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KHO\năm 2023\NK THÁNG 5\"/>
    </mc:Choice>
  </mc:AlternateContent>
  <bookViews>
    <workbookView xWindow="-105" yWindow="-105" windowWidth="19425" windowHeight="10305" tabRatio="681" firstSheet="3" activeTab="6"/>
  </bookViews>
  <sheets>
    <sheet name="Trung chuyển" sheetId="2" r:id="rId1"/>
    <sheet name="Trả hàng" sheetId="3" r:id="rId2"/>
    <sheet name="Đổi hàng" sheetId="5" r:id="rId3"/>
    <sheet name="Hàng xì kho" sheetId="6" r:id="rId4"/>
    <sheet name="Khách hàng" sheetId="8" r:id="rId5"/>
    <sheet name="Kho" sheetId="4" r:id="rId6"/>
    <sheet name="Nhập kho" sheetId="7" r:id="rId7"/>
    <sheet name="Kho Đà Nẵng" sheetId="18" r:id="rId8"/>
    <sheet name="Nhân viên" sheetId="9" r:id="rId9"/>
    <sheet name="Hàng hóa" sheetId="10" r:id="rId10"/>
    <sheet name="Tỷ lệ chiết khấu" sheetId="11" r:id="rId11"/>
    <sheet name="Mã Kho Mega" sheetId="20" r:id="rId12"/>
    <sheet name="Test điểm đi" sheetId="12" r:id="rId13"/>
    <sheet name="Sheet2" sheetId="22" r:id="rId14"/>
    <sheet name="Sheet3" sheetId="23" r:id="rId15"/>
    <sheet name="Sheet1" sheetId="14" r:id="rId16"/>
  </sheets>
  <externalReferences>
    <externalReference r:id="rId17"/>
    <externalReference r:id="rId18"/>
  </externalReferences>
  <definedNames>
    <definedName name="_xlnm._FilterDatabase" localSheetId="2" hidden="1">'Đổi hàng'!$A$26:$S$5023</definedName>
    <definedName name="_xlnm._FilterDatabase" localSheetId="3" hidden="1">'Hàng xì kho'!$A$25:$M$25</definedName>
    <definedName name="_xlnm._FilterDatabase" localSheetId="4" hidden="1">'Khách hàng'!$A$1:$L$1</definedName>
    <definedName name="_xlnm._FilterDatabase" localSheetId="8" hidden="1">'Nhân viên'!$A$4:$F$48</definedName>
    <definedName name="_xlnm._FilterDatabase" localSheetId="6" hidden="1">'Nhập kho'!$A$1:$AL$25</definedName>
    <definedName name="_xlnm._FilterDatabase" localSheetId="1" hidden="1">'Trả hàng'!$A$2:$S$4003</definedName>
    <definedName name="_xlnm._FilterDatabase" localSheetId="0" hidden="1">'Trung chuyển'!$A$25:$L$25</definedName>
    <definedName name="Mã_hàng">'Nhập kho'!$F$6:$F$38</definedName>
    <definedName name="_xlnm.Print_Area" localSheetId="11">'Mã Kho Mega'!$A$1:$E$27</definedName>
    <definedName name="_xlnm.Print_Area" localSheetId="0">'Trung chuyển'!$A$25:$J$168</definedName>
    <definedName name="_xlnm.Print_Titles" localSheetId="11">'Mã Kho Mega'!$1:$2</definedName>
    <definedName name="Số_lượng">'Nhập kho'!$G$6:$G$38</definedName>
    <definedName name="Z_1F9A873A_DE10_465E_A024_482F6F64D911_.wvu.Cols" localSheetId="2" hidden="1">'Đổi hàng'!$H:$H</definedName>
    <definedName name="Z_1F9A873A_DE10_465E_A024_482F6F64D911_.wvu.Cols" localSheetId="4" hidden="1">'Khách hàng'!$E:$E</definedName>
    <definedName name="Z_1F9A873A_DE10_465E_A024_482F6F64D911_.wvu.Cols" localSheetId="1" hidden="1">'Trả hàng'!$I:$I</definedName>
    <definedName name="Z_1F9A873A_DE10_465E_A024_482F6F64D911_.wvu.Cols" localSheetId="0" hidden="1">'Trung chuyển'!$F:$G</definedName>
    <definedName name="Z_1F9A873A_DE10_465E_A024_482F6F64D911_.wvu.FilterData" localSheetId="2" hidden="1">'Đổi hàng'!$A$26:$S$4989</definedName>
    <definedName name="Z_1F9A873A_DE10_465E_A024_482F6F64D911_.wvu.FilterData" localSheetId="3" hidden="1">'Hàng xì kho'!$A$25:$M$520</definedName>
    <definedName name="Z_1F9A873A_DE10_465E_A024_482F6F64D911_.wvu.FilterData" localSheetId="4" hidden="1">'Khách hàng'!$A$3:$J$1963</definedName>
    <definedName name="Z_1F9A873A_DE10_465E_A024_482F6F64D911_.wvu.FilterData" localSheetId="1" hidden="1">'Trả hàng'!$A$2:$S$764</definedName>
    <definedName name="Z_1F9A873A_DE10_465E_A024_482F6F64D911_.wvu.FilterData" localSheetId="0" hidden="1">'Trung chuyển'!$A$25:$M$1974</definedName>
    <definedName name="Z_1F9A873A_DE10_465E_A024_482F6F64D911_.wvu.Rows" localSheetId="2" hidden="1">'Đổi hàng'!$1:$21</definedName>
    <definedName name="Z_1F9A873A_DE10_465E_A024_482F6F64D911_.wvu.Rows" localSheetId="0" hidden="1">'Trung chuyển'!$1:$20</definedName>
    <definedName name="Z_220CBAF2_A142_4834_8AEB_BDD7FBC2A806_.wvu.Cols" localSheetId="2" hidden="1">'Đổi hàng'!$H:$H</definedName>
    <definedName name="Z_220CBAF2_A142_4834_8AEB_BDD7FBC2A806_.wvu.Cols" localSheetId="4" hidden="1">'Khách hàng'!$E:$E</definedName>
    <definedName name="Z_220CBAF2_A142_4834_8AEB_BDD7FBC2A806_.wvu.Cols" localSheetId="1" hidden="1">'Trả hàng'!$I:$I</definedName>
    <definedName name="Z_220CBAF2_A142_4834_8AEB_BDD7FBC2A806_.wvu.Cols" localSheetId="0" hidden="1">'Trung chuyển'!$F:$G</definedName>
    <definedName name="Z_220CBAF2_A142_4834_8AEB_BDD7FBC2A806_.wvu.FilterData" localSheetId="2" hidden="1">'Đổi hàng'!$A$26:$S$4989</definedName>
    <definedName name="Z_220CBAF2_A142_4834_8AEB_BDD7FBC2A806_.wvu.FilterData" localSheetId="3" hidden="1">'Hàng xì kho'!$A$25:$M$520</definedName>
    <definedName name="Z_220CBAF2_A142_4834_8AEB_BDD7FBC2A806_.wvu.FilterData" localSheetId="4" hidden="1">'Khách hàng'!$A$3:$J$1963</definedName>
    <definedName name="Z_220CBAF2_A142_4834_8AEB_BDD7FBC2A806_.wvu.FilterData" localSheetId="1" hidden="1">'Trả hàng'!$A$2:$S$764</definedName>
    <definedName name="Z_220CBAF2_A142_4834_8AEB_BDD7FBC2A806_.wvu.FilterData" localSheetId="0" hidden="1">'Trung chuyển'!$A$25:$M$1974</definedName>
    <definedName name="Z_220CBAF2_A142_4834_8AEB_BDD7FBC2A806_.wvu.Rows" localSheetId="2" hidden="1">'Đổi hàng'!$1:$21</definedName>
    <definedName name="Z_220CBAF2_A142_4834_8AEB_BDD7FBC2A806_.wvu.Rows" localSheetId="0" hidden="1">'Trung chuyển'!$1:$20</definedName>
    <definedName name="Z_62799132_7D15_4F21_8D6A_947E0C017079_.wvu.FilterData" localSheetId="1" hidden="1">'Trả hàng'!$A$2:$S$764</definedName>
  </definedNames>
  <calcPr calcId="162913"/>
  <customWorkbookViews>
    <customWorkbookView name="Admin - Personal View" guid="{220CBAF2-A142-4834-8AEB-BDD7FBC2A806}" mergeInterval="0" personalView="1" maximized="1" xWindow="-11" yWindow="-11" windowWidth="1942" windowHeight="1042" tabRatio="607" activeSheetId="7"/>
    <customWorkbookView name="NTPC01 - Personal View" guid="{1F9A873A-DE10-465E-A024-482F6F64D911}" mergeInterval="0" personalView="1" maximized="1" xWindow="-8" yWindow="-8" windowWidth="1456" windowHeight="876" tabRatio="607" activeSheetId="1"/>
  </customWorkbookViews>
  <pivotCaches>
    <pivotCache cacheId="2" r:id="rId19"/>
    <pivotCache cacheId="3" r:id="rId20"/>
  </pivotCache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9" i="7" l="1"/>
  <c r="B3" i="7" l="1"/>
  <c r="C24" i="7" l="1"/>
  <c r="B16" i="7" l="1"/>
  <c r="B15" i="7"/>
  <c r="B14" i="7"/>
  <c r="B13" i="7"/>
  <c r="B11" i="7"/>
  <c r="B10" i="7"/>
  <c r="B8" i="7"/>
  <c r="B5" i="7"/>
  <c r="B2" i="7"/>
  <c r="B8" i="18" l="1"/>
  <c r="B6" i="18"/>
  <c r="B5" i="18"/>
  <c r="D3" i="7" l="1"/>
  <c r="D25" i="7"/>
  <c r="D2" i="7"/>
  <c r="B2" i="18" l="1"/>
  <c r="V24" i="7" l="1"/>
  <c r="K24" i="7" l="1"/>
  <c r="L24" i="7"/>
  <c r="E23" i="18"/>
  <c r="F23" i="18"/>
  <c r="G23" i="18"/>
  <c r="H23" i="18"/>
  <c r="I23" i="18"/>
  <c r="J23" i="18"/>
  <c r="K23" i="18"/>
  <c r="L23" i="18"/>
  <c r="M23" i="18"/>
  <c r="N23" i="18"/>
  <c r="O23" i="18"/>
  <c r="P23" i="18"/>
  <c r="Q23" i="18"/>
  <c r="R23" i="18"/>
  <c r="S23" i="18"/>
  <c r="T23" i="18"/>
  <c r="U23" i="18"/>
  <c r="V23" i="18"/>
  <c r="W23" i="18"/>
  <c r="X23" i="18"/>
  <c r="Y23" i="18"/>
  <c r="Z23" i="18"/>
  <c r="AA23" i="18"/>
  <c r="AB23" i="18"/>
  <c r="AC23" i="18"/>
  <c r="AD23" i="18"/>
  <c r="AE23" i="18"/>
  <c r="AF23" i="18"/>
  <c r="AG23" i="18"/>
  <c r="AH23" i="18"/>
  <c r="AI23" i="18"/>
  <c r="H24" i="7" l="1"/>
  <c r="I24" i="7"/>
  <c r="J24" i="7"/>
  <c r="M24" i="7"/>
  <c r="N24" i="7"/>
  <c r="O24" i="7"/>
  <c r="P24" i="7"/>
  <c r="Q24" i="7"/>
  <c r="R24" i="7"/>
  <c r="S24" i="7"/>
  <c r="T24" i="7"/>
  <c r="U24" i="7"/>
  <c r="W24" i="7"/>
  <c r="Y24" i="7"/>
  <c r="Z24" i="7"/>
  <c r="AB24" i="7"/>
  <c r="AC24" i="7"/>
  <c r="AD24" i="7"/>
  <c r="AE24" i="7"/>
  <c r="AF24" i="7"/>
  <c r="AG24" i="7"/>
  <c r="AH24" i="7"/>
  <c r="AI24" i="7"/>
  <c r="AJ24" i="7"/>
  <c r="AK24" i="7"/>
  <c r="G24" i="7"/>
  <c r="B23" i="7" l="1"/>
  <c r="H1021" i="3"/>
  <c r="H1024" i="3"/>
  <c r="E23" i="7" l="1"/>
  <c r="D23" i="7"/>
  <c r="H1912" i="3"/>
  <c r="R1877" i="3" l="1"/>
  <c r="R1878" i="3"/>
  <c r="R1879" i="3"/>
  <c r="R1880" i="3"/>
  <c r="R1881" i="3"/>
  <c r="R1882" i="3"/>
  <c r="R1883" i="3"/>
  <c r="R1884" i="3"/>
  <c r="R1885" i="3"/>
  <c r="R1886" i="3"/>
  <c r="R1887" i="3"/>
  <c r="R1888" i="3"/>
  <c r="R1889" i="3"/>
  <c r="R1890" i="3"/>
  <c r="R1891" i="3"/>
  <c r="R1892" i="3"/>
  <c r="R1893" i="3"/>
  <c r="R1894" i="3"/>
  <c r="R1895" i="3"/>
  <c r="R1896" i="3"/>
  <c r="R1897" i="3"/>
  <c r="R1898" i="3"/>
  <c r="R1899" i="3"/>
  <c r="R1900" i="3"/>
  <c r="R1901" i="3"/>
  <c r="R1902" i="3"/>
  <c r="R1903" i="3"/>
  <c r="R1904" i="3"/>
  <c r="R1905" i="3"/>
  <c r="R1906" i="3"/>
  <c r="R1907" i="3"/>
  <c r="R1908" i="3"/>
  <c r="R1909" i="3"/>
  <c r="R1910" i="3"/>
  <c r="R1911" i="3"/>
  <c r="R1912" i="3"/>
  <c r="R1913" i="3"/>
  <c r="R1914" i="3"/>
  <c r="R1915" i="3"/>
  <c r="R1916" i="3"/>
  <c r="R1917" i="3"/>
  <c r="R1918" i="3"/>
  <c r="R1919" i="3"/>
  <c r="R1920" i="3"/>
  <c r="R1921" i="3"/>
  <c r="R1922" i="3"/>
  <c r="R1923" i="3"/>
  <c r="R1924" i="3"/>
  <c r="R1925" i="3"/>
  <c r="R1926" i="3"/>
  <c r="R1927" i="3"/>
  <c r="R1928" i="3"/>
  <c r="R1929" i="3"/>
  <c r="R1930" i="3"/>
  <c r="R1931" i="3"/>
  <c r="R1932" i="3"/>
  <c r="R1933" i="3"/>
  <c r="R1934" i="3"/>
  <c r="R1935" i="3"/>
  <c r="R1936" i="3"/>
  <c r="R1937" i="3"/>
  <c r="R1938" i="3"/>
  <c r="R1939" i="3"/>
  <c r="R1940" i="3"/>
  <c r="R1941" i="3"/>
  <c r="R1942" i="3"/>
  <c r="R1943" i="3"/>
  <c r="R1944" i="3"/>
  <c r="R1945" i="3"/>
  <c r="R1946" i="3"/>
  <c r="R1947" i="3"/>
  <c r="R1948" i="3"/>
  <c r="R1949" i="3"/>
  <c r="R1950" i="3"/>
  <c r="R1951" i="3"/>
  <c r="R1952" i="3"/>
  <c r="R1953" i="3"/>
  <c r="R1954" i="3"/>
  <c r="R1955" i="3"/>
  <c r="R1956" i="3"/>
  <c r="R1957" i="3"/>
  <c r="R1958" i="3"/>
  <c r="R1959" i="3"/>
  <c r="R1960" i="3"/>
  <c r="R1961" i="3"/>
  <c r="R1962" i="3"/>
  <c r="R1963" i="3"/>
  <c r="R1964" i="3"/>
  <c r="R1965" i="3"/>
  <c r="R1966" i="3"/>
  <c r="R1967" i="3"/>
  <c r="R1968" i="3"/>
  <c r="R1969" i="3"/>
  <c r="R1970" i="3"/>
  <c r="R1971" i="3"/>
  <c r="R1972" i="3"/>
  <c r="R1973" i="3"/>
  <c r="R1974" i="3"/>
  <c r="R1975" i="3"/>
  <c r="R1976" i="3"/>
  <c r="R1977" i="3"/>
  <c r="R1978" i="3"/>
  <c r="R1979" i="3"/>
  <c r="R1980" i="3"/>
  <c r="R1981" i="3"/>
  <c r="R1982" i="3"/>
  <c r="R1983" i="3"/>
  <c r="R1984" i="3"/>
  <c r="R1985" i="3"/>
  <c r="R1986" i="3"/>
  <c r="R1987" i="3"/>
  <c r="R1988" i="3"/>
  <c r="R1989" i="3"/>
  <c r="R1990" i="3"/>
  <c r="R1991" i="3"/>
  <c r="R1992" i="3"/>
  <c r="R1993" i="3"/>
  <c r="R1994" i="3"/>
  <c r="R1995" i="3"/>
  <c r="R1996" i="3"/>
  <c r="R1997" i="3"/>
  <c r="R1998" i="3"/>
  <c r="R1999" i="3"/>
  <c r="R2000" i="3"/>
  <c r="R2001" i="3"/>
  <c r="R2002" i="3"/>
  <c r="R2003" i="3"/>
  <c r="R2004" i="3"/>
  <c r="R2005" i="3"/>
  <c r="R2006" i="3"/>
  <c r="R2007" i="3"/>
  <c r="R2008" i="3"/>
  <c r="R2009" i="3"/>
  <c r="R2010" i="3"/>
  <c r="R2011" i="3"/>
  <c r="R2012" i="3"/>
  <c r="R2013" i="3"/>
  <c r="R2014" i="3"/>
  <c r="R2015" i="3"/>
  <c r="R2016" i="3"/>
  <c r="R2017" i="3"/>
  <c r="R2018" i="3"/>
  <c r="R2019" i="3"/>
  <c r="R2020" i="3"/>
  <c r="R2021" i="3"/>
  <c r="R2022" i="3"/>
  <c r="R2023" i="3"/>
  <c r="R2024" i="3"/>
  <c r="R2025" i="3"/>
  <c r="R2026" i="3"/>
  <c r="R2027" i="3"/>
  <c r="R2028" i="3"/>
  <c r="R2029" i="3"/>
  <c r="R2030" i="3"/>
  <c r="R2031" i="3"/>
  <c r="R2032" i="3"/>
  <c r="R2033" i="3"/>
  <c r="R2034" i="3"/>
  <c r="R2035" i="3"/>
  <c r="R2036" i="3"/>
  <c r="R2037" i="3"/>
  <c r="R2038" i="3"/>
  <c r="R2039" i="3"/>
  <c r="R2040" i="3"/>
  <c r="R2041" i="3"/>
  <c r="R2042" i="3"/>
  <c r="R2043" i="3"/>
  <c r="R2044" i="3"/>
  <c r="R2045" i="3"/>
  <c r="R2046" i="3"/>
  <c r="R2047" i="3"/>
  <c r="R2048" i="3"/>
  <c r="R2049" i="3"/>
  <c r="R2050" i="3"/>
  <c r="R2051" i="3"/>
  <c r="R2052" i="3"/>
  <c r="R2053" i="3"/>
  <c r="R2054" i="3"/>
  <c r="R2055" i="3"/>
  <c r="R2056" i="3"/>
  <c r="R2057" i="3"/>
  <c r="R2058" i="3"/>
  <c r="R2059" i="3"/>
  <c r="R2060" i="3"/>
  <c r="R2061" i="3"/>
  <c r="R2062" i="3"/>
  <c r="R2063" i="3"/>
  <c r="R2064" i="3"/>
  <c r="R2065" i="3"/>
  <c r="R2066" i="3"/>
  <c r="R2067" i="3"/>
  <c r="R2068" i="3"/>
  <c r="R2069" i="3"/>
  <c r="R2070" i="3"/>
  <c r="R2071" i="3"/>
  <c r="R2072" i="3"/>
  <c r="R2073" i="3"/>
  <c r="R2074" i="3"/>
  <c r="R2075" i="3"/>
  <c r="R2076" i="3"/>
  <c r="R2077" i="3"/>
  <c r="R2078" i="3"/>
  <c r="R2079" i="3"/>
  <c r="R2080" i="3"/>
  <c r="R2081" i="3"/>
  <c r="R2082" i="3"/>
  <c r="R2083" i="3"/>
  <c r="R2084" i="3"/>
  <c r="R2085" i="3"/>
  <c r="R2086" i="3"/>
  <c r="R2087" i="3"/>
  <c r="R2088" i="3"/>
  <c r="R2089" i="3"/>
  <c r="R2090" i="3"/>
  <c r="R2091" i="3"/>
  <c r="R2092" i="3"/>
  <c r="R2093" i="3"/>
  <c r="R2094" i="3"/>
  <c r="R2095" i="3"/>
  <c r="R2096" i="3"/>
  <c r="R2097" i="3"/>
  <c r="R2098" i="3"/>
  <c r="R2099" i="3"/>
  <c r="R2100" i="3"/>
  <c r="R2101" i="3"/>
  <c r="R2102" i="3"/>
  <c r="R2103" i="3"/>
  <c r="R2104" i="3"/>
  <c r="R2105" i="3"/>
  <c r="R2106" i="3"/>
  <c r="R2107" i="3"/>
  <c r="R2108" i="3"/>
  <c r="R2109" i="3"/>
  <c r="R2110" i="3"/>
  <c r="R2111" i="3"/>
  <c r="R2112" i="3"/>
  <c r="R2113" i="3"/>
  <c r="R2114" i="3"/>
  <c r="R2115" i="3"/>
  <c r="R2116" i="3"/>
  <c r="R2117" i="3"/>
  <c r="R2118" i="3"/>
  <c r="R2119" i="3"/>
  <c r="R2120" i="3"/>
  <c r="R2121" i="3"/>
  <c r="R2122" i="3"/>
  <c r="R2123" i="3"/>
  <c r="R2124" i="3"/>
  <c r="R2125" i="3"/>
  <c r="R2126" i="3"/>
  <c r="R2127" i="3"/>
  <c r="R2128" i="3"/>
  <c r="R2129" i="3"/>
  <c r="R2130" i="3"/>
  <c r="R2131" i="3"/>
  <c r="R2132" i="3"/>
  <c r="R2133" i="3"/>
  <c r="R2134" i="3"/>
  <c r="R2135" i="3"/>
  <c r="R2136" i="3"/>
  <c r="R2137" i="3"/>
  <c r="R2138" i="3"/>
  <c r="R2139" i="3"/>
  <c r="R2140" i="3"/>
  <c r="R2141" i="3"/>
  <c r="R2142" i="3"/>
  <c r="R2143" i="3"/>
  <c r="R2144" i="3"/>
  <c r="R2145" i="3"/>
  <c r="R2146" i="3"/>
  <c r="R2147" i="3"/>
  <c r="R2148" i="3"/>
  <c r="R2149" i="3"/>
  <c r="R2150" i="3"/>
  <c r="R2151" i="3"/>
  <c r="R2152" i="3"/>
  <c r="R2153" i="3"/>
  <c r="R2154" i="3"/>
  <c r="R2155" i="3"/>
  <c r="R2156" i="3"/>
  <c r="R2157" i="3"/>
  <c r="R2158" i="3"/>
  <c r="R2159" i="3"/>
  <c r="R2160" i="3"/>
  <c r="R2161" i="3"/>
  <c r="R2162" i="3"/>
  <c r="R2163" i="3"/>
  <c r="R2164" i="3"/>
  <c r="R2165" i="3"/>
  <c r="R2166" i="3"/>
  <c r="R2167" i="3"/>
  <c r="R2168" i="3"/>
  <c r="R2169" i="3"/>
  <c r="R2170" i="3"/>
  <c r="R2171" i="3"/>
  <c r="R2172" i="3"/>
  <c r="R2173" i="3"/>
  <c r="R2174" i="3"/>
  <c r="R2175" i="3"/>
  <c r="R2176" i="3"/>
  <c r="R2177" i="3"/>
  <c r="R2178" i="3"/>
  <c r="R2179" i="3"/>
  <c r="R2180" i="3"/>
  <c r="R2181" i="3"/>
  <c r="R2182" i="3"/>
  <c r="R2183" i="3"/>
  <c r="R2184" i="3"/>
  <c r="R2185" i="3"/>
  <c r="R2186" i="3"/>
  <c r="R2187" i="3"/>
  <c r="R2188" i="3"/>
  <c r="R2189" i="3"/>
  <c r="R2190" i="3"/>
  <c r="R2191" i="3"/>
  <c r="R2192" i="3"/>
  <c r="R2193" i="3"/>
  <c r="R2194" i="3"/>
  <c r="R2195" i="3"/>
  <c r="R2196" i="3"/>
  <c r="R2197" i="3"/>
  <c r="R2198" i="3"/>
  <c r="R2199" i="3"/>
  <c r="R2200" i="3"/>
  <c r="R2201" i="3"/>
  <c r="R2202" i="3"/>
  <c r="R2203" i="3"/>
  <c r="R2204" i="3"/>
  <c r="R2205" i="3"/>
  <c r="R2206" i="3"/>
  <c r="R2207" i="3"/>
  <c r="R2208" i="3"/>
  <c r="R2209" i="3"/>
  <c r="R2210" i="3"/>
  <c r="R2211" i="3"/>
  <c r="R2212" i="3"/>
  <c r="R2213" i="3"/>
  <c r="R2214" i="3"/>
  <c r="R2215" i="3"/>
  <c r="R2216" i="3"/>
  <c r="R2217" i="3"/>
  <c r="R2218" i="3"/>
  <c r="R2219" i="3"/>
  <c r="R2220" i="3"/>
  <c r="R2221" i="3"/>
  <c r="R2222" i="3"/>
  <c r="R2223" i="3"/>
  <c r="R2224" i="3"/>
  <c r="R2225" i="3"/>
  <c r="R2226" i="3"/>
  <c r="R2227" i="3"/>
  <c r="R2228" i="3"/>
  <c r="R2229" i="3"/>
  <c r="R2230" i="3"/>
  <c r="R2231" i="3"/>
  <c r="R2232" i="3"/>
  <c r="R2233" i="3"/>
  <c r="R2234" i="3"/>
  <c r="R2235" i="3"/>
  <c r="R2236" i="3"/>
  <c r="R2237" i="3"/>
  <c r="R2238" i="3"/>
  <c r="R2239" i="3"/>
  <c r="R2240" i="3"/>
  <c r="R2241" i="3"/>
  <c r="R2242" i="3"/>
  <c r="R2243" i="3"/>
  <c r="R2244" i="3"/>
  <c r="R2245" i="3"/>
  <c r="R2246" i="3"/>
  <c r="R2247" i="3"/>
  <c r="R2248" i="3"/>
  <c r="R2249" i="3"/>
  <c r="R2250" i="3"/>
  <c r="R2251" i="3"/>
  <c r="R2252" i="3"/>
  <c r="R2253" i="3"/>
  <c r="R2254" i="3"/>
  <c r="R2255" i="3"/>
  <c r="R2256" i="3"/>
  <c r="R2257" i="3"/>
  <c r="R2258" i="3"/>
  <c r="R2259" i="3"/>
  <c r="R2260" i="3"/>
  <c r="R2261" i="3"/>
  <c r="R2262" i="3"/>
  <c r="R2263" i="3"/>
  <c r="R2264" i="3"/>
  <c r="R2265" i="3"/>
  <c r="R2266" i="3"/>
  <c r="R2267" i="3"/>
  <c r="R2268" i="3"/>
  <c r="R2269" i="3"/>
  <c r="R2270" i="3"/>
  <c r="R2271" i="3"/>
  <c r="R2272" i="3"/>
  <c r="R2273" i="3"/>
  <c r="R2274" i="3"/>
  <c r="R2275" i="3"/>
  <c r="R2276" i="3"/>
  <c r="R2277" i="3"/>
  <c r="R2278" i="3"/>
  <c r="R2279" i="3"/>
  <c r="R2280" i="3"/>
  <c r="R2281" i="3"/>
  <c r="R2282" i="3"/>
  <c r="R2283" i="3"/>
  <c r="R2284" i="3"/>
  <c r="R2285" i="3"/>
  <c r="R2286" i="3"/>
  <c r="R2287" i="3"/>
  <c r="R2288" i="3"/>
  <c r="R2289" i="3"/>
  <c r="R2290" i="3"/>
  <c r="R2291" i="3"/>
  <c r="R2292" i="3"/>
  <c r="R2293" i="3"/>
  <c r="R2294" i="3"/>
  <c r="R2295" i="3"/>
  <c r="R2296" i="3"/>
  <c r="R2297" i="3"/>
  <c r="R2298" i="3"/>
  <c r="R2299" i="3"/>
  <c r="R2300" i="3"/>
  <c r="R2301" i="3"/>
  <c r="R2302" i="3"/>
  <c r="R2303" i="3"/>
  <c r="R2304" i="3"/>
  <c r="R2305" i="3"/>
  <c r="R2306" i="3"/>
  <c r="R2307" i="3"/>
  <c r="R2308" i="3"/>
  <c r="R2309" i="3"/>
  <c r="R2310" i="3"/>
  <c r="R2311" i="3"/>
  <c r="R2312" i="3"/>
  <c r="R2313" i="3"/>
  <c r="R2314" i="3"/>
  <c r="R2315" i="3"/>
  <c r="R2316" i="3"/>
  <c r="R2317" i="3"/>
  <c r="R2318" i="3"/>
  <c r="R2319" i="3"/>
  <c r="R2320" i="3"/>
  <c r="R2321" i="3"/>
  <c r="R2322" i="3"/>
  <c r="R2323" i="3"/>
  <c r="R2324" i="3"/>
  <c r="R2325" i="3"/>
  <c r="R2326" i="3"/>
  <c r="R2327" i="3"/>
  <c r="R2328" i="3"/>
  <c r="R2329" i="3"/>
  <c r="R2330" i="3"/>
  <c r="R2331" i="3"/>
  <c r="R2332" i="3"/>
  <c r="R2333" i="3"/>
  <c r="R2334" i="3"/>
  <c r="R2335" i="3"/>
  <c r="R2336" i="3"/>
  <c r="R2337" i="3"/>
  <c r="R2338" i="3"/>
  <c r="R2339" i="3"/>
  <c r="R2340" i="3"/>
  <c r="R2341" i="3"/>
  <c r="R2342" i="3"/>
  <c r="R2343" i="3"/>
  <c r="R2344" i="3"/>
  <c r="R2345" i="3"/>
  <c r="R2346" i="3"/>
  <c r="R2347" i="3"/>
  <c r="R2348" i="3"/>
  <c r="R2349" i="3"/>
  <c r="R2350" i="3"/>
  <c r="R2351" i="3"/>
  <c r="R2352" i="3"/>
  <c r="R2353" i="3"/>
  <c r="R2354" i="3"/>
  <c r="R2355" i="3"/>
  <c r="R2356" i="3"/>
  <c r="R2357" i="3"/>
  <c r="R2358" i="3"/>
  <c r="R2359" i="3"/>
  <c r="R2360" i="3"/>
  <c r="R2361" i="3"/>
  <c r="R2362" i="3"/>
  <c r="R2363" i="3"/>
  <c r="R2364" i="3"/>
  <c r="R2365" i="3"/>
  <c r="R2366" i="3"/>
  <c r="R2367" i="3"/>
  <c r="R2368" i="3"/>
  <c r="R2369" i="3"/>
  <c r="R2370" i="3"/>
  <c r="R2371" i="3"/>
  <c r="R2372" i="3"/>
  <c r="R2373" i="3"/>
  <c r="R2374" i="3"/>
  <c r="R2375" i="3"/>
  <c r="R2376" i="3"/>
  <c r="R2377" i="3"/>
  <c r="R2378" i="3"/>
  <c r="R2379" i="3"/>
  <c r="R2380" i="3"/>
  <c r="R2381" i="3"/>
  <c r="R2382" i="3"/>
  <c r="R2383" i="3"/>
  <c r="R2384" i="3"/>
  <c r="R2385" i="3"/>
  <c r="R2386" i="3"/>
  <c r="R2387" i="3"/>
  <c r="R2388" i="3"/>
  <c r="R2389" i="3"/>
  <c r="R2390" i="3"/>
  <c r="R2391" i="3"/>
  <c r="R2392" i="3"/>
  <c r="R2393" i="3"/>
  <c r="R2394" i="3"/>
  <c r="R2395" i="3"/>
  <c r="R2396" i="3"/>
  <c r="R2397" i="3"/>
  <c r="R2398" i="3"/>
  <c r="R2399" i="3"/>
  <c r="R2400" i="3"/>
  <c r="R2401" i="3"/>
  <c r="R2402" i="3"/>
  <c r="R2403" i="3"/>
  <c r="R2404" i="3"/>
  <c r="R2405" i="3"/>
  <c r="R2406" i="3"/>
  <c r="R2407" i="3"/>
  <c r="R2408" i="3"/>
  <c r="R2409" i="3"/>
  <c r="R2410" i="3"/>
  <c r="R2411" i="3"/>
  <c r="R2412" i="3"/>
  <c r="R2413" i="3"/>
  <c r="R2414" i="3"/>
  <c r="R2415" i="3"/>
  <c r="R2416" i="3"/>
  <c r="R2417" i="3"/>
  <c r="R2418" i="3"/>
  <c r="R2419" i="3"/>
  <c r="R2420" i="3"/>
  <c r="R2421" i="3"/>
  <c r="R2422" i="3"/>
  <c r="R2423" i="3"/>
  <c r="R2424" i="3"/>
  <c r="R2425" i="3"/>
  <c r="R2426" i="3"/>
  <c r="R2427" i="3"/>
  <c r="R2428" i="3"/>
  <c r="R2429" i="3"/>
  <c r="R2430" i="3"/>
  <c r="R2431" i="3"/>
  <c r="R2432" i="3"/>
  <c r="R2433" i="3"/>
  <c r="R2434" i="3"/>
  <c r="R2435" i="3"/>
  <c r="R2436" i="3"/>
  <c r="R2437" i="3"/>
  <c r="R2438" i="3"/>
  <c r="R2439" i="3"/>
  <c r="R2440" i="3"/>
  <c r="R2441" i="3"/>
  <c r="R2442" i="3"/>
  <c r="R2443" i="3"/>
  <c r="R2444" i="3"/>
  <c r="R2445" i="3"/>
  <c r="R2446" i="3"/>
  <c r="R2447" i="3"/>
  <c r="R2448" i="3"/>
  <c r="R2449" i="3"/>
  <c r="R2450" i="3"/>
  <c r="R2451" i="3"/>
  <c r="R2452" i="3"/>
  <c r="R2453" i="3"/>
  <c r="R2454" i="3"/>
  <c r="R2455" i="3"/>
  <c r="R2456" i="3"/>
  <c r="R2457" i="3"/>
  <c r="R2458" i="3"/>
  <c r="R2459" i="3"/>
  <c r="R2460" i="3"/>
  <c r="R2461" i="3"/>
  <c r="R2462" i="3"/>
  <c r="R2463" i="3"/>
  <c r="R2464" i="3"/>
  <c r="R2465" i="3"/>
  <c r="R2466" i="3"/>
  <c r="R2467" i="3"/>
  <c r="R2468" i="3"/>
  <c r="R2469" i="3"/>
  <c r="R2470" i="3"/>
  <c r="R2471" i="3"/>
  <c r="R2472" i="3"/>
  <c r="R2473" i="3"/>
  <c r="R2474" i="3"/>
  <c r="R2475" i="3"/>
  <c r="R2476" i="3"/>
  <c r="R2477" i="3"/>
  <c r="R2478" i="3"/>
  <c r="R2479" i="3"/>
  <c r="R2480" i="3"/>
  <c r="R2481" i="3"/>
  <c r="R2482" i="3"/>
  <c r="R2483" i="3"/>
  <c r="R2484" i="3"/>
  <c r="R2485" i="3"/>
  <c r="R2486" i="3"/>
  <c r="R2487" i="3"/>
  <c r="R2488" i="3"/>
  <c r="R2489" i="3"/>
  <c r="R2490" i="3"/>
  <c r="R2491" i="3"/>
  <c r="R2492" i="3"/>
  <c r="R2493" i="3"/>
  <c r="R2494" i="3"/>
  <c r="R2495" i="3"/>
  <c r="R2496" i="3"/>
  <c r="R2497" i="3"/>
  <c r="R2498" i="3"/>
  <c r="R2499" i="3"/>
  <c r="R2500" i="3"/>
  <c r="R2501" i="3"/>
  <c r="R2502" i="3"/>
  <c r="R2503" i="3"/>
  <c r="R2504" i="3"/>
  <c r="R2505" i="3"/>
  <c r="R2506" i="3"/>
  <c r="R2507" i="3"/>
  <c r="R2508" i="3"/>
  <c r="R2509" i="3"/>
  <c r="R2510" i="3"/>
  <c r="R2511" i="3"/>
  <c r="R2512" i="3"/>
  <c r="R2513" i="3"/>
  <c r="R2514" i="3"/>
  <c r="R2515" i="3"/>
  <c r="R2516" i="3"/>
  <c r="R2517" i="3"/>
  <c r="R2518" i="3"/>
  <c r="R2519" i="3"/>
  <c r="R2520" i="3"/>
  <c r="R2521" i="3"/>
  <c r="R2522" i="3"/>
  <c r="R2523" i="3"/>
  <c r="R2524" i="3"/>
  <c r="R2525" i="3"/>
  <c r="R2526" i="3"/>
  <c r="R2527" i="3"/>
  <c r="R2528" i="3"/>
  <c r="R2529" i="3"/>
  <c r="R2530" i="3"/>
  <c r="R2531" i="3"/>
  <c r="R2532" i="3"/>
  <c r="R2533" i="3"/>
  <c r="R2534" i="3"/>
  <c r="R2535" i="3"/>
  <c r="R2536" i="3"/>
  <c r="R2537" i="3"/>
  <c r="R2538" i="3"/>
  <c r="R2539" i="3"/>
  <c r="R2540" i="3"/>
  <c r="R2541" i="3"/>
  <c r="R2542" i="3"/>
  <c r="R2543" i="3"/>
  <c r="R2544" i="3"/>
  <c r="R2545" i="3"/>
  <c r="R2546" i="3"/>
  <c r="R2547" i="3"/>
  <c r="R2548" i="3"/>
  <c r="R2549" i="3"/>
  <c r="R2550" i="3"/>
  <c r="R2551" i="3"/>
  <c r="R2552" i="3"/>
  <c r="R2553" i="3"/>
  <c r="R2554" i="3"/>
  <c r="R2555" i="3"/>
  <c r="R2556" i="3"/>
  <c r="R2557" i="3"/>
  <c r="R2558" i="3"/>
  <c r="R2559" i="3"/>
  <c r="R2560" i="3"/>
  <c r="R2561" i="3"/>
  <c r="R2562" i="3"/>
  <c r="R2563" i="3"/>
  <c r="R2564" i="3"/>
  <c r="R2565" i="3"/>
  <c r="R2566" i="3"/>
  <c r="R2567" i="3"/>
  <c r="R2568" i="3"/>
  <c r="R2569" i="3"/>
  <c r="R2570" i="3"/>
  <c r="R2571" i="3"/>
  <c r="R2572" i="3"/>
  <c r="R2573" i="3"/>
  <c r="R2574" i="3"/>
  <c r="R2575" i="3"/>
  <c r="R2576" i="3"/>
  <c r="R2577" i="3"/>
  <c r="R2578" i="3"/>
  <c r="R2579" i="3"/>
  <c r="R2580" i="3"/>
  <c r="R2581" i="3"/>
  <c r="R2582" i="3"/>
  <c r="R2583" i="3"/>
  <c r="R2584" i="3"/>
  <c r="R2585" i="3"/>
  <c r="R2586" i="3"/>
  <c r="R2587" i="3"/>
  <c r="R2588" i="3"/>
  <c r="R2589" i="3"/>
  <c r="R2590" i="3"/>
  <c r="R2591" i="3"/>
  <c r="R2592" i="3"/>
  <c r="R2593" i="3"/>
  <c r="R2594" i="3"/>
  <c r="R2595" i="3"/>
  <c r="R2596" i="3"/>
  <c r="R2597" i="3"/>
  <c r="R2598" i="3"/>
  <c r="R2599" i="3"/>
  <c r="R2600" i="3"/>
  <c r="R2601" i="3"/>
  <c r="R2602" i="3"/>
  <c r="R2603" i="3"/>
  <c r="R2604" i="3"/>
  <c r="R2605" i="3"/>
  <c r="R2606" i="3"/>
  <c r="R2607" i="3"/>
  <c r="R2608" i="3"/>
  <c r="R2609" i="3"/>
  <c r="R2610" i="3"/>
  <c r="R2611" i="3"/>
  <c r="R2612" i="3"/>
  <c r="R2613" i="3"/>
  <c r="R2614" i="3"/>
  <c r="R2615" i="3"/>
  <c r="R2616" i="3"/>
  <c r="R2617" i="3"/>
  <c r="R2618" i="3"/>
  <c r="R2619" i="3"/>
  <c r="R2620" i="3"/>
  <c r="R2621" i="3"/>
  <c r="R2622" i="3"/>
  <c r="R2623" i="3"/>
  <c r="R2624" i="3"/>
  <c r="R2625" i="3"/>
  <c r="R2626" i="3"/>
  <c r="R2627" i="3"/>
  <c r="R2628" i="3"/>
  <c r="R2629" i="3"/>
  <c r="R2630" i="3"/>
  <c r="R2631" i="3"/>
  <c r="R2632" i="3"/>
  <c r="R2633" i="3"/>
  <c r="R2634" i="3"/>
  <c r="R2635" i="3"/>
  <c r="R2636" i="3"/>
  <c r="R2637" i="3"/>
  <c r="R2638" i="3"/>
  <c r="R2639" i="3"/>
  <c r="R2640" i="3"/>
  <c r="R2641" i="3"/>
  <c r="R2642" i="3"/>
  <c r="R2643" i="3"/>
  <c r="R2644" i="3"/>
  <c r="R2645" i="3"/>
  <c r="R2646" i="3"/>
  <c r="R2647" i="3"/>
  <c r="R2648" i="3"/>
  <c r="R2649" i="3"/>
  <c r="R2650" i="3"/>
  <c r="R2651" i="3"/>
  <c r="R2652" i="3"/>
  <c r="R2653" i="3"/>
  <c r="R2654" i="3"/>
  <c r="R2655" i="3"/>
  <c r="R2656" i="3"/>
  <c r="R2657" i="3"/>
  <c r="R2658" i="3"/>
  <c r="R2659" i="3"/>
  <c r="R2660" i="3"/>
  <c r="R2661" i="3"/>
  <c r="R2662" i="3"/>
  <c r="R2663" i="3"/>
  <c r="R2664" i="3"/>
  <c r="R2665" i="3"/>
  <c r="R2666" i="3"/>
  <c r="R2667" i="3"/>
  <c r="R2668" i="3"/>
  <c r="R2669" i="3"/>
  <c r="R2670" i="3"/>
  <c r="R2671" i="3"/>
  <c r="R2672" i="3"/>
  <c r="R2673" i="3"/>
  <c r="R2674" i="3"/>
  <c r="R2675" i="3"/>
  <c r="R2676" i="3"/>
  <c r="R2677" i="3"/>
  <c r="R2678" i="3"/>
  <c r="R2679" i="3"/>
  <c r="R2680" i="3"/>
  <c r="R2681" i="3"/>
  <c r="R2682" i="3"/>
  <c r="R2683" i="3"/>
  <c r="R2684" i="3"/>
  <c r="R2685" i="3"/>
  <c r="R2686" i="3"/>
  <c r="R2687" i="3"/>
  <c r="R2688" i="3"/>
  <c r="R2689" i="3"/>
  <c r="R2690" i="3"/>
  <c r="R2691" i="3"/>
  <c r="R2692" i="3"/>
  <c r="R2693" i="3"/>
  <c r="R2694" i="3"/>
  <c r="R2695" i="3"/>
  <c r="R2696" i="3"/>
  <c r="R2697" i="3"/>
  <c r="R2698" i="3"/>
  <c r="R2699" i="3"/>
  <c r="R2700" i="3"/>
  <c r="R2701" i="3"/>
  <c r="R2702" i="3"/>
  <c r="R2703" i="3"/>
  <c r="R2704" i="3"/>
  <c r="R2705" i="3"/>
  <c r="R2706" i="3"/>
  <c r="R2707" i="3"/>
  <c r="R2708" i="3"/>
  <c r="R2709" i="3"/>
  <c r="R2710" i="3"/>
  <c r="R2711" i="3"/>
  <c r="R2712" i="3"/>
  <c r="R2713" i="3"/>
  <c r="R2714" i="3"/>
  <c r="R2715" i="3"/>
  <c r="R2716" i="3"/>
  <c r="R2717" i="3"/>
  <c r="R2718" i="3"/>
  <c r="R2719" i="3"/>
  <c r="R2720" i="3"/>
  <c r="R2721" i="3"/>
  <c r="R2722" i="3"/>
  <c r="R2723" i="3"/>
  <c r="R2724" i="3"/>
  <c r="R2725" i="3"/>
  <c r="R2726" i="3"/>
  <c r="R2727" i="3"/>
  <c r="R2728" i="3"/>
  <c r="R2729" i="3"/>
  <c r="R2730" i="3"/>
  <c r="R2731" i="3"/>
  <c r="R2732" i="3"/>
  <c r="R2733" i="3"/>
  <c r="R2734" i="3"/>
  <c r="R2735" i="3"/>
  <c r="R2736" i="3"/>
  <c r="R2737" i="3"/>
  <c r="R2738" i="3"/>
  <c r="R2739" i="3"/>
  <c r="R2740" i="3"/>
  <c r="R2741" i="3"/>
  <c r="R2742" i="3"/>
  <c r="R2743" i="3"/>
  <c r="R2744" i="3"/>
  <c r="R2745" i="3"/>
  <c r="R2746" i="3"/>
  <c r="R2747" i="3"/>
  <c r="R2748" i="3"/>
  <c r="R2749" i="3"/>
  <c r="R2750" i="3"/>
  <c r="R2751" i="3"/>
  <c r="R2752" i="3"/>
  <c r="R2753" i="3"/>
  <c r="R2754" i="3"/>
  <c r="R2755" i="3"/>
  <c r="R2756" i="3"/>
  <c r="R2757" i="3"/>
  <c r="R2758" i="3"/>
  <c r="R2759" i="3"/>
  <c r="R2760" i="3"/>
  <c r="R2761" i="3"/>
  <c r="R2762" i="3"/>
  <c r="R2763" i="3"/>
  <c r="R2764" i="3"/>
  <c r="R2765" i="3"/>
  <c r="R2766" i="3"/>
  <c r="R2767" i="3"/>
  <c r="R2768" i="3"/>
  <c r="R2769" i="3"/>
  <c r="R2770" i="3"/>
  <c r="R2771" i="3"/>
  <c r="R2772" i="3"/>
  <c r="R2773" i="3"/>
  <c r="R2774" i="3"/>
  <c r="R2775" i="3"/>
  <c r="R2776" i="3"/>
  <c r="R2777" i="3"/>
  <c r="R2778" i="3"/>
  <c r="R2779" i="3"/>
  <c r="R2780" i="3"/>
  <c r="R2781" i="3"/>
  <c r="R2782" i="3"/>
  <c r="R2783" i="3"/>
  <c r="R2784" i="3"/>
  <c r="R2785" i="3"/>
  <c r="R2786" i="3"/>
  <c r="R2787" i="3"/>
  <c r="R2788" i="3"/>
  <c r="R2789" i="3"/>
  <c r="R2790" i="3"/>
  <c r="R2791" i="3"/>
  <c r="R2792" i="3"/>
  <c r="R2793" i="3"/>
  <c r="R2794" i="3"/>
  <c r="R2795" i="3"/>
  <c r="R2796" i="3"/>
  <c r="R2797" i="3"/>
  <c r="R2798" i="3"/>
  <c r="R2799" i="3"/>
  <c r="R2800" i="3"/>
  <c r="R2801" i="3"/>
  <c r="R2802" i="3"/>
  <c r="R2803" i="3"/>
  <c r="R2804" i="3"/>
  <c r="R2805" i="3"/>
  <c r="R2806" i="3"/>
  <c r="R2807" i="3"/>
  <c r="R2808" i="3"/>
  <c r="R2809" i="3"/>
  <c r="R2810" i="3"/>
  <c r="R2811" i="3"/>
  <c r="R2812" i="3"/>
  <c r="R2813" i="3"/>
  <c r="R2814" i="3"/>
  <c r="R2815" i="3"/>
  <c r="R2816" i="3"/>
  <c r="R2817" i="3"/>
  <c r="R2818" i="3"/>
  <c r="R2819" i="3"/>
  <c r="R2820" i="3"/>
  <c r="R2821" i="3"/>
  <c r="R2822" i="3"/>
  <c r="R2823" i="3"/>
  <c r="R2824" i="3"/>
  <c r="R2825" i="3"/>
  <c r="R2826" i="3"/>
  <c r="R2827" i="3"/>
  <c r="R2828" i="3"/>
  <c r="R2829" i="3"/>
  <c r="R2830" i="3"/>
  <c r="R2831" i="3"/>
  <c r="R2832" i="3"/>
  <c r="R2833" i="3"/>
  <c r="R2834" i="3"/>
  <c r="R2835" i="3"/>
  <c r="R2836" i="3"/>
  <c r="R2837" i="3"/>
  <c r="R2838" i="3"/>
  <c r="R2839" i="3"/>
  <c r="R2840" i="3"/>
  <c r="R2841" i="3"/>
  <c r="R2842" i="3"/>
  <c r="R2843" i="3"/>
  <c r="R2844" i="3"/>
  <c r="R2845" i="3"/>
  <c r="R2846" i="3"/>
  <c r="R2847" i="3"/>
  <c r="R2848" i="3"/>
  <c r="R2849" i="3"/>
  <c r="R2850" i="3"/>
  <c r="R2851" i="3"/>
  <c r="R2852" i="3"/>
  <c r="R2853" i="3"/>
  <c r="R2854" i="3"/>
  <c r="R2855" i="3"/>
  <c r="R2856" i="3"/>
  <c r="R2857" i="3"/>
  <c r="R2858" i="3"/>
  <c r="R2859" i="3"/>
  <c r="R2860" i="3"/>
  <c r="R2861" i="3"/>
  <c r="R2862" i="3"/>
  <c r="R2863" i="3"/>
  <c r="R2864" i="3"/>
  <c r="R2865" i="3"/>
  <c r="R2866" i="3"/>
  <c r="R2867" i="3"/>
  <c r="R2868" i="3"/>
  <c r="R2869" i="3"/>
  <c r="R2870" i="3"/>
  <c r="R2871" i="3"/>
  <c r="R2872" i="3"/>
  <c r="R2873" i="3"/>
  <c r="R2874" i="3"/>
  <c r="R2875" i="3"/>
  <c r="R2876" i="3"/>
  <c r="R2877" i="3"/>
  <c r="R2878" i="3"/>
  <c r="R2879" i="3"/>
  <c r="R2880" i="3"/>
  <c r="R2881" i="3"/>
  <c r="R2882" i="3"/>
  <c r="R2883" i="3"/>
  <c r="R2884" i="3"/>
  <c r="R2885" i="3"/>
  <c r="R2886" i="3"/>
  <c r="R2887" i="3"/>
  <c r="R2888" i="3"/>
  <c r="R2889" i="3"/>
  <c r="R2890" i="3"/>
  <c r="R2891" i="3"/>
  <c r="R2892" i="3"/>
  <c r="R2893" i="3"/>
  <c r="R2894" i="3"/>
  <c r="R2895" i="3"/>
  <c r="R2896" i="3"/>
  <c r="R2897" i="3"/>
  <c r="R2898" i="3"/>
  <c r="R2899" i="3"/>
  <c r="R2900" i="3"/>
  <c r="R2901" i="3"/>
  <c r="R2902" i="3"/>
  <c r="R2903" i="3"/>
  <c r="R2904" i="3"/>
  <c r="R2905" i="3"/>
  <c r="R2906" i="3"/>
  <c r="R2907" i="3"/>
  <c r="R2908" i="3"/>
  <c r="R2909" i="3"/>
  <c r="R2910" i="3"/>
  <c r="R2911" i="3"/>
  <c r="R2912" i="3"/>
  <c r="R2913" i="3"/>
  <c r="R2914" i="3"/>
  <c r="R2915" i="3"/>
  <c r="R2916" i="3"/>
  <c r="R2917" i="3"/>
  <c r="R2918" i="3"/>
  <c r="R2919" i="3"/>
  <c r="R2920" i="3"/>
  <c r="R2921" i="3"/>
  <c r="R2922" i="3"/>
  <c r="R2923" i="3"/>
  <c r="R2924" i="3"/>
  <c r="R2925" i="3"/>
  <c r="R2926" i="3"/>
  <c r="R2927" i="3"/>
  <c r="R2928" i="3"/>
  <c r="R2929" i="3"/>
  <c r="R2930" i="3"/>
  <c r="R2931" i="3"/>
  <c r="R2932" i="3"/>
  <c r="R2933" i="3"/>
  <c r="R2934" i="3"/>
  <c r="R2935" i="3"/>
  <c r="R2936" i="3"/>
  <c r="R2937" i="3"/>
  <c r="R2938" i="3"/>
  <c r="R2939" i="3"/>
  <c r="R2940" i="3"/>
  <c r="R2941" i="3"/>
  <c r="R2942" i="3"/>
  <c r="R2943" i="3"/>
  <c r="R2944" i="3"/>
  <c r="R2945" i="3"/>
  <c r="R2946" i="3"/>
  <c r="R2947" i="3"/>
  <c r="R2948" i="3"/>
  <c r="R2949" i="3"/>
  <c r="R2950" i="3"/>
  <c r="R2951" i="3"/>
  <c r="R2952" i="3"/>
  <c r="R2953" i="3"/>
  <c r="R2954" i="3"/>
  <c r="R2955" i="3"/>
  <c r="R2956" i="3"/>
  <c r="R2957" i="3"/>
  <c r="R2958" i="3"/>
  <c r="R2959" i="3"/>
  <c r="R2960" i="3"/>
  <c r="R2961" i="3"/>
  <c r="R2962" i="3"/>
  <c r="R2963" i="3"/>
  <c r="R2964" i="3"/>
  <c r="R2965" i="3"/>
  <c r="R2966" i="3"/>
  <c r="R2967" i="3"/>
  <c r="R2968" i="3"/>
  <c r="R2969" i="3"/>
  <c r="R2970" i="3"/>
  <c r="R2971" i="3"/>
  <c r="R2972" i="3"/>
  <c r="R2973" i="3"/>
  <c r="R2974" i="3"/>
  <c r="R2975" i="3"/>
  <c r="R2976" i="3"/>
  <c r="R2977" i="3"/>
  <c r="R2978" i="3"/>
  <c r="R2979" i="3"/>
  <c r="R2980" i="3"/>
  <c r="R2981" i="3"/>
  <c r="R2982" i="3"/>
  <c r="R2983" i="3"/>
  <c r="R2984" i="3"/>
  <c r="R2985" i="3"/>
  <c r="R2986" i="3"/>
  <c r="R2987" i="3"/>
  <c r="R2988" i="3"/>
  <c r="R2989" i="3"/>
  <c r="R2990" i="3"/>
  <c r="R2991" i="3"/>
  <c r="R2992" i="3"/>
  <c r="R2993" i="3"/>
  <c r="R2994" i="3"/>
  <c r="R2995" i="3"/>
  <c r="R2996" i="3"/>
  <c r="R2997" i="3"/>
  <c r="R2998" i="3"/>
  <c r="R2999" i="3"/>
  <c r="R3000" i="3"/>
  <c r="R3001" i="3"/>
  <c r="R3002" i="3"/>
  <c r="R3003" i="3"/>
  <c r="R3004" i="3"/>
  <c r="R3005" i="3"/>
  <c r="R3006" i="3"/>
  <c r="R3007" i="3"/>
  <c r="R3008" i="3"/>
  <c r="R3009" i="3"/>
  <c r="R3010" i="3"/>
  <c r="R3011" i="3"/>
  <c r="R3012" i="3"/>
  <c r="R3013" i="3"/>
  <c r="R3014" i="3"/>
  <c r="R3015" i="3"/>
  <c r="R3016" i="3"/>
  <c r="R3017" i="3"/>
  <c r="R3018" i="3"/>
  <c r="R3019" i="3"/>
  <c r="R3020" i="3"/>
  <c r="R3021" i="3"/>
  <c r="R3022" i="3"/>
  <c r="R3023" i="3"/>
  <c r="R3024" i="3"/>
  <c r="R3025" i="3"/>
  <c r="R3026" i="3"/>
  <c r="R3027" i="3"/>
  <c r="R3028" i="3"/>
  <c r="R3029" i="3"/>
  <c r="R3030" i="3"/>
  <c r="R3031" i="3"/>
  <c r="R3032" i="3"/>
  <c r="R3033" i="3"/>
  <c r="R3034" i="3"/>
  <c r="R3035" i="3"/>
  <c r="R3036" i="3"/>
  <c r="R3037" i="3"/>
  <c r="R3038" i="3"/>
  <c r="R3039" i="3"/>
  <c r="R3040" i="3"/>
  <c r="R3041" i="3"/>
  <c r="R3042" i="3"/>
  <c r="R3043" i="3"/>
  <c r="R3044" i="3"/>
  <c r="R3045" i="3"/>
  <c r="R3046" i="3"/>
  <c r="R3047" i="3"/>
  <c r="R3048" i="3"/>
  <c r="R3049" i="3"/>
  <c r="R3050" i="3"/>
  <c r="R3051" i="3"/>
  <c r="R3052" i="3"/>
  <c r="R3053" i="3"/>
  <c r="R3054" i="3"/>
  <c r="R3055" i="3"/>
  <c r="R3056" i="3"/>
  <c r="R3057" i="3"/>
  <c r="R3058" i="3"/>
  <c r="R3059" i="3"/>
  <c r="R3060" i="3"/>
  <c r="R3061" i="3"/>
  <c r="R3062" i="3"/>
  <c r="R3063" i="3"/>
  <c r="R3064" i="3"/>
  <c r="R3065" i="3"/>
  <c r="R3066" i="3"/>
  <c r="R3067" i="3"/>
  <c r="R3068" i="3"/>
  <c r="R3069" i="3"/>
  <c r="R3070" i="3"/>
  <c r="R3071" i="3"/>
  <c r="R3072" i="3"/>
  <c r="R3073" i="3"/>
  <c r="R3074" i="3"/>
  <c r="R3075" i="3"/>
  <c r="R3076" i="3"/>
  <c r="R3077" i="3"/>
  <c r="R3078" i="3"/>
  <c r="R3079" i="3"/>
  <c r="R3080" i="3"/>
  <c r="R3081" i="3"/>
  <c r="R3082" i="3"/>
  <c r="R3083" i="3"/>
  <c r="R3084" i="3"/>
  <c r="R3085" i="3"/>
  <c r="R3086" i="3"/>
  <c r="R3087" i="3"/>
  <c r="R3088" i="3"/>
  <c r="R3089" i="3"/>
  <c r="R3090" i="3"/>
  <c r="R3091" i="3"/>
  <c r="R3092" i="3"/>
  <c r="R3093" i="3"/>
  <c r="R3094" i="3"/>
  <c r="R3095" i="3"/>
  <c r="R3096" i="3"/>
  <c r="R3097" i="3"/>
  <c r="R3098" i="3"/>
  <c r="R3099" i="3"/>
  <c r="R3100" i="3"/>
  <c r="R3101" i="3"/>
  <c r="R3102" i="3"/>
  <c r="R3103" i="3"/>
  <c r="R3104" i="3"/>
  <c r="R3105" i="3"/>
  <c r="R3106" i="3"/>
  <c r="R3107" i="3"/>
  <c r="R3108" i="3"/>
  <c r="R3109" i="3"/>
  <c r="R3110" i="3"/>
  <c r="R3111" i="3"/>
  <c r="R3112" i="3"/>
  <c r="R3113" i="3"/>
  <c r="R3114" i="3"/>
  <c r="R3115" i="3"/>
  <c r="R3116" i="3"/>
  <c r="R3117" i="3"/>
  <c r="R3118" i="3"/>
  <c r="R3119" i="3"/>
  <c r="R3120" i="3"/>
  <c r="R3121" i="3"/>
  <c r="R3122" i="3"/>
  <c r="R3123" i="3"/>
  <c r="R3124" i="3"/>
  <c r="R3125" i="3"/>
  <c r="R3126" i="3"/>
  <c r="R3127" i="3"/>
  <c r="R3128" i="3"/>
  <c r="R3129" i="3"/>
  <c r="R3130" i="3"/>
  <c r="R3131" i="3"/>
  <c r="R3132" i="3"/>
  <c r="R3133" i="3"/>
  <c r="R3134" i="3"/>
  <c r="R3135" i="3"/>
  <c r="R3136" i="3"/>
  <c r="R3137" i="3"/>
  <c r="R3138" i="3"/>
  <c r="R3139" i="3"/>
  <c r="R3140" i="3"/>
  <c r="R3141" i="3"/>
  <c r="R3142" i="3"/>
  <c r="R3143" i="3"/>
  <c r="R3144" i="3"/>
  <c r="R3145" i="3"/>
  <c r="R3146" i="3"/>
  <c r="R3147" i="3"/>
  <c r="R3148" i="3"/>
  <c r="R3149" i="3"/>
  <c r="R3150" i="3"/>
  <c r="R3151" i="3"/>
  <c r="R3152" i="3"/>
  <c r="R3153" i="3"/>
  <c r="R3154" i="3"/>
  <c r="R3155" i="3"/>
  <c r="R3156" i="3"/>
  <c r="R3157" i="3"/>
  <c r="R3158" i="3"/>
  <c r="R3159" i="3"/>
  <c r="R3160" i="3"/>
  <c r="R3161" i="3"/>
  <c r="R3162" i="3"/>
  <c r="R3163" i="3"/>
  <c r="R3164" i="3"/>
  <c r="R3165" i="3"/>
  <c r="R3166" i="3"/>
  <c r="R3167" i="3"/>
  <c r="R3168" i="3"/>
  <c r="R3169" i="3"/>
  <c r="R3170" i="3"/>
  <c r="R3171" i="3"/>
  <c r="R3172" i="3"/>
  <c r="R3173" i="3"/>
  <c r="R3174" i="3"/>
  <c r="R3175" i="3"/>
  <c r="R3176" i="3"/>
  <c r="R3177" i="3"/>
  <c r="R3178" i="3"/>
  <c r="R3179" i="3"/>
  <c r="R3180" i="3"/>
  <c r="R3181" i="3"/>
  <c r="R3182" i="3"/>
  <c r="R3183" i="3"/>
  <c r="R3184" i="3"/>
  <c r="R3185" i="3"/>
  <c r="R3186" i="3"/>
  <c r="R3187" i="3"/>
  <c r="R3188" i="3"/>
  <c r="R3189" i="3"/>
  <c r="R3190" i="3"/>
  <c r="R3191" i="3"/>
  <c r="R3192" i="3"/>
  <c r="R3193" i="3"/>
  <c r="R3194" i="3"/>
  <c r="R3195" i="3"/>
  <c r="R3196" i="3"/>
  <c r="R3197" i="3"/>
  <c r="R3198" i="3"/>
  <c r="R3199" i="3"/>
  <c r="R3200" i="3"/>
  <c r="R3201" i="3"/>
  <c r="R3202" i="3"/>
  <c r="R3203" i="3"/>
  <c r="R3204" i="3"/>
  <c r="R3205" i="3"/>
  <c r="R3206" i="3"/>
  <c r="R3207" i="3"/>
  <c r="R3208" i="3"/>
  <c r="R3209" i="3"/>
  <c r="R3210" i="3"/>
  <c r="R3211" i="3"/>
  <c r="R3212" i="3"/>
  <c r="R3213" i="3"/>
  <c r="R3214" i="3"/>
  <c r="R3215" i="3"/>
  <c r="R3216" i="3"/>
  <c r="R3217" i="3"/>
  <c r="R3218" i="3"/>
  <c r="R3219" i="3"/>
  <c r="R3220" i="3"/>
  <c r="R3221" i="3"/>
  <c r="R3222" i="3"/>
  <c r="R3223" i="3"/>
  <c r="R3224" i="3"/>
  <c r="R3225" i="3"/>
  <c r="R3226" i="3"/>
  <c r="R3227" i="3"/>
  <c r="R3228" i="3"/>
  <c r="R3229" i="3"/>
  <c r="R3230" i="3"/>
  <c r="R3231" i="3"/>
  <c r="R3232" i="3"/>
  <c r="R3233" i="3"/>
  <c r="R3234" i="3"/>
  <c r="R3235" i="3"/>
  <c r="R3236" i="3"/>
  <c r="R3237" i="3"/>
  <c r="R3238" i="3"/>
  <c r="R3239" i="3"/>
  <c r="R3240" i="3"/>
  <c r="R3241" i="3"/>
  <c r="R3242" i="3"/>
  <c r="R3243" i="3"/>
  <c r="R3244" i="3"/>
  <c r="R3245" i="3"/>
  <c r="R3246" i="3"/>
  <c r="R3247" i="3"/>
  <c r="R3248" i="3"/>
  <c r="R3249" i="3"/>
  <c r="R3250" i="3"/>
  <c r="R3251" i="3"/>
  <c r="R3252" i="3"/>
  <c r="R3253" i="3"/>
  <c r="R3254" i="3"/>
  <c r="R3255" i="3"/>
  <c r="R3256" i="3"/>
  <c r="R3257" i="3"/>
  <c r="R3258" i="3"/>
  <c r="R3259" i="3"/>
  <c r="R3260" i="3"/>
  <c r="R3261" i="3"/>
  <c r="R3262" i="3"/>
  <c r="R3263" i="3"/>
  <c r="R3264" i="3"/>
  <c r="R3265" i="3"/>
  <c r="R3266" i="3"/>
  <c r="R3267" i="3"/>
  <c r="R3268" i="3"/>
  <c r="R3269" i="3"/>
  <c r="R3270" i="3"/>
  <c r="R3271" i="3"/>
  <c r="R3272" i="3"/>
  <c r="R3273" i="3"/>
  <c r="R3274" i="3"/>
  <c r="R3275" i="3"/>
  <c r="R3276" i="3"/>
  <c r="R3277" i="3"/>
  <c r="R3278" i="3"/>
  <c r="R3279" i="3"/>
  <c r="R3280" i="3"/>
  <c r="R3281" i="3"/>
  <c r="R3282" i="3"/>
  <c r="R3283" i="3"/>
  <c r="R3284" i="3"/>
  <c r="R3285" i="3"/>
  <c r="R3286" i="3"/>
  <c r="R3287" i="3"/>
  <c r="R3288" i="3"/>
  <c r="R3289" i="3"/>
  <c r="R3290" i="3"/>
  <c r="R3291" i="3"/>
  <c r="R3292" i="3"/>
  <c r="R3293" i="3"/>
  <c r="R3294" i="3"/>
  <c r="R3295" i="3"/>
  <c r="R3296" i="3"/>
  <c r="R3297" i="3"/>
  <c r="R3298" i="3"/>
  <c r="R3299" i="3"/>
  <c r="R3300" i="3"/>
  <c r="R3301" i="3"/>
  <c r="R3302" i="3"/>
  <c r="R3303" i="3"/>
  <c r="R3304" i="3"/>
  <c r="R3305" i="3"/>
  <c r="R3306" i="3"/>
  <c r="R3307" i="3"/>
  <c r="R3308" i="3"/>
  <c r="R3309" i="3"/>
  <c r="R3310" i="3"/>
  <c r="R3311" i="3"/>
  <c r="R3312" i="3"/>
  <c r="R3313" i="3"/>
  <c r="R3314" i="3"/>
  <c r="R3315" i="3"/>
  <c r="R3316" i="3"/>
  <c r="R3317" i="3"/>
  <c r="R3318" i="3"/>
  <c r="R3319" i="3"/>
  <c r="R3320" i="3"/>
  <c r="R3321" i="3"/>
  <c r="R3322" i="3"/>
  <c r="R3323" i="3"/>
  <c r="R3324" i="3"/>
  <c r="R3325" i="3"/>
  <c r="R3326" i="3"/>
  <c r="R3327" i="3"/>
  <c r="R3328" i="3"/>
  <c r="R3329" i="3"/>
  <c r="R3330" i="3"/>
  <c r="R3331" i="3"/>
  <c r="R3332" i="3"/>
  <c r="R3333" i="3"/>
  <c r="R3334" i="3"/>
  <c r="R3335" i="3"/>
  <c r="R3336" i="3"/>
  <c r="R3337" i="3"/>
  <c r="R3338" i="3"/>
  <c r="R3339" i="3"/>
  <c r="R3340" i="3"/>
  <c r="R3341" i="3"/>
  <c r="R3342" i="3"/>
  <c r="R3343" i="3"/>
  <c r="R3344" i="3"/>
  <c r="R3345" i="3"/>
  <c r="R3346" i="3"/>
  <c r="R3347" i="3"/>
  <c r="R3348" i="3"/>
  <c r="R3349" i="3"/>
  <c r="R3350" i="3"/>
  <c r="R3351" i="3"/>
  <c r="R3352" i="3"/>
  <c r="R3353" i="3"/>
  <c r="R3354" i="3"/>
  <c r="R3355" i="3"/>
  <c r="R3356" i="3"/>
  <c r="R3357" i="3"/>
  <c r="R3358" i="3"/>
  <c r="R3359" i="3"/>
  <c r="R3360" i="3"/>
  <c r="R3361" i="3"/>
  <c r="R3362" i="3"/>
  <c r="R3363" i="3"/>
  <c r="R3364" i="3"/>
  <c r="R3365" i="3"/>
  <c r="R3366" i="3"/>
  <c r="R3367" i="3"/>
  <c r="R3368" i="3"/>
  <c r="R3369" i="3"/>
  <c r="R3370" i="3"/>
  <c r="R3371" i="3"/>
  <c r="R3372" i="3"/>
  <c r="R3373" i="3"/>
  <c r="R3374" i="3"/>
  <c r="R3375" i="3"/>
  <c r="R3376" i="3"/>
  <c r="R3377" i="3"/>
  <c r="R3378" i="3"/>
  <c r="R3379" i="3"/>
  <c r="R3380" i="3"/>
  <c r="R3381" i="3"/>
  <c r="R3382" i="3"/>
  <c r="R3383" i="3"/>
  <c r="R3384" i="3"/>
  <c r="R3385" i="3"/>
  <c r="R3386" i="3"/>
  <c r="R3387" i="3"/>
  <c r="R3388" i="3"/>
  <c r="R3389" i="3"/>
  <c r="R3390" i="3"/>
  <c r="R3391" i="3"/>
  <c r="R3392" i="3"/>
  <c r="R3393" i="3"/>
  <c r="R3394" i="3"/>
  <c r="R3395" i="3"/>
  <c r="R3396" i="3"/>
  <c r="R3397" i="3"/>
  <c r="R3398" i="3"/>
  <c r="R3399" i="3"/>
  <c r="R3400" i="3"/>
  <c r="R3401" i="3"/>
  <c r="R3402" i="3"/>
  <c r="R3403" i="3"/>
  <c r="R3404" i="3"/>
  <c r="R3405" i="3"/>
  <c r="R3406" i="3"/>
  <c r="R3407" i="3"/>
  <c r="R3408" i="3"/>
  <c r="R3409" i="3"/>
  <c r="R3410" i="3"/>
  <c r="R3411" i="3"/>
  <c r="R3412" i="3"/>
  <c r="R3413" i="3"/>
  <c r="R3414" i="3"/>
  <c r="R3415" i="3"/>
  <c r="R3416" i="3"/>
  <c r="R3417" i="3"/>
  <c r="R3418" i="3"/>
  <c r="R3419" i="3"/>
  <c r="R3420" i="3"/>
  <c r="R3421" i="3"/>
  <c r="R3422" i="3"/>
  <c r="R3423" i="3"/>
  <c r="R3424" i="3"/>
  <c r="R3425" i="3"/>
  <c r="R3426" i="3"/>
  <c r="R3427" i="3"/>
  <c r="R3428" i="3"/>
  <c r="R3429" i="3"/>
  <c r="R3430" i="3"/>
  <c r="R3431" i="3"/>
  <c r="R3432" i="3"/>
  <c r="R3433" i="3"/>
  <c r="R3434" i="3"/>
  <c r="R3435" i="3"/>
  <c r="R3436" i="3"/>
  <c r="R3437" i="3"/>
  <c r="R3438" i="3"/>
  <c r="R3439" i="3"/>
  <c r="R3440" i="3"/>
  <c r="R3441" i="3"/>
  <c r="R3442" i="3"/>
  <c r="R3443" i="3"/>
  <c r="R3444" i="3"/>
  <c r="R3445" i="3"/>
  <c r="R3446" i="3"/>
  <c r="R3447" i="3"/>
  <c r="R3448" i="3"/>
  <c r="R3449" i="3"/>
  <c r="R3450" i="3"/>
  <c r="R3451" i="3"/>
  <c r="R3452" i="3"/>
  <c r="R3453" i="3"/>
  <c r="R3454" i="3"/>
  <c r="R3455" i="3"/>
  <c r="R3456" i="3"/>
  <c r="R3457" i="3"/>
  <c r="R3458" i="3"/>
  <c r="R3459" i="3"/>
  <c r="R3460" i="3"/>
  <c r="R3461" i="3"/>
  <c r="R3462" i="3"/>
  <c r="R3463" i="3"/>
  <c r="R3464" i="3"/>
  <c r="R3465" i="3"/>
  <c r="R3466" i="3"/>
  <c r="R3467" i="3"/>
  <c r="R3468" i="3"/>
  <c r="R3469" i="3"/>
  <c r="R3470" i="3"/>
  <c r="R3471" i="3"/>
  <c r="R3472" i="3"/>
  <c r="R3473" i="3"/>
  <c r="R3474" i="3"/>
  <c r="R3475" i="3"/>
  <c r="R3476" i="3"/>
  <c r="R3477" i="3"/>
  <c r="R3478" i="3"/>
  <c r="R3479" i="3"/>
  <c r="R3480" i="3"/>
  <c r="R3481" i="3"/>
  <c r="R3482" i="3"/>
  <c r="R3483" i="3"/>
  <c r="R3484" i="3"/>
  <c r="R3485" i="3"/>
  <c r="R3486" i="3"/>
  <c r="R3487" i="3"/>
  <c r="R3488" i="3"/>
  <c r="R3489" i="3"/>
  <c r="R3490" i="3"/>
  <c r="R3491" i="3"/>
  <c r="R3492" i="3"/>
  <c r="R3493" i="3"/>
  <c r="R3494" i="3"/>
  <c r="R3495" i="3"/>
  <c r="R3496" i="3"/>
  <c r="R3497" i="3"/>
  <c r="R3498" i="3"/>
  <c r="R3499" i="3"/>
  <c r="R3500" i="3"/>
  <c r="R3501" i="3"/>
  <c r="R3502" i="3"/>
  <c r="R3503" i="3"/>
  <c r="R3504" i="3"/>
  <c r="R3505" i="3"/>
  <c r="R3506" i="3"/>
  <c r="R3507" i="3"/>
  <c r="R3508" i="3"/>
  <c r="R3509" i="3"/>
  <c r="R3510" i="3"/>
  <c r="R3511" i="3"/>
  <c r="R3512" i="3"/>
  <c r="R3513" i="3"/>
  <c r="R3514" i="3"/>
  <c r="R3515" i="3"/>
  <c r="R3516" i="3"/>
  <c r="R3517" i="3"/>
  <c r="R3518" i="3"/>
  <c r="R3519" i="3"/>
  <c r="R3520" i="3"/>
  <c r="R3521" i="3"/>
  <c r="R3522" i="3"/>
  <c r="R3523" i="3"/>
  <c r="R3524" i="3"/>
  <c r="R3525" i="3"/>
  <c r="R3526" i="3"/>
  <c r="R3527" i="3"/>
  <c r="R3528" i="3"/>
  <c r="R3529" i="3"/>
  <c r="R3530" i="3"/>
  <c r="R3531" i="3"/>
  <c r="R3532" i="3"/>
  <c r="R3533" i="3"/>
  <c r="R3534" i="3"/>
  <c r="R3535" i="3"/>
  <c r="R3536" i="3"/>
  <c r="R3537" i="3"/>
  <c r="R3538" i="3"/>
  <c r="R3539" i="3"/>
  <c r="R3540" i="3"/>
  <c r="R3541" i="3"/>
  <c r="R3542" i="3"/>
  <c r="R3543" i="3"/>
  <c r="R3544" i="3"/>
  <c r="R3545" i="3"/>
  <c r="R3546" i="3"/>
  <c r="R3547" i="3"/>
  <c r="R3548" i="3"/>
  <c r="R3549" i="3"/>
  <c r="R3550" i="3"/>
  <c r="R3551" i="3"/>
  <c r="R3552" i="3"/>
  <c r="R3553" i="3"/>
  <c r="R3554" i="3"/>
  <c r="R3555" i="3"/>
  <c r="R3556" i="3"/>
  <c r="R3557" i="3"/>
  <c r="R3558" i="3"/>
  <c r="R3559" i="3"/>
  <c r="R3560" i="3"/>
  <c r="R3561" i="3"/>
  <c r="R3562" i="3"/>
  <c r="R3563" i="3"/>
  <c r="R3564" i="3"/>
  <c r="R3565" i="3"/>
  <c r="R3566" i="3"/>
  <c r="R3567" i="3"/>
  <c r="R3568" i="3"/>
  <c r="R3569" i="3"/>
  <c r="R3570" i="3"/>
  <c r="R3571" i="3"/>
  <c r="R3572" i="3"/>
  <c r="R3573" i="3"/>
  <c r="R3574" i="3"/>
  <c r="R3575" i="3"/>
  <c r="R3576" i="3"/>
  <c r="R3577" i="3"/>
  <c r="R3578" i="3"/>
  <c r="R3579" i="3"/>
  <c r="R3580" i="3"/>
  <c r="R3581" i="3"/>
  <c r="R3582" i="3"/>
  <c r="R3583" i="3"/>
  <c r="R3584" i="3"/>
  <c r="R3585" i="3"/>
  <c r="R3586" i="3"/>
  <c r="R3587" i="3"/>
  <c r="R3588" i="3"/>
  <c r="R3589" i="3"/>
  <c r="R3590" i="3"/>
  <c r="R3591" i="3"/>
  <c r="R3592" i="3"/>
  <c r="R3593" i="3"/>
  <c r="R3594" i="3"/>
  <c r="R3595" i="3"/>
  <c r="R3596" i="3"/>
  <c r="R3597" i="3"/>
  <c r="R3598" i="3"/>
  <c r="R3599" i="3"/>
  <c r="R3600" i="3"/>
  <c r="R3601" i="3"/>
  <c r="R3602" i="3"/>
  <c r="R3603" i="3"/>
  <c r="R3604" i="3"/>
  <c r="R3605" i="3"/>
  <c r="R3606" i="3"/>
  <c r="R3607" i="3"/>
  <c r="R3608" i="3"/>
  <c r="R3609" i="3"/>
  <c r="R3610" i="3"/>
  <c r="R3611" i="3"/>
  <c r="R3612" i="3"/>
  <c r="R3613" i="3"/>
  <c r="R3614" i="3"/>
  <c r="R3615" i="3"/>
  <c r="R3616" i="3"/>
  <c r="R3617" i="3"/>
  <c r="R3618" i="3"/>
  <c r="R3619" i="3"/>
  <c r="R3620" i="3"/>
  <c r="R3621" i="3"/>
  <c r="R3622" i="3"/>
  <c r="R3623" i="3"/>
  <c r="R3624" i="3"/>
  <c r="R3625" i="3"/>
  <c r="R3626" i="3"/>
  <c r="R3627" i="3"/>
  <c r="R3628" i="3"/>
  <c r="R3629" i="3"/>
  <c r="R3630" i="3"/>
  <c r="R3631" i="3"/>
  <c r="R3632" i="3"/>
  <c r="R3633" i="3"/>
  <c r="R3634" i="3"/>
  <c r="R3635" i="3"/>
  <c r="R3636" i="3"/>
  <c r="R3637" i="3"/>
  <c r="R3638" i="3"/>
  <c r="R3639" i="3"/>
  <c r="R3640" i="3"/>
  <c r="R3641" i="3"/>
  <c r="R3642" i="3"/>
  <c r="R3643" i="3"/>
  <c r="R3644" i="3"/>
  <c r="R3645" i="3"/>
  <c r="R3646" i="3"/>
  <c r="R3647" i="3"/>
  <c r="R3648" i="3"/>
  <c r="R3649" i="3"/>
  <c r="R3650" i="3"/>
  <c r="R3651" i="3"/>
  <c r="R3652" i="3"/>
  <c r="R3653" i="3"/>
  <c r="R3654" i="3"/>
  <c r="R3655" i="3"/>
  <c r="R3656" i="3"/>
  <c r="R3657" i="3"/>
  <c r="R3658" i="3"/>
  <c r="R3659" i="3"/>
  <c r="R3660" i="3"/>
  <c r="R3661" i="3"/>
  <c r="R3662" i="3"/>
  <c r="R3663" i="3"/>
  <c r="R3664" i="3"/>
  <c r="R3665" i="3"/>
  <c r="R3666" i="3"/>
  <c r="R3667" i="3"/>
  <c r="R3668" i="3"/>
  <c r="R3669" i="3"/>
  <c r="R3670" i="3"/>
  <c r="R3671" i="3"/>
  <c r="R3672" i="3"/>
  <c r="R3673" i="3"/>
  <c r="R3674" i="3"/>
  <c r="R3675" i="3"/>
  <c r="R3676" i="3"/>
  <c r="R3677" i="3"/>
  <c r="R3678" i="3"/>
  <c r="R3679" i="3"/>
  <c r="R3680" i="3"/>
  <c r="R3681" i="3"/>
  <c r="R3682" i="3"/>
  <c r="R3683" i="3"/>
  <c r="R3684" i="3"/>
  <c r="R3685" i="3"/>
  <c r="R3686" i="3"/>
  <c r="R3687" i="3"/>
  <c r="R3688" i="3"/>
  <c r="R3689" i="3"/>
  <c r="R3690" i="3"/>
  <c r="R3691" i="3"/>
  <c r="R3692" i="3"/>
  <c r="R3693" i="3"/>
  <c r="R3694" i="3"/>
  <c r="R3695" i="3"/>
  <c r="R3696" i="3"/>
  <c r="R3697" i="3"/>
  <c r="R3698" i="3"/>
  <c r="R3699" i="3"/>
  <c r="R3700" i="3"/>
  <c r="R3701" i="3"/>
  <c r="R3702" i="3"/>
  <c r="R3703" i="3"/>
  <c r="R3704" i="3"/>
  <c r="R3705" i="3"/>
  <c r="R3706" i="3"/>
  <c r="R3707" i="3"/>
  <c r="R3708" i="3"/>
  <c r="R3709" i="3"/>
  <c r="R3710" i="3"/>
  <c r="R3711" i="3"/>
  <c r="R3712" i="3"/>
  <c r="R3713" i="3"/>
  <c r="R3714" i="3"/>
  <c r="R3715" i="3"/>
  <c r="R3716" i="3"/>
  <c r="R3717" i="3"/>
  <c r="R3718" i="3"/>
  <c r="R3719" i="3"/>
  <c r="R3720" i="3"/>
  <c r="R3721" i="3"/>
  <c r="R3722" i="3"/>
  <c r="R3723" i="3"/>
  <c r="R3724" i="3"/>
  <c r="R3725" i="3"/>
  <c r="R3726" i="3"/>
  <c r="R3727" i="3"/>
  <c r="R3728" i="3"/>
  <c r="R3729" i="3"/>
  <c r="R3730" i="3"/>
  <c r="R3731" i="3"/>
  <c r="R3732" i="3"/>
  <c r="R3733" i="3"/>
  <c r="R3734" i="3"/>
  <c r="R3735" i="3"/>
  <c r="R3736" i="3"/>
  <c r="R3737" i="3"/>
  <c r="R3738" i="3"/>
  <c r="R3739" i="3"/>
  <c r="R3740" i="3"/>
  <c r="R3741" i="3"/>
  <c r="R3742" i="3"/>
  <c r="R3743" i="3"/>
  <c r="R3744" i="3"/>
  <c r="R3745" i="3"/>
  <c r="R3746" i="3"/>
  <c r="R3747" i="3"/>
  <c r="R3748" i="3"/>
  <c r="R3749" i="3"/>
  <c r="R3750" i="3"/>
  <c r="R3751" i="3"/>
  <c r="R3752" i="3"/>
  <c r="R3753" i="3"/>
  <c r="R3754" i="3"/>
  <c r="R3755" i="3"/>
  <c r="R3756" i="3"/>
  <c r="R3757" i="3"/>
  <c r="R3758" i="3"/>
  <c r="R3759" i="3"/>
  <c r="R3760" i="3"/>
  <c r="R3761" i="3"/>
  <c r="R3762" i="3"/>
  <c r="R3763" i="3"/>
  <c r="R3764" i="3"/>
  <c r="R3765" i="3"/>
  <c r="R3766" i="3"/>
  <c r="R3767" i="3"/>
  <c r="R3768" i="3"/>
  <c r="R3769" i="3"/>
  <c r="R3770" i="3"/>
  <c r="R3771" i="3"/>
  <c r="R3772" i="3"/>
  <c r="R3773" i="3"/>
  <c r="R3774" i="3"/>
  <c r="R3775" i="3"/>
  <c r="R3776" i="3"/>
  <c r="R3777" i="3"/>
  <c r="R3778" i="3"/>
  <c r="R3779" i="3"/>
  <c r="R3780" i="3"/>
  <c r="R3781" i="3"/>
  <c r="R3782" i="3"/>
  <c r="R3783" i="3"/>
  <c r="R3784" i="3"/>
  <c r="R3785" i="3"/>
  <c r="R3786" i="3"/>
  <c r="R3787" i="3"/>
  <c r="R3788" i="3"/>
  <c r="R3789" i="3"/>
  <c r="R3790" i="3"/>
  <c r="R3791" i="3"/>
  <c r="R3792" i="3"/>
  <c r="R3793" i="3"/>
  <c r="R3794" i="3"/>
  <c r="R3795" i="3"/>
  <c r="R3796" i="3"/>
  <c r="R3797" i="3"/>
  <c r="R3798" i="3"/>
  <c r="R3799" i="3"/>
  <c r="R3800" i="3"/>
  <c r="R3801" i="3"/>
  <c r="R3802" i="3"/>
  <c r="R3803" i="3"/>
  <c r="R3804" i="3"/>
  <c r="R3805" i="3"/>
  <c r="R3806" i="3"/>
  <c r="R3807" i="3"/>
  <c r="R3808" i="3"/>
  <c r="R3809" i="3"/>
  <c r="R3810" i="3"/>
  <c r="R3811" i="3"/>
  <c r="R3812" i="3"/>
  <c r="R3813" i="3"/>
  <c r="R3814" i="3"/>
  <c r="R3815" i="3"/>
  <c r="R3816" i="3"/>
  <c r="R3817" i="3"/>
  <c r="R3818" i="3"/>
  <c r="R3819" i="3"/>
  <c r="R3820" i="3"/>
  <c r="R3821" i="3"/>
  <c r="R3822" i="3"/>
  <c r="R3823" i="3"/>
  <c r="R3824" i="3"/>
  <c r="R3825" i="3"/>
  <c r="R3826" i="3"/>
  <c r="R3827" i="3"/>
  <c r="R3828" i="3"/>
  <c r="R3829" i="3"/>
  <c r="R3830" i="3"/>
  <c r="R3831" i="3"/>
  <c r="R3832" i="3"/>
  <c r="R3833" i="3"/>
  <c r="R3834" i="3"/>
  <c r="R3835" i="3"/>
  <c r="R3836" i="3"/>
  <c r="R3837" i="3"/>
  <c r="R3838" i="3"/>
  <c r="R3839" i="3"/>
  <c r="R3840" i="3"/>
  <c r="R3841" i="3"/>
  <c r="R3842" i="3"/>
  <c r="R3843" i="3"/>
  <c r="R3844" i="3"/>
  <c r="R3845" i="3"/>
  <c r="R3846" i="3"/>
  <c r="R3847" i="3"/>
  <c r="R3848" i="3"/>
  <c r="R3849" i="3"/>
  <c r="R3850" i="3"/>
  <c r="R3851" i="3"/>
  <c r="R3852" i="3"/>
  <c r="R3853" i="3"/>
  <c r="R3854" i="3"/>
  <c r="R3855" i="3"/>
  <c r="R3856" i="3"/>
  <c r="R3857" i="3"/>
  <c r="R3858" i="3"/>
  <c r="R3859" i="3"/>
  <c r="R3860" i="3"/>
  <c r="R3861" i="3"/>
  <c r="R3862" i="3"/>
  <c r="R3863" i="3"/>
  <c r="R3864" i="3"/>
  <c r="R3865" i="3"/>
  <c r="R3866" i="3"/>
  <c r="R3867" i="3"/>
  <c r="R3868" i="3"/>
  <c r="R3869" i="3"/>
  <c r="R3870" i="3"/>
  <c r="R3871" i="3"/>
  <c r="R3872" i="3"/>
  <c r="R3873" i="3"/>
  <c r="R3874" i="3"/>
  <c r="R3875" i="3"/>
  <c r="R3876" i="3"/>
  <c r="R3877" i="3"/>
  <c r="R3878" i="3"/>
  <c r="R3879" i="3"/>
  <c r="R3880" i="3"/>
  <c r="R3881" i="3"/>
  <c r="R3882" i="3"/>
  <c r="R3883" i="3"/>
  <c r="R3884" i="3"/>
  <c r="R3885" i="3"/>
  <c r="R3886" i="3"/>
  <c r="R3887" i="3"/>
  <c r="R3888" i="3"/>
  <c r="R3889" i="3"/>
  <c r="R3890" i="3"/>
  <c r="R3891" i="3"/>
  <c r="R3892" i="3"/>
  <c r="R3893" i="3"/>
  <c r="R3894" i="3"/>
  <c r="R3895" i="3"/>
  <c r="R3896" i="3"/>
  <c r="R3897" i="3"/>
  <c r="R3898" i="3"/>
  <c r="R3899" i="3"/>
  <c r="R3900" i="3"/>
  <c r="R3901" i="3"/>
  <c r="R3902" i="3"/>
  <c r="R3903" i="3"/>
  <c r="R3904" i="3"/>
  <c r="R3905" i="3"/>
  <c r="R3906" i="3"/>
  <c r="R3907" i="3"/>
  <c r="R3908" i="3"/>
  <c r="R3909" i="3"/>
  <c r="R3910" i="3"/>
  <c r="R3911" i="3"/>
  <c r="R3912" i="3"/>
  <c r="R3913" i="3"/>
  <c r="R3914" i="3"/>
  <c r="R3915" i="3"/>
  <c r="R3916" i="3"/>
  <c r="R3917" i="3"/>
  <c r="R3918" i="3"/>
  <c r="R3919" i="3"/>
  <c r="R3920" i="3"/>
  <c r="R3921" i="3"/>
  <c r="R3922" i="3"/>
  <c r="R3923" i="3"/>
  <c r="R3924" i="3"/>
  <c r="R3925" i="3"/>
  <c r="R3926" i="3"/>
  <c r="R3927" i="3"/>
  <c r="R3928" i="3"/>
  <c r="R3929" i="3"/>
  <c r="R3930" i="3"/>
  <c r="R3931" i="3"/>
  <c r="R3932" i="3"/>
  <c r="R3933" i="3"/>
  <c r="R3934" i="3"/>
  <c r="R3935" i="3"/>
  <c r="R3936" i="3"/>
  <c r="R3937" i="3"/>
  <c r="R3938" i="3"/>
  <c r="R3939" i="3"/>
  <c r="R3940" i="3"/>
  <c r="R3941" i="3"/>
  <c r="R3942" i="3"/>
  <c r="R3943" i="3"/>
  <c r="R3944" i="3"/>
  <c r="R3945" i="3"/>
  <c r="R3946" i="3"/>
  <c r="R3947" i="3"/>
  <c r="R3948" i="3"/>
  <c r="R3949" i="3"/>
  <c r="R3950" i="3"/>
  <c r="R3951" i="3"/>
  <c r="R3952" i="3"/>
  <c r="R3953" i="3"/>
  <c r="R3954" i="3"/>
  <c r="R3955" i="3"/>
  <c r="R3956" i="3"/>
  <c r="R3957" i="3"/>
  <c r="R3958" i="3"/>
  <c r="R3959" i="3"/>
  <c r="R3960" i="3"/>
  <c r="R3961" i="3"/>
  <c r="R3962" i="3"/>
  <c r="R3963" i="3"/>
  <c r="R3964" i="3"/>
  <c r="R3965" i="3"/>
  <c r="R3966" i="3"/>
  <c r="R3967" i="3"/>
  <c r="R3968" i="3"/>
  <c r="R3969" i="3"/>
  <c r="R3970" i="3"/>
  <c r="R3971" i="3"/>
  <c r="R3972" i="3"/>
  <c r="R3973" i="3"/>
  <c r="R3974" i="3"/>
  <c r="R3975" i="3"/>
  <c r="R3976" i="3"/>
  <c r="R3977" i="3"/>
  <c r="R3978" i="3"/>
  <c r="R3979" i="3"/>
  <c r="R3980" i="3"/>
  <c r="R3981" i="3"/>
  <c r="R3982" i="3"/>
  <c r="R3983" i="3"/>
  <c r="R3984" i="3"/>
  <c r="R3985" i="3"/>
  <c r="R3986" i="3"/>
  <c r="R3987" i="3"/>
  <c r="R3988" i="3"/>
  <c r="R3989" i="3"/>
  <c r="R3990" i="3"/>
  <c r="R3991" i="3"/>
  <c r="R3992" i="3"/>
  <c r="R3993" i="3"/>
  <c r="R3994" i="3"/>
  <c r="R3995" i="3"/>
  <c r="R3996" i="3"/>
  <c r="R3997" i="3"/>
  <c r="R3998" i="3"/>
  <c r="R3999" i="3"/>
  <c r="R4000" i="3"/>
  <c r="R4001" i="3"/>
  <c r="R4002" i="3"/>
  <c r="R4003" i="3"/>
  <c r="N1877" i="3"/>
  <c r="O1877" i="3" s="1"/>
  <c r="P1877" i="3" s="1"/>
  <c r="Q1877" i="3" s="1"/>
  <c r="N1878" i="3"/>
  <c r="O1878" i="3" s="1"/>
  <c r="N1879" i="3"/>
  <c r="O1879" i="3" s="1"/>
  <c r="P1879" i="3" s="1"/>
  <c r="N1880" i="3"/>
  <c r="O1880" i="3" s="1"/>
  <c r="N1881" i="3"/>
  <c r="O1881" i="3" s="1"/>
  <c r="N1882" i="3"/>
  <c r="O1882" i="3" s="1"/>
  <c r="P1882" i="3" s="1"/>
  <c r="Q1882" i="3" s="1"/>
  <c r="N1883" i="3"/>
  <c r="O1883" i="3" s="1"/>
  <c r="N1884" i="3"/>
  <c r="O1884" i="3" s="1"/>
  <c r="N1885" i="3"/>
  <c r="O1885" i="3" s="1"/>
  <c r="N1886" i="3"/>
  <c r="O1886" i="3" s="1"/>
  <c r="P1886" i="3" s="1"/>
  <c r="Q1886" i="3" s="1"/>
  <c r="N1887" i="3"/>
  <c r="O1887" i="3" s="1"/>
  <c r="N1888" i="3"/>
  <c r="O1888" i="3" s="1"/>
  <c r="N1889" i="3"/>
  <c r="O1889" i="3" s="1"/>
  <c r="N1890" i="3"/>
  <c r="O1890" i="3" s="1"/>
  <c r="P1890" i="3" s="1"/>
  <c r="N1891" i="3"/>
  <c r="O1891" i="3" s="1"/>
  <c r="N1892" i="3"/>
  <c r="O1892" i="3" s="1"/>
  <c r="N1893" i="3"/>
  <c r="O1893" i="3" s="1"/>
  <c r="P1893" i="3" s="1"/>
  <c r="Q1893" i="3" s="1"/>
  <c r="N1894" i="3"/>
  <c r="O1894" i="3" s="1"/>
  <c r="N1895" i="3"/>
  <c r="O1895" i="3" s="1"/>
  <c r="N1896" i="3"/>
  <c r="O1896" i="3" s="1"/>
  <c r="N1897" i="3"/>
  <c r="O1897" i="3" s="1"/>
  <c r="N1898" i="3"/>
  <c r="O1898" i="3" s="1"/>
  <c r="N1899" i="3"/>
  <c r="O1899" i="3" s="1"/>
  <c r="P1899" i="3" s="1"/>
  <c r="N1900" i="3"/>
  <c r="O1900" i="3" s="1"/>
  <c r="N1901" i="3"/>
  <c r="O1901" i="3" s="1"/>
  <c r="N1902" i="3"/>
  <c r="O1902" i="3" s="1"/>
  <c r="P1902" i="3" s="1"/>
  <c r="Q1902" i="3" s="1"/>
  <c r="N1903" i="3"/>
  <c r="O1903" i="3" s="1"/>
  <c r="N1904" i="3"/>
  <c r="O1904" i="3" s="1"/>
  <c r="P1904" i="3" s="1"/>
  <c r="N1905" i="3"/>
  <c r="O1905" i="3" s="1"/>
  <c r="P1905" i="3" s="1"/>
  <c r="Q1905" i="3" s="1"/>
  <c r="N1906" i="3"/>
  <c r="O1906" i="3" s="1"/>
  <c r="N1907" i="3"/>
  <c r="O1907" i="3" s="1"/>
  <c r="N1908" i="3"/>
  <c r="O1908" i="3" s="1"/>
  <c r="N1909" i="3"/>
  <c r="O1909" i="3" s="1"/>
  <c r="N1910" i="3"/>
  <c r="O1910" i="3" s="1"/>
  <c r="P1910" i="3" s="1"/>
  <c r="N1911" i="3"/>
  <c r="O1911" i="3" s="1"/>
  <c r="N1912" i="3"/>
  <c r="O1912" i="3" s="1"/>
  <c r="N1913" i="3"/>
  <c r="O1913" i="3" s="1"/>
  <c r="N1914" i="3"/>
  <c r="O1914" i="3" s="1"/>
  <c r="P1914" i="3" s="1"/>
  <c r="N1915" i="3"/>
  <c r="O1915" i="3" s="1"/>
  <c r="N1916" i="3"/>
  <c r="O1916" i="3" s="1"/>
  <c r="N1917" i="3"/>
  <c r="O1917" i="3" s="1"/>
  <c r="N1918" i="3"/>
  <c r="O1918" i="3" s="1"/>
  <c r="N1919" i="3"/>
  <c r="O1919" i="3" s="1"/>
  <c r="P1919" i="3" s="1"/>
  <c r="Q1919" i="3" s="1"/>
  <c r="N1920" i="3"/>
  <c r="O1920" i="3" s="1"/>
  <c r="N1921" i="3"/>
  <c r="O1921" i="3" s="1"/>
  <c r="N1922" i="3"/>
  <c r="O1922" i="3" s="1"/>
  <c r="N1923" i="3"/>
  <c r="O1923" i="3" s="1"/>
  <c r="P1923" i="3" s="1"/>
  <c r="N1924" i="3"/>
  <c r="O1924" i="3" s="1"/>
  <c r="P1924" i="3" s="1"/>
  <c r="Q1924" i="3" s="1"/>
  <c r="N1925" i="3"/>
  <c r="O1925" i="3" s="1"/>
  <c r="P1925" i="3" s="1"/>
  <c r="Q1925" i="3" s="1"/>
  <c r="N1926" i="3"/>
  <c r="O1926" i="3" s="1"/>
  <c r="P1926" i="3" s="1"/>
  <c r="Q1926" i="3" s="1"/>
  <c r="N1927" i="3"/>
  <c r="O1927" i="3" s="1"/>
  <c r="N1928" i="3"/>
  <c r="O1928" i="3" s="1"/>
  <c r="N1929" i="3"/>
  <c r="O1929" i="3" s="1"/>
  <c r="N1930" i="3"/>
  <c r="O1930" i="3" s="1"/>
  <c r="P1930" i="3" s="1"/>
  <c r="Q1930" i="3" s="1"/>
  <c r="N1931" i="3"/>
  <c r="O1931" i="3" s="1"/>
  <c r="N1932" i="3"/>
  <c r="O1932" i="3" s="1"/>
  <c r="N1933" i="3"/>
  <c r="O1933" i="3" s="1"/>
  <c r="P1933" i="3" s="1"/>
  <c r="Q1933" i="3" s="1"/>
  <c r="N1934" i="3"/>
  <c r="O1934" i="3" s="1"/>
  <c r="N1935" i="3"/>
  <c r="O1935" i="3" s="1"/>
  <c r="P1935" i="3" s="1"/>
  <c r="Q1935" i="3" s="1"/>
  <c r="N1936" i="3"/>
  <c r="O1936" i="3" s="1"/>
  <c r="P1936" i="3" s="1"/>
  <c r="Q1936" i="3" s="1"/>
  <c r="N1937" i="3"/>
  <c r="O1937" i="3" s="1"/>
  <c r="N1938" i="3"/>
  <c r="O1938" i="3" s="1"/>
  <c r="P1938" i="3" s="1"/>
  <c r="N1939" i="3"/>
  <c r="O1939" i="3" s="1"/>
  <c r="N1940" i="3"/>
  <c r="O1940" i="3" s="1"/>
  <c r="N1941" i="3"/>
  <c r="O1941" i="3" s="1"/>
  <c r="N1942" i="3"/>
  <c r="O1942" i="3" s="1"/>
  <c r="N1943" i="3"/>
  <c r="O1943" i="3" s="1"/>
  <c r="N1944" i="3"/>
  <c r="O1944" i="3" s="1"/>
  <c r="N1945" i="3"/>
  <c r="O1945" i="3" s="1"/>
  <c r="N1946" i="3"/>
  <c r="O1946" i="3" s="1"/>
  <c r="N1947" i="3"/>
  <c r="O1947" i="3" s="1"/>
  <c r="N1948" i="3"/>
  <c r="O1948" i="3" s="1"/>
  <c r="N1949" i="3"/>
  <c r="O1949" i="3" s="1"/>
  <c r="N1950" i="3"/>
  <c r="O1950" i="3" s="1"/>
  <c r="N1951" i="3"/>
  <c r="O1951" i="3" s="1"/>
  <c r="N1952" i="3"/>
  <c r="O1952" i="3" s="1"/>
  <c r="N1953" i="3"/>
  <c r="O1953" i="3" s="1"/>
  <c r="N1954" i="3"/>
  <c r="O1954" i="3" s="1"/>
  <c r="N1955" i="3"/>
  <c r="O1955" i="3" s="1"/>
  <c r="N1956" i="3"/>
  <c r="O1956" i="3" s="1"/>
  <c r="N1957" i="3"/>
  <c r="O1957" i="3" s="1"/>
  <c r="N1958" i="3"/>
  <c r="O1958" i="3" s="1"/>
  <c r="N1959" i="3"/>
  <c r="O1959" i="3" s="1"/>
  <c r="N1960" i="3"/>
  <c r="O1960" i="3" s="1"/>
  <c r="N1961" i="3"/>
  <c r="O1961" i="3" s="1"/>
  <c r="N1962" i="3"/>
  <c r="O1962" i="3" s="1"/>
  <c r="N1963" i="3"/>
  <c r="O1963" i="3" s="1"/>
  <c r="N1964" i="3"/>
  <c r="O1964" i="3" s="1"/>
  <c r="N1965" i="3"/>
  <c r="O1965" i="3" s="1"/>
  <c r="N1966" i="3"/>
  <c r="O1966" i="3" s="1"/>
  <c r="N1967" i="3"/>
  <c r="O1967" i="3" s="1"/>
  <c r="N1968" i="3"/>
  <c r="O1968" i="3" s="1"/>
  <c r="N1969" i="3"/>
  <c r="O1969" i="3" s="1"/>
  <c r="N1970" i="3"/>
  <c r="O1970" i="3" s="1"/>
  <c r="N1971" i="3"/>
  <c r="O1971" i="3" s="1"/>
  <c r="N1972" i="3"/>
  <c r="O1972" i="3" s="1"/>
  <c r="N1973" i="3"/>
  <c r="O1973" i="3" s="1"/>
  <c r="N1974" i="3"/>
  <c r="O1974" i="3" s="1"/>
  <c r="N1975" i="3"/>
  <c r="O1975" i="3" s="1"/>
  <c r="N1976" i="3"/>
  <c r="O1976" i="3" s="1"/>
  <c r="N1977" i="3"/>
  <c r="O1977" i="3" s="1"/>
  <c r="N1978" i="3"/>
  <c r="O1978" i="3" s="1"/>
  <c r="N1979" i="3"/>
  <c r="O1979" i="3" s="1"/>
  <c r="N1980" i="3"/>
  <c r="O1980" i="3" s="1"/>
  <c r="N1981" i="3"/>
  <c r="O1981" i="3" s="1"/>
  <c r="N1982" i="3"/>
  <c r="O1982" i="3" s="1"/>
  <c r="N1983" i="3"/>
  <c r="O1983" i="3" s="1"/>
  <c r="N1984" i="3"/>
  <c r="O1984" i="3" s="1"/>
  <c r="N1985" i="3"/>
  <c r="O1985" i="3" s="1"/>
  <c r="N1986" i="3"/>
  <c r="O1986" i="3" s="1"/>
  <c r="N1987" i="3"/>
  <c r="O1987" i="3" s="1"/>
  <c r="N1988" i="3"/>
  <c r="O1988" i="3" s="1"/>
  <c r="N1989" i="3"/>
  <c r="O1989" i="3" s="1"/>
  <c r="N1990" i="3"/>
  <c r="O1990" i="3" s="1"/>
  <c r="N1991" i="3"/>
  <c r="O1991" i="3" s="1"/>
  <c r="N1992" i="3"/>
  <c r="O1992" i="3" s="1"/>
  <c r="N1993" i="3"/>
  <c r="O1993" i="3" s="1"/>
  <c r="N1994" i="3"/>
  <c r="O1994" i="3" s="1"/>
  <c r="N1995" i="3"/>
  <c r="O1995" i="3" s="1"/>
  <c r="N1996" i="3"/>
  <c r="O1996" i="3" s="1"/>
  <c r="N1997" i="3"/>
  <c r="O1997" i="3" s="1"/>
  <c r="N1998" i="3"/>
  <c r="O1998" i="3" s="1"/>
  <c r="N1999" i="3"/>
  <c r="O1999" i="3" s="1"/>
  <c r="N2000" i="3"/>
  <c r="O2000" i="3" s="1"/>
  <c r="N2001" i="3"/>
  <c r="O2001" i="3" s="1"/>
  <c r="N2002" i="3"/>
  <c r="O2002" i="3" s="1"/>
  <c r="N2003" i="3"/>
  <c r="O2003" i="3" s="1"/>
  <c r="N2004" i="3"/>
  <c r="O2004" i="3" s="1"/>
  <c r="N2005" i="3"/>
  <c r="O2005" i="3" s="1"/>
  <c r="N2006" i="3"/>
  <c r="O2006" i="3" s="1"/>
  <c r="N2007" i="3"/>
  <c r="O2007" i="3" s="1"/>
  <c r="N2008" i="3"/>
  <c r="O2008" i="3" s="1"/>
  <c r="N2009" i="3"/>
  <c r="O2009" i="3" s="1"/>
  <c r="N2010" i="3"/>
  <c r="O2010" i="3" s="1"/>
  <c r="N2011" i="3"/>
  <c r="O2011" i="3" s="1"/>
  <c r="N2012" i="3"/>
  <c r="O2012" i="3" s="1"/>
  <c r="N2013" i="3"/>
  <c r="O2013" i="3" s="1"/>
  <c r="N2014" i="3"/>
  <c r="O2014" i="3" s="1"/>
  <c r="N2015" i="3"/>
  <c r="O2015" i="3" s="1"/>
  <c r="N2016" i="3"/>
  <c r="O2016" i="3" s="1"/>
  <c r="N2017" i="3"/>
  <c r="O2017" i="3" s="1"/>
  <c r="N2018" i="3"/>
  <c r="O2018" i="3" s="1"/>
  <c r="N2019" i="3"/>
  <c r="O2019" i="3" s="1"/>
  <c r="N2020" i="3"/>
  <c r="O2020" i="3" s="1"/>
  <c r="N2021" i="3"/>
  <c r="O2021" i="3" s="1"/>
  <c r="N2022" i="3"/>
  <c r="O2022" i="3" s="1"/>
  <c r="N2023" i="3"/>
  <c r="O2023" i="3" s="1"/>
  <c r="N2024" i="3"/>
  <c r="O2024" i="3" s="1"/>
  <c r="N2025" i="3"/>
  <c r="O2025" i="3" s="1"/>
  <c r="N2026" i="3"/>
  <c r="O2026" i="3" s="1"/>
  <c r="N2027" i="3"/>
  <c r="O2027" i="3" s="1"/>
  <c r="N2028" i="3"/>
  <c r="O2028" i="3" s="1"/>
  <c r="N2029" i="3"/>
  <c r="O2029" i="3" s="1"/>
  <c r="N2030" i="3"/>
  <c r="O2030" i="3" s="1"/>
  <c r="N2031" i="3"/>
  <c r="O2031" i="3" s="1"/>
  <c r="N2032" i="3"/>
  <c r="O2032" i="3" s="1"/>
  <c r="N2033" i="3"/>
  <c r="O2033" i="3" s="1"/>
  <c r="N2034" i="3"/>
  <c r="O2034" i="3" s="1"/>
  <c r="N2035" i="3"/>
  <c r="O2035" i="3" s="1"/>
  <c r="N2036" i="3"/>
  <c r="O2036" i="3" s="1"/>
  <c r="N2037" i="3"/>
  <c r="O2037" i="3" s="1"/>
  <c r="N2038" i="3"/>
  <c r="O2038" i="3" s="1"/>
  <c r="N2039" i="3"/>
  <c r="O2039" i="3" s="1"/>
  <c r="N2040" i="3"/>
  <c r="O2040" i="3" s="1"/>
  <c r="N2041" i="3"/>
  <c r="O2041" i="3" s="1"/>
  <c r="N2042" i="3"/>
  <c r="O2042" i="3" s="1"/>
  <c r="N2043" i="3"/>
  <c r="O2043" i="3" s="1"/>
  <c r="N2044" i="3"/>
  <c r="O2044" i="3" s="1"/>
  <c r="N2045" i="3"/>
  <c r="O2045" i="3" s="1"/>
  <c r="N2046" i="3"/>
  <c r="O2046" i="3" s="1"/>
  <c r="N2047" i="3"/>
  <c r="O2047" i="3" s="1"/>
  <c r="N2048" i="3"/>
  <c r="O2048" i="3" s="1"/>
  <c r="N2049" i="3"/>
  <c r="O2049" i="3" s="1"/>
  <c r="N2050" i="3"/>
  <c r="O2050" i="3" s="1"/>
  <c r="N2051" i="3"/>
  <c r="O2051" i="3" s="1"/>
  <c r="N2052" i="3"/>
  <c r="O2052" i="3" s="1"/>
  <c r="N2053" i="3"/>
  <c r="O2053" i="3" s="1"/>
  <c r="N2054" i="3"/>
  <c r="O2054" i="3" s="1"/>
  <c r="N2055" i="3"/>
  <c r="O2055" i="3" s="1"/>
  <c r="N2056" i="3"/>
  <c r="O2056" i="3" s="1"/>
  <c r="N2057" i="3"/>
  <c r="O2057" i="3" s="1"/>
  <c r="N2058" i="3"/>
  <c r="O2058" i="3" s="1"/>
  <c r="N2059" i="3"/>
  <c r="O2059" i="3" s="1"/>
  <c r="N2060" i="3"/>
  <c r="O2060" i="3" s="1"/>
  <c r="N2061" i="3"/>
  <c r="O2061" i="3" s="1"/>
  <c r="N2062" i="3"/>
  <c r="O2062" i="3" s="1"/>
  <c r="N2063" i="3"/>
  <c r="O2063" i="3" s="1"/>
  <c r="N2064" i="3"/>
  <c r="O2064" i="3" s="1"/>
  <c r="N2065" i="3"/>
  <c r="O2065" i="3" s="1"/>
  <c r="N2066" i="3"/>
  <c r="O2066" i="3" s="1"/>
  <c r="N2067" i="3"/>
  <c r="O2067" i="3" s="1"/>
  <c r="N2068" i="3"/>
  <c r="O2068" i="3" s="1"/>
  <c r="N2069" i="3"/>
  <c r="O2069" i="3" s="1"/>
  <c r="N2070" i="3"/>
  <c r="O2070" i="3" s="1"/>
  <c r="N2071" i="3"/>
  <c r="O2071" i="3" s="1"/>
  <c r="N2072" i="3"/>
  <c r="O2072" i="3" s="1"/>
  <c r="N2073" i="3"/>
  <c r="O2073" i="3" s="1"/>
  <c r="N2074" i="3"/>
  <c r="O2074" i="3" s="1"/>
  <c r="N2075" i="3"/>
  <c r="O2075" i="3" s="1"/>
  <c r="N2076" i="3"/>
  <c r="O2076" i="3" s="1"/>
  <c r="N2077" i="3"/>
  <c r="O2077" i="3" s="1"/>
  <c r="N2078" i="3"/>
  <c r="O2078" i="3" s="1"/>
  <c r="N2079" i="3"/>
  <c r="O2079" i="3" s="1"/>
  <c r="N2080" i="3"/>
  <c r="O2080" i="3" s="1"/>
  <c r="N2081" i="3"/>
  <c r="O2081" i="3" s="1"/>
  <c r="N2082" i="3"/>
  <c r="O2082" i="3" s="1"/>
  <c r="N2083" i="3"/>
  <c r="O2083" i="3" s="1"/>
  <c r="N2084" i="3"/>
  <c r="O2084" i="3" s="1"/>
  <c r="N2085" i="3"/>
  <c r="O2085" i="3" s="1"/>
  <c r="N2086" i="3"/>
  <c r="O2086" i="3" s="1"/>
  <c r="N2087" i="3"/>
  <c r="O2087" i="3" s="1"/>
  <c r="N2088" i="3"/>
  <c r="O2088" i="3" s="1"/>
  <c r="N2089" i="3"/>
  <c r="O2089" i="3" s="1"/>
  <c r="N2090" i="3"/>
  <c r="O2090" i="3" s="1"/>
  <c r="N2091" i="3"/>
  <c r="O2091" i="3" s="1"/>
  <c r="N2092" i="3"/>
  <c r="O2092" i="3" s="1"/>
  <c r="N2093" i="3"/>
  <c r="O2093" i="3" s="1"/>
  <c r="N2094" i="3"/>
  <c r="O2094" i="3" s="1"/>
  <c r="N2095" i="3"/>
  <c r="O2095" i="3" s="1"/>
  <c r="N2096" i="3"/>
  <c r="O2096" i="3" s="1"/>
  <c r="N2097" i="3"/>
  <c r="O2097" i="3" s="1"/>
  <c r="N2098" i="3"/>
  <c r="O2098" i="3" s="1"/>
  <c r="N2099" i="3"/>
  <c r="O2099" i="3" s="1"/>
  <c r="N2100" i="3"/>
  <c r="O2100" i="3" s="1"/>
  <c r="N2101" i="3"/>
  <c r="O2101" i="3" s="1"/>
  <c r="N2102" i="3"/>
  <c r="O2102" i="3" s="1"/>
  <c r="N2103" i="3"/>
  <c r="O2103" i="3" s="1"/>
  <c r="N2104" i="3"/>
  <c r="O2104" i="3" s="1"/>
  <c r="N2105" i="3"/>
  <c r="O2105" i="3" s="1"/>
  <c r="N2106" i="3"/>
  <c r="O2106" i="3" s="1"/>
  <c r="N2107" i="3"/>
  <c r="O2107" i="3" s="1"/>
  <c r="N2108" i="3"/>
  <c r="O2108" i="3" s="1"/>
  <c r="N2109" i="3"/>
  <c r="O2109" i="3" s="1"/>
  <c r="N2110" i="3"/>
  <c r="O2110" i="3" s="1"/>
  <c r="N2111" i="3"/>
  <c r="O2111" i="3" s="1"/>
  <c r="N2112" i="3"/>
  <c r="O2112" i="3" s="1"/>
  <c r="N2113" i="3"/>
  <c r="O2113" i="3" s="1"/>
  <c r="N2114" i="3"/>
  <c r="O2114" i="3" s="1"/>
  <c r="N2115" i="3"/>
  <c r="O2115" i="3" s="1"/>
  <c r="N2116" i="3"/>
  <c r="O2116" i="3" s="1"/>
  <c r="N2117" i="3"/>
  <c r="O2117" i="3" s="1"/>
  <c r="N2118" i="3"/>
  <c r="O2118" i="3" s="1"/>
  <c r="N2119" i="3"/>
  <c r="O2119" i="3" s="1"/>
  <c r="N2120" i="3"/>
  <c r="O2120" i="3" s="1"/>
  <c r="N2121" i="3"/>
  <c r="O2121" i="3" s="1"/>
  <c r="N2122" i="3"/>
  <c r="O2122" i="3" s="1"/>
  <c r="N2123" i="3"/>
  <c r="O2123" i="3" s="1"/>
  <c r="N2124" i="3"/>
  <c r="O2124" i="3" s="1"/>
  <c r="N2125" i="3"/>
  <c r="O2125" i="3" s="1"/>
  <c r="N2126" i="3"/>
  <c r="O2126" i="3" s="1"/>
  <c r="N2127" i="3"/>
  <c r="O2127" i="3" s="1"/>
  <c r="N2128" i="3"/>
  <c r="O2128" i="3" s="1"/>
  <c r="N2129" i="3"/>
  <c r="O2129" i="3" s="1"/>
  <c r="N2130" i="3"/>
  <c r="O2130" i="3" s="1"/>
  <c r="N2131" i="3"/>
  <c r="O2131" i="3" s="1"/>
  <c r="N2132" i="3"/>
  <c r="O2132" i="3" s="1"/>
  <c r="N2133" i="3"/>
  <c r="O2133" i="3" s="1"/>
  <c r="N2134" i="3"/>
  <c r="O2134" i="3" s="1"/>
  <c r="N2135" i="3"/>
  <c r="O2135" i="3" s="1"/>
  <c r="N2136" i="3"/>
  <c r="O2136" i="3" s="1"/>
  <c r="N2137" i="3"/>
  <c r="O2137" i="3" s="1"/>
  <c r="N2138" i="3"/>
  <c r="O2138" i="3" s="1"/>
  <c r="N2139" i="3"/>
  <c r="O2139" i="3" s="1"/>
  <c r="N2140" i="3"/>
  <c r="O2140" i="3" s="1"/>
  <c r="N2141" i="3"/>
  <c r="O2141" i="3" s="1"/>
  <c r="N2142" i="3"/>
  <c r="O2142" i="3" s="1"/>
  <c r="N2143" i="3"/>
  <c r="O2143" i="3" s="1"/>
  <c r="N2144" i="3"/>
  <c r="O2144" i="3" s="1"/>
  <c r="N2145" i="3"/>
  <c r="O2145" i="3" s="1"/>
  <c r="N2146" i="3"/>
  <c r="O2146" i="3" s="1"/>
  <c r="N2147" i="3"/>
  <c r="O2147" i="3" s="1"/>
  <c r="N2148" i="3"/>
  <c r="O2148" i="3" s="1"/>
  <c r="N2149" i="3"/>
  <c r="O2149" i="3" s="1"/>
  <c r="N2150" i="3"/>
  <c r="O2150" i="3" s="1"/>
  <c r="N2151" i="3"/>
  <c r="O2151" i="3" s="1"/>
  <c r="N2152" i="3"/>
  <c r="O2152" i="3" s="1"/>
  <c r="N2153" i="3"/>
  <c r="O2153" i="3" s="1"/>
  <c r="N2154" i="3"/>
  <c r="O2154" i="3" s="1"/>
  <c r="N2155" i="3"/>
  <c r="O2155" i="3" s="1"/>
  <c r="N2156" i="3"/>
  <c r="O2156" i="3" s="1"/>
  <c r="N2157" i="3"/>
  <c r="O2157" i="3" s="1"/>
  <c r="N2158" i="3"/>
  <c r="O2158" i="3" s="1"/>
  <c r="N2159" i="3"/>
  <c r="O2159" i="3" s="1"/>
  <c r="N2160" i="3"/>
  <c r="O2160" i="3" s="1"/>
  <c r="N2161" i="3"/>
  <c r="O2161" i="3" s="1"/>
  <c r="N2162" i="3"/>
  <c r="O2162" i="3" s="1"/>
  <c r="N2163" i="3"/>
  <c r="O2163" i="3" s="1"/>
  <c r="N2164" i="3"/>
  <c r="O2164" i="3" s="1"/>
  <c r="N2165" i="3"/>
  <c r="O2165" i="3" s="1"/>
  <c r="N2166" i="3"/>
  <c r="O2166" i="3" s="1"/>
  <c r="N2167" i="3"/>
  <c r="O2167" i="3" s="1"/>
  <c r="N2168" i="3"/>
  <c r="O2168" i="3" s="1"/>
  <c r="N2169" i="3"/>
  <c r="O2169" i="3" s="1"/>
  <c r="N2170" i="3"/>
  <c r="O2170" i="3" s="1"/>
  <c r="N2171" i="3"/>
  <c r="O2171" i="3" s="1"/>
  <c r="N2172" i="3"/>
  <c r="O2172" i="3" s="1"/>
  <c r="N2173" i="3"/>
  <c r="O2173" i="3" s="1"/>
  <c r="N2174" i="3"/>
  <c r="O2174" i="3" s="1"/>
  <c r="N2175" i="3"/>
  <c r="O2175" i="3" s="1"/>
  <c r="N2176" i="3"/>
  <c r="O2176" i="3" s="1"/>
  <c r="N2177" i="3"/>
  <c r="O2177" i="3" s="1"/>
  <c r="N2178" i="3"/>
  <c r="O2178" i="3" s="1"/>
  <c r="N2179" i="3"/>
  <c r="O2179" i="3" s="1"/>
  <c r="N2180" i="3"/>
  <c r="O2180" i="3" s="1"/>
  <c r="N2181" i="3"/>
  <c r="O2181" i="3" s="1"/>
  <c r="N2182" i="3"/>
  <c r="O2182" i="3" s="1"/>
  <c r="N2183" i="3"/>
  <c r="O2183" i="3" s="1"/>
  <c r="N2184" i="3"/>
  <c r="O2184" i="3" s="1"/>
  <c r="N2185" i="3"/>
  <c r="O2185" i="3" s="1"/>
  <c r="N2186" i="3"/>
  <c r="O2186" i="3" s="1"/>
  <c r="N2187" i="3"/>
  <c r="O2187" i="3" s="1"/>
  <c r="N2188" i="3"/>
  <c r="O2188" i="3" s="1"/>
  <c r="N2189" i="3"/>
  <c r="O2189" i="3" s="1"/>
  <c r="N2190" i="3"/>
  <c r="O2190" i="3" s="1"/>
  <c r="N2191" i="3"/>
  <c r="O2191" i="3" s="1"/>
  <c r="N2192" i="3"/>
  <c r="O2192" i="3" s="1"/>
  <c r="N2193" i="3"/>
  <c r="O2193" i="3" s="1"/>
  <c r="N2194" i="3"/>
  <c r="O2194" i="3" s="1"/>
  <c r="N2195" i="3"/>
  <c r="O2195" i="3" s="1"/>
  <c r="N2196" i="3"/>
  <c r="O2196" i="3" s="1"/>
  <c r="N2197" i="3"/>
  <c r="O2197" i="3" s="1"/>
  <c r="N2198" i="3"/>
  <c r="O2198" i="3" s="1"/>
  <c r="N2199" i="3"/>
  <c r="O2199" i="3" s="1"/>
  <c r="N2200" i="3"/>
  <c r="O2200" i="3" s="1"/>
  <c r="N2201" i="3"/>
  <c r="O2201" i="3" s="1"/>
  <c r="N2202" i="3"/>
  <c r="O2202" i="3" s="1"/>
  <c r="N2203" i="3"/>
  <c r="O2203" i="3" s="1"/>
  <c r="N2204" i="3"/>
  <c r="O2204" i="3" s="1"/>
  <c r="N2205" i="3"/>
  <c r="O2205" i="3" s="1"/>
  <c r="N2206" i="3"/>
  <c r="O2206" i="3" s="1"/>
  <c r="N2207" i="3"/>
  <c r="O2207" i="3" s="1"/>
  <c r="N2208" i="3"/>
  <c r="O2208" i="3" s="1"/>
  <c r="N2209" i="3"/>
  <c r="O2209" i="3" s="1"/>
  <c r="N2210" i="3"/>
  <c r="O2210" i="3" s="1"/>
  <c r="N2211" i="3"/>
  <c r="O2211" i="3" s="1"/>
  <c r="N2212" i="3"/>
  <c r="O2212" i="3" s="1"/>
  <c r="N2213" i="3"/>
  <c r="O2213" i="3" s="1"/>
  <c r="N2214" i="3"/>
  <c r="O2214" i="3" s="1"/>
  <c r="N2215" i="3"/>
  <c r="O2215" i="3" s="1"/>
  <c r="N2216" i="3"/>
  <c r="O2216" i="3" s="1"/>
  <c r="N2217" i="3"/>
  <c r="O2217" i="3" s="1"/>
  <c r="N2218" i="3"/>
  <c r="O2218" i="3" s="1"/>
  <c r="N2219" i="3"/>
  <c r="O2219" i="3" s="1"/>
  <c r="N2220" i="3"/>
  <c r="O2220" i="3" s="1"/>
  <c r="N2221" i="3"/>
  <c r="O2221" i="3" s="1"/>
  <c r="N2222" i="3"/>
  <c r="O2222" i="3" s="1"/>
  <c r="N2223" i="3"/>
  <c r="O2223" i="3" s="1"/>
  <c r="N2224" i="3"/>
  <c r="O2224" i="3" s="1"/>
  <c r="N2225" i="3"/>
  <c r="O2225" i="3" s="1"/>
  <c r="N2226" i="3"/>
  <c r="O2226" i="3" s="1"/>
  <c r="N2227" i="3"/>
  <c r="O2227" i="3" s="1"/>
  <c r="N2228" i="3"/>
  <c r="O2228" i="3" s="1"/>
  <c r="N2229" i="3"/>
  <c r="O2229" i="3" s="1"/>
  <c r="N2230" i="3"/>
  <c r="O2230" i="3" s="1"/>
  <c r="N2231" i="3"/>
  <c r="O2231" i="3" s="1"/>
  <c r="N2232" i="3"/>
  <c r="O2232" i="3" s="1"/>
  <c r="N2233" i="3"/>
  <c r="O2233" i="3" s="1"/>
  <c r="N2234" i="3"/>
  <c r="O2234" i="3" s="1"/>
  <c r="N2235" i="3"/>
  <c r="O2235" i="3" s="1"/>
  <c r="N2236" i="3"/>
  <c r="O2236" i="3" s="1"/>
  <c r="N2237" i="3"/>
  <c r="O2237" i="3" s="1"/>
  <c r="N2238" i="3"/>
  <c r="O2238" i="3" s="1"/>
  <c r="N2239" i="3"/>
  <c r="O2239" i="3" s="1"/>
  <c r="N2240" i="3"/>
  <c r="O2240" i="3" s="1"/>
  <c r="N2241" i="3"/>
  <c r="O2241" i="3" s="1"/>
  <c r="N2242" i="3"/>
  <c r="O2242" i="3" s="1"/>
  <c r="N2243" i="3"/>
  <c r="O2243" i="3" s="1"/>
  <c r="N2244" i="3"/>
  <c r="O2244" i="3" s="1"/>
  <c r="N2245" i="3"/>
  <c r="O2245" i="3" s="1"/>
  <c r="N2246" i="3"/>
  <c r="O2246" i="3" s="1"/>
  <c r="N2247" i="3"/>
  <c r="O2247" i="3" s="1"/>
  <c r="N2248" i="3"/>
  <c r="O2248" i="3" s="1"/>
  <c r="N2249" i="3"/>
  <c r="O2249" i="3" s="1"/>
  <c r="N2250" i="3"/>
  <c r="O2250" i="3" s="1"/>
  <c r="N2251" i="3"/>
  <c r="O2251" i="3" s="1"/>
  <c r="N2252" i="3"/>
  <c r="O2252" i="3" s="1"/>
  <c r="N2253" i="3"/>
  <c r="O2253" i="3" s="1"/>
  <c r="N2254" i="3"/>
  <c r="O2254" i="3" s="1"/>
  <c r="N2255" i="3"/>
  <c r="O2255" i="3" s="1"/>
  <c r="N2256" i="3"/>
  <c r="O2256" i="3" s="1"/>
  <c r="N2257" i="3"/>
  <c r="O2257" i="3" s="1"/>
  <c r="N2258" i="3"/>
  <c r="O2258" i="3" s="1"/>
  <c r="N2259" i="3"/>
  <c r="O2259" i="3" s="1"/>
  <c r="N2260" i="3"/>
  <c r="O2260" i="3" s="1"/>
  <c r="N2261" i="3"/>
  <c r="O2261" i="3" s="1"/>
  <c r="N2262" i="3"/>
  <c r="O2262" i="3" s="1"/>
  <c r="N2263" i="3"/>
  <c r="O2263" i="3" s="1"/>
  <c r="N2264" i="3"/>
  <c r="O2264" i="3" s="1"/>
  <c r="N2265" i="3"/>
  <c r="O2265" i="3" s="1"/>
  <c r="N2266" i="3"/>
  <c r="O2266" i="3" s="1"/>
  <c r="N2267" i="3"/>
  <c r="O2267" i="3" s="1"/>
  <c r="N2268" i="3"/>
  <c r="O2268" i="3" s="1"/>
  <c r="N2269" i="3"/>
  <c r="O2269" i="3" s="1"/>
  <c r="N2270" i="3"/>
  <c r="O2270" i="3" s="1"/>
  <c r="N2271" i="3"/>
  <c r="O2271" i="3" s="1"/>
  <c r="N2272" i="3"/>
  <c r="O2272" i="3" s="1"/>
  <c r="N2273" i="3"/>
  <c r="O2273" i="3" s="1"/>
  <c r="N2274" i="3"/>
  <c r="O2274" i="3" s="1"/>
  <c r="N2275" i="3"/>
  <c r="O2275" i="3" s="1"/>
  <c r="N2276" i="3"/>
  <c r="O2276" i="3" s="1"/>
  <c r="N2277" i="3"/>
  <c r="O2277" i="3" s="1"/>
  <c r="N2278" i="3"/>
  <c r="O2278" i="3" s="1"/>
  <c r="N2279" i="3"/>
  <c r="O2279" i="3" s="1"/>
  <c r="N2280" i="3"/>
  <c r="O2280" i="3" s="1"/>
  <c r="N2281" i="3"/>
  <c r="O2281" i="3" s="1"/>
  <c r="N2282" i="3"/>
  <c r="O2282" i="3" s="1"/>
  <c r="N2283" i="3"/>
  <c r="O2283" i="3" s="1"/>
  <c r="N2284" i="3"/>
  <c r="O2284" i="3" s="1"/>
  <c r="N2285" i="3"/>
  <c r="O2285" i="3" s="1"/>
  <c r="N2286" i="3"/>
  <c r="O2286" i="3" s="1"/>
  <c r="N2287" i="3"/>
  <c r="O2287" i="3" s="1"/>
  <c r="N2288" i="3"/>
  <c r="O2288" i="3" s="1"/>
  <c r="N2289" i="3"/>
  <c r="O2289" i="3" s="1"/>
  <c r="N2290" i="3"/>
  <c r="O2290" i="3" s="1"/>
  <c r="N2291" i="3"/>
  <c r="O2291" i="3" s="1"/>
  <c r="N2292" i="3"/>
  <c r="O2292" i="3" s="1"/>
  <c r="N2293" i="3"/>
  <c r="O2293" i="3" s="1"/>
  <c r="N2294" i="3"/>
  <c r="O2294" i="3" s="1"/>
  <c r="N2295" i="3"/>
  <c r="O2295" i="3" s="1"/>
  <c r="N2296" i="3"/>
  <c r="O2296" i="3" s="1"/>
  <c r="N2297" i="3"/>
  <c r="O2297" i="3" s="1"/>
  <c r="N2298" i="3"/>
  <c r="O2298" i="3" s="1"/>
  <c r="N2299" i="3"/>
  <c r="O2299" i="3" s="1"/>
  <c r="N2300" i="3"/>
  <c r="O2300" i="3" s="1"/>
  <c r="N2301" i="3"/>
  <c r="O2301" i="3" s="1"/>
  <c r="N2302" i="3"/>
  <c r="O2302" i="3" s="1"/>
  <c r="N2303" i="3"/>
  <c r="O2303" i="3" s="1"/>
  <c r="N2304" i="3"/>
  <c r="O2304" i="3" s="1"/>
  <c r="N2305" i="3"/>
  <c r="O2305" i="3" s="1"/>
  <c r="N2306" i="3"/>
  <c r="O2306" i="3" s="1"/>
  <c r="N2307" i="3"/>
  <c r="O2307" i="3" s="1"/>
  <c r="N2308" i="3"/>
  <c r="O2308" i="3" s="1"/>
  <c r="N2309" i="3"/>
  <c r="O2309" i="3" s="1"/>
  <c r="N2310" i="3"/>
  <c r="O2310" i="3" s="1"/>
  <c r="N2311" i="3"/>
  <c r="O2311" i="3" s="1"/>
  <c r="N2312" i="3"/>
  <c r="O2312" i="3" s="1"/>
  <c r="N2313" i="3"/>
  <c r="O2313" i="3" s="1"/>
  <c r="N2314" i="3"/>
  <c r="O2314" i="3" s="1"/>
  <c r="N2315" i="3"/>
  <c r="O2315" i="3" s="1"/>
  <c r="N2316" i="3"/>
  <c r="O2316" i="3" s="1"/>
  <c r="N2317" i="3"/>
  <c r="O2317" i="3" s="1"/>
  <c r="N2318" i="3"/>
  <c r="O2318" i="3" s="1"/>
  <c r="N2319" i="3"/>
  <c r="O2319" i="3" s="1"/>
  <c r="N2320" i="3"/>
  <c r="O2320" i="3" s="1"/>
  <c r="N2321" i="3"/>
  <c r="O2321" i="3" s="1"/>
  <c r="N2322" i="3"/>
  <c r="O2322" i="3" s="1"/>
  <c r="N2323" i="3"/>
  <c r="O2323" i="3" s="1"/>
  <c r="N2324" i="3"/>
  <c r="O2324" i="3" s="1"/>
  <c r="N2325" i="3"/>
  <c r="O2325" i="3" s="1"/>
  <c r="N2326" i="3"/>
  <c r="O2326" i="3" s="1"/>
  <c r="N2327" i="3"/>
  <c r="O2327" i="3" s="1"/>
  <c r="N2328" i="3"/>
  <c r="O2328" i="3" s="1"/>
  <c r="N2329" i="3"/>
  <c r="O2329" i="3" s="1"/>
  <c r="N2330" i="3"/>
  <c r="O2330" i="3" s="1"/>
  <c r="N2331" i="3"/>
  <c r="O2331" i="3" s="1"/>
  <c r="N2332" i="3"/>
  <c r="O2332" i="3" s="1"/>
  <c r="N2333" i="3"/>
  <c r="O2333" i="3" s="1"/>
  <c r="N2334" i="3"/>
  <c r="O2334" i="3" s="1"/>
  <c r="N2335" i="3"/>
  <c r="O2335" i="3" s="1"/>
  <c r="N2336" i="3"/>
  <c r="O2336" i="3" s="1"/>
  <c r="N2337" i="3"/>
  <c r="O2337" i="3" s="1"/>
  <c r="N2338" i="3"/>
  <c r="O2338" i="3" s="1"/>
  <c r="N2339" i="3"/>
  <c r="O2339" i="3" s="1"/>
  <c r="N2340" i="3"/>
  <c r="O2340" i="3" s="1"/>
  <c r="N2341" i="3"/>
  <c r="O2341" i="3" s="1"/>
  <c r="N2342" i="3"/>
  <c r="O2342" i="3" s="1"/>
  <c r="N2343" i="3"/>
  <c r="O2343" i="3" s="1"/>
  <c r="N2344" i="3"/>
  <c r="O2344" i="3" s="1"/>
  <c r="N2345" i="3"/>
  <c r="O2345" i="3" s="1"/>
  <c r="N2346" i="3"/>
  <c r="O2346" i="3" s="1"/>
  <c r="N2347" i="3"/>
  <c r="O2347" i="3" s="1"/>
  <c r="N2348" i="3"/>
  <c r="O2348" i="3" s="1"/>
  <c r="N2349" i="3"/>
  <c r="O2349" i="3" s="1"/>
  <c r="N2350" i="3"/>
  <c r="O2350" i="3" s="1"/>
  <c r="N2351" i="3"/>
  <c r="O2351" i="3" s="1"/>
  <c r="N2352" i="3"/>
  <c r="O2352" i="3" s="1"/>
  <c r="N2353" i="3"/>
  <c r="O2353" i="3" s="1"/>
  <c r="N2354" i="3"/>
  <c r="O2354" i="3" s="1"/>
  <c r="N2355" i="3"/>
  <c r="O2355" i="3" s="1"/>
  <c r="N2356" i="3"/>
  <c r="O2356" i="3" s="1"/>
  <c r="N2357" i="3"/>
  <c r="O2357" i="3" s="1"/>
  <c r="N2358" i="3"/>
  <c r="O2358" i="3" s="1"/>
  <c r="N2359" i="3"/>
  <c r="O2359" i="3" s="1"/>
  <c r="N2360" i="3"/>
  <c r="O2360" i="3" s="1"/>
  <c r="N2361" i="3"/>
  <c r="O2361" i="3" s="1"/>
  <c r="N2362" i="3"/>
  <c r="O2362" i="3" s="1"/>
  <c r="N2363" i="3"/>
  <c r="O2363" i="3" s="1"/>
  <c r="N2364" i="3"/>
  <c r="O2364" i="3" s="1"/>
  <c r="N2365" i="3"/>
  <c r="O2365" i="3" s="1"/>
  <c r="N2366" i="3"/>
  <c r="O2366" i="3" s="1"/>
  <c r="N2367" i="3"/>
  <c r="O2367" i="3" s="1"/>
  <c r="N2368" i="3"/>
  <c r="O2368" i="3" s="1"/>
  <c r="N2369" i="3"/>
  <c r="O2369" i="3" s="1"/>
  <c r="N2370" i="3"/>
  <c r="O2370" i="3" s="1"/>
  <c r="N2371" i="3"/>
  <c r="O2371" i="3" s="1"/>
  <c r="N2372" i="3"/>
  <c r="O2372" i="3" s="1"/>
  <c r="N2373" i="3"/>
  <c r="O2373" i="3" s="1"/>
  <c r="N2374" i="3"/>
  <c r="O2374" i="3" s="1"/>
  <c r="N2375" i="3"/>
  <c r="O2375" i="3" s="1"/>
  <c r="N2376" i="3"/>
  <c r="O2376" i="3" s="1"/>
  <c r="N2377" i="3"/>
  <c r="O2377" i="3" s="1"/>
  <c r="N2378" i="3"/>
  <c r="O2378" i="3" s="1"/>
  <c r="N2379" i="3"/>
  <c r="O2379" i="3" s="1"/>
  <c r="N2380" i="3"/>
  <c r="O2380" i="3" s="1"/>
  <c r="N2381" i="3"/>
  <c r="O2381" i="3" s="1"/>
  <c r="N2382" i="3"/>
  <c r="O2382" i="3" s="1"/>
  <c r="N2383" i="3"/>
  <c r="O2383" i="3" s="1"/>
  <c r="N2384" i="3"/>
  <c r="O2384" i="3" s="1"/>
  <c r="N2385" i="3"/>
  <c r="O2385" i="3" s="1"/>
  <c r="N2386" i="3"/>
  <c r="O2386" i="3" s="1"/>
  <c r="N2387" i="3"/>
  <c r="O2387" i="3" s="1"/>
  <c r="N2388" i="3"/>
  <c r="O2388" i="3" s="1"/>
  <c r="N2389" i="3"/>
  <c r="O2389" i="3" s="1"/>
  <c r="N2390" i="3"/>
  <c r="O2390" i="3" s="1"/>
  <c r="N2391" i="3"/>
  <c r="O2391" i="3" s="1"/>
  <c r="N2392" i="3"/>
  <c r="O2392" i="3" s="1"/>
  <c r="N2393" i="3"/>
  <c r="O2393" i="3" s="1"/>
  <c r="N2394" i="3"/>
  <c r="O2394" i="3" s="1"/>
  <c r="N2395" i="3"/>
  <c r="O2395" i="3" s="1"/>
  <c r="N2396" i="3"/>
  <c r="O2396" i="3" s="1"/>
  <c r="N2397" i="3"/>
  <c r="O2397" i="3" s="1"/>
  <c r="N2398" i="3"/>
  <c r="O2398" i="3" s="1"/>
  <c r="N2399" i="3"/>
  <c r="O2399" i="3" s="1"/>
  <c r="N2400" i="3"/>
  <c r="O2400" i="3" s="1"/>
  <c r="N2401" i="3"/>
  <c r="O2401" i="3" s="1"/>
  <c r="N2402" i="3"/>
  <c r="O2402" i="3" s="1"/>
  <c r="N2403" i="3"/>
  <c r="O2403" i="3" s="1"/>
  <c r="N2404" i="3"/>
  <c r="O2404" i="3" s="1"/>
  <c r="N2405" i="3"/>
  <c r="O2405" i="3" s="1"/>
  <c r="N2406" i="3"/>
  <c r="O2406" i="3" s="1"/>
  <c r="N2407" i="3"/>
  <c r="O2407" i="3" s="1"/>
  <c r="N2408" i="3"/>
  <c r="O2408" i="3" s="1"/>
  <c r="N2409" i="3"/>
  <c r="O2409" i="3" s="1"/>
  <c r="N2410" i="3"/>
  <c r="O2410" i="3" s="1"/>
  <c r="N2411" i="3"/>
  <c r="O2411" i="3" s="1"/>
  <c r="N2412" i="3"/>
  <c r="O2412" i="3" s="1"/>
  <c r="N2413" i="3"/>
  <c r="O2413" i="3" s="1"/>
  <c r="N2414" i="3"/>
  <c r="O2414" i="3" s="1"/>
  <c r="N2415" i="3"/>
  <c r="O2415" i="3" s="1"/>
  <c r="N2416" i="3"/>
  <c r="O2416" i="3" s="1"/>
  <c r="N2417" i="3"/>
  <c r="O2417" i="3" s="1"/>
  <c r="N2418" i="3"/>
  <c r="O2418" i="3" s="1"/>
  <c r="N2419" i="3"/>
  <c r="O2419" i="3" s="1"/>
  <c r="N2420" i="3"/>
  <c r="O2420" i="3" s="1"/>
  <c r="N2421" i="3"/>
  <c r="O2421" i="3" s="1"/>
  <c r="N2422" i="3"/>
  <c r="O2422" i="3" s="1"/>
  <c r="N2423" i="3"/>
  <c r="O2423" i="3" s="1"/>
  <c r="N2424" i="3"/>
  <c r="O2424" i="3" s="1"/>
  <c r="N2425" i="3"/>
  <c r="O2425" i="3" s="1"/>
  <c r="N2426" i="3"/>
  <c r="O2426" i="3" s="1"/>
  <c r="N2427" i="3"/>
  <c r="O2427" i="3" s="1"/>
  <c r="N2428" i="3"/>
  <c r="O2428" i="3" s="1"/>
  <c r="N2429" i="3"/>
  <c r="O2429" i="3" s="1"/>
  <c r="N2430" i="3"/>
  <c r="O2430" i="3" s="1"/>
  <c r="N2431" i="3"/>
  <c r="O2431" i="3" s="1"/>
  <c r="N2432" i="3"/>
  <c r="O2432" i="3" s="1"/>
  <c r="N2433" i="3"/>
  <c r="O2433" i="3" s="1"/>
  <c r="N2434" i="3"/>
  <c r="O2434" i="3" s="1"/>
  <c r="N2435" i="3"/>
  <c r="O2435" i="3" s="1"/>
  <c r="N2436" i="3"/>
  <c r="O2436" i="3" s="1"/>
  <c r="N2437" i="3"/>
  <c r="O2437" i="3" s="1"/>
  <c r="N2438" i="3"/>
  <c r="O2438" i="3" s="1"/>
  <c r="N2439" i="3"/>
  <c r="O2439" i="3" s="1"/>
  <c r="N2440" i="3"/>
  <c r="O2440" i="3" s="1"/>
  <c r="N2441" i="3"/>
  <c r="O2441" i="3" s="1"/>
  <c r="N2442" i="3"/>
  <c r="O2442" i="3" s="1"/>
  <c r="N2443" i="3"/>
  <c r="O2443" i="3" s="1"/>
  <c r="N2444" i="3"/>
  <c r="O2444" i="3" s="1"/>
  <c r="N2445" i="3"/>
  <c r="O2445" i="3" s="1"/>
  <c r="N2446" i="3"/>
  <c r="O2446" i="3" s="1"/>
  <c r="N2447" i="3"/>
  <c r="O2447" i="3" s="1"/>
  <c r="N2448" i="3"/>
  <c r="O2448" i="3" s="1"/>
  <c r="N2449" i="3"/>
  <c r="O2449" i="3" s="1"/>
  <c r="N2450" i="3"/>
  <c r="O2450" i="3" s="1"/>
  <c r="N2451" i="3"/>
  <c r="O2451" i="3" s="1"/>
  <c r="N2452" i="3"/>
  <c r="O2452" i="3" s="1"/>
  <c r="N2453" i="3"/>
  <c r="O2453" i="3" s="1"/>
  <c r="N2454" i="3"/>
  <c r="O2454" i="3" s="1"/>
  <c r="N2455" i="3"/>
  <c r="O2455" i="3" s="1"/>
  <c r="N2456" i="3"/>
  <c r="O2456" i="3" s="1"/>
  <c r="N2457" i="3"/>
  <c r="O2457" i="3" s="1"/>
  <c r="N2458" i="3"/>
  <c r="O2458" i="3" s="1"/>
  <c r="N2459" i="3"/>
  <c r="O2459" i="3" s="1"/>
  <c r="N2460" i="3"/>
  <c r="O2460" i="3" s="1"/>
  <c r="N2461" i="3"/>
  <c r="O2461" i="3" s="1"/>
  <c r="N2462" i="3"/>
  <c r="O2462" i="3" s="1"/>
  <c r="N2463" i="3"/>
  <c r="O2463" i="3" s="1"/>
  <c r="N2464" i="3"/>
  <c r="O2464" i="3" s="1"/>
  <c r="N2465" i="3"/>
  <c r="O2465" i="3" s="1"/>
  <c r="N2466" i="3"/>
  <c r="O2466" i="3" s="1"/>
  <c r="N2467" i="3"/>
  <c r="O2467" i="3" s="1"/>
  <c r="N2468" i="3"/>
  <c r="O2468" i="3" s="1"/>
  <c r="N2469" i="3"/>
  <c r="O2469" i="3" s="1"/>
  <c r="N2470" i="3"/>
  <c r="O2470" i="3" s="1"/>
  <c r="N2471" i="3"/>
  <c r="O2471" i="3" s="1"/>
  <c r="N2472" i="3"/>
  <c r="O2472" i="3" s="1"/>
  <c r="N2473" i="3"/>
  <c r="O2473" i="3" s="1"/>
  <c r="N2474" i="3"/>
  <c r="O2474" i="3" s="1"/>
  <c r="N2475" i="3"/>
  <c r="O2475" i="3" s="1"/>
  <c r="N2476" i="3"/>
  <c r="O2476" i="3" s="1"/>
  <c r="N2477" i="3"/>
  <c r="O2477" i="3" s="1"/>
  <c r="N2478" i="3"/>
  <c r="O2478" i="3" s="1"/>
  <c r="N2479" i="3"/>
  <c r="O2479" i="3" s="1"/>
  <c r="N2480" i="3"/>
  <c r="O2480" i="3" s="1"/>
  <c r="N2481" i="3"/>
  <c r="O2481" i="3" s="1"/>
  <c r="N2482" i="3"/>
  <c r="O2482" i="3" s="1"/>
  <c r="N2483" i="3"/>
  <c r="O2483" i="3" s="1"/>
  <c r="N2484" i="3"/>
  <c r="O2484" i="3" s="1"/>
  <c r="N2485" i="3"/>
  <c r="O2485" i="3" s="1"/>
  <c r="N2486" i="3"/>
  <c r="O2486" i="3" s="1"/>
  <c r="N2487" i="3"/>
  <c r="O2487" i="3" s="1"/>
  <c r="N2488" i="3"/>
  <c r="O2488" i="3" s="1"/>
  <c r="N2489" i="3"/>
  <c r="O2489" i="3" s="1"/>
  <c r="N2490" i="3"/>
  <c r="O2490" i="3" s="1"/>
  <c r="N2491" i="3"/>
  <c r="O2491" i="3" s="1"/>
  <c r="N2492" i="3"/>
  <c r="O2492" i="3" s="1"/>
  <c r="N2493" i="3"/>
  <c r="O2493" i="3" s="1"/>
  <c r="N2494" i="3"/>
  <c r="O2494" i="3" s="1"/>
  <c r="N2495" i="3"/>
  <c r="O2495" i="3" s="1"/>
  <c r="N2496" i="3"/>
  <c r="O2496" i="3" s="1"/>
  <c r="N2497" i="3"/>
  <c r="O2497" i="3" s="1"/>
  <c r="N2498" i="3"/>
  <c r="O2498" i="3" s="1"/>
  <c r="N2499" i="3"/>
  <c r="O2499" i="3" s="1"/>
  <c r="N2500" i="3"/>
  <c r="O2500" i="3" s="1"/>
  <c r="N2501" i="3"/>
  <c r="O2501" i="3" s="1"/>
  <c r="N2502" i="3"/>
  <c r="O2502" i="3" s="1"/>
  <c r="N2503" i="3"/>
  <c r="O2503" i="3" s="1"/>
  <c r="N2504" i="3"/>
  <c r="O2504" i="3" s="1"/>
  <c r="N2505" i="3"/>
  <c r="O2505" i="3" s="1"/>
  <c r="N2506" i="3"/>
  <c r="O2506" i="3" s="1"/>
  <c r="N2507" i="3"/>
  <c r="O2507" i="3" s="1"/>
  <c r="N2508" i="3"/>
  <c r="O2508" i="3" s="1"/>
  <c r="N2509" i="3"/>
  <c r="O2509" i="3" s="1"/>
  <c r="N2510" i="3"/>
  <c r="O2510" i="3" s="1"/>
  <c r="N2511" i="3"/>
  <c r="O2511" i="3" s="1"/>
  <c r="N2512" i="3"/>
  <c r="O2512" i="3" s="1"/>
  <c r="N2513" i="3"/>
  <c r="O2513" i="3" s="1"/>
  <c r="N2514" i="3"/>
  <c r="O2514" i="3" s="1"/>
  <c r="N2515" i="3"/>
  <c r="O2515" i="3" s="1"/>
  <c r="N2516" i="3"/>
  <c r="O2516" i="3" s="1"/>
  <c r="N2517" i="3"/>
  <c r="O2517" i="3" s="1"/>
  <c r="N2518" i="3"/>
  <c r="O2518" i="3" s="1"/>
  <c r="N2519" i="3"/>
  <c r="O2519" i="3" s="1"/>
  <c r="N2520" i="3"/>
  <c r="O2520" i="3" s="1"/>
  <c r="N2521" i="3"/>
  <c r="O2521" i="3" s="1"/>
  <c r="N2522" i="3"/>
  <c r="O2522" i="3" s="1"/>
  <c r="N2523" i="3"/>
  <c r="O2523" i="3" s="1"/>
  <c r="N2524" i="3"/>
  <c r="O2524" i="3" s="1"/>
  <c r="N2525" i="3"/>
  <c r="O2525" i="3" s="1"/>
  <c r="N2526" i="3"/>
  <c r="O2526" i="3" s="1"/>
  <c r="N2527" i="3"/>
  <c r="O2527" i="3" s="1"/>
  <c r="N2528" i="3"/>
  <c r="O2528" i="3" s="1"/>
  <c r="N2529" i="3"/>
  <c r="O2529" i="3" s="1"/>
  <c r="N2530" i="3"/>
  <c r="O2530" i="3" s="1"/>
  <c r="N2531" i="3"/>
  <c r="O2531" i="3" s="1"/>
  <c r="N2532" i="3"/>
  <c r="O2532" i="3" s="1"/>
  <c r="N2533" i="3"/>
  <c r="O2533" i="3" s="1"/>
  <c r="N2534" i="3"/>
  <c r="O2534" i="3" s="1"/>
  <c r="N2535" i="3"/>
  <c r="O2535" i="3" s="1"/>
  <c r="N2536" i="3"/>
  <c r="O2536" i="3" s="1"/>
  <c r="N2537" i="3"/>
  <c r="O2537" i="3" s="1"/>
  <c r="N2538" i="3"/>
  <c r="O2538" i="3" s="1"/>
  <c r="N2539" i="3"/>
  <c r="O2539" i="3" s="1"/>
  <c r="N2540" i="3"/>
  <c r="O2540" i="3" s="1"/>
  <c r="N2541" i="3"/>
  <c r="O2541" i="3" s="1"/>
  <c r="N2542" i="3"/>
  <c r="O2542" i="3" s="1"/>
  <c r="N2543" i="3"/>
  <c r="O2543" i="3" s="1"/>
  <c r="N2544" i="3"/>
  <c r="O2544" i="3" s="1"/>
  <c r="N2545" i="3"/>
  <c r="O2545" i="3" s="1"/>
  <c r="N2546" i="3"/>
  <c r="O2546" i="3" s="1"/>
  <c r="N2547" i="3"/>
  <c r="O2547" i="3" s="1"/>
  <c r="N2548" i="3"/>
  <c r="O2548" i="3" s="1"/>
  <c r="N2549" i="3"/>
  <c r="O2549" i="3" s="1"/>
  <c r="N2550" i="3"/>
  <c r="O2550" i="3" s="1"/>
  <c r="N2551" i="3"/>
  <c r="O2551" i="3" s="1"/>
  <c r="N2552" i="3"/>
  <c r="O2552" i="3" s="1"/>
  <c r="N2553" i="3"/>
  <c r="O2553" i="3" s="1"/>
  <c r="N2554" i="3"/>
  <c r="O2554" i="3" s="1"/>
  <c r="N2555" i="3"/>
  <c r="O2555" i="3" s="1"/>
  <c r="N2556" i="3"/>
  <c r="O2556" i="3" s="1"/>
  <c r="N2557" i="3"/>
  <c r="O2557" i="3" s="1"/>
  <c r="N2558" i="3"/>
  <c r="O2558" i="3" s="1"/>
  <c r="N2559" i="3"/>
  <c r="O2559" i="3" s="1"/>
  <c r="N2560" i="3"/>
  <c r="O2560" i="3" s="1"/>
  <c r="N2561" i="3"/>
  <c r="O2561" i="3" s="1"/>
  <c r="N2562" i="3"/>
  <c r="O2562" i="3" s="1"/>
  <c r="N2563" i="3"/>
  <c r="O2563" i="3" s="1"/>
  <c r="N2564" i="3"/>
  <c r="O2564" i="3" s="1"/>
  <c r="N2565" i="3"/>
  <c r="O2565" i="3" s="1"/>
  <c r="N2566" i="3"/>
  <c r="O2566" i="3" s="1"/>
  <c r="N2567" i="3"/>
  <c r="O2567" i="3" s="1"/>
  <c r="N2568" i="3"/>
  <c r="O2568" i="3" s="1"/>
  <c r="N2569" i="3"/>
  <c r="O2569" i="3" s="1"/>
  <c r="N2570" i="3"/>
  <c r="O2570" i="3" s="1"/>
  <c r="N2571" i="3"/>
  <c r="O2571" i="3" s="1"/>
  <c r="N2572" i="3"/>
  <c r="O2572" i="3" s="1"/>
  <c r="N2573" i="3"/>
  <c r="O2573" i="3" s="1"/>
  <c r="N2574" i="3"/>
  <c r="O2574" i="3" s="1"/>
  <c r="N2575" i="3"/>
  <c r="O2575" i="3" s="1"/>
  <c r="N2576" i="3"/>
  <c r="O2576" i="3" s="1"/>
  <c r="N2577" i="3"/>
  <c r="O2577" i="3" s="1"/>
  <c r="N2578" i="3"/>
  <c r="O2578" i="3" s="1"/>
  <c r="N2579" i="3"/>
  <c r="O2579" i="3" s="1"/>
  <c r="N2580" i="3"/>
  <c r="O2580" i="3" s="1"/>
  <c r="N2581" i="3"/>
  <c r="O2581" i="3" s="1"/>
  <c r="N2582" i="3"/>
  <c r="O2582" i="3" s="1"/>
  <c r="N2583" i="3"/>
  <c r="O2583" i="3" s="1"/>
  <c r="N2584" i="3"/>
  <c r="O2584" i="3" s="1"/>
  <c r="N2585" i="3"/>
  <c r="O2585" i="3" s="1"/>
  <c r="N2586" i="3"/>
  <c r="O2586" i="3" s="1"/>
  <c r="N2587" i="3"/>
  <c r="O2587" i="3" s="1"/>
  <c r="N2588" i="3"/>
  <c r="O2588" i="3" s="1"/>
  <c r="N2589" i="3"/>
  <c r="O2589" i="3" s="1"/>
  <c r="N2590" i="3"/>
  <c r="O2590" i="3" s="1"/>
  <c r="N2591" i="3"/>
  <c r="O2591" i="3" s="1"/>
  <c r="N2592" i="3"/>
  <c r="O2592" i="3" s="1"/>
  <c r="N2593" i="3"/>
  <c r="O2593" i="3" s="1"/>
  <c r="N2594" i="3"/>
  <c r="O2594" i="3" s="1"/>
  <c r="N2595" i="3"/>
  <c r="O2595" i="3" s="1"/>
  <c r="N2596" i="3"/>
  <c r="O2596" i="3" s="1"/>
  <c r="N2597" i="3"/>
  <c r="O2597" i="3" s="1"/>
  <c r="N2598" i="3"/>
  <c r="O2598" i="3" s="1"/>
  <c r="N2599" i="3"/>
  <c r="O2599" i="3" s="1"/>
  <c r="N2600" i="3"/>
  <c r="O2600" i="3" s="1"/>
  <c r="N2601" i="3"/>
  <c r="O2601" i="3" s="1"/>
  <c r="N2602" i="3"/>
  <c r="O2602" i="3" s="1"/>
  <c r="N2603" i="3"/>
  <c r="O2603" i="3" s="1"/>
  <c r="N2604" i="3"/>
  <c r="O2604" i="3" s="1"/>
  <c r="N2605" i="3"/>
  <c r="O2605" i="3" s="1"/>
  <c r="N2606" i="3"/>
  <c r="O2606" i="3" s="1"/>
  <c r="N2607" i="3"/>
  <c r="O2607" i="3" s="1"/>
  <c r="N2608" i="3"/>
  <c r="O2608" i="3" s="1"/>
  <c r="N2609" i="3"/>
  <c r="O2609" i="3" s="1"/>
  <c r="N2610" i="3"/>
  <c r="O2610" i="3" s="1"/>
  <c r="N2611" i="3"/>
  <c r="O2611" i="3" s="1"/>
  <c r="N2612" i="3"/>
  <c r="O2612" i="3" s="1"/>
  <c r="N2613" i="3"/>
  <c r="O2613" i="3" s="1"/>
  <c r="N2614" i="3"/>
  <c r="O2614" i="3" s="1"/>
  <c r="N2615" i="3"/>
  <c r="O2615" i="3" s="1"/>
  <c r="N2616" i="3"/>
  <c r="O2616" i="3" s="1"/>
  <c r="N2617" i="3"/>
  <c r="O2617" i="3" s="1"/>
  <c r="N2618" i="3"/>
  <c r="O2618" i="3" s="1"/>
  <c r="N2619" i="3"/>
  <c r="O2619" i="3" s="1"/>
  <c r="N2620" i="3"/>
  <c r="O2620" i="3" s="1"/>
  <c r="N2621" i="3"/>
  <c r="O2621" i="3" s="1"/>
  <c r="N2622" i="3"/>
  <c r="O2622" i="3" s="1"/>
  <c r="N2623" i="3"/>
  <c r="O2623" i="3" s="1"/>
  <c r="N2624" i="3"/>
  <c r="O2624" i="3" s="1"/>
  <c r="N2625" i="3"/>
  <c r="O2625" i="3" s="1"/>
  <c r="N2626" i="3"/>
  <c r="O2626" i="3" s="1"/>
  <c r="N2627" i="3"/>
  <c r="O2627" i="3" s="1"/>
  <c r="N2628" i="3"/>
  <c r="O2628" i="3" s="1"/>
  <c r="N2629" i="3"/>
  <c r="O2629" i="3" s="1"/>
  <c r="N2630" i="3"/>
  <c r="O2630" i="3" s="1"/>
  <c r="N2631" i="3"/>
  <c r="O2631" i="3" s="1"/>
  <c r="N2632" i="3"/>
  <c r="O2632" i="3" s="1"/>
  <c r="N2633" i="3"/>
  <c r="O2633" i="3" s="1"/>
  <c r="N2634" i="3"/>
  <c r="O2634" i="3" s="1"/>
  <c r="N2635" i="3"/>
  <c r="O2635" i="3" s="1"/>
  <c r="N2636" i="3"/>
  <c r="O2636" i="3" s="1"/>
  <c r="N2637" i="3"/>
  <c r="O2637" i="3" s="1"/>
  <c r="N2638" i="3"/>
  <c r="O2638" i="3" s="1"/>
  <c r="N2639" i="3"/>
  <c r="O2639" i="3" s="1"/>
  <c r="N2640" i="3"/>
  <c r="O2640" i="3" s="1"/>
  <c r="N2641" i="3"/>
  <c r="O2641" i="3" s="1"/>
  <c r="N2642" i="3"/>
  <c r="O2642" i="3" s="1"/>
  <c r="N2643" i="3"/>
  <c r="O2643" i="3" s="1"/>
  <c r="N2644" i="3"/>
  <c r="O2644" i="3" s="1"/>
  <c r="N2645" i="3"/>
  <c r="O2645" i="3" s="1"/>
  <c r="N2646" i="3"/>
  <c r="O2646" i="3" s="1"/>
  <c r="N2647" i="3"/>
  <c r="O2647" i="3" s="1"/>
  <c r="N2648" i="3"/>
  <c r="O2648" i="3" s="1"/>
  <c r="N2649" i="3"/>
  <c r="O2649" i="3" s="1"/>
  <c r="N2650" i="3"/>
  <c r="O2650" i="3" s="1"/>
  <c r="N2651" i="3"/>
  <c r="O2651" i="3" s="1"/>
  <c r="N2652" i="3"/>
  <c r="O2652" i="3" s="1"/>
  <c r="N2653" i="3"/>
  <c r="O2653" i="3" s="1"/>
  <c r="N2654" i="3"/>
  <c r="O2654" i="3" s="1"/>
  <c r="N2655" i="3"/>
  <c r="O2655" i="3" s="1"/>
  <c r="N2656" i="3"/>
  <c r="O2656" i="3" s="1"/>
  <c r="N2657" i="3"/>
  <c r="O2657" i="3" s="1"/>
  <c r="N2658" i="3"/>
  <c r="O2658" i="3" s="1"/>
  <c r="N2659" i="3"/>
  <c r="O2659" i="3" s="1"/>
  <c r="N2660" i="3"/>
  <c r="O2660" i="3" s="1"/>
  <c r="N2661" i="3"/>
  <c r="O2661" i="3" s="1"/>
  <c r="N2662" i="3"/>
  <c r="O2662" i="3" s="1"/>
  <c r="N2663" i="3"/>
  <c r="O2663" i="3" s="1"/>
  <c r="N2664" i="3"/>
  <c r="O2664" i="3" s="1"/>
  <c r="N2665" i="3"/>
  <c r="O2665" i="3" s="1"/>
  <c r="N2666" i="3"/>
  <c r="O2666" i="3" s="1"/>
  <c r="N2667" i="3"/>
  <c r="O2667" i="3" s="1"/>
  <c r="N2668" i="3"/>
  <c r="O2668" i="3" s="1"/>
  <c r="N2669" i="3"/>
  <c r="O2669" i="3" s="1"/>
  <c r="N2670" i="3"/>
  <c r="O2670" i="3" s="1"/>
  <c r="N2671" i="3"/>
  <c r="O2671" i="3" s="1"/>
  <c r="N2672" i="3"/>
  <c r="O2672" i="3" s="1"/>
  <c r="N2673" i="3"/>
  <c r="O2673" i="3" s="1"/>
  <c r="N2674" i="3"/>
  <c r="O2674" i="3" s="1"/>
  <c r="N2675" i="3"/>
  <c r="O2675" i="3" s="1"/>
  <c r="N2676" i="3"/>
  <c r="O2676" i="3" s="1"/>
  <c r="N2677" i="3"/>
  <c r="O2677" i="3" s="1"/>
  <c r="N2678" i="3"/>
  <c r="O2678" i="3" s="1"/>
  <c r="N2679" i="3"/>
  <c r="O2679" i="3" s="1"/>
  <c r="N2680" i="3"/>
  <c r="O2680" i="3" s="1"/>
  <c r="N2681" i="3"/>
  <c r="O2681" i="3" s="1"/>
  <c r="N2682" i="3"/>
  <c r="O2682" i="3" s="1"/>
  <c r="N2683" i="3"/>
  <c r="O2683" i="3" s="1"/>
  <c r="N2684" i="3"/>
  <c r="O2684" i="3" s="1"/>
  <c r="N2685" i="3"/>
  <c r="O2685" i="3" s="1"/>
  <c r="N2686" i="3"/>
  <c r="O2686" i="3" s="1"/>
  <c r="N2687" i="3"/>
  <c r="O2687" i="3" s="1"/>
  <c r="N2688" i="3"/>
  <c r="O2688" i="3" s="1"/>
  <c r="N2689" i="3"/>
  <c r="O2689" i="3" s="1"/>
  <c r="N2690" i="3"/>
  <c r="O2690" i="3" s="1"/>
  <c r="N2691" i="3"/>
  <c r="O2691" i="3" s="1"/>
  <c r="N2692" i="3"/>
  <c r="O2692" i="3" s="1"/>
  <c r="N2693" i="3"/>
  <c r="O2693" i="3" s="1"/>
  <c r="N2694" i="3"/>
  <c r="O2694" i="3" s="1"/>
  <c r="N2695" i="3"/>
  <c r="O2695" i="3" s="1"/>
  <c r="N2696" i="3"/>
  <c r="O2696" i="3" s="1"/>
  <c r="N2697" i="3"/>
  <c r="O2697" i="3" s="1"/>
  <c r="N2698" i="3"/>
  <c r="O2698" i="3" s="1"/>
  <c r="N2699" i="3"/>
  <c r="O2699" i="3" s="1"/>
  <c r="N2700" i="3"/>
  <c r="O2700" i="3" s="1"/>
  <c r="N2701" i="3"/>
  <c r="O2701" i="3" s="1"/>
  <c r="N2702" i="3"/>
  <c r="O2702" i="3" s="1"/>
  <c r="N2703" i="3"/>
  <c r="O2703" i="3" s="1"/>
  <c r="N2704" i="3"/>
  <c r="O2704" i="3" s="1"/>
  <c r="N2705" i="3"/>
  <c r="O2705" i="3" s="1"/>
  <c r="N2706" i="3"/>
  <c r="O2706" i="3" s="1"/>
  <c r="N2707" i="3"/>
  <c r="O2707" i="3" s="1"/>
  <c r="N2708" i="3"/>
  <c r="O2708" i="3" s="1"/>
  <c r="N2709" i="3"/>
  <c r="O2709" i="3" s="1"/>
  <c r="N2710" i="3"/>
  <c r="O2710" i="3" s="1"/>
  <c r="N2711" i="3"/>
  <c r="O2711" i="3" s="1"/>
  <c r="N2712" i="3"/>
  <c r="O2712" i="3" s="1"/>
  <c r="N2713" i="3"/>
  <c r="O2713" i="3" s="1"/>
  <c r="N2714" i="3"/>
  <c r="O2714" i="3" s="1"/>
  <c r="N2715" i="3"/>
  <c r="O2715" i="3" s="1"/>
  <c r="N2716" i="3"/>
  <c r="O2716" i="3" s="1"/>
  <c r="N2717" i="3"/>
  <c r="O2717" i="3" s="1"/>
  <c r="N2718" i="3"/>
  <c r="O2718" i="3" s="1"/>
  <c r="N2719" i="3"/>
  <c r="O2719" i="3" s="1"/>
  <c r="N2720" i="3"/>
  <c r="O2720" i="3" s="1"/>
  <c r="N2721" i="3"/>
  <c r="O2721" i="3" s="1"/>
  <c r="N2722" i="3"/>
  <c r="O2722" i="3" s="1"/>
  <c r="N2723" i="3"/>
  <c r="O2723" i="3" s="1"/>
  <c r="N2724" i="3"/>
  <c r="O2724" i="3" s="1"/>
  <c r="N2725" i="3"/>
  <c r="O2725" i="3" s="1"/>
  <c r="N2726" i="3"/>
  <c r="O2726" i="3" s="1"/>
  <c r="N2727" i="3"/>
  <c r="O2727" i="3" s="1"/>
  <c r="N2728" i="3"/>
  <c r="O2728" i="3" s="1"/>
  <c r="N2729" i="3"/>
  <c r="O2729" i="3" s="1"/>
  <c r="N2730" i="3"/>
  <c r="O2730" i="3" s="1"/>
  <c r="N2731" i="3"/>
  <c r="O2731" i="3" s="1"/>
  <c r="N2732" i="3"/>
  <c r="O2732" i="3" s="1"/>
  <c r="N2733" i="3"/>
  <c r="O2733" i="3" s="1"/>
  <c r="N2734" i="3"/>
  <c r="O2734" i="3" s="1"/>
  <c r="N2735" i="3"/>
  <c r="O2735" i="3" s="1"/>
  <c r="N2736" i="3"/>
  <c r="O2736" i="3" s="1"/>
  <c r="N2737" i="3"/>
  <c r="O2737" i="3" s="1"/>
  <c r="N2738" i="3"/>
  <c r="O2738" i="3" s="1"/>
  <c r="N2739" i="3"/>
  <c r="O2739" i="3" s="1"/>
  <c r="N2740" i="3"/>
  <c r="O2740" i="3" s="1"/>
  <c r="N2741" i="3"/>
  <c r="O2741" i="3" s="1"/>
  <c r="N2742" i="3"/>
  <c r="O2742" i="3" s="1"/>
  <c r="N2743" i="3"/>
  <c r="O2743" i="3" s="1"/>
  <c r="N2744" i="3"/>
  <c r="O2744" i="3" s="1"/>
  <c r="N2745" i="3"/>
  <c r="O2745" i="3" s="1"/>
  <c r="N2746" i="3"/>
  <c r="O2746" i="3" s="1"/>
  <c r="N2747" i="3"/>
  <c r="O2747" i="3" s="1"/>
  <c r="N2748" i="3"/>
  <c r="O2748" i="3" s="1"/>
  <c r="N2749" i="3"/>
  <c r="O2749" i="3" s="1"/>
  <c r="N2750" i="3"/>
  <c r="O2750" i="3" s="1"/>
  <c r="N2751" i="3"/>
  <c r="O2751" i="3" s="1"/>
  <c r="N2752" i="3"/>
  <c r="O2752" i="3" s="1"/>
  <c r="N2753" i="3"/>
  <c r="O2753" i="3" s="1"/>
  <c r="N2754" i="3"/>
  <c r="O2754" i="3" s="1"/>
  <c r="N2755" i="3"/>
  <c r="O2755" i="3" s="1"/>
  <c r="N2756" i="3"/>
  <c r="O2756" i="3" s="1"/>
  <c r="N2757" i="3"/>
  <c r="O2757" i="3" s="1"/>
  <c r="N2758" i="3"/>
  <c r="O2758" i="3" s="1"/>
  <c r="N2759" i="3"/>
  <c r="O2759" i="3" s="1"/>
  <c r="N2760" i="3"/>
  <c r="O2760" i="3" s="1"/>
  <c r="N2761" i="3"/>
  <c r="O2761" i="3" s="1"/>
  <c r="N2762" i="3"/>
  <c r="O2762" i="3" s="1"/>
  <c r="N2763" i="3"/>
  <c r="O2763" i="3" s="1"/>
  <c r="N2764" i="3"/>
  <c r="O2764" i="3" s="1"/>
  <c r="N2765" i="3"/>
  <c r="O2765" i="3" s="1"/>
  <c r="N2766" i="3"/>
  <c r="O2766" i="3" s="1"/>
  <c r="N2767" i="3"/>
  <c r="O2767" i="3" s="1"/>
  <c r="N2768" i="3"/>
  <c r="O2768" i="3" s="1"/>
  <c r="N2769" i="3"/>
  <c r="O2769" i="3" s="1"/>
  <c r="N2770" i="3"/>
  <c r="O2770" i="3" s="1"/>
  <c r="N2771" i="3"/>
  <c r="O2771" i="3" s="1"/>
  <c r="N2772" i="3"/>
  <c r="O2772" i="3" s="1"/>
  <c r="N2773" i="3"/>
  <c r="O2773" i="3" s="1"/>
  <c r="N2774" i="3"/>
  <c r="O2774" i="3" s="1"/>
  <c r="N2775" i="3"/>
  <c r="O2775" i="3" s="1"/>
  <c r="N2776" i="3"/>
  <c r="O2776" i="3" s="1"/>
  <c r="N2777" i="3"/>
  <c r="O2777" i="3" s="1"/>
  <c r="N2778" i="3"/>
  <c r="O2778" i="3" s="1"/>
  <c r="N2779" i="3"/>
  <c r="O2779" i="3" s="1"/>
  <c r="N2780" i="3"/>
  <c r="O2780" i="3" s="1"/>
  <c r="N2781" i="3"/>
  <c r="O2781" i="3" s="1"/>
  <c r="N2782" i="3"/>
  <c r="O2782" i="3" s="1"/>
  <c r="N2783" i="3"/>
  <c r="O2783" i="3" s="1"/>
  <c r="N2784" i="3"/>
  <c r="O2784" i="3" s="1"/>
  <c r="N2785" i="3"/>
  <c r="O2785" i="3" s="1"/>
  <c r="N2786" i="3"/>
  <c r="O2786" i="3" s="1"/>
  <c r="N2787" i="3"/>
  <c r="O2787" i="3" s="1"/>
  <c r="N2788" i="3"/>
  <c r="O2788" i="3" s="1"/>
  <c r="N2789" i="3"/>
  <c r="O2789" i="3" s="1"/>
  <c r="N2790" i="3"/>
  <c r="O2790" i="3" s="1"/>
  <c r="N2791" i="3"/>
  <c r="O2791" i="3" s="1"/>
  <c r="N2792" i="3"/>
  <c r="O2792" i="3" s="1"/>
  <c r="N2793" i="3"/>
  <c r="O2793" i="3" s="1"/>
  <c r="N2794" i="3"/>
  <c r="O2794" i="3" s="1"/>
  <c r="N2795" i="3"/>
  <c r="O2795" i="3" s="1"/>
  <c r="N2796" i="3"/>
  <c r="O2796" i="3" s="1"/>
  <c r="N2797" i="3"/>
  <c r="O2797" i="3" s="1"/>
  <c r="N2798" i="3"/>
  <c r="O2798" i="3" s="1"/>
  <c r="N2799" i="3"/>
  <c r="O2799" i="3" s="1"/>
  <c r="N2800" i="3"/>
  <c r="O2800" i="3" s="1"/>
  <c r="N2801" i="3"/>
  <c r="O2801" i="3" s="1"/>
  <c r="N2802" i="3"/>
  <c r="O2802" i="3" s="1"/>
  <c r="N2803" i="3"/>
  <c r="O2803" i="3" s="1"/>
  <c r="N2804" i="3"/>
  <c r="O2804" i="3" s="1"/>
  <c r="N2805" i="3"/>
  <c r="O2805" i="3" s="1"/>
  <c r="N2806" i="3"/>
  <c r="O2806" i="3" s="1"/>
  <c r="N2807" i="3"/>
  <c r="O2807" i="3" s="1"/>
  <c r="N2808" i="3"/>
  <c r="O2808" i="3" s="1"/>
  <c r="N2809" i="3"/>
  <c r="O2809" i="3" s="1"/>
  <c r="N2810" i="3"/>
  <c r="O2810" i="3" s="1"/>
  <c r="N2811" i="3"/>
  <c r="O2811" i="3" s="1"/>
  <c r="N2812" i="3"/>
  <c r="O2812" i="3" s="1"/>
  <c r="N2813" i="3"/>
  <c r="O2813" i="3" s="1"/>
  <c r="N2814" i="3"/>
  <c r="O2814" i="3" s="1"/>
  <c r="N2815" i="3"/>
  <c r="O2815" i="3" s="1"/>
  <c r="N2816" i="3"/>
  <c r="O2816" i="3" s="1"/>
  <c r="N2817" i="3"/>
  <c r="O2817" i="3" s="1"/>
  <c r="N2818" i="3"/>
  <c r="O2818" i="3" s="1"/>
  <c r="N2819" i="3"/>
  <c r="O2819" i="3" s="1"/>
  <c r="N2820" i="3"/>
  <c r="O2820" i="3" s="1"/>
  <c r="N2821" i="3"/>
  <c r="O2821" i="3" s="1"/>
  <c r="N2822" i="3"/>
  <c r="O2822" i="3" s="1"/>
  <c r="N2823" i="3"/>
  <c r="O2823" i="3" s="1"/>
  <c r="N2824" i="3"/>
  <c r="O2824" i="3" s="1"/>
  <c r="N2825" i="3"/>
  <c r="O2825" i="3" s="1"/>
  <c r="N2826" i="3"/>
  <c r="O2826" i="3" s="1"/>
  <c r="N2827" i="3"/>
  <c r="O2827" i="3" s="1"/>
  <c r="N2828" i="3"/>
  <c r="O2828" i="3" s="1"/>
  <c r="N2829" i="3"/>
  <c r="O2829" i="3" s="1"/>
  <c r="N2830" i="3"/>
  <c r="O2830" i="3" s="1"/>
  <c r="N2831" i="3"/>
  <c r="O2831" i="3" s="1"/>
  <c r="N2832" i="3"/>
  <c r="O2832" i="3" s="1"/>
  <c r="N2833" i="3"/>
  <c r="O2833" i="3" s="1"/>
  <c r="N2834" i="3"/>
  <c r="O2834" i="3" s="1"/>
  <c r="N2835" i="3"/>
  <c r="O2835" i="3" s="1"/>
  <c r="N2836" i="3"/>
  <c r="O2836" i="3" s="1"/>
  <c r="N2837" i="3"/>
  <c r="O2837" i="3" s="1"/>
  <c r="N2838" i="3"/>
  <c r="O2838" i="3" s="1"/>
  <c r="N2839" i="3"/>
  <c r="O2839" i="3" s="1"/>
  <c r="N2840" i="3"/>
  <c r="O2840" i="3" s="1"/>
  <c r="N2841" i="3"/>
  <c r="O2841" i="3" s="1"/>
  <c r="N2842" i="3"/>
  <c r="O2842" i="3" s="1"/>
  <c r="N2843" i="3"/>
  <c r="O2843" i="3" s="1"/>
  <c r="N2844" i="3"/>
  <c r="O2844" i="3" s="1"/>
  <c r="N2845" i="3"/>
  <c r="O2845" i="3" s="1"/>
  <c r="N2846" i="3"/>
  <c r="O2846" i="3" s="1"/>
  <c r="N2847" i="3"/>
  <c r="O2847" i="3" s="1"/>
  <c r="N2848" i="3"/>
  <c r="O2848" i="3" s="1"/>
  <c r="N2849" i="3"/>
  <c r="O2849" i="3" s="1"/>
  <c r="N2850" i="3"/>
  <c r="O2850" i="3" s="1"/>
  <c r="N2851" i="3"/>
  <c r="O2851" i="3" s="1"/>
  <c r="N2852" i="3"/>
  <c r="O2852" i="3" s="1"/>
  <c r="N2853" i="3"/>
  <c r="O2853" i="3" s="1"/>
  <c r="N2854" i="3"/>
  <c r="O2854" i="3" s="1"/>
  <c r="N2855" i="3"/>
  <c r="O2855" i="3" s="1"/>
  <c r="N2856" i="3"/>
  <c r="O2856" i="3" s="1"/>
  <c r="N2857" i="3"/>
  <c r="O2857" i="3" s="1"/>
  <c r="N2858" i="3"/>
  <c r="O2858" i="3" s="1"/>
  <c r="N2859" i="3"/>
  <c r="O2859" i="3" s="1"/>
  <c r="N2860" i="3"/>
  <c r="O2860" i="3" s="1"/>
  <c r="N2861" i="3"/>
  <c r="O2861" i="3" s="1"/>
  <c r="N2862" i="3"/>
  <c r="O2862" i="3" s="1"/>
  <c r="N2863" i="3"/>
  <c r="O2863" i="3" s="1"/>
  <c r="N2864" i="3"/>
  <c r="O2864" i="3" s="1"/>
  <c r="N2865" i="3"/>
  <c r="O2865" i="3" s="1"/>
  <c r="N2866" i="3"/>
  <c r="O2866" i="3" s="1"/>
  <c r="N2867" i="3"/>
  <c r="O2867" i="3" s="1"/>
  <c r="N2868" i="3"/>
  <c r="O2868" i="3" s="1"/>
  <c r="N2869" i="3"/>
  <c r="O2869" i="3" s="1"/>
  <c r="N2870" i="3"/>
  <c r="O2870" i="3" s="1"/>
  <c r="N2871" i="3"/>
  <c r="O2871" i="3" s="1"/>
  <c r="N2872" i="3"/>
  <c r="O2872" i="3" s="1"/>
  <c r="N2873" i="3"/>
  <c r="O2873" i="3" s="1"/>
  <c r="N2874" i="3"/>
  <c r="O2874" i="3" s="1"/>
  <c r="N2875" i="3"/>
  <c r="O2875" i="3" s="1"/>
  <c r="N2876" i="3"/>
  <c r="O2876" i="3" s="1"/>
  <c r="N2877" i="3"/>
  <c r="O2877" i="3" s="1"/>
  <c r="N2878" i="3"/>
  <c r="O2878" i="3" s="1"/>
  <c r="N2879" i="3"/>
  <c r="O2879" i="3" s="1"/>
  <c r="N2880" i="3"/>
  <c r="O2880" i="3" s="1"/>
  <c r="N2881" i="3"/>
  <c r="O2881" i="3" s="1"/>
  <c r="N2882" i="3"/>
  <c r="O2882" i="3" s="1"/>
  <c r="N2883" i="3"/>
  <c r="O2883" i="3" s="1"/>
  <c r="N2884" i="3"/>
  <c r="O2884" i="3" s="1"/>
  <c r="N2885" i="3"/>
  <c r="O2885" i="3" s="1"/>
  <c r="N2886" i="3"/>
  <c r="O2886" i="3" s="1"/>
  <c r="N2887" i="3"/>
  <c r="O2887" i="3" s="1"/>
  <c r="N2888" i="3"/>
  <c r="O2888" i="3" s="1"/>
  <c r="N2889" i="3"/>
  <c r="O2889" i="3" s="1"/>
  <c r="N2890" i="3"/>
  <c r="O2890" i="3" s="1"/>
  <c r="N2891" i="3"/>
  <c r="O2891" i="3" s="1"/>
  <c r="N2892" i="3"/>
  <c r="O2892" i="3" s="1"/>
  <c r="N2893" i="3"/>
  <c r="O2893" i="3" s="1"/>
  <c r="N2894" i="3"/>
  <c r="O2894" i="3" s="1"/>
  <c r="N2895" i="3"/>
  <c r="O2895" i="3" s="1"/>
  <c r="N2896" i="3"/>
  <c r="O2896" i="3" s="1"/>
  <c r="N2897" i="3"/>
  <c r="O2897" i="3" s="1"/>
  <c r="N2898" i="3"/>
  <c r="O2898" i="3" s="1"/>
  <c r="N2899" i="3"/>
  <c r="O2899" i="3" s="1"/>
  <c r="N2900" i="3"/>
  <c r="O2900" i="3" s="1"/>
  <c r="N2901" i="3"/>
  <c r="O2901" i="3" s="1"/>
  <c r="N2902" i="3"/>
  <c r="O2902" i="3" s="1"/>
  <c r="N2903" i="3"/>
  <c r="O2903" i="3" s="1"/>
  <c r="N2904" i="3"/>
  <c r="O2904" i="3" s="1"/>
  <c r="N2905" i="3"/>
  <c r="O2905" i="3" s="1"/>
  <c r="N2906" i="3"/>
  <c r="O2906" i="3" s="1"/>
  <c r="N2907" i="3"/>
  <c r="O2907" i="3" s="1"/>
  <c r="N2908" i="3"/>
  <c r="O2908" i="3" s="1"/>
  <c r="N2909" i="3"/>
  <c r="O2909" i="3" s="1"/>
  <c r="N2910" i="3"/>
  <c r="O2910" i="3" s="1"/>
  <c r="N2911" i="3"/>
  <c r="O2911" i="3" s="1"/>
  <c r="N2912" i="3"/>
  <c r="O2912" i="3" s="1"/>
  <c r="N2913" i="3"/>
  <c r="O2913" i="3" s="1"/>
  <c r="N2914" i="3"/>
  <c r="O2914" i="3" s="1"/>
  <c r="N2915" i="3"/>
  <c r="O2915" i="3" s="1"/>
  <c r="N2916" i="3"/>
  <c r="O2916" i="3" s="1"/>
  <c r="N2917" i="3"/>
  <c r="O2917" i="3" s="1"/>
  <c r="N2918" i="3"/>
  <c r="O2918" i="3" s="1"/>
  <c r="N2919" i="3"/>
  <c r="O2919" i="3" s="1"/>
  <c r="N2920" i="3"/>
  <c r="O2920" i="3" s="1"/>
  <c r="N2921" i="3"/>
  <c r="O2921" i="3" s="1"/>
  <c r="N2922" i="3"/>
  <c r="O2922" i="3" s="1"/>
  <c r="N2923" i="3"/>
  <c r="O2923" i="3" s="1"/>
  <c r="N2924" i="3"/>
  <c r="O2924" i="3" s="1"/>
  <c r="N2925" i="3"/>
  <c r="O2925" i="3" s="1"/>
  <c r="N2926" i="3"/>
  <c r="O2926" i="3" s="1"/>
  <c r="N2927" i="3"/>
  <c r="O2927" i="3" s="1"/>
  <c r="N2928" i="3"/>
  <c r="O2928" i="3" s="1"/>
  <c r="N2929" i="3"/>
  <c r="O2929" i="3" s="1"/>
  <c r="N2930" i="3"/>
  <c r="O2930" i="3" s="1"/>
  <c r="N2931" i="3"/>
  <c r="O2931" i="3" s="1"/>
  <c r="N2932" i="3"/>
  <c r="O2932" i="3" s="1"/>
  <c r="N2933" i="3"/>
  <c r="O2933" i="3" s="1"/>
  <c r="N2934" i="3"/>
  <c r="O2934" i="3" s="1"/>
  <c r="N2935" i="3"/>
  <c r="O2935" i="3" s="1"/>
  <c r="N2936" i="3"/>
  <c r="O2936" i="3" s="1"/>
  <c r="N2937" i="3"/>
  <c r="O2937" i="3" s="1"/>
  <c r="N2938" i="3"/>
  <c r="O2938" i="3" s="1"/>
  <c r="N2939" i="3"/>
  <c r="O2939" i="3" s="1"/>
  <c r="N2940" i="3"/>
  <c r="O2940" i="3" s="1"/>
  <c r="N2941" i="3"/>
  <c r="O2941" i="3" s="1"/>
  <c r="N2942" i="3"/>
  <c r="O2942" i="3" s="1"/>
  <c r="N2943" i="3"/>
  <c r="O2943" i="3" s="1"/>
  <c r="N2944" i="3"/>
  <c r="O2944" i="3" s="1"/>
  <c r="N2945" i="3"/>
  <c r="O2945" i="3" s="1"/>
  <c r="N2946" i="3"/>
  <c r="O2946" i="3" s="1"/>
  <c r="N2947" i="3"/>
  <c r="O2947" i="3" s="1"/>
  <c r="N2948" i="3"/>
  <c r="O2948" i="3" s="1"/>
  <c r="N2949" i="3"/>
  <c r="O2949" i="3" s="1"/>
  <c r="N2950" i="3"/>
  <c r="O2950" i="3" s="1"/>
  <c r="N2951" i="3"/>
  <c r="O2951" i="3" s="1"/>
  <c r="N2952" i="3"/>
  <c r="O2952" i="3" s="1"/>
  <c r="N2953" i="3"/>
  <c r="O2953" i="3" s="1"/>
  <c r="N2954" i="3"/>
  <c r="O2954" i="3" s="1"/>
  <c r="N2955" i="3"/>
  <c r="O2955" i="3" s="1"/>
  <c r="N2956" i="3"/>
  <c r="O2956" i="3" s="1"/>
  <c r="N2957" i="3"/>
  <c r="O2957" i="3" s="1"/>
  <c r="N2958" i="3"/>
  <c r="O2958" i="3" s="1"/>
  <c r="N2959" i="3"/>
  <c r="O2959" i="3" s="1"/>
  <c r="N2960" i="3"/>
  <c r="O2960" i="3" s="1"/>
  <c r="N2961" i="3"/>
  <c r="O2961" i="3" s="1"/>
  <c r="N2962" i="3"/>
  <c r="O2962" i="3" s="1"/>
  <c r="N2963" i="3"/>
  <c r="O2963" i="3" s="1"/>
  <c r="N2964" i="3"/>
  <c r="O2964" i="3" s="1"/>
  <c r="N2965" i="3"/>
  <c r="O2965" i="3" s="1"/>
  <c r="N2966" i="3"/>
  <c r="O2966" i="3" s="1"/>
  <c r="N2967" i="3"/>
  <c r="O2967" i="3" s="1"/>
  <c r="N2968" i="3"/>
  <c r="O2968" i="3" s="1"/>
  <c r="N2969" i="3"/>
  <c r="O2969" i="3" s="1"/>
  <c r="N2970" i="3"/>
  <c r="O2970" i="3" s="1"/>
  <c r="N2971" i="3"/>
  <c r="O2971" i="3" s="1"/>
  <c r="N2972" i="3"/>
  <c r="O2972" i="3" s="1"/>
  <c r="N2973" i="3"/>
  <c r="O2973" i="3" s="1"/>
  <c r="N2974" i="3"/>
  <c r="O2974" i="3" s="1"/>
  <c r="N2975" i="3"/>
  <c r="O2975" i="3" s="1"/>
  <c r="N2976" i="3"/>
  <c r="O2976" i="3" s="1"/>
  <c r="N2977" i="3"/>
  <c r="O2977" i="3" s="1"/>
  <c r="N2978" i="3"/>
  <c r="O2978" i="3" s="1"/>
  <c r="N2979" i="3"/>
  <c r="O2979" i="3" s="1"/>
  <c r="N2980" i="3"/>
  <c r="O2980" i="3" s="1"/>
  <c r="N2981" i="3"/>
  <c r="O2981" i="3" s="1"/>
  <c r="N2982" i="3"/>
  <c r="O2982" i="3" s="1"/>
  <c r="N2983" i="3"/>
  <c r="O2983" i="3" s="1"/>
  <c r="N2984" i="3"/>
  <c r="O2984" i="3" s="1"/>
  <c r="N2985" i="3"/>
  <c r="O2985" i="3" s="1"/>
  <c r="N2986" i="3"/>
  <c r="O2986" i="3" s="1"/>
  <c r="N2987" i="3"/>
  <c r="O2987" i="3" s="1"/>
  <c r="N2988" i="3"/>
  <c r="O2988" i="3" s="1"/>
  <c r="N2989" i="3"/>
  <c r="O2989" i="3" s="1"/>
  <c r="N2990" i="3"/>
  <c r="O2990" i="3" s="1"/>
  <c r="N2991" i="3"/>
  <c r="O2991" i="3" s="1"/>
  <c r="N2992" i="3"/>
  <c r="O2992" i="3" s="1"/>
  <c r="N2993" i="3"/>
  <c r="O2993" i="3" s="1"/>
  <c r="N2994" i="3"/>
  <c r="O2994" i="3" s="1"/>
  <c r="N2995" i="3"/>
  <c r="O2995" i="3" s="1"/>
  <c r="N2996" i="3"/>
  <c r="O2996" i="3" s="1"/>
  <c r="N2997" i="3"/>
  <c r="O2997" i="3" s="1"/>
  <c r="N2998" i="3"/>
  <c r="O2998" i="3" s="1"/>
  <c r="N2999" i="3"/>
  <c r="O2999" i="3" s="1"/>
  <c r="N3000" i="3"/>
  <c r="O3000" i="3" s="1"/>
  <c r="N3001" i="3"/>
  <c r="O3001" i="3" s="1"/>
  <c r="N3002" i="3"/>
  <c r="O3002" i="3" s="1"/>
  <c r="N3003" i="3"/>
  <c r="O3003" i="3" s="1"/>
  <c r="N3004" i="3"/>
  <c r="O3004" i="3" s="1"/>
  <c r="N3005" i="3"/>
  <c r="O3005" i="3" s="1"/>
  <c r="N3006" i="3"/>
  <c r="O3006" i="3" s="1"/>
  <c r="N3007" i="3"/>
  <c r="O3007" i="3" s="1"/>
  <c r="N3008" i="3"/>
  <c r="O3008" i="3" s="1"/>
  <c r="N3009" i="3"/>
  <c r="O3009" i="3" s="1"/>
  <c r="N3010" i="3"/>
  <c r="O3010" i="3" s="1"/>
  <c r="N3011" i="3"/>
  <c r="O3011" i="3" s="1"/>
  <c r="N3012" i="3"/>
  <c r="O3012" i="3" s="1"/>
  <c r="N3013" i="3"/>
  <c r="O3013" i="3" s="1"/>
  <c r="N3014" i="3"/>
  <c r="O3014" i="3" s="1"/>
  <c r="N3015" i="3"/>
  <c r="O3015" i="3" s="1"/>
  <c r="N3016" i="3"/>
  <c r="O3016" i="3" s="1"/>
  <c r="N3017" i="3"/>
  <c r="O3017" i="3" s="1"/>
  <c r="N3018" i="3"/>
  <c r="O3018" i="3" s="1"/>
  <c r="N3019" i="3"/>
  <c r="O3019" i="3" s="1"/>
  <c r="N3020" i="3"/>
  <c r="O3020" i="3" s="1"/>
  <c r="N3021" i="3"/>
  <c r="O3021" i="3" s="1"/>
  <c r="N3022" i="3"/>
  <c r="O3022" i="3" s="1"/>
  <c r="N3023" i="3"/>
  <c r="O3023" i="3" s="1"/>
  <c r="N3024" i="3"/>
  <c r="O3024" i="3" s="1"/>
  <c r="N3025" i="3"/>
  <c r="O3025" i="3" s="1"/>
  <c r="N3026" i="3"/>
  <c r="O3026" i="3" s="1"/>
  <c r="N3027" i="3"/>
  <c r="O3027" i="3" s="1"/>
  <c r="N3028" i="3"/>
  <c r="O3028" i="3" s="1"/>
  <c r="N3029" i="3"/>
  <c r="O3029" i="3" s="1"/>
  <c r="N3030" i="3"/>
  <c r="O3030" i="3" s="1"/>
  <c r="N3031" i="3"/>
  <c r="O3031" i="3" s="1"/>
  <c r="N3032" i="3"/>
  <c r="O3032" i="3" s="1"/>
  <c r="N3033" i="3"/>
  <c r="O3033" i="3" s="1"/>
  <c r="N3034" i="3"/>
  <c r="O3034" i="3" s="1"/>
  <c r="N3035" i="3"/>
  <c r="O3035" i="3" s="1"/>
  <c r="N3036" i="3"/>
  <c r="O3036" i="3" s="1"/>
  <c r="N3037" i="3"/>
  <c r="O3037" i="3" s="1"/>
  <c r="N3038" i="3"/>
  <c r="O3038" i="3" s="1"/>
  <c r="N3039" i="3"/>
  <c r="O3039" i="3" s="1"/>
  <c r="N3040" i="3"/>
  <c r="O3040" i="3" s="1"/>
  <c r="N3041" i="3"/>
  <c r="O3041" i="3" s="1"/>
  <c r="N3042" i="3"/>
  <c r="O3042" i="3" s="1"/>
  <c r="N3043" i="3"/>
  <c r="O3043" i="3" s="1"/>
  <c r="N3044" i="3"/>
  <c r="O3044" i="3" s="1"/>
  <c r="N3045" i="3"/>
  <c r="O3045" i="3" s="1"/>
  <c r="N3046" i="3"/>
  <c r="O3046" i="3" s="1"/>
  <c r="N3047" i="3"/>
  <c r="O3047" i="3" s="1"/>
  <c r="N3048" i="3"/>
  <c r="O3048" i="3" s="1"/>
  <c r="N3049" i="3"/>
  <c r="O3049" i="3" s="1"/>
  <c r="N3050" i="3"/>
  <c r="O3050" i="3" s="1"/>
  <c r="N3051" i="3"/>
  <c r="O3051" i="3" s="1"/>
  <c r="N3052" i="3"/>
  <c r="O3052" i="3" s="1"/>
  <c r="N3053" i="3"/>
  <c r="O3053" i="3" s="1"/>
  <c r="N3054" i="3"/>
  <c r="O3054" i="3" s="1"/>
  <c r="N3055" i="3"/>
  <c r="O3055" i="3" s="1"/>
  <c r="N3056" i="3"/>
  <c r="O3056" i="3" s="1"/>
  <c r="N3057" i="3"/>
  <c r="O3057" i="3" s="1"/>
  <c r="N3058" i="3"/>
  <c r="O3058" i="3" s="1"/>
  <c r="N3059" i="3"/>
  <c r="O3059" i="3" s="1"/>
  <c r="N3060" i="3"/>
  <c r="O3060" i="3" s="1"/>
  <c r="N3061" i="3"/>
  <c r="O3061" i="3" s="1"/>
  <c r="N3062" i="3"/>
  <c r="O3062" i="3" s="1"/>
  <c r="N3063" i="3"/>
  <c r="O3063" i="3" s="1"/>
  <c r="N3064" i="3"/>
  <c r="O3064" i="3" s="1"/>
  <c r="N3065" i="3"/>
  <c r="O3065" i="3" s="1"/>
  <c r="N3066" i="3"/>
  <c r="O3066" i="3" s="1"/>
  <c r="N3067" i="3"/>
  <c r="O3067" i="3" s="1"/>
  <c r="N3068" i="3"/>
  <c r="O3068" i="3" s="1"/>
  <c r="N3069" i="3"/>
  <c r="O3069" i="3" s="1"/>
  <c r="N3070" i="3"/>
  <c r="O3070" i="3" s="1"/>
  <c r="N3071" i="3"/>
  <c r="O3071" i="3" s="1"/>
  <c r="N3072" i="3"/>
  <c r="O3072" i="3" s="1"/>
  <c r="N3073" i="3"/>
  <c r="O3073" i="3" s="1"/>
  <c r="N3074" i="3"/>
  <c r="O3074" i="3" s="1"/>
  <c r="N3075" i="3"/>
  <c r="O3075" i="3" s="1"/>
  <c r="N3076" i="3"/>
  <c r="O3076" i="3" s="1"/>
  <c r="N3077" i="3"/>
  <c r="O3077" i="3" s="1"/>
  <c r="N3078" i="3"/>
  <c r="O3078" i="3" s="1"/>
  <c r="N3079" i="3"/>
  <c r="O3079" i="3" s="1"/>
  <c r="N3080" i="3"/>
  <c r="O3080" i="3" s="1"/>
  <c r="N3081" i="3"/>
  <c r="O3081" i="3" s="1"/>
  <c r="N3082" i="3"/>
  <c r="O3082" i="3" s="1"/>
  <c r="N3083" i="3"/>
  <c r="O3083" i="3" s="1"/>
  <c r="N3084" i="3"/>
  <c r="O3084" i="3" s="1"/>
  <c r="N3085" i="3"/>
  <c r="O3085" i="3" s="1"/>
  <c r="N3086" i="3"/>
  <c r="O3086" i="3" s="1"/>
  <c r="N3087" i="3"/>
  <c r="O3087" i="3" s="1"/>
  <c r="N3088" i="3"/>
  <c r="O3088" i="3" s="1"/>
  <c r="N3089" i="3"/>
  <c r="O3089" i="3" s="1"/>
  <c r="N3090" i="3"/>
  <c r="O3090" i="3" s="1"/>
  <c r="N3091" i="3"/>
  <c r="O3091" i="3" s="1"/>
  <c r="N3092" i="3"/>
  <c r="O3092" i="3" s="1"/>
  <c r="N3093" i="3"/>
  <c r="O3093" i="3" s="1"/>
  <c r="N3094" i="3"/>
  <c r="O3094" i="3" s="1"/>
  <c r="N3095" i="3"/>
  <c r="O3095" i="3" s="1"/>
  <c r="N3096" i="3"/>
  <c r="O3096" i="3" s="1"/>
  <c r="N3097" i="3"/>
  <c r="O3097" i="3" s="1"/>
  <c r="N3098" i="3"/>
  <c r="O3098" i="3" s="1"/>
  <c r="N3099" i="3"/>
  <c r="O3099" i="3" s="1"/>
  <c r="N3100" i="3"/>
  <c r="O3100" i="3" s="1"/>
  <c r="N3101" i="3"/>
  <c r="O3101" i="3" s="1"/>
  <c r="N3102" i="3"/>
  <c r="O3102" i="3" s="1"/>
  <c r="N3103" i="3"/>
  <c r="O3103" i="3" s="1"/>
  <c r="N3104" i="3"/>
  <c r="O3104" i="3" s="1"/>
  <c r="N3105" i="3"/>
  <c r="O3105" i="3" s="1"/>
  <c r="N3106" i="3"/>
  <c r="O3106" i="3" s="1"/>
  <c r="N3107" i="3"/>
  <c r="O3107" i="3" s="1"/>
  <c r="N3108" i="3"/>
  <c r="O3108" i="3" s="1"/>
  <c r="N3109" i="3"/>
  <c r="O3109" i="3" s="1"/>
  <c r="N3110" i="3"/>
  <c r="O3110" i="3" s="1"/>
  <c r="N3111" i="3"/>
  <c r="O3111" i="3" s="1"/>
  <c r="N3112" i="3"/>
  <c r="O3112" i="3" s="1"/>
  <c r="N3113" i="3"/>
  <c r="O3113" i="3" s="1"/>
  <c r="N3114" i="3"/>
  <c r="O3114" i="3" s="1"/>
  <c r="N3115" i="3"/>
  <c r="O3115" i="3" s="1"/>
  <c r="N3116" i="3"/>
  <c r="O3116" i="3" s="1"/>
  <c r="N3117" i="3"/>
  <c r="O3117" i="3" s="1"/>
  <c r="N3118" i="3"/>
  <c r="O3118" i="3" s="1"/>
  <c r="N3119" i="3"/>
  <c r="O3119" i="3" s="1"/>
  <c r="N3120" i="3"/>
  <c r="O3120" i="3" s="1"/>
  <c r="N3121" i="3"/>
  <c r="O3121" i="3" s="1"/>
  <c r="N3122" i="3"/>
  <c r="O3122" i="3" s="1"/>
  <c r="N3123" i="3"/>
  <c r="O3123" i="3" s="1"/>
  <c r="N3124" i="3"/>
  <c r="O3124" i="3" s="1"/>
  <c r="N3125" i="3"/>
  <c r="O3125" i="3" s="1"/>
  <c r="N3126" i="3"/>
  <c r="O3126" i="3" s="1"/>
  <c r="N3127" i="3"/>
  <c r="O3127" i="3" s="1"/>
  <c r="N3128" i="3"/>
  <c r="O3128" i="3" s="1"/>
  <c r="N3129" i="3"/>
  <c r="O3129" i="3" s="1"/>
  <c r="N3130" i="3"/>
  <c r="O3130" i="3" s="1"/>
  <c r="N3131" i="3"/>
  <c r="O3131" i="3" s="1"/>
  <c r="N3132" i="3"/>
  <c r="O3132" i="3" s="1"/>
  <c r="N3133" i="3"/>
  <c r="O3133" i="3" s="1"/>
  <c r="N3134" i="3"/>
  <c r="O3134" i="3" s="1"/>
  <c r="N3135" i="3"/>
  <c r="O3135" i="3" s="1"/>
  <c r="N3136" i="3"/>
  <c r="O3136" i="3" s="1"/>
  <c r="N3137" i="3"/>
  <c r="O3137" i="3" s="1"/>
  <c r="N3138" i="3"/>
  <c r="O3138" i="3" s="1"/>
  <c r="N3139" i="3"/>
  <c r="O3139" i="3" s="1"/>
  <c r="N3140" i="3"/>
  <c r="O3140" i="3" s="1"/>
  <c r="N3141" i="3"/>
  <c r="O3141" i="3" s="1"/>
  <c r="N3142" i="3"/>
  <c r="O3142" i="3" s="1"/>
  <c r="N3143" i="3"/>
  <c r="O3143" i="3" s="1"/>
  <c r="N3144" i="3"/>
  <c r="O3144" i="3" s="1"/>
  <c r="N3145" i="3"/>
  <c r="O3145" i="3" s="1"/>
  <c r="N3146" i="3"/>
  <c r="O3146" i="3" s="1"/>
  <c r="N3147" i="3"/>
  <c r="O3147" i="3" s="1"/>
  <c r="N3148" i="3"/>
  <c r="O3148" i="3" s="1"/>
  <c r="N3149" i="3"/>
  <c r="O3149" i="3" s="1"/>
  <c r="N3150" i="3"/>
  <c r="O3150" i="3" s="1"/>
  <c r="N3151" i="3"/>
  <c r="O3151" i="3" s="1"/>
  <c r="N3152" i="3"/>
  <c r="O3152" i="3" s="1"/>
  <c r="N3153" i="3"/>
  <c r="O3153" i="3" s="1"/>
  <c r="N3154" i="3"/>
  <c r="O3154" i="3" s="1"/>
  <c r="N3155" i="3"/>
  <c r="O3155" i="3" s="1"/>
  <c r="N3156" i="3"/>
  <c r="O3156" i="3" s="1"/>
  <c r="N3157" i="3"/>
  <c r="O3157" i="3" s="1"/>
  <c r="N3158" i="3"/>
  <c r="O3158" i="3" s="1"/>
  <c r="N3159" i="3"/>
  <c r="O3159" i="3" s="1"/>
  <c r="N3160" i="3"/>
  <c r="O3160" i="3" s="1"/>
  <c r="N3161" i="3"/>
  <c r="O3161" i="3" s="1"/>
  <c r="N3162" i="3"/>
  <c r="O3162" i="3" s="1"/>
  <c r="N3163" i="3"/>
  <c r="O3163" i="3" s="1"/>
  <c r="N3164" i="3"/>
  <c r="O3164" i="3" s="1"/>
  <c r="N3165" i="3"/>
  <c r="O3165" i="3" s="1"/>
  <c r="N3166" i="3"/>
  <c r="O3166" i="3" s="1"/>
  <c r="N3167" i="3"/>
  <c r="O3167" i="3" s="1"/>
  <c r="N3168" i="3"/>
  <c r="O3168" i="3" s="1"/>
  <c r="N3169" i="3"/>
  <c r="O3169" i="3" s="1"/>
  <c r="N3170" i="3"/>
  <c r="O3170" i="3" s="1"/>
  <c r="N3171" i="3"/>
  <c r="O3171" i="3" s="1"/>
  <c r="N3172" i="3"/>
  <c r="O3172" i="3" s="1"/>
  <c r="N3173" i="3"/>
  <c r="O3173" i="3" s="1"/>
  <c r="N3174" i="3"/>
  <c r="O3174" i="3" s="1"/>
  <c r="N3175" i="3"/>
  <c r="O3175" i="3" s="1"/>
  <c r="N3176" i="3"/>
  <c r="O3176" i="3" s="1"/>
  <c r="N3177" i="3"/>
  <c r="O3177" i="3" s="1"/>
  <c r="N3178" i="3"/>
  <c r="O3178" i="3" s="1"/>
  <c r="N3179" i="3"/>
  <c r="O3179" i="3" s="1"/>
  <c r="N3180" i="3"/>
  <c r="O3180" i="3" s="1"/>
  <c r="N3181" i="3"/>
  <c r="O3181" i="3" s="1"/>
  <c r="N3182" i="3"/>
  <c r="O3182" i="3" s="1"/>
  <c r="N3183" i="3"/>
  <c r="O3183" i="3" s="1"/>
  <c r="N3184" i="3"/>
  <c r="O3184" i="3" s="1"/>
  <c r="N3185" i="3"/>
  <c r="O3185" i="3" s="1"/>
  <c r="N3186" i="3"/>
  <c r="O3186" i="3" s="1"/>
  <c r="N3187" i="3"/>
  <c r="O3187" i="3" s="1"/>
  <c r="N3188" i="3"/>
  <c r="O3188" i="3" s="1"/>
  <c r="N3189" i="3"/>
  <c r="O3189" i="3" s="1"/>
  <c r="N3190" i="3"/>
  <c r="O3190" i="3" s="1"/>
  <c r="N3191" i="3"/>
  <c r="O3191" i="3" s="1"/>
  <c r="N3192" i="3"/>
  <c r="O3192" i="3" s="1"/>
  <c r="N3193" i="3"/>
  <c r="O3193" i="3" s="1"/>
  <c r="N3194" i="3"/>
  <c r="O3194" i="3" s="1"/>
  <c r="N3195" i="3"/>
  <c r="O3195" i="3" s="1"/>
  <c r="N3196" i="3"/>
  <c r="O3196" i="3" s="1"/>
  <c r="N3197" i="3"/>
  <c r="O3197" i="3" s="1"/>
  <c r="N3198" i="3"/>
  <c r="O3198" i="3" s="1"/>
  <c r="N3199" i="3"/>
  <c r="O3199" i="3" s="1"/>
  <c r="N3200" i="3"/>
  <c r="O3200" i="3" s="1"/>
  <c r="N3201" i="3"/>
  <c r="O3201" i="3" s="1"/>
  <c r="N3202" i="3"/>
  <c r="O3202" i="3" s="1"/>
  <c r="N3203" i="3"/>
  <c r="O3203" i="3" s="1"/>
  <c r="N3204" i="3"/>
  <c r="O3204" i="3" s="1"/>
  <c r="N3205" i="3"/>
  <c r="O3205" i="3" s="1"/>
  <c r="N3206" i="3"/>
  <c r="O3206" i="3" s="1"/>
  <c r="N3207" i="3"/>
  <c r="O3207" i="3" s="1"/>
  <c r="N3208" i="3"/>
  <c r="O3208" i="3" s="1"/>
  <c r="N3209" i="3"/>
  <c r="O3209" i="3" s="1"/>
  <c r="N3210" i="3"/>
  <c r="O3210" i="3" s="1"/>
  <c r="N3211" i="3"/>
  <c r="O3211" i="3" s="1"/>
  <c r="N3212" i="3"/>
  <c r="O3212" i="3" s="1"/>
  <c r="N3213" i="3"/>
  <c r="O3213" i="3" s="1"/>
  <c r="N3214" i="3"/>
  <c r="O3214" i="3" s="1"/>
  <c r="N3215" i="3"/>
  <c r="O3215" i="3" s="1"/>
  <c r="N3216" i="3"/>
  <c r="O3216" i="3" s="1"/>
  <c r="N3217" i="3"/>
  <c r="O3217" i="3" s="1"/>
  <c r="N3218" i="3"/>
  <c r="O3218" i="3" s="1"/>
  <c r="N3219" i="3"/>
  <c r="O3219" i="3" s="1"/>
  <c r="N3220" i="3"/>
  <c r="O3220" i="3" s="1"/>
  <c r="N3221" i="3"/>
  <c r="O3221" i="3" s="1"/>
  <c r="N3222" i="3"/>
  <c r="O3222" i="3" s="1"/>
  <c r="N3223" i="3"/>
  <c r="O3223" i="3" s="1"/>
  <c r="N3224" i="3"/>
  <c r="O3224" i="3" s="1"/>
  <c r="N3225" i="3"/>
  <c r="O3225" i="3" s="1"/>
  <c r="N3226" i="3"/>
  <c r="O3226" i="3" s="1"/>
  <c r="N3227" i="3"/>
  <c r="O3227" i="3" s="1"/>
  <c r="N3228" i="3"/>
  <c r="O3228" i="3" s="1"/>
  <c r="N3229" i="3"/>
  <c r="O3229" i="3" s="1"/>
  <c r="N3230" i="3"/>
  <c r="O3230" i="3" s="1"/>
  <c r="N3231" i="3"/>
  <c r="O3231" i="3" s="1"/>
  <c r="N3232" i="3"/>
  <c r="O3232" i="3" s="1"/>
  <c r="N3233" i="3"/>
  <c r="O3233" i="3" s="1"/>
  <c r="N3234" i="3"/>
  <c r="O3234" i="3" s="1"/>
  <c r="N3235" i="3"/>
  <c r="O3235" i="3" s="1"/>
  <c r="N3236" i="3"/>
  <c r="O3236" i="3" s="1"/>
  <c r="N3237" i="3"/>
  <c r="O3237" i="3" s="1"/>
  <c r="N3238" i="3"/>
  <c r="O3238" i="3" s="1"/>
  <c r="N3239" i="3"/>
  <c r="O3239" i="3" s="1"/>
  <c r="N3240" i="3"/>
  <c r="O3240" i="3" s="1"/>
  <c r="N3241" i="3"/>
  <c r="O3241" i="3" s="1"/>
  <c r="N3242" i="3"/>
  <c r="O3242" i="3" s="1"/>
  <c r="N3243" i="3"/>
  <c r="O3243" i="3" s="1"/>
  <c r="N3244" i="3"/>
  <c r="O3244" i="3" s="1"/>
  <c r="N3245" i="3"/>
  <c r="O3245" i="3" s="1"/>
  <c r="N3246" i="3"/>
  <c r="O3246" i="3" s="1"/>
  <c r="N3247" i="3"/>
  <c r="O3247" i="3" s="1"/>
  <c r="N3248" i="3"/>
  <c r="O3248" i="3" s="1"/>
  <c r="N3249" i="3"/>
  <c r="O3249" i="3" s="1"/>
  <c r="N3250" i="3"/>
  <c r="O3250" i="3" s="1"/>
  <c r="N3251" i="3"/>
  <c r="O3251" i="3" s="1"/>
  <c r="N3252" i="3"/>
  <c r="O3252" i="3" s="1"/>
  <c r="N3253" i="3"/>
  <c r="O3253" i="3" s="1"/>
  <c r="N3254" i="3"/>
  <c r="O3254" i="3" s="1"/>
  <c r="N3255" i="3"/>
  <c r="O3255" i="3" s="1"/>
  <c r="N3256" i="3"/>
  <c r="O3256" i="3" s="1"/>
  <c r="N3257" i="3"/>
  <c r="O3257" i="3" s="1"/>
  <c r="N3258" i="3"/>
  <c r="O3258" i="3" s="1"/>
  <c r="N3259" i="3"/>
  <c r="O3259" i="3" s="1"/>
  <c r="N3260" i="3"/>
  <c r="O3260" i="3" s="1"/>
  <c r="N3261" i="3"/>
  <c r="O3261" i="3" s="1"/>
  <c r="N3262" i="3"/>
  <c r="O3262" i="3" s="1"/>
  <c r="N3263" i="3"/>
  <c r="O3263" i="3" s="1"/>
  <c r="N3264" i="3"/>
  <c r="O3264" i="3" s="1"/>
  <c r="N3265" i="3"/>
  <c r="O3265" i="3" s="1"/>
  <c r="N3266" i="3"/>
  <c r="O3266" i="3" s="1"/>
  <c r="N3267" i="3"/>
  <c r="O3267" i="3" s="1"/>
  <c r="N3268" i="3"/>
  <c r="O3268" i="3" s="1"/>
  <c r="N3269" i="3"/>
  <c r="O3269" i="3" s="1"/>
  <c r="N3270" i="3"/>
  <c r="O3270" i="3" s="1"/>
  <c r="N3271" i="3"/>
  <c r="O3271" i="3" s="1"/>
  <c r="N3272" i="3"/>
  <c r="O3272" i="3" s="1"/>
  <c r="N3273" i="3"/>
  <c r="O3273" i="3" s="1"/>
  <c r="P3273" i="3" s="1"/>
  <c r="N3274" i="3"/>
  <c r="O3274" i="3" s="1"/>
  <c r="N3275" i="3"/>
  <c r="O3275" i="3" s="1"/>
  <c r="N3276" i="3"/>
  <c r="O3276" i="3" s="1"/>
  <c r="N3277" i="3"/>
  <c r="O3277" i="3" s="1"/>
  <c r="N3278" i="3"/>
  <c r="O3278" i="3" s="1"/>
  <c r="N3279" i="3"/>
  <c r="O3279" i="3" s="1"/>
  <c r="N3280" i="3"/>
  <c r="O3280" i="3" s="1"/>
  <c r="N3281" i="3"/>
  <c r="O3281" i="3" s="1"/>
  <c r="N3282" i="3"/>
  <c r="O3282" i="3" s="1"/>
  <c r="N3283" i="3"/>
  <c r="O3283" i="3" s="1"/>
  <c r="N3284" i="3"/>
  <c r="O3284" i="3" s="1"/>
  <c r="N3285" i="3"/>
  <c r="O3285" i="3" s="1"/>
  <c r="N3286" i="3"/>
  <c r="O3286" i="3" s="1"/>
  <c r="N3287" i="3"/>
  <c r="O3287" i="3" s="1"/>
  <c r="N3288" i="3"/>
  <c r="O3288" i="3" s="1"/>
  <c r="N3289" i="3"/>
  <c r="O3289" i="3" s="1"/>
  <c r="N3290" i="3"/>
  <c r="O3290" i="3" s="1"/>
  <c r="N3291" i="3"/>
  <c r="O3291" i="3" s="1"/>
  <c r="N3292" i="3"/>
  <c r="O3292" i="3" s="1"/>
  <c r="N3293" i="3"/>
  <c r="O3293" i="3" s="1"/>
  <c r="N3294" i="3"/>
  <c r="O3294" i="3" s="1"/>
  <c r="N3295" i="3"/>
  <c r="O3295" i="3" s="1"/>
  <c r="N3296" i="3"/>
  <c r="O3296" i="3" s="1"/>
  <c r="N3297" i="3"/>
  <c r="O3297" i="3" s="1"/>
  <c r="N3298" i="3"/>
  <c r="O3298" i="3" s="1"/>
  <c r="N3299" i="3"/>
  <c r="O3299" i="3" s="1"/>
  <c r="N3300" i="3"/>
  <c r="O3300" i="3" s="1"/>
  <c r="N3301" i="3"/>
  <c r="O3301" i="3" s="1"/>
  <c r="N3302" i="3"/>
  <c r="O3302" i="3" s="1"/>
  <c r="N3303" i="3"/>
  <c r="O3303" i="3" s="1"/>
  <c r="N3304" i="3"/>
  <c r="O3304" i="3" s="1"/>
  <c r="N3305" i="3"/>
  <c r="O3305" i="3" s="1"/>
  <c r="N3306" i="3"/>
  <c r="O3306" i="3" s="1"/>
  <c r="N3307" i="3"/>
  <c r="O3307" i="3" s="1"/>
  <c r="N3308" i="3"/>
  <c r="O3308" i="3" s="1"/>
  <c r="N3309" i="3"/>
  <c r="O3309" i="3" s="1"/>
  <c r="N3310" i="3"/>
  <c r="O3310" i="3" s="1"/>
  <c r="N3311" i="3"/>
  <c r="O3311" i="3" s="1"/>
  <c r="N3312" i="3"/>
  <c r="O3312" i="3" s="1"/>
  <c r="N3313" i="3"/>
  <c r="O3313" i="3" s="1"/>
  <c r="N3314" i="3"/>
  <c r="O3314" i="3" s="1"/>
  <c r="N3315" i="3"/>
  <c r="O3315" i="3" s="1"/>
  <c r="N3316" i="3"/>
  <c r="O3316" i="3" s="1"/>
  <c r="N3317" i="3"/>
  <c r="O3317" i="3" s="1"/>
  <c r="N3318" i="3"/>
  <c r="O3318" i="3" s="1"/>
  <c r="N3319" i="3"/>
  <c r="O3319" i="3" s="1"/>
  <c r="N3320" i="3"/>
  <c r="O3320" i="3" s="1"/>
  <c r="N3321" i="3"/>
  <c r="O3321" i="3" s="1"/>
  <c r="N3322" i="3"/>
  <c r="O3322" i="3" s="1"/>
  <c r="N3323" i="3"/>
  <c r="O3323" i="3" s="1"/>
  <c r="N3324" i="3"/>
  <c r="O3324" i="3" s="1"/>
  <c r="N3325" i="3"/>
  <c r="O3325" i="3" s="1"/>
  <c r="N3326" i="3"/>
  <c r="O3326" i="3" s="1"/>
  <c r="N3327" i="3"/>
  <c r="O3327" i="3" s="1"/>
  <c r="N3328" i="3"/>
  <c r="O3328" i="3" s="1"/>
  <c r="N3329" i="3"/>
  <c r="O3329" i="3" s="1"/>
  <c r="N3330" i="3"/>
  <c r="O3330" i="3" s="1"/>
  <c r="N3331" i="3"/>
  <c r="O3331" i="3" s="1"/>
  <c r="N3332" i="3"/>
  <c r="O3332" i="3" s="1"/>
  <c r="N3333" i="3"/>
  <c r="O3333" i="3" s="1"/>
  <c r="N3334" i="3"/>
  <c r="O3334" i="3" s="1"/>
  <c r="N3335" i="3"/>
  <c r="O3335" i="3" s="1"/>
  <c r="N3336" i="3"/>
  <c r="O3336" i="3" s="1"/>
  <c r="N3337" i="3"/>
  <c r="O3337" i="3" s="1"/>
  <c r="N3338" i="3"/>
  <c r="O3338" i="3" s="1"/>
  <c r="N3339" i="3"/>
  <c r="O3339" i="3" s="1"/>
  <c r="N3340" i="3"/>
  <c r="O3340" i="3" s="1"/>
  <c r="N3341" i="3"/>
  <c r="O3341" i="3" s="1"/>
  <c r="N3342" i="3"/>
  <c r="O3342" i="3" s="1"/>
  <c r="N3343" i="3"/>
  <c r="O3343" i="3" s="1"/>
  <c r="N3344" i="3"/>
  <c r="O3344" i="3" s="1"/>
  <c r="N3345" i="3"/>
  <c r="O3345" i="3" s="1"/>
  <c r="N3346" i="3"/>
  <c r="O3346" i="3" s="1"/>
  <c r="N3347" i="3"/>
  <c r="O3347" i="3" s="1"/>
  <c r="N3348" i="3"/>
  <c r="O3348" i="3" s="1"/>
  <c r="N3349" i="3"/>
  <c r="O3349" i="3" s="1"/>
  <c r="N3350" i="3"/>
  <c r="O3350" i="3" s="1"/>
  <c r="N3351" i="3"/>
  <c r="O3351" i="3" s="1"/>
  <c r="N3352" i="3"/>
  <c r="O3352" i="3" s="1"/>
  <c r="N3353" i="3"/>
  <c r="O3353" i="3" s="1"/>
  <c r="N3354" i="3"/>
  <c r="O3354" i="3" s="1"/>
  <c r="N3355" i="3"/>
  <c r="O3355" i="3" s="1"/>
  <c r="N3356" i="3"/>
  <c r="O3356" i="3" s="1"/>
  <c r="N3357" i="3"/>
  <c r="O3357" i="3" s="1"/>
  <c r="N3358" i="3"/>
  <c r="O3358" i="3" s="1"/>
  <c r="N3359" i="3"/>
  <c r="O3359" i="3" s="1"/>
  <c r="N3360" i="3"/>
  <c r="O3360" i="3" s="1"/>
  <c r="N3361" i="3"/>
  <c r="O3361" i="3" s="1"/>
  <c r="N3362" i="3"/>
  <c r="O3362" i="3" s="1"/>
  <c r="N3363" i="3"/>
  <c r="O3363" i="3" s="1"/>
  <c r="N3364" i="3"/>
  <c r="O3364" i="3" s="1"/>
  <c r="N3365" i="3"/>
  <c r="O3365" i="3" s="1"/>
  <c r="N3366" i="3"/>
  <c r="O3366" i="3" s="1"/>
  <c r="N3367" i="3"/>
  <c r="O3367" i="3" s="1"/>
  <c r="N3368" i="3"/>
  <c r="O3368" i="3" s="1"/>
  <c r="N3369" i="3"/>
  <c r="O3369" i="3" s="1"/>
  <c r="N3370" i="3"/>
  <c r="O3370" i="3" s="1"/>
  <c r="N3371" i="3"/>
  <c r="O3371" i="3" s="1"/>
  <c r="N3372" i="3"/>
  <c r="O3372" i="3" s="1"/>
  <c r="N3373" i="3"/>
  <c r="O3373" i="3" s="1"/>
  <c r="N3374" i="3"/>
  <c r="O3374" i="3" s="1"/>
  <c r="N3375" i="3"/>
  <c r="O3375" i="3" s="1"/>
  <c r="N3376" i="3"/>
  <c r="O3376" i="3" s="1"/>
  <c r="N3377" i="3"/>
  <c r="O3377" i="3" s="1"/>
  <c r="N3378" i="3"/>
  <c r="O3378" i="3" s="1"/>
  <c r="N3379" i="3"/>
  <c r="O3379" i="3" s="1"/>
  <c r="N3380" i="3"/>
  <c r="O3380" i="3" s="1"/>
  <c r="N3381" i="3"/>
  <c r="O3381" i="3" s="1"/>
  <c r="N3382" i="3"/>
  <c r="O3382" i="3" s="1"/>
  <c r="N3383" i="3"/>
  <c r="O3383" i="3" s="1"/>
  <c r="N3384" i="3"/>
  <c r="O3384" i="3" s="1"/>
  <c r="N3385" i="3"/>
  <c r="O3385" i="3" s="1"/>
  <c r="N3386" i="3"/>
  <c r="O3386" i="3" s="1"/>
  <c r="N3387" i="3"/>
  <c r="O3387" i="3" s="1"/>
  <c r="N3388" i="3"/>
  <c r="O3388" i="3" s="1"/>
  <c r="N3389" i="3"/>
  <c r="O3389" i="3" s="1"/>
  <c r="N3390" i="3"/>
  <c r="O3390" i="3" s="1"/>
  <c r="N3391" i="3"/>
  <c r="O3391" i="3" s="1"/>
  <c r="N3392" i="3"/>
  <c r="O3392" i="3" s="1"/>
  <c r="N3393" i="3"/>
  <c r="O3393" i="3" s="1"/>
  <c r="N3394" i="3"/>
  <c r="O3394" i="3" s="1"/>
  <c r="N3395" i="3"/>
  <c r="O3395" i="3" s="1"/>
  <c r="N3396" i="3"/>
  <c r="O3396" i="3" s="1"/>
  <c r="N3397" i="3"/>
  <c r="O3397" i="3" s="1"/>
  <c r="N3398" i="3"/>
  <c r="O3398" i="3" s="1"/>
  <c r="N3399" i="3"/>
  <c r="O3399" i="3" s="1"/>
  <c r="N3400" i="3"/>
  <c r="O3400" i="3" s="1"/>
  <c r="N3401" i="3"/>
  <c r="O3401" i="3" s="1"/>
  <c r="N3402" i="3"/>
  <c r="O3402" i="3" s="1"/>
  <c r="N3403" i="3"/>
  <c r="O3403" i="3" s="1"/>
  <c r="N3404" i="3"/>
  <c r="O3404" i="3" s="1"/>
  <c r="N3405" i="3"/>
  <c r="O3405" i="3" s="1"/>
  <c r="N3406" i="3"/>
  <c r="O3406" i="3" s="1"/>
  <c r="N3407" i="3"/>
  <c r="O3407" i="3" s="1"/>
  <c r="N3408" i="3"/>
  <c r="O3408" i="3" s="1"/>
  <c r="N3409" i="3"/>
  <c r="O3409" i="3" s="1"/>
  <c r="N3410" i="3"/>
  <c r="O3410" i="3" s="1"/>
  <c r="N3411" i="3"/>
  <c r="O3411" i="3" s="1"/>
  <c r="N3412" i="3"/>
  <c r="O3412" i="3" s="1"/>
  <c r="N3413" i="3"/>
  <c r="O3413" i="3" s="1"/>
  <c r="N3414" i="3"/>
  <c r="O3414" i="3" s="1"/>
  <c r="N3415" i="3"/>
  <c r="O3415" i="3" s="1"/>
  <c r="N3416" i="3"/>
  <c r="O3416" i="3" s="1"/>
  <c r="N3417" i="3"/>
  <c r="O3417" i="3" s="1"/>
  <c r="N3418" i="3"/>
  <c r="O3418" i="3" s="1"/>
  <c r="N3419" i="3"/>
  <c r="O3419" i="3" s="1"/>
  <c r="N3420" i="3"/>
  <c r="O3420" i="3" s="1"/>
  <c r="N3421" i="3"/>
  <c r="O3421" i="3" s="1"/>
  <c r="N3422" i="3"/>
  <c r="O3422" i="3" s="1"/>
  <c r="N3423" i="3"/>
  <c r="O3423" i="3" s="1"/>
  <c r="N3424" i="3"/>
  <c r="O3424" i="3" s="1"/>
  <c r="N3425" i="3"/>
  <c r="O3425" i="3" s="1"/>
  <c r="N3426" i="3"/>
  <c r="O3426" i="3" s="1"/>
  <c r="N3427" i="3"/>
  <c r="O3427" i="3" s="1"/>
  <c r="N3428" i="3"/>
  <c r="O3428" i="3" s="1"/>
  <c r="N3429" i="3"/>
  <c r="O3429" i="3" s="1"/>
  <c r="N3430" i="3"/>
  <c r="O3430" i="3" s="1"/>
  <c r="N3431" i="3"/>
  <c r="O3431" i="3" s="1"/>
  <c r="N3432" i="3"/>
  <c r="O3432" i="3" s="1"/>
  <c r="N3433" i="3"/>
  <c r="O3433" i="3" s="1"/>
  <c r="N3434" i="3"/>
  <c r="O3434" i="3" s="1"/>
  <c r="N3435" i="3"/>
  <c r="O3435" i="3" s="1"/>
  <c r="N3436" i="3"/>
  <c r="O3436" i="3" s="1"/>
  <c r="N3437" i="3"/>
  <c r="O3437" i="3" s="1"/>
  <c r="N3438" i="3"/>
  <c r="O3438" i="3" s="1"/>
  <c r="N3439" i="3"/>
  <c r="O3439" i="3" s="1"/>
  <c r="N3440" i="3"/>
  <c r="O3440" i="3" s="1"/>
  <c r="N3441" i="3"/>
  <c r="O3441" i="3" s="1"/>
  <c r="N3442" i="3"/>
  <c r="O3442" i="3" s="1"/>
  <c r="N3443" i="3"/>
  <c r="O3443" i="3" s="1"/>
  <c r="N3444" i="3"/>
  <c r="O3444" i="3" s="1"/>
  <c r="N3445" i="3"/>
  <c r="O3445" i="3" s="1"/>
  <c r="N3446" i="3"/>
  <c r="O3446" i="3" s="1"/>
  <c r="N3447" i="3"/>
  <c r="O3447" i="3" s="1"/>
  <c r="N3448" i="3"/>
  <c r="O3448" i="3" s="1"/>
  <c r="N3449" i="3"/>
  <c r="O3449" i="3" s="1"/>
  <c r="N3450" i="3"/>
  <c r="O3450" i="3" s="1"/>
  <c r="N3451" i="3"/>
  <c r="O3451" i="3" s="1"/>
  <c r="N3452" i="3"/>
  <c r="O3452" i="3" s="1"/>
  <c r="N3453" i="3"/>
  <c r="O3453" i="3" s="1"/>
  <c r="N3454" i="3"/>
  <c r="O3454" i="3" s="1"/>
  <c r="N3455" i="3"/>
  <c r="O3455" i="3" s="1"/>
  <c r="N3456" i="3"/>
  <c r="O3456" i="3" s="1"/>
  <c r="N3457" i="3"/>
  <c r="O3457" i="3" s="1"/>
  <c r="N3458" i="3"/>
  <c r="O3458" i="3" s="1"/>
  <c r="N3459" i="3"/>
  <c r="O3459" i="3" s="1"/>
  <c r="N3460" i="3"/>
  <c r="O3460" i="3" s="1"/>
  <c r="N3461" i="3"/>
  <c r="O3461" i="3" s="1"/>
  <c r="N3462" i="3"/>
  <c r="O3462" i="3" s="1"/>
  <c r="N3463" i="3"/>
  <c r="O3463" i="3" s="1"/>
  <c r="N3464" i="3"/>
  <c r="O3464" i="3" s="1"/>
  <c r="N3465" i="3"/>
  <c r="O3465" i="3" s="1"/>
  <c r="N3466" i="3"/>
  <c r="O3466" i="3" s="1"/>
  <c r="N3467" i="3"/>
  <c r="O3467" i="3" s="1"/>
  <c r="N3468" i="3"/>
  <c r="O3468" i="3" s="1"/>
  <c r="N3469" i="3"/>
  <c r="O3469" i="3" s="1"/>
  <c r="N3470" i="3"/>
  <c r="O3470" i="3" s="1"/>
  <c r="N3471" i="3"/>
  <c r="O3471" i="3" s="1"/>
  <c r="N3472" i="3"/>
  <c r="O3472" i="3" s="1"/>
  <c r="N3473" i="3"/>
  <c r="O3473" i="3" s="1"/>
  <c r="N3474" i="3"/>
  <c r="O3474" i="3" s="1"/>
  <c r="N3475" i="3"/>
  <c r="O3475" i="3" s="1"/>
  <c r="N3476" i="3"/>
  <c r="O3476" i="3" s="1"/>
  <c r="N3477" i="3"/>
  <c r="O3477" i="3" s="1"/>
  <c r="N3478" i="3"/>
  <c r="O3478" i="3" s="1"/>
  <c r="N3479" i="3"/>
  <c r="O3479" i="3" s="1"/>
  <c r="N3480" i="3"/>
  <c r="O3480" i="3" s="1"/>
  <c r="N3481" i="3"/>
  <c r="O3481" i="3" s="1"/>
  <c r="N3482" i="3"/>
  <c r="O3482" i="3" s="1"/>
  <c r="N3483" i="3"/>
  <c r="O3483" i="3" s="1"/>
  <c r="N3484" i="3"/>
  <c r="O3484" i="3" s="1"/>
  <c r="N3485" i="3"/>
  <c r="O3485" i="3" s="1"/>
  <c r="N3486" i="3"/>
  <c r="O3486" i="3" s="1"/>
  <c r="N3487" i="3"/>
  <c r="O3487" i="3" s="1"/>
  <c r="N3488" i="3"/>
  <c r="O3488" i="3" s="1"/>
  <c r="N3489" i="3"/>
  <c r="O3489" i="3" s="1"/>
  <c r="N3490" i="3"/>
  <c r="O3490" i="3" s="1"/>
  <c r="N3491" i="3"/>
  <c r="O3491" i="3" s="1"/>
  <c r="N3492" i="3"/>
  <c r="O3492" i="3" s="1"/>
  <c r="N3493" i="3"/>
  <c r="O3493" i="3" s="1"/>
  <c r="N3494" i="3"/>
  <c r="O3494" i="3" s="1"/>
  <c r="N3495" i="3"/>
  <c r="O3495" i="3" s="1"/>
  <c r="N3496" i="3"/>
  <c r="O3496" i="3" s="1"/>
  <c r="N3497" i="3"/>
  <c r="O3497" i="3" s="1"/>
  <c r="N3498" i="3"/>
  <c r="O3498" i="3" s="1"/>
  <c r="N3499" i="3"/>
  <c r="O3499" i="3" s="1"/>
  <c r="N3500" i="3"/>
  <c r="O3500" i="3" s="1"/>
  <c r="N3501" i="3"/>
  <c r="O3501" i="3" s="1"/>
  <c r="N3502" i="3"/>
  <c r="O3502" i="3" s="1"/>
  <c r="N3503" i="3"/>
  <c r="O3503" i="3" s="1"/>
  <c r="N3504" i="3"/>
  <c r="O3504" i="3" s="1"/>
  <c r="N3505" i="3"/>
  <c r="O3505" i="3" s="1"/>
  <c r="N3506" i="3"/>
  <c r="O3506" i="3" s="1"/>
  <c r="N3507" i="3"/>
  <c r="O3507" i="3" s="1"/>
  <c r="N3508" i="3"/>
  <c r="O3508" i="3" s="1"/>
  <c r="N3509" i="3"/>
  <c r="O3509" i="3" s="1"/>
  <c r="N3510" i="3"/>
  <c r="O3510" i="3" s="1"/>
  <c r="N3511" i="3"/>
  <c r="O3511" i="3" s="1"/>
  <c r="N3512" i="3"/>
  <c r="O3512" i="3" s="1"/>
  <c r="N3513" i="3"/>
  <c r="O3513" i="3" s="1"/>
  <c r="N3514" i="3"/>
  <c r="O3514" i="3" s="1"/>
  <c r="N3515" i="3"/>
  <c r="O3515" i="3" s="1"/>
  <c r="N3516" i="3"/>
  <c r="O3516" i="3" s="1"/>
  <c r="N3517" i="3"/>
  <c r="O3517" i="3" s="1"/>
  <c r="N3518" i="3"/>
  <c r="O3518" i="3" s="1"/>
  <c r="N3519" i="3"/>
  <c r="O3519" i="3" s="1"/>
  <c r="N3520" i="3"/>
  <c r="O3520" i="3" s="1"/>
  <c r="N3521" i="3"/>
  <c r="O3521" i="3" s="1"/>
  <c r="N3522" i="3"/>
  <c r="O3522" i="3" s="1"/>
  <c r="N3523" i="3"/>
  <c r="O3523" i="3" s="1"/>
  <c r="N3524" i="3"/>
  <c r="O3524" i="3" s="1"/>
  <c r="N3525" i="3"/>
  <c r="O3525" i="3" s="1"/>
  <c r="N3526" i="3"/>
  <c r="O3526" i="3" s="1"/>
  <c r="N3527" i="3"/>
  <c r="O3527" i="3" s="1"/>
  <c r="N3528" i="3"/>
  <c r="O3528" i="3" s="1"/>
  <c r="N3529" i="3"/>
  <c r="O3529" i="3" s="1"/>
  <c r="N3530" i="3"/>
  <c r="O3530" i="3" s="1"/>
  <c r="N3531" i="3"/>
  <c r="O3531" i="3" s="1"/>
  <c r="N3532" i="3"/>
  <c r="O3532" i="3" s="1"/>
  <c r="N3533" i="3"/>
  <c r="O3533" i="3" s="1"/>
  <c r="N3534" i="3"/>
  <c r="O3534" i="3" s="1"/>
  <c r="N3535" i="3"/>
  <c r="O3535" i="3" s="1"/>
  <c r="N3536" i="3"/>
  <c r="O3536" i="3" s="1"/>
  <c r="N3537" i="3"/>
  <c r="O3537" i="3" s="1"/>
  <c r="N3538" i="3"/>
  <c r="O3538" i="3" s="1"/>
  <c r="N3539" i="3"/>
  <c r="O3539" i="3" s="1"/>
  <c r="N3540" i="3"/>
  <c r="O3540" i="3" s="1"/>
  <c r="N3541" i="3"/>
  <c r="O3541" i="3" s="1"/>
  <c r="N3542" i="3"/>
  <c r="O3542" i="3" s="1"/>
  <c r="N3543" i="3"/>
  <c r="O3543" i="3" s="1"/>
  <c r="N3544" i="3"/>
  <c r="O3544" i="3" s="1"/>
  <c r="N3545" i="3"/>
  <c r="O3545" i="3" s="1"/>
  <c r="N3546" i="3"/>
  <c r="O3546" i="3" s="1"/>
  <c r="N3547" i="3"/>
  <c r="O3547" i="3" s="1"/>
  <c r="N3548" i="3"/>
  <c r="O3548" i="3" s="1"/>
  <c r="N3549" i="3"/>
  <c r="O3549" i="3" s="1"/>
  <c r="N3550" i="3"/>
  <c r="O3550" i="3" s="1"/>
  <c r="N3551" i="3"/>
  <c r="O3551" i="3" s="1"/>
  <c r="N3552" i="3"/>
  <c r="O3552" i="3" s="1"/>
  <c r="N3553" i="3"/>
  <c r="O3553" i="3" s="1"/>
  <c r="N3554" i="3"/>
  <c r="O3554" i="3" s="1"/>
  <c r="N3555" i="3"/>
  <c r="O3555" i="3" s="1"/>
  <c r="N3556" i="3"/>
  <c r="O3556" i="3" s="1"/>
  <c r="N3557" i="3"/>
  <c r="O3557" i="3" s="1"/>
  <c r="N3558" i="3"/>
  <c r="O3558" i="3" s="1"/>
  <c r="N3559" i="3"/>
  <c r="O3559" i="3" s="1"/>
  <c r="N3560" i="3"/>
  <c r="O3560" i="3" s="1"/>
  <c r="N3561" i="3"/>
  <c r="O3561" i="3" s="1"/>
  <c r="N3562" i="3"/>
  <c r="O3562" i="3" s="1"/>
  <c r="N3563" i="3"/>
  <c r="O3563" i="3" s="1"/>
  <c r="N3564" i="3"/>
  <c r="O3564" i="3" s="1"/>
  <c r="N3565" i="3"/>
  <c r="O3565" i="3" s="1"/>
  <c r="N3566" i="3"/>
  <c r="O3566" i="3" s="1"/>
  <c r="N3567" i="3"/>
  <c r="O3567" i="3" s="1"/>
  <c r="N3568" i="3"/>
  <c r="O3568" i="3" s="1"/>
  <c r="N3569" i="3"/>
  <c r="O3569" i="3" s="1"/>
  <c r="N3570" i="3"/>
  <c r="O3570" i="3" s="1"/>
  <c r="N3571" i="3"/>
  <c r="O3571" i="3" s="1"/>
  <c r="N3572" i="3"/>
  <c r="O3572" i="3" s="1"/>
  <c r="N3573" i="3"/>
  <c r="O3573" i="3" s="1"/>
  <c r="N3574" i="3"/>
  <c r="O3574" i="3" s="1"/>
  <c r="N3575" i="3"/>
  <c r="O3575" i="3" s="1"/>
  <c r="N3576" i="3"/>
  <c r="O3576" i="3" s="1"/>
  <c r="N3577" i="3"/>
  <c r="O3577" i="3" s="1"/>
  <c r="N3578" i="3"/>
  <c r="O3578" i="3" s="1"/>
  <c r="N3579" i="3"/>
  <c r="O3579" i="3" s="1"/>
  <c r="N3580" i="3"/>
  <c r="O3580" i="3" s="1"/>
  <c r="N3581" i="3"/>
  <c r="O3581" i="3" s="1"/>
  <c r="N3582" i="3"/>
  <c r="O3582" i="3" s="1"/>
  <c r="N3583" i="3"/>
  <c r="O3583" i="3" s="1"/>
  <c r="N3584" i="3"/>
  <c r="O3584" i="3" s="1"/>
  <c r="N3585" i="3"/>
  <c r="O3585" i="3" s="1"/>
  <c r="N3586" i="3"/>
  <c r="O3586" i="3" s="1"/>
  <c r="N3587" i="3"/>
  <c r="O3587" i="3" s="1"/>
  <c r="N3588" i="3"/>
  <c r="O3588" i="3" s="1"/>
  <c r="N3589" i="3"/>
  <c r="O3589" i="3" s="1"/>
  <c r="N3590" i="3"/>
  <c r="O3590" i="3" s="1"/>
  <c r="N3591" i="3"/>
  <c r="O3591" i="3" s="1"/>
  <c r="N3592" i="3"/>
  <c r="O3592" i="3" s="1"/>
  <c r="N3593" i="3"/>
  <c r="O3593" i="3" s="1"/>
  <c r="N3594" i="3"/>
  <c r="O3594" i="3" s="1"/>
  <c r="N3595" i="3"/>
  <c r="O3595" i="3" s="1"/>
  <c r="N3596" i="3"/>
  <c r="O3596" i="3" s="1"/>
  <c r="N3597" i="3"/>
  <c r="O3597" i="3" s="1"/>
  <c r="N3598" i="3"/>
  <c r="O3598" i="3" s="1"/>
  <c r="N3599" i="3"/>
  <c r="O3599" i="3" s="1"/>
  <c r="N3600" i="3"/>
  <c r="O3600" i="3" s="1"/>
  <c r="N3601" i="3"/>
  <c r="O3601" i="3" s="1"/>
  <c r="N3602" i="3"/>
  <c r="O3602" i="3" s="1"/>
  <c r="N3603" i="3"/>
  <c r="O3603" i="3" s="1"/>
  <c r="N3604" i="3"/>
  <c r="O3604" i="3" s="1"/>
  <c r="N3605" i="3"/>
  <c r="O3605" i="3" s="1"/>
  <c r="N3606" i="3"/>
  <c r="O3606" i="3" s="1"/>
  <c r="N3607" i="3"/>
  <c r="O3607" i="3" s="1"/>
  <c r="N3608" i="3"/>
  <c r="O3608" i="3" s="1"/>
  <c r="N3609" i="3"/>
  <c r="O3609" i="3" s="1"/>
  <c r="N3610" i="3"/>
  <c r="O3610" i="3" s="1"/>
  <c r="N3611" i="3"/>
  <c r="O3611" i="3" s="1"/>
  <c r="N3612" i="3"/>
  <c r="O3612" i="3" s="1"/>
  <c r="N3613" i="3"/>
  <c r="O3613" i="3" s="1"/>
  <c r="N3614" i="3"/>
  <c r="O3614" i="3" s="1"/>
  <c r="N3615" i="3"/>
  <c r="O3615" i="3" s="1"/>
  <c r="N3616" i="3"/>
  <c r="O3616" i="3" s="1"/>
  <c r="N3617" i="3"/>
  <c r="O3617" i="3" s="1"/>
  <c r="N3618" i="3"/>
  <c r="O3618" i="3" s="1"/>
  <c r="N3619" i="3"/>
  <c r="O3619" i="3" s="1"/>
  <c r="N3620" i="3"/>
  <c r="O3620" i="3" s="1"/>
  <c r="N3621" i="3"/>
  <c r="O3621" i="3" s="1"/>
  <c r="N3622" i="3"/>
  <c r="O3622" i="3" s="1"/>
  <c r="N3623" i="3"/>
  <c r="O3623" i="3" s="1"/>
  <c r="N3624" i="3"/>
  <c r="O3624" i="3" s="1"/>
  <c r="N3625" i="3"/>
  <c r="O3625" i="3" s="1"/>
  <c r="N3626" i="3"/>
  <c r="O3626" i="3" s="1"/>
  <c r="N3627" i="3"/>
  <c r="O3627" i="3" s="1"/>
  <c r="N3628" i="3"/>
  <c r="O3628" i="3" s="1"/>
  <c r="N3629" i="3"/>
  <c r="O3629" i="3" s="1"/>
  <c r="N3630" i="3"/>
  <c r="O3630" i="3" s="1"/>
  <c r="N3631" i="3"/>
  <c r="O3631" i="3" s="1"/>
  <c r="N3632" i="3"/>
  <c r="O3632" i="3" s="1"/>
  <c r="N3633" i="3"/>
  <c r="O3633" i="3" s="1"/>
  <c r="N3634" i="3"/>
  <c r="O3634" i="3" s="1"/>
  <c r="N3635" i="3"/>
  <c r="O3635" i="3" s="1"/>
  <c r="N3636" i="3"/>
  <c r="O3636" i="3" s="1"/>
  <c r="N3637" i="3"/>
  <c r="O3637" i="3" s="1"/>
  <c r="N3638" i="3"/>
  <c r="O3638" i="3" s="1"/>
  <c r="N3639" i="3"/>
  <c r="O3639" i="3" s="1"/>
  <c r="N3640" i="3"/>
  <c r="O3640" i="3" s="1"/>
  <c r="N3641" i="3"/>
  <c r="O3641" i="3" s="1"/>
  <c r="N3642" i="3"/>
  <c r="O3642" i="3" s="1"/>
  <c r="N3643" i="3"/>
  <c r="O3643" i="3" s="1"/>
  <c r="N3644" i="3"/>
  <c r="O3644" i="3" s="1"/>
  <c r="N3645" i="3"/>
  <c r="O3645" i="3" s="1"/>
  <c r="N3646" i="3"/>
  <c r="O3646" i="3" s="1"/>
  <c r="N3647" i="3"/>
  <c r="O3647" i="3" s="1"/>
  <c r="N3648" i="3"/>
  <c r="O3648" i="3" s="1"/>
  <c r="N3649" i="3"/>
  <c r="O3649" i="3" s="1"/>
  <c r="N3650" i="3"/>
  <c r="O3650" i="3" s="1"/>
  <c r="N3651" i="3"/>
  <c r="O3651" i="3" s="1"/>
  <c r="N3652" i="3"/>
  <c r="O3652" i="3" s="1"/>
  <c r="N3653" i="3"/>
  <c r="O3653" i="3" s="1"/>
  <c r="N3654" i="3"/>
  <c r="O3654" i="3" s="1"/>
  <c r="N3655" i="3"/>
  <c r="O3655" i="3" s="1"/>
  <c r="N3656" i="3"/>
  <c r="O3656" i="3" s="1"/>
  <c r="N3657" i="3"/>
  <c r="O3657" i="3" s="1"/>
  <c r="N3658" i="3"/>
  <c r="O3658" i="3" s="1"/>
  <c r="N3659" i="3"/>
  <c r="O3659" i="3" s="1"/>
  <c r="N3660" i="3"/>
  <c r="O3660" i="3" s="1"/>
  <c r="N3661" i="3"/>
  <c r="O3661" i="3" s="1"/>
  <c r="N3662" i="3"/>
  <c r="O3662" i="3" s="1"/>
  <c r="N3663" i="3"/>
  <c r="O3663" i="3" s="1"/>
  <c r="N3664" i="3"/>
  <c r="O3664" i="3" s="1"/>
  <c r="N3665" i="3"/>
  <c r="O3665" i="3" s="1"/>
  <c r="N3666" i="3"/>
  <c r="O3666" i="3" s="1"/>
  <c r="N3667" i="3"/>
  <c r="O3667" i="3" s="1"/>
  <c r="N3668" i="3"/>
  <c r="O3668" i="3" s="1"/>
  <c r="N3669" i="3"/>
  <c r="O3669" i="3" s="1"/>
  <c r="N3670" i="3"/>
  <c r="O3670" i="3" s="1"/>
  <c r="N3671" i="3"/>
  <c r="O3671" i="3" s="1"/>
  <c r="N3672" i="3"/>
  <c r="O3672" i="3" s="1"/>
  <c r="N3673" i="3"/>
  <c r="O3673" i="3" s="1"/>
  <c r="N3674" i="3"/>
  <c r="O3674" i="3" s="1"/>
  <c r="N3675" i="3"/>
  <c r="O3675" i="3" s="1"/>
  <c r="N3676" i="3"/>
  <c r="O3676" i="3" s="1"/>
  <c r="N3677" i="3"/>
  <c r="O3677" i="3" s="1"/>
  <c r="N3678" i="3"/>
  <c r="O3678" i="3" s="1"/>
  <c r="N3679" i="3"/>
  <c r="O3679" i="3" s="1"/>
  <c r="N3680" i="3"/>
  <c r="O3680" i="3" s="1"/>
  <c r="N3681" i="3"/>
  <c r="O3681" i="3" s="1"/>
  <c r="N3682" i="3"/>
  <c r="O3682" i="3" s="1"/>
  <c r="N3683" i="3"/>
  <c r="O3683" i="3" s="1"/>
  <c r="N3684" i="3"/>
  <c r="O3684" i="3" s="1"/>
  <c r="N3685" i="3"/>
  <c r="O3685" i="3" s="1"/>
  <c r="N3686" i="3"/>
  <c r="O3686" i="3" s="1"/>
  <c r="N3687" i="3"/>
  <c r="O3687" i="3" s="1"/>
  <c r="N3688" i="3"/>
  <c r="O3688" i="3" s="1"/>
  <c r="N3689" i="3"/>
  <c r="O3689" i="3" s="1"/>
  <c r="N3690" i="3"/>
  <c r="O3690" i="3" s="1"/>
  <c r="N3691" i="3"/>
  <c r="O3691" i="3" s="1"/>
  <c r="N3692" i="3"/>
  <c r="O3692" i="3" s="1"/>
  <c r="N3693" i="3"/>
  <c r="O3693" i="3" s="1"/>
  <c r="N3694" i="3"/>
  <c r="O3694" i="3" s="1"/>
  <c r="N3695" i="3"/>
  <c r="O3695" i="3" s="1"/>
  <c r="N3696" i="3"/>
  <c r="O3696" i="3" s="1"/>
  <c r="N3697" i="3"/>
  <c r="O3697" i="3" s="1"/>
  <c r="N3698" i="3"/>
  <c r="O3698" i="3" s="1"/>
  <c r="N3699" i="3"/>
  <c r="O3699" i="3" s="1"/>
  <c r="N3700" i="3"/>
  <c r="O3700" i="3" s="1"/>
  <c r="N3701" i="3"/>
  <c r="O3701" i="3" s="1"/>
  <c r="N3702" i="3"/>
  <c r="O3702" i="3" s="1"/>
  <c r="N3703" i="3"/>
  <c r="O3703" i="3" s="1"/>
  <c r="N3704" i="3"/>
  <c r="O3704" i="3" s="1"/>
  <c r="N3705" i="3"/>
  <c r="O3705" i="3" s="1"/>
  <c r="N3706" i="3"/>
  <c r="O3706" i="3" s="1"/>
  <c r="N3707" i="3"/>
  <c r="O3707" i="3" s="1"/>
  <c r="N3708" i="3"/>
  <c r="O3708" i="3" s="1"/>
  <c r="N3709" i="3"/>
  <c r="O3709" i="3" s="1"/>
  <c r="N3710" i="3"/>
  <c r="O3710" i="3" s="1"/>
  <c r="N3711" i="3"/>
  <c r="O3711" i="3" s="1"/>
  <c r="N3712" i="3"/>
  <c r="O3712" i="3" s="1"/>
  <c r="N3713" i="3"/>
  <c r="O3713" i="3" s="1"/>
  <c r="N3714" i="3"/>
  <c r="O3714" i="3" s="1"/>
  <c r="N3715" i="3"/>
  <c r="O3715" i="3" s="1"/>
  <c r="N3716" i="3"/>
  <c r="O3716" i="3" s="1"/>
  <c r="N3717" i="3"/>
  <c r="O3717" i="3" s="1"/>
  <c r="N3718" i="3"/>
  <c r="O3718" i="3" s="1"/>
  <c r="N3719" i="3"/>
  <c r="O3719" i="3" s="1"/>
  <c r="N3720" i="3"/>
  <c r="O3720" i="3" s="1"/>
  <c r="N3721" i="3"/>
  <c r="O3721" i="3" s="1"/>
  <c r="N3722" i="3"/>
  <c r="O3722" i="3" s="1"/>
  <c r="N3723" i="3"/>
  <c r="O3723" i="3" s="1"/>
  <c r="N3724" i="3"/>
  <c r="O3724" i="3" s="1"/>
  <c r="N3725" i="3"/>
  <c r="O3725" i="3" s="1"/>
  <c r="N3726" i="3"/>
  <c r="O3726" i="3" s="1"/>
  <c r="N3727" i="3"/>
  <c r="O3727" i="3" s="1"/>
  <c r="N3728" i="3"/>
  <c r="O3728" i="3" s="1"/>
  <c r="N3729" i="3"/>
  <c r="O3729" i="3" s="1"/>
  <c r="N3730" i="3"/>
  <c r="O3730" i="3" s="1"/>
  <c r="N3731" i="3"/>
  <c r="O3731" i="3" s="1"/>
  <c r="N3732" i="3"/>
  <c r="O3732" i="3" s="1"/>
  <c r="N3733" i="3"/>
  <c r="O3733" i="3" s="1"/>
  <c r="N3734" i="3"/>
  <c r="O3734" i="3" s="1"/>
  <c r="N3735" i="3"/>
  <c r="O3735" i="3" s="1"/>
  <c r="N3736" i="3"/>
  <c r="O3736" i="3" s="1"/>
  <c r="N3737" i="3"/>
  <c r="O3737" i="3" s="1"/>
  <c r="N3738" i="3"/>
  <c r="O3738" i="3" s="1"/>
  <c r="N3739" i="3"/>
  <c r="O3739" i="3" s="1"/>
  <c r="N3740" i="3"/>
  <c r="O3740" i="3" s="1"/>
  <c r="N3741" i="3"/>
  <c r="O3741" i="3" s="1"/>
  <c r="N3742" i="3"/>
  <c r="O3742" i="3" s="1"/>
  <c r="N3743" i="3"/>
  <c r="O3743" i="3" s="1"/>
  <c r="N3744" i="3"/>
  <c r="O3744" i="3" s="1"/>
  <c r="N3745" i="3"/>
  <c r="O3745" i="3" s="1"/>
  <c r="N3746" i="3"/>
  <c r="O3746" i="3" s="1"/>
  <c r="N3747" i="3"/>
  <c r="O3747" i="3" s="1"/>
  <c r="N3748" i="3"/>
  <c r="O3748" i="3" s="1"/>
  <c r="N3749" i="3"/>
  <c r="O3749" i="3" s="1"/>
  <c r="N3750" i="3"/>
  <c r="O3750" i="3" s="1"/>
  <c r="N3751" i="3"/>
  <c r="O3751" i="3" s="1"/>
  <c r="N3752" i="3"/>
  <c r="O3752" i="3" s="1"/>
  <c r="N3753" i="3"/>
  <c r="O3753" i="3" s="1"/>
  <c r="N3754" i="3"/>
  <c r="O3754" i="3" s="1"/>
  <c r="N3755" i="3"/>
  <c r="O3755" i="3" s="1"/>
  <c r="N3756" i="3"/>
  <c r="O3756" i="3" s="1"/>
  <c r="N3757" i="3"/>
  <c r="O3757" i="3" s="1"/>
  <c r="N3758" i="3"/>
  <c r="O3758" i="3" s="1"/>
  <c r="N3759" i="3"/>
  <c r="O3759" i="3" s="1"/>
  <c r="N3760" i="3"/>
  <c r="O3760" i="3" s="1"/>
  <c r="N3761" i="3"/>
  <c r="O3761" i="3" s="1"/>
  <c r="N3762" i="3"/>
  <c r="O3762" i="3" s="1"/>
  <c r="N3763" i="3"/>
  <c r="O3763" i="3" s="1"/>
  <c r="N3764" i="3"/>
  <c r="O3764" i="3" s="1"/>
  <c r="N3765" i="3"/>
  <c r="O3765" i="3" s="1"/>
  <c r="N3766" i="3"/>
  <c r="O3766" i="3" s="1"/>
  <c r="N3767" i="3"/>
  <c r="O3767" i="3" s="1"/>
  <c r="N3768" i="3"/>
  <c r="O3768" i="3" s="1"/>
  <c r="N3769" i="3"/>
  <c r="O3769" i="3" s="1"/>
  <c r="N3770" i="3"/>
  <c r="O3770" i="3" s="1"/>
  <c r="N3771" i="3"/>
  <c r="O3771" i="3" s="1"/>
  <c r="N3772" i="3"/>
  <c r="O3772" i="3" s="1"/>
  <c r="N3773" i="3"/>
  <c r="O3773" i="3" s="1"/>
  <c r="N3774" i="3"/>
  <c r="O3774" i="3" s="1"/>
  <c r="N3775" i="3"/>
  <c r="O3775" i="3" s="1"/>
  <c r="N3776" i="3"/>
  <c r="O3776" i="3" s="1"/>
  <c r="N3777" i="3"/>
  <c r="O3777" i="3" s="1"/>
  <c r="N3778" i="3"/>
  <c r="O3778" i="3" s="1"/>
  <c r="N3779" i="3"/>
  <c r="O3779" i="3" s="1"/>
  <c r="N3780" i="3"/>
  <c r="O3780" i="3" s="1"/>
  <c r="N3781" i="3"/>
  <c r="O3781" i="3" s="1"/>
  <c r="N3782" i="3"/>
  <c r="O3782" i="3" s="1"/>
  <c r="N3783" i="3"/>
  <c r="O3783" i="3" s="1"/>
  <c r="N3784" i="3"/>
  <c r="O3784" i="3" s="1"/>
  <c r="N3785" i="3"/>
  <c r="O3785" i="3" s="1"/>
  <c r="N3786" i="3"/>
  <c r="O3786" i="3" s="1"/>
  <c r="N3787" i="3"/>
  <c r="O3787" i="3" s="1"/>
  <c r="N3788" i="3"/>
  <c r="O3788" i="3" s="1"/>
  <c r="N3789" i="3"/>
  <c r="O3789" i="3" s="1"/>
  <c r="N3790" i="3"/>
  <c r="O3790" i="3" s="1"/>
  <c r="N3791" i="3"/>
  <c r="O3791" i="3" s="1"/>
  <c r="N3792" i="3"/>
  <c r="O3792" i="3" s="1"/>
  <c r="N3793" i="3"/>
  <c r="O3793" i="3" s="1"/>
  <c r="N3794" i="3"/>
  <c r="O3794" i="3" s="1"/>
  <c r="N3795" i="3"/>
  <c r="O3795" i="3" s="1"/>
  <c r="N3796" i="3"/>
  <c r="O3796" i="3" s="1"/>
  <c r="N3797" i="3"/>
  <c r="O3797" i="3" s="1"/>
  <c r="N3798" i="3"/>
  <c r="O3798" i="3" s="1"/>
  <c r="N3799" i="3"/>
  <c r="O3799" i="3" s="1"/>
  <c r="N3800" i="3"/>
  <c r="O3800" i="3" s="1"/>
  <c r="N3801" i="3"/>
  <c r="O3801" i="3" s="1"/>
  <c r="N3802" i="3"/>
  <c r="O3802" i="3" s="1"/>
  <c r="N3803" i="3"/>
  <c r="O3803" i="3" s="1"/>
  <c r="N3804" i="3"/>
  <c r="O3804" i="3" s="1"/>
  <c r="N3805" i="3"/>
  <c r="O3805" i="3" s="1"/>
  <c r="N3806" i="3"/>
  <c r="O3806" i="3" s="1"/>
  <c r="N3807" i="3"/>
  <c r="O3807" i="3" s="1"/>
  <c r="N3808" i="3"/>
  <c r="O3808" i="3" s="1"/>
  <c r="N3809" i="3"/>
  <c r="O3809" i="3" s="1"/>
  <c r="N3810" i="3"/>
  <c r="O3810" i="3" s="1"/>
  <c r="N3811" i="3"/>
  <c r="O3811" i="3" s="1"/>
  <c r="N3812" i="3"/>
  <c r="O3812" i="3" s="1"/>
  <c r="N3813" i="3"/>
  <c r="O3813" i="3" s="1"/>
  <c r="N3814" i="3"/>
  <c r="O3814" i="3" s="1"/>
  <c r="N3815" i="3"/>
  <c r="O3815" i="3" s="1"/>
  <c r="N3816" i="3"/>
  <c r="O3816" i="3" s="1"/>
  <c r="N3817" i="3"/>
  <c r="O3817" i="3" s="1"/>
  <c r="N3818" i="3"/>
  <c r="O3818" i="3" s="1"/>
  <c r="N3819" i="3"/>
  <c r="O3819" i="3" s="1"/>
  <c r="N3820" i="3"/>
  <c r="O3820" i="3" s="1"/>
  <c r="N3821" i="3"/>
  <c r="O3821" i="3" s="1"/>
  <c r="N3822" i="3"/>
  <c r="O3822" i="3" s="1"/>
  <c r="N3823" i="3"/>
  <c r="O3823" i="3" s="1"/>
  <c r="N3824" i="3"/>
  <c r="O3824" i="3" s="1"/>
  <c r="N3825" i="3"/>
  <c r="O3825" i="3" s="1"/>
  <c r="N3826" i="3"/>
  <c r="O3826" i="3" s="1"/>
  <c r="N3827" i="3"/>
  <c r="O3827" i="3" s="1"/>
  <c r="N3828" i="3"/>
  <c r="O3828" i="3" s="1"/>
  <c r="N3829" i="3"/>
  <c r="O3829" i="3" s="1"/>
  <c r="N3830" i="3"/>
  <c r="O3830" i="3" s="1"/>
  <c r="N3831" i="3"/>
  <c r="O3831" i="3" s="1"/>
  <c r="N3832" i="3"/>
  <c r="O3832" i="3" s="1"/>
  <c r="N3833" i="3"/>
  <c r="O3833" i="3" s="1"/>
  <c r="N3834" i="3"/>
  <c r="O3834" i="3" s="1"/>
  <c r="N3835" i="3"/>
  <c r="O3835" i="3" s="1"/>
  <c r="N3836" i="3"/>
  <c r="O3836" i="3" s="1"/>
  <c r="N3837" i="3"/>
  <c r="O3837" i="3" s="1"/>
  <c r="N3838" i="3"/>
  <c r="O3838" i="3" s="1"/>
  <c r="N3839" i="3"/>
  <c r="O3839" i="3" s="1"/>
  <c r="N3840" i="3"/>
  <c r="O3840" i="3" s="1"/>
  <c r="N3841" i="3"/>
  <c r="O3841" i="3" s="1"/>
  <c r="N3842" i="3"/>
  <c r="O3842" i="3" s="1"/>
  <c r="N3843" i="3"/>
  <c r="O3843" i="3" s="1"/>
  <c r="N3844" i="3"/>
  <c r="O3844" i="3" s="1"/>
  <c r="N3845" i="3"/>
  <c r="O3845" i="3" s="1"/>
  <c r="N3846" i="3"/>
  <c r="O3846" i="3" s="1"/>
  <c r="N3847" i="3"/>
  <c r="O3847" i="3" s="1"/>
  <c r="N3848" i="3"/>
  <c r="O3848" i="3" s="1"/>
  <c r="N3849" i="3"/>
  <c r="O3849" i="3" s="1"/>
  <c r="N3850" i="3"/>
  <c r="O3850" i="3" s="1"/>
  <c r="N3851" i="3"/>
  <c r="O3851" i="3" s="1"/>
  <c r="N3852" i="3"/>
  <c r="O3852" i="3" s="1"/>
  <c r="N3853" i="3"/>
  <c r="O3853" i="3" s="1"/>
  <c r="N3854" i="3"/>
  <c r="O3854" i="3" s="1"/>
  <c r="N3855" i="3"/>
  <c r="O3855" i="3" s="1"/>
  <c r="N3856" i="3"/>
  <c r="O3856" i="3" s="1"/>
  <c r="N3857" i="3"/>
  <c r="O3857" i="3" s="1"/>
  <c r="N3858" i="3"/>
  <c r="O3858" i="3" s="1"/>
  <c r="N3859" i="3"/>
  <c r="O3859" i="3" s="1"/>
  <c r="N3860" i="3"/>
  <c r="O3860" i="3" s="1"/>
  <c r="N3861" i="3"/>
  <c r="O3861" i="3" s="1"/>
  <c r="N3862" i="3"/>
  <c r="O3862" i="3" s="1"/>
  <c r="N3863" i="3"/>
  <c r="O3863" i="3" s="1"/>
  <c r="N3864" i="3"/>
  <c r="O3864" i="3" s="1"/>
  <c r="N3865" i="3"/>
  <c r="O3865" i="3" s="1"/>
  <c r="N3866" i="3"/>
  <c r="O3866" i="3" s="1"/>
  <c r="N3867" i="3"/>
  <c r="O3867" i="3" s="1"/>
  <c r="N3868" i="3"/>
  <c r="O3868" i="3" s="1"/>
  <c r="N3869" i="3"/>
  <c r="O3869" i="3" s="1"/>
  <c r="N3870" i="3"/>
  <c r="O3870" i="3" s="1"/>
  <c r="N3871" i="3"/>
  <c r="O3871" i="3" s="1"/>
  <c r="N3872" i="3"/>
  <c r="O3872" i="3" s="1"/>
  <c r="N3873" i="3"/>
  <c r="O3873" i="3" s="1"/>
  <c r="N3874" i="3"/>
  <c r="O3874" i="3" s="1"/>
  <c r="N3875" i="3"/>
  <c r="O3875" i="3" s="1"/>
  <c r="N3876" i="3"/>
  <c r="O3876" i="3" s="1"/>
  <c r="N3877" i="3"/>
  <c r="O3877" i="3" s="1"/>
  <c r="N3878" i="3"/>
  <c r="O3878" i="3" s="1"/>
  <c r="N3879" i="3"/>
  <c r="O3879" i="3" s="1"/>
  <c r="N3880" i="3"/>
  <c r="O3880" i="3" s="1"/>
  <c r="N3881" i="3"/>
  <c r="O3881" i="3" s="1"/>
  <c r="N3882" i="3"/>
  <c r="O3882" i="3" s="1"/>
  <c r="N3883" i="3"/>
  <c r="O3883" i="3" s="1"/>
  <c r="N3884" i="3"/>
  <c r="O3884" i="3" s="1"/>
  <c r="N3885" i="3"/>
  <c r="O3885" i="3" s="1"/>
  <c r="N3886" i="3"/>
  <c r="O3886" i="3" s="1"/>
  <c r="N3887" i="3"/>
  <c r="O3887" i="3" s="1"/>
  <c r="N3888" i="3"/>
  <c r="O3888" i="3" s="1"/>
  <c r="N3889" i="3"/>
  <c r="O3889" i="3" s="1"/>
  <c r="N3890" i="3"/>
  <c r="O3890" i="3" s="1"/>
  <c r="N3891" i="3"/>
  <c r="O3891" i="3" s="1"/>
  <c r="N3892" i="3"/>
  <c r="O3892" i="3" s="1"/>
  <c r="N3893" i="3"/>
  <c r="O3893" i="3" s="1"/>
  <c r="N3894" i="3"/>
  <c r="O3894" i="3" s="1"/>
  <c r="N3895" i="3"/>
  <c r="O3895" i="3" s="1"/>
  <c r="N3896" i="3"/>
  <c r="O3896" i="3" s="1"/>
  <c r="N3897" i="3"/>
  <c r="O3897" i="3" s="1"/>
  <c r="N3898" i="3"/>
  <c r="O3898" i="3" s="1"/>
  <c r="N3899" i="3"/>
  <c r="O3899" i="3" s="1"/>
  <c r="N3900" i="3"/>
  <c r="O3900" i="3" s="1"/>
  <c r="N3901" i="3"/>
  <c r="O3901" i="3" s="1"/>
  <c r="N3902" i="3"/>
  <c r="O3902" i="3" s="1"/>
  <c r="N3903" i="3"/>
  <c r="O3903" i="3" s="1"/>
  <c r="N3904" i="3"/>
  <c r="O3904" i="3" s="1"/>
  <c r="N3905" i="3"/>
  <c r="O3905" i="3" s="1"/>
  <c r="N3906" i="3"/>
  <c r="O3906" i="3" s="1"/>
  <c r="N3907" i="3"/>
  <c r="O3907" i="3" s="1"/>
  <c r="N3908" i="3"/>
  <c r="O3908" i="3" s="1"/>
  <c r="N3909" i="3"/>
  <c r="O3909" i="3" s="1"/>
  <c r="N3910" i="3"/>
  <c r="O3910" i="3" s="1"/>
  <c r="N3911" i="3"/>
  <c r="O3911" i="3" s="1"/>
  <c r="N3912" i="3"/>
  <c r="O3912" i="3" s="1"/>
  <c r="N3913" i="3"/>
  <c r="O3913" i="3" s="1"/>
  <c r="N3914" i="3"/>
  <c r="O3914" i="3" s="1"/>
  <c r="N3915" i="3"/>
  <c r="O3915" i="3" s="1"/>
  <c r="N3916" i="3"/>
  <c r="O3916" i="3" s="1"/>
  <c r="N3917" i="3"/>
  <c r="O3917" i="3" s="1"/>
  <c r="N3918" i="3"/>
  <c r="O3918" i="3" s="1"/>
  <c r="N3919" i="3"/>
  <c r="O3919" i="3" s="1"/>
  <c r="N3920" i="3"/>
  <c r="O3920" i="3" s="1"/>
  <c r="N3921" i="3"/>
  <c r="O3921" i="3" s="1"/>
  <c r="N3922" i="3"/>
  <c r="O3922" i="3" s="1"/>
  <c r="N3923" i="3"/>
  <c r="O3923" i="3" s="1"/>
  <c r="N3924" i="3"/>
  <c r="O3924" i="3" s="1"/>
  <c r="N3925" i="3"/>
  <c r="O3925" i="3" s="1"/>
  <c r="N3926" i="3"/>
  <c r="O3926" i="3" s="1"/>
  <c r="N3927" i="3"/>
  <c r="O3927" i="3" s="1"/>
  <c r="N3928" i="3"/>
  <c r="O3928" i="3" s="1"/>
  <c r="N3929" i="3"/>
  <c r="O3929" i="3" s="1"/>
  <c r="N3930" i="3"/>
  <c r="O3930" i="3" s="1"/>
  <c r="N3931" i="3"/>
  <c r="O3931" i="3" s="1"/>
  <c r="N3932" i="3"/>
  <c r="O3932" i="3" s="1"/>
  <c r="N3933" i="3"/>
  <c r="O3933" i="3" s="1"/>
  <c r="N3934" i="3"/>
  <c r="O3934" i="3" s="1"/>
  <c r="N3935" i="3"/>
  <c r="O3935" i="3" s="1"/>
  <c r="N3936" i="3"/>
  <c r="O3936" i="3" s="1"/>
  <c r="N3937" i="3"/>
  <c r="O3937" i="3" s="1"/>
  <c r="N3938" i="3"/>
  <c r="O3938" i="3" s="1"/>
  <c r="N3939" i="3"/>
  <c r="O3939" i="3" s="1"/>
  <c r="N3940" i="3"/>
  <c r="O3940" i="3" s="1"/>
  <c r="N3941" i="3"/>
  <c r="O3941" i="3" s="1"/>
  <c r="N3942" i="3"/>
  <c r="O3942" i="3" s="1"/>
  <c r="N3943" i="3"/>
  <c r="O3943" i="3" s="1"/>
  <c r="N3944" i="3"/>
  <c r="O3944" i="3" s="1"/>
  <c r="N3945" i="3"/>
  <c r="O3945" i="3" s="1"/>
  <c r="N3946" i="3"/>
  <c r="O3946" i="3" s="1"/>
  <c r="N3947" i="3"/>
  <c r="O3947" i="3" s="1"/>
  <c r="N3948" i="3"/>
  <c r="O3948" i="3" s="1"/>
  <c r="N3949" i="3"/>
  <c r="O3949" i="3" s="1"/>
  <c r="N3950" i="3"/>
  <c r="O3950" i="3" s="1"/>
  <c r="N3951" i="3"/>
  <c r="O3951" i="3" s="1"/>
  <c r="N3952" i="3"/>
  <c r="O3952" i="3" s="1"/>
  <c r="N3953" i="3"/>
  <c r="O3953" i="3" s="1"/>
  <c r="N3954" i="3"/>
  <c r="O3954" i="3" s="1"/>
  <c r="N3955" i="3"/>
  <c r="O3955" i="3" s="1"/>
  <c r="N3956" i="3"/>
  <c r="O3956" i="3" s="1"/>
  <c r="N3957" i="3"/>
  <c r="O3957" i="3" s="1"/>
  <c r="N3958" i="3"/>
  <c r="O3958" i="3" s="1"/>
  <c r="N3959" i="3"/>
  <c r="O3959" i="3" s="1"/>
  <c r="N3960" i="3"/>
  <c r="O3960" i="3" s="1"/>
  <c r="N3961" i="3"/>
  <c r="O3961" i="3" s="1"/>
  <c r="N3962" i="3"/>
  <c r="O3962" i="3" s="1"/>
  <c r="N3963" i="3"/>
  <c r="O3963" i="3" s="1"/>
  <c r="N3964" i="3"/>
  <c r="O3964" i="3" s="1"/>
  <c r="N3965" i="3"/>
  <c r="O3965" i="3" s="1"/>
  <c r="N3966" i="3"/>
  <c r="O3966" i="3" s="1"/>
  <c r="N3967" i="3"/>
  <c r="O3967" i="3" s="1"/>
  <c r="N3968" i="3"/>
  <c r="O3968" i="3" s="1"/>
  <c r="N3969" i="3"/>
  <c r="O3969" i="3" s="1"/>
  <c r="N3970" i="3"/>
  <c r="O3970" i="3" s="1"/>
  <c r="N3971" i="3"/>
  <c r="O3971" i="3" s="1"/>
  <c r="N3972" i="3"/>
  <c r="O3972" i="3" s="1"/>
  <c r="N3973" i="3"/>
  <c r="O3973" i="3" s="1"/>
  <c r="N3974" i="3"/>
  <c r="O3974" i="3" s="1"/>
  <c r="N3975" i="3"/>
  <c r="O3975" i="3" s="1"/>
  <c r="N3976" i="3"/>
  <c r="O3976" i="3" s="1"/>
  <c r="N3977" i="3"/>
  <c r="O3977" i="3" s="1"/>
  <c r="N3978" i="3"/>
  <c r="O3978" i="3" s="1"/>
  <c r="N3979" i="3"/>
  <c r="O3979" i="3" s="1"/>
  <c r="N3980" i="3"/>
  <c r="O3980" i="3" s="1"/>
  <c r="N3981" i="3"/>
  <c r="O3981" i="3" s="1"/>
  <c r="N3982" i="3"/>
  <c r="O3982" i="3" s="1"/>
  <c r="N3983" i="3"/>
  <c r="O3983" i="3" s="1"/>
  <c r="N3984" i="3"/>
  <c r="O3984" i="3" s="1"/>
  <c r="N3985" i="3"/>
  <c r="O3985" i="3" s="1"/>
  <c r="N3986" i="3"/>
  <c r="O3986" i="3" s="1"/>
  <c r="N3987" i="3"/>
  <c r="O3987" i="3" s="1"/>
  <c r="N3988" i="3"/>
  <c r="O3988" i="3" s="1"/>
  <c r="N3989" i="3"/>
  <c r="O3989" i="3" s="1"/>
  <c r="N3990" i="3"/>
  <c r="O3990" i="3" s="1"/>
  <c r="N3991" i="3"/>
  <c r="O3991" i="3" s="1"/>
  <c r="N3992" i="3"/>
  <c r="O3992" i="3" s="1"/>
  <c r="N3993" i="3"/>
  <c r="O3993" i="3" s="1"/>
  <c r="N3994" i="3"/>
  <c r="O3994" i="3" s="1"/>
  <c r="N3995" i="3"/>
  <c r="O3995" i="3" s="1"/>
  <c r="N3996" i="3"/>
  <c r="O3996" i="3" s="1"/>
  <c r="N3997" i="3"/>
  <c r="O3997" i="3" s="1"/>
  <c r="N3998" i="3"/>
  <c r="O3998" i="3" s="1"/>
  <c r="N3999" i="3"/>
  <c r="O3999" i="3" s="1"/>
  <c r="N4000" i="3"/>
  <c r="O4000" i="3" s="1"/>
  <c r="N4001" i="3"/>
  <c r="O4001" i="3" s="1"/>
  <c r="N4002" i="3"/>
  <c r="O4002" i="3" s="1"/>
  <c r="N4003" i="3"/>
  <c r="O4003" i="3" s="1"/>
  <c r="M1877" i="3"/>
  <c r="M1878" i="3"/>
  <c r="M1879" i="3"/>
  <c r="M1880" i="3"/>
  <c r="M1881" i="3"/>
  <c r="M1882" i="3"/>
  <c r="M1883" i="3"/>
  <c r="M1884" i="3"/>
  <c r="M1885" i="3"/>
  <c r="M1886" i="3"/>
  <c r="M1887" i="3"/>
  <c r="M1888" i="3"/>
  <c r="M1889" i="3"/>
  <c r="M1890" i="3"/>
  <c r="M1891" i="3"/>
  <c r="M1892" i="3"/>
  <c r="M1893" i="3"/>
  <c r="M1894" i="3"/>
  <c r="M1895" i="3"/>
  <c r="M1896" i="3"/>
  <c r="M1897" i="3"/>
  <c r="M1898" i="3"/>
  <c r="M1899" i="3"/>
  <c r="M1900" i="3"/>
  <c r="M1901" i="3"/>
  <c r="M1902" i="3"/>
  <c r="M1903" i="3"/>
  <c r="M1904" i="3"/>
  <c r="M1905" i="3"/>
  <c r="M1906" i="3"/>
  <c r="M1907" i="3"/>
  <c r="M1908" i="3"/>
  <c r="M1909" i="3"/>
  <c r="M1910" i="3"/>
  <c r="M1911" i="3"/>
  <c r="M1912" i="3"/>
  <c r="M1913" i="3"/>
  <c r="M1914" i="3"/>
  <c r="M1915" i="3"/>
  <c r="M1916" i="3"/>
  <c r="M1917" i="3"/>
  <c r="M1918" i="3"/>
  <c r="M1919" i="3"/>
  <c r="M1920" i="3"/>
  <c r="M1921" i="3"/>
  <c r="M1922" i="3"/>
  <c r="M1923" i="3"/>
  <c r="M1924" i="3"/>
  <c r="M1925" i="3"/>
  <c r="M1926" i="3"/>
  <c r="M1927" i="3"/>
  <c r="M1928" i="3"/>
  <c r="M1929" i="3"/>
  <c r="M1930" i="3"/>
  <c r="M1931" i="3"/>
  <c r="M1932" i="3"/>
  <c r="M1933" i="3"/>
  <c r="M1934" i="3"/>
  <c r="M1935" i="3"/>
  <c r="M1936" i="3"/>
  <c r="M1937" i="3"/>
  <c r="M1938" i="3"/>
  <c r="M1939" i="3"/>
  <c r="M1940" i="3"/>
  <c r="M1941" i="3"/>
  <c r="M1942" i="3"/>
  <c r="M1943" i="3"/>
  <c r="M1944" i="3"/>
  <c r="M1945" i="3"/>
  <c r="M1946" i="3"/>
  <c r="M1947" i="3"/>
  <c r="M1948" i="3"/>
  <c r="M1949" i="3"/>
  <c r="M1950" i="3"/>
  <c r="M1951" i="3"/>
  <c r="M1952" i="3"/>
  <c r="M1953" i="3"/>
  <c r="M1954" i="3"/>
  <c r="M1955" i="3"/>
  <c r="M1956" i="3"/>
  <c r="M1957" i="3"/>
  <c r="M1958" i="3"/>
  <c r="M1959" i="3"/>
  <c r="M1960" i="3"/>
  <c r="M1961" i="3"/>
  <c r="M1962" i="3"/>
  <c r="M1963" i="3"/>
  <c r="M1964" i="3"/>
  <c r="M1965" i="3"/>
  <c r="M1966" i="3"/>
  <c r="M1967" i="3"/>
  <c r="M1968" i="3"/>
  <c r="M1969" i="3"/>
  <c r="M1970" i="3"/>
  <c r="M1971" i="3"/>
  <c r="M1972" i="3"/>
  <c r="M1973" i="3"/>
  <c r="M1974" i="3"/>
  <c r="M1975" i="3"/>
  <c r="M1976" i="3"/>
  <c r="M1977" i="3"/>
  <c r="M1978" i="3"/>
  <c r="M1979" i="3"/>
  <c r="M1980" i="3"/>
  <c r="M1981" i="3"/>
  <c r="M1982" i="3"/>
  <c r="M1983" i="3"/>
  <c r="M1984" i="3"/>
  <c r="M1985" i="3"/>
  <c r="M1986" i="3"/>
  <c r="M1987" i="3"/>
  <c r="M1988" i="3"/>
  <c r="M1989" i="3"/>
  <c r="M1990" i="3"/>
  <c r="M1991" i="3"/>
  <c r="M1992" i="3"/>
  <c r="M1993" i="3"/>
  <c r="M1994" i="3"/>
  <c r="M1995" i="3"/>
  <c r="M1996" i="3"/>
  <c r="M1997" i="3"/>
  <c r="M1998" i="3"/>
  <c r="M1999" i="3"/>
  <c r="M2000" i="3"/>
  <c r="M2001" i="3"/>
  <c r="M2002" i="3"/>
  <c r="M2003" i="3"/>
  <c r="M2004" i="3"/>
  <c r="M2005" i="3"/>
  <c r="M2006" i="3"/>
  <c r="M2007" i="3"/>
  <c r="M2008" i="3"/>
  <c r="M2009" i="3"/>
  <c r="M2010" i="3"/>
  <c r="M2011" i="3"/>
  <c r="M2012" i="3"/>
  <c r="M2013" i="3"/>
  <c r="M2014" i="3"/>
  <c r="M2015" i="3"/>
  <c r="M2016" i="3"/>
  <c r="M2017" i="3"/>
  <c r="M2018" i="3"/>
  <c r="M2019" i="3"/>
  <c r="M2020" i="3"/>
  <c r="M2021" i="3"/>
  <c r="M2022" i="3"/>
  <c r="M2023" i="3"/>
  <c r="M2024" i="3"/>
  <c r="M2025" i="3"/>
  <c r="M2026" i="3"/>
  <c r="M2027" i="3"/>
  <c r="M2028" i="3"/>
  <c r="M2029" i="3"/>
  <c r="M2030" i="3"/>
  <c r="M2031" i="3"/>
  <c r="M2032" i="3"/>
  <c r="M2033" i="3"/>
  <c r="M2034" i="3"/>
  <c r="M2035" i="3"/>
  <c r="M2036" i="3"/>
  <c r="M2037" i="3"/>
  <c r="M2038" i="3"/>
  <c r="M2039" i="3"/>
  <c r="M2040" i="3"/>
  <c r="M2041" i="3"/>
  <c r="M2042" i="3"/>
  <c r="M2043" i="3"/>
  <c r="M2044" i="3"/>
  <c r="M2045" i="3"/>
  <c r="M2046" i="3"/>
  <c r="M2047" i="3"/>
  <c r="M2048" i="3"/>
  <c r="M2049" i="3"/>
  <c r="M2050" i="3"/>
  <c r="M2051" i="3"/>
  <c r="M2052" i="3"/>
  <c r="M2053" i="3"/>
  <c r="M2054" i="3"/>
  <c r="M2055" i="3"/>
  <c r="M2056" i="3"/>
  <c r="M2057" i="3"/>
  <c r="M2058" i="3"/>
  <c r="M2059" i="3"/>
  <c r="M2060" i="3"/>
  <c r="M2061" i="3"/>
  <c r="M2062" i="3"/>
  <c r="M2063" i="3"/>
  <c r="M2064" i="3"/>
  <c r="M2065" i="3"/>
  <c r="M2066" i="3"/>
  <c r="M2067" i="3"/>
  <c r="M2068" i="3"/>
  <c r="M2069" i="3"/>
  <c r="M2070" i="3"/>
  <c r="M2071" i="3"/>
  <c r="M2072" i="3"/>
  <c r="M2073" i="3"/>
  <c r="M2074" i="3"/>
  <c r="M2075" i="3"/>
  <c r="M2076" i="3"/>
  <c r="M2077" i="3"/>
  <c r="M2078" i="3"/>
  <c r="M2079" i="3"/>
  <c r="M2080" i="3"/>
  <c r="M2081" i="3"/>
  <c r="M2082" i="3"/>
  <c r="M2083" i="3"/>
  <c r="M2084" i="3"/>
  <c r="M2085" i="3"/>
  <c r="M2086" i="3"/>
  <c r="M2087" i="3"/>
  <c r="M2088" i="3"/>
  <c r="M2089" i="3"/>
  <c r="M2090" i="3"/>
  <c r="M2091" i="3"/>
  <c r="M2092" i="3"/>
  <c r="M2093" i="3"/>
  <c r="M2094" i="3"/>
  <c r="M2095" i="3"/>
  <c r="M2096" i="3"/>
  <c r="M2097" i="3"/>
  <c r="M2098" i="3"/>
  <c r="M2099" i="3"/>
  <c r="M2100" i="3"/>
  <c r="M2101" i="3"/>
  <c r="M2102" i="3"/>
  <c r="M2103" i="3"/>
  <c r="M2104" i="3"/>
  <c r="M2105" i="3"/>
  <c r="M2106" i="3"/>
  <c r="M2107" i="3"/>
  <c r="M2108" i="3"/>
  <c r="M2109" i="3"/>
  <c r="M2110" i="3"/>
  <c r="M2111" i="3"/>
  <c r="M2112" i="3"/>
  <c r="M2113" i="3"/>
  <c r="M2114" i="3"/>
  <c r="M2115" i="3"/>
  <c r="M2116" i="3"/>
  <c r="M2117" i="3"/>
  <c r="M2118" i="3"/>
  <c r="M2119" i="3"/>
  <c r="M2120" i="3"/>
  <c r="M2121" i="3"/>
  <c r="M2122" i="3"/>
  <c r="M2123" i="3"/>
  <c r="M2124" i="3"/>
  <c r="M2125" i="3"/>
  <c r="M2126" i="3"/>
  <c r="M2127" i="3"/>
  <c r="M2128" i="3"/>
  <c r="M2129" i="3"/>
  <c r="M2130" i="3"/>
  <c r="M2131" i="3"/>
  <c r="M2132" i="3"/>
  <c r="M2133" i="3"/>
  <c r="M2134" i="3"/>
  <c r="M2135" i="3"/>
  <c r="M2136" i="3"/>
  <c r="M2137" i="3"/>
  <c r="M2138" i="3"/>
  <c r="M2139" i="3"/>
  <c r="M2140" i="3"/>
  <c r="M2141" i="3"/>
  <c r="M2142" i="3"/>
  <c r="M2143" i="3"/>
  <c r="M2144" i="3"/>
  <c r="M2145" i="3"/>
  <c r="M2146" i="3"/>
  <c r="M2147" i="3"/>
  <c r="M2148" i="3"/>
  <c r="M2149" i="3"/>
  <c r="M2150" i="3"/>
  <c r="M2151" i="3"/>
  <c r="M2152" i="3"/>
  <c r="M2153" i="3"/>
  <c r="M2154" i="3"/>
  <c r="M2155" i="3"/>
  <c r="M2156" i="3"/>
  <c r="M2157" i="3"/>
  <c r="M2158" i="3"/>
  <c r="M2159" i="3"/>
  <c r="M2160" i="3"/>
  <c r="M2161" i="3"/>
  <c r="M2162" i="3"/>
  <c r="M2163" i="3"/>
  <c r="M2164" i="3"/>
  <c r="M2165" i="3"/>
  <c r="M2166" i="3"/>
  <c r="M2167" i="3"/>
  <c r="M2168" i="3"/>
  <c r="M2169" i="3"/>
  <c r="M2170" i="3"/>
  <c r="M2171" i="3"/>
  <c r="M2172" i="3"/>
  <c r="M2173" i="3"/>
  <c r="M2174" i="3"/>
  <c r="M2175" i="3"/>
  <c r="M2176" i="3"/>
  <c r="M2177" i="3"/>
  <c r="M2178" i="3"/>
  <c r="M2179" i="3"/>
  <c r="M2180" i="3"/>
  <c r="M2181" i="3"/>
  <c r="M2182" i="3"/>
  <c r="M2183" i="3"/>
  <c r="M2184" i="3"/>
  <c r="M2185" i="3"/>
  <c r="M2186" i="3"/>
  <c r="M2187" i="3"/>
  <c r="M2188" i="3"/>
  <c r="M2189" i="3"/>
  <c r="M2190" i="3"/>
  <c r="M2191" i="3"/>
  <c r="M2192" i="3"/>
  <c r="M2193" i="3"/>
  <c r="M2194" i="3"/>
  <c r="M2195" i="3"/>
  <c r="M2196" i="3"/>
  <c r="M2197" i="3"/>
  <c r="M2198" i="3"/>
  <c r="M2199" i="3"/>
  <c r="M2200" i="3"/>
  <c r="M2201" i="3"/>
  <c r="M2202" i="3"/>
  <c r="M2203" i="3"/>
  <c r="M2204" i="3"/>
  <c r="M2205" i="3"/>
  <c r="M2206" i="3"/>
  <c r="M2207" i="3"/>
  <c r="M2208" i="3"/>
  <c r="M2209" i="3"/>
  <c r="M2210" i="3"/>
  <c r="M2211" i="3"/>
  <c r="M2212" i="3"/>
  <c r="M2213" i="3"/>
  <c r="M2214" i="3"/>
  <c r="M2215" i="3"/>
  <c r="M2216" i="3"/>
  <c r="M2217" i="3"/>
  <c r="M2218" i="3"/>
  <c r="M2219" i="3"/>
  <c r="M2220" i="3"/>
  <c r="M2221" i="3"/>
  <c r="M2222" i="3"/>
  <c r="M2223" i="3"/>
  <c r="M2224" i="3"/>
  <c r="M2225" i="3"/>
  <c r="M2226" i="3"/>
  <c r="M2227" i="3"/>
  <c r="M2228" i="3"/>
  <c r="M2229" i="3"/>
  <c r="M2230" i="3"/>
  <c r="M2231" i="3"/>
  <c r="M2232" i="3"/>
  <c r="M2233" i="3"/>
  <c r="M2234" i="3"/>
  <c r="M2235" i="3"/>
  <c r="M2236" i="3"/>
  <c r="M2237" i="3"/>
  <c r="M2238" i="3"/>
  <c r="M2239" i="3"/>
  <c r="M2240" i="3"/>
  <c r="M2241" i="3"/>
  <c r="M2242" i="3"/>
  <c r="M2243" i="3"/>
  <c r="M2244" i="3"/>
  <c r="M2245" i="3"/>
  <c r="M2246" i="3"/>
  <c r="M2247" i="3"/>
  <c r="M2248" i="3"/>
  <c r="M2249" i="3"/>
  <c r="M2250" i="3"/>
  <c r="M2251" i="3"/>
  <c r="M2252" i="3"/>
  <c r="M2253" i="3"/>
  <c r="M2254" i="3"/>
  <c r="M2255" i="3"/>
  <c r="M2256" i="3"/>
  <c r="M2257" i="3"/>
  <c r="M2258" i="3"/>
  <c r="M2259" i="3"/>
  <c r="M2260" i="3"/>
  <c r="M2261" i="3"/>
  <c r="M2262" i="3"/>
  <c r="M2263" i="3"/>
  <c r="M2264" i="3"/>
  <c r="M2265" i="3"/>
  <c r="M2266" i="3"/>
  <c r="M2267" i="3"/>
  <c r="M2268" i="3"/>
  <c r="M2269" i="3"/>
  <c r="M2270" i="3"/>
  <c r="M2271" i="3"/>
  <c r="M2272" i="3"/>
  <c r="M2273" i="3"/>
  <c r="M2274" i="3"/>
  <c r="M2275" i="3"/>
  <c r="M2276" i="3"/>
  <c r="M2277" i="3"/>
  <c r="M2278" i="3"/>
  <c r="M2279" i="3"/>
  <c r="M2280" i="3"/>
  <c r="M2281" i="3"/>
  <c r="M2282" i="3"/>
  <c r="M2283" i="3"/>
  <c r="M2284" i="3"/>
  <c r="M2285" i="3"/>
  <c r="M2286" i="3"/>
  <c r="M2287" i="3"/>
  <c r="M2288" i="3"/>
  <c r="M2289" i="3"/>
  <c r="M2290" i="3"/>
  <c r="M2291" i="3"/>
  <c r="M2292" i="3"/>
  <c r="M2293" i="3"/>
  <c r="M2294" i="3"/>
  <c r="M2295" i="3"/>
  <c r="M2296" i="3"/>
  <c r="M2297" i="3"/>
  <c r="M2298" i="3"/>
  <c r="M2299" i="3"/>
  <c r="M2300" i="3"/>
  <c r="M2301" i="3"/>
  <c r="M2302" i="3"/>
  <c r="M2303" i="3"/>
  <c r="M2304" i="3"/>
  <c r="M2305" i="3"/>
  <c r="M2306" i="3"/>
  <c r="M2307" i="3"/>
  <c r="M2308" i="3"/>
  <c r="M2309" i="3"/>
  <c r="M2310" i="3"/>
  <c r="M2311" i="3"/>
  <c r="M2312" i="3"/>
  <c r="M2313" i="3"/>
  <c r="M2314" i="3"/>
  <c r="M2315" i="3"/>
  <c r="M2316" i="3"/>
  <c r="M2317" i="3"/>
  <c r="M2318" i="3"/>
  <c r="M2319" i="3"/>
  <c r="M2320" i="3"/>
  <c r="M2321" i="3"/>
  <c r="M2322" i="3"/>
  <c r="M2323" i="3"/>
  <c r="M2324" i="3"/>
  <c r="M2325" i="3"/>
  <c r="M2326" i="3"/>
  <c r="M2327" i="3"/>
  <c r="M2328" i="3"/>
  <c r="M2329" i="3"/>
  <c r="M2330" i="3"/>
  <c r="M2331" i="3"/>
  <c r="M2332" i="3"/>
  <c r="M2333" i="3"/>
  <c r="M2334" i="3"/>
  <c r="M2335" i="3"/>
  <c r="M2336" i="3"/>
  <c r="M2337" i="3"/>
  <c r="M2338" i="3"/>
  <c r="M2339" i="3"/>
  <c r="M2340" i="3"/>
  <c r="M2341" i="3"/>
  <c r="M2342" i="3"/>
  <c r="M2343" i="3"/>
  <c r="M2344" i="3"/>
  <c r="M2345" i="3"/>
  <c r="M2346" i="3"/>
  <c r="M2347" i="3"/>
  <c r="M2348" i="3"/>
  <c r="M2349" i="3"/>
  <c r="M2350" i="3"/>
  <c r="M2351" i="3"/>
  <c r="M2352" i="3"/>
  <c r="M2353" i="3"/>
  <c r="M2354" i="3"/>
  <c r="M2355" i="3"/>
  <c r="M2356" i="3"/>
  <c r="M2357" i="3"/>
  <c r="M2358" i="3"/>
  <c r="M2359" i="3"/>
  <c r="M2360" i="3"/>
  <c r="M2361" i="3"/>
  <c r="M2362" i="3"/>
  <c r="M2363" i="3"/>
  <c r="M2364" i="3"/>
  <c r="M2365" i="3"/>
  <c r="M2366" i="3"/>
  <c r="M2367" i="3"/>
  <c r="M2368" i="3"/>
  <c r="M2369" i="3"/>
  <c r="M2370" i="3"/>
  <c r="M2371" i="3"/>
  <c r="M2372" i="3"/>
  <c r="M2373" i="3"/>
  <c r="M2374" i="3"/>
  <c r="M2375" i="3"/>
  <c r="M2376" i="3"/>
  <c r="M2377" i="3"/>
  <c r="M2378" i="3"/>
  <c r="M2379" i="3"/>
  <c r="M2380" i="3"/>
  <c r="M2381" i="3"/>
  <c r="M2382" i="3"/>
  <c r="M2383" i="3"/>
  <c r="M2384" i="3"/>
  <c r="M2385" i="3"/>
  <c r="M2386" i="3"/>
  <c r="M2387" i="3"/>
  <c r="M2388" i="3"/>
  <c r="M2389" i="3"/>
  <c r="M2390" i="3"/>
  <c r="M2391" i="3"/>
  <c r="M2392" i="3"/>
  <c r="M2393" i="3"/>
  <c r="M2394" i="3"/>
  <c r="M2395" i="3"/>
  <c r="M2396" i="3"/>
  <c r="M2397" i="3"/>
  <c r="M2398" i="3"/>
  <c r="M2399" i="3"/>
  <c r="M2400" i="3"/>
  <c r="M2401" i="3"/>
  <c r="M2402" i="3"/>
  <c r="M2403" i="3"/>
  <c r="M2404" i="3"/>
  <c r="M2405" i="3"/>
  <c r="M2406" i="3"/>
  <c r="M2407" i="3"/>
  <c r="M2408" i="3"/>
  <c r="M2409" i="3"/>
  <c r="M2410" i="3"/>
  <c r="M2411" i="3"/>
  <c r="M2412" i="3"/>
  <c r="M2413" i="3"/>
  <c r="M2414" i="3"/>
  <c r="M2415" i="3"/>
  <c r="M2416" i="3"/>
  <c r="M2417" i="3"/>
  <c r="M2418" i="3"/>
  <c r="M2419" i="3"/>
  <c r="M2420" i="3"/>
  <c r="M2421" i="3"/>
  <c r="M2422" i="3"/>
  <c r="M2423" i="3"/>
  <c r="M2424" i="3"/>
  <c r="M2425" i="3"/>
  <c r="M2426" i="3"/>
  <c r="M2427" i="3"/>
  <c r="M2428" i="3"/>
  <c r="M2429" i="3"/>
  <c r="M2430" i="3"/>
  <c r="M2431" i="3"/>
  <c r="M2432" i="3"/>
  <c r="M2433" i="3"/>
  <c r="M2434" i="3"/>
  <c r="M2435" i="3"/>
  <c r="M2436" i="3"/>
  <c r="M2437" i="3"/>
  <c r="M2438" i="3"/>
  <c r="M2439" i="3"/>
  <c r="M2440" i="3"/>
  <c r="M2441" i="3"/>
  <c r="M2442" i="3"/>
  <c r="M2443" i="3"/>
  <c r="M2444" i="3"/>
  <c r="M2445" i="3"/>
  <c r="M2446" i="3"/>
  <c r="M2447" i="3"/>
  <c r="M2448" i="3"/>
  <c r="M2449" i="3"/>
  <c r="M2450" i="3"/>
  <c r="M2451" i="3"/>
  <c r="M2452" i="3"/>
  <c r="M2453" i="3"/>
  <c r="M2454" i="3"/>
  <c r="M2455" i="3"/>
  <c r="M2456" i="3"/>
  <c r="M2457" i="3"/>
  <c r="M2458" i="3"/>
  <c r="M2459" i="3"/>
  <c r="M2460" i="3"/>
  <c r="M2461" i="3"/>
  <c r="M2462" i="3"/>
  <c r="M2463" i="3"/>
  <c r="M2464" i="3"/>
  <c r="M2465" i="3"/>
  <c r="M2466" i="3"/>
  <c r="M2467" i="3"/>
  <c r="M2468" i="3"/>
  <c r="M2469" i="3"/>
  <c r="M2470" i="3"/>
  <c r="M2471" i="3"/>
  <c r="M2472" i="3"/>
  <c r="M2473" i="3"/>
  <c r="M2474" i="3"/>
  <c r="M2475" i="3"/>
  <c r="M2476" i="3"/>
  <c r="M2477" i="3"/>
  <c r="M2478" i="3"/>
  <c r="M2479" i="3"/>
  <c r="M2480" i="3"/>
  <c r="M2481" i="3"/>
  <c r="M2482" i="3"/>
  <c r="M2483" i="3"/>
  <c r="M2484" i="3"/>
  <c r="M2485" i="3"/>
  <c r="M2486" i="3"/>
  <c r="M2487" i="3"/>
  <c r="M2488" i="3"/>
  <c r="M2489" i="3"/>
  <c r="M2490" i="3"/>
  <c r="M2491" i="3"/>
  <c r="M2492" i="3"/>
  <c r="M2493" i="3"/>
  <c r="M2494" i="3"/>
  <c r="M2495" i="3"/>
  <c r="M2496" i="3"/>
  <c r="M2497" i="3"/>
  <c r="M2498" i="3"/>
  <c r="M2499" i="3"/>
  <c r="M2500" i="3"/>
  <c r="M2501" i="3"/>
  <c r="M2502" i="3"/>
  <c r="M2503" i="3"/>
  <c r="M2504" i="3"/>
  <c r="M2505" i="3"/>
  <c r="M2506" i="3"/>
  <c r="M2507" i="3"/>
  <c r="M2508" i="3"/>
  <c r="M2509" i="3"/>
  <c r="M2510" i="3"/>
  <c r="M2511" i="3"/>
  <c r="M2512" i="3"/>
  <c r="M2513" i="3"/>
  <c r="M2514" i="3"/>
  <c r="M2515" i="3"/>
  <c r="M2516" i="3"/>
  <c r="M2517" i="3"/>
  <c r="M2518" i="3"/>
  <c r="M2519" i="3"/>
  <c r="M2520" i="3"/>
  <c r="M2521" i="3"/>
  <c r="M2522" i="3"/>
  <c r="M2523" i="3"/>
  <c r="M2524" i="3"/>
  <c r="M2525" i="3"/>
  <c r="M2526" i="3"/>
  <c r="M2527" i="3"/>
  <c r="M2528" i="3"/>
  <c r="M2529" i="3"/>
  <c r="M2530" i="3"/>
  <c r="M2531" i="3"/>
  <c r="M2532" i="3"/>
  <c r="M2533" i="3"/>
  <c r="M2534" i="3"/>
  <c r="M2535" i="3"/>
  <c r="M2536" i="3"/>
  <c r="M2537" i="3"/>
  <c r="M2538" i="3"/>
  <c r="M2539" i="3"/>
  <c r="M2540" i="3"/>
  <c r="M2541" i="3"/>
  <c r="M2542" i="3"/>
  <c r="M2543" i="3"/>
  <c r="M2544" i="3"/>
  <c r="M2545" i="3"/>
  <c r="M2546" i="3"/>
  <c r="M2547" i="3"/>
  <c r="M2548" i="3"/>
  <c r="M2549" i="3"/>
  <c r="M2550" i="3"/>
  <c r="M2551" i="3"/>
  <c r="M2552" i="3"/>
  <c r="M2553" i="3"/>
  <c r="M2554" i="3"/>
  <c r="M2555" i="3"/>
  <c r="M2556" i="3"/>
  <c r="M2557" i="3"/>
  <c r="M2558" i="3"/>
  <c r="M2559" i="3"/>
  <c r="M2560" i="3"/>
  <c r="M2561" i="3"/>
  <c r="M2562" i="3"/>
  <c r="M2563" i="3"/>
  <c r="M2564" i="3"/>
  <c r="M2565" i="3"/>
  <c r="M2566" i="3"/>
  <c r="M2567" i="3"/>
  <c r="M2568" i="3"/>
  <c r="M2569" i="3"/>
  <c r="M2570" i="3"/>
  <c r="M2571" i="3"/>
  <c r="M2572" i="3"/>
  <c r="M2573" i="3"/>
  <c r="M2574" i="3"/>
  <c r="M2575" i="3"/>
  <c r="M2576" i="3"/>
  <c r="M2577" i="3"/>
  <c r="M2578" i="3"/>
  <c r="M2579" i="3"/>
  <c r="M2580" i="3"/>
  <c r="M2581" i="3"/>
  <c r="M2582" i="3"/>
  <c r="M2583" i="3"/>
  <c r="M2584" i="3"/>
  <c r="M2585" i="3"/>
  <c r="M2586" i="3"/>
  <c r="M2587" i="3"/>
  <c r="M2588" i="3"/>
  <c r="M2589" i="3"/>
  <c r="M2590" i="3"/>
  <c r="M2591" i="3"/>
  <c r="M2592" i="3"/>
  <c r="M2593" i="3"/>
  <c r="M2594" i="3"/>
  <c r="M2595" i="3"/>
  <c r="M2596" i="3"/>
  <c r="M2597" i="3"/>
  <c r="M2598" i="3"/>
  <c r="M2599" i="3"/>
  <c r="M2600" i="3"/>
  <c r="M2601" i="3"/>
  <c r="M2602" i="3"/>
  <c r="M2603" i="3"/>
  <c r="M2604" i="3"/>
  <c r="M2605" i="3"/>
  <c r="M2606" i="3"/>
  <c r="M2607" i="3"/>
  <c r="M2608" i="3"/>
  <c r="M2609" i="3"/>
  <c r="M2610" i="3"/>
  <c r="M2611" i="3"/>
  <c r="M2612" i="3"/>
  <c r="M2613" i="3"/>
  <c r="M2614" i="3"/>
  <c r="M2615" i="3"/>
  <c r="M2616" i="3"/>
  <c r="M2617" i="3"/>
  <c r="M2618" i="3"/>
  <c r="M2619" i="3"/>
  <c r="M2620" i="3"/>
  <c r="M2621" i="3"/>
  <c r="M2622" i="3"/>
  <c r="M2623" i="3"/>
  <c r="M2624" i="3"/>
  <c r="M2625" i="3"/>
  <c r="M2626" i="3"/>
  <c r="M2627" i="3"/>
  <c r="M2628" i="3"/>
  <c r="M2629" i="3"/>
  <c r="M2630" i="3"/>
  <c r="M2631" i="3"/>
  <c r="M2632" i="3"/>
  <c r="M2633" i="3"/>
  <c r="M2634" i="3"/>
  <c r="M2635" i="3"/>
  <c r="M2636" i="3"/>
  <c r="M2637" i="3"/>
  <c r="M2638" i="3"/>
  <c r="M2639" i="3"/>
  <c r="M2640" i="3"/>
  <c r="M2641" i="3"/>
  <c r="M2642" i="3"/>
  <c r="M2643" i="3"/>
  <c r="M2644" i="3"/>
  <c r="M2645" i="3"/>
  <c r="M2646" i="3"/>
  <c r="M2647" i="3"/>
  <c r="M2648" i="3"/>
  <c r="M2649" i="3"/>
  <c r="M2650" i="3"/>
  <c r="M2651" i="3"/>
  <c r="M2652" i="3"/>
  <c r="M2653" i="3"/>
  <c r="M2654" i="3"/>
  <c r="M2655" i="3"/>
  <c r="M2656" i="3"/>
  <c r="M2657" i="3"/>
  <c r="M2658" i="3"/>
  <c r="M2659" i="3"/>
  <c r="M2660" i="3"/>
  <c r="M2661" i="3"/>
  <c r="M2662" i="3"/>
  <c r="M2663" i="3"/>
  <c r="M2664" i="3"/>
  <c r="M2665" i="3"/>
  <c r="M2666" i="3"/>
  <c r="M2667" i="3"/>
  <c r="M2668" i="3"/>
  <c r="M2669" i="3"/>
  <c r="M2670" i="3"/>
  <c r="M2671" i="3"/>
  <c r="M2672" i="3"/>
  <c r="M2673" i="3"/>
  <c r="M2674" i="3"/>
  <c r="M2675" i="3"/>
  <c r="M2676" i="3"/>
  <c r="M2677" i="3"/>
  <c r="M2678" i="3"/>
  <c r="M2679" i="3"/>
  <c r="M2680" i="3"/>
  <c r="M2681" i="3"/>
  <c r="M2682" i="3"/>
  <c r="M2683" i="3"/>
  <c r="M2684" i="3"/>
  <c r="M2685" i="3"/>
  <c r="M2686" i="3"/>
  <c r="M2687" i="3"/>
  <c r="M2688" i="3"/>
  <c r="M2689" i="3"/>
  <c r="M2690" i="3"/>
  <c r="M2691" i="3"/>
  <c r="M2692" i="3"/>
  <c r="M2693" i="3"/>
  <c r="M2694" i="3"/>
  <c r="M2695" i="3"/>
  <c r="M2696" i="3"/>
  <c r="M2697" i="3"/>
  <c r="M2698" i="3"/>
  <c r="M2699" i="3"/>
  <c r="M2700" i="3"/>
  <c r="M2701" i="3"/>
  <c r="M2702" i="3"/>
  <c r="M2703" i="3"/>
  <c r="M2704" i="3"/>
  <c r="M2705" i="3"/>
  <c r="M2706" i="3"/>
  <c r="M2707" i="3"/>
  <c r="M2708" i="3"/>
  <c r="M2709" i="3"/>
  <c r="M2710" i="3"/>
  <c r="M2711" i="3"/>
  <c r="M2712" i="3"/>
  <c r="M2713" i="3"/>
  <c r="M2714" i="3"/>
  <c r="M2715" i="3"/>
  <c r="M2716" i="3"/>
  <c r="M2717" i="3"/>
  <c r="M2718" i="3"/>
  <c r="M2719" i="3"/>
  <c r="M2720" i="3"/>
  <c r="M2721" i="3"/>
  <c r="M2722" i="3"/>
  <c r="M2723" i="3"/>
  <c r="M2724" i="3"/>
  <c r="M2725" i="3"/>
  <c r="M2726" i="3"/>
  <c r="M2727" i="3"/>
  <c r="M2728" i="3"/>
  <c r="M2729" i="3"/>
  <c r="M2730" i="3"/>
  <c r="M2731" i="3"/>
  <c r="M2732" i="3"/>
  <c r="M2733" i="3"/>
  <c r="M2734" i="3"/>
  <c r="M2735" i="3"/>
  <c r="M2736" i="3"/>
  <c r="M2737" i="3"/>
  <c r="M2738" i="3"/>
  <c r="M2739" i="3"/>
  <c r="M2740" i="3"/>
  <c r="M2741" i="3"/>
  <c r="M2742" i="3"/>
  <c r="M2743" i="3"/>
  <c r="M2744" i="3"/>
  <c r="M2745" i="3"/>
  <c r="M2746" i="3"/>
  <c r="M2747" i="3"/>
  <c r="M2748" i="3"/>
  <c r="M2749" i="3"/>
  <c r="M2750" i="3"/>
  <c r="M2751" i="3"/>
  <c r="M2752" i="3"/>
  <c r="M2753" i="3"/>
  <c r="M2754" i="3"/>
  <c r="M2755" i="3"/>
  <c r="M2756" i="3"/>
  <c r="M2757" i="3"/>
  <c r="M2758" i="3"/>
  <c r="M2759" i="3"/>
  <c r="M2760" i="3"/>
  <c r="M2761" i="3"/>
  <c r="M2762" i="3"/>
  <c r="M2763" i="3"/>
  <c r="M2764" i="3"/>
  <c r="M2765" i="3"/>
  <c r="M2766" i="3"/>
  <c r="M2767" i="3"/>
  <c r="M2768" i="3"/>
  <c r="M2769" i="3"/>
  <c r="M2770" i="3"/>
  <c r="M2771" i="3"/>
  <c r="M2772" i="3"/>
  <c r="M2773" i="3"/>
  <c r="M2774" i="3"/>
  <c r="M2775" i="3"/>
  <c r="M2776" i="3"/>
  <c r="M2777" i="3"/>
  <c r="M2778" i="3"/>
  <c r="M2779" i="3"/>
  <c r="M2780" i="3"/>
  <c r="M2781" i="3"/>
  <c r="M2782" i="3"/>
  <c r="M2783" i="3"/>
  <c r="M2784" i="3"/>
  <c r="M2785" i="3"/>
  <c r="M2786" i="3"/>
  <c r="M2787" i="3"/>
  <c r="M2788" i="3"/>
  <c r="M2789" i="3"/>
  <c r="M2790" i="3"/>
  <c r="M2791" i="3"/>
  <c r="M2792" i="3"/>
  <c r="M2793" i="3"/>
  <c r="M2794" i="3"/>
  <c r="M2795" i="3"/>
  <c r="M2796" i="3"/>
  <c r="M2797" i="3"/>
  <c r="M2798" i="3"/>
  <c r="M2799" i="3"/>
  <c r="M2800" i="3"/>
  <c r="M2801" i="3"/>
  <c r="M2802" i="3"/>
  <c r="M2803" i="3"/>
  <c r="M2804" i="3"/>
  <c r="M2805" i="3"/>
  <c r="M2806" i="3"/>
  <c r="M2807" i="3"/>
  <c r="M2808" i="3"/>
  <c r="M2809" i="3"/>
  <c r="M2810" i="3"/>
  <c r="M2811" i="3"/>
  <c r="M2812" i="3"/>
  <c r="M2813" i="3"/>
  <c r="M2814" i="3"/>
  <c r="M2815" i="3"/>
  <c r="M2816" i="3"/>
  <c r="M2817" i="3"/>
  <c r="M2818" i="3"/>
  <c r="M2819" i="3"/>
  <c r="M2820" i="3"/>
  <c r="M2821" i="3"/>
  <c r="M2822" i="3"/>
  <c r="M2823" i="3"/>
  <c r="M2824" i="3"/>
  <c r="M2825" i="3"/>
  <c r="M2826" i="3"/>
  <c r="M2827" i="3"/>
  <c r="M2828" i="3"/>
  <c r="M2829" i="3"/>
  <c r="M2830" i="3"/>
  <c r="M2831" i="3"/>
  <c r="M2832" i="3"/>
  <c r="M2833" i="3"/>
  <c r="M2834" i="3"/>
  <c r="M2835" i="3"/>
  <c r="M2836" i="3"/>
  <c r="M2837" i="3"/>
  <c r="M2838" i="3"/>
  <c r="M2839" i="3"/>
  <c r="M2840" i="3"/>
  <c r="M2841" i="3"/>
  <c r="M2842" i="3"/>
  <c r="M2843" i="3"/>
  <c r="M2844" i="3"/>
  <c r="M2845" i="3"/>
  <c r="M2846" i="3"/>
  <c r="M2847" i="3"/>
  <c r="M2848" i="3"/>
  <c r="M2849" i="3"/>
  <c r="M2850" i="3"/>
  <c r="M2851" i="3"/>
  <c r="M2852" i="3"/>
  <c r="M2853" i="3"/>
  <c r="M2854" i="3"/>
  <c r="M2855" i="3"/>
  <c r="M2856" i="3"/>
  <c r="M2857" i="3"/>
  <c r="M2858" i="3"/>
  <c r="M2859" i="3"/>
  <c r="M2860" i="3"/>
  <c r="M2861" i="3"/>
  <c r="M2862" i="3"/>
  <c r="M2863" i="3"/>
  <c r="M2864" i="3"/>
  <c r="M2865" i="3"/>
  <c r="M2866" i="3"/>
  <c r="M2867" i="3"/>
  <c r="M2868" i="3"/>
  <c r="M2869" i="3"/>
  <c r="M2870" i="3"/>
  <c r="M2871" i="3"/>
  <c r="M2872" i="3"/>
  <c r="M2873" i="3"/>
  <c r="M2874" i="3"/>
  <c r="M2875" i="3"/>
  <c r="M2876" i="3"/>
  <c r="M2877" i="3"/>
  <c r="M2878" i="3"/>
  <c r="M2879" i="3"/>
  <c r="M2880" i="3"/>
  <c r="M2881" i="3"/>
  <c r="M2882" i="3"/>
  <c r="M2883" i="3"/>
  <c r="M2884" i="3"/>
  <c r="M2885" i="3"/>
  <c r="M2886" i="3"/>
  <c r="M2887" i="3"/>
  <c r="M2888" i="3"/>
  <c r="M2889" i="3"/>
  <c r="M2890" i="3"/>
  <c r="M2891" i="3"/>
  <c r="M2892" i="3"/>
  <c r="M2893" i="3"/>
  <c r="M2894" i="3"/>
  <c r="M2895" i="3"/>
  <c r="M2896" i="3"/>
  <c r="M2897" i="3"/>
  <c r="M2898" i="3"/>
  <c r="M2899" i="3"/>
  <c r="M2900" i="3"/>
  <c r="M2901" i="3"/>
  <c r="M2902" i="3"/>
  <c r="M2903" i="3"/>
  <c r="M2904" i="3"/>
  <c r="M2905" i="3"/>
  <c r="M2906" i="3"/>
  <c r="M2907" i="3"/>
  <c r="M2908" i="3"/>
  <c r="M2909" i="3"/>
  <c r="M2910" i="3"/>
  <c r="M2911" i="3"/>
  <c r="M2912" i="3"/>
  <c r="M2913" i="3"/>
  <c r="M2914" i="3"/>
  <c r="M2915" i="3"/>
  <c r="M2916" i="3"/>
  <c r="M2917" i="3"/>
  <c r="M2918" i="3"/>
  <c r="M2919" i="3"/>
  <c r="M2920" i="3"/>
  <c r="M2921" i="3"/>
  <c r="M2922" i="3"/>
  <c r="M2923" i="3"/>
  <c r="M2924" i="3"/>
  <c r="M2925" i="3"/>
  <c r="M2926" i="3"/>
  <c r="M2927" i="3"/>
  <c r="M2928" i="3"/>
  <c r="M2929" i="3"/>
  <c r="M2930" i="3"/>
  <c r="M2931" i="3"/>
  <c r="M2932" i="3"/>
  <c r="M2933" i="3"/>
  <c r="M2934" i="3"/>
  <c r="M2935" i="3"/>
  <c r="M2936" i="3"/>
  <c r="M2937" i="3"/>
  <c r="M2938" i="3"/>
  <c r="M2939" i="3"/>
  <c r="M2940" i="3"/>
  <c r="M2941" i="3"/>
  <c r="M2942" i="3"/>
  <c r="M2943" i="3"/>
  <c r="M2944" i="3"/>
  <c r="M2945" i="3"/>
  <c r="M2946" i="3"/>
  <c r="M2947" i="3"/>
  <c r="M2948" i="3"/>
  <c r="M2949" i="3"/>
  <c r="M2950" i="3"/>
  <c r="M2951" i="3"/>
  <c r="M2952" i="3"/>
  <c r="M2953" i="3"/>
  <c r="M2954" i="3"/>
  <c r="M2955" i="3"/>
  <c r="M2956" i="3"/>
  <c r="M2957" i="3"/>
  <c r="M2958" i="3"/>
  <c r="M2959" i="3"/>
  <c r="M2960" i="3"/>
  <c r="M2961" i="3"/>
  <c r="M2962" i="3"/>
  <c r="M2963" i="3"/>
  <c r="M2964" i="3"/>
  <c r="M2965" i="3"/>
  <c r="M2966" i="3"/>
  <c r="M2967" i="3"/>
  <c r="M2968" i="3"/>
  <c r="M2969" i="3"/>
  <c r="M2970" i="3"/>
  <c r="M2971" i="3"/>
  <c r="M2972" i="3"/>
  <c r="M2973" i="3"/>
  <c r="M2974" i="3"/>
  <c r="M2975" i="3"/>
  <c r="M2976" i="3"/>
  <c r="M2977" i="3"/>
  <c r="M2978" i="3"/>
  <c r="M2979" i="3"/>
  <c r="M2980" i="3"/>
  <c r="M2981" i="3"/>
  <c r="M2982" i="3"/>
  <c r="M2983" i="3"/>
  <c r="M2984" i="3"/>
  <c r="M2985" i="3"/>
  <c r="M2986" i="3"/>
  <c r="M2987" i="3"/>
  <c r="M2988" i="3"/>
  <c r="M2989" i="3"/>
  <c r="M2990" i="3"/>
  <c r="M2991" i="3"/>
  <c r="M2992" i="3"/>
  <c r="M2993" i="3"/>
  <c r="M2994" i="3"/>
  <c r="M2995" i="3"/>
  <c r="M2996" i="3"/>
  <c r="M2997" i="3"/>
  <c r="M2998" i="3"/>
  <c r="M2999" i="3"/>
  <c r="M3000" i="3"/>
  <c r="M3001" i="3"/>
  <c r="M3002" i="3"/>
  <c r="M3003" i="3"/>
  <c r="M3004" i="3"/>
  <c r="M3005" i="3"/>
  <c r="M3006" i="3"/>
  <c r="M3007" i="3"/>
  <c r="M3008" i="3"/>
  <c r="M3009" i="3"/>
  <c r="M3010" i="3"/>
  <c r="M3011" i="3"/>
  <c r="M3012" i="3"/>
  <c r="M3013" i="3"/>
  <c r="M3014" i="3"/>
  <c r="M3015" i="3"/>
  <c r="M3016" i="3"/>
  <c r="M3017" i="3"/>
  <c r="M3018" i="3"/>
  <c r="M3019" i="3"/>
  <c r="M3020" i="3"/>
  <c r="M3021" i="3"/>
  <c r="M3022" i="3"/>
  <c r="M3023" i="3"/>
  <c r="M3024" i="3"/>
  <c r="M3025" i="3"/>
  <c r="M3026" i="3"/>
  <c r="M3027" i="3"/>
  <c r="M3028" i="3"/>
  <c r="M3029" i="3"/>
  <c r="M3030" i="3"/>
  <c r="M3031" i="3"/>
  <c r="M3032" i="3"/>
  <c r="M3033" i="3"/>
  <c r="M3034" i="3"/>
  <c r="M3035" i="3"/>
  <c r="M3036" i="3"/>
  <c r="M3037" i="3"/>
  <c r="M3038" i="3"/>
  <c r="M3039" i="3"/>
  <c r="M3040" i="3"/>
  <c r="M3041" i="3"/>
  <c r="M3042" i="3"/>
  <c r="M3043" i="3"/>
  <c r="M3044" i="3"/>
  <c r="M3045" i="3"/>
  <c r="M3046" i="3"/>
  <c r="M3047" i="3"/>
  <c r="M3048" i="3"/>
  <c r="M3049" i="3"/>
  <c r="M3050" i="3"/>
  <c r="M3051" i="3"/>
  <c r="M3052" i="3"/>
  <c r="M3053" i="3"/>
  <c r="M3054" i="3"/>
  <c r="M3055" i="3"/>
  <c r="M3056" i="3"/>
  <c r="M3057" i="3"/>
  <c r="M3058" i="3"/>
  <c r="M3059" i="3"/>
  <c r="M3060" i="3"/>
  <c r="M3061" i="3"/>
  <c r="M3062" i="3"/>
  <c r="M3063" i="3"/>
  <c r="M3064" i="3"/>
  <c r="M3065" i="3"/>
  <c r="M3066" i="3"/>
  <c r="M3067" i="3"/>
  <c r="M3068" i="3"/>
  <c r="M3069" i="3"/>
  <c r="M3070" i="3"/>
  <c r="M3071" i="3"/>
  <c r="M3072" i="3"/>
  <c r="M3073" i="3"/>
  <c r="M3074" i="3"/>
  <c r="M3075" i="3"/>
  <c r="M3076" i="3"/>
  <c r="M3077" i="3"/>
  <c r="M3078" i="3"/>
  <c r="M3079" i="3"/>
  <c r="M3080" i="3"/>
  <c r="M3081" i="3"/>
  <c r="M3082" i="3"/>
  <c r="M3083" i="3"/>
  <c r="M3084" i="3"/>
  <c r="M3085" i="3"/>
  <c r="M3086" i="3"/>
  <c r="M3087" i="3"/>
  <c r="M3088" i="3"/>
  <c r="M3089" i="3"/>
  <c r="M3090" i="3"/>
  <c r="M3091" i="3"/>
  <c r="M3092" i="3"/>
  <c r="M3093" i="3"/>
  <c r="M3094" i="3"/>
  <c r="M3095" i="3"/>
  <c r="M3096" i="3"/>
  <c r="M3097" i="3"/>
  <c r="M3098" i="3"/>
  <c r="M3099" i="3"/>
  <c r="M3100" i="3"/>
  <c r="M3101" i="3"/>
  <c r="M3102" i="3"/>
  <c r="M3103" i="3"/>
  <c r="M3104" i="3"/>
  <c r="M3105" i="3"/>
  <c r="M3106" i="3"/>
  <c r="M3107" i="3"/>
  <c r="M3108" i="3"/>
  <c r="M3109" i="3"/>
  <c r="M3110" i="3"/>
  <c r="M3111" i="3"/>
  <c r="M3112" i="3"/>
  <c r="M3113" i="3"/>
  <c r="M3114" i="3"/>
  <c r="M3115" i="3"/>
  <c r="M3116" i="3"/>
  <c r="M3117" i="3"/>
  <c r="M3118" i="3"/>
  <c r="M3119" i="3"/>
  <c r="M3120" i="3"/>
  <c r="M3121" i="3"/>
  <c r="M3122" i="3"/>
  <c r="M3123" i="3"/>
  <c r="M3124" i="3"/>
  <c r="M3125" i="3"/>
  <c r="M3126" i="3"/>
  <c r="M3127" i="3"/>
  <c r="M3128" i="3"/>
  <c r="M3129" i="3"/>
  <c r="M3130" i="3"/>
  <c r="M3131" i="3"/>
  <c r="M3132" i="3"/>
  <c r="M3133" i="3"/>
  <c r="M3134" i="3"/>
  <c r="M3135" i="3"/>
  <c r="M3136" i="3"/>
  <c r="M3137" i="3"/>
  <c r="M3138" i="3"/>
  <c r="M3139" i="3"/>
  <c r="M3140" i="3"/>
  <c r="M3141" i="3"/>
  <c r="M3142" i="3"/>
  <c r="M3143" i="3"/>
  <c r="M3144" i="3"/>
  <c r="M3145" i="3"/>
  <c r="M3146" i="3"/>
  <c r="M3147" i="3"/>
  <c r="M3148" i="3"/>
  <c r="M3149" i="3"/>
  <c r="M3150" i="3"/>
  <c r="M3151" i="3"/>
  <c r="M3152" i="3"/>
  <c r="M3153" i="3"/>
  <c r="M3154" i="3"/>
  <c r="M3155" i="3"/>
  <c r="M3156" i="3"/>
  <c r="M3157" i="3"/>
  <c r="M3158" i="3"/>
  <c r="M3159" i="3"/>
  <c r="M3160" i="3"/>
  <c r="M3161" i="3"/>
  <c r="M3162" i="3"/>
  <c r="M3163" i="3"/>
  <c r="M3164" i="3"/>
  <c r="M3165" i="3"/>
  <c r="M3166" i="3"/>
  <c r="M3167" i="3"/>
  <c r="M3168" i="3"/>
  <c r="M3169" i="3"/>
  <c r="M3170" i="3"/>
  <c r="M3171" i="3"/>
  <c r="M3172" i="3"/>
  <c r="M3173" i="3"/>
  <c r="M3174" i="3"/>
  <c r="M3175" i="3"/>
  <c r="M3176" i="3"/>
  <c r="M3177" i="3"/>
  <c r="M3178" i="3"/>
  <c r="M3179" i="3"/>
  <c r="M3180" i="3"/>
  <c r="M3181" i="3"/>
  <c r="M3182" i="3"/>
  <c r="M3183" i="3"/>
  <c r="M3184" i="3"/>
  <c r="M3185" i="3"/>
  <c r="M3186" i="3"/>
  <c r="M3187" i="3"/>
  <c r="M3188" i="3"/>
  <c r="M3189" i="3"/>
  <c r="M3190" i="3"/>
  <c r="M3191" i="3"/>
  <c r="M3192" i="3"/>
  <c r="M3193" i="3"/>
  <c r="M3194" i="3"/>
  <c r="M3195" i="3"/>
  <c r="M3196" i="3"/>
  <c r="M3197" i="3"/>
  <c r="M3198" i="3"/>
  <c r="M3199" i="3"/>
  <c r="M3200" i="3"/>
  <c r="M3201" i="3"/>
  <c r="M3202" i="3"/>
  <c r="M3203" i="3"/>
  <c r="M3204" i="3"/>
  <c r="M3205" i="3"/>
  <c r="M3206" i="3"/>
  <c r="M3207" i="3"/>
  <c r="M3208" i="3"/>
  <c r="M3209" i="3"/>
  <c r="M3210" i="3"/>
  <c r="M3211" i="3"/>
  <c r="M3212" i="3"/>
  <c r="M3213" i="3"/>
  <c r="M3214" i="3"/>
  <c r="M3215" i="3"/>
  <c r="M3216" i="3"/>
  <c r="M3217" i="3"/>
  <c r="M3218" i="3"/>
  <c r="M3219" i="3"/>
  <c r="M3220" i="3"/>
  <c r="M3221" i="3"/>
  <c r="M3222" i="3"/>
  <c r="M3223" i="3"/>
  <c r="M3224" i="3"/>
  <c r="M3225" i="3"/>
  <c r="M3226" i="3"/>
  <c r="M3227" i="3"/>
  <c r="M3228" i="3"/>
  <c r="M3229" i="3"/>
  <c r="M3230" i="3"/>
  <c r="M3231" i="3"/>
  <c r="M3232" i="3"/>
  <c r="M3233" i="3"/>
  <c r="M3234" i="3"/>
  <c r="M3235" i="3"/>
  <c r="M3236" i="3"/>
  <c r="M3237" i="3"/>
  <c r="M3238" i="3"/>
  <c r="M3239" i="3"/>
  <c r="M3240" i="3"/>
  <c r="M3241" i="3"/>
  <c r="M3242" i="3"/>
  <c r="M3243" i="3"/>
  <c r="M3244" i="3"/>
  <c r="M3245" i="3"/>
  <c r="M3246" i="3"/>
  <c r="M3247" i="3"/>
  <c r="M3248" i="3"/>
  <c r="M3249" i="3"/>
  <c r="M3250" i="3"/>
  <c r="M3251" i="3"/>
  <c r="M3252" i="3"/>
  <c r="M3253" i="3"/>
  <c r="M3254" i="3"/>
  <c r="M3255" i="3"/>
  <c r="M3256" i="3"/>
  <c r="M3257" i="3"/>
  <c r="M3258" i="3"/>
  <c r="M3259" i="3"/>
  <c r="M3260" i="3"/>
  <c r="M3261" i="3"/>
  <c r="M3262" i="3"/>
  <c r="M3263" i="3"/>
  <c r="M3264" i="3"/>
  <c r="M3265" i="3"/>
  <c r="M3266" i="3"/>
  <c r="M3267" i="3"/>
  <c r="M3268" i="3"/>
  <c r="M3269" i="3"/>
  <c r="M3270" i="3"/>
  <c r="M3271" i="3"/>
  <c r="M3272" i="3"/>
  <c r="M3273" i="3"/>
  <c r="M3274" i="3"/>
  <c r="M3275" i="3"/>
  <c r="M3276" i="3"/>
  <c r="M3277" i="3"/>
  <c r="M3278" i="3"/>
  <c r="M3279" i="3"/>
  <c r="M3280" i="3"/>
  <c r="M3281" i="3"/>
  <c r="M3282" i="3"/>
  <c r="M3283" i="3"/>
  <c r="M3284" i="3"/>
  <c r="M3285" i="3"/>
  <c r="M3286" i="3"/>
  <c r="M3287" i="3"/>
  <c r="M3288" i="3"/>
  <c r="M3289" i="3"/>
  <c r="M3290" i="3"/>
  <c r="M3291" i="3"/>
  <c r="M3292" i="3"/>
  <c r="M3293" i="3"/>
  <c r="M3294" i="3"/>
  <c r="M3295" i="3"/>
  <c r="M3296" i="3"/>
  <c r="M3297" i="3"/>
  <c r="M3298" i="3"/>
  <c r="M3299" i="3"/>
  <c r="M3300" i="3"/>
  <c r="M3301" i="3"/>
  <c r="M3302" i="3"/>
  <c r="M3303" i="3"/>
  <c r="M3304" i="3"/>
  <c r="M3305" i="3"/>
  <c r="M3306" i="3"/>
  <c r="M3307" i="3"/>
  <c r="M3308" i="3"/>
  <c r="M3309" i="3"/>
  <c r="M3310" i="3"/>
  <c r="M3311" i="3"/>
  <c r="M3312" i="3"/>
  <c r="M3313" i="3"/>
  <c r="M3314" i="3"/>
  <c r="M3315" i="3"/>
  <c r="M3316" i="3"/>
  <c r="M3317" i="3"/>
  <c r="M3318" i="3"/>
  <c r="M3319" i="3"/>
  <c r="M3320" i="3"/>
  <c r="M3321" i="3"/>
  <c r="M3322" i="3"/>
  <c r="M3323" i="3"/>
  <c r="M3324" i="3"/>
  <c r="M3325" i="3"/>
  <c r="M3326" i="3"/>
  <c r="M3327" i="3"/>
  <c r="M3328" i="3"/>
  <c r="M3329" i="3"/>
  <c r="M3330" i="3"/>
  <c r="M3331" i="3"/>
  <c r="M3332" i="3"/>
  <c r="M3333" i="3"/>
  <c r="M3334" i="3"/>
  <c r="M3335" i="3"/>
  <c r="M3336" i="3"/>
  <c r="M3337" i="3"/>
  <c r="M3338" i="3"/>
  <c r="M3339" i="3"/>
  <c r="M3340" i="3"/>
  <c r="M3341" i="3"/>
  <c r="M3342" i="3"/>
  <c r="M3343" i="3"/>
  <c r="M3344" i="3"/>
  <c r="M3345" i="3"/>
  <c r="M3346" i="3"/>
  <c r="M3347" i="3"/>
  <c r="M3348" i="3"/>
  <c r="M3349" i="3"/>
  <c r="M3350" i="3"/>
  <c r="M3351" i="3"/>
  <c r="M3352" i="3"/>
  <c r="M3353" i="3"/>
  <c r="M3354" i="3"/>
  <c r="M3355" i="3"/>
  <c r="M3356" i="3"/>
  <c r="M3357" i="3"/>
  <c r="M3358" i="3"/>
  <c r="M3359" i="3"/>
  <c r="M3360" i="3"/>
  <c r="M3361" i="3"/>
  <c r="M3362" i="3"/>
  <c r="M3363" i="3"/>
  <c r="M3364" i="3"/>
  <c r="M3365" i="3"/>
  <c r="M3366" i="3"/>
  <c r="M3367" i="3"/>
  <c r="M3368" i="3"/>
  <c r="M3369" i="3"/>
  <c r="M3370" i="3"/>
  <c r="M3371" i="3"/>
  <c r="M3372" i="3"/>
  <c r="M3373" i="3"/>
  <c r="M3374" i="3"/>
  <c r="M3375" i="3"/>
  <c r="M3376" i="3"/>
  <c r="M3377" i="3"/>
  <c r="M3378" i="3"/>
  <c r="M3379" i="3"/>
  <c r="M3380" i="3"/>
  <c r="M3381" i="3"/>
  <c r="M3382" i="3"/>
  <c r="M3383" i="3"/>
  <c r="M3384" i="3"/>
  <c r="M3385" i="3"/>
  <c r="M3386" i="3"/>
  <c r="M3387" i="3"/>
  <c r="M3388" i="3"/>
  <c r="M3389" i="3"/>
  <c r="M3390" i="3"/>
  <c r="M3391" i="3"/>
  <c r="M3392" i="3"/>
  <c r="M3393" i="3"/>
  <c r="M3394" i="3"/>
  <c r="M3395" i="3"/>
  <c r="M3396" i="3"/>
  <c r="M3397" i="3"/>
  <c r="M3398" i="3"/>
  <c r="M3399" i="3"/>
  <c r="M3400" i="3"/>
  <c r="M3401" i="3"/>
  <c r="M3402" i="3"/>
  <c r="M3403" i="3"/>
  <c r="M3404" i="3"/>
  <c r="M3405" i="3"/>
  <c r="M3406" i="3"/>
  <c r="M3407" i="3"/>
  <c r="M3408" i="3"/>
  <c r="M3409" i="3"/>
  <c r="M3410" i="3"/>
  <c r="M3411" i="3"/>
  <c r="M3412" i="3"/>
  <c r="M3413" i="3"/>
  <c r="M3414" i="3"/>
  <c r="M3415" i="3"/>
  <c r="M3416" i="3"/>
  <c r="M3417" i="3"/>
  <c r="M3418" i="3"/>
  <c r="M3419" i="3"/>
  <c r="M3420" i="3"/>
  <c r="M3421" i="3"/>
  <c r="M3422" i="3"/>
  <c r="M3423" i="3"/>
  <c r="M3424" i="3"/>
  <c r="M3425" i="3"/>
  <c r="M3426" i="3"/>
  <c r="M3427" i="3"/>
  <c r="M3428" i="3"/>
  <c r="M3429" i="3"/>
  <c r="M3430" i="3"/>
  <c r="M3431" i="3"/>
  <c r="M3432" i="3"/>
  <c r="M3433" i="3"/>
  <c r="M3434" i="3"/>
  <c r="M3435" i="3"/>
  <c r="M3436" i="3"/>
  <c r="M3437" i="3"/>
  <c r="M3438" i="3"/>
  <c r="M3439" i="3"/>
  <c r="M3440" i="3"/>
  <c r="M3441" i="3"/>
  <c r="M3442" i="3"/>
  <c r="M3443" i="3"/>
  <c r="M3444" i="3"/>
  <c r="M3445" i="3"/>
  <c r="M3446" i="3"/>
  <c r="M3447" i="3"/>
  <c r="M3448" i="3"/>
  <c r="M3449" i="3"/>
  <c r="M3450" i="3"/>
  <c r="M3451" i="3"/>
  <c r="M3452" i="3"/>
  <c r="M3453" i="3"/>
  <c r="M3454" i="3"/>
  <c r="M3455" i="3"/>
  <c r="M3456" i="3"/>
  <c r="M3457" i="3"/>
  <c r="M3458" i="3"/>
  <c r="M3459" i="3"/>
  <c r="M3460" i="3"/>
  <c r="M3461" i="3"/>
  <c r="M3462" i="3"/>
  <c r="M3463" i="3"/>
  <c r="M3464" i="3"/>
  <c r="M3465" i="3"/>
  <c r="M3466" i="3"/>
  <c r="M3467" i="3"/>
  <c r="M3468" i="3"/>
  <c r="M3469" i="3"/>
  <c r="M3470" i="3"/>
  <c r="M3471" i="3"/>
  <c r="M3472" i="3"/>
  <c r="M3473" i="3"/>
  <c r="M3474" i="3"/>
  <c r="M3475" i="3"/>
  <c r="M3476" i="3"/>
  <c r="M3477" i="3"/>
  <c r="M3478" i="3"/>
  <c r="M3479" i="3"/>
  <c r="M3480" i="3"/>
  <c r="M3481" i="3"/>
  <c r="M3482" i="3"/>
  <c r="M3483" i="3"/>
  <c r="M3484" i="3"/>
  <c r="M3485" i="3"/>
  <c r="M3486" i="3"/>
  <c r="M3487" i="3"/>
  <c r="M3488" i="3"/>
  <c r="M3489" i="3"/>
  <c r="M3490" i="3"/>
  <c r="M3491" i="3"/>
  <c r="M3492" i="3"/>
  <c r="M3493" i="3"/>
  <c r="M3494" i="3"/>
  <c r="M3495" i="3"/>
  <c r="M3496" i="3"/>
  <c r="M3497" i="3"/>
  <c r="M3498" i="3"/>
  <c r="M3499" i="3"/>
  <c r="M3500" i="3"/>
  <c r="M3501" i="3"/>
  <c r="M3502" i="3"/>
  <c r="M3503" i="3"/>
  <c r="M3504" i="3"/>
  <c r="M3505" i="3"/>
  <c r="M3506" i="3"/>
  <c r="M3507" i="3"/>
  <c r="M3508" i="3"/>
  <c r="M3509" i="3"/>
  <c r="M3510" i="3"/>
  <c r="M3511" i="3"/>
  <c r="M3512" i="3"/>
  <c r="M3513" i="3"/>
  <c r="M3514" i="3"/>
  <c r="M3515" i="3"/>
  <c r="M3516" i="3"/>
  <c r="M3517" i="3"/>
  <c r="M3518" i="3"/>
  <c r="M3519" i="3"/>
  <c r="M3520" i="3"/>
  <c r="M3521" i="3"/>
  <c r="M3522" i="3"/>
  <c r="M3523" i="3"/>
  <c r="M3524" i="3"/>
  <c r="M3525" i="3"/>
  <c r="M3526" i="3"/>
  <c r="M3527" i="3"/>
  <c r="M3528" i="3"/>
  <c r="M3529" i="3"/>
  <c r="M3530" i="3"/>
  <c r="M3531" i="3"/>
  <c r="M3532" i="3"/>
  <c r="M3533" i="3"/>
  <c r="M3534" i="3"/>
  <c r="M3535" i="3"/>
  <c r="M3536" i="3"/>
  <c r="M3537" i="3"/>
  <c r="M3538" i="3"/>
  <c r="M3539" i="3"/>
  <c r="M3540" i="3"/>
  <c r="M3541" i="3"/>
  <c r="M3542" i="3"/>
  <c r="M3543" i="3"/>
  <c r="M3544" i="3"/>
  <c r="M3545" i="3"/>
  <c r="M3546" i="3"/>
  <c r="M3547" i="3"/>
  <c r="M3548" i="3"/>
  <c r="M3549" i="3"/>
  <c r="M3550" i="3"/>
  <c r="M3551" i="3"/>
  <c r="M3552" i="3"/>
  <c r="M3553" i="3"/>
  <c r="M3554" i="3"/>
  <c r="M3555" i="3"/>
  <c r="M3556" i="3"/>
  <c r="M3557" i="3"/>
  <c r="M3558" i="3"/>
  <c r="M3559" i="3"/>
  <c r="M3560" i="3"/>
  <c r="M3561" i="3"/>
  <c r="M3562" i="3"/>
  <c r="M3563" i="3"/>
  <c r="M3564" i="3"/>
  <c r="M3565" i="3"/>
  <c r="M3566" i="3"/>
  <c r="M3567" i="3"/>
  <c r="M3568" i="3"/>
  <c r="M3569" i="3"/>
  <c r="M3570" i="3"/>
  <c r="M3571" i="3"/>
  <c r="M3572" i="3"/>
  <c r="M3573" i="3"/>
  <c r="M3574" i="3"/>
  <c r="M3575" i="3"/>
  <c r="M3576" i="3"/>
  <c r="M3577" i="3"/>
  <c r="M3578" i="3"/>
  <c r="M3579" i="3"/>
  <c r="M3580" i="3"/>
  <c r="M3581" i="3"/>
  <c r="M3582" i="3"/>
  <c r="M3583" i="3"/>
  <c r="M3584" i="3"/>
  <c r="M3585" i="3"/>
  <c r="M3586" i="3"/>
  <c r="M3587" i="3"/>
  <c r="M3588" i="3"/>
  <c r="M3589" i="3"/>
  <c r="M3590" i="3"/>
  <c r="M3591" i="3"/>
  <c r="M3592" i="3"/>
  <c r="M3593" i="3"/>
  <c r="M3594" i="3"/>
  <c r="M3595" i="3"/>
  <c r="M3596" i="3"/>
  <c r="M3597" i="3"/>
  <c r="M3598" i="3"/>
  <c r="M3599" i="3"/>
  <c r="M3600" i="3"/>
  <c r="M3601" i="3"/>
  <c r="M3602" i="3"/>
  <c r="M3603" i="3"/>
  <c r="M3604" i="3"/>
  <c r="M3605" i="3"/>
  <c r="M3606" i="3"/>
  <c r="M3607" i="3"/>
  <c r="M3608" i="3"/>
  <c r="M3609" i="3"/>
  <c r="M3610" i="3"/>
  <c r="M3611" i="3"/>
  <c r="M3612" i="3"/>
  <c r="M3613" i="3"/>
  <c r="M3614" i="3"/>
  <c r="M3615" i="3"/>
  <c r="M3616" i="3"/>
  <c r="M3617" i="3"/>
  <c r="M3618" i="3"/>
  <c r="M3619" i="3"/>
  <c r="M3620" i="3"/>
  <c r="M3621" i="3"/>
  <c r="M3622" i="3"/>
  <c r="M3623" i="3"/>
  <c r="M3624" i="3"/>
  <c r="M3625" i="3"/>
  <c r="M3626" i="3"/>
  <c r="M3627" i="3"/>
  <c r="M3628" i="3"/>
  <c r="M3629" i="3"/>
  <c r="M3630" i="3"/>
  <c r="M3631" i="3"/>
  <c r="M3632" i="3"/>
  <c r="M3633" i="3"/>
  <c r="M3634" i="3"/>
  <c r="M3635" i="3"/>
  <c r="M3636" i="3"/>
  <c r="M3637" i="3"/>
  <c r="M3638" i="3"/>
  <c r="M3639" i="3"/>
  <c r="M3640" i="3"/>
  <c r="M3641" i="3"/>
  <c r="M3642" i="3"/>
  <c r="M3643" i="3"/>
  <c r="M3644" i="3"/>
  <c r="M3645" i="3"/>
  <c r="M3646" i="3"/>
  <c r="M3647" i="3"/>
  <c r="M3648" i="3"/>
  <c r="M3649" i="3"/>
  <c r="M3650" i="3"/>
  <c r="M3651" i="3"/>
  <c r="M3652" i="3"/>
  <c r="M3653" i="3"/>
  <c r="M3654" i="3"/>
  <c r="M3655" i="3"/>
  <c r="M3656" i="3"/>
  <c r="M3657" i="3"/>
  <c r="M3658" i="3"/>
  <c r="M3659" i="3"/>
  <c r="M3660" i="3"/>
  <c r="M3661" i="3"/>
  <c r="M3662" i="3"/>
  <c r="M3663" i="3"/>
  <c r="M3664" i="3"/>
  <c r="M3665" i="3"/>
  <c r="M3666" i="3"/>
  <c r="M3667" i="3"/>
  <c r="M3668" i="3"/>
  <c r="M3669" i="3"/>
  <c r="M3670" i="3"/>
  <c r="M3671" i="3"/>
  <c r="M3672" i="3"/>
  <c r="M3673" i="3"/>
  <c r="M3674" i="3"/>
  <c r="M3675" i="3"/>
  <c r="M3676" i="3"/>
  <c r="M3677" i="3"/>
  <c r="M3678" i="3"/>
  <c r="M3679" i="3"/>
  <c r="M3680" i="3"/>
  <c r="M3681" i="3"/>
  <c r="M3682" i="3"/>
  <c r="M3683" i="3"/>
  <c r="M3684" i="3"/>
  <c r="M3685" i="3"/>
  <c r="M3686" i="3"/>
  <c r="M3687" i="3"/>
  <c r="M3688" i="3"/>
  <c r="M3689" i="3"/>
  <c r="M3690" i="3"/>
  <c r="M3691" i="3"/>
  <c r="M3692" i="3"/>
  <c r="M3693" i="3"/>
  <c r="M3694" i="3"/>
  <c r="M3695" i="3"/>
  <c r="M3696" i="3"/>
  <c r="M3697" i="3"/>
  <c r="M3698" i="3"/>
  <c r="M3699" i="3"/>
  <c r="M3700" i="3"/>
  <c r="M3701" i="3"/>
  <c r="M3702" i="3"/>
  <c r="M3703" i="3"/>
  <c r="M3704" i="3"/>
  <c r="M3705" i="3"/>
  <c r="M3706" i="3"/>
  <c r="M3707" i="3"/>
  <c r="M3708" i="3"/>
  <c r="M3709" i="3"/>
  <c r="M3710" i="3"/>
  <c r="M3711" i="3"/>
  <c r="M3712" i="3"/>
  <c r="M3713" i="3"/>
  <c r="M3714" i="3"/>
  <c r="M3715" i="3"/>
  <c r="M3716" i="3"/>
  <c r="M3717" i="3"/>
  <c r="M3718" i="3"/>
  <c r="M3719" i="3"/>
  <c r="M3720" i="3"/>
  <c r="M3721" i="3"/>
  <c r="M3722" i="3"/>
  <c r="M3723" i="3"/>
  <c r="M3724" i="3"/>
  <c r="M3725" i="3"/>
  <c r="M3726" i="3"/>
  <c r="M3727" i="3"/>
  <c r="M3728" i="3"/>
  <c r="M3729" i="3"/>
  <c r="M3730" i="3"/>
  <c r="M3731" i="3"/>
  <c r="M3732" i="3"/>
  <c r="M3733" i="3"/>
  <c r="M3734" i="3"/>
  <c r="M3735" i="3"/>
  <c r="M3736" i="3"/>
  <c r="M3737" i="3"/>
  <c r="M3738" i="3"/>
  <c r="M3739" i="3"/>
  <c r="M3740" i="3"/>
  <c r="M3741" i="3"/>
  <c r="M3742" i="3"/>
  <c r="M3743" i="3"/>
  <c r="M3744" i="3"/>
  <c r="M3745" i="3"/>
  <c r="M3746" i="3"/>
  <c r="M3747" i="3"/>
  <c r="M3748" i="3"/>
  <c r="M3749" i="3"/>
  <c r="M3750" i="3"/>
  <c r="M3751" i="3"/>
  <c r="M3752" i="3"/>
  <c r="M3753" i="3"/>
  <c r="M3754" i="3"/>
  <c r="M3755" i="3"/>
  <c r="M3756" i="3"/>
  <c r="M3757" i="3"/>
  <c r="M3758" i="3"/>
  <c r="M3759" i="3"/>
  <c r="M3760" i="3"/>
  <c r="M3761" i="3"/>
  <c r="M3762" i="3"/>
  <c r="M3763" i="3"/>
  <c r="M3764" i="3"/>
  <c r="M3765" i="3"/>
  <c r="M3766" i="3"/>
  <c r="M3767" i="3"/>
  <c r="M3768" i="3"/>
  <c r="M3769" i="3"/>
  <c r="M3770" i="3"/>
  <c r="M3771" i="3"/>
  <c r="M3772" i="3"/>
  <c r="M3773" i="3"/>
  <c r="M3774" i="3"/>
  <c r="M3775" i="3"/>
  <c r="M3776" i="3"/>
  <c r="M3777" i="3"/>
  <c r="M3778" i="3"/>
  <c r="M3779" i="3"/>
  <c r="M3780" i="3"/>
  <c r="M3781" i="3"/>
  <c r="M3782" i="3"/>
  <c r="M3783" i="3"/>
  <c r="M3784" i="3"/>
  <c r="M3785" i="3"/>
  <c r="M3786" i="3"/>
  <c r="M3787" i="3"/>
  <c r="M3788" i="3"/>
  <c r="M3789" i="3"/>
  <c r="M3790" i="3"/>
  <c r="M3791" i="3"/>
  <c r="M3792" i="3"/>
  <c r="M3793" i="3"/>
  <c r="M3794" i="3"/>
  <c r="M3795" i="3"/>
  <c r="M3796" i="3"/>
  <c r="M3797" i="3"/>
  <c r="M3798" i="3"/>
  <c r="M3799" i="3"/>
  <c r="M3800" i="3"/>
  <c r="M3801" i="3"/>
  <c r="M3802" i="3"/>
  <c r="M3803" i="3"/>
  <c r="M3804" i="3"/>
  <c r="M3805" i="3"/>
  <c r="M3806" i="3"/>
  <c r="M3807" i="3"/>
  <c r="M3808" i="3"/>
  <c r="M3809" i="3"/>
  <c r="M3810" i="3"/>
  <c r="M3811" i="3"/>
  <c r="M3812" i="3"/>
  <c r="M3813" i="3"/>
  <c r="M3814" i="3"/>
  <c r="M3815" i="3"/>
  <c r="M3816" i="3"/>
  <c r="M3817" i="3"/>
  <c r="M3818" i="3"/>
  <c r="M3819" i="3"/>
  <c r="M3820" i="3"/>
  <c r="M3821" i="3"/>
  <c r="M3822" i="3"/>
  <c r="M3823" i="3"/>
  <c r="M3824" i="3"/>
  <c r="M3825" i="3"/>
  <c r="M3826" i="3"/>
  <c r="M3827" i="3"/>
  <c r="M3828" i="3"/>
  <c r="M3829" i="3"/>
  <c r="M3830" i="3"/>
  <c r="M3831" i="3"/>
  <c r="M3832" i="3"/>
  <c r="M3833" i="3"/>
  <c r="M3834" i="3"/>
  <c r="M3835" i="3"/>
  <c r="M3836" i="3"/>
  <c r="M3837" i="3"/>
  <c r="M3838" i="3"/>
  <c r="M3839" i="3"/>
  <c r="M3840" i="3"/>
  <c r="M3841" i="3"/>
  <c r="M3842" i="3"/>
  <c r="M3843" i="3"/>
  <c r="M3844" i="3"/>
  <c r="M3845" i="3"/>
  <c r="M3846" i="3"/>
  <c r="M3847" i="3"/>
  <c r="M3848" i="3"/>
  <c r="M3849" i="3"/>
  <c r="M3850" i="3"/>
  <c r="M3851" i="3"/>
  <c r="M3852" i="3"/>
  <c r="M3853" i="3"/>
  <c r="M3854" i="3"/>
  <c r="M3855" i="3"/>
  <c r="M3856" i="3"/>
  <c r="M3857" i="3"/>
  <c r="M3858" i="3"/>
  <c r="M3859" i="3"/>
  <c r="M3860" i="3"/>
  <c r="M3861" i="3"/>
  <c r="M3862" i="3"/>
  <c r="M3863" i="3"/>
  <c r="M3864" i="3"/>
  <c r="M3865" i="3"/>
  <c r="M3866" i="3"/>
  <c r="M3867" i="3"/>
  <c r="M3868" i="3"/>
  <c r="M3869" i="3"/>
  <c r="M3870" i="3"/>
  <c r="M3871" i="3"/>
  <c r="M3872" i="3"/>
  <c r="M3873" i="3"/>
  <c r="M3874" i="3"/>
  <c r="M3875" i="3"/>
  <c r="M3876" i="3"/>
  <c r="M3877" i="3"/>
  <c r="M3878" i="3"/>
  <c r="M3879" i="3"/>
  <c r="M3880" i="3"/>
  <c r="M3881" i="3"/>
  <c r="M3882" i="3"/>
  <c r="M3883" i="3"/>
  <c r="M3884" i="3"/>
  <c r="M3885" i="3"/>
  <c r="M3886" i="3"/>
  <c r="M3887" i="3"/>
  <c r="M3888" i="3"/>
  <c r="M3889" i="3"/>
  <c r="M3890" i="3"/>
  <c r="M3891" i="3"/>
  <c r="M3892" i="3"/>
  <c r="M3893" i="3"/>
  <c r="M3894" i="3"/>
  <c r="M3895" i="3"/>
  <c r="M3896" i="3"/>
  <c r="M3897" i="3"/>
  <c r="M3898" i="3"/>
  <c r="M3899" i="3"/>
  <c r="M3900" i="3"/>
  <c r="M3901" i="3"/>
  <c r="M3902" i="3"/>
  <c r="M3903" i="3"/>
  <c r="M3904" i="3"/>
  <c r="M3905" i="3"/>
  <c r="M3906" i="3"/>
  <c r="M3907" i="3"/>
  <c r="M3908" i="3"/>
  <c r="M3909" i="3"/>
  <c r="M3910" i="3"/>
  <c r="M3911" i="3"/>
  <c r="M3912" i="3"/>
  <c r="M3913" i="3"/>
  <c r="M3914" i="3"/>
  <c r="M3915" i="3"/>
  <c r="M3916" i="3"/>
  <c r="M3917" i="3"/>
  <c r="M3918" i="3"/>
  <c r="M3919" i="3"/>
  <c r="M3920" i="3"/>
  <c r="M3921" i="3"/>
  <c r="M3922" i="3"/>
  <c r="M3923" i="3"/>
  <c r="M3924" i="3"/>
  <c r="M3925" i="3"/>
  <c r="M3926" i="3"/>
  <c r="M3927" i="3"/>
  <c r="M3928" i="3"/>
  <c r="M3929" i="3"/>
  <c r="M3930" i="3"/>
  <c r="M3931" i="3"/>
  <c r="M3932" i="3"/>
  <c r="M3933" i="3"/>
  <c r="M3934" i="3"/>
  <c r="M3935" i="3"/>
  <c r="M3936" i="3"/>
  <c r="M3937" i="3"/>
  <c r="M3938" i="3"/>
  <c r="M3939" i="3"/>
  <c r="M3940" i="3"/>
  <c r="M3941" i="3"/>
  <c r="M3942" i="3"/>
  <c r="M3943" i="3"/>
  <c r="M3944" i="3"/>
  <c r="M3945" i="3"/>
  <c r="M3946" i="3"/>
  <c r="M3947" i="3"/>
  <c r="M3948" i="3"/>
  <c r="M3949" i="3"/>
  <c r="M3950" i="3"/>
  <c r="M3951" i="3"/>
  <c r="M3952" i="3"/>
  <c r="M3953" i="3"/>
  <c r="M3954" i="3"/>
  <c r="M3955" i="3"/>
  <c r="M3956" i="3"/>
  <c r="M3957" i="3"/>
  <c r="M3958" i="3"/>
  <c r="M3959" i="3"/>
  <c r="M3960" i="3"/>
  <c r="M3961" i="3"/>
  <c r="M3962" i="3"/>
  <c r="M3963" i="3"/>
  <c r="M3964" i="3"/>
  <c r="M3965" i="3"/>
  <c r="M3966" i="3"/>
  <c r="M3967" i="3"/>
  <c r="M3968" i="3"/>
  <c r="M3969" i="3"/>
  <c r="M3970" i="3"/>
  <c r="M3971" i="3"/>
  <c r="M3972" i="3"/>
  <c r="M3973" i="3"/>
  <c r="M3974" i="3"/>
  <c r="M3975" i="3"/>
  <c r="M3976" i="3"/>
  <c r="M3977" i="3"/>
  <c r="M3978" i="3"/>
  <c r="M3979" i="3"/>
  <c r="M3980" i="3"/>
  <c r="M3981" i="3"/>
  <c r="M3982" i="3"/>
  <c r="M3983" i="3"/>
  <c r="M3984" i="3"/>
  <c r="M3985" i="3"/>
  <c r="M3986" i="3"/>
  <c r="M3987" i="3"/>
  <c r="M3988" i="3"/>
  <c r="M3989" i="3"/>
  <c r="M3990" i="3"/>
  <c r="M3991" i="3"/>
  <c r="M3992" i="3"/>
  <c r="M3993" i="3"/>
  <c r="M3994" i="3"/>
  <c r="M3995" i="3"/>
  <c r="M3996" i="3"/>
  <c r="M3997" i="3"/>
  <c r="M3998" i="3"/>
  <c r="M3999" i="3"/>
  <c r="M4000" i="3"/>
  <c r="M4001" i="3"/>
  <c r="M4002" i="3"/>
  <c r="M4003" i="3"/>
  <c r="H1877" i="3"/>
  <c r="H1878" i="3"/>
  <c r="H1879" i="3"/>
  <c r="H1880" i="3"/>
  <c r="H1881" i="3"/>
  <c r="H1882" i="3"/>
  <c r="H1883" i="3"/>
  <c r="H1884" i="3"/>
  <c r="H1885" i="3"/>
  <c r="H1886" i="3"/>
  <c r="H1887" i="3"/>
  <c r="H1888" i="3"/>
  <c r="H1889" i="3"/>
  <c r="H1890" i="3"/>
  <c r="H1891" i="3"/>
  <c r="H1892" i="3"/>
  <c r="H1893" i="3"/>
  <c r="H1894" i="3"/>
  <c r="H1895" i="3"/>
  <c r="H1896" i="3"/>
  <c r="H1897" i="3"/>
  <c r="H1898" i="3"/>
  <c r="H1899" i="3"/>
  <c r="H1900" i="3"/>
  <c r="H1901" i="3"/>
  <c r="H1902" i="3"/>
  <c r="H1903" i="3"/>
  <c r="H1904" i="3"/>
  <c r="H1905" i="3"/>
  <c r="H1906" i="3"/>
  <c r="H1907" i="3"/>
  <c r="H1908" i="3"/>
  <c r="H1909" i="3"/>
  <c r="H1910" i="3"/>
  <c r="H1911" i="3"/>
  <c r="H1913" i="3"/>
  <c r="H1914" i="3"/>
  <c r="H1915" i="3"/>
  <c r="H1916" i="3"/>
  <c r="H1917" i="3"/>
  <c r="H1918" i="3"/>
  <c r="H1919" i="3"/>
  <c r="H1920" i="3"/>
  <c r="H1921" i="3"/>
  <c r="H1922" i="3"/>
  <c r="H1923" i="3"/>
  <c r="H1924" i="3"/>
  <c r="H1925" i="3"/>
  <c r="H1926" i="3"/>
  <c r="H1927" i="3"/>
  <c r="H1928" i="3"/>
  <c r="H1929" i="3"/>
  <c r="H1930" i="3"/>
  <c r="H1931" i="3"/>
  <c r="H1932" i="3"/>
  <c r="H1933" i="3"/>
  <c r="H1934" i="3"/>
  <c r="H1935" i="3"/>
  <c r="H1936" i="3"/>
  <c r="H1937" i="3"/>
  <c r="H1938" i="3"/>
  <c r="H1939" i="3"/>
  <c r="H1940" i="3"/>
  <c r="H1941" i="3"/>
  <c r="H1942" i="3"/>
  <c r="H1943" i="3"/>
  <c r="H1944" i="3"/>
  <c r="H1945" i="3"/>
  <c r="H1946" i="3"/>
  <c r="H1947" i="3"/>
  <c r="H1948" i="3"/>
  <c r="H1949" i="3"/>
  <c r="H1950" i="3"/>
  <c r="H1951" i="3"/>
  <c r="H1952" i="3"/>
  <c r="H1953" i="3"/>
  <c r="H1954" i="3"/>
  <c r="H1955" i="3"/>
  <c r="H1956" i="3"/>
  <c r="H1957" i="3"/>
  <c r="H1958" i="3"/>
  <c r="H1959" i="3"/>
  <c r="H1960" i="3"/>
  <c r="H1961" i="3"/>
  <c r="H1962" i="3"/>
  <c r="H1963" i="3"/>
  <c r="H1964" i="3"/>
  <c r="H1965" i="3"/>
  <c r="H1966" i="3"/>
  <c r="H1967" i="3"/>
  <c r="H1968" i="3"/>
  <c r="H1969" i="3"/>
  <c r="H1970" i="3"/>
  <c r="H1971" i="3"/>
  <c r="H1972" i="3"/>
  <c r="H1973" i="3"/>
  <c r="H1974" i="3"/>
  <c r="H1975" i="3"/>
  <c r="H1976" i="3"/>
  <c r="H1977" i="3"/>
  <c r="H1978" i="3"/>
  <c r="H1979" i="3"/>
  <c r="H1980" i="3"/>
  <c r="H1981" i="3"/>
  <c r="H1982" i="3"/>
  <c r="H1983" i="3"/>
  <c r="H1984" i="3"/>
  <c r="H1985" i="3"/>
  <c r="H1986" i="3"/>
  <c r="H1987" i="3"/>
  <c r="H1988" i="3"/>
  <c r="H1989" i="3"/>
  <c r="H1990" i="3"/>
  <c r="H1991" i="3"/>
  <c r="H1992" i="3"/>
  <c r="H1993" i="3"/>
  <c r="H1994" i="3"/>
  <c r="H1995" i="3"/>
  <c r="H1996" i="3"/>
  <c r="H1997" i="3"/>
  <c r="H1998" i="3"/>
  <c r="H1999" i="3"/>
  <c r="H2000" i="3"/>
  <c r="H2001" i="3"/>
  <c r="H2002" i="3"/>
  <c r="H2003" i="3"/>
  <c r="H2004" i="3"/>
  <c r="H2005" i="3"/>
  <c r="H2006" i="3"/>
  <c r="H2007" i="3"/>
  <c r="H2008" i="3"/>
  <c r="H2009" i="3"/>
  <c r="H2010" i="3"/>
  <c r="H2011" i="3"/>
  <c r="H2012" i="3"/>
  <c r="H2013" i="3"/>
  <c r="H2014" i="3"/>
  <c r="H2015" i="3"/>
  <c r="H2016" i="3"/>
  <c r="H2017" i="3"/>
  <c r="H2018" i="3"/>
  <c r="H2019" i="3"/>
  <c r="H2020" i="3"/>
  <c r="H2021" i="3"/>
  <c r="H2022" i="3"/>
  <c r="H2023" i="3"/>
  <c r="H2024" i="3"/>
  <c r="H2025" i="3"/>
  <c r="H2026" i="3"/>
  <c r="H2027" i="3"/>
  <c r="H2028" i="3"/>
  <c r="H2029" i="3"/>
  <c r="H2030" i="3"/>
  <c r="H2031" i="3"/>
  <c r="H2032" i="3"/>
  <c r="H2033" i="3"/>
  <c r="H2034" i="3"/>
  <c r="H2035" i="3"/>
  <c r="H2036" i="3"/>
  <c r="H2037" i="3"/>
  <c r="H2038" i="3"/>
  <c r="H2039" i="3"/>
  <c r="H2040" i="3"/>
  <c r="H2041" i="3"/>
  <c r="H2042" i="3"/>
  <c r="H2043" i="3"/>
  <c r="H2044" i="3"/>
  <c r="H2045" i="3"/>
  <c r="H2046" i="3"/>
  <c r="H2047" i="3"/>
  <c r="H2048" i="3"/>
  <c r="H2049" i="3"/>
  <c r="H2050" i="3"/>
  <c r="H2051" i="3"/>
  <c r="H2052" i="3"/>
  <c r="H2053" i="3"/>
  <c r="H2054" i="3"/>
  <c r="H2055" i="3"/>
  <c r="H2056" i="3"/>
  <c r="H2057" i="3"/>
  <c r="H2058" i="3"/>
  <c r="H2059" i="3"/>
  <c r="H2060" i="3"/>
  <c r="H2061" i="3"/>
  <c r="H2062" i="3"/>
  <c r="H2063" i="3"/>
  <c r="H2064" i="3"/>
  <c r="H2065" i="3"/>
  <c r="H2066" i="3"/>
  <c r="H2067" i="3"/>
  <c r="H2068" i="3"/>
  <c r="H2069" i="3"/>
  <c r="H2070" i="3"/>
  <c r="H2071" i="3"/>
  <c r="H2072" i="3"/>
  <c r="H2073" i="3"/>
  <c r="H2074" i="3"/>
  <c r="H2075" i="3"/>
  <c r="H2076" i="3"/>
  <c r="H2077" i="3"/>
  <c r="H2078" i="3"/>
  <c r="H2079" i="3"/>
  <c r="H2080" i="3"/>
  <c r="H2081" i="3"/>
  <c r="H2082" i="3"/>
  <c r="H2083" i="3"/>
  <c r="H2084" i="3"/>
  <c r="H2085" i="3"/>
  <c r="H2086" i="3"/>
  <c r="H2087" i="3"/>
  <c r="H2088" i="3"/>
  <c r="H2089" i="3"/>
  <c r="H2090" i="3"/>
  <c r="H2091" i="3"/>
  <c r="H2092" i="3"/>
  <c r="H2093" i="3"/>
  <c r="H2094" i="3"/>
  <c r="H2095" i="3"/>
  <c r="H2096" i="3"/>
  <c r="H2097" i="3"/>
  <c r="H2098" i="3"/>
  <c r="H2099" i="3"/>
  <c r="H2100" i="3"/>
  <c r="H2101" i="3"/>
  <c r="H2102" i="3"/>
  <c r="H2103" i="3"/>
  <c r="H2104" i="3"/>
  <c r="H2105" i="3"/>
  <c r="H2106" i="3"/>
  <c r="H2107" i="3"/>
  <c r="H2108" i="3"/>
  <c r="H2109" i="3"/>
  <c r="H2110" i="3"/>
  <c r="H2111" i="3"/>
  <c r="H2112" i="3"/>
  <c r="H2113" i="3"/>
  <c r="H2114" i="3"/>
  <c r="H2115" i="3"/>
  <c r="H2116" i="3"/>
  <c r="H2117" i="3"/>
  <c r="H2118" i="3"/>
  <c r="H2119" i="3"/>
  <c r="H2120" i="3"/>
  <c r="H2121" i="3"/>
  <c r="H2122" i="3"/>
  <c r="H2123" i="3"/>
  <c r="H2124" i="3"/>
  <c r="H2125" i="3"/>
  <c r="H2126" i="3"/>
  <c r="H2127" i="3"/>
  <c r="H2128" i="3"/>
  <c r="H2129" i="3"/>
  <c r="H2130" i="3"/>
  <c r="H2131" i="3"/>
  <c r="H2132" i="3"/>
  <c r="H2133" i="3"/>
  <c r="H2134" i="3"/>
  <c r="H2135" i="3"/>
  <c r="H2136" i="3"/>
  <c r="H2137" i="3"/>
  <c r="H2138" i="3"/>
  <c r="H2139" i="3"/>
  <c r="H2140" i="3"/>
  <c r="H2141" i="3"/>
  <c r="H2142" i="3"/>
  <c r="H2143" i="3"/>
  <c r="H2144" i="3"/>
  <c r="H2145" i="3"/>
  <c r="H2146" i="3"/>
  <c r="H2147" i="3"/>
  <c r="H2148" i="3"/>
  <c r="H2149" i="3"/>
  <c r="H2150" i="3"/>
  <c r="H2151" i="3"/>
  <c r="H2152" i="3"/>
  <c r="H2153" i="3"/>
  <c r="H2154" i="3"/>
  <c r="H2155" i="3"/>
  <c r="H2156" i="3"/>
  <c r="H2157" i="3"/>
  <c r="H2158" i="3"/>
  <c r="H2159" i="3"/>
  <c r="H2160" i="3"/>
  <c r="H2161" i="3"/>
  <c r="H2162" i="3"/>
  <c r="H2163" i="3"/>
  <c r="H2164" i="3"/>
  <c r="H2165" i="3"/>
  <c r="H2166" i="3"/>
  <c r="H2167" i="3"/>
  <c r="H2168" i="3"/>
  <c r="H2169" i="3"/>
  <c r="H2170" i="3"/>
  <c r="H2171" i="3"/>
  <c r="H2172" i="3"/>
  <c r="H2173" i="3"/>
  <c r="H2174" i="3"/>
  <c r="H2175" i="3"/>
  <c r="H2176" i="3"/>
  <c r="H2177" i="3"/>
  <c r="H2178" i="3"/>
  <c r="H2179" i="3"/>
  <c r="H2180" i="3"/>
  <c r="H2181" i="3"/>
  <c r="H2182" i="3"/>
  <c r="H2183" i="3"/>
  <c r="H2184" i="3"/>
  <c r="H2185" i="3"/>
  <c r="H2186" i="3"/>
  <c r="H2187" i="3"/>
  <c r="H2188" i="3"/>
  <c r="H2189" i="3"/>
  <c r="H2190" i="3"/>
  <c r="H2191" i="3"/>
  <c r="H2192" i="3"/>
  <c r="H2193" i="3"/>
  <c r="H2194" i="3"/>
  <c r="H2195" i="3"/>
  <c r="H2196" i="3"/>
  <c r="H2197" i="3"/>
  <c r="H2198" i="3"/>
  <c r="H2199" i="3"/>
  <c r="H2200" i="3"/>
  <c r="H2201" i="3"/>
  <c r="H2202" i="3"/>
  <c r="H2203" i="3"/>
  <c r="H2204" i="3"/>
  <c r="H2205" i="3"/>
  <c r="H2206" i="3"/>
  <c r="H2207" i="3"/>
  <c r="H2208" i="3"/>
  <c r="H2209" i="3"/>
  <c r="H2210" i="3"/>
  <c r="H2211" i="3"/>
  <c r="H2212" i="3"/>
  <c r="H2213" i="3"/>
  <c r="H2214" i="3"/>
  <c r="H2215" i="3"/>
  <c r="H2216" i="3"/>
  <c r="H2217" i="3"/>
  <c r="H2218" i="3"/>
  <c r="H2219" i="3"/>
  <c r="H2220" i="3"/>
  <c r="H2221" i="3"/>
  <c r="H2222" i="3"/>
  <c r="H2223" i="3"/>
  <c r="H2224" i="3"/>
  <c r="H2225" i="3"/>
  <c r="H2226" i="3"/>
  <c r="H2227" i="3"/>
  <c r="H2228" i="3"/>
  <c r="H2229" i="3"/>
  <c r="H2230" i="3"/>
  <c r="H2231" i="3"/>
  <c r="H2232" i="3"/>
  <c r="H2233" i="3"/>
  <c r="H2234" i="3"/>
  <c r="H2235" i="3"/>
  <c r="H2236" i="3"/>
  <c r="H2237" i="3"/>
  <c r="H2238" i="3"/>
  <c r="H2239" i="3"/>
  <c r="H2240" i="3"/>
  <c r="H2241" i="3"/>
  <c r="H2242" i="3"/>
  <c r="H2243" i="3"/>
  <c r="H2244" i="3"/>
  <c r="H2245" i="3"/>
  <c r="H2246" i="3"/>
  <c r="H2247" i="3"/>
  <c r="H2248" i="3"/>
  <c r="H2249" i="3"/>
  <c r="H2250" i="3"/>
  <c r="H2251" i="3"/>
  <c r="H2252" i="3"/>
  <c r="H2253" i="3"/>
  <c r="H2254" i="3"/>
  <c r="H2255" i="3"/>
  <c r="H2256" i="3"/>
  <c r="H2257" i="3"/>
  <c r="H2258" i="3"/>
  <c r="H2259" i="3"/>
  <c r="H2260" i="3"/>
  <c r="H2261" i="3"/>
  <c r="H2262" i="3"/>
  <c r="H2263" i="3"/>
  <c r="H2264" i="3"/>
  <c r="H2265" i="3"/>
  <c r="H2266" i="3"/>
  <c r="H2267" i="3"/>
  <c r="H2268" i="3"/>
  <c r="H2269" i="3"/>
  <c r="H2270" i="3"/>
  <c r="H2271" i="3"/>
  <c r="H2272" i="3"/>
  <c r="H2273" i="3"/>
  <c r="H2274" i="3"/>
  <c r="H2275" i="3"/>
  <c r="H2276" i="3"/>
  <c r="H2277" i="3"/>
  <c r="H2278" i="3"/>
  <c r="H2279" i="3"/>
  <c r="H2280" i="3"/>
  <c r="H2281" i="3"/>
  <c r="H2282" i="3"/>
  <c r="H2283" i="3"/>
  <c r="H2284" i="3"/>
  <c r="H2285" i="3"/>
  <c r="H2286" i="3"/>
  <c r="H2287" i="3"/>
  <c r="H2288" i="3"/>
  <c r="H2289" i="3"/>
  <c r="H2290" i="3"/>
  <c r="H2291" i="3"/>
  <c r="H2292" i="3"/>
  <c r="H2293" i="3"/>
  <c r="H2294" i="3"/>
  <c r="H2295" i="3"/>
  <c r="H2296" i="3"/>
  <c r="H2297" i="3"/>
  <c r="H2298" i="3"/>
  <c r="H2299" i="3"/>
  <c r="H2300" i="3"/>
  <c r="H2301" i="3"/>
  <c r="H2302" i="3"/>
  <c r="H2303" i="3"/>
  <c r="H2304" i="3"/>
  <c r="H2305" i="3"/>
  <c r="H2306" i="3"/>
  <c r="H2307" i="3"/>
  <c r="H2308" i="3"/>
  <c r="H2309" i="3"/>
  <c r="H2310" i="3"/>
  <c r="H2311" i="3"/>
  <c r="H2312" i="3"/>
  <c r="H2313" i="3"/>
  <c r="H2314" i="3"/>
  <c r="H2315" i="3"/>
  <c r="H2316" i="3"/>
  <c r="H2317" i="3"/>
  <c r="H2318" i="3"/>
  <c r="H2319" i="3"/>
  <c r="H2320" i="3"/>
  <c r="H2321" i="3"/>
  <c r="H2322" i="3"/>
  <c r="H2323" i="3"/>
  <c r="H2324" i="3"/>
  <c r="H2325" i="3"/>
  <c r="H2326" i="3"/>
  <c r="H2327" i="3"/>
  <c r="H2328" i="3"/>
  <c r="H2329" i="3"/>
  <c r="H2330" i="3"/>
  <c r="H2331" i="3"/>
  <c r="H2332" i="3"/>
  <c r="H2333" i="3"/>
  <c r="H2334" i="3"/>
  <c r="H2335" i="3"/>
  <c r="H2336" i="3"/>
  <c r="H2337" i="3"/>
  <c r="H2338" i="3"/>
  <c r="H2339" i="3"/>
  <c r="H2340" i="3"/>
  <c r="H2341" i="3"/>
  <c r="H2342" i="3"/>
  <c r="H2343" i="3"/>
  <c r="H2344" i="3"/>
  <c r="H2345" i="3"/>
  <c r="H2346" i="3"/>
  <c r="H2347" i="3"/>
  <c r="H2348" i="3"/>
  <c r="H2349" i="3"/>
  <c r="H2350" i="3"/>
  <c r="H2351" i="3"/>
  <c r="H2352" i="3"/>
  <c r="H2353" i="3"/>
  <c r="H2354" i="3"/>
  <c r="H2355" i="3"/>
  <c r="H2356" i="3"/>
  <c r="H2357" i="3"/>
  <c r="H2358" i="3"/>
  <c r="H2359" i="3"/>
  <c r="H2360" i="3"/>
  <c r="H2361" i="3"/>
  <c r="H2362" i="3"/>
  <c r="H2363" i="3"/>
  <c r="H2364" i="3"/>
  <c r="H2365" i="3"/>
  <c r="H2366" i="3"/>
  <c r="H2367" i="3"/>
  <c r="H2368" i="3"/>
  <c r="H2369" i="3"/>
  <c r="H2370" i="3"/>
  <c r="H2371" i="3"/>
  <c r="H2372" i="3"/>
  <c r="H2373" i="3"/>
  <c r="H2374" i="3"/>
  <c r="H2375" i="3"/>
  <c r="H2376" i="3"/>
  <c r="H2377" i="3"/>
  <c r="H2378" i="3"/>
  <c r="H2379" i="3"/>
  <c r="H2380" i="3"/>
  <c r="H2381" i="3"/>
  <c r="H2382" i="3"/>
  <c r="H2383" i="3"/>
  <c r="H2384" i="3"/>
  <c r="H2385" i="3"/>
  <c r="H2386" i="3"/>
  <c r="H2387" i="3"/>
  <c r="H2388" i="3"/>
  <c r="H2389" i="3"/>
  <c r="H2390" i="3"/>
  <c r="H2391" i="3"/>
  <c r="H2392" i="3"/>
  <c r="H2393" i="3"/>
  <c r="H2394" i="3"/>
  <c r="H2395" i="3"/>
  <c r="H2396" i="3"/>
  <c r="H2397" i="3"/>
  <c r="H2398" i="3"/>
  <c r="H2399" i="3"/>
  <c r="H2400" i="3"/>
  <c r="H2401" i="3"/>
  <c r="H2402" i="3"/>
  <c r="H2403" i="3"/>
  <c r="H2404" i="3"/>
  <c r="H2405" i="3"/>
  <c r="H2406" i="3"/>
  <c r="H2407" i="3"/>
  <c r="H2408" i="3"/>
  <c r="H2409" i="3"/>
  <c r="H2410" i="3"/>
  <c r="H2411" i="3"/>
  <c r="H2412" i="3"/>
  <c r="H2413" i="3"/>
  <c r="H2414" i="3"/>
  <c r="H2415" i="3"/>
  <c r="H2416" i="3"/>
  <c r="H2417" i="3"/>
  <c r="H2418" i="3"/>
  <c r="H2419" i="3"/>
  <c r="H2420" i="3"/>
  <c r="H2421" i="3"/>
  <c r="H2422" i="3"/>
  <c r="H2423" i="3"/>
  <c r="H2424" i="3"/>
  <c r="H2425" i="3"/>
  <c r="H2426" i="3"/>
  <c r="H2427" i="3"/>
  <c r="H2428" i="3"/>
  <c r="H2429" i="3"/>
  <c r="H2430" i="3"/>
  <c r="H2431" i="3"/>
  <c r="H2432" i="3"/>
  <c r="H2433" i="3"/>
  <c r="H2434" i="3"/>
  <c r="H2435" i="3"/>
  <c r="H2436" i="3"/>
  <c r="H2437" i="3"/>
  <c r="H2438" i="3"/>
  <c r="H2439" i="3"/>
  <c r="H2440" i="3"/>
  <c r="H2441" i="3"/>
  <c r="H2442" i="3"/>
  <c r="H2443" i="3"/>
  <c r="H2444" i="3"/>
  <c r="H2445" i="3"/>
  <c r="H2446" i="3"/>
  <c r="H2447" i="3"/>
  <c r="H2448" i="3"/>
  <c r="H2449" i="3"/>
  <c r="H2450" i="3"/>
  <c r="H2451" i="3"/>
  <c r="H2452" i="3"/>
  <c r="H2453" i="3"/>
  <c r="H2454" i="3"/>
  <c r="H2455" i="3"/>
  <c r="H2456" i="3"/>
  <c r="H2457" i="3"/>
  <c r="H2458" i="3"/>
  <c r="H2459" i="3"/>
  <c r="H2460" i="3"/>
  <c r="H2461" i="3"/>
  <c r="H2462" i="3"/>
  <c r="H2463" i="3"/>
  <c r="H2464" i="3"/>
  <c r="H2465" i="3"/>
  <c r="H2466" i="3"/>
  <c r="H2467" i="3"/>
  <c r="H2468" i="3"/>
  <c r="H2469" i="3"/>
  <c r="H2470" i="3"/>
  <c r="H2471" i="3"/>
  <c r="H2472" i="3"/>
  <c r="H2473" i="3"/>
  <c r="H2474" i="3"/>
  <c r="H2475" i="3"/>
  <c r="H2476" i="3"/>
  <c r="H2477" i="3"/>
  <c r="H2478" i="3"/>
  <c r="H2479" i="3"/>
  <c r="H2480" i="3"/>
  <c r="H2481" i="3"/>
  <c r="H2482" i="3"/>
  <c r="H2483" i="3"/>
  <c r="H2484" i="3"/>
  <c r="H2485" i="3"/>
  <c r="H2486" i="3"/>
  <c r="H2487" i="3"/>
  <c r="H2488" i="3"/>
  <c r="H2489" i="3"/>
  <c r="H2490" i="3"/>
  <c r="H2491" i="3"/>
  <c r="H2492" i="3"/>
  <c r="H2493" i="3"/>
  <c r="H2494" i="3"/>
  <c r="H2495" i="3"/>
  <c r="H2496" i="3"/>
  <c r="H2497" i="3"/>
  <c r="H2498" i="3"/>
  <c r="H2499" i="3"/>
  <c r="H2500" i="3"/>
  <c r="H2501" i="3"/>
  <c r="H2502" i="3"/>
  <c r="H2503" i="3"/>
  <c r="H2504" i="3"/>
  <c r="H2505" i="3"/>
  <c r="H2506" i="3"/>
  <c r="H2507" i="3"/>
  <c r="H2508" i="3"/>
  <c r="H2509" i="3"/>
  <c r="H2510" i="3"/>
  <c r="H2511" i="3"/>
  <c r="H2512" i="3"/>
  <c r="H2513" i="3"/>
  <c r="H2514" i="3"/>
  <c r="H2515" i="3"/>
  <c r="H2516" i="3"/>
  <c r="H2517" i="3"/>
  <c r="H2518" i="3"/>
  <c r="H2519" i="3"/>
  <c r="H2520" i="3"/>
  <c r="H2521" i="3"/>
  <c r="H2522" i="3"/>
  <c r="H2523" i="3"/>
  <c r="H2524" i="3"/>
  <c r="H2525" i="3"/>
  <c r="H2526" i="3"/>
  <c r="H2527" i="3"/>
  <c r="H2528" i="3"/>
  <c r="H2529" i="3"/>
  <c r="H2530" i="3"/>
  <c r="H2531" i="3"/>
  <c r="H2532" i="3"/>
  <c r="H2533" i="3"/>
  <c r="H2534" i="3"/>
  <c r="H2535" i="3"/>
  <c r="H2536" i="3"/>
  <c r="H2537" i="3"/>
  <c r="H2538" i="3"/>
  <c r="H2539" i="3"/>
  <c r="H2540" i="3"/>
  <c r="H2541" i="3"/>
  <c r="H2542" i="3"/>
  <c r="H2543" i="3"/>
  <c r="H2544" i="3"/>
  <c r="H2545" i="3"/>
  <c r="H2546" i="3"/>
  <c r="H2547" i="3"/>
  <c r="H2548" i="3"/>
  <c r="H2549" i="3"/>
  <c r="H2550"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E1929" i="3"/>
  <c r="E1930" i="3"/>
  <c r="E1931" i="3"/>
  <c r="E1932" i="3"/>
  <c r="E1933" i="3"/>
  <c r="E1934" i="3"/>
  <c r="E1935" i="3"/>
  <c r="E1936" i="3"/>
  <c r="E1937" i="3"/>
  <c r="E1938" i="3"/>
  <c r="E1939" i="3"/>
  <c r="E1940" i="3"/>
  <c r="E1941" i="3"/>
  <c r="E1942" i="3"/>
  <c r="E1943" i="3"/>
  <c r="E1944" i="3"/>
  <c r="E1945" i="3"/>
  <c r="E1946" i="3"/>
  <c r="E1947" i="3"/>
  <c r="E1948" i="3"/>
  <c r="E1949" i="3"/>
  <c r="E1950" i="3"/>
  <c r="E1951" i="3"/>
  <c r="E1952" i="3"/>
  <c r="E1953" i="3"/>
  <c r="E1954" i="3"/>
  <c r="E1955" i="3"/>
  <c r="E1956" i="3"/>
  <c r="E1957" i="3"/>
  <c r="E1958" i="3"/>
  <c r="E1959" i="3"/>
  <c r="E1960" i="3"/>
  <c r="E1961" i="3"/>
  <c r="E1962" i="3"/>
  <c r="E1963" i="3"/>
  <c r="E1964" i="3"/>
  <c r="E1965" i="3"/>
  <c r="E1966" i="3"/>
  <c r="E1967" i="3"/>
  <c r="E1968" i="3"/>
  <c r="E1969" i="3"/>
  <c r="E1970" i="3"/>
  <c r="E1971" i="3"/>
  <c r="E1972" i="3"/>
  <c r="E1973" i="3"/>
  <c r="E1974" i="3"/>
  <c r="E1975" i="3"/>
  <c r="E1976" i="3"/>
  <c r="E1977" i="3"/>
  <c r="E1978" i="3"/>
  <c r="E1979" i="3"/>
  <c r="E1980" i="3"/>
  <c r="E1981" i="3"/>
  <c r="E1982" i="3"/>
  <c r="E1983" i="3"/>
  <c r="E1984" i="3"/>
  <c r="E1985" i="3"/>
  <c r="E1986" i="3"/>
  <c r="E1987" i="3"/>
  <c r="E1988" i="3"/>
  <c r="E1989" i="3"/>
  <c r="E1990" i="3"/>
  <c r="E1991" i="3"/>
  <c r="E1992" i="3"/>
  <c r="E1993" i="3"/>
  <c r="E1994" i="3"/>
  <c r="E1995" i="3"/>
  <c r="E1996" i="3"/>
  <c r="E1997" i="3"/>
  <c r="E1998" i="3"/>
  <c r="E1999" i="3"/>
  <c r="E2000" i="3"/>
  <c r="E2001" i="3"/>
  <c r="E2002" i="3"/>
  <c r="E2003" i="3"/>
  <c r="E2004" i="3"/>
  <c r="E2005" i="3"/>
  <c r="E2006" i="3"/>
  <c r="E2007" i="3"/>
  <c r="E2008" i="3"/>
  <c r="E2009" i="3"/>
  <c r="E2010" i="3"/>
  <c r="E2011" i="3"/>
  <c r="E2012" i="3"/>
  <c r="E2013" i="3"/>
  <c r="E2014" i="3"/>
  <c r="E2015" i="3"/>
  <c r="E2016" i="3"/>
  <c r="E2017" i="3"/>
  <c r="E2018" i="3"/>
  <c r="E2019" i="3"/>
  <c r="E2020" i="3"/>
  <c r="E2021" i="3"/>
  <c r="E2022" i="3"/>
  <c r="E2023" i="3"/>
  <c r="E2024" i="3"/>
  <c r="E2025" i="3"/>
  <c r="E2026" i="3"/>
  <c r="E2027" i="3"/>
  <c r="E2028" i="3"/>
  <c r="E2029" i="3"/>
  <c r="E2030" i="3"/>
  <c r="E2031" i="3"/>
  <c r="E2032" i="3"/>
  <c r="E2033" i="3"/>
  <c r="E2034" i="3"/>
  <c r="E2035" i="3"/>
  <c r="E2036" i="3"/>
  <c r="E2037" i="3"/>
  <c r="E2038" i="3"/>
  <c r="E2039" i="3"/>
  <c r="E2040" i="3"/>
  <c r="E2041" i="3"/>
  <c r="E2042" i="3"/>
  <c r="E2043" i="3"/>
  <c r="E2044" i="3"/>
  <c r="E2045" i="3"/>
  <c r="E2046" i="3"/>
  <c r="E2047" i="3"/>
  <c r="E2048" i="3"/>
  <c r="E2049" i="3"/>
  <c r="E2050" i="3"/>
  <c r="E2051" i="3"/>
  <c r="E2052" i="3"/>
  <c r="E2053" i="3"/>
  <c r="E2054" i="3"/>
  <c r="E2055" i="3"/>
  <c r="E2056" i="3"/>
  <c r="E2057" i="3"/>
  <c r="E2058" i="3"/>
  <c r="E2059" i="3"/>
  <c r="E2060" i="3"/>
  <c r="E2061" i="3"/>
  <c r="E2062" i="3"/>
  <c r="E2063" i="3"/>
  <c r="E2064" i="3"/>
  <c r="E2065" i="3"/>
  <c r="E2066" i="3"/>
  <c r="E2067" i="3"/>
  <c r="E2068" i="3"/>
  <c r="E2069" i="3"/>
  <c r="E2070" i="3"/>
  <c r="E2071" i="3"/>
  <c r="E2072" i="3"/>
  <c r="E2073" i="3"/>
  <c r="E2074" i="3"/>
  <c r="E2075" i="3"/>
  <c r="E2076" i="3"/>
  <c r="E2077" i="3"/>
  <c r="E2078" i="3"/>
  <c r="E2079" i="3"/>
  <c r="E2080" i="3"/>
  <c r="E2081" i="3"/>
  <c r="E2082" i="3"/>
  <c r="E2083" i="3"/>
  <c r="E2084" i="3"/>
  <c r="E2085" i="3"/>
  <c r="E2086" i="3"/>
  <c r="E2087" i="3"/>
  <c r="E2088" i="3"/>
  <c r="E2089" i="3"/>
  <c r="E2090" i="3"/>
  <c r="E2091" i="3"/>
  <c r="E2092" i="3"/>
  <c r="E2093" i="3"/>
  <c r="E2094" i="3"/>
  <c r="E2095" i="3"/>
  <c r="E2096" i="3"/>
  <c r="E2097" i="3"/>
  <c r="E2098" i="3"/>
  <c r="E2099" i="3"/>
  <c r="E2100" i="3"/>
  <c r="E2101" i="3"/>
  <c r="E2102" i="3"/>
  <c r="E2103" i="3"/>
  <c r="E2104" i="3"/>
  <c r="E2105" i="3"/>
  <c r="E2106" i="3"/>
  <c r="E2107" i="3"/>
  <c r="E2108" i="3"/>
  <c r="E2109" i="3"/>
  <c r="E2110" i="3"/>
  <c r="E2111" i="3"/>
  <c r="E2112" i="3"/>
  <c r="E2113" i="3"/>
  <c r="E2114" i="3"/>
  <c r="E2115" i="3"/>
  <c r="E2116" i="3"/>
  <c r="E2117" i="3"/>
  <c r="E2118" i="3"/>
  <c r="E2119" i="3"/>
  <c r="E2120" i="3"/>
  <c r="E2121" i="3"/>
  <c r="E2122" i="3"/>
  <c r="E2123" i="3"/>
  <c r="E2124" i="3"/>
  <c r="E2125" i="3"/>
  <c r="E2126" i="3"/>
  <c r="E2127" i="3"/>
  <c r="E2128" i="3"/>
  <c r="E2129" i="3"/>
  <c r="E2130" i="3"/>
  <c r="E2131" i="3"/>
  <c r="E2132" i="3"/>
  <c r="E2133" i="3"/>
  <c r="E2134" i="3"/>
  <c r="E2135" i="3"/>
  <c r="E2136" i="3"/>
  <c r="E2137" i="3"/>
  <c r="E2138" i="3"/>
  <c r="E2139" i="3"/>
  <c r="E2140" i="3"/>
  <c r="E2141" i="3"/>
  <c r="E2142" i="3"/>
  <c r="E2143" i="3"/>
  <c r="E2144" i="3"/>
  <c r="E2145" i="3"/>
  <c r="E2146" i="3"/>
  <c r="E2147" i="3"/>
  <c r="E2148" i="3"/>
  <c r="E2149" i="3"/>
  <c r="E2150" i="3"/>
  <c r="E2151" i="3"/>
  <c r="E2152" i="3"/>
  <c r="E2153" i="3"/>
  <c r="E2154" i="3"/>
  <c r="E2155" i="3"/>
  <c r="E2156" i="3"/>
  <c r="E2157" i="3"/>
  <c r="E2158" i="3"/>
  <c r="E2159" i="3"/>
  <c r="E2160" i="3"/>
  <c r="E2161" i="3"/>
  <c r="E2162" i="3"/>
  <c r="E2163" i="3"/>
  <c r="E2164" i="3"/>
  <c r="E2165" i="3"/>
  <c r="E2166" i="3"/>
  <c r="E2167" i="3"/>
  <c r="E2168" i="3"/>
  <c r="E2169" i="3"/>
  <c r="E2170" i="3"/>
  <c r="E2171" i="3"/>
  <c r="E2172" i="3"/>
  <c r="E2173" i="3"/>
  <c r="E2174" i="3"/>
  <c r="E2175" i="3"/>
  <c r="E2176" i="3"/>
  <c r="E2177" i="3"/>
  <c r="E2178" i="3"/>
  <c r="E2179" i="3"/>
  <c r="E2180" i="3"/>
  <c r="E2181" i="3"/>
  <c r="E2182" i="3"/>
  <c r="E2183" i="3"/>
  <c r="E2184" i="3"/>
  <c r="E2185" i="3"/>
  <c r="E2186" i="3"/>
  <c r="E2187" i="3"/>
  <c r="E2188" i="3"/>
  <c r="E2189" i="3"/>
  <c r="E2190" i="3"/>
  <c r="E2191" i="3"/>
  <c r="E2192" i="3"/>
  <c r="E2193" i="3"/>
  <c r="E2194" i="3"/>
  <c r="E2195" i="3"/>
  <c r="E2196" i="3"/>
  <c r="E2197" i="3"/>
  <c r="E2198" i="3"/>
  <c r="E2199" i="3"/>
  <c r="E2200" i="3"/>
  <c r="E2201" i="3"/>
  <c r="E2202" i="3"/>
  <c r="E2203" i="3"/>
  <c r="E2204" i="3"/>
  <c r="E2205" i="3"/>
  <c r="E2206" i="3"/>
  <c r="E2207" i="3"/>
  <c r="E2208" i="3"/>
  <c r="E2209" i="3"/>
  <c r="E2210" i="3"/>
  <c r="E2211" i="3"/>
  <c r="E2212" i="3"/>
  <c r="E2213" i="3"/>
  <c r="E2214" i="3"/>
  <c r="E2215" i="3"/>
  <c r="E2216" i="3"/>
  <c r="E2217" i="3"/>
  <c r="E2218" i="3"/>
  <c r="E2219" i="3"/>
  <c r="E2220" i="3"/>
  <c r="E2221" i="3"/>
  <c r="E2222" i="3"/>
  <c r="E2223" i="3"/>
  <c r="E2224" i="3"/>
  <c r="E2225" i="3"/>
  <c r="E2226" i="3"/>
  <c r="E2227" i="3"/>
  <c r="E2228" i="3"/>
  <c r="E2229" i="3"/>
  <c r="E2230" i="3"/>
  <c r="E2231" i="3"/>
  <c r="E2232" i="3"/>
  <c r="E2233" i="3"/>
  <c r="E2234" i="3"/>
  <c r="E2235" i="3"/>
  <c r="E2236" i="3"/>
  <c r="E2237" i="3"/>
  <c r="E2238" i="3"/>
  <c r="E2239" i="3"/>
  <c r="E2240" i="3"/>
  <c r="E2241" i="3"/>
  <c r="E2242" i="3"/>
  <c r="E2243" i="3"/>
  <c r="E2244" i="3"/>
  <c r="E2245" i="3"/>
  <c r="E2246" i="3"/>
  <c r="E2247" i="3"/>
  <c r="E2248" i="3"/>
  <c r="E2249" i="3"/>
  <c r="E2250" i="3"/>
  <c r="E2251" i="3"/>
  <c r="E2252" i="3"/>
  <c r="E2253" i="3"/>
  <c r="E2254" i="3"/>
  <c r="E2255" i="3"/>
  <c r="E2256" i="3"/>
  <c r="E2257" i="3"/>
  <c r="E2258" i="3"/>
  <c r="E2259" i="3"/>
  <c r="E2260" i="3"/>
  <c r="E2261" i="3"/>
  <c r="E2262" i="3"/>
  <c r="E2263" i="3"/>
  <c r="E2264" i="3"/>
  <c r="E2265" i="3"/>
  <c r="E2266" i="3"/>
  <c r="E2267" i="3"/>
  <c r="E2268" i="3"/>
  <c r="E2269" i="3"/>
  <c r="E2270" i="3"/>
  <c r="E2271" i="3"/>
  <c r="E2272" i="3"/>
  <c r="E2273" i="3"/>
  <c r="E2274" i="3"/>
  <c r="E2275" i="3"/>
  <c r="E2276" i="3"/>
  <c r="E2277" i="3"/>
  <c r="E2278" i="3"/>
  <c r="E2279" i="3"/>
  <c r="E2280" i="3"/>
  <c r="E2281" i="3"/>
  <c r="E2282" i="3"/>
  <c r="E2283" i="3"/>
  <c r="E2284" i="3"/>
  <c r="E2285" i="3"/>
  <c r="E2286" i="3"/>
  <c r="E2287" i="3"/>
  <c r="E2288" i="3"/>
  <c r="E2289" i="3"/>
  <c r="E2290" i="3"/>
  <c r="E2291" i="3"/>
  <c r="E2292" i="3"/>
  <c r="E2293" i="3"/>
  <c r="E2294" i="3"/>
  <c r="E2295" i="3"/>
  <c r="E2296" i="3"/>
  <c r="E2297" i="3"/>
  <c r="E2298" i="3"/>
  <c r="E2299" i="3"/>
  <c r="E2300" i="3"/>
  <c r="E2301" i="3"/>
  <c r="E2302" i="3"/>
  <c r="E2303" i="3"/>
  <c r="E2304" i="3"/>
  <c r="E2305" i="3"/>
  <c r="E2306" i="3"/>
  <c r="E2307" i="3"/>
  <c r="E2308" i="3"/>
  <c r="E2309" i="3"/>
  <c r="E2310" i="3"/>
  <c r="E2311" i="3"/>
  <c r="E2312" i="3"/>
  <c r="E2313" i="3"/>
  <c r="E2314" i="3"/>
  <c r="E2315" i="3"/>
  <c r="E2316" i="3"/>
  <c r="E2317" i="3"/>
  <c r="E2318" i="3"/>
  <c r="E2319" i="3"/>
  <c r="E2320" i="3"/>
  <c r="E2321" i="3"/>
  <c r="E2322" i="3"/>
  <c r="E2323" i="3"/>
  <c r="E2324" i="3"/>
  <c r="E2325" i="3"/>
  <c r="E2326" i="3"/>
  <c r="E2327" i="3"/>
  <c r="E2328" i="3"/>
  <c r="E2329" i="3"/>
  <c r="E2330" i="3"/>
  <c r="E2331" i="3"/>
  <c r="E2332" i="3"/>
  <c r="E2333" i="3"/>
  <c r="E2334" i="3"/>
  <c r="E2335" i="3"/>
  <c r="E2336" i="3"/>
  <c r="E2337" i="3"/>
  <c r="E2338" i="3"/>
  <c r="E2339" i="3"/>
  <c r="E2340" i="3"/>
  <c r="E2341" i="3"/>
  <c r="E2342" i="3"/>
  <c r="E2343" i="3"/>
  <c r="E2344" i="3"/>
  <c r="E2345" i="3"/>
  <c r="E2346" i="3"/>
  <c r="E2347" i="3"/>
  <c r="E2348" i="3"/>
  <c r="E2349" i="3"/>
  <c r="E2350" i="3"/>
  <c r="E2351" i="3"/>
  <c r="E2352" i="3"/>
  <c r="E2353" i="3"/>
  <c r="E2354" i="3"/>
  <c r="E2355" i="3"/>
  <c r="E2356" i="3"/>
  <c r="E2357" i="3"/>
  <c r="E2358" i="3"/>
  <c r="E2359" i="3"/>
  <c r="E2360" i="3"/>
  <c r="E2361" i="3"/>
  <c r="E2362" i="3"/>
  <c r="E2363" i="3"/>
  <c r="E2364" i="3"/>
  <c r="E2365" i="3"/>
  <c r="E2366" i="3"/>
  <c r="E2367" i="3"/>
  <c r="E2368" i="3"/>
  <c r="E2369" i="3"/>
  <c r="E2370" i="3"/>
  <c r="E2371" i="3"/>
  <c r="E2372" i="3"/>
  <c r="E2373" i="3"/>
  <c r="E2374" i="3"/>
  <c r="E2375" i="3"/>
  <c r="E2376" i="3"/>
  <c r="E2377" i="3"/>
  <c r="E2378" i="3"/>
  <c r="E2379" i="3"/>
  <c r="E2380" i="3"/>
  <c r="E2381" i="3"/>
  <c r="E2382" i="3"/>
  <c r="E2383" i="3"/>
  <c r="E2384" i="3"/>
  <c r="E2385" i="3"/>
  <c r="E2386" i="3"/>
  <c r="E2387" i="3"/>
  <c r="E2388" i="3"/>
  <c r="E2389" i="3"/>
  <c r="E2390" i="3"/>
  <c r="E2391" i="3"/>
  <c r="E2392" i="3"/>
  <c r="E2393" i="3"/>
  <c r="E2394" i="3"/>
  <c r="E2395" i="3"/>
  <c r="E2396" i="3"/>
  <c r="E2397" i="3"/>
  <c r="E2398" i="3"/>
  <c r="E2399" i="3"/>
  <c r="E2400" i="3"/>
  <c r="E2401" i="3"/>
  <c r="E2402" i="3"/>
  <c r="E2403" i="3"/>
  <c r="E2404" i="3"/>
  <c r="E2405" i="3"/>
  <c r="E2406" i="3"/>
  <c r="E2407" i="3"/>
  <c r="E2408" i="3"/>
  <c r="E2409" i="3"/>
  <c r="E2410" i="3"/>
  <c r="Q1938" i="3" l="1"/>
  <c r="P3998" i="3"/>
  <c r="Q3998" i="3" s="1"/>
  <c r="P3990" i="3"/>
  <c r="Q3990" i="3" s="1"/>
  <c r="P3982" i="3"/>
  <c r="Q3982" i="3" s="1"/>
  <c r="P3974" i="3"/>
  <c r="Q3974" i="3" s="1"/>
  <c r="P3966" i="3"/>
  <c r="Q3966" i="3" s="1"/>
  <c r="P3958" i="3"/>
  <c r="Q3958" i="3" s="1"/>
  <c r="P3950" i="3"/>
  <c r="Q3950" i="3" s="1"/>
  <c r="P3942" i="3"/>
  <c r="Q3942" i="3" s="1"/>
  <c r="P3934" i="3"/>
  <c r="Q3934" i="3" s="1"/>
  <c r="P3926" i="3"/>
  <c r="Q3926" i="3" s="1"/>
  <c r="P3918" i="3"/>
  <c r="Q3918" i="3" s="1"/>
  <c r="P3910" i="3"/>
  <c r="Q3910" i="3" s="1"/>
  <c r="P3902" i="3"/>
  <c r="Q3902" i="3" s="1"/>
  <c r="P3894" i="3"/>
  <c r="Q3894" i="3" s="1"/>
  <c r="P3886" i="3"/>
  <c r="Q3886" i="3" s="1"/>
  <c r="P3878" i="3"/>
  <c r="Q3878" i="3" s="1"/>
  <c r="P3870" i="3"/>
  <c r="Q3870" i="3" s="1"/>
  <c r="P3862" i="3"/>
  <c r="Q3862" i="3" s="1"/>
  <c r="P3854" i="3"/>
  <c r="Q3854" i="3" s="1"/>
  <c r="P3846" i="3"/>
  <c r="Q3846" i="3" s="1"/>
  <c r="P3838" i="3"/>
  <c r="Q3838" i="3" s="1"/>
  <c r="P3830" i="3"/>
  <c r="Q3830" i="3" s="1"/>
  <c r="P3822" i="3"/>
  <c r="Q3822" i="3" s="1"/>
  <c r="P2534" i="3"/>
  <c r="Q2534" i="3" s="1"/>
  <c r="P2518" i="3"/>
  <c r="Q2518" i="3" s="1"/>
  <c r="P2494" i="3"/>
  <c r="Q2494" i="3" s="1"/>
  <c r="P2470" i="3"/>
  <c r="Q2470" i="3" s="1"/>
  <c r="P2454" i="3"/>
  <c r="Q2454" i="3" s="1"/>
  <c r="P2430" i="3"/>
  <c r="Q2430" i="3" s="1"/>
  <c r="P2406" i="3"/>
  <c r="Q2406" i="3" s="1"/>
  <c r="P2366" i="3"/>
  <c r="Q2366" i="3" s="1"/>
  <c r="P2342" i="3"/>
  <c r="Q2342" i="3" s="1"/>
  <c r="P2326" i="3"/>
  <c r="Q2326" i="3" s="1"/>
  <c r="P2302" i="3"/>
  <c r="Q2302" i="3" s="1"/>
  <c r="P2278" i="3"/>
  <c r="Q2278" i="3" s="1"/>
  <c r="P2262" i="3"/>
  <c r="Q2262" i="3" s="1"/>
  <c r="P2238" i="3"/>
  <c r="Q2238" i="3" s="1"/>
  <c r="P2198" i="3"/>
  <c r="Q2198" i="3" s="1"/>
  <c r="P3997" i="3"/>
  <c r="Q3997" i="3" s="1"/>
  <c r="P3989" i="3"/>
  <c r="Q3989" i="3" s="1"/>
  <c r="P3981" i="3"/>
  <c r="Q3981" i="3" s="1"/>
  <c r="P3973" i="3"/>
  <c r="Q3973" i="3" s="1"/>
  <c r="P3965" i="3"/>
  <c r="Q3965" i="3" s="1"/>
  <c r="P3957" i="3"/>
  <c r="Q3957" i="3" s="1"/>
  <c r="P3949" i="3"/>
  <c r="Q3949" i="3" s="1"/>
  <c r="P3941" i="3"/>
  <c r="Q3941" i="3" s="1"/>
  <c r="P3933" i="3"/>
  <c r="Q3933" i="3" s="1"/>
  <c r="P3925" i="3"/>
  <c r="Q3925" i="3" s="1"/>
  <c r="P3917" i="3"/>
  <c r="Q3917" i="3" s="1"/>
  <c r="P3909" i="3"/>
  <c r="Q3909" i="3" s="1"/>
  <c r="P3901" i="3"/>
  <c r="Q3901" i="3" s="1"/>
  <c r="P3893" i="3"/>
  <c r="Q3893" i="3" s="1"/>
  <c r="P3885" i="3"/>
  <c r="Q3885" i="3" s="1"/>
  <c r="P3877" i="3"/>
  <c r="Q3877" i="3" s="1"/>
  <c r="P3869" i="3"/>
  <c r="Q3869" i="3" s="1"/>
  <c r="P3861" i="3"/>
  <c r="Q3861" i="3" s="1"/>
  <c r="P3853" i="3"/>
  <c r="Q3853" i="3" s="1"/>
  <c r="P3845" i="3"/>
  <c r="Q3845" i="3" s="1"/>
  <c r="P3837" i="3"/>
  <c r="Q3837" i="3" s="1"/>
  <c r="P3829" i="3"/>
  <c r="Q3829" i="3" s="1"/>
  <c r="P3821" i="3"/>
  <c r="Q3821" i="3" s="1"/>
  <c r="P3813" i="3"/>
  <c r="Q3813" i="3" s="1"/>
  <c r="P3805" i="3"/>
  <c r="Q3805" i="3" s="1"/>
  <c r="P3789" i="3"/>
  <c r="Q3789" i="3" s="1"/>
  <c r="P3781" i="3"/>
  <c r="Q3781" i="3" s="1"/>
  <c r="P3773" i="3"/>
  <c r="Q3773" i="3" s="1"/>
  <c r="P3765" i="3"/>
  <c r="Q3765" i="3" s="1"/>
  <c r="P3757" i="3"/>
  <c r="Q3757" i="3" s="1"/>
  <c r="P3749" i="3"/>
  <c r="Q3749" i="3" s="1"/>
  <c r="P3741" i="3"/>
  <c r="Q3741" i="3" s="1"/>
  <c r="P3725" i="3"/>
  <c r="Q3725" i="3" s="1"/>
  <c r="P3717" i="3"/>
  <c r="Q3717" i="3" s="1"/>
  <c r="P3709" i="3"/>
  <c r="Q3709" i="3" s="1"/>
  <c r="P3701" i="3"/>
  <c r="Q3701" i="3" s="1"/>
  <c r="P3693" i="3"/>
  <c r="Q3693" i="3" s="1"/>
  <c r="P3685" i="3"/>
  <c r="Q3685" i="3" s="1"/>
  <c r="P3677" i="3"/>
  <c r="Q3677" i="3" s="1"/>
  <c r="P3661" i="3"/>
  <c r="Q3661" i="3" s="1"/>
  <c r="P3653" i="3"/>
  <c r="Q3653" i="3" s="1"/>
  <c r="P3645" i="3"/>
  <c r="Q3645" i="3" s="1"/>
  <c r="P3637" i="3"/>
  <c r="Q3637" i="3" s="1"/>
  <c r="P3629" i="3"/>
  <c r="Q3629" i="3" s="1"/>
  <c r="P3621" i="3"/>
  <c r="Q3621" i="3" s="1"/>
  <c r="P3613" i="3"/>
  <c r="Q3613" i="3" s="1"/>
  <c r="P3597" i="3"/>
  <c r="Q3597" i="3" s="1"/>
  <c r="P3589" i="3"/>
  <c r="Q3589" i="3" s="1"/>
  <c r="P3581" i="3"/>
  <c r="Q3581" i="3" s="1"/>
  <c r="P3573" i="3"/>
  <c r="Q3573" i="3" s="1"/>
  <c r="P3565" i="3"/>
  <c r="Q3565" i="3" s="1"/>
  <c r="P3557" i="3"/>
  <c r="Q3557" i="3" s="1"/>
  <c r="P3549" i="3"/>
  <c r="Q3549" i="3" s="1"/>
  <c r="P3533" i="3"/>
  <c r="Q3533" i="3" s="1"/>
  <c r="P3525" i="3"/>
  <c r="Q3525" i="3" s="1"/>
  <c r="P3517" i="3"/>
  <c r="Q3517" i="3" s="1"/>
  <c r="P3509" i="3"/>
  <c r="Q3509" i="3" s="1"/>
  <c r="P3501" i="3"/>
  <c r="Q3501" i="3" s="1"/>
  <c r="P3493" i="3"/>
  <c r="Q3493" i="3" s="1"/>
  <c r="P3485" i="3"/>
  <c r="Q3485" i="3" s="1"/>
  <c r="P3469" i="3"/>
  <c r="Q3469" i="3" s="1"/>
  <c r="P3461" i="3"/>
  <c r="Q3461" i="3" s="1"/>
  <c r="P3453" i="3"/>
  <c r="Q3453" i="3" s="1"/>
  <c r="P3445" i="3"/>
  <c r="Q3445" i="3" s="1"/>
  <c r="P3437" i="3"/>
  <c r="Q3437" i="3" s="1"/>
  <c r="P3429" i="3"/>
  <c r="Q3429" i="3" s="1"/>
  <c r="P3421" i="3"/>
  <c r="Q3421" i="3" s="1"/>
  <c r="P3405" i="3"/>
  <c r="Q3405" i="3" s="1"/>
  <c r="P3397" i="3"/>
  <c r="Q3397" i="3" s="1"/>
  <c r="P3389" i="3"/>
  <c r="Q3389" i="3" s="1"/>
  <c r="P3381" i="3"/>
  <c r="Q3381" i="3" s="1"/>
  <c r="P3373" i="3"/>
  <c r="Q3373" i="3" s="1"/>
  <c r="P3365" i="3"/>
  <c r="Q3365" i="3" s="1"/>
  <c r="P3357" i="3"/>
  <c r="Q3357" i="3" s="1"/>
  <c r="P3341" i="3"/>
  <c r="Q3341" i="3" s="1"/>
  <c r="P3333" i="3"/>
  <c r="Q3333" i="3" s="1"/>
  <c r="P3325" i="3"/>
  <c r="Q3325" i="3" s="1"/>
  <c r="P3317" i="3"/>
  <c r="Q3317" i="3" s="1"/>
  <c r="P3309" i="3"/>
  <c r="Q3309" i="3" s="1"/>
  <c r="P3301" i="3"/>
  <c r="Q3301" i="3" s="1"/>
  <c r="P3293" i="3"/>
  <c r="Q3293" i="3" s="1"/>
  <c r="P3277" i="3"/>
  <c r="Q3277" i="3" s="1"/>
  <c r="P3269" i="3"/>
  <c r="Q3269" i="3" s="1"/>
  <c r="P3261" i="3"/>
  <c r="Q3261" i="3" s="1"/>
  <c r="P3253" i="3"/>
  <c r="Q3253" i="3" s="1"/>
  <c r="P3245" i="3"/>
  <c r="Q3245" i="3" s="1"/>
  <c r="P3237" i="3"/>
  <c r="Q3237" i="3" s="1"/>
  <c r="P3229" i="3"/>
  <c r="Q3229" i="3" s="1"/>
  <c r="P3213" i="3"/>
  <c r="Q3213" i="3" s="1"/>
  <c r="P3205" i="3"/>
  <c r="Q3205" i="3" s="1"/>
  <c r="P3197" i="3"/>
  <c r="Q3197" i="3" s="1"/>
  <c r="P3189" i="3"/>
  <c r="Q3189" i="3" s="1"/>
  <c r="P3181" i="3"/>
  <c r="Q3181" i="3" s="1"/>
  <c r="P3173" i="3"/>
  <c r="Q3173" i="3" s="1"/>
  <c r="P3165" i="3"/>
  <c r="Q3165" i="3" s="1"/>
  <c r="P3149" i="3"/>
  <c r="Q3149" i="3" s="1"/>
  <c r="P3141" i="3"/>
  <c r="Q3141" i="3" s="1"/>
  <c r="P3133" i="3"/>
  <c r="Q3133" i="3" s="1"/>
  <c r="P3125" i="3"/>
  <c r="Q3125" i="3" s="1"/>
  <c r="P3117" i="3"/>
  <c r="Q3117" i="3" s="1"/>
  <c r="P3109" i="3"/>
  <c r="Q3109" i="3" s="1"/>
  <c r="P3101" i="3"/>
  <c r="Q3101" i="3" s="1"/>
  <c r="P3085" i="3"/>
  <c r="Q3085" i="3" s="1"/>
  <c r="P3077" i="3"/>
  <c r="Q3077" i="3" s="1"/>
  <c r="P3069" i="3"/>
  <c r="Q3069" i="3" s="1"/>
  <c r="P3061" i="3"/>
  <c r="Q3061" i="3" s="1"/>
  <c r="P3053" i="3"/>
  <c r="Q3053" i="3" s="1"/>
  <c r="P3045" i="3"/>
  <c r="Q3045" i="3" s="1"/>
  <c r="P3037" i="3"/>
  <c r="Q3037" i="3" s="1"/>
  <c r="P3021" i="3"/>
  <c r="Q3021" i="3" s="1"/>
  <c r="P3013" i="3"/>
  <c r="Q3013" i="3" s="1"/>
  <c r="P3005" i="3"/>
  <c r="Q3005" i="3" s="1"/>
  <c r="P2997" i="3"/>
  <c r="Q2997" i="3" s="1"/>
  <c r="P2989" i="3"/>
  <c r="Q2989" i="3" s="1"/>
  <c r="P2981" i="3"/>
  <c r="Q2981" i="3" s="1"/>
  <c r="P2973" i="3"/>
  <c r="Q2973" i="3" s="1"/>
  <c r="P2957" i="3"/>
  <c r="Q2957" i="3" s="1"/>
  <c r="P2949" i="3"/>
  <c r="Q2949" i="3" s="1"/>
  <c r="P2941" i="3"/>
  <c r="Q2941" i="3" s="1"/>
  <c r="P2933" i="3"/>
  <c r="Q2933" i="3" s="1"/>
  <c r="P2925" i="3"/>
  <c r="Q2925" i="3" s="1"/>
  <c r="P2917" i="3"/>
  <c r="Q2917" i="3" s="1"/>
  <c r="P2909" i="3"/>
  <c r="Q2909" i="3" s="1"/>
  <c r="P2893" i="3"/>
  <c r="Q2893" i="3" s="1"/>
  <c r="P2885" i="3"/>
  <c r="Q2885" i="3" s="1"/>
  <c r="P2877" i="3"/>
  <c r="Q2877" i="3" s="1"/>
  <c r="P2869" i="3"/>
  <c r="Q2869" i="3" s="1"/>
  <c r="P2861" i="3"/>
  <c r="Q2861" i="3" s="1"/>
  <c r="P2853" i="3"/>
  <c r="Q2853" i="3" s="1"/>
  <c r="P2845" i="3"/>
  <c r="Q2845" i="3" s="1"/>
  <c r="P2829" i="3"/>
  <c r="Q2829" i="3" s="1"/>
  <c r="P2821" i="3"/>
  <c r="Q2821" i="3" s="1"/>
  <c r="P2813" i="3"/>
  <c r="Q2813" i="3" s="1"/>
  <c r="P2805" i="3"/>
  <c r="Q2805" i="3" s="1"/>
  <c r="P2797" i="3"/>
  <c r="Q2797" i="3" s="1"/>
  <c r="P2789" i="3"/>
  <c r="Q2789" i="3" s="1"/>
  <c r="P2781" i="3"/>
  <c r="Q2781" i="3" s="1"/>
  <c r="P2765" i="3"/>
  <c r="Q2765" i="3" s="1"/>
  <c r="P2757" i="3"/>
  <c r="Q2757" i="3" s="1"/>
  <c r="P2749" i="3"/>
  <c r="Q2749" i="3" s="1"/>
  <c r="P2741" i="3"/>
  <c r="Q2741" i="3" s="1"/>
  <c r="P2733" i="3"/>
  <c r="Q2733" i="3" s="1"/>
  <c r="P2725" i="3"/>
  <c r="Q2725" i="3" s="1"/>
  <c r="P2717" i="3"/>
  <c r="Q2717" i="3" s="1"/>
  <c r="P2701" i="3"/>
  <c r="Q2701" i="3" s="1"/>
  <c r="P2693" i="3"/>
  <c r="Q2693" i="3" s="1"/>
  <c r="P2685" i="3"/>
  <c r="Q2685" i="3" s="1"/>
  <c r="P2677" i="3"/>
  <c r="Q2677" i="3" s="1"/>
  <c r="P2669" i="3"/>
  <c r="Q2669" i="3" s="1"/>
  <c r="P2661" i="3"/>
  <c r="Q2661" i="3" s="1"/>
  <c r="P2653" i="3"/>
  <c r="Q2653" i="3" s="1"/>
  <c r="P2637" i="3"/>
  <c r="Q2637" i="3" s="1"/>
  <c r="P2629" i="3"/>
  <c r="Q2629" i="3" s="1"/>
  <c r="P2621" i="3"/>
  <c r="Q2621" i="3" s="1"/>
  <c r="P2613" i="3"/>
  <c r="Q2613" i="3" s="1"/>
  <c r="P2605" i="3"/>
  <c r="Q2605" i="3" s="1"/>
  <c r="P2597" i="3"/>
  <c r="Q2597" i="3" s="1"/>
  <c r="P2589" i="3"/>
  <c r="Q2589" i="3" s="1"/>
  <c r="P2573" i="3"/>
  <c r="Q2573" i="3" s="1"/>
  <c r="P2565" i="3"/>
  <c r="Q2565" i="3" s="1"/>
  <c r="P2557" i="3"/>
  <c r="Q2557" i="3" s="1"/>
  <c r="P2549" i="3"/>
  <c r="Q2549" i="3" s="1"/>
  <c r="P2541" i="3"/>
  <c r="Q2541" i="3" s="1"/>
  <c r="P3996" i="3"/>
  <c r="Q3996" i="3" s="1"/>
  <c r="P3988" i="3"/>
  <c r="Q3988" i="3" s="1"/>
  <c r="P3980" i="3"/>
  <c r="Q3980" i="3" s="1"/>
  <c r="P3972" i="3"/>
  <c r="Q3972" i="3" s="1"/>
  <c r="P3964" i="3"/>
  <c r="Q3964" i="3" s="1"/>
  <c r="P3956" i="3"/>
  <c r="Q3956" i="3" s="1"/>
  <c r="P3948" i="3"/>
  <c r="Q3948" i="3" s="1"/>
  <c r="P3940" i="3"/>
  <c r="Q3940" i="3" s="1"/>
  <c r="P3932" i="3"/>
  <c r="Q3932" i="3" s="1"/>
  <c r="P3924" i="3"/>
  <c r="Q3924" i="3" s="1"/>
  <c r="P3916" i="3"/>
  <c r="Q3916" i="3" s="1"/>
  <c r="P3908" i="3"/>
  <c r="Q3908" i="3" s="1"/>
  <c r="P3900" i="3"/>
  <c r="Q3900" i="3" s="1"/>
  <c r="P3892" i="3"/>
  <c r="Q3892" i="3" s="1"/>
  <c r="P3884" i="3"/>
  <c r="Q3884" i="3" s="1"/>
  <c r="P3876" i="3"/>
  <c r="Q3876" i="3" s="1"/>
  <c r="P3868" i="3"/>
  <c r="Q3868" i="3" s="1"/>
  <c r="P3860" i="3"/>
  <c r="Q3860" i="3" s="1"/>
  <c r="P3852" i="3"/>
  <c r="Q3852" i="3" s="1"/>
  <c r="P3844" i="3"/>
  <c r="Q3844" i="3" s="1"/>
  <c r="P3836" i="3"/>
  <c r="Q3836" i="3" s="1"/>
  <c r="P3828" i="3"/>
  <c r="Q3828" i="3" s="1"/>
  <c r="P3820" i="3"/>
  <c r="Q3820" i="3" s="1"/>
  <c r="P3812" i="3"/>
  <c r="Q3812" i="3" s="1"/>
  <c r="P4003" i="3"/>
  <c r="Q4003" i="3" s="1"/>
  <c r="P3995" i="3"/>
  <c r="Q3995" i="3" s="1"/>
  <c r="P3987" i="3"/>
  <c r="Q3987" i="3" s="1"/>
  <c r="P3979" i="3"/>
  <c r="Q3979" i="3" s="1"/>
  <c r="P3971" i="3"/>
  <c r="Q3971" i="3" s="1"/>
  <c r="P3963" i="3"/>
  <c r="Q3963" i="3" s="1"/>
  <c r="P3955" i="3"/>
  <c r="Q3955" i="3" s="1"/>
  <c r="P3947" i="3"/>
  <c r="Q3947" i="3" s="1"/>
  <c r="P3939" i="3"/>
  <c r="Q3939" i="3" s="1"/>
  <c r="P3931" i="3"/>
  <c r="Q3931" i="3" s="1"/>
  <c r="P3923" i="3"/>
  <c r="Q3923" i="3" s="1"/>
  <c r="P3915" i="3"/>
  <c r="Q3915" i="3" s="1"/>
  <c r="P3907" i="3"/>
  <c r="Q3907" i="3" s="1"/>
  <c r="P3899" i="3"/>
  <c r="Q3899" i="3" s="1"/>
  <c r="P3891" i="3"/>
  <c r="Q3891" i="3" s="1"/>
  <c r="P3883" i="3"/>
  <c r="Q3883" i="3" s="1"/>
  <c r="P3875" i="3"/>
  <c r="Q3875" i="3" s="1"/>
  <c r="P3867" i="3"/>
  <c r="Q3867" i="3" s="1"/>
  <c r="P3859" i="3"/>
  <c r="Q3859" i="3" s="1"/>
  <c r="P3851" i="3"/>
  <c r="Q3851" i="3" s="1"/>
  <c r="P3843" i="3"/>
  <c r="Q3843" i="3" s="1"/>
  <c r="P3835" i="3"/>
  <c r="Q3835" i="3" s="1"/>
  <c r="P3827" i="3"/>
  <c r="Q3827" i="3" s="1"/>
  <c r="P3819" i="3"/>
  <c r="Q3819" i="3" s="1"/>
  <c r="P4002" i="3"/>
  <c r="Q4002" i="3" s="1"/>
  <c r="P3994" i="3"/>
  <c r="Q3994" i="3" s="1"/>
  <c r="P3986" i="3"/>
  <c r="Q3986" i="3" s="1"/>
  <c r="P3978" i="3"/>
  <c r="Q3978" i="3" s="1"/>
  <c r="P3970" i="3"/>
  <c r="Q3970" i="3" s="1"/>
  <c r="P3962" i="3"/>
  <c r="Q3962" i="3" s="1"/>
  <c r="P3954" i="3"/>
  <c r="Q3954" i="3" s="1"/>
  <c r="P3946" i="3"/>
  <c r="Q3946" i="3" s="1"/>
  <c r="P3938" i="3"/>
  <c r="Q3938" i="3" s="1"/>
  <c r="P3930" i="3"/>
  <c r="Q3930" i="3" s="1"/>
  <c r="P3922" i="3"/>
  <c r="Q3922" i="3" s="1"/>
  <c r="P3914" i="3"/>
  <c r="Q3914" i="3" s="1"/>
  <c r="P3906" i="3"/>
  <c r="Q3906" i="3" s="1"/>
  <c r="P3898" i="3"/>
  <c r="Q3898" i="3" s="1"/>
  <c r="P3890" i="3"/>
  <c r="Q3890" i="3" s="1"/>
  <c r="P3882" i="3"/>
  <c r="Q3882" i="3" s="1"/>
  <c r="P3874" i="3"/>
  <c r="Q3874" i="3" s="1"/>
  <c r="P3866" i="3"/>
  <c r="Q3866" i="3" s="1"/>
  <c r="P3858" i="3"/>
  <c r="Q3858" i="3" s="1"/>
  <c r="P3850" i="3"/>
  <c r="Q3850" i="3" s="1"/>
  <c r="P3842" i="3"/>
  <c r="Q3842" i="3" s="1"/>
  <c r="P3834" i="3"/>
  <c r="Q3834" i="3" s="1"/>
  <c r="P3826" i="3"/>
  <c r="Q3826" i="3" s="1"/>
  <c r="P3818" i="3"/>
  <c r="Q3818" i="3" s="1"/>
  <c r="P3810" i="3"/>
  <c r="Q3810" i="3" s="1"/>
  <c r="P3802" i="3"/>
  <c r="Q3802" i="3" s="1"/>
  <c r="P3794" i="3"/>
  <c r="Q3794" i="3" s="1"/>
  <c r="P3786" i="3"/>
  <c r="Q3786" i="3" s="1"/>
  <c r="P3778" i="3"/>
  <c r="Q3778" i="3" s="1"/>
  <c r="P3770" i="3"/>
  <c r="Q3770" i="3" s="1"/>
  <c r="P3762" i="3"/>
  <c r="Q3762" i="3" s="1"/>
  <c r="P3746" i="3"/>
  <c r="Q3746" i="3" s="1"/>
  <c r="P3738" i="3"/>
  <c r="Q3738" i="3" s="1"/>
  <c r="P3730" i="3"/>
  <c r="Q3730" i="3" s="1"/>
  <c r="P3722" i="3"/>
  <c r="Q3722" i="3" s="1"/>
  <c r="P3714" i="3"/>
  <c r="Q3714" i="3" s="1"/>
  <c r="P3706" i="3"/>
  <c r="Q3706" i="3" s="1"/>
  <c r="P3698" i="3"/>
  <c r="Q3698" i="3" s="1"/>
  <c r="P3682" i="3"/>
  <c r="Q3682" i="3" s="1"/>
  <c r="P3674" i="3"/>
  <c r="Q3674" i="3" s="1"/>
  <c r="P3666" i="3"/>
  <c r="Q3666" i="3" s="1"/>
  <c r="P3658" i="3"/>
  <c r="Q3658" i="3" s="1"/>
  <c r="P3650" i="3"/>
  <c r="Q3650" i="3" s="1"/>
  <c r="P3642" i="3"/>
  <c r="Q3642" i="3" s="1"/>
  <c r="P3634" i="3"/>
  <c r="Q3634" i="3" s="1"/>
  <c r="P3618" i="3"/>
  <c r="Q3618" i="3" s="1"/>
  <c r="P3610" i="3"/>
  <c r="Q3610" i="3" s="1"/>
  <c r="P3602" i="3"/>
  <c r="Q3602" i="3" s="1"/>
  <c r="P3594" i="3"/>
  <c r="Q3594" i="3" s="1"/>
  <c r="P3586" i="3"/>
  <c r="Q3586" i="3" s="1"/>
  <c r="P3578" i="3"/>
  <c r="Q3578" i="3" s="1"/>
  <c r="P3570" i="3"/>
  <c r="Q3570" i="3" s="1"/>
  <c r="P3554" i="3"/>
  <c r="Q3554" i="3" s="1"/>
  <c r="P3546" i="3"/>
  <c r="Q3546" i="3" s="1"/>
  <c r="P3538" i="3"/>
  <c r="Q3538" i="3" s="1"/>
  <c r="P3530" i="3"/>
  <c r="Q3530" i="3" s="1"/>
  <c r="P3522" i="3"/>
  <c r="Q3522" i="3" s="1"/>
  <c r="P3514" i="3"/>
  <c r="Q3514" i="3" s="1"/>
  <c r="P3506" i="3"/>
  <c r="Q3506" i="3" s="1"/>
  <c r="P3490" i="3"/>
  <c r="Q3490" i="3" s="1"/>
  <c r="P3482" i="3"/>
  <c r="Q3482" i="3" s="1"/>
  <c r="P3474" i="3"/>
  <c r="Q3474" i="3" s="1"/>
  <c r="P3466" i="3"/>
  <c r="Q3466" i="3" s="1"/>
  <c r="P3458" i="3"/>
  <c r="Q3458" i="3" s="1"/>
  <c r="P3450" i="3"/>
  <c r="Q3450" i="3" s="1"/>
  <c r="P3442" i="3"/>
  <c r="Q3442" i="3" s="1"/>
  <c r="P3426" i="3"/>
  <c r="Q3426" i="3" s="1"/>
  <c r="P3418" i="3"/>
  <c r="Q3418" i="3" s="1"/>
  <c r="P3410" i="3"/>
  <c r="Q3410" i="3" s="1"/>
  <c r="P3402" i="3"/>
  <c r="Q3402" i="3" s="1"/>
  <c r="P3394" i="3"/>
  <c r="Q3394" i="3" s="1"/>
  <c r="P3386" i="3"/>
  <c r="Q3386" i="3" s="1"/>
  <c r="P3378" i="3"/>
  <c r="Q3378" i="3" s="1"/>
  <c r="P3362" i="3"/>
  <c r="Q3362" i="3" s="1"/>
  <c r="P3354" i="3"/>
  <c r="Q3354" i="3" s="1"/>
  <c r="P3346" i="3"/>
  <c r="Q3346" i="3" s="1"/>
  <c r="P3338" i="3"/>
  <c r="Q3338" i="3" s="1"/>
  <c r="P3330" i="3"/>
  <c r="Q3330" i="3" s="1"/>
  <c r="P3322" i="3"/>
  <c r="Q3322" i="3" s="1"/>
  <c r="P3314" i="3"/>
  <c r="Q3314" i="3" s="1"/>
  <c r="P3298" i="3"/>
  <c r="Q3298" i="3" s="1"/>
  <c r="P3290" i="3"/>
  <c r="Q3290" i="3" s="1"/>
  <c r="P3282" i="3"/>
  <c r="Q3282" i="3" s="1"/>
  <c r="P3274" i="3"/>
  <c r="Q3274" i="3" s="1"/>
  <c r="P3266" i="3"/>
  <c r="Q3266" i="3" s="1"/>
  <c r="P3258" i="3"/>
  <c r="Q3258" i="3" s="1"/>
  <c r="P3250" i="3"/>
  <c r="Q3250" i="3" s="1"/>
  <c r="P3234" i="3"/>
  <c r="Q3234" i="3" s="1"/>
  <c r="P3226" i="3"/>
  <c r="Q3226" i="3" s="1"/>
  <c r="P3218" i="3"/>
  <c r="Q3218" i="3" s="1"/>
  <c r="P3210" i="3"/>
  <c r="Q3210" i="3" s="1"/>
  <c r="P3202" i="3"/>
  <c r="Q3202" i="3" s="1"/>
  <c r="P3194" i="3"/>
  <c r="Q3194" i="3" s="1"/>
  <c r="P3186" i="3"/>
  <c r="Q3186" i="3" s="1"/>
  <c r="P3170" i="3"/>
  <c r="Q3170" i="3" s="1"/>
  <c r="P3162" i="3"/>
  <c r="Q3162" i="3" s="1"/>
  <c r="P3154" i="3"/>
  <c r="Q3154" i="3" s="1"/>
  <c r="P3146" i="3"/>
  <c r="Q3146" i="3" s="1"/>
  <c r="P3138" i="3"/>
  <c r="Q3138" i="3" s="1"/>
  <c r="P3130" i="3"/>
  <c r="Q3130" i="3" s="1"/>
  <c r="P3122" i="3"/>
  <c r="Q3122" i="3" s="1"/>
  <c r="P3106" i="3"/>
  <c r="Q3106" i="3" s="1"/>
  <c r="P3098" i="3"/>
  <c r="Q3098" i="3" s="1"/>
  <c r="P3090" i="3"/>
  <c r="Q3090" i="3" s="1"/>
  <c r="P3082" i="3"/>
  <c r="Q3082" i="3" s="1"/>
  <c r="P3074" i="3"/>
  <c r="Q3074" i="3" s="1"/>
  <c r="P3066" i="3"/>
  <c r="Q3066" i="3" s="1"/>
  <c r="P3058" i="3"/>
  <c r="Q3058" i="3" s="1"/>
  <c r="P3042" i="3"/>
  <c r="Q3042" i="3" s="1"/>
  <c r="P3034" i="3"/>
  <c r="Q3034" i="3" s="1"/>
  <c r="P3026" i="3"/>
  <c r="Q3026" i="3" s="1"/>
  <c r="P3018" i="3"/>
  <c r="Q3018" i="3" s="1"/>
  <c r="P3010" i="3"/>
  <c r="Q3010" i="3" s="1"/>
  <c r="P3002" i="3"/>
  <c r="Q3002" i="3" s="1"/>
  <c r="P2994" i="3"/>
  <c r="Q2994" i="3" s="1"/>
  <c r="P2978" i="3"/>
  <c r="Q2978" i="3" s="1"/>
  <c r="P2970" i="3"/>
  <c r="Q2970" i="3" s="1"/>
  <c r="P2962" i="3"/>
  <c r="Q2962" i="3" s="1"/>
  <c r="P2954" i="3"/>
  <c r="Q2954" i="3" s="1"/>
  <c r="P2946" i="3"/>
  <c r="Q2946" i="3" s="1"/>
  <c r="P2938" i="3"/>
  <c r="Q2938" i="3" s="1"/>
  <c r="P2930" i="3"/>
  <c r="Q2930" i="3" s="1"/>
  <c r="P2914" i="3"/>
  <c r="Q2914" i="3" s="1"/>
  <c r="P2906" i="3"/>
  <c r="Q2906" i="3" s="1"/>
  <c r="P2898" i="3"/>
  <c r="Q2898" i="3" s="1"/>
  <c r="P2890" i="3"/>
  <c r="Q2890" i="3" s="1"/>
  <c r="P2882" i="3"/>
  <c r="Q2882" i="3" s="1"/>
  <c r="P2874" i="3"/>
  <c r="Q2874" i="3" s="1"/>
  <c r="P2866" i="3"/>
  <c r="Q2866" i="3" s="1"/>
  <c r="P2850" i="3"/>
  <c r="Q2850" i="3" s="1"/>
  <c r="P2842" i="3"/>
  <c r="Q2842" i="3" s="1"/>
  <c r="P2834" i="3"/>
  <c r="Q2834" i="3" s="1"/>
  <c r="P2826" i="3"/>
  <c r="Q2826" i="3" s="1"/>
  <c r="P2818" i="3"/>
  <c r="Q2818" i="3" s="1"/>
  <c r="P2810" i="3"/>
  <c r="Q2810" i="3" s="1"/>
  <c r="P2802" i="3"/>
  <c r="Q2802" i="3" s="1"/>
  <c r="P2786" i="3"/>
  <c r="Q2786" i="3" s="1"/>
  <c r="P2778" i="3"/>
  <c r="Q2778" i="3" s="1"/>
  <c r="P2770" i="3"/>
  <c r="Q2770" i="3" s="1"/>
  <c r="P2762" i="3"/>
  <c r="Q2762" i="3" s="1"/>
  <c r="P2754" i="3"/>
  <c r="Q2754" i="3" s="1"/>
  <c r="P2746" i="3"/>
  <c r="Q2746" i="3" s="1"/>
  <c r="P2738" i="3"/>
  <c r="Q2738" i="3" s="1"/>
  <c r="P2722" i="3"/>
  <c r="Q2722" i="3" s="1"/>
  <c r="P2714" i="3"/>
  <c r="Q2714" i="3" s="1"/>
  <c r="P2706" i="3"/>
  <c r="Q2706" i="3" s="1"/>
  <c r="P2698" i="3"/>
  <c r="Q2698" i="3" s="1"/>
  <c r="P2690" i="3"/>
  <c r="Q2690" i="3" s="1"/>
  <c r="P2682" i="3"/>
  <c r="Q2682" i="3" s="1"/>
  <c r="P2674" i="3"/>
  <c r="Q2674" i="3" s="1"/>
  <c r="P2658" i="3"/>
  <c r="Q2658" i="3" s="1"/>
  <c r="P2650" i="3"/>
  <c r="Q2650" i="3" s="1"/>
  <c r="P2642" i="3"/>
  <c r="Q2642" i="3" s="1"/>
  <c r="P2634" i="3"/>
  <c r="Q2634" i="3" s="1"/>
  <c r="P2626" i="3"/>
  <c r="Q2626" i="3" s="1"/>
  <c r="P2618" i="3"/>
  <c r="Q2618" i="3" s="1"/>
  <c r="P2610" i="3"/>
  <c r="Q2610" i="3" s="1"/>
  <c r="P2594" i="3"/>
  <c r="Q2594" i="3" s="1"/>
  <c r="P2586" i="3"/>
  <c r="Q2586" i="3" s="1"/>
  <c r="P2578" i="3"/>
  <c r="Q2578" i="3" s="1"/>
  <c r="P2570" i="3"/>
  <c r="Q2570" i="3" s="1"/>
  <c r="P2562" i="3"/>
  <c r="Q2562" i="3" s="1"/>
  <c r="P2554" i="3"/>
  <c r="Q2554" i="3" s="1"/>
  <c r="P2546" i="3"/>
  <c r="Q2546" i="3" s="1"/>
  <c r="P2114" i="3"/>
  <c r="Q2114" i="3" s="1"/>
  <c r="P2018" i="3"/>
  <c r="Q2018" i="3" s="1"/>
  <c r="P1954" i="3"/>
  <c r="Q1954" i="3" s="1"/>
  <c r="P4001" i="3"/>
  <c r="Q4001" i="3" s="1"/>
  <c r="P3993" i="3"/>
  <c r="Q3993" i="3" s="1"/>
  <c r="P3985" i="3"/>
  <c r="Q3985" i="3" s="1"/>
  <c r="P3977" i="3"/>
  <c r="Q3977" i="3" s="1"/>
  <c r="P3969" i="3"/>
  <c r="Q3969" i="3" s="1"/>
  <c r="P3961" i="3"/>
  <c r="Q3961" i="3" s="1"/>
  <c r="P3953" i="3"/>
  <c r="Q3953" i="3" s="1"/>
  <c r="P3945" i="3"/>
  <c r="Q3945" i="3" s="1"/>
  <c r="P3937" i="3"/>
  <c r="Q3937" i="3" s="1"/>
  <c r="P3929" i="3"/>
  <c r="Q3929" i="3" s="1"/>
  <c r="P3921" i="3"/>
  <c r="Q3921" i="3" s="1"/>
  <c r="P3913" i="3"/>
  <c r="Q3913" i="3" s="1"/>
  <c r="P3905" i="3"/>
  <c r="Q3905" i="3" s="1"/>
  <c r="P3897" i="3"/>
  <c r="Q3897" i="3" s="1"/>
  <c r="P3889" i="3"/>
  <c r="Q3889" i="3" s="1"/>
  <c r="P3881" i="3"/>
  <c r="Q3881" i="3" s="1"/>
  <c r="P3873" i="3"/>
  <c r="Q3873" i="3" s="1"/>
  <c r="P3865" i="3"/>
  <c r="Q3865" i="3" s="1"/>
  <c r="P3857" i="3"/>
  <c r="Q3857" i="3" s="1"/>
  <c r="P3849" i="3"/>
  <c r="Q3849" i="3" s="1"/>
  <c r="P3841" i="3"/>
  <c r="Q3841" i="3" s="1"/>
  <c r="P3833" i="3"/>
  <c r="Q3833" i="3" s="1"/>
  <c r="P3825" i="3"/>
  <c r="Q3825" i="3" s="1"/>
  <c r="P4000" i="3"/>
  <c r="Q4000" i="3" s="1"/>
  <c r="P3992" i="3"/>
  <c r="Q3992" i="3" s="1"/>
  <c r="P3984" i="3"/>
  <c r="Q3984" i="3" s="1"/>
  <c r="P3976" i="3"/>
  <c r="Q3976" i="3" s="1"/>
  <c r="P3968" i="3"/>
  <c r="Q3968" i="3" s="1"/>
  <c r="P3960" i="3"/>
  <c r="Q3960" i="3" s="1"/>
  <c r="P3952" i="3"/>
  <c r="Q3952" i="3" s="1"/>
  <c r="P3944" i="3"/>
  <c r="Q3944" i="3" s="1"/>
  <c r="P3936" i="3"/>
  <c r="Q3936" i="3" s="1"/>
  <c r="P3928" i="3"/>
  <c r="Q3928" i="3" s="1"/>
  <c r="P3920" i="3"/>
  <c r="Q3920" i="3" s="1"/>
  <c r="P3912" i="3"/>
  <c r="Q3912" i="3" s="1"/>
  <c r="P3904" i="3"/>
  <c r="Q3904" i="3" s="1"/>
  <c r="P3896" i="3"/>
  <c r="Q3896" i="3" s="1"/>
  <c r="P3888" i="3"/>
  <c r="Q3888" i="3" s="1"/>
  <c r="P3880" i="3"/>
  <c r="Q3880" i="3" s="1"/>
  <c r="P3872" i="3"/>
  <c r="Q3872" i="3" s="1"/>
  <c r="P3864" i="3"/>
  <c r="Q3864" i="3" s="1"/>
  <c r="P3856" i="3"/>
  <c r="Q3856" i="3" s="1"/>
  <c r="P3848" i="3"/>
  <c r="Q3848" i="3" s="1"/>
  <c r="P3840" i="3"/>
  <c r="Q3840" i="3" s="1"/>
  <c r="P3832" i="3"/>
  <c r="Q3832" i="3" s="1"/>
  <c r="P3824" i="3"/>
  <c r="Q3824" i="3" s="1"/>
  <c r="P3816" i="3"/>
  <c r="Q3816" i="3" s="1"/>
  <c r="P3808" i="3"/>
  <c r="Q3808" i="3" s="1"/>
  <c r="P3800" i="3"/>
  <c r="Q3800" i="3" s="1"/>
  <c r="P3792" i="3"/>
  <c r="Q3792" i="3" s="1"/>
  <c r="P3784" i="3"/>
  <c r="Q3784" i="3" s="1"/>
  <c r="P3776" i="3"/>
  <c r="Q3776" i="3" s="1"/>
  <c r="P3768" i="3"/>
  <c r="Q3768" i="3" s="1"/>
  <c r="P3760" i="3"/>
  <c r="Q3760" i="3" s="1"/>
  <c r="P3752" i="3"/>
  <c r="Q3752" i="3" s="1"/>
  <c r="P3744" i="3"/>
  <c r="Q3744" i="3" s="1"/>
  <c r="P3736" i="3"/>
  <c r="Q3736" i="3" s="1"/>
  <c r="P3728" i="3"/>
  <c r="Q3728" i="3" s="1"/>
  <c r="P3720" i="3"/>
  <c r="Q3720" i="3" s="1"/>
  <c r="P3712" i="3"/>
  <c r="Q3712" i="3" s="1"/>
  <c r="P3704" i="3"/>
  <c r="Q3704" i="3" s="1"/>
  <c r="P3696" i="3"/>
  <c r="Q3696" i="3" s="1"/>
  <c r="P3688" i="3"/>
  <c r="Q3688" i="3" s="1"/>
  <c r="P3680" i="3"/>
  <c r="Q3680" i="3" s="1"/>
  <c r="P3672" i="3"/>
  <c r="Q3672" i="3" s="1"/>
  <c r="P3664" i="3"/>
  <c r="Q3664" i="3" s="1"/>
  <c r="P3656" i="3"/>
  <c r="Q3656" i="3" s="1"/>
  <c r="P3648" i="3"/>
  <c r="Q3648" i="3" s="1"/>
  <c r="P3640" i="3"/>
  <c r="Q3640" i="3" s="1"/>
  <c r="P3632" i="3"/>
  <c r="Q3632" i="3" s="1"/>
  <c r="P3624" i="3"/>
  <c r="Q3624" i="3" s="1"/>
  <c r="P3616" i="3"/>
  <c r="Q3616" i="3" s="1"/>
  <c r="P3608" i="3"/>
  <c r="Q3608" i="3" s="1"/>
  <c r="P3600" i="3"/>
  <c r="Q3600" i="3" s="1"/>
  <c r="P3592" i="3"/>
  <c r="Q3592" i="3" s="1"/>
  <c r="P3584" i="3"/>
  <c r="Q3584" i="3" s="1"/>
  <c r="P3576" i="3"/>
  <c r="Q3576" i="3" s="1"/>
  <c r="P3568" i="3"/>
  <c r="Q3568" i="3" s="1"/>
  <c r="P3560" i="3"/>
  <c r="Q3560" i="3" s="1"/>
  <c r="P3552" i="3"/>
  <c r="Q3552" i="3" s="1"/>
  <c r="P3544" i="3"/>
  <c r="Q3544" i="3" s="1"/>
  <c r="P3536" i="3"/>
  <c r="Q3536" i="3" s="1"/>
  <c r="P3528" i="3"/>
  <c r="Q3528" i="3" s="1"/>
  <c r="P3520" i="3"/>
  <c r="Q3520" i="3" s="1"/>
  <c r="P3512" i="3"/>
  <c r="Q3512" i="3" s="1"/>
  <c r="P3504" i="3"/>
  <c r="Q3504" i="3" s="1"/>
  <c r="P3496" i="3"/>
  <c r="Q3496" i="3" s="1"/>
  <c r="P3488" i="3"/>
  <c r="Q3488" i="3" s="1"/>
  <c r="P3480" i="3"/>
  <c r="Q3480" i="3" s="1"/>
  <c r="P3472" i="3"/>
  <c r="Q3472" i="3" s="1"/>
  <c r="P3464" i="3"/>
  <c r="Q3464" i="3" s="1"/>
  <c r="P3456" i="3"/>
  <c r="Q3456" i="3" s="1"/>
  <c r="P3448" i="3"/>
  <c r="Q3448" i="3" s="1"/>
  <c r="P3440" i="3"/>
  <c r="Q3440" i="3" s="1"/>
  <c r="P3432" i="3"/>
  <c r="Q3432" i="3" s="1"/>
  <c r="P3424" i="3"/>
  <c r="Q3424" i="3" s="1"/>
  <c r="P3416" i="3"/>
  <c r="Q3416" i="3" s="1"/>
  <c r="P3408" i="3"/>
  <c r="Q3408" i="3" s="1"/>
  <c r="P3400" i="3"/>
  <c r="Q3400" i="3" s="1"/>
  <c r="P3392" i="3"/>
  <c r="Q3392" i="3" s="1"/>
  <c r="P3384" i="3"/>
  <c r="Q3384" i="3" s="1"/>
  <c r="P3376" i="3"/>
  <c r="Q3376" i="3" s="1"/>
  <c r="P3368" i="3"/>
  <c r="Q3368" i="3" s="1"/>
  <c r="P3360" i="3"/>
  <c r="Q3360" i="3" s="1"/>
  <c r="P3352" i="3"/>
  <c r="Q3352" i="3" s="1"/>
  <c r="P3344" i="3"/>
  <c r="Q3344" i="3" s="1"/>
  <c r="P3336" i="3"/>
  <c r="Q3336" i="3" s="1"/>
  <c r="P3328" i="3"/>
  <c r="Q3328" i="3" s="1"/>
  <c r="P3320" i="3"/>
  <c r="Q3320" i="3" s="1"/>
  <c r="P3312" i="3"/>
  <c r="Q3312" i="3" s="1"/>
  <c r="P3304" i="3"/>
  <c r="Q3304" i="3" s="1"/>
  <c r="P3296" i="3"/>
  <c r="Q3296" i="3" s="1"/>
  <c r="P3288" i="3"/>
  <c r="Q3288" i="3" s="1"/>
  <c r="P3280" i="3"/>
  <c r="Q3280" i="3" s="1"/>
  <c r="P3272" i="3"/>
  <c r="Q3272" i="3" s="1"/>
  <c r="P3264" i="3"/>
  <c r="Q3264" i="3" s="1"/>
  <c r="P3256" i="3"/>
  <c r="Q3256" i="3" s="1"/>
  <c r="P3248" i="3"/>
  <c r="Q3248" i="3" s="1"/>
  <c r="P3240" i="3"/>
  <c r="Q3240" i="3" s="1"/>
  <c r="P3232" i="3"/>
  <c r="Q3232" i="3" s="1"/>
  <c r="P3815" i="3"/>
  <c r="Q3815" i="3" s="1"/>
  <c r="P3807" i="3"/>
  <c r="Q3807" i="3" s="1"/>
  <c r="P3799" i="3"/>
  <c r="Q3799" i="3" s="1"/>
  <c r="P3791" i="3"/>
  <c r="Q3791" i="3" s="1"/>
  <c r="P3783" i="3"/>
  <c r="Q3783" i="3" s="1"/>
  <c r="P3767" i="3"/>
  <c r="Q3767" i="3" s="1"/>
  <c r="P3759" i="3"/>
  <c r="Q3759" i="3" s="1"/>
  <c r="P3751" i="3"/>
  <c r="Q3751" i="3" s="1"/>
  <c r="P3743" i="3"/>
  <c r="Q3743" i="3" s="1"/>
  <c r="P3735" i="3"/>
  <c r="Q3735" i="3" s="1"/>
  <c r="P3727" i="3"/>
  <c r="Q3727" i="3" s="1"/>
  <c r="P3719" i="3"/>
  <c r="Q3719" i="3" s="1"/>
  <c r="P3703" i="3"/>
  <c r="Q3703" i="3" s="1"/>
  <c r="P3695" i="3"/>
  <c r="Q3695" i="3" s="1"/>
  <c r="P3687" i="3"/>
  <c r="Q3687" i="3" s="1"/>
  <c r="P3679" i="3"/>
  <c r="Q3679" i="3" s="1"/>
  <c r="P3671" i="3"/>
  <c r="Q3671" i="3" s="1"/>
  <c r="P3663" i="3"/>
  <c r="Q3663" i="3" s="1"/>
  <c r="P3655" i="3"/>
  <c r="Q3655" i="3" s="1"/>
  <c r="P3639" i="3"/>
  <c r="Q3639" i="3" s="1"/>
  <c r="P3631" i="3"/>
  <c r="Q3631" i="3" s="1"/>
  <c r="P3623" i="3"/>
  <c r="Q3623" i="3" s="1"/>
  <c r="P3615" i="3"/>
  <c r="Q3615" i="3" s="1"/>
  <c r="P3607" i="3"/>
  <c r="Q3607" i="3" s="1"/>
  <c r="P3599" i="3"/>
  <c r="Q3599" i="3" s="1"/>
  <c r="P3591" i="3"/>
  <c r="Q3591" i="3" s="1"/>
  <c r="P3575" i="3"/>
  <c r="Q3575" i="3" s="1"/>
  <c r="P3567" i="3"/>
  <c r="Q3567" i="3" s="1"/>
  <c r="P3559" i="3"/>
  <c r="Q3559" i="3" s="1"/>
  <c r="P3551" i="3"/>
  <c r="Q3551" i="3" s="1"/>
  <c r="P3543" i="3"/>
  <c r="Q3543" i="3" s="1"/>
  <c r="P3535" i="3"/>
  <c r="Q3535" i="3" s="1"/>
  <c r="P3527" i="3"/>
  <c r="Q3527" i="3" s="1"/>
  <c r="P3511" i="3"/>
  <c r="Q3511" i="3" s="1"/>
  <c r="P3503" i="3"/>
  <c r="Q3503" i="3" s="1"/>
  <c r="P3495" i="3"/>
  <c r="Q3495" i="3" s="1"/>
  <c r="P3487" i="3"/>
  <c r="Q3487" i="3" s="1"/>
  <c r="P3479" i="3"/>
  <c r="Q3479" i="3" s="1"/>
  <c r="P3471" i="3"/>
  <c r="Q3471" i="3" s="1"/>
  <c r="P3463" i="3"/>
  <c r="Q3463" i="3" s="1"/>
  <c r="P3447" i="3"/>
  <c r="Q3447" i="3" s="1"/>
  <c r="P3439" i="3"/>
  <c r="Q3439" i="3" s="1"/>
  <c r="P3431" i="3"/>
  <c r="Q3431" i="3" s="1"/>
  <c r="P3423" i="3"/>
  <c r="Q3423" i="3" s="1"/>
  <c r="P3415" i="3"/>
  <c r="Q3415" i="3" s="1"/>
  <c r="P3407" i="3"/>
  <c r="Q3407" i="3" s="1"/>
  <c r="P3399" i="3"/>
  <c r="Q3399" i="3" s="1"/>
  <c r="P3383" i="3"/>
  <c r="Q3383" i="3" s="1"/>
  <c r="P3375" i="3"/>
  <c r="Q3375" i="3" s="1"/>
  <c r="P3367" i="3"/>
  <c r="Q3367" i="3" s="1"/>
  <c r="P3359" i="3"/>
  <c r="Q3359" i="3" s="1"/>
  <c r="P3351" i="3"/>
  <c r="Q3351" i="3" s="1"/>
  <c r="P3343" i="3"/>
  <c r="Q3343" i="3" s="1"/>
  <c r="P3335" i="3"/>
  <c r="Q3335" i="3" s="1"/>
  <c r="P3319" i="3"/>
  <c r="Q3319" i="3" s="1"/>
  <c r="P3311" i="3"/>
  <c r="Q3311" i="3" s="1"/>
  <c r="P3303" i="3"/>
  <c r="Q3303" i="3" s="1"/>
  <c r="P3295" i="3"/>
  <c r="Q3295" i="3" s="1"/>
  <c r="P3287" i="3"/>
  <c r="Q3287" i="3" s="1"/>
  <c r="P3279" i="3"/>
  <c r="Q3279" i="3" s="1"/>
  <c r="P3271" i="3"/>
  <c r="Q3271" i="3" s="1"/>
  <c r="P3255" i="3"/>
  <c r="Q3255" i="3" s="1"/>
  <c r="P3247" i="3"/>
  <c r="Q3247" i="3" s="1"/>
  <c r="P3239" i="3"/>
  <c r="Q3239" i="3" s="1"/>
  <c r="P3231" i="3"/>
  <c r="Q3231" i="3" s="1"/>
  <c r="P3223" i="3"/>
  <c r="Q3223" i="3" s="1"/>
  <c r="P3215" i="3"/>
  <c r="Q3215" i="3" s="1"/>
  <c r="P3207" i="3"/>
  <c r="Q3207" i="3" s="1"/>
  <c r="P3191" i="3"/>
  <c r="Q3191" i="3" s="1"/>
  <c r="P3183" i="3"/>
  <c r="Q3183" i="3" s="1"/>
  <c r="P3175" i="3"/>
  <c r="Q3175" i="3" s="1"/>
  <c r="P3167" i="3"/>
  <c r="Q3167" i="3" s="1"/>
  <c r="P3159" i="3"/>
  <c r="Q3159" i="3" s="1"/>
  <c r="P3151" i="3"/>
  <c r="Q3151" i="3" s="1"/>
  <c r="P3143" i="3"/>
  <c r="Q3143" i="3" s="1"/>
  <c r="P3127" i="3"/>
  <c r="Q3127" i="3" s="1"/>
  <c r="P3119" i="3"/>
  <c r="Q3119" i="3" s="1"/>
  <c r="P3111" i="3"/>
  <c r="Q3111" i="3" s="1"/>
  <c r="P3103" i="3"/>
  <c r="Q3103" i="3" s="1"/>
  <c r="P3095" i="3"/>
  <c r="Q3095" i="3" s="1"/>
  <c r="P3087" i="3"/>
  <c r="Q3087" i="3" s="1"/>
  <c r="P3079" i="3"/>
  <c r="Q3079" i="3" s="1"/>
  <c r="P3063" i="3"/>
  <c r="Q3063" i="3" s="1"/>
  <c r="P3055" i="3"/>
  <c r="Q3055" i="3" s="1"/>
  <c r="P3047" i="3"/>
  <c r="Q3047" i="3" s="1"/>
  <c r="P3039" i="3"/>
  <c r="Q3039" i="3" s="1"/>
  <c r="P3031" i="3"/>
  <c r="Q3031" i="3" s="1"/>
  <c r="P3023" i="3"/>
  <c r="Q3023" i="3" s="1"/>
  <c r="P3015" i="3"/>
  <c r="Q3015" i="3" s="1"/>
  <c r="P2999" i="3"/>
  <c r="Q2999" i="3" s="1"/>
  <c r="P2991" i="3"/>
  <c r="Q2991" i="3" s="1"/>
  <c r="P2983" i="3"/>
  <c r="Q2983" i="3" s="1"/>
  <c r="P2975" i="3"/>
  <c r="Q2975" i="3" s="1"/>
  <c r="P2967" i="3"/>
  <c r="Q2967" i="3" s="1"/>
  <c r="P2959" i="3"/>
  <c r="Q2959" i="3" s="1"/>
  <c r="P2951" i="3"/>
  <c r="Q2951" i="3" s="1"/>
  <c r="P2935" i="3"/>
  <c r="Q2935" i="3" s="1"/>
  <c r="P2927" i="3"/>
  <c r="Q2927" i="3" s="1"/>
  <c r="P2919" i="3"/>
  <c r="Q2919" i="3" s="1"/>
  <c r="P2911" i="3"/>
  <c r="Q2911" i="3" s="1"/>
  <c r="P2903" i="3"/>
  <c r="Q2903" i="3" s="1"/>
  <c r="P2895" i="3"/>
  <c r="Q2895" i="3" s="1"/>
  <c r="P2887" i="3"/>
  <c r="Q2887" i="3" s="1"/>
  <c r="P2871" i="3"/>
  <c r="Q2871" i="3" s="1"/>
  <c r="P2863" i="3"/>
  <c r="Q2863" i="3" s="1"/>
  <c r="P2855" i="3"/>
  <c r="Q2855" i="3" s="1"/>
  <c r="P2847" i="3"/>
  <c r="Q2847" i="3" s="1"/>
  <c r="P2839" i="3"/>
  <c r="Q2839" i="3" s="1"/>
  <c r="P2831" i="3"/>
  <c r="Q2831" i="3" s="1"/>
  <c r="P2823" i="3"/>
  <c r="Q2823" i="3" s="1"/>
  <c r="P2807" i="3"/>
  <c r="Q2807" i="3" s="1"/>
  <c r="P2799" i="3"/>
  <c r="Q2799" i="3" s="1"/>
  <c r="P2791" i="3"/>
  <c r="Q2791" i="3" s="1"/>
  <c r="P2783" i="3"/>
  <c r="Q2783" i="3" s="1"/>
  <c r="P2775" i="3"/>
  <c r="Q2775" i="3" s="1"/>
  <c r="P2767" i="3"/>
  <c r="Q2767" i="3" s="1"/>
  <c r="P2759" i="3"/>
  <c r="Q2759" i="3" s="1"/>
  <c r="P2743" i="3"/>
  <c r="Q2743" i="3" s="1"/>
  <c r="P2735" i="3"/>
  <c r="Q2735" i="3" s="1"/>
  <c r="P2727" i="3"/>
  <c r="Q2727" i="3" s="1"/>
  <c r="P2719" i="3"/>
  <c r="Q2719" i="3" s="1"/>
  <c r="P2711" i="3"/>
  <c r="Q2711" i="3" s="1"/>
  <c r="P2703" i="3"/>
  <c r="Q2703" i="3" s="1"/>
  <c r="P2695" i="3"/>
  <c r="Q2695" i="3" s="1"/>
  <c r="P2679" i="3"/>
  <c r="Q2679" i="3" s="1"/>
  <c r="P2671" i="3"/>
  <c r="Q2671" i="3" s="1"/>
  <c r="P2663" i="3"/>
  <c r="Q2663" i="3" s="1"/>
  <c r="P2655" i="3"/>
  <c r="Q2655" i="3" s="1"/>
  <c r="P2647" i="3"/>
  <c r="Q2647" i="3" s="1"/>
  <c r="P2639" i="3"/>
  <c r="Q2639" i="3" s="1"/>
  <c r="P2631" i="3"/>
  <c r="Q2631" i="3" s="1"/>
  <c r="P2615" i="3"/>
  <c r="Q2615" i="3" s="1"/>
  <c r="P2607" i="3"/>
  <c r="Q2607" i="3" s="1"/>
  <c r="P2599" i="3"/>
  <c r="Q2599" i="3" s="1"/>
  <c r="P2591" i="3"/>
  <c r="Q2591" i="3" s="1"/>
  <c r="P2583" i="3"/>
  <c r="Q2583" i="3" s="1"/>
  <c r="P2575" i="3"/>
  <c r="Q2575" i="3" s="1"/>
  <c r="P2567" i="3"/>
  <c r="Q2567" i="3" s="1"/>
  <c r="P2551" i="3"/>
  <c r="Q2551" i="3" s="1"/>
  <c r="P2543" i="3"/>
  <c r="Q2543" i="3" s="1"/>
  <c r="P3224" i="3"/>
  <c r="Q3224" i="3" s="1"/>
  <c r="P3216" i="3"/>
  <c r="Q3216" i="3" s="1"/>
  <c r="P3208" i="3"/>
  <c r="Q3208" i="3" s="1"/>
  <c r="P3200" i="3"/>
  <c r="Q3200" i="3" s="1"/>
  <c r="P3192" i="3"/>
  <c r="Q3192" i="3" s="1"/>
  <c r="P3184" i="3"/>
  <c r="Q3184" i="3" s="1"/>
  <c r="P3176" i="3"/>
  <c r="Q3176" i="3" s="1"/>
  <c r="P3168" i="3"/>
  <c r="Q3168" i="3" s="1"/>
  <c r="P3160" i="3"/>
  <c r="Q3160" i="3" s="1"/>
  <c r="P3152" i="3"/>
  <c r="Q3152" i="3" s="1"/>
  <c r="P3144" i="3"/>
  <c r="Q3144" i="3" s="1"/>
  <c r="P3136" i="3"/>
  <c r="Q3136" i="3" s="1"/>
  <c r="P3128" i="3"/>
  <c r="Q3128" i="3" s="1"/>
  <c r="P3120" i="3"/>
  <c r="Q3120" i="3" s="1"/>
  <c r="P3112" i="3"/>
  <c r="Q3112" i="3" s="1"/>
  <c r="P3104" i="3"/>
  <c r="Q3104" i="3" s="1"/>
  <c r="P3096" i="3"/>
  <c r="Q3096" i="3" s="1"/>
  <c r="P3088" i="3"/>
  <c r="Q3088" i="3" s="1"/>
  <c r="P3080" i="3"/>
  <c r="Q3080" i="3" s="1"/>
  <c r="P3072" i="3"/>
  <c r="Q3072" i="3" s="1"/>
  <c r="P3064" i="3"/>
  <c r="Q3064" i="3" s="1"/>
  <c r="P3056" i="3"/>
  <c r="Q3056" i="3" s="1"/>
  <c r="P3048" i="3"/>
  <c r="Q3048" i="3" s="1"/>
  <c r="P3040" i="3"/>
  <c r="Q3040" i="3" s="1"/>
  <c r="P3032" i="3"/>
  <c r="Q3032" i="3" s="1"/>
  <c r="P3024" i="3"/>
  <c r="Q3024" i="3" s="1"/>
  <c r="P3016" i="3"/>
  <c r="Q3016" i="3" s="1"/>
  <c r="P3008" i="3"/>
  <c r="Q3008" i="3" s="1"/>
  <c r="P3000" i="3"/>
  <c r="Q3000" i="3" s="1"/>
  <c r="P2992" i="3"/>
  <c r="Q2992" i="3" s="1"/>
  <c r="P2984" i="3"/>
  <c r="Q2984" i="3" s="1"/>
  <c r="P2976" i="3"/>
  <c r="Q2976" i="3" s="1"/>
  <c r="P2968" i="3"/>
  <c r="Q2968" i="3" s="1"/>
  <c r="P2960" i="3"/>
  <c r="Q2960" i="3" s="1"/>
  <c r="P2952" i="3"/>
  <c r="Q2952" i="3" s="1"/>
  <c r="P2944" i="3"/>
  <c r="Q2944" i="3" s="1"/>
  <c r="P2936" i="3"/>
  <c r="Q2936" i="3" s="1"/>
  <c r="P2928" i="3"/>
  <c r="Q2928" i="3" s="1"/>
  <c r="P2920" i="3"/>
  <c r="Q2920" i="3" s="1"/>
  <c r="P2912" i="3"/>
  <c r="Q2912" i="3" s="1"/>
  <c r="P2904" i="3"/>
  <c r="Q2904" i="3" s="1"/>
  <c r="P2896" i="3"/>
  <c r="Q2896" i="3" s="1"/>
  <c r="P2888" i="3"/>
  <c r="Q2888" i="3" s="1"/>
  <c r="P2880" i="3"/>
  <c r="Q2880" i="3" s="1"/>
  <c r="P2872" i="3"/>
  <c r="Q2872" i="3" s="1"/>
  <c r="P2864" i="3"/>
  <c r="Q2864" i="3" s="1"/>
  <c r="P2856" i="3"/>
  <c r="Q2856" i="3" s="1"/>
  <c r="P2848" i="3"/>
  <c r="Q2848" i="3" s="1"/>
  <c r="P2840" i="3"/>
  <c r="Q2840" i="3" s="1"/>
  <c r="P2832" i="3"/>
  <c r="Q2832" i="3" s="1"/>
  <c r="P2824" i="3"/>
  <c r="Q2824" i="3" s="1"/>
  <c r="P2816" i="3"/>
  <c r="Q2816" i="3" s="1"/>
  <c r="P2808" i="3"/>
  <c r="Q2808" i="3" s="1"/>
  <c r="P2800" i="3"/>
  <c r="Q2800" i="3" s="1"/>
  <c r="P2792" i="3"/>
  <c r="Q2792" i="3" s="1"/>
  <c r="P2784" i="3"/>
  <c r="Q2784" i="3" s="1"/>
  <c r="P2776" i="3"/>
  <c r="Q2776" i="3" s="1"/>
  <c r="P2768" i="3"/>
  <c r="Q2768" i="3" s="1"/>
  <c r="P2760" i="3"/>
  <c r="Q2760" i="3" s="1"/>
  <c r="P2752" i="3"/>
  <c r="Q2752" i="3" s="1"/>
  <c r="P2744" i="3"/>
  <c r="Q2744" i="3" s="1"/>
  <c r="P2736" i="3"/>
  <c r="Q2736" i="3" s="1"/>
  <c r="P2728" i="3"/>
  <c r="Q2728" i="3" s="1"/>
  <c r="P2720" i="3"/>
  <c r="Q2720" i="3" s="1"/>
  <c r="P2712" i="3"/>
  <c r="Q2712" i="3" s="1"/>
  <c r="P2704" i="3"/>
  <c r="Q2704" i="3" s="1"/>
  <c r="P2696" i="3"/>
  <c r="Q2696" i="3" s="1"/>
  <c r="P2688" i="3"/>
  <c r="Q2688" i="3" s="1"/>
  <c r="P2680" i="3"/>
  <c r="Q2680" i="3" s="1"/>
  <c r="P2672" i="3"/>
  <c r="Q2672" i="3" s="1"/>
  <c r="P2664" i="3"/>
  <c r="Q2664" i="3" s="1"/>
  <c r="P2656" i="3"/>
  <c r="Q2656" i="3" s="1"/>
  <c r="P2648" i="3"/>
  <c r="Q2648" i="3" s="1"/>
  <c r="P2640" i="3"/>
  <c r="Q2640" i="3" s="1"/>
  <c r="P2632" i="3"/>
  <c r="Q2632" i="3" s="1"/>
  <c r="P2624" i="3"/>
  <c r="Q2624" i="3" s="1"/>
  <c r="P2616" i="3"/>
  <c r="Q2616" i="3" s="1"/>
  <c r="P2608" i="3"/>
  <c r="Q2608" i="3" s="1"/>
  <c r="P2600" i="3"/>
  <c r="Q2600" i="3" s="1"/>
  <c r="P2592" i="3"/>
  <c r="Q2592" i="3" s="1"/>
  <c r="P2584" i="3"/>
  <c r="Q2584" i="3" s="1"/>
  <c r="P2576" i="3"/>
  <c r="Q2576" i="3" s="1"/>
  <c r="P2568" i="3"/>
  <c r="Q2568" i="3" s="1"/>
  <c r="P2560" i="3"/>
  <c r="Q2560" i="3" s="1"/>
  <c r="P2552" i="3"/>
  <c r="Q2552" i="3" s="1"/>
  <c r="P2544" i="3"/>
  <c r="Q2544" i="3" s="1"/>
  <c r="P2536" i="3"/>
  <c r="Q2536" i="3" s="1"/>
  <c r="P2528" i="3"/>
  <c r="Q2528" i="3" s="1"/>
  <c r="P2520" i="3"/>
  <c r="Q2520" i="3" s="1"/>
  <c r="P2512" i="3"/>
  <c r="Q2512" i="3" s="1"/>
  <c r="P2504" i="3"/>
  <c r="Q2504" i="3" s="1"/>
  <c r="P2496" i="3"/>
  <c r="Q2496" i="3" s="1"/>
  <c r="P2488" i="3"/>
  <c r="Q2488" i="3" s="1"/>
  <c r="P2480" i="3"/>
  <c r="Q2480" i="3" s="1"/>
  <c r="P2472" i="3"/>
  <c r="Q2472" i="3" s="1"/>
  <c r="P2464" i="3"/>
  <c r="Q2464" i="3" s="1"/>
  <c r="P2456" i="3"/>
  <c r="Q2456" i="3" s="1"/>
  <c r="P2448" i="3"/>
  <c r="Q2448" i="3" s="1"/>
  <c r="P2440" i="3"/>
  <c r="Q2440" i="3" s="1"/>
  <c r="P2432" i="3"/>
  <c r="Q2432" i="3" s="1"/>
  <c r="P2424" i="3"/>
  <c r="Q2424" i="3" s="1"/>
  <c r="P2416" i="3"/>
  <c r="Q2416" i="3" s="1"/>
  <c r="P2408" i="3"/>
  <c r="Q2408" i="3" s="1"/>
  <c r="P2400" i="3"/>
  <c r="Q2400" i="3" s="1"/>
  <c r="P2392" i="3"/>
  <c r="Q2392" i="3" s="1"/>
  <c r="P2384" i="3"/>
  <c r="Q2384" i="3" s="1"/>
  <c r="P2376" i="3"/>
  <c r="Q2376" i="3" s="1"/>
  <c r="P2368" i="3"/>
  <c r="Q2368" i="3" s="1"/>
  <c r="P2360" i="3"/>
  <c r="Q2360" i="3" s="1"/>
  <c r="P2352" i="3"/>
  <c r="Q2352" i="3" s="1"/>
  <c r="P2344" i="3"/>
  <c r="Q2344" i="3" s="1"/>
  <c r="P2336" i="3"/>
  <c r="Q2336" i="3" s="1"/>
  <c r="P2328" i="3"/>
  <c r="Q2328" i="3" s="1"/>
  <c r="P2320" i="3"/>
  <c r="Q2320" i="3" s="1"/>
  <c r="P2312" i="3"/>
  <c r="Q2312" i="3" s="1"/>
  <c r="P2304" i="3"/>
  <c r="Q2304" i="3" s="1"/>
  <c r="P2296" i="3"/>
  <c r="Q2296" i="3" s="1"/>
  <c r="P2288" i="3"/>
  <c r="Q2288" i="3" s="1"/>
  <c r="P2280" i="3"/>
  <c r="Q2280" i="3" s="1"/>
  <c r="P2272" i="3"/>
  <c r="Q2272" i="3" s="1"/>
  <c r="P2264" i="3"/>
  <c r="Q2264" i="3" s="1"/>
  <c r="P2256" i="3"/>
  <c r="Q2256" i="3" s="1"/>
  <c r="P2248" i="3"/>
  <c r="Q2248" i="3" s="1"/>
  <c r="P2240" i="3"/>
  <c r="Q2240" i="3" s="1"/>
  <c r="P2232" i="3"/>
  <c r="Q2232" i="3" s="1"/>
  <c r="P2224" i="3"/>
  <c r="Q2224" i="3" s="1"/>
  <c r="P2216" i="3"/>
  <c r="Q2216" i="3" s="1"/>
  <c r="P2208" i="3"/>
  <c r="Q2208" i="3" s="1"/>
  <c r="P2200" i="3"/>
  <c r="Q2200" i="3" s="1"/>
  <c r="P2192" i="3"/>
  <c r="Q2192" i="3" s="1"/>
  <c r="P2184" i="3"/>
  <c r="Q2184" i="3" s="1"/>
  <c r="P2176" i="3"/>
  <c r="Q2176" i="3" s="1"/>
  <c r="P2168" i="3"/>
  <c r="Q2168" i="3" s="1"/>
  <c r="P2160" i="3"/>
  <c r="Q2160" i="3" s="1"/>
  <c r="P2152" i="3"/>
  <c r="Q2152" i="3" s="1"/>
  <c r="P2144" i="3"/>
  <c r="Q2144" i="3" s="1"/>
  <c r="P2136" i="3"/>
  <c r="Q2136" i="3" s="1"/>
  <c r="P2128" i="3"/>
  <c r="Q2128" i="3" s="1"/>
  <c r="P2120" i="3"/>
  <c r="Q2120" i="3" s="1"/>
  <c r="P2112" i="3"/>
  <c r="Q2112" i="3" s="1"/>
  <c r="P2104" i="3"/>
  <c r="Q2104" i="3" s="1"/>
  <c r="P2096" i="3"/>
  <c r="Q2096" i="3" s="1"/>
  <c r="P2088" i="3"/>
  <c r="Q2088" i="3" s="1"/>
  <c r="P2080" i="3"/>
  <c r="Q2080" i="3" s="1"/>
  <c r="P2072" i="3"/>
  <c r="Q2072" i="3" s="1"/>
  <c r="P2064" i="3"/>
  <c r="Q2064" i="3" s="1"/>
  <c r="P2056" i="3"/>
  <c r="Q2056" i="3" s="1"/>
  <c r="P2048" i="3"/>
  <c r="Q2048" i="3" s="1"/>
  <c r="P2040" i="3"/>
  <c r="Q2040" i="3" s="1"/>
  <c r="P2032" i="3"/>
  <c r="Q2032" i="3" s="1"/>
  <c r="P2024" i="3"/>
  <c r="Q2024" i="3" s="1"/>
  <c r="P2016" i="3"/>
  <c r="Q2016" i="3" s="1"/>
  <c r="P2008" i="3"/>
  <c r="Q2008" i="3" s="1"/>
  <c r="P2000" i="3"/>
  <c r="Q2000" i="3" s="1"/>
  <c r="P1992" i="3"/>
  <c r="Q1992" i="3" s="1"/>
  <c r="P1984" i="3"/>
  <c r="Q1984" i="3" s="1"/>
  <c r="P1976" i="3"/>
  <c r="Q1976" i="3" s="1"/>
  <c r="P1968" i="3"/>
  <c r="Q1968" i="3" s="1"/>
  <c r="P1960" i="3"/>
  <c r="Q1960" i="3" s="1"/>
  <c r="P1952" i="3"/>
  <c r="Q1952" i="3" s="1"/>
  <c r="P1944" i="3"/>
  <c r="Q1944" i="3" s="1"/>
  <c r="P3999" i="3"/>
  <c r="Q3999" i="3" s="1"/>
  <c r="P3991" i="3"/>
  <c r="Q3991" i="3" s="1"/>
  <c r="P3983" i="3"/>
  <c r="Q3983" i="3" s="1"/>
  <c r="P3975" i="3"/>
  <c r="Q3975" i="3" s="1"/>
  <c r="P3967" i="3"/>
  <c r="Q3967" i="3" s="1"/>
  <c r="P3959" i="3"/>
  <c r="Q3959" i="3" s="1"/>
  <c r="P3951" i="3"/>
  <c r="Q3951" i="3" s="1"/>
  <c r="P3943" i="3"/>
  <c r="Q3943" i="3" s="1"/>
  <c r="P3935" i="3"/>
  <c r="Q3935" i="3" s="1"/>
  <c r="P3927" i="3"/>
  <c r="Q3927" i="3" s="1"/>
  <c r="P3919" i="3"/>
  <c r="Q3919" i="3" s="1"/>
  <c r="P3911" i="3"/>
  <c r="Q3911" i="3" s="1"/>
  <c r="P3903" i="3"/>
  <c r="Q3903" i="3" s="1"/>
  <c r="P3895" i="3"/>
  <c r="Q3895" i="3" s="1"/>
  <c r="P3887" i="3"/>
  <c r="Q3887" i="3" s="1"/>
  <c r="P3879" i="3"/>
  <c r="Q3879" i="3" s="1"/>
  <c r="P3871" i="3"/>
  <c r="Q3871" i="3" s="1"/>
  <c r="P3863" i="3"/>
  <c r="Q3863" i="3" s="1"/>
  <c r="P3855" i="3"/>
  <c r="Q3855" i="3" s="1"/>
  <c r="P3847" i="3"/>
  <c r="Q3847" i="3" s="1"/>
  <c r="P3839" i="3"/>
  <c r="Q3839" i="3" s="1"/>
  <c r="P3831" i="3"/>
  <c r="Q3831" i="3" s="1"/>
  <c r="P3823" i="3"/>
  <c r="Q3823" i="3" s="1"/>
  <c r="P3814" i="3"/>
  <c r="Q3814" i="3" s="1"/>
  <c r="P3797" i="3"/>
  <c r="Q3797" i="3" s="1"/>
  <c r="P3775" i="3"/>
  <c r="Q3775" i="3" s="1"/>
  <c r="P3754" i="3"/>
  <c r="Q3754" i="3" s="1"/>
  <c r="P3733" i="3"/>
  <c r="Q3733" i="3" s="1"/>
  <c r="P3711" i="3"/>
  <c r="Q3711" i="3" s="1"/>
  <c r="P3669" i="3"/>
  <c r="Q3669" i="3" s="1"/>
  <c r="P3647" i="3"/>
  <c r="Q3647" i="3" s="1"/>
  <c r="P3626" i="3"/>
  <c r="Q3626" i="3" s="1"/>
  <c r="P3605" i="3"/>
  <c r="Q3605" i="3" s="1"/>
  <c r="P3583" i="3"/>
  <c r="Q3583" i="3" s="1"/>
  <c r="P3562" i="3"/>
  <c r="Q3562" i="3" s="1"/>
  <c r="P3541" i="3"/>
  <c r="Q3541" i="3" s="1"/>
  <c r="P3519" i="3"/>
  <c r="Q3519" i="3" s="1"/>
  <c r="P3498" i="3"/>
  <c r="Q3498" i="3" s="1"/>
  <c r="P3477" i="3"/>
  <c r="Q3477" i="3" s="1"/>
  <c r="P3455" i="3"/>
  <c r="Q3455" i="3" s="1"/>
  <c r="P3413" i="3"/>
  <c r="Q3413" i="3" s="1"/>
  <c r="P3391" i="3"/>
  <c r="Q3391" i="3" s="1"/>
  <c r="P3370" i="3"/>
  <c r="Q3370" i="3" s="1"/>
  <c r="P3349" i="3"/>
  <c r="Q3349" i="3" s="1"/>
  <c r="P3327" i="3"/>
  <c r="Q3327" i="3" s="1"/>
  <c r="P3306" i="3"/>
  <c r="Q3306" i="3" s="1"/>
  <c r="P3285" i="3"/>
  <c r="Q3285" i="3" s="1"/>
  <c r="P3263" i="3"/>
  <c r="Q3263" i="3" s="1"/>
  <c r="P3242" i="3"/>
  <c r="Q3242" i="3" s="1"/>
  <c r="P3221" i="3"/>
  <c r="Q3221" i="3" s="1"/>
  <c r="P3199" i="3"/>
  <c r="Q3199" i="3" s="1"/>
  <c r="P3178" i="3"/>
  <c r="Q3178" i="3" s="1"/>
  <c r="P3157" i="3"/>
  <c r="Q3157" i="3" s="1"/>
  <c r="P3135" i="3"/>
  <c r="Q3135" i="3" s="1"/>
  <c r="P3114" i="3"/>
  <c r="Q3114" i="3" s="1"/>
  <c r="P3093" i="3"/>
  <c r="Q3093" i="3" s="1"/>
  <c r="P3071" i="3"/>
  <c r="Q3071" i="3" s="1"/>
  <c r="P3050" i="3"/>
  <c r="Q3050" i="3" s="1"/>
  <c r="P3029" i="3"/>
  <c r="Q3029" i="3" s="1"/>
  <c r="P3007" i="3"/>
  <c r="Q3007" i="3" s="1"/>
  <c r="P2986" i="3"/>
  <c r="Q2986" i="3" s="1"/>
  <c r="P2965" i="3"/>
  <c r="Q2965" i="3" s="1"/>
  <c r="P2943" i="3"/>
  <c r="Q2943" i="3" s="1"/>
  <c r="P2922" i="3"/>
  <c r="Q2922" i="3" s="1"/>
  <c r="P2901" i="3"/>
  <c r="Q2901" i="3" s="1"/>
  <c r="P2879" i="3"/>
  <c r="Q2879" i="3" s="1"/>
  <c r="P2858" i="3"/>
  <c r="Q2858" i="3" s="1"/>
  <c r="P2837" i="3"/>
  <c r="Q2837" i="3" s="1"/>
  <c r="P2815" i="3"/>
  <c r="Q2815" i="3" s="1"/>
  <c r="P2794" i="3"/>
  <c r="Q2794" i="3" s="1"/>
  <c r="P2773" i="3"/>
  <c r="Q2773" i="3" s="1"/>
  <c r="P2751" i="3"/>
  <c r="Q2751" i="3" s="1"/>
  <c r="P2730" i="3"/>
  <c r="Q2730" i="3" s="1"/>
  <c r="P2709" i="3"/>
  <c r="Q2709" i="3" s="1"/>
  <c r="P2687" i="3"/>
  <c r="Q2687" i="3" s="1"/>
  <c r="P2666" i="3"/>
  <c r="Q2666" i="3" s="1"/>
  <c r="P2645" i="3"/>
  <c r="Q2645" i="3" s="1"/>
  <c r="P2623" i="3"/>
  <c r="Q2623" i="3" s="1"/>
  <c r="P2602" i="3"/>
  <c r="Q2602" i="3" s="1"/>
  <c r="P2581" i="3"/>
  <c r="Q2581" i="3" s="1"/>
  <c r="P2559" i="3"/>
  <c r="Q2559" i="3" s="1"/>
  <c r="P2538" i="3"/>
  <c r="Q2538" i="3" s="1"/>
  <c r="P2390" i="3"/>
  <c r="Q2390" i="3" s="1"/>
  <c r="P2214" i="3"/>
  <c r="Q2214" i="3" s="1"/>
  <c r="P3690" i="3"/>
  <c r="Q3690" i="3" s="1"/>
  <c r="P2535" i="3"/>
  <c r="Q2535" i="3" s="1"/>
  <c r="P2527" i="3"/>
  <c r="Q2527" i="3" s="1"/>
  <c r="P2519" i="3"/>
  <c r="Q2519" i="3" s="1"/>
  <c r="P2511" i="3"/>
  <c r="Q2511" i="3" s="1"/>
  <c r="P2503" i="3"/>
  <c r="Q2503" i="3" s="1"/>
  <c r="P2495" i="3"/>
  <c r="Q2495" i="3" s="1"/>
  <c r="P2487" i="3"/>
  <c r="Q2487" i="3" s="1"/>
  <c r="P2479" i="3"/>
  <c r="Q2479" i="3" s="1"/>
  <c r="P2471" i="3"/>
  <c r="Q2471" i="3" s="1"/>
  <c r="P2463" i="3"/>
  <c r="Q2463" i="3" s="1"/>
  <c r="P2455" i="3"/>
  <c r="Q2455" i="3" s="1"/>
  <c r="P2447" i="3"/>
  <c r="Q2447" i="3" s="1"/>
  <c r="P2439" i="3"/>
  <c r="Q2439" i="3" s="1"/>
  <c r="P2431" i="3"/>
  <c r="Q2431" i="3" s="1"/>
  <c r="P2423" i="3"/>
  <c r="Q2423" i="3" s="1"/>
  <c r="P2415" i="3"/>
  <c r="Q2415" i="3" s="1"/>
  <c r="P2407" i="3"/>
  <c r="Q2407" i="3" s="1"/>
  <c r="P2399" i="3"/>
  <c r="Q2399" i="3" s="1"/>
  <c r="P2391" i="3"/>
  <c r="Q2391" i="3" s="1"/>
  <c r="P2383" i="3"/>
  <c r="Q2383" i="3" s="1"/>
  <c r="P2375" i="3"/>
  <c r="Q2375" i="3" s="1"/>
  <c r="P2367" i="3"/>
  <c r="Q2367" i="3" s="1"/>
  <c r="P2359" i="3"/>
  <c r="Q2359" i="3" s="1"/>
  <c r="P2351" i="3"/>
  <c r="Q2351" i="3" s="1"/>
  <c r="P2343" i="3"/>
  <c r="Q2343" i="3" s="1"/>
  <c r="P2335" i="3"/>
  <c r="Q2335" i="3" s="1"/>
  <c r="P2327" i="3"/>
  <c r="Q2327" i="3" s="1"/>
  <c r="P2319" i="3"/>
  <c r="Q2319" i="3" s="1"/>
  <c r="P2311" i="3"/>
  <c r="Q2311" i="3" s="1"/>
  <c r="P2303" i="3"/>
  <c r="Q2303" i="3" s="1"/>
  <c r="P2295" i="3"/>
  <c r="Q2295" i="3" s="1"/>
  <c r="P2287" i="3"/>
  <c r="Q2287" i="3" s="1"/>
  <c r="P2279" i="3"/>
  <c r="Q2279" i="3" s="1"/>
  <c r="P2271" i="3"/>
  <c r="Q2271" i="3" s="1"/>
  <c r="P2263" i="3"/>
  <c r="Q2263" i="3" s="1"/>
  <c r="P2255" i="3"/>
  <c r="Q2255" i="3" s="1"/>
  <c r="P2247" i="3"/>
  <c r="Q2247" i="3" s="1"/>
  <c r="P2239" i="3"/>
  <c r="Q2239" i="3" s="1"/>
  <c r="P2231" i="3"/>
  <c r="Q2231" i="3" s="1"/>
  <c r="P2223" i="3"/>
  <c r="Q2223" i="3" s="1"/>
  <c r="P2215" i="3"/>
  <c r="Q2215" i="3" s="1"/>
  <c r="P2207" i="3"/>
  <c r="Q2207" i="3" s="1"/>
  <c r="P2199" i="3"/>
  <c r="Q2199" i="3" s="1"/>
  <c r="P2191" i="3"/>
  <c r="Q2191" i="3" s="1"/>
  <c r="P2183" i="3"/>
  <c r="Q2183" i="3" s="1"/>
  <c r="P2175" i="3"/>
  <c r="Q2175" i="3" s="1"/>
  <c r="P2167" i="3"/>
  <c r="Q2167" i="3" s="1"/>
  <c r="P2159" i="3"/>
  <c r="Q2159" i="3" s="1"/>
  <c r="P2151" i="3"/>
  <c r="Q2151" i="3" s="1"/>
  <c r="P2143" i="3"/>
  <c r="Q2143" i="3" s="1"/>
  <c r="P2135" i="3"/>
  <c r="Q2135" i="3" s="1"/>
  <c r="P2127" i="3"/>
  <c r="Q2127" i="3" s="1"/>
  <c r="P2119" i="3"/>
  <c r="Q2119" i="3" s="1"/>
  <c r="P2111" i="3"/>
  <c r="Q2111" i="3" s="1"/>
  <c r="P2103" i="3"/>
  <c r="Q2103" i="3" s="1"/>
  <c r="P2095" i="3"/>
  <c r="Q2095" i="3" s="1"/>
  <c r="P2087" i="3"/>
  <c r="Q2087" i="3" s="1"/>
  <c r="P2079" i="3"/>
  <c r="Q2079" i="3" s="1"/>
  <c r="P2071" i="3"/>
  <c r="Q2071" i="3" s="1"/>
  <c r="P2063" i="3"/>
  <c r="Q2063" i="3" s="1"/>
  <c r="P2055" i="3"/>
  <c r="Q2055" i="3" s="1"/>
  <c r="P2047" i="3"/>
  <c r="Q2047" i="3" s="1"/>
  <c r="P2039" i="3"/>
  <c r="Q2039" i="3" s="1"/>
  <c r="P2031" i="3"/>
  <c r="Q2031" i="3" s="1"/>
  <c r="P2023" i="3"/>
  <c r="Q2023" i="3" s="1"/>
  <c r="P2015" i="3"/>
  <c r="Q2015" i="3" s="1"/>
  <c r="P2007" i="3"/>
  <c r="Q2007" i="3" s="1"/>
  <c r="P1999" i="3"/>
  <c r="Q1999" i="3" s="1"/>
  <c r="P1991" i="3"/>
  <c r="Q1991" i="3" s="1"/>
  <c r="P1983" i="3"/>
  <c r="Q1983" i="3" s="1"/>
  <c r="P1975" i="3"/>
  <c r="Q1975" i="3" s="1"/>
  <c r="P1967" i="3"/>
  <c r="Q1967" i="3" s="1"/>
  <c r="P1959" i="3"/>
  <c r="Q1959" i="3" s="1"/>
  <c r="P1951" i="3"/>
  <c r="Q1951" i="3" s="1"/>
  <c r="P1943" i="3"/>
  <c r="Q1943" i="3" s="1"/>
  <c r="P3806" i="3"/>
  <c r="Q3806" i="3" s="1"/>
  <c r="P3798" i="3"/>
  <c r="Q3798" i="3" s="1"/>
  <c r="P3790" i="3"/>
  <c r="Q3790" i="3" s="1"/>
  <c r="P3782" i="3"/>
  <c r="Q3782" i="3" s="1"/>
  <c r="P3774" i="3"/>
  <c r="Q3774" i="3" s="1"/>
  <c r="P3766" i="3"/>
  <c r="Q3766" i="3" s="1"/>
  <c r="P3758" i="3"/>
  <c r="Q3758" i="3" s="1"/>
  <c r="P3750" i="3"/>
  <c r="Q3750" i="3" s="1"/>
  <c r="P3742" i="3"/>
  <c r="Q3742" i="3" s="1"/>
  <c r="P3734" i="3"/>
  <c r="Q3734" i="3" s="1"/>
  <c r="P3726" i="3"/>
  <c r="Q3726" i="3" s="1"/>
  <c r="P3718" i="3"/>
  <c r="Q3718" i="3" s="1"/>
  <c r="P3710" i="3"/>
  <c r="Q3710" i="3" s="1"/>
  <c r="P3702" i="3"/>
  <c r="Q3702" i="3" s="1"/>
  <c r="P3694" i="3"/>
  <c r="Q3694" i="3" s="1"/>
  <c r="P3686" i="3"/>
  <c r="Q3686" i="3" s="1"/>
  <c r="P3678" i="3"/>
  <c r="Q3678" i="3" s="1"/>
  <c r="P3670" i="3"/>
  <c r="Q3670" i="3" s="1"/>
  <c r="P3662" i="3"/>
  <c r="Q3662" i="3" s="1"/>
  <c r="P3654" i="3"/>
  <c r="Q3654" i="3" s="1"/>
  <c r="P3646" i="3"/>
  <c r="Q3646" i="3" s="1"/>
  <c r="P3638" i="3"/>
  <c r="Q3638" i="3" s="1"/>
  <c r="P3630" i="3"/>
  <c r="Q3630" i="3" s="1"/>
  <c r="P3622" i="3"/>
  <c r="Q3622" i="3" s="1"/>
  <c r="P3614" i="3"/>
  <c r="Q3614" i="3" s="1"/>
  <c r="P3606" i="3"/>
  <c r="Q3606" i="3" s="1"/>
  <c r="P3598" i="3"/>
  <c r="Q3598" i="3" s="1"/>
  <c r="P3590" i="3"/>
  <c r="Q3590" i="3" s="1"/>
  <c r="P3582" i="3"/>
  <c r="Q3582" i="3" s="1"/>
  <c r="P3574" i="3"/>
  <c r="Q3574" i="3" s="1"/>
  <c r="P3566" i="3"/>
  <c r="Q3566" i="3" s="1"/>
  <c r="P3558" i="3"/>
  <c r="Q3558" i="3" s="1"/>
  <c r="P3550" i="3"/>
  <c r="Q3550" i="3" s="1"/>
  <c r="P3542" i="3"/>
  <c r="Q3542" i="3" s="1"/>
  <c r="P3534" i="3"/>
  <c r="Q3534" i="3" s="1"/>
  <c r="P3526" i="3"/>
  <c r="Q3526" i="3" s="1"/>
  <c r="P3518" i="3"/>
  <c r="Q3518" i="3" s="1"/>
  <c r="P3510" i="3"/>
  <c r="Q3510" i="3" s="1"/>
  <c r="P3502" i="3"/>
  <c r="Q3502" i="3" s="1"/>
  <c r="P3494" i="3"/>
  <c r="Q3494" i="3" s="1"/>
  <c r="P3486" i="3"/>
  <c r="Q3486" i="3" s="1"/>
  <c r="P3478" i="3"/>
  <c r="Q3478" i="3" s="1"/>
  <c r="P3470" i="3"/>
  <c r="Q3470" i="3" s="1"/>
  <c r="P3462" i="3"/>
  <c r="Q3462" i="3" s="1"/>
  <c r="P3454" i="3"/>
  <c r="Q3454" i="3" s="1"/>
  <c r="P3446" i="3"/>
  <c r="Q3446" i="3" s="1"/>
  <c r="P3438" i="3"/>
  <c r="Q3438" i="3" s="1"/>
  <c r="P3430" i="3"/>
  <c r="Q3430" i="3" s="1"/>
  <c r="P3422" i="3"/>
  <c r="Q3422" i="3" s="1"/>
  <c r="P3414" i="3"/>
  <c r="Q3414" i="3" s="1"/>
  <c r="P3406" i="3"/>
  <c r="Q3406" i="3" s="1"/>
  <c r="P3398" i="3"/>
  <c r="Q3398" i="3" s="1"/>
  <c r="P3390" i="3"/>
  <c r="Q3390" i="3" s="1"/>
  <c r="P3382" i="3"/>
  <c r="Q3382" i="3" s="1"/>
  <c r="P3374" i="3"/>
  <c r="Q3374" i="3" s="1"/>
  <c r="P3366" i="3"/>
  <c r="Q3366" i="3" s="1"/>
  <c r="P3358" i="3"/>
  <c r="Q3358" i="3" s="1"/>
  <c r="P3350" i="3"/>
  <c r="Q3350" i="3" s="1"/>
  <c r="P3342" i="3"/>
  <c r="Q3342" i="3" s="1"/>
  <c r="P3334" i="3"/>
  <c r="Q3334" i="3" s="1"/>
  <c r="P3326" i="3"/>
  <c r="Q3326" i="3" s="1"/>
  <c r="P3318" i="3"/>
  <c r="Q3318" i="3" s="1"/>
  <c r="P3310" i="3"/>
  <c r="Q3310" i="3" s="1"/>
  <c r="P3302" i="3"/>
  <c r="Q3302" i="3" s="1"/>
  <c r="P3294" i="3"/>
  <c r="Q3294" i="3" s="1"/>
  <c r="P3286" i="3"/>
  <c r="Q3286" i="3" s="1"/>
  <c r="P3278" i="3"/>
  <c r="Q3278" i="3" s="1"/>
  <c r="P3270" i="3"/>
  <c r="Q3270" i="3" s="1"/>
  <c r="P3262" i="3"/>
  <c r="Q3262" i="3" s="1"/>
  <c r="P3254" i="3"/>
  <c r="Q3254" i="3" s="1"/>
  <c r="P3246" i="3"/>
  <c r="Q3246" i="3" s="1"/>
  <c r="P3238" i="3"/>
  <c r="Q3238" i="3" s="1"/>
  <c r="P3230" i="3"/>
  <c r="Q3230" i="3" s="1"/>
  <c r="P3222" i="3"/>
  <c r="Q3222" i="3" s="1"/>
  <c r="P3214" i="3"/>
  <c r="Q3214" i="3" s="1"/>
  <c r="P3206" i="3"/>
  <c r="Q3206" i="3" s="1"/>
  <c r="P3198" i="3"/>
  <c r="Q3198" i="3" s="1"/>
  <c r="P3190" i="3"/>
  <c r="Q3190" i="3" s="1"/>
  <c r="P3182" i="3"/>
  <c r="Q3182" i="3" s="1"/>
  <c r="P3174" i="3"/>
  <c r="Q3174" i="3" s="1"/>
  <c r="P3166" i="3"/>
  <c r="Q3166" i="3" s="1"/>
  <c r="P3158" i="3"/>
  <c r="Q3158" i="3" s="1"/>
  <c r="P3150" i="3"/>
  <c r="Q3150" i="3" s="1"/>
  <c r="P3142" i="3"/>
  <c r="Q3142" i="3" s="1"/>
  <c r="P3134" i="3"/>
  <c r="Q3134" i="3" s="1"/>
  <c r="P3126" i="3"/>
  <c r="Q3126" i="3" s="1"/>
  <c r="P3118" i="3"/>
  <c r="Q3118" i="3" s="1"/>
  <c r="P3110" i="3"/>
  <c r="Q3110" i="3" s="1"/>
  <c r="P3102" i="3"/>
  <c r="Q3102" i="3" s="1"/>
  <c r="P3094" i="3"/>
  <c r="Q3094" i="3" s="1"/>
  <c r="P3086" i="3"/>
  <c r="Q3086" i="3" s="1"/>
  <c r="P3078" i="3"/>
  <c r="Q3078" i="3" s="1"/>
  <c r="P3070" i="3"/>
  <c r="Q3070" i="3" s="1"/>
  <c r="P3062" i="3"/>
  <c r="Q3062" i="3" s="1"/>
  <c r="P3054" i="3"/>
  <c r="Q3054" i="3" s="1"/>
  <c r="P3046" i="3"/>
  <c r="Q3046" i="3" s="1"/>
  <c r="P3038" i="3"/>
  <c r="Q3038" i="3" s="1"/>
  <c r="P3030" i="3"/>
  <c r="Q3030" i="3" s="1"/>
  <c r="P3022" i="3"/>
  <c r="Q3022" i="3" s="1"/>
  <c r="P3014" i="3"/>
  <c r="Q3014" i="3" s="1"/>
  <c r="P3006" i="3"/>
  <c r="Q3006" i="3" s="1"/>
  <c r="P2998" i="3"/>
  <c r="Q2998" i="3" s="1"/>
  <c r="P2990" i="3"/>
  <c r="Q2990" i="3" s="1"/>
  <c r="P2982" i="3"/>
  <c r="Q2982" i="3" s="1"/>
  <c r="P2974" i="3"/>
  <c r="Q2974" i="3" s="1"/>
  <c r="P2966" i="3"/>
  <c r="Q2966" i="3" s="1"/>
  <c r="P2958" i="3"/>
  <c r="Q2958" i="3" s="1"/>
  <c r="P2950" i="3"/>
  <c r="Q2950" i="3" s="1"/>
  <c r="P2942" i="3"/>
  <c r="Q2942" i="3" s="1"/>
  <c r="P2934" i="3"/>
  <c r="Q2934" i="3" s="1"/>
  <c r="P2926" i="3"/>
  <c r="Q2926" i="3" s="1"/>
  <c r="P2918" i="3"/>
  <c r="Q2918" i="3" s="1"/>
  <c r="P2910" i="3"/>
  <c r="Q2910" i="3" s="1"/>
  <c r="P2902" i="3"/>
  <c r="Q2902" i="3" s="1"/>
  <c r="P2894" i="3"/>
  <c r="Q2894" i="3" s="1"/>
  <c r="P2886" i="3"/>
  <c r="Q2886" i="3" s="1"/>
  <c r="P2878" i="3"/>
  <c r="Q2878" i="3" s="1"/>
  <c r="P2870" i="3"/>
  <c r="Q2870" i="3" s="1"/>
  <c r="P2862" i="3"/>
  <c r="Q2862" i="3" s="1"/>
  <c r="P2854" i="3"/>
  <c r="Q2854" i="3" s="1"/>
  <c r="P2846" i="3"/>
  <c r="Q2846" i="3" s="1"/>
  <c r="P2838" i="3"/>
  <c r="Q2838" i="3" s="1"/>
  <c r="P2830" i="3"/>
  <c r="Q2830" i="3" s="1"/>
  <c r="P2822" i="3"/>
  <c r="Q2822" i="3" s="1"/>
  <c r="P2814" i="3"/>
  <c r="Q2814" i="3" s="1"/>
  <c r="P2806" i="3"/>
  <c r="Q2806" i="3" s="1"/>
  <c r="P2798" i="3"/>
  <c r="Q2798" i="3" s="1"/>
  <c r="P2790" i="3"/>
  <c r="Q2790" i="3" s="1"/>
  <c r="P2782" i="3"/>
  <c r="Q2782" i="3" s="1"/>
  <c r="P2774" i="3"/>
  <c r="Q2774" i="3" s="1"/>
  <c r="P2766" i="3"/>
  <c r="Q2766" i="3" s="1"/>
  <c r="P2758" i="3"/>
  <c r="Q2758" i="3" s="1"/>
  <c r="P2750" i="3"/>
  <c r="Q2750" i="3" s="1"/>
  <c r="P2742" i="3"/>
  <c r="Q2742" i="3" s="1"/>
  <c r="P2734" i="3"/>
  <c r="Q2734" i="3" s="1"/>
  <c r="P2726" i="3"/>
  <c r="Q2726" i="3" s="1"/>
  <c r="P2718" i="3"/>
  <c r="Q2718" i="3" s="1"/>
  <c r="P2710" i="3"/>
  <c r="Q2710" i="3" s="1"/>
  <c r="P2702" i="3"/>
  <c r="Q2702" i="3" s="1"/>
  <c r="P2694" i="3"/>
  <c r="Q2694" i="3" s="1"/>
  <c r="P2686" i="3"/>
  <c r="Q2686" i="3" s="1"/>
  <c r="P2678" i="3"/>
  <c r="Q2678" i="3" s="1"/>
  <c r="P2670" i="3"/>
  <c r="Q2670" i="3" s="1"/>
  <c r="P2662" i="3"/>
  <c r="Q2662" i="3" s="1"/>
  <c r="P2654" i="3"/>
  <c r="Q2654" i="3" s="1"/>
  <c r="P2646" i="3"/>
  <c r="Q2646" i="3" s="1"/>
  <c r="P2638" i="3"/>
  <c r="Q2638" i="3" s="1"/>
  <c r="P2630" i="3"/>
  <c r="Q2630" i="3" s="1"/>
  <c r="P2622" i="3"/>
  <c r="Q2622" i="3" s="1"/>
  <c r="P2614" i="3"/>
  <c r="Q2614" i="3" s="1"/>
  <c r="P2606" i="3"/>
  <c r="Q2606" i="3" s="1"/>
  <c r="P2598" i="3"/>
  <c r="Q2598" i="3" s="1"/>
  <c r="P2590" i="3"/>
  <c r="Q2590" i="3" s="1"/>
  <c r="P2582" i="3"/>
  <c r="Q2582" i="3" s="1"/>
  <c r="P2574" i="3"/>
  <c r="Q2574" i="3" s="1"/>
  <c r="P2566" i="3"/>
  <c r="Q2566" i="3" s="1"/>
  <c r="P2558" i="3"/>
  <c r="Q2558" i="3" s="1"/>
  <c r="P2550" i="3"/>
  <c r="Q2550" i="3" s="1"/>
  <c r="P2542" i="3"/>
  <c r="Q2542" i="3" s="1"/>
  <c r="P2526" i="3"/>
  <c r="Q2526" i="3" s="1"/>
  <c r="P2510" i="3"/>
  <c r="Q2510" i="3" s="1"/>
  <c r="P2502" i="3"/>
  <c r="Q2502" i="3" s="1"/>
  <c r="P2486" i="3"/>
  <c r="Q2486" i="3" s="1"/>
  <c r="P2462" i="3"/>
  <c r="Q2462" i="3" s="1"/>
  <c r="P2446" i="3"/>
  <c r="Q2446" i="3" s="1"/>
  <c r="P2438" i="3"/>
  <c r="Q2438" i="3" s="1"/>
  <c r="P2422" i="3"/>
  <c r="Q2422" i="3" s="1"/>
  <c r="P2414" i="3"/>
  <c r="Q2414" i="3" s="1"/>
  <c r="P2398" i="3"/>
  <c r="Q2398" i="3" s="1"/>
  <c r="P2382" i="3"/>
  <c r="Q2382" i="3" s="1"/>
  <c r="P2374" i="3"/>
  <c r="Q2374" i="3" s="1"/>
  <c r="P2358" i="3"/>
  <c r="Q2358" i="3" s="1"/>
  <c r="P2350" i="3"/>
  <c r="Q2350" i="3" s="1"/>
  <c r="P2334" i="3"/>
  <c r="Q2334" i="3" s="1"/>
  <c r="P2318" i="3"/>
  <c r="Q2318" i="3" s="1"/>
  <c r="P2310" i="3"/>
  <c r="Q2310" i="3" s="1"/>
  <c r="P2294" i="3"/>
  <c r="Q2294" i="3" s="1"/>
  <c r="P2286" i="3"/>
  <c r="Q2286" i="3" s="1"/>
  <c r="P2270" i="3"/>
  <c r="Q2270" i="3" s="1"/>
  <c r="P2254" i="3"/>
  <c r="Q2254" i="3" s="1"/>
  <c r="P2246" i="3"/>
  <c r="Q2246" i="3" s="1"/>
  <c r="P2230" i="3"/>
  <c r="Q2230" i="3" s="1"/>
  <c r="P2222" i="3"/>
  <c r="Q2222" i="3" s="1"/>
  <c r="P2206" i="3"/>
  <c r="Q2206" i="3" s="1"/>
  <c r="P2190" i="3"/>
  <c r="Q2190" i="3" s="1"/>
  <c r="P2182" i="3"/>
  <c r="Q2182" i="3" s="1"/>
  <c r="P2174" i="3"/>
  <c r="Q2174" i="3" s="1"/>
  <c r="P2166" i="3"/>
  <c r="Q2166" i="3" s="1"/>
  <c r="P2158" i="3"/>
  <c r="Q2158" i="3" s="1"/>
  <c r="P2150" i="3"/>
  <c r="Q2150" i="3" s="1"/>
  <c r="P2142" i="3"/>
  <c r="Q2142" i="3" s="1"/>
  <c r="P2134" i="3"/>
  <c r="Q2134" i="3" s="1"/>
  <c r="P2126" i="3"/>
  <c r="Q2126" i="3" s="1"/>
  <c r="P2118" i="3"/>
  <c r="Q2118" i="3" s="1"/>
  <c r="P2110" i="3"/>
  <c r="Q2110" i="3" s="1"/>
  <c r="P2102" i="3"/>
  <c r="Q2102" i="3" s="1"/>
  <c r="P2094" i="3"/>
  <c r="Q2094" i="3" s="1"/>
  <c r="P2086" i="3"/>
  <c r="Q2086" i="3" s="1"/>
  <c r="P2078" i="3"/>
  <c r="Q2078" i="3" s="1"/>
  <c r="P2070" i="3"/>
  <c r="Q2070" i="3" s="1"/>
  <c r="P2062" i="3"/>
  <c r="Q2062" i="3" s="1"/>
  <c r="P2054" i="3"/>
  <c r="Q2054" i="3" s="1"/>
  <c r="P2046" i="3"/>
  <c r="Q2046" i="3" s="1"/>
  <c r="P2038" i="3"/>
  <c r="Q2038" i="3" s="1"/>
  <c r="P2030" i="3"/>
  <c r="Q2030" i="3" s="1"/>
  <c r="P2022" i="3"/>
  <c r="Q2022" i="3" s="1"/>
  <c r="P2014" i="3"/>
  <c r="Q2014" i="3" s="1"/>
  <c r="P2006" i="3"/>
  <c r="Q2006" i="3" s="1"/>
  <c r="P1998" i="3"/>
  <c r="Q1998" i="3" s="1"/>
  <c r="P1990" i="3"/>
  <c r="Q1990" i="3" s="1"/>
  <c r="P1982" i="3"/>
  <c r="Q1982" i="3" s="1"/>
  <c r="P1974" i="3"/>
  <c r="Q1974" i="3" s="1"/>
  <c r="P1966" i="3"/>
  <c r="Q1966" i="3" s="1"/>
  <c r="P1958" i="3"/>
  <c r="Q1958" i="3" s="1"/>
  <c r="P1950" i="3"/>
  <c r="Q1950" i="3" s="1"/>
  <c r="P1942" i="3"/>
  <c r="Q1942" i="3" s="1"/>
  <c r="P2533" i="3"/>
  <c r="Q2533" i="3" s="1"/>
  <c r="P2525" i="3"/>
  <c r="Q2525" i="3" s="1"/>
  <c r="P2517" i="3"/>
  <c r="Q2517" i="3" s="1"/>
  <c r="P2509" i="3"/>
  <c r="Q2509" i="3" s="1"/>
  <c r="P2501" i="3"/>
  <c r="Q2501" i="3" s="1"/>
  <c r="P2493" i="3"/>
  <c r="Q2493" i="3" s="1"/>
  <c r="P2485" i="3"/>
  <c r="Q2485" i="3" s="1"/>
  <c r="P2477" i="3"/>
  <c r="Q2477" i="3" s="1"/>
  <c r="P2469" i="3"/>
  <c r="Q2469" i="3" s="1"/>
  <c r="P2461" i="3"/>
  <c r="Q2461" i="3" s="1"/>
  <c r="P2453" i="3"/>
  <c r="Q2453" i="3" s="1"/>
  <c r="P2445" i="3"/>
  <c r="Q2445" i="3" s="1"/>
  <c r="P2437" i="3"/>
  <c r="Q2437" i="3" s="1"/>
  <c r="P2429" i="3"/>
  <c r="Q2429" i="3" s="1"/>
  <c r="P2421" i="3"/>
  <c r="Q2421" i="3" s="1"/>
  <c r="P2413" i="3"/>
  <c r="Q2413" i="3" s="1"/>
  <c r="P2405" i="3"/>
  <c r="Q2405" i="3" s="1"/>
  <c r="P2397" i="3"/>
  <c r="Q2397" i="3" s="1"/>
  <c r="P2389" i="3"/>
  <c r="Q2389" i="3" s="1"/>
  <c r="P2381" i="3"/>
  <c r="Q2381" i="3" s="1"/>
  <c r="P2373" i="3"/>
  <c r="Q2373" i="3" s="1"/>
  <c r="P2365" i="3"/>
  <c r="Q2365" i="3" s="1"/>
  <c r="P2357" i="3"/>
  <c r="Q2357" i="3" s="1"/>
  <c r="P2349" i="3"/>
  <c r="Q2349" i="3" s="1"/>
  <c r="P2341" i="3"/>
  <c r="Q2341" i="3" s="1"/>
  <c r="P2333" i="3"/>
  <c r="Q2333" i="3" s="1"/>
  <c r="P2325" i="3"/>
  <c r="Q2325" i="3" s="1"/>
  <c r="P2317" i="3"/>
  <c r="Q2317" i="3" s="1"/>
  <c r="P2309" i="3"/>
  <c r="Q2309" i="3" s="1"/>
  <c r="P2301" i="3"/>
  <c r="Q2301" i="3" s="1"/>
  <c r="P2293" i="3"/>
  <c r="Q2293" i="3" s="1"/>
  <c r="P2285" i="3"/>
  <c r="Q2285" i="3" s="1"/>
  <c r="P2277" i="3"/>
  <c r="Q2277" i="3" s="1"/>
  <c r="P2269" i="3"/>
  <c r="Q2269" i="3" s="1"/>
  <c r="P2261" i="3"/>
  <c r="Q2261" i="3" s="1"/>
  <c r="P2253" i="3"/>
  <c r="Q2253" i="3" s="1"/>
  <c r="P2245" i="3"/>
  <c r="Q2245" i="3" s="1"/>
  <c r="P2237" i="3"/>
  <c r="Q2237" i="3" s="1"/>
  <c r="P2229" i="3"/>
  <c r="Q2229" i="3" s="1"/>
  <c r="P2221" i="3"/>
  <c r="Q2221" i="3" s="1"/>
  <c r="P2213" i="3"/>
  <c r="Q2213" i="3" s="1"/>
  <c r="P2205" i="3"/>
  <c r="Q2205" i="3" s="1"/>
  <c r="P2197" i="3"/>
  <c r="Q2197" i="3" s="1"/>
  <c r="P2189" i="3"/>
  <c r="Q2189" i="3" s="1"/>
  <c r="P2181" i="3"/>
  <c r="Q2181" i="3" s="1"/>
  <c r="P2173" i="3"/>
  <c r="Q2173" i="3" s="1"/>
  <c r="P2165" i="3"/>
  <c r="Q2165" i="3" s="1"/>
  <c r="P2157" i="3"/>
  <c r="Q2157" i="3" s="1"/>
  <c r="P2149" i="3"/>
  <c r="Q2149" i="3" s="1"/>
  <c r="P2141" i="3"/>
  <c r="Q2141" i="3" s="1"/>
  <c r="P2133" i="3"/>
  <c r="Q2133" i="3" s="1"/>
  <c r="P2125" i="3"/>
  <c r="Q2125" i="3" s="1"/>
  <c r="P2117" i="3"/>
  <c r="Q2117" i="3" s="1"/>
  <c r="P2109" i="3"/>
  <c r="Q2109" i="3" s="1"/>
  <c r="P2101" i="3"/>
  <c r="Q2101" i="3" s="1"/>
  <c r="P2093" i="3"/>
  <c r="Q2093" i="3" s="1"/>
  <c r="P2085" i="3"/>
  <c r="Q2085" i="3" s="1"/>
  <c r="P2077" i="3"/>
  <c r="Q2077" i="3" s="1"/>
  <c r="P2069" i="3"/>
  <c r="Q2069" i="3" s="1"/>
  <c r="P2061" i="3"/>
  <c r="Q2061" i="3" s="1"/>
  <c r="P2053" i="3"/>
  <c r="Q2053" i="3" s="1"/>
  <c r="P2045" i="3"/>
  <c r="Q2045" i="3" s="1"/>
  <c r="P2037" i="3"/>
  <c r="Q2037" i="3" s="1"/>
  <c r="P2029" i="3"/>
  <c r="Q2029" i="3" s="1"/>
  <c r="P2021" i="3"/>
  <c r="Q2021" i="3" s="1"/>
  <c r="P2013" i="3"/>
  <c r="Q2013" i="3" s="1"/>
  <c r="P2005" i="3"/>
  <c r="Q2005" i="3" s="1"/>
  <c r="P1997" i="3"/>
  <c r="Q1997" i="3" s="1"/>
  <c r="P1989" i="3"/>
  <c r="Q1989" i="3" s="1"/>
  <c r="P1981" i="3"/>
  <c r="Q1981" i="3" s="1"/>
  <c r="P1973" i="3"/>
  <c r="Q1973" i="3" s="1"/>
  <c r="P1965" i="3"/>
  <c r="Q1965" i="3" s="1"/>
  <c r="P1957" i="3"/>
  <c r="Q1957" i="3" s="1"/>
  <c r="P1949" i="3"/>
  <c r="Q1949" i="3" s="1"/>
  <c r="P1941" i="3"/>
  <c r="Q1941" i="3" s="1"/>
  <c r="P3434" i="3"/>
  <c r="Q3434" i="3" s="1"/>
  <c r="P3804" i="3"/>
  <c r="Q3804" i="3" s="1"/>
  <c r="P3796" i="3"/>
  <c r="Q3796" i="3" s="1"/>
  <c r="P3788" i="3"/>
  <c r="Q3788" i="3" s="1"/>
  <c r="P3780" i="3"/>
  <c r="Q3780" i="3" s="1"/>
  <c r="P3772" i="3"/>
  <c r="Q3772" i="3" s="1"/>
  <c r="P3764" i="3"/>
  <c r="Q3764" i="3" s="1"/>
  <c r="P3756" i="3"/>
  <c r="Q3756" i="3" s="1"/>
  <c r="P3748" i="3"/>
  <c r="Q3748" i="3" s="1"/>
  <c r="P3740" i="3"/>
  <c r="Q3740" i="3" s="1"/>
  <c r="P3732" i="3"/>
  <c r="Q3732" i="3" s="1"/>
  <c r="P3724" i="3"/>
  <c r="Q3724" i="3" s="1"/>
  <c r="P3716" i="3"/>
  <c r="Q3716" i="3" s="1"/>
  <c r="P3708" i="3"/>
  <c r="Q3708" i="3" s="1"/>
  <c r="P3700" i="3"/>
  <c r="Q3700" i="3" s="1"/>
  <c r="P3692" i="3"/>
  <c r="Q3692" i="3" s="1"/>
  <c r="P3684" i="3"/>
  <c r="Q3684" i="3" s="1"/>
  <c r="P3676" i="3"/>
  <c r="Q3676" i="3" s="1"/>
  <c r="P3668" i="3"/>
  <c r="Q3668" i="3" s="1"/>
  <c r="P3660" i="3"/>
  <c r="Q3660" i="3" s="1"/>
  <c r="P3652" i="3"/>
  <c r="Q3652" i="3" s="1"/>
  <c r="P3644" i="3"/>
  <c r="Q3644" i="3" s="1"/>
  <c r="P3636" i="3"/>
  <c r="Q3636" i="3" s="1"/>
  <c r="P3628" i="3"/>
  <c r="Q3628" i="3" s="1"/>
  <c r="P3620" i="3"/>
  <c r="Q3620" i="3" s="1"/>
  <c r="P3612" i="3"/>
  <c r="Q3612" i="3" s="1"/>
  <c r="P3604" i="3"/>
  <c r="Q3604" i="3" s="1"/>
  <c r="P3596" i="3"/>
  <c r="Q3596" i="3" s="1"/>
  <c r="P3588" i="3"/>
  <c r="Q3588" i="3" s="1"/>
  <c r="P3580" i="3"/>
  <c r="Q3580" i="3" s="1"/>
  <c r="P3572" i="3"/>
  <c r="Q3572" i="3" s="1"/>
  <c r="P3564" i="3"/>
  <c r="Q3564" i="3" s="1"/>
  <c r="P3556" i="3"/>
  <c r="Q3556" i="3" s="1"/>
  <c r="P3548" i="3"/>
  <c r="Q3548" i="3" s="1"/>
  <c r="P3540" i="3"/>
  <c r="Q3540" i="3" s="1"/>
  <c r="P3532" i="3"/>
  <c r="Q3532" i="3" s="1"/>
  <c r="P3524" i="3"/>
  <c r="Q3524" i="3" s="1"/>
  <c r="P3516" i="3"/>
  <c r="Q3516" i="3" s="1"/>
  <c r="P3508" i="3"/>
  <c r="Q3508" i="3" s="1"/>
  <c r="P3500" i="3"/>
  <c r="Q3500" i="3" s="1"/>
  <c r="P3492" i="3"/>
  <c r="Q3492" i="3" s="1"/>
  <c r="P3484" i="3"/>
  <c r="Q3484" i="3" s="1"/>
  <c r="P3476" i="3"/>
  <c r="Q3476" i="3" s="1"/>
  <c r="P3468" i="3"/>
  <c r="Q3468" i="3" s="1"/>
  <c r="P3460" i="3"/>
  <c r="Q3460" i="3" s="1"/>
  <c r="P3452" i="3"/>
  <c r="Q3452" i="3" s="1"/>
  <c r="P3444" i="3"/>
  <c r="Q3444" i="3" s="1"/>
  <c r="P3436" i="3"/>
  <c r="Q3436" i="3" s="1"/>
  <c r="P3428" i="3"/>
  <c r="Q3428" i="3" s="1"/>
  <c r="P3420" i="3"/>
  <c r="Q3420" i="3" s="1"/>
  <c r="P3412" i="3"/>
  <c r="Q3412" i="3" s="1"/>
  <c r="P3404" i="3"/>
  <c r="Q3404" i="3" s="1"/>
  <c r="P3396" i="3"/>
  <c r="Q3396" i="3" s="1"/>
  <c r="P3388" i="3"/>
  <c r="Q3388" i="3" s="1"/>
  <c r="P3380" i="3"/>
  <c r="Q3380" i="3" s="1"/>
  <c r="P3372" i="3"/>
  <c r="Q3372" i="3" s="1"/>
  <c r="P3364" i="3"/>
  <c r="Q3364" i="3" s="1"/>
  <c r="P3356" i="3"/>
  <c r="Q3356" i="3" s="1"/>
  <c r="P3348" i="3"/>
  <c r="Q3348" i="3" s="1"/>
  <c r="P3340" i="3"/>
  <c r="Q3340" i="3" s="1"/>
  <c r="P3332" i="3"/>
  <c r="Q3332" i="3" s="1"/>
  <c r="P3324" i="3"/>
  <c r="Q3324" i="3" s="1"/>
  <c r="P3316" i="3"/>
  <c r="Q3316" i="3" s="1"/>
  <c r="P3308" i="3"/>
  <c r="Q3308" i="3" s="1"/>
  <c r="P3300" i="3"/>
  <c r="Q3300" i="3" s="1"/>
  <c r="P3292" i="3"/>
  <c r="Q3292" i="3" s="1"/>
  <c r="P3284" i="3"/>
  <c r="Q3284" i="3" s="1"/>
  <c r="P3276" i="3"/>
  <c r="Q3276" i="3" s="1"/>
  <c r="P3268" i="3"/>
  <c r="Q3268" i="3" s="1"/>
  <c r="P3260" i="3"/>
  <c r="Q3260" i="3" s="1"/>
  <c r="P3252" i="3"/>
  <c r="Q3252" i="3" s="1"/>
  <c r="P3244" i="3"/>
  <c r="Q3244" i="3" s="1"/>
  <c r="P3236" i="3"/>
  <c r="Q3236" i="3" s="1"/>
  <c r="P3228" i="3"/>
  <c r="Q3228" i="3" s="1"/>
  <c r="P3220" i="3"/>
  <c r="Q3220" i="3" s="1"/>
  <c r="P3212" i="3"/>
  <c r="Q3212" i="3" s="1"/>
  <c r="P3204" i="3"/>
  <c r="Q3204" i="3" s="1"/>
  <c r="P3196" i="3"/>
  <c r="Q3196" i="3" s="1"/>
  <c r="P3188" i="3"/>
  <c r="Q3188" i="3" s="1"/>
  <c r="P3180" i="3"/>
  <c r="Q3180" i="3" s="1"/>
  <c r="P3172" i="3"/>
  <c r="Q3172" i="3" s="1"/>
  <c r="P3164" i="3"/>
  <c r="Q3164" i="3" s="1"/>
  <c r="P3156" i="3"/>
  <c r="Q3156" i="3" s="1"/>
  <c r="P3148" i="3"/>
  <c r="Q3148" i="3" s="1"/>
  <c r="P3140" i="3"/>
  <c r="Q3140" i="3" s="1"/>
  <c r="P3132" i="3"/>
  <c r="Q3132" i="3" s="1"/>
  <c r="P3124" i="3"/>
  <c r="Q3124" i="3" s="1"/>
  <c r="P3116" i="3"/>
  <c r="Q3116" i="3" s="1"/>
  <c r="P3108" i="3"/>
  <c r="Q3108" i="3" s="1"/>
  <c r="P3100" i="3"/>
  <c r="Q3100" i="3" s="1"/>
  <c r="P3092" i="3"/>
  <c r="Q3092" i="3" s="1"/>
  <c r="P3084" i="3"/>
  <c r="Q3084" i="3" s="1"/>
  <c r="P3076" i="3"/>
  <c r="Q3076" i="3" s="1"/>
  <c r="P3068" i="3"/>
  <c r="Q3068" i="3" s="1"/>
  <c r="P3060" i="3"/>
  <c r="Q3060" i="3" s="1"/>
  <c r="P3052" i="3"/>
  <c r="Q3052" i="3" s="1"/>
  <c r="P3036" i="3"/>
  <c r="Q3036" i="3" s="1"/>
  <c r="P3028" i="3"/>
  <c r="Q3028" i="3" s="1"/>
  <c r="P3020" i="3"/>
  <c r="Q3020" i="3" s="1"/>
  <c r="P3012" i="3"/>
  <c r="Q3012" i="3" s="1"/>
  <c r="P3004" i="3"/>
  <c r="Q3004" i="3" s="1"/>
  <c r="P2996" i="3"/>
  <c r="Q2996" i="3" s="1"/>
  <c r="P2988" i="3"/>
  <c r="Q2988" i="3" s="1"/>
  <c r="P2980" i="3"/>
  <c r="Q2980" i="3" s="1"/>
  <c r="P2972" i="3"/>
  <c r="Q2972" i="3" s="1"/>
  <c r="P2964" i="3"/>
  <c r="Q2964" i="3" s="1"/>
  <c r="P2956" i="3"/>
  <c r="Q2956" i="3" s="1"/>
  <c r="P2948" i="3"/>
  <c r="Q2948" i="3" s="1"/>
  <c r="P2940" i="3"/>
  <c r="Q2940" i="3" s="1"/>
  <c r="P2932" i="3"/>
  <c r="Q2932" i="3" s="1"/>
  <c r="P2924" i="3"/>
  <c r="Q2924" i="3" s="1"/>
  <c r="P2916" i="3"/>
  <c r="Q2916" i="3" s="1"/>
  <c r="P2908" i="3"/>
  <c r="Q2908" i="3" s="1"/>
  <c r="P2900" i="3"/>
  <c r="Q2900" i="3" s="1"/>
  <c r="P2892" i="3"/>
  <c r="Q2892" i="3" s="1"/>
  <c r="P2884" i="3"/>
  <c r="Q2884" i="3" s="1"/>
  <c r="P2876" i="3"/>
  <c r="Q2876" i="3" s="1"/>
  <c r="P2868" i="3"/>
  <c r="Q2868" i="3" s="1"/>
  <c r="P2860" i="3"/>
  <c r="Q2860" i="3" s="1"/>
  <c r="P2852" i="3"/>
  <c r="Q2852" i="3" s="1"/>
  <c r="P2844" i="3"/>
  <c r="Q2844" i="3" s="1"/>
  <c r="P2836" i="3"/>
  <c r="Q2836" i="3" s="1"/>
  <c r="P2828" i="3"/>
  <c r="Q2828" i="3" s="1"/>
  <c r="P2820" i="3"/>
  <c r="Q2820" i="3" s="1"/>
  <c r="P2812" i="3"/>
  <c r="Q2812" i="3" s="1"/>
  <c r="P2804" i="3"/>
  <c r="Q2804" i="3" s="1"/>
  <c r="P2796" i="3"/>
  <c r="Q2796" i="3" s="1"/>
  <c r="P2788" i="3"/>
  <c r="Q2788" i="3" s="1"/>
  <c r="P2780" i="3"/>
  <c r="Q2780" i="3" s="1"/>
  <c r="P2772" i="3"/>
  <c r="Q2772" i="3" s="1"/>
  <c r="P2764" i="3"/>
  <c r="Q2764" i="3" s="1"/>
  <c r="P2756" i="3"/>
  <c r="Q2756" i="3" s="1"/>
  <c r="P2748" i="3"/>
  <c r="Q2748" i="3" s="1"/>
  <c r="P2740" i="3"/>
  <c r="Q2740" i="3" s="1"/>
  <c r="P2732" i="3"/>
  <c r="Q2732" i="3" s="1"/>
  <c r="P2724" i="3"/>
  <c r="Q2724" i="3" s="1"/>
  <c r="P2716" i="3"/>
  <c r="Q2716" i="3" s="1"/>
  <c r="P2708" i="3"/>
  <c r="Q2708" i="3" s="1"/>
  <c r="P2700" i="3"/>
  <c r="Q2700" i="3" s="1"/>
  <c r="P2692" i="3"/>
  <c r="Q2692" i="3" s="1"/>
  <c r="P2684" i="3"/>
  <c r="Q2684" i="3" s="1"/>
  <c r="P2676" i="3"/>
  <c r="Q2676" i="3" s="1"/>
  <c r="P2668" i="3"/>
  <c r="Q2668" i="3" s="1"/>
  <c r="P2660" i="3"/>
  <c r="Q2660" i="3" s="1"/>
  <c r="P2652" i="3"/>
  <c r="Q2652" i="3" s="1"/>
  <c r="P2644" i="3"/>
  <c r="Q2644" i="3" s="1"/>
  <c r="P2636" i="3"/>
  <c r="Q2636" i="3" s="1"/>
  <c r="P2628" i="3"/>
  <c r="Q2628" i="3" s="1"/>
  <c r="P2620" i="3"/>
  <c r="Q2620" i="3" s="1"/>
  <c r="P2612" i="3"/>
  <c r="Q2612" i="3" s="1"/>
  <c r="P2604" i="3"/>
  <c r="Q2604" i="3" s="1"/>
  <c r="P2596" i="3"/>
  <c r="Q2596" i="3" s="1"/>
  <c r="P2588" i="3"/>
  <c r="Q2588" i="3" s="1"/>
  <c r="P2580" i="3"/>
  <c r="Q2580" i="3" s="1"/>
  <c r="P2572" i="3"/>
  <c r="Q2572" i="3" s="1"/>
  <c r="P2564" i="3"/>
  <c r="Q2564" i="3" s="1"/>
  <c r="P2556" i="3"/>
  <c r="Q2556" i="3" s="1"/>
  <c r="P2548" i="3"/>
  <c r="Q2548" i="3" s="1"/>
  <c r="P2540" i="3"/>
  <c r="Q2540" i="3" s="1"/>
  <c r="P2532" i="3"/>
  <c r="Q2532" i="3" s="1"/>
  <c r="P2524" i="3"/>
  <c r="Q2524" i="3" s="1"/>
  <c r="P2516" i="3"/>
  <c r="Q2516" i="3" s="1"/>
  <c r="P2508" i="3"/>
  <c r="Q2508" i="3" s="1"/>
  <c r="P2500" i="3"/>
  <c r="Q2500" i="3" s="1"/>
  <c r="P2492" i="3"/>
  <c r="Q2492" i="3" s="1"/>
  <c r="P2484" i="3"/>
  <c r="Q2484" i="3" s="1"/>
  <c r="P2476" i="3"/>
  <c r="Q2476" i="3" s="1"/>
  <c r="P2468" i="3"/>
  <c r="Q2468" i="3" s="1"/>
  <c r="P2460" i="3"/>
  <c r="Q2460" i="3" s="1"/>
  <c r="P2452" i="3"/>
  <c r="Q2452" i="3" s="1"/>
  <c r="P2444" i="3"/>
  <c r="Q2444" i="3" s="1"/>
  <c r="P2436" i="3"/>
  <c r="Q2436" i="3" s="1"/>
  <c r="P2428" i="3"/>
  <c r="Q2428" i="3" s="1"/>
  <c r="P2420" i="3"/>
  <c r="Q2420" i="3" s="1"/>
  <c r="P2412" i="3"/>
  <c r="Q2412" i="3" s="1"/>
  <c r="P2404" i="3"/>
  <c r="Q2404" i="3" s="1"/>
  <c r="P2396" i="3"/>
  <c r="Q2396" i="3" s="1"/>
  <c r="P2388" i="3"/>
  <c r="Q2388" i="3" s="1"/>
  <c r="P2380" i="3"/>
  <c r="Q2380" i="3" s="1"/>
  <c r="P2372" i="3"/>
  <c r="Q2372" i="3" s="1"/>
  <c r="P2364" i="3"/>
  <c r="Q2364" i="3" s="1"/>
  <c r="P2356" i="3"/>
  <c r="Q2356" i="3" s="1"/>
  <c r="P2348" i="3"/>
  <c r="Q2348" i="3" s="1"/>
  <c r="P2340" i="3"/>
  <c r="Q2340" i="3" s="1"/>
  <c r="P2332" i="3"/>
  <c r="Q2332" i="3" s="1"/>
  <c r="P2324" i="3"/>
  <c r="Q2324" i="3" s="1"/>
  <c r="P2316" i="3"/>
  <c r="Q2316" i="3" s="1"/>
  <c r="P2308" i="3"/>
  <c r="Q2308" i="3" s="1"/>
  <c r="P2300" i="3"/>
  <c r="Q2300" i="3" s="1"/>
  <c r="P2292" i="3"/>
  <c r="Q2292" i="3" s="1"/>
  <c r="P2284" i="3"/>
  <c r="Q2284" i="3" s="1"/>
  <c r="P2276" i="3"/>
  <c r="Q2276" i="3" s="1"/>
  <c r="P2268" i="3"/>
  <c r="Q2268" i="3" s="1"/>
  <c r="P2260" i="3"/>
  <c r="Q2260" i="3" s="1"/>
  <c r="P2252" i="3"/>
  <c r="Q2252" i="3" s="1"/>
  <c r="P2244" i="3"/>
  <c r="Q2244" i="3" s="1"/>
  <c r="P2236" i="3"/>
  <c r="Q2236" i="3" s="1"/>
  <c r="P2228" i="3"/>
  <c r="Q2228" i="3" s="1"/>
  <c r="P2220" i="3"/>
  <c r="Q2220" i="3" s="1"/>
  <c r="P2212" i="3"/>
  <c r="Q2212" i="3" s="1"/>
  <c r="P2204" i="3"/>
  <c r="Q2204" i="3" s="1"/>
  <c r="P2196" i="3"/>
  <c r="Q2196" i="3" s="1"/>
  <c r="P2188" i="3"/>
  <c r="Q2188" i="3" s="1"/>
  <c r="P2180" i="3"/>
  <c r="Q2180" i="3" s="1"/>
  <c r="P2172" i="3"/>
  <c r="Q2172" i="3" s="1"/>
  <c r="P2164" i="3"/>
  <c r="Q2164" i="3" s="1"/>
  <c r="P2156" i="3"/>
  <c r="Q2156" i="3" s="1"/>
  <c r="P2148" i="3"/>
  <c r="Q2148" i="3" s="1"/>
  <c r="P2140" i="3"/>
  <c r="Q2140" i="3" s="1"/>
  <c r="P2132" i="3"/>
  <c r="Q2132" i="3" s="1"/>
  <c r="P2124" i="3"/>
  <c r="Q2124" i="3" s="1"/>
  <c r="P2116" i="3"/>
  <c r="Q2116" i="3" s="1"/>
  <c r="P2108" i="3"/>
  <c r="Q2108" i="3" s="1"/>
  <c r="P2100" i="3"/>
  <c r="Q2100" i="3" s="1"/>
  <c r="P2092" i="3"/>
  <c r="Q2092" i="3" s="1"/>
  <c r="P2084" i="3"/>
  <c r="Q2084" i="3" s="1"/>
  <c r="P2076" i="3"/>
  <c r="Q2076" i="3" s="1"/>
  <c r="P2068" i="3"/>
  <c r="Q2068" i="3" s="1"/>
  <c r="P2060" i="3"/>
  <c r="Q2060" i="3" s="1"/>
  <c r="P2052" i="3"/>
  <c r="Q2052" i="3" s="1"/>
  <c r="P2044" i="3"/>
  <c r="Q2044" i="3" s="1"/>
  <c r="P2036" i="3"/>
  <c r="Q2036" i="3" s="1"/>
  <c r="P2028" i="3"/>
  <c r="Q2028" i="3" s="1"/>
  <c r="P2020" i="3"/>
  <c r="Q2020" i="3" s="1"/>
  <c r="P2012" i="3"/>
  <c r="Q2012" i="3" s="1"/>
  <c r="P2004" i="3"/>
  <c r="Q2004" i="3" s="1"/>
  <c r="P1996" i="3"/>
  <c r="Q1996" i="3" s="1"/>
  <c r="P1988" i="3"/>
  <c r="Q1988" i="3" s="1"/>
  <c r="P1980" i="3"/>
  <c r="Q1980" i="3" s="1"/>
  <c r="P1972" i="3"/>
  <c r="Q1972" i="3" s="1"/>
  <c r="P1964" i="3"/>
  <c r="Q1964" i="3" s="1"/>
  <c r="P1956" i="3"/>
  <c r="Q1956" i="3" s="1"/>
  <c r="P1948" i="3"/>
  <c r="Q1948" i="3" s="1"/>
  <c r="P1940" i="3"/>
  <c r="Q1940" i="3" s="1"/>
  <c r="P3811" i="3"/>
  <c r="Q3811" i="3" s="1"/>
  <c r="P3803" i="3"/>
  <c r="Q3803" i="3" s="1"/>
  <c r="P3795" i="3"/>
  <c r="Q3795" i="3" s="1"/>
  <c r="P3787" i="3"/>
  <c r="Q3787" i="3" s="1"/>
  <c r="P3779" i="3"/>
  <c r="Q3779" i="3" s="1"/>
  <c r="P3771" i="3"/>
  <c r="Q3771" i="3" s="1"/>
  <c r="P3763" i="3"/>
  <c r="Q3763" i="3" s="1"/>
  <c r="P3755" i="3"/>
  <c r="Q3755" i="3" s="1"/>
  <c r="P3747" i="3"/>
  <c r="Q3747" i="3" s="1"/>
  <c r="P3739" i="3"/>
  <c r="Q3739" i="3" s="1"/>
  <c r="P3731" i="3"/>
  <c r="Q3731" i="3" s="1"/>
  <c r="P3723" i="3"/>
  <c r="Q3723" i="3" s="1"/>
  <c r="P3715" i="3"/>
  <c r="Q3715" i="3" s="1"/>
  <c r="P3707" i="3"/>
  <c r="Q3707" i="3" s="1"/>
  <c r="P3699" i="3"/>
  <c r="Q3699" i="3" s="1"/>
  <c r="P3691" i="3"/>
  <c r="Q3691" i="3" s="1"/>
  <c r="P3683" i="3"/>
  <c r="Q3683" i="3" s="1"/>
  <c r="P3675" i="3"/>
  <c r="Q3675" i="3" s="1"/>
  <c r="P3667" i="3"/>
  <c r="Q3667" i="3" s="1"/>
  <c r="P3659" i="3"/>
  <c r="Q3659" i="3" s="1"/>
  <c r="P3651" i="3"/>
  <c r="Q3651" i="3" s="1"/>
  <c r="P3643" i="3"/>
  <c r="Q3643" i="3" s="1"/>
  <c r="P3635" i="3"/>
  <c r="Q3635" i="3" s="1"/>
  <c r="P3627" i="3"/>
  <c r="Q3627" i="3" s="1"/>
  <c r="P3619" i="3"/>
  <c r="Q3619" i="3" s="1"/>
  <c r="P3611" i="3"/>
  <c r="Q3611" i="3" s="1"/>
  <c r="P3603" i="3"/>
  <c r="Q3603" i="3" s="1"/>
  <c r="P3595" i="3"/>
  <c r="Q3595" i="3" s="1"/>
  <c r="P3587" i="3"/>
  <c r="Q3587" i="3" s="1"/>
  <c r="P3579" i="3"/>
  <c r="Q3579" i="3" s="1"/>
  <c r="P3571" i="3"/>
  <c r="Q3571" i="3" s="1"/>
  <c r="P3563" i="3"/>
  <c r="Q3563" i="3" s="1"/>
  <c r="P3555" i="3"/>
  <c r="Q3555" i="3" s="1"/>
  <c r="P3547" i="3"/>
  <c r="Q3547" i="3" s="1"/>
  <c r="P3539" i="3"/>
  <c r="Q3539" i="3" s="1"/>
  <c r="P3531" i="3"/>
  <c r="Q3531" i="3" s="1"/>
  <c r="P3523" i="3"/>
  <c r="Q3523" i="3" s="1"/>
  <c r="P3515" i="3"/>
  <c r="Q3515" i="3" s="1"/>
  <c r="P3507" i="3"/>
  <c r="Q3507" i="3" s="1"/>
  <c r="P3499" i="3"/>
  <c r="Q3499" i="3" s="1"/>
  <c r="P3491" i="3"/>
  <c r="Q3491" i="3" s="1"/>
  <c r="P3483" i="3"/>
  <c r="Q3483" i="3" s="1"/>
  <c r="P3475" i="3"/>
  <c r="Q3475" i="3" s="1"/>
  <c r="P3467" i="3"/>
  <c r="Q3467" i="3" s="1"/>
  <c r="P3459" i="3"/>
  <c r="Q3459" i="3" s="1"/>
  <c r="P3451" i="3"/>
  <c r="Q3451" i="3" s="1"/>
  <c r="P3443" i="3"/>
  <c r="Q3443" i="3" s="1"/>
  <c r="P3435" i="3"/>
  <c r="Q3435" i="3" s="1"/>
  <c r="P3427" i="3"/>
  <c r="Q3427" i="3" s="1"/>
  <c r="P3419" i="3"/>
  <c r="Q3419" i="3" s="1"/>
  <c r="P3411" i="3"/>
  <c r="Q3411" i="3" s="1"/>
  <c r="P3403" i="3"/>
  <c r="Q3403" i="3" s="1"/>
  <c r="P3395" i="3"/>
  <c r="Q3395" i="3" s="1"/>
  <c r="P3387" i="3"/>
  <c r="Q3387" i="3" s="1"/>
  <c r="P3379" i="3"/>
  <c r="Q3379" i="3" s="1"/>
  <c r="P3371" i="3"/>
  <c r="Q3371" i="3" s="1"/>
  <c r="P3363" i="3"/>
  <c r="Q3363" i="3" s="1"/>
  <c r="P3355" i="3"/>
  <c r="Q3355" i="3" s="1"/>
  <c r="P3347" i="3"/>
  <c r="Q3347" i="3" s="1"/>
  <c r="P3339" i="3"/>
  <c r="Q3339" i="3" s="1"/>
  <c r="P3331" i="3"/>
  <c r="Q3331" i="3" s="1"/>
  <c r="P3323" i="3"/>
  <c r="Q3323" i="3" s="1"/>
  <c r="P3315" i="3"/>
  <c r="Q3315" i="3" s="1"/>
  <c r="P3307" i="3"/>
  <c r="Q3307" i="3" s="1"/>
  <c r="P3299" i="3"/>
  <c r="Q3299" i="3" s="1"/>
  <c r="P3291" i="3"/>
  <c r="Q3291" i="3" s="1"/>
  <c r="P3283" i="3"/>
  <c r="Q3283" i="3" s="1"/>
  <c r="P3275" i="3"/>
  <c r="Q3275" i="3" s="1"/>
  <c r="P3267" i="3"/>
  <c r="Q3267" i="3" s="1"/>
  <c r="P3259" i="3"/>
  <c r="Q3259" i="3" s="1"/>
  <c r="P3251" i="3"/>
  <c r="Q3251" i="3" s="1"/>
  <c r="P3243" i="3"/>
  <c r="Q3243" i="3" s="1"/>
  <c r="P3235" i="3"/>
  <c r="Q3235" i="3" s="1"/>
  <c r="P3227" i="3"/>
  <c r="Q3227" i="3" s="1"/>
  <c r="P3219" i="3"/>
  <c r="Q3219" i="3" s="1"/>
  <c r="P3211" i="3"/>
  <c r="Q3211" i="3" s="1"/>
  <c r="P3203" i="3"/>
  <c r="Q3203" i="3" s="1"/>
  <c r="P3195" i="3"/>
  <c r="Q3195" i="3" s="1"/>
  <c r="P3187" i="3"/>
  <c r="Q3187" i="3" s="1"/>
  <c r="P3179" i="3"/>
  <c r="Q3179" i="3" s="1"/>
  <c r="P3171" i="3"/>
  <c r="Q3171" i="3" s="1"/>
  <c r="P3163" i="3"/>
  <c r="Q3163" i="3" s="1"/>
  <c r="P3155" i="3"/>
  <c r="Q3155" i="3" s="1"/>
  <c r="P3147" i="3"/>
  <c r="Q3147" i="3" s="1"/>
  <c r="P3139" i="3"/>
  <c r="Q3139" i="3" s="1"/>
  <c r="P3131" i="3"/>
  <c r="Q3131" i="3" s="1"/>
  <c r="P3123" i="3"/>
  <c r="Q3123" i="3" s="1"/>
  <c r="P3115" i="3"/>
  <c r="Q3115" i="3" s="1"/>
  <c r="P3107" i="3"/>
  <c r="Q3107" i="3" s="1"/>
  <c r="P3099" i="3"/>
  <c r="Q3099" i="3" s="1"/>
  <c r="P3091" i="3"/>
  <c r="Q3091" i="3" s="1"/>
  <c r="P3083" i="3"/>
  <c r="Q3083" i="3" s="1"/>
  <c r="P3075" i="3"/>
  <c r="Q3075" i="3" s="1"/>
  <c r="P3067" i="3"/>
  <c r="Q3067" i="3" s="1"/>
  <c r="P3059" i="3"/>
  <c r="Q3059" i="3" s="1"/>
  <c r="P3051" i="3"/>
  <c r="Q3051" i="3" s="1"/>
  <c r="P3043" i="3"/>
  <c r="Q3043" i="3" s="1"/>
  <c r="P3035" i="3"/>
  <c r="Q3035" i="3" s="1"/>
  <c r="P3027" i="3"/>
  <c r="Q3027" i="3" s="1"/>
  <c r="P3019" i="3"/>
  <c r="Q3019" i="3" s="1"/>
  <c r="P3011" i="3"/>
  <c r="Q3011" i="3" s="1"/>
  <c r="P3003" i="3"/>
  <c r="Q3003" i="3" s="1"/>
  <c r="P2995" i="3"/>
  <c r="Q2995" i="3" s="1"/>
  <c r="P2987" i="3"/>
  <c r="Q2987" i="3" s="1"/>
  <c r="P2979" i="3"/>
  <c r="Q2979" i="3" s="1"/>
  <c r="P2971" i="3"/>
  <c r="Q2971" i="3" s="1"/>
  <c r="P2963" i="3"/>
  <c r="Q2963" i="3" s="1"/>
  <c r="P2955" i="3"/>
  <c r="Q2955" i="3" s="1"/>
  <c r="P2947" i="3"/>
  <c r="Q2947" i="3" s="1"/>
  <c r="P2939" i="3"/>
  <c r="Q2939" i="3" s="1"/>
  <c r="P2931" i="3"/>
  <c r="Q2931" i="3" s="1"/>
  <c r="P2923" i="3"/>
  <c r="Q2923" i="3" s="1"/>
  <c r="P2915" i="3"/>
  <c r="Q2915" i="3" s="1"/>
  <c r="P2907" i="3"/>
  <c r="Q2907" i="3" s="1"/>
  <c r="P2899" i="3"/>
  <c r="Q2899" i="3" s="1"/>
  <c r="P2891" i="3"/>
  <c r="Q2891" i="3" s="1"/>
  <c r="P2883" i="3"/>
  <c r="Q2883" i="3" s="1"/>
  <c r="P2875" i="3"/>
  <c r="Q2875" i="3" s="1"/>
  <c r="P2867" i="3"/>
  <c r="Q2867" i="3" s="1"/>
  <c r="P2859" i="3"/>
  <c r="Q2859" i="3" s="1"/>
  <c r="P2851" i="3"/>
  <c r="Q2851" i="3" s="1"/>
  <c r="P2843" i="3"/>
  <c r="Q2843" i="3" s="1"/>
  <c r="P2835" i="3"/>
  <c r="Q2835" i="3" s="1"/>
  <c r="P2827" i="3"/>
  <c r="Q2827" i="3" s="1"/>
  <c r="P2819" i="3"/>
  <c r="Q2819" i="3" s="1"/>
  <c r="P2811" i="3"/>
  <c r="Q2811" i="3" s="1"/>
  <c r="P2803" i="3"/>
  <c r="Q2803" i="3" s="1"/>
  <c r="P2795" i="3"/>
  <c r="Q2795" i="3" s="1"/>
  <c r="P2787" i="3"/>
  <c r="Q2787" i="3" s="1"/>
  <c r="P2779" i="3"/>
  <c r="Q2779" i="3" s="1"/>
  <c r="P2771" i="3"/>
  <c r="Q2771" i="3" s="1"/>
  <c r="P2763" i="3"/>
  <c r="Q2763" i="3" s="1"/>
  <c r="P2755" i="3"/>
  <c r="Q2755" i="3" s="1"/>
  <c r="P2747" i="3"/>
  <c r="Q2747" i="3" s="1"/>
  <c r="P2739" i="3"/>
  <c r="Q2739" i="3" s="1"/>
  <c r="P2731" i="3"/>
  <c r="Q2731" i="3" s="1"/>
  <c r="P2723" i="3"/>
  <c r="Q2723" i="3" s="1"/>
  <c r="P2715" i="3"/>
  <c r="Q2715" i="3" s="1"/>
  <c r="P2707" i="3"/>
  <c r="Q2707" i="3" s="1"/>
  <c r="P2699" i="3"/>
  <c r="Q2699" i="3" s="1"/>
  <c r="P2691" i="3"/>
  <c r="Q2691" i="3" s="1"/>
  <c r="P2683" i="3"/>
  <c r="Q2683" i="3" s="1"/>
  <c r="P2675" i="3"/>
  <c r="Q2675" i="3" s="1"/>
  <c r="P2667" i="3"/>
  <c r="Q2667" i="3" s="1"/>
  <c r="P2659" i="3"/>
  <c r="Q2659" i="3" s="1"/>
  <c r="P2651" i="3"/>
  <c r="Q2651" i="3" s="1"/>
  <c r="P2643" i="3"/>
  <c r="Q2643" i="3" s="1"/>
  <c r="P2635" i="3"/>
  <c r="Q2635" i="3" s="1"/>
  <c r="P2627" i="3"/>
  <c r="Q2627" i="3" s="1"/>
  <c r="P2619" i="3"/>
  <c r="Q2619" i="3" s="1"/>
  <c r="P2611" i="3"/>
  <c r="Q2611" i="3" s="1"/>
  <c r="P2603" i="3"/>
  <c r="Q2603" i="3" s="1"/>
  <c r="P2595" i="3"/>
  <c r="Q2595" i="3" s="1"/>
  <c r="P2587" i="3"/>
  <c r="Q2587" i="3" s="1"/>
  <c r="P2579" i="3"/>
  <c r="Q2579" i="3" s="1"/>
  <c r="P2571" i="3"/>
  <c r="Q2571" i="3" s="1"/>
  <c r="P2563" i="3"/>
  <c r="Q2563" i="3" s="1"/>
  <c r="P2555" i="3"/>
  <c r="Q2555" i="3" s="1"/>
  <c r="P2547" i="3"/>
  <c r="Q2547" i="3" s="1"/>
  <c r="P2539" i="3"/>
  <c r="Q2539" i="3" s="1"/>
  <c r="P2531" i="3"/>
  <c r="Q2531" i="3" s="1"/>
  <c r="P2523" i="3"/>
  <c r="Q2523" i="3" s="1"/>
  <c r="P2515" i="3"/>
  <c r="Q2515" i="3" s="1"/>
  <c r="P2507" i="3"/>
  <c r="Q2507" i="3" s="1"/>
  <c r="P2499" i="3"/>
  <c r="Q2499" i="3" s="1"/>
  <c r="P2491" i="3"/>
  <c r="Q2491" i="3" s="1"/>
  <c r="P2483" i="3"/>
  <c r="Q2483" i="3" s="1"/>
  <c r="P2475" i="3"/>
  <c r="Q2475" i="3" s="1"/>
  <c r="P2467" i="3"/>
  <c r="Q2467" i="3" s="1"/>
  <c r="P2459" i="3"/>
  <c r="Q2459" i="3" s="1"/>
  <c r="P2451" i="3"/>
  <c r="Q2451" i="3" s="1"/>
  <c r="P2443" i="3"/>
  <c r="Q2443" i="3" s="1"/>
  <c r="P2435" i="3"/>
  <c r="Q2435" i="3" s="1"/>
  <c r="P2427" i="3"/>
  <c r="Q2427" i="3" s="1"/>
  <c r="P2419" i="3"/>
  <c r="Q2419" i="3" s="1"/>
  <c r="P2411" i="3"/>
  <c r="Q2411" i="3" s="1"/>
  <c r="P2403" i="3"/>
  <c r="Q2403" i="3" s="1"/>
  <c r="P2395" i="3"/>
  <c r="Q2395" i="3" s="1"/>
  <c r="P2387" i="3"/>
  <c r="Q2387" i="3" s="1"/>
  <c r="P2379" i="3"/>
  <c r="Q2379" i="3" s="1"/>
  <c r="P2371" i="3"/>
  <c r="Q2371" i="3" s="1"/>
  <c r="P2363" i="3"/>
  <c r="Q2363" i="3" s="1"/>
  <c r="P2355" i="3"/>
  <c r="Q2355" i="3" s="1"/>
  <c r="P2347" i="3"/>
  <c r="Q2347" i="3" s="1"/>
  <c r="P2339" i="3"/>
  <c r="Q2339" i="3" s="1"/>
  <c r="P2331" i="3"/>
  <c r="Q2331" i="3" s="1"/>
  <c r="P2323" i="3"/>
  <c r="Q2323" i="3" s="1"/>
  <c r="P2315" i="3"/>
  <c r="Q2315" i="3" s="1"/>
  <c r="P2307" i="3"/>
  <c r="Q2307" i="3" s="1"/>
  <c r="P2299" i="3"/>
  <c r="Q2299" i="3" s="1"/>
  <c r="P2291" i="3"/>
  <c r="Q2291" i="3" s="1"/>
  <c r="P2283" i="3"/>
  <c r="Q2283" i="3" s="1"/>
  <c r="P2275" i="3"/>
  <c r="Q2275" i="3" s="1"/>
  <c r="P2267" i="3"/>
  <c r="Q2267" i="3" s="1"/>
  <c r="P2259" i="3"/>
  <c r="Q2259" i="3" s="1"/>
  <c r="P2251" i="3"/>
  <c r="Q2251" i="3" s="1"/>
  <c r="P2243" i="3"/>
  <c r="Q2243" i="3" s="1"/>
  <c r="P2235" i="3"/>
  <c r="Q2235" i="3" s="1"/>
  <c r="P2227" i="3"/>
  <c r="Q2227" i="3" s="1"/>
  <c r="P2219" i="3"/>
  <c r="Q2219" i="3" s="1"/>
  <c r="P2211" i="3"/>
  <c r="Q2211" i="3" s="1"/>
  <c r="P2203" i="3"/>
  <c r="Q2203" i="3" s="1"/>
  <c r="P2195" i="3"/>
  <c r="Q2195" i="3" s="1"/>
  <c r="P2187" i="3"/>
  <c r="Q2187" i="3" s="1"/>
  <c r="P2179" i="3"/>
  <c r="Q2179" i="3" s="1"/>
  <c r="P2171" i="3"/>
  <c r="Q2171" i="3" s="1"/>
  <c r="P2163" i="3"/>
  <c r="Q2163" i="3" s="1"/>
  <c r="P2155" i="3"/>
  <c r="Q2155" i="3" s="1"/>
  <c r="P2147" i="3"/>
  <c r="Q2147" i="3" s="1"/>
  <c r="P2139" i="3"/>
  <c r="Q2139" i="3" s="1"/>
  <c r="P2131" i="3"/>
  <c r="Q2131" i="3" s="1"/>
  <c r="P2123" i="3"/>
  <c r="Q2123" i="3" s="1"/>
  <c r="P2115" i="3"/>
  <c r="Q2115" i="3" s="1"/>
  <c r="P2107" i="3"/>
  <c r="Q2107" i="3" s="1"/>
  <c r="P2099" i="3"/>
  <c r="Q2099" i="3" s="1"/>
  <c r="P2091" i="3"/>
  <c r="Q2091" i="3" s="1"/>
  <c r="P2083" i="3"/>
  <c r="Q2083" i="3" s="1"/>
  <c r="P2075" i="3"/>
  <c r="Q2075" i="3" s="1"/>
  <c r="P2067" i="3"/>
  <c r="Q2067" i="3" s="1"/>
  <c r="P2059" i="3"/>
  <c r="Q2059" i="3" s="1"/>
  <c r="P2051" i="3"/>
  <c r="Q2051" i="3" s="1"/>
  <c r="P2043" i="3"/>
  <c r="Q2043" i="3" s="1"/>
  <c r="P2035" i="3"/>
  <c r="Q2035" i="3" s="1"/>
  <c r="P2027" i="3"/>
  <c r="Q2027" i="3" s="1"/>
  <c r="P2019" i="3"/>
  <c r="Q2019" i="3" s="1"/>
  <c r="P2011" i="3"/>
  <c r="Q2011" i="3" s="1"/>
  <c r="P2003" i="3"/>
  <c r="Q2003" i="3" s="1"/>
  <c r="P1995" i="3"/>
  <c r="Q1995" i="3" s="1"/>
  <c r="P1987" i="3"/>
  <c r="Q1987" i="3" s="1"/>
  <c r="P1979" i="3"/>
  <c r="Q1979" i="3" s="1"/>
  <c r="P1971" i="3"/>
  <c r="Q1971" i="3" s="1"/>
  <c r="P1963" i="3"/>
  <c r="Q1963" i="3" s="1"/>
  <c r="P1955" i="3"/>
  <c r="Q1955" i="3" s="1"/>
  <c r="P1947" i="3"/>
  <c r="Q1947" i="3" s="1"/>
  <c r="P1939" i="3"/>
  <c r="Q1939" i="3" s="1"/>
  <c r="P2530" i="3"/>
  <c r="Q2530" i="3" s="1"/>
  <c r="P2522" i="3"/>
  <c r="Q2522" i="3" s="1"/>
  <c r="P2514" i="3"/>
  <c r="Q2514" i="3" s="1"/>
  <c r="P2506" i="3"/>
  <c r="Q2506" i="3" s="1"/>
  <c r="P2498" i="3"/>
  <c r="Q2498" i="3" s="1"/>
  <c r="P2490" i="3"/>
  <c r="Q2490" i="3" s="1"/>
  <c r="P2482" i="3"/>
  <c r="Q2482" i="3" s="1"/>
  <c r="P2474" i="3"/>
  <c r="Q2474" i="3" s="1"/>
  <c r="P2466" i="3"/>
  <c r="Q2466" i="3" s="1"/>
  <c r="P2458" i="3"/>
  <c r="Q2458" i="3" s="1"/>
  <c r="P2450" i="3"/>
  <c r="Q2450" i="3" s="1"/>
  <c r="P2442" i="3"/>
  <c r="Q2442" i="3" s="1"/>
  <c r="P2434" i="3"/>
  <c r="Q2434" i="3" s="1"/>
  <c r="P2426" i="3"/>
  <c r="Q2426" i="3" s="1"/>
  <c r="P2418" i="3"/>
  <c r="Q2418" i="3" s="1"/>
  <c r="P2410" i="3"/>
  <c r="Q2410" i="3" s="1"/>
  <c r="P2402" i="3"/>
  <c r="Q2402" i="3" s="1"/>
  <c r="P2394" i="3"/>
  <c r="Q2394" i="3" s="1"/>
  <c r="P2386" i="3"/>
  <c r="Q2386" i="3" s="1"/>
  <c r="P2378" i="3"/>
  <c r="Q2378" i="3" s="1"/>
  <c r="P2370" i="3"/>
  <c r="Q2370" i="3" s="1"/>
  <c r="P2362" i="3"/>
  <c r="Q2362" i="3" s="1"/>
  <c r="P2354" i="3"/>
  <c r="Q2354" i="3" s="1"/>
  <c r="P2346" i="3"/>
  <c r="Q2346" i="3" s="1"/>
  <c r="P2338" i="3"/>
  <c r="Q2338" i="3" s="1"/>
  <c r="P2330" i="3"/>
  <c r="Q2330" i="3" s="1"/>
  <c r="P2322" i="3"/>
  <c r="Q2322" i="3" s="1"/>
  <c r="P2314" i="3"/>
  <c r="Q2314" i="3" s="1"/>
  <c r="P2306" i="3"/>
  <c r="Q2306" i="3" s="1"/>
  <c r="P2298" i="3"/>
  <c r="Q2298" i="3" s="1"/>
  <c r="P2290" i="3"/>
  <c r="Q2290" i="3" s="1"/>
  <c r="P2282" i="3"/>
  <c r="Q2282" i="3" s="1"/>
  <c r="P2274" i="3"/>
  <c r="Q2274" i="3" s="1"/>
  <c r="P2266" i="3"/>
  <c r="Q2266" i="3" s="1"/>
  <c r="P2258" i="3"/>
  <c r="Q2258" i="3" s="1"/>
  <c r="P2250" i="3"/>
  <c r="Q2250" i="3" s="1"/>
  <c r="P2242" i="3"/>
  <c r="Q2242" i="3" s="1"/>
  <c r="P2234" i="3"/>
  <c r="Q2234" i="3" s="1"/>
  <c r="P2226" i="3"/>
  <c r="Q2226" i="3" s="1"/>
  <c r="P2218" i="3"/>
  <c r="Q2218" i="3" s="1"/>
  <c r="P2210" i="3"/>
  <c r="Q2210" i="3" s="1"/>
  <c r="P2202" i="3"/>
  <c r="Q2202" i="3" s="1"/>
  <c r="P2194" i="3"/>
  <c r="Q2194" i="3" s="1"/>
  <c r="P2186" i="3"/>
  <c r="Q2186" i="3" s="1"/>
  <c r="P2178" i="3"/>
  <c r="Q2178" i="3" s="1"/>
  <c r="P2170" i="3"/>
  <c r="Q2170" i="3" s="1"/>
  <c r="P2162" i="3"/>
  <c r="Q2162" i="3" s="1"/>
  <c r="P2154" i="3"/>
  <c r="Q2154" i="3" s="1"/>
  <c r="P2146" i="3"/>
  <c r="Q2146" i="3" s="1"/>
  <c r="P2138" i="3"/>
  <c r="Q2138" i="3" s="1"/>
  <c r="P2130" i="3"/>
  <c r="Q2130" i="3" s="1"/>
  <c r="P2122" i="3"/>
  <c r="Q2122" i="3" s="1"/>
  <c r="P2106" i="3"/>
  <c r="Q2106" i="3" s="1"/>
  <c r="P2098" i="3"/>
  <c r="Q2098" i="3" s="1"/>
  <c r="P2090" i="3"/>
  <c r="Q2090" i="3" s="1"/>
  <c r="P2082" i="3"/>
  <c r="Q2082" i="3" s="1"/>
  <c r="P2074" i="3"/>
  <c r="Q2074" i="3" s="1"/>
  <c r="P2066" i="3"/>
  <c r="Q2066" i="3" s="1"/>
  <c r="P2058" i="3"/>
  <c r="Q2058" i="3" s="1"/>
  <c r="P2050" i="3"/>
  <c r="Q2050" i="3" s="1"/>
  <c r="P2042" i="3"/>
  <c r="Q2042" i="3" s="1"/>
  <c r="P2034" i="3"/>
  <c r="Q2034" i="3" s="1"/>
  <c r="P2026" i="3"/>
  <c r="Q2026" i="3" s="1"/>
  <c r="P2010" i="3"/>
  <c r="Q2010" i="3" s="1"/>
  <c r="P2002" i="3"/>
  <c r="Q2002" i="3" s="1"/>
  <c r="P1994" i="3"/>
  <c r="Q1994" i="3" s="1"/>
  <c r="P1986" i="3"/>
  <c r="Q1986" i="3" s="1"/>
  <c r="P1978" i="3"/>
  <c r="Q1978" i="3" s="1"/>
  <c r="P1970" i="3"/>
  <c r="Q1970" i="3" s="1"/>
  <c r="P1962" i="3"/>
  <c r="Q1962" i="3" s="1"/>
  <c r="P1946" i="3"/>
  <c r="Q1946" i="3" s="1"/>
  <c r="P3044" i="3"/>
  <c r="Q3044" i="3" s="1"/>
  <c r="P3817" i="3"/>
  <c r="Q3817" i="3" s="1"/>
  <c r="P3809" i="3"/>
  <c r="Q3809" i="3" s="1"/>
  <c r="P3801" i="3"/>
  <c r="Q3801" i="3" s="1"/>
  <c r="P3793" i="3"/>
  <c r="Q3793" i="3" s="1"/>
  <c r="P3785" i="3"/>
  <c r="Q3785" i="3" s="1"/>
  <c r="P3777" i="3"/>
  <c r="Q3777" i="3" s="1"/>
  <c r="P3769" i="3"/>
  <c r="Q3769" i="3" s="1"/>
  <c r="P3761" i="3"/>
  <c r="Q3761" i="3" s="1"/>
  <c r="P3753" i="3"/>
  <c r="Q3753" i="3" s="1"/>
  <c r="P3745" i="3"/>
  <c r="Q3745" i="3" s="1"/>
  <c r="P3737" i="3"/>
  <c r="Q3737" i="3" s="1"/>
  <c r="P3729" i="3"/>
  <c r="Q3729" i="3" s="1"/>
  <c r="P3721" i="3"/>
  <c r="Q3721" i="3" s="1"/>
  <c r="P3713" i="3"/>
  <c r="Q3713" i="3" s="1"/>
  <c r="P3705" i="3"/>
  <c r="Q3705" i="3" s="1"/>
  <c r="P3697" i="3"/>
  <c r="Q3697" i="3" s="1"/>
  <c r="P3689" i="3"/>
  <c r="Q3689" i="3" s="1"/>
  <c r="P3681" i="3"/>
  <c r="Q3681" i="3" s="1"/>
  <c r="P3673" i="3"/>
  <c r="Q3673" i="3" s="1"/>
  <c r="P3665" i="3"/>
  <c r="Q3665" i="3" s="1"/>
  <c r="P3657" i="3"/>
  <c r="Q3657" i="3" s="1"/>
  <c r="P3649" i="3"/>
  <c r="Q3649" i="3" s="1"/>
  <c r="P3641" i="3"/>
  <c r="Q3641" i="3" s="1"/>
  <c r="P3633" i="3"/>
  <c r="Q3633" i="3" s="1"/>
  <c r="P3625" i="3"/>
  <c r="Q3625" i="3" s="1"/>
  <c r="P3617" i="3"/>
  <c r="Q3617" i="3" s="1"/>
  <c r="P3609" i="3"/>
  <c r="Q3609" i="3" s="1"/>
  <c r="P3601" i="3"/>
  <c r="Q3601" i="3" s="1"/>
  <c r="P3593" i="3"/>
  <c r="Q3593" i="3" s="1"/>
  <c r="P3585" i="3"/>
  <c r="Q3585" i="3" s="1"/>
  <c r="P3577" i="3"/>
  <c r="Q3577" i="3" s="1"/>
  <c r="P3569" i="3"/>
  <c r="Q3569" i="3" s="1"/>
  <c r="P3561" i="3"/>
  <c r="Q3561" i="3" s="1"/>
  <c r="P3553" i="3"/>
  <c r="Q3553" i="3" s="1"/>
  <c r="P3545" i="3"/>
  <c r="Q3545" i="3" s="1"/>
  <c r="P3537" i="3"/>
  <c r="Q3537" i="3" s="1"/>
  <c r="P3529" i="3"/>
  <c r="Q3529" i="3" s="1"/>
  <c r="P3521" i="3"/>
  <c r="Q3521" i="3" s="1"/>
  <c r="P3513" i="3"/>
  <c r="Q3513" i="3" s="1"/>
  <c r="P3505" i="3"/>
  <c r="Q3505" i="3" s="1"/>
  <c r="P3497" i="3"/>
  <c r="Q3497" i="3" s="1"/>
  <c r="P3489" i="3"/>
  <c r="Q3489" i="3" s="1"/>
  <c r="P3481" i="3"/>
  <c r="Q3481" i="3" s="1"/>
  <c r="P3473" i="3"/>
  <c r="Q3473" i="3" s="1"/>
  <c r="P3465" i="3"/>
  <c r="Q3465" i="3" s="1"/>
  <c r="P3457" i="3"/>
  <c r="Q3457" i="3" s="1"/>
  <c r="P3449" i="3"/>
  <c r="Q3449" i="3" s="1"/>
  <c r="P3441" i="3"/>
  <c r="Q3441" i="3" s="1"/>
  <c r="P3433" i="3"/>
  <c r="Q3433" i="3" s="1"/>
  <c r="P3425" i="3"/>
  <c r="Q3425" i="3" s="1"/>
  <c r="P3417" i="3"/>
  <c r="Q3417" i="3" s="1"/>
  <c r="P3409" i="3"/>
  <c r="Q3409" i="3" s="1"/>
  <c r="P3401" i="3"/>
  <c r="Q3401" i="3" s="1"/>
  <c r="P3393" i="3"/>
  <c r="Q3393" i="3" s="1"/>
  <c r="P3385" i="3"/>
  <c r="Q3385" i="3" s="1"/>
  <c r="P3377" i="3"/>
  <c r="Q3377" i="3" s="1"/>
  <c r="P3369" i="3"/>
  <c r="Q3369" i="3" s="1"/>
  <c r="P3361" i="3"/>
  <c r="Q3361" i="3" s="1"/>
  <c r="P3353" i="3"/>
  <c r="Q3353" i="3" s="1"/>
  <c r="P3345" i="3"/>
  <c r="Q3345" i="3" s="1"/>
  <c r="P3337" i="3"/>
  <c r="Q3337" i="3" s="1"/>
  <c r="P3329" i="3"/>
  <c r="Q3329" i="3" s="1"/>
  <c r="P3321" i="3"/>
  <c r="Q3321" i="3" s="1"/>
  <c r="P3313" i="3"/>
  <c r="Q3313" i="3" s="1"/>
  <c r="P3305" i="3"/>
  <c r="Q3305" i="3" s="1"/>
  <c r="P3297" i="3"/>
  <c r="Q3297" i="3" s="1"/>
  <c r="P3289" i="3"/>
  <c r="Q3289" i="3" s="1"/>
  <c r="P3281" i="3"/>
  <c r="Q3281" i="3" s="1"/>
  <c r="Q3273" i="3"/>
  <c r="P3265" i="3"/>
  <c r="Q3265" i="3" s="1"/>
  <c r="P3257" i="3"/>
  <c r="Q3257" i="3" s="1"/>
  <c r="P3249" i="3"/>
  <c r="Q3249" i="3" s="1"/>
  <c r="P3241" i="3"/>
  <c r="Q3241" i="3" s="1"/>
  <c r="P3233" i="3"/>
  <c r="Q3233" i="3" s="1"/>
  <c r="P3225" i="3"/>
  <c r="Q3225" i="3" s="1"/>
  <c r="P3217" i="3"/>
  <c r="Q3217" i="3" s="1"/>
  <c r="P3209" i="3"/>
  <c r="Q3209" i="3" s="1"/>
  <c r="P3201" i="3"/>
  <c r="Q3201" i="3" s="1"/>
  <c r="P3193" i="3"/>
  <c r="Q3193" i="3" s="1"/>
  <c r="P3185" i="3"/>
  <c r="Q3185" i="3" s="1"/>
  <c r="P3177" i="3"/>
  <c r="Q3177" i="3" s="1"/>
  <c r="P3169" i="3"/>
  <c r="Q3169" i="3" s="1"/>
  <c r="P3161" i="3"/>
  <c r="Q3161" i="3" s="1"/>
  <c r="P3153" i="3"/>
  <c r="Q3153" i="3" s="1"/>
  <c r="P3145" i="3"/>
  <c r="Q3145" i="3" s="1"/>
  <c r="P3137" i="3"/>
  <c r="Q3137" i="3" s="1"/>
  <c r="P3129" i="3"/>
  <c r="Q3129" i="3" s="1"/>
  <c r="P3121" i="3"/>
  <c r="Q3121" i="3" s="1"/>
  <c r="P3113" i="3"/>
  <c r="Q3113" i="3" s="1"/>
  <c r="P3105" i="3"/>
  <c r="Q3105" i="3" s="1"/>
  <c r="P3097" i="3"/>
  <c r="Q3097" i="3" s="1"/>
  <c r="P3089" i="3"/>
  <c r="Q3089" i="3" s="1"/>
  <c r="P3081" i="3"/>
  <c r="Q3081" i="3" s="1"/>
  <c r="P3073" i="3"/>
  <c r="Q3073" i="3" s="1"/>
  <c r="P3065" i="3"/>
  <c r="Q3065" i="3" s="1"/>
  <c r="P3057" i="3"/>
  <c r="Q3057" i="3" s="1"/>
  <c r="P3049" i="3"/>
  <c r="Q3049" i="3" s="1"/>
  <c r="P3041" i="3"/>
  <c r="Q3041" i="3" s="1"/>
  <c r="P3033" i="3"/>
  <c r="Q3033" i="3" s="1"/>
  <c r="P3025" i="3"/>
  <c r="Q3025" i="3" s="1"/>
  <c r="P3017" i="3"/>
  <c r="Q3017" i="3" s="1"/>
  <c r="P3009" i="3"/>
  <c r="Q3009" i="3" s="1"/>
  <c r="P3001" i="3"/>
  <c r="Q3001" i="3" s="1"/>
  <c r="P2993" i="3"/>
  <c r="Q2993" i="3" s="1"/>
  <c r="P2985" i="3"/>
  <c r="Q2985" i="3" s="1"/>
  <c r="P2977" i="3"/>
  <c r="Q2977" i="3" s="1"/>
  <c r="P2969" i="3"/>
  <c r="Q2969" i="3" s="1"/>
  <c r="P2961" i="3"/>
  <c r="Q2961" i="3" s="1"/>
  <c r="P2953" i="3"/>
  <c r="Q2953" i="3" s="1"/>
  <c r="P2945" i="3"/>
  <c r="Q2945" i="3" s="1"/>
  <c r="P2937" i="3"/>
  <c r="Q2937" i="3" s="1"/>
  <c r="P2929" i="3"/>
  <c r="Q2929" i="3" s="1"/>
  <c r="P2921" i="3"/>
  <c r="Q2921" i="3" s="1"/>
  <c r="P2913" i="3"/>
  <c r="Q2913" i="3" s="1"/>
  <c r="P2905" i="3"/>
  <c r="Q2905" i="3" s="1"/>
  <c r="P2897" i="3"/>
  <c r="Q2897" i="3" s="1"/>
  <c r="P2889" i="3"/>
  <c r="Q2889" i="3" s="1"/>
  <c r="P2881" i="3"/>
  <c r="Q2881" i="3" s="1"/>
  <c r="P2873" i="3"/>
  <c r="Q2873" i="3" s="1"/>
  <c r="P2865" i="3"/>
  <c r="Q2865" i="3" s="1"/>
  <c r="P2857" i="3"/>
  <c r="Q2857" i="3" s="1"/>
  <c r="P2849" i="3"/>
  <c r="Q2849" i="3" s="1"/>
  <c r="P2841" i="3"/>
  <c r="Q2841" i="3" s="1"/>
  <c r="P2833" i="3"/>
  <c r="Q2833" i="3" s="1"/>
  <c r="P2825" i="3"/>
  <c r="Q2825" i="3" s="1"/>
  <c r="P2817" i="3"/>
  <c r="Q2817" i="3" s="1"/>
  <c r="P2809" i="3"/>
  <c r="Q2809" i="3" s="1"/>
  <c r="P2801" i="3"/>
  <c r="Q2801" i="3" s="1"/>
  <c r="P2793" i="3"/>
  <c r="Q2793" i="3" s="1"/>
  <c r="P2785" i="3"/>
  <c r="Q2785" i="3" s="1"/>
  <c r="P2777" i="3"/>
  <c r="Q2777" i="3" s="1"/>
  <c r="P2769" i="3"/>
  <c r="Q2769" i="3" s="1"/>
  <c r="P2761" i="3"/>
  <c r="Q2761" i="3" s="1"/>
  <c r="P2753" i="3"/>
  <c r="Q2753" i="3" s="1"/>
  <c r="P2745" i="3"/>
  <c r="Q2745" i="3" s="1"/>
  <c r="P2737" i="3"/>
  <c r="Q2737" i="3" s="1"/>
  <c r="P2729" i="3"/>
  <c r="Q2729" i="3" s="1"/>
  <c r="P2721" i="3"/>
  <c r="Q2721" i="3" s="1"/>
  <c r="P2713" i="3"/>
  <c r="Q2713" i="3" s="1"/>
  <c r="P2705" i="3"/>
  <c r="Q2705" i="3" s="1"/>
  <c r="P2697" i="3"/>
  <c r="Q2697" i="3" s="1"/>
  <c r="P2689" i="3"/>
  <c r="Q2689" i="3" s="1"/>
  <c r="P2681" i="3"/>
  <c r="Q2681" i="3" s="1"/>
  <c r="P2673" i="3"/>
  <c r="Q2673" i="3" s="1"/>
  <c r="P2665" i="3"/>
  <c r="Q2665" i="3" s="1"/>
  <c r="P2657" i="3"/>
  <c r="Q2657" i="3" s="1"/>
  <c r="P2649" i="3"/>
  <c r="Q2649" i="3" s="1"/>
  <c r="P2641" i="3"/>
  <c r="Q2641" i="3" s="1"/>
  <c r="P2633" i="3"/>
  <c r="Q2633" i="3" s="1"/>
  <c r="P2625" i="3"/>
  <c r="Q2625" i="3" s="1"/>
  <c r="P2617" i="3"/>
  <c r="Q2617" i="3" s="1"/>
  <c r="P2609" i="3"/>
  <c r="Q2609" i="3" s="1"/>
  <c r="P2601" i="3"/>
  <c r="Q2601" i="3" s="1"/>
  <c r="P2593" i="3"/>
  <c r="Q2593" i="3" s="1"/>
  <c r="P2585" i="3"/>
  <c r="Q2585" i="3" s="1"/>
  <c r="P2577" i="3"/>
  <c r="Q2577" i="3" s="1"/>
  <c r="P2569" i="3"/>
  <c r="Q2569" i="3" s="1"/>
  <c r="P2561" i="3"/>
  <c r="Q2561" i="3" s="1"/>
  <c r="P2553" i="3"/>
  <c r="Q2553" i="3" s="1"/>
  <c r="P2545" i="3"/>
  <c r="Q2545" i="3" s="1"/>
  <c r="P2537" i="3"/>
  <c r="Q2537" i="3" s="1"/>
  <c r="P2529" i="3"/>
  <c r="Q2529" i="3" s="1"/>
  <c r="P2521" i="3"/>
  <c r="Q2521" i="3" s="1"/>
  <c r="P2513" i="3"/>
  <c r="Q2513" i="3" s="1"/>
  <c r="P2505" i="3"/>
  <c r="Q2505" i="3" s="1"/>
  <c r="P2497" i="3"/>
  <c r="Q2497" i="3" s="1"/>
  <c r="P2489" i="3"/>
  <c r="Q2489" i="3" s="1"/>
  <c r="P2481" i="3"/>
  <c r="Q2481" i="3" s="1"/>
  <c r="P2473" i="3"/>
  <c r="Q2473" i="3" s="1"/>
  <c r="P2465" i="3"/>
  <c r="Q2465" i="3" s="1"/>
  <c r="P2457" i="3"/>
  <c r="Q2457" i="3" s="1"/>
  <c r="P2449" i="3"/>
  <c r="Q2449" i="3" s="1"/>
  <c r="P2441" i="3"/>
  <c r="Q2441" i="3" s="1"/>
  <c r="P2433" i="3"/>
  <c r="Q2433" i="3" s="1"/>
  <c r="P2425" i="3"/>
  <c r="Q2425" i="3" s="1"/>
  <c r="P2417" i="3"/>
  <c r="Q2417" i="3" s="1"/>
  <c r="P2409" i="3"/>
  <c r="Q2409" i="3" s="1"/>
  <c r="P2401" i="3"/>
  <c r="Q2401" i="3" s="1"/>
  <c r="P2393" i="3"/>
  <c r="Q2393" i="3" s="1"/>
  <c r="P2385" i="3"/>
  <c r="Q2385" i="3" s="1"/>
  <c r="P2377" i="3"/>
  <c r="Q2377" i="3" s="1"/>
  <c r="P2369" i="3"/>
  <c r="Q2369" i="3" s="1"/>
  <c r="P2361" i="3"/>
  <c r="Q2361" i="3" s="1"/>
  <c r="P2353" i="3"/>
  <c r="Q2353" i="3" s="1"/>
  <c r="P2345" i="3"/>
  <c r="Q2345" i="3" s="1"/>
  <c r="P2337" i="3"/>
  <c r="Q2337" i="3" s="1"/>
  <c r="P2329" i="3"/>
  <c r="Q2329" i="3" s="1"/>
  <c r="P2321" i="3"/>
  <c r="Q2321" i="3" s="1"/>
  <c r="P2313" i="3"/>
  <c r="Q2313" i="3" s="1"/>
  <c r="P2305" i="3"/>
  <c r="Q2305" i="3" s="1"/>
  <c r="P2297" i="3"/>
  <c r="Q2297" i="3" s="1"/>
  <c r="P2289" i="3"/>
  <c r="Q2289" i="3" s="1"/>
  <c r="P2281" i="3"/>
  <c r="Q2281" i="3" s="1"/>
  <c r="P2273" i="3"/>
  <c r="Q2273" i="3" s="1"/>
  <c r="P2265" i="3"/>
  <c r="Q2265" i="3" s="1"/>
  <c r="P2257" i="3"/>
  <c r="Q2257" i="3" s="1"/>
  <c r="P2249" i="3"/>
  <c r="Q2249" i="3" s="1"/>
  <c r="P2241" i="3"/>
  <c r="Q2241" i="3" s="1"/>
  <c r="P2233" i="3"/>
  <c r="Q2233" i="3" s="1"/>
  <c r="P2225" i="3"/>
  <c r="Q2225" i="3" s="1"/>
  <c r="P2217" i="3"/>
  <c r="Q2217" i="3" s="1"/>
  <c r="P2209" i="3"/>
  <c r="Q2209" i="3" s="1"/>
  <c r="P2201" i="3"/>
  <c r="Q2201" i="3" s="1"/>
  <c r="P2193" i="3"/>
  <c r="Q2193" i="3" s="1"/>
  <c r="P2185" i="3"/>
  <c r="Q2185" i="3" s="1"/>
  <c r="P2177" i="3"/>
  <c r="Q2177" i="3" s="1"/>
  <c r="P2169" i="3"/>
  <c r="Q2169" i="3" s="1"/>
  <c r="P2161" i="3"/>
  <c r="Q2161" i="3" s="1"/>
  <c r="P2153" i="3"/>
  <c r="Q2153" i="3" s="1"/>
  <c r="P2145" i="3"/>
  <c r="Q2145" i="3" s="1"/>
  <c r="P2137" i="3"/>
  <c r="Q2137" i="3" s="1"/>
  <c r="P2129" i="3"/>
  <c r="Q2129" i="3" s="1"/>
  <c r="P2121" i="3"/>
  <c r="Q2121" i="3" s="1"/>
  <c r="P2113" i="3"/>
  <c r="Q2113" i="3" s="1"/>
  <c r="P2105" i="3"/>
  <c r="Q2105" i="3" s="1"/>
  <c r="P2097" i="3"/>
  <c r="Q2097" i="3" s="1"/>
  <c r="P2089" i="3"/>
  <c r="Q2089" i="3" s="1"/>
  <c r="P2081" i="3"/>
  <c r="Q2081" i="3" s="1"/>
  <c r="P2073" i="3"/>
  <c r="Q2073" i="3" s="1"/>
  <c r="P2065" i="3"/>
  <c r="Q2065" i="3" s="1"/>
  <c r="P2057" i="3"/>
  <c r="Q2057" i="3" s="1"/>
  <c r="P2049" i="3"/>
  <c r="Q2049" i="3" s="1"/>
  <c r="P2041" i="3"/>
  <c r="Q2041" i="3" s="1"/>
  <c r="P2033" i="3"/>
  <c r="Q2033" i="3" s="1"/>
  <c r="P2025" i="3"/>
  <c r="Q2025" i="3" s="1"/>
  <c r="P2017" i="3"/>
  <c r="Q2017" i="3" s="1"/>
  <c r="P2009" i="3"/>
  <c r="Q2009" i="3" s="1"/>
  <c r="P2001" i="3"/>
  <c r="Q2001" i="3" s="1"/>
  <c r="P1993" i="3"/>
  <c r="Q1993" i="3" s="1"/>
  <c r="P1985" i="3"/>
  <c r="Q1985" i="3" s="1"/>
  <c r="P1977" i="3"/>
  <c r="Q1977" i="3" s="1"/>
  <c r="P1969" i="3"/>
  <c r="Q1969" i="3" s="1"/>
  <c r="P1961" i="3"/>
  <c r="Q1961" i="3" s="1"/>
  <c r="P1953" i="3"/>
  <c r="Q1953" i="3" s="1"/>
  <c r="P1945" i="3"/>
  <c r="Q1945" i="3" s="1"/>
  <c r="P2478" i="3"/>
  <c r="Q2478" i="3" s="1"/>
  <c r="P1937" i="3"/>
  <c r="Q1937" i="3" s="1"/>
  <c r="P1934" i="3"/>
  <c r="Q1934" i="3" s="1"/>
  <c r="P1932" i="3"/>
  <c r="Q1932" i="3" s="1"/>
  <c r="P1931" i="3"/>
  <c r="Q1931" i="3" s="1"/>
  <c r="P1929" i="3"/>
  <c r="Q1929" i="3" s="1"/>
  <c r="P1928" i="3"/>
  <c r="Q1928" i="3" s="1"/>
  <c r="P1927" i="3"/>
  <c r="Q1927" i="3" s="1"/>
  <c r="Q1923" i="3"/>
  <c r="P1922" i="3"/>
  <c r="Q1922" i="3" s="1"/>
  <c r="P1921" i="3"/>
  <c r="Q1921" i="3" s="1"/>
  <c r="P1920" i="3"/>
  <c r="Q1920" i="3" s="1"/>
  <c r="P1918" i="3"/>
  <c r="Q1918" i="3" s="1"/>
  <c r="P1917" i="3"/>
  <c r="Q1917" i="3" s="1"/>
  <c r="P1916" i="3"/>
  <c r="Q1916" i="3" s="1"/>
  <c r="P1915" i="3"/>
  <c r="Q1915" i="3" s="1"/>
  <c r="Q1914" i="3"/>
  <c r="P1913" i="3"/>
  <c r="Q1913" i="3" s="1"/>
  <c r="P1912" i="3"/>
  <c r="Q1912" i="3" s="1"/>
  <c r="P1911" i="3"/>
  <c r="Q1911" i="3" s="1"/>
  <c r="Q1910" i="3"/>
  <c r="P1909" i="3"/>
  <c r="Q1909" i="3" s="1"/>
  <c r="P1908" i="3"/>
  <c r="Q1908" i="3" s="1"/>
  <c r="P1907" i="3"/>
  <c r="Q1907" i="3" s="1"/>
  <c r="P1906" i="3"/>
  <c r="Q1906" i="3" s="1"/>
  <c r="Q1904" i="3"/>
  <c r="P1903" i="3"/>
  <c r="Q1903" i="3" s="1"/>
  <c r="P1901" i="3"/>
  <c r="Q1901" i="3" s="1"/>
  <c r="P1900" i="3"/>
  <c r="Q1900" i="3" s="1"/>
  <c r="Q1899" i="3"/>
  <c r="P1898" i="3"/>
  <c r="Q1898" i="3" s="1"/>
  <c r="P1897" i="3"/>
  <c r="Q1897" i="3" s="1"/>
  <c r="P1896" i="3"/>
  <c r="Q1896" i="3" s="1"/>
  <c r="P1895" i="3"/>
  <c r="Q1895" i="3" s="1"/>
  <c r="P1894" i="3"/>
  <c r="Q1894" i="3" s="1"/>
  <c r="P1892" i="3"/>
  <c r="Q1892" i="3" s="1"/>
  <c r="P1891" i="3"/>
  <c r="Q1891" i="3" s="1"/>
  <c r="Q1890" i="3"/>
  <c r="P1889" i="3"/>
  <c r="Q1889" i="3" s="1"/>
  <c r="P1888" i="3"/>
  <c r="Q1888" i="3" s="1"/>
  <c r="P1887" i="3"/>
  <c r="Q1887" i="3" s="1"/>
  <c r="P1885" i="3"/>
  <c r="Q1885" i="3" s="1"/>
  <c r="P1884" i="3"/>
  <c r="Q1884" i="3" s="1"/>
  <c r="P1883" i="3"/>
  <c r="Q1883" i="3" s="1"/>
  <c r="P1881" i="3"/>
  <c r="Q1881" i="3" s="1"/>
  <c r="P1880" i="3"/>
  <c r="Q1880" i="3" s="1"/>
  <c r="Q1879" i="3"/>
  <c r="P1878" i="3"/>
  <c r="Q1878" i="3" s="1"/>
  <c r="C201" i="14" l="1"/>
  <c r="C200" i="14"/>
  <c r="C199" i="14"/>
  <c r="C198" i="14"/>
  <c r="C197" i="14"/>
  <c r="C196" i="14"/>
  <c r="C195" i="14"/>
  <c r="C194" i="14"/>
  <c r="C193" i="14"/>
  <c r="C192" i="14"/>
  <c r="C191" i="14"/>
  <c r="C190" i="14"/>
  <c r="C189" i="14"/>
  <c r="C188" i="14"/>
  <c r="C187" i="14"/>
  <c r="C186" i="14"/>
  <c r="C185" i="14"/>
  <c r="C184" i="14"/>
  <c r="C183" i="14"/>
  <c r="C182" i="14"/>
  <c r="C181" i="14"/>
  <c r="C180" i="14"/>
  <c r="C179" i="14"/>
  <c r="C178" i="14"/>
  <c r="C177" i="14"/>
  <c r="C176" i="14"/>
  <c r="C175" i="14"/>
  <c r="C174" i="14"/>
  <c r="C173" i="14"/>
  <c r="C172" i="14"/>
  <c r="C171" i="14"/>
  <c r="C170" i="14"/>
  <c r="C169" i="14"/>
  <c r="C168" i="14"/>
  <c r="C167" i="14"/>
  <c r="C166" i="14"/>
  <c r="C165" i="14"/>
  <c r="C164" i="14"/>
  <c r="C163" i="14"/>
  <c r="C162" i="14"/>
  <c r="C161" i="14"/>
  <c r="C160" i="14"/>
  <c r="C159" i="14"/>
  <c r="C158" i="14"/>
  <c r="C157" i="14"/>
  <c r="C156" i="14"/>
  <c r="C155" i="14"/>
  <c r="C154" i="14"/>
  <c r="C153" i="14"/>
  <c r="C152" i="14"/>
  <c r="C151" i="14"/>
  <c r="C150" i="14"/>
  <c r="C149" i="14"/>
  <c r="C148" i="14"/>
  <c r="C147" i="14"/>
  <c r="C146" i="14"/>
  <c r="C145" i="14"/>
  <c r="C144" i="14"/>
  <c r="C143" i="14"/>
  <c r="C142" i="14"/>
  <c r="C141" i="14"/>
  <c r="C140" i="14"/>
  <c r="C139" i="14"/>
  <c r="C138" i="14"/>
  <c r="C137" i="14"/>
  <c r="C136" i="14"/>
  <c r="C135" i="14"/>
  <c r="C134" i="14"/>
  <c r="C133" i="14"/>
  <c r="C132" i="14"/>
  <c r="C131" i="14"/>
  <c r="C130" i="14"/>
  <c r="C129" i="14"/>
  <c r="C128" i="14"/>
  <c r="C127" i="14"/>
  <c r="C126" i="14"/>
  <c r="C125" i="14"/>
  <c r="C124" i="14"/>
  <c r="C123" i="14"/>
  <c r="C122" i="14"/>
  <c r="C121" i="14"/>
  <c r="C120" i="14"/>
  <c r="C119" i="14"/>
  <c r="C118" i="14"/>
  <c r="C117" i="14"/>
  <c r="C116" i="14"/>
  <c r="C115" i="14"/>
  <c r="C114" i="14"/>
  <c r="C113" i="14"/>
  <c r="C112" i="14"/>
  <c r="C111" i="14"/>
  <c r="C110" i="14"/>
  <c r="C109" i="14"/>
  <c r="C108" i="14"/>
  <c r="C107" i="14"/>
  <c r="C106" i="14"/>
  <c r="C105" i="14"/>
  <c r="C104" i="14"/>
  <c r="C103" i="14"/>
  <c r="C102" i="14"/>
  <c r="C101" i="14"/>
  <c r="C100" i="14"/>
  <c r="C99" i="14"/>
  <c r="C98" i="14"/>
  <c r="C97" i="14"/>
  <c r="C96" i="14"/>
  <c r="C95" i="14"/>
  <c r="C94" i="14"/>
  <c r="C93" i="14"/>
  <c r="C92" i="14"/>
  <c r="C91" i="14"/>
  <c r="C90" i="14"/>
  <c r="C89" i="14"/>
  <c r="C88" i="14"/>
  <c r="C87" i="14"/>
  <c r="C86" i="14"/>
  <c r="C85" i="14"/>
  <c r="C84" i="14"/>
  <c r="C83" i="14"/>
  <c r="C82" i="14"/>
  <c r="C81" i="14"/>
  <c r="C80" i="14"/>
  <c r="C79" i="14"/>
  <c r="C78" i="14"/>
  <c r="C77" i="14"/>
  <c r="C76" i="14"/>
  <c r="C75" i="14"/>
  <c r="C74" i="14"/>
  <c r="C73" i="14"/>
  <c r="C72" i="14"/>
  <c r="C71" i="14"/>
  <c r="C70" i="14"/>
  <c r="C69" i="14"/>
  <c r="C68" i="14"/>
  <c r="C67" i="14"/>
  <c r="C66" i="14"/>
  <c r="C65" i="14"/>
  <c r="C64" i="14"/>
  <c r="C63" i="14"/>
  <c r="C62" i="14"/>
  <c r="C61" i="14"/>
  <c r="C60" i="14"/>
  <c r="C59" i="14"/>
  <c r="C58" i="14"/>
  <c r="C57" i="14"/>
  <c r="C56" i="14"/>
  <c r="C55" i="14"/>
  <c r="C54" i="14"/>
  <c r="C53" i="14"/>
  <c r="C52" i="14"/>
  <c r="C51" i="14"/>
  <c r="C50" i="14"/>
  <c r="C49" i="14"/>
  <c r="C48" i="14"/>
  <c r="C47" i="14"/>
  <c r="C46" i="14"/>
  <c r="C45" i="14"/>
  <c r="C44" i="14"/>
  <c r="C43" i="14"/>
  <c r="C42" i="14"/>
  <c r="C41" i="14"/>
  <c r="C40" i="14"/>
  <c r="C39" i="14"/>
  <c r="C38" i="14"/>
  <c r="C37" i="14"/>
  <c r="C36" i="14"/>
  <c r="C35" i="14"/>
  <c r="C34" i="14"/>
  <c r="C33" i="14"/>
  <c r="C32" i="14"/>
  <c r="C31" i="14"/>
  <c r="C30" i="14"/>
  <c r="C29" i="14"/>
  <c r="C28" i="14"/>
  <c r="C27" i="14"/>
  <c r="C26" i="14"/>
  <c r="C25" i="14"/>
  <c r="C24" i="14"/>
  <c r="C23" i="14"/>
  <c r="C22" i="14"/>
  <c r="C21" i="14"/>
  <c r="C20" i="14"/>
  <c r="C19" i="14"/>
  <c r="C18" i="14"/>
  <c r="C17" i="14"/>
  <c r="C16" i="14"/>
  <c r="C15" i="14"/>
  <c r="C14" i="14"/>
  <c r="C13" i="14"/>
  <c r="C12" i="14"/>
  <c r="C11" i="14"/>
  <c r="C10" i="14"/>
  <c r="C9" i="14"/>
  <c r="C8" i="14"/>
  <c r="C7" i="14"/>
  <c r="C6" i="14"/>
  <c r="C5" i="14"/>
  <c r="C4" i="14"/>
  <c r="C3" i="14"/>
  <c r="C2" i="14"/>
  <c r="D546" i="5" l="1"/>
  <c r="E1552" i="3" l="1"/>
  <c r="E1553" i="3"/>
  <c r="E1554" i="3"/>
  <c r="E1555" i="3"/>
  <c r="E1556" i="3"/>
  <c r="E1557" i="3"/>
  <c r="E1558" i="3"/>
  <c r="E1559" i="3"/>
  <c r="E1560" i="3"/>
  <c r="E1561" i="3"/>
  <c r="H1325" i="3" l="1"/>
  <c r="H939" i="3"/>
  <c r="I939" i="3"/>
  <c r="J939" i="3"/>
  <c r="D402" i="5" l="1"/>
  <c r="D403" i="5"/>
  <c r="D404" i="5"/>
  <c r="D405" i="5"/>
  <c r="D406" i="5"/>
  <c r="D407" i="5"/>
  <c r="D401" i="5" l="1"/>
  <c r="D400" i="5"/>
  <c r="D399" i="5"/>
  <c r="D120" i="5" l="1"/>
  <c r="D121" i="5"/>
  <c r="D122" i="5"/>
  <c r="D123" i="5"/>
  <c r="D124" i="5"/>
  <c r="D125" i="5"/>
  <c r="D126" i="5"/>
  <c r="D127" i="5"/>
  <c r="D128" i="5"/>
  <c r="D129" i="5"/>
  <c r="D130" i="5"/>
  <c r="D131" i="5"/>
  <c r="D132" i="5"/>
  <c r="D133" i="5"/>
  <c r="D134" i="5"/>
  <c r="D135" i="5"/>
  <c r="D136" i="5"/>
  <c r="D137" i="5"/>
  <c r="D138" i="5"/>
  <c r="D139" i="5"/>
  <c r="D140" i="5"/>
  <c r="D141" i="5"/>
  <c r="D142" i="5"/>
  <c r="D143" i="5"/>
  <c r="D144" i="5"/>
  <c r="D145" i="5"/>
  <c r="D146" i="5"/>
  <c r="D147" i="5"/>
  <c r="D148" i="5"/>
  <c r="D149" i="5"/>
  <c r="D150" i="5"/>
  <c r="D151" i="5"/>
  <c r="D152" i="5"/>
  <c r="D153" i="5"/>
  <c r="D154" i="5"/>
  <c r="D155" i="5"/>
  <c r="D156" i="5"/>
  <c r="D157" i="5"/>
  <c r="D158" i="5"/>
  <c r="D159" i="5"/>
  <c r="D160" i="5"/>
  <c r="D161" i="5"/>
  <c r="D162" i="5"/>
  <c r="D163" i="5"/>
  <c r="D164" i="5"/>
  <c r="D165" i="5"/>
  <c r="D166" i="5"/>
  <c r="D167" i="5"/>
  <c r="D168" i="5"/>
  <c r="D169" i="5"/>
  <c r="D170" i="5"/>
  <c r="D171" i="5"/>
  <c r="D172" i="5"/>
  <c r="D173" i="5"/>
  <c r="D174" i="5"/>
  <c r="D175" i="5"/>
  <c r="D176" i="5"/>
  <c r="D177" i="5"/>
  <c r="D178" i="5"/>
  <c r="D179" i="5"/>
  <c r="D180" i="5"/>
  <c r="D181" i="5"/>
  <c r="D182" i="5"/>
  <c r="D183" i="5"/>
  <c r="D184" i="5"/>
  <c r="D185" i="5"/>
  <c r="D186" i="5"/>
  <c r="D187" i="5"/>
  <c r="D188" i="5"/>
  <c r="D189" i="5"/>
  <c r="D190" i="5"/>
  <c r="D191" i="5"/>
  <c r="D192" i="5"/>
  <c r="D193" i="5"/>
  <c r="D194" i="5"/>
  <c r="D195" i="5"/>
  <c r="D196" i="5"/>
  <c r="D197" i="5"/>
  <c r="D198" i="5"/>
  <c r="D199" i="5"/>
  <c r="D200" i="5"/>
  <c r="D201" i="5"/>
  <c r="D202" i="5"/>
  <c r="D203" i="5"/>
  <c r="D204" i="5"/>
  <c r="D205" i="5"/>
  <c r="D206" i="5"/>
  <c r="D207" i="5"/>
  <c r="D208" i="5"/>
  <c r="D209" i="5"/>
  <c r="D210" i="5"/>
  <c r="D211" i="5"/>
  <c r="D212" i="5"/>
  <c r="D213" i="5"/>
  <c r="D214" i="5"/>
  <c r="D215" i="5"/>
  <c r="D216" i="5"/>
  <c r="D217" i="5"/>
  <c r="D218" i="5"/>
  <c r="D219" i="5"/>
  <c r="D220" i="5"/>
  <c r="D221" i="5"/>
  <c r="D222" i="5"/>
  <c r="D223" i="5"/>
  <c r="D224" i="5"/>
  <c r="D225" i="5"/>
  <c r="D226" i="5"/>
  <c r="D227" i="5"/>
  <c r="D228" i="5"/>
  <c r="D229" i="5"/>
  <c r="D230" i="5"/>
  <c r="D231" i="5"/>
  <c r="D232" i="5"/>
  <c r="D233" i="5"/>
  <c r="D234" i="5"/>
  <c r="D235" i="5"/>
  <c r="D236" i="5"/>
  <c r="D237" i="5"/>
  <c r="D238" i="5"/>
  <c r="D239" i="5"/>
  <c r="D240" i="5"/>
  <c r="D241" i="5"/>
  <c r="D242" i="5"/>
  <c r="D243" i="5"/>
  <c r="D244" i="5"/>
  <c r="D245" i="5"/>
  <c r="D246" i="5"/>
  <c r="D247" i="5"/>
  <c r="D248" i="5"/>
  <c r="D249" i="5"/>
  <c r="D250" i="5"/>
  <c r="D251" i="5"/>
  <c r="D252" i="5"/>
  <c r="D253" i="5"/>
  <c r="D254" i="5"/>
  <c r="D255" i="5"/>
  <c r="D256" i="5"/>
  <c r="D257" i="5"/>
  <c r="D258" i="5"/>
  <c r="D259" i="5"/>
  <c r="D260" i="5"/>
  <c r="D261" i="5"/>
  <c r="D262" i="5"/>
  <c r="D263" i="5"/>
  <c r="D264" i="5"/>
  <c r="D265" i="5"/>
  <c r="D266" i="5"/>
  <c r="D267" i="5"/>
  <c r="D268" i="5"/>
  <c r="D269" i="5"/>
  <c r="D270" i="5"/>
  <c r="D271" i="5"/>
  <c r="D272" i="5"/>
  <c r="D273" i="5"/>
  <c r="D274" i="5"/>
  <c r="D275" i="5"/>
  <c r="D276" i="5"/>
  <c r="D277" i="5"/>
  <c r="D278" i="5"/>
  <c r="D279" i="5"/>
  <c r="D280" i="5"/>
  <c r="D281" i="5"/>
  <c r="D282" i="5"/>
  <c r="D283" i="5"/>
  <c r="D284" i="5"/>
  <c r="D285" i="5"/>
  <c r="D286" i="5"/>
  <c r="D287" i="5"/>
  <c r="D288" i="5"/>
  <c r="D289" i="5"/>
  <c r="D290" i="5"/>
  <c r="D291" i="5"/>
  <c r="D292" i="5"/>
  <c r="D293" i="5"/>
  <c r="D294" i="5"/>
  <c r="D295" i="5"/>
  <c r="I24" i="2" l="1"/>
  <c r="D24" i="6" l="1"/>
  <c r="D49" i="5"/>
  <c r="D50" i="5"/>
  <c r="D51" i="5"/>
  <c r="D52" i="5"/>
  <c r="D53" i="5"/>
  <c r="D54" i="5"/>
  <c r="D55" i="5"/>
  <c r="D56" i="5"/>
  <c r="D57" i="5"/>
  <c r="D58" i="5"/>
  <c r="D59" i="5"/>
  <c r="D60" i="5"/>
  <c r="D61" i="5"/>
  <c r="D62" i="5"/>
  <c r="D63" i="5"/>
  <c r="D64" i="5"/>
  <c r="D65" i="5"/>
  <c r="D66" i="5"/>
  <c r="D67" i="5"/>
  <c r="D68" i="5"/>
  <c r="D69" i="5"/>
  <c r="D70" i="5"/>
  <c r="D71" i="5"/>
  <c r="D72" i="5"/>
  <c r="D73" i="5"/>
  <c r="D74" i="5"/>
  <c r="D75" i="5"/>
  <c r="D76" i="5"/>
  <c r="D77" i="5"/>
  <c r="D78" i="5"/>
  <c r="D79" i="5"/>
  <c r="D80" i="5"/>
  <c r="D81" i="5"/>
  <c r="D82" i="5"/>
  <c r="D83" i="5"/>
  <c r="D84" i="5"/>
  <c r="D85" i="5"/>
  <c r="D86" i="5"/>
  <c r="D87" i="5"/>
  <c r="D88" i="5"/>
  <c r="D89" i="5"/>
  <c r="D92" i="5"/>
  <c r="D93" i="5"/>
  <c r="D94" i="5"/>
  <c r="D95" i="5"/>
  <c r="D96" i="5"/>
  <c r="D97" i="5"/>
  <c r="D98" i="5"/>
  <c r="D99" i="5"/>
  <c r="D100" i="5"/>
  <c r="D101" i="5"/>
  <c r="D102" i="5"/>
  <c r="D103" i="5"/>
  <c r="D104" i="5"/>
  <c r="D105" i="5"/>
  <c r="D106" i="5"/>
  <c r="D107" i="5"/>
  <c r="D108" i="5"/>
  <c r="D109" i="5"/>
  <c r="D110" i="5"/>
  <c r="D111" i="5"/>
  <c r="D112" i="5"/>
  <c r="D113" i="5"/>
  <c r="D114" i="5"/>
  <c r="D115" i="5"/>
  <c r="D116" i="5"/>
  <c r="D117" i="5"/>
  <c r="D118" i="5"/>
  <c r="D119" i="5"/>
  <c r="M52" i="5"/>
  <c r="N52" i="5" s="1"/>
  <c r="M53" i="5"/>
  <c r="N53" i="5" s="1"/>
  <c r="M54" i="5"/>
  <c r="N54" i="5" s="1"/>
  <c r="M55" i="5"/>
  <c r="N55" i="5" s="1"/>
  <c r="M56" i="5"/>
  <c r="N56" i="5" s="1"/>
  <c r="M57" i="5"/>
  <c r="N57" i="5" s="1"/>
  <c r="M58" i="5"/>
  <c r="N58" i="5" s="1"/>
  <c r="K25" i="5"/>
  <c r="E1257" i="3"/>
  <c r="E1258" i="3"/>
  <c r="E1259" i="3"/>
  <c r="E1260" i="3"/>
  <c r="E1335" i="3"/>
  <c r="E1336" i="3"/>
  <c r="E1337" i="3"/>
  <c r="E1338" i="3"/>
  <c r="E1339" i="3"/>
  <c r="E1340" i="3"/>
  <c r="E1341" i="3"/>
  <c r="E138" i="3"/>
  <c r="E139" i="3"/>
  <c r="E140" i="3"/>
  <c r="E141" i="3"/>
  <c r="E1153" i="3"/>
  <c r="E1154" i="3"/>
  <c r="E1155" i="3"/>
  <c r="E1156" i="3"/>
  <c r="E1157" i="3"/>
  <c r="E1158" i="3"/>
  <c r="E307" i="3"/>
  <c r="E308" i="3"/>
  <c r="E309" i="3"/>
  <c r="E310" i="3"/>
  <c r="E311" i="3"/>
  <c r="E312" i="3"/>
  <c r="E313" i="3"/>
  <c r="E314" i="3"/>
  <c r="E315" i="3"/>
  <c r="E1345" i="3"/>
  <c r="E1346" i="3"/>
  <c r="E1347" i="3"/>
  <c r="E842" i="3"/>
  <c r="E232" i="3"/>
  <c r="E233" i="3"/>
  <c r="E234" i="3"/>
  <c r="E843" i="3"/>
  <c r="E844" i="3"/>
  <c r="E845" i="3"/>
  <c r="E846" i="3"/>
  <c r="E847" i="3"/>
  <c r="E848" i="3"/>
  <c r="E849" i="3"/>
  <c r="E850" i="3"/>
  <c r="E851" i="3"/>
  <c r="E852" i="3"/>
  <c r="E443" i="3"/>
  <c r="E120" i="3"/>
  <c r="E121" i="3"/>
  <c r="E122" i="3"/>
  <c r="E123" i="3"/>
  <c r="E124" i="3"/>
  <c r="E125" i="3"/>
  <c r="E126" i="3"/>
  <c r="E127" i="3"/>
  <c r="E128" i="3"/>
  <c r="E129" i="3"/>
  <c r="E130" i="3"/>
  <c r="E131" i="3"/>
  <c r="E132" i="3"/>
  <c r="E133" i="3"/>
  <c r="E134" i="3"/>
  <c r="E135" i="3"/>
  <c r="E1279" i="3"/>
  <c r="E1280" i="3"/>
  <c r="E1281" i="3"/>
  <c r="E158" i="3"/>
  <c r="E159" i="3"/>
  <c r="E1043" i="3"/>
  <c r="E1265" i="3"/>
  <c r="E1319" i="3"/>
  <c r="E1320" i="3"/>
  <c r="E1321" i="3"/>
  <c r="E1322" i="3"/>
  <c r="E1323" i="3"/>
  <c r="E1324" i="3"/>
  <c r="E759" i="3"/>
  <c r="E760" i="3"/>
  <c r="E761" i="3"/>
  <c r="E1266" i="3"/>
  <c r="E665" i="3"/>
  <c r="E666" i="3"/>
  <c r="E1177" i="3"/>
  <c r="E1178" i="3"/>
  <c r="E1179" i="3"/>
  <c r="E1180" i="3"/>
  <c r="E1181" i="3"/>
  <c r="E1182" i="3"/>
  <c r="E1183" i="3"/>
  <c r="E268" i="3"/>
  <c r="E269" i="3"/>
  <c r="E270" i="3"/>
  <c r="E302" i="3"/>
  <c r="E303" i="3"/>
  <c r="E304" i="3"/>
  <c r="E305" i="3"/>
  <c r="E306" i="3"/>
  <c r="E204" i="3"/>
  <c r="E205" i="3"/>
  <c r="E206" i="3"/>
  <c r="E207" i="3"/>
  <c r="E208" i="3"/>
  <c r="E209" i="3"/>
  <c r="E210" i="3"/>
  <c r="E360" i="3"/>
  <c r="E361" i="3"/>
  <c r="E362" i="3"/>
  <c r="E915" i="3"/>
  <c r="E916" i="3"/>
  <c r="E917" i="3"/>
  <c r="E918" i="3"/>
  <c r="E919" i="3"/>
  <c r="E920" i="3"/>
  <c r="E921" i="3"/>
  <c r="E382" i="3"/>
  <c r="E383" i="3"/>
  <c r="E384" i="3"/>
  <c r="E385" i="3"/>
  <c r="E386" i="3"/>
  <c r="E1193" i="3"/>
  <c r="E1194" i="3"/>
  <c r="E1195" i="3"/>
  <c r="E1196" i="3"/>
  <c r="E1197" i="3"/>
  <c r="E1083" i="3"/>
  <c r="E1084" i="3"/>
  <c r="E1085" i="3"/>
  <c r="E1086" i="3"/>
  <c r="E1087" i="3"/>
  <c r="E1088" i="3"/>
  <c r="E458" i="3"/>
  <c r="E459" i="3"/>
  <c r="E460" i="3"/>
  <c r="E461" i="3"/>
  <c r="E1089" i="3"/>
  <c r="E1090" i="3"/>
  <c r="E1119" i="3"/>
  <c r="E896" i="3"/>
  <c r="E1026" i="3"/>
  <c r="E1027" i="3"/>
  <c r="E78" i="3"/>
  <c r="E79" i="3"/>
  <c r="E80" i="3"/>
  <c r="E81" i="3"/>
  <c r="E82" i="3"/>
  <c r="E104" i="3"/>
  <c r="E105" i="3"/>
  <c r="E1188" i="3"/>
  <c r="E1189" i="3"/>
  <c r="E1190" i="3"/>
  <c r="E1191" i="3"/>
  <c r="E1192" i="3"/>
  <c r="E280" i="3"/>
  <c r="E281" i="3"/>
  <c r="E282" i="3"/>
  <c r="E283" i="3"/>
  <c r="E284" i="3"/>
  <c r="E252" i="3"/>
  <c r="E253" i="3"/>
  <c r="E254" i="3"/>
  <c r="E891" i="3"/>
  <c r="E22" i="3"/>
  <c r="E517" i="3"/>
  <c r="E518" i="3"/>
  <c r="E5" i="3"/>
  <c r="E6" i="3"/>
  <c r="E7" i="3"/>
  <c r="E8" i="3"/>
  <c r="E9" i="3"/>
  <c r="E10" i="3"/>
  <c r="E11" i="3"/>
  <c r="E12" i="3"/>
  <c r="E13" i="3"/>
  <c r="E14" i="3"/>
  <c r="E1091" i="3"/>
  <c r="E1092" i="3"/>
  <c r="E1093" i="3"/>
  <c r="E880" i="3"/>
  <c r="E881" i="3"/>
  <c r="E882" i="3"/>
  <c r="E883" i="3"/>
  <c r="E884" i="3"/>
  <c r="E885" i="3"/>
  <c r="E290" i="3"/>
  <c r="E291" i="3"/>
  <c r="E292" i="3"/>
  <c r="E293" i="3"/>
  <c r="E294" i="3"/>
  <c r="E763" i="3"/>
  <c r="E764" i="3"/>
  <c r="E765" i="3"/>
  <c r="E766" i="3"/>
  <c r="E767" i="3"/>
  <c r="E768" i="3"/>
  <c r="E336" i="3"/>
  <c r="E337" i="3"/>
  <c r="E255" i="3"/>
  <c r="E256" i="3"/>
  <c r="E257" i="3"/>
  <c r="E258" i="3"/>
  <c r="E259" i="3"/>
  <c r="E260" i="3"/>
  <c r="E261" i="3"/>
  <c r="E262" i="3"/>
  <c r="E33" i="3"/>
  <c r="E34" i="3"/>
  <c r="E35" i="3"/>
  <c r="E36" i="3"/>
  <c r="E37" i="3"/>
  <c r="E38" i="3"/>
  <c r="E39" i="3"/>
  <c r="E40" i="3"/>
  <c r="E41" i="3"/>
  <c r="E42" i="3"/>
  <c r="E421" i="3"/>
  <c r="E422" i="3"/>
  <c r="E423" i="3"/>
  <c r="E833" i="3"/>
  <c r="E834" i="3"/>
  <c r="E835" i="3"/>
  <c r="E836" i="3"/>
  <c r="E837" i="3"/>
  <c r="E838" i="3"/>
  <c r="E839" i="3"/>
  <c r="E840" i="3"/>
  <c r="E841" i="3"/>
  <c r="E702" i="3"/>
  <c r="E703" i="3"/>
  <c r="E704" i="3"/>
  <c r="E705" i="3"/>
  <c r="E706" i="3"/>
  <c r="E707" i="3"/>
  <c r="E708" i="3"/>
  <c r="E709" i="3"/>
  <c r="E497" i="3"/>
  <c r="E593" i="3"/>
  <c r="E594" i="3"/>
  <c r="E595" i="3"/>
  <c r="E596" i="3"/>
  <c r="E597" i="3"/>
  <c r="E598" i="3"/>
  <c r="E512" i="3"/>
  <c r="E513" i="3"/>
  <c r="E514" i="3"/>
  <c r="E828" i="3"/>
  <c r="E829" i="3"/>
  <c r="E942" i="3"/>
  <c r="E943" i="3"/>
  <c r="E944" i="3"/>
  <c r="E945" i="3"/>
  <c r="E933" i="3"/>
  <c r="E934" i="3"/>
  <c r="E935" i="3"/>
  <c r="E936" i="3"/>
  <c r="E1047" i="3"/>
  <c r="E1048" i="3"/>
  <c r="E1049" i="3"/>
  <c r="E1050" i="3"/>
  <c r="E1051" i="3"/>
  <c r="E1052" i="3"/>
  <c r="E1053" i="3"/>
  <c r="E1054" i="3"/>
  <c r="E1055" i="3"/>
  <c r="E1056" i="3"/>
  <c r="E1025" i="3"/>
  <c r="E1038" i="3"/>
  <c r="E1039" i="3"/>
  <c r="E1040" i="3"/>
  <c r="E1041" i="3"/>
  <c r="E1042" i="3"/>
  <c r="E1044" i="3"/>
  <c r="E1045" i="3"/>
  <c r="E1285" i="3"/>
  <c r="E1046" i="3"/>
  <c r="E1076" i="3"/>
  <c r="E1077" i="3"/>
  <c r="E1078" i="3"/>
  <c r="E1079" i="3"/>
  <c r="E1080" i="3"/>
  <c r="E1081" i="3"/>
  <c r="E1001" i="3"/>
  <c r="E1002" i="3"/>
  <c r="E1014" i="3"/>
  <c r="E1015" i="3"/>
  <c r="E1016" i="3"/>
  <c r="E1017" i="3"/>
  <c r="E1018" i="3"/>
  <c r="E1019" i="3"/>
  <c r="E992" i="3"/>
  <c r="E993" i="3"/>
  <c r="E994" i="3"/>
  <c r="E995" i="3"/>
  <c r="E996" i="3"/>
  <c r="E997" i="3"/>
  <c r="E1057" i="3"/>
  <c r="E1219" i="3"/>
  <c r="E1220" i="3"/>
  <c r="E1059" i="3"/>
  <c r="E1074" i="3"/>
  <c r="E1075" i="3"/>
  <c r="E998" i="3"/>
  <c r="E999" i="3"/>
  <c r="E1000" i="3"/>
  <c r="E1082" i="3"/>
  <c r="E1063" i="3"/>
  <c r="E1064" i="3"/>
  <c r="E1065" i="3"/>
  <c r="E1066" i="3"/>
  <c r="E1067" i="3"/>
  <c r="E1058" i="3"/>
  <c r="E1003" i="3"/>
  <c r="E1004" i="3"/>
  <c r="E1005" i="3"/>
  <c r="E1006" i="3"/>
  <c r="E1007" i="3"/>
  <c r="E1008" i="3"/>
  <c r="E1140" i="3"/>
  <c r="E1141" i="3"/>
  <c r="E1142" i="3"/>
  <c r="E1236" i="3"/>
  <c r="E1248" i="3"/>
  <c r="E946" i="3"/>
  <c r="E947" i="3"/>
  <c r="E948" i="3"/>
  <c r="E949" i="3"/>
  <c r="E950" i="3"/>
  <c r="E1222" i="3"/>
  <c r="E1223" i="3"/>
  <c r="E1348" i="3"/>
  <c r="E875" i="3"/>
  <c r="E876" i="3"/>
  <c r="E877" i="3"/>
  <c r="E878" i="3"/>
  <c r="E879" i="3"/>
  <c r="E1198" i="3"/>
  <c r="E1211" i="3"/>
  <c r="E638" i="3"/>
  <c r="E639" i="3"/>
  <c r="E640" i="3"/>
  <c r="E641" i="3"/>
  <c r="E642" i="3"/>
  <c r="E643" i="3"/>
  <c r="E644" i="3"/>
  <c r="E645" i="3"/>
  <c r="E650" i="3"/>
  <c r="E221" i="3"/>
  <c r="E222" i="3"/>
  <c r="E223" i="3"/>
  <c r="E224" i="3"/>
  <c r="E225" i="3"/>
  <c r="E440" i="3"/>
  <c r="E441" i="3"/>
  <c r="E442" i="3"/>
  <c r="E178" i="3"/>
  <c r="E179" i="3"/>
  <c r="E180" i="3"/>
  <c r="E181" i="3"/>
  <c r="E182" i="3"/>
  <c r="E183" i="3"/>
  <c r="E184" i="3"/>
  <c r="E185" i="3"/>
  <c r="E892" i="3"/>
  <c r="E893" i="3"/>
  <c r="E811" i="3"/>
  <c r="E812" i="3"/>
  <c r="E661" i="3"/>
  <c r="E662" i="3"/>
  <c r="E663" i="3"/>
  <c r="E664" i="3"/>
  <c r="E894" i="3"/>
  <c r="E895" i="3"/>
  <c r="E607" i="3"/>
  <c r="E608" i="3"/>
  <c r="E609" i="3"/>
  <c r="E610" i="3"/>
  <c r="E611" i="3"/>
  <c r="E612" i="3"/>
  <c r="E651" i="3"/>
  <c r="E652" i="3"/>
  <c r="E653" i="3"/>
  <c r="E25" i="3"/>
  <c r="E327" i="3"/>
  <c r="E328" i="3"/>
  <c r="E329" i="3"/>
  <c r="E330" i="3"/>
  <c r="E331" i="3"/>
  <c r="E332" i="3"/>
  <c r="E333" i="3"/>
  <c r="E334" i="3"/>
  <c r="E335" i="3"/>
  <c r="E586" i="3"/>
  <c r="E587" i="3"/>
  <c r="E588" i="3"/>
  <c r="E589" i="3"/>
  <c r="E590" i="3"/>
  <c r="E591" i="3"/>
  <c r="E592" i="3"/>
  <c r="E149" i="3"/>
  <c r="E150" i="3"/>
  <c r="E151" i="3"/>
  <c r="E152" i="3"/>
  <c r="E295" i="3"/>
  <c r="E296" i="3"/>
  <c r="E153" i="3"/>
  <c r="E437" i="3"/>
  <c r="E438" i="3"/>
  <c r="E439" i="3"/>
  <c r="E73" i="3"/>
  <c r="E74" i="3"/>
  <c r="E75" i="3"/>
  <c r="E266" i="3"/>
  <c r="E267" i="3"/>
  <c r="E692" i="3"/>
  <c r="E693" i="3"/>
  <c r="E694" i="3"/>
  <c r="E695" i="3"/>
  <c r="E696" i="3"/>
  <c r="E697" i="3"/>
  <c r="E698" i="3"/>
  <c r="E699" i="3"/>
  <c r="E289" i="3"/>
  <c r="E142" i="3"/>
  <c r="E143" i="3"/>
  <c r="E144" i="3"/>
  <c r="E145" i="3"/>
  <c r="E146" i="3"/>
  <c r="E147" i="3"/>
  <c r="E148" i="3"/>
  <c r="E1331" i="3"/>
  <c r="E1332" i="3"/>
  <c r="E1237" i="3"/>
  <c r="E1238" i="3"/>
  <c r="E483" i="3"/>
  <c r="E484" i="3"/>
  <c r="E485" i="3"/>
  <c r="E486" i="3"/>
  <c r="E487" i="3"/>
  <c r="E488" i="3"/>
  <c r="E489" i="3"/>
  <c r="E490" i="3"/>
  <c r="E491" i="3"/>
  <c r="E492" i="3"/>
  <c r="E493" i="3"/>
  <c r="E494" i="3"/>
  <c r="E495" i="3"/>
  <c r="E496" i="3"/>
  <c r="E659" i="3"/>
  <c r="E345" i="3"/>
  <c r="E346" i="3"/>
  <c r="E347" i="3"/>
  <c r="E348" i="3"/>
  <c r="E349" i="3"/>
  <c r="E350" i="3"/>
  <c r="E351" i="3"/>
  <c r="E617" i="3"/>
  <c r="E618" i="3"/>
  <c r="E619" i="3"/>
  <c r="E797" i="3"/>
  <c r="E798" i="3"/>
  <c r="E1234" i="3"/>
  <c r="E1235" i="3"/>
  <c r="E700" i="3"/>
  <c r="E701" i="3"/>
  <c r="E235" i="3"/>
  <c r="E236" i="3"/>
  <c r="E237" i="3"/>
  <c r="E238" i="3"/>
  <c r="E239" i="3"/>
  <c r="E240" i="3"/>
  <c r="E241" i="3"/>
  <c r="E242" i="3"/>
  <c r="E243" i="3"/>
  <c r="E244" i="3"/>
  <c r="E245" i="3"/>
  <c r="E744" i="3"/>
  <c r="E745" i="3"/>
  <c r="E274" i="3"/>
  <c r="E275" i="3"/>
  <c r="E276" i="3"/>
  <c r="E277" i="3"/>
  <c r="E278"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224" i="3"/>
  <c r="E1401" i="3"/>
  <c r="E1402" i="3"/>
  <c r="E1403" i="3"/>
  <c r="E1404" i="3"/>
  <c r="E1405" i="3"/>
  <c r="E1406" i="3"/>
  <c r="E1407" i="3"/>
  <c r="E1408" i="3"/>
  <c r="E1409" i="3"/>
  <c r="E1410" i="3"/>
  <c r="E1411" i="3"/>
  <c r="E1412" i="3"/>
  <c r="E1413" i="3"/>
  <c r="E1243" i="3"/>
  <c r="E1244" i="3"/>
  <c r="E1245" i="3"/>
  <c r="E1246" i="3"/>
  <c r="E83" i="3"/>
  <c r="E84" i="3"/>
  <c r="E85" i="3"/>
  <c r="E86" i="3"/>
  <c r="E87" i="3"/>
  <c r="E1249" i="3"/>
  <c r="E1250" i="3"/>
  <c r="E1275" i="3"/>
  <c r="E959" i="3"/>
  <c r="E960" i="3"/>
  <c r="E964" i="3"/>
  <c r="E965" i="3"/>
  <c r="E966" i="3"/>
  <c r="E967" i="3"/>
  <c r="E968" i="3"/>
  <c r="E969" i="3"/>
  <c r="E970" i="3"/>
  <c r="E1239" i="3"/>
  <c r="E1240" i="3"/>
  <c r="E1241" i="3"/>
  <c r="E1242" i="3"/>
  <c r="E363" i="3"/>
  <c r="E364" i="3"/>
  <c r="E285" i="3"/>
  <c r="E286" i="3"/>
  <c r="E287" i="3"/>
  <c r="E288" i="3"/>
  <c r="E814" i="3"/>
  <c r="E815" i="3"/>
  <c r="E816" i="3"/>
  <c r="E817" i="3"/>
  <c r="E505" i="3"/>
  <c r="E506" i="3"/>
  <c r="E550" i="3"/>
  <c r="E551" i="3"/>
  <c r="E552" i="3"/>
  <c r="E1139" i="3"/>
  <c r="E297" i="3"/>
  <c r="E790" i="3"/>
  <c r="E940" i="3"/>
  <c r="E1414" i="3"/>
  <c r="E263" i="3"/>
  <c r="E264" i="3"/>
  <c r="E265" i="3"/>
  <c r="E830" i="3"/>
  <c r="E831" i="3"/>
  <c r="E832" i="3"/>
  <c r="E91" i="3"/>
  <c r="E92" i="3"/>
  <c r="E93" i="3"/>
  <c r="E94" i="3"/>
  <c r="E95" i="3"/>
  <c r="E96" i="3"/>
  <c r="E97" i="3"/>
  <c r="E98" i="3"/>
  <c r="E99" i="3"/>
  <c r="E1126" i="3"/>
  <c r="E165" i="3"/>
  <c r="E166" i="3"/>
  <c r="E167" i="3"/>
  <c r="E168" i="3"/>
  <c r="E169" i="3"/>
  <c r="E519" i="3"/>
  <c r="E520" i="3"/>
  <c r="E521" i="3"/>
  <c r="E522" i="3"/>
  <c r="E523" i="3"/>
  <c r="E524" i="3"/>
  <c r="E525" i="3"/>
  <c r="E526" i="3"/>
  <c r="E1278" i="3"/>
  <c r="E599" i="3"/>
  <c r="E600" i="3"/>
  <c r="E1282" i="3"/>
  <c r="E1283" i="3"/>
  <c r="E1284" i="3"/>
  <c r="E170" i="3"/>
  <c r="E171" i="3"/>
  <c r="E172" i="3"/>
  <c r="E365" i="3"/>
  <c r="E746" i="3"/>
  <c r="E747" i="3"/>
  <c r="E748" i="3"/>
  <c r="E749" i="3"/>
  <c r="E750" i="3"/>
  <c r="E667" i="3"/>
  <c r="E668" i="3"/>
  <c r="E669" i="3"/>
  <c r="E678" i="3"/>
  <c r="E679" i="3"/>
  <c r="E680" i="3"/>
  <c r="E681" i="3"/>
  <c r="E682" i="3"/>
  <c r="E462" i="3"/>
  <c r="E463" i="3"/>
  <c r="E464" i="3"/>
  <c r="E465" i="3"/>
  <c r="E466" i="3"/>
  <c r="E769" i="3"/>
  <c r="E770" i="3"/>
  <c r="E771" i="3"/>
  <c r="E772" i="3"/>
  <c r="E773" i="3"/>
  <c r="E316" i="3"/>
  <c r="E317" i="3"/>
  <c r="E318" i="3"/>
  <c r="E319" i="3"/>
  <c r="E534" i="3"/>
  <c r="E535" i="3"/>
  <c r="E536" i="3"/>
  <c r="E467" i="3"/>
  <c r="E468" i="3"/>
  <c r="E469" i="3"/>
  <c r="E470" i="3"/>
  <c r="E471" i="3"/>
  <c r="E685" i="3"/>
  <c r="E686" i="3"/>
  <c r="E687" i="3"/>
  <c r="E688" i="3"/>
  <c r="E689" i="3"/>
  <c r="E690" i="3"/>
  <c r="E691" i="3"/>
  <c r="E819" i="3"/>
  <c r="E820" i="3"/>
  <c r="E821" i="3"/>
  <c r="E782" i="3"/>
  <c r="E783" i="3"/>
  <c r="E784" i="3"/>
  <c r="E785" i="3"/>
  <c r="E338" i="3"/>
  <c r="E339" i="3"/>
  <c r="E818" i="3"/>
  <c r="E822" i="3"/>
  <c r="E823" i="3"/>
  <c r="E824" i="3"/>
  <c r="E1225" i="3"/>
  <c r="E1226" i="3"/>
  <c r="E613" i="3"/>
  <c r="E614" i="3"/>
  <c r="E615" i="3"/>
  <c r="E616" i="3"/>
  <c r="E1209" i="3"/>
  <c r="E979" i="3"/>
  <c r="E980" i="3"/>
  <c r="E961" i="3"/>
  <c r="E962" i="3"/>
  <c r="E963" i="3"/>
  <c r="E908" i="3"/>
  <c r="E909" i="3"/>
  <c r="E910" i="3"/>
  <c r="E911" i="3"/>
  <c r="E912" i="3"/>
  <c r="E913" i="3"/>
  <c r="E914" i="3"/>
  <c r="E981" i="3"/>
  <c r="E982" i="3"/>
  <c r="E983" i="3"/>
  <c r="E984" i="3"/>
  <c r="E985" i="3"/>
  <c r="E986" i="3"/>
  <c r="E987" i="3"/>
  <c r="E988" i="3"/>
  <c r="E989" i="3"/>
  <c r="E990" i="3"/>
  <c r="E991" i="3"/>
  <c r="E900" i="3"/>
  <c r="E901" i="3"/>
  <c r="E902" i="3"/>
  <c r="E903" i="3"/>
  <c r="E904" i="3"/>
  <c r="E905" i="3"/>
  <c r="E906" i="3"/>
  <c r="E907" i="3"/>
  <c r="E1020" i="3"/>
  <c r="E1130" i="3"/>
  <c r="E1131" i="3"/>
  <c r="E1132" i="3"/>
  <c r="E1133" i="3"/>
  <c r="E1134" i="3"/>
  <c r="E1135" i="3"/>
  <c r="E1212" i="3"/>
  <c r="E1213" i="3"/>
  <c r="E1176" i="3"/>
  <c r="E1173" i="3"/>
  <c r="E1174" i="3"/>
  <c r="E1175" i="3"/>
  <c r="E340" i="3"/>
  <c r="E341" i="3"/>
  <c r="E342" i="3"/>
  <c r="E343" i="3"/>
  <c r="E344" i="3"/>
  <c r="E1295" i="3"/>
  <c r="E1296" i="3"/>
  <c r="E1297" i="3"/>
  <c r="E601" i="3"/>
  <c r="E602" i="3"/>
  <c r="E603" i="3"/>
  <c r="E751" i="3"/>
  <c r="E752" i="3"/>
  <c r="E753" i="3"/>
  <c r="E754" i="3"/>
  <c r="E755" i="3"/>
  <c r="E756" i="3"/>
  <c r="E757" i="3"/>
  <c r="E758" i="3"/>
  <c r="E793" i="3"/>
  <c r="E794" i="3"/>
  <c r="E795" i="3"/>
  <c r="E796" i="3"/>
  <c r="E515" i="3"/>
  <c r="E537" i="3"/>
  <c r="E538" i="3"/>
  <c r="E539" i="3"/>
  <c r="E540" i="3"/>
  <c r="E541" i="3"/>
  <c r="E114" i="3"/>
  <c r="E115" i="3"/>
  <c r="E116" i="3"/>
  <c r="E117" i="3"/>
  <c r="E118" i="3"/>
  <c r="E119" i="3"/>
  <c r="E516" i="3"/>
  <c r="E160" i="3"/>
  <c r="E161" i="3"/>
  <c r="E162" i="3"/>
  <c r="E859" i="3"/>
  <c r="E860" i="3"/>
  <c r="E861" i="3"/>
  <c r="E862" i="3"/>
  <c r="E863" i="3"/>
  <c r="E864" i="3"/>
  <c r="E762" i="3"/>
  <c r="E774" i="3"/>
  <c r="E775" i="3"/>
  <c r="E776" i="3"/>
  <c r="E777" i="3"/>
  <c r="E1301" i="3"/>
  <c r="E1302" i="3"/>
  <c r="E1303" i="3"/>
  <c r="E673" i="3"/>
  <c r="E674" i="3"/>
  <c r="E675" i="3"/>
  <c r="E676" i="3"/>
  <c r="E677" i="3"/>
  <c r="E1227" i="3"/>
  <c r="E1184" i="3"/>
  <c r="E1185" i="3"/>
  <c r="E1186" i="3"/>
  <c r="E1187" i="3"/>
  <c r="E1228" i="3"/>
  <c r="E527" i="3"/>
  <c r="E528" i="3"/>
  <c r="E529" i="3"/>
  <c r="E530" i="3"/>
  <c r="E531" i="3"/>
  <c r="E532" i="3"/>
  <c r="E533" i="3"/>
  <c r="E452" i="3"/>
  <c r="E453" i="3"/>
  <c r="E825" i="3"/>
  <c r="E826" i="3"/>
  <c r="E827" i="3"/>
  <c r="E1095" i="3"/>
  <c r="E1096" i="3"/>
  <c r="E1097" i="3"/>
  <c r="E1098" i="3"/>
  <c r="E1099" i="3"/>
  <c r="E1100" i="3"/>
  <c r="E376" i="3"/>
  <c r="E377" i="3"/>
  <c r="E378" i="3"/>
  <c r="E379" i="3"/>
  <c r="E380" i="3"/>
  <c r="E381" i="3"/>
  <c r="E1273" i="3"/>
  <c r="E1274" i="3"/>
  <c r="E786" i="3"/>
  <c r="E787" i="3"/>
  <c r="E788" i="3"/>
  <c r="E789" i="3"/>
  <c r="E88" i="3"/>
  <c r="E89" i="3"/>
  <c r="E90" i="3"/>
  <c r="E201" i="3"/>
  <c r="E202" i="3"/>
  <c r="E203" i="3"/>
  <c r="E173" i="3"/>
  <c r="E174" i="3"/>
  <c r="E175" i="3"/>
  <c r="E176" i="3"/>
  <c r="E1292" i="3"/>
  <c r="E1293" i="3"/>
  <c r="E1294" i="3"/>
  <c r="E449" i="3"/>
  <c r="E450" i="3"/>
  <c r="E451" i="3"/>
  <c r="E654" i="3"/>
  <c r="E655" i="3"/>
  <c r="E656" i="3"/>
  <c r="E657" i="3"/>
  <c r="E658" i="3"/>
  <c r="E1111" i="3"/>
  <c r="E1112" i="3"/>
  <c r="E1113" i="3"/>
  <c r="E1114" i="3"/>
  <c r="E1115" i="3"/>
  <c r="E1116" i="3"/>
  <c r="E1117" i="3"/>
  <c r="E1118" i="3"/>
  <c r="E1148" i="3"/>
  <c r="E1149" i="3"/>
  <c r="E1150" i="3"/>
  <c r="E1151" i="3"/>
  <c r="E1152" i="3"/>
  <c r="E475" i="3"/>
  <c r="E476" i="3"/>
  <c r="E477" i="3"/>
  <c r="E478" i="3"/>
  <c r="E404" i="3"/>
  <c r="E405" i="3"/>
  <c r="E406" i="3"/>
  <c r="E407" i="3"/>
  <c r="E408" i="3"/>
  <c r="E409" i="3"/>
  <c r="E410" i="3"/>
  <c r="E498" i="3"/>
  <c r="E499" i="3"/>
  <c r="E500" i="3"/>
  <c r="E501" i="3"/>
  <c r="E502" i="3"/>
  <c r="E503" i="3"/>
  <c r="E504" i="3"/>
  <c r="E388" i="3"/>
  <c r="E389" i="3"/>
  <c r="E571" i="3"/>
  <c r="E572" i="3"/>
  <c r="E573" i="3"/>
  <c r="E574" i="3"/>
  <c r="E575" i="3"/>
  <c r="E576" i="3"/>
  <c r="E577" i="3"/>
  <c r="E578" i="3"/>
  <c r="E579" i="3"/>
  <c r="E580" i="3"/>
  <c r="E581" i="3"/>
  <c r="E582" i="3"/>
  <c r="E583" i="3"/>
  <c r="E584" i="3"/>
  <c r="E585" i="3"/>
  <c r="E479" i="3"/>
  <c r="E480" i="3"/>
  <c r="E481" i="3"/>
  <c r="E482" i="3"/>
  <c r="E1263" i="3"/>
  <c r="E1264" i="3"/>
  <c r="E553" i="3"/>
  <c r="E554" i="3"/>
  <c r="E555" i="3"/>
  <c r="E556" i="3"/>
  <c r="E557" i="3"/>
  <c r="E558" i="3"/>
  <c r="E559" i="3"/>
  <c r="E560" i="3"/>
  <c r="E561" i="3"/>
  <c r="E562" i="3"/>
  <c r="E563" i="3"/>
  <c r="E564" i="3"/>
  <c r="E1101" i="3"/>
  <c r="E1102" i="3"/>
  <c r="E1103" i="3"/>
  <c r="E1104" i="3"/>
  <c r="E1105" i="3"/>
  <c r="E1106" i="3"/>
  <c r="E1107" i="3"/>
  <c r="E1108" i="3"/>
  <c r="E1109" i="3"/>
  <c r="E1110" i="3"/>
  <c r="E507" i="3"/>
  <c r="E508" i="3"/>
  <c r="E509" i="3"/>
  <c r="E510" i="3"/>
  <c r="E511" i="3"/>
  <c r="E320" i="3"/>
  <c r="E321" i="3"/>
  <c r="E322" i="3"/>
  <c r="E323" i="3"/>
  <c r="E324" i="3"/>
  <c r="E325" i="3"/>
  <c r="E326" i="3"/>
  <c r="E366" i="3"/>
  <c r="E367" i="3"/>
  <c r="E368" i="3"/>
  <c r="E369" i="3"/>
  <c r="E370" i="3"/>
  <c r="E371" i="3"/>
  <c r="E372" i="3"/>
  <c r="E373" i="3"/>
  <c r="E374" i="3"/>
  <c r="E375" i="3"/>
  <c r="E186" i="3"/>
  <c r="E187" i="3"/>
  <c r="E188" i="3"/>
  <c r="E189" i="3"/>
  <c r="E190" i="3"/>
  <c r="E191" i="3"/>
  <c r="E192" i="3"/>
  <c r="E193" i="3"/>
  <c r="E194" i="3"/>
  <c r="E195" i="3"/>
  <c r="E196" i="3"/>
  <c r="E197" i="3"/>
  <c r="E198" i="3"/>
  <c r="E199" i="3"/>
  <c r="E200" i="3"/>
  <c r="E1359" i="3"/>
  <c r="E1360" i="3"/>
  <c r="E1361" i="3"/>
  <c r="E1362" i="3"/>
  <c r="E1363" i="3"/>
  <c r="E1364" i="3"/>
  <c r="E1365" i="3"/>
  <c r="E352" i="3"/>
  <c r="E353" i="3"/>
  <c r="E354" i="3"/>
  <c r="E355" i="3"/>
  <c r="E356" i="3"/>
  <c r="E357" i="3"/>
  <c r="E358" i="3"/>
  <c r="E359" i="3"/>
  <c r="E542" i="3"/>
  <c r="E543" i="3"/>
  <c r="E544" i="3"/>
  <c r="E545" i="3"/>
  <c r="E546" i="3"/>
  <c r="E547" i="3"/>
  <c r="E548" i="3"/>
  <c r="E549" i="3"/>
  <c r="E1229" i="3"/>
  <c r="E1230" i="3"/>
  <c r="E1231" i="3"/>
  <c r="E1304" i="3"/>
  <c r="E1305" i="3"/>
  <c r="E1306" i="3"/>
  <c r="E1342" i="3"/>
  <c r="E1343" i="3"/>
  <c r="E1344" i="3"/>
  <c r="E428" i="3"/>
  <c r="E429" i="3"/>
  <c r="E1261" i="3"/>
  <c r="E1262" i="3"/>
  <c r="E778" i="3"/>
  <c r="E779" i="3"/>
  <c r="E780" i="3"/>
  <c r="E781" i="3"/>
  <c r="E604" i="3"/>
  <c r="E605" i="3"/>
  <c r="E606" i="3"/>
  <c r="E1286" i="3"/>
  <c r="E400" i="3"/>
  <c r="E401" i="3"/>
  <c r="E402" i="3"/>
  <c r="E403" i="3"/>
  <c r="E1232" i="3"/>
  <c r="E1233" i="3"/>
  <c r="E1287" i="3"/>
  <c r="E1288" i="3"/>
  <c r="E1289" i="3"/>
  <c r="E1290" i="3"/>
  <c r="E1291" i="3"/>
  <c r="E1276" i="3"/>
  <c r="E1277" i="3"/>
  <c r="E1160" i="3"/>
  <c r="E1161" i="3"/>
  <c r="E1162" i="3"/>
  <c r="E1163" i="3"/>
  <c r="E1136" i="3"/>
  <c r="E1137" i="3"/>
  <c r="E1138" i="3"/>
  <c r="E1127" i="3"/>
  <c r="E1128" i="3"/>
  <c r="E1129" i="3"/>
  <c r="E1021" i="3"/>
  <c r="E1022" i="3"/>
  <c r="E1023" i="3"/>
  <c r="E1024" i="3"/>
  <c r="E211" i="3"/>
  <c r="E212" i="3"/>
  <c r="E213" i="3"/>
  <c r="E214" i="3"/>
  <c r="E670" i="3"/>
  <c r="E1349" i="3"/>
  <c r="E1350" i="3"/>
  <c r="E1351" i="3"/>
  <c r="E1352" i="3"/>
  <c r="E15" i="3"/>
  <c r="E16" i="3"/>
  <c r="E17" i="3"/>
  <c r="E18" i="3"/>
  <c r="E19" i="3"/>
  <c r="E20" i="3"/>
  <c r="E21" i="3"/>
  <c r="E1313" i="3"/>
  <c r="E1218" i="3"/>
  <c r="E1271" i="3"/>
  <c r="E1353" i="3"/>
  <c r="E1354" i="3"/>
  <c r="E1355" i="3"/>
  <c r="E1356" i="3"/>
  <c r="E1357" i="3"/>
  <c r="E1358" i="3"/>
  <c r="E163" i="3"/>
  <c r="E164" i="3"/>
  <c r="E1251" i="3"/>
  <c r="E76" i="3"/>
  <c r="E136" i="3"/>
  <c r="E137" i="3"/>
  <c r="E430" i="3"/>
  <c r="E431" i="3"/>
  <c r="E432" i="3"/>
  <c r="E433" i="3"/>
  <c r="E434" i="3"/>
  <c r="E435" i="3"/>
  <c r="E436" i="3"/>
  <c r="E62" i="3"/>
  <c r="E63" i="3"/>
  <c r="E64" i="3"/>
  <c r="E65" i="3"/>
  <c r="E66" i="3"/>
  <c r="E67" i="3"/>
  <c r="E68" i="3"/>
  <c r="E154" i="3"/>
  <c r="E155" i="3"/>
  <c r="E156" i="3"/>
  <c r="E157" i="3"/>
  <c r="E69" i="3"/>
  <c r="E1200" i="3"/>
  <c r="E1201" i="3"/>
  <c r="E1202" i="3"/>
  <c r="E1203" i="3"/>
  <c r="E1204" i="3"/>
  <c r="E1205" i="3"/>
  <c r="E1206" i="3"/>
  <c r="E1207" i="3"/>
  <c r="E100" i="3"/>
  <c r="E101" i="3"/>
  <c r="E102" i="3"/>
  <c r="E103" i="3"/>
  <c r="E865" i="3"/>
  <c r="E866" i="3"/>
  <c r="E867" i="3"/>
  <c r="E868" i="3"/>
  <c r="E869" i="3"/>
  <c r="E870" i="3"/>
  <c r="E736" i="3"/>
  <c r="E737" i="3"/>
  <c r="E671" i="3"/>
  <c r="E672" i="3"/>
  <c r="E43" i="3"/>
  <c r="E710" i="3"/>
  <c r="E711" i="3"/>
  <c r="E712" i="3"/>
  <c r="E713" i="3"/>
  <c r="E1215" i="3"/>
  <c r="E1208" i="3"/>
  <c r="E77" i="3"/>
  <c r="E246" i="3"/>
  <c r="E247" i="3"/>
  <c r="E248" i="3"/>
  <c r="E249" i="3"/>
  <c r="E1120" i="3"/>
  <c r="E1121" i="3"/>
  <c r="E1122" i="3"/>
  <c r="E250" i="3"/>
  <c r="E251" i="3"/>
  <c r="E26" i="3"/>
  <c r="E27" i="3"/>
  <c r="E28" i="3"/>
  <c r="E29" i="3"/>
  <c r="E30" i="3"/>
  <c r="E31" i="3"/>
  <c r="E32" i="3"/>
  <c r="E1159" i="3"/>
  <c r="E1170" i="3"/>
  <c r="E1171" i="3"/>
  <c r="E1172" i="3"/>
  <c r="E226" i="3"/>
  <c r="E227" i="3"/>
  <c r="E228" i="3"/>
  <c r="E229" i="3"/>
  <c r="E230" i="3"/>
  <c r="E231" i="3"/>
  <c r="E1252" i="3"/>
  <c r="E1253" i="3"/>
  <c r="E1254" i="3"/>
  <c r="E1216" i="3"/>
  <c r="E1217" i="3"/>
  <c r="E1334" i="3"/>
  <c r="E1314" i="3"/>
  <c r="E177" i="3"/>
  <c r="E472" i="3"/>
  <c r="E473" i="3"/>
  <c r="E474" i="3"/>
  <c r="E271" i="3"/>
  <c r="E272" i="3"/>
  <c r="E273" i="3"/>
  <c r="E298" i="3"/>
  <c r="E299" i="3"/>
  <c r="E300" i="3"/>
  <c r="E301" i="3"/>
  <c r="E721" i="3"/>
  <c r="E722" i="3"/>
  <c r="E723" i="3"/>
  <c r="E724" i="3"/>
  <c r="E725" i="3"/>
  <c r="E726" i="3"/>
  <c r="E727" i="3"/>
  <c r="E728" i="3"/>
  <c r="E729" i="3"/>
  <c r="E730" i="3"/>
  <c r="E731" i="3"/>
  <c r="E732" i="3"/>
  <c r="E733" i="3"/>
  <c r="E734" i="3"/>
  <c r="E735" i="3"/>
  <c r="E799" i="3"/>
  <c r="E800" i="3"/>
  <c r="E801" i="3"/>
  <c r="E802" i="3"/>
  <c r="E803" i="3"/>
  <c r="E791" i="3"/>
  <c r="E792" i="3"/>
  <c r="E23" i="3"/>
  <c r="E24" i="3"/>
  <c r="E279" i="3"/>
  <c r="E454" i="3"/>
  <c r="E455" i="3"/>
  <c r="E456" i="3"/>
  <c r="E457" i="3"/>
  <c r="E660" i="3"/>
  <c r="E390" i="3"/>
  <c r="E391" i="3"/>
  <c r="E392" i="3"/>
  <c r="E393" i="3"/>
  <c r="E394" i="3"/>
  <c r="E395" i="3"/>
  <c r="E396" i="3"/>
  <c r="E397" i="3"/>
  <c r="E398" i="3"/>
  <c r="E399" i="3"/>
  <c r="E387" i="3"/>
  <c r="E1247" i="3"/>
  <c r="E44" i="3"/>
  <c r="E45" i="3"/>
  <c r="E46" i="3"/>
  <c r="E47" i="3"/>
  <c r="E48" i="3"/>
  <c r="E49" i="3"/>
  <c r="E50" i="3"/>
  <c r="E51" i="3"/>
  <c r="E52" i="3"/>
  <c r="E53" i="3"/>
  <c r="E54" i="3"/>
  <c r="E886" i="3"/>
  <c r="E887" i="3"/>
  <c r="E888" i="3"/>
  <c r="E889" i="3"/>
  <c r="E890" i="3"/>
  <c r="E646" i="3"/>
  <c r="E647" i="3"/>
  <c r="E648" i="3"/>
  <c r="E649" i="3"/>
  <c r="E871" i="3"/>
  <c r="E872" i="3"/>
  <c r="E873" i="3"/>
  <c r="E874" i="3"/>
  <c r="E738" i="3"/>
  <c r="E739" i="3"/>
  <c r="E740" i="3"/>
  <c r="E741" i="3"/>
  <c r="E742" i="3"/>
  <c r="E743" i="3"/>
  <c r="E565" i="3"/>
  <c r="E566" i="3"/>
  <c r="E567" i="3"/>
  <c r="E568" i="3"/>
  <c r="E569" i="3"/>
  <c r="E570" i="3"/>
  <c r="E620" i="3"/>
  <c r="E621" i="3"/>
  <c r="E622" i="3"/>
  <c r="E623" i="3"/>
  <c r="E624" i="3"/>
  <c r="E625" i="3"/>
  <c r="E626" i="3"/>
  <c r="E627" i="3"/>
  <c r="E628" i="3"/>
  <c r="E629" i="3"/>
  <c r="E630" i="3"/>
  <c r="E631" i="3"/>
  <c r="E632" i="3"/>
  <c r="E633" i="3"/>
  <c r="E634" i="3"/>
  <c r="E635" i="3"/>
  <c r="E636" i="3"/>
  <c r="E106" i="3"/>
  <c r="E107" i="3"/>
  <c r="E108" i="3"/>
  <c r="E109" i="3"/>
  <c r="E110" i="3"/>
  <c r="E111" i="3"/>
  <c r="E112" i="3"/>
  <c r="E113" i="3"/>
  <c r="E55" i="3"/>
  <c r="E56" i="3"/>
  <c r="E57" i="3"/>
  <c r="E58" i="3"/>
  <c r="E59" i="3"/>
  <c r="E60" i="3"/>
  <c r="E61" i="3"/>
  <c r="E1268" i="3"/>
  <c r="E1269" i="3"/>
  <c r="E1270" i="3"/>
  <c r="E1221" i="3"/>
  <c r="E809" i="3"/>
  <c r="E810" i="3"/>
  <c r="E424" i="3"/>
  <c r="E425" i="3"/>
  <c r="E426" i="3"/>
  <c r="E427" i="3"/>
  <c r="E683" i="3"/>
  <c r="E684" i="3"/>
  <c r="E714" i="3"/>
  <c r="E715" i="3"/>
  <c r="E716" i="3"/>
  <c r="E717" i="3"/>
  <c r="E718" i="3"/>
  <c r="E719" i="3"/>
  <c r="E720" i="3"/>
  <c r="E215" i="3"/>
  <c r="E216" i="3"/>
  <c r="E217" i="3"/>
  <c r="E218" i="3"/>
  <c r="E219" i="3"/>
  <c r="E220" i="3"/>
  <c r="E1210" i="3"/>
  <c r="E804" i="3"/>
  <c r="E805" i="3"/>
  <c r="E806" i="3"/>
  <c r="E807" i="3"/>
  <c r="E808" i="3"/>
  <c r="E813" i="3"/>
  <c r="E70" i="3"/>
  <c r="E71" i="3"/>
  <c r="E72" i="3"/>
  <c r="E1094" i="3"/>
  <c r="E411" i="3"/>
  <c r="E412" i="3"/>
  <c r="E413" i="3"/>
  <c r="E853" i="3"/>
  <c r="E854" i="3"/>
  <c r="E855" i="3"/>
  <c r="E856" i="3"/>
  <c r="E857" i="3"/>
  <c r="E858" i="3"/>
  <c r="E414" i="3"/>
  <c r="E415" i="3"/>
  <c r="E416" i="3"/>
  <c r="E417" i="3"/>
  <c r="E418" i="3"/>
  <c r="E419" i="3"/>
  <c r="E420" i="3"/>
  <c r="E1214" i="3"/>
  <c r="E1307" i="3"/>
  <c r="E1308" i="3"/>
  <c r="E1328" i="3"/>
  <c r="E1329" i="3"/>
  <c r="E1330" i="3"/>
  <c r="E1060" i="3"/>
  <c r="E1061" i="3"/>
  <c r="E1062" i="3"/>
  <c r="E1315" i="3"/>
  <c r="E1316" i="3"/>
  <c r="E1317" i="3"/>
  <c r="E1318" i="3"/>
  <c r="E1068" i="3"/>
  <c r="E1069" i="3"/>
  <c r="E1070" i="3"/>
  <c r="E1071" i="3"/>
  <c r="E1072" i="3"/>
  <c r="E1073" i="3"/>
  <c r="E1366" i="3"/>
  <c r="E1367" i="3"/>
  <c r="E1368" i="3"/>
  <c r="E1143" i="3"/>
  <c r="E1144" i="3"/>
  <c r="E1145" i="3"/>
  <c r="E1146" i="3"/>
  <c r="E1147" i="3"/>
  <c r="E1255" i="3"/>
  <c r="E1030" i="3"/>
  <c r="E1031" i="3"/>
  <c r="E1032" i="3"/>
  <c r="E1033" i="3"/>
  <c r="E1034" i="3"/>
  <c r="E1035" i="3"/>
  <c r="E1036" i="3"/>
  <c r="E1037" i="3"/>
  <c r="E978" i="3"/>
  <c r="E939" i="3"/>
  <c r="E937" i="3"/>
  <c r="E938" i="3"/>
  <c r="E951" i="3"/>
  <c r="E952" i="3"/>
  <c r="E953" i="3"/>
  <c r="E954" i="3"/>
  <c r="E955" i="3"/>
  <c r="E956" i="3"/>
  <c r="E957" i="3"/>
  <c r="E958" i="3"/>
  <c r="E971" i="3"/>
  <c r="E972" i="3"/>
  <c r="E973" i="3"/>
  <c r="E974" i="3"/>
  <c r="E975" i="3"/>
  <c r="E1325" i="3"/>
  <c r="E1326" i="3"/>
  <c r="E1327" i="3"/>
  <c r="E941" i="3"/>
  <c r="E899" i="3"/>
  <c r="E898" i="3"/>
  <c r="E897" i="3"/>
  <c r="E1028" i="3"/>
  <c r="E1029" i="3"/>
  <c r="E1012" i="3"/>
  <c r="E1013" i="3"/>
  <c r="E1123" i="3"/>
  <c r="E1124" i="3"/>
  <c r="E1125" i="3"/>
  <c r="E929" i="3"/>
  <c r="E930" i="3"/>
  <c r="E931" i="3"/>
  <c r="E932" i="3"/>
  <c r="E926" i="3"/>
  <c r="E927" i="3"/>
  <c r="E928" i="3"/>
  <c r="E925" i="3"/>
  <c r="E3" i="3"/>
  <c r="E4" i="3"/>
  <c r="E444" i="3"/>
  <c r="E445" i="3"/>
  <c r="E446" i="3"/>
  <c r="E447" i="3"/>
  <c r="E448" i="3"/>
  <c r="E637" i="3"/>
  <c r="E922" i="3"/>
  <c r="E923" i="3"/>
  <c r="E924" i="3"/>
  <c r="E976" i="3"/>
  <c r="E977" i="3"/>
  <c r="E1009" i="3"/>
  <c r="E1010" i="3"/>
  <c r="E1011" i="3"/>
  <c r="E1164" i="3"/>
  <c r="E1165" i="3"/>
  <c r="E1166" i="3"/>
  <c r="E1167" i="3"/>
  <c r="E1168" i="3"/>
  <c r="E1169" i="3"/>
  <c r="E1199" i="3"/>
  <c r="E1267" i="3"/>
  <c r="E1272" i="3"/>
  <c r="E1298" i="3"/>
  <c r="E1299" i="3"/>
  <c r="E1300" i="3"/>
  <c r="E1309" i="3"/>
  <c r="E1310" i="3"/>
  <c r="E1311" i="3"/>
  <c r="E1312" i="3"/>
  <c r="E1333"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6"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L1" i="3"/>
  <c r="H809" i="3" l="1"/>
  <c r="I809" i="3"/>
  <c r="J809" i="3"/>
  <c r="R809" i="3" s="1"/>
  <c r="M809" i="3"/>
  <c r="N809" i="3"/>
  <c r="O809" i="3" s="1"/>
  <c r="H810" i="3"/>
  <c r="I810" i="3"/>
  <c r="J810" i="3"/>
  <c r="R810" i="3" s="1"/>
  <c r="M810" i="3"/>
  <c r="N810" i="3"/>
  <c r="O810" i="3" s="1"/>
  <c r="H424" i="3"/>
  <c r="I424" i="3"/>
  <c r="J424" i="3"/>
  <c r="R424" i="3" s="1"/>
  <c r="M424" i="3"/>
  <c r="N424" i="3"/>
  <c r="O424" i="3" s="1"/>
  <c r="P424" i="3" s="1"/>
  <c r="Q424" i="3" s="1"/>
  <c r="H425" i="3"/>
  <c r="I425" i="3"/>
  <c r="J425" i="3"/>
  <c r="R425" i="3" s="1"/>
  <c r="M425" i="3"/>
  <c r="N425" i="3"/>
  <c r="O425" i="3" s="1"/>
  <c r="P425" i="3" s="1"/>
  <c r="H426" i="3"/>
  <c r="I426" i="3"/>
  <c r="J426" i="3"/>
  <c r="R426" i="3" s="1"/>
  <c r="M426" i="3"/>
  <c r="N426" i="3"/>
  <c r="O426" i="3" s="1"/>
  <c r="H427" i="3"/>
  <c r="I427" i="3"/>
  <c r="J427" i="3"/>
  <c r="R427" i="3" s="1"/>
  <c r="M427" i="3"/>
  <c r="N427" i="3"/>
  <c r="O427" i="3" s="1"/>
  <c r="P427" i="3" s="1"/>
  <c r="Q427" i="3" s="1"/>
  <c r="H683" i="3"/>
  <c r="I683" i="3"/>
  <c r="J683" i="3"/>
  <c r="R683" i="3" s="1"/>
  <c r="M683" i="3"/>
  <c r="N683" i="3"/>
  <c r="O683" i="3" s="1"/>
  <c r="P683" i="3" s="1"/>
  <c r="Q683" i="3" s="1"/>
  <c r="H684" i="3"/>
  <c r="I684" i="3"/>
  <c r="J684" i="3"/>
  <c r="R684" i="3" s="1"/>
  <c r="M684" i="3"/>
  <c r="N684" i="3"/>
  <c r="O684" i="3" s="1"/>
  <c r="P684" i="3" s="1"/>
  <c r="H714" i="3"/>
  <c r="I714" i="3"/>
  <c r="J714" i="3"/>
  <c r="R714" i="3" s="1"/>
  <c r="M714" i="3"/>
  <c r="N714" i="3"/>
  <c r="O714" i="3" s="1"/>
  <c r="H715" i="3"/>
  <c r="I715" i="3"/>
  <c r="J715" i="3"/>
  <c r="R715" i="3" s="1"/>
  <c r="M715" i="3"/>
  <c r="N715" i="3"/>
  <c r="O715" i="3" s="1"/>
  <c r="P715" i="3" s="1"/>
  <c r="Q715" i="3" s="1"/>
  <c r="H716" i="3"/>
  <c r="I716" i="3"/>
  <c r="J716" i="3"/>
  <c r="R716" i="3" s="1"/>
  <c r="M716" i="3"/>
  <c r="N716" i="3"/>
  <c r="O716" i="3" s="1"/>
  <c r="P716" i="3" s="1"/>
  <c r="Q716" i="3" s="1"/>
  <c r="H717" i="3"/>
  <c r="I717" i="3"/>
  <c r="J717" i="3"/>
  <c r="R717" i="3" s="1"/>
  <c r="M717" i="3"/>
  <c r="N717" i="3"/>
  <c r="O717" i="3" s="1"/>
  <c r="H718" i="3"/>
  <c r="I718" i="3"/>
  <c r="J718" i="3"/>
  <c r="R718" i="3" s="1"/>
  <c r="M718" i="3"/>
  <c r="N718" i="3"/>
  <c r="O718" i="3" s="1"/>
  <c r="H719" i="3"/>
  <c r="I719" i="3"/>
  <c r="J719" i="3"/>
  <c r="R719" i="3" s="1"/>
  <c r="M719" i="3"/>
  <c r="N719" i="3"/>
  <c r="O719" i="3" s="1"/>
  <c r="P719" i="3" s="1"/>
  <c r="Q719" i="3" s="1"/>
  <c r="H720" i="3"/>
  <c r="I720" i="3"/>
  <c r="J720" i="3"/>
  <c r="R720" i="3" s="1"/>
  <c r="M720" i="3"/>
  <c r="N720" i="3"/>
  <c r="O720" i="3" s="1"/>
  <c r="P720" i="3" s="1"/>
  <c r="Q720" i="3" s="1"/>
  <c r="H215" i="3"/>
  <c r="I215" i="3"/>
  <c r="J215" i="3"/>
  <c r="R215" i="3" s="1"/>
  <c r="M215" i="3"/>
  <c r="N215" i="3"/>
  <c r="O215" i="3" s="1"/>
  <c r="P215" i="3" s="1"/>
  <c r="H216" i="3"/>
  <c r="I216" i="3"/>
  <c r="J216" i="3"/>
  <c r="R216" i="3" s="1"/>
  <c r="M216" i="3"/>
  <c r="N216" i="3"/>
  <c r="O216" i="3" s="1"/>
  <c r="H217" i="3"/>
  <c r="I217" i="3"/>
  <c r="J217" i="3"/>
  <c r="R217" i="3" s="1"/>
  <c r="M217" i="3"/>
  <c r="N217" i="3"/>
  <c r="O217" i="3" s="1"/>
  <c r="P217" i="3" s="1"/>
  <c r="Q217" i="3" s="1"/>
  <c r="H218" i="3"/>
  <c r="I218" i="3"/>
  <c r="J218" i="3"/>
  <c r="R218" i="3" s="1"/>
  <c r="M218" i="3"/>
  <c r="N218" i="3"/>
  <c r="O218" i="3" s="1"/>
  <c r="P218" i="3" s="1"/>
  <c r="Q218" i="3" s="1"/>
  <c r="H219" i="3"/>
  <c r="I219" i="3"/>
  <c r="J219" i="3"/>
  <c r="R219" i="3" s="1"/>
  <c r="M219" i="3"/>
  <c r="N219" i="3"/>
  <c r="O219" i="3" s="1"/>
  <c r="P219" i="3" s="1"/>
  <c r="Q219" i="3" s="1"/>
  <c r="H220" i="3"/>
  <c r="I220" i="3"/>
  <c r="J220" i="3"/>
  <c r="R220" i="3" s="1"/>
  <c r="M220" i="3"/>
  <c r="N220" i="3"/>
  <c r="O220" i="3" s="1"/>
  <c r="H1210" i="3"/>
  <c r="I1210" i="3"/>
  <c r="J1210" i="3"/>
  <c r="R1210" i="3" s="1"/>
  <c r="M1210" i="3"/>
  <c r="N1210" i="3"/>
  <c r="O1210" i="3" s="1"/>
  <c r="P1210" i="3" s="1"/>
  <c r="Q1210" i="3" s="1"/>
  <c r="H804" i="3"/>
  <c r="I804" i="3"/>
  <c r="J804" i="3"/>
  <c r="R804" i="3" s="1"/>
  <c r="M804" i="3"/>
  <c r="N804" i="3"/>
  <c r="O804" i="3" s="1"/>
  <c r="P804" i="3" s="1"/>
  <c r="Q804" i="3" s="1"/>
  <c r="H805" i="3"/>
  <c r="I805" i="3"/>
  <c r="J805" i="3"/>
  <c r="R805" i="3" s="1"/>
  <c r="M805" i="3"/>
  <c r="N805" i="3"/>
  <c r="O805" i="3" s="1"/>
  <c r="P805" i="3" s="1"/>
  <c r="Q805" i="3" s="1"/>
  <c r="H806" i="3"/>
  <c r="I806" i="3"/>
  <c r="J806" i="3"/>
  <c r="R806" i="3" s="1"/>
  <c r="M806" i="3"/>
  <c r="N806" i="3"/>
  <c r="O806" i="3" s="1"/>
  <c r="H807" i="3"/>
  <c r="I807" i="3"/>
  <c r="J807" i="3"/>
  <c r="R807" i="3" s="1"/>
  <c r="M807" i="3"/>
  <c r="N807" i="3"/>
  <c r="O807" i="3" s="1"/>
  <c r="P807" i="3" s="1"/>
  <c r="Q807" i="3" s="1"/>
  <c r="H808" i="3"/>
  <c r="I808" i="3"/>
  <c r="J808" i="3"/>
  <c r="R808" i="3" s="1"/>
  <c r="M808" i="3"/>
  <c r="N808" i="3"/>
  <c r="O808" i="3" s="1"/>
  <c r="P808" i="3" s="1"/>
  <c r="Q808" i="3" s="1"/>
  <c r="H813" i="3"/>
  <c r="I813" i="3"/>
  <c r="J813" i="3"/>
  <c r="R813" i="3" s="1"/>
  <c r="M813" i="3"/>
  <c r="N813" i="3"/>
  <c r="O813" i="3" s="1"/>
  <c r="P813" i="3" s="1"/>
  <c r="Q813" i="3" s="1"/>
  <c r="H70" i="3"/>
  <c r="I70" i="3"/>
  <c r="J70" i="3"/>
  <c r="R70" i="3" s="1"/>
  <c r="M70" i="3"/>
  <c r="N70" i="3"/>
  <c r="O70" i="3" s="1"/>
  <c r="H71" i="3"/>
  <c r="I71" i="3"/>
  <c r="J71" i="3"/>
  <c r="R71" i="3" s="1"/>
  <c r="M71" i="3"/>
  <c r="N71" i="3"/>
  <c r="O71" i="3" s="1"/>
  <c r="P71" i="3" s="1"/>
  <c r="Q71" i="3" s="1"/>
  <c r="H72" i="3"/>
  <c r="I72" i="3"/>
  <c r="J72" i="3"/>
  <c r="R72" i="3" s="1"/>
  <c r="M72" i="3"/>
  <c r="N72" i="3"/>
  <c r="O72" i="3" s="1"/>
  <c r="P72" i="3" s="1"/>
  <c r="Q72" i="3" s="1"/>
  <c r="H1094" i="3"/>
  <c r="I1094" i="3"/>
  <c r="J1094" i="3"/>
  <c r="R1094" i="3" s="1"/>
  <c r="M1094" i="3"/>
  <c r="N1094" i="3"/>
  <c r="O1094" i="3" s="1"/>
  <c r="P1094" i="3" s="1"/>
  <c r="Q1094" i="3" s="1"/>
  <c r="H411" i="3"/>
  <c r="I411" i="3"/>
  <c r="J411" i="3"/>
  <c r="R411" i="3" s="1"/>
  <c r="M411" i="3"/>
  <c r="N411" i="3"/>
  <c r="O411" i="3" s="1"/>
  <c r="H412" i="3"/>
  <c r="I412" i="3"/>
  <c r="J412" i="3"/>
  <c r="R412" i="3" s="1"/>
  <c r="M412" i="3"/>
  <c r="N412" i="3"/>
  <c r="O412" i="3" s="1"/>
  <c r="P412" i="3" s="1"/>
  <c r="Q412" i="3" s="1"/>
  <c r="H413" i="3"/>
  <c r="I413" i="3"/>
  <c r="J413" i="3"/>
  <c r="R413" i="3" s="1"/>
  <c r="M413" i="3"/>
  <c r="N413" i="3"/>
  <c r="O413" i="3" s="1"/>
  <c r="P413" i="3" s="1"/>
  <c r="Q413" i="3" s="1"/>
  <c r="H853" i="3"/>
  <c r="I853" i="3"/>
  <c r="J853" i="3"/>
  <c r="R853" i="3" s="1"/>
  <c r="M853" i="3"/>
  <c r="N853" i="3"/>
  <c r="O853" i="3" s="1"/>
  <c r="P853" i="3" s="1"/>
  <c r="Q853" i="3" s="1"/>
  <c r="H854" i="3"/>
  <c r="I854" i="3"/>
  <c r="J854" i="3"/>
  <c r="R854" i="3" s="1"/>
  <c r="M854" i="3"/>
  <c r="N854" i="3"/>
  <c r="O854" i="3" s="1"/>
  <c r="H855" i="3"/>
  <c r="I855" i="3"/>
  <c r="J855" i="3"/>
  <c r="R855" i="3" s="1"/>
  <c r="M855" i="3"/>
  <c r="N855" i="3"/>
  <c r="O855" i="3" s="1"/>
  <c r="P855" i="3" s="1"/>
  <c r="Q855" i="3" s="1"/>
  <c r="H856" i="3"/>
  <c r="I856" i="3"/>
  <c r="J856" i="3"/>
  <c r="R856" i="3" s="1"/>
  <c r="M856" i="3"/>
  <c r="N856" i="3"/>
  <c r="O856" i="3" s="1"/>
  <c r="P856" i="3" s="1"/>
  <c r="H857" i="3"/>
  <c r="I857" i="3"/>
  <c r="J857" i="3"/>
  <c r="R857" i="3" s="1"/>
  <c r="M857" i="3"/>
  <c r="N857" i="3"/>
  <c r="O857" i="3" s="1"/>
  <c r="P857" i="3" s="1"/>
  <c r="Q857" i="3" s="1"/>
  <c r="H858" i="3"/>
  <c r="I858" i="3"/>
  <c r="J858" i="3"/>
  <c r="R858" i="3" s="1"/>
  <c r="M858" i="3"/>
  <c r="N858" i="3"/>
  <c r="O858" i="3" s="1"/>
  <c r="H414" i="3"/>
  <c r="I414" i="3"/>
  <c r="J414" i="3"/>
  <c r="R414" i="3" s="1"/>
  <c r="M414" i="3"/>
  <c r="N414" i="3"/>
  <c r="O414" i="3" s="1"/>
  <c r="P414" i="3" s="1"/>
  <c r="Q414" i="3" s="1"/>
  <c r="H415" i="3"/>
  <c r="I415" i="3"/>
  <c r="J415" i="3"/>
  <c r="R415" i="3" s="1"/>
  <c r="M415" i="3"/>
  <c r="N415" i="3"/>
  <c r="O415" i="3" s="1"/>
  <c r="P415" i="3" s="1"/>
  <c r="Q415" i="3" s="1"/>
  <c r="H416" i="3"/>
  <c r="I416" i="3"/>
  <c r="J416" i="3"/>
  <c r="R416" i="3" s="1"/>
  <c r="M416" i="3"/>
  <c r="N416" i="3"/>
  <c r="O416" i="3" s="1"/>
  <c r="P416" i="3" s="1"/>
  <c r="Q416" i="3" s="1"/>
  <c r="H417" i="3"/>
  <c r="I417" i="3"/>
  <c r="J417" i="3"/>
  <c r="R417" i="3" s="1"/>
  <c r="M417" i="3"/>
  <c r="N417" i="3"/>
  <c r="O417" i="3" s="1"/>
  <c r="H418" i="3"/>
  <c r="I418" i="3"/>
  <c r="J418" i="3"/>
  <c r="R418" i="3" s="1"/>
  <c r="M418" i="3"/>
  <c r="N418" i="3"/>
  <c r="O418" i="3" s="1"/>
  <c r="P418" i="3" s="1"/>
  <c r="Q418" i="3" s="1"/>
  <c r="H419" i="3"/>
  <c r="I419" i="3"/>
  <c r="J419" i="3"/>
  <c r="R419" i="3" s="1"/>
  <c r="M419" i="3"/>
  <c r="N419" i="3"/>
  <c r="O419" i="3" s="1"/>
  <c r="P419" i="3" s="1"/>
  <c r="Q419" i="3" s="1"/>
  <c r="H420" i="3"/>
  <c r="I420" i="3"/>
  <c r="J420" i="3"/>
  <c r="R420" i="3" s="1"/>
  <c r="M420" i="3"/>
  <c r="N420" i="3"/>
  <c r="O420" i="3" s="1"/>
  <c r="P420" i="3" s="1"/>
  <c r="Q420" i="3" s="1"/>
  <c r="H1214" i="3"/>
  <c r="I1214" i="3"/>
  <c r="J1214" i="3"/>
  <c r="R1214" i="3" s="1"/>
  <c r="M1214" i="3"/>
  <c r="N1214" i="3"/>
  <c r="O1214" i="3" s="1"/>
  <c r="H1307" i="3"/>
  <c r="I1307" i="3"/>
  <c r="J1307" i="3"/>
  <c r="R1307" i="3" s="1"/>
  <c r="M1307" i="3"/>
  <c r="N1307" i="3"/>
  <c r="O1307" i="3" s="1"/>
  <c r="P1307" i="3" s="1"/>
  <c r="Q1307" i="3" s="1"/>
  <c r="H1308" i="3"/>
  <c r="I1308" i="3"/>
  <c r="J1308" i="3"/>
  <c r="R1308" i="3" s="1"/>
  <c r="M1308" i="3"/>
  <c r="N1308" i="3"/>
  <c r="O1308" i="3" s="1"/>
  <c r="P1308" i="3" s="1"/>
  <c r="H1328" i="3"/>
  <c r="I1328" i="3"/>
  <c r="J1328" i="3"/>
  <c r="R1328" i="3" s="1"/>
  <c r="M1328" i="3"/>
  <c r="N1328" i="3"/>
  <c r="O1328" i="3" s="1"/>
  <c r="P1328" i="3" s="1"/>
  <c r="Q1328" i="3" s="1"/>
  <c r="H1329" i="3"/>
  <c r="I1329" i="3"/>
  <c r="J1329" i="3"/>
  <c r="R1329" i="3" s="1"/>
  <c r="M1329" i="3"/>
  <c r="N1329" i="3"/>
  <c r="O1329" i="3" s="1"/>
  <c r="H1330" i="3"/>
  <c r="I1330" i="3"/>
  <c r="J1330" i="3"/>
  <c r="R1330" i="3" s="1"/>
  <c r="M1330" i="3"/>
  <c r="N1330" i="3"/>
  <c r="O1330" i="3" s="1"/>
  <c r="P1330" i="3" s="1"/>
  <c r="Q1330" i="3" s="1"/>
  <c r="H1060" i="3"/>
  <c r="I1060" i="3"/>
  <c r="J1060" i="3"/>
  <c r="R1060" i="3" s="1"/>
  <c r="M1060" i="3"/>
  <c r="N1060" i="3"/>
  <c r="O1060" i="3" s="1"/>
  <c r="P1060" i="3" s="1"/>
  <c r="H1061" i="3"/>
  <c r="I1061" i="3"/>
  <c r="J1061" i="3"/>
  <c r="R1061" i="3" s="1"/>
  <c r="M1061" i="3"/>
  <c r="N1061" i="3"/>
  <c r="O1061" i="3" s="1"/>
  <c r="P1061" i="3" s="1"/>
  <c r="Q1061" i="3" s="1"/>
  <c r="H1062" i="3"/>
  <c r="I1062" i="3"/>
  <c r="J1062" i="3"/>
  <c r="R1062" i="3" s="1"/>
  <c r="M1062" i="3"/>
  <c r="N1062" i="3"/>
  <c r="O1062" i="3" s="1"/>
  <c r="H1315" i="3"/>
  <c r="I1315" i="3"/>
  <c r="J1315" i="3"/>
  <c r="R1315" i="3" s="1"/>
  <c r="M1315" i="3"/>
  <c r="N1315" i="3"/>
  <c r="O1315" i="3" s="1"/>
  <c r="P1315" i="3" s="1"/>
  <c r="Q1315" i="3" s="1"/>
  <c r="H1316" i="3"/>
  <c r="I1316" i="3"/>
  <c r="J1316" i="3"/>
  <c r="R1316" i="3" s="1"/>
  <c r="M1316" i="3"/>
  <c r="N1316" i="3"/>
  <c r="O1316" i="3" s="1"/>
  <c r="P1316" i="3" s="1"/>
  <c r="H1317" i="3"/>
  <c r="I1317" i="3"/>
  <c r="J1317" i="3"/>
  <c r="R1317" i="3" s="1"/>
  <c r="M1317" i="3"/>
  <c r="N1317" i="3"/>
  <c r="O1317" i="3" s="1"/>
  <c r="P1317" i="3" s="1"/>
  <c r="Q1317" i="3" s="1"/>
  <c r="H1318" i="3"/>
  <c r="I1318" i="3"/>
  <c r="J1318" i="3"/>
  <c r="R1318" i="3" s="1"/>
  <c r="M1318" i="3"/>
  <c r="N1318" i="3"/>
  <c r="O1318" i="3" s="1"/>
  <c r="H1068" i="3"/>
  <c r="I1068" i="3"/>
  <c r="J1068" i="3"/>
  <c r="R1068" i="3" s="1"/>
  <c r="M1068" i="3"/>
  <c r="N1068" i="3"/>
  <c r="O1068" i="3" s="1"/>
  <c r="P1068" i="3" s="1"/>
  <c r="Q1068" i="3" s="1"/>
  <c r="H1069" i="3"/>
  <c r="I1069" i="3"/>
  <c r="J1069" i="3"/>
  <c r="R1069" i="3" s="1"/>
  <c r="M1069" i="3"/>
  <c r="N1069" i="3"/>
  <c r="O1069" i="3" s="1"/>
  <c r="P1069" i="3" s="1"/>
  <c r="H1070" i="3"/>
  <c r="I1070" i="3"/>
  <c r="J1070" i="3"/>
  <c r="R1070" i="3" s="1"/>
  <c r="M1070" i="3"/>
  <c r="N1070" i="3"/>
  <c r="O1070" i="3" s="1"/>
  <c r="P1070" i="3" s="1"/>
  <c r="Q1070" i="3" s="1"/>
  <c r="H1071" i="3"/>
  <c r="I1071" i="3"/>
  <c r="J1071" i="3"/>
  <c r="R1071" i="3" s="1"/>
  <c r="M1071" i="3"/>
  <c r="N1071" i="3"/>
  <c r="O1071" i="3" s="1"/>
  <c r="H1072" i="3"/>
  <c r="I1072" i="3"/>
  <c r="J1072" i="3"/>
  <c r="R1072" i="3" s="1"/>
  <c r="M1072" i="3"/>
  <c r="N1072" i="3"/>
  <c r="O1072" i="3" s="1"/>
  <c r="P1072" i="3" s="1"/>
  <c r="Q1072" i="3" s="1"/>
  <c r="H1073" i="3"/>
  <c r="I1073" i="3"/>
  <c r="J1073" i="3"/>
  <c r="R1073" i="3" s="1"/>
  <c r="M1073" i="3"/>
  <c r="N1073" i="3"/>
  <c r="O1073" i="3" s="1"/>
  <c r="P1073" i="3" s="1"/>
  <c r="H1366" i="3"/>
  <c r="I1366" i="3"/>
  <c r="J1366" i="3"/>
  <c r="R1366" i="3" s="1"/>
  <c r="M1366" i="3"/>
  <c r="N1366" i="3"/>
  <c r="O1366" i="3" s="1"/>
  <c r="P1366" i="3" s="1"/>
  <c r="Q1366" i="3" s="1"/>
  <c r="H1367" i="3"/>
  <c r="I1367" i="3"/>
  <c r="J1367" i="3"/>
  <c r="R1367" i="3" s="1"/>
  <c r="M1367" i="3"/>
  <c r="N1367" i="3"/>
  <c r="O1367" i="3" s="1"/>
  <c r="H1368" i="3"/>
  <c r="I1368" i="3"/>
  <c r="J1368" i="3"/>
  <c r="R1368" i="3" s="1"/>
  <c r="M1368" i="3"/>
  <c r="N1368" i="3"/>
  <c r="O1368" i="3" s="1"/>
  <c r="P1368" i="3" s="1"/>
  <c r="Q1368" i="3" s="1"/>
  <c r="R1143" i="3"/>
  <c r="M1143" i="3"/>
  <c r="N1143" i="3"/>
  <c r="O1143" i="3" s="1"/>
  <c r="P1143" i="3" s="1"/>
  <c r="R1144" i="3"/>
  <c r="M1144" i="3"/>
  <c r="N1144" i="3"/>
  <c r="O1144" i="3" s="1"/>
  <c r="P1144" i="3" s="1"/>
  <c r="Q1144" i="3" s="1"/>
  <c r="R1145" i="3"/>
  <c r="M1145" i="3"/>
  <c r="N1145" i="3"/>
  <c r="O1145" i="3" s="1"/>
  <c r="R1146" i="3"/>
  <c r="M1146" i="3"/>
  <c r="N1146" i="3"/>
  <c r="O1146" i="3" s="1"/>
  <c r="P1146" i="3" s="1"/>
  <c r="Q1146" i="3" s="1"/>
  <c r="R1147" i="3"/>
  <c r="M1147" i="3"/>
  <c r="N1147" i="3"/>
  <c r="O1147" i="3" s="1"/>
  <c r="P1147" i="3" s="1"/>
  <c r="H1255" i="3"/>
  <c r="I1255" i="3"/>
  <c r="J1255" i="3"/>
  <c r="R1255" i="3" s="1"/>
  <c r="M1255" i="3"/>
  <c r="N1255" i="3"/>
  <c r="O1255" i="3" s="1"/>
  <c r="P1255" i="3" s="1"/>
  <c r="Q1255" i="3" s="1"/>
  <c r="H1030" i="3"/>
  <c r="I1030" i="3"/>
  <c r="J1030" i="3"/>
  <c r="R1030" i="3" s="1"/>
  <c r="M1030" i="3"/>
  <c r="N1030" i="3"/>
  <c r="O1030" i="3" s="1"/>
  <c r="H1031" i="3"/>
  <c r="I1031" i="3"/>
  <c r="J1031" i="3"/>
  <c r="R1031" i="3" s="1"/>
  <c r="M1031" i="3"/>
  <c r="N1031" i="3"/>
  <c r="O1031" i="3" s="1"/>
  <c r="P1031" i="3" s="1"/>
  <c r="Q1031" i="3" s="1"/>
  <c r="H1032" i="3"/>
  <c r="I1032" i="3"/>
  <c r="J1032" i="3"/>
  <c r="R1032" i="3" s="1"/>
  <c r="M1032" i="3"/>
  <c r="N1032" i="3"/>
  <c r="O1032" i="3" s="1"/>
  <c r="P1032" i="3" s="1"/>
  <c r="H1033" i="3"/>
  <c r="I1033" i="3"/>
  <c r="J1033" i="3"/>
  <c r="R1033" i="3" s="1"/>
  <c r="M1033" i="3"/>
  <c r="N1033" i="3"/>
  <c r="O1033" i="3" s="1"/>
  <c r="P1033" i="3" s="1"/>
  <c r="Q1033" i="3" s="1"/>
  <c r="H1034" i="3"/>
  <c r="I1034" i="3"/>
  <c r="J1034" i="3"/>
  <c r="R1034" i="3" s="1"/>
  <c r="M1034" i="3"/>
  <c r="N1034" i="3"/>
  <c r="O1034" i="3" s="1"/>
  <c r="H1035" i="3"/>
  <c r="I1035" i="3"/>
  <c r="J1035" i="3"/>
  <c r="R1035" i="3" s="1"/>
  <c r="M1035" i="3"/>
  <c r="N1035" i="3"/>
  <c r="O1035" i="3" s="1"/>
  <c r="P1035" i="3" s="1"/>
  <c r="H1036" i="3"/>
  <c r="I1036" i="3"/>
  <c r="J1036" i="3"/>
  <c r="R1036" i="3" s="1"/>
  <c r="M1036" i="3"/>
  <c r="N1036" i="3"/>
  <c r="O1036" i="3" s="1"/>
  <c r="H1037" i="3"/>
  <c r="I1037" i="3"/>
  <c r="J1037" i="3"/>
  <c r="R1037" i="3" s="1"/>
  <c r="M1037" i="3"/>
  <c r="N1037" i="3"/>
  <c r="O1037" i="3" s="1"/>
  <c r="P1037" i="3" s="1"/>
  <c r="Q1037" i="3" s="1"/>
  <c r="H978" i="3"/>
  <c r="I978" i="3"/>
  <c r="J978" i="3"/>
  <c r="R978" i="3" s="1"/>
  <c r="M978" i="3"/>
  <c r="N978" i="3"/>
  <c r="O978" i="3" s="1"/>
  <c r="R939" i="3"/>
  <c r="M939" i="3"/>
  <c r="N939" i="3"/>
  <c r="O939" i="3" s="1"/>
  <c r="P939" i="3" s="1"/>
  <c r="H937" i="3"/>
  <c r="I937" i="3"/>
  <c r="J937" i="3"/>
  <c r="R937" i="3" s="1"/>
  <c r="M937" i="3"/>
  <c r="N937" i="3"/>
  <c r="O937" i="3" s="1"/>
  <c r="P937" i="3" s="1"/>
  <c r="H938" i="3"/>
  <c r="I938" i="3"/>
  <c r="J938" i="3"/>
  <c r="R938" i="3" s="1"/>
  <c r="M938" i="3"/>
  <c r="N938" i="3"/>
  <c r="O938" i="3" s="1"/>
  <c r="P938" i="3" s="1"/>
  <c r="Q938" i="3" s="1"/>
  <c r="H951" i="3"/>
  <c r="I951" i="3"/>
  <c r="J951" i="3"/>
  <c r="R951" i="3" s="1"/>
  <c r="M951" i="3"/>
  <c r="N951" i="3"/>
  <c r="O951" i="3" s="1"/>
  <c r="H952" i="3"/>
  <c r="I952" i="3"/>
  <c r="J952" i="3"/>
  <c r="R952" i="3" s="1"/>
  <c r="M952" i="3"/>
  <c r="N952" i="3"/>
  <c r="O952" i="3" s="1"/>
  <c r="H953" i="3"/>
  <c r="I953" i="3"/>
  <c r="J953" i="3"/>
  <c r="R953" i="3" s="1"/>
  <c r="M953" i="3"/>
  <c r="N953" i="3"/>
  <c r="O953" i="3" s="1"/>
  <c r="H954" i="3"/>
  <c r="I954" i="3"/>
  <c r="J954" i="3"/>
  <c r="R954" i="3" s="1"/>
  <c r="M954" i="3"/>
  <c r="N954" i="3"/>
  <c r="O954" i="3" s="1"/>
  <c r="P954" i="3" s="1"/>
  <c r="H955" i="3"/>
  <c r="I955" i="3"/>
  <c r="J955" i="3"/>
  <c r="R955" i="3" s="1"/>
  <c r="M955" i="3"/>
  <c r="N955" i="3"/>
  <c r="O955" i="3" s="1"/>
  <c r="H956" i="3"/>
  <c r="I956" i="3"/>
  <c r="J956" i="3"/>
  <c r="R956" i="3" s="1"/>
  <c r="M956" i="3"/>
  <c r="N956" i="3"/>
  <c r="O956" i="3" s="1"/>
  <c r="H957" i="3"/>
  <c r="I957" i="3"/>
  <c r="J957" i="3"/>
  <c r="R957" i="3" s="1"/>
  <c r="M957" i="3"/>
  <c r="N957" i="3"/>
  <c r="O957" i="3" s="1"/>
  <c r="H958" i="3"/>
  <c r="I958" i="3"/>
  <c r="J958" i="3"/>
  <c r="R958" i="3" s="1"/>
  <c r="M958" i="3"/>
  <c r="N958" i="3"/>
  <c r="O958" i="3" s="1"/>
  <c r="H971" i="3"/>
  <c r="I971" i="3"/>
  <c r="J971" i="3"/>
  <c r="R971" i="3" s="1"/>
  <c r="M971" i="3"/>
  <c r="N971" i="3"/>
  <c r="O971" i="3" s="1"/>
  <c r="H972" i="3"/>
  <c r="I972" i="3"/>
  <c r="J972" i="3"/>
  <c r="R972" i="3" s="1"/>
  <c r="M972" i="3"/>
  <c r="N972" i="3"/>
  <c r="O972" i="3" s="1"/>
  <c r="H973" i="3"/>
  <c r="I973" i="3"/>
  <c r="J973" i="3"/>
  <c r="R973" i="3" s="1"/>
  <c r="M973" i="3"/>
  <c r="N973" i="3"/>
  <c r="O973" i="3" s="1"/>
  <c r="P973" i="3" s="1"/>
  <c r="H974" i="3"/>
  <c r="I974" i="3"/>
  <c r="J974" i="3"/>
  <c r="R974" i="3" s="1"/>
  <c r="M974" i="3"/>
  <c r="N974" i="3"/>
  <c r="O974" i="3" s="1"/>
  <c r="P974" i="3" s="1"/>
  <c r="Q974" i="3" s="1"/>
  <c r="H975" i="3"/>
  <c r="I975" i="3"/>
  <c r="J975" i="3"/>
  <c r="R975" i="3" s="1"/>
  <c r="M975" i="3"/>
  <c r="N975" i="3"/>
  <c r="O975" i="3" s="1"/>
  <c r="I1325" i="3"/>
  <c r="J1325" i="3"/>
  <c r="R1325" i="3" s="1"/>
  <c r="M1325" i="3"/>
  <c r="N1325" i="3"/>
  <c r="O1325" i="3" s="1"/>
  <c r="P1325" i="3" s="1"/>
  <c r="H1326" i="3"/>
  <c r="I1326" i="3"/>
  <c r="J1326" i="3"/>
  <c r="R1326" i="3" s="1"/>
  <c r="M1326" i="3"/>
  <c r="N1326" i="3"/>
  <c r="O1326" i="3" s="1"/>
  <c r="P1326" i="3" s="1"/>
  <c r="H1327" i="3"/>
  <c r="I1327" i="3"/>
  <c r="J1327" i="3"/>
  <c r="R1327" i="3" s="1"/>
  <c r="M1327" i="3"/>
  <c r="N1327" i="3"/>
  <c r="O1327" i="3" s="1"/>
  <c r="H941" i="3"/>
  <c r="I941" i="3"/>
  <c r="J941" i="3"/>
  <c r="R941" i="3" s="1"/>
  <c r="M941" i="3"/>
  <c r="N941" i="3"/>
  <c r="O941" i="3" s="1"/>
  <c r="H899" i="3"/>
  <c r="I899" i="3"/>
  <c r="J899" i="3"/>
  <c r="R899" i="3" s="1"/>
  <c r="M899" i="3"/>
  <c r="N899" i="3"/>
  <c r="O899" i="3" s="1"/>
  <c r="H898" i="3"/>
  <c r="I898" i="3"/>
  <c r="J898" i="3"/>
  <c r="R898" i="3" s="1"/>
  <c r="M898" i="3"/>
  <c r="N898" i="3"/>
  <c r="O898" i="3" s="1"/>
  <c r="H897" i="3"/>
  <c r="I897" i="3"/>
  <c r="J897" i="3"/>
  <c r="R897" i="3" s="1"/>
  <c r="M897" i="3"/>
  <c r="N897" i="3"/>
  <c r="O897" i="3" s="1"/>
  <c r="H1028" i="3"/>
  <c r="I1028" i="3"/>
  <c r="J1028" i="3"/>
  <c r="R1028" i="3" s="1"/>
  <c r="M1028" i="3"/>
  <c r="N1028" i="3"/>
  <c r="O1028" i="3" s="1"/>
  <c r="P1028" i="3" s="1"/>
  <c r="H1029" i="3"/>
  <c r="I1029" i="3"/>
  <c r="J1029" i="3"/>
  <c r="R1029" i="3" s="1"/>
  <c r="M1029" i="3"/>
  <c r="N1029" i="3"/>
  <c r="O1029" i="3" s="1"/>
  <c r="P1029" i="3" s="1"/>
  <c r="H1012" i="3"/>
  <c r="I1012" i="3"/>
  <c r="J1012" i="3"/>
  <c r="R1012" i="3" s="1"/>
  <c r="M1012" i="3"/>
  <c r="N1012" i="3"/>
  <c r="O1012" i="3" s="1"/>
  <c r="H1013" i="3"/>
  <c r="I1013" i="3"/>
  <c r="J1013" i="3"/>
  <c r="R1013" i="3" s="1"/>
  <c r="M1013" i="3"/>
  <c r="N1013" i="3"/>
  <c r="O1013" i="3" s="1"/>
  <c r="P1013" i="3" s="1"/>
  <c r="H1123" i="3"/>
  <c r="I1123" i="3"/>
  <c r="J1123" i="3"/>
  <c r="R1123" i="3" s="1"/>
  <c r="M1123" i="3"/>
  <c r="N1123" i="3"/>
  <c r="O1123" i="3" s="1"/>
  <c r="P1123" i="3" s="1"/>
  <c r="H1124" i="3"/>
  <c r="I1124" i="3"/>
  <c r="J1124" i="3"/>
  <c r="R1124" i="3" s="1"/>
  <c r="M1124" i="3"/>
  <c r="N1124" i="3"/>
  <c r="O1124" i="3" s="1"/>
  <c r="P1124" i="3" s="1"/>
  <c r="H1125" i="3"/>
  <c r="I1125" i="3"/>
  <c r="J1125" i="3"/>
  <c r="R1125" i="3" s="1"/>
  <c r="M1125" i="3"/>
  <c r="N1125" i="3"/>
  <c r="O1125" i="3" s="1"/>
  <c r="P1125" i="3" s="1"/>
  <c r="H929" i="3"/>
  <c r="I929" i="3"/>
  <c r="J929" i="3"/>
  <c r="R929" i="3" s="1"/>
  <c r="M929" i="3"/>
  <c r="N929" i="3"/>
  <c r="O929" i="3" s="1"/>
  <c r="P929" i="3" s="1"/>
  <c r="H930" i="3"/>
  <c r="I930" i="3"/>
  <c r="J930" i="3"/>
  <c r="R930" i="3" s="1"/>
  <c r="M930" i="3"/>
  <c r="N930" i="3"/>
  <c r="O930" i="3" s="1"/>
  <c r="H931" i="3"/>
  <c r="I931" i="3"/>
  <c r="J931" i="3"/>
  <c r="R931" i="3" s="1"/>
  <c r="M931" i="3"/>
  <c r="N931" i="3"/>
  <c r="O931" i="3" s="1"/>
  <c r="H932" i="3"/>
  <c r="I932" i="3"/>
  <c r="J932" i="3"/>
  <c r="R932" i="3" s="1"/>
  <c r="M932" i="3"/>
  <c r="N932" i="3"/>
  <c r="O932" i="3" s="1"/>
  <c r="H926" i="3"/>
  <c r="I926" i="3"/>
  <c r="J926" i="3"/>
  <c r="R926" i="3" s="1"/>
  <c r="M926" i="3"/>
  <c r="N926" i="3"/>
  <c r="O926" i="3" s="1"/>
  <c r="P926" i="3" s="1"/>
  <c r="Q926" i="3" s="1"/>
  <c r="H927" i="3"/>
  <c r="I927" i="3"/>
  <c r="J927" i="3"/>
  <c r="R927" i="3" s="1"/>
  <c r="M927" i="3"/>
  <c r="N927" i="3"/>
  <c r="O927" i="3" s="1"/>
  <c r="H928" i="3"/>
  <c r="I928" i="3"/>
  <c r="J928" i="3"/>
  <c r="R928" i="3" s="1"/>
  <c r="M928" i="3"/>
  <c r="N928" i="3"/>
  <c r="O928" i="3" s="1"/>
  <c r="H925" i="3"/>
  <c r="I925" i="3"/>
  <c r="J925" i="3"/>
  <c r="R925" i="3" s="1"/>
  <c r="M925" i="3"/>
  <c r="N925" i="3"/>
  <c r="O925" i="3" s="1"/>
  <c r="H3" i="3"/>
  <c r="I3" i="3"/>
  <c r="J3" i="3"/>
  <c r="R3" i="3" s="1"/>
  <c r="M3" i="3"/>
  <c r="N3" i="3"/>
  <c r="O3" i="3" s="1"/>
  <c r="P3" i="3" s="1"/>
  <c r="H4" i="3"/>
  <c r="I4" i="3"/>
  <c r="J4" i="3"/>
  <c r="R4" i="3" s="1"/>
  <c r="M4" i="3"/>
  <c r="N4" i="3"/>
  <c r="O4" i="3" s="1"/>
  <c r="P4" i="3" s="1"/>
  <c r="H444" i="3"/>
  <c r="I444" i="3"/>
  <c r="J444" i="3"/>
  <c r="R444" i="3" s="1"/>
  <c r="M444" i="3"/>
  <c r="N444" i="3"/>
  <c r="O444" i="3" s="1"/>
  <c r="H445" i="3"/>
  <c r="I445" i="3"/>
  <c r="J445" i="3"/>
  <c r="R445" i="3" s="1"/>
  <c r="M445" i="3"/>
  <c r="N445" i="3"/>
  <c r="O445" i="3" s="1"/>
  <c r="H446" i="3"/>
  <c r="I446" i="3"/>
  <c r="J446" i="3"/>
  <c r="R446" i="3" s="1"/>
  <c r="M446" i="3"/>
  <c r="N446" i="3"/>
  <c r="O446" i="3" s="1"/>
  <c r="H447" i="3"/>
  <c r="I447" i="3"/>
  <c r="J447" i="3"/>
  <c r="R447" i="3" s="1"/>
  <c r="M447" i="3"/>
  <c r="N447" i="3"/>
  <c r="O447" i="3" s="1"/>
  <c r="P447" i="3" s="1"/>
  <c r="H448" i="3"/>
  <c r="I448" i="3"/>
  <c r="J448" i="3"/>
  <c r="R448" i="3" s="1"/>
  <c r="M448" i="3"/>
  <c r="N448" i="3"/>
  <c r="O448" i="3" s="1"/>
  <c r="P448" i="3" s="1"/>
  <c r="H637" i="3"/>
  <c r="I637" i="3"/>
  <c r="J637" i="3"/>
  <c r="R637" i="3" s="1"/>
  <c r="M637" i="3"/>
  <c r="N637" i="3"/>
  <c r="O637" i="3" s="1"/>
  <c r="P637" i="3" s="1"/>
  <c r="H922" i="3"/>
  <c r="I922" i="3"/>
  <c r="J922" i="3"/>
  <c r="R922" i="3" s="1"/>
  <c r="M922" i="3"/>
  <c r="N922" i="3"/>
  <c r="O922" i="3" s="1"/>
  <c r="P922" i="3" s="1"/>
  <c r="H923" i="3"/>
  <c r="I923" i="3"/>
  <c r="J923" i="3"/>
  <c r="R923" i="3" s="1"/>
  <c r="M923" i="3"/>
  <c r="N923" i="3"/>
  <c r="O923" i="3" s="1"/>
  <c r="P923" i="3" s="1"/>
  <c r="H924" i="3"/>
  <c r="I924" i="3"/>
  <c r="J924" i="3"/>
  <c r="R924" i="3" s="1"/>
  <c r="M924" i="3"/>
  <c r="N924" i="3"/>
  <c r="O924" i="3" s="1"/>
  <c r="P924" i="3" s="1"/>
  <c r="H976" i="3"/>
  <c r="I976" i="3"/>
  <c r="J976" i="3"/>
  <c r="R976" i="3" s="1"/>
  <c r="M976" i="3"/>
  <c r="N976" i="3"/>
  <c r="O976" i="3" s="1"/>
  <c r="P976" i="3" s="1"/>
  <c r="H977" i="3"/>
  <c r="I977" i="3"/>
  <c r="J977" i="3"/>
  <c r="R977" i="3" s="1"/>
  <c r="M977" i="3"/>
  <c r="N977" i="3"/>
  <c r="O977" i="3" s="1"/>
  <c r="H1009" i="3"/>
  <c r="I1009" i="3"/>
  <c r="J1009" i="3"/>
  <c r="R1009" i="3" s="1"/>
  <c r="M1009" i="3"/>
  <c r="N1009" i="3"/>
  <c r="O1009" i="3" s="1"/>
  <c r="H1010" i="3"/>
  <c r="I1010" i="3"/>
  <c r="J1010" i="3"/>
  <c r="R1010" i="3" s="1"/>
  <c r="M1010" i="3"/>
  <c r="N1010" i="3"/>
  <c r="O1010" i="3" s="1"/>
  <c r="H1011" i="3"/>
  <c r="I1011" i="3"/>
  <c r="J1011" i="3"/>
  <c r="R1011" i="3" s="1"/>
  <c r="M1011" i="3"/>
  <c r="N1011" i="3"/>
  <c r="O1011" i="3" s="1"/>
  <c r="H1164" i="3"/>
  <c r="I1164" i="3"/>
  <c r="J1164" i="3"/>
  <c r="R1164" i="3" s="1"/>
  <c r="M1164" i="3"/>
  <c r="N1164" i="3"/>
  <c r="O1164" i="3" s="1"/>
  <c r="H1165" i="3"/>
  <c r="I1165" i="3"/>
  <c r="J1165" i="3"/>
  <c r="R1165" i="3" s="1"/>
  <c r="M1165" i="3"/>
  <c r="N1165" i="3"/>
  <c r="O1165" i="3" s="1"/>
  <c r="P1165" i="3" s="1"/>
  <c r="H1166" i="3"/>
  <c r="I1166" i="3"/>
  <c r="J1166" i="3"/>
  <c r="R1166" i="3" s="1"/>
  <c r="M1166" i="3"/>
  <c r="N1166" i="3"/>
  <c r="O1166" i="3" s="1"/>
  <c r="P1166" i="3" s="1"/>
  <c r="H1167" i="3"/>
  <c r="I1167" i="3"/>
  <c r="J1167" i="3"/>
  <c r="R1167" i="3" s="1"/>
  <c r="M1167" i="3"/>
  <c r="N1167" i="3"/>
  <c r="O1167" i="3" s="1"/>
  <c r="P1167" i="3" s="1"/>
  <c r="H1168" i="3"/>
  <c r="I1168" i="3"/>
  <c r="J1168" i="3"/>
  <c r="R1168" i="3" s="1"/>
  <c r="M1168" i="3"/>
  <c r="N1168" i="3"/>
  <c r="O1168" i="3" s="1"/>
  <c r="P1168" i="3" s="1"/>
  <c r="H1169" i="3"/>
  <c r="I1169" i="3"/>
  <c r="J1169" i="3"/>
  <c r="R1169" i="3" s="1"/>
  <c r="M1169" i="3"/>
  <c r="N1169" i="3"/>
  <c r="O1169" i="3" s="1"/>
  <c r="H1199" i="3"/>
  <c r="I1199" i="3"/>
  <c r="J1199" i="3"/>
  <c r="R1199" i="3" s="1"/>
  <c r="M1199" i="3"/>
  <c r="N1199" i="3"/>
  <c r="O1199" i="3" s="1"/>
  <c r="H1267" i="3"/>
  <c r="I1267" i="3"/>
  <c r="J1267" i="3"/>
  <c r="R1267" i="3" s="1"/>
  <c r="M1267" i="3"/>
  <c r="N1267" i="3"/>
  <c r="O1267" i="3" s="1"/>
  <c r="P1267" i="3" s="1"/>
  <c r="H1272" i="3"/>
  <c r="I1272" i="3"/>
  <c r="J1272" i="3"/>
  <c r="R1272" i="3" s="1"/>
  <c r="M1272" i="3"/>
  <c r="N1272" i="3"/>
  <c r="O1272" i="3" s="1"/>
  <c r="H1298" i="3"/>
  <c r="I1298" i="3"/>
  <c r="J1298" i="3"/>
  <c r="R1298" i="3" s="1"/>
  <c r="M1298" i="3"/>
  <c r="N1298" i="3"/>
  <c r="O1298" i="3" s="1"/>
  <c r="H1299" i="3"/>
  <c r="I1299" i="3"/>
  <c r="J1299" i="3"/>
  <c r="R1299" i="3" s="1"/>
  <c r="M1299" i="3"/>
  <c r="N1299" i="3"/>
  <c r="O1299" i="3" s="1"/>
  <c r="P1299" i="3" s="1"/>
  <c r="H1300" i="3"/>
  <c r="I1300" i="3"/>
  <c r="J1300" i="3"/>
  <c r="R1300" i="3" s="1"/>
  <c r="M1300" i="3"/>
  <c r="N1300" i="3"/>
  <c r="O1300" i="3" s="1"/>
  <c r="P1300" i="3" s="1"/>
  <c r="H1309" i="3"/>
  <c r="I1309" i="3"/>
  <c r="J1309" i="3"/>
  <c r="R1309" i="3" s="1"/>
  <c r="M1309" i="3"/>
  <c r="N1309" i="3"/>
  <c r="O1309" i="3" s="1"/>
  <c r="P1309" i="3" s="1"/>
  <c r="Q1309" i="3" s="1"/>
  <c r="H1310" i="3"/>
  <c r="I1310" i="3"/>
  <c r="J1310" i="3"/>
  <c r="R1310" i="3" s="1"/>
  <c r="M1310" i="3"/>
  <c r="N1310" i="3"/>
  <c r="O1310" i="3" s="1"/>
  <c r="P1310" i="3" s="1"/>
  <c r="H1311" i="3"/>
  <c r="I1311" i="3"/>
  <c r="J1311" i="3"/>
  <c r="R1311" i="3" s="1"/>
  <c r="M1311" i="3"/>
  <c r="N1311" i="3"/>
  <c r="O1311" i="3" s="1"/>
  <c r="P1311" i="3" s="1"/>
  <c r="H1312" i="3"/>
  <c r="I1312" i="3"/>
  <c r="J1312" i="3"/>
  <c r="R1312" i="3" s="1"/>
  <c r="M1312" i="3"/>
  <c r="N1312" i="3"/>
  <c r="O1312" i="3" s="1"/>
  <c r="P1312" i="3" s="1"/>
  <c r="H1333" i="3"/>
  <c r="I1333" i="3"/>
  <c r="J1333" i="3"/>
  <c r="R1333" i="3" s="1"/>
  <c r="M1333" i="3"/>
  <c r="N1333" i="3"/>
  <c r="O1333" i="3" s="1"/>
  <c r="P1333" i="3" s="1"/>
  <c r="H1415" i="3"/>
  <c r="I1415" i="3"/>
  <c r="J1415" i="3"/>
  <c r="R1415" i="3" s="1"/>
  <c r="M1415" i="3"/>
  <c r="N1415" i="3"/>
  <c r="O1415" i="3" s="1"/>
  <c r="H1416" i="3"/>
  <c r="I1416" i="3"/>
  <c r="J1416" i="3"/>
  <c r="R1416" i="3" s="1"/>
  <c r="M1416" i="3"/>
  <c r="N1416" i="3"/>
  <c r="O1416" i="3" s="1"/>
  <c r="H1417" i="3"/>
  <c r="I1417" i="3"/>
  <c r="J1417" i="3"/>
  <c r="R1417" i="3" s="1"/>
  <c r="M1417" i="3"/>
  <c r="N1417" i="3"/>
  <c r="O1417" i="3" s="1"/>
  <c r="P1417" i="3" s="1"/>
  <c r="Q1417" i="3" s="1"/>
  <c r="H1418" i="3"/>
  <c r="I1418" i="3"/>
  <c r="J1418" i="3"/>
  <c r="R1418" i="3" s="1"/>
  <c r="M1418" i="3"/>
  <c r="N1418" i="3"/>
  <c r="O1418" i="3" s="1"/>
  <c r="H1419" i="3"/>
  <c r="I1419" i="3"/>
  <c r="J1419" i="3"/>
  <c r="R1419" i="3" s="1"/>
  <c r="M1419" i="3"/>
  <c r="N1419" i="3"/>
  <c r="O1419" i="3" s="1"/>
  <c r="H1420" i="3"/>
  <c r="I1420" i="3"/>
  <c r="J1420" i="3"/>
  <c r="R1420" i="3" s="1"/>
  <c r="M1420" i="3"/>
  <c r="N1420" i="3"/>
  <c r="O1420" i="3" s="1"/>
  <c r="P1420" i="3" s="1"/>
  <c r="H1421" i="3"/>
  <c r="I1421" i="3"/>
  <c r="J1421" i="3"/>
  <c r="R1421" i="3" s="1"/>
  <c r="M1421" i="3"/>
  <c r="N1421" i="3"/>
  <c r="O1421" i="3" s="1"/>
  <c r="P1421" i="3" s="1"/>
  <c r="H1422" i="3"/>
  <c r="I1422" i="3"/>
  <c r="J1422" i="3"/>
  <c r="R1422" i="3" s="1"/>
  <c r="M1422" i="3"/>
  <c r="N1422" i="3"/>
  <c r="O1422" i="3" s="1"/>
  <c r="H1423" i="3"/>
  <c r="I1423" i="3"/>
  <c r="J1423" i="3"/>
  <c r="R1423" i="3" s="1"/>
  <c r="M1423" i="3"/>
  <c r="N1423" i="3"/>
  <c r="O1423" i="3" s="1"/>
  <c r="H1424" i="3"/>
  <c r="I1424" i="3"/>
  <c r="J1424" i="3"/>
  <c r="R1424" i="3" s="1"/>
  <c r="M1424" i="3"/>
  <c r="N1424" i="3"/>
  <c r="O1424" i="3" s="1"/>
  <c r="H1425" i="3"/>
  <c r="I1425" i="3"/>
  <c r="J1425" i="3"/>
  <c r="R1425" i="3" s="1"/>
  <c r="M1425" i="3"/>
  <c r="N1425" i="3"/>
  <c r="O1425" i="3" s="1"/>
  <c r="P1425" i="3" s="1"/>
  <c r="H1426" i="3"/>
  <c r="I1426" i="3"/>
  <c r="J1426" i="3"/>
  <c r="R1426" i="3" s="1"/>
  <c r="M1426" i="3"/>
  <c r="N1426" i="3"/>
  <c r="O1426" i="3" s="1"/>
  <c r="P1426" i="3" s="1"/>
  <c r="H1427" i="3"/>
  <c r="I1427" i="3"/>
  <c r="J1427" i="3"/>
  <c r="R1427" i="3" s="1"/>
  <c r="M1427" i="3"/>
  <c r="N1427" i="3"/>
  <c r="O1427" i="3" s="1"/>
  <c r="H1428" i="3"/>
  <c r="I1428" i="3"/>
  <c r="J1428" i="3"/>
  <c r="R1428" i="3" s="1"/>
  <c r="M1428" i="3"/>
  <c r="N1428" i="3"/>
  <c r="O1428" i="3" s="1"/>
  <c r="H1429" i="3"/>
  <c r="I1429" i="3"/>
  <c r="J1429" i="3"/>
  <c r="R1429" i="3" s="1"/>
  <c r="M1429" i="3"/>
  <c r="N1429" i="3"/>
  <c r="O1429" i="3" s="1"/>
  <c r="P1429" i="3" s="1"/>
  <c r="Q1429" i="3" s="1"/>
  <c r="H1430" i="3"/>
  <c r="I1430" i="3"/>
  <c r="J1430" i="3"/>
  <c r="R1430" i="3" s="1"/>
  <c r="M1430" i="3"/>
  <c r="N1430" i="3"/>
  <c r="O1430" i="3" s="1"/>
  <c r="H1431" i="3"/>
  <c r="I1431" i="3"/>
  <c r="J1431" i="3"/>
  <c r="R1431" i="3" s="1"/>
  <c r="M1431" i="3"/>
  <c r="N1431" i="3"/>
  <c r="O1431" i="3" s="1"/>
  <c r="H1432" i="3"/>
  <c r="I1432" i="3"/>
  <c r="J1432" i="3"/>
  <c r="R1432" i="3" s="1"/>
  <c r="M1432" i="3"/>
  <c r="N1432" i="3"/>
  <c r="O1432" i="3" s="1"/>
  <c r="H1433" i="3"/>
  <c r="I1433" i="3"/>
  <c r="J1433" i="3"/>
  <c r="R1433" i="3" s="1"/>
  <c r="M1433" i="3"/>
  <c r="N1433" i="3"/>
  <c r="O1433" i="3" s="1"/>
  <c r="P1433" i="3" s="1"/>
  <c r="Q1433" i="3" s="1"/>
  <c r="H1434" i="3"/>
  <c r="I1434" i="3"/>
  <c r="J1434" i="3"/>
  <c r="R1434" i="3" s="1"/>
  <c r="M1434" i="3"/>
  <c r="N1434" i="3"/>
  <c r="O1434" i="3" s="1"/>
  <c r="P1434" i="3" s="1"/>
  <c r="H1435" i="3"/>
  <c r="I1435" i="3"/>
  <c r="J1435" i="3"/>
  <c r="R1435" i="3" s="1"/>
  <c r="M1435" i="3"/>
  <c r="N1435" i="3"/>
  <c r="O1435" i="3" s="1"/>
  <c r="P1435" i="3" s="1"/>
  <c r="H1436" i="3"/>
  <c r="I1436" i="3"/>
  <c r="J1436" i="3"/>
  <c r="R1436" i="3" s="1"/>
  <c r="M1436" i="3"/>
  <c r="N1436" i="3"/>
  <c r="O1436" i="3" s="1"/>
  <c r="H1437" i="3"/>
  <c r="I1437" i="3"/>
  <c r="J1437" i="3"/>
  <c r="R1437" i="3" s="1"/>
  <c r="M1437" i="3"/>
  <c r="N1437" i="3"/>
  <c r="O1437" i="3" s="1"/>
  <c r="P1437" i="3" s="1"/>
  <c r="Q1437" i="3" s="1"/>
  <c r="H1438" i="3"/>
  <c r="I1438" i="3"/>
  <c r="J1438" i="3"/>
  <c r="R1438" i="3" s="1"/>
  <c r="M1438" i="3"/>
  <c r="N1438" i="3"/>
  <c r="O1438" i="3" s="1"/>
  <c r="P1438" i="3" s="1"/>
  <c r="H1439" i="3"/>
  <c r="I1439" i="3"/>
  <c r="J1439" i="3"/>
  <c r="R1439" i="3" s="1"/>
  <c r="M1439" i="3"/>
  <c r="N1439" i="3"/>
  <c r="O1439" i="3" s="1"/>
  <c r="P1439" i="3" s="1"/>
  <c r="H1440" i="3"/>
  <c r="I1440" i="3"/>
  <c r="J1440" i="3"/>
  <c r="R1440" i="3" s="1"/>
  <c r="M1440" i="3"/>
  <c r="N1440" i="3"/>
  <c r="O1440" i="3" s="1"/>
  <c r="H1441" i="3"/>
  <c r="I1441" i="3"/>
  <c r="J1441" i="3"/>
  <c r="R1441" i="3" s="1"/>
  <c r="M1441" i="3"/>
  <c r="N1441" i="3"/>
  <c r="O1441" i="3" s="1"/>
  <c r="P1441" i="3" s="1"/>
  <c r="Q1441" i="3" s="1"/>
  <c r="H1442" i="3"/>
  <c r="I1442" i="3"/>
  <c r="J1442" i="3"/>
  <c r="R1442" i="3" s="1"/>
  <c r="M1442" i="3"/>
  <c r="N1442" i="3"/>
  <c r="O1442" i="3" s="1"/>
  <c r="P1442" i="3" s="1"/>
  <c r="H1443" i="3"/>
  <c r="I1443" i="3"/>
  <c r="J1443" i="3"/>
  <c r="R1443" i="3" s="1"/>
  <c r="M1443" i="3"/>
  <c r="N1443" i="3"/>
  <c r="O1443" i="3" s="1"/>
  <c r="P1443" i="3" s="1"/>
  <c r="H1444" i="3"/>
  <c r="I1444" i="3"/>
  <c r="J1444" i="3"/>
  <c r="R1444" i="3" s="1"/>
  <c r="M1444" i="3"/>
  <c r="N1444" i="3"/>
  <c r="O1444" i="3" s="1"/>
  <c r="H1445" i="3"/>
  <c r="I1445" i="3"/>
  <c r="J1445" i="3"/>
  <c r="R1445" i="3" s="1"/>
  <c r="M1445" i="3"/>
  <c r="N1445" i="3"/>
  <c r="O1445" i="3" s="1"/>
  <c r="P1445" i="3" s="1"/>
  <c r="Q1445" i="3" s="1"/>
  <c r="H1446" i="3"/>
  <c r="I1446" i="3"/>
  <c r="J1446" i="3"/>
  <c r="R1446" i="3" s="1"/>
  <c r="M1446" i="3"/>
  <c r="N1446" i="3"/>
  <c r="O1446" i="3" s="1"/>
  <c r="H1447" i="3"/>
  <c r="I1447" i="3"/>
  <c r="J1447" i="3"/>
  <c r="R1447" i="3" s="1"/>
  <c r="M1447" i="3"/>
  <c r="N1447" i="3"/>
  <c r="O1447" i="3" s="1"/>
  <c r="H1448" i="3"/>
  <c r="I1448" i="3"/>
  <c r="J1448" i="3"/>
  <c r="R1448" i="3" s="1"/>
  <c r="M1448" i="3"/>
  <c r="N1448" i="3"/>
  <c r="O1448" i="3" s="1"/>
  <c r="H1449" i="3"/>
  <c r="I1449" i="3"/>
  <c r="J1449" i="3"/>
  <c r="R1449" i="3" s="1"/>
  <c r="M1449" i="3"/>
  <c r="N1449" i="3"/>
  <c r="O1449" i="3" s="1"/>
  <c r="P1449" i="3" s="1"/>
  <c r="Q1449" i="3" s="1"/>
  <c r="H1450" i="3"/>
  <c r="I1450" i="3"/>
  <c r="J1450" i="3"/>
  <c r="R1450" i="3" s="1"/>
  <c r="M1450" i="3"/>
  <c r="N1450" i="3"/>
  <c r="O1450" i="3" s="1"/>
  <c r="P1450" i="3" s="1"/>
  <c r="H1451" i="3"/>
  <c r="I1451" i="3"/>
  <c r="J1451" i="3"/>
  <c r="R1451" i="3" s="1"/>
  <c r="M1451" i="3"/>
  <c r="N1451" i="3"/>
  <c r="O1451" i="3" s="1"/>
  <c r="P1451" i="3" s="1"/>
  <c r="H1452" i="3"/>
  <c r="I1452" i="3"/>
  <c r="J1452" i="3"/>
  <c r="R1452" i="3" s="1"/>
  <c r="M1452" i="3"/>
  <c r="N1452" i="3"/>
  <c r="O1452" i="3" s="1"/>
  <c r="H1453" i="3"/>
  <c r="I1453" i="3"/>
  <c r="J1453" i="3"/>
  <c r="R1453" i="3" s="1"/>
  <c r="M1453" i="3"/>
  <c r="N1453" i="3"/>
  <c r="O1453" i="3" s="1"/>
  <c r="P1453" i="3" s="1"/>
  <c r="Q1453" i="3" s="1"/>
  <c r="H1454" i="3"/>
  <c r="I1454" i="3"/>
  <c r="J1454" i="3"/>
  <c r="R1454" i="3" s="1"/>
  <c r="M1454" i="3"/>
  <c r="N1454" i="3"/>
  <c r="O1454" i="3" s="1"/>
  <c r="H1455" i="3"/>
  <c r="I1455" i="3"/>
  <c r="J1455" i="3"/>
  <c r="R1455" i="3" s="1"/>
  <c r="M1455" i="3"/>
  <c r="N1455" i="3"/>
  <c r="O1455" i="3" s="1"/>
  <c r="H1456" i="3"/>
  <c r="I1456" i="3"/>
  <c r="J1456" i="3"/>
  <c r="R1456" i="3" s="1"/>
  <c r="M1456" i="3"/>
  <c r="N1456" i="3"/>
  <c r="O1456" i="3" s="1"/>
  <c r="H1457" i="3"/>
  <c r="I1457" i="3"/>
  <c r="J1457" i="3"/>
  <c r="R1457" i="3" s="1"/>
  <c r="M1457" i="3"/>
  <c r="N1457" i="3"/>
  <c r="O1457" i="3" s="1"/>
  <c r="P1457" i="3" s="1"/>
  <c r="Q1457" i="3" s="1"/>
  <c r="H1458" i="3"/>
  <c r="I1458" i="3"/>
  <c r="J1458" i="3"/>
  <c r="R1458" i="3" s="1"/>
  <c r="M1458" i="3"/>
  <c r="N1458" i="3"/>
  <c r="O1458" i="3" s="1"/>
  <c r="H1459" i="3"/>
  <c r="I1459" i="3"/>
  <c r="J1459" i="3"/>
  <c r="R1459" i="3" s="1"/>
  <c r="M1459" i="3"/>
  <c r="N1459" i="3"/>
  <c r="O1459" i="3" s="1"/>
  <c r="P1459" i="3" s="1"/>
  <c r="H1460" i="3"/>
  <c r="I1460" i="3"/>
  <c r="J1460" i="3"/>
  <c r="R1460" i="3" s="1"/>
  <c r="M1460" i="3"/>
  <c r="N1460" i="3"/>
  <c r="O1460" i="3" s="1"/>
  <c r="H1461" i="3"/>
  <c r="I1461" i="3"/>
  <c r="J1461" i="3"/>
  <c r="R1461" i="3" s="1"/>
  <c r="M1461" i="3"/>
  <c r="N1461" i="3"/>
  <c r="O1461" i="3" s="1"/>
  <c r="P1461" i="3" s="1"/>
  <c r="Q1461" i="3" s="1"/>
  <c r="H1462" i="3"/>
  <c r="I1462" i="3"/>
  <c r="J1462" i="3"/>
  <c r="R1462" i="3" s="1"/>
  <c r="M1462" i="3"/>
  <c r="N1462" i="3"/>
  <c r="O1462" i="3" s="1"/>
  <c r="H1463" i="3"/>
  <c r="I1463" i="3"/>
  <c r="J1463" i="3"/>
  <c r="R1463" i="3" s="1"/>
  <c r="M1463" i="3"/>
  <c r="N1463" i="3"/>
  <c r="O1463" i="3" s="1"/>
  <c r="H1464" i="3"/>
  <c r="I1464" i="3"/>
  <c r="J1464" i="3"/>
  <c r="R1464" i="3" s="1"/>
  <c r="M1464" i="3"/>
  <c r="N1464" i="3"/>
  <c r="O1464" i="3" s="1"/>
  <c r="H1465" i="3"/>
  <c r="I1465" i="3"/>
  <c r="J1465" i="3"/>
  <c r="R1465" i="3" s="1"/>
  <c r="M1465" i="3"/>
  <c r="N1465" i="3"/>
  <c r="O1465" i="3" s="1"/>
  <c r="P1465" i="3" s="1"/>
  <c r="Q1465" i="3" s="1"/>
  <c r="H1466" i="3"/>
  <c r="I1466" i="3"/>
  <c r="J1466" i="3"/>
  <c r="R1466" i="3" s="1"/>
  <c r="M1466" i="3"/>
  <c r="N1466" i="3"/>
  <c r="O1466" i="3" s="1"/>
  <c r="H1467" i="3"/>
  <c r="I1467" i="3"/>
  <c r="J1467" i="3"/>
  <c r="R1467" i="3" s="1"/>
  <c r="M1467" i="3"/>
  <c r="N1467" i="3"/>
  <c r="O1467" i="3" s="1"/>
  <c r="P1467" i="3" s="1"/>
  <c r="H1468" i="3"/>
  <c r="I1468" i="3"/>
  <c r="J1468" i="3"/>
  <c r="R1468" i="3" s="1"/>
  <c r="M1468" i="3"/>
  <c r="N1468" i="3"/>
  <c r="O1468" i="3" s="1"/>
  <c r="H1469" i="3"/>
  <c r="I1469" i="3"/>
  <c r="J1469" i="3"/>
  <c r="R1469" i="3" s="1"/>
  <c r="M1469" i="3"/>
  <c r="N1469" i="3"/>
  <c r="O1469" i="3" s="1"/>
  <c r="P1469" i="3" s="1"/>
  <c r="H1470" i="3"/>
  <c r="I1470" i="3"/>
  <c r="J1470" i="3"/>
  <c r="R1470" i="3" s="1"/>
  <c r="M1470" i="3"/>
  <c r="N1470" i="3"/>
  <c r="O1470" i="3" s="1"/>
  <c r="P1470" i="3" s="1"/>
  <c r="H1471" i="3"/>
  <c r="I1471" i="3"/>
  <c r="J1471" i="3"/>
  <c r="R1471" i="3" s="1"/>
  <c r="M1471" i="3"/>
  <c r="N1471" i="3"/>
  <c r="O1471" i="3" s="1"/>
  <c r="P1471" i="3" s="1"/>
  <c r="H1472" i="3"/>
  <c r="I1472" i="3"/>
  <c r="J1472" i="3"/>
  <c r="R1472" i="3" s="1"/>
  <c r="M1472" i="3"/>
  <c r="N1472" i="3"/>
  <c r="O1472" i="3" s="1"/>
  <c r="H1473" i="3"/>
  <c r="I1473" i="3"/>
  <c r="J1473" i="3"/>
  <c r="R1473" i="3" s="1"/>
  <c r="M1473" i="3"/>
  <c r="N1473" i="3"/>
  <c r="O1473" i="3" s="1"/>
  <c r="H1474" i="3"/>
  <c r="I1474" i="3"/>
  <c r="J1474" i="3"/>
  <c r="R1474" i="3" s="1"/>
  <c r="M1474" i="3"/>
  <c r="N1474" i="3"/>
  <c r="O1474" i="3" s="1"/>
  <c r="P1474" i="3" s="1"/>
  <c r="H1475" i="3"/>
  <c r="I1475" i="3"/>
  <c r="J1475" i="3"/>
  <c r="R1475" i="3" s="1"/>
  <c r="M1475" i="3"/>
  <c r="N1475" i="3"/>
  <c r="O1475" i="3" s="1"/>
  <c r="P1475" i="3" s="1"/>
  <c r="H1476" i="3"/>
  <c r="I1476" i="3"/>
  <c r="J1476" i="3"/>
  <c r="R1476" i="3" s="1"/>
  <c r="M1476" i="3"/>
  <c r="N1476" i="3"/>
  <c r="O1476" i="3" s="1"/>
  <c r="P1476" i="3" s="1"/>
  <c r="H1477" i="3"/>
  <c r="I1477" i="3"/>
  <c r="J1477" i="3"/>
  <c r="R1477" i="3" s="1"/>
  <c r="M1477" i="3"/>
  <c r="N1477" i="3"/>
  <c r="O1477" i="3" s="1"/>
  <c r="P1477" i="3" s="1"/>
  <c r="H1478" i="3"/>
  <c r="I1478" i="3"/>
  <c r="J1478" i="3"/>
  <c r="R1478" i="3" s="1"/>
  <c r="M1478" i="3"/>
  <c r="N1478" i="3"/>
  <c r="O1478" i="3" s="1"/>
  <c r="P1478" i="3" s="1"/>
  <c r="H1479" i="3"/>
  <c r="I1479" i="3"/>
  <c r="J1479" i="3"/>
  <c r="R1479" i="3" s="1"/>
  <c r="M1479" i="3"/>
  <c r="N1479" i="3"/>
  <c r="O1479" i="3" s="1"/>
  <c r="P1479" i="3" s="1"/>
  <c r="H1480" i="3"/>
  <c r="I1480" i="3"/>
  <c r="J1480" i="3"/>
  <c r="R1480" i="3" s="1"/>
  <c r="M1480" i="3"/>
  <c r="N1480" i="3"/>
  <c r="O1480" i="3" s="1"/>
  <c r="H1481" i="3"/>
  <c r="I1481" i="3"/>
  <c r="J1481" i="3"/>
  <c r="R1481" i="3" s="1"/>
  <c r="M1481" i="3"/>
  <c r="N1481" i="3"/>
  <c r="O1481" i="3" s="1"/>
  <c r="P1481" i="3" s="1"/>
  <c r="H1482" i="3"/>
  <c r="I1482" i="3"/>
  <c r="J1482" i="3"/>
  <c r="R1482" i="3" s="1"/>
  <c r="M1482" i="3"/>
  <c r="N1482" i="3"/>
  <c r="O1482" i="3" s="1"/>
  <c r="P1482" i="3" s="1"/>
  <c r="Q1482" i="3" s="1"/>
  <c r="H1483" i="3"/>
  <c r="I1483" i="3"/>
  <c r="J1483" i="3"/>
  <c r="R1483" i="3" s="1"/>
  <c r="M1483" i="3"/>
  <c r="N1483" i="3"/>
  <c r="O1483" i="3" s="1"/>
  <c r="H1484" i="3"/>
  <c r="I1484" i="3"/>
  <c r="J1484" i="3"/>
  <c r="R1484" i="3" s="1"/>
  <c r="M1484" i="3"/>
  <c r="N1484" i="3"/>
  <c r="O1484" i="3" s="1"/>
  <c r="P1484" i="3" s="1"/>
  <c r="H1485" i="3"/>
  <c r="I1485" i="3"/>
  <c r="J1485" i="3"/>
  <c r="R1485" i="3" s="1"/>
  <c r="M1485" i="3"/>
  <c r="N1485" i="3"/>
  <c r="O1485" i="3" s="1"/>
  <c r="H1486" i="3"/>
  <c r="I1486" i="3"/>
  <c r="J1486" i="3"/>
  <c r="R1486" i="3" s="1"/>
  <c r="M1486" i="3"/>
  <c r="N1486" i="3"/>
  <c r="O1486" i="3" s="1"/>
  <c r="P1486" i="3" s="1"/>
  <c r="H1487" i="3"/>
  <c r="I1487" i="3"/>
  <c r="J1487" i="3"/>
  <c r="R1487" i="3" s="1"/>
  <c r="M1487" i="3"/>
  <c r="N1487" i="3"/>
  <c r="O1487" i="3" s="1"/>
  <c r="H1488" i="3"/>
  <c r="I1488" i="3"/>
  <c r="J1488" i="3"/>
  <c r="R1488" i="3" s="1"/>
  <c r="M1488" i="3"/>
  <c r="N1488" i="3"/>
  <c r="O1488" i="3" s="1"/>
  <c r="P1488" i="3" s="1"/>
  <c r="H1489" i="3"/>
  <c r="I1489" i="3"/>
  <c r="J1489" i="3"/>
  <c r="R1489" i="3" s="1"/>
  <c r="M1489" i="3"/>
  <c r="N1489" i="3"/>
  <c r="O1489" i="3" s="1"/>
  <c r="P1489" i="3" s="1"/>
  <c r="H1490" i="3"/>
  <c r="I1490" i="3"/>
  <c r="J1490" i="3"/>
  <c r="R1490" i="3" s="1"/>
  <c r="M1490" i="3"/>
  <c r="N1490" i="3"/>
  <c r="O1490" i="3" s="1"/>
  <c r="P1490" i="3" s="1"/>
  <c r="H1491" i="3"/>
  <c r="I1491" i="3"/>
  <c r="J1491" i="3"/>
  <c r="R1491" i="3" s="1"/>
  <c r="M1491" i="3"/>
  <c r="N1491" i="3"/>
  <c r="O1491" i="3" s="1"/>
  <c r="P1491" i="3" s="1"/>
  <c r="H1492" i="3"/>
  <c r="I1492" i="3"/>
  <c r="J1492" i="3"/>
  <c r="R1492" i="3" s="1"/>
  <c r="M1492" i="3"/>
  <c r="N1492" i="3"/>
  <c r="O1492" i="3" s="1"/>
  <c r="H1493" i="3"/>
  <c r="I1493" i="3"/>
  <c r="J1493" i="3"/>
  <c r="R1493" i="3" s="1"/>
  <c r="M1493" i="3"/>
  <c r="N1493" i="3"/>
  <c r="O1493" i="3" s="1"/>
  <c r="P1493" i="3" s="1"/>
  <c r="H1494" i="3"/>
  <c r="I1494" i="3"/>
  <c r="J1494" i="3"/>
  <c r="R1494" i="3" s="1"/>
  <c r="M1494" i="3"/>
  <c r="N1494" i="3"/>
  <c r="O1494" i="3" s="1"/>
  <c r="H1495" i="3"/>
  <c r="I1495" i="3"/>
  <c r="J1495" i="3"/>
  <c r="R1495" i="3" s="1"/>
  <c r="M1495" i="3"/>
  <c r="N1495" i="3"/>
  <c r="O1495" i="3" s="1"/>
  <c r="H1496" i="3"/>
  <c r="I1496" i="3"/>
  <c r="J1496" i="3"/>
  <c r="R1496" i="3" s="1"/>
  <c r="M1496" i="3"/>
  <c r="N1496" i="3"/>
  <c r="O1496" i="3" s="1"/>
  <c r="H1497" i="3"/>
  <c r="I1497" i="3"/>
  <c r="J1497" i="3"/>
  <c r="R1497" i="3" s="1"/>
  <c r="M1497" i="3"/>
  <c r="N1497" i="3"/>
  <c r="O1497" i="3" s="1"/>
  <c r="H1498" i="3"/>
  <c r="I1498" i="3"/>
  <c r="J1498" i="3"/>
  <c r="R1498" i="3" s="1"/>
  <c r="M1498" i="3"/>
  <c r="N1498" i="3"/>
  <c r="O1498" i="3" s="1"/>
  <c r="H1499" i="3"/>
  <c r="I1499" i="3"/>
  <c r="J1499" i="3"/>
  <c r="R1499" i="3" s="1"/>
  <c r="M1499" i="3"/>
  <c r="N1499" i="3"/>
  <c r="O1499" i="3" s="1"/>
  <c r="P1499" i="3" s="1"/>
  <c r="H1500" i="3"/>
  <c r="I1500" i="3"/>
  <c r="J1500" i="3"/>
  <c r="R1500" i="3" s="1"/>
  <c r="M1500" i="3"/>
  <c r="N1500" i="3"/>
  <c r="O1500" i="3" s="1"/>
  <c r="P1500" i="3" s="1"/>
  <c r="H1501" i="3"/>
  <c r="I1501" i="3"/>
  <c r="J1501" i="3"/>
  <c r="R1501" i="3" s="1"/>
  <c r="M1501" i="3"/>
  <c r="N1501" i="3"/>
  <c r="O1501" i="3" s="1"/>
  <c r="P1501" i="3" s="1"/>
  <c r="H1502" i="3"/>
  <c r="I1502" i="3"/>
  <c r="J1502" i="3"/>
  <c r="R1502" i="3" s="1"/>
  <c r="M1502" i="3"/>
  <c r="N1502" i="3"/>
  <c r="O1502" i="3" s="1"/>
  <c r="P1502" i="3" s="1"/>
  <c r="Q1502" i="3" s="1"/>
  <c r="H1503" i="3"/>
  <c r="I1503" i="3"/>
  <c r="J1503" i="3"/>
  <c r="R1503" i="3" s="1"/>
  <c r="M1503" i="3"/>
  <c r="N1503" i="3"/>
  <c r="O1503" i="3" s="1"/>
  <c r="H1504" i="3"/>
  <c r="I1504" i="3"/>
  <c r="J1504" i="3"/>
  <c r="R1504" i="3" s="1"/>
  <c r="M1504" i="3"/>
  <c r="N1504" i="3"/>
  <c r="O1504" i="3" s="1"/>
  <c r="H1505" i="3"/>
  <c r="I1505" i="3"/>
  <c r="J1505" i="3"/>
  <c r="R1505" i="3" s="1"/>
  <c r="M1505" i="3"/>
  <c r="N1505" i="3"/>
  <c r="O1505" i="3" s="1"/>
  <c r="H1506" i="3"/>
  <c r="I1506" i="3"/>
  <c r="J1506" i="3"/>
  <c r="R1506" i="3" s="1"/>
  <c r="M1506" i="3"/>
  <c r="N1506" i="3"/>
  <c r="O1506" i="3" s="1"/>
  <c r="P1506" i="3" s="1"/>
  <c r="Q1506" i="3" s="1"/>
  <c r="H1507" i="3"/>
  <c r="I1507" i="3"/>
  <c r="J1507" i="3"/>
  <c r="R1507" i="3" s="1"/>
  <c r="M1507" i="3"/>
  <c r="N1507" i="3"/>
  <c r="O1507" i="3" s="1"/>
  <c r="P1507" i="3" s="1"/>
  <c r="H1508" i="3"/>
  <c r="I1508" i="3"/>
  <c r="J1508" i="3"/>
  <c r="R1508" i="3" s="1"/>
  <c r="M1508" i="3"/>
  <c r="N1508" i="3"/>
  <c r="O1508" i="3" s="1"/>
  <c r="P1508" i="3" s="1"/>
  <c r="H1509" i="3"/>
  <c r="I1509" i="3"/>
  <c r="J1509" i="3"/>
  <c r="R1509" i="3" s="1"/>
  <c r="M1509" i="3"/>
  <c r="N1509" i="3"/>
  <c r="O1509" i="3" s="1"/>
  <c r="P1509" i="3" s="1"/>
  <c r="H1510" i="3"/>
  <c r="I1510" i="3"/>
  <c r="J1510" i="3"/>
  <c r="R1510" i="3" s="1"/>
  <c r="M1510" i="3"/>
  <c r="N1510" i="3"/>
  <c r="O1510" i="3" s="1"/>
  <c r="P1510" i="3" s="1"/>
  <c r="Q1510" i="3" s="1"/>
  <c r="H1511" i="3"/>
  <c r="I1511" i="3"/>
  <c r="J1511" i="3"/>
  <c r="R1511" i="3" s="1"/>
  <c r="M1511" i="3"/>
  <c r="N1511" i="3"/>
  <c r="O1511" i="3" s="1"/>
  <c r="H1512" i="3"/>
  <c r="I1512" i="3"/>
  <c r="J1512" i="3"/>
  <c r="R1512" i="3" s="1"/>
  <c r="M1512" i="3"/>
  <c r="N1512" i="3"/>
  <c r="O1512" i="3" s="1"/>
  <c r="H1513" i="3"/>
  <c r="I1513" i="3"/>
  <c r="J1513" i="3"/>
  <c r="R1513" i="3" s="1"/>
  <c r="M1513" i="3"/>
  <c r="N1513" i="3"/>
  <c r="O1513" i="3" s="1"/>
  <c r="H1514" i="3"/>
  <c r="I1514" i="3"/>
  <c r="J1514" i="3"/>
  <c r="R1514" i="3" s="1"/>
  <c r="M1514" i="3"/>
  <c r="N1514" i="3"/>
  <c r="O1514" i="3" s="1"/>
  <c r="P1514" i="3" s="1"/>
  <c r="H1515" i="3"/>
  <c r="I1515" i="3"/>
  <c r="J1515" i="3"/>
  <c r="R1515" i="3" s="1"/>
  <c r="M1515" i="3"/>
  <c r="N1515" i="3"/>
  <c r="O1515" i="3" s="1"/>
  <c r="H1516" i="3"/>
  <c r="I1516" i="3"/>
  <c r="J1516" i="3"/>
  <c r="R1516" i="3" s="1"/>
  <c r="M1516" i="3"/>
  <c r="N1516" i="3"/>
  <c r="O1516" i="3" s="1"/>
  <c r="H1517" i="3"/>
  <c r="I1517" i="3"/>
  <c r="J1517" i="3"/>
  <c r="R1517" i="3" s="1"/>
  <c r="M1517" i="3"/>
  <c r="N1517" i="3"/>
  <c r="O1517" i="3" s="1"/>
  <c r="H1518" i="3"/>
  <c r="I1518" i="3"/>
  <c r="J1518" i="3"/>
  <c r="R1518" i="3" s="1"/>
  <c r="M1518" i="3"/>
  <c r="N1518" i="3"/>
  <c r="O1518" i="3" s="1"/>
  <c r="P1518" i="3" s="1"/>
  <c r="H1519" i="3"/>
  <c r="I1519" i="3"/>
  <c r="J1519" i="3"/>
  <c r="R1519" i="3" s="1"/>
  <c r="M1519" i="3"/>
  <c r="N1519" i="3"/>
  <c r="O1519" i="3" s="1"/>
  <c r="H1520" i="3"/>
  <c r="I1520" i="3"/>
  <c r="J1520" i="3"/>
  <c r="R1520" i="3" s="1"/>
  <c r="M1520" i="3"/>
  <c r="N1520" i="3"/>
  <c r="O1520" i="3" s="1"/>
  <c r="H1521" i="3"/>
  <c r="I1521" i="3"/>
  <c r="J1521" i="3"/>
  <c r="R1521" i="3" s="1"/>
  <c r="M1521" i="3"/>
  <c r="N1521" i="3"/>
  <c r="O1521" i="3" s="1"/>
  <c r="H1522" i="3"/>
  <c r="I1522" i="3"/>
  <c r="J1522" i="3"/>
  <c r="R1522" i="3" s="1"/>
  <c r="M1522" i="3"/>
  <c r="N1522" i="3"/>
  <c r="O1522" i="3" s="1"/>
  <c r="P1522" i="3" s="1"/>
  <c r="H1523" i="3"/>
  <c r="I1523" i="3"/>
  <c r="J1523" i="3"/>
  <c r="R1523" i="3" s="1"/>
  <c r="M1523" i="3"/>
  <c r="N1523" i="3"/>
  <c r="O1523" i="3" s="1"/>
  <c r="H1524" i="3"/>
  <c r="I1524" i="3"/>
  <c r="J1524" i="3"/>
  <c r="R1524" i="3" s="1"/>
  <c r="M1524" i="3"/>
  <c r="N1524" i="3"/>
  <c r="O1524" i="3" s="1"/>
  <c r="H1525" i="3"/>
  <c r="I1525" i="3"/>
  <c r="J1525" i="3"/>
  <c r="R1525" i="3" s="1"/>
  <c r="M1525" i="3"/>
  <c r="N1525" i="3"/>
  <c r="O1525" i="3" s="1"/>
  <c r="H1526" i="3"/>
  <c r="I1526" i="3"/>
  <c r="J1526" i="3"/>
  <c r="R1526" i="3" s="1"/>
  <c r="M1526" i="3"/>
  <c r="N1526" i="3"/>
  <c r="O1526" i="3" s="1"/>
  <c r="H1527" i="3"/>
  <c r="I1527" i="3"/>
  <c r="J1527" i="3"/>
  <c r="R1527" i="3" s="1"/>
  <c r="M1527" i="3"/>
  <c r="N1527" i="3"/>
  <c r="O1527" i="3" s="1"/>
  <c r="H1528" i="3"/>
  <c r="I1528" i="3"/>
  <c r="J1528" i="3"/>
  <c r="R1528" i="3" s="1"/>
  <c r="M1528" i="3"/>
  <c r="N1528" i="3"/>
  <c r="O1528" i="3" s="1"/>
  <c r="P1528" i="3" s="1"/>
  <c r="H1529" i="3"/>
  <c r="I1529" i="3"/>
  <c r="J1529" i="3"/>
  <c r="R1529" i="3" s="1"/>
  <c r="M1529" i="3"/>
  <c r="N1529" i="3"/>
  <c r="O1529" i="3" s="1"/>
  <c r="P1529" i="3" s="1"/>
  <c r="H1530" i="3"/>
  <c r="I1530" i="3"/>
  <c r="J1530" i="3"/>
  <c r="R1530" i="3" s="1"/>
  <c r="M1530" i="3"/>
  <c r="N1530" i="3"/>
  <c r="O1530" i="3" s="1"/>
  <c r="H1531" i="3"/>
  <c r="I1531" i="3"/>
  <c r="J1531" i="3"/>
  <c r="R1531" i="3" s="1"/>
  <c r="M1531" i="3"/>
  <c r="N1531" i="3"/>
  <c r="O1531" i="3" s="1"/>
  <c r="P1531" i="3" s="1"/>
  <c r="Q1531" i="3" s="1"/>
  <c r="H1532" i="3"/>
  <c r="I1532" i="3"/>
  <c r="J1532" i="3"/>
  <c r="R1532" i="3" s="1"/>
  <c r="M1532" i="3"/>
  <c r="N1532" i="3"/>
  <c r="O1532" i="3" s="1"/>
  <c r="P1532" i="3" s="1"/>
  <c r="H1533" i="3"/>
  <c r="I1533" i="3"/>
  <c r="J1533" i="3"/>
  <c r="R1533" i="3" s="1"/>
  <c r="M1533" i="3"/>
  <c r="N1533" i="3"/>
  <c r="O1533" i="3" s="1"/>
  <c r="P1533" i="3" s="1"/>
  <c r="H1534" i="3"/>
  <c r="I1534" i="3"/>
  <c r="J1534" i="3"/>
  <c r="R1534" i="3" s="1"/>
  <c r="M1534" i="3"/>
  <c r="N1534" i="3"/>
  <c r="O1534" i="3" s="1"/>
  <c r="H1535" i="3"/>
  <c r="I1535" i="3"/>
  <c r="J1535" i="3"/>
  <c r="R1535" i="3" s="1"/>
  <c r="M1535" i="3"/>
  <c r="N1535" i="3"/>
  <c r="O1535" i="3" s="1"/>
  <c r="H1536" i="3"/>
  <c r="I1536" i="3"/>
  <c r="J1536" i="3"/>
  <c r="R1536" i="3" s="1"/>
  <c r="M1536" i="3"/>
  <c r="N1536" i="3"/>
  <c r="O1536" i="3" s="1"/>
  <c r="H1537" i="3"/>
  <c r="I1537" i="3"/>
  <c r="J1537" i="3"/>
  <c r="R1537" i="3" s="1"/>
  <c r="M1537" i="3"/>
  <c r="N1537" i="3"/>
  <c r="O1537" i="3" s="1"/>
  <c r="H1538" i="3"/>
  <c r="I1538" i="3"/>
  <c r="J1538" i="3"/>
  <c r="R1538" i="3" s="1"/>
  <c r="M1538" i="3"/>
  <c r="N1538" i="3"/>
  <c r="O1538" i="3" s="1"/>
  <c r="H1539" i="3"/>
  <c r="I1539" i="3"/>
  <c r="J1539" i="3"/>
  <c r="R1539" i="3" s="1"/>
  <c r="M1539" i="3"/>
  <c r="N1539" i="3"/>
  <c r="O1539" i="3" s="1"/>
  <c r="P1539" i="3" s="1"/>
  <c r="Q1539" i="3" s="1"/>
  <c r="H1540" i="3"/>
  <c r="I1540" i="3"/>
  <c r="J1540" i="3"/>
  <c r="R1540" i="3" s="1"/>
  <c r="M1540" i="3"/>
  <c r="N1540" i="3"/>
  <c r="O1540" i="3" s="1"/>
  <c r="P1540" i="3" s="1"/>
  <c r="H1541" i="3"/>
  <c r="I1541" i="3"/>
  <c r="J1541" i="3"/>
  <c r="R1541" i="3" s="1"/>
  <c r="M1541" i="3"/>
  <c r="N1541" i="3"/>
  <c r="O1541" i="3" s="1"/>
  <c r="P1541" i="3" s="1"/>
  <c r="H1542" i="3"/>
  <c r="I1542" i="3"/>
  <c r="J1542" i="3"/>
  <c r="R1542" i="3" s="1"/>
  <c r="M1542" i="3"/>
  <c r="N1542" i="3"/>
  <c r="O1542" i="3" s="1"/>
  <c r="H1543" i="3"/>
  <c r="I1543" i="3"/>
  <c r="J1543" i="3"/>
  <c r="R1543" i="3" s="1"/>
  <c r="M1543" i="3"/>
  <c r="N1543" i="3"/>
  <c r="O1543" i="3" s="1"/>
  <c r="H1544" i="3"/>
  <c r="I1544" i="3"/>
  <c r="J1544" i="3"/>
  <c r="R1544" i="3" s="1"/>
  <c r="M1544" i="3"/>
  <c r="N1544" i="3"/>
  <c r="O1544" i="3" s="1"/>
  <c r="H1545" i="3"/>
  <c r="I1545" i="3"/>
  <c r="J1545" i="3"/>
  <c r="R1545" i="3" s="1"/>
  <c r="M1545" i="3"/>
  <c r="N1545" i="3"/>
  <c r="O1545" i="3" s="1"/>
  <c r="H1546" i="3"/>
  <c r="I1546" i="3"/>
  <c r="J1546" i="3"/>
  <c r="R1546" i="3" s="1"/>
  <c r="M1546" i="3"/>
  <c r="N1546" i="3"/>
  <c r="O1546" i="3" s="1"/>
  <c r="H1547" i="3"/>
  <c r="I1547" i="3"/>
  <c r="J1547" i="3"/>
  <c r="R1547" i="3" s="1"/>
  <c r="M1547" i="3"/>
  <c r="N1547" i="3"/>
  <c r="O1547" i="3" s="1"/>
  <c r="P1547" i="3" s="1"/>
  <c r="Q1547" i="3" s="1"/>
  <c r="H1548" i="3"/>
  <c r="I1548" i="3"/>
  <c r="J1548" i="3"/>
  <c r="R1548" i="3" s="1"/>
  <c r="M1548" i="3"/>
  <c r="N1548" i="3"/>
  <c r="O1548" i="3" s="1"/>
  <c r="P1548" i="3" s="1"/>
  <c r="H1549" i="3"/>
  <c r="I1549" i="3"/>
  <c r="J1549" i="3"/>
  <c r="R1549" i="3" s="1"/>
  <c r="M1549" i="3"/>
  <c r="N1549" i="3"/>
  <c r="O1549" i="3" s="1"/>
  <c r="P1549" i="3" s="1"/>
  <c r="H1550" i="3"/>
  <c r="I1550" i="3"/>
  <c r="J1550" i="3"/>
  <c r="R1550" i="3" s="1"/>
  <c r="M1550" i="3"/>
  <c r="N1550" i="3"/>
  <c r="O1550" i="3" s="1"/>
  <c r="H1551" i="3"/>
  <c r="I1551" i="3"/>
  <c r="J1551" i="3"/>
  <c r="R1551" i="3" s="1"/>
  <c r="M1551" i="3"/>
  <c r="N1551" i="3"/>
  <c r="O1551" i="3" s="1"/>
  <c r="H1552" i="3"/>
  <c r="I1552" i="3"/>
  <c r="J1552" i="3"/>
  <c r="R1552" i="3" s="1"/>
  <c r="M1552" i="3"/>
  <c r="N1552" i="3"/>
  <c r="O1552" i="3" s="1"/>
  <c r="H1553" i="3"/>
  <c r="I1553" i="3"/>
  <c r="J1553" i="3"/>
  <c r="R1553" i="3" s="1"/>
  <c r="M1553" i="3"/>
  <c r="N1553" i="3"/>
  <c r="O1553" i="3" s="1"/>
  <c r="P1553" i="3" s="1"/>
  <c r="Q1553" i="3" s="1"/>
  <c r="H1554" i="3"/>
  <c r="I1554" i="3"/>
  <c r="J1554" i="3"/>
  <c r="R1554" i="3" s="1"/>
  <c r="M1554" i="3"/>
  <c r="N1554" i="3"/>
  <c r="O1554" i="3" s="1"/>
  <c r="P1554" i="3" s="1"/>
  <c r="H1555" i="3"/>
  <c r="I1555" i="3"/>
  <c r="J1555" i="3"/>
  <c r="R1555" i="3" s="1"/>
  <c r="M1555" i="3"/>
  <c r="N1555" i="3"/>
  <c r="O1555" i="3" s="1"/>
  <c r="H1556" i="3"/>
  <c r="I1556" i="3"/>
  <c r="J1556" i="3"/>
  <c r="R1556" i="3" s="1"/>
  <c r="M1556" i="3"/>
  <c r="N1556" i="3"/>
  <c r="O1556" i="3" s="1"/>
  <c r="H1557" i="3"/>
  <c r="I1557" i="3"/>
  <c r="J1557" i="3"/>
  <c r="R1557" i="3" s="1"/>
  <c r="M1557" i="3"/>
  <c r="N1557" i="3"/>
  <c r="O1557" i="3" s="1"/>
  <c r="H1558" i="3"/>
  <c r="I1558" i="3"/>
  <c r="J1558" i="3"/>
  <c r="R1558" i="3" s="1"/>
  <c r="M1558" i="3"/>
  <c r="N1558" i="3"/>
  <c r="O1558" i="3" s="1"/>
  <c r="H1559" i="3"/>
  <c r="I1559" i="3"/>
  <c r="J1559" i="3"/>
  <c r="R1559" i="3" s="1"/>
  <c r="M1559" i="3"/>
  <c r="N1559" i="3"/>
  <c r="O1559" i="3" s="1"/>
  <c r="H1560" i="3"/>
  <c r="I1560" i="3"/>
  <c r="J1560" i="3"/>
  <c r="R1560" i="3" s="1"/>
  <c r="M1560" i="3"/>
  <c r="N1560" i="3"/>
  <c r="O1560" i="3" s="1"/>
  <c r="H1561" i="3"/>
  <c r="I1561" i="3"/>
  <c r="J1561" i="3"/>
  <c r="R1561" i="3" s="1"/>
  <c r="M1561" i="3"/>
  <c r="N1561" i="3"/>
  <c r="O1561" i="3" s="1"/>
  <c r="H1562" i="3"/>
  <c r="I1562" i="3"/>
  <c r="J1562" i="3"/>
  <c r="R1562" i="3" s="1"/>
  <c r="M1562" i="3"/>
  <c r="N1562" i="3"/>
  <c r="O1562" i="3" s="1"/>
  <c r="P1562" i="3" s="1"/>
  <c r="Q1562" i="3" s="1"/>
  <c r="H1563" i="3"/>
  <c r="I1563" i="3"/>
  <c r="J1563" i="3"/>
  <c r="R1563" i="3" s="1"/>
  <c r="M1563" i="3"/>
  <c r="N1563" i="3"/>
  <c r="O1563" i="3" s="1"/>
  <c r="H1564" i="3"/>
  <c r="I1564" i="3"/>
  <c r="J1564" i="3"/>
  <c r="R1564" i="3" s="1"/>
  <c r="M1564" i="3"/>
  <c r="N1564" i="3"/>
  <c r="O1564" i="3" s="1"/>
  <c r="H1565" i="3"/>
  <c r="I1565" i="3"/>
  <c r="J1565" i="3"/>
  <c r="R1565" i="3" s="1"/>
  <c r="M1565" i="3"/>
  <c r="N1565" i="3"/>
  <c r="O1565" i="3" s="1"/>
  <c r="H1566" i="3"/>
  <c r="I1566" i="3"/>
  <c r="J1566" i="3"/>
  <c r="R1566" i="3" s="1"/>
  <c r="M1566" i="3"/>
  <c r="N1566" i="3"/>
  <c r="O1566" i="3" s="1"/>
  <c r="P1566" i="3" s="1"/>
  <c r="H1567" i="3"/>
  <c r="I1567" i="3"/>
  <c r="J1567" i="3"/>
  <c r="R1567" i="3" s="1"/>
  <c r="M1567" i="3"/>
  <c r="N1567" i="3"/>
  <c r="O1567" i="3" s="1"/>
  <c r="H1568" i="3"/>
  <c r="I1568" i="3"/>
  <c r="J1568" i="3"/>
  <c r="R1568" i="3" s="1"/>
  <c r="M1568" i="3"/>
  <c r="N1568" i="3"/>
  <c r="O1568" i="3" s="1"/>
  <c r="P1568" i="3" s="1"/>
  <c r="H1569" i="3"/>
  <c r="I1569" i="3"/>
  <c r="J1569" i="3"/>
  <c r="R1569" i="3" s="1"/>
  <c r="M1569" i="3"/>
  <c r="N1569" i="3"/>
  <c r="O1569" i="3" s="1"/>
  <c r="H1570" i="3"/>
  <c r="I1570" i="3"/>
  <c r="J1570" i="3"/>
  <c r="R1570" i="3" s="1"/>
  <c r="M1570" i="3"/>
  <c r="N1570" i="3"/>
  <c r="O1570" i="3" s="1"/>
  <c r="H1571" i="3"/>
  <c r="I1571" i="3"/>
  <c r="J1571" i="3"/>
  <c r="R1571" i="3" s="1"/>
  <c r="M1571" i="3"/>
  <c r="N1571" i="3"/>
  <c r="O1571" i="3" s="1"/>
  <c r="H1572" i="3"/>
  <c r="I1572" i="3"/>
  <c r="J1572" i="3"/>
  <c r="R1572" i="3" s="1"/>
  <c r="M1572" i="3"/>
  <c r="N1572" i="3"/>
  <c r="O1572" i="3" s="1"/>
  <c r="P1572" i="3" s="1"/>
  <c r="H1573" i="3"/>
  <c r="I1573" i="3"/>
  <c r="J1573" i="3"/>
  <c r="R1573" i="3" s="1"/>
  <c r="M1573" i="3"/>
  <c r="N1573" i="3"/>
  <c r="O1573" i="3" s="1"/>
  <c r="H1574" i="3"/>
  <c r="I1574" i="3"/>
  <c r="J1574" i="3"/>
  <c r="R1574" i="3" s="1"/>
  <c r="M1574" i="3"/>
  <c r="N1574" i="3"/>
  <c r="O1574" i="3" s="1"/>
  <c r="H1575" i="3"/>
  <c r="I1575" i="3"/>
  <c r="J1575" i="3"/>
  <c r="R1575" i="3" s="1"/>
  <c r="M1575" i="3"/>
  <c r="N1575" i="3"/>
  <c r="O1575" i="3" s="1"/>
  <c r="H1576" i="3"/>
  <c r="I1576" i="3"/>
  <c r="J1576" i="3"/>
  <c r="R1576" i="3" s="1"/>
  <c r="M1576" i="3"/>
  <c r="N1576" i="3"/>
  <c r="O1576" i="3" s="1"/>
  <c r="P1576" i="3" s="1"/>
  <c r="H1577" i="3"/>
  <c r="I1577" i="3"/>
  <c r="J1577" i="3"/>
  <c r="R1577" i="3" s="1"/>
  <c r="M1577" i="3"/>
  <c r="N1577" i="3"/>
  <c r="O1577" i="3" s="1"/>
  <c r="H1578" i="3"/>
  <c r="I1578" i="3"/>
  <c r="J1578" i="3"/>
  <c r="R1578" i="3" s="1"/>
  <c r="M1578" i="3"/>
  <c r="N1578" i="3"/>
  <c r="O1578" i="3" s="1"/>
  <c r="P1578" i="3" s="1"/>
  <c r="H1579" i="3"/>
  <c r="I1579" i="3"/>
  <c r="J1579" i="3"/>
  <c r="R1579" i="3" s="1"/>
  <c r="M1579" i="3"/>
  <c r="N1579" i="3"/>
  <c r="O1579" i="3" s="1"/>
  <c r="H1580" i="3"/>
  <c r="I1580" i="3"/>
  <c r="J1580" i="3"/>
  <c r="R1580" i="3" s="1"/>
  <c r="M1580" i="3"/>
  <c r="N1580" i="3"/>
  <c r="O1580" i="3" s="1"/>
  <c r="P1580" i="3" s="1"/>
  <c r="H1581" i="3"/>
  <c r="I1581" i="3"/>
  <c r="J1581" i="3"/>
  <c r="R1581" i="3" s="1"/>
  <c r="M1581" i="3"/>
  <c r="N1581" i="3"/>
  <c r="O1581" i="3" s="1"/>
  <c r="H1582" i="3"/>
  <c r="I1582" i="3"/>
  <c r="J1582" i="3"/>
  <c r="R1582" i="3" s="1"/>
  <c r="M1582" i="3"/>
  <c r="N1582" i="3"/>
  <c r="O1582" i="3" s="1"/>
  <c r="H1583" i="3"/>
  <c r="I1583" i="3"/>
  <c r="J1583" i="3"/>
  <c r="R1583" i="3" s="1"/>
  <c r="M1583" i="3"/>
  <c r="N1583" i="3"/>
  <c r="O1583" i="3" s="1"/>
  <c r="H1584" i="3"/>
  <c r="I1584" i="3"/>
  <c r="J1584" i="3"/>
  <c r="R1584" i="3" s="1"/>
  <c r="M1584" i="3"/>
  <c r="N1584" i="3"/>
  <c r="O1584" i="3" s="1"/>
  <c r="P1584" i="3" s="1"/>
  <c r="H1585" i="3"/>
  <c r="I1585" i="3"/>
  <c r="J1585" i="3"/>
  <c r="R1585" i="3" s="1"/>
  <c r="M1585" i="3"/>
  <c r="N1585" i="3"/>
  <c r="O1585" i="3" s="1"/>
  <c r="H1586" i="3"/>
  <c r="I1586" i="3"/>
  <c r="J1586" i="3"/>
  <c r="R1586" i="3" s="1"/>
  <c r="M1586" i="3"/>
  <c r="N1586" i="3"/>
  <c r="O1586" i="3" s="1"/>
  <c r="P1586" i="3" s="1"/>
  <c r="H1587" i="3"/>
  <c r="I1587" i="3"/>
  <c r="J1587" i="3"/>
  <c r="R1587" i="3" s="1"/>
  <c r="M1587" i="3"/>
  <c r="N1587" i="3"/>
  <c r="O1587" i="3" s="1"/>
  <c r="H1588" i="3"/>
  <c r="I1588" i="3"/>
  <c r="J1588" i="3"/>
  <c r="R1588" i="3" s="1"/>
  <c r="M1588" i="3"/>
  <c r="N1588" i="3"/>
  <c r="O1588" i="3" s="1"/>
  <c r="P1588" i="3" s="1"/>
  <c r="H1589" i="3"/>
  <c r="I1589" i="3"/>
  <c r="J1589" i="3"/>
  <c r="R1589" i="3" s="1"/>
  <c r="M1589" i="3"/>
  <c r="N1589" i="3"/>
  <c r="O1589" i="3" s="1"/>
  <c r="H1590" i="3"/>
  <c r="I1590" i="3"/>
  <c r="J1590" i="3"/>
  <c r="R1590" i="3" s="1"/>
  <c r="M1590" i="3"/>
  <c r="N1590" i="3"/>
  <c r="O1590" i="3" s="1"/>
  <c r="P1590" i="3" s="1"/>
  <c r="H1591" i="3"/>
  <c r="I1591" i="3"/>
  <c r="J1591" i="3"/>
  <c r="R1591" i="3" s="1"/>
  <c r="M1591" i="3"/>
  <c r="N1591" i="3"/>
  <c r="O1591" i="3" s="1"/>
  <c r="H1592" i="3"/>
  <c r="I1592" i="3"/>
  <c r="J1592" i="3"/>
  <c r="R1592" i="3" s="1"/>
  <c r="M1592" i="3"/>
  <c r="N1592" i="3"/>
  <c r="O1592" i="3" s="1"/>
  <c r="P1592" i="3" s="1"/>
  <c r="H1593" i="3"/>
  <c r="I1593" i="3"/>
  <c r="J1593" i="3"/>
  <c r="R1593" i="3" s="1"/>
  <c r="M1593" i="3"/>
  <c r="N1593" i="3"/>
  <c r="O1593" i="3" s="1"/>
  <c r="H1594" i="3"/>
  <c r="I1594" i="3"/>
  <c r="J1594" i="3"/>
  <c r="R1594" i="3" s="1"/>
  <c r="M1594" i="3"/>
  <c r="N1594" i="3"/>
  <c r="O1594" i="3" s="1"/>
  <c r="H1595" i="3"/>
  <c r="I1595" i="3"/>
  <c r="J1595" i="3"/>
  <c r="R1595" i="3" s="1"/>
  <c r="M1595" i="3"/>
  <c r="N1595" i="3"/>
  <c r="O1595" i="3" s="1"/>
  <c r="H1596" i="3"/>
  <c r="I1596" i="3"/>
  <c r="J1596" i="3"/>
  <c r="R1596" i="3" s="1"/>
  <c r="M1596" i="3"/>
  <c r="N1596" i="3"/>
  <c r="O1596" i="3" s="1"/>
  <c r="P1596" i="3" s="1"/>
  <c r="H1597" i="3"/>
  <c r="I1597" i="3"/>
  <c r="J1597" i="3"/>
  <c r="R1597" i="3" s="1"/>
  <c r="M1597" i="3"/>
  <c r="N1597" i="3"/>
  <c r="O1597" i="3" s="1"/>
  <c r="H1598" i="3"/>
  <c r="I1598" i="3"/>
  <c r="J1598" i="3"/>
  <c r="R1598" i="3" s="1"/>
  <c r="M1598" i="3"/>
  <c r="N1598" i="3"/>
  <c r="O1598" i="3" s="1"/>
  <c r="P1598" i="3" s="1"/>
  <c r="H1599" i="3"/>
  <c r="I1599" i="3"/>
  <c r="J1599" i="3"/>
  <c r="R1599" i="3" s="1"/>
  <c r="M1599" i="3"/>
  <c r="N1599" i="3"/>
  <c r="O1599" i="3" s="1"/>
  <c r="H1600" i="3"/>
  <c r="I1600" i="3"/>
  <c r="J1600" i="3"/>
  <c r="R1600" i="3" s="1"/>
  <c r="M1600" i="3"/>
  <c r="N1600" i="3"/>
  <c r="O1600" i="3" s="1"/>
  <c r="P1600" i="3" s="1"/>
  <c r="H1601" i="3"/>
  <c r="I1601" i="3"/>
  <c r="J1601" i="3"/>
  <c r="R1601" i="3" s="1"/>
  <c r="M1601" i="3"/>
  <c r="N1601" i="3"/>
  <c r="O1601" i="3" s="1"/>
  <c r="H1602" i="3"/>
  <c r="I1602" i="3"/>
  <c r="J1602" i="3"/>
  <c r="R1602" i="3" s="1"/>
  <c r="M1602" i="3"/>
  <c r="N1602" i="3"/>
  <c r="O1602" i="3" s="1"/>
  <c r="P1602" i="3" s="1"/>
  <c r="H1603" i="3"/>
  <c r="I1603" i="3"/>
  <c r="J1603" i="3"/>
  <c r="R1603" i="3" s="1"/>
  <c r="M1603" i="3"/>
  <c r="N1603" i="3"/>
  <c r="O1603" i="3" s="1"/>
  <c r="H1604" i="3"/>
  <c r="I1604" i="3"/>
  <c r="J1604" i="3"/>
  <c r="R1604" i="3" s="1"/>
  <c r="M1604" i="3"/>
  <c r="N1604" i="3"/>
  <c r="O1604" i="3" s="1"/>
  <c r="P1604" i="3" s="1"/>
  <c r="H1605" i="3"/>
  <c r="I1605" i="3"/>
  <c r="J1605" i="3"/>
  <c r="R1605" i="3" s="1"/>
  <c r="M1605" i="3"/>
  <c r="N1605" i="3"/>
  <c r="O1605" i="3" s="1"/>
  <c r="H1606" i="3"/>
  <c r="I1606" i="3"/>
  <c r="J1606" i="3"/>
  <c r="R1606" i="3" s="1"/>
  <c r="M1606" i="3"/>
  <c r="N1606" i="3"/>
  <c r="O1606" i="3" s="1"/>
  <c r="P1606" i="3" s="1"/>
  <c r="H1607" i="3"/>
  <c r="I1607" i="3"/>
  <c r="J1607" i="3"/>
  <c r="R1607" i="3" s="1"/>
  <c r="M1607" i="3"/>
  <c r="N1607" i="3"/>
  <c r="O1607" i="3" s="1"/>
  <c r="H1608" i="3"/>
  <c r="I1608" i="3"/>
  <c r="J1608" i="3"/>
  <c r="R1608" i="3" s="1"/>
  <c r="M1608" i="3"/>
  <c r="N1608" i="3"/>
  <c r="O1608" i="3" s="1"/>
  <c r="P1608" i="3" s="1"/>
  <c r="H1609" i="3"/>
  <c r="I1609" i="3"/>
  <c r="J1609" i="3"/>
  <c r="R1609" i="3" s="1"/>
  <c r="M1609" i="3"/>
  <c r="N1609" i="3"/>
  <c r="O1609" i="3" s="1"/>
  <c r="P1609" i="3" s="1"/>
  <c r="H1610" i="3"/>
  <c r="I1610" i="3"/>
  <c r="J1610" i="3"/>
  <c r="R1610" i="3" s="1"/>
  <c r="M1610" i="3"/>
  <c r="N1610" i="3"/>
  <c r="O1610" i="3" s="1"/>
  <c r="P1610" i="3" s="1"/>
  <c r="H1611" i="3"/>
  <c r="I1611" i="3"/>
  <c r="J1611" i="3"/>
  <c r="R1611" i="3" s="1"/>
  <c r="M1611" i="3"/>
  <c r="N1611" i="3"/>
  <c r="O1611" i="3" s="1"/>
  <c r="H1612" i="3"/>
  <c r="I1612" i="3"/>
  <c r="J1612" i="3"/>
  <c r="R1612" i="3" s="1"/>
  <c r="M1612" i="3"/>
  <c r="N1612" i="3"/>
  <c r="O1612" i="3" s="1"/>
  <c r="P1612" i="3" s="1"/>
  <c r="H1613" i="3"/>
  <c r="I1613" i="3"/>
  <c r="J1613" i="3"/>
  <c r="R1613" i="3" s="1"/>
  <c r="M1613" i="3"/>
  <c r="N1613" i="3"/>
  <c r="O1613" i="3" s="1"/>
  <c r="P1613" i="3" s="1"/>
  <c r="H1614" i="3"/>
  <c r="I1614" i="3"/>
  <c r="J1614" i="3"/>
  <c r="R1614" i="3" s="1"/>
  <c r="M1614" i="3"/>
  <c r="N1614" i="3"/>
  <c r="O1614" i="3" s="1"/>
  <c r="P1614" i="3" s="1"/>
  <c r="H1615" i="3"/>
  <c r="I1615" i="3"/>
  <c r="J1615" i="3"/>
  <c r="R1615" i="3" s="1"/>
  <c r="M1615" i="3"/>
  <c r="N1615" i="3"/>
  <c r="O1615" i="3" s="1"/>
  <c r="P1615" i="3" s="1"/>
  <c r="H1616" i="3"/>
  <c r="I1616" i="3"/>
  <c r="J1616" i="3"/>
  <c r="R1616" i="3" s="1"/>
  <c r="M1616" i="3"/>
  <c r="N1616" i="3"/>
  <c r="O1616" i="3" s="1"/>
  <c r="H1617" i="3"/>
  <c r="I1617" i="3"/>
  <c r="J1617" i="3"/>
  <c r="R1617" i="3" s="1"/>
  <c r="M1617" i="3"/>
  <c r="N1617" i="3"/>
  <c r="O1617" i="3" s="1"/>
  <c r="P1617" i="3" s="1"/>
  <c r="H1618" i="3"/>
  <c r="I1618" i="3"/>
  <c r="J1618" i="3"/>
  <c r="R1618" i="3" s="1"/>
  <c r="M1618" i="3"/>
  <c r="N1618" i="3"/>
  <c r="O1618" i="3" s="1"/>
  <c r="P1618" i="3" s="1"/>
  <c r="H1619" i="3"/>
  <c r="I1619" i="3"/>
  <c r="J1619" i="3"/>
  <c r="R1619" i="3" s="1"/>
  <c r="M1619" i="3"/>
  <c r="N1619" i="3"/>
  <c r="O1619" i="3" s="1"/>
  <c r="P1619" i="3" s="1"/>
  <c r="H1620" i="3"/>
  <c r="I1620" i="3"/>
  <c r="J1620" i="3"/>
  <c r="R1620" i="3" s="1"/>
  <c r="M1620" i="3"/>
  <c r="N1620" i="3"/>
  <c r="O1620" i="3" s="1"/>
  <c r="H1621" i="3"/>
  <c r="I1621" i="3"/>
  <c r="J1621" i="3"/>
  <c r="R1621" i="3" s="1"/>
  <c r="M1621" i="3"/>
  <c r="N1621" i="3"/>
  <c r="O1621" i="3" s="1"/>
  <c r="P1621" i="3" s="1"/>
  <c r="H1622" i="3"/>
  <c r="I1622" i="3"/>
  <c r="J1622" i="3"/>
  <c r="R1622" i="3" s="1"/>
  <c r="M1622" i="3"/>
  <c r="N1622" i="3"/>
  <c r="O1622" i="3" s="1"/>
  <c r="P1622" i="3" s="1"/>
  <c r="H1623" i="3"/>
  <c r="I1623" i="3"/>
  <c r="J1623" i="3"/>
  <c r="R1623" i="3" s="1"/>
  <c r="M1623" i="3"/>
  <c r="N1623" i="3"/>
  <c r="O1623" i="3" s="1"/>
  <c r="P1623" i="3" s="1"/>
  <c r="H1624" i="3"/>
  <c r="I1624" i="3"/>
  <c r="J1624" i="3"/>
  <c r="R1624" i="3" s="1"/>
  <c r="M1624" i="3"/>
  <c r="N1624" i="3"/>
  <c r="O1624" i="3" s="1"/>
  <c r="H1625" i="3"/>
  <c r="I1625" i="3"/>
  <c r="J1625" i="3"/>
  <c r="R1625" i="3" s="1"/>
  <c r="M1625" i="3"/>
  <c r="N1625" i="3"/>
  <c r="O1625" i="3" s="1"/>
  <c r="P1625" i="3" s="1"/>
  <c r="H1626" i="3"/>
  <c r="I1626" i="3"/>
  <c r="J1626" i="3"/>
  <c r="R1626" i="3" s="1"/>
  <c r="M1626" i="3"/>
  <c r="N1626" i="3"/>
  <c r="O1626" i="3" s="1"/>
  <c r="P1626" i="3" s="1"/>
  <c r="H1627" i="3"/>
  <c r="I1627" i="3"/>
  <c r="J1627" i="3"/>
  <c r="R1627" i="3" s="1"/>
  <c r="M1627" i="3"/>
  <c r="N1627" i="3"/>
  <c r="O1627" i="3" s="1"/>
  <c r="P1627" i="3" s="1"/>
  <c r="H1628" i="3"/>
  <c r="I1628" i="3"/>
  <c r="J1628" i="3"/>
  <c r="R1628" i="3" s="1"/>
  <c r="M1628" i="3"/>
  <c r="N1628" i="3"/>
  <c r="O1628" i="3" s="1"/>
  <c r="H1629" i="3"/>
  <c r="I1629" i="3"/>
  <c r="J1629" i="3"/>
  <c r="R1629" i="3" s="1"/>
  <c r="M1629" i="3"/>
  <c r="N1629" i="3"/>
  <c r="O1629" i="3" s="1"/>
  <c r="P1629" i="3" s="1"/>
  <c r="H1630" i="3"/>
  <c r="I1630" i="3"/>
  <c r="J1630" i="3"/>
  <c r="R1630" i="3" s="1"/>
  <c r="M1630" i="3"/>
  <c r="N1630" i="3"/>
  <c r="O1630" i="3" s="1"/>
  <c r="P1630" i="3" s="1"/>
  <c r="H1631" i="3"/>
  <c r="I1631" i="3"/>
  <c r="J1631" i="3"/>
  <c r="R1631" i="3" s="1"/>
  <c r="M1631" i="3"/>
  <c r="N1631" i="3"/>
  <c r="O1631" i="3" s="1"/>
  <c r="P1631" i="3" s="1"/>
  <c r="H1632" i="3"/>
  <c r="I1632" i="3"/>
  <c r="J1632" i="3"/>
  <c r="R1632" i="3" s="1"/>
  <c r="M1632" i="3"/>
  <c r="N1632" i="3"/>
  <c r="O1632" i="3" s="1"/>
  <c r="H1633" i="3"/>
  <c r="I1633" i="3"/>
  <c r="J1633" i="3"/>
  <c r="R1633" i="3" s="1"/>
  <c r="M1633" i="3"/>
  <c r="N1633" i="3"/>
  <c r="O1633" i="3" s="1"/>
  <c r="P1633" i="3" s="1"/>
  <c r="Q1633" i="3" s="1"/>
  <c r="H1634" i="3"/>
  <c r="I1634" i="3"/>
  <c r="J1634" i="3"/>
  <c r="R1634" i="3" s="1"/>
  <c r="M1634" i="3"/>
  <c r="N1634" i="3"/>
  <c r="O1634" i="3" s="1"/>
  <c r="H1635" i="3"/>
  <c r="I1635" i="3"/>
  <c r="J1635" i="3"/>
  <c r="R1635" i="3" s="1"/>
  <c r="M1635" i="3"/>
  <c r="N1635" i="3"/>
  <c r="O1635" i="3" s="1"/>
  <c r="H1636" i="3"/>
  <c r="I1636" i="3"/>
  <c r="J1636" i="3"/>
  <c r="R1636" i="3" s="1"/>
  <c r="M1636" i="3"/>
  <c r="N1636" i="3"/>
  <c r="O1636" i="3" s="1"/>
  <c r="H1637" i="3"/>
  <c r="I1637" i="3"/>
  <c r="J1637" i="3"/>
  <c r="R1637" i="3" s="1"/>
  <c r="M1637" i="3"/>
  <c r="N1637" i="3"/>
  <c r="O1637" i="3" s="1"/>
  <c r="P1637" i="3" s="1"/>
  <c r="Q1637" i="3" s="1"/>
  <c r="H1638" i="3"/>
  <c r="I1638" i="3"/>
  <c r="J1638" i="3"/>
  <c r="R1638" i="3" s="1"/>
  <c r="M1638" i="3"/>
  <c r="N1638" i="3"/>
  <c r="O1638" i="3" s="1"/>
  <c r="H1639" i="3"/>
  <c r="I1639" i="3"/>
  <c r="J1639" i="3"/>
  <c r="R1639" i="3" s="1"/>
  <c r="M1639" i="3"/>
  <c r="N1639" i="3"/>
  <c r="O1639" i="3" s="1"/>
  <c r="H1640" i="3"/>
  <c r="I1640" i="3"/>
  <c r="J1640" i="3"/>
  <c r="R1640" i="3" s="1"/>
  <c r="M1640" i="3"/>
  <c r="N1640" i="3"/>
  <c r="O1640" i="3" s="1"/>
  <c r="H1641" i="3"/>
  <c r="I1641" i="3"/>
  <c r="J1641" i="3"/>
  <c r="R1641" i="3" s="1"/>
  <c r="M1641" i="3"/>
  <c r="N1641" i="3"/>
  <c r="O1641" i="3" s="1"/>
  <c r="P1641" i="3" s="1"/>
  <c r="Q1641" i="3" s="1"/>
  <c r="H1642" i="3"/>
  <c r="I1642" i="3"/>
  <c r="J1642" i="3"/>
  <c r="R1642" i="3" s="1"/>
  <c r="M1642" i="3"/>
  <c r="N1642" i="3"/>
  <c r="O1642" i="3" s="1"/>
  <c r="H1643" i="3"/>
  <c r="I1643" i="3"/>
  <c r="J1643" i="3"/>
  <c r="R1643" i="3" s="1"/>
  <c r="M1643" i="3"/>
  <c r="N1643" i="3"/>
  <c r="O1643" i="3" s="1"/>
  <c r="H1644" i="3"/>
  <c r="I1644" i="3"/>
  <c r="J1644" i="3"/>
  <c r="R1644" i="3" s="1"/>
  <c r="M1644" i="3"/>
  <c r="N1644" i="3"/>
  <c r="O1644" i="3" s="1"/>
  <c r="H1645" i="3"/>
  <c r="I1645" i="3"/>
  <c r="J1645" i="3"/>
  <c r="R1645" i="3" s="1"/>
  <c r="M1645" i="3"/>
  <c r="N1645" i="3"/>
  <c r="O1645" i="3" s="1"/>
  <c r="P1645" i="3" s="1"/>
  <c r="Q1645" i="3" s="1"/>
  <c r="H1646" i="3"/>
  <c r="I1646" i="3"/>
  <c r="J1646" i="3"/>
  <c r="R1646" i="3" s="1"/>
  <c r="M1646" i="3"/>
  <c r="N1646" i="3"/>
  <c r="O1646" i="3" s="1"/>
  <c r="P1646" i="3" s="1"/>
  <c r="H1647" i="3"/>
  <c r="I1647" i="3"/>
  <c r="J1647" i="3"/>
  <c r="R1647" i="3" s="1"/>
  <c r="M1647" i="3"/>
  <c r="N1647" i="3"/>
  <c r="O1647" i="3" s="1"/>
  <c r="P1647" i="3" s="1"/>
  <c r="H1648" i="3"/>
  <c r="I1648" i="3"/>
  <c r="J1648" i="3"/>
  <c r="R1648" i="3" s="1"/>
  <c r="M1648" i="3"/>
  <c r="N1648" i="3"/>
  <c r="O1648" i="3" s="1"/>
  <c r="P1648" i="3" s="1"/>
  <c r="H1649" i="3"/>
  <c r="I1649" i="3"/>
  <c r="J1649" i="3"/>
  <c r="R1649" i="3" s="1"/>
  <c r="M1649" i="3"/>
  <c r="N1649" i="3"/>
  <c r="O1649" i="3" s="1"/>
  <c r="H1650" i="3"/>
  <c r="I1650" i="3"/>
  <c r="J1650" i="3"/>
  <c r="R1650" i="3" s="1"/>
  <c r="M1650" i="3"/>
  <c r="N1650" i="3"/>
  <c r="O1650" i="3" s="1"/>
  <c r="P1650" i="3" s="1"/>
  <c r="H1651" i="3"/>
  <c r="I1651" i="3"/>
  <c r="J1651" i="3"/>
  <c r="R1651" i="3" s="1"/>
  <c r="M1651" i="3"/>
  <c r="N1651" i="3"/>
  <c r="O1651" i="3" s="1"/>
  <c r="P1651" i="3" s="1"/>
  <c r="H1652" i="3"/>
  <c r="I1652" i="3"/>
  <c r="J1652" i="3"/>
  <c r="R1652" i="3" s="1"/>
  <c r="M1652" i="3"/>
  <c r="N1652" i="3"/>
  <c r="O1652" i="3" s="1"/>
  <c r="P1652" i="3" s="1"/>
  <c r="H1653" i="3"/>
  <c r="I1653" i="3"/>
  <c r="J1653" i="3"/>
  <c r="R1653" i="3" s="1"/>
  <c r="M1653" i="3"/>
  <c r="N1653" i="3"/>
  <c r="O1653" i="3" s="1"/>
  <c r="P1653" i="3" s="1"/>
  <c r="H1654" i="3"/>
  <c r="I1654" i="3"/>
  <c r="J1654" i="3"/>
  <c r="R1654" i="3" s="1"/>
  <c r="M1654" i="3"/>
  <c r="N1654" i="3"/>
  <c r="O1654" i="3" s="1"/>
  <c r="H1655" i="3"/>
  <c r="I1655" i="3"/>
  <c r="J1655" i="3"/>
  <c r="R1655" i="3" s="1"/>
  <c r="M1655" i="3"/>
  <c r="N1655" i="3"/>
  <c r="O1655" i="3" s="1"/>
  <c r="H1656" i="3"/>
  <c r="I1656" i="3"/>
  <c r="J1656" i="3"/>
  <c r="R1656" i="3" s="1"/>
  <c r="M1656" i="3"/>
  <c r="N1656" i="3"/>
  <c r="O1656" i="3" s="1"/>
  <c r="P1656" i="3" s="1"/>
  <c r="H1657" i="3"/>
  <c r="I1657" i="3"/>
  <c r="J1657" i="3"/>
  <c r="R1657" i="3" s="1"/>
  <c r="M1657" i="3"/>
  <c r="N1657" i="3"/>
  <c r="O1657" i="3" s="1"/>
  <c r="H1658" i="3"/>
  <c r="I1658" i="3"/>
  <c r="J1658" i="3"/>
  <c r="R1658" i="3" s="1"/>
  <c r="M1658" i="3"/>
  <c r="N1658" i="3"/>
  <c r="O1658" i="3" s="1"/>
  <c r="P1658" i="3" s="1"/>
  <c r="H1659" i="3"/>
  <c r="I1659" i="3"/>
  <c r="J1659" i="3"/>
  <c r="R1659" i="3" s="1"/>
  <c r="M1659" i="3"/>
  <c r="N1659" i="3"/>
  <c r="O1659" i="3" s="1"/>
  <c r="P1659" i="3" s="1"/>
  <c r="H1660" i="3"/>
  <c r="I1660" i="3"/>
  <c r="J1660" i="3"/>
  <c r="R1660" i="3" s="1"/>
  <c r="M1660" i="3"/>
  <c r="N1660" i="3"/>
  <c r="O1660" i="3" s="1"/>
  <c r="H1661" i="3"/>
  <c r="I1661" i="3"/>
  <c r="J1661" i="3"/>
  <c r="R1661" i="3" s="1"/>
  <c r="M1661" i="3"/>
  <c r="N1661" i="3"/>
  <c r="O1661" i="3" s="1"/>
  <c r="H1662" i="3"/>
  <c r="I1662" i="3"/>
  <c r="J1662" i="3"/>
  <c r="R1662" i="3" s="1"/>
  <c r="M1662" i="3"/>
  <c r="N1662" i="3"/>
  <c r="O1662" i="3" s="1"/>
  <c r="P1662" i="3" s="1"/>
  <c r="H1663" i="3"/>
  <c r="I1663" i="3"/>
  <c r="J1663" i="3"/>
  <c r="R1663" i="3" s="1"/>
  <c r="M1663" i="3"/>
  <c r="N1663" i="3"/>
  <c r="O1663" i="3" s="1"/>
  <c r="P1663" i="3" s="1"/>
  <c r="H1664" i="3"/>
  <c r="I1664" i="3"/>
  <c r="J1664" i="3"/>
  <c r="R1664" i="3" s="1"/>
  <c r="M1664" i="3"/>
  <c r="N1664" i="3"/>
  <c r="O1664" i="3" s="1"/>
  <c r="H1665" i="3"/>
  <c r="I1665" i="3"/>
  <c r="J1665" i="3"/>
  <c r="R1665" i="3" s="1"/>
  <c r="M1665" i="3"/>
  <c r="N1665" i="3"/>
  <c r="O1665" i="3" s="1"/>
  <c r="H1666" i="3"/>
  <c r="I1666" i="3"/>
  <c r="J1666" i="3"/>
  <c r="R1666" i="3" s="1"/>
  <c r="M1666" i="3"/>
  <c r="N1666" i="3"/>
  <c r="O1666" i="3" s="1"/>
  <c r="P1666" i="3" s="1"/>
  <c r="H1667" i="3"/>
  <c r="I1667" i="3"/>
  <c r="J1667" i="3"/>
  <c r="R1667" i="3" s="1"/>
  <c r="M1667" i="3"/>
  <c r="N1667" i="3"/>
  <c r="O1667" i="3" s="1"/>
  <c r="H1668" i="3"/>
  <c r="I1668" i="3"/>
  <c r="J1668" i="3"/>
  <c r="R1668" i="3" s="1"/>
  <c r="M1668" i="3"/>
  <c r="N1668" i="3"/>
  <c r="O1668" i="3" s="1"/>
  <c r="P1668" i="3" s="1"/>
  <c r="Q1668" i="3" s="1"/>
  <c r="H1669" i="3"/>
  <c r="I1669" i="3"/>
  <c r="J1669" i="3"/>
  <c r="R1669" i="3" s="1"/>
  <c r="M1669" i="3"/>
  <c r="N1669" i="3"/>
  <c r="O1669" i="3" s="1"/>
  <c r="P1669" i="3" s="1"/>
  <c r="H1670" i="3"/>
  <c r="I1670" i="3"/>
  <c r="J1670" i="3"/>
  <c r="R1670" i="3" s="1"/>
  <c r="M1670" i="3"/>
  <c r="N1670" i="3"/>
  <c r="O1670" i="3" s="1"/>
  <c r="H1671" i="3"/>
  <c r="I1671" i="3"/>
  <c r="J1671" i="3"/>
  <c r="R1671" i="3" s="1"/>
  <c r="M1671" i="3"/>
  <c r="N1671" i="3"/>
  <c r="O1671" i="3" s="1"/>
  <c r="H1672" i="3"/>
  <c r="I1672" i="3"/>
  <c r="J1672" i="3"/>
  <c r="R1672" i="3" s="1"/>
  <c r="M1672" i="3"/>
  <c r="N1672" i="3"/>
  <c r="O1672" i="3" s="1"/>
  <c r="P1672" i="3" s="1"/>
  <c r="H1673" i="3"/>
  <c r="I1673" i="3"/>
  <c r="J1673" i="3"/>
  <c r="R1673" i="3" s="1"/>
  <c r="M1673" i="3"/>
  <c r="N1673" i="3"/>
  <c r="O1673" i="3" s="1"/>
  <c r="P1673" i="3" s="1"/>
  <c r="Q1673" i="3" s="1"/>
  <c r="H1674" i="3"/>
  <c r="I1674" i="3"/>
  <c r="J1674" i="3"/>
  <c r="R1674" i="3" s="1"/>
  <c r="M1674" i="3"/>
  <c r="N1674" i="3"/>
  <c r="O1674" i="3" s="1"/>
  <c r="P1674" i="3" s="1"/>
  <c r="H1675" i="3"/>
  <c r="I1675" i="3"/>
  <c r="J1675" i="3"/>
  <c r="R1675" i="3" s="1"/>
  <c r="M1675" i="3"/>
  <c r="N1675" i="3"/>
  <c r="O1675" i="3" s="1"/>
  <c r="H1676" i="3"/>
  <c r="I1676" i="3"/>
  <c r="J1676" i="3"/>
  <c r="R1676" i="3" s="1"/>
  <c r="M1676" i="3"/>
  <c r="N1676" i="3"/>
  <c r="O1676" i="3" s="1"/>
  <c r="P1676" i="3" s="1"/>
  <c r="H1677" i="3"/>
  <c r="I1677" i="3"/>
  <c r="J1677" i="3"/>
  <c r="R1677" i="3" s="1"/>
  <c r="M1677" i="3"/>
  <c r="N1677" i="3"/>
  <c r="O1677" i="3" s="1"/>
  <c r="P1677" i="3" s="1"/>
  <c r="H1678" i="3"/>
  <c r="I1678" i="3"/>
  <c r="J1678" i="3"/>
  <c r="R1678" i="3" s="1"/>
  <c r="M1678" i="3"/>
  <c r="N1678" i="3"/>
  <c r="O1678" i="3" s="1"/>
  <c r="P1678" i="3" s="1"/>
  <c r="Q1678" i="3" s="1"/>
  <c r="H1679" i="3"/>
  <c r="I1679" i="3"/>
  <c r="J1679" i="3"/>
  <c r="R1679" i="3" s="1"/>
  <c r="M1679" i="3"/>
  <c r="N1679" i="3"/>
  <c r="O1679" i="3" s="1"/>
  <c r="H1680" i="3"/>
  <c r="I1680" i="3"/>
  <c r="J1680" i="3"/>
  <c r="R1680" i="3" s="1"/>
  <c r="M1680" i="3"/>
  <c r="N1680" i="3"/>
  <c r="O1680" i="3" s="1"/>
  <c r="P1680" i="3" s="1"/>
  <c r="H1681" i="3"/>
  <c r="I1681" i="3"/>
  <c r="J1681" i="3"/>
  <c r="R1681" i="3" s="1"/>
  <c r="M1681" i="3"/>
  <c r="N1681" i="3"/>
  <c r="O1681" i="3" s="1"/>
  <c r="P1681" i="3" s="1"/>
  <c r="H1682" i="3"/>
  <c r="I1682" i="3"/>
  <c r="J1682" i="3"/>
  <c r="R1682" i="3" s="1"/>
  <c r="M1682" i="3"/>
  <c r="N1682" i="3"/>
  <c r="O1682" i="3" s="1"/>
  <c r="P1682" i="3" s="1"/>
  <c r="H1683" i="3"/>
  <c r="I1683" i="3"/>
  <c r="J1683" i="3"/>
  <c r="R1683" i="3" s="1"/>
  <c r="M1683" i="3"/>
  <c r="N1683" i="3"/>
  <c r="O1683" i="3" s="1"/>
  <c r="H1684" i="3"/>
  <c r="I1684" i="3"/>
  <c r="J1684" i="3"/>
  <c r="R1684" i="3" s="1"/>
  <c r="M1684" i="3"/>
  <c r="N1684" i="3"/>
  <c r="O1684" i="3" s="1"/>
  <c r="P1684" i="3" s="1"/>
  <c r="Q1684" i="3" s="1"/>
  <c r="H1685" i="3"/>
  <c r="I1685" i="3"/>
  <c r="J1685" i="3"/>
  <c r="R1685" i="3" s="1"/>
  <c r="M1685" i="3"/>
  <c r="N1685" i="3"/>
  <c r="O1685" i="3" s="1"/>
  <c r="H1686" i="3"/>
  <c r="I1686" i="3"/>
  <c r="J1686" i="3"/>
  <c r="R1686" i="3" s="1"/>
  <c r="M1686" i="3"/>
  <c r="N1686" i="3"/>
  <c r="O1686" i="3" s="1"/>
  <c r="P1686" i="3" s="1"/>
  <c r="H1687" i="3"/>
  <c r="I1687" i="3"/>
  <c r="J1687" i="3"/>
  <c r="R1687" i="3" s="1"/>
  <c r="M1687" i="3"/>
  <c r="N1687" i="3"/>
  <c r="O1687" i="3" s="1"/>
  <c r="P1687" i="3" s="1"/>
  <c r="H1688" i="3"/>
  <c r="I1688" i="3"/>
  <c r="J1688" i="3"/>
  <c r="R1688" i="3" s="1"/>
  <c r="M1688" i="3"/>
  <c r="N1688" i="3"/>
  <c r="O1688" i="3" s="1"/>
  <c r="P1688" i="3" s="1"/>
  <c r="Q1688" i="3" s="1"/>
  <c r="H1689" i="3"/>
  <c r="I1689" i="3"/>
  <c r="J1689" i="3"/>
  <c r="R1689" i="3" s="1"/>
  <c r="M1689" i="3"/>
  <c r="N1689" i="3"/>
  <c r="O1689" i="3" s="1"/>
  <c r="H1690" i="3"/>
  <c r="I1690" i="3"/>
  <c r="J1690" i="3"/>
  <c r="R1690" i="3" s="1"/>
  <c r="M1690" i="3"/>
  <c r="N1690" i="3"/>
  <c r="O1690" i="3" s="1"/>
  <c r="P1690" i="3" s="1"/>
  <c r="H1691" i="3"/>
  <c r="I1691" i="3"/>
  <c r="J1691" i="3"/>
  <c r="R1691" i="3" s="1"/>
  <c r="M1691" i="3"/>
  <c r="N1691" i="3"/>
  <c r="O1691" i="3" s="1"/>
  <c r="P1691" i="3" s="1"/>
  <c r="H1692" i="3"/>
  <c r="I1692" i="3"/>
  <c r="J1692" i="3"/>
  <c r="R1692" i="3" s="1"/>
  <c r="M1692" i="3"/>
  <c r="N1692" i="3"/>
  <c r="O1692" i="3" s="1"/>
  <c r="P1692" i="3" s="1"/>
  <c r="H1693" i="3"/>
  <c r="I1693" i="3"/>
  <c r="J1693" i="3"/>
  <c r="R1693" i="3" s="1"/>
  <c r="M1693" i="3"/>
  <c r="N1693" i="3"/>
  <c r="O1693" i="3" s="1"/>
  <c r="H1694" i="3"/>
  <c r="I1694" i="3"/>
  <c r="J1694" i="3"/>
  <c r="R1694" i="3" s="1"/>
  <c r="M1694" i="3"/>
  <c r="N1694" i="3"/>
  <c r="O1694" i="3" s="1"/>
  <c r="H1695" i="3"/>
  <c r="I1695" i="3"/>
  <c r="J1695" i="3"/>
  <c r="R1695" i="3" s="1"/>
  <c r="M1695" i="3"/>
  <c r="N1695" i="3"/>
  <c r="O1695" i="3" s="1"/>
  <c r="P1695" i="3" s="1"/>
  <c r="H1696" i="3"/>
  <c r="I1696" i="3"/>
  <c r="J1696" i="3"/>
  <c r="R1696" i="3" s="1"/>
  <c r="M1696" i="3"/>
  <c r="N1696" i="3"/>
  <c r="O1696" i="3" s="1"/>
  <c r="H1697" i="3"/>
  <c r="I1697" i="3"/>
  <c r="J1697" i="3"/>
  <c r="R1697" i="3" s="1"/>
  <c r="M1697" i="3"/>
  <c r="N1697" i="3"/>
  <c r="O1697" i="3" s="1"/>
  <c r="H1698" i="3"/>
  <c r="I1698" i="3"/>
  <c r="J1698" i="3"/>
  <c r="R1698" i="3" s="1"/>
  <c r="M1698" i="3"/>
  <c r="N1698" i="3"/>
  <c r="O1698" i="3" s="1"/>
  <c r="H1699" i="3"/>
  <c r="I1699" i="3"/>
  <c r="J1699" i="3"/>
  <c r="R1699" i="3" s="1"/>
  <c r="M1699" i="3"/>
  <c r="N1699" i="3"/>
  <c r="O1699" i="3" s="1"/>
  <c r="P1699" i="3" s="1"/>
  <c r="H1700" i="3"/>
  <c r="I1700" i="3"/>
  <c r="J1700" i="3"/>
  <c r="R1700" i="3" s="1"/>
  <c r="M1700" i="3"/>
  <c r="N1700" i="3"/>
  <c r="O1700" i="3" s="1"/>
  <c r="H1701" i="3"/>
  <c r="I1701" i="3"/>
  <c r="J1701" i="3"/>
  <c r="R1701" i="3" s="1"/>
  <c r="M1701" i="3"/>
  <c r="N1701" i="3"/>
  <c r="O1701" i="3" s="1"/>
  <c r="P1701" i="3" s="1"/>
  <c r="H1702" i="3"/>
  <c r="I1702" i="3"/>
  <c r="J1702" i="3"/>
  <c r="R1702" i="3" s="1"/>
  <c r="M1702" i="3"/>
  <c r="N1702" i="3"/>
  <c r="O1702" i="3" s="1"/>
  <c r="H1703" i="3"/>
  <c r="I1703" i="3"/>
  <c r="J1703" i="3"/>
  <c r="R1703" i="3" s="1"/>
  <c r="M1703" i="3"/>
  <c r="N1703" i="3"/>
  <c r="O1703" i="3" s="1"/>
  <c r="P1703" i="3" s="1"/>
  <c r="H1704" i="3"/>
  <c r="I1704" i="3"/>
  <c r="J1704" i="3"/>
  <c r="R1704" i="3" s="1"/>
  <c r="M1704" i="3"/>
  <c r="N1704" i="3"/>
  <c r="O1704" i="3" s="1"/>
  <c r="P1704" i="3" s="1"/>
  <c r="Q1704" i="3" s="1"/>
  <c r="H1705" i="3"/>
  <c r="I1705" i="3"/>
  <c r="J1705" i="3"/>
  <c r="R1705" i="3" s="1"/>
  <c r="M1705" i="3"/>
  <c r="N1705" i="3"/>
  <c r="O1705" i="3" s="1"/>
  <c r="H1706" i="3"/>
  <c r="I1706" i="3"/>
  <c r="J1706" i="3"/>
  <c r="R1706" i="3" s="1"/>
  <c r="M1706" i="3"/>
  <c r="N1706" i="3"/>
  <c r="O1706" i="3" s="1"/>
  <c r="H1707" i="3"/>
  <c r="I1707" i="3"/>
  <c r="J1707" i="3"/>
  <c r="R1707" i="3" s="1"/>
  <c r="M1707" i="3"/>
  <c r="N1707" i="3"/>
  <c r="O1707" i="3" s="1"/>
  <c r="P1707" i="3" s="1"/>
  <c r="H1708" i="3"/>
  <c r="I1708" i="3"/>
  <c r="J1708" i="3"/>
  <c r="R1708" i="3" s="1"/>
  <c r="M1708" i="3"/>
  <c r="N1708" i="3"/>
  <c r="O1708" i="3" s="1"/>
  <c r="H1709" i="3"/>
  <c r="I1709" i="3"/>
  <c r="J1709" i="3"/>
  <c r="R1709" i="3" s="1"/>
  <c r="M1709" i="3"/>
  <c r="N1709" i="3"/>
  <c r="O1709" i="3" s="1"/>
  <c r="P1709" i="3" s="1"/>
  <c r="H1710" i="3"/>
  <c r="I1710" i="3"/>
  <c r="J1710" i="3"/>
  <c r="R1710" i="3" s="1"/>
  <c r="M1710" i="3"/>
  <c r="N1710" i="3"/>
  <c r="O1710" i="3" s="1"/>
  <c r="P1710" i="3" s="1"/>
  <c r="H1711" i="3"/>
  <c r="I1711" i="3"/>
  <c r="J1711" i="3"/>
  <c r="R1711" i="3" s="1"/>
  <c r="M1711" i="3"/>
  <c r="N1711" i="3"/>
  <c r="O1711" i="3" s="1"/>
  <c r="H1712" i="3"/>
  <c r="I1712" i="3"/>
  <c r="J1712" i="3"/>
  <c r="R1712" i="3" s="1"/>
  <c r="M1712" i="3"/>
  <c r="N1712" i="3"/>
  <c r="O1712" i="3" s="1"/>
  <c r="P1712" i="3" s="1"/>
  <c r="Q1712" i="3" s="1"/>
  <c r="H1713" i="3"/>
  <c r="I1713" i="3"/>
  <c r="J1713" i="3"/>
  <c r="R1713" i="3" s="1"/>
  <c r="M1713" i="3"/>
  <c r="N1713" i="3"/>
  <c r="O1713" i="3" s="1"/>
  <c r="P1713" i="3" s="1"/>
  <c r="H1714" i="3"/>
  <c r="I1714" i="3"/>
  <c r="J1714" i="3"/>
  <c r="R1714" i="3" s="1"/>
  <c r="M1714" i="3"/>
  <c r="N1714" i="3"/>
  <c r="O1714" i="3" s="1"/>
  <c r="H1715" i="3"/>
  <c r="I1715" i="3"/>
  <c r="J1715" i="3"/>
  <c r="R1715" i="3" s="1"/>
  <c r="M1715" i="3"/>
  <c r="N1715" i="3"/>
  <c r="O1715" i="3" s="1"/>
  <c r="H1716" i="3"/>
  <c r="I1716" i="3"/>
  <c r="J1716" i="3"/>
  <c r="R1716" i="3" s="1"/>
  <c r="M1716" i="3"/>
  <c r="N1716" i="3"/>
  <c r="O1716" i="3" s="1"/>
  <c r="P1716" i="3" s="1"/>
  <c r="Q1716" i="3" s="1"/>
  <c r="H1717" i="3"/>
  <c r="I1717" i="3"/>
  <c r="J1717" i="3"/>
  <c r="R1717" i="3" s="1"/>
  <c r="M1717" i="3"/>
  <c r="N1717" i="3"/>
  <c r="O1717" i="3" s="1"/>
  <c r="P1717" i="3" s="1"/>
  <c r="H1718" i="3"/>
  <c r="I1718" i="3"/>
  <c r="J1718" i="3"/>
  <c r="R1718" i="3" s="1"/>
  <c r="M1718" i="3"/>
  <c r="N1718" i="3"/>
  <c r="O1718" i="3" s="1"/>
  <c r="H1719" i="3"/>
  <c r="I1719" i="3"/>
  <c r="J1719" i="3"/>
  <c r="R1719" i="3" s="1"/>
  <c r="M1719" i="3"/>
  <c r="N1719" i="3"/>
  <c r="O1719" i="3" s="1"/>
  <c r="H1720" i="3"/>
  <c r="I1720" i="3"/>
  <c r="J1720" i="3"/>
  <c r="R1720" i="3" s="1"/>
  <c r="M1720" i="3"/>
  <c r="N1720" i="3"/>
  <c r="O1720" i="3" s="1"/>
  <c r="P1720" i="3" s="1"/>
  <c r="H1721" i="3"/>
  <c r="I1721" i="3"/>
  <c r="J1721" i="3"/>
  <c r="R1721" i="3" s="1"/>
  <c r="M1721" i="3"/>
  <c r="N1721" i="3"/>
  <c r="O1721" i="3" s="1"/>
  <c r="P1721" i="3" s="1"/>
  <c r="H1722" i="3"/>
  <c r="I1722" i="3"/>
  <c r="J1722" i="3"/>
  <c r="R1722" i="3" s="1"/>
  <c r="M1722" i="3"/>
  <c r="N1722" i="3"/>
  <c r="O1722" i="3" s="1"/>
  <c r="H1723" i="3"/>
  <c r="I1723" i="3"/>
  <c r="J1723" i="3"/>
  <c r="R1723" i="3" s="1"/>
  <c r="M1723" i="3"/>
  <c r="N1723" i="3"/>
  <c r="O1723" i="3" s="1"/>
  <c r="H1724" i="3"/>
  <c r="I1724" i="3"/>
  <c r="J1724" i="3"/>
  <c r="R1724" i="3" s="1"/>
  <c r="M1724" i="3"/>
  <c r="N1724" i="3"/>
  <c r="O1724" i="3" s="1"/>
  <c r="P1724" i="3" s="1"/>
  <c r="H1725" i="3"/>
  <c r="I1725" i="3"/>
  <c r="J1725" i="3"/>
  <c r="R1725" i="3" s="1"/>
  <c r="M1725" i="3"/>
  <c r="N1725" i="3"/>
  <c r="O1725" i="3" s="1"/>
  <c r="P1725" i="3" s="1"/>
  <c r="H1726" i="3"/>
  <c r="I1726" i="3"/>
  <c r="J1726" i="3"/>
  <c r="R1726" i="3" s="1"/>
  <c r="M1726" i="3"/>
  <c r="N1726" i="3"/>
  <c r="O1726" i="3" s="1"/>
  <c r="H1727" i="3"/>
  <c r="I1727" i="3"/>
  <c r="J1727" i="3"/>
  <c r="R1727" i="3" s="1"/>
  <c r="M1727" i="3"/>
  <c r="N1727" i="3"/>
  <c r="O1727" i="3" s="1"/>
  <c r="H1728" i="3"/>
  <c r="I1728" i="3"/>
  <c r="J1728" i="3"/>
  <c r="R1728" i="3" s="1"/>
  <c r="M1728" i="3"/>
  <c r="N1728" i="3"/>
  <c r="O1728" i="3" s="1"/>
  <c r="H1729" i="3"/>
  <c r="I1729" i="3"/>
  <c r="J1729" i="3"/>
  <c r="R1729" i="3" s="1"/>
  <c r="M1729" i="3"/>
  <c r="N1729" i="3"/>
  <c r="O1729" i="3" s="1"/>
  <c r="P1729" i="3" s="1"/>
  <c r="Q1729" i="3" s="1"/>
  <c r="H1730" i="3"/>
  <c r="I1730" i="3"/>
  <c r="J1730" i="3"/>
  <c r="R1730" i="3" s="1"/>
  <c r="M1730" i="3"/>
  <c r="N1730" i="3"/>
  <c r="O1730" i="3" s="1"/>
  <c r="P1730" i="3" s="1"/>
  <c r="H1731" i="3"/>
  <c r="I1731" i="3"/>
  <c r="J1731" i="3"/>
  <c r="R1731" i="3" s="1"/>
  <c r="M1731" i="3"/>
  <c r="N1731" i="3"/>
  <c r="O1731" i="3" s="1"/>
  <c r="H1732" i="3"/>
  <c r="I1732" i="3"/>
  <c r="J1732" i="3"/>
  <c r="R1732" i="3" s="1"/>
  <c r="M1732" i="3"/>
  <c r="N1732" i="3"/>
  <c r="O1732" i="3" s="1"/>
  <c r="P1732" i="3" s="1"/>
  <c r="H1733" i="3"/>
  <c r="I1733" i="3"/>
  <c r="J1733" i="3"/>
  <c r="R1733" i="3" s="1"/>
  <c r="M1733" i="3"/>
  <c r="N1733" i="3"/>
  <c r="O1733" i="3" s="1"/>
  <c r="P1733" i="3" s="1"/>
  <c r="H1734" i="3"/>
  <c r="I1734" i="3"/>
  <c r="J1734" i="3"/>
  <c r="R1734" i="3" s="1"/>
  <c r="M1734" i="3"/>
  <c r="N1734" i="3"/>
  <c r="O1734" i="3" s="1"/>
  <c r="H1735" i="3"/>
  <c r="I1735" i="3"/>
  <c r="J1735" i="3"/>
  <c r="R1735" i="3" s="1"/>
  <c r="M1735" i="3"/>
  <c r="N1735" i="3"/>
  <c r="O1735" i="3" s="1"/>
  <c r="P1735" i="3" s="1"/>
  <c r="H1736" i="3"/>
  <c r="I1736" i="3"/>
  <c r="J1736" i="3"/>
  <c r="R1736" i="3" s="1"/>
  <c r="M1736" i="3"/>
  <c r="N1736" i="3"/>
  <c r="O1736" i="3" s="1"/>
  <c r="P1736" i="3" s="1"/>
  <c r="H1737" i="3"/>
  <c r="I1737" i="3"/>
  <c r="J1737" i="3"/>
  <c r="R1737" i="3" s="1"/>
  <c r="M1737" i="3"/>
  <c r="N1737" i="3"/>
  <c r="O1737" i="3" s="1"/>
  <c r="H1738" i="3"/>
  <c r="I1738" i="3"/>
  <c r="J1738" i="3"/>
  <c r="R1738" i="3" s="1"/>
  <c r="M1738" i="3"/>
  <c r="N1738" i="3"/>
  <c r="O1738" i="3" s="1"/>
  <c r="H1739" i="3"/>
  <c r="I1739" i="3"/>
  <c r="J1739" i="3"/>
  <c r="R1739" i="3" s="1"/>
  <c r="M1739" i="3"/>
  <c r="N1739" i="3"/>
  <c r="O1739" i="3" s="1"/>
  <c r="P1739" i="3" s="1"/>
  <c r="H1740" i="3"/>
  <c r="I1740" i="3"/>
  <c r="J1740" i="3"/>
  <c r="R1740" i="3" s="1"/>
  <c r="M1740" i="3"/>
  <c r="N1740" i="3"/>
  <c r="O1740" i="3" s="1"/>
  <c r="P1740" i="3" s="1"/>
  <c r="H1741" i="3"/>
  <c r="I1741" i="3"/>
  <c r="J1741" i="3"/>
  <c r="R1741" i="3" s="1"/>
  <c r="M1741" i="3"/>
  <c r="N1741" i="3"/>
  <c r="O1741" i="3" s="1"/>
  <c r="P1741" i="3" s="1"/>
  <c r="H1742" i="3"/>
  <c r="I1742" i="3"/>
  <c r="J1742" i="3"/>
  <c r="R1742" i="3" s="1"/>
  <c r="M1742" i="3"/>
  <c r="N1742" i="3"/>
  <c r="O1742" i="3" s="1"/>
  <c r="H1743" i="3"/>
  <c r="I1743" i="3"/>
  <c r="J1743" i="3"/>
  <c r="R1743" i="3" s="1"/>
  <c r="M1743" i="3"/>
  <c r="N1743" i="3"/>
  <c r="O1743" i="3" s="1"/>
  <c r="P1743" i="3" s="1"/>
  <c r="H1744" i="3"/>
  <c r="I1744" i="3"/>
  <c r="J1744" i="3"/>
  <c r="R1744" i="3" s="1"/>
  <c r="M1744" i="3"/>
  <c r="N1744" i="3"/>
  <c r="O1744" i="3" s="1"/>
  <c r="P1744" i="3" s="1"/>
  <c r="H1745" i="3"/>
  <c r="I1745" i="3"/>
  <c r="J1745" i="3"/>
  <c r="R1745" i="3" s="1"/>
  <c r="M1745" i="3"/>
  <c r="N1745" i="3"/>
  <c r="O1745" i="3" s="1"/>
  <c r="H1746" i="3"/>
  <c r="I1746" i="3"/>
  <c r="J1746" i="3"/>
  <c r="R1746" i="3" s="1"/>
  <c r="M1746" i="3"/>
  <c r="N1746" i="3"/>
  <c r="O1746" i="3" s="1"/>
  <c r="H1747" i="3"/>
  <c r="I1747" i="3"/>
  <c r="J1747" i="3"/>
  <c r="R1747" i="3" s="1"/>
  <c r="M1747" i="3"/>
  <c r="N1747" i="3"/>
  <c r="O1747" i="3" s="1"/>
  <c r="P1747" i="3" s="1"/>
  <c r="H1748" i="3"/>
  <c r="I1748" i="3"/>
  <c r="J1748" i="3"/>
  <c r="R1748" i="3" s="1"/>
  <c r="M1748" i="3"/>
  <c r="N1748" i="3"/>
  <c r="O1748" i="3" s="1"/>
  <c r="P1748" i="3" s="1"/>
  <c r="H1749" i="3"/>
  <c r="I1749" i="3"/>
  <c r="J1749" i="3"/>
  <c r="R1749" i="3" s="1"/>
  <c r="M1749" i="3"/>
  <c r="N1749" i="3"/>
  <c r="O1749" i="3" s="1"/>
  <c r="P1749" i="3" s="1"/>
  <c r="H1750" i="3"/>
  <c r="I1750" i="3"/>
  <c r="J1750" i="3"/>
  <c r="R1750" i="3" s="1"/>
  <c r="M1750" i="3"/>
  <c r="N1750" i="3"/>
  <c r="O1750" i="3" s="1"/>
  <c r="H1751" i="3"/>
  <c r="I1751" i="3"/>
  <c r="J1751" i="3"/>
  <c r="R1751" i="3" s="1"/>
  <c r="M1751" i="3"/>
  <c r="N1751" i="3"/>
  <c r="O1751" i="3" s="1"/>
  <c r="P1751" i="3" s="1"/>
  <c r="H1752" i="3"/>
  <c r="I1752" i="3"/>
  <c r="J1752" i="3"/>
  <c r="R1752" i="3" s="1"/>
  <c r="M1752" i="3"/>
  <c r="N1752" i="3"/>
  <c r="O1752" i="3" s="1"/>
  <c r="P1752" i="3" s="1"/>
  <c r="H1753" i="3"/>
  <c r="I1753" i="3"/>
  <c r="J1753" i="3"/>
  <c r="R1753" i="3" s="1"/>
  <c r="M1753" i="3"/>
  <c r="N1753" i="3"/>
  <c r="O1753" i="3" s="1"/>
  <c r="H1754" i="3"/>
  <c r="I1754" i="3"/>
  <c r="J1754" i="3"/>
  <c r="R1754" i="3" s="1"/>
  <c r="M1754" i="3"/>
  <c r="N1754" i="3"/>
  <c r="O1754" i="3" s="1"/>
  <c r="H1755" i="3"/>
  <c r="I1755" i="3"/>
  <c r="J1755" i="3"/>
  <c r="R1755" i="3" s="1"/>
  <c r="M1755" i="3"/>
  <c r="N1755" i="3"/>
  <c r="O1755" i="3" s="1"/>
  <c r="P1755" i="3" s="1"/>
  <c r="H1756" i="3"/>
  <c r="I1756" i="3"/>
  <c r="J1756" i="3"/>
  <c r="R1756" i="3" s="1"/>
  <c r="M1756" i="3"/>
  <c r="N1756" i="3"/>
  <c r="O1756" i="3" s="1"/>
  <c r="P1756" i="3" s="1"/>
  <c r="H1757" i="3"/>
  <c r="I1757" i="3"/>
  <c r="J1757" i="3"/>
  <c r="R1757" i="3" s="1"/>
  <c r="M1757" i="3"/>
  <c r="N1757" i="3"/>
  <c r="O1757" i="3" s="1"/>
  <c r="P1757" i="3" s="1"/>
  <c r="H1758" i="3"/>
  <c r="I1758" i="3"/>
  <c r="J1758" i="3"/>
  <c r="R1758" i="3" s="1"/>
  <c r="M1758" i="3"/>
  <c r="N1758" i="3"/>
  <c r="O1758" i="3" s="1"/>
  <c r="H1759" i="3"/>
  <c r="I1759" i="3"/>
  <c r="J1759" i="3"/>
  <c r="R1759" i="3" s="1"/>
  <c r="M1759" i="3"/>
  <c r="N1759" i="3"/>
  <c r="O1759" i="3" s="1"/>
  <c r="P1759" i="3" s="1"/>
  <c r="H1760" i="3"/>
  <c r="I1760" i="3"/>
  <c r="J1760" i="3"/>
  <c r="R1760" i="3" s="1"/>
  <c r="M1760" i="3"/>
  <c r="N1760" i="3"/>
  <c r="O1760" i="3" s="1"/>
  <c r="P1760" i="3" s="1"/>
  <c r="H1761" i="3"/>
  <c r="I1761" i="3"/>
  <c r="J1761" i="3"/>
  <c r="R1761" i="3" s="1"/>
  <c r="M1761" i="3"/>
  <c r="N1761" i="3"/>
  <c r="O1761" i="3" s="1"/>
  <c r="H1762" i="3"/>
  <c r="I1762" i="3"/>
  <c r="J1762" i="3"/>
  <c r="R1762" i="3" s="1"/>
  <c r="M1762" i="3"/>
  <c r="N1762" i="3"/>
  <c r="O1762" i="3" s="1"/>
  <c r="H1763" i="3"/>
  <c r="I1763" i="3"/>
  <c r="J1763" i="3"/>
  <c r="R1763" i="3" s="1"/>
  <c r="M1763" i="3"/>
  <c r="N1763" i="3"/>
  <c r="O1763" i="3" s="1"/>
  <c r="P1763" i="3" s="1"/>
  <c r="H1764" i="3"/>
  <c r="I1764" i="3"/>
  <c r="J1764" i="3"/>
  <c r="R1764" i="3" s="1"/>
  <c r="M1764" i="3"/>
  <c r="N1764" i="3"/>
  <c r="O1764" i="3" s="1"/>
  <c r="P1764" i="3" s="1"/>
  <c r="H1765" i="3"/>
  <c r="I1765" i="3"/>
  <c r="J1765" i="3"/>
  <c r="R1765" i="3" s="1"/>
  <c r="M1765" i="3"/>
  <c r="N1765" i="3"/>
  <c r="O1765" i="3" s="1"/>
  <c r="P1765" i="3" s="1"/>
  <c r="H1766" i="3"/>
  <c r="I1766" i="3"/>
  <c r="J1766" i="3"/>
  <c r="R1766" i="3" s="1"/>
  <c r="M1766" i="3"/>
  <c r="N1766" i="3"/>
  <c r="O1766" i="3" s="1"/>
  <c r="H1767" i="3"/>
  <c r="I1767" i="3"/>
  <c r="J1767" i="3"/>
  <c r="R1767" i="3" s="1"/>
  <c r="M1767" i="3"/>
  <c r="N1767" i="3"/>
  <c r="O1767" i="3" s="1"/>
  <c r="P1767" i="3" s="1"/>
  <c r="H1768" i="3"/>
  <c r="I1768" i="3"/>
  <c r="J1768" i="3"/>
  <c r="R1768" i="3" s="1"/>
  <c r="M1768" i="3"/>
  <c r="N1768" i="3"/>
  <c r="O1768" i="3" s="1"/>
  <c r="P1768" i="3" s="1"/>
  <c r="H1769" i="3"/>
  <c r="I1769" i="3"/>
  <c r="J1769" i="3"/>
  <c r="R1769" i="3" s="1"/>
  <c r="M1769" i="3"/>
  <c r="N1769" i="3"/>
  <c r="O1769" i="3" s="1"/>
  <c r="H1770" i="3"/>
  <c r="I1770" i="3"/>
  <c r="J1770" i="3"/>
  <c r="R1770" i="3" s="1"/>
  <c r="M1770" i="3"/>
  <c r="N1770" i="3"/>
  <c r="O1770" i="3" s="1"/>
  <c r="H1771" i="3"/>
  <c r="I1771" i="3"/>
  <c r="J1771" i="3"/>
  <c r="R1771" i="3" s="1"/>
  <c r="M1771" i="3"/>
  <c r="N1771" i="3"/>
  <c r="O1771" i="3" s="1"/>
  <c r="P1771" i="3" s="1"/>
  <c r="H1772" i="3"/>
  <c r="I1772" i="3"/>
  <c r="J1772" i="3"/>
  <c r="R1772" i="3" s="1"/>
  <c r="M1772" i="3"/>
  <c r="N1772" i="3"/>
  <c r="O1772" i="3" s="1"/>
  <c r="P1772" i="3" s="1"/>
  <c r="H1773" i="3"/>
  <c r="I1773" i="3"/>
  <c r="J1773" i="3"/>
  <c r="R1773" i="3" s="1"/>
  <c r="M1773" i="3"/>
  <c r="N1773" i="3"/>
  <c r="O1773" i="3" s="1"/>
  <c r="P1773" i="3" s="1"/>
  <c r="H1774" i="3"/>
  <c r="I1774" i="3"/>
  <c r="J1774" i="3"/>
  <c r="R1774" i="3" s="1"/>
  <c r="M1774" i="3"/>
  <c r="N1774" i="3"/>
  <c r="O1774" i="3" s="1"/>
  <c r="H1775" i="3"/>
  <c r="I1775" i="3"/>
  <c r="J1775" i="3"/>
  <c r="R1775" i="3" s="1"/>
  <c r="M1775" i="3"/>
  <c r="N1775" i="3"/>
  <c r="O1775" i="3" s="1"/>
  <c r="P1775" i="3" s="1"/>
  <c r="H1776" i="3"/>
  <c r="I1776" i="3"/>
  <c r="J1776" i="3"/>
  <c r="R1776" i="3" s="1"/>
  <c r="M1776" i="3"/>
  <c r="N1776" i="3"/>
  <c r="O1776" i="3" s="1"/>
  <c r="P1776" i="3" s="1"/>
  <c r="H1777" i="3"/>
  <c r="I1777" i="3"/>
  <c r="J1777" i="3"/>
  <c r="R1777" i="3" s="1"/>
  <c r="M1777" i="3"/>
  <c r="N1777" i="3"/>
  <c r="O1777" i="3" s="1"/>
  <c r="H1778" i="3"/>
  <c r="I1778" i="3"/>
  <c r="J1778" i="3"/>
  <c r="R1778" i="3" s="1"/>
  <c r="M1778" i="3"/>
  <c r="N1778" i="3"/>
  <c r="O1778" i="3" s="1"/>
  <c r="H1779" i="3"/>
  <c r="I1779" i="3"/>
  <c r="J1779" i="3"/>
  <c r="R1779" i="3" s="1"/>
  <c r="M1779" i="3"/>
  <c r="N1779" i="3"/>
  <c r="O1779" i="3" s="1"/>
  <c r="P1779" i="3" s="1"/>
  <c r="H1780" i="3"/>
  <c r="I1780" i="3"/>
  <c r="J1780" i="3"/>
  <c r="R1780" i="3" s="1"/>
  <c r="M1780" i="3"/>
  <c r="N1780" i="3"/>
  <c r="O1780" i="3" s="1"/>
  <c r="P1780" i="3" s="1"/>
  <c r="H1781" i="3"/>
  <c r="I1781" i="3"/>
  <c r="J1781" i="3"/>
  <c r="R1781" i="3" s="1"/>
  <c r="M1781" i="3"/>
  <c r="N1781" i="3"/>
  <c r="O1781" i="3" s="1"/>
  <c r="P1781" i="3" s="1"/>
  <c r="H1782" i="3"/>
  <c r="I1782" i="3"/>
  <c r="J1782" i="3"/>
  <c r="R1782" i="3" s="1"/>
  <c r="M1782" i="3"/>
  <c r="N1782" i="3"/>
  <c r="O1782" i="3" s="1"/>
  <c r="H1783" i="3"/>
  <c r="I1783" i="3"/>
  <c r="J1783" i="3"/>
  <c r="R1783" i="3" s="1"/>
  <c r="M1783" i="3"/>
  <c r="N1783" i="3"/>
  <c r="O1783" i="3" s="1"/>
  <c r="P1783" i="3" s="1"/>
  <c r="H1784" i="3"/>
  <c r="I1784" i="3"/>
  <c r="J1784" i="3"/>
  <c r="R1784" i="3" s="1"/>
  <c r="M1784" i="3"/>
  <c r="N1784" i="3"/>
  <c r="O1784" i="3" s="1"/>
  <c r="P1784" i="3" s="1"/>
  <c r="H1785" i="3"/>
  <c r="I1785" i="3"/>
  <c r="J1785" i="3"/>
  <c r="R1785" i="3" s="1"/>
  <c r="M1785" i="3"/>
  <c r="N1785" i="3"/>
  <c r="O1785" i="3" s="1"/>
  <c r="H1786" i="3"/>
  <c r="I1786" i="3"/>
  <c r="J1786" i="3"/>
  <c r="R1786" i="3" s="1"/>
  <c r="M1786" i="3"/>
  <c r="N1786" i="3"/>
  <c r="O1786" i="3" s="1"/>
  <c r="H1787" i="3"/>
  <c r="I1787" i="3"/>
  <c r="J1787" i="3"/>
  <c r="R1787" i="3" s="1"/>
  <c r="M1787" i="3"/>
  <c r="N1787" i="3"/>
  <c r="O1787" i="3" s="1"/>
  <c r="P1787" i="3" s="1"/>
  <c r="H1788" i="3"/>
  <c r="I1788" i="3"/>
  <c r="J1788" i="3"/>
  <c r="R1788" i="3" s="1"/>
  <c r="M1788" i="3"/>
  <c r="N1788" i="3"/>
  <c r="O1788" i="3" s="1"/>
  <c r="P1788" i="3" s="1"/>
  <c r="H1789" i="3"/>
  <c r="I1789" i="3"/>
  <c r="J1789" i="3"/>
  <c r="R1789" i="3" s="1"/>
  <c r="M1789" i="3"/>
  <c r="N1789" i="3"/>
  <c r="O1789" i="3" s="1"/>
  <c r="P1789" i="3" s="1"/>
  <c r="H1790" i="3"/>
  <c r="I1790" i="3"/>
  <c r="J1790" i="3"/>
  <c r="R1790" i="3" s="1"/>
  <c r="M1790" i="3"/>
  <c r="N1790" i="3"/>
  <c r="O1790" i="3" s="1"/>
  <c r="H1791" i="3"/>
  <c r="I1791" i="3"/>
  <c r="J1791" i="3"/>
  <c r="R1791" i="3" s="1"/>
  <c r="M1791" i="3"/>
  <c r="N1791" i="3"/>
  <c r="O1791" i="3" s="1"/>
  <c r="P1791" i="3" s="1"/>
  <c r="H1792" i="3"/>
  <c r="I1792" i="3"/>
  <c r="J1792" i="3"/>
  <c r="R1792" i="3" s="1"/>
  <c r="M1792" i="3"/>
  <c r="N1792" i="3"/>
  <c r="O1792" i="3" s="1"/>
  <c r="P1792" i="3" s="1"/>
  <c r="H1793" i="3"/>
  <c r="I1793" i="3"/>
  <c r="J1793" i="3"/>
  <c r="R1793" i="3" s="1"/>
  <c r="M1793" i="3"/>
  <c r="N1793" i="3"/>
  <c r="O1793" i="3" s="1"/>
  <c r="H1794" i="3"/>
  <c r="I1794" i="3"/>
  <c r="J1794" i="3"/>
  <c r="R1794" i="3" s="1"/>
  <c r="M1794" i="3"/>
  <c r="N1794" i="3"/>
  <c r="O1794" i="3" s="1"/>
  <c r="H1795" i="3"/>
  <c r="I1795" i="3"/>
  <c r="J1795" i="3"/>
  <c r="R1795" i="3" s="1"/>
  <c r="M1795" i="3"/>
  <c r="N1795" i="3"/>
  <c r="O1795" i="3" s="1"/>
  <c r="P1795" i="3" s="1"/>
  <c r="H1796" i="3"/>
  <c r="I1796" i="3"/>
  <c r="J1796" i="3"/>
  <c r="R1796" i="3" s="1"/>
  <c r="M1796" i="3"/>
  <c r="N1796" i="3"/>
  <c r="O1796" i="3" s="1"/>
  <c r="P1796" i="3" s="1"/>
  <c r="H1797" i="3"/>
  <c r="I1797" i="3"/>
  <c r="J1797" i="3"/>
  <c r="R1797" i="3" s="1"/>
  <c r="M1797" i="3"/>
  <c r="N1797" i="3"/>
  <c r="O1797" i="3" s="1"/>
  <c r="P1797" i="3" s="1"/>
  <c r="H1798" i="3"/>
  <c r="I1798" i="3"/>
  <c r="J1798" i="3"/>
  <c r="R1798" i="3" s="1"/>
  <c r="M1798" i="3"/>
  <c r="N1798" i="3"/>
  <c r="O1798" i="3" s="1"/>
  <c r="H1799" i="3"/>
  <c r="I1799" i="3"/>
  <c r="J1799" i="3"/>
  <c r="R1799" i="3" s="1"/>
  <c r="M1799" i="3"/>
  <c r="N1799" i="3"/>
  <c r="O1799" i="3" s="1"/>
  <c r="P1799" i="3" s="1"/>
  <c r="H1800" i="3"/>
  <c r="I1800" i="3"/>
  <c r="J1800" i="3"/>
  <c r="R1800" i="3" s="1"/>
  <c r="M1800" i="3"/>
  <c r="N1800" i="3"/>
  <c r="O1800" i="3" s="1"/>
  <c r="P1800" i="3" s="1"/>
  <c r="H1801" i="3"/>
  <c r="I1801" i="3"/>
  <c r="J1801" i="3"/>
  <c r="R1801" i="3" s="1"/>
  <c r="M1801" i="3"/>
  <c r="N1801" i="3"/>
  <c r="O1801" i="3" s="1"/>
  <c r="H1802" i="3"/>
  <c r="I1802" i="3"/>
  <c r="J1802" i="3"/>
  <c r="R1802" i="3" s="1"/>
  <c r="M1802" i="3"/>
  <c r="N1802" i="3"/>
  <c r="O1802" i="3" s="1"/>
  <c r="P1802" i="3" s="1"/>
  <c r="Q1802" i="3" s="1"/>
  <c r="H1803" i="3"/>
  <c r="I1803" i="3"/>
  <c r="J1803" i="3"/>
  <c r="R1803" i="3" s="1"/>
  <c r="M1803" i="3"/>
  <c r="N1803" i="3"/>
  <c r="O1803" i="3" s="1"/>
  <c r="H1804" i="3"/>
  <c r="I1804" i="3"/>
  <c r="J1804" i="3"/>
  <c r="R1804" i="3" s="1"/>
  <c r="M1804" i="3"/>
  <c r="N1804" i="3"/>
  <c r="O1804" i="3" s="1"/>
  <c r="P1804" i="3" s="1"/>
  <c r="H1805" i="3"/>
  <c r="I1805" i="3"/>
  <c r="J1805" i="3"/>
  <c r="R1805" i="3" s="1"/>
  <c r="M1805" i="3"/>
  <c r="N1805" i="3"/>
  <c r="O1805" i="3" s="1"/>
  <c r="H1806" i="3"/>
  <c r="I1806" i="3"/>
  <c r="J1806" i="3"/>
  <c r="R1806" i="3" s="1"/>
  <c r="M1806" i="3"/>
  <c r="N1806" i="3"/>
  <c r="O1806" i="3" s="1"/>
  <c r="P1806" i="3" s="1"/>
  <c r="H1807" i="3"/>
  <c r="I1807" i="3"/>
  <c r="J1807" i="3"/>
  <c r="R1807" i="3" s="1"/>
  <c r="M1807" i="3"/>
  <c r="N1807" i="3"/>
  <c r="O1807" i="3" s="1"/>
  <c r="H1808" i="3"/>
  <c r="I1808" i="3"/>
  <c r="J1808" i="3"/>
  <c r="R1808" i="3" s="1"/>
  <c r="M1808" i="3"/>
  <c r="N1808" i="3"/>
  <c r="O1808" i="3" s="1"/>
  <c r="P1808" i="3" s="1"/>
  <c r="H1809" i="3"/>
  <c r="I1809" i="3"/>
  <c r="J1809" i="3"/>
  <c r="R1809" i="3" s="1"/>
  <c r="M1809" i="3"/>
  <c r="N1809" i="3"/>
  <c r="O1809" i="3" s="1"/>
  <c r="P1809" i="3" s="1"/>
  <c r="H1810" i="3"/>
  <c r="I1810" i="3"/>
  <c r="J1810" i="3"/>
  <c r="R1810" i="3" s="1"/>
  <c r="M1810" i="3"/>
  <c r="N1810" i="3"/>
  <c r="O1810" i="3" s="1"/>
  <c r="H1811" i="3"/>
  <c r="I1811" i="3"/>
  <c r="J1811" i="3"/>
  <c r="R1811" i="3" s="1"/>
  <c r="M1811" i="3"/>
  <c r="N1811" i="3"/>
  <c r="O1811" i="3" s="1"/>
  <c r="P1811" i="3" s="1"/>
  <c r="H1812" i="3"/>
  <c r="I1812" i="3"/>
  <c r="J1812" i="3"/>
  <c r="R1812" i="3" s="1"/>
  <c r="M1812" i="3"/>
  <c r="N1812" i="3"/>
  <c r="O1812" i="3" s="1"/>
  <c r="H1813" i="3"/>
  <c r="I1813" i="3"/>
  <c r="J1813" i="3"/>
  <c r="R1813" i="3" s="1"/>
  <c r="M1813" i="3"/>
  <c r="N1813" i="3"/>
  <c r="O1813" i="3" s="1"/>
  <c r="P1813" i="3" s="1"/>
  <c r="H1814" i="3"/>
  <c r="I1814" i="3"/>
  <c r="J1814" i="3"/>
  <c r="R1814" i="3" s="1"/>
  <c r="M1814" i="3"/>
  <c r="N1814" i="3"/>
  <c r="O1814" i="3" s="1"/>
  <c r="P1814" i="3" s="1"/>
  <c r="H1815" i="3"/>
  <c r="I1815" i="3"/>
  <c r="J1815" i="3"/>
  <c r="R1815" i="3" s="1"/>
  <c r="M1815" i="3"/>
  <c r="N1815" i="3"/>
  <c r="O1815" i="3" s="1"/>
  <c r="H1816" i="3"/>
  <c r="I1816" i="3"/>
  <c r="J1816" i="3"/>
  <c r="R1816" i="3" s="1"/>
  <c r="M1816" i="3"/>
  <c r="N1816" i="3"/>
  <c r="O1816" i="3" s="1"/>
  <c r="P1816" i="3" s="1"/>
  <c r="H1817" i="3"/>
  <c r="I1817" i="3"/>
  <c r="J1817" i="3"/>
  <c r="R1817" i="3" s="1"/>
  <c r="M1817" i="3"/>
  <c r="N1817" i="3"/>
  <c r="O1817" i="3" s="1"/>
  <c r="H1818" i="3"/>
  <c r="I1818" i="3"/>
  <c r="J1818" i="3"/>
  <c r="R1818" i="3" s="1"/>
  <c r="M1818" i="3"/>
  <c r="N1818" i="3"/>
  <c r="O1818" i="3" s="1"/>
  <c r="H1819" i="3"/>
  <c r="I1819" i="3"/>
  <c r="J1819" i="3"/>
  <c r="R1819" i="3" s="1"/>
  <c r="M1819" i="3"/>
  <c r="N1819" i="3"/>
  <c r="O1819" i="3" s="1"/>
  <c r="P1819" i="3" s="1"/>
  <c r="H1820" i="3"/>
  <c r="I1820" i="3"/>
  <c r="J1820" i="3"/>
  <c r="R1820" i="3" s="1"/>
  <c r="M1820" i="3"/>
  <c r="N1820" i="3"/>
  <c r="O1820" i="3" s="1"/>
  <c r="P1820" i="3" s="1"/>
  <c r="H1821" i="3"/>
  <c r="I1821" i="3"/>
  <c r="J1821" i="3"/>
  <c r="R1821" i="3" s="1"/>
  <c r="M1821" i="3"/>
  <c r="N1821" i="3"/>
  <c r="O1821" i="3" s="1"/>
  <c r="H1822" i="3"/>
  <c r="I1822" i="3"/>
  <c r="J1822" i="3"/>
  <c r="R1822" i="3" s="1"/>
  <c r="M1822" i="3"/>
  <c r="N1822" i="3"/>
  <c r="O1822" i="3" s="1"/>
  <c r="P1822" i="3" s="1"/>
  <c r="H1823" i="3"/>
  <c r="I1823" i="3"/>
  <c r="J1823" i="3"/>
  <c r="R1823" i="3" s="1"/>
  <c r="M1823" i="3"/>
  <c r="N1823" i="3"/>
  <c r="O1823" i="3" s="1"/>
  <c r="P1823" i="3" s="1"/>
  <c r="H1824" i="3"/>
  <c r="I1824" i="3"/>
  <c r="J1824" i="3"/>
  <c r="R1824" i="3" s="1"/>
  <c r="M1824" i="3"/>
  <c r="N1824" i="3"/>
  <c r="O1824" i="3" s="1"/>
  <c r="H1825" i="3"/>
  <c r="I1825" i="3"/>
  <c r="J1825" i="3"/>
  <c r="R1825" i="3" s="1"/>
  <c r="M1825" i="3"/>
  <c r="N1825" i="3"/>
  <c r="O1825" i="3" s="1"/>
  <c r="H1826" i="3"/>
  <c r="I1826" i="3"/>
  <c r="J1826" i="3"/>
  <c r="R1826" i="3" s="1"/>
  <c r="M1826" i="3"/>
  <c r="N1826" i="3"/>
  <c r="O1826" i="3" s="1"/>
  <c r="P1826" i="3" s="1"/>
  <c r="Q1826" i="3" s="1"/>
  <c r="H1827" i="3"/>
  <c r="I1827" i="3"/>
  <c r="J1827" i="3"/>
  <c r="R1827" i="3" s="1"/>
  <c r="M1827" i="3"/>
  <c r="N1827" i="3"/>
  <c r="O1827" i="3" s="1"/>
  <c r="P1827" i="3" s="1"/>
  <c r="H1828" i="3"/>
  <c r="I1828" i="3"/>
  <c r="J1828" i="3"/>
  <c r="R1828" i="3" s="1"/>
  <c r="M1828" i="3"/>
  <c r="N1828" i="3"/>
  <c r="O1828" i="3" s="1"/>
  <c r="P1828" i="3" s="1"/>
  <c r="H1829" i="3"/>
  <c r="I1829" i="3"/>
  <c r="J1829" i="3"/>
  <c r="R1829" i="3" s="1"/>
  <c r="M1829" i="3"/>
  <c r="N1829" i="3"/>
  <c r="O1829" i="3" s="1"/>
  <c r="H1830" i="3"/>
  <c r="I1830" i="3"/>
  <c r="J1830" i="3"/>
  <c r="R1830" i="3" s="1"/>
  <c r="M1830" i="3"/>
  <c r="N1830" i="3"/>
  <c r="O1830" i="3" s="1"/>
  <c r="H1831" i="3"/>
  <c r="I1831" i="3"/>
  <c r="J1831" i="3"/>
  <c r="R1831" i="3" s="1"/>
  <c r="M1831" i="3"/>
  <c r="N1831" i="3"/>
  <c r="O1831" i="3" s="1"/>
  <c r="P1831" i="3" s="1"/>
  <c r="H1832" i="3"/>
  <c r="I1832" i="3"/>
  <c r="J1832" i="3"/>
  <c r="R1832" i="3" s="1"/>
  <c r="M1832" i="3"/>
  <c r="N1832" i="3"/>
  <c r="O1832" i="3" s="1"/>
  <c r="P1832" i="3" s="1"/>
  <c r="H1833" i="3"/>
  <c r="I1833" i="3"/>
  <c r="J1833" i="3"/>
  <c r="R1833" i="3" s="1"/>
  <c r="M1833" i="3"/>
  <c r="N1833" i="3"/>
  <c r="O1833" i="3" s="1"/>
  <c r="H1834" i="3"/>
  <c r="I1834" i="3"/>
  <c r="J1834" i="3"/>
  <c r="R1834" i="3" s="1"/>
  <c r="M1834" i="3"/>
  <c r="N1834" i="3"/>
  <c r="O1834" i="3" s="1"/>
  <c r="P1834" i="3" s="1"/>
  <c r="H1835" i="3"/>
  <c r="I1835" i="3"/>
  <c r="J1835" i="3"/>
  <c r="R1835" i="3" s="1"/>
  <c r="M1835" i="3"/>
  <c r="N1835" i="3"/>
  <c r="O1835" i="3" s="1"/>
  <c r="P1835" i="3" s="1"/>
  <c r="H1836" i="3"/>
  <c r="I1836" i="3"/>
  <c r="J1836" i="3"/>
  <c r="R1836" i="3" s="1"/>
  <c r="M1836" i="3"/>
  <c r="N1836" i="3"/>
  <c r="O1836" i="3" s="1"/>
  <c r="P1836" i="3" s="1"/>
  <c r="H1837" i="3"/>
  <c r="I1837" i="3"/>
  <c r="J1837" i="3"/>
  <c r="R1837" i="3" s="1"/>
  <c r="M1837" i="3"/>
  <c r="N1837" i="3"/>
  <c r="O1837" i="3" s="1"/>
  <c r="H1838" i="3"/>
  <c r="I1838" i="3"/>
  <c r="J1838" i="3"/>
  <c r="R1838" i="3" s="1"/>
  <c r="M1838" i="3"/>
  <c r="N1838" i="3"/>
  <c r="O1838" i="3" s="1"/>
  <c r="H1839" i="3"/>
  <c r="I1839" i="3"/>
  <c r="J1839" i="3"/>
  <c r="R1839" i="3" s="1"/>
  <c r="M1839" i="3"/>
  <c r="N1839" i="3"/>
  <c r="O1839" i="3" s="1"/>
  <c r="P1839" i="3" s="1"/>
  <c r="H1840" i="3"/>
  <c r="I1840" i="3"/>
  <c r="J1840" i="3"/>
  <c r="R1840" i="3" s="1"/>
  <c r="M1840" i="3"/>
  <c r="N1840" i="3"/>
  <c r="O1840" i="3" s="1"/>
  <c r="P1840" i="3" s="1"/>
  <c r="Q1840" i="3" s="1"/>
  <c r="H1841" i="3"/>
  <c r="I1841" i="3"/>
  <c r="J1841" i="3"/>
  <c r="R1841" i="3" s="1"/>
  <c r="M1841" i="3"/>
  <c r="N1841" i="3"/>
  <c r="O1841" i="3" s="1"/>
  <c r="H1842" i="3"/>
  <c r="I1842" i="3"/>
  <c r="J1842" i="3"/>
  <c r="R1842" i="3" s="1"/>
  <c r="M1842" i="3"/>
  <c r="N1842" i="3"/>
  <c r="O1842" i="3" s="1"/>
  <c r="P1842" i="3" s="1"/>
  <c r="H1843" i="3"/>
  <c r="I1843" i="3"/>
  <c r="J1843" i="3"/>
  <c r="R1843" i="3" s="1"/>
  <c r="M1843" i="3"/>
  <c r="N1843" i="3"/>
  <c r="O1843" i="3" s="1"/>
  <c r="P1843" i="3" s="1"/>
  <c r="H1844" i="3"/>
  <c r="I1844" i="3"/>
  <c r="J1844" i="3"/>
  <c r="R1844" i="3" s="1"/>
  <c r="M1844" i="3"/>
  <c r="N1844" i="3"/>
  <c r="O1844" i="3" s="1"/>
  <c r="H1845" i="3"/>
  <c r="I1845" i="3"/>
  <c r="J1845" i="3"/>
  <c r="R1845" i="3" s="1"/>
  <c r="M1845" i="3"/>
  <c r="N1845" i="3"/>
  <c r="O1845" i="3" s="1"/>
  <c r="H1846" i="3"/>
  <c r="I1846" i="3"/>
  <c r="J1846" i="3"/>
  <c r="R1846" i="3" s="1"/>
  <c r="M1846" i="3"/>
  <c r="N1846" i="3"/>
  <c r="O1846" i="3" s="1"/>
  <c r="P1846" i="3" s="1"/>
  <c r="H1847" i="3"/>
  <c r="I1847" i="3"/>
  <c r="J1847" i="3"/>
  <c r="R1847" i="3" s="1"/>
  <c r="M1847" i="3"/>
  <c r="N1847" i="3"/>
  <c r="O1847" i="3" s="1"/>
  <c r="P1847" i="3" s="1"/>
  <c r="Q1847" i="3" s="1"/>
  <c r="H1848" i="3"/>
  <c r="I1848" i="3"/>
  <c r="J1848" i="3"/>
  <c r="R1848" i="3" s="1"/>
  <c r="M1848" i="3"/>
  <c r="N1848" i="3"/>
  <c r="O1848" i="3" s="1"/>
  <c r="H1849" i="3"/>
  <c r="I1849" i="3"/>
  <c r="J1849" i="3"/>
  <c r="R1849" i="3" s="1"/>
  <c r="M1849" i="3"/>
  <c r="N1849" i="3"/>
  <c r="O1849" i="3" s="1"/>
  <c r="P1849" i="3" s="1"/>
  <c r="H1850" i="3"/>
  <c r="I1850" i="3"/>
  <c r="J1850" i="3"/>
  <c r="R1850" i="3" s="1"/>
  <c r="M1850" i="3"/>
  <c r="N1850" i="3"/>
  <c r="O1850" i="3" s="1"/>
  <c r="P1850" i="3" s="1"/>
  <c r="H1851" i="3"/>
  <c r="I1851" i="3"/>
  <c r="J1851" i="3"/>
  <c r="R1851" i="3" s="1"/>
  <c r="M1851" i="3"/>
  <c r="N1851" i="3"/>
  <c r="O1851" i="3" s="1"/>
  <c r="P1851" i="3" s="1"/>
  <c r="Q1851" i="3" s="1"/>
  <c r="H1852" i="3"/>
  <c r="I1852" i="3"/>
  <c r="J1852" i="3"/>
  <c r="R1852" i="3" s="1"/>
  <c r="M1852" i="3"/>
  <c r="N1852" i="3"/>
  <c r="O1852" i="3" s="1"/>
  <c r="H1853" i="3"/>
  <c r="I1853" i="3"/>
  <c r="J1853" i="3"/>
  <c r="R1853" i="3" s="1"/>
  <c r="M1853" i="3"/>
  <c r="N1853" i="3"/>
  <c r="O1853" i="3" s="1"/>
  <c r="H1854" i="3"/>
  <c r="I1854" i="3"/>
  <c r="J1854" i="3"/>
  <c r="R1854" i="3" s="1"/>
  <c r="M1854" i="3"/>
  <c r="N1854" i="3"/>
  <c r="O1854" i="3" s="1"/>
  <c r="P1854" i="3" s="1"/>
  <c r="H1855" i="3"/>
  <c r="I1855" i="3"/>
  <c r="J1855" i="3"/>
  <c r="R1855" i="3" s="1"/>
  <c r="M1855" i="3"/>
  <c r="N1855" i="3"/>
  <c r="O1855" i="3" s="1"/>
  <c r="P1855" i="3" s="1"/>
  <c r="Q1855" i="3" s="1"/>
  <c r="H1856" i="3"/>
  <c r="I1856" i="3"/>
  <c r="J1856" i="3"/>
  <c r="R1856" i="3" s="1"/>
  <c r="M1856" i="3"/>
  <c r="N1856" i="3"/>
  <c r="O1856" i="3" s="1"/>
  <c r="H1857" i="3"/>
  <c r="I1857" i="3"/>
  <c r="J1857" i="3"/>
  <c r="R1857" i="3" s="1"/>
  <c r="M1857" i="3"/>
  <c r="N1857" i="3"/>
  <c r="O1857" i="3" s="1"/>
  <c r="P1857" i="3" s="1"/>
  <c r="H1858" i="3"/>
  <c r="I1858" i="3"/>
  <c r="J1858" i="3"/>
  <c r="R1858" i="3" s="1"/>
  <c r="M1858" i="3"/>
  <c r="N1858" i="3"/>
  <c r="O1858" i="3" s="1"/>
  <c r="P1858" i="3" s="1"/>
  <c r="H1859" i="3"/>
  <c r="I1859" i="3"/>
  <c r="J1859" i="3"/>
  <c r="R1859" i="3" s="1"/>
  <c r="M1859" i="3"/>
  <c r="N1859" i="3"/>
  <c r="O1859" i="3" s="1"/>
  <c r="P1859" i="3" s="1"/>
  <c r="Q1859" i="3" s="1"/>
  <c r="H1860" i="3"/>
  <c r="I1860" i="3"/>
  <c r="J1860" i="3"/>
  <c r="R1860" i="3" s="1"/>
  <c r="M1860" i="3"/>
  <c r="N1860" i="3"/>
  <c r="O1860" i="3" s="1"/>
  <c r="H1861" i="3"/>
  <c r="I1861" i="3"/>
  <c r="J1861" i="3"/>
  <c r="R1861" i="3" s="1"/>
  <c r="M1861" i="3"/>
  <c r="N1861" i="3"/>
  <c r="O1861" i="3" s="1"/>
  <c r="P1861" i="3" s="1"/>
  <c r="H1862" i="3"/>
  <c r="I1862" i="3"/>
  <c r="J1862" i="3"/>
  <c r="R1862" i="3" s="1"/>
  <c r="M1862" i="3"/>
  <c r="N1862" i="3"/>
  <c r="O1862" i="3" s="1"/>
  <c r="P1862" i="3" s="1"/>
  <c r="H1863" i="3"/>
  <c r="I1863" i="3"/>
  <c r="J1863" i="3"/>
  <c r="R1863" i="3" s="1"/>
  <c r="M1863" i="3"/>
  <c r="N1863" i="3"/>
  <c r="O1863" i="3" s="1"/>
  <c r="P1863" i="3" s="1"/>
  <c r="Q1863" i="3" s="1"/>
  <c r="H1864" i="3"/>
  <c r="I1864" i="3"/>
  <c r="J1864" i="3"/>
  <c r="R1864" i="3" s="1"/>
  <c r="M1864" i="3"/>
  <c r="N1864" i="3"/>
  <c r="O1864" i="3" s="1"/>
  <c r="H1865" i="3"/>
  <c r="I1865" i="3"/>
  <c r="J1865" i="3"/>
  <c r="R1865" i="3" s="1"/>
  <c r="M1865" i="3"/>
  <c r="N1865" i="3"/>
  <c r="O1865" i="3" s="1"/>
  <c r="P1865" i="3" s="1"/>
  <c r="H1866" i="3"/>
  <c r="I1866" i="3"/>
  <c r="J1866" i="3"/>
  <c r="R1866" i="3" s="1"/>
  <c r="M1866" i="3"/>
  <c r="N1866" i="3"/>
  <c r="O1866" i="3" s="1"/>
  <c r="P1866" i="3" s="1"/>
  <c r="H1867" i="3"/>
  <c r="I1867" i="3"/>
  <c r="J1867" i="3"/>
  <c r="R1867" i="3" s="1"/>
  <c r="M1867" i="3"/>
  <c r="N1867" i="3"/>
  <c r="O1867" i="3" s="1"/>
  <c r="P1867" i="3" s="1"/>
  <c r="Q1867" i="3" s="1"/>
  <c r="H1868" i="3"/>
  <c r="I1868" i="3"/>
  <c r="J1868" i="3"/>
  <c r="R1868" i="3" s="1"/>
  <c r="M1868" i="3"/>
  <c r="N1868" i="3"/>
  <c r="O1868" i="3" s="1"/>
  <c r="H1869" i="3"/>
  <c r="I1869" i="3"/>
  <c r="J1869" i="3"/>
  <c r="R1869" i="3" s="1"/>
  <c r="M1869" i="3"/>
  <c r="N1869" i="3"/>
  <c r="O1869" i="3" s="1"/>
  <c r="H1870" i="3"/>
  <c r="I1870" i="3"/>
  <c r="J1870" i="3"/>
  <c r="R1870" i="3" s="1"/>
  <c r="M1870" i="3"/>
  <c r="N1870" i="3"/>
  <c r="O1870" i="3" s="1"/>
  <c r="P1870" i="3" s="1"/>
  <c r="H1871" i="3"/>
  <c r="I1871" i="3"/>
  <c r="J1871" i="3"/>
  <c r="R1871" i="3" s="1"/>
  <c r="M1871" i="3"/>
  <c r="N1871" i="3"/>
  <c r="O1871" i="3" s="1"/>
  <c r="P1871" i="3" s="1"/>
  <c r="H1872" i="3"/>
  <c r="I1872" i="3"/>
  <c r="J1872" i="3"/>
  <c r="R1872" i="3" s="1"/>
  <c r="M1872" i="3"/>
  <c r="N1872" i="3"/>
  <c r="O1872" i="3" s="1"/>
  <c r="H1873" i="3"/>
  <c r="I1873" i="3"/>
  <c r="J1873" i="3"/>
  <c r="R1873" i="3" s="1"/>
  <c r="M1873" i="3"/>
  <c r="N1873" i="3"/>
  <c r="O1873" i="3" s="1"/>
  <c r="H1874" i="3"/>
  <c r="I1874" i="3"/>
  <c r="J1874" i="3"/>
  <c r="R1874" i="3" s="1"/>
  <c r="M1874" i="3"/>
  <c r="N1874" i="3"/>
  <c r="O1874" i="3" s="1"/>
  <c r="P1874" i="3" s="1"/>
  <c r="H1875" i="3"/>
  <c r="I1875" i="3"/>
  <c r="J1875" i="3"/>
  <c r="R1875" i="3" s="1"/>
  <c r="M1875" i="3"/>
  <c r="N1875" i="3"/>
  <c r="O1875" i="3" s="1"/>
  <c r="P1875" i="3" s="1"/>
  <c r="H1876" i="3"/>
  <c r="I1876" i="3"/>
  <c r="J1876" i="3"/>
  <c r="R1876" i="3" s="1"/>
  <c r="M1876" i="3"/>
  <c r="N1876" i="3"/>
  <c r="O1876" i="3" s="1"/>
  <c r="M109" i="3"/>
  <c r="N109" i="3"/>
  <c r="O109" i="3" s="1"/>
  <c r="P109" i="3" s="1"/>
  <c r="M110" i="3"/>
  <c r="N110" i="3"/>
  <c r="O110" i="3" s="1"/>
  <c r="P110" i="3" s="1"/>
  <c r="M111" i="3"/>
  <c r="N111" i="3"/>
  <c r="O111" i="3" s="1"/>
  <c r="P111" i="3" s="1"/>
  <c r="Q1469" i="3" l="1"/>
  <c r="Q1610" i="3"/>
  <c r="Q1586" i="3"/>
  <c r="Q447" i="3"/>
  <c r="Q1865" i="3"/>
  <c r="Q1326" i="3"/>
  <c r="Q1646" i="3"/>
  <c r="Q1479" i="3"/>
  <c r="Q1029" i="3"/>
  <c r="Q1493" i="3"/>
  <c r="Q1300" i="3"/>
  <c r="Q448" i="3"/>
  <c r="Q1857" i="3"/>
  <c r="Q1528" i="3"/>
  <c r="Q1426" i="3"/>
  <c r="P1649" i="3"/>
  <c r="Q1649" i="3" s="1"/>
  <c r="P1869" i="3"/>
  <c r="Q1869" i="3" s="1"/>
  <c r="P1838" i="3"/>
  <c r="Q1838" i="3" s="1"/>
  <c r="P1696" i="3"/>
  <c r="Q1696" i="3" s="1"/>
  <c r="P1805" i="3"/>
  <c r="Q1805" i="3" s="1"/>
  <c r="P977" i="3"/>
  <c r="Q977" i="3" s="1"/>
  <c r="P1545" i="3"/>
  <c r="Q1545" i="3" s="1"/>
  <c r="P1544" i="3"/>
  <c r="Q1544" i="3" s="1"/>
  <c r="P1693" i="3"/>
  <c r="Q1693" i="3" s="1"/>
  <c r="Q1692" i="3"/>
  <c r="Q1439" i="3"/>
  <c r="Q1311" i="3"/>
  <c r="Q1310" i="3"/>
  <c r="Q1299" i="3"/>
  <c r="Q1875" i="3"/>
  <c r="Q1481" i="3"/>
  <c r="Q976" i="3"/>
  <c r="Q924" i="3"/>
  <c r="Q923" i="3"/>
  <c r="Q973" i="3"/>
  <c r="Q1808" i="3"/>
  <c r="Q1625" i="3"/>
  <c r="Q1617" i="3"/>
  <c r="Q1578" i="3"/>
  <c r="Q1849" i="3"/>
  <c r="Q1834" i="3"/>
  <c r="Q1613" i="3"/>
  <c r="Q1267" i="3"/>
  <c r="Q1035" i="3"/>
  <c r="Q1590" i="3"/>
  <c r="Q1451" i="3"/>
  <c r="P1473" i="3"/>
  <c r="Q1473" i="3" s="1"/>
  <c r="P1873" i="3"/>
  <c r="Q1873" i="3" s="1"/>
  <c r="Q1836" i="3"/>
  <c r="P1462" i="3"/>
  <c r="Q1462" i="3" s="1"/>
  <c r="P1446" i="3"/>
  <c r="Q1446" i="3" s="1"/>
  <c r="P1424" i="3"/>
  <c r="Q1424" i="3" s="1"/>
  <c r="P1853" i="3"/>
  <c r="Q1853" i="3" s="1"/>
  <c r="P1845" i="3"/>
  <c r="Q1845" i="3" s="1"/>
  <c r="P1753" i="3"/>
  <c r="Q1753" i="3" s="1"/>
  <c r="P1705" i="3"/>
  <c r="Q1705" i="3" s="1"/>
  <c r="P1664" i="3"/>
  <c r="Q1664" i="3" s="1"/>
  <c r="P1639" i="3"/>
  <c r="Q1639" i="3" s="1"/>
  <c r="P1574" i="3"/>
  <c r="Q1574" i="3" s="1"/>
  <c r="P1521" i="3"/>
  <c r="Q1521" i="3" s="1"/>
  <c r="P1708" i="3"/>
  <c r="Q1708" i="3" s="1"/>
  <c r="P1635" i="3"/>
  <c r="Q1635" i="3" s="1"/>
  <c r="P1517" i="3"/>
  <c r="Q1517" i="3" s="1"/>
  <c r="P1512" i="3"/>
  <c r="Q1512" i="3" s="1"/>
  <c r="P1480" i="3"/>
  <c r="Q1480" i="3" s="1"/>
  <c r="Q1861" i="3"/>
  <c r="P1790" i="3"/>
  <c r="Q1790" i="3" s="1"/>
  <c r="P1774" i="3"/>
  <c r="Q1774" i="3" s="1"/>
  <c r="P1758" i="3"/>
  <c r="Q1758" i="3" s="1"/>
  <c r="Q1871" i="3"/>
  <c r="Q1842" i="3"/>
  <c r="P1830" i="3"/>
  <c r="Q1830" i="3" s="1"/>
  <c r="P1818" i="3"/>
  <c r="Q1818" i="3" s="1"/>
  <c r="Q1828" i="3"/>
  <c r="P1786" i="3"/>
  <c r="Q1786" i="3" s="1"/>
  <c r="P1770" i="3"/>
  <c r="Q1770" i="3" s="1"/>
  <c r="P1742" i="3"/>
  <c r="Q1742" i="3" s="1"/>
  <c r="P1697" i="3"/>
  <c r="Q1697" i="3" s="1"/>
  <c r="P1534" i="3"/>
  <c r="Q1534" i="3" s="1"/>
  <c r="P1527" i="3"/>
  <c r="Q1527" i="3" s="1"/>
  <c r="P1430" i="3"/>
  <c r="Q1430" i="3" s="1"/>
  <c r="Q1832" i="3"/>
  <c r="P1654" i="3"/>
  <c r="Q1654" i="3" s="1"/>
  <c r="P1634" i="3"/>
  <c r="Q1634" i="3" s="1"/>
  <c r="P1570" i="3"/>
  <c r="Q1570" i="3" s="1"/>
  <c r="P1564" i="3"/>
  <c r="Q1564" i="3" s="1"/>
  <c r="P1492" i="3"/>
  <c r="Q1492" i="3" s="1"/>
  <c r="P1485" i="3"/>
  <c r="Q1485" i="3" s="1"/>
  <c r="P1750" i="3"/>
  <c r="Q1750" i="3" s="1"/>
  <c r="P1700" i="3"/>
  <c r="Q1700" i="3" s="1"/>
  <c r="P1542" i="3"/>
  <c r="Q1542" i="3" s="1"/>
  <c r="P1495" i="3"/>
  <c r="Q1495" i="3" s="1"/>
  <c r="P1463" i="3"/>
  <c r="Q1463" i="3" s="1"/>
  <c r="P1794" i="3"/>
  <c r="Q1794" i="3" s="1"/>
  <c r="P1778" i="3"/>
  <c r="Q1778" i="3" s="1"/>
  <c r="P1762" i="3"/>
  <c r="Q1762" i="3" s="1"/>
  <c r="P1582" i="3"/>
  <c r="Q1582" i="3" s="1"/>
  <c r="P1496" i="3"/>
  <c r="Q1496" i="3" s="1"/>
  <c r="P1638" i="3"/>
  <c r="Q1638" i="3" s="1"/>
  <c r="P1497" i="3"/>
  <c r="Q1497" i="3" s="1"/>
  <c r="P1458" i="3"/>
  <c r="Q1458" i="3" s="1"/>
  <c r="P1824" i="3"/>
  <c r="Q1824" i="3" s="1"/>
  <c r="Q1822" i="3"/>
  <c r="P1798" i="3"/>
  <c r="Q1798" i="3" s="1"/>
  <c r="P1782" i="3"/>
  <c r="Q1782" i="3" s="1"/>
  <c r="P1766" i="3"/>
  <c r="Q1766" i="3" s="1"/>
  <c r="P1520" i="3"/>
  <c r="Q1520" i="3" s="1"/>
  <c r="P1737" i="3"/>
  <c r="Q1737" i="3" s="1"/>
  <c r="Q1652" i="3"/>
  <c r="Q1647" i="3"/>
  <c r="P1556" i="3"/>
  <c r="Q1556" i="3" s="1"/>
  <c r="Q1484" i="3"/>
  <c r="Q1438" i="3"/>
  <c r="P1418" i="3"/>
  <c r="Q1418" i="3" s="1"/>
  <c r="P1272" i="3"/>
  <c r="Q1272" i="3" s="1"/>
  <c r="P445" i="3"/>
  <c r="Q445" i="3" s="1"/>
  <c r="P928" i="3"/>
  <c r="Q928" i="3" s="1"/>
  <c r="P931" i="3"/>
  <c r="Q931" i="3" s="1"/>
  <c r="P1660" i="3"/>
  <c r="Q1660" i="3" s="1"/>
  <c r="P1642" i="3"/>
  <c r="Q1642" i="3" s="1"/>
  <c r="P1594" i="3"/>
  <c r="Q1594" i="3" s="1"/>
  <c r="P1536" i="3"/>
  <c r="Q1536" i="3" s="1"/>
  <c r="P1513" i="3"/>
  <c r="Q1513" i="3" s="1"/>
  <c r="P1447" i="3"/>
  <c r="Q1447" i="3" s="1"/>
  <c r="P1431" i="3"/>
  <c r="Q1431" i="3" s="1"/>
  <c r="P953" i="3"/>
  <c r="Q953" i="3" s="1"/>
  <c r="P1036" i="3"/>
  <c r="Q1036" i="3" s="1"/>
  <c r="P1745" i="3"/>
  <c r="Q1745" i="3" s="1"/>
  <c r="P1655" i="3"/>
  <c r="Q1655" i="3" s="1"/>
  <c r="P1558" i="3"/>
  <c r="Q1558" i="3" s="1"/>
  <c r="P1523" i="3"/>
  <c r="Q1523" i="3" s="1"/>
  <c r="Q1434" i="3"/>
  <c r="Q1425" i="3"/>
  <c r="P972" i="3"/>
  <c r="Q972" i="3" s="1"/>
  <c r="Q1814" i="3"/>
  <c r="Q1813" i="3"/>
  <c r="Q1717" i="3"/>
  <c r="Q1629" i="3"/>
  <c r="Q1529" i="3"/>
  <c r="P1012" i="3"/>
  <c r="Q1012" i="3" s="1"/>
  <c r="Q1816" i="3"/>
  <c r="P1728" i="3"/>
  <c r="Q1728" i="3" s="1"/>
  <c r="Q1720" i="3"/>
  <c r="Q1621" i="3"/>
  <c r="P1605" i="3"/>
  <c r="Q1605" i="3" s="1"/>
  <c r="Q1598" i="3"/>
  <c r="P1560" i="3"/>
  <c r="Q1560" i="3" s="1"/>
  <c r="P1524" i="3"/>
  <c r="Q1524" i="3" s="1"/>
  <c r="P1516" i="3"/>
  <c r="Q1516" i="3" s="1"/>
  <c r="Q1491" i="3"/>
  <c r="Q1459" i="3"/>
  <c r="Q1450" i="3"/>
  <c r="P1416" i="3"/>
  <c r="Q1416" i="3" s="1"/>
  <c r="Q1820" i="3"/>
  <c r="P1657" i="3"/>
  <c r="Q1657" i="3" s="1"/>
  <c r="P1199" i="3"/>
  <c r="Q1199" i="3" s="1"/>
  <c r="P444" i="3"/>
  <c r="Q444" i="3" s="1"/>
  <c r="P927" i="3"/>
  <c r="Q927" i="3" s="1"/>
  <c r="P955" i="3"/>
  <c r="Q955" i="3" s="1"/>
  <c r="P925" i="3"/>
  <c r="Q925" i="3" s="1"/>
  <c r="P932" i="3"/>
  <c r="Q932" i="3" s="1"/>
  <c r="P956" i="3"/>
  <c r="Q956" i="3" s="1"/>
  <c r="Q1732" i="3"/>
  <c r="Q1730" i="3"/>
  <c r="Q1724" i="3"/>
  <c r="Q1602" i="3"/>
  <c r="Q1566" i="3"/>
  <c r="Q1489" i="3"/>
  <c r="Q1488" i="3"/>
  <c r="Q1167" i="3"/>
  <c r="Q1166" i="3"/>
  <c r="Q1165" i="3"/>
  <c r="Q922" i="3"/>
  <c r="Q637" i="3"/>
  <c r="Q1028" i="3"/>
  <c r="Q1325" i="3"/>
  <c r="P957" i="3"/>
  <c r="Q957" i="3" s="1"/>
  <c r="P717" i="3"/>
  <c r="Q717" i="3" s="1"/>
  <c r="P1643" i="3"/>
  <c r="Q1643" i="3" s="1"/>
  <c r="P1537" i="3"/>
  <c r="Q1537" i="3" s="1"/>
  <c r="P1525" i="3"/>
  <c r="Q1525" i="3" s="1"/>
  <c r="P1454" i="3"/>
  <c r="Q1454" i="3" s="1"/>
  <c r="Q1442" i="3"/>
  <c r="P951" i="3"/>
  <c r="Q951" i="3" s="1"/>
  <c r="P1327" i="3"/>
  <c r="Q1327" i="3" s="1"/>
  <c r="P952" i="3"/>
  <c r="Q952" i="3" s="1"/>
  <c r="Q4" i="3"/>
  <c r="P1738" i="3"/>
  <c r="Q1738" i="3" s="1"/>
  <c r="P1746" i="3"/>
  <c r="Q1746" i="3" s="1"/>
  <c r="P1754" i="3"/>
  <c r="Q1754" i="3" s="1"/>
  <c r="P1807" i="3"/>
  <c r="Q1807" i="3" s="1"/>
  <c r="P1803" i="3"/>
  <c r="Q1803" i="3" s="1"/>
  <c r="P1815" i="3"/>
  <c r="Q1815" i="3" s="1"/>
  <c r="P1810" i="3"/>
  <c r="Q1810" i="3" s="1"/>
  <c r="P1714" i="3"/>
  <c r="Q1714" i="3" s="1"/>
  <c r="P1718" i="3"/>
  <c r="Q1718" i="3" s="1"/>
  <c r="P1868" i="3"/>
  <c r="Q1868" i="3" s="1"/>
  <c r="P1864" i="3"/>
  <c r="Q1864" i="3" s="1"/>
  <c r="P1860" i="3"/>
  <c r="Q1860" i="3" s="1"/>
  <c r="P1856" i="3"/>
  <c r="Q1856" i="3" s="1"/>
  <c r="P1852" i="3"/>
  <c r="Q1852" i="3" s="1"/>
  <c r="P1848" i="3"/>
  <c r="Q1848" i="3" s="1"/>
  <c r="P1844" i="3"/>
  <c r="Q1844" i="3" s="1"/>
  <c r="P1841" i="3"/>
  <c r="Q1841" i="3" s="1"/>
  <c r="P1837" i="3"/>
  <c r="Q1837" i="3" s="1"/>
  <c r="P1833" i="3"/>
  <c r="Q1833" i="3" s="1"/>
  <c r="P1829" i="3"/>
  <c r="Q1829" i="3" s="1"/>
  <c r="P1825" i="3"/>
  <c r="Q1825" i="3" s="1"/>
  <c r="P1821" i="3"/>
  <c r="Q1821" i="3" s="1"/>
  <c r="P1817" i="3"/>
  <c r="Q1817" i="3" s="1"/>
  <c r="P1812" i="3"/>
  <c r="Q1812" i="3" s="1"/>
  <c r="P1722" i="3"/>
  <c r="Q1722" i="3" s="1"/>
  <c r="P1734" i="3"/>
  <c r="Q1734" i="3" s="1"/>
  <c r="P1726" i="3"/>
  <c r="Q1726" i="3" s="1"/>
  <c r="P1876" i="3"/>
  <c r="Q1876" i="3" s="1"/>
  <c r="P1872" i="3"/>
  <c r="Q1872" i="3" s="1"/>
  <c r="Q1811" i="3"/>
  <c r="Q1806" i="3"/>
  <c r="P1801" i="3"/>
  <c r="Q1801" i="3" s="1"/>
  <c r="P1793" i="3"/>
  <c r="Q1793" i="3" s="1"/>
  <c r="P1785" i="3"/>
  <c r="Q1785" i="3" s="1"/>
  <c r="P1777" i="3"/>
  <c r="Q1777" i="3" s="1"/>
  <c r="P1769" i="3"/>
  <c r="Q1769" i="3" s="1"/>
  <c r="P1761" i="3"/>
  <c r="Q1761" i="3" s="1"/>
  <c r="P1727" i="3"/>
  <c r="Q1727" i="3" s="1"/>
  <c r="P1698" i="3"/>
  <c r="Q1698" i="3" s="1"/>
  <c r="P1679" i="3"/>
  <c r="Q1679" i="3" s="1"/>
  <c r="Q1800" i="3"/>
  <c r="Q1799" i="3"/>
  <c r="Q1792" i="3"/>
  <c r="Q1791" i="3"/>
  <c r="Q1784" i="3"/>
  <c r="Q1783" i="3"/>
  <c r="Q1776" i="3"/>
  <c r="Q1775" i="3"/>
  <c r="Q1768" i="3"/>
  <c r="Q1767" i="3"/>
  <c r="Q1760" i="3"/>
  <c r="Q1759" i="3"/>
  <c r="Q1752" i="3"/>
  <c r="Q1751" i="3"/>
  <c r="Q1744" i="3"/>
  <c r="Q1743" i="3"/>
  <c r="Q1736" i="3"/>
  <c r="Q1735" i="3"/>
  <c r="Q1725" i="3"/>
  <c r="P1715" i="3"/>
  <c r="Q1715" i="3" s="1"/>
  <c r="P1694" i="3"/>
  <c r="Q1694" i="3" s="1"/>
  <c r="P1671" i="3"/>
  <c r="Q1671" i="3" s="1"/>
  <c r="Q1713" i="3"/>
  <c r="P1689" i="3"/>
  <c r="Q1689" i="3" s="1"/>
  <c r="P1685" i="3"/>
  <c r="Q1685" i="3" s="1"/>
  <c r="P1683" i="3"/>
  <c r="Q1683" i="3" s="1"/>
  <c r="Q1874" i="3"/>
  <c r="Q1866" i="3"/>
  <c r="Q1854" i="3"/>
  <c r="Q1846" i="3"/>
  <c r="Q1835" i="3"/>
  <c r="Q1827" i="3"/>
  <c r="Q1797" i="3"/>
  <c r="Q1789" i="3"/>
  <c r="Q1781" i="3"/>
  <c r="Q1773" i="3"/>
  <c r="Q1765" i="3"/>
  <c r="Q1757" i="3"/>
  <c r="Q1749" i="3"/>
  <c r="Q1741" i="3"/>
  <c r="Q1733" i="3"/>
  <c r="P1723" i="3"/>
  <c r="Q1723" i="3" s="1"/>
  <c r="P1661" i="3"/>
  <c r="Q1661" i="3" s="1"/>
  <c r="Q1870" i="3"/>
  <c r="Q1862" i="3"/>
  <c r="Q1858" i="3"/>
  <c r="Q1850" i="3"/>
  <c r="Q1843" i="3"/>
  <c r="Q1839" i="3"/>
  <c r="Q1831" i="3"/>
  <c r="Q1823" i="3"/>
  <c r="Q1819" i="3"/>
  <c r="Q1809" i="3"/>
  <c r="Q1804" i="3"/>
  <c r="Q1721" i="3"/>
  <c r="P1711" i="3"/>
  <c r="Q1711" i="3" s="1"/>
  <c r="Q1710" i="3"/>
  <c r="P1665" i="3"/>
  <c r="Q1665" i="3" s="1"/>
  <c r="Q1796" i="3"/>
  <c r="Q1795" i="3"/>
  <c r="Q1788" i="3"/>
  <c r="Q1787" i="3"/>
  <c r="Q1780" i="3"/>
  <c r="Q1779" i="3"/>
  <c r="Q1772" i="3"/>
  <c r="Q1771" i="3"/>
  <c r="Q1764" i="3"/>
  <c r="Q1763" i="3"/>
  <c r="Q1756" i="3"/>
  <c r="Q1755" i="3"/>
  <c r="Q1748" i="3"/>
  <c r="Q1747" i="3"/>
  <c r="Q1740" i="3"/>
  <c r="Q1739" i="3"/>
  <c r="P1731" i="3"/>
  <c r="Q1731" i="3" s="1"/>
  <c r="Q1709" i="3"/>
  <c r="P1675" i="3"/>
  <c r="Q1675" i="3" s="1"/>
  <c r="P1719" i="3"/>
  <c r="Q1719" i="3" s="1"/>
  <c r="P1706" i="3"/>
  <c r="Q1706" i="3" s="1"/>
  <c r="P1667" i="3"/>
  <c r="Q1667" i="3" s="1"/>
  <c r="P1702" i="3"/>
  <c r="Q1702" i="3" s="1"/>
  <c r="Q1701" i="3"/>
  <c r="P1670" i="3"/>
  <c r="Q1670" i="3" s="1"/>
  <c r="Q1651" i="3"/>
  <c r="Q1650" i="3"/>
  <c r="Q1606" i="3"/>
  <c r="P1603" i="3"/>
  <c r="Q1603" i="3" s="1"/>
  <c r="P1601" i="3"/>
  <c r="Q1601" i="3" s="1"/>
  <c r="P1587" i="3"/>
  <c r="Q1587" i="3" s="1"/>
  <c r="P1585" i="3"/>
  <c r="Q1585" i="3" s="1"/>
  <c r="P1571" i="3"/>
  <c r="Q1571" i="3" s="1"/>
  <c r="P1569" i="3"/>
  <c r="Q1569" i="3" s="1"/>
  <c r="P1550" i="3"/>
  <c r="Q1550" i="3" s="1"/>
  <c r="Q1549" i="3"/>
  <c r="P1456" i="3"/>
  <c r="Q1456" i="3" s="1"/>
  <c r="Q1707" i="3"/>
  <c r="Q1703" i="3"/>
  <c r="Q1699" i="3"/>
  <c r="Q1695" i="3"/>
  <c r="Q1691" i="3"/>
  <c r="Q1687" i="3"/>
  <c r="Q1682" i="3"/>
  <c r="Q1677" i="3"/>
  <c r="Q1672" i="3"/>
  <c r="Q1666" i="3"/>
  <c r="P1636" i="3"/>
  <c r="Q1636" i="3" s="1"/>
  <c r="P1607" i="3"/>
  <c r="Q1607" i="3" s="1"/>
  <c r="P1503" i="3"/>
  <c r="Q1503" i="3" s="1"/>
  <c r="P1494" i="3"/>
  <c r="Q1494" i="3" s="1"/>
  <c r="P1483" i="3"/>
  <c r="Q1483" i="3" s="1"/>
  <c r="Q1659" i="3"/>
  <c r="Q1658" i="3"/>
  <c r="Q1648" i="3"/>
  <c r="P1632" i="3"/>
  <c r="Q1632" i="3" s="1"/>
  <c r="Q1631" i="3"/>
  <c r="Q1630" i="3"/>
  <c r="P1628" i="3"/>
  <c r="Q1628" i="3" s="1"/>
  <c r="Q1627" i="3"/>
  <c r="Q1626" i="3"/>
  <c r="P1624" i="3"/>
  <c r="Q1624" i="3" s="1"/>
  <c r="Q1623" i="3"/>
  <c r="Q1622" i="3"/>
  <c r="P1620" i="3"/>
  <c r="Q1620" i="3" s="1"/>
  <c r="Q1619" i="3"/>
  <c r="Q1618" i="3"/>
  <c r="P1616" i="3"/>
  <c r="Q1616" i="3" s="1"/>
  <c r="Q1615" i="3"/>
  <c r="Q1614" i="3"/>
  <c r="P1611" i="3"/>
  <c r="Q1611" i="3" s="1"/>
  <c r="Q1609" i="3"/>
  <c r="P1591" i="3"/>
  <c r="Q1591" i="3" s="1"/>
  <c r="P1589" i="3"/>
  <c r="Q1589" i="3" s="1"/>
  <c r="P1575" i="3"/>
  <c r="Q1575" i="3" s="1"/>
  <c r="P1573" i="3"/>
  <c r="Q1573" i="3" s="1"/>
  <c r="P1555" i="3"/>
  <c r="Q1555" i="3" s="1"/>
  <c r="Q1554" i="3"/>
  <c r="P1552" i="3"/>
  <c r="Q1552" i="3" s="1"/>
  <c r="P1504" i="3"/>
  <c r="Q1504" i="3" s="1"/>
  <c r="P1487" i="3"/>
  <c r="Q1487" i="3" s="1"/>
  <c r="Q1690" i="3"/>
  <c r="Q1686" i="3"/>
  <c r="Q1681" i="3"/>
  <c r="Q1676" i="3"/>
  <c r="P1505" i="3"/>
  <c r="Q1505" i="3" s="1"/>
  <c r="Q1656" i="3"/>
  <c r="P1595" i="3"/>
  <c r="Q1595" i="3" s="1"/>
  <c r="P1593" i="3"/>
  <c r="Q1593" i="3" s="1"/>
  <c r="P1579" i="3"/>
  <c r="Q1579" i="3" s="1"/>
  <c r="P1577" i="3"/>
  <c r="Q1577" i="3" s="1"/>
  <c r="P1559" i="3"/>
  <c r="Q1559" i="3" s="1"/>
  <c r="P1557" i="3"/>
  <c r="Q1557" i="3" s="1"/>
  <c r="P446" i="3"/>
  <c r="Q446" i="3" s="1"/>
  <c r="P898" i="3"/>
  <c r="Q898" i="3" s="1"/>
  <c r="Q1680" i="3"/>
  <c r="Q1674" i="3"/>
  <c r="Q1669" i="3"/>
  <c r="P1644" i="3"/>
  <c r="Q1644" i="3" s="1"/>
  <c r="P1563" i="3"/>
  <c r="Q1563" i="3" s="1"/>
  <c r="P1561" i="3"/>
  <c r="Q1561" i="3" s="1"/>
  <c r="P1535" i="3"/>
  <c r="Q1535" i="3" s="1"/>
  <c r="P1526" i="3"/>
  <c r="Q1526" i="3" s="1"/>
  <c r="P1515" i="3"/>
  <c r="Q1515" i="3" s="1"/>
  <c r="Q1514" i="3"/>
  <c r="P1511" i="3"/>
  <c r="Q1511" i="3" s="1"/>
  <c r="P1427" i="3"/>
  <c r="Q1427" i="3" s="1"/>
  <c r="P1423" i="3"/>
  <c r="Q1423" i="3" s="1"/>
  <c r="Q1663" i="3"/>
  <c r="Q1662" i="3"/>
  <c r="Q1653" i="3"/>
  <c r="P1599" i="3"/>
  <c r="Q1599" i="3" s="1"/>
  <c r="P1597" i="3"/>
  <c r="Q1597" i="3" s="1"/>
  <c r="P1583" i="3"/>
  <c r="Q1583" i="3" s="1"/>
  <c r="P1581" i="3"/>
  <c r="Q1581" i="3" s="1"/>
  <c r="P1567" i="3"/>
  <c r="Q1567" i="3" s="1"/>
  <c r="P1565" i="3"/>
  <c r="Q1565" i="3" s="1"/>
  <c r="P1519" i="3"/>
  <c r="Q1519" i="3" s="1"/>
  <c r="P1640" i="3"/>
  <c r="Q1640" i="3" s="1"/>
  <c r="P1543" i="3"/>
  <c r="Q1543" i="3" s="1"/>
  <c r="P1455" i="3"/>
  <c r="Q1455" i="3" s="1"/>
  <c r="Q1612" i="3"/>
  <c r="Q1608" i="3"/>
  <c r="Q1604" i="3"/>
  <c r="Q1600" i="3"/>
  <c r="Q1596" i="3"/>
  <c r="Q1592" i="3"/>
  <c r="Q1588" i="3"/>
  <c r="Q1584" i="3"/>
  <c r="Q1580" i="3"/>
  <c r="Q1576" i="3"/>
  <c r="Q1572" i="3"/>
  <c r="Q1568" i="3"/>
  <c r="P1551" i="3"/>
  <c r="Q1551" i="3" s="1"/>
  <c r="P1546" i="3"/>
  <c r="Q1546" i="3" s="1"/>
  <c r="P1538" i="3"/>
  <c r="Q1538" i="3" s="1"/>
  <c r="P1530" i="3"/>
  <c r="Q1530" i="3" s="1"/>
  <c r="Q1518" i="3"/>
  <c r="Q1509" i="3"/>
  <c r="Q1508" i="3"/>
  <c r="Q1507" i="3"/>
  <c r="P1498" i="3"/>
  <c r="Q1498" i="3" s="1"/>
  <c r="Q1486" i="3"/>
  <c r="Q1443" i="3"/>
  <c r="P1440" i="3"/>
  <c r="Q1440" i="3" s="1"/>
  <c r="P1010" i="3"/>
  <c r="Q1010" i="3" s="1"/>
  <c r="P1444" i="3"/>
  <c r="Q1444" i="3" s="1"/>
  <c r="P1415" i="3"/>
  <c r="Q1415" i="3" s="1"/>
  <c r="Q1333" i="3"/>
  <c r="P1298" i="3"/>
  <c r="Q1298" i="3" s="1"/>
  <c r="P1169" i="3"/>
  <c r="Q1169" i="3" s="1"/>
  <c r="P1011" i="3"/>
  <c r="Q1011" i="3" s="1"/>
  <c r="P1448" i="3"/>
  <c r="Q1448" i="3" s="1"/>
  <c r="P1419" i="3"/>
  <c r="Q1419" i="3" s="1"/>
  <c r="P941" i="3"/>
  <c r="Q941" i="3" s="1"/>
  <c r="P958" i="3"/>
  <c r="Q958" i="3" s="1"/>
  <c r="P809" i="3"/>
  <c r="Q809" i="3" s="1"/>
  <c r="P1452" i="3"/>
  <c r="Q1452" i="3" s="1"/>
  <c r="P1422" i="3"/>
  <c r="Q1422" i="3" s="1"/>
  <c r="Q1421" i="3"/>
  <c r="P899" i="3"/>
  <c r="Q899" i="3" s="1"/>
  <c r="P975" i="3"/>
  <c r="Q975" i="3" s="1"/>
  <c r="P971" i="3"/>
  <c r="Q971" i="3" s="1"/>
  <c r="P978" i="3"/>
  <c r="Q978" i="3" s="1"/>
  <c r="Q1548" i="3"/>
  <c r="Q1541" i="3"/>
  <c r="Q1540" i="3"/>
  <c r="Q1533" i="3"/>
  <c r="Q1532" i="3"/>
  <c r="Q1522" i="3"/>
  <c r="Q1490" i="3"/>
  <c r="P1460" i="3"/>
  <c r="Q1460" i="3" s="1"/>
  <c r="P1428" i="3"/>
  <c r="Q1428" i="3" s="1"/>
  <c r="P930" i="3"/>
  <c r="Q930" i="3" s="1"/>
  <c r="Q929" i="3"/>
  <c r="Q1501" i="3"/>
  <c r="Q1500" i="3"/>
  <c r="Q1499" i="3"/>
  <c r="Q1478" i="3"/>
  <c r="Q1477" i="3"/>
  <c r="Q1476" i="3"/>
  <c r="Q1475" i="3"/>
  <c r="Q1471" i="3"/>
  <c r="Q1467" i="3"/>
  <c r="P1466" i="3"/>
  <c r="Q1466" i="3" s="1"/>
  <c r="P1464" i="3"/>
  <c r="Q1464" i="3" s="1"/>
  <c r="Q1435" i="3"/>
  <c r="P1432" i="3"/>
  <c r="Q1432" i="3" s="1"/>
  <c r="Q1474" i="3"/>
  <c r="P1472" i="3"/>
  <c r="Q1472" i="3" s="1"/>
  <c r="Q1470" i="3"/>
  <c r="P1468" i="3"/>
  <c r="Q1468" i="3" s="1"/>
  <c r="P1436" i="3"/>
  <c r="Q1436" i="3" s="1"/>
  <c r="P1009" i="3"/>
  <c r="Q1009" i="3" s="1"/>
  <c r="P1164" i="3"/>
  <c r="Q1164" i="3" s="1"/>
  <c r="P897" i="3"/>
  <c r="Q897" i="3" s="1"/>
  <c r="Q937" i="3"/>
  <c r="Q939" i="3"/>
  <c r="P1030" i="3"/>
  <c r="Q1030" i="3" s="1"/>
  <c r="P1318" i="3"/>
  <c r="Q1318" i="3" s="1"/>
  <c r="P417" i="3"/>
  <c r="Q417" i="3" s="1"/>
  <c r="P70" i="3"/>
  <c r="Q70" i="3" s="1"/>
  <c r="P718" i="3"/>
  <c r="Q718" i="3" s="1"/>
  <c r="Q1420" i="3"/>
  <c r="Q1312" i="3"/>
  <c r="Q3" i="3"/>
  <c r="Q1125" i="3"/>
  <c r="Q1124" i="3"/>
  <c r="Q1123" i="3"/>
  <c r="Q954" i="3"/>
  <c r="P1034" i="3"/>
  <c r="Q1034" i="3" s="1"/>
  <c r="P1071" i="3"/>
  <c r="Q1071" i="3" s="1"/>
  <c r="P1214" i="3"/>
  <c r="Q1214" i="3" s="1"/>
  <c r="P411" i="3"/>
  <c r="Q411" i="3" s="1"/>
  <c r="P216" i="3"/>
  <c r="Q216" i="3" s="1"/>
  <c r="Q215" i="3"/>
  <c r="Q1168" i="3"/>
  <c r="Q1013" i="3"/>
  <c r="P810" i="3"/>
  <c r="Q810" i="3" s="1"/>
  <c r="P1367" i="3"/>
  <c r="Q1367" i="3" s="1"/>
  <c r="P1329" i="3"/>
  <c r="Q1329" i="3" s="1"/>
  <c r="P854" i="3"/>
  <c r="Q854" i="3" s="1"/>
  <c r="P220" i="3"/>
  <c r="Q220" i="3" s="1"/>
  <c r="P426" i="3"/>
  <c r="Q426" i="3" s="1"/>
  <c r="Q425" i="3"/>
  <c r="P1145" i="3"/>
  <c r="Q1145" i="3" s="1"/>
  <c r="P1062" i="3"/>
  <c r="Q1062" i="3" s="1"/>
  <c r="P858" i="3"/>
  <c r="Q858" i="3" s="1"/>
  <c r="P806" i="3"/>
  <c r="Q806" i="3" s="1"/>
  <c r="P714" i="3"/>
  <c r="Q714" i="3" s="1"/>
  <c r="Q684" i="3"/>
  <c r="Q1032" i="3"/>
  <c r="Q1147" i="3"/>
  <c r="Q1143" i="3"/>
  <c r="Q1073" i="3"/>
  <c r="Q1069" i="3"/>
  <c r="Q1316" i="3"/>
  <c r="Q1060" i="3"/>
  <c r="Q1308" i="3"/>
  <c r="Q856" i="3"/>
  <c r="B22" i="18" l="1"/>
  <c r="C22" i="18" s="1"/>
  <c r="B21" i="18"/>
  <c r="C21" i="18" s="1"/>
  <c r="B20" i="18"/>
  <c r="C20" i="18" s="1"/>
  <c r="B19" i="18"/>
  <c r="C19" i="18" s="1"/>
  <c r="B18" i="18"/>
  <c r="C18" i="18" s="1"/>
  <c r="B17" i="18"/>
  <c r="C17" i="18" s="1"/>
  <c r="B16" i="18"/>
  <c r="C16" i="18" s="1"/>
  <c r="B15" i="18"/>
  <c r="C15" i="18" s="1"/>
  <c r="B14" i="18"/>
  <c r="C14" i="18" s="1"/>
  <c r="B13" i="18"/>
  <c r="C13" i="18" s="1"/>
  <c r="B12" i="18"/>
  <c r="C12" i="18" s="1"/>
  <c r="B11" i="18"/>
  <c r="C11" i="18" s="1"/>
  <c r="B10" i="18"/>
  <c r="C10" i="18" s="1"/>
  <c r="B9" i="18"/>
  <c r="C9" i="18" s="1"/>
  <c r="C8" i="18"/>
  <c r="B7" i="18"/>
  <c r="C7" i="18" s="1"/>
  <c r="C6" i="18"/>
  <c r="C5" i="18"/>
  <c r="B4" i="18"/>
  <c r="B3" i="18"/>
  <c r="C3" i="18" s="1"/>
  <c r="C2" i="18"/>
  <c r="B23" i="18" l="1"/>
  <c r="C4" i="18"/>
  <c r="C23" i="18" s="1"/>
  <c r="M903" i="3" l="1"/>
  <c r="N903" i="3"/>
  <c r="O903" i="3" s="1"/>
  <c r="P903" i="3" s="1"/>
  <c r="M908" i="3" l="1"/>
  <c r="L55" i="5" l="1"/>
  <c r="L56" i="5"/>
  <c r="L57" i="5"/>
  <c r="L52" i="5"/>
  <c r="L53" i="5"/>
  <c r="L54" i="5"/>
  <c r="H270" i="3" l="1"/>
  <c r="H302" i="3"/>
  <c r="H303" i="3"/>
  <c r="H304" i="3"/>
  <c r="H305" i="3"/>
  <c r="H306" i="3"/>
  <c r="H204" i="3"/>
  <c r="H205" i="3"/>
  <c r="H206" i="3"/>
  <c r="H207" i="3"/>
  <c r="H208" i="3"/>
  <c r="H209" i="3"/>
  <c r="H210" i="3"/>
  <c r="H360" i="3"/>
  <c r="H361" i="3"/>
  <c r="H362" i="3"/>
  <c r="H915" i="3"/>
  <c r="H916" i="3"/>
  <c r="H917" i="3"/>
  <c r="H918" i="3"/>
  <c r="H919" i="3"/>
  <c r="H920" i="3"/>
  <c r="H921" i="3"/>
  <c r="H382" i="3"/>
  <c r="H383" i="3"/>
  <c r="H384" i="3"/>
  <c r="H385" i="3"/>
  <c r="H386" i="3"/>
  <c r="H1193" i="3"/>
  <c r="H1194" i="3"/>
  <c r="H1195" i="3"/>
  <c r="H1196" i="3"/>
  <c r="H1197" i="3"/>
  <c r="H1083" i="3"/>
  <c r="H1084" i="3"/>
  <c r="H1085" i="3"/>
  <c r="H1086" i="3"/>
  <c r="H1087" i="3"/>
  <c r="H1088" i="3"/>
  <c r="H458" i="3"/>
  <c r="H459" i="3"/>
  <c r="H460" i="3"/>
  <c r="H461" i="3"/>
  <c r="H1089" i="3"/>
  <c r="H1090" i="3"/>
  <c r="H1119" i="3"/>
  <c r="H896" i="3"/>
  <c r="H1026" i="3"/>
  <c r="H1027" i="3"/>
  <c r="H78" i="3"/>
  <c r="H79" i="3"/>
  <c r="H80" i="3"/>
  <c r="H81" i="3"/>
  <c r="H82" i="3"/>
  <c r="H104" i="3"/>
  <c r="H105" i="3"/>
  <c r="H1188" i="3"/>
  <c r="H1189" i="3"/>
  <c r="H1190" i="3"/>
  <c r="H1191" i="3"/>
  <c r="H1192" i="3"/>
  <c r="H280" i="3"/>
  <c r="H281" i="3"/>
  <c r="H282" i="3"/>
  <c r="H283" i="3"/>
  <c r="H284" i="3"/>
  <c r="H252" i="3"/>
  <c r="H253" i="3"/>
  <c r="H254" i="3"/>
  <c r="H891" i="3"/>
  <c r="H22" i="3"/>
  <c r="H517" i="3"/>
  <c r="H518" i="3"/>
  <c r="H5" i="3"/>
  <c r="H6" i="3"/>
  <c r="H7" i="3"/>
  <c r="H8" i="3"/>
  <c r="H9" i="3"/>
  <c r="H10" i="3"/>
  <c r="H11" i="3"/>
  <c r="H12" i="3"/>
  <c r="I314" i="3" l="1"/>
  <c r="I1346" i="3"/>
  <c r="I1345" i="3"/>
  <c r="I315" i="3"/>
  <c r="I313" i="3"/>
  <c r="H842" i="3"/>
  <c r="M315" i="5" l="1"/>
  <c r="M316" i="5"/>
  <c r="M317" i="5"/>
  <c r="M318" i="5"/>
  <c r="M319" i="5"/>
  <c r="M320" i="5"/>
  <c r="M321" i="5"/>
  <c r="M322" i="5"/>
  <c r="M323" i="5"/>
  <c r="M324" i="5"/>
  <c r="M325" i="5"/>
  <c r="M326" i="5"/>
  <c r="M327" i="5"/>
  <c r="M328" i="5"/>
  <c r="M329" i="5"/>
  <c r="N36" i="3" l="1"/>
  <c r="O36" i="3" s="1"/>
  <c r="M36" i="3"/>
  <c r="J36" i="3"/>
  <c r="R36" i="3" s="1"/>
  <c r="I36" i="3"/>
  <c r="H36" i="3"/>
  <c r="P36" i="3" l="1"/>
  <c r="Q36" i="3" s="1"/>
  <c r="D347" i="5" l="1"/>
  <c r="D348" i="5"/>
  <c r="E233" i="6" l="1"/>
  <c r="E171" i="6"/>
  <c r="I27" i="10" l="1"/>
  <c r="I26" i="10"/>
  <c r="I25" i="10"/>
  <c r="I24" i="10"/>
  <c r="I23" i="10"/>
  <c r="I22" i="10"/>
  <c r="I21" i="10"/>
  <c r="I20" i="10"/>
  <c r="I19" i="10"/>
  <c r="I18" i="10"/>
  <c r="I17" i="10"/>
  <c r="I16" i="10"/>
  <c r="I15" i="10"/>
  <c r="I14" i="10"/>
  <c r="I13" i="10"/>
  <c r="I12" i="10"/>
  <c r="I11" i="10"/>
  <c r="I10" i="10"/>
  <c r="I9" i="10"/>
  <c r="I8" i="10"/>
  <c r="I7" i="10"/>
  <c r="I6" i="10"/>
  <c r="I5" i="10"/>
  <c r="H1243" i="3"/>
  <c r="E520" i="6"/>
  <c r="F520" i="6" s="1"/>
  <c r="G520" i="6" s="1"/>
  <c r="E519" i="6"/>
  <c r="F519" i="6" s="1"/>
  <c r="G519" i="6" s="1"/>
  <c r="E518" i="6"/>
  <c r="F518" i="6" s="1"/>
  <c r="G518" i="6" s="1"/>
  <c r="E517" i="6"/>
  <c r="F517" i="6" s="1"/>
  <c r="G517" i="6" s="1"/>
  <c r="E516" i="6"/>
  <c r="F516" i="6" s="1"/>
  <c r="G516" i="6" s="1"/>
  <c r="E515" i="6"/>
  <c r="F515" i="6" s="1"/>
  <c r="G515" i="6" s="1"/>
  <c r="E514" i="6"/>
  <c r="F514" i="6" s="1"/>
  <c r="G514" i="6" s="1"/>
  <c r="E513" i="6"/>
  <c r="F513" i="6" s="1"/>
  <c r="G513" i="6" s="1"/>
  <c r="E512" i="6"/>
  <c r="F512" i="6" s="1"/>
  <c r="G512" i="6" s="1"/>
  <c r="E511" i="6"/>
  <c r="F511" i="6" s="1"/>
  <c r="G511" i="6" s="1"/>
  <c r="E510" i="6"/>
  <c r="F510" i="6" s="1"/>
  <c r="G510" i="6" s="1"/>
  <c r="E509" i="6"/>
  <c r="F509" i="6" s="1"/>
  <c r="G509" i="6" s="1"/>
  <c r="E508" i="6"/>
  <c r="F508" i="6" s="1"/>
  <c r="G508" i="6" s="1"/>
  <c r="E507" i="6"/>
  <c r="F507" i="6" s="1"/>
  <c r="G507" i="6" s="1"/>
  <c r="E506" i="6"/>
  <c r="F506" i="6" s="1"/>
  <c r="G506" i="6" s="1"/>
  <c r="E505" i="6"/>
  <c r="F505" i="6" s="1"/>
  <c r="G505" i="6" s="1"/>
  <c r="E504" i="6"/>
  <c r="F504" i="6" s="1"/>
  <c r="G504" i="6" s="1"/>
  <c r="E503" i="6"/>
  <c r="F503" i="6" s="1"/>
  <c r="G503" i="6" s="1"/>
  <c r="E502" i="6"/>
  <c r="F502" i="6" s="1"/>
  <c r="G502" i="6" s="1"/>
  <c r="E501" i="6"/>
  <c r="F501" i="6" s="1"/>
  <c r="G501" i="6" s="1"/>
  <c r="E500" i="6"/>
  <c r="F500" i="6" s="1"/>
  <c r="G500" i="6" s="1"/>
  <c r="E499" i="6"/>
  <c r="F499" i="6" s="1"/>
  <c r="G499" i="6" s="1"/>
  <c r="E498" i="6"/>
  <c r="F498" i="6" s="1"/>
  <c r="G498" i="6" s="1"/>
  <c r="E497" i="6"/>
  <c r="F497" i="6" s="1"/>
  <c r="G497" i="6" s="1"/>
  <c r="E496" i="6"/>
  <c r="F496" i="6" s="1"/>
  <c r="G496" i="6" s="1"/>
  <c r="E495" i="6"/>
  <c r="F495" i="6" s="1"/>
  <c r="G495" i="6" s="1"/>
  <c r="E494" i="6"/>
  <c r="F494" i="6" s="1"/>
  <c r="G494" i="6" s="1"/>
  <c r="E493" i="6"/>
  <c r="F493" i="6" s="1"/>
  <c r="G493" i="6" s="1"/>
  <c r="E492" i="6"/>
  <c r="F492" i="6" s="1"/>
  <c r="G492" i="6" s="1"/>
  <c r="E491" i="6"/>
  <c r="F491" i="6" s="1"/>
  <c r="G491" i="6" s="1"/>
  <c r="E490" i="6"/>
  <c r="F490" i="6" s="1"/>
  <c r="G490" i="6" s="1"/>
  <c r="E489" i="6"/>
  <c r="F489" i="6" s="1"/>
  <c r="G489" i="6" s="1"/>
  <c r="E488" i="6"/>
  <c r="F488" i="6" s="1"/>
  <c r="G488" i="6" s="1"/>
  <c r="E487" i="6"/>
  <c r="F487" i="6" s="1"/>
  <c r="G487" i="6" s="1"/>
  <c r="E486" i="6"/>
  <c r="F486" i="6" s="1"/>
  <c r="G486" i="6" s="1"/>
  <c r="E485" i="6"/>
  <c r="F485" i="6" s="1"/>
  <c r="G485" i="6" s="1"/>
  <c r="E484" i="6"/>
  <c r="F484" i="6" s="1"/>
  <c r="G484" i="6" s="1"/>
  <c r="E483" i="6"/>
  <c r="F483" i="6" s="1"/>
  <c r="G483" i="6" s="1"/>
  <c r="E482" i="6"/>
  <c r="F482" i="6" s="1"/>
  <c r="G482" i="6" s="1"/>
  <c r="E481" i="6"/>
  <c r="F481" i="6" s="1"/>
  <c r="G481" i="6" s="1"/>
  <c r="E480" i="6"/>
  <c r="F480" i="6" s="1"/>
  <c r="G480" i="6" s="1"/>
  <c r="E479" i="6"/>
  <c r="F479" i="6" s="1"/>
  <c r="G479" i="6" s="1"/>
  <c r="E478" i="6"/>
  <c r="F478" i="6" s="1"/>
  <c r="G478" i="6" s="1"/>
  <c r="E477" i="6"/>
  <c r="F477" i="6" s="1"/>
  <c r="G477" i="6" s="1"/>
  <c r="E476" i="6"/>
  <c r="F476" i="6" s="1"/>
  <c r="G476" i="6" s="1"/>
  <c r="E475" i="6"/>
  <c r="F475" i="6" s="1"/>
  <c r="G475" i="6" s="1"/>
  <c r="E474" i="6"/>
  <c r="F474" i="6" s="1"/>
  <c r="G474" i="6" s="1"/>
  <c r="E473" i="6"/>
  <c r="F473" i="6" s="1"/>
  <c r="G473" i="6" s="1"/>
  <c r="E472" i="6"/>
  <c r="F472" i="6" s="1"/>
  <c r="G472" i="6" s="1"/>
  <c r="E471" i="6"/>
  <c r="F471" i="6" s="1"/>
  <c r="G471" i="6" s="1"/>
  <c r="E470" i="6"/>
  <c r="F470" i="6" s="1"/>
  <c r="G470" i="6" s="1"/>
  <c r="E469" i="6"/>
  <c r="F469" i="6" s="1"/>
  <c r="G469" i="6" s="1"/>
  <c r="E468" i="6"/>
  <c r="F468" i="6" s="1"/>
  <c r="G468" i="6" s="1"/>
  <c r="E467" i="6"/>
  <c r="F467" i="6" s="1"/>
  <c r="G467" i="6" s="1"/>
  <c r="E466" i="6"/>
  <c r="F466" i="6" s="1"/>
  <c r="G466" i="6" s="1"/>
  <c r="E465" i="6"/>
  <c r="F465" i="6" s="1"/>
  <c r="G465" i="6" s="1"/>
  <c r="E464" i="6"/>
  <c r="F464" i="6" s="1"/>
  <c r="G464" i="6" s="1"/>
  <c r="E463" i="6"/>
  <c r="F463" i="6" s="1"/>
  <c r="G463" i="6" s="1"/>
  <c r="E462" i="6"/>
  <c r="F462" i="6" s="1"/>
  <c r="G462" i="6" s="1"/>
  <c r="E461" i="6"/>
  <c r="F461" i="6" s="1"/>
  <c r="G461" i="6" s="1"/>
  <c r="E460" i="6"/>
  <c r="F460" i="6" s="1"/>
  <c r="G460" i="6" s="1"/>
  <c r="E459" i="6"/>
  <c r="F459" i="6" s="1"/>
  <c r="G459" i="6" s="1"/>
  <c r="E458" i="6"/>
  <c r="F458" i="6" s="1"/>
  <c r="G458" i="6" s="1"/>
  <c r="E457" i="6"/>
  <c r="F457" i="6" s="1"/>
  <c r="G457" i="6" s="1"/>
  <c r="E456" i="6"/>
  <c r="F456" i="6" s="1"/>
  <c r="G456" i="6" s="1"/>
  <c r="E455" i="6"/>
  <c r="F455" i="6" s="1"/>
  <c r="G455" i="6" s="1"/>
  <c r="E454" i="6"/>
  <c r="F454" i="6" s="1"/>
  <c r="G454" i="6" s="1"/>
  <c r="E453" i="6"/>
  <c r="F453" i="6" s="1"/>
  <c r="G453" i="6" s="1"/>
  <c r="E452" i="6"/>
  <c r="F452" i="6" s="1"/>
  <c r="G452" i="6" s="1"/>
  <c r="E451" i="6"/>
  <c r="F451" i="6" s="1"/>
  <c r="G451" i="6" s="1"/>
  <c r="E450" i="6"/>
  <c r="F450" i="6" s="1"/>
  <c r="G450" i="6" s="1"/>
  <c r="E449" i="6"/>
  <c r="F449" i="6" s="1"/>
  <c r="G449" i="6" s="1"/>
  <c r="E448" i="6"/>
  <c r="F448" i="6" s="1"/>
  <c r="G448" i="6" s="1"/>
  <c r="E447" i="6"/>
  <c r="F447" i="6" s="1"/>
  <c r="G447" i="6" s="1"/>
  <c r="E446" i="6"/>
  <c r="F446" i="6" s="1"/>
  <c r="G446" i="6" s="1"/>
  <c r="E445" i="6"/>
  <c r="F445" i="6" s="1"/>
  <c r="G445" i="6" s="1"/>
  <c r="E444" i="6"/>
  <c r="F444" i="6" s="1"/>
  <c r="G444" i="6" s="1"/>
  <c r="E443" i="6"/>
  <c r="F443" i="6" s="1"/>
  <c r="G443" i="6" s="1"/>
  <c r="E442" i="6"/>
  <c r="F442" i="6" s="1"/>
  <c r="G442" i="6" s="1"/>
  <c r="E441" i="6"/>
  <c r="F441" i="6" s="1"/>
  <c r="G441" i="6" s="1"/>
  <c r="E440" i="6"/>
  <c r="F440" i="6" s="1"/>
  <c r="G440" i="6" s="1"/>
  <c r="E439" i="6"/>
  <c r="F439" i="6" s="1"/>
  <c r="G439" i="6" s="1"/>
  <c r="E438" i="6"/>
  <c r="F438" i="6" s="1"/>
  <c r="G438" i="6" s="1"/>
  <c r="E437" i="6"/>
  <c r="F437" i="6" s="1"/>
  <c r="G437" i="6" s="1"/>
  <c r="E436" i="6"/>
  <c r="F436" i="6" s="1"/>
  <c r="G436" i="6" s="1"/>
  <c r="E435" i="6"/>
  <c r="F435" i="6" s="1"/>
  <c r="G435" i="6" s="1"/>
  <c r="E434" i="6"/>
  <c r="F434" i="6" s="1"/>
  <c r="G434" i="6" s="1"/>
  <c r="E433" i="6"/>
  <c r="F433" i="6" s="1"/>
  <c r="G433" i="6" s="1"/>
  <c r="E432" i="6"/>
  <c r="F432" i="6" s="1"/>
  <c r="G432" i="6" s="1"/>
  <c r="E431" i="6"/>
  <c r="F431" i="6" s="1"/>
  <c r="G431" i="6" s="1"/>
  <c r="E430" i="6"/>
  <c r="F430" i="6" s="1"/>
  <c r="G430" i="6" s="1"/>
  <c r="E429" i="6"/>
  <c r="F429" i="6" s="1"/>
  <c r="G429" i="6" s="1"/>
  <c r="E428" i="6"/>
  <c r="F428" i="6" s="1"/>
  <c r="G428" i="6" s="1"/>
  <c r="E427" i="6"/>
  <c r="F427" i="6" s="1"/>
  <c r="G427" i="6" s="1"/>
  <c r="E426" i="6"/>
  <c r="F426" i="6" s="1"/>
  <c r="G426" i="6" s="1"/>
  <c r="E425" i="6"/>
  <c r="F425" i="6" s="1"/>
  <c r="G425" i="6" s="1"/>
  <c r="E424" i="6"/>
  <c r="F424" i="6" s="1"/>
  <c r="G424" i="6" s="1"/>
  <c r="E423" i="6"/>
  <c r="F423" i="6" s="1"/>
  <c r="G423" i="6" s="1"/>
  <c r="E422" i="6"/>
  <c r="F422" i="6" s="1"/>
  <c r="G422" i="6" s="1"/>
  <c r="E421" i="6"/>
  <c r="F421" i="6" s="1"/>
  <c r="G421" i="6" s="1"/>
  <c r="E420" i="6"/>
  <c r="F420" i="6" s="1"/>
  <c r="G420" i="6" s="1"/>
  <c r="E419" i="6"/>
  <c r="F419" i="6" s="1"/>
  <c r="G419" i="6" s="1"/>
  <c r="E418" i="6"/>
  <c r="F418" i="6" s="1"/>
  <c r="G418" i="6" s="1"/>
  <c r="E417" i="6"/>
  <c r="F417" i="6" s="1"/>
  <c r="G417" i="6" s="1"/>
  <c r="E416" i="6"/>
  <c r="F416" i="6" s="1"/>
  <c r="G416" i="6" s="1"/>
  <c r="E415" i="6"/>
  <c r="F415" i="6" s="1"/>
  <c r="G415" i="6" s="1"/>
  <c r="E414" i="6"/>
  <c r="F414" i="6" s="1"/>
  <c r="G414" i="6" s="1"/>
  <c r="E413" i="6"/>
  <c r="F413" i="6" s="1"/>
  <c r="G413" i="6" s="1"/>
  <c r="E412" i="6"/>
  <c r="F412" i="6" s="1"/>
  <c r="G412" i="6" s="1"/>
  <c r="E411" i="6"/>
  <c r="F411" i="6" s="1"/>
  <c r="G411" i="6" s="1"/>
  <c r="E410" i="6"/>
  <c r="F410" i="6" s="1"/>
  <c r="G410" i="6" s="1"/>
  <c r="E409" i="6"/>
  <c r="F409" i="6" s="1"/>
  <c r="G409" i="6" s="1"/>
  <c r="E408" i="6"/>
  <c r="F408" i="6" s="1"/>
  <c r="G408" i="6" s="1"/>
  <c r="E407" i="6"/>
  <c r="F407" i="6" s="1"/>
  <c r="G407" i="6" s="1"/>
  <c r="E406" i="6"/>
  <c r="F406" i="6" s="1"/>
  <c r="G406" i="6" s="1"/>
  <c r="E405" i="6"/>
  <c r="F405" i="6" s="1"/>
  <c r="G405" i="6" s="1"/>
  <c r="E404" i="6"/>
  <c r="F404" i="6" s="1"/>
  <c r="G404" i="6" s="1"/>
  <c r="E403" i="6"/>
  <c r="F403" i="6" s="1"/>
  <c r="G403" i="6" s="1"/>
  <c r="E402" i="6"/>
  <c r="F402" i="6" s="1"/>
  <c r="G402" i="6" s="1"/>
  <c r="E401" i="6"/>
  <c r="F401" i="6" s="1"/>
  <c r="G401" i="6" s="1"/>
  <c r="E400" i="6"/>
  <c r="F400" i="6" s="1"/>
  <c r="G400" i="6" s="1"/>
  <c r="E399" i="6"/>
  <c r="F399" i="6" s="1"/>
  <c r="G399" i="6" s="1"/>
  <c r="E398" i="6"/>
  <c r="F398" i="6" s="1"/>
  <c r="G398" i="6" s="1"/>
  <c r="E397" i="6"/>
  <c r="F397" i="6" s="1"/>
  <c r="G397" i="6" s="1"/>
  <c r="E396" i="6"/>
  <c r="F396" i="6" s="1"/>
  <c r="G396" i="6" s="1"/>
  <c r="E395" i="6"/>
  <c r="F395" i="6" s="1"/>
  <c r="G395" i="6" s="1"/>
  <c r="E394" i="6"/>
  <c r="F394" i="6" s="1"/>
  <c r="G394" i="6" s="1"/>
  <c r="E393" i="6"/>
  <c r="F393" i="6" s="1"/>
  <c r="G393" i="6" s="1"/>
  <c r="E392" i="6"/>
  <c r="F392" i="6" s="1"/>
  <c r="G392" i="6" s="1"/>
  <c r="E391" i="6"/>
  <c r="F391" i="6" s="1"/>
  <c r="G391" i="6" s="1"/>
  <c r="E390" i="6"/>
  <c r="F390" i="6" s="1"/>
  <c r="G390" i="6" s="1"/>
  <c r="E389" i="6"/>
  <c r="F389" i="6" s="1"/>
  <c r="G389" i="6" s="1"/>
  <c r="E388" i="6"/>
  <c r="F388" i="6" s="1"/>
  <c r="G388" i="6" s="1"/>
  <c r="E387" i="6"/>
  <c r="F387" i="6" s="1"/>
  <c r="G387" i="6" s="1"/>
  <c r="E386" i="6"/>
  <c r="F386" i="6" s="1"/>
  <c r="G386" i="6" s="1"/>
  <c r="E385" i="6"/>
  <c r="F385" i="6" s="1"/>
  <c r="G385" i="6" s="1"/>
  <c r="E384" i="6"/>
  <c r="F384" i="6" s="1"/>
  <c r="G384" i="6" s="1"/>
  <c r="E383" i="6"/>
  <c r="F383" i="6" s="1"/>
  <c r="G383" i="6" s="1"/>
  <c r="E382" i="6"/>
  <c r="F382" i="6" s="1"/>
  <c r="G382" i="6" s="1"/>
  <c r="E381" i="6"/>
  <c r="F381" i="6" s="1"/>
  <c r="G381" i="6" s="1"/>
  <c r="E380" i="6"/>
  <c r="F380" i="6" s="1"/>
  <c r="G380" i="6" s="1"/>
  <c r="E379" i="6"/>
  <c r="F379" i="6" s="1"/>
  <c r="G379" i="6" s="1"/>
  <c r="E378" i="6"/>
  <c r="F378" i="6" s="1"/>
  <c r="G378" i="6" s="1"/>
  <c r="E377" i="6"/>
  <c r="F377" i="6" s="1"/>
  <c r="G377" i="6" s="1"/>
  <c r="E376" i="6"/>
  <c r="F376" i="6" s="1"/>
  <c r="G376" i="6" s="1"/>
  <c r="E375" i="6"/>
  <c r="F375" i="6" s="1"/>
  <c r="G375" i="6" s="1"/>
  <c r="E374" i="6"/>
  <c r="F374" i="6" s="1"/>
  <c r="G374" i="6" s="1"/>
  <c r="E373" i="6"/>
  <c r="F373" i="6" s="1"/>
  <c r="G373" i="6" s="1"/>
  <c r="E372" i="6"/>
  <c r="F372" i="6" s="1"/>
  <c r="G372" i="6" s="1"/>
  <c r="E371" i="6"/>
  <c r="F371" i="6" s="1"/>
  <c r="G371" i="6" s="1"/>
  <c r="E370" i="6"/>
  <c r="F370" i="6" s="1"/>
  <c r="G370" i="6" s="1"/>
  <c r="E369" i="6"/>
  <c r="F369" i="6" s="1"/>
  <c r="G369" i="6" s="1"/>
  <c r="E368" i="6"/>
  <c r="F368" i="6" s="1"/>
  <c r="G368" i="6" s="1"/>
  <c r="E367" i="6"/>
  <c r="F367" i="6" s="1"/>
  <c r="G367" i="6" s="1"/>
  <c r="E366" i="6"/>
  <c r="F366" i="6" s="1"/>
  <c r="G366" i="6" s="1"/>
  <c r="E365" i="6"/>
  <c r="F365" i="6" s="1"/>
  <c r="G365" i="6" s="1"/>
  <c r="E364" i="6"/>
  <c r="F364" i="6" s="1"/>
  <c r="G364" i="6" s="1"/>
  <c r="E363" i="6"/>
  <c r="F363" i="6" s="1"/>
  <c r="G363" i="6" s="1"/>
  <c r="E362" i="6"/>
  <c r="F362" i="6" s="1"/>
  <c r="G362" i="6" s="1"/>
  <c r="E361" i="6"/>
  <c r="F361" i="6" s="1"/>
  <c r="G361" i="6" s="1"/>
  <c r="E360" i="6"/>
  <c r="F360" i="6" s="1"/>
  <c r="G360" i="6" s="1"/>
  <c r="E359" i="6"/>
  <c r="F359" i="6" s="1"/>
  <c r="G359" i="6" s="1"/>
  <c r="E358" i="6"/>
  <c r="F358" i="6" s="1"/>
  <c r="G358" i="6" s="1"/>
  <c r="E357" i="6"/>
  <c r="F357" i="6" s="1"/>
  <c r="G357" i="6" s="1"/>
  <c r="E356" i="6"/>
  <c r="F356" i="6" s="1"/>
  <c r="G356" i="6" s="1"/>
  <c r="E355" i="6"/>
  <c r="F355" i="6" s="1"/>
  <c r="G355" i="6" s="1"/>
  <c r="E354" i="6"/>
  <c r="F354" i="6" s="1"/>
  <c r="G354" i="6" s="1"/>
  <c r="E353" i="6"/>
  <c r="F353" i="6" s="1"/>
  <c r="G353" i="6" s="1"/>
  <c r="E352" i="6"/>
  <c r="F352" i="6" s="1"/>
  <c r="G352" i="6" s="1"/>
  <c r="E351" i="6"/>
  <c r="F351" i="6" s="1"/>
  <c r="G351" i="6" s="1"/>
  <c r="E350" i="6"/>
  <c r="F350" i="6" s="1"/>
  <c r="G350" i="6" s="1"/>
  <c r="E349" i="6"/>
  <c r="F349" i="6" s="1"/>
  <c r="G349" i="6" s="1"/>
  <c r="E348" i="6"/>
  <c r="F348" i="6" s="1"/>
  <c r="G348" i="6" s="1"/>
  <c r="E347" i="6"/>
  <c r="F347" i="6" s="1"/>
  <c r="G347" i="6" s="1"/>
  <c r="E346" i="6"/>
  <c r="F346" i="6" s="1"/>
  <c r="G346" i="6" s="1"/>
  <c r="E345" i="6"/>
  <c r="F345" i="6" s="1"/>
  <c r="G345" i="6" s="1"/>
  <c r="E344" i="6"/>
  <c r="F344" i="6" s="1"/>
  <c r="G344" i="6" s="1"/>
  <c r="E343" i="6"/>
  <c r="F343" i="6" s="1"/>
  <c r="G343" i="6" s="1"/>
  <c r="E342" i="6"/>
  <c r="F342" i="6" s="1"/>
  <c r="G342" i="6" s="1"/>
  <c r="E341" i="6"/>
  <c r="F341" i="6" s="1"/>
  <c r="G341" i="6" s="1"/>
  <c r="E340" i="6"/>
  <c r="F340" i="6" s="1"/>
  <c r="G340" i="6" s="1"/>
  <c r="E339" i="6"/>
  <c r="F339" i="6" s="1"/>
  <c r="G339" i="6" s="1"/>
  <c r="E338" i="6"/>
  <c r="F338" i="6" s="1"/>
  <c r="G338" i="6" s="1"/>
  <c r="E337" i="6"/>
  <c r="F337" i="6" s="1"/>
  <c r="G337" i="6" s="1"/>
  <c r="E336" i="6"/>
  <c r="F336" i="6" s="1"/>
  <c r="G336" i="6" s="1"/>
  <c r="E335" i="6"/>
  <c r="F335" i="6" s="1"/>
  <c r="G335" i="6" s="1"/>
  <c r="E334" i="6"/>
  <c r="F334" i="6" s="1"/>
  <c r="G334" i="6" s="1"/>
  <c r="E333" i="6"/>
  <c r="F333" i="6" s="1"/>
  <c r="G333" i="6" s="1"/>
  <c r="E332" i="6"/>
  <c r="F332" i="6" s="1"/>
  <c r="G332" i="6" s="1"/>
  <c r="E331" i="6"/>
  <c r="F331" i="6" s="1"/>
  <c r="G331" i="6" s="1"/>
  <c r="E330" i="6"/>
  <c r="F330" i="6" s="1"/>
  <c r="G330" i="6" s="1"/>
  <c r="E329" i="6"/>
  <c r="F329" i="6" s="1"/>
  <c r="G329" i="6" s="1"/>
  <c r="E328" i="6"/>
  <c r="F328" i="6" s="1"/>
  <c r="G328" i="6" s="1"/>
  <c r="E327" i="6"/>
  <c r="F327" i="6" s="1"/>
  <c r="G327" i="6" s="1"/>
  <c r="E326" i="6"/>
  <c r="F326" i="6" s="1"/>
  <c r="G326" i="6" s="1"/>
  <c r="E325" i="6"/>
  <c r="F325" i="6" s="1"/>
  <c r="G325" i="6" s="1"/>
  <c r="E324" i="6"/>
  <c r="F324" i="6" s="1"/>
  <c r="G324" i="6" s="1"/>
  <c r="E323" i="6"/>
  <c r="F323" i="6" s="1"/>
  <c r="G323" i="6" s="1"/>
  <c r="E322" i="6"/>
  <c r="F322" i="6" s="1"/>
  <c r="G322" i="6" s="1"/>
  <c r="E321" i="6"/>
  <c r="F321" i="6" s="1"/>
  <c r="G321" i="6" s="1"/>
  <c r="E320" i="6"/>
  <c r="F320" i="6" s="1"/>
  <c r="G320" i="6" s="1"/>
  <c r="E319" i="6"/>
  <c r="F319" i="6" s="1"/>
  <c r="G319" i="6" s="1"/>
  <c r="E318" i="6"/>
  <c r="F318" i="6" s="1"/>
  <c r="G318" i="6" s="1"/>
  <c r="E317" i="6"/>
  <c r="F317" i="6" s="1"/>
  <c r="G317" i="6" s="1"/>
  <c r="E316" i="6"/>
  <c r="F316" i="6" s="1"/>
  <c r="G316" i="6" s="1"/>
  <c r="E315" i="6"/>
  <c r="F315" i="6" s="1"/>
  <c r="G315" i="6" s="1"/>
  <c r="E314" i="6"/>
  <c r="F314" i="6" s="1"/>
  <c r="G314" i="6" s="1"/>
  <c r="E313" i="6"/>
  <c r="F313" i="6" s="1"/>
  <c r="G313" i="6" s="1"/>
  <c r="E312" i="6"/>
  <c r="F312" i="6" s="1"/>
  <c r="G312" i="6" s="1"/>
  <c r="E311" i="6"/>
  <c r="F311" i="6" s="1"/>
  <c r="G311" i="6" s="1"/>
  <c r="E310" i="6"/>
  <c r="F310" i="6" s="1"/>
  <c r="G310" i="6" s="1"/>
  <c r="E309" i="6"/>
  <c r="F309" i="6" s="1"/>
  <c r="G309" i="6" s="1"/>
  <c r="E308" i="6"/>
  <c r="F308" i="6" s="1"/>
  <c r="G308" i="6" s="1"/>
  <c r="E307" i="6"/>
  <c r="F307" i="6" s="1"/>
  <c r="G307" i="6" s="1"/>
  <c r="E306" i="6"/>
  <c r="F306" i="6" s="1"/>
  <c r="G306" i="6" s="1"/>
  <c r="E305" i="6"/>
  <c r="F305" i="6" s="1"/>
  <c r="G305" i="6" s="1"/>
  <c r="E304" i="6"/>
  <c r="F304" i="6" s="1"/>
  <c r="G304" i="6" s="1"/>
  <c r="E303" i="6"/>
  <c r="F303" i="6" s="1"/>
  <c r="G303" i="6" s="1"/>
  <c r="E302" i="6"/>
  <c r="F302" i="6" s="1"/>
  <c r="G302" i="6" s="1"/>
  <c r="E301" i="6"/>
  <c r="F301" i="6" s="1"/>
  <c r="G301" i="6" s="1"/>
  <c r="E300" i="6"/>
  <c r="F300" i="6" s="1"/>
  <c r="G300" i="6" s="1"/>
  <c r="E299" i="6"/>
  <c r="F299" i="6" s="1"/>
  <c r="G299" i="6" s="1"/>
  <c r="E298" i="6"/>
  <c r="F298" i="6" s="1"/>
  <c r="G298" i="6" s="1"/>
  <c r="E297" i="6"/>
  <c r="F297" i="6" s="1"/>
  <c r="G297" i="6" s="1"/>
  <c r="E296" i="6"/>
  <c r="F296" i="6" s="1"/>
  <c r="G296" i="6" s="1"/>
  <c r="E295" i="6"/>
  <c r="F295" i="6" s="1"/>
  <c r="G295" i="6" s="1"/>
  <c r="E294" i="6"/>
  <c r="F294" i="6" s="1"/>
  <c r="G294" i="6" s="1"/>
  <c r="E293" i="6"/>
  <c r="F293" i="6" s="1"/>
  <c r="G293" i="6" s="1"/>
  <c r="E292" i="6"/>
  <c r="F292" i="6" s="1"/>
  <c r="G292" i="6" s="1"/>
  <c r="E291" i="6"/>
  <c r="F291" i="6" s="1"/>
  <c r="G291" i="6" s="1"/>
  <c r="E290" i="6"/>
  <c r="F290" i="6" s="1"/>
  <c r="G290" i="6" s="1"/>
  <c r="E289" i="6"/>
  <c r="F289" i="6" s="1"/>
  <c r="G289" i="6" s="1"/>
  <c r="E288" i="6"/>
  <c r="F288" i="6" s="1"/>
  <c r="G288" i="6" s="1"/>
  <c r="E287" i="6"/>
  <c r="F287" i="6" s="1"/>
  <c r="G287" i="6" s="1"/>
  <c r="E286" i="6"/>
  <c r="F286" i="6" s="1"/>
  <c r="G286" i="6" s="1"/>
  <c r="E285" i="6"/>
  <c r="F285" i="6" s="1"/>
  <c r="G285" i="6" s="1"/>
  <c r="E284" i="6"/>
  <c r="F284" i="6" s="1"/>
  <c r="G284" i="6" s="1"/>
  <c r="E283" i="6"/>
  <c r="F283" i="6" s="1"/>
  <c r="G283" i="6" s="1"/>
  <c r="E282" i="6"/>
  <c r="F282" i="6" s="1"/>
  <c r="G282" i="6" s="1"/>
  <c r="E281" i="6"/>
  <c r="F281" i="6" s="1"/>
  <c r="G281" i="6" s="1"/>
  <c r="E280" i="6"/>
  <c r="F280" i="6" s="1"/>
  <c r="G280" i="6" s="1"/>
  <c r="E279" i="6"/>
  <c r="F279" i="6" s="1"/>
  <c r="G279" i="6" s="1"/>
  <c r="E278" i="6"/>
  <c r="F278" i="6" s="1"/>
  <c r="G278" i="6" s="1"/>
  <c r="E277" i="6"/>
  <c r="F277" i="6" s="1"/>
  <c r="G277" i="6" s="1"/>
  <c r="E276" i="6"/>
  <c r="F276" i="6" s="1"/>
  <c r="G276" i="6" s="1"/>
  <c r="E275" i="6"/>
  <c r="F275" i="6" s="1"/>
  <c r="G275" i="6" s="1"/>
  <c r="E274" i="6"/>
  <c r="F274" i="6" s="1"/>
  <c r="G274" i="6" s="1"/>
  <c r="E273" i="6"/>
  <c r="F273" i="6" s="1"/>
  <c r="G273" i="6" s="1"/>
  <c r="E272" i="6"/>
  <c r="F272" i="6" s="1"/>
  <c r="G272" i="6" s="1"/>
  <c r="E271" i="6"/>
  <c r="F271" i="6" s="1"/>
  <c r="G271" i="6" s="1"/>
  <c r="E270" i="6"/>
  <c r="F270" i="6" s="1"/>
  <c r="G270" i="6" s="1"/>
  <c r="E269" i="6"/>
  <c r="F269" i="6" s="1"/>
  <c r="G269" i="6" s="1"/>
  <c r="E268" i="6"/>
  <c r="F268" i="6" s="1"/>
  <c r="G268" i="6" s="1"/>
  <c r="E267" i="6"/>
  <c r="F267" i="6" s="1"/>
  <c r="G267" i="6" s="1"/>
  <c r="E266" i="6"/>
  <c r="F266" i="6" s="1"/>
  <c r="G266" i="6" s="1"/>
  <c r="E265" i="6"/>
  <c r="F265" i="6" s="1"/>
  <c r="G265" i="6" s="1"/>
  <c r="E264" i="6"/>
  <c r="F264" i="6" s="1"/>
  <c r="G264" i="6" s="1"/>
  <c r="E263" i="6"/>
  <c r="F263" i="6" s="1"/>
  <c r="G263" i="6" s="1"/>
  <c r="E262" i="6"/>
  <c r="F262" i="6" s="1"/>
  <c r="G262" i="6" s="1"/>
  <c r="E261" i="6"/>
  <c r="F261" i="6" s="1"/>
  <c r="G261" i="6" s="1"/>
  <c r="E260" i="6"/>
  <c r="F260" i="6" s="1"/>
  <c r="G260" i="6" s="1"/>
  <c r="E259" i="6"/>
  <c r="F259" i="6" s="1"/>
  <c r="G259" i="6" s="1"/>
  <c r="E258" i="6"/>
  <c r="F258" i="6" s="1"/>
  <c r="G258" i="6" s="1"/>
  <c r="E257" i="6"/>
  <c r="F257" i="6" s="1"/>
  <c r="G257" i="6" s="1"/>
  <c r="E256" i="6"/>
  <c r="F256" i="6" s="1"/>
  <c r="G256" i="6" s="1"/>
  <c r="E255" i="6"/>
  <c r="F255" i="6" s="1"/>
  <c r="G255" i="6" s="1"/>
  <c r="E254" i="6"/>
  <c r="F254" i="6" s="1"/>
  <c r="G254" i="6" s="1"/>
  <c r="E253" i="6"/>
  <c r="F253" i="6" s="1"/>
  <c r="G253" i="6" s="1"/>
  <c r="E252" i="6"/>
  <c r="F252" i="6" s="1"/>
  <c r="G252" i="6" s="1"/>
  <c r="E251" i="6"/>
  <c r="F251" i="6" s="1"/>
  <c r="G251" i="6" s="1"/>
  <c r="E250" i="6"/>
  <c r="F250" i="6" s="1"/>
  <c r="G250" i="6" s="1"/>
  <c r="E249" i="6"/>
  <c r="F249" i="6" s="1"/>
  <c r="G249" i="6" s="1"/>
  <c r="E248" i="6"/>
  <c r="F248" i="6" s="1"/>
  <c r="G248" i="6" s="1"/>
  <c r="E247" i="6"/>
  <c r="F247" i="6" s="1"/>
  <c r="G247" i="6" s="1"/>
  <c r="E246" i="6"/>
  <c r="F246" i="6" s="1"/>
  <c r="G246" i="6" s="1"/>
  <c r="E245" i="6"/>
  <c r="F245" i="6" s="1"/>
  <c r="G245" i="6" s="1"/>
  <c r="E244" i="6"/>
  <c r="F244" i="6" s="1"/>
  <c r="G244" i="6" s="1"/>
  <c r="E243" i="6"/>
  <c r="F243" i="6" s="1"/>
  <c r="G243" i="6" s="1"/>
  <c r="E242" i="6"/>
  <c r="F242" i="6" s="1"/>
  <c r="G242" i="6" s="1"/>
  <c r="E241" i="6"/>
  <c r="F241" i="6" s="1"/>
  <c r="G241" i="6" s="1"/>
  <c r="E240" i="6"/>
  <c r="F240" i="6" s="1"/>
  <c r="G240" i="6" s="1"/>
  <c r="E239" i="6"/>
  <c r="F239" i="6" s="1"/>
  <c r="G239" i="6" s="1"/>
  <c r="E238" i="6"/>
  <c r="F238" i="6" s="1"/>
  <c r="G238" i="6" s="1"/>
  <c r="E237" i="6"/>
  <c r="F237" i="6" s="1"/>
  <c r="G237" i="6" s="1"/>
  <c r="E236" i="6"/>
  <c r="F236" i="6" s="1"/>
  <c r="G236" i="6" s="1"/>
  <c r="E235" i="6"/>
  <c r="F235" i="6" s="1"/>
  <c r="G235" i="6" s="1"/>
  <c r="E234" i="6"/>
  <c r="F234" i="6" s="1"/>
  <c r="G234" i="6" s="1"/>
  <c r="F233" i="6"/>
  <c r="G233" i="6" s="1"/>
  <c r="E232" i="6"/>
  <c r="F232" i="6" s="1"/>
  <c r="G232" i="6" s="1"/>
  <c r="E231" i="6"/>
  <c r="F231" i="6" s="1"/>
  <c r="G231" i="6" s="1"/>
  <c r="E230" i="6"/>
  <c r="F230" i="6" s="1"/>
  <c r="G230" i="6" s="1"/>
  <c r="E229" i="6"/>
  <c r="F229" i="6" s="1"/>
  <c r="G229" i="6" s="1"/>
  <c r="E228" i="6"/>
  <c r="F228" i="6" s="1"/>
  <c r="G228" i="6" s="1"/>
  <c r="E227" i="6"/>
  <c r="F227" i="6" s="1"/>
  <c r="G227" i="6" s="1"/>
  <c r="E226" i="6"/>
  <c r="F226" i="6" s="1"/>
  <c r="G226" i="6" s="1"/>
  <c r="E225" i="6"/>
  <c r="F225" i="6" s="1"/>
  <c r="G225" i="6" s="1"/>
  <c r="E224" i="6"/>
  <c r="F224" i="6" s="1"/>
  <c r="G224" i="6" s="1"/>
  <c r="E223" i="6"/>
  <c r="F223" i="6" s="1"/>
  <c r="G223" i="6" s="1"/>
  <c r="E222" i="6"/>
  <c r="F222" i="6" s="1"/>
  <c r="G222" i="6" s="1"/>
  <c r="E221" i="6"/>
  <c r="F221" i="6" s="1"/>
  <c r="G221" i="6" s="1"/>
  <c r="E220" i="6"/>
  <c r="F220" i="6" s="1"/>
  <c r="G220" i="6" s="1"/>
  <c r="E219" i="6"/>
  <c r="F219" i="6" s="1"/>
  <c r="G219" i="6" s="1"/>
  <c r="E218" i="6"/>
  <c r="F218" i="6" s="1"/>
  <c r="G218" i="6" s="1"/>
  <c r="E217" i="6"/>
  <c r="F217" i="6" s="1"/>
  <c r="G217" i="6" s="1"/>
  <c r="E216" i="6"/>
  <c r="F216" i="6" s="1"/>
  <c r="G216" i="6" s="1"/>
  <c r="E215" i="6"/>
  <c r="F215" i="6" s="1"/>
  <c r="G215" i="6" s="1"/>
  <c r="E214" i="6"/>
  <c r="F214" i="6" s="1"/>
  <c r="G214" i="6" s="1"/>
  <c r="E213" i="6"/>
  <c r="F213" i="6" s="1"/>
  <c r="G213" i="6" s="1"/>
  <c r="E212" i="6"/>
  <c r="F212" i="6" s="1"/>
  <c r="G212" i="6" s="1"/>
  <c r="E211" i="6"/>
  <c r="F211" i="6" s="1"/>
  <c r="G211" i="6" s="1"/>
  <c r="E210" i="6"/>
  <c r="F210" i="6" s="1"/>
  <c r="G210" i="6" s="1"/>
  <c r="E209" i="6"/>
  <c r="F209" i="6" s="1"/>
  <c r="G209" i="6" s="1"/>
  <c r="E208" i="6"/>
  <c r="F208" i="6" s="1"/>
  <c r="G208" i="6" s="1"/>
  <c r="E207" i="6"/>
  <c r="F207" i="6" s="1"/>
  <c r="G207" i="6" s="1"/>
  <c r="E206" i="6"/>
  <c r="F206" i="6" s="1"/>
  <c r="G206" i="6" s="1"/>
  <c r="E205" i="6"/>
  <c r="F205" i="6" s="1"/>
  <c r="G205" i="6" s="1"/>
  <c r="E204" i="6"/>
  <c r="F204" i="6" s="1"/>
  <c r="G204" i="6" s="1"/>
  <c r="E203" i="6"/>
  <c r="F203" i="6" s="1"/>
  <c r="G203" i="6" s="1"/>
  <c r="E202" i="6"/>
  <c r="F202" i="6" s="1"/>
  <c r="G202" i="6" s="1"/>
  <c r="E201" i="6"/>
  <c r="F201" i="6" s="1"/>
  <c r="G201" i="6" s="1"/>
  <c r="E200" i="6"/>
  <c r="F200" i="6" s="1"/>
  <c r="G200" i="6" s="1"/>
  <c r="E199" i="6"/>
  <c r="F199" i="6" s="1"/>
  <c r="G199" i="6" s="1"/>
  <c r="E198" i="6"/>
  <c r="F198" i="6" s="1"/>
  <c r="G198" i="6" s="1"/>
  <c r="E197" i="6"/>
  <c r="F197" i="6" s="1"/>
  <c r="G197" i="6" s="1"/>
  <c r="E196" i="6"/>
  <c r="F196" i="6" s="1"/>
  <c r="G196" i="6" s="1"/>
  <c r="E195" i="6"/>
  <c r="F195" i="6" s="1"/>
  <c r="G195" i="6" s="1"/>
  <c r="E194" i="6"/>
  <c r="F194" i="6" s="1"/>
  <c r="G194" i="6" s="1"/>
  <c r="E193" i="6"/>
  <c r="F193" i="6" s="1"/>
  <c r="G193" i="6" s="1"/>
  <c r="E192" i="6"/>
  <c r="F192" i="6" s="1"/>
  <c r="G192" i="6" s="1"/>
  <c r="E191" i="6"/>
  <c r="F191" i="6" s="1"/>
  <c r="G191" i="6" s="1"/>
  <c r="E190" i="6"/>
  <c r="F190" i="6" s="1"/>
  <c r="G190" i="6" s="1"/>
  <c r="E189" i="6"/>
  <c r="F189" i="6" s="1"/>
  <c r="G189" i="6" s="1"/>
  <c r="E188" i="6"/>
  <c r="F188" i="6" s="1"/>
  <c r="G188" i="6" s="1"/>
  <c r="E187" i="6"/>
  <c r="F187" i="6" s="1"/>
  <c r="G187" i="6" s="1"/>
  <c r="E186" i="6"/>
  <c r="F186" i="6" s="1"/>
  <c r="G186" i="6" s="1"/>
  <c r="E185" i="6"/>
  <c r="F185" i="6" s="1"/>
  <c r="G185" i="6" s="1"/>
  <c r="E184" i="6"/>
  <c r="F184" i="6" s="1"/>
  <c r="G184" i="6" s="1"/>
  <c r="E183" i="6"/>
  <c r="F183" i="6" s="1"/>
  <c r="G183" i="6" s="1"/>
  <c r="E182" i="6"/>
  <c r="F182" i="6" s="1"/>
  <c r="G182" i="6" s="1"/>
  <c r="E181" i="6"/>
  <c r="F181" i="6" s="1"/>
  <c r="G181" i="6" s="1"/>
  <c r="E180" i="6"/>
  <c r="F180" i="6" s="1"/>
  <c r="G180" i="6" s="1"/>
  <c r="E179" i="6"/>
  <c r="F179" i="6" s="1"/>
  <c r="G179" i="6" s="1"/>
  <c r="E178" i="6"/>
  <c r="F178" i="6" s="1"/>
  <c r="G178" i="6" s="1"/>
  <c r="E177" i="6"/>
  <c r="F177" i="6" s="1"/>
  <c r="G177" i="6" s="1"/>
  <c r="E176" i="6"/>
  <c r="F176" i="6" s="1"/>
  <c r="G176" i="6" s="1"/>
  <c r="E175" i="6"/>
  <c r="F175" i="6" s="1"/>
  <c r="G175" i="6" s="1"/>
  <c r="E174" i="6"/>
  <c r="F174" i="6" s="1"/>
  <c r="G174" i="6" s="1"/>
  <c r="E173" i="6"/>
  <c r="F173" i="6" s="1"/>
  <c r="G173" i="6" s="1"/>
  <c r="E172" i="6"/>
  <c r="F172" i="6" s="1"/>
  <c r="G172" i="6" s="1"/>
  <c r="F171" i="6"/>
  <c r="G171" i="6" s="1"/>
  <c r="E170" i="6"/>
  <c r="F170" i="6" s="1"/>
  <c r="G170" i="6" s="1"/>
  <c r="E169" i="6"/>
  <c r="F169" i="6" s="1"/>
  <c r="G169" i="6" s="1"/>
  <c r="E168" i="6"/>
  <c r="F168" i="6" s="1"/>
  <c r="G168" i="6" s="1"/>
  <c r="E167" i="6"/>
  <c r="F167" i="6" s="1"/>
  <c r="G167" i="6" s="1"/>
  <c r="E166" i="6"/>
  <c r="F166" i="6" s="1"/>
  <c r="G166" i="6" s="1"/>
  <c r="E165" i="6"/>
  <c r="F165" i="6" s="1"/>
  <c r="G165" i="6" s="1"/>
  <c r="E164" i="6"/>
  <c r="F164" i="6" s="1"/>
  <c r="G164" i="6" s="1"/>
  <c r="E163" i="6"/>
  <c r="F163" i="6" s="1"/>
  <c r="G163" i="6" s="1"/>
  <c r="E162" i="6"/>
  <c r="F162" i="6" s="1"/>
  <c r="G162" i="6" s="1"/>
  <c r="E161" i="6"/>
  <c r="F161" i="6" s="1"/>
  <c r="G161" i="6" s="1"/>
  <c r="E160" i="6"/>
  <c r="F160" i="6" s="1"/>
  <c r="G160" i="6" s="1"/>
  <c r="E159" i="6"/>
  <c r="F159" i="6" s="1"/>
  <c r="G159" i="6" s="1"/>
  <c r="E158" i="6"/>
  <c r="F158" i="6" s="1"/>
  <c r="G158" i="6" s="1"/>
  <c r="E157" i="6"/>
  <c r="F157" i="6" s="1"/>
  <c r="G157" i="6" s="1"/>
  <c r="E156" i="6"/>
  <c r="F156" i="6" s="1"/>
  <c r="G156" i="6" s="1"/>
  <c r="E155" i="6"/>
  <c r="F155" i="6" s="1"/>
  <c r="G155" i="6" s="1"/>
  <c r="E154" i="6"/>
  <c r="F154" i="6" s="1"/>
  <c r="G154" i="6" s="1"/>
  <c r="E153" i="6"/>
  <c r="F153" i="6" s="1"/>
  <c r="G153" i="6" s="1"/>
  <c r="E152" i="6"/>
  <c r="F152" i="6" s="1"/>
  <c r="G152" i="6" s="1"/>
  <c r="E151" i="6"/>
  <c r="F151" i="6" s="1"/>
  <c r="G151" i="6" s="1"/>
  <c r="E150" i="6"/>
  <c r="F150" i="6" s="1"/>
  <c r="G150" i="6" s="1"/>
  <c r="E149" i="6"/>
  <c r="F149" i="6" s="1"/>
  <c r="G149" i="6" s="1"/>
  <c r="E148" i="6"/>
  <c r="F148" i="6" s="1"/>
  <c r="G148" i="6" s="1"/>
  <c r="E147" i="6"/>
  <c r="F147" i="6" s="1"/>
  <c r="G147" i="6" s="1"/>
  <c r="E146" i="6"/>
  <c r="F146" i="6" s="1"/>
  <c r="G146" i="6" s="1"/>
  <c r="E145" i="6"/>
  <c r="F145" i="6" s="1"/>
  <c r="G145" i="6" s="1"/>
  <c r="E144" i="6"/>
  <c r="F144" i="6" s="1"/>
  <c r="G144" i="6" s="1"/>
  <c r="E143" i="6"/>
  <c r="F143" i="6" s="1"/>
  <c r="G143" i="6" s="1"/>
  <c r="E142" i="6"/>
  <c r="F142" i="6" s="1"/>
  <c r="G142" i="6" s="1"/>
  <c r="E141" i="6"/>
  <c r="F141" i="6" s="1"/>
  <c r="G141" i="6" s="1"/>
  <c r="E140" i="6"/>
  <c r="F140" i="6" s="1"/>
  <c r="G140" i="6" s="1"/>
  <c r="E139" i="6"/>
  <c r="F139" i="6" s="1"/>
  <c r="G139" i="6" s="1"/>
  <c r="E138" i="6"/>
  <c r="F138" i="6" s="1"/>
  <c r="G138" i="6" s="1"/>
  <c r="E137" i="6"/>
  <c r="F137" i="6" s="1"/>
  <c r="G137" i="6" s="1"/>
  <c r="E136" i="6"/>
  <c r="F136" i="6" s="1"/>
  <c r="G136" i="6" s="1"/>
  <c r="E135" i="6"/>
  <c r="F135" i="6" s="1"/>
  <c r="G135" i="6" s="1"/>
  <c r="E134" i="6"/>
  <c r="F134" i="6" s="1"/>
  <c r="G134" i="6" s="1"/>
  <c r="E133" i="6"/>
  <c r="F133" i="6" s="1"/>
  <c r="G133" i="6" s="1"/>
  <c r="E132" i="6"/>
  <c r="F132" i="6" s="1"/>
  <c r="G132" i="6" s="1"/>
  <c r="E131" i="6"/>
  <c r="F131" i="6" s="1"/>
  <c r="G131" i="6" s="1"/>
  <c r="E130" i="6"/>
  <c r="F130" i="6" s="1"/>
  <c r="G130" i="6" s="1"/>
  <c r="E129" i="6"/>
  <c r="F129" i="6" s="1"/>
  <c r="G129" i="6" s="1"/>
  <c r="E128" i="6"/>
  <c r="F128" i="6" s="1"/>
  <c r="G128" i="6" s="1"/>
  <c r="E127" i="6"/>
  <c r="F127" i="6" s="1"/>
  <c r="G127" i="6" s="1"/>
  <c r="E126" i="6"/>
  <c r="F126" i="6" s="1"/>
  <c r="G126" i="6" s="1"/>
  <c r="E125" i="6"/>
  <c r="F125" i="6" s="1"/>
  <c r="G125" i="6" s="1"/>
  <c r="E124" i="6"/>
  <c r="F124" i="6" s="1"/>
  <c r="G124" i="6" s="1"/>
  <c r="E123" i="6"/>
  <c r="F123" i="6" s="1"/>
  <c r="G123" i="6" s="1"/>
  <c r="E122" i="6"/>
  <c r="F122" i="6" s="1"/>
  <c r="G122" i="6" s="1"/>
  <c r="E121" i="6"/>
  <c r="F121" i="6" s="1"/>
  <c r="G121" i="6" s="1"/>
  <c r="E120" i="6"/>
  <c r="F120" i="6" s="1"/>
  <c r="G120" i="6" s="1"/>
  <c r="E119" i="6"/>
  <c r="F119" i="6" s="1"/>
  <c r="G119" i="6" s="1"/>
  <c r="E118" i="6"/>
  <c r="F118" i="6" s="1"/>
  <c r="G118" i="6" s="1"/>
  <c r="E117" i="6"/>
  <c r="F117" i="6" s="1"/>
  <c r="G117" i="6" s="1"/>
  <c r="E116" i="6"/>
  <c r="F116" i="6" s="1"/>
  <c r="G116" i="6" s="1"/>
  <c r="E115" i="6"/>
  <c r="F115" i="6" s="1"/>
  <c r="G115" i="6" s="1"/>
  <c r="E114" i="6"/>
  <c r="F114" i="6" s="1"/>
  <c r="G114" i="6" s="1"/>
  <c r="E113" i="6"/>
  <c r="F113" i="6" s="1"/>
  <c r="G113" i="6" s="1"/>
  <c r="E112" i="6"/>
  <c r="F112" i="6" s="1"/>
  <c r="G112" i="6" s="1"/>
  <c r="E111" i="6"/>
  <c r="F111" i="6" s="1"/>
  <c r="G111" i="6" s="1"/>
  <c r="E110" i="6"/>
  <c r="F110" i="6" s="1"/>
  <c r="G110" i="6" s="1"/>
  <c r="E109" i="6"/>
  <c r="F109" i="6" s="1"/>
  <c r="G109" i="6" s="1"/>
  <c r="E108" i="6"/>
  <c r="F108" i="6" s="1"/>
  <c r="G108" i="6" s="1"/>
  <c r="E107" i="6"/>
  <c r="F107" i="6" s="1"/>
  <c r="G107" i="6" s="1"/>
  <c r="E106" i="6"/>
  <c r="F106" i="6" s="1"/>
  <c r="G106" i="6" s="1"/>
  <c r="E105" i="6"/>
  <c r="F105" i="6" s="1"/>
  <c r="G105" i="6" s="1"/>
  <c r="E104" i="6"/>
  <c r="F104" i="6" s="1"/>
  <c r="G104" i="6" s="1"/>
  <c r="E103" i="6"/>
  <c r="F103" i="6" s="1"/>
  <c r="G103" i="6" s="1"/>
  <c r="E102" i="6"/>
  <c r="F102" i="6" s="1"/>
  <c r="G102" i="6" s="1"/>
  <c r="E101" i="6"/>
  <c r="F101" i="6" s="1"/>
  <c r="G101" i="6" s="1"/>
  <c r="E100" i="6"/>
  <c r="F100" i="6" s="1"/>
  <c r="G100" i="6" s="1"/>
  <c r="E99" i="6"/>
  <c r="F99" i="6" s="1"/>
  <c r="G99" i="6" s="1"/>
  <c r="E98" i="6"/>
  <c r="F98" i="6" s="1"/>
  <c r="G98" i="6" s="1"/>
  <c r="E97" i="6"/>
  <c r="F97" i="6" s="1"/>
  <c r="G97" i="6" s="1"/>
  <c r="E96" i="6"/>
  <c r="F96" i="6" s="1"/>
  <c r="G96" i="6" s="1"/>
  <c r="E95" i="6"/>
  <c r="F95" i="6" s="1"/>
  <c r="G95" i="6" s="1"/>
  <c r="E94" i="6"/>
  <c r="F94" i="6" s="1"/>
  <c r="G94" i="6" s="1"/>
  <c r="E93" i="6"/>
  <c r="F93" i="6" s="1"/>
  <c r="G93" i="6" s="1"/>
  <c r="E92" i="6"/>
  <c r="F92" i="6" s="1"/>
  <c r="G92" i="6" s="1"/>
  <c r="E91" i="6"/>
  <c r="F91" i="6" s="1"/>
  <c r="G91" i="6" s="1"/>
  <c r="E90" i="6"/>
  <c r="F90" i="6" s="1"/>
  <c r="G90" i="6" s="1"/>
  <c r="E89" i="6"/>
  <c r="F89" i="6" s="1"/>
  <c r="G89" i="6" s="1"/>
  <c r="E88" i="6"/>
  <c r="F88" i="6" s="1"/>
  <c r="G88" i="6" s="1"/>
  <c r="E87" i="6"/>
  <c r="F87" i="6" s="1"/>
  <c r="G87" i="6" s="1"/>
  <c r="E86" i="6"/>
  <c r="F86" i="6" s="1"/>
  <c r="G86" i="6" s="1"/>
  <c r="E85" i="6"/>
  <c r="F85" i="6" s="1"/>
  <c r="G85" i="6" s="1"/>
  <c r="E84" i="6"/>
  <c r="F84" i="6" s="1"/>
  <c r="G84" i="6" s="1"/>
  <c r="E83" i="6"/>
  <c r="F83" i="6" s="1"/>
  <c r="G83" i="6" s="1"/>
  <c r="E82" i="6"/>
  <c r="F82" i="6" s="1"/>
  <c r="G82" i="6" s="1"/>
  <c r="E81" i="6"/>
  <c r="F81" i="6" s="1"/>
  <c r="G81" i="6" s="1"/>
  <c r="E80" i="6"/>
  <c r="F80" i="6" s="1"/>
  <c r="G80" i="6" s="1"/>
  <c r="E79" i="6"/>
  <c r="F79" i="6" s="1"/>
  <c r="G79" i="6" s="1"/>
  <c r="E78" i="6"/>
  <c r="F78" i="6" s="1"/>
  <c r="G78" i="6" s="1"/>
  <c r="E77" i="6"/>
  <c r="F77" i="6" s="1"/>
  <c r="G77" i="6" s="1"/>
  <c r="E76" i="6"/>
  <c r="F76" i="6" s="1"/>
  <c r="G76" i="6" s="1"/>
  <c r="E75" i="6"/>
  <c r="F75" i="6" s="1"/>
  <c r="G75" i="6" s="1"/>
  <c r="E74" i="6"/>
  <c r="F74" i="6" s="1"/>
  <c r="G74" i="6" s="1"/>
  <c r="E73" i="6"/>
  <c r="F73" i="6" s="1"/>
  <c r="G73" i="6" s="1"/>
  <c r="E72" i="6"/>
  <c r="F72" i="6" s="1"/>
  <c r="G72" i="6" s="1"/>
  <c r="E71" i="6"/>
  <c r="F71" i="6" s="1"/>
  <c r="G71" i="6" s="1"/>
  <c r="E70" i="6"/>
  <c r="F70" i="6" s="1"/>
  <c r="G70" i="6" s="1"/>
  <c r="E69" i="6"/>
  <c r="F69" i="6" s="1"/>
  <c r="G69" i="6" s="1"/>
  <c r="E68" i="6"/>
  <c r="F68" i="6" s="1"/>
  <c r="G68" i="6" s="1"/>
  <c r="E67" i="6"/>
  <c r="F67" i="6" s="1"/>
  <c r="G67" i="6" s="1"/>
  <c r="E66" i="6"/>
  <c r="F66" i="6" s="1"/>
  <c r="G66" i="6" s="1"/>
  <c r="E65" i="6"/>
  <c r="F65" i="6" s="1"/>
  <c r="G65" i="6" s="1"/>
  <c r="E64" i="6"/>
  <c r="F64" i="6" s="1"/>
  <c r="G64" i="6" s="1"/>
  <c r="E63" i="6"/>
  <c r="F63" i="6" s="1"/>
  <c r="G63" i="6" s="1"/>
  <c r="E62" i="6"/>
  <c r="F62" i="6" s="1"/>
  <c r="G62" i="6" s="1"/>
  <c r="E61" i="6"/>
  <c r="F61" i="6" s="1"/>
  <c r="G61" i="6" s="1"/>
  <c r="E60" i="6"/>
  <c r="F60" i="6" s="1"/>
  <c r="G60" i="6" s="1"/>
  <c r="E59" i="6"/>
  <c r="F59" i="6" s="1"/>
  <c r="G59" i="6" s="1"/>
  <c r="E58" i="6"/>
  <c r="F58" i="6" s="1"/>
  <c r="G58" i="6" s="1"/>
  <c r="E57" i="6"/>
  <c r="F57" i="6" s="1"/>
  <c r="G57" i="6" s="1"/>
  <c r="E56" i="6"/>
  <c r="F56" i="6" s="1"/>
  <c r="G56" i="6" s="1"/>
  <c r="E55" i="6"/>
  <c r="F55" i="6" s="1"/>
  <c r="G55" i="6" s="1"/>
  <c r="E54" i="6"/>
  <c r="F54" i="6" s="1"/>
  <c r="G54" i="6" s="1"/>
  <c r="E53" i="6"/>
  <c r="F53" i="6" s="1"/>
  <c r="G53" i="6" s="1"/>
  <c r="E52" i="6"/>
  <c r="F52" i="6" s="1"/>
  <c r="G52" i="6" s="1"/>
  <c r="E51" i="6"/>
  <c r="F51" i="6" s="1"/>
  <c r="G51" i="6" s="1"/>
  <c r="E50" i="6"/>
  <c r="F50" i="6" s="1"/>
  <c r="G50" i="6" s="1"/>
  <c r="E49" i="6"/>
  <c r="F49" i="6" s="1"/>
  <c r="G49" i="6" s="1"/>
  <c r="E48" i="6"/>
  <c r="F48" i="6" s="1"/>
  <c r="G48" i="6" s="1"/>
  <c r="E47" i="6"/>
  <c r="F47" i="6" s="1"/>
  <c r="G47" i="6" s="1"/>
  <c r="E46" i="6"/>
  <c r="F46" i="6" s="1"/>
  <c r="G46" i="6" s="1"/>
  <c r="E45" i="6"/>
  <c r="F45" i="6" s="1"/>
  <c r="G45" i="6" s="1"/>
  <c r="E44" i="6"/>
  <c r="F44" i="6" s="1"/>
  <c r="G44" i="6" s="1"/>
  <c r="E43" i="6"/>
  <c r="F43" i="6" s="1"/>
  <c r="G43" i="6" s="1"/>
  <c r="E42" i="6"/>
  <c r="F42" i="6" s="1"/>
  <c r="G42" i="6" s="1"/>
  <c r="E41" i="6"/>
  <c r="F41" i="6" s="1"/>
  <c r="G41" i="6" s="1"/>
  <c r="E40" i="6"/>
  <c r="F40" i="6" s="1"/>
  <c r="G40" i="6" s="1"/>
  <c r="E39" i="6"/>
  <c r="F39" i="6" s="1"/>
  <c r="G39" i="6" s="1"/>
  <c r="E38" i="6"/>
  <c r="F38" i="6" s="1"/>
  <c r="G38" i="6" s="1"/>
  <c r="E37" i="6"/>
  <c r="F37" i="6" s="1"/>
  <c r="G37" i="6" s="1"/>
  <c r="E36" i="6"/>
  <c r="F36" i="6" s="1"/>
  <c r="G36" i="6" s="1"/>
  <c r="E35" i="6"/>
  <c r="F35" i="6" s="1"/>
  <c r="G35" i="6" s="1"/>
  <c r="E34" i="6"/>
  <c r="F34" i="6" s="1"/>
  <c r="G34" i="6" s="1"/>
  <c r="E33" i="6"/>
  <c r="F33" i="6" s="1"/>
  <c r="G33" i="6" s="1"/>
  <c r="E32" i="6"/>
  <c r="F32" i="6" s="1"/>
  <c r="G32" i="6" s="1"/>
  <c r="E31" i="6"/>
  <c r="F31" i="6" s="1"/>
  <c r="G31" i="6" s="1"/>
  <c r="E30" i="6"/>
  <c r="F30" i="6" s="1"/>
  <c r="G30" i="6" s="1"/>
  <c r="E29" i="6"/>
  <c r="F29" i="6" s="1"/>
  <c r="G29" i="6" s="1"/>
  <c r="E28" i="6"/>
  <c r="F28" i="6" s="1"/>
  <c r="G28" i="6" s="1"/>
  <c r="E27" i="6"/>
  <c r="E26" i="6"/>
  <c r="M4989" i="5"/>
  <c r="N4989" i="5" s="1"/>
  <c r="L4989" i="5"/>
  <c r="I4989" i="5"/>
  <c r="Q4989" i="5" s="1"/>
  <c r="H4989" i="5"/>
  <c r="G4989" i="5"/>
  <c r="D4989" i="5"/>
  <c r="M4988" i="5"/>
  <c r="N4988" i="5" s="1"/>
  <c r="L4988" i="5"/>
  <c r="I4988" i="5"/>
  <c r="Q4988" i="5" s="1"/>
  <c r="H4988" i="5"/>
  <c r="G4988" i="5"/>
  <c r="D4988" i="5"/>
  <c r="M4987" i="5"/>
  <c r="N4987" i="5" s="1"/>
  <c r="L4987" i="5"/>
  <c r="I4987" i="5"/>
  <c r="Q4987" i="5" s="1"/>
  <c r="H4987" i="5"/>
  <c r="G4987" i="5"/>
  <c r="D4987" i="5"/>
  <c r="M4986" i="5"/>
  <c r="N4986" i="5" s="1"/>
  <c r="L4986" i="5"/>
  <c r="I4986" i="5"/>
  <c r="Q4986" i="5" s="1"/>
  <c r="H4986" i="5"/>
  <c r="G4986" i="5"/>
  <c r="D4986" i="5"/>
  <c r="M4985" i="5"/>
  <c r="N4985" i="5" s="1"/>
  <c r="L4985" i="5"/>
  <c r="I4985" i="5"/>
  <c r="Q4985" i="5" s="1"/>
  <c r="H4985" i="5"/>
  <c r="G4985" i="5"/>
  <c r="D4985" i="5"/>
  <c r="M4984" i="5"/>
  <c r="N4984" i="5" s="1"/>
  <c r="L4984" i="5"/>
  <c r="I4984" i="5"/>
  <c r="Q4984" i="5" s="1"/>
  <c r="H4984" i="5"/>
  <c r="G4984" i="5"/>
  <c r="D4984" i="5"/>
  <c r="M4983" i="5"/>
  <c r="N4983" i="5" s="1"/>
  <c r="L4983" i="5"/>
  <c r="I4983" i="5"/>
  <c r="Q4983" i="5" s="1"/>
  <c r="H4983" i="5"/>
  <c r="G4983" i="5"/>
  <c r="D4983" i="5"/>
  <c r="M4982" i="5"/>
  <c r="N4982" i="5" s="1"/>
  <c r="L4982" i="5"/>
  <c r="I4982" i="5"/>
  <c r="Q4982" i="5" s="1"/>
  <c r="H4982" i="5"/>
  <c r="G4982" i="5"/>
  <c r="D4982" i="5"/>
  <c r="M4981" i="5"/>
  <c r="N4981" i="5" s="1"/>
  <c r="L4981" i="5"/>
  <c r="I4981" i="5"/>
  <c r="Q4981" i="5" s="1"/>
  <c r="H4981" i="5"/>
  <c r="G4981" i="5"/>
  <c r="D4981" i="5"/>
  <c r="M4980" i="5"/>
  <c r="N4980" i="5" s="1"/>
  <c r="L4980" i="5"/>
  <c r="I4980" i="5"/>
  <c r="Q4980" i="5" s="1"/>
  <c r="H4980" i="5"/>
  <c r="G4980" i="5"/>
  <c r="D4980" i="5"/>
  <c r="M4979" i="5"/>
  <c r="N4979" i="5" s="1"/>
  <c r="L4979" i="5"/>
  <c r="I4979" i="5"/>
  <c r="Q4979" i="5" s="1"/>
  <c r="H4979" i="5"/>
  <c r="G4979" i="5"/>
  <c r="D4979" i="5"/>
  <c r="M4978" i="5"/>
  <c r="N4978" i="5" s="1"/>
  <c r="L4978" i="5"/>
  <c r="I4978" i="5"/>
  <c r="Q4978" i="5" s="1"/>
  <c r="H4978" i="5"/>
  <c r="G4978" i="5"/>
  <c r="D4978" i="5"/>
  <c r="M4977" i="5"/>
  <c r="N4977" i="5" s="1"/>
  <c r="L4977" i="5"/>
  <c r="I4977" i="5"/>
  <c r="Q4977" i="5" s="1"/>
  <c r="H4977" i="5"/>
  <c r="G4977" i="5"/>
  <c r="D4977" i="5"/>
  <c r="M4976" i="5"/>
  <c r="N4976" i="5" s="1"/>
  <c r="L4976" i="5"/>
  <c r="I4976" i="5"/>
  <c r="Q4976" i="5" s="1"/>
  <c r="H4976" i="5"/>
  <c r="G4976" i="5"/>
  <c r="D4976" i="5"/>
  <c r="M4975" i="5"/>
  <c r="N4975" i="5" s="1"/>
  <c r="L4975" i="5"/>
  <c r="I4975" i="5"/>
  <c r="Q4975" i="5" s="1"/>
  <c r="H4975" i="5"/>
  <c r="G4975" i="5"/>
  <c r="D4975" i="5"/>
  <c r="M4974" i="5"/>
  <c r="N4974" i="5" s="1"/>
  <c r="L4974" i="5"/>
  <c r="I4974" i="5"/>
  <c r="Q4974" i="5" s="1"/>
  <c r="H4974" i="5"/>
  <c r="G4974" i="5"/>
  <c r="D4974" i="5"/>
  <c r="M4973" i="5"/>
  <c r="N4973" i="5" s="1"/>
  <c r="L4973" i="5"/>
  <c r="I4973" i="5"/>
  <c r="Q4973" i="5" s="1"/>
  <c r="H4973" i="5"/>
  <c r="G4973" i="5"/>
  <c r="D4973" i="5"/>
  <c r="M4972" i="5"/>
  <c r="N4972" i="5" s="1"/>
  <c r="L4972" i="5"/>
  <c r="I4972" i="5"/>
  <c r="Q4972" i="5" s="1"/>
  <c r="H4972" i="5"/>
  <c r="G4972" i="5"/>
  <c r="D4972" i="5"/>
  <c r="M4971" i="5"/>
  <c r="N4971" i="5" s="1"/>
  <c r="L4971" i="5"/>
  <c r="I4971" i="5"/>
  <c r="Q4971" i="5" s="1"/>
  <c r="H4971" i="5"/>
  <c r="G4971" i="5"/>
  <c r="D4971" i="5"/>
  <c r="M4970" i="5"/>
  <c r="N4970" i="5" s="1"/>
  <c r="L4970" i="5"/>
  <c r="I4970" i="5"/>
  <c r="Q4970" i="5" s="1"/>
  <c r="H4970" i="5"/>
  <c r="G4970" i="5"/>
  <c r="D4970" i="5"/>
  <c r="M4969" i="5"/>
  <c r="N4969" i="5" s="1"/>
  <c r="L4969" i="5"/>
  <c r="I4969" i="5"/>
  <c r="Q4969" i="5" s="1"/>
  <c r="H4969" i="5"/>
  <c r="G4969" i="5"/>
  <c r="D4969" i="5"/>
  <c r="M4968" i="5"/>
  <c r="N4968" i="5" s="1"/>
  <c r="L4968" i="5"/>
  <c r="I4968" i="5"/>
  <c r="Q4968" i="5" s="1"/>
  <c r="H4968" i="5"/>
  <c r="G4968" i="5"/>
  <c r="D4968" i="5"/>
  <c r="M4967" i="5"/>
  <c r="N4967" i="5" s="1"/>
  <c r="L4967" i="5"/>
  <c r="I4967" i="5"/>
  <c r="Q4967" i="5" s="1"/>
  <c r="H4967" i="5"/>
  <c r="G4967" i="5"/>
  <c r="D4967" i="5"/>
  <c r="M4966" i="5"/>
  <c r="N4966" i="5" s="1"/>
  <c r="L4966" i="5"/>
  <c r="I4966" i="5"/>
  <c r="Q4966" i="5" s="1"/>
  <c r="H4966" i="5"/>
  <c r="G4966" i="5"/>
  <c r="D4966" i="5"/>
  <c r="M4965" i="5"/>
  <c r="N4965" i="5" s="1"/>
  <c r="L4965" i="5"/>
  <c r="I4965" i="5"/>
  <c r="Q4965" i="5" s="1"/>
  <c r="H4965" i="5"/>
  <c r="G4965" i="5"/>
  <c r="D4965" i="5"/>
  <c r="M4964" i="5"/>
  <c r="N4964" i="5" s="1"/>
  <c r="L4964" i="5"/>
  <c r="I4964" i="5"/>
  <c r="Q4964" i="5" s="1"/>
  <c r="H4964" i="5"/>
  <c r="G4964" i="5"/>
  <c r="D4964" i="5"/>
  <c r="M4963" i="5"/>
  <c r="N4963" i="5" s="1"/>
  <c r="L4963" i="5"/>
  <c r="I4963" i="5"/>
  <c r="Q4963" i="5" s="1"/>
  <c r="H4963" i="5"/>
  <c r="G4963" i="5"/>
  <c r="D4963" i="5"/>
  <c r="M4962" i="5"/>
  <c r="N4962" i="5" s="1"/>
  <c r="L4962" i="5"/>
  <c r="I4962" i="5"/>
  <c r="Q4962" i="5" s="1"/>
  <c r="H4962" i="5"/>
  <c r="G4962" i="5"/>
  <c r="D4962" i="5"/>
  <c r="M4961" i="5"/>
  <c r="N4961" i="5" s="1"/>
  <c r="L4961" i="5"/>
  <c r="I4961" i="5"/>
  <c r="Q4961" i="5" s="1"/>
  <c r="H4961" i="5"/>
  <c r="G4961" i="5"/>
  <c r="D4961" i="5"/>
  <c r="M4960" i="5"/>
  <c r="N4960" i="5" s="1"/>
  <c r="L4960" i="5"/>
  <c r="I4960" i="5"/>
  <c r="Q4960" i="5" s="1"/>
  <c r="H4960" i="5"/>
  <c r="G4960" i="5"/>
  <c r="D4960" i="5"/>
  <c r="M4959" i="5"/>
  <c r="N4959" i="5" s="1"/>
  <c r="L4959" i="5"/>
  <c r="I4959" i="5"/>
  <c r="Q4959" i="5" s="1"/>
  <c r="H4959" i="5"/>
  <c r="G4959" i="5"/>
  <c r="D4959" i="5"/>
  <c r="M4958" i="5"/>
  <c r="N4958" i="5" s="1"/>
  <c r="L4958" i="5"/>
  <c r="I4958" i="5"/>
  <c r="Q4958" i="5" s="1"/>
  <c r="H4958" i="5"/>
  <c r="G4958" i="5"/>
  <c r="D4958" i="5"/>
  <c r="M4957" i="5"/>
  <c r="N4957" i="5" s="1"/>
  <c r="L4957" i="5"/>
  <c r="I4957" i="5"/>
  <c r="Q4957" i="5" s="1"/>
  <c r="H4957" i="5"/>
  <c r="G4957" i="5"/>
  <c r="D4957" i="5"/>
  <c r="M4956" i="5"/>
  <c r="N4956" i="5" s="1"/>
  <c r="L4956" i="5"/>
  <c r="I4956" i="5"/>
  <c r="Q4956" i="5" s="1"/>
  <c r="H4956" i="5"/>
  <c r="G4956" i="5"/>
  <c r="D4956" i="5"/>
  <c r="M4955" i="5"/>
  <c r="N4955" i="5" s="1"/>
  <c r="L4955" i="5"/>
  <c r="I4955" i="5"/>
  <c r="Q4955" i="5" s="1"/>
  <c r="H4955" i="5"/>
  <c r="G4955" i="5"/>
  <c r="D4955" i="5"/>
  <c r="M4954" i="5"/>
  <c r="N4954" i="5" s="1"/>
  <c r="L4954" i="5"/>
  <c r="I4954" i="5"/>
  <c r="Q4954" i="5" s="1"/>
  <c r="H4954" i="5"/>
  <c r="G4954" i="5"/>
  <c r="D4954" i="5"/>
  <c r="M4953" i="5"/>
  <c r="N4953" i="5" s="1"/>
  <c r="L4953" i="5"/>
  <c r="I4953" i="5"/>
  <c r="Q4953" i="5" s="1"/>
  <c r="H4953" i="5"/>
  <c r="G4953" i="5"/>
  <c r="D4953" i="5"/>
  <c r="M4952" i="5"/>
  <c r="N4952" i="5" s="1"/>
  <c r="L4952" i="5"/>
  <c r="I4952" i="5"/>
  <c r="Q4952" i="5" s="1"/>
  <c r="H4952" i="5"/>
  <c r="G4952" i="5"/>
  <c r="D4952" i="5"/>
  <c r="M4951" i="5"/>
  <c r="N4951" i="5" s="1"/>
  <c r="L4951" i="5"/>
  <c r="I4951" i="5"/>
  <c r="Q4951" i="5" s="1"/>
  <c r="H4951" i="5"/>
  <c r="G4951" i="5"/>
  <c r="D4951" i="5"/>
  <c r="M4950" i="5"/>
  <c r="N4950" i="5" s="1"/>
  <c r="L4950" i="5"/>
  <c r="I4950" i="5"/>
  <c r="Q4950" i="5" s="1"/>
  <c r="H4950" i="5"/>
  <c r="G4950" i="5"/>
  <c r="D4950" i="5"/>
  <c r="M4949" i="5"/>
  <c r="N4949" i="5" s="1"/>
  <c r="L4949" i="5"/>
  <c r="I4949" i="5"/>
  <c r="Q4949" i="5" s="1"/>
  <c r="H4949" i="5"/>
  <c r="G4949" i="5"/>
  <c r="D4949" i="5"/>
  <c r="M4948" i="5"/>
  <c r="N4948" i="5" s="1"/>
  <c r="L4948" i="5"/>
  <c r="I4948" i="5"/>
  <c r="Q4948" i="5" s="1"/>
  <c r="H4948" i="5"/>
  <c r="G4948" i="5"/>
  <c r="D4948" i="5"/>
  <c r="M4947" i="5"/>
  <c r="N4947" i="5" s="1"/>
  <c r="L4947" i="5"/>
  <c r="I4947" i="5"/>
  <c r="Q4947" i="5" s="1"/>
  <c r="H4947" i="5"/>
  <c r="G4947" i="5"/>
  <c r="D4947" i="5"/>
  <c r="M4946" i="5"/>
  <c r="N4946" i="5" s="1"/>
  <c r="L4946" i="5"/>
  <c r="I4946" i="5"/>
  <c r="Q4946" i="5" s="1"/>
  <c r="H4946" i="5"/>
  <c r="G4946" i="5"/>
  <c r="D4946" i="5"/>
  <c r="M4945" i="5"/>
  <c r="N4945" i="5" s="1"/>
  <c r="L4945" i="5"/>
  <c r="I4945" i="5"/>
  <c r="Q4945" i="5" s="1"/>
  <c r="H4945" i="5"/>
  <c r="G4945" i="5"/>
  <c r="D4945" i="5"/>
  <c r="M4944" i="5"/>
  <c r="N4944" i="5" s="1"/>
  <c r="L4944" i="5"/>
  <c r="I4944" i="5"/>
  <c r="Q4944" i="5" s="1"/>
  <c r="H4944" i="5"/>
  <c r="G4944" i="5"/>
  <c r="D4944" i="5"/>
  <c r="M4943" i="5"/>
  <c r="N4943" i="5" s="1"/>
  <c r="L4943" i="5"/>
  <c r="I4943" i="5"/>
  <c r="Q4943" i="5" s="1"/>
  <c r="H4943" i="5"/>
  <c r="G4943" i="5"/>
  <c r="D4943" i="5"/>
  <c r="M4942" i="5"/>
  <c r="N4942" i="5" s="1"/>
  <c r="L4942" i="5"/>
  <c r="I4942" i="5"/>
  <c r="Q4942" i="5" s="1"/>
  <c r="H4942" i="5"/>
  <c r="G4942" i="5"/>
  <c r="D4942" i="5"/>
  <c r="M4941" i="5"/>
  <c r="N4941" i="5" s="1"/>
  <c r="L4941" i="5"/>
  <c r="I4941" i="5"/>
  <c r="Q4941" i="5" s="1"/>
  <c r="H4941" i="5"/>
  <c r="G4941" i="5"/>
  <c r="D4941" i="5"/>
  <c r="M4940" i="5"/>
  <c r="N4940" i="5" s="1"/>
  <c r="L4940" i="5"/>
  <c r="I4940" i="5"/>
  <c r="Q4940" i="5" s="1"/>
  <c r="H4940" i="5"/>
  <c r="G4940" i="5"/>
  <c r="D4940" i="5"/>
  <c r="M4939" i="5"/>
  <c r="N4939" i="5" s="1"/>
  <c r="L4939" i="5"/>
  <c r="I4939" i="5"/>
  <c r="Q4939" i="5" s="1"/>
  <c r="H4939" i="5"/>
  <c r="G4939" i="5"/>
  <c r="D4939" i="5"/>
  <c r="M4938" i="5"/>
  <c r="N4938" i="5" s="1"/>
  <c r="L4938" i="5"/>
  <c r="I4938" i="5"/>
  <c r="Q4938" i="5" s="1"/>
  <c r="H4938" i="5"/>
  <c r="G4938" i="5"/>
  <c r="D4938" i="5"/>
  <c r="M4937" i="5"/>
  <c r="N4937" i="5" s="1"/>
  <c r="L4937" i="5"/>
  <c r="I4937" i="5"/>
  <c r="Q4937" i="5" s="1"/>
  <c r="H4937" i="5"/>
  <c r="G4937" i="5"/>
  <c r="D4937" i="5"/>
  <c r="M4936" i="5"/>
  <c r="N4936" i="5" s="1"/>
  <c r="L4936" i="5"/>
  <c r="I4936" i="5"/>
  <c r="Q4936" i="5" s="1"/>
  <c r="H4936" i="5"/>
  <c r="G4936" i="5"/>
  <c r="D4936" i="5"/>
  <c r="M4935" i="5"/>
  <c r="N4935" i="5" s="1"/>
  <c r="L4935" i="5"/>
  <c r="I4935" i="5"/>
  <c r="Q4935" i="5" s="1"/>
  <c r="H4935" i="5"/>
  <c r="G4935" i="5"/>
  <c r="D4935" i="5"/>
  <c r="M4934" i="5"/>
  <c r="N4934" i="5" s="1"/>
  <c r="L4934" i="5"/>
  <c r="I4934" i="5"/>
  <c r="Q4934" i="5" s="1"/>
  <c r="H4934" i="5"/>
  <c r="G4934" i="5"/>
  <c r="D4934" i="5"/>
  <c r="M4933" i="5"/>
  <c r="N4933" i="5" s="1"/>
  <c r="L4933" i="5"/>
  <c r="I4933" i="5"/>
  <c r="Q4933" i="5" s="1"/>
  <c r="H4933" i="5"/>
  <c r="G4933" i="5"/>
  <c r="D4933" i="5"/>
  <c r="M4932" i="5"/>
  <c r="N4932" i="5" s="1"/>
  <c r="L4932" i="5"/>
  <c r="I4932" i="5"/>
  <c r="Q4932" i="5" s="1"/>
  <c r="H4932" i="5"/>
  <c r="G4932" i="5"/>
  <c r="D4932" i="5"/>
  <c r="M4931" i="5"/>
  <c r="N4931" i="5" s="1"/>
  <c r="L4931" i="5"/>
  <c r="I4931" i="5"/>
  <c r="Q4931" i="5" s="1"/>
  <c r="H4931" i="5"/>
  <c r="G4931" i="5"/>
  <c r="D4931" i="5"/>
  <c r="M4930" i="5"/>
  <c r="N4930" i="5" s="1"/>
  <c r="L4930" i="5"/>
  <c r="I4930" i="5"/>
  <c r="Q4930" i="5" s="1"/>
  <c r="H4930" i="5"/>
  <c r="G4930" i="5"/>
  <c r="D4930" i="5"/>
  <c r="M4929" i="5"/>
  <c r="N4929" i="5" s="1"/>
  <c r="L4929" i="5"/>
  <c r="I4929" i="5"/>
  <c r="Q4929" i="5" s="1"/>
  <c r="H4929" i="5"/>
  <c r="G4929" i="5"/>
  <c r="D4929" i="5"/>
  <c r="M4928" i="5"/>
  <c r="N4928" i="5" s="1"/>
  <c r="L4928" i="5"/>
  <c r="I4928" i="5"/>
  <c r="Q4928" i="5" s="1"/>
  <c r="H4928" i="5"/>
  <c r="G4928" i="5"/>
  <c r="D4928" i="5"/>
  <c r="M4927" i="5"/>
  <c r="N4927" i="5" s="1"/>
  <c r="L4927" i="5"/>
  <c r="I4927" i="5"/>
  <c r="Q4927" i="5" s="1"/>
  <c r="H4927" i="5"/>
  <c r="G4927" i="5"/>
  <c r="D4927" i="5"/>
  <c r="M4926" i="5"/>
  <c r="N4926" i="5" s="1"/>
  <c r="L4926" i="5"/>
  <c r="I4926" i="5"/>
  <c r="Q4926" i="5" s="1"/>
  <c r="H4926" i="5"/>
  <c r="G4926" i="5"/>
  <c r="D4926" i="5"/>
  <c r="M4925" i="5"/>
  <c r="N4925" i="5" s="1"/>
  <c r="L4925" i="5"/>
  <c r="I4925" i="5"/>
  <c r="Q4925" i="5" s="1"/>
  <c r="H4925" i="5"/>
  <c r="G4925" i="5"/>
  <c r="D4925" i="5"/>
  <c r="M4924" i="5"/>
  <c r="N4924" i="5" s="1"/>
  <c r="L4924" i="5"/>
  <c r="I4924" i="5"/>
  <c r="Q4924" i="5" s="1"/>
  <c r="H4924" i="5"/>
  <c r="G4924" i="5"/>
  <c r="D4924" i="5"/>
  <c r="M4923" i="5"/>
  <c r="N4923" i="5" s="1"/>
  <c r="L4923" i="5"/>
  <c r="I4923" i="5"/>
  <c r="Q4923" i="5" s="1"/>
  <c r="H4923" i="5"/>
  <c r="G4923" i="5"/>
  <c r="D4923" i="5"/>
  <c r="M4922" i="5"/>
  <c r="N4922" i="5" s="1"/>
  <c r="L4922" i="5"/>
  <c r="I4922" i="5"/>
  <c r="Q4922" i="5" s="1"/>
  <c r="H4922" i="5"/>
  <c r="G4922" i="5"/>
  <c r="D4922" i="5"/>
  <c r="M4921" i="5"/>
  <c r="N4921" i="5" s="1"/>
  <c r="L4921" i="5"/>
  <c r="I4921" i="5"/>
  <c r="Q4921" i="5" s="1"/>
  <c r="H4921" i="5"/>
  <c r="G4921" i="5"/>
  <c r="D4921" i="5"/>
  <c r="M4920" i="5"/>
  <c r="N4920" i="5" s="1"/>
  <c r="L4920" i="5"/>
  <c r="I4920" i="5"/>
  <c r="Q4920" i="5" s="1"/>
  <c r="H4920" i="5"/>
  <c r="G4920" i="5"/>
  <c r="D4920" i="5"/>
  <c r="M4919" i="5"/>
  <c r="N4919" i="5" s="1"/>
  <c r="L4919" i="5"/>
  <c r="I4919" i="5"/>
  <c r="Q4919" i="5" s="1"/>
  <c r="H4919" i="5"/>
  <c r="G4919" i="5"/>
  <c r="D4919" i="5"/>
  <c r="M4918" i="5"/>
  <c r="N4918" i="5" s="1"/>
  <c r="L4918" i="5"/>
  <c r="I4918" i="5"/>
  <c r="Q4918" i="5" s="1"/>
  <c r="H4918" i="5"/>
  <c r="G4918" i="5"/>
  <c r="D4918" i="5"/>
  <c r="M4917" i="5"/>
  <c r="N4917" i="5" s="1"/>
  <c r="L4917" i="5"/>
  <c r="I4917" i="5"/>
  <c r="Q4917" i="5" s="1"/>
  <c r="H4917" i="5"/>
  <c r="G4917" i="5"/>
  <c r="D4917" i="5"/>
  <c r="M4916" i="5"/>
  <c r="N4916" i="5" s="1"/>
  <c r="L4916" i="5"/>
  <c r="I4916" i="5"/>
  <c r="Q4916" i="5" s="1"/>
  <c r="H4916" i="5"/>
  <c r="G4916" i="5"/>
  <c r="D4916" i="5"/>
  <c r="M4915" i="5"/>
  <c r="N4915" i="5" s="1"/>
  <c r="L4915" i="5"/>
  <c r="I4915" i="5"/>
  <c r="Q4915" i="5" s="1"/>
  <c r="H4915" i="5"/>
  <c r="G4915" i="5"/>
  <c r="D4915" i="5"/>
  <c r="M4914" i="5"/>
  <c r="N4914" i="5" s="1"/>
  <c r="L4914" i="5"/>
  <c r="I4914" i="5"/>
  <c r="Q4914" i="5" s="1"/>
  <c r="H4914" i="5"/>
  <c r="G4914" i="5"/>
  <c r="D4914" i="5"/>
  <c r="M4913" i="5"/>
  <c r="N4913" i="5" s="1"/>
  <c r="L4913" i="5"/>
  <c r="I4913" i="5"/>
  <c r="Q4913" i="5" s="1"/>
  <c r="H4913" i="5"/>
  <c r="G4913" i="5"/>
  <c r="D4913" i="5"/>
  <c r="M4912" i="5"/>
  <c r="N4912" i="5" s="1"/>
  <c r="L4912" i="5"/>
  <c r="I4912" i="5"/>
  <c r="Q4912" i="5" s="1"/>
  <c r="H4912" i="5"/>
  <c r="G4912" i="5"/>
  <c r="D4912" i="5"/>
  <c r="M4911" i="5"/>
  <c r="N4911" i="5" s="1"/>
  <c r="L4911" i="5"/>
  <c r="I4911" i="5"/>
  <c r="Q4911" i="5" s="1"/>
  <c r="H4911" i="5"/>
  <c r="G4911" i="5"/>
  <c r="D4911" i="5"/>
  <c r="M4910" i="5"/>
  <c r="N4910" i="5" s="1"/>
  <c r="L4910" i="5"/>
  <c r="I4910" i="5"/>
  <c r="Q4910" i="5" s="1"/>
  <c r="H4910" i="5"/>
  <c r="G4910" i="5"/>
  <c r="D4910" i="5"/>
  <c r="M4909" i="5"/>
  <c r="N4909" i="5" s="1"/>
  <c r="L4909" i="5"/>
  <c r="I4909" i="5"/>
  <c r="Q4909" i="5" s="1"/>
  <c r="H4909" i="5"/>
  <c r="G4909" i="5"/>
  <c r="D4909" i="5"/>
  <c r="M4908" i="5"/>
  <c r="N4908" i="5" s="1"/>
  <c r="L4908" i="5"/>
  <c r="I4908" i="5"/>
  <c r="Q4908" i="5" s="1"/>
  <c r="H4908" i="5"/>
  <c r="G4908" i="5"/>
  <c r="D4908" i="5"/>
  <c r="M4907" i="5"/>
  <c r="N4907" i="5" s="1"/>
  <c r="L4907" i="5"/>
  <c r="I4907" i="5"/>
  <c r="Q4907" i="5" s="1"/>
  <c r="H4907" i="5"/>
  <c r="G4907" i="5"/>
  <c r="D4907" i="5"/>
  <c r="M4906" i="5"/>
  <c r="N4906" i="5" s="1"/>
  <c r="L4906" i="5"/>
  <c r="I4906" i="5"/>
  <c r="Q4906" i="5" s="1"/>
  <c r="H4906" i="5"/>
  <c r="G4906" i="5"/>
  <c r="D4906" i="5"/>
  <c r="M4905" i="5"/>
  <c r="N4905" i="5" s="1"/>
  <c r="L4905" i="5"/>
  <c r="I4905" i="5"/>
  <c r="Q4905" i="5" s="1"/>
  <c r="H4905" i="5"/>
  <c r="G4905" i="5"/>
  <c r="D4905" i="5"/>
  <c r="M4904" i="5"/>
  <c r="N4904" i="5" s="1"/>
  <c r="L4904" i="5"/>
  <c r="I4904" i="5"/>
  <c r="Q4904" i="5" s="1"/>
  <c r="H4904" i="5"/>
  <c r="G4904" i="5"/>
  <c r="D4904" i="5"/>
  <c r="M4903" i="5"/>
  <c r="N4903" i="5" s="1"/>
  <c r="L4903" i="5"/>
  <c r="I4903" i="5"/>
  <c r="Q4903" i="5" s="1"/>
  <c r="H4903" i="5"/>
  <c r="G4903" i="5"/>
  <c r="D4903" i="5"/>
  <c r="M4902" i="5"/>
  <c r="N4902" i="5" s="1"/>
  <c r="L4902" i="5"/>
  <c r="I4902" i="5"/>
  <c r="Q4902" i="5" s="1"/>
  <c r="H4902" i="5"/>
  <c r="G4902" i="5"/>
  <c r="D4902" i="5"/>
  <c r="M4901" i="5"/>
  <c r="N4901" i="5" s="1"/>
  <c r="L4901" i="5"/>
  <c r="I4901" i="5"/>
  <c r="Q4901" i="5" s="1"/>
  <c r="H4901" i="5"/>
  <c r="G4901" i="5"/>
  <c r="D4901" i="5"/>
  <c r="M4900" i="5"/>
  <c r="N4900" i="5" s="1"/>
  <c r="L4900" i="5"/>
  <c r="I4900" i="5"/>
  <c r="Q4900" i="5" s="1"/>
  <c r="H4900" i="5"/>
  <c r="G4900" i="5"/>
  <c r="D4900" i="5"/>
  <c r="M4899" i="5"/>
  <c r="N4899" i="5" s="1"/>
  <c r="L4899" i="5"/>
  <c r="I4899" i="5"/>
  <c r="Q4899" i="5" s="1"/>
  <c r="H4899" i="5"/>
  <c r="G4899" i="5"/>
  <c r="D4899" i="5"/>
  <c r="M4898" i="5"/>
  <c r="N4898" i="5" s="1"/>
  <c r="L4898" i="5"/>
  <c r="I4898" i="5"/>
  <c r="Q4898" i="5" s="1"/>
  <c r="H4898" i="5"/>
  <c r="G4898" i="5"/>
  <c r="D4898" i="5"/>
  <c r="M4897" i="5"/>
  <c r="N4897" i="5" s="1"/>
  <c r="L4897" i="5"/>
  <c r="I4897" i="5"/>
  <c r="Q4897" i="5" s="1"/>
  <c r="H4897" i="5"/>
  <c r="G4897" i="5"/>
  <c r="D4897" i="5"/>
  <c r="M4896" i="5"/>
  <c r="N4896" i="5" s="1"/>
  <c r="L4896" i="5"/>
  <c r="I4896" i="5"/>
  <c r="Q4896" i="5" s="1"/>
  <c r="H4896" i="5"/>
  <c r="G4896" i="5"/>
  <c r="D4896" i="5"/>
  <c r="M4895" i="5"/>
  <c r="N4895" i="5" s="1"/>
  <c r="L4895" i="5"/>
  <c r="I4895" i="5"/>
  <c r="Q4895" i="5" s="1"/>
  <c r="H4895" i="5"/>
  <c r="G4895" i="5"/>
  <c r="D4895" i="5"/>
  <c r="M4894" i="5"/>
  <c r="N4894" i="5" s="1"/>
  <c r="L4894" i="5"/>
  <c r="I4894" i="5"/>
  <c r="Q4894" i="5" s="1"/>
  <c r="H4894" i="5"/>
  <c r="G4894" i="5"/>
  <c r="D4894" i="5"/>
  <c r="M4893" i="5"/>
  <c r="N4893" i="5" s="1"/>
  <c r="L4893" i="5"/>
  <c r="I4893" i="5"/>
  <c r="Q4893" i="5" s="1"/>
  <c r="H4893" i="5"/>
  <c r="G4893" i="5"/>
  <c r="D4893" i="5"/>
  <c r="M4892" i="5"/>
  <c r="N4892" i="5" s="1"/>
  <c r="L4892" i="5"/>
  <c r="I4892" i="5"/>
  <c r="Q4892" i="5" s="1"/>
  <c r="H4892" i="5"/>
  <c r="G4892" i="5"/>
  <c r="D4892" i="5"/>
  <c r="M4891" i="5"/>
  <c r="N4891" i="5" s="1"/>
  <c r="L4891" i="5"/>
  <c r="I4891" i="5"/>
  <c r="Q4891" i="5" s="1"/>
  <c r="H4891" i="5"/>
  <c r="G4891" i="5"/>
  <c r="D4891" i="5"/>
  <c r="M4890" i="5"/>
  <c r="N4890" i="5" s="1"/>
  <c r="L4890" i="5"/>
  <c r="I4890" i="5"/>
  <c r="Q4890" i="5" s="1"/>
  <c r="H4890" i="5"/>
  <c r="G4890" i="5"/>
  <c r="D4890" i="5"/>
  <c r="M4889" i="5"/>
  <c r="N4889" i="5" s="1"/>
  <c r="L4889" i="5"/>
  <c r="I4889" i="5"/>
  <c r="Q4889" i="5" s="1"/>
  <c r="H4889" i="5"/>
  <c r="G4889" i="5"/>
  <c r="D4889" i="5"/>
  <c r="M4888" i="5"/>
  <c r="N4888" i="5" s="1"/>
  <c r="L4888" i="5"/>
  <c r="I4888" i="5"/>
  <c r="Q4888" i="5" s="1"/>
  <c r="H4888" i="5"/>
  <c r="G4888" i="5"/>
  <c r="D4888" i="5"/>
  <c r="M4887" i="5"/>
  <c r="N4887" i="5" s="1"/>
  <c r="L4887" i="5"/>
  <c r="I4887" i="5"/>
  <c r="Q4887" i="5" s="1"/>
  <c r="H4887" i="5"/>
  <c r="G4887" i="5"/>
  <c r="D4887" i="5"/>
  <c r="M4886" i="5"/>
  <c r="N4886" i="5" s="1"/>
  <c r="L4886" i="5"/>
  <c r="I4886" i="5"/>
  <c r="Q4886" i="5" s="1"/>
  <c r="H4886" i="5"/>
  <c r="G4886" i="5"/>
  <c r="D4886" i="5"/>
  <c r="M4885" i="5"/>
  <c r="N4885" i="5" s="1"/>
  <c r="L4885" i="5"/>
  <c r="I4885" i="5"/>
  <c r="Q4885" i="5" s="1"/>
  <c r="H4885" i="5"/>
  <c r="G4885" i="5"/>
  <c r="D4885" i="5"/>
  <c r="M4884" i="5"/>
  <c r="N4884" i="5" s="1"/>
  <c r="L4884" i="5"/>
  <c r="I4884" i="5"/>
  <c r="Q4884" i="5" s="1"/>
  <c r="H4884" i="5"/>
  <c r="G4884" i="5"/>
  <c r="D4884" i="5"/>
  <c r="M4883" i="5"/>
  <c r="N4883" i="5" s="1"/>
  <c r="L4883" i="5"/>
  <c r="I4883" i="5"/>
  <c r="Q4883" i="5" s="1"/>
  <c r="H4883" i="5"/>
  <c r="G4883" i="5"/>
  <c r="D4883" i="5"/>
  <c r="M4882" i="5"/>
  <c r="N4882" i="5" s="1"/>
  <c r="L4882" i="5"/>
  <c r="I4882" i="5"/>
  <c r="Q4882" i="5" s="1"/>
  <c r="H4882" i="5"/>
  <c r="G4882" i="5"/>
  <c r="D4882" i="5"/>
  <c r="M4881" i="5"/>
  <c r="N4881" i="5" s="1"/>
  <c r="L4881" i="5"/>
  <c r="I4881" i="5"/>
  <c r="Q4881" i="5" s="1"/>
  <c r="H4881" i="5"/>
  <c r="G4881" i="5"/>
  <c r="D4881" i="5"/>
  <c r="M4880" i="5"/>
  <c r="N4880" i="5" s="1"/>
  <c r="L4880" i="5"/>
  <c r="I4880" i="5"/>
  <c r="Q4880" i="5" s="1"/>
  <c r="H4880" i="5"/>
  <c r="G4880" i="5"/>
  <c r="D4880" i="5"/>
  <c r="M4879" i="5"/>
  <c r="N4879" i="5" s="1"/>
  <c r="L4879" i="5"/>
  <c r="I4879" i="5"/>
  <c r="Q4879" i="5" s="1"/>
  <c r="H4879" i="5"/>
  <c r="G4879" i="5"/>
  <c r="D4879" i="5"/>
  <c r="M4878" i="5"/>
  <c r="N4878" i="5" s="1"/>
  <c r="L4878" i="5"/>
  <c r="I4878" i="5"/>
  <c r="Q4878" i="5" s="1"/>
  <c r="H4878" i="5"/>
  <c r="G4878" i="5"/>
  <c r="D4878" i="5"/>
  <c r="M4877" i="5"/>
  <c r="N4877" i="5" s="1"/>
  <c r="L4877" i="5"/>
  <c r="I4877" i="5"/>
  <c r="Q4877" i="5" s="1"/>
  <c r="H4877" i="5"/>
  <c r="G4877" i="5"/>
  <c r="D4877" i="5"/>
  <c r="M4876" i="5"/>
  <c r="N4876" i="5" s="1"/>
  <c r="L4876" i="5"/>
  <c r="I4876" i="5"/>
  <c r="Q4876" i="5" s="1"/>
  <c r="H4876" i="5"/>
  <c r="G4876" i="5"/>
  <c r="D4876" i="5"/>
  <c r="M4875" i="5"/>
  <c r="N4875" i="5" s="1"/>
  <c r="L4875" i="5"/>
  <c r="I4875" i="5"/>
  <c r="Q4875" i="5" s="1"/>
  <c r="H4875" i="5"/>
  <c r="G4875" i="5"/>
  <c r="D4875" i="5"/>
  <c r="M4874" i="5"/>
  <c r="N4874" i="5" s="1"/>
  <c r="L4874" i="5"/>
  <c r="I4874" i="5"/>
  <c r="Q4874" i="5" s="1"/>
  <c r="H4874" i="5"/>
  <c r="G4874" i="5"/>
  <c r="D4874" i="5"/>
  <c r="M4873" i="5"/>
  <c r="N4873" i="5" s="1"/>
  <c r="L4873" i="5"/>
  <c r="I4873" i="5"/>
  <c r="Q4873" i="5" s="1"/>
  <c r="H4873" i="5"/>
  <c r="G4873" i="5"/>
  <c r="D4873" i="5"/>
  <c r="M4872" i="5"/>
  <c r="N4872" i="5" s="1"/>
  <c r="L4872" i="5"/>
  <c r="I4872" i="5"/>
  <c r="Q4872" i="5" s="1"/>
  <c r="H4872" i="5"/>
  <c r="G4872" i="5"/>
  <c r="D4872" i="5"/>
  <c r="M4871" i="5"/>
  <c r="N4871" i="5" s="1"/>
  <c r="L4871" i="5"/>
  <c r="I4871" i="5"/>
  <c r="Q4871" i="5" s="1"/>
  <c r="H4871" i="5"/>
  <c r="G4871" i="5"/>
  <c r="D4871" i="5"/>
  <c r="M4870" i="5"/>
  <c r="N4870" i="5" s="1"/>
  <c r="L4870" i="5"/>
  <c r="I4870" i="5"/>
  <c r="Q4870" i="5" s="1"/>
  <c r="H4870" i="5"/>
  <c r="G4870" i="5"/>
  <c r="D4870" i="5"/>
  <c r="M4869" i="5"/>
  <c r="N4869" i="5" s="1"/>
  <c r="L4869" i="5"/>
  <c r="I4869" i="5"/>
  <c r="Q4869" i="5" s="1"/>
  <c r="H4869" i="5"/>
  <c r="G4869" i="5"/>
  <c r="D4869" i="5"/>
  <c r="M4868" i="5"/>
  <c r="N4868" i="5" s="1"/>
  <c r="L4868" i="5"/>
  <c r="I4868" i="5"/>
  <c r="Q4868" i="5" s="1"/>
  <c r="H4868" i="5"/>
  <c r="G4868" i="5"/>
  <c r="D4868" i="5"/>
  <c r="M4867" i="5"/>
  <c r="N4867" i="5" s="1"/>
  <c r="L4867" i="5"/>
  <c r="I4867" i="5"/>
  <c r="Q4867" i="5" s="1"/>
  <c r="H4867" i="5"/>
  <c r="G4867" i="5"/>
  <c r="D4867" i="5"/>
  <c r="M4866" i="5"/>
  <c r="N4866" i="5" s="1"/>
  <c r="L4866" i="5"/>
  <c r="I4866" i="5"/>
  <c r="Q4866" i="5" s="1"/>
  <c r="H4866" i="5"/>
  <c r="G4866" i="5"/>
  <c r="D4866" i="5"/>
  <c r="M4865" i="5"/>
  <c r="N4865" i="5" s="1"/>
  <c r="L4865" i="5"/>
  <c r="I4865" i="5"/>
  <c r="Q4865" i="5" s="1"/>
  <c r="H4865" i="5"/>
  <c r="G4865" i="5"/>
  <c r="D4865" i="5"/>
  <c r="M4864" i="5"/>
  <c r="N4864" i="5" s="1"/>
  <c r="L4864" i="5"/>
  <c r="I4864" i="5"/>
  <c r="Q4864" i="5" s="1"/>
  <c r="H4864" i="5"/>
  <c r="G4864" i="5"/>
  <c r="D4864" i="5"/>
  <c r="M4863" i="5"/>
  <c r="N4863" i="5" s="1"/>
  <c r="L4863" i="5"/>
  <c r="I4863" i="5"/>
  <c r="Q4863" i="5" s="1"/>
  <c r="H4863" i="5"/>
  <c r="G4863" i="5"/>
  <c r="D4863" i="5"/>
  <c r="M4862" i="5"/>
  <c r="N4862" i="5" s="1"/>
  <c r="L4862" i="5"/>
  <c r="I4862" i="5"/>
  <c r="Q4862" i="5" s="1"/>
  <c r="H4862" i="5"/>
  <c r="G4862" i="5"/>
  <c r="D4862" i="5"/>
  <c r="M4861" i="5"/>
  <c r="N4861" i="5" s="1"/>
  <c r="L4861" i="5"/>
  <c r="I4861" i="5"/>
  <c r="Q4861" i="5" s="1"/>
  <c r="H4861" i="5"/>
  <c r="G4861" i="5"/>
  <c r="D4861" i="5"/>
  <c r="M4860" i="5"/>
  <c r="N4860" i="5" s="1"/>
  <c r="L4860" i="5"/>
  <c r="I4860" i="5"/>
  <c r="Q4860" i="5" s="1"/>
  <c r="H4860" i="5"/>
  <c r="G4860" i="5"/>
  <c r="D4860" i="5"/>
  <c r="M4859" i="5"/>
  <c r="N4859" i="5" s="1"/>
  <c r="L4859" i="5"/>
  <c r="I4859" i="5"/>
  <c r="Q4859" i="5" s="1"/>
  <c r="H4859" i="5"/>
  <c r="G4859" i="5"/>
  <c r="D4859" i="5"/>
  <c r="M4858" i="5"/>
  <c r="N4858" i="5" s="1"/>
  <c r="L4858" i="5"/>
  <c r="I4858" i="5"/>
  <c r="Q4858" i="5" s="1"/>
  <c r="H4858" i="5"/>
  <c r="G4858" i="5"/>
  <c r="D4858" i="5"/>
  <c r="M4857" i="5"/>
  <c r="N4857" i="5" s="1"/>
  <c r="L4857" i="5"/>
  <c r="I4857" i="5"/>
  <c r="Q4857" i="5" s="1"/>
  <c r="H4857" i="5"/>
  <c r="G4857" i="5"/>
  <c r="D4857" i="5"/>
  <c r="M4856" i="5"/>
  <c r="N4856" i="5" s="1"/>
  <c r="L4856" i="5"/>
  <c r="I4856" i="5"/>
  <c r="Q4856" i="5" s="1"/>
  <c r="H4856" i="5"/>
  <c r="G4856" i="5"/>
  <c r="D4856" i="5"/>
  <c r="M4855" i="5"/>
  <c r="N4855" i="5" s="1"/>
  <c r="L4855" i="5"/>
  <c r="I4855" i="5"/>
  <c r="Q4855" i="5" s="1"/>
  <c r="H4855" i="5"/>
  <c r="G4855" i="5"/>
  <c r="D4855" i="5"/>
  <c r="M4854" i="5"/>
  <c r="N4854" i="5" s="1"/>
  <c r="L4854" i="5"/>
  <c r="I4854" i="5"/>
  <c r="Q4854" i="5" s="1"/>
  <c r="H4854" i="5"/>
  <c r="G4854" i="5"/>
  <c r="D4854" i="5"/>
  <c r="M4853" i="5"/>
  <c r="N4853" i="5" s="1"/>
  <c r="L4853" i="5"/>
  <c r="I4853" i="5"/>
  <c r="Q4853" i="5" s="1"/>
  <c r="H4853" i="5"/>
  <c r="G4853" i="5"/>
  <c r="D4853" i="5"/>
  <c r="M4852" i="5"/>
  <c r="N4852" i="5" s="1"/>
  <c r="L4852" i="5"/>
  <c r="I4852" i="5"/>
  <c r="Q4852" i="5" s="1"/>
  <c r="H4852" i="5"/>
  <c r="G4852" i="5"/>
  <c r="D4852" i="5"/>
  <c r="M4851" i="5"/>
  <c r="N4851" i="5" s="1"/>
  <c r="L4851" i="5"/>
  <c r="I4851" i="5"/>
  <c r="Q4851" i="5" s="1"/>
  <c r="H4851" i="5"/>
  <c r="G4851" i="5"/>
  <c r="D4851" i="5"/>
  <c r="M4850" i="5"/>
  <c r="N4850" i="5" s="1"/>
  <c r="L4850" i="5"/>
  <c r="I4850" i="5"/>
  <c r="Q4850" i="5" s="1"/>
  <c r="H4850" i="5"/>
  <c r="G4850" i="5"/>
  <c r="D4850" i="5"/>
  <c r="M4849" i="5"/>
  <c r="N4849" i="5" s="1"/>
  <c r="L4849" i="5"/>
  <c r="I4849" i="5"/>
  <c r="Q4849" i="5" s="1"/>
  <c r="H4849" i="5"/>
  <c r="G4849" i="5"/>
  <c r="D4849" i="5"/>
  <c r="M4848" i="5"/>
  <c r="N4848" i="5" s="1"/>
  <c r="L4848" i="5"/>
  <c r="I4848" i="5"/>
  <c r="Q4848" i="5" s="1"/>
  <c r="H4848" i="5"/>
  <c r="G4848" i="5"/>
  <c r="D4848" i="5"/>
  <c r="M4847" i="5"/>
  <c r="N4847" i="5" s="1"/>
  <c r="L4847" i="5"/>
  <c r="I4847" i="5"/>
  <c r="Q4847" i="5" s="1"/>
  <c r="H4847" i="5"/>
  <c r="G4847" i="5"/>
  <c r="D4847" i="5"/>
  <c r="M4846" i="5"/>
  <c r="N4846" i="5" s="1"/>
  <c r="L4846" i="5"/>
  <c r="I4846" i="5"/>
  <c r="Q4846" i="5" s="1"/>
  <c r="H4846" i="5"/>
  <c r="G4846" i="5"/>
  <c r="D4846" i="5"/>
  <c r="M4845" i="5"/>
  <c r="N4845" i="5" s="1"/>
  <c r="L4845" i="5"/>
  <c r="I4845" i="5"/>
  <c r="Q4845" i="5" s="1"/>
  <c r="H4845" i="5"/>
  <c r="G4845" i="5"/>
  <c r="D4845" i="5"/>
  <c r="M4844" i="5"/>
  <c r="N4844" i="5" s="1"/>
  <c r="L4844" i="5"/>
  <c r="I4844" i="5"/>
  <c r="Q4844" i="5" s="1"/>
  <c r="H4844" i="5"/>
  <c r="G4844" i="5"/>
  <c r="D4844" i="5"/>
  <c r="M4843" i="5"/>
  <c r="N4843" i="5" s="1"/>
  <c r="L4843" i="5"/>
  <c r="I4843" i="5"/>
  <c r="Q4843" i="5" s="1"/>
  <c r="H4843" i="5"/>
  <c r="G4843" i="5"/>
  <c r="D4843" i="5"/>
  <c r="M4842" i="5"/>
  <c r="N4842" i="5" s="1"/>
  <c r="L4842" i="5"/>
  <c r="I4842" i="5"/>
  <c r="Q4842" i="5" s="1"/>
  <c r="H4842" i="5"/>
  <c r="G4842" i="5"/>
  <c r="D4842" i="5"/>
  <c r="M4841" i="5"/>
  <c r="N4841" i="5" s="1"/>
  <c r="L4841" i="5"/>
  <c r="I4841" i="5"/>
  <c r="Q4841" i="5" s="1"/>
  <c r="H4841" i="5"/>
  <c r="G4841" i="5"/>
  <c r="D4841" i="5"/>
  <c r="M4840" i="5"/>
  <c r="N4840" i="5" s="1"/>
  <c r="L4840" i="5"/>
  <c r="I4840" i="5"/>
  <c r="Q4840" i="5" s="1"/>
  <c r="H4840" i="5"/>
  <c r="G4840" i="5"/>
  <c r="D4840" i="5"/>
  <c r="M4839" i="5"/>
  <c r="N4839" i="5" s="1"/>
  <c r="L4839" i="5"/>
  <c r="I4839" i="5"/>
  <c r="Q4839" i="5" s="1"/>
  <c r="H4839" i="5"/>
  <c r="G4839" i="5"/>
  <c r="D4839" i="5"/>
  <c r="M4838" i="5"/>
  <c r="N4838" i="5" s="1"/>
  <c r="L4838" i="5"/>
  <c r="I4838" i="5"/>
  <c r="Q4838" i="5" s="1"/>
  <c r="H4838" i="5"/>
  <c r="G4838" i="5"/>
  <c r="D4838" i="5"/>
  <c r="M4837" i="5"/>
  <c r="N4837" i="5" s="1"/>
  <c r="L4837" i="5"/>
  <c r="I4837" i="5"/>
  <c r="Q4837" i="5" s="1"/>
  <c r="H4837" i="5"/>
  <c r="G4837" i="5"/>
  <c r="D4837" i="5"/>
  <c r="M4836" i="5"/>
  <c r="N4836" i="5" s="1"/>
  <c r="L4836" i="5"/>
  <c r="I4836" i="5"/>
  <c r="Q4836" i="5" s="1"/>
  <c r="H4836" i="5"/>
  <c r="G4836" i="5"/>
  <c r="D4836" i="5"/>
  <c r="M4835" i="5"/>
  <c r="N4835" i="5" s="1"/>
  <c r="L4835" i="5"/>
  <c r="I4835" i="5"/>
  <c r="Q4835" i="5" s="1"/>
  <c r="H4835" i="5"/>
  <c r="G4835" i="5"/>
  <c r="D4835" i="5"/>
  <c r="M4834" i="5"/>
  <c r="N4834" i="5" s="1"/>
  <c r="L4834" i="5"/>
  <c r="I4834" i="5"/>
  <c r="Q4834" i="5" s="1"/>
  <c r="H4834" i="5"/>
  <c r="G4834" i="5"/>
  <c r="D4834" i="5"/>
  <c r="M4833" i="5"/>
  <c r="N4833" i="5" s="1"/>
  <c r="L4833" i="5"/>
  <c r="I4833" i="5"/>
  <c r="Q4833" i="5" s="1"/>
  <c r="H4833" i="5"/>
  <c r="G4833" i="5"/>
  <c r="D4833" i="5"/>
  <c r="M4832" i="5"/>
  <c r="N4832" i="5" s="1"/>
  <c r="L4832" i="5"/>
  <c r="I4832" i="5"/>
  <c r="Q4832" i="5" s="1"/>
  <c r="H4832" i="5"/>
  <c r="G4832" i="5"/>
  <c r="D4832" i="5"/>
  <c r="M4831" i="5"/>
  <c r="N4831" i="5" s="1"/>
  <c r="L4831" i="5"/>
  <c r="I4831" i="5"/>
  <c r="Q4831" i="5" s="1"/>
  <c r="H4831" i="5"/>
  <c r="G4831" i="5"/>
  <c r="D4831" i="5"/>
  <c r="M4830" i="5"/>
  <c r="N4830" i="5" s="1"/>
  <c r="L4830" i="5"/>
  <c r="I4830" i="5"/>
  <c r="Q4830" i="5" s="1"/>
  <c r="H4830" i="5"/>
  <c r="G4830" i="5"/>
  <c r="D4830" i="5"/>
  <c r="M4829" i="5"/>
  <c r="N4829" i="5" s="1"/>
  <c r="L4829" i="5"/>
  <c r="I4829" i="5"/>
  <c r="Q4829" i="5" s="1"/>
  <c r="H4829" i="5"/>
  <c r="G4829" i="5"/>
  <c r="D4829" i="5"/>
  <c r="M4828" i="5"/>
  <c r="N4828" i="5" s="1"/>
  <c r="L4828" i="5"/>
  <c r="I4828" i="5"/>
  <c r="Q4828" i="5" s="1"/>
  <c r="H4828" i="5"/>
  <c r="G4828" i="5"/>
  <c r="D4828" i="5"/>
  <c r="M4827" i="5"/>
  <c r="N4827" i="5" s="1"/>
  <c r="L4827" i="5"/>
  <c r="I4827" i="5"/>
  <c r="Q4827" i="5" s="1"/>
  <c r="H4827" i="5"/>
  <c r="G4827" i="5"/>
  <c r="D4827" i="5"/>
  <c r="M4826" i="5"/>
  <c r="N4826" i="5" s="1"/>
  <c r="L4826" i="5"/>
  <c r="I4826" i="5"/>
  <c r="Q4826" i="5" s="1"/>
  <c r="H4826" i="5"/>
  <c r="G4826" i="5"/>
  <c r="D4826" i="5"/>
  <c r="M4825" i="5"/>
  <c r="N4825" i="5" s="1"/>
  <c r="L4825" i="5"/>
  <c r="I4825" i="5"/>
  <c r="Q4825" i="5" s="1"/>
  <c r="H4825" i="5"/>
  <c r="G4825" i="5"/>
  <c r="D4825" i="5"/>
  <c r="M4824" i="5"/>
  <c r="N4824" i="5" s="1"/>
  <c r="L4824" i="5"/>
  <c r="I4824" i="5"/>
  <c r="Q4824" i="5" s="1"/>
  <c r="H4824" i="5"/>
  <c r="G4824" i="5"/>
  <c r="D4824" i="5"/>
  <c r="M4823" i="5"/>
  <c r="N4823" i="5" s="1"/>
  <c r="L4823" i="5"/>
  <c r="I4823" i="5"/>
  <c r="Q4823" i="5" s="1"/>
  <c r="H4823" i="5"/>
  <c r="G4823" i="5"/>
  <c r="D4823" i="5"/>
  <c r="M4822" i="5"/>
  <c r="N4822" i="5" s="1"/>
  <c r="L4822" i="5"/>
  <c r="I4822" i="5"/>
  <c r="Q4822" i="5" s="1"/>
  <c r="H4822" i="5"/>
  <c r="G4822" i="5"/>
  <c r="D4822" i="5"/>
  <c r="M4821" i="5"/>
  <c r="N4821" i="5" s="1"/>
  <c r="L4821" i="5"/>
  <c r="I4821" i="5"/>
  <c r="Q4821" i="5" s="1"/>
  <c r="H4821" i="5"/>
  <c r="G4821" i="5"/>
  <c r="D4821" i="5"/>
  <c r="M4820" i="5"/>
  <c r="N4820" i="5" s="1"/>
  <c r="L4820" i="5"/>
  <c r="I4820" i="5"/>
  <c r="Q4820" i="5" s="1"/>
  <c r="H4820" i="5"/>
  <c r="G4820" i="5"/>
  <c r="D4820" i="5"/>
  <c r="M4819" i="5"/>
  <c r="N4819" i="5" s="1"/>
  <c r="L4819" i="5"/>
  <c r="I4819" i="5"/>
  <c r="Q4819" i="5" s="1"/>
  <c r="H4819" i="5"/>
  <c r="G4819" i="5"/>
  <c r="D4819" i="5"/>
  <c r="M4818" i="5"/>
  <c r="N4818" i="5" s="1"/>
  <c r="L4818" i="5"/>
  <c r="I4818" i="5"/>
  <c r="Q4818" i="5" s="1"/>
  <c r="H4818" i="5"/>
  <c r="G4818" i="5"/>
  <c r="D4818" i="5"/>
  <c r="M4817" i="5"/>
  <c r="N4817" i="5" s="1"/>
  <c r="L4817" i="5"/>
  <c r="I4817" i="5"/>
  <c r="Q4817" i="5" s="1"/>
  <c r="H4817" i="5"/>
  <c r="G4817" i="5"/>
  <c r="D4817" i="5"/>
  <c r="M4816" i="5"/>
  <c r="N4816" i="5" s="1"/>
  <c r="L4816" i="5"/>
  <c r="I4816" i="5"/>
  <c r="Q4816" i="5" s="1"/>
  <c r="H4816" i="5"/>
  <c r="G4816" i="5"/>
  <c r="D4816" i="5"/>
  <c r="M4815" i="5"/>
  <c r="N4815" i="5" s="1"/>
  <c r="L4815" i="5"/>
  <c r="I4815" i="5"/>
  <c r="Q4815" i="5" s="1"/>
  <c r="H4815" i="5"/>
  <c r="G4815" i="5"/>
  <c r="D4815" i="5"/>
  <c r="M4814" i="5"/>
  <c r="N4814" i="5" s="1"/>
  <c r="L4814" i="5"/>
  <c r="I4814" i="5"/>
  <c r="Q4814" i="5" s="1"/>
  <c r="H4814" i="5"/>
  <c r="G4814" i="5"/>
  <c r="D4814" i="5"/>
  <c r="M4813" i="5"/>
  <c r="N4813" i="5" s="1"/>
  <c r="L4813" i="5"/>
  <c r="I4813" i="5"/>
  <c r="Q4813" i="5" s="1"/>
  <c r="H4813" i="5"/>
  <c r="G4813" i="5"/>
  <c r="D4813" i="5"/>
  <c r="M4812" i="5"/>
  <c r="N4812" i="5" s="1"/>
  <c r="L4812" i="5"/>
  <c r="I4812" i="5"/>
  <c r="Q4812" i="5" s="1"/>
  <c r="H4812" i="5"/>
  <c r="G4812" i="5"/>
  <c r="D4812" i="5"/>
  <c r="M4811" i="5"/>
  <c r="N4811" i="5" s="1"/>
  <c r="L4811" i="5"/>
  <c r="I4811" i="5"/>
  <c r="Q4811" i="5" s="1"/>
  <c r="H4811" i="5"/>
  <c r="G4811" i="5"/>
  <c r="D4811" i="5"/>
  <c r="M4810" i="5"/>
  <c r="N4810" i="5" s="1"/>
  <c r="L4810" i="5"/>
  <c r="I4810" i="5"/>
  <c r="Q4810" i="5" s="1"/>
  <c r="H4810" i="5"/>
  <c r="G4810" i="5"/>
  <c r="D4810" i="5"/>
  <c r="M4809" i="5"/>
  <c r="N4809" i="5" s="1"/>
  <c r="L4809" i="5"/>
  <c r="I4809" i="5"/>
  <c r="Q4809" i="5" s="1"/>
  <c r="H4809" i="5"/>
  <c r="G4809" i="5"/>
  <c r="D4809" i="5"/>
  <c r="M4808" i="5"/>
  <c r="N4808" i="5" s="1"/>
  <c r="L4808" i="5"/>
  <c r="I4808" i="5"/>
  <c r="Q4808" i="5" s="1"/>
  <c r="H4808" i="5"/>
  <c r="G4808" i="5"/>
  <c r="D4808" i="5"/>
  <c r="M4807" i="5"/>
  <c r="N4807" i="5" s="1"/>
  <c r="L4807" i="5"/>
  <c r="I4807" i="5"/>
  <c r="Q4807" i="5" s="1"/>
  <c r="H4807" i="5"/>
  <c r="G4807" i="5"/>
  <c r="D4807" i="5"/>
  <c r="M4806" i="5"/>
  <c r="N4806" i="5" s="1"/>
  <c r="L4806" i="5"/>
  <c r="I4806" i="5"/>
  <c r="Q4806" i="5" s="1"/>
  <c r="H4806" i="5"/>
  <c r="G4806" i="5"/>
  <c r="D4806" i="5"/>
  <c r="M4805" i="5"/>
  <c r="N4805" i="5" s="1"/>
  <c r="L4805" i="5"/>
  <c r="I4805" i="5"/>
  <c r="Q4805" i="5" s="1"/>
  <c r="H4805" i="5"/>
  <c r="G4805" i="5"/>
  <c r="D4805" i="5"/>
  <c r="M4804" i="5"/>
  <c r="N4804" i="5" s="1"/>
  <c r="L4804" i="5"/>
  <c r="I4804" i="5"/>
  <c r="Q4804" i="5" s="1"/>
  <c r="H4804" i="5"/>
  <c r="G4804" i="5"/>
  <c r="D4804" i="5"/>
  <c r="M4803" i="5"/>
  <c r="N4803" i="5" s="1"/>
  <c r="L4803" i="5"/>
  <c r="I4803" i="5"/>
  <c r="Q4803" i="5" s="1"/>
  <c r="H4803" i="5"/>
  <c r="G4803" i="5"/>
  <c r="D4803" i="5"/>
  <c r="M4802" i="5"/>
  <c r="N4802" i="5" s="1"/>
  <c r="L4802" i="5"/>
  <c r="I4802" i="5"/>
  <c r="Q4802" i="5" s="1"/>
  <c r="H4802" i="5"/>
  <c r="G4802" i="5"/>
  <c r="D4802" i="5"/>
  <c r="M4801" i="5"/>
  <c r="N4801" i="5" s="1"/>
  <c r="L4801" i="5"/>
  <c r="I4801" i="5"/>
  <c r="Q4801" i="5" s="1"/>
  <c r="H4801" i="5"/>
  <c r="G4801" i="5"/>
  <c r="D4801" i="5"/>
  <c r="M4800" i="5"/>
  <c r="N4800" i="5" s="1"/>
  <c r="L4800" i="5"/>
  <c r="I4800" i="5"/>
  <c r="Q4800" i="5" s="1"/>
  <c r="H4800" i="5"/>
  <c r="G4800" i="5"/>
  <c r="D4800" i="5"/>
  <c r="M4799" i="5"/>
  <c r="N4799" i="5" s="1"/>
  <c r="L4799" i="5"/>
  <c r="I4799" i="5"/>
  <c r="Q4799" i="5" s="1"/>
  <c r="H4799" i="5"/>
  <c r="G4799" i="5"/>
  <c r="D4799" i="5"/>
  <c r="M4798" i="5"/>
  <c r="N4798" i="5" s="1"/>
  <c r="L4798" i="5"/>
  <c r="I4798" i="5"/>
  <c r="Q4798" i="5" s="1"/>
  <c r="H4798" i="5"/>
  <c r="G4798" i="5"/>
  <c r="D4798" i="5"/>
  <c r="M4797" i="5"/>
  <c r="N4797" i="5" s="1"/>
  <c r="L4797" i="5"/>
  <c r="I4797" i="5"/>
  <c r="Q4797" i="5" s="1"/>
  <c r="H4797" i="5"/>
  <c r="G4797" i="5"/>
  <c r="D4797" i="5"/>
  <c r="M4796" i="5"/>
  <c r="N4796" i="5" s="1"/>
  <c r="L4796" i="5"/>
  <c r="I4796" i="5"/>
  <c r="Q4796" i="5" s="1"/>
  <c r="H4796" i="5"/>
  <c r="G4796" i="5"/>
  <c r="D4796" i="5"/>
  <c r="M4795" i="5"/>
  <c r="N4795" i="5" s="1"/>
  <c r="L4795" i="5"/>
  <c r="I4795" i="5"/>
  <c r="Q4795" i="5" s="1"/>
  <c r="H4795" i="5"/>
  <c r="G4795" i="5"/>
  <c r="D4795" i="5"/>
  <c r="M4794" i="5"/>
  <c r="N4794" i="5" s="1"/>
  <c r="L4794" i="5"/>
  <c r="I4794" i="5"/>
  <c r="Q4794" i="5" s="1"/>
  <c r="H4794" i="5"/>
  <c r="G4794" i="5"/>
  <c r="D4794" i="5"/>
  <c r="M4793" i="5"/>
  <c r="N4793" i="5" s="1"/>
  <c r="L4793" i="5"/>
  <c r="I4793" i="5"/>
  <c r="Q4793" i="5" s="1"/>
  <c r="H4793" i="5"/>
  <c r="G4793" i="5"/>
  <c r="D4793" i="5"/>
  <c r="M4792" i="5"/>
  <c r="N4792" i="5" s="1"/>
  <c r="L4792" i="5"/>
  <c r="I4792" i="5"/>
  <c r="Q4792" i="5" s="1"/>
  <c r="H4792" i="5"/>
  <c r="G4792" i="5"/>
  <c r="D4792" i="5"/>
  <c r="M4791" i="5"/>
  <c r="N4791" i="5" s="1"/>
  <c r="L4791" i="5"/>
  <c r="I4791" i="5"/>
  <c r="Q4791" i="5" s="1"/>
  <c r="H4791" i="5"/>
  <c r="G4791" i="5"/>
  <c r="D4791" i="5"/>
  <c r="M4790" i="5"/>
  <c r="N4790" i="5" s="1"/>
  <c r="L4790" i="5"/>
  <c r="I4790" i="5"/>
  <c r="Q4790" i="5" s="1"/>
  <c r="H4790" i="5"/>
  <c r="G4790" i="5"/>
  <c r="D4790" i="5"/>
  <c r="M4789" i="5"/>
  <c r="N4789" i="5" s="1"/>
  <c r="L4789" i="5"/>
  <c r="I4789" i="5"/>
  <c r="Q4789" i="5" s="1"/>
  <c r="H4789" i="5"/>
  <c r="G4789" i="5"/>
  <c r="D4789" i="5"/>
  <c r="M4788" i="5"/>
  <c r="N4788" i="5" s="1"/>
  <c r="L4788" i="5"/>
  <c r="I4788" i="5"/>
  <c r="Q4788" i="5" s="1"/>
  <c r="H4788" i="5"/>
  <c r="G4788" i="5"/>
  <c r="D4788" i="5"/>
  <c r="M4787" i="5"/>
  <c r="N4787" i="5" s="1"/>
  <c r="L4787" i="5"/>
  <c r="I4787" i="5"/>
  <c r="Q4787" i="5" s="1"/>
  <c r="H4787" i="5"/>
  <c r="G4787" i="5"/>
  <c r="D4787" i="5"/>
  <c r="M4786" i="5"/>
  <c r="N4786" i="5" s="1"/>
  <c r="L4786" i="5"/>
  <c r="I4786" i="5"/>
  <c r="Q4786" i="5" s="1"/>
  <c r="H4786" i="5"/>
  <c r="G4786" i="5"/>
  <c r="D4786" i="5"/>
  <c r="M4785" i="5"/>
  <c r="N4785" i="5" s="1"/>
  <c r="L4785" i="5"/>
  <c r="I4785" i="5"/>
  <c r="Q4785" i="5" s="1"/>
  <c r="H4785" i="5"/>
  <c r="G4785" i="5"/>
  <c r="D4785" i="5"/>
  <c r="M4784" i="5"/>
  <c r="N4784" i="5" s="1"/>
  <c r="L4784" i="5"/>
  <c r="I4784" i="5"/>
  <c r="Q4784" i="5" s="1"/>
  <c r="H4784" i="5"/>
  <c r="G4784" i="5"/>
  <c r="D4784" i="5"/>
  <c r="M4783" i="5"/>
  <c r="N4783" i="5" s="1"/>
  <c r="L4783" i="5"/>
  <c r="I4783" i="5"/>
  <c r="Q4783" i="5" s="1"/>
  <c r="H4783" i="5"/>
  <c r="G4783" i="5"/>
  <c r="D4783" i="5"/>
  <c r="M4782" i="5"/>
  <c r="N4782" i="5" s="1"/>
  <c r="L4782" i="5"/>
  <c r="I4782" i="5"/>
  <c r="Q4782" i="5" s="1"/>
  <c r="H4782" i="5"/>
  <c r="G4782" i="5"/>
  <c r="D4782" i="5"/>
  <c r="M4781" i="5"/>
  <c r="N4781" i="5" s="1"/>
  <c r="L4781" i="5"/>
  <c r="I4781" i="5"/>
  <c r="Q4781" i="5" s="1"/>
  <c r="H4781" i="5"/>
  <c r="G4781" i="5"/>
  <c r="D4781" i="5"/>
  <c r="M4780" i="5"/>
  <c r="N4780" i="5" s="1"/>
  <c r="L4780" i="5"/>
  <c r="I4780" i="5"/>
  <c r="Q4780" i="5" s="1"/>
  <c r="H4780" i="5"/>
  <c r="G4780" i="5"/>
  <c r="D4780" i="5"/>
  <c r="M4779" i="5"/>
  <c r="N4779" i="5" s="1"/>
  <c r="L4779" i="5"/>
  <c r="I4779" i="5"/>
  <c r="Q4779" i="5" s="1"/>
  <c r="H4779" i="5"/>
  <c r="G4779" i="5"/>
  <c r="D4779" i="5"/>
  <c r="M4778" i="5"/>
  <c r="N4778" i="5" s="1"/>
  <c r="L4778" i="5"/>
  <c r="I4778" i="5"/>
  <c r="Q4778" i="5" s="1"/>
  <c r="H4778" i="5"/>
  <c r="G4778" i="5"/>
  <c r="D4778" i="5"/>
  <c r="M4777" i="5"/>
  <c r="N4777" i="5" s="1"/>
  <c r="L4777" i="5"/>
  <c r="I4777" i="5"/>
  <c r="Q4777" i="5" s="1"/>
  <c r="H4777" i="5"/>
  <c r="G4777" i="5"/>
  <c r="D4777" i="5"/>
  <c r="M4776" i="5"/>
  <c r="N4776" i="5" s="1"/>
  <c r="L4776" i="5"/>
  <c r="I4776" i="5"/>
  <c r="Q4776" i="5" s="1"/>
  <c r="H4776" i="5"/>
  <c r="G4776" i="5"/>
  <c r="D4776" i="5"/>
  <c r="M4775" i="5"/>
  <c r="N4775" i="5" s="1"/>
  <c r="L4775" i="5"/>
  <c r="I4775" i="5"/>
  <c r="Q4775" i="5" s="1"/>
  <c r="H4775" i="5"/>
  <c r="G4775" i="5"/>
  <c r="D4775" i="5"/>
  <c r="M4774" i="5"/>
  <c r="N4774" i="5" s="1"/>
  <c r="L4774" i="5"/>
  <c r="I4774" i="5"/>
  <c r="Q4774" i="5" s="1"/>
  <c r="H4774" i="5"/>
  <c r="G4774" i="5"/>
  <c r="D4774" i="5"/>
  <c r="M4773" i="5"/>
  <c r="N4773" i="5" s="1"/>
  <c r="L4773" i="5"/>
  <c r="I4773" i="5"/>
  <c r="Q4773" i="5" s="1"/>
  <c r="H4773" i="5"/>
  <c r="G4773" i="5"/>
  <c r="D4773" i="5"/>
  <c r="M4772" i="5"/>
  <c r="N4772" i="5" s="1"/>
  <c r="L4772" i="5"/>
  <c r="I4772" i="5"/>
  <c r="Q4772" i="5" s="1"/>
  <c r="H4772" i="5"/>
  <c r="G4772" i="5"/>
  <c r="D4772" i="5"/>
  <c r="M4771" i="5"/>
  <c r="N4771" i="5" s="1"/>
  <c r="L4771" i="5"/>
  <c r="I4771" i="5"/>
  <c r="Q4771" i="5" s="1"/>
  <c r="H4771" i="5"/>
  <c r="G4771" i="5"/>
  <c r="D4771" i="5"/>
  <c r="M4770" i="5"/>
  <c r="N4770" i="5" s="1"/>
  <c r="L4770" i="5"/>
  <c r="I4770" i="5"/>
  <c r="Q4770" i="5" s="1"/>
  <c r="H4770" i="5"/>
  <c r="G4770" i="5"/>
  <c r="D4770" i="5"/>
  <c r="M4769" i="5"/>
  <c r="N4769" i="5" s="1"/>
  <c r="L4769" i="5"/>
  <c r="I4769" i="5"/>
  <c r="Q4769" i="5" s="1"/>
  <c r="H4769" i="5"/>
  <c r="G4769" i="5"/>
  <c r="D4769" i="5"/>
  <c r="M4768" i="5"/>
  <c r="N4768" i="5" s="1"/>
  <c r="L4768" i="5"/>
  <c r="I4768" i="5"/>
  <c r="Q4768" i="5" s="1"/>
  <c r="H4768" i="5"/>
  <c r="G4768" i="5"/>
  <c r="D4768" i="5"/>
  <c r="M4767" i="5"/>
  <c r="N4767" i="5" s="1"/>
  <c r="L4767" i="5"/>
  <c r="I4767" i="5"/>
  <c r="Q4767" i="5" s="1"/>
  <c r="H4767" i="5"/>
  <c r="G4767" i="5"/>
  <c r="D4767" i="5"/>
  <c r="M4766" i="5"/>
  <c r="N4766" i="5" s="1"/>
  <c r="L4766" i="5"/>
  <c r="I4766" i="5"/>
  <c r="Q4766" i="5" s="1"/>
  <c r="H4766" i="5"/>
  <c r="G4766" i="5"/>
  <c r="D4766" i="5"/>
  <c r="M4765" i="5"/>
  <c r="N4765" i="5" s="1"/>
  <c r="L4765" i="5"/>
  <c r="I4765" i="5"/>
  <c r="Q4765" i="5" s="1"/>
  <c r="H4765" i="5"/>
  <c r="G4765" i="5"/>
  <c r="D4765" i="5"/>
  <c r="M4764" i="5"/>
  <c r="N4764" i="5" s="1"/>
  <c r="L4764" i="5"/>
  <c r="I4764" i="5"/>
  <c r="Q4764" i="5" s="1"/>
  <c r="H4764" i="5"/>
  <c r="G4764" i="5"/>
  <c r="D4764" i="5"/>
  <c r="M4763" i="5"/>
  <c r="N4763" i="5" s="1"/>
  <c r="L4763" i="5"/>
  <c r="I4763" i="5"/>
  <c r="Q4763" i="5" s="1"/>
  <c r="H4763" i="5"/>
  <c r="G4763" i="5"/>
  <c r="D4763" i="5"/>
  <c r="M4762" i="5"/>
  <c r="N4762" i="5" s="1"/>
  <c r="L4762" i="5"/>
  <c r="I4762" i="5"/>
  <c r="Q4762" i="5" s="1"/>
  <c r="H4762" i="5"/>
  <c r="G4762" i="5"/>
  <c r="D4762" i="5"/>
  <c r="M4761" i="5"/>
  <c r="N4761" i="5" s="1"/>
  <c r="L4761" i="5"/>
  <c r="I4761" i="5"/>
  <c r="Q4761" i="5" s="1"/>
  <c r="H4761" i="5"/>
  <c r="G4761" i="5"/>
  <c r="D4761" i="5"/>
  <c r="M4760" i="5"/>
  <c r="N4760" i="5" s="1"/>
  <c r="L4760" i="5"/>
  <c r="I4760" i="5"/>
  <c r="Q4760" i="5" s="1"/>
  <c r="H4760" i="5"/>
  <c r="G4760" i="5"/>
  <c r="D4760" i="5"/>
  <c r="M4759" i="5"/>
  <c r="N4759" i="5" s="1"/>
  <c r="L4759" i="5"/>
  <c r="I4759" i="5"/>
  <c r="Q4759" i="5" s="1"/>
  <c r="H4759" i="5"/>
  <c r="G4759" i="5"/>
  <c r="D4759" i="5"/>
  <c r="M4758" i="5"/>
  <c r="N4758" i="5" s="1"/>
  <c r="L4758" i="5"/>
  <c r="I4758" i="5"/>
  <c r="Q4758" i="5" s="1"/>
  <c r="H4758" i="5"/>
  <c r="G4758" i="5"/>
  <c r="D4758" i="5"/>
  <c r="M4757" i="5"/>
  <c r="N4757" i="5" s="1"/>
  <c r="L4757" i="5"/>
  <c r="I4757" i="5"/>
  <c r="Q4757" i="5" s="1"/>
  <c r="H4757" i="5"/>
  <c r="G4757" i="5"/>
  <c r="D4757" i="5"/>
  <c r="M4756" i="5"/>
  <c r="N4756" i="5" s="1"/>
  <c r="L4756" i="5"/>
  <c r="I4756" i="5"/>
  <c r="Q4756" i="5" s="1"/>
  <c r="H4756" i="5"/>
  <c r="G4756" i="5"/>
  <c r="D4756" i="5"/>
  <c r="M4755" i="5"/>
  <c r="N4755" i="5" s="1"/>
  <c r="L4755" i="5"/>
  <c r="I4755" i="5"/>
  <c r="Q4755" i="5" s="1"/>
  <c r="H4755" i="5"/>
  <c r="G4755" i="5"/>
  <c r="D4755" i="5"/>
  <c r="M4754" i="5"/>
  <c r="N4754" i="5" s="1"/>
  <c r="L4754" i="5"/>
  <c r="I4754" i="5"/>
  <c r="Q4754" i="5" s="1"/>
  <c r="H4754" i="5"/>
  <c r="G4754" i="5"/>
  <c r="D4754" i="5"/>
  <c r="M4753" i="5"/>
  <c r="N4753" i="5" s="1"/>
  <c r="L4753" i="5"/>
  <c r="I4753" i="5"/>
  <c r="Q4753" i="5" s="1"/>
  <c r="H4753" i="5"/>
  <c r="G4753" i="5"/>
  <c r="D4753" i="5"/>
  <c r="M4752" i="5"/>
  <c r="N4752" i="5" s="1"/>
  <c r="L4752" i="5"/>
  <c r="I4752" i="5"/>
  <c r="Q4752" i="5" s="1"/>
  <c r="H4752" i="5"/>
  <c r="G4752" i="5"/>
  <c r="D4752" i="5"/>
  <c r="M4751" i="5"/>
  <c r="N4751" i="5" s="1"/>
  <c r="L4751" i="5"/>
  <c r="I4751" i="5"/>
  <c r="Q4751" i="5" s="1"/>
  <c r="H4751" i="5"/>
  <c r="G4751" i="5"/>
  <c r="D4751" i="5"/>
  <c r="M4750" i="5"/>
  <c r="N4750" i="5" s="1"/>
  <c r="L4750" i="5"/>
  <c r="I4750" i="5"/>
  <c r="Q4750" i="5" s="1"/>
  <c r="H4750" i="5"/>
  <c r="G4750" i="5"/>
  <c r="D4750" i="5"/>
  <c r="M4749" i="5"/>
  <c r="N4749" i="5" s="1"/>
  <c r="L4749" i="5"/>
  <c r="I4749" i="5"/>
  <c r="Q4749" i="5" s="1"/>
  <c r="H4749" i="5"/>
  <c r="G4749" i="5"/>
  <c r="D4749" i="5"/>
  <c r="M4748" i="5"/>
  <c r="N4748" i="5" s="1"/>
  <c r="L4748" i="5"/>
  <c r="I4748" i="5"/>
  <c r="Q4748" i="5" s="1"/>
  <c r="H4748" i="5"/>
  <c r="G4748" i="5"/>
  <c r="D4748" i="5"/>
  <c r="M4747" i="5"/>
  <c r="N4747" i="5" s="1"/>
  <c r="L4747" i="5"/>
  <c r="I4747" i="5"/>
  <c r="Q4747" i="5" s="1"/>
  <c r="H4747" i="5"/>
  <c r="G4747" i="5"/>
  <c r="D4747" i="5"/>
  <c r="M4746" i="5"/>
  <c r="N4746" i="5" s="1"/>
  <c r="L4746" i="5"/>
  <c r="I4746" i="5"/>
  <c r="Q4746" i="5" s="1"/>
  <c r="H4746" i="5"/>
  <c r="G4746" i="5"/>
  <c r="D4746" i="5"/>
  <c r="M4745" i="5"/>
  <c r="N4745" i="5" s="1"/>
  <c r="L4745" i="5"/>
  <c r="I4745" i="5"/>
  <c r="Q4745" i="5" s="1"/>
  <c r="H4745" i="5"/>
  <c r="G4745" i="5"/>
  <c r="D4745" i="5"/>
  <c r="M4744" i="5"/>
  <c r="N4744" i="5" s="1"/>
  <c r="L4744" i="5"/>
  <c r="I4744" i="5"/>
  <c r="Q4744" i="5" s="1"/>
  <c r="H4744" i="5"/>
  <c r="G4744" i="5"/>
  <c r="D4744" i="5"/>
  <c r="M4743" i="5"/>
  <c r="N4743" i="5" s="1"/>
  <c r="L4743" i="5"/>
  <c r="I4743" i="5"/>
  <c r="Q4743" i="5" s="1"/>
  <c r="H4743" i="5"/>
  <c r="G4743" i="5"/>
  <c r="D4743" i="5"/>
  <c r="M4742" i="5"/>
  <c r="N4742" i="5" s="1"/>
  <c r="L4742" i="5"/>
  <c r="I4742" i="5"/>
  <c r="Q4742" i="5" s="1"/>
  <c r="H4742" i="5"/>
  <c r="G4742" i="5"/>
  <c r="D4742" i="5"/>
  <c r="M4741" i="5"/>
  <c r="N4741" i="5" s="1"/>
  <c r="L4741" i="5"/>
  <c r="I4741" i="5"/>
  <c r="Q4741" i="5" s="1"/>
  <c r="H4741" i="5"/>
  <c r="G4741" i="5"/>
  <c r="D4741" i="5"/>
  <c r="M4740" i="5"/>
  <c r="N4740" i="5" s="1"/>
  <c r="L4740" i="5"/>
  <c r="I4740" i="5"/>
  <c r="Q4740" i="5" s="1"/>
  <c r="H4740" i="5"/>
  <c r="G4740" i="5"/>
  <c r="D4740" i="5"/>
  <c r="M4739" i="5"/>
  <c r="N4739" i="5" s="1"/>
  <c r="L4739" i="5"/>
  <c r="I4739" i="5"/>
  <c r="Q4739" i="5" s="1"/>
  <c r="H4739" i="5"/>
  <c r="G4739" i="5"/>
  <c r="D4739" i="5"/>
  <c r="M4738" i="5"/>
  <c r="N4738" i="5" s="1"/>
  <c r="L4738" i="5"/>
  <c r="I4738" i="5"/>
  <c r="Q4738" i="5" s="1"/>
  <c r="H4738" i="5"/>
  <c r="G4738" i="5"/>
  <c r="D4738" i="5"/>
  <c r="M4737" i="5"/>
  <c r="N4737" i="5" s="1"/>
  <c r="L4737" i="5"/>
  <c r="I4737" i="5"/>
  <c r="Q4737" i="5" s="1"/>
  <c r="H4737" i="5"/>
  <c r="G4737" i="5"/>
  <c r="D4737" i="5"/>
  <c r="M4736" i="5"/>
  <c r="N4736" i="5" s="1"/>
  <c r="L4736" i="5"/>
  <c r="I4736" i="5"/>
  <c r="Q4736" i="5" s="1"/>
  <c r="H4736" i="5"/>
  <c r="G4736" i="5"/>
  <c r="D4736" i="5"/>
  <c r="M4735" i="5"/>
  <c r="N4735" i="5" s="1"/>
  <c r="L4735" i="5"/>
  <c r="I4735" i="5"/>
  <c r="Q4735" i="5" s="1"/>
  <c r="H4735" i="5"/>
  <c r="G4735" i="5"/>
  <c r="D4735" i="5"/>
  <c r="M4734" i="5"/>
  <c r="N4734" i="5" s="1"/>
  <c r="L4734" i="5"/>
  <c r="I4734" i="5"/>
  <c r="Q4734" i="5" s="1"/>
  <c r="H4734" i="5"/>
  <c r="G4734" i="5"/>
  <c r="D4734" i="5"/>
  <c r="M4733" i="5"/>
  <c r="N4733" i="5" s="1"/>
  <c r="L4733" i="5"/>
  <c r="I4733" i="5"/>
  <c r="Q4733" i="5" s="1"/>
  <c r="H4733" i="5"/>
  <c r="G4733" i="5"/>
  <c r="D4733" i="5"/>
  <c r="M4732" i="5"/>
  <c r="N4732" i="5" s="1"/>
  <c r="L4732" i="5"/>
  <c r="I4732" i="5"/>
  <c r="Q4732" i="5" s="1"/>
  <c r="H4732" i="5"/>
  <c r="G4732" i="5"/>
  <c r="D4732" i="5"/>
  <c r="M4731" i="5"/>
  <c r="N4731" i="5" s="1"/>
  <c r="L4731" i="5"/>
  <c r="I4731" i="5"/>
  <c r="Q4731" i="5" s="1"/>
  <c r="H4731" i="5"/>
  <c r="G4731" i="5"/>
  <c r="D4731" i="5"/>
  <c r="M4730" i="5"/>
  <c r="N4730" i="5" s="1"/>
  <c r="L4730" i="5"/>
  <c r="I4730" i="5"/>
  <c r="Q4730" i="5" s="1"/>
  <c r="H4730" i="5"/>
  <c r="G4730" i="5"/>
  <c r="D4730" i="5"/>
  <c r="M4729" i="5"/>
  <c r="N4729" i="5" s="1"/>
  <c r="L4729" i="5"/>
  <c r="I4729" i="5"/>
  <c r="Q4729" i="5" s="1"/>
  <c r="H4729" i="5"/>
  <c r="G4729" i="5"/>
  <c r="D4729" i="5"/>
  <c r="M4728" i="5"/>
  <c r="N4728" i="5" s="1"/>
  <c r="L4728" i="5"/>
  <c r="I4728" i="5"/>
  <c r="Q4728" i="5" s="1"/>
  <c r="H4728" i="5"/>
  <c r="G4728" i="5"/>
  <c r="D4728" i="5"/>
  <c r="M4727" i="5"/>
  <c r="N4727" i="5" s="1"/>
  <c r="L4727" i="5"/>
  <c r="I4727" i="5"/>
  <c r="Q4727" i="5" s="1"/>
  <c r="H4727" i="5"/>
  <c r="G4727" i="5"/>
  <c r="D4727" i="5"/>
  <c r="M4726" i="5"/>
  <c r="N4726" i="5" s="1"/>
  <c r="L4726" i="5"/>
  <c r="I4726" i="5"/>
  <c r="Q4726" i="5" s="1"/>
  <c r="H4726" i="5"/>
  <c r="G4726" i="5"/>
  <c r="D4726" i="5"/>
  <c r="M4725" i="5"/>
  <c r="N4725" i="5" s="1"/>
  <c r="L4725" i="5"/>
  <c r="I4725" i="5"/>
  <c r="Q4725" i="5" s="1"/>
  <c r="H4725" i="5"/>
  <c r="G4725" i="5"/>
  <c r="D4725" i="5"/>
  <c r="M4724" i="5"/>
  <c r="N4724" i="5" s="1"/>
  <c r="L4724" i="5"/>
  <c r="I4724" i="5"/>
  <c r="Q4724" i="5" s="1"/>
  <c r="H4724" i="5"/>
  <c r="G4724" i="5"/>
  <c r="D4724" i="5"/>
  <c r="M4723" i="5"/>
  <c r="N4723" i="5" s="1"/>
  <c r="L4723" i="5"/>
  <c r="I4723" i="5"/>
  <c r="Q4723" i="5" s="1"/>
  <c r="H4723" i="5"/>
  <c r="G4723" i="5"/>
  <c r="D4723" i="5"/>
  <c r="M4722" i="5"/>
  <c r="N4722" i="5" s="1"/>
  <c r="L4722" i="5"/>
  <c r="I4722" i="5"/>
  <c r="Q4722" i="5" s="1"/>
  <c r="H4722" i="5"/>
  <c r="G4722" i="5"/>
  <c r="D4722" i="5"/>
  <c r="M4721" i="5"/>
  <c r="N4721" i="5" s="1"/>
  <c r="L4721" i="5"/>
  <c r="I4721" i="5"/>
  <c r="Q4721" i="5" s="1"/>
  <c r="H4721" i="5"/>
  <c r="G4721" i="5"/>
  <c r="D4721" i="5"/>
  <c r="M4720" i="5"/>
  <c r="N4720" i="5" s="1"/>
  <c r="L4720" i="5"/>
  <c r="I4720" i="5"/>
  <c r="Q4720" i="5" s="1"/>
  <c r="H4720" i="5"/>
  <c r="G4720" i="5"/>
  <c r="D4720" i="5"/>
  <c r="M4719" i="5"/>
  <c r="N4719" i="5" s="1"/>
  <c r="L4719" i="5"/>
  <c r="I4719" i="5"/>
  <c r="Q4719" i="5" s="1"/>
  <c r="H4719" i="5"/>
  <c r="G4719" i="5"/>
  <c r="D4719" i="5"/>
  <c r="M4718" i="5"/>
  <c r="N4718" i="5" s="1"/>
  <c r="L4718" i="5"/>
  <c r="I4718" i="5"/>
  <c r="Q4718" i="5" s="1"/>
  <c r="H4718" i="5"/>
  <c r="G4718" i="5"/>
  <c r="D4718" i="5"/>
  <c r="M4717" i="5"/>
  <c r="N4717" i="5" s="1"/>
  <c r="L4717" i="5"/>
  <c r="I4717" i="5"/>
  <c r="Q4717" i="5" s="1"/>
  <c r="H4717" i="5"/>
  <c r="G4717" i="5"/>
  <c r="D4717" i="5"/>
  <c r="M4716" i="5"/>
  <c r="N4716" i="5" s="1"/>
  <c r="L4716" i="5"/>
  <c r="I4716" i="5"/>
  <c r="Q4716" i="5" s="1"/>
  <c r="H4716" i="5"/>
  <c r="G4716" i="5"/>
  <c r="D4716" i="5"/>
  <c r="M4715" i="5"/>
  <c r="N4715" i="5" s="1"/>
  <c r="L4715" i="5"/>
  <c r="I4715" i="5"/>
  <c r="Q4715" i="5" s="1"/>
  <c r="H4715" i="5"/>
  <c r="G4715" i="5"/>
  <c r="D4715" i="5"/>
  <c r="M4714" i="5"/>
  <c r="N4714" i="5" s="1"/>
  <c r="L4714" i="5"/>
  <c r="I4714" i="5"/>
  <c r="Q4714" i="5" s="1"/>
  <c r="H4714" i="5"/>
  <c r="G4714" i="5"/>
  <c r="D4714" i="5"/>
  <c r="M4713" i="5"/>
  <c r="N4713" i="5" s="1"/>
  <c r="L4713" i="5"/>
  <c r="I4713" i="5"/>
  <c r="Q4713" i="5" s="1"/>
  <c r="H4713" i="5"/>
  <c r="G4713" i="5"/>
  <c r="D4713" i="5"/>
  <c r="M4712" i="5"/>
  <c r="N4712" i="5" s="1"/>
  <c r="L4712" i="5"/>
  <c r="I4712" i="5"/>
  <c r="Q4712" i="5" s="1"/>
  <c r="H4712" i="5"/>
  <c r="G4712" i="5"/>
  <c r="D4712" i="5"/>
  <c r="M4711" i="5"/>
  <c r="N4711" i="5" s="1"/>
  <c r="L4711" i="5"/>
  <c r="I4711" i="5"/>
  <c r="Q4711" i="5" s="1"/>
  <c r="H4711" i="5"/>
  <c r="G4711" i="5"/>
  <c r="D4711" i="5"/>
  <c r="M4710" i="5"/>
  <c r="N4710" i="5" s="1"/>
  <c r="L4710" i="5"/>
  <c r="I4710" i="5"/>
  <c r="Q4710" i="5" s="1"/>
  <c r="H4710" i="5"/>
  <c r="G4710" i="5"/>
  <c r="D4710" i="5"/>
  <c r="M4709" i="5"/>
  <c r="N4709" i="5" s="1"/>
  <c r="L4709" i="5"/>
  <c r="I4709" i="5"/>
  <c r="Q4709" i="5" s="1"/>
  <c r="H4709" i="5"/>
  <c r="G4709" i="5"/>
  <c r="D4709" i="5"/>
  <c r="M4708" i="5"/>
  <c r="N4708" i="5" s="1"/>
  <c r="L4708" i="5"/>
  <c r="I4708" i="5"/>
  <c r="Q4708" i="5" s="1"/>
  <c r="H4708" i="5"/>
  <c r="G4708" i="5"/>
  <c r="D4708" i="5"/>
  <c r="M4707" i="5"/>
  <c r="N4707" i="5" s="1"/>
  <c r="L4707" i="5"/>
  <c r="I4707" i="5"/>
  <c r="Q4707" i="5" s="1"/>
  <c r="H4707" i="5"/>
  <c r="G4707" i="5"/>
  <c r="D4707" i="5"/>
  <c r="M4706" i="5"/>
  <c r="N4706" i="5" s="1"/>
  <c r="L4706" i="5"/>
  <c r="I4706" i="5"/>
  <c r="Q4706" i="5" s="1"/>
  <c r="H4706" i="5"/>
  <c r="G4706" i="5"/>
  <c r="D4706" i="5"/>
  <c r="M4705" i="5"/>
  <c r="N4705" i="5" s="1"/>
  <c r="L4705" i="5"/>
  <c r="I4705" i="5"/>
  <c r="Q4705" i="5" s="1"/>
  <c r="H4705" i="5"/>
  <c r="G4705" i="5"/>
  <c r="D4705" i="5"/>
  <c r="M4704" i="5"/>
  <c r="N4704" i="5" s="1"/>
  <c r="L4704" i="5"/>
  <c r="I4704" i="5"/>
  <c r="Q4704" i="5" s="1"/>
  <c r="H4704" i="5"/>
  <c r="G4704" i="5"/>
  <c r="D4704" i="5"/>
  <c r="M4703" i="5"/>
  <c r="N4703" i="5" s="1"/>
  <c r="L4703" i="5"/>
  <c r="I4703" i="5"/>
  <c r="Q4703" i="5" s="1"/>
  <c r="H4703" i="5"/>
  <c r="G4703" i="5"/>
  <c r="D4703" i="5"/>
  <c r="M4702" i="5"/>
  <c r="N4702" i="5" s="1"/>
  <c r="L4702" i="5"/>
  <c r="I4702" i="5"/>
  <c r="Q4702" i="5" s="1"/>
  <c r="H4702" i="5"/>
  <c r="G4702" i="5"/>
  <c r="D4702" i="5"/>
  <c r="M4701" i="5"/>
  <c r="N4701" i="5" s="1"/>
  <c r="L4701" i="5"/>
  <c r="I4701" i="5"/>
  <c r="Q4701" i="5" s="1"/>
  <c r="H4701" i="5"/>
  <c r="G4701" i="5"/>
  <c r="D4701" i="5"/>
  <c r="M4700" i="5"/>
  <c r="N4700" i="5" s="1"/>
  <c r="L4700" i="5"/>
  <c r="I4700" i="5"/>
  <c r="Q4700" i="5" s="1"/>
  <c r="H4700" i="5"/>
  <c r="G4700" i="5"/>
  <c r="D4700" i="5"/>
  <c r="M4699" i="5"/>
  <c r="N4699" i="5" s="1"/>
  <c r="L4699" i="5"/>
  <c r="I4699" i="5"/>
  <c r="Q4699" i="5" s="1"/>
  <c r="H4699" i="5"/>
  <c r="G4699" i="5"/>
  <c r="D4699" i="5"/>
  <c r="M4698" i="5"/>
  <c r="N4698" i="5" s="1"/>
  <c r="L4698" i="5"/>
  <c r="I4698" i="5"/>
  <c r="Q4698" i="5" s="1"/>
  <c r="H4698" i="5"/>
  <c r="G4698" i="5"/>
  <c r="D4698" i="5"/>
  <c r="M4697" i="5"/>
  <c r="N4697" i="5" s="1"/>
  <c r="L4697" i="5"/>
  <c r="I4697" i="5"/>
  <c r="Q4697" i="5" s="1"/>
  <c r="H4697" i="5"/>
  <c r="G4697" i="5"/>
  <c r="D4697" i="5"/>
  <c r="M4696" i="5"/>
  <c r="N4696" i="5" s="1"/>
  <c r="L4696" i="5"/>
  <c r="I4696" i="5"/>
  <c r="Q4696" i="5" s="1"/>
  <c r="H4696" i="5"/>
  <c r="G4696" i="5"/>
  <c r="D4696" i="5"/>
  <c r="M4695" i="5"/>
  <c r="N4695" i="5" s="1"/>
  <c r="L4695" i="5"/>
  <c r="I4695" i="5"/>
  <c r="Q4695" i="5" s="1"/>
  <c r="H4695" i="5"/>
  <c r="G4695" i="5"/>
  <c r="D4695" i="5"/>
  <c r="M4694" i="5"/>
  <c r="N4694" i="5" s="1"/>
  <c r="L4694" i="5"/>
  <c r="I4694" i="5"/>
  <c r="Q4694" i="5" s="1"/>
  <c r="H4694" i="5"/>
  <c r="G4694" i="5"/>
  <c r="D4694" i="5"/>
  <c r="M4693" i="5"/>
  <c r="N4693" i="5" s="1"/>
  <c r="L4693" i="5"/>
  <c r="I4693" i="5"/>
  <c r="Q4693" i="5" s="1"/>
  <c r="H4693" i="5"/>
  <c r="G4693" i="5"/>
  <c r="D4693" i="5"/>
  <c r="M4692" i="5"/>
  <c r="N4692" i="5" s="1"/>
  <c r="L4692" i="5"/>
  <c r="I4692" i="5"/>
  <c r="Q4692" i="5" s="1"/>
  <c r="H4692" i="5"/>
  <c r="G4692" i="5"/>
  <c r="D4692" i="5"/>
  <c r="M4691" i="5"/>
  <c r="N4691" i="5" s="1"/>
  <c r="L4691" i="5"/>
  <c r="I4691" i="5"/>
  <c r="Q4691" i="5" s="1"/>
  <c r="H4691" i="5"/>
  <c r="G4691" i="5"/>
  <c r="D4691" i="5"/>
  <c r="M4690" i="5"/>
  <c r="N4690" i="5" s="1"/>
  <c r="L4690" i="5"/>
  <c r="I4690" i="5"/>
  <c r="Q4690" i="5" s="1"/>
  <c r="H4690" i="5"/>
  <c r="G4690" i="5"/>
  <c r="D4690" i="5"/>
  <c r="M4689" i="5"/>
  <c r="N4689" i="5" s="1"/>
  <c r="L4689" i="5"/>
  <c r="I4689" i="5"/>
  <c r="Q4689" i="5" s="1"/>
  <c r="H4689" i="5"/>
  <c r="G4689" i="5"/>
  <c r="D4689" i="5"/>
  <c r="M4688" i="5"/>
  <c r="N4688" i="5" s="1"/>
  <c r="L4688" i="5"/>
  <c r="I4688" i="5"/>
  <c r="Q4688" i="5" s="1"/>
  <c r="H4688" i="5"/>
  <c r="G4688" i="5"/>
  <c r="D4688" i="5"/>
  <c r="M4687" i="5"/>
  <c r="N4687" i="5" s="1"/>
  <c r="L4687" i="5"/>
  <c r="I4687" i="5"/>
  <c r="Q4687" i="5" s="1"/>
  <c r="H4687" i="5"/>
  <c r="G4687" i="5"/>
  <c r="D4687" i="5"/>
  <c r="M4686" i="5"/>
  <c r="N4686" i="5" s="1"/>
  <c r="L4686" i="5"/>
  <c r="I4686" i="5"/>
  <c r="Q4686" i="5" s="1"/>
  <c r="H4686" i="5"/>
  <c r="G4686" i="5"/>
  <c r="D4686" i="5"/>
  <c r="M4685" i="5"/>
  <c r="N4685" i="5" s="1"/>
  <c r="L4685" i="5"/>
  <c r="I4685" i="5"/>
  <c r="Q4685" i="5" s="1"/>
  <c r="H4685" i="5"/>
  <c r="G4685" i="5"/>
  <c r="D4685" i="5"/>
  <c r="M4684" i="5"/>
  <c r="N4684" i="5" s="1"/>
  <c r="L4684" i="5"/>
  <c r="I4684" i="5"/>
  <c r="Q4684" i="5" s="1"/>
  <c r="H4684" i="5"/>
  <c r="G4684" i="5"/>
  <c r="D4684" i="5"/>
  <c r="M4683" i="5"/>
  <c r="N4683" i="5" s="1"/>
  <c r="L4683" i="5"/>
  <c r="I4683" i="5"/>
  <c r="Q4683" i="5" s="1"/>
  <c r="H4683" i="5"/>
  <c r="G4683" i="5"/>
  <c r="D4683" i="5"/>
  <c r="M4682" i="5"/>
  <c r="N4682" i="5" s="1"/>
  <c r="L4682" i="5"/>
  <c r="I4682" i="5"/>
  <c r="Q4682" i="5" s="1"/>
  <c r="H4682" i="5"/>
  <c r="G4682" i="5"/>
  <c r="D4682" i="5"/>
  <c r="M4681" i="5"/>
  <c r="N4681" i="5" s="1"/>
  <c r="L4681" i="5"/>
  <c r="I4681" i="5"/>
  <c r="Q4681" i="5" s="1"/>
  <c r="H4681" i="5"/>
  <c r="G4681" i="5"/>
  <c r="D4681" i="5"/>
  <c r="M4680" i="5"/>
  <c r="N4680" i="5" s="1"/>
  <c r="L4680" i="5"/>
  <c r="I4680" i="5"/>
  <c r="Q4680" i="5" s="1"/>
  <c r="H4680" i="5"/>
  <c r="G4680" i="5"/>
  <c r="D4680" i="5"/>
  <c r="M4679" i="5"/>
  <c r="N4679" i="5" s="1"/>
  <c r="L4679" i="5"/>
  <c r="I4679" i="5"/>
  <c r="Q4679" i="5" s="1"/>
  <c r="H4679" i="5"/>
  <c r="G4679" i="5"/>
  <c r="D4679" i="5"/>
  <c r="M4678" i="5"/>
  <c r="N4678" i="5" s="1"/>
  <c r="L4678" i="5"/>
  <c r="I4678" i="5"/>
  <c r="Q4678" i="5" s="1"/>
  <c r="H4678" i="5"/>
  <c r="G4678" i="5"/>
  <c r="D4678" i="5"/>
  <c r="M4677" i="5"/>
  <c r="N4677" i="5" s="1"/>
  <c r="L4677" i="5"/>
  <c r="I4677" i="5"/>
  <c r="Q4677" i="5" s="1"/>
  <c r="H4677" i="5"/>
  <c r="G4677" i="5"/>
  <c r="D4677" i="5"/>
  <c r="M4676" i="5"/>
  <c r="N4676" i="5" s="1"/>
  <c r="L4676" i="5"/>
  <c r="I4676" i="5"/>
  <c r="Q4676" i="5" s="1"/>
  <c r="H4676" i="5"/>
  <c r="G4676" i="5"/>
  <c r="D4676" i="5"/>
  <c r="M4675" i="5"/>
  <c r="N4675" i="5" s="1"/>
  <c r="L4675" i="5"/>
  <c r="I4675" i="5"/>
  <c r="Q4675" i="5" s="1"/>
  <c r="H4675" i="5"/>
  <c r="G4675" i="5"/>
  <c r="D4675" i="5"/>
  <c r="M4674" i="5"/>
  <c r="N4674" i="5" s="1"/>
  <c r="L4674" i="5"/>
  <c r="I4674" i="5"/>
  <c r="Q4674" i="5" s="1"/>
  <c r="H4674" i="5"/>
  <c r="G4674" i="5"/>
  <c r="D4674" i="5"/>
  <c r="M4673" i="5"/>
  <c r="N4673" i="5" s="1"/>
  <c r="L4673" i="5"/>
  <c r="I4673" i="5"/>
  <c r="Q4673" i="5" s="1"/>
  <c r="H4673" i="5"/>
  <c r="G4673" i="5"/>
  <c r="D4673" i="5"/>
  <c r="M4672" i="5"/>
  <c r="N4672" i="5" s="1"/>
  <c r="L4672" i="5"/>
  <c r="I4672" i="5"/>
  <c r="Q4672" i="5" s="1"/>
  <c r="H4672" i="5"/>
  <c r="G4672" i="5"/>
  <c r="D4672" i="5"/>
  <c r="M4671" i="5"/>
  <c r="N4671" i="5" s="1"/>
  <c r="L4671" i="5"/>
  <c r="I4671" i="5"/>
  <c r="Q4671" i="5" s="1"/>
  <c r="H4671" i="5"/>
  <c r="G4671" i="5"/>
  <c r="D4671" i="5"/>
  <c r="M4670" i="5"/>
  <c r="N4670" i="5" s="1"/>
  <c r="L4670" i="5"/>
  <c r="I4670" i="5"/>
  <c r="Q4670" i="5" s="1"/>
  <c r="H4670" i="5"/>
  <c r="G4670" i="5"/>
  <c r="D4670" i="5"/>
  <c r="M4669" i="5"/>
  <c r="N4669" i="5" s="1"/>
  <c r="L4669" i="5"/>
  <c r="I4669" i="5"/>
  <c r="Q4669" i="5" s="1"/>
  <c r="H4669" i="5"/>
  <c r="G4669" i="5"/>
  <c r="D4669" i="5"/>
  <c r="M4668" i="5"/>
  <c r="N4668" i="5" s="1"/>
  <c r="L4668" i="5"/>
  <c r="I4668" i="5"/>
  <c r="Q4668" i="5" s="1"/>
  <c r="H4668" i="5"/>
  <c r="G4668" i="5"/>
  <c r="D4668" i="5"/>
  <c r="M4667" i="5"/>
  <c r="N4667" i="5" s="1"/>
  <c r="L4667" i="5"/>
  <c r="I4667" i="5"/>
  <c r="Q4667" i="5" s="1"/>
  <c r="H4667" i="5"/>
  <c r="G4667" i="5"/>
  <c r="D4667" i="5"/>
  <c r="M4666" i="5"/>
  <c r="N4666" i="5" s="1"/>
  <c r="L4666" i="5"/>
  <c r="I4666" i="5"/>
  <c r="Q4666" i="5" s="1"/>
  <c r="H4666" i="5"/>
  <c r="G4666" i="5"/>
  <c r="D4666" i="5"/>
  <c r="M4665" i="5"/>
  <c r="N4665" i="5" s="1"/>
  <c r="L4665" i="5"/>
  <c r="I4665" i="5"/>
  <c r="Q4665" i="5" s="1"/>
  <c r="H4665" i="5"/>
  <c r="G4665" i="5"/>
  <c r="D4665" i="5"/>
  <c r="M4664" i="5"/>
  <c r="N4664" i="5" s="1"/>
  <c r="L4664" i="5"/>
  <c r="I4664" i="5"/>
  <c r="Q4664" i="5" s="1"/>
  <c r="H4664" i="5"/>
  <c r="G4664" i="5"/>
  <c r="D4664" i="5"/>
  <c r="M4663" i="5"/>
  <c r="N4663" i="5" s="1"/>
  <c r="L4663" i="5"/>
  <c r="I4663" i="5"/>
  <c r="Q4663" i="5" s="1"/>
  <c r="H4663" i="5"/>
  <c r="G4663" i="5"/>
  <c r="D4663" i="5"/>
  <c r="M4662" i="5"/>
  <c r="N4662" i="5" s="1"/>
  <c r="L4662" i="5"/>
  <c r="I4662" i="5"/>
  <c r="Q4662" i="5" s="1"/>
  <c r="H4662" i="5"/>
  <c r="G4662" i="5"/>
  <c r="D4662" i="5"/>
  <c r="M4661" i="5"/>
  <c r="N4661" i="5" s="1"/>
  <c r="L4661" i="5"/>
  <c r="I4661" i="5"/>
  <c r="Q4661" i="5" s="1"/>
  <c r="H4661" i="5"/>
  <c r="G4661" i="5"/>
  <c r="D4661" i="5"/>
  <c r="M4660" i="5"/>
  <c r="N4660" i="5" s="1"/>
  <c r="L4660" i="5"/>
  <c r="I4660" i="5"/>
  <c r="Q4660" i="5" s="1"/>
  <c r="H4660" i="5"/>
  <c r="G4660" i="5"/>
  <c r="D4660" i="5"/>
  <c r="M4659" i="5"/>
  <c r="N4659" i="5" s="1"/>
  <c r="L4659" i="5"/>
  <c r="I4659" i="5"/>
  <c r="Q4659" i="5" s="1"/>
  <c r="H4659" i="5"/>
  <c r="G4659" i="5"/>
  <c r="D4659" i="5"/>
  <c r="M4658" i="5"/>
  <c r="N4658" i="5" s="1"/>
  <c r="L4658" i="5"/>
  <c r="I4658" i="5"/>
  <c r="Q4658" i="5" s="1"/>
  <c r="H4658" i="5"/>
  <c r="G4658" i="5"/>
  <c r="D4658" i="5"/>
  <c r="M4657" i="5"/>
  <c r="N4657" i="5" s="1"/>
  <c r="L4657" i="5"/>
  <c r="I4657" i="5"/>
  <c r="Q4657" i="5" s="1"/>
  <c r="H4657" i="5"/>
  <c r="G4657" i="5"/>
  <c r="D4657" i="5"/>
  <c r="M4656" i="5"/>
  <c r="N4656" i="5" s="1"/>
  <c r="L4656" i="5"/>
  <c r="I4656" i="5"/>
  <c r="Q4656" i="5" s="1"/>
  <c r="H4656" i="5"/>
  <c r="G4656" i="5"/>
  <c r="D4656" i="5"/>
  <c r="M4655" i="5"/>
  <c r="N4655" i="5" s="1"/>
  <c r="L4655" i="5"/>
  <c r="I4655" i="5"/>
  <c r="Q4655" i="5" s="1"/>
  <c r="H4655" i="5"/>
  <c r="G4655" i="5"/>
  <c r="D4655" i="5"/>
  <c r="M4654" i="5"/>
  <c r="N4654" i="5" s="1"/>
  <c r="L4654" i="5"/>
  <c r="I4654" i="5"/>
  <c r="Q4654" i="5" s="1"/>
  <c r="H4654" i="5"/>
  <c r="G4654" i="5"/>
  <c r="D4654" i="5"/>
  <c r="M4653" i="5"/>
  <c r="N4653" i="5" s="1"/>
  <c r="L4653" i="5"/>
  <c r="I4653" i="5"/>
  <c r="Q4653" i="5" s="1"/>
  <c r="H4653" i="5"/>
  <c r="G4653" i="5"/>
  <c r="D4653" i="5"/>
  <c r="M4652" i="5"/>
  <c r="N4652" i="5" s="1"/>
  <c r="L4652" i="5"/>
  <c r="I4652" i="5"/>
  <c r="Q4652" i="5" s="1"/>
  <c r="H4652" i="5"/>
  <c r="G4652" i="5"/>
  <c r="D4652" i="5"/>
  <c r="M4651" i="5"/>
  <c r="N4651" i="5" s="1"/>
  <c r="L4651" i="5"/>
  <c r="I4651" i="5"/>
  <c r="Q4651" i="5" s="1"/>
  <c r="H4651" i="5"/>
  <c r="G4651" i="5"/>
  <c r="D4651" i="5"/>
  <c r="M4650" i="5"/>
  <c r="N4650" i="5" s="1"/>
  <c r="L4650" i="5"/>
  <c r="I4650" i="5"/>
  <c r="Q4650" i="5" s="1"/>
  <c r="H4650" i="5"/>
  <c r="G4650" i="5"/>
  <c r="D4650" i="5"/>
  <c r="M4649" i="5"/>
  <c r="N4649" i="5" s="1"/>
  <c r="L4649" i="5"/>
  <c r="I4649" i="5"/>
  <c r="Q4649" i="5" s="1"/>
  <c r="H4649" i="5"/>
  <c r="G4649" i="5"/>
  <c r="D4649" i="5"/>
  <c r="M4648" i="5"/>
  <c r="N4648" i="5" s="1"/>
  <c r="L4648" i="5"/>
  <c r="I4648" i="5"/>
  <c r="Q4648" i="5" s="1"/>
  <c r="H4648" i="5"/>
  <c r="G4648" i="5"/>
  <c r="D4648" i="5"/>
  <c r="M4647" i="5"/>
  <c r="N4647" i="5" s="1"/>
  <c r="L4647" i="5"/>
  <c r="I4647" i="5"/>
  <c r="Q4647" i="5" s="1"/>
  <c r="H4647" i="5"/>
  <c r="G4647" i="5"/>
  <c r="D4647" i="5"/>
  <c r="M4646" i="5"/>
  <c r="N4646" i="5" s="1"/>
  <c r="L4646" i="5"/>
  <c r="I4646" i="5"/>
  <c r="Q4646" i="5" s="1"/>
  <c r="H4646" i="5"/>
  <c r="G4646" i="5"/>
  <c r="D4646" i="5"/>
  <c r="M4645" i="5"/>
  <c r="N4645" i="5" s="1"/>
  <c r="L4645" i="5"/>
  <c r="I4645" i="5"/>
  <c r="Q4645" i="5" s="1"/>
  <c r="H4645" i="5"/>
  <c r="G4645" i="5"/>
  <c r="D4645" i="5"/>
  <c r="M4644" i="5"/>
  <c r="N4644" i="5" s="1"/>
  <c r="L4644" i="5"/>
  <c r="I4644" i="5"/>
  <c r="Q4644" i="5" s="1"/>
  <c r="H4644" i="5"/>
  <c r="G4644" i="5"/>
  <c r="D4644" i="5"/>
  <c r="M4643" i="5"/>
  <c r="N4643" i="5" s="1"/>
  <c r="L4643" i="5"/>
  <c r="I4643" i="5"/>
  <c r="Q4643" i="5" s="1"/>
  <c r="H4643" i="5"/>
  <c r="G4643" i="5"/>
  <c r="D4643" i="5"/>
  <c r="M4642" i="5"/>
  <c r="N4642" i="5" s="1"/>
  <c r="L4642" i="5"/>
  <c r="I4642" i="5"/>
  <c r="Q4642" i="5" s="1"/>
  <c r="H4642" i="5"/>
  <c r="G4642" i="5"/>
  <c r="D4642" i="5"/>
  <c r="M4641" i="5"/>
  <c r="N4641" i="5" s="1"/>
  <c r="L4641" i="5"/>
  <c r="I4641" i="5"/>
  <c r="Q4641" i="5" s="1"/>
  <c r="H4641" i="5"/>
  <c r="G4641" i="5"/>
  <c r="D4641" i="5"/>
  <c r="M4640" i="5"/>
  <c r="N4640" i="5" s="1"/>
  <c r="L4640" i="5"/>
  <c r="I4640" i="5"/>
  <c r="Q4640" i="5" s="1"/>
  <c r="H4640" i="5"/>
  <c r="G4640" i="5"/>
  <c r="D4640" i="5"/>
  <c r="M4639" i="5"/>
  <c r="N4639" i="5" s="1"/>
  <c r="L4639" i="5"/>
  <c r="I4639" i="5"/>
  <c r="Q4639" i="5" s="1"/>
  <c r="H4639" i="5"/>
  <c r="G4639" i="5"/>
  <c r="D4639" i="5"/>
  <c r="M4638" i="5"/>
  <c r="N4638" i="5" s="1"/>
  <c r="L4638" i="5"/>
  <c r="I4638" i="5"/>
  <c r="Q4638" i="5" s="1"/>
  <c r="H4638" i="5"/>
  <c r="G4638" i="5"/>
  <c r="D4638" i="5"/>
  <c r="M4637" i="5"/>
  <c r="N4637" i="5" s="1"/>
  <c r="L4637" i="5"/>
  <c r="I4637" i="5"/>
  <c r="Q4637" i="5" s="1"/>
  <c r="H4637" i="5"/>
  <c r="G4637" i="5"/>
  <c r="D4637" i="5"/>
  <c r="M4636" i="5"/>
  <c r="N4636" i="5" s="1"/>
  <c r="L4636" i="5"/>
  <c r="I4636" i="5"/>
  <c r="Q4636" i="5" s="1"/>
  <c r="H4636" i="5"/>
  <c r="G4636" i="5"/>
  <c r="D4636" i="5"/>
  <c r="M4635" i="5"/>
  <c r="N4635" i="5" s="1"/>
  <c r="L4635" i="5"/>
  <c r="I4635" i="5"/>
  <c r="Q4635" i="5" s="1"/>
  <c r="H4635" i="5"/>
  <c r="G4635" i="5"/>
  <c r="D4635" i="5"/>
  <c r="M4634" i="5"/>
  <c r="N4634" i="5" s="1"/>
  <c r="L4634" i="5"/>
  <c r="I4634" i="5"/>
  <c r="Q4634" i="5" s="1"/>
  <c r="H4634" i="5"/>
  <c r="G4634" i="5"/>
  <c r="D4634" i="5"/>
  <c r="M4633" i="5"/>
  <c r="N4633" i="5" s="1"/>
  <c r="L4633" i="5"/>
  <c r="I4633" i="5"/>
  <c r="Q4633" i="5" s="1"/>
  <c r="H4633" i="5"/>
  <c r="G4633" i="5"/>
  <c r="D4633" i="5"/>
  <c r="M4632" i="5"/>
  <c r="N4632" i="5" s="1"/>
  <c r="L4632" i="5"/>
  <c r="I4632" i="5"/>
  <c r="Q4632" i="5" s="1"/>
  <c r="H4632" i="5"/>
  <c r="G4632" i="5"/>
  <c r="D4632" i="5"/>
  <c r="M4631" i="5"/>
  <c r="N4631" i="5" s="1"/>
  <c r="L4631" i="5"/>
  <c r="I4631" i="5"/>
  <c r="Q4631" i="5" s="1"/>
  <c r="H4631" i="5"/>
  <c r="G4631" i="5"/>
  <c r="D4631" i="5"/>
  <c r="M4630" i="5"/>
  <c r="N4630" i="5" s="1"/>
  <c r="L4630" i="5"/>
  <c r="I4630" i="5"/>
  <c r="Q4630" i="5" s="1"/>
  <c r="H4630" i="5"/>
  <c r="G4630" i="5"/>
  <c r="D4630" i="5"/>
  <c r="M4629" i="5"/>
  <c r="N4629" i="5" s="1"/>
  <c r="L4629" i="5"/>
  <c r="I4629" i="5"/>
  <c r="Q4629" i="5" s="1"/>
  <c r="H4629" i="5"/>
  <c r="G4629" i="5"/>
  <c r="D4629" i="5"/>
  <c r="M4628" i="5"/>
  <c r="N4628" i="5" s="1"/>
  <c r="L4628" i="5"/>
  <c r="I4628" i="5"/>
  <c r="Q4628" i="5" s="1"/>
  <c r="H4628" i="5"/>
  <c r="G4628" i="5"/>
  <c r="D4628" i="5"/>
  <c r="M4627" i="5"/>
  <c r="N4627" i="5" s="1"/>
  <c r="L4627" i="5"/>
  <c r="I4627" i="5"/>
  <c r="Q4627" i="5" s="1"/>
  <c r="H4627" i="5"/>
  <c r="G4627" i="5"/>
  <c r="D4627" i="5"/>
  <c r="M4626" i="5"/>
  <c r="N4626" i="5" s="1"/>
  <c r="L4626" i="5"/>
  <c r="I4626" i="5"/>
  <c r="Q4626" i="5" s="1"/>
  <c r="H4626" i="5"/>
  <c r="G4626" i="5"/>
  <c r="D4626" i="5"/>
  <c r="M4625" i="5"/>
  <c r="N4625" i="5" s="1"/>
  <c r="L4625" i="5"/>
  <c r="I4625" i="5"/>
  <c r="Q4625" i="5" s="1"/>
  <c r="H4625" i="5"/>
  <c r="G4625" i="5"/>
  <c r="D4625" i="5"/>
  <c r="M4624" i="5"/>
  <c r="N4624" i="5" s="1"/>
  <c r="L4624" i="5"/>
  <c r="I4624" i="5"/>
  <c r="Q4624" i="5" s="1"/>
  <c r="H4624" i="5"/>
  <c r="G4624" i="5"/>
  <c r="D4624" i="5"/>
  <c r="M4623" i="5"/>
  <c r="N4623" i="5" s="1"/>
  <c r="L4623" i="5"/>
  <c r="I4623" i="5"/>
  <c r="Q4623" i="5" s="1"/>
  <c r="H4623" i="5"/>
  <c r="G4623" i="5"/>
  <c r="D4623" i="5"/>
  <c r="M4622" i="5"/>
  <c r="N4622" i="5" s="1"/>
  <c r="L4622" i="5"/>
  <c r="I4622" i="5"/>
  <c r="Q4622" i="5" s="1"/>
  <c r="H4622" i="5"/>
  <c r="G4622" i="5"/>
  <c r="D4622" i="5"/>
  <c r="M4621" i="5"/>
  <c r="N4621" i="5" s="1"/>
  <c r="L4621" i="5"/>
  <c r="I4621" i="5"/>
  <c r="Q4621" i="5" s="1"/>
  <c r="H4621" i="5"/>
  <c r="G4621" i="5"/>
  <c r="D4621" i="5"/>
  <c r="M4620" i="5"/>
  <c r="N4620" i="5" s="1"/>
  <c r="L4620" i="5"/>
  <c r="I4620" i="5"/>
  <c r="Q4620" i="5" s="1"/>
  <c r="H4620" i="5"/>
  <c r="G4620" i="5"/>
  <c r="D4620" i="5"/>
  <c r="M4619" i="5"/>
  <c r="N4619" i="5" s="1"/>
  <c r="L4619" i="5"/>
  <c r="I4619" i="5"/>
  <c r="Q4619" i="5" s="1"/>
  <c r="H4619" i="5"/>
  <c r="G4619" i="5"/>
  <c r="D4619" i="5"/>
  <c r="M4618" i="5"/>
  <c r="N4618" i="5" s="1"/>
  <c r="L4618" i="5"/>
  <c r="I4618" i="5"/>
  <c r="Q4618" i="5" s="1"/>
  <c r="H4618" i="5"/>
  <c r="G4618" i="5"/>
  <c r="D4618" i="5"/>
  <c r="M4617" i="5"/>
  <c r="N4617" i="5" s="1"/>
  <c r="L4617" i="5"/>
  <c r="I4617" i="5"/>
  <c r="Q4617" i="5" s="1"/>
  <c r="H4617" i="5"/>
  <c r="G4617" i="5"/>
  <c r="D4617" i="5"/>
  <c r="M4616" i="5"/>
  <c r="N4616" i="5" s="1"/>
  <c r="L4616" i="5"/>
  <c r="I4616" i="5"/>
  <c r="Q4616" i="5" s="1"/>
  <c r="H4616" i="5"/>
  <c r="G4616" i="5"/>
  <c r="D4616" i="5"/>
  <c r="M4615" i="5"/>
  <c r="N4615" i="5" s="1"/>
  <c r="L4615" i="5"/>
  <c r="I4615" i="5"/>
  <c r="Q4615" i="5" s="1"/>
  <c r="H4615" i="5"/>
  <c r="G4615" i="5"/>
  <c r="D4615" i="5"/>
  <c r="M4614" i="5"/>
  <c r="N4614" i="5" s="1"/>
  <c r="L4614" i="5"/>
  <c r="I4614" i="5"/>
  <c r="Q4614" i="5" s="1"/>
  <c r="H4614" i="5"/>
  <c r="G4614" i="5"/>
  <c r="D4614" i="5"/>
  <c r="M4613" i="5"/>
  <c r="N4613" i="5" s="1"/>
  <c r="L4613" i="5"/>
  <c r="I4613" i="5"/>
  <c r="Q4613" i="5" s="1"/>
  <c r="H4613" i="5"/>
  <c r="G4613" i="5"/>
  <c r="D4613" i="5"/>
  <c r="M4612" i="5"/>
  <c r="N4612" i="5" s="1"/>
  <c r="L4612" i="5"/>
  <c r="I4612" i="5"/>
  <c r="Q4612" i="5" s="1"/>
  <c r="H4612" i="5"/>
  <c r="G4612" i="5"/>
  <c r="D4612" i="5"/>
  <c r="M4611" i="5"/>
  <c r="N4611" i="5" s="1"/>
  <c r="L4611" i="5"/>
  <c r="I4611" i="5"/>
  <c r="Q4611" i="5" s="1"/>
  <c r="H4611" i="5"/>
  <c r="G4611" i="5"/>
  <c r="D4611" i="5"/>
  <c r="M4610" i="5"/>
  <c r="N4610" i="5" s="1"/>
  <c r="L4610" i="5"/>
  <c r="I4610" i="5"/>
  <c r="Q4610" i="5" s="1"/>
  <c r="H4610" i="5"/>
  <c r="G4610" i="5"/>
  <c r="D4610" i="5"/>
  <c r="M4609" i="5"/>
  <c r="N4609" i="5" s="1"/>
  <c r="L4609" i="5"/>
  <c r="I4609" i="5"/>
  <c r="Q4609" i="5" s="1"/>
  <c r="H4609" i="5"/>
  <c r="G4609" i="5"/>
  <c r="D4609" i="5"/>
  <c r="M4608" i="5"/>
  <c r="N4608" i="5" s="1"/>
  <c r="L4608" i="5"/>
  <c r="I4608" i="5"/>
  <c r="Q4608" i="5" s="1"/>
  <c r="H4608" i="5"/>
  <c r="G4608" i="5"/>
  <c r="D4608" i="5"/>
  <c r="M4607" i="5"/>
  <c r="N4607" i="5" s="1"/>
  <c r="L4607" i="5"/>
  <c r="I4607" i="5"/>
  <c r="Q4607" i="5" s="1"/>
  <c r="H4607" i="5"/>
  <c r="G4607" i="5"/>
  <c r="D4607" i="5"/>
  <c r="M4606" i="5"/>
  <c r="N4606" i="5" s="1"/>
  <c r="L4606" i="5"/>
  <c r="I4606" i="5"/>
  <c r="Q4606" i="5" s="1"/>
  <c r="H4606" i="5"/>
  <c r="G4606" i="5"/>
  <c r="D4606" i="5"/>
  <c r="M4605" i="5"/>
  <c r="N4605" i="5" s="1"/>
  <c r="L4605" i="5"/>
  <c r="I4605" i="5"/>
  <c r="Q4605" i="5" s="1"/>
  <c r="H4605" i="5"/>
  <c r="G4605" i="5"/>
  <c r="D4605" i="5"/>
  <c r="M4604" i="5"/>
  <c r="N4604" i="5" s="1"/>
  <c r="L4604" i="5"/>
  <c r="I4604" i="5"/>
  <c r="Q4604" i="5" s="1"/>
  <c r="H4604" i="5"/>
  <c r="G4604" i="5"/>
  <c r="D4604" i="5"/>
  <c r="M4603" i="5"/>
  <c r="N4603" i="5" s="1"/>
  <c r="L4603" i="5"/>
  <c r="I4603" i="5"/>
  <c r="Q4603" i="5" s="1"/>
  <c r="H4603" i="5"/>
  <c r="G4603" i="5"/>
  <c r="D4603" i="5"/>
  <c r="M4602" i="5"/>
  <c r="N4602" i="5" s="1"/>
  <c r="L4602" i="5"/>
  <c r="I4602" i="5"/>
  <c r="Q4602" i="5" s="1"/>
  <c r="H4602" i="5"/>
  <c r="G4602" i="5"/>
  <c r="D4602" i="5"/>
  <c r="M4601" i="5"/>
  <c r="N4601" i="5" s="1"/>
  <c r="L4601" i="5"/>
  <c r="I4601" i="5"/>
  <c r="Q4601" i="5" s="1"/>
  <c r="H4601" i="5"/>
  <c r="G4601" i="5"/>
  <c r="D4601" i="5"/>
  <c r="M4600" i="5"/>
  <c r="N4600" i="5" s="1"/>
  <c r="L4600" i="5"/>
  <c r="I4600" i="5"/>
  <c r="Q4600" i="5" s="1"/>
  <c r="H4600" i="5"/>
  <c r="G4600" i="5"/>
  <c r="D4600" i="5"/>
  <c r="M4599" i="5"/>
  <c r="N4599" i="5" s="1"/>
  <c r="L4599" i="5"/>
  <c r="I4599" i="5"/>
  <c r="Q4599" i="5" s="1"/>
  <c r="H4599" i="5"/>
  <c r="G4599" i="5"/>
  <c r="D4599" i="5"/>
  <c r="M4598" i="5"/>
  <c r="N4598" i="5" s="1"/>
  <c r="L4598" i="5"/>
  <c r="I4598" i="5"/>
  <c r="Q4598" i="5" s="1"/>
  <c r="H4598" i="5"/>
  <c r="G4598" i="5"/>
  <c r="D4598" i="5"/>
  <c r="M4597" i="5"/>
  <c r="N4597" i="5" s="1"/>
  <c r="L4597" i="5"/>
  <c r="I4597" i="5"/>
  <c r="Q4597" i="5" s="1"/>
  <c r="H4597" i="5"/>
  <c r="G4597" i="5"/>
  <c r="D4597" i="5"/>
  <c r="M4596" i="5"/>
  <c r="N4596" i="5" s="1"/>
  <c r="L4596" i="5"/>
  <c r="I4596" i="5"/>
  <c r="Q4596" i="5" s="1"/>
  <c r="H4596" i="5"/>
  <c r="G4596" i="5"/>
  <c r="D4596" i="5"/>
  <c r="M4595" i="5"/>
  <c r="N4595" i="5" s="1"/>
  <c r="L4595" i="5"/>
  <c r="I4595" i="5"/>
  <c r="Q4595" i="5" s="1"/>
  <c r="H4595" i="5"/>
  <c r="G4595" i="5"/>
  <c r="D4595" i="5"/>
  <c r="M4594" i="5"/>
  <c r="N4594" i="5" s="1"/>
  <c r="L4594" i="5"/>
  <c r="I4594" i="5"/>
  <c r="Q4594" i="5" s="1"/>
  <c r="H4594" i="5"/>
  <c r="G4594" i="5"/>
  <c r="D4594" i="5"/>
  <c r="M4593" i="5"/>
  <c r="N4593" i="5" s="1"/>
  <c r="L4593" i="5"/>
  <c r="I4593" i="5"/>
  <c r="Q4593" i="5" s="1"/>
  <c r="H4593" i="5"/>
  <c r="G4593" i="5"/>
  <c r="D4593" i="5"/>
  <c r="M4592" i="5"/>
  <c r="N4592" i="5" s="1"/>
  <c r="L4592" i="5"/>
  <c r="I4592" i="5"/>
  <c r="Q4592" i="5" s="1"/>
  <c r="H4592" i="5"/>
  <c r="G4592" i="5"/>
  <c r="D4592" i="5"/>
  <c r="M4591" i="5"/>
  <c r="N4591" i="5" s="1"/>
  <c r="L4591" i="5"/>
  <c r="I4591" i="5"/>
  <c r="Q4591" i="5" s="1"/>
  <c r="H4591" i="5"/>
  <c r="G4591" i="5"/>
  <c r="D4591" i="5"/>
  <c r="M4590" i="5"/>
  <c r="N4590" i="5" s="1"/>
  <c r="L4590" i="5"/>
  <c r="I4590" i="5"/>
  <c r="Q4590" i="5" s="1"/>
  <c r="H4590" i="5"/>
  <c r="G4590" i="5"/>
  <c r="D4590" i="5"/>
  <c r="M4589" i="5"/>
  <c r="N4589" i="5" s="1"/>
  <c r="L4589" i="5"/>
  <c r="I4589" i="5"/>
  <c r="Q4589" i="5" s="1"/>
  <c r="H4589" i="5"/>
  <c r="G4589" i="5"/>
  <c r="D4589" i="5"/>
  <c r="M4588" i="5"/>
  <c r="N4588" i="5" s="1"/>
  <c r="L4588" i="5"/>
  <c r="I4588" i="5"/>
  <c r="Q4588" i="5" s="1"/>
  <c r="H4588" i="5"/>
  <c r="G4588" i="5"/>
  <c r="D4588" i="5"/>
  <c r="M4587" i="5"/>
  <c r="N4587" i="5" s="1"/>
  <c r="L4587" i="5"/>
  <c r="I4587" i="5"/>
  <c r="Q4587" i="5" s="1"/>
  <c r="H4587" i="5"/>
  <c r="G4587" i="5"/>
  <c r="D4587" i="5"/>
  <c r="M4586" i="5"/>
  <c r="N4586" i="5" s="1"/>
  <c r="L4586" i="5"/>
  <c r="I4586" i="5"/>
  <c r="Q4586" i="5" s="1"/>
  <c r="H4586" i="5"/>
  <c r="G4586" i="5"/>
  <c r="D4586" i="5"/>
  <c r="M4585" i="5"/>
  <c r="N4585" i="5" s="1"/>
  <c r="L4585" i="5"/>
  <c r="I4585" i="5"/>
  <c r="Q4585" i="5" s="1"/>
  <c r="H4585" i="5"/>
  <c r="G4585" i="5"/>
  <c r="D4585" i="5"/>
  <c r="M4584" i="5"/>
  <c r="N4584" i="5" s="1"/>
  <c r="L4584" i="5"/>
  <c r="I4584" i="5"/>
  <c r="Q4584" i="5" s="1"/>
  <c r="H4584" i="5"/>
  <c r="G4584" i="5"/>
  <c r="D4584" i="5"/>
  <c r="M4583" i="5"/>
  <c r="N4583" i="5" s="1"/>
  <c r="L4583" i="5"/>
  <c r="I4583" i="5"/>
  <c r="Q4583" i="5" s="1"/>
  <c r="H4583" i="5"/>
  <c r="G4583" i="5"/>
  <c r="D4583" i="5"/>
  <c r="M4582" i="5"/>
  <c r="N4582" i="5" s="1"/>
  <c r="L4582" i="5"/>
  <c r="I4582" i="5"/>
  <c r="Q4582" i="5" s="1"/>
  <c r="H4582" i="5"/>
  <c r="G4582" i="5"/>
  <c r="D4582" i="5"/>
  <c r="M4581" i="5"/>
  <c r="N4581" i="5" s="1"/>
  <c r="L4581" i="5"/>
  <c r="I4581" i="5"/>
  <c r="Q4581" i="5" s="1"/>
  <c r="H4581" i="5"/>
  <c r="G4581" i="5"/>
  <c r="D4581" i="5"/>
  <c r="M4580" i="5"/>
  <c r="N4580" i="5" s="1"/>
  <c r="L4580" i="5"/>
  <c r="I4580" i="5"/>
  <c r="Q4580" i="5" s="1"/>
  <c r="H4580" i="5"/>
  <c r="G4580" i="5"/>
  <c r="D4580" i="5"/>
  <c r="M4579" i="5"/>
  <c r="N4579" i="5" s="1"/>
  <c r="L4579" i="5"/>
  <c r="I4579" i="5"/>
  <c r="Q4579" i="5" s="1"/>
  <c r="H4579" i="5"/>
  <c r="G4579" i="5"/>
  <c r="D4579" i="5"/>
  <c r="M4578" i="5"/>
  <c r="N4578" i="5" s="1"/>
  <c r="L4578" i="5"/>
  <c r="I4578" i="5"/>
  <c r="Q4578" i="5" s="1"/>
  <c r="H4578" i="5"/>
  <c r="G4578" i="5"/>
  <c r="D4578" i="5"/>
  <c r="M4577" i="5"/>
  <c r="N4577" i="5" s="1"/>
  <c r="L4577" i="5"/>
  <c r="I4577" i="5"/>
  <c r="Q4577" i="5" s="1"/>
  <c r="H4577" i="5"/>
  <c r="G4577" i="5"/>
  <c r="D4577" i="5"/>
  <c r="M4576" i="5"/>
  <c r="N4576" i="5" s="1"/>
  <c r="L4576" i="5"/>
  <c r="I4576" i="5"/>
  <c r="Q4576" i="5" s="1"/>
  <c r="H4576" i="5"/>
  <c r="G4576" i="5"/>
  <c r="D4576" i="5"/>
  <c r="M4575" i="5"/>
  <c r="N4575" i="5" s="1"/>
  <c r="L4575" i="5"/>
  <c r="I4575" i="5"/>
  <c r="Q4575" i="5" s="1"/>
  <c r="H4575" i="5"/>
  <c r="G4575" i="5"/>
  <c r="D4575" i="5"/>
  <c r="M4574" i="5"/>
  <c r="N4574" i="5" s="1"/>
  <c r="L4574" i="5"/>
  <c r="I4574" i="5"/>
  <c r="Q4574" i="5" s="1"/>
  <c r="H4574" i="5"/>
  <c r="G4574" i="5"/>
  <c r="D4574" i="5"/>
  <c r="M4573" i="5"/>
  <c r="N4573" i="5" s="1"/>
  <c r="L4573" i="5"/>
  <c r="I4573" i="5"/>
  <c r="Q4573" i="5" s="1"/>
  <c r="H4573" i="5"/>
  <c r="G4573" i="5"/>
  <c r="D4573" i="5"/>
  <c r="M4572" i="5"/>
  <c r="N4572" i="5" s="1"/>
  <c r="L4572" i="5"/>
  <c r="I4572" i="5"/>
  <c r="Q4572" i="5" s="1"/>
  <c r="H4572" i="5"/>
  <c r="G4572" i="5"/>
  <c r="D4572" i="5"/>
  <c r="M4571" i="5"/>
  <c r="N4571" i="5" s="1"/>
  <c r="L4571" i="5"/>
  <c r="I4571" i="5"/>
  <c r="Q4571" i="5" s="1"/>
  <c r="H4571" i="5"/>
  <c r="G4571" i="5"/>
  <c r="D4571" i="5"/>
  <c r="M4570" i="5"/>
  <c r="N4570" i="5" s="1"/>
  <c r="L4570" i="5"/>
  <c r="I4570" i="5"/>
  <c r="Q4570" i="5" s="1"/>
  <c r="H4570" i="5"/>
  <c r="G4570" i="5"/>
  <c r="D4570" i="5"/>
  <c r="M4569" i="5"/>
  <c r="N4569" i="5" s="1"/>
  <c r="L4569" i="5"/>
  <c r="I4569" i="5"/>
  <c r="Q4569" i="5" s="1"/>
  <c r="H4569" i="5"/>
  <c r="G4569" i="5"/>
  <c r="D4569" i="5"/>
  <c r="M4568" i="5"/>
  <c r="N4568" i="5" s="1"/>
  <c r="L4568" i="5"/>
  <c r="I4568" i="5"/>
  <c r="Q4568" i="5" s="1"/>
  <c r="H4568" i="5"/>
  <c r="G4568" i="5"/>
  <c r="D4568" i="5"/>
  <c r="M4567" i="5"/>
  <c r="N4567" i="5" s="1"/>
  <c r="L4567" i="5"/>
  <c r="I4567" i="5"/>
  <c r="Q4567" i="5" s="1"/>
  <c r="H4567" i="5"/>
  <c r="G4567" i="5"/>
  <c r="D4567" i="5"/>
  <c r="M4566" i="5"/>
  <c r="N4566" i="5" s="1"/>
  <c r="L4566" i="5"/>
  <c r="I4566" i="5"/>
  <c r="Q4566" i="5" s="1"/>
  <c r="H4566" i="5"/>
  <c r="G4566" i="5"/>
  <c r="D4566" i="5"/>
  <c r="M4565" i="5"/>
  <c r="N4565" i="5" s="1"/>
  <c r="L4565" i="5"/>
  <c r="I4565" i="5"/>
  <c r="Q4565" i="5" s="1"/>
  <c r="H4565" i="5"/>
  <c r="G4565" i="5"/>
  <c r="D4565" i="5"/>
  <c r="M4564" i="5"/>
  <c r="N4564" i="5" s="1"/>
  <c r="L4564" i="5"/>
  <c r="I4564" i="5"/>
  <c r="Q4564" i="5" s="1"/>
  <c r="H4564" i="5"/>
  <c r="G4564" i="5"/>
  <c r="D4564" i="5"/>
  <c r="M4563" i="5"/>
  <c r="N4563" i="5" s="1"/>
  <c r="L4563" i="5"/>
  <c r="I4563" i="5"/>
  <c r="Q4563" i="5" s="1"/>
  <c r="H4563" i="5"/>
  <c r="G4563" i="5"/>
  <c r="D4563" i="5"/>
  <c r="M4562" i="5"/>
  <c r="N4562" i="5" s="1"/>
  <c r="L4562" i="5"/>
  <c r="I4562" i="5"/>
  <c r="Q4562" i="5" s="1"/>
  <c r="H4562" i="5"/>
  <c r="G4562" i="5"/>
  <c r="D4562" i="5"/>
  <c r="M4561" i="5"/>
  <c r="N4561" i="5" s="1"/>
  <c r="L4561" i="5"/>
  <c r="I4561" i="5"/>
  <c r="Q4561" i="5" s="1"/>
  <c r="H4561" i="5"/>
  <c r="G4561" i="5"/>
  <c r="D4561" i="5"/>
  <c r="M4560" i="5"/>
  <c r="N4560" i="5" s="1"/>
  <c r="L4560" i="5"/>
  <c r="I4560" i="5"/>
  <c r="Q4560" i="5" s="1"/>
  <c r="H4560" i="5"/>
  <c r="G4560" i="5"/>
  <c r="D4560" i="5"/>
  <c r="M4559" i="5"/>
  <c r="N4559" i="5" s="1"/>
  <c r="L4559" i="5"/>
  <c r="I4559" i="5"/>
  <c r="Q4559" i="5" s="1"/>
  <c r="H4559" i="5"/>
  <c r="G4559" i="5"/>
  <c r="D4559" i="5"/>
  <c r="M4558" i="5"/>
  <c r="N4558" i="5" s="1"/>
  <c r="L4558" i="5"/>
  <c r="I4558" i="5"/>
  <c r="Q4558" i="5" s="1"/>
  <c r="H4558" i="5"/>
  <c r="G4558" i="5"/>
  <c r="D4558" i="5"/>
  <c r="M4557" i="5"/>
  <c r="N4557" i="5" s="1"/>
  <c r="L4557" i="5"/>
  <c r="I4557" i="5"/>
  <c r="Q4557" i="5" s="1"/>
  <c r="H4557" i="5"/>
  <c r="G4557" i="5"/>
  <c r="D4557" i="5"/>
  <c r="M4556" i="5"/>
  <c r="N4556" i="5" s="1"/>
  <c r="L4556" i="5"/>
  <c r="I4556" i="5"/>
  <c r="Q4556" i="5" s="1"/>
  <c r="H4556" i="5"/>
  <c r="G4556" i="5"/>
  <c r="D4556" i="5"/>
  <c r="M4555" i="5"/>
  <c r="N4555" i="5" s="1"/>
  <c r="L4555" i="5"/>
  <c r="I4555" i="5"/>
  <c r="Q4555" i="5" s="1"/>
  <c r="H4555" i="5"/>
  <c r="G4555" i="5"/>
  <c r="D4555" i="5"/>
  <c r="M4554" i="5"/>
  <c r="N4554" i="5" s="1"/>
  <c r="L4554" i="5"/>
  <c r="I4554" i="5"/>
  <c r="Q4554" i="5" s="1"/>
  <c r="H4554" i="5"/>
  <c r="G4554" i="5"/>
  <c r="D4554" i="5"/>
  <c r="M4553" i="5"/>
  <c r="N4553" i="5" s="1"/>
  <c r="L4553" i="5"/>
  <c r="I4553" i="5"/>
  <c r="Q4553" i="5" s="1"/>
  <c r="H4553" i="5"/>
  <c r="G4553" i="5"/>
  <c r="D4553" i="5"/>
  <c r="M4552" i="5"/>
  <c r="N4552" i="5" s="1"/>
  <c r="L4552" i="5"/>
  <c r="I4552" i="5"/>
  <c r="Q4552" i="5" s="1"/>
  <c r="H4552" i="5"/>
  <c r="G4552" i="5"/>
  <c r="D4552" i="5"/>
  <c r="M4551" i="5"/>
  <c r="N4551" i="5" s="1"/>
  <c r="L4551" i="5"/>
  <c r="I4551" i="5"/>
  <c r="Q4551" i="5" s="1"/>
  <c r="H4551" i="5"/>
  <c r="G4551" i="5"/>
  <c r="D4551" i="5"/>
  <c r="M4550" i="5"/>
  <c r="N4550" i="5" s="1"/>
  <c r="L4550" i="5"/>
  <c r="I4550" i="5"/>
  <c r="Q4550" i="5" s="1"/>
  <c r="H4550" i="5"/>
  <c r="G4550" i="5"/>
  <c r="D4550" i="5"/>
  <c r="M4549" i="5"/>
  <c r="N4549" i="5" s="1"/>
  <c r="L4549" i="5"/>
  <c r="I4549" i="5"/>
  <c r="Q4549" i="5" s="1"/>
  <c r="H4549" i="5"/>
  <c r="G4549" i="5"/>
  <c r="D4549" i="5"/>
  <c r="M4548" i="5"/>
  <c r="N4548" i="5" s="1"/>
  <c r="L4548" i="5"/>
  <c r="I4548" i="5"/>
  <c r="Q4548" i="5" s="1"/>
  <c r="H4548" i="5"/>
  <c r="G4548" i="5"/>
  <c r="D4548" i="5"/>
  <c r="M4547" i="5"/>
  <c r="N4547" i="5" s="1"/>
  <c r="L4547" i="5"/>
  <c r="I4547" i="5"/>
  <c r="Q4547" i="5" s="1"/>
  <c r="H4547" i="5"/>
  <c r="G4547" i="5"/>
  <c r="D4547" i="5"/>
  <c r="M4546" i="5"/>
  <c r="N4546" i="5" s="1"/>
  <c r="L4546" i="5"/>
  <c r="I4546" i="5"/>
  <c r="Q4546" i="5" s="1"/>
  <c r="H4546" i="5"/>
  <c r="G4546" i="5"/>
  <c r="D4546" i="5"/>
  <c r="M4545" i="5"/>
  <c r="N4545" i="5" s="1"/>
  <c r="L4545" i="5"/>
  <c r="I4545" i="5"/>
  <c r="Q4545" i="5" s="1"/>
  <c r="H4545" i="5"/>
  <c r="G4545" i="5"/>
  <c r="D4545" i="5"/>
  <c r="M4544" i="5"/>
  <c r="N4544" i="5" s="1"/>
  <c r="L4544" i="5"/>
  <c r="I4544" i="5"/>
  <c r="Q4544" i="5" s="1"/>
  <c r="H4544" i="5"/>
  <c r="G4544" i="5"/>
  <c r="D4544" i="5"/>
  <c r="M4543" i="5"/>
  <c r="N4543" i="5" s="1"/>
  <c r="L4543" i="5"/>
  <c r="I4543" i="5"/>
  <c r="Q4543" i="5" s="1"/>
  <c r="H4543" i="5"/>
  <c r="G4543" i="5"/>
  <c r="D4543" i="5"/>
  <c r="M4542" i="5"/>
  <c r="N4542" i="5" s="1"/>
  <c r="L4542" i="5"/>
  <c r="I4542" i="5"/>
  <c r="Q4542" i="5" s="1"/>
  <c r="H4542" i="5"/>
  <c r="G4542" i="5"/>
  <c r="D4542" i="5"/>
  <c r="M4541" i="5"/>
  <c r="N4541" i="5" s="1"/>
  <c r="L4541" i="5"/>
  <c r="I4541" i="5"/>
  <c r="Q4541" i="5" s="1"/>
  <c r="H4541" i="5"/>
  <c r="G4541" i="5"/>
  <c r="D4541" i="5"/>
  <c r="M4540" i="5"/>
  <c r="N4540" i="5" s="1"/>
  <c r="L4540" i="5"/>
  <c r="I4540" i="5"/>
  <c r="Q4540" i="5" s="1"/>
  <c r="H4540" i="5"/>
  <c r="G4540" i="5"/>
  <c r="D4540" i="5"/>
  <c r="M4539" i="5"/>
  <c r="N4539" i="5" s="1"/>
  <c r="L4539" i="5"/>
  <c r="I4539" i="5"/>
  <c r="Q4539" i="5" s="1"/>
  <c r="H4539" i="5"/>
  <c r="G4539" i="5"/>
  <c r="D4539" i="5"/>
  <c r="M4538" i="5"/>
  <c r="N4538" i="5" s="1"/>
  <c r="L4538" i="5"/>
  <c r="I4538" i="5"/>
  <c r="Q4538" i="5" s="1"/>
  <c r="H4538" i="5"/>
  <c r="G4538" i="5"/>
  <c r="D4538" i="5"/>
  <c r="M4537" i="5"/>
  <c r="N4537" i="5" s="1"/>
  <c r="L4537" i="5"/>
  <c r="I4537" i="5"/>
  <c r="Q4537" i="5" s="1"/>
  <c r="H4537" i="5"/>
  <c r="G4537" i="5"/>
  <c r="D4537" i="5"/>
  <c r="M4536" i="5"/>
  <c r="N4536" i="5" s="1"/>
  <c r="L4536" i="5"/>
  <c r="I4536" i="5"/>
  <c r="Q4536" i="5" s="1"/>
  <c r="H4536" i="5"/>
  <c r="G4536" i="5"/>
  <c r="D4536" i="5"/>
  <c r="M4535" i="5"/>
  <c r="N4535" i="5" s="1"/>
  <c r="L4535" i="5"/>
  <c r="I4535" i="5"/>
  <c r="Q4535" i="5" s="1"/>
  <c r="H4535" i="5"/>
  <c r="G4535" i="5"/>
  <c r="D4535" i="5"/>
  <c r="M4534" i="5"/>
  <c r="N4534" i="5" s="1"/>
  <c r="L4534" i="5"/>
  <c r="I4534" i="5"/>
  <c r="Q4534" i="5" s="1"/>
  <c r="H4534" i="5"/>
  <c r="G4534" i="5"/>
  <c r="D4534" i="5"/>
  <c r="M4533" i="5"/>
  <c r="N4533" i="5" s="1"/>
  <c r="L4533" i="5"/>
  <c r="I4533" i="5"/>
  <c r="Q4533" i="5" s="1"/>
  <c r="H4533" i="5"/>
  <c r="G4533" i="5"/>
  <c r="D4533" i="5"/>
  <c r="M4532" i="5"/>
  <c r="N4532" i="5" s="1"/>
  <c r="L4532" i="5"/>
  <c r="I4532" i="5"/>
  <c r="Q4532" i="5" s="1"/>
  <c r="H4532" i="5"/>
  <c r="G4532" i="5"/>
  <c r="D4532" i="5"/>
  <c r="M4531" i="5"/>
  <c r="N4531" i="5" s="1"/>
  <c r="L4531" i="5"/>
  <c r="I4531" i="5"/>
  <c r="Q4531" i="5" s="1"/>
  <c r="H4531" i="5"/>
  <c r="G4531" i="5"/>
  <c r="D4531" i="5"/>
  <c r="M4530" i="5"/>
  <c r="N4530" i="5" s="1"/>
  <c r="L4530" i="5"/>
  <c r="I4530" i="5"/>
  <c r="Q4530" i="5" s="1"/>
  <c r="H4530" i="5"/>
  <c r="G4530" i="5"/>
  <c r="D4530" i="5"/>
  <c r="M4529" i="5"/>
  <c r="N4529" i="5" s="1"/>
  <c r="L4529" i="5"/>
  <c r="I4529" i="5"/>
  <c r="Q4529" i="5" s="1"/>
  <c r="H4529" i="5"/>
  <c r="G4529" i="5"/>
  <c r="D4529" i="5"/>
  <c r="M4528" i="5"/>
  <c r="N4528" i="5" s="1"/>
  <c r="L4528" i="5"/>
  <c r="I4528" i="5"/>
  <c r="Q4528" i="5" s="1"/>
  <c r="H4528" i="5"/>
  <c r="G4528" i="5"/>
  <c r="D4528" i="5"/>
  <c r="M4527" i="5"/>
  <c r="N4527" i="5" s="1"/>
  <c r="L4527" i="5"/>
  <c r="I4527" i="5"/>
  <c r="Q4527" i="5" s="1"/>
  <c r="H4527" i="5"/>
  <c r="G4527" i="5"/>
  <c r="D4527" i="5"/>
  <c r="M4526" i="5"/>
  <c r="N4526" i="5" s="1"/>
  <c r="L4526" i="5"/>
  <c r="I4526" i="5"/>
  <c r="Q4526" i="5" s="1"/>
  <c r="H4526" i="5"/>
  <c r="G4526" i="5"/>
  <c r="D4526" i="5"/>
  <c r="M4525" i="5"/>
  <c r="N4525" i="5" s="1"/>
  <c r="L4525" i="5"/>
  <c r="I4525" i="5"/>
  <c r="Q4525" i="5" s="1"/>
  <c r="H4525" i="5"/>
  <c r="G4525" i="5"/>
  <c r="D4525" i="5"/>
  <c r="M4524" i="5"/>
  <c r="N4524" i="5" s="1"/>
  <c r="L4524" i="5"/>
  <c r="I4524" i="5"/>
  <c r="Q4524" i="5" s="1"/>
  <c r="H4524" i="5"/>
  <c r="G4524" i="5"/>
  <c r="D4524" i="5"/>
  <c r="M4523" i="5"/>
  <c r="N4523" i="5" s="1"/>
  <c r="L4523" i="5"/>
  <c r="I4523" i="5"/>
  <c r="Q4523" i="5" s="1"/>
  <c r="H4523" i="5"/>
  <c r="G4523" i="5"/>
  <c r="D4523" i="5"/>
  <c r="M4522" i="5"/>
  <c r="N4522" i="5" s="1"/>
  <c r="L4522" i="5"/>
  <c r="I4522" i="5"/>
  <c r="Q4522" i="5" s="1"/>
  <c r="H4522" i="5"/>
  <c r="G4522" i="5"/>
  <c r="D4522" i="5"/>
  <c r="M4521" i="5"/>
  <c r="N4521" i="5" s="1"/>
  <c r="L4521" i="5"/>
  <c r="I4521" i="5"/>
  <c r="Q4521" i="5" s="1"/>
  <c r="H4521" i="5"/>
  <c r="G4521" i="5"/>
  <c r="D4521" i="5"/>
  <c r="M4520" i="5"/>
  <c r="N4520" i="5" s="1"/>
  <c r="L4520" i="5"/>
  <c r="I4520" i="5"/>
  <c r="Q4520" i="5" s="1"/>
  <c r="H4520" i="5"/>
  <c r="G4520" i="5"/>
  <c r="D4520" i="5"/>
  <c r="M4519" i="5"/>
  <c r="N4519" i="5" s="1"/>
  <c r="L4519" i="5"/>
  <c r="I4519" i="5"/>
  <c r="Q4519" i="5" s="1"/>
  <c r="H4519" i="5"/>
  <c r="G4519" i="5"/>
  <c r="D4519" i="5"/>
  <c r="M4518" i="5"/>
  <c r="N4518" i="5" s="1"/>
  <c r="L4518" i="5"/>
  <c r="I4518" i="5"/>
  <c r="Q4518" i="5" s="1"/>
  <c r="H4518" i="5"/>
  <c r="G4518" i="5"/>
  <c r="D4518" i="5"/>
  <c r="M4517" i="5"/>
  <c r="N4517" i="5" s="1"/>
  <c r="L4517" i="5"/>
  <c r="I4517" i="5"/>
  <c r="Q4517" i="5" s="1"/>
  <c r="H4517" i="5"/>
  <c r="G4517" i="5"/>
  <c r="D4517" i="5"/>
  <c r="M4516" i="5"/>
  <c r="N4516" i="5" s="1"/>
  <c r="L4516" i="5"/>
  <c r="I4516" i="5"/>
  <c r="Q4516" i="5" s="1"/>
  <c r="H4516" i="5"/>
  <c r="G4516" i="5"/>
  <c r="D4516" i="5"/>
  <c r="M4515" i="5"/>
  <c r="N4515" i="5" s="1"/>
  <c r="L4515" i="5"/>
  <c r="I4515" i="5"/>
  <c r="Q4515" i="5" s="1"/>
  <c r="H4515" i="5"/>
  <c r="G4515" i="5"/>
  <c r="D4515" i="5"/>
  <c r="M4514" i="5"/>
  <c r="N4514" i="5" s="1"/>
  <c r="L4514" i="5"/>
  <c r="I4514" i="5"/>
  <c r="Q4514" i="5" s="1"/>
  <c r="H4514" i="5"/>
  <c r="G4514" i="5"/>
  <c r="D4514" i="5"/>
  <c r="M4513" i="5"/>
  <c r="N4513" i="5" s="1"/>
  <c r="L4513" i="5"/>
  <c r="I4513" i="5"/>
  <c r="Q4513" i="5" s="1"/>
  <c r="H4513" i="5"/>
  <c r="G4513" i="5"/>
  <c r="D4513" i="5"/>
  <c r="M4512" i="5"/>
  <c r="N4512" i="5" s="1"/>
  <c r="L4512" i="5"/>
  <c r="I4512" i="5"/>
  <c r="Q4512" i="5" s="1"/>
  <c r="H4512" i="5"/>
  <c r="G4512" i="5"/>
  <c r="D4512" i="5"/>
  <c r="M4511" i="5"/>
  <c r="N4511" i="5" s="1"/>
  <c r="L4511" i="5"/>
  <c r="I4511" i="5"/>
  <c r="Q4511" i="5" s="1"/>
  <c r="H4511" i="5"/>
  <c r="G4511" i="5"/>
  <c r="D4511" i="5"/>
  <c r="M4510" i="5"/>
  <c r="N4510" i="5" s="1"/>
  <c r="L4510" i="5"/>
  <c r="I4510" i="5"/>
  <c r="Q4510" i="5" s="1"/>
  <c r="H4510" i="5"/>
  <c r="G4510" i="5"/>
  <c r="D4510" i="5"/>
  <c r="M4509" i="5"/>
  <c r="N4509" i="5" s="1"/>
  <c r="L4509" i="5"/>
  <c r="I4509" i="5"/>
  <c r="Q4509" i="5" s="1"/>
  <c r="H4509" i="5"/>
  <c r="G4509" i="5"/>
  <c r="D4509" i="5"/>
  <c r="M4508" i="5"/>
  <c r="N4508" i="5" s="1"/>
  <c r="L4508" i="5"/>
  <c r="I4508" i="5"/>
  <c r="Q4508" i="5" s="1"/>
  <c r="H4508" i="5"/>
  <c r="G4508" i="5"/>
  <c r="D4508" i="5"/>
  <c r="M4507" i="5"/>
  <c r="N4507" i="5" s="1"/>
  <c r="L4507" i="5"/>
  <c r="I4507" i="5"/>
  <c r="Q4507" i="5" s="1"/>
  <c r="H4507" i="5"/>
  <c r="G4507" i="5"/>
  <c r="D4507" i="5"/>
  <c r="M4506" i="5"/>
  <c r="N4506" i="5" s="1"/>
  <c r="L4506" i="5"/>
  <c r="I4506" i="5"/>
  <c r="Q4506" i="5" s="1"/>
  <c r="H4506" i="5"/>
  <c r="G4506" i="5"/>
  <c r="D4506" i="5"/>
  <c r="M4505" i="5"/>
  <c r="N4505" i="5" s="1"/>
  <c r="L4505" i="5"/>
  <c r="I4505" i="5"/>
  <c r="Q4505" i="5" s="1"/>
  <c r="H4505" i="5"/>
  <c r="G4505" i="5"/>
  <c r="D4505" i="5"/>
  <c r="M4504" i="5"/>
  <c r="N4504" i="5" s="1"/>
  <c r="L4504" i="5"/>
  <c r="I4504" i="5"/>
  <c r="Q4504" i="5" s="1"/>
  <c r="H4504" i="5"/>
  <c r="G4504" i="5"/>
  <c r="D4504" i="5"/>
  <c r="M4503" i="5"/>
  <c r="N4503" i="5" s="1"/>
  <c r="L4503" i="5"/>
  <c r="I4503" i="5"/>
  <c r="Q4503" i="5" s="1"/>
  <c r="H4503" i="5"/>
  <c r="G4503" i="5"/>
  <c r="D4503" i="5"/>
  <c r="M4502" i="5"/>
  <c r="N4502" i="5" s="1"/>
  <c r="L4502" i="5"/>
  <c r="I4502" i="5"/>
  <c r="Q4502" i="5" s="1"/>
  <c r="H4502" i="5"/>
  <c r="G4502" i="5"/>
  <c r="D4502" i="5"/>
  <c r="M4501" i="5"/>
  <c r="N4501" i="5" s="1"/>
  <c r="L4501" i="5"/>
  <c r="I4501" i="5"/>
  <c r="Q4501" i="5" s="1"/>
  <c r="H4501" i="5"/>
  <c r="G4501" i="5"/>
  <c r="D4501" i="5"/>
  <c r="M4500" i="5"/>
  <c r="N4500" i="5" s="1"/>
  <c r="L4500" i="5"/>
  <c r="I4500" i="5"/>
  <c r="Q4500" i="5" s="1"/>
  <c r="H4500" i="5"/>
  <c r="G4500" i="5"/>
  <c r="D4500" i="5"/>
  <c r="M4499" i="5"/>
  <c r="N4499" i="5" s="1"/>
  <c r="L4499" i="5"/>
  <c r="I4499" i="5"/>
  <c r="Q4499" i="5" s="1"/>
  <c r="H4499" i="5"/>
  <c r="G4499" i="5"/>
  <c r="D4499" i="5"/>
  <c r="M4498" i="5"/>
  <c r="N4498" i="5" s="1"/>
  <c r="L4498" i="5"/>
  <c r="I4498" i="5"/>
  <c r="Q4498" i="5" s="1"/>
  <c r="H4498" i="5"/>
  <c r="G4498" i="5"/>
  <c r="D4498" i="5"/>
  <c r="M4497" i="5"/>
  <c r="N4497" i="5" s="1"/>
  <c r="L4497" i="5"/>
  <c r="I4497" i="5"/>
  <c r="Q4497" i="5" s="1"/>
  <c r="H4497" i="5"/>
  <c r="G4497" i="5"/>
  <c r="D4497" i="5"/>
  <c r="M4496" i="5"/>
  <c r="N4496" i="5" s="1"/>
  <c r="L4496" i="5"/>
  <c r="I4496" i="5"/>
  <c r="Q4496" i="5" s="1"/>
  <c r="H4496" i="5"/>
  <c r="G4496" i="5"/>
  <c r="D4496" i="5"/>
  <c r="M4495" i="5"/>
  <c r="N4495" i="5" s="1"/>
  <c r="L4495" i="5"/>
  <c r="I4495" i="5"/>
  <c r="Q4495" i="5" s="1"/>
  <c r="H4495" i="5"/>
  <c r="G4495" i="5"/>
  <c r="D4495" i="5"/>
  <c r="M4494" i="5"/>
  <c r="N4494" i="5" s="1"/>
  <c r="L4494" i="5"/>
  <c r="I4494" i="5"/>
  <c r="Q4494" i="5" s="1"/>
  <c r="H4494" i="5"/>
  <c r="G4494" i="5"/>
  <c r="D4494" i="5"/>
  <c r="M4493" i="5"/>
  <c r="N4493" i="5" s="1"/>
  <c r="L4493" i="5"/>
  <c r="I4493" i="5"/>
  <c r="Q4493" i="5" s="1"/>
  <c r="H4493" i="5"/>
  <c r="G4493" i="5"/>
  <c r="D4493" i="5"/>
  <c r="M4492" i="5"/>
  <c r="N4492" i="5" s="1"/>
  <c r="L4492" i="5"/>
  <c r="I4492" i="5"/>
  <c r="Q4492" i="5" s="1"/>
  <c r="H4492" i="5"/>
  <c r="G4492" i="5"/>
  <c r="D4492" i="5"/>
  <c r="M4491" i="5"/>
  <c r="N4491" i="5" s="1"/>
  <c r="L4491" i="5"/>
  <c r="I4491" i="5"/>
  <c r="Q4491" i="5" s="1"/>
  <c r="H4491" i="5"/>
  <c r="G4491" i="5"/>
  <c r="D4491" i="5"/>
  <c r="M4490" i="5"/>
  <c r="N4490" i="5" s="1"/>
  <c r="L4490" i="5"/>
  <c r="I4490" i="5"/>
  <c r="Q4490" i="5" s="1"/>
  <c r="H4490" i="5"/>
  <c r="G4490" i="5"/>
  <c r="D4490" i="5"/>
  <c r="M4489" i="5"/>
  <c r="N4489" i="5" s="1"/>
  <c r="L4489" i="5"/>
  <c r="I4489" i="5"/>
  <c r="Q4489" i="5" s="1"/>
  <c r="H4489" i="5"/>
  <c r="G4489" i="5"/>
  <c r="D4489" i="5"/>
  <c r="M4488" i="5"/>
  <c r="N4488" i="5" s="1"/>
  <c r="L4488" i="5"/>
  <c r="I4488" i="5"/>
  <c r="Q4488" i="5" s="1"/>
  <c r="H4488" i="5"/>
  <c r="G4488" i="5"/>
  <c r="D4488" i="5"/>
  <c r="M4487" i="5"/>
  <c r="N4487" i="5" s="1"/>
  <c r="L4487" i="5"/>
  <c r="I4487" i="5"/>
  <c r="Q4487" i="5" s="1"/>
  <c r="H4487" i="5"/>
  <c r="G4487" i="5"/>
  <c r="D4487" i="5"/>
  <c r="M4486" i="5"/>
  <c r="N4486" i="5" s="1"/>
  <c r="L4486" i="5"/>
  <c r="I4486" i="5"/>
  <c r="Q4486" i="5" s="1"/>
  <c r="H4486" i="5"/>
  <c r="G4486" i="5"/>
  <c r="D4486" i="5"/>
  <c r="M4485" i="5"/>
  <c r="N4485" i="5" s="1"/>
  <c r="L4485" i="5"/>
  <c r="I4485" i="5"/>
  <c r="Q4485" i="5" s="1"/>
  <c r="H4485" i="5"/>
  <c r="G4485" i="5"/>
  <c r="D4485" i="5"/>
  <c r="M4484" i="5"/>
  <c r="N4484" i="5" s="1"/>
  <c r="L4484" i="5"/>
  <c r="I4484" i="5"/>
  <c r="Q4484" i="5" s="1"/>
  <c r="H4484" i="5"/>
  <c r="G4484" i="5"/>
  <c r="D4484" i="5"/>
  <c r="M4483" i="5"/>
  <c r="N4483" i="5" s="1"/>
  <c r="L4483" i="5"/>
  <c r="I4483" i="5"/>
  <c r="Q4483" i="5" s="1"/>
  <c r="H4483" i="5"/>
  <c r="G4483" i="5"/>
  <c r="D4483" i="5"/>
  <c r="M4482" i="5"/>
  <c r="N4482" i="5" s="1"/>
  <c r="L4482" i="5"/>
  <c r="I4482" i="5"/>
  <c r="Q4482" i="5" s="1"/>
  <c r="H4482" i="5"/>
  <c r="G4482" i="5"/>
  <c r="D4482" i="5"/>
  <c r="M4481" i="5"/>
  <c r="N4481" i="5" s="1"/>
  <c r="L4481" i="5"/>
  <c r="I4481" i="5"/>
  <c r="Q4481" i="5" s="1"/>
  <c r="H4481" i="5"/>
  <c r="G4481" i="5"/>
  <c r="D4481" i="5"/>
  <c r="M4480" i="5"/>
  <c r="N4480" i="5" s="1"/>
  <c r="L4480" i="5"/>
  <c r="I4480" i="5"/>
  <c r="Q4480" i="5" s="1"/>
  <c r="H4480" i="5"/>
  <c r="G4480" i="5"/>
  <c r="D4480" i="5"/>
  <c r="M4479" i="5"/>
  <c r="N4479" i="5" s="1"/>
  <c r="L4479" i="5"/>
  <c r="I4479" i="5"/>
  <c r="Q4479" i="5" s="1"/>
  <c r="H4479" i="5"/>
  <c r="G4479" i="5"/>
  <c r="D4479" i="5"/>
  <c r="M4478" i="5"/>
  <c r="N4478" i="5" s="1"/>
  <c r="L4478" i="5"/>
  <c r="I4478" i="5"/>
  <c r="Q4478" i="5" s="1"/>
  <c r="H4478" i="5"/>
  <c r="G4478" i="5"/>
  <c r="D4478" i="5"/>
  <c r="M4477" i="5"/>
  <c r="N4477" i="5" s="1"/>
  <c r="L4477" i="5"/>
  <c r="I4477" i="5"/>
  <c r="Q4477" i="5" s="1"/>
  <c r="H4477" i="5"/>
  <c r="G4477" i="5"/>
  <c r="D4477" i="5"/>
  <c r="M4476" i="5"/>
  <c r="N4476" i="5" s="1"/>
  <c r="L4476" i="5"/>
  <c r="I4476" i="5"/>
  <c r="Q4476" i="5" s="1"/>
  <c r="H4476" i="5"/>
  <c r="G4476" i="5"/>
  <c r="D4476" i="5"/>
  <c r="M4475" i="5"/>
  <c r="N4475" i="5" s="1"/>
  <c r="L4475" i="5"/>
  <c r="I4475" i="5"/>
  <c r="Q4475" i="5" s="1"/>
  <c r="H4475" i="5"/>
  <c r="G4475" i="5"/>
  <c r="D4475" i="5"/>
  <c r="M4474" i="5"/>
  <c r="N4474" i="5" s="1"/>
  <c r="L4474" i="5"/>
  <c r="I4474" i="5"/>
  <c r="Q4474" i="5" s="1"/>
  <c r="H4474" i="5"/>
  <c r="G4474" i="5"/>
  <c r="D4474" i="5"/>
  <c r="M4473" i="5"/>
  <c r="N4473" i="5" s="1"/>
  <c r="L4473" i="5"/>
  <c r="I4473" i="5"/>
  <c r="Q4473" i="5" s="1"/>
  <c r="H4473" i="5"/>
  <c r="G4473" i="5"/>
  <c r="D4473" i="5"/>
  <c r="M4472" i="5"/>
  <c r="N4472" i="5" s="1"/>
  <c r="L4472" i="5"/>
  <c r="I4472" i="5"/>
  <c r="Q4472" i="5" s="1"/>
  <c r="H4472" i="5"/>
  <c r="G4472" i="5"/>
  <c r="D4472" i="5"/>
  <c r="M4471" i="5"/>
  <c r="N4471" i="5" s="1"/>
  <c r="L4471" i="5"/>
  <c r="I4471" i="5"/>
  <c r="Q4471" i="5" s="1"/>
  <c r="H4471" i="5"/>
  <c r="G4471" i="5"/>
  <c r="D4471" i="5"/>
  <c r="M4470" i="5"/>
  <c r="N4470" i="5" s="1"/>
  <c r="L4470" i="5"/>
  <c r="I4470" i="5"/>
  <c r="Q4470" i="5" s="1"/>
  <c r="H4470" i="5"/>
  <c r="G4470" i="5"/>
  <c r="D4470" i="5"/>
  <c r="M4469" i="5"/>
  <c r="N4469" i="5" s="1"/>
  <c r="L4469" i="5"/>
  <c r="I4469" i="5"/>
  <c r="Q4469" i="5" s="1"/>
  <c r="H4469" i="5"/>
  <c r="G4469" i="5"/>
  <c r="D4469" i="5"/>
  <c r="M4468" i="5"/>
  <c r="N4468" i="5" s="1"/>
  <c r="L4468" i="5"/>
  <c r="I4468" i="5"/>
  <c r="Q4468" i="5" s="1"/>
  <c r="H4468" i="5"/>
  <c r="G4468" i="5"/>
  <c r="D4468" i="5"/>
  <c r="M4467" i="5"/>
  <c r="N4467" i="5" s="1"/>
  <c r="L4467" i="5"/>
  <c r="I4467" i="5"/>
  <c r="Q4467" i="5" s="1"/>
  <c r="H4467" i="5"/>
  <c r="G4467" i="5"/>
  <c r="D4467" i="5"/>
  <c r="M4466" i="5"/>
  <c r="N4466" i="5" s="1"/>
  <c r="L4466" i="5"/>
  <c r="I4466" i="5"/>
  <c r="Q4466" i="5" s="1"/>
  <c r="H4466" i="5"/>
  <c r="G4466" i="5"/>
  <c r="D4466" i="5"/>
  <c r="M4465" i="5"/>
  <c r="N4465" i="5" s="1"/>
  <c r="L4465" i="5"/>
  <c r="I4465" i="5"/>
  <c r="Q4465" i="5" s="1"/>
  <c r="H4465" i="5"/>
  <c r="G4465" i="5"/>
  <c r="D4465" i="5"/>
  <c r="M4464" i="5"/>
  <c r="N4464" i="5" s="1"/>
  <c r="L4464" i="5"/>
  <c r="I4464" i="5"/>
  <c r="Q4464" i="5" s="1"/>
  <c r="H4464" i="5"/>
  <c r="G4464" i="5"/>
  <c r="D4464" i="5"/>
  <c r="M4463" i="5"/>
  <c r="N4463" i="5" s="1"/>
  <c r="L4463" i="5"/>
  <c r="I4463" i="5"/>
  <c r="Q4463" i="5" s="1"/>
  <c r="H4463" i="5"/>
  <c r="G4463" i="5"/>
  <c r="D4463" i="5"/>
  <c r="M4462" i="5"/>
  <c r="N4462" i="5" s="1"/>
  <c r="L4462" i="5"/>
  <c r="I4462" i="5"/>
  <c r="Q4462" i="5" s="1"/>
  <c r="H4462" i="5"/>
  <c r="G4462" i="5"/>
  <c r="D4462" i="5"/>
  <c r="M4461" i="5"/>
  <c r="N4461" i="5" s="1"/>
  <c r="L4461" i="5"/>
  <c r="I4461" i="5"/>
  <c r="Q4461" i="5" s="1"/>
  <c r="H4461" i="5"/>
  <c r="G4461" i="5"/>
  <c r="D4461" i="5"/>
  <c r="M4460" i="5"/>
  <c r="N4460" i="5" s="1"/>
  <c r="L4460" i="5"/>
  <c r="I4460" i="5"/>
  <c r="Q4460" i="5" s="1"/>
  <c r="H4460" i="5"/>
  <c r="G4460" i="5"/>
  <c r="D4460" i="5"/>
  <c r="M4459" i="5"/>
  <c r="N4459" i="5" s="1"/>
  <c r="L4459" i="5"/>
  <c r="I4459" i="5"/>
  <c r="Q4459" i="5" s="1"/>
  <c r="H4459" i="5"/>
  <c r="G4459" i="5"/>
  <c r="D4459" i="5"/>
  <c r="M4458" i="5"/>
  <c r="N4458" i="5" s="1"/>
  <c r="L4458" i="5"/>
  <c r="I4458" i="5"/>
  <c r="Q4458" i="5" s="1"/>
  <c r="H4458" i="5"/>
  <c r="G4458" i="5"/>
  <c r="D4458" i="5"/>
  <c r="M4457" i="5"/>
  <c r="N4457" i="5" s="1"/>
  <c r="L4457" i="5"/>
  <c r="I4457" i="5"/>
  <c r="Q4457" i="5" s="1"/>
  <c r="H4457" i="5"/>
  <c r="G4457" i="5"/>
  <c r="D4457" i="5"/>
  <c r="M4456" i="5"/>
  <c r="N4456" i="5" s="1"/>
  <c r="L4456" i="5"/>
  <c r="I4456" i="5"/>
  <c r="Q4456" i="5" s="1"/>
  <c r="H4456" i="5"/>
  <c r="G4456" i="5"/>
  <c r="D4456" i="5"/>
  <c r="M4455" i="5"/>
  <c r="N4455" i="5" s="1"/>
  <c r="L4455" i="5"/>
  <c r="I4455" i="5"/>
  <c r="Q4455" i="5" s="1"/>
  <c r="H4455" i="5"/>
  <c r="G4455" i="5"/>
  <c r="D4455" i="5"/>
  <c r="M4454" i="5"/>
  <c r="N4454" i="5" s="1"/>
  <c r="L4454" i="5"/>
  <c r="I4454" i="5"/>
  <c r="Q4454" i="5" s="1"/>
  <c r="H4454" i="5"/>
  <c r="G4454" i="5"/>
  <c r="D4454" i="5"/>
  <c r="M4453" i="5"/>
  <c r="N4453" i="5" s="1"/>
  <c r="L4453" i="5"/>
  <c r="I4453" i="5"/>
  <c r="Q4453" i="5" s="1"/>
  <c r="H4453" i="5"/>
  <c r="G4453" i="5"/>
  <c r="D4453" i="5"/>
  <c r="M4452" i="5"/>
  <c r="N4452" i="5" s="1"/>
  <c r="L4452" i="5"/>
  <c r="I4452" i="5"/>
  <c r="Q4452" i="5" s="1"/>
  <c r="H4452" i="5"/>
  <c r="G4452" i="5"/>
  <c r="D4452" i="5"/>
  <c r="M4451" i="5"/>
  <c r="N4451" i="5" s="1"/>
  <c r="L4451" i="5"/>
  <c r="I4451" i="5"/>
  <c r="Q4451" i="5" s="1"/>
  <c r="H4451" i="5"/>
  <c r="G4451" i="5"/>
  <c r="D4451" i="5"/>
  <c r="M4450" i="5"/>
  <c r="N4450" i="5" s="1"/>
  <c r="L4450" i="5"/>
  <c r="I4450" i="5"/>
  <c r="Q4450" i="5" s="1"/>
  <c r="H4450" i="5"/>
  <c r="G4450" i="5"/>
  <c r="D4450" i="5"/>
  <c r="M4449" i="5"/>
  <c r="N4449" i="5" s="1"/>
  <c r="L4449" i="5"/>
  <c r="I4449" i="5"/>
  <c r="Q4449" i="5" s="1"/>
  <c r="H4449" i="5"/>
  <c r="G4449" i="5"/>
  <c r="D4449" i="5"/>
  <c r="M4448" i="5"/>
  <c r="N4448" i="5" s="1"/>
  <c r="L4448" i="5"/>
  <c r="I4448" i="5"/>
  <c r="Q4448" i="5" s="1"/>
  <c r="H4448" i="5"/>
  <c r="G4448" i="5"/>
  <c r="D4448" i="5"/>
  <c r="M4447" i="5"/>
  <c r="N4447" i="5" s="1"/>
  <c r="L4447" i="5"/>
  <c r="I4447" i="5"/>
  <c r="Q4447" i="5" s="1"/>
  <c r="H4447" i="5"/>
  <c r="G4447" i="5"/>
  <c r="D4447" i="5"/>
  <c r="M4446" i="5"/>
  <c r="N4446" i="5" s="1"/>
  <c r="L4446" i="5"/>
  <c r="I4446" i="5"/>
  <c r="Q4446" i="5" s="1"/>
  <c r="H4446" i="5"/>
  <c r="G4446" i="5"/>
  <c r="D4446" i="5"/>
  <c r="M4445" i="5"/>
  <c r="N4445" i="5" s="1"/>
  <c r="L4445" i="5"/>
  <c r="I4445" i="5"/>
  <c r="Q4445" i="5" s="1"/>
  <c r="H4445" i="5"/>
  <c r="G4445" i="5"/>
  <c r="D4445" i="5"/>
  <c r="M4444" i="5"/>
  <c r="N4444" i="5" s="1"/>
  <c r="L4444" i="5"/>
  <c r="I4444" i="5"/>
  <c r="Q4444" i="5" s="1"/>
  <c r="H4444" i="5"/>
  <c r="G4444" i="5"/>
  <c r="D4444" i="5"/>
  <c r="M4443" i="5"/>
  <c r="N4443" i="5" s="1"/>
  <c r="L4443" i="5"/>
  <c r="I4443" i="5"/>
  <c r="Q4443" i="5" s="1"/>
  <c r="H4443" i="5"/>
  <c r="G4443" i="5"/>
  <c r="D4443" i="5"/>
  <c r="M4442" i="5"/>
  <c r="N4442" i="5" s="1"/>
  <c r="L4442" i="5"/>
  <c r="I4442" i="5"/>
  <c r="Q4442" i="5" s="1"/>
  <c r="H4442" i="5"/>
  <c r="G4442" i="5"/>
  <c r="D4442" i="5"/>
  <c r="M4441" i="5"/>
  <c r="N4441" i="5" s="1"/>
  <c r="L4441" i="5"/>
  <c r="I4441" i="5"/>
  <c r="Q4441" i="5" s="1"/>
  <c r="H4441" i="5"/>
  <c r="G4441" i="5"/>
  <c r="D4441" i="5"/>
  <c r="M4440" i="5"/>
  <c r="N4440" i="5" s="1"/>
  <c r="L4440" i="5"/>
  <c r="I4440" i="5"/>
  <c r="Q4440" i="5" s="1"/>
  <c r="H4440" i="5"/>
  <c r="G4440" i="5"/>
  <c r="D4440" i="5"/>
  <c r="M4439" i="5"/>
  <c r="N4439" i="5" s="1"/>
  <c r="L4439" i="5"/>
  <c r="I4439" i="5"/>
  <c r="Q4439" i="5" s="1"/>
  <c r="H4439" i="5"/>
  <c r="G4439" i="5"/>
  <c r="D4439" i="5"/>
  <c r="M4438" i="5"/>
  <c r="N4438" i="5" s="1"/>
  <c r="L4438" i="5"/>
  <c r="I4438" i="5"/>
  <c r="Q4438" i="5" s="1"/>
  <c r="H4438" i="5"/>
  <c r="G4438" i="5"/>
  <c r="D4438" i="5"/>
  <c r="M4437" i="5"/>
  <c r="N4437" i="5" s="1"/>
  <c r="L4437" i="5"/>
  <c r="I4437" i="5"/>
  <c r="Q4437" i="5" s="1"/>
  <c r="H4437" i="5"/>
  <c r="G4437" i="5"/>
  <c r="D4437" i="5"/>
  <c r="M4436" i="5"/>
  <c r="N4436" i="5" s="1"/>
  <c r="L4436" i="5"/>
  <c r="I4436" i="5"/>
  <c r="Q4436" i="5" s="1"/>
  <c r="H4436" i="5"/>
  <c r="G4436" i="5"/>
  <c r="D4436" i="5"/>
  <c r="M4435" i="5"/>
  <c r="N4435" i="5" s="1"/>
  <c r="L4435" i="5"/>
  <c r="I4435" i="5"/>
  <c r="Q4435" i="5" s="1"/>
  <c r="H4435" i="5"/>
  <c r="G4435" i="5"/>
  <c r="D4435" i="5"/>
  <c r="M4434" i="5"/>
  <c r="N4434" i="5" s="1"/>
  <c r="L4434" i="5"/>
  <c r="I4434" i="5"/>
  <c r="Q4434" i="5" s="1"/>
  <c r="H4434" i="5"/>
  <c r="G4434" i="5"/>
  <c r="D4434" i="5"/>
  <c r="M4433" i="5"/>
  <c r="N4433" i="5" s="1"/>
  <c r="L4433" i="5"/>
  <c r="I4433" i="5"/>
  <c r="Q4433" i="5" s="1"/>
  <c r="H4433" i="5"/>
  <c r="G4433" i="5"/>
  <c r="D4433" i="5"/>
  <c r="M4432" i="5"/>
  <c r="N4432" i="5" s="1"/>
  <c r="L4432" i="5"/>
  <c r="I4432" i="5"/>
  <c r="Q4432" i="5" s="1"/>
  <c r="H4432" i="5"/>
  <c r="G4432" i="5"/>
  <c r="D4432" i="5"/>
  <c r="M4431" i="5"/>
  <c r="N4431" i="5" s="1"/>
  <c r="L4431" i="5"/>
  <c r="I4431" i="5"/>
  <c r="Q4431" i="5" s="1"/>
  <c r="H4431" i="5"/>
  <c r="G4431" i="5"/>
  <c r="D4431" i="5"/>
  <c r="M4430" i="5"/>
  <c r="N4430" i="5" s="1"/>
  <c r="L4430" i="5"/>
  <c r="I4430" i="5"/>
  <c r="Q4430" i="5" s="1"/>
  <c r="H4430" i="5"/>
  <c r="G4430" i="5"/>
  <c r="D4430" i="5"/>
  <c r="M4429" i="5"/>
  <c r="N4429" i="5" s="1"/>
  <c r="L4429" i="5"/>
  <c r="I4429" i="5"/>
  <c r="Q4429" i="5" s="1"/>
  <c r="H4429" i="5"/>
  <c r="G4429" i="5"/>
  <c r="D4429" i="5"/>
  <c r="M4428" i="5"/>
  <c r="N4428" i="5" s="1"/>
  <c r="L4428" i="5"/>
  <c r="I4428" i="5"/>
  <c r="Q4428" i="5" s="1"/>
  <c r="H4428" i="5"/>
  <c r="G4428" i="5"/>
  <c r="D4428" i="5"/>
  <c r="M4427" i="5"/>
  <c r="N4427" i="5" s="1"/>
  <c r="L4427" i="5"/>
  <c r="I4427" i="5"/>
  <c r="Q4427" i="5" s="1"/>
  <c r="H4427" i="5"/>
  <c r="G4427" i="5"/>
  <c r="D4427" i="5"/>
  <c r="M4426" i="5"/>
  <c r="N4426" i="5" s="1"/>
  <c r="L4426" i="5"/>
  <c r="I4426" i="5"/>
  <c r="Q4426" i="5" s="1"/>
  <c r="H4426" i="5"/>
  <c r="G4426" i="5"/>
  <c r="D4426" i="5"/>
  <c r="M4425" i="5"/>
  <c r="N4425" i="5" s="1"/>
  <c r="L4425" i="5"/>
  <c r="I4425" i="5"/>
  <c r="Q4425" i="5" s="1"/>
  <c r="H4425" i="5"/>
  <c r="G4425" i="5"/>
  <c r="D4425" i="5"/>
  <c r="M4424" i="5"/>
  <c r="N4424" i="5" s="1"/>
  <c r="L4424" i="5"/>
  <c r="I4424" i="5"/>
  <c r="Q4424" i="5" s="1"/>
  <c r="H4424" i="5"/>
  <c r="G4424" i="5"/>
  <c r="D4424" i="5"/>
  <c r="M4423" i="5"/>
  <c r="N4423" i="5" s="1"/>
  <c r="L4423" i="5"/>
  <c r="I4423" i="5"/>
  <c r="Q4423" i="5" s="1"/>
  <c r="H4423" i="5"/>
  <c r="G4423" i="5"/>
  <c r="D4423" i="5"/>
  <c r="M4422" i="5"/>
  <c r="N4422" i="5" s="1"/>
  <c r="L4422" i="5"/>
  <c r="I4422" i="5"/>
  <c r="Q4422" i="5" s="1"/>
  <c r="H4422" i="5"/>
  <c r="G4422" i="5"/>
  <c r="D4422" i="5"/>
  <c r="M4421" i="5"/>
  <c r="N4421" i="5" s="1"/>
  <c r="L4421" i="5"/>
  <c r="I4421" i="5"/>
  <c r="Q4421" i="5" s="1"/>
  <c r="H4421" i="5"/>
  <c r="G4421" i="5"/>
  <c r="D4421" i="5"/>
  <c r="M4420" i="5"/>
  <c r="N4420" i="5" s="1"/>
  <c r="L4420" i="5"/>
  <c r="I4420" i="5"/>
  <c r="Q4420" i="5" s="1"/>
  <c r="H4420" i="5"/>
  <c r="G4420" i="5"/>
  <c r="D4420" i="5"/>
  <c r="M4419" i="5"/>
  <c r="N4419" i="5" s="1"/>
  <c r="L4419" i="5"/>
  <c r="I4419" i="5"/>
  <c r="Q4419" i="5" s="1"/>
  <c r="H4419" i="5"/>
  <c r="G4419" i="5"/>
  <c r="D4419" i="5"/>
  <c r="M4418" i="5"/>
  <c r="N4418" i="5" s="1"/>
  <c r="L4418" i="5"/>
  <c r="I4418" i="5"/>
  <c r="Q4418" i="5" s="1"/>
  <c r="H4418" i="5"/>
  <c r="G4418" i="5"/>
  <c r="D4418" i="5"/>
  <c r="M4417" i="5"/>
  <c r="N4417" i="5" s="1"/>
  <c r="L4417" i="5"/>
  <c r="I4417" i="5"/>
  <c r="Q4417" i="5" s="1"/>
  <c r="H4417" i="5"/>
  <c r="G4417" i="5"/>
  <c r="D4417" i="5"/>
  <c r="M4416" i="5"/>
  <c r="N4416" i="5" s="1"/>
  <c r="L4416" i="5"/>
  <c r="I4416" i="5"/>
  <c r="Q4416" i="5" s="1"/>
  <c r="H4416" i="5"/>
  <c r="G4416" i="5"/>
  <c r="D4416" i="5"/>
  <c r="M4415" i="5"/>
  <c r="N4415" i="5" s="1"/>
  <c r="L4415" i="5"/>
  <c r="I4415" i="5"/>
  <c r="Q4415" i="5" s="1"/>
  <c r="H4415" i="5"/>
  <c r="G4415" i="5"/>
  <c r="D4415" i="5"/>
  <c r="M4414" i="5"/>
  <c r="N4414" i="5" s="1"/>
  <c r="L4414" i="5"/>
  <c r="I4414" i="5"/>
  <c r="Q4414" i="5" s="1"/>
  <c r="H4414" i="5"/>
  <c r="G4414" i="5"/>
  <c r="D4414" i="5"/>
  <c r="M4413" i="5"/>
  <c r="N4413" i="5" s="1"/>
  <c r="L4413" i="5"/>
  <c r="I4413" i="5"/>
  <c r="Q4413" i="5" s="1"/>
  <c r="H4413" i="5"/>
  <c r="G4413" i="5"/>
  <c r="D4413" i="5"/>
  <c r="M4412" i="5"/>
  <c r="N4412" i="5" s="1"/>
  <c r="L4412" i="5"/>
  <c r="I4412" i="5"/>
  <c r="Q4412" i="5" s="1"/>
  <c r="H4412" i="5"/>
  <c r="G4412" i="5"/>
  <c r="D4412" i="5"/>
  <c r="M4411" i="5"/>
  <c r="N4411" i="5" s="1"/>
  <c r="L4411" i="5"/>
  <c r="I4411" i="5"/>
  <c r="Q4411" i="5" s="1"/>
  <c r="H4411" i="5"/>
  <c r="G4411" i="5"/>
  <c r="D4411" i="5"/>
  <c r="M4410" i="5"/>
  <c r="N4410" i="5" s="1"/>
  <c r="L4410" i="5"/>
  <c r="I4410" i="5"/>
  <c r="Q4410" i="5" s="1"/>
  <c r="H4410" i="5"/>
  <c r="G4410" i="5"/>
  <c r="D4410" i="5"/>
  <c r="M4409" i="5"/>
  <c r="N4409" i="5" s="1"/>
  <c r="L4409" i="5"/>
  <c r="I4409" i="5"/>
  <c r="Q4409" i="5" s="1"/>
  <c r="H4409" i="5"/>
  <c r="G4409" i="5"/>
  <c r="D4409" i="5"/>
  <c r="M4408" i="5"/>
  <c r="N4408" i="5" s="1"/>
  <c r="L4408" i="5"/>
  <c r="I4408" i="5"/>
  <c r="Q4408" i="5" s="1"/>
  <c r="H4408" i="5"/>
  <c r="G4408" i="5"/>
  <c r="D4408" i="5"/>
  <c r="M4407" i="5"/>
  <c r="N4407" i="5" s="1"/>
  <c r="L4407" i="5"/>
  <c r="I4407" i="5"/>
  <c r="Q4407" i="5" s="1"/>
  <c r="H4407" i="5"/>
  <c r="G4407" i="5"/>
  <c r="D4407" i="5"/>
  <c r="M4406" i="5"/>
  <c r="N4406" i="5" s="1"/>
  <c r="L4406" i="5"/>
  <c r="I4406" i="5"/>
  <c r="Q4406" i="5" s="1"/>
  <c r="H4406" i="5"/>
  <c r="G4406" i="5"/>
  <c r="D4406" i="5"/>
  <c r="M4405" i="5"/>
  <c r="N4405" i="5" s="1"/>
  <c r="L4405" i="5"/>
  <c r="I4405" i="5"/>
  <c r="Q4405" i="5" s="1"/>
  <c r="H4405" i="5"/>
  <c r="G4405" i="5"/>
  <c r="D4405" i="5"/>
  <c r="M4404" i="5"/>
  <c r="N4404" i="5" s="1"/>
  <c r="L4404" i="5"/>
  <c r="I4404" i="5"/>
  <c r="Q4404" i="5" s="1"/>
  <c r="H4404" i="5"/>
  <c r="G4404" i="5"/>
  <c r="D4404" i="5"/>
  <c r="M4403" i="5"/>
  <c r="N4403" i="5" s="1"/>
  <c r="L4403" i="5"/>
  <c r="I4403" i="5"/>
  <c r="Q4403" i="5" s="1"/>
  <c r="H4403" i="5"/>
  <c r="G4403" i="5"/>
  <c r="D4403" i="5"/>
  <c r="M4402" i="5"/>
  <c r="N4402" i="5" s="1"/>
  <c r="L4402" i="5"/>
  <c r="I4402" i="5"/>
  <c r="Q4402" i="5" s="1"/>
  <c r="H4402" i="5"/>
  <c r="G4402" i="5"/>
  <c r="D4402" i="5"/>
  <c r="M4401" i="5"/>
  <c r="N4401" i="5" s="1"/>
  <c r="L4401" i="5"/>
  <c r="I4401" i="5"/>
  <c r="Q4401" i="5" s="1"/>
  <c r="H4401" i="5"/>
  <c r="G4401" i="5"/>
  <c r="D4401" i="5"/>
  <c r="M4400" i="5"/>
  <c r="N4400" i="5" s="1"/>
  <c r="L4400" i="5"/>
  <c r="I4400" i="5"/>
  <c r="Q4400" i="5" s="1"/>
  <c r="H4400" i="5"/>
  <c r="G4400" i="5"/>
  <c r="D4400" i="5"/>
  <c r="M4399" i="5"/>
  <c r="N4399" i="5" s="1"/>
  <c r="L4399" i="5"/>
  <c r="I4399" i="5"/>
  <c r="Q4399" i="5" s="1"/>
  <c r="H4399" i="5"/>
  <c r="G4399" i="5"/>
  <c r="D4399" i="5"/>
  <c r="M4398" i="5"/>
  <c r="N4398" i="5" s="1"/>
  <c r="L4398" i="5"/>
  <c r="I4398" i="5"/>
  <c r="Q4398" i="5" s="1"/>
  <c r="H4398" i="5"/>
  <c r="G4398" i="5"/>
  <c r="D4398" i="5"/>
  <c r="M4397" i="5"/>
  <c r="N4397" i="5" s="1"/>
  <c r="L4397" i="5"/>
  <c r="I4397" i="5"/>
  <c r="Q4397" i="5" s="1"/>
  <c r="H4397" i="5"/>
  <c r="G4397" i="5"/>
  <c r="D4397" i="5"/>
  <c r="M4396" i="5"/>
  <c r="N4396" i="5" s="1"/>
  <c r="L4396" i="5"/>
  <c r="I4396" i="5"/>
  <c r="Q4396" i="5" s="1"/>
  <c r="H4396" i="5"/>
  <c r="G4396" i="5"/>
  <c r="D4396" i="5"/>
  <c r="M4395" i="5"/>
  <c r="N4395" i="5" s="1"/>
  <c r="L4395" i="5"/>
  <c r="I4395" i="5"/>
  <c r="Q4395" i="5" s="1"/>
  <c r="H4395" i="5"/>
  <c r="G4395" i="5"/>
  <c r="D4395" i="5"/>
  <c r="M4394" i="5"/>
  <c r="N4394" i="5" s="1"/>
  <c r="L4394" i="5"/>
  <c r="I4394" i="5"/>
  <c r="Q4394" i="5" s="1"/>
  <c r="H4394" i="5"/>
  <c r="G4394" i="5"/>
  <c r="D4394" i="5"/>
  <c r="M4393" i="5"/>
  <c r="N4393" i="5" s="1"/>
  <c r="L4393" i="5"/>
  <c r="I4393" i="5"/>
  <c r="Q4393" i="5" s="1"/>
  <c r="H4393" i="5"/>
  <c r="G4393" i="5"/>
  <c r="D4393" i="5"/>
  <c r="M4392" i="5"/>
  <c r="N4392" i="5" s="1"/>
  <c r="L4392" i="5"/>
  <c r="I4392" i="5"/>
  <c r="Q4392" i="5" s="1"/>
  <c r="H4392" i="5"/>
  <c r="G4392" i="5"/>
  <c r="D4392" i="5"/>
  <c r="M4391" i="5"/>
  <c r="N4391" i="5" s="1"/>
  <c r="L4391" i="5"/>
  <c r="I4391" i="5"/>
  <c r="Q4391" i="5" s="1"/>
  <c r="H4391" i="5"/>
  <c r="G4391" i="5"/>
  <c r="D4391" i="5"/>
  <c r="M4390" i="5"/>
  <c r="N4390" i="5" s="1"/>
  <c r="L4390" i="5"/>
  <c r="I4390" i="5"/>
  <c r="Q4390" i="5" s="1"/>
  <c r="H4390" i="5"/>
  <c r="G4390" i="5"/>
  <c r="D4390" i="5"/>
  <c r="M4389" i="5"/>
  <c r="N4389" i="5" s="1"/>
  <c r="L4389" i="5"/>
  <c r="I4389" i="5"/>
  <c r="Q4389" i="5" s="1"/>
  <c r="H4389" i="5"/>
  <c r="G4389" i="5"/>
  <c r="D4389" i="5"/>
  <c r="M4388" i="5"/>
  <c r="N4388" i="5" s="1"/>
  <c r="L4388" i="5"/>
  <c r="I4388" i="5"/>
  <c r="Q4388" i="5" s="1"/>
  <c r="H4388" i="5"/>
  <c r="G4388" i="5"/>
  <c r="D4388" i="5"/>
  <c r="M4387" i="5"/>
  <c r="N4387" i="5" s="1"/>
  <c r="L4387" i="5"/>
  <c r="I4387" i="5"/>
  <c r="Q4387" i="5" s="1"/>
  <c r="H4387" i="5"/>
  <c r="G4387" i="5"/>
  <c r="D4387" i="5"/>
  <c r="M4386" i="5"/>
  <c r="N4386" i="5" s="1"/>
  <c r="L4386" i="5"/>
  <c r="I4386" i="5"/>
  <c r="Q4386" i="5" s="1"/>
  <c r="H4386" i="5"/>
  <c r="G4386" i="5"/>
  <c r="D4386" i="5"/>
  <c r="M4385" i="5"/>
  <c r="N4385" i="5" s="1"/>
  <c r="L4385" i="5"/>
  <c r="I4385" i="5"/>
  <c r="Q4385" i="5" s="1"/>
  <c r="H4385" i="5"/>
  <c r="G4385" i="5"/>
  <c r="D4385" i="5"/>
  <c r="M4384" i="5"/>
  <c r="N4384" i="5" s="1"/>
  <c r="L4384" i="5"/>
  <c r="I4384" i="5"/>
  <c r="Q4384" i="5" s="1"/>
  <c r="H4384" i="5"/>
  <c r="G4384" i="5"/>
  <c r="D4384" i="5"/>
  <c r="M4383" i="5"/>
  <c r="N4383" i="5" s="1"/>
  <c r="L4383" i="5"/>
  <c r="I4383" i="5"/>
  <c r="Q4383" i="5" s="1"/>
  <c r="H4383" i="5"/>
  <c r="G4383" i="5"/>
  <c r="D4383" i="5"/>
  <c r="M4382" i="5"/>
  <c r="N4382" i="5" s="1"/>
  <c r="L4382" i="5"/>
  <c r="I4382" i="5"/>
  <c r="Q4382" i="5" s="1"/>
  <c r="H4382" i="5"/>
  <c r="G4382" i="5"/>
  <c r="D4382" i="5"/>
  <c r="M4381" i="5"/>
  <c r="N4381" i="5" s="1"/>
  <c r="L4381" i="5"/>
  <c r="I4381" i="5"/>
  <c r="Q4381" i="5" s="1"/>
  <c r="H4381" i="5"/>
  <c r="G4381" i="5"/>
  <c r="D4381" i="5"/>
  <c r="M4380" i="5"/>
  <c r="N4380" i="5" s="1"/>
  <c r="L4380" i="5"/>
  <c r="I4380" i="5"/>
  <c r="Q4380" i="5" s="1"/>
  <c r="H4380" i="5"/>
  <c r="G4380" i="5"/>
  <c r="D4380" i="5"/>
  <c r="M4379" i="5"/>
  <c r="N4379" i="5" s="1"/>
  <c r="L4379" i="5"/>
  <c r="I4379" i="5"/>
  <c r="Q4379" i="5" s="1"/>
  <c r="H4379" i="5"/>
  <c r="G4379" i="5"/>
  <c r="D4379" i="5"/>
  <c r="M4378" i="5"/>
  <c r="N4378" i="5" s="1"/>
  <c r="L4378" i="5"/>
  <c r="I4378" i="5"/>
  <c r="Q4378" i="5" s="1"/>
  <c r="H4378" i="5"/>
  <c r="G4378" i="5"/>
  <c r="D4378" i="5"/>
  <c r="M4377" i="5"/>
  <c r="N4377" i="5" s="1"/>
  <c r="L4377" i="5"/>
  <c r="I4377" i="5"/>
  <c r="Q4377" i="5" s="1"/>
  <c r="H4377" i="5"/>
  <c r="G4377" i="5"/>
  <c r="D4377" i="5"/>
  <c r="M4376" i="5"/>
  <c r="N4376" i="5" s="1"/>
  <c r="L4376" i="5"/>
  <c r="I4376" i="5"/>
  <c r="Q4376" i="5" s="1"/>
  <c r="H4376" i="5"/>
  <c r="G4376" i="5"/>
  <c r="D4376" i="5"/>
  <c r="M4375" i="5"/>
  <c r="N4375" i="5" s="1"/>
  <c r="L4375" i="5"/>
  <c r="I4375" i="5"/>
  <c r="Q4375" i="5" s="1"/>
  <c r="H4375" i="5"/>
  <c r="G4375" i="5"/>
  <c r="D4375" i="5"/>
  <c r="M4374" i="5"/>
  <c r="N4374" i="5" s="1"/>
  <c r="L4374" i="5"/>
  <c r="I4374" i="5"/>
  <c r="Q4374" i="5" s="1"/>
  <c r="H4374" i="5"/>
  <c r="G4374" i="5"/>
  <c r="D4374" i="5"/>
  <c r="M4373" i="5"/>
  <c r="N4373" i="5" s="1"/>
  <c r="L4373" i="5"/>
  <c r="I4373" i="5"/>
  <c r="Q4373" i="5" s="1"/>
  <c r="H4373" i="5"/>
  <c r="G4373" i="5"/>
  <c r="D4373" i="5"/>
  <c r="M4372" i="5"/>
  <c r="N4372" i="5" s="1"/>
  <c r="L4372" i="5"/>
  <c r="I4372" i="5"/>
  <c r="Q4372" i="5" s="1"/>
  <c r="H4372" i="5"/>
  <c r="G4372" i="5"/>
  <c r="D4372" i="5"/>
  <c r="M4371" i="5"/>
  <c r="N4371" i="5" s="1"/>
  <c r="L4371" i="5"/>
  <c r="I4371" i="5"/>
  <c r="Q4371" i="5" s="1"/>
  <c r="H4371" i="5"/>
  <c r="G4371" i="5"/>
  <c r="D4371" i="5"/>
  <c r="M4370" i="5"/>
  <c r="N4370" i="5" s="1"/>
  <c r="L4370" i="5"/>
  <c r="I4370" i="5"/>
  <c r="Q4370" i="5" s="1"/>
  <c r="H4370" i="5"/>
  <c r="G4370" i="5"/>
  <c r="D4370" i="5"/>
  <c r="M4369" i="5"/>
  <c r="N4369" i="5" s="1"/>
  <c r="L4369" i="5"/>
  <c r="I4369" i="5"/>
  <c r="Q4369" i="5" s="1"/>
  <c r="H4369" i="5"/>
  <c r="G4369" i="5"/>
  <c r="D4369" i="5"/>
  <c r="M4368" i="5"/>
  <c r="N4368" i="5" s="1"/>
  <c r="L4368" i="5"/>
  <c r="I4368" i="5"/>
  <c r="Q4368" i="5" s="1"/>
  <c r="H4368" i="5"/>
  <c r="G4368" i="5"/>
  <c r="D4368" i="5"/>
  <c r="M4367" i="5"/>
  <c r="N4367" i="5" s="1"/>
  <c r="L4367" i="5"/>
  <c r="I4367" i="5"/>
  <c r="Q4367" i="5" s="1"/>
  <c r="H4367" i="5"/>
  <c r="G4367" i="5"/>
  <c r="D4367" i="5"/>
  <c r="M4366" i="5"/>
  <c r="N4366" i="5" s="1"/>
  <c r="L4366" i="5"/>
  <c r="I4366" i="5"/>
  <c r="Q4366" i="5" s="1"/>
  <c r="H4366" i="5"/>
  <c r="G4366" i="5"/>
  <c r="D4366" i="5"/>
  <c r="M4365" i="5"/>
  <c r="N4365" i="5" s="1"/>
  <c r="L4365" i="5"/>
  <c r="I4365" i="5"/>
  <c r="Q4365" i="5" s="1"/>
  <c r="H4365" i="5"/>
  <c r="G4365" i="5"/>
  <c r="D4365" i="5"/>
  <c r="M4364" i="5"/>
  <c r="N4364" i="5" s="1"/>
  <c r="L4364" i="5"/>
  <c r="I4364" i="5"/>
  <c r="Q4364" i="5" s="1"/>
  <c r="H4364" i="5"/>
  <c r="G4364" i="5"/>
  <c r="D4364" i="5"/>
  <c r="M4363" i="5"/>
  <c r="N4363" i="5" s="1"/>
  <c r="L4363" i="5"/>
  <c r="I4363" i="5"/>
  <c r="Q4363" i="5" s="1"/>
  <c r="H4363" i="5"/>
  <c r="G4363" i="5"/>
  <c r="D4363" i="5"/>
  <c r="M4362" i="5"/>
  <c r="N4362" i="5" s="1"/>
  <c r="L4362" i="5"/>
  <c r="I4362" i="5"/>
  <c r="Q4362" i="5" s="1"/>
  <c r="H4362" i="5"/>
  <c r="G4362" i="5"/>
  <c r="D4362" i="5"/>
  <c r="M4361" i="5"/>
  <c r="N4361" i="5" s="1"/>
  <c r="L4361" i="5"/>
  <c r="I4361" i="5"/>
  <c r="Q4361" i="5" s="1"/>
  <c r="H4361" i="5"/>
  <c r="G4361" i="5"/>
  <c r="D4361" i="5"/>
  <c r="M4360" i="5"/>
  <c r="N4360" i="5" s="1"/>
  <c r="L4360" i="5"/>
  <c r="I4360" i="5"/>
  <c r="Q4360" i="5" s="1"/>
  <c r="H4360" i="5"/>
  <c r="G4360" i="5"/>
  <c r="D4360" i="5"/>
  <c r="M4359" i="5"/>
  <c r="N4359" i="5" s="1"/>
  <c r="L4359" i="5"/>
  <c r="I4359" i="5"/>
  <c r="Q4359" i="5" s="1"/>
  <c r="H4359" i="5"/>
  <c r="G4359" i="5"/>
  <c r="D4359" i="5"/>
  <c r="M4358" i="5"/>
  <c r="N4358" i="5" s="1"/>
  <c r="L4358" i="5"/>
  <c r="I4358" i="5"/>
  <c r="Q4358" i="5" s="1"/>
  <c r="H4358" i="5"/>
  <c r="G4358" i="5"/>
  <c r="D4358" i="5"/>
  <c r="M4357" i="5"/>
  <c r="N4357" i="5" s="1"/>
  <c r="L4357" i="5"/>
  <c r="I4357" i="5"/>
  <c r="Q4357" i="5" s="1"/>
  <c r="H4357" i="5"/>
  <c r="G4357" i="5"/>
  <c r="D4357" i="5"/>
  <c r="M4356" i="5"/>
  <c r="N4356" i="5" s="1"/>
  <c r="L4356" i="5"/>
  <c r="I4356" i="5"/>
  <c r="Q4356" i="5" s="1"/>
  <c r="H4356" i="5"/>
  <c r="G4356" i="5"/>
  <c r="D4356" i="5"/>
  <c r="M4355" i="5"/>
  <c r="N4355" i="5" s="1"/>
  <c r="L4355" i="5"/>
  <c r="I4355" i="5"/>
  <c r="Q4355" i="5" s="1"/>
  <c r="H4355" i="5"/>
  <c r="G4355" i="5"/>
  <c r="D4355" i="5"/>
  <c r="M4354" i="5"/>
  <c r="N4354" i="5" s="1"/>
  <c r="L4354" i="5"/>
  <c r="I4354" i="5"/>
  <c r="Q4354" i="5" s="1"/>
  <c r="H4354" i="5"/>
  <c r="G4354" i="5"/>
  <c r="D4354" i="5"/>
  <c r="M4353" i="5"/>
  <c r="N4353" i="5" s="1"/>
  <c r="L4353" i="5"/>
  <c r="I4353" i="5"/>
  <c r="Q4353" i="5" s="1"/>
  <c r="H4353" i="5"/>
  <c r="G4353" i="5"/>
  <c r="D4353" i="5"/>
  <c r="M4352" i="5"/>
  <c r="N4352" i="5" s="1"/>
  <c r="L4352" i="5"/>
  <c r="I4352" i="5"/>
  <c r="Q4352" i="5" s="1"/>
  <c r="H4352" i="5"/>
  <c r="G4352" i="5"/>
  <c r="D4352" i="5"/>
  <c r="M4351" i="5"/>
  <c r="N4351" i="5" s="1"/>
  <c r="L4351" i="5"/>
  <c r="I4351" i="5"/>
  <c r="Q4351" i="5" s="1"/>
  <c r="H4351" i="5"/>
  <c r="G4351" i="5"/>
  <c r="D4351" i="5"/>
  <c r="M4350" i="5"/>
  <c r="N4350" i="5" s="1"/>
  <c r="L4350" i="5"/>
  <c r="I4350" i="5"/>
  <c r="Q4350" i="5" s="1"/>
  <c r="H4350" i="5"/>
  <c r="G4350" i="5"/>
  <c r="D4350" i="5"/>
  <c r="M4349" i="5"/>
  <c r="N4349" i="5" s="1"/>
  <c r="L4349" i="5"/>
  <c r="I4349" i="5"/>
  <c r="Q4349" i="5" s="1"/>
  <c r="H4349" i="5"/>
  <c r="G4349" i="5"/>
  <c r="D4349" i="5"/>
  <c r="M4348" i="5"/>
  <c r="N4348" i="5" s="1"/>
  <c r="L4348" i="5"/>
  <c r="I4348" i="5"/>
  <c r="Q4348" i="5" s="1"/>
  <c r="H4348" i="5"/>
  <c r="G4348" i="5"/>
  <c r="D4348" i="5"/>
  <c r="M4347" i="5"/>
  <c r="N4347" i="5" s="1"/>
  <c r="L4347" i="5"/>
  <c r="I4347" i="5"/>
  <c r="Q4347" i="5" s="1"/>
  <c r="H4347" i="5"/>
  <c r="G4347" i="5"/>
  <c r="D4347" i="5"/>
  <c r="M4346" i="5"/>
  <c r="N4346" i="5" s="1"/>
  <c r="L4346" i="5"/>
  <c r="I4346" i="5"/>
  <c r="Q4346" i="5" s="1"/>
  <c r="H4346" i="5"/>
  <c r="G4346" i="5"/>
  <c r="D4346" i="5"/>
  <c r="M4345" i="5"/>
  <c r="N4345" i="5" s="1"/>
  <c r="L4345" i="5"/>
  <c r="I4345" i="5"/>
  <c r="Q4345" i="5" s="1"/>
  <c r="H4345" i="5"/>
  <c r="G4345" i="5"/>
  <c r="D4345" i="5"/>
  <c r="M4344" i="5"/>
  <c r="N4344" i="5" s="1"/>
  <c r="L4344" i="5"/>
  <c r="I4344" i="5"/>
  <c r="Q4344" i="5" s="1"/>
  <c r="H4344" i="5"/>
  <c r="G4344" i="5"/>
  <c r="D4344" i="5"/>
  <c r="M4343" i="5"/>
  <c r="N4343" i="5" s="1"/>
  <c r="L4343" i="5"/>
  <c r="I4343" i="5"/>
  <c r="Q4343" i="5" s="1"/>
  <c r="H4343" i="5"/>
  <c r="G4343" i="5"/>
  <c r="D4343" i="5"/>
  <c r="M4342" i="5"/>
  <c r="N4342" i="5" s="1"/>
  <c r="L4342" i="5"/>
  <c r="I4342" i="5"/>
  <c r="Q4342" i="5" s="1"/>
  <c r="H4342" i="5"/>
  <c r="G4342" i="5"/>
  <c r="D4342" i="5"/>
  <c r="M4341" i="5"/>
  <c r="N4341" i="5" s="1"/>
  <c r="L4341" i="5"/>
  <c r="I4341" i="5"/>
  <c r="Q4341" i="5" s="1"/>
  <c r="H4341" i="5"/>
  <c r="G4341" i="5"/>
  <c r="D4341" i="5"/>
  <c r="M4340" i="5"/>
  <c r="N4340" i="5" s="1"/>
  <c r="L4340" i="5"/>
  <c r="I4340" i="5"/>
  <c r="Q4340" i="5" s="1"/>
  <c r="H4340" i="5"/>
  <c r="G4340" i="5"/>
  <c r="D4340" i="5"/>
  <c r="M4339" i="5"/>
  <c r="N4339" i="5" s="1"/>
  <c r="L4339" i="5"/>
  <c r="I4339" i="5"/>
  <c r="Q4339" i="5" s="1"/>
  <c r="H4339" i="5"/>
  <c r="G4339" i="5"/>
  <c r="D4339" i="5"/>
  <c r="M4338" i="5"/>
  <c r="N4338" i="5" s="1"/>
  <c r="L4338" i="5"/>
  <c r="I4338" i="5"/>
  <c r="Q4338" i="5" s="1"/>
  <c r="H4338" i="5"/>
  <c r="G4338" i="5"/>
  <c r="D4338" i="5"/>
  <c r="M4337" i="5"/>
  <c r="N4337" i="5" s="1"/>
  <c r="L4337" i="5"/>
  <c r="I4337" i="5"/>
  <c r="Q4337" i="5" s="1"/>
  <c r="H4337" i="5"/>
  <c r="G4337" i="5"/>
  <c r="D4337" i="5"/>
  <c r="M4336" i="5"/>
  <c r="N4336" i="5" s="1"/>
  <c r="L4336" i="5"/>
  <c r="I4336" i="5"/>
  <c r="Q4336" i="5" s="1"/>
  <c r="H4336" i="5"/>
  <c r="G4336" i="5"/>
  <c r="D4336" i="5"/>
  <c r="M4335" i="5"/>
  <c r="N4335" i="5" s="1"/>
  <c r="L4335" i="5"/>
  <c r="I4335" i="5"/>
  <c r="Q4335" i="5" s="1"/>
  <c r="H4335" i="5"/>
  <c r="G4335" i="5"/>
  <c r="D4335" i="5"/>
  <c r="M4334" i="5"/>
  <c r="N4334" i="5" s="1"/>
  <c r="L4334" i="5"/>
  <c r="I4334" i="5"/>
  <c r="Q4334" i="5" s="1"/>
  <c r="H4334" i="5"/>
  <c r="G4334" i="5"/>
  <c r="D4334" i="5"/>
  <c r="M4333" i="5"/>
  <c r="N4333" i="5" s="1"/>
  <c r="L4333" i="5"/>
  <c r="I4333" i="5"/>
  <c r="Q4333" i="5" s="1"/>
  <c r="H4333" i="5"/>
  <c r="G4333" i="5"/>
  <c r="D4333" i="5"/>
  <c r="M4332" i="5"/>
  <c r="N4332" i="5" s="1"/>
  <c r="L4332" i="5"/>
  <c r="I4332" i="5"/>
  <c r="Q4332" i="5" s="1"/>
  <c r="H4332" i="5"/>
  <c r="G4332" i="5"/>
  <c r="D4332" i="5"/>
  <c r="M4331" i="5"/>
  <c r="N4331" i="5" s="1"/>
  <c r="L4331" i="5"/>
  <c r="I4331" i="5"/>
  <c r="Q4331" i="5" s="1"/>
  <c r="H4331" i="5"/>
  <c r="G4331" i="5"/>
  <c r="D4331" i="5"/>
  <c r="M4330" i="5"/>
  <c r="N4330" i="5" s="1"/>
  <c r="L4330" i="5"/>
  <c r="I4330" i="5"/>
  <c r="Q4330" i="5" s="1"/>
  <c r="H4330" i="5"/>
  <c r="G4330" i="5"/>
  <c r="D4330" i="5"/>
  <c r="M4329" i="5"/>
  <c r="N4329" i="5" s="1"/>
  <c r="L4329" i="5"/>
  <c r="I4329" i="5"/>
  <c r="Q4329" i="5" s="1"/>
  <c r="H4329" i="5"/>
  <c r="G4329" i="5"/>
  <c r="D4329" i="5"/>
  <c r="M4328" i="5"/>
  <c r="N4328" i="5" s="1"/>
  <c r="L4328" i="5"/>
  <c r="I4328" i="5"/>
  <c r="Q4328" i="5" s="1"/>
  <c r="H4328" i="5"/>
  <c r="G4328" i="5"/>
  <c r="D4328" i="5"/>
  <c r="M4327" i="5"/>
  <c r="N4327" i="5" s="1"/>
  <c r="L4327" i="5"/>
  <c r="I4327" i="5"/>
  <c r="Q4327" i="5" s="1"/>
  <c r="H4327" i="5"/>
  <c r="G4327" i="5"/>
  <c r="D4327" i="5"/>
  <c r="M4326" i="5"/>
  <c r="N4326" i="5" s="1"/>
  <c r="L4326" i="5"/>
  <c r="I4326" i="5"/>
  <c r="Q4326" i="5" s="1"/>
  <c r="H4326" i="5"/>
  <c r="G4326" i="5"/>
  <c r="D4326" i="5"/>
  <c r="M4325" i="5"/>
  <c r="N4325" i="5" s="1"/>
  <c r="L4325" i="5"/>
  <c r="I4325" i="5"/>
  <c r="Q4325" i="5" s="1"/>
  <c r="H4325" i="5"/>
  <c r="G4325" i="5"/>
  <c r="D4325" i="5"/>
  <c r="M4324" i="5"/>
  <c r="N4324" i="5" s="1"/>
  <c r="L4324" i="5"/>
  <c r="I4324" i="5"/>
  <c r="Q4324" i="5" s="1"/>
  <c r="H4324" i="5"/>
  <c r="G4324" i="5"/>
  <c r="D4324" i="5"/>
  <c r="M4323" i="5"/>
  <c r="N4323" i="5" s="1"/>
  <c r="L4323" i="5"/>
  <c r="I4323" i="5"/>
  <c r="Q4323" i="5" s="1"/>
  <c r="H4323" i="5"/>
  <c r="G4323" i="5"/>
  <c r="D4323" i="5"/>
  <c r="M4322" i="5"/>
  <c r="N4322" i="5" s="1"/>
  <c r="L4322" i="5"/>
  <c r="I4322" i="5"/>
  <c r="Q4322" i="5" s="1"/>
  <c r="H4322" i="5"/>
  <c r="G4322" i="5"/>
  <c r="D4322" i="5"/>
  <c r="M4321" i="5"/>
  <c r="N4321" i="5" s="1"/>
  <c r="L4321" i="5"/>
  <c r="I4321" i="5"/>
  <c r="Q4321" i="5" s="1"/>
  <c r="H4321" i="5"/>
  <c r="G4321" i="5"/>
  <c r="D4321" i="5"/>
  <c r="M4320" i="5"/>
  <c r="N4320" i="5" s="1"/>
  <c r="L4320" i="5"/>
  <c r="I4320" i="5"/>
  <c r="Q4320" i="5" s="1"/>
  <c r="H4320" i="5"/>
  <c r="G4320" i="5"/>
  <c r="D4320" i="5"/>
  <c r="M4319" i="5"/>
  <c r="N4319" i="5" s="1"/>
  <c r="L4319" i="5"/>
  <c r="I4319" i="5"/>
  <c r="Q4319" i="5" s="1"/>
  <c r="H4319" i="5"/>
  <c r="G4319" i="5"/>
  <c r="D4319" i="5"/>
  <c r="M4318" i="5"/>
  <c r="N4318" i="5" s="1"/>
  <c r="L4318" i="5"/>
  <c r="I4318" i="5"/>
  <c r="Q4318" i="5" s="1"/>
  <c r="H4318" i="5"/>
  <c r="G4318" i="5"/>
  <c r="D4318" i="5"/>
  <c r="M4317" i="5"/>
  <c r="N4317" i="5" s="1"/>
  <c r="L4317" i="5"/>
  <c r="I4317" i="5"/>
  <c r="Q4317" i="5" s="1"/>
  <c r="H4317" i="5"/>
  <c r="G4317" i="5"/>
  <c r="D4317" i="5"/>
  <c r="M4316" i="5"/>
  <c r="N4316" i="5" s="1"/>
  <c r="L4316" i="5"/>
  <c r="I4316" i="5"/>
  <c r="Q4316" i="5" s="1"/>
  <c r="H4316" i="5"/>
  <c r="G4316" i="5"/>
  <c r="D4316" i="5"/>
  <c r="M4315" i="5"/>
  <c r="N4315" i="5" s="1"/>
  <c r="L4315" i="5"/>
  <c r="I4315" i="5"/>
  <c r="Q4315" i="5" s="1"/>
  <c r="H4315" i="5"/>
  <c r="G4315" i="5"/>
  <c r="D4315" i="5"/>
  <c r="M4314" i="5"/>
  <c r="N4314" i="5" s="1"/>
  <c r="L4314" i="5"/>
  <c r="I4314" i="5"/>
  <c r="Q4314" i="5" s="1"/>
  <c r="H4314" i="5"/>
  <c r="G4314" i="5"/>
  <c r="D4314" i="5"/>
  <c r="M4313" i="5"/>
  <c r="N4313" i="5" s="1"/>
  <c r="L4313" i="5"/>
  <c r="I4313" i="5"/>
  <c r="Q4313" i="5" s="1"/>
  <c r="H4313" i="5"/>
  <c r="G4313" i="5"/>
  <c r="D4313" i="5"/>
  <c r="M4312" i="5"/>
  <c r="N4312" i="5" s="1"/>
  <c r="L4312" i="5"/>
  <c r="I4312" i="5"/>
  <c r="Q4312" i="5" s="1"/>
  <c r="H4312" i="5"/>
  <c r="G4312" i="5"/>
  <c r="D4312" i="5"/>
  <c r="M4311" i="5"/>
  <c r="N4311" i="5" s="1"/>
  <c r="L4311" i="5"/>
  <c r="I4311" i="5"/>
  <c r="Q4311" i="5" s="1"/>
  <c r="H4311" i="5"/>
  <c r="G4311" i="5"/>
  <c r="D4311" i="5"/>
  <c r="M4310" i="5"/>
  <c r="N4310" i="5" s="1"/>
  <c r="L4310" i="5"/>
  <c r="I4310" i="5"/>
  <c r="Q4310" i="5" s="1"/>
  <c r="H4310" i="5"/>
  <c r="G4310" i="5"/>
  <c r="D4310" i="5"/>
  <c r="M4309" i="5"/>
  <c r="N4309" i="5" s="1"/>
  <c r="L4309" i="5"/>
  <c r="I4309" i="5"/>
  <c r="Q4309" i="5" s="1"/>
  <c r="H4309" i="5"/>
  <c r="G4309" i="5"/>
  <c r="D4309" i="5"/>
  <c r="M4308" i="5"/>
  <c r="N4308" i="5" s="1"/>
  <c r="L4308" i="5"/>
  <c r="I4308" i="5"/>
  <c r="Q4308" i="5" s="1"/>
  <c r="H4308" i="5"/>
  <c r="G4308" i="5"/>
  <c r="D4308" i="5"/>
  <c r="M4307" i="5"/>
  <c r="N4307" i="5" s="1"/>
  <c r="L4307" i="5"/>
  <c r="I4307" i="5"/>
  <c r="Q4307" i="5" s="1"/>
  <c r="H4307" i="5"/>
  <c r="G4307" i="5"/>
  <c r="D4307" i="5"/>
  <c r="M4306" i="5"/>
  <c r="N4306" i="5" s="1"/>
  <c r="L4306" i="5"/>
  <c r="I4306" i="5"/>
  <c r="Q4306" i="5" s="1"/>
  <c r="H4306" i="5"/>
  <c r="G4306" i="5"/>
  <c r="D4306" i="5"/>
  <c r="M4305" i="5"/>
  <c r="N4305" i="5" s="1"/>
  <c r="L4305" i="5"/>
  <c r="I4305" i="5"/>
  <c r="Q4305" i="5" s="1"/>
  <c r="H4305" i="5"/>
  <c r="G4305" i="5"/>
  <c r="D4305" i="5"/>
  <c r="M4304" i="5"/>
  <c r="N4304" i="5" s="1"/>
  <c r="L4304" i="5"/>
  <c r="I4304" i="5"/>
  <c r="Q4304" i="5" s="1"/>
  <c r="H4304" i="5"/>
  <c r="G4304" i="5"/>
  <c r="D4304" i="5"/>
  <c r="M4303" i="5"/>
  <c r="N4303" i="5" s="1"/>
  <c r="L4303" i="5"/>
  <c r="I4303" i="5"/>
  <c r="Q4303" i="5" s="1"/>
  <c r="H4303" i="5"/>
  <c r="G4303" i="5"/>
  <c r="D4303" i="5"/>
  <c r="M4302" i="5"/>
  <c r="N4302" i="5" s="1"/>
  <c r="L4302" i="5"/>
  <c r="I4302" i="5"/>
  <c r="Q4302" i="5" s="1"/>
  <c r="H4302" i="5"/>
  <c r="G4302" i="5"/>
  <c r="D4302" i="5"/>
  <c r="M4301" i="5"/>
  <c r="N4301" i="5" s="1"/>
  <c r="L4301" i="5"/>
  <c r="I4301" i="5"/>
  <c r="Q4301" i="5" s="1"/>
  <c r="H4301" i="5"/>
  <c r="G4301" i="5"/>
  <c r="D4301" i="5"/>
  <c r="M4300" i="5"/>
  <c r="N4300" i="5" s="1"/>
  <c r="L4300" i="5"/>
  <c r="I4300" i="5"/>
  <c r="Q4300" i="5" s="1"/>
  <c r="H4300" i="5"/>
  <c r="G4300" i="5"/>
  <c r="D4300" i="5"/>
  <c r="M4299" i="5"/>
  <c r="N4299" i="5" s="1"/>
  <c r="L4299" i="5"/>
  <c r="I4299" i="5"/>
  <c r="Q4299" i="5" s="1"/>
  <c r="H4299" i="5"/>
  <c r="G4299" i="5"/>
  <c r="D4299" i="5"/>
  <c r="M4298" i="5"/>
  <c r="N4298" i="5" s="1"/>
  <c r="L4298" i="5"/>
  <c r="I4298" i="5"/>
  <c r="Q4298" i="5" s="1"/>
  <c r="H4298" i="5"/>
  <c r="G4298" i="5"/>
  <c r="D4298" i="5"/>
  <c r="M4297" i="5"/>
  <c r="N4297" i="5" s="1"/>
  <c r="L4297" i="5"/>
  <c r="I4297" i="5"/>
  <c r="Q4297" i="5" s="1"/>
  <c r="H4297" i="5"/>
  <c r="G4297" i="5"/>
  <c r="D4297" i="5"/>
  <c r="M4296" i="5"/>
  <c r="N4296" i="5" s="1"/>
  <c r="L4296" i="5"/>
  <c r="I4296" i="5"/>
  <c r="Q4296" i="5" s="1"/>
  <c r="H4296" i="5"/>
  <c r="G4296" i="5"/>
  <c r="D4296" i="5"/>
  <c r="M4295" i="5"/>
  <c r="N4295" i="5" s="1"/>
  <c r="L4295" i="5"/>
  <c r="I4295" i="5"/>
  <c r="Q4295" i="5" s="1"/>
  <c r="H4295" i="5"/>
  <c r="G4295" i="5"/>
  <c r="D4295" i="5"/>
  <c r="M4294" i="5"/>
  <c r="N4294" i="5" s="1"/>
  <c r="L4294" i="5"/>
  <c r="I4294" i="5"/>
  <c r="Q4294" i="5" s="1"/>
  <c r="H4294" i="5"/>
  <c r="G4294" i="5"/>
  <c r="D4294" i="5"/>
  <c r="M4293" i="5"/>
  <c r="N4293" i="5" s="1"/>
  <c r="L4293" i="5"/>
  <c r="I4293" i="5"/>
  <c r="Q4293" i="5" s="1"/>
  <c r="H4293" i="5"/>
  <c r="G4293" i="5"/>
  <c r="D4293" i="5"/>
  <c r="M4292" i="5"/>
  <c r="N4292" i="5" s="1"/>
  <c r="L4292" i="5"/>
  <c r="I4292" i="5"/>
  <c r="Q4292" i="5" s="1"/>
  <c r="H4292" i="5"/>
  <c r="G4292" i="5"/>
  <c r="D4292" i="5"/>
  <c r="M4291" i="5"/>
  <c r="N4291" i="5" s="1"/>
  <c r="L4291" i="5"/>
  <c r="I4291" i="5"/>
  <c r="Q4291" i="5" s="1"/>
  <c r="H4291" i="5"/>
  <c r="G4291" i="5"/>
  <c r="D4291" i="5"/>
  <c r="M4290" i="5"/>
  <c r="N4290" i="5" s="1"/>
  <c r="L4290" i="5"/>
  <c r="I4290" i="5"/>
  <c r="Q4290" i="5" s="1"/>
  <c r="H4290" i="5"/>
  <c r="G4290" i="5"/>
  <c r="D4290" i="5"/>
  <c r="M4289" i="5"/>
  <c r="N4289" i="5" s="1"/>
  <c r="L4289" i="5"/>
  <c r="I4289" i="5"/>
  <c r="Q4289" i="5" s="1"/>
  <c r="H4289" i="5"/>
  <c r="G4289" i="5"/>
  <c r="D4289" i="5"/>
  <c r="M4288" i="5"/>
  <c r="N4288" i="5" s="1"/>
  <c r="L4288" i="5"/>
  <c r="I4288" i="5"/>
  <c r="Q4288" i="5" s="1"/>
  <c r="H4288" i="5"/>
  <c r="G4288" i="5"/>
  <c r="D4288" i="5"/>
  <c r="M4287" i="5"/>
  <c r="N4287" i="5" s="1"/>
  <c r="L4287" i="5"/>
  <c r="I4287" i="5"/>
  <c r="Q4287" i="5" s="1"/>
  <c r="H4287" i="5"/>
  <c r="G4287" i="5"/>
  <c r="D4287" i="5"/>
  <c r="M4286" i="5"/>
  <c r="N4286" i="5" s="1"/>
  <c r="L4286" i="5"/>
  <c r="I4286" i="5"/>
  <c r="Q4286" i="5" s="1"/>
  <c r="H4286" i="5"/>
  <c r="G4286" i="5"/>
  <c r="D4286" i="5"/>
  <c r="M4285" i="5"/>
  <c r="N4285" i="5" s="1"/>
  <c r="L4285" i="5"/>
  <c r="I4285" i="5"/>
  <c r="Q4285" i="5" s="1"/>
  <c r="H4285" i="5"/>
  <c r="G4285" i="5"/>
  <c r="D4285" i="5"/>
  <c r="M4284" i="5"/>
  <c r="N4284" i="5" s="1"/>
  <c r="L4284" i="5"/>
  <c r="I4284" i="5"/>
  <c r="Q4284" i="5" s="1"/>
  <c r="H4284" i="5"/>
  <c r="G4284" i="5"/>
  <c r="D4284" i="5"/>
  <c r="M4283" i="5"/>
  <c r="N4283" i="5" s="1"/>
  <c r="L4283" i="5"/>
  <c r="I4283" i="5"/>
  <c r="Q4283" i="5" s="1"/>
  <c r="H4283" i="5"/>
  <c r="G4283" i="5"/>
  <c r="D4283" i="5"/>
  <c r="M4282" i="5"/>
  <c r="N4282" i="5" s="1"/>
  <c r="L4282" i="5"/>
  <c r="I4282" i="5"/>
  <c r="Q4282" i="5" s="1"/>
  <c r="H4282" i="5"/>
  <c r="G4282" i="5"/>
  <c r="D4282" i="5"/>
  <c r="M4281" i="5"/>
  <c r="N4281" i="5" s="1"/>
  <c r="L4281" i="5"/>
  <c r="I4281" i="5"/>
  <c r="Q4281" i="5" s="1"/>
  <c r="H4281" i="5"/>
  <c r="G4281" i="5"/>
  <c r="D4281" i="5"/>
  <c r="M4280" i="5"/>
  <c r="N4280" i="5" s="1"/>
  <c r="L4280" i="5"/>
  <c r="I4280" i="5"/>
  <c r="Q4280" i="5" s="1"/>
  <c r="H4280" i="5"/>
  <c r="G4280" i="5"/>
  <c r="D4280" i="5"/>
  <c r="M4279" i="5"/>
  <c r="N4279" i="5" s="1"/>
  <c r="L4279" i="5"/>
  <c r="I4279" i="5"/>
  <c r="Q4279" i="5" s="1"/>
  <c r="H4279" i="5"/>
  <c r="G4279" i="5"/>
  <c r="D4279" i="5"/>
  <c r="M4278" i="5"/>
  <c r="N4278" i="5" s="1"/>
  <c r="L4278" i="5"/>
  <c r="I4278" i="5"/>
  <c r="Q4278" i="5" s="1"/>
  <c r="H4278" i="5"/>
  <c r="G4278" i="5"/>
  <c r="D4278" i="5"/>
  <c r="M4277" i="5"/>
  <c r="N4277" i="5" s="1"/>
  <c r="L4277" i="5"/>
  <c r="I4277" i="5"/>
  <c r="Q4277" i="5" s="1"/>
  <c r="H4277" i="5"/>
  <c r="G4277" i="5"/>
  <c r="D4277" i="5"/>
  <c r="M4276" i="5"/>
  <c r="N4276" i="5" s="1"/>
  <c r="L4276" i="5"/>
  <c r="I4276" i="5"/>
  <c r="Q4276" i="5" s="1"/>
  <c r="H4276" i="5"/>
  <c r="G4276" i="5"/>
  <c r="D4276" i="5"/>
  <c r="M4275" i="5"/>
  <c r="N4275" i="5" s="1"/>
  <c r="L4275" i="5"/>
  <c r="I4275" i="5"/>
  <c r="Q4275" i="5" s="1"/>
  <c r="H4275" i="5"/>
  <c r="G4275" i="5"/>
  <c r="D4275" i="5"/>
  <c r="M4274" i="5"/>
  <c r="N4274" i="5" s="1"/>
  <c r="L4274" i="5"/>
  <c r="I4274" i="5"/>
  <c r="Q4274" i="5" s="1"/>
  <c r="H4274" i="5"/>
  <c r="G4274" i="5"/>
  <c r="D4274" i="5"/>
  <c r="M4273" i="5"/>
  <c r="N4273" i="5" s="1"/>
  <c r="L4273" i="5"/>
  <c r="I4273" i="5"/>
  <c r="Q4273" i="5" s="1"/>
  <c r="H4273" i="5"/>
  <c r="G4273" i="5"/>
  <c r="D4273" i="5"/>
  <c r="M4272" i="5"/>
  <c r="N4272" i="5" s="1"/>
  <c r="L4272" i="5"/>
  <c r="I4272" i="5"/>
  <c r="Q4272" i="5" s="1"/>
  <c r="H4272" i="5"/>
  <c r="G4272" i="5"/>
  <c r="D4272" i="5"/>
  <c r="M4271" i="5"/>
  <c r="N4271" i="5" s="1"/>
  <c r="L4271" i="5"/>
  <c r="I4271" i="5"/>
  <c r="Q4271" i="5" s="1"/>
  <c r="H4271" i="5"/>
  <c r="G4271" i="5"/>
  <c r="D4271" i="5"/>
  <c r="M4270" i="5"/>
  <c r="N4270" i="5" s="1"/>
  <c r="L4270" i="5"/>
  <c r="I4270" i="5"/>
  <c r="Q4270" i="5" s="1"/>
  <c r="H4270" i="5"/>
  <c r="G4270" i="5"/>
  <c r="D4270" i="5"/>
  <c r="M4269" i="5"/>
  <c r="N4269" i="5" s="1"/>
  <c r="L4269" i="5"/>
  <c r="I4269" i="5"/>
  <c r="Q4269" i="5" s="1"/>
  <c r="H4269" i="5"/>
  <c r="G4269" i="5"/>
  <c r="D4269" i="5"/>
  <c r="M4268" i="5"/>
  <c r="N4268" i="5" s="1"/>
  <c r="L4268" i="5"/>
  <c r="I4268" i="5"/>
  <c r="Q4268" i="5" s="1"/>
  <c r="H4268" i="5"/>
  <c r="G4268" i="5"/>
  <c r="D4268" i="5"/>
  <c r="M4267" i="5"/>
  <c r="N4267" i="5" s="1"/>
  <c r="L4267" i="5"/>
  <c r="I4267" i="5"/>
  <c r="Q4267" i="5" s="1"/>
  <c r="H4267" i="5"/>
  <c r="G4267" i="5"/>
  <c r="D4267" i="5"/>
  <c r="M4266" i="5"/>
  <c r="N4266" i="5" s="1"/>
  <c r="L4266" i="5"/>
  <c r="I4266" i="5"/>
  <c r="Q4266" i="5" s="1"/>
  <c r="H4266" i="5"/>
  <c r="G4266" i="5"/>
  <c r="D4266" i="5"/>
  <c r="M4265" i="5"/>
  <c r="N4265" i="5" s="1"/>
  <c r="L4265" i="5"/>
  <c r="I4265" i="5"/>
  <c r="Q4265" i="5" s="1"/>
  <c r="H4265" i="5"/>
  <c r="G4265" i="5"/>
  <c r="D4265" i="5"/>
  <c r="M4264" i="5"/>
  <c r="N4264" i="5" s="1"/>
  <c r="L4264" i="5"/>
  <c r="I4264" i="5"/>
  <c r="Q4264" i="5" s="1"/>
  <c r="H4264" i="5"/>
  <c r="G4264" i="5"/>
  <c r="D4264" i="5"/>
  <c r="M4263" i="5"/>
  <c r="N4263" i="5" s="1"/>
  <c r="L4263" i="5"/>
  <c r="I4263" i="5"/>
  <c r="Q4263" i="5" s="1"/>
  <c r="H4263" i="5"/>
  <c r="G4263" i="5"/>
  <c r="D4263" i="5"/>
  <c r="M4262" i="5"/>
  <c r="N4262" i="5" s="1"/>
  <c r="L4262" i="5"/>
  <c r="I4262" i="5"/>
  <c r="Q4262" i="5" s="1"/>
  <c r="H4262" i="5"/>
  <c r="G4262" i="5"/>
  <c r="D4262" i="5"/>
  <c r="M4261" i="5"/>
  <c r="N4261" i="5" s="1"/>
  <c r="L4261" i="5"/>
  <c r="I4261" i="5"/>
  <c r="Q4261" i="5" s="1"/>
  <c r="H4261" i="5"/>
  <c r="G4261" i="5"/>
  <c r="D4261" i="5"/>
  <c r="M4260" i="5"/>
  <c r="N4260" i="5" s="1"/>
  <c r="L4260" i="5"/>
  <c r="I4260" i="5"/>
  <c r="Q4260" i="5" s="1"/>
  <c r="H4260" i="5"/>
  <c r="G4260" i="5"/>
  <c r="D4260" i="5"/>
  <c r="M4259" i="5"/>
  <c r="N4259" i="5" s="1"/>
  <c r="L4259" i="5"/>
  <c r="I4259" i="5"/>
  <c r="Q4259" i="5" s="1"/>
  <c r="H4259" i="5"/>
  <c r="G4259" i="5"/>
  <c r="D4259" i="5"/>
  <c r="M4258" i="5"/>
  <c r="N4258" i="5" s="1"/>
  <c r="L4258" i="5"/>
  <c r="I4258" i="5"/>
  <c r="Q4258" i="5" s="1"/>
  <c r="H4258" i="5"/>
  <c r="G4258" i="5"/>
  <c r="D4258" i="5"/>
  <c r="M4257" i="5"/>
  <c r="N4257" i="5" s="1"/>
  <c r="L4257" i="5"/>
  <c r="I4257" i="5"/>
  <c r="Q4257" i="5" s="1"/>
  <c r="H4257" i="5"/>
  <c r="G4257" i="5"/>
  <c r="D4257" i="5"/>
  <c r="M4256" i="5"/>
  <c r="N4256" i="5" s="1"/>
  <c r="L4256" i="5"/>
  <c r="I4256" i="5"/>
  <c r="Q4256" i="5" s="1"/>
  <c r="H4256" i="5"/>
  <c r="G4256" i="5"/>
  <c r="D4256" i="5"/>
  <c r="M4255" i="5"/>
  <c r="N4255" i="5" s="1"/>
  <c r="L4255" i="5"/>
  <c r="I4255" i="5"/>
  <c r="Q4255" i="5" s="1"/>
  <c r="H4255" i="5"/>
  <c r="G4255" i="5"/>
  <c r="D4255" i="5"/>
  <c r="M4254" i="5"/>
  <c r="N4254" i="5" s="1"/>
  <c r="L4254" i="5"/>
  <c r="I4254" i="5"/>
  <c r="Q4254" i="5" s="1"/>
  <c r="H4254" i="5"/>
  <c r="G4254" i="5"/>
  <c r="D4254" i="5"/>
  <c r="M4253" i="5"/>
  <c r="N4253" i="5" s="1"/>
  <c r="L4253" i="5"/>
  <c r="I4253" i="5"/>
  <c r="Q4253" i="5" s="1"/>
  <c r="H4253" i="5"/>
  <c r="G4253" i="5"/>
  <c r="D4253" i="5"/>
  <c r="M4252" i="5"/>
  <c r="N4252" i="5" s="1"/>
  <c r="L4252" i="5"/>
  <c r="I4252" i="5"/>
  <c r="Q4252" i="5" s="1"/>
  <c r="H4252" i="5"/>
  <c r="G4252" i="5"/>
  <c r="D4252" i="5"/>
  <c r="M4251" i="5"/>
  <c r="N4251" i="5" s="1"/>
  <c r="L4251" i="5"/>
  <c r="I4251" i="5"/>
  <c r="Q4251" i="5" s="1"/>
  <c r="H4251" i="5"/>
  <c r="G4251" i="5"/>
  <c r="D4251" i="5"/>
  <c r="M4250" i="5"/>
  <c r="N4250" i="5" s="1"/>
  <c r="L4250" i="5"/>
  <c r="I4250" i="5"/>
  <c r="Q4250" i="5" s="1"/>
  <c r="H4250" i="5"/>
  <c r="G4250" i="5"/>
  <c r="D4250" i="5"/>
  <c r="M4249" i="5"/>
  <c r="N4249" i="5" s="1"/>
  <c r="L4249" i="5"/>
  <c r="I4249" i="5"/>
  <c r="Q4249" i="5" s="1"/>
  <c r="H4249" i="5"/>
  <c r="G4249" i="5"/>
  <c r="D4249" i="5"/>
  <c r="M4248" i="5"/>
  <c r="N4248" i="5" s="1"/>
  <c r="L4248" i="5"/>
  <c r="I4248" i="5"/>
  <c r="Q4248" i="5" s="1"/>
  <c r="H4248" i="5"/>
  <c r="G4248" i="5"/>
  <c r="D4248" i="5"/>
  <c r="M4247" i="5"/>
  <c r="N4247" i="5" s="1"/>
  <c r="L4247" i="5"/>
  <c r="I4247" i="5"/>
  <c r="Q4247" i="5" s="1"/>
  <c r="H4247" i="5"/>
  <c r="G4247" i="5"/>
  <c r="D4247" i="5"/>
  <c r="M4246" i="5"/>
  <c r="N4246" i="5" s="1"/>
  <c r="L4246" i="5"/>
  <c r="I4246" i="5"/>
  <c r="Q4246" i="5" s="1"/>
  <c r="H4246" i="5"/>
  <c r="G4246" i="5"/>
  <c r="D4246" i="5"/>
  <c r="M4245" i="5"/>
  <c r="N4245" i="5" s="1"/>
  <c r="L4245" i="5"/>
  <c r="I4245" i="5"/>
  <c r="Q4245" i="5" s="1"/>
  <c r="H4245" i="5"/>
  <c r="G4245" i="5"/>
  <c r="D4245" i="5"/>
  <c r="M4244" i="5"/>
  <c r="N4244" i="5" s="1"/>
  <c r="L4244" i="5"/>
  <c r="I4244" i="5"/>
  <c r="Q4244" i="5" s="1"/>
  <c r="H4244" i="5"/>
  <c r="G4244" i="5"/>
  <c r="D4244" i="5"/>
  <c r="M4243" i="5"/>
  <c r="N4243" i="5" s="1"/>
  <c r="L4243" i="5"/>
  <c r="I4243" i="5"/>
  <c r="Q4243" i="5" s="1"/>
  <c r="H4243" i="5"/>
  <c r="G4243" i="5"/>
  <c r="D4243" i="5"/>
  <c r="M4242" i="5"/>
  <c r="N4242" i="5" s="1"/>
  <c r="L4242" i="5"/>
  <c r="I4242" i="5"/>
  <c r="Q4242" i="5" s="1"/>
  <c r="H4242" i="5"/>
  <c r="G4242" i="5"/>
  <c r="D4242" i="5"/>
  <c r="M4241" i="5"/>
  <c r="N4241" i="5" s="1"/>
  <c r="L4241" i="5"/>
  <c r="I4241" i="5"/>
  <c r="Q4241" i="5" s="1"/>
  <c r="H4241" i="5"/>
  <c r="G4241" i="5"/>
  <c r="D4241" i="5"/>
  <c r="M4240" i="5"/>
  <c r="N4240" i="5" s="1"/>
  <c r="L4240" i="5"/>
  <c r="I4240" i="5"/>
  <c r="Q4240" i="5" s="1"/>
  <c r="H4240" i="5"/>
  <c r="G4240" i="5"/>
  <c r="D4240" i="5"/>
  <c r="M4239" i="5"/>
  <c r="N4239" i="5" s="1"/>
  <c r="L4239" i="5"/>
  <c r="I4239" i="5"/>
  <c r="Q4239" i="5" s="1"/>
  <c r="H4239" i="5"/>
  <c r="G4239" i="5"/>
  <c r="D4239" i="5"/>
  <c r="M4238" i="5"/>
  <c r="N4238" i="5" s="1"/>
  <c r="L4238" i="5"/>
  <c r="I4238" i="5"/>
  <c r="Q4238" i="5" s="1"/>
  <c r="H4238" i="5"/>
  <c r="G4238" i="5"/>
  <c r="D4238" i="5"/>
  <c r="M4237" i="5"/>
  <c r="N4237" i="5" s="1"/>
  <c r="L4237" i="5"/>
  <c r="I4237" i="5"/>
  <c r="Q4237" i="5" s="1"/>
  <c r="H4237" i="5"/>
  <c r="G4237" i="5"/>
  <c r="D4237" i="5"/>
  <c r="M4236" i="5"/>
  <c r="N4236" i="5" s="1"/>
  <c r="L4236" i="5"/>
  <c r="I4236" i="5"/>
  <c r="Q4236" i="5" s="1"/>
  <c r="H4236" i="5"/>
  <c r="G4236" i="5"/>
  <c r="D4236" i="5"/>
  <c r="M4235" i="5"/>
  <c r="N4235" i="5" s="1"/>
  <c r="L4235" i="5"/>
  <c r="I4235" i="5"/>
  <c r="Q4235" i="5" s="1"/>
  <c r="H4235" i="5"/>
  <c r="G4235" i="5"/>
  <c r="D4235" i="5"/>
  <c r="M4234" i="5"/>
  <c r="N4234" i="5" s="1"/>
  <c r="L4234" i="5"/>
  <c r="I4234" i="5"/>
  <c r="Q4234" i="5" s="1"/>
  <c r="H4234" i="5"/>
  <c r="G4234" i="5"/>
  <c r="D4234" i="5"/>
  <c r="M4233" i="5"/>
  <c r="N4233" i="5" s="1"/>
  <c r="L4233" i="5"/>
  <c r="I4233" i="5"/>
  <c r="Q4233" i="5" s="1"/>
  <c r="H4233" i="5"/>
  <c r="G4233" i="5"/>
  <c r="D4233" i="5"/>
  <c r="M4232" i="5"/>
  <c r="N4232" i="5" s="1"/>
  <c r="L4232" i="5"/>
  <c r="I4232" i="5"/>
  <c r="Q4232" i="5" s="1"/>
  <c r="H4232" i="5"/>
  <c r="G4232" i="5"/>
  <c r="D4232" i="5"/>
  <c r="M4231" i="5"/>
  <c r="N4231" i="5" s="1"/>
  <c r="L4231" i="5"/>
  <c r="I4231" i="5"/>
  <c r="Q4231" i="5" s="1"/>
  <c r="H4231" i="5"/>
  <c r="G4231" i="5"/>
  <c r="D4231" i="5"/>
  <c r="M4230" i="5"/>
  <c r="N4230" i="5" s="1"/>
  <c r="L4230" i="5"/>
  <c r="I4230" i="5"/>
  <c r="Q4230" i="5" s="1"/>
  <c r="H4230" i="5"/>
  <c r="G4230" i="5"/>
  <c r="D4230" i="5"/>
  <c r="M4229" i="5"/>
  <c r="N4229" i="5" s="1"/>
  <c r="L4229" i="5"/>
  <c r="I4229" i="5"/>
  <c r="Q4229" i="5" s="1"/>
  <c r="H4229" i="5"/>
  <c r="G4229" i="5"/>
  <c r="D4229" i="5"/>
  <c r="M4228" i="5"/>
  <c r="N4228" i="5" s="1"/>
  <c r="L4228" i="5"/>
  <c r="I4228" i="5"/>
  <c r="Q4228" i="5" s="1"/>
  <c r="H4228" i="5"/>
  <c r="G4228" i="5"/>
  <c r="D4228" i="5"/>
  <c r="M4227" i="5"/>
  <c r="N4227" i="5" s="1"/>
  <c r="L4227" i="5"/>
  <c r="I4227" i="5"/>
  <c r="Q4227" i="5" s="1"/>
  <c r="H4227" i="5"/>
  <c r="G4227" i="5"/>
  <c r="D4227" i="5"/>
  <c r="M4226" i="5"/>
  <c r="N4226" i="5" s="1"/>
  <c r="L4226" i="5"/>
  <c r="I4226" i="5"/>
  <c r="Q4226" i="5" s="1"/>
  <c r="H4226" i="5"/>
  <c r="G4226" i="5"/>
  <c r="D4226" i="5"/>
  <c r="M4225" i="5"/>
  <c r="N4225" i="5" s="1"/>
  <c r="L4225" i="5"/>
  <c r="I4225" i="5"/>
  <c r="Q4225" i="5" s="1"/>
  <c r="H4225" i="5"/>
  <c r="G4225" i="5"/>
  <c r="D4225" i="5"/>
  <c r="M4224" i="5"/>
  <c r="N4224" i="5" s="1"/>
  <c r="L4224" i="5"/>
  <c r="I4224" i="5"/>
  <c r="Q4224" i="5" s="1"/>
  <c r="H4224" i="5"/>
  <c r="G4224" i="5"/>
  <c r="D4224" i="5"/>
  <c r="M4223" i="5"/>
  <c r="N4223" i="5" s="1"/>
  <c r="L4223" i="5"/>
  <c r="I4223" i="5"/>
  <c r="Q4223" i="5" s="1"/>
  <c r="H4223" i="5"/>
  <c r="G4223" i="5"/>
  <c r="D4223" i="5"/>
  <c r="M4222" i="5"/>
  <c r="N4222" i="5" s="1"/>
  <c r="L4222" i="5"/>
  <c r="I4222" i="5"/>
  <c r="Q4222" i="5" s="1"/>
  <c r="H4222" i="5"/>
  <c r="G4222" i="5"/>
  <c r="D4222" i="5"/>
  <c r="M4221" i="5"/>
  <c r="N4221" i="5" s="1"/>
  <c r="L4221" i="5"/>
  <c r="I4221" i="5"/>
  <c r="Q4221" i="5" s="1"/>
  <c r="H4221" i="5"/>
  <c r="G4221" i="5"/>
  <c r="D4221" i="5"/>
  <c r="M4220" i="5"/>
  <c r="N4220" i="5" s="1"/>
  <c r="L4220" i="5"/>
  <c r="I4220" i="5"/>
  <c r="Q4220" i="5" s="1"/>
  <c r="H4220" i="5"/>
  <c r="G4220" i="5"/>
  <c r="D4220" i="5"/>
  <c r="M4219" i="5"/>
  <c r="N4219" i="5" s="1"/>
  <c r="L4219" i="5"/>
  <c r="I4219" i="5"/>
  <c r="Q4219" i="5" s="1"/>
  <c r="H4219" i="5"/>
  <c r="G4219" i="5"/>
  <c r="D4219" i="5"/>
  <c r="M4218" i="5"/>
  <c r="N4218" i="5" s="1"/>
  <c r="L4218" i="5"/>
  <c r="I4218" i="5"/>
  <c r="Q4218" i="5" s="1"/>
  <c r="H4218" i="5"/>
  <c r="G4218" i="5"/>
  <c r="D4218" i="5"/>
  <c r="M4217" i="5"/>
  <c r="N4217" i="5" s="1"/>
  <c r="L4217" i="5"/>
  <c r="I4217" i="5"/>
  <c r="Q4217" i="5" s="1"/>
  <c r="H4217" i="5"/>
  <c r="G4217" i="5"/>
  <c r="D4217" i="5"/>
  <c r="M4216" i="5"/>
  <c r="N4216" i="5" s="1"/>
  <c r="L4216" i="5"/>
  <c r="I4216" i="5"/>
  <c r="Q4216" i="5" s="1"/>
  <c r="H4216" i="5"/>
  <c r="G4216" i="5"/>
  <c r="D4216" i="5"/>
  <c r="M4215" i="5"/>
  <c r="N4215" i="5" s="1"/>
  <c r="L4215" i="5"/>
  <c r="I4215" i="5"/>
  <c r="Q4215" i="5" s="1"/>
  <c r="H4215" i="5"/>
  <c r="G4215" i="5"/>
  <c r="D4215" i="5"/>
  <c r="M4214" i="5"/>
  <c r="N4214" i="5" s="1"/>
  <c r="L4214" i="5"/>
  <c r="I4214" i="5"/>
  <c r="Q4214" i="5" s="1"/>
  <c r="H4214" i="5"/>
  <c r="G4214" i="5"/>
  <c r="D4214" i="5"/>
  <c r="M4213" i="5"/>
  <c r="N4213" i="5" s="1"/>
  <c r="L4213" i="5"/>
  <c r="I4213" i="5"/>
  <c r="Q4213" i="5" s="1"/>
  <c r="H4213" i="5"/>
  <c r="G4213" i="5"/>
  <c r="D4213" i="5"/>
  <c r="M4212" i="5"/>
  <c r="N4212" i="5" s="1"/>
  <c r="L4212" i="5"/>
  <c r="I4212" i="5"/>
  <c r="Q4212" i="5" s="1"/>
  <c r="H4212" i="5"/>
  <c r="G4212" i="5"/>
  <c r="D4212" i="5"/>
  <c r="M4211" i="5"/>
  <c r="N4211" i="5" s="1"/>
  <c r="L4211" i="5"/>
  <c r="I4211" i="5"/>
  <c r="Q4211" i="5" s="1"/>
  <c r="H4211" i="5"/>
  <c r="G4211" i="5"/>
  <c r="D4211" i="5"/>
  <c r="M4210" i="5"/>
  <c r="N4210" i="5" s="1"/>
  <c r="L4210" i="5"/>
  <c r="I4210" i="5"/>
  <c r="Q4210" i="5" s="1"/>
  <c r="H4210" i="5"/>
  <c r="G4210" i="5"/>
  <c r="D4210" i="5"/>
  <c r="M4209" i="5"/>
  <c r="N4209" i="5" s="1"/>
  <c r="L4209" i="5"/>
  <c r="I4209" i="5"/>
  <c r="Q4209" i="5" s="1"/>
  <c r="H4209" i="5"/>
  <c r="G4209" i="5"/>
  <c r="D4209" i="5"/>
  <c r="M4208" i="5"/>
  <c r="N4208" i="5" s="1"/>
  <c r="L4208" i="5"/>
  <c r="I4208" i="5"/>
  <c r="Q4208" i="5" s="1"/>
  <c r="H4208" i="5"/>
  <c r="G4208" i="5"/>
  <c r="D4208" i="5"/>
  <c r="M4207" i="5"/>
  <c r="N4207" i="5" s="1"/>
  <c r="L4207" i="5"/>
  <c r="I4207" i="5"/>
  <c r="Q4207" i="5" s="1"/>
  <c r="H4207" i="5"/>
  <c r="G4207" i="5"/>
  <c r="D4207" i="5"/>
  <c r="M4206" i="5"/>
  <c r="N4206" i="5" s="1"/>
  <c r="L4206" i="5"/>
  <c r="I4206" i="5"/>
  <c r="Q4206" i="5" s="1"/>
  <c r="H4206" i="5"/>
  <c r="G4206" i="5"/>
  <c r="D4206" i="5"/>
  <c r="M4205" i="5"/>
  <c r="N4205" i="5" s="1"/>
  <c r="L4205" i="5"/>
  <c r="I4205" i="5"/>
  <c r="Q4205" i="5" s="1"/>
  <c r="H4205" i="5"/>
  <c r="G4205" i="5"/>
  <c r="D4205" i="5"/>
  <c r="M4204" i="5"/>
  <c r="N4204" i="5" s="1"/>
  <c r="L4204" i="5"/>
  <c r="I4204" i="5"/>
  <c r="Q4204" i="5" s="1"/>
  <c r="H4204" i="5"/>
  <c r="G4204" i="5"/>
  <c r="D4204" i="5"/>
  <c r="M4203" i="5"/>
  <c r="N4203" i="5" s="1"/>
  <c r="L4203" i="5"/>
  <c r="I4203" i="5"/>
  <c r="Q4203" i="5" s="1"/>
  <c r="H4203" i="5"/>
  <c r="G4203" i="5"/>
  <c r="D4203" i="5"/>
  <c r="M4202" i="5"/>
  <c r="N4202" i="5" s="1"/>
  <c r="L4202" i="5"/>
  <c r="I4202" i="5"/>
  <c r="Q4202" i="5" s="1"/>
  <c r="H4202" i="5"/>
  <c r="G4202" i="5"/>
  <c r="D4202" i="5"/>
  <c r="M4201" i="5"/>
  <c r="N4201" i="5" s="1"/>
  <c r="L4201" i="5"/>
  <c r="I4201" i="5"/>
  <c r="Q4201" i="5" s="1"/>
  <c r="H4201" i="5"/>
  <c r="G4201" i="5"/>
  <c r="D4201" i="5"/>
  <c r="M4200" i="5"/>
  <c r="N4200" i="5" s="1"/>
  <c r="L4200" i="5"/>
  <c r="I4200" i="5"/>
  <c r="Q4200" i="5" s="1"/>
  <c r="H4200" i="5"/>
  <c r="G4200" i="5"/>
  <c r="D4200" i="5"/>
  <c r="M4199" i="5"/>
  <c r="N4199" i="5" s="1"/>
  <c r="L4199" i="5"/>
  <c r="I4199" i="5"/>
  <c r="Q4199" i="5" s="1"/>
  <c r="H4199" i="5"/>
  <c r="G4199" i="5"/>
  <c r="D4199" i="5"/>
  <c r="M4198" i="5"/>
  <c r="N4198" i="5" s="1"/>
  <c r="L4198" i="5"/>
  <c r="I4198" i="5"/>
  <c r="Q4198" i="5" s="1"/>
  <c r="H4198" i="5"/>
  <c r="G4198" i="5"/>
  <c r="D4198" i="5"/>
  <c r="M4197" i="5"/>
  <c r="N4197" i="5" s="1"/>
  <c r="L4197" i="5"/>
  <c r="I4197" i="5"/>
  <c r="Q4197" i="5" s="1"/>
  <c r="H4197" i="5"/>
  <c r="G4197" i="5"/>
  <c r="D4197" i="5"/>
  <c r="M4196" i="5"/>
  <c r="N4196" i="5" s="1"/>
  <c r="L4196" i="5"/>
  <c r="I4196" i="5"/>
  <c r="Q4196" i="5" s="1"/>
  <c r="H4196" i="5"/>
  <c r="G4196" i="5"/>
  <c r="D4196" i="5"/>
  <c r="M4195" i="5"/>
  <c r="N4195" i="5" s="1"/>
  <c r="L4195" i="5"/>
  <c r="I4195" i="5"/>
  <c r="Q4195" i="5" s="1"/>
  <c r="H4195" i="5"/>
  <c r="G4195" i="5"/>
  <c r="D4195" i="5"/>
  <c r="M4194" i="5"/>
  <c r="N4194" i="5" s="1"/>
  <c r="L4194" i="5"/>
  <c r="I4194" i="5"/>
  <c r="Q4194" i="5" s="1"/>
  <c r="H4194" i="5"/>
  <c r="G4194" i="5"/>
  <c r="D4194" i="5"/>
  <c r="M4193" i="5"/>
  <c r="N4193" i="5" s="1"/>
  <c r="L4193" i="5"/>
  <c r="I4193" i="5"/>
  <c r="Q4193" i="5" s="1"/>
  <c r="H4193" i="5"/>
  <c r="G4193" i="5"/>
  <c r="D4193" i="5"/>
  <c r="M4192" i="5"/>
  <c r="N4192" i="5" s="1"/>
  <c r="L4192" i="5"/>
  <c r="I4192" i="5"/>
  <c r="Q4192" i="5" s="1"/>
  <c r="H4192" i="5"/>
  <c r="G4192" i="5"/>
  <c r="D4192" i="5"/>
  <c r="M4191" i="5"/>
  <c r="N4191" i="5" s="1"/>
  <c r="L4191" i="5"/>
  <c r="I4191" i="5"/>
  <c r="Q4191" i="5" s="1"/>
  <c r="H4191" i="5"/>
  <c r="G4191" i="5"/>
  <c r="D4191" i="5"/>
  <c r="M4190" i="5"/>
  <c r="N4190" i="5" s="1"/>
  <c r="L4190" i="5"/>
  <c r="I4190" i="5"/>
  <c r="Q4190" i="5" s="1"/>
  <c r="H4190" i="5"/>
  <c r="G4190" i="5"/>
  <c r="D4190" i="5"/>
  <c r="M4189" i="5"/>
  <c r="N4189" i="5" s="1"/>
  <c r="L4189" i="5"/>
  <c r="I4189" i="5"/>
  <c r="Q4189" i="5" s="1"/>
  <c r="H4189" i="5"/>
  <c r="G4189" i="5"/>
  <c r="D4189" i="5"/>
  <c r="M4188" i="5"/>
  <c r="N4188" i="5" s="1"/>
  <c r="L4188" i="5"/>
  <c r="I4188" i="5"/>
  <c r="Q4188" i="5" s="1"/>
  <c r="H4188" i="5"/>
  <c r="G4188" i="5"/>
  <c r="D4188" i="5"/>
  <c r="M4187" i="5"/>
  <c r="N4187" i="5" s="1"/>
  <c r="L4187" i="5"/>
  <c r="I4187" i="5"/>
  <c r="Q4187" i="5" s="1"/>
  <c r="H4187" i="5"/>
  <c r="G4187" i="5"/>
  <c r="D4187" i="5"/>
  <c r="M4186" i="5"/>
  <c r="N4186" i="5" s="1"/>
  <c r="L4186" i="5"/>
  <c r="I4186" i="5"/>
  <c r="Q4186" i="5" s="1"/>
  <c r="H4186" i="5"/>
  <c r="G4186" i="5"/>
  <c r="D4186" i="5"/>
  <c r="M4185" i="5"/>
  <c r="N4185" i="5" s="1"/>
  <c r="L4185" i="5"/>
  <c r="I4185" i="5"/>
  <c r="Q4185" i="5" s="1"/>
  <c r="H4185" i="5"/>
  <c r="G4185" i="5"/>
  <c r="D4185" i="5"/>
  <c r="M4184" i="5"/>
  <c r="N4184" i="5" s="1"/>
  <c r="L4184" i="5"/>
  <c r="I4184" i="5"/>
  <c r="Q4184" i="5" s="1"/>
  <c r="H4184" i="5"/>
  <c r="G4184" i="5"/>
  <c r="D4184" i="5"/>
  <c r="M4183" i="5"/>
  <c r="N4183" i="5" s="1"/>
  <c r="L4183" i="5"/>
  <c r="I4183" i="5"/>
  <c r="Q4183" i="5" s="1"/>
  <c r="H4183" i="5"/>
  <c r="G4183" i="5"/>
  <c r="D4183" i="5"/>
  <c r="M4182" i="5"/>
  <c r="N4182" i="5" s="1"/>
  <c r="L4182" i="5"/>
  <c r="I4182" i="5"/>
  <c r="Q4182" i="5" s="1"/>
  <c r="H4182" i="5"/>
  <c r="G4182" i="5"/>
  <c r="D4182" i="5"/>
  <c r="M4181" i="5"/>
  <c r="N4181" i="5" s="1"/>
  <c r="L4181" i="5"/>
  <c r="I4181" i="5"/>
  <c r="Q4181" i="5" s="1"/>
  <c r="H4181" i="5"/>
  <c r="G4181" i="5"/>
  <c r="D4181" i="5"/>
  <c r="M4180" i="5"/>
  <c r="N4180" i="5" s="1"/>
  <c r="L4180" i="5"/>
  <c r="I4180" i="5"/>
  <c r="Q4180" i="5" s="1"/>
  <c r="H4180" i="5"/>
  <c r="G4180" i="5"/>
  <c r="D4180" i="5"/>
  <c r="M4179" i="5"/>
  <c r="N4179" i="5" s="1"/>
  <c r="L4179" i="5"/>
  <c r="I4179" i="5"/>
  <c r="Q4179" i="5" s="1"/>
  <c r="H4179" i="5"/>
  <c r="G4179" i="5"/>
  <c r="D4179" i="5"/>
  <c r="M4178" i="5"/>
  <c r="N4178" i="5" s="1"/>
  <c r="L4178" i="5"/>
  <c r="I4178" i="5"/>
  <c r="Q4178" i="5" s="1"/>
  <c r="H4178" i="5"/>
  <c r="G4178" i="5"/>
  <c r="D4178" i="5"/>
  <c r="M4177" i="5"/>
  <c r="N4177" i="5" s="1"/>
  <c r="L4177" i="5"/>
  <c r="I4177" i="5"/>
  <c r="Q4177" i="5" s="1"/>
  <c r="H4177" i="5"/>
  <c r="G4177" i="5"/>
  <c r="D4177" i="5"/>
  <c r="M4176" i="5"/>
  <c r="N4176" i="5" s="1"/>
  <c r="L4176" i="5"/>
  <c r="I4176" i="5"/>
  <c r="Q4176" i="5" s="1"/>
  <c r="H4176" i="5"/>
  <c r="G4176" i="5"/>
  <c r="D4176" i="5"/>
  <c r="M4175" i="5"/>
  <c r="N4175" i="5" s="1"/>
  <c r="L4175" i="5"/>
  <c r="I4175" i="5"/>
  <c r="Q4175" i="5" s="1"/>
  <c r="H4175" i="5"/>
  <c r="G4175" i="5"/>
  <c r="D4175" i="5"/>
  <c r="M4174" i="5"/>
  <c r="N4174" i="5" s="1"/>
  <c r="L4174" i="5"/>
  <c r="I4174" i="5"/>
  <c r="Q4174" i="5" s="1"/>
  <c r="H4174" i="5"/>
  <c r="G4174" i="5"/>
  <c r="D4174" i="5"/>
  <c r="M4173" i="5"/>
  <c r="N4173" i="5" s="1"/>
  <c r="L4173" i="5"/>
  <c r="I4173" i="5"/>
  <c r="Q4173" i="5" s="1"/>
  <c r="H4173" i="5"/>
  <c r="G4173" i="5"/>
  <c r="D4173" i="5"/>
  <c r="M4172" i="5"/>
  <c r="N4172" i="5" s="1"/>
  <c r="L4172" i="5"/>
  <c r="I4172" i="5"/>
  <c r="Q4172" i="5" s="1"/>
  <c r="H4172" i="5"/>
  <c r="G4172" i="5"/>
  <c r="D4172" i="5"/>
  <c r="M4171" i="5"/>
  <c r="N4171" i="5" s="1"/>
  <c r="L4171" i="5"/>
  <c r="I4171" i="5"/>
  <c r="Q4171" i="5" s="1"/>
  <c r="H4171" i="5"/>
  <c r="G4171" i="5"/>
  <c r="D4171" i="5"/>
  <c r="M4170" i="5"/>
  <c r="N4170" i="5" s="1"/>
  <c r="L4170" i="5"/>
  <c r="I4170" i="5"/>
  <c r="Q4170" i="5" s="1"/>
  <c r="H4170" i="5"/>
  <c r="G4170" i="5"/>
  <c r="D4170" i="5"/>
  <c r="M4169" i="5"/>
  <c r="N4169" i="5" s="1"/>
  <c r="L4169" i="5"/>
  <c r="I4169" i="5"/>
  <c r="Q4169" i="5" s="1"/>
  <c r="H4169" i="5"/>
  <c r="G4169" i="5"/>
  <c r="D4169" i="5"/>
  <c r="M4168" i="5"/>
  <c r="N4168" i="5" s="1"/>
  <c r="L4168" i="5"/>
  <c r="I4168" i="5"/>
  <c r="Q4168" i="5" s="1"/>
  <c r="H4168" i="5"/>
  <c r="G4168" i="5"/>
  <c r="D4168" i="5"/>
  <c r="M4167" i="5"/>
  <c r="N4167" i="5" s="1"/>
  <c r="L4167" i="5"/>
  <c r="I4167" i="5"/>
  <c r="Q4167" i="5" s="1"/>
  <c r="H4167" i="5"/>
  <c r="G4167" i="5"/>
  <c r="D4167" i="5"/>
  <c r="M4166" i="5"/>
  <c r="N4166" i="5" s="1"/>
  <c r="L4166" i="5"/>
  <c r="I4166" i="5"/>
  <c r="Q4166" i="5" s="1"/>
  <c r="H4166" i="5"/>
  <c r="G4166" i="5"/>
  <c r="D4166" i="5"/>
  <c r="M4165" i="5"/>
  <c r="N4165" i="5" s="1"/>
  <c r="L4165" i="5"/>
  <c r="I4165" i="5"/>
  <c r="Q4165" i="5" s="1"/>
  <c r="H4165" i="5"/>
  <c r="G4165" i="5"/>
  <c r="D4165" i="5"/>
  <c r="M4164" i="5"/>
  <c r="N4164" i="5" s="1"/>
  <c r="L4164" i="5"/>
  <c r="I4164" i="5"/>
  <c r="Q4164" i="5" s="1"/>
  <c r="H4164" i="5"/>
  <c r="G4164" i="5"/>
  <c r="D4164" i="5"/>
  <c r="M4163" i="5"/>
  <c r="N4163" i="5" s="1"/>
  <c r="L4163" i="5"/>
  <c r="I4163" i="5"/>
  <c r="Q4163" i="5" s="1"/>
  <c r="H4163" i="5"/>
  <c r="G4163" i="5"/>
  <c r="D4163" i="5"/>
  <c r="M4162" i="5"/>
  <c r="N4162" i="5" s="1"/>
  <c r="L4162" i="5"/>
  <c r="I4162" i="5"/>
  <c r="Q4162" i="5" s="1"/>
  <c r="H4162" i="5"/>
  <c r="G4162" i="5"/>
  <c r="D4162" i="5"/>
  <c r="M4161" i="5"/>
  <c r="N4161" i="5" s="1"/>
  <c r="L4161" i="5"/>
  <c r="I4161" i="5"/>
  <c r="Q4161" i="5" s="1"/>
  <c r="H4161" i="5"/>
  <c r="G4161" i="5"/>
  <c r="D4161" i="5"/>
  <c r="M4160" i="5"/>
  <c r="N4160" i="5" s="1"/>
  <c r="L4160" i="5"/>
  <c r="I4160" i="5"/>
  <c r="Q4160" i="5" s="1"/>
  <c r="H4160" i="5"/>
  <c r="G4160" i="5"/>
  <c r="D4160" i="5"/>
  <c r="M4159" i="5"/>
  <c r="N4159" i="5" s="1"/>
  <c r="L4159" i="5"/>
  <c r="I4159" i="5"/>
  <c r="Q4159" i="5" s="1"/>
  <c r="H4159" i="5"/>
  <c r="G4159" i="5"/>
  <c r="D4159" i="5"/>
  <c r="M4158" i="5"/>
  <c r="N4158" i="5" s="1"/>
  <c r="L4158" i="5"/>
  <c r="I4158" i="5"/>
  <c r="Q4158" i="5" s="1"/>
  <c r="H4158" i="5"/>
  <c r="G4158" i="5"/>
  <c r="D4158" i="5"/>
  <c r="M4157" i="5"/>
  <c r="N4157" i="5" s="1"/>
  <c r="L4157" i="5"/>
  <c r="I4157" i="5"/>
  <c r="Q4157" i="5" s="1"/>
  <c r="H4157" i="5"/>
  <c r="G4157" i="5"/>
  <c r="D4157" i="5"/>
  <c r="M4156" i="5"/>
  <c r="N4156" i="5" s="1"/>
  <c r="L4156" i="5"/>
  <c r="I4156" i="5"/>
  <c r="Q4156" i="5" s="1"/>
  <c r="H4156" i="5"/>
  <c r="G4156" i="5"/>
  <c r="D4156" i="5"/>
  <c r="M4155" i="5"/>
  <c r="N4155" i="5" s="1"/>
  <c r="L4155" i="5"/>
  <c r="I4155" i="5"/>
  <c r="Q4155" i="5" s="1"/>
  <c r="H4155" i="5"/>
  <c r="G4155" i="5"/>
  <c r="D4155" i="5"/>
  <c r="M4154" i="5"/>
  <c r="N4154" i="5" s="1"/>
  <c r="L4154" i="5"/>
  <c r="I4154" i="5"/>
  <c r="Q4154" i="5" s="1"/>
  <c r="H4154" i="5"/>
  <c r="G4154" i="5"/>
  <c r="D4154" i="5"/>
  <c r="M4153" i="5"/>
  <c r="N4153" i="5" s="1"/>
  <c r="L4153" i="5"/>
  <c r="I4153" i="5"/>
  <c r="Q4153" i="5" s="1"/>
  <c r="H4153" i="5"/>
  <c r="G4153" i="5"/>
  <c r="D4153" i="5"/>
  <c r="M4152" i="5"/>
  <c r="N4152" i="5" s="1"/>
  <c r="L4152" i="5"/>
  <c r="I4152" i="5"/>
  <c r="Q4152" i="5" s="1"/>
  <c r="H4152" i="5"/>
  <c r="G4152" i="5"/>
  <c r="D4152" i="5"/>
  <c r="M4151" i="5"/>
  <c r="N4151" i="5" s="1"/>
  <c r="L4151" i="5"/>
  <c r="I4151" i="5"/>
  <c r="Q4151" i="5" s="1"/>
  <c r="H4151" i="5"/>
  <c r="G4151" i="5"/>
  <c r="D4151" i="5"/>
  <c r="M4150" i="5"/>
  <c r="N4150" i="5" s="1"/>
  <c r="L4150" i="5"/>
  <c r="I4150" i="5"/>
  <c r="Q4150" i="5" s="1"/>
  <c r="H4150" i="5"/>
  <c r="G4150" i="5"/>
  <c r="D4150" i="5"/>
  <c r="M4149" i="5"/>
  <c r="N4149" i="5" s="1"/>
  <c r="L4149" i="5"/>
  <c r="I4149" i="5"/>
  <c r="Q4149" i="5" s="1"/>
  <c r="H4149" i="5"/>
  <c r="G4149" i="5"/>
  <c r="D4149" i="5"/>
  <c r="M4148" i="5"/>
  <c r="N4148" i="5" s="1"/>
  <c r="L4148" i="5"/>
  <c r="I4148" i="5"/>
  <c r="Q4148" i="5" s="1"/>
  <c r="H4148" i="5"/>
  <c r="G4148" i="5"/>
  <c r="D4148" i="5"/>
  <c r="M4147" i="5"/>
  <c r="N4147" i="5" s="1"/>
  <c r="L4147" i="5"/>
  <c r="I4147" i="5"/>
  <c r="Q4147" i="5" s="1"/>
  <c r="H4147" i="5"/>
  <c r="G4147" i="5"/>
  <c r="D4147" i="5"/>
  <c r="M4146" i="5"/>
  <c r="N4146" i="5" s="1"/>
  <c r="L4146" i="5"/>
  <c r="I4146" i="5"/>
  <c r="Q4146" i="5" s="1"/>
  <c r="H4146" i="5"/>
  <c r="G4146" i="5"/>
  <c r="D4146" i="5"/>
  <c r="M4145" i="5"/>
  <c r="N4145" i="5" s="1"/>
  <c r="L4145" i="5"/>
  <c r="I4145" i="5"/>
  <c r="Q4145" i="5" s="1"/>
  <c r="H4145" i="5"/>
  <c r="G4145" i="5"/>
  <c r="D4145" i="5"/>
  <c r="M4144" i="5"/>
  <c r="N4144" i="5" s="1"/>
  <c r="L4144" i="5"/>
  <c r="I4144" i="5"/>
  <c r="Q4144" i="5" s="1"/>
  <c r="H4144" i="5"/>
  <c r="G4144" i="5"/>
  <c r="D4144" i="5"/>
  <c r="M4143" i="5"/>
  <c r="N4143" i="5" s="1"/>
  <c r="L4143" i="5"/>
  <c r="I4143" i="5"/>
  <c r="Q4143" i="5" s="1"/>
  <c r="H4143" i="5"/>
  <c r="G4143" i="5"/>
  <c r="D4143" i="5"/>
  <c r="M4142" i="5"/>
  <c r="N4142" i="5" s="1"/>
  <c r="L4142" i="5"/>
  <c r="I4142" i="5"/>
  <c r="Q4142" i="5" s="1"/>
  <c r="H4142" i="5"/>
  <c r="G4142" i="5"/>
  <c r="D4142" i="5"/>
  <c r="M4141" i="5"/>
  <c r="N4141" i="5" s="1"/>
  <c r="L4141" i="5"/>
  <c r="I4141" i="5"/>
  <c r="Q4141" i="5" s="1"/>
  <c r="H4141" i="5"/>
  <c r="G4141" i="5"/>
  <c r="D4141" i="5"/>
  <c r="M4140" i="5"/>
  <c r="N4140" i="5" s="1"/>
  <c r="L4140" i="5"/>
  <c r="I4140" i="5"/>
  <c r="Q4140" i="5" s="1"/>
  <c r="H4140" i="5"/>
  <c r="G4140" i="5"/>
  <c r="D4140" i="5"/>
  <c r="M4139" i="5"/>
  <c r="N4139" i="5" s="1"/>
  <c r="L4139" i="5"/>
  <c r="I4139" i="5"/>
  <c r="Q4139" i="5" s="1"/>
  <c r="H4139" i="5"/>
  <c r="G4139" i="5"/>
  <c r="D4139" i="5"/>
  <c r="M4138" i="5"/>
  <c r="N4138" i="5" s="1"/>
  <c r="L4138" i="5"/>
  <c r="I4138" i="5"/>
  <c r="Q4138" i="5" s="1"/>
  <c r="H4138" i="5"/>
  <c r="G4138" i="5"/>
  <c r="D4138" i="5"/>
  <c r="M4137" i="5"/>
  <c r="N4137" i="5" s="1"/>
  <c r="L4137" i="5"/>
  <c r="I4137" i="5"/>
  <c r="Q4137" i="5" s="1"/>
  <c r="H4137" i="5"/>
  <c r="G4137" i="5"/>
  <c r="D4137" i="5"/>
  <c r="M4136" i="5"/>
  <c r="N4136" i="5" s="1"/>
  <c r="L4136" i="5"/>
  <c r="I4136" i="5"/>
  <c r="Q4136" i="5" s="1"/>
  <c r="H4136" i="5"/>
  <c r="G4136" i="5"/>
  <c r="D4136" i="5"/>
  <c r="M4135" i="5"/>
  <c r="N4135" i="5" s="1"/>
  <c r="L4135" i="5"/>
  <c r="I4135" i="5"/>
  <c r="Q4135" i="5" s="1"/>
  <c r="H4135" i="5"/>
  <c r="G4135" i="5"/>
  <c r="D4135" i="5"/>
  <c r="M4134" i="5"/>
  <c r="N4134" i="5" s="1"/>
  <c r="L4134" i="5"/>
  <c r="I4134" i="5"/>
  <c r="Q4134" i="5" s="1"/>
  <c r="H4134" i="5"/>
  <c r="G4134" i="5"/>
  <c r="D4134" i="5"/>
  <c r="M4133" i="5"/>
  <c r="N4133" i="5" s="1"/>
  <c r="L4133" i="5"/>
  <c r="I4133" i="5"/>
  <c r="Q4133" i="5" s="1"/>
  <c r="H4133" i="5"/>
  <c r="G4133" i="5"/>
  <c r="D4133" i="5"/>
  <c r="M4132" i="5"/>
  <c r="N4132" i="5" s="1"/>
  <c r="L4132" i="5"/>
  <c r="I4132" i="5"/>
  <c r="Q4132" i="5" s="1"/>
  <c r="H4132" i="5"/>
  <c r="G4132" i="5"/>
  <c r="D4132" i="5"/>
  <c r="M4131" i="5"/>
  <c r="N4131" i="5" s="1"/>
  <c r="L4131" i="5"/>
  <c r="I4131" i="5"/>
  <c r="Q4131" i="5" s="1"/>
  <c r="H4131" i="5"/>
  <c r="G4131" i="5"/>
  <c r="D4131" i="5"/>
  <c r="M4130" i="5"/>
  <c r="N4130" i="5" s="1"/>
  <c r="L4130" i="5"/>
  <c r="I4130" i="5"/>
  <c r="Q4130" i="5" s="1"/>
  <c r="H4130" i="5"/>
  <c r="G4130" i="5"/>
  <c r="D4130" i="5"/>
  <c r="M4129" i="5"/>
  <c r="N4129" i="5" s="1"/>
  <c r="L4129" i="5"/>
  <c r="I4129" i="5"/>
  <c r="Q4129" i="5" s="1"/>
  <c r="H4129" i="5"/>
  <c r="G4129" i="5"/>
  <c r="D4129" i="5"/>
  <c r="M4128" i="5"/>
  <c r="N4128" i="5" s="1"/>
  <c r="L4128" i="5"/>
  <c r="I4128" i="5"/>
  <c r="Q4128" i="5" s="1"/>
  <c r="H4128" i="5"/>
  <c r="G4128" i="5"/>
  <c r="D4128" i="5"/>
  <c r="M4127" i="5"/>
  <c r="N4127" i="5" s="1"/>
  <c r="L4127" i="5"/>
  <c r="I4127" i="5"/>
  <c r="Q4127" i="5" s="1"/>
  <c r="H4127" i="5"/>
  <c r="G4127" i="5"/>
  <c r="D4127" i="5"/>
  <c r="M4126" i="5"/>
  <c r="N4126" i="5" s="1"/>
  <c r="L4126" i="5"/>
  <c r="I4126" i="5"/>
  <c r="Q4126" i="5" s="1"/>
  <c r="H4126" i="5"/>
  <c r="G4126" i="5"/>
  <c r="D4126" i="5"/>
  <c r="M4125" i="5"/>
  <c r="N4125" i="5" s="1"/>
  <c r="L4125" i="5"/>
  <c r="I4125" i="5"/>
  <c r="Q4125" i="5" s="1"/>
  <c r="H4125" i="5"/>
  <c r="G4125" i="5"/>
  <c r="D4125" i="5"/>
  <c r="M4124" i="5"/>
  <c r="N4124" i="5" s="1"/>
  <c r="L4124" i="5"/>
  <c r="I4124" i="5"/>
  <c r="Q4124" i="5" s="1"/>
  <c r="H4124" i="5"/>
  <c r="G4124" i="5"/>
  <c r="D4124" i="5"/>
  <c r="M4123" i="5"/>
  <c r="N4123" i="5" s="1"/>
  <c r="L4123" i="5"/>
  <c r="I4123" i="5"/>
  <c r="Q4123" i="5" s="1"/>
  <c r="H4123" i="5"/>
  <c r="G4123" i="5"/>
  <c r="D4123" i="5"/>
  <c r="M4122" i="5"/>
  <c r="N4122" i="5" s="1"/>
  <c r="L4122" i="5"/>
  <c r="I4122" i="5"/>
  <c r="Q4122" i="5" s="1"/>
  <c r="H4122" i="5"/>
  <c r="G4122" i="5"/>
  <c r="D4122" i="5"/>
  <c r="M4121" i="5"/>
  <c r="N4121" i="5" s="1"/>
  <c r="L4121" i="5"/>
  <c r="I4121" i="5"/>
  <c r="Q4121" i="5" s="1"/>
  <c r="H4121" i="5"/>
  <c r="G4121" i="5"/>
  <c r="D4121" i="5"/>
  <c r="M4120" i="5"/>
  <c r="N4120" i="5" s="1"/>
  <c r="L4120" i="5"/>
  <c r="I4120" i="5"/>
  <c r="Q4120" i="5" s="1"/>
  <c r="H4120" i="5"/>
  <c r="G4120" i="5"/>
  <c r="D4120" i="5"/>
  <c r="M4119" i="5"/>
  <c r="N4119" i="5" s="1"/>
  <c r="L4119" i="5"/>
  <c r="I4119" i="5"/>
  <c r="Q4119" i="5" s="1"/>
  <c r="H4119" i="5"/>
  <c r="G4119" i="5"/>
  <c r="D4119" i="5"/>
  <c r="M4118" i="5"/>
  <c r="N4118" i="5" s="1"/>
  <c r="L4118" i="5"/>
  <c r="I4118" i="5"/>
  <c r="Q4118" i="5" s="1"/>
  <c r="H4118" i="5"/>
  <c r="G4118" i="5"/>
  <c r="D4118" i="5"/>
  <c r="M4117" i="5"/>
  <c r="N4117" i="5" s="1"/>
  <c r="L4117" i="5"/>
  <c r="I4117" i="5"/>
  <c r="Q4117" i="5" s="1"/>
  <c r="H4117" i="5"/>
  <c r="G4117" i="5"/>
  <c r="D4117" i="5"/>
  <c r="M4116" i="5"/>
  <c r="N4116" i="5" s="1"/>
  <c r="L4116" i="5"/>
  <c r="I4116" i="5"/>
  <c r="Q4116" i="5" s="1"/>
  <c r="H4116" i="5"/>
  <c r="G4116" i="5"/>
  <c r="D4116" i="5"/>
  <c r="M4115" i="5"/>
  <c r="N4115" i="5" s="1"/>
  <c r="L4115" i="5"/>
  <c r="I4115" i="5"/>
  <c r="Q4115" i="5" s="1"/>
  <c r="H4115" i="5"/>
  <c r="G4115" i="5"/>
  <c r="D4115" i="5"/>
  <c r="M4114" i="5"/>
  <c r="N4114" i="5" s="1"/>
  <c r="L4114" i="5"/>
  <c r="I4114" i="5"/>
  <c r="Q4114" i="5" s="1"/>
  <c r="H4114" i="5"/>
  <c r="G4114" i="5"/>
  <c r="D4114" i="5"/>
  <c r="M4113" i="5"/>
  <c r="N4113" i="5" s="1"/>
  <c r="L4113" i="5"/>
  <c r="I4113" i="5"/>
  <c r="Q4113" i="5" s="1"/>
  <c r="H4113" i="5"/>
  <c r="G4113" i="5"/>
  <c r="D4113" i="5"/>
  <c r="M4112" i="5"/>
  <c r="N4112" i="5" s="1"/>
  <c r="L4112" i="5"/>
  <c r="I4112" i="5"/>
  <c r="Q4112" i="5" s="1"/>
  <c r="H4112" i="5"/>
  <c r="G4112" i="5"/>
  <c r="D4112" i="5"/>
  <c r="M4111" i="5"/>
  <c r="N4111" i="5" s="1"/>
  <c r="L4111" i="5"/>
  <c r="I4111" i="5"/>
  <c r="Q4111" i="5" s="1"/>
  <c r="H4111" i="5"/>
  <c r="G4111" i="5"/>
  <c r="D4111" i="5"/>
  <c r="M4110" i="5"/>
  <c r="N4110" i="5" s="1"/>
  <c r="L4110" i="5"/>
  <c r="I4110" i="5"/>
  <c r="Q4110" i="5" s="1"/>
  <c r="H4110" i="5"/>
  <c r="G4110" i="5"/>
  <c r="D4110" i="5"/>
  <c r="M4109" i="5"/>
  <c r="N4109" i="5" s="1"/>
  <c r="L4109" i="5"/>
  <c r="I4109" i="5"/>
  <c r="Q4109" i="5" s="1"/>
  <c r="H4109" i="5"/>
  <c r="G4109" i="5"/>
  <c r="D4109" i="5"/>
  <c r="M4108" i="5"/>
  <c r="N4108" i="5" s="1"/>
  <c r="L4108" i="5"/>
  <c r="I4108" i="5"/>
  <c r="Q4108" i="5" s="1"/>
  <c r="H4108" i="5"/>
  <c r="G4108" i="5"/>
  <c r="D4108" i="5"/>
  <c r="M4107" i="5"/>
  <c r="N4107" i="5" s="1"/>
  <c r="L4107" i="5"/>
  <c r="I4107" i="5"/>
  <c r="Q4107" i="5" s="1"/>
  <c r="H4107" i="5"/>
  <c r="G4107" i="5"/>
  <c r="D4107" i="5"/>
  <c r="M4106" i="5"/>
  <c r="N4106" i="5" s="1"/>
  <c r="L4106" i="5"/>
  <c r="I4106" i="5"/>
  <c r="Q4106" i="5" s="1"/>
  <c r="H4106" i="5"/>
  <c r="G4106" i="5"/>
  <c r="D4106" i="5"/>
  <c r="M4105" i="5"/>
  <c r="N4105" i="5" s="1"/>
  <c r="L4105" i="5"/>
  <c r="I4105" i="5"/>
  <c r="Q4105" i="5" s="1"/>
  <c r="H4105" i="5"/>
  <c r="G4105" i="5"/>
  <c r="D4105" i="5"/>
  <c r="M4104" i="5"/>
  <c r="N4104" i="5" s="1"/>
  <c r="L4104" i="5"/>
  <c r="I4104" i="5"/>
  <c r="Q4104" i="5" s="1"/>
  <c r="H4104" i="5"/>
  <c r="G4104" i="5"/>
  <c r="D4104" i="5"/>
  <c r="M4103" i="5"/>
  <c r="N4103" i="5" s="1"/>
  <c r="L4103" i="5"/>
  <c r="I4103" i="5"/>
  <c r="Q4103" i="5" s="1"/>
  <c r="H4103" i="5"/>
  <c r="G4103" i="5"/>
  <c r="D4103" i="5"/>
  <c r="M4102" i="5"/>
  <c r="N4102" i="5" s="1"/>
  <c r="L4102" i="5"/>
  <c r="I4102" i="5"/>
  <c r="Q4102" i="5" s="1"/>
  <c r="H4102" i="5"/>
  <c r="G4102" i="5"/>
  <c r="D4102" i="5"/>
  <c r="M4101" i="5"/>
  <c r="N4101" i="5" s="1"/>
  <c r="L4101" i="5"/>
  <c r="I4101" i="5"/>
  <c r="Q4101" i="5" s="1"/>
  <c r="H4101" i="5"/>
  <c r="G4101" i="5"/>
  <c r="D4101" i="5"/>
  <c r="M4100" i="5"/>
  <c r="N4100" i="5" s="1"/>
  <c r="L4100" i="5"/>
  <c r="I4100" i="5"/>
  <c r="Q4100" i="5" s="1"/>
  <c r="H4100" i="5"/>
  <c r="G4100" i="5"/>
  <c r="D4100" i="5"/>
  <c r="M4099" i="5"/>
  <c r="N4099" i="5" s="1"/>
  <c r="L4099" i="5"/>
  <c r="I4099" i="5"/>
  <c r="Q4099" i="5" s="1"/>
  <c r="H4099" i="5"/>
  <c r="G4099" i="5"/>
  <c r="D4099" i="5"/>
  <c r="M4098" i="5"/>
  <c r="N4098" i="5" s="1"/>
  <c r="L4098" i="5"/>
  <c r="I4098" i="5"/>
  <c r="Q4098" i="5" s="1"/>
  <c r="H4098" i="5"/>
  <c r="G4098" i="5"/>
  <c r="D4098" i="5"/>
  <c r="M4097" i="5"/>
  <c r="N4097" i="5" s="1"/>
  <c r="L4097" i="5"/>
  <c r="I4097" i="5"/>
  <c r="Q4097" i="5" s="1"/>
  <c r="H4097" i="5"/>
  <c r="G4097" i="5"/>
  <c r="D4097" i="5"/>
  <c r="M4096" i="5"/>
  <c r="N4096" i="5" s="1"/>
  <c r="L4096" i="5"/>
  <c r="I4096" i="5"/>
  <c r="Q4096" i="5" s="1"/>
  <c r="H4096" i="5"/>
  <c r="G4096" i="5"/>
  <c r="D4096" i="5"/>
  <c r="M4095" i="5"/>
  <c r="N4095" i="5" s="1"/>
  <c r="L4095" i="5"/>
  <c r="I4095" i="5"/>
  <c r="Q4095" i="5" s="1"/>
  <c r="H4095" i="5"/>
  <c r="G4095" i="5"/>
  <c r="D4095" i="5"/>
  <c r="M4094" i="5"/>
  <c r="N4094" i="5" s="1"/>
  <c r="L4094" i="5"/>
  <c r="I4094" i="5"/>
  <c r="Q4094" i="5" s="1"/>
  <c r="H4094" i="5"/>
  <c r="G4094" i="5"/>
  <c r="D4094" i="5"/>
  <c r="M4093" i="5"/>
  <c r="N4093" i="5" s="1"/>
  <c r="L4093" i="5"/>
  <c r="I4093" i="5"/>
  <c r="Q4093" i="5" s="1"/>
  <c r="H4093" i="5"/>
  <c r="G4093" i="5"/>
  <c r="D4093" i="5"/>
  <c r="M4092" i="5"/>
  <c r="N4092" i="5" s="1"/>
  <c r="L4092" i="5"/>
  <c r="I4092" i="5"/>
  <c r="Q4092" i="5" s="1"/>
  <c r="H4092" i="5"/>
  <c r="G4092" i="5"/>
  <c r="D4092" i="5"/>
  <c r="M4091" i="5"/>
  <c r="N4091" i="5" s="1"/>
  <c r="L4091" i="5"/>
  <c r="I4091" i="5"/>
  <c r="Q4091" i="5" s="1"/>
  <c r="H4091" i="5"/>
  <c r="G4091" i="5"/>
  <c r="D4091" i="5"/>
  <c r="M4090" i="5"/>
  <c r="N4090" i="5" s="1"/>
  <c r="L4090" i="5"/>
  <c r="I4090" i="5"/>
  <c r="Q4090" i="5" s="1"/>
  <c r="H4090" i="5"/>
  <c r="G4090" i="5"/>
  <c r="D4090" i="5"/>
  <c r="M4089" i="5"/>
  <c r="N4089" i="5" s="1"/>
  <c r="L4089" i="5"/>
  <c r="I4089" i="5"/>
  <c r="Q4089" i="5" s="1"/>
  <c r="H4089" i="5"/>
  <c r="G4089" i="5"/>
  <c r="D4089" i="5"/>
  <c r="M4088" i="5"/>
  <c r="N4088" i="5" s="1"/>
  <c r="L4088" i="5"/>
  <c r="I4088" i="5"/>
  <c r="Q4088" i="5" s="1"/>
  <c r="H4088" i="5"/>
  <c r="G4088" i="5"/>
  <c r="D4088" i="5"/>
  <c r="M4087" i="5"/>
  <c r="N4087" i="5" s="1"/>
  <c r="L4087" i="5"/>
  <c r="I4087" i="5"/>
  <c r="Q4087" i="5" s="1"/>
  <c r="H4087" i="5"/>
  <c r="G4087" i="5"/>
  <c r="D4087" i="5"/>
  <c r="M4086" i="5"/>
  <c r="N4086" i="5" s="1"/>
  <c r="L4086" i="5"/>
  <c r="I4086" i="5"/>
  <c r="Q4086" i="5" s="1"/>
  <c r="H4086" i="5"/>
  <c r="G4086" i="5"/>
  <c r="D4086" i="5"/>
  <c r="M4085" i="5"/>
  <c r="N4085" i="5" s="1"/>
  <c r="L4085" i="5"/>
  <c r="I4085" i="5"/>
  <c r="Q4085" i="5" s="1"/>
  <c r="H4085" i="5"/>
  <c r="G4085" i="5"/>
  <c r="D4085" i="5"/>
  <c r="M4084" i="5"/>
  <c r="N4084" i="5" s="1"/>
  <c r="L4084" i="5"/>
  <c r="I4084" i="5"/>
  <c r="Q4084" i="5" s="1"/>
  <c r="H4084" i="5"/>
  <c r="G4084" i="5"/>
  <c r="D4084" i="5"/>
  <c r="M4083" i="5"/>
  <c r="N4083" i="5" s="1"/>
  <c r="L4083" i="5"/>
  <c r="I4083" i="5"/>
  <c r="Q4083" i="5" s="1"/>
  <c r="H4083" i="5"/>
  <c r="G4083" i="5"/>
  <c r="D4083" i="5"/>
  <c r="M4082" i="5"/>
  <c r="N4082" i="5" s="1"/>
  <c r="L4082" i="5"/>
  <c r="I4082" i="5"/>
  <c r="Q4082" i="5" s="1"/>
  <c r="H4082" i="5"/>
  <c r="G4082" i="5"/>
  <c r="D4082" i="5"/>
  <c r="M4081" i="5"/>
  <c r="N4081" i="5" s="1"/>
  <c r="L4081" i="5"/>
  <c r="I4081" i="5"/>
  <c r="Q4081" i="5" s="1"/>
  <c r="H4081" i="5"/>
  <c r="G4081" i="5"/>
  <c r="D4081" i="5"/>
  <c r="M4080" i="5"/>
  <c r="N4080" i="5" s="1"/>
  <c r="L4080" i="5"/>
  <c r="I4080" i="5"/>
  <c r="Q4080" i="5" s="1"/>
  <c r="H4080" i="5"/>
  <c r="G4080" i="5"/>
  <c r="D4080" i="5"/>
  <c r="M4079" i="5"/>
  <c r="N4079" i="5" s="1"/>
  <c r="L4079" i="5"/>
  <c r="I4079" i="5"/>
  <c r="Q4079" i="5" s="1"/>
  <c r="H4079" i="5"/>
  <c r="G4079" i="5"/>
  <c r="D4079" i="5"/>
  <c r="M4078" i="5"/>
  <c r="N4078" i="5" s="1"/>
  <c r="L4078" i="5"/>
  <c r="I4078" i="5"/>
  <c r="Q4078" i="5" s="1"/>
  <c r="H4078" i="5"/>
  <c r="G4078" i="5"/>
  <c r="D4078" i="5"/>
  <c r="M4077" i="5"/>
  <c r="N4077" i="5" s="1"/>
  <c r="L4077" i="5"/>
  <c r="I4077" i="5"/>
  <c r="Q4077" i="5" s="1"/>
  <c r="H4077" i="5"/>
  <c r="G4077" i="5"/>
  <c r="D4077" i="5"/>
  <c r="M4076" i="5"/>
  <c r="N4076" i="5" s="1"/>
  <c r="L4076" i="5"/>
  <c r="I4076" i="5"/>
  <c r="Q4076" i="5" s="1"/>
  <c r="H4076" i="5"/>
  <c r="G4076" i="5"/>
  <c r="D4076" i="5"/>
  <c r="M4075" i="5"/>
  <c r="N4075" i="5" s="1"/>
  <c r="L4075" i="5"/>
  <c r="I4075" i="5"/>
  <c r="Q4075" i="5" s="1"/>
  <c r="H4075" i="5"/>
  <c r="G4075" i="5"/>
  <c r="D4075" i="5"/>
  <c r="M4074" i="5"/>
  <c r="N4074" i="5" s="1"/>
  <c r="L4074" i="5"/>
  <c r="I4074" i="5"/>
  <c r="Q4074" i="5" s="1"/>
  <c r="H4074" i="5"/>
  <c r="G4074" i="5"/>
  <c r="D4074" i="5"/>
  <c r="M4073" i="5"/>
  <c r="N4073" i="5" s="1"/>
  <c r="L4073" i="5"/>
  <c r="I4073" i="5"/>
  <c r="Q4073" i="5" s="1"/>
  <c r="H4073" i="5"/>
  <c r="G4073" i="5"/>
  <c r="D4073" i="5"/>
  <c r="M4072" i="5"/>
  <c r="N4072" i="5" s="1"/>
  <c r="L4072" i="5"/>
  <c r="I4072" i="5"/>
  <c r="Q4072" i="5" s="1"/>
  <c r="H4072" i="5"/>
  <c r="G4072" i="5"/>
  <c r="D4072" i="5"/>
  <c r="M4071" i="5"/>
  <c r="N4071" i="5" s="1"/>
  <c r="L4071" i="5"/>
  <c r="I4071" i="5"/>
  <c r="Q4071" i="5" s="1"/>
  <c r="H4071" i="5"/>
  <c r="G4071" i="5"/>
  <c r="D4071" i="5"/>
  <c r="M4070" i="5"/>
  <c r="N4070" i="5" s="1"/>
  <c r="L4070" i="5"/>
  <c r="I4070" i="5"/>
  <c r="Q4070" i="5" s="1"/>
  <c r="H4070" i="5"/>
  <c r="G4070" i="5"/>
  <c r="D4070" i="5"/>
  <c r="M4069" i="5"/>
  <c r="N4069" i="5" s="1"/>
  <c r="L4069" i="5"/>
  <c r="I4069" i="5"/>
  <c r="Q4069" i="5" s="1"/>
  <c r="H4069" i="5"/>
  <c r="G4069" i="5"/>
  <c r="D4069" i="5"/>
  <c r="M4068" i="5"/>
  <c r="N4068" i="5" s="1"/>
  <c r="L4068" i="5"/>
  <c r="I4068" i="5"/>
  <c r="Q4068" i="5" s="1"/>
  <c r="H4068" i="5"/>
  <c r="G4068" i="5"/>
  <c r="D4068" i="5"/>
  <c r="M4067" i="5"/>
  <c r="N4067" i="5" s="1"/>
  <c r="L4067" i="5"/>
  <c r="I4067" i="5"/>
  <c r="Q4067" i="5" s="1"/>
  <c r="H4067" i="5"/>
  <c r="G4067" i="5"/>
  <c r="D4067" i="5"/>
  <c r="M4066" i="5"/>
  <c r="N4066" i="5" s="1"/>
  <c r="L4066" i="5"/>
  <c r="I4066" i="5"/>
  <c r="Q4066" i="5" s="1"/>
  <c r="H4066" i="5"/>
  <c r="G4066" i="5"/>
  <c r="D4066" i="5"/>
  <c r="M4065" i="5"/>
  <c r="N4065" i="5" s="1"/>
  <c r="L4065" i="5"/>
  <c r="I4065" i="5"/>
  <c r="Q4065" i="5" s="1"/>
  <c r="H4065" i="5"/>
  <c r="G4065" i="5"/>
  <c r="D4065" i="5"/>
  <c r="M4064" i="5"/>
  <c r="N4064" i="5" s="1"/>
  <c r="L4064" i="5"/>
  <c r="I4064" i="5"/>
  <c r="Q4064" i="5" s="1"/>
  <c r="H4064" i="5"/>
  <c r="G4064" i="5"/>
  <c r="D4064" i="5"/>
  <c r="M4063" i="5"/>
  <c r="N4063" i="5" s="1"/>
  <c r="L4063" i="5"/>
  <c r="I4063" i="5"/>
  <c r="Q4063" i="5" s="1"/>
  <c r="H4063" i="5"/>
  <c r="G4063" i="5"/>
  <c r="D4063" i="5"/>
  <c r="M4062" i="5"/>
  <c r="N4062" i="5" s="1"/>
  <c r="L4062" i="5"/>
  <c r="I4062" i="5"/>
  <c r="Q4062" i="5" s="1"/>
  <c r="H4062" i="5"/>
  <c r="G4062" i="5"/>
  <c r="D4062" i="5"/>
  <c r="M4061" i="5"/>
  <c r="N4061" i="5" s="1"/>
  <c r="L4061" i="5"/>
  <c r="I4061" i="5"/>
  <c r="Q4061" i="5" s="1"/>
  <c r="H4061" i="5"/>
  <c r="G4061" i="5"/>
  <c r="D4061" i="5"/>
  <c r="M4060" i="5"/>
  <c r="N4060" i="5" s="1"/>
  <c r="L4060" i="5"/>
  <c r="I4060" i="5"/>
  <c r="Q4060" i="5" s="1"/>
  <c r="H4060" i="5"/>
  <c r="G4060" i="5"/>
  <c r="D4060" i="5"/>
  <c r="M4059" i="5"/>
  <c r="N4059" i="5" s="1"/>
  <c r="L4059" i="5"/>
  <c r="I4059" i="5"/>
  <c r="Q4059" i="5" s="1"/>
  <c r="H4059" i="5"/>
  <c r="G4059" i="5"/>
  <c r="D4059" i="5"/>
  <c r="M4058" i="5"/>
  <c r="N4058" i="5" s="1"/>
  <c r="L4058" i="5"/>
  <c r="I4058" i="5"/>
  <c r="Q4058" i="5" s="1"/>
  <c r="H4058" i="5"/>
  <c r="G4058" i="5"/>
  <c r="D4058" i="5"/>
  <c r="M4057" i="5"/>
  <c r="N4057" i="5" s="1"/>
  <c r="L4057" i="5"/>
  <c r="I4057" i="5"/>
  <c r="Q4057" i="5" s="1"/>
  <c r="H4057" i="5"/>
  <c r="G4057" i="5"/>
  <c r="D4057" i="5"/>
  <c r="M4056" i="5"/>
  <c r="N4056" i="5" s="1"/>
  <c r="L4056" i="5"/>
  <c r="I4056" i="5"/>
  <c r="Q4056" i="5" s="1"/>
  <c r="H4056" i="5"/>
  <c r="G4056" i="5"/>
  <c r="D4056" i="5"/>
  <c r="M4055" i="5"/>
  <c r="N4055" i="5" s="1"/>
  <c r="L4055" i="5"/>
  <c r="I4055" i="5"/>
  <c r="Q4055" i="5" s="1"/>
  <c r="H4055" i="5"/>
  <c r="G4055" i="5"/>
  <c r="D4055" i="5"/>
  <c r="M4054" i="5"/>
  <c r="N4054" i="5" s="1"/>
  <c r="L4054" i="5"/>
  <c r="I4054" i="5"/>
  <c r="Q4054" i="5" s="1"/>
  <c r="H4054" i="5"/>
  <c r="G4054" i="5"/>
  <c r="D4054" i="5"/>
  <c r="M4053" i="5"/>
  <c r="N4053" i="5" s="1"/>
  <c r="L4053" i="5"/>
  <c r="I4053" i="5"/>
  <c r="Q4053" i="5" s="1"/>
  <c r="H4053" i="5"/>
  <c r="G4053" i="5"/>
  <c r="D4053" i="5"/>
  <c r="M4052" i="5"/>
  <c r="N4052" i="5" s="1"/>
  <c r="L4052" i="5"/>
  <c r="I4052" i="5"/>
  <c r="Q4052" i="5" s="1"/>
  <c r="H4052" i="5"/>
  <c r="G4052" i="5"/>
  <c r="D4052" i="5"/>
  <c r="M4051" i="5"/>
  <c r="N4051" i="5" s="1"/>
  <c r="L4051" i="5"/>
  <c r="I4051" i="5"/>
  <c r="Q4051" i="5" s="1"/>
  <c r="H4051" i="5"/>
  <c r="G4051" i="5"/>
  <c r="D4051" i="5"/>
  <c r="M4050" i="5"/>
  <c r="N4050" i="5" s="1"/>
  <c r="L4050" i="5"/>
  <c r="I4050" i="5"/>
  <c r="Q4050" i="5" s="1"/>
  <c r="H4050" i="5"/>
  <c r="G4050" i="5"/>
  <c r="D4050" i="5"/>
  <c r="M4049" i="5"/>
  <c r="N4049" i="5" s="1"/>
  <c r="L4049" i="5"/>
  <c r="I4049" i="5"/>
  <c r="Q4049" i="5" s="1"/>
  <c r="H4049" i="5"/>
  <c r="G4049" i="5"/>
  <c r="D4049" i="5"/>
  <c r="M4048" i="5"/>
  <c r="N4048" i="5" s="1"/>
  <c r="L4048" i="5"/>
  <c r="I4048" i="5"/>
  <c r="Q4048" i="5" s="1"/>
  <c r="H4048" i="5"/>
  <c r="G4048" i="5"/>
  <c r="D4048" i="5"/>
  <c r="M4047" i="5"/>
  <c r="N4047" i="5" s="1"/>
  <c r="L4047" i="5"/>
  <c r="I4047" i="5"/>
  <c r="Q4047" i="5" s="1"/>
  <c r="H4047" i="5"/>
  <c r="G4047" i="5"/>
  <c r="D4047" i="5"/>
  <c r="M4046" i="5"/>
  <c r="N4046" i="5" s="1"/>
  <c r="L4046" i="5"/>
  <c r="I4046" i="5"/>
  <c r="Q4046" i="5" s="1"/>
  <c r="H4046" i="5"/>
  <c r="G4046" i="5"/>
  <c r="D4046" i="5"/>
  <c r="M4045" i="5"/>
  <c r="N4045" i="5" s="1"/>
  <c r="L4045" i="5"/>
  <c r="I4045" i="5"/>
  <c r="Q4045" i="5" s="1"/>
  <c r="H4045" i="5"/>
  <c r="G4045" i="5"/>
  <c r="D4045" i="5"/>
  <c r="M4044" i="5"/>
  <c r="N4044" i="5" s="1"/>
  <c r="L4044" i="5"/>
  <c r="I4044" i="5"/>
  <c r="Q4044" i="5" s="1"/>
  <c r="H4044" i="5"/>
  <c r="G4044" i="5"/>
  <c r="D4044" i="5"/>
  <c r="M4043" i="5"/>
  <c r="N4043" i="5" s="1"/>
  <c r="L4043" i="5"/>
  <c r="I4043" i="5"/>
  <c r="Q4043" i="5" s="1"/>
  <c r="H4043" i="5"/>
  <c r="G4043" i="5"/>
  <c r="D4043" i="5"/>
  <c r="M4042" i="5"/>
  <c r="N4042" i="5" s="1"/>
  <c r="L4042" i="5"/>
  <c r="I4042" i="5"/>
  <c r="Q4042" i="5" s="1"/>
  <c r="H4042" i="5"/>
  <c r="G4042" i="5"/>
  <c r="D4042" i="5"/>
  <c r="M4041" i="5"/>
  <c r="N4041" i="5" s="1"/>
  <c r="L4041" i="5"/>
  <c r="I4041" i="5"/>
  <c r="Q4041" i="5" s="1"/>
  <c r="H4041" i="5"/>
  <c r="G4041" i="5"/>
  <c r="D4041" i="5"/>
  <c r="M4040" i="5"/>
  <c r="N4040" i="5" s="1"/>
  <c r="L4040" i="5"/>
  <c r="I4040" i="5"/>
  <c r="Q4040" i="5" s="1"/>
  <c r="H4040" i="5"/>
  <c r="G4040" i="5"/>
  <c r="D4040" i="5"/>
  <c r="M4039" i="5"/>
  <c r="N4039" i="5" s="1"/>
  <c r="L4039" i="5"/>
  <c r="I4039" i="5"/>
  <c r="Q4039" i="5" s="1"/>
  <c r="H4039" i="5"/>
  <c r="G4039" i="5"/>
  <c r="D4039" i="5"/>
  <c r="M4038" i="5"/>
  <c r="N4038" i="5" s="1"/>
  <c r="L4038" i="5"/>
  <c r="I4038" i="5"/>
  <c r="Q4038" i="5" s="1"/>
  <c r="H4038" i="5"/>
  <c r="G4038" i="5"/>
  <c r="D4038" i="5"/>
  <c r="M4037" i="5"/>
  <c r="N4037" i="5" s="1"/>
  <c r="L4037" i="5"/>
  <c r="I4037" i="5"/>
  <c r="Q4037" i="5" s="1"/>
  <c r="H4037" i="5"/>
  <c r="G4037" i="5"/>
  <c r="D4037" i="5"/>
  <c r="M4036" i="5"/>
  <c r="N4036" i="5" s="1"/>
  <c r="L4036" i="5"/>
  <c r="I4036" i="5"/>
  <c r="Q4036" i="5" s="1"/>
  <c r="H4036" i="5"/>
  <c r="G4036" i="5"/>
  <c r="D4036" i="5"/>
  <c r="M4035" i="5"/>
  <c r="N4035" i="5" s="1"/>
  <c r="L4035" i="5"/>
  <c r="I4035" i="5"/>
  <c r="Q4035" i="5" s="1"/>
  <c r="H4035" i="5"/>
  <c r="G4035" i="5"/>
  <c r="D4035" i="5"/>
  <c r="M4034" i="5"/>
  <c r="N4034" i="5" s="1"/>
  <c r="L4034" i="5"/>
  <c r="I4034" i="5"/>
  <c r="Q4034" i="5" s="1"/>
  <c r="H4034" i="5"/>
  <c r="G4034" i="5"/>
  <c r="D4034" i="5"/>
  <c r="M4033" i="5"/>
  <c r="N4033" i="5" s="1"/>
  <c r="L4033" i="5"/>
  <c r="I4033" i="5"/>
  <c r="Q4033" i="5" s="1"/>
  <c r="H4033" i="5"/>
  <c r="G4033" i="5"/>
  <c r="D4033" i="5"/>
  <c r="M4032" i="5"/>
  <c r="N4032" i="5" s="1"/>
  <c r="L4032" i="5"/>
  <c r="I4032" i="5"/>
  <c r="Q4032" i="5" s="1"/>
  <c r="H4032" i="5"/>
  <c r="G4032" i="5"/>
  <c r="D4032" i="5"/>
  <c r="M4031" i="5"/>
  <c r="N4031" i="5" s="1"/>
  <c r="L4031" i="5"/>
  <c r="I4031" i="5"/>
  <c r="Q4031" i="5" s="1"/>
  <c r="H4031" i="5"/>
  <c r="G4031" i="5"/>
  <c r="D4031" i="5"/>
  <c r="M4030" i="5"/>
  <c r="N4030" i="5" s="1"/>
  <c r="L4030" i="5"/>
  <c r="I4030" i="5"/>
  <c r="Q4030" i="5" s="1"/>
  <c r="H4030" i="5"/>
  <c r="G4030" i="5"/>
  <c r="D4030" i="5"/>
  <c r="M4029" i="5"/>
  <c r="N4029" i="5" s="1"/>
  <c r="L4029" i="5"/>
  <c r="I4029" i="5"/>
  <c r="Q4029" i="5" s="1"/>
  <c r="H4029" i="5"/>
  <c r="G4029" i="5"/>
  <c r="D4029" i="5"/>
  <c r="M4028" i="5"/>
  <c r="N4028" i="5" s="1"/>
  <c r="L4028" i="5"/>
  <c r="I4028" i="5"/>
  <c r="Q4028" i="5" s="1"/>
  <c r="H4028" i="5"/>
  <c r="G4028" i="5"/>
  <c r="D4028" i="5"/>
  <c r="M4027" i="5"/>
  <c r="N4027" i="5" s="1"/>
  <c r="L4027" i="5"/>
  <c r="I4027" i="5"/>
  <c r="Q4027" i="5" s="1"/>
  <c r="H4027" i="5"/>
  <c r="G4027" i="5"/>
  <c r="D4027" i="5"/>
  <c r="M4026" i="5"/>
  <c r="N4026" i="5" s="1"/>
  <c r="L4026" i="5"/>
  <c r="I4026" i="5"/>
  <c r="Q4026" i="5" s="1"/>
  <c r="H4026" i="5"/>
  <c r="G4026" i="5"/>
  <c r="D4026" i="5"/>
  <c r="M4025" i="5"/>
  <c r="N4025" i="5" s="1"/>
  <c r="L4025" i="5"/>
  <c r="I4025" i="5"/>
  <c r="Q4025" i="5" s="1"/>
  <c r="H4025" i="5"/>
  <c r="G4025" i="5"/>
  <c r="D4025" i="5"/>
  <c r="M4024" i="5"/>
  <c r="N4024" i="5" s="1"/>
  <c r="L4024" i="5"/>
  <c r="I4024" i="5"/>
  <c r="Q4024" i="5" s="1"/>
  <c r="H4024" i="5"/>
  <c r="G4024" i="5"/>
  <c r="D4024" i="5"/>
  <c r="M4023" i="5"/>
  <c r="N4023" i="5" s="1"/>
  <c r="L4023" i="5"/>
  <c r="I4023" i="5"/>
  <c r="Q4023" i="5" s="1"/>
  <c r="H4023" i="5"/>
  <c r="G4023" i="5"/>
  <c r="D4023" i="5"/>
  <c r="M4022" i="5"/>
  <c r="N4022" i="5" s="1"/>
  <c r="L4022" i="5"/>
  <c r="I4022" i="5"/>
  <c r="Q4022" i="5" s="1"/>
  <c r="H4022" i="5"/>
  <c r="G4022" i="5"/>
  <c r="D4022" i="5"/>
  <c r="M4021" i="5"/>
  <c r="N4021" i="5" s="1"/>
  <c r="L4021" i="5"/>
  <c r="I4021" i="5"/>
  <c r="Q4021" i="5" s="1"/>
  <c r="H4021" i="5"/>
  <c r="G4021" i="5"/>
  <c r="D4021" i="5"/>
  <c r="M4020" i="5"/>
  <c r="N4020" i="5" s="1"/>
  <c r="L4020" i="5"/>
  <c r="I4020" i="5"/>
  <c r="Q4020" i="5" s="1"/>
  <c r="H4020" i="5"/>
  <c r="G4020" i="5"/>
  <c r="D4020" i="5"/>
  <c r="M4019" i="5"/>
  <c r="N4019" i="5" s="1"/>
  <c r="L4019" i="5"/>
  <c r="I4019" i="5"/>
  <c r="Q4019" i="5" s="1"/>
  <c r="H4019" i="5"/>
  <c r="G4019" i="5"/>
  <c r="D4019" i="5"/>
  <c r="M4018" i="5"/>
  <c r="N4018" i="5" s="1"/>
  <c r="L4018" i="5"/>
  <c r="I4018" i="5"/>
  <c r="Q4018" i="5" s="1"/>
  <c r="H4018" i="5"/>
  <c r="G4018" i="5"/>
  <c r="D4018" i="5"/>
  <c r="M4017" i="5"/>
  <c r="N4017" i="5" s="1"/>
  <c r="L4017" i="5"/>
  <c r="I4017" i="5"/>
  <c r="Q4017" i="5" s="1"/>
  <c r="H4017" i="5"/>
  <c r="G4017" i="5"/>
  <c r="D4017" i="5"/>
  <c r="M4016" i="5"/>
  <c r="N4016" i="5" s="1"/>
  <c r="L4016" i="5"/>
  <c r="I4016" i="5"/>
  <c r="Q4016" i="5" s="1"/>
  <c r="H4016" i="5"/>
  <c r="G4016" i="5"/>
  <c r="D4016" i="5"/>
  <c r="M4015" i="5"/>
  <c r="N4015" i="5" s="1"/>
  <c r="L4015" i="5"/>
  <c r="I4015" i="5"/>
  <c r="Q4015" i="5" s="1"/>
  <c r="H4015" i="5"/>
  <c r="G4015" i="5"/>
  <c r="D4015" i="5"/>
  <c r="M4014" i="5"/>
  <c r="N4014" i="5" s="1"/>
  <c r="L4014" i="5"/>
  <c r="I4014" i="5"/>
  <c r="Q4014" i="5" s="1"/>
  <c r="H4014" i="5"/>
  <c r="G4014" i="5"/>
  <c r="D4014" i="5"/>
  <c r="M4013" i="5"/>
  <c r="N4013" i="5" s="1"/>
  <c r="L4013" i="5"/>
  <c r="I4013" i="5"/>
  <c r="Q4013" i="5" s="1"/>
  <c r="H4013" i="5"/>
  <c r="G4013" i="5"/>
  <c r="D4013" i="5"/>
  <c r="M4012" i="5"/>
  <c r="N4012" i="5" s="1"/>
  <c r="L4012" i="5"/>
  <c r="I4012" i="5"/>
  <c r="Q4012" i="5" s="1"/>
  <c r="H4012" i="5"/>
  <c r="G4012" i="5"/>
  <c r="D4012" i="5"/>
  <c r="M4011" i="5"/>
  <c r="N4011" i="5" s="1"/>
  <c r="L4011" i="5"/>
  <c r="I4011" i="5"/>
  <c r="Q4011" i="5" s="1"/>
  <c r="H4011" i="5"/>
  <c r="G4011" i="5"/>
  <c r="D4011" i="5"/>
  <c r="M4010" i="5"/>
  <c r="N4010" i="5" s="1"/>
  <c r="L4010" i="5"/>
  <c r="I4010" i="5"/>
  <c r="Q4010" i="5" s="1"/>
  <c r="H4010" i="5"/>
  <c r="G4010" i="5"/>
  <c r="D4010" i="5"/>
  <c r="M4009" i="5"/>
  <c r="N4009" i="5" s="1"/>
  <c r="L4009" i="5"/>
  <c r="I4009" i="5"/>
  <c r="Q4009" i="5" s="1"/>
  <c r="H4009" i="5"/>
  <c r="G4009" i="5"/>
  <c r="D4009" i="5"/>
  <c r="M4008" i="5"/>
  <c r="N4008" i="5" s="1"/>
  <c r="L4008" i="5"/>
  <c r="I4008" i="5"/>
  <c r="Q4008" i="5" s="1"/>
  <c r="H4008" i="5"/>
  <c r="G4008" i="5"/>
  <c r="D4008" i="5"/>
  <c r="M4007" i="5"/>
  <c r="N4007" i="5" s="1"/>
  <c r="L4007" i="5"/>
  <c r="I4007" i="5"/>
  <c r="Q4007" i="5" s="1"/>
  <c r="H4007" i="5"/>
  <c r="G4007" i="5"/>
  <c r="D4007" i="5"/>
  <c r="M4006" i="5"/>
  <c r="N4006" i="5" s="1"/>
  <c r="L4006" i="5"/>
  <c r="I4006" i="5"/>
  <c r="Q4006" i="5" s="1"/>
  <c r="H4006" i="5"/>
  <c r="G4006" i="5"/>
  <c r="D4006" i="5"/>
  <c r="M4005" i="5"/>
  <c r="N4005" i="5" s="1"/>
  <c r="L4005" i="5"/>
  <c r="I4005" i="5"/>
  <c r="Q4005" i="5" s="1"/>
  <c r="H4005" i="5"/>
  <c r="G4005" i="5"/>
  <c r="D4005" i="5"/>
  <c r="M4004" i="5"/>
  <c r="N4004" i="5" s="1"/>
  <c r="L4004" i="5"/>
  <c r="I4004" i="5"/>
  <c r="Q4004" i="5" s="1"/>
  <c r="H4004" i="5"/>
  <c r="G4004" i="5"/>
  <c r="D4004" i="5"/>
  <c r="M4003" i="5"/>
  <c r="N4003" i="5" s="1"/>
  <c r="L4003" i="5"/>
  <c r="I4003" i="5"/>
  <c r="Q4003" i="5" s="1"/>
  <c r="H4003" i="5"/>
  <c r="G4003" i="5"/>
  <c r="D4003" i="5"/>
  <c r="M4002" i="5"/>
  <c r="N4002" i="5" s="1"/>
  <c r="L4002" i="5"/>
  <c r="I4002" i="5"/>
  <c r="Q4002" i="5" s="1"/>
  <c r="H4002" i="5"/>
  <c r="G4002" i="5"/>
  <c r="D4002" i="5"/>
  <c r="M4001" i="5"/>
  <c r="N4001" i="5" s="1"/>
  <c r="L4001" i="5"/>
  <c r="I4001" i="5"/>
  <c r="Q4001" i="5" s="1"/>
  <c r="H4001" i="5"/>
  <c r="G4001" i="5"/>
  <c r="D4001" i="5"/>
  <c r="M4000" i="5"/>
  <c r="N4000" i="5" s="1"/>
  <c r="L4000" i="5"/>
  <c r="I4000" i="5"/>
  <c r="Q4000" i="5" s="1"/>
  <c r="H4000" i="5"/>
  <c r="G4000" i="5"/>
  <c r="D4000" i="5"/>
  <c r="M3999" i="5"/>
  <c r="N3999" i="5" s="1"/>
  <c r="L3999" i="5"/>
  <c r="I3999" i="5"/>
  <c r="Q3999" i="5" s="1"/>
  <c r="H3999" i="5"/>
  <c r="G3999" i="5"/>
  <c r="D3999" i="5"/>
  <c r="M3998" i="5"/>
  <c r="N3998" i="5" s="1"/>
  <c r="L3998" i="5"/>
  <c r="I3998" i="5"/>
  <c r="Q3998" i="5" s="1"/>
  <c r="H3998" i="5"/>
  <c r="G3998" i="5"/>
  <c r="D3998" i="5"/>
  <c r="M3997" i="5"/>
  <c r="N3997" i="5" s="1"/>
  <c r="L3997" i="5"/>
  <c r="I3997" i="5"/>
  <c r="Q3997" i="5" s="1"/>
  <c r="H3997" i="5"/>
  <c r="G3997" i="5"/>
  <c r="D3997" i="5"/>
  <c r="M3996" i="5"/>
  <c r="N3996" i="5" s="1"/>
  <c r="L3996" i="5"/>
  <c r="I3996" i="5"/>
  <c r="Q3996" i="5" s="1"/>
  <c r="H3996" i="5"/>
  <c r="G3996" i="5"/>
  <c r="D3996" i="5"/>
  <c r="M3995" i="5"/>
  <c r="N3995" i="5" s="1"/>
  <c r="L3995" i="5"/>
  <c r="I3995" i="5"/>
  <c r="Q3995" i="5" s="1"/>
  <c r="H3995" i="5"/>
  <c r="G3995" i="5"/>
  <c r="D3995" i="5"/>
  <c r="M3994" i="5"/>
  <c r="N3994" i="5" s="1"/>
  <c r="L3994" i="5"/>
  <c r="I3994" i="5"/>
  <c r="Q3994" i="5" s="1"/>
  <c r="H3994" i="5"/>
  <c r="G3994" i="5"/>
  <c r="D3994" i="5"/>
  <c r="M3993" i="5"/>
  <c r="N3993" i="5" s="1"/>
  <c r="L3993" i="5"/>
  <c r="I3993" i="5"/>
  <c r="Q3993" i="5" s="1"/>
  <c r="H3993" i="5"/>
  <c r="G3993" i="5"/>
  <c r="D3993" i="5"/>
  <c r="M3992" i="5"/>
  <c r="N3992" i="5" s="1"/>
  <c r="L3992" i="5"/>
  <c r="I3992" i="5"/>
  <c r="Q3992" i="5" s="1"/>
  <c r="H3992" i="5"/>
  <c r="G3992" i="5"/>
  <c r="D3992" i="5"/>
  <c r="M3991" i="5"/>
  <c r="N3991" i="5" s="1"/>
  <c r="L3991" i="5"/>
  <c r="I3991" i="5"/>
  <c r="Q3991" i="5" s="1"/>
  <c r="H3991" i="5"/>
  <c r="G3991" i="5"/>
  <c r="D3991" i="5"/>
  <c r="M3990" i="5"/>
  <c r="N3990" i="5" s="1"/>
  <c r="L3990" i="5"/>
  <c r="I3990" i="5"/>
  <c r="Q3990" i="5" s="1"/>
  <c r="H3990" i="5"/>
  <c r="G3990" i="5"/>
  <c r="D3990" i="5"/>
  <c r="M3989" i="5"/>
  <c r="N3989" i="5" s="1"/>
  <c r="L3989" i="5"/>
  <c r="I3989" i="5"/>
  <c r="Q3989" i="5" s="1"/>
  <c r="H3989" i="5"/>
  <c r="G3989" i="5"/>
  <c r="D3989" i="5"/>
  <c r="M3988" i="5"/>
  <c r="N3988" i="5" s="1"/>
  <c r="L3988" i="5"/>
  <c r="I3988" i="5"/>
  <c r="Q3988" i="5" s="1"/>
  <c r="H3988" i="5"/>
  <c r="G3988" i="5"/>
  <c r="D3988" i="5"/>
  <c r="M3987" i="5"/>
  <c r="N3987" i="5" s="1"/>
  <c r="L3987" i="5"/>
  <c r="I3987" i="5"/>
  <c r="Q3987" i="5" s="1"/>
  <c r="H3987" i="5"/>
  <c r="G3987" i="5"/>
  <c r="D3987" i="5"/>
  <c r="M3986" i="5"/>
  <c r="N3986" i="5" s="1"/>
  <c r="L3986" i="5"/>
  <c r="I3986" i="5"/>
  <c r="Q3986" i="5" s="1"/>
  <c r="H3986" i="5"/>
  <c r="G3986" i="5"/>
  <c r="D3986" i="5"/>
  <c r="M3985" i="5"/>
  <c r="N3985" i="5" s="1"/>
  <c r="L3985" i="5"/>
  <c r="I3985" i="5"/>
  <c r="Q3985" i="5" s="1"/>
  <c r="H3985" i="5"/>
  <c r="G3985" i="5"/>
  <c r="D3985" i="5"/>
  <c r="M3984" i="5"/>
  <c r="N3984" i="5" s="1"/>
  <c r="L3984" i="5"/>
  <c r="I3984" i="5"/>
  <c r="Q3984" i="5" s="1"/>
  <c r="H3984" i="5"/>
  <c r="G3984" i="5"/>
  <c r="D3984" i="5"/>
  <c r="M3983" i="5"/>
  <c r="N3983" i="5" s="1"/>
  <c r="L3983" i="5"/>
  <c r="I3983" i="5"/>
  <c r="Q3983" i="5" s="1"/>
  <c r="H3983" i="5"/>
  <c r="G3983" i="5"/>
  <c r="D3983" i="5"/>
  <c r="M3982" i="5"/>
  <c r="N3982" i="5" s="1"/>
  <c r="L3982" i="5"/>
  <c r="I3982" i="5"/>
  <c r="Q3982" i="5" s="1"/>
  <c r="H3982" i="5"/>
  <c r="G3982" i="5"/>
  <c r="D3982" i="5"/>
  <c r="M3981" i="5"/>
  <c r="N3981" i="5" s="1"/>
  <c r="L3981" i="5"/>
  <c r="I3981" i="5"/>
  <c r="Q3981" i="5" s="1"/>
  <c r="H3981" i="5"/>
  <c r="G3981" i="5"/>
  <c r="D3981" i="5"/>
  <c r="M3980" i="5"/>
  <c r="N3980" i="5" s="1"/>
  <c r="L3980" i="5"/>
  <c r="I3980" i="5"/>
  <c r="Q3980" i="5" s="1"/>
  <c r="H3980" i="5"/>
  <c r="G3980" i="5"/>
  <c r="D3980" i="5"/>
  <c r="M3979" i="5"/>
  <c r="N3979" i="5" s="1"/>
  <c r="L3979" i="5"/>
  <c r="I3979" i="5"/>
  <c r="Q3979" i="5" s="1"/>
  <c r="H3979" i="5"/>
  <c r="G3979" i="5"/>
  <c r="D3979" i="5"/>
  <c r="M3978" i="5"/>
  <c r="N3978" i="5" s="1"/>
  <c r="L3978" i="5"/>
  <c r="I3978" i="5"/>
  <c r="Q3978" i="5" s="1"/>
  <c r="H3978" i="5"/>
  <c r="G3978" i="5"/>
  <c r="D3978" i="5"/>
  <c r="M3977" i="5"/>
  <c r="N3977" i="5" s="1"/>
  <c r="L3977" i="5"/>
  <c r="I3977" i="5"/>
  <c r="Q3977" i="5" s="1"/>
  <c r="H3977" i="5"/>
  <c r="G3977" i="5"/>
  <c r="D3977" i="5"/>
  <c r="M3976" i="5"/>
  <c r="N3976" i="5" s="1"/>
  <c r="L3976" i="5"/>
  <c r="I3976" i="5"/>
  <c r="Q3976" i="5" s="1"/>
  <c r="H3976" i="5"/>
  <c r="G3976" i="5"/>
  <c r="D3976" i="5"/>
  <c r="M3975" i="5"/>
  <c r="N3975" i="5" s="1"/>
  <c r="L3975" i="5"/>
  <c r="I3975" i="5"/>
  <c r="Q3975" i="5" s="1"/>
  <c r="H3975" i="5"/>
  <c r="G3975" i="5"/>
  <c r="D3975" i="5"/>
  <c r="M3974" i="5"/>
  <c r="N3974" i="5" s="1"/>
  <c r="L3974" i="5"/>
  <c r="I3974" i="5"/>
  <c r="Q3974" i="5" s="1"/>
  <c r="H3974" i="5"/>
  <c r="G3974" i="5"/>
  <c r="D3974" i="5"/>
  <c r="M3973" i="5"/>
  <c r="N3973" i="5" s="1"/>
  <c r="L3973" i="5"/>
  <c r="I3973" i="5"/>
  <c r="Q3973" i="5" s="1"/>
  <c r="H3973" i="5"/>
  <c r="G3973" i="5"/>
  <c r="D3973" i="5"/>
  <c r="M3972" i="5"/>
  <c r="N3972" i="5" s="1"/>
  <c r="L3972" i="5"/>
  <c r="I3972" i="5"/>
  <c r="Q3972" i="5" s="1"/>
  <c r="H3972" i="5"/>
  <c r="G3972" i="5"/>
  <c r="D3972" i="5"/>
  <c r="M3971" i="5"/>
  <c r="N3971" i="5" s="1"/>
  <c r="L3971" i="5"/>
  <c r="I3971" i="5"/>
  <c r="Q3971" i="5" s="1"/>
  <c r="H3971" i="5"/>
  <c r="G3971" i="5"/>
  <c r="D3971" i="5"/>
  <c r="M3970" i="5"/>
  <c r="N3970" i="5" s="1"/>
  <c r="L3970" i="5"/>
  <c r="I3970" i="5"/>
  <c r="Q3970" i="5" s="1"/>
  <c r="H3970" i="5"/>
  <c r="G3970" i="5"/>
  <c r="D3970" i="5"/>
  <c r="M3969" i="5"/>
  <c r="N3969" i="5" s="1"/>
  <c r="L3969" i="5"/>
  <c r="I3969" i="5"/>
  <c r="Q3969" i="5" s="1"/>
  <c r="H3969" i="5"/>
  <c r="G3969" i="5"/>
  <c r="D3969" i="5"/>
  <c r="M3968" i="5"/>
  <c r="N3968" i="5" s="1"/>
  <c r="L3968" i="5"/>
  <c r="I3968" i="5"/>
  <c r="Q3968" i="5" s="1"/>
  <c r="H3968" i="5"/>
  <c r="G3968" i="5"/>
  <c r="D3968" i="5"/>
  <c r="M3967" i="5"/>
  <c r="N3967" i="5" s="1"/>
  <c r="L3967" i="5"/>
  <c r="I3967" i="5"/>
  <c r="Q3967" i="5" s="1"/>
  <c r="H3967" i="5"/>
  <c r="G3967" i="5"/>
  <c r="D3967" i="5"/>
  <c r="M3966" i="5"/>
  <c r="N3966" i="5" s="1"/>
  <c r="L3966" i="5"/>
  <c r="I3966" i="5"/>
  <c r="Q3966" i="5" s="1"/>
  <c r="H3966" i="5"/>
  <c r="G3966" i="5"/>
  <c r="D3966" i="5"/>
  <c r="M3965" i="5"/>
  <c r="N3965" i="5" s="1"/>
  <c r="L3965" i="5"/>
  <c r="I3965" i="5"/>
  <c r="Q3965" i="5" s="1"/>
  <c r="H3965" i="5"/>
  <c r="G3965" i="5"/>
  <c r="D3965" i="5"/>
  <c r="M3964" i="5"/>
  <c r="N3964" i="5" s="1"/>
  <c r="L3964" i="5"/>
  <c r="I3964" i="5"/>
  <c r="Q3964" i="5" s="1"/>
  <c r="H3964" i="5"/>
  <c r="G3964" i="5"/>
  <c r="D3964" i="5"/>
  <c r="M3963" i="5"/>
  <c r="N3963" i="5" s="1"/>
  <c r="L3963" i="5"/>
  <c r="I3963" i="5"/>
  <c r="Q3963" i="5" s="1"/>
  <c r="H3963" i="5"/>
  <c r="G3963" i="5"/>
  <c r="D3963" i="5"/>
  <c r="M3962" i="5"/>
  <c r="N3962" i="5" s="1"/>
  <c r="L3962" i="5"/>
  <c r="I3962" i="5"/>
  <c r="Q3962" i="5" s="1"/>
  <c r="H3962" i="5"/>
  <c r="G3962" i="5"/>
  <c r="D3962" i="5"/>
  <c r="M3961" i="5"/>
  <c r="N3961" i="5" s="1"/>
  <c r="L3961" i="5"/>
  <c r="I3961" i="5"/>
  <c r="Q3961" i="5" s="1"/>
  <c r="H3961" i="5"/>
  <c r="G3961" i="5"/>
  <c r="D3961" i="5"/>
  <c r="M3960" i="5"/>
  <c r="N3960" i="5" s="1"/>
  <c r="L3960" i="5"/>
  <c r="I3960" i="5"/>
  <c r="Q3960" i="5" s="1"/>
  <c r="H3960" i="5"/>
  <c r="G3960" i="5"/>
  <c r="D3960" i="5"/>
  <c r="M3959" i="5"/>
  <c r="N3959" i="5" s="1"/>
  <c r="L3959" i="5"/>
  <c r="I3959" i="5"/>
  <c r="Q3959" i="5" s="1"/>
  <c r="H3959" i="5"/>
  <c r="G3959" i="5"/>
  <c r="D3959" i="5"/>
  <c r="M3958" i="5"/>
  <c r="N3958" i="5" s="1"/>
  <c r="L3958" i="5"/>
  <c r="I3958" i="5"/>
  <c r="Q3958" i="5" s="1"/>
  <c r="H3958" i="5"/>
  <c r="G3958" i="5"/>
  <c r="D3958" i="5"/>
  <c r="M3957" i="5"/>
  <c r="N3957" i="5" s="1"/>
  <c r="L3957" i="5"/>
  <c r="I3957" i="5"/>
  <c r="Q3957" i="5" s="1"/>
  <c r="H3957" i="5"/>
  <c r="G3957" i="5"/>
  <c r="D3957" i="5"/>
  <c r="M3956" i="5"/>
  <c r="N3956" i="5" s="1"/>
  <c r="L3956" i="5"/>
  <c r="I3956" i="5"/>
  <c r="Q3956" i="5" s="1"/>
  <c r="H3956" i="5"/>
  <c r="G3956" i="5"/>
  <c r="D3956" i="5"/>
  <c r="M3955" i="5"/>
  <c r="N3955" i="5" s="1"/>
  <c r="L3955" i="5"/>
  <c r="I3955" i="5"/>
  <c r="Q3955" i="5" s="1"/>
  <c r="H3955" i="5"/>
  <c r="G3955" i="5"/>
  <c r="D3955" i="5"/>
  <c r="M3954" i="5"/>
  <c r="N3954" i="5" s="1"/>
  <c r="L3954" i="5"/>
  <c r="I3954" i="5"/>
  <c r="Q3954" i="5" s="1"/>
  <c r="H3954" i="5"/>
  <c r="G3954" i="5"/>
  <c r="D3954" i="5"/>
  <c r="M3953" i="5"/>
  <c r="N3953" i="5" s="1"/>
  <c r="L3953" i="5"/>
  <c r="I3953" i="5"/>
  <c r="Q3953" i="5" s="1"/>
  <c r="H3953" i="5"/>
  <c r="G3953" i="5"/>
  <c r="D3953" i="5"/>
  <c r="M3952" i="5"/>
  <c r="N3952" i="5" s="1"/>
  <c r="L3952" i="5"/>
  <c r="I3952" i="5"/>
  <c r="Q3952" i="5" s="1"/>
  <c r="H3952" i="5"/>
  <c r="G3952" i="5"/>
  <c r="D3952" i="5"/>
  <c r="M3951" i="5"/>
  <c r="N3951" i="5" s="1"/>
  <c r="L3951" i="5"/>
  <c r="I3951" i="5"/>
  <c r="Q3951" i="5" s="1"/>
  <c r="H3951" i="5"/>
  <c r="G3951" i="5"/>
  <c r="D3951" i="5"/>
  <c r="M3950" i="5"/>
  <c r="N3950" i="5" s="1"/>
  <c r="L3950" i="5"/>
  <c r="I3950" i="5"/>
  <c r="Q3950" i="5" s="1"/>
  <c r="H3950" i="5"/>
  <c r="G3950" i="5"/>
  <c r="D3950" i="5"/>
  <c r="M3949" i="5"/>
  <c r="N3949" i="5" s="1"/>
  <c r="L3949" i="5"/>
  <c r="I3949" i="5"/>
  <c r="Q3949" i="5" s="1"/>
  <c r="H3949" i="5"/>
  <c r="G3949" i="5"/>
  <c r="D3949" i="5"/>
  <c r="M3948" i="5"/>
  <c r="N3948" i="5" s="1"/>
  <c r="L3948" i="5"/>
  <c r="I3948" i="5"/>
  <c r="Q3948" i="5" s="1"/>
  <c r="H3948" i="5"/>
  <c r="G3948" i="5"/>
  <c r="D3948" i="5"/>
  <c r="M3947" i="5"/>
  <c r="N3947" i="5" s="1"/>
  <c r="L3947" i="5"/>
  <c r="I3947" i="5"/>
  <c r="Q3947" i="5" s="1"/>
  <c r="H3947" i="5"/>
  <c r="G3947" i="5"/>
  <c r="D3947" i="5"/>
  <c r="M3946" i="5"/>
  <c r="N3946" i="5" s="1"/>
  <c r="L3946" i="5"/>
  <c r="I3946" i="5"/>
  <c r="Q3946" i="5" s="1"/>
  <c r="H3946" i="5"/>
  <c r="G3946" i="5"/>
  <c r="D3946" i="5"/>
  <c r="M3945" i="5"/>
  <c r="N3945" i="5" s="1"/>
  <c r="L3945" i="5"/>
  <c r="I3945" i="5"/>
  <c r="Q3945" i="5" s="1"/>
  <c r="H3945" i="5"/>
  <c r="G3945" i="5"/>
  <c r="D3945" i="5"/>
  <c r="M3944" i="5"/>
  <c r="N3944" i="5" s="1"/>
  <c r="L3944" i="5"/>
  <c r="I3944" i="5"/>
  <c r="Q3944" i="5" s="1"/>
  <c r="H3944" i="5"/>
  <c r="G3944" i="5"/>
  <c r="D3944" i="5"/>
  <c r="M3943" i="5"/>
  <c r="N3943" i="5" s="1"/>
  <c r="L3943" i="5"/>
  <c r="I3943" i="5"/>
  <c r="Q3943" i="5" s="1"/>
  <c r="H3943" i="5"/>
  <c r="G3943" i="5"/>
  <c r="D3943" i="5"/>
  <c r="M3942" i="5"/>
  <c r="N3942" i="5" s="1"/>
  <c r="L3942" i="5"/>
  <c r="I3942" i="5"/>
  <c r="Q3942" i="5" s="1"/>
  <c r="H3942" i="5"/>
  <c r="G3942" i="5"/>
  <c r="D3942" i="5"/>
  <c r="M3941" i="5"/>
  <c r="N3941" i="5" s="1"/>
  <c r="L3941" i="5"/>
  <c r="I3941" i="5"/>
  <c r="Q3941" i="5" s="1"/>
  <c r="H3941" i="5"/>
  <c r="G3941" i="5"/>
  <c r="D3941" i="5"/>
  <c r="M3940" i="5"/>
  <c r="N3940" i="5" s="1"/>
  <c r="L3940" i="5"/>
  <c r="I3940" i="5"/>
  <c r="Q3940" i="5" s="1"/>
  <c r="H3940" i="5"/>
  <c r="G3940" i="5"/>
  <c r="D3940" i="5"/>
  <c r="M3939" i="5"/>
  <c r="N3939" i="5" s="1"/>
  <c r="L3939" i="5"/>
  <c r="I3939" i="5"/>
  <c r="Q3939" i="5" s="1"/>
  <c r="H3939" i="5"/>
  <c r="G3939" i="5"/>
  <c r="D3939" i="5"/>
  <c r="M3938" i="5"/>
  <c r="N3938" i="5" s="1"/>
  <c r="L3938" i="5"/>
  <c r="I3938" i="5"/>
  <c r="Q3938" i="5" s="1"/>
  <c r="H3938" i="5"/>
  <c r="G3938" i="5"/>
  <c r="D3938" i="5"/>
  <c r="M3937" i="5"/>
  <c r="N3937" i="5" s="1"/>
  <c r="L3937" i="5"/>
  <c r="I3937" i="5"/>
  <c r="Q3937" i="5" s="1"/>
  <c r="H3937" i="5"/>
  <c r="G3937" i="5"/>
  <c r="D3937" i="5"/>
  <c r="M3936" i="5"/>
  <c r="N3936" i="5" s="1"/>
  <c r="L3936" i="5"/>
  <c r="I3936" i="5"/>
  <c r="Q3936" i="5" s="1"/>
  <c r="H3936" i="5"/>
  <c r="G3936" i="5"/>
  <c r="D3936" i="5"/>
  <c r="M3935" i="5"/>
  <c r="N3935" i="5" s="1"/>
  <c r="L3935" i="5"/>
  <c r="I3935" i="5"/>
  <c r="Q3935" i="5" s="1"/>
  <c r="H3935" i="5"/>
  <c r="G3935" i="5"/>
  <c r="D3935" i="5"/>
  <c r="M3934" i="5"/>
  <c r="N3934" i="5" s="1"/>
  <c r="L3934" i="5"/>
  <c r="I3934" i="5"/>
  <c r="Q3934" i="5" s="1"/>
  <c r="H3934" i="5"/>
  <c r="G3934" i="5"/>
  <c r="D3934" i="5"/>
  <c r="M3933" i="5"/>
  <c r="N3933" i="5" s="1"/>
  <c r="L3933" i="5"/>
  <c r="I3933" i="5"/>
  <c r="Q3933" i="5" s="1"/>
  <c r="H3933" i="5"/>
  <c r="G3933" i="5"/>
  <c r="D3933" i="5"/>
  <c r="M3932" i="5"/>
  <c r="N3932" i="5" s="1"/>
  <c r="L3932" i="5"/>
  <c r="I3932" i="5"/>
  <c r="Q3932" i="5" s="1"/>
  <c r="H3932" i="5"/>
  <c r="G3932" i="5"/>
  <c r="D3932" i="5"/>
  <c r="M3931" i="5"/>
  <c r="N3931" i="5" s="1"/>
  <c r="L3931" i="5"/>
  <c r="I3931" i="5"/>
  <c r="Q3931" i="5" s="1"/>
  <c r="H3931" i="5"/>
  <c r="G3931" i="5"/>
  <c r="D3931" i="5"/>
  <c r="M3930" i="5"/>
  <c r="N3930" i="5" s="1"/>
  <c r="L3930" i="5"/>
  <c r="I3930" i="5"/>
  <c r="Q3930" i="5" s="1"/>
  <c r="H3930" i="5"/>
  <c r="G3930" i="5"/>
  <c r="D3930" i="5"/>
  <c r="M3929" i="5"/>
  <c r="N3929" i="5" s="1"/>
  <c r="L3929" i="5"/>
  <c r="I3929" i="5"/>
  <c r="Q3929" i="5" s="1"/>
  <c r="H3929" i="5"/>
  <c r="G3929" i="5"/>
  <c r="D3929" i="5"/>
  <c r="M3928" i="5"/>
  <c r="N3928" i="5" s="1"/>
  <c r="L3928" i="5"/>
  <c r="I3928" i="5"/>
  <c r="Q3928" i="5" s="1"/>
  <c r="H3928" i="5"/>
  <c r="G3928" i="5"/>
  <c r="D3928" i="5"/>
  <c r="M3927" i="5"/>
  <c r="N3927" i="5" s="1"/>
  <c r="L3927" i="5"/>
  <c r="I3927" i="5"/>
  <c r="Q3927" i="5" s="1"/>
  <c r="H3927" i="5"/>
  <c r="G3927" i="5"/>
  <c r="D3927" i="5"/>
  <c r="M3926" i="5"/>
  <c r="N3926" i="5" s="1"/>
  <c r="L3926" i="5"/>
  <c r="I3926" i="5"/>
  <c r="Q3926" i="5" s="1"/>
  <c r="H3926" i="5"/>
  <c r="G3926" i="5"/>
  <c r="D3926" i="5"/>
  <c r="M3925" i="5"/>
  <c r="N3925" i="5" s="1"/>
  <c r="L3925" i="5"/>
  <c r="I3925" i="5"/>
  <c r="Q3925" i="5" s="1"/>
  <c r="H3925" i="5"/>
  <c r="G3925" i="5"/>
  <c r="D3925" i="5"/>
  <c r="M3924" i="5"/>
  <c r="N3924" i="5" s="1"/>
  <c r="L3924" i="5"/>
  <c r="I3924" i="5"/>
  <c r="Q3924" i="5" s="1"/>
  <c r="H3924" i="5"/>
  <c r="G3924" i="5"/>
  <c r="D3924" i="5"/>
  <c r="M3923" i="5"/>
  <c r="N3923" i="5" s="1"/>
  <c r="L3923" i="5"/>
  <c r="I3923" i="5"/>
  <c r="Q3923" i="5" s="1"/>
  <c r="H3923" i="5"/>
  <c r="G3923" i="5"/>
  <c r="D3923" i="5"/>
  <c r="M3922" i="5"/>
  <c r="N3922" i="5" s="1"/>
  <c r="L3922" i="5"/>
  <c r="I3922" i="5"/>
  <c r="Q3922" i="5" s="1"/>
  <c r="H3922" i="5"/>
  <c r="G3922" i="5"/>
  <c r="D3922" i="5"/>
  <c r="M3921" i="5"/>
  <c r="N3921" i="5" s="1"/>
  <c r="L3921" i="5"/>
  <c r="I3921" i="5"/>
  <c r="Q3921" i="5" s="1"/>
  <c r="H3921" i="5"/>
  <c r="G3921" i="5"/>
  <c r="D3921" i="5"/>
  <c r="M3920" i="5"/>
  <c r="N3920" i="5" s="1"/>
  <c r="L3920" i="5"/>
  <c r="I3920" i="5"/>
  <c r="Q3920" i="5" s="1"/>
  <c r="H3920" i="5"/>
  <c r="G3920" i="5"/>
  <c r="D3920" i="5"/>
  <c r="M3919" i="5"/>
  <c r="N3919" i="5" s="1"/>
  <c r="L3919" i="5"/>
  <c r="I3919" i="5"/>
  <c r="Q3919" i="5" s="1"/>
  <c r="H3919" i="5"/>
  <c r="G3919" i="5"/>
  <c r="D3919" i="5"/>
  <c r="M3918" i="5"/>
  <c r="N3918" i="5" s="1"/>
  <c r="L3918" i="5"/>
  <c r="I3918" i="5"/>
  <c r="Q3918" i="5" s="1"/>
  <c r="H3918" i="5"/>
  <c r="G3918" i="5"/>
  <c r="D3918" i="5"/>
  <c r="M3917" i="5"/>
  <c r="N3917" i="5" s="1"/>
  <c r="L3917" i="5"/>
  <c r="I3917" i="5"/>
  <c r="Q3917" i="5" s="1"/>
  <c r="H3917" i="5"/>
  <c r="G3917" i="5"/>
  <c r="D3917" i="5"/>
  <c r="M3916" i="5"/>
  <c r="N3916" i="5" s="1"/>
  <c r="L3916" i="5"/>
  <c r="I3916" i="5"/>
  <c r="Q3916" i="5" s="1"/>
  <c r="H3916" i="5"/>
  <c r="G3916" i="5"/>
  <c r="D3916" i="5"/>
  <c r="M3915" i="5"/>
  <c r="N3915" i="5" s="1"/>
  <c r="L3915" i="5"/>
  <c r="I3915" i="5"/>
  <c r="Q3915" i="5" s="1"/>
  <c r="H3915" i="5"/>
  <c r="G3915" i="5"/>
  <c r="D3915" i="5"/>
  <c r="M3914" i="5"/>
  <c r="N3914" i="5" s="1"/>
  <c r="L3914" i="5"/>
  <c r="I3914" i="5"/>
  <c r="Q3914" i="5" s="1"/>
  <c r="H3914" i="5"/>
  <c r="G3914" i="5"/>
  <c r="D3914" i="5"/>
  <c r="M3913" i="5"/>
  <c r="N3913" i="5" s="1"/>
  <c r="L3913" i="5"/>
  <c r="I3913" i="5"/>
  <c r="Q3913" i="5" s="1"/>
  <c r="H3913" i="5"/>
  <c r="G3913" i="5"/>
  <c r="D3913" i="5"/>
  <c r="M3912" i="5"/>
  <c r="N3912" i="5" s="1"/>
  <c r="L3912" i="5"/>
  <c r="I3912" i="5"/>
  <c r="Q3912" i="5" s="1"/>
  <c r="H3912" i="5"/>
  <c r="G3912" i="5"/>
  <c r="D3912" i="5"/>
  <c r="M3911" i="5"/>
  <c r="N3911" i="5" s="1"/>
  <c r="L3911" i="5"/>
  <c r="I3911" i="5"/>
  <c r="Q3911" i="5" s="1"/>
  <c r="H3911" i="5"/>
  <c r="G3911" i="5"/>
  <c r="D3911" i="5"/>
  <c r="M3910" i="5"/>
  <c r="N3910" i="5" s="1"/>
  <c r="L3910" i="5"/>
  <c r="I3910" i="5"/>
  <c r="Q3910" i="5" s="1"/>
  <c r="H3910" i="5"/>
  <c r="G3910" i="5"/>
  <c r="D3910" i="5"/>
  <c r="M3909" i="5"/>
  <c r="N3909" i="5" s="1"/>
  <c r="L3909" i="5"/>
  <c r="I3909" i="5"/>
  <c r="Q3909" i="5" s="1"/>
  <c r="H3909" i="5"/>
  <c r="G3909" i="5"/>
  <c r="D3909" i="5"/>
  <c r="M3908" i="5"/>
  <c r="N3908" i="5" s="1"/>
  <c r="L3908" i="5"/>
  <c r="I3908" i="5"/>
  <c r="Q3908" i="5" s="1"/>
  <c r="H3908" i="5"/>
  <c r="G3908" i="5"/>
  <c r="D3908" i="5"/>
  <c r="M3907" i="5"/>
  <c r="N3907" i="5" s="1"/>
  <c r="L3907" i="5"/>
  <c r="I3907" i="5"/>
  <c r="Q3907" i="5" s="1"/>
  <c r="H3907" i="5"/>
  <c r="G3907" i="5"/>
  <c r="D3907" i="5"/>
  <c r="M3906" i="5"/>
  <c r="N3906" i="5" s="1"/>
  <c r="L3906" i="5"/>
  <c r="I3906" i="5"/>
  <c r="Q3906" i="5" s="1"/>
  <c r="H3906" i="5"/>
  <c r="G3906" i="5"/>
  <c r="D3906" i="5"/>
  <c r="M3905" i="5"/>
  <c r="N3905" i="5" s="1"/>
  <c r="L3905" i="5"/>
  <c r="I3905" i="5"/>
  <c r="Q3905" i="5" s="1"/>
  <c r="H3905" i="5"/>
  <c r="G3905" i="5"/>
  <c r="D3905" i="5"/>
  <c r="M3904" i="5"/>
  <c r="N3904" i="5" s="1"/>
  <c r="L3904" i="5"/>
  <c r="I3904" i="5"/>
  <c r="Q3904" i="5" s="1"/>
  <c r="H3904" i="5"/>
  <c r="G3904" i="5"/>
  <c r="D3904" i="5"/>
  <c r="M3903" i="5"/>
  <c r="N3903" i="5" s="1"/>
  <c r="L3903" i="5"/>
  <c r="I3903" i="5"/>
  <c r="Q3903" i="5" s="1"/>
  <c r="H3903" i="5"/>
  <c r="G3903" i="5"/>
  <c r="D3903" i="5"/>
  <c r="M3902" i="5"/>
  <c r="N3902" i="5" s="1"/>
  <c r="L3902" i="5"/>
  <c r="I3902" i="5"/>
  <c r="Q3902" i="5" s="1"/>
  <c r="H3902" i="5"/>
  <c r="G3902" i="5"/>
  <c r="D3902" i="5"/>
  <c r="M3901" i="5"/>
  <c r="N3901" i="5" s="1"/>
  <c r="L3901" i="5"/>
  <c r="I3901" i="5"/>
  <c r="Q3901" i="5" s="1"/>
  <c r="H3901" i="5"/>
  <c r="G3901" i="5"/>
  <c r="D3901" i="5"/>
  <c r="M3900" i="5"/>
  <c r="N3900" i="5" s="1"/>
  <c r="L3900" i="5"/>
  <c r="I3900" i="5"/>
  <c r="Q3900" i="5" s="1"/>
  <c r="H3900" i="5"/>
  <c r="G3900" i="5"/>
  <c r="D3900" i="5"/>
  <c r="M3899" i="5"/>
  <c r="N3899" i="5" s="1"/>
  <c r="L3899" i="5"/>
  <c r="I3899" i="5"/>
  <c r="Q3899" i="5" s="1"/>
  <c r="H3899" i="5"/>
  <c r="G3899" i="5"/>
  <c r="D3899" i="5"/>
  <c r="M3898" i="5"/>
  <c r="N3898" i="5" s="1"/>
  <c r="L3898" i="5"/>
  <c r="I3898" i="5"/>
  <c r="Q3898" i="5" s="1"/>
  <c r="H3898" i="5"/>
  <c r="G3898" i="5"/>
  <c r="D3898" i="5"/>
  <c r="M3897" i="5"/>
  <c r="N3897" i="5" s="1"/>
  <c r="L3897" i="5"/>
  <c r="I3897" i="5"/>
  <c r="Q3897" i="5" s="1"/>
  <c r="H3897" i="5"/>
  <c r="G3897" i="5"/>
  <c r="D3897" i="5"/>
  <c r="M3896" i="5"/>
  <c r="N3896" i="5" s="1"/>
  <c r="L3896" i="5"/>
  <c r="I3896" i="5"/>
  <c r="Q3896" i="5" s="1"/>
  <c r="H3896" i="5"/>
  <c r="G3896" i="5"/>
  <c r="D3896" i="5"/>
  <c r="M3895" i="5"/>
  <c r="N3895" i="5" s="1"/>
  <c r="L3895" i="5"/>
  <c r="I3895" i="5"/>
  <c r="Q3895" i="5" s="1"/>
  <c r="H3895" i="5"/>
  <c r="G3895" i="5"/>
  <c r="D3895" i="5"/>
  <c r="M3894" i="5"/>
  <c r="N3894" i="5" s="1"/>
  <c r="L3894" i="5"/>
  <c r="I3894" i="5"/>
  <c r="Q3894" i="5" s="1"/>
  <c r="H3894" i="5"/>
  <c r="G3894" i="5"/>
  <c r="D3894" i="5"/>
  <c r="M3893" i="5"/>
  <c r="N3893" i="5" s="1"/>
  <c r="L3893" i="5"/>
  <c r="I3893" i="5"/>
  <c r="Q3893" i="5" s="1"/>
  <c r="H3893" i="5"/>
  <c r="G3893" i="5"/>
  <c r="D3893" i="5"/>
  <c r="M3892" i="5"/>
  <c r="N3892" i="5" s="1"/>
  <c r="L3892" i="5"/>
  <c r="I3892" i="5"/>
  <c r="Q3892" i="5" s="1"/>
  <c r="H3892" i="5"/>
  <c r="G3892" i="5"/>
  <c r="D3892" i="5"/>
  <c r="M3891" i="5"/>
  <c r="N3891" i="5" s="1"/>
  <c r="L3891" i="5"/>
  <c r="I3891" i="5"/>
  <c r="Q3891" i="5" s="1"/>
  <c r="H3891" i="5"/>
  <c r="G3891" i="5"/>
  <c r="D3891" i="5"/>
  <c r="M3890" i="5"/>
  <c r="N3890" i="5" s="1"/>
  <c r="L3890" i="5"/>
  <c r="I3890" i="5"/>
  <c r="Q3890" i="5" s="1"/>
  <c r="H3890" i="5"/>
  <c r="G3890" i="5"/>
  <c r="D3890" i="5"/>
  <c r="M3889" i="5"/>
  <c r="N3889" i="5" s="1"/>
  <c r="L3889" i="5"/>
  <c r="I3889" i="5"/>
  <c r="Q3889" i="5" s="1"/>
  <c r="H3889" i="5"/>
  <c r="G3889" i="5"/>
  <c r="D3889" i="5"/>
  <c r="M3888" i="5"/>
  <c r="N3888" i="5" s="1"/>
  <c r="L3888" i="5"/>
  <c r="I3888" i="5"/>
  <c r="Q3888" i="5" s="1"/>
  <c r="H3888" i="5"/>
  <c r="G3888" i="5"/>
  <c r="D3888" i="5"/>
  <c r="M3887" i="5"/>
  <c r="N3887" i="5" s="1"/>
  <c r="L3887" i="5"/>
  <c r="I3887" i="5"/>
  <c r="Q3887" i="5" s="1"/>
  <c r="H3887" i="5"/>
  <c r="G3887" i="5"/>
  <c r="D3887" i="5"/>
  <c r="M3886" i="5"/>
  <c r="N3886" i="5" s="1"/>
  <c r="L3886" i="5"/>
  <c r="I3886" i="5"/>
  <c r="Q3886" i="5" s="1"/>
  <c r="H3886" i="5"/>
  <c r="G3886" i="5"/>
  <c r="D3886" i="5"/>
  <c r="M3885" i="5"/>
  <c r="N3885" i="5" s="1"/>
  <c r="L3885" i="5"/>
  <c r="I3885" i="5"/>
  <c r="Q3885" i="5" s="1"/>
  <c r="H3885" i="5"/>
  <c r="G3885" i="5"/>
  <c r="D3885" i="5"/>
  <c r="M3884" i="5"/>
  <c r="N3884" i="5" s="1"/>
  <c r="L3884" i="5"/>
  <c r="I3884" i="5"/>
  <c r="Q3884" i="5" s="1"/>
  <c r="H3884" i="5"/>
  <c r="G3884" i="5"/>
  <c r="D3884" i="5"/>
  <c r="M3883" i="5"/>
  <c r="N3883" i="5" s="1"/>
  <c r="L3883" i="5"/>
  <c r="I3883" i="5"/>
  <c r="Q3883" i="5" s="1"/>
  <c r="H3883" i="5"/>
  <c r="G3883" i="5"/>
  <c r="D3883" i="5"/>
  <c r="M3882" i="5"/>
  <c r="N3882" i="5" s="1"/>
  <c r="L3882" i="5"/>
  <c r="I3882" i="5"/>
  <c r="Q3882" i="5" s="1"/>
  <c r="H3882" i="5"/>
  <c r="G3882" i="5"/>
  <c r="D3882" i="5"/>
  <c r="M3881" i="5"/>
  <c r="N3881" i="5" s="1"/>
  <c r="L3881" i="5"/>
  <c r="I3881" i="5"/>
  <c r="Q3881" i="5" s="1"/>
  <c r="H3881" i="5"/>
  <c r="G3881" i="5"/>
  <c r="D3881" i="5"/>
  <c r="M3880" i="5"/>
  <c r="N3880" i="5" s="1"/>
  <c r="L3880" i="5"/>
  <c r="I3880" i="5"/>
  <c r="Q3880" i="5" s="1"/>
  <c r="H3880" i="5"/>
  <c r="G3880" i="5"/>
  <c r="D3880" i="5"/>
  <c r="M3879" i="5"/>
  <c r="N3879" i="5" s="1"/>
  <c r="L3879" i="5"/>
  <c r="I3879" i="5"/>
  <c r="Q3879" i="5" s="1"/>
  <c r="H3879" i="5"/>
  <c r="G3879" i="5"/>
  <c r="D3879" i="5"/>
  <c r="M3878" i="5"/>
  <c r="N3878" i="5" s="1"/>
  <c r="L3878" i="5"/>
  <c r="I3878" i="5"/>
  <c r="Q3878" i="5" s="1"/>
  <c r="H3878" i="5"/>
  <c r="G3878" i="5"/>
  <c r="D3878" i="5"/>
  <c r="M3877" i="5"/>
  <c r="N3877" i="5" s="1"/>
  <c r="L3877" i="5"/>
  <c r="I3877" i="5"/>
  <c r="Q3877" i="5" s="1"/>
  <c r="H3877" i="5"/>
  <c r="G3877" i="5"/>
  <c r="D3877" i="5"/>
  <c r="M3876" i="5"/>
  <c r="N3876" i="5" s="1"/>
  <c r="L3876" i="5"/>
  <c r="I3876" i="5"/>
  <c r="Q3876" i="5" s="1"/>
  <c r="H3876" i="5"/>
  <c r="G3876" i="5"/>
  <c r="D3876" i="5"/>
  <c r="M3875" i="5"/>
  <c r="N3875" i="5" s="1"/>
  <c r="L3875" i="5"/>
  <c r="I3875" i="5"/>
  <c r="Q3875" i="5" s="1"/>
  <c r="H3875" i="5"/>
  <c r="G3875" i="5"/>
  <c r="D3875" i="5"/>
  <c r="M3874" i="5"/>
  <c r="N3874" i="5" s="1"/>
  <c r="L3874" i="5"/>
  <c r="I3874" i="5"/>
  <c r="Q3874" i="5" s="1"/>
  <c r="H3874" i="5"/>
  <c r="G3874" i="5"/>
  <c r="D3874" i="5"/>
  <c r="M3873" i="5"/>
  <c r="N3873" i="5" s="1"/>
  <c r="L3873" i="5"/>
  <c r="I3873" i="5"/>
  <c r="Q3873" i="5" s="1"/>
  <c r="H3873" i="5"/>
  <c r="G3873" i="5"/>
  <c r="D3873" i="5"/>
  <c r="M3872" i="5"/>
  <c r="N3872" i="5" s="1"/>
  <c r="L3872" i="5"/>
  <c r="I3872" i="5"/>
  <c r="Q3872" i="5" s="1"/>
  <c r="H3872" i="5"/>
  <c r="G3872" i="5"/>
  <c r="D3872" i="5"/>
  <c r="M3871" i="5"/>
  <c r="N3871" i="5" s="1"/>
  <c r="L3871" i="5"/>
  <c r="I3871" i="5"/>
  <c r="Q3871" i="5" s="1"/>
  <c r="H3871" i="5"/>
  <c r="G3871" i="5"/>
  <c r="D3871" i="5"/>
  <c r="M3870" i="5"/>
  <c r="N3870" i="5" s="1"/>
  <c r="L3870" i="5"/>
  <c r="I3870" i="5"/>
  <c r="Q3870" i="5" s="1"/>
  <c r="H3870" i="5"/>
  <c r="G3870" i="5"/>
  <c r="D3870" i="5"/>
  <c r="M3869" i="5"/>
  <c r="N3869" i="5" s="1"/>
  <c r="L3869" i="5"/>
  <c r="I3869" i="5"/>
  <c r="Q3869" i="5" s="1"/>
  <c r="H3869" i="5"/>
  <c r="G3869" i="5"/>
  <c r="D3869" i="5"/>
  <c r="M3868" i="5"/>
  <c r="N3868" i="5" s="1"/>
  <c r="L3868" i="5"/>
  <c r="I3868" i="5"/>
  <c r="Q3868" i="5" s="1"/>
  <c r="H3868" i="5"/>
  <c r="G3868" i="5"/>
  <c r="D3868" i="5"/>
  <c r="M3867" i="5"/>
  <c r="N3867" i="5" s="1"/>
  <c r="L3867" i="5"/>
  <c r="I3867" i="5"/>
  <c r="Q3867" i="5" s="1"/>
  <c r="H3867" i="5"/>
  <c r="G3867" i="5"/>
  <c r="D3867" i="5"/>
  <c r="M3866" i="5"/>
  <c r="N3866" i="5" s="1"/>
  <c r="L3866" i="5"/>
  <c r="I3866" i="5"/>
  <c r="Q3866" i="5" s="1"/>
  <c r="H3866" i="5"/>
  <c r="G3866" i="5"/>
  <c r="D3866" i="5"/>
  <c r="M3865" i="5"/>
  <c r="N3865" i="5" s="1"/>
  <c r="L3865" i="5"/>
  <c r="I3865" i="5"/>
  <c r="Q3865" i="5" s="1"/>
  <c r="H3865" i="5"/>
  <c r="G3865" i="5"/>
  <c r="D3865" i="5"/>
  <c r="M3864" i="5"/>
  <c r="N3864" i="5" s="1"/>
  <c r="L3864" i="5"/>
  <c r="I3864" i="5"/>
  <c r="Q3864" i="5" s="1"/>
  <c r="H3864" i="5"/>
  <c r="G3864" i="5"/>
  <c r="D3864" i="5"/>
  <c r="M3863" i="5"/>
  <c r="N3863" i="5" s="1"/>
  <c r="L3863" i="5"/>
  <c r="I3863" i="5"/>
  <c r="Q3863" i="5" s="1"/>
  <c r="H3863" i="5"/>
  <c r="G3863" i="5"/>
  <c r="D3863" i="5"/>
  <c r="M3862" i="5"/>
  <c r="N3862" i="5" s="1"/>
  <c r="L3862" i="5"/>
  <c r="I3862" i="5"/>
  <c r="Q3862" i="5" s="1"/>
  <c r="H3862" i="5"/>
  <c r="G3862" i="5"/>
  <c r="D3862" i="5"/>
  <c r="M3861" i="5"/>
  <c r="N3861" i="5" s="1"/>
  <c r="L3861" i="5"/>
  <c r="I3861" i="5"/>
  <c r="Q3861" i="5" s="1"/>
  <c r="H3861" i="5"/>
  <c r="G3861" i="5"/>
  <c r="D3861" i="5"/>
  <c r="M3860" i="5"/>
  <c r="N3860" i="5" s="1"/>
  <c r="L3860" i="5"/>
  <c r="I3860" i="5"/>
  <c r="Q3860" i="5" s="1"/>
  <c r="H3860" i="5"/>
  <c r="G3860" i="5"/>
  <c r="D3860" i="5"/>
  <c r="M3859" i="5"/>
  <c r="N3859" i="5" s="1"/>
  <c r="L3859" i="5"/>
  <c r="I3859" i="5"/>
  <c r="Q3859" i="5" s="1"/>
  <c r="H3859" i="5"/>
  <c r="G3859" i="5"/>
  <c r="D3859" i="5"/>
  <c r="M3858" i="5"/>
  <c r="N3858" i="5" s="1"/>
  <c r="L3858" i="5"/>
  <c r="I3858" i="5"/>
  <c r="Q3858" i="5" s="1"/>
  <c r="H3858" i="5"/>
  <c r="G3858" i="5"/>
  <c r="D3858" i="5"/>
  <c r="M3857" i="5"/>
  <c r="N3857" i="5" s="1"/>
  <c r="L3857" i="5"/>
  <c r="I3857" i="5"/>
  <c r="Q3857" i="5" s="1"/>
  <c r="H3857" i="5"/>
  <c r="G3857" i="5"/>
  <c r="D3857" i="5"/>
  <c r="M3856" i="5"/>
  <c r="N3856" i="5" s="1"/>
  <c r="L3856" i="5"/>
  <c r="I3856" i="5"/>
  <c r="Q3856" i="5" s="1"/>
  <c r="H3856" i="5"/>
  <c r="G3856" i="5"/>
  <c r="D3856" i="5"/>
  <c r="M3855" i="5"/>
  <c r="N3855" i="5" s="1"/>
  <c r="L3855" i="5"/>
  <c r="I3855" i="5"/>
  <c r="Q3855" i="5" s="1"/>
  <c r="H3855" i="5"/>
  <c r="G3855" i="5"/>
  <c r="D3855" i="5"/>
  <c r="M3854" i="5"/>
  <c r="N3854" i="5" s="1"/>
  <c r="L3854" i="5"/>
  <c r="I3854" i="5"/>
  <c r="Q3854" i="5" s="1"/>
  <c r="H3854" i="5"/>
  <c r="G3854" i="5"/>
  <c r="D3854" i="5"/>
  <c r="M3853" i="5"/>
  <c r="N3853" i="5" s="1"/>
  <c r="L3853" i="5"/>
  <c r="I3853" i="5"/>
  <c r="Q3853" i="5" s="1"/>
  <c r="H3853" i="5"/>
  <c r="G3853" i="5"/>
  <c r="D3853" i="5"/>
  <c r="M3852" i="5"/>
  <c r="N3852" i="5" s="1"/>
  <c r="L3852" i="5"/>
  <c r="I3852" i="5"/>
  <c r="Q3852" i="5" s="1"/>
  <c r="H3852" i="5"/>
  <c r="G3852" i="5"/>
  <c r="D3852" i="5"/>
  <c r="M3851" i="5"/>
  <c r="N3851" i="5" s="1"/>
  <c r="L3851" i="5"/>
  <c r="I3851" i="5"/>
  <c r="Q3851" i="5" s="1"/>
  <c r="H3851" i="5"/>
  <c r="G3851" i="5"/>
  <c r="D3851" i="5"/>
  <c r="M3850" i="5"/>
  <c r="N3850" i="5" s="1"/>
  <c r="L3850" i="5"/>
  <c r="I3850" i="5"/>
  <c r="Q3850" i="5" s="1"/>
  <c r="H3850" i="5"/>
  <c r="G3850" i="5"/>
  <c r="D3850" i="5"/>
  <c r="M3849" i="5"/>
  <c r="N3849" i="5" s="1"/>
  <c r="L3849" i="5"/>
  <c r="I3849" i="5"/>
  <c r="Q3849" i="5" s="1"/>
  <c r="H3849" i="5"/>
  <c r="G3849" i="5"/>
  <c r="D3849" i="5"/>
  <c r="M3848" i="5"/>
  <c r="N3848" i="5" s="1"/>
  <c r="L3848" i="5"/>
  <c r="I3848" i="5"/>
  <c r="Q3848" i="5" s="1"/>
  <c r="H3848" i="5"/>
  <c r="G3848" i="5"/>
  <c r="D3848" i="5"/>
  <c r="M3847" i="5"/>
  <c r="N3847" i="5" s="1"/>
  <c r="L3847" i="5"/>
  <c r="I3847" i="5"/>
  <c r="Q3847" i="5" s="1"/>
  <c r="H3847" i="5"/>
  <c r="G3847" i="5"/>
  <c r="D3847" i="5"/>
  <c r="M3846" i="5"/>
  <c r="N3846" i="5" s="1"/>
  <c r="L3846" i="5"/>
  <c r="I3846" i="5"/>
  <c r="Q3846" i="5" s="1"/>
  <c r="H3846" i="5"/>
  <c r="G3846" i="5"/>
  <c r="D3846" i="5"/>
  <c r="M3845" i="5"/>
  <c r="N3845" i="5" s="1"/>
  <c r="L3845" i="5"/>
  <c r="I3845" i="5"/>
  <c r="Q3845" i="5" s="1"/>
  <c r="H3845" i="5"/>
  <c r="G3845" i="5"/>
  <c r="D3845" i="5"/>
  <c r="M3844" i="5"/>
  <c r="N3844" i="5" s="1"/>
  <c r="L3844" i="5"/>
  <c r="I3844" i="5"/>
  <c r="Q3844" i="5" s="1"/>
  <c r="H3844" i="5"/>
  <c r="G3844" i="5"/>
  <c r="D3844" i="5"/>
  <c r="M3843" i="5"/>
  <c r="N3843" i="5" s="1"/>
  <c r="L3843" i="5"/>
  <c r="I3843" i="5"/>
  <c r="Q3843" i="5" s="1"/>
  <c r="H3843" i="5"/>
  <c r="G3843" i="5"/>
  <c r="D3843" i="5"/>
  <c r="M3842" i="5"/>
  <c r="N3842" i="5" s="1"/>
  <c r="L3842" i="5"/>
  <c r="I3842" i="5"/>
  <c r="Q3842" i="5" s="1"/>
  <c r="H3842" i="5"/>
  <c r="G3842" i="5"/>
  <c r="D3842" i="5"/>
  <c r="M3841" i="5"/>
  <c r="N3841" i="5" s="1"/>
  <c r="L3841" i="5"/>
  <c r="I3841" i="5"/>
  <c r="Q3841" i="5" s="1"/>
  <c r="H3841" i="5"/>
  <c r="G3841" i="5"/>
  <c r="D3841" i="5"/>
  <c r="M3840" i="5"/>
  <c r="N3840" i="5" s="1"/>
  <c r="L3840" i="5"/>
  <c r="I3840" i="5"/>
  <c r="Q3840" i="5" s="1"/>
  <c r="H3840" i="5"/>
  <c r="G3840" i="5"/>
  <c r="D3840" i="5"/>
  <c r="M3839" i="5"/>
  <c r="N3839" i="5" s="1"/>
  <c r="L3839" i="5"/>
  <c r="I3839" i="5"/>
  <c r="Q3839" i="5" s="1"/>
  <c r="H3839" i="5"/>
  <c r="G3839" i="5"/>
  <c r="D3839" i="5"/>
  <c r="M3838" i="5"/>
  <c r="N3838" i="5" s="1"/>
  <c r="L3838" i="5"/>
  <c r="I3838" i="5"/>
  <c r="Q3838" i="5" s="1"/>
  <c r="H3838" i="5"/>
  <c r="G3838" i="5"/>
  <c r="D3838" i="5"/>
  <c r="M3837" i="5"/>
  <c r="N3837" i="5" s="1"/>
  <c r="L3837" i="5"/>
  <c r="I3837" i="5"/>
  <c r="Q3837" i="5" s="1"/>
  <c r="H3837" i="5"/>
  <c r="G3837" i="5"/>
  <c r="D3837" i="5"/>
  <c r="M3836" i="5"/>
  <c r="N3836" i="5" s="1"/>
  <c r="L3836" i="5"/>
  <c r="I3836" i="5"/>
  <c r="Q3836" i="5" s="1"/>
  <c r="H3836" i="5"/>
  <c r="G3836" i="5"/>
  <c r="D3836" i="5"/>
  <c r="M3835" i="5"/>
  <c r="N3835" i="5" s="1"/>
  <c r="L3835" i="5"/>
  <c r="I3835" i="5"/>
  <c r="Q3835" i="5" s="1"/>
  <c r="H3835" i="5"/>
  <c r="G3835" i="5"/>
  <c r="D3835" i="5"/>
  <c r="M3834" i="5"/>
  <c r="N3834" i="5" s="1"/>
  <c r="L3834" i="5"/>
  <c r="I3834" i="5"/>
  <c r="Q3834" i="5" s="1"/>
  <c r="H3834" i="5"/>
  <c r="G3834" i="5"/>
  <c r="D3834" i="5"/>
  <c r="M3833" i="5"/>
  <c r="N3833" i="5" s="1"/>
  <c r="L3833" i="5"/>
  <c r="I3833" i="5"/>
  <c r="Q3833" i="5" s="1"/>
  <c r="H3833" i="5"/>
  <c r="G3833" i="5"/>
  <c r="D3833" i="5"/>
  <c r="M3832" i="5"/>
  <c r="N3832" i="5" s="1"/>
  <c r="L3832" i="5"/>
  <c r="I3832" i="5"/>
  <c r="Q3832" i="5" s="1"/>
  <c r="H3832" i="5"/>
  <c r="G3832" i="5"/>
  <c r="D3832" i="5"/>
  <c r="M3831" i="5"/>
  <c r="N3831" i="5" s="1"/>
  <c r="L3831" i="5"/>
  <c r="I3831" i="5"/>
  <c r="Q3831" i="5" s="1"/>
  <c r="H3831" i="5"/>
  <c r="G3831" i="5"/>
  <c r="D3831" i="5"/>
  <c r="M3830" i="5"/>
  <c r="N3830" i="5" s="1"/>
  <c r="L3830" i="5"/>
  <c r="I3830" i="5"/>
  <c r="Q3830" i="5" s="1"/>
  <c r="H3830" i="5"/>
  <c r="G3830" i="5"/>
  <c r="D3830" i="5"/>
  <c r="M3829" i="5"/>
  <c r="N3829" i="5" s="1"/>
  <c r="L3829" i="5"/>
  <c r="I3829" i="5"/>
  <c r="Q3829" i="5" s="1"/>
  <c r="H3829" i="5"/>
  <c r="G3829" i="5"/>
  <c r="D3829" i="5"/>
  <c r="M3828" i="5"/>
  <c r="N3828" i="5" s="1"/>
  <c r="L3828" i="5"/>
  <c r="I3828" i="5"/>
  <c r="Q3828" i="5" s="1"/>
  <c r="H3828" i="5"/>
  <c r="G3828" i="5"/>
  <c r="D3828" i="5"/>
  <c r="M3827" i="5"/>
  <c r="N3827" i="5" s="1"/>
  <c r="L3827" i="5"/>
  <c r="I3827" i="5"/>
  <c r="Q3827" i="5" s="1"/>
  <c r="H3827" i="5"/>
  <c r="G3827" i="5"/>
  <c r="D3827" i="5"/>
  <c r="M3826" i="5"/>
  <c r="N3826" i="5" s="1"/>
  <c r="L3826" i="5"/>
  <c r="I3826" i="5"/>
  <c r="Q3826" i="5" s="1"/>
  <c r="H3826" i="5"/>
  <c r="G3826" i="5"/>
  <c r="D3826" i="5"/>
  <c r="M3825" i="5"/>
  <c r="N3825" i="5" s="1"/>
  <c r="L3825" i="5"/>
  <c r="I3825" i="5"/>
  <c r="Q3825" i="5" s="1"/>
  <c r="H3825" i="5"/>
  <c r="G3825" i="5"/>
  <c r="D3825" i="5"/>
  <c r="M3824" i="5"/>
  <c r="N3824" i="5" s="1"/>
  <c r="L3824" i="5"/>
  <c r="I3824" i="5"/>
  <c r="Q3824" i="5" s="1"/>
  <c r="H3824" i="5"/>
  <c r="G3824" i="5"/>
  <c r="D3824" i="5"/>
  <c r="M3823" i="5"/>
  <c r="N3823" i="5" s="1"/>
  <c r="L3823" i="5"/>
  <c r="I3823" i="5"/>
  <c r="Q3823" i="5" s="1"/>
  <c r="H3823" i="5"/>
  <c r="G3823" i="5"/>
  <c r="D3823" i="5"/>
  <c r="M3822" i="5"/>
  <c r="N3822" i="5" s="1"/>
  <c r="L3822" i="5"/>
  <c r="I3822" i="5"/>
  <c r="Q3822" i="5" s="1"/>
  <c r="H3822" i="5"/>
  <c r="G3822" i="5"/>
  <c r="D3822" i="5"/>
  <c r="M3821" i="5"/>
  <c r="N3821" i="5" s="1"/>
  <c r="L3821" i="5"/>
  <c r="I3821" i="5"/>
  <c r="Q3821" i="5" s="1"/>
  <c r="H3821" i="5"/>
  <c r="G3821" i="5"/>
  <c r="D3821" i="5"/>
  <c r="M3820" i="5"/>
  <c r="N3820" i="5" s="1"/>
  <c r="L3820" i="5"/>
  <c r="I3820" i="5"/>
  <c r="Q3820" i="5" s="1"/>
  <c r="H3820" i="5"/>
  <c r="G3820" i="5"/>
  <c r="D3820" i="5"/>
  <c r="M3819" i="5"/>
  <c r="N3819" i="5" s="1"/>
  <c r="L3819" i="5"/>
  <c r="I3819" i="5"/>
  <c r="Q3819" i="5" s="1"/>
  <c r="H3819" i="5"/>
  <c r="G3819" i="5"/>
  <c r="D3819" i="5"/>
  <c r="M3818" i="5"/>
  <c r="N3818" i="5" s="1"/>
  <c r="L3818" i="5"/>
  <c r="I3818" i="5"/>
  <c r="Q3818" i="5" s="1"/>
  <c r="H3818" i="5"/>
  <c r="G3818" i="5"/>
  <c r="D3818" i="5"/>
  <c r="M3817" i="5"/>
  <c r="N3817" i="5" s="1"/>
  <c r="L3817" i="5"/>
  <c r="I3817" i="5"/>
  <c r="Q3817" i="5" s="1"/>
  <c r="H3817" i="5"/>
  <c r="G3817" i="5"/>
  <c r="D3817" i="5"/>
  <c r="M3816" i="5"/>
  <c r="N3816" i="5" s="1"/>
  <c r="L3816" i="5"/>
  <c r="I3816" i="5"/>
  <c r="Q3816" i="5" s="1"/>
  <c r="H3816" i="5"/>
  <c r="G3816" i="5"/>
  <c r="D3816" i="5"/>
  <c r="M3815" i="5"/>
  <c r="N3815" i="5" s="1"/>
  <c r="L3815" i="5"/>
  <c r="I3815" i="5"/>
  <c r="Q3815" i="5" s="1"/>
  <c r="H3815" i="5"/>
  <c r="G3815" i="5"/>
  <c r="D3815" i="5"/>
  <c r="M3814" i="5"/>
  <c r="N3814" i="5" s="1"/>
  <c r="L3814" i="5"/>
  <c r="I3814" i="5"/>
  <c r="Q3814" i="5" s="1"/>
  <c r="H3814" i="5"/>
  <c r="G3814" i="5"/>
  <c r="D3814" i="5"/>
  <c r="M3813" i="5"/>
  <c r="N3813" i="5" s="1"/>
  <c r="L3813" i="5"/>
  <c r="I3813" i="5"/>
  <c r="Q3813" i="5" s="1"/>
  <c r="H3813" i="5"/>
  <c r="G3813" i="5"/>
  <c r="D3813" i="5"/>
  <c r="M3812" i="5"/>
  <c r="N3812" i="5" s="1"/>
  <c r="L3812" i="5"/>
  <c r="I3812" i="5"/>
  <c r="Q3812" i="5" s="1"/>
  <c r="H3812" i="5"/>
  <c r="G3812" i="5"/>
  <c r="D3812" i="5"/>
  <c r="M3811" i="5"/>
  <c r="N3811" i="5" s="1"/>
  <c r="L3811" i="5"/>
  <c r="I3811" i="5"/>
  <c r="Q3811" i="5" s="1"/>
  <c r="H3811" i="5"/>
  <c r="G3811" i="5"/>
  <c r="D3811" i="5"/>
  <c r="M3810" i="5"/>
  <c r="N3810" i="5" s="1"/>
  <c r="L3810" i="5"/>
  <c r="I3810" i="5"/>
  <c r="Q3810" i="5" s="1"/>
  <c r="H3810" i="5"/>
  <c r="G3810" i="5"/>
  <c r="D3810" i="5"/>
  <c r="M3809" i="5"/>
  <c r="N3809" i="5" s="1"/>
  <c r="L3809" i="5"/>
  <c r="I3809" i="5"/>
  <c r="Q3809" i="5" s="1"/>
  <c r="H3809" i="5"/>
  <c r="G3809" i="5"/>
  <c r="D3809" i="5"/>
  <c r="M3808" i="5"/>
  <c r="N3808" i="5" s="1"/>
  <c r="L3808" i="5"/>
  <c r="I3808" i="5"/>
  <c r="Q3808" i="5" s="1"/>
  <c r="H3808" i="5"/>
  <c r="G3808" i="5"/>
  <c r="D3808" i="5"/>
  <c r="M3807" i="5"/>
  <c r="N3807" i="5" s="1"/>
  <c r="L3807" i="5"/>
  <c r="I3807" i="5"/>
  <c r="Q3807" i="5" s="1"/>
  <c r="H3807" i="5"/>
  <c r="G3807" i="5"/>
  <c r="D3807" i="5"/>
  <c r="M3806" i="5"/>
  <c r="N3806" i="5" s="1"/>
  <c r="L3806" i="5"/>
  <c r="I3806" i="5"/>
  <c r="Q3806" i="5" s="1"/>
  <c r="H3806" i="5"/>
  <c r="G3806" i="5"/>
  <c r="D3806" i="5"/>
  <c r="M3805" i="5"/>
  <c r="N3805" i="5" s="1"/>
  <c r="L3805" i="5"/>
  <c r="I3805" i="5"/>
  <c r="Q3805" i="5" s="1"/>
  <c r="H3805" i="5"/>
  <c r="G3805" i="5"/>
  <c r="D3805" i="5"/>
  <c r="M3804" i="5"/>
  <c r="N3804" i="5" s="1"/>
  <c r="L3804" i="5"/>
  <c r="I3804" i="5"/>
  <c r="Q3804" i="5" s="1"/>
  <c r="H3804" i="5"/>
  <c r="G3804" i="5"/>
  <c r="D3804" i="5"/>
  <c r="M3803" i="5"/>
  <c r="N3803" i="5" s="1"/>
  <c r="L3803" i="5"/>
  <c r="I3803" i="5"/>
  <c r="Q3803" i="5" s="1"/>
  <c r="H3803" i="5"/>
  <c r="G3803" i="5"/>
  <c r="D3803" i="5"/>
  <c r="M3802" i="5"/>
  <c r="N3802" i="5" s="1"/>
  <c r="L3802" i="5"/>
  <c r="I3802" i="5"/>
  <c r="Q3802" i="5" s="1"/>
  <c r="H3802" i="5"/>
  <c r="G3802" i="5"/>
  <c r="D3802" i="5"/>
  <c r="M3801" i="5"/>
  <c r="N3801" i="5" s="1"/>
  <c r="L3801" i="5"/>
  <c r="I3801" i="5"/>
  <c r="Q3801" i="5" s="1"/>
  <c r="H3801" i="5"/>
  <c r="G3801" i="5"/>
  <c r="D3801" i="5"/>
  <c r="M3800" i="5"/>
  <c r="N3800" i="5" s="1"/>
  <c r="L3800" i="5"/>
  <c r="I3800" i="5"/>
  <c r="Q3800" i="5" s="1"/>
  <c r="H3800" i="5"/>
  <c r="G3800" i="5"/>
  <c r="D3800" i="5"/>
  <c r="M3799" i="5"/>
  <c r="N3799" i="5" s="1"/>
  <c r="L3799" i="5"/>
  <c r="I3799" i="5"/>
  <c r="Q3799" i="5" s="1"/>
  <c r="H3799" i="5"/>
  <c r="G3799" i="5"/>
  <c r="D3799" i="5"/>
  <c r="M3798" i="5"/>
  <c r="N3798" i="5" s="1"/>
  <c r="L3798" i="5"/>
  <c r="I3798" i="5"/>
  <c r="Q3798" i="5" s="1"/>
  <c r="H3798" i="5"/>
  <c r="G3798" i="5"/>
  <c r="D3798" i="5"/>
  <c r="M3797" i="5"/>
  <c r="N3797" i="5" s="1"/>
  <c r="L3797" i="5"/>
  <c r="I3797" i="5"/>
  <c r="Q3797" i="5" s="1"/>
  <c r="H3797" i="5"/>
  <c r="G3797" i="5"/>
  <c r="D3797" i="5"/>
  <c r="M3796" i="5"/>
  <c r="N3796" i="5" s="1"/>
  <c r="L3796" i="5"/>
  <c r="I3796" i="5"/>
  <c r="Q3796" i="5" s="1"/>
  <c r="H3796" i="5"/>
  <c r="G3796" i="5"/>
  <c r="D3796" i="5"/>
  <c r="M3795" i="5"/>
  <c r="N3795" i="5" s="1"/>
  <c r="L3795" i="5"/>
  <c r="I3795" i="5"/>
  <c r="Q3795" i="5" s="1"/>
  <c r="H3795" i="5"/>
  <c r="G3795" i="5"/>
  <c r="D3795" i="5"/>
  <c r="M3794" i="5"/>
  <c r="N3794" i="5" s="1"/>
  <c r="L3794" i="5"/>
  <c r="I3794" i="5"/>
  <c r="Q3794" i="5" s="1"/>
  <c r="H3794" i="5"/>
  <c r="G3794" i="5"/>
  <c r="D3794" i="5"/>
  <c r="M3793" i="5"/>
  <c r="N3793" i="5" s="1"/>
  <c r="L3793" i="5"/>
  <c r="I3793" i="5"/>
  <c r="Q3793" i="5" s="1"/>
  <c r="H3793" i="5"/>
  <c r="G3793" i="5"/>
  <c r="D3793" i="5"/>
  <c r="M3792" i="5"/>
  <c r="N3792" i="5" s="1"/>
  <c r="L3792" i="5"/>
  <c r="I3792" i="5"/>
  <c r="Q3792" i="5" s="1"/>
  <c r="H3792" i="5"/>
  <c r="G3792" i="5"/>
  <c r="D3792" i="5"/>
  <c r="M3791" i="5"/>
  <c r="N3791" i="5" s="1"/>
  <c r="L3791" i="5"/>
  <c r="I3791" i="5"/>
  <c r="Q3791" i="5" s="1"/>
  <c r="H3791" i="5"/>
  <c r="G3791" i="5"/>
  <c r="D3791" i="5"/>
  <c r="M3790" i="5"/>
  <c r="N3790" i="5" s="1"/>
  <c r="L3790" i="5"/>
  <c r="I3790" i="5"/>
  <c r="Q3790" i="5" s="1"/>
  <c r="H3790" i="5"/>
  <c r="G3790" i="5"/>
  <c r="D3790" i="5"/>
  <c r="M3789" i="5"/>
  <c r="N3789" i="5" s="1"/>
  <c r="L3789" i="5"/>
  <c r="I3789" i="5"/>
  <c r="Q3789" i="5" s="1"/>
  <c r="H3789" i="5"/>
  <c r="G3789" i="5"/>
  <c r="D3789" i="5"/>
  <c r="M3788" i="5"/>
  <c r="N3788" i="5" s="1"/>
  <c r="L3788" i="5"/>
  <c r="I3788" i="5"/>
  <c r="Q3788" i="5" s="1"/>
  <c r="H3788" i="5"/>
  <c r="G3788" i="5"/>
  <c r="D3788" i="5"/>
  <c r="M3787" i="5"/>
  <c r="N3787" i="5" s="1"/>
  <c r="L3787" i="5"/>
  <c r="I3787" i="5"/>
  <c r="Q3787" i="5" s="1"/>
  <c r="H3787" i="5"/>
  <c r="G3787" i="5"/>
  <c r="D3787" i="5"/>
  <c r="M3786" i="5"/>
  <c r="N3786" i="5" s="1"/>
  <c r="L3786" i="5"/>
  <c r="I3786" i="5"/>
  <c r="Q3786" i="5" s="1"/>
  <c r="H3786" i="5"/>
  <c r="G3786" i="5"/>
  <c r="D3786" i="5"/>
  <c r="M3785" i="5"/>
  <c r="N3785" i="5" s="1"/>
  <c r="L3785" i="5"/>
  <c r="I3785" i="5"/>
  <c r="Q3785" i="5" s="1"/>
  <c r="H3785" i="5"/>
  <c r="G3785" i="5"/>
  <c r="D3785" i="5"/>
  <c r="M3784" i="5"/>
  <c r="N3784" i="5" s="1"/>
  <c r="L3784" i="5"/>
  <c r="I3784" i="5"/>
  <c r="Q3784" i="5" s="1"/>
  <c r="H3784" i="5"/>
  <c r="G3784" i="5"/>
  <c r="D3784" i="5"/>
  <c r="M3783" i="5"/>
  <c r="N3783" i="5" s="1"/>
  <c r="L3783" i="5"/>
  <c r="I3783" i="5"/>
  <c r="Q3783" i="5" s="1"/>
  <c r="H3783" i="5"/>
  <c r="G3783" i="5"/>
  <c r="D3783" i="5"/>
  <c r="M3782" i="5"/>
  <c r="N3782" i="5" s="1"/>
  <c r="L3782" i="5"/>
  <c r="I3782" i="5"/>
  <c r="Q3782" i="5" s="1"/>
  <c r="H3782" i="5"/>
  <c r="G3782" i="5"/>
  <c r="D3782" i="5"/>
  <c r="M3781" i="5"/>
  <c r="N3781" i="5" s="1"/>
  <c r="L3781" i="5"/>
  <c r="I3781" i="5"/>
  <c r="Q3781" i="5" s="1"/>
  <c r="H3781" i="5"/>
  <c r="G3781" i="5"/>
  <c r="D3781" i="5"/>
  <c r="M3780" i="5"/>
  <c r="N3780" i="5" s="1"/>
  <c r="L3780" i="5"/>
  <c r="I3780" i="5"/>
  <c r="Q3780" i="5" s="1"/>
  <c r="H3780" i="5"/>
  <c r="G3780" i="5"/>
  <c r="D3780" i="5"/>
  <c r="M3779" i="5"/>
  <c r="N3779" i="5" s="1"/>
  <c r="L3779" i="5"/>
  <c r="I3779" i="5"/>
  <c r="Q3779" i="5" s="1"/>
  <c r="H3779" i="5"/>
  <c r="G3779" i="5"/>
  <c r="D3779" i="5"/>
  <c r="M3778" i="5"/>
  <c r="N3778" i="5" s="1"/>
  <c r="L3778" i="5"/>
  <c r="I3778" i="5"/>
  <c r="Q3778" i="5" s="1"/>
  <c r="H3778" i="5"/>
  <c r="G3778" i="5"/>
  <c r="D3778" i="5"/>
  <c r="M3777" i="5"/>
  <c r="N3777" i="5" s="1"/>
  <c r="L3777" i="5"/>
  <c r="I3777" i="5"/>
  <c r="Q3777" i="5" s="1"/>
  <c r="H3777" i="5"/>
  <c r="G3777" i="5"/>
  <c r="D3777" i="5"/>
  <c r="M3776" i="5"/>
  <c r="N3776" i="5" s="1"/>
  <c r="L3776" i="5"/>
  <c r="I3776" i="5"/>
  <c r="Q3776" i="5" s="1"/>
  <c r="H3776" i="5"/>
  <c r="G3776" i="5"/>
  <c r="D3776" i="5"/>
  <c r="M3775" i="5"/>
  <c r="N3775" i="5" s="1"/>
  <c r="L3775" i="5"/>
  <c r="I3775" i="5"/>
  <c r="Q3775" i="5" s="1"/>
  <c r="H3775" i="5"/>
  <c r="G3775" i="5"/>
  <c r="D3775" i="5"/>
  <c r="M3774" i="5"/>
  <c r="N3774" i="5" s="1"/>
  <c r="L3774" i="5"/>
  <c r="I3774" i="5"/>
  <c r="Q3774" i="5" s="1"/>
  <c r="H3774" i="5"/>
  <c r="G3774" i="5"/>
  <c r="D3774" i="5"/>
  <c r="M3773" i="5"/>
  <c r="N3773" i="5" s="1"/>
  <c r="L3773" i="5"/>
  <c r="I3773" i="5"/>
  <c r="Q3773" i="5" s="1"/>
  <c r="H3773" i="5"/>
  <c r="G3773" i="5"/>
  <c r="D3773" i="5"/>
  <c r="M3772" i="5"/>
  <c r="N3772" i="5" s="1"/>
  <c r="L3772" i="5"/>
  <c r="I3772" i="5"/>
  <c r="Q3772" i="5" s="1"/>
  <c r="H3772" i="5"/>
  <c r="G3772" i="5"/>
  <c r="D3772" i="5"/>
  <c r="M3771" i="5"/>
  <c r="N3771" i="5" s="1"/>
  <c r="L3771" i="5"/>
  <c r="I3771" i="5"/>
  <c r="Q3771" i="5" s="1"/>
  <c r="H3771" i="5"/>
  <c r="G3771" i="5"/>
  <c r="D3771" i="5"/>
  <c r="M3770" i="5"/>
  <c r="N3770" i="5" s="1"/>
  <c r="L3770" i="5"/>
  <c r="I3770" i="5"/>
  <c r="Q3770" i="5" s="1"/>
  <c r="H3770" i="5"/>
  <c r="G3770" i="5"/>
  <c r="D3770" i="5"/>
  <c r="M3769" i="5"/>
  <c r="N3769" i="5" s="1"/>
  <c r="L3769" i="5"/>
  <c r="I3769" i="5"/>
  <c r="Q3769" i="5" s="1"/>
  <c r="H3769" i="5"/>
  <c r="G3769" i="5"/>
  <c r="D3769" i="5"/>
  <c r="M3768" i="5"/>
  <c r="N3768" i="5" s="1"/>
  <c r="L3768" i="5"/>
  <c r="I3768" i="5"/>
  <c r="Q3768" i="5" s="1"/>
  <c r="H3768" i="5"/>
  <c r="G3768" i="5"/>
  <c r="D3768" i="5"/>
  <c r="M3767" i="5"/>
  <c r="N3767" i="5" s="1"/>
  <c r="L3767" i="5"/>
  <c r="I3767" i="5"/>
  <c r="Q3767" i="5" s="1"/>
  <c r="H3767" i="5"/>
  <c r="G3767" i="5"/>
  <c r="D3767" i="5"/>
  <c r="M3766" i="5"/>
  <c r="N3766" i="5" s="1"/>
  <c r="L3766" i="5"/>
  <c r="I3766" i="5"/>
  <c r="Q3766" i="5" s="1"/>
  <c r="H3766" i="5"/>
  <c r="G3766" i="5"/>
  <c r="D3766" i="5"/>
  <c r="M3765" i="5"/>
  <c r="N3765" i="5" s="1"/>
  <c r="L3765" i="5"/>
  <c r="I3765" i="5"/>
  <c r="Q3765" i="5" s="1"/>
  <c r="H3765" i="5"/>
  <c r="G3765" i="5"/>
  <c r="D3765" i="5"/>
  <c r="M3764" i="5"/>
  <c r="N3764" i="5" s="1"/>
  <c r="L3764" i="5"/>
  <c r="I3764" i="5"/>
  <c r="Q3764" i="5" s="1"/>
  <c r="H3764" i="5"/>
  <c r="G3764" i="5"/>
  <c r="D3764" i="5"/>
  <c r="M3763" i="5"/>
  <c r="N3763" i="5" s="1"/>
  <c r="L3763" i="5"/>
  <c r="I3763" i="5"/>
  <c r="Q3763" i="5" s="1"/>
  <c r="H3763" i="5"/>
  <c r="G3763" i="5"/>
  <c r="D3763" i="5"/>
  <c r="M3762" i="5"/>
  <c r="N3762" i="5" s="1"/>
  <c r="L3762" i="5"/>
  <c r="I3762" i="5"/>
  <c r="Q3762" i="5" s="1"/>
  <c r="H3762" i="5"/>
  <c r="G3762" i="5"/>
  <c r="D3762" i="5"/>
  <c r="M3761" i="5"/>
  <c r="N3761" i="5" s="1"/>
  <c r="L3761" i="5"/>
  <c r="I3761" i="5"/>
  <c r="Q3761" i="5" s="1"/>
  <c r="H3761" i="5"/>
  <c r="G3761" i="5"/>
  <c r="D3761" i="5"/>
  <c r="M3760" i="5"/>
  <c r="N3760" i="5" s="1"/>
  <c r="L3760" i="5"/>
  <c r="I3760" i="5"/>
  <c r="Q3760" i="5" s="1"/>
  <c r="H3760" i="5"/>
  <c r="G3760" i="5"/>
  <c r="D3760" i="5"/>
  <c r="M3759" i="5"/>
  <c r="N3759" i="5" s="1"/>
  <c r="L3759" i="5"/>
  <c r="I3759" i="5"/>
  <c r="Q3759" i="5" s="1"/>
  <c r="H3759" i="5"/>
  <c r="G3759" i="5"/>
  <c r="D3759" i="5"/>
  <c r="M3758" i="5"/>
  <c r="N3758" i="5" s="1"/>
  <c r="L3758" i="5"/>
  <c r="I3758" i="5"/>
  <c r="Q3758" i="5" s="1"/>
  <c r="H3758" i="5"/>
  <c r="G3758" i="5"/>
  <c r="D3758" i="5"/>
  <c r="M3757" i="5"/>
  <c r="N3757" i="5" s="1"/>
  <c r="L3757" i="5"/>
  <c r="I3757" i="5"/>
  <c r="Q3757" i="5" s="1"/>
  <c r="H3757" i="5"/>
  <c r="G3757" i="5"/>
  <c r="D3757" i="5"/>
  <c r="M3756" i="5"/>
  <c r="N3756" i="5" s="1"/>
  <c r="L3756" i="5"/>
  <c r="I3756" i="5"/>
  <c r="Q3756" i="5" s="1"/>
  <c r="H3756" i="5"/>
  <c r="G3756" i="5"/>
  <c r="D3756" i="5"/>
  <c r="M3755" i="5"/>
  <c r="N3755" i="5" s="1"/>
  <c r="L3755" i="5"/>
  <c r="I3755" i="5"/>
  <c r="Q3755" i="5" s="1"/>
  <c r="H3755" i="5"/>
  <c r="G3755" i="5"/>
  <c r="D3755" i="5"/>
  <c r="M3754" i="5"/>
  <c r="N3754" i="5" s="1"/>
  <c r="L3754" i="5"/>
  <c r="I3754" i="5"/>
  <c r="Q3754" i="5" s="1"/>
  <c r="H3754" i="5"/>
  <c r="G3754" i="5"/>
  <c r="D3754" i="5"/>
  <c r="M3753" i="5"/>
  <c r="N3753" i="5" s="1"/>
  <c r="L3753" i="5"/>
  <c r="I3753" i="5"/>
  <c r="Q3753" i="5" s="1"/>
  <c r="H3753" i="5"/>
  <c r="G3753" i="5"/>
  <c r="D3753" i="5"/>
  <c r="M3752" i="5"/>
  <c r="N3752" i="5" s="1"/>
  <c r="L3752" i="5"/>
  <c r="I3752" i="5"/>
  <c r="Q3752" i="5" s="1"/>
  <c r="H3752" i="5"/>
  <c r="G3752" i="5"/>
  <c r="D3752" i="5"/>
  <c r="M3751" i="5"/>
  <c r="N3751" i="5" s="1"/>
  <c r="L3751" i="5"/>
  <c r="I3751" i="5"/>
  <c r="Q3751" i="5" s="1"/>
  <c r="H3751" i="5"/>
  <c r="G3751" i="5"/>
  <c r="D3751" i="5"/>
  <c r="M3750" i="5"/>
  <c r="N3750" i="5" s="1"/>
  <c r="L3750" i="5"/>
  <c r="I3750" i="5"/>
  <c r="Q3750" i="5" s="1"/>
  <c r="H3750" i="5"/>
  <c r="G3750" i="5"/>
  <c r="D3750" i="5"/>
  <c r="M3749" i="5"/>
  <c r="N3749" i="5" s="1"/>
  <c r="L3749" i="5"/>
  <c r="I3749" i="5"/>
  <c r="Q3749" i="5" s="1"/>
  <c r="H3749" i="5"/>
  <c r="G3749" i="5"/>
  <c r="D3749" i="5"/>
  <c r="M3748" i="5"/>
  <c r="N3748" i="5" s="1"/>
  <c r="L3748" i="5"/>
  <c r="I3748" i="5"/>
  <c r="Q3748" i="5" s="1"/>
  <c r="H3748" i="5"/>
  <c r="G3748" i="5"/>
  <c r="D3748" i="5"/>
  <c r="M3747" i="5"/>
  <c r="N3747" i="5" s="1"/>
  <c r="L3747" i="5"/>
  <c r="I3747" i="5"/>
  <c r="Q3747" i="5" s="1"/>
  <c r="H3747" i="5"/>
  <c r="G3747" i="5"/>
  <c r="D3747" i="5"/>
  <c r="M3746" i="5"/>
  <c r="N3746" i="5" s="1"/>
  <c r="L3746" i="5"/>
  <c r="I3746" i="5"/>
  <c r="Q3746" i="5" s="1"/>
  <c r="H3746" i="5"/>
  <c r="G3746" i="5"/>
  <c r="D3746" i="5"/>
  <c r="M3745" i="5"/>
  <c r="N3745" i="5" s="1"/>
  <c r="L3745" i="5"/>
  <c r="I3745" i="5"/>
  <c r="Q3745" i="5" s="1"/>
  <c r="H3745" i="5"/>
  <c r="G3745" i="5"/>
  <c r="D3745" i="5"/>
  <c r="M3744" i="5"/>
  <c r="N3744" i="5" s="1"/>
  <c r="L3744" i="5"/>
  <c r="I3744" i="5"/>
  <c r="Q3744" i="5" s="1"/>
  <c r="H3744" i="5"/>
  <c r="G3744" i="5"/>
  <c r="D3744" i="5"/>
  <c r="M3743" i="5"/>
  <c r="N3743" i="5" s="1"/>
  <c r="L3743" i="5"/>
  <c r="I3743" i="5"/>
  <c r="Q3743" i="5" s="1"/>
  <c r="H3743" i="5"/>
  <c r="G3743" i="5"/>
  <c r="D3743" i="5"/>
  <c r="M3742" i="5"/>
  <c r="N3742" i="5" s="1"/>
  <c r="L3742" i="5"/>
  <c r="I3742" i="5"/>
  <c r="Q3742" i="5" s="1"/>
  <c r="H3742" i="5"/>
  <c r="G3742" i="5"/>
  <c r="D3742" i="5"/>
  <c r="M3741" i="5"/>
  <c r="N3741" i="5" s="1"/>
  <c r="L3741" i="5"/>
  <c r="I3741" i="5"/>
  <c r="Q3741" i="5" s="1"/>
  <c r="H3741" i="5"/>
  <c r="G3741" i="5"/>
  <c r="D3741" i="5"/>
  <c r="M3740" i="5"/>
  <c r="N3740" i="5" s="1"/>
  <c r="L3740" i="5"/>
  <c r="I3740" i="5"/>
  <c r="Q3740" i="5" s="1"/>
  <c r="H3740" i="5"/>
  <c r="G3740" i="5"/>
  <c r="D3740" i="5"/>
  <c r="M3739" i="5"/>
  <c r="N3739" i="5" s="1"/>
  <c r="L3739" i="5"/>
  <c r="I3739" i="5"/>
  <c r="Q3739" i="5" s="1"/>
  <c r="H3739" i="5"/>
  <c r="G3739" i="5"/>
  <c r="D3739" i="5"/>
  <c r="M3738" i="5"/>
  <c r="N3738" i="5" s="1"/>
  <c r="L3738" i="5"/>
  <c r="I3738" i="5"/>
  <c r="Q3738" i="5" s="1"/>
  <c r="H3738" i="5"/>
  <c r="G3738" i="5"/>
  <c r="D3738" i="5"/>
  <c r="M3737" i="5"/>
  <c r="N3737" i="5" s="1"/>
  <c r="L3737" i="5"/>
  <c r="I3737" i="5"/>
  <c r="Q3737" i="5" s="1"/>
  <c r="H3737" i="5"/>
  <c r="G3737" i="5"/>
  <c r="D3737" i="5"/>
  <c r="M3736" i="5"/>
  <c r="N3736" i="5" s="1"/>
  <c r="L3736" i="5"/>
  <c r="I3736" i="5"/>
  <c r="Q3736" i="5" s="1"/>
  <c r="H3736" i="5"/>
  <c r="G3736" i="5"/>
  <c r="D3736" i="5"/>
  <c r="M3735" i="5"/>
  <c r="N3735" i="5" s="1"/>
  <c r="L3735" i="5"/>
  <c r="I3735" i="5"/>
  <c r="Q3735" i="5" s="1"/>
  <c r="H3735" i="5"/>
  <c r="G3735" i="5"/>
  <c r="D3735" i="5"/>
  <c r="M3734" i="5"/>
  <c r="N3734" i="5" s="1"/>
  <c r="L3734" i="5"/>
  <c r="I3734" i="5"/>
  <c r="Q3734" i="5" s="1"/>
  <c r="H3734" i="5"/>
  <c r="G3734" i="5"/>
  <c r="D3734" i="5"/>
  <c r="M3733" i="5"/>
  <c r="N3733" i="5" s="1"/>
  <c r="L3733" i="5"/>
  <c r="I3733" i="5"/>
  <c r="Q3733" i="5" s="1"/>
  <c r="H3733" i="5"/>
  <c r="G3733" i="5"/>
  <c r="D3733" i="5"/>
  <c r="M3732" i="5"/>
  <c r="N3732" i="5" s="1"/>
  <c r="L3732" i="5"/>
  <c r="I3732" i="5"/>
  <c r="Q3732" i="5" s="1"/>
  <c r="H3732" i="5"/>
  <c r="G3732" i="5"/>
  <c r="D3732" i="5"/>
  <c r="M3731" i="5"/>
  <c r="N3731" i="5" s="1"/>
  <c r="L3731" i="5"/>
  <c r="I3731" i="5"/>
  <c r="Q3731" i="5" s="1"/>
  <c r="H3731" i="5"/>
  <c r="G3731" i="5"/>
  <c r="D3731" i="5"/>
  <c r="M3730" i="5"/>
  <c r="N3730" i="5" s="1"/>
  <c r="L3730" i="5"/>
  <c r="I3730" i="5"/>
  <c r="Q3730" i="5" s="1"/>
  <c r="H3730" i="5"/>
  <c r="G3730" i="5"/>
  <c r="D3730" i="5"/>
  <c r="M3729" i="5"/>
  <c r="N3729" i="5" s="1"/>
  <c r="L3729" i="5"/>
  <c r="I3729" i="5"/>
  <c r="Q3729" i="5" s="1"/>
  <c r="H3729" i="5"/>
  <c r="G3729" i="5"/>
  <c r="D3729" i="5"/>
  <c r="M3728" i="5"/>
  <c r="N3728" i="5" s="1"/>
  <c r="L3728" i="5"/>
  <c r="I3728" i="5"/>
  <c r="Q3728" i="5" s="1"/>
  <c r="H3728" i="5"/>
  <c r="G3728" i="5"/>
  <c r="D3728" i="5"/>
  <c r="M3727" i="5"/>
  <c r="N3727" i="5" s="1"/>
  <c r="L3727" i="5"/>
  <c r="I3727" i="5"/>
  <c r="Q3727" i="5" s="1"/>
  <c r="H3727" i="5"/>
  <c r="G3727" i="5"/>
  <c r="D3727" i="5"/>
  <c r="M3726" i="5"/>
  <c r="N3726" i="5" s="1"/>
  <c r="L3726" i="5"/>
  <c r="I3726" i="5"/>
  <c r="Q3726" i="5" s="1"/>
  <c r="H3726" i="5"/>
  <c r="G3726" i="5"/>
  <c r="D3726" i="5"/>
  <c r="M3725" i="5"/>
  <c r="N3725" i="5" s="1"/>
  <c r="L3725" i="5"/>
  <c r="I3725" i="5"/>
  <c r="Q3725" i="5" s="1"/>
  <c r="H3725" i="5"/>
  <c r="G3725" i="5"/>
  <c r="D3725" i="5"/>
  <c r="M3724" i="5"/>
  <c r="N3724" i="5" s="1"/>
  <c r="L3724" i="5"/>
  <c r="I3724" i="5"/>
  <c r="Q3724" i="5" s="1"/>
  <c r="H3724" i="5"/>
  <c r="G3724" i="5"/>
  <c r="D3724" i="5"/>
  <c r="M3723" i="5"/>
  <c r="N3723" i="5" s="1"/>
  <c r="L3723" i="5"/>
  <c r="I3723" i="5"/>
  <c r="Q3723" i="5" s="1"/>
  <c r="H3723" i="5"/>
  <c r="G3723" i="5"/>
  <c r="D3723" i="5"/>
  <c r="M3722" i="5"/>
  <c r="N3722" i="5" s="1"/>
  <c r="L3722" i="5"/>
  <c r="I3722" i="5"/>
  <c r="Q3722" i="5" s="1"/>
  <c r="H3722" i="5"/>
  <c r="G3722" i="5"/>
  <c r="D3722" i="5"/>
  <c r="M3721" i="5"/>
  <c r="N3721" i="5" s="1"/>
  <c r="L3721" i="5"/>
  <c r="I3721" i="5"/>
  <c r="Q3721" i="5" s="1"/>
  <c r="H3721" i="5"/>
  <c r="G3721" i="5"/>
  <c r="D3721" i="5"/>
  <c r="M3720" i="5"/>
  <c r="N3720" i="5" s="1"/>
  <c r="L3720" i="5"/>
  <c r="I3720" i="5"/>
  <c r="Q3720" i="5" s="1"/>
  <c r="H3720" i="5"/>
  <c r="G3720" i="5"/>
  <c r="D3720" i="5"/>
  <c r="M3719" i="5"/>
  <c r="N3719" i="5" s="1"/>
  <c r="L3719" i="5"/>
  <c r="I3719" i="5"/>
  <c r="Q3719" i="5" s="1"/>
  <c r="H3719" i="5"/>
  <c r="G3719" i="5"/>
  <c r="D3719" i="5"/>
  <c r="M3718" i="5"/>
  <c r="N3718" i="5" s="1"/>
  <c r="L3718" i="5"/>
  <c r="I3718" i="5"/>
  <c r="Q3718" i="5" s="1"/>
  <c r="H3718" i="5"/>
  <c r="G3718" i="5"/>
  <c r="D3718" i="5"/>
  <c r="M3717" i="5"/>
  <c r="N3717" i="5" s="1"/>
  <c r="L3717" i="5"/>
  <c r="I3717" i="5"/>
  <c r="Q3717" i="5" s="1"/>
  <c r="H3717" i="5"/>
  <c r="G3717" i="5"/>
  <c r="D3717" i="5"/>
  <c r="M3716" i="5"/>
  <c r="N3716" i="5" s="1"/>
  <c r="L3716" i="5"/>
  <c r="I3716" i="5"/>
  <c r="Q3716" i="5" s="1"/>
  <c r="H3716" i="5"/>
  <c r="G3716" i="5"/>
  <c r="D3716" i="5"/>
  <c r="M3715" i="5"/>
  <c r="N3715" i="5" s="1"/>
  <c r="L3715" i="5"/>
  <c r="I3715" i="5"/>
  <c r="Q3715" i="5" s="1"/>
  <c r="H3715" i="5"/>
  <c r="G3715" i="5"/>
  <c r="D3715" i="5"/>
  <c r="M3714" i="5"/>
  <c r="N3714" i="5" s="1"/>
  <c r="L3714" i="5"/>
  <c r="I3714" i="5"/>
  <c r="Q3714" i="5" s="1"/>
  <c r="H3714" i="5"/>
  <c r="G3714" i="5"/>
  <c r="D3714" i="5"/>
  <c r="M3713" i="5"/>
  <c r="N3713" i="5" s="1"/>
  <c r="L3713" i="5"/>
  <c r="I3713" i="5"/>
  <c r="Q3713" i="5" s="1"/>
  <c r="H3713" i="5"/>
  <c r="G3713" i="5"/>
  <c r="D3713" i="5"/>
  <c r="M3712" i="5"/>
  <c r="N3712" i="5" s="1"/>
  <c r="L3712" i="5"/>
  <c r="I3712" i="5"/>
  <c r="Q3712" i="5" s="1"/>
  <c r="H3712" i="5"/>
  <c r="G3712" i="5"/>
  <c r="D3712" i="5"/>
  <c r="M3711" i="5"/>
  <c r="N3711" i="5" s="1"/>
  <c r="L3711" i="5"/>
  <c r="I3711" i="5"/>
  <c r="Q3711" i="5" s="1"/>
  <c r="H3711" i="5"/>
  <c r="G3711" i="5"/>
  <c r="D3711" i="5"/>
  <c r="M3710" i="5"/>
  <c r="N3710" i="5" s="1"/>
  <c r="L3710" i="5"/>
  <c r="I3710" i="5"/>
  <c r="Q3710" i="5" s="1"/>
  <c r="H3710" i="5"/>
  <c r="G3710" i="5"/>
  <c r="D3710" i="5"/>
  <c r="M3709" i="5"/>
  <c r="N3709" i="5" s="1"/>
  <c r="L3709" i="5"/>
  <c r="I3709" i="5"/>
  <c r="Q3709" i="5" s="1"/>
  <c r="H3709" i="5"/>
  <c r="G3709" i="5"/>
  <c r="D3709" i="5"/>
  <c r="M3708" i="5"/>
  <c r="N3708" i="5" s="1"/>
  <c r="L3708" i="5"/>
  <c r="I3708" i="5"/>
  <c r="Q3708" i="5" s="1"/>
  <c r="H3708" i="5"/>
  <c r="G3708" i="5"/>
  <c r="D3708" i="5"/>
  <c r="M3707" i="5"/>
  <c r="N3707" i="5" s="1"/>
  <c r="L3707" i="5"/>
  <c r="I3707" i="5"/>
  <c r="Q3707" i="5" s="1"/>
  <c r="H3707" i="5"/>
  <c r="G3707" i="5"/>
  <c r="D3707" i="5"/>
  <c r="M3706" i="5"/>
  <c r="N3706" i="5" s="1"/>
  <c r="L3706" i="5"/>
  <c r="I3706" i="5"/>
  <c r="Q3706" i="5" s="1"/>
  <c r="H3706" i="5"/>
  <c r="G3706" i="5"/>
  <c r="D3706" i="5"/>
  <c r="M3705" i="5"/>
  <c r="N3705" i="5" s="1"/>
  <c r="L3705" i="5"/>
  <c r="I3705" i="5"/>
  <c r="Q3705" i="5" s="1"/>
  <c r="H3705" i="5"/>
  <c r="G3705" i="5"/>
  <c r="D3705" i="5"/>
  <c r="M3704" i="5"/>
  <c r="N3704" i="5" s="1"/>
  <c r="L3704" i="5"/>
  <c r="I3704" i="5"/>
  <c r="Q3704" i="5" s="1"/>
  <c r="H3704" i="5"/>
  <c r="G3704" i="5"/>
  <c r="D3704" i="5"/>
  <c r="M3703" i="5"/>
  <c r="N3703" i="5" s="1"/>
  <c r="L3703" i="5"/>
  <c r="I3703" i="5"/>
  <c r="Q3703" i="5" s="1"/>
  <c r="H3703" i="5"/>
  <c r="G3703" i="5"/>
  <c r="D3703" i="5"/>
  <c r="M3702" i="5"/>
  <c r="N3702" i="5" s="1"/>
  <c r="L3702" i="5"/>
  <c r="I3702" i="5"/>
  <c r="Q3702" i="5" s="1"/>
  <c r="H3702" i="5"/>
  <c r="G3702" i="5"/>
  <c r="D3702" i="5"/>
  <c r="M3701" i="5"/>
  <c r="N3701" i="5" s="1"/>
  <c r="L3701" i="5"/>
  <c r="I3701" i="5"/>
  <c r="Q3701" i="5" s="1"/>
  <c r="H3701" i="5"/>
  <c r="G3701" i="5"/>
  <c r="D3701" i="5"/>
  <c r="M3700" i="5"/>
  <c r="N3700" i="5" s="1"/>
  <c r="L3700" i="5"/>
  <c r="I3700" i="5"/>
  <c r="Q3700" i="5" s="1"/>
  <c r="H3700" i="5"/>
  <c r="G3700" i="5"/>
  <c r="D3700" i="5"/>
  <c r="M3699" i="5"/>
  <c r="N3699" i="5" s="1"/>
  <c r="L3699" i="5"/>
  <c r="I3699" i="5"/>
  <c r="Q3699" i="5" s="1"/>
  <c r="H3699" i="5"/>
  <c r="G3699" i="5"/>
  <c r="D3699" i="5"/>
  <c r="M3698" i="5"/>
  <c r="N3698" i="5" s="1"/>
  <c r="L3698" i="5"/>
  <c r="I3698" i="5"/>
  <c r="Q3698" i="5" s="1"/>
  <c r="H3698" i="5"/>
  <c r="G3698" i="5"/>
  <c r="D3698" i="5"/>
  <c r="M3697" i="5"/>
  <c r="N3697" i="5" s="1"/>
  <c r="L3697" i="5"/>
  <c r="I3697" i="5"/>
  <c r="Q3697" i="5" s="1"/>
  <c r="H3697" i="5"/>
  <c r="G3697" i="5"/>
  <c r="D3697" i="5"/>
  <c r="M3696" i="5"/>
  <c r="N3696" i="5" s="1"/>
  <c r="L3696" i="5"/>
  <c r="I3696" i="5"/>
  <c r="Q3696" i="5" s="1"/>
  <c r="H3696" i="5"/>
  <c r="G3696" i="5"/>
  <c r="D3696" i="5"/>
  <c r="M3695" i="5"/>
  <c r="N3695" i="5" s="1"/>
  <c r="L3695" i="5"/>
  <c r="I3695" i="5"/>
  <c r="Q3695" i="5" s="1"/>
  <c r="H3695" i="5"/>
  <c r="G3695" i="5"/>
  <c r="D3695" i="5"/>
  <c r="M3694" i="5"/>
  <c r="N3694" i="5" s="1"/>
  <c r="L3694" i="5"/>
  <c r="I3694" i="5"/>
  <c r="Q3694" i="5" s="1"/>
  <c r="H3694" i="5"/>
  <c r="G3694" i="5"/>
  <c r="D3694" i="5"/>
  <c r="M3693" i="5"/>
  <c r="N3693" i="5" s="1"/>
  <c r="L3693" i="5"/>
  <c r="I3693" i="5"/>
  <c r="Q3693" i="5" s="1"/>
  <c r="H3693" i="5"/>
  <c r="G3693" i="5"/>
  <c r="D3693" i="5"/>
  <c r="M3692" i="5"/>
  <c r="N3692" i="5" s="1"/>
  <c r="L3692" i="5"/>
  <c r="I3692" i="5"/>
  <c r="Q3692" i="5" s="1"/>
  <c r="H3692" i="5"/>
  <c r="G3692" i="5"/>
  <c r="D3692" i="5"/>
  <c r="M3691" i="5"/>
  <c r="N3691" i="5" s="1"/>
  <c r="L3691" i="5"/>
  <c r="I3691" i="5"/>
  <c r="Q3691" i="5" s="1"/>
  <c r="H3691" i="5"/>
  <c r="G3691" i="5"/>
  <c r="D3691" i="5"/>
  <c r="M3690" i="5"/>
  <c r="N3690" i="5" s="1"/>
  <c r="L3690" i="5"/>
  <c r="I3690" i="5"/>
  <c r="Q3690" i="5" s="1"/>
  <c r="H3690" i="5"/>
  <c r="G3690" i="5"/>
  <c r="D3690" i="5"/>
  <c r="M3689" i="5"/>
  <c r="N3689" i="5" s="1"/>
  <c r="L3689" i="5"/>
  <c r="I3689" i="5"/>
  <c r="Q3689" i="5" s="1"/>
  <c r="H3689" i="5"/>
  <c r="G3689" i="5"/>
  <c r="D3689" i="5"/>
  <c r="M3688" i="5"/>
  <c r="N3688" i="5" s="1"/>
  <c r="L3688" i="5"/>
  <c r="I3688" i="5"/>
  <c r="Q3688" i="5" s="1"/>
  <c r="H3688" i="5"/>
  <c r="G3688" i="5"/>
  <c r="D3688" i="5"/>
  <c r="M3687" i="5"/>
  <c r="N3687" i="5" s="1"/>
  <c r="L3687" i="5"/>
  <c r="I3687" i="5"/>
  <c r="Q3687" i="5" s="1"/>
  <c r="H3687" i="5"/>
  <c r="G3687" i="5"/>
  <c r="D3687" i="5"/>
  <c r="M3686" i="5"/>
  <c r="N3686" i="5" s="1"/>
  <c r="L3686" i="5"/>
  <c r="I3686" i="5"/>
  <c r="Q3686" i="5" s="1"/>
  <c r="H3686" i="5"/>
  <c r="G3686" i="5"/>
  <c r="D3686" i="5"/>
  <c r="M3685" i="5"/>
  <c r="N3685" i="5" s="1"/>
  <c r="L3685" i="5"/>
  <c r="I3685" i="5"/>
  <c r="Q3685" i="5" s="1"/>
  <c r="H3685" i="5"/>
  <c r="G3685" i="5"/>
  <c r="D3685" i="5"/>
  <c r="M3684" i="5"/>
  <c r="N3684" i="5" s="1"/>
  <c r="L3684" i="5"/>
  <c r="I3684" i="5"/>
  <c r="Q3684" i="5" s="1"/>
  <c r="H3684" i="5"/>
  <c r="G3684" i="5"/>
  <c r="D3684" i="5"/>
  <c r="M3683" i="5"/>
  <c r="N3683" i="5" s="1"/>
  <c r="L3683" i="5"/>
  <c r="I3683" i="5"/>
  <c r="Q3683" i="5" s="1"/>
  <c r="H3683" i="5"/>
  <c r="G3683" i="5"/>
  <c r="D3683" i="5"/>
  <c r="M3682" i="5"/>
  <c r="N3682" i="5" s="1"/>
  <c r="L3682" i="5"/>
  <c r="I3682" i="5"/>
  <c r="Q3682" i="5" s="1"/>
  <c r="H3682" i="5"/>
  <c r="G3682" i="5"/>
  <c r="D3682" i="5"/>
  <c r="M3681" i="5"/>
  <c r="N3681" i="5" s="1"/>
  <c r="L3681" i="5"/>
  <c r="I3681" i="5"/>
  <c r="Q3681" i="5" s="1"/>
  <c r="H3681" i="5"/>
  <c r="G3681" i="5"/>
  <c r="D3681" i="5"/>
  <c r="M3680" i="5"/>
  <c r="N3680" i="5" s="1"/>
  <c r="L3680" i="5"/>
  <c r="I3680" i="5"/>
  <c r="Q3680" i="5" s="1"/>
  <c r="H3680" i="5"/>
  <c r="G3680" i="5"/>
  <c r="D3680" i="5"/>
  <c r="M3679" i="5"/>
  <c r="N3679" i="5" s="1"/>
  <c r="L3679" i="5"/>
  <c r="I3679" i="5"/>
  <c r="Q3679" i="5" s="1"/>
  <c r="H3679" i="5"/>
  <c r="G3679" i="5"/>
  <c r="D3679" i="5"/>
  <c r="M3678" i="5"/>
  <c r="N3678" i="5" s="1"/>
  <c r="L3678" i="5"/>
  <c r="I3678" i="5"/>
  <c r="Q3678" i="5" s="1"/>
  <c r="H3678" i="5"/>
  <c r="G3678" i="5"/>
  <c r="D3678" i="5"/>
  <c r="M3677" i="5"/>
  <c r="N3677" i="5" s="1"/>
  <c r="L3677" i="5"/>
  <c r="I3677" i="5"/>
  <c r="Q3677" i="5" s="1"/>
  <c r="H3677" i="5"/>
  <c r="G3677" i="5"/>
  <c r="D3677" i="5"/>
  <c r="M3676" i="5"/>
  <c r="N3676" i="5" s="1"/>
  <c r="L3676" i="5"/>
  <c r="I3676" i="5"/>
  <c r="Q3676" i="5" s="1"/>
  <c r="H3676" i="5"/>
  <c r="G3676" i="5"/>
  <c r="D3676" i="5"/>
  <c r="M3675" i="5"/>
  <c r="N3675" i="5" s="1"/>
  <c r="L3675" i="5"/>
  <c r="I3675" i="5"/>
  <c r="Q3675" i="5" s="1"/>
  <c r="H3675" i="5"/>
  <c r="G3675" i="5"/>
  <c r="D3675" i="5"/>
  <c r="M3674" i="5"/>
  <c r="N3674" i="5" s="1"/>
  <c r="L3674" i="5"/>
  <c r="I3674" i="5"/>
  <c r="Q3674" i="5" s="1"/>
  <c r="H3674" i="5"/>
  <c r="G3674" i="5"/>
  <c r="D3674" i="5"/>
  <c r="M3673" i="5"/>
  <c r="N3673" i="5" s="1"/>
  <c r="L3673" i="5"/>
  <c r="I3673" i="5"/>
  <c r="Q3673" i="5" s="1"/>
  <c r="H3673" i="5"/>
  <c r="G3673" i="5"/>
  <c r="D3673" i="5"/>
  <c r="M3672" i="5"/>
  <c r="N3672" i="5" s="1"/>
  <c r="L3672" i="5"/>
  <c r="I3672" i="5"/>
  <c r="Q3672" i="5" s="1"/>
  <c r="H3672" i="5"/>
  <c r="G3672" i="5"/>
  <c r="D3672" i="5"/>
  <c r="M3671" i="5"/>
  <c r="N3671" i="5" s="1"/>
  <c r="L3671" i="5"/>
  <c r="I3671" i="5"/>
  <c r="Q3671" i="5" s="1"/>
  <c r="H3671" i="5"/>
  <c r="G3671" i="5"/>
  <c r="D3671" i="5"/>
  <c r="M3670" i="5"/>
  <c r="N3670" i="5" s="1"/>
  <c r="L3670" i="5"/>
  <c r="I3670" i="5"/>
  <c r="Q3670" i="5" s="1"/>
  <c r="H3670" i="5"/>
  <c r="G3670" i="5"/>
  <c r="D3670" i="5"/>
  <c r="M3669" i="5"/>
  <c r="N3669" i="5" s="1"/>
  <c r="L3669" i="5"/>
  <c r="I3669" i="5"/>
  <c r="Q3669" i="5" s="1"/>
  <c r="H3669" i="5"/>
  <c r="G3669" i="5"/>
  <c r="D3669" i="5"/>
  <c r="M3668" i="5"/>
  <c r="N3668" i="5" s="1"/>
  <c r="L3668" i="5"/>
  <c r="I3668" i="5"/>
  <c r="Q3668" i="5" s="1"/>
  <c r="H3668" i="5"/>
  <c r="G3668" i="5"/>
  <c r="D3668" i="5"/>
  <c r="M3667" i="5"/>
  <c r="N3667" i="5" s="1"/>
  <c r="L3667" i="5"/>
  <c r="I3667" i="5"/>
  <c r="Q3667" i="5" s="1"/>
  <c r="H3667" i="5"/>
  <c r="G3667" i="5"/>
  <c r="D3667" i="5"/>
  <c r="M3666" i="5"/>
  <c r="N3666" i="5" s="1"/>
  <c r="L3666" i="5"/>
  <c r="I3666" i="5"/>
  <c r="Q3666" i="5" s="1"/>
  <c r="H3666" i="5"/>
  <c r="G3666" i="5"/>
  <c r="D3666" i="5"/>
  <c r="M3665" i="5"/>
  <c r="N3665" i="5" s="1"/>
  <c r="L3665" i="5"/>
  <c r="I3665" i="5"/>
  <c r="Q3665" i="5" s="1"/>
  <c r="H3665" i="5"/>
  <c r="G3665" i="5"/>
  <c r="D3665" i="5"/>
  <c r="M3664" i="5"/>
  <c r="N3664" i="5" s="1"/>
  <c r="L3664" i="5"/>
  <c r="I3664" i="5"/>
  <c r="Q3664" i="5" s="1"/>
  <c r="H3664" i="5"/>
  <c r="G3664" i="5"/>
  <c r="D3664" i="5"/>
  <c r="M3663" i="5"/>
  <c r="N3663" i="5" s="1"/>
  <c r="L3663" i="5"/>
  <c r="I3663" i="5"/>
  <c r="Q3663" i="5" s="1"/>
  <c r="H3663" i="5"/>
  <c r="G3663" i="5"/>
  <c r="D3663" i="5"/>
  <c r="M3662" i="5"/>
  <c r="N3662" i="5" s="1"/>
  <c r="L3662" i="5"/>
  <c r="I3662" i="5"/>
  <c r="Q3662" i="5" s="1"/>
  <c r="H3662" i="5"/>
  <c r="G3662" i="5"/>
  <c r="D3662" i="5"/>
  <c r="M3661" i="5"/>
  <c r="N3661" i="5" s="1"/>
  <c r="L3661" i="5"/>
  <c r="I3661" i="5"/>
  <c r="Q3661" i="5" s="1"/>
  <c r="H3661" i="5"/>
  <c r="G3661" i="5"/>
  <c r="D3661" i="5"/>
  <c r="M3660" i="5"/>
  <c r="N3660" i="5" s="1"/>
  <c r="L3660" i="5"/>
  <c r="I3660" i="5"/>
  <c r="Q3660" i="5" s="1"/>
  <c r="H3660" i="5"/>
  <c r="G3660" i="5"/>
  <c r="D3660" i="5"/>
  <c r="M3659" i="5"/>
  <c r="N3659" i="5" s="1"/>
  <c r="L3659" i="5"/>
  <c r="I3659" i="5"/>
  <c r="Q3659" i="5" s="1"/>
  <c r="H3659" i="5"/>
  <c r="G3659" i="5"/>
  <c r="D3659" i="5"/>
  <c r="M3658" i="5"/>
  <c r="N3658" i="5" s="1"/>
  <c r="L3658" i="5"/>
  <c r="I3658" i="5"/>
  <c r="Q3658" i="5" s="1"/>
  <c r="H3658" i="5"/>
  <c r="G3658" i="5"/>
  <c r="D3658" i="5"/>
  <c r="M3657" i="5"/>
  <c r="N3657" i="5" s="1"/>
  <c r="L3657" i="5"/>
  <c r="I3657" i="5"/>
  <c r="Q3657" i="5" s="1"/>
  <c r="H3657" i="5"/>
  <c r="G3657" i="5"/>
  <c r="D3657" i="5"/>
  <c r="M3656" i="5"/>
  <c r="N3656" i="5" s="1"/>
  <c r="L3656" i="5"/>
  <c r="I3656" i="5"/>
  <c r="Q3656" i="5" s="1"/>
  <c r="H3656" i="5"/>
  <c r="G3656" i="5"/>
  <c r="D3656" i="5"/>
  <c r="M3655" i="5"/>
  <c r="N3655" i="5" s="1"/>
  <c r="L3655" i="5"/>
  <c r="I3655" i="5"/>
  <c r="Q3655" i="5" s="1"/>
  <c r="H3655" i="5"/>
  <c r="G3655" i="5"/>
  <c r="D3655" i="5"/>
  <c r="M3654" i="5"/>
  <c r="N3654" i="5" s="1"/>
  <c r="L3654" i="5"/>
  <c r="I3654" i="5"/>
  <c r="Q3654" i="5" s="1"/>
  <c r="H3654" i="5"/>
  <c r="G3654" i="5"/>
  <c r="D3654" i="5"/>
  <c r="M3653" i="5"/>
  <c r="N3653" i="5" s="1"/>
  <c r="L3653" i="5"/>
  <c r="I3653" i="5"/>
  <c r="Q3653" i="5" s="1"/>
  <c r="H3653" i="5"/>
  <c r="G3653" i="5"/>
  <c r="D3653" i="5"/>
  <c r="M3652" i="5"/>
  <c r="N3652" i="5" s="1"/>
  <c r="L3652" i="5"/>
  <c r="I3652" i="5"/>
  <c r="Q3652" i="5" s="1"/>
  <c r="H3652" i="5"/>
  <c r="G3652" i="5"/>
  <c r="D3652" i="5"/>
  <c r="M3651" i="5"/>
  <c r="N3651" i="5" s="1"/>
  <c r="L3651" i="5"/>
  <c r="I3651" i="5"/>
  <c r="Q3651" i="5" s="1"/>
  <c r="H3651" i="5"/>
  <c r="G3651" i="5"/>
  <c r="D3651" i="5"/>
  <c r="M3650" i="5"/>
  <c r="N3650" i="5" s="1"/>
  <c r="L3650" i="5"/>
  <c r="I3650" i="5"/>
  <c r="Q3650" i="5" s="1"/>
  <c r="H3650" i="5"/>
  <c r="G3650" i="5"/>
  <c r="D3650" i="5"/>
  <c r="M3649" i="5"/>
  <c r="N3649" i="5" s="1"/>
  <c r="L3649" i="5"/>
  <c r="I3649" i="5"/>
  <c r="Q3649" i="5" s="1"/>
  <c r="H3649" i="5"/>
  <c r="G3649" i="5"/>
  <c r="D3649" i="5"/>
  <c r="M3648" i="5"/>
  <c r="N3648" i="5" s="1"/>
  <c r="L3648" i="5"/>
  <c r="I3648" i="5"/>
  <c r="Q3648" i="5" s="1"/>
  <c r="H3648" i="5"/>
  <c r="G3648" i="5"/>
  <c r="D3648" i="5"/>
  <c r="M3647" i="5"/>
  <c r="N3647" i="5" s="1"/>
  <c r="L3647" i="5"/>
  <c r="I3647" i="5"/>
  <c r="Q3647" i="5" s="1"/>
  <c r="H3647" i="5"/>
  <c r="G3647" i="5"/>
  <c r="D3647" i="5"/>
  <c r="M3646" i="5"/>
  <c r="N3646" i="5" s="1"/>
  <c r="L3646" i="5"/>
  <c r="I3646" i="5"/>
  <c r="Q3646" i="5" s="1"/>
  <c r="H3646" i="5"/>
  <c r="G3646" i="5"/>
  <c r="D3646" i="5"/>
  <c r="M3645" i="5"/>
  <c r="N3645" i="5" s="1"/>
  <c r="L3645" i="5"/>
  <c r="I3645" i="5"/>
  <c r="Q3645" i="5" s="1"/>
  <c r="H3645" i="5"/>
  <c r="G3645" i="5"/>
  <c r="D3645" i="5"/>
  <c r="M3644" i="5"/>
  <c r="N3644" i="5" s="1"/>
  <c r="L3644" i="5"/>
  <c r="I3644" i="5"/>
  <c r="Q3644" i="5" s="1"/>
  <c r="H3644" i="5"/>
  <c r="G3644" i="5"/>
  <c r="D3644" i="5"/>
  <c r="M3643" i="5"/>
  <c r="N3643" i="5" s="1"/>
  <c r="L3643" i="5"/>
  <c r="I3643" i="5"/>
  <c r="Q3643" i="5" s="1"/>
  <c r="H3643" i="5"/>
  <c r="G3643" i="5"/>
  <c r="D3643" i="5"/>
  <c r="M3642" i="5"/>
  <c r="N3642" i="5" s="1"/>
  <c r="L3642" i="5"/>
  <c r="I3642" i="5"/>
  <c r="Q3642" i="5" s="1"/>
  <c r="H3642" i="5"/>
  <c r="G3642" i="5"/>
  <c r="D3642" i="5"/>
  <c r="M3641" i="5"/>
  <c r="N3641" i="5" s="1"/>
  <c r="L3641" i="5"/>
  <c r="I3641" i="5"/>
  <c r="Q3641" i="5" s="1"/>
  <c r="H3641" i="5"/>
  <c r="G3641" i="5"/>
  <c r="D3641" i="5"/>
  <c r="M3640" i="5"/>
  <c r="N3640" i="5" s="1"/>
  <c r="L3640" i="5"/>
  <c r="I3640" i="5"/>
  <c r="Q3640" i="5" s="1"/>
  <c r="H3640" i="5"/>
  <c r="G3640" i="5"/>
  <c r="D3640" i="5"/>
  <c r="M3639" i="5"/>
  <c r="N3639" i="5" s="1"/>
  <c r="L3639" i="5"/>
  <c r="I3639" i="5"/>
  <c r="Q3639" i="5" s="1"/>
  <c r="H3639" i="5"/>
  <c r="G3639" i="5"/>
  <c r="D3639" i="5"/>
  <c r="M3638" i="5"/>
  <c r="N3638" i="5" s="1"/>
  <c r="L3638" i="5"/>
  <c r="I3638" i="5"/>
  <c r="Q3638" i="5" s="1"/>
  <c r="H3638" i="5"/>
  <c r="G3638" i="5"/>
  <c r="D3638" i="5"/>
  <c r="M3637" i="5"/>
  <c r="N3637" i="5" s="1"/>
  <c r="L3637" i="5"/>
  <c r="I3637" i="5"/>
  <c r="Q3637" i="5" s="1"/>
  <c r="H3637" i="5"/>
  <c r="G3637" i="5"/>
  <c r="D3637" i="5"/>
  <c r="M3636" i="5"/>
  <c r="N3636" i="5" s="1"/>
  <c r="L3636" i="5"/>
  <c r="I3636" i="5"/>
  <c r="Q3636" i="5" s="1"/>
  <c r="H3636" i="5"/>
  <c r="G3636" i="5"/>
  <c r="D3636" i="5"/>
  <c r="M3635" i="5"/>
  <c r="N3635" i="5" s="1"/>
  <c r="L3635" i="5"/>
  <c r="I3635" i="5"/>
  <c r="Q3635" i="5" s="1"/>
  <c r="H3635" i="5"/>
  <c r="G3635" i="5"/>
  <c r="D3635" i="5"/>
  <c r="M3634" i="5"/>
  <c r="N3634" i="5" s="1"/>
  <c r="L3634" i="5"/>
  <c r="I3634" i="5"/>
  <c r="Q3634" i="5" s="1"/>
  <c r="H3634" i="5"/>
  <c r="G3634" i="5"/>
  <c r="D3634" i="5"/>
  <c r="M3633" i="5"/>
  <c r="N3633" i="5" s="1"/>
  <c r="L3633" i="5"/>
  <c r="I3633" i="5"/>
  <c r="Q3633" i="5" s="1"/>
  <c r="H3633" i="5"/>
  <c r="G3633" i="5"/>
  <c r="D3633" i="5"/>
  <c r="M3632" i="5"/>
  <c r="N3632" i="5" s="1"/>
  <c r="L3632" i="5"/>
  <c r="I3632" i="5"/>
  <c r="Q3632" i="5" s="1"/>
  <c r="H3632" i="5"/>
  <c r="G3632" i="5"/>
  <c r="D3632" i="5"/>
  <c r="M3631" i="5"/>
  <c r="N3631" i="5" s="1"/>
  <c r="L3631" i="5"/>
  <c r="I3631" i="5"/>
  <c r="Q3631" i="5" s="1"/>
  <c r="H3631" i="5"/>
  <c r="G3631" i="5"/>
  <c r="D3631" i="5"/>
  <c r="M3630" i="5"/>
  <c r="N3630" i="5" s="1"/>
  <c r="L3630" i="5"/>
  <c r="I3630" i="5"/>
  <c r="Q3630" i="5" s="1"/>
  <c r="H3630" i="5"/>
  <c r="G3630" i="5"/>
  <c r="D3630" i="5"/>
  <c r="M3629" i="5"/>
  <c r="N3629" i="5" s="1"/>
  <c r="L3629" i="5"/>
  <c r="I3629" i="5"/>
  <c r="Q3629" i="5" s="1"/>
  <c r="H3629" i="5"/>
  <c r="G3629" i="5"/>
  <c r="D3629" i="5"/>
  <c r="M3628" i="5"/>
  <c r="N3628" i="5" s="1"/>
  <c r="L3628" i="5"/>
  <c r="I3628" i="5"/>
  <c r="Q3628" i="5" s="1"/>
  <c r="H3628" i="5"/>
  <c r="G3628" i="5"/>
  <c r="D3628" i="5"/>
  <c r="M3627" i="5"/>
  <c r="N3627" i="5" s="1"/>
  <c r="L3627" i="5"/>
  <c r="I3627" i="5"/>
  <c r="Q3627" i="5" s="1"/>
  <c r="H3627" i="5"/>
  <c r="G3627" i="5"/>
  <c r="D3627" i="5"/>
  <c r="M3626" i="5"/>
  <c r="N3626" i="5" s="1"/>
  <c r="L3626" i="5"/>
  <c r="I3626" i="5"/>
  <c r="Q3626" i="5" s="1"/>
  <c r="H3626" i="5"/>
  <c r="G3626" i="5"/>
  <c r="D3626" i="5"/>
  <c r="M3625" i="5"/>
  <c r="N3625" i="5" s="1"/>
  <c r="L3625" i="5"/>
  <c r="I3625" i="5"/>
  <c r="Q3625" i="5" s="1"/>
  <c r="H3625" i="5"/>
  <c r="G3625" i="5"/>
  <c r="D3625" i="5"/>
  <c r="M3624" i="5"/>
  <c r="N3624" i="5" s="1"/>
  <c r="L3624" i="5"/>
  <c r="I3624" i="5"/>
  <c r="Q3624" i="5" s="1"/>
  <c r="H3624" i="5"/>
  <c r="G3624" i="5"/>
  <c r="D3624" i="5"/>
  <c r="M3623" i="5"/>
  <c r="N3623" i="5" s="1"/>
  <c r="L3623" i="5"/>
  <c r="I3623" i="5"/>
  <c r="Q3623" i="5" s="1"/>
  <c r="H3623" i="5"/>
  <c r="G3623" i="5"/>
  <c r="D3623" i="5"/>
  <c r="M3622" i="5"/>
  <c r="N3622" i="5" s="1"/>
  <c r="L3622" i="5"/>
  <c r="I3622" i="5"/>
  <c r="Q3622" i="5" s="1"/>
  <c r="H3622" i="5"/>
  <c r="G3622" i="5"/>
  <c r="D3622" i="5"/>
  <c r="M3621" i="5"/>
  <c r="N3621" i="5" s="1"/>
  <c r="L3621" i="5"/>
  <c r="I3621" i="5"/>
  <c r="Q3621" i="5" s="1"/>
  <c r="H3621" i="5"/>
  <c r="G3621" i="5"/>
  <c r="D3621" i="5"/>
  <c r="M3620" i="5"/>
  <c r="N3620" i="5" s="1"/>
  <c r="L3620" i="5"/>
  <c r="I3620" i="5"/>
  <c r="Q3620" i="5" s="1"/>
  <c r="H3620" i="5"/>
  <c r="G3620" i="5"/>
  <c r="D3620" i="5"/>
  <c r="M3619" i="5"/>
  <c r="N3619" i="5" s="1"/>
  <c r="L3619" i="5"/>
  <c r="I3619" i="5"/>
  <c r="Q3619" i="5" s="1"/>
  <c r="H3619" i="5"/>
  <c r="G3619" i="5"/>
  <c r="D3619" i="5"/>
  <c r="M3618" i="5"/>
  <c r="N3618" i="5" s="1"/>
  <c r="L3618" i="5"/>
  <c r="I3618" i="5"/>
  <c r="Q3618" i="5" s="1"/>
  <c r="H3618" i="5"/>
  <c r="G3618" i="5"/>
  <c r="D3618" i="5"/>
  <c r="M3617" i="5"/>
  <c r="N3617" i="5" s="1"/>
  <c r="L3617" i="5"/>
  <c r="I3617" i="5"/>
  <c r="Q3617" i="5" s="1"/>
  <c r="H3617" i="5"/>
  <c r="G3617" i="5"/>
  <c r="D3617" i="5"/>
  <c r="M3616" i="5"/>
  <c r="N3616" i="5" s="1"/>
  <c r="L3616" i="5"/>
  <c r="I3616" i="5"/>
  <c r="Q3616" i="5" s="1"/>
  <c r="H3616" i="5"/>
  <c r="G3616" i="5"/>
  <c r="D3616" i="5"/>
  <c r="M3615" i="5"/>
  <c r="N3615" i="5" s="1"/>
  <c r="L3615" i="5"/>
  <c r="I3615" i="5"/>
  <c r="Q3615" i="5" s="1"/>
  <c r="H3615" i="5"/>
  <c r="G3615" i="5"/>
  <c r="D3615" i="5"/>
  <c r="M3614" i="5"/>
  <c r="N3614" i="5" s="1"/>
  <c r="L3614" i="5"/>
  <c r="I3614" i="5"/>
  <c r="Q3614" i="5" s="1"/>
  <c r="H3614" i="5"/>
  <c r="G3614" i="5"/>
  <c r="D3614" i="5"/>
  <c r="M3613" i="5"/>
  <c r="N3613" i="5" s="1"/>
  <c r="L3613" i="5"/>
  <c r="I3613" i="5"/>
  <c r="Q3613" i="5" s="1"/>
  <c r="H3613" i="5"/>
  <c r="G3613" i="5"/>
  <c r="D3613" i="5"/>
  <c r="M3612" i="5"/>
  <c r="N3612" i="5" s="1"/>
  <c r="L3612" i="5"/>
  <c r="I3612" i="5"/>
  <c r="Q3612" i="5" s="1"/>
  <c r="H3612" i="5"/>
  <c r="G3612" i="5"/>
  <c r="D3612" i="5"/>
  <c r="M3611" i="5"/>
  <c r="N3611" i="5" s="1"/>
  <c r="L3611" i="5"/>
  <c r="I3611" i="5"/>
  <c r="Q3611" i="5" s="1"/>
  <c r="H3611" i="5"/>
  <c r="G3611" i="5"/>
  <c r="D3611" i="5"/>
  <c r="M3610" i="5"/>
  <c r="N3610" i="5" s="1"/>
  <c r="L3610" i="5"/>
  <c r="I3610" i="5"/>
  <c r="Q3610" i="5" s="1"/>
  <c r="H3610" i="5"/>
  <c r="G3610" i="5"/>
  <c r="D3610" i="5"/>
  <c r="M3609" i="5"/>
  <c r="N3609" i="5" s="1"/>
  <c r="L3609" i="5"/>
  <c r="I3609" i="5"/>
  <c r="Q3609" i="5" s="1"/>
  <c r="H3609" i="5"/>
  <c r="G3609" i="5"/>
  <c r="D3609" i="5"/>
  <c r="M3608" i="5"/>
  <c r="N3608" i="5" s="1"/>
  <c r="L3608" i="5"/>
  <c r="I3608" i="5"/>
  <c r="Q3608" i="5" s="1"/>
  <c r="H3608" i="5"/>
  <c r="G3608" i="5"/>
  <c r="D3608" i="5"/>
  <c r="M3607" i="5"/>
  <c r="N3607" i="5" s="1"/>
  <c r="L3607" i="5"/>
  <c r="I3607" i="5"/>
  <c r="Q3607" i="5" s="1"/>
  <c r="H3607" i="5"/>
  <c r="G3607" i="5"/>
  <c r="D3607" i="5"/>
  <c r="M3606" i="5"/>
  <c r="N3606" i="5" s="1"/>
  <c r="L3606" i="5"/>
  <c r="I3606" i="5"/>
  <c r="Q3606" i="5" s="1"/>
  <c r="H3606" i="5"/>
  <c r="G3606" i="5"/>
  <c r="D3606" i="5"/>
  <c r="M3605" i="5"/>
  <c r="N3605" i="5" s="1"/>
  <c r="L3605" i="5"/>
  <c r="I3605" i="5"/>
  <c r="Q3605" i="5" s="1"/>
  <c r="H3605" i="5"/>
  <c r="G3605" i="5"/>
  <c r="D3605" i="5"/>
  <c r="M3604" i="5"/>
  <c r="N3604" i="5" s="1"/>
  <c r="L3604" i="5"/>
  <c r="I3604" i="5"/>
  <c r="Q3604" i="5" s="1"/>
  <c r="H3604" i="5"/>
  <c r="G3604" i="5"/>
  <c r="D3604" i="5"/>
  <c r="M3603" i="5"/>
  <c r="N3603" i="5" s="1"/>
  <c r="L3603" i="5"/>
  <c r="I3603" i="5"/>
  <c r="Q3603" i="5" s="1"/>
  <c r="H3603" i="5"/>
  <c r="G3603" i="5"/>
  <c r="D3603" i="5"/>
  <c r="M3602" i="5"/>
  <c r="N3602" i="5" s="1"/>
  <c r="L3602" i="5"/>
  <c r="I3602" i="5"/>
  <c r="Q3602" i="5" s="1"/>
  <c r="H3602" i="5"/>
  <c r="G3602" i="5"/>
  <c r="D3602" i="5"/>
  <c r="M3601" i="5"/>
  <c r="N3601" i="5" s="1"/>
  <c r="L3601" i="5"/>
  <c r="I3601" i="5"/>
  <c r="Q3601" i="5" s="1"/>
  <c r="H3601" i="5"/>
  <c r="G3601" i="5"/>
  <c r="D3601" i="5"/>
  <c r="M3600" i="5"/>
  <c r="N3600" i="5" s="1"/>
  <c r="L3600" i="5"/>
  <c r="I3600" i="5"/>
  <c r="Q3600" i="5" s="1"/>
  <c r="H3600" i="5"/>
  <c r="G3600" i="5"/>
  <c r="D3600" i="5"/>
  <c r="M3599" i="5"/>
  <c r="N3599" i="5" s="1"/>
  <c r="L3599" i="5"/>
  <c r="I3599" i="5"/>
  <c r="Q3599" i="5" s="1"/>
  <c r="H3599" i="5"/>
  <c r="G3599" i="5"/>
  <c r="D3599" i="5"/>
  <c r="M3598" i="5"/>
  <c r="N3598" i="5" s="1"/>
  <c r="L3598" i="5"/>
  <c r="I3598" i="5"/>
  <c r="Q3598" i="5" s="1"/>
  <c r="H3598" i="5"/>
  <c r="G3598" i="5"/>
  <c r="D3598" i="5"/>
  <c r="M3597" i="5"/>
  <c r="N3597" i="5" s="1"/>
  <c r="L3597" i="5"/>
  <c r="I3597" i="5"/>
  <c r="Q3597" i="5" s="1"/>
  <c r="H3597" i="5"/>
  <c r="G3597" i="5"/>
  <c r="D3597" i="5"/>
  <c r="M3596" i="5"/>
  <c r="N3596" i="5" s="1"/>
  <c r="L3596" i="5"/>
  <c r="I3596" i="5"/>
  <c r="Q3596" i="5" s="1"/>
  <c r="H3596" i="5"/>
  <c r="G3596" i="5"/>
  <c r="D3596" i="5"/>
  <c r="M3595" i="5"/>
  <c r="N3595" i="5" s="1"/>
  <c r="L3595" i="5"/>
  <c r="I3595" i="5"/>
  <c r="Q3595" i="5" s="1"/>
  <c r="H3595" i="5"/>
  <c r="G3595" i="5"/>
  <c r="D3595" i="5"/>
  <c r="M3594" i="5"/>
  <c r="N3594" i="5" s="1"/>
  <c r="L3594" i="5"/>
  <c r="I3594" i="5"/>
  <c r="Q3594" i="5" s="1"/>
  <c r="H3594" i="5"/>
  <c r="G3594" i="5"/>
  <c r="D3594" i="5"/>
  <c r="M3593" i="5"/>
  <c r="N3593" i="5" s="1"/>
  <c r="L3593" i="5"/>
  <c r="I3593" i="5"/>
  <c r="Q3593" i="5" s="1"/>
  <c r="H3593" i="5"/>
  <c r="G3593" i="5"/>
  <c r="D3593" i="5"/>
  <c r="M3592" i="5"/>
  <c r="N3592" i="5" s="1"/>
  <c r="L3592" i="5"/>
  <c r="I3592" i="5"/>
  <c r="Q3592" i="5" s="1"/>
  <c r="H3592" i="5"/>
  <c r="G3592" i="5"/>
  <c r="D3592" i="5"/>
  <c r="M3591" i="5"/>
  <c r="N3591" i="5" s="1"/>
  <c r="L3591" i="5"/>
  <c r="I3591" i="5"/>
  <c r="Q3591" i="5" s="1"/>
  <c r="H3591" i="5"/>
  <c r="G3591" i="5"/>
  <c r="D3591" i="5"/>
  <c r="M3590" i="5"/>
  <c r="N3590" i="5" s="1"/>
  <c r="L3590" i="5"/>
  <c r="I3590" i="5"/>
  <c r="Q3590" i="5" s="1"/>
  <c r="H3590" i="5"/>
  <c r="G3590" i="5"/>
  <c r="D3590" i="5"/>
  <c r="M3589" i="5"/>
  <c r="N3589" i="5" s="1"/>
  <c r="L3589" i="5"/>
  <c r="I3589" i="5"/>
  <c r="Q3589" i="5" s="1"/>
  <c r="H3589" i="5"/>
  <c r="G3589" i="5"/>
  <c r="D3589" i="5"/>
  <c r="M3588" i="5"/>
  <c r="N3588" i="5" s="1"/>
  <c r="L3588" i="5"/>
  <c r="I3588" i="5"/>
  <c r="Q3588" i="5" s="1"/>
  <c r="H3588" i="5"/>
  <c r="G3588" i="5"/>
  <c r="D3588" i="5"/>
  <c r="M3587" i="5"/>
  <c r="N3587" i="5" s="1"/>
  <c r="L3587" i="5"/>
  <c r="I3587" i="5"/>
  <c r="Q3587" i="5" s="1"/>
  <c r="H3587" i="5"/>
  <c r="G3587" i="5"/>
  <c r="D3587" i="5"/>
  <c r="M3586" i="5"/>
  <c r="N3586" i="5" s="1"/>
  <c r="L3586" i="5"/>
  <c r="I3586" i="5"/>
  <c r="Q3586" i="5" s="1"/>
  <c r="H3586" i="5"/>
  <c r="G3586" i="5"/>
  <c r="D3586" i="5"/>
  <c r="M3585" i="5"/>
  <c r="N3585" i="5" s="1"/>
  <c r="L3585" i="5"/>
  <c r="I3585" i="5"/>
  <c r="Q3585" i="5" s="1"/>
  <c r="H3585" i="5"/>
  <c r="G3585" i="5"/>
  <c r="D3585" i="5"/>
  <c r="M3584" i="5"/>
  <c r="N3584" i="5" s="1"/>
  <c r="L3584" i="5"/>
  <c r="I3584" i="5"/>
  <c r="Q3584" i="5" s="1"/>
  <c r="H3584" i="5"/>
  <c r="G3584" i="5"/>
  <c r="D3584" i="5"/>
  <c r="M3583" i="5"/>
  <c r="N3583" i="5" s="1"/>
  <c r="L3583" i="5"/>
  <c r="I3583" i="5"/>
  <c r="Q3583" i="5" s="1"/>
  <c r="H3583" i="5"/>
  <c r="G3583" i="5"/>
  <c r="D3583" i="5"/>
  <c r="M3582" i="5"/>
  <c r="N3582" i="5" s="1"/>
  <c r="L3582" i="5"/>
  <c r="I3582" i="5"/>
  <c r="Q3582" i="5" s="1"/>
  <c r="H3582" i="5"/>
  <c r="G3582" i="5"/>
  <c r="D3582" i="5"/>
  <c r="M3581" i="5"/>
  <c r="N3581" i="5" s="1"/>
  <c r="L3581" i="5"/>
  <c r="I3581" i="5"/>
  <c r="Q3581" i="5" s="1"/>
  <c r="H3581" i="5"/>
  <c r="G3581" i="5"/>
  <c r="D3581" i="5"/>
  <c r="M3580" i="5"/>
  <c r="N3580" i="5" s="1"/>
  <c r="L3580" i="5"/>
  <c r="I3580" i="5"/>
  <c r="Q3580" i="5" s="1"/>
  <c r="H3580" i="5"/>
  <c r="G3580" i="5"/>
  <c r="D3580" i="5"/>
  <c r="M3579" i="5"/>
  <c r="N3579" i="5" s="1"/>
  <c r="L3579" i="5"/>
  <c r="I3579" i="5"/>
  <c r="Q3579" i="5" s="1"/>
  <c r="H3579" i="5"/>
  <c r="G3579" i="5"/>
  <c r="D3579" i="5"/>
  <c r="M3578" i="5"/>
  <c r="N3578" i="5" s="1"/>
  <c r="L3578" i="5"/>
  <c r="I3578" i="5"/>
  <c r="Q3578" i="5" s="1"/>
  <c r="H3578" i="5"/>
  <c r="G3578" i="5"/>
  <c r="D3578" i="5"/>
  <c r="M3577" i="5"/>
  <c r="N3577" i="5" s="1"/>
  <c r="L3577" i="5"/>
  <c r="I3577" i="5"/>
  <c r="Q3577" i="5" s="1"/>
  <c r="H3577" i="5"/>
  <c r="G3577" i="5"/>
  <c r="D3577" i="5"/>
  <c r="M3576" i="5"/>
  <c r="N3576" i="5" s="1"/>
  <c r="L3576" i="5"/>
  <c r="I3576" i="5"/>
  <c r="Q3576" i="5" s="1"/>
  <c r="H3576" i="5"/>
  <c r="G3576" i="5"/>
  <c r="D3576" i="5"/>
  <c r="M3575" i="5"/>
  <c r="N3575" i="5" s="1"/>
  <c r="L3575" i="5"/>
  <c r="I3575" i="5"/>
  <c r="Q3575" i="5" s="1"/>
  <c r="H3575" i="5"/>
  <c r="G3575" i="5"/>
  <c r="D3575" i="5"/>
  <c r="M3574" i="5"/>
  <c r="N3574" i="5" s="1"/>
  <c r="L3574" i="5"/>
  <c r="I3574" i="5"/>
  <c r="Q3574" i="5" s="1"/>
  <c r="H3574" i="5"/>
  <c r="G3574" i="5"/>
  <c r="D3574" i="5"/>
  <c r="M3573" i="5"/>
  <c r="N3573" i="5" s="1"/>
  <c r="L3573" i="5"/>
  <c r="I3573" i="5"/>
  <c r="Q3573" i="5" s="1"/>
  <c r="H3573" i="5"/>
  <c r="G3573" i="5"/>
  <c r="D3573" i="5"/>
  <c r="M3572" i="5"/>
  <c r="N3572" i="5" s="1"/>
  <c r="L3572" i="5"/>
  <c r="I3572" i="5"/>
  <c r="Q3572" i="5" s="1"/>
  <c r="H3572" i="5"/>
  <c r="G3572" i="5"/>
  <c r="D3572" i="5"/>
  <c r="M3571" i="5"/>
  <c r="N3571" i="5" s="1"/>
  <c r="L3571" i="5"/>
  <c r="I3571" i="5"/>
  <c r="Q3571" i="5" s="1"/>
  <c r="H3571" i="5"/>
  <c r="G3571" i="5"/>
  <c r="D3571" i="5"/>
  <c r="M3570" i="5"/>
  <c r="N3570" i="5" s="1"/>
  <c r="L3570" i="5"/>
  <c r="I3570" i="5"/>
  <c r="Q3570" i="5" s="1"/>
  <c r="H3570" i="5"/>
  <c r="G3570" i="5"/>
  <c r="D3570" i="5"/>
  <c r="M3569" i="5"/>
  <c r="N3569" i="5" s="1"/>
  <c r="L3569" i="5"/>
  <c r="I3569" i="5"/>
  <c r="Q3569" i="5" s="1"/>
  <c r="H3569" i="5"/>
  <c r="G3569" i="5"/>
  <c r="D3569" i="5"/>
  <c r="M3568" i="5"/>
  <c r="N3568" i="5" s="1"/>
  <c r="L3568" i="5"/>
  <c r="I3568" i="5"/>
  <c r="Q3568" i="5" s="1"/>
  <c r="H3568" i="5"/>
  <c r="G3568" i="5"/>
  <c r="D3568" i="5"/>
  <c r="M3567" i="5"/>
  <c r="N3567" i="5" s="1"/>
  <c r="L3567" i="5"/>
  <c r="I3567" i="5"/>
  <c r="Q3567" i="5" s="1"/>
  <c r="H3567" i="5"/>
  <c r="G3567" i="5"/>
  <c r="D3567" i="5"/>
  <c r="M3566" i="5"/>
  <c r="N3566" i="5" s="1"/>
  <c r="L3566" i="5"/>
  <c r="I3566" i="5"/>
  <c r="Q3566" i="5" s="1"/>
  <c r="H3566" i="5"/>
  <c r="G3566" i="5"/>
  <c r="D3566" i="5"/>
  <c r="M3565" i="5"/>
  <c r="N3565" i="5" s="1"/>
  <c r="L3565" i="5"/>
  <c r="I3565" i="5"/>
  <c r="Q3565" i="5" s="1"/>
  <c r="H3565" i="5"/>
  <c r="G3565" i="5"/>
  <c r="D3565" i="5"/>
  <c r="M3564" i="5"/>
  <c r="N3564" i="5" s="1"/>
  <c r="L3564" i="5"/>
  <c r="I3564" i="5"/>
  <c r="Q3564" i="5" s="1"/>
  <c r="H3564" i="5"/>
  <c r="G3564" i="5"/>
  <c r="D3564" i="5"/>
  <c r="M3563" i="5"/>
  <c r="N3563" i="5" s="1"/>
  <c r="L3563" i="5"/>
  <c r="I3563" i="5"/>
  <c r="Q3563" i="5" s="1"/>
  <c r="H3563" i="5"/>
  <c r="G3563" i="5"/>
  <c r="D3563" i="5"/>
  <c r="M3562" i="5"/>
  <c r="N3562" i="5" s="1"/>
  <c r="L3562" i="5"/>
  <c r="I3562" i="5"/>
  <c r="Q3562" i="5" s="1"/>
  <c r="H3562" i="5"/>
  <c r="G3562" i="5"/>
  <c r="D3562" i="5"/>
  <c r="M3561" i="5"/>
  <c r="N3561" i="5" s="1"/>
  <c r="L3561" i="5"/>
  <c r="I3561" i="5"/>
  <c r="Q3561" i="5" s="1"/>
  <c r="H3561" i="5"/>
  <c r="G3561" i="5"/>
  <c r="D3561" i="5"/>
  <c r="M3560" i="5"/>
  <c r="N3560" i="5" s="1"/>
  <c r="L3560" i="5"/>
  <c r="I3560" i="5"/>
  <c r="Q3560" i="5" s="1"/>
  <c r="H3560" i="5"/>
  <c r="G3560" i="5"/>
  <c r="D3560" i="5"/>
  <c r="M3559" i="5"/>
  <c r="N3559" i="5" s="1"/>
  <c r="L3559" i="5"/>
  <c r="I3559" i="5"/>
  <c r="Q3559" i="5" s="1"/>
  <c r="H3559" i="5"/>
  <c r="G3559" i="5"/>
  <c r="D3559" i="5"/>
  <c r="M3558" i="5"/>
  <c r="N3558" i="5" s="1"/>
  <c r="L3558" i="5"/>
  <c r="I3558" i="5"/>
  <c r="Q3558" i="5" s="1"/>
  <c r="H3558" i="5"/>
  <c r="G3558" i="5"/>
  <c r="D3558" i="5"/>
  <c r="M3557" i="5"/>
  <c r="N3557" i="5" s="1"/>
  <c r="L3557" i="5"/>
  <c r="I3557" i="5"/>
  <c r="Q3557" i="5" s="1"/>
  <c r="H3557" i="5"/>
  <c r="G3557" i="5"/>
  <c r="D3557" i="5"/>
  <c r="M3556" i="5"/>
  <c r="N3556" i="5" s="1"/>
  <c r="L3556" i="5"/>
  <c r="I3556" i="5"/>
  <c r="Q3556" i="5" s="1"/>
  <c r="H3556" i="5"/>
  <c r="G3556" i="5"/>
  <c r="D3556" i="5"/>
  <c r="M3555" i="5"/>
  <c r="N3555" i="5" s="1"/>
  <c r="L3555" i="5"/>
  <c r="I3555" i="5"/>
  <c r="Q3555" i="5" s="1"/>
  <c r="H3555" i="5"/>
  <c r="G3555" i="5"/>
  <c r="D3555" i="5"/>
  <c r="M3554" i="5"/>
  <c r="N3554" i="5" s="1"/>
  <c r="L3554" i="5"/>
  <c r="I3554" i="5"/>
  <c r="Q3554" i="5" s="1"/>
  <c r="H3554" i="5"/>
  <c r="G3554" i="5"/>
  <c r="D3554" i="5"/>
  <c r="M3553" i="5"/>
  <c r="N3553" i="5" s="1"/>
  <c r="L3553" i="5"/>
  <c r="I3553" i="5"/>
  <c r="Q3553" i="5" s="1"/>
  <c r="H3553" i="5"/>
  <c r="G3553" i="5"/>
  <c r="D3553" i="5"/>
  <c r="M3552" i="5"/>
  <c r="N3552" i="5" s="1"/>
  <c r="L3552" i="5"/>
  <c r="I3552" i="5"/>
  <c r="Q3552" i="5" s="1"/>
  <c r="H3552" i="5"/>
  <c r="G3552" i="5"/>
  <c r="D3552" i="5"/>
  <c r="M3551" i="5"/>
  <c r="N3551" i="5" s="1"/>
  <c r="L3551" i="5"/>
  <c r="I3551" i="5"/>
  <c r="Q3551" i="5" s="1"/>
  <c r="H3551" i="5"/>
  <c r="G3551" i="5"/>
  <c r="D3551" i="5"/>
  <c r="M3550" i="5"/>
  <c r="N3550" i="5" s="1"/>
  <c r="L3550" i="5"/>
  <c r="I3550" i="5"/>
  <c r="Q3550" i="5" s="1"/>
  <c r="H3550" i="5"/>
  <c r="G3550" i="5"/>
  <c r="D3550" i="5"/>
  <c r="M3549" i="5"/>
  <c r="N3549" i="5" s="1"/>
  <c r="L3549" i="5"/>
  <c r="I3549" i="5"/>
  <c r="Q3549" i="5" s="1"/>
  <c r="H3549" i="5"/>
  <c r="G3549" i="5"/>
  <c r="D3549" i="5"/>
  <c r="M3548" i="5"/>
  <c r="N3548" i="5" s="1"/>
  <c r="L3548" i="5"/>
  <c r="I3548" i="5"/>
  <c r="Q3548" i="5" s="1"/>
  <c r="H3548" i="5"/>
  <c r="G3548" i="5"/>
  <c r="D3548" i="5"/>
  <c r="M3547" i="5"/>
  <c r="N3547" i="5" s="1"/>
  <c r="L3547" i="5"/>
  <c r="I3547" i="5"/>
  <c r="Q3547" i="5" s="1"/>
  <c r="H3547" i="5"/>
  <c r="G3547" i="5"/>
  <c r="D3547" i="5"/>
  <c r="M3546" i="5"/>
  <c r="N3546" i="5" s="1"/>
  <c r="L3546" i="5"/>
  <c r="I3546" i="5"/>
  <c r="Q3546" i="5" s="1"/>
  <c r="H3546" i="5"/>
  <c r="G3546" i="5"/>
  <c r="D3546" i="5"/>
  <c r="M3545" i="5"/>
  <c r="N3545" i="5" s="1"/>
  <c r="L3545" i="5"/>
  <c r="I3545" i="5"/>
  <c r="Q3545" i="5" s="1"/>
  <c r="H3545" i="5"/>
  <c r="G3545" i="5"/>
  <c r="D3545" i="5"/>
  <c r="M3544" i="5"/>
  <c r="N3544" i="5" s="1"/>
  <c r="L3544" i="5"/>
  <c r="I3544" i="5"/>
  <c r="Q3544" i="5" s="1"/>
  <c r="H3544" i="5"/>
  <c r="G3544" i="5"/>
  <c r="D3544" i="5"/>
  <c r="M3543" i="5"/>
  <c r="N3543" i="5" s="1"/>
  <c r="L3543" i="5"/>
  <c r="I3543" i="5"/>
  <c r="Q3543" i="5" s="1"/>
  <c r="H3543" i="5"/>
  <c r="G3543" i="5"/>
  <c r="D3543" i="5"/>
  <c r="M3542" i="5"/>
  <c r="N3542" i="5" s="1"/>
  <c r="L3542" i="5"/>
  <c r="I3542" i="5"/>
  <c r="Q3542" i="5" s="1"/>
  <c r="H3542" i="5"/>
  <c r="G3542" i="5"/>
  <c r="D3542" i="5"/>
  <c r="M3541" i="5"/>
  <c r="N3541" i="5" s="1"/>
  <c r="L3541" i="5"/>
  <c r="I3541" i="5"/>
  <c r="Q3541" i="5" s="1"/>
  <c r="H3541" i="5"/>
  <c r="G3541" i="5"/>
  <c r="D3541" i="5"/>
  <c r="M3540" i="5"/>
  <c r="N3540" i="5" s="1"/>
  <c r="L3540" i="5"/>
  <c r="I3540" i="5"/>
  <c r="Q3540" i="5" s="1"/>
  <c r="H3540" i="5"/>
  <c r="G3540" i="5"/>
  <c r="D3540" i="5"/>
  <c r="M3539" i="5"/>
  <c r="N3539" i="5" s="1"/>
  <c r="L3539" i="5"/>
  <c r="I3539" i="5"/>
  <c r="Q3539" i="5" s="1"/>
  <c r="H3539" i="5"/>
  <c r="G3539" i="5"/>
  <c r="D3539" i="5"/>
  <c r="M3538" i="5"/>
  <c r="N3538" i="5" s="1"/>
  <c r="L3538" i="5"/>
  <c r="I3538" i="5"/>
  <c r="Q3538" i="5" s="1"/>
  <c r="H3538" i="5"/>
  <c r="G3538" i="5"/>
  <c r="D3538" i="5"/>
  <c r="M3537" i="5"/>
  <c r="N3537" i="5" s="1"/>
  <c r="L3537" i="5"/>
  <c r="I3537" i="5"/>
  <c r="Q3537" i="5" s="1"/>
  <c r="H3537" i="5"/>
  <c r="G3537" i="5"/>
  <c r="D3537" i="5"/>
  <c r="M3536" i="5"/>
  <c r="N3536" i="5" s="1"/>
  <c r="L3536" i="5"/>
  <c r="I3536" i="5"/>
  <c r="Q3536" i="5" s="1"/>
  <c r="H3536" i="5"/>
  <c r="G3536" i="5"/>
  <c r="D3536" i="5"/>
  <c r="M3535" i="5"/>
  <c r="N3535" i="5" s="1"/>
  <c r="L3535" i="5"/>
  <c r="I3535" i="5"/>
  <c r="Q3535" i="5" s="1"/>
  <c r="H3535" i="5"/>
  <c r="G3535" i="5"/>
  <c r="D3535" i="5"/>
  <c r="M3534" i="5"/>
  <c r="N3534" i="5" s="1"/>
  <c r="L3534" i="5"/>
  <c r="I3534" i="5"/>
  <c r="Q3534" i="5" s="1"/>
  <c r="H3534" i="5"/>
  <c r="G3534" i="5"/>
  <c r="D3534" i="5"/>
  <c r="M3533" i="5"/>
  <c r="N3533" i="5" s="1"/>
  <c r="L3533" i="5"/>
  <c r="I3533" i="5"/>
  <c r="Q3533" i="5" s="1"/>
  <c r="H3533" i="5"/>
  <c r="G3533" i="5"/>
  <c r="D3533" i="5"/>
  <c r="M3532" i="5"/>
  <c r="N3532" i="5" s="1"/>
  <c r="L3532" i="5"/>
  <c r="I3532" i="5"/>
  <c r="Q3532" i="5" s="1"/>
  <c r="H3532" i="5"/>
  <c r="G3532" i="5"/>
  <c r="D3532" i="5"/>
  <c r="M3531" i="5"/>
  <c r="N3531" i="5" s="1"/>
  <c r="L3531" i="5"/>
  <c r="I3531" i="5"/>
  <c r="Q3531" i="5" s="1"/>
  <c r="H3531" i="5"/>
  <c r="G3531" i="5"/>
  <c r="D3531" i="5"/>
  <c r="M3530" i="5"/>
  <c r="N3530" i="5" s="1"/>
  <c r="L3530" i="5"/>
  <c r="I3530" i="5"/>
  <c r="Q3530" i="5" s="1"/>
  <c r="H3530" i="5"/>
  <c r="G3530" i="5"/>
  <c r="D3530" i="5"/>
  <c r="M3529" i="5"/>
  <c r="N3529" i="5" s="1"/>
  <c r="L3529" i="5"/>
  <c r="I3529" i="5"/>
  <c r="Q3529" i="5" s="1"/>
  <c r="H3529" i="5"/>
  <c r="G3529" i="5"/>
  <c r="D3529" i="5"/>
  <c r="M3528" i="5"/>
  <c r="N3528" i="5" s="1"/>
  <c r="L3528" i="5"/>
  <c r="I3528" i="5"/>
  <c r="Q3528" i="5" s="1"/>
  <c r="H3528" i="5"/>
  <c r="G3528" i="5"/>
  <c r="D3528" i="5"/>
  <c r="M3527" i="5"/>
  <c r="N3527" i="5" s="1"/>
  <c r="L3527" i="5"/>
  <c r="I3527" i="5"/>
  <c r="Q3527" i="5" s="1"/>
  <c r="H3527" i="5"/>
  <c r="G3527" i="5"/>
  <c r="D3527" i="5"/>
  <c r="M3526" i="5"/>
  <c r="N3526" i="5" s="1"/>
  <c r="L3526" i="5"/>
  <c r="I3526" i="5"/>
  <c r="Q3526" i="5" s="1"/>
  <c r="H3526" i="5"/>
  <c r="G3526" i="5"/>
  <c r="D3526" i="5"/>
  <c r="M3525" i="5"/>
  <c r="N3525" i="5" s="1"/>
  <c r="L3525" i="5"/>
  <c r="I3525" i="5"/>
  <c r="Q3525" i="5" s="1"/>
  <c r="H3525" i="5"/>
  <c r="G3525" i="5"/>
  <c r="D3525" i="5"/>
  <c r="M3524" i="5"/>
  <c r="N3524" i="5" s="1"/>
  <c r="L3524" i="5"/>
  <c r="I3524" i="5"/>
  <c r="Q3524" i="5" s="1"/>
  <c r="H3524" i="5"/>
  <c r="G3524" i="5"/>
  <c r="D3524" i="5"/>
  <c r="M3523" i="5"/>
  <c r="N3523" i="5" s="1"/>
  <c r="L3523" i="5"/>
  <c r="I3523" i="5"/>
  <c r="Q3523" i="5" s="1"/>
  <c r="H3523" i="5"/>
  <c r="G3523" i="5"/>
  <c r="D3523" i="5"/>
  <c r="M3522" i="5"/>
  <c r="N3522" i="5" s="1"/>
  <c r="L3522" i="5"/>
  <c r="I3522" i="5"/>
  <c r="Q3522" i="5" s="1"/>
  <c r="H3522" i="5"/>
  <c r="G3522" i="5"/>
  <c r="D3522" i="5"/>
  <c r="M3521" i="5"/>
  <c r="N3521" i="5" s="1"/>
  <c r="L3521" i="5"/>
  <c r="I3521" i="5"/>
  <c r="Q3521" i="5" s="1"/>
  <c r="H3521" i="5"/>
  <c r="G3521" i="5"/>
  <c r="D3521" i="5"/>
  <c r="M3520" i="5"/>
  <c r="N3520" i="5" s="1"/>
  <c r="L3520" i="5"/>
  <c r="I3520" i="5"/>
  <c r="Q3520" i="5" s="1"/>
  <c r="H3520" i="5"/>
  <c r="G3520" i="5"/>
  <c r="D3520" i="5"/>
  <c r="M3519" i="5"/>
  <c r="N3519" i="5" s="1"/>
  <c r="L3519" i="5"/>
  <c r="I3519" i="5"/>
  <c r="Q3519" i="5" s="1"/>
  <c r="H3519" i="5"/>
  <c r="G3519" i="5"/>
  <c r="D3519" i="5"/>
  <c r="M3518" i="5"/>
  <c r="N3518" i="5" s="1"/>
  <c r="L3518" i="5"/>
  <c r="I3518" i="5"/>
  <c r="Q3518" i="5" s="1"/>
  <c r="H3518" i="5"/>
  <c r="G3518" i="5"/>
  <c r="D3518" i="5"/>
  <c r="M3517" i="5"/>
  <c r="N3517" i="5" s="1"/>
  <c r="L3517" i="5"/>
  <c r="I3517" i="5"/>
  <c r="Q3517" i="5" s="1"/>
  <c r="H3517" i="5"/>
  <c r="G3517" i="5"/>
  <c r="D3517" i="5"/>
  <c r="M3516" i="5"/>
  <c r="N3516" i="5" s="1"/>
  <c r="L3516" i="5"/>
  <c r="I3516" i="5"/>
  <c r="Q3516" i="5" s="1"/>
  <c r="H3516" i="5"/>
  <c r="G3516" i="5"/>
  <c r="D3516" i="5"/>
  <c r="M3515" i="5"/>
  <c r="N3515" i="5" s="1"/>
  <c r="L3515" i="5"/>
  <c r="I3515" i="5"/>
  <c r="Q3515" i="5" s="1"/>
  <c r="H3515" i="5"/>
  <c r="G3515" i="5"/>
  <c r="D3515" i="5"/>
  <c r="M3514" i="5"/>
  <c r="N3514" i="5" s="1"/>
  <c r="L3514" i="5"/>
  <c r="I3514" i="5"/>
  <c r="Q3514" i="5" s="1"/>
  <c r="H3514" i="5"/>
  <c r="G3514" i="5"/>
  <c r="D3514" i="5"/>
  <c r="M3513" i="5"/>
  <c r="N3513" i="5" s="1"/>
  <c r="L3513" i="5"/>
  <c r="I3513" i="5"/>
  <c r="Q3513" i="5" s="1"/>
  <c r="H3513" i="5"/>
  <c r="G3513" i="5"/>
  <c r="D3513" i="5"/>
  <c r="M3512" i="5"/>
  <c r="N3512" i="5" s="1"/>
  <c r="L3512" i="5"/>
  <c r="I3512" i="5"/>
  <c r="Q3512" i="5" s="1"/>
  <c r="H3512" i="5"/>
  <c r="G3512" i="5"/>
  <c r="D3512" i="5"/>
  <c r="M3511" i="5"/>
  <c r="N3511" i="5" s="1"/>
  <c r="L3511" i="5"/>
  <c r="I3511" i="5"/>
  <c r="Q3511" i="5" s="1"/>
  <c r="H3511" i="5"/>
  <c r="G3511" i="5"/>
  <c r="D3511" i="5"/>
  <c r="M3510" i="5"/>
  <c r="N3510" i="5" s="1"/>
  <c r="L3510" i="5"/>
  <c r="I3510" i="5"/>
  <c r="Q3510" i="5" s="1"/>
  <c r="H3510" i="5"/>
  <c r="G3510" i="5"/>
  <c r="D3510" i="5"/>
  <c r="M3509" i="5"/>
  <c r="N3509" i="5" s="1"/>
  <c r="L3509" i="5"/>
  <c r="I3509" i="5"/>
  <c r="Q3509" i="5" s="1"/>
  <c r="H3509" i="5"/>
  <c r="G3509" i="5"/>
  <c r="D3509" i="5"/>
  <c r="M3508" i="5"/>
  <c r="N3508" i="5" s="1"/>
  <c r="L3508" i="5"/>
  <c r="I3508" i="5"/>
  <c r="Q3508" i="5" s="1"/>
  <c r="H3508" i="5"/>
  <c r="G3508" i="5"/>
  <c r="D3508" i="5"/>
  <c r="M3507" i="5"/>
  <c r="N3507" i="5" s="1"/>
  <c r="L3507" i="5"/>
  <c r="I3507" i="5"/>
  <c r="Q3507" i="5" s="1"/>
  <c r="H3507" i="5"/>
  <c r="G3507" i="5"/>
  <c r="D3507" i="5"/>
  <c r="M3506" i="5"/>
  <c r="N3506" i="5" s="1"/>
  <c r="L3506" i="5"/>
  <c r="I3506" i="5"/>
  <c r="Q3506" i="5" s="1"/>
  <c r="H3506" i="5"/>
  <c r="G3506" i="5"/>
  <c r="D3506" i="5"/>
  <c r="M3505" i="5"/>
  <c r="N3505" i="5" s="1"/>
  <c r="L3505" i="5"/>
  <c r="I3505" i="5"/>
  <c r="Q3505" i="5" s="1"/>
  <c r="H3505" i="5"/>
  <c r="G3505" i="5"/>
  <c r="D3505" i="5"/>
  <c r="M3504" i="5"/>
  <c r="N3504" i="5" s="1"/>
  <c r="L3504" i="5"/>
  <c r="I3504" i="5"/>
  <c r="Q3504" i="5" s="1"/>
  <c r="H3504" i="5"/>
  <c r="G3504" i="5"/>
  <c r="D3504" i="5"/>
  <c r="M3503" i="5"/>
  <c r="N3503" i="5" s="1"/>
  <c r="L3503" i="5"/>
  <c r="I3503" i="5"/>
  <c r="Q3503" i="5" s="1"/>
  <c r="H3503" i="5"/>
  <c r="G3503" i="5"/>
  <c r="D3503" i="5"/>
  <c r="M3502" i="5"/>
  <c r="N3502" i="5" s="1"/>
  <c r="L3502" i="5"/>
  <c r="I3502" i="5"/>
  <c r="Q3502" i="5" s="1"/>
  <c r="H3502" i="5"/>
  <c r="G3502" i="5"/>
  <c r="D3502" i="5"/>
  <c r="M3501" i="5"/>
  <c r="N3501" i="5" s="1"/>
  <c r="L3501" i="5"/>
  <c r="I3501" i="5"/>
  <c r="Q3501" i="5" s="1"/>
  <c r="H3501" i="5"/>
  <c r="G3501" i="5"/>
  <c r="D3501" i="5"/>
  <c r="M3500" i="5"/>
  <c r="N3500" i="5" s="1"/>
  <c r="L3500" i="5"/>
  <c r="I3500" i="5"/>
  <c r="Q3500" i="5" s="1"/>
  <c r="H3500" i="5"/>
  <c r="G3500" i="5"/>
  <c r="D3500" i="5"/>
  <c r="M3499" i="5"/>
  <c r="N3499" i="5" s="1"/>
  <c r="L3499" i="5"/>
  <c r="I3499" i="5"/>
  <c r="Q3499" i="5" s="1"/>
  <c r="H3499" i="5"/>
  <c r="G3499" i="5"/>
  <c r="D3499" i="5"/>
  <c r="M3498" i="5"/>
  <c r="N3498" i="5" s="1"/>
  <c r="L3498" i="5"/>
  <c r="I3498" i="5"/>
  <c r="Q3498" i="5" s="1"/>
  <c r="H3498" i="5"/>
  <c r="G3498" i="5"/>
  <c r="D3498" i="5"/>
  <c r="M3497" i="5"/>
  <c r="N3497" i="5" s="1"/>
  <c r="L3497" i="5"/>
  <c r="I3497" i="5"/>
  <c r="Q3497" i="5" s="1"/>
  <c r="H3497" i="5"/>
  <c r="G3497" i="5"/>
  <c r="D3497" i="5"/>
  <c r="M3496" i="5"/>
  <c r="N3496" i="5" s="1"/>
  <c r="L3496" i="5"/>
  <c r="I3496" i="5"/>
  <c r="Q3496" i="5" s="1"/>
  <c r="H3496" i="5"/>
  <c r="G3496" i="5"/>
  <c r="D3496" i="5"/>
  <c r="M3495" i="5"/>
  <c r="N3495" i="5" s="1"/>
  <c r="L3495" i="5"/>
  <c r="I3495" i="5"/>
  <c r="Q3495" i="5" s="1"/>
  <c r="H3495" i="5"/>
  <c r="G3495" i="5"/>
  <c r="D3495" i="5"/>
  <c r="M3494" i="5"/>
  <c r="N3494" i="5" s="1"/>
  <c r="L3494" i="5"/>
  <c r="I3494" i="5"/>
  <c r="Q3494" i="5" s="1"/>
  <c r="H3494" i="5"/>
  <c r="G3494" i="5"/>
  <c r="D3494" i="5"/>
  <c r="M3493" i="5"/>
  <c r="N3493" i="5" s="1"/>
  <c r="L3493" i="5"/>
  <c r="I3493" i="5"/>
  <c r="Q3493" i="5" s="1"/>
  <c r="H3493" i="5"/>
  <c r="G3493" i="5"/>
  <c r="D3493" i="5"/>
  <c r="M3492" i="5"/>
  <c r="N3492" i="5" s="1"/>
  <c r="L3492" i="5"/>
  <c r="I3492" i="5"/>
  <c r="Q3492" i="5" s="1"/>
  <c r="H3492" i="5"/>
  <c r="G3492" i="5"/>
  <c r="D3492" i="5"/>
  <c r="M3491" i="5"/>
  <c r="N3491" i="5" s="1"/>
  <c r="L3491" i="5"/>
  <c r="I3491" i="5"/>
  <c r="Q3491" i="5" s="1"/>
  <c r="H3491" i="5"/>
  <c r="G3491" i="5"/>
  <c r="D3491" i="5"/>
  <c r="M3490" i="5"/>
  <c r="N3490" i="5" s="1"/>
  <c r="L3490" i="5"/>
  <c r="I3490" i="5"/>
  <c r="Q3490" i="5" s="1"/>
  <c r="H3490" i="5"/>
  <c r="G3490" i="5"/>
  <c r="D3490" i="5"/>
  <c r="M3489" i="5"/>
  <c r="N3489" i="5" s="1"/>
  <c r="L3489" i="5"/>
  <c r="I3489" i="5"/>
  <c r="Q3489" i="5" s="1"/>
  <c r="H3489" i="5"/>
  <c r="G3489" i="5"/>
  <c r="D3489" i="5"/>
  <c r="M3488" i="5"/>
  <c r="N3488" i="5" s="1"/>
  <c r="L3488" i="5"/>
  <c r="I3488" i="5"/>
  <c r="Q3488" i="5" s="1"/>
  <c r="H3488" i="5"/>
  <c r="G3488" i="5"/>
  <c r="D3488" i="5"/>
  <c r="M3487" i="5"/>
  <c r="N3487" i="5" s="1"/>
  <c r="L3487" i="5"/>
  <c r="I3487" i="5"/>
  <c r="Q3487" i="5" s="1"/>
  <c r="H3487" i="5"/>
  <c r="G3487" i="5"/>
  <c r="D3487" i="5"/>
  <c r="M3486" i="5"/>
  <c r="N3486" i="5" s="1"/>
  <c r="L3486" i="5"/>
  <c r="I3486" i="5"/>
  <c r="Q3486" i="5" s="1"/>
  <c r="H3486" i="5"/>
  <c r="G3486" i="5"/>
  <c r="D3486" i="5"/>
  <c r="M3485" i="5"/>
  <c r="N3485" i="5" s="1"/>
  <c r="L3485" i="5"/>
  <c r="I3485" i="5"/>
  <c r="Q3485" i="5" s="1"/>
  <c r="H3485" i="5"/>
  <c r="G3485" i="5"/>
  <c r="D3485" i="5"/>
  <c r="M3484" i="5"/>
  <c r="N3484" i="5" s="1"/>
  <c r="L3484" i="5"/>
  <c r="I3484" i="5"/>
  <c r="Q3484" i="5" s="1"/>
  <c r="H3484" i="5"/>
  <c r="G3484" i="5"/>
  <c r="D3484" i="5"/>
  <c r="M3483" i="5"/>
  <c r="N3483" i="5" s="1"/>
  <c r="L3483" i="5"/>
  <c r="I3483" i="5"/>
  <c r="Q3483" i="5" s="1"/>
  <c r="H3483" i="5"/>
  <c r="G3483" i="5"/>
  <c r="D3483" i="5"/>
  <c r="M3482" i="5"/>
  <c r="N3482" i="5" s="1"/>
  <c r="L3482" i="5"/>
  <c r="I3482" i="5"/>
  <c r="Q3482" i="5" s="1"/>
  <c r="H3482" i="5"/>
  <c r="G3482" i="5"/>
  <c r="D3482" i="5"/>
  <c r="M3481" i="5"/>
  <c r="N3481" i="5" s="1"/>
  <c r="L3481" i="5"/>
  <c r="I3481" i="5"/>
  <c r="Q3481" i="5" s="1"/>
  <c r="H3481" i="5"/>
  <c r="G3481" i="5"/>
  <c r="D3481" i="5"/>
  <c r="M3480" i="5"/>
  <c r="N3480" i="5" s="1"/>
  <c r="L3480" i="5"/>
  <c r="I3480" i="5"/>
  <c r="Q3480" i="5" s="1"/>
  <c r="H3480" i="5"/>
  <c r="G3480" i="5"/>
  <c r="D3480" i="5"/>
  <c r="M3479" i="5"/>
  <c r="N3479" i="5" s="1"/>
  <c r="L3479" i="5"/>
  <c r="I3479" i="5"/>
  <c r="Q3479" i="5" s="1"/>
  <c r="H3479" i="5"/>
  <c r="G3479" i="5"/>
  <c r="D3479" i="5"/>
  <c r="M3478" i="5"/>
  <c r="N3478" i="5" s="1"/>
  <c r="L3478" i="5"/>
  <c r="I3478" i="5"/>
  <c r="Q3478" i="5" s="1"/>
  <c r="H3478" i="5"/>
  <c r="G3478" i="5"/>
  <c r="D3478" i="5"/>
  <c r="M3477" i="5"/>
  <c r="N3477" i="5" s="1"/>
  <c r="L3477" i="5"/>
  <c r="I3477" i="5"/>
  <c r="Q3477" i="5" s="1"/>
  <c r="H3477" i="5"/>
  <c r="G3477" i="5"/>
  <c r="D3477" i="5"/>
  <c r="M3476" i="5"/>
  <c r="N3476" i="5" s="1"/>
  <c r="L3476" i="5"/>
  <c r="I3476" i="5"/>
  <c r="Q3476" i="5" s="1"/>
  <c r="H3476" i="5"/>
  <c r="G3476" i="5"/>
  <c r="D3476" i="5"/>
  <c r="M3475" i="5"/>
  <c r="N3475" i="5" s="1"/>
  <c r="L3475" i="5"/>
  <c r="I3475" i="5"/>
  <c r="Q3475" i="5" s="1"/>
  <c r="H3475" i="5"/>
  <c r="G3475" i="5"/>
  <c r="D3475" i="5"/>
  <c r="M3474" i="5"/>
  <c r="N3474" i="5" s="1"/>
  <c r="L3474" i="5"/>
  <c r="I3474" i="5"/>
  <c r="Q3474" i="5" s="1"/>
  <c r="H3474" i="5"/>
  <c r="G3474" i="5"/>
  <c r="D3474" i="5"/>
  <c r="M3473" i="5"/>
  <c r="N3473" i="5" s="1"/>
  <c r="L3473" i="5"/>
  <c r="I3473" i="5"/>
  <c r="Q3473" i="5" s="1"/>
  <c r="H3473" i="5"/>
  <c r="G3473" i="5"/>
  <c r="D3473" i="5"/>
  <c r="M3472" i="5"/>
  <c r="N3472" i="5" s="1"/>
  <c r="L3472" i="5"/>
  <c r="I3472" i="5"/>
  <c r="Q3472" i="5" s="1"/>
  <c r="H3472" i="5"/>
  <c r="G3472" i="5"/>
  <c r="D3472" i="5"/>
  <c r="M3471" i="5"/>
  <c r="N3471" i="5" s="1"/>
  <c r="L3471" i="5"/>
  <c r="I3471" i="5"/>
  <c r="Q3471" i="5" s="1"/>
  <c r="H3471" i="5"/>
  <c r="G3471" i="5"/>
  <c r="D3471" i="5"/>
  <c r="M3470" i="5"/>
  <c r="N3470" i="5" s="1"/>
  <c r="L3470" i="5"/>
  <c r="I3470" i="5"/>
  <c r="Q3470" i="5" s="1"/>
  <c r="H3470" i="5"/>
  <c r="G3470" i="5"/>
  <c r="D3470" i="5"/>
  <c r="M3469" i="5"/>
  <c r="N3469" i="5" s="1"/>
  <c r="L3469" i="5"/>
  <c r="I3469" i="5"/>
  <c r="Q3469" i="5" s="1"/>
  <c r="H3469" i="5"/>
  <c r="G3469" i="5"/>
  <c r="D3469" i="5"/>
  <c r="M3468" i="5"/>
  <c r="N3468" i="5" s="1"/>
  <c r="L3468" i="5"/>
  <c r="I3468" i="5"/>
  <c r="Q3468" i="5" s="1"/>
  <c r="H3468" i="5"/>
  <c r="G3468" i="5"/>
  <c r="D3468" i="5"/>
  <c r="M3467" i="5"/>
  <c r="N3467" i="5" s="1"/>
  <c r="L3467" i="5"/>
  <c r="I3467" i="5"/>
  <c r="Q3467" i="5" s="1"/>
  <c r="H3467" i="5"/>
  <c r="G3467" i="5"/>
  <c r="D3467" i="5"/>
  <c r="M3466" i="5"/>
  <c r="N3466" i="5" s="1"/>
  <c r="L3466" i="5"/>
  <c r="I3466" i="5"/>
  <c r="Q3466" i="5" s="1"/>
  <c r="H3466" i="5"/>
  <c r="G3466" i="5"/>
  <c r="D3466" i="5"/>
  <c r="M3465" i="5"/>
  <c r="N3465" i="5" s="1"/>
  <c r="L3465" i="5"/>
  <c r="I3465" i="5"/>
  <c r="Q3465" i="5" s="1"/>
  <c r="H3465" i="5"/>
  <c r="G3465" i="5"/>
  <c r="D3465" i="5"/>
  <c r="M3464" i="5"/>
  <c r="N3464" i="5" s="1"/>
  <c r="L3464" i="5"/>
  <c r="I3464" i="5"/>
  <c r="Q3464" i="5" s="1"/>
  <c r="H3464" i="5"/>
  <c r="G3464" i="5"/>
  <c r="D3464" i="5"/>
  <c r="M3463" i="5"/>
  <c r="N3463" i="5" s="1"/>
  <c r="L3463" i="5"/>
  <c r="I3463" i="5"/>
  <c r="Q3463" i="5" s="1"/>
  <c r="H3463" i="5"/>
  <c r="G3463" i="5"/>
  <c r="D3463" i="5"/>
  <c r="M3462" i="5"/>
  <c r="N3462" i="5" s="1"/>
  <c r="L3462" i="5"/>
  <c r="I3462" i="5"/>
  <c r="Q3462" i="5" s="1"/>
  <c r="H3462" i="5"/>
  <c r="G3462" i="5"/>
  <c r="D3462" i="5"/>
  <c r="M3461" i="5"/>
  <c r="N3461" i="5" s="1"/>
  <c r="L3461" i="5"/>
  <c r="I3461" i="5"/>
  <c r="Q3461" i="5" s="1"/>
  <c r="H3461" i="5"/>
  <c r="G3461" i="5"/>
  <c r="D3461" i="5"/>
  <c r="M3460" i="5"/>
  <c r="N3460" i="5" s="1"/>
  <c r="L3460" i="5"/>
  <c r="I3460" i="5"/>
  <c r="Q3460" i="5" s="1"/>
  <c r="H3460" i="5"/>
  <c r="G3460" i="5"/>
  <c r="D3460" i="5"/>
  <c r="M3459" i="5"/>
  <c r="N3459" i="5" s="1"/>
  <c r="L3459" i="5"/>
  <c r="I3459" i="5"/>
  <c r="Q3459" i="5" s="1"/>
  <c r="H3459" i="5"/>
  <c r="G3459" i="5"/>
  <c r="D3459" i="5"/>
  <c r="M3458" i="5"/>
  <c r="N3458" i="5" s="1"/>
  <c r="L3458" i="5"/>
  <c r="I3458" i="5"/>
  <c r="Q3458" i="5" s="1"/>
  <c r="H3458" i="5"/>
  <c r="G3458" i="5"/>
  <c r="D3458" i="5"/>
  <c r="M3457" i="5"/>
  <c r="N3457" i="5" s="1"/>
  <c r="L3457" i="5"/>
  <c r="I3457" i="5"/>
  <c r="Q3457" i="5" s="1"/>
  <c r="H3457" i="5"/>
  <c r="G3457" i="5"/>
  <c r="D3457" i="5"/>
  <c r="M3456" i="5"/>
  <c r="N3456" i="5" s="1"/>
  <c r="L3456" i="5"/>
  <c r="I3456" i="5"/>
  <c r="Q3456" i="5" s="1"/>
  <c r="H3456" i="5"/>
  <c r="G3456" i="5"/>
  <c r="D3456" i="5"/>
  <c r="M3455" i="5"/>
  <c r="N3455" i="5" s="1"/>
  <c r="L3455" i="5"/>
  <c r="I3455" i="5"/>
  <c r="Q3455" i="5" s="1"/>
  <c r="H3455" i="5"/>
  <c r="G3455" i="5"/>
  <c r="D3455" i="5"/>
  <c r="M3454" i="5"/>
  <c r="N3454" i="5" s="1"/>
  <c r="L3454" i="5"/>
  <c r="I3454" i="5"/>
  <c r="Q3454" i="5" s="1"/>
  <c r="H3454" i="5"/>
  <c r="G3454" i="5"/>
  <c r="D3454" i="5"/>
  <c r="M3453" i="5"/>
  <c r="N3453" i="5" s="1"/>
  <c r="L3453" i="5"/>
  <c r="I3453" i="5"/>
  <c r="Q3453" i="5" s="1"/>
  <c r="H3453" i="5"/>
  <c r="G3453" i="5"/>
  <c r="D3453" i="5"/>
  <c r="M3452" i="5"/>
  <c r="N3452" i="5" s="1"/>
  <c r="L3452" i="5"/>
  <c r="I3452" i="5"/>
  <c r="Q3452" i="5" s="1"/>
  <c r="H3452" i="5"/>
  <c r="G3452" i="5"/>
  <c r="D3452" i="5"/>
  <c r="M3451" i="5"/>
  <c r="N3451" i="5" s="1"/>
  <c r="L3451" i="5"/>
  <c r="I3451" i="5"/>
  <c r="Q3451" i="5" s="1"/>
  <c r="H3451" i="5"/>
  <c r="G3451" i="5"/>
  <c r="D3451" i="5"/>
  <c r="M3450" i="5"/>
  <c r="N3450" i="5" s="1"/>
  <c r="L3450" i="5"/>
  <c r="I3450" i="5"/>
  <c r="Q3450" i="5" s="1"/>
  <c r="H3450" i="5"/>
  <c r="G3450" i="5"/>
  <c r="D3450" i="5"/>
  <c r="M3449" i="5"/>
  <c r="N3449" i="5" s="1"/>
  <c r="L3449" i="5"/>
  <c r="I3449" i="5"/>
  <c r="Q3449" i="5" s="1"/>
  <c r="H3449" i="5"/>
  <c r="G3449" i="5"/>
  <c r="D3449" i="5"/>
  <c r="M3448" i="5"/>
  <c r="N3448" i="5" s="1"/>
  <c r="L3448" i="5"/>
  <c r="I3448" i="5"/>
  <c r="Q3448" i="5" s="1"/>
  <c r="H3448" i="5"/>
  <c r="G3448" i="5"/>
  <c r="D3448" i="5"/>
  <c r="M3447" i="5"/>
  <c r="N3447" i="5" s="1"/>
  <c r="L3447" i="5"/>
  <c r="I3447" i="5"/>
  <c r="Q3447" i="5" s="1"/>
  <c r="H3447" i="5"/>
  <c r="G3447" i="5"/>
  <c r="D3447" i="5"/>
  <c r="M3446" i="5"/>
  <c r="N3446" i="5" s="1"/>
  <c r="L3446" i="5"/>
  <c r="I3446" i="5"/>
  <c r="Q3446" i="5" s="1"/>
  <c r="H3446" i="5"/>
  <c r="G3446" i="5"/>
  <c r="D3446" i="5"/>
  <c r="M3445" i="5"/>
  <c r="N3445" i="5" s="1"/>
  <c r="L3445" i="5"/>
  <c r="I3445" i="5"/>
  <c r="Q3445" i="5" s="1"/>
  <c r="H3445" i="5"/>
  <c r="G3445" i="5"/>
  <c r="D3445" i="5"/>
  <c r="M3444" i="5"/>
  <c r="N3444" i="5" s="1"/>
  <c r="L3444" i="5"/>
  <c r="I3444" i="5"/>
  <c r="Q3444" i="5" s="1"/>
  <c r="H3444" i="5"/>
  <c r="G3444" i="5"/>
  <c r="D3444" i="5"/>
  <c r="M3443" i="5"/>
  <c r="N3443" i="5" s="1"/>
  <c r="L3443" i="5"/>
  <c r="I3443" i="5"/>
  <c r="Q3443" i="5" s="1"/>
  <c r="H3443" i="5"/>
  <c r="G3443" i="5"/>
  <c r="D3443" i="5"/>
  <c r="M3442" i="5"/>
  <c r="N3442" i="5" s="1"/>
  <c r="L3442" i="5"/>
  <c r="I3442" i="5"/>
  <c r="Q3442" i="5" s="1"/>
  <c r="H3442" i="5"/>
  <c r="G3442" i="5"/>
  <c r="D3442" i="5"/>
  <c r="M3441" i="5"/>
  <c r="N3441" i="5" s="1"/>
  <c r="L3441" i="5"/>
  <c r="I3441" i="5"/>
  <c r="Q3441" i="5" s="1"/>
  <c r="H3441" i="5"/>
  <c r="G3441" i="5"/>
  <c r="D3441" i="5"/>
  <c r="M3440" i="5"/>
  <c r="N3440" i="5" s="1"/>
  <c r="L3440" i="5"/>
  <c r="I3440" i="5"/>
  <c r="Q3440" i="5" s="1"/>
  <c r="H3440" i="5"/>
  <c r="G3440" i="5"/>
  <c r="D3440" i="5"/>
  <c r="M3439" i="5"/>
  <c r="N3439" i="5" s="1"/>
  <c r="L3439" i="5"/>
  <c r="I3439" i="5"/>
  <c r="Q3439" i="5" s="1"/>
  <c r="H3439" i="5"/>
  <c r="G3439" i="5"/>
  <c r="D3439" i="5"/>
  <c r="M3438" i="5"/>
  <c r="N3438" i="5" s="1"/>
  <c r="L3438" i="5"/>
  <c r="I3438" i="5"/>
  <c r="Q3438" i="5" s="1"/>
  <c r="H3438" i="5"/>
  <c r="G3438" i="5"/>
  <c r="D3438" i="5"/>
  <c r="M3437" i="5"/>
  <c r="N3437" i="5" s="1"/>
  <c r="L3437" i="5"/>
  <c r="I3437" i="5"/>
  <c r="Q3437" i="5" s="1"/>
  <c r="H3437" i="5"/>
  <c r="G3437" i="5"/>
  <c r="D3437" i="5"/>
  <c r="M3436" i="5"/>
  <c r="N3436" i="5" s="1"/>
  <c r="L3436" i="5"/>
  <c r="I3436" i="5"/>
  <c r="Q3436" i="5" s="1"/>
  <c r="H3436" i="5"/>
  <c r="G3436" i="5"/>
  <c r="D3436" i="5"/>
  <c r="M3435" i="5"/>
  <c r="N3435" i="5" s="1"/>
  <c r="L3435" i="5"/>
  <c r="I3435" i="5"/>
  <c r="Q3435" i="5" s="1"/>
  <c r="H3435" i="5"/>
  <c r="G3435" i="5"/>
  <c r="D3435" i="5"/>
  <c r="M3434" i="5"/>
  <c r="N3434" i="5" s="1"/>
  <c r="L3434" i="5"/>
  <c r="I3434" i="5"/>
  <c r="Q3434" i="5" s="1"/>
  <c r="H3434" i="5"/>
  <c r="G3434" i="5"/>
  <c r="D3434" i="5"/>
  <c r="M3433" i="5"/>
  <c r="N3433" i="5" s="1"/>
  <c r="L3433" i="5"/>
  <c r="I3433" i="5"/>
  <c r="Q3433" i="5" s="1"/>
  <c r="H3433" i="5"/>
  <c r="G3433" i="5"/>
  <c r="D3433" i="5"/>
  <c r="M3432" i="5"/>
  <c r="N3432" i="5" s="1"/>
  <c r="L3432" i="5"/>
  <c r="I3432" i="5"/>
  <c r="Q3432" i="5" s="1"/>
  <c r="H3432" i="5"/>
  <c r="G3432" i="5"/>
  <c r="D3432" i="5"/>
  <c r="M3431" i="5"/>
  <c r="N3431" i="5" s="1"/>
  <c r="L3431" i="5"/>
  <c r="I3431" i="5"/>
  <c r="Q3431" i="5" s="1"/>
  <c r="H3431" i="5"/>
  <c r="G3431" i="5"/>
  <c r="D3431" i="5"/>
  <c r="M3430" i="5"/>
  <c r="N3430" i="5" s="1"/>
  <c r="L3430" i="5"/>
  <c r="I3430" i="5"/>
  <c r="Q3430" i="5" s="1"/>
  <c r="H3430" i="5"/>
  <c r="G3430" i="5"/>
  <c r="D3430" i="5"/>
  <c r="M3429" i="5"/>
  <c r="N3429" i="5" s="1"/>
  <c r="L3429" i="5"/>
  <c r="I3429" i="5"/>
  <c r="Q3429" i="5" s="1"/>
  <c r="H3429" i="5"/>
  <c r="G3429" i="5"/>
  <c r="D3429" i="5"/>
  <c r="M3428" i="5"/>
  <c r="N3428" i="5" s="1"/>
  <c r="L3428" i="5"/>
  <c r="I3428" i="5"/>
  <c r="Q3428" i="5" s="1"/>
  <c r="H3428" i="5"/>
  <c r="G3428" i="5"/>
  <c r="D3428" i="5"/>
  <c r="M3427" i="5"/>
  <c r="N3427" i="5" s="1"/>
  <c r="L3427" i="5"/>
  <c r="I3427" i="5"/>
  <c r="Q3427" i="5" s="1"/>
  <c r="H3427" i="5"/>
  <c r="G3427" i="5"/>
  <c r="D3427" i="5"/>
  <c r="M3426" i="5"/>
  <c r="N3426" i="5" s="1"/>
  <c r="L3426" i="5"/>
  <c r="I3426" i="5"/>
  <c r="Q3426" i="5" s="1"/>
  <c r="H3426" i="5"/>
  <c r="G3426" i="5"/>
  <c r="D3426" i="5"/>
  <c r="M3425" i="5"/>
  <c r="N3425" i="5" s="1"/>
  <c r="L3425" i="5"/>
  <c r="I3425" i="5"/>
  <c r="Q3425" i="5" s="1"/>
  <c r="H3425" i="5"/>
  <c r="G3425" i="5"/>
  <c r="D3425" i="5"/>
  <c r="M3424" i="5"/>
  <c r="N3424" i="5" s="1"/>
  <c r="L3424" i="5"/>
  <c r="I3424" i="5"/>
  <c r="Q3424" i="5" s="1"/>
  <c r="H3424" i="5"/>
  <c r="G3424" i="5"/>
  <c r="D3424" i="5"/>
  <c r="M3423" i="5"/>
  <c r="N3423" i="5" s="1"/>
  <c r="L3423" i="5"/>
  <c r="I3423" i="5"/>
  <c r="Q3423" i="5" s="1"/>
  <c r="H3423" i="5"/>
  <c r="G3423" i="5"/>
  <c r="D3423" i="5"/>
  <c r="M3422" i="5"/>
  <c r="N3422" i="5" s="1"/>
  <c r="L3422" i="5"/>
  <c r="I3422" i="5"/>
  <c r="Q3422" i="5" s="1"/>
  <c r="H3422" i="5"/>
  <c r="G3422" i="5"/>
  <c r="D3422" i="5"/>
  <c r="M3421" i="5"/>
  <c r="N3421" i="5" s="1"/>
  <c r="L3421" i="5"/>
  <c r="I3421" i="5"/>
  <c r="Q3421" i="5" s="1"/>
  <c r="H3421" i="5"/>
  <c r="G3421" i="5"/>
  <c r="D3421" i="5"/>
  <c r="M3420" i="5"/>
  <c r="N3420" i="5" s="1"/>
  <c r="L3420" i="5"/>
  <c r="I3420" i="5"/>
  <c r="Q3420" i="5" s="1"/>
  <c r="H3420" i="5"/>
  <c r="G3420" i="5"/>
  <c r="D3420" i="5"/>
  <c r="M3419" i="5"/>
  <c r="N3419" i="5" s="1"/>
  <c r="L3419" i="5"/>
  <c r="I3419" i="5"/>
  <c r="Q3419" i="5" s="1"/>
  <c r="H3419" i="5"/>
  <c r="G3419" i="5"/>
  <c r="D3419" i="5"/>
  <c r="M3418" i="5"/>
  <c r="N3418" i="5" s="1"/>
  <c r="L3418" i="5"/>
  <c r="I3418" i="5"/>
  <c r="Q3418" i="5" s="1"/>
  <c r="H3418" i="5"/>
  <c r="G3418" i="5"/>
  <c r="D3418" i="5"/>
  <c r="M3417" i="5"/>
  <c r="N3417" i="5" s="1"/>
  <c r="L3417" i="5"/>
  <c r="I3417" i="5"/>
  <c r="Q3417" i="5" s="1"/>
  <c r="H3417" i="5"/>
  <c r="G3417" i="5"/>
  <c r="D3417" i="5"/>
  <c r="M3416" i="5"/>
  <c r="N3416" i="5" s="1"/>
  <c r="L3416" i="5"/>
  <c r="I3416" i="5"/>
  <c r="Q3416" i="5" s="1"/>
  <c r="H3416" i="5"/>
  <c r="G3416" i="5"/>
  <c r="D3416" i="5"/>
  <c r="M3415" i="5"/>
  <c r="N3415" i="5" s="1"/>
  <c r="L3415" i="5"/>
  <c r="I3415" i="5"/>
  <c r="Q3415" i="5" s="1"/>
  <c r="H3415" i="5"/>
  <c r="G3415" i="5"/>
  <c r="D3415" i="5"/>
  <c r="M3414" i="5"/>
  <c r="N3414" i="5" s="1"/>
  <c r="L3414" i="5"/>
  <c r="I3414" i="5"/>
  <c r="Q3414" i="5" s="1"/>
  <c r="H3414" i="5"/>
  <c r="G3414" i="5"/>
  <c r="D3414" i="5"/>
  <c r="M3413" i="5"/>
  <c r="N3413" i="5" s="1"/>
  <c r="L3413" i="5"/>
  <c r="I3413" i="5"/>
  <c r="Q3413" i="5" s="1"/>
  <c r="H3413" i="5"/>
  <c r="G3413" i="5"/>
  <c r="D3413" i="5"/>
  <c r="M3412" i="5"/>
  <c r="N3412" i="5" s="1"/>
  <c r="L3412" i="5"/>
  <c r="I3412" i="5"/>
  <c r="Q3412" i="5" s="1"/>
  <c r="H3412" i="5"/>
  <c r="G3412" i="5"/>
  <c r="D3412" i="5"/>
  <c r="M3411" i="5"/>
  <c r="N3411" i="5" s="1"/>
  <c r="L3411" i="5"/>
  <c r="I3411" i="5"/>
  <c r="Q3411" i="5" s="1"/>
  <c r="H3411" i="5"/>
  <c r="G3411" i="5"/>
  <c r="D3411" i="5"/>
  <c r="M3410" i="5"/>
  <c r="N3410" i="5" s="1"/>
  <c r="L3410" i="5"/>
  <c r="I3410" i="5"/>
  <c r="Q3410" i="5" s="1"/>
  <c r="H3410" i="5"/>
  <c r="G3410" i="5"/>
  <c r="D3410" i="5"/>
  <c r="M3409" i="5"/>
  <c r="N3409" i="5" s="1"/>
  <c r="L3409" i="5"/>
  <c r="I3409" i="5"/>
  <c r="Q3409" i="5" s="1"/>
  <c r="H3409" i="5"/>
  <c r="G3409" i="5"/>
  <c r="D3409" i="5"/>
  <c r="M3408" i="5"/>
  <c r="N3408" i="5" s="1"/>
  <c r="L3408" i="5"/>
  <c r="I3408" i="5"/>
  <c r="Q3408" i="5" s="1"/>
  <c r="H3408" i="5"/>
  <c r="G3408" i="5"/>
  <c r="D3408" i="5"/>
  <c r="M3407" i="5"/>
  <c r="N3407" i="5" s="1"/>
  <c r="L3407" i="5"/>
  <c r="I3407" i="5"/>
  <c r="Q3407" i="5" s="1"/>
  <c r="H3407" i="5"/>
  <c r="G3407" i="5"/>
  <c r="D3407" i="5"/>
  <c r="M3406" i="5"/>
  <c r="N3406" i="5" s="1"/>
  <c r="L3406" i="5"/>
  <c r="I3406" i="5"/>
  <c r="Q3406" i="5" s="1"/>
  <c r="H3406" i="5"/>
  <c r="G3406" i="5"/>
  <c r="D3406" i="5"/>
  <c r="M3405" i="5"/>
  <c r="N3405" i="5" s="1"/>
  <c r="L3405" i="5"/>
  <c r="I3405" i="5"/>
  <c r="Q3405" i="5" s="1"/>
  <c r="H3405" i="5"/>
  <c r="G3405" i="5"/>
  <c r="D3405" i="5"/>
  <c r="M3404" i="5"/>
  <c r="N3404" i="5" s="1"/>
  <c r="L3404" i="5"/>
  <c r="I3404" i="5"/>
  <c r="Q3404" i="5" s="1"/>
  <c r="H3404" i="5"/>
  <c r="G3404" i="5"/>
  <c r="D3404" i="5"/>
  <c r="M3403" i="5"/>
  <c r="N3403" i="5" s="1"/>
  <c r="L3403" i="5"/>
  <c r="I3403" i="5"/>
  <c r="Q3403" i="5" s="1"/>
  <c r="H3403" i="5"/>
  <c r="G3403" i="5"/>
  <c r="D3403" i="5"/>
  <c r="M3402" i="5"/>
  <c r="N3402" i="5" s="1"/>
  <c r="L3402" i="5"/>
  <c r="I3402" i="5"/>
  <c r="Q3402" i="5" s="1"/>
  <c r="H3402" i="5"/>
  <c r="G3402" i="5"/>
  <c r="D3402" i="5"/>
  <c r="M3401" i="5"/>
  <c r="N3401" i="5" s="1"/>
  <c r="L3401" i="5"/>
  <c r="I3401" i="5"/>
  <c r="Q3401" i="5" s="1"/>
  <c r="H3401" i="5"/>
  <c r="G3401" i="5"/>
  <c r="D3401" i="5"/>
  <c r="M3400" i="5"/>
  <c r="N3400" i="5" s="1"/>
  <c r="L3400" i="5"/>
  <c r="I3400" i="5"/>
  <c r="Q3400" i="5" s="1"/>
  <c r="H3400" i="5"/>
  <c r="G3400" i="5"/>
  <c r="D3400" i="5"/>
  <c r="M3399" i="5"/>
  <c r="N3399" i="5" s="1"/>
  <c r="L3399" i="5"/>
  <c r="I3399" i="5"/>
  <c r="Q3399" i="5" s="1"/>
  <c r="H3399" i="5"/>
  <c r="G3399" i="5"/>
  <c r="D3399" i="5"/>
  <c r="M3398" i="5"/>
  <c r="N3398" i="5" s="1"/>
  <c r="L3398" i="5"/>
  <c r="I3398" i="5"/>
  <c r="Q3398" i="5" s="1"/>
  <c r="H3398" i="5"/>
  <c r="G3398" i="5"/>
  <c r="D3398" i="5"/>
  <c r="M3397" i="5"/>
  <c r="N3397" i="5" s="1"/>
  <c r="L3397" i="5"/>
  <c r="I3397" i="5"/>
  <c r="Q3397" i="5" s="1"/>
  <c r="H3397" i="5"/>
  <c r="G3397" i="5"/>
  <c r="D3397" i="5"/>
  <c r="M3396" i="5"/>
  <c r="N3396" i="5" s="1"/>
  <c r="L3396" i="5"/>
  <c r="I3396" i="5"/>
  <c r="Q3396" i="5" s="1"/>
  <c r="H3396" i="5"/>
  <c r="G3396" i="5"/>
  <c r="D3396" i="5"/>
  <c r="M3395" i="5"/>
  <c r="N3395" i="5" s="1"/>
  <c r="L3395" i="5"/>
  <c r="I3395" i="5"/>
  <c r="Q3395" i="5" s="1"/>
  <c r="H3395" i="5"/>
  <c r="G3395" i="5"/>
  <c r="D3395" i="5"/>
  <c r="M3394" i="5"/>
  <c r="N3394" i="5" s="1"/>
  <c r="L3394" i="5"/>
  <c r="I3394" i="5"/>
  <c r="Q3394" i="5" s="1"/>
  <c r="H3394" i="5"/>
  <c r="G3394" i="5"/>
  <c r="D3394" i="5"/>
  <c r="M3393" i="5"/>
  <c r="N3393" i="5" s="1"/>
  <c r="L3393" i="5"/>
  <c r="I3393" i="5"/>
  <c r="Q3393" i="5" s="1"/>
  <c r="H3393" i="5"/>
  <c r="G3393" i="5"/>
  <c r="D3393" i="5"/>
  <c r="M3392" i="5"/>
  <c r="N3392" i="5" s="1"/>
  <c r="L3392" i="5"/>
  <c r="I3392" i="5"/>
  <c r="Q3392" i="5" s="1"/>
  <c r="H3392" i="5"/>
  <c r="G3392" i="5"/>
  <c r="D3392" i="5"/>
  <c r="M3391" i="5"/>
  <c r="N3391" i="5" s="1"/>
  <c r="L3391" i="5"/>
  <c r="I3391" i="5"/>
  <c r="Q3391" i="5" s="1"/>
  <c r="H3391" i="5"/>
  <c r="G3391" i="5"/>
  <c r="D3391" i="5"/>
  <c r="M3390" i="5"/>
  <c r="N3390" i="5" s="1"/>
  <c r="L3390" i="5"/>
  <c r="I3390" i="5"/>
  <c r="Q3390" i="5" s="1"/>
  <c r="H3390" i="5"/>
  <c r="G3390" i="5"/>
  <c r="D3390" i="5"/>
  <c r="M3389" i="5"/>
  <c r="N3389" i="5" s="1"/>
  <c r="L3389" i="5"/>
  <c r="I3389" i="5"/>
  <c r="Q3389" i="5" s="1"/>
  <c r="H3389" i="5"/>
  <c r="G3389" i="5"/>
  <c r="D3389" i="5"/>
  <c r="M3388" i="5"/>
  <c r="N3388" i="5" s="1"/>
  <c r="L3388" i="5"/>
  <c r="I3388" i="5"/>
  <c r="Q3388" i="5" s="1"/>
  <c r="H3388" i="5"/>
  <c r="G3388" i="5"/>
  <c r="D3388" i="5"/>
  <c r="M3387" i="5"/>
  <c r="N3387" i="5" s="1"/>
  <c r="L3387" i="5"/>
  <c r="I3387" i="5"/>
  <c r="Q3387" i="5" s="1"/>
  <c r="H3387" i="5"/>
  <c r="G3387" i="5"/>
  <c r="D3387" i="5"/>
  <c r="M3386" i="5"/>
  <c r="N3386" i="5" s="1"/>
  <c r="L3386" i="5"/>
  <c r="I3386" i="5"/>
  <c r="Q3386" i="5" s="1"/>
  <c r="H3386" i="5"/>
  <c r="G3386" i="5"/>
  <c r="D3386" i="5"/>
  <c r="M3385" i="5"/>
  <c r="N3385" i="5" s="1"/>
  <c r="L3385" i="5"/>
  <c r="I3385" i="5"/>
  <c r="Q3385" i="5" s="1"/>
  <c r="H3385" i="5"/>
  <c r="G3385" i="5"/>
  <c r="D3385" i="5"/>
  <c r="M3384" i="5"/>
  <c r="N3384" i="5" s="1"/>
  <c r="L3384" i="5"/>
  <c r="I3384" i="5"/>
  <c r="Q3384" i="5" s="1"/>
  <c r="H3384" i="5"/>
  <c r="G3384" i="5"/>
  <c r="D3384" i="5"/>
  <c r="M3383" i="5"/>
  <c r="N3383" i="5" s="1"/>
  <c r="L3383" i="5"/>
  <c r="I3383" i="5"/>
  <c r="Q3383" i="5" s="1"/>
  <c r="H3383" i="5"/>
  <c r="G3383" i="5"/>
  <c r="D3383" i="5"/>
  <c r="M3382" i="5"/>
  <c r="N3382" i="5" s="1"/>
  <c r="L3382" i="5"/>
  <c r="I3382" i="5"/>
  <c r="Q3382" i="5" s="1"/>
  <c r="H3382" i="5"/>
  <c r="G3382" i="5"/>
  <c r="D3382" i="5"/>
  <c r="M3381" i="5"/>
  <c r="N3381" i="5" s="1"/>
  <c r="L3381" i="5"/>
  <c r="I3381" i="5"/>
  <c r="Q3381" i="5" s="1"/>
  <c r="H3381" i="5"/>
  <c r="G3381" i="5"/>
  <c r="D3381" i="5"/>
  <c r="M3380" i="5"/>
  <c r="N3380" i="5" s="1"/>
  <c r="L3380" i="5"/>
  <c r="I3380" i="5"/>
  <c r="Q3380" i="5" s="1"/>
  <c r="H3380" i="5"/>
  <c r="G3380" i="5"/>
  <c r="D3380" i="5"/>
  <c r="M3379" i="5"/>
  <c r="N3379" i="5" s="1"/>
  <c r="L3379" i="5"/>
  <c r="I3379" i="5"/>
  <c r="Q3379" i="5" s="1"/>
  <c r="H3379" i="5"/>
  <c r="G3379" i="5"/>
  <c r="D3379" i="5"/>
  <c r="M3378" i="5"/>
  <c r="N3378" i="5" s="1"/>
  <c r="L3378" i="5"/>
  <c r="I3378" i="5"/>
  <c r="Q3378" i="5" s="1"/>
  <c r="H3378" i="5"/>
  <c r="G3378" i="5"/>
  <c r="D3378" i="5"/>
  <c r="M3377" i="5"/>
  <c r="N3377" i="5" s="1"/>
  <c r="L3377" i="5"/>
  <c r="I3377" i="5"/>
  <c r="Q3377" i="5" s="1"/>
  <c r="H3377" i="5"/>
  <c r="G3377" i="5"/>
  <c r="D3377" i="5"/>
  <c r="M3376" i="5"/>
  <c r="N3376" i="5" s="1"/>
  <c r="L3376" i="5"/>
  <c r="I3376" i="5"/>
  <c r="Q3376" i="5" s="1"/>
  <c r="H3376" i="5"/>
  <c r="G3376" i="5"/>
  <c r="D3376" i="5"/>
  <c r="M3375" i="5"/>
  <c r="N3375" i="5" s="1"/>
  <c r="L3375" i="5"/>
  <c r="I3375" i="5"/>
  <c r="Q3375" i="5" s="1"/>
  <c r="H3375" i="5"/>
  <c r="G3375" i="5"/>
  <c r="D3375" i="5"/>
  <c r="M3374" i="5"/>
  <c r="N3374" i="5" s="1"/>
  <c r="L3374" i="5"/>
  <c r="I3374" i="5"/>
  <c r="Q3374" i="5" s="1"/>
  <c r="H3374" i="5"/>
  <c r="G3374" i="5"/>
  <c r="D3374" i="5"/>
  <c r="M3373" i="5"/>
  <c r="N3373" i="5" s="1"/>
  <c r="L3373" i="5"/>
  <c r="I3373" i="5"/>
  <c r="Q3373" i="5" s="1"/>
  <c r="H3373" i="5"/>
  <c r="G3373" i="5"/>
  <c r="D3373" i="5"/>
  <c r="M3372" i="5"/>
  <c r="N3372" i="5" s="1"/>
  <c r="L3372" i="5"/>
  <c r="I3372" i="5"/>
  <c r="Q3372" i="5" s="1"/>
  <c r="H3372" i="5"/>
  <c r="G3372" i="5"/>
  <c r="D3372" i="5"/>
  <c r="M3371" i="5"/>
  <c r="N3371" i="5" s="1"/>
  <c r="L3371" i="5"/>
  <c r="I3371" i="5"/>
  <c r="Q3371" i="5" s="1"/>
  <c r="H3371" i="5"/>
  <c r="G3371" i="5"/>
  <c r="D3371" i="5"/>
  <c r="M3370" i="5"/>
  <c r="N3370" i="5" s="1"/>
  <c r="L3370" i="5"/>
  <c r="I3370" i="5"/>
  <c r="Q3370" i="5" s="1"/>
  <c r="H3370" i="5"/>
  <c r="G3370" i="5"/>
  <c r="D3370" i="5"/>
  <c r="M3369" i="5"/>
  <c r="N3369" i="5" s="1"/>
  <c r="L3369" i="5"/>
  <c r="I3369" i="5"/>
  <c r="Q3369" i="5" s="1"/>
  <c r="H3369" i="5"/>
  <c r="G3369" i="5"/>
  <c r="D3369" i="5"/>
  <c r="M3368" i="5"/>
  <c r="N3368" i="5" s="1"/>
  <c r="L3368" i="5"/>
  <c r="I3368" i="5"/>
  <c r="Q3368" i="5" s="1"/>
  <c r="H3368" i="5"/>
  <c r="G3368" i="5"/>
  <c r="D3368" i="5"/>
  <c r="M3367" i="5"/>
  <c r="N3367" i="5" s="1"/>
  <c r="L3367" i="5"/>
  <c r="I3367" i="5"/>
  <c r="Q3367" i="5" s="1"/>
  <c r="H3367" i="5"/>
  <c r="G3367" i="5"/>
  <c r="D3367" i="5"/>
  <c r="M3366" i="5"/>
  <c r="N3366" i="5" s="1"/>
  <c r="L3366" i="5"/>
  <c r="I3366" i="5"/>
  <c r="Q3366" i="5" s="1"/>
  <c r="H3366" i="5"/>
  <c r="G3366" i="5"/>
  <c r="D3366" i="5"/>
  <c r="M3365" i="5"/>
  <c r="N3365" i="5" s="1"/>
  <c r="L3365" i="5"/>
  <c r="I3365" i="5"/>
  <c r="Q3365" i="5" s="1"/>
  <c r="H3365" i="5"/>
  <c r="G3365" i="5"/>
  <c r="D3365" i="5"/>
  <c r="M3364" i="5"/>
  <c r="N3364" i="5" s="1"/>
  <c r="L3364" i="5"/>
  <c r="I3364" i="5"/>
  <c r="Q3364" i="5" s="1"/>
  <c r="H3364" i="5"/>
  <c r="G3364" i="5"/>
  <c r="D3364" i="5"/>
  <c r="M3363" i="5"/>
  <c r="N3363" i="5" s="1"/>
  <c r="L3363" i="5"/>
  <c r="I3363" i="5"/>
  <c r="Q3363" i="5" s="1"/>
  <c r="H3363" i="5"/>
  <c r="G3363" i="5"/>
  <c r="D3363" i="5"/>
  <c r="M3362" i="5"/>
  <c r="N3362" i="5" s="1"/>
  <c r="L3362" i="5"/>
  <c r="I3362" i="5"/>
  <c r="Q3362" i="5" s="1"/>
  <c r="H3362" i="5"/>
  <c r="G3362" i="5"/>
  <c r="D3362" i="5"/>
  <c r="M3361" i="5"/>
  <c r="N3361" i="5" s="1"/>
  <c r="L3361" i="5"/>
  <c r="I3361" i="5"/>
  <c r="Q3361" i="5" s="1"/>
  <c r="H3361" i="5"/>
  <c r="G3361" i="5"/>
  <c r="D3361" i="5"/>
  <c r="M3360" i="5"/>
  <c r="N3360" i="5" s="1"/>
  <c r="L3360" i="5"/>
  <c r="I3360" i="5"/>
  <c r="Q3360" i="5" s="1"/>
  <c r="H3360" i="5"/>
  <c r="G3360" i="5"/>
  <c r="D3360" i="5"/>
  <c r="M3359" i="5"/>
  <c r="N3359" i="5" s="1"/>
  <c r="L3359" i="5"/>
  <c r="I3359" i="5"/>
  <c r="Q3359" i="5" s="1"/>
  <c r="H3359" i="5"/>
  <c r="G3359" i="5"/>
  <c r="D3359" i="5"/>
  <c r="M3358" i="5"/>
  <c r="N3358" i="5" s="1"/>
  <c r="L3358" i="5"/>
  <c r="I3358" i="5"/>
  <c r="Q3358" i="5" s="1"/>
  <c r="H3358" i="5"/>
  <c r="G3358" i="5"/>
  <c r="D3358" i="5"/>
  <c r="M3357" i="5"/>
  <c r="N3357" i="5" s="1"/>
  <c r="L3357" i="5"/>
  <c r="I3357" i="5"/>
  <c r="Q3357" i="5" s="1"/>
  <c r="H3357" i="5"/>
  <c r="G3357" i="5"/>
  <c r="D3357" i="5"/>
  <c r="M3356" i="5"/>
  <c r="N3356" i="5" s="1"/>
  <c r="L3356" i="5"/>
  <c r="I3356" i="5"/>
  <c r="Q3356" i="5" s="1"/>
  <c r="H3356" i="5"/>
  <c r="G3356" i="5"/>
  <c r="D3356" i="5"/>
  <c r="M3355" i="5"/>
  <c r="N3355" i="5" s="1"/>
  <c r="L3355" i="5"/>
  <c r="I3355" i="5"/>
  <c r="Q3355" i="5" s="1"/>
  <c r="H3355" i="5"/>
  <c r="G3355" i="5"/>
  <c r="D3355" i="5"/>
  <c r="M3354" i="5"/>
  <c r="N3354" i="5" s="1"/>
  <c r="L3354" i="5"/>
  <c r="I3354" i="5"/>
  <c r="Q3354" i="5" s="1"/>
  <c r="H3354" i="5"/>
  <c r="G3354" i="5"/>
  <c r="D3354" i="5"/>
  <c r="M3353" i="5"/>
  <c r="N3353" i="5" s="1"/>
  <c r="L3353" i="5"/>
  <c r="I3353" i="5"/>
  <c r="Q3353" i="5" s="1"/>
  <c r="H3353" i="5"/>
  <c r="G3353" i="5"/>
  <c r="D3353" i="5"/>
  <c r="M3352" i="5"/>
  <c r="N3352" i="5" s="1"/>
  <c r="L3352" i="5"/>
  <c r="I3352" i="5"/>
  <c r="Q3352" i="5" s="1"/>
  <c r="H3352" i="5"/>
  <c r="G3352" i="5"/>
  <c r="D3352" i="5"/>
  <c r="M3351" i="5"/>
  <c r="N3351" i="5" s="1"/>
  <c r="L3351" i="5"/>
  <c r="I3351" i="5"/>
  <c r="Q3351" i="5" s="1"/>
  <c r="H3351" i="5"/>
  <c r="G3351" i="5"/>
  <c r="D3351" i="5"/>
  <c r="M3350" i="5"/>
  <c r="N3350" i="5" s="1"/>
  <c r="L3350" i="5"/>
  <c r="I3350" i="5"/>
  <c r="Q3350" i="5" s="1"/>
  <c r="H3350" i="5"/>
  <c r="G3350" i="5"/>
  <c r="D3350" i="5"/>
  <c r="M3349" i="5"/>
  <c r="N3349" i="5" s="1"/>
  <c r="L3349" i="5"/>
  <c r="I3349" i="5"/>
  <c r="Q3349" i="5" s="1"/>
  <c r="H3349" i="5"/>
  <c r="G3349" i="5"/>
  <c r="D3349" i="5"/>
  <c r="M3348" i="5"/>
  <c r="N3348" i="5" s="1"/>
  <c r="L3348" i="5"/>
  <c r="I3348" i="5"/>
  <c r="Q3348" i="5" s="1"/>
  <c r="H3348" i="5"/>
  <c r="G3348" i="5"/>
  <c r="D3348" i="5"/>
  <c r="M3347" i="5"/>
  <c r="N3347" i="5" s="1"/>
  <c r="L3347" i="5"/>
  <c r="I3347" i="5"/>
  <c r="Q3347" i="5" s="1"/>
  <c r="H3347" i="5"/>
  <c r="G3347" i="5"/>
  <c r="D3347" i="5"/>
  <c r="M3346" i="5"/>
  <c r="N3346" i="5" s="1"/>
  <c r="L3346" i="5"/>
  <c r="I3346" i="5"/>
  <c r="Q3346" i="5" s="1"/>
  <c r="H3346" i="5"/>
  <c r="G3346" i="5"/>
  <c r="D3346" i="5"/>
  <c r="M3345" i="5"/>
  <c r="N3345" i="5" s="1"/>
  <c r="L3345" i="5"/>
  <c r="I3345" i="5"/>
  <c r="Q3345" i="5" s="1"/>
  <c r="H3345" i="5"/>
  <c r="G3345" i="5"/>
  <c r="D3345" i="5"/>
  <c r="M3344" i="5"/>
  <c r="N3344" i="5" s="1"/>
  <c r="L3344" i="5"/>
  <c r="I3344" i="5"/>
  <c r="Q3344" i="5" s="1"/>
  <c r="H3344" i="5"/>
  <c r="G3344" i="5"/>
  <c r="D3344" i="5"/>
  <c r="M3343" i="5"/>
  <c r="N3343" i="5" s="1"/>
  <c r="L3343" i="5"/>
  <c r="I3343" i="5"/>
  <c r="Q3343" i="5" s="1"/>
  <c r="H3343" i="5"/>
  <c r="G3343" i="5"/>
  <c r="D3343" i="5"/>
  <c r="M3342" i="5"/>
  <c r="N3342" i="5" s="1"/>
  <c r="L3342" i="5"/>
  <c r="I3342" i="5"/>
  <c r="Q3342" i="5" s="1"/>
  <c r="H3342" i="5"/>
  <c r="G3342" i="5"/>
  <c r="D3342" i="5"/>
  <c r="M3341" i="5"/>
  <c r="N3341" i="5" s="1"/>
  <c r="L3341" i="5"/>
  <c r="I3341" i="5"/>
  <c r="Q3341" i="5" s="1"/>
  <c r="H3341" i="5"/>
  <c r="G3341" i="5"/>
  <c r="D3341" i="5"/>
  <c r="M3340" i="5"/>
  <c r="N3340" i="5" s="1"/>
  <c r="L3340" i="5"/>
  <c r="I3340" i="5"/>
  <c r="Q3340" i="5" s="1"/>
  <c r="H3340" i="5"/>
  <c r="G3340" i="5"/>
  <c r="D3340" i="5"/>
  <c r="M3339" i="5"/>
  <c r="N3339" i="5" s="1"/>
  <c r="L3339" i="5"/>
  <c r="I3339" i="5"/>
  <c r="Q3339" i="5" s="1"/>
  <c r="H3339" i="5"/>
  <c r="G3339" i="5"/>
  <c r="D3339" i="5"/>
  <c r="M3338" i="5"/>
  <c r="N3338" i="5" s="1"/>
  <c r="L3338" i="5"/>
  <c r="I3338" i="5"/>
  <c r="Q3338" i="5" s="1"/>
  <c r="H3338" i="5"/>
  <c r="G3338" i="5"/>
  <c r="D3338" i="5"/>
  <c r="M3337" i="5"/>
  <c r="N3337" i="5" s="1"/>
  <c r="L3337" i="5"/>
  <c r="I3337" i="5"/>
  <c r="Q3337" i="5" s="1"/>
  <c r="H3337" i="5"/>
  <c r="G3337" i="5"/>
  <c r="D3337" i="5"/>
  <c r="M3336" i="5"/>
  <c r="N3336" i="5" s="1"/>
  <c r="L3336" i="5"/>
  <c r="I3336" i="5"/>
  <c r="Q3336" i="5" s="1"/>
  <c r="H3336" i="5"/>
  <c r="G3336" i="5"/>
  <c r="D3336" i="5"/>
  <c r="M3335" i="5"/>
  <c r="N3335" i="5" s="1"/>
  <c r="L3335" i="5"/>
  <c r="I3335" i="5"/>
  <c r="Q3335" i="5" s="1"/>
  <c r="H3335" i="5"/>
  <c r="G3335" i="5"/>
  <c r="D3335" i="5"/>
  <c r="M3334" i="5"/>
  <c r="N3334" i="5" s="1"/>
  <c r="L3334" i="5"/>
  <c r="I3334" i="5"/>
  <c r="Q3334" i="5" s="1"/>
  <c r="H3334" i="5"/>
  <c r="G3334" i="5"/>
  <c r="D3334" i="5"/>
  <c r="M3333" i="5"/>
  <c r="N3333" i="5" s="1"/>
  <c r="L3333" i="5"/>
  <c r="I3333" i="5"/>
  <c r="Q3333" i="5" s="1"/>
  <c r="H3333" i="5"/>
  <c r="G3333" i="5"/>
  <c r="D3333" i="5"/>
  <c r="M3332" i="5"/>
  <c r="N3332" i="5" s="1"/>
  <c r="L3332" i="5"/>
  <c r="I3332" i="5"/>
  <c r="Q3332" i="5" s="1"/>
  <c r="H3332" i="5"/>
  <c r="G3332" i="5"/>
  <c r="D3332" i="5"/>
  <c r="M3331" i="5"/>
  <c r="N3331" i="5" s="1"/>
  <c r="L3331" i="5"/>
  <c r="I3331" i="5"/>
  <c r="Q3331" i="5" s="1"/>
  <c r="H3331" i="5"/>
  <c r="G3331" i="5"/>
  <c r="D3331" i="5"/>
  <c r="M3330" i="5"/>
  <c r="N3330" i="5" s="1"/>
  <c r="L3330" i="5"/>
  <c r="I3330" i="5"/>
  <c r="Q3330" i="5" s="1"/>
  <c r="H3330" i="5"/>
  <c r="G3330" i="5"/>
  <c r="D3330" i="5"/>
  <c r="M3329" i="5"/>
  <c r="N3329" i="5" s="1"/>
  <c r="L3329" i="5"/>
  <c r="I3329" i="5"/>
  <c r="Q3329" i="5" s="1"/>
  <c r="H3329" i="5"/>
  <c r="G3329" i="5"/>
  <c r="D3329" i="5"/>
  <c r="M3328" i="5"/>
  <c r="N3328" i="5" s="1"/>
  <c r="L3328" i="5"/>
  <c r="I3328" i="5"/>
  <c r="Q3328" i="5" s="1"/>
  <c r="H3328" i="5"/>
  <c r="G3328" i="5"/>
  <c r="D3328" i="5"/>
  <c r="M3327" i="5"/>
  <c r="N3327" i="5" s="1"/>
  <c r="L3327" i="5"/>
  <c r="I3327" i="5"/>
  <c r="Q3327" i="5" s="1"/>
  <c r="H3327" i="5"/>
  <c r="G3327" i="5"/>
  <c r="D3327" i="5"/>
  <c r="M3326" i="5"/>
  <c r="N3326" i="5" s="1"/>
  <c r="L3326" i="5"/>
  <c r="I3326" i="5"/>
  <c r="Q3326" i="5" s="1"/>
  <c r="H3326" i="5"/>
  <c r="G3326" i="5"/>
  <c r="D3326" i="5"/>
  <c r="M3325" i="5"/>
  <c r="N3325" i="5" s="1"/>
  <c r="L3325" i="5"/>
  <c r="I3325" i="5"/>
  <c r="Q3325" i="5" s="1"/>
  <c r="H3325" i="5"/>
  <c r="G3325" i="5"/>
  <c r="D3325" i="5"/>
  <c r="M3324" i="5"/>
  <c r="N3324" i="5" s="1"/>
  <c r="L3324" i="5"/>
  <c r="I3324" i="5"/>
  <c r="Q3324" i="5" s="1"/>
  <c r="H3324" i="5"/>
  <c r="G3324" i="5"/>
  <c r="D3324" i="5"/>
  <c r="M3323" i="5"/>
  <c r="N3323" i="5" s="1"/>
  <c r="L3323" i="5"/>
  <c r="I3323" i="5"/>
  <c r="Q3323" i="5" s="1"/>
  <c r="H3323" i="5"/>
  <c r="G3323" i="5"/>
  <c r="D3323" i="5"/>
  <c r="M3322" i="5"/>
  <c r="N3322" i="5" s="1"/>
  <c r="L3322" i="5"/>
  <c r="I3322" i="5"/>
  <c r="Q3322" i="5" s="1"/>
  <c r="H3322" i="5"/>
  <c r="G3322" i="5"/>
  <c r="D3322" i="5"/>
  <c r="M3321" i="5"/>
  <c r="N3321" i="5" s="1"/>
  <c r="L3321" i="5"/>
  <c r="I3321" i="5"/>
  <c r="Q3321" i="5" s="1"/>
  <c r="H3321" i="5"/>
  <c r="G3321" i="5"/>
  <c r="D3321" i="5"/>
  <c r="M3320" i="5"/>
  <c r="N3320" i="5" s="1"/>
  <c r="L3320" i="5"/>
  <c r="I3320" i="5"/>
  <c r="Q3320" i="5" s="1"/>
  <c r="H3320" i="5"/>
  <c r="G3320" i="5"/>
  <c r="D3320" i="5"/>
  <c r="M3319" i="5"/>
  <c r="N3319" i="5" s="1"/>
  <c r="L3319" i="5"/>
  <c r="I3319" i="5"/>
  <c r="Q3319" i="5" s="1"/>
  <c r="H3319" i="5"/>
  <c r="G3319" i="5"/>
  <c r="D3319" i="5"/>
  <c r="M3318" i="5"/>
  <c r="N3318" i="5" s="1"/>
  <c r="L3318" i="5"/>
  <c r="I3318" i="5"/>
  <c r="Q3318" i="5" s="1"/>
  <c r="H3318" i="5"/>
  <c r="G3318" i="5"/>
  <c r="D3318" i="5"/>
  <c r="M3317" i="5"/>
  <c r="N3317" i="5" s="1"/>
  <c r="L3317" i="5"/>
  <c r="I3317" i="5"/>
  <c r="Q3317" i="5" s="1"/>
  <c r="H3317" i="5"/>
  <c r="G3317" i="5"/>
  <c r="D3317" i="5"/>
  <c r="M3316" i="5"/>
  <c r="N3316" i="5" s="1"/>
  <c r="L3316" i="5"/>
  <c r="I3316" i="5"/>
  <c r="Q3316" i="5" s="1"/>
  <c r="H3316" i="5"/>
  <c r="G3316" i="5"/>
  <c r="D3316" i="5"/>
  <c r="M3315" i="5"/>
  <c r="N3315" i="5" s="1"/>
  <c r="L3315" i="5"/>
  <c r="I3315" i="5"/>
  <c r="Q3315" i="5" s="1"/>
  <c r="H3315" i="5"/>
  <c r="G3315" i="5"/>
  <c r="D3315" i="5"/>
  <c r="M3314" i="5"/>
  <c r="N3314" i="5" s="1"/>
  <c r="L3314" i="5"/>
  <c r="I3314" i="5"/>
  <c r="Q3314" i="5" s="1"/>
  <c r="H3314" i="5"/>
  <c r="G3314" i="5"/>
  <c r="D3314" i="5"/>
  <c r="M3313" i="5"/>
  <c r="N3313" i="5" s="1"/>
  <c r="L3313" i="5"/>
  <c r="I3313" i="5"/>
  <c r="Q3313" i="5" s="1"/>
  <c r="H3313" i="5"/>
  <c r="G3313" i="5"/>
  <c r="D3313" i="5"/>
  <c r="M3312" i="5"/>
  <c r="N3312" i="5" s="1"/>
  <c r="L3312" i="5"/>
  <c r="I3312" i="5"/>
  <c r="Q3312" i="5" s="1"/>
  <c r="H3312" i="5"/>
  <c r="G3312" i="5"/>
  <c r="D3312" i="5"/>
  <c r="M3311" i="5"/>
  <c r="N3311" i="5" s="1"/>
  <c r="L3311" i="5"/>
  <c r="I3311" i="5"/>
  <c r="Q3311" i="5" s="1"/>
  <c r="H3311" i="5"/>
  <c r="G3311" i="5"/>
  <c r="D3311" i="5"/>
  <c r="M3310" i="5"/>
  <c r="N3310" i="5" s="1"/>
  <c r="L3310" i="5"/>
  <c r="I3310" i="5"/>
  <c r="Q3310" i="5" s="1"/>
  <c r="H3310" i="5"/>
  <c r="G3310" i="5"/>
  <c r="D3310" i="5"/>
  <c r="M3309" i="5"/>
  <c r="N3309" i="5" s="1"/>
  <c r="L3309" i="5"/>
  <c r="I3309" i="5"/>
  <c r="Q3309" i="5" s="1"/>
  <c r="H3309" i="5"/>
  <c r="G3309" i="5"/>
  <c r="D3309" i="5"/>
  <c r="M3308" i="5"/>
  <c r="N3308" i="5" s="1"/>
  <c r="L3308" i="5"/>
  <c r="I3308" i="5"/>
  <c r="Q3308" i="5" s="1"/>
  <c r="H3308" i="5"/>
  <c r="G3308" i="5"/>
  <c r="D3308" i="5"/>
  <c r="M3307" i="5"/>
  <c r="N3307" i="5" s="1"/>
  <c r="L3307" i="5"/>
  <c r="I3307" i="5"/>
  <c r="Q3307" i="5" s="1"/>
  <c r="H3307" i="5"/>
  <c r="G3307" i="5"/>
  <c r="D3307" i="5"/>
  <c r="M3306" i="5"/>
  <c r="N3306" i="5" s="1"/>
  <c r="L3306" i="5"/>
  <c r="I3306" i="5"/>
  <c r="Q3306" i="5" s="1"/>
  <c r="H3306" i="5"/>
  <c r="G3306" i="5"/>
  <c r="D3306" i="5"/>
  <c r="M3305" i="5"/>
  <c r="N3305" i="5" s="1"/>
  <c r="L3305" i="5"/>
  <c r="I3305" i="5"/>
  <c r="Q3305" i="5" s="1"/>
  <c r="H3305" i="5"/>
  <c r="G3305" i="5"/>
  <c r="D3305" i="5"/>
  <c r="M3304" i="5"/>
  <c r="N3304" i="5" s="1"/>
  <c r="L3304" i="5"/>
  <c r="I3304" i="5"/>
  <c r="Q3304" i="5" s="1"/>
  <c r="H3304" i="5"/>
  <c r="G3304" i="5"/>
  <c r="D3304" i="5"/>
  <c r="M3303" i="5"/>
  <c r="N3303" i="5" s="1"/>
  <c r="L3303" i="5"/>
  <c r="I3303" i="5"/>
  <c r="Q3303" i="5" s="1"/>
  <c r="H3303" i="5"/>
  <c r="G3303" i="5"/>
  <c r="D3303" i="5"/>
  <c r="M3302" i="5"/>
  <c r="N3302" i="5" s="1"/>
  <c r="L3302" i="5"/>
  <c r="I3302" i="5"/>
  <c r="Q3302" i="5" s="1"/>
  <c r="H3302" i="5"/>
  <c r="G3302" i="5"/>
  <c r="D3302" i="5"/>
  <c r="M3301" i="5"/>
  <c r="N3301" i="5" s="1"/>
  <c r="L3301" i="5"/>
  <c r="I3301" i="5"/>
  <c r="Q3301" i="5" s="1"/>
  <c r="H3301" i="5"/>
  <c r="G3301" i="5"/>
  <c r="D3301" i="5"/>
  <c r="M3300" i="5"/>
  <c r="N3300" i="5" s="1"/>
  <c r="L3300" i="5"/>
  <c r="I3300" i="5"/>
  <c r="Q3300" i="5" s="1"/>
  <c r="H3300" i="5"/>
  <c r="G3300" i="5"/>
  <c r="D3300" i="5"/>
  <c r="M3299" i="5"/>
  <c r="N3299" i="5" s="1"/>
  <c r="L3299" i="5"/>
  <c r="I3299" i="5"/>
  <c r="Q3299" i="5" s="1"/>
  <c r="H3299" i="5"/>
  <c r="G3299" i="5"/>
  <c r="D3299" i="5"/>
  <c r="M3298" i="5"/>
  <c r="N3298" i="5" s="1"/>
  <c r="L3298" i="5"/>
  <c r="I3298" i="5"/>
  <c r="Q3298" i="5" s="1"/>
  <c r="H3298" i="5"/>
  <c r="G3298" i="5"/>
  <c r="D3298" i="5"/>
  <c r="M3297" i="5"/>
  <c r="N3297" i="5" s="1"/>
  <c r="L3297" i="5"/>
  <c r="I3297" i="5"/>
  <c r="Q3297" i="5" s="1"/>
  <c r="H3297" i="5"/>
  <c r="G3297" i="5"/>
  <c r="D3297" i="5"/>
  <c r="M3296" i="5"/>
  <c r="N3296" i="5" s="1"/>
  <c r="L3296" i="5"/>
  <c r="I3296" i="5"/>
  <c r="Q3296" i="5" s="1"/>
  <c r="H3296" i="5"/>
  <c r="G3296" i="5"/>
  <c r="D3296" i="5"/>
  <c r="M3295" i="5"/>
  <c r="N3295" i="5" s="1"/>
  <c r="L3295" i="5"/>
  <c r="I3295" i="5"/>
  <c r="Q3295" i="5" s="1"/>
  <c r="H3295" i="5"/>
  <c r="G3295" i="5"/>
  <c r="D3295" i="5"/>
  <c r="M3294" i="5"/>
  <c r="N3294" i="5" s="1"/>
  <c r="L3294" i="5"/>
  <c r="I3294" i="5"/>
  <c r="Q3294" i="5" s="1"/>
  <c r="H3294" i="5"/>
  <c r="G3294" i="5"/>
  <c r="D3294" i="5"/>
  <c r="M3293" i="5"/>
  <c r="N3293" i="5" s="1"/>
  <c r="L3293" i="5"/>
  <c r="I3293" i="5"/>
  <c r="Q3293" i="5" s="1"/>
  <c r="H3293" i="5"/>
  <c r="G3293" i="5"/>
  <c r="D3293" i="5"/>
  <c r="M3292" i="5"/>
  <c r="N3292" i="5" s="1"/>
  <c r="L3292" i="5"/>
  <c r="I3292" i="5"/>
  <c r="Q3292" i="5" s="1"/>
  <c r="H3292" i="5"/>
  <c r="G3292" i="5"/>
  <c r="D3292" i="5"/>
  <c r="M3291" i="5"/>
  <c r="N3291" i="5" s="1"/>
  <c r="L3291" i="5"/>
  <c r="I3291" i="5"/>
  <c r="Q3291" i="5" s="1"/>
  <c r="H3291" i="5"/>
  <c r="G3291" i="5"/>
  <c r="D3291" i="5"/>
  <c r="M3290" i="5"/>
  <c r="N3290" i="5" s="1"/>
  <c r="L3290" i="5"/>
  <c r="I3290" i="5"/>
  <c r="Q3290" i="5" s="1"/>
  <c r="H3290" i="5"/>
  <c r="G3290" i="5"/>
  <c r="D3290" i="5"/>
  <c r="M3289" i="5"/>
  <c r="N3289" i="5" s="1"/>
  <c r="L3289" i="5"/>
  <c r="I3289" i="5"/>
  <c r="Q3289" i="5" s="1"/>
  <c r="H3289" i="5"/>
  <c r="G3289" i="5"/>
  <c r="D3289" i="5"/>
  <c r="M3288" i="5"/>
  <c r="N3288" i="5" s="1"/>
  <c r="L3288" i="5"/>
  <c r="I3288" i="5"/>
  <c r="Q3288" i="5" s="1"/>
  <c r="H3288" i="5"/>
  <c r="G3288" i="5"/>
  <c r="D3288" i="5"/>
  <c r="M3287" i="5"/>
  <c r="N3287" i="5" s="1"/>
  <c r="L3287" i="5"/>
  <c r="I3287" i="5"/>
  <c r="Q3287" i="5" s="1"/>
  <c r="H3287" i="5"/>
  <c r="G3287" i="5"/>
  <c r="D3287" i="5"/>
  <c r="M3286" i="5"/>
  <c r="N3286" i="5" s="1"/>
  <c r="L3286" i="5"/>
  <c r="I3286" i="5"/>
  <c r="Q3286" i="5" s="1"/>
  <c r="H3286" i="5"/>
  <c r="G3286" i="5"/>
  <c r="D3286" i="5"/>
  <c r="M3285" i="5"/>
  <c r="N3285" i="5" s="1"/>
  <c r="L3285" i="5"/>
  <c r="I3285" i="5"/>
  <c r="Q3285" i="5" s="1"/>
  <c r="H3285" i="5"/>
  <c r="G3285" i="5"/>
  <c r="D3285" i="5"/>
  <c r="M3284" i="5"/>
  <c r="N3284" i="5" s="1"/>
  <c r="L3284" i="5"/>
  <c r="I3284" i="5"/>
  <c r="Q3284" i="5" s="1"/>
  <c r="H3284" i="5"/>
  <c r="G3284" i="5"/>
  <c r="D3284" i="5"/>
  <c r="M3283" i="5"/>
  <c r="N3283" i="5" s="1"/>
  <c r="L3283" i="5"/>
  <c r="I3283" i="5"/>
  <c r="Q3283" i="5" s="1"/>
  <c r="H3283" i="5"/>
  <c r="G3283" i="5"/>
  <c r="D3283" i="5"/>
  <c r="M3282" i="5"/>
  <c r="N3282" i="5" s="1"/>
  <c r="L3282" i="5"/>
  <c r="I3282" i="5"/>
  <c r="Q3282" i="5" s="1"/>
  <c r="H3282" i="5"/>
  <c r="G3282" i="5"/>
  <c r="D3282" i="5"/>
  <c r="M3281" i="5"/>
  <c r="N3281" i="5" s="1"/>
  <c r="L3281" i="5"/>
  <c r="I3281" i="5"/>
  <c r="Q3281" i="5" s="1"/>
  <c r="H3281" i="5"/>
  <c r="G3281" i="5"/>
  <c r="D3281" i="5"/>
  <c r="M3280" i="5"/>
  <c r="N3280" i="5" s="1"/>
  <c r="L3280" i="5"/>
  <c r="I3280" i="5"/>
  <c r="Q3280" i="5" s="1"/>
  <c r="H3280" i="5"/>
  <c r="G3280" i="5"/>
  <c r="D3280" i="5"/>
  <c r="M3279" i="5"/>
  <c r="N3279" i="5" s="1"/>
  <c r="L3279" i="5"/>
  <c r="I3279" i="5"/>
  <c r="Q3279" i="5" s="1"/>
  <c r="H3279" i="5"/>
  <c r="G3279" i="5"/>
  <c r="D3279" i="5"/>
  <c r="M3278" i="5"/>
  <c r="N3278" i="5" s="1"/>
  <c r="L3278" i="5"/>
  <c r="I3278" i="5"/>
  <c r="Q3278" i="5" s="1"/>
  <c r="H3278" i="5"/>
  <c r="G3278" i="5"/>
  <c r="D3278" i="5"/>
  <c r="M3277" i="5"/>
  <c r="N3277" i="5" s="1"/>
  <c r="L3277" i="5"/>
  <c r="I3277" i="5"/>
  <c r="Q3277" i="5" s="1"/>
  <c r="H3277" i="5"/>
  <c r="G3277" i="5"/>
  <c r="D3277" i="5"/>
  <c r="M3276" i="5"/>
  <c r="N3276" i="5" s="1"/>
  <c r="L3276" i="5"/>
  <c r="I3276" i="5"/>
  <c r="Q3276" i="5" s="1"/>
  <c r="H3276" i="5"/>
  <c r="G3276" i="5"/>
  <c r="D3276" i="5"/>
  <c r="M3275" i="5"/>
  <c r="N3275" i="5" s="1"/>
  <c r="L3275" i="5"/>
  <c r="I3275" i="5"/>
  <c r="Q3275" i="5" s="1"/>
  <c r="H3275" i="5"/>
  <c r="G3275" i="5"/>
  <c r="D3275" i="5"/>
  <c r="M3274" i="5"/>
  <c r="N3274" i="5" s="1"/>
  <c r="L3274" i="5"/>
  <c r="I3274" i="5"/>
  <c r="Q3274" i="5" s="1"/>
  <c r="H3274" i="5"/>
  <c r="G3274" i="5"/>
  <c r="D3274" i="5"/>
  <c r="M3273" i="5"/>
  <c r="N3273" i="5" s="1"/>
  <c r="L3273" i="5"/>
  <c r="I3273" i="5"/>
  <c r="Q3273" i="5" s="1"/>
  <c r="H3273" i="5"/>
  <c r="G3273" i="5"/>
  <c r="D3273" i="5"/>
  <c r="M3272" i="5"/>
  <c r="N3272" i="5" s="1"/>
  <c r="L3272" i="5"/>
  <c r="I3272" i="5"/>
  <c r="Q3272" i="5" s="1"/>
  <c r="H3272" i="5"/>
  <c r="G3272" i="5"/>
  <c r="D3272" i="5"/>
  <c r="M3271" i="5"/>
  <c r="N3271" i="5" s="1"/>
  <c r="L3271" i="5"/>
  <c r="I3271" i="5"/>
  <c r="Q3271" i="5" s="1"/>
  <c r="H3271" i="5"/>
  <c r="G3271" i="5"/>
  <c r="D3271" i="5"/>
  <c r="M3270" i="5"/>
  <c r="N3270" i="5" s="1"/>
  <c r="L3270" i="5"/>
  <c r="I3270" i="5"/>
  <c r="Q3270" i="5" s="1"/>
  <c r="H3270" i="5"/>
  <c r="G3270" i="5"/>
  <c r="D3270" i="5"/>
  <c r="M3269" i="5"/>
  <c r="N3269" i="5" s="1"/>
  <c r="L3269" i="5"/>
  <c r="I3269" i="5"/>
  <c r="Q3269" i="5" s="1"/>
  <c r="H3269" i="5"/>
  <c r="G3269" i="5"/>
  <c r="D3269" i="5"/>
  <c r="M3268" i="5"/>
  <c r="N3268" i="5" s="1"/>
  <c r="L3268" i="5"/>
  <c r="I3268" i="5"/>
  <c r="Q3268" i="5" s="1"/>
  <c r="H3268" i="5"/>
  <c r="G3268" i="5"/>
  <c r="D3268" i="5"/>
  <c r="M3267" i="5"/>
  <c r="N3267" i="5" s="1"/>
  <c r="L3267" i="5"/>
  <c r="I3267" i="5"/>
  <c r="Q3267" i="5" s="1"/>
  <c r="H3267" i="5"/>
  <c r="G3267" i="5"/>
  <c r="D3267" i="5"/>
  <c r="M3266" i="5"/>
  <c r="N3266" i="5" s="1"/>
  <c r="L3266" i="5"/>
  <c r="I3266" i="5"/>
  <c r="Q3266" i="5" s="1"/>
  <c r="H3266" i="5"/>
  <c r="G3266" i="5"/>
  <c r="D3266" i="5"/>
  <c r="M3265" i="5"/>
  <c r="N3265" i="5" s="1"/>
  <c r="L3265" i="5"/>
  <c r="I3265" i="5"/>
  <c r="Q3265" i="5" s="1"/>
  <c r="H3265" i="5"/>
  <c r="G3265" i="5"/>
  <c r="D3265" i="5"/>
  <c r="M3264" i="5"/>
  <c r="N3264" i="5" s="1"/>
  <c r="L3264" i="5"/>
  <c r="I3264" i="5"/>
  <c r="Q3264" i="5" s="1"/>
  <c r="H3264" i="5"/>
  <c r="G3264" i="5"/>
  <c r="D3264" i="5"/>
  <c r="M3263" i="5"/>
  <c r="N3263" i="5" s="1"/>
  <c r="L3263" i="5"/>
  <c r="I3263" i="5"/>
  <c r="Q3263" i="5" s="1"/>
  <c r="H3263" i="5"/>
  <c r="G3263" i="5"/>
  <c r="D3263" i="5"/>
  <c r="M3262" i="5"/>
  <c r="N3262" i="5" s="1"/>
  <c r="L3262" i="5"/>
  <c r="I3262" i="5"/>
  <c r="Q3262" i="5" s="1"/>
  <c r="H3262" i="5"/>
  <c r="G3262" i="5"/>
  <c r="D3262" i="5"/>
  <c r="M3261" i="5"/>
  <c r="N3261" i="5" s="1"/>
  <c r="L3261" i="5"/>
  <c r="I3261" i="5"/>
  <c r="Q3261" i="5" s="1"/>
  <c r="H3261" i="5"/>
  <c r="G3261" i="5"/>
  <c r="D3261" i="5"/>
  <c r="M3260" i="5"/>
  <c r="N3260" i="5" s="1"/>
  <c r="L3260" i="5"/>
  <c r="I3260" i="5"/>
  <c r="Q3260" i="5" s="1"/>
  <c r="H3260" i="5"/>
  <c r="G3260" i="5"/>
  <c r="D3260" i="5"/>
  <c r="M3259" i="5"/>
  <c r="N3259" i="5" s="1"/>
  <c r="L3259" i="5"/>
  <c r="I3259" i="5"/>
  <c r="Q3259" i="5" s="1"/>
  <c r="H3259" i="5"/>
  <c r="G3259" i="5"/>
  <c r="D3259" i="5"/>
  <c r="M3258" i="5"/>
  <c r="N3258" i="5" s="1"/>
  <c r="L3258" i="5"/>
  <c r="I3258" i="5"/>
  <c r="Q3258" i="5" s="1"/>
  <c r="H3258" i="5"/>
  <c r="G3258" i="5"/>
  <c r="D3258" i="5"/>
  <c r="M3257" i="5"/>
  <c r="N3257" i="5" s="1"/>
  <c r="L3257" i="5"/>
  <c r="I3257" i="5"/>
  <c r="Q3257" i="5" s="1"/>
  <c r="H3257" i="5"/>
  <c r="G3257" i="5"/>
  <c r="D3257" i="5"/>
  <c r="M3256" i="5"/>
  <c r="N3256" i="5" s="1"/>
  <c r="L3256" i="5"/>
  <c r="I3256" i="5"/>
  <c r="Q3256" i="5" s="1"/>
  <c r="H3256" i="5"/>
  <c r="G3256" i="5"/>
  <c r="D3256" i="5"/>
  <c r="M3255" i="5"/>
  <c r="N3255" i="5" s="1"/>
  <c r="L3255" i="5"/>
  <c r="I3255" i="5"/>
  <c r="Q3255" i="5" s="1"/>
  <c r="H3255" i="5"/>
  <c r="G3255" i="5"/>
  <c r="D3255" i="5"/>
  <c r="M3254" i="5"/>
  <c r="N3254" i="5" s="1"/>
  <c r="L3254" i="5"/>
  <c r="I3254" i="5"/>
  <c r="Q3254" i="5" s="1"/>
  <c r="H3254" i="5"/>
  <c r="G3254" i="5"/>
  <c r="D3254" i="5"/>
  <c r="M3253" i="5"/>
  <c r="N3253" i="5" s="1"/>
  <c r="L3253" i="5"/>
  <c r="I3253" i="5"/>
  <c r="Q3253" i="5" s="1"/>
  <c r="H3253" i="5"/>
  <c r="G3253" i="5"/>
  <c r="D3253" i="5"/>
  <c r="M3252" i="5"/>
  <c r="N3252" i="5" s="1"/>
  <c r="L3252" i="5"/>
  <c r="I3252" i="5"/>
  <c r="Q3252" i="5" s="1"/>
  <c r="H3252" i="5"/>
  <c r="G3252" i="5"/>
  <c r="D3252" i="5"/>
  <c r="M3251" i="5"/>
  <c r="N3251" i="5" s="1"/>
  <c r="L3251" i="5"/>
  <c r="I3251" i="5"/>
  <c r="Q3251" i="5" s="1"/>
  <c r="H3251" i="5"/>
  <c r="G3251" i="5"/>
  <c r="D3251" i="5"/>
  <c r="M3250" i="5"/>
  <c r="N3250" i="5" s="1"/>
  <c r="L3250" i="5"/>
  <c r="I3250" i="5"/>
  <c r="Q3250" i="5" s="1"/>
  <c r="H3250" i="5"/>
  <c r="G3250" i="5"/>
  <c r="D3250" i="5"/>
  <c r="M3249" i="5"/>
  <c r="N3249" i="5" s="1"/>
  <c r="L3249" i="5"/>
  <c r="I3249" i="5"/>
  <c r="Q3249" i="5" s="1"/>
  <c r="H3249" i="5"/>
  <c r="G3249" i="5"/>
  <c r="D3249" i="5"/>
  <c r="M3248" i="5"/>
  <c r="N3248" i="5" s="1"/>
  <c r="L3248" i="5"/>
  <c r="I3248" i="5"/>
  <c r="Q3248" i="5" s="1"/>
  <c r="H3248" i="5"/>
  <c r="G3248" i="5"/>
  <c r="D3248" i="5"/>
  <c r="M3247" i="5"/>
  <c r="N3247" i="5" s="1"/>
  <c r="L3247" i="5"/>
  <c r="I3247" i="5"/>
  <c r="Q3247" i="5" s="1"/>
  <c r="H3247" i="5"/>
  <c r="G3247" i="5"/>
  <c r="D3247" i="5"/>
  <c r="M3246" i="5"/>
  <c r="N3246" i="5" s="1"/>
  <c r="L3246" i="5"/>
  <c r="I3246" i="5"/>
  <c r="Q3246" i="5" s="1"/>
  <c r="H3246" i="5"/>
  <c r="G3246" i="5"/>
  <c r="D3246" i="5"/>
  <c r="M3245" i="5"/>
  <c r="N3245" i="5" s="1"/>
  <c r="L3245" i="5"/>
  <c r="I3245" i="5"/>
  <c r="Q3245" i="5" s="1"/>
  <c r="H3245" i="5"/>
  <c r="G3245" i="5"/>
  <c r="D3245" i="5"/>
  <c r="M3244" i="5"/>
  <c r="N3244" i="5" s="1"/>
  <c r="L3244" i="5"/>
  <c r="I3244" i="5"/>
  <c r="Q3244" i="5" s="1"/>
  <c r="H3244" i="5"/>
  <c r="G3244" i="5"/>
  <c r="D3244" i="5"/>
  <c r="M3243" i="5"/>
  <c r="N3243" i="5" s="1"/>
  <c r="L3243" i="5"/>
  <c r="I3243" i="5"/>
  <c r="Q3243" i="5" s="1"/>
  <c r="H3243" i="5"/>
  <c r="G3243" i="5"/>
  <c r="D3243" i="5"/>
  <c r="M3242" i="5"/>
  <c r="N3242" i="5" s="1"/>
  <c r="L3242" i="5"/>
  <c r="I3242" i="5"/>
  <c r="Q3242" i="5" s="1"/>
  <c r="H3242" i="5"/>
  <c r="G3242" i="5"/>
  <c r="D3242" i="5"/>
  <c r="M3241" i="5"/>
  <c r="N3241" i="5" s="1"/>
  <c r="L3241" i="5"/>
  <c r="I3241" i="5"/>
  <c r="Q3241" i="5" s="1"/>
  <c r="H3241" i="5"/>
  <c r="G3241" i="5"/>
  <c r="D3241" i="5"/>
  <c r="M3240" i="5"/>
  <c r="N3240" i="5" s="1"/>
  <c r="L3240" i="5"/>
  <c r="I3240" i="5"/>
  <c r="Q3240" i="5" s="1"/>
  <c r="H3240" i="5"/>
  <c r="G3240" i="5"/>
  <c r="D3240" i="5"/>
  <c r="M3239" i="5"/>
  <c r="N3239" i="5" s="1"/>
  <c r="L3239" i="5"/>
  <c r="I3239" i="5"/>
  <c r="Q3239" i="5" s="1"/>
  <c r="H3239" i="5"/>
  <c r="G3239" i="5"/>
  <c r="D3239" i="5"/>
  <c r="M3238" i="5"/>
  <c r="N3238" i="5" s="1"/>
  <c r="L3238" i="5"/>
  <c r="I3238" i="5"/>
  <c r="Q3238" i="5" s="1"/>
  <c r="H3238" i="5"/>
  <c r="G3238" i="5"/>
  <c r="D3238" i="5"/>
  <c r="M3237" i="5"/>
  <c r="N3237" i="5" s="1"/>
  <c r="L3237" i="5"/>
  <c r="I3237" i="5"/>
  <c r="Q3237" i="5" s="1"/>
  <c r="H3237" i="5"/>
  <c r="G3237" i="5"/>
  <c r="D3237" i="5"/>
  <c r="M3236" i="5"/>
  <c r="N3236" i="5" s="1"/>
  <c r="L3236" i="5"/>
  <c r="I3236" i="5"/>
  <c r="Q3236" i="5" s="1"/>
  <c r="H3236" i="5"/>
  <c r="G3236" i="5"/>
  <c r="D3236" i="5"/>
  <c r="M3235" i="5"/>
  <c r="N3235" i="5" s="1"/>
  <c r="L3235" i="5"/>
  <c r="I3235" i="5"/>
  <c r="Q3235" i="5" s="1"/>
  <c r="H3235" i="5"/>
  <c r="G3235" i="5"/>
  <c r="D3235" i="5"/>
  <c r="M3234" i="5"/>
  <c r="N3234" i="5" s="1"/>
  <c r="L3234" i="5"/>
  <c r="I3234" i="5"/>
  <c r="Q3234" i="5" s="1"/>
  <c r="H3234" i="5"/>
  <c r="G3234" i="5"/>
  <c r="D3234" i="5"/>
  <c r="M3233" i="5"/>
  <c r="N3233" i="5" s="1"/>
  <c r="L3233" i="5"/>
  <c r="I3233" i="5"/>
  <c r="Q3233" i="5" s="1"/>
  <c r="H3233" i="5"/>
  <c r="G3233" i="5"/>
  <c r="D3233" i="5"/>
  <c r="M3232" i="5"/>
  <c r="N3232" i="5" s="1"/>
  <c r="L3232" i="5"/>
  <c r="I3232" i="5"/>
  <c r="Q3232" i="5" s="1"/>
  <c r="H3232" i="5"/>
  <c r="G3232" i="5"/>
  <c r="D3232" i="5"/>
  <c r="M3231" i="5"/>
  <c r="N3231" i="5" s="1"/>
  <c r="L3231" i="5"/>
  <c r="I3231" i="5"/>
  <c r="Q3231" i="5" s="1"/>
  <c r="H3231" i="5"/>
  <c r="G3231" i="5"/>
  <c r="D3231" i="5"/>
  <c r="M3230" i="5"/>
  <c r="N3230" i="5" s="1"/>
  <c r="L3230" i="5"/>
  <c r="I3230" i="5"/>
  <c r="Q3230" i="5" s="1"/>
  <c r="H3230" i="5"/>
  <c r="G3230" i="5"/>
  <c r="D3230" i="5"/>
  <c r="M3229" i="5"/>
  <c r="N3229" i="5" s="1"/>
  <c r="L3229" i="5"/>
  <c r="I3229" i="5"/>
  <c r="Q3229" i="5" s="1"/>
  <c r="H3229" i="5"/>
  <c r="G3229" i="5"/>
  <c r="D3229" i="5"/>
  <c r="M3228" i="5"/>
  <c r="N3228" i="5" s="1"/>
  <c r="L3228" i="5"/>
  <c r="I3228" i="5"/>
  <c r="Q3228" i="5" s="1"/>
  <c r="H3228" i="5"/>
  <c r="G3228" i="5"/>
  <c r="D3228" i="5"/>
  <c r="M3227" i="5"/>
  <c r="N3227" i="5" s="1"/>
  <c r="L3227" i="5"/>
  <c r="I3227" i="5"/>
  <c r="Q3227" i="5" s="1"/>
  <c r="H3227" i="5"/>
  <c r="G3227" i="5"/>
  <c r="D3227" i="5"/>
  <c r="M3226" i="5"/>
  <c r="N3226" i="5" s="1"/>
  <c r="L3226" i="5"/>
  <c r="I3226" i="5"/>
  <c r="Q3226" i="5" s="1"/>
  <c r="H3226" i="5"/>
  <c r="G3226" i="5"/>
  <c r="D3226" i="5"/>
  <c r="M3225" i="5"/>
  <c r="N3225" i="5" s="1"/>
  <c r="L3225" i="5"/>
  <c r="I3225" i="5"/>
  <c r="Q3225" i="5" s="1"/>
  <c r="H3225" i="5"/>
  <c r="G3225" i="5"/>
  <c r="D3225" i="5"/>
  <c r="M3224" i="5"/>
  <c r="N3224" i="5" s="1"/>
  <c r="L3224" i="5"/>
  <c r="I3224" i="5"/>
  <c r="Q3224" i="5" s="1"/>
  <c r="H3224" i="5"/>
  <c r="G3224" i="5"/>
  <c r="D3224" i="5"/>
  <c r="M3223" i="5"/>
  <c r="N3223" i="5" s="1"/>
  <c r="L3223" i="5"/>
  <c r="I3223" i="5"/>
  <c r="Q3223" i="5" s="1"/>
  <c r="H3223" i="5"/>
  <c r="G3223" i="5"/>
  <c r="D3223" i="5"/>
  <c r="M3222" i="5"/>
  <c r="N3222" i="5" s="1"/>
  <c r="L3222" i="5"/>
  <c r="I3222" i="5"/>
  <c r="Q3222" i="5" s="1"/>
  <c r="H3222" i="5"/>
  <c r="G3222" i="5"/>
  <c r="D3222" i="5"/>
  <c r="M3221" i="5"/>
  <c r="N3221" i="5" s="1"/>
  <c r="L3221" i="5"/>
  <c r="I3221" i="5"/>
  <c r="Q3221" i="5" s="1"/>
  <c r="H3221" i="5"/>
  <c r="G3221" i="5"/>
  <c r="D3221" i="5"/>
  <c r="M3220" i="5"/>
  <c r="N3220" i="5" s="1"/>
  <c r="L3220" i="5"/>
  <c r="I3220" i="5"/>
  <c r="Q3220" i="5" s="1"/>
  <c r="H3220" i="5"/>
  <c r="G3220" i="5"/>
  <c r="D3220" i="5"/>
  <c r="M3219" i="5"/>
  <c r="N3219" i="5" s="1"/>
  <c r="L3219" i="5"/>
  <c r="I3219" i="5"/>
  <c r="Q3219" i="5" s="1"/>
  <c r="H3219" i="5"/>
  <c r="G3219" i="5"/>
  <c r="D3219" i="5"/>
  <c r="M3218" i="5"/>
  <c r="N3218" i="5" s="1"/>
  <c r="L3218" i="5"/>
  <c r="I3218" i="5"/>
  <c r="Q3218" i="5" s="1"/>
  <c r="H3218" i="5"/>
  <c r="G3218" i="5"/>
  <c r="D3218" i="5"/>
  <c r="M3217" i="5"/>
  <c r="N3217" i="5" s="1"/>
  <c r="L3217" i="5"/>
  <c r="I3217" i="5"/>
  <c r="Q3217" i="5" s="1"/>
  <c r="H3217" i="5"/>
  <c r="G3217" i="5"/>
  <c r="D3217" i="5"/>
  <c r="M3216" i="5"/>
  <c r="N3216" i="5" s="1"/>
  <c r="L3216" i="5"/>
  <c r="I3216" i="5"/>
  <c r="Q3216" i="5" s="1"/>
  <c r="H3216" i="5"/>
  <c r="G3216" i="5"/>
  <c r="D3216" i="5"/>
  <c r="M3215" i="5"/>
  <c r="N3215" i="5" s="1"/>
  <c r="L3215" i="5"/>
  <c r="I3215" i="5"/>
  <c r="Q3215" i="5" s="1"/>
  <c r="H3215" i="5"/>
  <c r="G3215" i="5"/>
  <c r="D3215" i="5"/>
  <c r="M3214" i="5"/>
  <c r="N3214" i="5" s="1"/>
  <c r="L3214" i="5"/>
  <c r="I3214" i="5"/>
  <c r="Q3214" i="5" s="1"/>
  <c r="H3214" i="5"/>
  <c r="G3214" i="5"/>
  <c r="D3214" i="5"/>
  <c r="M3213" i="5"/>
  <c r="N3213" i="5" s="1"/>
  <c r="L3213" i="5"/>
  <c r="I3213" i="5"/>
  <c r="Q3213" i="5" s="1"/>
  <c r="H3213" i="5"/>
  <c r="G3213" i="5"/>
  <c r="D3213" i="5"/>
  <c r="M3212" i="5"/>
  <c r="N3212" i="5" s="1"/>
  <c r="L3212" i="5"/>
  <c r="I3212" i="5"/>
  <c r="Q3212" i="5" s="1"/>
  <c r="H3212" i="5"/>
  <c r="G3212" i="5"/>
  <c r="D3212" i="5"/>
  <c r="M3211" i="5"/>
  <c r="N3211" i="5" s="1"/>
  <c r="L3211" i="5"/>
  <c r="I3211" i="5"/>
  <c r="Q3211" i="5" s="1"/>
  <c r="H3211" i="5"/>
  <c r="G3211" i="5"/>
  <c r="D3211" i="5"/>
  <c r="M3210" i="5"/>
  <c r="N3210" i="5" s="1"/>
  <c r="L3210" i="5"/>
  <c r="I3210" i="5"/>
  <c r="Q3210" i="5" s="1"/>
  <c r="H3210" i="5"/>
  <c r="G3210" i="5"/>
  <c r="D3210" i="5"/>
  <c r="M3209" i="5"/>
  <c r="N3209" i="5" s="1"/>
  <c r="L3209" i="5"/>
  <c r="I3209" i="5"/>
  <c r="Q3209" i="5" s="1"/>
  <c r="H3209" i="5"/>
  <c r="G3209" i="5"/>
  <c r="D3209" i="5"/>
  <c r="M3208" i="5"/>
  <c r="N3208" i="5" s="1"/>
  <c r="L3208" i="5"/>
  <c r="I3208" i="5"/>
  <c r="Q3208" i="5" s="1"/>
  <c r="H3208" i="5"/>
  <c r="G3208" i="5"/>
  <c r="D3208" i="5"/>
  <c r="M3207" i="5"/>
  <c r="N3207" i="5" s="1"/>
  <c r="L3207" i="5"/>
  <c r="I3207" i="5"/>
  <c r="Q3207" i="5" s="1"/>
  <c r="H3207" i="5"/>
  <c r="G3207" i="5"/>
  <c r="D3207" i="5"/>
  <c r="M3206" i="5"/>
  <c r="N3206" i="5" s="1"/>
  <c r="L3206" i="5"/>
  <c r="I3206" i="5"/>
  <c r="Q3206" i="5" s="1"/>
  <c r="H3206" i="5"/>
  <c r="G3206" i="5"/>
  <c r="D3206" i="5"/>
  <c r="M3205" i="5"/>
  <c r="N3205" i="5" s="1"/>
  <c r="L3205" i="5"/>
  <c r="I3205" i="5"/>
  <c r="Q3205" i="5" s="1"/>
  <c r="H3205" i="5"/>
  <c r="G3205" i="5"/>
  <c r="D3205" i="5"/>
  <c r="M3204" i="5"/>
  <c r="N3204" i="5" s="1"/>
  <c r="L3204" i="5"/>
  <c r="I3204" i="5"/>
  <c r="Q3204" i="5" s="1"/>
  <c r="H3204" i="5"/>
  <c r="G3204" i="5"/>
  <c r="D3204" i="5"/>
  <c r="M3203" i="5"/>
  <c r="N3203" i="5" s="1"/>
  <c r="L3203" i="5"/>
  <c r="I3203" i="5"/>
  <c r="Q3203" i="5" s="1"/>
  <c r="H3203" i="5"/>
  <c r="G3203" i="5"/>
  <c r="D3203" i="5"/>
  <c r="M3202" i="5"/>
  <c r="N3202" i="5" s="1"/>
  <c r="L3202" i="5"/>
  <c r="I3202" i="5"/>
  <c r="Q3202" i="5" s="1"/>
  <c r="H3202" i="5"/>
  <c r="G3202" i="5"/>
  <c r="D3202" i="5"/>
  <c r="M3201" i="5"/>
  <c r="N3201" i="5" s="1"/>
  <c r="L3201" i="5"/>
  <c r="I3201" i="5"/>
  <c r="Q3201" i="5" s="1"/>
  <c r="H3201" i="5"/>
  <c r="G3201" i="5"/>
  <c r="D3201" i="5"/>
  <c r="M3200" i="5"/>
  <c r="N3200" i="5" s="1"/>
  <c r="L3200" i="5"/>
  <c r="I3200" i="5"/>
  <c r="Q3200" i="5" s="1"/>
  <c r="H3200" i="5"/>
  <c r="G3200" i="5"/>
  <c r="D3200" i="5"/>
  <c r="M3199" i="5"/>
  <c r="N3199" i="5" s="1"/>
  <c r="L3199" i="5"/>
  <c r="I3199" i="5"/>
  <c r="Q3199" i="5" s="1"/>
  <c r="H3199" i="5"/>
  <c r="G3199" i="5"/>
  <c r="D3199" i="5"/>
  <c r="M3198" i="5"/>
  <c r="N3198" i="5" s="1"/>
  <c r="L3198" i="5"/>
  <c r="I3198" i="5"/>
  <c r="Q3198" i="5" s="1"/>
  <c r="H3198" i="5"/>
  <c r="G3198" i="5"/>
  <c r="D3198" i="5"/>
  <c r="M3197" i="5"/>
  <c r="N3197" i="5" s="1"/>
  <c r="L3197" i="5"/>
  <c r="I3197" i="5"/>
  <c r="Q3197" i="5" s="1"/>
  <c r="H3197" i="5"/>
  <c r="G3197" i="5"/>
  <c r="D3197" i="5"/>
  <c r="M3196" i="5"/>
  <c r="N3196" i="5" s="1"/>
  <c r="L3196" i="5"/>
  <c r="I3196" i="5"/>
  <c r="Q3196" i="5" s="1"/>
  <c r="H3196" i="5"/>
  <c r="G3196" i="5"/>
  <c r="D3196" i="5"/>
  <c r="M3195" i="5"/>
  <c r="N3195" i="5" s="1"/>
  <c r="L3195" i="5"/>
  <c r="I3195" i="5"/>
  <c r="Q3195" i="5" s="1"/>
  <c r="H3195" i="5"/>
  <c r="G3195" i="5"/>
  <c r="D3195" i="5"/>
  <c r="M3194" i="5"/>
  <c r="N3194" i="5" s="1"/>
  <c r="L3194" i="5"/>
  <c r="I3194" i="5"/>
  <c r="Q3194" i="5" s="1"/>
  <c r="H3194" i="5"/>
  <c r="G3194" i="5"/>
  <c r="D3194" i="5"/>
  <c r="M3193" i="5"/>
  <c r="N3193" i="5" s="1"/>
  <c r="L3193" i="5"/>
  <c r="I3193" i="5"/>
  <c r="Q3193" i="5" s="1"/>
  <c r="H3193" i="5"/>
  <c r="G3193" i="5"/>
  <c r="D3193" i="5"/>
  <c r="M3192" i="5"/>
  <c r="N3192" i="5" s="1"/>
  <c r="L3192" i="5"/>
  <c r="I3192" i="5"/>
  <c r="Q3192" i="5" s="1"/>
  <c r="H3192" i="5"/>
  <c r="G3192" i="5"/>
  <c r="D3192" i="5"/>
  <c r="M3191" i="5"/>
  <c r="N3191" i="5" s="1"/>
  <c r="L3191" i="5"/>
  <c r="I3191" i="5"/>
  <c r="Q3191" i="5" s="1"/>
  <c r="H3191" i="5"/>
  <c r="G3191" i="5"/>
  <c r="D3191" i="5"/>
  <c r="M3190" i="5"/>
  <c r="N3190" i="5" s="1"/>
  <c r="L3190" i="5"/>
  <c r="I3190" i="5"/>
  <c r="Q3190" i="5" s="1"/>
  <c r="H3190" i="5"/>
  <c r="G3190" i="5"/>
  <c r="D3190" i="5"/>
  <c r="M3189" i="5"/>
  <c r="N3189" i="5" s="1"/>
  <c r="L3189" i="5"/>
  <c r="I3189" i="5"/>
  <c r="Q3189" i="5" s="1"/>
  <c r="H3189" i="5"/>
  <c r="G3189" i="5"/>
  <c r="D3189" i="5"/>
  <c r="M3188" i="5"/>
  <c r="N3188" i="5" s="1"/>
  <c r="L3188" i="5"/>
  <c r="I3188" i="5"/>
  <c r="Q3188" i="5" s="1"/>
  <c r="H3188" i="5"/>
  <c r="G3188" i="5"/>
  <c r="D3188" i="5"/>
  <c r="M3187" i="5"/>
  <c r="N3187" i="5" s="1"/>
  <c r="L3187" i="5"/>
  <c r="I3187" i="5"/>
  <c r="Q3187" i="5" s="1"/>
  <c r="H3187" i="5"/>
  <c r="G3187" i="5"/>
  <c r="D3187" i="5"/>
  <c r="M3186" i="5"/>
  <c r="N3186" i="5" s="1"/>
  <c r="L3186" i="5"/>
  <c r="I3186" i="5"/>
  <c r="Q3186" i="5" s="1"/>
  <c r="H3186" i="5"/>
  <c r="G3186" i="5"/>
  <c r="D3186" i="5"/>
  <c r="M3185" i="5"/>
  <c r="N3185" i="5" s="1"/>
  <c r="L3185" i="5"/>
  <c r="I3185" i="5"/>
  <c r="Q3185" i="5" s="1"/>
  <c r="H3185" i="5"/>
  <c r="G3185" i="5"/>
  <c r="D3185" i="5"/>
  <c r="M3184" i="5"/>
  <c r="N3184" i="5" s="1"/>
  <c r="L3184" i="5"/>
  <c r="I3184" i="5"/>
  <c r="Q3184" i="5" s="1"/>
  <c r="H3184" i="5"/>
  <c r="G3184" i="5"/>
  <c r="D3184" i="5"/>
  <c r="M3183" i="5"/>
  <c r="N3183" i="5" s="1"/>
  <c r="L3183" i="5"/>
  <c r="I3183" i="5"/>
  <c r="Q3183" i="5" s="1"/>
  <c r="H3183" i="5"/>
  <c r="G3183" i="5"/>
  <c r="D3183" i="5"/>
  <c r="M3182" i="5"/>
  <c r="N3182" i="5" s="1"/>
  <c r="L3182" i="5"/>
  <c r="I3182" i="5"/>
  <c r="Q3182" i="5" s="1"/>
  <c r="H3182" i="5"/>
  <c r="G3182" i="5"/>
  <c r="D3182" i="5"/>
  <c r="M3181" i="5"/>
  <c r="N3181" i="5" s="1"/>
  <c r="L3181" i="5"/>
  <c r="I3181" i="5"/>
  <c r="Q3181" i="5" s="1"/>
  <c r="H3181" i="5"/>
  <c r="G3181" i="5"/>
  <c r="D3181" i="5"/>
  <c r="M3180" i="5"/>
  <c r="N3180" i="5" s="1"/>
  <c r="L3180" i="5"/>
  <c r="I3180" i="5"/>
  <c r="Q3180" i="5" s="1"/>
  <c r="H3180" i="5"/>
  <c r="G3180" i="5"/>
  <c r="D3180" i="5"/>
  <c r="M3179" i="5"/>
  <c r="N3179" i="5" s="1"/>
  <c r="L3179" i="5"/>
  <c r="I3179" i="5"/>
  <c r="Q3179" i="5" s="1"/>
  <c r="H3179" i="5"/>
  <c r="G3179" i="5"/>
  <c r="D3179" i="5"/>
  <c r="M3178" i="5"/>
  <c r="N3178" i="5" s="1"/>
  <c r="L3178" i="5"/>
  <c r="I3178" i="5"/>
  <c r="Q3178" i="5" s="1"/>
  <c r="H3178" i="5"/>
  <c r="G3178" i="5"/>
  <c r="D3178" i="5"/>
  <c r="M3177" i="5"/>
  <c r="N3177" i="5" s="1"/>
  <c r="L3177" i="5"/>
  <c r="I3177" i="5"/>
  <c r="Q3177" i="5" s="1"/>
  <c r="H3177" i="5"/>
  <c r="G3177" i="5"/>
  <c r="D3177" i="5"/>
  <c r="M3176" i="5"/>
  <c r="N3176" i="5" s="1"/>
  <c r="L3176" i="5"/>
  <c r="I3176" i="5"/>
  <c r="Q3176" i="5" s="1"/>
  <c r="H3176" i="5"/>
  <c r="G3176" i="5"/>
  <c r="D3176" i="5"/>
  <c r="M3175" i="5"/>
  <c r="N3175" i="5" s="1"/>
  <c r="L3175" i="5"/>
  <c r="I3175" i="5"/>
  <c r="Q3175" i="5" s="1"/>
  <c r="H3175" i="5"/>
  <c r="G3175" i="5"/>
  <c r="D3175" i="5"/>
  <c r="M3174" i="5"/>
  <c r="N3174" i="5" s="1"/>
  <c r="L3174" i="5"/>
  <c r="I3174" i="5"/>
  <c r="Q3174" i="5" s="1"/>
  <c r="H3174" i="5"/>
  <c r="G3174" i="5"/>
  <c r="D3174" i="5"/>
  <c r="M3173" i="5"/>
  <c r="N3173" i="5" s="1"/>
  <c r="L3173" i="5"/>
  <c r="I3173" i="5"/>
  <c r="Q3173" i="5" s="1"/>
  <c r="H3173" i="5"/>
  <c r="G3173" i="5"/>
  <c r="D3173" i="5"/>
  <c r="M3172" i="5"/>
  <c r="N3172" i="5" s="1"/>
  <c r="L3172" i="5"/>
  <c r="I3172" i="5"/>
  <c r="Q3172" i="5" s="1"/>
  <c r="H3172" i="5"/>
  <c r="G3172" i="5"/>
  <c r="D3172" i="5"/>
  <c r="M3171" i="5"/>
  <c r="N3171" i="5" s="1"/>
  <c r="L3171" i="5"/>
  <c r="I3171" i="5"/>
  <c r="Q3171" i="5" s="1"/>
  <c r="H3171" i="5"/>
  <c r="G3171" i="5"/>
  <c r="D3171" i="5"/>
  <c r="M3170" i="5"/>
  <c r="N3170" i="5" s="1"/>
  <c r="L3170" i="5"/>
  <c r="I3170" i="5"/>
  <c r="Q3170" i="5" s="1"/>
  <c r="H3170" i="5"/>
  <c r="G3170" i="5"/>
  <c r="D3170" i="5"/>
  <c r="M3169" i="5"/>
  <c r="N3169" i="5" s="1"/>
  <c r="L3169" i="5"/>
  <c r="I3169" i="5"/>
  <c r="Q3169" i="5" s="1"/>
  <c r="H3169" i="5"/>
  <c r="G3169" i="5"/>
  <c r="D3169" i="5"/>
  <c r="M3168" i="5"/>
  <c r="N3168" i="5" s="1"/>
  <c r="L3168" i="5"/>
  <c r="I3168" i="5"/>
  <c r="Q3168" i="5" s="1"/>
  <c r="H3168" i="5"/>
  <c r="G3168" i="5"/>
  <c r="D3168" i="5"/>
  <c r="M3167" i="5"/>
  <c r="N3167" i="5" s="1"/>
  <c r="L3167" i="5"/>
  <c r="I3167" i="5"/>
  <c r="Q3167" i="5" s="1"/>
  <c r="H3167" i="5"/>
  <c r="G3167" i="5"/>
  <c r="D3167" i="5"/>
  <c r="M3166" i="5"/>
  <c r="N3166" i="5" s="1"/>
  <c r="L3166" i="5"/>
  <c r="I3166" i="5"/>
  <c r="Q3166" i="5" s="1"/>
  <c r="H3166" i="5"/>
  <c r="G3166" i="5"/>
  <c r="D3166" i="5"/>
  <c r="M3165" i="5"/>
  <c r="N3165" i="5" s="1"/>
  <c r="L3165" i="5"/>
  <c r="I3165" i="5"/>
  <c r="Q3165" i="5" s="1"/>
  <c r="H3165" i="5"/>
  <c r="G3165" i="5"/>
  <c r="D3165" i="5"/>
  <c r="M3164" i="5"/>
  <c r="N3164" i="5" s="1"/>
  <c r="L3164" i="5"/>
  <c r="I3164" i="5"/>
  <c r="Q3164" i="5" s="1"/>
  <c r="H3164" i="5"/>
  <c r="G3164" i="5"/>
  <c r="D3164" i="5"/>
  <c r="M3163" i="5"/>
  <c r="N3163" i="5" s="1"/>
  <c r="L3163" i="5"/>
  <c r="I3163" i="5"/>
  <c r="Q3163" i="5" s="1"/>
  <c r="H3163" i="5"/>
  <c r="G3163" i="5"/>
  <c r="D3163" i="5"/>
  <c r="M3162" i="5"/>
  <c r="N3162" i="5" s="1"/>
  <c r="L3162" i="5"/>
  <c r="I3162" i="5"/>
  <c r="Q3162" i="5" s="1"/>
  <c r="H3162" i="5"/>
  <c r="G3162" i="5"/>
  <c r="D3162" i="5"/>
  <c r="M3161" i="5"/>
  <c r="N3161" i="5" s="1"/>
  <c r="L3161" i="5"/>
  <c r="I3161" i="5"/>
  <c r="Q3161" i="5" s="1"/>
  <c r="H3161" i="5"/>
  <c r="G3161" i="5"/>
  <c r="D3161" i="5"/>
  <c r="M3160" i="5"/>
  <c r="N3160" i="5" s="1"/>
  <c r="L3160" i="5"/>
  <c r="I3160" i="5"/>
  <c r="Q3160" i="5" s="1"/>
  <c r="H3160" i="5"/>
  <c r="G3160" i="5"/>
  <c r="D3160" i="5"/>
  <c r="M3159" i="5"/>
  <c r="N3159" i="5" s="1"/>
  <c r="L3159" i="5"/>
  <c r="I3159" i="5"/>
  <c r="Q3159" i="5" s="1"/>
  <c r="H3159" i="5"/>
  <c r="G3159" i="5"/>
  <c r="D3159" i="5"/>
  <c r="M3158" i="5"/>
  <c r="N3158" i="5" s="1"/>
  <c r="L3158" i="5"/>
  <c r="I3158" i="5"/>
  <c r="Q3158" i="5" s="1"/>
  <c r="H3158" i="5"/>
  <c r="G3158" i="5"/>
  <c r="D3158" i="5"/>
  <c r="M3157" i="5"/>
  <c r="N3157" i="5" s="1"/>
  <c r="L3157" i="5"/>
  <c r="I3157" i="5"/>
  <c r="Q3157" i="5" s="1"/>
  <c r="H3157" i="5"/>
  <c r="G3157" i="5"/>
  <c r="D3157" i="5"/>
  <c r="M3156" i="5"/>
  <c r="N3156" i="5" s="1"/>
  <c r="L3156" i="5"/>
  <c r="I3156" i="5"/>
  <c r="Q3156" i="5" s="1"/>
  <c r="H3156" i="5"/>
  <c r="G3156" i="5"/>
  <c r="D3156" i="5"/>
  <c r="M3155" i="5"/>
  <c r="N3155" i="5" s="1"/>
  <c r="L3155" i="5"/>
  <c r="I3155" i="5"/>
  <c r="Q3155" i="5" s="1"/>
  <c r="H3155" i="5"/>
  <c r="G3155" i="5"/>
  <c r="D3155" i="5"/>
  <c r="M3154" i="5"/>
  <c r="N3154" i="5" s="1"/>
  <c r="L3154" i="5"/>
  <c r="I3154" i="5"/>
  <c r="Q3154" i="5" s="1"/>
  <c r="H3154" i="5"/>
  <c r="G3154" i="5"/>
  <c r="D3154" i="5"/>
  <c r="M3153" i="5"/>
  <c r="N3153" i="5" s="1"/>
  <c r="L3153" i="5"/>
  <c r="I3153" i="5"/>
  <c r="Q3153" i="5" s="1"/>
  <c r="H3153" i="5"/>
  <c r="G3153" i="5"/>
  <c r="D3153" i="5"/>
  <c r="M3152" i="5"/>
  <c r="N3152" i="5" s="1"/>
  <c r="L3152" i="5"/>
  <c r="I3152" i="5"/>
  <c r="Q3152" i="5" s="1"/>
  <c r="H3152" i="5"/>
  <c r="G3152" i="5"/>
  <c r="D3152" i="5"/>
  <c r="M3151" i="5"/>
  <c r="N3151" i="5" s="1"/>
  <c r="L3151" i="5"/>
  <c r="I3151" i="5"/>
  <c r="Q3151" i="5" s="1"/>
  <c r="H3151" i="5"/>
  <c r="G3151" i="5"/>
  <c r="D3151" i="5"/>
  <c r="M3150" i="5"/>
  <c r="N3150" i="5" s="1"/>
  <c r="L3150" i="5"/>
  <c r="I3150" i="5"/>
  <c r="Q3150" i="5" s="1"/>
  <c r="H3150" i="5"/>
  <c r="G3150" i="5"/>
  <c r="D3150" i="5"/>
  <c r="M3149" i="5"/>
  <c r="N3149" i="5" s="1"/>
  <c r="L3149" i="5"/>
  <c r="I3149" i="5"/>
  <c r="Q3149" i="5" s="1"/>
  <c r="H3149" i="5"/>
  <c r="G3149" i="5"/>
  <c r="D3149" i="5"/>
  <c r="M3148" i="5"/>
  <c r="N3148" i="5" s="1"/>
  <c r="L3148" i="5"/>
  <c r="I3148" i="5"/>
  <c r="Q3148" i="5" s="1"/>
  <c r="H3148" i="5"/>
  <c r="G3148" i="5"/>
  <c r="D3148" i="5"/>
  <c r="M3147" i="5"/>
  <c r="N3147" i="5" s="1"/>
  <c r="L3147" i="5"/>
  <c r="I3147" i="5"/>
  <c r="Q3147" i="5" s="1"/>
  <c r="H3147" i="5"/>
  <c r="G3147" i="5"/>
  <c r="D3147" i="5"/>
  <c r="M3146" i="5"/>
  <c r="N3146" i="5" s="1"/>
  <c r="L3146" i="5"/>
  <c r="I3146" i="5"/>
  <c r="Q3146" i="5" s="1"/>
  <c r="H3146" i="5"/>
  <c r="G3146" i="5"/>
  <c r="D3146" i="5"/>
  <c r="M3145" i="5"/>
  <c r="N3145" i="5" s="1"/>
  <c r="L3145" i="5"/>
  <c r="I3145" i="5"/>
  <c r="Q3145" i="5" s="1"/>
  <c r="H3145" i="5"/>
  <c r="G3145" i="5"/>
  <c r="D3145" i="5"/>
  <c r="M3144" i="5"/>
  <c r="N3144" i="5" s="1"/>
  <c r="L3144" i="5"/>
  <c r="I3144" i="5"/>
  <c r="Q3144" i="5" s="1"/>
  <c r="H3144" i="5"/>
  <c r="G3144" i="5"/>
  <c r="D3144" i="5"/>
  <c r="M3143" i="5"/>
  <c r="N3143" i="5" s="1"/>
  <c r="L3143" i="5"/>
  <c r="I3143" i="5"/>
  <c r="Q3143" i="5" s="1"/>
  <c r="H3143" i="5"/>
  <c r="G3143" i="5"/>
  <c r="D3143" i="5"/>
  <c r="M3142" i="5"/>
  <c r="N3142" i="5" s="1"/>
  <c r="L3142" i="5"/>
  <c r="I3142" i="5"/>
  <c r="Q3142" i="5" s="1"/>
  <c r="H3142" i="5"/>
  <c r="G3142" i="5"/>
  <c r="D3142" i="5"/>
  <c r="M3141" i="5"/>
  <c r="N3141" i="5" s="1"/>
  <c r="L3141" i="5"/>
  <c r="I3141" i="5"/>
  <c r="Q3141" i="5" s="1"/>
  <c r="H3141" i="5"/>
  <c r="G3141" i="5"/>
  <c r="D3141" i="5"/>
  <c r="M3140" i="5"/>
  <c r="N3140" i="5" s="1"/>
  <c r="L3140" i="5"/>
  <c r="I3140" i="5"/>
  <c r="Q3140" i="5" s="1"/>
  <c r="H3140" i="5"/>
  <c r="G3140" i="5"/>
  <c r="D3140" i="5"/>
  <c r="M3139" i="5"/>
  <c r="N3139" i="5" s="1"/>
  <c r="L3139" i="5"/>
  <c r="I3139" i="5"/>
  <c r="Q3139" i="5" s="1"/>
  <c r="H3139" i="5"/>
  <c r="G3139" i="5"/>
  <c r="D3139" i="5"/>
  <c r="M3138" i="5"/>
  <c r="N3138" i="5" s="1"/>
  <c r="L3138" i="5"/>
  <c r="I3138" i="5"/>
  <c r="Q3138" i="5" s="1"/>
  <c r="H3138" i="5"/>
  <c r="G3138" i="5"/>
  <c r="D3138" i="5"/>
  <c r="M3137" i="5"/>
  <c r="N3137" i="5" s="1"/>
  <c r="L3137" i="5"/>
  <c r="I3137" i="5"/>
  <c r="Q3137" i="5" s="1"/>
  <c r="H3137" i="5"/>
  <c r="G3137" i="5"/>
  <c r="D3137" i="5"/>
  <c r="M3136" i="5"/>
  <c r="N3136" i="5" s="1"/>
  <c r="L3136" i="5"/>
  <c r="I3136" i="5"/>
  <c r="Q3136" i="5" s="1"/>
  <c r="H3136" i="5"/>
  <c r="G3136" i="5"/>
  <c r="D3136" i="5"/>
  <c r="M3135" i="5"/>
  <c r="N3135" i="5" s="1"/>
  <c r="L3135" i="5"/>
  <c r="I3135" i="5"/>
  <c r="Q3135" i="5" s="1"/>
  <c r="H3135" i="5"/>
  <c r="G3135" i="5"/>
  <c r="D3135" i="5"/>
  <c r="M3134" i="5"/>
  <c r="N3134" i="5" s="1"/>
  <c r="L3134" i="5"/>
  <c r="I3134" i="5"/>
  <c r="Q3134" i="5" s="1"/>
  <c r="H3134" i="5"/>
  <c r="G3134" i="5"/>
  <c r="D3134" i="5"/>
  <c r="M3133" i="5"/>
  <c r="N3133" i="5" s="1"/>
  <c r="L3133" i="5"/>
  <c r="I3133" i="5"/>
  <c r="Q3133" i="5" s="1"/>
  <c r="H3133" i="5"/>
  <c r="G3133" i="5"/>
  <c r="D3133" i="5"/>
  <c r="M3132" i="5"/>
  <c r="N3132" i="5" s="1"/>
  <c r="L3132" i="5"/>
  <c r="I3132" i="5"/>
  <c r="Q3132" i="5" s="1"/>
  <c r="H3132" i="5"/>
  <c r="G3132" i="5"/>
  <c r="D3132" i="5"/>
  <c r="M3131" i="5"/>
  <c r="N3131" i="5" s="1"/>
  <c r="L3131" i="5"/>
  <c r="I3131" i="5"/>
  <c r="Q3131" i="5" s="1"/>
  <c r="H3131" i="5"/>
  <c r="G3131" i="5"/>
  <c r="D3131" i="5"/>
  <c r="M3130" i="5"/>
  <c r="N3130" i="5" s="1"/>
  <c r="L3130" i="5"/>
  <c r="I3130" i="5"/>
  <c r="Q3130" i="5" s="1"/>
  <c r="H3130" i="5"/>
  <c r="G3130" i="5"/>
  <c r="D3130" i="5"/>
  <c r="M3129" i="5"/>
  <c r="N3129" i="5" s="1"/>
  <c r="L3129" i="5"/>
  <c r="I3129" i="5"/>
  <c r="Q3129" i="5" s="1"/>
  <c r="H3129" i="5"/>
  <c r="G3129" i="5"/>
  <c r="D3129" i="5"/>
  <c r="M3128" i="5"/>
  <c r="N3128" i="5" s="1"/>
  <c r="L3128" i="5"/>
  <c r="I3128" i="5"/>
  <c r="Q3128" i="5" s="1"/>
  <c r="H3128" i="5"/>
  <c r="G3128" i="5"/>
  <c r="D3128" i="5"/>
  <c r="M3127" i="5"/>
  <c r="N3127" i="5" s="1"/>
  <c r="L3127" i="5"/>
  <c r="I3127" i="5"/>
  <c r="Q3127" i="5" s="1"/>
  <c r="H3127" i="5"/>
  <c r="G3127" i="5"/>
  <c r="D3127" i="5"/>
  <c r="M3126" i="5"/>
  <c r="N3126" i="5" s="1"/>
  <c r="L3126" i="5"/>
  <c r="I3126" i="5"/>
  <c r="Q3126" i="5" s="1"/>
  <c r="H3126" i="5"/>
  <c r="G3126" i="5"/>
  <c r="D3126" i="5"/>
  <c r="M3125" i="5"/>
  <c r="N3125" i="5" s="1"/>
  <c r="L3125" i="5"/>
  <c r="I3125" i="5"/>
  <c r="Q3125" i="5" s="1"/>
  <c r="H3125" i="5"/>
  <c r="G3125" i="5"/>
  <c r="D3125" i="5"/>
  <c r="M3124" i="5"/>
  <c r="N3124" i="5" s="1"/>
  <c r="L3124" i="5"/>
  <c r="I3124" i="5"/>
  <c r="Q3124" i="5" s="1"/>
  <c r="H3124" i="5"/>
  <c r="G3124" i="5"/>
  <c r="D3124" i="5"/>
  <c r="M3123" i="5"/>
  <c r="N3123" i="5" s="1"/>
  <c r="L3123" i="5"/>
  <c r="I3123" i="5"/>
  <c r="Q3123" i="5" s="1"/>
  <c r="H3123" i="5"/>
  <c r="G3123" i="5"/>
  <c r="D3123" i="5"/>
  <c r="M3122" i="5"/>
  <c r="N3122" i="5" s="1"/>
  <c r="L3122" i="5"/>
  <c r="I3122" i="5"/>
  <c r="Q3122" i="5" s="1"/>
  <c r="H3122" i="5"/>
  <c r="G3122" i="5"/>
  <c r="D3122" i="5"/>
  <c r="M3121" i="5"/>
  <c r="N3121" i="5" s="1"/>
  <c r="L3121" i="5"/>
  <c r="I3121" i="5"/>
  <c r="Q3121" i="5" s="1"/>
  <c r="H3121" i="5"/>
  <c r="G3121" i="5"/>
  <c r="D3121" i="5"/>
  <c r="M3120" i="5"/>
  <c r="N3120" i="5" s="1"/>
  <c r="L3120" i="5"/>
  <c r="I3120" i="5"/>
  <c r="Q3120" i="5" s="1"/>
  <c r="H3120" i="5"/>
  <c r="G3120" i="5"/>
  <c r="D3120" i="5"/>
  <c r="M3119" i="5"/>
  <c r="N3119" i="5" s="1"/>
  <c r="L3119" i="5"/>
  <c r="I3119" i="5"/>
  <c r="Q3119" i="5" s="1"/>
  <c r="H3119" i="5"/>
  <c r="G3119" i="5"/>
  <c r="D3119" i="5"/>
  <c r="M3118" i="5"/>
  <c r="N3118" i="5" s="1"/>
  <c r="L3118" i="5"/>
  <c r="I3118" i="5"/>
  <c r="Q3118" i="5" s="1"/>
  <c r="H3118" i="5"/>
  <c r="G3118" i="5"/>
  <c r="D3118" i="5"/>
  <c r="M3117" i="5"/>
  <c r="N3117" i="5" s="1"/>
  <c r="L3117" i="5"/>
  <c r="I3117" i="5"/>
  <c r="Q3117" i="5" s="1"/>
  <c r="H3117" i="5"/>
  <c r="G3117" i="5"/>
  <c r="D3117" i="5"/>
  <c r="M3116" i="5"/>
  <c r="N3116" i="5" s="1"/>
  <c r="L3116" i="5"/>
  <c r="I3116" i="5"/>
  <c r="Q3116" i="5" s="1"/>
  <c r="H3116" i="5"/>
  <c r="G3116" i="5"/>
  <c r="D3116" i="5"/>
  <c r="M3115" i="5"/>
  <c r="N3115" i="5" s="1"/>
  <c r="L3115" i="5"/>
  <c r="I3115" i="5"/>
  <c r="Q3115" i="5" s="1"/>
  <c r="H3115" i="5"/>
  <c r="G3115" i="5"/>
  <c r="D3115" i="5"/>
  <c r="M3114" i="5"/>
  <c r="N3114" i="5" s="1"/>
  <c r="L3114" i="5"/>
  <c r="I3114" i="5"/>
  <c r="Q3114" i="5" s="1"/>
  <c r="H3114" i="5"/>
  <c r="G3114" i="5"/>
  <c r="D3114" i="5"/>
  <c r="M3113" i="5"/>
  <c r="N3113" i="5" s="1"/>
  <c r="L3113" i="5"/>
  <c r="I3113" i="5"/>
  <c r="Q3113" i="5" s="1"/>
  <c r="H3113" i="5"/>
  <c r="G3113" i="5"/>
  <c r="D3113" i="5"/>
  <c r="M3112" i="5"/>
  <c r="N3112" i="5" s="1"/>
  <c r="L3112" i="5"/>
  <c r="I3112" i="5"/>
  <c r="Q3112" i="5" s="1"/>
  <c r="H3112" i="5"/>
  <c r="G3112" i="5"/>
  <c r="D3112" i="5"/>
  <c r="M3111" i="5"/>
  <c r="N3111" i="5" s="1"/>
  <c r="L3111" i="5"/>
  <c r="I3111" i="5"/>
  <c r="Q3111" i="5" s="1"/>
  <c r="H3111" i="5"/>
  <c r="G3111" i="5"/>
  <c r="D3111" i="5"/>
  <c r="M3110" i="5"/>
  <c r="N3110" i="5" s="1"/>
  <c r="L3110" i="5"/>
  <c r="I3110" i="5"/>
  <c r="Q3110" i="5" s="1"/>
  <c r="H3110" i="5"/>
  <c r="G3110" i="5"/>
  <c r="D3110" i="5"/>
  <c r="M3109" i="5"/>
  <c r="N3109" i="5" s="1"/>
  <c r="L3109" i="5"/>
  <c r="I3109" i="5"/>
  <c r="Q3109" i="5" s="1"/>
  <c r="H3109" i="5"/>
  <c r="G3109" i="5"/>
  <c r="D3109" i="5"/>
  <c r="M3108" i="5"/>
  <c r="N3108" i="5" s="1"/>
  <c r="L3108" i="5"/>
  <c r="I3108" i="5"/>
  <c r="Q3108" i="5" s="1"/>
  <c r="H3108" i="5"/>
  <c r="G3108" i="5"/>
  <c r="D3108" i="5"/>
  <c r="M3107" i="5"/>
  <c r="N3107" i="5" s="1"/>
  <c r="L3107" i="5"/>
  <c r="I3107" i="5"/>
  <c r="Q3107" i="5" s="1"/>
  <c r="H3107" i="5"/>
  <c r="G3107" i="5"/>
  <c r="D3107" i="5"/>
  <c r="M3106" i="5"/>
  <c r="N3106" i="5" s="1"/>
  <c r="L3106" i="5"/>
  <c r="I3106" i="5"/>
  <c r="Q3106" i="5" s="1"/>
  <c r="H3106" i="5"/>
  <c r="G3106" i="5"/>
  <c r="D3106" i="5"/>
  <c r="M3105" i="5"/>
  <c r="N3105" i="5" s="1"/>
  <c r="L3105" i="5"/>
  <c r="I3105" i="5"/>
  <c r="Q3105" i="5" s="1"/>
  <c r="H3105" i="5"/>
  <c r="G3105" i="5"/>
  <c r="D3105" i="5"/>
  <c r="M3104" i="5"/>
  <c r="N3104" i="5" s="1"/>
  <c r="L3104" i="5"/>
  <c r="I3104" i="5"/>
  <c r="Q3104" i="5" s="1"/>
  <c r="H3104" i="5"/>
  <c r="G3104" i="5"/>
  <c r="D3104" i="5"/>
  <c r="M3103" i="5"/>
  <c r="N3103" i="5" s="1"/>
  <c r="L3103" i="5"/>
  <c r="I3103" i="5"/>
  <c r="Q3103" i="5" s="1"/>
  <c r="H3103" i="5"/>
  <c r="G3103" i="5"/>
  <c r="D3103" i="5"/>
  <c r="M3102" i="5"/>
  <c r="N3102" i="5" s="1"/>
  <c r="L3102" i="5"/>
  <c r="I3102" i="5"/>
  <c r="Q3102" i="5" s="1"/>
  <c r="H3102" i="5"/>
  <c r="G3102" i="5"/>
  <c r="D3102" i="5"/>
  <c r="M3101" i="5"/>
  <c r="N3101" i="5" s="1"/>
  <c r="L3101" i="5"/>
  <c r="I3101" i="5"/>
  <c r="Q3101" i="5" s="1"/>
  <c r="H3101" i="5"/>
  <c r="G3101" i="5"/>
  <c r="D3101" i="5"/>
  <c r="M3100" i="5"/>
  <c r="N3100" i="5" s="1"/>
  <c r="L3100" i="5"/>
  <c r="I3100" i="5"/>
  <c r="Q3100" i="5" s="1"/>
  <c r="H3100" i="5"/>
  <c r="G3100" i="5"/>
  <c r="D3100" i="5"/>
  <c r="M3099" i="5"/>
  <c r="N3099" i="5" s="1"/>
  <c r="L3099" i="5"/>
  <c r="I3099" i="5"/>
  <c r="Q3099" i="5" s="1"/>
  <c r="H3099" i="5"/>
  <c r="G3099" i="5"/>
  <c r="D3099" i="5"/>
  <c r="M3098" i="5"/>
  <c r="N3098" i="5" s="1"/>
  <c r="L3098" i="5"/>
  <c r="I3098" i="5"/>
  <c r="Q3098" i="5" s="1"/>
  <c r="H3098" i="5"/>
  <c r="G3098" i="5"/>
  <c r="D3098" i="5"/>
  <c r="M3097" i="5"/>
  <c r="N3097" i="5" s="1"/>
  <c r="L3097" i="5"/>
  <c r="I3097" i="5"/>
  <c r="Q3097" i="5" s="1"/>
  <c r="H3097" i="5"/>
  <c r="G3097" i="5"/>
  <c r="D3097" i="5"/>
  <c r="M3096" i="5"/>
  <c r="N3096" i="5" s="1"/>
  <c r="L3096" i="5"/>
  <c r="I3096" i="5"/>
  <c r="Q3096" i="5" s="1"/>
  <c r="H3096" i="5"/>
  <c r="G3096" i="5"/>
  <c r="D3096" i="5"/>
  <c r="M3095" i="5"/>
  <c r="N3095" i="5" s="1"/>
  <c r="L3095" i="5"/>
  <c r="I3095" i="5"/>
  <c r="Q3095" i="5" s="1"/>
  <c r="H3095" i="5"/>
  <c r="G3095" i="5"/>
  <c r="D3095" i="5"/>
  <c r="M3094" i="5"/>
  <c r="N3094" i="5" s="1"/>
  <c r="L3094" i="5"/>
  <c r="I3094" i="5"/>
  <c r="Q3094" i="5" s="1"/>
  <c r="H3094" i="5"/>
  <c r="G3094" i="5"/>
  <c r="D3094" i="5"/>
  <c r="M3093" i="5"/>
  <c r="N3093" i="5" s="1"/>
  <c r="L3093" i="5"/>
  <c r="I3093" i="5"/>
  <c r="Q3093" i="5" s="1"/>
  <c r="H3093" i="5"/>
  <c r="G3093" i="5"/>
  <c r="D3093" i="5"/>
  <c r="M3092" i="5"/>
  <c r="N3092" i="5" s="1"/>
  <c r="L3092" i="5"/>
  <c r="I3092" i="5"/>
  <c r="Q3092" i="5" s="1"/>
  <c r="H3092" i="5"/>
  <c r="G3092" i="5"/>
  <c r="D3092" i="5"/>
  <c r="M3091" i="5"/>
  <c r="N3091" i="5" s="1"/>
  <c r="L3091" i="5"/>
  <c r="I3091" i="5"/>
  <c r="Q3091" i="5" s="1"/>
  <c r="H3091" i="5"/>
  <c r="G3091" i="5"/>
  <c r="D3091" i="5"/>
  <c r="M3090" i="5"/>
  <c r="N3090" i="5" s="1"/>
  <c r="L3090" i="5"/>
  <c r="I3090" i="5"/>
  <c r="Q3090" i="5" s="1"/>
  <c r="H3090" i="5"/>
  <c r="G3090" i="5"/>
  <c r="D3090" i="5"/>
  <c r="M3089" i="5"/>
  <c r="N3089" i="5" s="1"/>
  <c r="L3089" i="5"/>
  <c r="I3089" i="5"/>
  <c r="Q3089" i="5" s="1"/>
  <c r="H3089" i="5"/>
  <c r="G3089" i="5"/>
  <c r="D3089" i="5"/>
  <c r="M3088" i="5"/>
  <c r="N3088" i="5" s="1"/>
  <c r="L3088" i="5"/>
  <c r="I3088" i="5"/>
  <c r="Q3088" i="5" s="1"/>
  <c r="H3088" i="5"/>
  <c r="G3088" i="5"/>
  <c r="D3088" i="5"/>
  <c r="M3087" i="5"/>
  <c r="N3087" i="5" s="1"/>
  <c r="L3087" i="5"/>
  <c r="I3087" i="5"/>
  <c r="Q3087" i="5" s="1"/>
  <c r="H3087" i="5"/>
  <c r="G3087" i="5"/>
  <c r="D3087" i="5"/>
  <c r="M3086" i="5"/>
  <c r="N3086" i="5" s="1"/>
  <c r="L3086" i="5"/>
  <c r="I3086" i="5"/>
  <c r="Q3086" i="5" s="1"/>
  <c r="H3086" i="5"/>
  <c r="G3086" i="5"/>
  <c r="D3086" i="5"/>
  <c r="M3085" i="5"/>
  <c r="N3085" i="5" s="1"/>
  <c r="L3085" i="5"/>
  <c r="I3085" i="5"/>
  <c r="Q3085" i="5" s="1"/>
  <c r="H3085" i="5"/>
  <c r="G3085" i="5"/>
  <c r="D3085" i="5"/>
  <c r="M3084" i="5"/>
  <c r="N3084" i="5" s="1"/>
  <c r="L3084" i="5"/>
  <c r="I3084" i="5"/>
  <c r="Q3084" i="5" s="1"/>
  <c r="H3084" i="5"/>
  <c r="G3084" i="5"/>
  <c r="D3084" i="5"/>
  <c r="M3083" i="5"/>
  <c r="N3083" i="5" s="1"/>
  <c r="L3083" i="5"/>
  <c r="I3083" i="5"/>
  <c r="Q3083" i="5" s="1"/>
  <c r="H3083" i="5"/>
  <c r="G3083" i="5"/>
  <c r="D3083" i="5"/>
  <c r="M3082" i="5"/>
  <c r="N3082" i="5" s="1"/>
  <c r="L3082" i="5"/>
  <c r="I3082" i="5"/>
  <c r="Q3082" i="5" s="1"/>
  <c r="H3082" i="5"/>
  <c r="G3082" i="5"/>
  <c r="D3082" i="5"/>
  <c r="M3081" i="5"/>
  <c r="N3081" i="5" s="1"/>
  <c r="L3081" i="5"/>
  <c r="I3081" i="5"/>
  <c r="Q3081" i="5" s="1"/>
  <c r="H3081" i="5"/>
  <c r="G3081" i="5"/>
  <c r="D3081" i="5"/>
  <c r="M3080" i="5"/>
  <c r="N3080" i="5" s="1"/>
  <c r="L3080" i="5"/>
  <c r="I3080" i="5"/>
  <c r="Q3080" i="5" s="1"/>
  <c r="H3080" i="5"/>
  <c r="G3080" i="5"/>
  <c r="D3080" i="5"/>
  <c r="M3079" i="5"/>
  <c r="N3079" i="5" s="1"/>
  <c r="L3079" i="5"/>
  <c r="I3079" i="5"/>
  <c r="Q3079" i="5" s="1"/>
  <c r="H3079" i="5"/>
  <c r="G3079" i="5"/>
  <c r="D3079" i="5"/>
  <c r="M3078" i="5"/>
  <c r="N3078" i="5" s="1"/>
  <c r="L3078" i="5"/>
  <c r="I3078" i="5"/>
  <c r="Q3078" i="5" s="1"/>
  <c r="H3078" i="5"/>
  <c r="G3078" i="5"/>
  <c r="D3078" i="5"/>
  <c r="M3077" i="5"/>
  <c r="N3077" i="5" s="1"/>
  <c r="L3077" i="5"/>
  <c r="I3077" i="5"/>
  <c r="Q3077" i="5" s="1"/>
  <c r="H3077" i="5"/>
  <c r="G3077" i="5"/>
  <c r="D3077" i="5"/>
  <c r="M3076" i="5"/>
  <c r="N3076" i="5" s="1"/>
  <c r="L3076" i="5"/>
  <c r="I3076" i="5"/>
  <c r="Q3076" i="5" s="1"/>
  <c r="H3076" i="5"/>
  <c r="G3076" i="5"/>
  <c r="D3076" i="5"/>
  <c r="M3075" i="5"/>
  <c r="N3075" i="5" s="1"/>
  <c r="L3075" i="5"/>
  <c r="I3075" i="5"/>
  <c r="Q3075" i="5" s="1"/>
  <c r="H3075" i="5"/>
  <c r="G3075" i="5"/>
  <c r="D3075" i="5"/>
  <c r="M3074" i="5"/>
  <c r="N3074" i="5" s="1"/>
  <c r="L3074" i="5"/>
  <c r="I3074" i="5"/>
  <c r="Q3074" i="5" s="1"/>
  <c r="H3074" i="5"/>
  <c r="G3074" i="5"/>
  <c r="D3074" i="5"/>
  <c r="M3073" i="5"/>
  <c r="N3073" i="5" s="1"/>
  <c r="L3073" i="5"/>
  <c r="I3073" i="5"/>
  <c r="Q3073" i="5" s="1"/>
  <c r="H3073" i="5"/>
  <c r="G3073" i="5"/>
  <c r="D3073" i="5"/>
  <c r="M3072" i="5"/>
  <c r="N3072" i="5" s="1"/>
  <c r="L3072" i="5"/>
  <c r="I3072" i="5"/>
  <c r="Q3072" i="5" s="1"/>
  <c r="H3072" i="5"/>
  <c r="G3072" i="5"/>
  <c r="D3072" i="5"/>
  <c r="M3071" i="5"/>
  <c r="N3071" i="5" s="1"/>
  <c r="L3071" i="5"/>
  <c r="I3071" i="5"/>
  <c r="Q3071" i="5" s="1"/>
  <c r="H3071" i="5"/>
  <c r="G3071" i="5"/>
  <c r="D3071" i="5"/>
  <c r="M3070" i="5"/>
  <c r="N3070" i="5" s="1"/>
  <c r="L3070" i="5"/>
  <c r="I3070" i="5"/>
  <c r="Q3070" i="5" s="1"/>
  <c r="H3070" i="5"/>
  <c r="G3070" i="5"/>
  <c r="D3070" i="5"/>
  <c r="M3069" i="5"/>
  <c r="N3069" i="5" s="1"/>
  <c r="L3069" i="5"/>
  <c r="I3069" i="5"/>
  <c r="Q3069" i="5" s="1"/>
  <c r="H3069" i="5"/>
  <c r="G3069" i="5"/>
  <c r="D3069" i="5"/>
  <c r="M3068" i="5"/>
  <c r="N3068" i="5" s="1"/>
  <c r="L3068" i="5"/>
  <c r="I3068" i="5"/>
  <c r="Q3068" i="5" s="1"/>
  <c r="H3068" i="5"/>
  <c r="G3068" i="5"/>
  <c r="D3068" i="5"/>
  <c r="M3067" i="5"/>
  <c r="N3067" i="5" s="1"/>
  <c r="L3067" i="5"/>
  <c r="I3067" i="5"/>
  <c r="Q3067" i="5" s="1"/>
  <c r="H3067" i="5"/>
  <c r="G3067" i="5"/>
  <c r="D3067" i="5"/>
  <c r="M3066" i="5"/>
  <c r="N3066" i="5" s="1"/>
  <c r="L3066" i="5"/>
  <c r="I3066" i="5"/>
  <c r="Q3066" i="5" s="1"/>
  <c r="H3066" i="5"/>
  <c r="G3066" i="5"/>
  <c r="D3066" i="5"/>
  <c r="M3065" i="5"/>
  <c r="N3065" i="5" s="1"/>
  <c r="L3065" i="5"/>
  <c r="I3065" i="5"/>
  <c r="Q3065" i="5" s="1"/>
  <c r="H3065" i="5"/>
  <c r="G3065" i="5"/>
  <c r="D3065" i="5"/>
  <c r="M3064" i="5"/>
  <c r="N3064" i="5" s="1"/>
  <c r="L3064" i="5"/>
  <c r="I3064" i="5"/>
  <c r="Q3064" i="5" s="1"/>
  <c r="H3064" i="5"/>
  <c r="G3064" i="5"/>
  <c r="D3064" i="5"/>
  <c r="M3063" i="5"/>
  <c r="N3063" i="5" s="1"/>
  <c r="L3063" i="5"/>
  <c r="I3063" i="5"/>
  <c r="Q3063" i="5" s="1"/>
  <c r="H3063" i="5"/>
  <c r="G3063" i="5"/>
  <c r="D3063" i="5"/>
  <c r="M3062" i="5"/>
  <c r="N3062" i="5" s="1"/>
  <c r="L3062" i="5"/>
  <c r="I3062" i="5"/>
  <c r="Q3062" i="5" s="1"/>
  <c r="H3062" i="5"/>
  <c r="G3062" i="5"/>
  <c r="D3062" i="5"/>
  <c r="M3061" i="5"/>
  <c r="N3061" i="5" s="1"/>
  <c r="L3061" i="5"/>
  <c r="I3061" i="5"/>
  <c r="Q3061" i="5" s="1"/>
  <c r="H3061" i="5"/>
  <c r="G3061" i="5"/>
  <c r="D3061" i="5"/>
  <c r="M3060" i="5"/>
  <c r="N3060" i="5" s="1"/>
  <c r="L3060" i="5"/>
  <c r="I3060" i="5"/>
  <c r="Q3060" i="5" s="1"/>
  <c r="H3060" i="5"/>
  <c r="G3060" i="5"/>
  <c r="D3060" i="5"/>
  <c r="M3059" i="5"/>
  <c r="N3059" i="5" s="1"/>
  <c r="L3059" i="5"/>
  <c r="I3059" i="5"/>
  <c r="Q3059" i="5" s="1"/>
  <c r="H3059" i="5"/>
  <c r="G3059" i="5"/>
  <c r="D3059" i="5"/>
  <c r="M3058" i="5"/>
  <c r="N3058" i="5" s="1"/>
  <c r="L3058" i="5"/>
  <c r="I3058" i="5"/>
  <c r="Q3058" i="5" s="1"/>
  <c r="H3058" i="5"/>
  <c r="G3058" i="5"/>
  <c r="D3058" i="5"/>
  <c r="M3057" i="5"/>
  <c r="N3057" i="5" s="1"/>
  <c r="L3057" i="5"/>
  <c r="I3057" i="5"/>
  <c r="Q3057" i="5" s="1"/>
  <c r="H3057" i="5"/>
  <c r="G3057" i="5"/>
  <c r="D3057" i="5"/>
  <c r="M3056" i="5"/>
  <c r="N3056" i="5" s="1"/>
  <c r="L3056" i="5"/>
  <c r="I3056" i="5"/>
  <c r="Q3056" i="5" s="1"/>
  <c r="H3056" i="5"/>
  <c r="G3056" i="5"/>
  <c r="D3056" i="5"/>
  <c r="M3055" i="5"/>
  <c r="N3055" i="5" s="1"/>
  <c r="L3055" i="5"/>
  <c r="I3055" i="5"/>
  <c r="Q3055" i="5" s="1"/>
  <c r="H3055" i="5"/>
  <c r="G3055" i="5"/>
  <c r="D3055" i="5"/>
  <c r="M3054" i="5"/>
  <c r="N3054" i="5" s="1"/>
  <c r="L3054" i="5"/>
  <c r="I3054" i="5"/>
  <c r="Q3054" i="5" s="1"/>
  <c r="H3054" i="5"/>
  <c r="G3054" i="5"/>
  <c r="D3054" i="5"/>
  <c r="M3053" i="5"/>
  <c r="N3053" i="5" s="1"/>
  <c r="L3053" i="5"/>
  <c r="I3053" i="5"/>
  <c r="Q3053" i="5" s="1"/>
  <c r="H3053" i="5"/>
  <c r="G3053" i="5"/>
  <c r="D3053" i="5"/>
  <c r="M3052" i="5"/>
  <c r="N3052" i="5" s="1"/>
  <c r="L3052" i="5"/>
  <c r="I3052" i="5"/>
  <c r="Q3052" i="5" s="1"/>
  <c r="H3052" i="5"/>
  <c r="G3052" i="5"/>
  <c r="D3052" i="5"/>
  <c r="M3051" i="5"/>
  <c r="N3051" i="5" s="1"/>
  <c r="L3051" i="5"/>
  <c r="I3051" i="5"/>
  <c r="Q3051" i="5" s="1"/>
  <c r="H3051" i="5"/>
  <c r="G3051" i="5"/>
  <c r="D3051" i="5"/>
  <c r="M3050" i="5"/>
  <c r="N3050" i="5" s="1"/>
  <c r="L3050" i="5"/>
  <c r="I3050" i="5"/>
  <c r="Q3050" i="5" s="1"/>
  <c r="H3050" i="5"/>
  <c r="G3050" i="5"/>
  <c r="D3050" i="5"/>
  <c r="M3049" i="5"/>
  <c r="N3049" i="5" s="1"/>
  <c r="L3049" i="5"/>
  <c r="I3049" i="5"/>
  <c r="Q3049" i="5" s="1"/>
  <c r="H3049" i="5"/>
  <c r="G3049" i="5"/>
  <c r="D3049" i="5"/>
  <c r="M3048" i="5"/>
  <c r="N3048" i="5" s="1"/>
  <c r="L3048" i="5"/>
  <c r="I3048" i="5"/>
  <c r="Q3048" i="5" s="1"/>
  <c r="H3048" i="5"/>
  <c r="G3048" i="5"/>
  <c r="D3048" i="5"/>
  <c r="M3047" i="5"/>
  <c r="N3047" i="5" s="1"/>
  <c r="L3047" i="5"/>
  <c r="I3047" i="5"/>
  <c r="Q3047" i="5" s="1"/>
  <c r="H3047" i="5"/>
  <c r="G3047" i="5"/>
  <c r="D3047" i="5"/>
  <c r="M3046" i="5"/>
  <c r="N3046" i="5" s="1"/>
  <c r="L3046" i="5"/>
  <c r="I3046" i="5"/>
  <c r="Q3046" i="5" s="1"/>
  <c r="H3046" i="5"/>
  <c r="G3046" i="5"/>
  <c r="D3046" i="5"/>
  <c r="M3045" i="5"/>
  <c r="N3045" i="5" s="1"/>
  <c r="L3045" i="5"/>
  <c r="I3045" i="5"/>
  <c r="Q3045" i="5" s="1"/>
  <c r="H3045" i="5"/>
  <c r="G3045" i="5"/>
  <c r="D3045" i="5"/>
  <c r="M3044" i="5"/>
  <c r="N3044" i="5" s="1"/>
  <c r="L3044" i="5"/>
  <c r="I3044" i="5"/>
  <c r="Q3044" i="5" s="1"/>
  <c r="H3044" i="5"/>
  <c r="G3044" i="5"/>
  <c r="D3044" i="5"/>
  <c r="M3043" i="5"/>
  <c r="N3043" i="5" s="1"/>
  <c r="L3043" i="5"/>
  <c r="I3043" i="5"/>
  <c r="Q3043" i="5" s="1"/>
  <c r="H3043" i="5"/>
  <c r="G3043" i="5"/>
  <c r="D3043" i="5"/>
  <c r="M3042" i="5"/>
  <c r="N3042" i="5" s="1"/>
  <c r="L3042" i="5"/>
  <c r="I3042" i="5"/>
  <c r="Q3042" i="5" s="1"/>
  <c r="H3042" i="5"/>
  <c r="G3042" i="5"/>
  <c r="D3042" i="5"/>
  <c r="M3041" i="5"/>
  <c r="N3041" i="5" s="1"/>
  <c r="L3041" i="5"/>
  <c r="I3041" i="5"/>
  <c r="Q3041" i="5" s="1"/>
  <c r="H3041" i="5"/>
  <c r="G3041" i="5"/>
  <c r="D3041" i="5"/>
  <c r="M3040" i="5"/>
  <c r="N3040" i="5" s="1"/>
  <c r="L3040" i="5"/>
  <c r="I3040" i="5"/>
  <c r="Q3040" i="5" s="1"/>
  <c r="H3040" i="5"/>
  <c r="G3040" i="5"/>
  <c r="D3040" i="5"/>
  <c r="M3039" i="5"/>
  <c r="N3039" i="5" s="1"/>
  <c r="L3039" i="5"/>
  <c r="I3039" i="5"/>
  <c r="Q3039" i="5" s="1"/>
  <c r="H3039" i="5"/>
  <c r="G3039" i="5"/>
  <c r="D3039" i="5"/>
  <c r="M3038" i="5"/>
  <c r="N3038" i="5" s="1"/>
  <c r="L3038" i="5"/>
  <c r="I3038" i="5"/>
  <c r="Q3038" i="5" s="1"/>
  <c r="H3038" i="5"/>
  <c r="G3038" i="5"/>
  <c r="D3038" i="5"/>
  <c r="M3037" i="5"/>
  <c r="N3037" i="5" s="1"/>
  <c r="L3037" i="5"/>
  <c r="I3037" i="5"/>
  <c r="Q3037" i="5" s="1"/>
  <c r="H3037" i="5"/>
  <c r="G3037" i="5"/>
  <c r="D3037" i="5"/>
  <c r="M3036" i="5"/>
  <c r="N3036" i="5" s="1"/>
  <c r="L3036" i="5"/>
  <c r="I3036" i="5"/>
  <c r="Q3036" i="5" s="1"/>
  <c r="H3036" i="5"/>
  <c r="G3036" i="5"/>
  <c r="D3036" i="5"/>
  <c r="M3035" i="5"/>
  <c r="N3035" i="5" s="1"/>
  <c r="L3035" i="5"/>
  <c r="I3035" i="5"/>
  <c r="Q3035" i="5" s="1"/>
  <c r="H3035" i="5"/>
  <c r="G3035" i="5"/>
  <c r="D3035" i="5"/>
  <c r="M3034" i="5"/>
  <c r="N3034" i="5" s="1"/>
  <c r="L3034" i="5"/>
  <c r="I3034" i="5"/>
  <c r="Q3034" i="5" s="1"/>
  <c r="H3034" i="5"/>
  <c r="G3034" i="5"/>
  <c r="D3034" i="5"/>
  <c r="M3033" i="5"/>
  <c r="N3033" i="5" s="1"/>
  <c r="L3033" i="5"/>
  <c r="I3033" i="5"/>
  <c r="Q3033" i="5" s="1"/>
  <c r="H3033" i="5"/>
  <c r="G3033" i="5"/>
  <c r="D3033" i="5"/>
  <c r="M3032" i="5"/>
  <c r="N3032" i="5" s="1"/>
  <c r="L3032" i="5"/>
  <c r="I3032" i="5"/>
  <c r="Q3032" i="5" s="1"/>
  <c r="H3032" i="5"/>
  <c r="G3032" i="5"/>
  <c r="D3032" i="5"/>
  <c r="M3031" i="5"/>
  <c r="N3031" i="5" s="1"/>
  <c r="L3031" i="5"/>
  <c r="I3031" i="5"/>
  <c r="Q3031" i="5" s="1"/>
  <c r="H3031" i="5"/>
  <c r="G3031" i="5"/>
  <c r="D3031" i="5"/>
  <c r="M3030" i="5"/>
  <c r="N3030" i="5" s="1"/>
  <c r="L3030" i="5"/>
  <c r="I3030" i="5"/>
  <c r="Q3030" i="5" s="1"/>
  <c r="H3030" i="5"/>
  <c r="G3030" i="5"/>
  <c r="D3030" i="5"/>
  <c r="M3029" i="5"/>
  <c r="N3029" i="5" s="1"/>
  <c r="L3029" i="5"/>
  <c r="I3029" i="5"/>
  <c r="Q3029" i="5" s="1"/>
  <c r="H3029" i="5"/>
  <c r="G3029" i="5"/>
  <c r="D3029" i="5"/>
  <c r="M3028" i="5"/>
  <c r="N3028" i="5" s="1"/>
  <c r="L3028" i="5"/>
  <c r="I3028" i="5"/>
  <c r="Q3028" i="5" s="1"/>
  <c r="H3028" i="5"/>
  <c r="G3028" i="5"/>
  <c r="D3028" i="5"/>
  <c r="M3027" i="5"/>
  <c r="N3027" i="5" s="1"/>
  <c r="L3027" i="5"/>
  <c r="I3027" i="5"/>
  <c r="Q3027" i="5" s="1"/>
  <c r="H3027" i="5"/>
  <c r="G3027" i="5"/>
  <c r="D3027" i="5"/>
  <c r="M3026" i="5"/>
  <c r="N3026" i="5" s="1"/>
  <c r="L3026" i="5"/>
  <c r="I3026" i="5"/>
  <c r="Q3026" i="5" s="1"/>
  <c r="H3026" i="5"/>
  <c r="G3026" i="5"/>
  <c r="D3026" i="5"/>
  <c r="M3025" i="5"/>
  <c r="N3025" i="5" s="1"/>
  <c r="L3025" i="5"/>
  <c r="I3025" i="5"/>
  <c r="Q3025" i="5" s="1"/>
  <c r="H3025" i="5"/>
  <c r="G3025" i="5"/>
  <c r="D3025" i="5"/>
  <c r="M3024" i="5"/>
  <c r="N3024" i="5" s="1"/>
  <c r="L3024" i="5"/>
  <c r="I3024" i="5"/>
  <c r="Q3024" i="5" s="1"/>
  <c r="H3024" i="5"/>
  <c r="G3024" i="5"/>
  <c r="D3024" i="5"/>
  <c r="M3023" i="5"/>
  <c r="N3023" i="5" s="1"/>
  <c r="L3023" i="5"/>
  <c r="I3023" i="5"/>
  <c r="Q3023" i="5" s="1"/>
  <c r="H3023" i="5"/>
  <c r="G3023" i="5"/>
  <c r="D3023" i="5"/>
  <c r="M3022" i="5"/>
  <c r="N3022" i="5" s="1"/>
  <c r="L3022" i="5"/>
  <c r="I3022" i="5"/>
  <c r="Q3022" i="5" s="1"/>
  <c r="H3022" i="5"/>
  <c r="G3022" i="5"/>
  <c r="D3022" i="5"/>
  <c r="M3021" i="5"/>
  <c r="N3021" i="5" s="1"/>
  <c r="L3021" i="5"/>
  <c r="I3021" i="5"/>
  <c r="Q3021" i="5" s="1"/>
  <c r="H3021" i="5"/>
  <c r="G3021" i="5"/>
  <c r="D3021" i="5"/>
  <c r="M3020" i="5"/>
  <c r="N3020" i="5" s="1"/>
  <c r="L3020" i="5"/>
  <c r="I3020" i="5"/>
  <c r="Q3020" i="5" s="1"/>
  <c r="H3020" i="5"/>
  <c r="G3020" i="5"/>
  <c r="D3020" i="5"/>
  <c r="M3019" i="5"/>
  <c r="N3019" i="5" s="1"/>
  <c r="L3019" i="5"/>
  <c r="I3019" i="5"/>
  <c r="Q3019" i="5" s="1"/>
  <c r="H3019" i="5"/>
  <c r="G3019" i="5"/>
  <c r="D3019" i="5"/>
  <c r="M3018" i="5"/>
  <c r="N3018" i="5" s="1"/>
  <c r="L3018" i="5"/>
  <c r="I3018" i="5"/>
  <c r="Q3018" i="5" s="1"/>
  <c r="H3018" i="5"/>
  <c r="G3018" i="5"/>
  <c r="D3018" i="5"/>
  <c r="M3017" i="5"/>
  <c r="N3017" i="5" s="1"/>
  <c r="L3017" i="5"/>
  <c r="I3017" i="5"/>
  <c r="Q3017" i="5" s="1"/>
  <c r="H3017" i="5"/>
  <c r="G3017" i="5"/>
  <c r="D3017" i="5"/>
  <c r="M3016" i="5"/>
  <c r="N3016" i="5" s="1"/>
  <c r="L3016" i="5"/>
  <c r="I3016" i="5"/>
  <c r="Q3016" i="5" s="1"/>
  <c r="H3016" i="5"/>
  <c r="G3016" i="5"/>
  <c r="D3016" i="5"/>
  <c r="M3015" i="5"/>
  <c r="N3015" i="5" s="1"/>
  <c r="L3015" i="5"/>
  <c r="I3015" i="5"/>
  <c r="Q3015" i="5" s="1"/>
  <c r="H3015" i="5"/>
  <c r="G3015" i="5"/>
  <c r="D3015" i="5"/>
  <c r="M3014" i="5"/>
  <c r="N3014" i="5" s="1"/>
  <c r="L3014" i="5"/>
  <c r="I3014" i="5"/>
  <c r="Q3014" i="5" s="1"/>
  <c r="H3014" i="5"/>
  <c r="G3014" i="5"/>
  <c r="D3014" i="5"/>
  <c r="M3013" i="5"/>
  <c r="N3013" i="5" s="1"/>
  <c r="L3013" i="5"/>
  <c r="I3013" i="5"/>
  <c r="Q3013" i="5" s="1"/>
  <c r="H3013" i="5"/>
  <c r="G3013" i="5"/>
  <c r="D3013" i="5"/>
  <c r="M3012" i="5"/>
  <c r="N3012" i="5" s="1"/>
  <c r="L3012" i="5"/>
  <c r="I3012" i="5"/>
  <c r="Q3012" i="5" s="1"/>
  <c r="H3012" i="5"/>
  <c r="G3012" i="5"/>
  <c r="D3012" i="5"/>
  <c r="M3011" i="5"/>
  <c r="N3011" i="5" s="1"/>
  <c r="L3011" i="5"/>
  <c r="I3011" i="5"/>
  <c r="Q3011" i="5" s="1"/>
  <c r="H3011" i="5"/>
  <c r="G3011" i="5"/>
  <c r="D3011" i="5"/>
  <c r="M3010" i="5"/>
  <c r="N3010" i="5" s="1"/>
  <c r="L3010" i="5"/>
  <c r="I3010" i="5"/>
  <c r="Q3010" i="5" s="1"/>
  <c r="H3010" i="5"/>
  <c r="G3010" i="5"/>
  <c r="D3010" i="5"/>
  <c r="M3009" i="5"/>
  <c r="N3009" i="5" s="1"/>
  <c r="L3009" i="5"/>
  <c r="I3009" i="5"/>
  <c r="Q3009" i="5" s="1"/>
  <c r="H3009" i="5"/>
  <c r="G3009" i="5"/>
  <c r="D3009" i="5"/>
  <c r="M3008" i="5"/>
  <c r="N3008" i="5" s="1"/>
  <c r="L3008" i="5"/>
  <c r="I3008" i="5"/>
  <c r="Q3008" i="5" s="1"/>
  <c r="H3008" i="5"/>
  <c r="G3008" i="5"/>
  <c r="D3008" i="5"/>
  <c r="M3007" i="5"/>
  <c r="N3007" i="5" s="1"/>
  <c r="L3007" i="5"/>
  <c r="I3007" i="5"/>
  <c r="Q3007" i="5" s="1"/>
  <c r="H3007" i="5"/>
  <c r="G3007" i="5"/>
  <c r="D3007" i="5"/>
  <c r="M3006" i="5"/>
  <c r="N3006" i="5" s="1"/>
  <c r="L3006" i="5"/>
  <c r="I3006" i="5"/>
  <c r="Q3006" i="5" s="1"/>
  <c r="H3006" i="5"/>
  <c r="G3006" i="5"/>
  <c r="D3006" i="5"/>
  <c r="M3005" i="5"/>
  <c r="N3005" i="5" s="1"/>
  <c r="L3005" i="5"/>
  <c r="I3005" i="5"/>
  <c r="Q3005" i="5" s="1"/>
  <c r="H3005" i="5"/>
  <c r="G3005" i="5"/>
  <c r="D3005" i="5"/>
  <c r="M3004" i="5"/>
  <c r="N3004" i="5" s="1"/>
  <c r="L3004" i="5"/>
  <c r="I3004" i="5"/>
  <c r="Q3004" i="5" s="1"/>
  <c r="H3004" i="5"/>
  <c r="G3004" i="5"/>
  <c r="D3004" i="5"/>
  <c r="M3003" i="5"/>
  <c r="N3003" i="5" s="1"/>
  <c r="L3003" i="5"/>
  <c r="I3003" i="5"/>
  <c r="Q3003" i="5" s="1"/>
  <c r="H3003" i="5"/>
  <c r="G3003" i="5"/>
  <c r="D3003" i="5"/>
  <c r="M3002" i="5"/>
  <c r="N3002" i="5" s="1"/>
  <c r="L3002" i="5"/>
  <c r="I3002" i="5"/>
  <c r="Q3002" i="5" s="1"/>
  <c r="H3002" i="5"/>
  <c r="G3002" i="5"/>
  <c r="D3002" i="5"/>
  <c r="M3001" i="5"/>
  <c r="N3001" i="5" s="1"/>
  <c r="L3001" i="5"/>
  <c r="I3001" i="5"/>
  <c r="Q3001" i="5" s="1"/>
  <c r="H3001" i="5"/>
  <c r="G3001" i="5"/>
  <c r="D3001" i="5"/>
  <c r="M3000" i="5"/>
  <c r="N3000" i="5" s="1"/>
  <c r="L3000" i="5"/>
  <c r="I3000" i="5"/>
  <c r="Q3000" i="5" s="1"/>
  <c r="H3000" i="5"/>
  <c r="G3000" i="5"/>
  <c r="D3000" i="5"/>
  <c r="M2999" i="5"/>
  <c r="N2999" i="5" s="1"/>
  <c r="L2999" i="5"/>
  <c r="I2999" i="5"/>
  <c r="Q2999" i="5" s="1"/>
  <c r="H2999" i="5"/>
  <c r="G2999" i="5"/>
  <c r="D2999" i="5"/>
  <c r="M2998" i="5"/>
  <c r="N2998" i="5" s="1"/>
  <c r="L2998" i="5"/>
  <c r="I2998" i="5"/>
  <c r="Q2998" i="5" s="1"/>
  <c r="H2998" i="5"/>
  <c r="G2998" i="5"/>
  <c r="D2998" i="5"/>
  <c r="M2997" i="5"/>
  <c r="N2997" i="5" s="1"/>
  <c r="L2997" i="5"/>
  <c r="I2997" i="5"/>
  <c r="Q2997" i="5" s="1"/>
  <c r="H2997" i="5"/>
  <c r="G2997" i="5"/>
  <c r="D2997" i="5"/>
  <c r="M2996" i="5"/>
  <c r="N2996" i="5" s="1"/>
  <c r="L2996" i="5"/>
  <c r="I2996" i="5"/>
  <c r="Q2996" i="5" s="1"/>
  <c r="H2996" i="5"/>
  <c r="G2996" i="5"/>
  <c r="D2996" i="5"/>
  <c r="M2995" i="5"/>
  <c r="N2995" i="5" s="1"/>
  <c r="L2995" i="5"/>
  <c r="I2995" i="5"/>
  <c r="Q2995" i="5" s="1"/>
  <c r="H2995" i="5"/>
  <c r="G2995" i="5"/>
  <c r="D2995" i="5"/>
  <c r="M2994" i="5"/>
  <c r="N2994" i="5" s="1"/>
  <c r="L2994" i="5"/>
  <c r="I2994" i="5"/>
  <c r="Q2994" i="5" s="1"/>
  <c r="H2994" i="5"/>
  <c r="G2994" i="5"/>
  <c r="D2994" i="5"/>
  <c r="M2993" i="5"/>
  <c r="N2993" i="5" s="1"/>
  <c r="L2993" i="5"/>
  <c r="I2993" i="5"/>
  <c r="Q2993" i="5" s="1"/>
  <c r="H2993" i="5"/>
  <c r="G2993" i="5"/>
  <c r="D2993" i="5"/>
  <c r="M2992" i="5"/>
  <c r="N2992" i="5" s="1"/>
  <c r="L2992" i="5"/>
  <c r="I2992" i="5"/>
  <c r="Q2992" i="5" s="1"/>
  <c r="H2992" i="5"/>
  <c r="G2992" i="5"/>
  <c r="D2992" i="5"/>
  <c r="M2991" i="5"/>
  <c r="N2991" i="5" s="1"/>
  <c r="L2991" i="5"/>
  <c r="I2991" i="5"/>
  <c r="Q2991" i="5" s="1"/>
  <c r="H2991" i="5"/>
  <c r="G2991" i="5"/>
  <c r="D2991" i="5"/>
  <c r="M2990" i="5"/>
  <c r="N2990" i="5" s="1"/>
  <c r="L2990" i="5"/>
  <c r="I2990" i="5"/>
  <c r="Q2990" i="5" s="1"/>
  <c r="H2990" i="5"/>
  <c r="G2990" i="5"/>
  <c r="D2990" i="5"/>
  <c r="M2989" i="5"/>
  <c r="N2989" i="5" s="1"/>
  <c r="L2989" i="5"/>
  <c r="I2989" i="5"/>
  <c r="Q2989" i="5" s="1"/>
  <c r="H2989" i="5"/>
  <c r="G2989" i="5"/>
  <c r="D2989" i="5"/>
  <c r="M2988" i="5"/>
  <c r="N2988" i="5" s="1"/>
  <c r="L2988" i="5"/>
  <c r="I2988" i="5"/>
  <c r="Q2988" i="5" s="1"/>
  <c r="H2988" i="5"/>
  <c r="G2988" i="5"/>
  <c r="D2988" i="5"/>
  <c r="M2987" i="5"/>
  <c r="N2987" i="5" s="1"/>
  <c r="L2987" i="5"/>
  <c r="I2987" i="5"/>
  <c r="Q2987" i="5" s="1"/>
  <c r="H2987" i="5"/>
  <c r="G2987" i="5"/>
  <c r="D2987" i="5"/>
  <c r="M2986" i="5"/>
  <c r="N2986" i="5" s="1"/>
  <c r="L2986" i="5"/>
  <c r="I2986" i="5"/>
  <c r="Q2986" i="5" s="1"/>
  <c r="H2986" i="5"/>
  <c r="G2986" i="5"/>
  <c r="D2986" i="5"/>
  <c r="M2985" i="5"/>
  <c r="N2985" i="5" s="1"/>
  <c r="L2985" i="5"/>
  <c r="I2985" i="5"/>
  <c r="Q2985" i="5" s="1"/>
  <c r="H2985" i="5"/>
  <c r="G2985" i="5"/>
  <c r="D2985" i="5"/>
  <c r="M2984" i="5"/>
  <c r="N2984" i="5" s="1"/>
  <c r="L2984" i="5"/>
  <c r="I2984" i="5"/>
  <c r="Q2984" i="5" s="1"/>
  <c r="H2984" i="5"/>
  <c r="G2984" i="5"/>
  <c r="D2984" i="5"/>
  <c r="M2983" i="5"/>
  <c r="N2983" i="5" s="1"/>
  <c r="L2983" i="5"/>
  <c r="I2983" i="5"/>
  <c r="Q2983" i="5" s="1"/>
  <c r="H2983" i="5"/>
  <c r="G2983" i="5"/>
  <c r="D2983" i="5"/>
  <c r="M2982" i="5"/>
  <c r="N2982" i="5" s="1"/>
  <c r="L2982" i="5"/>
  <c r="I2982" i="5"/>
  <c r="Q2982" i="5" s="1"/>
  <c r="H2982" i="5"/>
  <c r="G2982" i="5"/>
  <c r="D2982" i="5"/>
  <c r="M2981" i="5"/>
  <c r="N2981" i="5" s="1"/>
  <c r="L2981" i="5"/>
  <c r="I2981" i="5"/>
  <c r="Q2981" i="5" s="1"/>
  <c r="H2981" i="5"/>
  <c r="G2981" i="5"/>
  <c r="D2981" i="5"/>
  <c r="M2980" i="5"/>
  <c r="N2980" i="5" s="1"/>
  <c r="L2980" i="5"/>
  <c r="I2980" i="5"/>
  <c r="Q2980" i="5" s="1"/>
  <c r="H2980" i="5"/>
  <c r="G2980" i="5"/>
  <c r="D2980" i="5"/>
  <c r="M2979" i="5"/>
  <c r="N2979" i="5" s="1"/>
  <c r="L2979" i="5"/>
  <c r="I2979" i="5"/>
  <c r="Q2979" i="5" s="1"/>
  <c r="H2979" i="5"/>
  <c r="G2979" i="5"/>
  <c r="D2979" i="5"/>
  <c r="M2978" i="5"/>
  <c r="N2978" i="5" s="1"/>
  <c r="L2978" i="5"/>
  <c r="I2978" i="5"/>
  <c r="Q2978" i="5" s="1"/>
  <c r="H2978" i="5"/>
  <c r="G2978" i="5"/>
  <c r="D2978" i="5"/>
  <c r="M2977" i="5"/>
  <c r="N2977" i="5" s="1"/>
  <c r="L2977" i="5"/>
  <c r="I2977" i="5"/>
  <c r="Q2977" i="5" s="1"/>
  <c r="H2977" i="5"/>
  <c r="G2977" i="5"/>
  <c r="D2977" i="5"/>
  <c r="M2976" i="5"/>
  <c r="N2976" i="5" s="1"/>
  <c r="L2976" i="5"/>
  <c r="I2976" i="5"/>
  <c r="Q2976" i="5" s="1"/>
  <c r="H2976" i="5"/>
  <c r="G2976" i="5"/>
  <c r="D2976" i="5"/>
  <c r="M2975" i="5"/>
  <c r="N2975" i="5" s="1"/>
  <c r="L2975" i="5"/>
  <c r="I2975" i="5"/>
  <c r="Q2975" i="5" s="1"/>
  <c r="H2975" i="5"/>
  <c r="G2975" i="5"/>
  <c r="D2975" i="5"/>
  <c r="M2974" i="5"/>
  <c r="N2974" i="5" s="1"/>
  <c r="L2974" i="5"/>
  <c r="I2974" i="5"/>
  <c r="Q2974" i="5" s="1"/>
  <c r="H2974" i="5"/>
  <c r="G2974" i="5"/>
  <c r="D2974" i="5"/>
  <c r="M2973" i="5"/>
  <c r="N2973" i="5" s="1"/>
  <c r="L2973" i="5"/>
  <c r="I2973" i="5"/>
  <c r="Q2973" i="5" s="1"/>
  <c r="H2973" i="5"/>
  <c r="G2973" i="5"/>
  <c r="D2973" i="5"/>
  <c r="M2972" i="5"/>
  <c r="N2972" i="5" s="1"/>
  <c r="L2972" i="5"/>
  <c r="I2972" i="5"/>
  <c r="Q2972" i="5" s="1"/>
  <c r="H2972" i="5"/>
  <c r="G2972" i="5"/>
  <c r="D2972" i="5"/>
  <c r="M2971" i="5"/>
  <c r="N2971" i="5" s="1"/>
  <c r="L2971" i="5"/>
  <c r="I2971" i="5"/>
  <c r="Q2971" i="5" s="1"/>
  <c r="H2971" i="5"/>
  <c r="G2971" i="5"/>
  <c r="D2971" i="5"/>
  <c r="M2970" i="5"/>
  <c r="N2970" i="5" s="1"/>
  <c r="L2970" i="5"/>
  <c r="I2970" i="5"/>
  <c r="Q2970" i="5" s="1"/>
  <c r="H2970" i="5"/>
  <c r="G2970" i="5"/>
  <c r="D2970" i="5"/>
  <c r="M2969" i="5"/>
  <c r="N2969" i="5" s="1"/>
  <c r="L2969" i="5"/>
  <c r="I2969" i="5"/>
  <c r="Q2969" i="5" s="1"/>
  <c r="H2969" i="5"/>
  <c r="G2969" i="5"/>
  <c r="D2969" i="5"/>
  <c r="M2968" i="5"/>
  <c r="N2968" i="5" s="1"/>
  <c r="L2968" i="5"/>
  <c r="I2968" i="5"/>
  <c r="Q2968" i="5" s="1"/>
  <c r="H2968" i="5"/>
  <c r="G2968" i="5"/>
  <c r="D2968" i="5"/>
  <c r="M2967" i="5"/>
  <c r="N2967" i="5" s="1"/>
  <c r="L2967" i="5"/>
  <c r="I2967" i="5"/>
  <c r="Q2967" i="5" s="1"/>
  <c r="H2967" i="5"/>
  <c r="G2967" i="5"/>
  <c r="D2967" i="5"/>
  <c r="M2966" i="5"/>
  <c r="N2966" i="5" s="1"/>
  <c r="L2966" i="5"/>
  <c r="I2966" i="5"/>
  <c r="Q2966" i="5" s="1"/>
  <c r="H2966" i="5"/>
  <c r="G2966" i="5"/>
  <c r="D2966" i="5"/>
  <c r="M2965" i="5"/>
  <c r="N2965" i="5" s="1"/>
  <c r="L2965" i="5"/>
  <c r="I2965" i="5"/>
  <c r="Q2965" i="5" s="1"/>
  <c r="H2965" i="5"/>
  <c r="G2965" i="5"/>
  <c r="D2965" i="5"/>
  <c r="M2964" i="5"/>
  <c r="N2964" i="5" s="1"/>
  <c r="L2964" i="5"/>
  <c r="I2964" i="5"/>
  <c r="Q2964" i="5" s="1"/>
  <c r="H2964" i="5"/>
  <c r="G2964" i="5"/>
  <c r="D2964" i="5"/>
  <c r="M2963" i="5"/>
  <c r="N2963" i="5" s="1"/>
  <c r="L2963" i="5"/>
  <c r="I2963" i="5"/>
  <c r="Q2963" i="5" s="1"/>
  <c r="H2963" i="5"/>
  <c r="G2963" i="5"/>
  <c r="D2963" i="5"/>
  <c r="M2962" i="5"/>
  <c r="N2962" i="5" s="1"/>
  <c r="L2962" i="5"/>
  <c r="I2962" i="5"/>
  <c r="Q2962" i="5" s="1"/>
  <c r="H2962" i="5"/>
  <c r="G2962" i="5"/>
  <c r="D2962" i="5"/>
  <c r="M2961" i="5"/>
  <c r="N2961" i="5" s="1"/>
  <c r="L2961" i="5"/>
  <c r="I2961" i="5"/>
  <c r="Q2961" i="5" s="1"/>
  <c r="H2961" i="5"/>
  <c r="G2961" i="5"/>
  <c r="D2961" i="5"/>
  <c r="M2960" i="5"/>
  <c r="N2960" i="5" s="1"/>
  <c r="L2960" i="5"/>
  <c r="I2960" i="5"/>
  <c r="Q2960" i="5" s="1"/>
  <c r="H2960" i="5"/>
  <c r="G2960" i="5"/>
  <c r="D2960" i="5"/>
  <c r="M2959" i="5"/>
  <c r="N2959" i="5" s="1"/>
  <c r="L2959" i="5"/>
  <c r="I2959" i="5"/>
  <c r="Q2959" i="5" s="1"/>
  <c r="H2959" i="5"/>
  <c r="G2959" i="5"/>
  <c r="D2959" i="5"/>
  <c r="M2958" i="5"/>
  <c r="N2958" i="5" s="1"/>
  <c r="L2958" i="5"/>
  <c r="I2958" i="5"/>
  <c r="Q2958" i="5" s="1"/>
  <c r="H2958" i="5"/>
  <c r="G2958" i="5"/>
  <c r="D2958" i="5"/>
  <c r="M2957" i="5"/>
  <c r="N2957" i="5" s="1"/>
  <c r="L2957" i="5"/>
  <c r="I2957" i="5"/>
  <c r="Q2957" i="5" s="1"/>
  <c r="H2957" i="5"/>
  <c r="G2957" i="5"/>
  <c r="D2957" i="5"/>
  <c r="M2956" i="5"/>
  <c r="N2956" i="5" s="1"/>
  <c r="L2956" i="5"/>
  <c r="I2956" i="5"/>
  <c r="Q2956" i="5" s="1"/>
  <c r="H2956" i="5"/>
  <c r="G2956" i="5"/>
  <c r="D2956" i="5"/>
  <c r="M2955" i="5"/>
  <c r="N2955" i="5" s="1"/>
  <c r="L2955" i="5"/>
  <c r="I2955" i="5"/>
  <c r="Q2955" i="5" s="1"/>
  <c r="H2955" i="5"/>
  <c r="G2955" i="5"/>
  <c r="D2955" i="5"/>
  <c r="M2954" i="5"/>
  <c r="N2954" i="5" s="1"/>
  <c r="L2954" i="5"/>
  <c r="I2954" i="5"/>
  <c r="Q2954" i="5" s="1"/>
  <c r="H2954" i="5"/>
  <c r="G2954" i="5"/>
  <c r="D2954" i="5"/>
  <c r="M2953" i="5"/>
  <c r="N2953" i="5" s="1"/>
  <c r="L2953" i="5"/>
  <c r="I2953" i="5"/>
  <c r="Q2953" i="5" s="1"/>
  <c r="H2953" i="5"/>
  <c r="G2953" i="5"/>
  <c r="D2953" i="5"/>
  <c r="M2952" i="5"/>
  <c r="N2952" i="5" s="1"/>
  <c r="L2952" i="5"/>
  <c r="I2952" i="5"/>
  <c r="Q2952" i="5" s="1"/>
  <c r="H2952" i="5"/>
  <c r="G2952" i="5"/>
  <c r="D2952" i="5"/>
  <c r="M2951" i="5"/>
  <c r="N2951" i="5" s="1"/>
  <c r="L2951" i="5"/>
  <c r="I2951" i="5"/>
  <c r="Q2951" i="5" s="1"/>
  <c r="H2951" i="5"/>
  <c r="G2951" i="5"/>
  <c r="D2951" i="5"/>
  <c r="M2950" i="5"/>
  <c r="N2950" i="5" s="1"/>
  <c r="L2950" i="5"/>
  <c r="I2950" i="5"/>
  <c r="Q2950" i="5" s="1"/>
  <c r="H2950" i="5"/>
  <c r="G2950" i="5"/>
  <c r="D2950" i="5"/>
  <c r="M2949" i="5"/>
  <c r="N2949" i="5" s="1"/>
  <c r="L2949" i="5"/>
  <c r="I2949" i="5"/>
  <c r="Q2949" i="5" s="1"/>
  <c r="H2949" i="5"/>
  <c r="G2949" i="5"/>
  <c r="D2949" i="5"/>
  <c r="M2948" i="5"/>
  <c r="N2948" i="5" s="1"/>
  <c r="L2948" i="5"/>
  <c r="I2948" i="5"/>
  <c r="Q2948" i="5" s="1"/>
  <c r="H2948" i="5"/>
  <c r="G2948" i="5"/>
  <c r="D2948" i="5"/>
  <c r="M2947" i="5"/>
  <c r="N2947" i="5" s="1"/>
  <c r="L2947" i="5"/>
  <c r="I2947" i="5"/>
  <c r="Q2947" i="5" s="1"/>
  <c r="H2947" i="5"/>
  <c r="G2947" i="5"/>
  <c r="D2947" i="5"/>
  <c r="M2946" i="5"/>
  <c r="N2946" i="5" s="1"/>
  <c r="L2946" i="5"/>
  <c r="I2946" i="5"/>
  <c r="Q2946" i="5" s="1"/>
  <c r="H2946" i="5"/>
  <c r="G2946" i="5"/>
  <c r="D2946" i="5"/>
  <c r="M2945" i="5"/>
  <c r="N2945" i="5" s="1"/>
  <c r="L2945" i="5"/>
  <c r="I2945" i="5"/>
  <c r="Q2945" i="5" s="1"/>
  <c r="H2945" i="5"/>
  <c r="G2945" i="5"/>
  <c r="D2945" i="5"/>
  <c r="M2944" i="5"/>
  <c r="N2944" i="5" s="1"/>
  <c r="L2944" i="5"/>
  <c r="I2944" i="5"/>
  <c r="Q2944" i="5" s="1"/>
  <c r="H2944" i="5"/>
  <c r="G2944" i="5"/>
  <c r="D2944" i="5"/>
  <c r="M2943" i="5"/>
  <c r="N2943" i="5" s="1"/>
  <c r="L2943" i="5"/>
  <c r="I2943" i="5"/>
  <c r="Q2943" i="5" s="1"/>
  <c r="H2943" i="5"/>
  <c r="G2943" i="5"/>
  <c r="D2943" i="5"/>
  <c r="M2942" i="5"/>
  <c r="N2942" i="5" s="1"/>
  <c r="L2942" i="5"/>
  <c r="I2942" i="5"/>
  <c r="Q2942" i="5" s="1"/>
  <c r="H2942" i="5"/>
  <c r="G2942" i="5"/>
  <c r="D2942" i="5"/>
  <c r="M2941" i="5"/>
  <c r="N2941" i="5" s="1"/>
  <c r="L2941" i="5"/>
  <c r="I2941" i="5"/>
  <c r="Q2941" i="5" s="1"/>
  <c r="H2941" i="5"/>
  <c r="G2941" i="5"/>
  <c r="D2941" i="5"/>
  <c r="M2940" i="5"/>
  <c r="N2940" i="5" s="1"/>
  <c r="L2940" i="5"/>
  <c r="I2940" i="5"/>
  <c r="Q2940" i="5" s="1"/>
  <c r="H2940" i="5"/>
  <c r="G2940" i="5"/>
  <c r="D2940" i="5"/>
  <c r="M2939" i="5"/>
  <c r="N2939" i="5" s="1"/>
  <c r="L2939" i="5"/>
  <c r="I2939" i="5"/>
  <c r="Q2939" i="5" s="1"/>
  <c r="H2939" i="5"/>
  <c r="G2939" i="5"/>
  <c r="D2939" i="5"/>
  <c r="M2938" i="5"/>
  <c r="N2938" i="5" s="1"/>
  <c r="L2938" i="5"/>
  <c r="I2938" i="5"/>
  <c r="Q2938" i="5" s="1"/>
  <c r="H2938" i="5"/>
  <c r="G2938" i="5"/>
  <c r="D2938" i="5"/>
  <c r="M2937" i="5"/>
  <c r="N2937" i="5" s="1"/>
  <c r="L2937" i="5"/>
  <c r="I2937" i="5"/>
  <c r="Q2937" i="5" s="1"/>
  <c r="H2937" i="5"/>
  <c r="G2937" i="5"/>
  <c r="D2937" i="5"/>
  <c r="M2936" i="5"/>
  <c r="N2936" i="5" s="1"/>
  <c r="L2936" i="5"/>
  <c r="I2936" i="5"/>
  <c r="Q2936" i="5" s="1"/>
  <c r="H2936" i="5"/>
  <c r="G2936" i="5"/>
  <c r="D2936" i="5"/>
  <c r="M2935" i="5"/>
  <c r="N2935" i="5" s="1"/>
  <c r="L2935" i="5"/>
  <c r="I2935" i="5"/>
  <c r="Q2935" i="5" s="1"/>
  <c r="H2935" i="5"/>
  <c r="G2935" i="5"/>
  <c r="D2935" i="5"/>
  <c r="M2934" i="5"/>
  <c r="N2934" i="5" s="1"/>
  <c r="L2934" i="5"/>
  <c r="I2934" i="5"/>
  <c r="Q2934" i="5" s="1"/>
  <c r="H2934" i="5"/>
  <c r="G2934" i="5"/>
  <c r="D2934" i="5"/>
  <c r="M2933" i="5"/>
  <c r="N2933" i="5" s="1"/>
  <c r="L2933" i="5"/>
  <c r="I2933" i="5"/>
  <c r="Q2933" i="5" s="1"/>
  <c r="H2933" i="5"/>
  <c r="G2933" i="5"/>
  <c r="D2933" i="5"/>
  <c r="M2932" i="5"/>
  <c r="N2932" i="5" s="1"/>
  <c r="L2932" i="5"/>
  <c r="I2932" i="5"/>
  <c r="Q2932" i="5" s="1"/>
  <c r="H2932" i="5"/>
  <c r="G2932" i="5"/>
  <c r="D2932" i="5"/>
  <c r="M2931" i="5"/>
  <c r="N2931" i="5" s="1"/>
  <c r="L2931" i="5"/>
  <c r="I2931" i="5"/>
  <c r="Q2931" i="5" s="1"/>
  <c r="H2931" i="5"/>
  <c r="G2931" i="5"/>
  <c r="D2931" i="5"/>
  <c r="M2930" i="5"/>
  <c r="N2930" i="5" s="1"/>
  <c r="L2930" i="5"/>
  <c r="I2930" i="5"/>
  <c r="Q2930" i="5" s="1"/>
  <c r="H2930" i="5"/>
  <c r="G2930" i="5"/>
  <c r="D2930" i="5"/>
  <c r="M2929" i="5"/>
  <c r="N2929" i="5" s="1"/>
  <c r="L2929" i="5"/>
  <c r="I2929" i="5"/>
  <c r="Q2929" i="5" s="1"/>
  <c r="H2929" i="5"/>
  <c r="G2929" i="5"/>
  <c r="D2929" i="5"/>
  <c r="M2928" i="5"/>
  <c r="N2928" i="5" s="1"/>
  <c r="L2928" i="5"/>
  <c r="I2928" i="5"/>
  <c r="Q2928" i="5" s="1"/>
  <c r="H2928" i="5"/>
  <c r="G2928" i="5"/>
  <c r="D2928" i="5"/>
  <c r="M2927" i="5"/>
  <c r="N2927" i="5" s="1"/>
  <c r="L2927" i="5"/>
  <c r="I2927" i="5"/>
  <c r="Q2927" i="5" s="1"/>
  <c r="H2927" i="5"/>
  <c r="G2927" i="5"/>
  <c r="D2927" i="5"/>
  <c r="M2926" i="5"/>
  <c r="N2926" i="5" s="1"/>
  <c r="L2926" i="5"/>
  <c r="I2926" i="5"/>
  <c r="Q2926" i="5" s="1"/>
  <c r="H2926" i="5"/>
  <c r="G2926" i="5"/>
  <c r="D2926" i="5"/>
  <c r="M2925" i="5"/>
  <c r="N2925" i="5" s="1"/>
  <c r="L2925" i="5"/>
  <c r="I2925" i="5"/>
  <c r="Q2925" i="5" s="1"/>
  <c r="H2925" i="5"/>
  <c r="G2925" i="5"/>
  <c r="D2925" i="5"/>
  <c r="M2924" i="5"/>
  <c r="N2924" i="5" s="1"/>
  <c r="L2924" i="5"/>
  <c r="I2924" i="5"/>
  <c r="Q2924" i="5" s="1"/>
  <c r="H2924" i="5"/>
  <c r="G2924" i="5"/>
  <c r="D2924" i="5"/>
  <c r="M2923" i="5"/>
  <c r="N2923" i="5" s="1"/>
  <c r="L2923" i="5"/>
  <c r="I2923" i="5"/>
  <c r="Q2923" i="5" s="1"/>
  <c r="H2923" i="5"/>
  <c r="G2923" i="5"/>
  <c r="D2923" i="5"/>
  <c r="M2922" i="5"/>
  <c r="N2922" i="5" s="1"/>
  <c r="L2922" i="5"/>
  <c r="I2922" i="5"/>
  <c r="Q2922" i="5" s="1"/>
  <c r="H2922" i="5"/>
  <c r="G2922" i="5"/>
  <c r="D2922" i="5"/>
  <c r="M2921" i="5"/>
  <c r="N2921" i="5" s="1"/>
  <c r="L2921" i="5"/>
  <c r="I2921" i="5"/>
  <c r="Q2921" i="5" s="1"/>
  <c r="H2921" i="5"/>
  <c r="G2921" i="5"/>
  <c r="D2921" i="5"/>
  <c r="M2920" i="5"/>
  <c r="N2920" i="5" s="1"/>
  <c r="L2920" i="5"/>
  <c r="I2920" i="5"/>
  <c r="Q2920" i="5" s="1"/>
  <c r="H2920" i="5"/>
  <c r="G2920" i="5"/>
  <c r="D2920" i="5"/>
  <c r="M2919" i="5"/>
  <c r="N2919" i="5" s="1"/>
  <c r="L2919" i="5"/>
  <c r="I2919" i="5"/>
  <c r="Q2919" i="5" s="1"/>
  <c r="H2919" i="5"/>
  <c r="G2919" i="5"/>
  <c r="D2919" i="5"/>
  <c r="M2918" i="5"/>
  <c r="N2918" i="5" s="1"/>
  <c r="L2918" i="5"/>
  <c r="I2918" i="5"/>
  <c r="Q2918" i="5" s="1"/>
  <c r="H2918" i="5"/>
  <c r="G2918" i="5"/>
  <c r="D2918" i="5"/>
  <c r="M2917" i="5"/>
  <c r="N2917" i="5" s="1"/>
  <c r="L2917" i="5"/>
  <c r="I2917" i="5"/>
  <c r="Q2917" i="5" s="1"/>
  <c r="H2917" i="5"/>
  <c r="G2917" i="5"/>
  <c r="D2917" i="5"/>
  <c r="M2916" i="5"/>
  <c r="N2916" i="5" s="1"/>
  <c r="L2916" i="5"/>
  <c r="I2916" i="5"/>
  <c r="Q2916" i="5" s="1"/>
  <c r="H2916" i="5"/>
  <c r="G2916" i="5"/>
  <c r="D2916" i="5"/>
  <c r="M2915" i="5"/>
  <c r="N2915" i="5" s="1"/>
  <c r="L2915" i="5"/>
  <c r="I2915" i="5"/>
  <c r="Q2915" i="5" s="1"/>
  <c r="H2915" i="5"/>
  <c r="G2915" i="5"/>
  <c r="D2915" i="5"/>
  <c r="M2914" i="5"/>
  <c r="N2914" i="5" s="1"/>
  <c r="L2914" i="5"/>
  <c r="I2914" i="5"/>
  <c r="Q2914" i="5" s="1"/>
  <c r="H2914" i="5"/>
  <c r="G2914" i="5"/>
  <c r="D2914" i="5"/>
  <c r="M2913" i="5"/>
  <c r="N2913" i="5" s="1"/>
  <c r="L2913" i="5"/>
  <c r="I2913" i="5"/>
  <c r="Q2913" i="5" s="1"/>
  <c r="H2913" i="5"/>
  <c r="G2913" i="5"/>
  <c r="D2913" i="5"/>
  <c r="M2912" i="5"/>
  <c r="N2912" i="5" s="1"/>
  <c r="L2912" i="5"/>
  <c r="I2912" i="5"/>
  <c r="Q2912" i="5" s="1"/>
  <c r="H2912" i="5"/>
  <c r="G2912" i="5"/>
  <c r="D2912" i="5"/>
  <c r="M2911" i="5"/>
  <c r="N2911" i="5" s="1"/>
  <c r="L2911" i="5"/>
  <c r="I2911" i="5"/>
  <c r="Q2911" i="5" s="1"/>
  <c r="H2911" i="5"/>
  <c r="G2911" i="5"/>
  <c r="D2911" i="5"/>
  <c r="M2910" i="5"/>
  <c r="N2910" i="5" s="1"/>
  <c r="L2910" i="5"/>
  <c r="I2910" i="5"/>
  <c r="Q2910" i="5" s="1"/>
  <c r="H2910" i="5"/>
  <c r="G2910" i="5"/>
  <c r="D2910" i="5"/>
  <c r="M2909" i="5"/>
  <c r="N2909" i="5" s="1"/>
  <c r="L2909" i="5"/>
  <c r="I2909" i="5"/>
  <c r="Q2909" i="5" s="1"/>
  <c r="H2909" i="5"/>
  <c r="G2909" i="5"/>
  <c r="D2909" i="5"/>
  <c r="M2908" i="5"/>
  <c r="N2908" i="5" s="1"/>
  <c r="L2908" i="5"/>
  <c r="I2908" i="5"/>
  <c r="Q2908" i="5" s="1"/>
  <c r="H2908" i="5"/>
  <c r="G2908" i="5"/>
  <c r="D2908" i="5"/>
  <c r="M2907" i="5"/>
  <c r="N2907" i="5" s="1"/>
  <c r="L2907" i="5"/>
  <c r="I2907" i="5"/>
  <c r="Q2907" i="5" s="1"/>
  <c r="H2907" i="5"/>
  <c r="G2907" i="5"/>
  <c r="D2907" i="5"/>
  <c r="M2906" i="5"/>
  <c r="N2906" i="5" s="1"/>
  <c r="L2906" i="5"/>
  <c r="I2906" i="5"/>
  <c r="Q2906" i="5" s="1"/>
  <c r="H2906" i="5"/>
  <c r="G2906" i="5"/>
  <c r="D2906" i="5"/>
  <c r="M2905" i="5"/>
  <c r="N2905" i="5" s="1"/>
  <c r="L2905" i="5"/>
  <c r="I2905" i="5"/>
  <c r="Q2905" i="5" s="1"/>
  <c r="H2905" i="5"/>
  <c r="G2905" i="5"/>
  <c r="D2905" i="5"/>
  <c r="M2904" i="5"/>
  <c r="N2904" i="5" s="1"/>
  <c r="L2904" i="5"/>
  <c r="I2904" i="5"/>
  <c r="Q2904" i="5" s="1"/>
  <c r="H2904" i="5"/>
  <c r="G2904" i="5"/>
  <c r="D2904" i="5"/>
  <c r="M2903" i="5"/>
  <c r="N2903" i="5" s="1"/>
  <c r="L2903" i="5"/>
  <c r="I2903" i="5"/>
  <c r="Q2903" i="5" s="1"/>
  <c r="H2903" i="5"/>
  <c r="G2903" i="5"/>
  <c r="D2903" i="5"/>
  <c r="M2902" i="5"/>
  <c r="N2902" i="5" s="1"/>
  <c r="L2902" i="5"/>
  <c r="I2902" i="5"/>
  <c r="Q2902" i="5" s="1"/>
  <c r="H2902" i="5"/>
  <c r="G2902" i="5"/>
  <c r="D2902" i="5"/>
  <c r="M2901" i="5"/>
  <c r="N2901" i="5" s="1"/>
  <c r="L2901" i="5"/>
  <c r="I2901" i="5"/>
  <c r="Q2901" i="5" s="1"/>
  <c r="H2901" i="5"/>
  <c r="G2901" i="5"/>
  <c r="D2901" i="5"/>
  <c r="M2900" i="5"/>
  <c r="N2900" i="5" s="1"/>
  <c r="L2900" i="5"/>
  <c r="I2900" i="5"/>
  <c r="Q2900" i="5" s="1"/>
  <c r="H2900" i="5"/>
  <c r="G2900" i="5"/>
  <c r="D2900" i="5"/>
  <c r="M2899" i="5"/>
  <c r="N2899" i="5" s="1"/>
  <c r="L2899" i="5"/>
  <c r="I2899" i="5"/>
  <c r="Q2899" i="5" s="1"/>
  <c r="H2899" i="5"/>
  <c r="G2899" i="5"/>
  <c r="D2899" i="5"/>
  <c r="M2898" i="5"/>
  <c r="N2898" i="5" s="1"/>
  <c r="L2898" i="5"/>
  <c r="I2898" i="5"/>
  <c r="Q2898" i="5" s="1"/>
  <c r="H2898" i="5"/>
  <c r="G2898" i="5"/>
  <c r="D2898" i="5"/>
  <c r="M2897" i="5"/>
  <c r="N2897" i="5" s="1"/>
  <c r="L2897" i="5"/>
  <c r="I2897" i="5"/>
  <c r="Q2897" i="5" s="1"/>
  <c r="H2897" i="5"/>
  <c r="G2897" i="5"/>
  <c r="D2897" i="5"/>
  <c r="M2896" i="5"/>
  <c r="N2896" i="5" s="1"/>
  <c r="L2896" i="5"/>
  <c r="I2896" i="5"/>
  <c r="Q2896" i="5" s="1"/>
  <c r="H2896" i="5"/>
  <c r="G2896" i="5"/>
  <c r="D2896" i="5"/>
  <c r="M2895" i="5"/>
  <c r="N2895" i="5" s="1"/>
  <c r="L2895" i="5"/>
  <c r="I2895" i="5"/>
  <c r="Q2895" i="5" s="1"/>
  <c r="H2895" i="5"/>
  <c r="G2895" i="5"/>
  <c r="D2895" i="5"/>
  <c r="M2894" i="5"/>
  <c r="N2894" i="5" s="1"/>
  <c r="L2894" i="5"/>
  <c r="I2894" i="5"/>
  <c r="Q2894" i="5" s="1"/>
  <c r="H2894" i="5"/>
  <c r="G2894" i="5"/>
  <c r="D2894" i="5"/>
  <c r="M2893" i="5"/>
  <c r="N2893" i="5" s="1"/>
  <c r="L2893" i="5"/>
  <c r="I2893" i="5"/>
  <c r="Q2893" i="5" s="1"/>
  <c r="H2893" i="5"/>
  <c r="G2893" i="5"/>
  <c r="D2893" i="5"/>
  <c r="M2892" i="5"/>
  <c r="N2892" i="5" s="1"/>
  <c r="L2892" i="5"/>
  <c r="I2892" i="5"/>
  <c r="Q2892" i="5" s="1"/>
  <c r="H2892" i="5"/>
  <c r="G2892" i="5"/>
  <c r="D2892" i="5"/>
  <c r="M2891" i="5"/>
  <c r="N2891" i="5" s="1"/>
  <c r="L2891" i="5"/>
  <c r="I2891" i="5"/>
  <c r="Q2891" i="5" s="1"/>
  <c r="H2891" i="5"/>
  <c r="G2891" i="5"/>
  <c r="D2891" i="5"/>
  <c r="M2890" i="5"/>
  <c r="N2890" i="5" s="1"/>
  <c r="L2890" i="5"/>
  <c r="I2890" i="5"/>
  <c r="Q2890" i="5" s="1"/>
  <c r="H2890" i="5"/>
  <c r="G2890" i="5"/>
  <c r="D2890" i="5"/>
  <c r="M2889" i="5"/>
  <c r="N2889" i="5" s="1"/>
  <c r="L2889" i="5"/>
  <c r="I2889" i="5"/>
  <c r="Q2889" i="5" s="1"/>
  <c r="H2889" i="5"/>
  <c r="G2889" i="5"/>
  <c r="D2889" i="5"/>
  <c r="M2888" i="5"/>
  <c r="N2888" i="5" s="1"/>
  <c r="L2888" i="5"/>
  <c r="I2888" i="5"/>
  <c r="Q2888" i="5" s="1"/>
  <c r="H2888" i="5"/>
  <c r="G2888" i="5"/>
  <c r="D2888" i="5"/>
  <c r="M2887" i="5"/>
  <c r="N2887" i="5" s="1"/>
  <c r="L2887" i="5"/>
  <c r="I2887" i="5"/>
  <c r="Q2887" i="5" s="1"/>
  <c r="H2887" i="5"/>
  <c r="G2887" i="5"/>
  <c r="D2887" i="5"/>
  <c r="M2886" i="5"/>
  <c r="N2886" i="5" s="1"/>
  <c r="L2886" i="5"/>
  <c r="I2886" i="5"/>
  <c r="Q2886" i="5" s="1"/>
  <c r="H2886" i="5"/>
  <c r="G2886" i="5"/>
  <c r="D2886" i="5"/>
  <c r="M2885" i="5"/>
  <c r="N2885" i="5" s="1"/>
  <c r="L2885" i="5"/>
  <c r="I2885" i="5"/>
  <c r="Q2885" i="5" s="1"/>
  <c r="H2885" i="5"/>
  <c r="G2885" i="5"/>
  <c r="D2885" i="5"/>
  <c r="M2884" i="5"/>
  <c r="N2884" i="5" s="1"/>
  <c r="L2884" i="5"/>
  <c r="I2884" i="5"/>
  <c r="Q2884" i="5" s="1"/>
  <c r="H2884" i="5"/>
  <c r="G2884" i="5"/>
  <c r="D2884" i="5"/>
  <c r="M2883" i="5"/>
  <c r="N2883" i="5" s="1"/>
  <c r="L2883" i="5"/>
  <c r="I2883" i="5"/>
  <c r="Q2883" i="5" s="1"/>
  <c r="H2883" i="5"/>
  <c r="G2883" i="5"/>
  <c r="D2883" i="5"/>
  <c r="M2882" i="5"/>
  <c r="N2882" i="5" s="1"/>
  <c r="L2882" i="5"/>
  <c r="I2882" i="5"/>
  <c r="Q2882" i="5" s="1"/>
  <c r="H2882" i="5"/>
  <c r="G2882" i="5"/>
  <c r="D2882" i="5"/>
  <c r="M2881" i="5"/>
  <c r="N2881" i="5" s="1"/>
  <c r="L2881" i="5"/>
  <c r="I2881" i="5"/>
  <c r="Q2881" i="5" s="1"/>
  <c r="H2881" i="5"/>
  <c r="G2881" i="5"/>
  <c r="D2881" i="5"/>
  <c r="M2880" i="5"/>
  <c r="N2880" i="5" s="1"/>
  <c r="L2880" i="5"/>
  <c r="I2880" i="5"/>
  <c r="Q2880" i="5" s="1"/>
  <c r="H2880" i="5"/>
  <c r="G2880" i="5"/>
  <c r="D2880" i="5"/>
  <c r="M2879" i="5"/>
  <c r="N2879" i="5" s="1"/>
  <c r="L2879" i="5"/>
  <c r="I2879" i="5"/>
  <c r="Q2879" i="5" s="1"/>
  <c r="H2879" i="5"/>
  <c r="G2879" i="5"/>
  <c r="D2879" i="5"/>
  <c r="M2878" i="5"/>
  <c r="N2878" i="5" s="1"/>
  <c r="L2878" i="5"/>
  <c r="I2878" i="5"/>
  <c r="Q2878" i="5" s="1"/>
  <c r="H2878" i="5"/>
  <c r="G2878" i="5"/>
  <c r="D2878" i="5"/>
  <c r="M2877" i="5"/>
  <c r="N2877" i="5" s="1"/>
  <c r="L2877" i="5"/>
  <c r="I2877" i="5"/>
  <c r="Q2877" i="5" s="1"/>
  <c r="H2877" i="5"/>
  <c r="G2877" i="5"/>
  <c r="D2877" i="5"/>
  <c r="M2876" i="5"/>
  <c r="N2876" i="5" s="1"/>
  <c r="L2876" i="5"/>
  <c r="I2876" i="5"/>
  <c r="Q2876" i="5" s="1"/>
  <c r="H2876" i="5"/>
  <c r="G2876" i="5"/>
  <c r="D2876" i="5"/>
  <c r="M2875" i="5"/>
  <c r="N2875" i="5" s="1"/>
  <c r="L2875" i="5"/>
  <c r="I2875" i="5"/>
  <c r="Q2875" i="5" s="1"/>
  <c r="H2875" i="5"/>
  <c r="G2875" i="5"/>
  <c r="D2875" i="5"/>
  <c r="M2874" i="5"/>
  <c r="N2874" i="5" s="1"/>
  <c r="L2874" i="5"/>
  <c r="I2874" i="5"/>
  <c r="Q2874" i="5" s="1"/>
  <c r="H2874" i="5"/>
  <c r="G2874" i="5"/>
  <c r="D2874" i="5"/>
  <c r="M2873" i="5"/>
  <c r="N2873" i="5" s="1"/>
  <c r="L2873" i="5"/>
  <c r="I2873" i="5"/>
  <c r="Q2873" i="5" s="1"/>
  <c r="H2873" i="5"/>
  <c r="G2873" i="5"/>
  <c r="D2873" i="5"/>
  <c r="M2872" i="5"/>
  <c r="N2872" i="5" s="1"/>
  <c r="L2872" i="5"/>
  <c r="I2872" i="5"/>
  <c r="Q2872" i="5" s="1"/>
  <c r="H2872" i="5"/>
  <c r="G2872" i="5"/>
  <c r="D2872" i="5"/>
  <c r="M2871" i="5"/>
  <c r="N2871" i="5" s="1"/>
  <c r="L2871" i="5"/>
  <c r="I2871" i="5"/>
  <c r="Q2871" i="5" s="1"/>
  <c r="H2871" i="5"/>
  <c r="G2871" i="5"/>
  <c r="D2871" i="5"/>
  <c r="M2870" i="5"/>
  <c r="N2870" i="5" s="1"/>
  <c r="L2870" i="5"/>
  <c r="I2870" i="5"/>
  <c r="Q2870" i="5" s="1"/>
  <c r="H2870" i="5"/>
  <c r="G2870" i="5"/>
  <c r="D2870" i="5"/>
  <c r="M2869" i="5"/>
  <c r="N2869" i="5" s="1"/>
  <c r="L2869" i="5"/>
  <c r="I2869" i="5"/>
  <c r="Q2869" i="5" s="1"/>
  <c r="H2869" i="5"/>
  <c r="G2869" i="5"/>
  <c r="D2869" i="5"/>
  <c r="M2868" i="5"/>
  <c r="N2868" i="5" s="1"/>
  <c r="L2868" i="5"/>
  <c r="I2868" i="5"/>
  <c r="Q2868" i="5" s="1"/>
  <c r="H2868" i="5"/>
  <c r="G2868" i="5"/>
  <c r="D2868" i="5"/>
  <c r="M2867" i="5"/>
  <c r="N2867" i="5" s="1"/>
  <c r="L2867" i="5"/>
  <c r="I2867" i="5"/>
  <c r="Q2867" i="5" s="1"/>
  <c r="H2867" i="5"/>
  <c r="G2867" i="5"/>
  <c r="D2867" i="5"/>
  <c r="M2866" i="5"/>
  <c r="N2866" i="5" s="1"/>
  <c r="L2866" i="5"/>
  <c r="I2866" i="5"/>
  <c r="Q2866" i="5" s="1"/>
  <c r="H2866" i="5"/>
  <c r="G2866" i="5"/>
  <c r="D2866" i="5"/>
  <c r="M2865" i="5"/>
  <c r="N2865" i="5" s="1"/>
  <c r="L2865" i="5"/>
  <c r="I2865" i="5"/>
  <c r="Q2865" i="5" s="1"/>
  <c r="H2865" i="5"/>
  <c r="G2865" i="5"/>
  <c r="D2865" i="5"/>
  <c r="M2864" i="5"/>
  <c r="N2864" i="5" s="1"/>
  <c r="L2864" i="5"/>
  <c r="I2864" i="5"/>
  <c r="Q2864" i="5" s="1"/>
  <c r="H2864" i="5"/>
  <c r="G2864" i="5"/>
  <c r="D2864" i="5"/>
  <c r="M2863" i="5"/>
  <c r="N2863" i="5" s="1"/>
  <c r="L2863" i="5"/>
  <c r="I2863" i="5"/>
  <c r="Q2863" i="5" s="1"/>
  <c r="H2863" i="5"/>
  <c r="G2863" i="5"/>
  <c r="D2863" i="5"/>
  <c r="M2862" i="5"/>
  <c r="N2862" i="5" s="1"/>
  <c r="L2862" i="5"/>
  <c r="I2862" i="5"/>
  <c r="Q2862" i="5" s="1"/>
  <c r="H2862" i="5"/>
  <c r="G2862" i="5"/>
  <c r="D2862" i="5"/>
  <c r="M2861" i="5"/>
  <c r="N2861" i="5" s="1"/>
  <c r="L2861" i="5"/>
  <c r="I2861" i="5"/>
  <c r="Q2861" i="5" s="1"/>
  <c r="H2861" i="5"/>
  <c r="G2861" i="5"/>
  <c r="D2861" i="5"/>
  <c r="M2860" i="5"/>
  <c r="N2860" i="5" s="1"/>
  <c r="L2860" i="5"/>
  <c r="I2860" i="5"/>
  <c r="Q2860" i="5" s="1"/>
  <c r="H2860" i="5"/>
  <c r="G2860" i="5"/>
  <c r="D2860" i="5"/>
  <c r="M2859" i="5"/>
  <c r="N2859" i="5" s="1"/>
  <c r="L2859" i="5"/>
  <c r="I2859" i="5"/>
  <c r="Q2859" i="5" s="1"/>
  <c r="H2859" i="5"/>
  <c r="G2859" i="5"/>
  <c r="D2859" i="5"/>
  <c r="M2858" i="5"/>
  <c r="N2858" i="5" s="1"/>
  <c r="L2858" i="5"/>
  <c r="I2858" i="5"/>
  <c r="Q2858" i="5" s="1"/>
  <c r="H2858" i="5"/>
  <c r="G2858" i="5"/>
  <c r="D2858" i="5"/>
  <c r="M2857" i="5"/>
  <c r="N2857" i="5" s="1"/>
  <c r="L2857" i="5"/>
  <c r="I2857" i="5"/>
  <c r="Q2857" i="5" s="1"/>
  <c r="H2857" i="5"/>
  <c r="G2857" i="5"/>
  <c r="D2857" i="5"/>
  <c r="M2856" i="5"/>
  <c r="N2856" i="5" s="1"/>
  <c r="L2856" i="5"/>
  <c r="I2856" i="5"/>
  <c r="Q2856" i="5" s="1"/>
  <c r="H2856" i="5"/>
  <c r="G2856" i="5"/>
  <c r="D2856" i="5"/>
  <c r="M2855" i="5"/>
  <c r="N2855" i="5" s="1"/>
  <c r="L2855" i="5"/>
  <c r="I2855" i="5"/>
  <c r="Q2855" i="5" s="1"/>
  <c r="H2855" i="5"/>
  <c r="G2855" i="5"/>
  <c r="D2855" i="5"/>
  <c r="M2854" i="5"/>
  <c r="N2854" i="5" s="1"/>
  <c r="L2854" i="5"/>
  <c r="I2854" i="5"/>
  <c r="Q2854" i="5" s="1"/>
  <c r="H2854" i="5"/>
  <c r="G2854" i="5"/>
  <c r="D2854" i="5"/>
  <c r="M2853" i="5"/>
  <c r="N2853" i="5" s="1"/>
  <c r="L2853" i="5"/>
  <c r="I2853" i="5"/>
  <c r="Q2853" i="5" s="1"/>
  <c r="H2853" i="5"/>
  <c r="G2853" i="5"/>
  <c r="D2853" i="5"/>
  <c r="M2852" i="5"/>
  <c r="N2852" i="5" s="1"/>
  <c r="L2852" i="5"/>
  <c r="I2852" i="5"/>
  <c r="Q2852" i="5" s="1"/>
  <c r="H2852" i="5"/>
  <c r="G2852" i="5"/>
  <c r="D2852" i="5"/>
  <c r="M2851" i="5"/>
  <c r="N2851" i="5" s="1"/>
  <c r="L2851" i="5"/>
  <c r="I2851" i="5"/>
  <c r="Q2851" i="5" s="1"/>
  <c r="H2851" i="5"/>
  <c r="G2851" i="5"/>
  <c r="D2851" i="5"/>
  <c r="M2850" i="5"/>
  <c r="N2850" i="5" s="1"/>
  <c r="L2850" i="5"/>
  <c r="I2850" i="5"/>
  <c r="Q2850" i="5" s="1"/>
  <c r="H2850" i="5"/>
  <c r="G2850" i="5"/>
  <c r="D2850" i="5"/>
  <c r="M2849" i="5"/>
  <c r="N2849" i="5" s="1"/>
  <c r="L2849" i="5"/>
  <c r="I2849" i="5"/>
  <c r="Q2849" i="5" s="1"/>
  <c r="H2849" i="5"/>
  <c r="G2849" i="5"/>
  <c r="D2849" i="5"/>
  <c r="M2848" i="5"/>
  <c r="N2848" i="5" s="1"/>
  <c r="L2848" i="5"/>
  <c r="I2848" i="5"/>
  <c r="Q2848" i="5" s="1"/>
  <c r="H2848" i="5"/>
  <c r="G2848" i="5"/>
  <c r="D2848" i="5"/>
  <c r="M2847" i="5"/>
  <c r="N2847" i="5" s="1"/>
  <c r="L2847" i="5"/>
  <c r="I2847" i="5"/>
  <c r="Q2847" i="5" s="1"/>
  <c r="H2847" i="5"/>
  <c r="G2847" i="5"/>
  <c r="D2847" i="5"/>
  <c r="M2846" i="5"/>
  <c r="N2846" i="5" s="1"/>
  <c r="L2846" i="5"/>
  <c r="I2846" i="5"/>
  <c r="Q2846" i="5" s="1"/>
  <c r="H2846" i="5"/>
  <c r="G2846" i="5"/>
  <c r="D2846" i="5"/>
  <c r="M2845" i="5"/>
  <c r="N2845" i="5" s="1"/>
  <c r="L2845" i="5"/>
  <c r="I2845" i="5"/>
  <c r="Q2845" i="5" s="1"/>
  <c r="H2845" i="5"/>
  <c r="G2845" i="5"/>
  <c r="D2845" i="5"/>
  <c r="M2844" i="5"/>
  <c r="N2844" i="5" s="1"/>
  <c r="L2844" i="5"/>
  <c r="I2844" i="5"/>
  <c r="Q2844" i="5" s="1"/>
  <c r="H2844" i="5"/>
  <c r="G2844" i="5"/>
  <c r="D2844" i="5"/>
  <c r="M2843" i="5"/>
  <c r="N2843" i="5" s="1"/>
  <c r="L2843" i="5"/>
  <c r="I2843" i="5"/>
  <c r="Q2843" i="5" s="1"/>
  <c r="H2843" i="5"/>
  <c r="G2843" i="5"/>
  <c r="D2843" i="5"/>
  <c r="M2842" i="5"/>
  <c r="N2842" i="5" s="1"/>
  <c r="L2842" i="5"/>
  <c r="I2842" i="5"/>
  <c r="Q2842" i="5" s="1"/>
  <c r="H2842" i="5"/>
  <c r="G2842" i="5"/>
  <c r="D2842" i="5"/>
  <c r="M2841" i="5"/>
  <c r="N2841" i="5" s="1"/>
  <c r="L2841" i="5"/>
  <c r="I2841" i="5"/>
  <c r="Q2841" i="5" s="1"/>
  <c r="H2841" i="5"/>
  <c r="G2841" i="5"/>
  <c r="D2841" i="5"/>
  <c r="M2840" i="5"/>
  <c r="N2840" i="5" s="1"/>
  <c r="L2840" i="5"/>
  <c r="I2840" i="5"/>
  <c r="Q2840" i="5" s="1"/>
  <c r="H2840" i="5"/>
  <c r="G2840" i="5"/>
  <c r="D2840" i="5"/>
  <c r="M2839" i="5"/>
  <c r="N2839" i="5" s="1"/>
  <c r="L2839" i="5"/>
  <c r="I2839" i="5"/>
  <c r="Q2839" i="5" s="1"/>
  <c r="H2839" i="5"/>
  <c r="G2839" i="5"/>
  <c r="D2839" i="5"/>
  <c r="M2838" i="5"/>
  <c r="N2838" i="5" s="1"/>
  <c r="L2838" i="5"/>
  <c r="I2838" i="5"/>
  <c r="Q2838" i="5" s="1"/>
  <c r="H2838" i="5"/>
  <c r="G2838" i="5"/>
  <c r="D2838" i="5"/>
  <c r="M2837" i="5"/>
  <c r="N2837" i="5" s="1"/>
  <c r="L2837" i="5"/>
  <c r="I2837" i="5"/>
  <c r="Q2837" i="5" s="1"/>
  <c r="H2837" i="5"/>
  <c r="G2837" i="5"/>
  <c r="D2837" i="5"/>
  <c r="M2836" i="5"/>
  <c r="N2836" i="5" s="1"/>
  <c r="L2836" i="5"/>
  <c r="I2836" i="5"/>
  <c r="Q2836" i="5" s="1"/>
  <c r="H2836" i="5"/>
  <c r="G2836" i="5"/>
  <c r="D2836" i="5"/>
  <c r="M2835" i="5"/>
  <c r="N2835" i="5" s="1"/>
  <c r="L2835" i="5"/>
  <c r="I2835" i="5"/>
  <c r="Q2835" i="5" s="1"/>
  <c r="H2835" i="5"/>
  <c r="G2835" i="5"/>
  <c r="D2835" i="5"/>
  <c r="M2834" i="5"/>
  <c r="N2834" i="5" s="1"/>
  <c r="L2834" i="5"/>
  <c r="I2834" i="5"/>
  <c r="Q2834" i="5" s="1"/>
  <c r="H2834" i="5"/>
  <c r="G2834" i="5"/>
  <c r="D2834" i="5"/>
  <c r="M2833" i="5"/>
  <c r="N2833" i="5" s="1"/>
  <c r="L2833" i="5"/>
  <c r="I2833" i="5"/>
  <c r="Q2833" i="5" s="1"/>
  <c r="H2833" i="5"/>
  <c r="G2833" i="5"/>
  <c r="D2833" i="5"/>
  <c r="M2832" i="5"/>
  <c r="N2832" i="5" s="1"/>
  <c r="L2832" i="5"/>
  <c r="I2832" i="5"/>
  <c r="Q2832" i="5" s="1"/>
  <c r="H2832" i="5"/>
  <c r="G2832" i="5"/>
  <c r="D2832" i="5"/>
  <c r="M2831" i="5"/>
  <c r="N2831" i="5" s="1"/>
  <c r="L2831" i="5"/>
  <c r="I2831" i="5"/>
  <c r="Q2831" i="5" s="1"/>
  <c r="H2831" i="5"/>
  <c r="G2831" i="5"/>
  <c r="D2831" i="5"/>
  <c r="M2830" i="5"/>
  <c r="N2830" i="5" s="1"/>
  <c r="L2830" i="5"/>
  <c r="I2830" i="5"/>
  <c r="Q2830" i="5" s="1"/>
  <c r="H2830" i="5"/>
  <c r="G2830" i="5"/>
  <c r="D2830" i="5"/>
  <c r="M2829" i="5"/>
  <c r="N2829" i="5" s="1"/>
  <c r="L2829" i="5"/>
  <c r="I2829" i="5"/>
  <c r="Q2829" i="5" s="1"/>
  <c r="H2829" i="5"/>
  <c r="G2829" i="5"/>
  <c r="D2829" i="5"/>
  <c r="M2828" i="5"/>
  <c r="N2828" i="5" s="1"/>
  <c r="L2828" i="5"/>
  <c r="I2828" i="5"/>
  <c r="Q2828" i="5" s="1"/>
  <c r="H2828" i="5"/>
  <c r="G2828" i="5"/>
  <c r="D2828" i="5"/>
  <c r="M2827" i="5"/>
  <c r="N2827" i="5" s="1"/>
  <c r="L2827" i="5"/>
  <c r="I2827" i="5"/>
  <c r="Q2827" i="5" s="1"/>
  <c r="H2827" i="5"/>
  <c r="G2827" i="5"/>
  <c r="D2827" i="5"/>
  <c r="M2826" i="5"/>
  <c r="N2826" i="5" s="1"/>
  <c r="L2826" i="5"/>
  <c r="I2826" i="5"/>
  <c r="Q2826" i="5" s="1"/>
  <c r="H2826" i="5"/>
  <c r="G2826" i="5"/>
  <c r="D2826" i="5"/>
  <c r="M2825" i="5"/>
  <c r="N2825" i="5" s="1"/>
  <c r="L2825" i="5"/>
  <c r="I2825" i="5"/>
  <c r="Q2825" i="5" s="1"/>
  <c r="H2825" i="5"/>
  <c r="G2825" i="5"/>
  <c r="D2825" i="5"/>
  <c r="M2824" i="5"/>
  <c r="N2824" i="5" s="1"/>
  <c r="L2824" i="5"/>
  <c r="I2824" i="5"/>
  <c r="Q2824" i="5" s="1"/>
  <c r="H2824" i="5"/>
  <c r="G2824" i="5"/>
  <c r="D2824" i="5"/>
  <c r="M2823" i="5"/>
  <c r="N2823" i="5" s="1"/>
  <c r="L2823" i="5"/>
  <c r="I2823" i="5"/>
  <c r="Q2823" i="5" s="1"/>
  <c r="H2823" i="5"/>
  <c r="G2823" i="5"/>
  <c r="D2823" i="5"/>
  <c r="M2822" i="5"/>
  <c r="N2822" i="5" s="1"/>
  <c r="L2822" i="5"/>
  <c r="I2822" i="5"/>
  <c r="Q2822" i="5" s="1"/>
  <c r="H2822" i="5"/>
  <c r="G2822" i="5"/>
  <c r="D2822" i="5"/>
  <c r="M2821" i="5"/>
  <c r="N2821" i="5" s="1"/>
  <c r="L2821" i="5"/>
  <c r="I2821" i="5"/>
  <c r="Q2821" i="5" s="1"/>
  <c r="H2821" i="5"/>
  <c r="G2821" i="5"/>
  <c r="D2821" i="5"/>
  <c r="M2820" i="5"/>
  <c r="N2820" i="5" s="1"/>
  <c r="L2820" i="5"/>
  <c r="I2820" i="5"/>
  <c r="Q2820" i="5" s="1"/>
  <c r="H2820" i="5"/>
  <c r="G2820" i="5"/>
  <c r="D2820" i="5"/>
  <c r="M2819" i="5"/>
  <c r="N2819" i="5" s="1"/>
  <c r="L2819" i="5"/>
  <c r="I2819" i="5"/>
  <c r="Q2819" i="5" s="1"/>
  <c r="H2819" i="5"/>
  <c r="G2819" i="5"/>
  <c r="D2819" i="5"/>
  <c r="M2818" i="5"/>
  <c r="N2818" i="5" s="1"/>
  <c r="L2818" i="5"/>
  <c r="I2818" i="5"/>
  <c r="Q2818" i="5" s="1"/>
  <c r="H2818" i="5"/>
  <c r="G2818" i="5"/>
  <c r="D2818" i="5"/>
  <c r="M2817" i="5"/>
  <c r="N2817" i="5" s="1"/>
  <c r="L2817" i="5"/>
  <c r="I2817" i="5"/>
  <c r="Q2817" i="5" s="1"/>
  <c r="H2817" i="5"/>
  <c r="G2817" i="5"/>
  <c r="D2817" i="5"/>
  <c r="M2816" i="5"/>
  <c r="N2816" i="5" s="1"/>
  <c r="L2816" i="5"/>
  <c r="I2816" i="5"/>
  <c r="Q2816" i="5" s="1"/>
  <c r="H2816" i="5"/>
  <c r="G2816" i="5"/>
  <c r="D2816" i="5"/>
  <c r="M2815" i="5"/>
  <c r="N2815" i="5" s="1"/>
  <c r="L2815" i="5"/>
  <c r="I2815" i="5"/>
  <c r="Q2815" i="5" s="1"/>
  <c r="H2815" i="5"/>
  <c r="G2815" i="5"/>
  <c r="D2815" i="5"/>
  <c r="M2814" i="5"/>
  <c r="N2814" i="5" s="1"/>
  <c r="L2814" i="5"/>
  <c r="I2814" i="5"/>
  <c r="Q2814" i="5" s="1"/>
  <c r="H2814" i="5"/>
  <c r="G2814" i="5"/>
  <c r="D2814" i="5"/>
  <c r="M2813" i="5"/>
  <c r="N2813" i="5" s="1"/>
  <c r="L2813" i="5"/>
  <c r="I2813" i="5"/>
  <c r="Q2813" i="5" s="1"/>
  <c r="H2813" i="5"/>
  <c r="G2813" i="5"/>
  <c r="D2813" i="5"/>
  <c r="M2812" i="5"/>
  <c r="N2812" i="5" s="1"/>
  <c r="L2812" i="5"/>
  <c r="I2812" i="5"/>
  <c r="Q2812" i="5" s="1"/>
  <c r="H2812" i="5"/>
  <c r="G2812" i="5"/>
  <c r="D2812" i="5"/>
  <c r="M2811" i="5"/>
  <c r="N2811" i="5" s="1"/>
  <c r="L2811" i="5"/>
  <c r="I2811" i="5"/>
  <c r="Q2811" i="5" s="1"/>
  <c r="H2811" i="5"/>
  <c r="G2811" i="5"/>
  <c r="D2811" i="5"/>
  <c r="M2810" i="5"/>
  <c r="N2810" i="5" s="1"/>
  <c r="L2810" i="5"/>
  <c r="I2810" i="5"/>
  <c r="Q2810" i="5" s="1"/>
  <c r="H2810" i="5"/>
  <c r="G2810" i="5"/>
  <c r="D2810" i="5"/>
  <c r="M2809" i="5"/>
  <c r="N2809" i="5" s="1"/>
  <c r="L2809" i="5"/>
  <c r="I2809" i="5"/>
  <c r="Q2809" i="5" s="1"/>
  <c r="H2809" i="5"/>
  <c r="G2809" i="5"/>
  <c r="D2809" i="5"/>
  <c r="M2808" i="5"/>
  <c r="N2808" i="5" s="1"/>
  <c r="L2808" i="5"/>
  <c r="I2808" i="5"/>
  <c r="Q2808" i="5" s="1"/>
  <c r="H2808" i="5"/>
  <c r="G2808" i="5"/>
  <c r="D2808" i="5"/>
  <c r="M2807" i="5"/>
  <c r="N2807" i="5" s="1"/>
  <c r="L2807" i="5"/>
  <c r="I2807" i="5"/>
  <c r="Q2807" i="5" s="1"/>
  <c r="H2807" i="5"/>
  <c r="G2807" i="5"/>
  <c r="D2807" i="5"/>
  <c r="M2806" i="5"/>
  <c r="N2806" i="5" s="1"/>
  <c r="L2806" i="5"/>
  <c r="I2806" i="5"/>
  <c r="Q2806" i="5" s="1"/>
  <c r="H2806" i="5"/>
  <c r="G2806" i="5"/>
  <c r="D2806" i="5"/>
  <c r="M2805" i="5"/>
  <c r="N2805" i="5" s="1"/>
  <c r="L2805" i="5"/>
  <c r="I2805" i="5"/>
  <c r="Q2805" i="5" s="1"/>
  <c r="H2805" i="5"/>
  <c r="G2805" i="5"/>
  <c r="D2805" i="5"/>
  <c r="M2804" i="5"/>
  <c r="N2804" i="5" s="1"/>
  <c r="L2804" i="5"/>
  <c r="I2804" i="5"/>
  <c r="Q2804" i="5" s="1"/>
  <c r="H2804" i="5"/>
  <c r="G2804" i="5"/>
  <c r="D2804" i="5"/>
  <c r="M2803" i="5"/>
  <c r="N2803" i="5" s="1"/>
  <c r="L2803" i="5"/>
  <c r="I2803" i="5"/>
  <c r="Q2803" i="5" s="1"/>
  <c r="H2803" i="5"/>
  <c r="G2803" i="5"/>
  <c r="D2803" i="5"/>
  <c r="M2802" i="5"/>
  <c r="N2802" i="5" s="1"/>
  <c r="L2802" i="5"/>
  <c r="I2802" i="5"/>
  <c r="Q2802" i="5" s="1"/>
  <c r="H2802" i="5"/>
  <c r="G2802" i="5"/>
  <c r="D2802" i="5"/>
  <c r="M2801" i="5"/>
  <c r="N2801" i="5" s="1"/>
  <c r="L2801" i="5"/>
  <c r="I2801" i="5"/>
  <c r="Q2801" i="5" s="1"/>
  <c r="H2801" i="5"/>
  <c r="G2801" i="5"/>
  <c r="D2801" i="5"/>
  <c r="M2800" i="5"/>
  <c r="N2800" i="5" s="1"/>
  <c r="L2800" i="5"/>
  <c r="I2800" i="5"/>
  <c r="Q2800" i="5" s="1"/>
  <c r="H2800" i="5"/>
  <c r="G2800" i="5"/>
  <c r="D2800" i="5"/>
  <c r="M2799" i="5"/>
  <c r="N2799" i="5" s="1"/>
  <c r="L2799" i="5"/>
  <c r="I2799" i="5"/>
  <c r="Q2799" i="5" s="1"/>
  <c r="H2799" i="5"/>
  <c r="G2799" i="5"/>
  <c r="D2799" i="5"/>
  <c r="M2798" i="5"/>
  <c r="N2798" i="5" s="1"/>
  <c r="L2798" i="5"/>
  <c r="I2798" i="5"/>
  <c r="Q2798" i="5" s="1"/>
  <c r="H2798" i="5"/>
  <c r="G2798" i="5"/>
  <c r="D2798" i="5"/>
  <c r="M2797" i="5"/>
  <c r="N2797" i="5" s="1"/>
  <c r="L2797" i="5"/>
  <c r="I2797" i="5"/>
  <c r="Q2797" i="5" s="1"/>
  <c r="H2797" i="5"/>
  <c r="G2797" i="5"/>
  <c r="D2797" i="5"/>
  <c r="M2796" i="5"/>
  <c r="N2796" i="5" s="1"/>
  <c r="L2796" i="5"/>
  <c r="I2796" i="5"/>
  <c r="Q2796" i="5" s="1"/>
  <c r="H2796" i="5"/>
  <c r="G2796" i="5"/>
  <c r="D2796" i="5"/>
  <c r="M2795" i="5"/>
  <c r="N2795" i="5" s="1"/>
  <c r="L2795" i="5"/>
  <c r="I2795" i="5"/>
  <c r="Q2795" i="5" s="1"/>
  <c r="H2795" i="5"/>
  <c r="G2795" i="5"/>
  <c r="D2795" i="5"/>
  <c r="M2794" i="5"/>
  <c r="N2794" i="5" s="1"/>
  <c r="L2794" i="5"/>
  <c r="I2794" i="5"/>
  <c r="Q2794" i="5" s="1"/>
  <c r="H2794" i="5"/>
  <c r="G2794" i="5"/>
  <c r="D2794" i="5"/>
  <c r="M2793" i="5"/>
  <c r="N2793" i="5" s="1"/>
  <c r="L2793" i="5"/>
  <c r="I2793" i="5"/>
  <c r="Q2793" i="5" s="1"/>
  <c r="H2793" i="5"/>
  <c r="G2793" i="5"/>
  <c r="D2793" i="5"/>
  <c r="M2792" i="5"/>
  <c r="N2792" i="5" s="1"/>
  <c r="L2792" i="5"/>
  <c r="I2792" i="5"/>
  <c r="Q2792" i="5" s="1"/>
  <c r="H2792" i="5"/>
  <c r="G2792" i="5"/>
  <c r="D2792" i="5"/>
  <c r="M2791" i="5"/>
  <c r="N2791" i="5" s="1"/>
  <c r="L2791" i="5"/>
  <c r="I2791" i="5"/>
  <c r="Q2791" i="5" s="1"/>
  <c r="H2791" i="5"/>
  <c r="G2791" i="5"/>
  <c r="D2791" i="5"/>
  <c r="M2790" i="5"/>
  <c r="N2790" i="5" s="1"/>
  <c r="L2790" i="5"/>
  <c r="I2790" i="5"/>
  <c r="Q2790" i="5" s="1"/>
  <c r="H2790" i="5"/>
  <c r="G2790" i="5"/>
  <c r="D2790" i="5"/>
  <c r="M2789" i="5"/>
  <c r="N2789" i="5" s="1"/>
  <c r="L2789" i="5"/>
  <c r="I2789" i="5"/>
  <c r="Q2789" i="5" s="1"/>
  <c r="H2789" i="5"/>
  <c r="G2789" i="5"/>
  <c r="D2789" i="5"/>
  <c r="M2788" i="5"/>
  <c r="N2788" i="5" s="1"/>
  <c r="L2788" i="5"/>
  <c r="I2788" i="5"/>
  <c r="Q2788" i="5" s="1"/>
  <c r="H2788" i="5"/>
  <c r="G2788" i="5"/>
  <c r="D2788" i="5"/>
  <c r="M2787" i="5"/>
  <c r="N2787" i="5" s="1"/>
  <c r="L2787" i="5"/>
  <c r="I2787" i="5"/>
  <c r="Q2787" i="5" s="1"/>
  <c r="H2787" i="5"/>
  <c r="G2787" i="5"/>
  <c r="D2787" i="5"/>
  <c r="M2786" i="5"/>
  <c r="N2786" i="5" s="1"/>
  <c r="L2786" i="5"/>
  <c r="I2786" i="5"/>
  <c r="Q2786" i="5" s="1"/>
  <c r="H2786" i="5"/>
  <c r="G2786" i="5"/>
  <c r="D2786" i="5"/>
  <c r="M2785" i="5"/>
  <c r="N2785" i="5" s="1"/>
  <c r="L2785" i="5"/>
  <c r="I2785" i="5"/>
  <c r="Q2785" i="5" s="1"/>
  <c r="H2785" i="5"/>
  <c r="G2785" i="5"/>
  <c r="D2785" i="5"/>
  <c r="M2784" i="5"/>
  <c r="N2784" i="5" s="1"/>
  <c r="L2784" i="5"/>
  <c r="I2784" i="5"/>
  <c r="Q2784" i="5" s="1"/>
  <c r="H2784" i="5"/>
  <c r="G2784" i="5"/>
  <c r="D2784" i="5"/>
  <c r="M2783" i="5"/>
  <c r="N2783" i="5" s="1"/>
  <c r="L2783" i="5"/>
  <c r="I2783" i="5"/>
  <c r="Q2783" i="5" s="1"/>
  <c r="H2783" i="5"/>
  <c r="G2783" i="5"/>
  <c r="D2783" i="5"/>
  <c r="M2782" i="5"/>
  <c r="N2782" i="5" s="1"/>
  <c r="L2782" i="5"/>
  <c r="I2782" i="5"/>
  <c r="Q2782" i="5" s="1"/>
  <c r="H2782" i="5"/>
  <c r="G2782" i="5"/>
  <c r="D2782" i="5"/>
  <c r="M2781" i="5"/>
  <c r="N2781" i="5" s="1"/>
  <c r="L2781" i="5"/>
  <c r="I2781" i="5"/>
  <c r="Q2781" i="5" s="1"/>
  <c r="H2781" i="5"/>
  <c r="G2781" i="5"/>
  <c r="D2781" i="5"/>
  <c r="M2780" i="5"/>
  <c r="N2780" i="5" s="1"/>
  <c r="L2780" i="5"/>
  <c r="I2780" i="5"/>
  <c r="Q2780" i="5" s="1"/>
  <c r="H2780" i="5"/>
  <c r="G2780" i="5"/>
  <c r="D2780" i="5"/>
  <c r="M2779" i="5"/>
  <c r="N2779" i="5" s="1"/>
  <c r="L2779" i="5"/>
  <c r="I2779" i="5"/>
  <c r="Q2779" i="5" s="1"/>
  <c r="H2779" i="5"/>
  <c r="G2779" i="5"/>
  <c r="D2779" i="5"/>
  <c r="M2778" i="5"/>
  <c r="N2778" i="5" s="1"/>
  <c r="L2778" i="5"/>
  <c r="I2778" i="5"/>
  <c r="Q2778" i="5" s="1"/>
  <c r="H2778" i="5"/>
  <c r="G2778" i="5"/>
  <c r="D2778" i="5"/>
  <c r="M2777" i="5"/>
  <c r="N2777" i="5" s="1"/>
  <c r="L2777" i="5"/>
  <c r="I2777" i="5"/>
  <c r="Q2777" i="5" s="1"/>
  <c r="H2777" i="5"/>
  <c r="G2777" i="5"/>
  <c r="D2777" i="5"/>
  <c r="M2776" i="5"/>
  <c r="N2776" i="5" s="1"/>
  <c r="L2776" i="5"/>
  <c r="I2776" i="5"/>
  <c r="Q2776" i="5" s="1"/>
  <c r="H2776" i="5"/>
  <c r="G2776" i="5"/>
  <c r="D2776" i="5"/>
  <c r="M2775" i="5"/>
  <c r="N2775" i="5" s="1"/>
  <c r="L2775" i="5"/>
  <c r="I2775" i="5"/>
  <c r="Q2775" i="5" s="1"/>
  <c r="H2775" i="5"/>
  <c r="G2775" i="5"/>
  <c r="D2775" i="5"/>
  <c r="M2774" i="5"/>
  <c r="N2774" i="5" s="1"/>
  <c r="L2774" i="5"/>
  <c r="I2774" i="5"/>
  <c r="Q2774" i="5" s="1"/>
  <c r="H2774" i="5"/>
  <c r="G2774" i="5"/>
  <c r="D2774" i="5"/>
  <c r="M2773" i="5"/>
  <c r="N2773" i="5" s="1"/>
  <c r="L2773" i="5"/>
  <c r="I2773" i="5"/>
  <c r="Q2773" i="5" s="1"/>
  <c r="H2773" i="5"/>
  <c r="G2773" i="5"/>
  <c r="D2773" i="5"/>
  <c r="M2772" i="5"/>
  <c r="N2772" i="5" s="1"/>
  <c r="L2772" i="5"/>
  <c r="I2772" i="5"/>
  <c r="Q2772" i="5" s="1"/>
  <c r="H2772" i="5"/>
  <c r="G2772" i="5"/>
  <c r="D2772" i="5"/>
  <c r="M2771" i="5"/>
  <c r="N2771" i="5" s="1"/>
  <c r="L2771" i="5"/>
  <c r="I2771" i="5"/>
  <c r="Q2771" i="5" s="1"/>
  <c r="H2771" i="5"/>
  <c r="G2771" i="5"/>
  <c r="D2771" i="5"/>
  <c r="M2770" i="5"/>
  <c r="N2770" i="5" s="1"/>
  <c r="L2770" i="5"/>
  <c r="I2770" i="5"/>
  <c r="Q2770" i="5" s="1"/>
  <c r="H2770" i="5"/>
  <c r="G2770" i="5"/>
  <c r="D2770" i="5"/>
  <c r="M2769" i="5"/>
  <c r="N2769" i="5" s="1"/>
  <c r="L2769" i="5"/>
  <c r="I2769" i="5"/>
  <c r="Q2769" i="5" s="1"/>
  <c r="H2769" i="5"/>
  <c r="G2769" i="5"/>
  <c r="D2769" i="5"/>
  <c r="M2768" i="5"/>
  <c r="N2768" i="5" s="1"/>
  <c r="L2768" i="5"/>
  <c r="I2768" i="5"/>
  <c r="Q2768" i="5" s="1"/>
  <c r="H2768" i="5"/>
  <c r="G2768" i="5"/>
  <c r="D2768" i="5"/>
  <c r="M2767" i="5"/>
  <c r="N2767" i="5" s="1"/>
  <c r="L2767" i="5"/>
  <c r="I2767" i="5"/>
  <c r="Q2767" i="5" s="1"/>
  <c r="H2767" i="5"/>
  <c r="G2767" i="5"/>
  <c r="D2767" i="5"/>
  <c r="M2766" i="5"/>
  <c r="N2766" i="5" s="1"/>
  <c r="L2766" i="5"/>
  <c r="I2766" i="5"/>
  <c r="Q2766" i="5" s="1"/>
  <c r="H2766" i="5"/>
  <c r="G2766" i="5"/>
  <c r="D2766" i="5"/>
  <c r="M2765" i="5"/>
  <c r="N2765" i="5" s="1"/>
  <c r="L2765" i="5"/>
  <c r="I2765" i="5"/>
  <c r="Q2765" i="5" s="1"/>
  <c r="H2765" i="5"/>
  <c r="G2765" i="5"/>
  <c r="D2765" i="5"/>
  <c r="M2764" i="5"/>
  <c r="N2764" i="5" s="1"/>
  <c r="L2764" i="5"/>
  <c r="I2764" i="5"/>
  <c r="Q2764" i="5" s="1"/>
  <c r="H2764" i="5"/>
  <c r="G2764" i="5"/>
  <c r="D2764" i="5"/>
  <c r="M2763" i="5"/>
  <c r="N2763" i="5" s="1"/>
  <c r="L2763" i="5"/>
  <c r="I2763" i="5"/>
  <c r="Q2763" i="5" s="1"/>
  <c r="H2763" i="5"/>
  <c r="G2763" i="5"/>
  <c r="D2763" i="5"/>
  <c r="M2762" i="5"/>
  <c r="N2762" i="5" s="1"/>
  <c r="L2762" i="5"/>
  <c r="I2762" i="5"/>
  <c r="Q2762" i="5" s="1"/>
  <c r="H2762" i="5"/>
  <c r="G2762" i="5"/>
  <c r="D2762" i="5"/>
  <c r="M2761" i="5"/>
  <c r="N2761" i="5" s="1"/>
  <c r="L2761" i="5"/>
  <c r="I2761" i="5"/>
  <c r="Q2761" i="5" s="1"/>
  <c r="H2761" i="5"/>
  <c r="G2761" i="5"/>
  <c r="D2761" i="5"/>
  <c r="M2760" i="5"/>
  <c r="N2760" i="5" s="1"/>
  <c r="L2760" i="5"/>
  <c r="I2760" i="5"/>
  <c r="Q2760" i="5" s="1"/>
  <c r="H2760" i="5"/>
  <c r="G2760" i="5"/>
  <c r="D2760" i="5"/>
  <c r="M2759" i="5"/>
  <c r="N2759" i="5" s="1"/>
  <c r="L2759" i="5"/>
  <c r="I2759" i="5"/>
  <c r="Q2759" i="5" s="1"/>
  <c r="H2759" i="5"/>
  <c r="G2759" i="5"/>
  <c r="D2759" i="5"/>
  <c r="M2758" i="5"/>
  <c r="N2758" i="5" s="1"/>
  <c r="L2758" i="5"/>
  <c r="I2758" i="5"/>
  <c r="Q2758" i="5" s="1"/>
  <c r="H2758" i="5"/>
  <c r="G2758" i="5"/>
  <c r="D2758" i="5"/>
  <c r="M2757" i="5"/>
  <c r="N2757" i="5" s="1"/>
  <c r="L2757" i="5"/>
  <c r="I2757" i="5"/>
  <c r="Q2757" i="5" s="1"/>
  <c r="H2757" i="5"/>
  <c r="G2757" i="5"/>
  <c r="D2757" i="5"/>
  <c r="M2756" i="5"/>
  <c r="N2756" i="5" s="1"/>
  <c r="L2756" i="5"/>
  <c r="I2756" i="5"/>
  <c r="Q2756" i="5" s="1"/>
  <c r="H2756" i="5"/>
  <c r="G2756" i="5"/>
  <c r="D2756" i="5"/>
  <c r="M2755" i="5"/>
  <c r="N2755" i="5" s="1"/>
  <c r="L2755" i="5"/>
  <c r="I2755" i="5"/>
  <c r="Q2755" i="5" s="1"/>
  <c r="H2755" i="5"/>
  <c r="G2755" i="5"/>
  <c r="D2755" i="5"/>
  <c r="M2754" i="5"/>
  <c r="N2754" i="5" s="1"/>
  <c r="L2754" i="5"/>
  <c r="I2754" i="5"/>
  <c r="Q2754" i="5" s="1"/>
  <c r="H2754" i="5"/>
  <c r="G2754" i="5"/>
  <c r="D2754" i="5"/>
  <c r="M2753" i="5"/>
  <c r="N2753" i="5" s="1"/>
  <c r="L2753" i="5"/>
  <c r="I2753" i="5"/>
  <c r="Q2753" i="5" s="1"/>
  <c r="H2753" i="5"/>
  <c r="G2753" i="5"/>
  <c r="D2753" i="5"/>
  <c r="M2752" i="5"/>
  <c r="N2752" i="5" s="1"/>
  <c r="L2752" i="5"/>
  <c r="I2752" i="5"/>
  <c r="Q2752" i="5" s="1"/>
  <c r="H2752" i="5"/>
  <c r="G2752" i="5"/>
  <c r="D2752" i="5"/>
  <c r="M2751" i="5"/>
  <c r="N2751" i="5" s="1"/>
  <c r="L2751" i="5"/>
  <c r="I2751" i="5"/>
  <c r="Q2751" i="5" s="1"/>
  <c r="H2751" i="5"/>
  <c r="G2751" i="5"/>
  <c r="D2751" i="5"/>
  <c r="M2750" i="5"/>
  <c r="N2750" i="5" s="1"/>
  <c r="L2750" i="5"/>
  <c r="I2750" i="5"/>
  <c r="Q2750" i="5" s="1"/>
  <c r="H2750" i="5"/>
  <c r="G2750" i="5"/>
  <c r="D2750" i="5"/>
  <c r="M2749" i="5"/>
  <c r="N2749" i="5" s="1"/>
  <c r="L2749" i="5"/>
  <c r="I2749" i="5"/>
  <c r="Q2749" i="5" s="1"/>
  <c r="H2749" i="5"/>
  <c r="G2749" i="5"/>
  <c r="D2749" i="5"/>
  <c r="M2748" i="5"/>
  <c r="N2748" i="5" s="1"/>
  <c r="L2748" i="5"/>
  <c r="I2748" i="5"/>
  <c r="Q2748" i="5" s="1"/>
  <c r="H2748" i="5"/>
  <c r="G2748" i="5"/>
  <c r="D2748" i="5"/>
  <c r="M2747" i="5"/>
  <c r="N2747" i="5" s="1"/>
  <c r="L2747" i="5"/>
  <c r="I2747" i="5"/>
  <c r="Q2747" i="5" s="1"/>
  <c r="H2747" i="5"/>
  <c r="G2747" i="5"/>
  <c r="D2747" i="5"/>
  <c r="M2746" i="5"/>
  <c r="N2746" i="5" s="1"/>
  <c r="L2746" i="5"/>
  <c r="I2746" i="5"/>
  <c r="Q2746" i="5" s="1"/>
  <c r="H2746" i="5"/>
  <c r="G2746" i="5"/>
  <c r="D2746" i="5"/>
  <c r="M2745" i="5"/>
  <c r="N2745" i="5" s="1"/>
  <c r="L2745" i="5"/>
  <c r="I2745" i="5"/>
  <c r="Q2745" i="5" s="1"/>
  <c r="H2745" i="5"/>
  <c r="G2745" i="5"/>
  <c r="D2745" i="5"/>
  <c r="M2744" i="5"/>
  <c r="N2744" i="5" s="1"/>
  <c r="L2744" i="5"/>
  <c r="I2744" i="5"/>
  <c r="Q2744" i="5" s="1"/>
  <c r="H2744" i="5"/>
  <c r="G2744" i="5"/>
  <c r="D2744" i="5"/>
  <c r="M2743" i="5"/>
  <c r="N2743" i="5" s="1"/>
  <c r="L2743" i="5"/>
  <c r="I2743" i="5"/>
  <c r="Q2743" i="5" s="1"/>
  <c r="H2743" i="5"/>
  <c r="G2743" i="5"/>
  <c r="D2743" i="5"/>
  <c r="M2742" i="5"/>
  <c r="N2742" i="5" s="1"/>
  <c r="L2742" i="5"/>
  <c r="I2742" i="5"/>
  <c r="Q2742" i="5" s="1"/>
  <c r="H2742" i="5"/>
  <c r="G2742" i="5"/>
  <c r="D2742" i="5"/>
  <c r="M2741" i="5"/>
  <c r="N2741" i="5" s="1"/>
  <c r="L2741" i="5"/>
  <c r="I2741" i="5"/>
  <c r="Q2741" i="5" s="1"/>
  <c r="H2741" i="5"/>
  <c r="G2741" i="5"/>
  <c r="D2741" i="5"/>
  <c r="M2740" i="5"/>
  <c r="N2740" i="5" s="1"/>
  <c r="L2740" i="5"/>
  <c r="I2740" i="5"/>
  <c r="Q2740" i="5" s="1"/>
  <c r="H2740" i="5"/>
  <c r="G2740" i="5"/>
  <c r="D2740" i="5"/>
  <c r="M2739" i="5"/>
  <c r="N2739" i="5" s="1"/>
  <c r="L2739" i="5"/>
  <c r="I2739" i="5"/>
  <c r="Q2739" i="5" s="1"/>
  <c r="H2739" i="5"/>
  <c r="G2739" i="5"/>
  <c r="D2739" i="5"/>
  <c r="M2738" i="5"/>
  <c r="N2738" i="5" s="1"/>
  <c r="L2738" i="5"/>
  <c r="I2738" i="5"/>
  <c r="Q2738" i="5" s="1"/>
  <c r="H2738" i="5"/>
  <c r="G2738" i="5"/>
  <c r="D2738" i="5"/>
  <c r="M2737" i="5"/>
  <c r="N2737" i="5" s="1"/>
  <c r="L2737" i="5"/>
  <c r="I2737" i="5"/>
  <c r="Q2737" i="5" s="1"/>
  <c r="H2737" i="5"/>
  <c r="G2737" i="5"/>
  <c r="D2737" i="5"/>
  <c r="M2736" i="5"/>
  <c r="N2736" i="5" s="1"/>
  <c r="L2736" i="5"/>
  <c r="I2736" i="5"/>
  <c r="Q2736" i="5" s="1"/>
  <c r="H2736" i="5"/>
  <c r="G2736" i="5"/>
  <c r="D2736" i="5"/>
  <c r="M2735" i="5"/>
  <c r="N2735" i="5" s="1"/>
  <c r="L2735" i="5"/>
  <c r="I2735" i="5"/>
  <c r="Q2735" i="5" s="1"/>
  <c r="H2735" i="5"/>
  <c r="G2735" i="5"/>
  <c r="D2735" i="5"/>
  <c r="M2734" i="5"/>
  <c r="N2734" i="5" s="1"/>
  <c r="L2734" i="5"/>
  <c r="I2734" i="5"/>
  <c r="Q2734" i="5" s="1"/>
  <c r="H2734" i="5"/>
  <c r="G2734" i="5"/>
  <c r="D2734" i="5"/>
  <c r="M2733" i="5"/>
  <c r="N2733" i="5" s="1"/>
  <c r="L2733" i="5"/>
  <c r="I2733" i="5"/>
  <c r="Q2733" i="5" s="1"/>
  <c r="H2733" i="5"/>
  <c r="G2733" i="5"/>
  <c r="D2733" i="5"/>
  <c r="M2732" i="5"/>
  <c r="N2732" i="5" s="1"/>
  <c r="L2732" i="5"/>
  <c r="I2732" i="5"/>
  <c r="Q2732" i="5" s="1"/>
  <c r="H2732" i="5"/>
  <c r="G2732" i="5"/>
  <c r="D2732" i="5"/>
  <c r="M2731" i="5"/>
  <c r="N2731" i="5" s="1"/>
  <c r="L2731" i="5"/>
  <c r="I2731" i="5"/>
  <c r="Q2731" i="5" s="1"/>
  <c r="H2731" i="5"/>
  <c r="G2731" i="5"/>
  <c r="D2731" i="5"/>
  <c r="M2730" i="5"/>
  <c r="N2730" i="5" s="1"/>
  <c r="L2730" i="5"/>
  <c r="I2730" i="5"/>
  <c r="Q2730" i="5" s="1"/>
  <c r="H2730" i="5"/>
  <c r="G2730" i="5"/>
  <c r="D2730" i="5"/>
  <c r="M2729" i="5"/>
  <c r="N2729" i="5" s="1"/>
  <c r="L2729" i="5"/>
  <c r="I2729" i="5"/>
  <c r="Q2729" i="5" s="1"/>
  <c r="H2729" i="5"/>
  <c r="G2729" i="5"/>
  <c r="D2729" i="5"/>
  <c r="M2728" i="5"/>
  <c r="N2728" i="5" s="1"/>
  <c r="L2728" i="5"/>
  <c r="I2728" i="5"/>
  <c r="Q2728" i="5" s="1"/>
  <c r="H2728" i="5"/>
  <c r="G2728" i="5"/>
  <c r="D2728" i="5"/>
  <c r="M2727" i="5"/>
  <c r="N2727" i="5" s="1"/>
  <c r="L2727" i="5"/>
  <c r="I2727" i="5"/>
  <c r="Q2727" i="5" s="1"/>
  <c r="H2727" i="5"/>
  <c r="G2727" i="5"/>
  <c r="D2727" i="5"/>
  <c r="M2726" i="5"/>
  <c r="N2726" i="5" s="1"/>
  <c r="L2726" i="5"/>
  <c r="I2726" i="5"/>
  <c r="Q2726" i="5" s="1"/>
  <c r="H2726" i="5"/>
  <c r="G2726" i="5"/>
  <c r="D2726" i="5"/>
  <c r="M2725" i="5"/>
  <c r="N2725" i="5" s="1"/>
  <c r="L2725" i="5"/>
  <c r="I2725" i="5"/>
  <c r="Q2725" i="5" s="1"/>
  <c r="H2725" i="5"/>
  <c r="G2725" i="5"/>
  <c r="D2725" i="5"/>
  <c r="M2724" i="5"/>
  <c r="N2724" i="5" s="1"/>
  <c r="L2724" i="5"/>
  <c r="I2724" i="5"/>
  <c r="Q2724" i="5" s="1"/>
  <c r="H2724" i="5"/>
  <c r="G2724" i="5"/>
  <c r="D2724" i="5"/>
  <c r="M2723" i="5"/>
  <c r="N2723" i="5" s="1"/>
  <c r="L2723" i="5"/>
  <c r="I2723" i="5"/>
  <c r="Q2723" i="5" s="1"/>
  <c r="H2723" i="5"/>
  <c r="G2723" i="5"/>
  <c r="D2723" i="5"/>
  <c r="M2722" i="5"/>
  <c r="N2722" i="5" s="1"/>
  <c r="L2722" i="5"/>
  <c r="I2722" i="5"/>
  <c r="Q2722" i="5" s="1"/>
  <c r="H2722" i="5"/>
  <c r="G2722" i="5"/>
  <c r="D2722" i="5"/>
  <c r="M2721" i="5"/>
  <c r="N2721" i="5" s="1"/>
  <c r="L2721" i="5"/>
  <c r="I2721" i="5"/>
  <c r="Q2721" i="5" s="1"/>
  <c r="H2721" i="5"/>
  <c r="G2721" i="5"/>
  <c r="D2721" i="5"/>
  <c r="M2720" i="5"/>
  <c r="N2720" i="5" s="1"/>
  <c r="L2720" i="5"/>
  <c r="I2720" i="5"/>
  <c r="Q2720" i="5" s="1"/>
  <c r="H2720" i="5"/>
  <c r="G2720" i="5"/>
  <c r="D2720" i="5"/>
  <c r="M2719" i="5"/>
  <c r="N2719" i="5" s="1"/>
  <c r="L2719" i="5"/>
  <c r="I2719" i="5"/>
  <c r="Q2719" i="5" s="1"/>
  <c r="H2719" i="5"/>
  <c r="G2719" i="5"/>
  <c r="D2719" i="5"/>
  <c r="M2718" i="5"/>
  <c r="N2718" i="5" s="1"/>
  <c r="L2718" i="5"/>
  <c r="I2718" i="5"/>
  <c r="Q2718" i="5" s="1"/>
  <c r="H2718" i="5"/>
  <c r="G2718" i="5"/>
  <c r="D2718" i="5"/>
  <c r="M2717" i="5"/>
  <c r="N2717" i="5" s="1"/>
  <c r="L2717" i="5"/>
  <c r="I2717" i="5"/>
  <c r="Q2717" i="5" s="1"/>
  <c r="H2717" i="5"/>
  <c r="G2717" i="5"/>
  <c r="D2717" i="5"/>
  <c r="M2716" i="5"/>
  <c r="N2716" i="5" s="1"/>
  <c r="L2716" i="5"/>
  <c r="I2716" i="5"/>
  <c r="Q2716" i="5" s="1"/>
  <c r="H2716" i="5"/>
  <c r="G2716" i="5"/>
  <c r="D2716" i="5"/>
  <c r="M2715" i="5"/>
  <c r="N2715" i="5" s="1"/>
  <c r="L2715" i="5"/>
  <c r="I2715" i="5"/>
  <c r="Q2715" i="5" s="1"/>
  <c r="H2715" i="5"/>
  <c r="G2715" i="5"/>
  <c r="D2715" i="5"/>
  <c r="M2714" i="5"/>
  <c r="N2714" i="5" s="1"/>
  <c r="L2714" i="5"/>
  <c r="I2714" i="5"/>
  <c r="Q2714" i="5" s="1"/>
  <c r="H2714" i="5"/>
  <c r="G2714" i="5"/>
  <c r="D2714" i="5"/>
  <c r="M2713" i="5"/>
  <c r="N2713" i="5" s="1"/>
  <c r="L2713" i="5"/>
  <c r="I2713" i="5"/>
  <c r="Q2713" i="5" s="1"/>
  <c r="H2713" i="5"/>
  <c r="G2713" i="5"/>
  <c r="D2713" i="5"/>
  <c r="M2712" i="5"/>
  <c r="N2712" i="5" s="1"/>
  <c r="L2712" i="5"/>
  <c r="I2712" i="5"/>
  <c r="Q2712" i="5" s="1"/>
  <c r="H2712" i="5"/>
  <c r="G2712" i="5"/>
  <c r="D2712" i="5"/>
  <c r="M2711" i="5"/>
  <c r="N2711" i="5" s="1"/>
  <c r="L2711" i="5"/>
  <c r="I2711" i="5"/>
  <c r="Q2711" i="5" s="1"/>
  <c r="H2711" i="5"/>
  <c r="G2711" i="5"/>
  <c r="D2711" i="5"/>
  <c r="M2710" i="5"/>
  <c r="N2710" i="5" s="1"/>
  <c r="L2710" i="5"/>
  <c r="I2710" i="5"/>
  <c r="Q2710" i="5" s="1"/>
  <c r="H2710" i="5"/>
  <c r="G2710" i="5"/>
  <c r="D2710" i="5"/>
  <c r="M2709" i="5"/>
  <c r="N2709" i="5" s="1"/>
  <c r="L2709" i="5"/>
  <c r="I2709" i="5"/>
  <c r="Q2709" i="5" s="1"/>
  <c r="H2709" i="5"/>
  <c r="G2709" i="5"/>
  <c r="D2709" i="5"/>
  <c r="M2708" i="5"/>
  <c r="N2708" i="5" s="1"/>
  <c r="L2708" i="5"/>
  <c r="I2708" i="5"/>
  <c r="Q2708" i="5" s="1"/>
  <c r="H2708" i="5"/>
  <c r="G2708" i="5"/>
  <c r="D2708" i="5"/>
  <c r="M2707" i="5"/>
  <c r="N2707" i="5" s="1"/>
  <c r="L2707" i="5"/>
  <c r="I2707" i="5"/>
  <c r="Q2707" i="5" s="1"/>
  <c r="H2707" i="5"/>
  <c r="G2707" i="5"/>
  <c r="D2707" i="5"/>
  <c r="M2706" i="5"/>
  <c r="N2706" i="5" s="1"/>
  <c r="L2706" i="5"/>
  <c r="I2706" i="5"/>
  <c r="Q2706" i="5" s="1"/>
  <c r="H2706" i="5"/>
  <c r="G2706" i="5"/>
  <c r="D2706" i="5"/>
  <c r="M2705" i="5"/>
  <c r="N2705" i="5" s="1"/>
  <c r="L2705" i="5"/>
  <c r="I2705" i="5"/>
  <c r="Q2705" i="5" s="1"/>
  <c r="H2705" i="5"/>
  <c r="G2705" i="5"/>
  <c r="D2705" i="5"/>
  <c r="M2704" i="5"/>
  <c r="N2704" i="5" s="1"/>
  <c r="L2704" i="5"/>
  <c r="I2704" i="5"/>
  <c r="Q2704" i="5" s="1"/>
  <c r="H2704" i="5"/>
  <c r="G2704" i="5"/>
  <c r="D2704" i="5"/>
  <c r="M2703" i="5"/>
  <c r="N2703" i="5" s="1"/>
  <c r="L2703" i="5"/>
  <c r="I2703" i="5"/>
  <c r="Q2703" i="5" s="1"/>
  <c r="H2703" i="5"/>
  <c r="G2703" i="5"/>
  <c r="D2703" i="5"/>
  <c r="M2702" i="5"/>
  <c r="N2702" i="5" s="1"/>
  <c r="L2702" i="5"/>
  <c r="I2702" i="5"/>
  <c r="Q2702" i="5" s="1"/>
  <c r="H2702" i="5"/>
  <c r="G2702" i="5"/>
  <c r="D2702" i="5"/>
  <c r="M2701" i="5"/>
  <c r="N2701" i="5" s="1"/>
  <c r="L2701" i="5"/>
  <c r="I2701" i="5"/>
  <c r="Q2701" i="5" s="1"/>
  <c r="H2701" i="5"/>
  <c r="G2701" i="5"/>
  <c r="D2701" i="5"/>
  <c r="M2700" i="5"/>
  <c r="N2700" i="5" s="1"/>
  <c r="L2700" i="5"/>
  <c r="I2700" i="5"/>
  <c r="Q2700" i="5" s="1"/>
  <c r="H2700" i="5"/>
  <c r="G2700" i="5"/>
  <c r="D2700" i="5"/>
  <c r="M2699" i="5"/>
  <c r="N2699" i="5" s="1"/>
  <c r="L2699" i="5"/>
  <c r="I2699" i="5"/>
  <c r="Q2699" i="5" s="1"/>
  <c r="H2699" i="5"/>
  <c r="G2699" i="5"/>
  <c r="D2699" i="5"/>
  <c r="M2698" i="5"/>
  <c r="N2698" i="5" s="1"/>
  <c r="L2698" i="5"/>
  <c r="I2698" i="5"/>
  <c r="Q2698" i="5" s="1"/>
  <c r="H2698" i="5"/>
  <c r="G2698" i="5"/>
  <c r="D2698" i="5"/>
  <c r="M2697" i="5"/>
  <c r="N2697" i="5" s="1"/>
  <c r="L2697" i="5"/>
  <c r="I2697" i="5"/>
  <c r="Q2697" i="5" s="1"/>
  <c r="H2697" i="5"/>
  <c r="G2697" i="5"/>
  <c r="D2697" i="5"/>
  <c r="M2696" i="5"/>
  <c r="N2696" i="5" s="1"/>
  <c r="L2696" i="5"/>
  <c r="I2696" i="5"/>
  <c r="Q2696" i="5" s="1"/>
  <c r="H2696" i="5"/>
  <c r="G2696" i="5"/>
  <c r="D2696" i="5"/>
  <c r="M2695" i="5"/>
  <c r="N2695" i="5" s="1"/>
  <c r="L2695" i="5"/>
  <c r="I2695" i="5"/>
  <c r="Q2695" i="5" s="1"/>
  <c r="H2695" i="5"/>
  <c r="G2695" i="5"/>
  <c r="D2695" i="5"/>
  <c r="M2694" i="5"/>
  <c r="N2694" i="5" s="1"/>
  <c r="L2694" i="5"/>
  <c r="I2694" i="5"/>
  <c r="Q2694" i="5" s="1"/>
  <c r="H2694" i="5"/>
  <c r="G2694" i="5"/>
  <c r="D2694" i="5"/>
  <c r="M2693" i="5"/>
  <c r="N2693" i="5" s="1"/>
  <c r="L2693" i="5"/>
  <c r="I2693" i="5"/>
  <c r="Q2693" i="5" s="1"/>
  <c r="H2693" i="5"/>
  <c r="G2693" i="5"/>
  <c r="D2693" i="5"/>
  <c r="M2692" i="5"/>
  <c r="N2692" i="5" s="1"/>
  <c r="L2692" i="5"/>
  <c r="I2692" i="5"/>
  <c r="Q2692" i="5" s="1"/>
  <c r="H2692" i="5"/>
  <c r="G2692" i="5"/>
  <c r="D2692" i="5"/>
  <c r="M2691" i="5"/>
  <c r="N2691" i="5" s="1"/>
  <c r="L2691" i="5"/>
  <c r="I2691" i="5"/>
  <c r="Q2691" i="5" s="1"/>
  <c r="H2691" i="5"/>
  <c r="G2691" i="5"/>
  <c r="D2691" i="5"/>
  <c r="M2690" i="5"/>
  <c r="N2690" i="5" s="1"/>
  <c r="L2690" i="5"/>
  <c r="I2690" i="5"/>
  <c r="Q2690" i="5" s="1"/>
  <c r="H2690" i="5"/>
  <c r="G2690" i="5"/>
  <c r="D2690" i="5"/>
  <c r="M2689" i="5"/>
  <c r="N2689" i="5" s="1"/>
  <c r="L2689" i="5"/>
  <c r="I2689" i="5"/>
  <c r="Q2689" i="5" s="1"/>
  <c r="H2689" i="5"/>
  <c r="G2689" i="5"/>
  <c r="D2689" i="5"/>
  <c r="M2688" i="5"/>
  <c r="N2688" i="5" s="1"/>
  <c r="L2688" i="5"/>
  <c r="I2688" i="5"/>
  <c r="Q2688" i="5" s="1"/>
  <c r="H2688" i="5"/>
  <c r="G2688" i="5"/>
  <c r="D2688" i="5"/>
  <c r="M2687" i="5"/>
  <c r="N2687" i="5" s="1"/>
  <c r="L2687" i="5"/>
  <c r="I2687" i="5"/>
  <c r="Q2687" i="5" s="1"/>
  <c r="H2687" i="5"/>
  <c r="G2687" i="5"/>
  <c r="D2687" i="5"/>
  <c r="M2686" i="5"/>
  <c r="N2686" i="5" s="1"/>
  <c r="L2686" i="5"/>
  <c r="I2686" i="5"/>
  <c r="Q2686" i="5" s="1"/>
  <c r="H2686" i="5"/>
  <c r="G2686" i="5"/>
  <c r="D2686" i="5"/>
  <c r="M2685" i="5"/>
  <c r="N2685" i="5" s="1"/>
  <c r="L2685" i="5"/>
  <c r="I2685" i="5"/>
  <c r="Q2685" i="5" s="1"/>
  <c r="H2685" i="5"/>
  <c r="G2685" i="5"/>
  <c r="D2685" i="5"/>
  <c r="M2684" i="5"/>
  <c r="N2684" i="5" s="1"/>
  <c r="L2684" i="5"/>
  <c r="I2684" i="5"/>
  <c r="Q2684" i="5" s="1"/>
  <c r="H2684" i="5"/>
  <c r="G2684" i="5"/>
  <c r="D2684" i="5"/>
  <c r="M2683" i="5"/>
  <c r="N2683" i="5" s="1"/>
  <c r="L2683" i="5"/>
  <c r="I2683" i="5"/>
  <c r="Q2683" i="5" s="1"/>
  <c r="H2683" i="5"/>
  <c r="G2683" i="5"/>
  <c r="D2683" i="5"/>
  <c r="M2682" i="5"/>
  <c r="N2682" i="5" s="1"/>
  <c r="L2682" i="5"/>
  <c r="I2682" i="5"/>
  <c r="Q2682" i="5" s="1"/>
  <c r="H2682" i="5"/>
  <c r="G2682" i="5"/>
  <c r="D2682" i="5"/>
  <c r="M2681" i="5"/>
  <c r="N2681" i="5" s="1"/>
  <c r="L2681" i="5"/>
  <c r="I2681" i="5"/>
  <c r="Q2681" i="5" s="1"/>
  <c r="H2681" i="5"/>
  <c r="G2681" i="5"/>
  <c r="D2681" i="5"/>
  <c r="M2680" i="5"/>
  <c r="N2680" i="5" s="1"/>
  <c r="L2680" i="5"/>
  <c r="I2680" i="5"/>
  <c r="Q2680" i="5" s="1"/>
  <c r="H2680" i="5"/>
  <c r="G2680" i="5"/>
  <c r="D2680" i="5"/>
  <c r="M2679" i="5"/>
  <c r="N2679" i="5" s="1"/>
  <c r="L2679" i="5"/>
  <c r="I2679" i="5"/>
  <c r="Q2679" i="5" s="1"/>
  <c r="H2679" i="5"/>
  <c r="G2679" i="5"/>
  <c r="D2679" i="5"/>
  <c r="M2678" i="5"/>
  <c r="N2678" i="5" s="1"/>
  <c r="L2678" i="5"/>
  <c r="I2678" i="5"/>
  <c r="Q2678" i="5" s="1"/>
  <c r="H2678" i="5"/>
  <c r="G2678" i="5"/>
  <c r="D2678" i="5"/>
  <c r="M2677" i="5"/>
  <c r="N2677" i="5" s="1"/>
  <c r="L2677" i="5"/>
  <c r="I2677" i="5"/>
  <c r="Q2677" i="5" s="1"/>
  <c r="H2677" i="5"/>
  <c r="G2677" i="5"/>
  <c r="D2677" i="5"/>
  <c r="M2676" i="5"/>
  <c r="N2676" i="5" s="1"/>
  <c r="L2676" i="5"/>
  <c r="I2676" i="5"/>
  <c r="Q2676" i="5" s="1"/>
  <c r="H2676" i="5"/>
  <c r="G2676" i="5"/>
  <c r="D2676" i="5"/>
  <c r="M2675" i="5"/>
  <c r="N2675" i="5" s="1"/>
  <c r="L2675" i="5"/>
  <c r="I2675" i="5"/>
  <c r="Q2675" i="5" s="1"/>
  <c r="H2675" i="5"/>
  <c r="G2675" i="5"/>
  <c r="D2675" i="5"/>
  <c r="M2674" i="5"/>
  <c r="N2674" i="5" s="1"/>
  <c r="L2674" i="5"/>
  <c r="I2674" i="5"/>
  <c r="Q2674" i="5" s="1"/>
  <c r="H2674" i="5"/>
  <c r="G2674" i="5"/>
  <c r="D2674" i="5"/>
  <c r="M2673" i="5"/>
  <c r="N2673" i="5" s="1"/>
  <c r="L2673" i="5"/>
  <c r="I2673" i="5"/>
  <c r="Q2673" i="5" s="1"/>
  <c r="H2673" i="5"/>
  <c r="G2673" i="5"/>
  <c r="D2673" i="5"/>
  <c r="M2672" i="5"/>
  <c r="N2672" i="5" s="1"/>
  <c r="L2672" i="5"/>
  <c r="I2672" i="5"/>
  <c r="Q2672" i="5" s="1"/>
  <c r="H2672" i="5"/>
  <c r="G2672" i="5"/>
  <c r="D2672" i="5"/>
  <c r="M2671" i="5"/>
  <c r="N2671" i="5" s="1"/>
  <c r="L2671" i="5"/>
  <c r="I2671" i="5"/>
  <c r="Q2671" i="5" s="1"/>
  <c r="H2671" i="5"/>
  <c r="G2671" i="5"/>
  <c r="D2671" i="5"/>
  <c r="M2670" i="5"/>
  <c r="N2670" i="5" s="1"/>
  <c r="L2670" i="5"/>
  <c r="I2670" i="5"/>
  <c r="Q2670" i="5" s="1"/>
  <c r="H2670" i="5"/>
  <c r="G2670" i="5"/>
  <c r="D2670" i="5"/>
  <c r="M2669" i="5"/>
  <c r="N2669" i="5" s="1"/>
  <c r="L2669" i="5"/>
  <c r="I2669" i="5"/>
  <c r="Q2669" i="5" s="1"/>
  <c r="H2669" i="5"/>
  <c r="G2669" i="5"/>
  <c r="D2669" i="5"/>
  <c r="M2668" i="5"/>
  <c r="N2668" i="5" s="1"/>
  <c r="L2668" i="5"/>
  <c r="I2668" i="5"/>
  <c r="Q2668" i="5" s="1"/>
  <c r="H2668" i="5"/>
  <c r="G2668" i="5"/>
  <c r="D2668" i="5"/>
  <c r="M2667" i="5"/>
  <c r="N2667" i="5" s="1"/>
  <c r="L2667" i="5"/>
  <c r="I2667" i="5"/>
  <c r="Q2667" i="5" s="1"/>
  <c r="H2667" i="5"/>
  <c r="G2667" i="5"/>
  <c r="D2667" i="5"/>
  <c r="M2666" i="5"/>
  <c r="N2666" i="5" s="1"/>
  <c r="L2666" i="5"/>
  <c r="I2666" i="5"/>
  <c r="Q2666" i="5" s="1"/>
  <c r="H2666" i="5"/>
  <c r="G2666" i="5"/>
  <c r="D2666" i="5"/>
  <c r="M2665" i="5"/>
  <c r="N2665" i="5" s="1"/>
  <c r="L2665" i="5"/>
  <c r="I2665" i="5"/>
  <c r="Q2665" i="5" s="1"/>
  <c r="H2665" i="5"/>
  <c r="G2665" i="5"/>
  <c r="D2665" i="5"/>
  <c r="M2664" i="5"/>
  <c r="N2664" i="5" s="1"/>
  <c r="L2664" i="5"/>
  <c r="I2664" i="5"/>
  <c r="Q2664" i="5" s="1"/>
  <c r="H2664" i="5"/>
  <c r="G2664" i="5"/>
  <c r="D2664" i="5"/>
  <c r="M2663" i="5"/>
  <c r="N2663" i="5" s="1"/>
  <c r="L2663" i="5"/>
  <c r="I2663" i="5"/>
  <c r="Q2663" i="5" s="1"/>
  <c r="H2663" i="5"/>
  <c r="G2663" i="5"/>
  <c r="D2663" i="5"/>
  <c r="M2662" i="5"/>
  <c r="N2662" i="5" s="1"/>
  <c r="L2662" i="5"/>
  <c r="I2662" i="5"/>
  <c r="Q2662" i="5" s="1"/>
  <c r="H2662" i="5"/>
  <c r="G2662" i="5"/>
  <c r="D2662" i="5"/>
  <c r="M2661" i="5"/>
  <c r="N2661" i="5" s="1"/>
  <c r="L2661" i="5"/>
  <c r="I2661" i="5"/>
  <c r="Q2661" i="5" s="1"/>
  <c r="H2661" i="5"/>
  <c r="G2661" i="5"/>
  <c r="D2661" i="5"/>
  <c r="M2660" i="5"/>
  <c r="N2660" i="5" s="1"/>
  <c r="L2660" i="5"/>
  <c r="I2660" i="5"/>
  <c r="Q2660" i="5" s="1"/>
  <c r="H2660" i="5"/>
  <c r="G2660" i="5"/>
  <c r="D2660" i="5"/>
  <c r="M2659" i="5"/>
  <c r="N2659" i="5" s="1"/>
  <c r="L2659" i="5"/>
  <c r="I2659" i="5"/>
  <c r="Q2659" i="5" s="1"/>
  <c r="H2659" i="5"/>
  <c r="G2659" i="5"/>
  <c r="D2659" i="5"/>
  <c r="M2658" i="5"/>
  <c r="N2658" i="5" s="1"/>
  <c r="L2658" i="5"/>
  <c r="I2658" i="5"/>
  <c r="Q2658" i="5" s="1"/>
  <c r="H2658" i="5"/>
  <c r="G2658" i="5"/>
  <c r="D2658" i="5"/>
  <c r="M2657" i="5"/>
  <c r="N2657" i="5" s="1"/>
  <c r="L2657" i="5"/>
  <c r="I2657" i="5"/>
  <c r="Q2657" i="5" s="1"/>
  <c r="H2657" i="5"/>
  <c r="G2657" i="5"/>
  <c r="D2657" i="5"/>
  <c r="M2656" i="5"/>
  <c r="N2656" i="5" s="1"/>
  <c r="L2656" i="5"/>
  <c r="I2656" i="5"/>
  <c r="Q2656" i="5" s="1"/>
  <c r="H2656" i="5"/>
  <c r="G2656" i="5"/>
  <c r="D2656" i="5"/>
  <c r="M2655" i="5"/>
  <c r="N2655" i="5" s="1"/>
  <c r="L2655" i="5"/>
  <c r="I2655" i="5"/>
  <c r="Q2655" i="5" s="1"/>
  <c r="H2655" i="5"/>
  <c r="G2655" i="5"/>
  <c r="D2655" i="5"/>
  <c r="M2654" i="5"/>
  <c r="N2654" i="5" s="1"/>
  <c r="L2654" i="5"/>
  <c r="I2654" i="5"/>
  <c r="Q2654" i="5" s="1"/>
  <c r="H2654" i="5"/>
  <c r="G2654" i="5"/>
  <c r="D2654" i="5"/>
  <c r="M2653" i="5"/>
  <c r="N2653" i="5" s="1"/>
  <c r="L2653" i="5"/>
  <c r="I2653" i="5"/>
  <c r="Q2653" i="5" s="1"/>
  <c r="H2653" i="5"/>
  <c r="G2653" i="5"/>
  <c r="D2653" i="5"/>
  <c r="M2652" i="5"/>
  <c r="N2652" i="5" s="1"/>
  <c r="L2652" i="5"/>
  <c r="I2652" i="5"/>
  <c r="Q2652" i="5" s="1"/>
  <c r="H2652" i="5"/>
  <c r="G2652" i="5"/>
  <c r="D2652" i="5"/>
  <c r="M2651" i="5"/>
  <c r="N2651" i="5" s="1"/>
  <c r="L2651" i="5"/>
  <c r="I2651" i="5"/>
  <c r="Q2651" i="5" s="1"/>
  <c r="H2651" i="5"/>
  <c r="G2651" i="5"/>
  <c r="D2651" i="5"/>
  <c r="M2650" i="5"/>
  <c r="N2650" i="5" s="1"/>
  <c r="L2650" i="5"/>
  <c r="I2650" i="5"/>
  <c r="Q2650" i="5" s="1"/>
  <c r="H2650" i="5"/>
  <c r="G2650" i="5"/>
  <c r="D2650" i="5"/>
  <c r="M2649" i="5"/>
  <c r="N2649" i="5" s="1"/>
  <c r="L2649" i="5"/>
  <c r="I2649" i="5"/>
  <c r="Q2649" i="5" s="1"/>
  <c r="H2649" i="5"/>
  <c r="G2649" i="5"/>
  <c r="D2649" i="5"/>
  <c r="M2648" i="5"/>
  <c r="N2648" i="5" s="1"/>
  <c r="L2648" i="5"/>
  <c r="I2648" i="5"/>
  <c r="Q2648" i="5" s="1"/>
  <c r="H2648" i="5"/>
  <c r="G2648" i="5"/>
  <c r="D2648" i="5"/>
  <c r="M2647" i="5"/>
  <c r="N2647" i="5" s="1"/>
  <c r="L2647" i="5"/>
  <c r="I2647" i="5"/>
  <c r="Q2647" i="5" s="1"/>
  <c r="H2647" i="5"/>
  <c r="G2647" i="5"/>
  <c r="D2647" i="5"/>
  <c r="M2646" i="5"/>
  <c r="N2646" i="5" s="1"/>
  <c r="L2646" i="5"/>
  <c r="I2646" i="5"/>
  <c r="Q2646" i="5" s="1"/>
  <c r="H2646" i="5"/>
  <c r="G2646" i="5"/>
  <c r="D2646" i="5"/>
  <c r="M2645" i="5"/>
  <c r="N2645" i="5" s="1"/>
  <c r="L2645" i="5"/>
  <c r="I2645" i="5"/>
  <c r="Q2645" i="5" s="1"/>
  <c r="H2645" i="5"/>
  <c r="G2645" i="5"/>
  <c r="D2645" i="5"/>
  <c r="M2644" i="5"/>
  <c r="N2644" i="5" s="1"/>
  <c r="L2644" i="5"/>
  <c r="I2644" i="5"/>
  <c r="Q2644" i="5" s="1"/>
  <c r="H2644" i="5"/>
  <c r="G2644" i="5"/>
  <c r="D2644" i="5"/>
  <c r="M2643" i="5"/>
  <c r="N2643" i="5" s="1"/>
  <c r="L2643" i="5"/>
  <c r="I2643" i="5"/>
  <c r="Q2643" i="5" s="1"/>
  <c r="H2643" i="5"/>
  <c r="G2643" i="5"/>
  <c r="D2643" i="5"/>
  <c r="M2642" i="5"/>
  <c r="N2642" i="5" s="1"/>
  <c r="L2642" i="5"/>
  <c r="I2642" i="5"/>
  <c r="Q2642" i="5" s="1"/>
  <c r="H2642" i="5"/>
  <c r="G2642" i="5"/>
  <c r="D2642" i="5"/>
  <c r="M2641" i="5"/>
  <c r="N2641" i="5" s="1"/>
  <c r="L2641" i="5"/>
  <c r="I2641" i="5"/>
  <c r="Q2641" i="5" s="1"/>
  <c r="H2641" i="5"/>
  <c r="G2641" i="5"/>
  <c r="D2641" i="5"/>
  <c r="M2640" i="5"/>
  <c r="N2640" i="5" s="1"/>
  <c r="L2640" i="5"/>
  <c r="I2640" i="5"/>
  <c r="Q2640" i="5" s="1"/>
  <c r="H2640" i="5"/>
  <c r="G2640" i="5"/>
  <c r="D2640" i="5"/>
  <c r="M2639" i="5"/>
  <c r="N2639" i="5" s="1"/>
  <c r="L2639" i="5"/>
  <c r="I2639" i="5"/>
  <c r="Q2639" i="5" s="1"/>
  <c r="H2639" i="5"/>
  <c r="G2639" i="5"/>
  <c r="D2639" i="5"/>
  <c r="M2638" i="5"/>
  <c r="N2638" i="5" s="1"/>
  <c r="L2638" i="5"/>
  <c r="I2638" i="5"/>
  <c r="Q2638" i="5" s="1"/>
  <c r="H2638" i="5"/>
  <c r="G2638" i="5"/>
  <c r="D2638" i="5"/>
  <c r="M2637" i="5"/>
  <c r="N2637" i="5" s="1"/>
  <c r="L2637" i="5"/>
  <c r="I2637" i="5"/>
  <c r="Q2637" i="5" s="1"/>
  <c r="H2637" i="5"/>
  <c r="G2637" i="5"/>
  <c r="D2637" i="5"/>
  <c r="M2636" i="5"/>
  <c r="N2636" i="5" s="1"/>
  <c r="L2636" i="5"/>
  <c r="I2636" i="5"/>
  <c r="Q2636" i="5" s="1"/>
  <c r="H2636" i="5"/>
  <c r="G2636" i="5"/>
  <c r="D2636" i="5"/>
  <c r="M2635" i="5"/>
  <c r="N2635" i="5" s="1"/>
  <c r="L2635" i="5"/>
  <c r="I2635" i="5"/>
  <c r="Q2635" i="5" s="1"/>
  <c r="H2635" i="5"/>
  <c r="G2635" i="5"/>
  <c r="D2635" i="5"/>
  <c r="M2634" i="5"/>
  <c r="N2634" i="5" s="1"/>
  <c r="L2634" i="5"/>
  <c r="I2634" i="5"/>
  <c r="Q2634" i="5" s="1"/>
  <c r="H2634" i="5"/>
  <c r="G2634" i="5"/>
  <c r="D2634" i="5"/>
  <c r="M2633" i="5"/>
  <c r="N2633" i="5" s="1"/>
  <c r="L2633" i="5"/>
  <c r="I2633" i="5"/>
  <c r="Q2633" i="5" s="1"/>
  <c r="H2633" i="5"/>
  <c r="G2633" i="5"/>
  <c r="D2633" i="5"/>
  <c r="M2632" i="5"/>
  <c r="N2632" i="5" s="1"/>
  <c r="L2632" i="5"/>
  <c r="I2632" i="5"/>
  <c r="Q2632" i="5" s="1"/>
  <c r="H2632" i="5"/>
  <c r="G2632" i="5"/>
  <c r="D2632" i="5"/>
  <c r="M2631" i="5"/>
  <c r="N2631" i="5" s="1"/>
  <c r="L2631" i="5"/>
  <c r="I2631" i="5"/>
  <c r="Q2631" i="5" s="1"/>
  <c r="H2631" i="5"/>
  <c r="G2631" i="5"/>
  <c r="D2631" i="5"/>
  <c r="M2630" i="5"/>
  <c r="N2630" i="5" s="1"/>
  <c r="L2630" i="5"/>
  <c r="I2630" i="5"/>
  <c r="Q2630" i="5" s="1"/>
  <c r="H2630" i="5"/>
  <c r="G2630" i="5"/>
  <c r="D2630" i="5"/>
  <c r="M2629" i="5"/>
  <c r="N2629" i="5" s="1"/>
  <c r="L2629" i="5"/>
  <c r="I2629" i="5"/>
  <c r="Q2629" i="5" s="1"/>
  <c r="H2629" i="5"/>
  <c r="G2629" i="5"/>
  <c r="D2629" i="5"/>
  <c r="M2628" i="5"/>
  <c r="N2628" i="5" s="1"/>
  <c r="L2628" i="5"/>
  <c r="I2628" i="5"/>
  <c r="Q2628" i="5" s="1"/>
  <c r="H2628" i="5"/>
  <c r="G2628" i="5"/>
  <c r="D2628" i="5"/>
  <c r="M2627" i="5"/>
  <c r="N2627" i="5" s="1"/>
  <c r="L2627" i="5"/>
  <c r="I2627" i="5"/>
  <c r="Q2627" i="5" s="1"/>
  <c r="H2627" i="5"/>
  <c r="G2627" i="5"/>
  <c r="D2627" i="5"/>
  <c r="M2626" i="5"/>
  <c r="N2626" i="5" s="1"/>
  <c r="L2626" i="5"/>
  <c r="I2626" i="5"/>
  <c r="Q2626" i="5" s="1"/>
  <c r="H2626" i="5"/>
  <c r="G2626" i="5"/>
  <c r="D2626" i="5"/>
  <c r="M2625" i="5"/>
  <c r="N2625" i="5" s="1"/>
  <c r="L2625" i="5"/>
  <c r="I2625" i="5"/>
  <c r="Q2625" i="5" s="1"/>
  <c r="H2625" i="5"/>
  <c r="G2625" i="5"/>
  <c r="D2625" i="5"/>
  <c r="M2624" i="5"/>
  <c r="N2624" i="5" s="1"/>
  <c r="L2624" i="5"/>
  <c r="I2624" i="5"/>
  <c r="Q2624" i="5" s="1"/>
  <c r="H2624" i="5"/>
  <c r="G2624" i="5"/>
  <c r="D2624" i="5"/>
  <c r="M2623" i="5"/>
  <c r="N2623" i="5" s="1"/>
  <c r="L2623" i="5"/>
  <c r="I2623" i="5"/>
  <c r="Q2623" i="5" s="1"/>
  <c r="H2623" i="5"/>
  <c r="G2623" i="5"/>
  <c r="D2623" i="5"/>
  <c r="M2622" i="5"/>
  <c r="N2622" i="5" s="1"/>
  <c r="L2622" i="5"/>
  <c r="I2622" i="5"/>
  <c r="Q2622" i="5" s="1"/>
  <c r="H2622" i="5"/>
  <c r="G2622" i="5"/>
  <c r="D2622" i="5"/>
  <c r="M2621" i="5"/>
  <c r="N2621" i="5" s="1"/>
  <c r="L2621" i="5"/>
  <c r="I2621" i="5"/>
  <c r="Q2621" i="5" s="1"/>
  <c r="H2621" i="5"/>
  <c r="G2621" i="5"/>
  <c r="D2621" i="5"/>
  <c r="M2620" i="5"/>
  <c r="N2620" i="5" s="1"/>
  <c r="L2620" i="5"/>
  <c r="I2620" i="5"/>
  <c r="Q2620" i="5" s="1"/>
  <c r="H2620" i="5"/>
  <c r="G2620" i="5"/>
  <c r="D2620" i="5"/>
  <c r="M2619" i="5"/>
  <c r="N2619" i="5" s="1"/>
  <c r="L2619" i="5"/>
  <c r="I2619" i="5"/>
  <c r="Q2619" i="5" s="1"/>
  <c r="H2619" i="5"/>
  <c r="G2619" i="5"/>
  <c r="D2619" i="5"/>
  <c r="M2618" i="5"/>
  <c r="N2618" i="5" s="1"/>
  <c r="L2618" i="5"/>
  <c r="I2618" i="5"/>
  <c r="Q2618" i="5" s="1"/>
  <c r="H2618" i="5"/>
  <c r="G2618" i="5"/>
  <c r="D2618" i="5"/>
  <c r="M2617" i="5"/>
  <c r="N2617" i="5" s="1"/>
  <c r="L2617" i="5"/>
  <c r="I2617" i="5"/>
  <c r="Q2617" i="5" s="1"/>
  <c r="H2617" i="5"/>
  <c r="G2617" i="5"/>
  <c r="D2617" i="5"/>
  <c r="M2616" i="5"/>
  <c r="N2616" i="5" s="1"/>
  <c r="L2616" i="5"/>
  <c r="I2616" i="5"/>
  <c r="Q2616" i="5" s="1"/>
  <c r="H2616" i="5"/>
  <c r="G2616" i="5"/>
  <c r="D2616" i="5"/>
  <c r="M2615" i="5"/>
  <c r="N2615" i="5" s="1"/>
  <c r="L2615" i="5"/>
  <c r="I2615" i="5"/>
  <c r="Q2615" i="5" s="1"/>
  <c r="H2615" i="5"/>
  <c r="G2615" i="5"/>
  <c r="D2615" i="5"/>
  <c r="M2614" i="5"/>
  <c r="N2614" i="5" s="1"/>
  <c r="L2614" i="5"/>
  <c r="I2614" i="5"/>
  <c r="Q2614" i="5" s="1"/>
  <c r="H2614" i="5"/>
  <c r="G2614" i="5"/>
  <c r="D2614" i="5"/>
  <c r="M2613" i="5"/>
  <c r="N2613" i="5" s="1"/>
  <c r="L2613" i="5"/>
  <c r="I2613" i="5"/>
  <c r="Q2613" i="5" s="1"/>
  <c r="H2613" i="5"/>
  <c r="G2613" i="5"/>
  <c r="D2613" i="5"/>
  <c r="M2612" i="5"/>
  <c r="N2612" i="5" s="1"/>
  <c r="L2612" i="5"/>
  <c r="I2612" i="5"/>
  <c r="Q2612" i="5" s="1"/>
  <c r="H2612" i="5"/>
  <c r="G2612" i="5"/>
  <c r="D2612" i="5"/>
  <c r="M2611" i="5"/>
  <c r="N2611" i="5" s="1"/>
  <c r="L2611" i="5"/>
  <c r="I2611" i="5"/>
  <c r="Q2611" i="5" s="1"/>
  <c r="H2611" i="5"/>
  <c r="G2611" i="5"/>
  <c r="D2611" i="5"/>
  <c r="M2610" i="5"/>
  <c r="N2610" i="5" s="1"/>
  <c r="L2610" i="5"/>
  <c r="I2610" i="5"/>
  <c r="Q2610" i="5" s="1"/>
  <c r="H2610" i="5"/>
  <c r="G2610" i="5"/>
  <c r="D2610" i="5"/>
  <c r="M2609" i="5"/>
  <c r="N2609" i="5" s="1"/>
  <c r="L2609" i="5"/>
  <c r="I2609" i="5"/>
  <c r="Q2609" i="5" s="1"/>
  <c r="H2609" i="5"/>
  <c r="G2609" i="5"/>
  <c r="D2609" i="5"/>
  <c r="M2608" i="5"/>
  <c r="N2608" i="5" s="1"/>
  <c r="L2608" i="5"/>
  <c r="I2608" i="5"/>
  <c r="Q2608" i="5" s="1"/>
  <c r="H2608" i="5"/>
  <c r="G2608" i="5"/>
  <c r="D2608" i="5"/>
  <c r="M2607" i="5"/>
  <c r="N2607" i="5" s="1"/>
  <c r="L2607" i="5"/>
  <c r="I2607" i="5"/>
  <c r="Q2607" i="5" s="1"/>
  <c r="H2607" i="5"/>
  <c r="G2607" i="5"/>
  <c r="D2607" i="5"/>
  <c r="M2606" i="5"/>
  <c r="N2606" i="5" s="1"/>
  <c r="L2606" i="5"/>
  <c r="I2606" i="5"/>
  <c r="Q2606" i="5" s="1"/>
  <c r="H2606" i="5"/>
  <c r="G2606" i="5"/>
  <c r="D2606" i="5"/>
  <c r="M2605" i="5"/>
  <c r="N2605" i="5" s="1"/>
  <c r="L2605" i="5"/>
  <c r="I2605" i="5"/>
  <c r="Q2605" i="5" s="1"/>
  <c r="H2605" i="5"/>
  <c r="G2605" i="5"/>
  <c r="D2605" i="5"/>
  <c r="M2604" i="5"/>
  <c r="N2604" i="5" s="1"/>
  <c r="L2604" i="5"/>
  <c r="I2604" i="5"/>
  <c r="Q2604" i="5" s="1"/>
  <c r="H2604" i="5"/>
  <c r="G2604" i="5"/>
  <c r="D2604" i="5"/>
  <c r="M2603" i="5"/>
  <c r="N2603" i="5" s="1"/>
  <c r="L2603" i="5"/>
  <c r="I2603" i="5"/>
  <c r="Q2603" i="5" s="1"/>
  <c r="H2603" i="5"/>
  <c r="G2603" i="5"/>
  <c r="D2603" i="5"/>
  <c r="M2602" i="5"/>
  <c r="N2602" i="5" s="1"/>
  <c r="L2602" i="5"/>
  <c r="I2602" i="5"/>
  <c r="Q2602" i="5" s="1"/>
  <c r="H2602" i="5"/>
  <c r="G2602" i="5"/>
  <c r="D2602" i="5"/>
  <c r="M2601" i="5"/>
  <c r="N2601" i="5" s="1"/>
  <c r="L2601" i="5"/>
  <c r="I2601" i="5"/>
  <c r="Q2601" i="5" s="1"/>
  <c r="H2601" i="5"/>
  <c r="G2601" i="5"/>
  <c r="D2601" i="5"/>
  <c r="M2600" i="5"/>
  <c r="N2600" i="5" s="1"/>
  <c r="L2600" i="5"/>
  <c r="I2600" i="5"/>
  <c r="Q2600" i="5" s="1"/>
  <c r="H2600" i="5"/>
  <c r="G2600" i="5"/>
  <c r="D2600" i="5"/>
  <c r="M2599" i="5"/>
  <c r="N2599" i="5" s="1"/>
  <c r="L2599" i="5"/>
  <c r="I2599" i="5"/>
  <c r="Q2599" i="5" s="1"/>
  <c r="H2599" i="5"/>
  <c r="G2599" i="5"/>
  <c r="D2599" i="5"/>
  <c r="M2598" i="5"/>
  <c r="N2598" i="5" s="1"/>
  <c r="L2598" i="5"/>
  <c r="I2598" i="5"/>
  <c r="Q2598" i="5" s="1"/>
  <c r="H2598" i="5"/>
  <c r="G2598" i="5"/>
  <c r="D2598" i="5"/>
  <c r="M2597" i="5"/>
  <c r="N2597" i="5" s="1"/>
  <c r="L2597" i="5"/>
  <c r="I2597" i="5"/>
  <c r="Q2597" i="5" s="1"/>
  <c r="H2597" i="5"/>
  <c r="G2597" i="5"/>
  <c r="D2597" i="5"/>
  <c r="M2596" i="5"/>
  <c r="N2596" i="5" s="1"/>
  <c r="L2596" i="5"/>
  <c r="I2596" i="5"/>
  <c r="Q2596" i="5" s="1"/>
  <c r="H2596" i="5"/>
  <c r="G2596" i="5"/>
  <c r="D2596" i="5"/>
  <c r="M2595" i="5"/>
  <c r="N2595" i="5" s="1"/>
  <c r="L2595" i="5"/>
  <c r="I2595" i="5"/>
  <c r="Q2595" i="5" s="1"/>
  <c r="H2595" i="5"/>
  <c r="G2595" i="5"/>
  <c r="D2595" i="5"/>
  <c r="M2594" i="5"/>
  <c r="N2594" i="5" s="1"/>
  <c r="L2594" i="5"/>
  <c r="I2594" i="5"/>
  <c r="Q2594" i="5" s="1"/>
  <c r="H2594" i="5"/>
  <c r="G2594" i="5"/>
  <c r="D2594" i="5"/>
  <c r="M2593" i="5"/>
  <c r="N2593" i="5" s="1"/>
  <c r="L2593" i="5"/>
  <c r="I2593" i="5"/>
  <c r="Q2593" i="5" s="1"/>
  <c r="H2593" i="5"/>
  <c r="G2593" i="5"/>
  <c r="D2593" i="5"/>
  <c r="M2592" i="5"/>
  <c r="N2592" i="5" s="1"/>
  <c r="L2592" i="5"/>
  <c r="I2592" i="5"/>
  <c r="Q2592" i="5" s="1"/>
  <c r="H2592" i="5"/>
  <c r="G2592" i="5"/>
  <c r="D2592" i="5"/>
  <c r="M2591" i="5"/>
  <c r="N2591" i="5" s="1"/>
  <c r="L2591" i="5"/>
  <c r="I2591" i="5"/>
  <c r="Q2591" i="5" s="1"/>
  <c r="H2591" i="5"/>
  <c r="G2591" i="5"/>
  <c r="D2591" i="5"/>
  <c r="M2590" i="5"/>
  <c r="N2590" i="5" s="1"/>
  <c r="L2590" i="5"/>
  <c r="I2590" i="5"/>
  <c r="Q2590" i="5" s="1"/>
  <c r="H2590" i="5"/>
  <c r="G2590" i="5"/>
  <c r="D2590" i="5"/>
  <c r="M2589" i="5"/>
  <c r="N2589" i="5" s="1"/>
  <c r="L2589" i="5"/>
  <c r="I2589" i="5"/>
  <c r="Q2589" i="5" s="1"/>
  <c r="H2589" i="5"/>
  <c r="G2589" i="5"/>
  <c r="D2589" i="5"/>
  <c r="M2588" i="5"/>
  <c r="N2588" i="5" s="1"/>
  <c r="L2588" i="5"/>
  <c r="I2588" i="5"/>
  <c r="Q2588" i="5" s="1"/>
  <c r="H2588" i="5"/>
  <c r="G2588" i="5"/>
  <c r="D2588" i="5"/>
  <c r="M2587" i="5"/>
  <c r="N2587" i="5" s="1"/>
  <c r="L2587" i="5"/>
  <c r="I2587" i="5"/>
  <c r="Q2587" i="5" s="1"/>
  <c r="H2587" i="5"/>
  <c r="G2587" i="5"/>
  <c r="D2587" i="5"/>
  <c r="M2586" i="5"/>
  <c r="N2586" i="5" s="1"/>
  <c r="L2586" i="5"/>
  <c r="I2586" i="5"/>
  <c r="Q2586" i="5" s="1"/>
  <c r="H2586" i="5"/>
  <c r="G2586" i="5"/>
  <c r="D2586" i="5"/>
  <c r="M2585" i="5"/>
  <c r="N2585" i="5" s="1"/>
  <c r="L2585" i="5"/>
  <c r="I2585" i="5"/>
  <c r="Q2585" i="5" s="1"/>
  <c r="H2585" i="5"/>
  <c r="G2585" i="5"/>
  <c r="D2585" i="5"/>
  <c r="M2584" i="5"/>
  <c r="N2584" i="5" s="1"/>
  <c r="L2584" i="5"/>
  <c r="I2584" i="5"/>
  <c r="Q2584" i="5" s="1"/>
  <c r="H2584" i="5"/>
  <c r="G2584" i="5"/>
  <c r="D2584" i="5"/>
  <c r="M2583" i="5"/>
  <c r="N2583" i="5" s="1"/>
  <c r="L2583" i="5"/>
  <c r="I2583" i="5"/>
  <c r="Q2583" i="5" s="1"/>
  <c r="H2583" i="5"/>
  <c r="G2583" i="5"/>
  <c r="D2583" i="5"/>
  <c r="M2582" i="5"/>
  <c r="N2582" i="5" s="1"/>
  <c r="L2582" i="5"/>
  <c r="I2582" i="5"/>
  <c r="Q2582" i="5" s="1"/>
  <c r="H2582" i="5"/>
  <c r="G2582" i="5"/>
  <c r="D2582" i="5"/>
  <c r="M2581" i="5"/>
  <c r="N2581" i="5" s="1"/>
  <c r="L2581" i="5"/>
  <c r="I2581" i="5"/>
  <c r="Q2581" i="5" s="1"/>
  <c r="H2581" i="5"/>
  <c r="G2581" i="5"/>
  <c r="D2581" i="5"/>
  <c r="M2580" i="5"/>
  <c r="N2580" i="5" s="1"/>
  <c r="L2580" i="5"/>
  <c r="I2580" i="5"/>
  <c r="Q2580" i="5" s="1"/>
  <c r="H2580" i="5"/>
  <c r="G2580" i="5"/>
  <c r="D2580" i="5"/>
  <c r="M2579" i="5"/>
  <c r="N2579" i="5" s="1"/>
  <c r="L2579" i="5"/>
  <c r="I2579" i="5"/>
  <c r="Q2579" i="5" s="1"/>
  <c r="H2579" i="5"/>
  <c r="G2579" i="5"/>
  <c r="D2579" i="5"/>
  <c r="M2578" i="5"/>
  <c r="N2578" i="5" s="1"/>
  <c r="L2578" i="5"/>
  <c r="I2578" i="5"/>
  <c r="Q2578" i="5" s="1"/>
  <c r="H2578" i="5"/>
  <c r="G2578" i="5"/>
  <c r="D2578" i="5"/>
  <c r="M2577" i="5"/>
  <c r="N2577" i="5" s="1"/>
  <c r="L2577" i="5"/>
  <c r="I2577" i="5"/>
  <c r="Q2577" i="5" s="1"/>
  <c r="H2577" i="5"/>
  <c r="G2577" i="5"/>
  <c r="D2577" i="5"/>
  <c r="M2576" i="5"/>
  <c r="N2576" i="5" s="1"/>
  <c r="L2576" i="5"/>
  <c r="I2576" i="5"/>
  <c r="Q2576" i="5" s="1"/>
  <c r="H2576" i="5"/>
  <c r="G2576" i="5"/>
  <c r="D2576" i="5"/>
  <c r="M2575" i="5"/>
  <c r="N2575" i="5" s="1"/>
  <c r="L2575" i="5"/>
  <c r="I2575" i="5"/>
  <c r="Q2575" i="5" s="1"/>
  <c r="H2575" i="5"/>
  <c r="G2575" i="5"/>
  <c r="D2575" i="5"/>
  <c r="M2574" i="5"/>
  <c r="N2574" i="5" s="1"/>
  <c r="L2574" i="5"/>
  <c r="I2574" i="5"/>
  <c r="Q2574" i="5" s="1"/>
  <c r="H2574" i="5"/>
  <c r="G2574" i="5"/>
  <c r="D2574" i="5"/>
  <c r="M2573" i="5"/>
  <c r="N2573" i="5" s="1"/>
  <c r="L2573" i="5"/>
  <c r="I2573" i="5"/>
  <c r="Q2573" i="5" s="1"/>
  <c r="H2573" i="5"/>
  <c r="G2573" i="5"/>
  <c r="D2573" i="5"/>
  <c r="M2572" i="5"/>
  <c r="N2572" i="5" s="1"/>
  <c r="L2572" i="5"/>
  <c r="I2572" i="5"/>
  <c r="Q2572" i="5" s="1"/>
  <c r="H2572" i="5"/>
  <c r="G2572" i="5"/>
  <c r="D2572" i="5"/>
  <c r="M2571" i="5"/>
  <c r="N2571" i="5" s="1"/>
  <c r="L2571" i="5"/>
  <c r="I2571" i="5"/>
  <c r="Q2571" i="5" s="1"/>
  <c r="H2571" i="5"/>
  <c r="G2571" i="5"/>
  <c r="D2571" i="5"/>
  <c r="M2570" i="5"/>
  <c r="N2570" i="5" s="1"/>
  <c r="L2570" i="5"/>
  <c r="I2570" i="5"/>
  <c r="Q2570" i="5" s="1"/>
  <c r="H2570" i="5"/>
  <c r="G2570" i="5"/>
  <c r="D2570" i="5"/>
  <c r="M2569" i="5"/>
  <c r="N2569" i="5" s="1"/>
  <c r="L2569" i="5"/>
  <c r="I2569" i="5"/>
  <c r="Q2569" i="5" s="1"/>
  <c r="H2569" i="5"/>
  <c r="G2569" i="5"/>
  <c r="D2569" i="5"/>
  <c r="M2568" i="5"/>
  <c r="N2568" i="5" s="1"/>
  <c r="L2568" i="5"/>
  <c r="I2568" i="5"/>
  <c r="Q2568" i="5" s="1"/>
  <c r="H2568" i="5"/>
  <c r="G2568" i="5"/>
  <c r="D2568" i="5"/>
  <c r="M2567" i="5"/>
  <c r="N2567" i="5" s="1"/>
  <c r="L2567" i="5"/>
  <c r="I2567" i="5"/>
  <c r="Q2567" i="5" s="1"/>
  <c r="H2567" i="5"/>
  <c r="G2567" i="5"/>
  <c r="D2567" i="5"/>
  <c r="M2566" i="5"/>
  <c r="N2566" i="5" s="1"/>
  <c r="L2566" i="5"/>
  <c r="I2566" i="5"/>
  <c r="Q2566" i="5" s="1"/>
  <c r="H2566" i="5"/>
  <c r="G2566" i="5"/>
  <c r="D2566" i="5"/>
  <c r="M2565" i="5"/>
  <c r="N2565" i="5" s="1"/>
  <c r="L2565" i="5"/>
  <c r="I2565" i="5"/>
  <c r="Q2565" i="5" s="1"/>
  <c r="H2565" i="5"/>
  <c r="G2565" i="5"/>
  <c r="D2565" i="5"/>
  <c r="M2564" i="5"/>
  <c r="N2564" i="5" s="1"/>
  <c r="L2564" i="5"/>
  <c r="I2564" i="5"/>
  <c r="Q2564" i="5" s="1"/>
  <c r="H2564" i="5"/>
  <c r="G2564" i="5"/>
  <c r="D2564" i="5"/>
  <c r="M2563" i="5"/>
  <c r="N2563" i="5" s="1"/>
  <c r="L2563" i="5"/>
  <c r="I2563" i="5"/>
  <c r="Q2563" i="5" s="1"/>
  <c r="H2563" i="5"/>
  <c r="G2563" i="5"/>
  <c r="D2563" i="5"/>
  <c r="M2562" i="5"/>
  <c r="N2562" i="5" s="1"/>
  <c r="L2562" i="5"/>
  <c r="I2562" i="5"/>
  <c r="Q2562" i="5" s="1"/>
  <c r="H2562" i="5"/>
  <c r="G2562" i="5"/>
  <c r="D2562" i="5"/>
  <c r="M2561" i="5"/>
  <c r="N2561" i="5" s="1"/>
  <c r="L2561" i="5"/>
  <c r="I2561" i="5"/>
  <c r="Q2561" i="5" s="1"/>
  <c r="H2561" i="5"/>
  <c r="G2561" i="5"/>
  <c r="D2561" i="5"/>
  <c r="M2560" i="5"/>
  <c r="N2560" i="5" s="1"/>
  <c r="L2560" i="5"/>
  <c r="I2560" i="5"/>
  <c r="Q2560" i="5" s="1"/>
  <c r="H2560" i="5"/>
  <c r="G2560" i="5"/>
  <c r="D2560" i="5"/>
  <c r="M2559" i="5"/>
  <c r="N2559" i="5" s="1"/>
  <c r="L2559" i="5"/>
  <c r="I2559" i="5"/>
  <c r="Q2559" i="5" s="1"/>
  <c r="H2559" i="5"/>
  <c r="G2559" i="5"/>
  <c r="D2559" i="5"/>
  <c r="M2558" i="5"/>
  <c r="N2558" i="5" s="1"/>
  <c r="L2558" i="5"/>
  <c r="I2558" i="5"/>
  <c r="Q2558" i="5" s="1"/>
  <c r="H2558" i="5"/>
  <c r="G2558" i="5"/>
  <c r="D2558" i="5"/>
  <c r="M2557" i="5"/>
  <c r="N2557" i="5" s="1"/>
  <c r="L2557" i="5"/>
  <c r="I2557" i="5"/>
  <c r="Q2557" i="5" s="1"/>
  <c r="H2557" i="5"/>
  <c r="G2557" i="5"/>
  <c r="D2557" i="5"/>
  <c r="M2556" i="5"/>
  <c r="N2556" i="5" s="1"/>
  <c r="L2556" i="5"/>
  <c r="I2556" i="5"/>
  <c r="Q2556" i="5" s="1"/>
  <c r="H2556" i="5"/>
  <c r="G2556" i="5"/>
  <c r="D2556" i="5"/>
  <c r="M2555" i="5"/>
  <c r="N2555" i="5" s="1"/>
  <c r="L2555" i="5"/>
  <c r="I2555" i="5"/>
  <c r="Q2555" i="5" s="1"/>
  <c r="H2555" i="5"/>
  <c r="G2555" i="5"/>
  <c r="D2555" i="5"/>
  <c r="M2554" i="5"/>
  <c r="N2554" i="5" s="1"/>
  <c r="L2554" i="5"/>
  <c r="I2554" i="5"/>
  <c r="Q2554" i="5" s="1"/>
  <c r="H2554" i="5"/>
  <c r="G2554" i="5"/>
  <c r="D2554" i="5"/>
  <c r="M2553" i="5"/>
  <c r="N2553" i="5" s="1"/>
  <c r="L2553" i="5"/>
  <c r="I2553" i="5"/>
  <c r="Q2553" i="5" s="1"/>
  <c r="H2553" i="5"/>
  <c r="G2553" i="5"/>
  <c r="D2553" i="5"/>
  <c r="M2552" i="5"/>
  <c r="N2552" i="5" s="1"/>
  <c r="L2552" i="5"/>
  <c r="I2552" i="5"/>
  <c r="Q2552" i="5" s="1"/>
  <c r="H2552" i="5"/>
  <c r="G2552" i="5"/>
  <c r="D2552" i="5"/>
  <c r="M2551" i="5"/>
  <c r="N2551" i="5" s="1"/>
  <c r="L2551" i="5"/>
  <c r="I2551" i="5"/>
  <c r="Q2551" i="5" s="1"/>
  <c r="H2551" i="5"/>
  <c r="G2551" i="5"/>
  <c r="D2551" i="5"/>
  <c r="M2550" i="5"/>
  <c r="N2550" i="5" s="1"/>
  <c r="L2550" i="5"/>
  <c r="I2550" i="5"/>
  <c r="Q2550" i="5" s="1"/>
  <c r="H2550" i="5"/>
  <c r="G2550" i="5"/>
  <c r="D2550" i="5"/>
  <c r="M2549" i="5"/>
  <c r="N2549" i="5" s="1"/>
  <c r="L2549" i="5"/>
  <c r="I2549" i="5"/>
  <c r="Q2549" i="5" s="1"/>
  <c r="H2549" i="5"/>
  <c r="G2549" i="5"/>
  <c r="D2549" i="5"/>
  <c r="M2548" i="5"/>
  <c r="N2548" i="5" s="1"/>
  <c r="L2548" i="5"/>
  <c r="I2548" i="5"/>
  <c r="Q2548" i="5" s="1"/>
  <c r="H2548" i="5"/>
  <c r="G2548" i="5"/>
  <c r="D2548" i="5"/>
  <c r="M2547" i="5"/>
  <c r="N2547" i="5" s="1"/>
  <c r="L2547" i="5"/>
  <c r="I2547" i="5"/>
  <c r="Q2547" i="5" s="1"/>
  <c r="H2547" i="5"/>
  <c r="G2547" i="5"/>
  <c r="D2547" i="5"/>
  <c r="M2546" i="5"/>
  <c r="N2546" i="5" s="1"/>
  <c r="L2546" i="5"/>
  <c r="I2546" i="5"/>
  <c r="Q2546" i="5" s="1"/>
  <c r="H2546" i="5"/>
  <c r="G2546" i="5"/>
  <c r="D2546" i="5"/>
  <c r="M2545" i="5"/>
  <c r="N2545" i="5" s="1"/>
  <c r="L2545" i="5"/>
  <c r="I2545" i="5"/>
  <c r="Q2545" i="5" s="1"/>
  <c r="H2545" i="5"/>
  <c r="G2545" i="5"/>
  <c r="D2545" i="5"/>
  <c r="M2544" i="5"/>
  <c r="N2544" i="5" s="1"/>
  <c r="L2544" i="5"/>
  <c r="I2544" i="5"/>
  <c r="Q2544" i="5" s="1"/>
  <c r="H2544" i="5"/>
  <c r="G2544" i="5"/>
  <c r="D2544" i="5"/>
  <c r="M2543" i="5"/>
  <c r="N2543" i="5" s="1"/>
  <c r="L2543" i="5"/>
  <c r="I2543" i="5"/>
  <c r="Q2543" i="5" s="1"/>
  <c r="H2543" i="5"/>
  <c r="G2543" i="5"/>
  <c r="D2543" i="5"/>
  <c r="M2542" i="5"/>
  <c r="N2542" i="5" s="1"/>
  <c r="L2542" i="5"/>
  <c r="I2542" i="5"/>
  <c r="Q2542" i="5" s="1"/>
  <c r="H2542" i="5"/>
  <c r="G2542" i="5"/>
  <c r="D2542" i="5"/>
  <c r="M2541" i="5"/>
  <c r="N2541" i="5" s="1"/>
  <c r="L2541" i="5"/>
  <c r="I2541" i="5"/>
  <c r="Q2541" i="5" s="1"/>
  <c r="H2541" i="5"/>
  <c r="G2541" i="5"/>
  <c r="D2541" i="5"/>
  <c r="M2540" i="5"/>
  <c r="N2540" i="5" s="1"/>
  <c r="L2540" i="5"/>
  <c r="I2540" i="5"/>
  <c r="Q2540" i="5" s="1"/>
  <c r="H2540" i="5"/>
  <c r="G2540" i="5"/>
  <c r="D2540" i="5"/>
  <c r="M2539" i="5"/>
  <c r="N2539" i="5" s="1"/>
  <c r="L2539" i="5"/>
  <c r="I2539" i="5"/>
  <c r="Q2539" i="5" s="1"/>
  <c r="H2539" i="5"/>
  <c r="G2539" i="5"/>
  <c r="D2539" i="5"/>
  <c r="M2538" i="5"/>
  <c r="N2538" i="5" s="1"/>
  <c r="L2538" i="5"/>
  <c r="I2538" i="5"/>
  <c r="Q2538" i="5" s="1"/>
  <c r="H2538" i="5"/>
  <c r="G2538" i="5"/>
  <c r="D2538" i="5"/>
  <c r="M2537" i="5"/>
  <c r="N2537" i="5" s="1"/>
  <c r="L2537" i="5"/>
  <c r="I2537" i="5"/>
  <c r="Q2537" i="5" s="1"/>
  <c r="H2537" i="5"/>
  <c r="G2537" i="5"/>
  <c r="D2537" i="5"/>
  <c r="M2536" i="5"/>
  <c r="N2536" i="5" s="1"/>
  <c r="L2536" i="5"/>
  <c r="I2536" i="5"/>
  <c r="Q2536" i="5" s="1"/>
  <c r="H2536" i="5"/>
  <c r="G2536" i="5"/>
  <c r="D2536" i="5"/>
  <c r="M2535" i="5"/>
  <c r="N2535" i="5" s="1"/>
  <c r="L2535" i="5"/>
  <c r="I2535" i="5"/>
  <c r="Q2535" i="5" s="1"/>
  <c r="H2535" i="5"/>
  <c r="G2535" i="5"/>
  <c r="D2535" i="5"/>
  <c r="M2534" i="5"/>
  <c r="N2534" i="5" s="1"/>
  <c r="L2534" i="5"/>
  <c r="I2534" i="5"/>
  <c r="Q2534" i="5" s="1"/>
  <c r="H2534" i="5"/>
  <c r="G2534" i="5"/>
  <c r="D2534" i="5"/>
  <c r="M2533" i="5"/>
  <c r="N2533" i="5" s="1"/>
  <c r="L2533" i="5"/>
  <c r="I2533" i="5"/>
  <c r="Q2533" i="5" s="1"/>
  <c r="H2533" i="5"/>
  <c r="G2533" i="5"/>
  <c r="D2533" i="5"/>
  <c r="M2532" i="5"/>
  <c r="N2532" i="5" s="1"/>
  <c r="L2532" i="5"/>
  <c r="I2532" i="5"/>
  <c r="Q2532" i="5" s="1"/>
  <c r="H2532" i="5"/>
  <c r="G2532" i="5"/>
  <c r="D2532" i="5"/>
  <c r="M2531" i="5"/>
  <c r="N2531" i="5" s="1"/>
  <c r="L2531" i="5"/>
  <c r="I2531" i="5"/>
  <c r="Q2531" i="5" s="1"/>
  <c r="H2531" i="5"/>
  <c r="G2531" i="5"/>
  <c r="D2531" i="5"/>
  <c r="M2530" i="5"/>
  <c r="N2530" i="5" s="1"/>
  <c r="L2530" i="5"/>
  <c r="I2530" i="5"/>
  <c r="Q2530" i="5" s="1"/>
  <c r="H2530" i="5"/>
  <c r="G2530" i="5"/>
  <c r="D2530" i="5"/>
  <c r="M2529" i="5"/>
  <c r="N2529" i="5" s="1"/>
  <c r="L2529" i="5"/>
  <c r="I2529" i="5"/>
  <c r="Q2529" i="5" s="1"/>
  <c r="H2529" i="5"/>
  <c r="G2529" i="5"/>
  <c r="D2529" i="5"/>
  <c r="M2528" i="5"/>
  <c r="N2528" i="5" s="1"/>
  <c r="L2528" i="5"/>
  <c r="I2528" i="5"/>
  <c r="Q2528" i="5" s="1"/>
  <c r="H2528" i="5"/>
  <c r="G2528" i="5"/>
  <c r="D2528" i="5"/>
  <c r="M2527" i="5"/>
  <c r="N2527" i="5" s="1"/>
  <c r="L2527" i="5"/>
  <c r="I2527" i="5"/>
  <c r="Q2527" i="5" s="1"/>
  <c r="H2527" i="5"/>
  <c r="G2527" i="5"/>
  <c r="D2527" i="5"/>
  <c r="M2526" i="5"/>
  <c r="N2526" i="5" s="1"/>
  <c r="L2526" i="5"/>
  <c r="I2526" i="5"/>
  <c r="Q2526" i="5" s="1"/>
  <c r="H2526" i="5"/>
  <c r="G2526" i="5"/>
  <c r="D2526" i="5"/>
  <c r="M2525" i="5"/>
  <c r="N2525" i="5" s="1"/>
  <c r="L2525" i="5"/>
  <c r="I2525" i="5"/>
  <c r="Q2525" i="5" s="1"/>
  <c r="H2525" i="5"/>
  <c r="G2525" i="5"/>
  <c r="D2525" i="5"/>
  <c r="M2524" i="5"/>
  <c r="N2524" i="5" s="1"/>
  <c r="L2524" i="5"/>
  <c r="I2524" i="5"/>
  <c r="Q2524" i="5" s="1"/>
  <c r="H2524" i="5"/>
  <c r="G2524" i="5"/>
  <c r="D2524" i="5"/>
  <c r="M2523" i="5"/>
  <c r="N2523" i="5" s="1"/>
  <c r="L2523" i="5"/>
  <c r="I2523" i="5"/>
  <c r="Q2523" i="5" s="1"/>
  <c r="H2523" i="5"/>
  <c r="G2523" i="5"/>
  <c r="D2523" i="5"/>
  <c r="M2522" i="5"/>
  <c r="N2522" i="5" s="1"/>
  <c r="L2522" i="5"/>
  <c r="I2522" i="5"/>
  <c r="Q2522" i="5" s="1"/>
  <c r="H2522" i="5"/>
  <c r="G2522" i="5"/>
  <c r="D2522" i="5"/>
  <c r="M2521" i="5"/>
  <c r="N2521" i="5" s="1"/>
  <c r="L2521" i="5"/>
  <c r="I2521" i="5"/>
  <c r="Q2521" i="5" s="1"/>
  <c r="H2521" i="5"/>
  <c r="G2521" i="5"/>
  <c r="D2521" i="5"/>
  <c r="M2520" i="5"/>
  <c r="N2520" i="5" s="1"/>
  <c r="L2520" i="5"/>
  <c r="I2520" i="5"/>
  <c r="Q2520" i="5" s="1"/>
  <c r="H2520" i="5"/>
  <c r="G2520" i="5"/>
  <c r="D2520" i="5"/>
  <c r="M2519" i="5"/>
  <c r="N2519" i="5" s="1"/>
  <c r="L2519" i="5"/>
  <c r="I2519" i="5"/>
  <c r="Q2519" i="5" s="1"/>
  <c r="H2519" i="5"/>
  <c r="G2519" i="5"/>
  <c r="D2519" i="5"/>
  <c r="M2518" i="5"/>
  <c r="N2518" i="5" s="1"/>
  <c r="L2518" i="5"/>
  <c r="I2518" i="5"/>
  <c r="Q2518" i="5" s="1"/>
  <c r="H2518" i="5"/>
  <c r="G2518" i="5"/>
  <c r="D2518" i="5"/>
  <c r="M2517" i="5"/>
  <c r="N2517" i="5" s="1"/>
  <c r="L2517" i="5"/>
  <c r="I2517" i="5"/>
  <c r="Q2517" i="5" s="1"/>
  <c r="H2517" i="5"/>
  <c r="G2517" i="5"/>
  <c r="D2517" i="5"/>
  <c r="M2516" i="5"/>
  <c r="N2516" i="5" s="1"/>
  <c r="L2516" i="5"/>
  <c r="I2516" i="5"/>
  <c r="Q2516" i="5" s="1"/>
  <c r="H2516" i="5"/>
  <c r="G2516" i="5"/>
  <c r="D2516" i="5"/>
  <c r="M2515" i="5"/>
  <c r="N2515" i="5" s="1"/>
  <c r="L2515" i="5"/>
  <c r="I2515" i="5"/>
  <c r="Q2515" i="5" s="1"/>
  <c r="H2515" i="5"/>
  <c r="G2515" i="5"/>
  <c r="D2515" i="5"/>
  <c r="M2514" i="5"/>
  <c r="N2514" i="5" s="1"/>
  <c r="L2514" i="5"/>
  <c r="I2514" i="5"/>
  <c r="Q2514" i="5" s="1"/>
  <c r="H2514" i="5"/>
  <c r="G2514" i="5"/>
  <c r="D2514" i="5"/>
  <c r="M2513" i="5"/>
  <c r="N2513" i="5" s="1"/>
  <c r="L2513" i="5"/>
  <c r="I2513" i="5"/>
  <c r="Q2513" i="5" s="1"/>
  <c r="H2513" i="5"/>
  <c r="G2513" i="5"/>
  <c r="D2513" i="5"/>
  <c r="M2512" i="5"/>
  <c r="N2512" i="5" s="1"/>
  <c r="L2512" i="5"/>
  <c r="I2512" i="5"/>
  <c r="Q2512" i="5" s="1"/>
  <c r="H2512" i="5"/>
  <c r="G2512" i="5"/>
  <c r="D2512" i="5"/>
  <c r="M2511" i="5"/>
  <c r="N2511" i="5" s="1"/>
  <c r="L2511" i="5"/>
  <c r="I2511" i="5"/>
  <c r="Q2511" i="5" s="1"/>
  <c r="H2511" i="5"/>
  <c r="G2511" i="5"/>
  <c r="D2511" i="5"/>
  <c r="M2510" i="5"/>
  <c r="N2510" i="5" s="1"/>
  <c r="L2510" i="5"/>
  <c r="I2510" i="5"/>
  <c r="Q2510" i="5" s="1"/>
  <c r="H2510" i="5"/>
  <c r="G2510" i="5"/>
  <c r="D2510" i="5"/>
  <c r="M2509" i="5"/>
  <c r="N2509" i="5" s="1"/>
  <c r="L2509" i="5"/>
  <c r="I2509" i="5"/>
  <c r="Q2509" i="5" s="1"/>
  <c r="H2509" i="5"/>
  <c r="G2509" i="5"/>
  <c r="D2509" i="5"/>
  <c r="M2508" i="5"/>
  <c r="N2508" i="5" s="1"/>
  <c r="L2508" i="5"/>
  <c r="I2508" i="5"/>
  <c r="Q2508" i="5" s="1"/>
  <c r="H2508" i="5"/>
  <c r="G2508" i="5"/>
  <c r="D2508" i="5"/>
  <c r="M2507" i="5"/>
  <c r="N2507" i="5" s="1"/>
  <c r="L2507" i="5"/>
  <c r="I2507" i="5"/>
  <c r="Q2507" i="5" s="1"/>
  <c r="H2507" i="5"/>
  <c r="G2507" i="5"/>
  <c r="D2507" i="5"/>
  <c r="M2506" i="5"/>
  <c r="N2506" i="5" s="1"/>
  <c r="L2506" i="5"/>
  <c r="I2506" i="5"/>
  <c r="Q2506" i="5" s="1"/>
  <c r="H2506" i="5"/>
  <c r="G2506" i="5"/>
  <c r="D2506" i="5"/>
  <c r="M2505" i="5"/>
  <c r="N2505" i="5" s="1"/>
  <c r="L2505" i="5"/>
  <c r="I2505" i="5"/>
  <c r="Q2505" i="5" s="1"/>
  <c r="H2505" i="5"/>
  <c r="G2505" i="5"/>
  <c r="D2505" i="5"/>
  <c r="M2504" i="5"/>
  <c r="N2504" i="5" s="1"/>
  <c r="L2504" i="5"/>
  <c r="I2504" i="5"/>
  <c r="Q2504" i="5" s="1"/>
  <c r="H2504" i="5"/>
  <c r="G2504" i="5"/>
  <c r="D2504" i="5"/>
  <c r="M2503" i="5"/>
  <c r="N2503" i="5" s="1"/>
  <c r="L2503" i="5"/>
  <c r="I2503" i="5"/>
  <c r="Q2503" i="5" s="1"/>
  <c r="H2503" i="5"/>
  <c r="G2503" i="5"/>
  <c r="D2503" i="5"/>
  <c r="M2502" i="5"/>
  <c r="N2502" i="5" s="1"/>
  <c r="L2502" i="5"/>
  <c r="I2502" i="5"/>
  <c r="Q2502" i="5" s="1"/>
  <c r="H2502" i="5"/>
  <c r="G2502" i="5"/>
  <c r="D2502" i="5"/>
  <c r="M2501" i="5"/>
  <c r="N2501" i="5" s="1"/>
  <c r="L2501" i="5"/>
  <c r="I2501" i="5"/>
  <c r="Q2501" i="5" s="1"/>
  <c r="H2501" i="5"/>
  <c r="G2501" i="5"/>
  <c r="D2501" i="5"/>
  <c r="M2500" i="5"/>
  <c r="N2500" i="5" s="1"/>
  <c r="L2500" i="5"/>
  <c r="I2500" i="5"/>
  <c r="Q2500" i="5" s="1"/>
  <c r="H2500" i="5"/>
  <c r="G2500" i="5"/>
  <c r="D2500" i="5"/>
  <c r="M2499" i="5"/>
  <c r="N2499" i="5" s="1"/>
  <c r="L2499" i="5"/>
  <c r="I2499" i="5"/>
  <c r="Q2499" i="5" s="1"/>
  <c r="H2499" i="5"/>
  <c r="G2499" i="5"/>
  <c r="D2499" i="5"/>
  <c r="M2498" i="5"/>
  <c r="N2498" i="5" s="1"/>
  <c r="L2498" i="5"/>
  <c r="I2498" i="5"/>
  <c r="Q2498" i="5" s="1"/>
  <c r="H2498" i="5"/>
  <c r="G2498" i="5"/>
  <c r="D2498" i="5"/>
  <c r="M2497" i="5"/>
  <c r="N2497" i="5" s="1"/>
  <c r="L2497" i="5"/>
  <c r="I2497" i="5"/>
  <c r="Q2497" i="5" s="1"/>
  <c r="H2497" i="5"/>
  <c r="G2497" i="5"/>
  <c r="D2497" i="5"/>
  <c r="M2496" i="5"/>
  <c r="N2496" i="5" s="1"/>
  <c r="L2496" i="5"/>
  <c r="I2496" i="5"/>
  <c r="Q2496" i="5" s="1"/>
  <c r="H2496" i="5"/>
  <c r="G2496" i="5"/>
  <c r="D2496" i="5"/>
  <c r="M2495" i="5"/>
  <c r="N2495" i="5" s="1"/>
  <c r="L2495" i="5"/>
  <c r="I2495" i="5"/>
  <c r="Q2495" i="5" s="1"/>
  <c r="H2495" i="5"/>
  <c r="G2495" i="5"/>
  <c r="D2495" i="5"/>
  <c r="M2494" i="5"/>
  <c r="N2494" i="5" s="1"/>
  <c r="L2494" i="5"/>
  <c r="I2494" i="5"/>
  <c r="Q2494" i="5" s="1"/>
  <c r="H2494" i="5"/>
  <c r="G2494" i="5"/>
  <c r="D2494" i="5"/>
  <c r="M2493" i="5"/>
  <c r="N2493" i="5" s="1"/>
  <c r="L2493" i="5"/>
  <c r="I2493" i="5"/>
  <c r="Q2493" i="5" s="1"/>
  <c r="H2493" i="5"/>
  <c r="G2493" i="5"/>
  <c r="D2493" i="5"/>
  <c r="M2492" i="5"/>
  <c r="N2492" i="5" s="1"/>
  <c r="L2492" i="5"/>
  <c r="I2492" i="5"/>
  <c r="Q2492" i="5" s="1"/>
  <c r="H2492" i="5"/>
  <c r="G2492" i="5"/>
  <c r="D2492" i="5"/>
  <c r="M2491" i="5"/>
  <c r="N2491" i="5" s="1"/>
  <c r="L2491" i="5"/>
  <c r="I2491" i="5"/>
  <c r="Q2491" i="5" s="1"/>
  <c r="H2491" i="5"/>
  <c r="G2491" i="5"/>
  <c r="D2491" i="5"/>
  <c r="M2490" i="5"/>
  <c r="N2490" i="5" s="1"/>
  <c r="L2490" i="5"/>
  <c r="I2490" i="5"/>
  <c r="Q2490" i="5" s="1"/>
  <c r="H2490" i="5"/>
  <c r="G2490" i="5"/>
  <c r="D2490" i="5"/>
  <c r="M2489" i="5"/>
  <c r="N2489" i="5" s="1"/>
  <c r="L2489" i="5"/>
  <c r="I2489" i="5"/>
  <c r="Q2489" i="5" s="1"/>
  <c r="H2489" i="5"/>
  <c r="G2489" i="5"/>
  <c r="D2489" i="5"/>
  <c r="M2488" i="5"/>
  <c r="N2488" i="5" s="1"/>
  <c r="L2488" i="5"/>
  <c r="I2488" i="5"/>
  <c r="Q2488" i="5" s="1"/>
  <c r="H2488" i="5"/>
  <c r="G2488" i="5"/>
  <c r="D2488" i="5"/>
  <c r="M2487" i="5"/>
  <c r="N2487" i="5" s="1"/>
  <c r="L2487" i="5"/>
  <c r="I2487" i="5"/>
  <c r="Q2487" i="5" s="1"/>
  <c r="H2487" i="5"/>
  <c r="G2487" i="5"/>
  <c r="D2487" i="5"/>
  <c r="M2486" i="5"/>
  <c r="N2486" i="5" s="1"/>
  <c r="L2486" i="5"/>
  <c r="I2486" i="5"/>
  <c r="Q2486" i="5" s="1"/>
  <c r="H2486" i="5"/>
  <c r="G2486" i="5"/>
  <c r="D2486" i="5"/>
  <c r="M2485" i="5"/>
  <c r="N2485" i="5" s="1"/>
  <c r="L2485" i="5"/>
  <c r="I2485" i="5"/>
  <c r="Q2485" i="5" s="1"/>
  <c r="H2485" i="5"/>
  <c r="G2485" i="5"/>
  <c r="D2485" i="5"/>
  <c r="M2484" i="5"/>
  <c r="N2484" i="5" s="1"/>
  <c r="L2484" i="5"/>
  <c r="I2484" i="5"/>
  <c r="Q2484" i="5" s="1"/>
  <c r="H2484" i="5"/>
  <c r="G2484" i="5"/>
  <c r="D2484" i="5"/>
  <c r="M2483" i="5"/>
  <c r="N2483" i="5" s="1"/>
  <c r="L2483" i="5"/>
  <c r="I2483" i="5"/>
  <c r="Q2483" i="5" s="1"/>
  <c r="H2483" i="5"/>
  <c r="G2483" i="5"/>
  <c r="D2483" i="5"/>
  <c r="M2482" i="5"/>
  <c r="N2482" i="5" s="1"/>
  <c r="L2482" i="5"/>
  <c r="I2482" i="5"/>
  <c r="Q2482" i="5" s="1"/>
  <c r="H2482" i="5"/>
  <c r="G2482" i="5"/>
  <c r="D2482" i="5"/>
  <c r="M2481" i="5"/>
  <c r="N2481" i="5" s="1"/>
  <c r="L2481" i="5"/>
  <c r="I2481" i="5"/>
  <c r="Q2481" i="5" s="1"/>
  <c r="H2481" i="5"/>
  <c r="G2481" i="5"/>
  <c r="D2481" i="5"/>
  <c r="M2480" i="5"/>
  <c r="N2480" i="5" s="1"/>
  <c r="L2480" i="5"/>
  <c r="I2480" i="5"/>
  <c r="Q2480" i="5" s="1"/>
  <c r="H2480" i="5"/>
  <c r="G2480" i="5"/>
  <c r="D2480" i="5"/>
  <c r="M2479" i="5"/>
  <c r="N2479" i="5" s="1"/>
  <c r="L2479" i="5"/>
  <c r="I2479" i="5"/>
  <c r="Q2479" i="5" s="1"/>
  <c r="H2479" i="5"/>
  <c r="G2479" i="5"/>
  <c r="D2479" i="5"/>
  <c r="M2478" i="5"/>
  <c r="N2478" i="5" s="1"/>
  <c r="L2478" i="5"/>
  <c r="I2478" i="5"/>
  <c r="Q2478" i="5" s="1"/>
  <c r="H2478" i="5"/>
  <c r="G2478" i="5"/>
  <c r="D2478" i="5"/>
  <c r="M2477" i="5"/>
  <c r="N2477" i="5" s="1"/>
  <c r="L2477" i="5"/>
  <c r="I2477" i="5"/>
  <c r="Q2477" i="5" s="1"/>
  <c r="H2477" i="5"/>
  <c r="G2477" i="5"/>
  <c r="D2477" i="5"/>
  <c r="M2476" i="5"/>
  <c r="N2476" i="5" s="1"/>
  <c r="L2476" i="5"/>
  <c r="I2476" i="5"/>
  <c r="Q2476" i="5" s="1"/>
  <c r="H2476" i="5"/>
  <c r="G2476" i="5"/>
  <c r="D2476" i="5"/>
  <c r="M2475" i="5"/>
  <c r="N2475" i="5" s="1"/>
  <c r="L2475" i="5"/>
  <c r="I2475" i="5"/>
  <c r="Q2475" i="5" s="1"/>
  <c r="H2475" i="5"/>
  <c r="G2475" i="5"/>
  <c r="D2475" i="5"/>
  <c r="M2474" i="5"/>
  <c r="N2474" i="5" s="1"/>
  <c r="L2474" i="5"/>
  <c r="I2474" i="5"/>
  <c r="Q2474" i="5" s="1"/>
  <c r="H2474" i="5"/>
  <c r="G2474" i="5"/>
  <c r="D2474" i="5"/>
  <c r="M2473" i="5"/>
  <c r="N2473" i="5" s="1"/>
  <c r="L2473" i="5"/>
  <c r="I2473" i="5"/>
  <c r="Q2473" i="5" s="1"/>
  <c r="H2473" i="5"/>
  <c r="G2473" i="5"/>
  <c r="D2473" i="5"/>
  <c r="M2472" i="5"/>
  <c r="N2472" i="5" s="1"/>
  <c r="L2472" i="5"/>
  <c r="I2472" i="5"/>
  <c r="Q2472" i="5" s="1"/>
  <c r="H2472" i="5"/>
  <c r="G2472" i="5"/>
  <c r="D2472" i="5"/>
  <c r="M2471" i="5"/>
  <c r="N2471" i="5" s="1"/>
  <c r="L2471" i="5"/>
  <c r="I2471" i="5"/>
  <c r="Q2471" i="5" s="1"/>
  <c r="H2471" i="5"/>
  <c r="G2471" i="5"/>
  <c r="D2471" i="5"/>
  <c r="M2470" i="5"/>
  <c r="N2470" i="5" s="1"/>
  <c r="L2470" i="5"/>
  <c r="I2470" i="5"/>
  <c r="Q2470" i="5" s="1"/>
  <c r="H2470" i="5"/>
  <c r="G2470" i="5"/>
  <c r="D2470" i="5"/>
  <c r="M2469" i="5"/>
  <c r="N2469" i="5" s="1"/>
  <c r="L2469" i="5"/>
  <c r="I2469" i="5"/>
  <c r="Q2469" i="5" s="1"/>
  <c r="H2469" i="5"/>
  <c r="G2469" i="5"/>
  <c r="D2469" i="5"/>
  <c r="M2468" i="5"/>
  <c r="N2468" i="5" s="1"/>
  <c r="L2468" i="5"/>
  <c r="I2468" i="5"/>
  <c r="Q2468" i="5" s="1"/>
  <c r="H2468" i="5"/>
  <c r="G2468" i="5"/>
  <c r="D2468" i="5"/>
  <c r="M2467" i="5"/>
  <c r="N2467" i="5" s="1"/>
  <c r="L2467" i="5"/>
  <c r="I2467" i="5"/>
  <c r="Q2467" i="5" s="1"/>
  <c r="H2467" i="5"/>
  <c r="G2467" i="5"/>
  <c r="D2467" i="5"/>
  <c r="M2466" i="5"/>
  <c r="N2466" i="5" s="1"/>
  <c r="L2466" i="5"/>
  <c r="I2466" i="5"/>
  <c r="Q2466" i="5" s="1"/>
  <c r="H2466" i="5"/>
  <c r="G2466" i="5"/>
  <c r="D2466" i="5"/>
  <c r="M2465" i="5"/>
  <c r="N2465" i="5" s="1"/>
  <c r="L2465" i="5"/>
  <c r="I2465" i="5"/>
  <c r="Q2465" i="5" s="1"/>
  <c r="H2465" i="5"/>
  <c r="G2465" i="5"/>
  <c r="D2465" i="5"/>
  <c r="M2464" i="5"/>
  <c r="N2464" i="5" s="1"/>
  <c r="L2464" i="5"/>
  <c r="I2464" i="5"/>
  <c r="Q2464" i="5" s="1"/>
  <c r="H2464" i="5"/>
  <c r="G2464" i="5"/>
  <c r="D2464" i="5"/>
  <c r="M2463" i="5"/>
  <c r="N2463" i="5" s="1"/>
  <c r="L2463" i="5"/>
  <c r="I2463" i="5"/>
  <c r="Q2463" i="5" s="1"/>
  <c r="H2463" i="5"/>
  <c r="G2463" i="5"/>
  <c r="D2463" i="5"/>
  <c r="M2462" i="5"/>
  <c r="N2462" i="5" s="1"/>
  <c r="L2462" i="5"/>
  <c r="I2462" i="5"/>
  <c r="Q2462" i="5" s="1"/>
  <c r="H2462" i="5"/>
  <c r="G2462" i="5"/>
  <c r="D2462" i="5"/>
  <c r="M2461" i="5"/>
  <c r="N2461" i="5" s="1"/>
  <c r="L2461" i="5"/>
  <c r="I2461" i="5"/>
  <c r="Q2461" i="5" s="1"/>
  <c r="H2461" i="5"/>
  <c r="G2461" i="5"/>
  <c r="D2461" i="5"/>
  <c r="M2460" i="5"/>
  <c r="N2460" i="5" s="1"/>
  <c r="L2460" i="5"/>
  <c r="I2460" i="5"/>
  <c r="Q2460" i="5" s="1"/>
  <c r="H2460" i="5"/>
  <c r="G2460" i="5"/>
  <c r="D2460" i="5"/>
  <c r="M2459" i="5"/>
  <c r="N2459" i="5" s="1"/>
  <c r="L2459" i="5"/>
  <c r="I2459" i="5"/>
  <c r="Q2459" i="5" s="1"/>
  <c r="H2459" i="5"/>
  <c r="G2459" i="5"/>
  <c r="D2459" i="5"/>
  <c r="M2458" i="5"/>
  <c r="N2458" i="5" s="1"/>
  <c r="L2458" i="5"/>
  <c r="I2458" i="5"/>
  <c r="Q2458" i="5" s="1"/>
  <c r="H2458" i="5"/>
  <c r="G2458" i="5"/>
  <c r="D2458" i="5"/>
  <c r="M2457" i="5"/>
  <c r="N2457" i="5" s="1"/>
  <c r="L2457" i="5"/>
  <c r="I2457" i="5"/>
  <c r="Q2457" i="5" s="1"/>
  <c r="H2457" i="5"/>
  <c r="G2457" i="5"/>
  <c r="D2457" i="5"/>
  <c r="M2456" i="5"/>
  <c r="N2456" i="5" s="1"/>
  <c r="L2456" i="5"/>
  <c r="I2456" i="5"/>
  <c r="Q2456" i="5" s="1"/>
  <c r="H2456" i="5"/>
  <c r="G2456" i="5"/>
  <c r="D2456" i="5"/>
  <c r="M2455" i="5"/>
  <c r="N2455" i="5" s="1"/>
  <c r="L2455" i="5"/>
  <c r="I2455" i="5"/>
  <c r="Q2455" i="5" s="1"/>
  <c r="H2455" i="5"/>
  <c r="G2455" i="5"/>
  <c r="D2455" i="5"/>
  <c r="M2454" i="5"/>
  <c r="N2454" i="5" s="1"/>
  <c r="L2454" i="5"/>
  <c r="I2454" i="5"/>
  <c r="Q2454" i="5" s="1"/>
  <c r="H2454" i="5"/>
  <c r="G2454" i="5"/>
  <c r="D2454" i="5"/>
  <c r="M2453" i="5"/>
  <c r="N2453" i="5" s="1"/>
  <c r="L2453" i="5"/>
  <c r="I2453" i="5"/>
  <c r="Q2453" i="5" s="1"/>
  <c r="H2453" i="5"/>
  <c r="G2453" i="5"/>
  <c r="D2453" i="5"/>
  <c r="M2452" i="5"/>
  <c r="N2452" i="5" s="1"/>
  <c r="L2452" i="5"/>
  <c r="I2452" i="5"/>
  <c r="Q2452" i="5" s="1"/>
  <c r="H2452" i="5"/>
  <c r="G2452" i="5"/>
  <c r="D2452" i="5"/>
  <c r="M2451" i="5"/>
  <c r="N2451" i="5" s="1"/>
  <c r="L2451" i="5"/>
  <c r="I2451" i="5"/>
  <c r="Q2451" i="5" s="1"/>
  <c r="H2451" i="5"/>
  <c r="G2451" i="5"/>
  <c r="D2451" i="5"/>
  <c r="M2450" i="5"/>
  <c r="N2450" i="5" s="1"/>
  <c r="L2450" i="5"/>
  <c r="I2450" i="5"/>
  <c r="Q2450" i="5" s="1"/>
  <c r="H2450" i="5"/>
  <c r="G2450" i="5"/>
  <c r="D2450" i="5"/>
  <c r="M2449" i="5"/>
  <c r="N2449" i="5" s="1"/>
  <c r="L2449" i="5"/>
  <c r="I2449" i="5"/>
  <c r="Q2449" i="5" s="1"/>
  <c r="H2449" i="5"/>
  <c r="G2449" i="5"/>
  <c r="D2449" i="5"/>
  <c r="M2448" i="5"/>
  <c r="N2448" i="5" s="1"/>
  <c r="L2448" i="5"/>
  <c r="I2448" i="5"/>
  <c r="Q2448" i="5" s="1"/>
  <c r="H2448" i="5"/>
  <c r="G2448" i="5"/>
  <c r="D2448" i="5"/>
  <c r="M2447" i="5"/>
  <c r="N2447" i="5" s="1"/>
  <c r="L2447" i="5"/>
  <c r="I2447" i="5"/>
  <c r="Q2447" i="5" s="1"/>
  <c r="H2447" i="5"/>
  <c r="G2447" i="5"/>
  <c r="D2447" i="5"/>
  <c r="M2446" i="5"/>
  <c r="N2446" i="5" s="1"/>
  <c r="L2446" i="5"/>
  <c r="I2446" i="5"/>
  <c r="Q2446" i="5" s="1"/>
  <c r="H2446" i="5"/>
  <c r="G2446" i="5"/>
  <c r="D2446" i="5"/>
  <c r="M2445" i="5"/>
  <c r="N2445" i="5" s="1"/>
  <c r="L2445" i="5"/>
  <c r="I2445" i="5"/>
  <c r="Q2445" i="5" s="1"/>
  <c r="H2445" i="5"/>
  <c r="G2445" i="5"/>
  <c r="D2445" i="5"/>
  <c r="M2444" i="5"/>
  <c r="N2444" i="5" s="1"/>
  <c r="L2444" i="5"/>
  <c r="I2444" i="5"/>
  <c r="Q2444" i="5" s="1"/>
  <c r="H2444" i="5"/>
  <c r="G2444" i="5"/>
  <c r="D2444" i="5"/>
  <c r="M2443" i="5"/>
  <c r="N2443" i="5" s="1"/>
  <c r="L2443" i="5"/>
  <c r="I2443" i="5"/>
  <c r="Q2443" i="5" s="1"/>
  <c r="H2443" i="5"/>
  <c r="G2443" i="5"/>
  <c r="D2443" i="5"/>
  <c r="M2442" i="5"/>
  <c r="N2442" i="5" s="1"/>
  <c r="L2442" i="5"/>
  <c r="I2442" i="5"/>
  <c r="Q2442" i="5" s="1"/>
  <c r="H2442" i="5"/>
  <c r="G2442" i="5"/>
  <c r="D2442" i="5"/>
  <c r="M2441" i="5"/>
  <c r="N2441" i="5" s="1"/>
  <c r="L2441" i="5"/>
  <c r="I2441" i="5"/>
  <c r="Q2441" i="5" s="1"/>
  <c r="H2441" i="5"/>
  <c r="G2441" i="5"/>
  <c r="D2441" i="5"/>
  <c r="M2440" i="5"/>
  <c r="N2440" i="5" s="1"/>
  <c r="L2440" i="5"/>
  <c r="I2440" i="5"/>
  <c r="Q2440" i="5" s="1"/>
  <c r="H2440" i="5"/>
  <c r="G2440" i="5"/>
  <c r="D2440" i="5"/>
  <c r="M2439" i="5"/>
  <c r="N2439" i="5" s="1"/>
  <c r="L2439" i="5"/>
  <c r="I2439" i="5"/>
  <c r="Q2439" i="5" s="1"/>
  <c r="H2439" i="5"/>
  <c r="G2439" i="5"/>
  <c r="D2439" i="5"/>
  <c r="M2438" i="5"/>
  <c r="N2438" i="5" s="1"/>
  <c r="L2438" i="5"/>
  <c r="I2438" i="5"/>
  <c r="Q2438" i="5" s="1"/>
  <c r="H2438" i="5"/>
  <c r="G2438" i="5"/>
  <c r="D2438" i="5"/>
  <c r="M2437" i="5"/>
  <c r="N2437" i="5" s="1"/>
  <c r="L2437" i="5"/>
  <c r="I2437" i="5"/>
  <c r="Q2437" i="5" s="1"/>
  <c r="H2437" i="5"/>
  <c r="G2437" i="5"/>
  <c r="D2437" i="5"/>
  <c r="M2436" i="5"/>
  <c r="N2436" i="5" s="1"/>
  <c r="L2436" i="5"/>
  <c r="I2436" i="5"/>
  <c r="Q2436" i="5" s="1"/>
  <c r="H2436" i="5"/>
  <c r="G2436" i="5"/>
  <c r="D2436" i="5"/>
  <c r="M2435" i="5"/>
  <c r="N2435" i="5" s="1"/>
  <c r="L2435" i="5"/>
  <c r="I2435" i="5"/>
  <c r="Q2435" i="5" s="1"/>
  <c r="H2435" i="5"/>
  <c r="G2435" i="5"/>
  <c r="D2435" i="5"/>
  <c r="M2434" i="5"/>
  <c r="N2434" i="5" s="1"/>
  <c r="L2434" i="5"/>
  <c r="I2434" i="5"/>
  <c r="Q2434" i="5" s="1"/>
  <c r="H2434" i="5"/>
  <c r="G2434" i="5"/>
  <c r="D2434" i="5"/>
  <c r="M2433" i="5"/>
  <c r="N2433" i="5" s="1"/>
  <c r="L2433" i="5"/>
  <c r="I2433" i="5"/>
  <c r="Q2433" i="5" s="1"/>
  <c r="H2433" i="5"/>
  <c r="G2433" i="5"/>
  <c r="D2433" i="5"/>
  <c r="M2432" i="5"/>
  <c r="N2432" i="5" s="1"/>
  <c r="L2432" i="5"/>
  <c r="I2432" i="5"/>
  <c r="Q2432" i="5" s="1"/>
  <c r="H2432" i="5"/>
  <c r="G2432" i="5"/>
  <c r="D2432" i="5"/>
  <c r="M2431" i="5"/>
  <c r="N2431" i="5" s="1"/>
  <c r="L2431" i="5"/>
  <c r="I2431" i="5"/>
  <c r="Q2431" i="5" s="1"/>
  <c r="H2431" i="5"/>
  <c r="G2431" i="5"/>
  <c r="D2431" i="5"/>
  <c r="M2430" i="5"/>
  <c r="N2430" i="5" s="1"/>
  <c r="L2430" i="5"/>
  <c r="I2430" i="5"/>
  <c r="Q2430" i="5" s="1"/>
  <c r="H2430" i="5"/>
  <c r="G2430" i="5"/>
  <c r="D2430" i="5"/>
  <c r="M2429" i="5"/>
  <c r="N2429" i="5" s="1"/>
  <c r="L2429" i="5"/>
  <c r="I2429" i="5"/>
  <c r="Q2429" i="5" s="1"/>
  <c r="H2429" i="5"/>
  <c r="G2429" i="5"/>
  <c r="D2429" i="5"/>
  <c r="M2428" i="5"/>
  <c r="N2428" i="5" s="1"/>
  <c r="L2428" i="5"/>
  <c r="I2428" i="5"/>
  <c r="Q2428" i="5" s="1"/>
  <c r="H2428" i="5"/>
  <c r="G2428" i="5"/>
  <c r="D2428" i="5"/>
  <c r="M2427" i="5"/>
  <c r="N2427" i="5" s="1"/>
  <c r="L2427" i="5"/>
  <c r="I2427" i="5"/>
  <c r="Q2427" i="5" s="1"/>
  <c r="H2427" i="5"/>
  <c r="G2427" i="5"/>
  <c r="D2427" i="5"/>
  <c r="M2426" i="5"/>
  <c r="N2426" i="5" s="1"/>
  <c r="L2426" i="5"/>
  <c r="I2426" i="5"/>
  <c r="Q2426" i="5" s="1"/>
  <c r="H2426" i="5"/>
  <c r="G2426" i="5"/>
  <c r="D2426" i="5"/>
  <c r="M2425" i="5"/>
  <c r="N2425" i="5" s="1"/>
  <c r="L2425" i="5"/>
  <c r="I2425" i="5"/>
  <c r="Q2425" i="5" s="1"/>
  <c r="H2425" i="5"/>
  <c r="G2425" i="5"/>
  <c r="D2425" i="5"/>
  <c r="M2424" i="5"/>
  <c r="N2424" i="5" s="1"/>
  <c r="L2424" i="5"/>
  <c r="I2424" i="5"/>
  <c r="Q2424" i="5" s="1"/>
  <c r="H2424" i="5"/>
  <c r="G2424" i="5"/>
  <c r="D2424" i="5"/>
  <c r="M2423" i="5"/>
  <c r="N2423" i="5" s="1"/>
  <c r="L2423" i="5"/>
  <c r="I2423" i="5"/>
  <c r="Q2423" i="5" s="1"/>
  <c r="H2423" i="5"/>
  <c r="G2423" i="5"/>
  <c r="D2423" i="5"/>
  <c r="M2422" i="5"/>
  <c r="N2422" i="5" s="1"/>
  <c r="L2422" i="5"/>
  <c r="I2422" i="5"/>
  <c r="Q2422" i="5" s="1"/>
  <c r="H2422" i="5"/>
  <c r="G2422" i="5"/>
  <c r="D2422" i="5"/>
  <c r="M2421" i="5"/>
  <c r="N2421" i="5" s="1"/>
  <c r="L2421" i="5"/>
  <c r="I2421" i="5"/>
  <c r="Q2421" i="5" s="1"/>
  <c r="H2421" i="5"/>
  <c r="G2421" i="5"/>
  <c r="D2421" i="5"/>
  <c r="M2420" i="5"/>
  <c r="N2420" i="5" s="1"/>
  <c r="L2420" i="5"/>
  <c r="I2420" i="5"/>
  <c r="Q2420" i="5" s="1"/>
  <c r="H2420" i="5"/>
  <c r="G2420" i="5"/>
  <c r="D2420" i="5"/>
  <c r="M2419" i="5"/>
  <c r="N2419" i="5" s="1"/>
  <c r="L2419" i="5"/>
  <c r="I2419" i="5"/>
  <c r="Q2419" i="5" s="1"/>
  <c r="H2419" i="5"/>
  <c r="G2419" i="5"/>
  <c r="D2419" i="5"/>
  <c r="M2418" i="5"/>
  <c r="N2418" i="5" s="1"/>
  <c r="L2418" i="5"/>
  <c r="I2418" i="5"/>
  <c r="Q2418" i="5" s="1"/>
  <c r="H2418" i="5"/>
  <c r="G2418" i="5"/>
  <c r="D2418" i="5"/>
  <c r="M2417" i="5"/>
  <c r="N2417" i="5" s="1"/>
  <c r="L2417" i="5"/>
  <c r="I2417" i="5"/>
  <c r="Q2417" i="5" s="1"/>
  <c r="H2417" i="5"/>
  <c r="G2417" i="5"/>
  <c r="D2417" i="5"/>
  <c r="M2416" i="5"/>
  <c r="N2416" i="5" s="1"/>
  <c r="L2416" i="5"/>
  <c r="I2416" i="5"/>
  <c r="Q2416" i="5" s="1"/>
  <c r="H2416" i="5"/>
  <c r="G2416" i="5"/>
  <c r="D2416" i="5"/>
  <c r="M2415" i="5"/>
  <c r="N2415" i="5" s="1"/>
  <c r="L2415" i="5"/>
  <c r="I2415" i="5"/>
  <c r="Q2415" i="5" s="1"/>
  <c r="H2415" i="5"/>
  <c r="G2415" i="5"/>
  <c r="D2415" i="5"/>
  <c r="M2414" i="5"/>
  <c r="N2414" i="5" s="1"/>
  <c r="L2414" i="5"/>
  <c r="I2414" i="5"/>
  <c r="Q2414" i="5" s="1"/>
  <c r="H2414" i="5"/>
  <c r="G2414" i="5"/>
  <c r="D2414" i="5"/>
  <c r="M2413" i="5"/>
  <c r="N2413" i="5" s="1"/>
  <c r="L2413" i="5"/>
  <c r="I2413" i="5"/>
  <c r="Q2413" i="5" s="1"/>
  <c r="H2413" i="5"/>
  <c r="G2413" i="5"/>
  <c r="D2413" i="5"/>
  <c r="M2412" i="5"/>
  <c r="N2412" i="5" s="1"/>
  <c r="L2412" i="5"/>
  <c r="I2412" i="5"/>
  <c r="Q2412" i="5" s="1"/>
  <c r="H2412" i="5"/>
  <c r="G2412" i="5"/>
  <c r="D2412" i="5"/>
  <c r="M2411" i="5"/>
  <c r="N2411" i="5" s="1"/>
  <c r="L2411" i="5"/>
  <c r="I2411" i="5"/>
  <c r="Q2411" i="5" s="1"/>
  <c r="H2411" i="5"/>
  <c r="G2411" i="5"/>
  <c r="D2411" i="5"/>
  <c r="M2410" i="5"/>
  <c r="N2410" i="5" s="1"/>
  <c r="L2410" i="5"/>
  <c r="I2410" i="5"/>
  <c r="Q2410" i="5" s="1"/>
  <c r="H2410" i="5"/>
  <c r="G2410" i="5"/>
  <c r="D2410" i="5"/>
  <c r="M2409" i="5"/>
  <c r="N2409" i="5" s="1"/>
  <c r="L2409" i="5"/>
  <c r="I2409" i="5"/>
  <c r="Q2409" i="5" s="1"/>
  <c r="H2409" i="5"/>
  <c r="G2409" i="5"/>
  <c r="D2409" i="5"/>
  <c r="M2408" i="5"/>
  <c r="N2408" i="5" s="1"/>
  <c r="L2408" i="5"/>
  <c r="I2408" i="5"/>
  <c r="Q2408" i="5" s="1"/>
  <c r="H2408" i="5"/>
  <c r="G2408" i="5"/>
  <c r="D2408" i="5"/>
  <c r="M2407" i="5"/>
  <c r="N2407" i="5" s="1"/>
  <c r="L2407" i="5"/>
  <c r="I2407" i="5"/>
  <c r="Q2407" i="5" s="1"/>
  <c r="H2407" i="5"/>
  <c r="G2407" i="5"/>
  <c r="D2407" i="5"/>
  <c r="M2406" i="5"/>
  <c r="N2406" i="5" s="1"/>
  <c r="L2406" i="5"/>
  <c r="I2406" i="5"/>
  <c r="Q2406" i="5" s="1"/>
  <c r="H2406" i="5"/>
  <c r="G2406" i="5"/>
  <c r="D2406" i="5"/>
  <c r="M2405" i="5"/>
  <c r="N2405" i="5" s="1"/>
  <c r="L2405" i="5"/>
  <c r="I2405" i="5"/>
  <c r="Q2405" i="5" s="1"/>
  <c r="H2405" i="5"/>
  <c r="G2405" i="5"/>
  <c r="D2405" i="5"/>
  <c r="M2404" i="5"/>
  <c r="N2404" i="5" s="1"/>
  <c r="L2404" i="5"/>
  <c r="I2404" i="5"/>
  <c r="Q2404" i="5" s="1"/>
  <c r="H2404" i="5"/>
  <c r="G2404" i="5"/>
  <c r="D2404" i="5"/>
  <c r="M2403" i="5"/>
  <c r="N2403" i="5" s="1"/>
  <c r="L2403" i="5"/>
  <c r="I2403" i="5"/>
  <c r="Q2403" i="5" s="1"/>
  <c r="H2403" i="5"/>
  <c r="G2403" i="5"/>
  <c r="D2403" i="5"/>
  <c r="M2402" i="5"/>
  <c r="N2402" i="5" s="1"/>
  <c r="L2402" i="5"/>
  <c r="I2402" i="5"/>
  <c r="Q2402" i="5" s="1"/>
  <c r="H2402" i="5"/>
  <c r="G2402" i="5"/>
  <c r="D2402" i="5"/>
  <c r="M2401" i="5"/>
  <c r="N2401" i="5" s="1"/>
  <c r="L2401" i="5"/>
  <c r="I2401" i="5"/>
  <c r="Q2401" i="5" s="1"/>
  <c r="H2401" i="5"/>
  <c r="G2401" i="5"/>
  <c r="D2401" i="5"/>
  <c r="M2400" i="5"/>
  <c r="N2400" i="5" s="1"/>
  <c r="L2400" i="5"/>
  <c r="I2400" i="5"/>
  <c r="Q2400" i="5" s="1"/>
  <c r="H2400" i="5"/>
  <c r="G2400" i="5"/>
  <c r="D2400" i="5"/>
  <c r="M2399" i="5"/>
  <c r="N2399" i="5" s="1"/>
  <c r="L2399" i="5"/>
  <c r="I2399" i="5"/>
  <c r="Q2399" i="5" s="1"/>
  <c r="H2399" i="5"/>
  <c r="G2399" i="5"/>
  <c r="D2399" i="5"/>
  <c r="M2398" i="5"/>
  <c r="N2398" i="5" s="1"/>
  <c r="L2398" i="5"/>
  <c r="I2398" i="5"/>
  <c r="Q2398" i="5" s="1"/>
  <c r="H2398" i="5"/>
  <c r="G2398" i="5"/>
  <c r="D2398" i="5"/>
  <c r="M2397" i="5"/>
  <c r="N2397" i="5" s="1"/>
  <c r="L2397" i="5"/>
  <c r="I2397" i="5"/>
  <c r="Q2397" i="5" s="1"/>
  <c r="H2397" i="5"/>
  <c r="G2397" i="5"/>
  <c r="D2397" i="5"/>
  <c r="M2396" i="5"/>
  <c r="N2396" i="5" s="1"/>
  <c r="L2396" i="5"/>
  <c r="I2396" i="5"/>
  <c r="Q2396" i="5" s="1"/>
  <c r="H2396" i="5"/>
  <c r="G2396" i="5"/>
  <c r="D2396" i="5"/>
  <c r="M2395" i="5"/>
  <c r="N2395" i="5" s="1"/>
  <c r="L2395" i="5"/>
  <c r="I2395" i="5"/>
  <c r="Q2395" i="5" s="1"/>
  <c r="H2395" i="5"/>
  <c r="G2395" i="5"/>
  <c r="D2395" i="5"/>
  <c r="M2394" i="5"/>
  <c r="N2394" i="5" s="1"/>
  <c r="L2394" i="5"/>
  <c r="I2394" i="5"/>
  <c r="Q2394" i="5" s="1"/>
  <c r="H2394" i="5"/>
  <c r="G2394" i="5"/>
  <c r="D2394" i="5"/>
  <c r="M2393" i="5"/>
  <c r="N2393" i="5" s="1"/>
  <c r="L2393" i="5"/>
  <c r="I2393" i="5"/>
  <c r="Q2393" i="5" s="1"/>
  <c r="H2393" i="5"/>
  <c r="G2393" i="5"/>
  <c r="D2393" i="5"/>
  <c r="M2392" i="5"/>
  <c r="N2392" i="5" s="1"/>
  <c r="L2392" i="5"/>
  <c r="I2392" i="5"/>
  <c r="Q2392" i="5" s="1"/>
  <c r="H2392" i="5"/>
  <c r="G2392" i="5"/>
  <c r="D2392" i="5"/>
  <c r="M2391" i="5"/>
  <c r="N2391" i="5" s="1"/>
  <c r="L2391" i="5"/>
  <c r="I2391" i="5"/>
  <c r="Q2391" i="5" s="1"/>
  <c r="H2391" i="5"/>
  <c r="G2391" i="5"/>
  <c r="D2391" i="5"/>
  <c r="M2390" i="5"/>
  <c r="N2390" i="5" s="1"/>
  <c r="L2390" i="5"/>
  <c r="I2390" i="5"/>
  <c r="Q2390" i="5" s="1"/>
  <c r="H2390" i="5"/>
  <c r="G2390" i="5"/>
  <c r="D2390" i="5"/>
  <c r="M2389" i="5"/>
  <c r="N2389" i="5" s="1"/>
  <c r="L2389" i="5"/>
  <c r="I2389" i="5"/>
  <c r="Q2389" i="5" s="1"/>
  <c r="H2389" i="5"/>
  <c r="G2389" i="5"/>
  <c r="D2389" i="5"/>
  <c r="M2388" i="5"/>
  <c r="N2388" i="5" s="1"/>
  <c r="L2388" i="5"/>
  <c r="I2388" i="5"/>
  <c r="Q2388" i="5" s="1"/>
  <c r="H2388" i="5"/>
  <c r="G2388" i="5"/>
  <c r="D2388" i="5"/>
  <c r="M2387" i="5"/>
  <c r="N2387" i="5" s="1"/>
  <c r="L2387" i="5"/>
  <c r="I2387" i="5"/>
  <c r="Q2387" i="5" s="1"/>
  <c r="H2387" i="5"/>
  <c r="G2387" i="5"/>
  <c r="D2387" i="5"/>
  <c r="M2386" i="5"/>
  <c r="N2386" i="5" s="1"/>
  <c r="L2386" i="5"/>
  <c r="I2386" i="5"/>
  <c r="Q2386" i="5" s="1"/>
  <c r="H2386" i="5"/>
  <c r="G2386" i="5"/>
  <c r="D2386" i="5"/>
  <c r="M2385" i="5"/>
  <c r="N2385" i="5" s="1"/>
  <c r="L2385" i="5"/>
  <c r="I2385" i="5"/>
  <c r="Q2385" i="5" s="1"/>
  <c r="H2385" i="5"/>
  <c r="G2385" i="5"/>
  <c r="D2385" i="5"/>
  <c r="M2384" i="5"/>
  <c r="N2384" i="5" s="1"/>
  <c r="L2384" i="5"/>
  <c r="I2384" i="5"/>
  <c r="Q2384" i="5" s="1"/>
  <c r="H2384" i="5"/>
  <c r="G2384" i="5"/>
  <c r="D2384" i="5"/>
  <c r="M2383" i="5"/>
  <c r="N2383" i="5" s="1"/>
  <c r="L2383" i="5"/>
  <c r="I2383" i="5"/>
  <c r="Q2383" i="5" s="1"/>
  <c r="H2383" i="5"/>
  <c r="G2383" i="5"/>
  <c r="D2383" i="5"/>
  <c r="M2382" i="5"/>
  <c r="N2382" i="5" s="1"/>
  <c r="L2382" i="5"/>
  <c r="I2382" i="5"/>
  <c r="Q2382" i="5" s="1"/>
  <c r="H2382" i="5"/>
  <c r="G2382" i="5"/>
  <c r="D2382" i="5"/>
  <c r="M2381" i="5"/>
  <c r="N2381" i="5" s="1"/>
  <c r="L2381" i="5"/>
  <c r="I2381" i="5"/>
  <c r="Q2381" i="5" s="1"/>
  <c r="H2381" i="5"/>
  <c r="G2381" i="5"/>
  <c r="D2381" i="5"/>
  <c r="M2380" i="5"/>
  <c r="N2380" i="5" s="1"/>
  <c r="L2380" i="5"/>
  <c r="I2380" i="5"/>
  <c r="Q2380" i="5" s="1"/>
  <c r="H2380" i="5"/>
  <c r="G2380" i="5"/>
  <c r="D2380" i="5"/>
  <c r="M2379" i="5"/>
  <c r="N2379" i="5" s="1"/>
  <c r="L2379" i="5"/>
  <c r="I2379" i="5"/>
  <c r="Q2379" i="5" s="1"/>
  <c r="H2379" i="5"/>
  <c r="G2379" i="5"/>
  <c r="D2379" i="5"/>
  <c r="M2378" i="5"/>
  <c r="N2378" i="5" s="1"/>
  <c r="L2378" i="5"/>
  <c r="I2378" i="5"/>
  <c r="Q2378" i="5" s="1"/>
  <c r="H2378" i="5"/>
  <c r="G2378" i="5"/>
  <c r="D2378" i="5"/>
  <c r="M2377" i="5"/>
  <c r="N2377" i="5" s="1"/>
  <c r="L2377" i="5"/>
  <c r="I2377" i="5"/>
  <c r="Q2377" i="5" s="1"/>
  <c r="H2377" i="5"/>
  <c r="G2377" i="5"/>
  <c r="D2377" i="5"/>
  <c r="M2376" i="5"/>
  <c r="N2376" i="5" s="1"/>
  <c r="L2376" i="5"/>
  <c r="I2376" i="5"/>
  <c r="Q2376" i="5" s="1"/>
  <c r="H2376" i="5"/>
  <c r="G2376" i="5"/>
  <c r="D2376" i="5"/>
  <c r="M2375" i="5"/>
  <c r="N2375" i="5" s="1"/>
  <c r="L2375" i="5"/>
  <c r="I2375" i="5"/>
  <c r="Q2375" i="5" s="1"/>
  <c r="H2375" i="5"/>
  <c r="G2375" i="5"/>
  <c r="D2375" i="5"/>
  <c r="M2374" i="5"/>
  <c r="N2374" i="5" s="1"/>
  <c r="L2374" i="5"/>
  <c r="I2374" i="5"/>
  <c r="Q2374" i="5" s="1"/>
  <c r="H2374" i="5"/>
  <c r="G2374" i="5"/>
  <c r="D2374" i="5"/>
  <c r="M2373" i="5"/>
  <c r="N2373" i="5" s="1"/>
  <c r="L2373" i="5"/>
  <c r="I2373" i="5"/>
  <c r="Q2373" i="5" s="1"/>
  <c r="H2373" i="5"/>
  <c r="G2373" i="5"/>
  <c r="D2373" i="5"/>
  <c r="M2372" i="5"/>
  <c r="N2372" i="5" s="1"/>
  <c r="L2372" i="5"/>
  <c r="I2372" i="5"/>
  <c r="Q2372" i="5" s="1"/>
  <c r="H2372" i="5"/>
  <c r="G2372" i="5"/>
  <c r="D2372" i="5"/>
  <c r="M2371" i="5"/>
  <c r="N2371" i="5" s="1"/>
  <c r="L2371" i="5"/>
  <c r="I2371" i="5"/>
  <c r="Q2371" i="5" s="1"/>
  <c r="H2371" i="5"/>
  <c r="G2371" i="5"/>
  <c r="D2371" i="5"/>
  <c r="M2370" i="5"/>
  <c r="N2370" i="5" s="1"/>
  <c r="L2370" i="5"/>
  <c r="I2370" i="5"/>
  <c r="Q2370" i="5" s="1"/>
  <c r="H2370" i="5"/>
  <c r="G2370" i="5"/>
  <c r="D2370" i="5"/>
  <c r="M2369" i="5"/>
  <c r="N2369" i="5" s="1"/>
  <c r="L2369" i="5"/>
  <c r="I2369" i="5"/>
  <c r="Q2369" i="5" s="1"/>
  <c r="H2369" i="5"/>
  <c r="G2369" i="5"/>
  <c r="D2369" i="5"/>
  <c r="M2368" i="5"/>
  <c r="N2368" i="5" s="1"/>
  <c r="L2368" i="5"/>
  <c r="I2368" i="5"/>
  <c r="Q2368" i="5" s="1"/>
  <c r="H2368" i="5"/>
  <c r="G2368" i="5"/>
  <c r="D2368" i="5"/>
  <c r="M2367" i="5"/>
  <c r="N2367" i="5" s="1"/>
  <c r="L2367" i="5"/>
  <c r="I2367" i="5"/>
  <c r="Q2367" i="5" s="1"/>
  <c r="H2367" i="5"/>
  <c r="G2367" i="5"/>
  <c r="D2367" i="5"/>
  <c r="M2366" i="5"/>
  <c r="N2366" i="5" s="1"/>
  <c r="L2366" i="5"/>
  <c r="I2366" i="5"/>
  <c r="Q2366" i="5" s="1"/>
  <c r="H2366" i="5"/>
  <c r="G2366" i="5"/>
  <c r="D2366" i="5"/>
  <c r="M2365" i="5"/>
  <c r="N2365" i="5" s="1"/>
  <c r="L2365" i="5"/>
  <c r="I2365" i="5"/>
  <c r="Q2365" i="5" s="1"/>
  <c r="H2365" i="5"/>
  <c r="G2365" i="5"/>
  <c r="D2365" i="5"/>
  <c r="M2364" i="5"/>
  <c r="N2364" i="5" s="1"/>
  <c r="L2364" i="5"/>
  <c r="I2364" i="5"/>
  <c r="Q2364" i="5" s="1"/>
  <c r="H2364" i="5"/>
  <c r="G2364" i="5"/>
  <c r="D2364" i="5"/>
  <c r="M2363" i="5"/>
  <c r="N2363" i="5" s="1"/>
  <c r="L2363" i="5"/>
  <c r="I2363" i="5"/>
  <c r="Q2363" i="5" s="1"/>
  <c r="H2363" i="5"/>
  <c r="G2363" i="5"/>
  <c r="D2363" i="5"/>
  <c r="M2362" i="5"/>
  <c r="N2362" i="5" s="1"/>
  <c r="L2362" i="5"/>
  <c r="I2362" i="5"/>
  <c r="Q2362" i="5" s="1"/>
  <c r="H2362" i="5"/>
  <c r="G2362" i="5"/>
  <c r="D2362" i="5"/>
  <c r="M2361" i="5"/>
  <c r="N2361" i="5" s="1"/>
  <c r="L2361" i="5"/>
  <c r="I2361" i="5"/>
  <c r="Q2361" i="5" s="1"/>
  <c r="H2361" i="5"/>
  <c r="G2361" i="5"/>
  <c r="D2361" i="5"/>
  <c r="M2360" i="5"/>
  <c r="N2360" i="5" s="1"/>
  <c r="L2360" i="5"/>
  <c r="I2360" i="5"/>
  <c r="Q2360" i="5" s="1"/>
  <c r="H2360" i="5"/>
  <c r="G2360" i="5"/>
  <c r="D2360" i="5"/>
  <c r="M2359" i="5"/>
  <c r="N2359" i="5" s="1"/>
  <c r="L2359" i="5"/>
  <c r="I2359" i="5"/>
  <c r="Q2359" i="5" s="1"/>
  <c r="H2359" i="5"/>
  <c r="G2359" i="5"/>
  <c r="D2359" i="5"/>
  <c r="M2358" i="5"/>
  <c r="N2358" i="5" s="1"/>
  <c r="L2358" i="5"/>
  <c r="I2358" i="5"/>
  <c r="Q2358" i="5" s="1"/>
  <c r="H2358" i="5"/>
  <c r="G2358" i="5"/>
  <c r="D2358" i="5"/>
  <c r="M2357" i="5"/>
  <c r="N2357" i="5" s="1"/>
  <c r="L2357" i="5"/>
  <c r="I2357" i="5"/>
  <c r="Q2357" i="5" s="1"/>
  <c r="H2357" i="5"/>
  <c r="G2357" i="5"/>
  <c r="D2357" i="5"/>
  <c r="M2356" i="5"/>
  <c r="N2356" i="5" s="1"/>
  <c r="L2356" i="5"/>
  <c r="I2356" i="5"/>
  <c r="Q2356" i="5" s="1"/>
  <c r="H2356" i="5"/>
  <c r="G2356" i="5"/>
  <c r="D2356" i="5"/>
  <c r="M2355" i="5"/>
  <c r="N2355" i="5" s="1"/>
  <c r="L2355" i="5"/>
  <c r="I2355" i="5"/>
  <c r="Q2355" i="5" s="1"/>
  <c r="H2355" i="5"/>
  <c r="G2355" i="5"/>
  <c r="D2355" i="5"/>
  <c r="M2354" i="5"/>
  <c r="N2354" i="5" s="1"/>
  <c r="L2354" i="5"/>
  <c r="I2354" i="5"/>
  <c r="Q2354" i="5" s="1"/>
  <c r="H2354" i="5"/>
  <c r="G2354" i="5"/>
  <c r="D2354" i="5"/>
  <c r="M2353" i="5"/>
  <c r="N2353" i="5" s="1"/>
  <c r="L2353" i="5"/>
  <c r="I2353" i="5"/>
  <c r="Q2353" i="5" s="1"/>
  <c r="H2353" i="5"/>
  <c r="G2353" i="5"/>
  <c r="D2353" i="5"/>
  <c r="M2352" i="5"/>
  <c r="N2352" i="5" s="1"/>
  <c r="L2352" i="5"/>
  <c r="I2352" i="5"/>
  <c r="Q2352" i="5" s="1"/>
  <c r="H2352" i="5"/>
  <c r="G2352" i="5"/>
  <c r="D2352" i="5"/>
  <c r="M2351" i="5"/>
  <c r="N2351" i="5" s="1"/>
  <c r="L2351" i="5"/>
  <c r="I2351" i="5"/>
  <c r="Q2351" i="5" s="1"/>
  <c r="H2351" i="5"/>
  <c r="G2351" i="5"/>
  <c r="D2351" i="5"/>
  <c r="M2350" i="5"/>
  <c r="N2350" i="5" s="1"/>
  <c r="L2350" i="5"/>
  <c r="I2350" i="5"/>
  <c r="Q2350" i="5" s="1"/>
  <c r="H2350" i="5"/>
  <c r="G2350" i="5"/>
  <c r="D2350" i="5"/>
  <c r="M2349" i="5"/>
  <c r="N2349" i="5" s="1"/>
  <c r="L2349" i="5"/>
  <c r="I2349" i="5"/>
  <c r="Q2349" i="5" s="1"/>
  <c r="H2349" i="5"/>
  <c r="G2349" i="5"/>
  <c r="D2349" i="5"/>
  <c r="M2348" i="5"/>
  <c r="N2348" i="5" s="1"/>
  <c r="L2348" i="5"/>
  <c r="I2348" i="5"/>
  <c r="Q2348" i="5" s="1"/>
  <c r="H2348" i="5"/>
  <c r="G2348" i="5"/>
  <c r="D2348" i="5"/>
  <c r="M2347" i="5"/>
  <c r="N2347" i="5" s="1"/>
  <c r="L2347" i="5"/>
  <c r="I2347" i="5"/>
  <c r="Q2347" i="5" s="1"/>
  <c r="H2347" i="5"/>
  <c r="G2347" i="5"/>
  <c r="D2347" i="5"/>
  <c r="M2346" i="5"/>
  <c r="N2346" i="5" s="1"/>
  <c r="L2346" i="5"/>
  <c r="I2346" i="5"/>
  <c r="Q2346" i="5" s="1"/>
  <c r="H2346" i="5"/>
  <c r="G2346" i="5"/>
  <c r="D2346" i="5"/>
  <c r="M2345" i="5"/>
  <c r="N2345" i="5" s="1"/>
  <c r="L2345" i="5"/>
  <c r="I2345" i="5"/>
  <c r="Q2345" i="5" s="1"/>
  <c r="H2345" i="5"/>
  <c r="G2345" i="5"/>
  <c r="D2345" i="5"/>
  <c r="M2344" i="5"/>
  <c r="N2344" i="5" s="1"/>
  <c r="L2344" i="5"/>
  <c r="I2344" i="5"/>
  <c r="Q2344" i="5" s="1"/>
  <c r="H2344" i="5"/>
  <c r="G2344" i="5"/>
  <c r="D2344" i="5"/>
  <c r="M2343" i="5"/>
  <c r="N2343" i="5" s="1"/>
  <c r="L2343" i="5"/>
  <c r="I2343" i="5"/>
  <c r="Q2343" i="5" s="1"/>
  <c r="H2343" i="5"/>
  <c r="G2343" i="5"/>
  <c r="D2343" i="5"/>
  <c r="M2342" i="5"/>
  <c r="N2342" i="5" s="1"/>
  <c r="L2342" i="5"/>
  <c r="I2342" i="5"/>
  <c r="Q2342" i="5" s="1"/>
  <c r="H2342" i="5"/>
  <c r="G2342" i="5"/>
  <c r="D2342" i="5"/>
  <c r="M2341" i="5"/>
  <c r="N2341" i="5" s="1"/>
  <c r="L2341" i="5"/>
  <c r="I2341" i="5"/>
  <c r="Q2341" i="5" s="1"/>
  <c r="H2341" i="5"/>
  <c r="G2341" i="5"/>
  <c r="D2341" i="5"/>
  <c r="M2340" i="5"/>
  <c r="N2340" i="5" s="1"/>
  <c r="L2340" i="5"/>
  <c r="I2340" i="5"/>
  <c r="Q2340" i="5" s="1"/>
  <c r="H2340" i="5"/>
  <c r="G2340" i="5"/>
  <c r="D2340" i="5"/>
  <c r="M2339" i="5"/>
  <c r="N2339" i="5" s="1"/>
  <c r="L2339" i="5"/>
  <c r="I2339" i="5"/>
  <c r="Q2339" i="5" s="1"/>
  <c r="H2339" i="5"/>
  <c r="G2339" i="5"/>
  <c r="D2339" i="5"/>
  <c r="M2338" i="5"/>
  <c r="N2338" i="5" s="1"/>
  <c r="L2338" i="5"/>
  <c r="I2338" i="5"/>
  <c r="Q2338" i="5" s="1"/>
  <c r="H2338" i="5"/>
  <c r="G2338" i="5"/>
  <c r="D2338" i="5"/>
  <c r="M2337" i="5"/>
  <c r="N2337" i="5" s="1"/>
  <c r="L2337" i="5"/>
  <c r="I2337" i="5"/>
  <c r="Q2337" i="5" s="1"/>
  <c r="H2337" i="5"/>
  <c r="G2337" i="5"/>
  <c r="D2337" i="5"/>
  <c r="M2336" i="5"/>
  <c r="N2336" i="5" s="1"/>
  <c r="L2336" i="5"/>
  <c r="I2336" i="5"/>
  <c r="Q2336" i="5" s="1"/>
  <c r="H2336" i="5"/>
  <c r="G2336" i="5"/>
  <c r="D2336" i="5"/>
  <c r="M2335" i="5"/>
  <c r="N2335" i="5" s="1"/>
  <c r="L2335" i="5"/>
  <c r="I2335" i="5"/>
  <c r="Q2335" i="5" s="1"/>
  <c r="H2335" i="5"/>
  <c r="G2335" i="5"/>
  <c r="D2335" i="5"/>
  <c r="M2334" i="5"/>
  <c r="N2334" i="5" s="1"/>
  <c r="L2334" i="5"/>
  <c r="I2334" i="5"/>
  <c r="Q2334" i="5" s="1"/>
  <c r="H2334" i="5"/>
  <c r="G2334" i="5"/>
  <c r="D2334" i="5"/>
  <c r="M2333" i="5"/>
  <c r="N2333" i="5" s="1"/>
  <c r="L2333" i="5"/>
  <c r="I2333" i="5"/>
  <c r="Q2333" i="5" s="1"/>
  <c r="H2333" i="5"/>
  <c r="G2333" i="5"/>
  <c r="D2333" i="5"/>
  <c r="M2332" i="5"/>
  <c r="N2332" i="5" s="1"/>
  <c r="L2332" i="5"/>
  <c r="I2332" i="5"/>
  <c r="Q2332" i="5" s="1"/>
  <c r="H2332" i="5"/>
  <c r="G2332" i="5"/>
  <c r="D2332" i="5"/>
  <c r="M2331" i="5"/>
  <c r="N2331" i="5" s="1"/>
  <c r="L2331" i="5"/>
  <c r="I2331" i="5"/>
  <c r="Q2331" i="5" s="1"/>
  <c r="H2331" i="5"/>
  <c r="G2331" i="5"/>
  <c r="D2331" i="5"/>
  <c r="M2330" i="5"/>
  <c r="N2330" i="5" s="1"/>
  <c r="L2330" i="5"/>
  <c r="I2330" i="5"/>
  <c r="Q2330" i="5" s="1"/>
  <c r="H2330" i="5"/>
  <c r="G2330" i="5"/>
  <c r="D2330" i="5"/>
  <c r="M2329" i="5"/>
  <c r="N2329" i="5" s="1"/>
  <c r="L2329" i="5"/>
  <c r="I2329" i="5"/>
  <c r="Q2329" i="5" s="1"/>
  <c r="H2329" i="5"/>
  <c r="G2329" i="5"/>
  <c r="D2329" i="5"/>
  <c r="M2328" i="5"/>
  <c r="N2328" i="5" s="1"/>
  <c r="L2328" i="5"/>
  <c r="I2328" i="5"/>
  <c r="Q2328" i="5" s="1"/>
  <c r="H2328" i="5"/>
  <c r="G2328" i="5"/>
  <c r="D2328" i="5"/>
  <c r="M2327" i="5"/>
  <c r="N2327" i="5" s="1"/>
  <c r="L2327" i="5"/>
  <c r="I2327" i="5"/>
  <c r="Q2327" i="5" s="1"/>
  <c r="H2327" i="5"/>
  <c r="G2327" i="5"/>
  <c r="D2327" i="5"/>
  <c r="M2326" i="5"/>
  <c r="N2326" i="5" s="1"/>
  <c r="L2326" i="5"/>
  <c r="I2326" i="5"/>
  <c r="Q2326" i="5" s="1"/>
  <c r="H2326" i="5"/>
  <c r="G2326" i="5"/>
  <c r="D2326" i="5"/>
  <c r="M2325" i="5"/>
  <c r="N2325" i="5" s="1"/>
  <c r="L2325" i="5"/>
  <c r="I2325" i="5"/>
  <c r="Q2325" i="5" s="1"/>
  <c r="H2325" i="5"/>
  <c r="G2325" i="5"/>
  <c r="D2325" i="5"/>
  <c r="M2324" i="5"/>
  <c r="N2324" i="5" s="1"/>
  <c r="L2324" i="5"/>
  <c r="I2324" i="5"/>
  <c r="Q2324" i="5" s="1"/>
  <c r="H2324" i="5"/>
  <c r="G2324" i="5"/>
  <c r="D2324" i="5"/>
  <c r="M2323" i="5"/>
  <c r="N2323" i="5" s="1"/>
  <c r="L2323" i="5"/>
  <c r="I2323" i="5"/>
  <c r="Q2323" i="5" s="1"/>
  <c r="H2323" i="5"/>
  <c r="G2323" i="5"/>
  <c r="D2323" i="5"/>
  <c r="M2322" i="5"/>
  <c r="N2322" i="5" s="1"/>
  <c r="L2322" i="5"/>
  <c r="I2322" i="5"/>
  <c r="Q2322" i="5" s="1"/>
  <c r="H2322" i="5"/>
  <c r="G2322" i="5"/>
  <c r="D2322" i="5"/>
  <c r="M2321" i="5"/>
  <c r="N2321" i="5" s="1"/>
  <c r="L2321" i="5"/>
  <c r="I2321" i="5"/>
  <c r="Q2321" i="5" s="1"/>
  <c r="H2321" i="5"/>
  <c r="G2321" i="5"/>
  <c r="D2321" i="5"/>
  <c r="M2320" i="5"/>
  <c r="N2320" i="5" s="1"/>
  <c r="L2320" i="5"/>
  <c r="I2320" i="5"/>
  <c r="Q2320" i="5" s="1"/>
  <c r="H2320" i="5"/>
  <c r="G2320" i="5"/>
  <c r="D2320" i="5"/>
  <c r="M2319" i="5"/>
  <c r="N2319" i="5" s="1"/>
  <c r="L2319" i="5"/>
  <c r="I2319" i="5"/>
  <c r="Q2319" i="5" s="1"/>
  <c r="H2319" i="5"/>
  <c r="G2319" i="5"/>
  <c r="D2319" i="5"/>
  <c r="M2318" i="5"/>
  <c r="N2318" i="5" s="1"/>
  <c r="L2318" i="5"/>
  <c r="I2318" i="5"/>
  <c r="Q2318" i="5" s="1"/>
  <c r="H2318" i="5"/>
  <c r="G2318" i="5"/>
  <c r="D2318" i="5"/>
  <c r="M2317" i="5"/>
  <c r="N2317" i="5" s="1"/>
  <c r="L2317" i="5"/>
  <c r="I2317" i="5"/>
  <c r="Q2317" i="5" s="1"/>
  <c r="H2317" i="5"/>
  <c r="G2317" i="5"/>
  <c r="D2317" i="5"/>
  <c r="M2316" i="5"/>
  <c r="N2316" i="5" s="1"/>
  <c r="L2316" i="5"/>
  <c r="I2316" i="5"/>
  <c r="Q2316" i="5" s="1"/>
  <c r="H2316" i="5"/>
  <c r="G2316" i="5"/>
  <c r="D2316" i="5"/>
  <c r="M2315" i="5"/>
  <c r="N2315" i="5" s="1"/>
  <c r="L2315" i="5"/>
  <c r="I2315" i="5"/>
  <c r="Q2315" i="5" s="1"/>
  <c r="H2315" i="5"/>
  <c r="G2315" i="5"/>
  <c r="D2315" i="5"/>
  <c r="M2314" i="5"/>
  <c r="N2314" i="5" s="1"/>
  <c r="L2314" i="5"/>
  <c r="I2314" i="5"/>
  <c r="Q2314" i="5" s="1"/>
  <c r="H2314" i="5"/>
  <c r="G2314" i="5"/>
  <c r="D2314" i="5"/>
  <c r="M2313" i="5"/>
  <c r="N2313" i="5" s="1"/>
  <c r="L2313" i="5"/>
  <c r="I2313" i="5"/>
  <c r="Q2313" i="5" s="1"/>
  <c r="H2313" i="5"/>
  <c r="G2313" i="5"/>
  <c r="D2313" i="5"/>
  <c r="M2312" i="5"/>
  <c r="N2312" i="5" s="1"/>
  <c r="L2312" i="5"/>
  <c r="I2312" i="5"/>
  <c r="Q2312" i="5" s="1"/>
  <c r="H2312" i="5"/>
  <c r="G2312" i="5"/>
  <c r="D2312" i="5"/>
  <c r="M2311" i="5"/>
  <c r="N2311" i="5" s="1"/>
  <c r="L2311" i="5"/>
  <c r="I2311" i="5"/>
  <c r="Q2311" i="5" s="1"/>
  <c r="H2311" i="5"/>
  <c r="G2311" i="5"/>
  <c r="D2311" i="5"/>
  <c r="M2310" i="5"/>
  <c r="N2310" i="5" s="1"/>
  <c r="L2310" i="5"/>
  <c r="I2310" i="5"/>
  <c r="Q2310" i="5" s="1"/>
  <c r="H2310" i="5"/>
  <c r="G2310" i="5"/>
  <c r="D2310" i="5"/>
  <c r="M2309" i="5"/>
  <c r="N2309" i="5" s="1"/>
  <c r="L2309" i="5"/>
  <c r="I2309" i="5"/>
  <c r="Q2309" i="5" s="1"/>
  <c r="H2309" i="5"/>
  <c r="G2309" i="5"/>
  <c r="D2309" i="5"/>
  <c r="M2308" i="5"/>
  <c r="N2308" i="5" s="1"/>
  <c r="L2308" i="5"/>
  <c r="I2308" i="5"/>
  <c r="Q2308" i="5" s="1"/>
  <c r="H2308" i="5"/>
  <c r="G2308" i="5"/>
  <c r="D2308" i="5"/>
  <c r="M2307" i="5"/>
  <c r="N2307" i="5" s="1"/>
  <c r="L2307" i="5"/>
  <c r="I2307" i="5"/>
  <c r="Q2307" i="5" s="1"/>
  <c r="H2307" i="5"/>
  <c r="G2307" i="5"/>
  <c r="D2307" i="5"/>
  <c r="M2306" i="5"/>
  <c r="N2306" i="5" s="1"/>
  <c r="L2306" i="5"/>
  <c r="I2306" i="5"/>
  <c r="Q2306" i="5" s="1"/>
  <c r="H2306" i="5"/>
  <c r="G2306" i="5"/>
  <c r="D2306" i="5"/>
  <c r="M2305" i="5"/>
  <c r="N2305" i="5" s="1"/>
  <c r="L2305" i="5"/>
  <c r="I2305" i="5"/>
  <c r="Q2305" i="5" s="1"/>
  <c r="H2305" i="5"/>
  <c r="G2305" i="5"/>
  <c r="D2305" i="5"/>
  <c r="M2304" i="5"/>
  <c r="N2304" i="5" s="1"/>
  <c r="L2304" i="5"/>
  <c r="I2304" i="5"/>
  <c r="Q2304" i="5" s="1"/>
  <c r="H2304" i="5"/>
  <c r="G2304" i="5"/>
  <c r="D2304" i="5"/>
  <c r="M2303" i="5"/>
  <c r="N2303" i="5" s="1"/>
  <c r="L2303" i="5"/>
  <c r="I2303" i="5"/>
  <c r="Q2303" i="5" s="1"/>
  <c r="H2303" i="5"/>
  <c r="G2303" i="5"/>
  <c r="D2303" i="5"/>
  <c r="M2302" i="5"/>
  <c r="N2302" i="5" s="1"/>
  <c r="L2302" i="5"/>
  <c r="I2302" i="5"/>
  <c r="Q2302" i="5" s="1"/>
  <c r="H2302" i="5"/>
  <c r="G2302" i="5"/>
  <c r="D2302" i="5"/>
  <c r="M2301" i="5"/>
  <c r="N2301" i="5" s="1"/>
  <c r="L2301" i="5"/>
  <c r="I2301" i="5"/>
  <c r="Q2301" i="5" s="1"/>
  <c r="H2301" i="5"/>
  <c r="G2301" i="5"/>
  <c r="D2301" i="5"/>
  <c r="M2300" i="5"/>
  <c r="N2300" i="5" s="1"/>
  <c r="L2300" i="5"/>
  <c r="I2300" i="5"/>
  <c r="Q2300" i="5" s="1"/>
  <c r="H2300" i="5"/>
  <c r="G2300" i="5"/>
  <c r="D2300" i="5"/>
  <c r="M2299" i="5"/>
  <c r="N2299" i="5" s="1"/>
  <c r="L2299" i="5"/>
  <c r="I2299" i="5"/>
  <c r="Q2299" i="5" s="1"/>
  <c r="H2299" i="5"/>
  <c r="G2299" i="5"/>
  <c r="D2299" i="5"/>
  <c r="M2298" i="5"/>
  <c r="N2298" i="5" s="1"/>
  <c r="L2298" i="5"/>
  <c r="I2298" i="5"/>
  <c r="Q2298" i="5" s="1"/>
  <c r="H2298" i="5"/>
  <c r="G2298" i="5"/>
  <c r="D2298" i="5"/>
  <c r="M2297" i="5"/>
  <c r="N2297" i="5" s="1"/>
  <c r="L2297" i="5"/>
  <c r="I2297" i="5"/>
  <c r="Q2297" i="5" s="1"/>
  <c r="H2297" i="5"/>
  <c r="G2297" i="5"/>
  <c r="D2297" i="5"/>
  <c r="M2296" i="5"/>
  <c r="N2296" i="5" s="1"/>
  <c r="L2296" i="5"/>
  <c r="I2296" i="5"/>
  <c r="Q2296" i="5" s="1"/>
  <c r="H2296" i="5"/>
  <c r="G2296" i="5"/>
  <c r="D2296" i="5"/>
  <c r="M2295" i="5"/>
  <c r="N2295" i="5" s="1"/>
  <c r="L2295" i="5"/>
  <c r="I2295" i="5"/>
  <c r="Q2295" i="5" s="1"/>
  <c r="H2295" i="5"/>
  <c r="G2295" i="5"/>
  <c r="D2295" i="5"/>
  <c r="M2294" i="5"/>
  <c r="N2294" i="5" s="1"/>
  <c r="L2294" i="5"/>
  <c r="I2294" i="5"/>
  <c r="Q2294" i="5" s="1"/>
  <c r="H2294" i="5"/>
  <c r="G2294" i="5"/>
  <c r="D2294" i="5"/>
  <c r="M2293" i="5"/>
  <c r="N2293" i="5" s="1"/>
  <c r="L2293" i="5"/>
  <c r="I2293" i="5"/>
  <c r="Q2293" i="5" s="1"/>
  <c r="H2293" i="5"/>
  <c r="G2293" i="5"/>
  <c r="D2293" i="5"/>
  <c r="M2292" i="5"/>
  <c r="N2292" i="5" s="1"/>
  <c r="L2292" i="5"/>
  <c r="I2292" i="5"/>
  <c r="Q2292" i="5" s="1"/>
  <c r="H2292" i="5"/>
  <c r="G2292" i="5"/>
  <c r="D2292" i="5"/>
  <c r="M2291" i="5"/>
  <c r="N2291" i="5" s="1"/>
  <c r="L2291" i="5"/>
  <c r="I2291" i="5"/>
  <c r="Q2291" i="5" s="1"/>
  <c r="H2291" i="5"/>
  <c r="G2291" i="5"/>
  <c r="D2291" i="5"/>
  <c r="M2290" i="5"/>
  <c r="N2290" i="5" s="1"/>
  <c r="L2290" i="5"/>
  <c r="I2290" i="5"/>
  <c r="Q2290" i="5" s="1"/>
  <c r="H2290" i="5"/>
  <c r="G2290" i="5"/>
  <c r="D2290" i="5"/>
  <c r="M2289" i="5"/>
  <c r="N2289" i="5" s="1"/>
  <c r="L2289" i="5"/>
  <c r="I2289" i="5"/>
  <c r="Q2289" i="5" s="1"/>
  <c r="H2289" i="5"/>
  <c r="G2289" i="5"/>
  <c r="D2289" i="5"/>
  <c r="M2288" i="5"/>
  <c r="N2288" i="5" s="1"/>
  <c r="L2288" i="5"/>
  <c r="I2288" i="5"/>
  <c r="Q2288" i="5" s="1"/>
  <c r="H2288" i="5"/>
  <c r="G2288" i="5"/>
  <c r="D2288" i="5"/>
  <c r="M2287" i="5"/>
  <c r="N2287" i="5" s="1"/>
  <c r="L2287" i="5"/>
  <c r="I2287" i="5"/>
  <c r="Q2287" i="5" s="1"/>
  <c r="H2287" i="5"/>
  <c r="G2287" i="5"/>
  <c r="D2287" i="5"/>
  <c r="M2286" i="5"/>
  <c r="N2286" i="5" s="1"/>
  <c r="L2286" i="5"/>
  <c r="I2286" i="5"/>
  <c r="Q2286" i="5" s="1"/>
  <c r="H2286" i="5"/>
  <c r="G2286" i="5"/>
  <c r="D2286" i="5"/>
  <c r="M2285" i="5"/>
  <c r="N2285" i="5" s="1"/>
  <c r="L2285" i="5"/>
  <c r="I2285" i="5"/>
  <c r="Q2285" i="5" s="1"/>
  <c r="H2285" i="5"/>
  <c r="G2285" i="5"/>
  <c r="D2285" i="5"/>
  <c r="M2284" i="5"/>
  <c r="N2284" i="5" s="1"/>
  <c r="L2284" i="5"/>
  <c r="I2284" i="5"/>
  <c r="Q2284" i="5" s="1"/>
  <c r="H2284" i="5"/>
  <c r="G2284" i="5"/>
  <c r="D2284" i="5"/>
  <c r="M2283" i="5"/>
  <c r="N2283" i="5" s="1"/>
  <c r="L2283" i="5"/>
  <c r="I2283" i="5"/>
  <c r="Q2283" i="5" s="1"/>
  <c r="H2283" i="5"/>
  <c r="G2283" i="5"/>
  <c r="D2283" i="5"/>
  <c r="M2282" i="5"/>
  <c r="N2282" i="5" s="1"/>
  <c r="L2282" i="5"/>
  <c r="I2282" i="5"/>
  <c r="Q2282" i="5" s="1"/>
  <c r="H2282" i="5"/>
  <c r="G2282" i="5"/>
  <c r="D2282" i="5"/>
  <c r="M2281" i="5"/>
  <c r="N2281" i="5" s="1"/>
  <c r="L2281" i="5"/>
  <c r="I2281" i="5"/>
  <c r="Q2281" i="5" s="1"/>
  <c r="H2281" i="5"/>
  <c r="G2281" i="5"/>
  <c r="D2281" i="5"/>
  <c r="M2280" i="5"/>
  <c r="N2280" i="5" s="1"/>
  <c r="L2280" i="5"/>
  <c r="I2280" i="5"/>
  <c r="Q2280" i="5" s="1"/>
  <c r="H2280" i="5"/>
  <c r="G2280" i="5"/>
  <c r="D2280" i="5"/>
  <c r="M2279" i="5"/>
  <c r="N2279" i="5" s="1"/>
  <c r="L2279" i="5"/>
  <c r="I2279" i="5"/>
  <c r="Q2279" i="5" s="1"/>
  <c r="H2279" i="5"/>
  <c r="G2279" i="5"/>
  <c r="D2279" i="5"/>
  <c r="M2278" i="5"/>
  <c r="N2278" i="5" s="1"/>
  <c r="L2278" i="5"/>
  <c r="I2278" i="5"/>
  <c r="Q2278" i="5" s="1"/>
  <c r="H2278" i="5"/>
  <c r="G2278" i="5"/>
  <c r="D2278" i="5"/>
  <c r="M2277" i="5"/>
  <c r="N2277" i="5" s="1"/>
  <c r="L2277" i="5"/>
  <c r="I2277" i="5"/>
  <c r="Q2277" i="5" s="1"/>
  <c r="H2277" i="5"/>
  <c r="G2277" i="5"/>
  <c r="D2277" i="5"/>
  <c r="M2276" i="5"/>
  <c r="N2276" i="5" s="1"/>
  <c r="L2276" i="5"/>
  <c r="I2276" i="5"/>
  <c r="Q2276" i="5" s="1"/>
  <c r="H2276" i="5"/>
  <c r="G2276" i="5"/>
  <c r="D2276" i="5"/>
  <c r="M2275" i="5"/>
  <c r="N2275" i="5" s="1"/>
  <c r="L2275" i="5"/>
  <c r="I2275" i="5"/>
  <c r="Q2275" i="5" s="1"/>
  <c r="H2275" i="5"/>
  <c r="G2275" i="5"/>
  <c r="D2275" i="5"/>
  <c r="M2274" i="5"/>
  <c r="N2274" i="5" s="1"/>
  <c r="L2274" i="5"/>
  <c r="I2274" i="5"/>
  <c r="Q2274" i="5" s="1"/>
  <c r="H2274" i="5"/>
  <c r="G2274" i="5"/>
  <c r="D2274" i="5"/>
  <c r="M2273" i="5"/>
  <c r="N2273" i="5" s="1"/>
  <c r="L2273" i="5"/>
  <c r="I2273" i="5"/>
  <c r="Q2273" i="5" s="1"/>
  <c r="H2273" i="5"/>
  <c r="G2273" i="5"/>
  <c r="D2273" i="5"/>
  <c r="M2272" i="5"/>
  <c r="N2272" i="5" s="1"/>
  <c r="L2272" i="5"/>
  <c r="I2272" i="5"/>
  <c r="Q2272" i="5" s="1"/>
  <c r="H2272" i="5"/>
  <c r="G2272" i="5"/>
  <c r="D2272" i="5"/>
  <c r="M2271" i="5"/>
  <c r="N2271" i="5" s="1"/>
  <c r="L2271" i="5"/>
  <c r="I2271" i="5"/>
  <c r="Q2271" i="5" s="1"/>
  <c r="H2271" i="5"/>
  <c r="G2271" i="5"/>
  <c r="D2271" i="5"/>
  <c r="M2270" i="5"/>
  <c r="N2270" i="5" s="1"/>
  <c r="L2270" i="5"/>
  <c r="I2270" i="5"/>
  <c r="Q2270" i="5" s="1"/>
  <c r="H2270" i="5"/>
  <c r="G2270" i="5"/>
  <c r="D2270" i="5"/>
  <c r="M2269" i="5"/>
  <c r="N2269" i="5" s="1"/>
  <c r="L2269" i="5"/>
  <c r="I2269" i="5"/>
  <c r="Q2269" i="5" s="1"/>
  <c r="H2269" i="5"/>
  <c r="G2269" i="5"/>
  <c r="D2269" i="5"/>
  <c r="M2268" i="5"/>
  <c r="N2268" i="5" s="1"/>
  <c r="L2268" i="5"/>
  <c r="I2268" i="5"/>
  <c r="Q2268" i="5" s="1"/>
  <c r="H2268" i="5"/>
  <c r="G2268" i="5"/>
  <c r="D2268" i="5"/>
  <c r="M2267" i="5"/>
  <c r="N2267" i="5" s="1"/>
  <c r="L2267" i="5"/>
  <c r="I2267" i="5"/>
  <c r="Q2267" i="5" s="1"/>
  <c r="H2267" i="5"/>
  <c r="G2267" i="5"/>
  <c r="D2267" i="5"/>
  <c r="M2266" i="5"/>
  <c r="N2266" i="5" s="1"/>
  <c r="L2266" i="5"/>
  <c r="I2266" i="5"/>
  <c r="Q2266" i="5" s="1"/>
  <c r="H2266" i="5"/>
  <c r="G2266" i="5"/>
  <c r="D2266" i="5"/>
  <c r="M2265" i="5"/>
  <c r="N2265" i="5" s="1"/>
  <c r="L2265" i="5"/>
  <c r="I2265" i="5"/>
  <c r="Q2265" i="5" s="1"/>
  <c r="H2265" i="5"/>
  <c r="G2265" i="5"/>
  <c r="D2265" i="5"/>
  <c r="M2264" i="5"/>
  <c r="N2264" i="5" s="1"/>
  <c r="L2264" i="5"/>
  <c r="I2264" i="5"/>
  <c r="Q2264" i="5" s="1"/>
  <c r="H2264" i="5"/>
  <c r="G2264" i="5"/>
  <c r="D2264" i="5"/>
  <c r="M2263" i="5"/>
  <c r="N2263" i="5" s="1"/>
  <c r="L2263" i="5"/>
  <c r="I2263" i="5"/>
  <c r="Q2263" i="5" s="1"/>
  <c r="H2263" i="5"/>
  <c r="G2263" i="5"/>
  <c r="D2263" i="5"/>
  <c r="M2262" i="5"/>
  <c r="N2262" i="5" s="1"/>
  <c r="L2262" i="5"/>
  <c r="I2262" i="5"/>
  <c r="Q2262" i="5" s="1"/>
  <c r="H2262" i="5"/>
  <c r="G2262" i="5"/>
  <c r="D2262" i="5"/>
  <c r="M2261" i="5"/>
  <c r="N2261" i="5" s="1"/>
  <c r="L2261" i="5"/>
  <c r="I2261" i="5"/>
  <c r="Q2261" i="5" s="1"/>
  <c r="H2261" i="5"/>
  <c r="G2261" i="5"/>
  <c r="D2261" i="5"/>
  <c r="M2260" i="5"/>
  <c r="N2260" i="5" s="1"/>
  <c r="L2260" i="5"/>
  <c r="I2260" i="5"/>
  <c r="Q2260" i="5" s="1"/>
  <c r="H2260" i="5"/>
  <c r="G2260" i="5"/>
  <c r="D2260" i="5"/>
  <c r="M2259" i="5"/>
  <c r="N2259" i="5" s="1"/>
  <c r="L2259" i="5"/>
  <c r="I2259" i="5"/>
  <c r="Q2259" i="5" s="1"/>
  <c r="H2259" i="5"/>
  <c r="G2259" i="5"/>
  <c r="D2259" i="5"/>
  <c r="M2258" i="5"/>
  <c r="N2258" i="5" s="1"/>
  <c r="L2258" i="5"/>
  <c r="I2258" i="5"/>
  <c r="Q2258" i="5" s="1"/>
  <c r="H2258" i="5"/>
  <c r="G2258" i="5"/>
  <c r="D2258" i="5"/>
  <c r="M2257" i="5"/>
  <c r="N2257" i="5" s="1"/>
  <c r="L2257" i="5"/>
  <c r="I2257" i="5"/>
  <c r="Q2257" i="5" s="1"/>
  <c r="H2257" i="5"/>
  <c r="G2257" i="5"/>
  <c r="D2257" i="5"/>
  <c r="M2256" i="5"/>
  <c r="N2256" i="5" s="1"/>
  <c r="L2256" i="5"/>
  <c r="I2256" i="5"/>
  <c r="Q2256" i="5" s="1"/>
  <c r="H2256" i="5"/>
  <c r="G2256" i="5"/>
  <c r="D2256" i="5"/>
  <c r="M2255" i="5"/>
  <c r="N2255" i="5" s="1"/>
  <c r="L2255" i="5"/>
  <c r="I2255" i="5"/>
  <c r="Q2255" i="5" s="1"/>
  <c r="H2255" i="5"/>
  <c r="G2255" i="5"/>
  <c r="D2255" i="5"/>
  <c r="M2254" i="5"/>
  <c r="N2254" i="5" s="1"/>
  <c r="L2254" i="5"/>
  <c r="I2254" i="5"/>
  <c r="Q2254" i="5" s="1"/>
  <c r="H2254" i="5"/>
  <c r="G2254" i="5"/>
  <c r="D2254" i="5"/>
  <c r="M2253" i="5"/>
  <c r="N2253" i="5" s="1"/>
  <c r="L2253" i="5"/>
  <c r="I2253" i="5"/>
  <c r="Q2253" i="5" s="1"/>
  <c r="H2253" i="5"/>
  <c r="G2253" i="5"/>
  <c r="D2253" i="5"/>
  <c r="M2252" i="5"/>
  <c r="N2252" i="5" s="1"/>
  <c r="L2252" i="5"/>
  <c r="I2252" i="5"/>
  <c r="Q2252" i="5" s="1"/>
  <c r="H2252" i="5"/>
  <c r="G2252" i="5"/>
  <c r="D2252" i="5"/>
  <c r="M2251" i="5"/>
  <c r="N2251" i="5" s="1"/>
  <c r="L2251" i="5"/>
  <c r="I2251" i="5"/>
  <c r="Q2251" i="5" s="1"/>
  <c r="H2251" i="5"/>
  <c r="G2251" i="5"/>
  <c r="D2251" i="5"/>
  <c r="M2250" i="5"/>
  <c r="N2250" i="5" s="1"/>
  <c r="L2250" i="5"/>
  <c r="I2250" i="5"/>
  <c r="Q2250" i="5" s="1"/>
  <c r="H2250" i="5"/>
  <c r="G2250" i="5"/>
  <c r="D2250" i="5"/>
  <c r="M2249" i="5"/>
  <c r="N2249" i="5" s="1"/>
  <c r="L2249" i="5"/>
  <c r="I2249" i="5"/>
  <c r="Q2249" i="5" s="1"/>
  <c r="H2249" i="5"/>
  <c r="G2249" i="5"/>
  <c r="D2249" i="5"/>
  <c r="M2248" i="5"/>
  <c r="N2248" i="5" s="1"/>
  <c r="L2248" i="5"/>
  <c r="I2248" i="5"/>
  <c r="Q2248" i="5" s="1"/>
  <c r="H2248" i="5"/>
  <c r="G2248" i="5"/>
  <c r="D2248" i="5"/>
  <c r="M2247" i="5"/>
  <c r="N2247" i="5" s="1"/>
  <c r="L2247" i="5"/>
  <c r="I2247" i="5"/>
  <c r="Q2247" i="5" s="1"/>
  <c r="H2247" i="5"/>
  <c r="G2247" i="5"/>
  <c r="D2247" i="5"/>
  <c r="M2246" i="5"/>
  <c r="N2246" i="5" s="1"/>
  <c r="L2246" i="5"/>
  <c r="I2246" i="5"/>
  <c r="Q2246" i="5" s="1"/>
  <c r="H2246" i="5"/>
  <c r="G2246" i="5"/>
  <c r="D2246" i="5"/>
  <c r="M2245" i="5"/>
  <c r="N2245" i="5" s="1"/>
  <c r="L2245" i="5"/>
  <c r="I2245" i="5"/>
  <c r="Q2245" i="5" s="1"/>
  <c r="H2245" i="5"/>
  <c r="G2245" i="5"/>
  <c r="D2245" i="5"/>
  <c r="M2244" i="5"/>
  <c r="N2244" i="5" s="1"/>
  <c r="L2244" i="5"/>
  <c r="I2244" i="5"/>
  <c r="Q2244" i="5" s="1"/>
  <c r="H2244" i="5"/>
  <c r="G2244" i="5"/>
  <c r="D2244" i="5"/>
  <c r="M2243" i="5"/>
  <c r="N2243" i="5" s="1"/>
  <c r="L2243" i="5"/>
  <c r="I2243" i="5"/>
  <c r="Q2243" i="5" s="1"/>
  <c r="H2243" i="5"/>
  <c r="G2243" i="5"/>
  <c r="D2243" i="5"/>
  <c r="M2242" i="5"/>
  <c r="N2242" i="5" s="1"/>
  <c r="L2242" i="5"/>
  <c r="I2242" i="5"/>
  <c r="Q2242" i="5" s="1"/>
  <c r="H2242" i="5"/>
  <c r="G2242" i="5"/>
  <c r="D2242" i="5"/>
  <c r="M2241" i="5"/>
  <c r="N2241" i="5" s="1"/>
  <c r="L2241" i="5"/>
  <c r="I2241" i="5"/>
  <c r="Q2241" i="5" s="1"/>
  <c r="H2241" i="5"/>
  <c r="G2241" i="5"/>
  <c r="D2241" i="5"/>
  <c r="M2240" i="5"/>
  <c r="N2240" i="5" s="1"/>
  <c r="L2240" i="5"/>
  <c r="I2240" i="5"/>
  <c r="Q2240" i="5" s="1"/>
  <c r="H2240" i="5"/>
  <c r="G2240" i="5"/>
  <c r="D2240" i="5"/>
  <c r="M2239" i="5"/>
  <c r="N2239" i="5" s="1"/>
  <c r="L2239" i="5"/>
  <c r="I2239" i="5"/>
  <c r="Q2239" i="5" s="1"/>
  <c r="H2239" i="5"/>
  <c r="G2239" i="5"/>
  <c r="D2239" i="5"/>
  <c r="M2238" i="5"/>
  <c r="N2238" i="5" s="1"/>
  <c r="L2238" i="5"/>
  <c r="I2238" i="5"/>
  <c r="Q2238" i="5" s="1"/>
  <c r="H2238" i="5"/>
  <c r="G2238" i="5"/>
  <c r="D2238" i="5"/>
  <c r="M2237" i="5"/>
  <c r="N2237" i="5" s="1"/>
  <c r="L2237" i="5"/>
  <c r="I2237" i="5"/>
  <c r="Q2237" i="5" s="1"/>
  <c r="H2237" i="5"/>
  <c r="G2237" i="5"/>
  <c r="D2237" i="5"/>
  <c r="M2236" i="5"/>
  <c r="N2236" i="5" s="1"/>
  <c r="L2236" i="5"/>
  <c r="I2236" i="5"/>
  <c r="Q2236" i="5" s="1"/>
  <c r="H2236" i="5"/>
  <c r="G2236" i="5"/>
  <c r="D2236" i="5"/>
  <c r="M2235" i="5"/>
  <c r="N2235" i="5" s="1"/>
  <c r="L2235" i="5"/>
  <c r="I2235" i="5"/>
  <c r="Q2235" i="5" s="1"/>
  <c r="H2235" i="5"/>
  <c r="G2235" i="5"/>
  <c r="D2235" i="5"/>
  <c r="M2234" i="5"/>
  <c r="N2234" i="5" s="1"/>
  <c r="L2234" i="5"/>
  <c r="I2234" i="5"/>
  <c r="Q2234" i="5" s="1"/>
  <c r="H2234" i="5"/>
  <c r="G2234" i="5"/>
  <c r="D2234" i="5"/>
  <c r="M2233" i="5"/>
  <c r="N2233" i="5" s="1"/>
  <c r="L2233" i="5"/>
  <c r="I2233" i="5"/>
  <c r="Q2233" i="5" s="1"/>
  <c r="H2233" i="5"/>
  <c r="G2233" i="5"/>
  <c r="D2233" i="5"/>
  <c r="M2232" i="5"/>
  <c r="N2232" i="5" s="1"/>
  <c r="L2232" i="5"/>
  <c r="I2232" i="5"/>
  <c r="Q2232" i="5" s="1"/>
  <c r="H2232" i="5"/>
  <c r="G2232" i="5"/>
  <c r="D2232" i="5"/>
  <c r="M2231" i="5"/>
  <c r="N2231" i="5" s="1"/>
  <c r="L2231" i="5"/>
  <c r="I2231" i="5"/>
  <c r="Q2231" i="5" s="1"/>
  <c r="H2231" i="5"/>
  <c r="G2231" i="5"/>
  <c r="D2231" i="5"/>
  <c r="M2230" i="5"/>
  <c r="N2230" i="5" s="1"/>
  <c r="L2230" i="5"/>
  <c r="I2230" i="5"/>
  <c r="Q2230" i="5" s="1"/>
  <c r="H2230" i="5"/>
  <c r="G2230" i="5"/>
  <c r="D2230" i="5"/>
  <c r="M2229" i="5"/>
  <c r="N2229" i="5" s="1"/>
  <c r="L2229" i="5"/>
  <c r="I2229" i="5"/>
  <c r="Q2229" i="5" s="1"/>
  <c r="H2229" i="5"/>
  <c r="G2229" i="5"/>
  <c r="D2229" i="5"/>
  <c r="M2228" i="5"/>
  <c r="N2228" i="5" s="1"/>
  <c r="L2228" i="5"/>
  <c r="I2228" i="5"/>
  <c r="Q2228" i="5" s="1"/>
  <c r="H2228" i="5"/>
  <c r="G2228" i="5"/>
  <c r="D2228" i="5"/>
  <c r="M2227" i="5"/>
  <c r="N2227" i="5" s="1"/>
  <c r="L2227" i="5"/>
  <c r="I2227" i="5"/>
  <c r="Q2227" i="5" s="1"/>
  <c r="H2227" i="5"/>
  <c r="G2227" i="5"/>
  <c r="D2227" i="5"/>
  <c r="M2226" i="5"/>
  <c r="N2226" i="5" s="1"/>
  <c r="L2226" i="5"/>
  <c r="I2226" i="5"/>
  <c r="Q2226" i="5" s="1"/>
  <c r="H2226" i="5"/>
  <c r="G2226" i="5"/>
  <c r="D2226" i="5"/>
  <c r="M2225" i="5"/>
  <c r="N2225" i="5" s="1"/>
  <c r="L2225" i="5"/>
  <c r="I2225" i="5"/>
  <c r="Q2225" i="5" s="1"/>
  <c r="H2225" i="5"/>
  <c r="G2225" i="5"/>
  <c r="D2225" i="5"/>
  <c r="M2224" i="5"/>
  <c r="N2224" i="5" s="1"/>
  <c r="L2224" i="5"/>
  <c r="I2224" i="5"/>
  <c r="Q2224" i="5" s="1"/>
  <c r="H2224" i="5"/>
  <c r="G2224" i="5"/>
  <c r="D2224" i="5"/>
  <c r="M2223" i="5"/>
  <c r="N2223" i="5" s="1"/>
  <c r="L2223" i="5"/>
  <c r="I2223" i="5"/>
  <c r="Q2223" i="5" s="1"/>
  <c r="H2223" i="5"/>
  <c r="G2223" i="5"/>
  <c r="D2223" i="5"/>
  <c r="M2222" i="5"/>
  <c r="N2222" i="5" s="1"/>
  <c r="L2222" i="5"/>
  <c r="I2222" i="5"/>
  <c r="Q2222" i="5" s="1"/>
  <c r="H2222" i="5"/>
  <c r="G2222" i="5"/>
  <c r="D2222" i="5"/>
  <c r="M2221" i="5"/>
  <c r="N2221" i="5" s="1"/>
  <c r="L2221" i="5"/>
  <c r="I2221" i="5"/>
  <c r="Q2221" i="5" s="1"/>
  <c r="H2221" i="5"/>
  <c r="G2221" i="5"/>
  <c r="D2221" i="5"/>
  <c r="M2220" i="5"/>
  <c r="N2220" i="5" s="1"/>
  <c r="L2220" i="5"/>
  <c r="I2220" i="5"/>
  <c r="Q2220" i="5" s="1"/>
  <c r="H2220" i="5"/>
  <c r="G2220" i="5"/>
  <c r="D2220" i="5"/>
  <c r="M2219" i="5"/>
  <c r="N2219" i="5" s="1"/>
  <c r="L2219" i="5"/>
  <c r="I2219" i="5"/>
  <c r="Q2219" i="5" s="1"/>
  <c r="H2219" i="5"/>
  <c r="G2219" i="5"/>
  <c r="D2219" i="5"/>
  <c r="M2218" i="5"/>
  <c r="N2218" i="5" s="1"/>
  <c r="L2218" i="5"/>
  <c r="I2218" i="5"/>
  <c r="Q2218" i="5" s="1"/>
  <c r="H2218" i="5"/>
  <c r="G2218" i="5"/>
  <c r="D2218" i="5"/>
  <c r="M2217" i="5"/>
  <c r="N2217" i="5" s="1"/>
  <c r="L2217" i="5"/>
  <c r="I2217" i="5"/>
  <c r="Q2217" i="5" s="1"/>
  <c r="H2217" i="5"/>
  <c r="G2217" i="5"/>
  <c r="D2217" i="5"/>
  <c r="M2216" i="5"/>
  <c r="N2216" i="5" s="1"/>
  <c r="L2216" i="5"/>
  <c r="I2216" i="5"/>
  <c r="Q2216" i="5" s="1"/>
  <c r="H2216" i="5"/>
  <c r="G2216" i="5"/>
  <c r="D2216" i="5"/>
  <c r="M2215" i="5"/>
  <c r="N2215" i="5" s="1"/>
  <c r="L2215" i="5"/>
  <c r="I2215" i="5"/>
  <c r="Q2215" i="5" s="1"/>
  <c r="H2215" i="5"/>
  <c r="G2215" i="5"/>
  <c r="D2215" i="5"/>
  <c r="M2214" i="5"/>
  <c r="N2214" i="5" s="1"/>
  <c r="L2214" i="5"/>
  <c r="I2214" i="5"/>
  <c r="Q2214" i="5" s="1"/>
  <c r="H2214" i="5"/>
  <c r="G2214" i="5"/>
  <c r="D2214" i="5"/>
  <c r="M2213" i="5"/>
  <c r="N2213" i="5" s="1"/>
  <c r="L2213" i="5"/>
  <c r="I2213" i="5"/>
  <c r="Q2213" i="5" s="1"/>
  <c r="H2213" i="5"/>
  <c r="G2213" i="5"/>
  <c r="D2213" i="5"/>
  <c r="M2212" i="5"/>
  <c r="N2212" i="5" s="1"/>
  <c r="L2212" i="5"/>
  <c r="I2212" i="5"/>
  <c r="Q2212" i="5" s="1"/>
  <c r="H2212" i="5"/>
  <c r="G2212" i="5"/>
  <c r="D2212" i="5"/>
  <c r="M2211" i="5"/>
  <c r="N2211" i="5" s="1"/>
  <c r="L2211" i="5"/>
  <c r="I2211" i="5"/>
  <c r="Q2211" i="5" s="1"/>
  <c r="H2211" i="5"/>
  <c r="G2211" i="5"/>
  <c r="D2211" i="5"/>
  <c r="M2210" i="5"/>
  <c r="N2210" i="5" s="1"/>
  <c r="L2210" i="5"/>
  <c r="I2210" i="5"/>
  <c r="Q2210" i="5" s="1"/>
  <c r="H2210" i="5"/>
  <c r="G2210" i="5"/>
  <c r="D2210" i="5"/>
  <c r="M2209" i="5"/>
  <c r="N2209" i="5" s="1"/>
  <c r="L2209" i="5"/>
  <c r="I2209" i="5"/>
  <c r="Q2209" i="5" s="1"/>
  <c r="H2209" i="5"/>
  <c r="G2209" i="5"/>
  <c r="D2209" i="5"/>
  <c r="M2208" i="5"/>
  <c r="N2208" i="5" s="1"/>
  <c r="L2208" i="5"/>
  <c r="I2208" i="5"/>
  <c r="Q2208" i="5" s="1"/>
  <c r="H2208" i="5"/>
  <c r="G2208" i="5"/>
  <c r="D2208" i="5"/>
  <c r="M2207" i="5"/>
  <c r="N2207" i="5" s="1"/>
  <c r="L2207" i="5"/>
  <c r="I2207" i="5"/>
  <c r="Q2207" i="5" s="1"/>
  <c r="H2207" i="5"/>
  <c r="G2207" i="5"/>
  <c r="D2207" i="5"/>
  <c r="M2206" i="5"/>
  <c r="N2206" i="5" s="1"/>
  <c r="L2206" i="5"/>
  <c r="I2206" i="5"/>
  <c r="Q2206" i="5" s="1"/>
  <c r="H2206" i="5"/>
  <c r="G2206" i="5"/>
  <c r="D2206" i="5"/>
  <c r="M2205" i="5"/>
  <c r="N2205" i="5" s="1"/>
  <c r="L2205" i="5"/>
  <c r="I2205" i="5"/>
  <c r="Q2205" i="5" s="1"/>
  <c r="H2205" i="5"/>
  <c r="G2205" i="5"/>
  <c r="D2205" i="5"/>
  <c r="M2204" i="5"/>
  <c r="N2204" i="5" s="1"/>
  <c r="L2204" i="5"/>
  <c r="I2204" i="5"/>
  <c r="Q2204" i="5" s="1"/>
  <c r="H2204" i="5"/>
  <c r="G2204" i="5"/>
  <c r="D2204" i="5"/>
  <c r="M2203" i="5"/>
  <c r="N2203" i="5" s="1"/>
  <c r="L2203" i="5"/>
  <c r="I2203" i="5"/>
  <c r="Q2203" i="5" s="1"/>
  <c r="H2203" i="5"/>
  <c r="G2203" i="5"/>
  <c r="D2203" i="5"/>
  <c r="M2202" i="5"/>
  <c r="N2202" i="5" s="1"/>
  <c r="L2202" i="5"/>
  <c r="I2202" i="5"/>
  <c r="Q2202" i="5" s="1"/>
  <c r="H2202" i="5"/>
  <c r="G2202" i="5"/>
  <c r="D2202" i="5"/>
  <c r="M2201" i="5"/>
  <c r="N2201" i="5" s="1"/>
  <c r="L2201" i="5"/>
  <c r="I2201" i="5"/>
  <c r="Q2201" i="5" s="1"/>
  <c r="H2201" i="5"/>
  <c r="G2201" i="5"/>
  <c r="D2201" i="5"/>
  <c r="M2200" i="5"/>
  <c r="N2200" i="5" s="1"/>
  <c r="L2200" i="5"/>
  <c r="I2200" i="5"/>
  <c r="Q2200" i="5" s="1"/>
  <c r="H2200" i="5"/>
  <c r="G2200" i="5"/>
  <c r="D2200" i="5"/>
  <c r="M2199" i="5"/>
  <c r="N2199" i="5" s="1"/>
  <c r="L2199" i="5"/>
  <c r="I2199" i="5"/>
  <c r="Q2199" i="5" s="1"/>
  <c r="H2199" i="5"/>
  <c r="G2199" i="5"/>
  <c r="D2199" i="5"/>
  <c r="M2198" i="5"/>
  <c r="N2198" i="5" s="1"/>
  <c r="L2198" i="5"/>
  <c r="I2198" i="5"/>
  <c r="Q2198" i="5" s="1"/>
  <c r="H2198" i="5"/>
  <c r="G2198" i="5"/>
  <c r="D2198" i="5"/>
  <c r="M2197" i="5"/>
  <c r="N2197" i="5" s="1"/>
  <c r="L2197" i="5"/>
  <c r="I2197" i="5"/>
  <c r="Q2197" i="5" s="1"/>
  <c r="H2197" i="5"/>
  <c r="G2197" i="5"/>
  <c r="D2197" i="5"/>
  <c r="M2196" i="5"/>
  <c r="N2196" i="5" s="1"/>
  <c r="L2196" i="5"/>
  <c r="I2196" i="5"/>
  <c r="Q2196" i="5" s="1"/>
  <c r="H2196" i="5"/>
  <c r="G2196" i="5"/>
  <c r="D2196" i="5"/>
  <c r="M2195" i="5"/>
  <c r="N2195" i="5" s="1"/>
  <c r="L2195" i="5"/>
  <c r="I2195" i="5"/>
  <c r="Q2195" i="5" s="1"/>
  <c r="H2195" i="5"/>
  <c r="G2195" i="5"/>
  <c r="D2195" i="5"/>
  <c r="M2194" i="5"/>
  <c r="N2194" i="5" s="1"/>
  <c r="L2194" i="5"/>
  <c r="I2194" i="5"/>
  <c r="Q2194" i="5" s="1"/>
  <c r="H2194" i="5"/>
  <c r="G2194" i="5"/>
  <c r="D2194" i="5"/>
  <c r="M2193" i="5"/>
  <c r="N2193" i="5" s="1"/>
  <c r="L2193" i="5"/>
  <c r="I2193" i="5"/>
  <c r="Q2193" i="5" s="1"/>
  <c r="H2193" i="5"/>
  <c r="G2193" i="5"/>
  <c r="D2193" i="5"/>
  <c r="M2192" i="5"/>
  <c r="N2192" i="5" s="1"/>
  <c r="L2192" i="5"/>
  <c r="I2192" i="5"/>
  <c r="Q2192" i="5" s="1"/>
  <c r="H2192" i="5"/>
  <c r="G2192" i="5"/>
  <c r="D2192" i="5"/>
  <c r="M2191" i="5"/>
  <c r="N2191" i="5" s="1"/>
  <c r="L2191" i="5"/>
  <c r="I2191" i="5"/>
  <c r="Q2191" i="5" s="1"/>
  <c r="H2191" i="5"/>
  <c r="G2191" i="5"/>
  <c r="D2191" i="5"/>
  <c r="M2190" i="5"/>
  <c r="N2190" i="5" s="1"/>
  <c r="L2190" i="5"/>
  <c r="I2190" i="5"/>
  <c r="Q2190" i="5" s="1"/>
  <c r="H2190" i="5"/>
  <c r="G2190" i="5"/>
  <c r="D2190" i="5"/>
  <c r="M2189" i="5"/>
  <c r="N2189" i="5" s="1"/>
  <c r="L2189" i="5"/>
  <c r="I2189" i="5"/>
  <c r="Q2189" i="5" s="1"/>
  <c r="H2189" i="5"/>
  <c r="G2189" i="5"/>
  <c r="D2189" i="5"/>
  <c r="M2188" i="5"/>
  <c r="N2188" i="5" s="1"/>
  <c r="L2188" i="5"/>
  <c r="I2188" i="5"/>
  <c r="Q2188" i="5" s="1"/>
  <c r="H2188" i="5"/>
  <c r="G2188" i="5"/>
  <c r="D2188" i="5"/>
  <c r="M2187" i="5"/>
  <c r="N2187" i="5" s="1"/>
  <c r="L2187" i="5"/>
  <c r="I2187" i="5"/>
  <c r="Q2187" i="5" s="1"/>
  <c r="H2187" i="5"/>
  <c r="G2187" i="5"/>
  <c r="D2187" i="5"/>
  <c r="M2186" i="5"/>
  <c r="N2186" i="5" s="1"/>
  <c r="L2186" i="5"/>
  <c r="I2186" i="5"/>
  <c r="Q2186" i="5" s="1"/>
  <c r="H2186" i="5"/>
  <c r="G2186" i="5"/>
  <c r="D2186" i="5"/>
  <c r="M2185" i="5"/>
  <c r="N2185" i="5" s="1"/>
  <c r="L2185" i="5"/>
  <c r="I2185" i="5"/>
  <c r="Q2185" i="5" s="1"/>
  <c r="H2185" i="5"/>
  <c r="G2185" i="5"/>
  <c r="D2185" i="5"/>
  <c r="M2184" i="5"/>
  <c r="N2184" i="5" s="1"/>
  <c r="L2184" i="5"/>
  <c r="I2184" i="5"/>
  <c r="Q2184" i="5" s="1"/>
  <c r="H2184" i="5"/>
  <c r="G2184" i="5"/>
  <c r="D2184" i="5"/>
  <c r="M2183" i="5"/>
  <c r="N2183" i="5" s="1"/>
  <c r="L2183" i="5"/>
  <c r="I2183" i="5"/>
  <c r="Q2183" i="5" s="1"/>
  <c r="H2183" i="5"/>
  <c r="G2183" i="5"/>
  <c r="D2183" i="5"/>
  <c r="M2182" i="5"/>
  <c r="N2182" i="5" s="1"/>
  <c r="L2182" i="5"/>
  <c r="I2182" i="5"/>
  <c r="Q2182" i="5" s="1"/>
  <c r="H2182" i="5"/>
  <c r="G2182" i="5"/>
  <c r="D2182" i="5"/>
  <c r="M2181" i="5"/>
  <c r="N2181" i="5" s="1"/>
  <c r="L2181" i="5"/>
  <c r="I2181" i="5"/>
  <c r="Q2181" i="5" s="1"/>
  <c r="H2181" i="5"/>
  <c r="G2181" i="5"/>
  <c r="D2181" i="5"/>
  <c r="M2180" i="5"/>
  <c r="N2180" i="5" s="1"/>
  <c r="L2180" i="5"/>
  <c r="I2180" i="5"/>
  <c r="Q2180" i="5" s="1"/>
  <c r="H2180" i="5"/>
  <c r="G2180" i="5"/>
  <c r="D2180" i="5"/>
  <c r="M2179" i="5"/>
  <c r="N2179" i="5" s="1"/>
  <c r="L2179" i="5"/>
  <c r="I2179" i="5"/>
  <c r="Q2179" i="5" s="1"/>
  <c r="H2179" i="5"/>
  <c r="G2179" i="5"/>
  <c r="D2179" i="5"/>
  <c r="M2178" i="5"/>
  <c r="N2178" i="5" s="1"/>
  <c r="L2178" i="5"/>
  <c r="I2178" i="5"/>
  <c r="Q2178" i="5" s="1"/>
  <c r="H2178" i="5"/>
  <c r="G2178" i="5"/>
  <c r="D2178" i="5"/>
  <c r="M2177" i="5"/>
  <c r="N2177" i="5" s="1"/>
  <c r="L2177" i="5"/>
  <c r="I2177" i="5"/>
  <c r="Q2177" i="5" s="1"/>
  <c r="H2177" i="5"/>
  <c r="G2177" i="5"/>
  <c r="D2177" i="5"/>
  <c r="M2176" i="5"/>
  <c r="N2176" i="5" s="1"/>
  <c r="L2176" i="5"/>
  <c r="I2176" i="5"/>
  <c r="Q2176" i="5" s="1"/>
  <c r="H2176" i="5"/>
  <c r="G2176" i="5"/>
  <c r="D2176" i="5"/>
  <c r="M2175" i="5"/>
  <c r="N2175" i="5" s="1"/>
  <c r="L2175" i="5"/>
  <c r="I2175" i="5"/>
  <c r="Q2175" i="5" s="1"/>
  <c r="H2175" i="5"/>
  <c r="G2175" i="5"/>
  <c r="D2175" i="5"/>
  <c r="M2174" i="5"/>
  <c r="N2174" i="5" s="1"/>
  <c r="L2174" i="5"/>
  <c r="I2174" i="5"/>
  <c r="Q2174" i="5" s="1"/>
  <c r="H2174" i="5"/>
  <c r="G2174" i="5"/>
  <c r="D2174" i="5"/>
  <c r="M2173" i="5"/>
  <c r="N2173" i="5" s="1"/>
  <c r="L2173" i="5"/>
  <c r="I2173" i="5"/>
  <c r="Q2173" i="5" s="1"/>
  <c r="H2173" i="5"/>
  <c r="G2173" i="5"/>
  <c r="D2173" i="5"/>
  <c r="M2172" i="5"/>
  <c r="N2172" i="5" s="1"/>
  <c r="L2172" i="5"/>
  <c r="I2172" i="5"/>
  <c r="Q2172" i="5" s="1"/>
  <c r="H2172" i="5"/>
  <c r="G2172" i="5"/>
  <c r="D2172" i="5"/>
  <c r="M2171" i="5"/>
  <c r="N2171" i="5" s="1"/>
  <c r="L2171" i="5"/>
  <c r="I2171" i="5"/>
  <c r="Q2171" i="5" s="1"/>
  <c r="H2171" i="5"/>
  <c r="G2171" i="5"/>
  <c r="D2171" i="5"/>
  <c r="M2170" i="5"/>
  <c r="N2170" i="5" s="1"/>
  <c r="L2170" i="5"/>
  <c r="I2170" i="5"/>
  <c r="Q2170" i="5" s="1"/>
  <c r="H2170" i="5"/>
  <c r="G2170" i="5"/>
  <c r="D2170" i="5"/>
  <c r="M2169" i="5"/>
  <c r="N2169" i="5" s="1"/>
  <c r="L2169" i="5"/>
  <c r="I2169" i="5"/>
  <c r="Q2169" i="5" s="1"/>
  <c r="H2169" i="5"/>
  <c r="G2169" i="5"/>
  <c r="D2169" i="5"/>
  <c r="M2168" i="5"/>
  <c r="N2168" i="5" s="1"/>
  <c r="L2168" i="5"/>
  <c r="I2168" i="5"/>
  <c r="Q2168" i="5" s="1"/>
  <c r="H2168" i="5"/>
  <c r="G2168" i="5"/>
  <c r="D2168" i="5"/>
  <c r="M2167" i="5"/>
  <c r="N2167" i="5" s="1"/>
  <c r="L2167" i="5"/>
  <c r="I2167" i="5"/>
  <c r="Q2167" i="5" s="1"/>
  <c r="H2167" i="5"/>
  <c r="G2167" i="5"/>
  <c r="D2167" i="5"/>
  <c r="M2166" i="5"/>
  <c r="N2166" i="5" s="1"/>
  <c r="L2166" i="5"/>
  <c r="I2166" i="5"/>
  <c r="Q2166" i="5" s="1"/>
  <c r="H2166" i="5"/>
  <c r="G2166" i="5"/>
  <c r="D2166" i="5"/>
  <c r="M2165" i="5"/>
  <c r="N2165" i="5" s="1"/>
  <c r="L2165" i="5"/>
  <c r="I2165" i="5"/>
  <c r="Q2165" i="5" s="1"/>
  <c r="H2165" i="5"/>
  <c r="G2165" i="5"/>
  <c r="D2165" i="5"/>
  <c r="M2164" i="5"/>
  <c r="N2164" i="5" s="1"/>
  <c r="L2164" i="5"/>
  <c r="I2164" i="5"/>
  <c r="Q2164" i="5" s="1"/>
  <c r="H2164" i="5"/>
  <c r="G2164" i="5"/>
  <c r="D2164" i="5"/>
  <c r="M2163" i="5"/>
  <c r="N2163" i="5" s="1"/>
  <c r="L2163" i="5"/>
  <c r="I2163" i="5"/>
  <c r="Q2163" i="5" s="1"/>
  <c r="H2163" i="5"/>
  <c r="G2163" i="5"/>
  <c r="D2163" i="5"/>
  <c r="M2162" i="5"/>
  <c r="N2162" i="5" s="1"/>
  <c r="L2162" i="5"/>
  <c r="I2162" i="5"/>
  <c r="Q2162" i="5" s="1"/>
  <c r="H2162" i="5"/>
  <c r="G2162" i="5"/>
  <c r="D2162" i="5"/>
  <c r="M2161" i="5"/>
  <c r="N2161" i="5" s="1"/>
  <c r="L2161" i="5"/>
  <c r="I2161" i="5"/>
  <c r="Q2161" i="5" s="1"/>
  <c r="H2161" i="5"/>
  <c r="G2161" i="5"/>
  <c r="D2161" i="5"/>
  <c r="M2160" i="5"/>
  <c r="N2160" i="5" s="1"/>
  <c r="L2160" i="5"/>
  <c r="I2160" i="5"/>
  <c r="Q2160" i="5" s="1"/>
  <c r="H2160" i="5"/>
  <c r="G2160" i="5"/>
  <c r="D2160" i="5"/>
  <c r="M2159" i="5"/>
  <c r="N2159" i="5" s="1"/>
  <c r="L2159" i="5"/>
  <c r="I2159" i="5"/>
  <c r="Q2159" i="5" s="1"/>
  <c r="H2159" i="5"/>
  <c r="G2159" i="5"/>
  <c r="D2159" i="5"/>
  <c r="M2158" i="5"/>
  <c r="N2158" i="5" s="1"/>
  <c r="L2158" i="5"/>
  <c r="I2158" i="5"/>
  <c r="Q2158" i="5" s="1"/>
  <c r="H2158" i="5"/>
  <c r="G2158" i="5"/>
  <c r="D2158" i="5"/>
  <c r="M2157" i="5"/>
  <c r="N2157" i="5" s="1"/>
  <c r="L2157" i="5"/>
  <c r="I2157" i="5"/>
  <c r="Q2157" i="5" s="1"/>
  <c r="H2157" i="5"/>
  <c r="G2157" i="5"/>
  <c r="D2157" i="5"/>
  <c r="M2156" i="5"/>
  <c r="N2156" i="5" s="1"/>
  <c r="L2156" i="5"/>
  <c r="I2156" i="5"/>
  <c r="Q2156" i="5" s="1"/>
  <c r="H2156" i="5"/>
  <c r="G2156" i="5"/>
  <c r="D2156" i="5"/>
  <c r="M2155" i="5"/>
  <c r="N2155" i="5" s="1"/>
  <c r="L2155" i="5"/>
  <c r="I2155" i="5"/>
  <c r="Q2155" i="5" s="1"/>
  <c r="H2155" i="5"/>
  <c r="G2155" i="5"/>
  <c r="D2155" i="5"/>
  <c r="M2154" i="5"/>
  <c r="N2154" i="5" s="1"/>
  <c r="L2154" i="5"/>
  <c r="I2154" i="5"/>
  <c r="Q2154" i="5" s="1"/>
  <c r="H2154" i="5"/>
  <c r="G2154" i="5"/>
  <c r="D2154" i="5"/>
  <c r="M2153" i="5"/>
  <c r="N2153" i="5" s="1"/>
  <c r="L2153" i="5"/>
  <c r="I2153" i="5"/>
  <c r="Q2153" i="5" s="1"/>
  <c r="H2153" i="5"/>
  <c r="G2153" i="5"/>
  <c r="D2153" i="5"/>
  <c r="M2152" i="5"/>
  <c r="N2152" i="5" s="1"/>
  <c r="L2152" i="5"/>
  <c r="I2152" i="5"/>
  <c r="Q2152" i="5" s="1"/>
  <c r="H2152" i="5"/>
  <c r="G2152" i="5"/>
  <c r="D2152" i="5"/>
  <c r="M2151" i="5"/>
  <c r="N2151" i="5" s="1"/>
  <c r="L2151" i="5"/>
  <c r="I2151" i="5"/>
  <c r="Q2151" i="5" s="1"/>
  <c r="H2151" i="5"/>
  <c r="G2151" i="5"/>
  <c r="D2151" i="5"/>
  <c r="M2150" i="5"/>
  <c r="N2150" i="5" s="1"/>
  <c r="L2150" i="5"/>
  <c r="I2150" i="5"/>
  <c r="Q2150" i="5" s="1"/>
  <c r="H2150" i="5"/>
  <c r="G2150" i="5"/>
  <c r="D2150" i="5"/>
  <c r="M2149" i="5"/>
  <c r="N2149" i="5" s="1"/>
  <c r="L2149" i="5"/>
  <c r="I2149" i="5"/>
  <c r="Q2149" i="5" s="1"/>
  <c r="H2149" i="5"/>
  <c r="G2149" i="5"/>
  <c r="D2149" i="5"/>
  <c r="M2148" i="5"/>
  <c r="N2148" i="5" s="1"/>
  <c r="L2148" i="5"/>
  <c r="I2148" i="5"/>
  <c r="Q2148" i="5" s="1"/>
  <c r="H2148" i="5"/>
  <c r="G2148" i="5"/>
  <c r="D2148" i="5"/>
  <c r="M2147" i="5"/>
  <c r="N2147" i="5" s="1"/>
  <c r="L2147" i="5"/>
  <c r="I2147" i="5"/>
  <c r="Q2147" i="5" s="1"/>
  <c r="H2147" i="5"/>
  <c r="G2147" i="5"/>
  <c r="D2147" i="5"/>
  <c r="M2146" i="5"/>
  <c r="N2146" i="5" s="1"/>
  <c r="L2146" i="5"/>
  <c r="I2146" i="5"/>
  <c r="Q2146" i="5" s="1"/>
  <c r="H2146" i="5"/>
  <c r="G2146" i="5"/>
  <c r="D2146" i="5"/>
  <c r="M2145" i="5"/>
  <c r="N2145" i="5" s="1"/>
  <c r="L2145" i="5"/>
  <c r="I2145" i="5"/>
  <c r="Q2145" i="5" s="1"/>
  <c r="H2145" i="5"/>
  <c r="G2145" i="5"/>
  <c r="D2145" i="5"/>
  <c r="M2144" i="5"/>
  <c r="N2144" i="5" s="1"/>
  <c r="L2144" i="5"/>
  <c r="I2144" i="5"/>
  <c r="Q2144" i="5" s="1"/>
  <c r="H2144" i="5"/>
  <c r="G2144" i="5"/>
  <c r="D2144" i="5"/>
  <c r="M2143" i="5"/>
  <c r="N2143" i="5" s="1"/>
  <c r="L2143" i="5"/>
  <c r="I2143" i="5"/>
  <c r="Q2143" i="5" s="1"/>
  <c r="H2143" i="5"/>
  <c r="G2143" i="5"/>
  <c r="D2143" i="5"/>
  <c r="M2142" i="5"/>
  <c r="N2142" i="5" s="1"/>
  <c r="L2142" i="5"/>
  <c r="I2142" i="5"/>
  <c r="Q2142" i="5" s="1"/>
  <c r="H2142" i="5"/>
  <c r="G2142" i="5"/>
  <c r="D2142" i="5"/>
  <c r="M2141" i="5"/>
  <c r="N2141" i="5" s="1"/>
  <c r="L2141" i="5"/>
  <c r="I2141" i="5"/>
  <c r="Q2141" i="5" s="1"/>
  <c r="H2141" i="5"/>
  <c r="G2141" i="5"/>
  <c r="D2141" i="5"/>
  <c r="M2140" i="5"/>
  <c r="N2140" i="5" s="1"/>
  <c r="L2140" i="5"/>
  <c r="I2140" i="5"/>
  <c r="Q2140" i="5" s="1"/>
  <c r="H2140" i="5"/>
  <c r="G2140" i="5"/>
  <c r="D2140" i="5"/>
  <c r="M2139" i="5"/>
  <c r="N2139" i="5" s="1"/>
  <c r="L2139" i="5"/>
  <c r="I2139" i="5"/>
  <c r="Q2139" i="5" s="1"/>
  <c r="H2139" i="5"/>
  <c r="G2139" i="5"/>
  <c r="D2139" i="5"/>
  <c r="M2138" i="5"/>
  <c r="N2138" i="5" s="1"/>
  <c r="L2138" i="5"/>
  <c r="I2138" i="5"/>
  <c r="Q2138" i="5" s="1"/>
  <c r="H2138" i="5"/>
  <c r="G2138" i="5"/>
  <c r="D2138" i="5"/>
  <c r="M2137" i="5"/>
  <c r="N2137" i="5" s="1"/>
  <c r="L2137" i="5"/>
  <c r="I2137" i="5"/>
  <c r="Q2137" i="5" s="1"/>
  <c r="H2137" i="5"/>
  <c r="G2137" i="5"/>
  <c r="D2137" i="5"/>
  <c r="M2136" i="5"/>
  <c r="N2136" i="5" s="1"/>
  <c r="L2136" i="5"/>
  <c r="I2136" i="5"/>
  <c r="Q2136" i="5" s="1"/>
  <c r="H2136" i="5"/>
  <c r="G2136" i="5"/>
  <c r="D2136" i="5"/>
  <c r="M2135" i="5"/>
  <c r="N2135" i="5" s="1"/>
  <c r="L2135" i="5"/>
  <c r="I2135" i="5"/>
  <c r="Q2135" i="5" s="1"/>
  <c r="H2135" i="5"/>
  <c r="G2135" i="5"/>
  <c r="D2135" i="5"/>
  <c r="M2134" i="5"/>
  <c r="N2134" i="5" s="1"/>
  <c r="L2134" i="5"/>
  <c r="I2134" i="5"/>
  <c r="Q2134" i="5" s="1"/>
  <c r="H2134" i="5"/>
  <c r="G2134" i="5"/>
  <c r="D2134" i="5"/>
  <c r="M2133" i="5"/>
  <c r="N2133" i="5" s="1"/>
  <c r="L2133" i="5"/>
  <c r="I2133" i="5"/>
  <c r="Q2133" i="5" s="1"/>
  <c r="H2133" i="5"/>
  <c r="G2133" i="5"/>
  <c r="D2133" i="5"/>
  <c r="M2132" i="5"/>
  <c r="N2132" i="5" s="1"/>
  <c r="L2132" i="5"/>
  <c r="I2132" i="5"/>
  <c r="Q2132" i="5" s="1"/>
  <c r="H2132" i="5"/>
  <c r="G2132" i="5"/>
  <c r="D2132" i="5"/>
  <c r="M2131" i="5"/>
  <c r="N2131" i="5" s="1"/>
  <c r="L2131" i="5"/>
  <c r="I2131" i="5"/>
  <c r="Q2131" i="5" s="1"/>
  <c r="H2131" i="5"/>
  <c r="G2131" i="5"/>
  <c r="D2131" i="5"/>
  <c r="M2130" i="5"/>
  <c r="N2130" i="5" s="1"/>
  <c r="L2130" i="5"/>
  <c r="I2130" i="5"/>
  <c r="Q2130" i="5" s="1"/>
  <c r="H2130" i="5"/>
  <c r="G2130" i="5"/>
  <c r="D2130" i="5"/>
  <c r="M2129" i="5"/>
  <c r="N2129" i="5" s="1"/>
  <c r="L2129" i="5"/>
  <c r="I2129" i="5"/>
  <c r="Q2129" i="5" s="1"/>
  <c r="H2129" i="5"/>
  <c r="G2129" i="5"/>
  <c r="D2129" i="5"/>
  <c r="M2128" i="5"/>
  <c r="N2128" i="5" s="1"/>
  <c r="L2128" i="5"/>
  <c r="I2128" i="5"/>
  <c r="Q2128" i="5" s="1"/>
  <c r="H2128" i="5"/>
  <c r="G2128" i="5"/>
  <c r="D2128" i="5"/>
  <c r="M2127" i="5"/>
  <c r="N2127" i="5" s="1"/>
  <c r="L2127" i="5"/>
  <c r="I2127" i="5"/>
  <c r="Q2127" i="5" s="1"/>
  <c r="H2127" i="5"/>
  <c r="G2127" i="5"/>
  <c r="D2127" i="5"/>
  <c r="M2126" i="5"/>
  <c r="N2126" i="5" s="1"/>
  <c r="L2126" i="5"/>
  <c r="I2126" i="5"/>
  <c r="Q2126" i="5" s="1"/>
  <c r="H2126" i="5"/>
  <c r="G2126" i="5"/>
  <c r="D2126" i="5"/>
  <c r="M2125" i="5"/>
  <c r="N2125" i="5" s="1"/>
  <c r="L2125" i="5"/>
  <c r="I2125" i="5"/>
  <c r="Q2125" i="5" s="1"/>
  <c r="H2125" i="5"/>
  <c r="G2125" i="5"/>
  <c r="D2125" i="5"/>
  <c r="M2124" i="5"/>
  <c r="N2124" i="5" s="1"/>
  <c r="L2124" i="5"/>
  <c r="I2124" i="5"/>
  <c r="Q2124" i="5" s="1"/>
  <c r="H2124" i="5"/>
  <c r="G2124" i="5"/>
  <c r="D2124" i="5"/>
  <c r="M2123" i="5"/>
  <c r="N2123" i="5" s="1"/>
  <c r="L2123" i="5"/>
  <c r="I2123" i="5"/>
  <c r="Q2123" i="5" s="1"/>
  <c r="H2123" i="5"/>
  <c r="G2123" i="5"/>
  <c r="D2123" i="5"/>
  <c r="M2122" i="5"/>
  <c r="N2122" i="5" s="1"/>
  <c r="L2122" i="5"/>
  <c r="I2122" i="5"/>
  <c r="Q2122" i="5" s="1"/>
  <c r="H2122" i="5"/>
  <c r="G2122" i="5"/>
  <c r="D2122" i="5"/>
  <c r="M2121" i="5"/>
  <c r="N2121" i="5" s="1"/>
  <c r="L2121" i="5"/>
  <c r="I2121" i="5"/>
  <c r="Q2121" i="5" s="1"/>
  <c r="H2121" i="5"/>
  <c r="G2121" i="5"/>
  <c r="D2121" i="5"/>
  <c r="M2120" i="5"/>
  <c r="N2120" i="5" s="1"/>
  <c r="L2120" i="5"/>
  <c r="I2120" i="5"/>
  <c r="Q2120" i="5" s="1"/>
  <c r="H2120" i="5"/>
  <c r="G2120" i="5"/>
  <c r="D2120" i="5"/>
  <c r="M2119" i="5"/>
  <c r="N2119" i="5" s="1"/>
  <c r="L2119" i="5"/>
  <c r="I2119" i="5"/>
  <c r="Q2119" i="5" s="1"/>
  <c r="H2119" i="5"/>
  <c r="G2119" i="5"/>
  <c r="D2119" i="5"/>
  <c r="M2118" i="5"/>
  <c r="N2118" i="5" s="1"/>
  <c r="L2118" i="5"/>
  <c r="I2118" i="5"/>
  <c r="Q2118" i="5" s="1"/>
  <c r="H2118" i="5"/>
  <c r="G2118" i="5"/>
  <c r="D2118" i="5"/>
  <c r="M2117" i="5"/>
  <c r="N2117" i="5" s="1"/>
  <c r="L2117" i="5"/>
  <c r="I2117" i="5"/>
  <c r="Q2117" i="5" s="1"/>
  <c r="H2117" i="5"/>
  <c r="G2117" i="5"/>
  <c r="D2117" i="5"/>
  <c r="M2116" i="5"/>
  <c r="N2116" i="5" s="1"/>
  <c r="L2116" i="5"/>
  <c r="I2116" i="5"/>
  <c r="Q2116" i="5" s="1"/>
  <c r="H2116" i="5"/>
  <c r="G2116" i="5"/>
  <c r="D2116" i="5"/>
  <c r="M2115" i="5"/>
  <c r="N2115" i="5" s="1"/>
  <c r="L2115" i="5"/>
  <c r="I2115" i="5"/>
  <c r="Q2115" i="5" s="1"/>
  <c r="H2115" i="5"/>
  <c r="G2115" i="5"/>
  <c r="D2115" i="5"/>
  <c r="M2114" i="5"/>
  <c r="N2114" i="5" s="1"/>
  <c r="L2114" i="5"/>
  <c r="I2114" i="5"/>
  <c r="Q2114" i="5" s="1"/>
  <c r="H2114" i="5"/>
  <c r="G2114" i="5"/>
  <c r="D2114" i="5"/>
  <c r="M2113" i="5"/>
  <c r="N2113" i="5" s="1"/>
  <c r="L2113" i="5"/>
  <c r="I2113" i="5"/>
  <c r="Q2113" i="5" s="1"/>
  <c r="H2113" i="5"/>
  <c r="G2113" i="5"/>
  <c r="D2113" i="5"/>
  <c r="M2112" i="5"/>
  <c r="N2112" i="5" s="1"/>
  <c r="L2112" i="5"/>
  <c r="I2112" i="5"/>
  <c r="Q2112" i="5" s="1"/>
  <c r="H2112" i="5"/>
  <c r="G2112" i="5"/>
  <c r="D2112" i="5"/>
  <c r="M2111" i="5"/>
  <c r="N2111" i="5" s="1"/>
  <c r="L2111" i="5"/>
  <c r="I2111" i="5"/>
  <c r="Q2111" i="5" s="1"/>
  <c r="H2111" i="5"/>
  <c r="G2111" i="5"/>
  <c r="D2111" i="5"/>
  <c r="M2110" i="5"/>
  <c r="N2110" i="5" s="1"/>
  <c r="L2110" i="5"/>
  <c r="I2110" i="5"/>
  <c r="Q2110" i="5" s="1"/>
  <c r="H2110" i="5"/>
  <c r="G2110" i="5"/>
  <c r="D2110" i="5"/>
  <c r="M2109" i="5"/>
  <c r="N2109" i="5" s="1"/>
  <c r="L2109" i="5"/>
  <c r="I2109" i="5"/>
  <c r="Q2109" i="5" s="1"/>
  <c r="H2109" i="5"/>
  <c r="G2109" i="5"/>
  <c r="D2109" i="5"/>
  <c r="M2108" i="5"/>
  <c r="N2108" i="5" s="1"/>
  <c r="L2108" i="5"/>
  <c r="I2108" i="5"/>
  <c r="Q2108" i="5" s="1"/>
  <c r="H2108" i="5"/>
  <c r="G2108" i="5"/>
  <c r="D2108" i="5"/>
  <c r="M2107" i="5"/>
  <c r="N2107" i="5" s="1"/>
  <c r="L2107" i="5"/>
  <c r="I2107" i="5"/>
  <c r="Q2107" i="5" s="1"/>
  <c r="H2107" i="5"/>
  <c r="G2107" i="5"/>
  <c r="D2107" i="5"/>
  <c r="M2106" i="5"/>
  <c r="N2106" i="5" s="1"/>
  <c r="L2106" i="5"/>
  <c r="I2106" i="5"/>
  <c r="Q2106" i="5" s="1"/>
  <c r="H2106" i="5"/>
  <c r="G2106" i="5"/>
  <c r="D2106" i="5"/>
  <c r="M2105" i="5"/>
  <c r="N2105" i="5" s="1"/>
  <c r="L2105" i="5"/>
  <c r="I2105" i="5"/>
  <c r="Q2105" i="5" s="1"/>
  <c r="H2105" i="5"/>
  <c r="G2105" i="5"/>
  <c r="D2105" i="5"/>
  <c r="M2104" i="5"/>
  <c r="N2104" i="5" s="1"/>
  <c r="L2104" i="5"/>
  <c r="I2104" i="5"/>
  <c r="Q2104" i="5" s="1"/>
  <c r="H2104" i="5"/>
  <c r="G2104" i="5"/>
  <c r="D2104" i="5"/>
  <c r="M2103" i="5"/>
  <c r="N2103" i="5" s="1"/>
  <c r="L2103" i="5"/>
  <c r="I2103" i="5"/>
  <c r="Q2103" i="5" s="1"/>
  <c r="H2103" i="5"/>
  <c r="G2103" i="5"/>
  <c r="D2103" i="5"/>
  <c r="M2102" i="5"/>
  <c r="N2102" i="5" s="1"/>
  <c r="L2102" i="5"/>
  <c r="I2102" i="5"/>
  <c r="Q2102" i="5" s="1"/>
  <c r="H2102" i="5"/>
  <c r="G2102" i="5"/>
  <c r="D2102" i="5"/>
  <c r="M2101" i="5"/>
  <c r="N2101" i="5" s="1"/>
  <c r="L2101" i="5"/>
  <c r="I2101" i="5"/>
  <c r="Q2101" i="5" s="1"/>
  <c r="H2101" i="5"/>
  <c r="G2101" i="5"/>
  <c r="D2101" i="5"/>
  <c r="M2100" i="5"/>
  <c r="N2100" i="5" s="1"/>
  <c r="L2100" i="5"/>
  <c r="I2100" i="5"/>
  <c r="Q2100" i="5" s="1"/>
  <c r="H2100" i="5"/>
  <c r="G2100" i="5"/>
  <c r="D2100" i="5"/>
  <c r="M2099" i="5"/>
  <c r="N2099" i="5" s="1"/>
  <c r="L2099" i="5"/>
  <c r="I2099" i="5"/>
  <c r="Q2099" i="5" s="1"/>
  <c r="H2099" i="5"/>
  <c r="G2099" i="5"/>
  <c r="D2099" i="5"/>
  <c r="M2098" i="5"/>
  <c r="N2098" i="5" s="1"/>
  <c r="L2098" i="5"/>
  <c r="I2098" i="5"/>
  <c r="Q2098" i="5" s="1"/>
  <c r="H2098" i="5"/>
  <c r="G2098" i="5"/>
  <c r="D2098" i="5"/>
  <c r="M2097" i="5"/>
  <c r="N2097" i="5" s="1"/>
  <c r="L2097" i="5"/>
  <c r="I2097" i="5"/>
  <c r="Q2097" i="5" s="1"/>
  <c r="H2097" i="5"/>
  <c r="G2097" i="5"/>
  <c r="D2097" i="5"/>
  <c r="M2096" i="5"/>
  <c r="N2096" i="5" s="1"/>
  <c r="L2096" i="5"/>
  <c r="I2096" i="5"/>
  <c r="Q2096" i="5" s="1"/>
  <c r="H2096" i="5"/>
  <c r="G2096" i="5"/>
  <c r="D2096" i="5"/>
  <c r="M2095" i="5"/>
  <c r="N2095" i="5" s="1"/>
  <c r="L2095" i="5"/>
  <c r="I2095" i="5"/>
  <c r="Q2095" i="5" s="1"/>
  <c r="H2095" i="5"/>
  <c r="G2095" i="5"/>
  <c r="D2095" i="5"/>
  <c r="M2094" i="5"/>
  <c r="N2094" i="5" s="1"/>
  <c r="L2094" i="5"/>
  <c r="I2094" i="5"/>
  <c r="Q2094" i="5" s="1"/>
  <c r="H2094" i="5"/>
  <c r="G2094" i="5"/>
  <c r="D2094" i="5"/>
  <c r="M2093" i="5"/>
  <c r="N2093" i="5" s="1"/>
  <c r="L2093" i="5"/>
  <c r="I2093" i="5"/>
  <c r="Q2093" i="5" s="1"/>
  <c r="H2093" i="5"/>
  <c r="G2093" i="5"/>
  <c r="D2093" i="5"/>
  <c r="M2092" i="5"/>
  <c r="N2092" i="5" s="1"/>
  <c r="L2092" i="5"/>
  <c r="I2092" i="5"/>
  <c r="Q2092" i="5" s="1"/>
  <c r="H2092" i="5"/>
  <c r="G2092" i="5"/>
  <c r="D2092" i="5"/>
  <c r="M2091" i="5"/>
  <c r="N2091" i="5" s="1"/>
  <c r="L2091" i="5"/>
  <c r="I2091" i="5"/>
  <c r="Q2091" i="5" s="1"/>
  <c r="H2091" i="5"/>
  <c r="G2091" i="5"/>
  <c r="D2091" i="5"/>
  <c r="M2090" i="5"/>
  <c r="N2090" i="5" s="1"/>
  <c r="L2090" i="5"/>
  <c r="I2090" i="5"/>
  <c r="Q2090" i="5" s="1"/>
  <c r="H2090" i="5"/>
  <c r="G2090" i="5"/>
  <c r="D2090" i="5"/>
  <c r="M2089" i="5"/>
  <c r="N2089" i="5" s="1"/>
  <c r="L2089" i="5"/>
  <c r="I2089" i="5"/>
  <c r="Q2089" i="5" s="1"/>
  <c r="H2089" i="5"/>
  <c r="G2089" i="5"/>
  <c r="D2089" i="5"/>
  <c r="M2088" i="5"/>
  <c r="N2088" i="5" s="1"/>
  <c r="L2088" i="5"/>
  <c r="I2088" i="5"/>
  <c r="Q2088" i="5" s="1"/>
  <c r="H2088" i="5"/>
  <c r="G2088" i="5"/>
  <c r="D2088" i="5"/>
  <c r="M2087" i="5"/>
  <c r="N2087" i="5" s="1"/>
  <c r="L2087" i="5"/>
  <c r="I2087" i="5"/>
  <c r="Q2087" i="5" s="1"/>
  <c r="H2087" i="5"/>
  <c r="G2087" i="5"/>
  <c r="D2087" i="5"/>
  <c r="M2086" i="5"/>
  <c r="N2086" i="5" s="1"/>
  <c r="L2086" i="5"/>
  <c r="I2086" i="5"/>
  <c r="Q2086" i="5" s="1"/>
  <c r="H2086" i="5"/>
  <c r="G2086" i="5"/>
  <c r="D2086" i="5"/>
  <c r="M2085" i="5"/>
  <c r="N2085" i="5" s="1"/>
  <c r="L2085" i="5"/>
  <c r="I2085" i="5"/>
  <c r="Q2085" i="5" s="1"/>
  <c r="H2085" i="5"/>
  <c r="G2085" i="5"/>
  <c r="D2085" i="5"/>
  <c r="M2084" i="5"/>
  <c r="N2084" i="5" s="1"/>
  <c r="L2084" i="5"/>
  <c r="I2084" i="5"/>
  <c r="Q2084" i="5" s="1"/>
  <c r="H2084" i="5"/>
  <c r="G2084" i="5"/>
  <c r="D2084" i="5"/>
  <c r="M2083" i="5"/>
  <c r="N2083" i="5" s="1"/>
  <c r="L2083" i="5"/>
  <c r="I2083" i="5"/>
  <c r="Q2083" i="5" s="1"/>
  <c r="H2083" i="5"/>
  <c r="G2083" i="5"/>
  <c r="D2083" i="5"/>
  <c r="M2082" i="5"/>
  <c r="N2082" i="5" s="1"/>
  <c r="L2082" i="5"/>
  <c r="I2082" i="5"/>
  <c r="Q2082" i="5" s="1"/>
  <c r="H2082" i="5"/>
  <c r="G2082" i="5"/>
  <c r="D2082" i="5"/>
  <c r="M2081" i="5"/>
  <c r="N2081" i="5" s="1"/>
  <c r="L2081" i="5"/>
  <c r="I2081" i="5"/>
  <c r="Q2081" i="5" s="1"/>
  <c r="H2081" i="5"/>
  <c r="G2081" i="5"/>
  <c r="D2081" i="5"/>
  <c r="M2080" i="5"/>
  <c r="N2080" i="5" s="1"/>
  <c r="L2080" i="5"/>
  <c r="I2080" i="5"/>
  <c r="Q2080" i="5" s="1"/>
  <c r="H2080" i="5"/>
  <c r="G2080" i="5"/>
  <c r="D2080" i="5"/>
  <c r="M2079" i="5"/>
  <c r="N2079" i="5" s="1"/>
  <c r="L2079" i="5"/>
  <c r="I2079" i="5"/>
  <c r="Q2079" i="5" s="1"/>
  <c r="H2079" i="5"/>
  <c r="G2079" i="5"/>
  <c r="D2079" i="5"/>
  <c r="M2078" i="5"/>
  <c r="N2078" i="5" s="1"/>
  <c r="L2078" i="5"/>
  <c r="I2078" i="5"/>
  <c r="Q2078" i="5" s="1"/>
  <c r="H2078" i="5"/>
  <c r="G2078" i="5"/>
  <c r="D2078" i="5"/>
  <c r="M2077" i="5"/>
  <c r="N2077" i="5" s="1"/>
  <c r="L2077" i="5"/>
  <c r="I2077" i="5"/>
  <c r="Q2077" i="5" s="1"/>
  <c r="H2077" i="5"/>
  <c r="G2077" i="5"/>
  <c r="D2077" i="5"/>
  <c r="M2076" i="5"/>
  <c r="N2076" i="5" s="1"/>
  <c r="L2076" i="5"/>
  <c r="I2076" i="5"/>
  <c r="Q2076" i="5" s="1"/>
  <c r="H2076" i="5"/>
  <c r="G2076" i="5"/>
  <c r="D2076" i="5"/>
  <c r="M2075" i="5"/>
  <c r="N2075" i="5" s="1"/>
  <c r="L2075" i="5"/>
  <c r="I2075" i="5"/>
  <c r="Q2075" i="5" s="1"/>
  <c r="H2075" i="5"/>
  <c r="G2075" i="5"/>
  <c r="D2075" i="5"/>
  <c r="M2074" i="5"/>
  <c r="N2074" i="5" s="1"/>
  <c r="L2074" i="5"/>
  <c r="I2074" i="5"/>
  <c r="Q2074" i="5" s="1"/>
  <c r="H2074" i="5"/>
  <c r="G2074" i="5"/>
  <c r="D2074" i="5"/>
  <c r="M2073" i="5"/>
  <c r="N2073" i="5" s="1"/>
  <c r="L2073" i="5"/>
  <c r="I2073" i="5"/>
  <c r="Q2073" i="5" s="1"/>
  <c r="H2073" i="5"/>
  <c r="G2073" i="5"/>
  <c r="D2073" i="5"/>
  <c r="M2072" i="5"/>
  <c r="N2072" i="5" s="1"/>
  <c r="L2072" i="5"/>
  <c r="I2072" i="5"/>
  <c r="Q2072" i="5" s="1"/>
  <c r="H2072" i="5"/>
  <c r="G2072" i="5"/>
  <c r="D2072" i="5"/>
  <c r="M2071" i="5"/>
  <c r="N2071" i="5" s="1"/>
  <c r="L2071" i="5"/>
  <c r="I2071" i="5"/>
  <c r="Q2071" i="5" s="1"/>
  <c r="H2071" i="5"/>
  <c r="G2071" i="5"/>
  <c r="D2071" i="5"/>
  <c r="M2070" i="5"/>
  <c r="N2070" i="5" s="1"/>
  <c r="L2070" i="5"/>
  <c r="I2070" i="5"/>
  <c r="Q2070" i="5" s="1"/>
  <c r="H2070" i="5"/>
  <c r="G2070" i="5"/>
  <c r="D2070" i="5"/>
  <c r="M2069" i="5"/>
  <c r="N2069" i="5" s="1"/>
  <c r="L2069" i="5"/>
  <c r="I2069" i="5"/>
  <c r="Q2069" i="5" s="1"/>
  <c r="H2069" i="5"/>
  <c r="G2069" i="5"/>
  <c r="D2069" i="5"/>
  <c r="M2068" i="5"/>
  <c r="N2068" i="5" s="1"/>
  <c r="L2068" i="5"/>
  <c r="I2068" i="5"/>
  <c r="Q2068" i="5" s="1"/>
  <c r="H2068" i="5"/>
  <c r="G2068" i="5"/>
  <c r="D2068" i="5"/>
  <c r="M2067" i="5"/>
  <c r="N2067" i="5" s="1"/>
  <c r="L2067" i="5"/>
  <c r="I2067" i="5"/>
  <c r="Q2067" i="5" s="1"/>
  <c r="H2067" i="5"/>
  <c r="G2067" i="5"/>
  <c r="D2067" i="5"/>
  <c r="M2066" i="5"/>
  <c r="N2066" i="5" s="1"/>
  <c r="L2066" i="5"/>
  <c r="I2066" i="5"/>
  <c r="Q2066" i="5" s="1"/>
  <c r="H2066" i="5"/>
  <c r="G2066" i="5"/>
  <c r="D2066" i="5"/>
  <c r="M2065" i="5"/>
  <c r="N2065" i="5" s="1"/>
  <c r="L2065" i="5"/>
  <c r="I2065" i="5"/>
  <c r="Q2065" i="5" s="1"/>
  <c r="H2065" i="5"/>
  <c r="G2065" i="5"/>
  <c r="D2065" i="5"/>
  <c r="M2064" i="5"/>
  <c r="N2064" i="5" s="1"/>
  <c r="L2064" i="5"/>
  <c r="I2064" i="5"/>
  <c r="Q2064" i="5" s="1"/>
  <c r="H2064" i="5"/>
  <c r="G2064" i="5"/>
  <c r="D2064" i="5"/>
  <c r="M2063" i="5"/>
  <c r="N2063" i="5" s="1"/>
  <c r="L2063" i="5"/>
  <c r="I2063" i="5"/>
  <c r="Q2063" i="5" s="1"/>
  <c r="H2063" i="5"/>
  <c r="G2063" i="5"/>
  <c r="D2063" i="5"/>
  <c r="M2062" i="5"/>
  <c r="N2062" i="5" s="1"/>
  <c r="L2062" i="5"/>
  <c r="I2062" i="5"/>
  <c r="Q2062" i="5" s="1"/>
  <c r="H2062" i="5"/>
  <c r="G2062" i="5"/>
  <c r="D2062" i="5"/>
  <c r="M2061" i="5"/>
  <c r="N2061" i="5" s="1"/>
  <c r="L2061" i="5"/>
  <c r="I2061" i="5"/>
  <c r="Q2061" i="5" s="1"/>
  <c r="H2061" i="5"/>
  <c r="G2061" i="5"/>
  <c r="D2061" i="5"/>
  <c r="M2060" i="5"/>
  <c r="N2060" i="5" s="1"/>
  <c r="L2060" i="5"/>
  <c r="I2060" i="5"/>
  <c r="Q2060" i="5" s="1"/>
  <c r="H2060" i="5"/>
  <c r="G2060" i="5"/>
  <c r="D2060" i="5"/>
  <c r="M2059" i="5"/>
  <c r="N2059" i="5" s="1"/>
  <c r="L2059" i="5"/>
  <c r="I2059" i="5"/>
  <c r="Q2059" i="5" s="1"/>
  <c r="H2059" i="5"/>
  <c r="G2059" i="5"/>
  <c r="D2059" i="5"/>
  <c r="M2058" i="5"/>
  <c r="N2058" i="5" s="1"/>
  <c r="L2058" i="5"/>
  <c r="I2058" i="5"/>
  <c r="Q2058" i="5" s="1"/>
  <c r="H2058" i="5"/>
  <c r="G2058" i="5"/>
  <c r="D2058" i="5"/>
  <c r="M2057" i="5"/>
  <c r="N2057" i="5" s="1"/>
  <c r="L2057" i="5"/>
  <c r="I2057" i="5"/>
  <c r="Q2057" i="5" s="1"/>
  <c r="H2057" i="5"/>
  <c r="G2057" i="5"/>
  <c r="D2057" i="5"/>
  <c r="M2056" i="5"/>
  <c r="N2056" i="5" s="1"/>
  <c r="L2056" i="5"/>
  <c r="I2056" i="5"/>
  <c r="Q2056" i="5" s="1"/>
  <c r="H2056" i="5"/>
  <c r="G2056" i="5"/>
  <c r="D2056" i="5"/>
  <c r="M2055" i="5"/>
  <c r="N2055" i="5" s="1"/>
  <c r="L2055" i="5"/>
  <c r="I2055" i="5"/>
  <c r="Q2055" i="5" s="1"/>
  <c r="H2055" i="5"/>
  <c r="G2055" i="5"/>
  <c r="D2055" i="5"/>
  <c r="M2054" i="5"/>
  <c r="N2054" i="5" s="1"/>
  <c r="L2054" i="5"/>
  <c r="I2054" i="5"/>
  <c r="Q2054" i="5" s="1"/>
  <c r="H2054" i="5"/>
  <c r="G2054" i="5"/>
  <c r="D2054" i="5"/>
  <c r="M2053" i="5"/>
  <c r="N2053" i="5" s="1"/>
  <c r="L2053" i="5"/>
  <c r="I2053" i="5"/>
  <c r="Q2053" i="5" s="1"/>
  <c r="H2053" i="5"/>
  <c r="G2053" i="5"/>
  <c r="D2053" i="5"/>
  <c r="M2052" i="5"/>
  <c r="N2052" i="5" s="1"/>
  <c r="L2052" i="5"/>
  <c r="I2052" i="5"/>
  <c r="Q2052" i="5" s="1"/>
  <c r="H2052" i="5"/>
  <c r="G2052" i="5"/>
  <c r="D2052" i="5"/>
  <c r="M2051" i="5"/>
  <c r="N2051" i="5" s="1"/>
  <c r="L2051" i="5"/>
  <c r="I2051" i="5"/>
  <c r="Q2051" i="5" s="1"/>
  <c r="H2051" i="5"/>
  <c r="G2051" i="5"/>
  <c r="D2051" i="5"/>
  <c r="M2050" i="5"/>
  <c r="N2050" i="5" s="1"/>
  <c r="L2050" i="5"/>
  <c r="I2050" i="5"/>
  <c r="Q2050" i="5" s="1"/>
  <c r="H2050" i="5"/>
  <c r="G2050" i="5"/>
  <c r="D2050" i="5"/>
  <c r="M2049" i="5"/>
  <c r="N2049" i="5" s="1"/>
  <c r="L2049" i="5"/>
  <c r="I2049" i="5"/>
  <c r="Q2049" i="5" s="1"/>
  <c r="H2049" i="5"/>
  <c r="G2049" i="5"/>
  <c r="D2049" i="5"/>
  <c r="M2048" i="5"/>
  <c r="N2048" i="5" s="1"/>
  <c r="L2048" i="5"/>
  <c r="I2048" i="5"/>
  <c r="Q2048" i="5" s="1"/>
  <c r="H2048" i="5"/>
  <c r="G2048" i="5"/>
  <c r="D2048" i="5"/>
  <c r="M2047" i="5"/>
  <c r="N2047" i="5" s="1"/>
  <c r="L2047" i="5"/>
  <c r="I2047" i="5"/>
  <c r="Q2047" i="5" s="1"/>
  <c r="H2047" i="5"/>
  <c r="G2047" i="5"/>
  <c r="D2047" i="5"/>
  <c r="M2046" i="5"/>
  <c r="N2046" i="5" s="1"/>
  <c r="L2046" i="5"/>
  <c r="I2046" i="5"/>
  <c r="Q2046" i="5" s="1"/>
  <c r="H2046" i="5"/>
  <c r="G2046" i="5"/>
  <c r="D2046" i="5"/>
  <c r="M2045" i="5"/>
  <c r="N2045" i="5" s="1"/>
  <c r="L2045" i="5"/>
  <c r="I2045" i="5"/>
  <c r="Q2045" i="5" s="1"/>
  <c r="H2045" i="5"/>
  <c r="G2045" i="5"/>
  <c r="D2045" i="5"/>
  <c r="M2044" i="5"/>
  <c r="N2044" i="5" s="1"/>
  <c r="L2044" i="5"/>
  <c r="I2044" i="5"/>
  <c r="Q2044" i="5" s="1"/>
  <c r="H2044" i="5"/>
  <c r="G2044" i="5"/>
  <c r="D2044" i="5"/>
  <c r="M2043" i="5"/>
  <c r="N2043" i="5" s="1"/>
  <c r="L2043" i="5"/>
  <c r="I2043" i="5"/>
  <c r="Q2043" i="5" s="1"/>
  <c r="H2043" i="5"/>
  <c r="G2043" i="5"/>
  <c r="D2043" i="5"/>
  <c r="M2042" i="5"/>
  <c r="N2042" i="5" s="1"/>
  <c r="L2042" i="5"/>
  <c r="I2042" i="5"/>
  <c r="Q2042" i="5" s="1"/>
  <c r="H2042" i="5"/>
  <c r="G2042" i="5"/>
  <c r="D2042" i="5"/>
  <c r="M2041" i="5"/>
  <c r="N2041" i="5" s="1"/>
  <c r="L2041" i="5"/>
  <c r="I2041" i="5"/>
  <c r="Q2041" i="5" s="1"/>
  <c r="H2041" i="5"/>
  <c r="G2041" i="5"/>
  <c r="D2041" i="5"/>
  <c r="M2040" i="5"/>
  <c r="N2040" i="5" s="1"/>
  <c r="L2040" i="5"/>
  <c r="I2040" i="5"/>
  <c r="Q2040" i="5" s="1"/>
  <c r="H2040" i="5"/>
  <c r="G2040" i="5"/>
  <c r="D2040" i="5"/>
  <c r="M2039" i="5"/>
  <c r="N2039" i="5" s="1"/>
  <c r="L2039" i="5"/>
  <c r="I2039" i="5"/>
  <c r="Q2039" i="5" s="1"/>
  <c r="H2039" i="5"/>
  <c r="G2039" i="5"/>
  <c r="D2039" i="5"/>
  <c r="M2038" i="5"/>
  <c r="N2038" i="5" s="1"/>
  <c r="L2038" i="5"/>
  <c r="I2038" i="5"/>
  <c r="Q2038" i="5" s="1"/>
  <c r="H2038" i="5"/>
  <c r="G2038" i="5"/>
  <c r="D2038" i="5"/>
  <c r="M2037" i="5"/>
  <c r="N2037" i="5" s="1"/>
  <c r="L2037" i="5"/>
  <c r="I2037" i="5"/>
  <c r="Q2037" i="5" s="1"/>
  <c r="H2037" i="5"/>
  <c r="G2037" i="5"/>
  <c r="D2037" i="5"/>
  <c r="M2036" i="5"/>
  <c r="N2036" i="5" s="1"/>
  <c r="L2036" i="5"/>
  <c r="I2036" i="5"/>
  <c r="Q2036" i="5" s="1"/>
  <c r="H2036" i="5"/>
  <c r="G2036" i="5"/>
  <c r="D2036" i="5"/>
  <c r="M2035" i="5"/>
  <c r="N2035" i="5" s="1"/>
  <c r="L2035" i="5"/>
  <c r="I2035" i="5"/>
  <c r="Q2035" i="5" s="1"/>
  <c r="H2035" i="5"/>
  <c r="G2035" i="5"/>
  <c r="D2035" i="5"/>
  <c r="M2034" i="5"/>
  <c r="N2034" i="5" s="1"/>
  <c r="L2034" i="5"/>
  <c r="I2034" i="5"/>
  <c r="Q2034" i="5" s="1"/>
  <c r="H2034" i="5"/>
  <c r="G2034" i="5"/>
  <c r="D2034" i="5"/>
  <c r="M2033" i="5"/>
  <c r="N2033" i="5" s="1"/>
  <c r="L2033" i="5"/>
  <c r="I2033" i="5"/>
  <c r="Q2033" i="5" s="1"/>
  <c r="H2033" i="5"/>
  <c r="G2033" i="5"/>
  <c r="D2033" i="5"/>
  <c r="M2032" i="5"/>
  <c r="N2032" i="5" s="1"/>
  <c r="L2032" i="5"/>
  <c r="I2032" i="5"/>
  <c r="Q2032" i="5" s="1"/>
  <c r="H2032" i="5"/>
  <c r="G2032" i="5"/>
  <c r="D2032" i="5"/>
  <c r="M2031" i="5"/>
  <c r="N2031" i="5" s="1"/>
  <c r="L2031" i="5"/>
  <c r="I2031" i="5"/>
  <c r="Q2031" i="5" s="1"/>
  <c r="H2031" i="5"/>
  <c r="G2031" i="5"/>
  <c r="D2031" i="5"/>
  <c r="M2030" i="5"/>
  <c r="N2030" i="5" s="1"/>
  <c r="L2030" i="5"/>
  <c r="I2030" i="5"/>
  <c r="Q2030" i="5" s="1"/>
  <c r="H2030" i="5"/>
  <c r="G2030" i="5"/>
  <c r="D2030" i="5"/>
  <c r="M2029" i="5"/>
  <c r="N2029" i="5" s="1"/>
  <c r="L2029" i="5"/>
  <c r="I2029" i="5"/>
  <c r="Q2029" i="5" s="1"/>
  <c r="H2029" i="5"/>
  <c r="G2029" i="5"/>
  <c r="D2029" i="5"/>
  <c r="M2028" i="5"/>
  <c r="N2028" i="5" s="1"/>
  <c r="L2028" i="5"/>
  <c r="I2028" i="5"/>
  <c r="Q2028" i="5" s="1"/>
  <c r="H2028" i="5"/>
  <c r="G2028" i="5"/>
  <c r="D2028" i="5"/>
  <c r="M2027" i="5"/>
  <c r="N2027" i="5" s="1"/>
  <c r="L2027" i="5"/>
  <c r="I2027" i="5"/>
  <c r="Q2027" i="5" s="1"/>
  <c r="H2027" i="5"/>
  <c r="G2027" i="5"/>
  <c r="D2027" i="5"/>
  <c r="M2026" i="5"/>
  <c r="N2026" i="5" s="1"/>
  <c r="L2026" i="5"/>
  <c r="I2026" i="5"/>
  <c r="Q2026" i="5" s="1"/>
  <c r="H2026" i="5"/>
  <c r="G2026" i="5"/>
  <c r="D2026" i="5"/>
  <c r="M2025" i="5"/>
  <c r="N2025" i="5" s="1"/>
  <c r="L2025" i="5"/>
  <c r="I2025" i="5"/>
  <c r="Q2025" i="5" s="1"/>
  <c r="H2025" i="5"/>
  <c r="G2025" i="5"/>
  <c r="D2025" i="5"/>
  <c r="M2024" i="5"/>
  <c r="N2024" i="5" s="1"/>
  <c r="L2024" i="5"/>
  <c r="I2024" i="5"/>
  <c r="Q2024" i="5" s="1"/>
  <c r="H2024" i="5"/>
  <c r="G2024" i="5"/>
  <c r="D2024" i="5"/>
  <c r="M2023" i="5"/>
  <c r="N2023" i="5" s="1"/>
  <c r="L2023" i="5"/>
  <c r="I2023" i="5"/>
  <c r="Q2023" i="5" s="1"/>
  <c r="H2023" i="5"/>
  <c r="G2023" i="5"/>
  <c r="D2023" i="5"/>
  <c r="M2022" i="5"/>
  <c r="N2022" i="5" s="1"/>
  <c r="L2022" i="5"/>
  <c r="I2022" i="5"/>
  <c r="Q2022" i="5" s="1"/>
  <c r="H2022" i="5"/>
  <c r="G2022" i="5"/>
  <c r="D2022" i="5"/>
  <c r="M2021" i="5"/>
  <c r="N2021" i="5" s="1"/>
  <c r="L2021" i="5"/>
  <c r="I2021" i="5"/>
  <c r="Q2021" i="5" s="1"/>
  <c r="H2021" i="5"/>
  <c r="G2021" i="5"/>
  <c r="D2021" i="5"/>
  <c r="M2020" i="5"/>
  <c r="N2020" i="5" s="1"/>
  <c r="L2020" i="5"/>
  <c r="I2020" i="5"/>
  <c r="Q2020" i="5" s="1"/>
  <c r="H2020" i="5"/>
  <c r="G2020" i="5"/>
  <c r="D2020" i="5"/>
  <c r="M2019" i="5"/>
  <c r="N2019" i="5" s="1"/>
  <c r="L2019" i="5"/>
  <c r="I2019" i="5"/>
  <c r="Q2019" i="5" s="1"/>
  <c r="H2019" i="5"/>
  <c r="G2019" i="5"/>
  <c r="D2019" i="5"/>
  <c r="M2018" i="5"/>
  <c r="N2018" i="5" s="1"/>
  <c r="L2018" i="5"/>
  <c r="I2018" i="5"/>
  <c r="Q2018" i="5" s="1"/>
  <c r="H2018" i="5"/>
  <c r="G2018" i="5"/>
  <c r="D2018" i="5"/>
  <c r="M2017" i="5"/>
  <c r="N2017" i="5" s="1"/>
  <c r="L2017" i="5"/>
  <c r="I2017" i="5"/>
  <c r="Q2017" i="5" s="1"/>
  <c r="H2017" i="5"/>
  <c r="G2017" i="5"/>
  <c r="D2017" i="5"/>
  <c r="M2016" i="5"/>
  <c r="N2016" i="5" s="1"/>
  <c r="L2016" i="5"/>
  <c r="I2016" i="5"/>
  <c r="Q2016" i="5" s="1"/>
  <c r="H2016" i="5"/>
  <c r="G2016" i="5"/>
  <c r="D2016" i="5"/>
  <c r="M2015" i="5"/>
  <c r="N2015" i="5" s="1"/>
  <c r="L2015" i="5"/>
  <c r="I2015" i="5"/>
  <c r="Q2015" i="5" s="1"/>
  <c r="H2015" i="5"/>
  <c r="G2015" i="5"/>
  <c r="D2015" i="5"/>
  <c r="M2014" i="5"/>
  <c r="N2014" i="5" s="1"/>
  <c r="L2014" i="5"/>
  <c r="I2014" i="5"/>
  <c r="Q2014" i="5" s="1"/>
  <c r="H2014" i="5"/>
  <c r="G2014" i="5"/>
  <c r="D2014" i="5"/>
  <c r="M2013" i="5"/>
  <c r="N2013" i="5" s="1"/>
  <c r="L2013" i="5"/>
  <c r="I2013" i="5"/>
  <c r="Q2013" i="5" s="1"/>
  <c r="H2013" i="5"/>
  <c r="G2013" i="5"/>
  <c r="D2013" i="5"/>
  <c r="M2012" i="5"/>
  <c r="N2012" i="5" s="1"/>
  <c r="L2012" i="5"/>
  <c r="I2012" i="5"/>
  <c r="Q2012" i="5" s="1"/>
  <c r="H2012" i="5"/>
  <c r="G2012" i="5"/>
  <c r="D2012" i="5"/>
  <c r="M2011" i="5"/>
  <c r="N2011" i="5" s="1"/>
  <c r="L2011" i="5"/>
  <c r="I2011" i="5"/>
  <c r="Q2011" i="5" s="1"/>
  <c r="H2011" i="5"/>
  <c r="G2011" i="5"/>
  <c r="D2011" i="5"/>
  <c r="M2010" i="5"/>
  <c r="N2010" i="5" s="1"/>
  <c r="L2010" i="5"/>
  <c r="I2010" i="5"/>
  <c r="Q2010" i="5" s="1"/>
  <c r="H2010" i="5"/>
  <c r="G2010" i="5"/>
  <c r="D2010" i="5"/>
  <c r="M2009" i="5"/>
  <c r="N2009" i="5" s="1"/>
  <c r="L2009" i="5"/>
  <c r="I2009" i="5"/>
  <c r="Q2009" i="5" s="1"/>
  <c r="H2009" i="5"/>
  <c r="G2009" i="5"/>
  <c r="D2009" i="5"/>
  <c r="M2008" i="5"/>
  <c r="N2008" i="5" s="1"/>
  <c r="L2008" i="5"/>
  <c r="I2008" i="5"/>
  <c r="Q2008" i="5" s="1"/>
  <c r="H2008" i="5"/>
  <c r="G2008" i="5"/>
  <c r="D2008" i="5"/>
  <c r="M2007" i="5"/>
  <c r="N2007" i="5" s="1"/>
  <c r="L2007" i="5"/>
  <c r="I2007" i="5"/>
  <c r="Q2007" i="5" s="1"/>
  <c r="H2007" i="5"/>
  <c r="G2007" i="5"/>
  <c r="D2007" i="5"/>
  <c r="M2006" i="5"/>
  <c r="N2006" i="5" s="1"/>
  <c r="L2006" i="5"/>
  <c r="I2006" i="5"/>
  <c r="Q2006" i="5" s="1"/>
  <c r="H2006" i="5"/>
  <c r="G2006" i="5"/>
  <c r="D2006" i="5"/>
  <c r="M2005" i="5"/>
  <c r="N2005" i="5" s="1"/>
  <c r="L2005" i="5"/>
  <c r="I2005" i="5"/>
  <c r="Q2005" i="5" s="1"/>
  <c r="H2005" i="5"/>
  <c r="G2005" i="5"/>
  <c r="D2005" i="5"/>
  <c r="M2004" i="5"/>
  <c r="N2004" i="5" s="1"/>
  <c r="L2004" i="5"/>
  <c r="I2004" i="5"/>
  <c r="Q2004" i="5" s="1"/>
  <c r="H2004" i="5"/>
  <c r="G2004" i="5"/>
  <c r="D2004" i="5"/>
  <c r="M2003" i="5"/>
  <c r="N2003" i="5" s="1"/>
  <c r="L2003" i="5"/>
  <c r="I2003" i="5"/>
  <c r="Q2003" i="5" s="1"/>
  <c r="H2003" i="5"/>
  <c r="G2003" i="5"/>
  <c r="D2003" i="5"/>
  <c r="M2002" i="5"/>
  <c r="N2002" i="5" s="1"/>
  <c r="L2002" i="5"/>
  <c r="I2002" i="5"/>
  <c r="Q2002" i="5" s="1"/>
  <c r="H2002" i="5"/>
  <c r="G2002" i="5"/>
  <c r="D2002" i="5"/>
  <c r="M2001" i="5"/>
  <c r="N2001" i="5" s="1"/>
  <c r="L2001" i="5"/>
  <c r="I2001" i="5"/>
  <c r="Q2001" i="5" s="1"/>
  <c r="H2001" i="5"/>
  <c r="G2001" i="5"/>
  <c r="D2001" i="5"/>
  <c r="M2000" i="5"/>
  <c r="N2000" i="5" s="1"/>
  <c r="L2000" i="5"/>
  <c r="I2000" i="5"/>
  <c r="Q2000" i="5" s="1"/>
  <c r="H2000" i="5"/>
  <c r="G2000" i="5"/>
  <c r="D2000" i="5"/>
  <c r="M1999" i="5"/>
  <c r="N1999" i="5" s="1"/>
  <c r="L1999" i="5"/>
  <c r="I1999" i="5"/>
  <c r="Q1999" i="5" s="1"/>
  <c r="H1999" i="5"/>
  <c r="G1999" i="5"/>
  <c r="D1999" i="5"/>
  <c r="M1998" i="5"/>
  <c r="N1998" i="5" s="1"/>
  <c r="L1998" i="5"/>
  <c r="I1998" i="5"/>
  <c r="Q1998" i="5" s="1"/>
  <c r="H1998" i="5"/>
  <c r="G1998" i="5"/>
  <c r="D1998" i="5"/>
  <c r="M1997" i="5"/>
  <c r="N1997" i="5" s="1"/>
  <c r="L1997" i="5"/>
  <c r="I1997" i="5"/>
  <c r="Q1997" i="5" s="1"/>
  <c r="H1997" i="5"/>
  <c r="G1997" i="5"/>
  <c r="D1997" i="5"/>
  <c r="M1996" i="5"/>
  <c r="N1996" i="5" s="1"/>
  <c r="L1996" i="5"/>
  <c r="I1996" i="5"/>
  <c r="Q1996" i="5" s="1"/>
  <c r="H1996" i="5"/>
  <c r="G1996" i="5"/>
  <c r="D1996" i="5"/>
  <c r="M1995" i="5"/>
  <c r="N1995" i="5" s="1"/>
  <c r="L1995" i="5"/>
  <c r="I1995" i="5"/>
  <c r="Q1995" i="5" s="1"/>
  <c r="H1995" i="5"/>
  <c r="G1995" i="5"/>
  <c r="D1995" i="5"/>
  <c r="M1994" i="5"/>
  <c r="N1994" i="5" s="1"/>
  <c r="L1994" i="5"/>
  <c r="I1994" i="5"/>
  <c r="Q1994" i="5" s="1"/>
  <c r="H1994" i="5"/>
  <c r="G1994" i="5"/>
  <c r="D1994" i="5"/>
  <c r="M1993" i="5"/>
  <c r="N1993" i="5" s="1"/>
  <c r="L1993" i="5"/>
  <c r="I1993" i="5"/>
  <c r="Q1993" i="5" s="1"/>
  <c r="H1993" i="5"/>
  <c r="G1993" i="5"/>
  <c r="D1993" i="5"/>
  <c r="M1992" i="5"/>
  <c r="N1992" i="5" s="1"/>
  <c r="L1992" i="5"/>
  <c r="I1992" i="5"/>
  <c r="Q1992" i="5" s="1"/>
  <c r="H1992" i="5"/>
  <c r="G1992" i="5"/>
  <c r="D1992" i="5"/>
  <c r="M1991" i="5"/>
  <c r="N1991" i="5" s="1"/>
  <c r="L1991" i="5"/>
  <c r="I1991" i="5"/>
  <c r="Q1991" i="5" s="1"/>
  <c r="H1991" i="5"/>
  <c r="G1991" i="5"/>
  <c r="D1991" i="5"/>
  <c r="M1990" i="5"/>
  <c r="N1990" i="5" s="1"/>
  <c r="L1990" i="5"/>
  <c r="I1990" i="5"/>
  <c r="Q1990" i="5" s="1"/>
  <c r="H1990" i="5"/>
  <c r="G1990" i="5"/>
  <c r="D1990" i="5"/>
  <c r="M1989" i="5"/>
  <c r="N1989" i="5" s="1"/>
  <c r="L1989" i="5"/>
  <c r="I1989" i="5"/>
  <c r="Q1989" i="5" s="1"/>
  <c r="H1989" i="5"/>
  <c r="G1989" i="5"/>
  <c r="D1989" i="5"/>
  <c r="M1988" i="5"/>
  <c r="N1988" i="5" s="1"/>
  <c r="L1988" i="5"/>
  <c r="I1988" i="5"/>
  <c r="Q1988" i="5" s="1"/>
  <c r="H1988" i="5"/>
  <c r="G1988" i="5"/>
  <c r="D1988" i="5"/>
  <c r="M1987" i="5"/>
  <c r="N1987" i="5" s="1"/>
  <c r="L1987" i="5"/>
  <c r="I1987" i="5"/>
  <c r="Q1987" i="5" s="1"/>
  <c r="H1987" i="5"/>
  <c r="G1987" i="5"/>
  <c r="D1987" i="5"/>
  <c r="M1986" i="5"/>
  <c r="N1986" i="5" s="1"/>
  <c r="L1986" i="5"/>
  <c r="I1986" i="5"/>
  <c r="Q1986" i="5" s="1"/>
  <c r="H1986" i="5"/>
  <c r="G1986" i="5"/>
  <c r="D1986" i="5"/>
  <c r="M1985" i="5"/>
  <c r="N1985" i="5" s="1"/>
  <c r="L1985" i="5"/>
  <c r="I1985" i="5"/>
  <c r="Q1985" i="5" s="1"/>
  <c r="H1985" i="5"/>
  <c r="G1985" i="5"/>
  <c r="D1985" i="5"/>
  <c r="M1984" i="5"/>
  <c r="N1984" i="5" s="1"/>
  <c r="L1984" i="5"/>
  <c r="I1984" i="5"/>
  <c r="Q1984" i="5" s="1"/>
  <c r="H1984" i="5"/>
  <c r="G1984" i="5"/>
  <c r="D1984" i="5"/>
  <c r="M1983" i="5"/>
  <c r="N1983" i="5" s="1"/>
  <c r="L1983" i="5"/>
  <c r="I1983" i="5"/>
  <c r="Q1983" i="5" s="1"/>
  <c r="H1983" i="5"/>
  <c r="G1983" i="5"/>
  <c r="D1983" i="5"/>
  <c r="M1982" i="5"/>
  <c r="N1982" i="5" s="1"/>
  <c r="L1982" i="5"/>
  <c r="I1982" i="5"/>
  <c r="Q1982" i="5" s="1"/>
  <c r="H1982" i="5"/>
  <c r="G1982" i="5"/>
  <c r="D1982" i="5"/>
  <c r="M1981" i="5"/>
  <c r="N1981" i="5" s="1"/>
  <c r="L1981" i="5"/>
  <c r="I1981" i="5"/>
  <c r="Q1981" i="5" s="1"/>
  <c r="H1981" i="5"/>
  <c r="G1981" i="5"/>
  <c r="D1981" i="5"/>
  <c r="M1980" i="5"/>
  <c r="N1980" i="5" s="1"/>
  <c r="L1980" i="5"/>
  <c r="I1980" i="5"/>
  <c r="Q1980" i="5" s="1"/>
  <c r="H1980" i="5"/>
  <c r="G1980" i="5"/>
  <c r="D1980" i="5"/>
  <c r="M1979" i="5"/>
  <c r="N1979" i="5" s="1"/>
  <c r="L1979" i="5"/>
  <c r="I1979" i="5"/>
  <c r="Q1979" i="5" s="1"/>
  <c r="H1979" i="5"/>
  <c r="G1979" i="5"/>
  <c r="D1979" i="5"/>
  <c r="M1978" i="5"/>
  <c r="N1978" i="5" s="1"/>
  <c r="L1978" i="5"/>
  <c r="I1978" i="5"/>
  <c r="Q1978" i="5" s="1"/>
  <c r="H1978" i="5"/>
  <c r="G1978" i="5"/>
  <c r="D1978" i="5"/>
  <c r="M1977" i="5"/>
  <c r="N1977" i="5" s="1"/>
  <c r="L1977" i="5"/>
  <c r="I1977" i="5"/>
  <c r="Q1977" i="5" s="1"/>
  <c r="H1977" i="5"/>
  <c r="G1977" i="5"/>
  <c r="D1977" i="5"/>
  <c r="M1976" i="5"/>
  <c r="N1976" i="5" s="1"/>
  <c r="L1976" i="5"/>
  <c r="I1976" i="5"/>
  <c r="Q1976" i="5" s="1"/>
  <c r="H1976" i="5"/>
  <c r="G1976" i="5"/>
  <c r="D1976" i="5"/>
  <c r="M1975" i="5"/>
  <c r="N1975" i="5" s="1"/>
  <c r="L1975" i="5"/>
  <c r="I1975" i="5"/>
  <c r="Q1975" i="5" s="1"/>
  <c r="H1975" i="5"/>
  <c r="G1975" i="5"/>
  <c r="D1975" i="5"/>
  <c r="M1974" i="5"/>
  <c r="N1974" i="5" s="1"/>
  <c r="L1974" i="5"/>
  <c r="I1974" i="5"/>
  <c r="Q1974" i="5" s="1"/>
  <c r="H1974" i="5"/>
  <c r="G1974" i="5"/>
  <c r="D1974" i="5"/>
  <c r="M1973" i="5"/>
  <c r="N1973" i="5" s="1"/>
  <c r="L1973" i="5"/>
  <c r="I1973" i="5"/>
  <c r="Q1973" i="5" s="1"/>
  <c r="H1973" i="5"/>
  <c r="G1973" i="5"/>
  <c r="D1973" i="5"/>
  <c r="M1972" i="5"/>
  <c r="N1972" i="5" s="1"/>
  <c r="L1972" i="5"/>
  <c r="I1972" i="5"/>
  <c r="Q1972" i="5" s="1"/>
  <c r="H1972" i="5"/>
  <c r="G1972" i="5"/>
  <c r="D1972" i="5"/>
  <c r="M1971" i="5"/>
  <c r="N1971" i="5" s="1"/>
  <c r="L1971" i="5"/>
  <c r="I1971" i="5"/>
  <c r="Q1971" i="5" s="1"/>
  <c r="H1971" i="5"/>
  <c r="G1971" i="5"/>
  <c r="D1971" i="5"/>
  <c r="M1970" i="5"/>
  <c r="N1970" i="5" s="1"/>
  <c r="L1970" i="5"/>
  <c r="I1970" i="5"/>
  <c r="Q1970" i="5" s="1"/>
  <c r="H1970" i="5"/>
  <c r="G1970" i="5"/>
  <c r="D1970" i="5"/>
  <c r="M1969" i="5"/>
  <c r="N1969" i="5" s="1"/>
  <c r="L1969" i="5"/>
  <c r="I1969" i="5"/>
  <c r="Q1969" i="5" s="1"/>
  <c r="H1969" i="5"/>
  <c r="G1969" i="5"/>
  <c r="D1969" i="5"/>
  <c r="M1968" i="5"/>
  <c r="N1968" i="5" s="1"/>
  <c r="L1968" i="5"/>
  <c r="I1968" i="5"/>
  <c r="Q1968" i="5" s="1"/>
  <c r="H1968" i="5"/>
  <c r="G1968" i="5"/>
  <c r="D1968" i="5"/>
  <c r="M1967" i="5"/>
  <c r="N1967" i="5" s="1"/>
  <c r="L1967" i="5"/>
  <c r="I1967" i="5"/>
  <c r="Q1967" i="5" s="1"/>
  <c r="H1967" i="5"/>
  <c r="G1967" i="5"/>
  <c r="D1967" i="5"/>
  <c r="M1966" i="5"/>
  <c r="N1966" i="5" s="1"/>
  <c r="L1966" i="5"/>
  <c r="I1966" i="5"/>
  <c r="Q1966" i="5" s="1"/>
  <c r="H1966" i="5"/>
  <c r="G1966" i="5"/>
  <c r="D1966" i="5"/>
  <c r="M1965" i="5"/>
  <c r="N1965" i="5" s="1"/>
  <c r="L1965" i="5"/>
  <c r="I1965" i="5"/>
  <c r="Q1965" i="5" s="1"/>
  <c r="H1965" i="5"/>
  <c r="G1965" i="5"/>
  <c r="D1965" i="5"/>
  <c r="M1964" i="5"/>
  <c r="N1964" i="5" s="1"/>
  <c r="L1964" i="5"/>
  <c r="I1964" i="5"/>
  <c r="Q1964" i="5" s="1"/>
  <c r="H1964" i="5"/>
  <c r="G1964" i="5"/>
  <c r="D1964" i="5"/>
  <c r="M1963" i="5"/>
  <c r="N1963" i="5" s="1"/>
  <c r="L1963" i="5"/>
  <c r="I1963" i="5"/>
  <c r="Q1963" i="5" s="1"/>
  <c r="H1963" i="5"/>
  <c r="G1963" i="5"/>
  <c r="D1963" i="5"/>
  <c r="M1962" i="5"/>
  <c r="N1962" i="5" s="1"/>
  <c r="L1962" i="5"/>
  <c r="I1962" i="5"/>
  <c r="Q1962" i="5" s="1"/>
  <c r="H1962" i="5"/>
  <c r="G1962" i="5"/>
  <c r="D1962" i="5"/>
  <c r="M1961" i="5"/>
  <c r="N1961" i="5" s="1"/>
  <c r="L1961" i="5"/>
  <c r="I1961" i="5"/>
  <c r="Q1961" i="5" s="1"/>
  <c r="H1961" i="5"/>
  <c r="G1961" i="5"/>
  <c r="D1961" i="5"/>
  <c r="M1960" i="5"/>
  <c r="N1960" i="5" s="1"/>
  <c r="L1960" i="5"/>
  <c r="I1960" i="5"/>
  <c r="Q1960" i="5" s="1"/>
  <c r="H1960" i="5"/>
  <c r="G1960" i="5"/>
  <c r="D1960" i="5"/>
  <c r="M1959" i="5"/>
  <c r="N1959" i="5" s="1"/>
  <c r="L1959" i="5"/>
  <c r="I1959" i="5"/>
  <c r="Q1959" i="5" s="1"/>
  <c r="H1959" i="5"/>
  <c r="G1959" i="5"/>
  <c r="D1959" i="5"/>
  <c r="M1958" i="5"/>
  <c r="N1958" i="5" s="1"/>
  <c r="L1958" i="5"/>
  <c r="I1958" i="5"/>
  <c r="Q1958" i="5" s="1"/>
  <c r="H1958" i="5"/>
  <c r="G1958" i="5"/>
  <c r="D1958" i="5"/>
  <c r="M1957" i="5"/>
  <c r="N1957" i="5" s="1"/>
  <c r="L1957" i="5"/>
  <c r="I1957" i="5"/>
  <c r="Q1957" i="5" s="1"/>
  <c r="H1957" i="5"/>
  <c r="G1957" i="5"/>
  <c r="D1957" i="5"/>
  <c r="M1956" i="5"/>
  <c r="N1956" i="5" s="1"/>
  <c r="L1956" i="5"/>
  <c r="I1956" i="5"/>
  <c r="Q1956" i="5" s="1"/>
  <c r="H1956" i="5"/>
  <c r="G1956" i="5"/>
  <c r="D1956" i="5"/>
  <c r="M1955" i="5"/>
  <c r="N1955" i="5" s="1"/>
  <c r="L1955" i="5"/>
  <c r="I1955" i="5"/>
  <c r="Q1955" i="5" s="1"/>
  <c r="H1955" i="5"/>
  <c r="G1955" i="5"/>
  <c r="D1955" i="5"/>
  <c r="M1954" i="5"/>
  <c r="N1954" i="5" s="1"/>
  <c r="L1954" i="5"/>
  <c r="I1954" i="5"/>
  <c r="Q1954" i="5" s="1"/>
  <c r="H1954" i="5"/>
  <c r="G1954" i="5"/>
  <c r="D1954" i="5"/>
  <c r="M1953" i="5"/>
  <c r="N1953" i="5" s="1"/>
  <c r="L1953" i="5"/>
  <c r="I1953" i="5"/>
  <c r="Q1953" i="5" s="1"/>
  <c r="H1953" i="5"/>
  <c r="G1953" i="5"/>
  <c r="D1953" i="5"/>
  <c r="M1952" i="5"/>
  <c r="N1952" i="5" s="1"/>
  <c r="L1952" i="5"/>
  <c r="I1952" i="5"/>
  <c r="Q1952" i="5" s="1"/>
  <c r="H1952" i="5"/>
  <c r="G1952" i="5"/>
  <c r="D1952" i="5"/>
  <c r="M1951" i="5"/>
  <c r="N1951" i="5" s="1"/>
  <c r="L1951" i="5"/>
  <c r="I1951" i="5"/>
  <c r="Q1951" i="5" s="1"/>
  <c r="H1951" i="5"/>
  <c r="G1951" i="5"/>
  <c r="D1951" i="5"/>
  <c r="M1950" i="5"/>
  <c r="N1950" i="5" s="1"/>
  <c r="L1950" i="5"/>
  <c r="I1950" i="5"/>
  <c r="Q1950" i="5" s="1"/>
  <c r="H1950" i="5"/>
  <c r="G1950" i="5"/>
  <c r="D1950" i="5"/>
  <c r="M1949" i="5"/>
  <c r="N1949" i="5" s="1"/>
  <c r="L1949" i="5"/>
  <c r="I1949" i="5"/>
  <c r="Q1949" i="5" s="1"/>
  <c r="H1949" i="5"/>
  <c r="G1949" i="5"/>
  <c r="D1949" i="5"/>
  <c r="M1948" i="5"/>
  <c r="N1948" i="5" s="1"/>
  <c r="L1948" i="5"/>
  <c r="I1948" i="5"/>
  <c r="Q1948" i="5" s="1"/>
  <c r="H1948" i="5"/>
  <c r="G1948" i="5"/>
  <c r="D1948" i="5"/>
  <c r="M1947" i="5"/>
  <c r="N1947" i="5" s="1"/>
  <c r="L1947" i="5"/>
  <c r="I1947" i="5"/>
  <c r="Q1947" i="5" s="1"/>
  <c r="H1947" i="5"/>
  <c r="G1947" i="5"/>
  <c r="D1947" i="5"/>
  <c r="M1946" i="5"/>
  <c r="N1946" i="5" s="1"/>
  <c r="L1946" i="5"/>
  <c r="I1946" i="5"/>
  <c r="Q1946" i="5" s="1"/>
  <c r="H1946" i="5"/>
  <c r="G1946" i="5"/>
  <c r="D1946" i="5"/>
  <c r="M1945" i="5"/>
  <c r="N1945" i="5" s="1"/>
  <c r="L1945" i="5"/>
  <c r="I1945" i="5"/>
  <c r="Q1945" i="5" s="1"/>
  <c r="H1945" i="5"/>
  <c r="G1945" i="5"/>
  <c r="D1945" i="5"/>
  <c r="M1944" i="5"/>
  <c r="N1944" i="5" s="1"/>
  <c r="L1944" i="5"/>
  <c r="I1944" i="5"/>
  <c r="Q1944" i="5" s="1"/>
  <c r="H1944" i="5"/>
  <c r="G1944" i="5"/>
  <c r="D1944" i="5"/>
  <c r="M1943" i="5"/>
  <c r="N1943" i="5" s="1"/>
  <c r="L1943" i="5"/>
  <c r="I1943" i="5"/>
  <c r="Q1943" i="5" s="1"/>
  <c r="H1943" i="5"/>
  <c r="G1943" i="5"/>
  <c r="D1943" i="5"/>
  <c r="M1942" i="5"/>
  <c r="N1942" i="5" s="1"/>
  <c r="L1942" i="5"/>
  <c r="I1942" i="5"/>
  <c r="Q1942" i="5" s="1"/>
  <c r="H1942" i="5"/>
  <c r="G1942" i="5"/>
  <c r="D1942" i="5"/>
  <c r="M1941" i="5"/>
  <c r="N1941" i="5" s="1"/>
  <c r="L1941" i="5"/>
  <c r="I1941" i="5"/>
  <c r="Q1941" i="5" s="1"/>
  <c r="H1941" i="5"/>
  <c r="G1941" i="5"/>
  <c r="D1941" i="5"/>
  <c r="M1940" i="5"/>
  <c r="N1940" i="5" s="1"/>
  <c r="L1940" i="5"/>
  <c r="I1940" i="5"/>
  <c r="Q1940" i="5" s="1"/>
  <c r="H1940" i="5"/>
  <c r="G1940" i="5"/>
  <c r="D1940" i="5"/>
  <c r="M1939" i="5"/>
  <c r="N1939" i="5" s="1"/>
  <c r="L1939" i="5"/>
  <c r="I1939" i="5"/>
  <c r="Q1939" i="5" s="1"/>
  <c r="H1939" i="5"/>
  <c r="G1939" i="5"/>
  <c r="D1939" i="5"/>
  <c r="M1938" i="5"/>
  <c r="N1938" i="5" s="1"/>
  <c r="L1938" i="5"/>
  <c r="I1938" i="5"/>
  <c r="Q1938" i="5" s="1"/>
  <c r="H1938" i="5"/>
  <c r="G1938" i="5"/>
  <c r="D1938" i="5"/>
  <c r="M1937" i="5"/>
  <c r="N1937" i="5" s="1"/>
  <c r="L1937" i="5"/>
  <c r="I1937" i="5"/>
  <c r="Q1937" i="5" s="1"/>
  <c r="H1937" i="5"/>
  <c r="G1937" i="5"/>
  <c r="D1937" i="5"/>
  <c r="M1936" i="5"/>
  <c r="N1936" i="5" s="1"/>
  <c r="L1936" i="5"/>
  <c r="I1936" i="5"/>
  <c r="Q1936" i="5" s="1"/>
  <c r="H1936" i="5"/>
  <c r="G1936" i="5"/>
  <c r="D1936" i="5"/>
  <c r="M1935" i="5"/>
  <c r="N1935" i="5" s="1"/>
  <c r="L1935" i="5"/>
  <c r="I1935" i="5"/>
  <c r="Q1935" i="5" s="1"/>
  <c r="H1935" i="5"/>
  <c r="G1935" i="5"/>
  <c r="D1935" i="5"/>
  <c r="M1934" i="5"/>
  <c r="N1934" i="5" s="1"/>
  <c r="L1934" i="5"/>
  <c r="I1934" i="5"/>
  <c r="Q1934" i="5" s="1"/>
  <c r="H1934" i="5"/>
  <c r="G1934" i="5"/>
  <c r="D1934" i="5"/>
  <c r="M1933" i="5"/>
  <c r="N1933" i="5" s="1"/>
  <c r="L1933" i="5"/>
  <c r="I1933" i="5"/>
  <c r="Q1933" i="5" s="1"/>
  <c r="H1933" i="5"/>
  <c r="G1933" i="5"/>
  <c r="D1933" i="5"/>
  <c r="M1932" i="5"/>
  <c r="N1932" i="5" s="1"/>
  <c r="L1932" i="5"/>
  <c r="I1932" i="5"/>
  <c r="Q1932" i="5" s="1"/>
  <c r="H1932" i="5"/>
  <c r="G1932" i="5"/>
  <c r="D1932" i="5"/>
  <c r="M1931" i="5"/>
  <c r="N1931" i="5" s="1"/>
  <c r="L1931" i="5"/>
  <c r="I1931" i="5"/>
  <c r="Q1931" i="5" s="1"/>
  <c r="H1931" i="5"/>
  <c r="G1931" i="5"/>
  <c r="D1931" i="5"/>
  <c r="M1930" i="5"/>
  <c r="N1930" i="5" s="1"/>
  <c r="L1930" i="5"/>
  <c r="I1930" i="5"/>
  <c r="Q1930" i="5" s="1"/>
  <c r="H1930" i="5"/>
  <c r="G1930" i="5"/>
  <c r="D1930" i="5"/>
  <c r="M1929" i="5"/>
  <c r="N1929" i="5" s="1"/>
  <c r="L1929" i="5"/>
  <c r="I1929" i="5"/>
  <c r="Q1929" i="5" s="1"/>
  <c r="H1929" i="5"/>
  <c r="G1929" i="5"/>
  <c r="D1929" i="5"/>
  <c r="M1928" i="5"/>
  <c r="N1928" i="5" s="1"/>
  <c r="L1928" i="5"/>
  <c r="I1928" i="5"/>
  <c r="Q1928" i="5" s="1"/>
  <c r="H1928" i="5"/>
  <c r="G1928" i="5"/>
  <c r="D1928" i="5"/>
  <c r="M1927" i="5"/>
  <c r="N1927" i="5" s="1"/>
  <c r="L1927" i="5"/>
  <c r="I1927" i="5"/>
  <c r="Q1927" i="5" s="1"/>
  <c r="H1927" i="5"/>
  <c r="G1927" i="5"/>
  <c r="D1927" i="5"/>
  <c r="M1926" i="5"/>
  <c r="N1926" i="5" s="1"/>
  <c r="L1926" i="5"/>
  <c r="I1926" i="5"/>
  <c r="Q1926" i="5" s="1"/>
  <c r="H1926" i="5"/>
  <c r="G1926" i="5"/>
  <c r="D1926" i="5"/>
  <c r="M1925" i="5"/>
  <c r="N1925" i="5" s="1"/>
  <c r="L1925" i="5"/>
  <c r="I1925" i="5"/>
  <c r="Q1925" i="5" s="1"/>
  <c r="H1925" i="5"/>
  <c r="G1925" i="5"/>
  <c r="D1925" i="5"/>
  <c r="M1924" i="5"/>
  <c r="N1924" i="5" s="1"/>
  <c r="L1924" i="5"/>
  <c r="I1924" i="5"/>
  <c r="Q1924" i="5" s="1"/>
  <c r="H1924" i="5"/>
  <c r="G1924" i="5"/>
  <c r="D1924" i="5"/>
  <c r="M1923" i="5"/>
  <c r="N1923" i="5" s="1"/>
  <c r="L1923" i="5"/>
  <c r="I1923" i="5"/>
  <c r="Q1923" i="5" s="1"/>
  <c r="H1923" i="5"/>
  <c r="G1923" i="5"/>
  <c r="D1923" i="5"/>
  <c r="M1922" i="5"/>
  <c r="N1922" i="5" s="1"/>
  <c r="L1922" i="5"/>
  <c r="I1922" i="5"/>
  <c r="Q1922" i="5" s="1"/>
  <c r="H1922" i="5"/>
  <c r="G1922" i="5"/>
  <c r="D1922" i="5"/>
  <c r="M1921" i="5"/>
  <c r="N1921" i="5" s="1"/>
  <c r="L1921" i="5"/>
  <c r="I1921" i="5"/>
  <c r="Q1921" i="5" s="1"/>
  <c r="H1921" i="5"/>
  <c r="G1921" i="5"/>
  <c r="D1921" i="5"/>
  <c r="M1920" i="5"/>
  <c r="N1920" i="5" s="1"/>
  <c r="L1920" i="5"/>
  <c r="I1920" i="5"/>
  <c r="Q1920" i="5" s="1"/>
  <c r="H1920" i="5"/>
  <c r="G1920" i="5"/>
  <c r="D1920" i="5"/>
  <c r="M1919" i="5"/>
  <c r="N1919" i="5" s="1"/>
  <c r="L1919" i="5"/>
  <c r="I1919" i="5"/>
  <c r="Q1919" i="5" s="1"/>
  <c r="H1919" i="5"/>
  <c r="G1919" i="5"/>
  <c r="D1919" i="5"/>
  <c r="M1918" i="5"/>
  <c r="N1918" i="5" s="1"/>
  <c r="L1918" i="5"/>
  <c r="I1918" i="5"/>
  <c r="Q1918" i="5" s="1"/>
  <c r="H1918" i="5"/>
  <c r="G1918" i="5"/>
  <c r="D1918" i="5"/>
  <c r="M1917" i="5"/>
  <c r="N1917" i="5" s="1"/>
  <c r="L1917" i="5"/>
  <c r="I1917" i="5"/>
  <c r="Q1917" i="5" s="1"/>
  <c r="H1917" i="5"/>
  <c r="G1917" i="5"/>
  <c r="D1917" i="5"/>
  <c r="M1916" i="5"/>
  <c r="N1916" i="5" s="1"/>
  <c r="L1916" i="5"/>
  <c r="I1916" i="5"/>
  <c r="Q1916" i="5" s="1"/>
  <c r="H1916" i="5"/>
  <c r="G1916" i="5"/>
  <c r="D1916" i="5"/>
  <c r="M1915" i="5"/>
  <c r="N1915" i="5" s="1"/>
  <c r="L1915" i="5"/>
  <c r="I1915" i="5"/>
  <c r="Q1915" i="5" s="1"/>
  <c r="H1915" i="5"/>
  <c r="G1915" i="5"/>
  <c r="D1915" i="5"/>
  <c r="M1914" i="5"/>
  <c r="N1914" i="5" s="1"/>
  <c r="L1914" i="5"/>
  <c r="I1914" i="5"/>
  <c r="Q1914" i="5" s="1"/>
  <c r="H1914" i="5"/>
  <c r="G1914" i="5"/>
  <c r="D1914" i="5"/>
  <c r="M1913" i="5"/>
  <c r="N1913" i="5" s="1"/>
  <c r="L1913" i="5"/>
  <c r="I1913" i="5"/>
  <c r="Q1913" i="5" s="1"/>
  <c r="H1913" i="5"/>
  <c r="G1913" i="5"/>
  <c r="D1913" i="5"/>
  <c r="M1912" i="5"/>
  <c r="N1912" i="5" s="1"/>
  <c r="L1912" i="5"/>
  <c r="I1912" i="5"/>
  <c r="Q1912" i="5" s="1"/>
  <c r="H1912" i="5"/>
  <c r="G1912" i="5"/>
  <c r="D1912" i="5"/>
  <c r="M1911" i="5"/>
  <c r="N1911" i="5" s="1"/>
  <c r="L1911" i="5"/>
  <c r="I1911" i="5"/>
  <c r="Q1911" i="5" s="1"/>
  <c r="H1911" i="5"/>
  <c r="G1911" i="5"/>
  <c r="D1911" i="5"/>
  <c r="M1910" i="5"/>
  <c r="N1910" i="5" s="1"/>
  <c r="L1910" i="5"/>
  <c r="I1910" i="5"/>
  <c r="Q1910" i="5" s="1"/>
  <c r="H1910" i="5"/>
  <c r="G1910" i="5"/>
  <c r="D1910" i="5"/>
  <c r="M1909" i="5"/>
  <c r="N1909" i="5" s="1"/>
  <c r="L1909" i="5"/>
  <c r="I1909" i="5"/>
  <c r="Q1909" i="5" s="1"/>
  <c r="H1909" i="5"/>
  <c r="G1909" i="5"/>
  <c r="D1909" i="5"/>
  <c r="M1908" i="5"/>
  <c r="N1908" i="5" s="1"/>
  <c r="L1908" i="5"/>
  <c r="I1908" i="5"/>
  <c r="Q1908" i="5" s="1"/>
  <c r="H1908" i="5"/>
  <c r="G1908" i="5"/>
  <c r="D1908" i="5"/>
  <c r="M1907" i="5"/>
  <c r="N1907" i="5" s="1"/>
  <c r="L1907" i="5"/>
  <c r="I1907" i="5"/>
  <c r="Q1907" i="5" s="1"/>
  <c r="H1907" i="5"/>
  <c r="G1907" i="5"/>
  <c r="D1907" i="5"/>
  <c r="M1906" i="5"/>
  <c r="N1906" i="5" s="1"/>
  <c r="L1906" i="5"/>
  <c r="I1906" i="5"/>
  <c r="Q1906" i="5" s="1"/>
  <c r="H1906" i="5"/>
  <c r="G1906" i="5"/>
  <c r="D1906" i="5"/>
  <c r="M1905" i="5"/>
  <c r="N1905" i="5" s="1"/>
  <c r="L1905" i="5"/>
  <c r="I1905" i="5"/>
  <c r="Q1905" i="5" s="1"/>
  <c r="H1905" i="5"/>
  <c r="G1905" i="5"/>
  <c r="D1905" i="5"/>
  <c r="M1904" i="5"/>
  <c r="N1904" i="5" s="1"/>
  <c r="L1904" i="5"/>
  <c r="I1904" i="5"/>
  <c r="Q1904" i="5" s="1"/>
  <c r="H1904" i="5"/>
  <c r="G1904" i="5"/>
  <c r="D1904" i="5"/>
  <c r="M1903" i="5"/>
  <c r="N1903" i="5" s="1"/>
  <c r="L1903" i="5"/>
  <c r="I1903" i="5"/>
  <c r="Q1903" i="5" s="1"/>
  <c r="H1903" i="5"/>
  <c r="G1903" i="5"/>
  <c r="D1903" i="5"/>
  <c r="M1902" i="5"/>
  <c r="N1902" i="5" s="1"/>
  <c r="L1902" i="5"/>
  <c r="I1902" i="5"/>
  <c r="Q1902" i="5" s="1"/>
  <c r="H1902" i="5"/>
  <c r="G1902" i="5"/>
  <c r="D1902" i="5"/>
  <c r="M1901" i="5"/>
  <c r="N1901" i="5" s="1"/>
  <c r="L1901" i="5"/>
  <c r="I1901" i="5"/>
  <c r="Q1901" i="5" s="1"/>
  <c r="H1901" i="5"/>
  <c r="G1901" i="5"/>
  <c r="D1901" i="5"/>
  <c r="M1900" i="5"/>
  <c r="N1900" i="5" s="1"/>
  <c r="L1900" i="5"/>
  <c r="I1900" i="5"/>
  <c r="Q1900" i="5" s="1"/>
  <c r="H1900" i="5"/>
  <c r="G1900" i="5"/>
  <c r="D1900" i="5"/>
  <c r="M1899" i="5"/>
  <c r="N1899" i="5" s="1"/>
  <c r="L1899" i="5"/>
  <c r="I1899" i="5"/>
  <c r="Q1899" i="5" s="1"/>
  <c r="H1899" i="5"/>
  <c r="G1899" i="5"/>
  <c r="D1899" i="5"/>
  <c r="M1898" i="5"/>
  <c r="N1898" i="5" s="1"/>
  <c r="L1898" i="5"/>
  <c r="I1898" i="5"/>
  <c r="Q1898" i="5" s="1"/>
  <c r="H1898" i="5"/>
  <c r="G1898" i="5"/>
  <c r="D1898" i="5"/>
  <c r="M1897" i="5"/>
  <c r="N1897" i="5" s="1"/>
  <c r="L1897" i="5"/>
  <c r="I1897" i="5"/>
  <c r="Q1897" i="5" s="1"/>
  <c r="H1897" i="5"/>
  <c r="G1897" i="5"/>
  <c r="D1897" i="5"/>
  <c r="M1896" i="5"/>
  <c r="N1896" i="5" s="1"/>
  <c r="L1896" i="5"/>
  <c r="I1896" i="5"/>
  <c r="Q1896" i="5" s="1"/>
  <c r="H1896" i="5"/>
  <c r="G1896" i="5"/>
  <c r="D1896" i="5"/>
  <c r="M1895" i="5"/>
  <c r="N1895" i="5" s="1"/>
  <c r="L1895" i="5"/>
  <c r="I1895" i="5"/>
  <c r="Q1895" i="5" s="1"/>
  <c r="H1895" i="5"/>
  <c r="G1895" i="5"/>
  <c r="D1895" i="5"/>
  <c r="M1894" i="5"/>
  <c r="N1894" i="5" s="1"/>
  <c r="L1894" i="5"/>
  <c r="I1894" i="5"/>
  <c r="Q1894" i="5" s="1"/>
  <c r="H1894" i="5"/>
  <c r="G1894" i="5"/>
  <c r="D1894" i="5"/>
  <c r="M1893" i="5"/>
  <c r="N1893" i="5" s="1"/>
  <c r="L1893" i="5"/>
  <c r="I1893" i="5"/>
  <c r="Q1893" i="5" s="1"/>
  <c r="H1893" i="5"/>
  <c r="G1893" i="5"/>
  <c r="D1893" i="5"/>
  <c r="M1892" i="5"/>
  <c r="N1892" i="5" s="1"/>
  <c r="L1892" i="5"/>
  <c r="I1892" i="5"/>
  <c r="Q1892" i="5" s="1"/>
  <c r="H1892" i="5"/>
  <c r="G1892" i="5"/>
  <c r="D1892" i="5"/>
  <c r="M1891" i="5"/>
  <c r="N1891" i="5" s="1"/>
  <c r="L1891" i="5"/>
  <c r="I1891" i="5"/>
  <c r="Q1891" i="5" s="1"/>
  <c r="H1891" i="5"/>
  <c r="G1891" i="5"/>
  <c r="D1891" i="5"/>
  <c r="M1890" i="5"/>
  <c r="N1890" i="5" s="1"/>
  <c r="L1890" i="5"/>
  <c r="I1890" i="5"/>
  <c r="Q1890" i="5" s="1"/>
  <c r="H1890" i="5"/>
  <c r="G1890" i="5"/>
  <c r="D1890" i="5"/>
  <c r="M1889" i="5"/>
  <c r="N1889" i="5" s="1"/>
  <c r="L1889" i="5"/>
  <c r="I1889" i="5"/>
  <c r="Q1889" i="5" s="1"/>
  <c r="H1889" i="5"/>
  <c r="G1889" i="5"/>
  <c r="D1889" i="5"/>
  <c r="M1888" i="5"/>
  <c r="N1888" i="5" s="1"/>
  <c r="L1888" i="5"/>
  <c r="I1888" i="5"/>
  <c r="Q1888" i="5" s="1"/>
  <c r="H1888" i="5"/>
  <c r="G1888" i="5"/>
  <c r="D1888" i="5"/>
  <c r="M1887" i="5"/>
  <c r="N1887" i="5" s="1"/>
  <c r="L1887" i="5"/>
  <c r="I1887" i="5"/>
  <c r="Q1887" i="5" s="1"/>
  <c r="H1887" i="5"/>
  <c r="G1887" i="5"/>
  <c r="D1887" i="5"/>
  <c r="M1886" i="5"/>
  <c r="N1886" i="5" s="1"/>
  <c r="L1886" i="5"/>
  <c r="I1886" i="5"/>
  <c r="Q1886" i="5" s="1"/>
  <c r="H1886" i="5"/>
  <c r="G1886" i="5"/>
  <c r="D1886" i="5"/>
  <c r="M1885" i="5"/>
  <c r="N1885" i="5" s="1"/>
  <c r="L1885" i="5"/>
  <c r="I1885" i="5"/>
  <c r="Q1885" i="5" s="1"/>
  <c r="H1885" i="5"/>
  <c r="G1885" i="5"/>
  <c r="D1885" i="5"/>
  <c r="M1884" i="5"/>
  <c r="N1884" i="5" s="1"/>
  <c r="L1884" i="5"/>
  <c r="I1884" i="5"/>
  <c r="Q1884" i="5" s="1"/>
  <c r="H1884" i="5"/>
  <c r="G1884" i="5"/>
  <c r="D1884" i="5"/>
  <c r="M1883" i="5"/>
  <c r="N1883" i="5" s="1"/>
  <c r="L1883" i="5"/>
  <c r="I1883" i="5"/>
  <c r="Q1883" i="5" s="1"/>
  <c r="H1883" i="5"/>
  <c r="G1883" i="5"/>
  <c r="D1883" i="5"/>
  <c r="M1882" i="5"/>
  <c r="N1882" i="5" s="1"/>
  <c r="L1882" i="5"/>
  <c r="I1882" i="5"/>
  <c r="Q1882" i="5" s="1"/>
  <c r="H1882" i="5"/>
  <c r="G1882" i="5"/>
  <c r="D1882" i="5"/>
  <c r="M1881" i="5"/>
  <c r="N1881" i="5" s="1"/>
  <c r="L1881" i="5"/>
  <c r="I1881" i="5"/>
  <c r="Q1881" i="5" s="1"/>
  <c r="H1881" i="5"/>
  <c r="G1881" i="5"/>
  <c r="D1881" i="5"/>
  <c r="M1880" i="5"/>
  <c r="N1880" i="5" s="1"/>
  <c r="L1880" i="5"/>
  <c r="I1880" i="5"/>
  <c r="Q1880" i="5" s="1"/>
  <c r="H1880" i="5"/>
  <c r="G1880" i="5"/>
  <c r="D1880" i="5"/>
  <c r="M1879" i="5"/>
  <c r="N1879" i="5" s="1"/>
  <c r="L1879" i="5"/>
  <c r="I1879" i="5"/>
  <c r="Q1879" i="5" s="1"/>
  <c r="H1879" i="5"/>
  <c r="G1879" i="5"/>
  <c r="D1879" i="5"/>
  <c r="M1878" i="5"/>
  <c r="N1878" i="5" s="1"/>
  <c r="L1878" i="5"/>
  <c r="I1878" i="5"/>
  <c r="Q1878" i="5" s="1"/>
  <c r="H1878" i="5"/>
  <c r="G1878" i="5"/>
  <c r="D1878" i="5"/>
  <c r="M1877" i="5"/>
  <c r="N1877" i="5" s="1"/>
  <c r="L1877" i="5"/>
  <c r="I1877" i="5"/>
  <c r="Q1877" i="5" s="1"/>
  <c r="H1877" i="5"/>
  <c r="G1877" i="5"/>
  <c r="D1877" i="5"/>
  <c r="M1876" i="5"/>
  <c r="N1876" i="5" s="1"/>
  <c r="L1876" i="5"/>
  <c r="I1876" i="5"/>
  <c r="Q1876" i="5" s="1"/>
  <c r="H1876" i="5"/>
  <c r="G1876" i="5"/>
  <c r="D1876" i="5"/>
  <c r="M1875" i="5"/>
  <c r="N1875" i="5" s="1"/>
  <c r="L1875" i="5"/>
  <c r="I1875" i="5"/>
  <c r="Q1875" i="5" s="1"/>
  <c r="H1875" i="5"/>
  <c r="G1875" i="5"/>
  <c r="D1875" i="5"/>
  <c r="M1874" i="5"/>
  <c r="N1874" i="5" s="1"/>
  <c r="L1874" i="5"/>
  <c r="I1874" i="5"/>
  <c r="Q1874" i="5" s="1"/>
  <c r="H1874" i="5"/>
  <c r="G1874" i="5"/>
  <c r="D1874" i="5"/>
  <c r="M1873" i="5"/>
  <c r="N1873" i="5" s="1"/>
  <c r="L1873" i="5"/>
  <c r="I1873" i="5"/>
  <c r="Q1873" i="5" s="1"/>
  <c r="H1873" i="5"/>
  <c r="G1873" i="5"/>
  <c r="D1873" i="5"/>
  <c r="M1872" i="5"/>
  <c r="N1872" i="5" s="1"/>
  <c r="L1872" i="5"/>
  <c r="I1872" i="5"/>
  <c r="Q1872" i="5" s="1"/>
  <c r="H1872" i="5"/>
  <c r="G1872" i="5"/>
  <c r="D1872" i="5"/>
  <c r="M1871" i="5"/>
  <c r="N1871" i="5" s="1"/>
  <c r="L1871" i="5"/>
  <c r="I1871" i="5"/>
  <c r="Q1871" i="5" s="1"/>
  <c r="H1871" i="5"/>
  <c r="G1871" i="5"/>
  <c r="D1871" i="5"/>
  <c r="M1870" i="5"/>
  <c r="N1870" i="5" s="1"/>
  <c r="L1870" i="5"/>
  <c r="I1870" i="5"/>
  <c r="Q1870" i="5" s="1"/>
  <c r="H1870" i="5"/>
  <c r="G1870" i="5"/>
  <c r="D1870" i="5"/>
  <c r="M1869" i="5"/>
  <c r="N1869" i="5" s="1"/>
  <c r="L1869" i="5"/>
  <c r="I1869" i="5"/>
  <c r="Q1869" i="5" s="1"/>
  <c r="H1869" i="5"/>
  <c r="G1869" i="5"/>
  <c r="D1869" i="5"/>
  <c r="M1868" i="5"/>
  <c r="N1868" i="5" s="1"/>
  <c r="L1868" i="5"/>
  <c r="I1868" i="5"/>
  <c r="Q1868" i="5" s="1"/>
  <c r="H1868" i="5"/>
  <c r="G1868" i="5"/>
  <c r="D1868" i="5"/>
  <c r="M1867" i="5"/>
  <c r="N1867" i="5" s="1"/>
  <c r="L1867" i="5"/>
  <c r="I1867" i="5"/>
  <c r="Q1867" i="5" s="1"/>
  <c r="H1867" i="5"/>
  <c r="G1867" i="5"/>
  <c r="D1867" i="5"/>
  <c r="M1866" i="5"/>
  <c r="N1866" i="5" s="1"/>
  <c r="L1866" i="5"/>
  <c r="I1866" i="5"/>
  <c r="Q1866" i="5" s="1"/>
  <c r="H1866" i="5"/>
  <c r="G1866" i="5"/>
  <c r="D1866" i="5"/>
  <c r="M1865" i="5"/>
  <c r="N1865" i="5" s="1"/>
  <c r="L1865" i="5"/>
  <c r="I1865" i="5"/>
  <c r="Q1865" i="5" s="1"/>
  <c r="H1865" i="5"/>
  <c r="G1865" i="5"/>
  <c r="D1865" i="5"/>
  <c r="M1864" i="5"/>
  <c r="N1864" i="5" s="1"/>
  <c r="L1864" i="5"/>
  <c r="I1864" i="5"/>
  <c r="Q1864" i="5" s="1"/>
  <c r="H1864" i="5"/>
  <c r="G1864" i="5"/>
  <c r="D1864" i="5"/>
  <c r="M1863" i="5"/>
  <c r="N1863" i="5" s="1"/>
  <c r="L1863" i="5"/>
  <c r="I1863" i="5"/>
  <c r="Q1863" i="5" s="1"/>
  <c r="H1863" i="5"/>
  <c r="G1863" i="5"/>
  <c r="D1863" i="5"/>
  <c r="M1862" i="5"/>
  <c r="N1862" i="5" s="1"/>
  <c r="L1862" i="5"/>
  <c r="I1862" i="5"/>
  <c r="Q1862" i="5" s="1"/>
  <c r="H1862" i="5"/>
  <c r="G1862" i="5"/>
  <c r="D1862" i="5"/>
  <c r="M1861" i="5"/>
  <c r="N1861" i="5" s="1"/>
  <c r="L1861" i="5"/>
  <c r="I1861" i="5"/>
  <c r="Q1861" i="5" s="1"/>
  <c r="H1861" i="5"/>
  <c r="G1861" i="5"/>
  <c r="D1861" i="5"/>
  <c r="M1860" i="5"/>
  <c r="N1860" i="5" s="1"/>
  <c r="L1860" i="5"/>
  <c r="I1860" i="5"/>
  <c r="Q1860" i="5" s="1"/>
  <c r="H1860" i="5"/>
  <c r="G1860" i="5"/>
  <c r="D1860" i="5"/>
  <c r="M1859" i="5"/>
  <c r="N1859" i="5" s="1"/>
  <c r="L1859" i="5"/>
  <c r="I1859" i="5"/>
  <c r="Q1859" i="5" s="1"/>
  <c r="H1859" i="5"/>
  <c r="G1859" i="5"/>
  <c r="D1859" i="5"/>
  <c r="M1858" i="5"/>
  <c r="N1858" i="5" s="1"/>
  <c r="L1858" i="5"/>
  <c r="I1858" i="5"/>
  <c r="Q1858" i="5" s="1"/>
  <c r="H1858" i="5"/>
  <c r="G1858" i="5"/>
  <c r="D1858" i="5"/>
  <c r="M1857" i="5"/>
  <c r="N1857" i="5" s="1"/>
  <c r="L1857" i="5"/>
  <c r="I1857" i="5"/>
  <c r="Q1857" i="5" s="1"/>
  <c r="H1857" i="5"/>
  <c r="G1857" i="5"/>
  <c r="D1857" i="5"/>
  <c r="M1856" i="5"/>
  <c r="N1856" i="5" s="1"/>
  <c r="L1856" i="5"/>
  <c r="I1856" i="5"/>
  <c r="Q1856" i="5" s="1"/>
  <c r="H1856" i="5"/>
  <c r="G1856" i="5"/>
  <c r="D1856" i="5"/>
  <c r="M1855" i="5"/>
  <c r="N1855" i="5" s="1"/>
  <c r="L1855" i="5"/>
  <c r="I1855" i="5"/>
  <c r="Q1855" i="5" s="1"/>
  <c r="H1855" i="5"/>
  <c r="G1855" i="5"/>
  <c r="D1855" i="5"/>
  <c r="M1854" i="5"/>
  <c r="N1854" i="5" s="1"/>
  <c r="L1854" i="5"/>
  <c r="I1854" i="5"/>
  <c r="Q1854" i="5" s="1"/>
  <c r="H1854" i="5"/>
  <c r="G1854" i="5"/>
  <c r="D1854" i="5"/>
  <c r="M1853" i="5"/>
  <c r="N1853" i="5" s="1"/>
  <c r="L1853" i="5"/>
  <c r="I1853" i="5"/>
  <c r="Q1853" i="5" s="1"/>
  <c r="H1853" i="5"/>
  <c r="G1853" i="5"/>
  <c r="D1853" i="5"/>
  <c r="M1852" i="5"/>
  <c r="N1852" i="5" s="1"/>
  <c r="L1852" i="5"/>
  <c r="I1852" i="5"/>
  <c r="Q1852" i="5" s="1"/>
  <c r="H1852" i="5"/>
  <c r="G1852" i="5"/>
  <c r="D1852" i="5"/>
  <c r="M1851" i="5"/>
  <c r="N1851" i="5" s="1"/>
  <c r="L1851" i="5"/>
  <c r="I1851" i="5"/>
  <c r="Q1851" i="5" s="1"/>
  <c r="H1851" i="5"/>
  <c r="G1851" i="5"/>
  <c r="D1851" i="5"/>
  <c r="M1850" i="5"/>
  <c r="N1850" i="5" s="1"/>
  <c r="L1850" i="5"/>
  <c r="I1850" i="5"/>
  <c r="Q1850" i="5" s="1"/>
  <c r="H1850" i="5"/>
  <c r="G1850" i="5"/>
  <c r="D1850" i="5"/>
  <c r="M1849" i="5"/>
  <c r="N1849" i="5" s="1"/>
  <c r="L1849" i="5"/>
  <c r="I1849" i="5"/>
  <c r="Q1849" i="5" s="1"/>
  <c r="H1849" i="5"/>
  <c r="G1849" i="5"/>
  <c r="D1849" i="5"/>
  <c r="M1848" i="5"/>
  <c r="N1848" i="5" s="1"/>
  <c r="L1848" i="5"/>
  <c r="I1848" i="5"/>
  <c r="Q1848" i="5" s="1"/>
  <c r="H1848" i="5"/>
  <c r="G1848" i="5"/>
  <c r="D1848" i="5"/>
  <c r="M1847" i="5"/>
  <c r="N1847" i="5" s="1"/>
  <c r="L1847" i="5"/>
  <c r="I1847" i="5"/>
  <c r="Q1847" i="5" s="1"/>
  <c r="H1847" i="5"/>
  <c r="G1847" i="5"/>
  <c r="D1847" i="5"/>
  <c r="M1846" i="5"/>
  <c r="N1846" i="5" s="1"/>
  <c r="L1846" i="5"/>
  <c r="I1846" i="5"/>
  <c r="Q1846" i="5" s="1"/>
  <c r="H1846" i="5"/>
  <c r="G1846" i="5"/>
  <c r="D1846" i="5"/>
  <c r="M1845" i="5"/>
  <c r="N1845" i="5" s="1"/>
  <c r="L1845" i="5"/>
  <c r="I1845" i="5"/>
  <c r="Q1845" i="5" s="1"/>
  <c r="H1845" i="5"/>
  <c r="G1845" i="5"/>
  <c r="D1845" i="5"/>
  <c r="M1844" i="5"/>
  <c r="N1844" i="5" s="1"/>
  <c r="L1844" i="5"/>
  <c r="I1844" i="5"/>
  <c r="Q1844" i="5" s="1"/>
  <c r="H1844" i="5"/>
  <c r="G1844" i="5"/>
  <c r="D1844" i="5"/>
  <c r="M1843" i="5"/>
  <c r="N1843" i="5" s="1"/>
  <c r="L1843" i="5"/>
  <c r="I1843" i="5"/>
  <c r="Q1843" i="5" s="1"/>
  <c r="H1843" i="5"/>
  <c r="G1843" i="5"/>
  <c r="D1843" i="5"/>
  <c r="M1842" i="5"/>
  <c r="N1842" i="5" s="1"/>
  <c r="L1842" i="5"/>
  <c r="I1842" i="5"/>
  <c r="Q1842" i="5" s="1"/>
  <c r="H1842" i="5"/>
  <c r="G1842" i="5"/>
  <c r="D1842" i="5"/>
  <c r="M1841" i="5"/>
  <c r="N1841" i="5" s="1"/>
  <c r="L1841" i="5"/>
  <c r="I1841" i="5"/>
  <c r="Q1841" i="5" s="1"/>
  <c r="H1841" i="5"/>
  <c r="G1841" i="5"/>
  <c r="D1841" i="5"/>
  <c r="M1840" i="5"/>
  <c r="N1840" i="5" s="1"/>
  <c r="L1840" i="5"/>
  <c r="I1840" i="5"/>
  <c r="Q1840" i="5" s="1"/>
  <c r="H1840" i="5"/>
  <c r="G1840" i="5"/>
  <c r="D1840" i="5"/>
  <c r="M1839" i="5"/>
  <c r="N1839" i="5" s="1"/>
  <c r="L1839" i="5"/>
  <c r="I1839" i="5"/>
  <c r="Q1839" i="5" s="1"/>
  <c r="H1839" i="5"/>
  <c r="G1839" i="5"/>
  <c r="D1839" i="5"/>
  <c r="M1838" i="5"/>
  <c r="N1838" i="5" s="1"/>
  <c r="L1838" i="5"/>
  <c r="I1838" i="5"/>
  <c r="Q1838" i="5" s="1"/>
  <c r="H1838" i="5"/>
  <c r="G1838" i="5"/>
  <c r="D1838" i="5"/>
  <c r="M1837" i="5"/>
  <c r="N1837" i="5" s="1"/>
  <c r="L1837" i="5"/>
  <c r="I1837" i="5"/>
  <c r="Q1837" i="5" s="1"/>
  <c r="H1837" i="5"/>
  <c r="G1837" i="5"/>
  <c r="D1837" i="5"/>
  <c r="M1836" i="5"/>
  <c r="N1836" i="5" s="1"/>
  <c r="L1836" i="5"/>
  <c r="I1836" i="5"/>
  <c r="Q1836" i="5" s="1"/>
  <c r="H1836" i="5"/>
  <c r="G1836" i="5"/>
  <c r="D1836" i="5"/>
  <c r="M1835" i="5"/>
  <c r="N1835" i="5" s="1"/>
  <c r="L1835" i="5"/>
  <c r="I1835" i="5"/>
  <c r="Q1835" i="5" s="1"/>
  <c r="H1835" i="5"/>
  <c r="G1835" i="5"/>
  <c r="D1835" i="5"/>
  <c r="M1834" i="5"/>
  <c r="N1834" i="5" s="1"/>
  <c r="L1834" i="5"/>
  <c r="I1834" i="5"/>
  <c r="Q1834" i="5" s="1"/>
  <c r="H1834" i="5"/>
  <c r="G1834" i="5"/>
  <c r="D1834" i="5"/>
  <c r="M1833" i="5"/>
  <c r="N1833" i="5" s="1"/>
  <c r="L1833" i="5"/>
  <c r="I1833" i="5"/>
  <c r="Q1833" i="5" s="1"/>
  <c r="H1833" i="5"/>
  <c r="G1833" i="5"/>
  <c r="D1833" i="5"/>
  <c r="M1832" i="5"/>
  <c r="N1832" i="5" s="1"/>
  <c r="L1832" i="5"/>
  <c r="I1832" i="5"/>
  <c r="Q1832" i="5" s="1"/>
  <c r="H1832" i="5"/>
  <c r="G1832" i="5"/>
  <c r="D1832" i="5"/>
  <c r="M1831" i="5"/>
  <c r="N1831" i="5" s="1"/>
  <c r="L1831" i="5"/>
  <c r="I1831" i="5"/>
  <c r="Q1831" i="5" s="1"/>
  <c r="H1831" i="5"/>
  <c r="G1831" i="5"/>
  <c r="D1831" i="5"/>
  <c r="M1830" i="5"/>
  <c r="N1830" i="5" s="1"/>
  <c r="L1830" i="5"/>
  <c r="I1830" i="5"/>
  <c r="Q1830" i="5" s="1"/>
  <c r="H1830" i="5"/>
  <c r="G1830" i="5"/>
  <c r="D1830" i="5"/>
  <c r="M1829" i="5"/>
  <c r="N1829" i="5" s="1"/>
  <c r="L1829" i="5"/>
  <c r="I1829" i="5"/>
  <c r="Q1829" i="5" s="1"/>
  <c r="H1829" i="5"/>
  <c r="G1829" i="5"/>
  <c r="D1829" i="5"/>
  <c r="M1828" i="5"/>
  <c r="N1828" i="5" s="1"/>
  <c r="L1828" i="5"/>
  <c r="I1828" i="5"/>
  <c r="Q1828" i="5" s="1"/>
  <c r="H1828" i="5"/>
  <c r="G1828" i="5"/>
  <c r="D1828" i="5"/>
  <c r="M1827" i="5"/>
  <c r="N1827" i="5" s="1"/>
  <c r="L1827" i="5"/>
  <c r="I1827" i="5"/>
  <c r="Q1827" i="5" s="1"/>
  <c r="H1827" i="5"/>
  <c r="G1827" i="5"/>
  <c r="D1827" i="5"/>
  <c r="M1826" i="5"/>
  <c r="N1826" i="5" s="1"/>
  <c r="L1826" i="5"/>
  <c r="I1826" i="5"/>
  <c r="Q1826" i="5" s="1"/>
  <c r="H1826" i="5"/>
  <c r="G1826" i="5"/>
  <c r="D1826" i="5"/>
  <c r="M1825" i="5"/>
  <c r="N1825" i="5" s="1"/>
  <c r="L1825" i="5"/>
  <c r="I1825" i="5"/>
  <c r="Q1825" i="5" s="1"/>
  <c r="H1825" i="5"/>
  <c r="G1825" i="5"/>
  <c r="D1825" i="5"/>
  <c r="M1824" i="5"/>
  <c r="N1824" i="5" s="1"/>
  <c r="L1824" i="5"/>
  <c r="I1824" i="5"/>
  <c r="Q1824" i="5" s="1"/>
  <c r="H1824" i="5"/>
  <c r="G1824" i="5"/>
  <c r="D1824" i="5"/>
  <c r="M1823" i="5"/>
  <c r="N1823" i="5" s="1"/>
  <c r="L1823" i="5"/>
  <c r="I1823" i="5"/>
  <c r="Q1823" i="5" s="1"/>
  <c r="H1823" i="5"/>
  <c r="G1823" i="5"/>
  <c r="D1823" i="5"/>
  <c r="M1822" i="5"/>
  <c r="N1822" i="5" s="1"/>
  <c r="L1822" i="5"/>
  <c r="I1822" i="5"/>
  <c r="Q1822" i="5" s="1"/>
  <c r="H1822" i="5"/>
  <c r="G1822" i="5"/>
  <c r="D1822" i="5"/>
  <c r="M1821" i="5"/>
  <c r="N1821" i="5" s="1"/>
  <c r="L1821" i="5"/>
  <c r="I1821" i="5"/>
  <c r="Q1821" i="5" s="1"/>
  <c r="H1821" i="5"/>
  <c r="G1821" i="5"/>
  <c r="D1821" i="5"/>
  <c r="M1820" i="5"/>
  <c r="N1820" i="5" s="1"/>
  <c r="L1820" i="5"/>
  <c r="I1820" i="5"/>
  <c r="Q1820" i="5" s="1"/>
  <c r="H1820" i="5"/>
  <c r="G1820" i="5"/>
  <c r="D1820" i="5"/>
  <c r="M1819" i="5"/>
  <c r="N1819" i="5" s="1"/>
  <c r="L1819" i="5"/>
  <c r="I1819" i="5"/>
  <c r="Q1819" i="5" s="1"/>
  <c r="H1819" i="5"/>
  <c r="G1819" i="5"/>
  <c r="D1819" i="5"/>
  <c r="M1818" i="5"/>
  <c r="N1818" i="5" s="1"/>
  <c r="L1818" i="5"/>
  <c r="I1818" i="5"/>
  <c r="Q1818" i="5" s="1"/>
  <c r="H1818" i="5"/>
  <c r="G1818" i="5"/>
  <c r="D1818" i="5"/>
  <c r="M1817" i="5"/>
  <c r="N1817" i="5" s="1"/>
  <c r="L1817" i="5"/>
  <c r="I1817" i="5"/>
  <c r="Q1817" i="5" s="1"/>
  <c r="H1817" i="5"/>
  <c r="G1817" i="5"/>
  <c r="D1817" i="5"/>
  <c r="M1816" i="5"/>
  <c r="N1816" i="5" s="1"/>
  <c r="L1816" i="5"/>
  <c r="I1816" i="5"/>
  <c r="Q1816" i="5" s="1"/>
  <c r="H1816" i="5"/>
  <c r="G1816" i="5"/>
  <c r="D1816" i="5"/>
  <c r="M1815" i="5"/>
  <c r="N1815" i="5" s="1"/>
  <c r="L1815" i="5"/>
  <c r="I1815" i="5"/>
  <c r="Q1815" i="5" s="1"/>
  <c r="H1815" i="5"/>
  <c r="G1815" i="5"/>
  <c r="D1815" i="5"/>
  <c r="M1814" i="5"/>
  <c r="N1814" i="5" s="1"/>
  <c r="L1814" i="5"/>
  <c r="I1814" i="5"/>
  <c r="Q1814" i="5" s="1"/>
  <c r="H1814" i="5"/>
  <c r="G1814" i="5"/>
  <c r="D1814" i="5"/>
  <c r="M1813" i="5"/>
  <c r="N1813" i="5" s="1"/>
  <c r="L1813" i="5"/>
  <c r="I1813" i="5"/>
  <c r="Q1813" i="5" s="1"/>
  <c r="H1813" i="5"/>
  <c r="G1813" i="5"/>
  <c r="D1813" i="5"/>
  <c r="M1812" i="5"/>
  <c r="N1812" i="5" s="1"/>
  <c r="L1812" i="5"/>
  <c r="I1812" i="5"/>
  <c r="Q1812" i="5" s="1"/>
  <c r="H1812" i="5"/>
  <c r="G1812" i="5"/>
  <c r="D1812" i="5"/>
  <c r="M1811" i="5"/>
  <c r="N1811" i="5" s="1"/>
  <c r="L1811" i="5"/>
  <c r="I1811" i="5"/>
  <c r="Q1811" i="5" s="1"/>
  <c r="H1811" i="5"/>
  <c r="G1811" i="5"/>
  <c r="D1811" i="5"/>
  <c r="M1810" i="5"/>
  <c r="N1810" i="5" s="1"/>
  <c r="L1810" i="5"/>
  <c r="I1810" i="5"/>
  <c r="Q1810" i="5" s="1"/>
  <c r="H1810" i="5"/>
  <c r="G1810" i="5"/>
  <c r="D1810" i="5"/>
  <c r="M1809" i="5"/>
  <c r="N1809" i="5" s="1"/>
  <c r="L1809" i="5"/>
  <c r="I1809" i="5"/>
  <c r="Q1809" i="5" s="1"/>
  <c r="H1809" i="5"/>
  <c r="G1809" i="5"/>
  <c r="D1809" i="5"/>
  <c r="M1808" i="5"/>
  <c r="N1808" i="5" s="1"/>
  <c r="L1808" i="5"/>
  <c r="I1808" i="5"/>
  <c r="Q1808" i="5" s="1"/>
  <c r="H1808" i="5"/>
  <c r="G1808" i="5"/>
  <c r="D1808" i="5"/>
  <c r="M1807" i="5"/>
  <c r="N1807" i="5" s="1"/>
  <c r="L1807" i="5"/>
  <c r="I1807" i="5"/>
  <c r="Q1807" i="5" s="1"/>
  <c r="H1807" i="5"/>
  <c r="G1807" i="5"/>
  <c r="D1807" i="5"/>
  <c r="M1806" i="5"/>
  <c r="N1806" i="5" s="1"/>
  <c r="L1806" i="5"/>
  <c r="I1806" i="5"/>
  <c r="Q1806" i="5" s="1"/>
  <c r="H1806" i="5"/>
  <c r="G1806" i="5"/>
  <c r="D1806" i="5"/>
  <c r="M1805" i="5"/>
  <c r="N1805" i="5" s="1"/>
  <c r="L1805" i="5"/>
  <c r="I1805" i="5"/>
  <c r="Q1805" i="5" s="1"/>
  <c r="H1805" i="5"/>
  <c r="G1805" i="5"/>
  <c r="D1805" i="5"/>
  <c r="M1804" i="5"/>
  <c r="N1804" i="5" s="1"/>
  <c r="L1804" i="5"/>
  <c r="I1804" i="5"/>
  <c r="Q1804" i="5" s="1"/>
  <c r="H1804" i="5"/>
  <c r="G1804" i="5"/>
  <c r="D1804" i="5"/>
  <c r="M1803" i="5"/>
  <c r="N1803" i="5" s="1"/>
  <c r="L1803" i="5"/>
  <c r="I1803" i="5"/>
  <c r="Q1803" i="5" s="1"/>
  <c r="H1803" i="5"/>
  <c r="G1803" i="5"/>
  <c r="D1803" i="5"/>
  <c r="M1802" i="5"/>
  <c r="N1802" i="5" s="1"/>
  <c r="L1802" i="5"/>
  <c r="I1802" i="5"/>
  <c r="Q1802" i="5" s="1"/>
  <c r="H1802" i="5"/>
  <c r="G1802" i="5"/>
  <c r="D1802" i="5"/>
  <c r="M1801" i="5"/>
  <c r="N1801" i="5" s="1"/>
  <c r="L1801" i="5"/>
  <c r="I1801" i="5"/>
  <c r="Q1801" i="5" s="1"/>
  <c r="H1801" i="5"/>
  <c r="G1801" i="5"/>
  <c r="D1801" i="5"/>
  <c r="M1800" i="5"/>
  <c r="N1800" i="5" s="1"/>
  <c r="L1800" i="5"/>
  <c r="I1800" i="5"/>
  <c r="Q1800" i="5" s="1"/>
  <c r="H1800" i="5"/>
  <c r="G1800" i="5"/>
  <c r="D1800" i="5"/>
  <c r="M1799" i="5"/>
  <c r="N1799" i="5" s="1"/>
  <c r="L1799" i="5"/>
  <c r="I1799" i="5"/>
  <c r="Q1799" i="5" s="1"/>
  <c r="H1799" i="5"/>
  <c r="G1799" i="5"/>
  <c r="D1799" i="5"/>
  <c r="M1798" i="5"/>
  <c r="N1798" i="5" s="1"/>
  <c r="L1798" i="5"/>
  <c r="I1798" i="5"/>
  <c r="Q1798" i="5" s="1"/>
  <c r="H1798" i="5"/>
  <c r="G1798" i="5"/>
  <c r="D1798" i="5"/>
  <c r="M1797" i="5"/>
  <c r="N1797" i="5" s="1"/>
  <c r="L1797" i="5"/>
  <c r="I1797" i="5"/>
  <c r="Q1797" i="5" s="1"/>
  <c r="H1797" i="5"/>
  <c r="G1797" i="5"/>
  <c r="D1797" i="5"/>
  <c r="M1796" i="5"/>
  <c r="N1796" i="5" s="1"/>
  <c r="L1796" i="5"/>
  <c r="I1796" i="5"/>
  <c r="Q1796" i="5" s="1"/>
  <c r="H1796" i="5"/>
  <c r="G1796" i="5"/>
  <c r="D1796" i="5"/>
  <c r="M1795" i="5"/>
  <c r="N1795" i="5" s="1"/>
  <c r="L1795" i="5"/>
  <c r="I1795" i="5"/>
  <c r="Q1795" i="5" s="1"/>
  <c r="H1795" i="5"/>
  <c r="G1795" i="5"/>
  <c r="D1795" i="5"/>
  <c r="M1794" i="5"/>
  <c r="N1794" i="5" s="1"/>
  <c r="L1794" i="5"/>
  <c r="I1794" i="5"/>
  <c r="Q1794" i="5" s="1"/>
  <c r="H1794" i="5"/>
  <c r="G1794" i="5"/>
  <c r="D1794" i="5"/>
  <c r="M1793" i="5"/>
  <c r="N1793" i="5" s="1"/>
  <c r="L1793" i="5"/>
  <c r="I1793" i="5"/>
  <c r="Q1793" i="5" s="1"/>
  <c r="H1793" i="5"/>
  <c r="G1793" i="5"/>
  <c r="D1793" i="5"/>
  <c r="M1792" i="5"/>
  <c r="N1792" i="5" s="1"/>
  <c r="L1792" i="5"/>
  <c r="I1792" i="5"/>
  <c r="Q1792" i="5" s="1"/>
  <c r="H1792" i="5"/>
  <c r="G1792" i="5"/>
  <c r="D1792" i="5"/>
  <c r="M1791" i="5"/>
  <c r="N1791" i="5" s="1"/>
  <c r="L1791" i="5"/>
  <c r="I1791" i="5"/>
  <c r="Q1791" i="5" s="1"/>
  <c r="H1791" i="5"/>
  <c r="G1791" i="5"/>
  <c r="D1791" i="5"/>
  <c r="M1790" i="5"/>
  <c r="N1790" i="5" s="1"/>
  <c r="L1790" i="5"/>
  <c r="I1790" i="5"/>
  <c r="Q1790" i="5" s="1"/>
  <c r="H1790" i="5"/>
  <c r="G1790" i="5"/>
  <c r="D1790" i="5"/>
  <c r="M1789" i="5"/>
  <c r="N1789" i="5" s="1"/>
  <c r="L1789" i="5"/>
  <c r="I1789" i="5"/>
  <c r="Q1789" i="5" s="1"/>
  <c r="H1789" i="5"/>
  <c r="G1789" i="5"/>
  <c r="D1789" i="5"/>
  <c r="M1788" i="5"/>
  <c r="N1788" i="5" s="1"/>
  <c r="L1788" i="5"/>
  <c r="I1788" i="5"/>
  <c r="Q1788" i="5" s="1"/>
  <c r="H1788" i="5"/>
  <c r="G1788" i="5"/>
  <c r="D1788" i="5"/>
  <c r="M1787" i="5"/>
  <c r="N1787" i="5" s="1"/>
  <c r="L1787" i="5"/>
  <c r="I1787" i="5"/>
  <c r="Q1787" i="5" s="1"/>
  <c r="H1787" i="5"/>
  <c r="G1787" i="5"/>
  <c r="D1787" i="5"/>
  <c r="M1786" i="5"/>
  <c r="N1786" i="5" s="1"/>
  <c r="L1786" i="5"/>
  <c r="I1786" i="5"/>
  <c r="Q1786" i="5" s="1"/>
  <c r="H1786" i="5"/>
  <c r="G1786" i="5"/>
  <c r="D1786" i="5"/>
  <c r="M1785" i="5"/>
  <c r="N1785" i="5" s="1"/>
  <c r="L1785" i="5"/>
  <c r="I1785" i="5"/>
  <c r="Q1785" i="5" s="1"/>
  <c r="H1785" i="5"/>
  <c r="G1785" i="5"/>
  <c r="D1785" i="5"/>
  <c r="M1784" i="5"/>
  <c r="N1784" i="5" s="1"/>
  <c r="L1784" i="5"/>
  <c r="I1784" i="5"/>
  <c r="Q1784" i="5" s="1"/>
  <c r="H1784" i="5"/>
  <c r="G1784" i="5"/>
  <c r="D1784" i="5"/>
  <c r="M1783" i="5"/>
  <c r="N1783" i="5" s="1"/>
  <c r="L1783" i="5"/>
  <c r="I1783" i="5"/>
  <c r="Q1783" i="5" s="1"/>
  <c r="H1783" i="5"/>
  <c r="G1783" i="5"/>
  <c r="D1783" i="5"/>
  <c r="M1782" i="5"/>
  <c r="N1782" i="5" s="1"/>
  <c r="L1782" i="5"/>
  <c r="I1782" i="5"/>
  <c r="Q1782" i="5" s="1"/>
  <c r="H1782" i="5"/>
  <c r="G1782" i="5"/>
  <c r="D1782" i="5"/>
  <c r="M1781" i="5"/>
  <c r="N1781" i="5" s="1"/>
  <c r="L1781" i="5"/>
  <c r="I1781" i="5"/>
  <c r="Q1781" i="5" s="1"/>
  <c r="H1781" i="5"/>
  <c r="G1781" i="5"/>
  <c r="D1781" i="5"/>
  <c r="M1780" i="5"/>
  <c r="N1780" i="5" s="1"/>
  <c r="L1780" i="5"/>
  <c r="I1780" i="5"/>
  <c r="Q1780" i="5" s="1"/>
  <c r="H1780" i="5"/>
  <c r="G1780" i="5"/>
  <c r="D1780" i="5"/>
  <c r="M1779" i="5"/>
  <c r="N1779" i="5" s="1"/>
  <c r="L1779" i="5"/>
  <c r="I1779" i="5"/>
  <c r="Q1779" i="5" s="1"/>
  <c r="H1779" i="5"/>
  <c r="G1779" i="5"/>
  <c r="D1779" i="5"/>
  <c r="M1778" i="5"/>
  <c r="N1778" i="5" s="1"/>
  <c r="L1778" i="5"/>
  <c r="I1778" i="5"/>
  <c r="Q1778" i="5" s="1"/>
  <c r="H1778" i="5"/>
  <c r="G1778" i="5"/>
  <c r="D1778" i="5"/>
  <c r="M1777" i="5"/>
  <c r="N1777" i="5" s="1"/>
  <c r="L1777" i="5"/>
  <c r="I1777" i="5"/>
  <c r="Q1777" i="5" s="1"/>
  <c r="H1777" i="5"/>
  <c r="G1777" i="5"/>
  <c r="D1777" i="5"/>
  <c r="M1776" i="5"/>
  <c r="N1776" i="5" s="1"/>
  <c r="L1776" i="5"/>
  <c r="I1776" i="5"/>
  <c r="Q1776" i="5" s="1"/>
  <c r="H1776" i="5"/>
  <c r="G1776" i="5"/>
  <c r="D1776" i="5"/>
  <c r="M1775" i="5"/>
  <c r="N1775" i="5" s="1"/>
  <c r="L1775" i="5"/>
  <c r="I1775" i="5"/>
  <c r="Q1775" i="5" s="1"/>
  <c r="H1775" i="5"/>
  <c r="G1775" i="5"/>
  <c r="D1775" i="5"/>
  <c r="M1774" i="5"/>
  <c r="N1774" i="5" s="1"/>
  <c r="L1774" i="5"/>
  <c r="I1774" i="5"/>
  <c r="Q1774" i="5" s="1"/>
  <c r="H1774" i="5"/>
  <c r="G1774" i="5"/>
  <c r="D1774" i="5"/>
  <c r="M1773" i="5"/>
  <c r="N1773" i="5" s="1"/>
  <c r="L1773" i="5"/>
  <c r="I1773" i="5"/>
  <c r="Q1773" i="5" s="1"/>
  <c r="H1773" i="5"/>
  <c r="G1773" i="5"/>
  <c r="D1773" i="5"/>
  <c r="M1772" i="5"/>
  <c r="N1772" i="5" s="1"/>
  <c r="L1772" i="5"/>
  <c r="I1772" i="5"/>
  <c r="Q1772" i="5" s="1"/>
  <c r="H1772" i="5"/>
  <c r="G1772" i="5"/>
  <c r="D1772" i="5"/>
  <c r="M1771" i="5"/>
  <c r="N1771" i="5" s="1"/>
  <c r="L1771" i="5"/>
  <c r="I1771" i="5"/>
  <c r="Q1771" i="5" s="1"/>
  <c r="H1771" i="5"/>
  <c r="G1771" i="5"/>
  <c r="D1771" i="5"/>
  <c r="M1770" i="5"/>
  <c r="N1770" i="5" s="1"/>
  <c r="L1770" i="5"/>
  <c r="I1770" i="5"/>
  <c r="Q1770" i="5" s="1"/>
  <c r="H1770" i="5"/>
  <c r="G1770" i="5"/>
  <c r="D1770" i="5"/>
  <c r="M1769" i="5"/>
  <c r="N1769" i="5" s="1"/>
  <c r="L1769" i="5"/>
  <c r="I1769" i="5"/>
  <c r="Q1769" i="5" s="1"/>
  <c r="H1769" i="5"/>
  <c r="G1769" i="5"/>
  <c r="D1769" i="5"/>
  <c r="M1768" i="5"/>
  <c r="N1768" i="5" s="1"/>
  <c r="L1768" i="5"/>
  <c r="I1768" i="5"/>
  <c r="Q1768" i="5" s="1"/>
  <c r="H1768" i="5"/>
  <c r="G1768" i="5"/>
  <c r="D1768" i="5"/>
  <c r="M1767" i="5"/>
  <c r="N1767" i="5" s="1"/>
  <c r="L1767" i="5"/>
  <c r="I1767" i="5"/>
  <c r="Q1767" i="5" s="1"/>
  <c r="H1767" i="5"/>
  <c r="G1767" i="5"/>
  <c r="D1767" i="5"/>
  <c r="M1766" i="5"/>
  <c r="N1766" i="5" s="1"/>
  <c r="L1766" i="5"/>
  <c r="I1766" i="5"/>
  <c r="Q1766" i="5" s="1"/>
  <c r="H1766" i="5"/>
  <c r="G1766" i="5"/>
  <c r="D1766" i="5"/>
  <c r="M1765" i="5"/>
  <c r="N1765" i="5" s="1"/>
  <c r="L1765" i="5"/>
  <c r="I1765" i="5"/>
  <c r="Q1765" i="5" s="1"/>
  <c r="H1765" i="5"/>
  <c r="G1765" i="5"/>
  <c r="D1765" i="5"/>
  <c r="M1764" i="5"/>
  <c r="N1764" i="5" s="1"/>
  <c r="L1764" i="5"/>
  <c r="I1764" i="5"/>
  <c r="Q1764" i="5" s="1"/>
  <c r="H1764" i="5"/>
  <c r="G1764" i="5"/>
  <c r="D1764" i="5"/>
  <c r="M1763" i="5"/>
  <c r="N1763" i="5" s="1"/>
  <c r="L1763" i="5"/>
  <c r="I1763" i="5"/>
  <c r="Q1763" i="5" s="1"/>
  <c r="H1763" i="5"/>
  <c r="G1763" i="5"/>
  <c r="D1763" i="5"/>
  <c r="M1762" i="5"/>
  <c r="N1762" i="5" s="1"/>
  <c r="L1762" i="5"/>
  <c r="I1762" i="5"/>
  <c r="Q1762" i="5" s="1"/>
  <c r="H1762" i="5"/>
  <c r="G1762" i="5"/>
  <c r="D1762" i="5"/>
  <c r="M1761" i="5"/>
  <c r="N1761" i="5" s="1"/>
  <c r="L1761" i="5"/>
  <c r="I1761" i="5"/>
  <c r="Q1761" i="5" s="1"/>
  <c r="H1761" i="5"/>
  <c r="G1761" i="5"/>
  <c r="D1761" i="5"/>
  <c r="M1760" i="5"/>
  <c r="N1760" i="5" s="1"/>
  <c r="L1760" i="5"/>
  <c r="I1760" i="5"/>
  <c r="Q1760" i="5" s="1"/>
  <c r="H1760" i="5"/>
  <c r="G1760" i="5"/>
  <c r="D1760" i="5"/>
  <c r="M1759" i="5"/>
  <c r="N1759" i="5" s="1"/>
  <c r="L1759" i="5"/>
  <c r="I1759" i="5"/>
  <c r="Q1759" i="5" s="1"/>
  <c r="H1759" i="5"/>
  <c r="G1759" i="5"/>
  <c r="D1759" i="5"/>
  <c r="M1758" i="5"/>
  <c r="N1758" i="5" s="1"/>
  <c r="L1758" i="5"/>
  <c r="I1758" i="5"/>
  <c r="Q1758" i="5" s="1"/>
  <c r="H1758" i="5"/>
  <c r="G1758" i="5"/>
  <c r="D1758" i="5"/>
  <c r="M1757" i="5"/>
  <c r="N1757" i="5" s="1"/>
  <c r="L1757" i="5"/>
  <c r="I1757" i="5"/>
  <c r="Q1757" i="5" s="1"/>
  <c r="H1757" i="5"/>
  <c r="G1757" i="5"/>
  <c r="D1757" i="5"/>
  <c r="M1756" i="5"/>
  <c r="N1756" i="5" s="1"/>
  <c r="L1756" i="5"/>
  <c r="I1756" i="5"/>
  <c r="Q1756" i="5" s="1"/>
  <c r="H1756" i="5"/>
  <c r="G1756" i="5"/>
  <c r="D1756" i="5"/>
  <c r="M1755" i="5"/>
  <c r="N1755" i="5" s="1"/>
  <c r="L1755" i="5"/>
  <c r="I1755" i="5"/>
  <c r="Q1755" i="5" s="1"/>
  <c r="H1755" i="5"/>
  <c r="G1755" i="5"/>
  <c r="D1755" i="5"/>
  <c r="M1754" i="5"/>
  <c r="N1754" i="5" s="1"/>
  <c r="L1754" i="5"/>
  <c r="I1754" i="5"/>
  <c r="Q1754" i="5" s="1"/>
  <c r="H1754" i="5"/>
  <c r="G1754" i="5"/>
  <c r="D1754" i="5"/>
  <c r="M1753" i="5"/>
  <c r="N1753" i="5" s="1"/>
  <c r="L1753" i="5"/>
  <c r="I1753" i="5"/>
  <c r="Q1753" i="5" s="1"/>
  <c r="H1753" i="5"/>
  <c r="G1753" i="5"/>
  <c r="D1753" i="5"/>
  <c r="M1752" i="5"/>
  <c r="N1752" i="5" s="1"/>
  <c r="L1752" i="5"/>
  <c r="I1752" i="5"/>
  <c r="Q1752" i="5" s="1"/>
  <c r="H1752" i="5"/>
  <c r="G1752" i="5"/>
  <c r="D1752" i="5"/>
  <c r="M1751" i="5"/>
  <c r="N1751" i="5" s="1"/>
  <c r="L1751" i="5"/>
  <c r="I1751" i="5"/>
  <c r="Q1751" i="5" s="1"/>
  <c r="H1751" i="5"/>
  <c r="G1751" i="5"/>
  <c r="D1751" i="5"/>
  <c r="M1750" i="5"/>
  <c r="N1750" i="5" s="1"/>
  <c r="L1750" i="5"/>
  <c r="I1750" i="5"/>
  <c r="Q1750" i="5" s="1"/>
  <c r="H1750" i="5"/>
  <c r="G1750" i="5"/>
  <c r="D1750" i="5"/>
  <c r="M1749" i="5"/>
  <c r="N1749" i="5" s="1"/>
  <c r="L1749" i="5"/>
  <c r="I1749" i="5"/>
  <c r="Q1749" i="5" s="1"/>
  <c r="H1749" i="5"/>
  <c r="G1749" i="5"/>
  <c r="D1749" i="5"/>
  <c r="M1748" i="5"/>
  <c r="N1748" i="5" s="1"/>
  <c r="L1748" i="5"/>
  <c r="I1748" i="5"/>
  <c r="Q1748" i="5" s="1"/>
  <c r="H1748" i="5"/>
  <c r="G1748" i="5"/>
  <c r="D1748" i="5"/>
  <c r="M1747" i="5"/>
  <c r="N1747" i="5" s="1"/>
  <c r="L1747" i="5"/>
  <c r="I1747" i="5"/>
  <c r="Q1747" i="5" s="1"/>
  <c r="H1747" i="5"/>
  <c r="G1747" i="5"/>
  <c r="D1747" i="5"/>
  <c r="M1746" i="5"/>
  <c r="N1746" i="5" s="1"/>
  <c r="L1746" i="5"/>
  <c r="I1746" i="5"/>
  <c r="Q1746" i="5" s="1"/>
  <c r="H1746" i="5"/>
  <c r="G1746" i="5"/>
  <c r="D1746" i="5"/>
  <c r="M1745" i="5"/>
  <c r="N1745" i="5" s="1"/>
  <c r="L1745" i="5"/>
  <c r="I1745" i="5"/>
  <c r="Q1745" i="5" s="1"/>
  <c r="H1745" i="5"/>
  <c r="G1745" i="5"/>
  <c r="D1745" i="5"/>
  <c r="M1744" i="5"/>
  <c r="N1744" i="5" s="1"/>
  <c r="L1744" i="5"/>
  <c r="I1744" i="5"/>
  <c r="Q1744" i="5" s="1"/>
  <c r="H1744" i="5"/>
  <c r="G1744" i="5"/>
  <c r="D1744" i="5"/>
  <c r="M1743" i="5"/>
  <c r="N1743" i="5" s="1"/>
  <c r="L1743" i="5"/>
  <c r="I1743" i="5"/>
  <c r="Q1743" i="5" s="1"/>
  <c r="H1743" i="5"/>
  <c r="G1743" i="5"/>
  <c r="D1743" i="5"/>
  <c r="M1742" i="5"/>
  <c r="N1742" i="5" s="1"/>
  <c r="L1742" i="5"/>
  <c r="I1742" i="5"/>
  <c r="Q1742" i="5" s="1"/>
  <c r="H1742" i="5"/>
  <c r="G1742" i="5"/>
  <c r="D1742" i="5"/>
  <c r="M1741" i="5"/>
  <c r="N1741" i="5" s="1"/>
  <c r="L1741" i="5"/>
  <c r="I1741" i="5"/>
  <c r="Q1741" i="5" s="1"/>
  <c r="H1741" i="5"/>
  <c r="G1741" i="5"/>
  <c r="D1741" i="5"/>
  <c r="M1740" i="5"/>
  <c r="N1740" i="5" s="1"/>
  <c r="L1740" i="5"/>
  <c r="I1740" i="5"/>
  <c r="Q1740" i="5" s="1"/>
  <c r="H1740" i="5"/>
  <c r="G1740" i="5"/>
  <c r="D1740" i="5"/>
  <c r="M1739" i="5"/>
  <c r="N1739" i="5" s="1"/>
  <c r="L1739" i="5"/>
  <c r="I1739" i="5"/>
  <c r="Q1739" i="5" s="1"/>
  <c r="H1739" i="5"/>
  <c r="G1739" i="5"/>
  <c r="D1739" i="5"/>
  <c r="M1738" i="5"/>
  <c r="N1738" i="5" s="1"/>
  <c r="L1738" i="5"/>
  <c r="I1738" i="5"/>
  <c r="Q1738" i="5" s="1"/>
  <c r="H1738" i="5"/>
  <c r="G1738" i="5"/>
  <c r="D1738" i="5"/>
  <c r="M1737" i="5"/>
  <c r="N1737" i="5" s="1"/>
  <c r="L1737" i="5"/>
  <c r="I1737" i="5"/>
  <c r="Q1737" i="5" s="1"/>
  <c r="H1737" i="5"/>
  <c r="G1737" i="5"/>
  <c r="D1737" i="5"/>
  <c r="M1736" i="5"/>
  <c r="N1736" i="5" s="1"/>
  <c r="L1736" i="5"/>
  <c r="I1736" i="5"/>
  <c r="Q1736" i="5" s="1"/>
  <c r="H1736" i="5"/>
  <c r="G1736" i="5"/>
  <c r="D1736" i="5"/>
  <c r="M1735" i="5"/>
  <c r="N1735" i="5" s="1"/>
  <c r="L1735" i="5"/>
  <c r="I1735" i="5"/>
  <c r="Q1735" i="5" s="1"/>
  <c r="H1735" i="5"/>
  <c r="G1735" i="5"/>
  <c r="D1735" i="5"/>
  <c r="M1734" i="5"/>
  <c r="N1734" i="5" s="1"/>
  <c r="L1734" i="5"/>
  <c r="I1734" i="5"/>
  <c r="Q1734" i="5" s="1"/>
  <c r="H1734" i="5"/>
  <c r="G1734" i="5"/>
  <c r="D1734" i="5"/>
  <c r="M1733" i="5"/>
  <c r="N1733" i="5" s="1"/>
  <c r="L1733" i="5"/>
  <c r="I1733" i="5"/>
  <c r="Q1733" i="5" s="1"/>
  <c r="H1733" i="5"/>
  <c r="G1733" i="5"/>
  <c r="D1733" i="5"/>
  <c r="M1732" i="5"/>
  <c r="N1732" i="5" s="1"/>
  <c r="L1732" i="5"/>
  <c r="I1732" i="5"/>
  <c r="Q1732" i="5" s="1"/>
  <c r="H1732" i="5"/>
  <c r="G1732" i="5"/>
  <c r="D1732" i="5"/>
  <c r="M1731" i="5"/>
  <c r="N1731" i="5" s="1"/>
  <c r="L1731" i="5"/>
  <c r="I1731" i="5"/>
  <c r="Q1731" i="5" s="1"/>
  <c r="H1731" i="5"/>
  <c r="G1731" i="5"/>
  <c r="D1731" i="5"/>
  <c r="M1730" i="5"/>
  <c r="N1730" i="5" s="1"/>
  <c r="L1730" i="5"/>
  <c r="I1730" i="5"/>
  <c r="Q1730" i="5" s="1"/>
  <c r="H1730" i="5"/>
  <c r="G1730" i="5"/>
  <c r="D1730" i="5"/>
  <c r="M1729" i="5"/>
  <c r="N1729" i="5" s="1"/>
  <c r="L1729" i="5"/>
  <c r="I1729" i="5"/>
  <c r="Q1729" i="5" s="1"/>
  <c r="H1729" i="5"/>
  <c r="G1729" i="5"/>
  <c r="D1729" i="5"/>
  <c r="M1728" i="5"/>
  <c r="N1728" i="5" s="1"/>
  <c r="L1728" i="5"/>
  <c r="I1728" i="5"/>
  <c r="Q1728" i="5" s="1"/>
  <c r="H1728" i="5"/>
  <c r="G1728" i="5"/>
  <c r="D1728" i="5"/>
  <c r="M1727" i="5"/>
  <c r="N1727" i="5" s="1"/>
  <c r="L1727" i="5"/>
  <c r="I1727" i="5"/>
  <c r="Q1727" i="5" s="1"/>
  <c r="H1727" i="5"/>
  <c r="G1727" i="5"/>
  <c r="D1727" i="5"/>
  <c r="M1726" i="5"/>
  <c r="N1726" i="5" s="1"/>
  <c r="L1726" i="5"/>
  <c r="I1726" i="5"/>
  <c r="Q1726" i="5" s="1"/>
  <c r="H1726" i="5"/>
  <c r="G1726" i="5"/>
  <c r="D1726" i="5"/>
  <c r="M1725" i="5"/>
  <c r="N1725" i="5" s="1"/>
  <c r="L1725" i="5"/>
  <c r="I1725" i="5"/>
  <c r="Q1725" i="5" s="1"/>
  <c r="H1725" i="5"/>
  <c r="G1725" i="5"/>
  <c r="D1725" i="5"/>
  <c r="M1724" i="5"/>
  <c r="N1724" i="5" s="1"/>
  <c r="L1724" i="5"/>
  <c r="I1724" i="5"/>
  <c r="Q1724" i="5" s="1"/>
  <c r="H1724" i="5"/>
  <c r="G1724" i="5"/>
  <c r="D1724" i="5"/>
  <c r="M1723" i="5"/>
  <c r="N1723" i="5" s="1"/>
  <c r="L1723" i="5"/>
  <c r="I1723" i="5"/>
  <c r="Q1723" i="5" s="1"/>
  <c r="H1723" i="5"/>
  <c r="G1723" i="5"/>
  <c r="D1723" i="5"/>
  <c r="M1722" i="5"/>
  <c r="N1722" i="5" s="1"/>
  <c r="L1722" i="5"/>
  <c r="I1722" i="5"/>
  <c r="Q1722" i="5" s="1"/>
  <c r="H1722" i="5"/>
  <c r="G1722" i="5"/>
  <c r="D1722" i="5"/>
  <c r="M1721" i="5"/>
  <c r="N1721" i="5" s="1"/>
  <c r="L1721" i="5"/>
  <c r="I1721" i="5"/>
  <c r="Q1721" i="5" s="1"/>
  <c r="H1721" i="5"/>
  <c r="G1721" i="5"/>
  <c r="D1721" i="5"/>
  <c r="M1720" i="5"/>
  <c r="N1720" i="5" s="1"/>
  <c r="L1720" i="5"/>
  <c r="I1720" i="5"/>
  <c r="Q1720" i="5" s="1"/>
  <c r="H1720" i="5"/>
  <c r="G1720" i="5"/>
  <c r="D1720" i="5"/>
  <c r="M1719" i="5"/>
  <c r="N1719" i="5" s="1"/>
  <c r="L1719" i="5"/>
  <c r="I1719" i="5"/>
  <c r="Q1719" i="5" s="1"/>
  <c r="H1719" i="5"/>
  <c r="G1719" i="5"/>
  <c r="D1719" i="5"/>
  <c r="M1718" i="5"/>
  <c r="N1718" i="5" s="1"/>
  <c r="L1718" i="5"/>
  <c r="I1718" i="5"/>
  <c r="Q1718" i="5" s="1"/>
  <c r="H1718" i="5"/>
  <c r="G1718" i="5"/>
  <c r="D1718" i="5"/>
  <c r="M1717" i="5"/>
  <c r="N1717" i="5" s="1"/>
  <c r="L1717" i="5"/>
  <c r="I1717" i="5"/>
  <c r="Q1717" i="5" s="1"/>
  <c r="H1717" i="5"/>
  <c r="G1717" i="5"/>
  <c r="D1717" i="5"/>
  <c r="M1716" i="5"/>
  <c r="N1716" i="5" s="1"/>
  <c r="L1716" i="5"/>
  <c r="I1716" i="5"/>
  <c r="Q1716" i="5" s="1"/>
  <c r="H1716" i="5"/>
  <c r="G1716" i="5"/>
  <c r="D1716" i="5"/>
  <c r="M1715" i="5"/>
  <c r="N1715" i="5" s="1"/>
  <c r="L1715" i="5"/>
  <c r="I1715" i="5"/>
  <c r="Q1715" i="5" s="1"/>
  <c r="H1715" i="5"/>
  <c r="G1715" i="5"/>
  <c r="D1715" i="5"/>
  <c r="M1714" i="5"/>
  <c r="N1714" i="5" s="1"/>
  <c r="L1714" i="5"/>
  <c r="I1714" i="5"/>
  <c r="Q1714" i="5" s="1"/>
  <c r="H1714" i="5"/>
  <c r="G1714" i="5"/>
  <c r="D1714" i="5"/>
  <c r="M1713" i="5"/>
  <c r="N1713" i="5" s="1"/>
  <c r="L1713" i="5"/>
  <c r="I1713" i="5"/>
  <c r="Q1713" i="5" s="1"/>
  <c r="H1713" i="5"/>
  <c r="G1713" i="5"/>
  <c r="D1713" i="5"/>
  <c r="M1712" i="5"/>
  <c r="N1712" i="5" s="1"/>
  <c r="L1712" i="5"/>
  <c r="I1712" i="5"/>
  <c r="Q1712" i="5" s="1"/>
  <c r="H1712" i="5"/>
  <c r="G1712" i="5"/>
  <c r="D1712" i="5"/>
  <c r="M1711" i="5"/>
  <c r="N1711" i="5" s="1"/>
  <c r="L1711" i="5"/>
  <c r="I1711" i="5"/>
  <c r="Q1711" i="5" s="1"/>
  <c r="H1711" i="5"/>
  <c r="G1711" i="5"/>
  <c r="D1711" i="5"/>
  <c r="M1710" i="5"/>
  <c r="N1710" i="5" s="1"/>
  <c r="L1710" i="5"/>
  <c r="I1710" i="5"/>
  <c r="Q1710" i="5" s="1"/>
  <c r="H1710" i="5"/>
  <c r="G1710" i="5"/>
  <c r="D1710" i="5"/>
  <c r="M1709" i="5"/>
  <c r="N1709" i="5" s="1"/>
  <c r="L1709" i="5"/>
  <c r="I1709" i="5"/>
  <c r="Q1709" i="5" s="1"/>
  <c r="H1709" i="5"/>
  <c r="G1709" i="5"/>
  <c r="D1709" i="5"/>
  <c r="M1708" i="5"/>
  <c r="N1708" i="5" s="1"/>
  <c r="L1708" i="5"/>
  <c r="I1708" i="5"/>
  <c r="Q1708" i="5" s="1"/>
  <c r="H1708" i="5"/>
  <c r="G1708" i="5"/>
  <c r="D1708" i="5"/>
  <c r="M1707" i="5"/>
  <c r="N1707" i="5" s="1"/>
  <c r="L1707" i="5"/>
  <c r="I1707" i="5"/>
  <c r="Q1707" i="5" s="1"/>
  <c r="H1707" i="5"/>
  <c r="G1707" i="5"/>
  <c r="D1707" i="5"/>
  <c r="M1706" i="5"/>
  <c r="N1706" i="5" s="1"/>
  <c r="L1706" i="5"/>
  <c r="I1706" i="5"/>
  <c r="Q1706" i="5" s="1"/>
  <c r="H1706" i="5"/>
  <c r="G1706" i="5"/>
  <c r="D1706" i="5"/>
  <c r="M1705" i="5"/>
  <c r="N1705" i="5" s="1"/>
  <c r="L1705" i="5"/>
  <c r="I1705" i="5"/>
  <c r="Q1705" i="5" s="1"/>
  <c r="H1705" i="5"/>
  <c r="G1705" i="5"/>
  <c r="D1705" i="5"/>
  <c r="M1704" i="5"/>
  <c r="N1704" i="5" s="1"/>
  <c r="L1704" i="5"/>
  <c r="I1704" i="5"/>
  <c r="Q1704" i="5" s="1"/>
  <c r="H1704" i="5"/>
  <c r="G1704" i="5"/>
  <c r="D1704" i="5"/>
  <c r="M1703" i="5"/>
  <c r="N1703" i="5" s="1"/>
  <c r="L1703" i="5"/>
  <c r="I1703" i="5"/>
  <c r="Q1703" i="5" s="1"/>
  <c r="H1703" i="5"/>
  <c r="G1703" i="5"/>
  <c r="D1703" i="5"/>
  <c r="M1702" i="5"/>
  <c r="N1702" i="5" s="1"/>
  <c r="L1702" i="5"/>
  <c r="I1702" i="5"/>
  <c r="Q1702" i="5" s="1"/>
  <c r="H1702" i="5"/>
  <c r="G1702" i="5"/>
  <c r="D1702" i="5"/>
  <c r="M1701" i="5"/>
  <c r="N1701" i="5" s="1"/>
  <c r="L1701" i="5"/>
  <c r="I1701" i="5"/>
  <c r="Q1701" i="5" s="1"/>
  <c r="H1701" i="5"/>
  <c r="G1701" i="5"/>
  <c r="D1701" i="5"/>
  <c r="M1700" i="5"/>
  <c r="N1700" i="5" s="1"/>
  <c r="L1700" i="5"/>
  <c r="I1700" i="5"/>
  <c r="Q1700" i="5" s="1"/>
  <c r="H1700" i="5"/>
  <c r="G1700" i="5"/>
  <c r="D1700" i="5"/>
  <c r="M1699" i="5"/>
  <c r="N1699" i="5" s="1"/>
  <c r="L1699" i="5"/>
  <c r="I1699" i="5"/>
  <c r="Q1699" i="5" s="1"/>
  <c r="H1699" i="5"/>
  <c r="G1699" i="5"/>
  <c r="D1699" i="5"/>
  <c r="M1698" i="5"/>
  <c r="N1698" i="5" s="1"/>
  <c r="L1698" i="5"/>
  <c r="I1698" i="5"/>
  <c r="Q1698" i="5" s="1"/>
  <c r="H1698" i="5"/>
  <c r="G1698" i="5"/>
  <c r="D1698" i="5"/>
  <c r="M1697" i="5"/>
  <c r="N1697" i="5" s="1"/>
  <c r="L1697" i="5"/>
  <c r="I1697" i="5"/>
  <c r="Q1697" i="5" s="1"/>
  <c r="H1697" i="5"/>
  <c r="G1697" i="5"/>
  <c r="D1697" i="5"/>
  <c r="M1696" i="5"/>
  <c r="N1696" i="5" s="1"/>
  <c r="L1696" i="5"/>
  <c r="I1696" i="5"/>
  <c r="Q1696" i="5" s="1"/>
  <c r="H1696" i="5"/>
  <c r="G1696" i="5"/>
  <c r="D1696" i="5"/>
  <c r="M1695" i="5"/>
  <c r="N1695" i="5" s="1"/>
  <c r="L1695" i="5"/>
  <c r="I1695" i="5"/>
  <c r="Q1695" i="5" s="1"/>
  <c r="H1695" i="5"/>
  <c r="G1695" i="5"/>
  <c r="D1695" i="5"/>
  <c r="M1694" i="5"/>
  <c r="N1694" i="5" s="1"/>
  <c r="L1694" i="5"/>
  <c r="I1694" i="5"/>
  <c r="Q1694" i="5" s="1"/>
  <c r="H1694" i="5"/>
  <c r="G1694" i="5"/>
  <c r="D1694" i="5"/>
  <c r="M1693" i="5"/>
  <c r="N1693" i="5" s="1"/>
  <c r="L1693" i="5"/>
  <c r="I1693" i="5"/>
  <c r="Q1693" i="5" s="1"/>
  <c r="H1693" i="5"/>
  <c r="G1693" i="5"/>
  <c r="D1693" i="5"/>
  <c r="M1692" i="5"/>
  <c r="N1692" i="5" s="1"/>
  <c r="L1692" i="5"/>
  <c r="I1692" i="5"/>
  <c r="Q1692" i="5" s="1"/>
  <c r="H1692" i="5"/>
  <c r="G1692" i="5"/>
  <c r="D1692" i="5"/>
  <c r="M1691" i="5"/>
  <c r="N1691" i="5" s="1"/>
  <c r="L1691" i="5"/>
  <c r="I1691" i="5"/>
  <c r="Q1691" i="5" s="1"/>
  <c r="H1691" i="5"/>
  <c r="G1691" i="5"/>
  <c r="D1691" i="5"/>
  <c r="M1690" i="5"/>
  <c r="N1690" i="5" s="1"/>
  <c r="L1690" i="5"/>
  <c r="I1690" i="5"/>
  <c r="Q1690" i="5" s="1"/>
  <c r="H1690" i="5"/>
  <c r="G1690" i="5"/>
  <c r="D1690" i="5"/>
  <c r="M1689" i="5"/>
  <c r="N1689" i="5" s="1"/>
  <c r="L1689" i="5"/>
  <c r="I1689" i="5"/>
  <c r="Q1689" i="5" s="1"/>
  <c r="H1689" i="5"/>
  <c r="G1689" i="5"/>
  <c r="D1689" i="5"/>
  <c r="M1688" i="5"/>
  <c r="N1688" i="5" s="1"/>
  <c r="L1688" i="5"/>
  <c r="I1688" i="5"/>
  <c r="Q1688" i="5" s="1"/>
  <c r="H1688" i="5"/>
  <c r="G1688" i="5"/>
  <c r="D1688" i="5"/>
  <c r="M1687" i="5"/>
  <c r="N1687" i="5" s="1"/>
  <c r="L1687" i="5"/>
  <c r="I1687" i="5"/>
  <c r="Q1687" i="5" s="1"/>
  <c r="H1687" i="5"/>
  <c r="G1687" i="5"/>
  <c r="D1687" i="5"/>
  <c r="M1686" i="5"/>
  <c r="N1686" i="5" s="1"/>
  <c r="L1686" i="5"/>
  <c r="I1686" i="5"/>
  <c r="Q1686" i="5" s="1"/>
  <c r="H1686" i="5"/>
  <c r="G1686" i="5"/>
  <c r="D1686" i="5"/>
  <c r="M1685" i="5"/>
  <c r="N1685" i="5" s="1"/>
  <c r="L1685" i="5"/>
  <c r="I1685" i="5"/>
  <c r="Q1685" i="5" s="1"/>
  <c r="H1685" i="5"/>
  <c r="G1685" i="5"/>
  <c r="D1685" i="5"/>
  <c r="M1684" i="5"/>
  <c r="N1684" i="5" s="1"/>
  <c r="L1684" i="5"/>
  <c r="I1684" i="5"/>
  <c r="Q1684" i="5" s="1"/>
  <c r="H1684" i="5"/>
  <c r="G1684" i="5"/>
  <c r="D1684" i="5"/>
  <c r="M1683" i="5"/>
  <c r="N1683" i="5" s="1"/>
  <c r="L1683" i="5"/>
  <c r="I1683" i="5"/>
  <c r="Q1683" i="5" s="1"/>
  <c r="H1683" i="5"/>
  <c r="G1683" i="5"/>
  <c r="D1683" i="5"/>
  <c r="M1682" i="5"/>
  <c r="N1682" i="5" s="1"/>
  <c r="L1682" i="5"/>
  <c r="I1682" i="5"/>
  <c r="Q1682" i="5" s="1"/>
  <c r="H1682" i="5"/>
  <c r="G1682" i="5"/>
  <c r="D1682" i="5"/>
  <c r="M1681" i="5"/>
  <c r="N1681" i="5" s="1"/>
  <c r="L1681" i="5"/>
  <c r="I1681" i="5"/>
  <c r="Q1681" i="5" s="1"/>
  <c r="H1681" i="5"/>
  <c r="G1681" i="5"/>
  <c r="D1681" i="5"/>
  <c r="M1680" i="5"/>
  <c r="N1680" i="5" s="1"/>
  <c r="L1680" i="5"/>
  <c r="I1680" i="5"/>
  <c r="Q1680" i="5" s="1"/>
  <c r="H1680" i="5"/>
  <c r="G1680" i="5"/>
  <c r="D1680" i="5"/>
  <c r="M1679" i="5"/>
  <c r="N1679" i="5" s="1"/>
  <c r="L1679" i="5"/>
  <c r="I1679" i="5"/>
  <c r="Q1679" i="5" s="1"/>
  <c r="H1679" i="5"/>
  <c r="G1679" i="5"/>
  <c r="D1679" i="5"/>
  <c r="M1678" i="5"/>
  <c r="N1678" i="5" s="1"/>
  <c r="L1678" i="5"/>
  <c r="I1678" i="5"/>
  <c r="Q1678" i="5" s="1"/>
  <c r="H1678" i="5"/>
  <c r="G1678" i="5"/>
  <c r="D1678" i="5"/>
  <c r="M1677" i="5"/>
  <c r="N1677" i="5" s="1"/>
  <c r="L1677" i="5"/>
  <c r="I1677" i="5"/>
  <c r="Q1677" i="5" s="1"/>
  <c r="H1677" i="5"/>
  <c r="G1677" i="5"/>
  <c r="D1677" i="5"/>
  <c r="M1676" i="5"/>
  <c r="N1676" i="5" s="1"/>
  <c r="L1676" i="5"/>
  <c r="I1676" i="5"/>
  <c r="Q1676" i="5" s="1"/>
  <c r="H1676" i="5"/>
  <c r="G1676" i="5"/>
  <c r="D1676" i="5"/>
  <c r="M1675" i="5"/>
  <c r="N1675" i="5" s="1"/>
  <c r="L1675" i="5"/>
  <c r="I1675" i="5"/>
  <c r="Q1675" i="5" s="1"/>
  <c r="H1675" i="5"/>
  <c r="G1675" i="5"/>
  <c r="D1675" i="5"/>
  <c r="M1674" i="5"/>
  <c r="N1674" i="5" s="1"/>
  <c r="L1674" i="5"/>
  <c r="I1674" i="5"/>
  <c r="Q1674" i="5" s="1"/>
  <c r="H1674" i="5"/>
  <c r="G1674" i="5"/>
  <c r="D1674" i="5"/>
  <c r="M1673" i="5"/>
  <c r="N1673" i="5" s="1"/>
  <c r="L1673" i="5"/>
  <c r="I1673" i="5"/>
  <c r="Q1673" i="5" s="1"/>
  <c r="H1673" i="5"/>
  <c r="G1673" i="5"/>
  <c r="D1673" i="5"/>
  <c r="M1672" i="5"/>
  <c r="N1672" i="5" s="1"/>
  <c r="L1672" i="5"/>
  <c r="I1672" i="5"/>
  <c r="Q1672" i="5" s="1"/>
  <c r="H1672" i="5"/>
  <c r="G1672" i="5"/>
  <c r="D1672" i="5"/>
  <c r="M1671" i="5"/>
  <c r="N1671" i="5" s="1"/>
  <c r="L1671" i="5"/>
  <c r="I1671" i="5"/>
  <c r="Q1671" i="5" s="1"/>
  <c r="H1671" i="5"/>
  <c r="G1671" i="5"/>
  <c r="D1671" i="5"/>
  <c r="M1670" i="5"/>
  <c r="N1670" i="5" s="1"/>
  <c r="L1670" i="5"/>
  <c r="I1670" i="5"/>
  <c r="Q1670" i="5" s="1"/>
  <c r="H1670" i="5"/>
  <c r="G1670" i="5"/>
  <c r="D1670" i="5"/>
  <c r="M1669" i="5"/>
  <c r="N1669" i="5" s="1"/>
  <c r="L1669" i="5"/>
  <c r="I1669" i="5"/>
  <c r="Q1669" i="5" s="1"/>
  <c r="H1669" i="5"/>
  <c r="G1669" i="5"/>
  <c r="D1669" i="5"/>
  <c r="M1668" i="5"/>
  <c r="N1668" i="5" s="1"/>
  <c r="L1668" i="5"/>
  <c r="I1668" i="5"/>
  <c r="Q1668" i="5" s="1"/>
  <c r="H1668" i="5"/>
  <c r="G1668" i="5"/>
  <c r="D1668" i="5"/>
  <c r="M1667" i="5"/>
  <c r="N1667" i="5" s="1"/>
  <c r="L1667" i="5"/>
  <c r="I1667" i="5"/>
  <c r="Q1667" i="5" s="1"/>
  <c r="H1667" i="5"/>
  <c r="G1667" i="5"/>
  <c r="D1667" i="5"/>
  <c r="M1666" i="5"/>
  <c r="N1666" i="5" s="1"/>
  <c r="L1666" i="5"/>
  <c r="I1666" i="5"/>
  <c r="Q1666" i="5" s="1"/>
  <c r="H1666" i="5"/>
  <c r="G1666" i="5"/>
  <c r="D1666" i="5"/>
  <c r="M1665" i="5"/>
  <c r="N1665" i="5" s="1"/>
  <c r="L1665" i="5"/>
  <c r="I1665" i="5"/>
  <c r="Q1665" i="5" s="1"/>
  <c r="H1665" i="5"/>
  <c r="G1665" i="5"/>
  <c r="D1665" i="5"/>
  <c r="M1664" i="5"/>
  <c r="N1664" i="5" s="1"/>
  <c r="L1664" i="5"/>
  <c r="I1664" i="5"/>
  <c r="Q1664" i="5" s="1"/>
  <c r="H1664" i="5"/>
  <c r="G1664" i="5"/>
  <c r="D1664" i="5"/>
  <c r="M1663" i="5"/>
  <c r="N1663" i="5" s="1"/>
  <c r="L1663" i="5"/>
  <c r="I1663" i="5"/>
  <c r="Q1663" i="5" s="1"/>
  <c r="H1663" i="5"/>
  <c r="G1663" i="5"/>
  <c r="D1663" i="5"/>
  <c r="M1662" i="5"/>
  <c r="N1662" i="5" s="1"/>
  <c r="L1662" i="5"/>
  <c r="I1662" i="5"/>
  <c r="Q1662" i="5" s="1"/>
  <c r="H1662" i="5"/>
  <c r="G1662" i="5"/>
  <c r="D1662" i="5"/>
  <c r="M1661" i="5"/>
  <c r="N1661" i="5" s="1"/>
  <c r="L1661" i="5"/>
  <c r="I1661" i="5"/>
  <c r="Q1661" i="5" s="1"/>
  <c r="H1661" i="5"/>
  <c r="G1661" i="5"/>
  <c r="D1661" i="5"/>
  <c r="M1660" i="5"/>
  <c r="N1660" i="5" s="1"/>
  <c r="L1660" i="5"/>
  <c r="I1660" i="5"/>
  <c r="Q1660" i="5" s="1"/>
  <c r="H1660" i="5"/>
  <c r="G1660" i="5"/>
  <c r="D1660" i="5"/>
  <c r="M1659" i="5"/>
  <c r="N1659" i="5" s="1"/>
  <c r="L1659" i="5"/>
  <c r="I1659" i="5"/>
  <c r="Q1659" i="5" s="1"/>
  <c r="H1659" i="5"/>
  <c r="G1659" i="5"/>
  <c r="D1659" i="5"/>
  <c r="M1658" i="5"/>
  <c r="N1658" i="5" s="1"/>
  <c r="L1658" i="5"/>
  <c r="I1658" i="5"/>
  <c r="Q1658" i="5" s="1"/>
  <c r="H1658" i="5"/>
  <c r="G1658" i="5"/>
  <c r="D1658" i="5"/>
  <c r="M1657" i="5"/>
  <c r="N1657" i="5" s="1"/>
  <c r="L1657" i="5"/>
  <c r="I1657" i="5"/>
  <c r="Q1657" i="5" s="1"/>
  <c r="H1657" i="5"/>
  <c r="G1657" i="5"/>
  <c r="D1657" i="5"/>
  <c r="M1656" i="5"/>
  <c r="N1656" i="5" s="1"/>
  <c r="L1656" i="5"/>
  <c r="I1656" i="5"/>
  <c r="Q1656" i="5" s="1"/>
  <c r="H1656" i="5"/>
  <c r="G1656" i="5"/>
  <c r="D1656" i="5"/>
  <c r="M1655" i="5"/>
  <c r="N1655" i="5" s="1"/>
  <c r="L1655" i="5"/>
  <c r="I1655" i="5"/>
  <c r="Q1655" i="5" s="1"/>
  <c r="H1655" i="5"/>
  <c r="G1655" i="5"/>
  <c r="D1655" i="5"/>
  <c r="M1654" i="5"/>
  <c r="N1654" i="5" s="1"/>
  <c r="L1654" i="5"/>
  <c r="I1654" i="5"/>
  <c r="Q1654" i="5" s="1"/>
  <c r="H1654" i="5"/>
  <c r="G1654" i="5"/>
  <c r="D1654" i="5"/>
  <c r="M1653" i="5"/>
  <c r="N1653" i="5" s="1"/>
  <c r="L1653" i="5"/>
  <c r="I1653" i="5"/>
  <c r="Q1653" i="5" s="1"/>
  <c r="H1653" i="5"/>
  <c r="G1653" i="5"/>
  <c r="D1653" i="5"/>
  <c r="M1652" i="5"/>
  <c r="N1652" i="5" s="1"/>
  <c r="L1652" i="5"/>
  <c r="I1652" i="5"/>
  <c r="Q1652" i="5" s="1"/>
  <c r="H1652" i="5"/>
  <c r="G1652" i="5"/>
  <c r="D1652" i="5"/>
  <c r="M1651" i="5"/>
  <c r="N1651" i="5" s="1"/>
  <c r="L1651" i="5"/>
  <c r="I1651" i="5"/>
  <c r="Q1651" i="5" s="1"/>
  <c r="H1651" i="5"/>
  <c r="G1651" i="5"/>
  <c r="D1651" i="5"/>
  <c r="M1650" i="5"/>
  <c r="N1650" i="5" s="1"/>
  <c r="L1650" i="5"/>
  <c r="I1650" i="5"/>
  <c r="Q1650" i="5" s="1"/>
  <c r="H1650" i="5"/>
  <c r="G1650" i="5"/>
  <c r="D1650" i="5"/>
  <c r="M1649" i="5"/>
  <c r="N1649" i="5" s="1"/>
  <c r="L1649" i="5"/>
  <c r="I1649" i="5"/>
  <c r="Q1649" i="5" s="1"/>
  <c r="H1649" i="5"/>
  <c r="G1649" i="5"/>
  <c r="D1649" i="5"/>
  <c r="M1648" i="5"/>
  <c r="N1648" i="5" s="1"/>
  <c r="L1648" i="5"/>
  <c r="I1648" i="5"/>
  <c r="Q1648" i="5" s="1"/>
  <c r="H1648" i="5"/>
  <c r="G1648" i="5"/>
  <c r="D1648" i="5"/>
  <c r="M1647" i="5"/>
  <c r="N1647" i="5" s="1"/>
  <c r="L1647" i="5"/>
  <c r="I1647" i="5"/>
  <c r="Q1647" i="5" s="1"/>
  <c r="H1647" i="5"/>
  <c r="G1647" i="5"/>
  <c r="D1647" i="5"/>
  <c r="M1646" i="5"/>
  <c r="N1646" i="5" s="1"/>
  <c r="L1646" i="5"/>
  <c r="I1646" i="5"/>
  <c r="Q1646" i="5" s="1"/>
  <c r="H1646" i="5"/>
  <c r="G1646" i="5"/>
  <c r="D1646" i="5"/>
  <c r="M1645" i="5"/>
  <c r="N1645" i="5" s="1"/>
  <c r="L1645" i="5"/>
  <c r="I1645" i="5"/>
  <c r="Q1645" i="5" s="1"/>
  <c r="H1645" i="5"/>
  <c r="G1645" i="5"/>
  <c r="D1645" i="5"/>
  <c r="M1644" i="5"/>
  <c r="N1644" i="5" s="1"/>
  <c r="L1644" i="5"/>
  <c r="I1644" i="5"/>
  <c r="Q1644" i="5" s="1"/>
  <c r="H1644" i="5"/>
  <c r="G1644" i="5"/>
  <c r="D1644" i="5"/>
  <c r="M1643" i="5"/>
  <c r="N1643" i="5" s="1"/>
  <c r="L1643" i="5"/>
  <c r="I1643" i="5"/>
  <c r="Q1643" i="5" s="1"/>
  <c r="H1643" i="5"/>
  <c r="G1643" i="5"/>
  <c r="D1643" i="5"/>
  <c r="M1642" i="5"/>
  <c r="N1642" i="5" s="1"/>
  <c r="L1642" i="5"/>
  <c r="I1642" i="5"/>
  <c r="Q1642" i="5" s="1"/>
  <c r="H1642" i="5"/>
  <c r="G1642" i="5"/>
  <c r="D1642" i="5"/>
  <c r="M1641" i="5"/>
  <c r="N1641" i="5" s="1"/>
  <c r="L1641" i="5"/>
  <c r="I1641" i="5"/>
  <c r="Q1641" i="5" s="1"/>
  <c r="H1641" i="5"/>
  <c r="G1641" i="5"/>
  <c r="D1641" i="5"/>
  <c r="M1640" i="5"/>
  <c r="N1640" i="5" s="1"/>
  <c r="L1640" i="5"/>
  <c r="I1640" i="5"/>
  <c r="Q1640" i="5" s="1"/>
  <c r="H1640" i="5"/>
  <c r="G1640" i="5"/>
  <c r="D1640" i="5"/>
  <c r="M1639" i="5"/>
  <c r="N1639" i="5" s="1"/>
  <c r="L1639" i="5"/>
  <c r="I1639" i="5"/>
  <c r="Q1639" i="5" s="1"/>
  <c r="H1639" i="5"/>
  <c r="G1639" i="5"/>
  <c r="D1639" i="5"/>
  <c r="M1638" i="5"/>
  <c r="N1638" i="5" s="1"/>
  <c r="L1638" i="5"/>
  <c r="I1638" i="5"/>
  <c r="Q1638" i="5" s="1"/>
  <c r="H1638" i="5"/>
  <c r="G1638" i="5"/>
  <c r="D1638" i="5"/>
  <c r="M1637" i="5"/>
  <c r="N1637" i="5" s="1"/>
  <c r="L1637" i="5"/>
  <c r="I1637" i="5"/>
  <c r="Q1637" i="5" s="1"/>
  <c r="H1637" i="5"/>
  <c r="G1637" i="5"/>
  <c r="D1637" i="5"/>
  <c r="M1636" i="5"/>
  <c r="N1636" i="5" s="1"/>
  <c r="L1636" i="5"/>
  <c r="I1636" i="5"/>
  <c r="Q1636" i="5" s="1"/>
  <c r="H1636" i="5"/>
  <c r="G1636" i="5"/>
  <c r="D1636" i="5"/>
  <c r="M1635" i="5"/>
  <c r="N1635" i="5" s="1"/>
  <c r="L1635" i="5"/>
  <c r="I1635" i="5"/>
  <c r="Q1635" i="5" s="1"/>
  <c r="H1635" i="5"/>
  <c r="G1635" i="5"/>
  <c r="D1635" i="5"/>
  <c r="M1634" i="5"/>
  <c r="N1634" i="5" s="1"/>
  <c r="L1634" i="5"/>
  <c r="I1634" i="5"/>
  <c r="Q1634" i="5" s="1"/>
  <c r="H1634" i="5"/>
  <c r="G1634" i="5"/>
  <c r="D1634" i="5"/>
  <c r="M1633" i="5"/>
  <c r="N1633" i="5" s="1"/>
  <c r="L1633" i="5"/>
  <c r="I1633" i="5"/>
  <c r="Q1633" i="5" s="1"/>
  <c r="H1633" i="5"/>
  <c r="G1633" i="5"/>
  <c r="D1633" i="5"/>
  <c r="M1632" i="5"/>
  <c r="N1632" i="5" s="1"/>
  <c r="L1632" i="5"/>
  <c r="I1632" i="5"/>
  <c r="Q1632" i="5" s="1"/>
  <c r="H1632" i="5"/>
  <c r="G1632" i="5"/>
  <c r="D1632" i="5"/>
  <c r="M1631" i="5"/>
  <c r="N1631" i="5" s="1"/>
  <c r="L1631" i="5"/>
  <c r="I1631" i="5"/>
  <c r="Q1631" i="5" s="1"/>
  <c r="H1631" i="5"/>
  <c r="G1631" i="5"/>
  <c r="D1631" i="5"/>
  <c r="M1630" i="5"/>
  <c r="N1630" i="5" s="1"/>
  <c r="L1630" i="5"/>
  <c r="I1630" i="5"/>
  <c r="Q1630" i="5" s="1"/>
  <c r="H1630" i="5"/>
  <c r="G1630" i="5"/>
  <c r="D1630" i="5"/>
  <c r="M1629" i="5"/>
  <c r="N1629" i="5" s="1"/>
  <c r="L1629" i="5"/>
  <c r="I1629" i="5"/>
  <c r="Q1629" i="5" s="1"/>
  <c r="H1629" i="5"/>
  <c r="G1629" i="5"/>
  <c r="D1629" i="5"/>
  <c r="M1628" i="5"/>
  <c r="N1628" i="5" s="1"/>
  <c r="L1628" i="5"/>
  <c r="I1628" i="5"/>
  <c r="Q1628" i="5" s="1"/>
  <c r="H1628" i="5"/>
  <c r="G1628" i="5"/>
  <c r="D1628" i="5"/>
  <c r="M1627" i="5"/>
  <c r="N1627" i="5" s="1"/>
  <c r="L1627" i="5"/>
  <c r="I1627" i="5"/>
  <c r="Q1627" i="5" s="1"/>
  <c r="H1627" i="5"/>
  <c r="G1627" i="5"/>
  <c r="D1627" i="5"/>
  <c r="M1626" i="5"/>
  <c r="N1626" i="5" s="1"/>
  <c r="L1626" i="5"/>
  <c r="I1626" i="5"/>
  <c r="Q1626" i="5" s="1"/>
  <c r="H1626" i="5"/>
  <c r="G1626" i="5"/>
  <c r="D1626" i="5"/>
  <c r="M1625" i="5"/>
  <c r="N1625" i="5" s="1"/>
  <c r="L1625" i="5"/>
  <c r="I1625" i="5"/>
  <c r="Q1625" i="5" s="1"/>
  <c r="H1625" i="5"/>
  <c r="G1625" i="5"/>
  <c r="D1625" i="5"/>
  <c r="M1624" i="5"/>
  <c r="N1624" i="5" s="1"/>
  <c r="L1624" i="5"/>
  <c r="I1624" i="5"/>
  <c r="Q1624" i="5" s="1"/>
  <c r="H1624" i="5"/>
  <c r="G1624" i="5"/>
  <c r="D1624" i="5"/>
  <c r="M1623" i="5"/>
  <c r="N1623" i="5" s="1"/>
  <c r="L1623" i="5"/>
  <c r="I1623" i="5"/>
  <c r="Q1623" i="5" s="1"/>
  <c r="H1623" i="5"/>
  <c r="G1623" i="5"/>
  <c r="D1623" i="5"/>
  <c r="M1622" i="5"/>
  <c r="N1622" i="5" s="1"/>
  <c r="L1622" i="5"/>
  <c r="I1622" i="5"/>
  <c r="Q1622" i="5" s="1"/>
  <c r="H1622" i="5"/>
  <c r="G1622" i="5"/>
  <c r="D1622" i="5"/>
  <c r="M1621" i="5"/>
  <c r="N1621" i="5" s="1"/>
  <c r="L1621" i="5"/>
  <c r="I1621" i="5"/>
  <c r="Q1621" i="5" s="1"/>
  <c r="H1621" i="5"/>
  <c r="G1621" i="5"/>
  <c r="D1621" i="5"/>
  <c r="M1620" i="5"/>
  <c r="N1620" i="5" s="1"/>
  <c r="L1620" i="5"/>
  <c r="I1620" i="5"/>
  <c r="Q1620" i="5" s="1"/>
  <c r="H1620" i="5"/>
  <c r="G1620" i="5"/>
  <c r="D1620" i="5"/>
  <c r="M1619" i="5"/>
  <c r="N1619" i="5" s="1"/>
  <c r="L1619" i="5"/>
  <c r="I1619" i="5"/>
  <c r="Q1619" i="5" s="1"/>
  <c r="H1619" i="5"/>
  <c r="G1619" i="5"/>
  <c r="D1619" i="5"/>
  <c r="M1618" i="5"/>
  <c r="N1618" i="5" s="1"/>
  <c r="L1618" i="5"/>
  <c r="I1618" i="5"/>
  <c r="Q1618" i="5" s="1"/>
  <c r="H1618" i="5"/>
  <c r="G1618" i="5"/>
  <c r="D1618" i="5"/>
  <c r="M1617" i="5"/>
  <c r="N1617" i="5" s="1"/>
  <c r="L1617" i="5"/>
  <c r="I1617" i="5"/>
  <c r="Q1617" i="5" s="1"/>
  <c r="H1617" i="5"/>
  <c r="G1617" i="5"/>
  <c r="D1617" i="5"/>
  <c r="M1616" i="5"/>
  <c r="N1616" i="5" s="1"/>
  <c r="L1616" i="5"/>
  <c r="I1616" i="5"/>
  <c r="Q1616" i="5" s="1"/>
  <c r="H1616" i="5"/>
  <c r="G1616" i="5"/>
  <c r="D1616" i="5"/>
  <c r="M1615" i="5"/>
  <c r="N1615" i="5" s="1"/>
  <c r="L1615" i="5"/>
  <c r="I1615" i="5"/>
  <c r="Q1615" i="5" s="1"/>
  <c r="H1615" i="5"/>
  <c r="G1615" i="5"/>
  <c r="D1615" i="5"/>
  <c r="M1614" i="5"/>
  <c r="N1614" i="5" s="1"/>
  <c r="L1614" i="5"/>
  <c r="I1614" i="5"/>
  <c r="Q1614" i="5" s="1"/>
  <c r="H1614" i="5"/>
  <c r="G1614" i="5"/>
  <c r="D1614" i="5"/>
  <c r="M1613" i="5"/>
  <c r="N1613" i="5" s="1"/>
  <c r="L1613" i="5"/>
  <c r="I1613" i="5"/>
  <c r="Q1613" i="5" s="1"/>
  <c r="H1613" i="5"/>
  <c r="G1613" i="5"/>
  <c r="D1613" i="5"/>
  <c r="M1612" i="5"/>
  <c r="N1612" i="5" s="1"/>
  <c r="L1612" i="5"/>
  <c r="I1612" i="5"/>
  <c r="Q1612" i="5" s="1"/>
  <c r="H1612" i="5"/>
  <c r="G1612" i="5"/>
  <c r="D1612" i="5"/>
  <c r="M1611" i="5"/>
  <c r="N1611" i="5" s="1"/>
  <c r="L1611" i="5"/>
  <c r="I1611" i="5"/>
  <c r="Q1611" i="5" s="1"/>
  <c r="H1611" i="5"/>
  <c r="G1611" i="5"/>
  <c r="D1611" i="5"/>
  <c r="M1610" i="5"/>
  <c r="N1610" i="5" s="1"/>
  <c r="L1610" i="5"/>
  <c r="I1610" i="5"/>
  <c r="Q1610" i="5" s="1"/>
  <c r="H1610" i="5"/>
  <c r="G1610" i="5"/>
  <c r="D1610" i="5"/>
  <c r="M1609" i="5"/>
  <c r="N1609" i="5" s="1"/>
  <c r="L1609" i="5"/>
  <c r="I1609" i="5"/>
  <c r="Q1609" i="5" s="1"/>
  <c r="H1609" i="5"/>
  <c r="G1609" i="5"/>
  <c r="D1609" i="5"/>
  <c r="M1608" i="5"/>
  <c r="N1608" i="5" s="1"/>
  <c r="L1608" i="5"/>
  <c r="I1608" i="5"/>
  <c r="Q1608" i="5" s="1"/>
  <c r="H1608" i="5"/>
  <c r="G1608" i="5"/>
  <c r="D1608" i="5"/>
  <c r="M1607" i="5"/>
  <c r="N1607" i="5" s="1"/>
  <c r="L1607" i="5"/>
  <c r="I1607" i="5"/>
  <c r="Q1607" i="5" s="1"/>
  <c r="H1607" i="5"/>
  <c r="G1607" i="5"/>
  <c r="D1607" i="5"/>
  <c r="M1606" i="5"/>
  <c r="N1606" i="5" s="1"/>
  <c r="L1606" i="5"/>
  <c r="I1606" i="5"/>
  <c r="Q1606" i="5" s="1"/>
  <c r="H1606" i="5"/>
  <c r="G1606" i="5"/>
  <c r="D1606" i="5"/>
  <c r="M1605" i="5"/>
  <c r="N1605" i="5" s="1"/>
  <c r="L1605" i="5"/>
  <c r="I1605" i="5"/>
  <c r="Q1605" i="5" s="1"/>
  <c r="H1605" i="5"/>
  <c r="G1605" i="5"/>
  <c r="D1605" i="5"/>
  <c r="M1604" i="5"/>
  <c r="N1604" i="5" s="1"/>
  <c r="L1604" i="5"/>
  <c r="I1604" i="5"/>
  <c r="Q1604" i="5" s="1"/>
  <c r="H1604" i="5"/>
  <c r="G1604" i="5"/>
  <c r="D1604" i="5"/>
  <c r="M1603" i="5"/>
  <c r="N1603" i="5" s="1"/>
  <c r="L1603" i="5"/>
  <c r="I1603" i="5"/>
  <c r="Q1603" i="5" s="1"/>
  <c r="H1603" i="5"/>
  <c r="G1603" i="5"/>
  <c r="D1603" i="5"/>
  <c r="M1602" i="5"/>
  <c r="N1602" i="5" s="1"/>
  <c r="L1602" i="5"/>
  <c r="I1602" i="5"/>
  <c r="Q1602" i="5" s="1"/>
  <c r="H1602" i="5"/>
  <c r="G1602" i="5"/>
  <c r="D1602" i="5"/>
  <c r="M1601" i="5"/>
  <c r="N1601" i="5" s="1"/>
  <c r="L1601" i="5"/>
  <c r="I1601" i="5"/>
  <c r="Q1601" i="5" s="1"/>
  <c r="H1601" i="5"/>
  <c r="G1601" i="5"/>
  <c r="D1601" i="5"/>
  <c r="M1600" i="5"/>
  <c r="N1600" i="5" s="1"/>
  <c r="L1600" i="5"/>
  <c r="I1600" i="5"/>
  <c r="Q1600" i="5" s="1"/>
  <c r="H1600" i="5"/>
  <c r="G1600" i="5"/>
  <c r="D1600" i="5"/>
  <c r="M1599" i="5"/>
  <c r="N1599" i="5" s="1"/>
  <c r="L1599" i="5"/>
  <c r="I1599" i="5"/>
  <c r="Q1599" i="5" s="1"/>
  <c r="H1599" i="5"/>
  <c r="G1599" i="5"/>
  <c r="D1599" i="5"/>
  <c r="M1598" i="5"/>
  <c r="N1598" i="5" s="1"/>
  <c r="L1598" i="5"/>
  <c r="I1598" i="5"/>
  <c r="Q1598" i="5" s="1"/>
  <c r="H1598" i="5"/>
  <c r="G1598" i="5"/>
  <c r="D1598" i="5"/>
  <c r="M1597" i="5"/>
  <c r="N1597" i="5" s="1"/>
  <c r="L1597" i="5"/>
  <c r="I1597" i="5"/>
  <c r="Q1597" i="5" s="1"/>
  <c r="H1597" i="5"/>
  <c r="G1597" i="5"/>
  <c r="D1597" i="5"/>
  <c r="M1596" i="5"/>
  <c r="N1596" i="5" s="1"/>
  <c r="L1596" i="5"/>
  <c r="I1596" i="5"/>
  <c r="Q1596" i="5" s="1"/>
  <c r="H1596" i="5"/>
  <c r="G1596" i="5"/>
  <c r="D1596" i="5"/>
  <c r="M1595" i="5"/>
  <c r="N1595" i="5" s="1"/>
  <c r="L1595" i="5"/>
  <c r="I1595" i="5"/>
  <c r="Q1595" i="5" s="1"/>
  <c r="H1595" i="5"/>
  <c r="G1595" i="5"/>
  <c r="D1595" i="5"/>
  <c r="M1594" i="5"/>
  <c r="N1594" i="5" s="1"/>
  <c r="L1594" i="5"/>
  <c r="I1594" i="5"/>
  <c r="Q1594" i="5" s="1"/>
  <c r="H1594" i="5"/>
  <c r="G1594" i="5"/>
  <c r="D1594" i="5"/>
  <c r="M1593" i="5"/>
  <c r="N1593" i="5" s="1"/>
  <c r="L1593" i="5"/>
  <c r="I1593" i="5"/>
  <c r="Q1593" i="5" s="1"/>
  <c r="H1593" i="5"/>
  <c r="G1593" i="5"/>
  <c r="D1593" i="5"/>
  <c r="M1592" i="5"/>
  <c r="N1592" i="5" s="1"/>
  <c r="L1592" i="5"/>
  <c r="I1592" i="5"/>
  <c r="Q1592" i="5" s="1"/>
  <c r="H1592" i="5"/>
  <c r="G1592" i="5"/>
  <c r="D1592" i="5"/>
  <c r="M1591" i="5"/>
  <c r="N1591" i="5" s="1"/>
  <c r="L1591" i="5"/>
  <c r="I1591" i="5"/>
  <c r="Q1591" i="5" s="1"/>
  <c r="H1591" i="5"/>
  <c r="G1591" i="5"/>
  <c r="D1591" i="5"/>
  <c r="M1590" i="5"/>
  <c r="N1590" i="5" s="1"/>
  <c r="L1590" i="5"/>
  <c r="I1590" i="5"/>
  <c r="Q1590" i="5" s="1"/>
  <c r="H1590" i="5"/>
  <c r="G1590" i="5"/>
  <c r="D1590" i="5"/>
  <c r="M1589" i="5"/>
  <c r="N1589" i="5" s="1"/>
  <c r="L1589" i="5"/>
  <c r="I1589" i="5"/>
  <c r="Q1589" i="5" s="1"/>
  <c r="H1589" i="5"/>
  <c r="G1589" i="5"/>
  <c r="D1589" i="5"/>
  <c r="M1588" i="5"/>
  <c r="N1588" i="5" s="1"/>
  <c r="L1588" i="5"/>
  <c r="I1588" i="5"/>
  <c r="Q1588" i="5" s="1"/>
  <c r="H1588" i="5"/>
  <c r="G1588" i="5"/>
  <c r="D1588" i="5"/>
  <c r="M1587" i="5"/>
  <c r="N1587" i="5" s="1"/>
  <c r="L1587" i="5"/>
  <c r="I1587" i="5"/>
  <c r="Q1587" i="5" s="1"/>
  <c r="H1587" i="5"/>
  <c r="G1587" i="5"/>
  <c r="D1587" i="5"/>
  <c r="M1586" i="5"/>
  <c r="N1586" i="5" s="1"/>
  <c r="L1586" i="5"/>
  <c r="I1586" i="5"/>
  <c r="Q1586" i="5" s="1"/>
  <c r="H1586" i="5"/>
  <c r="G1586" i="5"/>
  <c r="D1586" i="5"/>
  <c r="M1585" i="5"/>
  <c r="N1585" i="5" s="1"/>
  <c r="L1585" i="5"/>
  <c r="I1585" i="5"/>
  <c r="Q1585" i="5" s="1"/>
  <c r="H1585" i="5"/>
  <c r="G1585" i="5"/>
  <c r="D1585" i="5"/>
  <c r="M1584" i="5"/>
  <c r="N1584" i="5" s="1"/>
  <c r="L1584" i="5"/>
  <c r="I1584" i="5"/>
  <c r="Q1584" i="5" s="1"/>
  <c r="H1584" i="5"/>
  <c r="G1584" i="5"/>
  <c r="D1584" i="5"/>
  <c r="M1583" i="5"/>
  <c r="N1583" i="5" s="1"/>
  <c r="L1583" i="5"/>
  <c r="I1583" i="5"/>
  <c r="Q1583" i="5" s="1"/>
  <c r="H1583" i="5"/>
  <c r="G1583" i="5"/>
  <c r="D1583" i="5"/>
  <c r="M1582" i="5"/>
  <c r="N1582" i="5" s="1"/>
  <c r="L1582" i="5"/>
  <c r="I1582" i="5"/>
  <c r="Q1582" i="5" s="1"/>
  <c r="H1582" i="5"/>
  <c r="G1582" i="5"/>
  <c r="D1582" i="5"/>
  <c r="M1581" i="5"/>
  <c r="N1581" i="5" s="1"/>
  <c r="L1581" i="5"/>
  <c r="I1581" i="5"/>
  <c r="Q1581" i="5" s="1"/>
  <c r="H1581" i="5"/>
  <c r="G1581" i="5"/>
  <c r="D1581" i="5"/>
  <c r="M1580" i="5"/>
  <c r="N1580" i="5" s="1"/>
  <c r="L1580" i="5"/>
  <c r="I1580" i="5"/>
  <c r="Q1580" i="5" s="1"/>
  <c r="H1580" i="5"/>
  <c r="G1580" i="5"/>
  <c r="D1580" i="5"/>
  <c r="M1579" i="5"/>
  <c r="N1579" i="5" s="1"/>
  <c r="L1579" i="5"/>
  <c r="I1579" i="5"/>
  <c r="Q1579" i="5" s="1"/>
  <c r="H1579" i="5"/>
  <c r="G1579" i="5"/>
  <c r="D1579" i="5"/>
  <c r="M1578" i="5"/>
  <c r="N1578" i="5" s="1"/>
  <c r="L1578" i="5"/>
  <c r="I1578" i="5"/>
  <c r="Q1578" i="5" s="1"/>
  <c r="H1578" i="5"/>
  <c r="G1578" i="5"/>
  <c r="D1578" i="5"/>
  <c r="M1577" i="5"/>
  <c r="N1577" i="5" s="1"/>
  <c r="L1577" i="5"/>
  <c r="I1577" i="5"/>
  <c r="Q1577" i="5" s="1"/>
  <c r="H1577" i="5"/>
  <c r="G1577" i="5"/>
  <c r="D1577" i="5"/>
  <c r="M1576" i="5"/>
  <c r="N1576" i="5" s="1"/>
  <c r="L1576" i="5"/>
  <c r="I1576" i="5"/>
  <c r="Q1576" i="5" s="1"/>
  <c r="H1576" i="5"/>
  <c r="G1576" i="5"/>
  <c r="D1576" i="5"/>
  <c r="M1575" i="5"/>
  <c r="N1575" i="5" s="1"/>
  <c r="L1575" i="5"/>
  <c r="I1575" i="5"/>
  <c r="Q1575" i="5" s="1"/>
  <c r="H1575" i="5"/>
  <c r="G1575" i="5"/>
  <c r="D1575" i="5"/>
  <c r="M1574" i="5"/>
  <c r="N1574" i="5" s="1"/>
  <c r="L1574" i="5"/>
  <c r="I1574" i="5"/>
  <c r="Q1574" i="5" s="1"/>
  <c r="H1574" i="5"/>
  <c r="G1574" i="5"/>
  <c r="D1574" i="5"/>
  <c r="M1573" i="5"/>
  <c r="N1573" i="5" s="1"/>
  <c r="L1573" i="5"/>
  <c r="I1573" i="5"/>
  <c r="Q1573" i="5" s="1"/>
  <c r="H1573" i="5"/>
  <c r="G1573" i="5"/>
  <c r="D1573" i="5"/>
  <c r="M1572" i="5"/>
  <c r="N1572" i="5" s="1"/>
  <c r="L1572" i="5"/>
  <c r="I1572" i="5"/>
  <c r="Q1572" i="5" s="1"/>
  <c r="H1572" i="5"/>
  <c r="G1572" i="5"/>
  <c r="D1572" i="5"/>
  <c r="M1571" i="5"/>
  <c r="N1571" i="5" s="1"/>
  <c r="L1571" i="5"/>
  <c r="I1571" i="5"/>
  <c r="Q1571" i="5" s="1"/>
  <c r="H1571" i="5"/>
  <c r="G1571" i="5"/>
  <c r="D1571" i="5"/>
  <c r="M1570" i="5"/>
  <c r="N1570" i="5" s="1"/>
  <c r="L1570" i="5"/>
  <c r="I1570" i="5"/>
  <c r="Q1570" i="5" s="1"/>
  <c r="H1570" i="5"/>
  <c r="G1570" i="5"/>
  <c r="D1570" i="5"/>
  <c r="M1569" i="5"/>
  <c r="N1569" i="5" s="1"/>
  <c r="L1569" i="5"/>
  <c r="I1569" i="5"/>
  <c r="Q1569" i="5" s="1"/>
  <c r="H1569" i="5"/>
  <c r="G1569" i="5"/>
  <c r="D1569" i="5"/>
  <c r="M1568" i="5"/>
  <c r="N1568" i="5" s="1"/>
  <c r="L1568" i="5"/>
  <c r="I1568" i="5"/>
  <c r="Q1568" i="5" s="1"/>
  <c r="H1568" i="5"/>
  <c r="G1568" i="5"/>
  <c r="D1568" i="5"/>
  <c r="M1567" i="5"/>
  <c r="N1567" i="5" s="1"/>
  <c r="L1567" i="5"/>
  <c r="I1567" i="5"/>
  <c r="Q1567" i="5" s="1"/>
  <c r="H1567" i="5"/>
  <c r="G1567" i="5"/>
  <c r="D1567" i="5"/>
  <c r="M1566" i="5"/>
  <c r="N1566" i="5" s="1"/>
  <c r="L1566" i="5"/>
  <c r="I1566" i="5"/>
  <c r="Q1566" i="5" s="1"/>
  <c r="H1566" i="5"/>
  <c r="G1566" i="5"/>
  <c r="D1566" i="5"/>
  <c r="M1565" i="5"/>
  <c r="N1565" i="5" s="1"/>
  <c r="L1565" i="5"/>
  <c r="I1565" i="5"/>
  <c r="Q1565" i="5" s="1"/>
  <c r="H1565" i="5"/>
  <c r="G1565" i="5"/>
  <c r="D1565" i="5"/>
  <c r="M1564" i="5"/>
  <c r="N1564" i="5" s="1"/>
  <c r="L1564" i="5"/>
  <c r="I1564" i="5"/>
  <c r="Q1564" i="5" s="1"/>
  <c r="H1564" i="5"/>
  <c r="G1564" i="5"/>
  <c r="D1564" i="5"/>
  <c r="M1563" i="5"/>
  <c r="N1563" i="5" s="1"/>
  <c r="L1563" i="5"/>
  <c r="I1563" i="5"/>
  <c r="Q1563" i="5" s="1"/>
  <c r="H1563" i="5"/>
  <c r="G1563" i="5"/>
  <c r="D1563" i="5"/>
  <c r="M1562" i="5"/>
  <c r="N1562" i="5" s="1"/>
  <c r="L1562" i="5"/>
  <c r="I1562" i="5"/>
  <c r="Q1562" i="5" s="1"/>
  <c r="H1562" i="5"/>
  <c r="G1562" i="5"/>
  <c r="D1562" i="5"/>
  <c r="M1561" i="5"/>
  <c r="N1561" i="5" s="1"/>
  <c r="L1561" i="5"/>
  <c r="I1561" i="5"/>
  <c r="Q1561" i="5" s="1"/>
  <c r="H1561" i="5"/>
  <c r="G1561" i="5"/>
  <c r="D1561" i="5"/>
  <c r="M1560" i="5"/>
  <c r="N1560" i="5" s="1"/>
  <c r="L1560" i="5"/>
  <c r="I1560" i="5"/>
  <c r="Q1560" i="5" s="1"/>
  <c r="H1560" i="5"/>
  <c r="G1560" i="5"/>
  <c r="D1560" i="5"/>
  <c r="M1559" i="5"/>
  <c r="N1559" i="5" s="1"/>
  <c r="L1559" i="5"/>
  <c r="I1559" i="5"/>
  <c r="Q1559" i="5" s="1"/>
  <c r="H1559" i="5"/>
  <c r="G1559" i="5"/>
  <c r="D1559" i="5"/>
  <c r="M1558" i="5"/>
  <c r="N1558" i="5" s="1"/>
  <c r="L1558" i="5"/>
  <c r="I1558" i="5"/>
  <c r="Q1558" i="5" s="1"/>
  <c r="H1558" i="5"/>
  <c r="G1558" i="5"/>
  <c r="D1558" i="5"/>
  <c r="M1557" i="5"/>
  <c r="N1557" i="5" s="1"/>
  <c r="L1557" i="5"/>
  <c r="I1557" i="5"/>
  <c r="Q1557" i="5" s="1"/>
  <c r="H1557" i="5"/>
  <c r="G1557" i="5"/>
  <c r="D1557" i="5"/>
  <c r="M1556" i="5"/>
  <c r="N1556" i="5" s="1"/>
  <c r="L1556" i="5"/>
  <c r="I1556" i="5"/>
  <c r="Q1556" i="5" s="1"/>
  <c r="H1556" i="5"/>
  <c r="G1556" i="5"/>
  <c r="D1556" i="5"/>
  <c r="M1555" i="5"/>
  <c r="N1555" i="5" s="1"/>
  <c r="L1555" i="5"/>
  <c r="I1555" i="5"/>
  <c r="Q1555" i="5" s="1"/>
  <c r="H1555" i="5"/>
  <c r="G1555" i="5"/>
  <c r="D1555" i="5"/>
  <c r="M1554" i="5"/>
  <c r="N1554" i="5" s="1"/>
  <c r="L1554" i="5"/>
  <c r="I1554" i="5"/>
  <c r="Q1554" i="5" s="1"/>
  <c r="H1554" i="5"/>
  <c r="G1554" i="5"/>
  <c r="D1554" i="5"/>
  <c r="M1553" i="5"/>
  <c r="N1553" i="5" s="1"/>
  <c r="L1553" i="5"/>
  <c r="I1553" i="5"/>
  <c r="Q1553" i="5" s="1"/>
  <c r="H1553" i="5"/>
  <c r="G1553" i="5"/>
  <c r="D1553" i="5"/>
  <c r="M1552" i="5"/>
  <c r="N1552" i="5" s="1"/>
  <c r="L1552" i="5"/>
  <c r="I1552" i="5"/>
  <c r="Q1552" i="5" s="1"/>
  <c r="H1552" i="5"/>
  <c r="G1552" i="5"/>
  <c r="D1552" i="5"/>
  <c r="M1551" i="5"/>
  <c r="N1551" i="5" s="1"/>
  <c r="L1551" i="5"/>
  <c r="I1551" i="5"/>
  <c r="Q1551" i="5" s="1"/>
  <c r="H1551" i="5"/>
  <c r="G1551" i="5"/>
  <c r="D1551" i="5"/>
  <c r="M1550" i="5"/>
  <c r="N1550" i="5" s="1"/>
  <c r="L1550" i="5"/>
  <c r="I1550" i="5"/>
  <c r="Q1550" i="5" s="1"/>
  <c r="H1550" i="5"/>
  <c r="G1550" i="5"/>
  <c r="D1550" i="5"/>
  <c r="M1549" i="5"/>
  <c r="N1549" i="5" s="1"/>
  <c r="L1549" i="5"/>
  <c r="I1549" i="5"/>
  <c r="Q1549" i="5" s="1"/>
  <c r="H1549" i="5"/>
  <c r="G1549" i="5"/>
  <c r="D1549" i="5"/>
  <c r="M1548" i="5"/>
  <c r="N1548" i="5" s="1"/>
  <c r="L1548" i="5"/>
  <c r="I1548" i="5"/>
  <c r="Q1548" i="5" s="1"/>
  <c r="H1548" i="5"/>
  <c r="G1548" i="5"/>
  <c r="D1548" i="5"/>
  <c r="M1547" i="5"/>
  <c r="N1547" i="5" s="1"/>
  <c r="L1547" i="5"/>
  <c r="I1547" i="5"/>
  <c r="Q1547" i="5" s="1"/>
  <c r="H1547" i="5"/>
  <c r="G1547" i="5"/>
  <c r="D1547" i="5"/>
  <c r="M1546" i="5"/>
  <c r="N1546" i="5" s="1"/>
  <c r="L1546" i="5"/>
  <c r="I1546" i="5"/>
  <c r="Q1546" i="5" s="1"/>
  <c r="H1546" i="5"/>
  <c r="G1546" i="5"/>
  <c r="D1546" i="5"/>
  <c r="M1545" i="5"/>
  <c r="N1545" i="5" s="1"/>
  <c r="L1545" i="5"/>
  <c r="I1545" i="5"/>
  <c r="Q1545" i="5" s="1"/>
  <c r="H1545" i="5"/>
  <c r="G1545" i="5"/>
  <c r="D1545" i="5"/>
  <c r="M1544" i="5"/>
  <c r="N1544" i="5" s="1"/>
  <c r="L1544" i="5"/>
  <c r="I1544" i="5"/>
  <c r="Q1544" i="5" s="1"/>
  <c r="H1544" i="5"/>
  <c r="G1544" i="5"/>
  <c r="D1544" i="5"/>
  <c r="M1543" i="5"/>
  <c r="N1543" i="5" s="1"/>
  <c r="L1543" i="5"/>
  <c r="I1543" i="5"/>
  <c r="Q1543" i="5" s="1"/>
  <c r="H1543" i="5"/>
  <c r="G1543" i="5"/>
  <c r="D1543" i="5"/>
  <c r="M1542" i="5"/>
  <c r="N1542" i="5" s="1"/>
  <c r="L1542" i="5"/>
  <c r="I1542" i="5"/>
  <c r="Q1542" i="5" s="1"/>
  <c r="H1542" i="5"/>
  <c r="G1542" i="5"/>
  <c r="D1542" i="5"/>
  <c r="M1541" i="5"/>
  <c r="N1541" i="5" s="1"/>
  <c r="L1541" i="5"/>
  <c r="I1541" i="5"/>
  <c r="Q1541" i="5" s="1"/>
  <c r="H1541" i="5"/>
  <c r="G1541" i="5"/>
  <c r="D1541" i="5"/>
  <c r="M1540" i="5"/>
  <c r="N1540" i="5" s="1"/>
  <c r="L1540" i="5"/>
  <c r="I1540" i="5"/>
  <c r="Q1540" i="5" s="1"/>
  <c r="H1540" i="5"/>
  <c r="G1540" i="5"/>
  <c r="D1540" i="5"/>
  <c r="M1539" i="5"/>
  <c r="N1539" i="5" s="1"/>
  <c r="L1539" i="5"/>
  <c r="I1539" i="5"/>
  <c r="Q1539" i="5" s="1"/>
  <c r="H1539" i="5"/>
  <c r="G1539" i="5"/>
  <c r="D1539" i="5"/>
  <c r="M1538" i="5"/>
  <c r="N1538" i="5" s="1"/>
  <c r="L1538" i="5"/>
  <c r="I1538" i="5"/>
  <c r="Q1538" i="5" s="1"/>
  <c r="H1538" i="5"/>
  <c r="G1538" i="5"/>
  <c r="D1538" i="5"/>
  <c r="M1537" i="5"/>
  <c r="N1537" i="5" s="1"/>
  <c r="L1537" i="5"/>
  <c r="I1537" i="5"/>
  <c r="Q1537" i="5" s="1"/>
  <c r="H1537" i="5"/>
  <c r="G1537" i="5"/>
  <c r="D1537" i="5"/>
  <c r="M1536" i="5"/>
  <c r="N1536" i="5" s="1"/>
  <c r="L1536" i="5"/>
  <c r="I1536" i="5"/>
  <c r="Q1536" i="5" s="1"/>
  <c r="H1536" i="5"/>
  <c r="G1536" i="5"/>
  <c r="D1536" i="5"/>
  <c r="M1535" i="5"/>
  <c r="N1535" i="5" s="1"/>
  <c r="L1535" i="5"/>
  <c r="I1535" i="5"/>
  <c r="Q1535" i="5" s="1"/>
  <c r="H1535" i="5"/>
  <c r="G1535" i="5"/>
  <c r="D1535" i="5"/>
  <c r="M1534" i="5"/>
  <c r="N1534" i="5" s="1"/>
  <c r="L1534" i="5"/>
  <c r="I1534" i="5"/>
  <c r="Q1534" i="5" s="1"/>
  <c r="H1534" i="5"/>
  <c r="G1534" i="5"/>
  <c r="D1534" i="5"/>
  <c r="M1533" i="5"/>
  <c r="N1533" i="5" s="1"/>
  <c r="L1533" i="5"/>
  <c r="I1533" i="5"/>
  <c r="Q1533" i="5" s="1"/>
  <c r="H1533" i="5"/>
  <c r="G1533" i="5"/>
  <c r="D1533" i="5"/>
  <c r="M1532" i="5"/>
  <c r="N1532" i="5" s="1"/>
  <c r="L1532" i="5"/>
  <c r="I1532" i="5"/>
  <c r="Q1532" i="5" s="1"/>
  <c r="H1532" i="5"/>
  <c r="G1532" i="5"/>
  <c r="D1532" i="5"/>
  <c r="M1531" i="5"/>
  <c r="N1531" i="5" s="1"/>
  <c r="L1531" i="5"/>
  <c r="I1531" i="5"/>
  <c r="Q1531" i="5" s="1"/>
  <c r="H1531" i="5"/>
  <c r="G1531" i="5"/>
  <c r="D1531" i="5"/>
  <c r="M1530" i="5"/>
  <c r="N1530" i="5" s="1"/>
  <c r="L1530" i="5"/>
  <c r="I1530" i="5"/>
  <c r="Q1530" i="5" s="1"/>
  <c r="H1530" i="5"/>
  <c r="G1530" i="5"/>
  <c r="D1530" i="5"/>
  <c r="M1529" i="5"/>
  <c r="N1529" i="5" s="1"/>
  <c r="L1529" i="5"/>
  <c r="I1529" i="5"/>
  <c r="Q1529" i="5" s="1"/>
  <c r="H1529" i="5"/>
  <c r="G1529" i="5"/>
  <c r="D1529" i="5"/>
  <c r="M1528" i="5"/>
  <c r="N1528" i="5" s="1"/>
  <c r="L1528" i="5"/>
  <c r="I1528" i="5"/>
  <c r="Q1528" i="5" s="1"/>
  <c r="H1528" i="5"/>
  <c r="G1528" i="5"/>
  <c r="D1528" i="5"/>
  <c r="M1527" i="5"/>
  <c r="N1527" i="5" s="1"/>
  <c r="L1527" i="5"/>
  <c r="I1527" i="5"/>
  <c r="Q1527" i="5" s="1"/>
  <c r="H1527" i="5"/>
  <c r="G1527" i="5"/>
  <c r="D1527" i="5"/>
  <c r="M1526" i="5"/>
  <c r="N1526" i="5" s="1"/>
  <c r="L1526" i="5"/>
  <c r="I1526" i="5"/>
  <c r="Q1526" i="5" s="1"/>
  <c r="H1526" i="5"/>
  <c r="G1526" i="5"/>
  <c r="D1526" i="5"/>
  <c r="M1525" i="5"/>
  <c r="N1525" i="5" s="1"/>
  <c r="L1525" i="5"/>
  <c r="I1525" i="5"/>
  <c r="Q1525" i="5" s="1"/>
  <c r="H1525" i="5"/>
  <c r="G1525" i="5"/>
  <c r="D1525" i="5"/>
  <c r="M1524" i="5"/>
  <c r="N1524" i="5" s="1"/>
  <c r="L1524" i="5"/>
  <c r="I1524" i="5"/>
  <c r="Q1524" i="5" s="1"/>
  <c r="H1524" i="5"/>
  <c r="G1524" i="5"/>
  <c r="D1524" i="5"/>
  <c r="M1523" i="5"/>
  <c r="N1523" i="5" s="1"/>
  <c r="L1523" i="5"/>
  <c r="I1523" i="5"/>
  <c r="Q1523" i="5" s="1"/>
  <c r="H1523" i="5"/>
  <c r="G1523" i="5"/>
  <c r="D1523" i="5"/>
  <c r="M1522" i="5"/>
  <c r="N1522" i="5" s="1"/>
  <c r="L1522" i="5"/>
  <c r="I1522" i="5"/>
  <c r="Q1522" i="5" s="1"/>
  <c r="H1522" i="5"/>
  <c r="G1522" i="5"/>
  <c r="D1522" i="5"/>
  <c r="M1521" i="5"/>
  <c r="N1521" i="5" s="1"/>
  <c r="L1521" i="5"/>
  <c r="I1521" i="5"/>
  <c r="Q1521" i="5" s="1"/>
  <c r="H1521" i="5"/>
  <c r="G1521" i="5"/>
  <c r="D1521" i="5"/>
  <c r="M1520" i="5"/>
  <c r="N1520" i="5" s="1"/>
  <c r="L1520" i="5"/>
  <c r="I1520" i="5"/>
  <c r="Q1520" i="5" s="1"/>
  <c r="H1520" i="5"/>
  <c r="G1520" i="5"/>
  <c r="D1520" i="5"/>
  <c r="M1519" i="5"/>
  <c r="N1519" i="5" s="1"/>
  <c r="L1519" i="5"/>
  <c r="I1519" i="5"/>
  <c r="Q1519" i="5" s="1"/>
  <c r="H1519" i="5"/>
  <c r="G1519" i="5"/>
  <c r="D1519" i="5"/>
  <c r="M1518" i="5"/>
  <c r="N1518" i="5" s="1"/>
  <c r="L1518" i="5"/>
  <c r="I1518" i="5"/>
  <c r="Q1518" i="5" s="1"/>
  <c r="H1518" i="5"/>
  <c r="G1518" i="5"/>
  <c r="D1518" i="5"/>
  <c r="M1517" i="5"/>
  <c r="N1517" i="5" s="1"/>
  <c r="L1517" i="5"/>
  <c r="I1517" i="5"/>
  <c r="Q1517" i="5" s="1"/>
  <c r="H1517" i="5"/>
  <c r="G1517" i="5"/>
  <c r="D1517" i="5"/>
  <c r="M1516" i="5"/>
  <c r="N1516" i="5" s="1"/>
  <c r="L1516" i="5"/>
  <c r="I1516" i="5"/>
  <c r="Q1516" i="5" s="1"/>
  <c r="H1516" i="5"/>
  <c r="G1516" i="5"/>
  <c r="D1516" i="5"/>
  <c r="M1515" i="5"/>
  <c r="N1515" i="5" s="1"/>
  <c r="L1515" i="5"/>
  <c r="I1515" i="5"/>
  <c r="Q1515" i="5" s="1"/>
  <c r="H1515" i="5"/>
  <c r="G1515" i="5"/>
  <c r="D1515" i="5"/>
  <c r="M1514" i="5"/>
  <c r="N1514" i="5" s="1"/>
  <c r="L1514" i="5"/>
  <c r="I1514" i="5"/>
  <c r="Q1514" i="5" s="1"/>
  <c r="H1514" i="5"/>
  <c r="G1514" i="5"/>
  <c r="D1514" i="5"/>
  <c r="M1513" i="5"/>
  <c r="N1513" i="5" s="1"/>
  <c r="L1513" i="5"/>
  <c r="I1513" i="5"/>
  <c r="Q1513" i="5" s="1"/>
  <c r="H1513" i="5"/>
  <c r="G1513" i="5"/>
  <c r="D1513" i="5"/>
  <c r="M1512" i="5"/>
  <c r="N1512" i="5" s="1"/>
  <c r="L1512" i="5"/>
  <c r="I1512" i="5"/>
  <c r="Q1512" i="5" s="1"/>
  <c r="H1512" i="5"/>
  <c r="G1512" i="5"/>
  <c r="D1512" i="5"/>
  <c r="M1511" i="5"/>
  <c r="N1511" i="5" s="1"/>
  <c r="L1511" i="5"/>
  <c r="I1511" i="5"/>
  <c r="Q1511" i="5" s="1"/>
  <c r="H1511" i="5"/>
  <c r="G1511" i="5"/>
  <c r="D1511" i="5"/>
  <c r="M1510" i="5"/>
  <c r="N1510" i="5" s="1"/>
  <c r="L1510" i="5"/>
  <c r="I1510" i="5"/>
  <c r="Q1510" i="5" s="1"/>
  <c r="H1510" i="5"/>
  <c r="G1510" i="5"/>
  <c r="D1510" i="5"/>
  <c r="M1509" i="5"/>
  <c r="N1509" i="5" s="1"/>
  <c r="L1509" i="5"/>
  <c r="I1509" i="5"/>
  <c r="Q1509" i="5" s="1"/>
  <c r="H1509" i="5"/>
  <c r="G1509" i="5"/>
  <c r="D1509" i="5"/>
  <c r="M1508" i="5"/>
  <c r="N1508" i="5" s="1"/>
  <c r="L1508" i="5"/>
  <c r="I1508" i="5"/>
  <c r="Q1508" i="5" s="1"/>
  <c r="H1508" i="5"/>
  <c r="G1508" i="5"/>
  <c r="D1508" i="5"/>
  <c r="M1507" i="5"/>
  <c r="N1507" i="5" s="1"/>
  <c r="L1507" i="5"/>
  <c r="I1507" i="5"/>
  <c r="Q1507" i="5" s="1"/>
  <c r="H1507" i="5"/>
  <c r="G1507" i="5"/>
  <c r="D1507" i="5"/>
  <c r="M1506" i="5"/>
  <c r="N1506" i="5" s="1"/>
  <c r="L1506" i="5"/>
  <c r="I1506" i="5"/>
  <c r="Q1506" i="5" s="1"/>
  <c r="H1506" i="5"/>
  <c r="G1506" i="5"/>
  <c r="D1506" i="5"/>
  <c r="M1505" i="5"/>
  <c r="N1505" i="5" s="1"/>
  <c r="L1505" i="5"/>
  <c r="I1505" i="5"/>
  <c r="Q1505" i="5" s="1"/>
  <c r="H1505" i="5"/>
  <c r="G1505" i="5"/>
  <c r="D1505" i="5"/>
  <c r="M1504" i="5"/>
  <c r="N1504" i="5" s="1"/>
  <c r="L1504" i="5"/>
  <c r="I1504" i="5"/>
  <c r="Q1504" i="5" s="1"/>
  <c r="H1504" i="5"/>
  <c r="G1504" i="5"/>
  <c r="D1504" i="5"/>
  <c r="M1503" i="5"/>
  <c r="N1503" i="5" s="1"/>
  <c r="L1503" i="5"/>
  <c r="I1503" i="5"/>
  <c r="Q1503" i="5" s="1"/>
  <c r="H1503" i="5"/>
  <c r="G1503" i="5"/>
  <c r="D1503" i="5"/>
  <c r="M1502" i="5"/>
  <c r="N1502" i="5" s="1"/>
  <c r="L1502" i="5"/>
  <c r="I1502" i="5"/>
  <c r="Q1502" i="5" s="1"/>
  <c r="H1502" i="5"/>
  <c r="G1502" i="5"/>
  <c r="D1502" i="5"/>
  <c r="M1501" i="5"/>
  <c r="N1501" i="5" s="1"/>
  <c r="L1501" i="5"/>
  <c r="I1501" i="5"/>
  <c r="Q1501" i="5" s="1"/>
  <c r="H1501" i="5"/>
  <c r="G1501" i="5"/>
  <c r="D1501" i="5"/>
  <c r="M1500" i="5"/>
  <c r="N1500" i="5" s="1"/>
  <c r="L1500" i="5"/>
  <c r="I1500" i="5"/>
  <c r="Q1500" i="5" s="1"/>
  <c r="H1500" i="5"/>
  <c r="G1500" i="5"/>
  <c r="D1500" i="5"/>
  <c r="M1499" i="5"/>
  <c r="N1499" i="5" s="1"/>
  <c r="L1499" i="5"/>
  <c r="I1499" i="5"/>
  <c r="Q1499" i="5" s="1"/>
  <c r="H1499" i="5"/>
  <c r="G1499" i="5"/>
  <c r="D1499" i="5"/>
  <c r="M1498" i="5"/>
  <c r="N1498" i="5" s="1"/>
  <c r="L1498" i="5"/>
  <c r="I1498" i="5"/>
  <c r="Q1498" i="5" s="1"/>
  <c r="H1498" i="5"/>
  <c r="G1498" i="5"/>
  <c r="D1498" i="5"/>
  <c r="M1497" i="5"/>
  <c r="N1497" i="5" s="1"/>
  <c r="L1497" i="5"/>
  <c r="I1497" i="5"/>
  <c r="Q1497" i="5" s="1"/>
  <c r="H1497" i="5"/>
  <c r="G1497" i="5"/>
  <c r="D1497" i="5"/>
  <c r="M1496" i="5"/>
  <c r="N1496" i="5" s="1"/>
  <c r="L1496" i="5"/>
  <c r="I1496" i="5"/>
  <c r="Q1496" i="5" s="1"/>
  <c r="H1496" i="5"/>
  <c r="G1496" i="5"/>
  <c r="D1496" i="5"/>
  <c r="M1495" i="5"/>
  <c r="N1495" i="5" s="1"/>
  <c r="L1495" i="5"/>
  <c r="I1495" i="5"/>
  <c r="Q1495" i="5" s="1"/>
  <c r="H1495" i="5"/>
  <c r="G1495" i="5"/>
  <c r="D1495" i="5"/>
  <c r="M1494" i="5"/>
  <c r="N1494" i="5" s="1"/>
  <c r="L1494" i="5"/>
  <c r="I1494" i="5"/>
  <c r="Q1494" i="5" s="1"/>
  <c r="H1494" i="5"/>
  <c r="G1494" i="5"/>
  <c r="D1494" i="5"/>
  <c r="M1493" i="5"/>
  <c r="N1493" i="5" s="1"/>
  <c r="L1493" i="5"/>
  <c r="I1493" i="5"/>
  <c r="Q1493" i="5" s="1"/>
  <c r="H1493" i="5"/>
  <c r="G1493" i="5"/>
  <c r="D1493" i="5"/>
  <c r="M1492" i="5"/>
  <c r="N1492" i="5" s="1"/>
  <c r="L1492" i="5"/>
  <c r="I1492" i="5"/>
  <c r="Q1492" i="5" s="1"/>
  <c r="H1492" i="5"/>
  <c r="G1492" i="5"/>
  <c r="D1492" i="5"/>
  <c r="M1491" i="5"/>
  <c r="N1491" i="5" s="1"/>
  <c r="L1491" i="5"/>
  <c r="I1491" i="5"/>
  <c r="Q1491" i="5" s="1"/>
  <c r="H1491" i="5"/>
  <c r="G1491" i="5"/>
  <c r="D1491" i="5"/>
  <c r="M1490" i="5"/>
  <c r="N1490" i="5" s="1"/>
  <c r="L1490" i="5"/>
  <c r="I1490" i="5"/>
  <c r="Q1490" i="5" s="1"/>
  <c r="H1490" i="5"/>
  <c r="G1490" i="5"/>
  <c r="D1490" i="5"/>
  <c r="M1489" i="5"/>
  <c r="N1489" i="5" s="1"/>
  <c r="L1489" i="5"/>
  <c r="I1489" i="5"/>
  <c r="Q1489" i="5" s="1"/>
  <c r="H1489" i="5"/>
  <c r="G1489" i="5"/>
  <c r="D1489" i="5"/>
  <c r="M1488" i="5"/>
  <c r="N1488" i="5" s="1"/>
  <c r="L1488" i="5"/>
  <c r="I1488" i="5"/>
  <c r="Q1488" i="5" s="1"/>
  <c r="H1488" i="5"/>
  <c r="G1488" i="5"/>
  <c r="D1488" i="5"/>
  <c r="M1487" i="5"/>
  <c r="N1487" i="5" s="1"/>
  <c r="L1487" i="5"/>
  <c r="I1487" i="5"/>
  <c r="Q1487" i="5" s="1"/>
  <c r="H1487" i="5"/>
  <c r="G1487" i="5"/>
  <c r="D1487" i="5"/>
  <c r="M1486" i="5"/>
  <c r="N1486" i="5" s="1"/>
  <c r="L1486" i="5"/>
  <c r="I1486" i="5"/>
  <c r="Q1486" i="5" s="1"/>
  <c r="H1486" i="5"/>
  <c r="G1486" i="5"/>
  <c r="D1486" i="5"/>
  <c r="M1485" i="5"/>
  <c r="N1485" i="5" s="1"/>
  <c r="L1485" i="5"/>
  <c r="I1485" i="5"/>
  <c r="Q1485" i="5" s="1"/>
  <c r="H1485" i="5"/>
  <c r="G1485" i="5"/>
  <c r="D1485" i="5"/>
  <c r="M1484" i="5"/>
  <c r="N1484" i="5" s="1"/>
  <c r="L1484" i="5"/>
  <c r="I1484" i="5"/>
  <c r="Q1484" i="5" s="1"/>
  <c r="H1484" i="5"/>
  <c r="G1484" i="5"/>
  <c r="D1484" i="5"/>
  <c r="M1483" i="5"/>
  <c r="N1483" i="5" s="1"/>
  <c r="L1483" i="5"/>
  <c r="I1483" i="5"/>
  <c r="Q1483" i="5" s="1"/>
  <c r="H1483" i="5"/>
  <c r="G1483" i="5"/>
  <c r="D1483" i="5"/>
  <c r="M1482" i="5"/>
  <c r="N1482" i="5" s="1"/>
  <c r="L1482" i="5"/>
  <c r="I1482" i="5"/>
  <c r="Q1482" i="5" s="1"/>
  <c r="H1482" i="5"/>
  <c r="G1482" i="5"/>
  <c r="D1482" i="5"/>
  <c r="M1481" i="5"/>
  <c r="N1481" i="5" s="1"/>
  <c r="L1481" i="5"/>
  <c r="I1481" i="5"/>
  <c r="Q1481" i="5" s="1"/>
  <c r="H1481" i="5"/>
  <c r="G1481" i="5"/>
  <c r="D1481" i="5"/>
  <c r="M1480" i="5"/>
  <c r="N1480" i="5" s="1"/>
  <c r="L1480" i="5"/>
  <c r="I1480" i="5"/>
  <c r="Q1480" i="5" s="1"/>
  <c r="H1480" i="5"/>
  <c r="G1480" i="5"/>
  <c r="D1480" i="5"/>
  <c r="M1479" i="5"/>
  <c r="N1479" i="5" s="1"/>
  <c r="L1479" i="5"/>
  <c r="I1479" i="5"/>
  <c r="Q1479" i="5" s="1"/>
  <c r="H1479" i="5"/>
  <c r="G1479" i="5"/>
  <c r="D1479" i="5"/>
  <c r="M1478" i="5"/>
  <c r="N1478" i="5" s="1"/>
  <c r="L1478" i="5"/>
  <c r="I1478" i="5"/>
  <c r="Q1478" i="5" s="1"/>
  <c r="H1478" i="5"/>
  <c r="G1478" i="5"/>
  <c r="D1478" i="5"/>
  <c r="M1477" i="5"/>
  <c r="N1477" i="5" s="1"/>
  <c r="L1477" i="5"/>
  <c r="I1477" i="5"/>
  <c r="Q1477" i="5" s="1"/>
  <c r="H1477" i="5"/>
  <c r="G1477" i="5"/>
  <c r="D1477" i="5"/>
  <c r="M1476" i="5"/>
  <c r="N1476" i="5" s="1"/>
  <c r="L1476" i="5"/>
  <c r="I1476" i="5"/>
  <c r="Q1476" i="5" s="1"/>
  <c r="H1476" i="5"/>
  <c r="G1476" i="5"/>
  <c r="D1476" i="5"/>
  <c r="M1475" i="5"/>
  <c r="N1475" i="5" s="1"/>
  <c r="L1475" i="5"/>
  <c r="I1475" i="5"/>
  <c r="Q1475" i="5" s="1"/>
  <c r="H1475" i="5"/>
  <c r="G1475" i="5"/>
  <c r="D1475" i="5"/>
  <c r="M1474" i="5"/>
  <c r="N1474" i="5" s="1"/>
  <c r="L1474" i="5"/>
  <c r="I1474" i="5"/>
  <c r="Q1474" i="5" s="1"/>
  <c r="H1474" i="5"/>
  <c r="G1474" i="5"/>
  <c r="D1474" i="5"/>
  <c r="M1473" i="5"/>
  <c r="N1473" i="5" s="1"/>
  <c r="L1473" i="5"/>
  <c r="I1473" i="5"/>
  <c r="Q1473" i="5" s="1"/>
  <c r="H1473" i="5"/>
  <c r="G1473" i="5"/>
  <c r="D1473" i="5"/>
  <c r="M1472" i="5"/>
  <c r="N1472" i="5" s="1"/>
  <c r="L1472" i="5"/>
  <c r="I1472" i="5"/>
  <c r="Q1472" i="5" s="1"/>
  <c r="H1472" i="5"/>
  <c r="G1472" i="5"/>
  <c r="D1472" i="5"/>
  <c r="M1471" i="5"/>
  <c r="N1471" i="5" s="1"/>
  <c r="L1471" i="5"/>
  <c r="I1471" i="5"/>
  <c r="Q1471" i="5" s="1"/>
  <c r="H1471" i="5"/>
  <c r="G1471" i="5"/>
  <c r="D1471" i="5"/>
  <c r="M1470" i="5"/>
  <c r="N1470" i="5" s="1"/>
  <c r="L1470" i="5"/>
  <c r="I1470" i="5"/>
  <c r="Q1470" i="5" s="1"/>
  <c r="H1470" i="5"/>
  <c r="G1470" i="5"/>
  <c r="D1470" i="5"/>
  <c r="M1469" i="5"/>
  <c r="N1469" i="5" s="1"/>
  <c r="L1469" i="5"/>
  <c r="I1469" i="5"/>
  <c r="Q1469" i="5" s="1"/>
  <c r="H1469" i="5"/>
  <c r="G1469" i="5"/>
  <c r="D1469" i="5"/>
  <c r="M1468" i="5"/>
  <c r="N1468" i="5" s="1"/>
  <c r="L1468" i="5"/>
  <c r="I1468" i="5"/>
  <c r="Q1468" i="5" s="1"/>
  <c r="H1468" i="5"/>
  <c r="G1468" i="5"/>
  <c r="D1468" i="5"/>
  <c r="M1467" i="5"/>
  <c r="N1467" i="5" s="1"/>
  <c r="L1467" i="5"/>
  <c r="I1467" i="5"/>
  <c r="Q1467" i="5" s="1"/>
  <c r="H1467" i="5"/>
  <c r="G1467" i="5"/>
  <c r="D1467" i="5"/>
  <c r="M1466" i="5"/>
  <c r="N1466" i="5" s="1"/>
  <c r="L1466" i="5"/>
  <c r="I1466" i="5"/>
  <c r="Q1466" i="5" s="1"/>
  <c r="H1466" i="5"/>
  <c r="G1466" i="5"/>
  <c r="D1466" i="5"/>
  <c r="M1465" i="5"/>
  <c r="N1465" i="5" s="1"/>
  <c r="L1465" i="5"/>
  <c r="I1465" i="5"/>
  <c r="Q1465" i="5" s="1"/>
  <c r="H1465" i="5"/>
  <c r="G1465" i="5"/>
  <c r="D1465" i="5"/>
  <c r="M1464" i="5"/>
  <c r="N1464" i="5" s="1"/>
  <c r="L1464" i="5"/>
  <c r="I1464" i="5"/>
  <c r="Q1464" i="5" s="1"/>
  <c r="H1464" i="5"/>
  <c r="G1464" i="5"/>
  <c r="D1464" i="5"/>
  <c r="M1463" i="5"/>
  <c r="N1463" i="5" s="1"/>
  <c r="L1463" i="5"/>
  <c r="I1463" i="5"/>
  <c r="Q1463" i="5" s="1"/>
  <c r="H1463" i="5"/>
  <c r="G1463" i="5"/>
  <c r="D1463" i="5"/>
  <c r="M1462" i="5"/>
  <c r="N1462" i="5" s="1"/>
  <c r="L1462" i="5"/>
  <c r="I1462" i="5"/>
  <c r="Q1462" i="5" s="1"/>
  <c r="H1462" i="5"/>
  <c r="G1462" i="5"/>
  <c r="D1462" i="5"/>
  <c r="M1461" i="5"/>
  <c r="N1461" i="5" s="1"/>
  <c r="L1461" i="5"/>
  <c r="I1461" i="5"/>
  <c r="Q1461" i="5" s="1"/>
  <c r="H1461" i="5"/>
  <c r="G1461" i="5"/>
  <c r="D1461" i="5"/>
  <c r="M1460" i="5"/>
  <c r="N1460" i="5" s="1"/>
  <c r="L1460" i="5"/>
  <c r="I1460" i="5"/>
  <c r="Q1460" i="5" s="1"/>
  <c r="H1460" i="5"/>
  <c r="G1460" i="5"/>
  <c r="D1460" i="5"/>
  <c r="M1459" i="5"/>
  <c r="N1459" i="5" s="1"/>
  <c r="L1459" i="5"/>
  <c r="I1459" i="5"/>
  <c r="Q1459" i="5" s="1"/>
  <c r="H1459" i="5"/>
  <c r="G1459" i="5"/>
  <c r="D1459" i="5"/>
  <c r="M1458" i="5"/>
  <c r="N1458" i="5" s="1"/>
  <c r="L1458" i="5"/>
  <c r="I1458" i="5"/>
  <c r="Q1458" i="5" s="1"/>
  <c r="H1458" i="5"/>
  <c r="G1458" i="5"/>
  <c r="D1458" i="5"/>
  <c r="M1457" i="5"/>
  <c r="N1457" i="5" s="1"/>
  <c r="L1457" i="5"/>
  <c r="I1457" i="5"/>
  <c r="Q1457" i="5" s="1"/>
  <c r="H1457" i="5"/>
  <c r="G1457" i="5"/>
  <c r="D1457" i="5"/>
  <c r="M1456" i="5"/>
  <c r="N1456" i="5" s="1"/>
  <c r="L1456" i="5"/>
  <c r="I1456" i="5"/>
  <c r="Q1456" i="5" s="1"/>
  <c r="H1456" i="5"/>
  <c r="G1456" i="5"/>
  <c r="D1456" i="5"/>
  <c r="M1455" i="5"/>
  <c r="N1455" i="5" s="1"/>
  <c r="L1455" i="5"/>
  <c r="I1455" i="5"/>
  <c r="Q1455" i="5" s="1"/>
  <c r="H1455" i="5"/>
  <c r="G1455" i="5"/>
  <c r="D1455" i="5"/>
  <c r="M1454" i="5"/>
  <c r="N1454" i="5" s="1"/>
  <c r="L1454" i="5"/>
  <c r="I1454" i="5"/>
  <c r="Q1454" i="5" s="1"/>
  <c r="H1454" i="5"/>
  <c r="G1454" i="5"/>
  <c r="D1454" i="5"/>
  <c r="M1453" i="5"/>
  <c r="N1453" i="5" s="1"/>
  <c r="L1453" i="5"/>
  <c r="I1453" i="5"/>
  <c r="Q1453" i="5" s="1"/>
  <c r="H1453" i="5"/>
  <c r="G1453" i="5"/>
  <c r="D1453" i="5"/>
  <c r="M1452" i="5"/>
  <c r="N1452" i="5" s="1"/>
  <c r="L1452" i="5"/>
  <c r="I1452" i="5"/>
  <c r="Q1452" i="5" s="1"/>
  <c r="H1452" i="5"/>
  <c r="G1452" i="5"/>
  <c r="D1452" i="5"/>
  <c r="M1451" i="5"/>
  <c r="N1451" i="5" s="1"/>
  <c r="L1451" i="5"/>
  <c r="I1451" i="5"/>
  <c r="Q1451" i="5" s="1"/>
  <c r="H1451" i="5"/>
  <c r="G1451" i="5"/>
  <c r="D1451" i="5"/>
  <c r="M1450" i="5"/>
  <c r="N1450" i="5" s="1"/>
  <c r="L1450" i="5"/>
  <c r="I1450" i="5"/>
  <c r="Q1450" i="5" s="1"/>
  <c r="H1450" i="5"/>
  <c r="G1450" i="5"/>
  <c r="D1450" i="5"/>
  <c r="M1449" i="5"/>
  <c r="N1449" i="5" s="1"/>
  <c r="L1449" i="5"/>
  <c r="I1449" i="5"/>
  <c r="Q1449" i="5" s="1"/>
  <c r="H1449" i="5"/>
  <c r="G1449" i="5"/>
  <c r="D1449" i="5"/>
  <c r="M1448" i="5"/>
  <c r="N1448" i="5" s="1"/>
  <c r="L1448" i="5"/>
  <c r="I1448" i="5"/>
  <c r="Q1448" i="5" s="1"/>
  <c r="H1448" i="5"/>
  <c r="G1448" i="5"/>
  <c r="D1448" i="5"/>
  <c r="M1447" i="5"/>
  <c r="N1447" i="5" s="1"/>
  <c r="L1447" i="5"/>
  <c r="I1447" i="5"/>
  <c r="Q1447" i="5" s="1"/>
  <c r="H1447" i="5"/>
  <c r="G1447" i="5"/>
  <c r="D1447" i="5"/>
  <c r="M1446" i="5"/>
  <c r="N1446" i="5" s="1"/>
  <c r="L1446" i="5"/>
  <c r="I1446" i="5"/>
  <c r="Q1446" i="5" s="1"/>
  <c r="H1446" i="5"/>
  <c r="G1446" i="5"/>
  <c r="D1446" i="5"/>
  <c r="M1445" i="5"/>
  <c r="N1445" i="5" s="1"/>
  <c r="L1445" i="5"/>
  <c r="I1445" i="5"/>
  <c r="Q1445" i="5" s="1"/>
  <c r="H1445" i="5"/>
  <c r="G1445" i="5"/>
  <c r="D1445" i="5"/>
  <c r="M1444" i="5"/>
  <c r="N1444" i="5" s="1"/>
  <c r="L1444" i="5"/>
  <c r="I1444" i="5"/>
  <c r="Q1444" i="5" s="1"/>
  <c r="H1444" i="5"/>
  <c r="G1444" i="5"/>
  <c r="D1444" i="5"/>
  <c r="M1443" i="5"/>
  <c r="N1443" i="5" s="1"/>
  <c r="L1443" i="5"/>
  <c r="I1443" i="5"/>
  <c r="Q1443" i="5" s="1"/>
  <c r="H1443" i="5"/>
  <c r="G1443" i="5"/>
  <c r="D1443" i="5"/>
  <c r="M1442" i="5"/>
  <c r="N1442" i="5" s="1"/>
  <c r="L1442" i="5"/>
  <c r="I1442" i="5"/>
  <c r="Q1442" i="5" s="1"/>
  <c r="H1442" i="5"/>
  <c r="G1442" i="5"/>
  <c r="D1442" i="5"/>
  <c r="M1441" i="5"/>
  <c r="N1441" i="5" s="1"/>
  <c r="L1441" i="5"/>
  <c r="I1441" i="5"/>
  <c r="Q1441" i="5" s="1"/>
  <c r="H1441" i="5"/>
  <c r="G1441" i="5"/>
  <c r="D1441" i="5"/>
  <c r="M1440" i="5"/>
  <c r="N1440" i="5" s="1"/>
  <c r="L1440" i="5"/>
  <c r="I1440" i="5"/>
  <c r="Q1440" i="5" s="1"/>
  <c r="H1440" i="5"/>
  <c r="G1440" i="5"/>
  <c r="D1440" i="5"/>
  <c r="M1439" i="5"/>
  <c r="N1439" i="5" s="1"/>
  <c r="L1439" i="5"/>
  <c r="I1439" i="5"/>
  <c r="Q1439" i="5" s="1"/>
  <c r="H1439" i="5"/>
  <c r="G1439" i="5"/>
  <c r="D1439" i="5"/>
  <c r="M1438" i="5"/>
  <c r="N1438" i="5" s="1"/>
  <c r="L1438" i="5"/>
  <c r="I1438" i="5"/>
  <c r="Q1438" i="5" s="1"/>
  <c r="H1438" i="5"/>
  <c r="G1438" i="5"/>
  <c r="D1438" i="5"/>
  <c r="M1437" i="5"/>
  <c r="N1437" i="5" s="1"/>
  <c r="L1437" i="5"/>
  <c r="I1437" i="5"/>
  <c r="Q1437" i="5" s="1"/>
  <c r="H1437" i="5"/>
  <c r="G1437" i="5"/>
  <c r="D1437" i="5"/>
  <c r="M1436" i="5"/>
  <c r="N1436" i="5" s="1"/>
  <c r="L1436" i="5"/>
  <c r="I1436" i="5"/>
  <c r="Q1436" i="5" s="1"/>
  <c r="H1436" i="5"/>
  <c r="G1436" i="5"/>
  <c r="D1436" i="5"/>
  <c r="M1435" i="5"/>
  <c r="N1435" i="5" s="1"/>
  <c r="L1435" i="5"/>
  <c r="I1435" i="5"/>
  <c r="Q1435" i="5" s="1"/>
  <c r="H1435" i="5"/>
  <c r="G1435" i="5"/>
  <c r="D1435" i="5"/>
  <c r="M1434" i="5"/>
  <c r="N1434" i="5" s="1"/>
  <c r="L1434" i="5"/>
  <c r="I1434" i="5"/>
  <c r="Q1434" i="5" s="1"/>
  <c r="H1434" i="5"/>
  <c r="G1434" i="5"/>
  <c r="D1434" i="5"/>
  <c r="M1433" i="5"/>
  <c r="N1433" i="5" s="1"/>
  <c r="L1433" i="5"/>
  <c r="I1433" i="5"/>
  <c r="Q1433" i="5" s="1"/>
  <c r="H1433" i="5"/>
  <c r="G1433" i="5"/>
  <c r="D1433" i="5"/>
  <c r="M1432" i="5"/>
  <c r="N1432" i="5" s="1"/>
  <c r="L1432" i="5"/>
  <c r="I1432" i="5"/>
  <c r="Q1432" i="5" s="1"/>
  <c r="H1432" i="5"/>
  <c r="G1432" i="5"/>
  <c r="D1432" i="5"/>
  <c r="M1431" i="5"/>
  <c r="N1431" i="5" s="1"/>
  <c r="L1431" i="5"/>
  <c r="I1431" i="5"/>
  <c r="Q1431" i="5" s="1"/>
  <c r="H1431" i="5"/>
  <c r="G1431" i="5"/>
  <c r="D1431" i="5"/>
  <c r="M1430" i="5"/>
  <c r="N1430" i="5" s="1"/>
  <c r="L1430" i="5"/>
  <c r="I1430" i="5"/>
  <c r="Q1430" i="5" s="1"/>
  <c r="H1430" i="5"/>
  <c r="G1430" i="5"/>
  <c r="D1430" i="5"/>
  <c r="M1429" i="5"/>
  <c r="N1429" i="5" s="1"/>
  <c r="L1429" i="5"/>
  <c r="I1429" i="5"/>
  <c r="Q1429" i="5" s="1"/>
  <c r="H1429" i="5"/>
  <c r="G1429" i="5"/>
  <c r="D1429" i="5"/>
  <c r="M1428" i="5"/>
  <c r="N1428" i="5" s="1"/>
  <c r="L1428" i="5"/>
  <c r="I1428" i="5"/>
  <c r="Q1428" i="5" s="1"/>
  <c r="H1428" i="5"/>
  <c r="G1428" i="5"/>
  <c r="D1428" i="5"/>
  <c r="M1427" i="5"/>
  <c r="N1427" i="5" s="1"/>
  <c r="L1427" i="5"/>
  <c r="I1427" i="5"/>
  <c r="Q1427" i="5" s="1"/>
  <c r="H1427" i="5"/>
  <c r="G1427" i="5"/>
  <c r="D1427" i="5"/>
  <c r="M1426" i="5"/>
  <c r="N1426" i="5" s="1"/>
  <c r="L1426" i="5"/>
  <c r="I1426" i="5"/>
  <c r="Q1426" i="5" s="1"/>
  <c r="H1426" i="5"/>
  <c r="G1426" i="5"/>
  <c r="D1426" i="5"/>
  <c r="M1425" i="5"/>
  <c r="N1425" i="5" s="1"/>
  <c r="L1425" i="5"/>
  <c r="I1425" i="5"/>
  <c r="Q1425" i="5" s="1"/>
  <c r="H1425" i="5"/>
  <c r="G1425" i="5"/>
  <c r="D1425" i="5"/>
  <c r="M1424" i="5"/>
  <c r="N1424" i="5" s="1"/>
  <c r="L1424" i="5"/>
  <c r="I1424" i="5"/>
  <c r="Q1424" i="5" s="1"/>
  <c r="H1424" i="5"/>
  <c r="G1424" i="5"/>
  <c r="D1424" i="5"/>
  <c r="M1423" i="5"/>
  <c r="N1423" i="5" s="1"/>
  <c r="L1423" i="5"/>
  <c r="I1423" i="5"/>
  <c r="Q1423" i="5" s="1"/>
  <c r="H1423" i="5"/>
  <c r="G1423" i="5"/>
  <c r="D1423" i="5"/>
  <c r="M1422" i="5"/>
  <c r="N1422" i="5" s="1"/>
  <c r="L1422" i="5"/>
  <c r="I1422" i="5"/>
  <c r="Q1422" i="5" s="1"/>
  <c r="H1422" i="5"/>
  <c r="G1422" i="5"/>
  <c r="D1422" i="5"/>
  <c r="M1421" i="5"/>
  <c r="N1421" i="5" s="1"/>
  <c r="L1421" i="5"/>
  <c r="I1421" i="5"/>
  <c r="Q1421" i="5" s="1"/>
  <c r="H1421" i="5"/>
  <c r="G1421" i="5"/>
  <c r="D1421" i="5"/>
  <c r="M1420" i="5"/>
  <c r="N1420" i="5" s="1"/>
  <c r="L1420" i="5"/>
  <c r="I1420" i="5"/>
  <c r="Q1420" i="5" s="1"/>
  <c r="H1420" i="5"/>
  <c r="G1420" i="5"/>
  <c r="D1420" i="5"/>
  <c r="M1419" i="5"/>
  <c r="N1419" i="5" s="1"/>
  <c r="L1419" i="5"/>
  <c r="I1419" i="5"/>
  <c r="Q1419" i="5" s="1"/>
  <c r="H1419" i="5"/>
  <c r="G1419" i="5"/>
  <c r="D1419" i="5"/>
  <c r="M1418" i="5"/>
  <c r="N1418" i="5" s="1"/>
  <c r="L1418" i="5"/>
  <c r="I1418" i="5"/>
  <c r="Q1418" i="5" s="1"/>
  <c r="H1418" i="5"/>
  <c r="G1418" i="5"/>
  <c r="D1418" i="5"/>
  <c r="M1417" i="5"/>
  <c r="N1417" i="5" s="1"/>
  <c r="L1417" i="5"/>
  <c r="I1417" i="5"/>
  <c r="Q1417" i="5" s="1"/>
  <c r="H1417" i="5"/>
  <c r="G1417" i="5"/>
  <c r="D1417" i="5"/>
  <c r="M1416" i="5"/>
  <c r="N1416" i="5" s="1"/>
  <c r="L1416" i="5"/>
  <c r="I1416" i="5"/>
  <c r="Q1416" i="5" s="1"/>
  <c r="H1416" i="5"/>
  <c r="G1416" i="5"/>
  <c r="D1416" i="5"/>
  <c r="M1415" i="5"/>
  <c r="N1415" i="5" s="1"/>
  <c r="L1415" i="5"/>
  <c r="I1415" i="5"/>
  <c r="Q1415" i="5" s="1"/>
  <c r="H1415" i="5"/>
  <c r="G1415" i="5"/>
  <c r="D1415" i="5"/>
  <c r="M1414" i="5"/>
  <c r="N1414" i="5" s="1"/>
  <c r="L1414" i="5"/>
  <c r="I1414" i="5"/>
  <c r="Q1414" i="5" s="1"/>
  <c r="H1414" i="5"/>
  <c r="G1414" i="5"/>
  <c r="D1414" i="5"/>
  <c r="M1413" i="5"/>
  <c r="N1413" i="5" s="1"/>
  <c r="L1413" i="5"/>
  <c r="I1413" i="5"/>
  <c r="Q1413" i="5" s="1"/>
  <c r="H1413" i="5"/>
  <c r="G1413" i="5"/>
  <c r="D1413" i="5"/>
  <c r="M1412" i="5"/>
  <c r="N1412" i="5" s="1"/>
  <c r="L1412" i="5"/>
  <c r="I1412" i="5"/>
  <c r="Q1412" i="5" s="1"/>
  <c r="H1412" i="5"/>
  <c r="G1412" i="5"/>
  <c r="D1412" i="5"/>
  <c r="M1411" i="5"/>
  <c r="N1411" i="5" s="1"/>
  <c r="L1411" i="5"/>
  <c r="I1411" i="5"/>
  <c r="Q1411" i="5" s="1"/>
  <c r="H1411" i="5"/>
  <c r="G1411" i="5"/>
  <c r="D1411" i="5"/>
  <c r="M1410" i="5"/>
  <c r="N1410" i="5" s="1"/>
  <c r="L1410" i="5"/>
  <c r="I1410" i="5"/>
  <c r="Q1410" i="5" s="1"/>
  <c r="H1410" i="5"/>
  <c r="G1410" i="5"/>
  <c r="D1410" i="5"/>
  <c r="M1409" i="5"/>
  <c r="N1409" i="5" s="1"/>
  <c r="L1409" i="5"/>
  <c r="I1409" i="5"/>
  <c r="Q1409" i="5" s="1"/>
  <c r="H1409" i="5"/>
  <c r="G1409" i="5"/>
  <c r="D1409" i="5"/>
  <c r="M1408" i="5"/>
  <c r="N1408" i="5" s="1"/>
  <c r="L1408" i="5"/>
  <c r="I1408" i="5"/>
  <c r="Q1408" i="5" s="1"/>
  <c r="H1408" i="5"/>
  <c r="G1408" i="5"/>
  <c r="D1408" i="5"/>
  <c r="M1407" i="5"/>
  <c r="N1407" i="5" s="1"/>
  <c r="L1407" i="5"/>
  <c r="I1407" i="5"/>
  <c r="Q1407" i="5" s="1"/>
  <c r="H1407" i="5"/>
  <c r="G1407" i="5"/>
  <c r="D1407" i="5"/>
  <c r="M1406" i="5"/>
  <c r="N1406" i="5" s="1"/>
  <c r="L1406" i="5"/>
  <c r="I1406" i="5"/>
  <c r="Q1406" i="5" s="1"/>
  <c r="H1406" i="5"/>
  <c r="G1406" i="5"/>
  <c r="D1406" i="5"/>
  <c r="M1405" i="5"/>
  <c r="N1405" i="5" s="1"/>
  <c r="L1405" i="5"/>
  <c r="I1405" i="5"/>
  <c r="Q1405" i="5" s="1"/>
  <c r="H1405" i="5"/>
  <c r="G1405" i="5"/>
  <c r="D1405" i="5"/>
  <c r="M1404" i="5"/>
  <c r="N1404" i="5" s="1"/>
  <c r="L1404" i="5"/>
  <c r="I1404" i="5"/>
  <c r="Q1404" i="5" s="1"/>
  <c r="H1404" i="5"/>
  <c r="G1404" i="5"/>
  <c r="D1404" i="5"/>
  <c r="M1403" i="5"/>
  <c r="N1403" i="5" s="1"/>
  <c r="L1403" i="5"/>
  <c r="I1403" i="5"/>
  <c r="Q1403" i="5" s="1"/>
  <c r="H1403" i="5"/>
  <c r="G1403" i="5"/>
  <c r="D1403" i="5"/>
  <c r="M1402" i="5"/>
  <c r="N1402" i="5" s="1"/>
  <c r="L1402" i="5"/>
  <c r="I1402" i="5"/>
  <c r="Q1402" i="5" s="1"/>
  <c r="H1402" i="5"/>
  <c r="G1402" i="5"/>
  <c r="D1402" i="5"/>
  <c r="M1401" i="5"/>
  <c r="N1401" i="5" s="1"/>
  <c r="L1401" i="5"/>
  <c r="I1401" i="5"/>
  <c r="Q1401" i="5" s="1"/>
  <c r="H1401" i="5"/>
  <c r="G1401" i="5"/>
  <c r="D1401" i="5"/>
  <c r="M1400" i="5"/>
  <c r="N1400" i="5" s="1"/>
  <c r="L1400" i="5"/>
  <c r="I1400" i="5"/>
  <c r="Q1400" i="5" s="1"/>
  <c r="H1400" i="5"/>
  <c r="G1400" i="5"/>
  <c r="D1400" i="5"/>
  <c r="M1399" i="5"/>
  <c r="N1399" i="5" s="1"/>
  <c r="L1399" i="5"/>
  <c r="I1399" i="5"/>
  <c r="Q1399" i="5" s="1"/>
  <c r="H1399" i="5"/>
  <c r="G1399" i="5"/>
  <c r="D1399" i="5"/>
  <c r="M1398" i="5"/>
  <c r="N1398" i="5" s="1"/>
  <c r="L1398" i="5"/>
  <c r="I1398" i="5"/>
  <c r="Q1398" i="5" s="1"/>
  <c r="H1398" i="5"/>
  <c r="G1398" i="5"/>
  <c r="D1398" i="5"/>
  <c r="M1397" i="5"/>
  <c r="N1397" i="5" s="1"/>
  <c r="L1397" i="5"/>
  <c r="I1397" i="5"/>
  <c r="Q1397" i="5" s="1"/>
  <c r="H1397" i="5"/>
  <c r="G1397" i="5"/>
  <c r="D1397" i="5"/>
  <c r="M1396" i="5"/>
  <c r="N1396" i="5" s="1"/>
  <c r="L1396" i="5"/>
  <c r="I1396" i="5"/>
  <c r="Q1396" i="5" s="1"/>
  <c r="H1396" i="5"/>
  <c r="G1396" i="5"/>
  <c r="D1396" i="5"/>
  <c r="M1395" i="5"/>
  <c r="N1395" i="5" s="1"/>
  <c r="L1395" i="5"/>
  <c r="I1395" i="5"/>
  <c r="Q1395" i="5" s="1"/>
  <c r="H1395" i="5"/>
  <c r="G1395" i="5"/>
  <c r="D1395" i="5"/>
  <c r="M1394" i="5"/>
  <c r="N1394" i="5" s="1"/>
  <c r="L1394" i="5"/>
  <c r="I1394" i="5"/>
  <c r="Q1394" i="5" s="1"/>
  <c r="H1394" i="5"/>
  <c r="G1394" i="5"/>
  <c r="D1394" i="5"/>
  <c r="M1393" i="5"/>
  <c r="N1393" i="5" s="1"/>
  <c r="L1393" i="5"/>
  <c r="I1393" i="5"/>
  <c r="Q1393" i="5" s="1"/>
  <c r="H1393" i="5"/>
  <c r="G1393" i="5"/>
  <c r="D1393" i="5"/>
  <c r="M1392" i="5"/>
  <c r="N1392" i="5" s="1"/>
  <c r="L1392" i="5"/>
  <c r="I1392" i="5"/>
  <c r="Q1392" i="5" s="1"/>
  <c r="H1392" i="5"/>
  <c r="G1392" i="5"/>
  <c r="D1392" i="5"/>
  <c r="M1391" i="5"/>
  <c r="N1391" i="5" s="1"/>
  <c r="L1391" i="5"/>
  <c r="I1391" i="5"/>
  <c r="Q1391" i="5" s="1"/>
  <c r="H1391" i="5"/>
  <c r="G1391" i="5"/>
  <c r="D1391" i="5"/>
  <c r="M1390" i="5"/>
  <c r="N1390" i="5" s="1"/>
  <c r="L1390" i="5"/>
  <c r="I1390" i="5"/>
  <c r="Q1390" i="5" s="1"/>
  <c r="H1390" i="5"/>
  <c r="G1390" i="5"/>
  <c r="D1390" i="5"/>
  <c r="M1389" i="5"/>
  <c r="N1389" i="5" s="1"/>
  <c r="L1389" i="5"/>
  <c r="I1389" i="5"/>
  <c r="Q1389" i="5" s="1"/>
  <c r="H1389" i="5"/>
  <c r="G1389" i="5"/>
  <c r="D1389" i="5"/>
  <c r="M1388" i="5"/>
  <c r="N1388" i="5" s="1"/>
  <c r="L1388" i="5"/>
  <c r="I1388" i="5"/>
  <c r="Q1388" i="5" s="1"/>
  <c r="H1388" i="5"/>
  <c r="G1388" i="5"/>
  <c r="D1388" i="5"/>
  <c r="M1387" i="5"/>
  <c r="N1387" i="5" s="1"/>
  <c r="L1387" i="5"/>
  <c r="I1387" i="5"/>
  <c r="Q1387" i="5" s="1"/>
  <c r="H1387" i="5"/>
  <c r="G1387" i="5"/>
  <c r="D1387" i="5"/>
  <c r="M1386" i="5"/>
  <c r="N1386" i="5" s="1"/>
  <c r="L1386" i="5"/>
  <c r="I1386" i="5"/>
  <c r="Q1386" i="5" s="1"/>
  <c r="H1386" i="5"/>
  <c r="G1386" i="5"/>
  <c r="D1386" i="5"/>
  <c r="M1385" i="5"/>
  <c r="N1385" i="5" s="1"/>
  <c r="L1385" i="5"/>
  <c r="I1385" i="5"/>
  <c r="Q1385" i="5" s="1"/>
  <c r="H1385" i="5"/>
  <c r="G1385" i="5"/>
  <c r="D1385" i="5"/>
  <c r="M1384" i="5"/>
  <c r="N1384" i="5" s="1"/>
  <c r="L1384" i="5"/>
  <c r="I1384" i="5"/>
  <c r="Q1384" i="5" s="1"/>
  <c r="H1384" i="5"/>
  <c r="G1384" i="5"/>
  <c r="D1384" i="5"/>
  <c r="M1383" i="5"/>
  <c r="N1383" i="5" s="1"/>
  <c r="L1383" i="5"/>
  <c r="I1383" i="5"/>
  <c r="Q1383" i="5" s="1"/>
  <c r="H1383" i="5"/>
  <c r="G1383" i="5"/>
  <c r="D1383" i="5"/>
  <c r="M1382" i="5"/>
  <c r="N1382" i="5" s="1"/>
  <c r="L1382" i="5"/>
  <c r="I1382" i="5"/>
  <c r="Q1382" i="5" s="1"/>
  <c r="H1382" i="5"/>
  <c r="G1382" i="5"/>
  <c r="D1382" i="5"/>
  <c r="M1381" i="5"/>
  <c r="N1381" i="5" s="1"/>
  <c r="L1381" i="5"/>
  <c r="I1381" i="5"/>
  <c r="Q1381" i="5" s="1"/>
  <c r="H1381" i="5"/>
  <c r="G1381" i="5"/>
  <c r="D1381" i="5"/>
  <c r="M1380" i="5"/>
  <c r="N1380" i="5" s="1"/>
  <c r="L1380" i="5"/>
  <c r="I1380" i="5"/>
  <c r="Q1380" i="5" s="1"/>
  <c r="H1380" i="5"/>
  <c r="G1380" i="5"/>
  <c r="D1380" i="5"/>
  <c r="M1379" i="5"/>
  <c r="N1379" i="5" s="1"/>
  <c r="L1379" i="5"/>
  <c r="I1379" i="5"/>
  <c r="Q1379" i="5" s="1"/>
  <c r="H1379" i="5"/>
  <c r="G1379" i="5"/>
  <c r="D1379" i="5"/>
  <c r="M1378" i="5"/>
  <c r="N1378" i="5" s="1"/>
  <c r="L1378" i="5"/>
  <c r="I1378" i="5"/>
  <c r="Q1378" i="5" s="1"/>
  <c r="H1378" i="5"/>
  <c r="G1378" i="5"/>
  <c r="D1378" i="5"/>
  <c r="M1377" i="5"/>
  <c r="N1377" i="5" s="1"/>
  <c r="L1377" i="5"/>
  <c r="I1377" i="5"/>
  <c r="Q1377" i="5" s="1"/>
  <c r="H1377" i="5"/>
  <c r="G1377" i="5"/>
  <c r="D1377" i="5"/>
  <c r="M1376" i="5"/>
  <c r="N1376" i="5" s="1"/>
  <c r="L1376" i="5"/>
  <c r="I1376" i="5"/>
  <c r="Q1376" i="5" s="1"/>
  <c r="H1376" i="5"/>
  <c r="G1376" i="5"/>
  <c r="D1376" i="5"/>
  <c r="M1375" i="5"/>
  <c r="N1375" i="5" s="1"/>
  <c r="L1375" i="5"/>
  <c r="I1375" i="5"/>
  <c r="Q1375" i="5" s="1"/>
  <c r="H1375" i="5"/>
  <c r="G1375" i="5"/>
  <c r="D1375" i="5"/>
  <c r="M1374" i="5"/>
  <c r="N1374" i="5" s="1"/>
  <c r="L1374" i="5"/>
  <c r="I1374" i="5"/>
  <c r="Q1374" i="5" s="1"/>
  <c r="H1374" i="5"/>
  <c r="G1374" i="5"/>
  <c r="D1374" i="5"/>
  <c r="M1373" i="5"/>
  <c r="N1373" i="5" s="1"/>
  <c r="L1373" i="5"/>
  <c r="I1373" i="5"/>
  <c r="Q1373" i="5" s="1"/>
  <c r="H1373" i="5"/>
  <c r="G1373" i="5"/>
  <c r="D1373" i="5"/>
  <c r="M1372" i="5"/>
  <c r="N1372" i="5" s="1"/>
  <c r="L1372" i="5"/>
  <c r="I1372" i="5"/>
  <c r="Q1372" i="5" s="1"/>
  <c r="H1372" i="5"/>
  <c r="G1372" i="5"/>
  <c r="D1372" i="5"/>
  <c r="M1371" i="5"/>
  <c r="N1371" i="5" s="1"/>
  <c r="L1371" i="5"/>
  <c r="I1371" i="5"/>
  <c r="Q1371" i="5" s="1"/>
  <c r="H1371" i="5"/>
  <c r="G1371" i="5"/>
  <c r="D1371" i="5"/>
  <c r="M1370" i="5"/>
  <c r="N1370" i="5" s="1"/>
  <c r="L1370" i="5"/>
  <c r="I1370" i="5"/>
  <c r="Q1370" i="5" s="1"/>
  <c r="H1370" i="5"/>
  <c r="G1370" i="5"/>
  <c r="D1370" i="5"/>
  <c r="M1369" i="5"/>
  <c r="N1369" i="5" s="1"/>
  <c r="L1369" i="5"/>
  <c r="I1369" i="5"/>
  <c r="Q1369" i="5" s="1"/>
  <c r="H1369" i="5"/>
  <c r="G1369" i="5"/>
  <c r="D1369" i="5"/>
  <c r="M1368" i="5"/>
  <c r="N1368" i="5" s="1"/>
  <c r="L1368" i="5"/>
  <c r="I1368" i="5"/>
  <c r="Q1368" i="5" s="1"/>
  <c r="H1368" i="5"/>
  <c r="G1368" i="5"/>
  <c r="D1368" i="5"/>
  <c r="M1367" i="5"/>
  <c r="N1367" i="5" s="1"/>
  <c r="L1367" i="5"/>
  <c r="I1367" i="5"/>
  <c r="Q1367" i="5" s="1"/>
  <c r="H1367" i="5"/>
  <c r="G1367" i="5"/>
  <c r="D1367" i="5"/>
  <c r="M1366" i="5"/>
  <c r="N1366" i="5" s="1"/>
  <c r="L1366" i="5"/>
  <c r="I1366" i="5"/>
  <c r="Q1366" i="5" s="1"/>
  <c r="H1366" i="5"/>
  <c r="G1366" i="5"/>
  <c r="D1366" i="5"/>
  <c r="M1365" i="5"/>
  <c r="N1365" i="5" s="1"/>
  <c r="L1365" i="5"/>
  <c r="I1365" i="5"/>
  <c r="Q1365" i="5" s="1"/>
  <c r="H1365" i="5"/>
  <c r="G1365" i="5"/>
  <c r="D1365" i="5"/>
  <c r="M1364" i="5"/>
  <c r="N1364" i="5" s="1"/>
  <c r="L1364" i="5"/>
  <c r="I1364" i="5"/>
  <c r="Q1364" i="5" s="1"/>
  <c r="H1364" i="5"/>
  <c r="G1364" i="5"/>
  <c r="D1364" i="5"/>
  <c r="M1363" i="5"/>
  <c r="N1363" i="5" s="1"/>
  <c r="L1363" i="5"/>
  <c r="I1363" i="5"/>
  <c r="Q1363" i="5" s="1"/>
  <c r="H1363" i="5"/>
  <c r="G1363" i="5"/>
  <c r="D1363" i="5"/>
  <c r="M1362" i="5"/>
  <c r="N1362" i="5" s="1"/>
  <c r="L1362" i="5"/>
  <c r="I1362" i="5"/>
  <c r="Q1362" i="5" s="1"/>
  <c r="H1362" i="5"/>
  <c r="G1362" i="5"/>
  <c r="D1362" i="5"/>
  <c r="M1361" i="5"/>
  <c r="N1361" i="5" s="1"/>
  <c r="L1361" i="5"/>
  <c r="I1361" i="5"/>
  <c r="Q1361" i="5" s="1"/>
  <c r="H1361" i="5"/>
  <c r="G1361" i="5"/>
  <c r="D1361" i="5"/>
  <c r="M1360" i="5"/>
  <c r="N1360" i="5" s="1"/>
  <c r="L1360" i="5"/>
  <c r="I1360" i="5"/>
  <c r="Q1360" i="5" s="1"/>
  <c r="H1360" i="5"/>
  <c r="G1360" i="5"/>
  <c r="D1360" i="5"/>
  <c r="M1359" i="5"/>
  <c r="N1359" i="5" s="1"/>
  <c r="L1359" i="5"/>
  <c r="I1359" i="5"/>
  <c r="Q1359" i="5" s="1"/>
  <c r="H1359" i="5"/>
  <c r="G1359" i="5"/>
  <c r="D1359" i="5"/>
  <c r="M1358" i="5"/>
  <c r="N1358" i="5" s="1"/>
  <c r="L1358" i="5"/>
  <c r="I1358" i="5"/>
  <c r="Q1358" i="5" s="1"/>
  <c r="H1358" i="5"/>
  <c r="G1358" i="5"/>
  <c r="D1358" i="5"/>
  <c r="M1357" i="5"/>
  <c r="N1357" i="5" s="1"/>
  <c r="L1357" i="5"/>
  <c r="I1357" i="5"/>
  <c r="Q1357" i="5" s="1"/>
  <c r="H1357" i="5"/>
  <c r="G1357" i="5"/>
  <c r="D1357" i="5"/>
  <c r="M1356" i="5"/>
  <c r="N1356" i="5" s="1"/>
  <c r="L1356" i="5"/>
  <c r="I1356" i="5"/>
  <c r="Q1356" i="5" s="1"/>
  <c r="H1356" i="5"/>
  <c r="G1356" i="5"/>
  <c r="D1356" i="5"/>
  <c r="M1355" i="5"/>
  <c r="N1355" i="5" s="1"/>
  <c r="L1355" i="5"/>
  <c r="I1355" i="5"/>
  <c r="Q1355" i="5" s="1"/>
  <c r="H1355" i="5"/>
  <c r="G1355" i="5"/>
  <c r="D1355" i="5"/>
  <c r="M1354" i="5"/>
  <c r="N1354" i="5" s="1"/>
  <c r="L1354" i="5"/>
  <c r="I1354" i="5"/>
  <c r="Q1354" i="5" s="1"/>
  <c r="H1354" i="5"/>
  <c r="G1354" i="5"/>
  <c r="D1354" i="5"/>
  <c r="M1353" i="5"/>
  <c r="N1353" i="5" s="1"/>
  <c r="L1353" i="5"/>
  <c r="I1353" i="5"/>
  <c r="Q1353" i="5" s="1"/>
  <c r="H1353" i="5"/>
  <c r="G1353" i="5"/>
  <c r="D1353" i="5"/>
  <c r="M1352" i="5"/>
  <c r="N1352" i="5" s="1"/>
  <c r="L1352" i="5"/>
  <c r="I1352" i="5"/>
  <c r="Q1352" i="5" s="1"/>
  <c r="H1352" i="5"/>
  <c r="G1352" i="5"/>
  <c r="D1352" i="5"/>
  <c r="M1351" i="5"/>
  <c r="N1351" i="5" s="1"/>
  <c r="L1351" i="5"/>
  <c r="I1351" i="5"/>
  <c r="Q1351" i="5" s="1"/>
  <c r="H1351" i="5"/>
  <c r="G1351" i="5"/>
  <c r="D1351" i="5"/>
  <c r="M1350" i="5"/>
  <c r="N1350" i="5" s="1"/>
  <c r="L1350" i="5"/>
  <c r="I1350" i="5"/>
  <c r="Q1350" i="5" s="1"/>
  <c r="H1350" i="5"/>
  <c r="G1350" i="5"/>
  <c r="D1350" i="5"/>
  <c r="M1349" i="5"/>
  <c r="N1349" i="5" s="1"/>
  <c r="L1349" i="5"/>
  <c r="I1349" i="5"/>
  <c r="Q1349" i="5" s="1"/>
  <c r="H1349" i="5"/>
  <c r="G1349" i="5"/>
  <c r="D1349" i="5"/>
  <c r="M1348" i="5"/>
  <c r="N1348" i="5" s="1"/>
  <c r="L1348" i="5"/>
  <c r="I1348" i="5"/>
  <c r="Q1348" i="5" s="1"/>
  <c r="H1348" i="5"/>
  <c r="G1348" i="5"/>
  <c r="D1348" i="5"/>
  <c r="M1347" i="5"/>
  <c r="N1347" i="5" s="1"/>
  <c r="L1347" i="5"/>
  <c r="I1347" i="5"/>
  <c r="Q1347" i="5" s="1"/>
  <c r="H1347" i="5"/>
  <c r="G1347" i="5"/>
  <c r="D1347" i="5"/>
  <c r="M1346" i="5"/>
  <c r="N1346" i="5" s="1"/>
  <c r="L1346" i="5"/>
  <c r="I1346" i="5"/>
  <c r="Q1346" i="5" s="1"/>
  <c r="H1346" i="5"/>
  <c r="G1346" i="5"/>
  <c r="D1346" i="5"/>
  <c r="M1345" i="5"/>
  <c r="N1345" i="5" s="1"/>
  <c r="L1345" i="5"/>
  <c r="I1345" i="5"/>
  <c r="Q1345" i="5" s="1"/>
  <c r="H1345" i="5"/>
  <c r="G1345" i="5"/>
  <c r="D1345" i="5"/>
  <c r="M1344" i="5"/>
  <c r="N1344" i="5" s="1"/>
  <c r="L1344" i="5"/>
  <c r="I1344" i="5"/>
  <c r="Q1344" i="5" s="1"/>
  <c r="H1344" i="5"/>
  <c r="G1344" i="5"/>
  <c r="D1344" i="5"/>
  <c r="M1343" i="5"/>
  <c r="N1343" i="5" s="1"/>
  <c r="L1343" i="5"/>
  <c r="I1343" i="5"/>
  <c r="Q1343" i="5" s="1"/>
  <c r="H1343" i="5"/>
  <c r="G1343" i="5"/>
  <c r="D1343" i="5"/>
  <c r="M1342" i="5"/>
  <c r="N1342" i="5" s="1"/>
  <c r="L1342" i="5"/>
  <c r="I1342" i="5"/>
  <c r="Q1342" i="5" s="1"/>
  <c r="H1342" i="5"/>
  <c r="G1342" i="5"/>
  <c r="D1342" i="5"/>
  <c r="M1341" i="5"/>
  <c r="N1341" i="5" s="1"/>
  <c r="L1341" i="5"/>
  <c r="I1341" i="5"/>
  <c r="Q1341" i="5" s="1"/>
  <c r="H1341" i="5"/>
  <c r="G1341" i="5"/>
  <c r="D1341" i="5"/>
  <c r="M1340" i="5"/>
  <c r="N1340" i="5" s="1"/>
  <c r="L1340" i="5"/>
  <c r="I1340" i="5"/>
  <c r="Q1340" i="5" s="1"/>
  <c r="H1340" i="5"/>
  <c r="G1340" i="5"/>
  <c r="D1340" i="5"/>
  <c r="M1339" i="5"/>
  <c r="N1339" i="5" s="1"/>
  <c r="L1339" i="5"/>
  <c r="I1339" i="5"/>
  <c r="Q1339" i="5" s="1"/>
  <c r="H1339" i="5"/>
  <c r="G1339" i="5"/>
  <c r="D1339" i="5"/>
  <c r="M1338" i="5"/>
  <c r="N1338" i="5" s="1"/>
  <c r="L1338" i="5"/>
  <c r="I1338" i="5"/>
  <c r="Q1338" i="5" s="1"/>
  <c r="H1338" i="5"/>
  <c r="G1338" i="5"/>
  <c r="D1338" i="5"/>
  <c r="M1337" i="5"/>
  <c r="N1337" i="5" s="1"/>
  <c r="L1337" i="5"/>
  <c r="I1337" i="5"/>
  <c r="Q1337" i="5" s="1"/>
  <c r="H1337" i="5"/>
  <c r="G1337" i="5"/>
  <c r="D1337" i="5"/>
  <c r="M1336" i="5"/>
  <c r="N1336" i="5" s="1"/>
  <c r="L1336" i="5"/>
  <c r="I1336" i="5"/>
  <c r="Q1336" i="5" s="1"/>
  <c r="H1336" i="5"/>
  <c r="G1336" i="5"/>
  <c r="D1336" i="5"/>
  <c r="M1335" i="5"/>
  <c r="N1335" i="5" s="1"/>
  <c r="L1335" i="5"/>
  <c r="I1335" i="5"/>
  <c r="Q1335" i="5" s="1"/>
  <c r="H1335" i="5"/>
  <c r="G1335" i="5"/>
  <c r="D1335" i="5"/>
  <c r="M1334" i="5"/>
  <c r="N1334" i="5" s="1"/>
  <c r="L1334" i="5"/>
  <c r="I1334" i="5"/>
  <c r="Q1334" i="5" s="1"/>
  <c r="H1334" i="5"/>
  <c r="G1334" i="5"/>
  <c r="D1334" i="5"/>
  <c r="M1333" i="5"/>
  <c r="N1333" i="5" s="1"/>
  <c r="L1333" i="5"/>
  <c r="I1333" i="5"/>
  <c r="Q1333" i="5" s="1"/>
  <c r="H1333" i="5"/>
  <c r="G1333" i="5"/>
  <c r="D1333" i="5"/>
  <c r="M1332" i="5"/>
  <c r="N1332" i="5" s="1"/>
  <c r="L1332" i="5"/>
  <c r="I1332" i="5"/>
  <c r="Q1332" i="5" s="1"/>
  <c r="H1332" i="5"/>
  <c r="G1332" i="5"/>
  <c r="D1332" i="5"/>
  <c r="M1331" i="5"/>
  <c r="N1331" i="5" s="1"/>
  <c r="L1331" i="5"/>
  <c r="I1331" i="5"/>
  <c r="Q1331" i="5" s="1"/>
  <c r="H1331" i="5"/>
  <c r="G1331" i="5"/>
  <c r="D1331" i="5"/>
  <c r="M1330" i="5"/>
  <c r="N1330" i="5" s="1"/>
  <c r="L1330" i="5"/>
  <c r="I1330" i="5"/>
  <c r="Q1330" i="5" s="1"/>
  <c r="H1330" i="5"/>
  <c r="G1330" i="5"/>
  <c r="D1330" i="5"/>
  <c r="M1329" i="5"/>
  <c r="N1329" i="5" s="1"/>
  <c r="L1329" i="5"/>
  <c r="I1329" i="5"/>
  <c r="Q1329" i="5" s="1"/>
  <c r="H1329" i="5"/>
  <c r="G1329" i="5"/>
  <c r="D1329" i="5"/>
  <c r="M1328" i="5"/>
  <c r="N1328" i="5" s="1"/>
  <c r="L1328" i="5"/>
  <c r="I1328" i="5"/>
  <c r="Q1328" i="5" s="1"/>
  <c r="H1328" i="5"/>
  <c r="G1328" i="5"/>
  <c r="D1328" i="5"/>
  <c r="M1327" i="5"/>
  <c r="N1327" i="5" s="1"/>
  <c r="L1327" i="5"/>
  <c r="I1327" i="5"/>
  <c r="Q1327" i="5" s="1"/>
  <c r="H1327" i="5"/>
  <c r="G1327" i="5"/>
  <c r="D1327" i="5"/>
  <c r="M1326" i="5"/>
  <c r="N1326" i="5" s="1"/>
  <c r="L1326" i="5"/>
  <c r="I1326" i="5"/>
  <c r="Q1326" i="5" s="1"/>
  <c r="H1326" i="5"/>
  <c r="G1326" i="5"/>
  <c r="D1326" i="5"/>
  <c r="M1325" i="5"/>
  <c r="N1325" i="5" s="1"/>
  <c r="L1325" i="5"/>
  <c r="I1325" i="5"/>
  <c r="Q1325" i="5" s="1"/>
  <c r="H1325" i="5"/>
  <c r="G1325" i="5"/>
  <c r="D1325" i="5"/>
  <c r="M1324" i="5"/>
  <c r="N1324" i="5" s="1"/>
  <c r="L1324" i="5"/>
  <c r="I1324" i="5"/>
  <c r="Q1324" i="5" s="1"/>
  <c r="H1324" i="5"/>
  <c r="G1324" i="5"/>
  <c r="D1324" i="5"/>
  <c r="M1323" i="5"/>
  <c r="N1323" i="5" s="1"/>
  <c r="L1323" i="5"/>
  <c r="I1323" i="5"/>
  <c r="Q1323" i="5" s="1"/>
  <c r="H1323" i="5"/>
  <c r="G1323" i="5"/>
  <c r="D1323" i="5"/>
  <c r="M1322" i="5"/>
  <c r="N1322" i="5" s="1"/>
  <c r="L1322" i="5"/>
  <c r="I1322" i="5"/>
  <c r="Q1322" i="5" s="1"/>
  <c r="H1322" i="5"/>
  <c r="G1322" i="5"/>
  <c r="D1322" i="5"/>
  <c r="M1321" i="5"/>
  <c r="N1321" i="5" s="1"/>
  <c r="L1321" i="5"/>
  <c r="I1321" i="5"/>
  <c r="Q1321" i="5" s="1"/>
  <c r="H1321" i="5"/>
  <c r="G1321" i="5"/>
  <c r="D1321" i="5"/>
  <c r="M1320" i="5"/>
  <c r="N1320" i="5" s="1"/>
  <c r="L1320" i="5"/>
  <c r="I1320" i="5"/>
  <c r="Q1320" i="5" s="1"/>
  <c r="H1320" i="5"/>
  <c r="G1320" i="5"/>
  <c r="D1320" i="5"/>
  <c r="M1319" i="5"/>
  <c r="N1319" i="5" s="1"/>
  <c r="L1319" i="5"/>
  <c r="I1319" i="5"/>
  <c r="Q1319" i="5" s="1"/>
  <c r="H1319" i="5"/>
  <c r="G1319" i="5"/>
  <c r="D1319" i="5"/>
  <c r="M1318" i="5"/>
  <c r="N1318" i="5" s="1"/>
  <c r="L1318" i="5"/>
  <c r="I1318" i="5"/>
  <c r="Q1318" i="5" s="1"/>
  <c r="H1318" i="5"/>
  <c r="G1318" i="5"/>
  <c r="D1318" i="5"/>
  <c r="M1317" i="5"/>
  <c r="N1317" i="5" s="1"/>
  <c r="L1317" i="5"/>
  <c r="I1317" i="5"/>
  <c r="Q1317" i="5" s="1"/>
  <c r="H1317" i="5"/>
  <c r="G1317" i="5"/>
  <c r="D1317" i="5"/>
  <c r="M1316" i="5"/>
  <c r="N1316" i="5" s="1"/>
  <c r="L1316" i="5"/>
  <c r="I1316" i="5"/>
  <c r="Q1316" i="5" s="1"/>
  <c r="H1316" i="5"/>
  <c r="G1316" i="5"/>
  <c r="D1316" i="5"/>
  <c r="M1315" i="5"/>
  <c r="N1315" i="5" s="1"/>
  <c r="L1315" i="5"/>
  <c r="I1315" i="5"/>
  <c r="Q1315" i="5" s="1"/>
  <c r="H1315" i="5"/>
  <c r="G1315" i="5"/>
  <c r="D1315" i="5"/>
  <c r="M1314" i="5"/>
  <c r="N1314" i="5" s="1"/>
  <c r="L1314" i="5"/>
  <c r="I1314" i="5"/>
  <c r="Q1314" i="5" s="1"/>
  <c r="H1314" i="5"/>
  <c r="G1314" i="5"/>
  <c r="D1314" i="5"/>
  <c r="M1313" i="5"/>
  <c r="N1313" i="5" s="1"/>
  <c r="L1313" i="5"/>
  <c r="I1313" i="5"/>
  <c r="Q1313" i="5" s="1"/>
  <c r="H1313" i="5"/>
  <c r="G1313" i="5"/>
  <c r="D1313" i="5"/>
  <c r="M1312" i="5"/>
  <c r="N1312" i="5" s="1"/>
  <c r="L1312" i="5"/>
  <c r="I1312" i="5"/>
  <c r="Q1312" i="5" s="1"/>
  <c r="H1312" i="5"/>
  <c r="G1312" i="5"/>
  <c r="D1312" i="5"/>
  <c r="M1311" i="5"/>
  <c r="N1311" i="5" s="1"/>
  <c r="L1311" i="5"/>
  <c r="I1311" i="5"/>
  <c r="Q1311" i="5" s="1"/>
  <c r="H1311" i="5"/>
  <c r="G1311" i="5"/>
  <c r="D1311" i="5"/>
  <c r="M1310" i="5"/>
  <c r="N1310" i="5" s="1"/>
  <c r="L1310" i="5"/>
  <c r="I1310" i="5"/>
  <c r="Q1310" i="5" s="1"/>
  <c r="H1310" i="5"/>
  <c r="G1310" i="5"/>
  <c r="D1310" i="5"/>
  <c r="M1309" i="5"/>
  <c r="N1309" i="5" s="1"/>
  <c r="L1309" i="5"/>
  <c r="I1309" i="5"/>
  <c r="Q1309" i="5" s="1"/>
  <c r="H1309" i="5"/>
  <c r="G1309" i="5"/>
  <c r="D1309" i="5"/>
  <c r="M1308" i="5"/>
  <c r="N1308" i="5" s="1"/>
  <c r="L1308" i="5"/>
  <c r="I1308" i="5"/>
  <c r="Q1308" i="5" s="1"/>
  <c r="H1308" i="5"/>
  <c r="G1308" i="5"/>
  <c r="D1308" i="5"/>
  <c r="M1307" i="5"/>
  <c r="N1307" i="5" s="1"/>
  <c r="L1307" i="5"/>
  <c r="I1307" i="5"/>
  <c r="Q1307" i="5" s="1"/>
  <c r="H1307" i="5"/>
  <c r="G1307" i="5"/>
  <c r="D1307" i="5"/>
  <c r="M1306" i="5"/>
  <c r="N1306" i="5" s="1"/>
  <c r="L1306" i="5"/>
  <c r="I1306" i="5"/>
  <c r="Q1306" i="5" s="1"/>
  <c r="H1306" i="5"/>
  <c r="G1306" i="5"/>
  <c r="D1306" i="5"/>
  <c r="M1305" i="5"/>
  <c r="N1305" i="5" s="1"/>
  <c r="L1305" i="5"/>
  <c r="I1305" i="5"/>
  <c r="Q1305" i="5" s="1"/>
  <c r="H1305" i="5"/>
  <c r="G1305" i="5"/>
  <c r="D1305" i="5"/>
  <c r="M1304" i="5"/>
  <c r="N1304" i="5" s="1"/>
  <c r="L1304" i="5"/>
  <c r="I1304" i="5"/>
  <c r="Q1304" i="5" s="1"/>
  <c r="H1304" i="5"/>
  <c r="G1304" i="5"/>
  <c r="D1304" i="5"/>
  <c r="M1303" i="5"/>
  <c r="N1303" i="5" s="1"/>
  <c r="L1303" i="5"/>
  <c r="I1303" i="5"/>
  <c r="Q1303" i="5" s="1"/>
  <c r="H1303" i="5"/>
  <c r="G1303" i="5"/>
  <c r="D1303" i="5"/>
  <c r="M1302" i="5"/>
  <c r="N1302" i="5" s="1"/>
  <c r="L1302" i="5"/>
  <c r="I1302" i="5"/>
  <c r="Q1302" i="5" s="1"/>
  <c r="H1302" i="5"/>
  <c r="G1302" i="5"/>
  <c r="D1302" i="5"/>
  <c r="M1301" i="5"/>
  <c r="N1301" i="5" s="1"/>
  <c r="L1301" i="5"/>
  <c r="I1301" i="5"/>
  <c r="Q1301" i="5" s="1"/>
  <c r="H1301" i="5"/>
  <c r="G1301" i="5"/>
  <c r="D1301" i="5"/>
  <c r="M1300" i="5"/>
  <c r="N1300" i="5" s="1"/>
  <c r="L1300" i="5"/>
  <c r="I1300" i="5"/>
  <c r="Q1300" i="5" s="1"/>
  <c r="H1300" i="5"/>
  <c r="G1300" i="5"/>
  <c r="D1300" i="5"/>
  <c r="M1299" i="5"/>
  <c r="N1299" i="5" s="1"/>
  <c r="L1299" i="5"/>
  <c r="I1299" i="5"/>
  <c r="Q1299" i="5" s="1"/>
  <c r="H1299" i="5"/>
  <c r="G1299" i="5"/>
  <c r="D1299" i="5"/>
  <c r="M1298" i="5"/>
  <c r="N1298" i="5" s="1"/>
  <c r="L1298" i="5"/>
  <c r="I1298" i="5"/>
  <c r="Q1298" i="5" s="1"/>
  <c r="H1298" i="5"/>
  <c r="G1298" i="5"/>
  <c r="D1298" i="5"/>
  <c r="M1297" i="5"/>
  <c r="N1297" i="5" s="1"/>
  <c r="L1297" i="5"/>
  <c r="I1297" i="5"/>
  <c r="Q1297" i="5" s="1"/>
  <c r="H1297" i="5"/>
  <c r="G1297" i="5"/>
  <c r="D1297" i="5"/>
  <c r="M1296" i="5"/>
  <c r="N1296" i="5" s="1"/>
  <c r="L1296" i="5"/>
  <c r="I1296" i="5"/>
  <c r="Q1296" i="5" s="1"/>
  <c r="H1296" i="5"/>
  <c r="G1296" i="5"/>
  <c r="D1296" i="5"/>
  <c r="M1295" i="5"/>
  <c r="N1295" i="5" s="1"/>
  <c r="L1295" i="5"/>
  <c r="I1295" i="5"/>
  <c r="Q1295" i="5" s="1"/>
  <c r="H1295" i="5"/>
  <c r="G1295" i="5"/>
  <c r="D1295" i="5"/>
  <c r="M1294" i="5"/>
  <c r="N1294" i="5" s="1"/>
  <c r="L1294" i="5"/>
  <c r="I1294" i="5"/>
  <c r="Q1294" i="5" s="1"/>
  <c r="H1294" i="5"/>
  <c r="G1294" i="5"/>
  <c r="D1294" i="5"/>
  <c r="M1293" i="5"/>
  <c r="N1293" i="5" s="1"/>
  <c r="L1293" i="5"/>
  <c r="I1293" i="5"/>
  <c r="Q1293" i="5" s="1"/>
  <c r="H1293" i="5"/>
  <c r="G1293" i="5"/>
  <c r="D1293" i="5"/>
  <c r="M1292" i="5"/>
  <c r="N1292" i="5" s="1"/>
  <c r="L1292" i="5"/>
  <c r="I1292" i="5"/>
  <c r="Q1292" i="5" s="1"/>
  <c r="H1292" i="5"/>
  <c r="G1292" i="5"/>
  <c r="D1292" i="5"/>
  <c r="M1291" i="5"/>
  <c r="N1291" i="5" s="1"/>
  <c r="L1291" i="5"/>
  <c r="I1291" i="5"/>
  <c r="Q1291" i="5" s="1"/>
  <c r="H1291" i="5"/>
  <c r="G1291" i="5"/>
  <c r="D1291" i="5"/>
  <c r="M1290" i="5"/>
  <c r="N1290" i="5" s="1"/>
  <c r="L1290" i="5"/>
  <c r="I1290" i="5"/>
  <c r="Q1290" i="5" s="1"/>
  <c r="H1290" i="5"/>
  <c r="G1290" i="5"/>
  <c r="D1290" i="5"/>
  <c r="M1289" i="5"/>
  <c r="N1289" i="5" s="1"/>
  <c r="L1289" i="5"/>
  <c r="I1289" i="5"/>
  <c r="Q1289" i="5" s="1"/>
  <c r="H1289" i="5"/>
  <c r="G1289" i="5"/>
  <c r="D1289" i="5"/>
  <c r="M1288" i="5"/>
  <c r="N1288" i="5" s="1"/>
  <c r="L1288" i="5"/>
  <c r="I1288" i="5"/>
  <c r="Q1288" i="5" s="1"/>
  <c r="H1288" i="5"/>
  <c r="G1288" i="5"/>
  <c r="D1288" i="5"/>
  <c r="M1287" i="5"/>
  <c r="N1287" i="5" s="1"/>
  <c r="L1287" i="5"/>
  <c r="I1287" i="5"/>
  <c r="Q1287" i="5" s="1"/>
  <c r="H1287" i="5"/>
  <c r="G1287" i="5"/>
  <c r="D1287" i="5"/>
  <c r="M1286" i="5"/>
  <c r="N1286" i="5" s="1"/>
  <c r="L1286" i="5"/>
  <c r="I1286" i="5"/>
  <c r="Q1286" i="5" s="1"/>
  <c r="H1286" i="5"/>
  <c r="G1286" i="5"/>
  <c r="D1286" i="5"/>
  <c r="M1285" i="5"/>
  <c r="N1285" i="5" s="1"/>
  <c r="L1285" i="5"/>
  <c r="I1285" i="5"/>
  <c r="Q1285" i="5" s="1"/>
  <c r="H1285" i="5"/>
  <c r="G1285" i="5"/>
  <c r="D1285" i="5"/>
  <c r="M1284" i="5"/>
  <c r="N1284" i="5" s="1"/>
  <c r="L1284" i="5"/>
  <c r="I1284" i="5"/>
  <c r="Q1284" i="5" s="1"/>
  <c r="H1284" i="5"/>
  <c r="G1284" i="5"/>
  <c r="D1284" i="5"/>
  <c r="M1283" i="5"/>
  <c r="N1283" i="5" s="1"/>
  <c r="L1283" i="5"/>
  <c r="I1283" i="5"/>
  <c r="Q1283" i="5" s="1"/>
  <c r="H1283" i="5"/>
  <c r="G1283" i="5"/>
  <c r="D1283" i="5"/>
  <c r="M1282" i="5"/>
  <c r="N1282" i="5" s="1"/>
  <c r="L1282" i="5"/>
  <c r="I1282" i="5"/>
  <c r="Q1282" i="5" s="1"/>
  <c r="H1282" i="5"/>
  <c r="G1282" i="5"/>
  <c r="D1282" i="5"/>
  <c r="M1281" i="5"/>
  <c r="N1281" i="5" s="1"/>
  <c r="L1281" i="5"/>
  <c r="I1281" i="5"/>
  <c r="Q1281" i="5" s="1"/>
  <c r="H1281" i="5"/>
  <c r="G1281" i="5"/>
  <c r="D1281" i="5"/>
  <c r="M1280" i="5"/>
  <c r="N1280" i="5" s="1"/>
  <c r="L1280" i="5"/>
  <c r="I1280" i="5"/>
  <c r="Q1280" i="5" s="1"/>
  <c r="H1280" i="5"/>
  <c r="G1280" i="5"/>
  <c r="D1280" i="5"/>
  <c r="M1279" i="5"/>
  <c r="N1279" i="5" s="1"/>
  <c r="P1279" i="5" s="1"/>
  <c r="L1279" i="5"/>
  <c r="I1279" i="5"/>
  <c r="Q1279" i="5" s="1"/>
  <c r="H1279" i="5"/>
  <c r="G1279" i="5"/>
  <c r="D1279" i="5"/>
  <c r="M1278" i="5"/>
  <c r="N1278" i="5" s="1"/>
  <c r="P1278" i="5" s="1"/>
  <c r="L1278" i="5"/>
  <c r="I1278" i="5"/>
  <c r="Q1278" i="5" s="1"/>
  <c r="H1278" i="5"/>
  <c r="G1278" i="5"/>
  <c r="D1278" i="5"/>
  <c r="M1277" i="5"/>
  <c r="N1277" i="5" s="1"/>
  <c r="P1277" i="5" s="1"/>
  <c r="L1277" i="5"/>
  <c r="I1277" i="5"/>
  <c r="Q1277" i="5" s="1"/>
  <c r="H1277" i="5"/>
  <c r="G1277" i="5"/>
  <c r="D1277" i="5"/>
  <c r="M1276" i="5"/>
  <c r="N1276" i="5" s="1"/>
  <c r="P1276" i="5" s="1"/>
  <c r="L1276" i="5"/>
  <c r="I1276" i="5"/>
  <c r="Q1276" i="5" s="1"/>
  <c r="H1276" i="5"/>
  <c r="G1276" i="5"/>
  <c r="D1276" i="5"/>
  <c r="M1275" i="5"/>
  <c r="N1275" i="5" s="1"/>
  <c r="P1275" i="5" s="1"/>
  <c r="L1275" i="5"/>
  <c r="I1275" i="5"/>
  <c r="Q1275" i="5" s="1"/>
  <c r="H1275" i="5"/>
  <c r="G1275" i="5"/>
  <c r="D1275" i="5"/>
  <c r="M1274" i="5"/>
  <c r="N1274" i="5" s="1"/>
  <c r="P1274" i="5" s="1"/>
  <c r="L1274" i="5"/>
  <c r="I1274" i="5"/>
  <c r="Q1274" i="5" s="1"/>
  <c r="H1274" i="5"/>
  <c r="G1274" i="5"/>
  <c r="D1274" i="5"/>
  <c r="M1273" i="5"/>
  <c r="N1273" i="5" s="1"/>
  <c r="P1273" i="5" s="1"/>
  <c r="L1273" i="5"/>
  <c r="I1273" i="5"/>
  <c r="Q1273" i="5" s="1"/>
  <c r="H1273" i="5"/>
  <c r="G1273" i="5"/>
  <c r="D1273" i="5"/>
  <c r="M1272" i="5"/>
  <c r="N1272" i="5" s="1"/>
  <c r="P1272" i="5" s="1"/>
  <c r="L1272" i="5"/>
  <c r="I1272" i="5"/>
  <c r="Q1272" i="5" s="1"/>
  <c r="H1272" i="5"/>
  <c r="G1272" i="5"/>
  <c r="D1272" i="5"/>
  <c r="M1271" i="5"/>
  <c r="N1271" i="5" s="1"/>
  <c r="P1271" i="5" s="1"/>
  <c r="L1271" i="5"/>
  <c r="I1271" i="5"/>
  <c r="Q1271" i="5" s="1"/>
  <c r="H1271" i="5"/>
  <c r="G1271" i="5"/>
  <c r="D1271" i="5"/>
  <c r="M1270" i="5"/>
  <c r="N1270" i="5" s="1"/>
  <c r="P1270" i="5" s="1"/>
  <c r="L1270" i="5"/>
  <c r="I1270" i="5"/>
  <c r="Q1270" i="5" s="1"/>
  <c r="H1270" i="5"/>
  <c r="G1270" i="5"/>
  <c r="D1270" i="5"/>
  <c r="M1269" i="5"/>
  <c r="N1269" i="5" s="1"/>
  <c r="P1269" i="5" s="1"/>
  <c r="L1269" i="5"/>
  <c r="I1269" i="5"/>
  <c r="Q1269" i="5" s="1"/>
  <c r="H1269" i="5"/>
  <c r="G1269" i="5"/>
  <c r="D1269" i="5"/>
  <c r="M1268" i="5"/>
  <c r="N1268" i="5" s="1"/>
  <c r="P1268" i="5" s="1"/>
  <c r="L1268" i="5"/>
  <c r="I1268" i="5"/>
  <c r="Q1268" i="5" s="1"/>
  <c r="H1268" i="5"/>
  <c r="G1268" i="5"/>
  <c r="D1268" i="5"/>
  <c r="M1267" i="5"/>
  <c r="N1267" i="5" s="1"/>
  <c r="P1267" i="5" s="1"/>
  <c r="L1267" i="5"/>
  <c r="I1267" i="5"/>
  <c r="Q1267" i="5" s="1"/>
  <c r="H1267" i="5"/>
  <c r="G1267" i="5"/>
  <c r="D1267" i="5"/>
  <c r="M1266" i="5"/>
  <c r="N1266" i="5" s="1"/>
  <c r="P1266" i="5" s="1"/>
  <c r="L1266" i="5"/>
  <c r="I1266" i="5"/>
  <c r="Q1266" i="5" s="1"/>
  <c r="H1266" i="5"/>
  <c r="G1266" i="5"/>
  <c r="D1266" i="5"/>
  <c r="M1265" i="5"/>
  <c r="N1265" i="5" s="1"/>
  <c r="P1265" i="5" s="1"/>
  <c r="L1265" i="5"/>
  <c r="I1265" i="5"/>
  <c r="Q1265" i="5" s="1"/>
  <c r="H1265" i="5"/>
  <c r="G1265" i="5"/>
  <c r="D1265" i="5"/>
  <c r="M1264" i="5"/>
  <c r="N1264" i="5" s="1"/>
  <c r="P1264" i="5" s="1"/>
  <c r="L1264" i="5"/>
  <c r="I1264" i="5"/>
  <c r="Q1264" i="5" s="1"/>
  <c r="H1264" i="5"/>
  <c r="G1264" i="5"/>
  <c r="D1264" i="5"/>
  <c r="M1263" i="5"/>
  <c r="N1263" i="5" s="1"/>
  <c r="P1263" i="5" s="1"/>
  <c r="L1263" i="5"/>
  <c r="I1263" i="5"/>
  <c r="Q1263" i="5" s="1"/>
  <c r="H1263" i="5"/>
  <c r="G1263" i="5"/>
  <c r="D1263" i="5"/>
  <c r="M1262" i="5"/>
  <c r="N1262" i="5" s="1"/>
  <c r="P1262" i="5" s="1"/>
  <c r="L1262" i="5"/>
  <c r="I1262" i="5"/>
  <c r="Q1262" i="5" s="1"/>
  <c r="H1262" i="5"/>
  <c r="G1262" i="5"/>
  <c r="D1262" i="5"/>
  <c r="M1261" i="5"/>
  <c r="N1261" i="5" s="1"/>
  <c r="P1261" i="5" s="1"/>
  <c r="L1261" i="5"/>
  <c r="I1261" i="5"/>
  <c r="Q1261" i="5" s="1"/>
  <c r="H1261" i="5"/>
  <c r="G1261" i="5"/>
  <c r="D1261" i="5"/>
  <c r="M1260" i="5"/>
  <c r="N1260" i="5" s="1"/>
  <c r="P1260" i="5" s="1"/>
  <c r="L1260" i="5"/>
  <c r="I1260" i="5"/>
  <c r="Q1260" i="5" s="1"/>
  <c r="H1260" i="5"/>
  <c r="G1260" i="5"/>
  <c r="D1260" i="5"/>
  <c r="M1259" i="5"/>
  <c r="N1259" i="5" s="1"/>
  <c r="P1259" i="5" s="1"/>
  <c r="L1259" i="5"/>
  <c r="I1259" i="5"/>
  <c r="Q1259" i="5" s="1"/>
  <c r="H1259" i="5"/>
  <c r="G1259" i="5"/>
  <c r="D1259" i="5"/>
  <c r="M1258" i="5"/>
  <c r="N1258" i="5" s="1"/>
  <c r="P1258" i="5" s="1"/>
  <c r="L1258" i="5"/>
  <c r="I1258" i="5"/>
  <c r="Q1258" i="5" s="1"/>
  <c r="H1258" i="5"/>
  <c r="G1258" i="5"/>
  <c r="D1258" i="5"/>
  <c r="M1257" i="5"/>
  <c r="N1257" i="5" s="1"/>
  <c r="P1257" i="5" s="1"/>
  <c r="L1257" i="5"/>
  <c r="I1257" i="5"/>
  <c r="Q1257" i="5" s="1"/>
  <c r="H1257" i="5"/>
  <c r="G1257" i="5"/>
  <c r="D1257" i="5"/>
  <c r="M1256" i="5"/>
  <c r="N1256" i="5" s="1"/>
  <c r="P1256" i="5" s="1"/>
  <c r="L1256" i="5"/>
  <c r="I1256" i="5"/>
  <c r="Q1256" i="5" s="1"/>
  <c r="H1256" i="5"/>
  <c r="G1256" i="5"/>
  <c r="D1256" i="5"/>
  <c r="M1255" i="5"/>
  <c r="N1255" i="5" s="1"/>
  <c r="P1255" i="5" s="1"/>
  <c r="L1255" i="5"/>
  <c r="I1255" i="5"/>
  <c r="Q1255" i="5" s="1"/>
  <c r="H1255" i="5"/>
  <c r="G1255" i="5"/>
  <c r="D1255" i="5"/>
  <c r="M1254" i="5"/>
  <c r="N1254" i="5" s="1"/>
  <c r="P1254" i="5" s="1"/>
  <c r="L1254" i="5"/>
  <c r="I1254" i="5"/>
  <c r="Q1254" i="5" s="1"/>
  <c r="H1254" i="5"/>
  <c r="G1254" i="5"/>
  <c r="D1254" i="5"/>
  <c r="M1253" i="5"/>
  <c r="N1253" i="5" s="1"/>
  <c r="P1253" i="5" s="1"/>
  <c r="L1253" i="5"/>
  <c r="I1253" i="5"/>
  <c r="Q1253" i="5" s="1"/>
  <c r="H1253" i="5"/>
  <c r="G1253" i="5"/>
  <c r="D1253" i="5"/>
  <c r="M1252" i="5"/>
  <c r="N1252" i="5" s="1"/>
  <c r="P1252" i="5" s="1"/>
  <c r="L1252" i="5"/>
  <c r="I1252" i="5"/>
  <c r="Q1252" i="5" s="1"/>
  <c r="H1252" i="5"/>
  <c r="G1252" i="5"/>
  <c r="D1252" i="5"/>
  <c r="M1251" i="5"/>
  <c r="N1251" i="5" s="1"/>
  <c r="P1251" i="5" s="1"/>
  <c r="L1251" i="5"/>
  <c r="I1251" i="5"/>
  <c r="Q1251" i="5" s="1"/>
  <c r="H1251" i="5"/>
  <c r="G1251" i="5"/>
  <c r="D1251" i="5"/>
  <c r="M1250" i="5"/>
  <c r="N1250" i="5" s="1"/>
  <c r="P1250" i="5" s="1"/>
  <c r="L1250" i="5"/>
  <c r="I1250" i="5"/>
  <c r="Q1250" i="5" s="1"/>
  <c r="H1250" i="5"/>
  <c r="G1250" i="5"/>
  <c r="D1250" i="5"/>
  <c r="M1249" i="5"/>
  <c r="N1249" i="5" s="1"/>
  <c r="P1249" i="5" s="1"/>
  <c r="L1249" i="5"/>
  <c r="I1249" i="5"/>
  <c r="Q1249" i="5" s="1"/>
  <c r="H1249" i="5"/>
  <c r="G1249" i="5"/>
  <c r="D1249" i="5"/>
  <c r="M1248" i="5"/>
  <c r="N1248" i="5" s="1"/>
  <c r="P1248" i="5" s="1"/>
  <c r="L1248" i="5"/>
  <c r="I1248" i="5"/>
  <c r="Q1248" i="5" s="1"/>
  <c r="H1248" i="5"/>
  <c r="G1248" i="5"/>
  <c r="D1248" i="5"/>
  <c r="M1247" i="5"/>
  <c r="N1247" i="5" s="1"/>
  <c r="P1247" i="5" s="1"/>
  <c r="L1247" i="5"/>
  <c r="I1247" i="5"/>
  <c r="Q1247" i="5" s="1"/>
  <c r="H1247" i="5"/>
  <c r="G1247" i="5"/>
  <c r="D1247" i="5"/>
  <c r="M1246" i="5"/>
  <c r="N1246" i="5" s="1"/>
  <c r="P1246" i="5" s="1"/>
  <c r="L1246" i="5"/>
  <c r="I1246" i="5"/>
  <c r="Q1246" i="5" s="1"/>
  <c r="H1246" i="5"/>
  <c r="G1246" i="5"/>
  <c r="D1246" i="5"/>
  <c r="M1245" i="5"/>
  <c r="N1245" i="5" s="1"/>
  <c r="P1245" i="5" s="1"/>
  <c r="L1245" i="5"/>
  <c r="I1245" i="5"/>
  <c r="Q1245" i="5" s="1"/>
  <c r="H1245" i="5"/>
  <c r="G1245" i="5"/>
  <c r="D1245" i="5"/>
  <c r="M1244" i="5"/>
  <c r="N1244" i="5" s="1"/>
  <c r="P1244" i="5" s="1"/>
  <c r="L1244" i="5"/>
  <c r="I1244" i="5"/>
  <c r="Q1244" i="5" s="1"/>
  <c r="H1244" i="5"/>
  <c r="G1244" i="5"/>
  <c r="D1244" i="5"/>
  <c r="M1243" i="5"/>
  <c r="N1243" i="5" s="1"/>
  <c r="P1243" i="5" s="1"/>
  <c r="L1243" i="5"/>
  <c r="I1243" i="5"/>
  <c r="Q1243" i="5" s="1"/>
  <c r="H1243" i="5"/>
  <c r="G1243" i="5"/>
  <c r="D1243" i="5"/>
  <c r="M1242" i="5"/>
  <c r="N1242" i="5" s="1"/>
  <c r="P1242" i="5" s="1"/>
  <c r="L1242" i="5"/>
  <c r="I1242" i="5"/>
  <c r="Q1242" i="5" s="1"/>
  <c r="H1242" i="5"/>
  <c r="G1242" i="5"/>
  <c r="D1242" i="5"/>
  <c r="M1241" i="5"/>
  <c r="N1241" i="5" s="1"/>
  <c r="P1241" i="5" s="1"/>
  <c r="L1241" i="5"/>
  <c r="I1241" i="5"/>
  <c r="Q1241" i="5" s="1"/>
  <c r="H1241" i="5"/>
  <c r="G1241" i="5"/>
  <c r="D1241" i="5"/>
  <c r="M1240" i="5"/>
  <c r="N1240" i="5" s="1"/>
  <c r="P1240" i="5" s="1"/>
  <c r="L1240" i="5"/>
  <c r="I1240" i="5"/>
  <c r="Q1240" i="5" s="1"/>
  <c r="H1240" i="5"/>
  <c r="G1240" i="5"/>
  <c r="D1240" i="5"/>
  <c r="M1239" i="5"/>
  <c r="N1239" i="5" s="1"/>
  <c r="P1239" i="5" s="1"/>
  <c r="L1239" i="5"/>
  <c r="I1239" i="5"/>
  <c r="Q1239" i="5" s="1"/>
  <c r="H1239" i="5"/>
  <c r="G1239" i="5"/>
  <c r="D1239" i="5"/>
  <c r="M1238" i="5"/>
  <c r="N1238" i="5" s="1"/>
  <c r="P1238" i="5" s="1"/>
  <c r="L1238" i="5"/>
  <c r="I1238" i="5"/>
  <c r="Q1238" i="5" s="1"/>
  <c r="H1238" i="5"/>
  <c r="G1238" i="5"/>
  <c r="D1238" i="5"/>
  <c r="M1237" i="5"/>
  <c r="N1237" i="5" s="1"/>
  <c r="P1237" i="5" s="1"/>
  <c r="L1237" i="5"/>
  <c r="I1237" i="5"/>
  <c r="Q1237" i="5" s="1"/>
  <c r="H1237" i="5"/>
  <c r="G1237" i="5"/>
  <c r="D1237" i="5"/>
  <c r="M1236" i="5"/>
  <c r="N1236" i="5" s="1"/>
  <c r="P1236" i="5" s="1"/>
  <c r="L1236" i="5"/>
  <c r="I1236" i="5"/>
  <c r="Q1236" i="5" s="1"/>
  <c r="H1236" i="5"/>
  <c r="G1236" i="5"/>
  <c r="D1236" i="5"/>
  <c r="M1235" i="5"/>
  <c r="N1235" i="5" s="1"/>
  <c r="P1235" i="5" s="1"/>
  <c r="L1235" i="5"/>
  <c r="I1235" i="5"/>
  <c r="Q1235" i="5" s="1"/>
  <c r="H1235" i="5"/>
  <c r="G1235" i="5"/>
  <c r="D1235" i="5"/>
  <c r="M1234" i="5"/>
  <c r="N1234" i="5" s="1"/>
  <c r="P1234" i="5" s="1"/>
  <c r="L1234" i="5"/>
  <c r="I1234" i="5"/>
  <c r="Q1234" i="5" s="1"/>
  <c r="H1234" i="5"/>
  <c r="G1234" i="5"/>
  <c r="D1234" i="5"/>
  <c r="M1233" i="5"/>
  <c r="N1233" i="5" s="1"/>
  <c r="P1233" i="5" s="1"/>
  <c r="L1233" i="5"/>
  <c r="I1233" i="5"/>
  <c r="Q1233" i="5" s="1"/>
  <c r="H1233" i="5"/>
  <c r="G1233" i="5"/>
  <c r="D1233" i="5"/>
  <c r="M1232" i="5"/>
  <c r="N1232" i="5" s="1"/>
  <c r="P1232" i="5" s="1"/>
  <c r="L1232" i="5"/>
  <c r="I1232" i="5"/>
  <c r="Q1232" i="5" s="1"/>
  <c r="H1232" i="5"/>
  <c r="G1232" i="5"/>
  <c r="D1232" i="5"/>
  <c r="M1231" i="5"/>
  <c r="N1231" i="5" s="1"/>
  <c r="P1231" i="5" s="1"/>
  <c r="L1231" i="5"/>
  <c r="I1231" i="5"/>
  <c r="Q1231" i="5" s="1"/>
  <c r="H1231" i="5"/>
  <c r="G1231" i="5"/>
  <c r="D1231" i="5"/>
  <c r="M1230" i="5"/>
  <c r="N1230" i="5" s="1"/>
  <c r="P1230" i="5" s="1"/>
  <c r="L1230" i="5"/>
  <c r="I1230" i="5"/>
  <c r="Q1230" i="5" s="1"/>
  <c r="H1230" i="5"/>
  <c r="G1230" i="5"/>
  <c r="D1230" i="5"/>
  <c r="M1229" i="5"/>
  <c r="N1229" i="5" s="1"/>
  <c r="P1229" i="5" s="1"/>
  <c r="L1229" i="5"/>
  <c r="I1229" i="5"/>
  <c r="Q1229" i="5" s="1"/>
  <c r="H1229" i="5"/>
  <c r="G1229" i="5"/>
  <c r="D1229" i="5"/>
  <c r="M1228" i="5"/>
  <c r="N1228" i="5" s="1"/>
  <c r="P1228" i="5" s="1"/>
  <c r="L1228" i="5"/>
  <c r="I1228" i="5"/>
  <c r="Q1228" i="5" s="1"/>
  <c r="H1228" i="5"/>
  <c r="G1228" i="5"/>
  <c r="D1228" i="5"/>
  <c r="M1227" i="5"/>
  <c r="N1227" i="5" s="1"/>
  <c r="P1227" i="5" s="1"/>
  <c r="L1227" i="5"/>
  <c r="I1227" i="5"/>
  <c r="Q1227" i="5" s="1"/>
  <c r="H1227" i="5"/>
  <c r="G1227" i="5"/>
  <c r="D1227" i="5"/>
  <c r="M1226" i="5"/>
  <c r="N1226" i="5" s="1"/>
  <c r="P1226" i="5" s="1"/>
  <c r="L1226" i="5"/>
  <c r="I1226" i="5"/>
  <c r="Q1226" i="5" s="1"/>
  <c r="H1226" i="5"/>
  <c r="G1226" i="5"/>
  <c r="D1226" i="5"/>
  <c r="M1225" i="5"/>
  <c r="N1225" i="5" s="1"/>
  <c r="P1225" i="5" s="1"/>
  <c r="L1225" i="5"/>
  <c r="I1225" i="5"/>
  <c r="Q1225" i="5" s="1"/>
  <c r="H1225" i="5"/>
  <c r="G1225" i="5"/>
  <c r="D1225" i="5"/>
  <c r="M1224" i="5"/>
  <c r="N1224" i="5" s="1"/>
  <c r="P1224" i="5" s="1"/>
  <c r="L1224" i="5"/>
  <c r="I1224" i="5"/>
  <c r="Q1224" i="5" s="1"/>
  <c r="H1224" i="5"/>
  <c r="G1224" i="5"/>
  <c r="D1224" i="5"/>
  <c r="M1223" i="5"/>
  <c r="N1223" i="5" s="1"/>
  <c r="P1223" i="5" s="1"/>
  <c r="L1223" i="5"/>
  <c r="I1223" i="5"/>
  <c r="Q1223" i="5" s="1"/>
  <c r="H1223" i="5"/>
  <c r="G1223" i="5"/>
  <c r="D1223" i="5"/>
  <c r="M1222" i="5"/>
  <c r="N1222" i="5" s="1"/>
  <c r="P1222" i="5" s="1"/>
  <c r="L1222" i="5"/>
  <c r="I1222" i="5"/>
  <c r="Q1222" i="5" s="1"/>
  <c r="H1222" i="5"/>
  <c r="G1222" i="5"/>
  <c r="D1222" i="5"/>
  <c r="M1221" i="5"/>
  <c r="N1221" i="5" s="1"/>
  <c r="P1221" i="5" s="1"/>
  <c r="L1221" i="5"/>
  <c r="I1221" i="5"/>
  <c r="Q1221" i="5" s="1"/>
  <c r="H1221" i="5"/>
  <c r="G1221" i="5"/>
  <c r="D1221" i="5"/>
  <c r="M1220" i="5"/>
  <c r="N1220" i="5" s="1"/>
  <c r="P1220" i="5" s="1"/>
  <c r="L1220" i="5"/>
  <c r="I1220" i="5"/>
  <c r="Q1220" i="5" s="1"/>
  <c r="H1220" i="5"/>
  <c r="G1220" i="5"/>
  <c r="D1220" i="5"/>
  <c r="M1219" i="5"/>
  <c r="N1219" i="5" s="1"/>
  <c r="P1219" i="5" s="1"/>
  <c r="L1219" i="5"/>
  <c r="I1219" i="5"/>
  <c r="Q1219" i="5" s="1"/>
  <c r="H1219" i="5"/>
  <c r="G1219" i="5"/>
  <c r="D1219" i="5"/>
  <c r="M1218" i="5"/>
  <c r="N1218" i="5" s="1"/>
  <c r="P1218" i="5" s="1"/>
  <c r="L1218" i="5"/>
  <c r="I1218" i="5"/>
  <c r="Q1218" i="5" s="1"/>
  <c r="H1218" i="5"/>
  <c r="G1218" i="5"/>
  <c r="D1218" i="5"/>
  <c r="M1217" i="5"/>
  <c r="N1217" i="5" s="1"/>
  <c r="P1217" i="5" s="1"/>
  <c r="L1217" i="5"/>
  <c r="I1217" i="5"/>
  <c r="Q1217" i="5" s="1"/>
  <c r="H1217" i="5"/>
  <c r="G1217" i="5"/>
  <c r="D1217" i="5"/>
  <c r="M1216" i="5"/>
  <c r="N1216" i="5" s="1"/>
  <c r="P1216" i="5" s="1"/>
  <c r="L1216" i="5"/>
  <c r="I1216" i="5"/>
  <c r="Q1216" i="5" s="1"/>
  <c r="H1216" i="5"/>
  <c r="G1216" i="5"/>
  <c r="D1216" i="5"/>
  <c r="M1215" i="5"/>
  <c r="N1215" i="5" s="1"/>
  <c r="P1215" i="5" s="1"/>
  <c r="L1215" i="5"/>
  <c r="I1215" i="5"/>
  <c r="Q1215" i="5" s="1"/>
  <c r="H1215" i="5"/>
  <c r="G1215" i="5"/>
  <c r="D1215" i="5"/>
  <c r="M1214" i="5"/>
  <c r="N1214" i="5" s="1"/>
  <c r="P1214" i="5" s="1"/>
  <c r="L1214" i="5"/>
  <c r="I1214" i="5"/>
  <c r="Q1214" i="5" s="1"/>
  <c r="H1214" i="5"/>
  <c r="G1214" i="5"/>
  <c r="D1214" i="5"/>
  <c r="M1213" i="5"/>
  <c r="N1213" i="5" s="1"/>
  <c r="P1213" i="5" s="1"/>
  <c r="L1213" i="5"/>
  <c r="I1213" i="5"/>
  <c r="Q1213" i="5" s="1"/>
  <c r="H1213" i="5"/>
  <c r="G1213" i="5"/>
  <c r="D1213" i="5"/>
  <c r="M1212" i="5"/>
  <c r="N1212" i="5" s="1"/>
  <c r="P1212" i="5" s="1"/>
  <c r="L1212" i="5"/>
  <c r="I1212" i="5"/>
  <c r="Q1212" i="5" s="1"/>
  <c r="H1212" i="5"/>
  <c r="G1212" i="5"/>
  <c r="D1212" i="5"/>
  <c r="M1211" i="5"/>
  <c r="N1211" i="5" s="1"/>
  <c r="P1211" i="5" s="1"/>
  <c r="L1211" i="5"/>
  <c r="I1211" i="5"/>
  <c r="Q1211" i="5" s="1"/>
  <c r="H1211" i="5"/>
  <c r="G1211" i="5"/>
  <c r="D1211" i="5"/>
  <c r="M1210" i="5"/>
  <c r="N1210" i="5" s="1"/>
  <c r="P1210" i="5" s="1"/>
  <c r="L1210" i="5"/>
  <c r="I1210" i="5"/>
  <c r="Q1210" i="5" s="1"/>
  <c r="H1210" i="5"/>
  <c r="G1210" i="5"/>
  <c r="D1210" i="5"/>
  <c r="M1209" i="5"/>
  <c r="N1209" i="5" s="1"/>
  <c r="P1209" i="5" s="1"/>
  <c r="L1209" i="5"/>
  <c r="I1209" i="5"/>
  <c r="Q1209" i="5" s="1"/>
  <c r="H1209" i="5"/>
  <c r="G1209" i="5"/>
  <c r="D1209" i="5"/>
  <c r="M1208" i="5"/>
  <c r="N1208" i="5" s="1"/>
  <c r="P1208" i="5" s="1"/>
  <c r="L1208" i="5"/>
  <c r="I1208" i="5"/>
  <c r="Q1208" i="5" s="1"/>
  <c r="H1208" i="5"/>
  <c r="G1208" i="5"/>
  <c r="D1208" i="5"/>
  <c r="M1207" i="5"/>
  <c r="N1207" i="5" s="1"/>
  <c r="P1207" i="5" s="1"/>
  <c r="L1207" i="5"/>
  <c r="I1207" i="5"/>
  <c r="Q1207" i="5" s="1"/>
  <c r="H1207" i="5"/>
  <c r="G1207" i="5"/>
  <c r="D1207" i="5"/>
  <c r="M1206" i="5"/>
  <c r="N1206" i="5" s="1"/>
  <c r="P1206" i="5" s="1"/>
  <c r="L1206" i="5"/>
  <c r="I1206" i="5"/>
  <c r="Q1206" i="5" s="1"/>
  <c r="H1206" i="5"/>
  <c r="G1206" i="5"/>
  <c r="D1206" i="5"/>
  <c r="M1205" i="5"/>
  <c r="N1205" i="5" s="1"/>
  <c r="P1205" i="5" s="1"/>
  <c r="L1205" i="5"/>
  <c r="I1205" i="5"/>
  <c r="Q1205" i="5" s="1"/>
  <c r="H1205" i="5"/>
  <c r="G1205" i="5"/>
  <c r="D1205" i="5"/>
  <c r="M1204" i="5"/>
  <c r="N1204" i="5" s="1"/>
  <c r="P1204" i="5" s="1"/>
  <c r="L1204" i="5"/>
  <c r="I1204" i="5"/>
  <c r="Q1204" i="5" s="1"/>
  <c r="H1204" i="5"/>
  <c r="G1204" i="5"/>
  <c r="D1204" i="5"/>
  <c r="M1203" i="5"/>
  <c r="N1203" i="5" s="1"/>
  <c r="P1203" i="5" s="1"/>
  <c r="L1203" i="5"/>
  <c r="I1203" i="5"/>
  <c r="Q1203" i="5" s="1"/>
  <c r="H1203" i="5"/>
  <c r="G1203" i="5"/>
  <c r="D1203" i="5"/>
  <c r="M1202" i="5"/>
  <c r="N1202" i="5" s="1"/>
  <c r="P1202" i="5" s="1"/>
  <c r="L1202" i="5"/>
  <c r="I1202" i="5"/>
  <c r="Q1202" i="5" s="1"/>
  <c r="H1202" i="5"/>
  <c r="G1202" i="5"/>
  <c r="D1202" i="5"/>
  <c r="M1201" i="5"/>
  <c r="N1201" i="5" s="1"/>
  <c r="P1201" i="5" s="1"/>
  <c r="L1201" i="5"/>
  <c r="I1201" i="5"/>
  <c r="Q1201" i="5" s="1"/>
  <c r="H1201" i="5"/>
  <c r="G1201" i="5"/>
  <c r="D1201" i="5"/>
  <c r="M1200" i="5"/>
  <c r="N1200" i="5" s="1"/>
  <c r="P1200" i="5" s="1"/>
  <c r="L1200" i="5"/>
  <c r="I1200" i="5"/>
  <c r="Q1200" i="5" s="1"/>
  <c r="H1200" i="5"/>
  <c r="G1200" i="5"/>
  <c r="D1200" i="5"/>
  <c r="M1199" i="5"/>
  <c r="N1199" i="5" s="1"/>
  <c r="P1199" i="5" s="1"/>
  <c r="L1199" i="5"/>
  <c r="I1199" i="5"/>
  <c r="Q1199" i="5" s="1"/>
  <c r="H1199" i="5"/>
  <c r="G1199" i="5"/>
  <c r="D1199" i="5"/>
  <c r="M1198" i="5"/>
  <c r="N1198" i="5" s="1"/>
  <c r="P1198" i="5" s="1"/>
  <c r="L1198" i="5"/>
  <c r="I1198" i="5"/>
  <c r="Q1198" i="5" s="1"/>
  <c r="H1198" i="5"/>
  <c r="G1198" i="5"/>
  <c r="D1198" i="5"/>
  <c r="M1197" i="5"/>
  <c r="N1197" i="5" s="1"/>
  <c r="P1197" i="5" s="1"/>
  <c r="L1197" i="5"/>
  <c r="I1197" i="5"/>
  <c r="Q1197" i="5" s="1"/>
  <c r="H1197" i="5"/>
  <c r="G1197" i="5"/>
  <c r="D1197" i="5"/>
  <c r="M1196" i="5"/>
  <c r="N1196" i="5" s="1"/>
  <c r="P1196" i="5" s="1"/>
  <c r="L1196" i="5"/>
  <c r="I1196" i="5"/>
  <c r="Q1196" i="5" s="1"/>
  <c r="H1196" i="5"/>
  <c r="G1196" i="5"/>
  <c r="D1196" i="5"/>
  <c r="M1195" i="5"/>
  <c r="N1195" i="5" s="1"/>
  <c r="P1195" i="5" s="1"/>
  <c r="L1195" i="5"/>
  <c r="I1195" i="5"/>
  <c r="Q1195" i="5" s="1"/>
  <c r="H1195" i="5"/>
  <c r="G1195" i="5"/>
  <c r="D1195" i="5"/>
  <c r="M1194" i="5"/>
  <c r="N1194" i="5" s="1"/>
  <c r="P1194" i="5" s="1"/>
  <c r="L1194" i="5"/>
  <c r="I1194" i="5"/>
  <c r="Q1194" i="5" s="1"/>
  <c r="H1194" i="5"/>
  <c r="G1194" i="5"/>
  <c r="D1194" i="5"/>
  <c r="M1193" i="5"/>
  <c r="N1193" i="5" s="1"/>
  <c r="P1193" i="5" s="1"/>
  <c r="L1193" i="5"/>
  <c r="I1193" i="5"/>
  <c r="Q1193" i="5" s="1"/>
  <c r="H1193" i="5"/>
  <c r="G1193" i="5"/>
  <c r="D1193" i="5"/>
  <c r="M1192" i="5"/>
  <c r="N1192" i="5" s="1"/>
  <c r="P1192" i="5" s="1"/>
  <c r="L1192" i="5"/>
  <c r="I1192" i="5"/>
  <c r="Q1192" i="5" s="1"/>
  <c r="H1192" i="5"/>
  <c r="G1192" i="5"/>
  <c r="D1192" i="5"/>
  <c r="M1191" i="5"/>
  <c r="N1191" i="5" s="1"/>
  <c r="P1191" i="5" s="1"/>
  <c r="L1191" i="5"/>
  <c r="I1191" i="5"/>
  <c r="Q1191" i="5" s="1"/>
  <c r="H1191" i="5"/>
  <c r="G1191" i="5"/>
  <c r="D1191" i="5"/>
  <c r="M1190" i="5"/>
  <c r="N1190" i="5" s="1"/>
  <c r="P1190" i="5" s="1"/>
  <c r="L1190" i="5"/>
  <c r="I1190" i="5"/>
  <c r="Q1190" i="5" s="1"/>
  <c r="H1190" i="5"/>
  <c r="G1190" i="5"/>
  <c r="D1190" i="5"/>
  <c r="M1189" i="5"/>
  <c r="N1189" i="5" s="1"/>
  <c r="P1189" i="5" s="1"/>
  <c r="L1189" i="5"/>
  <c r="I1189" i="5"/>
  <c r="Q1189" i="5" s="1"/>
  <c r="H1189" i="5"/>
  <c r="G1189" i="5"/>
  <c r="D1189" i="5"/>
  <c r="M1188" i="5"/>
  <c r="N1188" i="5" s="1"/>
  <c r="P1188" i="5" s="1"/>
  <c r="L1188" i="5"/>
  <c r="I1188" i="5"/>
  <c r="Q1188" i="5" s="1"/>
  <c r="H1188" i="5"/>
  <c r="G1188" i="5"/>
  <c r="D1188" i="5"/>
  <c r="M1187" i="5"/>
  <c r="N1187" i="5" s="1"/>
  <c r="P1187" i="5" s="1"/>
  <c r="L1187" i="5"/>
  <c r="I1187" i="5"/>
  <c r="Q1187" i="5" s="1"/>
  <c r="H1187" i="5"/>
  <c r="G1187" i="5"/>
  <c r="D1187" i="5"/>
  <c r="M1186" i="5"/>
  <c r="N1186" i="5" s="1"/>
  <c r="P1186" i="5" s="1"/>
  <c r="L1186" i="5"/>
  <c r="I1186" i="5"/>
  <c r="Q1186" i="5" s="1"/>
  <c r="H1186" i="5"/>
  <c r="G1186" i="5"/>
  <c r="D1186" i="5"/>
  <c r="M1185" i="5"/>
  <c r="N1185" i="5" s="1"/>
  <c r="P1185" i="5" s="1"/>
  <c r="L1185" i="5"/>
  <c r="I1185" i="5"/>
  <c r="Q1185" i="5" s="1"/>
  <c r="H1185" i="5"/>
  <c r="G1185" i="5"/>
  <c r="D1185" i="5"/>
  <c r="M1184" i="5"/>
  <c r="N1184" i="5" s="1"/>
  <c r="P1184" i="5" s="1"/>
  <c r="L1184" i="5"/>
  <c r="I1184" i="5"/>
  <c r="Q1184" i="5" s="1"/>
  <c r="H1184" i="5"/>
  <c r="G1184" i="5"/>
  <c r="D1184" i="5"/>
  <c r="M1183" i="5"/>
  <c r="N1183" i="5" s="1"/>
  <c r="P1183" i="5" s="1"/>
  <c r="L1183" i="5"/>
  <c r="I1183" i="5"/>
  <c r="Q1183" i="5" s="1"/>
  <c r="H1183" i="5"/>
  <c r="G1183" i="5"/>
  <c r="D1183" i="5"/>
  <c r="M1182" i="5"/>
  <c r="N1182" i="5" s="1"/>
  <c r="P1182" i="5" s="1"/>
  <c r="L1182" i="5"/>
  <c r="I1182" i="5"/>
  <c r="Q1182" i="5" s="1"/>
  <c r="H1182" i="5"/>
  <c r="G1182" i="5"/>
  <c r="D1182" i="5"/>
  <c r="M1181" i="5"/>
  <c r="N1181" i="5" s="1"/>
  <c r="P1181" i="5" s="1"/>
  <c r="L1181" i="5"/>
  <c r="I1181" i="5"/>
  <c r="Q1181" i="5" s="1"/>
  <c r="H1181" i="5"/>
  <c r="G1181" i="5"/>
  <c r="D1181" i="5"/>
  <c r="M1180" i="5"/>
  <c r="N1180" i="5" s="1"/>
  <c r="P1180" i="5" s="1"/>
  <c r="L1180" i="5"/>
  <c r="I1180" i="5"/>
  <c r="Q1180" i="5" s="1"/>
  <c r="H1180" i="5"/>
  <c r="G1180" i="5"/>
  <c r="D1180" i="5"/>
  <c r="M1179" i="5"/>
  <c r="N1179" i="5" s="1"/>
  <c r="P1179" i="5" s="1"/>
  <c r="L1179" i="5"/>
  <c r="I1179" i="5"/>
  <c r="Q1179" i="5" s="1"/>
  <c r="H1179" i="5"/>
  <c r="G1179" i="5"/>
  <c r="D1179" i="5"/>
  <c r="M1178" i="5"/>
  <c r="N1178" i="5" s="1"/>
  <c r="P1178" i="5" s="1"/>
  <c r="L1178" i="5"/>
  <c r="I1178" i="5"/>
  <c r="Q1178" i="5" s="1"/>
  <c r="H1178" i="5"/>
  <c r="G1178" i="5"/>
  <c r="D1178" i="5"/>
  <c r="M1177" i="5"/>
  <c r="N1177" i="5" s="1"/>
  <c r="P1177" i="5" s="1"/>
  <c r="L1177" i="5"/>
  <c r="I1177" i="5"/>
  <c r="Q1177" i="5" s="1"/>
  <c r="H1177" i="5"/>
  <c r="G1177" i="5"/>
  <c r="D1177" i="5"/>
  <c r="M1176" i="5"/>
  <c r="N1176" i="5" s="1"/>
  <c r="P1176" i="5" s="1"/>
  <c r="L1176" i="5"/>
  <c r="I1176" i="5"/>
  <c r="Q1176" i="5" s="1"/>
  <c r="H1176" i="5"/>
  <c r="G1176" i="5"/>
  <c r="D1176" i="5"/>
  <c r="M1175" i="5"/>
  <c r="N1175" i="5" s="1"/>
  <c r="P1175" i="5" s="1"/>
  <c r="L1175" i="5"/>
  <c r="I1175" i="5"/>
  <c r="Q1175" i="5" s="1"/>
  <c r="H1175" i="5"/>
  <c r="G1175" i="5"/>
  <c r="D1175" i="5"/>
  <c r="M1174" i="5"/>
  <c r="N1174" i="5" s="1"/>
  <c r="P1174" i="5" s="1"/>
  <c r="L1174" i="5"/>
  <c r="I1174" i="5"/>
  <c r="Q1174" i="5" s="1"/>
  <c r="H1174" i="5"/>
  <c r="G1174" i="5"/>
  <c r="D1174" i="5"/>
  <c r="M1173" i="5"/>
  <c r="N1173" i="5" s="1"/>
  <c r="P1173" i="5" s="1"/>
  <c r="L1173" i="5"/>
  <c r="I1173" i="5"/>
  <c r="Q1173" i="5" s="1"/>
  <c r="H1173" i="5"/>
  <c r="G1173" i="5"/>
  <c r="D1173" i="5"/>
  <c r="M1172" i="5"/>
  <c r="N1172" i="5" s="1"/>
  <c r="P1172" i="5" s="1"/>
  <c r="L1172" i="5"/>
  <c r="I1172" i="5"/>
  <c r="Q1172" i="5" s="1"/>
  <c r="H1172" i="5"/>
  <c r="G1172" i="5"/>
  <c r="D1172" i="5"/>
  <c r="M1171" i="5"/>
  <c r="N1171" i="5" s="1"/>
  <c r="P1171" i="5" s="1"/>
  <c r="L1171" i="5"/>
  <c r="I1171" i="5"/>
  <c r="Q1171" i="5" s="1"/>
  <c r="H1171" i="5"/>
  <c r="G1171" i="5"/>
  <c r="D1171" i="5"/>
  <c r="M1170" i="5"/>
  <c r="N1170" i="5" s="1"/>
  <c r="P1170" i="5" s="1"/>
  <c r="L1170" i="5"/>
  <c r="I1170" i="5"/>
  <c r="Q1170" i="5" s="1"/>
  <c r="H1170" i="5"/>
  <c r="G1170" i="5"/>
  <c r="D1170" i="5"/>
  <c r="M1169" i="5"/>
  <c r="N1169" i="5" s="1"/>
  <c r="P1169" i="5" s="1"/>
  <c r="L1169" i="5"/>
  <c r="I1169" i="5"/>
  <c r="Q1169" i="5" s="1"/>
  <c r="H1169" i="5"/>
  <c r="G1169" i="5"/>
  <c r="D1169" i="5"/>
  <c r="M1168" i="5"/>
  <c r="N1168" i="5" s="1"/>
  <c r="P1168" i="5" s="1"/>
  <c r="L1168" i="5"/>
  <c r="I1168" i="5"/>
  <c r="Q1168" i="5" s="1"/>
  <c r="H1168" i="5"/>
  <c r="G1168" i="5"/>
  <c r="D1168" i="5"/>
  <c r="M1167" i="5"/>
  <c r="N1167" i="5" s="1"/>
  <c r="P1167" i="5" s="1"/>
  <c r="L1167" i="5"/>
  <c r="I1167" i="5"/>
  <c r="Q1167" i="5" s="1"/>
  <c r="H1167" i="5"/>
  <c r="G1167" i="5"/>
  <c r="D1167" i="5"/>
  <c r="M1166" i="5"/>
  <c r="N1166" i="5" s="1"/>
  <c r="P1166" i="5" s="1"/>
  <c r="L1166" i="5"/>
  <c r="I1166" i="5"/>
  <c r="Q1166" i="5" s="1"/>
  <c r="H1166" i="5"/>
  <c r="G1166" i="5"/>
  <c r="D1166" i="5"/>
  <c r="M1165" i="5"/>
  <c r="N1165" i="5" s="1"/>
  <c r="P1165" i="5" s="1"/>
  <c r="L1165" i="5"/>
  <c r="I1165" i="5"/>
  <c r="Q1165" i="5" s="1"/>
  <c r="H1165" i="5"/>
  <c r="G1165" i="5"/>
  <c r="D1165" i="5"/>
  <c r="M1164" i="5"/>
  <c r="N1164" i="5" s="1"/>
  <c r="P1164" i="5" s="1"/>
  <c r="L1164" i="5"/>
  <c r="I1164" i="5"/>
  <c r="Q1164" i="5" s="1"/>
  <c r="H1164" i="5"/>
  <c r="G1164" i="5"/>
  <c r="D1164" i="5"/>
  <c r="M1163" i="5"/>
  <c r="N1163" i="5" s="1"/>
  <c r="P1163" i="5" s="1"/>
  <c r="L1163" i="5"/>
  <c r="I1163" i="5"/>
  <c r="Q1163" i="5" s="1"/>
  <c r="H1163" i="5"/>
  <c r="G1163" i="5"/>
  <c r="D1163" i="5"/>
  <c r="M1162" i="5"/>
  <c r="N1162" i="5" s="1"/>
  <c r="P1162" i="5" s="1"/>
  <c r="L1162" i="5"/>
  <c r="I1162" i="5"/>
  <c r="Q1162" i="5" s="1"/>
  <c r="H1162" i="5"/>
  <c r="G1162" i="5"/>
  <c r="D1162" i="5"/>
  <c r="M1161" i="5"/>
  <c r="N1161" i="5" s="1"/>
  <c r="P1161" i="5" s="1"/>
  <c r="L1161" i="5"/>
  <c r="I1161" i="5"/>
  <c r="Q1161" i="5" s="1"/>
  <c r="H1161" i="5"/>
  <c r="G1161" i="5"/>
  <c r="D1161" i="5"/>
  <c r="M1160" i="5"/>
  <c r="N1160" i="5" s="1"/>
  <c r="P1160" i="5" s="1"/>
  <c r="L1160" i="5"/>
  <c r="I1160" i="5"/>
  <c r="Q1160" i="5" s="1"/>
  <c r="H1160" i="5"/>
  <c r="G1160" i="5"/>
  <c r="D1160" i="5"/>
  <c r="M1159" i="5"/>
  <c r="N1159" i="5" s="1"/>
  <c r="P1159" i="5" s="1"/>
  <c r="L1159" i="5"/>
  <c r="I1159" i="5"/>
  <c r="Q1159" i="5" s="1"/>
  <c r="H1159" i="5"/>
  <c r="G1159" i="5"/>
  <c r="D1159" i="5"/>
  <c r="M1158" i="5"/>
  <c r="N1158" i="5" s="1"/>
  <c r="P1158" i="5" s="1"/>
  <c r="L1158" i="5"/>
  <c r="I1158" i="5"/>
  <c r="Q1158" i="5" s="1"/>
  <c r="H1158" i="5"/>
  <c r="G1158" i="5"/>
  <c r="D1158" i="5"/>
  <c r="M1157" i="5"/>
  <c r="N1157" i="5" s="1"/>
  <c r="P1157" i="5" s="1"/>
  <c r="L1157" i="5"/>
  <c r="I1157" i="5"/>
  <c r="Q1157" i="5" s="1"/>
  <c r="H1157" i="5"/>
  <c r="G1157" i="5"/>
  <c r="D1157" i="5"/>
  <c r="M1156" i="5"/>
  <c r="N1156" i="5" s="1"/>
  <c r="P1156" i="5" s="1"/>
  <c r="L1156" i="5"/>
  <c r="I1156" i="5"/>
  <c r="Q1156" i="5" s="1"/>
  <c r="H1156" i="5"/>
  <c r="G1156" i="5"/>
  <c r="D1156" i="5"/>
  <c r="M1155" i="5"/>
  <c r="N1155" i="5" s="1"/>
  <c r="P1155" i="5" s="1"/>
  <c r="L1155" i="5"/>
  <c r="I1155" i="5"/>
  <c r="Q1155" i="5" s="1"/>
  <c r="H1155" i="5"/>
  <c r="G1155" i="5"/>
  <c r="D1155" i="5"/>
  <c r="M1154" i="5"/>
  <c r="N1154" i="5" s="1"/>
  <c r="P1154" i="5" s="1"/>
  <c r="L1154" i="5"/>
  <c r="I1154" i="5"/>
  <c r="Q1154" i="5" s="1"/>
  <c r="H1154" i="5"/>
  <c r="G1154" i="5"/>
  <c r="D1154" i="5"/>
  <c r="M1153" i="5"/>
  <c r="N1153" i="5" s="1"/>
  <c r="P1153" i="5" s="1"/>
  <c r="L1153" i="5"/>
  <c r="I1153" i="5"/>
  <c r="Q1153" i="5" s="1"/>
  <c r="H1153" i="5"/>
  <c r="G1153" i="5"/>
  <c r="D1153" i="5"/>
  <c r="M1152" i="5"/>
  <c r="N1152" i="5" s="1"/>
  <c r="P1152" i="5" s="1"/>
  <c r="L1152" i="5"/>
  <c r="I1152" i="5"/>
  <c r="Q1152" i="5" s="1"/>
  <c r="H1152" i="5"/>
  <c r="G1152" i="5"/>
  <c r="D1152" i="5"/>
  <c r="M1151" i="5"/>
  <c r="N1151" i="5" s="1"/>
  <c r="P1151" i="5" s="1"/>
  <c r="L1151" i="5"/>
  <c r="I1151" i="5"/>
  <c r="Q1151" i="5" s="1"/>
  <c r="H1151" i="5"/>
  <c r="G1151" i="5"/>
  <c r="D1151" i="5"/>
  <c r="M1150" i="5"/>
  <c r="N1150" i="5" s="1"/>
  <c r="P1150" i="5" s="1"/>
  <c r="L1150" i="5"/>
  <c r="I1150" i="5"/>
  <c r="Q1150" i="5" s="1"/>
  <c r="H1150" i="5"/>
  <c r="G1150" i="5"/>
  <c r="D1150" i="5"/>
  <c r="M1149" i="5"/>
  <c r="N1149" i="5" s="1"/>
  <c r="P1149" i="5" s="1"/>
  <c r="L1149" i="5"/>
  <c r="I1149" i="5"/>
  <c r="Q1149" i="5" s="1"/>
  <c r="H1149" i="5"/>
  <c r="G1149" i="5"/>
  <c r="D1149" i="5"/>
  <c r="M1148" i="5"/>
  <c r="N1148" i="5" s="1"/>
  <c r="P1148" i="5" s="1"/>
  <c r="L1148" i="5"/>
  <c r="I1148" i="5"/>
  <c r="Q1148" i="5" s="1"/>
  <c r="H1148" i="5"/>
  <c r="G1148" i="5"/>
  <c r="D1148" i="5"/>
  <c r="M1147" i="5"/>
  <c r="N1147" i="5" s="1"/>
  <c r="P1147" i="5" s="1"/>
  <c r="L1147" i="5"/>
  <c r="I1147" i="5"/>
  <c r="Q1147" i="5" s="1"/>
  <c r="H1147" i="5"/>
  <c r="G1147" i="5"/>
  <c r="D1147" i="5"/>
  <c r="M1146" i="5"/>
  <c r="N1146" i="5" s="1"/>
  <c r="P1146" i="5" s="1"/>
  <c r="L1146" i="5"/>
  <c r="I1146" i="5"/>
  <c r="Q1146" i="5" s="1"/>
  <c r="H1146" i="5"/>
  <c r="G1146" i="5"/>
  <c r="D1146" i="5"/>
  <c r="M1145" i="5"/>
  <c r="N1145" i="5" s="1"/>
  <c r="P1145" i="5" s="1"/>
  <c r="L1145" i="5"/>
  <c r="I1145" i="5"/>
  <c r="Q1145" i="5" s="1"/>
  <c r="H1145" i="5"/>
  <c r="G1145" i="5"/>
  <c r="D1145" i="5"/>
  <c r="M1144" i="5"/>
  <c r="N1144" i="5" s="1"/>
  <c r="P1144" i="5" s="1"/>
  <c r="L1144" i="5"/>
  <c r="I1144" i="5"/>
  <c r="Q1144" i="5" s="1"/>
  <c r="H1144" i="5"/>
  <c r="G1144" i="5"/>
  <c r="D1144" i="5"/>
  <c r="M1143" i="5"/>
  <c r="N1143" i="5" s="1"/>
  <c r="P1143" i="5" s="1"/>
  <c r="L1143" i="5"/>
  <c r="I1143" i="5"/>
  <c r="Q1143" i="5" s="1"/>
  <c r="H1143" i="5"/>
  <c r="G1143" i="5"/>
  <c r="D1143" i="5"/>
  <c r="M1142" i="5"/>
  <c r="N1142" i="5" s="1"/>
  <c r="P1142" i="5" s="1"/>
  <c r="L1142" i="5"/>
  <c r="I1142" i="5"/>
  <c r="Q1142" i="5" s="1"/>
  <c r="H1142" i="5"/>
  <c r="G1142" i="5"/>
  <c r="D1142" i="5"/>
  <c r="M1141" i="5"/>
  <c r="N1141" i="5" s="1"/>
  <c r="P1141" i="5" s="1"/>
  <c r="L1141" i="5"/>
  <c r="I1141" i="5"/>
  <c r="Q1141" i="5" s="1"/>
  <c r="H1141" i="5"/>
  <c r="G1141" i="5"/>
  <c r="D1141" i="5"/>
  <c r="M1140" i="5"/>
  <c r="N1140" i="5" s="1"/>
  <c r="P1140" i="5" s="1"/>
  <c r="L1140" i="5"/>
  <c r="I1140" i="5"/>
  <c r="Q1140" i="5" s="1"/>
  <c r="H1140" i="5"/>
  <c r="G1140" i="5"/>
  <c r="D1140" i="5"/>
  <c r="M1139" i="5"/>
  <c r="N1139" i="5" s="1"/>
  <c r="P1139" i="5" s="1"/>
  <c r="L1139" i="5"/>
  <c r="I1139" i="5"/>
  <c r="Q1139" i="5" s="1"/>
  <c r="H1139" i="5"/>
  <c r="G1139" i="5"/>
  <c r="D1139" i="5"/>
  <c r="M1138" i="5"/>
  <c r="N1138" i="5" s="1"/>
  <c r="P1138" i="5" s="1"/>
  <c r="L1138" i="5"/>
  <c r="I1138" i="5"/>
  <c r="Q1138" i="5" s="1"/>
  <c r="H1138" i="5"/>
  <c r="G1138" i="5"/>
  <c r="D1138" i="5"/>
  <c r="M1137" i="5"/>
  <c r="N1137" i="5" s="1"/>
  <c r="P1137" i="5" s="1"/>
  <c r="L1137" i="5"/>
  <c r="I1137" i="5"/>
  <c r="Q1137" i="5" s="1"/>
  <c r="H1137" i="5"/>
  <c r="G1137" i="5"/>
  <c r="D1137" i="5"/>
  <c r="M1136" i="5"/>
  <c r="N1136" i="5" s="1"/>
  <c r="P1136" i="5" s="1"/>
  <c r="L1136" i="5"/>
  <c r="I1136" i="5"/>
  <c r="Q1136" i="5" s="1"/>
  <c r="H1136" i="5"/>
  <c r="G1136" i="5"/>
  <c r="D1136" i="5"/>
  <c r="M1135" i="5"/>
  <c r="N1135" i="5" s="1"/>
  <c r="P1135" i="5" s="1"/>
  <c r="L1135" i="5"/>
  <c r="I1135" i="5"/>
  <c r="Q1135" i="5" s="1"/>
  <c r="H1135" i="5"/>
  <c r="G1135" i="5"/>
  <c r="D1135" i="5"/>
  <c r="M1134" i="5"/>
  <c r="N1134" i="5" s="1"/>
  <c r="P1134" i="5" s="1"/>
  <c r="L1134" i="5"/>
  <c r="I1134" i="5"/>
  <c r="Q1134" i="5" s="1"/>
  <c r="H1134" i="5"/>
  <c r="G1134" i="5"/>
  <c r="D1134" i="5"/>
  <c r="M1133" i="5"/>
  <c r="N1133" i="5" s="1"/>
  <c r="P1133" i="5" s="1"/>
  <c r="L1133" i="5"/>
  <c r="I1133" i="5"/>
  <c r="Q1133" i="5" s="1"/>
  <c r="H1133" i="5"/>
  <c r="G1133" i="5"/>
  <c r="D1133" i="5"/>
  <c r="M1132" i="5"/>
  <c r="N1132" i="5" s="1"/>
  <c r="P1132" i="5" s="1"/>
  <c r="L1132" i="5"/>
  <c r="I1132" i="5"/>
  <c r="Q1132" i="5" s="1"/>
  <c r="H1132" i="5"/>
  <c r="G1132" i="5"/>
  <c r="D1132" i="5"/>
  <c r="M1131" i="5"/>
  <c r="N1131" i="5" s="1"/>
  <c r="P1131" i="5" s="1"/>
  <c r="L1131" i="5"/>
  <c r="I1131" i="5"/>
  <c r="Q1131" i="5" s="1"/>
  <c r="H1131" i="5"/>
  <c r="G1131" i="5"/>
  <c r="D1131" i="5"/>
  <c r="M1130" i="5"/>
  <c r="N1130" i="5" s="1"/>
  <c r="P1130" i="5" s="1"/>
  <c r="L1130" i="5"/>
  <c r="I1130" i="5"/>
  <c r="Q1130" i="5" s="1"/>
  <c r="H1130" i="5"/>
  <c r="G1130" i="5"/>
  <c r="D1130" i="5"/>
  <c r="M1129" i="5"/>
  <c r="N1129" i="5" s="1"/>
  <c r="P1129" i="5" s="1"/>
  <c r="L1129" i="5"/>
  <c r="I1129" i="5"/>
  <c r="Q1129" i="5" s="1"/>
  <c r="H1129" i="5"/>
  <c r="G1129" i="5"/>
  <c r="D1129" i="5"/>
  <c r="M1128" i="5"/>
  <c r="N1128" i="5" s="1"/>
  <c r="P1128" i="5" s="1"/>
  <c r="L1128" i="5"/>
  <c r="I1128" i="5"/>
  <c r="Q1128" i="5" s="1"/>
  <c r="H1128" i="5"/>
  <c r="G1128" i="5"/>
  <c r="D1128" i="5"/>
  <c r="M1127" i="5"/>
  <c r="N1127" i="5" s="1"/>
  <c r="P1127" i="5" s="1"/>
  <c r="L1127" i="5"/>
  <c r="I1127" i="5"/>
  <c r="Q1127" i="5" s="1"/>
  <c r="H1127" i="5"/>
  <c r="G1127" i="5"/>
  <c r="D1127" i="5"/>
  <c r="M1126" i="5"/>
  <c r="N1126" i="5" s="1"/>
  <c r="P1126" i="5" s="1"/>
  <c r="L1126" i="5"/>
  <c r="I1126" i="5"/>
  <c r="Q1126" i="5" s="1"/>
  <c r="H1126" i="5"/>
  <c r="G1126" i="5"/>
  <c r="D1126" i="5"/>
  <c r="M1125" i="5"/>
  <c r="N1125" i="5" s="1"/>
  <c r="P1125" i="5" s="1"/>
  <c r="L1125" i="5"/>
  <c r="I1125" i="5"/>
  <c r="Q1125" i="5" s="1"/>
  <c r="H1125" i="5"/>
  <c r="G1125" i="5"/>
  <c r="D1125" i="5"/>
  <c r="M1124" i="5"/>
  <c r="N1124" i="5" s="1"/>
  <c r="P1124" i="5" s="1"/>
  <c r="L1124" i="5"/>
  <c r="I1124" i="5"/>
  <c r="Q1124" i="5" s="1"/>
  <c r="H1124" i="5"/>
  <c r="G1124" i="5"/>
  <c r="D1124" i="5"/>
  <c r="M1123" i="5"/>
  <c r="N1123" i="5" s="1"/>
  <c r="P1123" i="5" s="1"/>
  <c r="L1123" i="5"/>
  <c r="I1123" i="5"/>
  <c r="Q1123" i="5" s="1"/>
  <c r="H1123" i="5"/>
  <c r="G1123" i="5"/>
  <c r="D1123" i="5"/>
  <c r="M1122" i="5"/>
  <c r="N1122" i="5" s="1"/>
  <c r="P1122" i="5" s="1"/>
  <c r="L1122" i="5"/>
  <c r="I1122" i="5"/>
  <c r="Q1122" i="5" s="1"/>
  <c r="H1122" i="5"/>
  <c r="G1122" i="5"/>
  <c r="D1122" i="5"/>
  <c r="M1121" i="5"/>
  <c r="N1121" i="5" s="1"/>
  <c r="P1121" i="5" s="1"/>
  <c r="L1121" i="5"/>
  <c r="I1121" i="5"/>
  <c r="Q1121" i="5" s="1"/>
  <c r="H1121" i="5"/>
  <c r="G1121" i="5"/>
  <c r="D1121" i="5"/>
  <c r="M1120" i="5"/>
  <c r="N1120" i="5" s="1"/>
  <c r="P1120" i="5" s="1"/>
  <c r="L1120" i="5"/>
  <c r="I1120" i="5"/>
  <c r="Q1120" i="5" s="1"/>
  <c r="H1120" i="5"/>
  <c r="G1120" i="5"/>
  <c r="D1120" i="5"/>
  <c r="M1119" i="5"/>
  <c r="N1119" i="5" s="1"/>
  <c r="P1119" i="5" s="1"/>
  <c r="L1119" i="5"/>
  <c r="I1119" i="5"/>
  <c r="Q1119" i="5" s="1"/>
  <c r="H1119" i="5"/>
  <c r="G1119" i="5"/>
  <c r="D1119" i="5"/>
  <c r="M1118" i="5"/>
  <c r="N1118" i="5" s="1"/>
  <c r="P1118" i="5" s="1"/>
  <c r="L1118" i="5"/>
  <c r="I1118" i="5"/>
  <c r="Q1118" i="5" s="1"/>
  <c r="H1118" i="5"/>
  <c r="G1118" i="5"/>
  <c r="D1118" i="5"/>
  <c r="M1117" i="5"/>
  <c r="N1117" i="5" s="1"/>
  <c r="P1117" i="5" s="1"/>
  <c r="L1117" i="5"/>
  <c r="I1117" i="5"/>
  <c r="Q1117" i="5" s="1"/>
  <c r="H1117" i="5"/>
  <c r="G1117" i="5"/>
  <c r="D1117" i="5"/>
  <c r="M1116" i="5"/>
  <c r="N1116" i="5" s="1"/>
  <c r="P1116" i="5" s="1"/>
  <c r="L1116" i="5"/>
  <c r="I1116" i="5"/>
  <c r="Q1116" i="5" s="1"/>
  <c r="H1116" i="5"/>
  <c r="G1116" i="5"/>
  <c r="D1116" i="5"/>
  <c r="M1115" i="5"/>
  <c r="N1115" i="5" s="1"/>
  <c r="P1115" i="5" s="1"/>
  <c r="L1115" i="5"/>
  <c r="I1115" i="5"/>
  <c r="Q1115" i="5" s="1"/>
  <c r="H1115" i="5"/>
  <c r="G1115" i="5"/>
  <c r="D1115" i="5"/>
  <c r="M1114" i="5"/>
  <c r="N1114" i="5" s="1"/>
  <c r="P1114" i="5" s="1"/>
  <c r="L1114" i="5"/>
  <c r="I1114" i="5"/>
  <c r="Q1114" i="5" s="1"/>
  <c r="H1114" i="5"/>
  <c r="G1114" i="5"/>
  <c r="D1114" i="5"/>
  <c r="M1113" i="5"/>
  <c r="N1113" i="5" s="1"/>
  <c r="P1113" i="5" s="1"/>
  <c r="L1113" i="5"/>
  <c r="I1113" i="5"/>
  <c r="Q1113" i="5" s="1"/>
  <c r="H1113" i="5"/>
  <c r="G1113" i="5"/>
  <c r="D1113" i="5"/>
  <c r="M1112" i="5"/>
  <c r="N1112" i="5" s="1"/>
  <c r="P1112" i="5" s="1"/>
  <c r="L1112" i="5"/>
  <c r="I1112" i="5"/>
  <c r="Q1112" i="5" s="1"/>
  <c r="H1112" i="5"/>
  <c r="G1112" i="5"/>
  <c r="D1112" i="5"/>
  <c r="M1111" i="5"/>
  <c r="N1111" i="5" s="1"/>
  <c r="P1111" i="5" s="1"/>
  <c r="L1111" i="5"/>
  <c r="I1111" i="5"/>
  <c r="Q1111" i="5" s="1"/>
  <c r="H1111" i="5"/>
  <c r="G1111" i="5"/>
  <c r="D1111" i="5"/>
  <c r="M1110" i="5"/>
  <c r="N1110" i="5" s="1"/>
  <c r="P1110" i="5" s="1"/>
  <c r="L1110" i="5"/>
  <c r="I1110" i="5"/>
  <c r="Q1110" i="5" s="1"/>
  <c r="H1110" i="5"/>
  <c r="G1110" i="5"/>
  <c r="D1110" i="5"/>
  <c r="M1109" i="5"/>
  <c r="N1109" i="5" s="1"/>
  <c r="P1109" i="5" s="1"/>
  <c r="L1109" i="5"/>
  <c r="I1109" i="5"/>
  <c r="Q1109" i="5" s="1"/>
  <c r="H1109" i="5"/>
  <c r="G1109" i="5"/>
  <c r="D1109" i="5"/>
  <c r="M1108" i="5"/>
  <c r="N1108" i="5" s="1"/>
  <c r="P1108" i="5" s="1"/>
  <c r="L1108" i="5"/>
  <c r="I1108" i="5"/>
  <c r="Q1108" i="5" s="1"/>
  <c r="H1108" i="5"/>
  <c r="G1108" i="5"/>
  <c r="D1108" i="5"/>
  <c r="M1107" i="5"/>
  <c r="N1107" i="5" s="1"/>
  <c r="P1107" i="5" s="1"/>
  <c r="L1107" i="5"/>
  <c r="I1107" i="5"/>
  <c r="Q1107" i="5" s="1"/>
  <c r="H1107" i="5"/>
  <c r="G1107" i="5"/>
  <c r="D1107" i="5"/>
  <c r="M1106" i="5"/>
  <c r="N1106" i="5" s="1"/>
  <c r="P1106" i="5" s="1"/>
  <c r="L1106" i="5"/>
  <c r="I1106" i="5"/>
  <c r="Q1106" i="5" s="1"/>
  <c r="H1106" i="5"/>
  <c r="G1106" i="5"/>
  <c r="D1106" i="5"/>
  <c r="M1105" i="5"/>
  <c r="N1105" i="5" s="1"/>
  <c r="P1105" i="5" s="1"/>
  <c r="L1105" i="5"/>
  <c r="I1105" i="5"/>
  <c r="Q1105" i="5" s="1"/>
  <c r="H1105" i="5"/>
  <c r="G1105" i="5"/>
  <c r="D1105" i="5"/>
  <c r="M1104" i="5"/>
  <c r="N1104" i="5" s="1"/>
  <c r="P1104" i="5" s="1"/>
  <c r="L1104" i="5"/>
  <c r="I1104" i="5"/>
  <c r="Q1104" i="5" s="1"/>
  <c r="H1104" i="5"/>
  <c r="G1104" i="5"/>
  <c r="D1104" i="5"/>
  <c r="M1103" i="5"/>
  <c r="N1103" i="5" s="1"/>
  <c r="P1103" i="5" s="1"/>
  <c r="L1103" i="5"/>
  <c r="I1103" i="5"/>
  <c r="Q1103" i="5" s="1"/>
  <c r="H1103" i="5"/>
  <c r="G1103" i="5"/>
  <c r="D1103" i="5"/>
  <c r="M1102" i="5"/>
  <c r="N1102" i="5" s="1"/>
  <c r="P1102" i="5" s="1"/>
  <c r="L1102" i="5"/>
  <c r="I1102" i="5"/>
  <c r="Q1102" i="5" s="1"/>
  <c r="H1102" i="5"/>
  <c r="G1102" i="5"/>
  <c r="D1102" i="5"/>
  <c r="M1101" i="5"/>
  <c r="N1101" i="5" s="1"/>
  <c r="P1101" i="5" s="1"/>
  <c r="L1101" i="5"/>
  <c r="I1101" i="5"/>
  <c r="Q1101" i="5" s="1"/>
  <c r="H1101" i="5"/>
  <c r="G1101" i="5"/>
  <c r="D1101" i="5"/>
  <c r="M1100" i="5"/>
  <c r="N1100" i="5" s="1"/>
  <c r="P1100" i="5" s="1"/>
  <c r="L1100" i="5"/>
  <c r="I1100" i="5"/>
  <c r="Q1100" i="5" s="1"/>
  <c r="H1100" i="5"/>
  <c r="G1100" i="5"/>
  <c r="D1100" i="5"/>
  <c r="M1099" i="5"/>
  <c r="N1099" i="5" s="1"/>
  <c r="P1099" i="5" s="1"/>
  <c r="L1099" i="5"/>
  <c r="I1099" i="5"/>
  <c r="Q1099" i="5" s="1"/>
  <c r="H1099" i="5"/>
  <c r="G1099" i="5"/>
  <c r="D1099" i="5"/>
  <c r="M1098" i="5"/>
  <c r="N1098" i="5" s="1"/>
  <c r="P1098" i="5" s="1"/>
  <c r="L1098" i="5"/>
  <c r="I1098" i="5"/>
  <c r="Q1098" i="5" s="1"/>
  <c r="H1098" i="5"/>
  <c r="G1098" i="5"/>
  <c r="D1098" i="5"/>
  <c r="M1097" i="5"/>
  <c r="N1097" i="5" s="1"/>
  <c r="P1097" i="5" s="1"/>
  <c r="L1097" i="5"/>
  <c r="I1097" i="5"/>
  <c r="Q1097" i="5" s="1"/>
  <c r="H1097" i="5"/>
  <c r="G1097" i="5"/>
  <c r="D1097" i="5"/>
  <c r="M1096" i="5"/>
  <c r="N1096" i="5" s="1"/>
  <c r="P1096" i="5" s="1"/>
  <c r="L1096" i="5"/>
  <c r="I1096" i="5"/>
  <c r="Q1096" i="5" s="1"/>
  <c r="H1096" i="5"/>
  <c r="G1096" i="5"/>
  <c r="D1096" i="5"/>
  <c r="M1095" i="5"/>
  <c r="N1095" i="5" s="1"/>
  <c r="P1095" i="5" s="1"/>
  <c r="L1095" i="5"/>
  <c r="I1095" i="5"/>
  <c r="Q1095" i="5" s="1"/>
  <c r="H1095" i="5"/>
  <c r="G1095" i="5"/>
  <c r="D1095" i="5"/>
  <c r="M1094" i="5"/>
  <c r="N1094" i="5" s="1"/>
  <c r="P1094" i="5" s="1"/>
  <c r="L1094" i="5"/>
  <c r="I1094" i="5"/>
  <c r="Q1094" i="5" s="1"/>
  <c r="H1094" i="5"/>
  <c r="G1094" i="5"/>
  <c r="D1094" i="5"/>
  <c r="M1093" i="5"/>
  <c r="N1093" i="5" s="1"/>
  <c r="P1093" i="5" s="1"/>
  <c r="L1093" i="5"/>
  <c r="I1093" i="5"/>
  <c r="Q1093" i="5" s="1"/>
  <c r="H1093" i="5"/>
  <c r="G1093" i="5"/>
  <c r="D1093" i="5"/>
  <c r="M1092" i="5"/>
  <c r="N1092" i="5" s="1"/>
  <c r="P1092" i="5" s="1"/>
  <c r="L1092" i="5"/>
  <c r="I1092" i="5"/>
  <c r="Q1092" i="5" s="1"/>
  <c r="H1092" i="5"/>
  <c r="G1092" i="5"/>
  <c r="D1092" i="5"/>
  <c r="M1091" i="5"/>
  <c r="N1091" i="5" s="1"/>
  <c r="P1091" i="5" s="1"/>
  <c r="L1091" i="5"/>
  <c r="I1091" i="5"/>
  <c r="Q1091" i="5" s="1"/>
  <c r="H1091" i="5"/>
  <c r="G1091" i="5"/>
  <c r="D1091" i="5"/>
  <c r="M1090" i="5"/>
  <c r="N1090" i="5" s="1"/>
  <c r="P1090" i="5" s="1"/>
  <c r="L1090" i="5"/>
  <c r="I1090" i="5"/>
  <c r="Q1090" i="5" s="1"/>
  <c r="H1090" i="5"/>
  <c r="G1090" i="5"/>
  <c r="D1090" i="5"/>
  <c r="M1089" i="5"/>
  <c r="N1089" i="5" s="1"/>
  <c r="P1089" i="5" s="1"/>
  <c r="L1089" i="5"/>
  <c r="I1089" i="5"/>
  <c r="Q1089" i="5" s="1"/>
  <c r="H1089" i="5"/>
  <c r="G1089" i="5"/>
  <c r="D1089" i="5"/>
  <c r="M1088" i="5"/>
  <c r="N1088" i="5" s="1"/>
  <c r="P1088" i="5" s="1"/>
  <c r="L1088" i="5"/>
  <c r="I1088" i="5"/>
  <c r="Q1088" i="5" s="1"/>
  <c r="H1088" i="5"/>
  <c r="G1088" i="5"/>
  <c r="D1088" i="5"/>
  <c r="M1087" i="5"/>
  <c r="N1087" i="5" s="1"/>
  <c r="P1087" i="5" s="1"/>
  <c r="L1087" i="5"/>
  <c r="I1087" i="5"/>
  <c r="Q1087" i="5" s="1"/>
  <c r="H1087" i="5"/>
  <c r="G1087" i="5"/>
  <c r="D1087" i="5"/>
  <c r="M1086" i="5"/>
  <c r="N1086" i="5" s="1"/>
  <c r="P1086" i="5" s="1"/>
  <c r="L1086" i="5"/>
  <c r="I1086" i="5"/>
  <c r="Q1086" i="5" s="1"/>
  <c r="H1086" i="5"/>
  <c r="G1086" i="5"/>
  <c r="D1086" i="5"/>
  <c r="M1085" i="5"/>
  <c r="N1085" i="5" s="1"/>
  <c r="P1085" i="5" s="1"/>
  <c r="L1085" i="5"/>
  <c r="I1085" i="5"/>
  <c r="Q1085" i="5" s="1"/>
  <c r="H1085" i="5"/>
  <c r="G1085" i="5"/>
  <c r="D1085" i="5"/>
  <c r="M1084" i="5"/>
  <c r="N1084" i="5" s="1"/>
  <c r="P1084" i="5" s="1"/>
  <c r="L1084" i="5"/>
  <c r="I1084" i="5"/>
  <c r="Q1084" i="5" s="1"/>
  <c r="H1084" i="5"/>
  <c r="G1084" i="5"/>
  <c r="D1084" i="5"/>
  <c r="M1083" i="5"/>
  <c r="N1083" i="5" s="1"/>
  <c r="P1083" i="5" s="1"/>
  <c r="L1083" i="5"/>
  <c r="I1083" i="5"/>
  <c r="Q1083" i="5" s="1"/>
  <c r="H1083" i="5"/>
  <c r="G1083" i="5"/>
  <c r="D1083" i="5"/>
  <c r="M1082" i="5"/>
  <c r="N1082" i="5" s="1"/>
  <c r="P1082" i="5" s="1"/>
  <c r="L1082" i="5"/>
  <c r="I1082" i="5"/>
  <c r="Q1082" i="5" s="1"/>
  <c r="H1082" i="5"/>
  <c r="G1082" i="5"/>
  <c r="D1082" i="5"/>
  <c r="M1081" i="5"/>
  <c r="N1081" i="5" s="1"/>
  <c r="P1081" i="5" s="1"/>
  <c r="L1081" i="5"/>
  <c r="I1081" i="5"/>
  <c r="Q1081" i="5" s="1"/>
  <c r="H1081" i="5"/>
  <c r="G1081" i="5"/>
  <c r="D1081" i="5"/>
  <c r="M1080" i="5"/>
  <c r="N1080" i="5" s="1"/>
  <c r="P1080" i="5" s="1"/>
  <c r="L1080" i="5"/>
  <c r="I1080" i="5"/>
  <c r="Q1080" i="5" s="1"/>
  <c r="H1080" i="5"/>
  <c r="G1080" i="5"/>
  <c r="D1080" i="5"/>
  <c r="M1079" i="5"/>
  <c r="N1079" i="5" s="1"/>
  <c r="P1079" i="5" s="1"/>
  <c r="L1079" i="5"/>
  <c r="I1079" i="5"/>
  <c r="Q1079" i="5" s="1"/>
  <c r="H1079" i="5"/>
  <c r="G1079" i="5"/>
  <c r="D1079" i="5"/>
  <c r="M1078" i="5"/>
  <c r="N1078" i="5" s="1"/>
  <c r="P1078" i="5" s="1"/>
  <c r="L1078" i="5"/>
  <c r="I1078" i="5"/>
  <c r="Q1078" i="5" s="1"/>
  <c r="H1078" i="5"/>
  <c r="G1078" i="5"/>
  <c r="D1078" i="5"/>
  <c r="M1077" i="5"/>
  <c r="N1077" i="5" s="1"/>
  <c r="P1077" i="5" s="1"/>
  <c r="L1077" i="5"/>
  <c r="I1077" i="5"/>
  <c r="Q1077" i="5" s="1"/>
  <c r="H1077" i="5"/>
  <c r="G1077" i="5"/>
  <c r="D1077" i="5"/>
  <c r="M1076" i="5"/>
  <c r="N1076" i="5" s="1"/>
  <c r="P1076" i="5" s="1"/>
  <c r="L1076" i="5"/>
  <c r="I1076" i="5"/>
  <c r="Q1076" i="5" s="1"/>
  <c r="H1076" i="5"/>
  <c r="G1076" i="5"/>
  <c r="D1076" i="5"/>
  <c r="M1075" i="5"/>
  <c r="N1075" i="5" s="1"/>
  <c r="P1075" i="5" s="1"/>
  <c r="L1075" i="5"/>
  <c r="I1075" i="5"/>
  <c r="Q1075" i="5" s="1"/>
  <c r="H1075" i="5"/>
  <c r="G1075" i="5"/>
  <c r="D1075" i="5"/>
  <c r="M1074" i="5"/>
  <c r="N1074" i="5" s="1"/>
  <c r="P1074" i="5" s="1"/>
  <c r="L1074" i="5"/>
  <c r="I1074" i="5"/>
  <c r="Q1074" i="5" s="1"/>
  <c r="H1074" i="5"/>
  <c r="G1074" i="5"/>
  <c r="D1074" i="5"/>
  <c r="M1073" i="5"/>
  <c r="N1073" i="5" s="1"/>
  <c r="P1073" i="5" s="1"/>
  <c r="L1073" i="5"/>
  <c r="I1073" i="5"/>
  <c r="Q1073" i="5" s="1"/>
  <c r="H1073" i="5"/>
  <c r="G1073" i="5"/>
  <c r="D1073" i="5"/>
  <c r="M1072" i="5"/>
  <c r="N1072" i="5" s="1"/>
  <c r="P1072" i="5" s="1"/>
  <c r="L1072" i="5"/>
  <c r="I1072" i="5"/>
  <c r="Q1072" i="5" s="1"/>
  <c r="H1072" i="5"/>
  <c r="G1072" i="5"/>
  <c r="D1072" i="5"/>
  <c r="M1071" i="5"/>
  <c r="N1071" i="5" s="1"/>
  <c r="P1071" i="5" s="1"/>
  <c r="L1071" i="5"/>
  <c r="I1071" i="5"/>
  <c r="Q1071" i="5" s="1"/>
  <c r="H1071" i="5"/>
  <c r="G1071" i="5"/>
  <c r="D1071" i="5"/>
  <c r="M1070" i="5"/>
  <c r="N1070" i="5" s="1"/>
  <c r="P1070" i="5" s="1"/>
  <c r="L1070" i="5"/>
  <c r="I1070" i="5"/>
  <c r="Q1070" i="5" s="1"/>
  <c r="H1070" i="5"/>
  <c r="G1070" i="5"/>
  <c r="D1070" i="5"/>
  <c r="M1069" i="5"/>
  <c r="N1069" i="5" s="1"/>
  <c r="P1069" i="5" s="1"/>
  <c r="L1069" i="5"/>
  <c r="I1069" i="5"/>
  <c r="Q1069" i="5" s="1"/>
  <c r="H1069" i="5"/>
  <c r="G1069" i="5"/>
  <c r="D1069" i="5"/>
  <c r="M1068" i="5"/>
  <c r="N1068" i="5" s="1"/>
  <c r="P1068" i="5" s="1"/>
  <c r="L1068" i="5"/>
  <c r="I1068" i="5"/>
  <c r="Q1068" i="5" s="1"/>
  <c r="H1068" i="5"/>
  <c r="G1068" i="5"/>
  <c r="D1068" i="5"/>
  <c r="M1067" i="5"/>
  <c r="N1067" i="5" s="1"/>
  <c r="P1067" i="5" s="1"/>
  <c r="L1067" i="5"/>
  <c r="I1067" i="5"/>
  <c r="Q1067" i="5" s="1"/>
  <c r="H1067" i="5"/>
  <c r="G1067" i="5"/>
  <c r="D1067" i="5"/>
  <c r="M1066" i="5"/>
  <c r="N1066" i="5" s="1"/>
  <c r="P1066" i="5" s="1"/>
  <c r="L1066" i="5"/>
  <c r="I1066" i="5"/>
  <c r="Q1066" i="5" s="1"/>
  <c r="H1066" i="5"/>
  <c r="G1066" i="5"/>
  <c r="D1066" i="5"/>
  <c r="M1065" i="5"/>
  <c r="N1065" i="5" s="1"/>
  <c r="P1065" i="5" s="1"/>
  <c r="L1065" i="5"/>
  <c r="I1065" i="5"/>
  <c r="Q1065" i="5" s="1"/>
  <c r="H1065" i="5"/>
  <c r="G1065" i="5"/>
  <c r="D1065" i="5"/>
  <c r="M1064" i="5"/>
  <c r="N1064" i="5" s="1"/>
  <c r="P1064" i="5" s="1"/>
  <c r="L1064" i="5"/>
  <c r="I1064" i="5"/>
  <c r="Q1064" i="5" s="1"/>
  <c r="H1064" i="5"/>
  <c r="G1064" i="5"/>
  <c r="D1064" i="5"/>
  <c r="M1063" i="5"/>
  <c r="N1063" i="5" s="1"/>
  <c r="P1063" i="5" s="1"/>
  <c r="L1063" i="5"/>
  <c r="I1063" i="5"/>
  <c r="Q1063" i="5" s="1"/>
  <c r="H1063" i="5"/>
  <c r="G1063" i="5"/>
  <c r="D1063" i="5"/>
  <c r="M1062" i="5"/>
  <c r="N1062" i="5" s="1"/>
  <c r="P1062" i="5" s="1"/>
  <c r="L1062" i="5"/>
  <c r="I1062" i="5"/>
  <c r="Q1062" i="5" s="1"/>
  <c r="H1062" i="5"/>
  <c r="G1062" i="5"/>
  <c r="D1062" i="5"/>
  <c r="M1061" i="5"/>
  <c r="N1061" i="5" s="1"/>
  <c r="P1061" i="5" s="1"/>
  <c r="L1061" i="5"/>
  <c r="I1061" i="5"/>
  <c r="Q1061" i="5" s="1"/>
  <c r="H1061" i="5"/>
  <c r="G1061" i="5"/>
  <c r="D1061" i="5"/>
  <c r="M1060" i="5"/>
  <c r="N1060" i="5" s="1"/>
  <c r="P1060" i="5" s="1"/>
  <c r="L1060" i="5"/>
  <c r="I1060" i="5"/>
  <c r="Q1060" i="5" s="1"/>
  <c r="H1060" i="5"/>
  <c r="G1060" i="5"/>
  <c r="D1060" i="5"/>
  <c r="M1059" i="5"/>
  <c r="N1059" i="5" s="1"/>
  <c r="P1059" i="5" s="1"/>
  <c r="L1059" i="5"/>
  <c r="I1059" i="5"/>
  <c r="Q1059" i="5" s="1"/>
  <c r="H1059" i="5"/>
  <c r="G1059" i="5"/>
  <c r="D1059" i="5"/>
  <c r="M1058" i="5"/>
  <c r="N1058" i="5" s="1"/>
  <c r="P1058" i="5" s="1"/>
  <c r="L1058" i="5"/>
  <c r="I1058" i="5"/>
  <c r="Q1058" i="5" s="1"/>
  <c r="H1058" i="5"/>
  <c r="G1058" i="5"/>
  <c r="D1058" i="5"/>
  <c r="M1057" i="5"/>
  <c r="N1057" i="5" s="1"/>
  <c r="P1057" i="5" s="1"/>
  <c r="L1057" i="5"/>
  <c r="I1057" i="5"/>
  <c r="Q1057" i="5" s="1"/>
  <c r="H1057" i="5"/>
  <c r="G1057" i="5"/>
  <c r="D1057" i="5"/>
  <c r="M1056" i="5"/>
  <c r="N1056" i="5" s="1"/>
  <c r="P1056" i="5" s="1"/>
  <c r="L1056" i="5"/>
  <c r="I1056" i="5"/>
  <c r="Q1056" i="5" s="1"/>
  <c r="H1056" i="5"/>
  <c r="G1056" i="5"/>
  <c r="D1056" i="5"/>
  <c r="M1055" i="5"/>
  <c r="N1055" i="5" s="1"/>
  <c r="P1055" i="5" s="1"/>
  <c r="L1055" i="5"/>
  <c r="I1055" i="5"/>
  <c r="Q1055" i="5" s="1"/>
  <c r="H1055" i="5"/>
  <c r="G1055" i="5"/>
  <c r="D1055" i="5"/>
  <c r="M1054" i="5"/>
  <c r="N1054" i="5" s="1"/>
  <c r="P1054" i="5" s="1"/>
  <c r="L1054" i="5"/>
  <c r="I1054" i="5"/>
  <c r="Q1054" i="5" s="1"/>
  <c r="H1054" i="5"/>
  <c r="G1054" i="5"/>
  <c r="D1054" i="5"/>
  <c r="M1053" i="5"/>
  <c r="N1053" i="5" s="1"/>
  <c r="P1053" i="5" s="1"/>
  <c r="L1053" i="5"/>
  <c r="I1053" i="5"/>
  <c r="Q1053" i="5" s="1"/>
  <c r="H1053" i="5"/>
  <c r="G1053" i="5"/>
  <c r="D1053" i="5"/>
  <c r="M1052" i="5"/>
  <c r="N1052" i="5" s="1"/>
  <c r="P1052" i="5" s="1"/>
  <c r="L1052" i="5"/>
  <c r="I1052" i="5"/>
  <c r="Q1052" i="5" s="1"/>
  <c r="H1052" i="5"/>
  <c r="G1052" i="5"/>
  <c r="D1052" i="5"/>
  <c r="M1051" i="5"/>
  <c r="N1051" i="5" s="1"/>
  <c r="P1051" i="5" s="1"/>
  <c r="L1051" i="5"/>
  <c r="I1051" i="5"/>
  <c r="Q1051" i="5" s="1"/>
  <c r="H1051" i="5"/>
  <c r="G1051" i="5"/>
  <c r="D1051" i="5"/>
  <c r="M1050" i="5"/>
  <c r="N1050" i="5" s="1"/>
  <c r="P1050" i="5" s="1"/>
  <c r="L1050" i="5"/>
  <c r="I1050" i="5"/>
  <c r="Q1050" i="5" s="1"/>
  <c r="H1050" i="5"/>
  <c r="G1050" i="5"/>
  <c r="D1050" i="5"/>
  <c r="M1049" i="5"/>
  <c r="N1049" i="5" s="1"/>
  <c r="P1049" i="5" s="1"/>
  <c r="L1049" i="5"/>
  <c r="I1049" i="5"/>
  <c r="Q1049" i="5" s="1"/>
  <c r="H1049" i="5"/>
  <c r="G1049" i="5"/>
  <c r="D1049" i="5"/>
  <c r="M1048" i="5"/>
  <c r="N1048" i="5" s="1"/>
  <c r="P1048" i="5" s="1"/>
  <c r="L1048" i="5"/>
  <c r="I1048" i="5"/>
  <c r="Q1048" i="5" s="1"/>
  <c r="H1048" i="5"/>
  <c r="G1048" i="5"/>
  <c r="D1048" i="5"/>
  <c r="M1047" i="5"/>
  <c r="N1047" i="5" s="1"/>
  <c r="P1047" i="5" s="1"/>
  <c r="L1047" i="5"/>
  <c r="I1047" i="5"/>
  <c r="Q1047" i="5" s="1"/>
  <c r="H1047" i="5"/>
  <c r="G1047" i="5"/>
  <c r="D1047" i="5"/>
  <c r="M1046" i="5"/>
  <c r="N1046" i="5" s="1"/>
  <c r="P1046" i="5" s="1"/>
  <c r="L1046" i="5"/>
  <c r="I1046" i="5"/>
  <c r="Q1046" i="5" s="1"/>
  <c r="H1046" i="5"/>
  <c r="G1046" i="5"/>
  <c r="D1046" i="5"/>
  <c r="M1045" i="5"/>
  <c r="N1045" i="5" s="1"/>
  <c r="P1045" i="5" s="1"/>
  <c r="L1045" i="5"/>
  <c r="I1045" i="5"/>
  <c r="Q1045" i="5" s="1"/>
  <c r="H1045" i="5"/>
  <c r="G1045" i="5"/>
  <c r="D1045" i="5"/>
  <c r="M1044" i="5"/>
  <c r="N1044" i="5" s="1"/>
  <c r="P1044" i="5" s="1"/>
  <c r="L1044" i="5"/>
  <c r="I1044" i="5"/>
  <c r="Q1044" i="5" s="1"/>
  <c r="H1044" i="5"/>
  <c r="G1044" i="5"/>
  <c r="D1044" i="5"/>
  <c r="M1043" i="5"/>
  <c r="N1043" i="5" s="1"/>
  <c r="P1043" i="5" s="1"/>
  <c r="L1043" i="5"/>
  <c r="I1043" i="5"/>
  <c r="Q1043" i="5" s="1"/>
  <c r="H1043" i="5"/>
  <c r="G1043" i="5"/>
  <c r="D1043" i="5"/>
  <c r="M1042" i="5"/>
  <c r="N1042" i="5" s="1"/>
  <c r="P1042" i="5" s="1"/>
  <c r="L1042" i="5"/>
  <c r="I1042" i="5"/>
  <c r="Q1042" i="5" s="1"/>
  <c r="H1042" i="5"/>
  <c r="G1042" i="5"/>
  <c r="D1042" i="5"/>
  <c r="M1041" i="5"/>
  <c r="N1041" i="5" s="1"/>
  <c r="P1041" i="5" s="1"/>
  <c r="L1041" i="5"/>
  <c r="I1041" i="5"/>
  <c r="Q1041" i="5" s="1"/>
  <c r="H1041" i="5"/>
  <c r="G1041" i="5"/>
  <c r="D1041" i="5"/>
  <c r="M1040" i="5"/>
  <c r="N1040" i="5" s="1"/>
  <c r="P1040" i="5" s="1"/>
  <c r="L1040" i="5"/>
  <c r="I1040" i="5"/>
  <c r="Q1040" i="5" s="1"/>
  <c r="H1040" i="5"/>
  <c r="G1040" i="5"/>
  <c r="D1040" i="5"/>
  <c r="M1039" i="5"/>
  <c r="N1039" i="5" s="1"/>
  <c r="P1039" i="5" s="1"/>
  <c r="L1039" i="5"/>
  <c r="I1039" i="5"/>
  <c r="Q1039" i="5" s="1"/>
  <c r="H1039" i="5"/>
  <c r="G1039" i="5"/>
  <c r="D1039" i="5"/>
  <c r="M1038" i="5"/>
  <c r="N1038" i="5" s="1"/>
  <c r="P1038" i="5" s="1"/>
  <c r="L1038" i="5"/>
  <c r="I1038" i="5"/>
  <c r="Q1038" i="5" s="1"/>
  <c r="H1038" i="5"/>
  <c r="G1038" i="5"/>
  <c r="D1038" i="5"/>
  <c r="M1037" i="5"/>
  <c r="N1037" i="5" s="1"/>
  <c r="P1037" i="5" s="1"/>
  <c r="L1037" i="5"/>
  <c r="I1037" i="5"/>
  <c r="Q1037" i="5" s="1"/>
  <c r="H1037" i="5"/>
  <c r="G1037" i="5"/>
  <c r="D1037" i="5"/>
  <c r="M1036" i="5"/>
  <c r="N1036" i="5" s="1"/>
  <c r="P1036" i="5" s="1"/>
  <c r="L1036" i="5"/>
  <c r="I1036" i="5"/>
  <c r="Q1036" i="5" s="1"/>
  <c r="H1036" i="5"/>
  <c r="G1036" i="5"/>
  <c r="D1036" i="5"/>
  <c r="M1035" i="5"/>
  <c r="N1035" i="5" s="1"/>
  <c r="P1035" i="5" s="1"/>
  <c r="L1035" i="5"/>
  <c r="I1035" i="5"/>
  <c r="Q1035" i="5" s="1"/>
  <c r="H1035" i="5"/>
  <c r="G1035" i="5"/>
  <c r="D1035" i="5"/>
  <c r="M1034" i="5"/>
  <c r="N1034" i="5" s="1"/>
  <c r="P1034" i="5" s="1"/>
  <c r="L1034" i="5"/>
  <c r="I1034" i="5"/>
  <c r="Q1034" i="5" s="1"/>
  <c r="H1034" i="5"/>
  <c r="G1034" i="5"/>
  <c r="D1034" i="5"/>
  <c r="M1033" i="5"/>
  <c r="N1033" i="5" s="1"/>
  <c r="P1033" i="5" s="1"/>
  <c r="L1033" i="5"/>
  <c r="I1033" i="5"/>
  <c r="Q1033" i="5" s="1"/>
  <c r="H1033" i="5"/>
  <c r="G1033" i="5"/>
  <c r="D1033" i="5"/>
  <c r="M1032" i="5"/>
  <c r="N1032" i="5" s="1"/>
  <c r="P1032" i="5" s="1"/>
  <c r="L1032" i="5"/>
  <c r="I1032" i="5"/>
  <c r="Q1032" i="5" s="1"/>
  <c r="H1032" i="5"/>
  <c r="G1032" i="5"/>
  <c r="D1032" i="5"/>
  <c r="M1031" i="5"/>
  <c r="N1031" i="5" s="1"/>
  <c r="P1031" i="5" s="1"/>
  <c r="L1031" i="5"/>
  <c r="I1031" i="5"/>
  <c r="Q1031" i="5" s="1"/>
  <c r="H1031" i="5"/>
  <c r="G1031" i="5"/>
  <c r="D1031" i="5"/>
  <c r="M1030" i="5"/>
  <c r="N1030" i="5" s="1"/>
  <c r="P1030" i="5" s="1"/>
  <c r="L1030" i="5"/>
  <c r="I1030" i="5"/>
  <c r="Q1030" i="5" s="1"/>
  <c r="H1030" i="5"/>
  <c r="G1030" i="5"/>
  <c r="D1030" i="5"/>
  <c r="M1029" i="5"/>
  <c r="N1029" i="5" s="1"/>
  <c r="P1029" i="5" s="1"/>
  <c r="L1029" i="5"/>
  <c r="I1029" i="5"/>
  <c r="Q1029" i="5" s="1"/>
  <c r="H1029" i="5"/>
  <c r="G1029" i="5"/>
  <c r="D1029" i="5"/>
  <c r="M1028" i="5"/>
  <c r="N1028" i="5" s="1"/>
  <c r="P1028" i="5" s="1"/>
  <c r="L1028" i="5"/>
  <c r="I1028" i="5"/>
  <c r="Q1028" i="5" s="1"/>
  <c r="H1028" i="5"/>
  <c r="G1028" i="5"/>
  <c r="D1028" i="5"/>
  <c r="M1027" i="5"/>
  <c r="N1027" i="5" s="1"/>
  <c r="P1027" i="5" s="1"/>
  <c r="L1027" i="5"/>
  <c r="I1027" i="5"/>
  <c r="Q1027" i="5" s="1"/>
  <c r="H1027" i="5"/>
  <c r="G1027" i="5"/>
  <c r="D1027" i="5"/>
  <c r="M1026" i="5"/>
  <c r="N1026" i="5" s="1"/>
  <c r="P1026" i="5" s="1"/>
  <c r="L1026" i="5"/>
  <c r="I1026" i="5"/>
  <c r="Q1026" i="5" s="1"/>
  <c r="H1026" i="5"/>
  <c r="G1026" i="5"/>
  <c r="D1026" i="5"/>
  <c r="M1025" i="5"/>
  <c r="N1025" i="5" s="1"/>
  <c r="P1025" i="5" s="1"/>
  <c r="L1025" i="5"/>
  <c r="I1025" i="5"/>
  <c r="Q1025" i="5" s="1"/>
  <c r="H1025" i="5"/>
  <c r="G1025" i="5"/>
  <c r="D1025" i="5"/>
  <c r="M1024" i="5"/>
  <c r="N1024" i="5" s="1"/>
  <c r="P1024" i="5" s="1"/>
  <c r="L1024" i="5"/>
  <c r="I1024" i="5"/>
  <c r="Q1024" i="5" s="1"/>
  <c r="H1024" i="5"/>
  <c r="G1024" i="5"/>
  <c r="D1024" i="5"/>
  <c r="M1023" i="5"/>
  <c r="N1023" i="5" s="1"/>
  <c r="P1023" i="5" s="1"/>
  <c r="L1023" i="5"/>
  <c r="I1023" i="5"/>
  <c r="Q1023" i="5" s="1"/>
  <c r="H1023" i="5"/>
  <c r="G1023" i="5"/>
  <c r="D1023" i="5"/>
  <c r="M1022" i="5"/>
  <c r="N1022" i="5" s="1"/>
  <c r="P1022" i="5" s="1"/>
  <c r="L1022" i="5"/>
  <c r="I1022" i="5"/>
  <c r="Q1022" i="5" s="1"/>
  <c r="H1022" i="5"/>
  <c r="G1022" i="5"/>
  <c r="D1022" i="5"/>
  <c r="M1021" i="5"/>
  <c r="N1021" i="5" s="1"/>
  <c r="P1021" i="5" s="1"/>
  <c r="L1021" i="5"/>
  <c r="I1021" i="5"/>
  <c r="Q1021" i="5" s="1"/>
  <c r="H1021" i="5"/>
  <c r="G1021" i="5"/>
  <c r="D1021" i="5"/>
  <c r="M1020" i="5"/>
  <c r="N1020" i="5" s="1"/>
  <c r="P1020" i="5" s="1"/>
  <c r="L1020" i="5"/>
  <c r="I1020" i="5"/>
  <c r="Q1020" i="5" s="1"/>
  <c r="H1020" i="5"/>
  <c r="G1020" i="5"/>
  <c r="D1020" i="5"/>
  <c r="M1019" i="5"/>
  <c r="N1019" i="5" s="1"/>
  <c r="P1019" i="5" s="1"/>
  <c r="L1019" i="5"/>
  <c r="I1019" i="5"/>
  <c r="Q1019" i="5" s="1"/>
  <c r="H1019" i="5"/>
  <c r="G1019" i="5"/>
  <c r="D1019" i="5"/>
  <c r="M1018" i="5"/>
  <c r="N1018" i="5" s="1"/>
  <c r="P1018" i="5" s="1"/>
  <c r="L1018" i="5"/>
  <c r="I1018" i="5"/>
  <c r="Q1018" i="5" s="1"/>
  <c r="H1018" i="5"/>
  <c r="G1018" i="5"/>
  <c r="D1018" i="5"/>
  <c r="M1017" i="5"/>
  <c r="N1017" i="5" s="1"/>
  <c r="P1017" i="5" s="1"/>
  <c r="L1017" i="5"/>
  <c r="I1017" i="5"/>
  <c r="Q1017" i="5" s="1"/>
  <c r="H1017" i="5"/>
  <c r="G1017" i="5"/>
  <c r="D1017" i="5"/>
  <c r="M1016" i="5"/>
  <c r="N1016" i="5" s="1"/>
  <c r="P1016" i="5" s="1"/>
  <c r="L1016" i="5"/>
  <c r="I1016" i="5"/>
  <c r="Q1016" i="5" s="1"/>
  <c r="H1016" i="5"/>
  <c r="G1016" i="5"/>
  <c r="D1016" i="5"/>
  <c r="M1015" i="5"/>
  <c r="N1015" i="5" s="1"/>
  <c r="P1015" i="5" s="1"/>
  <c r="L1015" i="5"/>
  <c r="I1015" i="5"/>
  <c r="Q1015" i="5" s="1"/>
  <c r="H1015" i="5"/>
  <c r="G1015" i="5"/>
  <c r="D1015" i="5"/>
  <c r="M1014" i="5"/>
  <c r="N1014" i="5" s="1"/>
  <c r="P1014" i="5" s="1"/>
  <c r="L1014" i="5"/>
  <c r="I1014" i="5"/>
  <c r="Q1014" i="5" s="1"/>
  <c r="H1014" i="5"/>
  <c r="G1014" i="5"/>
  <c r="D1014" i="5"/>
  <c r="M1013" i="5"/>
  <c r="N1013" i="5" s="1"/>
  <c r="P1013" i="5" s="1"/>
  <c r="L1013" i="5"/>
  <c r="I1013" i="5"/>
  <c r="Q1013" i="5" s="1"/>
  <c r="H1013" i="5"/>
  <c r="G1013" i="5"/>
  <c r="D1013" i="5"/>
  <c r="M1012" i="5"/>
  <c r="N1012" i="5" s="1"/>
  <c r="P1012" i="5" s="1"/>
  <c r="L1012" i="5"/>
  <c r="I1012" i="5"/>
  <c r="Q1012" i="5" s="1"/>
  <c r="H1012" i="5"/>
  <c r="G1012" i="5"/>
  <c r="D1012" i="5"/>
  <c r="M1011" i="5"/>
  <c r="N1011" i="5" s="1"/>
  <c r="P1011" i="5" s="1"/>
  <c r="L1011" i="5"/>
  <c r="I1011" i="5"/>
  <c r="Q1011" i="5" s="1"/>
  <c r="H1011" i="5"/>
  <c r="G1011" i="5"/>
  <c r="D1011" i="5"/>
  <c r="M1010" i="5"/>
  <c r="N1010" i="5" s="1"/>
  <c r="P1010" i="5" s="1"/>
  <c r="L1010" i="5"/>
  <c r="I1010" i="5"/>
  <c r="Q1010" i="5" s="1"/>
  <c r="H1010" i="5"/>
  <c r="G1010" i="5"/>
  <c r="D1010" i="5"/>
  <c r="M1009" i="5"/>
  <c r="N1009" i="5" s="1"/>
  <c r="P1009" i="5" s="1"/>
  <c r="L1009" i="5"/>
  <c r="I1009" i="5"/>
  <c r="Q1009" i="5" s="1"/>
  <c r="H1009" i="5"/>
  <c r="G1009" i="5"/>
  <c r="D1009" i="5"/>
  <c r="M1008" i="5"/>
  <c r="N1008" i="5" s="1"/>
  <c r="P1008" i="5" s="1"/>
  <c r="L1008" i="5"/>
  <c r="I1008" i="5"/>
  <c r="Q1008" i="5" s="1"/>
  <c r="H1008" i="5"/>
  <c r="G1008" i="5"/>
  <c r="D1008" i="5"/>
  <c r="M1007" i="5"/>
  <c r="N1007" i="5" s="1"/>
  <c r="P1007" i="5" s="1"/>
  <c r="L1007" i="5"/>
  <c r="I1007" i="5"/>
  <c r="Q1007" i="5" s="1"/>
  <c r="H1007" i="5"/>
  <c r="G1007" i="5"/>
  <c r="D1007" i="5"/>
  <c r="M1006" i="5"/>
  <c r="N1006" i="5" s="1"/>
  <c r="P1006" i="5" s="1"/>
  <c r="L1006" i="5"/>
  <c r="I1006" i="5"/>
  <c r="Q1006" i="5" s="1"/>
  <c r="H1006" i="5"/>
  <c r="G1006" i="5"/>
  <c r="D1006" i="5"/>
  <c r="M1005" i="5"/>
  <c r="N1005" i="5" s="1"/>
  <c r="P1005" i="5" s="1"/>
  <c r="L1005" i="5"/>
  <c r="I1005" i="5"/>
  <c r="Q1005" i="5" s="1"/>
  <c r="H1005" i="5"/>
  <c r="G1005" i="5"/>
  <c r="D1005" i="5"/>
  <c r="M1004" i="5"/>
  <c r="N1004" i="5" s="1"/>
  <c r="P1004" i="5" s="1"/>
  <c r="L1004" i="5"/>
  <c r="I1004" i="5"/>
  <c r="Q1004" i="5" s="1"/>
  <c r="H1004" i="5"/>
  <c r="G1004" i="5"/>
  <c r="D1004" i="5"/>
  <c r="M1003" i="5"/>
  <c r="N1003" i="5" s="1"/>
  <c r="P1003" i="5" s="1"/>
  <c r="L1003" i="5"/>
  <c r="I1003" i="5"/>
  <c r="Q1003" i="5" s="1"/>
  <c r="H1003" i="5"/>
  <c r="G1003" i="5"/>
  <c r="D1003" i="5"/>
  <c r="M1002" i="5"/>
  <c r="N1002" i="5" s="1"/>
  <c r="P1002" i="5" s="1"/>
  <c r="L1002" i="5"/>
  <c r="I1002" i="5"/>
  <c r="Q1002" i="5" s="1"/>
  <c r="H1002" i="5"/>
  <c r="G1002" i="5"/>
  <c r="D1002" i="5"/>
  <c r="M1001" i="5"/>
  <c r="N1001" i="5" s="1"/>
  <c r="P1001" i="5" s="1"/>
  <c r="L1001" i="5"/>
  <c r="I1001" i="5"/>
  <c r="Q1001" i="5" s="1"/>
  <c r="H1001" i="5"/>
  <c r="G1001" i="5"/>
  <c r="D1001" i="5"/>
  <c r="M1000" i="5"/>
  <c r="N1000" i="5" s="1"/>
  <c r="P1000" i="5" s="1"/>
  <c r="L1000" i="5"/>
  <c r="I1000" i="5"/>
  <c r="Q1000" i="5" s="1"/>
  <c r="H1000" i="5"/>
  <c r="G1000" i="5"/>
  <c r="D1000" i="5"/>
  <c r="M999" i="5"/>
  <c r="N999" i="5" s="1"/>
  <c r="P999" i="5" s="1"/>
  <c r="L999" i="5"/>
  <c r="I999" i="5"/>
  <c r="Q999" i="5" s="1"/>
  <c r="H999" i="5"/>
  <c r="G999" i="5"/>
  <c r="D999" i="5"/>
  <c r="M998" i="5"/>
  <c r="N998" i="5" s="1"/>
  <c r="P998" i="5" s="1"/>
  <c r="L998" i="5"/>
  <c r="I998" i="5"/>
  <c r="Q998" i="5" s="1"/>
  <c r="H998" i="5"/>
  <c r="G998" i="5"/>
  <c r="D998" i="5"/>
  <c r="M997" i="5"/>
  <c r="N997" i="5" s="1"/>
  <c r="P997" i="5" s="1"/>
  <c r="L997" i="5"/>
  <c r="I997" i="5"/>
  <c r="Q997" i="5" s="1"/>
  <c r="H997" i="5"/>
  <c r="G997" i="5"/>
  <c r="D997" i="5"/>
  <c r="M996" i="5"/>
  <c r="N996" i="5" s="1"/>
  <c r="P996" i="5" s="1"/>
  <c r="L996" i="5"/>
  <c r="I996" i="5"/>
  <c r="Q996" i="5" s="1"/>
  <c r="H996" i="5"/>
  <c r="G996" i="5"/>
  <c r="D996" i="5"/>
  <c r="M995" i="5"/>
  <c r="N995" i="5" s="1"/>
  <c r="P995" i="5" s="1"/>
  <c r="L995" i="5"/>
  <c r="I995" i="5"/>
  <c r="Q995" i="5" s="1"/>
  <c r="H995" i="5"/>
  <c r="G995" i="5"/>
  <c r="D995" i="5"/>
  <c r="M994" i="5"/>
  <c r="N994" i="5" s="1"/>
  <c r="P994" i="5" s="1"/>
  <c r="L994" i="5"/>
  <c r="I994" i="5"/>
  <c r="Q994" i="5" s="1"/>
  <c r="H994" i="5"/>
  <c r="G994" i="5"/>
  <c r="D994" i="5"/>
  <c r="M993" i="5"/>
  <c r="N993" i="5" s="1"/>
  <c r="P993" i="5" s="1"/>
  <c r="L993" i="5"/>
  <c r="I993" i="5"/>
  <c r="Q993" i="5" s="1"/>
  <c r="H993" i="5"/>
  <c r="G993" i="5"/>
  <c r="D993" i="5"/>
  <c r="M992" i="5"/>
  <c r="N992" i="5" s="1"/>
  <c r="P992" i="5" s="1"/>
  <c r="L992" i="5"/>
  <c r="I992" i="5"/>
  <c r="Q992" i="5" s="1"/>
  <c r="H992" i="5"/>
  <c r="G992" i="5"/>
  <c r="D992" i="5"/>
  <c r="M991" i="5"/>
  <c r="N991" i="5" s="1"/>
  <c r="P991" i="5" s="1"/>
  <c r="L991" i="5"/>
  <c r="I991" i="5"/>
  <c r="Q991" i="5" s="1"/>
  <c r="H991" i="5"/>
  <c r="G991" i="5"/>
  <c r="D991" i="5"/>
  <c r="M990" i="5"/>
  <c r="N990" i="5" s="1"/>
  <c r="P990" i="5" s="1"/>
  <c r="L990" i="5"/>
  <c r="I990" i="5"/>
  <c r="Q990" i="5" s="1"/>
  <c r="H990" i="5"/>
  <c r="G990" i="5"/>
  <c r="D990" i="5"/>
  <c r="M989" i="5"/>
  <c r="N989" i="5" s="1"/>
  <c r="P989" i="5" s="1"/>
  <c r="L989" i="5"/>
  <c r="I989" i="5"/>
  <c r="Q989" i="5" s="1"/>
  <c r="H989" i="5"/>
  <c r="G989" i="5"/>
  <c r="D989" i="5"/>
  <c r="M988" i="5"/>
  <c r="N988" i="5" s="1"/>
  <c r="P988" i="5" s="1"/>
  <c r="L988" i="5"/>
  <c r="I988" i="5"/>
  <c r="Q988" i="5" s="1"/>
  <c r="H988" i="5"/>
  <c r="G988" i="5"/>
  <c r="D988" i="5"/>
  <c r="M987" i="5"/>
  <c r="N987" i="5" s="1"/>
  <c r="P987" i="5" s="1"/>
  <c r="L987" i="5"/>
  <c r="I987" i="5"/>
  <c r="Q987" i="5" s="1"/>
  <c r="H987" i="5"/>
  <c r="G987" i="5"/>
  <c r="D987" i="5"/>
  <c r="M986" i="5"/>
  <c r="N986" i="5" s="1"/>
  <c r="P986" i="5" s="1"/>
  <c r="L986" i="5"/>
  <c r="I986" i="5"/>
  <c r="Q986" i="5" s="1"/>
  <c r="H986" i="5"/>
  <c r="G986" i="5"/>
  <c r="D986" i="5"/>
  <c r="M985" i="5"/>
  <c r="N985" i="5" s="1"/>
  <c r="P985" i="5" s="1"/>
  <c r="L985" i="5"/>
  <c r="I985" i="5"/>
  <c r="Q985" i="5" s="1"/>
  <c r="H985" i="5"/>
  <c r="G985" i="5"/>
  <c r="D985" i="5"/>
  <c r="M984" i="5"/>
  <c r="N984" i="5" s="1"/>
  <c r="P984" i="5" s="1"/>
  <c r="L984" i="5"/>
  <c r="I984" i="5"/>
  <c r="Q984" i="5" s="1"/>
  <c r="H984" i="5"/>
  <c r="G984" i="5"/>
  <c r="D984" i="5"/>
  <c r="M983" i="5"/>
  <c r="N983" i="5" s="1"/>
  <c r="P983" i="5" s="1"/>
  <c r="L983" i="5"/>
  <c r="I983" i="5"/>
  <c r="Q983" i="5" s="1"/>
  <c r="H983" i="5"/>
  <c r="G983" i="5"/>
  <c r="D983" i="5"/>
  <c r="M982" i="5"/>
  <c r="N982" i="5" s="1"/>
  <c r="P982" i="5" s="1"/>
  <c r="L982" i="5"/>
  <c r="I982" i="5"/>
  <c r="Q982" i="5" s="1"/>
  <c r="H982" i="5"/>
  <c r="G982" i="5"/>
  <c r="D982" i="5"/>
  <c r="M981" i="5"/>
  <c r="N981" i="5" s="1"/>
  <c r="P981" i="5" s="1"/>
  <c r="L981" i="5"/>
  <c r="I981" i="5"/>
  <c r="Q981" i="5" s="1"/>
  <c r="H981" i="5"/>
  <c r="G981" i="5"/>
  <c r="D981" i="5"/>
  <c r="M980" i="5"/>
  <c r="N980" i="5" s="1"/>
  <c r="P980" i="5" s="1"/>
  <c r="L980" i="5"/>
  <c r="I980" i="5"/>
  <c r="Q980" i="5" s="1"/>
  <c r="H980" i="5"/>
  <c r="G980" i="5"/>
  <c r="D980" i="5"/>
  <c r="M979" i="5"/>
  <c r="N979" i="5" s="1"/>
  <c r="P979" i="5" s="1"/>
  <c r="L979" i="5"/>
  <c r="I979" i="5"/>
  <c r="Q979" i="5" s="1"/>
  <c r="H979" i="5"/>
  <c r="G979" i="5"/>
  <c r="D979" i="5"/>
  <c r="M978" i="5"/>
  <c r="N978" i="5" s="1"/>
  <c r="P978" i="5" s="1"/>
  <c r="L978" i="5"/>
  <c r="I978" i="5"/>
  <c r="Q978" i="5" s="1"/>
  <c r="H978" i="5"/>
  <c r="G978" i="5"/>
  <c r="D978" i="5"/>
  <c r="M977" i="5"/>
  <c r="N977" i="5" s="1"/>
  <c r="P977" i="5" s="1"/>
  <c r="L977" i="5"/>
  <c r="I977" i="5"/>
  <c r="Q977" i="5" s="1"/>
  <c r="H977" i="5"/>
  <c r="G977" i="5"/>
  <c r="D977" i="5"/>
  <c r="M976" i="5"/>
  <c r="N976" i="5" s="1"/>
  <c r="P976" i="5" s="1"/>
  <c r="L976" i="5"/>
  <c r="I976" i="5"/>
  <c r="Q976" i="5" s="1"/>
  <c r="H976" i="5"/>
  <c r="G976" i="5"/>
  <c r="D976" i="5"/>
  <c r="M975" i="5"/>
  <c r="N975" i="5" s="1"/>
  <c r="P975" i="5" s="1"/>
  <c r="L975" i="5"/>
  <c r="I975" i="5"/>
  <c r="Q975" i="5" s="1"/>
  <c r="H975" i="5"/>
  <c r="G975" i="5"/>
  <c r="D975" i="5"/>
  <c r="M974" i="5"/>
  <c r="N974" i="5" s="1"/>
  <c r="P974" i="5" s="1"/>
  <c r="L974" i="5"/>
  <c r="I974" i="5"/>
  <c r="Q974" i="5" s="1"/>
  <c r="H974" i="5"/>
  <c r="G974" i="5"/>
  <c r="D974" i="5"/>
  <c r="M973" i="5"/>
  <c r="N973" i="5" s="1"/>
  <c r="P973" i="5" s="1"/>
  <c r="L973" i="5"/>
  <c r="I973" i="5"/>
  <c r="Q973" i="5" s="1"/>
  <c r="H973" i="5"/>
  <c r="G973" i="5"/>
  <c r="D973" i="5"/>
  <c r="M972" i="5"/>
  <c r="N972" i="5" s="1"/>
  <c r="P972" i="5" s="1"/>
  <c r="L972" i="5"/>
  <c r="I972" i="5"/>
  <c r="Q972" i="5" s="1"/>
  <c r="H972" i="5"/>
  <c r="G972" i="5"/>
  <c r="D972" i="5"/>
  <c r="M971" i="5"/>
  <c r="N971" i="5" s="1"/>
  <c r="P971" i="5" s="1"/>
  <c r="L971" i="5"/>
  <c r="I971" i="5"/>
  <c r="Q971" i="5" s="1"/>
  <c r="H971" i="5"/>
  <c r="G971" i="5"/>
  <c r="D971" i="5"/>
  <c r="M970" i="5"/>
  <c r="N970" i="5" s="1"/>
  <c r="P970" i="5" s="1"/>
  <c r="L970" i="5"/>
  <c r="I970" i="5"/>
  <c r="Q970" i="5" s="1"/>
  <c r="H970" i="5"/>
  <c r="G970" i="5"/>
  <c r="D970" i="5"/>
  <c r="M969" i="5"/>
  <c r="N969" i="5" s="1"/>
  <c r="P969" i="5" s="1"/>
  <c r="L969" i="5"/>
  <c r="I969" i="5"/>
  <c r="Q969" i="5" s="1"/>
  <c r="H969" i="5"/>
  <c r="G969" i="5"/>
  <c r="D969" i="5"/>
  <c r="M968" i="5"/>
  <c r="N968" i="5" s="1"/>
  <c r="P968" i="5" s="1"/>
  <c r="L968" i="5"/>
  <c r="I968" i="5"/>
  <c r="Q968" i="5" s="1"/>
  <c r="H968" i="5"/>
  <c r="G968" i="5"/>
  <c r="D968" i="5"/>
  <c r="M967" i="5"/>
  <c r="N967" i="5" s="1"/>
  <c r="P967" i="5" s="1"/>
  <c r="L967" i="5"/>
  <c r="I967" i="5"/>
  <c r="Q967" i="5" s="1"/>
  <c r="H967" i="5"/>
  <c r="G967" i="5"/>
  <c r="D967" i="5"/>
  <c r="M966" i="5"/>
  <c r="N966" i="5" s="1"/>
  <c r="P966" i="5" s="1"/>
  <c r="L966" i="5"/>
  <c r="I966" i="5"/>
  <c r="Q966" i="5" s="1"/>
  <c r="H966" i="5"/>
  <c r="G966" i="5"/>
  <c r="D966" i="5"/>
  <c r="M965" i="5"/>
  <c r="N965" i="5" s="1"/>
  <c r="P965" i="5" s="1"/>
  <c r="L965" i="5"/>
  <c r="I965" i="5"/>
  <c r="Q965" i="5" s="1"/>
  <c r="H965" i="5"/>
  <c r="G965" i="5"/>
  <c r="D965" i="5"/>
  <c r="M964" i="5"/>
  <c r="N964" i="5" s="1"/>
  <c r="P964" i="5" s="1"/>
  <c r="L964" i="5"/>
  <c r="I964" i="5"/>
  <c r="Q964" i="5" s="1"/>
  <c r="H964" i="5"/>
  <c r="G964" i="5"/>
  <c r="D964" i="5"/>
  <c r="M963" i="5"/>
  <c r="N963" i="5" s="1"/>
  <c r="P963" i="5" s="1"/>
  <c r="L963" i="5"/>
  <c r="I963" i="5"/>
  <c r="Q963" i="5" s="1"/>
  <c r="H963" i="5"/>
  <c r="G963" i="5"/>
  <c r="D963" i="5"/>
  <c r="M962" i="5"/>
  <c r="N962" i="5" s="1"/>
  <c r="P962" i="5" s="1"/>
  <c r="L962" i="5"/>
  <c r="I962" i="5"/>
  <c r="Q962" i="5" s="1"/>
  <c r="H962" i="5"/>
  <c r="G962" i="5"/>
  <c r="D962" i="5"/>
  <c r="M961" i="5"/>
  <c r="N961" i="5" s="1"/>
  <c r="P961" i="5" s="1"/>
  <c r="L961" i="5"/>
  <c r="I961" i="5"/>
  <c r="Q961" i="5" s="1"/>
  <c r="H961" i="5"/>
  <c r="G961" i="5"/>
  <c r="D961" i="5"/>
  <c r="M960" i="5"/>
  <c r="N960" i="5" s="1"/>
  <c r="P960" i="5" s="1"/>
  <c r="L960" i="5"/>
  <c r="I960" i="5"/>
  <c r="Q960" i="5" s="1"/>
  <c r="H960" i="5"/>
  <c r="G960" i="5"/>
  <c r="D960" i="5"/>
  <c r="M959" i="5"/>
  <c r="N959" i="5" s="1"/>
  <c r="P959" i="5" s="1"/>
  <c r="L959" i="5"/>
  <c r="I959" i="5"/>
  <c r="Q959" i="5" s="1"/>
  <c r="H959" i="5"/>
  <c r="G959" i="5"/>
  <c r="D959" i="5"/>
  <c r="M958" i="5"/>
  <c r="N958" i="5" s="1"/>
  <c r="P958" i="5" s="1"/>
  <c r="L958" i="5"/>
  <c r="I958" i="5"/>
  <c r="Q958" i="5" s="1"/>
  <c r="H958" i="5"/>
  <c r="G958" i="5"/>
  <c r="D958" i="5"/>
  <c r="M957" i="5"/>
  <c r="N957" i="5" s="1"/>
  <c r="P957" i="5" s="1"/>
  <c r="L957" i="5"/>
  <c r="I957" i="5"/>
  <c r="Q957" i="5" s="1"/>
  <c r="H957" i="5"/>
  <c r="G957" i="5"/>
  <c r="D957" i="5"/>
  <c r="M956" i="5"/>
  <c r="N956" i="5" s="1"/>
  <c r="P956" i="5" s="1"/>
  <c r="L956" i="5"/>
  <c r="I956" i="5"/>
  <c r="Q956" i="5" s="1"/>
  <c r="H956" i="5"/>
  <c r="G956" i="5"/>
  <c r="D956" i="5"/>
  <c r="M955" i="5"/>
  <c r="N955" i="5" s="1"/>
  <c r="P955" i="5" s="1"/>
  <c r="L955" i="5"/>
  <c r="I955" i="5"/>
  <c r="Q955" i="5" s="1"/>
  <c r="H955" i="5"/>
  <c r="G955" i="5"/>
  <c r="D955" i="5"/>
  <c r="M954" i="5"/>
  <c r="N954" i="5" s="1"/>
  <c r="P954" i="5" s="1"/>
  <c r="L954" i="5"/>
  <c r="I954" i="5"/>
  <c r="Q954" i="5" s="1"/>
  <c r="H954" i="5"/>
  <c r="G954" i="5"/>
  <c r="D954" i="5"/>
  <c r="M953" i="5"/>
  <c r="N953" i="5" s="1"/>
  <c r="P953" i="5" s="1"/>
  <c r="L953" i="5"/>
  <c r="I953" i="5"/>
  <c r="Q953" i="5" s="1"/>
  <c r="H953" i="5"/>
  <c r="G953" i="5"/>
  <c r="D953" i="5"/>
  <c r="M952" i="5"/>
  <c r="N952" i="5" s="1"/>
  <c r="P952" i="5" s="1"/>
  <c r="L952" i="5"/>
  <c r="I952" i="5"/>
  <c r="Q952" i="5" s="1"/>
  <c r="H952" i="5"/>
  <c r="G952" i="5"/>
  <c r="D952" i="5"/>
  <c r="M951" i="5"/>
  <c r="N951" i="5" s="1"/>
  <c r="P951" i="5" s="1"/>
  <c r="L951" i="5"/>
  <c r="I951" i="5"/>
  <c r="Q951" i="5" s="1"/>
  <c r="H951" i="5"/>
  <c r="G951" i="5"/>
  <c r="D951" i="5"/>
  <c r="M950" i="5"/>
  <c r="N950" i="5" s="1"/>
  <c r="P950" i="5" s="1"/>
  <c r="L950" i="5"/>
  <c r="I950" i="5"/>
  <c r="Q950" i="5" s="1"/>
  <c r="H950" i="5"/>
  <c r="G950" i="5"/>
  <c r="D950" i="5"/>
  <c r="M949" i="5"/>
  <c r="N949" i="5" s="1"/>
  <c r="P949" i="5" s="1"/>
  <c r="L949" i="5"/>
  <c r="I949" i="5"/>
  <c r="Q949" i="5" s="1"/>
  <c r="H949" i="5"/>
  <c r="G949" i="5"/>
  <c r="D949" i="5"/>
  <c r="M948" i="5"/>
  <c r="N948" i="5" s="1"/>
  <c r="P948" i="5" s="1"/>
  <c r="L948" i="5"/>
  <c r="I948" i="5"/>
  <c r="Q948" i="5" s="1"/>
  <c r="H948" i="5"/>
  <c r="G948" i="5"/>
  <c r="D948" i="5"/>
  <c r="M947" i="5"/>
  <c r="N947" i="5" s="1"/>
  <c r="P947" i="5" s="1"/>
  <c r="L947" i="5"/>
  <c r="I947" i="5"/>
  <c r="Q947" i="5" s="1"/>
  <c r="H947" i="5"/>
  <c r="G947" i="5"/>
  <c r="D947" i="5"/>
  <c r="M946" i="5"/>
  <c r="N946" i="5" s="1"/>
  <c r="P946" i="5" s="1"/>
  <c r="L946" i="5"/>
  <c r="I946" i="5"/>
  <c r="Q946" i="5" s="1"/>
  <c r="H946" i="5"/>
  <c r="G946" i="5"/>
  <c r="D946" i="5"/>
  <c r="M945" i="5"/>
  <c r="N945" i="5" s="1"/>
  <c r="P945" i="5" s="1"/>
  <c r="L945" i="5"/>
  <c r="I945" i="5"/>
  <c r="Q945" i="5" s="1"/>
  <c r="H945" i="5"/>
  <c r="G945" i="5"/>
  <c r="D945" i="5"/>
  <c r="M944" i="5"/>
  <c r="N944" i="5" s="1"/>
  <c r="P944" i="5" s="1"/>
  <c r="L944" i="5"/>
  <c r="I944" i="5"/>
  <c r="Q944" i="5" s="1"/>
  <c r="H944" i="5"/>
  <c r="G944" i="5"/>
  <c r="D944" i="5"/>
  <c r="M943" i="5"/>
  <c r="N943" i="5" s="1"/>
  <c r="P943" i="5" s="1"/>
  <c r="L943" i="5"/>
  <c r="I943" i="5"/>
  <c r="Q943" i="5" s="1"/>
  <c r="H943" i="5"/>
  <c r="G943" i="5"/>
  <c r="D943" i="5"/>
  <c r="M942" i="5"/>
  <c r="N942" i="5" s="1"/>
  <c r="P942" i="5" s="1"/>
  <c r="L942" i="5"/>
  <c r="I942" i="5"/>
  <c r="Q942" i="5" s="1"/>
  <c r="H942" i="5"/>
  <c r="G942" i="5"/>
  <c r="D942" i="5"/>
  <c r="M941" i="5"/>
  <c r="N941" i="5" s="1"/>
  <c r="P941" i="5" s="1"/>
  <c r="L941" i="5"/>
  <c r="I941" i="5"/>
  <c r="Q941" i="5" s="1"/>
  <c r="H941" i="5"/>
  <c r="G941" i="5"/>
  <c r="D941" i="5"/>
  <c r="M940" i="5"/>
  <c r="N940" i="5" s="1"/>
  <c r="P940" i="5" s="1"/>
  <c r="L940" i="5"/>
  <c r="I940" i="5"/>
  <c r="Q940" i="5" s="1"/>
  <c r="H940" i="5"/>
  <c r="G940" i="5"/>
  <c r="D940" i="5"/>
  <c r="M939" i="5"/>
  <c r="N939" i="5" s="1"/>
  <c r="P939" i="5" s="1"/>
  <c r="L939" i="5"/>
  <c r="I939" i="5"/>
  <c r="Q939" i="5" s="1"/>
  <c r="H939" i="5"/>
  <c r="G939" i="5"/>
  <c r="D939" i="5"/>
  <c r="M938" i="5"/>
  <c r="N938" i="5" s="1"/>
  <c r="P938" i="5" s="1"/>
  <c r="L938" i="5"/>
  <c r="I938" i="5"/>
  <c r="Q938" i="5" s="1"/>
  <c r="H938" i="5"/>
  <c r="G938" i="5"/>
  <c r="D938" i="5"/>
  <c r="M937" i="5"/>
  <c r="N937" i="5" s="1"/>
  <c r="P937" i="5" s="1"/>
  <c r="L937" i="5"/>
  <c r="I937" i="5"/>
  <c r="Q937" i="5" s="1"/>
  <c r="H937" i="5"/>
  <c r="G937" i="5"/>
  <c r="D937" i="5"/>
  <c r="M936" i="5"/>
  <c r="N936" i="5" s="1"/>
  <c r="P936" i="5" s="1"/>
  <c r="L936" i="5"/>
  <c r="I936" i="5"/>
  <c r="Q936" i="5" s="1"/>
  <c r="H936" i="5"/>
  <c r="G936" i="5"/>
  <c r="D936" i="5"/>
  <c r="M935" i="5"/>
  <c r="N935" i="5" s="1"/>
  <c r="P935" i="5" s="1"/>
  <c r="L935" i="5"/>
  <c r="I935" i="5"/>
  <c r="Q935" i="5" s="1"/>
  <c r="H935" i="5"/>
  <c r="G935" i="5"/>
  <c r="D935" i="5"/>
  <c r="M934" i="5"/>
  <c r="N934" i="5" s="1"/>
  <c r="P934" i="5" s="1"/>
  <c r="L934" i="5"/>
  <c r="I934" i="5"/>
  <c r="Q934" i="5" s="1"/>
  <c r="H934" i="5"/>
  <c r="G934" i="5"/>
  <c r="D934" i="5"/>
  <c r="M933" i="5"/>
  <c r="N933" i="5" s="1"/>
  <c r="P933" i="5" s="1"/>
  <c r="L933" i="5"/>
  <c r="I933" i="5"/>
  <c r="Q933" i="5" s="1"/>
  <c r="H933" i="5"/>
  <c r="G933" i="5"/>
  <c r="D933" i="5"/>
  <c r="M932" i="5"/>
  <c r="N932" i="5" s="1"/>
  <c r="P932" i="5" s="1"/>
  <c r="L932" i="5"/>
  <c r="I932" i="5"/>
  <c r="Q932" i="5" s="1"/>
  <c r="H932" i="5"/>
  <c r="G932" i="5"/>
  <c r="D932" i="5"/>
  <c r="M931" i="5"/>
  <c r="N931" i="5" s="1"/>
  <c r="P931" i="5" s="1"/>
  <c r="L931" i="5"/>
  <c r="I931" i="5"/>
  <c r="Q931" i="5" s="1"/>
  <c r="H931" i="5"/>
  <c r="G931" i="5"/>
  <c r="D931" i="5"/>
  <c r="M930" i="5"/>
  <c r="N930" i="5" s="1"/>
  <c r="P930" i="5" s="1"/>
  <c r="L930" i="5"/>
  <c r="I930" i="5"/>
  <c r="Q930" i="5" s="1"/>
  <c r="H930" i="5"/>
  <c r="G930" i="5"/>
  <c r="D930" i="5"/>
  <c r="M929" i="5"/>
  <c r="N929" i="5" s="1"/>
  <c r="P929" i="5" s="1"/>
  <c r="L929" i="5"/>
  <c r="I929" i="5"/>
  <c r="Q929" i="5" s="1"/>
  <c r="H929" i="5"/>
  <c r="G929" i="5"/>
  <c r="D929" i="5"/>
  <c r="M928" i="5"/>
  <c r="N928" i="5" s="1"/>
  <c r="P928" i="5" s="1"/>
  <c r="L928" i="5"/>
  <c r="I928" i="5"/>
  <c r="Q928" i="5" s="1"/>
  <c r="H928" i="5"/>
  <c r="G928" i="5"/>
  <c r="D928" i="5"/>
  <c r="M927" i="5"/>
  <c r="N927" i="5" s="1"/>
  <c r="P927" i="5" s="1"/>
  <c r="L927" i="5"/>
  <c r="I927" i="5"/>
  <c r="Q927" i="5" s="1"/>
  <c r="H927" i="5"/>
  <c r="G927" i="5"/>
  <c r="D927" i="5"/>
  <c r="M926" i="5"/>
  <c r="N926" i="5" s="1"/>
  <c r="P926" i="5" s="1"/>
  <c r="L926" i="5"/>
  <c r="I926" i="5"/>
  <c r="Q926" i="5" s="1"/>
  <c r="H926" i="5"/>
  <c r="G926" i="5"/>
  <c r="D926" i="5"/>
  <c r="M925" i="5"/>
  <c r="N925" i="5" s="1"/>
  <c r="P925" i="5" s="1"/>
  <c r="L925" i="5"/>
  <c r="I925" i="5"/>
  <c r="Q925" i="5" s="1"/>
  <c r="H925" i="5"/>
  <c r="G925" i="5"/>
  <c r="D925" i="5"/>
  <c r="M924" i="5"/>
  <c r="N924" i="5" s="1"/>
  <c r="P924" i="5" s="1"/>
  <c r="L924" i="5"/>
  <c r="I924" i="5"/>
  <c r="Q924" i="5" s="1"/>
  <c r="H924" i="5"/>
  <c r="G924" i="5"/>
  <c r="D924" i="5"/>
  <c r="M923" i="5"/>
  <c r="N923" i="5" s="1"/>
  <c r="P923" i="5" s="1"/>
  <c r="L923" i="5"/>
  <c r="I923" i="5"/>
  <c r="Q923" i="5" s="1"/>
  <c r="H923" i="5"/>
  <c r="G923" i="5"/>
  <c r="D923" i="5"/>
  <c r="M922" i="5"/>
  <c r="N922" i="5" s="1"/>
  <c r="P922" i="5" s="1"/>
  <c r="L922" i="5"/>
  <c r="I922" i="5"/>
  <c r="Q922" i="5" s="1"/>
  <c r="H922" i="5"/>
  <c r="G922" i="5"/>
  <c r="D922" i="5"/>
  <c r="M921" i="5"/>
  <c r="N921" i="5" s="1"/>
  <c r="P921" i="5" s="1"/>
  <c r="L921" i="5"/>
  <c r="I921" i="5"/>
  <c r="Q921" i="5" s="1"/>
  <c r="H921" i="5"/>
  <c r="G921" i="5"/>
  <c r="D921" i="5"/>
  <c r="M920" i="5"/>
  <c r="N920" i="5" s="1"/>
  <c r="P920" i="5" s="1"/>
  <c r="L920" i="5"/>
  <c r="I920" i="5"/>
  <c r="Q920" i="5" s="1"/>
  <c r="H920" i="5"/>
  <c r="G920" i="5"/>
  <c r="D920" i="5"/>
  <c r="M919" i="5"/>
  <c r="N919" i="5" s="1"/>
  <c r="P919" i="5" s="1"/>
  <c r="L919" i="5"/>
  <c r="I919" i="5"/>
  <c r="Q919" i="5" s="1"/>
  <c r="H919" i="5"/>
  <c r="G919" i="5"/>
  <c r="D919" i="5"/>
  <c r="M918" i="5"/>
  <c r="N918" i="5" s="1"/>
  <c r="P918" i="5" s="1"/>
  <c r="L918" i="5"/>
  <c r="I918" i="5"/>
  <c r="Q918" i="5" s="1"/>
  <c r="H918" i="5"/>
  <c r="G918" i="5"/>
  <c r="D918" i="5"/>
  <c r="M917" i="5"/>
  <c r="N917" i="5" s="1"/>
  <c r="P917" i="5" s="1"/>
  <c r="L917" i="5"/>
  <c r="I917" i="5"/>
  <c r="Q917" i="5" s="1"/>
  <c r="H917" i="5"/>
  <c r="G917" i="5"/>
  <c r="D917" i="5"/>
  <c r="M916" i="5"/>
  <c r="N916" i="5" s="1"/>
  <c r="P916" i="5" s="1"/>
  <c r="L916" i="5"/>
  <c r="I916" i="5"/>
  <c r="Q916" i="5" s="1"/>
  <c r="H916" i="5"/>
  <c r="G916" i="5"/>
  <c r="D916" i="5"/>
  <c r="M915" i="5"/>
  <c r="N915" i="5" s="1"/>
  <c r="P915" i="5" s="1"/>
  <c r="L915" i="5"/>
  <c r="I915" i="5"/>
  <c r="Q915" i="5" s="1"/>
  <c r="H915" i="5"/>
  <c r="G915" i="5"/>
  <c r="D915" i="5"/>
  <c r="M914" i="5"/>
  <c r="N914" i="5" s="1"/>
  <c r="P914" i="5" s="1"/>
  <c r="L914" i="5"/>
  <c r="I914" i="5"/>
  <c r="Q914" i="5" s="1"/>
  <c r="H914" i="5"/>
  <c r="G914" i="5"/>
  <c r="D914" i="5"/>
  <c r="M913" i="5"/>
  <c r="N913" i="5" s="1"/>
  <c r="P913" i="5" s="1"/>
  <c r="L913" i="5"/>
  <c r="I913" i="5"/>
  <c r="Q913" i="5" s="1"/>
  <c r="H913" i="5"/>
  <c r="G913" i="5"/>
  <c r="D913" i="5"/>
  <c r="M912" i="5"/>
  <c r="N912" i="5" s="1"/>
  <c r="P912" i="5" s="1"/>
  <c r="L912" i="5"/>
  <c r="I912" i="5"/>
  <c r="Q912" i="5" s="1"/>
  <c r="H912" i="5"/>
  <c r="G912" i="5"/>
  <c r="D912" i="5"/>
  <c r="M911" i="5"/>
  <c r="N911" i="5" s="1"/>
  <c r="P911" i="5" s="1"/>
  <c r="L911" i="5"/>
  <c r="I911" i="5"/>
  <c r="Q911" i="5" s="1"/>
  <c r="H911" i="5"/>
  <c r="G911" i="5"/>
  <c r="D911" i="5"/>
  <c r="M910" i="5"/>
  <c r="N910" i="5" s="1"/>
  <c r="P910" i="5" s="1"/>
  <c r="L910" i="5"/>
  <c r="I910" i="5"/>
  <c r="Q910" i="5" s="1"/>
  <c r="H910" i="5"/>
  <c r="G910" i="5"/>
  <c r="D910" i="5"/>
  <c r="M909" i="5"/>
  <c r="N909" i="5" s="1"/>
  <c r="P909" i="5" s="1"/>
  <c r="L909" i="5"/>
  <c r="I909" i="5"/>
  <c r="Q909" i="5" s="1"/>
  <c r="H909" i="5"/>
  <c r="G909" i="5"/>
  <c r="D909" i="5"/>
  <c r="M908" i="5"/>
  <c r="N908" i="5" s="1"/>
  <c r="P908" i="5" s="1"/>
  <c r="L908" i="5"/>
  <c r="I908" i="5"/>
  <c r="Q908" i="5" s="1"/>
  <c r="H908" i="5"/>
  <c r="G908" i="5"/>
  <c r="D908" i="5"/>
  <c r="M907" i="5"/>
  <c r="N907" i="5" s="1"/>
  <c r="P907" i="5" s="1"/>
  <c r="L907" i="5"/>
  <c r="I907" i="5"/>
  <c r="Q907" i="5" s="1"/>
  <c r="H907" i="5"/>
  <c r="G907" i="5"/>
  <c r="D907" i="5"/>
  <c r="M906" i="5"/>
  <c r="N906" i="5" s="1"/>
  <c r="P906" i="5" s="1"/>
  <c r="L906" i="5"/>
  <c r="I906" i="5"/>
  <c r="Q906" i="5" s="1"/>
  <c r="H906" i="5"/>
  <c r="G906" i="5"/>
  <c r="D906" i="5"/>
  <c r="M905" i="5"/>
  <c r="N905" i="5" s="1"/>
  <c r="P905" i="5" s="1"/>
  <c r="L905" i="5"/>
  <c r="I905" i="5"/>
  <c r="Q905" i="5" s="1"/>
  <c r="H905" i="5"/>
  <c r="G905" i="5"/>
  <c r="D905" i="5"/>
  <c r="M904" i="5"/>
  <c r="N904" i="5" s="1"/>
  <c r="P904" i="5" s="1"/>
  <c r="L904" i="5"/>
  <c r="I904" i="5"/>
  <c r="Q904" i="5" s="1"/>
  <c r="H904" i="5"/>
  <c r="G904" i="5"/>
  <c r="D904" i="5"/>
  <c r="M903" i="5"/>
  <c r="N903" i="5" s="1"/>
  <c r="P903" i="5" s="1"/>
  <c r="L903" i="5"/>
  <c r="I903" i="5"/>
  <c r="Q903" i="5" s="1"/>
  <c r="H903" i="5"/>
  <c r="G903" i="5"/>
  <c r="D903" i="5"/>
  <c r="M902" i="5"/>
  <c r="N902" i="5" s="1"/>
  <c r="P902" i="5" s="1"/>
  <c r="L902" i="5"/>
  <c r="I902" i="5"/>
  <c r="Q902" i="5" s="1"/>
  <c r="H902" i="5"/>
  <c r="G902" i="5"/>
  <c r="D902" i="5"/>
  <c r="M901" i="5"/>
  <c r="N901" i="5" s="1"/>
  <c r="P901" i="5" s="1"/>
  <c r="L901" i="5"/>
  <c r="I901" i="5"/>
  <c r="Q901" i="5" s="1"/>
  <c r="H901" i="5"/>
  <c r="G901" i="5"/>
  <c r="D901" i="5"/>
  <c r="M900" i="5"/>
  <c r="N900" i="5" s="1"/>
  <c r="P900" i="5" s="1"/>
  <c r="L900" i="5"/>
  <c r="I900" i="5"/>
  <c r="Q900" i="5" s="1"/>
  <c r="H900" i="5"/>
  <c r="G900" i="5"/>
  <c r="D900" i="5"/>
  <c r="M899" i="5"/>
  <c r="N899" i="5" s="1"/>
  <c r="P899" i="5" s="1"/>
  <c r="L899" i="5"/>
  <c r="I899" i="5"/>
  <c r="Q899" i="5" s="1"/>
  <c r="H899" i="5"/>
  <c r="G899" i="5"/>
  <c r="D899" i="5"/>
  <c r="M898" i="5"/>
  <c r="N898" i="5" s="1"/>
  <c r="P898" i="5" s="1"/>
  <c r="L898" i="5"/>
  <c r="I898" i="5"/>
  <c r="Q898" i="5" s="1"/>
  <c r="H898" i="5"/>
  <c r="G898" i="5"/>
  <c r="D898" i="5"/>
  <c r="M897" i="5"/>
  <c r="N897" i="5" s="1"/>
  <c r="P897" i="5" s="1"/>
  <c r="L897" i="5"/>
  <c r="I897" i="5"/>
  <c r="Q897" i="5" s="1"/>
  <c r="H897" i="5"/>
  <c r="G897" i="5"/>
  <c r="D897" i="5"/>
  <c r="M896" i="5"/>
  <c r="N896" i="5" s="1"/>
  <c r="P896" i="5" s="1"/>
  <c r="L896" i="5"/>
  <c r="I896" i="5"/>
  <c r="Q896" i="5" s="1"/>
  <c r="H896" i="5"/>
  <c r="G896" i="5"/>
  <c r="D896" i="5"/>
  <c r="M895" i="5"/>
  <c r="N895" i="5" s="1"/>
  <c r="P895" i="5" s="1"/>
  <c r="L895" i="5"/>
  <c r="I895" i="5"/>
  <c r="Q895" i="5" s="1"/>
  <c r="H895" i="5"/>
  <c r="G895" i="5"/>
  <c r="D895" i="5"/>
  <c r="M894" i="5"/>
  <c r="N894" i="5" s="1"/>
  <c r="P894" i="5" s="1"/>
  <c r="L894" i="5"/>
  <c r="I894" i="5"/>
  <c r="Q894" i="5" s="1"/>
  <c r="H894" i="5"/>
  <c r="G894" i="5"/>
  <c r="D894" i="5"/>
  <c r="M893" i="5"/>
  <c r="N893" i="5" s="1"/>
  <c r="P893" i="5" s="1"/>
  <c r="L893" i="5"/>
  <c r="I893" i="5"/>
  <c r="Q893" i="5" s="1"/>
  <c r="H893" i="5"/>
  <c r="G893" i="5"/>
  <c r="D893" i="5"/>
  <c r="M892" i="5"/>
  <c r="N892" i="5" s="1"/>
  <c r="P892" i="5" s="1"/>
  <c r="L892" i="5"/>
  <c r="I892" i="5"/>
  <c r="Q892" i="5" s="1"/>
  <c r="H892" i="5"/>
  <c r="G892" i="5"/>
  <c r="D892" i="5"/>
  <c r="M891" i="5"/>
  <c r="N891" i="5" s="1"/>
  <c r="P891" i="5" s="1"/>
  <c r="L891" i="5"/>
  <c r="I891" i="5"/>
  <c r="Q891" i="5" s="1"/>
  <c r="H891" i="5"/>
  <c r="G891" i="5"/>
  <c r="D891" i="5"/>
  <c r="M890" i="5"/>
  <c r="N890" i="5" s="1"/>
  <c r="P890" i="5" s="1"/>
  <c r="L890" i="5"/>
  <c r="I890" i="5"/>
  <c r="Q890" i="5" s="1"/>
  <c r="H890" i="5"/>
  <c r="G890" i="5"/>
  <c r="D890" i="5"/>
  <c r="M889" i="5"/>
  <c r="N889" i="5" s="1"/>
  <c r="P889" i="5" s="1"/>
  <c r="L889" i="5"/>
  <c r="I889" i="5"/>
  <c r="Q889" i="5" s="1"/>
  <c r="H889" i="5"/>
  <c r="G889" i="5"/>
  <c r="D889" i="5"/>
  <c r="M888" i="5"/>
  <c r="N888" i="5" s="1"/>
  <c r="P888" i="5" s="1"/>
  <c r="L888" i="5"/>
  <c r="I888" i="5"/>
  <c r="Q888" i="5" s="1"/>
  <c r="H888" i="5"/>
  <c r="G888" i="5"/>
  <c r="D888" i="5"/>
  <c r="M887" i="5"/>
  <c r="N887" i="5" s="1"/>
  <c r="P887" i="5" s="1"/>
  <c r="L887" i="5"/>
  <c r="I887" i="5"/>
  <c r="Q887" i="5" s="1"/>
  <c r="H887" i="5"/>
  <c r="G887" i="5"/>
  <c r="D887" i="5"/>
  <c r="M886" i="5"/>
  <c r="N886" i="5" s="1"/>
  <c r="P886" i="5" s="1"/>
  <c r="L886" i="5"/>
  <c r="I886" i="5"/>
  <c r="Q886" i="5" s="1"/>
  <c r="H886" i="5"/>
  <c r="G886" i="5"/>
  <c r="D886" i="5"/>
  <c r="M885" i="5"/>
  <c r="N885" i="5" s="1"/>
  <c r="P885" i="5" s="1"/>
  <c r="L885" i="5"/>
  <c r="I885" i="5"/>
  <c r="Q885" i="5" s="1"/>
  <c r="H885" i="5"/>
  <c r="G885" i="5"/>
  <c r="D885" i="5"/>
  <c r="M884" i="5"/>
  <c r="N884" i="5" s="1"/>
  <c r="P884" i="5" s="1"/>
  <c r="L884" i="5"/>
  <c r="I884" i="5"/>
  <c r="Q884" i="5" s="1"/>
  <c r="H884" i="5"/>
  <c r="G884" i="5"/>
  <c r="D884" i="5"/>
  <c r="M883" i="5"/>
  <c r="N883" i="5" s="1"/>
  <c r="P883" i="5" s="1"/>
  <c r="L883" i="5"/>
  <c r="I883" i="5"/>
  <c r="Q883" i="5" s="1"/>
  <c r="H883" i="5"/>
  <c r="G883" i="5"/>
  <c r="D883" i="5"/>
  <c r="M882" i="5"/>
  <c r="N882" i="5" s="1"/>
  <c r="P882" i="5" s="1"/>
  <c r="L882" i="5"/>
  <c r="I882" i="5"/>
  <c r="Q882" i="5" s="1"/>
  <c r="H882" i="5"/>
  <c r="G882" i="5"/>
  <c r="D882" i="5"/>
  <c r="M881" i="5"/>
  <c r="N881" i="5" s="1"/>
  <c r="P881" i="5" s="1"/>
  <c r="L881" i="5"/>
  <c r="I881" i="5"/>
  <c r="Q881" i="5" s="1"/>
  <c r="H881" i="5"/>
  <c r="G881" i="5"/>
  <c r="D881" i="5"/>
  <c r="M880" i="5"/>
  <c r="N880" i="5" s="1"/>
  <c r="P880" i="5" s="1"/>
  <c r="L880" i="5"/>
  <c r="I880" i="5"/>
  <c r="Q880" i="5" s="1"/>
  <c r="H880" i="5"/>
  <c r="G880" i="5"/>
  <c r="D880" i="5"/>
  <c r="M879" i="5"/>
  <c r="N879" i="5" s="1"/>
  <c r="P879" i="5" s="1"/>
  <c r="L879" i="5"/>
  <c r="I879" i="5"/>
  <c r="Q879" i="5" s="1"/>
  <c r="H879" i="5"/>
  <c r="G879" i="5"/>
  <c r="D879" i="5"/>
  <c r="M878" i="5"/>
  <c r="N878" i="5" s="1"/>
  <c r="P878" i="5" s="1"/>
  <c r="L878" i="5"/>
  <c r="I878" i="5"/>
  <c r="Q878" i="5" s="1"/>
  <c r="H878" i="5"/>
  <c r="G878" i="5"/>
  <c r="D878" i="5"/>
  <c r="M877" i="5"/>
  <c r="N877" i="5" s="1"/>
  <c r="P877" i="5" s="1"/>
  <c r="L877" i="5"/>
  <c r="I877" i="5"/>
  <c r="Q877" i="5" s="1"/>
  <c r="H877" i="5"/>
  <c r="G877" i="5"/>
  <c r="D877" i="5"/>
  <c r="M876" i="5"/>
  <c r="N876" i="5" s="1"/>
  <c r="P876" i="5" s="1"/>
  <c r="L876" i="5"/>
  <c r="I876" i="5"/>
  <c r="Q876" i="5" s="1"/>
  <c r="H876" i="5"/>
  <c r="G876" i="5"/>
  <c r="D876" i="5"/>
  <c r="M875" i="5"/>
  <c r="N875" i="5" s="1"/>
  <c r="P875" i="5" s="1"/>
  <c r="L875" i="5"/>
  <c r="I875" i="5"/>
  <c r="Q875" i="5" s="1"/>
  <c r="H875" i="5"/>
  <c r="G875" i="5"/>
  <c r="D875" i="5"/>
  <c r="M874" i="5"/>
  <c r="N874" i="5" s="1"/>
  <c r="P874" i="5" s="1"/>
  <c r="L874" i="5"/>
  <c r="I874" i="5"/>
  <c r="Q874" i="5" s="1"/>
  <c r="H874" i="5"/>
  <c r="G874" i="5"/>
  <c r="D874" i="5"/>
  <c r="M873" i="5"/>
  <c r="N873" i="5" s="1"/>
  <c r="P873" i="5" s="1"/>
  <c r="L873" i="5"/>
  <c r="I873" i="5"/>
  <c r="Q873" i="5" s="1"/>
  <c r="H873" i="5"/>
  <c r="G873" i="5"/>
  <c r="D873" i="5"/>
  <c r="M872" i="5"/>
  <c r="N872" i="5" s="1"/>
  <c r="P872" i="5" s="1"/>
  <c r="L872" i="5"/>
  <c r="I872" i="5"/>
  <c r="Q872" i="5" s="1"/>
  <c r="H872" i="5"/>
  <c r="G872" i="5"/>
  <c r="D872" i="5"/>
  <c r="M871" i="5"/>
  <c r="N871" i="5" s="1"/>
  <c r="P871" i="5" s="1"/>
  <c r="L871" i="5"/>
  <c r="I871" i="5"/>
  <c r="Q871" i="5" s="1"/>
  <c r="H871" i="5"/>
  <c r="G871" i="5"/>
  <c r="D871" i="5"/>
  <c r="M870" i="5"/>
  <c r="N870" i="5" s="1"/>
  <c r="P870" i="5" s="1"/>
  <c r="L870" i="5"/>
  <c r="I870" i="5"/>
  <c r="Q870" i="5" s="1"/>
  <c r="H870" i="5"/>
  <c r="G870" i="5"/>
  <c r="D870" i="5"/>
  <c r="M869" i="5"/>
  <c r="N869" i="5" s="1"/>
  <c r="P869" i="5" s="1"/>
  <c r="L869" i="5"/>
  <c r="I869" i="5"/>
  <c r="Q869" i="5" s="1"/>
  <c r="H869" i="5"/>
  <c r="G869" i="5"/>
  <c r="D869" i="5"/>
  <c r="M868" i="5"/>
  <c r="N868" i="5" s="1"/>
  <c r="P868" i="5" s="1"/>
  <c r="L868" i="5"/>
  <c r="I868" i="5"/>
  <c r="Q868" i="5" s="1"/>
  <c r="H868" i="5"/>
  <c r="G868" i="5"/>
  <c r="D868" i="5"/>
  <c r="M867" i="5"/>
  <c r="N867" i="5" s="1"/>
  <c r="P867" i="5" s="1"/>
  <c r="L867" i="5"/>
  <c r="I867" i="5"/>
  <c r="Q867" i="5" s="1"/>
  <c r="H867" i="5"/>
  <c r="G867" i="5"/>
  <c r="D867" i="5"/>
  <c r="M866" i="5"/>
  <c r="N866" i="5" s="1"/>
  <c r="P866" i="5" s="1"/>
  <c r="L866" i="5"/>
  <c r="I866" i="5"/>
  <c r="Q866" i="5" s="1"/>
  <c r="H866" i="5"/>
  <c r="G866" i="5"/>
  <c r="D866" i="5"/>
  <c r="M865" i="5"/>
  <c r="N865" i="5" s="1"/>
  <c r="P865" i="5" s="1"/>
  <c r="L865" i="5"/>
  <c r="I865" i="5"/>
  <c r="Q865" i="5" s="1"/>
  <c r="H865" i="5"/>
  <c r="G865" i="5"/>
  <c r="D865" i="5"/>
  <c r="M864" i="5"/>
  <c r="N864" i="5" s="1"/>
  <c r="P864" i="5" s="1"/>
  <c r="L864" i="5"/>
  <c r="I864" i="5"/>
  <c r="Q864" i="5" s="1"/>
  <c r="H864" i="5"/>
  <c r="G864" i="5"/>
  <c r="D864" i="5"/>
  <c r="M863" i="5"/>
  <c r="N863" i="5" s="1"/>
  <c r="P863" i="5" s="1"/>
  <c r="L863" i="5"/>
  <c r="I863" i="5"/>
  <c r="Q863" i="5" s="1"/>
  <c r="H863" i="5"/>
  <c r="G863" i="5"/>
  <c r="D863" i="5"/>
  <c r="M862" i="5"/>
  <c r="N862" i="5" s="1"/>
  <c r="P862" i="5" s="1"/>
  <c r="L862" i="5"/>
  <c r="I862" i="5"/>
  <c r="Q862" i="5" s="1"/>
  <c r="H862" i="5"/>
  <c r="G862" i="5"/>
  <c r="D862" i="5"/>
  <c r="M861" i="5"/>
  <c r="N861" i="5" s="1"/>
  <c r="P861" i="5" s="1"/>
  <c r="L861" i="5"/>
  <c r="I861" i="5"/>
  <c r="Q861" i="5" s="1"/>
  <c r="H861" i="5"/>
  <c r="G861" i="5"/>
  <c r="D861" i="5"/>
  <c r="M860" i="5"/>
  <c r="N860" i="5" s="1"/>
  <c r="P860" i="5" s="1"/>
  <c r="L860" i="5"/>
  <c r="I860" i="5"/>
  <c r="Q860" i="5" s="1"/>
  <c r="H860" i="5"/>
  <c r="G860" i="5"/>
  <c r="D860" i="5"/>
  <c r="M859" i="5"/>
  <c r="N859" i="5" s="1"/>
  <c r="P859" i="5" s="1"/>
  <c r="L859" i="5"/>
  <c r="I859" i="5"/>
  <c r="Q859" i="5" s="1"/>
  <c r="H859" i="5"/>
  <c r="G859" i="5"/>
  <c r="D859" i="5"/>
  <c r="M858" i="5"/>
  <c r="N858" i="5" s="1"/>
  <c r="P858" i="5" s="1"/>
  <c r="L858" i="5"/>
  <c r="I858" i="5"/>
  <c r="Q858" i="5" s="1"/>
  <c r="H858" i="5"/>
  <c r="G858" i="5"/>
  <c r="D858" i="5"/>
  <c r="M857" i="5"/>
  <c r="N857" i="5" s="1"/>
  <c r="P857" i="5" s="1"/>
  <c r="L857" i="5"/>
  <c r="I857" i="5"/>
  <c r="Q857" i="5" s="1"/>
  <c r="H857" i="5"/>
  <c r="G857" i="5"/>
  <c r="D857" i="5"/>
  <c r="M856" i="5"/>
  <c r="N856" i="5" s="1"/>
  <c r="P856" i="5" s="1"/>
  <c r="L856" i="5"/>
  <c r="I856" i="5"/>
  <c r="Q856" i="5" s="1"/>
  <c r="H856" i="5"/>
  <c r="G856" i="5"/>
  <c r="D856" i="5"/>
  <c r="M855" i="5"/>
  <c r="N855" i="5" s="1"/>
  <c r="P855" i="5" s="1"/>
  <c r="L855" i="5"/>
  <c r="I855" i="5"/>
  <c r="Q855" i="5" s="1"/>
  <c r="H855" i="5"/>
  <c r="G855" i="5"/>
  <c r="D855" i="5"/>
  <c r="M854" i="5"/>
  <c r="N854" i="5" s="1"/>
  <c r="P854" i="5" s="1"/>
  <c r="L854" i="5"/>
  <c r="I854" i="5"/>
  <c r="Q854" i="5" s="1"/>
  <c r="H854" i="5"/>
  <c r="G854" i="5"/>
  <c r="D854" i="5"/>
  <c r="M853" i="5"/>
  <c r="N853" i="5" s="1"/>
  <c r="P853" i="5" s="1"/>
  <c r="L853" i="5"/>
  <c r="I853" i="5"/>
  <c r="Q853" i="5" s="1"/>
  <c r="H853" i="5"/>
  <c r="G853" i="5"/>
  <c r="D853" i="5"/>
  <c r="M852" i="5"/>
  <c r="N852" i="5" s="1"/>
  <c r="P852" i="5" s="1"/>
  <c r="L852" i="5"/>
  <c r="I852" i="5"/>
  <c r="Q852" i="5" s="1"/>
  <c r="H852" i="5"/>
  <c r="G852" i="5"/>
  <c r="D852" i="5"/>
  <c r="M851" i="5"/>
  <c r="N851" i="5" s="1"/>
  <c r="P851" i="5" s="1"/>
  <c r="L851" i="5"/>
  <c r="I851" i="5"/>
  <c r="Q851" i="5" s="1"/>
  <c r="H851" i="5"/>
  <c r="G851" i="5"/>
  <c r="D851" i="5"/>
  <c r="M850" i="5"/>
  <c r="N850" i="5" s="1"/>
  <c r="P850" i="5" s="1"/>
  <c r="L850" i="5"/>
  <c r="I850" i="5"/>
  <c r="Q850" i="5" s="1"/>
  <c r="H850" i="5"/>
  <c r="G850" i="5"/>
  <c r="D850" i="5"/>
  <c r="M849" i="5"/>
  <c r="N849" i="5" s="1"/>
  <c r="P849" i="5" s="1"/>
  <c r="L849" i="5"/>
  <c r="I849" i="5"/>
  <c r="Q849" i="5" s="1"/>
  <c r="H849" i="5"/>
  <c r="G849" i="5"/>
  <c r="D849" i="5"/>
  <c r="M848" i="5"/>
  <c r="N848" i="5" s="1"/>
  <c r="P848" i="5" s="1"/>
  <c r="L848" i="5"/>
  <c r="I848" i="5"/>
  <c r="Q848" i="5" s="1"/>
  <c r="H848" i="5"/>
  <c r="G848" i="5"/>
  <c r="D848" i="5"/>
  <c r="M847" i="5"/>
  <c r="N847" i="5" s="1"/>
  <c r="P847" i="5" s="1"/>
  <c r="L847" i="5"/>
  <c r="I847" i="5"/>
  <c r="Q847" i="5" s="1"/>
  <c r="H847" i="5"/>
  <c r="G847" i="5"/>
  <c r="D847" i="5"/>
  <c r="M846" i="5"/>
  <c r="N846" i="5" s="1"/>
  <c r="P846" i="5" s="1"/>
  <c r="L846" i="5"/>
  <c r="I846" i="5"/>
  <c r="Q846" i="5" s="1"/>
  <c r="H846" i="5"/>
  <c r="G846" i="5"/>
  <c r="D846" i="5"/>
  <c r="M845" i="5"/>
  <c r="N845" i="5" s="1"/>
  <c r="P845" i="5" s="1"/>
  <c r="L845" i="5"/>
  <c r="I845" i="5"/>
  <c r="Q845" i="5" s="1"/>
  <c r="H845" i="5"/>
  <c r="G845" i="5"/>
  <c r="D845" i="5"/>
  <c r="M844" i="5"/>
  <c r="N844" i="5" s="1"/>
  <c r="P844" i="5" s="1"/>
  <c r="L844" i="5"/>
  <c r="I844" i="5"/>
  <c r="Q844" i="5" s="1"/>
  <c r="H844" i="5"/>
  <c r="G844" i="5"/>
  <c r="D844" i="5"/>
  <c r="M843" i="5"/>
  <c r="N843" i="5" s="1"/>
  <c r="P843" i="5" s="1"/>
  <c r="L843" i="5"/>
  <c r="I843" i="5"/>
  <c r="Q843" i="5" s="1"/>
  <c r="H843" i="5"/>
  <c r="G843" i="5"/>
  <c r="D843" i="5"/>
  <c r="M842" i="5"/>
  <c r="N842" i="5" s="1"/>
  <c r="P842" i="5" s="1"/>
  <c r="L842" i="5"/>
  <c r="I842" i="5"/>
  <c r="Q842" i="5" s="1"/>
  <c r="H842" i="5"/>
  <c r="G842" i="5"/>
  <c r="D842" i="5"/>
  <c r="M841" i="5"/>
  <c r="N841" i="5" s="1"/>
  <c r="P841" i="5" s="1"/>
  <c r="L841" i="5"/>
  <c r="I841" i="5"/>
  <c r="Q841" i="5" s="1"/>
  <c r="H841" i="5"/>
  <c r="G841" i="5"/>
  <c r="D841" i="5"/>
  <c r="M840" i="5"/>
  <c r="N840" i="5" s="1"/>
  <c r="P840" i="5" s="1"/>
  <c r="L840" i="5"/>
  <c r="I840" i="5"/>
  <c r="Q840" i="5" s="1"/>
  <c r="H840" i="5"/>
  <c r="G840" i="5"/>
  <c r="D840" i="5"/>
  <c r="M839" i="5"/>
  <c r="N839" i="5" s="1"/>
  <c r="P839" i="5" s="1"/>
  <c r="L839" i="5"/>
  <c r="I839" i="5"/>
  <c r="Q839" i="5" s="1"/>
  <c r="H839" i="5"/>
  <c r="G839" i="5"/>
  <c r="D839" i="5"/>
  <c r="M838" i="5"/>
  <c r="N838" i="5" s="1"/>
  <c r="P838" i="5" s="1"/>
  <c r="L838" i="5"/>
  <c r="I838" i="5"/>
  <c r="Q838" i="5" s="1"/>
  <c r="H838" i="5"/>
  <c r="G838" i="5"/>
  <c r="D838" i="5"/>
  <c r="M837" i="5"/>
  <c r="N837" i="5" s="1"/>
  <c r="P837" i="5" s="1"/>
  <c r="L837" i="5"/>
  <c r="I837" i="5"/>
  <c r="Q837" i="5" s="1"/>
  <c r="H837" i="5"/>
  <c r="G837" i="5"/>
  <c r="D837" i="5"/>
  <c r="M836" i="5"/>
  <c r="N836" i="5" s="1"/>
  <c r="P836" i="5" s="1"/>
  <c r="L836" i="5"/>
  <c r="I836" i="5"/>
  <c r="Q836" i="5" s="1"/>
  <c r="H836" i="5"/>
  <c r="G836" i="5"/>
  <c r="D836" i="5"/>
  <c r="M835" i="5"/>
  <c r="N835" i="5" s="1"/>
  <c r="P835" i="5" s="1"/>
  <c r="L835" i="5"/>
  <c r="I835" i="5"/>
  <c r="Q835" i="5" s="1"/>
  <c r="H835" i="5"/>
  <c r="G835" i="5"/>
  <c r="D835" i="5"/>
  <c r="M834" i="5"/>
  <c r="N834" i="5" s="1"/>
  <c r="P834" i="5" s="1"/>
  <c r="L834" i="5"/>
  <c r="I834" i="5"/>
  <c r="Q834" i="5" s="1"/>
  <c r="H834" i="5"/>
  <c r="G834" i="5"/>
  <c r="D834" i="5"/>
  <c r="M833" i="5"/>
  <c r="N833" i="5" s="1"/>
  <c r="P833" i="5" s="1"/>
  <c r="L833" i="5"/>
  <c r="I833" i="5"/>
  <c r="Q833" i="5" s="1"/>
  <c r="H833" i="5"/>
  <c r="G833" i="5"/>
  <c r="D833" i="5"/>
  <c r="M832" i="5"/>
  <c r="N832" i="5" s="1"/>
  <c r="P832" i="5" s="1"/>
  <c r="L832" i="5"/>
  <c r="I832" i="5"/>
  <c r="Q832" i="5" s="1"/>
  <c r="H832" i="5"/>
  <c r="G832" i="5"/>
  <c r="D832" i="5"/>
  <c r="M831" i="5"/>
  <c r="N831" i="5" s="1"/>
  <c r="P831" i="5" s="1"/>
  <c r="L831" i="5"/>
  <c r="I831" i="5"/>
  <c r="Q831" i="5" s="1"/>
  <c r="H831" i="5"/>
  <c r="G831" i="5"/>
  <c r="D831" i="5"/>
  <c r="M830" i="5"/>
  <c r="N830" i="5" s="1"/>
  <c r="P830" i="5" s="1"/>
  <c r="L830" i="5"/>
  <c r="I830" i="5"/>
  <c r="Q830" i="5" s="1"/>
  <c r="H830" i="5"/>
  <c r="G830" i="5"/>
  <c r="D830" i="5"/>
  <c r="M829" i="5"/>
  <c r="N829" i="5" s="1"/>
  <c r="P829" i="5" s="1"/>
  <c r="L829" i="5"/>
  <c r="I829" i="5"/>
  <c r="Q829" i="5" s="1"/>
  <c r="H829" i="5"/>
  <c r="G829" i="5"/>
  <c r="D829" i="5"/>
  <c r="M828" i="5"/>
  <c r="N828" i="5" s="1"/>
  <c r="P828" i="5" s="1"/>
  <c r="L828" i="5"/>
  <c r="I828" i="5"/>
  <c r="Q828" i="5" s="1"/>
  <c r="H828" i="5"/>
  <c r="G828" i="5"/>
  <c r="D828" i="5"/>
  <c r="M827" i="5"/>
  <c r="N827" i="5" s="1"/>
  <c r="P827" i="5" s="1"/>
  <c r="L827" i="5"/>
  <c r="I827" i="5"/>
  <c r="Q827" i="5" s="1"/>
  <c r="H827" i="5"/>
  <c r="G827" i="5"/>
  <c r="D827" i="5"/>
  <c r="M826" i="5"/>
  <c r="N826" i="5" s="1"/>
  <c r="P826" i="5" s="1"/>
  <c r="L826" i="5"/>
  <c r="I826" i="5"/>
  <c r="Q826" i="5" s="1"/>
  <c r="H826" i="5"/>
  <c r="G826" i="5"/>
  <c r="D826" i="5"/>
  <c r="M825" i="5"/>
  <c r="N825" i="5" s="1"/>
  <c r="P825" i="5" s="1"/>
  <c r="L825" i="5"/>
  <c r="I825" i="5"/>
  <c r="Q825" i="5" s="1"/>
  <c r="H825" i="5"/>
  <c r="G825" i="5"/>
  <c r="D825" i="5"/>
  <c r="M824" i="5"/>
  <c r="N824" i="5" s="1"/>
  <c r="P824" i="5" s="1"/>
  <c r="L824" i="5"/>
  <c r="I824" i="5"/>
  <c r="Q824" i="5" s="1"/>
  <c r="H824" i="5"/>
  <c r="G824" i="5"/>
  <c r="D824" i="5"/>
  <c r="M823" i="5"/>
  <c r="N823" i="5" s="1"/>
  <c r="P823" i="5" s="1"/>
  <c r="L823" i="5"/>
  <c r="I823" i="5"/>
  <c r="Q823" i="5" s="1"/>
  <c r="H823" i="5"/>
  <c r="G823" i="5"/>
  <c r="D823" i="5"/>
  <c r="M822" i="5"/>
  <c r="N822" i="5" s="1"/>
  <c r="P822" i="5" s="1"/>
  <c r="L822" i="5"/>
  <c r="I822" i="5"/>
  <c r="Q822" i="5" s="1"/>
  <c r="H822" i="5"/>
  <c r="G822" i="5"/>
  <c r="D822" i="5"/>
  <c r="M821" i="5"/>
  <c r="N821" i="5" s="1"/>
  <c r="P821" i="5" s="1"/>
  <c r="L821" i="5"/>
  <c r="I821" i="5"/>
  <c r="Q821" i="5" s="1"/>
  <c r="H821" i="5"/>
  <c r="G821" i="5"/>
  <c r="D821" i="5"/>
  <c r="M820" i="5"/>
  <c r="N820" i="5" s="1"/>
  <c r="P820" i="5" s="1"/>
  <c r="L820" i="5"/>
  <c r="I820" i="5"/>
  <c r="Q820" i="5" s="1"/>
  <c r="H820" i="5"/>
  <c r="G820" i="5"/>
  <c r="D820" i="5"/>
  <c r="M819" i="5"/>
  <c r="N819" i="5" s="1"/>
  <c r="P819" i="5" s="1"/>
  <c r="L819" i="5"/>
  <c r="I819" i="5"/>
  <c r="Q819" i="5" s="1"/>
  <c r="H819" i="5"/>
  <c r="G819" i="5"/>
  <c r="D819" i="5"/>
  <c r="M818" i="5"/>
  <c r="N818" i="5" s="1"/>
  <c r="P818" i="5" s="1"/>
  <c r="L818" i="5"/>
  <c r="I818" i="5"/>
  <c r="Q818" i="5" s="1"/>
  <c r="H818" i="5"/>
  <c r="G818" i="5"/>
  <c r="D818" i="5"/>
  <c r="M817" i="5"/>
  <c r="N817" i="5" s="1"/>
  <c r="P817" i="5" s="1"/>
  <c r="L817" i="5"/>
  <c r="I817" i="5"/>
  <c r="Q817" i="5" s="1"/>
  <c r="H817" i="5"/>
  <c r="G817" i="5"/>
  <c r="D817" i="5"/>
  <c r="M816" i="5"/>
  <c r="N816" i="5" s="1"/>
  <c r="P816" i="5" s="1"/>
  <c r="L816" i="5"/>
  <c r="I816" i="5"/>
  <c r="Q816" i="5" s="1"/>
  <c r="H816" i="5"/>
  <c r="G816" i="5"/>
  <c r="D816" i="5"/>
  <c r="M815" i="5"/>
  <c r="N815" i="5" s="1"/>
  <c r="P815" i="5" s="1"/>
  <c r="L815" i="5"/>
  <c r="I815" i="5"/>
  <c r="Q815" i="5" s="1"/>
  <c r="H815" i="5"/>
  <c r="G815" i="5"/>
  <c r="D815" i="5"/>
  <c r="M814" i="5"/>
  <c r="N814" i="5" s="1"/>
  <c r="P814" i="5" s="1"/>
  <c r="L814" i="5"/>
  <c r="I814" i="5"/>
  <c r="Q814" i="5" s="1"/>
  <c r="H814" i="5"/>
  <c r="G814" i="5"/>
  <c r="D814" i="5"/>
  <c r="M813" i="5"/>
  <c r="N813" i="5" s="1"/>
  <c r="P813" i="5" s="1"/>
  <c r="L813" i="5"/>
  <c r="I813" i="5"/>
  <c r="Q813" i="5" s="1"/>
  <c r="H813" i="5"/>
  <c r="G813" i="5"/>
  <c r="D813" i="5"/>
  <c r="M812" i="5"/>
  <c r="N812" i="5" s="1"/>
  <c r="P812" i="5" s="1"/>
  <c r="L812" i="5"/>
  <c r="I812" i="5"/>
  <c r="Q812" i="5" s="1"/>
  <c r="H812" i="5"/>
  <c r="G812" i="5"/>
  <c r="D812" i="5"/>
  <c r="M811" i="5"/>
  <c r="N811" i="5" s="1"/>
  <c r="P811" i="5" s="1"/>
  <c r="L811" i="5"/>
  <c r="I811" i="5"/>
  <c r="Q811" i="5" s="1"/>
  <c r="H811" i="5"/>
  <c r="G811" i="5"/>
  <c r="D811" i="5"/>
  <c r="M810" i="5"/>
  <c r="N810" i="5" s="1"/>
  <c r="P810" i="5" s="1"/>
  <c r="L810" i="5"/>
  <c r="I810" i="5"/>
  <c r="Q810" i="5" s="1"/>
  <c r="H810" i="5"/>
  <c r="G810" i="5"/>
  <c r="D810" i="5"/>
  <c r="M809" i="5"/>
  <c r="N809" i="5" s="1"/>
  <c r="P809" i="5" s="1"/>
  <c r="L809" i="5"/>
  <c r="I809" i="5"/>
  <c r="Q809" i="5" s="1"/>
  <c r="H809" i="5"/>
  <c r="G809" i="5"/>
  <c r="D809" i="5"/>
  <c r="M808" i="5"/>
  <c r="N808" i="5" s="1"/>
  <c r="P808" i="5" s="1"/>
  <c r="L808" i="5"/>
  <c r="I808" i="5"/>
  <c r="Q808" i="5" s="1"/>
  <c r="H808" i="5"/>
  <c r="G808" i="5"/>
  <c r="D808" i="5"/>
  <c r="M807" i="5"/>
  <c r="N807" i="5" s="1"/>
  <c r="P807" i="5" s="1"/>
  <c r="L807" i="5"/>
  <c r="I807" i="5"/>
  <c r="Q807" i="5" s="1"/>
  <c r="H807" i="5"/>
  <c r="G807" i="5"/>
  <c r="D807" i="5"/>
  <c r="M806" i="5"/>
  <c r="N806" i="5" s="1"/>
  <c r="P806" i="5" s="1"/>
  <c r="L806" i="5"/>
  <c r="I806" i="5"/>
  <c r="Q806" i="5" s="1"/>
  <c r="H806" i="5"/>
  <c r="G806" i="5"/>
  <c r="D806" i="5"/>
  <c r="M805" i="5"/>
  <c r="N805" i="5" s="1"/>
  <c r="P805" i="5" s="1"/>
  <c r="L805" i="5"/>
  <c r="I805" i="5"/>
  <c r="Q805" i="5" s="1"/>
  <c r="H805" i="5"/>
  <c r="G805" i="5"/>
  <c r="D805" i="5"/>
  <c r="M804" i="5"/>
  <c r="N804" i="5" s="1"/>
  <c r="P804" i="5" s="1"/>
  <c r="L804" i="5"/>
  <c r="I804" i="5"/>
  <c r="Q804" i="5" s="1"/>
  <c r="H804" i="5"/>
  <c r="G804" i="5"/>
  <c r="D804" i="5"/>
  <c r="M803" i="5"/>
  <c r="N803" i="5" s="1"/>
  <c r="P803" i="5" s="1"/>
  <c r="L803" i="5"/>
  <c r="I803" i="5"/>
  <c r="Q803" i="5" s="1"/>
  <c r="H803" i="5"/>
  <c r="G803" i="5"/>
  <c r="D803" i="5"/>
  <c r="M802" i="5"/>
  <c r="N802" i="5" s="1"/>
  <c r="P802" i="5" s="1"/>
  <c r="L802" i="5"/>
  <c r="I802" i="5"/>
  <c r="Q802" i="5" s="1"/>
  <c r="H802" i="5"/>
  <c r="G802" i="5"/>
  <c r="D802" i="5"/>
  <c r="M801" i="5"/>
  <c r="N801" i="5" s="1"/>
  <c r="P801" i="5" s="1"/>
  <c r="L801" i="5"/>
  <c r="I801" i="5"/>
  <c r="Q801" i="5" s="1"/>
  <c r="H801" i="5"/>
  <c r="G801" i="5"/>
  <c r="D801" i="5"/>
  <c r="M800" i="5"/>
  <c r="N800" i="5" s="1"/>
  <c r="P800" i="5" s="1"/>
  <c r="L800" i="5"/>
  <c r="I800" i="5"/>
  <c r="Q800" i="5" s="1"/>
  <c r="H800" i="5"/>
  <c r="G800" i="5"/>
  <c r="D800" i="5"/>
  <c r="M799" i="5"/>
  <c r="N799" i="5" s="1"/>
  <c r="P799" i="5" s="1"/>
  <c r="L799" i="5"/>
  <c r="I799" i="5"/>
  <c r="Q799" i="5" s="1"/>
  <c r="H799" i="5"/>
  <c r="G799" i="5"/>
  <c r="D799" i="5"/>
  <c r="M798" i="5"/>
  <c r="N798" i="5" s="1"/>
  <c r="P798" i="5" s="1"/>
  <c r="L798" i="5"/>
  <c r="I798" i="5"/>
  <c r="Q798" i="5" s="1"/>
  <c r="H798" i="5"/>
  <c r="G798" i="5"/>
  <c r="D798" i="5"/>
  <c r="M797" i="5"/>
  <c r="N797" i="5" s="1"/>
  <c r="P797" i="5" s="1"/>
  <c r="L797" i="5"/>
  <c r="I797" i="5"/>
  <c r="Q797" i="5" s="1"/>
  <c r="H797" i="5"/>
  <c r="G797" i="5"/>
  <c r="D797" i="5"/>
  <c r="M796" i="5"/>
  <c r="N796" i="5" s="1"/>
  <c r="P796" i="5" s="1"/>
  <c r="L796" i="5"/>
  <c r="I796" i="5"/>
  <c r="Q796" i="5" s="1"/>
  <c r="H796" i="5"/>
  <c r="G796" i="5"/>
  <c r="D796" i="5"/>
  <c r="M795" i="5"/>
  <c r="N795" i="5" s="1"/>
  <c r="P795" i="5" s="1"/>
  <c r="L795" i="5"/>
  <c r="I795" i="5"/>
  <c r="Q795" i="5" s="1"/>
  <c r="H795" i="5"/>
  <c r="G795" i="5"/>
  <c r="D795" i="5"/>
  <c r="M794" i="5"/>
  <c r="N794" i="5" s="1"/>
  <c r="P794" i="5" s="1"/>
  <c r="L794" i="5"/>
  <c r="I794" i="5"/>
  <c r="Q794" i="5" s="1"/>
  <c r="H794" i="5"/>
  <c r="G794" i="5"/>
  <c r="D794" i="5"/>
  <c r="M793" i="5"/>
  <c r="N793" i="5" s="1"/>
  <c r="P793" i="5" s="1"/>
  <c r="L793" i="5"/>
  <c r="I793" i="5"/>
  <c r="Q793" i="5" s="1"/>
  <c r="H793" i="5"/>
  <c r="G793" i="5"/>
  <c r="D793" i="5"/>
  <c r="M792" i="5"/>
  <c r="N792" i="5" s="1"/>
  <c r="P792" i="5" s="1"/>
  <c r="L792" i="5"/>
  <c r="I792" i="5"/>
  <c r="Q792" i="5" s="1"/>
  <c r="H792" i="5"/>
  <c r="G792" i="5"/>
  <c r="D792" i="5"/>
  <c r="M791" i="5"/>
  <c r="N791" i="5" s="1"/>
  <c r="P791" i="5" s="1"/>
  <c r="L791" i="5"/>
  <c r="I791" i="5"/>
  <c r="Q791" i="5" s="1"/>
  <c r="H791" i="5"/>
  <c r="G791" i="5"/>
  <c r="D791" i="5"/>
  <c r="M790" i="5"/>
  <c r="N790" i="5" s="1"/>
  <c r="P790" i="5" s="1"/>
  <c r="L790" i="5"/>
  <c r="I790" i="5"/>
  <c r="Q790" i="5" s="1"/>
  <c r="H790" i="5"/>
  <c r="G790" i="5"/>
  <c r="D790" i="5"/>
  <c r="M789" i="5"/>
  <c r="N789" i="5" s="1"/>
  <c r="P789" i="5" s="1"/>
  <c r="L789" i="5"/>
  <c r="I789" i="5"/>
  <c r="Q789" i="5" s="1"/>
  <c r="H789" i="5"/>
  <c r="G789" i="5"/>
  <c r="D789" i="5"/>
  <c r="M788" i="5"/>
  <c r="N788" i="5" s="1"/>
  <c r="P788" i="5" s="1"/>
  <c r="L788" i="5"/>
  <c r="I788" i="5"/>
  <c r="Q788" i="5" s="1"/>
  <c r="H788" i="5"/>
  <c r="G788" i="5"/>
  <c r="D788" i="5"/>
  <c r="M787" i="5"/>
  <c r="N787" i="5" s="1"/>
  <c r="P787" i="5" s="1"/>
  <c r="L787" i="5"/>
  <c r="I787" i="5"/>
  <c r="Q787" i="5" s="1"/>
  <c r="H787" i="5"/>
  <c r="G787" i="5"/>
  <c r="D787" i="5"/>
  <c r="M786" i="5"/>
  <c r="N786" i="5" s="1"/>
  <c r="P786" i="5" s="1"/>
  <c r="L786" i="5"/>
  <c r="I786" i="5"/>
  <c r="Q786" i="5" s="1"/>
  <c r="H786" i="5"/>
  <c r="G786" i="5"/>
  <c r="D786" i="5"/>
  <c r="M785" i="5"/>
  <c r="N785" i="5" s="1"/>
  <c r="P785" i="5" s="1"/>
  <c r="L785" i="5"/>
  <c r="I785" i="5"/>
  <c r="Q785" i="5" s="1"/>
  <c r="H785" i="5"/>
  <c r="G785" i="5"/>
  <c r="D785" i="5"/>
  <c r="M784" i="5"/>
  <c r="N784" i="5" s="1"/>
  <c r="P784" i="5" s="1"/>
  <c r="L784" i="5"/>
  <c r="I784" i="5"/>
  <c r="Q784" i="5" s="1"/>
  <c r="H784" i="5"/>
  <c r="G784" i="5"/>
  <c r="D784" i="5"/>
  <c r="M783" i="5"/>
  <c r="N783" i="5" s="1"/>
  <c r="P783" i="5" s="1"/>
  <c r="L783" i="5"/>
  <c r="I783" i="5"/>
  <c r="Q783" i="5" s="1"/>
  <c r="H783" i="5"/>
  <c r="G783" i="5"/>
  <c r="D783" i="5"/>
  <c r="M782" i="5"/>
  <c r="N782" i="5" s="1"/>
  <c r="P782" i="5" s="1"/>
  <c r="L782" i="5"/>
  <c r="I782" i="5"/>
  <c r="Q782" i="5" s="1"/>
  <c r="H782" i="5"/>
  <c r="G782" i="5"/>
  <c r="D782" i="5"/>
  <c r="M781" i="5"/>
  <c r="N781" i="5" s="1"/>
  <c r="P781" i="5" s="1"/>
  <c r="L781" i="5"/>
  <c r="I781" i="5"/>
  <c r="Q781" i="5" s="1"/>
  <c r="H781" i="5"/>
  <c r="G781" i="5"/>
  <c r="D781" i="5"/>
  <c r="M780" i="5"/>
  <c r="N780" i="5" s="1"/>
  <c r="P780" i="5" s="1"/>
  <c r="L780" i="5"/>
  <c r="I780" i="5"/>
  <c r="Q780" i="5" s="1"/>
  <c r="H780" i="5"/>
  <c r="G780" i="5"/>
  <c r="D780" i="5"/>
  <c r="M779" i="5"/>
  <c r="N779" i="5" s="1"/>
  <c r="P779" i="5" s="1"/>
  <c r="L779" i="5"/>
  <c r="I779" i="5"/>
  <c r="Q779" i="5" s="1"/>
  <c r="H779" i="5"/>
  <c r="G779" i="5"/>
  <c r="D779" i="5"/>
  <c r="M778" i="5"/>
  <c r="N778" i="5" s="1"/>
  <c r="P778" i="5" s="1"/>
  <c r="L778" i="5"/>
  <c r="I778" i="5"/>
  <c r="Q778" i="5" s="1"/>
  <c r="H778" i="5"/>
  <c r="G778" i="5"/>
  <c r="D778" i="5"/>
  <c r="M777" i="5"/>
  <c r="N777" i="5" s="1"/>
  <c r="P777" i="5" s="1"/>
  <c r="L777" i="5"/>
  <c r="I777" i="5"/>
  <c r="Q777" i="5" s="1"/>
  <c r="H777" i="5"/>
  <c r="G777" i="5"/>
  <c r="D777" i="5"/>
  <c r="M776" i="5"/>
  <c r="N776" i="5" s="1"/>
  <c r="P776" i="5" s="1"/>
  <c r="L776" i="5"/>
  <c r="I776" i="5"/>
  <c r="Q776" i="5" s="1"/>
  <c r="H776" i="5"/>
  <c r="G776" i="5"/>
  <c r="D776" i="5"/>
  <c r="M775" i="5"/>
  <c r="N775" i="5" s="1"/>
  <c r="P775" i="5" s="1"/>
  <c r="L775" i="5"/>
  <c r="I775" i="5"/>
  <c r="Q775" i="5" s="1"/>
  <c r="H775" i="5"/>
  <c r="G775" i="5"/>
  <c r="D775" i="5"/>
  <c r="M774" i="5"/>
  <c r="N774" i="5" s="1"/>
  <c r="P774" i="5" s="1"/>
  <c r="L774" i="5"/>
  <c r="I774" i="5"/>
  <c r="Q774" i="5" s="1"/>
  <c r="H774" i="5"/>
  <c r="G774" i="5"/>
  <c r="D774" i="5"/>
  <c r="M773" i="5"/>
  <c r="N773" i="5" s="1"/>
  <c r="P773" i="5" s="1"/>
  <c r="L773" i="5"/>
  <c r="I773" i="5"/>
  <c r="Q773" i="5" s="1"/>
  <c r="H773" i="5"/>
  <c r="G773" i="5"/>
  <c r="D773" i="5"/>
  <c r="M772" i="5"/>
  <c r="N772" i="5" s="1"/>
  <c r="P772" i="5" s="1"/>
  <c r="L772" i="5"/>
  <c r="I772" i="5"/>
  <c r="Q772" i="5" s="1"/>
  <c r="H772" i="5"/>
  <c r="G772" i="5"/>
  <c r="D772" i="5"/>
  <c r="M771" i="5"/>
  <c r="N771" i="5" s="1"/>
  <c r="P771" i="5" s="1"/>
  <c r="L771" i="5"/>
  <c r="I771" i="5"/>
  <c r="Q771" i="5" s="1"/>
  <c r="H771" i="5"/>
  <c r="G771" i="5"/>
  <c r="D771" i="5"/>
  <c r="M770" i="5"/>
  <c r="N770" i="5" s="1"/>
  <c r="P770" i="5" s="1"/>
  <c r="L770" i="5"/>
  <c r="I770" i="5"/>
  <c r="Q770" i="5" s="1"/>
  <c r="H770" i="5"/>
  <c r="G770" i="5"/>
  <c r="D770" i="5"/>
  <c r="M769" i="5"/>
  <c r="N769" i="5" s="1"/>
  <c r="P769" i="5" s="1"/>
  <c r="L769" i="5"/>
  <c r="I769" i="5"/>
  <c r="Q769" i="5" s="1"/>
  <c r="H769" i="5"/>
  <c r="G769" i="5"/>
  <c r="D769" i="5"/>
  <c r="M768" i="5"/>
  <c r="N768" i="5" s="1"/>
  <c r="P768" i="5" s="1"/>
  <c r="L768" i="5"/>
  <c r="I768" i="5"/>
  <c r="Q768" i="5" s="1"/>
  <c r="H768" i="5"/>
  <c r="G768" i="5"/>
  <c r="D768" i="5"/>
  <c r="Q767" i="5"/>
  <c r="M767" i="5"/>
  <c r="N767" i="5" s="1"/>
  <c r="P767" i="5" s="1"/>
  <c r="L767" i="5"/>
  <c r="D767" i="5"/>
  <c r="Q766" i="5"/>
  <c r="M766" i="5"/>
  <c r="N766" i="5" s="1"/>
  <c r="P766" i="5" s="1"/>
  <c r="L766" i="5"/>
  <c r="D766" i="5"/>
  <c r="Q765" i="5"/>
  <c r="M765" i="5"/>
  <c r="N765" i="5" s="1"/>
  <c r="P765" i="5" s="1"/>
  <c r="L765" i="5"/>
  <c r="D765" i="5"/>
  <c r="Q764" i="5"/>
  <c r="M764" i="5"/>
  <c r="N764" i="5" s="1"/>
  <c r="P764" i="5" s="1"/>
  <c r="L764" i="5"/>
  <c r="D764" i="5"/>
  <c r="Q763" i="5"/>
  <c r="M763" i="5"/>
  <c r="N763" i="5" s="1"/>
  <c r="P763" i="5" s="1"/>
  <c r="L763" i="5"/>
  <c r="D763" i="5"/>
  <c r="Q762" i="5"/>
  <c r="M762" i="5"/>
  <c r="N762" i="5" s="1"/>
  <c r="P762" i="5" s="1"/>
  <c r="L762" i="5"/>
  <c r="D762" i="5"/>
  <c r="Q761" i="5"/>
  <c r="M761" i="5"/>
  <c r="N761" i="5" s="1"/>
  <c r="P761" i="5" s="1"/>
  <c r="L761" i="5"/>
  <c r="D761" i="5"/>
  <c r="Q760" i="5"/>
  <c r="M760" i="5"/>
  <c r="N760" i="5" s="1"/>
  <c r="P760" i="5" s="1"/>
  <c r="L760" i="5"/>
  <c r="D760" i="5"/>
  <c r="Q759" i="5"/>
  <c r="M759" i="5"/>
  <c r="N759" i="5" s="1"/>
  <c r="P759" i="5" s="1"/>
  <c r="L759" i="5"/>
  <c r="D759" i="5"/>
  <c r="Q758" i="5"/>
  <c r="M758" i="5"/>
  <c r="N758" i="5" s="1"/>
  <c r="P758" i="5" s="1"/>
  <c r="L758" i="5"/>
  <c r="D758" i="5"/>
  <c r="Q757" i="5"/>
  <c r="M757" i="5"/>
  <c r="N757" i="5" s="1"/>
  <c r="P757" i="5" s="1"/>
  <c r="L757" i="5"/>
  <c r="D757" i="5"/>
  <c r="Q756" i="5"/>
  <c r="M756" i="5"/>
  <c r="N756" i="5" s="1"/>
  <c r="P756" i="5" s="1"/>
  <c r="L756" i="5"/>
  <c r="D756" i="5"/>
  <c r="Q755" i="5"/>
  <c r="M755" i="5"/>
  <c r="N755" i="5" s="1"/>
  <c r="P755" i="5" s="1"/>
  <c r="L755" i="5"/>
  <c r="D755" i="5"/>
  <c r="Q754" i="5"/>
  <c r="M754" i="5"/>
  <c r="N754" i="5" s="1"/>
  <c r="P754" i="5" s="1"/>
  <c r="L754" i="5"/>
  <c r="D754" i="5"/>
  <c r="Q753" i="5"/>
  <c r="M753" i="5"/>
  <c r="N753" i="5" s="1"/>
  <c r="P753" i="5" s="1"/>
  <c r="L753" i="5"/>
  <c r="D753" i="5"/>
  <c r="Q752" i="5"/>
  <c r="M752" i="5"/>
  <c r="N752" i="5" s="1"/>
  <c r="P752" i="5" s="1"/>
  <c r="L752" i="5"/>
  <c r="D752" i="5"/>
  <c r="Q751" i="5"/>
  <c r="M751" i="5"/>
  <c r="N751" i="5" s="1"/>
  <c r="P751" i="5" s="1"/>
  <c r="L751" i="5"/>
  <c r="D751" i="5"/>
  <c r="Q750" i="5"/>
  <c r="M750" i="5"/>
  <c r="N750" i="5" s="1"/>
  <c r="P750" i="5" s="1"/>
  <c r="L750" i="5"/>
  <c r="D750" i="5"/>
  <c r="Q749" i="5"/>
  <c r="M749" i="5"/>
  <c r="N749" i="5" s="1"/>
  <c r="P749" i="5" s="1"/>
  <c r="L749" i="5"/>
  <c r="D749" i="5"/>
  <c r="Q748" i="5"/>
  <c r="M748" i="5"/>
  <c r="N748" i="5" s="1"/>
  <c r="P748" i="5" s="1"/>
  <c r="L748" i="5"/>
  <c r="D748" i="5"/>
  <c r="Q747" i="5"/>
  <c r="M747" i="5"/>
  <c r="N747" i="5" s="1"/>
  <c r="P747" i="5" s="1"/>
  <c r="L747" i="5"/>
  <c r="D747" i="5"/>
  <c r="Q746" i="5"/>
  <c r="M746" i="5"/>
  <c r="N746" i="5" s="1"/>
  <c r="P746" i="5" s="1"/>
  <c r="L746" i="5"/>
  <c r="D746" i="5"/>
  <c r="Q745" i="5"/>
  <c r="M745" i="5"/>
  <c r="N745" i="5" s="1"/>
  <c r="P745" i="5" s="1"/>
  <c r="L745" i="5"/>
  <c r="D745" i="5"/>
  <c r="Q744" i="5"/>
  <c r="M744" i="5"/>
  <c r="N744" i="5" s="1"/>
  <c r="P744" i="5" s="1"/>
  <c r="L744" i="5"/>
  <c r="D744" i="5"/>
  <c r="Q743" i="5"/>
  <c r="M743" i="5"/>
  <c r="N743" i="5" s="1"/>
  <c r="P743" i="5" s="1"/>
  <c r="L743" i="5"/>
  <c r="D743" i="5"/>
  <c r="Q742" i="5"/>
  <c r="M742" i="5"/>
  <c r="N742" i="5" s="1"/>
  <c r="P742" i="5" s="1"/>
  <c r="L742" i="5"/>
  <c r="D742" i="5"/>
  <c r="Q741" i="5"/>
  <c r="M741" i="5"/>
  <c r="N741" i="5" s="1"/>
  <c r="P741" i="5" s="1"/>
  <c r="L741" i="5"/>
  <c r="D741" i="5"/>
  <c r="Q740" i="5"/>
  <c r="M740" i="5"/>
  <c r="N740" i="5" s="1"/>
  <c r="P740" i="5" s="1"/>
  <c r="L740" i="5"/>
  <c r="D740" i="5"/>
  <c r="Q739" i="5"/>
  <c r="M739" i="5"/>
  <c r="N739" i="5" s="1"/>
  <c r="P739" i="5" s="1"/>
  <c r="L739" i="5"/>
  <c r="D739" i="5"/>
  <c r="Q738" i="5"/>
  <c r="M738" i="5"/>
  <c r="N738" i="5" s="1"/>
  <c r="P738" i="5" s="1"/>
  <c r="L738" i="5"/>
  <c r="D738" i="5"/>
  <c r="Q737" i="5"/>
  <c r="M737" i="5"/>
  <c r="N737" i="5" s="1"/>
  <c r="P737" i="5" s="1"/>
  <c r="L737" i="5"/>
  <c r="D737" i="5"/>
  <c r="Q736" i="5"/>
  <c r="M736" i="5"/>
  <c r="N736" i="5" s="1"/>
  <c r="P736" i="5" s="1"/>
  <c r="L736" i="5"/>
  <c r="D736" i="5"/>
  <c r="Q735" i="5"/>
  <c r="M735" i="5"/>
  <c r="N735" i="5" s="1"/>
  <c r="P735" i="5" s="1"/>
  <c r="L735" i="5"/>
  <c r="D735" i="5"/>
  <c r="Q734" i="5"/>
  <c r="M734" i="5"/>
  <c r="N734" i="5" s="1"/>
  <c r="P734" i="5" s="1"/>
  <c r="L734" i="5"/>
  <c r="D734" i="5"/>
  <c r="Q733" i="5"/>
  <c r="M733" i="5"/>
  <c r="N733" i="5" s="1"/>
  <c r="P733" i="5" s="1"/>
  <c r="L733" i="5"/>
  <c r="D733" i="5"/>
  <c r="Q732" i="5"/>
  <c r="M732" i="5"/>
  <c r="N732" i="5" s="1"/>
  <c r="P732" i="5" s="1"/>
  <c r="L732" i="5"/>
  <c r="D732" i="5"/>
  <c r="Q731" i="5"/>
  <c r="M731" i="5"/>
  <c r="N731" i="5" s="1"/>
  <c r="P731" i="5" s="1"/>
  <c r="L731" i="5"/>
  <c r="D731" i="5"/>
  <c r="Q730" i="5"/>
  <c r="M730" i="5"/>
  <c r="N730" i="5" s="1"/>
  <c r="P730" i="5" s="1"/>
  <c r="L730" i="5"/>
  <c r="D730" i="5"/>
  <c r="Q729" i="5"/>
  <c r="M729" i="5"/>
  <c r="N729" i="5" s="1"/>
  <c r="P729" i="5" s="1"/>
  <c r="L729" i="5"/>
  <c r="D729" i="5"/>
  <c r="Q728" i="5"/>
  <c r="M728" i="5"/>
  <c r="N728" i="5" s="1"/>
  <c r="P728" i="5" s="1"/>
  <c r="L728" i="5"/>
  <c r="D728" i="5"/>
  <c r="Q727" i="5"/>
  <c r="M727" i="5"/>
  <c r="N727" i="5" s="1"/>
  <c r="P727" i="5" s="1"/>
  <c r="L727" i="5"/>
  <c r="D727" i="5"/>
  <c r="Q726" i="5"/>
  <c r="M726" i="5"/>
  <c r="N726" i="5" s="1"/>
  <c r="P726" i="5" s="1"/>
  <c r="L726" i="5"/>
  <c r="D726" i="5"/>
  <c r="Q725" i="5"/>
  <c r="M725" i="5"/>
  <c r="N725" i="5" s="1"/>
  <c r="P725" i="5" s="1"/>
  <c r="L725" i="5"/>
  <c r="D725" i="5"/>
  <c r="Q724" i="5"/>
  <c r="M724" i="5"/>
  <c r="N724" i="5" s="1"/>
  <c r="P724" i="5" s="1"/>
  <c r="L724" i="5"/>
  <c r="D724" i="5"/>
  <c r="Q723" i="5"/>
  <c r="M723" i="5"/>
  <c r="N723" i="5" s="1"/>
  <c r="P723" i="5" s="1"/>
  <c r="L723" i="5"/>
  <c r="D723" i="5"/>
  <c r="Q722" i="5"/>
  <c r="M722" i="5"/>
  <c r="N722" i="5" s="1"/>
  <c r="P722" i="5" s="1"/>
  <c r="L722" i="5"/>
  <c r="D722" i="5"/>
  <c r="Q721" i="5"/>
  <c r="M721" i="5"/>
  <c r="N721" i="5" s="1"/>
  <c r="P721" i="5" s="1"/>
  <c r="L721" i="5"/>
  <c r="D721" i="5"/>
  <c r="Q720" i="5"/>
  <c r="M720" i="5"/>
  <c r="N720" i="5" s="1"/>
  <c r="P720" i="5" s="1"/>
  <c r="L720" i="5"/>
  <c r="D720" i="5"/>
  <c r="Q719" i="5"/>
  <c r="M719" i="5"/>
  <c r="N719" i="5" s="1"/>
  <c r="P719" i="5" s="1"/>
  <c r="L719" i="5"/>
  <c r="D719" i="5"/>
  <c r="Q718" i="5"/>
  <c r="M718" i="5"/>
  <c r="N718" i="5" s="1"/>
  <c r="P718" i="5" s="1"/>
  <c r="L718" i="5"/>
  <c r="D718" i="5"/>
  <c r="Q717" i="5"/>
  <c r="M717" i="5"/>
  <c r="N717" i="5" s="1"/>
  <c r="P717" i="5" s="1"/>
  <c r="L717" i="5"/>
  <c r="D717" i="5"/>
  <c r="Q716" i="5"/>
  <c r="M716" i="5"/>
  <c r="N716" i="5" s="1"/>
  <c r="P716" i="5" s="1"/>
  <c r="L716" i="5"/>
  <c r="D716" i="5"/>
  <c r="Q715" i="5"/>
  <c r="M715" i="5"/>
  <c r="N715" i="5" s="1"/>
  <c r="P715" i="5" s="1"/>
  <c r="L715" i="5"/>
  <c r="D715" i="5"/>
  <c r="Q714" i="5"/>
  <c r="M714" i="5"/>
  <c r="N714" i="5" s="1"/>
  <c r="P714" i="5" s="1"/>
  <c r="L714" i="5"/>
  <c r="D714" i="5"/>
  <c r="Q713" i="5"/>
  <c r="M713" i="5"/>
  <c r="N713" i="5" s="1"/>
  <c r="P713" i="5" s="1"/>
  <c r="L713" i="5"/>
  <c r="D713" i="5"/>
  <c r="Q712" i="5"/>
  <c r="M712" i="5"/>
  <c r="N712" i="5" s="1"/>
  <c r="P712" i="5" s="1"/>
  <c r="L712" i="5"/>
  <c r="D712" i="5"/>
  <c r="Q711" i="5"/>
  <c r="M711" i="5"/>
  <c r="N711" i="5" s="1"/>
  <c r="P711" i="5" s="1"/>
  <c r="L711" i="5"/>
  <c r="D711" i="5"/>
  <c r="Q710" i="5"/>
  <c r="M710" i="5"/>
  <c r="N710" i="5" s="1"/>
  <c r="P710" i="5" s="1"/>
  <c r="L710" i="5"/>
  <c r="D710" i="5"/>
  <c r="Q709" i="5"/>
  <c r="M709" i="5"/>
  <c r="N709" i="5" s="1"/>
  <c r="P709" i="5" s="1"/>
  <c r="L709" i="5"/>
  <c r="D709" i="5"/>
  <c r="Q708" i="5"/>
  <c r="M708" i="5"/>
  <c r="N708" i="5" s="1"/>
  <c r="P708" i="5" s="1"/>
  <c r="L708" i="5"/>
  <c r="D708" i="5"/>
  <c r="Q707" i="5"/>
  <c r="M707" i="5"/>
  <c r="N707" i="5" s="1"/>
  <c r="P707" i="5" s="1"/>
  <c r="L707" i="5"/>
  <c r="D707" i="5"/>
  <c r="Q706" i="5"/>
  <c r="M706" i="5"/>
  <c r="N706" i="5" s="1"/>
  <c r="P706" i="5" s="1"/>
  <c r="L706" i="5"/>
  <c r="D706" i="5"/>
  <c r="Q705" i="5"/>
  <c r="M705" i="5"/>
  <c r="N705" i="5" s="1"/>
  <c r="P705" i="5" s="1"/>
  <c r="L705" i="5"/>
  <c r="D705" i="5"/>
  <c r="Q704" i="5"/>
  <c r="M704" i="5"/>
  <c r="N704" i="5" s="1"/>
  <c r="P704" i="5" s="1"/>
  <c r="L704" i="5"/>
  <c r="D704" i="5"/>
  <c r="Q703" i="5"/>
  <c r="M703" i="5"/>
  <c r="N703" i="5" s="1"/>
  <c r="P703" i="5" s="1"/>
  <c r="L703" i="5"/>
  <c r="D703" i="5"/>
  <c r="Q702" i="5"/>
  <c r="M702" i="5"/>
  <c r="N702" i="5" s="1"/>
  <c r="P702" i="5" s="1"/>
  <c r="L702" i="5"/>
  <c r="D702" i="5"/>
  <c r="Q701" i="5"/>
  <c r="M701" i="5"/>
  <c r="N701" i="5" s="1"/>
  <c r="P701" i="5" s="1"/>
  <c r="L701" i="5"/>
  <c r="D701" i="5"/>
  <c r="Q700" i="5"/>
  <c r="M700" i="5"/>
  <c r="N700" i="5" s="1"/>
  <c r="P700" i="5" s="1"/>
  <c r="L700" i="5"/>
  <c r="D700" i="5"/>
  <c r="Q699" i="5"/>
  <c r="M699" i="5"/>
  <c r="N699" i="5" s="1"/>
  <c r="P699" i="5" s="1"/>
  <c r="L699" i="5"/>
  <c r="D699" i="5"/>
  <c r="Q698" i="5"/>
  <c r="M698" i="5"/>
  <c r="N698" i="5" s="1"/>
  <c r="P698" i="5" s="1"/>
  <c r="L698" i="5"/>
  <c r="D698" i="5"/>
  <c r="Q697" i="5"/>
  <c r="M697" i="5"/>
  <c r="N697" i="5" s="1"/>
  <c r="P697" i="5" s="1"/>
  <c r="L697" i="5"/>
  <c r="D697" i="5"/>
  <c r="Q696" i="5"/>
  <c r="M696" i="5"/>
  <c r="N696" i="5" s="1"/>
  <c r="P696" i="5" s="1"/>
  <c r="L696" i="5"/>
  <c r="D696" i="5"/>
  <c r="Q695" i="5"/>
  <c r="M695" i="5"/>
  <c r="N695" i="5" s="1"/>
  <c r="P695" i="5" s="1"/>
  <c r="L695" i="5"/>
  <c r="D695" i="5"/>
  <c r="Q694" i="5"/>
  <c r="M694" i="5"/>
  <c r="N694" i="5" s="1"/>
  <c r="P694" i="5" s="1"/>
  <c r="L694" i="5"/>
  <c r="D694" i="5"/>
  <c r="Q693" i="5"/>
  <c r="M693" i="5"/>
  <c r="N693" i="5" s="1"/>
  <c r="P693" i="5" s="1"/>
  <c r="L693" i="5"/>
  <c r="D693" i="5"/>
  <c r="Q692" i="5"/>
  <c r="M692" i="5"/>
  <c r="N692" i="5" s="1"/>
  <c r="P692" i="5" s="1"/>
  <c r="L692" i="5"/>
  <c r="D692" i="5"/>
  <c r="Q691" i="5"/>
  <c r="M691" i="5"/>
  <c r="N691" i="5" s="1"/>
  <c r="P691" i="5" s="1"/>
  <c r="L691" i="5"/>
  <c r="D691" i="5"/>
  <c r="Q690" i="5"/>
  <c r="M690" i="5"/>
  <c r="N690" i="5" s="1"/>
  <c r="P690" i="5" s="1"/>
  <c r="L690" i="5"/>
  <c r="D690" i="5"/>
  <c r="Q689" i="5"/>
  <c r="M689" i="5"/>
  <c r="N689" i="5" s="1"/>
  <c r="P689" i="5" s="1"/>
  <c r="L689" i="5"/>
  <c r="D689" i="5"/>
  <c r="Q688" i="5"/>
  <c r="M688" i="5"/>
  <c r="N688" i="5" s="1"/>
  <c r="P688" i="5" s="1"/>
  <c r="L688" i="5"/>
  <c r="D688" i="5"/>
  <c r="Q687" i="5"/>
  <c r="M687" i="5"/>
  <c r="N687" i="5" s="1"/>
  <c r="P687" i="5" s="1"/>
  <c r="L687" i="5"/>
  <c r="D687" i="5"/>
  <c r="Q686" i="5"/>
  <c r="M686" i="5"/>
  <c r="N686" i="5" s="1"/>
  <c r="P686" i="5" s="1"/>
  <c r="L686" i="5"/>
  <c r="D686" i="5"/>
  <c r="Q685" i="5"/>
  <c r="M685" i="5"/>
  <c r="N685" i="5" s="1"/>
  <c r="P685" i="5" s="1"/>
  <c r="L685" i="5"/>
  <c r="D685" i="5"/>
  <c r="Q684" i="5"/>
  <c r="M684" i="5"/>
  <c r="N684" i="5" s="1"/>
  <c r="P684" i="5" s="1"/>
  <c r="L684" i="5"/>
  <c r="D684" i="5"/>
  <c r="Q683" i="5"/>
  <c r="M683" i="5"/>
  <c r="N683" i="5" s="1"/>
  <c r="P683" i="5" s="1"/>
  <c r="L683" i="5"/>
  <c r="D683" i="5"/>
  <c r="Q682" i="5"/>
  <c r="M682" i="5"/>
  <c r="N682" i="5" s="1"/>
  <c r="P682" i="5" s="1"/>
  <c r="L682" i="5"/>
  <c r="D682" i="5"/>
  <c r="Q681" i="5"/>
  <c r="M681" i="5"/>
  <c r="N681" i="5" s="1"/>
  <c r="P681" i="5" s="1"/>
  <c r="L681" i="5"/>
  <c r="D681" i="5"/>
  <c r="Q680" i="5"/>
  <c r="M680" i="5"/>
  <c r="N680" i="5" s="1"/>
  <c r="P680" i="5" s="1"/>
  <c r="L680" i="5"/>
  <c r="D680" i="5"/>
  <c r="Q679" i="5"/>
  <c r="M679" i="5"/>
  <c r="N679" i="5" s="1"/>
  <c r="P679" i="5" s="1"/>
  <c r="L679" i="5"/>
  <c r="D679" i="5"/>
  <c r="Q678" i="5"/>
  <c r="M678" i="5"/>
  <c r="N678" i="5" s="1"/>
  <c r="P678" i="5" s="1"/>
  <c r="L678" i="5"/>
  <c r="D678" i="5"/>
  <c r="Q677" i="5"/>
  <c r="M677" i="5"/>
  <c r="N677" i="5" s="1"/>
  <c r="P677" i="5" s="1"/>
  <c r="L677" i="5"/>
  <c r="D677" i="5"/>
  <c r="Q676" i="5"/>
  <c r="M676" i="5"/>
  <c r="N676" i="5" s="1"/>
  <c r="P676" i="5" s="1"/>
  <c r="L676" i="5"/>
  <c r="D676" i="5"/>
  <c r="Q675" i="5"/>
  <c r="M675" i="5"/>
  <c r="N675" i="5" s="1"/>
  <c r="P675" i="5" s="1"/>
  <c r="L675" i="5"/>
  <c r="D675" i="5"/>
  <c r="Q674" i="5"/>
  <c r="M674" i="5"/>
  <c r="N674" i="5" s="1"/>
  <c r="P674" i="5" s="1"/>
  <c r="L674" i="5"/>
  <c r="D674" i="5"/>
  <c r="Q673" i="5"/>
  <c r="M673" i="5"/>
  <c r="N673" i="5" s="1"/>
  <c r="P673" i="5" s="1"/>
  <c r="L673" i="5"/>
  <c r="D673" i="5"/>
  <c r="Q672" i="5"/>
  <c r="M672" i="5"/>
  <c r="N672" i="5" s="1"/>
  <c r="P672" i="5" s="1"/>
  <c r="L672" i="5"/>
  <c r="D672" i="5"/>
  <c r="Q671" i="5"/>
  <c r="M671" i="5"/>
  <c r="N671" i="5" s="1"/>
  <c r="P671" i="5" s="1"/>
  <c r="L671" i="5"/>
  <c r="D671" i="5"/>
  <c r="Q670" i="5"/>
  <c r="M670" i="5"/>
  <c r="N670" i="5" s="1"/>
  <c r="P670" i="5" s="1"/>
  <c r="L670" i="5"/>
  <c r="D670" i="5"/>
  <c r="Q669" i="5"/>
  <c r="M669" i="5"/>
  <c r="N669" i="5" s="1"/>
  <c r="P669" i="5" s="1"/>
  <c r="L669" i="5"/>
  <c r="D669" i="5"/>
  <c r="Q668" i="5"/>
  <c r="M668" i="5"/>
  <c r="N668" i="5" s="1"/>
  <c r="P668" i="5" s="1"/>
  <c r="L668" i="5"/>
  <c r="D668" i="5"/>
  <c r="Q667" i="5"/>
  <c r="M667" i="5"/>
  <c r="N667" i="5" s="1"/>
  <c r="P667" i="5" s="1"/>
  <c r="L667" i="5"/>
  <c r="D667" i="5"/>
  <c r="Q666" i="5"/>
  <c r="M666" i="5"/>
  <c r="N666" i="5" s="1"/>
  <c r="P666" i="5" s="1"/>
  <c r="L666" i="5"/>
  <c r="D666" i="5"/>
  <c r="Q665" i="5"/>
  <c r="M665" i="5"/>
  <c r="N665" i="5" s="1"/>
  <c r="P665" i="5" s="1"/>
  <c r="L665" i="5"/>
  <c r="D665" i="5"/>
  <c r="Q664" i="5"/>
  <c r="M664" i="5"/>
  <c r="N664" i="5" s="1"/>
  <c r="P664" i="5" s="1"/>
  <c r="L664" i="5"/>
  <c r="D664" i="5"/>
  <c r="Q663" i="5"/>
  <c r="M663" i="5"/>
  <c r="N663" i="5" s="1"/>
  <c r="P663" i="5" s="1"/>
  <c r="L663" i="5"/>
  <c r="D663" i="5"/>
  <c r="Q662" i="5"/>
  <c r="M662" i="5"/>
  <c r="N662" i="5" s="1"/>
  <c r="P662" i="5" s="1"/>
  <c r="L662" i="5"/>
  <c r="D662" i="5"/>
  <c r="Q661" i="5"/>
  <c r="M661" i="5"/>
  <c r="N661" i="5" s="1"/>
  <c r="P661" i="5" s="1"/>
  <c r="L661" i="5"/>
  <c r="D661" i="5"/>
  <c r="Q660" i="5"/>
  <c r="M660" i="5"/>
  <c r="N660" i="5" s="1"/>
  <c r="P660" i="5" s="1"/>
  <c r="L660" i="5"/>
  <c r="D660" i="5"/>
  <c r="Q659" i="5"/>
  <c r="M659" i="5"/>
  <c r="N659" i="5" s="1"/>
  <c r="P659" i="5" s="1"/>
  <c r="L659" i="5"/>
  <c r="D659" i="5"/>
  <c r="Q658" i="5"/>
  <c r="M658" i="5"/>
  <c r="N658" i="5" s="1"/>
  <c r="P658" i="5" s="1"/>
  <c r="L658" i="5"/>
  <c r="D658" i="5"/>
  <c r="Q657" i="5"/>
  <c r="M657" i="5"/>
  <c r="N657" i="5" s="1"/>
  <c r="P657" i="5" s="1"/>
  <c r="L657" i="5"/>
  <c r="D657" i="5"/>
  <c r="Q656" i="5"/>
  <c r="M656" i="5"/>
  <c r="N656" i="5" s="1"/>
  <c r="P656" i="5" s="1"/>
  <c r="L656" i="5"/>
  <c r="D656" i="5"/>
  <c r="Q655" i="5"/>
  <c r="M655" i="5"/>
  <c r="N655" i="5" s="1"/>
  <c r="P655" i="5" s="1"/>
  <c r="L655" i="5"/>
  <c r="D655" i="5"/>
  <c r="Q654" i="5"/>
  <c r="M654" i="5"/>
  <c r="N654" i="5" s="1"/>
  <c r="P654" i="5" s="1"/>
  <c r="L654" i="5"/>
  <c r="D654" i="5"/>
  <c r="Q653" i="5"/>
  <c r="M653" i="5"/>
  <c r="N653" i="5" s="1"/>
  <c r="P653" i="5" s="1"/>
  <c r="L653" i="5"/>
  <c r="D653" i="5"/>
  <c r="Q652" i="5"/>
  <c r="M652" i="5"/>
  <c r="N652" i="5" s="1"/>
  <c r="P652" i="5" s="1"/>
  <c r="L652" i="5"/>
  <c r="D652" i="5"/>
  <c r="Q651" i="5"/>
  <c r="M651" i="5"/>
  <c r="N651" i="5" s="1"/>
  <c r="P651" i="5" s="1"/>
  <c r="L651" i="5"/>
  <c r="D651" i="5"/>
  <c r="Q650" i="5"/>
  <c r="M650" i="5"/>
  <c r="N650" i="5" s="1"/>
  <c r="P650" i="5" s="1"/>
  <c r="L650" i="5"/>
  <c r="D650" i="5"/>
  <c r="Q649" i="5"/>
  <c r="M649" i="5"/>
  <c r="N649" i="5" s="1"/>
  <c r="P649" i="5" s="1"/>
  <c r="L649" i="5"/>
  <c r="D649" i="5"/>
  <c r="Q648" i="5"/>
  <c r="M648" i="5"/>
  <c r="N648" i="5" s="1"/>
  <c r="P648" i="5" s="1"/>
  <c r="L648" i="5"/>
  <c r="D648" i="5"/>
  <c r="Q647" i="5"/>
  <c r="M647" i="5"/>
  <c r="N647" i="5" s="1"/>
  <c r="P647" i="5" s="1"/>
  <c r="L647" i="5"/>
  <c r="D647" i="5"/>
  <c r="Q646" i="5"/>
  <c r="M646" i="5"/>
  <c r="N646" i="5" s="1"/>
  <c r="P646" i="5" s="1"/>
  <c r="L646" i="5"/>
  <c r="D646" i="5"/>
  <c r="Q645" i="5"/>
  <c r="M645" i="5"/>
  <c r="N645" i="5" s="1"/>
  <c r="P645" i="5" s="1"/>
  <c r="L645" i="5"/>
  <c r="D645" i="5"/>
  <c r="Q644" i="5"/>
  <c r="M644" i="5"/>
  <c r="N644" i="5" s="1"/>
  <c r="P644" i="5" s="1"/>
  <c r="L644" i="5"/>
  <c r="D644" i="5"/>
  <c r="Q643" i="5"/>
  <c r="M643" i="5"/>
  <c r="N643" i="5" s="1"/>
  <c r="P643" i="5" s="1"/>
  <c r="L643" i="5"/>
  <c r="D643" i="5"/>
  <c r="Q642" i="5"/>
  <c r="M642" i="5"/>
  <c r="N642" i="5" s="1"/>
  <c r="P642" i="5" s="1"/>
  <c r="L642" i="5"/>
  <c r="D642" i="5"/>
  <c r="Q641" i="5"/>
  <c r="M641" i="5"/>
  <c r="N641" i="5" s="1"/>
  <c r="P641" i="5" s="1"/>
  <c r="L641" i="5"/>
  <c r="D641" i="5"/>
  <c r="Q640" i="5"/>
  <c r="M640" i="5"/>
  <c r="N640" i="5" s="1"/>
  <c r="P640" i="5" s="1"/>
  <c r="L640" i="5"/>
  <c r="D640" i="5"/>
  <c r="Q639" i="5"/>
  <c r="M639" i="5"/>
  <c r="N639" i="5" s="1"/>
  <c r="P639" i="5" s="1"/>
  <c r="L639" i="5"/>
  <c r="D639" i="5"/>
  <c r="Q638" i="5"/>
  <c r="M638" i="5"/>
  <c r="N638" i="5" s="1"/>
  <c r="P638" i="5" s="1"/>
  <c r="L638" i="5"/>
  <c r="D638" i="5"/>
  <c r="Q637" i="5"/>
  <c r="M637" i="5"/>
  <c r="N637" i="5" s="1"/>
  <c r="P637" i="5" s="1"/>
  <c r="L637" i="5"/>
  <c r="D637" i="5"/>
  <c r="Q636" i="5"/>
  <c r="M636" i="5"/>
  <c r="N636" i="5" s="1"/>
  <c r="P636" i="5" s="1"/>
  <c r="L636" i="5"/>
  <c r="D636" i="5"/>
  <c r="Q635" i="5"/>
  <c r="M635" i="5"/>
  <c r="N635" i="5" s="1"/>
  <c r="P635" i="5" s="1"/>
  <c r="L635" i="5"/>
  <c r="D635" i="5"/>
  <c r="Q634" i="5"/>
  <c r="M634" i="5"/>
  <c r="N634" i="5" s="1"/>
  <c r="P634" i="5" s="1"/>
  <c r="L634" i="5"/>
  <c r="D634" i="5"/>
  <c r="Q633" i="5"/>
  <c r="M633" i="5"/>
  <c r="N633" i="5" s="1"/>
  <c r="P633" i="5" s="1"/>
  <c r="L633" i="5"/>
  <c r="D633" i="5"/>
  <c r="Q632" i="5"/>
  <c r="M632" i="5"/>
  <c r="N632" i="5" s="1"/>
  <c r="P632" i="5" s="1"/>
  <c r="L632" i="5"/>
  <c r="D632" i="5"/>
  <c r="Q631" i="5"/>
  <c r="M631" i="5"/>
  <c r="N631" i="5" s="1"/>
  <c r="P631" i="5" s="1"/>
  <c r="L631" i="5"/>
  <c r="D631" i="5"/>
  <c r="Q630" i="5"/>
  <c r="M630" i="5"/>
  <c r="N630" i="5" s="1"/>
  <c r="P630" i="5" s="1"/>
  <c r="L630" i="5"/>
  <c r="D630" i="5"/>
  <c r="Q629" i="5"/>
  <c r="M629" i="5"/>
  <c r="N629" i="5" s="1"/>
  <c r="P629" i="5" s="1"/>
  <c r="L629" i="5"/>
  <c r="D629" i="5"/>
  <c r="Q628" i="5"/>
  <c r="M628" i="5"/>
  <c r="N628" i="5" s="1"/>
  <c r="P628" i="5" s="1"/>
  <c r="L628" i="5"/>
  <c r="D628" i="5"/>
  <c r="Q627" i="5"/>
  <c r="M627" i="5"/>
  <c r="N627" i="5" s="1"/>
  <c r="P627" i="5" s="1"/>
  <c r="L627" i="5"/>
  <c r="D627" i="5"/>
  <c r="Q626" i="5"/>
  <c r="M626" i="5"/>
  <c r="N626" i="5" s="1"/>
  <c r="P626" i="5" s="1"/>
  <c r="L626" i="5"/>
  <c r="D626" i="5"/>
  <c r="Q625" i="5"/>
  <c r="M625" i="5"/>
  <c r="N625" i="5" s="1"/>
  <c r="P625" i="5" s="1"/>
  <c r="L625" i="5"/>
  <c r="D625" i="5"/>
  <c r="Q624" i="5"/>
  <c r="M624" i="5"/>
  <c r="N624" i="5" s="1"/>
  <c r="P624" i="5" s="1"/>
  <c r="L624" i="5"/>
  <c r="D624" i="5"/>
  <c r="Q623" i="5"/>
  <c r="M623" i="5"/>
  <c r="N623" i="5" s="1"/>
  <c r="P623" i="5" s="1"/>
  <c r="L623" i="5"/>
  <c r="D623" i="5"/>
  <c r="Q622" i="5"/>
  <c r="M622" i="5"/>
  <c r="N622" i="5" s="1"/>
  <c r="P622" i="5" s="1"/>
  <c r="L622" i="5"/>
  <c r="D622" i="5"/>
  <c r="Q621" i="5"/>
  <c r="M621" i="5"/>
  <c r="N621" i="5" s="1"/>
  <c r="P621" i="5" s="1"/>
  <c r="L621" i="5"/>
  <c r="D621" i="5"/>
  <c r="Q620" i="5"/>
  <c r="M620" i="5"/>
  <c r="N620" i="5" s="1"/>
  <c r="P620" i="5" s="1"/>
  <c r="L620" i="5"/>
  <c r="D620" i="5"/>
  <c r="Q619" i="5"/>
  <c r="M619" i="5"/>
  <c r="N619" i="5" s="1"/>
  <c r="P619" i="5" s="1"/>
  <c r="L619" i="5"/>
  <c r="D619" i="5"/>
  <c r="Q618" i="5"/>
  <c r="M618" i="5"/>
  <c r="N618" i="5" s="1"/>
  <c r="P618" i="5" s="1"/>
  <c r="L618" i="5"/>
  <c r="D618" i="5"/>
  <c r="Q617" i="5"/>
  <c r="M617" i="5"/>
  <c r="N617" i="5" s="1"/>
  <c r="P617" i="5" s="1"/>
  <c r="L617" i="5"/>
  <c r="D617" i="5"/>
  <c r="Q616" i="5"/>
  <c r="M616" i="5"/>
  <c r="N616" i="5" s="1"/>
  <c r="P616" i="5" s="1"/>
  <c r="L616" i="5"/>
  <c r="D616" i="5"/>
  <c r="Q615" i="5"/>
  <c r="M615" i="5"/>
  <c r="N615" i="5" s="1"/>
  <c r="P615" i="5" s="1"/>
  <c r="L615" i="5"/>
  <c r="D615" i="5"/>
  <c r="Q614" i="5"/>
  <c r="M614" i="5"/>
  <c r="N614" i="5" s="1"/>
  <c r="P614" i="5" s="1"/>
  <c r="L614" i="5"/>
  <c r="D614" i="5"/>
  <c r="Q613" i="5"/>
  <c r="M613" i="5"/>
  <c r="N613" i="5" s="1"/>
  <c r="P613" i="5" s="1"/>
  <c r="L613" i="5"/>
  <c r="D613" i="5"/>
  <c r="Q612" i="5"/>
  <c r="M612" i="5"/>
  <c r="N612" i="5" s="1"/>
  <c r="P612" i="5" s="1"/>
  <c r="L612" i="5"/>
  <c r="D612" i="5"/>
  <c r="Q611" i="5"/>
  <c r="M611" i="5"/>
  <c r="N611" i="5" s="1"/>
  <c r="P611" i="5" s="1"/>
  <c r="L611" i="5"/>
  <c r="D611" i="5"/>
  <c r="Q610" i="5"/>
  <c r="M610" i="5"/>
  <c r="N610" i="5" s="1"/>
  <c r="P610" i="5" s="1"/>
  <c r="L610" i="5"/>
  <c r="D610" i="5"/>
  <c r="Q609" i="5"/>
  <c r="M609" i="5"/>
  <c r="N609" i="5" s="1"/>
  <c r="P609" i="5" s="1"/>
  <c r="L609" i="5"/>
  <c r="D609" i="5"/>
  <c r="Q608" i="5"/>
  <c r="M608" i="5"/>
  <c r="N608" i="5" s="1"/>
  <c r="P608" i="5" s="1"/>
  <c r="L608" i="5"/>
  <c r="D608" i="5"/>
  <c r="Q607" i="5"/>
  <c r="M607" i="5"/>
  <c r="N607" i="5" s="1"/>
  <c r="P607" i="5" s="1"/>
  <c r="L607" i="5"/>
  <c r="D607" i="5"/>
  <c r="Q606" i="5"/>
  <c r="M606" i="5"/>
  <c r="N606" i="5" s="1"/>
  <c r="P606" i="5" s="1"/>
  <c r="L606" i="5"/>
  <c r="D606" i="5"/>
  <c r="Q605" i="5"/>
  <c r="M605" i="5"/>
  <c r="N605" i="5" s="1"/>
  <c r="P605" i="5" s="1"/>
  <c r="L605" i="5"/>
  <c r="D605" i="5"/>
  <c r="Q604" i="5"/>
  <c r="M604" i="5"/>
  <c r="N604" i="5" s="1"/>
  <c r="P604" i="5" s="1"/>
  <c r="L604" i="5"/>
  <c r="D604" i="5"/>
  <c r="Q603" i="5"/>
  <c r="M603" i="5"/>
  <c r="N603" i="5" s="1"/>
  <c r="P603" i="5" s="1"/>
  <c r="L603" i="5"/>
  <c r="D603" i="5"/>
  <c r="Q602" i="5"/>
  <c r="M602" i="5"/>
  <c r="N602" i="5" s="1"/>
  <c r="P602" i="5" s="1"/>
  <c r="L602" i="5"/>
  <c r="D602" i="5"/>
  <c r="Q601" i="5"/>
  <c r="M601" i="5"/>
  <c r="N601" i="5" s="1"/>
  <c r="P601" i="5" s="1"/>
  <c r="L601" i="5"/>
  <c r="D601" i="5"/>
  <c r="Q600" i="5"/>
  <c r="M600" i="5"/>
  <c r="N600" i="5" s="1"/>
  <c r="P600" i="5" s="1"/>
  <c r="L600" i="5"/>
  <c r="D600" i="5"/>
  <c r="Q599" i="5"/>
  <c r="M599" i="5"/>
  <c r="N599" i="5" s="1"/>
  <c r="P599" i="5" s="1"/>
  <c r="L599" i="5"/>
  <c r="D599" i="5"/>
  <c r="Q598" i="5"/>
  <c r="M598" i="5"/>
  <c r="N598" i="5" s="1"/>
  <c r="P598" i="5" s="1"/>
  <c r="L598" i="5"/>
  <c r="D598" i="5"/>
  <c r="Q597" i="5"/>
  <c r="M597" i="5"/>
  <c r="N597" i="5" s="1"/>
  <c r="P597" i="5" s="1"/>
  <c r="L597" i="5"/>
  <c r="D597" i="5"/>
  <c r="Q596" i="5"/>
  <c r="M596" i="5"/>
  <c r="N596" i="5" s="1"/>
  <c r="P596" i="5" s="1"/>
  <c r="L596" i="5"/>
  <c r="D596" i="5"/>
  <c r="Q595" i="5"/>
  <c r="M595" i="5"/>
  <c r="N595" i="5" s="1"/>
  <c r="P595" i="5" s="1"/>
  <c r="L595" i="5"/>
  <c r="D595" i="5"/>
  <c r="Q594" i="5"/>
  <c r="M594" i="5"/>
  <c r="N594" i="5" s="1"/>
  <c r="P594" i="5" s="1"/>
  <c r="L594" i="5"/>
  <c r="D594" i="5"/>
  <c r="Q593" i="5"/>
  <c r="M593" i="5"/>
  <c r="N593" i="5" s="1"/>
  <c r="P593" i="5" s="1"/>
  <c r="L593" i="5"/>
  <c r="D593" i="5"/>
  <c r="Q592" i="5"/>
  <c r="M592" i="5"/>
  <c r="N592" i="5" s="1"/>
  <c r="P592" i="5" s="1"/>
  <c r="L592" i="5"/>
  <c r="D592" i="5"/>
  <c r="Q591" i="5"/>
  <c r="M591" i="5"/>
  <c r="N591" i="5" s="1"/>
  <c r="P591" i="5" s="1"/>
  <c r="L591" i="5"/>
  <c r="D591" i="5"/>
  <c r="Q590" i="5"/>
  <c r="M590" i="5"/>
  <c r="N590" i="5" s="1"/>
  <c r="P590" i="5" s="1"/>
  <c r="L590" i="5"/>
  <c r="D590" i="5"/>
  <c r="Q589" i="5"/>
  <c r="M589" i="5"/>
  <c r="N589" i="5" s="1"/>
  <c r="P589" i="5" s="1"/>
  <c r="L589" i="5"/>
  <c r="D589" i="5"/>
  <c r="Q588" i="5"/>
  <c r="M588" i="5"/>
  <c r="N588" i="5" s="1"/>
  <c r="P588" i="5" s="1"/>
  <c r="L588" i="5"/>
  <c r="D588" i="5"/>
  <c r="Q587" i="5"/>
  <c r="M587" i="5"/>
  <c r="N587" i="5" s="1"/>
  <c r="P587" i="5" s="1"/>
  <c r="L587" i="5"/>
  <c r="D587" i="5"/>
  <c r="Q586" i="5"/>
  <c r="M586" i="5"/>
  <c r="N586" i="5" s="1"/>
  <c r="P586" i="5" s="1"/>
  <c r="L586" i="5"/>
  <c r="D586" i="5"/>
  <c r="Q585" i="5"/>
  <c r="M585" i="5"/>
  <c r="N585" i="5" s="1"/>
  <c r="P585" i="5" s="1"/>
  <c r="L585" i="5"/>
  <c r="D585" i="5"/>
  <c r="Q584" i="5"/>
  <c r="M584" i="5"/>
  <c r="N584" i="5" s="1"/>
  <c r="P584" i="5" s="1"/>
  <c r="L584" i="5"/>
  <c r="D584" i="5"/>
  <c r="Q583" i="5"/>
  <c r="M583" i="5"/>
  <c r="N583" i="5" s="1"/>
  <c r="P583" i="5" s="1"/>
  <c r="L583" i="5"/>
  <c r="D583" i="5"/>
  <c r="Q582" i="5"/>
  <c r="M582" i="5"/>
  <c r="N582" i="5" s="1"/>
  <c r="P582" i="5" s="1"/>
  <c r="L582" i="5"/>
  <c r="D582" i="5"/>
  <c r="Q581" i="5"/>
  <c r="M581" i="5"/>
  <c r="N581" i="5" s="1"/>
  <c r="P581" i="5" s="1"/>
  <c r="L581" i="5"/>
  <c r="D581" i="5"/>
  <c r="Q580" i="5"/>
  <c r="M580" i="5"/>
  <c r="N580" i="5" s="1"/>
  <c r="P580" i="5" s="1"/>
  <c r="L580" i="5"/>
  <c r="D580" i="5"/>
  <c r="Q579" i="5"/>
  <c r="M579" i="5"/>
  <c r="N579" i="5" s="1"/>
  <c r="P579" i="5" s="1"/>
  <c r="L579" i="5"/>
  <c r="D579" i="5"/>
  <c r="Q578" i="5"/>
  <c r="M578" i="5"/>
  <c r="N578" i="5" s="1"/>
  <c r="P578" i="5" s="1"/>
  <c r="L578" i="5"/>
  <c r="D578" i="5"/>
  <c r="Q577" i="5"/>
  <c r="M577" i="5"/>
  <c r="N577" i="5" s="1"/>
  <c r="P577" i="5" s="1"/>
  <c r="L577" i="5"/>
  <c r="D577" i="5"/>
  <c r="Q576" i="5"/>
  <c r="M576" i="5"/>
  <c r="N576" i="5" s="1"/>
  <c r="P576" i="5" s="1"/>
  <c r="L576" i="5"/>
  <c r="D576" i="5"/>
  <c r="Q575" i="5"/>
  <c r="M575" i="5"/>
  <c r="N575" i="5" s="1"/>
  <c r="P575" i="5" s="1"/>
  <c r="L575" i="5"/>
  <c r="D575" i="5"/>
  <c r="Q574" i="5"/>
  <c r="M574" i="5"/>
  <c r="N574" i="5" s="1"/>
  <c r="P574" i="5" s="1"/>
  <c r="L574" i="5"/>
  <c r="D574" i="5"/>
  <c r="Q573" i="5"/>
  <c r="M573" i="5"/>
  <c r="N573" i="5" s="1"/>
  <c r="P573" i="5" s="1"/>
  <c r="L573" i="5"/>
  <c r="D573" i="5"/>
  <c r="Q572" i="5"/>
  <c r="M572" i="5"/>
  <c r="N572" i="5" s="1"/>
  <c r="P572" i="5" s="1"/>
  <c r="L572" i="5"/>
  <c r="D572" i="5"/>
  <c r="Q571" i="5"/>
  <c r="M571" i="5"/>
  <c r="N571" i="5" s="1"/>
  <c r="P571" i="5" s="1"/>
  <c r="L571" i="5"/>
  <c r="D571" i="5"/>
  <c r="Q570" i="5"/>
  <c r="M570" i="5"/>
  <c r="N570" i="5" s="1"/>
  <c r="P570" i="5" s="1"/>
  <c r="L570" i="5"/>
  <c r="D570" i="5"/>
  <c r="Q569" i="5"/>
  <c r="M569" i="5"/>
  <c r="N569" i="5" s="1"/>
  <c r="P569" i="5" s="1"/>
  <c r="L569" i="5"/>
  <c r="D569" i="5"/>
  <c r="Q568" i="5"/>
  <c r="M568" i="5"/>
  <c r="N568" i="5" s="1"/>
  <c r="P568" i="5" s="1"/>
  <c r="L568" i="5"/>
  <c r="D568" i="5"/>
  <c r="Q567" i="5"/>
  <c r="M567" i="5"/>
  <c r="N567" i="5" s="1"/>
  <c r="P567" i="5" s="1"/>
  <c r="L567" i="5"/>
  <c r="D567" i="5"/>
  <c r="Q566" i="5"/>
  <c r="M566" i="5"/>
  <c r="N566" i="5" s="1"/>
  <c r="P566" i="5" s="1"/>
  <c r="L566" i="5"/>
  <c r="D566" i="5"/>
  <c r="Q565" i="5"/>
  <c r="M565" i="5"/>
  <c r="N565" i="5" s="1"/>
  <c r="P565" i="5" s="1"/>
  <c r="L565" i="5"/>
  <c r="D565" i="5"/>
  <c r="Q564" i="5"/>
  <c r="M564" i="5"/>
  <c r="N564" i="5" s="1"/>
  <c r="P564" i="5" s="1"/>
  <c r="L564" i="5"/>
  <c r="D564" i="5"/>
  <c r="Q563" i="5"/>
  <c r="M563" i="5"/>
  <c r="N563" i="5" s="1"/>
  <c r="P563" i="5" s="1"/>
  <c r="L563" i="5"/>
  <c r="D563" i="5"/>
  <c r="Q562" i="5"/>
  <c r="M562" i="5"/>
  <c r="N562" i="5" s="1"/>
  <c r="P562" i="5" s="1"/>
  <c r="L562" i="5"/>
  <c r="D562" i="5"/>
  <c r="Q561" i="5"/>
  <c r="M561" i="5"/>
  <c r="N561" i="5" s="1"/>
  <c r="P561" i="5" s="1"/>
  <c r="L561" i="5"/>
  <c r="D561" i="5"/>
  <c r="Q560" i="5"/>
  <c r="M560" i="5"/>
  <c r="N560" i="5" s="1"/>
  <c r="P560" i="5" s="1"/>
  <c r="L560" i="5"/>
  <c r="D560" i="5"/>
  <c r="Q559" i="5"/>
  <c r="M559" i="5"/>
  <c r="N559" i="5" s="1"/>
  <c r="P559" i="5" s="1"/>
  <c r="L559" i="5"/>
  <c r="D559" i="5"/>
  <c r="Q558" i="5"/>
  <c r="M558" i="5"/>
  <c r="N558" i="5" s="1"/>
  <c r="P558" i="5" s="1"/>
  <c r="L558" i="5"/>
  <c r="D558" i="5"/>
  <c r="Q557" i="5"/>
  <c r="M557" i="5"/>
  <c r="N557" i="5" s="1"/>
  <c r="P557" i="5" s="1"/>
  <c r="L557" i="5"/>
  <c r="D557" i="5"/>
  <c r="Q556" i="5"/>
  <c r="M556" i="5"/>
  <c r="N556" i="5" s="1"/>
  <c r="P556" i="5" s="1"/>
  <c r="L556" i="5"/>
  <c r="D556" i="5"/>
  <c r="Q555" i="5"/>
  <c r="M555" i="5"/>
  <c r="N555" i="5" s="1"/>
  <c r="P555" i="5" s="1"/>
  <c r="L555" i="5"/>
  <c r="D555" i="5"/>
  <c r="Q554" i="5"/>
  <c r="M554" i="5"/>
  <c r="N554" i="5" s="1"/>
  <c r="P554" i="5" s="1"/>
  <c r="L554" i="5"/>
  <c r="D554" i="5"/>
  <c r="Q553" i="5"/>
  <c r="M553" i="5"/>
  <c r="N553" i="5" s="1"/>
  <c r="P553" i="5" s="1"/>
  <c r="L553" i="5"/>
  <c r="D553" i="5"/>
  <c r="Q552" i="5"/>
  <c r="M552" i="5"/>
  <c r="N552" i="5" s="1"/>
  <c r="P552" i="5" s="1"/>
  <c r="L552" i="5"/>
  <c r="D552" i="5"/>
  <c r="Q551" i="5"/>
  <c r="M551" i="5"/>
  <c r="N551" i="5" s="1"/>
  <c r="P551" i="5" s="1"/>
  <c r="L551" i="5"/>
  <c r="D551" i="5"/>
  <c r="Q550" i="5"/>
  <c r="M550" i="5"/>
  <c r="N550" i="5" s="1"/>
  <c r="P550" i="5" s="1"/>
  <c r="L550" i="5"/>
  <c r="D550" i="5"/>
  <c r="Q549" i="5"/>
  <c r="M549" i="5"/>
  <c r="N549" i="5" s="1"/>
  <c r="P549" i="5" s="1"/>
  <c r="L549" i="5"/>
  <c r="D549" i="5"/>
  <c r="Q548" i="5"/>
  <c r="M548" i="5"/>
  <c r="N548" i="5" s="1"/>
  <c r="P548" i="5" s="1"/>
  <c r="L548" i="5"/>
  <c r="D548" i="5"/>
  <c r="Q547" i="5"/>
  <c r="M547" i="5"/>
  <c r="N547" i="5" s="1"/>
  <c r="P547" i="5" s="1"/>
  <c r="L547" i="5"/>
  <c r="D547" i="5"/>
  <c r="Q546" i="5"/>
  <c r="M546" i="5"/>
  <c r="N546" i="5" s="1"/>
  <c r="P546" i="5" s="1"/>
  <c r="L546" i="5"/>
  <c r="Q545" i="5"/>
  <c r="M545" i="5"/>
  <c r="N545" i="5" s="1"/>
  <c r="P545" i="5" s="1"/>
  <c r="L545" i="5"/>
  <c r="D545" i="5"/>
  <c r="Q544" i="5"/>
  <c r="M544" i="5"/>
  <c r="N544" i="5" s="1"/>
  <c r="P544" i="5" s="1"/>
  <c r="L544" i="5"/>
  <c r="D544" i="5"/>
  <c r="Q543" i="5"/>
  <c r="M543" i="5"/>
  <c r="N543" i="5" s="1"/>
  <c r="P543" i="5" s="1"/>
  <c r="L543" i="5"/>
  <c r="D543" i="5"/>
  <c r="Q542" i="5"/>
  <c r="M542" i="5"/>
  <c r="N542" i="5" s="1"/>
  <c r="P542" i="5" s="1"/>
  <c r="L542" i="5"/>
  <c r="D542" i="5"/>
  <c r="Q541" i="5"/>
  <c r="M541" i="5"/>
  <c r="N541" i="5" s="1"/>
  <c r="P541" i="5" s="1"/>
  <c r="L541" i="5"/>
  <c r="D541" i="5"/>
  <c r="Q540" i="5"/>
  <c r="M540" i="5"/>
  <c r="N540" i="5" s="1"/>
  <c r="P540" i="5" s="1"/>
  <c r="L540" i="5"/>
  <c r="D540" i="5"/>
  <c r="Q539" i="5"/>
  <c r="M539" i="5"/>
  <c r="N539" i="5" s="1"/>
  <c r="P539" i="5" s="1"/>
  <c r="L539" i="5"/>
  <c r="D539" i="5"/>
  <c r="Q538" i="5"/>
  <c r="M538" i="5"/>
  <c r="N538" i="5" s="1"/>
  <c r="P538" i="5" s="1"/>
  <c r="L538" i="5"/>
  <c r="D538" i="5"/>
  <c r="Q537" i="5"/>
  <c r="M537" i="5"/>
  <c r="N537" i="5" s="1"/>
  <c r="P537" i="5" s="1"/>
  <c r="L537" i="5"/>
  <c r="D537" i="5"/>
  <c r="Q536" i="5"/>
  <c r="M536" i="5"/>
  <c r="N536" i="5" s="1"/>
  <c r="P536" i="5" s="1"/>
  <c r="L536" i="5"/>
  <c r="D536" i="5"/>
  <c r="Q535" i="5"/>
  <c r="M535" i="5"/>
  <c r="N535" i="5" s="1"/>
  <c r="P535" i="5" s="1"/>
  <c r="L535" i="5"/>
  <c r="D535" i="5"/>
  <c r="Q534" i="5"/>
  <c r="M534" i="5"/>
  <c r="N534" i="5" s="1"/>
  <c r="P534" i="5" s="1"/>
  <c r="L534" i="5"/>
  <c r="D534" i="5"/>
  <c r="Q533" i="5"/>
  <c r="M533" i="5"/>
  <c r="N533" i="5" s="1"/>
  <c r="P533" i="5" s="1"/>
  <c r="L533" i="5"/>
  <c r="D533" i="5"/>
  <c r="Q532" i="5"/>
  <c r="M532" i="5"/>
  <c r="N532" i="5" s="1"/>
  <c r="P532" i="5" s="1"/>
  <c r="L532" i="5"/>
  <c r="D532" i="5"/>
  <c r="Q531" i="5"/>
  <c r="M531" i="5"/>
  <c r="N531" i="5" s="1"/>
  <c r="P531" i="5" s="1"/>
  <c r="L531" i="5"/>
  <c r="D531" i="5"/>
  <c r="Q530" i="5"/>
  <c r="M530" i="5"/>
  <c r="N530" i="5" s="1"/>
  <c r="P530" i="5" s="1"/>
  <c r="L530" i="5"/>
  <c r="D530" i="5"/>
  <c r="Q529" i="5"/>
  <c r="M529" i="5"/>
  <c r="N529" i="5" s="1"/>
  <c r="P529" i="5" s="1"/>
  <c r="L529" i="5"/>
  <c r="D529" i="5"/>
  <c r="Q528" i="5"/>
  <c r="M528" i="5"/>
  <c r="N528" i="5" s="1"/>
  <c r="P528" i="5" s="1"/>
  <c r="L528" i="5"/>
  <c r="D528" i="5"/>
  <c r="Q527" i="5"/>
  <c r="M527" i="5"/>
  <c r="N527" i="5" s="1"/>
  <c r="P527" i="5" s="1"/>
  <c r="L527" i="5"/>
  <c r="D527" i="5"/>
  <c r="Q526" i="5"/>
  <c r="M526" i="5"/>
  <c r="N526" i="5" s="1"/>
  <c r="P526" i="5" s="1"/>
  <c r="L526" i="5"/>
  <c r="D526" i="5"/>
  <c r="Q525" i="5"/>
  <c r="M525" i="5"/>
  <c r="N525" i="5" s="1"/>
  <c r="P525" i="5" s="1"/>
  <c r="L525" i="5"/>
  <c r="D525" i="5"/>
  <c r="Q524" i="5"/>
  <c r="M524" i="5"/>
  <c r="N524" i="5" s="1"/>
  <c r="P524" i="5" s="1"/>
  <c r="L524" i="5"/>
  <c r="D524" i="5"/>
  <c r="Q523" i="5"/>
  <c r="M523" i="5"/>
  <c r="N523" i="5" s="1"/>
  <c r="P523" i="5" s="1"/>
  <c r="L523" i="5"/>
  <c r="D523" i="5"/>
  <c r="Q522" i="5"/>
  <c r="M522" i="5"/>
  <c r="N522" i="5" s="1"/>
  <c r="P522" i="5" s="1"/>
  <c r="L522" i="5"/>
  <c r="D522" i="5"/>
  <c r="Q521" i="5"/>
  <c r="M521" i="5"/>
  <c r="N521" i="5" s="1"/>
  <c r="P521" i="5" s="1"/>
  <c r="L521" i="5"/>
  <c r="D521" i="5"/>
  <c r="Q520" i="5"/>
  <c r="M520" i="5"/>
  <c r="N520" i="5" s="1"/>
  <c r="P520" i="5" s="1"/>
  <c r="L520" i="5"/>
  <c r="D520" i="5"/>
  <c r="Q519" i="5"/>
  <c r="M519" i="5"/>
  <c r="N519" i="5" s="1"/>
  <c r="P519" i="5" s="1"/>
  <c r="L519" i="5"/>
  <c r="D519" i="5"/>
  <c r="Q518" i="5"/>
  <c r="M518" i="5"/>
  <c r="N518" i="5" s="1"/>
  <c r="P518" i="5" s="1"/>
  <c r="L518" i="5"/>
  <c r="D518" i="5"/>
  <c r="Q517" i="5"/>
  <c r="M517" i="5"/>
  <c r="N517" i="5" s="1"/>
  <c r="P517" i="5" s="1"/>
  <c r="L517" i="5"/>
  <c r="D517" i="5"/>
  <c r="Q516" i="5"/>
  <c r="M516" i="5"/>
  <c r="N516" i="5" s="1"/>
  <c r="P516" i="5" s="1"/>
  <c r="L516" i="5"/>
  <c r="D516" i="5"/>
  <c r="Q515" i="5"/>
  <c r="M515" i="5"/>
  <c r="N515" i="5" s="1"/>
  <c r="P515" i="5" s="1"/>
  <c r="L515" i="5"/>
  <c r="D515" i="5"/>
  <c r="Q514" i="5"/>
  <c r="M514" i="5"/>
  <c r="N514" i="5" s="1"/>
  <c r="P514" i="5" s="1"/>
  <c r="L514" i="5"/>
  <c r="D514" i="5"/>
  <c r="Q513" i="5"/>
  <c r="M513" i="5"/>
  <c r="N513" i="5" s="1"/>
  <c r="P513" i="5" s="1"/>
  <c r="L513" i="5"/>
  <c r="D513" i="5"/>
  <c r="Q512" i="5"/>
  <c r="M512" i="5"/>
  <c r="N512" i="5" s="1"/>
  <c r="P512" i="5" s="1"/>
  <c r="L512" i="5"/>
  <c r="D512" i="5"/>
  <c r="Q511" i="5"/>
  <c r="M511" i="5"/>
  <c r="N511" i="5" s="1"/>
  <c r="P511" i="5" s="1"/>
  <c r="L511" i="5"/>
  <c r="D511" i="5"/>
  <c r="Q510" i="5"/>
  <c r="M510" i="5"/>
  <c r="N510" i="5" s="1"/>
  <c r="P510" i="5" s="1"/>
  <c r="L510" i="5"/>
  <c r="D510" i="5"/>
  <c r="Q509" i="5"/>
  <c r="M509" i="5"/>
  <c r="N509" i="5" s="1"/>
  <c r="P509" i="5" s="1"/>
  <c r="L509" i="5"/>
  <c r="D509" i="5"/>
  <c r="Q508" i="5"/>
  <c r="M508" i="5"/>
  <c r="N508" i="5" s="1"/>
  <c r="P508" i="5" s="1"/>
  <c r="L508" i="5"/>
  <c r="D508" i="5"/>
  <c r="Q507" i="5"/>
  <c r="M507" i="5"/>
  <c r="N507" i="5" s="1"/>
  <c r="P507" i="5" s="1"/>
  <c r="L507" i="5"/>
  <c r="D507" i="5"/>
  <c r="Q506" i="5"/>
  <c r="M506" i="5"/>
  <c r="N506" i="5" s="1"/>
  <c r="P506" i="5" s="1"/>
  <c r="L506" i="5"/>
  <c r="D506" i="5"/>
  <c r="Q505" i="5"/>
  <c r="M505" i="5"/>
  <c r="N505" i="5" s="1"/>
  <c r="P505" i="5" s="1"/>
  <c r="L505" i="5"/>
  <c r="D505" i="5"/>
  <c r="Q504" i="5"/>
  <c r="M504" i="5"/>
  <c r="N504" i="5" s="1"/>
  <c r="P504" i="5" s="1"/>
  <c r="L504" i="5"/>
  <c r="D504" i="5"/>
  <c r="Q503" i="5"/>
  <c r="M503" i="5"/>
  <c r="N503" i="5" s="1"/>
  <c r="P503" i="5" s="1"/>
  <c r="L503" i="5"/>
  <c r="D503" i="5"/>
  <c r="Q502" i="5"/>
  <c r="M502" i="5"/>
  <c r="N502" i="5" s="1"/>
  <c r="P502" i="5" s="1"/>
  <c r="L502" i="5"/>
  <c r="D502" i="5"/>
  <c r="Q501" i="5"/>
  <c r="M501" i="5"/>
  <c r="N501" i="5" s="1"/>
  <c r="P501" i="5" s="1"/>
  <c r="L501" i="5"/>
  <c r="D501" i="5"/>
  <c r="Q500" i="5"/>
  <c r="M500" i="5"/>
  <c r="N500" i="5" s="1"/>
  <c r="P500" i="5" s="1"/>
  <c r="L500" i="5"/>
  <c r="D500" i="5"/>
  <c r="Q499" i="5"/>
  <c r="M499" i="5"/>
  <c r="N499" i="5" s="1"/>
  <c r="P499" i="5" s="1"/>
  <c r="L499" i="5"/>
  <c r="D499" i="5"/>
  <c r="Q498" i="5"/>
  <c r="M498" i="5"/>
  <c r="N498" i="5" s="1"/>
  <c r="P498" i="5" s="1"/>
  <c r="L498" i="5"/>
  <c r="D498" i="5"/>
  <c r="Q497" i="5"/>
  <c r="M497" i="5"/>
  <c r="N497" i="5" s="1"/>
  <c r="P497" i="5" s="1"/>
  <c r="L497" i="5"/>
  <c r="D497" i="5"/>
  <c r="Q496" i="5"/>
  <c r="M496" i="5"/>
  <c r="N496" i="5" s="1"/>
  <c r="P496" i="5" s="1"/>
  <c r="L496" i="5"/>
  <c r="D496" i="5"/>
  <c r="Q495" i="5"/>
  <c r="M495" i="5"/>
  <c r="N495" i="5" s="1"/>
  <c r="P495" i="5" s="1"/>
  <c r="L495" i="5"/>
  <c r="D495" i="5"/>
  <c r="Q494" i="5"/>
  <c r="M494" i="5"/>
  <c r="N494" i="5" s="1"/>
  <c r="P494" i="5" s="1"/>
  <c r="L494" i="5"/>
  <c r="D494" i="5"/>
  <c r="Q493" i="5"/>
  <c r="M493" i="5"/>
  <c r="N493" i="5" s="1"/>
  <c r="P493" i="5" s="1"/>
  <c r="L493" i="5"/>
  <c r="D493" i="5"/>
  <c r="Q492" i="5"/>
  <c r="M492" i="5"/>
  <c r="N492" i="5" s="1"/>
  <c r="P492" i="5" s="1"/>
  <c r="L492" i="5"/>
  <c r="D492" i="5"/>
  <c r="Q491" i="5"/>
  <c r="M491" i="5"/>
  <c r="N491" i="5" s="1"/>
  <c r="P491" i="5" s="1"/>
  <c r="L491" i="5"/>
  <c r="D491" i="5"/>
  <c r="Q490" i="5"/>
  <c r="M490" i="5"/>
  <c r="N490" i="5" s="1"/>
  <c r="P490" i="5" s="1"/>
  <c r="L490" i="5"/>
  <c r="D490" i="5"/>
  <c r="Q489" i="5"/>
  <c r="M489" i="5"/>
  <c r="N489" i="5" s="1"/>
  <c r="P489" i="5" s="1"/>
  <c r="L489" i="5"/>
  <c r="D489" i="5"/>
  <c r="Q488" i="5"/>
  <c r="M488" i="5"/>
  <c r="N488" i="5" s="1"/>
  <c r="P488" i="5" s="1"/>
  <c r="L488" i="5"/>
  <c r="D488" i="5"/>
  <c r="Q487" i="5"/>
  <c r="M487" i="5"/>
  <c r="N487" i="5" s="1"/>
  <c r="P487" i="5" s="1"/>
  <c r="L487" i="5"/>
  <c r="D487" i="5"/>
  <c r="Q486" i="5"/>
  <c r="M486" i="5"/>
  <c r="N486" i="5" s="1"/>
  <c r="P486" i="5" s="1"/>
  <c r="L486" i="5"/>
  <c r="D486" i="5"/>
  <c r="Q485" i="5"/>
  <c r="M485" i="5"/>
  <c r="N485" i="5" s="1"/>
  <c r="P485" i="5" s="1"/>
  <c r="L485" i="5"/>
  <c r="D485" i="5"/>
  <c r="Q484" i="5"/>
  <c r="M484" i="5"/>
  <c r="N484" i="5" s="1"/>
  <c r="P484" i="5" s="1"/>
  <c r="L484" i="5"/>
  <c r="D484" i="5"/>
  <c r="Q483" i="5"/>
  <c r="M483" i="5"/>
  <c r="N483" i="5" s="1"/>
  <c r="P483" i="5" s="1"/>
  <c r="L483" i="5"/>
  <c r="D483" i="5"/>
  <c r="Q482" i="5"/>
  <c r="M482" i="5"/>
  <c r="N482" i="5" s="1"/>
  <c r="P482" i="5" s="1"/>
  <c r="L482" i="5"/>
  <c r="D482" i="5"/>
  <c r="Q481" i="5"/>
  <c r="M481" i="5"/>
  <c r="N481" i="5" s="1"/>
  <c r="P481" i="5" s="1"/>
  <c r="L481" i="5"/>
  <c r="D481" i="5"/>
  <c r="Q480" i="5"/>
  <c r="M480" i="5"/>
  <c r="N480" i="5" s="1"/>
  <c r="P480" i="5" s="1"/>
  <c r="L480" i="5"/>
  <c r="D480" i="5"/>
  <c r="Q479" i="5"/>
  <c r="M479" i="5"/>
  <c r="N479" i="5" s="1"/>
  <c r="P479" i="5" s="1"/>
  <c r="L479" i="5"/>
  <c r="D479" i="5"/>
  <c r="Q478" i="5"/>
  <c r="M478" i="5"/>
  <c r="N478" i="5" s="1"/>
  <c r="P478" i="5" s="1"/>
  <c r="L478" i="5"/>
  <c r="D478" i="5"/>
  <c r="Q477" i="5"/>
  <c r="M477" i="5"/>
  <c r="N477" i="5" s="1"/>
  <c r="P477" i="5" s="1"/>
  <c r="L477" i="5"/>
  <c r="D477" i="5"/>
  <c r="Q476" i="5"/>
  <c r="M476" i="5"/>
  <c r="N476" i="5" s="1"/>
  <c r="P476" i="5" s="1"/>
  <c r="L476" i="5"/>
  <c r="D476" i="5"/>
  <c r="Q475" i="5"/>
  <c r="M475" i="5"/>
  <c r="N475" i="5" s="1"/>
  <c r="P475" i="5" s="1"/>
  <c r="L475" i="5"/>
  <c r="D475" i="5"/>
  <c r="Q474" i="5"/>
  <c r="M474" i="5"/>
  <c r="N474" i="5" s="1"/>
  <c r="P474" i="5" s="1"/>
  <c r="L474" i="5"/>
  <c r="D474" i="5"/>
  <c r="Q473" i="5"/>
  <c r="M473" i="5"/>
  <c r="N473" i="5" s="1"/>
  <c r="P473" i="5" s="1"/>
  <c r="L473" i="5"/>
  <c r="D473" i="5"/>
  <c r="Q472" i="5"/>
  <c r="M472" i="5"/>
  <c r="N472" i="5" s="1"/>
  <c r="P472" i="5" s="1"/>
  <c r="L472" i="5"/>
  <c r="D472" i="5"/>
  <c r="Q471" i="5"/>
  <c r="M471" i="5"/>
  <c r="N471" i="5" s="1"/>
  <c r="P471" i="5" s="1"/>
  <c r="L471" i="5"/>
  <c r="D471" i="5"/>
  <c r="Q470" i="5"/>
  <c r="M470" i="5"/>
  <c r="N470" i="5" s="1"/>
  <c r="P470" i="5" s="1"/>
  <c r="L470" i="5"/>
  <c r="D470" i="5"/>
  <c r="Q469" i="5"/>
  <c r="M469" i="5"/>
  <c r="N469" i="5" s="1"/>
  <c r="P469" i="5" s="1"/>
  <c r="L469" i="5"/>
  <c r="D469" i="5"/>
  <c r="Q468" i="5"/>
  <c r="M468" i="5"/>
  <c r="N468" i="5" s="1"/>
  <c r="P468" i="5" s="1"/>
  <c r="L468" i="5"/>
  <c r="D468" i="5"/>
  <c r="Q467" i="5"/>
  <c r="M467" i="5"/>
  <c r="N467" i="5" s="1"/>
  <c r="P467" i="5" s="1"/>
  <c r="L467" i="5"/>
  <c r="D467" i="5"/>
  <c r="Q466" i="5"/>
  <c r="M466" i="5"/>
  <c r="N466" i="5" s="1"/>
  <c r="P466" i="5" s="1"/>
  <c r="L466" i="5"/>
  <c r="D466" i="5"/>
  <c r="Q465" i="5"/>
  <c r="M465" i="5"/>
  <c r="N465" i="5" s="1"/>
  <c r="P465" i="5" s="1"/>
  <c r="L465" i="5"/>
  <c r="D465" i="5"/>
  <c r="Q464" i="5"/>
  <c r="M464" i="5"/>
  <c r="N464" i="5" s="1"/>
  <c r="P464" i="5" s="1"/>
  <c r="L464" i="5"/>
  <c r="D464" i="5"/>
  <c r="Q463" i="5"/>
  <c r="M463" i="5"/>
  <c r="N463" i="5" s="1"/>
  <c r="P463" i="5" s="1"/>
  <c r="L463" i="5"/>
  <c r="D463" i="5"/>
  <c r="Q462" i="5"/>
  <c r="M462" i="5"/>
  <c r="N462" i="5" s="1"/>
  <c r="P462" i="5" s="1"/>
  <c r="L462" i="5"/>
  <c r="D462" i="5"/>
  <c r="Q461" i="5"/>
  <c r="M461" i="5"/>
  <c r="N461" i="5" s="1"/>
  <c r="P461" i="5" s="1"/>
  <c r="L461" i="5"/>
  <c r="D461" i="5"/>
  <c r="Q460" i="5"/>
  <c r="M460" i="5"/>
  <c r="N460" i="5" s="1"/>
  <c r="P460" i="5" s="1"/>
  <c r="L460" i="5"/>
  <c r="D460" i="5"/>
  <c r="Q459" i="5"/>
  <c r="M459" i="5"/>
  <c r="N459" i="5" s="1"/>
  <c r="P459" i="5" s="1"/>
  <c r="L459" i="5"/>
  <c r="D459" i="5"/>
  <c r="Q458" i="5"/>
  <c r="M458" i="5"/>
  <c r="N458" i="5" s="1"/>
  <c r="P458" i="5" s="1"/>
  <c r="L458" i="5"/>
  <c r="D458" i="5"/>
  <c r="Q457" i="5"/>
  <c r="M457" i="5"/>
  <c r="N457" i="5" s="1"/>
  <c r="P457" i="5" s="1"/>
  <c r="L457" i="5"/>
  <c r="D457" i="5"/>
  <c r="Q456" i="5"/>
  <c r="M456" i="5"/>
  <c r="N456" i="5" s="1"/>
  <c r="P456" i="5" s="1"/>
  <c r="L456" i="5"/>
  <c r="D456" i="5"/>
  <c r="Q455" i="5"/>
  <c r="M455" i="5"/>
  <c r="N455" i="5" s="1"/>
  <c r="P455" i="5" s="1"/>
  <c r="L455" i="5"/>
  <c r="D455" i="5"/>
  <c r="Q454" i="5"/>
  <c r="M454" i="5"/>
  <c r="N454" i="5" s="1"/>
  <c r="P454" i="5" s="1"/>
  <c r="L454" i="5"/>
  <c r="D454" i="5"/>
  <c r="Q453" i="5"/>
  <c r="M453" i="5"/>
  <c r="N453" i="5" s="1"/>
  <c r="P453" i="5" s="1"/>
  <c r="L453" i="5"/>
  <c r="D453" i="5"/>
  <c r="Q452" i="5"/>
  <c r="M452" i="5"/>
  <c r="N452" i="5" s="1"/>
  <c r="P452" i="5" s="1"/>
  <c r="L452" i="5"/>
  <c r="D452" i="5"/>
  <c r="Q451" i="5"/>
  <c r="M451" i="5"/>
  <c r="N451" i="5" s="1"/>
  <c r="P451" i="5" s="1"/>
  <c r="L451" i="5"/>
  <c r="D451" i="5"/>
  <c r="Q450" i="5"/>
  <c r="M450" i="5"/>
  <c r="N450" i="5" s="1"/>
  <c r="P450" i="5" s="1"/>
  <c r="L450" i="5"/>
  <c r="D450" i="5"/>
  <c r="Q449" i="5"/>
  <c r="M449" i="5"/>
  <c r="N449" i="5" s="1"/>
  <c r="P449" i="5" s="1"/>
  <c r="L449" i="5"/>
  <c r="D449" i="5"/>
  <c r="Q448" i="5"/>
  <c r="M448" i="5"/>
  <c r="N448" i="5" s="1"/>
  <c r="P448" i="5" s="1"/>
  <c r="L448" i="5"/>
  <c r="D448" i="5"/>
  <c r="Q447" i="5"/>
  <c r="M447" i="5"/>
  <c r="N447" i="5" s="1"/>
  <c r="P447" i="5" s="1"/>
  <c r="L447" i="5"/>
  <c r="D447" i="5"/>
  <c r="Q446" i="5"/>
  <c r="M446" i="5"/>
  <c r="N446" i="5" s="1"/>
  <c r="P446" i="5" s="1"/>
  <c r="L446" i="5"/>
  <c r="D446" i="5"/>
  <c r="Q445" i="5"/>
  <c r="M445" i="5"/>
  <c r="N445" i="5" s="1"/>
  <c r="P445" i="5" s="1"/>
  <c r="L445" i="5"/>
  <c r="D445" i="5"/>
  <c r="Q444" i="5"/>
  <c r="M444" i="5"/>
  <c r="N444" i="5" s="1"/>
  <c r="P444" i="5" s="1"/>
  <c r="L444" i="5"/>
  <c r="D444" i="5"/>
  <c r="Q443" i="5"/>
  <c r="M443" i="5"/>
  <c r="N443" i="5" s="1"/>
  <c r="P443" i="5" s="1"/>
  <c r="L443" i="5"/>
  <c r="D443" i="5"/>
  <c r="Q442" i="5"/>
  <c r="M442" i="5"/>
  <c r="N442" i="5" s="1"/>
  <c r="P442" i="5" s="1"/>
  <c r="L442" i="5"/>
  <c r="D442" i="5"/>
  <c r="Q441" i="5"/>
  <c r="M441" i="5"/>
  <c r="N441" i="5" s="1"/>
  <c r="P441" i="5" s="1"/>
  <c r="L441" i="5"/>
  <c r="D441" i="5"/>
  <c r="Q440" i="5"/>
  <c r="M440" i="5"/>
  <c r="N440" i="5" s="1"/>
  <c r="P440" i="5" s="1"/>
  <c r="L440" i="5"/>
  <c r="D440" i="5"/>
  <c r="Q439" i="5"/>
  <c r="M439" i="5"/>
  <c r="N439" i="5" s="1"/>
  <c r="P439" i="5" s="1"/>
  <c r="L439" i="5"/>
  <c r="D439" i="5"/>
  <c r="Q438" i="5"/>
  <c r="M438" i="5"/>
  <c r="N438" i="5" s="1"/>
  <c r="P438" i="5" s="1"/>
  <c r="L438" i="5"/>
  <c r="D438" i="5"/>
  <c r="Q437" i="5"/>
  <c r="M437" i="5"/>
  <c r="N437" i="5" s="1"/>
  <c r="P437" i="5" s="1"/>
  <c r="L437" i="5"/>
  <c r="D437" i="5"/>
  <c r="Q436" i="5"/>
  <c r="M436" i="5"/>
  <c r="N436" i="5" s="1"/>
  <c r="P436" i="5" s="1"/>
  <c r="L436" i="5"/>
  <c r="D436" i="5"/>
  <c r="Q435" i="5"/>
  <c r="M435" i="5"/>
  <c r="N435" i="5" s="1"/>
  <c r="P435" i="5" s="1"/>
  <c r="L435" i="5"/>
  <c r="D435" i="5"/>
  <c r="Q434" i="5"/>
  <c r="M434" i="5"/>
  <c r="N434" i="5" s="1"/>
  <c r="P434" i="5" s="1"/>
  <c r="L434" i="5"/>
  <c r="D434" i="5"/>
  <c r="Q433" i="5"/>
  <c r="M433" i="5"/>
  <c r="N433" i="5" s="1"/>
  <c r="P433" i="5" s="1"/>
  <c r="L433" i="5"/>
  <c r="D433" i="5"/>
  <c r="Q432" i="5"/>
  <c r="M432" i="5"/>
  <c r="N432" i="5" s="1"/>
  <c r="P432" i="5" s="1"/>
  <c r="L432" i="5"/>
  <c r="D432" i="5"/>
  <c r="Q431" i="5"/>
  <c r="M431" i="5"/>
  <c r="N431" i="5" s="1"/>
  <c r="P431" i="5" s="1"/>
  <c r="L431" i="5"/>
  <c r="D431" i="5"/>
  <c r="Q430" i="5"/>
  <c r="M430" i="5"/>
  <c r="N430" i="5" s="1"/>
  <c r="P430" i="5" s="1"/>
  <c r="L430" i="5"/>
  <c r="D430" i="5"/>
  <c r="Q429" i="5"/>
  <c r="M429" i="5"/>
  <c r="N429" i="5" s="1"/>
  <c r="P429" i="5" s="1"/>
  <c r="L429" i="5"/>
  <c r="D429" i="5"/>
  <c r="Q428" i="5"/>
  <c r="M428" i="5"/>
  <c r="N428" i="5" s="1"/>
  <c r="P428" i="5" s="1"/>
  <c r="L428" i="5"/>
  <c r="D428" i="5"/>
  <c r="Q427" i="5"/>
  <c r="M427" i="5"/>
  <c r="N427" i="5" s="1"/>
  <c r="P427" i="5" s="1"/>
  <c r="L427" i="5"/>
  <c r="D427" i="5"/>
  <c r="Q426" i="5"/>
  <c r="M426" i="5"/>
  <c r="N426" i="5" s="1"/>
  <c r="P426" i="5" s="1"/>
  <c r="L426" i="5"/>
  <c r="D426" i="5"/>
  <c r="Q425" i="5"/>
  <c r="M425" i="5"/>
  <c r="N425" i="5" s="1"/>
  <c r="P425" i="5" s="1"/>
  <c r="L425" i="5"/>
  <c r="D425" i="5"/>
  <c r="Q424" i="5"/>
  <c r="M424" i="5"/>
  <c r="N424" i="5" s="1"/>
  <c r="P424" i="5" s="1"/>
  <c r="L424" i="5"/>
  <c r="D424" i="5"/>
  <c r="Q423" i="5"/>
  <c r="M423" i="5"/>
  <c r="N423" i="5" s="1"/>
  <c r="P423" i="5" s="1"/>
  <c r="L423" i="5"/>
  <c r="D423" i="5"/>
  <c r="Q422" i="5"/>
  <c r="M422" i="5"/>
  <c r="N422" i="5" s="1"/>
  <c r="P422" i="5" s="1"/>
  <c r="L422" i="5"/>
  <c r="D422" i="5"/>
  <c r="Q421" i="5"/>
  <c r="M421" i="5"/>
  <c r="N421" i="5" s="1"/>
  <c r="P421" i="5" s="1"/>
  <c r="L421" i="5"/>
  <c r="D421" i="5"/>
  <c r="Q420" i="5"/>
  <c r="M420" i="5"/>
  <c r="N420" i="5" s="1"/>
  <c r="P420" i="5" s="1"/>
  <c r="L420" i="5"/>
  <c r="D420" i="5"/>
  <c r="Q419" i="5"/>
  <c r="M419" i="5"/>
  <c r="N419" i="5" s="1"/>
  <c r="P419" i="5" s="1"/>
  <c r="L419" i="5"/>
  <c r="D419" i="5"/>
  <c r="Q418" i="5"/>
  <c r="M418" i="5"/>
  <c r="N418" i="5" s="1"/>
  <c r="P418" i="5" s="1"/>
  <c r="L418" i="5"/>
  <c r="D418" i="5"/>
  <c r="Q417" i="5"/>
  <c r="M417" i="5"/>
  <c r="N417" i="5" s="1"/>
  <c r="P417" i="5" s="1"/>
  <c r="L417" i="5"/>
  <c r="D417" i="5"/>
  <c r="Q416" i="5"/>
  <c r="M416" i="5"/>
  <c r="N416" i="5" s="1"/>
  <c r="P416" i="5" s="1"/>
  <c r="L416" i="5"/>
  <c r="D416" i="5"/>
  <c r="Q415" i="5"/>
  <c r="M415" i="5"/>
  <c r="N415" i="5" s="1"/>
  <c r="P415" i="5" s="1"/>
  <c r="L415" i="5"/>
  <c r="D415" i="5"/>
  <c r="Q414" i="5"/>
  <c r="M414" i="5"/>
  <c r="N414" i="5" s="1"/>
  <c r="P414" i="5" s="1"/>
  <c r="L414" i="5"/>
  <c r="D414" i="5"/>
  <c r="Q413" i="5"/>
  <c r="M413" i="5"/>
  <c r="N413" i="5" s="1"/>
  <c r="P413" i="5" s="1"/>
  <c r="L413" i="5"/>
  <c r="D413" i="5"/>
  <c r="Q412" i="5"/>
  <c r="M412" i="5"/>
  <c r="N412" i="5" s="1"/>
  <c r="P412" i="5" s="1"/>
  <c r="L412" i="5"/>
  <c r="D412" i="5"/>
  <c r="Q411" i="5"/>
  <c r="M411" i="5"/>
  <c r="N411" i="5" s="1"/>
  <c r="P411" i="5" s="1"/>
  <c r="L411" i="5"/>
  <c r="D411" i="5"/>
  <c r="Q410" i="5"/>
  <c r="M410" i="5"/>
  <c r="N410" i="5" s="1"/>
  <c r="P410" i="5" s="1"/>
  <c r="L410" i="5"/>
  <c r="D410" i="5"/>
  <c r="Q409" i="5"/>
  <c r="M409" i="5"/>
  <c r="N409" i="5" s="1"/>
  <c r="P409" i="5" s="1"/>
  <c r="L409" i="5"/>
  <c r="D409" i="5"/>
  <c r="Q408" i="5"/>
  <c r="M408" i="5"/>
  <c r="N408" i="5" s="1"/>
  <c r="P408" i="5" s="1"/>
  <c r="L408" i="5"/>
  <c r="D408" i="5"/>
  <c r="Q407" i="5"/>
  <c r="M407" i="5"/>
  <c r="N407" i="5" s="1"/>
  <c r="P407" i="5" s="1"/>
  <c r="L407" i="5"/>
  <c r="Q406" i="5"/>
  <c r="M406" i="5"/>
  <c r="N406" i="5" s="1"/>
  <c r="P406" i="5" s="1"/>
  <c r="L406" i="5"/>
  <c r="Q405" i="5"/>
  <c r="M405" i="5"/>
  <c r="N405" i="5" s="1"/>
  <c r="P405" i="5" s="1"/>
  <c r="L405" i="5"/>
  <c r="Q404" i="5"/>
  <c r="M404" i="5"/>
  <c r="N404" i="5" s="1"/>
  <c r="P404" i="5" s="1"/>
  <c r="L404" i="5"/>
  <c r="Q403" i="5"/>
  <c r="M403" i="5"/>
  <c r="N403" i="5" s="1"/>
  <c r="P403" i="5" s="1"/>
  <c r="L403" i="5"/>
  <c r="Q402" i="5"/>
  <c r="M402" i="5"/>
  <c r="N402" i="5" s="1"/>
  <c r="P402" i="5" s="1"/>
  <c r="L402" i="5"/>
  <c r="Q401" i="5"/>
  <c r="M401" i="5"/>
  <c r="N401" i="5" s="1"/>
  <c r="P401" i="5" s="1"/>
  <c r="L401" i="5"/>
  <c r="Q400" i="5"/>
  <c r="M400" i="5"/>
  <c r="N400" i="5" s="1"/>
  <c r="P400" i="5" s="1"/>
  <c r="L400" i="5"/>
  <c r="Q399" i="5"/>
  <c r="M399" i="5"/>
  <c r="N399" i="5" s="1"/>
  <c r="P399" i="5" s="1"/>
  <c r="L399" i="5"/>
  <c r="Q398" i="5"/>
  <c r="M398" i="5"/>
  <c r="N398" i="5" s="1"/>
  <c r="P398" i="5" s="1"/>
  <c r="L398" i="5"/>
  <c r="D398" i="5"/>
  <c r="Q397" i="5"/>
  <c r="M397" i="5"/>
  <c r="N397" i="5" s="1"/>
  <c r="P397" i="5" s="1"/>
  <c r="L397" i="5"/>
  <c r="D397" i="5"/>
  <c r="Q396" i="5"/>
  <c r="M396" i="5"/>
  <c r="N396" i="5" s="1"/>
  <c r="P396" i="5" s="1"/>
  <c r="L396" i="5"/>
  <c r="D396" i="5"/>
  <c r="Q395" i="5"/>
  <c r="M395" i="5"/>
  <c r="N395" i="5" s="1"/>
  <c r="P395" i="5" s="1"/>
  <c r="L395" i="5"/>
  <c r="D395" i="5"/>
  <c r="Q394" i="5"/>
  <c r="M394" i="5"/>
  <c r="N394" i="5" s="1"/>
  <c r="P394" i="5" s="1"/>
  <c r="L394" i="5"/>
  <c r="D394" i="5"/>
  <c r="Q393" i="5"/>
  <c r="M393" i="5"/>
  <c r="N393" i="5" s="1"/>
  <c r="P393" i="5" s="1"/>
  <c r="L393" i="5"/>
  <c r="D393" i="5"/>
  <c r="Q392" i="5"/>
  <c r="M392" i="5"/>
  <c r="N392" i="5" s="1"/>
  <c r="P392" i="5" s="1"/>
  <c r="L392" i="5"/>
  <c r="D392" i="5"/>
  <c r="Q391" i="5"/>
  <c r="M391" i="5"/>
  <c r="N391" i="5" s="1"/>
  <c r="P391" i="5" s="1"/>
  <c r="L391" i="5"/>
  <c r="D391" i="5"/>
  <c r="Q390" i="5"/>
  <c r="M390" i="5"/>
  <c r="N390" i="5" s="1"/>
  <c r="P390" i="5" s="1"/>
  <c r="L390" i="5"/>
  <c r="D390" i="5"/>
  <c r="Q389" i="5"/>
  <c r="M389" i="5"/>
  <c r="N389" i="5" s="1"/>
  <c r="P389" i="5" s="1"/>
  <c r="L389" i="5"/>
  <c r="D389" i="5"/>
  <c r="Q388" i="5"/>
  <c r="M388" i="5"/>
  <c r="N388" i="5" s="1"/>
  <c r="P388" i="5" s="1"/>
  <c r="L388" i="5"/>
  <c r="D388" i="5"/>
  <c r="Q387" i="5"/>
  <c r="M387" i="5"/>
  <c r="N387" i="5" s="1"/>
  <c r="P387" i="5" s="1"/>
  <c r="L387" i="5"/>
  <c r="D387" i="5"/>
  <c r="Q386" i="5"/>
  <c r="M386" i="5"/>
  <c r="N386" i="5" s="1"/>
  <c r="P386" i="5" s="1"/>
  <c r="L386" i="5"/>
  <c r="D386" i="5"/>
  <c r="Q385" i="5"/>
  <c r="M385" i="5"/>
  <c r="N385" i="5" s="1"/>
  <c r="P385" i="5" s="1"/>
  <c r="L385" i="5"/>
  <c r="D385" i="5"/>
  <c r="Q384" i="5"/>
  <c r="M384" i="5"/>
  <c r="N384" i="5" s="1"/>
  <c r="P384" i="5" s="1"/>
  <c r="L384" i="5"/>
  <c r="D384" i="5"/>
  <c r="Q383" i="5"/>
  <c r="M383" i="5"/>
  <c r="N383" i="5" s="1"/>
  <c r="P383" i="5" s="1"/>
  <c r="L383" i="5"/>
  <c r="D383" i="5"/>
  <c r="Q382" i="5"/>
  <c r="M382" i="5"/>
  <c r="N382" i="5" s="1"/>
  <c r="P382" i="5" s="1"/>
  <c r="L382" i="5"/>
  <c r="D382" i="5"/>
  <c r="Q381" i="5"/>
  <c r="M381" i="5"/>
  <c r="N381" i="5" s="1"/>
  <c r="P381" i="5" s="1"/>
  <c r="L381" i="5"/>
  <c r="D381" i="5"/>
  <c r="Q380" i="5"/>
  <c r="M380" i="5"/>
  <c r="N380" i="5" s="1"/>
  <c r="P380" i="5" s="1"/>
  <c r="L380" i="5"/>
  <c r="D380" i="5"/>
  <c r="Q379" i="5"/>
  <c r="M379" i="5"/>
  <c r="N379" i="5" s="1"/>
  <c r="P379" i="5" s="1"/>
  <c r="L379" i="5"/>
  <c r="D379" i="5"/>
  <c r="Q378" i="5"/>
  <c r="M378" i="5"/>
  <c r="N378" i="5" s="1"/>
  <c r="P378" i="5" s="1"/>
  <c r="L378" i="5"/>
  <c r="D378" i="5"/>
  <c r="Q377" i="5"/>
  <c r="M377" i="5"/>
  <c r="N377" i="5" s="1"/>
  <c r="P377" i="5" s="1"/>
  <c r="L377" i="5"/>
  <c r="D377" i="5"/>
  <c r="Q376" i="5"/>
  <c r="M376" i="5"/>
  <c r="N376" i="5" s="1"/>
  <c r="P376" i="5" s="1"/>
  <c r="L376" i="5"/>
  <c r="D376" i="5"/>
  <c r="Q375" i="5"/>
  <c r="M375" i="5"/>
  <c r="N375" i="5" s="1"/>
  <c r="P375" i="5" s="1"/>
  <c r="L375" i="5"/>
  <c r="D375" i="5"/>
  <c r="Q374" i="5"/>
  <c r="M374" i="5"/>
  <c r="N374" i="5" s="1"/>
  <c r="P374" i="5" s="1"/>
  <c r="L374" i="5"/>
  <c r="D374" i="5"/>
  <c r="Q373" i="5"/>
  <c r="M373" i="5"/>
  <c r="N373" i="5" s="1"/>
  <c r="P373" i="5" s="1"/>
  <c r="L373" i="5"/>
  <c r="D373" i="5"/>
  <c r="Q372" i="5"/>
  <c r="M372" i="5"/>
  <c r="N372" i="5" s="1"/>
  <c r="P372" i="5" s="1"/>
  <c r="L372" i="5"/>
  <c r="D372" i="5"/>
  <c r="Q371" i="5"/>
  <c r="M371" i="5"/>
  <c r="N371" i="5" s="1"/>
  <c r="P371" i="5" s="1"/>
  <c r="L371" i="5"/>
  <c r="D371" i="5"/>
  <c r="Q370" i="5"/>
  <c r="M370" i="5"/>
  <c r="N370" i="5" s="1"/>
  <c r="P370" i="5" s="1"/>
  <c r="L370" i="5"/>
  <c r="D370" i="5"/>
  <c r="Q369" i="5"/>
  <c r="M369" i="5"/>
  <c r="N369" i="5" s="1"/>
  <c r="P369" i="5" s="1"/>
  <c r="L369" i="5"/>
  <c r="D369" i="5"/>
  <c r="Q368" i="5"/>
  <c r="M368" i="5"/>
  <c r="N368" i="5" s="1"/>
  <c r="P368" i="5" s="1"/>
  <c r="L368" i="5"/>
  <c r="D368" i="5"/>
  <c r="Q367" i="5"/>
  <c r="M367" i="5"/>
  <c r="N367" i="5" s="1"/>
  <c r="P367" i="5" s="1"/>
  <c r="L367" i="5"/>
  <c r="D367" i="5"/>
  <c r="Q366" i="5"/>
  <c r="M366" i="5"/>
  <c r="N366" i="5" s="1"/>
  <c r="P366" i="5" s="1"/>
  <c r="L366" i="5"/>
  <c r="D366" i="5"/>
  <c r="Q365" i="5"/>
  <c r="M365" i="5"/>
  <c r="N365" i="5" s="1"/>
  <c r="P365" i="5" s="1"/>
  <c r="L365" i="5"/>
  <c r="D365" i="5"/>
  <c r="Q364" i="5"/>
  <c r="M364" i="5"/>
  <c r="N364" i="5" s="1"/>
  <c r="P364" i="5" s="1"/>
  <c r="L364" i="5"/>
  <c r="D364" i="5"/>
  <c r="Q363" i="5"/>
  <c r="M363" i="5"/>
  <c r="N363" i="5" s="1"/>
  <c r="P363" i="5" s="1"/>
  <c r="L363" i="5"/>
  <c r="D363" i="5"/>
  <c r="Q362" i="5"/>
  <c r="M362" i="5"/>
  <c r="N362" i="5" s="1"/>
  <c r="P362" i="5" s="1"/>
  <c r="L362" i="5"/>
  <c r="D362" i="5"/>
  <c r="Q361" i="5"/>
  <c r="M361" i="5"/>
  <c r="N361" i="5" s="1"/>
  <c r="P361" i="5" s="1"/>
  <c r="L361" i="5"/>
  <c r="D361" i="5"/>
  <c r="Q360" i="5"/>
  <c r="M360" i="5"/>
  <c r="N360" i="5" s="1"/>
  <c r="P360" i="5" s="1"/>
  <c r="L360" i="5"/>
  <c r="D360" i="5"/>
  <c r="Q359" i="5"/>
  <c r="M359" i="5"/>
  <c r="N359" i="5" s="1"/>
  <c r="P359" i="5" s="1"/>
  <c r="L359" i="5"/>
  <c r="D359" i="5"/>
  <c r="Q358" i="5"/>
  <c r="M358" i="5"/>
  <c r="N358" i="5" s="1"/>
  <c r="P358" i="5" s="1"/>
  <c r="L358" i="5"/>
  <c r="D358" i="5"/>
  <c r="Q357" i="5"/>
  <c r="M357" i="5"/>
  <c r="N357" i="5" s="1"/>
  <c r="P357" i="5" s="1"/>
  <c r="L357" i="5"/>
  <c r="D357" i="5"/>
  <c r="Q356" i="5"/>
  <c r="M356" i="5"/>
  <c r="N356" i="5" s="1"/>
  <c r="P356" i="5" s="1"/>
  <c r="L356" i="5"/>
  <c r="D356" i="5"/>
  <c r="Q355" i="5"/>
  <c r="M355" i="5"/>
  <c r="N355" i="5" s="1"/>
  <c r="P355" i="5" s="1"/>
  <c r="L355" i="5"/>
  <c r="D355" i="5"/>
  <c r="Q354" i="5"/>
  <c r="M354" i="5"/>
  <c r="N354" i="5" s="1"/>
  <c r="P354" i="5" s="1"/>
  <c r="L354" i="5"/>
  <c r="D354" i="5"/>
  <c r="Q353" i="5"/>
  <c r="M353" i="5"/>
  <c r="N353" i="5" s="1"/>
  <c r="P353" i="5" s="1"/>
  <c r="L353" i="5"/>
  <c r="D353" i="5"/>
  <c r="Q352" i="5"/>
  <c r="M352" i="5"/>
  <c r="N352" i="5" s="1"/>
  <c r="P352" i="5" s="1"/>
  <c r="L352" i="5"/>
  <c r="D352" i="5"/>
  <c r="Q351" i="5"/>
  <c r="M351" i="5"/>
  <c r="N351" i="5" s="1"/>
  <c r="P351" i="5" s="1"/>
  <c r="L351" i="5"/>
  <c r="D351" i="5"/>
  <c r="Q350" i="5"/>
  <c r="M350" i="5"/>
  <c r="N350" i="5" s="1"/>
  <c r="P350" i="5" s="1"/>
  <c r="L350" i="5"/>
  <c r="D350" i="5"/>
  <c r="Q349" i="5"/>
  <c r="M349" i="5"/>
  <c r="N349" i="5" s="1"/>
  <c r="P349" i="5" s="1"/>
  <c r="L349" i="5"/>
  <c r="D349" i="5"/>
  <c r="Q348" i="5"/>
  <c r="M348" i="5"/>
  <c r="N348" i="5" s="1"/>
  <c r="P348" i="5" s="1"/>
  <c r="L348" i="5"/>
  <c r="Q347" i="5"/>
  <c r="M347" i="5"/>
  <c r="N347" i="5" s="1"/>
  <c r="P347" i="5" s="1"/>
  <c r="L347" i="5"/>
  <c r="Q346" i="5"/>
  <c r="M346" i="5"/>
  <c r="N346" i="5" s="1"/>
  <c r="P346" i="5" s="1"/>
  <c r="L346" i="5"/>
  <c r="D346" i="5"/>
  <c r="Q345" i="5"/>
  <c r="M345" i="5"/>
  <c r="N345" i="5" s="1"/>
  <c r="P345" i="5" s="1"/>
  <c r="L345" i="5"/>
  <c r="D345" i="5"/>
  <c r="Q344" i="5"/>
  <c r="M344" i="5"/>
  <c r="N344" i="5" s="1"/>
  <c r="P344" i="5" s="1"/>
  <c r="L344" i="5"/>
  <c r="D344" i="5"/>
  <c r="Q343" i="5"/>
  <c r="M343" i="5"/>
  <c r="N343" i="5" s="1"/>
  <c r="P343" i="5" s="1"/>
  <c r="L343" i="5"/>
  <c r="D343" i="5"/>
  <c r="Q342" i="5"/>
  <c r="M342" i="5"/>
  <c r="N342" i="5" s="1"/>
  <c r="P342" i="5" s="1"/>
  <c r="L342" i="5"/>
  <c r="D342" i="5"/>
  <c r="Q341" i="5"/>
  <c r="M341" i="5"/>
  <c r="N341" i="5" s="1"/>
  <c r="P341" i="5" s="1"/>
  <c r="L341" i="5"/>
  <c r="D341" i="5"/>
  <c r="Q340" i="5"/>
  <c r="M340" i="5"/>
  <c r="N340" i="5" s="1"/>
  <c r="P340" i="5" s="1"/>
  <c r="L340" i="5"/>
  <c r="D340" i="5"/>
  <c r="Q339" i="5"/>
  <c r="M339" i="5"/>
  <c r="N339" i="5" s="1"/>
  <c r="P339" i="5" s="1"/>
  <c r="L339" i="5"/>
  <c r="D339" i="5"/>
  <c r="Q338" i="5"/>
  <c r="M338" i="5"/>
  <c r="N338" i="5" s="1"/>
  <c r="P338" i="5" s="1"/>
  <c r="L338" i="5"/>
  <c r="D338" i="5"/>
  <c r="Q337" i="5"/>
  <c r="M337" i="5"/>
  <c r="N337" i="5" s="1"/>
  <c r="P337" i="5" s="1"/>
  <c r="L337" i="5"/>
  <c r="D337" i="5"/>
  <c r="Q336" i="5"/>
  <c r="M336" i="5"/>
  <c r="N336" i="5" s="1"/>
  <c r="P336" i="5" s="1"/>
  <c r="L336" i="5"/>
  <c r="D336" i="5"/>
  <c r="Q335" i="5"/>
  <c r="M335" i="5"/>
  <c r="N335" i="5" s="1"/>
  <c r="P335" i="5" s="1"/>
  <c r="L335" i="5"/>
  <c r="D335" i="5"/>
  <c r="Q334" i="5"/>
  <c r="M334" i="5"/>
  <c r="N334" i="5" s="1"/>
  <c r="P334" i="5" s="1"/>
  <c r="L334" i="5"/>
  <c r="D334" i="5"/>
  <c r="Q333" i="5"/>
  <c r="M333" i="5"/>
  <c r="N333" i="5" s="1"/>
  <c r="P333" i="5" s="1"/>
  <c r="L333" i="5"/>
  <c r="D333" i="5"/>
  <c r="Q332" i="5"/>
  <c r="M332" i="5"/>
  <c r="N332" i="5" s="1"/>
  <c r="P332" i="5" s="1"/>
  <c r="L332" i="5"/>
  <c r="D332" i="5"/>
  <c r="Q331" i="5"/>
  <c r="M331" i="5"/>
  <c r="N331" i="5" s="1"/>
  <c r="P331" i="5" s="1"/>
  <c r="L331" i="5"/>
  <c r="D331" i="5"/>
  <c r="Q330" i="5"/>
  <c r="M330" i="5"/>
  <c r="N330" i="5" s="1"/>
  <c r="P330" i="5" s="1"/>
  <c r="L330" i="5"/>
  <c r="D330" i="5"/>
  <c r="Q329" i="5"/>
  <c r="N329" i="5"/>
  <c r="P329" i="5" s="1"/>
  <c r="L329" i="5"/>
  <c r="D329" i="5"/>
  <c r="Q328" i="5"/>
  <c r="N328" i="5"/>
  <c r="P328" i="5" s="1"/>
  <c r="L328" i="5"/>
  <c r="D328" i="5"/>
  <c r="Q327" i="5"/>
  <c r="N327" i="5"/>
  <c r="P327" i="5" s="1"/>
  <c r="L327" i="5"/>
  <c r="D327" i="5"/>
  <c r="Q326" i="5"/>
  <c r="N326" i="5"/>
  <c r="P326" i="5" s="1"/>
  <c r="L326" i="5"/>
  <c r="D326" i="5"/>
  <c r="Q325" i="5"/>
  <c r="N325" i="5"/>
  <c r="P325" i="5" s="1"/>
  <c r="L325" i="5"/>
  <c r="D325" i="5"/>
  <c r="Q324" i="5"/>
  <c r="N324" i="5"/>
  <c r="P324" i="5" s="1"/>
  <c r="L324" i="5"/>
  <c r="D324" i="5"/>
  <c r="Q323" i="5"/>
  <c r="N323" i="5"/>
  <c r="P323" i="5" s="1"/>
  <c r="L323" i="5"/>
  <c r="D323" i="5"/>
  <c r="Q322" i="5"/>
  <c r="N322" i="5"/>
  <c r="P322" i="5" s="1"/>
  <c r="L322" i="5"/>
  <c r="D322" i="5"/>
  <c r="Q321" i="5"/>
  <c r="N321" i="5"/>
  <c r="P321" i="5" s="1"/>
  <c r="L321" i="5"/>
  <c r="D321" i="5"/>
  <c r="Q320" i="5"/>
  <c r="N320" i="5"/>
  <c r="P320" i="5" s="1"/>
  <c r="L320" i="5"/>
  <c r="D320" i="5"/>
  <c r="Q319" i="5"/>
  <c r="N319" i="5"/>
  <c r="P319" i="5" s="1"/>
  <c r="L319" i="5"/>
  <c r="D319" i="5"/>
  <c r="Q318" i="5"/>
  <c r="N318" i="5"/>
  <c r="P318" i="5" s="1"/>
  <c r="L318" i="5"/>
  <c r="D318" i="5"/>
  <c r="Q317" i="5"/>
  <c r="N317" i="5"/>
  <c r="P317" i="5" s="1"/>
  <c r="L317" i="5"/>
  <c r="D317" i="5"/>
  <c r="Q316" i="5"/>
  <c r="N316" i="5"/>
  <c r="P316" i="5" s="1"/>
  <c r="L316" i="5"/>
  <c r="D316" i="5"/>
  <c r="Q315" i="5"/>
  <c r="N315" i="5"/>
  <c r="P315" i="5" s="1"/>
  <c r="L315" i="5"/>
  <c r="D315" i="5"/>
  <c r="Q314" i="5"/>
  <c r="M314" i="5"/>
  <c r="N314" i="5" s="1"/>
  <c r="P314" i="5" s="1"/>
  <c r="L314" i="5"/>
  <c r="D314" i="5"/>
  <c r="Q313" i="5"/>
  <c r="M313" i="5"/>
  <c r="N313" i="5" s="1"/>
  <c r="P313" i="5" s="1"/>
  <c r="L313" i="5"/>
  <c r="D313" i="5"/>
  <c r="Q312" i="5"/>
  <c r="M312" i="5"/>
  <c r="N312" i="5" s="1"/>
  <c r="P312" i="5" s="1"/>
  <c r="L312" i="5"/>
  <c r="D312" i="5"/>
  <c r="Q311" i="5"/>
  <c r="M311" i="5"/>
  <c r="N311" i="5" s="1"/>
  <c r="P311" i="5" s="1"/>
  <c r="L311" i="5"/>
  <c r="D311" i="5"/>
  <c r="Q310" i="5"/>
  <c r="M310" i="5"/>
  <c r="N310" i="5" s="1"/>
  <c r="P310" i="5" s="1"/>
  <c r="L310" i="5"/>
  <c r="D310" i="5"/>
  <c r="Q309" i="5"/>
  <c r="M309" i="5"/>
  <c r="N309" i="5" s="1"/>
  <c r="P309" i="5" s="1"/>
  <c r="L309" i="5"/>
  <c r="D309" i="5"/>
  <c r="Q308" i="5"/>
  <c r="M308" i="5"/>
  <c r="N308" i="5" s="1"/>
  <c r="P308" i="5" s="1"/>
  <c r="L308" i="5"/>
  <c r="D308" i="5"/>
  <c r="Q307" i="5"/>
  <c r="M307" i="5"/>
  <c r="N307" i="5" s="1"/>
  <c r="P307" i="5" s="1"/>
  <c r="L307" i="5"/>
  <c r="D307" i="5"/>
  <c r="Q306" i="5"/>
  <c r="M306" i="5"/>
  <c r="N306" i="5" s="1"/>
  <c r="P306" i="5" s="1"/>
  <c r="L306" i="5"/>
  <c r="D306" i="5"/>
  <c r="Q305" i="5"/>
  <c r="M305" i="5"/>
  <c r="N305" i="5" s="1"/>
  <c r="P305" i="5" s="1"/>
  <c r="L305" i="5"/>
  <c r="D305" i="5"/>
  <c r="Q304" i="5"/>
  <c r="M304" i="5"/>
  <c r="N304" i="5" s="1"/>
  <c r="P304" i="5" s="1"/>
  <c r="L304" i="5"/>
  <c r="D304" i="5"/>
  <c r="Q303" i="5"/>
  <c r="M303" i="5"/>
  <c r="N303" i="5" s="1"/>
  <c r="P303" i="5" s="1"/>
  <c r="L303" i="5"/>
  <c r="D303" i="5"/>
  <c r="Q302" i="5"/>
  <c r="M302" i="5"/>
  <c r="N302" i="5" s="1"/>
  <c r="P302" i="5" s="1"/>
  <c r="L302" i="5"/>
  <c r="D302" i="5"/>
  <c r="Q301" i="5"/>
  <c r="M301" i="5"/>
  <c r="N301" i="5" s="1"/>
  <c r="P301" i="5" s="1"/>
  <c r="L301" i="5"/>
  <c r="D301" i="5"/>
  <c r="Q300" i="5"/>
  <c r="M300" i="5"/>
  <c r="N300" i="5" s="1"/>
  <c r="P300" i="5" s="1"/>
  <c r="L300" i="5"/>
  <c r="D300" i="5"/>
  <c r="Q299" i="5"/>
  <c r="M299" i="5"/>
  <c r="N299" i="5" s="1"/>
  <c r="P299" i="5" s="1"/>
  <c r="L299" i="5"/>
  <c r="D299" i="5"/>
  <c r="Q298" i="5"/>
  <c r="M298" i="5"/>
  <c r="N298" i="5" s="1"/>
  <c r="P298" i="5" s="1"/>
  <c r="L298" i="5"/>
  <c r="D298" i="5"/>
  <c r="Q297" i="5"/>
  <c r="M297" i="5"/>
  <c r="N297" i="5" s="1"/>
  <c r="P297" i="5" s="1"/>
  <c r="L297" i="5"/>
  <c r="D297" i="5"/>
  <c r="Q296" i="5"/>
  <c r="M296" i="5"/>
  <c r="N296" i="5" s="1"/>
  <c r="P296" i="5" s="1"/>
  <c r="L296" i="5"/>
  <c r="D296" i="5"/>
  <c r="Q295" i="5"/>
  <c r="M295" i="5"/>
  <c r="N295" i="5" s="1"/>
  <c r="P295" i="5" s="1"/>
  <c r="L295" i="5"/>
  <c r="Q294" i="5"/>
  <c r="M294" i="5"/>
  <c r="N294" i="5" s="1"/>
  <c r="P294" i="5" s="1"/>
  <c r="L294" i="5"/>
  <c r="Q293" i="5"/>
  <c r="M293" i="5"/>
  <c r="N293" i="5" s="1"/>
  <c r="P293" i="5" s="1"/>
  <c r="L293" i="5"/>
  <c r="Q292" i="5"/>
  <c r="M292" i="5"/>
  <c r="N292" i="5" s="1"/>
  <c r="P292" i="5" s="1"/>
  <c r="L292" i="5"/>
  <c r="Q291" i="5"/>
  <c r="M291" i="5"/>
  <c r="N291" i="5" s="1"/>
  <c r="P291" i="5" s="1"/>
  <c r="L291" i="5"/>
  <c r="Q290" i="5"/>
  <c r="M290" i="5"/>
  <c r="N290" i="5" s="1"/>
  <c r="P290" i="5" s="1"/>
  <c r="L290" i="5"/>
  <c r="Q289" i="5"/>
  <c r="M289" i="5"/>
  <c r="N289" i="5" s="1"/>
  <c r="P289" i="5" s="1"/>
  <c r="L289" i="5"/>
  <c r="Q288" i="5"/>
  <c r="M288" i="5"/>
  <c r="N288" i="5" s="1"/>
  <c r="P288" i="5" s="1"/>
  <c r="L288" i="5"/>
  <c r="Q287" i="5"/>
  <c r="M287" i="5"/>
  <c r="N287" i="5" s="1"/>
  <c r="P287" i="5" s="1"/>
  <c r="L287" i="5"/>
  <c r="Q286" i="5"/>
  <c r="M286" i="5"/>
  <c r="N286" i="5" s="1"/>
  <c r="P286" i="5" s="1"/>
  <c r="L286" i="5"/>
  <c r="Q285" i="5"/>
  <c r="M285" i="5"/>
  <c r="N285" i="5" s="1"/>
  <c r="P285" i="5" s="1"/>
  <c r="L285" i="5"/>
  <c r="Q284" i="5"/>
  <c r="M284" i="5"/>
  <c r="N284" i="5" s="1"/>
  <c r="P284" i="5" s="1"/>
  <c r="L284" i="5"/>
  <c r="Q283" i="5"/>
  <c r="M283" i="5"/>
  <c r="N283" i="5" s="1"/>
  <c r="P283" i="5" s="1"/>
  <c r="L283" i="5"/>
  <c r="Q282" i="5"/>
  <c r="M282" i="5"/>
  <c r="N282" i="5" s="1"/>
  <c r="P282" i="5" s="1"/>
  <c r="L282" i="5"/>
  <c r="Q281" i="5"/>
  <c r="M281" i="5"/>
  <c r="N281" i="5" s="1"/>
  <c r="P281" i="5" s="1"/>
  <c r="L281" i="5"/>
  <c r="Q280" i="5"/>
  <c r="M280" i="5"/>
  <c r="N280" i="5" s="1"/>
  <c r="P280" i="5" s="1"/>
  <c r="L280" i="5"/>
  <c r="Q279" i="5"/>
  <c r="M279" i="5"/>
  <c r="N279" i="5" s="1"/>
  <c r="P279" i="5" s="1"/>
  <c r="L279" i="5"/>
  <c r="Q278" i="5"/>
  <c r="M278" i="5"/>
  <c r="N278" i="5" s="1"/>
  <c r="P278" i="5" s="1"/>
  <c r="L278" i="5"/>
  <c r="Q277" i="5"/>
  <c r="M277" i="5"/>
  <c r="N277" i="5" s="1"/>
  <c r="P277" i="5" s="1"/>
  <c r="L277" i="5"/>
  <c r="Q276" i="5"/>
  <c r="M276" i="5"/>
  <c r="N276" i="5" s="1"/>
  <c r="P276" i="5" s="1"/>
  <c r="L276" i="5"/>
  <c r="Q275" i="5"/>
  <c r="M275" i="5"/>
  <c r="N275" i="5" s="1"/>
  <c r="P275" i="5" s="1"/>
  <c r="L275" i="5"/>
  <c r="Q274" i="5"/>
  <c r="M274" i="5"/>
  <c r="N274" i="5" s="1"/>
  <c r="P274" i="5" s="1"/>
  <c r="L274" i="5"/>
  <c r="Q273" i="5"/>
  <c r="M273" i="5"/>
  <c r="N273" i="5" s="1"/>
  <c r="P273" i="5" s="1"/>
  <c r="L273" i="5"/>
  <c r="Q272" i="5"/>
  <c r="M272" i="5"/>
  <c r="N272" i="5" s="1"/>
  <c r="P272" i="5" s="1"/>
  <c r="L272" i="5"/>
  <c r="Q271" i="5"/>
  <c r="M271" i="5"/>
  <c r="N271" i="5" s="1"/>
  <c r="P271" i="5" s="1"/>
  <c r="L271" i="5"/>
  <c r="Q270" i="5"/>
  <c r="M270" i="5"/>
  <c r="N270" i="5" s="1"/>
  <c r="P270" i="5" s="1"/>
  <c r="L270" i="5"/>
  <c r="Q269" i="5"/>
  <c r="M269" i="5"/>
  <c r="N269" i="5" s="1"/>
  <c r="P269" i="5" s="1"/>
  <c r="L269" i="5"/>
  <c r="Q268" i="5"/>
  <c r="M268" i="5"/>
  <c r="N268" i="5" s="1"/>
  <c r="P268" i="5" s="1"/>
  <c r="L268" i="5"/>
  <c r="Q267" i="5"/>
  <c r="M267" i="5"/>
  <c r="N267" i="5" s="1"/>
  <c r="P267" i="5" s="1"/>
  <c r="L267" i="5"/>
  <c r="Q266" i="5"/>
  <c r="M266" i="5"/>
  <c r="N266" i="5" s="1"/>
  <c r="P266" i="5" s="1"/>
  <c r="L266" i="5"/>
  <c r="Q265" i="5"/>
  <c r="M265" i="5"/>
  <c r="N265" i="5" s="1"/>
  <c r="P265" i="5" s="1"/>
  <c r="L265" i="5"/>
  <c r="Q264" i="5"/>
  <c r="M264" i="5"/>
  <c r="N264" i="5" s="1"/>
  <c r="P264" i="5" s="1"/>
  <c r="L264" i="5"/>
  <c r="Q263" i="5"/>
  <c r="M263" i="5"/>
  <c r="N263" i="5" s="1"/>
  <c r="P263" i="5" s="1"/>
  <c r="L263" i="5"/>
  <c r="Q262" i="5"/>
  <c r="M262" i="5"/>
  <c r="N262" i="5" s="1"/>
  <c r="P262" i="5" s="1"/>
  <c r="L262" i="5"/>
  <c r="Q261" i="5"/>
  <c r="M261" i="5"/>
  <c r="N261" i="5" s="1"/>
  <c r="P261" i="5" s="1"/>
  <c r="L261" i="5"/>
  <c r="Q260" i="5"/>
  <c r="M260" i="5"/>
  <c r="N260" i="5" s="1"/>
  <c r="P260" i="5" s="1"/>
  <c r="L260" i="5"/>
  <c r="Q259" i="5"/>
  <c r="M259" i="5"/>
  <c r="N259" i="5" s="1"/>
  <c r="P259" i="5" s="1"/>
  <c r="L259" i="5"/>
  <c r="Q258" i="5"/>
  <c r="M258" i="5"/>
  <c r="N258" i="5" s="1"/>
  <c r="P258" i="5" s="1"/>
  <c r="L258" i="5"/>
  <c r="Q257" i="5"/>
  <c r="M257" i="5"/>
  <c r="N257" i="5" s="1"/>
  <c r="P257" i="5" s="1"/>
  <c r="L257" i="5"/>
  <c r="Q256" i="5"/>
  <c r="M256" i="5"/>
  <c r="N256" i="5" s="1"/>
  <c r="P256" i="5" s="1"/>
  <c r="L256" i="5"/>
  <c r="Q255" i="5"/>
  <c r="M255" i="5"/>
  <c r="N255" i="5" s="1"/>
  <c r="P255" i="5" s="1"/>
  <c r="L255" i="5"/>
  <c r="Q254" i="5"/>
  <c r="M254" i="5"/>
  <c r="N254" i="5" s="1"/>
  <c r="P254" i="5" s="1"/>
  <c r="L254" i="5"/>
  <c r="Q253" i="5"/>
  <c r="M253" i="5"/>
  <c r="N253" i="5" s="1"/>
  <c r="P253" i="5" s="1"/>
  <c r="L253" i="5"/>
  <c r="Q252" i="5"/>
  <c r="M252" i="5"/>
  <c r="N252" i="5" s="1"/>
  <c r="P252" i="5" s="1"/>
  <c r="L252" i="5"/>
  <c r="Q251" i="5"/>
  <c r="M251" i="5"/>
  <c r="N251" i="5" s="1"/>
  <c r="P251" i="5" s="1"/>
  <c r="L251" i="5"/>
  <c r="Q250" i="5"/>
  <c r="M250" i="5"/>
  <c r="N250" i="5" s="1"/>
  <c r="P250" i="5" s="1"/>
  <c r="L250" i="5"/>
  <c r="Q249" i="5"/>
  <c r="M249" i="5"/>
  <c r="N249" i="5" s="1"/>
  <c r="P249" i="5" s="1"/>
  <c r="L249" i="5"/>
  <c r="Q248" i="5"/>
  <c r="M248" i="5"/>
  <c r="N248" i="5" s="1"/>
  <c r="P248" i="5" s="1"/>
  <c r="L248" i="5"/>
  <c r="Q247" i="5"/>
  <c r="M247" i="5"/>
  <c r="N247" i="5" s="1"/>
  <c r="P247" i="5" s="1"/>
  <c r="L247" i="5"/>
  <c r="Q246" i="5"/>
  <c r="M246" i="5"/>
  <c r="N246" i="5" s="1"/>
  <c r="P246" i="5" s="1"/>
  <c r="L246" i="5"/>
  <c r="Q245" i="5"/>
  <c r="M245" i="5"/>
  <c r="N245" i="5" s="1"/>
  <c r="P245" i="5" s="1"/>
  <c r="L245" i="5"/>
  <c r="Q244" i="5"/>
  <c r="M244" i="5"/>
  <c r="N244" i="5" s="1"/>
  <c r="P244" i="5" s="1"/>
  <c r="L244" i="5"/>
  <c r="Q243" i="5"/>
  <c r="M243" i="5"/>
  <c r="N243" i="5" s="1"/>
  <c r="P243" i="5" s="1"/>
  <c r="L243" i="5"/>
  <c r="Q242" i="5"/>
  <c r="M242" i="5"/>
  <c r="N242" i="5" s="1"/>
  <c r="P242" i="5" s="1"/>
  <c r="L242" i="5"/>
  <c r="Q241" i="5"/>
  <c r="M241" i="5"/>
  <c r="N241" i="5" s="1"/>
  <c r="P241" i="5" s="1"/>
  <c r="L241" i="5"/>
  <c r="Q240" i="5"/>
  <c r="M240" i="5"/>
  <c r="N240" i="5" s="1"/>
  <c r="P240" i="5" s="1"/>
  <c r="L240" i="5"/>
  <c r="Q239" i="5"/>
  <c r="M239" i="5"/>
  <c r="N239" i="5" s="1"/>
  <c r="P239" i="5" s="1"/>
  <c r="L239" i="5"/>
  <c r="Q238" i="5"/>
  <c r="M238" i="5"/>
  <c r="N238" i="5" s="1"/>
  <c r="P238" i="5" s="1"/>
  <c r="L238" i="5"/>
  <c r="Q237" i="5"/>
  <c r="M237" i="5"/>
  <c r="N237" i="5" s="1"/>
  <c r="P237" i="5" s="1"/>
  <c r="L237" i="5"/>
  <c r="Q236" i="5"/>
  <c r="M236" i="5"/>
  <c r="N236" i="5" s="1"/>
  <c r="P236" i="5" s="1"/>
  <c r="L236" i="5"/>
  <c r="Q235" i="5"/>
  <c r="M235" i="5"/>
  <c r="N235" i="5" s="1"/>
  <c r="P235" i="5" s="1"/>
  <c r="L235" i="5"/>
  <c r="Q234" i="5"/>
  <c r="M234" i="5"/>
  <c r="N234" i="5" s="1"/>
  <c r="P234" i="5" s="1"/>
  <c r="L234" i="5"/>
  <c r="Q233" i="5"/>
  <c r="M233" i="5"/>
  <c r="N233" i="5" s="1"/>
  <c r="P233" i="5" s="1"/>
  <c r="L233" i="5"/>
  <c r="Q232" i="5"/>
  <c r="M232" i="5"/>
  <c r="N232" i="5" s="1"/>
  <c r="P232" i="5" s="1"/>
  <c r="L232" i="5"/>
  <c r="Q231" i="5"/>
  <c r="M231" i="5"/>
  <c r="N231" i="5" s="1"/>
  <c r="P231" i="5" s="1"/>
  <c r="L231" i="5"/>
  <c r="Q230" i="5"/>
  <c r="M230" i="5"/>
  <c r="N230" i="5" s="1"/>
  <c r="P230" i="5" s="1"/>
  <c r="L230" i="5"/>
  <c r="Q229" i="5"/>
  <c r="M229" i="5"/>
  <c r="N229" i="5" s="1"/>
  <c r="P229" i="5" s="1"/>
  <c r="L229" i="5"/>
  <c r="Q228" i="5"/>
  <c r="M228" i="5"/>
  <c r="N228" i="5" s="1"/>
  <c r="P228" i="5" s="1"/>
  <c r="L228" i="5"/>
  <c r="Q227" i="5"/>
  <c r="M227" i="5"/>
  <c r="N227" i="5" s="1"/>
  <c r="P227" i="5" s="1"/>
  <c r="L227" i="5"/>
  <c r="Q226" i="5"/>
  <c r="M226" i="5"/>
  <c r="N226" i="5" s="1"/>
  <c r="P226" i="5" s="1"/>
  <c r="L226" i="5"/>
  <c r="Q225" i="5"/>
  <c r="M225" i="5"/>
  <c r="N225" i="5" s="1"/>
  <c r="P225" i="5" s="1"/>
  <c r="L225" i="5"/>
  <c r="Q224" i="5"/>
  <c r="M224" i="5"/>
  <c r="N224" i="5" s="1"/>
  <c r="P224" i="5" s="1"/>
  <c r="L224" i="5"/>
  <c r="Q223" i="5"/>
  <c r="M223" i="5"/>
  <c r="N223" i="5" s="1"/>
  <c r="P223" i="5" s="1"/>
  <c r="L223" i="5"/>
  <c r="Q222" i="5"/>
  <c r="M222" i="5"/>
  <c r="N222" i="5" s="1"/>
  <c r="P222" i="5" s="1"/>
  <c r="L222" i="5"/>
  <c r="Q221" i="5"/>
  <c r="M221" i="5"/>
  <c r="N221" i="5" s="1"/>
  <c r="P221" i="5" s="1"/>
  <c r="L221" i="5"/>
  <c r="Q220" i="5"/>
  <c r="M220" i="5"/>
  <c r="N220" i="5" s="1"/>
  <c r="P220" i="5" s="1"/>
  <c r="L220" i="5"/>
  <c r="Q219" i="5"/>
  <c r="M219" i="5"/>
  <c r="N219" i="5" s="1"/>
  <c r="P219" i="5" s="1"/>
  <c r="L219" i="5"/>
  <c r="Q218" i="5"/>
  <c r="M218" i="5"/>
  <c r="N218" i="5" s="1"/>
  <c r="P218" i="5" s="1"/>
  <c r="L218" i="5"/>
  <c r="Q217" i="5"/>
  <c r="M217" i="5"/>
  <c r="N217" i="5" s="1"/>
  <c r="P217" i="5" s="1"/>
  <c r="L217" i="5"/>
  <c r="Q216" i="5"/>
  <c r="M216" i="5"/>
  <c r="N216" i="5" s="1"/>
  <c r="P216" i="5" s="1"/>
  <c r="L216" i="5"/>
  <c r="Q215" i="5"/>
  <c r="M215" i="5"/>
  <c r="N215" i="5" s="1"/>
  <c r="P215" i="5" s="1"/>
  <c r="L215" i="5"/>
  <c r="Q214" i="5"/>
  <c r="M214" i="5"/>
  <c r="N214" i="5" s="1"/>
  <c r="P214" i="5" s="1"/>
  <c r="L214" i="5"/>
  <c r="Q213" i="5"/>
  <c r="M213" i="5"/>
  <c r="N213" i="5" s="1"/>
  <c r="P213" i="5" s="1"/>
  <c r="L213" i="5"/>
  <c r="Q212" i="5"/>
  <c r="M212" i="5"/>
  <c r="N212" i="5" s="1"/>
  <c r="P212" i="5" s="1"/>
  <c r="L212" i="5"/>
  <c r="Q211" i="5"/>
  <c r="M211" i="5"/>
  <c r="N211" i="5" s="1"/>
  <c r="P211" i="5" s="1"/>
  <c r="L211" i="5"/>
  <c r="Q210" i="5"/>
  <c r="M210" i="5"/>
  <c r="N210" i="5" s="1"/>
  <c r="P210" i="5" s="1"/>
  <c r="L210" i="5"/>
  <c r="Q209" i="5"/>
  <c r="M209" i="5"/>
  <c r="N209" i="5" s="1"/>
  <c r="P209" i="5" s="1"/>
  <c r="L209" i="5"/>
  <c r="Q208" i="5"/>
  <c r="M208" i="5"/>
  <c r="N208" i="5" s="1"/>
  <c r="P208" i="5" s="1"/>
  <c r="L208" i="5"/>
  <c r="Q207" i="5"/>
  <c r="M207" i="5"/>
  <c r="N207" i="5" s="1"/>
  <c r="P207" i="5" s="1"/>
  <c r="L207" i="5"/>
  <c r="Q206" i="5"/>
  <c r="M206" i="5"/>
  <c r="N206" i="5" s="1"/>
  <c r="P206" i="5" s="1"/>
  <c r="L206" i="5"/>
  <c r="Q205" i="5"/>
  <c r="M205" i="5"/>
  <c r="N205" i="5" s="1"/>
  <c r="P205" i="5" s="1"/>
  <c r="L205" i="5"/>
  <c r="Q204" i="5"/>
  <c r="M204" i="5"/>
  <c r="N204" i="5" s="1"/>
  <c r="P204" i="5" s="1"/>
  <c r="L204" i="5"/>
  <c r="Q203" i="5"/>
  <c r="M203" i="5"/>
  <c r="N203" i="5" s="1"/>
  <c r="P203" i="5" s="1"/>
  <c r="L203" i="5"/>
  <c r="Q202" i="5"/>
  <c r="M202" i="5"/>
  <c r="N202" i="5" s="1"/>
  <c r="P202" i="5" s="1"/>
  <c r="L202" i="5"/>
  <c r="Q201" i="5"/>
  <c r="M201" i="5"/>
  <c r="N201" i="5" s="1"/>
  <c r="P201" i="5" s="1"/>
  <c r="L201" i="5"/>
  <c r="Q200" i="5"/>
  <c r="M200" i="5"/>
  <c r="N200" i="5" s="1"/>
  <c r="P200" i="5" s="1"/>
  <c r="L200" i="5"/>
  <c r="Q199" i="5"/>
  <c r="M199" i="5"/>
  <c r="N199" i="5" s="1"/>
  <c r="P199" i="5" s="1"/>
  <c r="L199" i="5"/>
  <c r="Q198" i="5"/>
  <c r="M198" i="5"/>
  <c r="N198" i="5" s="1"/>
  <c r="P198" i="5" s="1"/>
  <c r="L198" i="5"/>
  <c r="Q197" i="5"/>
  <c r="M197" i="5"/>
  <c r="N197" i="5" s="1"/>
  <c r="P197" i="5" s="1"/>
  <c r="L197" i="5"/>
  <c r="Q196" i="5"/>
  <c r="M196" i="5"/>
  <c r="N196" i="5" s="1"/>
  <c r="P196" i="5" s="1"/>
  <c r="L196" i="5"/>
  <c r="Q195" i="5"/>
  <c r="M195" i="5"/>
  <c r="N195" i="5" s="1"/>
  <c r="P195" i="5" s="1"/>
  <c r="L195" i="5"/>
  <c r="Q194" i="5"/>
  <c r="M194" i="5"/>
  <c r="N194" i="5" s="1"/>
  <c r="P194" i="5" s="1"/>
  <c r="L194" i="5"/>
  <c r="Q193" i="5"/>
  <c r="M193" i="5"/>
  <c r="N193" i="5" s="1"/>
  <c r="P193" i="5" s="1"/>
  <c r="L193" i="5"/>
  <c r="Q192" i="5"/>
  <c r="M192" i="5"/>
  <c r="N192" i="5" s="1"/>
  <c r="P192" i="5" s="1"/>
  <c r="L192" i="5"/>
  <c r="Q191" i="5"/>
  <c r="M191" i="5"/>
  <c r="N191" i="5" s="1"/>
  <c r="P191" i="5" s="1"/>
  <c r="L191" i="5"/>
  <c r="Q190" i="5"/>
  <c r="M190" i="5"/>
  <c r="N190" i="5" s="1"/>
  <c r="P190" i="5" s="1"/>
  <c r="L190" i="5"/>
  <c r="Q189" i="5"/>
  <c r="M189" i="5"/>
  <c r="N189" i="5" s="1"/>
  <c r="P189" i="5" s="1"/>
  <c r="L189" i="5"/>
  <c r="Q188" i="5"/>
  <c r="M188" i="5"/>
  <c r="N188" i="5" s="1"/>
  <c r="P188" i="5" s="1"/>
  <c r="L188" i="5"/>
  <c r="Q187" i="5"/>
  <c r="M187" i="5"/>
  <c r="N187" i="5" s="1"/>
  <c r="P187" i="5" s="1"/>
  <c r="L187" i="5"/>
  <c r="Q186" i="5"/>
  <c r="M186" i="5"/>
  <c r="N186" i="5" s="1"/>
  <c r="P186" i="5" s="1"/>
  <c r="L186" i="5"/>
  <c r="Q185" i="5"/>
  <c r="M185" i="5"/>
  <c r="N185" i="5" s="1"/>
  <c r="P185" i="5" s="1"/>
  <c r="L185" i="5"/>
  <c r="Q184" i="5"/>
  <c r="M184" i="5"/>
  <c r="N184" i="5" s="1"/>
  <c r="P184" i="5" s="1"/>
  <c r="L184" i="5"/>
  <c r="Q183" i="5"/>
  <c r="M183" i="5"/>
  <c r="N183" i="5" s="1"/>
  <c r="P183" i="5" s="1"/>
  <c r="L183" i="5"/>
  <c r="Q182" i="5"/>
  <c r="M182" i="5"/>
  <c r="N182" i="5" s="1"/>
  <c r="P182" i="5" s="1"/>
  <c r="L182" i="5"/>
  <c r="Q181" i="5"/>
  <c r="M181" i="5"/>
  <c r="N181" i="5" s="1"/>
  <c r="P181" i="5" s="1"/>
  <c r="L181" i="5"/>
  <c r="Q180" i="5"/>
  <c r="M180" i="5"/>
  <c r="N180" i="5" s="1"/>
  <c r="P180" i="5" s="1"/>
  <c r="L180" i="5"/>
  <c r="Q179" i="5"/>
  <c r="M179" i="5"/>
  <c r="N179" i="5" s="1"/>
  <c r="P179" i="5" s="1"/>
  <c r="L179" i="5"/>
  <c r="Q178" i="5"/>
  <c r="M178" i="5"/>
  <c r="N178" i="5" s="1"/>
  <c r="P178" i="5" s="1"/>
  <c r="L178" i="5"/>
  <c r="Q177" i="5"/>
  <c r="M177" i="5"/>
  <c r="N177" i="5" s="1"/>
  <c r="P177" i="5" s="1"/>
  <c r="L177" i="5"/>
  <c r="Q176" i="5"/>
  <c r="M176" i="5"/>
  <c r="N176" i="5" s="1"/>
  <c r="P176" i="5" s="1"/>
  <c r="L176" i="5"/>
  <c r="Q175" i="5"/>
  <c r="M175" i="5"/>
  <c r="N175" i="5" s="1"/>
  <c r="P175" i="5" s="1"/>
  <c r="L175" i="5"/>
  <c r="Q174" i="5"/>
  <c r="M174" i="5"/>
  <c r="N174" i="5" s="1"/>
  <c r="P174" i="5" s="1"/>
  <c r="L174" i="5"/>
  <c r="Q173" i="5"/>
  <c r="M173" i="5"/>
  <c r="N173" i="5" s="1"/>
  <c r="P173" i="5" s="1"/>
  <c r="L173" i="5"/>
  <c r="Q172" i="5"/>
  <c r="M172" i="5"/>
  <c r="N172" i="5" s="1"/>
  <c r="P172" i="5" s="1"/>
  <c r="L172" i="5"/>
  <c r="Q171" i="5"/>
  <c r="M171" i="5"/>
  <c r="N171" i="5" s="1"/>
  <c r="P171" i="5" s="1"/>
  <c r="L171" i="5"/>
  <c r="Q170" i="5"/>
  <c r="M170" i="5"/>
  <c r="N170" i="5" s="1"/>
  <c r="P170" i="5" s="1"/>
  <c r="L170" i="5"/>
  <c r="Q169" i="5"/>
  <c r="M169" i="5"/>
  <c r="N169" i="5" s="1"/>
  <c r="P169" i="5" s="1"/>
  <c r="L169" i="5"/>
  <c r="Q168" i="5"/>
  <c r="M168" i="5"/>
  <c r="N168" i="5" s="1"/>
  <c r="P168" i="5" s="1"/>
  <c r="L168" i="5"/>
  <c r="Q167" i="5"/>
  <c r="M167" i="5"/>
  <c r="N167" i="5" s="1"/>
  <c r="P167" i="5" s="1"/>
  <c r="L167" i="5"/>
  <c r="Q166" i="5"/>
  <c r="M166" i="5"/>
  <c r="N166" i="5" s="1"/>
  <c r="P166" i="5" s="1"/>
  <c r="L166" i="5"/>
  <c r="Q165" i="5"/>
  <c r="M165" i="5"/>
  <c r="N165" i="5" s="1"/>
  <c r="P165" i="5" s="1"/>
  <c r="L165" i="5"/>
  <c r="Q164" i="5"/>
  <c r="M164" i="5"/>
  <c r="N164" i="5" s="1"/>
  <c r="P164" i="5" s="1"/>
  <c r="L164" i="5"/>
  <c r="Q163" i="5"/>
  <c r="M163" i="5"/>
  <c r="N163" i="5" s="1"/>
  <c r="P163" i="5" s="1"/>
  <c r="L163" i="5"/>
  <c r="Q162" i="5"/>
  <c r="M162" i="5"/>
  <c r="N162" i="5" s="1"/>
  <c r="P162" i="5" s="1"/>
  <c r="L162" i="5"/>
  <c r="Q161" i="5"/>
  <c r="M161" i="5"/>
  <c r="N161" i="5" s="1"/>
  <c r="P161" i="5" s="1"/>
  <c r="L161" i="5"/>
  <c r="Q160" i="5"/>
  <c r="M160" i="5"/>
  <c r="N160" i="5" s="1"/>
  <c r="P160" i="5" s="1"/>
  <c r="L160" i="5"/>
  <c r="Q159" i="5"/>
  <c r="M159" i="5"/>
  <c r="N159" i="5" s="1"/>
  <c r="P159" i="5" s="1"/>
  <c r="L159" i="5"/>
  <c r="Q158" i="5"/>
  <c r="M158" i="5"/>
  <c r="N158" i="5" s="1"/>
  <c r="P158" i="5" s="1"/>
  <c r="L158" i="5"/>
  <c r="Q157" i="5"/>
  <c r="M157" i="5"/>
  <c r="N157" i="5" s="1"/>
  <c r="P157" i="5" s="1"/>
  <c r="L157" i="5"/>
  <c r="Q156" i="5"/>
  <c r="M156" i="5"/>
  <c r="N156" i="5" s="1"/>
  <c r="P156" i="5" s="1"/>
  <c r="L156" i="5"/>
  <c r="Q155" i="5"/>
  <c r="M155" i="5"/>
  <c r="N155" i="5" s="1"/>
  <c r="P155" i="5" s="1"/>
  <c r="L155" i="5"/>
  <c r="Q154" i="5"/>
  <c r="M154" i="5"/>
  <c r="N154" i="5" s="1"/>
  <c r="P154" i="5" s="1"/>
  <c r="L154" i="5"/>
  <c r="Q153" i="5"/>
  <c r="M153" i="5"/>
  <c r="N153" i="5" s="1"/>
  <c r="P153" i="5" s="1"/>
  <c r="L153" i="5"/>
  <c r="Q152" i="5"/>
  <c r="M152" i="5"/>
  <c r="N152" i="5" s="1"/>
  <c r="P152" i="5" s="1"/>
  <c r="L152" i="5"/>
  <c r="Q151" i="5"/>
  <c r="M151" i="5"/>
  <c r="N151" i="5" s="1"/>
  <c r="P151" i="5" s="1"/>
  <c r="L151" i="5"/>
  <c r="Q150" i="5"/>
  <c r="M150" i="5"/>
  <c r="N150" i="5" s="1"/>
  <c r="P150" i="5" s="1"/>
  <c r="L150" i="5"/>
  <c r="Q149" i="5"/>
  <c r="M149" i="5"/>
  <c r="N149" i="5" s="1"/>
  <c r="P149" i="5" s="1"/>
  <c r="L149" i="5"/>
  <c r="Q148" i="5"/>
  <c r="M148" i="5"/>
  <c r="N148" i="5" s="1"/>
  <c r="P148" i="5" s="1"/>
  <c r="L148" i="5"/>
  <c r="Q147" i="5"/>
  <c r="M147" i="5"/>
  <c r="N147" i="5" s="1"/>
  <c r="P147" i="5" s="1"/>
  <c r="L147" i="5"/>
  <c r="Q146" i="5"/>
  <c r="M146" i="5"/>
  <c r="N146" i="5" s="1"/>
  <c r="P146" i="5" s="1"/>
  <c r="L146" i="5"/>
  <c r="Q145" i="5"/>
  <c r="M145" i="5"/>
  <c r="N145" i="5" s="1"/>
  <c r="P145" i="5" s="1"/>
  <c r="L145" i="5"/>
  <c r="Q144" i="5"/>
  <c r="M144" i="5"/>
  <c r="N144" i="5" s="1"/>
  <c r="P144" i="5" s="1"/>
  <c r="L144" i="5"/>
  <c r="Q143" i="5"/>
  <c r="M143" i="5"/>
  <c r="N143" i="5" s="1"/>
  <c r="P143" i="5" s="1"/>
  <c r="L143" i="5"/>
  <c r="Q142" i="5"/>
  <c r="M142" i="5"/>
  <c r="N142" i="5" s="1"/>
  <c r="P142" i="5" s="1"/>
  <c r="L142" i="5"/>
  <c r="Q141" i="5"/>
  <c r="M141" i="5"/>
  <c r="N141" i="5" s="1"/>
  <c r="P141" i="5" s="1"/>
  <c r="L141" i="5"/>
  <c r="Q140" i="5"/>
  <c r="M140" i="5"/>
  <c r="N140" i="5" s="1"/>
  <c r="P140" i="5" s="1"/>
  <c r="L140" i="5"/>
  <c r="Q139" i="5"/>
  <c r="M139" i="5"/>
  <c r="N139" i="5" s="1"/>
  <c r="P139" i="5" s="1"/>
  <c r="L139" i="5"/>
  <c r="Q138" i="5"/>
  <c r="M138" i="5"/>
  <c r="N138" i="5" s="1"/>
  <c r="P138" i="5" s="1"/>
  <c r="L138" i="5"/>
  <c r="Q137" i="5"/>
  <c r="M137" i="5"/>
  <c r="N137" i="5" s="1"/>
  <c r="P137" i="5" s="1"/>
  <c r="L137" i="5"/>
  <c r="Q136" i="5"/>
  <c r="M136" i="5"/>
  <c r="N136" i="5" s="1"/>
  <c r="P136" i="5" s="1"/>
  <c r="L136" i="5"/>
  <c r="Q135" i="5"/>
  <c r="M135" i="5"/>
  <c r="N135" i="5" s="1"/>
  <c r="P135" i="5" s="1"/>
  <c r="L135" i="5"/>
  <c r="Q134" i="5"/>
  <c r="M134" i="5"/>
  <c r="N134" i="5" s="1"/>
  <c r="P134" i="5" s="1"/>
  <c r="L134" i="5"/>
  <c r="Q133" i="5"/>
  <c r="M133" i="5"/>
  <c r="N133" i="5" s="1"/>
  <c r="P133" i="5" s="1"/>
  <c r="L133" i="5"/>
  <c r="Q132" i="5"/>
  <c r="M132" i="5"/>
  <c r="N132" i="5" s="1"/>
  <c r="P132" i="5" s="1"/>
  <c r="L132" i="5"/>
  <c r="Q131" i="5"/>
  <c r="M131" i="5"/>
  <c r="N131" i="5" s="1"/>
  <c r="P131" i="5" s="1"/>
  <c r="L131" i="5"/>
  <c r="Q130" i="5"/>
  <c r="M130" i="5"/>
  <c r="N130" i="5" s="1"/>
  <c r="P130" i="5" s="1"/>
  <c r="L130" i="5"/>
  <c r="Q129" i="5"/>
  <c r="M129" i="5"/>
  <c r="N129" i="5" s="1"/>
  <c r="P129" i="5" s="1"/>
  <c r="L129" i="5"/>
  <c r="Q128" i="5"/>
  <c r="M128" i="5"/>
  <c r="N128" i="5" s="1"/>
  <c r="P128" i="5" s="1"/>
  <c r="L128" i="5"/>
  <c r="Q127" i="5"/>
  <c r="M127" i="5"/>
  <c r="N127" i="5" s="1"/>
  <c r="P127" i="5" s="1"/>
  <c r="L127" i="5"/>
  <c r="Q126" i="5"/>
  <c r="M126" i="5"/>
  <c r="N126" i="5" s="1"/>
  <c r="P126" i="5" s="1"/>
  <c r="L126" i="5"/>
  <c r="Q125" i="5"/>
  <c r="M125" i="5"/>
  <c r="N125" i="5" s="1"/>
  <c r="P125" i="5" s="1"/>
  <c r="L125" i="5"/>
  <c r="Q124" i="5"/>
  <c r="M124" i="5"/>
  <c r="N124" i="5" s="1"/>
  <c r="P124" i="5" s="1"/>
  <c r="L124" i="5"/>
  <c r="Q123" i="5"/>
  <c r="M123" i="5"/>
  <c r="N123" i="5" s="1"/>
  <c r="P123" i="5" s="1"/>
  <c r="L123" i="5"/>
  <c r="Q122" i="5"/>
  <c r="M122" i="5"/>
  <c r="N122" i="5" s="1"/>
  <c r="P122" i="5" s="1"/>
  <c r="L122" i="5"/>
  <c r="Q121" i="5"/>
  <c r="M121" i="5"/>
  <c r="N121" i="5" s="1"/>
  <c r="P121" i="5" s="1"/>
  <c r="L121" i="5"/>
  <c r="Q120" i="5"/>
  <c r="M120" i="5"/>
  <c r="N120" i="5" s="1"/>
  <c r="P120" i="5" s="1"/>
  <c r="L120" i="5"/>
  <c r="Q119" i="5"/>
  <c r="M119" i="5"/>
  <c r="N119" i="5" s="1"/>
  <c r="P119" i="5" s="1"/>
  <c r="L119" i="5"/>
  <c r="Q118" i="5"/>
  <c r="M118" i="5"/>
  <c r="N118" i="5" s="1"/>
  <c r="P118" i="5" s="1"/>
  <c r="L118" i="5"/>
  <c r="Q117" i="5"/>
  <c r="M117" i="5"/>
  <c r="N117" i="5" s="1"/>
  <c r="P117" i="5" s="1"/>
  <c r="L117" i="5"/>
  <c r="Q116" i="5"/>
  <c r="M116" i="5"/>
  <c r="N116" i="5" s="1"/>
  <c r="P116" i="5" s="1"/>
  <c r="L116" i="5"/>
  <c r="Q115" i="5"/>
  <c r="M115" i="5"/>
  <c r="N115" i="5" s="1"/>
  <c r="P115" i="5" s="1"/>
  <c r="L115" i="5"/>
  <c r="Q114" i="5"/>
  <c r="M114" i="5"/>
  <c r="N114" i="5" s="1"/>
  <c r="P114" i="5" s="1"/>
  <c r="L114" i="5"/>
  <c r="Q113" i="5"/>
  <c r="M113" i="5"/>
  <c r="N113" i="5" s="1"/>
  <c r="P113" i="5" s="1"/>
  <c r="L113" i="5"/>
  <c r="Q112" i="5"/>
  <c r="M112" i="5"/>
  <c r="N112" i="5" s="1"/>
  <c r="P112" i="5" s="1"/>
  <c r="L112" i="5"/>
  <c r="Q111" i="5"/>
  <c r="M111" i="5"/>
  <c r="N111" i="5" s="1"/>
  <c r="P111" i="5" s="1"/>
  <c r="L111" i="5"/>
  <c r="Q110" i="5"/>
  <c r="M110" i="5"/>
  <c r="N110" i="5" s="1"/>
  <c r="P110" i="5" s="1"/>
  <c r="L110" i="5"/>
  <c r="Q109" i="5"/>
  <c r="M109" i="5"/>
  <c r="N109" i="5" s="1"/>
  <c r="P109" i="5" s="1"/>
  <c r="L109" i="5"/>
  <c r="Q108" i="5"/>
  <c r="M108" i="5"/>
  <c r="N108" i="5" s="1"/>
  <c r="P108" i="5" s="1"/>
  <c r="L108" i="5"/>
  <c r="Q107" i="5"/>
  <c r="M107" i="5"/>
  <c r="N107" i="5" s="1"/>
  <c r="P107" i="5" s="1"/>
  <c r="L107" i="5"/>
  <c r="Q106" i="5"/>
  <c r="M106" i="5"/>
  <c r="N106" i="5" s="1"/>
  <c r="P106" i="5" s="1"/>
  <c r="L106" i="5"/>
  <c r="Q105" i="5"/>
  <c r="M105" i="5"/>
  <c r="N105" i="5" s="1"/>
  <c r="P105" i="5" s="1"/>
  <c r="L105" i="5"/>
  <c r="Q104" i="5"/>
  <c r="M104" i="5"/>
  <c r="N104" i="5" s="1"/>
  <c r="P104" i="5" s="1"/>
  <c r="L104" i="5"/>
  <c r="Q103" i="5"/>
  <c r="M103" i="5"/>
  <c r="N103" i="5" s="1"/>
  <c r="P103" i="5" s="1"/>
  <c r="L103" i="5"/>
  <c r="Q102" i="5"/>
  <c r="M102" i="5"/>
  <c r="N102" i="5" s="1"/>
  <c r="P102" i="5" s="1"/>
  <c r="L102" i="5"/>
  <c r="Q101" i="5"/>
  <c r="M101" i="5"/>
  <c r="N101" i="5" s="1"/>
  <c r="P101" i="5" s="1"/>
  <c r="L101" i="5"/>
  <c r="Q100" i="5"/>
  <c r="M100" i="5"/>
  <c r="N100" i="5" s="1"/>
  <c r="P100" i="5" s="1"/>
  <c r="L100" i="5"/>
  <c r="Q99" i="5"/>
  <c r="M99" i="5"/>
  <c r="N99" i="5" s="1"/>
  <c r="P99" i="5" s="1"/>
  <c r="L99" i="5"/>
  <c r="Q98" i="5"/>
  <c r="M98" i="5"/>
  <c r="N98" i="5" s="1"/>
  <c r="P98" i="5" s="1"/>
  <c r="L98" i="5"/>
  <c r="Q97" i="5"/>
  <c r="M97" i="5"/>
  <c r="N97" i="5" s="1"/>
  <c r="P97" i="5" s="1"/>
  <c r="L97" i="5"/>
  <c r="Q96" i="5"/>
  <c r="M96" i="5"/>
  <c r="N96" i="5" s="1"/>
  <c r="P96" i="5" s="1"/>
  <c r="L96" i="5"/>
  <c r="Q95" i="5"/>
  <c r="M95" i="5"/>
  <c r="N95" i="5" s="1"/>
  <c r="P95" i="5" s="1"/>
  <c r="L95" i="5"/>
  <c r="Q94" i="5"/>
  <c r="M94" i="5"/>
  <c r="N94" i="5" s="1"/>
  <c r="P94" i="5" s="1"/>
  <c r="L94" i="5"/>
  <c r="Q93" i="5"/>
  <c r="M93" i="5"/>
  <c r="N93" i="5" s="1"/>
  <c r="P93" i="5" s="1"/>
  <c r="L93" i="5"/>
  <c r="Q92" i="5"/>
  <c r="M92" i="5"/>
  <c r="N92" i="5" s="1"/>
  <c r="P92" i="5" s="1"/>
  <c r="L92" i="5"/>
  <c r="Q91" i="5"/>
  <c r="M91" i="5"/>
  <c r="N91" i="5" s="1"/>
  <c r="P91" i="5" s="1"/>
  <c r="L91" i="5"/>
  <c r="Q90" i="5"/>
  <c r="M90" i="5"/>
  <c r="N90" i="5" s="1"/>
  <c r="P90" i="5" s="1"/>
  <c r="L90" i="5"/>
  <c r="Q89" i="5"/>
  <c r="M89" i="5"/>
  <c r="N89" i="5" s="1"/>
  <c r="P89" i="5" s="1"/>
  <c r="L89" i="5"/>
  <c r="Q88" i="5"/>
  <c r="M88" i="5"/>
  <c r="N88" i="5" s="1"/>
  <c r="P88" i="5" s="1"/>
  <c r="L88" i="5"/>
  <c r="Q87" i="5"/>
  <c r="M87" i="5"/>
  <c r="N87" i="5" s="1"/>
  <c r="P87" i="5" s="1"/>
  <c r="L87" i="5"/>
  <c r="Q86" i="5"/>
  <c r="M86" i="5"/>
  <c r="N86" i="5" s="1"/>
  <c r="P86" i="5" s="1"/>
  <c r="L86" i="5"/>
  <c r="Q85" i="5"/>
  <c r="M85" i="5"/>
  <c r="N85" i="5" s="1"/>
  <c r="P85" i="5" s="1"/>
  <c r="L85" i="5"/>
  <c r="Q84" i="5"/>
  <c r="M84" i="5"/>
  <c r="N84" i="5" s="1"/>
  <c r="P84" i="5" s="1"/>
  <c r="L84" i="5"/>
  <c r="Q83" i="5"/>
  <c r="M83" i="5"/>
  <c r="N83" i="5" s="1"/>
  <c r="P83" i="5" s="1"/>
  <c r="L83" i="5"/>
  <c r="Q82" i="5"/>
  <c r="M82" i="5"/>
  <c r="N82" i="5" s="1"/>
  <c r="P82" i="5" s="1"/>
  <c r="L82" i="5"/>
  <c r="Q81" i="5"/>
  <c r="M81" i="5"/>
  <c r="N81" i="5" s="1"/>
  <c r="P81" i="5" s="1"/>
  <c r="L81" i="5"/>
  <c r="Q80" i="5"/>
  <c r="M80" i="5"/>
  <c r="N80" i="5" s="1"/>
  <c r="P80" i="5" s="1"/>
  <c r="L80" i="5"/>
  <c r="Q79" i="5"/>
  <c r="M79" i="5"/>
  <c r="N79" i="5" s="1"/>
  <c r="P79" i="5" s="1"/>
  <c r="L79" i="5"/>
  <c r="Q78" i="5"/>
  <c r="M78" i="5"/>
  <c r="N78" i="5" s="1"/>
  <c r="P78" i="5" s="1"/>
  <c r="L78" i="5"/>
  <c r="Q77" i="5"/>
  <c r="M77" i="5"/>
  <c r="N77" i="5" s="1"/>
  <c r="P77" i="5" s="1"/>
  <c r="L77" i="5"/>
  <c r="Q76" i="5"/>
  <c r="M76" i="5"/>
  <c r="N76" i="5" s="1"/>
  <c r="P76" i="5" s="1"/>
  <c r="L76" i="5"/>
  <c r="Q75" i="5"/>
  <c r="M75" i="5"/>
  <c r="N75" i="5" s="1"/>
  <c r="P75" i="5" s="1"/>
  <c r="L75" i="5"/>
  <c r="Q74" i="5"/>
  <c r="M74" i="5"/>
  <c r="N74" i="5" s="1"/>
  <c r="P74" i="5" s="1"/>
  <c r="L74" i="5"/>
  <c r="Q73" i="5"/>
  <c r="M73" i="5"/>
  <c r="N73" i="5" s="1"/>
  <c r="P73" i="5" s="1"/>
  <c r="L73" i="5"/>
  <c r="Q72" i="5"/>
  <c r="M72" i="5"/>
  <c r="N72" i="5" s="1"/>
  <c r="P72" i="5" s="1"/>
  <c r="L72" i="5"/>
  <c r="Q71" i="5"/>
  <c r="M71" i="5"/>
  <c r="N71" i="5" s="1"/>
  <c r="P71" i="5" s="1"/>
  <c r="L71" i="5"/>
  <c r="Q70" i="5"/>
  <c r="M70" i="5"/>
  <c r="N70" i="5" s="1"/>
  <c r="P70" i="5" s="1"/>
  <c r="L70" i="5"/>
  <c r="Q69" i="5"/>
  <c r="M69" i="5"/>
  <c r="N69" i="5" s="1"/>
  <c r="P69" i="5" s="1"/>
  <c r="L69" i="5"/>
  <c r="Q68" i="5"/>
  <c r="M68" i="5"/>
  <c r="N68" i="5" s="1"/>
  <c r="P68" i="5" s="1"/>
  <c r="L68" i="5"/>
  <c r="Q67" i="5"/>
  <c r="M67" i="5"/>
  <c r="N67" i="5" s="1"/>
  <c r="P67" i="5" s="1"/>
  <c r="L67" i="5"/>
  <c r="Q66" i="5"/>
  <c r="M66" i="5"/>
  <c r="N66" i="5" s="1"/>
  <c r="P66" i="5" s="1"/>
  <c r="L66" i="5"/>
  <c r="Q65" i="5"/>
  <c r="M65" i="5"/>
  <c r="N65" i="5" s="1"/>
  <c r="P65" i="5" s="1"/>
  <c r="L65" i="5"/>
  <c r="Q64" i="5"/>
  <c r="M64" i="5"/>
  <c r="N64" i="5" s="1"/>
  <c r="P64" i="5" s="1"/>
  <c r="L64" i="5"/>
  <c r="Q63" i="5"/>
  <c r="M63" i="5"/>
  <c r="N63" i="5" s="1"/>
  <c r="P63" i="5" s="1"/>
  <c r="L63" i="5"/>
  <c r="Q62" i="5"/>
  <c r="M62" i="5"/>
  <c r="N62" i="5" s="1"/>
  <c r="P62" i="5" s="1"/>
  <c r="L62" i="5"/>
  <c r="Q61" i="5"/>
  <c r="M61" i="5"/>
  <c r="N61" i="5" s="1"/>
  <c r="P61" i="5" s="1"/>
  <c r="L61" i="5"/>
  <c r="Q60" i="5"/>
  <c r="M60" i="5"/>
  <c r="N60" i="5" s="1"/>
  <c r="P60" i="5" s="1"/>
  <c r="L60" i="5"/>
  <c r="Q59" i="5"/>
  <c r="M59" i="5"/>
  <c r="N59" i="5" s="1"/>
  <c r="P59" i="5" s="1"/>
  <c r="L59" i="5"/>
  <c r="Q58" i="5"/>
  <c r="P58" i="5"/>
  <c r="L58" i="5"/>
  <c r="Q57" i="5"/>
  <c r="P57" i="5"/>
  <c r="Q56" i="5"/>
  <c r="P56" i="5"/>
  <c r="Q55" i="5"/>
  <c r="P55" i="5"/>
  <c r="Q54" i="5"/>
  <c r="P54" i="5"/>
  <c r="Q53" i="5"/>
  <c r="P53" i="5"/>
  <c r="Q52" i="5"/>
  <c r="P52" i="5"/>
  <c r="Q51" i="5"/>
  <c r="M51" i="5"/>
  <c r="N51" i="5" s="1"/>
  <c r="P51" i="5" s="1"/>
  <c r="L51" i="5"/>
  <c r="Q50" i="5"/>
  <c r="M50" i="5"/>
  <c r="N50" i="5" s="1"/>
  <c r="P50" i="5" s="1"/>
  <c r="L50" i="5"/>
  <c r="Q49" i="5"/>
  <c r="M49" i="5"/>
  <c r="N49" i="5" s="1"/>
  <c r="P49" i="5" s="1"/>
  <c r="L49" i="5"/>
  <c r="Q48" i="5"/>
  <c r="M48" i="5"/>
  <c r="N48" i="5" s="1"/>
  <c r="P48" i="5" s="1"/>
  <c r="L48" i="5"/>
  <c r="D48" i="5"/>
  <c r="Q47" i="5"/>
  <c r="M47" i="5"/>
  <c r="N47" i="5" s="1"/>
  <c r="P47" i="5" s="1"/>
  <c r="L47" i="5"/>
  <c r="D47" i="5"/>
  <c r="Q46" i="5"/>
  <c r="M46" i="5"/>
  <c r="N46" i="5" s="1"/>
  <c r="P46" i="5" s="1"/>
  <c r="L46" i="5"/>
  <c r="D46" i="5"/>
  <c r="Q45" i="5"/>
  <c r="M45" i="5"/>
  <c r="N45" i="5" s="1"/>
  <c r="P45" i="5" s="1"/>
  <c r="L45" i="5"/>
  <c r="D45" i="5"/>
  <c r="Q44" i="5"/>
  <c r="M44" i="5"/>
  <c r="N44" i="5" s="1"/>
  <c r="P44" i="5" s="1"/>
  <c r="L44" i="5"/>
  <c r="D44" i="5"/>
  <c r="Q43" i="5"/>
  <c r="M43" i="5"/>
  <c r="N43" i="5" s="1"/>
  <c r="P43" i="5" s="1"/>
  <c r="L43" i="5"/>
  <c r="D43" i="5"/>
  <c r="Q42" i="5"/>
  <c r="M42" i="5"/>
  <c r="N42" i="5" s="1"/>
  <c r="P42" i="5" s="1"/>
  <c r="L42" i="5"/>
  <c r="D42" i="5"/>
  <c r="Q41" i="5"/>
  <c r="M41" i="5"/>
  <c r="N41" i="5" s="1"/>
  <c r="P41" i="5" s="1"/>
  <c r="L41" i="5"/>
  <c r="D41" i="5"/>
  <c r="Q40" i="5"/>
  <c r="M40" i="5"/>
  <c r="N40" i="5" s="1"/>
  <c r="P40" i="5" s="1"/>
  <c r="L40" i="5"/>
  <c r="D40" i="5"/>
  <c r="Q39" i="5"/>
  <c r="M39" i="5"/>
  <c r="N39" i="5" s="1"/>
  <c r="P39" i="5" s="1"/>
  <c r="L39" i="5"/>
  <c r="D39" i="5"/>
  <c r="Q38" i="5"/>
  <c r="M38" i="5"/>
  <c r="N38" i="5" s="1"/>
  <c r="P38" i="5" s="1"/>
  <c r="L38" i="5"/>
  <c r="D38" i="5"/>
  <c r="Q37" i="5"/>
  <c r="M37" i="5"/>
  <c r="N37" i="5" s="1"/>
  <c r="P37" i="5" s="1"/>
  <c r="L37" i="5"/>
  <c r="D37" i="5"/>
  <c r="Q36" i="5"/>
  <c r="M36" i="5"/>
  <c r="N36" i="5" s="1"/>
  <c r="P36" i="5" s="1"/>
  <c r="L36" i="5"/>
  <c r="D36" i="5"/>
  <c r="Q35" i="5"/>
  <c r="M35" i="5"/>
  <c r="N35" i="5" s="1"/>
  <c r="P35" i="5" s="1"/>
  <c r="L35" i="5"/>
  <c r="D35" i="5"/>
  <c r="Q34" i="5"/>
  <c r="M34" i="5"/>
  <c r="N34" i="5" s="1"/>
  <c r="P34" i="5" s="1"/>
  <c r="L34" i="5"/>
  <c r="D34" i="5"/>
  <c r="Q33" i="5"/>
  <c r="M33" i="5"/>
  <c r="N33" i="5" s="1"/>
  <c r="P33" i="5" s="1"/>
  <c r="L33" i="5"/>
  <c r="D33" i="5"/>
  <c r="Q32" i="5"/>
  <c r="M32" i="5"/>
  <c r="N32" i="5" s="1"/>
  <c r="P32" i="5" s="1"/>
  <c r="L32" i="5"/>
  <c r="D32" i="5"/>
  <c r="Q31" i="5"/>
  <c r="M31" i="5"/>
  <c r="N31" i="5" s="1"/>
  <c r="P31" i="5" s="1"/>
  <c r="L31" i="5"/>
  <c r="D31" i="5"/>
  <c r="Q30" i="5"/>
  <c r="M30" i="5"/>
  <c r="N30" i="5" s="1"/>
  <c r="P30" i="5" s="1"/>
  <c r="L30" i="5"/>
  <c r="D30" i="5"/>
  <c r="Q29" i="5"/>
  <c r="M29" i="5"/>
  <c r="N29" i="5" s="1"/>
  <c r="P29" i="5" s="1"/>
  <c r="L29" i="5"/>
  <c r="D29" i="5"/>
  <c r="Q28" i="5"/>
  <c r="M28" i="5"/>
  <c r="N28" i="5" s="1"/>
  <c r="P28" i="5" s="1"/>
  <c r="L28" i="5"/>
  <c r="D28" i="5"/>
  <c r="Q27" i="5"/>
  <c r="M27" i="5"/>
  <c r="N27" i="5" s="1"/>
  <c r="L27" i="5"/>
  <c r="D27" i="5"/>
  <c r="G23" i="4"/>
  <c r="S22" i="4"/>
  <c r="G22" i="4"/>
  <c r="G21" i="4"/>
  <c r="G20" i="4"/>
  <c r="G19" i="4"/>
  <c r="G18" i="4"/>
  <c r="G17" i="4"/>
  <c r="G16" i="4"/>
  <c r="G15" i="4"/>
  <c r="G14" i="4"/>
  <c r="G13" i="4"/>
  <c r="G12" i="4"/>
  <c r="G11" i="4"/>
  <c r="G10" i="4"/>
  <c r="G9" i="4"/>
  <c r="G8" i="4"/>
  <c r="G7" i="4"/>
  <c r="G6" i="4"/>
  <c r="G5" i="4"/>
  <c r="G4" i="4"/>
  <c r="G3" i="4"/>
  <c r="H1" i="4"/>
  <c r="N1221" i="3"/>
  <c r="O1221" i="3" s="1"/>
  <c r="M1221" i="3"/>
  <c r="J1221" i="3"/>
  <c r="R1221" i="3" s="1"/>
  <c r="I1221" i="3"/>
  <c r="H1221" i="3"/>
  <c r="N1270" i="3"/>
  <c r="O1270" i="3" s="1"/>
  <c r="M1270" i="3"/>
  <c r="J1270" i="3"/>
  <c r="R1270" i="3" s="1"/>
  <c r="I1270" i="3"/>
  <c r="H1270" i="3"/>
  <c r="N1269" i="3"/>
  <c r="O1269" i="3" s="1"/>
  <c r="M1269" i="3"/>
  <c r="J1269" i="3"/>
  <c r="R1269" i="3" s="1"/>
  <c r="I1269" i="3"/>
  <c r="H1269" i="3"/>
  <c r="N1268" i="3"/>
  <c r="O1268" i="3" s="1"/>
  <c r="M1268" i="3"/>
  <c r="J1268" i="3"/>
  <c r="R1268" i="3" s="1"/>
  <c r="I1268" i="3"/>
  <c r="H1268" i="3"/>
  <c r="N61" i="3"/>
  <c r="O61" i="3" s="1"/>
  <c r="M61" i="3"/>
  <c r="J61" i="3"/>
  <c r="R61" i="3" s="1"/>
  <c r="I61" i="3"/>
  <c r="H61" i="3"/>
  <c r="N60" i="3"/>
  <c r="O60" i="3" s="1"/>
  <c r="M60" i="3"/>
  <c r="J60" i="3"/>
  <c r="R60" i="3" s="1"/>
  <c r="I60" i="3"/>
  <c r="H60" i="3"/>
  <c r="N59" i="3"/>
  <c r="O59" i="3" s="1"/>
  <c r="M59" i="3"/>
  <c r="J59" i="3"/>
  <c r="R59" i="3" s="1"/>
  <c r="I59" i="3"/>
  <c r="H59" i="3"/>
  <c r="N58" i="3"/>
  <c r="O58" i="3" s="1"/>
  <c r="M58" i="3"/>
  <c r="J58" i="3"/>
  <c r="R58" i="3" s="1"/>
  <c r="I58" i="3"/>
  <c r="H58" i="3"/>
  <c r="N57" i="3"/>
  <c r="O57" i="3" s="1"/>
  <c r="M57" i="3"/>
  <c r="J57" i="3"/>
  <c r="R57" i="3" s="1"/>
  <c r="I57" i="3"/>
  <c r="H57" i="3"/>
  <c r="N56" i="3"/>
  <c r="O56" i="3" s="1"/>
  <c r="M56" i="3"/>
  <c r="J56" i="3"/>
  <c r="R56" i="3" s="1"/>
  <c r="I56" i="3"/>
  <c r="H56" i="3"/>
  <c r="N55" i="3"/>
  <c r="O55" i="3" s="1"/>
  <c r="M55" i="3"/>
  <c r="J55" i="3"/>
  <c r="R55" i="3" s="1"/>
  <c r="I55" i="3"/>
  <c r="H55" i="3"/>
  <c r="N113" i="3"/>
  <c r="O113" i="3" s="1"/>
  <c r="M113" i="3"/>
  <c r="J113" i="3"/>
  <c r="R113" i="3" s="1"/>
  <c r="I113" i="3"/>
  <c r="H113" i="3"/>
  <c r="N112" i="3"/>
  <c r="O112" i="3" s="1"/>
  <c r="M112" i="3"/>
  <c r="J112" i="3"/>
  <c r="R112" i="3" s="1"/>
  <c r="I112" i="3"/>
  <c r="H112" i="3"/>
  <c r="Q111" i="3"/>
  <c r="J111" i="3"/>
  <c r="R111" i="3" s="1"/>
  <c r="I111" i="3"/>
  <c r="H111" i="3"/>
  <c r="Q110" i="3"/>
  <c r="J110" i="3"/>
  <c r="R110" i="3" s="1"/>
  <c r="I110" i="3"/>
  <c r="H110" i="3"/>
  <c r="Q109" i="3"/>
  <c r="J109" i="3"/>
  <c r="R109" i="3" s="1"/>
  <c r="I109" i="3"/>
  <c r="H109" i="3"/>
  <c r="N108" i="3"/>
  <c r="O108" i="3" s="1"/>
  <c r="M108" i="3"/>
  <c r="J108" i="3"/>
  <c r="R108" i="3" s="1"/>
  <c r="I108" i="3"/>
  <c r="H108" i="3"/>
  <c r="N107" i="3"/>
  <c r="O107" i="3" s="1"/>
  <c r="M107" i="3"/>
  <c r="J107" i="3"/>
  <c r="R107" i="3" s="1"/>
  <c r="I107" i="3"/>
  <c r="H107" i="3"/>
  <c r="N106" i="3"/>
  <c r="O106" i="3" s="1"/>
  <c r="M106" i="3"/>
  <c r="J106" i="3"/>
  <c r="R106" i="3" s="1"/>
  <c r="I106" i="3"/>
  <c r="H106" i="3"/>
  <c r="N636" i="3"/>
  <c r="O636" i="3" s="1"/>
  <c r="M636" i="3"/>
  <c r="J636" i="3"/>
  <c r="R636" i="3" s="1"/>
  <c r="I636" i="3"/>
  <c r="H636" i="3"/>
  <c r="N635" i="3"/>
  <c r="O635" i="3" s="1"/>
  <c r="M635" i="3"/>
  <c r="J635" i="3"/>
  <c r="R635" i="3" s="1"/>
  <c r="I635" i="3"/>
  <c r="H635" i="3"/>
  <c r="N634" i="3"/>
  <c r="O634" i="3" s="1"/>
  <c r="M634" i="3"/>
  <c r="J634" i="3"/>
  <c r="R634" i="3" s="1"/>
  <c r="I634" i="3"/>
  <c r="H634" i="3"/>
  <c r="N633" i="3"/>
  <c r="O633" i="3" s="1"/>
  <c r="M633" i="3"/>
  <c r="J633" i="3"/>
  <c r="R633" i="3" s="1"/>
  <c r="I633" i="3"/>
  <c r="H633" i="3"/>
  <c r="N632" i="3"/>
  <c r="O632" i="3" s="1"/>
  <c r="M632" i="3"/>
  <c r="J632" i="3"/>
  <c r="R632" i="3" s="1"/>
  <c r="I632" i="3"/>
  <c r="H632" i="3"/>
  <c r="N631" i="3"/>
  <c r="O631" i="3" s="1"/>
  <c r="M631" i="3"/>
  <c r="J631" i="3"/>
  <c r="R631" i="3" s="1"/>
  <c r="I631" i="3"/>
  <c r="H631" i="3"/>
  <c r="N630" i="3"/>
  <c r="O630" i="3" s="1"/>
  <c r="M630" i="3"/>
  <c r="J630" i="3"/>
  <c r="R630" i="3" s="1"/>
  <c r="I630" i="3"/>
  <c r="H630" i="3"/>
  <c r="N629" i="3"/>
  <c r="O629" i="3" s="1"/>
  <c r="M629" i="3"/>
  <c r="J629" i="3"/>
  <c r="R629" i="3" s="1"/>
  <c r="I629" i="3"/>
  <c r="H629" i="3"/>
  <c r="N628" i="3"/>
  <c r="O628" i="3" s="1"/>
  <c r="M628" i="3"/>
  <c r="J628" i="3"/>
  <c r="R628" i="3" s="1"/>
  <c r="I628" i="3"/>
  <c r="H628" i="3"/>
  <c r="N627" i="3"/>
  <c r="O627" i="3" s="1"/>
  <c r="M627" i="3"/>
  <c r="J627" i="3"/>
  <c r="R627" i="3" s="1"/>
  <c r="I627" i="3"/>
  <c r="H627" i="3"/>
  <c r="N626" i="3"/>
  <c r="O626" i="3" s="1"/>
  <c r="M626" i="3"/>
  <c r="J626" i="3"/>
  <c r="R626" i="3" s="1"/>
  <c r="I626" i="3"/>
  <c r="H626" i="3"/>
  <c r="N625" i="3"/>
  <c r="O625" i="3" s="1"/>
  <c r="M625" i="3"/>
  <c r="J625" i="3"/>
  <c r="R625" i="3" s="1"/>
  <c r="I625" i="3"/>
  <c r="H625" i="3"/>
  <c r="N624" i="3"/>
  <c r="O624" i="3" s="1"/>
  <c r="M624" i="3"/>
  <c r="J624" i="3"/>
  <c r="R624" i="3" s="1"/>
  <c r="I624" i="3"/>
  <c r="H624" i="3"/>
  <c r="N623" i="3"/>
  <c r="O623" i="3" s="1"/>
  <c r="M623" i="3"/>
  <c r="J623" i="3"/>
  <c r="R623" i="3" s="1"/>
  <c r="I623" i="3"/>
  <c r="H623" i="3"/>
  <c r="N622" i="3"/>
  <c r="O622" i="3" s="1"/>
  <c r="M622" i="3"/>
  <c r="J622" i="3"/>
  <c r="R622" i="3" s="1"/>
  <c r="I622" i="3"/>
  <c r="H622" i="3"/>
  <c r="N621" i="3"/>
  <c r="O621" i="3" s="1"/>
  <c r="M621" i="3"/>
  <c r="J621" i="3"/>
  <c r="R621" i="3" s="1"/>
  <c r="I621" i="3"/>
  <c r="H621" i="3"/>
  <c r="N620" i="3"/>
  <c r="O620" i="3" s="1"/>
  <c r="M620" i="3"/>
  <c r="J620" i="3"/>
  <c r="R620" i="3" s="1"/>
  <c r="I620" i="3"/>
  <c r="H620" i="3"/>
  <c r="N570" i="3"/>
  <c r="O570" i="3" s="1"/>
  <c r="M570" i="3"/>
  <c r="J570" i="3"/>
  <c r="R570" i="3" s="1"/>
  <c r="I570" i="3"/>
  <c r="H570" i="3"/>
  <c r="N569" i="3"/>
  <c r="O569" i="3" s="1"/>
  <c r="M569" i="3"/>
  <c r="J569" i="3"/>
  <c r="R569" i="3" s="1"/>
  <c r="I569" i="3"/>
  <c r="H569" i="3"/>
  <c r="N568" i="3"/>
  <c r="O568" i="3" s="1"/>
  <c r="M568" i="3"/>
  <c r="J568" i="3"/>
  <c r="R568" i="3" s="1"/>
  <c r="I568" i="3"/>
  <c r="H568" i="3"/>
  <c r="N567" i="3"/>
  <c r="O567" i="3" s="1"/>
  <c r="M567" i="3"/>
  <c r="J567" i="3"/>
  <c r="R567" i="3" s="1"/>
  <c r="I567" i="3"/>
  <c r="H567" i="3"/>
  <c r="N566" i="3"/>
  <c r="O566" i="3" s="1"/>
  <c r="M566" i="3"/>
  <c r="J566" i="3"/>
  <c r="R566" i="3" s="1"/>
  <c r="I566" i="3"/>
  <c r="H566" i="3"/>
  <c r="N565" i="3"/>
  <c r="O565" i="3" s="1"/>
  <c r="M565" i="3"/>
  <c r="J565" i="3"/>
  <c r="R565" i="3" s="1"/>
  <c r="I565" i="3"/>
  <c r="H565" i="3"/>
  <c r="N743" i="3"/>
  <c r="O743" i="3" s="1"/>
  <c r="M743" i="3"/>
  <c r="J743" i="3"/>
  <c r="R743" i="3" s="1"/>
  <c r="I743" i="3"/>
  <c r="H743" i="3"/>
  <c r="N742" i="3"/>
  <c r="O742" i="3" s="1"/>
  <c r="M742" i="3"/>
  <c r="J742" i="3"/>
  <c r="R742" i="3" s="1"/>
  <c r="I742" i="3"/>
  <c r="H742" i="3"/>
  <c r="N741" i="3"/>
  <c r="O741" i="3" s="1"/>
  <c r="M741" i="3"/>
  <c r="J741" i="3"/>
  <c r="R741" i="3" s="1"/>
  <c r="I741" i="3"/>
  <c r="H741" i="3"/>
  <c r="N740" i="3"/>
  <c r="O740" i="3" s="1"/>
  <c r="M740" i="3"/>
  <c r="J740" i="3"/>
  <c r="R740" i="3" s="1"/>
  <c r="I740" i="3"/>
  <c r="H740" i="3"/>
  <c r="N739" i="3"/>
  <c r="O739" i="3" s="1"/>
  <c r="M739" i="3"/>
  <c r="J739" i="3"/>
  <c r="R739" i="3" s="1"/>
  <c r="I739" i="3"/>
  <c r="H739" i="3"/>
  <c r="N738" i="3"/>
  <c r="O738" i="3" s="1"/>
  <c r="M738" i="3"/>
  <c r="J738" i="3"/>
  <c r="R738" i="3" s="1"/>
  <c r="I738" i="3"/>
  <c r="H738" i="3"/>
  <c r="N874" i="3"/>
  <c r="O874" i="3" s="1"/>
  <c r="M874" i="3"/>
  <c r="J874" i="3"/>
  <c r="R874" i="3" s="1"/>
  <c r="I874" i="3"/>
  <c r="H874" i="3"/>
  <c r="N873" i="3"/>
  <c r="O873" i="3" s="1"/>
  <c r="M873" i="3"/>
  <c r="J873" i="3"/>
  <c r="R873" i="3" s="1"/>
  <c r="I873" i="3"/>
  <c r="H873" i="3"/>
  <c r="N872" i="3"/>
  <c r="O872" i="3" s="1"/>
  <c r="M872" i="3"/>
  <c r="J872" i="3"/>
  <c r="R872" i="3" s="1"/>
  <c r="I872" i="3"/>
  <c r="H872" i="3"/>
  <c r="N871" i="3"/>
  <c r="O871" i="3" s="1"/>
  <c r="M871" i="3"/>
  <c r="J871" i="3"/>
  <c r="R871" i="3" s="1"/>
  <c r="I871" i="3"/>
  <c r="H871" i="3"/>
  <c r="N649" i="3"/>
  <c r="O649" i="3" s="1"/>
  <c r="M649" i="3"/>
  <c r="J649" i="3"/>
  <c r="R649" i="3" s="1"/>
  <c r="I649" i="3"/>
  <c r="H649" i="3"/>
  <c r="N648" i="3"/>
  <c r="O648" i="3" s="1"/>
  <c r="M648" i="3"/>
  <c r="J648" i="3"/>
  <c r="R648" i="3" s="1"/>
  <c r="I648" i="3"/>
  <c r="H648" i="3"/>
  <c r="N647" i="3"/>
  <c r="O647" i="3" s="1"/>
  <c r="M647" i="3"/>
  <c r="J647" i="3"/>
  <c r="R647" i="3" s="1"/>
  <c r="I647" i="3"/>
  <c r="H647" i="3"/>
  <c r="N646" i="3"/>
  <c r="O646" i="3" s="1"/>
  <c r="M646" i="3"/>
  <c r="J646" i="3"/>
  <c r="R646" i="3" s="1"/>
  <c r="I646" i="3"/>
  <c r="H646" i="3"/>
  <c r="N890" i="3"/>
  <c r="O890" i="3" s="1"/>
  <c r="M890" i="3"/>
  <c r="J890" i="3"/>
  <c r="R890" i="3" s="1"/>
  <c r="I890" i="3"/>
  <c r="H890" i="3"/>
  <c r="N889" i="3"/>
  <c r="O889" i="3" s="1"/>
  <c r="M889" i="3"/>
  <c r="J889" i="3"/>
  <c r="R889" i="3" s="1"/>
  <c r="I889" i="3"/>
  <c r="H889" i="3"/>
  <c r="N888" i="3"/>
  <c r="O888" i="3" s="1"/>
  <c r="M888" i="3"/>
  <c r="J888" i="3"/>
  <c r="R888" i="3" s="1"/>
  <c r="I888" i="3"/>
  <c r="H888" i="3"/>
  <c r="N887" i="3"/>
  <c r="O887" i="3" s="1"/>
  <c r="M887" i="3"/>
  <c r="J887" i="3"/>
  <c r="R887" i="3" s="1"/>
  <c r="I887" i="3"/>
  <c r="H887" i="3"/>
  <c r="N886" i="3"/>
  <c r="O886" i="3" s="1"/>
  <c r="M886" i="3"/>
  <c r="J886" i="3"/>
  <c r="R886" i="3" s="1"/>
  <c r="I886" i="3"/>
  <c r="H886" i="3"/>
  <c r="N54" i="3"/>
  <c r="O54" i="3" s="1"/>
  <c r="M54" i="3"/>
  <c r="J54" i="3"/>
  <c r="R54" i="3" s="1"/>
  <c r="I54" i="3"/>
  <c r="H54" i="3"/>
  <c r="N53" i="3"/>
  <c r="O53" i="3" s="1"/>
  <c r="M53" i="3"/>
  <c r="J53" i="3"/>
  <c r="R53" i="3" s="1"/>
  <c r="I53" i="3"/>
  <c r="H53" i="3"/>
  <c r="N52" i="3"/>
  <c r="O52" i="3" s="1"/>
  <c r="M52" i="3"/>
  <c r="J52" i="3"/>
  <c r="R52" i="3" s="1"/>
  <c r="I52" i="3"/>
  <c r="H52" i="3"/>
  <c r="N51" i="3"/>
  <c r="O51" i="3" s="1"/>
  <c r="M51" i="3"/>
  <c r="J51" i="3"/>
  <c r="R51" i="3" s="1"/>
  <c r="I51" i="3"/>
  <c r="H51" i="3"/>
  <c r="N50" i="3"/>
  <c r="O50" i="3" s="1"/>
  <c r="M50" i="3"/>
  <c r="J50" i="3"/>
  <c r="R50" i="3" s="1"/>
  <c r="I50" i="3"/>
  <c r="H50" i="3"/>
  <c r="N49" i="3"/>
  <c r="O49" i="3" s="1"/>
  <c r="M49" i="3"/>
  <c r="J49" i="3"/>
  <c r="R49" i="3" s="1"/>
  <c r="I49" i="3"/>
  <c r="H49" i="3"/>
  <c r="N48" i="3"/>
  <c r="O48" i="3" s="1"/>
  <c r="M48" i="3"/>
  <c r="J48" i="3"/>
  <c r="R48" i="3" s="1"/>
  <c r="I48" i="3"/>
  <c r="H48" i="3"/>
  <c r="N47" i="3"/>
  <c r="O47" i="3" s="1"/>
  <c r="M47" i="3"/>
  <c r="J47" i="3"/>
  <c r="R47" i="3" s="1"/>
  <c r="I47" i="3"/>
  <c r="H47" i="3"/>
  <c r="N46" i="3"/>
  <c r="O46" i="3" s="1"/>
  <c r="M46" i="3"/>
  <c r="J46" i="3"/>
  <c r="R46" i="3" s="1"/>
  <c r="I46" i="3"/>
  <c r="H46" i="3"/>
  <c r="N45" i="3"/>
  <c r="O45" i="3" s="1"/>
  <c r="M45" i="3"/>
  <c r="J45" i="3"/>
  <c r="R45" i="3" s="1"/>
  <c r="I45" i="3"/>
  <c r="H45" i="3"/>
  <c r="N44" i="3"/>
  <c r="O44" i="3" s="1"/>
  <c r="M44" i="3"/>
  <c r="J44" i="3"/>
  <c r="R44" i="3" s="1"/>
  <c r="I44" i="3"/>
  <c r="H44" i="3"/>
  <c r="N1247" i="3"/>
  <c r="O1247" i="3" s="1"/>
  <c r="M1247" i="3"/>
  <c r="J1247" i="3"/>
  <c r="R1247" i="3" s="1"/>
  <c r="I1247" i="3"/>
  <c r="H1247" i="3"/>
  <c r="N387" i="3"/>
  <c r="O387" i="3" s="1"/>
  <c r="M387" i="3"/>
  <c r="J387" i="3"/>
  <c r="R387" i="3" s="1"/>
  <c r="I387" i="3"/>
  <c r="H387" i="3"/>
  <c r="N399" i="3"/>
  <c r="O399" i="3" s="1"/>
  <c r="M399" i="3"/>
  <c r="J399" i="3"/>
  <c r="R399" i="3" s="1"/>
  <c r="I399" i="3"/>
  <c r="H399" i="3"/>
  <c r="N398" i="3"/>
  <c r="O398" i="3" s="1"/>
  <c r="M398" i="3"/>
  <c r="J398" i="3"/>
  <c r="R398" i="3" s="1"/>
  <c r="I398" i="3"/>
  <c r="H398" i="3"/>
  <c r="N397" i="3"/>
  <c r="O397" i="3" s="1"/>
  <c r="M397" i="3"/>
  <c r="J397" i="3"/>
  <c r="R397" i="3" s="1"/>
  <c r="I397" i="3"/>
  <c r="H397" i="3"/>
  <c r="N396" i="3"/>
  <c r="O396" i="3" s="1"/>
  <c r="M396" i="3"/>
  <c r="J396" i="3"/>
  <c r="R396" i="3" s="1"/>
  <c r="I396" i="3"/>
  <c r="H396" i="3"/>
  <c r="N395" i="3"/>
  <c r="O395" i="3" s="1"/>
  <c r="M395" i="3"/>
  <c r="J395" i="3"/>
  <c r="R395" i="3" s="1"/>
  <c r="I395" i="3"/>
  <c r="H395" i="3"/>
  <c r="N394" i="3"/>
  <c r="O394" i="3" s="1"/>
  <c r="M394" i="3"/>
  <c r="J394" i="3"/>
  <c r="R394" i="3" s="1"/>
  <c r="I394" i="3"/>
  <c r="H394" i="3"/>
  <c r="N393" i="3"/>
  <c r="O393" i="3" s="1"/>
  <c r="M393" i="3"/>
  <c r="J393" i="3"/>
  <c r="R393" i="3" s="1"/>
  <c r="I393" i="3"/>
  <c r="H393" i="3"/>
  <c r="N392" i="3"/>
  <c r="O392" i="3" s="1"/>
  <c r="M392" i="3"/>
  <c r="J392" i="3"/>
  <c r="R392" i="3" s="1"/>
  <c r="I392" i="3"/>
  <c r="H392" i="3"/>
  <c r="N391" i="3"/>
  <c r="O391" i="3" s="1"/>
  <c r="M391" i="3"/>
  <c r="J391" i="3"/>
  <c r="R391" i="3" s="1"/>
  <c r="I391" i="3"/>
  <c r="H391" i="3"/>
  <c r="N390" i="3"/>
  <c r="O390" i="3" s="1"/>
  <c r="M390" i="3"/>
  <c r="J390" i="3"/>
  <c r="R390" i="3" s="1"/>
  <c r="I390" i="3"/>
  <c r="H390" i="3"/>
  <c r="N660" i="3"/>
  <c r="O660" i="3" s="1"/>
  <c r="M660" i="3"/>
  <c r="J660" i="3"/>
  <c r="R660" i="3" s="1"/>
  <c r="I660" i="3"/>
  <c r="H660" i="3"/>
  <c r="N457" i="3"/>
  <c r="O457" i="3" s="1"/>
  <c r="M457" i="3"/>
  <c r="J457" i="3"/>
  <c r="R457" i="3" s="1"/>
  <c r="I457" i="3"/>
  <c r="H457" i="3"/>
  <c r="N456" i="3"/>
  <c r="O456" i="3" s="1"/>
  <c r="M456" i="3"/>
  <c r="J456" i="3"/>
  <c r="R456" i="3" s="1"/>
  <c r="I456" i="3"/>
  <c r="H456" i="3"/>
  <c r="N455" i="3"/>
  <c r="O455" i="3" s="1"/>
  <c r="M455" i="3"/>
  <c r="J455" i="3"/>
  <c r="R455" i="3" s="1"/>
  <c r="I455" i="3"/>
  <c r="H455" i="3"/>
  <c r="N454" i="3"/>
  <c r="O454" i="3" s="1"/>
  <c r="M454" i="3"/>
  <c r="J454" i="3"/>
  <c r="R454" i="3" s="1"/>
  <c r="I454" i="3"/>
  <c r="H454" i="3"/>
  <c r="N279" i="3"/>
  <c r="O279" i="3" s="1"/>
  <c r="M279" i="3"/>
  <c r="J279" i="3"/>
  <c r="R279" i="3" s="1"/>
  <c r="I279" i="3"/>
  <c r="H279" i="3"/>
  <c r="N24" i="3"/>
  <c r="O24" i="3" s="1"/>
  <c r="M24" i="3"/>
  <c r="J24" i="3"/>
  <c r="R24" i="3" s="1"/>
  <c r="I24" i="3"/>
  <c r="H24" i="3"/>
  <c r="N23" i="3"/>
  <c r="O23" i="3" s="1"/>
  <c r="M23" i="3"/>
  <c r="J23" i="3"/>
  <c r="R23" i="3" s="1"/>
  <c r="I23" i="3"/>
  <c r="H23" i="3"/>
  <c r="N792" i="3"/>
  <c r="O792" i="3" s="1"/>
  <c r="M792" i="3"/>
  <c r="J792" i="3"/>
  <c r="R792" i="3" s="1"/>
  <c r="I792" i="3"/>
  <c r="H792" i="3"/>
  <c r="N791" i="3"/>
  <c r="O791" i="3" s="1"/>
  <c r="M791" i="3"/>
  <c r="J791" i="3"/>
  <c r="R791" i="3" s="1"/>
  <c r="I791" i="3"/>
  <c r="H791" i="3"/>
  <c r="N803" i="3"/>
  <c r="O803" i="3" s="1"/>
  <c r="M803" i="3"/>
  <c r="J803" i="3"/>
  <c r="R803" i="3" s="1"/>
  <c r="I803" i="3"/>
  <c r="H803" i="3"/>
  <c r="N802" i="3"/>
  <c r="O802" i="3" s="1"/>
  <c r="M802" i="3"/>
  <c r="J802" i="3"/>
  <c r="R802" i="3" s="1"/>
  <c r="I802" i="3"/>
  <c r="H802" i="3"/>
  <c r="N801" i="3"/>
  <c r="O801" i="3" s="1"/>
  <c r="M801" i="3"/>
  <c r="J801" i="3"/>
  <c r="R801" i="3" s="1"/>
  <c r="I801" i="3"/>
  <c r="H801" i="3"/>
  <c r="N800" i="3"/>
  <c r="O800" i="3" s="1"/>
  <c r="M800" i="3"/>
  <c r="J800" i="3"/>
  <c r="R800" i="3" s="1"/>
  <c r="I800" i="3"/>
  <c r="H800" i="3"/>
  <c r="N799" i="3"/>
  <c r="O799" i="3" s="1"/>
  <c r="M799" i="3"/>
  <c r="J799" i="3"/>
  <c r="R799" i="3" s="1"/>
  <c r="I799" i="3"/>
  <c r="H799" i="3"/>
  <c r="N735" i="3"/>
  <c r="O735" i="3" s="1"/>
  <c r="M735" i="3"/>
  <c r="J735" i="3"/>
  <c r="R735" i="3" s="1"/>
  <c r="I735" i="3"/>
  <c r="H735" i="3"/>
  <c r="N734" i="3"/>
  <c r="O734" i="3" s="1"/>
  <c r="M734" i="3"/>
  <c r="J734" i="3"/>
  <c r="R734" i="3" s="1"/>
  <c r="I734" i="3"/>
  <c r="H734" i="3"/>
  <c r="N733" i="3"/>
  <c r="O733" i="3" s="1"/>
  <c r="M733" i="3"/>
  <c r="J733" i="3"/>
  <c r="R733" i="3" s="1"/>
  <c r="I733" i="3"/>
  <c r="H733" i="3"/>
  <c r="N732" i="3"/>
  <c r="O732" i="3" s="1"/>
  <c r="M732" i="3"/>
  <c r="J732" i="3"/>
  <c r="R732" i="3" s="1"/>
  <c r="I732" i="3"/>
  <c r="H732" i="3"/>
  <c r="N731" i="3"/>
  <c r="O731" i="3" s="1"/>
  <c r="M731" i="3"/>
  <c r="J731" i="3"/>
  <c r="R731" i="3" s="1"/>
  <c r="I731" i="3"/>
  <c r="H731" i="3"/>
  <c r="N730" i="3"/>
  <c r="O730" i="3" s="1"/>
  <c r="M730" i="3"/>
  <c r="J730" i="3"/>
  <c r="R730" i="3" s="1"/>
  <c r="I730" i="3"/>
  <c r="H730" i="3"/>
  <c r="N729" i="3"/>
  <c r="O729" i="3" s="1"/>
  <c r="M729" i="3"/>
  <c r="J729" i="3"/>
  <c r="R729" i="3" s="1"/>
  <c r="I729" i="3"/>
  <c r="H729" i="3"/>
  <c r="N728" i="3"/>
  <c r="O728" i="3" s="1"/>
  <c r="M728" i="3"/>
  <c r="J728" i="3"/>
  <c r="R728" i="3" s="1"/>
  <c r="I728" i="3"/>
  <c r="H728" i="3"/>
  <c r="N727" i="3"/>
  <c r="O727" i="3" s="1"/>
  <c r="M727" i="3"/>
  <c r="J727" i="3"/>
  <c r="R727" i="3" s="1"/>
  <c r="I727" i="3"/>
  <c r="H727" i="3"/>
  <c r="N726" i="3"/>
  <c r="O726" i="3" s="1"/>
  <c r="M726" i="3"/>
  <c r="J726" i="3"/>
  <c r="R726" i="3" s="1"/>
  <c r="I726" i="3"/>
  <c r="H726" i="3"/>
  <c r="N725" i="3"/>
  <c r="O725" i="3" s="1"/>
  <c r="M725" i="3"/>
  <c r="J725" i="3"/>
  <c r="R725" i="3" s="1"/>
  <c r="I725" i="3"/>
  <c r="H725" i="3"/>
  <c r="N724" i="3"/>
  <c r="O724" i="3" s="1"/>
  <c r="M724" i="3"/>
  <c r="J724" i="3"/>
  <c r="R724" i="3" s="1"/>
  <c r="I724" i="3"/>
  <c r="H724" i="3"/>
  <c r="N723" i="3"/>
  <c r="O723" i="3" s="1"/>
  <c r="M723" i="3"/>
  <c r="J723" i="3"/>
  <c r="R723" i="3" s="1"/>
  <c r="I723" i="3"/>
  <c r="H723" i="3"/>
  <c r="N722" i="3"/>
  <c r="O722" i="3" s="1"/>
  <c r="M722" i="3"/>
  <c r="J722" i="3"/>
  <c r="R722" i="3" s="1"/>
  <c r="I722" i="3"/>
  <c r="H722" i="3"/>
  <c r="N721" i="3"/>
  <c r="O721" i="3" s="1"/>
  <c r="M721" i="3"/>
  <c r="J721" i="3"/>
  <c r="R721" i="3" s="1"/>
  <c r="I721" i="3"/>
  <c r="H721" i="3"/>
  <c r="N301" i="3"/>
  <c r="O301" i="3" s="1"/>
  <c r="M301" i="3"/>
  <c r="J301" i="3"/>
  <c r="R301" i="3" s="1"/>
  <c r="I301" i="3"/>
  <c r="H301" i="3"/>
  <c r="N300" i="3"/>
  <c r="O300" i="3" s="1"/>
  <c r="M300" i="3"/>
  <c r="J300" i="3"/>
  <c r="R300" i="3" s="1"/>
  <c r="I300" i="3"/>
  <c r="H300" i="3"/>
  <c r="N299" i="3"/>
  <c r="O299" i="3" s="1"/>
  <c r="M299" i="3"/>
  <c r="J299" i="3"/>
  <c r="R299" i="3" s="1"/>
  <c r="I299" i="3"/>
  <c r="H299" i="3"/>
  <c r="N298" i="3"/>
  <c r="O298" i="3" s="1"/>
  <c r="M298" i="3"/>
  <c r="J298" i="3"/>
  <c r="R298" i="3" s="1"/>
  <c r="I298" i="3"/>
  <c r="H298" i="3"/>
  <c r="N273" i="3"/>
  <c r="O273" i="3" s="1"/>
  <c r="M273" i="3"/>
  <c r="J273" i="3"/>
  <c r="R273" i="3" s="1"/>
  <c r="I273" i="3"/>
  <c r="H273" i="3"/>
  <c r="N272" i="3"/>
  <c r="O272" i="3" s="1"/>
  <c r="M272" i="3"/>
  <c r="J272" i="3"/>
  <c r="R272" i="3" s="1"/>
  <c r="I272" i="3"/>
  <c r="H272" i="3"/>
  <c r="N271" i="3"/>
  <c r="O271" i="3" s="1"/>
  <c r="M271" i="3"/>
  <c r="J271" i="3"/>
  <c r="R271" i="3" s="1"/>
  <c r="I271" i="3"/>
  <c r="H271" i="3"/>
  <c r="N474" i="3"/>
  <c r="O474" i="3" s="1"/>
  <c r="M474" i="3"/>
  <c r="J474" i="3"/>
  <c r="R474" i="3" s="1"/>
  <c r="I474" i="3"/>
  <c r="H474" i="3"/>
  <c r="N473" i="3"/>
  <c r="O473" i="3" s="1"/>
  <c r="M473" i="3"/>
  <c r="J473" i="3"/>
  <c r="R473" i="3" s="1"/>
  <c r="I473" i="3"/>
  <c r="H473" i="3"/>
  <c r="N472" i="3"/>
  <c r="O472" i="3" s="1"/>
  <c r="M472" i="3"/>
  <c r="J472" i="3"/>
  <c r="R472" i="3" s="1"/>
  <c r="I472" i="3"/>
  <c r="H472" i="3"/>
  <c r="N177" i="3"/>
  <c r="O177" i="3" s="1"/>
  <c r="M177" i="3"/>
  <c r="J177" i="3"/>
  <c r="R177" i="3" s="1"/>
  <c r="I177" i="3"/>
  <c r="H177" i="3"/>
  <c r="N1314" i="3"/>
  <c r="O1314" i="3" s="1"/>
  <c r="M1314" i="3"/>
  <c r="J1314" i="3"/>
  <c r="R1314" i="3" s="1"/>
  <c r="I1314" i="3"/>
  <c r="H1314" i="3"/>
  <c r="N1334" i="3"/>
  <c r="O1334" i="3" s="1"/>
  <c r="M1334" i="3"/>
  <c r="J1334" i="3"/>
  <c r="R1334" i="3" s="1"/>
  <c r="I1334" i="3"/>
  <c r="H1334" i="3"/>
  <c r="N1217" i="3"/>
  <c r="O1217" i="3" s="1"/>
  <c r="M1217" i="3"/>
  <c r="J1217" i="3"/>
  <c r="R1217" i="3" s="1"/>
  <c r="I1217" i="3"/>
  <c r="H1217" i="3"/>
  <c r="N1216" i="3"/>
  <c r="O1216" i="3" s="1"/>
  <c r="M1216" i="3"/>
  <c r="J1216" i="3"/>
  <c r="R1216" i="3" s="1"/>
  <c r="I1216" i="3"/>
  <c r="H1216" i="3"/>
  <c r="N1254" i="3"/>
  <c r="O1254" i="3" s="1"/>
  <c r="M1254" i="3"/>
  <c r="J1254" i="3"/>
  <c r="R1254" i="3" s="1"/>
  <c r="I1254" i="3"/>
  <c r="H1254" i="3"/>
  <c r="N1253" i="3"/>
  <c r="O1253" i="3" s="1"/>
  <c r="M1253" i="3"/>
  <c r="J1253" i="3"/>
  <c r="R1253" i="3" s="1"/>
  <c r="I1253" i="3"/>
  <c r="H1253" i="3"/>
  <c r="N1252" i="3"/>
  <c r="O1252" i="3" s="1"/>
  <c r="M1252" i="3"/>
  <c r="J1252" i="3"/>
  <c r="R1252" i="3" s="1"/>
  <c r="I1252" i="3"/>
  <c r="H1252" i="3"/>
  <c r="N231" i="3"/>
  <c r="O231" i="3" s="1"/>
  <c r="M231" i="3"/>
  <c r="J231" i="3"/>
  <c r="R231" i="3" s="1"/>
  <c r="I231" i="3"/>
  <c r="H231" i="3"/>
  <c r="N230" i="3"/>
  <c r="O230" i="3" s="1"/>
  <c r="M230" i="3"/>
  <c r="J230" i="3"/>
  <c r="R230" i="3" s="1"/>
  <c r="I230" i="3"/>
  <c r="H230" i="3"/>
  <c r="N229" i="3"/>
  <c r="O229" i="3" s="1"/>
  <c r="M229" i="3"/>
  <c r="J229" i="3"/>
  <c r="R229" i="3" s="1"/>
  <c r="I229" i="3"/>
  <c r="H229" i="3"/>
  <c r="N228" i="3"/>
  <c r="O228" i="3" s="1"/>
  <c r="M228" i="3"/>
  <c r="J228" i="3"/>
  <c r="R228" i="3" s="1"/>
  <c r="I228" i="3"/>
  <c r="H228" i="3"/>
  <c r="N227" i="3"/>
  <c r="O227" i="3" s="1"/>
  <c r="M227" i="3"/>
  <c r="J227" i="3"/>
  <c r="R227" i="3" s="1"/>
  <c r="I227" i="3"/>
  <c r="H227" i="3"/>
  <c r="N226" i="3"/>
  <c r="O226" i="3" s="1"/>
  <c r="M226" i="3"/>
  <c r="J226" i="3"/>
  <c r="R226" i="3" s="1"/>
  <c r="I226" i="3"/>
  <c r="H226" i="3"/>
  <c r="N1172" i="3"/>
  <c r="O1172" i="3" s="1"/>
  <c r="M1172" i="3"/>
  <c r="J1172" i="3"/>
  <c r="R1172" i="3" s="1"/>
  <c r="I1172" i="3"/>
  <c r="H1172" i="3"/>
  <c r="N1171" i="3"/>
  <c r="O1171" i="3" s="1"/>
  <c r="M1171" i="3"/>
  <c r="J1171" i="3"/>
  <c r="R1171" i="3" s="1"/>
  <c r="I1171" i="3"/>
  <c r="H1171" i="3"/>
  <c r="N1170" i="3"/>
  <c r="O1170" i="3" s="1"/>
  <c r="M1170" i="3"/>
  <c r="J1170" i="3"/>
  <c r="R1170" i="3" s="1"/>
  <c r="I1170" i="3"/>
  <c r="H1170" i="3"/>
  <c r="N1159" i="3"/>
  <c r="O1159" i="3" s="1"/>
  <c r="M1159" i="3"/>
  <c r="J1159" i="3"/>
  <c r="R1159" i="3" s="1"/>
  <c r="I1159" i="3"/>
  <c r="H1159" i="3"/>
  <c r="N32" i="3"/>
  <c r="O32" i="3" s="1"/>
  <c r="M32" i="3"/>
  <c r="J32" i="3"/>
  <c r="R32" i="3" s="1"/>
  <c r="I32" i="3"/>
  <c r="H32" i="3"/>
  <c r="N31" i="3"/>
  <c r="O31" i="3" s="1"/>
  <c r="M31" i="3"/>
  <c r="J31" i="3"/>
  <c r="R31" i="3" s="1"/>
  <c r="I31" i="3"/>
  <c r="H31" i="3"/>
  <c r="N30" i="3"/>
  <c r="O30" i="3" s="1"/>
  <c r="M30" i="3"/>
  <c r="J30" i="3"/>
  <c r="R30" i="3" s="1"/>
  <c r="I30" i="3"/>
  <c r="H30" i="3"/>
  <c r="N29" i="3"/>
  <c r="O29" i="3" s="1"/>
  <c r="M29" i="3"/>
  <c r="J29" i="3"/>
  <c r="R29" i="3" s="1"/>
  <c r="I29" i="3"/>
  <c r="H29" i="3"/>
  <c r="N28" i="3"/>
  <c r="O28" i="3" s="1"/>
  <c r="M28" i="3"/>
  <c r="J28" i="3"/>
  <c r="R28" i="3" s="1"/>
  <c r="I28" i="3"/>
  <c r="H28" i="3"/>
  <c r="N27" i="3"/>
  <c r="O27" i="3" s="1"/>
  <c r="M27" i="3"/>
  <c r="J27" i="3"/>
  <c r="R27" i="3" s="1"/>
  <c r="I27" i="3"/>
  <c r="H27" i="3"/>
  <c r="N26" i="3"/>
  <c r="O26" i="3" s="1"/>
  <c r="M26" i="3"/>
  <c r="J26" i="3"/>
  <c r="R26" i="3" s="1"/>
  <c r="I26" i="3"/>
  <c r="H26" i="3"/>
  <c r="N251" i="3"/>
  <c r="O251" i="3" s="1"/>
  <c r="M251" i="3"/>
  <c r="J251" i="3"/>
  <c r="R251" i="3" s="1"/>
  <c r="I251" i="3"/>
  <c r="H251" i="3"/>
  <c r="N250" i="3"/>
  <c r="O250" i="3" s="1"/>
  <c r="M250" i="3"/>
  <c r="J250" i="3"/>
  <c r="R250" i="3" s="1"/>
  <c r="I250" i="3"/>
  <c r="H250" i="3"/>
  <c r="N1122" i="3"/>
  <c r="O1122" i="3" s="1"/>
  <c r="M1122" i="3"/>
  <c r="J1122" i="3"/>
  <c r="R1122" i="3" s="1"/>
  <c r="I1122" i="3"/>
  <c r="H1122" i="3"/>
  <c r="N1121" i="3"/>
  <c r="O1121" i="3" s="1"/>
  <c r="M1121" i="3"/>
  <c r="J1121" i="3"/>
  <c r="R1121" i="3" s="1"/>
  <c r="I1121" i="3"/>
  <c r="H1121" i="3"/>
  <c r="N1120" i="3"/>
  <c r="O1120" i="3" s="1"/>
  <c r="M1120" i="3"/>
  <c r="J1120" i="3"/>
  <c r="R1120" i="3" s="1"/>
  <c r="I1120" i="3"/>
  <c r="H1120" i="3"/>
  <c r="N249" i="3"/>
  <c r="O249" i="3" s="1"/>
  <c r="M249" i="3"/>
  <c r="J249" i="3"/>
  <c r="R249" i="3" s="1"/>
  <c r="I249" i="3"/>
  <c r="H249" i="3"/>
  <c r="N248" i="3"/>
  <c r="O248" i="3" s="1"/>
  <c r="M248" i="3"/>
  <c r="J248" i="3"/>
  <c r="R248" i="3" s="1"/>
  <c r="I248" i="3"/>
  <c r="H248" i="3"/>
  <c r="N247" i="3"/>
  <c r="O247" i="3" s="1"/>
  <c r="M247" i="3"/>
  <c r="J247" i="3"/>
  <c r="R247" i="3" s="1"/>
  <c r="I247" i="3"/>
  <c r="H247" i="3"/>
  <c r="N246" i="3"/>
  <c r="O246" i="3" s="1"/>
  <c r="M246" i="3"/>
  <c r="J246" i="3"/>
  <c r="R246" i="3" s="1"/>
  <c r="I246" i="3"/>
  <c r="H246" i="3"/>
  <c r="N77" i="3"/>
  <c r="O77" i="3" s="1"/>
  <c r="M77" i="3"/>
  <c r="J77" i="3"/>
  <c r="R77" i="3" s="1"/>
  <c r="I77" i="3"/>
  <c r="H77" i="3"/>
  <c r="N1208" i="3"/>
  <c r="O1208" i="3" s="1"/>
  <c r="M1208" i="3"/>
  <c r="J1208" i="3"/>
  <c r="R1208" i="3" s="1"/>
  <c r="I1208" i="3"/>
  <c r="H1208" i="3"/>
  <c r="N1215" i="3"/>
  <c r="O1215" i="3" s="1"/>
  <c r="M1215" i="3"/>
  <c r="J1215" i="3"/>
  <c r="R1215" i="3" s="1"/>
  <c r="I1215" i="3"/>
  <c r="H1215" i="3"/>
  <c r="N713" i="3"/>
  <c r="O713" i="3" s="1"/>
  <c r="M713" i="3"/>
  <c r="J713" i="3"/>
  <c r="R713" i="3" s="1"/>
  <c r="I713" i="3"/>
  <c r="H713" i="3"/>
  <c r="N712" i="3"/>
  <c r="O712" i="3" s="1"/>
  <c r="M712" i="3"/>
  <c r="J712" i="3"/>
  <c r="R712" i="3" s="1"/>
  <c r="I712" i="3"/>
  <c r="H712" i="3"/>
  <c r="N711" i="3"/>
  <c r="O711" i="3" s="1"/>
  <c r="M711" i="3"/>
  <c r="J711" i="3"/>
  <c r="R711" i="3" s="1"/>
  <c r="I711" i="3"/>
  <c r="H711" i="3"/>
  <c r="N710" i="3"/>
  <c r="O710" i="3" s="1"/>
  <c r="M710" i="3"/>
  <c r="J710" i="3"/>
  <c r="R710" i="3" s="1"/>
  <c r="I710" i="3"/>
  <c r="H710" i="3"/>
  <c r="N43" i="3"/>
  <c r="O43" i="3" s="1"/>
  <c r="M43" i="3"/>
  <c r="J43" i="3"/>
  <c r="R43" i="3" s="1"/>
  <c r="I43" i="3"/>
  <c r="H43" i="3"/>
  <c r="N672" i="3"/>
  <c r="O672" i="3" s="1"/>
  <c r="M672" i="3"/>
  <c r="J672" i="3"/>
  <c r="R672" i="3" s="1"/>
  <c r="I672" i="3"/>
  <c r="H672" i="3"/>
  <c r="N671" i="3"/>
  <c r="O671" i="3" s="1"/>
  <c r="M671" i="3"/>
  <c r="J671" i="3"/>
  <c r="R671" i="3" s="1"/>
  <c r="I671" i="3"/>
  <c r="H671" i="3"/>
  <c r="N737" i="3"/>
  <c r="O737" i="3" s="1"/>
  <c r="M737" i="3"/>
  <c r="J737" i="3"/>
  <c r="R737" i="3" s="1"/>
  <c r="I737" i="3"/>
  <c r="H737" i="3"/>
  <c r="N736" i="3"/>
  <c r="O736" i="3" s="1"/>
  <c r="M736" i="3"/>
  <c r="J736" i="3"/>
  <c r="R736" i="3" s="1"/>
  <c r="I736" i="3"/>
  <c r="H736" i="3"/>
  <c r="N870" i="3"/>
  <c r="O870" i="3" s="1"/>
  <c r="M870" i="3"/>
  <c r="J870" i="3"/>
  <c r="R870" i="3" s="1"/>
  <c r="I870" i="3"/>
  <c r="H870" i="3"/>
  <c r="N869" i="3"/>
  <c r="O869" i="3" s="1"/>
  <c r="M869" i="3"/>
  <c r="J869" i="3"/>
  <c r="R869" i="3" s="1"/>
  <c r="I869" i="3"/>
  <c r="H869" i="3"/>
  <c r="N868" i="3"/>
  <c r="O868" i="3" s="1"/>
  <c r="M868" i="3"/>
  <c r="J868" i="3"/>
  <c r="R868" i="3" s="1"/>
  <c r="I868" i="3"/>
  <c r="H868" i="3"/>
  <c r="N867" i="3"/>
  <c r="O867" i="3" s="1"/>
  <c r="M867" i="3"/>
  <c r="J867" i="3"/>
  <c r="R867" i="3" s="1"/>
  <c r="I867" i="3"/>
  <c r="H867" i="3"/>
  <c r="N866" i="3"/>
  <c r="O866" i="3" s="1"/>
  <c r="M866" i="3"/>
  <c r="J866" i="3"/>
  <c r="R866" i="3" s="1"/>
  <c r="I866" i="3"/>
  <c r="H866" i="3"/>
  <c r="N865" i="3"/>
  <c r="O865" i="3" s="1"/>
  <c r="M865" i="3"/>
  <c r="J865" i="3"/>
  <c r="R865" i="3" s="1"/>
  <c r="I865" i="3"/>
  <c r="H865" i="3"/>
  <c r="N103" i="3"/>
  <c r="O103" i="3" s="1"/>
  <c r="M103" i="3"/>
  <c r="J103" i="3"/>
  <c r="R103" i="3" s="1"/>
  <c r="I103" i="3"/>
  <c r="H103" i="3"/>
  <c r="N102" i="3"/>
  <c r="O102" i="3" s="1"/>
  <c r="M102" i="3"/>
  <c r="J102" i="3"/>
  <c r="R102" i="3" s="1"/>
  <c r="I102" i="3"/>
  <c r="H102" i="3"/>
  <c r="N101" i="3"/>
  <c r="O101" i="3" s="1"/>
  <c r="M101" i="3"/>
  <c r="J101" i="3"/>
  <c r="R101" i="3" s="1"/>
  <c r="I101" i="3"/>
  <c r="H101" i="3"/>
  <c r="N100" i="3"/>
  <c r="O100" i="3" s="1"/>
  <c r="M100" i="3"/>
  <c r="J100" i="3"/>
  <c r="R100" i="3" s="1"/>
  <c r="I100" i="3"/>
  <c r="H100" i="3"/>
  <c r="N1207" i="3"/>
  <c r="O1207" i="3" s="1"/>
  <c r="M1207" i="3"/>
  <c r="J1207" i="3"/>
  <c r="R1207" i="3" s="1"/>
  <c r="I1207" i="3"/>
  <c r="H1207" i="3"/>
  <c r="N1206" i="3"/>
  <c r="O1206" i="3" s="1"/>
  <c r="M1206" i="3"/>
  <c r="J1206" i="3"/>
  <c r="R1206" i="3" s="1"/>
  <c r="I1206" i="3"/>
  <c r="H1206" i="3"/>
  <c r="N1205" i="3"/>
  <c r="O1205" i="3" s="1"/>
  <c r="M1205" i="3"/>
  <c r="J1205" i="3"/>
  <c r="R1205" i="3" s="1"/>
  <c r="I1205" i="3"/>
  <c r="H1205" i="3"/>
  <c r="N1204" i="3"/>
  <c r="O1204" i="3" s="1"/>
  <c r="M1204" i="3"/>
  <c r="J1204" i="3"/>
  <c r="R1204" i="3" s="1"/>
  <c r="I1204" i="3"/>
  <c r="H1204" i="3"/>
  <c r="N1203" i="3"/>
  <c r="O1203" i="3" s="1"/>
  <c r="M1203" i="3"/>
  <c r="J1203" i="3"/>
  <c r="R1203" i="3" s="1"/>
  <c r="I1203" i="3"/>
  <c r="H1203" i="3"/>
  <c r="N1202" i="3"/>
  <c r="O1202" i="3" s="1"/>
  <c r="M1202" i="3"/>
  <c r="J1202" i="3"/>
  <c r="R1202" i="3" s="1"/>
  <c r="I1202" i="3"/>
  <c r="H1202" i="3"/>
  <c r="N1201" i="3"/>
  <c r="O1201" i="3" s="1"/>
  <c r="M1201" i="3"/>
  <c r="J1201" i="3"/>
  <c r="R1201" i="3" s="1"/>
  <c r="I1201" i="3"/>
  <c r="H1201" i="3"/>
  <c r="N1200" i="3"/>
  <c r="O1200" i="3" s="1"/>
  <c r="M1200" i="3"/>
  <c r="J1200" i="3"/>
  <c r="R1200" i="3" s="1"/>
  <c r="I1200" i="3"/>
  <c r="H1200" i="3"/>
  <c r="N69" i="3"/>
  <c r="O69" i="3" s="1"/>
  <c r="M69" i="3"/>
  <c r="J69" i="3"/>
  <c r="R69" i="3" s="1"/>
  <c r="I69" i="3"/>
  <c r="H69" i="3"/>
  <c r="N157" i="3"/>
  <c r="O157" i="3" s="1"/>
  <c r="M157" i="3"/>
  <c r="J157" i="3"/>
  <c r="R157" i="3" s="1"/>
  <c r="I157" i="3"/>
  <c r="H157" i="3"/>
  <c r="N156" i="3"/>
  <c r="O156" i="3" s="1"/>
  <c r="M156" i="3"/>
  <c r="J156" i="3"/>
  <c r="R156" i="3" s="1"/>
  <c r="I156" i="3"/>
  <c r="H156" i="3"/>
  <c r="N155" i="3"/>
  <c r="O155" i="3" s="1"/>
  <c r="M155" i="3"/>
  <c r="J155" i="3"/>
  <c r="R155" i="3" s="1"/>
  <c r="I155" i="3"/>
  <c r="H155" i="3"/>
  <c r="N154" i="3"/>
  <c r="O154" i="3" s="1"/>
  <c r="M154" i="3"/>
  <c r="J154" i="3"/>
  <c r="R154" i="3" s="1"/>
  <c r="I154" i="3"/>
  <c r="H154" i="3"/>
  <c r="N68" i="3"/>
  <c r="O68" i="3" s="1"/>
  <c r="M68" i="3"/>
  <c r="J68" i="3"/>
  <c r="R68" i="3" s="1"/>
  <c r="I68" i="3"/>
  <c r="H68" i="3"/>
  <c r="N67" i="3"/>
  <c r="O67" i="3" s="1"/>
  <c r="M67" i="3"/>
  <c r="J67" i="3"/>
  <c r="R67" i="3" s="1"/>
  <c r="I67" i="3"/>
  <c r="H67" i="3"/>
  <c r="N66" i="3"/>
  <c r="O66" i="3" s="1"/>
  <c r="M66" i="3"/>
  <c r="J66" i="3"/>
  <c r="R66" i="3" s="1"/>
  <c r="I66" i="3"/>
  <c r="H66" i="3"/>
  <c r="N65" i="3"/>
  <c r="O65" i="3" s="1"/>
  <c r="M65" i="3"/>
  <c r="J65" i="3"/>
  <c r="R65" i="3" s="1"/>
  <c r="I65" i="3"/>
  <c r="H65" i="3"/>
  <c r="N64" i="3"/>
  <c r="O64" i="3" s="1"/>
  <c r="M64" i="3"/>
  <c r="J64" i="3"/>
  <c r="R64" i="3" s="1"/>
  <c r="I64" i="3"/>
  <c r="H64" i="3"/>
  <c r="N63" i="3"/>
  <c r="O63" i="3" s="1"/>
  <c r="M63" i="3"/>
  <c r="J63" i="3"/>
  <c r="R63" i="3" s="1"/>
  <c r="I63" i="3"/>
  <c r="H63" i="3"/>
  <c r="N62" i="3"/>
  <c r="O62" i="3" s="1"/>
  <c r="M62" i="3"/>
  <c r="J62" i="3"/>
  <c r="R62" i="3" s="1"/>
  <c r="I62" i="3"/>
  <c r="H62" i="3"/>
  <c r="N436" i="3"/>
  <c r="O436" i="3" s="1"/>
  <c r="M436" i="3"/>
  <c r="J436" i="3"/>
  <c r="R436" i="3" s="1"/>
  <c r="I436" i="3"/>
  <c r="H436" i="3"/>
  <c r="N435" i="3"/>
  <c r="O435" i="3" s="1"/>
  <c r="M435" i="3"/>
  <c r="J435" i="3"/>
  <c r="R435" i="3" s="1"/>
  <c r="I435" i="3"/>
  <c r="H435" i="3"/>
  <c r="N434" i="3"/>
  <c r="O434" i="3" s="1"/>
  <c r="M434" i="3"/>
  <c r="J434" i="3"/>
  <c r="R434" i="3" s="1"/>
  <c r="I434" i="3"/>
  <c r="H434" i="3"/>
  <c r="N433" i="3"/>
  <c r="O433" i="3" s="1"/>
  <c r="M433" i="3"/>
  <c r="J433" i="3"/>
  <c r="R433" i="3" s="1"/>
  <c r="I433" i="3"/>
  <c r="H433" i="3"/>
  <c r="N432" i="3"/>
  <c r="O432" i="3" s="1"/>
  <c r="M432" i="3"/>
  <c r="J432" i="3"/>
  <c r="R432" i="3" s="1"/>
  <c r="I432" i="3"/>
  <c r="H432" i="3"/>
  <c r="N431" i="3"/>
  <c r="O431" i="3" s="1"/>
  <c r="M431" i="3"/>
  <c r="J431" i="3"/>
  <c r="R431" i="3" s="1"/>
  <c r="I431" i="3"/>
  <c r="H431" i="3"/>
  <c r="N430" i="3"/>
  <c r="O430" i="3" s="1"/>
  <c r="M430" i="3"/>
  <c r="J430" i="3"/>
  <c r="R430" i="3" s="1"/>
  <c r="I430" i="3"/>
  <c r="H430" i="3"/>
  <c r="N137" i="3"/>
  <c r="O137" i="3" s="1"/>
  <c r="M137" i="3"/>
  <c r="J137" i="3"/>
  <c r="R137" i="3" s="1"/>
  <c r="I137" i="3"/>
  <c r="H137" i="3"/>
  <c r="N136" i="3"/>
  <c r="O136" i="3" s="1"/>
  <c r="M136" i="3"/>
  <c r="J136" i="3"/>
  <c r="R136" i="3" s="1"/>
  <c r="I136" i="3"/>
  <c r="H136" i="3"/>
  <c r="N76" i="3"/>
  <c r="O76" i="3" s="1"/>
  <c r="M76" i="3"/>
  <c r="J76" i="3"/>
  <c r="R76" i="3" s="1"/>
  <c r="I76" i="3"/>
  <c r="H76" i="3"/>
  <c r="N1251" i="3"/>
  <c r="O1251" i="3" s="1"/>
  <c r="M1251" i="3"/>
  <c r="J1251" i="3"/>
  <c r="R1251" i="3" s="1"/>
  <c r="I1251" i="3"/>
  <c r="H1251" i="3"/>
  <c r="N164" i="3"/>
  <c r="O164" i="3" s="1"/>
  <c r="M164" i="3"/>
  <c r="J164" i="3"/>
  <c r="R164" i="3" s="1"/>
  <c r="I164" i="3"/>
  <c r="H164" i="3"/>
  <c r="N163" i="3"/>
  <c r="O163" i="3" s="1"/>
  <c r="M163" i="3"/>
  <c r="J163" i="3"/>
  <c r="R163" i="3" s="1"/>
  <c r="I163" i="3"/>
  <c r="H163" i="3"/>
  <c r="N1358" i="3"/>
  <c r="O1358" i="3" s="1"/>
  <c r="M1358" i="3"/>
  <c r="J1358" i="3"/>
  <c r="R1358" i="3" s="1"/>
  <c r="I1358" i="3"/>
  <c r="H1358" i="3"/>
  <c r="N1357" i="3"/>
  <c r="O1357" i="3" s="1"/>
  <c r="M1357" i="3"/>
  <c r="J1357" i="3"/>
  <c r="R1357" i="3" s="1"/>
  <c r="I1357" i="3"/>
  <c r="H1357" i="3"/>
  <c r="N1356" i="3"/>
  <c r="O1356" i="3" s="1"/>
  <c r="M1356" i="3"/>
  <c r="J1356" i="3"/>
  <c r="R1356" i="3" s="1"/>
  <c r="I1356" i="3"/>
  <c r="H1356" i="3"/>
  <c r="N1355" i="3"/>
  <c r="O1355" i="3" s="1"/>
  <c r="M1355" i="3"/>
  <c r="J1355" i="3"/>
  <c r="R1355" i="3" s="1"/>
  <c r="I1355" i="3"/>
  <c r="H1355" i="3"/>
  <c r="N1354" i="3"/>
  <c r="O1354" i="3" s="1"/>
  <c r="M1354" i="3"/>
  <c r="J1354" i="3"/>
  <c r="R1354" i="3" s="1"/>
  <c r="I1354" i="3"/>
  <c r="H1354" i="3"/>
  <c r="N1353" i="3"/>
  <c r="O1353" i="3" s="1"/>
  <c r="M1353" i="3"/>
  <c r="J1353" i="3"/>
  <c r="R1353" i="3" s="1"/>
  <c r="I1353" i="3"/>
  <c r="H1353" i="3"/>
  <c r="N1271" i="3"/>
  <c r="O1271" i="3" s="1"/>
  <c r="M1271" i="3"/>
  <c r="J1271" i="3"/>
  <c r="R1271" i="3" s="1"/>
  <c r="I1271" i="3"/>
  <c r="H1271" i="3"/>
  <c r="N1218" i="3"/>
  <c r="O1218" i="3" s="1"/>
  <c r="M1218" i="3"/>
  <c r="J1218" i="3"/>
  <c r="R1218" i="3" s="1"/>
  <c r="I1218" i="3"/>
  <c r="H1218" i="3"/>
  <c r="N1313" i="3"/>
  <c r="O1313" i="3" s="1"/>
  <c r="M1313" i="3"/>
  <c r="J1313" i="3"/>
  <c r="R1313" i="3" s="1"/>
  <c r="I1313" i="3"/>
  <c r="H1313" i="3"/>
  <c r="N21" i="3"/>
  <c r="O21" i="3" s="1"/>
  <c r="M21" i="3"/>
  <c r="J21" i="3"/>
  <c r="R21" i="3" s="1"/>
  <c r="I21" i="3"/>
  <c r="H21" i="3"/>
  <c r="N20" i="3"/>
  <c r="O20" i="3" s="1"/>
  <c r="M20" i="3"/>
  <c r="J20" i="3"/>
  <c r="R20" i="3" s="1"/>
  <c r="I20" i="3"/>
  <c r="H20" i="3"/>
  <c r="N19" i="3"/>
  <c r="O19" i="3" s="1"/>
  <c r="M19" i="3"/>
  <c r="J19" i="3"/>
  <c r="R19" i="3" s="1"/>
  <c r="I19" i="3"/>
  <c r="H19" i="3"/>
  <c r="N18" i="3"/>
  <c r="O18" i="3" s="1"/>
  <c r="M18" i="3"/>
  <c r="J18" i="3"/>
  <c r="R18" i="3" s="1"/>
  <c r="I18" i="3"/>
  <c r="H18" i="3"/>
  <c r="N17" i="3"/>
  <c r="O17" i="3" s="1"/>
  <c r="M17" i="3"/>
  <c r="J17" i="3"/>
  <c r="R17" i="3" s="1"/>
  <c r="I17" i="3"/>
  <c r="H17" i="3"/>
  <c r="N16" i="3"/>
  <c r="O16" i="3" s="1"/>
  <c r="M16" i="3"/>
  <c r="J16" i="3"/>
  <c r="R16" i="3" s="1"/>
  <c r="I16" i="3"/>
  <c r="H16" i="3"/>
  <c r="N15" i="3"/>
  <c r="O15" i="3" s="1"/>
  <c r="M15" i="3"/>
  <c r="J15" i="3"/>
  <c r="R15" i="3" s="1"/>
  <c r="I15" i="3"/>
  <c r="H15" i="3"/>
  <c r="N1352" i="3"/>
  <c r="O1352" i="3" s="1"/>
  <c r="M1352" i="3"/>
  <c r="J1352" i="3"/>
  <c r="R1352" i="3" s="1"/>
  <c r="I1352" i="3"/>
  <c r="H1352" i="3"/>
  <c r="N1351" i="3"/>
  <c r="O1351" i="3" s="1"/>
  <c r="M1351" i="3"/>
  <c r="J1351" i="3"/>
  <c r="R1351" i="3" s="1"/>
  <c r="I1351" i="3"/>
  <c r="H1351" i="3"/>
  <c r="N1350" i="3"/>
  <c r="O1350" i="3" s="1"/>
  <c r="M1350" i="3"/>
  <c r="J1350" i="3"/>
  <c r="R1350" i="3" s="1"/>
  <c r="I1350" i="3"/>
  <c r="H1350" i="3"/>
  <c r="N1349" i="3"/>
  <c r="O1349" i="3" s="1"/>
  <c r="M1349" i="3"/>
  <c r="J1349" i="3"/>
  <c r="R1349" i="3" s="1"/>
  <c r="I1349" i="3"/>
  <c r="H1349" i="3"/>
  <c r="N670" i="3"/>
  <c r="O670" i="3" s="1"/>
  <c r="M670" i="3"/>
  <c r="J670" i="3"/>
  <c r="R670" i="3" s="1"/>
  <c r="I670" i="3"/>
  <c r="H670" i="3"/>
  <c r="N214" i="3"/>
  <c r="O214" i="3" s="1"/>
  <c r="M214" i="3"/>
  <c r="J214" i="3"/>
  <c r="R214" i="3" s="1"/>
  <c r="I214" i="3"/>
  <c r="H214" i="3"/>
  <c r="N213" i="3"/>
  <c r="O213" i="3" s="1"/>
  <c r="M213" i="3"/>
  <c r="J213" i="3"/>
  <c r="R213" i="3" s="1"/>
  <c r="I213" i="3"/>
  <c r="H213" i="3"/>
  <c r="N212" i="3"/>
  <c r="O212" i="3" s="1"/>
  <c r="M212" i="3"/>
  <c r="J212" i="3"/>
  <c r="R212" i="3" s="1"/>
  <c r="I212" i="3"/>
  <c r="H212" i="3"/>
  <c r="N211" i="3"/>
  <c r="O211" i="3" s="1"/>
  <c r="M211" i="3"/>
  <c r="J211" i="3"/>
  <c r="R211" i="3" s="1"/>
  <c r="I211" i="3"/>
  <c r="H211" i="3"/>
  <c r="N1024" i="3"/>
  <c r="O1024" i="3" s="1"/>
  <c r="M1024" i="3"/>
  <c r="J1024" i="3"/>
  <c r="R1024" i="3" s="1"/>
  <c r="I1024" i="3"/>
  <c r="N1023" i="3"/>
  <c r="O1023" i="3" s="1"/>
  <c r="M1023" i="3"/>
  <c r="J1023" i="3"/>
  <c r="R1023" i="3" s="1"/>
  <c r="I1023" i="3"/>
  <c r="H1023" i="3"/>
  <c r="N1022" i="3"/>
  <c r="O1022" i="3" s="1"/>
  <c r="M1022" i="3"/>
  <c r="J1022" i="3"/>
  <c r="R1022" i="3" s="1"/>
  <c r="I1022" i="3"/>
  <c r="H1022" i="3"/>
  <c r="N1021" i="3"/>
  <c r="O1021" i="3" s="1"/>
  <c r="M1021" i="3"/>
  <c r="J1021" i="3"/>
  <c r="R1021" i="3" s="1"/>
  <c r="I1021" i="3"/>
  <c r="N1129" i="3"/>
  <c r="O1129" i="3" s="1"/>
  <c r="M1129" i="3"/>
  <c r="J1129" i="3"/>
  <c r="R1129" i="3" s="1"/>
  <c r="I1129" i="3"/>
  <c r="H1129" i="3"/>
  <c r="N1128" i="3"/>
  <c r="O1128" i="3" s="1"/>
  <c r="M1128" i="3"/>
  <c r="J1128" i="3"/>
  <c r="R1128" i="3" s="1"/>
  <c r="I1128" i="3"/>
  <c r="H1128" i="3"/>
  <c r="N1127" i="3"/>
  <c r="O1127" i="3" s="1"/>
  <c r="M1127" i="3"/>
  <c r="J1127" i="3"/>
  <c r="R1127" i="3" s="1"/>
  <c r="I1127" i="3"/>
  <c r="H1127" i="3"/>
  <c r="N1138" i="3"/>
  <c r="O1138" i="3" s="1"/>
  <c r="M1138" i="3"/>
  <c r="J1138" i="3"/>
  <c r="R1138" i="3" s="1"/>
  <c r="I1138" i="3"/>
  <c r="H1138" i="3"/>
  <c r="N1137" i="3"/>
  <c r="O1137" i="3" s="1"/>
  <c r="M1137" i="3"/>
  <c r="J1137" i="3"/>
  <c r="R1137" i="3" s="1"/>
  <c r="I1137" i="3"/>
  <c r="H1137" i="3"/>
  <c r="N1136" i="3"/>
  <c r="O1136" i="3" s="1"/>
  <c r="M1136" i="3"/>
  <c r="J1136" i="3"/>
  <c r="R1136" i="3" s="1"/>
  <c r="I1136" i="3"/>
  <c r="H1136" i="3"/>
  <c r="N1163" i="3"/>
  <c r="O1163" i="3" s="1"/>
  <c r="M1163" i="3"/>
  <c r="J1163" i="3"/>
  <c r="R1163" i="3" s="1"/>
  <c r="I1163" i="3"/>
  <c r="H1163" i="3"/>
  <c r="N1162" i="3"/>
  <c r="O1162" i="3" s="1"/>
  <c r="M1162" i="3"/>
  <c r="J1162" i="3"/>
  <c r="R1162" i="3" s="1"/>
  <c r="I1162" i="3"/>
  <c r="H1162" i="3"/>
  <c r="N1161" i="3"/>
  <c r="O1161" i="3" s="1"/>
  <c r="M1161" i="3"/>
  <c r="J1161" i="3"/>
  <c r="R1161" i="3" s="1"/>
  <c r="I1161" i="3"/>
  <c r="H1161" i="3"/>
  <c r="N1160" i="3"/>
  <c r="O1160" i="3" s="1"/>
  <c r="M1160" i="3"/>
  <c r="J1160" i="3"/>
  <c r="R1160" i="3" s="1"/>
  <c r="I1160" i="3"/>
  <c r="H1160" i="3"/>
  <c r="N1277" i="3"/>
  <c r="O1277" i="3" s="1"/>
  <c r="M1277" i="3"/>
  <c r="J1277" i="3"/>
  <c r="R1277" i="3" s="1"/>
  <c r="I1277" i="3"/>
  <c r="H1277" i="3"/>
  <c r="N1276" i="3"/>
  <c r="O1276" i="3" s="1"/>
  <c r="M1276" i="3"/>
  <c r="J1276" i="3"/>
  <c r="R1276" i="3" s="1"/>
  <c r="I1276" i="3"/>
  <c r="H1276" i="3"/>
  <c r="N1291" i="3"/>
  <c r="O1291" i="3" s="1"/>
  <c r="M1291" i="3"/>
  <c r="J1291" i="3"/>
  <c r="R1291" i="3" s="1"/>
  <c r="I1291" i="3"/>
  <c r="H1291" i="3"/>
  <c r="N1290" i="3"/>
  <c r="O1290" i="3" s="1"/>
  <c r="M1290" i="3"/>
  <c r="J1290" i="3"/>
  <c r="R1290" i="3" s="1"/>
  <c r="I1290" i="3"/>
  <c r="H1290" i="3"/>
  <c r="N1289" i="3"/>
  <c r="O1289" i="3" s="1"/>
  <c r="M1289" i="3"/>
  <c r="J1289" i="3"/>
  <c r="R1289" i="3" s="1"/>
  <c r="I1289" i="3"/>
  <c r="H1289" i="3"/>
  <c r="N1288" i="3"/>
  <c r="O1288" i="3" s="1"/>
  <c r="M1288" i="3"/>
  <c r="J1288" i="3"/>
  <c r="R1288" i="3" s="1"/>
  <c r="I1288" i="3"/>
  <c r="H1288" i="3"/>
  <c r="N1287" i="3"/>
  <c r="O1287" i="3" s="1"/>
  <c r="M1287" i="3"/>
  <c r="J1287" i="3"/>
  <c r="R1287" i="3" s="1"/>
  <c r="I1287" i="3"/>
  <c r="H1287" i="3"/>
  <c r="N1233" i="3"/>
  <c r="O1233" i="3" s="1"/>
  <c r="M1233" i="3"/>
  <c r="J1233" i="3"/>
  <c r="R1233" i="3" s="1"/>
  <c r="I1233" i="3"/>
  <c r="H1233" i="3"/>
  <c r="N1232" i="3"/>
  <c r="O1232" i="3" s="1"/>
  <c r="M1232" i="3"/>
  <c r="J1232" i="3"/>
  <c r="R1232" i="3" s="1"/>
  <c r="I1232" i="3"/>
  <c r="H1232" i="3"/>
  <c r="N403" i="3"/>
  <c r="O403" i="3" s="1"/>
  <c r="M403" i="3"/>
  <c r="J403" i="3"/>
  <c r="R403" i="3" s="1"/>
  <c r="I403" i="3"/>
  <c r="H403" i="3"/>
  <c r="N402" i="3"/>
  <c r="O402" i="3" s="1"/>
  <c r="M402" i="3"/>
  <c r="J402" i="3"/>
  <c r="R402" i="3" s="1"/>
  <c r="I402" i="3"/>
  <c r="H402" i="3"/>
  <c r="N401" i="3"/>
  <c r="O401" i="3" s="1"/>
  <c r="M401" i="3"/>
  <c r="J401" i="3"/>
  <c r="R401" i="3" s="1"/>
  <c r="I401" i="3"/>
  <c r="H401" i="3"/>
  <c r="N400" i="3"/>
  <c r="O400" i="3" s="1"/>
  <c r="M400" i="3"/>
  <c r="J400" i="3"/>
  <c r="R400" i="3" s="1"/>
  <c r="I400" i="3"/>
  <c r="H400" i="3"/>
  <c r="N1286" i="3"/>
  <c r="O1286" i="3" s="1"/>
  <c r="M1286" i="3"/>
  <c r="J1286" i="3"/>
  <c r="R1286" i="3" s="1"/>
  <c r="I1286" i="3"/>
  <c r="H1286" i="3"/>
  <c r="N606" i="3"/>
  <c r="O606" i="3" s="1"/>
  <c r="M606" i="3"/>
  <c r="J606" i="3"/>
  <c r="R606" i="3" s="1"/>
  <c r="I606" i="3"/>
  <c r="H606" i="3"/>
  <c r="N605" i="3"/>
  <c r="O605" i="3" s="1"/>
  <c r="M605" i="3"/>
  <c r="J605" i="3"/>
  <c r="R605" i="3" s="1"/>
  <c r="I605" i="3"/>
  <c r="H605" i="3"/>
  <c r="N604" i="3"/>
  <c r="O604" i="3" s="1"/>
  <c r="M604" i="3"/>
  <c r="J604" i="3"/>
  <c r="R604" i="3" s="1"/>
  <c r="I604" i="3"/>
  <c r="H604" i="3"/>
  <c r="N781" i="3"/>
  <c r="O781" i="3" s="1"/>
  <c r="M781" i="3"/>
  <c r="J781" i="3"/>
  <c r="R781" i="3" s="1"/>
  <c r="I781" i="3"/>
  <c r="H781" i="3"/>
  <c r="N780" i="3"/>
  <c r="O780" i="3" s="1"/>
  <c r="M780" i="3"/>
  <c r="J780" i="3"/>
  <c r="R780" i="3" s="1"/>
  <c r="I780" i="3"/>
  <c r="H780" i="3"/>
  <c r="N779" i="3"/>
  <c r="O779" i="3" s="1"/>
  <c r="M779" i="3"/>
  <c r="J779" i="3"/>
  <c r="R779" i="3" s="1"/>
  <c r="I779" i="3"/>
  <c r="H779" i="3"/>
  <c r="N778" i="3"/>
  <c r="O778" i="3" s="1"/>
  <c r="M778" i="3"/>
  <c r="J778" i="3"/>
  <c r="R778" i="3" s="1"/>
  <c r="I778" i="3"/>
  <c r="H778" i="3"/>
  <c r="N1262" i="3"/>
  <c r="O1262" i="3" s="1"/>
  <c r="M1262" i="3"/>
  <c r="J1262" i="3"/>
  <c r="R1262" i="3" s="1"/>
  <c r="I1262" i="3"/>
  <c r="H1262" i="3"/>
  <c r="N1261" i="3"/>
  <c r="O1261" i="3" s="1"/>
  <c r="M1261" i="3"/>
  <c r="J1261" i="3"/>
  <c r="R1261" i="3" s="1"/>
  <c r="I1261" i="3"/>
  <c r="H1261" i="3"/>
  <c r="N429" i="3"/>
  <c r="O429" i="3" s="1"/>
  <c r="M429" i="3"/>
  <c r="J429" i="3"/>
  <c r="R429" i="3" s="1"/>
  <c r="I429" i="3"/>
  <c r="H429" i="3"/>
  <c r="N428" i="3"/>
  <c r="O428" i="3" s="1"/>
  <c r="M428" i="3"/>
  <c r="J428" i="3"/>
  <c r="R428" i="3" s="1"/>
  <c r="I428" i="3"/>
  <c r="H428" i="3"/>
  <c r="N1344" i="3"/>
  <c r="O1344" i="3" s="1"/>
  <c r="M1344" i="3"/>
  <c r="J1344" i="3"/>
  <c r="R1344" i="3" s="1"/>
  <c r="I1344" i="3"/>
  <c r="H1344" i="3"/>
  <c r="N1343" i="3"/>
  <c r="O1343" i="3" s="1"/>
  <c r="M1343" i="3"/>
  <c r="J1343" i="3"/>
  <c r="R1343" i="3" s="1"/>
  <c r="I1343" i="3"/>
  <c r="H1343" i="3"/>
  <c r="N1342" i="3"/>
  <c r="O1342" i="3" s="1"/>
  <c r="M1342" i="3"/>
  <c r="J1342" i="3"/>
  <c r="R1342" i="3" s="1"/>
  <c r="I1342" i="3"/>
  <c r="H1342" i="3"/>
  <c r="N1306" i="3"/>
  <c r="O1306" i="3" s="1"/>
  <c r="M1306" i="3"/>
  <c r="J1306" i="3"/>
  <c r="R1306" i="3" s="1"/>
  <c r="I1306" i="3"/>
  <c r="H1306" i="3"/>
  <c r="N1305" i="3"/>
  <c r="O1305" i="3" s="1"/>
  <c r="M1305" i="3"/>
  <c r="J1305" i="3"/>
  <c r="R1305" i="3" s="1"/>
  <c r="I1305" i="3"/>
  <c r="H1305" i="3"/>
  <c r="N1304" i="3"/>
  <c r="O1304" i="3" s="1"/>
  <c r="M1304" i="3"/>
  <c r="J1304" i="3"/>
  <c r="R1304" i="3" s="1"/>
  <c r="I1304" i="3"/>
  <c r="H1304" i="3"/>
  <c r="N1231" i="3"/>
  <c r="O1231" i="3" s="1"/>
  <c r="M1231" i="3"/>
  <c r="J1231" i="3"/>
  <c r="R1231" i="3" s="1"/>
  <c r="I1231" i="3"/>
  <c r="H1231" i="3"/>
  <c r="N1230" i="3"/>
  <c r="O1230" i="3" s="1"/>
  <c r="M1230" i="3"/>
  <c r="J1230" i="3"/>
  <c r="R1230" i="3" s="1"/>
  <c r="I1230" i="3"/>
  <c r="H1230" i="3"/>
  <c r="N1229" i="3"/>
  <c r="O1229" i="3" s="1"/>
  <c r="M1229" i="3"/>
  <c r="J1229" i="3"/>
  <c r="R1229" i="3" s="1"/>
  <c r="I1229" i="3"/>
  <c r="H1229" i="3"/>
  <c r="N549" i="3"/>
  <c r="O549" i="3" s="1"/>
  <c r="M549" i="3"/>
  <c r="J549" i="3"/>
  <c r="R549" i="3" s="1"/>
  <c r="I549" i="3"/>
  <c r="H549" i="3"/>
  <c r="N548" i="3"/>
  <c r="O548" i="3" s="1"/>
  <c r="M548" i="3"/>
  <c r="J548" i="3"/>
  <c r="R548" i="3" s="1"/>
  <c r="I548" i="3"/>
  <c r="H548" i="3"/>
  <c r="N547" i="3"/>
  <c r="O547" i="3" s="1"/>
  <c r="M547" i="3"/>
  <c r="J547" i="3"/>
  <c r="R547" i="3" s="1"/>
  <c r="I547" i="3"/>
  <c r="H547" i="3"/>
  <c r="N546" i="3"/>
  <c r="O546" i="3" s="1"/>
  <c r="M546" i="3"/>
  <c r="J546" i="3"/>
  <c r="R546" i="3" s="1"/>
  <c r="I546" i="3"/>
  <c r="H546" i="3"/>
  <c r="N545" i="3"/>
  <c r="O545" i="3" s="1"/>
  <c r="M545" i="3"/>
  <c r="J545" i="3"/>
  <c r="R545" i="3" s="1"/>
  <c r="I545" i="3"/>
  <c r="H545" i="3"/>
  <c r="N544" i="3"/>
  <c r="O544" i="3" s="1"/>
  <c r="M544" i="3"/>
  <c r="J544" i="3"/>
  <c r="R544" i="3" s="1"/>
  <c r="I544" i="3"/>
  <c r="H544" i="3"/>
  <c r="N543" i="3"/>
  <c r="O543" i="3" s="1"/>
  <c r="M543" i="3"/>
  <c r="J543" i="3"/>
  <c r="R543" i="3" s="1"/>
  <c r="I543" i="3"/>
  <c r="H543" i="3"/>
  <c r="N542" i="3"/>
  <c r="O542" i="3" s="1"/>
  <c r="M542" i="3"/>
  <c r="J542" i="3"/>
  <c r="R542" i="3" s="1"/>
  <c r="I542" i="3"/>
  <c r="H542" i="3"/>
  <c r="N359" i="3"/>
  <c r="O359" i="3" s="1"/>
  <c r="M359" i="3"/>
  <c r="J359" i="3"/>
  <c r="R359" i="3" s="1"/>
  <c r="I359" i="3"/>
  <c r="H359" i="3"/>
  <c r="N358" i="3"/>
  <c r="O358" i="3" s="1"/>
  <c r="M358" i="3"/>
  <c r="J358" i="3"/>
  <c r="R358" i="3" s="1"/>
  <c r="I358" i="3"/>
  <c r="H358" i="3"/>
  <c r="N357" i="3"/>
  <c r="O357" i="3" s="1"/>
  <c r="M357" i="3"/>
  <c r="J357" i="3"/>
  <c r="R357" i="3" s="1"/>
  <c r="I357" i="3"/>
  <c r="H357" i="3"/>
  <c r="N356" i="3"/>
  <c r="O356" i="3" s="1"/>
  <c r="M356" i="3"/>
  <c r="J356" i="3"/>
  <c r="R356" i="3" s="1"/>
  <c r="I356" i="3"/>
  <c r="H356" i="3"/>
  <c r="N355" i="3"/>
  <c r="O355" i="3" s="1"/>
  <c r="M355" i="3"/>
  <c r="J355" i="3"/>
  <c r="R355" i="3" s="1"/>
  <c r="I355" i="3"/>
  <c r="H355" i="3"/>
  <c r="N354" i="3"/>
  <c r="O354" i="3" s="1"/>
  <c r="M354" i="3"/>
  <c r="J354" i="3"/>
  <c r="R354" i="3" s="1"/>
  <c r="I354" i="3"/>
  <c r="H354" i="3"/>
  <c r="N353" i="3"/>
  <c r="O353" i="3" s="1"/>
  <c r="M353" i="3"/>
  <c r="J353" i="3"/>
  <c r="R353" i="3" s="1"/>
  <c r="I353" i="3"/>
  <c r="H353" i="3"/>
  <c r="N352" i="3"/>
  <c r="O352" i="3" s="1"/>
  <c r="M352" i="3"/>
  <c r="J352" i="3"/>
  <c r="R352" i="3" s="1"/>
  <c r="I352" i="3"/>
  <c r="H352" i="3"/>
  <c r="N1365" i="3"/>
  <c r="O1365" i="3" s="1"/>
  <c r="M1365" i="3"/>
  <c r="J1365" i="3"/>
  <c r="R1365" i="3" s="1"/>
  <c r="I1365" i="3"/>
  <c r="N1364" i="3"/>
  <c r="O1364" i="3" s="1"/>
  <c r="M1364" i="3"/>
  <c r="J1364" i="3"/>
  <c r="R1364" i="3" s="1"/>
  <c r="I1364" i="3"/>
  <c r="N1363" i="3"/>
  <c r="O1363" i="3" s="1"/>
  <c r="M1363" i="3"/>
  <c r="J1363" i="3"/>
  <c r="R1363" i="3" s="1"/>
  <c r="I1363" i="3"/>
  <c r="N1362" i="3"/>
  <c r="O1362" i="3" s="1"/>
  <c r="M1362" i="3"/>
  <c r="J1362" i="3"/>
  <c r="R1362" i="3" s="1"/>
  <c r="I1362" i="3"/>
  <c r="N1361" i="3"/>
  <c r="O1361" i="3" s="1"/>
  <c r="M1361" i="3"/>
  <c r="J1361" i="3"/>
  <c r="R1361" i="3" s="1"/>
  <c r="I1361" i="3"/>
  <c r="N1360" i="3"/>
  <c r="O1360" i="3" s="1"/>
  <c r="M1360" i="3"/>
  <c r="J1360" i="3"/>
  <c r="R1360" i="3" s="1"/>
  <c r="I1360" i="3"/>
  <c r="N1359" i="3"/>
  <c r="O1359" i="3" s="1"/>
  <c r="M1359" i="3"/>
  <c r="J1359" i="3"/>
  <c r="R1359" i="3" s="1"/>
  <c r="I1359" i="3"/>
  <c r="N200" i="3"/>
  <c r="O200" i="3" s="1"/>
  <c r="M200" i="3"/>
  <c r="J200" i="3"/>
  <c r="R200" i="3" s="1"/>
  <c r="I200" i="3"/>
  <c r="H200" i="3"/>
  <c r="N199" i="3"/>
  <c r="O199" i="3" s="1"/>
  <c r="M199" i="3"/>
  <c r="J199" i="3"/>
  <c r="R199" i="3" s="1"/>
  <c r="I199" i="3"/>
  <c r="H199" i="3"/>
  <c r="N198" i="3"/>
  <c r="O198" i="3" s="1"/>
  <c r="M198" i="3"/>
  <c r="J198" i="3"/>
  <c r="R198" i="3" s="1"/>
  <c r="I198" i="3"/>
  <c r="H198" i="3"/>
  <c r="N197" i="3"/>
  <c r="O197" i="3" s="1"/>
  <c r="M197" i="3"/>
  <c r="J197" i="3"/>
  <c r="R197" i="3" s="1"/>
  <c r="I197" i="3"/>
  <c r="H197" i="3"/>
  <c r="N196" i="3"/>
  <c r="O196" i="3" s="1"/>
  <c r="M196" i="3"/>
  <c r="J196" i="3"/>
  <c r="R196" i="3" s="1"/>
  <c r="I196" i="3"/>
  <c r="H196" i="3"/>
  <c r="N195" i="3"/>
  <c r="O195" i="3" s="1"/>
  <c r="M195" i="3"/>
  <c r="J195" i="3"/>
  <c r="R195" i="3" s="1"/>
  <c r="I195" i="3"/>
  <c r="H195" i="3"/>
  <c r="N194" i="3"/>
  <c r="O194" i="3" s="1"/>
  <c r="M194" i="3"/>
  <c r="J194" i="3"/>
  <c r="R194" i="3" s="1"/>
  <c r="I194" i="3"/>
  <c r="H194" i="3"/>
  <c r="N193" i="3"/>
  <c r="O193" i="3" s="1"/>
  <c r="M193" i="3"/>
  <c r="J193" i="3"/>
  <c r="R193" i="3" s="1"/>
  <c r="I193" i="3"/>
  <c r="H193" i="3"/>
  <c r="N192" i="3"/>
  <c r="O192" i="3" s="1"/>
  <c r="M192" i="3"/>
  <c r="J192" i="3"/>
  <c r="R192" i="3" s="1"/>
  <c r="I192" i="3"/>
  <c r="H192" i="3"/>
  <c r="N191" i="3"/>
  <c r="O191" i="3" s="1"/>
  <c r="M191" i="3"/>
  <c r="J191" i="3"/>
  <c r="R191" i="3" s="1"/>
  <c r="I191" i="3"/>
  <c r="H191" i="3"/>
  <c r="N190" i="3"/>
  <c r="O190" i="3" s="1"/>
  <c r="M190" i="3"/>
  <c r="J190" i="3"/>
  <c r="R190" i="3" s="1"/>
  <c r="I190" i="3"/>
  <c r="H190" i="3"/>
  <c r="N189" i="3"/>
  <c r="O189" i="3" s="1"/>
  <c r="M189" i="3"/>
  <c r="J189" i="3"/>
  <c r="R189" i="3" s="1"/>
  <c r="I189" i="3"/>
  <c r="H189" i="3"/>
  <c r="N188" i="3"/>
  <c r="O188" i="3" s="1"/>
  <c r="M188" i="3"/>
  <c r="J188" i="3"/>
  <c r="R188" i="3" s="1"/>
  <c r="I188" i="3"/>
  <c r="H188" i="3"/>
  <c r="N187" i="3"/>
  <c r="O187" i="3" s="1"/>
  <c r="M187" i="3"/>
  <c r="J187" i="3"/>
  <c r="R187" i="3" s="1"/>
  <c r="I187" i="3"/>
  <c r="H187" i="3"/>
  <c r="N186" i="3"/>
  <c r="O186" i="3" s="1"/>
  <c r="M186" i="3"/>
  <c r="J186" i="3"/>
  <c r="R186" i="3" s="1"/>
  <c r="I186" i="3"/>
  <c r="H186" i="3"/>
  <c r="N375" i="3"/>
  <c r="O375" i="3" s="1"/>
  <c r="M375" i="3"/>
  <c r="J375" i="3"/>
  <c r="R375" i="3" s="1"/>
  <c r="I375" i="3"/>
  <c r="H375" i="3"/>
  <c r="N374" i="3"/>
  <c r="O374" i="3" s="1"/>
  <c r="M374" i="3"/>
  <c r="J374" i="3"/>
  <c r="R374" i="3" s="1"/>
  <c r="I374" i="3"/>
  <c r="H374" i="3"/>
  <c r="N373" i="3"/>
  <c r="O373" i="3" s="1"/>
  <c r="M373" i="3"/>
  <c r="J373" i="3"/>
  <c r="R373" i="3" s="1"/>
  <c r="I373" i="3"/>
  <c r="H373" i="3"/>
  <c r="N372" i="3"/>
  <c r="O372" i="3" s="1"/>
  <c r="M372" i="3"/>
  <c r="J372" i="3"/>
  <c r="R372" i="3" s="1"/>
  <c r="I372" i="3"/>
  <c r="H372" i="3"/>
  <c r="N371" i="3"/>
  <c r="O371" i="3" s="1"/>
  <c r="M371" i="3"/>
  <c r="J371" i="3"/>
  <c r="R371" i="3" s="1"/>
  <c r="I371" i="3"/>
  <c r="H371" i="3"/>
  <c r="N370" i="3"/>
  <c r="O370" i="3" s="1"/>
  <c r="M370" i="3"/>
  <c r="J370" i="3"/>
  <c r="R370" i="3" s="1"/>
  <c r="I370" i="3"/>
  <c r="H370" i="3"/>
  <c r="N369" i="3"/>
  <c r="O369" i="3" s="1"/>
  <c r="M369" i="3"/>
  <c r="J369" i="3"/>
  <c r="R369" i="3" s="1"/>
  <c r="I369" i="3"/>
  <c r="H369" i="3"/>
  <c r="N368" i="3"/>
  <c r="O368" i="3" s="1"/>
  <c r="M368" i="3"/>
  <c r="J368" i="3"/>
  <c r="R368" i="3" s="1"/>
  <c r="I368" i="3"/>
  <c r="H368" i="3"/>
  <c r="N367" i="3"/>
  <c r="O367" i="3" s="1"/>
  <c r="M367" i="3"/>
  <c r="J367" i="3"/>
  <c r="R367" i="3" s="1"/>
  <c r="I367" i="3"/>
  <c r="H367" i="3"/>
  <c r="N366" i="3"/>
  <c r="O366" i="3" s="1"/>
  <c r="M366" i="3"/>
  <c r="J366" i="3"/>
  <c r="R366" i="3" s="1"/>
  <c r="I366" i="3"/>
  <c r="H366" i="3"/>
  <c r="N326" i="3"/>
  <c r="O326" i="3" s="1"/>
  <c r="M326" i="3"/>
  <c r="J326" i="3"/>
  <c r="R326" i="3" s="1"/>
  <c r="I326" i="3"/>
  <c r="H326" i="3"/>
  <c r="N325" i="3"/>
  <c r="O325" i="3" s="1"/>
  <c r="M325" i="3"/>
  <c r="J325" i="3"/>
  <c r="R325" i="3" s="1"/>
  <c r="I325" i="3"/>
  <c r="H325" i="3"/>
  <c r="N324" i="3"/>
  <c r="O324" i="3" s="1"/>
  <c r="M324" i="3"/>
  <c r="J324" i="3"/>
  <c r="R324" i="3" s="1"/>
  <c r="I324" i="3"/>
  <c r="H324" i="3"/>
  <c r="N323" i="3"/>
  <c r="O323" i="3" s="1"/>
  <c r="M323" i="3"/>
  <c r="J323" i="3"/>
  <c r="R323" i="3" s="1"/>
  <c r="I323" i="3"/>
  <c r="H323" i="3"/>
  <c r="N322" i="3"/>
  <c r="O322" i="3" s="1"/>
  <c r="M322" i="3"/>
  <c r="J322" i="3"/>
  <c r="R322" i="3" s="1"/>
  <c r="I322" i="3"/>
  <c r="H322" i="3"/>
  <c r="N321" i="3"/>
  <c r="O321" i="3" s="1"/>
  <c r="M321" i="3"/>
  <c r="J321" i="3"/>
  <c r="R321" i="3" s="1"/>
  <c r="I321" i="3"/>
  <c r="H321" i="3"/>
  <c r="N320" i="3"/>
  <c r="O320" i="3" s="1"/>
  <c r="M320" i="3"/>
  <c r="J320" i="3"/>
  <c r="R320" i="3" s="1"/>
  <c r="I320" i="3"/>
  <c r="H320" i="3"/>
  <c r="N511" i="3"/>
  <c r="O511" i="3" s="1"/>
  <c r="M511" i="3"/>
  <c r="J511" i="3"/>
  <c r="R511" i="3" s="1"/>
  <c r="I511" i="3"/>
  <c r="H511" i="3"/>
  <c r="N510" i="3"/>
  <c r="O510" i="3" s="1"/>
  <c r="M510" i="3"/>
  <c r="J510" i="3"/>
  <c r="R510" i="3" s="1"/>
  <c r="I510" i="3"/>
  <c r="H510" i="3"/>
  <c r="N509" i="3"/>
  <c r="O509" i="3" s="1"/>
  <c r="M509" i="3"/>
  <c r="J509" i="3"/>
  <c r="R509" i="3" s="1"/>
  <c r="I509" i="3"/>
  <c r="H509" i="3"/>
  <c r="N508" i="3"/>
  <c r="O508" i="3" s="1"/>
  <c r="M508" i="3"/>
  <c r="J508" i="3"/>
  <c r="R508" i="3" s="1"/>
  <c r="I508" i="3"/>
  <c r="H508" i="3"/>
  <c r="N507" i="3"/>
  <c r="O507" i="3" s="1"/>
  <c r="M507" i="3"/>
  <c r="J507" i="3"/>
  <c r="R507" i="3" s="1"/>
  <c r="I507" i="3"/>
  <c r="H507" i="3"/>
  <c r="N1110" i="3"/>
  <c r="O1110" i="3" s="1"/>
  <c r="M1110" i="3"/>
  <c r="J1110" i="3"/>
  <c r="R1110" i="3" s="1"/>
  <c r="I1110" i="3"/>
  <c r="H1110" i="3"/>
  <c r="N1109" i="3"/>
  <c r="O1109" i="3" s="1"/>
  <c r="M1109" i="3"/>
  <c r="J1109" i="3"/>
  <c r="R1109" i="3" s="1"/>
  <c r="I1109" i="3"/>
  <c r="H1109" i="3"/>
  <c r="N1108" i="3"/>
  <c r="O1108" i="3" s="1"/>
  <c r="M1108" i="3"/>
  <c r="J1108" i="3"/>
  <c r="R1108" i="3" s="1"/>
  <c r="I1108" i="3"/>
  <c r="H1108" i="3"/>
  <c r="N1107" i="3"/>
  <c r="O1107" i="3" s="1"/>
  <c r="M1107" i="3"/>
  <c r="J1107" i="3"/>
  <c r="R1107" i="3" s="1"/>
  <c r="I1107" i="3"/>
  <c r="H1107" i="3"/>
  <c r="N1106" i="3"/>
  <c r="O1106" i="3" s="1"/>
  <c r="M1106" i="3"/>
  <c r="J1106" i="3"/>
  <c r="R1106" i="3" s="1"/>
  <c r="I1106" i="3"/>
  <c r="H1106" i="3"/>
  <c r="N1105" i="3"/>
  <c r="O1105" i="3" s="1"/>
  <c r="M1105" i="3"/>
  <c r="J1105" i="3"/>
  <c r="R1105" i="3" s="1"/>
  <c r="I1105" i="3"/>
  <c r="H1105" i="3"/>
  <c r="N1104" i="3"/>
  <c r="O1104" i="3" s="1"/>
  <c r="M1104" i="3"/>
  <c r="J1104" i="3"/>
  <c r="R1104" i="3" s="1"/>
  <c r="I1104" i="3"/>
  <c r="H1104" i="3"/>
  <c r="N1103" i="3"/>
  <c r="O1103" i="3" s="1"/>
  <c r="M1103" i="3"/>
  <c r="J1103" i="3"/>
  <c r="R1103" i="3" s="1"/>
  <c r="I1103" i="3"/>
  <c r="H1103" i="3"/>
  <c r="N1102" i="3"/>
  <c r="O1102" i="3" s="1"/>
  <c r="M1102" i="3"/>
  <c r="J1102" i="3"/>
  <c r="R1102" i="3" s="1"/>
  <c r="I1102" i="3"/>
  <c r="H1102" i="3"/>
  <c r="N1101" i="3"/>
  <c r="O1101" i="3" s="1"/>
  <c r="M1101" i="3"/>
  <c r="J1101" i="3"/>
  <c r="R1101" i="3" s="1"/>
  <c r="I1101" i="3"/>
  <c r="H1101" i="3"/>
  <c r="N564" i="3"/>
  <c r="O564" i="3" s="1"/>
  <c r="M564" i="3"/>
  <c r="J564" i="3"/>
  <c r="R564" i="3" s="1"/>
  <c r="I564" i="3"/>
  <c r="H564" i="3"/>
  <c r="N563" i="3"/>
  <c r="O563" i="3" s="1"/>
  <c r="M563" i="3"/>
  <c r="J563" i="3"/>
  <c r="R563" i="3" s="1"/>
  <c r="I563" i="3"/>
  <c r="H563" i="3"/>
  <c r="N562" i="3"/>
  <c r="O562" i="3" s="1"/>
  <c r="M562" i="3"/>
  <c r="J562" i="3"/>
  <c r="R562" i="3" s="1"/>
  <c r="I562" i="3"/>
  <c r="H562" i="3"/>
  <c r="N561" i="3"/>
  <c r="O561" i="3" s="1"/>
  <c r="M561" i="3"/>
  <c r="J561" i="3"/>
  <c r="R561" i="3" s="1"/>
  <c r="I561" i="3"/>
  <c r="H561" i="3"/>
  <c r="N560" i="3"/>
  <c r="O560" i="3" s="1"/>
  <c r="M560" i="3"/>
  <c r="J560" i="3"/>
  <c r="R560" i="3" s="1"/>
  <c r="I560" i="3"/>
  <c r="H560" i="3"/>
  <c r="N559" i="3"/>
  <c r="O559" i="3" s="1"/>
  <c r="M559" i="3"/>
  <c r="J559" i="3"/>
  <c r="R559" i="3" s="1"/>
  <c r="I559" i="3"/>
  <c r="H559" i="3"/>
  <c r="N558" i="3"/>
  <c r="O558" i="3" s="1"/>
  <c r="M558" i="3"/>
  <c r="J558" i="3"/>
  <c r="R558" i="3" s="1"/>
  <c r="I558" i="3"/>
  <c r="H558" i="3"/>
  <c r="N557" i="3"/>
  <c r="O557" i="3" s="1"/>
  <c r="M557" i="3"/>
  <c r="J557" i="3"/>
  <c r="R557" i="3" s="1"/>
  <c r="I557" i="3"/>
  <c r="H557" i="3"/>
  <c r="N556" i="3"/>
  <c r="O556" i="3" s="1"/>
  <c r="M556" i="3"/>
  <c r="J556" i="3"/>
  <c r="R556" i="3" s="1"/>
  <c r="I556" i="3"/>
  <c r="H556" i="3"/>
  <c r="N555" i="3"/>
  <c r="O555" i="3" s="1"/>
  <c r="M555" i="3"/>
  <c r="J555" i="3"/>
  <c r="R555" i="3" s="1"/>
  <c r="I555" i="3"/>
  <c r="H555" i="3"/>
  <c r="N554" i="3"/>
  <c r="O554" i="3" s="1"/>
  <c r="M554" i="3"/>
  <c r="J554" i="3"/>
  <c r="R554" i="3" s="1"/>
  <c r="I554" i="3"/>
  <c r="H554" i="3"/>
  <c r="N553" i="3"/>
  <c r="O553" i="3" s="1"/>
  <c r="M553" i="3"/>
  <c r="J553" i="3"/>
  <c r="R553" i="3" s="1"/>
  <c r="I553" i="3"/>
  <c r="H553" i="3"/>
  <c r="N1264" i="3"/>
  <c r="O1264" i="3" s="1"/>
  <c r="M1264" i="3"/>
  <c r="J1264" i="3"/>
  <c r="R1264" i="3" s="1"/>
  <c r="I1264" i="3"/>
  <c r="H1264" i="3"/>
  <c r="N1263" i="3"/>
  <c r="O1263" i="3" s="1"/>
  <c r="M1263" i="3"/>
  <c r="J1263" i="3"/>
  <c r="R1263" i="3" s="1"/>
  <c r="I1263" i="3"/>
  <c r="H1263" i="3"/>
  <c r="N482" i="3"/>
  <c r="O482" i="3" s="1"/>
  <c r="M482" i="3"/>
  <c r="J482" i="3"/>
  <c r="R482" i="3" s="1"/>
  <c r="I482" i="3"/>
  <c r="H482" i="3"/>
  <c r="N481" i="3"/>
  <c r="O481" i="3" s="1"/>
  <c r="M481" i="3"/>
  <c r="J481" i="3"/>
  <c r="R481" i="3" s="1"/>
  <c r="I481" i="3"/>
  <c r="H481" i="3"/>
  <c r="N480" i="3"/>
  <c r="O480" i="3" s="1"/>
  <c r="M480" i="3"/>
  <c r="J480" i="3"/>
  <c r="R480" i="3" s="1"/>
  <c r="I480" i="3"/>
  <c r="H480" i="3"/>
  <c r="N479" i="3"/>
  <c r="O479" i="3" s="1"/>
  <c r="M479" i="3"/>
  <c r="J479" i="3"/>
  <c r="R479" i="3" s="1"/>
  <c r="I479" i="3"/>
  <c r="H479" i="3"/>
  <c r="N585" i="3"/>
  <c r="O585" i="3" s="1"/>
  <c r="M585" i="3"/>
  <c r="J585" i="3"/>
  <c r="R585" i="3" s="1"/>
  <c r="I585" i="3"/>
  <c r="H585" i="3"/>
  <c r="N584" i="3"/>
  <c r="O584" i="3" s="1"/>
  <c r="M584" i="3"/>
  <c r="J584" i="3"/>
  <c r="R584" i="3" s="1"/>
  <c r="I584" i="3"/>
  <c r="H584" i="3"/>
  <c r="N583" i="3"/>
  <c r="O583" i="3" s="1"/>
  <c r="M583" i="3"/>
  <c r="J583" i="3"/>
  <c r="R583" i="3" s="1"/>
  <c r="I583" i="3"/>
  <c r="H583" i="3"/>
  <c r="N582" i="3"/>
  <c r="O582" i="3" s="1"/>
  <c r="M582" i="3"/>
  <c r="J582" i="3"/>
  <c r="R582" i="3" s="1"/>
  <c r="I582" i="3"/>
  <c r="H582" i="3"/>
  <c r="N581" i="3"/>
  <c r="O581" i="3" s="1"/>
  <c r="M581" i="3"/>
  <c r="J581" i="3"/>
  <c r="R581" i="3" s="1"/>
  <c r="I581" i="3"/>
  <c r="H581" i="3"/>
  <c r="N580" i="3"/>
  <c r="O580" i="3" s="1"/>
  <c r="M580" i="3"/>
  <c r="J580" i="3"/>
  <c r="R580" i="3" s="1"/>
  <c r="I580" i="3"/>
  <c r="H580" i="3"/>
  <c r="N579" i="3"/>
  <c r="O579" i="3" s="1"/>
  <c r="M579" i="3"/>
  <c r="J579" i="3"/>
  <c r="R579" i="3" s="1"/>
  <c r="I579" i="3"/>
  <c r="H579" i="3"/>
  <c r="N578" i="3"/>
  <c r="O578" i="3" s="1"/>
  <c r="M578" i="3"/>
  <c r="J578" i="3"/>
  <c r="R578" i="3" s="1"/>
  <c r="I578" i="3"/>
  <c r="H578" i="3"/>
  <c r="N577" i="3"/>
  <c r="O577" i="3" s="1"/>
  <c r="M577" i="3"/>
  <c r="J577" i="3"/>
  <c r="R577" i="3" s="1"/>
  <c r="I577" i="3"/>
  <c r="H577" i="3"/>
  <c r="N576" i="3"/>
  <c r="O576" i="3" s="1"/>
  <c r="M576" i="3"/>
  <c r="J576" i="3"/>
  <c r="R576" i="3" s="1"/>
  <c r="I576" i="3"/>
  <c r="H576" i="3"/>
  <c r="N575" i="3"/>
  <c r="O575" i="3" s="1"/>
  <c r="M575" i="3"/>
  <c r="J575" i="3"/>
  <c r="R575" i="3" s="1"/>
  <c r="I575" i="3"/>
  <c r="H575" i="3"/>
  <c r="N574" i="3"/>
  <c r="O574" i="3" s="1"/>
  <c r="M574" i="3"/>
  <c r="J574" i="3"/>
  <c r="R574" i="3" s="1"/>
  <c r="I574" i="3"/>
  <c r="H574" i="3"/>
  <c r="N573" i="3"/>
  <c r="O573" i="3" s="1"/>
  <c r="M573" i="3"/>
  <c r="J573" i="3"/>
  <c r="R573" i="3" s="1"/>
  <c r="I573" i="3"/>
  <c r="H573" i="3"/>
  <c r="N572" i="3"/>
  <c r="O572" i="3" s="1"/>
  <c r="M572" i="3"/>
  <c r="J572" i="3"/>
  <c r="R572" i="3" s="1"/>
  <c r="I572" i="3"/>
  <c r="H572" i="3"/>
  <c r="N571" i="3"/>
  <c r="O571" i="3" s="1"/>
  <c r="M571" i="3"/>
  <c r="J571" i="3"/>
  <c r="R571" i="3" s="1"/>
  <c r="I571" i="3"/>
  <c r="H571" i="3"/>
  <c r="N389" i="3"/>
  <c r="O389" i="3" s="1"/>
  <c r="M389" i="3"/>
  <c r="J389" i="3"/>
  <c r="R389" i="3" s="1"/>
  <c r="I389" i="3"/>
  <c r="H389" i="3"/>
  <c r="N388" i="3"/>
  <c r="O388" i="3" s="1"/>
  <c r="M388" i="3"/>
  <c r="J388" i="3"/>
  <c r="R388" i="3" s="1"/>
  <c r="I388" i="3"/>
  <c r="H388" i="3"/>
  <c r="N504" i="3"/>
  <c r="O504" i="3" s="1"/>
  <c r="M504" i="3"/>
  <c r="J504" i="3"/>
  <c r="R504" i="3" s="1"/>
  <c r="I504" i="3"/>
  <c r="H504" i="3"/>
  <c r="N503" i="3"/>
  <c r="O503" i="3" s="1"/>
  <c r="M503" i="3"/>
  <c r="J503" i="3"/>
  <c r="R503" i="3" s="1"/>
  <c r="I503" i="3"/>
  <c r="H503" i="3"/>
  <c r="N502" i="3"/>
  <c r="O502" i="3" s="1"/>
  <c r="M502" i="3"/>
  <c r="J502" i="3"/>
  <c r="R502" i="3" s="1"/>
  <c r="I502" i="3"/>
  <c r="H502" i="3"/>
  <c r="N501" i="3"/>
  <c r="O501" i="3" s="1"/>
  <c r="M501" i="3"/>
  <c r="J501" i="3"/>
  <c r="R501" i="3" s="1"/>
  <c r="I501" i="3"/>
  <c r="H501" i="3"/>
  <c r="N500" i="3"/>
  <c r="O500" i="3" s="1"/>
  <c r="M500" i="3"/>
  <c r="J500" i="3"/>
  <c r="R500" i="3" s="1"/>
  <c r="I500" i="3"/>
  <c r="H500" i="3"/>
  <c r="N499" i="3"/>
  <c r="O499" i="3" s="1"/>
  <c r="M499" i="3"/>
  <c r="J499" i="3"/>
  <c r="R499" i="3" s="1"/>
  <c r="I499" i="3"/>
  <c r="H499" i="3"/>
  <c r="N498" i="3"/>
  <c r="O498" i="3" s="1"/>
  <c r="M498" i="3"/>
  <c r="J498" i="3"/>
  <c r="R498" i="3" s="1"/>
  <c r="I498" i="3"/>
  <c r="H498" i="3"/>
  <c r="N410" i="3"/>
  <c r="O410" i="3" s="1"/>
  <c r="M410" i="3"/>
  <c r="J410" i="3"/>
  <c r="R410" i="3" s="1"/>
  <c r="I410" i="3"/>
  <c r="H410" i="3"/>
  <c r="N409" i="3"/>
  <c r="O409" i="3" s="1"/>
  <c r="M409" i="3"/>
  <c r="J409" i="3"/>
  <c r="R409" i="3" s="1"/>
  <c r="I409" i="3"/>
  <c r="H409" i="3"/>
  <c r="N408" i="3"/>
  <c r="O408" i="3" s="1"/>
  <c r="M408" i="3"/>
  <c r="J408" i="3"/>
  <c r="R408" i="3" s="1"/>
  <c r="I408" i="3"/>
  <c r="H408" i="3"/>
  <c r="N407" i="3"/>
  <c r="O407" i="3" s="1"/>
  <c r="M407" i="3"/>
  <c r="J407" i="3"/>
  <c r="R407" i="3" s="1"/>
  <c r="I407" i="3"/>
  <c r="H407" i="3"/>
  <c r="N406" i="3"/>
  <c r="O406" i="3" s="1"/>
  <c r="M406" i="3"/>
  <c r="J406" i="3"/>
  <c r="R406" i="3" s="1"/>
  <c r="I406" i="3"/>
  <c r="H406" i="3"/>
  <c r="N405" i="3"/>
  <c r="O405" i="3" s="1"/>
  <c r="M405" i="3"/>
  <c r="J405" i="3"/>
  <c r="R405" i="3" s="1"/>
  <c r="I405" i="3"/>
  <c r="H405" i="3"/>
  <c r="N404" i="3"/>
  <c r="O404" i="3" s="1"/>
  <c r="M404" i="3"/>
  <c r="J404" i="3"/>
  <c r="R404" i="3" s="1"/>
  <c r="I404" i="3"/>
  <c r="H404" i="3"/>
  <c r="N478" i="3"/>
  <c r="O478" i="3" s="1"/>
  <c r="M478" i="3"/>
  <c r="J478" i="3"/>
  <c r="R478" i="3" s="1"/>
  <c r="I478" i="3"/>
  <c r="H478" i="3"/>
  <c r="N477" i="3"/>
  <c r="O477" i="3" s="1"/>
  <c r="M477" i="3"/>
  <c r="J477" i="3"/>
  <c r="R477" i="3" s="1"/>
  <c r="I477" i="3"/>
  <c r="H477" i="3"/>
  <c r="N476" i="3"/>
  <c r="O476" i="3" s="1"/>
  <c r="M476" i="3"/>
  <c r="J476" i="3"/>
  <c r="R476" i="3" s="1"/>
  <c r="I476" i="3"/>
  <c r="H476" i="3"/>
  <c r="N475" i="3"/>
  <c r="O475" i="3" s="1"/>
  <c r="M475" i="3"/>
  <c r="J475" i="3"/>
  <c r="R475" i="3" s="1"/>
  <c r="I475" i="3"/>
  <c r="H475" i="3"/>
  <c r="N1152" i="3"/>
  <c r="O1152" i="3" s="1"/>
  <c r="M1152" i="3"/>
  <c r="J1152" i="3"/>
  <c r="R1152" i="3" s="1"/>
  <c r="I1152" i="3"/>
  <c r="H1152" i="3"/>
  <c r="N1151" i="3"/>
  <c r="O1151" i="3" s="1"/>
  <c r="M1151" i="3"/>
  <c r="J1151" i="3"/>
  <c r="R1151" i="3" s="1"/>
  <c r="I1151" i="3"/>
  <c r="H1151" i="3"/>
  <c r="N1150" i="3"/>
  <c r="O1150" i="3" s="1"/>
  <c r="M1150" i="3"/>
  <c r="J1150" i="3"/>
  <c r="R1150" i="3" s="1"/>
  <c r="I1150" i="3"/>
  <c r="H1150" i="3"/>
  <c r="N1149" i="3"/>
  <c r="O1149" i="3" s="1"/>
  <c r="M1149" i="3"/>
  <c r="J1149" i="3"/>
  <c r="R1149" i="3" s="1"/>
  <c r="I1149" i="3"/>
  <c r="H1149" i="3"/>
  <c r="N1148" i="3"/>
  <c r="O1148" i="3" s="1"/>
  <c r="M1148" i="3"/>
  <c r="J1148" i="3"/>
  <c r="R1148" i="3" s="1"/>
  <c r="I1148" i="3"/>
  <c r="H1148" i="3"/>
  <c r="N1118" i="3"/>
  <c r="O1118" i="3" s="1"/>
  <c r="M1118" i="3"/>
  <c r="J1118" i="3"/>
  <c r="R1118" i="3" s="1"/>
  <c r="I1118" i="3"/>
  <c r="H1118" i="3"/>
  <c r="N1117" i="3"/>
  <c r="O1117" i="3" s="1"/>
  <c r="M1117" i="3"/>
  <c r="J1117" i="3"/>
  <c r="R1117" i="3" s="1"/>
  <c r="I1117" i="3"/>
  <c r="H1117" i="3"/>
  <c r="N1116" i="3"/>
  <c r="O1116" i="3" s="1"/>
  <c r="M1116" i="3"/>
  <c r="J1116" i="3"/>
  <c r="R1116" i="3" s="1"/>
  <c r="I1116" i="3"/>
  <c r="H1116" i="3"/>
  <c r="N1115" i="3"/>
  <c r="O1115" i="3" s="1"/>
  <c r="M1115" i="3"/>
  <c r="J1115" i="3"/>
  <c r="R1115" i="3" s="1"/>
  <c r="I1115" i="3"/>
  <c r="H1115" i="3"/>
  <c r="N1114" i="3"/>
  <c r="O1114" i="3" s="1"/>
  <c r="M1114" i="3"/>
  <c r="J1114" i="3"/>
  <c r="R1114" i="3" s="1"/>
  <c r="I1114" i="3"/>
  <c r="H1114" i="3"/>
  <c r="N1113" i="3"/>
  <c r="O1113" i="3" s="1"/>
  <c r="M1113" i="3"/>
  <c r="J1113" i="3"/>
  <c r="R1113" i="3" s="1"/>
  <c r="I1113" i="3"/>
  <c r="H1113" i="3"/>
  <c r="N1112" i="3"/>
  <c r="O1112" i="3" s="1"/>
  <c r="M1112" i="3"/>
  <c r="J1112" i="3"/>
  <c r="R1112" i="3" s="1"/>
  <c r="I1112" i="3"/>
  <c r="H1112" i="3"/>
  <c r="N1111" i="3"/>
  <c r="O1111" i="3" s="1"/>
  <c r="M1111" i="3"/>
  <c r="J1111" i="3"/>
  <c r="R1111" i="3" s="1"/>
  <c r="I1111" i="3"/>
  <c r="H1111" i="3"/>
  <c r="N658" i="3"/>
  <c r="O658" i="3" s="1"/>
  <c r="M658" i="3"/>
  <c r="J658" i="3"/>
  <c r="R658" i="3" s="1"/>
  <c r="I658" i="3"/>
  <c r="H658" i="3"/>
  <c r="N657" i="3"/>
  <c r="O657" i="3" s="1"/>
  <c r="M657" i="3"/>
  <c r="J657" i="3"/>
  <c r="R657" i="3" s="1"/>
  <c r="I657" i="3"/>
  <c r="H657" i="3"/>
  <c r="N656" i="3"/>
  <c r="O656" i="3" s="1"/>
  <c r="M656" i="3"/>
  <c r="J656" i="3"/>
  <c r="R656" i="3" s="1"/>
  <c r="I656" i="3"/>
  <c r="H656" i="3"/>
  <c r="N655" i="3"/>
  <c r="O655" i="3" s="1"/>
  <c r="M655" i="3"/>
  <c r="J655" i="3"/>
  <c r="R655" i="3" s="1"/>
  <c r="I655" i="3"/>
  <c r="H655" i="3"/>
  <c r="N654" i="3"/>
  <c r="O654" i="3" s="1"/>
  <c r="M654" i="3"/>
  <c r="J654" i="3"/>
  <c r="R654" i="3" s="1"/>
  <c r="I654" i="3"/>
  <c r="H654" i="3"/>
  <c r="N451" i="3"/>
  <c r="O451" i="3" s="1"/>
  <c r="M451" i="3"/>
  <c r="J451" i="3"/>
  <c r="R451" i="3" s="1"/>
  <c r="I451" i="3"/>
  <c r="H451" i="3"/>
  <c r="N450" i="3"/>
  <c r="O450" i="3" s="1"/>
  <c r="M450" i="3"/>
  <c r="J450" i="3"/>
  <c r="R450" i="3" s="1"/>
  <c r="I450" i="3"/>
  <c r="H450" i="3"/>
  <c r="N449" i="3"/>
  <c r="O449" i="3" s="1"/>
  <c r="M449" i="3"/>
  <c r="J449" i="3"/>
  <c r="R449" i="3" s="1"/>
  <c r="I449" i="3"/>
  <c r="H449" i="3"/>
  <c r="N1294" i="3"/>
  <c r="O1294" i="3" s="1"/>
  <c r="M1294" i="3"/>
  <c r="J1294" i="3"/>
  <c r="R1294" i="3" s="1"/>
  <c r="I1294" i="3"/>
  <c r="H1294" i="3"/>
  <c r="N1293" i="3"/>
  <c r="O1293" i="3" s="1"/>
  <c r="M1293" i="3"/>
  <c r="J1293" i="3"/>
  <c r="R1293" i="3" s="1"/>
  <c r="I1293" i="3"/>
  <c r="H1293" i="3"/>
  <c r="N1292" i="3"/>
  <c r="O1292" i="3" s="1"/>
  <c r="M1292" i="3"/>
  <c r="J1292" i="3"/>
  <c r="R1292" i="3" s="1"/>
  <c r="I1292" i="3"/>
  <c r="H1292" i="3"/>
  <c r="N176" i="3"/>
  <c r="O176" i="3" s="1"/>
  <c r="M176" i="3"/>
  <c r="J176" i="3"/>
  <c r="R176" i="3" s="1"/>
  <c r="I176" i="3"/>
  <c r="H176" i="3"/>
  <c r="N175" i="3"/>
  <c r="O175" i="3" s="1"/>
  <c r="M175" i="3"/>
  <c r="J175" i="3"/>
  <c r="R175" i="3" s="1"/>
  <c r="I175" i="3"/>
  <c r="H175" i="3"/>
  <c r="N174" i="3"/>
  <c r="O174" i="3" s="1"/>
  <c r="M174" i="3"/>
  <c r="J174" i="3"/>
  <c r="R174" i="3" s="1"/>
  <c r="I174" i="3"/>
  <c r="H174" i="3"/>
  <c r="N173" i="3"/>
  <c r="O173" i="3" s="1"/>
  <c r="M173" i="3"/>
  <c r="J173" i="3"/>
  <c r="R173" i="3" s="1"/>
  <c r="I173" i="3"/>
  <c r="H173" i="3"/>
  <c r="N203" i="3"/>
  <c r="O203" i="3" s="1"/>
  <c r="M203" i="3"/>
  <c r="J203" i="3"/>
  <c r="R203" i="3" s="1"/>
  <c r="I203" i="3"/>
  <c r="H203" i="3"/>
  <c r="N202" i="3"/>
  <c r="O202" i="3" s="1"/>
  <c r="M202" i="3"/>
  <c r="J202" i="3"/>
  <c r="R202" i="3" s="1"/>
  <c r="I202" i="3"/>
  <c r="H202" i="3"/>
  <c r="N201" i="3"/>
  <c r="O201" i="3" s="1"/>
  <c r="M201" i="3"/>
  <c r="J201" i="3"/>
  <c r="R201" i="3" s="1"/>
  <c r="I201" i="3"/>
  <c r="H201" i="3"/>
  <c r="N90" i="3"/>
  <c r="O90" i="3" s="1"/>
  <c r="M90" i="3"/>
  <c r="J90" i="3"/>
  <c r="R90" i="3" s="1"/>
  <c r="I90" i="3"/>
  <c r="H90" i="3"/>
  <c r="N89" i="3"/>
  <c r="O89" i="3" s="1"/>
  <c r="M89" i="3"/>
  <c r="J89" i="3"/>
  <c r="R89" i="3" s="1"/>
  <c r="I89" i="3"/>
  <c r="H89" i="3"/>
  <c r="N88" i="3"/>
  <c r="O88" i="3" s="1"/>
  <c r="M88" i="3"/>
  <c r="J88" i="3"/>
  <c r="R88" i="3" s="1"/>
  <c r="I88" i="3"/>
  <c r="H88" i="3"/>
  <c r="N789" i="3"/>
  <c r="O789" i="3" s="1"/>
  <c r="M789" i="3"/>
  <c r="J789" i="3"/>
  <c r="R789" i="3" s="1"/>
  <c r="I789" i="3"/>
  <c r="H789" i="3"/>
  <c r="N788" i="3"/>
  <c r="O788" i="3" s="1"/>
  <c r="M788" i="3"/>
  <c r="J788" i="3"/>
  <c r="R788" i="3" s="1"/>
  <c r="I788" i="3"/>
  <c r="H788" i="3"/>
  <c r="N787" i="3"/>
  <c r="O787" i="3" s="1"/>
  <c r="M787" i="3"/>
  <c r="J787" i="3"/>
  <c r="R787" i="3" s="1"/>
  <c r="I787" i="3"/>
  <c r="H787" i="3"/>
  <c r="N786" i="3"/>
  <c r="O786" i="3" s="1"/>
  <c r="M786" i="3"/>
  <c r="J786" i="3"/>
  <c r="R786" i="3" s="1"/>
  <c r="I786" i="3"/>
  <c r="H786" i="3"/>
  <c r="N1274" i="3"/>
  <c r="O1274" i="3" s="1"/>
  <c r="M1274" i="3"/>
  <c r="J1274" i="3"/>
  <c r="R1274" i="3" s="1"/>
  <c r="I1274" i="3"/>
  <c r="H1274" i="3"/>
  <c r="N1273" i="3"/>
  <c r="O1273" i="3" s="1"/>
  <c r="M1273" i="3"/>
  <c r="J1273" i="3"/>
  <c r="R1273" i="3" s="1"/>
  <c r="I1273" i="3"/>
  <c r="H1273" i="3"/>
  <c r="N381" i="3"/>
  <c r="O381" i="3" s="1"/>
  <c r="M381" i="3"/>
  <c r="J381" i="3"/>
  <c r="R381" i="3" s="1"/>
  <c r="I381" i="3"/>
  <c r="H381" i="3"/>
  <c r="N380" i="3"/>
  <c r="O380" i="3" s="1"/>
  <c r="M380" i="3"/>
  <c r="J380" i="3"/>
  <c r="R380" i="3" s="1"/>
  <c r="I380" i="3"/>
  <c r="H380" i="3"/>
  <c r="N379" i="3"/>
  <c r="O379" i="3" s="1"/>
  <c r="M379" i="3"/>
  <c r="J379" i="3"/>
  <c r="R379" i="3" s="1"/>
  <c r="I379" i="3"/>
  <c r="H379" i="3"/>
  <c r="N378" i="3"/>
  <c r="O378" i="3" s="1"/>
  <c r="M378" i="3"/>
  <c r="J378" i="3"/>
  <c r="R378" i="3" s="1"/>
  <c r="I378" i="3"/>
  <c r="H378" i="3"/>
  <c r="N377" i="3"/>
  <c r="O377" i="3" s="1"/>
  <c r="M377" i="3"/>
  <c r="J377" i="3"/>
  <c r="R377" i="3" s="1"/>
  <c r="I377" i="3"/>
  <c r="H377" i="3"/>
  <c r="N376" i="3"/>
  <c r="O376" i="3" s="1"/>
  <c r="M376" i="3"/>
  <c r="J376" i="3"/>
  <c r="R376" i="3" s="1"/>
  <c r="I376" i="3"/>
  <c r="H376" i="3"/>
  <c r="N1100" i="3"/>
  <c r="O1100" i="3" s="1"/>
  <c r="M1100" i="3"/>
  <c r="J1100" i="3"/>
  <c r="R1100" i="3" s="1"/>
  <c r="I1100" i="3"/>
  <c r="H1100" i="3"/>
  <c r="N1099" i="3"/>
  <c r="O1099" i="3" s="1"/>
  <c r="M1099" i="3"/>
  <c r="J1099" i="3"/>
  <c r="R1099" i="3" s="1"/>
  <c r="I1099" i="3"/>
  <c r="H1099" i="3"/>
  <c r="N1098" i="3"/>
  <c r="O1098" i="3" s="1"/>
  <c r="M1098" i="3"/>
  <c r="J1098" i="3"/>
  <c r="R1098" i="3" s="1"/>
  <c r="I1098" i="3"/>
  <c r="H1098" i="3"/>
  <c r="N1097" i="3"/>
  <c r="O1097" i="3" s="1"/>
  <c r="M1097" i="3"/>
  <c r="J1097" i="3"/>
  <c r="R1097" i="3" s="1"/>
  <c r="I1097" i="3"/>
  <c r="H1097" i="3"/>
  <c r="N1096" i="3"/>
  <c r="O1096" i="3" s="1"/>
  <c r="M1096" i="3"/>
  <c r="J1096" i="3"/>
  <c r="R1096" i="3" s="1"/>
  <c r="I1096" i="3"/>
  <c r="H1096" i="3"/>
  <c r="N1095" i="3"/>
  <c r="O1095" i="3" s="1"/>
  <c r="M1095" i="3"/>
  <c r="J1095" i="3"/>
  <c r="R1095" i="3" s="1"/>
  <c r="I1095" i="3"/>
  <c r="H1095" i="3"/>
  <c r="N827" i="3"/>
  <c r="O827" i="3" s="1"/>
  <c r="M827" i="3"/>
  <c r="J827" i="3"/>
  <c r="R827" i="3" s="1"/>
  <c r="I827" i="3"/>
  <c r="H827" i="3"/>
  <c r="N826" i="3"/>
  <c r="O826" i="3" s="1"/>
  <c r="M826" i="3"/>
  <c r="J826" i="3"/>
  <c r="R826" i="3" s="1"/>
  <c r="I826" i="3"/>
  <c r="H826" i="3"/>
  <c r="N825" i="3"/>
  <c r="O825" i="3" s="1"/>
  <c r="M825" i="3"/>
  <c r="J825" i="3"/>
  <c r="R825" i="3" s="1"/>
  <c r="I825" i="3"/>
  <c r="H825" i="3"/>
  <c r="N453" i="3"/>
  <c r="O453" i="3" s="1"/>
  <c r="M453" i="3"/>
  <c r="J453" i="3"/>
  <c r="R453" i="3" s="1"/>
  <c r="I453" i="3"/>
  <c r="H453" i="3"/>
  <c r="N452" i="3"/>
  <c r="O452" i="3" s="1"/>
  <c r="M452" i="3"/>
  <c r="J452" i="3"/>
  <c r="R452" i="3" s="1"/>
  <c r="I452" i="3"/>
  <c r="H452" i="3"/>
  <c r="N533" i="3"/>
  <c r="O533" i="3" s="1"/>
  <c r="M533" i="3"/>
  <c r="J533" i="3"/>
  <c r="R533" i="3" s="1"/>
  <c r="I533" i="3"/>
  <c r="H533" i="3"/>
  <c r="N532" i="3"/>
  <c r="O532" i="3" s="1"/>
  <c r="M532" i="3"/>
  <c r="J532" i="3"/>
  <c r="R532" i="3" s="1"/>
  <c r="I532" i="3"/>
  <c r="H532" i="3"/>
  <c r="N531" i="3"/>
  <c r="O531" i="3" s="1"/>
  <c r="M531" i="3"/>
  <c r="J531" i="3"/>
  <c r="R531" i="3" s="1"/>
  <c r="I531" i="3"/>
  <c r="H531" i="3"/>
  <c r="N530" i="3"/>
  <c r="O530" i="3" s="1"/>
  <c r="M530" i="3"/>
  <c r="J530" i="3"/>
  <c r="R530" i="3" s="1"/>
  <c r="I530" i="3"/>
  <c r="H530" i="3"/>
  <c r="N529" i="3"/>
  <c r="O529" i="3" s="1"/>
  <c r="M529" i="3"/>
  <c r="J529" i="3"/>
  <c r="R529" i="3" s="1"/>
  <c r="I529" i="3"/>
  <c r="H529" i="3"/>
  <c r="N528" i="3"/>
  <c r="O528" i="3" s="1"/>
  <c r="M528" i="3"/>
  <c r="J528" i="3"/>
  <c r="R528" i="3" s="1"/>
  <c r="I528" i="3"/>
  <c r="H528" i="3"/>
  <c r="N527" i="3"/>
  <c r="O527" i="3" s="1"/>
  <c r="M527" i="3"/>
  <c r="J527" i="3"/>
  <c r="R527" i="3" s="1"/>
  <c r="I527" i="3"/>
  <c r="H527" i="3"/>
  <c r="N1228" i="3"/>
  <c r="O1228" i="3" s="1"/>
  <c r="M1228" i="3"/>
  <c r="J1228" i="3"/>
  <c r="R1228" i="3" s="1"/>
  <c r="I1228" i="3"/>
  <c r="H1228" i="3"/>
  <c r="N1187" i="3"/>
  <c r="O1187" i="3" s="1"/>
  <c r="M1187" i="3"/>
  <c r="J1187" i="3"/>
  <c r="R1187" i="3" s="1"/>
  <c r="I1187" i="3"/>
  <c r="H1187" i="3"/>
  <c r="N1186" i="3"/>
  <c r="O1186" i="3" s="1"/>
  <c r="M1186" i="3"/>
  <c r="J1186" i="3"/>
  <c r="R1186" i="3" s="1"/>
  <c r="I1186" i="3"/>
  <c r="H1186" i="3"/>
  <c r="N1185" i="3"/>
  <c r="O1185" i="3" s="1"/>
  <c r="M1185" i="3"/>
  <c r="J1185" i="3"/>
  <c r="R1185" i="3" s="1"/>
  <c r="I1185" i="3"/>
  <c r="H1185" i="3"/>
  <c r="N1184" i="3"/>
  <c r="O1184" i="3" s="1"/>
  <c r="M1184" i="3"/>
  <c r="J1184" i="3"/>
  <c r="R1184" i="3" s="1"/>
  <c r="I1184" i="3"/>
  <c r="H1184" i="3"/>
  <c r="N1227" i="3"/>
  <c r="O1227" i="3" s="1"/>
  <c r="M1227" i="3"/>
  <c r="J1227" i="3"/>
  <c r="R1227" i="3" s="1"/>
  <c r="I1227" i="3"/>
  <c r="H1227" i="3"/>
  <c r="N677" i="3"/>
  <c r="O677" i="3" s="1"/>
  <c r="M677" i="3"/>
  <c r="J677" i="3"/>
  <c r="R677" i="3" s="1"/>
  <c r="I677" i="3"/>
  <c r="H677" i="3"/>
  <c r="N676" i="3"/>
  <c r="O676" i="3" s="1"/>
  <c r="M676" i="3"/>
  <c r="J676" i="3"/>
  <c r="R676" i="3" s="1"/>
  <c r="I676" i="3"/>
  <c r="H676" i="3"/>
  <c r="N675" i="3"/>
  <c r="O675" i="3" s="1"/>
  <c r="M675" i="3"/>
  <c r="J675" i="3"/>
  <c r="R675" i="3" s="1"/>
  <c r="I675" i="3"/>
  <c r="H675" i="3"/>
  <c r="N674" i="3"/>
  <c r="O674" i="3" s="1"/>
  <c r="M674" i="3"/>
  <c r="J674" i="3"/>
  <c r="R674" i="3" s="1"/>
  <c r="I674" i="3"/>
  <c r="H674" i="3"/>
  <c r="N673" i="3"/>
  <c r="O673" i="3" s="1"/>
  <c r="M673" i="3"/>
  <c r="J673" i="3"/>
  <c r="R673" i="3" s="1"/>
  <c r="I673" i="3"/>
  <c r="H673" i="3"/>
  <c r="N1303" i="3"/>
  <c r="O1303" i="3" s="1"/>
  <c r="M1303" i="3"/>
  <c r="J1303" i="3"/>
  <c r="R1303" i="3" s="1"/>
  <c r="I1303" i="3"/>
  <c r="H1303" i="3"/>
  <c r="N1302" i="3"/>
  <c r="O1302" i="3" s="1"/>
  <c r="M1302" i="3"/>
  <c r="J1302" i="3"/>
  <c r="R1302" i="3" s="1"/>
  <c r="I1302" i="3"/>
  <c r="H1302" i="3"/>
  <c r="N1301" i="3"/>
  <c r="O1301" i="3" s="1"/>
  <c r="M1301" i="3"/>
  <c r="J1301" i="3"/>
  <c r="R1301" i="3" s="1"/>
  <c r="I1301" i="3"/>
  <c r="H1301" i="3"/>
  <c r="N777" i="3"/>
  <c r="O777" i="3" s="1"/>
  <c r="M777" i="3"/>
  <c r="J777" i="3"/>
  <c r="R777" i="3" s="1"/>
  <c r="I777" i="3"/>
  <c r="H777" i="3"/>
  <c r="N776" i="3"/>
  <c r="O776" i="3" s="1"/>
  <c r="M776" i="3"/>
  <c r="J776" i="3"/>
  <c r="R776" i="3" s="1"/>
  <c r="I776" i="3"/>
  <c r="H776" i="3"/>
  <c r="N775" i="3"/>
  <c r="O775" i="3" s="1"/>
  <c r="M775" i="3"/>
  <c r="J775" i="3"/>
  <c r="R775" i="3" s="1"/>
  <c r="I775" i="3"/>
  <c r="H775" i="3"/>
  <c r="N774" i="3"/>
  <c r="O774" i="3" s="1"/>
  <c r="M774" i="3"/>
  <c r="J774" i="3"/>
  <c r="R774" i="3" s="1"/>
  <c r="I774" i="3"/>
  <c r="H774" i="3"/>
  <c r="N762" i="3"/>
  <c r="O762" i="3" s="1"/>
  <c r="M762" i="3"/>
  <c r="J762" i="3"/>
  <c r="R762" i="3" s="1"/>
  <c r="I762" i="3"/>
  <c r="H762" i="3"/>
  <c r="N864" i="3"/>
  <c r="O864" i="3" s="1"/>
  <c r="M864" i="3"/>
  <c r="J864" i="3"/>
  <c r="R864" i="3" s="1"/>
  <c r="I864" i="3"/>
  <c r="H864" i="3"/>
  <c r="N863" i="3"/>
  <c r="O863" i="3" s="1"/>
  <c r="M863" i="3"/>
  <c r="J863" i="3"/>
  <c r="R863" i="3" s="1"/>
  <c r="I863" i="3"/>
  <c r="H863" i="3"/>
  <c r="N862" i="3"/>
  <c r="O862" i="3" s="1"/>
  <c r="M862" i="3"/>
  <c r="J862" i="3"/>
  <c r="R862" i="3" s="1"/>
  <c r="I862" i="3"/>
  <c r="H862" i="3"/>
  <c r="N861" i="3"/>
  <c r="O861" i="3" s="1"/>
  <c r="M861" i="3"/>
  <c r="J861" i="3"/>
  <c r="R861" i="3" s="1"/>
  <c r="I861" i="3"/>
  <c r="H861" i="3"/>
  <c r="N860" i="3"/>
  <c r="O860" i="3" s="1"/>
  <c r="M860" i="3"/>
  <c r="J860" i="3"/>
  <c r="R860" i="3" s="1"/>
  <c r="I860" i="3"/>
  <c r="H860" i="3"/>
  <c r="N859" i="3"/>
  <c r="O859" i="3" s="1"/>
  <c r="M859" i="3"/>
  <c r="J859" i="3"/>
  <c r="R859" i="3" s="1"/>
  <c r="I859" i="3"/>
  <c r="H859" i="3"/>
  <c r="N162" i="3"/>
  <c r="O162" i="3" s="1"/>
  <c r="M162" i="3"/>
  <c r="J162" i="3"/>
  <c r="R162" i="3" s="1"/>
  <c r="I162" i="3"/>
  <c r="H162" i="3"/>
  <c r="N161" i="3"/>
  <c r="O161" i="3" s="1"/>
  <c r="M161" i="3"/>
  <c r="J161" i="3"/>
  <c r="R161" i="3" s="1"/>
  <c r="I161" i="3"/>
  <c r="H161" i="3"/>
  <c r="N160" i="3"/>
  <c r="O160" i="3" s="1"/>
  <c r="M160" i="3"/>
  <c r="J160" i="3"/>
  <c r="R160" i="3" s="1"/>
  <c r="I160" i="3"/>
  <c r="H160" i="3"/>
  <c r="N516" i="3"/>
  <c r="O516" i="3" s="1"/>
  <c r="M516" i="3"/>
  <c r="J516" i="3"/>
  <c r="R516" i="3" s="1"/>
  <c r="I516" i="3"/>
  <c r="H516" i="3"/>
  <c r="N119" i="3"/>
  <c r="O119" i="3" s="1"/>
  <c r="M119" i="3"/>
  <c r="J119" i="3"/>
  <c r="R119" i="3" s="1"/>
  <c r="I119" i="3"/>
  <c r="H119" i="3"/>
  <c r="N118" i="3"/>
  <c r="O118" i="3" s="1"/>
  <c r="M118" i="3"/>
  <c r="J118" i="3"/>
  <c r="R118" i="3" s="1"/>
  <c r="I118" i="3"/>
  <c r="H118" i="3"/>
  <c r="N117" i="3"/>
  <c r="O117" i="3" s="1"/>
  <c r="M117" i="3"/>
  <c r="J117" i="3"/>
  <c r="R117" i="3" s="1"/>
  <c r="I117" i="3"/>
  <c r="H117" i="3"/>
  <c r="N116" i="3"/>
  <c r="O116" i="3" s="1"/>
  <c r="M116" i="3"/>
  <c r="J116" i="3"/>
  <c r="R116" i="3" s="1"/>
  <c r="I116" i="3"/>
  <c r="H116" i="3"/>
  <c r="N115" i="3"/>
  <c r="O115" i="3" s="1"/>
  <c r="M115" i="3"/>
  <c r="J115" i="3"/>
  <c r="R115" i="3" s="1"/>
  <c r="I115" i="3"/>
  <c r="H115" i="3"/>
  <c r="N114" i="3"/>
  <c r="O114" i="3" s="1"/>
  <c r="M114" i="3"/>
  <c r="J114" i="3"/>
  <c r="R114" i="3" s="1"/>
  <c r="I114" i="3"/>
  <c r="H114" i="3"/>
  <c r="N541" i="3"/>
  <c r="O541" i="3" s="1"/>
  <c r="M541" i="3"/>
  <c r="J541" i="3"/>
  <c r="R541" i="3" s="1"/>
  <c r="I541" i="3"/>
  <c r="H541" i="3"/>
  <c r="N540" i="3"/>
  <c r="O540" i="3" s="1"/>
  <c r="M540" i="3"/>
  <c r="J540" i="3"/>
  <c r="R540" i="3" s="1"/>
  <c r="I540" i="3"/>
  <c r="H540" i="3"/>
  <c r="N539" i="3"/>
  <c r="O539" i="3" s="1"/>
  <c r="M539" i="3"/>
  <c r="J539" i="3"/>
  <c r="R539" i="3" s="1"/>
  <c r="I539" i="3"/>
  <c r="H539" i="3"/>
  <c r="N538" i="3"/>
  <c r="O538" i="3" s="1"/>
  <c r="M538" i="3"/>
  <c r="J538" i="3"/>
  <c r="R538" i="3" s="1"/>
  <c r="I538" i="3"/>
  <c r="H538" i="3"/>
  <c r="N537" i="3"/>
  <c r="O537" i="3" s="1"/>
  <c r="M537" i="3"/>
  <c r="J537" i="3"/>
  <c r="R537" i="3" s="1"/>
  <c r="I537" i="3"/>
  <c r="H537" i="3"/>
  <c r="N515" i="3"/>
  <c r="O515" i="3" s="1"/>
  <c r="M515" i="3"/>
  <c r="J515" i="3"/>
  <c r="R515" i="3" s="1"/>
  <c r="I515" i="3"/>
  <c r="H515" i="3"/>
  <c r="N796" i="3"/>
  <c r="O796" i="3" s="1"/>
  <c r="M796" i="3"/>
  <c r="J796" i="3"/>
  <c r="R796" i="3" s="1"/>
  <c r="I796" i="3"/>
  <c r="H796" i="3"/>
  <c r="N795" i="3"/>
  <c r="O795" i="3" s="1"/>
  <c r="M795" i="3"/>
  <c r="J795" i="3"/>
  <c r="R795" i="3" s="1"/>
  <c r="I795" i="3"/>
  <c r="H795" i="3"/>
  <c r="N794" i="3"/>
  <c r="O794" i="3" s="1"/>
  <c r="M794" i="3"/>
  <c r="J794" i="3"/>
  <c r="R794" i="3" s="1"/>
  <c r="I794" i="3"/>
  <c r="H794" i="3"/>
  <c r="N793" i="3"/>
  <c r="O793" i="3" s="1"/>
  <c r="M793" i="3"/>
  <c r="J793" i="3"/>
  <c r="R793" i="3" s="1"/>
  <c r="I793" i="3"/>
  <c r="H793" i="3"/>
  <c r="N758" i="3"/>
  <c r="O758" i="3" s="1"/>
  <c r="M758" i="3"/>
  <c r="J758" i="3"/>
  <c r="R758" i="3" s="1"/>
  <c r="I758" i="3"/>
  <c r="H758" i="3"/>
  <c r="N757" i="3"/>
  <c r="O757" i="3" s="1"/>
  <c r="M757" i="3"/>
  <c r="J757" i="3"/>
  <c r="R757" i="3" s="1"/>
  <c r="I757" i="3"/>
  <c r="H757" i="3"/>
  <c r="N756" i="3"/>
  <c r="O756" i="3" s="1"/>
  <c r="M756" i="3"/>
  <c r="J756" i="3"/>
  <c r="R756" i="3" s="1"/>
  <c r="I756" i="3"/>
  <c r="H756" i="3"/>
  <c r="N755" i="3"/>
  <c r="O755" i="3" s="1"/>
  <c r="M755" i="3"/>
  <c r="J755" i="3"/>
  <c r="R755" i="3" s="1"/>
  <c r="I755" i="3"/>
  <c r="H755" i="3"/>
  <c r="N754" i="3"/>
  <c r="O754" i="3" s="1"/>
  <c r="M754" i="3"/>
  <c r="J754" i="3"/>
  <c r="R754" i="3" s="1"/>
  <c r="I754" i="3"/>
  <c r="H754" i="3"/>
  <c r="N753" i="3"/>
  <c r="O753" i="3" s="1"/>
  <c r="M753" i="3"/>
  <c r="J753" i="3"/>
  <c r="R753" i="3" s="1"/>
  <c r="I753" i="3"/>
  <c r="H753" i="3"/>
  <c r="N752" i="3"/>
  <c r="O752" i="3" s="1"/>
  <c r="M752" i="3"/>
  <c r="J752" i="3"/>
  <c r="R752" i="3" s="1"/>
  <c r="I752" i="3"/>
  <c r="H752" i="3"/>
  <c r="N751" i="3"/>
  <c r="O751" i="3" s="1"/>
  <c r="M751" i="3"/>
  <c r="J751" i="3"/>
  <c r="R751" i="3" s="1"/>
  <c r="I751" i="3"/>
  <c r="H751" i="3"/>
  <c r="N603" i="3"/>
  <c r="O603" i="3" s="1"/>
  <c r="M603" i="3"/>
  <c r="J603" i="3"/>
  <c r="R603" i="3" s="1"/>
  <c r="I603" i="3"/>
  <c r="H603" i="3"/>
  <c r="N602" i="3"/>
  <c r="O602" i="3" s="1"/>
  <c r="M602" i="3"/>
  <c r="J602" i="3"/>
  <c r="R602" i="3" s="1"/>
  <c r="I602" i="3"/>
  <c r="H602" i="3"/>
  <c r="N601" i="3"/>
  <c r="O601" i="3" s="1"/>
  <c r="M601" i="3"/>
  <c r="J601" i="3"/>
  <c r="R601" i="3" s="1"/>
  <c r="I601" i="3"/>
  <c r="H601" i="3"/>
  <c r="N1297" i="3"/>
  <c r="O1297" i="3" s="1"/>
  <c r="M1297" i="3"/>
  <c r="J1297" i="3"/>
  <c r="R1297" i="3" s="1"/>
  <c r="I1297" i="3"/>
  <c r="H1297" i="3"/>
  <c r="N1296" i="3"/>
  <c r="O1296" i="3" s="1"/>
  <c r="M1296" i="3"/>
  <c r="J1296" i="3"/>
  <c r="R1296" i="3" s="1"/>
  <c r="I1296" i="3"/>
  <c r="H1296" i="3"/>
  <c r="N1295" i="3"/>
  <c r="O1295" i="3" s="1"/>
  <c r="M1295" i="3"/>
  <c r="J1295" i="3"/>
  <c r="R1295" i="3" s="1"/>
  <c r="I1295" i="3"/>
  <c r="H1295" i="3"/>
  <c r="N344" i="3"/>
  <c r="O344" i="3" s="1"/>
  <c r="M344" i="3"/>
  <c r="J344" i="3"/>
  <c r="R344" i="3" s="1"/>
  <c r="I344" i="3"/>
  <c r="H344" i="3"/>
  <c r="N343" i="3"/>
  <c r="O343" i="3" s="1"/>
  <c r="M343" i="3"/>
  <c r="J343" i="3"/>
  <c r="R343" i="3" s="1"/>
  <c r="I343" i="3"/>
  <c r="H343" i="3"/>
  <c r="N342" i="3"/>
  <c r="O342" i="3" s="1"/>
  <c r="M342" i="3"/>
  <c r="J342" i="3"/>
  <c r="R342" i="3" s="1"/>
  <c r="I342" i="3"/>
  <c r="H342" i="3"/>
  <c r="N341" i="3"/>
  <c r="O341" i="3" s="1"/>
  <c r="M341" i="3"/>
  <c r="J341" i="3"/>
  <c r="R341" i="3" s="1"/>
  <c r="I341" i="3"/>
  <c r="H341" i="3"/>
  <c r="N340" i="3"/>
  <c r="O340" i="3" s="1"/>
  <c r="M340" i="3"/>
  <c r="J340" i="3"/>
  <c r="R340" i="3" s="1"/>
  <c r="I340" i="3"/>
  <c r="H340" i="3"/>
  <c r="N1175" i="3"/>
  <c r="O1175" i="3" s="1"/>
  <c r="M1175" i="3"/>
  <c r="J1175" i="3"/>
  <c r="R1175" i="3" s="1"/>
  <c r="I1175" i="3"/>
  <c r="H1175" i="3"/>
  <c r="N1174" i="3"/>
  <c r="O1174" i="3" s="1"/>
  <c r="M1174" i="3"/>
  <c r="J1174" i="3"/>
  <c r="R1174" i="3" s="1"/>
  <c r="I1174" i="3"/>
  <c r="H1174" i="3"/>
  <c r="N1173" i="3"/>
  <c r="O1173" i="3" s="1"/>
  <c r="M1173" i="3"/>
  <c r="J1173" i="3"/>
  <c r="R1173" i="3" s="1"/>
  <c r="I1173" i="3"/>
  <c r="H1173" i="3"/>
  <c r="N1176" i="3"/>
  <c r="O1176" i="3" s="1"/>
  <c r="M1176" i="3"/>
  <c r="J1176" i="3"/>
  <c r="R1176" i="3" s="1"/>
  <c r="I1176" i="3"/>
  <c r="H1176" i="3"/>
  <c r="N1213" i="3"/>
  <c r="O1213" i="3" s="1"/>
  <c r="M1213" i="3"/>
  <c r="J1213" i="3"/>
  <c r="R1213" i="3" s="1"/>
  <c r="I1213" i="3"/>
  <c r="H1213" i="3"/>
  <c r="N1212" i="3"/>
  <c r="O1212" i="3" s="1"/>
  <c r="M1212" i="3"/>
  <c r="J1212" i="3"/>
  <c r="R1212" i="3" s="1"/>
  <c r="I1212" i="3"/>
  <c r="H1212" i="3"/>
  <c r="N1135" i="3"/>
  <c r="O1135" i="3" s="1"/>
  <c r="M1135" i="3"/>
  <c r="J1135" i="3"/>
  <c r="R1135" i="3" s="1"/>
  <c r="I1135" i="3"/>
  <c r="H1135" i="3"/>
  <c r="N1134" i="3"/>
  <c r="O1134" i="3" s="1"/>
  <c r="M1134" i="3"/>
  <c r="J1134" i="3"/>
  <c r="R1134" i="3" s="1"/>
  <c r="I1134" i="3"/>
  <c r="H1134" i="3"/>
  <c r="N1133" i="3"/>
  <c r="O1133" i="3" s="1"/>
  <c r="M1133" i="3"/>
  <c r="J1133" i="3"/>
  <c r="R1133" i="3" s="1"/>
  <c r="I1133" i="3"/>
  <c r="H1133" i="3"/>
  <c r="N1132" i="3"/>
  <c r="O1132" i="3" s="1"/>
  <c r="M1132" i="3"/>
  <c r="J1132" i="3"/>
  <c r="R1132" i="3" s="1"/>
  <c r="I1132" i="3"/>
  <c r="H1132" i="3"/>
  <c r="N1131" i="3"/>
  <c r="O1131" i="3" s="1"/>
  <c r="M1131" i="3"/>
  <c r="J1131" i="3"/>
  <c r="R1131" i="3" s="1"/>
  <c r="I1131" i="3"/>
  <c r="H1131" i="3"/>
  <c r="N1130" i="3"/>
  <c r="O1130" i="3" s="1"/>
  <c r="M1130" i="3"/>
  <c r="J1130" i="3"/>
  <c r="R1130" i="3" s="1"/>
  <c r="I1130" i="3"/>
  <c r="H1130" i="3"/>
  <c r="N1020" i="3"/>
  <c r="O1020" i="3" s="1"/>
  <c r="M1020" i="3"/>
  <c r="J1020" i="3"/>
  <c r="R1020" i="3" s="1"/>
  <c r="I1020" i="3"/>
  <c r="H1020" i="3"/>
  <c r="N907" i="3"/>
  <c r="O907" i="3" s="1"/>
  <c r="M907" i="3"/>
  <c r="J907" i="3"/>
  <c r="R907" i="3" s="1"/>
  <c r="I907" i="3"/>
  <c r="H907" i="3"/>
  <c r="N906" i="3"/>
  <c r="O906" i="3" s="1"/>
  <c r="M906" i="3"/>
  <c r="J906" i="3"/>
  <c r="R906" i="3" s="1"/>
  <c r="I906" i="3"/>
  <c r="H906" i="3"/>
  <c r="N905" i="3"/>
  <c r="O905" i="3" s="1"/>
  <c r="M905" i="3"/>
  <c r="J905" i="3"/>
  <c r="R905" i="3" s="1"/>
  <c r="I905" i="3"/>
  <c r="H905" i="3"/>
  <c r="N904" i="3"/>
  <c r="O904" i="3" s="1"/>
  <c r="M904" i="3"/>
  <c r="J904" i="3"/>
  <c r="R904" i="3" s="1"/>
  <c r="I904" i="3"/>
  <c r="H904" i="3"/>
  <c r="Q903" i="3"/>
  <c r="J903" i="3"/>
  <c r="R903" i="3" s="1"/>
  <c r="I903" i="3"/>
  <c r="H903" i="3"/>
  <c r="N902" i="3"/>
  <c r="O902" i="3" s="1"/>
  <c r="M902" i="3"/>
  <c r="J902" i="3"/>
  <c r="R902" i="3" s="1"/>
  <c r="I902" i="3"/>
  <c r="H902" i="3"/>
  <c r="N901" i="3"/>
  <c r="O901" i="3" s="1"/>
  <c r="M901" i="3"/>
  <c r="J901" i="3"/>
  <c r="R901" i="3" s="1"/>
  <c r="I901" i="3"/>
  <c r="H901" i="3"/>
  <c r="N900" i="3"/>
  <c r="O900" i="3" s="1"/>
  <c r="M900" i="3"/>
  <c r="J900" i="3"/>
  <c r="R900" i="3" s="1"/>
  <c r="I900" i="3"/>
  <c r="H900" i="3"/>
  <c r="N991" i="3"/>
  <c r="O991" i="3" s="1"/>
  <c r="M991" i="3"/>
  <c r="J991" i="3"/>
  <c r="R991" i="3" s="1"/>
  <c r="I991" i="3"/>
  <c r="H991" i="3"/>
  <c r="N990" i="3"/>
  <c r="O990" i="3" s="1"/>
  <c r="M990" i="3"/>
  <c r="J990" i="3"/>
  <c r="R990" i="3" s="1"/>
  <c r="I990" i="3"/>
  <c r="H990" i="3"/>
  <c r="N989" i="3"/>
  <c r="O989" i="3" s="1"/>
  <c r="M989" i="3"/>
  <c r="J989" i="3"/>
  <c r="R989" i="3" s="1"/>
  <c r="I989" i="3"/>
  <c r="H989" i="3"/>
  <c r="N988" i="3"/>
  <c r="O988" i="3" s="1"/>
  <c r="M988" i="3"/>
  <c r="J988" i="3"/>
  <c r="R988" i="3" s="1"/>
  <c r="I988" i="3"/>
  <c r="H988" i="3"/>
  <c r="N987" i="3"/>
  <c r="O987" i="3" s="1"/>
  <c r="M987" i="3"/>
  <c r="J987" i="3"/>
  <c r="R987" i="3" s="1"/>
  <c r="I987" i="3"/>
  <c r="H987" i="3"/>
  <c r="N986" i="3"/>
  <c r="O986" i="3" s="1"/>
  <c r="M986" i="3"/>
  <c r="J986" i="3"/>
  <c r="R986" i="3" s="1"/>
  <c r="I986" i="3"/>
  <c r="H986" i="3"/>
  <c r="N985" i="3"/>
  <c r="O985" i="3" s="1"/>
  <c r="M985" i="3"/>
  <c r="J985" i="3"/>
  <c r="R985" i="3" s="1"/>
  <c r="I985" i="3"/>
  <c r="H985" i="3"/>
  <c r="N984" i="3"/>
  <c r="O984" i="3" s="1"/>
  <c r="M984" i="3"/>
  <c r="J984" i="3"/>
  <c r="R984" i="3" s="1"/>
  <c r="I984" i="3"/>
  <c r="H984" i="3"/>
  <c r="N983" i="3"/>
  <c r="O983" i="3" s="1"/>
  <c r="M983" i="3"/>
  <c r="J983" i="3"/>
  <c r="R983" i="3" s="1"/>
  <c r="I983" i="3"/>
  <c r="H983" i="3"/>
  <c r="N982" i="3"/>
  <c r="O982" i="3" s="1"/>
  <c r="M982" i="3"/>
  <c r="J982" i="3"/>
  <c r="R982" i="3" s="1"/>
  <c r="I982" i="3"/>
  <c r="H982" i="3"/>
  <c r="N981" i="3"/>
  <c r="O981" i="3" s="1"/>
  <c r="M981" i="3"/>
  <c r="J981" i="3"/>
  <c r="R981" i="3" s="1"/>
  <c r="I981" i="3"/>
  <c r="H981" i="3"/>
  <c r="N914" i="3"/>
  <c r="O914" i="3" s="1"/>
  <c r="M914" i="3"/>
  <c r="J914" i="3"/>
  <c r="R914" i="3" s="1"/>
  <c r="I914" i="3"/>
  <c r="H914" i="3"/>
  <c r="N913" i="3"/>
  <c r="O913" i="3" s="1"/>
  <c r="M913" i="3"/>
  <c r="J913" i="3"/>
  <c r="R913" i="3" s="1"/>
  <c r="I913" i="3"/>
  <c r="H913" i="3"/>
  <c r="N912" i="3"/>
  <c r="O912" i="3" s="1"/>
  <c r="M912" i="3"/>
  <c r="J912" i="3"/>
  <c r="R912" i="3" s="1"/>
  <c r="I912" i="3"/>
  <c r="H912" i="3"/>
  <c r="N911" i="3"/>
  <c r="O911" i="3" s="1"/>
  <c r="M911" i="3"/>
  <c r="J911" i="3"/>
  <c r="R911" i="3" s="1"/>
  <c r="I911" i="3"/>
  <c r="H911" i="3"/>
  <c r="N910" i="3"/>
  <c r="O910" i="3" s="1"/>
  <c r="M910" i="3"/>
  <c r="J910" i="3"/>
  <c r="R910" i="3" s="1"/>
  <c r="I910" i="3"/>
  <c r="H910" i="3"/>
  <c r="N909" i="3"/>
  <c r="O909" i="3" s="1"/>
  <c r="M909" i="3"/>
  <c r="J909" i="3"/>
  <c r="R909" i="3" s="1"/>
  <c r="I909" i="3"/>
  <c r="H909" i="3"/>
  <c r="N908" i="3"/>
  <c r="O908" i="3" s="1"/>
  <c r="J908" i="3"/>
  <c r="R908" i="3" s="1"/>
  <c r="I908" i="3"/>
  <c r="H908" i="3"/>
  <c r="N963" i="3"/>
  <c r="O963" i="3" s="1"/>
  <c r="M963" i="3"/>
  <c r="J963" i="3"/>
  <c r="R963" i="3" s="1"/>
  <c r="I963" i="3"/>
  <c r="H963" i="3"/>
  <c r="N962" i="3"/>
  <c r="O962" i="3" s="1"/>
  <c r="M962" i="3"/>
  <c r="J962" i="3"/>
  <c r="R962" i="3" s="1"/>
  <c r="I962" i="3"/>
  <c r="H962" i="3"/>
  <c r="N961" i="3"/>
  <c r="O961" i="3" s="1"/>
  <c r="M961" i="3"/>
  <c r="J961" i="3"/>
  <c r="R961" i="3" s="1"/>
  <c r="I961" i="3"/>
  <c r="H961" i="3"/>
  <c r="N980" i="3"/>
  <c r="O980" i="3" s="1"/>
  <c r="M980" i="3"/>
  <c r="J980" i="3"/>
  <c r="R980" i="3" s="1"/>
  <c r="I980" i="3"/>
  <c r="H980" i="3"/>
  <c r="N979" i="3"/>
  <c r="O979" i="3" s="1"/>
  <c r="M979" i="3"/>
  <c r="J979" i="3"/>
  <c r="R979" i="3" s="1"/>
  <c r="I979" i="3"/>
  <c r="H979" i="3"/>
  <c r="N1209" i="3"/>
  <c r="O1209" i="3" s="1"/>
  <c r="M1209" i="3"/>
  <c r="J1209" i="3"/>
  <c r="R1209" i="3" s="1"/>
  <c r="I1209" i="3"/>
  <c r="H1209" i="3"/>
  <c r="N616" i="3"/>
  <c r="O616" i="3" s="1"/>
  <c r="M616" i="3"/>
  <c r="J616" i="3"/>
  <c r="R616" i="3" s="1"/>
  <c r="I616" i="3"/>
  <c r="H616" i="3"/>
  <c r="N615" i="3"/>
  <c r="O615" i="3" s="1"/>
  <c r="M615" i="3"/>
  <c r="J615" i="3"/>
  <c r="R615" i="3" s="1"/>
  <c r="I615" i="3"/>
  <c r="H615" i="3"/>
  <c r="N614" i="3"/>
  <c r="O614" i="3" s="1"/>
  <c r="M614" i="3"/>
  <c r="J614" i="3"/>
  <c r="R614" i="3" s="1"/>
  <c r="I614" i="3"/>
  <c r="H614" i="3"/>
  <c r="N613" i="3"/>
  <c r="O613" i="3" s="1"/>
  <c r="M613" i="3"/>
  <c r="J613" i="3"/>
  <c r="R613" i="3" s="1"/>
  <c r="I613" i="3"/>
  <c r="H613" i="3"/>
  <c r="N1226" i="3"/>
  <c r="O1226" i="3" s="1"/>
  <c r="M1226" i="3"/>
  <c r="J1226" i="3"/>
  <c r="R1226" i="3" s="1"/>
  <c r="I1226" i="3"/>
  <c r="H1226" i="3"/>
  <c r="N1225" i="3"/>
  <c r="O1225" i="3" s="1"/>
  <c r="M1225" i="3"/>
  <c r="J1225" i="3"/>
  <c r="R1225" i="3" s="1"/>
  <c r="I1225" i="3"/>
  <c r="H1225" i="3"/>
  <c r="N824" i="3"/>
  <c r="O824" i="3" s="1"/>
  <c r="M824" i="3"/>
  <c r="J824" i="3"/>
  <c r="R824" i="3" s="1"/>
  <c r="I824" i="3"/>
  <c r="H824" i="3"/>
  <c r="N823" i="3"/>
  <c r="O823" i="3" s="1"/>
  <c r="M823" i="3"/>
  <c r="J823" i="3"/>
  <c r="R823" i="3" s="1"/>
  <c r="I823" i="3"/>
  <c r="H823" i="3"/>
  <c r="N822" i="3"/>
  <c r="O822" i="3" s="1"/>
  <c r="M822" i="3"/>
  <c r="J822" i="3"/>
  <c r="R822" i="3" s="1"/>
  <c r="I822" i="3"/>
  <c r="H822" i="3"/>
  <c r="N818" i="3"/>
  <c r="O818" i="3" s="1"/>
  <c r="M818" i="3"/>
  <c r="J818" i="3"/>
  <c r="R818" i="3" s="1"/>
  <c r="I818" i="3"/>
  <c r="H818" i="3"/>
  <c r="N339" i="3"/>
  <c r="O339" i="3" s="1"/>
  <c r="M339" i="3"/>
  <c r="J339" i="3"/>
  <c r="R339" i="3" s="1"/>
  <c r="I339" i="3"/>
  <c r="H339" i="3"/>
  <c r="N338" i="3"/>
  <c r="O338" i="3" s="1"/>
  <c r="M338" i="3"/>
  <c r="J338" i="3"/>
  <c r="R338" i="3" s="1"/>
  <c r="I338" i="3"/>
  <c r="H338" i="3"/>
  <c r="N785" i="3"/>
  <c r="O785" i="3" s="1"/>
  <c r="M785" i="3"/>
  <c r="J785" i="3"/>
  <c r="R785" i="3" s="1"/>
  <c r="I785" i="3"/>
  <c r="H785" i="3"/>
  <c r="N784" i="3"/>
  <c r="O784" i="3" s="1"/>
  <c r="M784" i="3"/>
  <c r="J784" i="3"/>
  <c r="R784" i="3" s="1"/>
  <c r="I784" i="3"/>
  <c r="H784" i="3"/>
  <c r="N783" i="3"/>
  <c r="O783" i="3" s="1"/>
  <c r="M783" i="3"/>
  <c r="J783" i="3"/>
  <c r="R783" i="3" s="1"/>
  <c r="I783" i="3"/>
  <c r="H783" i="3"/>
  <c r="N782" i="3"/>
  <c r="O782" i="3" s="1"/>
  <c r="M782" i="3"/>
  <c r="J782" i="3"/>
  <c r="R782" i="3" s="1"/>
  <c r="I782" i="3"/>
  <c r="H782" i="3"/>
  <c r="N821" i="3"/>
  <c r="O821" i="3" s="1"/>
  <c r="M821" i="3"/>
  <c r="J821" i="3"/>
  <c r="R821" i="3" s="1"/>
  <c r="I821" i="3"/>
  <c r="H821" i="3"/>
  <c r="N820" i="3"/>
  <c r="O820" i="3" s="1"/>
  <c r="M820" i="3"/>
  <c r="J820" i="3"/>
  <c r="R820" i="3" s="1"/>
  <c r="I820" i="3"/>
  <c r="H820" i="3"/>
  <c r="N819" i="3"/>
  <c r="O819" i="3" s="1"/>
  <c r="M819" i="3"/>
  <c r="J819" i="3"/>
  <c r="R819" i="3" s="1"/>
  <c r="I819" i="3"/>
  <c r="H819" i="3"/>
  <c r="N691" i="3"/>
  <c r="O691" i="3" s="1"/>
  <c r="M691" i="3"/>
  <c r="J691" i="3"/>
  <c r="R691" i="3" s="1"/>
  <c r="I691" i="3"/>
  <c r="H691" i="3"/>
  <c r="N690" i="3"/>
  <c r="O690" i="3" s="1"/>
  <c r="M690" i="3"/>
  <c r="J690" i="3"/>
  <c r="R690" i="3" s="1"/>
  <c r="I690" i="3"/>
  <c r="H690" i="3"/>
  <c r="N689" i="3"/>
  <c r="O689" i="3" s="1"/>
  <c r="M689" i="3"/>
  <c r="J689" i="3"/>
  <c r="R689" i="3" s="1"/>
  <c r="I689" i="3"/>
  <c r="H689" i="3"/>
  <c r="N688" i="3"/>
  <c r="O688" i="3" s="1"/>
  <c r="M688" i="3"/>
  <c r="J688" i="3"/>
  <c r="R688" i="3" s="1"/>
  <c r="I688" i="3"/>
  <c r="H688" i="3"/>
  <c r="O687" i="3"/>
  <c r="M687" i="3"/>
  <c r="J687" i="3"/>
  <c r="R687" i="3" s="1"/>
  <c r="I687" i="3"/>
  <c r="H687" i="3"/>
  <c r="N686" i="3"/>
  <c r="O686" i="3" s="1"/>
  <c r="M686" i="3"/>
  <c r="J686" i="3"/>
  <c r="R686" i="3" s="1"/>
  <c r="I686" i="3"/>
  <c r="H686" i="3"/>
  <c r="N685" i="3"/>
  <c r="O685" i="3" s="1"/>
  <c r="M685" i="3"/>
  <c r="J685" i="3"/>
  <c r="R685" i="3" s="1"/>
  <c r="I685" i="3"/>
  <c r="H685" i="3"/>
  <c r="N471" i="3"/>
  <c r="O471" i="3" s="1"/>
  <c r="M471" i="3"/>
  <c r="J471" i="3"/>
  <c r="R471" i="3" s="1"/>
  <c r="I471" i="3"/>
  <c r="H471" i="3"/>
  <c r="N470" i="3"/>
  <c r="O470" i="3" s="1"/>
  <c r="M470" i="3"/>
  <c r="J470" i="3"/>
  <c r="R470" i="3" s="1"/>
  <c r="I470" i="3"/>
  <c r="H470" i="3"/>
  <c r="N469" i="3"/>
  <c r="O469" i="3" s="1"/>
  <c r="M469" i="3"/>
  <c r="J469" i="3"/>
  <c r="R469" i="3" s="1"/>
  <c r="I469" i="3"/>
  <c r="H469" i="3"/>
  <c r="N468" i="3"/>
  <c r="O468" i="3" s="1"/>
  <c r="M468" i="3"/>
  <c r="J468" i="3"/>
  <c r="R468" i="3" s="1"/>
  <c r="I468" i="3"/>
  <c r="H468" i="3"/>
  <c r="N467" i="3"/>
  <c r="O467" i="3" s="1"/>
  <c r="M467" i="3"/>
  <c r="J467" i="3"/>
  <c r="R467" i="3" s="1"/>
  <c r="I467" i="3"/>
  <c r="H467" i="3"/>
  <c r="N536" i="3"/>
  <c r="O536" i="3" s="1"/>
  <c r="M536" i="3"/>
  <c r="J536" i="3"/>
  <c r="R536" i="3" s="1"/>
  <c r="I536" i="3"/>
  <c r="H536" i="3"/>
  <c r="N535" i="3"/>
  <c r="O535" i="3" s="1"/>
  <c r="M535" i="3"/>
  <c r="J535" i="3"/>
  <c r="R535" i="3" s="1"/>
  <c r="I535" i="3"/>
  <c r="H535" i="3"/>
  <c r="N534" i="3"/>
  <c r="O534" i="3" s="1"/>
  <c r="M534" i="3"/>
  <c r="J534" i="3"/>
  <c r="R534" i="3" s="1"/>
  <c r="I534" i="3"/>
  <c r="H534" i="3"/>
  <c r="N319" i="3"/>
  <c r="O319" i="3" s="1"/>
  <c r="M319" i="3"/>
  <c r="J319" i="3"/>
  <c r="R319" i="3" s="1"/>
  <c r="I319" i="3"/>
  <c r="H319" i="3"/>
  <c r="N318" i="3"/>
  <c r="O318" i="3" s="1"/>
  <c r="M318" i="3"/>
  <c r="J318" i="3"/>
  <c r="R318" i="3" s="1"/>
  <c r="I318" i="3"/>
  <c r="H318" i="3"/>
  <c r="N317" i="3"/>
  <c r="O317" i="3" s="1"/>
  <c r="M317" i="3"/>
  <c r="J317" i="3"/>
  <c r="R317" i="3" s="1"/>
  <c r="I317" i="3"/>
  <c r="H317" i="3"/>
  <c r="N316" i="3"/>
  <c r="O316" i="3" s="1"/>
  <c r="M316" i="3"/>
  <c r="J316" i="3"/>
  <c r="R316" i="3" s="1"/>
  <c r="I316" i="3"/>
  <c r="H316" i="3"/>
  <c r="N773" i="3"/>
  <c r="O773" i="3" s="1"/>
  <c r="M773" i="3"/>
  <c r="J773" i="3"/>
  <c r="R773" i="3" s="1"/>
  <c r="I773" i="3"/>
  <c r="H773" i="3"/>
  <c r="N772" i="3"/>
  <c r="O772" i="3" s="1"/>
  <c r="M772" i="3"/>
  <c r="J772" i="3"/>
  <c r="R772" i="3" s="1"/>
  <c r="I772" i="3"/>
  <c r="H772" i="3"/>
  <c r="N771" i="3"/>
  <c r="O771" i="3" s="1"/>
  <c r="M771" i="3"/>
  <c r="J771" i="3"/>
  <c r="R771" i="3" s="1"/>
  <c r="I771" i="3"/>
  <c r="H771" i="3"/>
  <c r="N770" i="3"/>
  <c r="O770" i="3" s="1"/>
  <c r="M770" i="3"/>
  <c r="J770" i="3"/>
  <c r="R770" i="3" s="1"/>
  <c r="I770" i="3"/>
  <c r="H770" i="3"/>
  <c r="N769" i="3"/>
  <c r="O769" i="3" s="1"/>
  <c r="M769" i="3"/>
  <c r="J769" i="3"/>
  <c r="R769" i="3" s="1"/>
  <c r="I769" i="3"/>
  <c r="H769" i="3"/>
  <c r="N466" i="3"/>
  <c r="O466" i="3" s="1"/>
  <c r="M466" i="3"/>
  <c r="J466" i="3"/>
  <c r="R466" i="3" s="1"/>
  <c r="I466" i="3"/>
  <c r="H466" i="3"/>
  <c r="N465" i="3"/>
  <c r="O465" i="3" s="1"/>
  <c r="M465" i="3"/>
  <c r="J465" i="3"/>
  <c r="R465" i="3" s="1"/>
  <c r="I465" i="3"/>
  <c r="H465" i="3"/>
  <c r="N464" i="3"/>
  <c r="O464" i="3" s="1"/>
  <c r="M464" i="3"/>
  <c r="J464" i="3"/>
  <c r="R464" i="3" s="1"/>
  <c r="I464" i="3"/>
  <c r="H464" i="3"/>
  <c r="N463" i="3"/>
  <c r="O463" i="3" s="1"/>
  <c r="M463" i="3"/>
  <c r="J463" i="3"/>
  <c r="R463" i="3" s="1"/>
  <c r="I463" i="3"/>
  <c r="H463" i="3"/>
  <c r="N462" i="3"/>
  <c r="O462" i="3" s="1"/>
  <c r="M462" i="3"/>
  <c r="J462" i="3"/>
  <c r="R462" i="3" s="1"/>
  <c r="I462" i="3"/>
  <c r="H462" i="3"/>
  <c r="N682" i="3"/>
  <c r="O682" i="3" s="1"/>
  <c r="M682" i="3"/>
  <c r="J682" i="3"/>
  <c r="R682" i="3" s="1"/>
  <c r="I682" i="3"/>
  <c r="H682" i="3"/>
  <c r="N681" i="3"/>
  <c r="O681" i="3" s="1"/>
  <c r="M681" i="3"/>
  <c r="J681" i="3"/>
  <c r="R681" i="3" s="1"/>
  <c r="I681" i="3"/>
  <c r="H681" i="3"/>
  <c r="N680" i="3"/>
  <c r="O680" i="3" s="1"/>
  <c r="M680" i="3"/>
  <c r="J680" i="3"/>
  <c r="R680" i="3" s="1"/>
  <c r="I680" i="3"/>
  <c r="H680" i="3"/>
  <c r="N679" i="3"/>
  <c r="O679" i="3" s="1"/>
  <c r="M679" i="3"/>
  <c r="J679" i="3"/>
  <c r="R679" i="3" s="1"/>
  <c r="I679" i="3"/>
  <c r="H679" i="3"/>
  <c r="N678" i="3"/>
  <c r="O678" i="3" s="1"/>
  <c r="M678" i="3"/>
  <c r="J678" i="3"/>
  <c r="R678" i="3" s="1"/>
  <c r="I678" i="3"/>
  <c r="H678" i="3"/>
  <c r="N669" i="3"/>
  <c r="O669" i="3" s="1"/>
  <c r="M669" i="3"/>
  <c r="J669" i="3"/>
  <c r="R669" i="3" s="1"/>
  <c r="I669" i="3"/>
  <c r="H669" i="3"/>
  <c r="N668" i="3"/>
  <c r="O668" i="3" s="1"/>
  <c r="M668" i="3"/>
  <c r="J668" i="3"/>
  <c r="R668" i="3" s="1"/>
  <c r="I668" i="3"/>
  <c r="H668" i="3"/>
  <c r="N667" i="3"/>
  <c r="O667" i="3" s="1"/>
  <c r="M667" i="3"/>
  <c r="J667" i="3"/>
  <c r="R667" i="3" s="1"/>
  <c r="I667" i="3"/>
  <c r="H667" i="3"/>
  <c r="N750" i="3"/>
  <c r="O750" i="3" s="1"/>
  <c r="M750" i="3"/>
  <c r="J750" i="3"/>
  <c r="R750" i="3" s="1"/>
  <c r="I750" i="3"/>
  <c r="H750" i="3"/>
  <c r="N749" i="3"/>
  <c r="O749" i="3" s="1"/>
  <c r="M749" i="3"/>
  <c r="J749" i="3"/>
  <c r="R749" i="3" s="1"/>
  <c r="I749" i="3"/>
  <c r="H749" i="3"/>
  <c r="N748" i="3"/>
  <c r="O748" i="3" s="1"/>
  <c r="M748" i="3"/>
  <c r="J748" i="3"/>
  <c r="R748" i="3" s="1"/>
  <c r="I748" i="3"/>
  <c r="H748" i="3"/>
  <c r="N747" i="3"/>
  <c r="O747" i="3" s="1"/>
  <c r="M747" i="3"/>
  <c r="J747" i="3"/>
  <c r="R747" i="3" s="1"/>
  <c r="I747" i="3"/>
  <c r="H747" i="3"/>
  <c r="N746" i="3"/>
  <c r="O746" i="3" s="1"/>
  <c r="M746" i="3"/>
  <c r="J746" i="3"/>
  <c r="R746" i="3" s="1"/>
  <c r="I746" i="3"/>
  <c r="H746" i="3"/>
  <c r="N365" i="3"/>
  <c r="O365" i="3" s="1"/>
  <c r="M365" i="3"/>
  <c r="J365" i="3"/>
  <c r="R365" i="3" s="1"/>
  <c r="I365" i="3"/>
  <c r="H365" i="3"/>
  <c r="N172" i="3"/>
  <c r="O172" i="3" s="1"/>
  <c r="M172" i="3"/>
  <c r="J172" i="3"/>
  <c r="R172" i="3" s="1"/>
  <c r="I172" i="3"/>
  <c r="H172" i="3"/>
  <c r="N171" i="3"/>
  <c r="O171" i="3" s="1"/>
  <c r="M171" i="3"/>
  <c r="J171" i="3"/>
  <c r="R171" i="3" s="1"/>
  <c r="I171" i="3"/>
  <c r="H171" i="3"/>
  <c r="N170" i="3"/>
  <c r="O170" i="3" s="1"/>
  <c r="M170" i="3"/>
  <c r="J170" i="3"/>
  <c r="R170" i="3" s="1"/>
  <c r="I170" i="3"/>
  <c r="H170" i="3"/>
  <c r="N1284" i="3"/>
  <c r="O1284" i="3" s="1"/>
  <c r="M1284" i="3"/>
  <c r="J1284" i="3"/>
  <c r="R1284" i="3" s="1"/>
  <c r="I1284" i="3"/>
  <c r="H1284" i="3"/>
  <c r="N1283" i="3"/>
  <c r="O1283" i="3" s="1"/>
  <c r="M1283" i="3"/>
  <c r="J1283" i="3"/>
  <c r="R1283" i="3" s="1"/>
  <c r="I1283" i="3"/>
  <c r="H1283" i="3"/>
  <c r="N1282" i="3"/>
  <c r="O1282" i="3" s="1"/>
  <c r="M1282" i="3"/>
  <c r="J1282" i="3"/>
  <c r="R1282" i="3" s="1"/>
  <c r="I1282" i="3"/>
  <c r="H1282" i="3"/>
  <c r="N600" i="3"/>
  <c r="O600" i="3" s="1"/>
  <c r="M600" i="3"/>
  <c r="J600" i="3"/>
  <c r="R600" i="3" s="1"/>
  <c r="I600" i="3"/>
  <c r="H600" i="3"/>
  <c r="N599" i="3"/>
  <c r="O599" i="3" s="1"/>
  <c r="M599" i="3"/>
  <c r="J599" i="3"/>
  <c r="R599" i="3" s="1"/>
  <c r="I599" i="3"/>
  <c r="H599" i="3"/>
  <c r="N1278" i="3"/>
  <c r="O1278" i="3" s="1"/>
  <c r="M1278" i="3"/>
  <c r="J1278" i="3"/>
  <c r="R1278" i="3" s="1"/>
  <c r="I1278" i="3"/>
  <c r="H1278" i="3"/>
  <c r="N526" i="3"/>
  <c r="O526" i="3" s="1"/>
  <c r="M526" i="3"/>
  <c r="J526" i="3"/>
  <c r="R526" i="3" s="1"/>
  <c r="I526" i="3"/>
  <c r="H526" i="3"/>
  <c r="N525" i="3"/>
  <c r="O525" i="3" s="1"/>
  <c r="M525" i="3"/>
  <c r="J525" i="3"/>
  <c r="R525" i="3" s="1"/>
  <c r="I525" i="3"/>
  <c r="H525" i="3"/>
  <c r="N524" i="3"/>
  <c r="O524" i="3" s="1"/>
  <c r="M524" i="3"/>
  <c r="J524" i="3"/>
  <c r="R524" i="3" s="1"/>
  <c r="I524" i="3"/>
  <c r="H524" i="3"/>
  <c r="N523" i="3"/>
  <c r="O523" i="3" s="1"/>
  <c r="M523" i="3"/>
  <c r="J523" i="3"/>
  <c r="R523" i="3" s="1"/>
  <c r="I523" i="3"/>
  <c r="H523" i="3"/>
  <c r="N522" i="3"/>
  <c r="O522" i="3" s="1"/>
  <c r="M522" i="3"/>
  <c r="J522" i="3"/>
  <c r="R522" i="3" s="1"/>
  <c r="I522" i="3"/>
  <c r="H522" i="3"/>
  <c r="N521" i="3"/>
  <c r="O521" i="3" s="1"/>
  <c r="M521" i="3"/>
  <c r="J521" i="3"/>
  <c r="R521" i="3" s="1"/>
  <c r="I521" i="3"/>
  <c r="H521" i="3"/>
  <c r="N520" i="3"/>
  <c r="O520" i="3" s="1"/>
  <c r="M520" i="3"/>
  <c r="J520" i="3"/>
  <c r="R520" i="3" s="1"/>
  <c r="I520" i="3"/>
  <c r="H520" i="3"/>
  <c r="N519" i="3"/>
  <c r="O519" i="3" s="1"/>
  <c r="M519" i="3"/>
  <c r="J519" i="3"/>
  <c r="R519" i="3" s="1"/>
  <c r="I519" i="3"/>
  <c r="H519" i="3"/>
  <c r="N169" i="3"/>
  <c r="O169" i="3" s="1"/>
  <c r="M169" i="3"/>
  <c r="J169" i="3"/>
  <c r="R169" i="3" s="1"/>
  <c r="I169" i="3"/>
  <c r="H169" i="3"/>
  <c r="N168" i="3"/>
  <c r="O168" i="3" s="1"/>
  <c r="M168" i="3"/>
  <c r="J168" i="3"/>
  <c r="R168" i="3" s="1"/>
  <c r="I168" i="3"/>
  <c r="H168" i="3"/>
  <c r="N167" i="3"/>
  <c r="O167" i="3" s="1"/>
  <c r="M167" i="3"/>
  <c r="J167" i="3"/>
  <c r="R167" i="3" s="1"/>
  <c r="I167" i="3"/>
  <c r="H167" i="3"/>
  <c r="N166" i="3"/>
  <c r="O166" i="3" s="1"/>
  <c r="M166" i="3"/>
  <c r="J166" i="3"/>
  <c r="R166" i="3" s="1"/>
  <c r="I166" i="3"/>
  <c r="H166" i="3"/>
  <c r="N165" i="3"/>
  <c r="O165" i="3" s="1"/>
  <c r="M165" i="3"/>
  <c r="J165" i="3"/>
  <c r="R165" i="3" s="1"/>
  <c r="I165" i="3"/>
  <c r="H165" i="3"/>
  <c r="N1126" i="3"/>
  <c r="O1126" i="3" s="1"/>
  <c r="M1126" i="3"/>
  <c r="J1126" i="3"/>
  <c r="R1126" i="3" s="1"/>
  <c r="I1126" i="3"/>
  <c r="H1126" i="3"/>
  <c r="N99" i="3"/>
  <c r="O99" i="3" s="1"/>
  <c r="M99" i="3"/>
  <c r="J99" i="3"/>
  <c r="R99" i="3" s="1"/>
  <c r="I99" i="3"/>
  <c r="H99" i="3"/>
  <c r="N98" i="3"/>
  <c r="O98" i="3" s="1"/>
  <c r="M98" i="3"/>
  <c r="J98" i="3"/>
  <c r="R98" i="3" s="1"/>
  <c r="I98" i="3"/>
  <c r="H98" i="3"/>
  <c r="N97" i="3"/>
  <c r="O97" i="3" s="1"/>
  <c r="M97" i="3"/>
  <c r="J97" i="3"/>
  <c r="R97" i="3" s="1"/>
  <c r="I97" i="3"/>
  <c r="H97" i="3"/>
  <c r="N96" i="3"/>
  <c r="O96" i="3" s="1"/>
  <c r="M96" i="3"/>
  <c r="J96" i="3"/>
  <c r="R96" i="3" s="1"/>
  <c r="I96" i="3"/>
  <c r="H96" i="3"/>
  <c r="N95" i="3"/>
  <c r="O95" i="3" s="1"/>
  <c r="M95" i="3"/>
  <c r="J95" i="3"/>
  <c r="R95" i="3" s="1"/>
  <c r="I95" i="3"/>
  <c r="H95" i="3"/>
  <c r="N94" i="3"/>
  <c r="O94" i="3" s="1"/>
  <c r="M94" i="3"/>
  <c r="J94" i="3"/>
  <c r="R94" i="3" s="1"/>
  <c r="I94" i="3"/>
  <c r="H94" i="3"/>
  <c r="O93" i="3"/>
  <c r="M93" i="3"/>
  <c r="J93" i="3"/>
  <c r="R93" i="3" s="1"/>
  <c r="I93" i="3"/>
  <c r="H93" i="3"/>
  <c r="N92" i="3"/>
  <c r="O92" i="3" s="1"/>
  <c r="M92" i="3"/>
  <c r="J92" i="3"/>
  <c r="R92" i="3" s="1"/>
  <c r="I92" i="3"/>
  <c r="H92" i="3"/>
  <c r="N91" i="3"/>
  <c r="O91" i="3" s="1"/>
  <c r="M91" i="3"/>
  <c r="J91" i="3"/>
  <c r="R91" i="3" s="1"/>
  <c r="I91" i="3"/>
  <c r="H91" i="3"/>
  <c r="N832" i="3"/>
  <c r="O832" i="3" s="1"/>
  <c r="M832" i="3"/>
  <c r="J832" i="3"/>
  <c r="R832" i="3" s="1"/>
  <c r="I832" i="3"/>
  <c r="H832" i="3"/>
  <c r="N831" i="3"/>
  <c r="O831" i="3" s="1"/>
  <c r="M831" i="3"/>
  <c r="J831" i="3"/>
  <c r="R831" i="3" s="1"/>
  <c r="I831" i="3"/>
  <c r="H831" i="3"/>
  <c r="N830" i="3"/>
  <c r="O830" i="3" s="1"/>
  <c r="M830" i="3"/>
  <c r="J830" i="3"/>
  <c r="R830" i="3" s="1"/>
  <c r="I830" i="3"/>
  <c r="H830" i="3"/>
  <c r="N265" i="3"/>
  <c r="O265" i="3" s="1"/>
  <c r="M265" i="3"/>
  <c r="J265" i="3"/>
  <c r="R265" i="3" s="1"/>
  <c r="I265" i="3"/>
  <c r="H265" i="3"/>
  <c r="N264" i="3"/>
  <c r="O264" i="3" s="1"/>
  <c r="M264" i="3"/>
  <c r="J264" i="3"/>
  <c r="R264" i="3" s="1"/>
  <c r="I264" i="3"/>
  <c r="H264" i="3"/>
  <c r="N263" i="3"/>
  <c r="O263" i="3" s="1"/>
  <c r="M263" i="3"/>
  <c r="J263" i="3"/>
  <c r="R263" i="3" s="1"/>
  <c r="I263" i="3"/>
  <c r="H263" i="3"/>
  <c r="N1414" i="3"/>
  <c r="O1414" i="3" s="1"/>
  <c r="M1414" i="3"/>
  <c r="J1414" i="3"/>
  <c r="R1414" i="3" s="1"/>
  <c r="I1414" i="3"/>
  <c r="H1414" i="3"/>
  <c r="N940" i="3"/>
  <c r="O940" i="3" s="1"/>
  <c r="M940" i="3"/>
  <c r="J940" i="3"/>
  <c r="R940" i="3" s="1"/>
  <c r="I940" i="3"/>
  <c r="H940" i="3"/>
  <c r="N790" i="3"/>
  <c r="O790" i="3" s="1"/>
  <c r="M790" i="3"/>
  <c r="J790" i="3"/>
  <c r="R790" i="3" s="1"/>
  <c r="I790" i="3"/>
  <c r="H790" i="3"/>
  <c r="N297" i="3"/>
  <c r="O297" i="3" s="1"/>
  <c r="M297" i="3"/>
  <c r="J297" i="3"/>
  <c r="R297" i="3" s="1"/>
  <c r="I297" i="3"/>
  <c r="H297" i="3"/>
  <c r="N1139" i="3"/>
  <c r="O1139" i="3" s="1"/>
  <c r="M1139" i="3"/>
  <c r="J1139" i="3"/>
  <c r="R1139" i="3" s="1"/>
  <c r="I1139" i="3"/>
  <c r="H1139" i="3"/>
  <c r="N552" i="3"/>
  <c r="O552" i="3" s="1"/>
  <c r="M552" i="3"/>
  <c r="J552" i="3"/>
  <c r="R552" i="3" s="1"/>
  <c r="I552" i="3"/>
  <c r="H552" i="3"/>
  <c r="N551" i="3"/>
  <c r="O551" i="3" s="1"/>
  <c r="M551" i="3"/>
  <c r="J551" i="3"/>
  <c r="R551" i="3" s="1"/>
  <c r="I551" i="3"/>
  <c r="H551" i="3"/>
  <c r="N550" i="3"/>
  <c r="O550" i="3" s="1"/>
  <c r="M550" i="3"/>
  <c r="J550" i="3"/>
  <c r="R550" i="3" s="1"/>
  <c r="I550" i="3"/>
  <c r="H550" i="3"/>
  <c r="N506" i="3"/>
  <c r="O506" i="3" s="1"/>
  <c r="M506" i="3"/>
  <c r="J506" i="3"/>
  <c r="R506" i="3" s="1"/>
  <c r="I506" i="3"/>
  <c r="H506" i="3"/>
  <c r="N505" i="3"/>
  <c r="O505" i="3" s="1"/>
  <c r="M505" i="3"/>
  <c r="J505" i="3"/>
  <c r="R505" i="3" s="1"/>
  <c r="I505" i="3"/>
  <c r="H505" i="3"/>
  <c r="N817" i="3"/>
  <c r="O817" i="3" s="1"/>
  <c r="M817" i="3"/>
  <c r="J817" i="3"/>
  <c r="R817" i="3" s="1"/>
  <c r="I817" i="3"/>
  <c r="H817" i="3"/>
  <c r="N816" i="3"/>
  <c r="O816" i="3" s="1"/>
  <c r="M816" i="3"/>
  <c r="J816" i="3"/>
  <c r="R816" i="3" s="1"/>
  <c r="I816" i="3"/>
  <c r="H816" i="3"/>
  <c r="N815" i="3"/>
  <c r="O815" i="3" s="1"/>
  <c r="M815" i="3"/>
  <c r="J815" i="3"/>
  <c r="R815" i="3" s="1"/>
  <c r="I815" i="3"/>
  <c r="H815" i="3"/>
  <c r="N814" i="3"/>
  <c r="O814" i="3" s="1"/>
  <c r="M814" i="3"/>
  <c r="J814" i="3"/>
  <c r="R814" i="3" s="1"/>
  <c r="I814" i="3"/>
  <c r="H814" i="3"/>
  <c r="N288" i="3"/>
  <c r="O288" i="3" s="1"/>
  <c r="M288" i="3"/>
  <c r="J288" i="3"/>
  <c r="R288" i="3" s="1"/>
  <c r="I288" i="3"/>
  <c r="H288" i="3"/>
  <c r="N287" i="3"/>
  <c r="O287" i="3" s="1"/>
  <c r="M287" i="3"/>
  <c r="J287" i="3"/>
  <c r="R287" i="3" s="1"/>
  <c r="I287" i="3"/>
  <c r="H287" i="3"/>
  <c r="N286" i="3"/>
  <c r="O286" i="3" s="1"/>
  <c r="M286" i="3"/>
  <c r="J286" i="3"/>
  <c r="R286" i="3" s="1"/>
  <c r="I286" i="3"/>
  <c r="H286" i="3"/>
  <c r="N285" i="3"/>
  <c r="O285" i="3" s="1"/>
  <c r="M285" i="3"/>
  <c r="J285" i="3"/>
  <c r="R285" i="3" s="1"/>
  <c r="I285" i="3"/>
  <c r="H285" i="3"/>
  <c r="N364" i="3"/>
  <c r="O364" i="3" s="1"/>
  <c r="M364" i="3"/>
  <c r="J364" i="3"/>
  <c r="R364" i="3" s="1"/>
  <c r="I364" i="3"/>
  <c r="H364" i="3"/>
  <c r="N363" i="3"/>
  <c r="O363" i="3" s="1"/>
  <c r="M363" i="3"/>
  <c r="J363" i="3"/>
  <c r="R363" i="3" s="1"/>
  <c r="I363" i="3"/>
  <c r="H363" i="3"/>
  <c r="N1242" i="3"/>
  <c r="O1242" i="3" s="1"/>
  <c r="M1242" i="3"/>
  <c r="J1242" i="3"/>
  <c r="R1242" i="3" s="1"/>
  <c r="I1242" i="3"/>
  <c r="H1242" i="3"/>
  <c r="N1241" i="3"/>
  <c r="O1241" i="3" s="1"/>
  <c r="M1241" i="3"/>
  <c r="J1241" i="3"/>
  <c r="R1241" i="3" s="1"/>
  <c r="I1241" i="3"/>
  <c r="H1241" i="3"/>
  <c r="N1240" i="3"/>
  <c r="O1240" i="3" s="1"/>
  <c r="M1240" i="3"/>
  <c r="J1240" i="3"/>
  <c r="R1240" i="3" s="1"/>
  <c r="I1240" i="3"/>
  <c r="H1240" i="3"/>
  <c r="N1239" i="3"/>
  <c r="O1239" i="3" s="1"/>
  <c r="M1239" i="3"/>
  <c r="J1239" i="3"/>
  <c r="R1239" i="3" s="1"/>
  <c r="I1239" i="3"/>
  <c r="H1239" i="3"/>
  <c r="N970" i="3"/>
  <c r="O970" i="3" s="1"/>
  <c r="M970" i="3"/>
  <c r="J970" i="3"/>
  <c r="R970" i="3" s="1"/>
  <c r="I970" i="3"/>
  <c r="H970" i="3"/>
  <c r="N969" i="3"/>
  <c r="O969" i="3" s="1"/>
  <c r="M969" i="3"/>
  <c r="J969" i="3"/>
  <c r="R969" i="3" s="1"/>
  <c r="I969" i="3"/>
  <c r="H969" i="3"/>
  <c r="N968" i="3"/>
  <c r="O968" i="3" s="1"/>
  <c r="M968" i="3"/>
  <c r="J968" i="3"/>
  <c r="R968" i="3" s="1"/>
  <c r="I968" i="3"/>
  <c r="H968" i="3"/>
  <c r="N967" i="3"/>
  <c r="O967" i="3" s="1"/>
  <c r="M967" i="3"/>
  <c r="J967" i="3"/>
  <c r="R967" i="3" s="1"/>
  <c r="I967" i="3"/>
  <c r="H967" i="3"/>
  <c r="N966" i="3"/>
  <c r="O966" i="3" s="1"/>
  <c r="M966" i="3"/>
  <c r="J966" i="3"/>
  <c r="R966" i="3" s="1"/>
  <c r="I966" i="3"/>
  <c r="H966" i="3"/>
  <c r="N965" i="3"/>
  <c r="O965" i="3" s="1"/>
  <c r="M965" i="3"/>
  <c r="J965" i="3"/>
  <c r="R965" i="3" s="1"/>
  <c r="I965" i="3"/>
  <c r="H965" i="3"/>
  <c r="N964" i="3"/>
  <c r="O964" i="3" s="1"/>
  <c r="M964" i="3"/>
  <c r="J964" i="3"/>
  <c r="R964" i="3" s="1"/>
  <c r="I964" i="3"/>
  <c r="H964" i="3"/>
  <c r="N960" i="3"/>
  <c r="O960" i="3" s="1"/>
  <c r="M960" i="3"/>
  <c r="J960" i="3"/>
  <c r="R960" i="3" s="1"/>
  <c r="I960" i="3"/>
  <c r="H960" i="3"/>
  <c r="N959" i="3"/>
  <c r="O959" i="3" s="1"/>
  <c r="M959" i="3"/>
  <c r="J959" i="3"/>
  <c r="R959" i="3" s="1"/>
  <c r="I959" i="3"/>
  <c r="H959" i="3"/>
  <c r="N1275" i="3"/>
  <c r="O1275" i="3" s="1"/>
  <c r="M1275" i="3"/>
  <c r="J1275" i="3"/>
  <c r="R1275" i="3" s="1"/>
  <c r="I1275" i="3"/>
  <c r="H1275" i="3"/>
  <c r="N1250" i="3"/>
  <c r="O1250" i="3" s="1"/>
  <c r="M1250" i="3"/>
  <c r="J1250" i="3"/>
  <c r="R1250" i="3" s="1"/>
  <c r="I1250" i="3"/>
  <c r="H1250" i="3"/>
  <c r="N1249" i="3"/>
  <c r="O1249" i="3" s="1"/>
  <c r="M1249" i="3"/>
  <c r="J1249" i="3"/>
  <c r="R1249" i="3" s="1"/>
  <c r="I1249" i="3"/>
  <c r="H1249" i="3"/>
  <c r="N87" i="3"/>
  <c r="O87" i="3" s="1"/>
  <c r="M87" i="3"/>
  <c r="J87" i="3"/>
  <c r="R87" i="3" s="1"/>
  <c r="I87" i="3"/>
  <c r="H87" i="3"/>
  <c r="N86" i="3"/>
  <c r="O86" i="3" s="1"/>
  <c r="M86" i="3"/>
  <c r="J86" i="3"/>
  <c r="R86" i="3" s="1"/>
  <c r="I86" i="3"/>
  <c r="H86" i="3"/>
  <c r="N85" i="3"/>
  <c r="O85" i="3" s="1"/>
  <c r="M85" i="3"/>
  <c r="J85" i="3"/>
  <c r="R85" i="3" s="1"/>
  <c r="I85" i="3"/>
  <c r="H85" i="3"/>
  <c r="N84" i="3"/>
  <c r="O84" i="3" s="1"/>
  <c r="M84" i="3"/>
  <c r="J84" i="3"/>
  <c r="R84" i="3" s="1"/>
  <c r="I84" i="3"/>
  <c r="H84" i="3"/>
  <c r="N83" i="3"/>
  <c r="O83" i="3" s="1"/>
  <c r="M83" i="3"/>
  <c r="J83" i="3"/>
  <c r="R83" i="3" s="1"/>
  <c r="I83" i="3"/>
  <c r="H83" i="3"/>
  <c r="N1246" i="3"/>
  <c r="O1246" i="3" s="1"/>
  <c r="M1246" i="3"/>
  <c r="J1246" i="3"/>
  <c r="R1246" i="3" s="1"/>
  <c r="I1246" i="3"/>
  <c r="H1246" i="3"/>
  <c r="N1245" i="3"/>
  <c r="O1245" i="3" s="1"/>
  <c r="M1245" i="3"/>
  <c r="J1245" i="3"/>
  <c r="R1245" i="3" s="1"/>
  <c r="I1245" i="3"/>
  <c r="N1244" i="3"/>
  <c r="O1244" i="3" s="1"/>
  <c r="M1244" i="3"/>
  <c r="J1244" i="3"/>
  <c r="R1244" i="3" s="1"/>
  <c r="I1244" i="3"/>
  <c r="N1243" i="3"/>
  <c r="O1243" i="3" s="1"/>
  <c r="M1243" i="3"/>
  <c r="J1243" i="3"/>
  <c r="R1243" i="3" s="1"/>
  <c r="I1243" i="3"/>
  <c r="N1413" i="3"/>
  <c r="O1413" i="3" s="1"/>
  <c r="M1413" i="3"/>
  <c r="J1413" i="3"/>
  <c r="R1413" i="3" s="1"/>
  <c r="I1413" i="3"/>
  <c r="N1412" i="3"/>
  <c r="O1412" i="3" s="1"/>
  <c r="M1412" i="3"/>
  <c r="J1412" i="3"/>
  <c r="R1412" i="3" s="1"/>
  <c r="I1412" i="3"/>
  <c r="N1411" i="3"/>
  <c r="O1411" i="3" s="1"/>
  <c r="M1411" i="3"/>
  <c r="J1411" i="3"/>
  <c r="R1411" i="3" s="1"/>
  <c r="I1411" i="3"/>
  <c r="N1410" i="3"/>
  <c r="O1410" i="3" s="1"/>
  <c r="M1410" i="3"/>
  <c r="J1410" i="3"/>
  <c r="R1410" i="3" s="1"/>
  <c r="I1410" i="3"/>
  <c r="N1409" i="3"/>
  <c r="O1409" i="3" s="1"/>
  <c r="M1409" i="3"/>
  <c r="J1409" i="3"/>
  <c r="R1409" i="3" s="1"/>
  <c r="I1409" i="3"/>
  <c r="H1409" i="3"/>
  <c r="N1408" i="3"/>
  <c r="O1408" i="3" s="1"/>
  <c r="M1408" i="3"/>
  <c r="J1408" i="3"/>
  <c r="R1408" i="3" s="1"/>
  <c r="I1408" i="3"/>
  <c r="H1408" i="3"/>
  <c r="N1407" i="3"/>
  <c r="O1407" i="3" s="1"/>
  <c r="M1407" i="3"/>
  <c r="J1407" i="3"/>
  <c r="R1407" i="3" s="1"/>
  <c r="I1407" i="3"/>
  <c r="H1407" i="3"/>
  <c r="N1406" i="3"/>
  <c r="O1406" i="3" s="1"/>
  <c r="M1406" i="3"/>
  <c r="J1406" i="3"/>
  <c r="R1406" i="3" s="1"/>
  <c r="I1406" i="3"/>
  <c r="H1406" i="3"/>
  <c r="N1405" i="3"/>
  <c r="O1405" i="3" s="1"/>
  <c r="M1405" i="3"/>
  <c r="J1405" i="3"/>
  <c r="R1405" i="3" s="1"/>
  <c r="I1405" i="3"/>
  <c r="H1405" i="3"/>
  <c r="N1404" i="3"/>
  <c r="O1404" i="3" s="1"/>
  <c r="M1404" i="3"/>
  <c r="J1404" i="3"/>
  <c r="R1404" i="3" s="1"/>
  <c r="I1404" i="3"/>
  <c r="H1404" i="3"/>
  <c r="N1403" i="3"/>
  <c r="O1403" i="3" s="1"/>
  <c r="M1403" i="3"/>
  <c r="J1403" i="3"/>
  <c r="R1403" i="3" s="1"/>
  <c r="I1403" i="3"/>
  <c r="H1403" i="3"/>
  <c r="N1402" i="3"/>
  <c r="O1402" i="3" s="1"/>
  <c r="M1402" i="3"/>
  <c r="J1402" i="3"/>
  <c r="R1402" i="3" s="1"/>
  <c r="I1402" i="3"/>
  <c r="H1402" i="3"/>
  <c r="N1401" i="3"/>
  <c r="O1401" i="3" s="1"/>
  <c r="M1401" i="3"/>
  <c r="J1401" i="3"/>
  <c r="R1401" i="3" s="1"/>
  <c r="I1401" i="3"/>
  <c r="H1401" i="3"/>
  <c r="N1224" i="3"/>
  <c r="O1224" i="3" s="1"/>
  <c r="M1224" i="3"/>
  <c r="J1224" i="3"/>
  <c r="R1224" i="3" s="1"/>
  <c r="I1224" i="3"/>
  <c r="H1224" i="3"/>
  <c r="N1400" i="3"/>
  <c r="O1400" i="3" s="1"/>
  <c r="M1400" i="3"/>
  <c r="J1400" i="3"/>
  <c r="R1400" i="3" s="1"/>
  <c r="I1400" i="3"/>
  <c r="H1400" i="3"/>
  <c r="N1399" i="3"/>
  <c r="O1399" i="3" s="1"/>
  <c r="M1399" i="3"/>
  <c r="J1399" i="3"/>
  <c r="R1399" i="3" s="1"/>
  <c r="I1399" i="3"/>
  <c r="H1399" i="3"/>
  <c r="N1398" i="3"/>
  <c r="O1398" i="3" s="1"/>
  <c r="M1398" i="3"/>
  <c r="J1398" i="3"/>
  <c r="R1398" i="3" s="1"/>
  <c r="I1398" i="3"/>
  <c r="H1398" i="3"/>
  <c r="N1397" i="3"/>
  <c r="O1397" i="3" s="1"/>
  <c r="M1397" i="3"/>
  <c r="J1397" i="3"/>
  <c r="R1397" i="3" s="1"/>
  <c r="I1397" i="3"/>
  <c r="H1397" i="3"/>
  <c r="N1396" i="3"/>
  <c r="O1396" i="3" s="1"/>
  <c r="M1396" i="3"/>
  <c r="J1396" i="3"/>
  <c r="R1396" i="3" s="1"/>
  <c r="I1396" i="3"/>
  <c r="H1396" i="3"/>
  <c r="N1395" i="3"/>
  <c r="O1395" i="3" s="1"/>
  <c r="M1395" i="3"/>
  <c r="J1395" i="3"/>
  <c r="R1395" i="3" s="1"/>
  <c r="I1395" i="3"/>
  <c r="H1395" i="3"/>
  <c r="N1394" i="3"/>
  <c r="O1394" i="3" s="1"/>
  <c r="M1394" i="3"/>
  <c r="J1394" i="3"/>
  <c r="R1394" i="3" s="1"/>
  <c r="I1394" i="3"/>
  <c r="H1394" i="3"/>
  <c r="N1393" i="3"/>
  <c r="O1393" i="3" s="1"/>
  <c r="M1393" i="3"/>
  <c r="J1393" i="3"/>
  <c r="R1393" i="3" s="1"/>
  <c r="I1393" i="3"/>
  <c r="H1393" i="3"/>
  <c r="N1392" i="3"/>
  <c r="O1392" i="3" s="1"/>
  <c r="M1392" i="3"/>
  <c r="J1392" i="3"/>
  <c r="R1392" i="3" s="1"/>
  <c r="I1392" i="3"/>
  <c r="H1392" i="3"/>
  <c r="N1391" i="3"/>
  <c r="O1391" i="3" s="1"/>
  <c r="M1391" i="3"/>
  <c r="J1391" i="3"/>
  <c r="R1391" i="3" s="1"/>
  <c r="I1391" i="3"/>
  <c r="H1391" i="3"/>
  <c r="N1390" i="3"/>
  <c r="O1390" i="3" s="1"/>
  <c r="M1390" i="3"/>
  <c r="J1390" i="3"/>
  <c r="R1390" i="3" s="1"/>
  <c r="I1390" i="3"/>
  <c r="H1390" i="3"/>
  <c r="N1389" i="3"/>
  <c r="O1389" i="3" s="1"/>
  <c r="M1389" i="3"/>
  <c r="J1389" i="3"/>
  <c r="R1389" i="3" s="1"/>
  <c r="I1389" i="3"/>
  <c r="H1389" i="3"/>
  <c r="N1388" i="3"/>
  <c r="O1388" i="3" s="1"/>
  <c r="M1388" i="3"/>
  <c r="J1388" i="3"/>
  <c r="R1388" i="3" s="1"/>
  <c r="I1388" i="3"/>
  <c r="H1388" i="3"/>
  <c r="N1387" i="3"/>
  <c r="O1387" i="3" s="1"/>
  <c r="M1387" i="3"/>
  <c r="J1387" i="3"/>
  <c r="R1387" i="3" s="1"/>
  <c r="I1387" i="3"/>
  <c r="H1387" i="3"/>
  <c r="N1386" i="3"/>
  <c r="O1386" i="3" s="1"/>
  <c r="M1386" i="3"/>
  <c r="J1386" i="3"/>
  <c r="R1386" i="3" s="1"/>
  <c r="I1386" i="3"/>
  <c r="H1386" i="3"/>
  <c r="N1385" i="3"/>
  <c r="O1385" i="3" s="1"/>
  <c r="M1385" i="3"/>
  <c r="J1385" i="3"/>
  <c r="R1385" i="3" s="1"/>
  <c r="I1385" i="3"/>
  <c r="H1385" i="3"/>
  <c r="N1384" i="3"/>
  <c r="O1384" i="3" s="1"/>
  <c r="M1384" i="3"/>
  <c r="J1384" i="3"/>
  <c r="R1384" i="3" s="1"/>
  <c r="I1384" i="3"/>
  <c r="H1384" i="3"/>
  <c r="N1383" i="3"/>
  <c r="O1383" i="3" s="1"/>
  <c r="M1383" i="3"/>
  <c r="J1383" i="3"/>
  <c r="R1383" i="3" s="1"/>
  <c r="I1383" i="3"/>
  <c r="H1383" i="3"/>
  <c r="N1382" i="3"/>
  <c r="O1382" i="3" s="1"/>
  <c r="M1382" i="3"/>
  <c r="J1382" i="3"/>
  <c r="R1382" i="3" s="1"/>
  <c r="I1382" i="3"/>
  <c r="H1382" i="3"/>
  <c r="N1381" i="3"/>
  <c r="O1381" i="3" s="1"/>
  <c r="M1381" i="3"/>
  <c r="J1381" i="3"/>
  <c r="R1381" i="3" s="1"/>
  <c r="I1381" i="3"/>
  <c r="H1381" i="3"/>
  <c r="N1380" i="3"/>
  <c r="O1380" i="3" s="1"/>
  <c r="M1380" i="3"/>
  <c r="J1380" i="3"/>
  <c r="R1380" i="3" s="1"/>
  <c r="I1380" i="3"/>
  <c r="H1380" i="3"/>
  <c r="N1379" i="3"/>
  <c r="O1379" i="3" s="1"/>
  <c r="M1379" i="3"/>
  <c r="J1379" i="3"/>
  <c r="R1379" i="3" s="1"/>
  <c r="I1379" i="3"/>
  <c r="H1379" i="3"/>
  <c r="N1378" i="3"/>
  <c r="O1378" i="3" s="1"/>
  <c r="M1378" i="3"/>
  <c r="J1378" i="3"/>
  <c r="R1378" i="3" s="1"/>
  <c r="I1378" i="3"/>
  <c r="H1378" i="3"/>
  <c r="N1377" i="3"/>
  <c r="O1377" i="3" s="1"/>
  <c r="M1377" i="3"/>
  <c r="J1377" i="3"/>
  <c r="R1377" i="3" s="1"/>
  <c r="I1377" i="3"/>
  <c r="H1377" i="3"/>
  <c r="N1376" i="3"/>
  <c r="O1376" i="3" s="1"/>
  <c r="M1376" i="3"/>
  <c r="J1376" i="3"/>
  <c r="R1376" i="3" s="1"/>
  <c r="I1376" i="3"/>
  <c r="H1376" i="3"/>
  <c r="N1375" i="3"/>
  <c r="O1375" i="3" s="1"/>
  <c r="M1375" i="3"/>
  <c r="J1375" i="3"/>
  <c r="R1375" i="3" s="1"/>
  <c r="I1375" i="3"/>
  <c r="H1375" i="3"/>
  <c r="N1374" i="3"/>
  <c r="O1374" i="3" s="1"/>
  <c r="M1374" i="3"/>
  <c r="J1374" i="3"/>
  <c r="R1374" i="3" s="1"/>
  <c r="I1374" i="3"/>
  <c r="H1374" i="3"/>
  <c r="N1373" i="3"/>
  <c r="O1373" i="3" s="1"/>
  <c r="M1373" i="3"/>
  <c r="J1373" i="3"/>
  <c r="R1373" i="3" s="1"/>
  <c r="I1373" i="3"/>
  <c r="H1373" i="3"/>
  <c r="N1372" i="3"/>
  <c r="O1372" i="3" s="1"/>
  <c r="M1372" i="3"/>
  <c r="J1372" i="3"/>
  <c r="R1372" i="3" s="1"/>
  <c r="I1372" i="3"/>
  <c r="H1372" i="3"/>
  <c r="N1371" i="3"/>
  <c r="O1371" i="3" s="1"/>
  <c r="M1371" i="3"/>
  <c r="J1371" i="3"/>
  <c r="R1371" i="3" s="1"/>
  <c r="I1371" i="3"/>
  <c r="H1371" i="3"/>
  <c r="N1370" i="3"/>
  <c r="O1370" i="3" s="1"/>
  <c r="M1370" i="3"/>
  <c r="J1370" i="3"/>
  <c r="R1370" i="3" s="1"/>
  <c r="I1370" i="3"/>
  <c r="H1370" i="3"/>
  <c r="N278" i="3"/>
  <c r="O278" i="3" s="1"/>
  <c r="M278" i="3"/>
  <c r="J278" i="3"/>
  <c r="R278" i="3" s="1"/>
  <c r="I278" i="3"/>
  <c r="H278" i="3"/>
  <c r="N277" i="3"/>
  <c r="O277" i="3" s="1"/>
  <c r="M277" i="3"/>
  <c r="J277" i="3"/>
  <c r="R277" i="3" s="1"/>
  <c r="I277" i="3"/>
  <c r="H277" i="3"/>
  <c r="N276" i="3"/>
  <c r="O276" i="3" s="1"/>
  <c r="M276" i="3"/>
  <c r="J276" i="3"/>
  <c r="R276" i="3" s="1"/>
  <c r="I276" i="3"/>
  <c r="H276" i="3"/>
  <c r="N275" i="3"/>
  <c r="O275" i="3" s="1"/>
  <c r="M275" i="3"/>
  <c r="J275" i="3"/>
  <c r="R275" i="3" s="1"/>
  <c r="I275" i="3"/>
  <c r="H275" i="3"/>
  <c r="N274" i="3"/>
  <c r="O274" i="3" s="1"/>
  <c r="M274" i="3"/>
  <c r="J274" i="3"/>
  <c r="R274" i="3" s="1"/>
  <c r="I274" i="3"/>
  <c r="H274" i="3"/>
  <c r="N745" i="3"/>
  <c r="O745" i="3" s="1"/>
  <c r="M745" i="3"/>
  <c r="J745" i="3"/>
  <c r="R745" i="3" s="1"/>
  <c r="I745" i="3"/>
  <c r="H745" i="3"/>
  <c r="N744" i="3"/>
  <c r="O744" i="3" s="1"/>
  <c r="M744" i="3"/>
  <c r="J744" i="3"/>
  <c r="R744" i="3" s="1"/>
  <c r="I744" i="3"/>
  <c r="H744" i="3"/>
  <c r="N245" i="3"/>
  <c r="O245" i="3" s="1"/>
  <c r="M245" i="3"/>
  <c r="J245" i="3"/>
  <c r="R245" i="3" s="1"/>
  <c r="I245" i="3"/>
  <c r="H245" i="3"/>
  <c r="N244" i="3"/>
  <c r="O244" i="3" s="1"/>
  <c r="M244" i="3"/>
  <c r="J244" i="3"/>
  <c r="R244" i="3" s="1"/>
  <c r="I244" i="3"/>
  <c r="H244" i="3"/>
  <c r="N243" i="3"/>
  <c r="O243" i="3" s="1"/>
  <c r="M243" i="3"/>
  <c r="J243" i="3"/>
  <c r="R243" i="3" s="1"/>
  <c r="I243" i="3"/>
  <c r="H243" i="3"/>
  <c r="N242" i="3"/>
  <c r="O242" i="3" s="1"/>
  <c r="M242" i="3"/>
  <c r="J242" i="3"/>
  <c r="R242" i="3" s="1"/>
  <c r="I242" i="3"/>
  <c r="H242" i="3"/>
  <c r="N241" i="3"/>
  <c r="O241" i="3" s="1"/>
  <c r="M241" i="3"/>
  <c r="J241" i="3"/>
  <c r="R241" i="3" s="1"/>
  <c r="I241" i="3"/>
  <c r="H241" i="3"/>
  <c r="N240" i="3"/>
  <c r="O240" i="3" s="1"/>
  <c r="M240" i="3"/>
  <c r="J240" i="3"/>
  <c r="R240" i="3" s="1"/>
  <c r="I240" i="3"/>
  <c r="H240" i="3"/>
  <c r="N239" i="3"/>
  <c r="O239" i="3" s="1"/>
  <c r="M239" i="3"/>
  <c r="J239" i="3"/>
  <c r="R239" i="3" s="1"/>
  <c r="I239" i="3"/>
  <c r="H239" i="3"/>
  <c r="N238" i="3"/>
  <c r="O238" i="3" s="1"/>
  <c r="M238" i="3"/>
  <c r="J238" i="3"/>
  <c r="R238" i="3" s="1"/>
  <c r="I238" i="3"/>
  <c r="H238" i="3"/>
  <c r="N237" i="3"/>
  <c r="O237" i="3" s="1"/>
  <c r="M237" i="3"/>
  <c r="J237" i="3"/>
  <c r="R237" i="3" s="1"/>
  <c r="I237" i="3"/>
  <c r="H237" i="3"/>
  <c r="N236" i="3"/>
  <c r="O236" i="3" s="1"/>
  <c r="M236" i="3"/>
  <c r="J236" i="3"/>
  <c r="R236" i="3" s="1"/>
  <c r="I236" i="3"/>
  <c r="H236" i="3"/>
  <c r="N235" i="3"/>
  <c r="O235" i="3" s="1"/>
  <c r="M235" i="3"/>
  <c r="J235" i="3"/>
  <c r="R235" i="3" s="1"/>
  <c r="I235" i="3"/>
  <c r="H235" i="3"/>
  <c r="N701" i="3"/>
  <c r="O701" i="3" s="1"/>
  <c r="M701" i="3"/>
  <c r="J701" i="3"/>
  <c r="R701" i="3" s="1"/>
  <c r="I701" i="3"/>
  <c r="H701" i="3"/>
  <c r="N700" i="3"/>
  <c r="O700" i="3" s="1"/>
  <c r="M700" i="3"/>
  <c r="J700" i="3"/>
  <c r="R700" i="3" s="1"/>
  <c r="I700" i="3"/>
  <c r="H700" i="3"/>
  <c r="N1235" i="3"/>
  <c r="O1235" i="3" s="1"/>
  <c r="M1235" i="3"/>
  <c r="J1235" i="3"/>
  <c r="R1235" i="3" s="1"/>
  <c r="I1235" i="3"/>
  <c r="H1235" i="3"/>
  <c r="N1234" i="3"/>
  <c r="O1234" i="3" s="1"/>
  <c r="M1234" i="3"/>
  <c r="J1234" i="3"/>
  <c r="R1234" i="3" s="1"/>
  <c r="I1234" i="3"/>
  <c r="H1234" i="3"/>
  <c r="N798" i="3"/>
  <c r="O798" i="3" s="1"/>
  <c r="M798" i="3"/>
  <c r="J798" i="3"/>
  <c r="R798" i="3" s="1"/>
  <c r="I798" i="3"/>
  <c r="H798" i="3"/>
  <c r="N797" i="3"/>
  <c r="O797" i="3" s="1"/>
  <c r="M797" i="3"/>
  <c r="J797" i="3"/>
  <c r="R797" i="3" s="1"/>
  <c r="I797" i="3"/>
  <c r="H797" i="3"/>
  <c r="N619" i="3"/>
  <c r="O619" i="3" s="1"/>
  <c r="M619" i="3"/>
  <c r="J619" i="3"/>
  <c r="R619" i="3" s="1"/>
  <c r="I619" i="3"/>
  <c r="H619" i="3"/>
  <c r="N618" i="3"/>
  <c r="O618" i="3" s="1"/>
  <c r="M618" i="3"/>
  <c r="J618" i="3"/>
  <c r="R618" i="3" s="1"/>
  <c r="I618" i="3"/>
  <c r="H618" i="3"/>
  <c r="N617" i="3"/>
  <c r="O617" i="3" s="1"/>
  <c r="M617" i="3"/>
  <c r="J617" i="3"/>
  <c r="R617" i="3" s="1"/>
  <c r="I617" i="3"/>
  <c r="H617" i="3"/>
  <c r="N351" i="3"/>
  <c r="O351" i="3" s="1"/>
  <c r="M351" i="3"/>
  <c r="J351" i="3"/>
  <c r="R351" i="3" s="1"/>
  <c r="I351" i="3"/>
  <c r="H351" i="3"/>
  <c r="N350" i="3"/>
  <c r="O350" i="3" s="1"/>
  <c r="M350" i="3"/>
  <c r="J350" i="3"/>
  <c r="R350" i="3" s="1"/>
  <c r="I350" i="3"/>
  <c r="H350" i="3"/>
  <c r="N349" i="3"/>
  <c r="O349" i="3" s="1"/>
  <c r="M349" i="3"/>
  <c r="J349" i="3"/>
  <c r="R349" i="3" s="1"/>
  <c r="I349" i="3"/>
  <c r="H349" i="3"/>
  <c r="N348" i="3"/>
  <c r="O348" i="3" s="1"/>
  <c r="M348" i="3"/>
  <c r="J348" i="3"/>
  <c r="R348" i="3" s="1"/>
  <c r="I348" i="3"/>
  <c r="H348" i="3"/>
  <c r="N347" i="3"/>
  <c r="O347" i="3" s="1"/>
  <c r="M347" i="3"/>
  <c r="J347" i="3"/>
  <c r="R347" i="3" s="1"/>
  <c r="I347" i="3"/>
  <c r="H347" i="3"/>
  <c r="N346" i="3"/>
  <c r="O346" i="3" s="1"/>
  <c r="M346" i="3"/>
  <c r="J346" i="3"/>
  <c r="R346" i="3" s="1"/>
  <c r="I346" i="3"/>
  <c r="H346" i="3"/>
  <c r="N345" i="3"/>
  <c r="O345" i="3" s="1"/>
  <c r="M345" i="3"/>
  <c r="J345" i="3"/>
  <c r="R345" i="3" s="1"/>
  <c r="I345" i="3"/>
  <c r="H345" i="3"/>
  <c r="N659" i="3"/>
  <c r="O659" i="3" s="1"/>
  <c r="M659" i="3"/>
  <c r="J659" i="3"/>
  <c r="R659" i="3" s="1"/>
  <c r="I659" i="3"/>
  <c r="H659" i="3"/>
  <c r="N496" i="3"/>
  <c r="O496" i="3" s="1"/>
  <c r="M496" i="3"/>
  <c r="J496" i="3"/>
  <c r="R496" i="3" s="1"/>
  <c r="I496" i="3"/>
  <c r="H496" i="3"/>
  <c r="N495" i="3"/>
  <c r="O495" i="3" s="1"/>
  <c r="M495" i="3"/>
  <c r="J495" i="3"/>
  <c r="R495" i="3" s="1"/>
  <c r="I495" i="3"/>
  <c r="H495" i="3"/>
  <c r="N494" i="3"/>
  <c r="O494" i="3" s="1"/>
  <c r="M494" i="3"/>
  <c r="J494" i="3"/>
  <c r="R494" i="3" s="1"/>
  <c r="I494" i="3"/>
  <c r="H494" i="3"/>
  <c r="N493" i="3"/>
  <c r="O493" i="3" s="1"/>
  <c r="M493" i="3"/>
  <c r="J493" i="3"/>
  <c r="R493" i="3" s="1"/>
  <c r="I493" i="3"/>
  <c r="H493" i="3"/>
  <c r="N492" i="3"/>
  <c r="O492" i="3" s="1"/>
  <c r="M492" i="3"/>
  <c r="J492" i="3"/>
  <c r="R492" i="3" s="1"/>
  <c r="I492" i="3"/>
  <c r="H492" i="3"/>
  <c r="N491" i="3"/>
  <c r="O491" i="3" s="1"/>
  <c r="M491" i="3"/>
  <c r="J491" i="3"/>
  <c r="R491" i="3" s="1"/>
  <c r="I491" i="3"/>
  <c r="H491" i="3"/>
  <c r="N490" i="3"/>
  <c r="O490" i="3" s="1"/>
  <c r="M490" i="3"/>
  <c r="J490" i="3"/>
  <c r="R490" i="3" s="1"/>
  <c r="I490" i="3"/>
  <c r="H490" i="3"/>
  <c r="N489" i="3"/>
  <c r="O489" i="3" s="1"/>
  <c r="M489" i="3"/>
  <c r="J489" i="3"/>
  <c r="R489" i="3" s="1"/>
  <c r="I489" i="3"/>
  <c r="H489" i="3"/>
  <c r="N488" i="3"/>
  <c r="O488" i="3" s="1"/>
  <c r="M488" i="3"/>
  <c r="J488" i="3"/>
  <c r="R488" i="3" s="1"/>
  <c r="I488" i="3"/>
  <c r="H488" i="3"/>
  <c r="N487" i="3"/>
  <c r="O487" i="3" s="1"/>
  <c r="M487" i="3"/>
  <c r="J487" i="3"/>
  <c r="R487" i="3" s="1"/>
  <c r="I487" i="3"/>
  <c r="H487" i="3"/>
  <c r="N486" i="3"/>
  <c r="O486" i="3" s="1"/>
  <c r="M486" i="3"/>
  <c r="J486" i="3"/>
  <c r="R486" i="3" s="1"/>
  <c r="I486" i="3"/>
  <c r="H486" i="3"/>
  <c r="N485" i="3"/>
  <c r="O485" i="3" s="1"/>
  <c r="M485" i="3"/>
  <c r="J485" i="3"/>
  <c r="R485" i="3" s="1"/>
  <c r="I485" i="3"/>
  <c r="H485" i="3"/>
  <c r="N484" i="3"/>
  <c r="O484" i="3" s="1"/>
  <c r="M484" i="3"/>
  <c r="J484" i="3"/>
  <c r="R484" i="3" s="1"/>
  <c r="I484" i="3"/>
  <c r="H484" i="3"/>
  <c r="N483" i="3"/>
  <c r="O483" i="3" s="1"/>
  <c r="M483" i="3"/>
  <c r="J483" i="3"/>
  <c r="R483" i="3" s="1"/>
  <c r="I483" i="3"/>
  <c r="H483" i="3"/>
  <c r="N1238" i="3"/>
  <c r="O1238" i="3" s="1"/>
  <c r="M1238" i="3"/>
  <c r="J1238" i="3"/>
  <c r="R1238" i="3" s="1"/>
  <c r="I1238" i="3"/>
  <c r="H1238" i="3"/>
  <c r="N1237" i="3"/>
  <c r="O1237" i="3" s="1"/>
  <c r="M1237" i="3"/>
  <c r="J1237" i="3"/>
  <c r="R1237" i="3" s="1"/>
  <c r="I1237" i="3"/>
  <c r="H1237" i="3"/>
  <c r="N1332" i="3"/>
  <c r="O1332" i="3" s="1"/>
  <c r="M1332" i="3"/>
  <c r="J1332" i="3"/>
  <c r="R1332" i="3" s="1"/>
  <c r="I1332" i="3"/>
  <c r="H1332" i="3"/>
  <c r="N1331" i="3"/>
  <c r="O1331" i="3" s="1"/>
  <c r="M1331" i="3"/>
  <c r="J1331" i="3"/>
  <c r="R1331" i="3" s="1"/>
  <c r="I1331" i="3"/>
  <c r="H1331" i="3"/>
  <c r="N148" i="3"/>
  <c r="O148" i="3" s="1"/>
  <c r="M148" i="3"/>
  <c r="J148" i="3"/>
  <c r="R148" i="3" s="1"/>
  <c r="I148" i="3"/>
  <c r="H148" i="3"/>
  <c r="N147" i="3"/>
  <c r="O147" i="3" s="1"/>
  <c r="M147" i="3"/>
  <c r="J147" i="3"/>
  <c r="R147" i="3" s="1"/>
  <c r="I147" i="3"/>
  <c r="H147" i="3"/>
  <c r="N146" i="3"/>
  <c r="O146" i="3" s="1"/>
  <c r="M146" i="3"/>
  <c r="J146" i="3"/>
  <c r="R146" i="3" s="1"/>
  <c r="I146" i="3"/>
  <c r="H146" i="3"/>
  <c r="N145" i="3"/>
  <c r="O145" i="3" s="1"/>
  <c r="M145" i="3"/>
  <c r="J145" i="3"/>
  <c r="R145" i="3" s="1"/>
  <c r="I145" i="3"/>
  <c r="H145" i="3"/>
  <c r="N144" i="3"/>
  <c r="O144" i="3" s="1"/>
  <c r="M144" i="3"/>
  <c r="J144" i="3"/>
  <c r="R144" i="3" s="1"/>
  <c r="I144" i="3"/>
  <c r="H144" i="3"/>
  <c r="N143" i="3"/>
  <c r="O143" i="3" s="1"/>
  <c r="M143" i="3"/>
  <c r="J143" i="3"/>
  <c r="R143" i="3" s="1"/>
  <c r="I143" i="3"/>
  <c r="H143" i="3"/>
  <c r="N142" i="3"/>
  <c r="O142" i="3" s="1"/>
  <c r="M142" i="3"/>
  <c r="J142" i="3"/>
  <c r="R142" i="3" s="1"/>
  <c r="I142" i="3"/>
  <c r="H142" i="3"/>
  <c r="N289" i="3"/>
  <c r="O289" i="3" s="1"/>
  <c r="M289" i="3"/>
  <c r="J289" i="3"/>
  <c r="R289" i="3" s="1"/>
  <c r="I289" i="3"/>
  <c r="H289" i="3"/>
  <c r="N699" i="3"/>
  <c r="O699" i="3" s="1"/>
  <c r="M699" i="3"/>
  <c r="J699" i="3"/>
  <c r="R699" i="3" s="1"/>
  <c r="I699" i="3"/>
  <c r="H699" i="3"/>
  <c r="N698" i="3"/>
  <c r="O698" i="3" s="1"/>
  <c r="M698" i="3"/>
  <c r="J698" i="3"/>
  <c r="R698" i="3" s="1"/>
  <c r="I698" i="3"/>
  <c r="H698" i="3"/>
  <c r="N697" i="3"/>
  <c r="O697" i="3" s="1"/>
  <c r="M697" i="3"/>
  <c r="J697" i="3"/>
  <c r="R697" i="3" s="1"/>
  <c r="I697" i="3"/>
  <c r="H697" i="3"/>
  <c r="N696" i="3"/>
  <c r="O696" i="3" s="1"/>
  <c r="M696" i="3"/>
  <c r="J696" i="3"/>
  <c r="R696" i="3" s="1"/>
  <c r="I696" i="3"/>
  <c r="H696" i="3"/>
  <c r="N695" i="3"/>
  <c r="O695" i="3" s="1"/>
  <c r="M695" i="3"/>
  <c r="J695" i="3"/>
  <c r="R695" i="3" s="1"/>
  <c r="I695" i="3"/>
  <c r="H695" i="3"/>
  <c r="N694" i="3"/>
  <c r="O694" i="3" s="1"/>
  <c r="M694" i="3"/>
  <c r="J694" i="3"/>
  <c r="R694" i="3" s="1"/>
  <c r="I694" i="3"/>
  <c r="H694" i="3"/>
  <c r="N693" i="3"/>
  <c r="O693" i="3" s="1"/>
  <c r="M693" i="3"/>
  <c r="J693" i="3"/>
  <c r="R693" i="3" s="1"/>
  <c r="I693" i="3"/>
  <c r="H693" i="3"/>
  <c r="N692" i="3"/>
  <c r="O692" i="3" s="1"/>
  <c r="M692" i="3"/>
  <c r="J692" i="3"/>
  <c r="R692" i="3" s="1"/>
  <c r="I692" i="3"/>
  <c r="H692" i="3"/>
  <c r="N267" i="3"/>
  <c r="O267" i="3" s="1"/>
  <c r="M267" i="3"/>
  <c r="J267" i="3"/>
  <c r="R267" i="3" s="1"/>
  <c r="I267" i="3"/>
  <c r="H267" i="3"/>
  <c r="N266" i="3"/>
  <c r="O266" i="3" s="1"/>
  <c r="M266" i="3"/>
  <c r="J266" i="3"/>
  <c r="R266" i="3" s="1"/>
  <c r="I266" i="3"/>
  <c r="H266" i="3"/>
  <c r="N75" i="3"/>
  <c r="O75" i="3" s="1"/>
  <c r="M75" i="3"/>
  <c r="J75" i="3"/>
  <c r="R75" i="3" s="1"/>
  <c r="I75" i="3"/>
  <c r="H75" i="3"/>
  <c r="N74" i="3"/>
  <c r="O74" i="3" s="1"/>
  <c r="M74" i="3"/>
  <c r="J74" i="3"/>
  <c r="R74" i="3" s="1"/>
  <c r="I74" i="3"/>
  <c r="H74" i="3"/>
  <c r="N73" i="3"/>
  <c r="O73" i="3" s="1"/>
  <c r="M73" i="3"/>
  <c r="J73" i="3"/>
  <c r="R73" i="3" s="1"/>
  <c r="I73" i="3"/>
  <c r="H73" i="3"/>
  <c r="N439" i="3"/>
  <c r="O439" i="3" s="1"/>
  <c r="M439" i="3"/>
  <c r="J439" i="3"/>
  <c r="R439" i="3" s="1"/>
  <c r="I439" i="3"/>
  <c r="H439" i="3"/>
  <c r="N438" i="3"/>
  <c r="O438" i="3" s="1"/>
  <c r="M438" i="3"/>
  <c r="J438" i="3"/>
  <c r="R438" i="3" s="1"/>
  <c r="I438" i="3"/>
  <c r="H438" i="3"/>
  <c r="N437" i="3"/>
  <c r="O437" i="3" s="1"/>
  <c r="M437" i="3"/>
  <c r="J437" i="3"/>
  <c r="R437" i="3" s="1"/>
  <c r="I437" i="3"/>
  <c r="H437" i="3"/>
  <c r="N153" i="3"/>
  <c r="O153" i="3" s="1"/>
  <c r="M153" i="3"/>
  <c r="J153" i="3"/>
  <c r="R153" i="3" s="1"/>
  <c r="I153" i="3"/>
  <c r="H153" i="3"/>
  <c r="N296" i="3"/>
  <c r="O296" i="3" s="1"/>
  <c r="M296" i="3"/>
  <c r="J296" i="3"/>
  <c r="R296" i="3" s="1"/>
  <c r="I296" i="3"/>
  <c r="H296" i="3"/>
  <c r="N295" i="3"/>
  <c r="O295" i="3" s="1"/>
  <c r="M295" i="3"/>
  <c r="J295" i="3"/>
  <c r="R295" i="3" s="1"/>
  <c r="I295" i="3"/>
  <c r="H295" i="3"/>
  <c r="N152" i="3"/>
  <c r="O152" i="3" s="1"/>
  <c r="M152" i="3"/>
  <c r="J152" i="3"/>
  <c r="R152" i="3" s="1"/>
  <c r="I152" i="3"/>
  <c r="H152" i="3"/>
  <c r="N151" i="3"/>
  <c r="O151" i="3" s="1"/>
  <c r="M151" i="3"/>
  <c r="J151" i="3"/>
  <c r="R151" i="3" s="1"/>
  <c r="I151" i="3"/>
  <c r="H151" i="3"/>
  <c r="N150" i="3"/>
  <c r="O150" i="3" s="1"/>
  <c r="M150" i="3"/>
  <c r="J150" i="3"/>
  <c r="R150" i="3" s="1"/>
  <c r="I150" i="3"/>
  <c r="H150" i="3"/>
  <c r="N149" i="3"/>
  <c r="O149" i="3" s="1"/>
  <c r="M149" i="3"/>
  <c r="J149" i="3"/>
  <c r="R149" i="3" s="1"/>
  <c r="I149" i="3"/>
  <c r="H149" i="3"/>
  <c r="N592" i="3"/>
  <c r="O592" i="3" s="1"/>
  <c r="M592" i="3"/>
  <c r="J592" i="3"/>
  <c r="R592" i="3" s="1"/>
  <c r="I592" i="3"/>
  <c r="H592" i="3"/>
  <c r="N591" i="3"/>
  <c r="O591" i="3" s="1"/>
  <c r="M591" i="3"/>
  <c r="J591" i="3"/>
  <c r="R591" i="3" s="1"/>
  <c r="I591" i="3"/>
  <c r="H591" i="3"/>
  <c r="N590" i="3"/>
  <c r="O590" i="3" s="1"/>
  <c r="M590" i="3"/>
  <c r="J590" i="3"/>
  <c r="R590" i="3" s="1"/>
  <c r="I590" i="3"/>
  <c r="H590" i="3"/>
  <c r="N589" i="3"/>
  <c r="O589" i="3" s="1"/>
  <c r="M589" i="3"/>
  <c r="J589" i="3"/>
  <c r="R589" i="3" s="1"/>
  <c r="I589" i="3"/>
  <c r="H589" i="3"/>
  <c r="N588" i="3"/>
  <c r="O588" i="3" s="1"/>
  <c r="M588" i="3"/>
  <c r="J588" i="3"/>
  <c r="R588" i="3" s="1"/>
  <c r="I588" i="3"/>
  <c r="H588" i="3"/>
  <c r="N587" i="3"/>
  <c r="O587" i="3" s="1"/>
  <c r="M587" i="3"/>
  <c r="J587" i="3"/>
  <c r="R587" i="3" s="1"/>
  <c r="I587" i="3"/>
  <c r="H587" i="3"/>
  <c r="N586" i="3"/>
  <c r="O586" i="3" s="1"/>
  <c r="M586" i="3"/>
  <c r="J586" i="3"/>
  <c r="R586" i="3" s="1"/>
  <c r="I586" i="3"/>
  <c r="H586" i="3"/>
  <c r="N335" i="3"/>
  <c r="O335" i="3" s="1"/>
  <c r="M335" i="3"/>
  <c r="J335" i="3"/>
  <c r="R335" i="3" s="1"/>
  <c r="I335" i="3"/>
  <c r="H335" i="3"/>
  <c r="N334" i="3"/>
  <c r="O334" i="3" s="1"/>
  <c r="M334" i="3"/>
  <c r="J334" i="3"/>
  <c r="R334" i="3" s="1"/>
  <c r="I334" i="3"/>
  <c r="H334" i="3"/>
  <c r="N333" i="3"/>
  <c r="O333" i="3" s="1"/>
  <c r="M333" i="3"/>
  <c r="J333" i="3"/>
  <c r="R333" i="3" s="1"/>
  <c r="I333" i="3"/>
  <c r="H333" i="3"/>
  <c r="N332" i="3"/>
  <c r="O332" i="3" s="1"/>
  <c r="M332" i="3"/>
  <c r="J332" i="3"/>
  <c r="R332" i="3" s="1"/>
  <c r="I332" i="3"/>
  <c r="H332" i="3"/>
  <c r="N331" i="3"/>
  <c r="O331" i="3" s="1"/>
  <c r="M331" i="3"/>
  <c r="J331" i="3"/>
  <c r="R331" i="3" s="1"/>
  <c r="I331" i="3"/>
  <c r="H331" i="3"/>
  <c r="N330" i="3"/>
  <c r="O330" i="3" s="1"/>
  <c r="M330" i="3"/>
  <c r="J330" i="3"/>
  <c r="R330" i="3" s="1"/>
  <c r="I330" i="3"/>
  <c r="H330" i="3"/>
  <c r="O329" i="3"/>
  <c r="M329" i="3"/>
  <c r="J329" i="3"/>
  <c r="R329" i="3" s="1"/>
  <c r="I329" i="3"/>
  <c r="H329" i="3"/>
  <c r="N328" i="3"/>
  <c r="O328" i="3" s="1"/>
  <c r="M328" i="3"/>
  <c r="J328" i="3"/>
  <c r="R328" i="3" s="1"/>
  <c r="I328" i="3"/>
  <c r="H328" i="3"/>
  <c r="N327" i="3"/>
  <c r="O327" i="3" s="1"/>
  <c r="M327" i="3"/>
  <c r="J327" i="3"/>
  <c r="R327" i="3" s="1"/>
  <c r="I327" i="3"/>
  <c r="H327" i="3"/>
  <c r="N25" i="3"/>
  <c r="O25" i="3" s="1"/>
  <c r="M25" i="3"/>
  <c r="J25" i="3"/>
  <c r="R25" i="3" s="1"/>
  <c r="I25" i="3"/>
  <c r="H25" i="3"/>
  <c r="N653" i="3"/>
  <c r="O653" i="3" s="1"/>
  <c r="M653" i="3"/>
  <c r="J653" i="3"/>
  <c r="R653" i="3" s="1"/>
  <c r="I653" i="3"/>
  <c r="H653" i="3"/>
  <c r="N652" i="3"/>
  <c r="O652" i="3" s="1"/>
  <c r="M652" i="3"/>
  <c r="J652" i="3"/>
  <c r="R652" i="3" s="1"/>
  <c r="I652" i="3"/>
  <c r="H652" i="3"/>
  <c r="N651" i="3"/>
  <c r="O651" i="3" s="1"/>
  <c r="M651" i="3"/>
  <c r="J651" i="3"/>
  <c r="R651" i="3" s="1"/>
  <c r="I651" i="3"/>
  <c r="H651" i="3"/>
  <c r="N612" i="3"/>
  <c r="O612" i="3" s="1"/>
  <c r="M612" i="3"/>
  <c r="J612" i="3"/>
  <c r="R612" i="3" s="1"/>
  <c r="I612" i="3"/>
  <c r="H612" i="3"/>
  <c r="N611" i="3"/>
  <c r="O611" i="3" s="1"/>
  <c r="M611" i="3"/>
  <c r="J611" i="3"/>
  <c r="R611" i="3" s="1"/>
  <c r="I611" i="3"/>
  <c r="H611" i="3"/>
  <c r="N610" i="3"/>
  <c r="O610" i="3" s="1"/>
  <c r="M610" i="3"/>
  <c r="J610" i="3"/>
  <c r="R610" i="3" s="1"/>
  <c r="I610" i="3"/>
  <c r="H610" i="3"/>
  <c r="N609" i="3"/>
  <c r="O609" i="3" s="1"/>
  <c r="M609" i="3"/>
  <c r="J609" i="3"/>
  <c r="R609" i="3" s="1"/>
  <c r="I609" i="3"/>
  <c r="H609" i="3"/>
  <c r="N608" i="3"/>
  <c r="O608" i="3" s="1"/>
  <c r="M608" i="3"/>
  <c r="J608" i="3"/>
  <c r="R608" i="3" s="1"/>
  <c r="I608" i="3"/>
  <c r="H608" i="3"/>
  <c r="N607" i="3"/>
  <c r="O607" i="3" s="1"/>
  <c r="M607" i="3"/>
  <c r="J607" i="3"/>
  <c r="R607" i="3" s="1"/>
  <c r="I607" i="3"/>
  <c r="H607" i="3"/>
  <c r="N895" i="3"/>
  <c r="O895" i="3" s="1"/>
  <c r="M895" i="3"/>
  <c r="J895" i="3"/>
  <c r="R895" i="3" s="1"/>
  <c r="I895" i="3"/>
  <c r="H895" i="3"/>
  <c r="N894" i="3"/>
  <c r="O894" i="3" s="1"/>
  <c r="M894" i="3"/>
  <c r="J894" i="3"/>
  <c r="R894" i="3" s="1"/>
  <c r="I894" i="3"/>
  <c r="H894" i="3"/>
  <c r="N664" i="3"/>
  <c r="O664" i="3" s="1"/>
  <c r="M664" i="3"/>
  <c r="J664" i="3"/>
  <c r="R664" i="3" s="1"/>
  <c r="I664" i="3"/>
  <c r="H664" i="3"/>
  <c r="N663" i="3"/>
  <c r="O663" i="3" s="1"/>
  <c r="M663" i="3"/>
  <c r="J663" i="3"/>
  <c r="R663" i="3" s="1"/>
  <c r="I663" i="3"/>
  <c r="H663" i="3"/>
  <c r="N662" i="3"/>
  <c r="O662" i="3" s="1"/>
  <c r="M662" i="3"/>
  <c r="J662" i="3"/>
  <c r="R662" i="3" s="1"/>
  <c r="I662" i="3"/>
  <c r="H662" i="3"/>
  <c r="N661" i="3"/>
  <c r="O661" i="3" s="1"/>
  <c r="M661" i="3"/>
  <c r="J661" i="3"/>
  <c r="R661" i="3" s="1"/>
  <c r="I661" i="3"/>
  <c r="H661" i="3"/>
  <c r="N812" i="3"/>
  <c r="O812" i="3" s="1"/>
  <c r="M812" i="3"/>
  <c r="J812" i="3"/>
  <c r="R812" i="3" s="1"/>
  <c r="I812" i="3"/>
  <c r="H812" i="3"/>
  <c r="N811" i="3"/>
  <c r="O811" i="3" s="1"/>
  <c r="M811" i="3"/>
  <c r="J811" i="3"/>
  <c r="R811" i="3" s="1"/>
  <c r="I811" i="3"/>
  <c r="H811" i="3"/>
  <c r="N893" i="3"/>
  <c r="O893" i="3" s="1"/>
  <c r="M893" i="3"/>
  <c r="J893" i="3"/>
  <c r="R893" i="3" s="1"/>
  <c r="I893" i="3"/>
  <c r="H893" i="3"/>
  <c r="N892" i="3"/>
  <c r="O892" i="3" s="1"/>
  <c r="M892" i="3"/>
  <c r="J892" i="3"/>
  <c r="R892" i="3" s="1"/>
  <c r="I892" i="3"/>
  <c r="H892" i="3"/>
  <c r="N185" i="3"/>
  <c r="O185" i="3" s="1"/>
  <c r="M185" i="3"/>
  <c r="J185" i="3"/>
  <c r="R185" i="3" s="1"/>
  <c r="I185" i="3"/>
  <c r="H185" i="3"/>
  <c r="N184" i="3"/>
  <c r="O184" i="3" s="1"/>
  <c r="M184" i="3"/>
  <c r="J184" i="3"/>
  <c r="R184" i="3" s="1"/>
  <c r="I184" i="3"/>
  <c r="H184" i="3"/>
  <c r="N183" i="3"/>
  <c r="O183" i="3" s="1"/>
  <c r="M183" i="3"/>
  <c r="J183" i="3"/>
  <c r="R183" i="3" s="1"/>
  <c r="I183" i="3"/>
  <c r="H183" i="3"/>
  <c r="N182" i="3"/>
  <c r="O182" i="3" s="1"/>
  <c r="M182" i="3"/>
  <c r="J182" i="3"/>
  <c r="R182" i="3" s="1"/>
  <c r="I182" i="3"/>
  <c r="H182" i="3"/>
  <c r="N181" i="3"/>
  <c r="O181" i="3" s="1"/>
  <c r="M181" i="3"/>
  <c r="J181" i="3"/>
  <c r="R181" i="3" s="1"/>
  <c r="I181" i="3"/>
  <c r="H181" i="3"/>
  <c r="N180" i="3"/>
  <c r="O180" i="3" s="1"/>
  <c r="M180" i="3"/>
  <c r="J180" i="3"/>
  <c r="R180" i="3" s="1"/>
  <c r="I180" i="3"/>
  <c r="H180" i="3"/>
  <c r="N179" i="3"/>
  <c r="O179" i="3" s="1"/>
  <c r="M179" i="3"/>
  <c r="J179" i="3"/>
  <c r="R179" i="3" s="1"/>
  <c r="I179" i="3"/>
  <c r="H179" i="3"/>
  <c r="N178" i="3"/>
  <c r="O178" i="3" s="1"/>
  <c r="M178" i="3"/>
  <c r="J178" i="3"/>
  <c r="R178" i="3" s="1"/>
  <c r="I178" i="3"/>
  <c r="H178" i="3"/>
  <c r="N442" i="3"/>
  <c r="O442" i="3" s="1"/>
  <c r="M442" i="3"/>
  <c r="J442" i="3"/>
  <c r="R442" i="3" s="1"/>
  <c r="I442" i="3"/>
  <c r="H442" i="3"/>
  <c r="N441" i="3"/>
  <c r="O441" i="3" s="1"/>
  <c r="M441" i="3"/>
  <c r="J441" i="3"/>
  <c r="R441" i="3" s="1"/>
  <c r="I441" i="3"/>
  <c r="H441" i="3"/>
  <c r="N440" i="3"/>
  <c r="O440" i="3" s="1"/>
  <c r="M440" i="3"/>
  <c r="J440" i="3"/>
  <c r="R440" i="3" s="1"/>
  <c r="I440" i="3"/>
  <c r="H440" i="3"/>
  <c r="N225" i="3"/>
  <c r="O225" i="3" s="1"/>
  <c r="M225" i="3"/>
  <c r="J225" i="3"/>
  <c r="R225" i="3" s="1"/>
  <c r="I225" i="3"/>
  <c r="H225" i="3"/>
  <c r="N224" i="3"/>
  <c r="O224" i="3" s="1"/>
  <c r="M224" i="3"/>
  <c r="J224" i="3"/>
  <c r="R224" i="3" s="1"/>
  <c r="I224" i="3"/>
  <c r="H224" i="3"/>
  <c r="N223" i="3"/>
  <c r="O223" i="3" s="1"/>
  <c r="M223" i="3"/>
  <c r="J223" i="3"/>
  <c r="R223" i="3" s="1"/>
  <c r="I223" i="3"/>
  <c r="H223" i="3"/>
  <c r="N222" i="3"/>
  <c r="O222" i="3" s="1"/>
  <c r="M222" i="3"/>
  <c r="J222" i="3"/>
  <c r="R222" i="3" s="1"/>
  <c r="I222" i="3"/>
  <c r="H222" i="3"/>
  <c r="N221" i="3"/>
  <c r="O221" i="3" s="1"/>
  <c r="M221" i="3"/>
  <c r="J221" i="3"/>
  <c r="R221" i="3" s="1"/>
  <c r="I221" i="3"/>
  <c r="H221" i="3"/>
  <c r="N650" i="3"/>
  <c r="O650" i="3" s="1"/>
  <c r="M650" i="3"/>
  <c r="J650" i="3"/>
  <c r="R650" i="3" s="1"/>
  <c r="I650" i="3"/>
  <c r="H650" i="3"/>
  <c r="N645" i="3"/>
  <c r="O645" i="3" s="1"/>
  <c r="M645" i="3"/>
  <c r="J645" i="3"/>
  <c r="R645" i="3" s="1"/>
  <c r="I645" i="3"/>
  <c r="H645" i="3"/>
  <c r="N644" i="3"/>
  <c r="O644" i="3" s="1"/>
  <c r="M644" i="3"/>
  <c r="J644" i="3"/>
  <c r="R644" i="3" s="1"/>
  <c r="I644" i="3"/>
  <c r="H644" i="3"/>
  <c r="N643" i="3"/>
  <c r="O643" i="3" s="1"/>
  <c r="M643" i="3"/>
  <c r="J643" i="3"/>
  <c r="R643" i="3" s="1"/>
  <c r="I643" i="3"/>
  <c r="H643" i="3"/>
  <c r="N642" i="3"/>
  <c r="O642" i="3" s="1"/>
  <c r="M642" i="3"/>
  <c r="J642" i="3"/>
  <c r="R642" i="3" s="1"/>
  <c r="I642" i="3"/>
  <c r="H642" i="3"/>
  <c r="N641" i="3"/>
  <c r="O641" i="3" s="1"/>
  <c r="M641" i="3"/>
  <c r="J641" i="3"/>
  <c r="R641" i="3" s="1"/>
  <c r="I641" i="3"/>
  <c r="H641" i="3"/>
  <c r="N640" i="3"/>
  <c r="O640" i="3" s="1"/>
  <c r="M640" i="3"/>
  <c r="J640" i="3"/>
  <c r="R640" i="3" s="1"/>
  <c r="I640" i="3"/>
  <c r="H640" i="3"/>
  <c r="N639" i="3"/>
  <c r="O639" i="3" s="1"/>
  <c r="M639" i="3"/>
  <c r="J639" i="3"/>
  <c r="R639" i="3" s="1"/>
  <c r="I639" i="3"/>
  <c r="H639" i="3"/>
  <c r="N638" i="3"/>
  <c r="O638" i="3" s="1"/>
  <c r="M638" i="3"/>
  <c r="J638" i="3"/>
  <c r="R638" i="3" s="1"/>
  <c r="I638" i="3"/>
  <c r="H638" i="3"/>
  <c r="N1211" i="3"/>
  <c r="O1211" i="3" s="1"/>
  <c r="M1211" i="3"/>
  <c r="J1211" i="3"/>
  <c r="R1211" i="3" s="1"/>
  <c r="I1211" i="3"/>
  <c r="H1211" i="3"/>
  <c r="N1198" i="3"/>
  <c r="O1198" i="3" s="1"/>
  <c r="M1198" i="3"/>
  <c r="J1198" i="3"/>
  <c r="R1198" i="3" s="1"/>
  <c r="I1198" i="3"/>
  <c r="H1198" i="3"/>
  <c r="N879" i="3"/>
  <c r="O879" i="3" s="1"/>
  <c r="M879" i="3"/>
  <c r="J879" i="3"/>
  <c r="R879" i="3" s="1"/>
  <c r="I879" i="3"/>
  <c r="H879" i="3"/>
  <c r="N878" i="3"/>
  <c r="O878" i="3" s="1"/>
  <c r="M878" i="3"/>
  <c r="J878" i="3"/>
  <c r="R878" i="3" s="1"/>
  <c r="I878" i="3"/>
  <c r="H878" i="3"/>
  <c r="N877" i="3"/>
  <c r="O877" i="3" s="1"/>
  <c r="M877" i="3"/>
  <c r="J877" i="3"/>
  <c r="R877" i="3" s="1"/>
  <c r="I877" i="3"/>
  <c r="H877" i="3"/>
  <c r="N876" i="3"/>
  <c r="O876" i="3" s="1"/>
  <c r="M876" i="3"/>
  <c r="J876" i="3"/>
  <c r="R876" i="3" s="1"/>
  <c r="I876" i="3"/>
  <c r="H876" i="3"/>
  <c r="N875" i="3"/>
  <c r="O875" i="3" s="1"/>
  <c r="M875" i="3"/>
  <c r="J875" i="3"/>
  <c r="R875" i="3" s="1"/>
  <c r="I875" i="3"/>
  <c r="H875" i="3"/>
  <c r="N1348" i="3"/>
  <c r="O1348" i="3" s="1"/>
  <c r="M1348" i="3"/>
  <c r="J1348" i="3"/>
  <c r="R1348" i="3" s="1"/>
  <c r="I1348" i="3"/>
  <c r="H1348" i="3"/>
  <c r="N1223" i="3"/>
  <c r="O1223" i="3" s="1"/>
  <c r="M1223" i="3"/>
  <c r="J1223" i="3"/>
  <c r="R1223" i="3" s="1"/>
  <c r="I1223" i="3"/>
  <c r="H1223" i="3"/>
  <c r="N1222" i="3"/>
  <c r="O1222" i="3" s="1"/>
  <c r="M1222" i="3"/>
  <c r="J1222" i="3"/>
  <c r="R1222" i="3" s="1"/>
  <c r="I1222" i="3"/>
  <c r="H1222" i="3"/>
  <c r="N950" i="3"/>
  <c r="O950" i="3" s="1"/>
  <c r="M950" i="3"/>
  <c r="J950" i="3"/>
  <c r="R950" i="3" s="1"/>
  <c r="I950" i="3"/>
  <c r="H950" i="3"/>
  <c r="N949" i="3"/>
  <c r="O949" i="3" s="1"/>
  <c r="M949" i="3"/>
  <c r="J949" i="3"/>
  <c r="R949" i="3" s="1"/>
  <c r="I949" i="3"/>
  <c r="H949" i="3"/>
  <c r="N948" i="3"/>
  <c r="O948" i="3" s="1"/>
  <c r="M948" i="3"/>
  <c r="J948" i="3"/>
  <c r="R948" i="3" s="1"/>
  <c r="I948" i="3"/>
  <c r="H948" i="3"/>
  <c r="N947" i="3"/>
  <c r="O947" i="3" s="1"/>
  <c r="M947" i="3"/>
  <c r="J947" i="3"/>
  <c r="R947" i="3" s="1"/>
  <c r="I947" i="3"/>
  <c r="H947" i="3"/>
  <c r="N946" i="3"/>
  <c r="O946" i="3" s="1"/>
  <c r="M946" i="3"/>
  <c r="J946" i="3"/>
  <c r="R946" i="3" s="1"/>
  <c r="I946" i="3"/>
  <c r="H946" i="3"/>
  <c r="N1248" i="3"/>
  <c r="O1248" i="3" s="1"/>
  <c r="M1248" i="3"/>
  <c r="J1248" i="3"/>
  <c r="R1248" i="3" s="1"/>
  <c r="I1248" i="3"/>
  <c r="H1248" i="3"/>
  <c r="N1236" i="3"/>
  <c r="O1236" i="3" s="1"/>
  <c r="M1236" i="3"/>
  <c r="J1236" i="3"/>
  <c r="R1236" i="3" s="1"/>
  <c r="I1236" i="3"/>
  <c r="H1236" i="3"/>
  <c r="N1142" i="3"/>
  <c r="O1142" i="3" s="1"/>
  <c r="M1142" i="3"/>
  <c r="J1142" i="3"/>
  <c r="R1142" i="3" s="1"/>
  <c r="I1142" i="3"/>
  <c r="H1142" i="3"/>
  <c r="N1141" i="3"/>
  <c r="O1141" i="3" s="1"/>
  <c r="M1141" i="3"/>
  <c r="J1141" i="3"/>
  <c r="R1141" i="3" s="1"/>
  <c r="I1141" i="3"/>
  <c r="H1141" i="3"/>
  <c r="N1140" i="3"/>
  <c r="O1140" i="3" s="1"/>
  <c r="M1140" i="3"/>
  <c r="J1140" i="3"/>
  <c r="R1140" i="3" s="1"/>
  <c r="I1140" i="3"/>
  <c r="H1140" i="3"/>
  <c r="N1008" i="3"/>
  <c r="O1008" i="3" s="1"/>
  <c r="M1008" i="3"/>
  <c r="J1008" i="3"/>
  <c r="R1008" i="3" s="1"/>
  <c r="I1008" i="3"/>
  <c r="H1008" i="3"/>
  <c r="N1007" i="3"/>
  <c r="O1007" i="3" s="1"/>
  <c r="M1007" i="3"/>
  <c r="J1007" i="3"/>
  <c r="R1007" i="3" s="1"/>
  <c r="I1007" i="3"/>
  <c r="H1007" i="3"/>
  <c r="N1006" i="3"/>
  <c r="O1006" i="3" s="1"/>
  <c r="M1006" i="3"/>
  <c r="J1006" i="3"/>
  <c r="R1006" i="3" s="1"/>
  <c r="I1006" i="3"/>
  <c r="H1006" i="3"/>
  <c r="N1005" i="3"/>
  <c r="O1005" i="3" s="1"/>
  <c r="M1005" i="3"/>
  <c r="J1005" i="3"/>
  <c r="R1005" i="3" s="1"/>
  <c r="I1005" i="3"/>
  <c r="H1005" i="3"/>
  <c r="N1004" i="3"/>
  <c r="O1004" i="3" s="1"/>
  <c r="M1004" i="3"/>
  <c r="J1004" i="3"/>
  <c r="R1004" i="3" s="1"/>
  <c r="I1004" i="3"/>
  <c r="H1004" i="3"/>
  <c r="N1003" i="3"/>
  <c r="O1003" i="3" s="1"/>
  <c r="M1003" i="3"/>
  <c r="J1003" i="3"/>
  <c r="R1003" i="3" s="1"/>
  <c r="I1003" i="3"/>
  <c r="H1003" i="3"/>
  <c r="N1058" i="3"/>
  <c r="O1058" i="3" s="1"/>
  <c r="M1058" i="3"/>
  <c r="J1058" i="3"/>
  <c r="R1058" i="3" s="1"/>
  <c r="I1058" i="3"/>
  <c r="H1058" i="3"/>
  <c r="N1067" i="3"/>
  <c r="O1067" i="3" s="1"/>
  <c r="M1067" i="3"/>
  <c r="J1067" i="3"/>
  <c r="R1067" i="3" s="1"/>
  <c r="I1067" i="3"/>
  <c r="H1067" i="3"/>
  <c r="N1066" i="3"/>
  <c r="O1066" i="3" s="1"/>
  <c r="M1066" i="3"/>
  <c r="J1066" i="3"/>
  <c r="R1066" i="3" s="1"/>
  <c r="I1066" i="3"/>
  <c r="H1066" i="3"/>
  <c r="N1065" i="3"/>
  <c r="O1065" i="3" s="1"/>
  <c r="M1065" i="3"/>
  <c r="J1065" i="3"/>
  <c r="R1065" i="3" s="1"/>
  <c r="I1065" i="3"/>
  <c r="H1065" i="3"/>
  <c r="N1064" i="3"/>
  <c r="O1064" i="3" s="1"/>
  <c r="M1064" i="3"/>
  <c r="J1064" i="3"/>
  <c r="R1064" i="3" s="1"/>
  <c r="I1064" i="3"/>
  <c r="H1064" i="3"/>
  <c r="N1063" i="3"/>
  <c r="O1063" i="3" s="1"/>
  <c r="M1063" i="3"/>
  <c r="J1063" i="3"/>
  <c r="R1063" i="3" s="1"/>
  <c r="I1063" i="3"/>
  <c r="H1063" i="3"/>
  <c r="N1082" i="3"/>
  <c r="O1082" i="3" s="1"/>
  <c r="M1082" i="3"/>
  <c r="J1082" i="3"/>
  <c r="R1082" i="3" s="1"/>
  <c r="I1082" i="3"/>
  <c r="H1082" i="3"/>
  <c r="N1000" i="3"/>
  <c r="O1000" i="3" s="1"/>
  <c r="M1000" i="3"/>
  <c r="J1000" i="3"/>
  <c r="R1000" i="3" s="1"/>
  <c r="I1000" i="3"/>
  <c r="H1000" i="3"/>
  <c r="N999" i="3"/>
  <c r="O999" i="3" s="1"/>
  <c r="M999" i="3"/>
  <c r="J999" i="3"/>
  <c r="R999" i="3" s="1"/>
  <c r="I999" i="3"/>
  <c r="H999" i="3"/>
  <c r="N998" i="3"/>
  <c r="O998" i="3" s="1"/>
  <c r="M998" i="3"/>
  <c r="J998" i="3"/>
  <c r="R998" i="3" s="1"/>
  <c r="I998" i="3"/>
  <c r="H998" i="3"/>
  <c r="N1075" i="3"/>
  <c r="O1075" i="3" s="1"/>
  <c r="M1075" i="3"/>
  <c r="J1075" i="3"/>
  <c r="R1075" i="3" s="1"/>
  <c r="I1075" i="3"/>
  <c r="H1075" i="3"/>
  <c r="N1074" i="3"/>
  <c r="O1074" i="3" s="1"/>
  <c r="M1074" i="3"/>
  <c r="J1074" i="3"/>
  <c r="R1074" i="3" s="1"/>
  <c r="I1074" i="3"/>
  <c r="H1074" i="3"/>
  <c r="N1059" i="3"/>
  <c r="O1059" i="3" s="1"/>
  <c r="M1059" i="3"/>
  <c r="J1059" i="3"/>
  <c r="R1059" i="3" s="1"/>
  <c r="I1059" i="3"/>
  <c r="H1059" i="3"/>
  <c r="N1220" i="3"/>
  <c r="O1220" i="3" s="1"/>
  <c r="M1220" i="3"/>
  <c r="J1220" i="3"/>
  <c r="R1220" i="3" s="1"/>
  <c r="I1220" i="3"/>
  <c r="H1220" i="3"/>
  <c r="N1219" i="3"/>
  <c r="O1219" i="3" s="1"/>
  <c r="M1219" i="3"/>
  <c r="J1219" i="3"/>
  <c r="R1219" i="3" s="1"/>
  <c r="I1219" i="3"/>
  <c r="H1219" i="3"/>
  <c r="N1057" i="3"/>
  <c r="O1057" i="3" s="1"/>
  <c r="M1057" i="3"/>
  <c r="J1057" i="3"/>
  <c r="R1057" i="3" s="1"/>
  <c r="I1057" i="3"/>
  <c r="H1057" i="3"/>
  <c r="N997" i="3"/>
  <c r="O997" i="3" s="1"/>
  <c r="M997" i="3"/>
  <c r="J997" i="3"/>
  <c r="R997" i="3" s="1"/>
  <c r="I997" i="3"/>
  <c r="H997" i="3"/>
  <c r="N996" i="3"/>
  <c r="O996" i="3" s="1"/>
  <c r="M996" i="3"/>
  <c r="J996" i="3"/>
  <c r="R996" i="3" s="1"/>
  <c r="I996" i="3"/>
  <c r="H996" i="3"/>
  <c r="N995" i="3"/>
  <c r="O995" i="3" s="1"/>
  <c r="M995" i="3"/>
  <c r="J995" i="3"/>
  <c r="R995" i="3" s="1"/>
  <c r="I995" i="3"/>
  <c r="H995" i="3"/>
  <c r="N994" i="3"/>
  <c r="O994" i="3" s="1"/>
  <c r="M994" i="3"/>
  <c r="J994" i="3"/>
  <c r="R994" i="3" s="1"/>
  <c r="I994" i="3"/>
  <c r="H994" i="3"/>
  <c r="N993" i="3"/>
  <c r="O993" i="3" s="1"/>
  <c r="M993" i="3"/>
  <c r="J993" i="3"/>
  <c r="R993" i="3" s="1"/>
  <c r="I993" i="3"/>
  <c r="H993" i="3"/>
  <c r="N992" i="3"/>
  <c r="O992" i="3" s="1"/>
  <c r="M992" i="3"/>
  <c r="J992" i="3"/>
  <c r="R992" i="3" s="1"/>
  <c r="I992" i="3"/>
  <c r="H992" i="3"/>
  <c r="N1019" i="3"/>
  <c r="O1019" i="3" s="1"/>
  <c r="M1019" i="3"/>
  <c r="J1019" i="3"/>
  <c r="R1019" i="3" s="1"/>
  <c r="I1019" i="3"/>
  <c r="H1019" i="3"/>
  <c r="N1018" i="3"/>
  <c r="O1018" i="3" s="1"/>
  <c r="M1018" i="3"/>
  <c r="J1018" i="3"/>
  <c r="R1018" i="3" s="1"/>
  <c r="I1018" i="3"/>
  <c r="H1018" i="3"/>
  <c r="N1017" i="3"/>
  <c r="O1017" i="3" s="1"/>
  <c r="M1017" i="3"/>
  <c r="J1017" i="3"/>
  <c r="R1017" i="3" s="1"/>
  <c r="I1017" i="3"/>
  <c r="H1017" i="3"/>
  <c r="N1016" i="3"/>
  <c r="O1016" i="3" s="1"/>
  <c r="M1016" i="3"/>
  <c r="J1016" i="3"/>
  <c r="R1016" i="3" s="1"/>
  <c r="I1016" i="3"/>
  <c r="H1016" i="3"/>
  <c r="N1015" i="3"/>
  <c r="O1015" i="3" s="1"/>
  <c r="M1015" i="3"/>
  <c r="J1015" i="3"/>
  <c r="R1015" i="3" s="1"/>
  <c r="I1015" i="3"/>
  <c r="H1015" i="3"/>
  <c r="N1014" i="3"/>
  <c r="O1014" i="3" s="1"/>
  <c r="M1014" i="3"/>
  <c r="J1014" i="3"/>
  <c r="R1014" i="3" s="1"/>
  <c r="I1014" i="3"/>
  <c r="H1014" i="3"/>
  <c r="N1002" i="3"/>
  <c r="O1002" i="3" s="1"/>
  <c r="M1002" i="3"/>
  <c r="J1002" i="3"/>
  <c r="R1002" i="3" s="1"/>
  <c r="I1002" i="3"/>
  <c r="H1002" i="3"/>
  <c r="N1001" i="3"/>
  <c r="O1001" i="3" s="1"/>
  <c r="M1001" i="3"/>
  <c r="J1001" i="3"/>
  <c r="R1001" i="3" s="1"/>
  <c r="I1001" i="3"/>
  <c r="H1001" i="3"/>
  <c r="N1081" i="3"/>
  <c r="O1081" i="3" s="1"/>
  <c r="M1081" i="3"/>
  <c r="J1081" i="3"/>
  <c r="R1081" i="3" s="1"/>
  <c r="I1081" i="3"/>
  <c r="H1081" i="3"/>
  <c r="N1080" i="3"/>
  <c r="O1080" i="3" s="1"/>
  <c r="M1080" i="3"/>
  <c r="J1080" i="3"/>
  <c r="R1080" i="3" s="1"/>
  <c r="I1080" i="3"/>
  <c r="H1080" i="3"/>
  <c r="N1079" i="3"/>
  <c r="O1079" i="3" s="1"/>
  <c r="M1079" i="3"/>
  <c r="J1079" i="3"/>
  <c r="R1079" i="3" s="1"/>
  <c r="I1079" i="3"/>
  <c r="H1079" i="3"/>
  <c r="N1078" i="3"/>
  <c r="O1078" i="3" s="1"/>
  <c r="M1078" i="3"/>
  <c r="J1078" i="3"/>
  <c r="R1078" i="3" s="1"/>
  <c r="I1078" i="3"/>
  <c r="H1078" i="3"/>
  <c r="N1077" i="3"/>
  <c r="O1077" i="3" s="1"/>
  <c r="M1077" i="3"/>
  <c r="J1077" i="3"/>
  <c r="R1077" i="3" s="1"/>
  <c r="I1077" i="3"/>
  <c r="H1077" i="3"/>
  <c r="N1076" i="3"/>
  <c r="O1076" i="3" s="1"/>
  <c r="M1076" i="3"/>
  <c r="J1076" i="3"/>
  <c r="R1076" i="3" s="1"/>
  <c r="I1076" i="3"/>
  <c r="H1076" i="3"/>
  <c r="N1046" i="3"/>
  <c r="O1046" i="3" s="1"/>
  <c r="M1046" i="3"/>
  <c r="J1046" i="3"/>
  <c r="R1046" i="3" s="1"/>
  <c r="I1046" i="3"/>
  <c r="H1046" i="3"/>
  <c r="N1285" i="3"/>
  <c r="O1285" i="3" s="1"/>
  <c r="M1285" i="3"/>
  <c r="J1285" i="3"/>
  <c r="R1285" i="3" s="1"/>
  <c r="I1285" i="3"/>
  <c r="H1285" i="3"/>
  <c r="N1045" i="3"/>
  <c r="O1045" i="3" s="1"/>
  <c r="M1045" i="3"/>
  <c r="J1045" i="3"/>
  <c r="R1045" i="3" s="1"/>
  <c r="I1045" i="3"/>
  <c r="H1045" i="3"/>
  <c r="N1044" i="3"/>
  <c r="O1044" i="3" s="1"/>
  <c r="M1044" i="3"/>
  <c r="J1044" i="3"/>
  <c r="R1044" i="3" s="1"/>
  <c r="I1044" i="3"/>
  <c r="H1044" i="3"/>
  <c r="N1042" i="3"/>
  <c r="O1042" i="3" s="1"/>
  <c r="M1042" i="3"/>
  <c r="J1042" i="3"/>
  <c r="R1042" i="3" s="1"/>
  <c r="I1042" i="3"/>
  <c r="H1042" i="3"/>
  <c r="N1041" i="3"/>
  <c r="O1041" i="3" s="1"/>
  <c r="M1041" i="3"/>
  <c r="J1041" i="3"/>
  <c r="R1041" i="3" s="1"/>
  <c r="I1041" i="3"/>
  <c r="H1041" i="3"/>
  <c r="N1040" i="3"/>
  <c r="O1040" i="3" s="1"/>
  <c r="M1040" i="3"/>
  <c r="J1040" i="3"/>
  <c r="R1040" i="3" s="1"/>
  <c r="I1040" i="3"/>
  <c r="H1040" i="3"/>
  <c r="N1039" i="3"/>
  <c r="O1039" i="3" s="1"/>
  <c r="M1039" i="3"/>
  <c r="J1039" i="3"/>
  <c r="R1039" i="3" s="1"/>
  <c r="I1039" i="3"/>
  <c r="H1039" i="3"/>
  <c r="N1038" i="3"/>
  <c r="O1038" i="3" s="1"/>
  <c r="M1038" i="3"/>
  <c r="J1038" i="3"/>
  <c r="R1038" i="3" s="1"/>
  <c r="I1038" i="3"/>
  <c r="H1038" i="3"/>
  <c r="N1025" i="3"/>
  <c r="O1025" i="3" s="1"/>
  <c r="M1025" i="3"/>
  <c r="J1025" i="3"/>
  <c r="R1025" i="3" s="1"/>
  <c r="I1025" i="3"/>
  <c r="H1025" i="3"/>
  <c r="N1056" i="3"/>
  <c r="O1056" i="3" s="1"/>
  <c r="M1056" i="3"/>
  <c r="J1056" i="3"/>
  <c r="R1056" i="3" s="1"/>
  <c r="I1056" i="3"/>
  <c r="H1056" i="3"/>
  <c r="N1055" i="3"/>
  <c r="O1055" i="3" s="1"/>
  <c r="M1055" i="3"/>
  <c r="J1055" i="3"/>
  <c r="R1055" i="3" s="1"/>
  <c r="I1055" i="3"/>
  <c r="H1055" i="3"/>
  <c r="N1054" i="3"/>
  <c r="O1054" i="3" s="1"/>
  <c r="M1054" i="3"/>
  <c r="J1054" i="3"/>
  <c r="R1054" i="3" s="1"/>
  <c r="I1054" i="3"/>
  <c r="H1054" i="3"/>
  <c r="N1053" i="3"/>
  <c r="O1053" i="3" s="1"/>
  <c r="M1053" i="3"/>
  <c r="J1053" i="3"/>
  <c r="R1053" i="3" s="1"/>
  <c r="I1053" i="3"/>
  <c r="H1053" i="3"/>
  <c r="N1052" i="3"/>
  <c r="O1052" i="3" s="1"/>
  <c r="M1052" i="3"/>
  <c r="J1052" i="3"/>
  <c r="R1052" i="3" s="1"/>
  <c r="I1052" i="3"/>
  <c r="H1052" i="3"/>
  <c r="N1051" i="3"/>
  <c r="O1051" i="3" s="1"/>
  <c r="M1051" i="3"/>
  <c r="J1051" i="3"/>
  <c r="R1051" i="3" s="1"/>
  <c r="I1051" i="3"/>
  <c r="H1051" i="3"/>
  <c r="N1050" i="3"/>
  <c r="O1050" i="3" s="1"/>
  <c r="M1050" i="3"/>
  <c r="J1050" i="3"/>
  <c r="R1050" i="3" s="1"/>
  <c r="I1050" i="3"/>
  <c r="H1050" i="3"/>
  <c r="N1049" i="3"/>
  <c r="O1049" i="3" s="1"/>
  <c r="M1049" i="3"/>
  <c r="J1049" i="3"/>
  <c r="R1049" i="3" s="1"/>
  <c r="I1049" i="3"/>
  <c r="H1049" i="3"/>
  <c r="N1048" i="3"/>
  <c r="O1048" i="3" s="1"/>
  <c r="M1048" i="3"/>
  <c r="J1048" i="3"/>
  <c r="R1048" i="3" s="1"/>
  <c r="I1048" i="3"/>
  <c r="H1048" i="3"/>
  <c r="N1047" i="3"/>
  <c r="O1047" i="3" s="1"/>
  <c r="M1047" i="3"/>
  <c r="J1047" i="3"/>
  <c r="R1047" i="3" s="1"/>
  <c r="I1047" i="3"/>
  <c r="H1047" i="3"/>
  <c r="N936" i="3"/>
  <c r="O936" i="3" s="1"/>
  <c r="M936" i="3"/>
  <c r="J936" i="3"/>
  <c r="R936" i="3" s="1"/>
  <c r="I936" i="3"/>
  <c r="H936" i="3"/>
  <c r="N935" i="3"/>
  <c r="O935" i="3" s="1"/>
  <c r="M935" i="3"/>
  <c r="J935" i="3"/>
  <c r="R935" i="3" s="1"/>
  <c r="I935" i="3"/>
  <c r="H935" i="3"/>
  <c r="N934" i="3"/>
  <c r="O934" i="3" s="1"/>
  <c r="M934" i="3"/>
  <c r="J934" i="3"/>
  <c r="R934" i="3" s="1"/>
  <c r="I934" i="3"/>
  <c r="H934" i="3"/>
  <c r="N933" i="3"/>
  <c r="O933" i="3" s="1"/>
  <c r="M933" i="3"/>
  <c r="J933" i="3"/>
  <c r="R933" i="3" s="1"/>
  <c r="I933" i="3"/>
  <c r="H933" i="3"/>
  <c r="N945" i="3"/>
  <c r="O945" i="3" s="1"/>
  <c r="M945" i="3"/>
  <c r="J945" i="3"/>
  <c r="R945" i="3" s="1"/>
  <c r="I945" i="3"/>
  <c r="H945" i="3"/>
  <c r="N944" i="3"/>
  <c r="O944" i="3" s="1"/>
  <c r="M944" i="3"/>
  <c r="J944" i="3"/>
  <c r="R944" i="3" s="1"/>
  <c r="I944" i="3"/>
  <c r="H944" i="3"/>
  <c r="N943" i="3"/>
  <c r="O943" i="3" s="1"/>
  <c r="M943" i="3"/>
  <c r="J943" i="3"/>
  <c r="R943" i="3" s="1"/>
  <c r="I943" i="3"/>
  <c r="H943" i="3"/>
  <c r="N942" i="3"/>
  <c r="O942" i="3" s="1"/>
  <c r="M942" i="3"/>
  <c r="J942" i="3"/>
  <c r="R942" i="3" s="1"/>
  <c r="I942" i="3"/>
  <c r="H942" i="3"/>
  <c r="N829" i="3"/>
  <c r="O829" i="3" s="1"/>
  <c r="M829" i="3"/>
  <c r="J829" i="3"/>
  <c r="R829" i="3" s="1"/>
  <c r="I829" i="3"/>
  <c r="H829" i="3"/>
  <c r="N828" i="3"/>
  <c r="O828" i="3" s="1"/>
  <c r="M828" i="3"/>
  <c r="J828" i="3"/>
  <c r="R828" i="3" s="1"/>
  <c r="I828" i="3"/>
  <c r="H828" i="3"/>
  <c r="N514" i="3"/>
  <c r="O514" i="3" s="1"/>
  <c r="M514" i="3"/>
  <c r="J514" i="3"/>
  <c r="R514" i="3" s="1"/>
  <c r="I514" i="3"/>
  <c r="H514" i="3"/>
  <c r="N513" i="3"/>
  <c r="O513" i="3" s="1"/>
  <c r="M513" i="3"/>
  <c r="J513" i="3"/>
  <c r="R513" i="3" s="1"/>
  <c r="I513" i="3"/>
  <c r="H513" i="3"/>
  <c r="N512" i="3"/>
  <c r="O512" i="3" s="1"/>
  <c r="M512" i="3"/>
  <c r="J512" i="3"/>
  <c r="R512" i="3" s="1"/>
  <c r="I512" i="3"/>
  <c r="H512" i="3"/>
  <c r="N598" i="3"/>
  <c r="O598" i="3" s="1"/>
  <c r="M598" i="3"/>
  <c r="J598" i="3"/>
  <c r="R598" i="3" s="1"/>
  <c r="I598" i="3"/>
  <c r="H598" i="3"/>
  <c r="N597" i="3"/>
  <c r="O597" i="3" s="1"/>
  <c r="M597" i="3"/>
  <c r="J597" i="3"/>
  <c r="R597" i="3" s="1"/>
  <c r="I597" i="3"/>
  <c r="H597" i="3"/>
  <c r="N596" i="3"/>
  <c r="O596" i="3" s="1"/>
  <c r="M596" i="3"/>
  <c r="J596" i="3"/>
  <c r="R596" i="3" s="1"/>
  <c r="I596" i="3"/>
  <c r="H596" i="3"/>
  <c r="N595" i="3"/>
  <c r="O595" i="3" s="1"/>
  <c r="M595" i="3"/>
  <c r="J595" i="3"/>
  <c r="R595" i="3" s="1"/>
  <c r="I595" i="3"/>
  <c r="H595" i="3"/>
  <c r="N594" i="3"/>
  <c r="O594" i="3" s="1"/>
  <c r="M594" i="3"/>
  <c r="J594" i="3"/>
  <c r="R594" i="3" s="1"/>
  <c r="I594" i="3"/>
  <c r="H594" i="3"/>
  <c r="N593" i="3"/>
  <c r="O593" i="3" s="1"/>
  <c r="M593" i="3"/>
  <c r="J593" i="3"/>
  <c r="R593" i="3" s="1"/>
  <c r="I593" i="3"/>
  <c r="H593" i="3"/>
  <c r="N497" i="3"/>
  <c r="O497" i="3" s="1"/>
  <c r="M497" i="3"/>
  <c r="J497" i="3"/>
  <c r="R497" i="3" s="1"/>
  <c r="I497" i="3"/>
  <c r="H497" i="3"/>
  <c r="N709" i="3"/>
  <c r="O709" i="3" s="1"/>
  <c r="M709" i="3"/>
  <c r="J709" i="3"/>
  <c r="R709" i="3" s="1"/>
  <c r="I709" i="3"/>
  <c r="H709" i="3"/>
  <c r="N708" i="3"/>
  <c r="O708" i="3" s="1"/>
  <c r="M708" i="3"/>
  <c r="J708" i="3"/>
  <c r="R708" i="3" s="1"/>
  <c r="I708" i="3"/>
  <c r="H708" i="3"/>
  <c r="N707" i="3"/>
  <c r="O707" i="3" s="1"/>
  <c r="M707" i="3"/>
  <c r="J707" i="3"/>
  <c r="R707" i="3" s="1"/>
  <c r="I707" i="3"/>
  <c r="H707" i="3"/>
  <c r="N706" i="3"/>
  <c r="O706" i="3" s="1"/>
  <c r="M706" i="3"/>
  <c r="J706" i="3"/>
  <c r="R706" i="3" s="1"/>
  <c r="I706" i="3"/>
  <c r="H706" i="3"/>
  <c r="N705" i="3"/>
  <c r="O705" i="3" s="1"/>
  <c r="M705" i="3"/>
  <c r="J705" i="3"/>
  <c r="R705" i="3" s="1"/>
  <c r="I705" i="3"/>
  <c r="H705" i="3"/>
  <c r="N704" i="3"/>
  <c r="O704" i="3" s="1"/>
  <c r="M704" i="3"/>
  <c r="J704" i="3"/>
  <c r="R704" i="3" s="1"/>
  <c r="I704" i="3"/>
  <c r="H704" i="3"/>
  <c r="N703" i="3"/>
  <c r="O703" i="3" s="1"/>
  <c r="M703" i="3"/>
  <c r="J703" i="3"/>
  <c r="R703" i="3" s="1"/>
  <c r="I703" i="3"/>
  <c r="H703" i="3"/>
  <c r="N702" i="3"/>
  <c r="O702" i="3" s="1"/>
  <c r="M702" i="3"/>
  <c r="J702" i="3"/>
  <c r="R702" i="3" s="1"/>
  <c r="I702" i="3"/>
  <c r="H702" i="3"/>
  <c r="N841" i="3"/>
  <c r="O841" i="3" s="1"/>
  <c r="M841" i="3"/>
  <c r="J841" i="3"/>
  <c r="R841" i="3" s="1"/>
  <c r="I841" i="3"/>
  <c r="H841" i="3"/>
  <c r="N840" i="3"/>
  <c r="O840" i="3" s="1"/>
  <c r="M840" i="3"/>
  <c r="J840" i="3"/>
  <c r="R840" i="3" s="1"/>
  <c r="I840" i="3"/>
  <c r="H840" i="3"/>
  <c r="N839" i="3"/>
  <c r="O839" i="3" s="1"/>
  <c r="M839" i="3"/>
  <c r="J839" i="3"/>
  <c r="R839" i="3" s="1"/>
  <c r="I839" i="3"/>
  <c r="H839" i="3"/>
  <c r="N838" i="3"/>
  <c r="O838" i="3" s="1"/>
  <c r="M838" i="3"/>
  <c r="J838" i="3"/>
  <c r="R838" i="3" s="1"/>
  <c r="I838" i="3"/>
  <c r="H838" i="3"/>
  <c r="N837" i="3"/>
  <c r="O837" i="3" s="1"/>
  <c r="M837" i="3"/>
  <c r="J837" i="3"/>
  <c r="R837" i="3" s="1"/>
  <c r="I837" i="3"/>
  <c r="H837" i="3"/>
  <c r="N836" i="3"/>
  <c r="O836" i="3" s="1"/>
  <c r="M836" i="3"/>
  <c r="J836" i="3"/>
  <c r="R836" i="3" s="1"/>
  <c r="I836" i="3"/>
  <c r="H836" i="3"/>
  <c r="N835" i="3"/>
  <c r="O835" i="3" s="1"/>
  <c r="M835" i="3"/>
  <c r="J835" i="3"/>
  <c r="R835" i="3" s="1"/>
  <c r="I835" i="3"/>
  <c r="H835" i="3"/>
  <c r="N834" i="3"/>
  <c r="O834" i="3" s="1"/>
  <c r="M834" i="3"/>
  <c r="J834" i="3"/>
  <c r="R834" i="3" s="1"/>
  <c r="I834" i="3"/>
  <c r="H834" i="3"/>
  <c r="N833" i="3"/>
  <c r="O833" i="3" s="1"/>
  <c r="M833" i="3"/>
  <c r="J833" i="3"/>
  <c r="R833" i="3" s="1"/>
  <c r="I833" i="3"/>
  <c r="H833" i="3"/>
  <c r="N423" i="3"/>
  <c r="O423" i="3" s="1"/>
  <c r="M423" i="3"/>
  <c r="J423" i="3"/>
  <c r="R423" i="3" s="1"/>
  <c r="I423" i="3"/>
  <c r="H423" i="3"/>
  <c r="N422" i="3"/>
  <c r="O422" i="3" s="1"/>
  <c r="M422" i="3"/>
  <c r="J422" i="3"/>
  <c r="R422" i="3" s="1"/>
  <c r="I422" i="3"/>
  <c r="H422" i="3"/>
  <c r="N421" i="3"/>
  <c r="O421" i="3" s="1"/>
  <c r="M421" i="3"/>
  <c r="J421" i="3"/>
  <c r="R421" i="3" s="1"/>
  <c r="I421" i="3"/>
  <c r="H421" i="3"/>
  <c r="N42" i="3"/>
  <c r="O42" i="3" s="1"/>
  <c r="M42" i="3"/>
  <c r="J42" i="3"/>
  <c r="R42" i="3" s="1"/>
  <c r="I42" i="3"/>
  <c r="H42" i="3"/>
  <c r="N41" i="3"/>
  <c r="O41" i="3" s="1"/>
  <c r="M41" i="3"/>
  <c r="J41" i="3"/>
  <c r="R41" i="3" s="1"/>
  <c r="I41" i="3"/>
  <c r="H41" i="3"/>
  <c r="N40" i="3"/>
  <c r="O40" i="3" s="1"/>
  <c r="M40" i="3"/>
  <c r="J40" i="3"/>
  <c r="R40" i="3" s="1"/>
  <c r="I40" i="3"/>
  <c r="H40" i="3"/>
  <c r="N39" i="3"/>
  <c r="O39" i="3" s="1"/>
  <c r="M39" i="3"/>
  <c r="J39" i="3"/>
  <c r="R39" i="3" s="1"/>
  <c r="I39" i="3"/>
  <c r="H39" i="3"/>
  <c r="N38" i="3"/>
  <c r="O38" i="3" s="1"/>
  <c r="M38" i="3"/>
  <c r="J38" i="3"/>
  <c r="R38" i="3" s="1"/>
  <c r="I38" i="3"/>
  <c r="H38" i="3"/>
  <c r="N37" i="3"/>
  <c r="O37" i="3" s="1"/>
  <c r="M37" i="3"/>
  <c r="J37" i="3"/>
  <c r="R37" i="3" s="1"/>
  <c r="I37" i="3"/>
  <c r="H37" i="3"/>
  <c r="N35" i="3"/>
  <c r="O35" i="3" s="1"/>
  <c r="M35" i="3"/>
  <c r="J35" i="3"/>
  <c r="R35" i="3" s="1"/>
  <c r="I35" i="3"/>
  <c r="H35" i="3"/>
  <c r="N34" i="3"/>
  <c r="O34" i="3" s="1"/>
  <c r="M34" i="3"/>
  <c r="J34" i="3"/>
  <c r="R34" i="3" s="1"/>
  <c r="I34" i="3"/>
  <c r="H34" i="3"/>
  <c r="N33" i="3"/>
  <c r="O33" i="3" s="1"/>
  <c r="M33" i="3"/>
  <c r="J33" i="3"/>
  <c r="R33" i="3" s="1"/>
  <c r="I33" i="3"/>
  <c r="H33" i="3"/>
  <c r="N262" i="3"/>
  <c r="O262" i="3" s="1"/>
  <c r="M262" i="3"/>
  <c r="J262" i="3"/>
  <c r="R262" i="3" s="1"/>
  <c r="I262" i="3"/>
  <c r="H262" i="3"/>
  <c r="N261" i="3"/>
  <c r="O261" i="3" s="1"/>
  <c r="M261" i="3"/>
  <c r="J261" i="3"/>
  <c r="R261" i="3" s="1"/>
  <c r="I261" i="3"/>
  <c r="H261" i="3"/>
  <c r="N260" i="3"/>
  <c r="O260" i="3" s="1"/>
  <c r="M260" i="3"/>
  <c r="J260" i="3"/>
  <c r="R260" i="3" s="1"/>
  <c r="I260" i="3"/>
  <c r="H260" i="3"/>
  <c r="N259" i="3"/>
  <c r="O259" i="3" s="1"/>
  <c r="M259" i="3"/>
  <c r="J259" i="3"/>
  <c r="R259" i="3" s="1"/>
  <c r="I259" i="3"/>
  <c r="H259" i="3"/>
  <c r="N258" i="3"/>
  <c r="O258" i="3" s="1"/>
  <c r="M258" i="3"/>
  <c r="J258" i="3"/>
  <c r="R258" i="3" s="1"/>
  <c r="I258" i="3"/>
  <c r="H258" i="3"/>
  <c r="N257" i="3"/>
  <c r="O257" i="3" s="1"/>
  <c r="M257" i="3"/>
  <c r="J257" i="3"/>
  <c r="R257" i="3" s="1"/>
  <c r="I257" i="3"/>
  <c r="H257" i="3"/>
  <c r="N256" i="3"/>
  <c r="O256" i="3" s="1"/>
  <c r="M256" i="3"/>
  <c r="J256" i="3"/>
  <c r="R256" i="3" s="1"/>
  <c r="I256" i="3"/>
  <c r="H256" i="3"/>
  <c r="N255" i="3"/>
  <c r="O255" i="3" s="1"/>
  <c r="M255" i="3"/>
  <c r="J255" i="3"/>
  <c r="R255" i="3" s="1"/>
  <c r="I255" i="3"/>
  <c r="H255" i="3"/>
  <c r="N337" i="3"/>
  <c r="O337" i="3" s="1"/>
  <c r="M337" i="3"/>
  <c r="J337" i="3"/>
  <c r="R337" i="3" s="1"/>
  <c r="I337" i="3"/>
  <c r="H337" i="3"/>
  <c r="N336" i="3"/>
  <c r="O336" i="3" s="1"/>
  <c r="M336" i="3"/>
  <c r="J336" i="3"/>
  <c r="R336" i="3" s="1"/>
  <c r="I336" i="3"/>
  <c r="H336" i="3"/>
  <c r="N768" i="3"/>
  <c r="O768" i="3" s="1"/>
  <c r="M768" i="3"/>
  <c r="J768" i="3"/>
  <c r="R768" i="3" s="1"/>
  <c r="I768" i="3"/>
  <c r="H768" i="3"/>
  <c r="N767" i="3"/>
  <c r="O767" i="3" s="1"/>
  <c r="M767" i="3"/>
  <c r="J767" i="3"/>
  <c r="R767" i="3" s="1"/>
  <c r="I767" i="3"/>
  <c r="H767" i="3"/>
  <c r="N766" i="3"/>
  <c r="O766" i="3" s="1"/>
  <c r="M766" i="3"/>
  <c r="J766" i="3"/>
  <c r="R766" i="3" s="1"/>
  <c r="I766" i="3"/>
  <c r="H766" i="3"/>
  <c r="N765" i="3"/>
  <c r="O765" i="3" s="1"/>
  <c r="M765" i="3"/>
  <c r="J765" i="3"/>
  <c r="R765" i="3" s="1"/>
  <c r="I765" i="3"/>
  <c r="H765" i="3"/>
  <c r="N764" i="3"/>
  <c r="O764" i="3" s="1"/>
  <c r="M764" i="3"/>
  <c r="J764" i="3"/>
  <c r="R764" i="3" s="1"/>
  <c r="I764" i="3"/>
  <c r="H764" i="3"/>
  <c r="N763" i="3"/>
  <c r="O763" i="3" s="1"/>
  <c r="M763" i="3"/>
  <c r="J763" i="3"/>
  <c r="R763" i="3" s="1"/>
  <c r="I763" i="3"/>
  <c r="H763" i="3"/>
  <c r="N294" i="3"/>
  <c r="O294" i="3" s="1"/>
  <c r="M294" i="3"/>
  <c r="J294" i="3"/>
  <c r="R294" i="3" s="1"/>
  <c r="I294" i="3"/>
  <c r="H294" i="3"/>
  <c r="N293" i="3"/>
  <c r="O293" i="3" s="1"/>
  <c r="M293" i="3"/>
  <c r="J293" i="3"/>
  <c r="R293" i="3" s="1"/>
  <c r="I293" i="3"/>
  <c r="H293" i="3"/>
  <c r="N292" i="3"/>
  <c r="O292" i="3" s="1"/>
  <c r="M292" i="3"/>
  <c r="J292" i="3"/>
  <c r="R292" i="3" s="1"/>
  <c r="I292" i="3"/>
  <c r="H292" i="3"/>
  <c r="N291" i="3"/>
  <c r="O291" i="3" s="1"/>
  <c r="M291" i="3"/>
  <c r="J291" i="3"/>
  <c r="R291" i="3" s="1"/>
  <c r="I291" i="3"/>
  <c r="H291" i="3"/>
  <c r="N290" i="3"/>
  <c r="O290" i="3" s="1"/>
  <c r="M290" i="3"/>
  <c r="J290" i="3"/>
  <c r="R290" i="3" s="1"/>
  <c r="I290" i="3"/>
  <c r="H290" i="3"/>
  <c r="N885" i="3"/>
  <c r="O885" i="3" s="1"/>
  <c r="M885" i="3"/>
  <c r="J885" i="3"/>
  <c r="R885" i="3" s="1"/>
  <c r="I885" i="3"/>
  <c r="H885" i="3"/>
  <c r="N884" i="3"/>
  <c r="O884" i="3" s="1"/>
  <c r="M884" i="3"/>
  <c r="J884" i="3"/>
  <c r="R884" i="3" s="1"/>
  <c r="I884" i="3"/>
  <c r="H884" i="3"/>
  <c r="N883" i="3"/>
  <c r="O883" i="3" s="1"/>
  <c r="M883" i="3"/>
  <c r="J883" i="3"/>
  <c r="R883" i="3" s="1"/>
  <c r="I883" i="3"/>
  <c r="H883" i="3"/>
  <c r="N882" i="3"/>
  <c r="O882" i="3" s="1"/>
  <c r="M882" i="3"/>
  <c r="J882" i="3"/>
  <c r="R882" i="3" s="1"/>
  <c r="I882" i="3"/>
  <c r="H882" i="3"/>
  <c r="N881" i="3"/>
  <c r="O881" i="3" s="1"/>
  <c r="M881" i="3"/>
  <c r="J881" i="3"/>
  <c r="R881" i="3" s="1"/>
  <c r="I881" i="3"/>
  <c r="H881" i="3"/>
  <c r="N880" i="3"/>
  <c r="O880" i="3" s="1"/>
  <c r="M880" i="3"/>
  <c r="J880" i="3"/>
  <c r="R880" i="3" s="1"/>
  <c r="I880" i="3"/>
  <c r="H880" i="3"/>
  <c r="N1093" i="3"/>
  <c r="O1093" i="3" s="1"/>
  <c r="M1093" i="3"/>
  <c r="J1093" i="3"/>
  <c r="R1093" i="3" s="1"/>
  <c r="I1093" i="3"/>
  <c r="H1093" i="3"/>
  <c r="N1092" i="3"/>
  <c r="O1092" i="3" s="1"/>
  <c r="M1092" i="3"/>
  <c r="J1092" i="3"/>
  <c r="R1092" i="3" s="1"/>
  <c r="I1092" i="3"/>
  <c r="H1092" i="3"/>
  <c r="N1091" i="3"/>
  <c r="O1091" i="3" s="1"/>
  <c r="M1091" i="3"/>
  <c r="J1091" i="3"/>
  <c r="R1091" i="3" s="1"/>
  <c r="I1091" i="3"/>
  <c r="H1091" i="3"/>
  <c r="N14" i="3"/>
  <c r="O14" i="3" s="1"/>
  <c r="M14" i="3"/>
  <c r="J14" i="3"/>
  <c r="R14" i="3" s="1"/>
  <c r="I14" i="3"/>
  <c r="H14" i="3"/>
  <c r="N13" i="3"/>
  <c r="O13" i="3" s="1"/>
  <c r="M13" i="3"/>
  <c r="J13" i="3"/>
  <c r="R13" i="3" s="1"/>
  <c r="I13" i="3"/>
  <c r="H13" i="3"/>
  <c r="N12" i="3"/>
  <c r="O12" i="3" s="1"/>
  <c r="M12" i="3"/>
  <c r="J12" i="3"/>
  <c r="R12" i="3" s="1"/>
  <c r="I12" i="3"/>
  <c r="N11" i="3"/>
  <c r="O11" i="3" s="1"/>
  <c r="M11" i="3"/>
  <c r="J11" i="3"/>
  <c r="R11" i="3" s="1"/>
  <c r="I11" i="3"/>
  <c r="N10" i="3"/>
  <c r="O10" i="3" s="1"/>
  <c r="M10" i="3"/>
  <c r="J10" i="3"/>
  <c r="R10" i="3" s="1"/>
  <c r="I10" i="3"/>
  <c r="N9" i="3"/>
  <c r="O9" i="3" s="1"/>
  <c r="M9" i="3"/>
  <c r="J9" i="3"/>
  <c r="R9" i="3" s="1"/>
  <c r="I9" i="3"/>
  <c r="N8" i="3"/>
  <c r="O8" i="3" s="1"/>
  <c r="M8" i="3"/>
  <c r="J8" i="3"/>
  <c r="R8" i="3" s="1"/>
  <c r="I8" i="3"/>
  <c r="N7" i="3"/>
  <c r="O7" i="3" s="1"/>
  <c r="M7" i="3"/>
  <c r="J7" i="3"/>
  <c r="R7" i="3" s="1"/>
  <c r="I7" i="3"/>
  <c r="N6" i="3"/>
  <c r="O6" i="3" s="1"/>
  <c r="M6" i="3"/>
  <c r="J6" i="3"/>
  <c r="R6" i="3" s="1"/>
  <c r="I6" i="3"/>
  <c r="N5" i="3"/>
  <c r="O5" i="3" s="1"/>
  <c r="M5" i="3"/>
  <c r="J5" i="3"/>
  <c r="R5" i="3" s="1"/>
  <c r="I5" i="3"/>
  <c r="N518" i="3"/>
  <c r="O518" i="3" s="1"/>
  <c r="M518" i="3"/>
  <c r="J518" i="3"/>
  <c r="R518" i="3" s="1"/>
  <c r="I518" i="3"/>
  <c r="N517" i="3"/>
  <c r="O517" i="3" s="1"/>
  <c r="M517" i="3"/>
  <c r="J517" i="3"/>
  <c r="R517" i="3" s="1"/>
  <c r="I517" i="3"/>
  <c r="N22" i="3"/>
  <c r="O22" i="3" s="1"/>
  <c r="M22" i="3"/>
  <c r="J22" i="3"/>
  <c r="R22" i="3" s="1"/>
  <c r="I22" i="3"/>
  <c r="N891" i="3"/>
  <c r="O891" i="3" s="1"/>
  <c r="M891" i="3"/>
  <c r="J891" i="3"/>
  <c r="R891" i="3" s="1"/>
  <c r="I891" i="3"/>
  <c r="N254" i="3"/>
  <c r="O254" i="3" s="1"/>
  <c r="M254" i="3"/>
  <c r="J254" i="3"/>
  <c r="R254" i="3" s="1"/>
  <c r="I254" i="3"/>
  <c r="N253" i="3"/>
  <c r="O253" i="3" s="1"/>
  <c r="M253" i="3"/>
  <c r="J253" i="3"/>
  <c r="R253" i="3" s="1"/>
  <c r="I253" i="3"/>
  <c r="N252" i="3"/>
  <c r="O252" i="3" s="1"/>
  <c r="M252" i="3"/>
  <c r="J252" i="3"/>
  <c r="R252" i="3" s="1"/>
  <c r="I252" i="3"/>
  <c r="N284" i="3"/>
  <c r="O284" i="3" s="1"/>
  <c r="M284" i="3"/>
  <c r="J284" i="3"/>
  <c r="R284" i="3" s="1"/>
  <c r="I284" i="3"/>
  <c r="N283" i="3"/>
  <c r="O283" i="3" s="1"/>
  <c r="M283" i="3"/>
  <c r="J283" i="3"/>
  <c r="R283" i="3" s="1"/>
  <c r="I283" i="3"/>
  <c r="N282" i="3"/>
  <c r="O282" i="3" s="1"/>
  <c r="M282" i="3"/>
  <c r="J282" i="3"/>
  <c r="R282" i="3" s="1"/>
  <c r="I282" i="3"/>
  <c r="N281" i="3"/>
  <c r="O281" i="3" s="1"/>
  <c r="M281" i="3"/>
  <c r="J281" i="3"/>
  <c r="R281" i="3" s="1"/>
  <c r="I281" i="3"/>
  <c r="N280" i="3"/>
  <c r="O280" i="3" s="1"/>
  <c r="M280" i="3"/>
  <c r="J280" i="3"/>
  <c r="R280" i="3" s="1"/>
  <c r="I280" i="3"/>
  <c r="N1192" i="3"/>
  <c r="O1192" i="3" s="1"/>
  <c r="M1192" i="3"/>
  <c r="J1192" i="3"/>
  <c r="R1192" i="3" s="1"/>
  <c r="I1192" i="3"/>
  <c r="N1191" i="3"/>
  <c r="O1191" i="3" s="1"/>
  <c r="M1191" i="3"/>
  <c r="J1191" i="3"/>
  <c r="R1191" i="3" s="1"/>
  <c r="I1191" i="3"/>
  <c r="N1190" i="3"/>
  <c r="O1190" i="3" s="1"/>
  <c r="M1190" i="3"/>
  <c r="J1190" i="3"/>
  <c r="R1190" i="3" s="1"/>
  <c r="I1190" i="3"/>
  <c r="N1189" i="3"/>
  <c r="O1189" i="3" s="1"/>
  <c r="M1189" i="3"/>
  <c r="J1189" i="3"/>
  <c r="R1189" i="3" s="1"/>
  <c r="I1189" i="3"/>
  <c r="N1188" i="3"/>
  <c r="O1188" i="3" s="1"/>
  <c r="M1188" i="3"/>
  <c r="J1188" i="3"/>
  <c r="R1188" i="3" s="1"/>
  <c r="I1188" i="3"/>
  <c r="N105" i="3"/>
  <c r="O105" i="3" s="1"/>
  <c r="M105" i="3"/>
  <c r="J105" i="3"/>
  <c r="R105" i="3" s="1"/>
  <c r="I105" i="3"/>
  <c r="N104" i="3"/>
  <c r="O104" i="3" s="1"/>
  <c r="M104" i="3"/>
  <c r="J104" i="3"/>
  <c r="R104" i="3" s="1"/>
  <c r="I104" i="3"/>
  <c r="N82" i="3"/>
  <c r="O82" i="3" s="1"/>
  <c r="M82" i="3"/>
  <c r="J82" i="3"/>
  <c r="R82" i="3" s="1"/>
  <c r="I82" i="3"/>
  <c r="N81" i="3"/>
  <c r="O81" i="3" s="1"/>
  <c r="M81" i="3"/>
  <c r="J81" i="3"/>
  <c r="R81" i="3" s="1"/>
  <c r="I81" i="3"/>
  <c r="N80" i="3"/>
  <c r="O80" i="3" s="1"/>
  <c r="M80" i="3"/>
  <c r="J80" i="3"/>
  <c r="R80" i="3" s="1"/>
  <c r="I80" i="3"/>
  <c r="N79" i="3"/>
  <c r="O79" i="3" s="1"/>
  <c r="M79" i="3"/>
  <c r="J79" i="3"/>
  <c r="R79" i="3" s="1"/>
  <c r="I79" i="3"/>
  <c r="N78" i="3"/>
  <c r="O78" i="3" s="1"/>
  <c r="M78" i="3"/>
  <c r="J78" i="3"/>
  <c r="R78" i="3" s="1"/>
  <c r="I78" i="3"/>
  <c r="N1027" i="3"/>
  <c r="O1027" i="3" s="1"/>
  <c r="M1027" i="3"/>
  <c r="J1027" i="3"/>
  <c r="R1027" i="3" s="1"/>
  <c r="I1027" i="3"/>
  <c r="N1026" i="3"/>
  <c r="O1026" i="3" s="1"/>
  <c r="M1026" i="3"/>
  <c r="J1026" i="3"/>
  <c r="R1026" i="3" s="1"/>
  <c r="I1026" i="3"/>
  <c r="N896" i="3"/>
  <c r="O896" i="3" s="1"/>
  <c r="M896" i="3"/>
  <c r="J896" i="3"/>
  <c r="R896" i="3" s="1"/>
  <c r="I896" i="3"/>
  <c r="N1119" i="3"/>
  <c r="O1119" i="3" s="1"/>
  <c r="M1119" i="3"/>
  <c r="J1119" i="3"/>
  <c r="R1119" i="3" s="1"/>
  <c r="I1119" i="3"/>
  <c r="N1090" i="3"/>
  <c r="O1090" i="3" s="1"/>
  <c r="M1090" i="3"/>
  <c r="J1090" i="3"/>
  <c r="R1090" i="3" s="1"/>
  <c r="I1090" i="3"/>
  <c r="N1089" i="3"/>
  <c r="O1089" i="3" s="1"/>
  <c r="M1089" i="3"/>
  <c r="J1089" i="3"/>
  <c r="R1089" i="3" s="1"/>
  <c r="I1089" i="3"/>
  <c r="N461" i="3"/>
  <c r="O461" i="3" s="1"/>
  <c r="M461" i="3"/>
  <c r="J461" i="3"/>
  <c r="R461" i="3" s="1"/>
  <c r="I461" i="3"/>
  <c r="N460" i="3"/>
  <c r="O460" i="3" s="1"/>
  <c r="M460" i="3"/>
  <c r="J460" i="3"/>
  <c r="R460" i="3" s="1"/>
  <c r="I460" i="3"/>
  <c r="N459" i="3"/>
  <c r="O459" i="3" s="1"/>
  <c r="M459" i="3"/>
  <c r="J459" i="3"/>
  <c r="R459" i="3" s="1"/>
  <c r="I459" i="3"/>
  <c r="N458" i="3"/>
  <c r="O458" i="3" s="1"/>
  <c r="M458" i="3"/>
  <c r="J458" i="3"/>
  <c r="R458" i="3" s="1"/>
  <c r="I458" i="3"/>
  <c r="N1088" i="3"/>
  <c r="O1088" i="3" s="1"/>
  <c r="M1088" i="3"/>
  <c r="J1088" i="3"/>
  <c r="R1088" i="3" s="1"/>
  <c r="I1088" i="3"/>
  <c r="N1087" i="3"/>
  <c r="O1087" i="3" s="1"/>
  <c r="M1087" i="3"/>
  <c r="J1087" i="3"/>
  <c r="R1087" i="3" s="1"/>
  <c r="I1087" i="3"/>
  <c r="N1086" i="3"/>
  <c r="O1086" i="3" s="1"/>
  <c r="M1086" i="3"/>
  <c r="J1086" i="3"/>
  <c r="R1086" i="3" s="1"/>
  <c r="I1086" i="3"/>
  <c r="N1085" i="3"/>
  <c r="O1085" i="3" s="1"/>
  <c r="M1085" i="3"/>
  <c r="J1085" i="3"/>
  <c r="R1085" i="3" s="1"/>
  <c r="I1085" i="3"/>
  <c r="N1084" i="3"/>
  <c r="O1084" i="3" s="1"/>
  <c r="M1084" i="3"/>
  <c r="J1084" i="3"/>
  <c r="R1084" i="3" s="1"/>
  <c r="I1084" i="3"/>
  <c r="N1083" i="3"/>
  <c r="O1083" i="3" s="1"/>
  <c r="M1083" i="3"/>
  <c r="J1083" i="3"/>
  <c r="R1083" i="3" s="1"/>
  <c r="I1083" i="3"/>
  <c r="N1197" i="3"/>
  <c r="O1197" i="3" s="1"/>
  <c r="M1197" i="3"/>
  <c r="J1197" i="3"/>
  <c r="R1197" i="3" s="1"/>
  <c r="I1197" i="3"/>
  <c r="N1196" i="3"/>
  <c r="O1196" i="3" s="1"/>
  <c r="M1196" i="3"/>
  <c r="J1196" i="3"/>
  <c r="R1196" i="3" s="1"/>
  <c r="I1196" i="3"/>
  <c r="N1195" i="3"/>
  <c r="O1195" i="3" s="1"/>
  <c r="M1195" i="3"/>
  <c r="J1195" i="3"/>
  <c r="R1195" i="3" s="1"/>
  <c r="I1195" i="3"/>
  <c r="N1194" i="3"/>
  <c r="O1194" i="3" s="1"/>
  <c r="M1194" i="3"/>
  <c r="J1194" i="3"/>
  <c r="R1194" i="3" s="1"/>
  <c r="I1194" i="3"/>
  <c r="N1193" i="3"/>
  <c r="O1193" i="3" s="1"/>
  <c r="M1193" i="3"/>
  <c r="J1193" i="3"/>
  <c r="R1193" i="3" s="1"/>
  <c r="I1193" i="3"/>
  <c r="N386" i="3"/>
  <c r="O386" i="3" s="1"/>
  <c r="M386" i="3"/>
  <c r="J386" i="3"/>
  <c r="R386" i="3" s="1"/>
  <c r="I386" i="3"/>
  <c r="N385" i="3"/>
  <c r="O385" i="3" s="1"/>
  <c r="M385" i="3"/>
  <c r="J385" i="3"/>
  <c r="R385" i="3" s="1"/>
  <c r="I385" i="3"/>
  <c r="N384" i="3"/>
  <c r="O384" i="3" s="1"/>
  <c r="M384" i="3"/>
  <c r="J384" i="3"/>
  <c r="R384" i="3" s="1"/>
  <c r="I384" i="3"/>
  <c r="N383" i="3"/>
  <c r="O383" i="3" s="1"/>
  <c r="M383" i="3"/>
  <c r="J383" i="3"/>
  <c r="R383" i="3" s="1"/>
  <c r="I383" i="3"/>
  <c r="N382" i="3"/>
  <c r="O382" i="3" s="1"/>
  <c r="M382" i="3"/>
  <c r="J382" i="3"/>
  <c r="R382" i="3" s="1"/>
  <c r="I382" i="3"/>
  <c r="N921" i="3"/>
  <c r="O921" i="3" s="1"/>
  <c r="M921" i="3"/>
  <c r="J921" i="3"/>
  <c r="R921" i="3" s="1"/>
  <c r="I921" i="3"/>
  <c r="N920" i="3"/>
  <c r="O920" i="3" s="1"/>
  <c r="M920" i="3"/>
  <c r="J920" i="3"/>
  <c r="R920" i="3" s="1"/>
  <c r="I920" i="3"/>
  <c r="N919" i="3"/>
  <c r="O919" i="3" s="1"/>
  <c r="M919" i="3"/>
  <c r="J919" i="3"/>
  <c r="R919" i="3" s="1"/>
  <c r="I919" i="3"/>
  <c r="N918" i="3"/>
  <c r="O918" i="3" s="1"/>
  <c r="M918" i="3"/>
  <c r="J918" i="3"/>
  <c r="R918" i="3" s="1"/>
  <c r="I918" i="3"/>
  <c r="N917" i="3"/>
  <c r="O917" i="3" s="1"/>
  <c r="M917" i="3"/>
  <c r="J917" i="3"/>
  <c r="R917" i="3" s="1"/>
  <c r="I917" i="3"/>
  <c r="N916" i="3"/>
  <c r="O916" i="3" s="1"/>
  <c r="M916" i="3"/>
  <c r="J916" i="3"/>
  <c r="R916" i="3" s="1"/>
  <c r="I916" i="3"/>
  <c r="N915" i="3"/>
  <c r="O915" i="3" s="1"/>
  <c r="M915" i="3"/>
  <c r="J915" i="3"/>
  <c r="R915" i="3" s="1"/>
  <c r="I915" i="3"/>
  <c r="N362" i="3"/>
  <c r="O362" i="3" s="1"/>
  <c r="M362" i="3"/>
  <c r="J362" i="3"/>
  <c r="R362" i="3" s="1"/>
  <c r="I362" i="3"/>
  <c r="N361" i="3"/>
  <c r="O361" i="3" s="1"/>
  <c r="M361" i="3"/>
  <c r="J361" i="3"/>
  <c r="R361" i="3" s="1"/>
  <c r="I361" i="3"/>
  <c r="N360" i="3"/>
  <c r="O360" i="3" s="1"/>
  <c r="M360" i="3"/>
  <c r="J360" i="3"/>
  <c r="R360" i="3" s="1"/>
  <c r="I360" i="3"/>
  <c r="N210" i="3"/>
  <c r="O210" i="3" s="1"/>
  <c r="M210" i="3"/>
  <c r="J210" i="3"/>
  <c r="R210" i="3" s="1"/>
  <c r="I210" i="3"/>
  <c r="N209" i="3"/>
  <c r="O209" i="3" s="1"/>
  <c r="M209" i="3"/>
  <c r="J209" i="3"/>
  <c r="R209" i="3" s="1"/>
  <c r="I209" i="3"/>
  <c r="N208" i="3"/>
  <c r="O208" i="3" s="1"/>
  <c r="M208" i="3"/>
  <c r="J208" i="3"/>
  <c r="R208" i="3" s="1"/>
  <c r="I208" i="3"/>
  <c r="N207" i="3"/>
  <c r="O207" i="3" s="1"/>
  <c r="M207" i="3"/>
  <c r="J207" i="3"/>
  <c r="R207" i="3" s="1"/>
  <c r="I207" i="3"/>
  <c r="N206" i="3"/>
  <c r="O206" i="3" s="1"/>
  <c r="M206" i="3"/>
  <c r="J206" i="3"/>
  <c r="R206" i="3" s="1"/>
  <c r="I206" i="3"/>
  <c r="N205" i="3"/>
  <c r="O205" i="3" s="1"/>
  <c r="M205" i="3"/>
  <c r="J205" i="3"/>
  <c r="R205" i="3" s="1"/>
  <c r="I205" i="3"/>
  <c r="N204" i="3"/>
  <c r="O204" i="3" s="1"/>
  <c r="M204" i="3"/>
  <c r="J204" i="3"/>
  <c r="R204" i="3" s="1"/>
  <c r="I204" i="3"/>
  <c r="N306" i="3"/>
  <c r="O306" i="3" s="1"/>
  <c r="M306" i="3"/>
  <c r="J306" i="3"/>
  <c r="R306" i="3" s="1"/>
  <c r="I306" i="3"/>
  <c r="N305" i="3"/>
  <c r="O305" i="3" s="1"/>
  <c r="M305" i="3"/>
  <c r="J305" i="3"/>
  <c r="R305" i="3" s="1"/>
  <c r="I305" i="3"/>
  <c r="N304" i="3"/>
  <c r="O304" i="3" s="1"/>
  <c r="M304" i="3"/>
  <c r="J304" i="3"/>
  <c r="R304" i="3" s="1"/>
  <c r="I304" i="3"/>
  <c r="N303" i="3"/>
  <c r="O303" i="3" s="1"/>
  <c r="M303" i="3"/>
  <c r="J303" i="3"/>
  <c r="R303" i="3" s="1"/>
  <c r="I303" i="3"/>
  <c r="N302" i="3"/>
  <c r="O302" i="3" s="1"/>
  <c r="M302" i="3"/>
  <c r="J302" i="3"/>
  <c r="R302" i="3" s="1"/>
  <c r="I302" i="3"/>
  <c r="N270" i="3"/>
  <c r="O270" i="3" s="1"/>
  <c r="M270" i="3"/>
  <c r="J270" i="3"/>
  <c r="R270" i="3" s="1"/>
  <c r="I270" i="3"/>
  <c r="N269" i="3"/>
  <c r="O269" i="3" s="1"/>
  <c r="M269" i="3"/>
  <c r="J269" i="3"/>
  <c r="R269" i="3" s="1"/>
  <c r="I269" i="3"/>
  <c r="H269" i="3"/>
  <c r="N268" i="3"/>
  <c r="O268" i="3" s="1"/>
  <c r="M268" i="3"/>
  <c r="J268" i="3"/>
  <c r="R268" i="3" s="1"/>
  <c r="I268" i="3"/>
  <c r="H268" i="3"/>
  <c r="N1183" i="3"/>
  <c r="O1183" i="3" s="1"/>
  <c r="M1183" i="3"/>
  <c r="J1183" i="3"/>
  <c r="R1183" i="3" s="1"/>
  <c r="I1183" i="3"/>
  <c r="H1183" i="3"/>
  <c r="N1182" i="3"/>
  <c r="O1182" i="3" s="1"/>
  <c r="M1182" i="3"/>
  <c r="J1182" i="3"/>
  <c r="R1182" i="3" s="1"/>
  <c r="I1182" i="3"/>
  <c r="H1182" i="3"/>
  <c r="N1181" i="3"/>
  <c r="O1181" i="3" s="1"/>
  <c r="M1181" i="3"/>
  <c r="J1181" i="3"/>
  <c r="R1181" i="3" s="1"/>
  <c r="I1181" i="3"/>
  <c r="H1181" i="3"/>
  <c r="N1180" i="3"/>
  <c r="O1180" i="3" s="1"/>
  <c r="M1180" i="3"/>
  <c r="J1180" i="3"/>
  <c r="R1180" i="3" s="1"/>
  <c r="I1180" i="3"/>
  <c r="H1180" i="3"/>
  <c r="N1179" i="3"/>
  <c r="O1179" i="3" s="1"/>
  <c r="M1179" i="3"/>
  <c r="J1179" i="3"/>
  <c r="R1179" i="3" s="1"/>
  <c r="I1179" i="3"/>
  <c r="H1179" i="3"/>
  <c r="N1178" i="3"/>
  <c r="O1178" i="3" s="1"/>
  <c r="M1178" i="3"/>
  <c r="J1178" i="3"/>
  <c r="R1178" i="3" s="1"/>
  <c r="I1178" i="3"/>
  <c r="H1178" i="3"/>
  <c r="N1177" i="3"/>
  <c r="O1177" i="3" s="1"/>
  <c r="M1177" i="3"/>
  <c r="J1177" i="3"/>
  <c r="R1177" i="3" s="1"/>
  <c r="I1177" i="3"/>
  <c r="H1177" i="3"/>
  <c r="N666" i="3"/>
  <c r="O666" i="3" s="1"/>
  <c r="M666" i="3"/>
  <c r="J666" i="3"/>
  <c r="R666" i="3" s="1"/>
  <c r="I666" i="3"/>
  <c r="H666" i="3"/>
  <c r="N665" i="3"/>
  <c r="O665" i="3" s="1"/>
  <c r="M665" i="3"/>
  <c r="J665" i="3"/>
  <c r="R665" i="3" s="1"/>
  <c r="I665" i="3"/>
  <c r="H665" i="3"/>
  <c r="N1266" i="3"/>
  <c r="O1266" i="3" s="1"/>
  <c r="M1266" i="3"/>
  <c r="J1266" i="3"/>
  <c r="R1266" i="3" s="1"/>
  <c r="I1266" i="3"/>
  <c r="H1266" i="3"/>
  <c r="N761" i="3"/>
  <c r="O761" i="3" s="1"/>
  <c r="M761" i="3"/>
  <c r="J761" i="3"/>
  <c r="R761" i="3" s="1"/>
  <c r="I761" i="3"/>
  <c r="H761" i="3"/>
  <c r="N760" i="3"/>
  <c r="O760" i="3" s="1"/>
  <c r="M760" i="3"/>
  <c r="J760" i="3"/>
  <c r="R760" i="3" s="1"/>
  <c r="I760" i="3"/>
  <c r="H760" i="3"/>
  <c r="N759" i="3"/>
  <c r="O759" i="3" s="1"/>
  <c r="M759" i="3"/>
  <c r="J759" i="3"/>
  <c r="R759" i="3" s="1"/>
  <c r="I759" i="3"/>
  <c r="H759" i="3"/>
  <c r="N1324" i="3"/>
  <c r="O1324" i="3" s="1"/>
  <c r="M1324" i="3"/>
  <c r="J1324" i="3"/>
  <c r="R1324" i="3" s="1"/>
  <c r="I1324" i="3"/>
  <c r="H1324" i="3"/>
  <c r="N1323" i="3"/>
  <c r="O1323" i="3" s="1"/>
  <c r="M1323" i="3"/>
  <c r="J1323" i="3"/>
  <c r="R1323" i="3" s="1"/>
  <c r="I1323" i="3"/>
  <c r="H1323" i="3"/>
  <c r="N1322" i="3"/>
  <c r="O1322" i="3" s="1"/>
  <c r="M1322" i="3"/>
  <c r="J1322" i="3"/>
  <c r="R1322" i="3" s="1"/>
  <c r="I1322" i="3"/>
  <c r="H1322" i="3"/>
  <c r="N1321" i="3"/>
  <c r="O1321" i="3" s="1"/>
  <c r="M1321" i="3"/>
  <c r="J1321" i="3"/>
  <c r="R1321" i="3" s="1"/>
  <c r="I1321" i="3"/>
  <c r="H1321" i="3"/>
  <c r="N1320" i="3"/>
  <c r="O1320" i="3" s="1"/>
  <c r="M1320" i="3"/>
  <c r="J1320" i="3"/>
  <c r="R1320" i="3" s="1"/>
  <c r="I1320" i="3"/>
  <c r="H1320" i="3"/>
  <c r="N1319" i="3"/>
  <c r="O1319" i="3" s="1"/>
  <c r="M1319" i="3"/>
  <c r="J1319" i="3"/>
  <c r="R1319" i="3" s="1"/>
  <c r="I1319" i="3"/>
  <c r="H1319" i="3"/>
  <c r="N1265" i="3"/>
  <c r="O1265" i="3" s="1"/>
  <c r="M1265" i="3"/>
  <c r="J1265" i="3"/>
  <c r="R1265" i="3" s="1"/>
  <c r="I1265" i="3"/>
  <c r="H1265" i="3"/>
  <c r="N1043" i="3"/>
  <c r="O1043" i="3" s="1"/>
  <c r="M1043" i="3"/>
  <c r="J1043" i="3"/>
  <c r="R1043" i="3" s="1"/>
  <c r="I1043" i="3"/>
  <c r="H1043" i="3"/>
  <c r="N159" i="3"/>
  <c r="O159" i="3" s="1"/>
  <c r="M159" i="3"/>
  <c r="J159" i="3"/>
  <c r="R159" i="3" s="1"/>
  <c r="I159" i="3"/>
  <c r="H159" i="3"/>
  <c r="N158" i="3"/>
  <c r="O158" i="3" s="1"/>
  <c r="M158" i="3"/>
  <c r="J158" i="3"/>
  <c r="R158" i="3" s="1"/>
  <c r="I158" i="3"/>
  <c r="H158" i="3"/>
  <c r="N1281" i="3"/>
  <c r="O1281" i="3" s="1"/>
  <c r="M1281" i="3"/>
  <c r="J1281" i="3"/>
  <c r="R1281" i="3" s="1"/>
  <c r="I1281" i="3"/>
  <c r="H1281" i="3"/>
  <c r="N1280" i="3"/>
  <c r="O1280" i="3" s="1"/>
  <c r="M1280" i="3"/>
  <c r="J1280" i="3"/>
  <c r="R1280" i="3" s="1"/>
  <c r="I1280" i="3"/>
  <c r="H1280" i="3"/>
  <c r="N1279" i="3"/>
  <c r="O1279" i="3" s="1"/>
  <c r="M1279" i="3"/>
  <c r="J1279" i="3"/>
  <c r="R1279" i="3" s="1"/>
  <c r="I1279" i="3"/>
  <c r="H1279" i="3"/>
  <c r="N135" i="3"/>
  <c r="O135" i="3" s="1"/>
  <c r="M135" i="3"/>
  <c r="J135" i="3"/>
  <c r="R135" i="3" s="1"/>
  <c r="I135" i="3"/>
  <c r="H135" i="3"/>
  <c r="N134" i="3"/>
  <c r="O134" i="3" s="1"/>
  <c r="M134" i="3"/>
  <c r="J134" i="3"/>
  <c r="R134" i="3" s="1"/>
  <c r="I134" i="3"/>
  <c r="H134" i="3"/>
  <c r="N133" i="3"/>
  <c r="O133" i="3" s="1"/>
  <c r="M133" i="3"/>
  <c r="J133" i="3"/>
  <c r="R133" i="3" s="1"/>
  <c r="I133" i="3"/>
  <c r="H133" i="3"/>
  <c r="R132" i="3"/>
  <c r="N132" i="3"/>
  <c r="O132" i="3" s="1"/>
  <c r="M132" i="3"/>
  <c r="J132" i="3"/>
  <c r="I132" i="3"/>
  <c r="H132" i="3"/>
  <c r="N131" i="3"/>
  <c r="O131" i="3" s="1"/>
  <c r="M131" i="3"/>
  <c r="J131" i="3"/>
  <c r="R131" i="3" s="1"/>
  <c r="I131" i="3"/>
  <c r="H131" i="3"/>
  <c r="N130" i="3"/>
  <c r="O130" i="3" s="1"/>
  <c r="M130" i="3"/>
  <c r="J130" i="3"/>
  <c r="R130" i="3" s="1"/>
  <c r="I130" i="3"/>
  <c r="H130" i="3"/>
  <c r="N129" i="3"/>
  <c r="O129" i="3" s="1"/>
  <c r="M129" i="3"/>
  <c r="J129" i="3"/>
  <c r="R129" i="3" s="1"/>
  <c r="I129" i="3"/>
  <c r="H129" i="3"/>
  <c r="N128" i="3"/>
  <c r="O128" i="3" s="1"/>
  <c r="M128" i="3"/>
  <c r="J128" i="3"/>
  <c r="R128" i="3" s="1"/>
  <c r="I128" i="3"/>
  <c r="H128" i="3"/>
  <c r="N127" i="3"/>
  <c r="O127" i="3" s="1"/>
  <c r="M127" i="3"/>
  <c r="J127" i="3"/>
  <c r="R127" i="3" s="1"/>
  <c r="I127" i="3"/>
  <c r="H127" i="3"/>
  <c r="N126" i="3"/>
  <c r="O126" i="3" s="1"/>
  <c r="M126" i="3"/>
  <c r="J126" i="3"/>
  <c r="R126" i="3" s="1"/>
  <c r="I126" i="3"/>
  <c r="H126" i="3"/>
  <c r="N125" i="3"/>
  <c r="O125" i="3" s="1"/>
  <c r="M125" i="3"/>
  <c r="J125" i="3"/>
  <c r="R125" i="3" s="1"/>
  <c r="I125" i="3"/>
  <c r="H125" i="3"/>
  <c r="N124" i="3"/>
  <c r="O124" i="3" s="1"/>
  <c r="M124" i="3"/>
  <c r="J124" i="3"/>
  <c r="R124" i="3" s="1"/>
  <c r="I124" i="3"/>
  <c r="H124" i="3"/>
  <c r="N123" i="3"/>
  <c r="O123" i="3" s="1"/>
  <c r="M123" i="3"/>
  <c r="J123" i="3"/>
  <c r="R123" i="3" s="1"/>
  <c r="I123" i="3"/>
  <c r="H123" i="3"/>
  <c r="N122" i="3"/>
  <c r="O122" i="3" s="1"/>
  <c r="M122" i="3"/>
  <c r="J122" i="3"/>
  <c r="R122" i="3" s="1"/>
  <c r="I122" i="3"/>
  <c r="H122" i="3"/>
  <c r="N121" i="3"/>
  <c r="O121" i="3" s="1"/>
  <c r="M121" i="3"/>
  <c r="J121" i="3"/>
  <c r="R121" i="3" s="1"/>
  <c r="I121" i="3"/>
  <c r="H121" i="3"/>
  <c r="N120" i="3"/>
  <c r="O120" i="3" s="1"/>
  <c r="M120" i="3"/>
  <c r="J120" i="3"/>
  <c r="R120" i="3" s="1"/>
  <c r="I120" i="3"/>
  <c r="H120" i="3"/>
  <c r="N443" i="3"/>
  <c r="O443" i="3" s="1"/>
  <c r="M443" i="3"/>
  <c r="J443" i="3"/>
  <c r="R443" i="3" s="1"/>
  <c r="I443" i="3"/>
  <c r="H443" i="3"/>
  <c r="N852" i="3"/>
  <c r="O852" i="3" s="1"/>
  <c r="M852" i="3"/>
  <c r="J852" i="3"/>
  <c r="R852" i="3" s="1"/>
  <c r="I852" i="3"/>
  <c r="H852" i="3"/>
  <c r="N851" i="3"/>
  <c r="O851" i="3" s="1"/>
  <c r="M851" i="3"/>
  <c r="J851" i="3"/>
  <c r="R851" i="3" s="1"/>
  <c r="I851" i="3"/>
  <c r="H851" i="3"/>
  <c r="N850" i="3"/>
  <c r="O850" i="3" s="1"/>
  <c r="M850" i="3"/>
  <c r="J850" i="3"/>
  <c r="R850" i="3" s="1"/>
  <c r="I850" i="3"/>
  <c r="H850" i="3"/>
  <c r="N849" i="3"/>
  <c r="O849" i="3" s="1"/>
  <c r="M849" i="3"/>
  <c r="J849" i="3"/>
  <c r="R849" i="3" s="1"/>
  <c r="I849" i="3"/>
  <c r="H849" i="3"/>
  <c r="N848" i="3"/>
  <c r="O848" i="3" s="1"/>
  <c r="M848" i="3"/>
  <c r="J848" i="3"/>
  <c r="R848" i="3" s="1"/>
  <c r="I848" i="3"/>
  <c r="H848" i="3"/>
  <c r="N847" i="3"/>
  <c r="O847" i="3" s="1"/>
  <c r="M847" i="3"/>
  <c r="J847" i="3"/>
  <c r="R847" i="3" s="1"/>
  <c r="I847" i="3"/>
  <c r="H847" i="3"/>
  <c r="N846" i="3"/>
  <c r="O846" i="3" s="1"/>
  <c r="M846" i="3"/>
  <c r="J846" i="3"/>
  <c r="R846" i="3" s="1"/>
  <c r="I846" i="3"/>
  <c r="H846" i="3"/>
  <c r="N845" i="3"/>
  <c r="O845" i="3" s="1"/>
  <c r="M845" i="3"/>
  <c r="J845" i="3"/>
  <c r="R845" i="3" s="1"/>
  <c r="I845" i="3"/>
  <c r="H845" i="3"/>
  <c r="N844" i="3"/>
  <c r="O844" i="3" s="1"/>
  <c r="M844" i="3"/>
  <c r="J844" i="3"/>
  <c r="R844" i="3" s="1"/>
  <c r="I844" i="3"/>
  <c r="H844" i="3"/>
  <c r="N843" i="3"/>
  <c r="O843" i="3" s="1"/>
  <c r="M843" i="3"/>
  <c r="J843" i="3"/>
  <c r="R843" i="3" s="1"/>
  <c r="I843" i="3"/>
  <c r="H843" i="3"/>
  <c r="N234" i="3"/>
  <c r="O234" i="3" s="1"/>
  <c r="M234" i="3"/>
  <c r="J234" i="3"/>
  <c r="R234" i="3" s="1"/>
  <c r="I234" i="3"/>
  <c r="H234" i="3"/>
  <c r="N233" i="3"/>
  <c r="O233" i="3" s="1"/>
  <c r="M233" i="3"/>
  <c r="J233" i="3"/>
  <c r="R233" i="3" s="1"/>
  <c r="I233" i="3"/>
  <c r="H233" i="3"/>
  <c r="N232" i="3"/>
  <c r="O232" i="3" s="1"/>
  <c r="M232" i="3"/>
  <c r="J232" i="3"/>
  <c r="R232" i="3" s="1"/>
  <c r="I232" i="3"/>
  <c r="H232" i="3"/>
  <c r="N842" i="3"/>
  <c r="O842" i="3" s="1"/>
  <c r="M842" i="3"/>
  <c r="J842" i="3"/>
  <c r="R842" i="3" s="1"/>
  <c r="I842" i="3"/>
  <c r="N1347" i="3"/>
  <c r="O1347" i="3" s="1"/>
  <c r="M1347" i="3"/>
  <c r="J1347" i="3"/>
  <c r="R1347" i="3" s="1"/>
  <c r="I1347" i="3"/>
  <c r="H1347" i="3"/>
  <c r="N1346" i="3"/>
  <c r="O1346" i="3" s="1"/>
  <c r="M1346" i="3"/>
  <c r="J1346" i="3"/>
  <c r="R1346" i="3" s="1"/>
  <c r="H1346" i="3"/>
  <c r="N1345" i="3"/>
  <c r="O1345" i="3" s="1"/>
  <c r="M1345" i="3"/>
  <c r="J1345" i="3"/>
  <c r="R1345" i="3" s="1"/>
  <c r="H1345" i="3"/>
  <c r="N315" i="3"/>
  <c r="O315" i="3" s="1"/>
  <c r="M315" i="3"/>
  <c r="J315" i="3"/>
  <c r="R315" i="3" s="1"/>
  <c r="H315" i="3"/>
  <c r="N314" i="3"/>
  <c r="O314" i="3" s="1"/>
  <c r="M314" i="3"/>
  <c r="J314" i="3"/>
  <c r="R314" i="3" s="1"/>
  <c r="H314" i="3"/>
  <c r="R313" i="3"/>
  <c r="N313" i="3"/>
  <c r="O313" i="3" s="1"/>
  <c r="M313" i="3"/>
  <c r="J313" i="3"/>
  <c r="H313" i="3"/>
  <c r="R312" i="3"/>
  <c r="N312" i="3"/>
  <c r="O312" i="3" s="1"/>
  <c r="M312" i="3"/>
  <c r="J312" i="3"/>
  <c r="I312" i="3"/>
  <c r="H312" i="3"/>
  <c r="N311" i="3"/>
  <c r="O311" i="3" s="1"/>
  <c r="M311" i="3"/>
  <c r="J311" i="3"/>
  <c r="R311" i="3" s="1"/>
  <c r="I311" i="3"/>
  <c r="H311" i="3"/>
  <c r="N310" i="3"/>
  <c r="O310" i="3" s="1"/>
  <c r="M310" i="3"/>
  <c r="J310" i="3"/>
  <c r="R310" i="3" s="1"/>
  <c r="I310" i="3"/>
  <c r="H310" i="3"/>
  <c r="N309" i="3"/>
  <c r="O309" i="3" s="1"/>
  <c r="M309" i="3"/>
  <c r="J309" i="3"/>
  <c r="R309" i="3" s="1"/>
  <c r="I309" i="3"/>
  <c r="H309" i="3"/>
  <c r="N308" i="3"/>
  <c r="O308" i="3" s="1"/>
  <c r="M308" i="3"/>
  <c r="J308" i="3"/>
  <c r="R308" i="3" s="1"/>
  <c r="I308" i="3"/>
  <c r="H308" i="3"/>
  <c r="N307" i="3"/>
  <c r="O307" i="3" s="1"/>
  <c r="M307" i="3"/>
  <c r="J307" i="3"/>
  <c r="R307" i="3" s="1"/>
  <c r="I307" i="3"/>
  <c r="H307" i="3"/>
  <c r="N1158" i="3"/>
  <c r="O1158" i="3" s="1"/>
  <c r="M1158" i="3"/>
  <c r="J1158" i="3"/>
  <c r="R1158" i="3" s="1"/>
  <c r="I1158" i="3"/>
  <c r="H1158" i="3"/>
  <c r="N1157" i="3"/>
  <c r="O1157" i="3" s="1"/>
  <c r="M1157" i="3"/>
  <c r="J1157" i="3"/>
  <c r="R1157" i="3" s="1"/>
  <c r="I1157" i="3"/>
  <c r="H1157" i="3"/>
  <c r="N1156" i="3"/>
  <c r="O1156" i="3" s="1"/>
  <c r="M1156" i="3"/>
  <c r="J1156" i="3"/>
  <c r="R1156" i="3" s="1"/>
  <c r="I1156" i="3"/>
  <c r="H1156" i="3"/>
  <c r="N1155" i="3"/>
  <c r="O1155" i="3" s="1"/>
  <c r="M1155" i="3"/>
  <c r="J1155" i="3"/>
  <c r="R1155" i="3" s="1"/>
  <c r="I1155" i="3"/>
  <c r="H1155" i="3"/>
  <c r="N1154" i="3"/>
  <c r="O1154" i="3" s="1"/>
  <c r="M1154" i="3"/>
  <c r="J1154" i="3"/>
  <c r="R1154" i="3" s="1"/>
  <c r="I1154" i="3"/>
  <c r="H1154" i="3"/>
  <c r="N1153" i="3"/>
  <c r="O1153" i="3" s="1"/>
  <c r="M1153" i="3"/>
  <c r="J1153" i="3"/>
  <c r="R1153" i="3" s="1"/>
  <c r="I1153" i="3"/>
  <c r="H1153" i="3"/>
  <c r="N141" i="3"/>
  <c r="O141" i="3" s="1"/>
  <c r="M141" i="3"/>
  <c r="J141" i="3"/>
  <c r="R141" i="3" s="1"/>
  <c r="I141" i="3"/>
  <c r="H141" i="3"/>
  <c r="N140" i="3"/>
  <c r="O140" i="3" s="1"/>
  <c r="M140" i="3"/>
  <c r="J140" i="3"/>
  <c r="R140" i="3" s="1"/>
  <c r="I140" i="3"/>
  <c r="H140" i="3"/>
  <c r="N139" i="3"/>
  <c r="O139" i="3" s="1"/>
  <c r="M139" i="3"/>
  <c r="J139" i="3"/>
  <c r="R139" i="3" s="1"/>
  <c r="I139" i="3"/>
  <c r="H139" i="3"/>
  <c r="N138" i="3"/>
  <c r="O138" i="3" s="1"/>
  <c r="M138" i="3"/>
  <c r="J138" i="3"/>
  <c r="R138" i="3" s="1"/>
  <c r="I138" i="3"/>
  <c r="H138" i="3"/>
  <c r="N1341" i="3"/>
  <c r="O1341" i="3" s="1"/>
  <c r="M1341" i="3"/>
  <c r="J1341" i="3"/>
  <c r="R1341" i="3" s="1"/>
  <c r="I1341" i="3"/>
  <c r="H1341" i="3"/>
  <c r="N1340" i="3"/>
  <c r="O1340" i="3" s="1"/>
  <c r="M1340" i="3"/>
  <c r="J1340" i="3"/>
  <c r="R1340" i="3" s="1"/>
  <c r="I1340" i="3"/>
  <c r="H1340" i="3"/>
  <c r="N1339" i="3"/>
  <c r="O1339" i="3" s="1"/>
  <c r="M1339" i="3"/>
  <c r="J1339" i="3"/>
  <c r="R1339" i="3" s="1"/>
  <c r="I1339" i="3"/>
  <c r="H1339" i="3"/>
  <c r="N1338" i="3"/>
  <c r="O1338" i="3" s="1"/>
  <c r="M1338" i="3"/>
  <c r="J1338" i="3"/>
  <c r="R1338" i="3" s="1"/>
  <c r="I1338" i="3"/>
  <c r="H1338" i="3"/>
  <c r="N1337" i="3"/>
  <c r="O1337" i="3" s="1"/>
  <c r="M1337" i="3"/>
  <c r="J1337" i="3"/>
  <c r="R1337" i="3" s="1"/>
  <c r="I1337" i="3"/>
  <c r="H1337" i="3"/>
  <c r="N1336" i="3"/>
  <c r="O1336" i="3" s="1"/>
  <c r="M1336" i="3"/>
  <c r="J1336" i="3"/>
  <c r="R1336" i="3" s="1"/>
  <c r="I1336" i="3"/>
  <c r="H1336" i="3"/>
  <c r="N1335" i="3"/>
  <c r="O1335" i="3" s="1"/>
  <c r="M1335" i="3"/>
  <c r="J1335" i="3"/>
  <c r="R1335" i="3" s="1"/>
  <c r="I1335" i="3"/>
  <c r="H1335" i="3"/>
  <c r="N1260" i="3"/>
  <c r="O1260" i="3" s="1"/>
  <c r="M1260" i="3"/>
  <c r="J1260" i="3"/>
  <c r="R1260" i="3" s="1"/>
  <c r="I1260" i="3"/>
  <c r="H1260" i="3"/>
  <c r="N1259" i="3"/>
  <c r="O1259" i="3" s="1"/>
  <c r="M1259" i="3"/>
  <c r="J1259" i="3"/>
  <c r="R1259" i="3" s="1"/>
  <c r="I1259" i="3"/>
  <c r="H1259" i="3"/>
  <c r="N1258" i="3"/>
  <c r="O1258" i="3" s="1"/>
  <c r="M1258" i="3"/>
  <c r="J1258" i="3"/>
  <c r="R1258" i="3" s="1"/>
  <c r="I1258" i="3"/>
  <c r="H1258" i="3"/>
  <c r="N1257" i="3"/>
  <c r="O1257" i="3" s="1"/>
  <c r="M1257" i="3"/>
  <c r="J1257" i="3"/>
  <c r="R1257" i="3" s="1"/>
  <c r="I1257" i="3"/>
  <c r="H1257" i="3"/>
  <c r="N1256" i="3"/>
  <c r="O1256" i="3" s="1"/>
  <c r="M1256" i="3"/>
  <c r="J1256" i="3"/>
  <c r="R1256" i="3" s="1"/>
  <c r="I1256" i="3"/>
  <c r="H1256" i="3"/>
  <c r="E1256" i="3"/>
  <c r="L24" i="2" l="1"/>
  <c r="N25" i="5"/>
  <c r="H1362" i="3"/>
  <c r="H1364" i="3"/>
  <c r="H1360" i="3"/>
  <c r="H1361" i="3"/>
  <c r="H1363" i="3"/>
  <c r="H1365" i="3"/>
  <c r="H1359" i="3"/>
  <c r="C21" i="5"/>
  <c r="L21" i="4" s="1"/>
  <c r="C13" i="5"/>
  <c r="L13" i="4" s="1"/>
  <c r="C5" i="5"/>
  <c r="L5" i="4" s="1"/>
  <c r="C8" i="5"/>
  <c r="L8" i="4" s="1"/>
  <c r="C20" i="5"/>
  <c r="L20" i="4" s="1"/>
  <c r="C19" i="5"/>
  <c r="L19" i="4" s="1"/>
  <c r="C11" i="5"/>
  <c r="L11" i="4" s="1"/>
  <c r="C3" i="5"/>
  <c r="L3" i="4" s="1"/>
  <c r="C17" i="5"/>
  <c r="L17" i="4" s="1"/>
  <c r="C9" i="5"/>
  <c r="L9" i="4" s="1"/>
  <c r="C16" i="5"/>
  <c r="L16" i="4" s="1"/>
  <c r="C23" i="5"/>
  <c r="L23" i="4" s="1"/>
  <c r="C15" i="5"/>
  <c r="L15" i="4" s="1"/>
  <c r="C7" i="5"/>
  <c r="L7" i="4" s="1"/>
  <c r="C12" i="5"/>
  <c r="L12" i="4" s="1"/>
  <c r="C10" i="5"/>
  <c r="L10" i="4" s="1"/>
  <c r="C22" i="5"/>
  <c r="L22" i="4" s="1"/>
  <c r="C14" i="5"/>
  <c r="L14" i="4" s="1"/>
  <c r="C6" i="5"/>
  <c r="L6" i="4" s="1"/>
  <c r="C4" i="5"/>
  <c r="L4" i="4" s="1"/>
  <c r="C18" i="5"/>
  <c r="L18" i="4" s="1"/>
  <c r="F26" i="6"/>
  <c r="G26" i="6" s="1"/>
  <c r="C16" i="6"/>
  <c r="M16" i="4" s="1"/>
  <c r="C8" i="6"/>
  <c r="M8" i="4" s="1"/>
  <c r="C13" i="6"/>
  <c r="M13" i="4" s="1"/>
  <c r="C23" i="6"/>
  <c r="M23" i="4" s="1"/>
  <c r="C15" i="6"/>
  <c r="M15" i="4" s="1"/>
  <c r="C7" i="6"/>
  <c r="M7" i="4" s="1"/>
  <c r="C22" i="6"/>
  <c r="M22" i="4" s="1"/>
  <c r="C14" i="6"/>
  <c r="M14" i="4" s="1"/>
  <c r="C6" i="6"/>
  <c r="M6" i="4" s="1"/>
  <c r="C21" i="6"/>
  <c r="M21" i="4" s="1"/>
  <c r="C20" i="6"/>
  <c r="M20" i="4" s="1"/>
  <c r="C12" i="6"/>
  <c r="M12" i="4" s="1"/>
  <c r="C19" i="6"/>
  <c r="M19" i="4" s="1"/>
  <c r="C11" i="6"/>
  <c r="M11" i="4" s="1"/>
  <c r="C3" i="6"/>
  <c r="M3" i="4" s="1"/>
  <c r="C18" i="6"/>
  <c r="M18" i="4" s="1"/>
  <c r="C10" i="6"/>
  <c r="M10" i="4" s="1"/>
  <c r="C5" i="6"/>
  <c r="M5" i="4" s="1"/>
  <c r="C17" i="6"/>
  <c r="M17" i="4" s="1"/>
  <c r="C9" i="6"/>
  <c r="M9" i="4" s="1"/>
  <c r="C9" i="2"/>
  <c r="J9" i="4" s="1"/>
  <c r="C7" i="2"/>
  <c r="J7" i="4" s="1"/>
  <c r="C16" i="2"/>
  <c r="J16" i="4" s="1"/>
  <c r="C21" i="2"/>
  <c r="J21" i="4" s="1"/>
  <c r="C22" i="2"/>
  <c r="J22" i="4" s="1"/>
  <c r="C4" i="2"/>
  <c r="J4" i="4" s="1"/>
  <c r="C5" i="2"/>
  <c r="J5" i="4" s="1"/>
  <c r="C20" i="2"/>
  <c r="J20" i="4" s="1"/>
  <c r="C11" i="2"/>
  <c r="J11" i="4" s="1"/>
  <c r="C13" i="2"/>
  <c r="J13" i="4" s="1"/>
  <c r="C19" i="2"/>
  <c r="J19" i="4" s="1"/>
  <c r="C18" i="2"/>
  <c r="J18" i="4" s="1"/>
  <c r="C12" i="2"/>
  <c r="J12" i="4" s="1"/>
  <c r="C23" i="2"/>
  <c r="J23" i="4" s="1"/>
  <c r="C3" i="2"/>
  <c r="J3" i="4" s="1"/>
  <c r="C15" i="2"/>
  <c r="J15" i="4" s="1"/>
  <c r="C8" i="2"/>
  <c r="J8" i="4" s="1"/>
  <c r="C10" i="2"/>
  <c r="J10" i="4" s="1"/>
  <c r="C6" i="2"/>
  <c r="J6" i="4" s="1"/>
  <c r="C17" i="2"/>
  <c r="J17" i="4" s="1"/>
  <c r="C14" i="2"/>
  <c r="J14" i="4" s="1"/>
  <c r="H1413" i="3"/>
  <c r="P907" i="3"/>
  <c r="Q907" i="3" s="1"/>
  <c r="P342" i="3"/>
  <c r="Q342" i="3" s="1"/>
  <c r="P1296" i="3"/>
  <c r="Q1296" i="3" s="1"/>
  <c r="P603" i="3"/>
  <c r="Q603" i="3" s="1"/>
  <c r="P115" i="3"/>
  <c r="Q115" i="3" s="1"/>
  <c r="P119" i="3"/>
  <c r="Q119" i="3" s="1"/>
  <c r="P774" i="3"/>
  <c r="Q774" i="3" s="1"/>
  <c r="P1301" i="3"/>
  <c r="Q1301" i="3" s="1"/>
  <c r="P529" i="3"/>
  <c r="Q529" i="3" s="1"/>
  <c r="P1294" i="3"/>
  <c r="Q1294" i="3" s="1"/>
  <c r="P658" i="3"/>
  <c r="Q658" i="3" s="1"/>
  <c r="P1114" i="3"/>
  <c r="Q1114" i="3" s="1"/>
  <c r="P1118" i="3"/>
  <c r="Q1118" i="3" s="1"/>
  <c r="P501" i="3"/>
  <c r="Q501" i="3" s="1"/>
  <c r="P388" i="3"/>
  <c r="Q388" i="3" s="1"/>
  <c r="P573" i="3"/>
  <c r="Q573" i="3" s="1"/>
  <c r="P554" i="3"/>
  <c r="Q554" i="3" s="1"/>
  <c r="P1102" i="3"/>
  <c r="Q1102" i="3" s="1"/>
  <c r="P326" i="3"/>
  <c r="Q326" i="3" s="1"/>
  <c r="P195" i="3"/>
  <c r="Q195" i="3" s="1"/>
  <c r="P1361" i="3"/>
  <c r="Q1361" i="3" s="1"/>
  <c r="P359" i="3"/>
  <c r="Q359" i="3" s="1"/>
  <c r="P1261" i="3"/>
  <c r="Q1261" i="3" s="1"/>
  <c r="P1291" i="3"/>
  <c r="Q1291" i="3" s="1"/>
  <c r="P1161" i="3"/>
  <c r="Q1161" i="3" s="1"/>
  <c r="P1137" i="3"/>
  <c r="Q1137" i="3" s="1"/>
  <c r="P1024" i="3"/>
  <c r="Q1024" i="3" s="1"/>
  <c r="P214" i="3"/>
  <c r="Q214" i="3" s="1"/>
  <c r="P1351" i="3"/>
  <c r="Q1351" i="3" s="1"/>
  <c r="P17" i="3"/>
  <c r="Q17" i="3" s="1"/>
  <c r="P21" i="3"/>
  <c r="Q21" i="3" s="1"/>
  <c r="P1251" i="3"/>
  <c r="Q1251" i="3" s="1"/>
  <c r="P430" i="3"/>
  <c r="Q430" i="3" s="1"/>
  <c r="P434" i="3"/>
  <c r="Q434" i="3" s="1"/>
  <c r="P156" i="3"/>
  <c r="Q156" i="3" s="1"/>
  <c r="P712" i="3"/>
  <c r="Q712" i="3" s="1"/>
  <c r="P77" i="3"/>
  <c r="Q77" i="3" s="1"/>
  <c r="P1334" i="3"/>
  <c r="Q1334" i="3" s="1"/>
  <c r="P473" i="3"/>
  <c r="Q473" i="3" s="1"/>
  <c r="P724" i="3"/>
  <c r="Q724" i="3" s="1"/>
  <c r="P24" i="3"/>
  <c r="Q24" i="3" s="1"/>
  <c r="P456" i="3"/>
  <c r="Q456" i="3" s="1"/>
  <c r="P888" i="3"/>
  <c r="Q888" i="3" s="1"/>
  <c r="P647" i="3"/>
  <c r="Q647" i="3" s="1"/>
  <c r="P568" i="3"/>
  <c r="Q568" i="3" s="1"/>
  <c r="P849" i="3"/>
  <c r="Q849" i="3" s="1"/>
  <c r="P208" i="3"/>
  <c r="Q208" i="3" s="1"/>
  <c r="P917" i="3"/>
  <c r="Q917" i="3" s="1"/>
  <c r="P385" i="3"/>
  <c r="Q385" i="3" s="1"/>
  <c r="P1084" i="3"/>
  <c r="Q1084" i="3" s="1"/>
  <c r="P337" i="3"/>
  <c r="Q337" i="3" s="1"/>
  <c r="P838" i="3"/>
  <c r="Q838" i="3" s="1"/>
  <c r="P1047" i="3"/>
  <c r="Q1047" i="3" s="1"/>
  <c r="P1003" i="3"/>
  <c r="Q1003" i="3" s="1"/>
  <c r="P1142" i="3"/>
  <c r="Q1142" i="3" s="1"/>
  <c r="P1198" i="3"/>
  <c r="Q1198" i="3" s="1"/>
  <c r="P440" i="3"/>
  <c r="Q440" i="3" s="1"/>
  <c r="P698" i="3"/>
  <c r="Q698" i="3" s="1"/>
  <c r="P348" i="3"/>
  <c r="Q348" i="3" s="1"/>
  <c r="P617" i="3"/>
  <c r="Q617" i="3" s="1"/>
  <c r="P798" i="3"/>
  <c r="Q798" i="3" s="1"/>
  <c r="P701" i="3"/>
  <c r="Q701" i="3" s="1"/>
  <c r="P242" i="3"/>
  <c r="Q242" i="3" s="1"/>
  <c r="P1379" i="3"/>
  <c r="Q1379" i="3" s="1"/>
  <c r="P1391" i="3"/>
  <c r="Q1391" i="3" s="1"/>
  <c r="P1406" i="3"/>
  <c r="Q1406" i="3" s="1"/>
  <c r="P84" i="3"/>
  <c r="Q84" i="3" s="1"/>
  <c r="P1239" i="3"/>
  <c r="Q1239" i="3" s="1"/>
  <c r="P816" i="3"/>
  <c r="Q816" i="3" s="1"/>
  <c r="P263" i="3"/>
  <c r="Q263" i="3" s="1"/>
  <c r="P93" i="3"/>
  <c r="Q93" i="3" s="1"/>
  <c r="P165" i="3"/>
  <c r="Q165" i="3" s="1"/>
  <c r="P169" i="3"/>
  <c r="Q169" i="3" s="1"/>
  <c r="P522" i="3"/>
  <c r="Q522" i="3" s="1"/>
  <c r="P171" i="3"/>
  <c r="Q171" i="3" s="1"/>
  <c r="P747" i="3"/>
  <c r="Q747" i="3" s="1"/>
  <c r="P679" i="3"/>
  <c r="Q679" i="3" s="1"/>
  <c r="P772" i="3"/>
  <c r="Q772" i="3" s="1"/>
  <c r="P318" i="3"/>
  <c r="Q318" i="3" s="1"/>
  <c r="P338" i="3"/>
  <c r="Q338" i="3" s="1"/>
  <c r="P823" i="3"/>
  <c r="Q823" i="3" s="1"/>
  <c r="P613" i="3"/>
  <c r="Q613" i="3" s="1"/>
  <c r="P962" i="3"/>
  <c r="Q962" i="3" s="1"/>
  <c r="P754" i="3"/>
  <c r="Q754" i="3" s="1"/>
  <c r="P539" i="3"/>
  <c r="Q539" i="3" s="1"/>
  <c r="P162" i="3"/>
  <c r="Q162" i="3" s="1"/>
  <c r="P674" i="3"/>
  <c r="Q674" i="3" s="1"/>
  <c r="P1227" i="3"/>
  <c r="Q1227" i="3" s="1"/>
  <c r="P1187" i="3"/>
  <c r="Q1187" i="3" s="1"/>
  <c r="P826" i="3"/>
  <c r="Q826" i="3" s="1"/>
  <c r="P1097" i="3"/>
  <c r="Q1097" i="3" s="1"/>
  <c r="P376" i="3"/>
  <c r="Q376" i="3" s="1"/>
  <c r="P786" i="3"/>
  <c r="Q786" i="3" s="1"/>
  <c r="P202" i="3"/>
  <c r="Q202" i="3" s="1"/>
  <c r="P175" i="3"/>
  <c r="Q175" i="3" s="1"/>
  <c r="P1151" i="3"/>
  <c r="Q1151" i="3" s="1"/>
  <c r="P406" i="3"/>
  <c r="Q406" i="3" s="1"/>
  <c r="P410" i="3"/>
  <c r="Q410" i="3" s="1"/>
  <c r="P581" i="3"/>
  <c r="Q581" i="3" s="1"/>
  <c r="P482" i="3"/>
  <c r="Q482" i="3" s="1"/>
  <c r="P562" i="3"/>
  <c r="Q562" i="3" s="1"/>
  <c r="P373" i="3"/>
  <c r="Q373" i="3" s="1"/>
  <c r="P199" i="3"/>
  <c r="Q199" i="3" s="1"/>
  <c r="P1365" i="3"/>
  <c r="Q1365" i="3" s="1"/>
  <c r="P355" i="3"/>
  <c r="Q355" i="3" s="1"/>
  <c r="P545" i="3"/>
  <c r="Q545" i="3" s="1"/>
  <c r="P549" i="3"/>
  <c r="Q549" i="3" s="1"/>
  <c r="P1304" i="3"/>
  <c r="Q1304" i="3" s="1"/>
  <c r="P1343" i="3"/>
  <c r="Q1343" i="3" s="1"/>
  <c r="P606" i="3"/>
  <c r="Q606" i="3" s="1"/>
  <c r="P1129" i="3"/>
  <c r="Q1129" i="3" s="1"/>
  <c r="P1357" i="3"/>
  <c r="Q1357" i="3" s="1"/>
  <c r="P63" i="3"/>
  <c r="Q63" i="3" s="1"/>
  <c r="P67" i="3"/>
  <c r="Q67" i="3" s="1"/>
  <c r="P1205" i="3"/>
  <c r="Q1205" i="3" s="1"/>
  <c r="P101" i="3"/>
  <c r="Q101" i="3" s="1"/>
  <c r="P866" i="3"/>
  <c r="Q866" i="3" s="1"/>
  <c r="P250" i="3"/>
  <c r="Q250" i="3" s="1"/>
  <c r="P1172" i="3"/>
  <c r="Q1172" i="3" s="1"/>
  <c r="P301" i="3"/>
  <c r="Q301" i="3" s="1"/>
  <c r="P732" i="3"/>
  <c r="Q732" i="3" s="1"/>
  <c r="P799" i="3"/>
  <c r="Q799" i="3" s="1"/>
  <c r="P399" i="3"/>
  <c r="Q399" i="3" s="1"/>
  <c r="P45" i="3"/>
  <c r="Q45" i="3" s="1"/>
  <c r="P49" i="3"/>
  <c r="Q49" i="3" s="1"/>
  <c r="P53" i="3"/>
  <c r="Q53" i="3" s="1"/>
  <c r="P872" i="3"/>
  <c r="Q872" i="3" s="1"/>
  <c r="P739" i="3"/>
  <c r="Q739" i="3" s="1"/>
  <c r="P629" i="3"/>
  <c r="Q629" i="3" s="1"/>
  <c r="P1257" i="3"/>
  <c r="Q1257" i="3" s="1"/>
  <c r="P1335" i="3"/>
  <c r="Q1335" i="3" s="1"/>
  <c r="P1339" i="3"/>
  <c r="Q1339" i="3" s="1"/>
  <c r="P139" i="3"/>
  <c r="Q139" i="3" s="1"/>
  <c r="P1154" i="3"/>
  <c r="Q1154" i="3" s="1"/>
  <c r="P1158" i="3"/>
  <c r="Q1158" i="3" s="1"/>
  <c r="P310" i="3"/>
  <c r="Q310" i="3" s="1"/>
  <c r="P314" i="3"/>
  <c r="Q314" i="3" s="1"/>
  <c r="P232" i="3"/>
  <c r="Q232" i="3" s="1"/>
  <c r="P846" i="3"/>
  <c r="Q846" i="3" s="1"/>
  <c r="P120" i="3"/>
  <c r="Q120" i="3" s="1"/>
  <c r="P128" i="3"/>
  <c r="Q128" i="3" s="1"/>
  <c r="P158" i="3"/>
  <c r="Q158" i="3" s="1"/>
  <c r="P1323" i="3"/>
  <c r="Q1323" i="3" s="1"/>
  <c r="P1177" i="3"/>
  <c r="Q1177" i="3" s="1"/>
  <c r="P269" i="3"/>
  <c r="Q269" i="3" s="1"/>
  <c r="P205" i="3"/>
  <c r="Q205" i="3" s="1"/>
  <c r="P362" i="3"/>
  <c r="Q362" i="3" s="1"/>
  <c r="P382" i="3"/>
  <c r="Q382" i="3" s="1"/>
  <c r="P1196" i="3"/>
  <c r="Q1196" i="3" s="1"/>
  <c r="P458" i="3"/>
  <c r="Q458" i="3" s="1"/>
  <c r="P1119" i="3"/>
  <c r="Q1119" i="3" s="1"/>
  <c r="P82" i="3"/>
  <c r="Q82" i="3" s="1"/>
  <c r="P280" i="3"/>
  <c r="Q280" i="3" s="1"/>
  <c r="P891" i="3"/>
  <c r="Q891" i="3" s="1"/>
  <c r="P9" i="3"/>
  <c r="Q9" i="3" s="1"/>
  <c r="P39" i="3"/>
  <c r="Q39" i="3" s="1"/>
  <c r="P1412" i="3"/>
  <c r="Q1412" i="3" s="1"/>
  <c r="P1244" i="3"/>
  <c r="Q1244" i="3" s="1"/>
  <c r="P909" i="3"/>
  <c r="Q909" i="3" s="1"/>
  <c r="P913" i="3"/>
  <c r="Q913" i="3" s="1"/>
  <c r="P983" i="3"/>
  <c r="Q983" i="3" s="1"/>
  <c r="P987" i="3"/>
  <c r="Q987" i="3" s="1"/>
  <c r="P991" i="3"/>
  <c r="Q991" i="3" s="1"/>
  <c r="P112" i="3"/>
  <c r="Q112" i="3" s="1"/>
  <c r="P57" i="3"/>
  <c r="Q57" i="3" s="1"/>
  <c r="P61" i="3"/>
  <c r="Q61" i="3" s="1"/>
  <c r="P1221" i="3"/>
  <c r="Q1221" i="3" s="1"/>
  <c r="P131" i="3"/>
  <c r="Q131" i="3" s="1"/>
  <c r="P760" i="3"/>
  <c r="Q760" i="3" s="1"/>
  <c r="P518" i="3"/>
  <c r="Q518" i="3" s="1"/>
  <c r="P294" i="3"/>
  <c r="Q294" i="3" s="1"/>
  <c r="P497" i="3"/>
  <c r="Q497" i="3" s="1"/>
  <c r="P1055" i="3"/>
  <c r="Q1055" i="3" s="1"/>
  <c r="P1222" i="3"/>
  <c r="Q1222" i="3" s="1"/>
  <c r="P644" i="3"/>
  <c r="Q644" i="3" s="1"/>
  <c r="P296" i="3"/>
  <c r="Q296" i="3" s="1"/>
  <c r="P266" i="3"/>
  <c r="Q266" i="3" s="1"/>
  <c r="P659" i="3"/>
  <c r="Q659" i="3" s="1"/>
  <c r="P238" i="3"/>
  <c r="Q238" i="3" s="1"/>
  <c r="P744" i="3"/>
  <c r="Q744" i="3" s="1"/>
  <c r="P276" i="3"/>
  <c r="Q276" i="3" s="1"/>
  <c r="P1371" i="3"/>
  <c r="Q1371" i="3" s="1"/>
  <c r="P1375" i="3"/>
  <c r="Q1375" i="3" s="1"/>
  <c r="P1383" i="3"/>
  <c r="Q1383" i="3" s="1"/>
  <c r="P1387" i="3"/>
  <c r="Q1387" i="3" s="1"/>
  <c r="P1395" i="3"/>
  <c r="Q1395" i="3" s="1"/>
  <c r="P1399" i="3"/>
  <c r="Q1399" i="3" s="1"/>
  <c r="P1402" i="3"/>
  <c r="Q1402" i="3" s="1"/>
  <c r="P1249" i="3"/>
  <c r="Q1249" i="3" s="1"/>
  <c r="P960" i="3"/>
  <c r="Q960" i="3" s="1"/>
  <c r="P287" i="3"/>
  <c r="Q287" i="3" s="1"/>
  <c r="P550" i="3"/>
  <c r="Q550" i="3" s="1"/>
  <c r="P297" i="3"/>
  <c r="Q297" i="3" s="1"/>
  <c r="P831" i="3"/>
  <c r="Q831" i="3" s="1"/>
  <c r="P97" i="3"/>
  <c r="Q97" i="3" s="1"/>
  <c r="P526" i="3"/>
  <c r="Q526" i="3" s="1"/>
  <c r="P1282" i="3"/>
  <c r="Q1282" i="3" s="1"/>
  <c r="P667" i="3"/>
  <c r="Q667" i="3" s="1"/>
  <c r="P462" i="3"/>
  <c r="Q462" i="3" s="1"/>
  <c r="P466" i="3"/>
  <c r="Q466" i="3" s="1"/>
  <c r="P536" i="3"/>
  <c r="Q536" i="3" s="1"/>
  <c r="P470" i="3"/>
  <c r="Q470" i="3" s="1"/>
  <c r="P687" i="3"/>
  <c r="Q687" i="3" s="1"/>
  <c r="P691" i="3"/>
  <c r="Q691" i="3" s="1"/>
  <c r="P782" i="3"/>
  <c r="Q782" i="3" s="1"/>
  <c r="P1209" i="3"/>
  <c r="Q1209" i="3" s="1"/>
  <c r="P1132" i="3"/>
  <c r="Q1132" i="3" s="1"/>
  <c r="P1212" i="3"/>
  <c r="Q1212" i="3" s="1"/>
  <c r="P1174" i="3"/>
  <c r="Q1174" i="3" s="1"/>
  <c r="P758" i="3"/>
  <c r="Q758" i="3" s="1"/>
  <c r="P796" i="3"/>
  <c r="Q796" i="3" s="1"/>
  <c r="P862" i="3"/>
  <c r="Q862" i="3" s="1"/>
  <c r="P533" i="3"/>
  <c r="Q533" i="3" s="1"/>
  <c r="P380" i="3"/>
  <c r="Q380" i="3" s="1"/>
  <c r="P88" i="3"/>
  <c r="Q88" i="3" s="1"/>
  <c r="P654" i="3"/>
  <c r="Q654" i="3" s="1"/>
  <c r="P477" i="3"/>
  <c r="Q477" i="3" s="1"/>
  <c r="P577" i="3"/>
  <c r="Q577" i="3" s="1"/>
  <c r="P585" i="3"/>
  <c r="Q585" i="3" s="1"/>
  <c r="P558" i="3"/>
  <c r="Q558" i="3" s="1"/>
  <c r="P1106" i="3"/>
  <c r="Q1106" i="3" s="1"/>
  <c r="P1110" i="3"/>
  <c r="Q1110" i="3" s="1"/>
  <c r="P510" i="3"/>
  <c r="Q510" i="3" s="1"/>
  <c r="P322" i="3"/>
  <c r="Q322" i="3" s="1"/>
  <c r="P369" i="3"/>
  <c r="Q369" i="3" s="1"/>
  <c r="P187" i="3"/>
  <c r="Q187" i="3" s="1"/>
  <c r="P191" i="3"/>
  <c r="Q191" i="3" s="1"/>
  <c r="P780" i="3"/>
  <c r="Q780" i="3" s="1"/>
  <c r="P402" i="3"/>
  <c r="Q402" i="3" s="1"/>
  <c r="P1287" i="3"/>
  <c r="Q1287" i="3" s="1"/>
  <c r="P1353" i="3"/>
  <c r="Q1353" i="3" s="1"/>
  <c r="P1201" i="3"/>
  <c r="Q1201" i="3" s="1"/>
  <c r="P870" i="3"/>
  <c r="Q870" i="3" s="1"/>
  <c r="P672" i="3"/>
  <c r="Q672" i="3" s="1"/>
  <c r="P249" i="3"/>
  <c r="Q249" i="3" s="1"/>
  <c r="P28" i="3"/>
  <c r="Q28" i="3" s="1"/>
  <c r="P32" i="3"/>
  <c r="Q32" i="3" s="1"/>
  <c r="P229" i="3"/>
  <c r="Q229" i="3" s="1"/>
  <c r="P1253" i="3"/>
  <c r="Q1253" i="3" s="1"/>
  <c r="P273" i="3"/>
  <c r="Q273" i="3" s="1"/>
  <c r="P728" i="3"/>
  <c r="Q728" i="3" s="1"/>
  <c r="P803" i="3"/>
  <c r="Q803" i="3" s="1"/>
  <c r="P391" i="3"/>
  <c r="Q391" i="3" s="1"/>
  <c r="P395" i="3"/>
  <c r="Q395" i="3" s="1"/>
  <c r="P743" i="3"/>
  <c r="Q743" i="3" s="1"/>
  <c r="P621" i="3"/>
  <c r="Q621" i="3" s="1"/>
  <c r="P625" i="3"/>
  <c r="Q625" i="3" s="1"/>
  <c r="P633" i="3"/>
  <c r="Q633" i="3" s="1"/>
  <c r="P106" i="3"/>
  <c r="Q106" i="3" s="1"/>
  <c r="P1256" i="3"/>
  <c r="Q1256" i="3" s="1"/>
  <c r="P843" i="3"/>
  <c r="Q843" i="3" s="1"/>
  <c r="P851" i="3"/>
  <c r="Q851" i="3" s="1"/>
  <c r="P125" i="3"/>
  <c r="Q125" i="3" s="1"/>
  <c r="P1279" i="3"/>
  <c r="Q1279" i="3" s="1"/>
  <c r="P1320" i="3"/>
  <c r="Q1320" i="3" s="1"/>
  <c r="P1266" i="3"/>
  <c r="Q1266" i="3" s="1"/>
  <c r="P1182" i="3"/>
  <c r="Q1182" i="3" s="1"/>
  <c r="P305" i="3"/>
  <c r="Q305" i="3" s="1"/>
  <c r="P210" i="3"/>
  <c r="Q210" i="3" s="1"/>
  <c r="P919" i="3"/>
  <c r="Q919" i="3" s="1"/>
  <c r="P1193" i="3"/>
  <c r="Q1193" i="3" s="1"/>
  <c r="P1086" i="3"/>
  <c r="Q1086" i="3" s="1"/>
  <c r="P1090" i="3"/>
  <c r="Q1090" i="3" s="1"/>
  <c r="P79" i="3"/>
  <c r="Q79" i="3" s="1"/>
  <c r="P1190" i="3"/>
  <c r="Q1190" i="3" s="1"/>
  <c r="P252" i="3"/>
  <c r="Q252" i="3" s="1"/>
  <c r="P6" i="3"/>
  <c r="Q6" i="3" s="1"/>
  <c r="P1091" i="3"/>
  <c r="Q1091" i="3" s="1"/>
  <c r="P881" i="3"/>
  <c r="Q881" i="3" s="1"/>
  <c r="P885" i="3"/>
  <c r="Q885" i="3" s="1"/>
  <c r="P293" i="3"/>
  <c r="Q293" i="3" s="1"/>
  <c r="P765" i="3"/>
  <c r="Q765" i="3" s="1"/>
  <c r="P336" i="3"/>
  <c r="Q336" i="3" s="1"/>
  <c r="P257" i="3"/>
  <c r="Q257" i="3" s="1"/>
  <c r="P261" i="3"/>
  <c r="Q261" i="3" s="1"/>
  <c r="P35" i="3"/>
  <c r="Q35" i="3" s="1"/>
  <c r="P42" i="3"/>
  <c r="Q42" i="3" s="1"/>
  <c r="P833" i="3"/>
  <c r="Q833" i="3" s="1"/>
  <c r="P837" i="3"/>
  <c r="Q837" i="3" s="1"/>
  <c r="P841" i="3"/>
  <c r="Q841" i="3" s="1"/>
  <c r="P705" i="3"/>
  <c r="Q705" i="3" s="1"/>
  <c r="P709" i="3"/>
  <c r="Q709" i="3" s="1"/>
  <c r="P595" i="3"/>
  <c r="Q595" i="3" s="1"/>
  <c r="P512" i="3"/>
  <c r="Q512" i="3" s="1"/>
  <c r="P829" i="3"/>
  <c r="Q829" i="3" s="1"/>
  <c r="P945" i="3"/>
  <c r="Q945" i="3" s="1"/>
  <c r="P936" i="3"/>
  <c r="Q936" i="3" s="1"/>
  <c r="P1050" i="3"/>
  <c r="Q1050" i="3" s="1"/>
  <c r="P1054" i="3"/>
  <c r="Q1054" i="3" s="1"/>
  <c r="P1038" i="3"/>
  <c r="Q1038" i="3" s="1"/>
  <c r="P1042" i="3"/>
  <c r="Q1042" i="3" s="1"/>
  <c r="P1046" i="3"/>
  <c r="Q1046" i="3" s="1"/>
  <c r="P1079" i="3"/>
  <c r="Q1079" i="3" s="1"/>
  <c r="P1002" i="3"/>
  <c r="Q1002" i="3" s="1"/>
  <c r="P1017" i="3"/>
  <c r="Q1017" i="3" s="1"/>
  <c r="P993" i="3"/>
  <c r="Q993" i="3" s="1"/>
  <c r="P997" i="3"/>
  <c r="Q997" i="3" s="1"/>
  <c r="P1059" i="3"/>
  <c r="Q1059" i="3" s="1"/>
  <c r="P999" i="3"/>
  <c r="Q999" i="3" s="1"/>
  <c r="P1064" i="3"/>
  <c r="Q1064" i="3" s="1"/>
  <c r="P1058" i="3"/>
  <c r="Q1058" i="3" s="1"/>
  <c r="P1006" i="3"/>
  <c r="Q1006" i="3" s="1"/>
  <c r="P1141" i="3"/>
  <c r="Q1141" i="3" s="1"/>
  <c r="P946" i="3"/>
  <c r="Q946" i="3" s="1"/>
  <c r="P950" i="3"/>
  <c r="Q950" i="3" s="1"/>
  <c r="P875" i="3"/>
  <c r="Q875" i="3" s="1"/>
  <c r="P879" i="3"/>
  <c r="Q879" i="3" s="1"/>
  <c r="P639" i="3"/>
  <c r="Q639" i="3" s="1"/>
  <c r="P643" i="3"/>
  <c r="Q643" i="3" s="1"/>
  <c r="P221" i="3"/>
  <c r="Q221" i="3" s="1"/>
  <c r="P225" i="3"/>
  <c r="Q225" i="3" s="1"/>
  <c r="P178" i="3"/>
  <c r="Q178" i="3" s="1"/>
  <c r="P182" i="3"/>
  <c r="Q182" i="3" s="1"/>
  <c r="P892" i="3"/>
  <c r="Q892" i="3" s="1"/>
  <c r="P661" i="3"/>
  <c r="Q661" i="3" s="1"/>
  <c r="P894" i="3"/>
  <c r="Q894" i="3" s="1"/>
  <c r="P609" i="3"/>
  <c r="Q609" i="3" s="1"/>
  <c r="P651" i="3"/>
  <c r="Q651" i="3" s="1"/>
  <c r="P327" i="3"/>
  <c r="Q327" i="3" s="1"/>
  <c r="P331" i="3"/>
  <c r="Q331" i="3" s="1"/>
  <c r="P335" i="3"/>
  <c r="Q335" i="3" s="1"/>
  <c r="P589" i="3"/>
  <c r="Q589" i="3" s="1"/>
  <c r="P149" i="3"/>
  <c r="Q149" i="3" s="1"/>
  <c r="P295" i="3"/>
  <c r="Q295" i="3" s="1"/>
  <c r="P438" i="3"/>
  <c r="Q438" i="3" s="1"/>
  <c r="P75" i="3"/>
  <c r="Q75" i="3" s="1"/>
  <c r="P693" i="3"/>
  <c r="Q693" i="3" s="1"/>
  <c r="P697" i="3"/>
  <c r="Q697" i="3" s="1"/>
  <c r="P142" i="3"/>
  <c r="Q142" i="3" s="1"/>
  <c r="P146" i="3"/>
  <c r="Q146" i="3" s="1"/>
  <c r="P1332" i="3"/>
  <c r="Q1332" i="3" s="1"/>
  <c r="P484" i="3"/>
  <c r="Q484" i="3" s="1"/>
  <c r="P488" i="3"/>
  <c r="Q488" i="3" s="1"/>
  <c r="P492" i="3"/>
  <c r="Q492" i="3" s="1"/>
  <c r="P496" i="3"/>
  <c r="Q496" i="3" s="1"/>
  <c r="P347" i="3"/>
  <c r="Q347" i="3" s="1"/>
  <c r="P351" i="3"/>
  <c r="Q351" i="3" s="1"/>
  <c r="P797" i="3"/>
  <c r="Q797" i="3" s="1"/>
  <c r="P700" i="3"/>
  <c r="Q700" i="3" s="1"/>
  <c r="P237" i="3"/>
  <c r="Q237" i="3" s="1"/>
  <c r="P241" i="3"/>
  <c r="Q241" i="3" s="1"/>
  <c r="P245" i="3"/>
  <c r="Q245" i="3" s="1"/>
  <c r="P275" i="3"/>
  <c r="Q275" i="3" s="1"/>
  <c r="P1370" i="3"/>
  <c r="Q1370" i="3" s="1"/>
  <c r="P1374" i="3"/>
  <c r="Q1374" i="3" s="1"/>
  <c r="P1378" i="3"/>
  <c r="Q1378" i="3" s="1"/>
  <c r="P1382" i="3"/>
  <c r="Q1382" i="3" s="1"/>
  <c r="P1386" i="3"/>
  <c r="Q1386" i="3" s="1"/>
  <c r="P1390" i="3"/>
  <c r="Q1390" i="3" s="1"/>
  <c r="P1394" i="3"/>
  <c r="Q1394" i="3" s="1"/>
  <c r="P1398" i="3"/>
  <c r="Q1398" i="3" s="1"/>
  <c r="P1401" i="3"/>
  <c r="Q1401" i="3" s="1"/>
  <c r="P1405" i="3"/>
  <c r="Q1405" i="3" s="1"/>
  <c r="P1409" i="3"/>
  <c r="Q1409" i="3" s="1"/>
  <c r="P83" i="3"/>
  <c r="Q83" i="3" s="1"/>
  <c r="P87" i="3"/>
  <c r="Q87" i="3" s="1"/>
  <c r="P959" i="3"/>
  <c r="Q959" i="3" s="1"/>
  <c r="P966" i="3"/>
  <c r="Q966" i="3" s="1"/>
  <c r="P970" i="3"/>
  <c r="Q970" i="3" s="1"/>
  <c r="P1242" i="3"/>
  <c r="Q1242" i="3" s="1"/>
  <c r="P286" i="3"/>
  <c r="Q286" i="3" s="1"/>
  <c r="P815" i="3"/>
  <c r="Q815" i="3" s="1"/>
  <c r="P506" i="3"/>
  <c r="Q506" i="3" s="1"/>
  <c r="P1139" i="3"/>
  <c r="Q1139" i="3" s="1"/>
  <c r="P1414" i="3"/>
  <c r="Q1414" i="3" s="1"/>
  <c r="P830" i="3"/>
  <c r="Q830" i="3" s="1"/>
  <c r="P92" i="3"/>
  <c r="Q92" i="3" s="1"/>
  <c r="P96" i="3"/>
  <c r="Q96" i="3" s="1"/>
  <c r="P1126" i="3"/>
  <c r="Q1126" i="3" s="1"/>
  <c r="P168" i="3"/>
  <c r="Q168" i="3" s="1"/>
  <c r="P521" i="3"/>
  <c r="Q521" i="3" s="1"/>
  <c r="P525" i="3"/>
  <c r="Q525" i="3" s="1"/>
  <c r="P600" i="3"/>
  <c r="Q600" i="3" s="1"/>
  <c r="P170" i="3"/>
  <c r="Q170" i="3" s="1"/>
  <c r="P746" i="3"/>
  <c r="Q746" i="3" s="1"/>
  <c r="P750" i="3"/>
  <c r="Q750" i="3" s="1"/>
  <c r="P678" i="3"/>
  <c r="Q678" i="3" s="1"/>
  <c r="P682" i="3"/>
  <c r="Q682" i="3" s="1"/>
  <c r="P465" i="3"/>
  <c r="Q465" i="3" s="1"/>
  <c r="P771" i="3"/>
  <c r="Q771" i="3" s="1"/>
  <c r="P317" i="3"/>
  <c r="Q317" i="3" s="1"/>
  <c r="P535" i="3"/>
  <c r="Q535" i="3" s="1"/>
  <c r="P469" i="3"/>
  <c r="Q469" i="3" s="1"/>
  <c r="P686" i="3"/>
  <c r="Q686" i="3" s="1"/>
  <c r="P690" i="3"/>
  <c r="Q690" i="3" s="1"/>
  <c r="P821" i="3"/>
  <c r="Q821" i="3" s="1"/>
  <c r="P785" i="3"/>
  <c r="Q785" i="3" s="1"/>
  <c r="P822" i="3"/>
  <c r="Q822" i="3" s="1"/>
  <c r="P1226" i="3"/>
  <c r="Q1226" i="3" s="1"/>
  <c r="P616" i="3"/>
  <c r="Q616" i="3" s="1"/>
  <c r="P961" i="3"/>
  <c r="Q961" i="3" s="1"/>
  <c r="P906" i="3"/>
  <c r="Q906" i="3" s="1"/>
  <c r="P1131" i="3"/>
  <c r="Q1131" i="3" s="1"/>
  <c r="P1135" i="3"/>
  <c r="Q1135" i="3" s="1"/>
  <c r="P1173" i="3"/>
  <c r="Q1173" i="3" s="1"/>
  <c r="P341" i="3"/>
  <c r="Q341" i="3" s="1"/>
  <c r="P1295" i="3"/>
  <c r="Q1295" i="3" s="1"/>
  <c r="P602" i="3"/>
  <c r="Q602" i="3" s="1"/>
  <c r="P753" i="3"/>
  <c r="Q753" i="3" s="1"/>
  <c r="P757" i="3"/>
  <c r="Q757" i="3" s="1"/>
  <c r="P795" i="3"/>
  <c r="Q795" i="3" s="1"/>
  <c r="P538" i="3"/>
  <c r="Q538" i="3" s="1"/>
  <c r="P114" i="3"/>
  <c r="Q114" i="3" s="1"/>
  <c r="P118" i="3"/>
  <c r="Q118" i="3" s="1"/>
  <c r="P161" i="3"/>
  <c r="Q161" i="3" s="1"/>
  <c r="P861" i="3"/>
  <c r="Q861" i="3" s="1"/>
  <c r="P762" i="3"/>
  <c r="Q762" i="3" s="1"/>
  <c r="P777" i="3"/>
  <c r="Q777" i="3" s="1"/>
  <c r="P673" i="3"/>
  <c r="Q673" i="3" s="1"/>
  <c r="P677" i="3"/>
  <c r="Q677" i="3" s="1"/>
  <c r="P1186" i="3"/>
  <c r="Q1186" i="3" s="1"/>
  <c r="P528" i="3"/>
  <c r="Q528" i="3" s="1"/>
  <c r="P532" i="3"/>
  <c r="Q532" i="3" s="1"/>
  <c r="P825" i="3"/>
  <c r="Q825" i="3" s="1"/>
  <c r="P1096" i="3"/>
  <c r="Q1096" i="3" s="1"/>
  <c r="P1100" i="3"/>
  <c r="Q1100" i="3" s="1"/>
  <c r="P379" i="3"/>
  <c r="Q379" i="3" s="1"/>
  <c r="P1274" i="3"/>
  <c r="Q1274" i="3" s="1"/>
  <c r="P789" i="3"/>
  <c r="Q789" i="3" s="1"/>
  <c r="P201" i="3"/>
  <c r="Q201" i="3" s="1"/>
  <c r="P174" i="3"/>
  <c r="Q174" i="3" s="1"/>
  <c r="P1293" i="3"/>
  <c r="Q1293" i="3" s="1"/>
  <c r="P451" i="3"/>
  <c r="Q451" i="3" s="1"/>
  <c r="P657" i="3"/>
  <c r="Q657" i="3" s="1"/>
  <c r="P1113" i="3"/>
  <c r="Q1113" i="3" s="1"/>
  <c r="P1117" i="3"/>
  <c r="Q1117" i="3" s="1"/>
  <c r="P1150" i="3"/>
  <c r="Q1150" i="3" s="1"/>
  <c r="P476" i="3"/>
  <c r="Q476" i="3" s="1"/>
  <c r="P405" i="3"/>
  <c r="Q405" i="3" s="1"/>
  <c r="P409" i="3"/>
  <c r="Q409" i="3" s="1"/>
  <c r="P500" i="3"/>
  <c r="Q500" i="3" s="1"/>
  <c r="P504" i="3"/>
  <c r="Q504" i="3" s="1"/>
  <c r="P572" i="3"/>
  <c r="Q572" i="3" s="1"/>
  <c r="P576" i="3"/>
  <c r="Q576" i="3" s="1"/>
  <c r="P580" i="3"/>
  <c r="Q580" i="3" s="1"/>
  <c r="P584" i="3"/>
  <c r="Q584" i="3" s="1"/>
  <c r="P481" i="3"/>
  <c r="Q481" i="3" s="1"/>
  <c r="P553" i="3"/>
  <c r="Q553" i="3" s="1"/>
  <c r="P557" i="3"/>
  <c r="Q557" i="3" s="1"/>
  <c r="P561" i="3"/>
  <c r="Q561" i="3" s="1"/>
  <c r="P1101" i="3"/>
  <c r="Q1101" i="3" s="1"/>
  <c r="P1105" i="3"/>
  <c r="Q1105" i="3" s="1"/>
  <c r="P1109" i="3"/>
  <c r="Q1109" i="3" s="1"/>
  <c r="P509" i="3"/>
  <c r="Q509" i="3" s="1"/>
  <c r="P321" i="3"/>
  <c r="Q321" i="3" s="1"/>
  <c r="P325" i="3"/>
  <c r="Q325" i="3" s="1"/>
  <c r="P368" i="3"/>
  <c r="Q368" i="3" s="1"/>
  <c r="P372" i="3"/>
  <c r="Q372" i="3" s="1"/>
  <c r="P186" i="3"/>
  <c r="Q186" i="3" s="1"/>
  <c r="P190" i="3"/>
  <c r="Q190" i="3" s="1"/>
  <c r="P194" i="3"/>
  <c r="Q194" i="3" s="1"/>
  <c r="P198" i="3"/>
  <c r="Q198" i="3" s="1"/>
  <c r="P1360" i="3"/>
  <c r="Q1360" i="3" s="1"/>
  <c r="P1364" i="3"/>
  <c r="Q1364" i="3" s="1"/>
  <c r="P354" i="3"/>
  <c r="Q354" i="3" s="1"/>
  <c r="P358" i="3"/>
  <c r="Q358" i="3" s="1"/>
  <c r="P544" i="3"/>
  <c r="Q544" i="3" s="1"/>
  <c r="P548" i="3"/>
  <c r="Q548" i="3" s="1"/>
  <c r="P1231" i="3"/>
  <c r="Q1231" i="3" s="1"/>
  <c r="P1342" i="3"/>
  <c r="Q1342" i="3" s="1"/>
  <c r="P429" i="3"/>
  <c r="Q429" i="3" s="1"/>
  <c r="P779" i="3"/>
  <c r="Q779" i="3" s="1"/>
  <c r="P605" i="3"/>
  <c r="Q605" i="3" s="1"/>
  <c r="P401" i="3"/>
  <c r="Q401" i="3" s="1"/>
  <c r="P1233" i="3"/>
  <c r="Q1233" i="3" s="1"/>
  <c r="P1290" i="3"/>
  <c r="Q1290" i="3" s="1"/>
  <c r="P1160" i="3"/>
  <c r="Q1160" i="3" s="1"/>
  <c r="P1136" i="3"/>
  <c r="Q1136" i="3" s="1"/>
  <c r="P1128" i="3"/>
  <c r="Q1128" i="3" s="1"/>
  <c r="P1023" i="3"/>
  <c r="Q1023" i="3" s="1"/>
  <c r="P213" i="3"/>
  <c r="Q213" i="3" s="1"/>
  <c r="P1350" i="3"/>
  <c r="Q1350" i="3" s="1"/>
  <c r="P16" i="3"/>
  <c r="Q16" i="3" s="1"/>
  <c r="P20" i="3"/>
  <c r="Q20" i="3" s="1"/>
  <c r="P1271" i="3"/>
  <c r="Q1271" i="3" s="1"/>
  <c r="P1356" i="3"/>
  <c r="Q1356" i="3" s="1"/>
  <c r="P164" i="3"/>
  <c r="Q164" i="3" s="1"/>
  <c r="P137" i="3"/>
  <c r="Q137" i="3" s="1"/>
  <c r="P433" i="3"/>
  <c r="Q433" i="3" s="1"/>
  <c r="P62" i="3"/>
  <c r="Q62" i="3" s="1"/>
  <c r="P66" i="3"/>
  <c r="Q66" i="3" s="1"/>
  <c r="P155" i="3"/>
  <c r="Q155" i="3" s="1"/>
  <c r="P1200" i="3"/>
  <c r="Q1200" i="3" s="1"/>
  <c r="P1204" i="3"/>
  <c r="Q1204" i="3" s="1"/>
  <c r="P100" i="3"/>
  <c r="Q100" i="3" s="1"/>
  <c r="P865" i="3"/>
  <c r="Q865" i="3" s="1"/>
  <c r="P869" i="3"/>
  <c r="Q869" i="3" s="1"/>
  <c r="P671" i="3"/>
  <c r="Q671" i="3" s="1"/>
  <c r="P711" i="3"/>
  <c r="Q711" i="3" s="1"/>
  <c r="P1208" i="3"/>
  <c r="Q1208" i="3" s="1"/>
  <c r="P248" i="3"/>
  <c r="Q248" i="3" s="1"/>
  <c r="P1122" i="3"/>
  <c r="Q1122" i="3" s="1"/>
  <c r="P27" i="3"/>
  <c r="Q27" i="3" s="1"/>
  <c r="P31" i="3"/>
  <c r="Q31" i="3" s="1"/>
  <c r="P1171" i="3"/>
  <c r="Q1171" i="3" s="1"/>
  <c r="P228" i="3"/>
  <c r="Q228" i="3" s="1"/>
  <c r="P1252" i="3"/>
  <c r="Q1252" i="3" s="1"/>
  <c r="P1217" i="3"/>
  <c r="Q1217" i="3" s="1"/>
  <c r="P472" i="3"/>
  <c r="Q472" i="3" s="1"/>
  <c r="P272" i="3"/>
  <c r="Q272" i="3" s="1"/>
  <c r="P300" i="3"/>
  <c r="Q300" i="3" s="1"/>
  <c r="P723" i="3"/>
  <c r="Q723" i="3" s="1"/>
  <c r="P727" i="3"/>
  <c r="Q727" i="3" s="1"/>
  <c r="P731" i="3"/>
  <c r="Q731" i="3" s="1"/>
  <c r="P735" i="3"/>
  <c r="Q735" i="3" s="1"/>
  <c r="P802" i="3"/>
  <c r="Q802" i="3" s="1"/>
  <c r="P23" i="3"/>
  <c r="Q23" i="3" s="1"/>
  <c r="P455" i="3"/>
  <c r="Q455" i="3" s="1"/>
  <c r="P390" i="3"/>
  <c r="Q390" i="3" s="1"/>
  <c r="P394" i="3"/>
  <c r="Q394" i="3" s="1"/>
  <c r="P398" i="3"/>
  <c r="Q398" i="3" s="1"/>
  <c r="P44" i="3"/>
  <c r="Q44" i="3" s="1"/>
  <c r="P48" i="3"/>
  <c r="Q48" i="3" s="1"/>
  <c r="P52" i="3"/>
  <c r="Q52" i="3" s="1"/>
  <c r="P887" i="3"/>
  <c r="Q887" i="3" s="1"/>
  <c r="P646" i="3"/>
  <c r="Q646" i="3" s="1"/>
  <c r="P871" i="3"/>
  <c r="Q871" i="3" s="1"/>
  <c r="P738" i="3"/>
  <c r="Q738" i="3" s="1"/>
  <c r="P742" i="3"/>
  <c r="Q742" i="3" s="1"/>
  <c r="P567" i="3"/>
  <c r="Q567" i="3" s="1"/>
  <c r="P620" i="3"/>
  <c r="Q620" i="3" s="1"/>
  <c r="P624" i="3"/>
  <c r="Q624" i="3" s="1"/>
  <c r="P628" i="3"/>
  <c r="Q628" i="3" s="1"/>
  <c r="P632" i="3"/>
  <c r="Q632" i="3" s="1"/>
  <c r="P636" i="3"/>
  <c r="Q636" i="3" s="1"/>
  <c r="P1027" i="3"/>
  <c r="Q1027" i="3" s="1"/>
  <c r="P283" i="3"/>
  <c r="Q283" i="3" s="1"/>
  <c r="P1092" i="3"/>
  <c r="Q1092" i="3" s="1"/>
  <c r="P421" i="3"/>
  <c r="Q421" i="3" s="1"/>
  <c r="P596" i="3"/>
  <c r="Q596" i="3" s="1"/>
  <c r="P1051" i="3"/>
  <c r="Q1051" i="3" s="1"/>
  <c r="P1039" i="3"/>
  <c r="Q1039" i="3" s="1"/>
  <c r="P1014" i="3"/>
  <c r="Q1014" i="3" s="1"/>
  <c r="P994" i="3"/>
  <c r="Q994" i="3" s="1"/>
  <c r="P1007" i="3"/>
  <c r="Q1007" i="3" s="1"/>
  <c r="P439" i="3"/>
  <c r="Q439" i="3" s="1"/>
  <c r="P694" i="3"/>
  <c r="Q694" i="3" s="1"/>
  <c r="P143" i="3"/>
  <c r="Q143" i="3" s="1"/>
  <c r="P1237" i="3"/>
  <c r="Q1237" i="3" s="1"/>
  <c r="P134" i="3"/>
  <c r="Q134" i="3" s="1"/>
  <c r="P1265" i="3"/>
  <c r="Q1265" i="3" s="1"/>
  <c r="P303" i="3"/>
  <c r="Q303" i="3" s="1"/>
  <c r="P766" i="3"/>
  <c r="Q766" i="3" s="1"/>
  <c r="P834" i="3"/>
  <c r="Q834" i="3" s="1"/>
  <c r="P702" i="3"/>
  <c r="Q702" i="3" s="1"/>
  <c r="P1074" i="3"/>
  <c r="Q1074" i="3" s="1"/>
  <c r="P947" i="3"/>
  <c r="Q947" i="3" s="1"/>
  <c r="P328" i="3"/>
  <c r="Q328" i="3" s="1"/>
  <c r="P493" i="3"/>
  <c r="Q493" i="3" s="1"/>
  <c r="P363" i="3"/>
  <c r="Q363" i="3" s="1"/>
  <c r="P1338" i="3"/>
  <c r="Q1338" i="3" s="1"/>
  <c r="P1153" i="3"/>
  <c r="Q1153" i="3" s="1"/>
  <c r="P1157" i="3"/>
  <c r="Q1157" i="3" s="1"/>
  <c r="P130" i="3"/>
  <c r="Q130" i="3" s="1"/>
  <c r="P133" i="3"/>
  <c r="Q133" i="3" s="1"/>
  <c r="P384" i="3"/>
  <c r="Q384" i="3" s="1"/>
  <c r="P1026" i="3"/>
  <c r="Q1026" i="3" s="1"/>
  <c r="P517" i="3"/>
  <c r="Q517" i="3" s="1"/>
  <c r="P986" i="3"/>
  <c r="Q986" i="3" s="1"/>
  <c r="P990" i="3"/>
  <c r="Q990" i="3" s="1"/>
  <c r="P845" i="3"/>
  <c r="Q845" i="3" s="1"/>
  <c r="P443" i="3"/>
  <c r="Q443" i="3" s="1"/>
  <c r="P127" i="3"/>
  <c r="Q127" i="3" s="1"/>
  <c r="P1281" i="3"/>
  <c r="Q1281" i="3" s="1"/>
  <c r="P1322" i="3"/>
  <c r="Q1322" i="3" s="1"/>
  <c r="P666" i="3"/>
  <c r="Q666" i="3" s="1"/>
  <c r="P268" i="3"/>
  <c r="Q268" i="3" s="1"/>
  <c r="P204" i="3"/>
  <c r="Q204" i="3" s="1"/>
  <c r="P361" i="3"/>
  <c r="Q361" i="3" s="1"/>
  <c r="P921" i="3"/>
  <c r="Q921" i="3" s="1"/>
  <c r="P1195" i="3"/>
  <c r="Q1195" i="3" s="1"/>
  <c r="P1088" i="3"/>
  <c r="Q1088" i="3" s="1"/>
  <c r="P81" i="3"/>
  <c r="Q81" i="3" s="1"/>
  <c r="P1192" i="3"/>
  <c r="Q1192" i="3" s="1"/>
  <c r="P254" i="3"/>
  <c r="Q254" i="3" s="1"/>
  <c r="P8" i="3"/>
  <c r="Q8" i="3" s="1"/>
  <c r="P14" i="3"/>
  <c r="Q14" i="3" s="1"/>
  <c r="P880" i="3"/>
  <c r="Q880" i="3" s="1"/>
  <c r="P884" i="3"/>
  <c r="Q884" i="3" s="1"/>
  <c r="P292" i="3"/>
  <c r="Q292" i="3" s="1"/>
  <c r="P764" i="3"/>
  <c r="Q764" i="3" s="1"/>
  <c r="P768" i="3"/>
  <c r="Q768" i="3" s="1"/>
  <c r="P256" i="3"/>
  <c r="Q256" i="3" s="1"/>
  <c r="P260" i="3"/>
  <c r="Q260" i="3" s="1"/>
  <c r="P34" i="3"/>
  <c r="Q34" i="3" s="1"/>
  <c r="P38" i="3"/>
  <c r="Q38" i="3" s="1"/>
  <c r="P41" i="3"/>
  <c r="Q41" i="3" s="1"/>
  <c r="P423" i="3"/>
  <c r="Q423" i="3" s="1"/>
  <c r="P836" i="3"/>
  <c r="Q836" i="3" s="1"/>
  <c r="P840" i="3"/>
  <c r="Q840" i="3" s="1"/>
  <c r="P704" i="3"/>
  <c r="Q704" i="3" s="1"/>
  <c r="P708" i="3"/>
  <c r="Q708" i="3" s="1"/>
  <c r="P594" i="3"/>
  <c r="Q594" i="3" s="1"/>
  <c r="P598" i="3"/>
  <c r="Q598" i="3" s="1"/>
  <c r="P828" i="3"/>
  <c r="Q828" i="3" s="1"/>
  <c r="P944" i="3"/>
  <c r="Q944" i="3" s="1"/>
  <c r="P935" i="3"/>
  <c r="Q935" i="3" s="1"/>
  <c r="P1049" i="3"/>
  <c r="Q1049" i="3" s="1"/>
  <c r="P1053" i="3"/>
  <c r="Q1053" i="3" s="1"/>
  <c r="P1025" i="3"/>
  <c r="Q1025" i="3" s="1"/>
  <c r="P1041" i="3"/>
  <c r="Q1041" i="3" s="1"/>
  <c r="P1285" i="3"/>
  <c r="Q1285" i="3" s="1"/>
  <c r="P1078" i="3"/>
  <c r="Q1078" i="3" s="1"/>
  <c r="P1001" i="3"/>
  <c r="Q1001" i="3" s="1"/>
  <c r="P1016" i="3"/>
  <c r="Q1016" i="3" s="1"/>
  <c r="P992" i="3"/>
  <c r="Q992" i="3" s="1"/>
  <c r="P996" i="3"/>
  <c r="Q996" i="3" s="1"/>
  <c r="P1220" i="3"/>
  <c r="Q1220" i="3" s="1"/>
  <c r="P998" i="3"/>
  <c r="Q998" i="3" s="1"/>
  <c r="P1063" i="3"/>
  <c r="Q1063" i="3" s="1"/>
  <c r="P1067" i="3"/>
  <c r="Q1067" i="3" s="1"/>
  <c r="P1005" i="3"/>
  <c r="Q1005" i="3" s="1"/>
  <c r="P1140" i="3"/>
  <c r="Q1140" i="3" s="1"/>
  <c r="P1248" i="3"/>
  <c r="Q1248" i="3" s="1"/>
  <c r="P949" i="3"/>
  <c r="Q949" i="3" s="1"/>
  <c r="P1348" i="3"/>
  <c r="Q1348" i="3" s="1"/>
  <c r="P878" i="3"/>
  <c r="Q878" i="3" s="1"/>
  <c r="P638" i="3"/>
  <c r="Q638" i="3" s="1"/>
  <c r="P642" i="3"/>
  <c r="Q642" i="3" s="1"/>
  <c r="P650" i="3"/>
  <c r="Q650" i="3" s="1"/>
  <c r="P224" i="3"/>
  <c r="Q224" i="3" s="1"/>
  <c r="P442" i="3"/>
  <c r="Q442" i="3" s="1"/>
  <c r="P181" i="3"/>
  <c r="Q181" i="3" s="1"/>
  <c r="P185" i="3"/>
  <c r="Q185" i="3" s="1"/>
  <c r="P812" i="3"/>
  <c r="Q812" i="3" s="1"/>
  <c r="P664" i="3"/>
  <c r="Q664" i="3" s="1"/>
  <c r="P608" i="3"/>
  <c r="Q608" i="3" s="1"/>
  <c r="P612" i="3"/>
  <c r="Q612" i="3" s="1"/>
  <c r="P25" i="3"/>
  <c r="Q25" i="3" s="1"/>
  <c r="P330" i="3"/>
  <c r="Q330" i="3" s="1"/>
  <c r="P334" i="3"/>
  <c r="Q334" i="3" s="1"/>
  <c r="P588" i="3"/>
  <c r="Q588" i="3" s="1"/>
  <c r="P592" i="3"/>
  <c r="Q592" i="3" s="1"/>
  <c r="P152" i="3"/>
  <c r="Q152" i="3" s="1"/>
  <c r="P437" i="3"/>
  <c r="Q437" i="3" s="1"/>
  <c r="P74" i="3"/>
  <c r="Q74" i="3" s="1"/>
  <c r="P692" i="3"/>
  <c r="Q692" i="3" s="1"/>
  <c r="P696" i="3"/>
  <c r="Q696" i="3" s="1"/>
  <c r="P289" i="3"/>
  <c r="Q289" i="3" s="1"/>
  <c r="P145" i="3"/>
  <c r="Q145" i="3" s="1"/>
  <c r="P1331" i="3"/>
  <c r="Q1331" i="3" s="1"/>
  <c r="P483" i="3"/>
  <c r="Q483" i="3" s="1"/>
  <c r="P487" i="3"/>
  <c r="Q487" i="3" s="1"/>
  <c r="P491" i="3"/>
  <c r="Q491" i="3" s="1"/>
  <c r="P495" i="3"/>
  <c r="Q495" i="3" s="1"/>
  <c r="P346" i="3"/>
  <c r="Q346" i="3" s="1"/>
  <c r="P350" i="3"/>
  <c r="Q350" i="3" s="1"/>
  <c r="P619" i="3"/>
  <c r="Q619" i="3" s="1"/>
  <c r="P1235" i="3"/>
  <c r="Q1235" i="3" s="1"/>
  <c r="P236" i="3"/>
  <c r="Q236" i="3" s="1"/>
  <c r="P240" i="3"/>
  <c r="Q240" i="3" s="1"/>
  <c r="P244" i="3"/>
  <c r="Q244" i="3" s="1"/>
  <c r="P274" i="3"/>
  <c r="Q274" i="3" s="1"/>
  <c r="P278" i="3"/>
  <c r="Q278" i="3" s="1"/>
  <c r="P1373" i="3"/>
  <c r="Q1373" i="3" s="1"/>
  <c r="P1377" i="3"/>
  <c r="Q1377" i="3" s="1"/>
  <c r="P1381" i="3"/>
  <c r="Q1381" i="3" s="1"/>
  <c r="P1385" i="3"/>
  <c r="Q1385" i="3" s="1"/>
  <c r="P1389" i="3"/>
  <c r="Q1389" i="3" s="1"/>
  <c r="P1393" i="3"/>
  <c r="Q1393" i="3" s="1"/>
  <c r="P1397" i="3"/>
  <c r="Q1397" i="3" s="1"/>
  <c r="P1224" i="3"/>
  <c r="Q1224" i="3" s="1"/>
  <c r="P1404" i="3"/>
  <c r="Q1404" i="3" s="1"/>
  <c r="P1408" i="3"/>
  <c r="Q1408" i="3" s="1"/>
  <c r="P1411" i="3"/>
  <c r="Q1411" i="3" s="1"/>
  <c r="P1243" i="3"/>
  <c r="Q1243" i="3" s="1"/>
  <c r="P1246" i="3"/>
  <c r="Q1246" i="3" s="1"/>
  <c r="P86" i="3"/>
  <c r="Q86" i="3" s="1"/>
  <c r="P1275" i="3"/>
  <c r="Q1275" i="3" s="1"/>
  <c r="P965" i="3"/>
  <c r="Q965" i="3" s="1"/>
  <c r="P969" i="3"/>
  <c r="Q969" i="3" s="1"/>
  <c r="P1241" i="3"/>
  <c r="Q1241" i="3" s="1"/>
  <c r="P285" i="3"/>
  <c r="Q285" i="3" s="1"/>
  <c r="P814" i="3"/>
  <c r="Q814" i="3" s="1"/>
  <c r="P505" i="3"/>
  <c r="Q505" i="3" s="1"/>
  <c r="P552" i="3"/>
  <c r="Q552" i="3" s="1"/>
  <c r="P940" i="3"/>
  <c r="Q940" i="3" s="1"/>
  <c r="P265" i="3"/>
  <c r="Q265" i="3" s="1"/>
  <c r="P91" i="3"/>
  <c r="Q91" i="3" s="1"/>
  <c r="P95" i="3"/>
  <c r="Q95" i="3" s="1"/>
  <c r="P99" i="3"/>
  <c r="Q99" i="3" s="1"/>
  <c r="P167" i="3"/>
  <c r="Q167" i="3" s="1"/>
  <c r="P520" i="3"/>
  <c r="Q520" i="3" s="1"/>
  <c r="P524" i="3"/>
  <c r="Q524" i="3" s="1"/>
  <c r="P599" i="3"/>
  <c r="Q599" i="3" s="1"/>
  <c r="P1284" i="3"/>
  <c r="Q1284" i="3" s="1"/>
  <c r="P365" i="3"/>
  <c r="Q365" i="3" s="1"/>
  <c r="P749" i="3"/>
  <c r="Q749" i="3" s="1"/>
  <c r="P669" i="3"/>
  <c r="Q669" i="3" s="1"/>
  <c r="P681" i="3"/>
  <c r="Q681" i="3" s="1"/>
  <c r="P464" i="3"/>
  <c r="Q464" i="3" s="1"/>
  <c r="P770" i="3"/>
  <c r="Q770" i="3" s="1"/>
  <c r="P316" i="3"/>
  <c r="Q316" i="3" s="1"/>
  <c r="P534" i="3"/>
  <c r="Q534" i="3" s="1"/>
  <c r="P468" i="3"/>
  <c r="Q468" i="3" s="1"/>
  <c r="P685" i="3"/>
  <c r="Q685" i="3" s="1"/>
  <c r="P689" i="3"/>
  <c r="Q689" i="3" s="1"/>
  <c r="P820" i="3"/>
  <c r="Q820" i="3" s="1"/>
  <c r="P784" i="3"/>
  <c r="Q784" i="3" s="1"/>
  <c r="P818" i="3"/>
  <c r="Q818" i="3" s="1"/>
  <c r="P1225" i="3"/>
  <c r="Q1225" i="3" s="1"/>
  <c r="P615" i="3"/>
  <c r="Q615" i="3" s="1"/>
  <c r="P980" i="3"/>
  <c r="Q980" i="3" s="1"/>
  <c r="P905" i="3"/>
  <c r="Q905" i="3" s="1"/>
  <c r="P1130" i="3"/>
  <c r="Q1130" i="3" s="1"/>
  <c r="P1134" i="3"/>
  <c r="Q1134" i="3" s="1"/>
  <c r="P1176" i="3"/>
  <c r="Q1176" i="3" s="1"/>
  <c r="P340" i="3"/>
  <c r="Q340" i="3" s="1"/>
  <c r="P344" i="3"/>
  <c r="Q344" i="3" s="1"/>
  <c r="P601" i="3"/>
  <c r="Q601" i="3" s="1"/>
  <c r="P752" i="3"/>
  <c r="Q752" i="3" s="1"/>
  <c r="P756" i="3"/>
  <c r="Q756" i="3" s="1"/>
  <c r="P794" i="3"/>
  <c r="Q794" i="3" s="1"/>
  <c r="P537" i="3"/>
  <c r="Q537" i="3" s="1"/>
  <c r="P541" i="3"/>
  <c r="Q541" i="3" s="1"/>
  <c r="P117" i="3"/>
  <c r="Q117" i="3" s="1"/>
  <c r="P160" i="3"/>
  <c r="Q160" i="3" s="1"/>
  <c r="P860" i="3"/>
  <c r="Q860" i="3" s="1"/>
  <c r="P864" i="3"/>
  <c r="Q864" i="3" s="1"/>
  <c r="P776" i="3"/>
  <c r="Q776" i="3" s="1"/>
  <c r="P1303" i="3"/>
  <c r="Q1303" i="3" s="1"/>
  <c r="P676" i="3"/>
  <c r="Q676" i="3" s="1"/>
  <c r="P1185" i="3"/>
  <c r="Q1185" i="3" s="1"/>
  <c r="P527" i="3"/>
  <c r="Q527" i="3" s="1"/>
  <c r="P531" i="3"/>
  <c r="Q531" i="3" s="1"/>
  <c r="P453" i="3"/>
  <c r="Q453" i="3" s="1"/>
  <c r="P1095" i="3"/>
  <c r="Q1095" i="3" s="1"/>
  <c r="P1099" i="3"/>
  <c r="Q1099" i="3" s="1"/>
  <c r="P378" i="3"/>
  <c r="Q378" i="3" s="1"/>
  <c r="P1273" i="3"/>
  <c r="Q1273" i="3" s="1"/>
  <c r="P788" i="3"/>
  <c r="Q788" i="3" s="1"/>
  <c r="P90" i="3"/>
  <c r="Q90" i="3" s="1"/>
  <c r="P173" i="3"/>
  <c r="Q173" i="3" s="1"/>
  <c r="P1292" i="3"/>
  <c r="Q1292" i="3" s="1"/>
  <c r="P450" i="3"/>
  <c r="Q450" i="3" s="1"/>
  <c r="P656" i="3"/>
  <c r="Q656" i="3" s="1"/>
  <c r="P1112" i="3"/>
  <c r="Q1112" i="3" s="1"/>
  <c r="P1116" i="3"/>
  <c r="Q1116" i="3" s="1"/>
  <c r="P1149" i="3"/>
  <c r="Q1149" i="3" s="1"/>
  <c r="P475" i="3"/>
  <c r="Q475" i="3" s="1"/>
  <c r="P404" i="3"/>
  <c r="Q404" i="3" s="1"/>
  <c r="P408" i="3"/>
  <c r="Q408" i="3" s="1"/>
  <c r="P499" i="3"/>
  <c r="Q499" i="3" s="1"/>
  <c r="P503" i="3"/>
  <c r="Q503" i="3" s="1"/>
  <c r="P571" i="3"/>
  <c r="Q571" i="3" s="1"/>
  <c r="P575" i="3"/>
  <c r="Q575" i="3" s="1"/>
  <c r="P579" i="3"/>
  <c r="Q579" i="3" s="1"/>
  <c r="P583" i="3"/>
  <c r="Q583" i="3" s="1"/>
  <c r="P480" i="3"/>
  <c r="Q480" i="3" s="1"/>
  <c r="P1264" i="3"/>
  <c r="Q1264" i="3" s="1"/>
  <c r="P556" i="3"/>
  <c r="Q556" i="3" s="1"/>
  <c r="P560" i="3"/>
  <c r="Q560" i="3" s="1"/>
  <c r="P564" i="3"/>
  <c r="Q564" i="3" s="1"/>
  <c r="P1104" i="3"/>
  <c r="Q1104" i="3" s="1"/>
  <c r="P1108" i="3"/>
  <c r="Q1108" i="3" s="1"/>
  <c r="P508" i="3"/>
  <c r="Q508" i="3" s="1"/>
  <c r="P320" i="3"/>
  <c r="Q320" i="3" s="1"/>
  <c r="P324" i="3"/>
  <c r="Q324" i="3" s="1"/>
  <c r="P367" i="3"/>
  <c r="Q367" i="3" s="1"/>
  <c r="P371" i="3"/>
  <c r="Q371" i="3" s="1"/>
  <c r="P375" i="3"/>
  <c r="Q375" i="3" s="1"/>
  <c r="P189" i="3"/>
  <c r="Q189" i="3" s="1"/>
  <c r="P193" i="3"/>
  <c r="Q193" i="3" s="1"/>
  <c r="P197" i="3"/>
  <c r="Q197" i="3" s="1"/>
  <c r="P1359" i="3"/>
  <c r="Q1359" i="3" s="1"/>
  <c r="P1363" i="3"/>
  <c r="Q1363" i="3" s="1"/>
  <c r="P353" i="3"/>
  <c r="Q353" i="3" s="1"/>
  <c r="P357" i="3"/>
  <c r="Q357" i="3" s="1"/>
  <c r="P543" i="3"/>
  <c r="Q543" i="3" s="1"/>
  <c r="P547" i="3"/>
  <c r="Q547" i="3" s="1"/>
  <c r="P1230" i="3"/>
  <c r="Q1230" i="3" s="1"/>
  <c r="P1306" i="3"/>
  <c r="Q1306" i="3" s="1"/>
  <c r="P428" i="3"/>
  <c r="Q428" i="3" s="1"/>
  <c r="P778" i="3"/>
  <c r="Q778" i="3" s="1"/>
  <c r="P604" i="3"/>
  <c r="Q604" i="3" s="1"/>
  <c r="P400" i="3"/>
  <c r="Q400" i="3" s="1"/>
  <c r="P1232" i="3"/>
  <c r="Q1232" i="3" s="1"/>
  <c r="P1289" i="3"/>
  <c r="Q1289" i="3" s="1"/>
  <c r="P1277" i="3"/>
  <c r="Q1277" i="3" s="1"/>
  <c r="P1163" i="3"/>
  <c r="Q1163" i="3" s="1"/>
  <c r="P1127" i="3"/>
  <c r="Q1127" i="3" s="1"/>
  <c r="P1022" i="3"/>
  <c r="Q1022" i="3" s="1"/>
  <c r="P212" i="3"/>
  <c r="Q212" i="3" s="1"/>
  <c r="P1349" i="3"/>
  <c r="Q1349" i="3" s="1"/>
  <c r="P15" i="3"/>
  <c r="Q15" i="3" s="1"/>
  <c r="P19" i="3"/>
  <c r="Q19" i="3" s="1"/>
  <c r="P1218" i="3"/>
  <c r="Q1218" i="3" s="1"/>
  <c r="P1355" i="3"/>
  <c r="Q1355" i="3" s="1"/>
  <c r="P163" i="3"/>
  <c r="Q163" i="3" s="1"/>
  <c r="P136" i="3"/>
  <c r="Q136" i="3" s="1"/>
  <c r="P432" i="3"/>
  <c r="Q432" i="3" s="1"/>
  <c r="P436" i="3"/>
  <c r="Q436" i="3" s="1"/>
  <c r="P65" i="3"/>
  <c r="Q65" i="3" s="1"/>
  <c r="P154" i="3"/>
  <c r="Q154" i="3" s="1"/>
  <c r="P69" i="3"/>
  <c r="Q69" i="3" s="1"/>
  <c r="P1203" i="3"/>
  <c r="Q1203" i="3" s="1"/>
  <c r="P1207" i="3"/>
  <c r="Q1207" i="3" s="1"/>
  <c r="P103" i="3"/>
  <c r="Q103" i="3" s="1"/>
  <c r="P868" i="3"/>
  <c r="Q868" i="3" s="1"/>
  <c r="P737" i="3"/>
  <c r="Q737" i="3" s="1"/>
  <c r="P710" i="3"/>
  <c r="Q710" i="3" s="1"/>
  <c r="P1215" i="3"/>
  <c r="Q1215" i="3" s="1"/>
  <c r="P247" i="3"/>
  <c r="Q247" i="3" s="1"/>
  <c r="P1121" i="3"/>
  <c r="Q1121" i="3" s="1"/>
  <c r="P26" i="3"/>
  <c r="Q26" i="3" s="1"/>
  <c r="P30" i="3"/>
  <c r="Q30" i="3" s="1"/>
  <c r="P1170" i="3"/>
  <c r="Q1170" i="3" s="1"/>
  <c r="P227" i="3"/>
  <c r="Q227" i="3" s="1"/>
  <c r="P231" i="3"/>
  <c r="Q231" i="3" s="1"/>
  <c r="P1216" i="3"/>
  <c r="Q1216" i="3" s="1"/>
  <c r="P177" i="3"/>
  <c r="Q177" i="3" s="1"/>
  <c r="P271" i="3"/>
  <c r="Q271" i="3" s="1"/>
  <c r="P299" i="3"/>
  <c r="Q299" i="3" s="1"/>
  <c r="P722" i="3"/>
  <c r="Q722" i="3" s="1"/>
  <c r="P726" i="3"/>
  <c r="Q726" i="3" s="1"/>
  <c r="P730" i="3"/>
  <c r="Q730" i="3" s="1"/>
  <c r="P734" i="3"/>
  <c r="Q734" i="3" s="1"/>
  <c r="P801" i="3"/>
  <c r="Q801" i="3" s="1"/>
  <c r="P792" i="3"/>
  <c r="Q792" i="3" s="1"/>
  <c r="P454" i="3"/>
  <c r="Q454" i="3" s="1"/>
  <c r="P660" i="3"/>
  <c r="Q660" i="3" s="1"/>
  <c r="P393" i="3"/>
  <c r="Q393" i="3" s="1"/>
  <c r="P397" i="3"/>
  <c r="Q397" i="3" s="1"/>
  <c r="P1247" i="3"/>
  <c r="Q1247" i="3" s="1"/>
  <c r="P47" i="3"/>
  <c r="Q47" i="3" s="1"/>
  <c r="P51" i="3"/>
  <c r="Q51" i="3" s="1"/>
  <c r="P886" i="3"/>
  <c r="Q886" i="3" s="1"/>
  <c r="P890" i="3"/>
  <c r="Q890" i="3" s="1"/>
  <c r="P649" i="3"/>
  <c r="Q649" i="3" s="1"/>
  <c r="P874" i="3"/>
  <c r="Q874" i="3" s="1"/>
  <c r="P741" i="3"/>
  <c r="Q741" i="3" s="1"/>
  <c r="P566" i="3"/>
  <c r="Q566" i="3" s="1"/>
  <c r="P570" i="3"/>
  <c r="Q570" i="3" s="1"/>
  <c r="P623" i="3"/>
  <c r="Q623" i="3" s="1"/>
  <c r="P627" i="3"/>
  <c r="Q627" i="3" s="1"/>
  <c r="P631" i="3"/>
  <c r="Q631" i="3" s="1"/>
  <c r="P635" i="3"/>
  <c r="Q635" i="3" s="1"/>
  <c r="P108" i="3"/>
  <c r="Q108" i="3" s="1"/>
  <c r="P1346" i="3"/>
  <c r="Q1346" i="3" s="1"/>
  <c r="P1188" i="3"/>
  <c r="Q1188" i="3" s="1"/>
  <c r="P12" i="3"/>
  <c r="Q12" i="3" s="1"/>
  <c r="P882" i="3"/>
  <c r="Q882" i="3" s="1"/>
  <c r="P290" i="3"/>
  <c r="Q290" i="3" s="1"/>
  <c r="P258" i="3"/>
  <c r="Q258" i="3" s="1"/>
  <c r="P1076" i="3"/>
  <c r="Q1076" i="3" s="1"/>
  <c r="P1018" i="3"/>
  <c r="Q1018" i="3" s="1"/>
  <c r="P876" i="3"/>
  <c r="Q876" i="3" s="1"/>
  <c r="P640" i="3"/>
  <c r="Q640" i="3" s="1"/>
  <c r="P662" i="3"/>
  <c r="Q662" i="3" s="1"/>
  <c r="P895" i="3"/>
  <c r="Q895" i="3" s="1"/>
  <c r="P652" i="3"/>
  <c r="Q652" i="3" s="1"/>
  <c r="P332" i="3"/>
  <c r="Q332" i="3" s="1"/>
  <c r="P590" i="3"/>
  <c r="Q590" i="3" s="1"/>
  <c r="P313" i="3"/>
  <c r="Q313" i="3" s="1"/>
  <c r="P207" i="3"/>
  <c r="Q207" i="3" s="1"/>
  <c r="P912" i="3"/>
  <c r="Q912" i="3" s="1"/>
  <c r="P982" i="3"/>
  <c r="Q982" i="3" s="1"/>
  <c r="P60" i="3"/>
  <c r="Q60" i="3" s="1"/>
  <c r="P1259" i="3"/>
  <c r="Q1259" i="3" s="1"/>
  <c r="P1337" i="3"/>
  <c r="Q1337" i="3" s="1"/>
  <c r="P1341" i="3"/>
  <c r="Q1341" i="3" s="1"/>
  <c r="P141" i="3"/>
  <c r="Q141" i="3" s="1"/>
  <c r="P1156" i="3"/>
  <c r="Q1156" i="3" s="1"/>
  <c r="P308" i="3"/>
  <c r="Q308" i="3" s="1"/>
  <c r="P312" i="3"/>
  <c r="Q312" i="3" s="1"/>
  <c r="P234" i="3"/>
  <c r="Q234" i="3" s="1"/>
  <c r="P850" i="3"/>
  <c r="Q850" i="3" s="1"/>
  <c r="P124" i="3"/>
  <c r="Q124" i="3" s="1"/>
  <c r="P132" i="3"/>
  <c r="Q132" i="3" s="1"/>
  <c r="P135" i="3"/>
  <c r="Q135" i="3" s="1"/>
  <c r="P1319" i="3"/>
  <c r="Q1319" i="3" s="1"/>
  <c r="P761" i="3"/>
  <c r="Q761" i="3" s="1"/>
  <c r="P1181" i="3"/>
  <c r="Q1181" i="3" s="1"/>
  <c r="P304" i="3"/>
  <c r="Q304" i="3" s="1"/>
  <c r="P209" i="3"/>
  <c r="Q209" i="3" s="1"/>
  <c r="P918" i="3"/>
  <c r="Q918" i="3" s="1"/>
  <c r="P386" i="3"/>
  <c r="Q386" i="3" s="1"/>
  <c r="P1085" i="3"/>
  <c r="Q1085" i="3" s="1"/>
  <c r="P1089" i="3"/>
  <c r="Q1089" i="3" s="1"/>
  <c r="P78" i="3"/>
  <c r="Q78" i="3" s="1"/>
  <c r="P1189" i="3"/>
  <c r="Q1189" i="3" s="1"/>
  <c r="P284" i="3"/>
  <c r="Q284" i="3" s="1"/>
  <c r="P5" i="3"/>
  <c r="Q5" i="3" s="1"/>
  <c r="P911" i="3"/>
  <c r="Q911" i="3" s="1"/>
  <c r="P981" i="3"/>
  <c r="Q981" i="3" s="1"/>
  <c r="P985" i="3"/>
  <c r="Q985" i="3" s="1"/>
  <c r="P989" i="3"/>
  <c r="Q989" i="3" s="1"/>
  <c r="P901" i="3"/>
  <c r="Q901" i="3" s="1"/>
  <c r="P55" i="3"/>
  <c r="Q55" i="3" s="1"/>
  <c r="P59" i="3"/>
  <c r="Q59" i="3" s="1"/>
  <c r="P1180" i="3"/>
  <c r="Q1180" i="3" s="1"/>
  <c r="P706" i="3"/>
  <c r="Q706" i="3" s="1"/>
  <c r="P942" i="3"/>
  <c r="Q942" i="3" s="1"/>
  <c r="P1057" i="3"/>
  <c r="Q1057" i="3" s="1"/>
  <c r="P1065" i="3"/>
  <c r="Q1065" i="3" s="1"/>
  <c r="P586" i="3"/>
  <c r="Q586" i="3" s="1"/>
  <c r="P489" i="3"/>
  <c r="Q489" i="3" s="1"/>
  <c r="P138" i="3"/>
  <c r="Q138" i="3" s="1"/>
  <c r="P842" i="3"/>
  <c r="Q842" i="3" s="1"/>
  <c r="P122" i="3"/>
  <c r="Q122" i="3" s="1"/>
  <c r="P759" i="3"/>
  <c r="Q759" i="3" s="1"/>
  <c r="P302" i="3"/>
  <c r="Q302" i="3" s="1"/>
  <c r="P460" i="3"/>
  <c r="Q460" i="3" s="1"/>
  <c r="P105" i="3"/>
  <c r="Q105" i="3" s="1"/>
  <c r="P282" i="3"/>
  <c r="Q282" i="3" s="1"/>
  <c r="P11" i="3"/>
  <c r="Q11" i="3" s="1"/>
  <c r="P908" i="3"/>
  <c r="Q908" i="3" s="1"/>
  <c r="P56" i="3"/>
  <c r="Q56" i="3" s="1"/>
  <c r="P315" i="3"/>
  <c r="Q315" i="3" s="1"/>
  <c r="P1347" i="3"/>
  <c r="Q1347" i="3" s="1"/>
  <c r="P847" i="3"/>
  <c r="Q847" i="3" s="1"/>
  <c r="P121" i="3"/>
  <c r="Q121" i="3" s="1"/>
  <c r="P129" i="3"/>
  <c r="Q129" i="3" s="1"/>
  <c r="P159" i="3"/>
  <c r="Q159" i="3" s="1"/>
  <c r="P1324" i="3"/>
  <c r="Q1324" i="3" s="1"/>
  <c r="P1178" i="3"/>
  <c r="Q1178" i="3" s="1"/>
  <c r="P270" i="3"/>
  <c r="Q270" i="3" s="1"/>
  <c r="P206" i="3"/>
  <c r="Q206" i="3" s="1"/>
  <c r="P915" i="3"/>
  <c r="Q915" i="3" s="1"/>
  <c r="P383" i="3"/>
  <c r="Q383" i="3" s="1"/>
  <c r="P1197" i="3"/>
  <c r="Q1197" i="3" s="1"/>
  <c r="P459" i="3"/>
  <c r="Q459" i="3" s="1"/>
  <c r="P896" i="3"/>
  <c r="Q896" i="3" s="1"/>
  <c r="P104" i="3"/>
  <c r="Q104" i="3" s="1"/>
  <c r="P281" i="3"/>
  <c r="Q281" i="3" s="1"/>
  <c r="P22" i="3"/>
  <c r="Q22" i="3" s="1"/>
  <c r="P10" i="3"/>
  <c r="Q10" i="3" s="1"/>
  <c r="P13" i="3"/>
  <c r="Q13" i="3" s="1"/>
  <c r="P1093" i="3"/>
  <c r="Q1093" i="3" s="1"/>
  <c r="P883" i="3"/>
  <c r="Q883" i="3" s="1"/>
  <c r="P291" i="3"/>
  <c r="Q291" i="3" s="1"/>
  <c r="P763" i="3"/>
  <c r="Q763" i="3" s="1"/>
  <c r="P767" i="3"/>
  <c r="Q767" i="3" s="1"/>
  <c r="P255" i="3"/>
  <c r="Q255" i="3" s="1"/>
  <c r="P259" i="3"/>
  <c r="Q259" i="3" s="1"/>
  <c r="P33" i="3"/>
  <c r="Q33" i="3" s="1"/>
  <c r="P40" i="3"/>
  <c r="Q40" i="3" s="1"/>
  <c r="P422" i="3"/>
  <c r="Q422" i="3" s="1"/>
  <c r="P835" i="3"/>
  <c r="Q835" i="3" s="1"/>
  <c r="P839" i="3"/>
  <c r="Q839" i="3" s="1"/>
  <c r="P703" i="3"/>
  <c r="Q703" i="3" s="1"/>
  <c r="P707" i="3"/>
  <c r="Q707" i="3" s="1"/>
  <c r="P593" i="3"/>
  <c r="Q593" i="3" s="1"/>
  <c r="P597" i="3"/>
  <c r="Q597" i="3" s="1"/>
  <c r="P514" i="3"/>
  <c r="Q514" i="3" s="1"/>
  <c r="P943" i="3"/>
  <c r="Q943" i="3" s="1"/>
  <c r="P934" i="3"/>
  <c r="Q934" i="3" s="1"/>
  <c r="P1048" i="3"/>
  <c r="Q1048" i="3" s="1"/>
  <c r="P1052" i="3"/>
  <c r="Q1052" i="3" s="1"/>
  <c r="P1056" i="3"/>
  <c r="Q1056" i="3" s="1"/>
  <c r="P1040" i="3"/>
  <c r="Q1040" i="3" s="1"/>
  <c r="P1045" i="3"/>
  <c r="Q1045" i="3" s="1"/>
  <c r="P1077" i="3"/>
  <c r="Q1077" i="3" s="1"/>
  <c r="P1081" i="3"/>
  <c r="Q1081" i="3" s="1"/>
  <c r="P1015" i="3"/>
  <c r="Q1015" i="3" s="1"/>
  <c r="P1019" i="3"/>
  <c r="Q1019" i="3" s="1"/>
  <c r="P995" i="3"/>
  <c r="Q995" i="3" s="1"/>
  <c r="P1219" i="3"/>
  <c r="Q1219" i="3" s="1"/>
  <c r="P1075" i="3"/>
  <c r="Q1075" i="3" s="1"/>
  <c r="P1082" i="3"/>
  <c r="Q1082" i="3" s="1"/>
  <c r="P1066" i="3"/>
  <c r="Q1066" i="3" s="1"/>
  <c r="P1004" i="3"/>
  <c r="Q1004" i="3" s="1"/>
  <c r="P1008" i="3"/>
  <c r="Q1008" i="3" s="1"/>
  <c r="P1236" i="3"/>
  <c r="Q1236" i="3" s="1"/>
  <c r="P948" i="3"/>
  <c r="Q948" i="3" s="1"/>
  <c r="P1223" i="3"/>
  <c r="Q1223" i="3" s="1"/>
  <c r="P877" i="3"/>
  <c r="Q877" i="3" s="1"/>
  <c r="P1211" i="3"/>
  <c r="Q1211" i="3" s="1"/>
  <c r="P641" i="3"/>
  <c r="Q641" i="3" s="1"/>
  <c r="P645" i="3"/>
  <c r="Q645" i="3" s="1"/>
  <c r="P223" i="3"/>
  <c r="Q223" i="3" s="1"/>
  <c r="P441" i="3"/>
  <c r="Q441" i="3" s="1"/>
  <c r="P180" i="3"/>
  <c r="Q180" i="3" s="1"/>
  <c r="P184" i="3"/>
  <c r="Q184" i="3" s="1"/>
  <c r="P811" i="3"/>
  <c r="Q811" i="3" s="1"/>
  <c r="P663" i="3"/>
  <c r="Q663" i="3" s="1"/>
  <c r="P607" i="3"/>
  <c r="Q607" i="3" s="1"/>
  <c r="P611" i="3"/>
  <c r="Q611" i="3" s="1"/>
  <c r="P653" i="3"/>
  <c r="Q653" i="3" s="1"/>
  <c r="P329" i="3"/>
  <c r="Q329" i="3" s="1"/>
  <c r="P333" i="3"/>
  <c r="Q333" i="3" s="1"/>
  <c r="P587" i="3"/>
  <c r="Q587" i="3" s="1"/>
  <c r="P591" i="3"/>
  <c r="Q591" i="3" s="1"/>
  <c r="P151" i="3"/>
  <c r="Q151" i="3" s="1"/>
  <c r="P153" i="3"/>
  <c r="Q153" i="3" s="1"/>
  <c r="P73" i="3"/>
  <c r="Q73" i="3" s="1"/>
  <c r="P267" i="3"/>
  <c r="Q267" i="3" s="1"/>
  <c r="P695" i="3"/>
  <c r="Q695" i="3" s="1"/>
  <c r="P699" i="3"/>
  <c r="Q699" i="3" s="1"/>
  <c r="P144" i="3"/>
  <c r="Q144" i="3" s="1"/>
  <c r="P148" i="3"/>
  <c r="Q148" i="3" s="1"/>
  <c r="P1238" i="3"/>
  <c r="Q1238" i="3" s="1"/>
  <c r="P486" i="3"/>
  <c r="Q486" i="3" s="1"/>
  <c r="P490" i="3"/>
  <c r="Q490" i="3" s="1"/>
  <c r="P494" i="3"/>
  <c r="Q494" i="3" s="1"/>
  <c r="P345" i="3"/>
  <c r="Q345" i="3" s="1"/>
  <c r="P349" i="3"/>
  <c r="Q349" i="3" s="1"/>
  <c r="P618" i="3"/>
  <c r="Q618" i="3" s="1"/>
  <c r="P1234" i="3"/>
  <c r="Q1234" i="3" s="1"/>
  <c r="P235" i="3"/>
  <c r="Q235" i="3" s="1"/>
  <c r="P239" i="3"/>
  <c r="Q239" i="3" s="1"/>
  <c r="P243" i="3"/>
  <c r="Q243" i="3" s="1"/>
  <c r="P745" i="3"/>
  <c r="Q745" i="3" s="1"/>
  <c r="P277" i="3"/>
  <c r="Q277" i="3" s="1"/>
  <c r="P1372" i="3"/>
  <c r="Q1372" i="3" s="1"/>
  <c r="P1376" i="3"/>
  <c r="Q1376" i="3" s="1"/>
  <c r="P1380" i="3"/>
  <c r="Q1380" i="3" s="1"/>
  <c r="P1384" i="3"/>
  <c r="Q1384" i="3" s="1"/>
  <c r="P1388" i="3"/>
  <c r="Q1388" i="3" s="1"/>
  <c r="P1392" i="3"/>
  <c r="Q1392" i="3" s="1"/>
  <c r="P1396" i="3"/>
  <c r="Q1396" i="3" s="1"/>
  <c r="P1400" i="3"/>
  <c r="Q1400" i="3" s="1"/>
  <c r="P1403" i="3"/>
  <c r="Q1403" i="3" s="1"/>
  <c r="P1407" i="3"/>
  <c r="Q1407" i="3" s="1"/>
  <c r="P1245" i="3"/>
  <c r="Q1245" i="3" s="1"/>
  <c r="P85" i="3"/>
  <c r="Q85" i="3" s="1"/>
  <c r="P1250" i="3"/>
  <c r="Q1250" i="3" s="1"/>
  <c r="P964" i="3"/>
  <c r="Q964" i="3" s="1"/>
  <c r="P968" i="3"/>
  <c r="Q968" i="3" s="1"/>
  <c r="P1240" i="3"/>
  <c r="Q1240" i="3" s="1"/>
  <c r="P364" i="3"/>
  <c r="Q364" i="3" s="1"/>
  <c r="P288" i="3"/>
  <c r="Q288" i="3" s="1"/>
  <c r="P817" i="3"/>
  <c r="Q817" i="3" s="1"/>
  <c r="P551" i="3"/>
  <c r="Q551" i="3" s="1"/>
  <c r="P790" i="3"/>
  <c r="Q790" i="3" s="1"/>
  <c r="P264" i="3"/>
  <c r="Q264" i="3" s="1"/>
  <c r="P832" i="3"/>
  <c r="Q832" i="3" s="1"/>
  <c r="P94" i="3"/>
  <c r="Q94" i="3" s="1"/>
  <c r="P98" i="3"/>
  <c r="Q98" i="3" s="1"/>
  <c r="P166" i="3"/>
  <c r="Q166" i="3" s="1"/>
  <c r="P519" i="3"/>
  <c r="Q519" i="3" s="1"/>
  <c r="P523" i="3"/>
  <c r="Q523" i="3" s="1"/>
  <c r="P1278" i="3"/>
  <c r="Q1278" i="3" s="1"/>
  <c r="P1283" i="3"/>
  <c r="Q1283" i="3" s="1"/>
  <c r="P172" i="3"/>
  <c r="Q172" i="3" s="1"/>
  <c r="P748" i="3"/>
  <c r="Q748" i="3" s="1"/>
  <c r="P668" i="3"/>
  <c r="Q668" i="3" s="1"/>
  <c r="P680" i="3"/>
  <c r="Q680" i="3" s="1"/>
  <c r="P463" i="3"/>
  <c r="Q463" i="3" s="1"/>
  <c r="P769" i="3"/>
  <c r="Q769" i="3" s="1"/>
  <c r="P773" i="3"/>
  <c r="Q773" i="3" s="1"/>
  <c r="P319" i="3"/>
  <c r="Q319" i="3" s="1"/>
  <c r="P467" i="3"/>
  <c r="Q467" i="3" s="1"/>
  <c r="P471" i="3"/>
  <c r="Q471" i="3" s="1"/>
  <c r="P688" i="3"/>
  <c r="Q688" i="3" s="1"/>
  <c r="P819" i="3"/>
  <c r="Q819" i="3" s="1"/>
  <c r="P783" i="3"/>
  <c r="Q783" i="3" s="1"/>
  <c r="P339" i="3"/>
  <c r="Q339" i="3" s="1"/>
  <c r="P824" i="3"/>
  <c r="Q824" i="3" s="1"/>
  <c r="P614" i="3"/>
  <c r="Q614" i="3" s="1"/>
  <c r="P979" i="3"/>
  <c r="Q979" i="3" s="1"/>
  <c r="P963" i="3"/>
  <c r="Q963" i="3" s="1"/>
  <c r="P904" i="3"/>
  <c r="Q904" i="3" s="1"/>
  <c r="P1020" i="3"/>
  <c r="Q1020" i="3" s="1"/>
  <c r="P1133" i="3"/>
  <c r="Q1133" i="3" s="1"/>
  <c r="P1213" i="3"/>
  <c r="Q1213" i="3" s="1"/>
  <c r="P1175" i="3"/>
  <c r="Q1175" i="3" s="1"/>
  <c r="P343" i="3"/>
  <c r="Q343" i="3" s="1"/>
  <c r="P1297" i="3"/>
  <c r="Q1297" i="3" s="1"/>
  <c r="P751" i="3"/>
  <c r="Q751" i="3" s="1"/>
  <c r="P755" i="3"/>
  <c r="Q755" i="3" s="1"/>
  <c r="P793" i="3"/>
  <c r="Q793" i="3" s="1"/>
  <c r="P515" i="3"/>
  <c r="Q515" i="3" s="1"/>
  <c r="P540" i="3"/>
  <c r="Q540" i="3" s="1"/>
  <c r="P116" i="3"/>
  <c r="Q116" i="3" s="1"/>
  <c r="P516" i="3"/>
  <c r="Q516" i="3" s="1"/>
  <c r="P859" i="3"/>
  <c r="Q859" i="3" s="1"/>
  <c r="P863" i="3"/>
  <c r="Q863" i="3" s="1"/>
  <c r="P775" i="3"/>
  <c r="Q775" i="3" s="1"/>
  <c r="P1302" i="3"/>
  <c r="Q1302" i="3" s="1"/>
  <c r="P675" i="3"/>
  <c r="Q675" i="3" s="1"/>
  <c r="P1184" i="3"/>
  <c r="Q1184" i="3" s="1"/>
  <c r="P1228" i="3"/>
  <c r="Q1228" i="3" s="1"/>
  <c r="P530" i="3"/>
  <c r="Q530" i="3" s="1"/>
  <c r="P452" i="3"/>
  <c r="Q452" i="3" s="1"/>
  <c r="P827" i="3"/>
  <c r="Q827" i="3" s="1"/>
  <c r="P1098" i="3"/>
  <c r="Q1098" i="3" s="1"/>
  <c r="P377" i="3"/>
  <c r="Q377" i="3" s="1"/>
  <c r="P381" i="3"/>
  <c r="Q381" i="3" s="1"/>
  <c r="P787" i="3"/>
  <c r="Q787" i="3" s="1"/>
  <c r="P89" i="3"/>
  <c r="Q89" i="3" s="1"/>
  <c r="P203" i="3"/>
  <c r="Q203" i="3" s="1"/>
  <c r="P176" i="3"/>
  <c r="Q176" i="3" s="1"/>
  <c r="P449" i="3"/>
  <c r="Q449" i="3" s="1"/>
  <c r="P655" i="3"/>
  <c r="Q655" i="3" s="1"/>
  <c r="P1111" i="3"/>
  <c r="Q1111" i="3" s="1"/>
  <c r="P1115" i="3"/>
  <c r="Q1115" i="3" s="1"/>
  <c r="P1148" i="3"/>
  <c r="Q1148" i="3" s="1"/>
  <c r="P1152" i="3"/>
  <c r="Q1152" i="3" s="1"/>
  <c r="P478" i="3"/>
  <c r="Q478" i="3" s="1"/>
  <c r="P407" i="3"/>
  <c r="Q407" i="3" s="1"/>
  <c r="P498" i="3"/>
  <c r="Q498" i="3" s="1"/>
  <c r="P502" i="3"/>
  <c r="Q502" i="3" s="1"/>
  <c r="P389" i="3"/>
  <c r="Q389" i="3" s="1"/>
  <c r="P574" i="3"/>
  <c r="Q574" i="3" s="1"/>
  <c r="P578" i="3"/>
  <c r="Q578" i="3" s="1"/>
  <c r="P582" i="3"/>
  <c r="Q582" i="3" s="1"/>
  <c r="P479" i="3"/>
  <c r="Q479" i="3" s="1"/>
  <c r="P1263" i="3"/>
  <c r="Q1263" i="3" s="1"/>
  <c r="P555" i="3"/>
  <c r="Q555" i="3" s="1"/>
  <c r="P559" i="3"/>
  <c r="Q559" i="3" s="1"/>
  <c r="P563" i="3"/>
  <c r="Q563" i="3" s="1"/>
  <c r="P1103" i="3"/>
  <c r="Q1103" i="3" s="1"/>
  <c r="P1107" i="3"/>
  <c r="Q1107" i="3" s="1"/>
  <c r="P507" i="3"/>
  <c r="Q507" i="3" s="1"/>
  <c r="P511" i="3"/>
  <c r="Q511" i="3" s="1"/>
  <c r="P323" i="3"/>
  <c r="Q323" i="3" s="1"/>
  <c r="P366" i="3"/>
  <c r="Q366" i="3" s="1"/>
  <c r="P370" i="3"/>
  <c r="Q370" i="3" s="1"/>
  <c r="P374" i="3"/>
  <c r="Q374" i="3" s="1"/>
  <c r="P188" i="3"/>
  <c r="Q188" i="3" s="1"/>
  <c r="P192" i="3"/>
  <c r="Q192" i="3" s="1"/>
  <c r="P196" i="3"/>
  <c r="Q196" i="3" s="1"/>
  <c r="P200" i="3"/>
  <c r="Q200" i="3" s="1"/>
  <c r="P1362" i="3"/>
  <c r="Q1362" i="3" s="1"/>
  <c r="P352" i="3"/>
  <c r="Q352" i="3" s="1"/>
  <c r="P356" i="3"/>
  <c r="Q356" i="3" s="1"/>
  <c r="P542" i="3"/>
  <c r="Q542" i="3" s="1"/>
  <c r="P546" i="3"/>
  <c r="Q546" i="3" s="1"/>
  <c r="P1229" i="3"/>
  <c r="Q1229" i="3" s="1"/>
  <c r="P1305" i="3"/>
  <c r="Q1305" i="3" s="1"/>
  <c r="P1344" i="3"/>
  <c r="Q1344" i="3" s="1"/>
  <c r="P1262" i="3"/>
  <c r="Q1262" i="3" s="1"/>
  <c r="P781" i="3"/>
  <c r="Q781" i="3" s="1"/>
  <c r="P1286" i="3"/>
  <c r="Q1286" i="3" s="1"/>
  <c r="P403" i="3"/>
  <c r="Q403" i="3" s="1"/>
  <c r="P1288" i="3"/>
  <c r="Q1288" i="3" s="1"/>
  <c r="P1276" i="3"/>
  <c r="Q1276" i="3" s="1"/>
  <c r="P1162" i="3"/>
  <c r="Q1162" i="3" s="1"/>
  <c r="P1138" i="3"/>
  <c r="Q1138" i="3" s="1"/>
  <c r="P1021" i="3"/>
  <c r="Q1021" i="3" s="1"/>
  <c r="P211" i="3"/>
  <c r="Q211" i="3" s="1"/>
  <c r="P670" i="3"/>
  <c r="Q670" i="3" s="1"/>
  <c r="P1352" i="3"/>
  <c r="Q1352" i="3" s="1"/>
  <c r="P18" i="3"/>
  <c r="Q18" i="3" s="1"/>
  <c r="P1313" i="3"/>
  <c r="Q1313" i="3" s="1"/>
  <c r="P1354" i="3"/>
  <c r="Q1354" i="3" s="1"/>
  <c r="P1358" i="3"/>
  <c r="Q1358" i="3" s="1"/>
  <c r="P76" i="3"/>
  <c r="Q76" i="3" s="1"/>
  <c r="P431" i="3"/>
  <c r="Q431" i="3" s="1"/>
  <c r="P435" i="3"/>
  <c r="Q435" i="3" s="1"/>
  <c r="P64" i="3"/>
  <c r="Q64" i="3" s="1"/>
  <c r="P68" i="3"/>
  <c r="Q68" i="3" s="1"/>
  <c r="P157" i="3"/>
  <c r="Q157" i="3" s="1"/>
  <c r="P1202" i="3"/>
  <c r="Q1202" i="3" s="1"/>
  <c r="P1206" i="3"/>
  <c r="Q1206" i="3" s="1"/>
  <c r="P102" i="3"/>
  <c r="Q102" i="3" s="1"/>
  <c r="P867" i="3"/>
  <c r="Q867" i="3" s="1"/>
  <c r="P736" i="3"/>
  <c r="Q736" i="3" s="1"/>
  <c r="P43" i="3"/>
  <c r="Q43" i="3" s="1"/>
  <c r="P713" i="3"/>
  <c r="Q713" i="3" s="1"/>
  <c r="P246" i="3"/>
  <c r="Q246" i="3" s="1"/>
  <c r="P1120" i="3"/>
  <c r="Q1120" i="3" s="1"/>
  <c r="P251" i="3"/>
  <c r="Q251" i="3" s="1"/>
  <c r="P29" i="3"/>
  <c r="Q29" i="3" s="1"/>
  <c r="P1159" i="3"/>
  <c r="Q1159" i="3" s="1"/>
  <c r="P226" i="3"/>
  <c r="Q226" i="3" s="1"/>
  <c r="P230" i="3"/>
  <c r="Q230" i="3" s="1"/>
  <c r="P1254" i="3"/>
  <c r="Q1254" i="3" s="1"/>
  <c r="P1314" i="3"/>
  <c r="Q1314" i="3" s="1"/>
  <c r="P474" i="3"/>
  <c r="Q474" i="3" s="1"/>
  <c r="P298" i="3"/>
  <c r="Q298" i="3" s="1"/>
  <c r="P721" i="3"/>
  <c r="Q721" i="3" s="1"/>
  <c r="P725" i="3"/>
  <c r="Q725" i="3" s="1"/>
  <c r="P729" i="3"/>
  <c r="Q729" i="3" s="1"/>
  <c r="P733" i="3"/>
  <c r="Q733" i="3" s="1"/>
  <c r="P800" i="3"/>
  <c r="Q800" i="3" s="1"/>
  <c r="P791" i="3"/>
  <c r="Q791" i="3" s="1"/>
  <c r="P279" i="3"/>
  <c r="Q279" i="3" s="1"/>
  <c r="P457" i="3"/>
  <c r="Q457" i="3" s="1"/>
  <c r="P392" i="3"/>
  <c r="Q392" i="3" s="1"/>
  <c r="P396" i="3"/>
  <c r="Q396" i="3" s="1"/>
  <c r="P387" i="3"/>
  <c r="Q387" i="3" s="1"/>
  <c r="P46" i="3"/>
  <c r="Q46" i="3" s="1"/>
  <c r="P50" i="3"/>
  <c r="Q50" i="3" s="1"/>
  <c r="P54" i="3"/>
  <c r="Q54" i="3" s="1"/>
  <c r="P889" i="3"/>
  <c r="Q889" i="3" s="1"/>
  <c r="P648" i="3"/>
  <c r="Q648" i="3" s="1"/>
  <c r="P873" i="3"/>
  <c r="Q873" i="3" s="1"/>
  <c r="P740" i="3"/>
  <c r="Q740" i="3" s="1"/>
  <c r="P565" i="3"/>
  <c r="Q565" i="3" s="1"/>
  <c r="P569" i="3"/>
  <c r="Q569" i="3" s="1"/>
  <c r="P622" i="3"/>
  <c r="Q622" i="3" s="1"/>
  <c r="P626" i="3"/>
  <c r="Q626" i="3" s="1"/>
  <c r="P630" i="3"/>
  <c r="Q630" i="3" s="1"/>
  <c r="P634" i="3"/>
  <c r="Q634" i="3" s="1"/>
  <c r="P107" i="3"/>
  <c r="Q107" i="3" s="1"/>
  <c r="P123" i="3"/>
  <c r="Q123" i="3" s="1"/>
  <c r="P461" i="3"/>
  <c r="Q461" i="3" s="1"/>
  <c r="P262" i="3"/>
  <c r="Q262" i="3" s="1"/>
  <c r="P513" i="3"/>
  <c r="Q513" i="3" s="1"/>
  <c r="P933" i="3"/>
  <c r="Q933" i="3" s="1"/>
  <c r="P1044" i="3"/>
  <c r="Q1044" i="3" s="1"/>
  <c r="P1080" i="3"/>
  <c r="Q1080" i="3" s="1"/>
  <c r="P1000" i="3"/>
  <c r="Q1000" i="3" s="1"/>
  <c r="P222" i="3"/>
  <c r="Q222" i="3" s="1"/>
  <c r="P179" i="3"/>
  <c r="Q179" i="3" s="1"/>
  <c r="P183" i="3"/>
  <c r="Q183" i="3" s="1"/>
  <c r="P893" i="3"/>
  <c r="Q893" i="3" s="1"/>
  <c r="P610" i="3"/>
  <c r="Q610" i="3" s="1"/>
  <c r="P150" i="3"/>
  <c r="Q150" i="3" s="1"/>
  <c r="P147" i="3"/>
  <c r="Q147" i="3" s="1"/>
  <c r="P485" i="3"/>
  <c r="Q485" i="3" s="1"/>
  <c r="P967" i="3"/>
  <c r="Q967" i="3" s="1"/>
  <c r="P1260" i="3"/>
  <c r="Q1260" i="3" s="1"/>
  <c r="P309" i="3"/>
  <c r="Q309" i="3" s="1"/>
  <c r="P1345" i="3"/>
  <c r="Q1345" i="3" s="1"/>
  <c r="P848" i="3"/>
  <c r="Q848" i="3" s="1"/>
  <c r="P1043" i="3"/>
  <c r="Q1043" i="3" s="1"/>
  <c r="P1179" i="3"/>
  <c r="Q1179" i="3" s="1"/>
  <c r="P916" i="3"/>
  <c r="Q916" i="3" s="1"/>
  <c r="P1083" i="3"/>
  <c r="Q1083" i="3" s="1"/>
  <c r="P902" i="3"/>
  <c r="Q902" i="3" s="1"/>
  <c r="P1270" i="3"/>
  <c r="Q1270" i="3" s="1"/>
  <c r="P1258" i="3"/>
  <c r="Q1258" i="3" s="1"/>
  <c r="P1336" i="3"/>
  <c r="Q1336" i="3" s="1"/>
  <c r="P1340" i="3"/>
  <c r="Q1340" i="3" s="1"/>
  <c r="P140" i="3"/>
  <c r="Q140" i="3" s="1"/>
  <c r="P1155" i="3"/>
  <c r="Q1155" i="3" s="1"/>
  <c r="P307" i="3"/>
  <c r="Q307" i="3" s="1"/>
  <c r="P311" i="3"/>
  <c r="Q311" i="3" s="1"/>
  <c r="P233" i="3"/>
  <c r="Q233" i="3" s="1"/>
  <c r="P844" i="3"/>
  <c r="Q844" i="3" s="1"/>
  <c r="P852" i="3"/>
  <c r="Q852" i="3" s="1"/>
  <c r="P126" i="3"/>
  <c r="Q126" i="3" s="1"/>
  <c r="P1280" i="3"/>
  <c r="Q1280" i="3" s="1"/>
  <c r="P1321" i="3"/>
  <c r="Q1321" i="3" s="1"/>
  <c r="P665" i="3"/>
  <c r="Q665" i="3" s="1"/>
  <c r="P1183" i="3"/>
  <c r="Q1183" i="3" s="1"/>
  <c r="P306" i="3"/>
  <c r="Q306" i="3" s="1"/>
  <c r="P360" i="3"/>
  <c r="Q360" i="3" s="1"/>
  <c r="P920" i="3"/>
  <c r="Q920" i="3" s="1"/>
  <c r="P1194" i="3"/>
  <c r="Q1194" i="3" s="1"/>
  <c r="P1087" i="3"/>
  <c r="Q1087" i="3" s="1"/>
  <c r="P80" i="3"/>
  <c r="Q80" i="3" s="1"/>
  <c r="P1191" i="3"/>
  <c r="Q1191" i="3" s="1"/>
  <c r="P253" i="3"/>
  <c r="Q253" i="3" s="1"/>
  <c r="P7" i="3"/>
  <c r="Q7" i="3" s="1"/>
  <c r="P37" i="3"/>
  <c r="Q37" i="3" s="1"/>
  <c r="P1410" i="3"/>
  <c r="Q1410" i="3" s="1"/>
  <c r="P1413" i="3"/>
  <c r="Q1413" i="3" s="1"/>
  <c r="P910" i="3"/>
  <c r="Q910" i="3" s="1"/>
  <c r="P914" i="3"/>
  <c r="Q914" i="3" s="1"/>
  <c r="P984" i="3"/>
  <c r="Q984" i="3" s="1"/>
  <c r="P988" i="3"/>
  <c r="Q988" i="3" s="1"/>
  <c r="P900" i="3"/>
  <c r="Q900" i="3" s="1"/>
  <c r="P113" i="3"/>
  <c r="Q113" i="3" s="1"/>
  <c r="P58" i="3"/>
  <c r="Q58" i="3" s="1"/>
  <c r="P1269" i="3"/>
  <c r="Q1269" i="3" s="1"/>
  <c r="P1268" i="3"/>
  <c r="Q1268" i="3" s="1"/>
  <c r="H1412" i="3"/>
  <c r="H1245" i="3"/>
  <c r="H1411" i="3"/>
  <c r="H1244" i="3"/>
  <c r="H1410" i="3"/>
  <c r="O1282" i="5"/>
  <c r="P1282" i="5" s="1"/>
  <c r="O1286" i="5"/>
  <c r="P1286" i="5" s="1"/>
  <c r="O1290" i="5"/>
  <c r="P1290" i="5" s="1"/>
  <c r="O1294" i="5"/>
  <c r="P1294" i="5" s="1"/>
  <c r="O1298" i="5"/>
  <c r="P1298" i="5" s="1"/>
  <c r="O1302" i="5"/>
  <c r="P1302" i="5" s="1"/>
  <c r="O1306" i="5"/>
  <c r="P1306" i="5" s="1"/>
  <c r="O1310" i="5"/>
  <c r="P1310" i="5" s="1"/>
  <c r="O1314" i="5"/>
  <c r="P1314" i="5" s="1"/>
  <c r="O1318" i="5"/>
  <c r="P1318" i="5" s="1"/>
  <c r="O1322" i="5"/>
  <c r="P1322" i="5" s="1"/>
  <c r="O1326" i="5"/>
  <c r="P1326" i="5" s="1"/>
  <c r="O1330" i="5"/>
  <c r="P1330" i="5" s="1"/>
  <c r="O1334" i="5"/>
  <c r="P1334" i="5" s="1"/>
  <c r="O1338" i="5"/>
  <c r="P1338" i="5" s="1"/>
  <c r="O1342" i="5"/>
  <c r="P1342" i="5" s="1"/>
  <c r="O1346" i="5"/>
  <c r="P1346" i="5" s="1"/>
  <c r="O1350" i="5"/>
  <c r="P1350" i="5" s="1"/>
  <c r="O1354" i="5"/>
  <c r="P1354" i="5" s="1"/>
  <c r="O1358" i="5"/>
  <c r="P1358" i="5" s="1"/>
  <c r="O1362" i="5"/>
  <c r="P1362" i="5" s="1"/>
  <c r="O1366" i="5"/>
  <c r="P1366" i="5" s="1"/>
  <c r="O1370" i="5"/>
  <c r="P1370" i="5" s="1"/>
  <c r="O1374" i="5"/>
  <c r="P1374" i="5" s="1"/>
  <c r="O1378" i="5"/>
  <c r="P1378" i="5" s="1"/>
  <c r="O1382" i="5"/>
  <c r="P1382" i="5" s="1"/>
  <c r="O1386" i="5"/>
  <c r="P1386" i="5" s="1"/>
  <c r="O1390" i="5"/>
  <c r="P1390" i="5" s="1"/>
  <c r="O1394" i="5"/>
  <c r="P1394" i="5" s="1"/>
  <c r="O1398" i="5"/>
  <c r="P1398" i="5" s="1"/>
  <c r="O1402" i="5"/>
  <c r="P1402" i="5" s="1"/>
  <c r="O1406" i="5"/>
  <c r="P1406" i="5" s="1"/>
  <c r="O1410" i="5"/>
  <c r="P1410" i="5" s="1"/>
  <c r="O1414" i="5"/>
  <c r="P1414" i="5" s="1"/>
  <c r="O1418" i="5"/>
  <c r="P1418" i="5" s="1"/>
  <c r="O1422" i="5"/>
  <c r="P1422" i="5" s="1"/>
  <c r="O1426" i="5"/>
  <c r="P1426" i="5" s="1"/>
  <c r="O1430" i="5"/>
  <c r="P1430" i="5" s="1"/>
  <c r="O1434" i="5"/>
  <c r="P1434" i="5" s="1"/>
  <c r="O1438" i="5"/>
  <c r="P1438" i="5" s="1"/>
  <c r="O1442" i="5"/>
  <c r="P1442" i="5" s="1"/>
  <c r="O1446" i="5"/>
  <c r="P1446" i="5" s="1"/>
  <c r="O1450" i="5"/>
  <c r="P1450" i="5" s="1"/>
  <c r="O1454" i="5"/>
  <c r="P1454" i="5" s="1"/>
  <c r="O1458" i="5"/>
  <c r="P1458" i="5" s="1"/>
  <c r="O1462" i="5"/>
  <c r="P1462" i="5" s="1"/>
  <c r="O1466" i="5"/>
  <c r="P1466" i="5" s="1"/>
  <c r="O1470" i="5"/>
  <c r="P1470" i="5" s="1"/>
  <c r="O1474" i="5"/>
  <c r="P1474" i="5" s="1"/>
  <c r="O1478" i="5"/>
  <c r="P1478" i="5" s="1"/>
  <c r="O1482" i="5"/>
  <c r="P1482" i="5" s="1"/>
  <c r="O1486" i="5"/>
  <c r="P1486" i="5" s="1"/>
  <c r="O1490" i="5"/>
  <c r="P1490" i="5" s="1"/>
  <c r="O1494" i="5"/>
  <c r="P1494" i="5" s="1"/>
  <c r="O1498" i="5"/>
  <c r="P1498" i="5" s="1"/>
  <c r="O1502" i="5"/>
  <c r="P1502" i="5" s="1"/>
  <c r="O1506" i="5"/>
  <c r="P1506" i="5" s="1"/>
  <c r="O1510" i="5"/>
  <c r="P1510" i="5" s="1"/>
  <c r="O1514" i="5"/>
  <c r="P1514" i="5" s="1"/>
  <c r="O1518" i="5"/>
  <c r="P1518" i="5" s="1"/>
  <c r="O1522" i="5"/>
  <c r="P1522" i="5" s="1"/>
  <c r="O1526" i="5"/>
  <c r="P1526" i="5" s="1"/>
  <c r="O1530" i="5"/>
  <c r="P1530" i="5" s="1"/>
  <c r="O1534" i="5"/>
  <c r="P1534" i="5" s="1"/>
  <c r="O1538" i="5"/>
  <c r="P1538" i="5" s="1"/>
  <c r="O1542" i="5"/>
  <c r="P1542" i="5" s="1"/>
  <c r="O1546" i="5"/>
  <c r="P1546" i="5" s="1"/>
  <c r="O1550" i="5"/>
  <c r="P1550" i="5" s="1"/>
  <c r="O1554" i="5"/>
  <c r="P1554" i="5" s="1"/>
  <c r="O1558" i="5"/>
  <c r="P1558" i="5" s="1"/>
  <c r="O1562" i="5"/>
  <c r="P1562" i="5" s="1"/>
  <c r="O1566" i="5"/>
  <c r="P1566" i="5" s="1"/>
  <c r="O1570" i="5"/>
  <c r="P1570" i="5" s="1"/>
  <c r="O1574" i="5"/>
  <c r="P1574" i="5" s="1"/>
  <c r="O1578" i="5"/>
  <c r="P1578" i="5" s="1"/>
  <c r="O1582" i="5"/>
  <c r="P1582" i="5" s="1"/>
  <c r="O1586" i="5"/>
  <c r="P1586" i="5" s="1"/>
  <c r="O1590" i="5"/>
  <c r="P1590" i="5" s="1"/>
  <c r="O1594" i="5"/>
  <c r="P1594" i="5" s="1"/>
  <c r="O1598" i="5"/>
  <c r="P1598" i="5" s="1"/>
  <c r="O1602" i="5"/>
  <c r="P1602" i="5" s="1"/>
  <c r="O1606" i="5"/>
  <c r="P1606" i="5" s="1"/>
  <c r="O1610" i="5"/>
  <c r="P1610" i="5" s="1"/>
  <c r="O1614" i="5"/>
  <c r="P1614" i="5" s="1"/>
  <c r="O1618" i="5"/>
  <c r="P1618" i="5" s="1"/>
  <c r="O1622" i="5"/>
  <c r="P1622" i="5" s="1"/>
  <c r="O1626" i="5"/>
  <c r="P1626" i="5" s="1"/>
  <c r="O1630" i="5"/>
  <c r="P1630" i="5" s="1"/>
  <c r="O1634" i="5"/>
  <c r="P1634" i="5" s="1"/>
  <c r="O1638" i="5"/>
  <c r="P1638" i="5" s="1"/>
  <c r="O1642" i="5"/>
  <c r="P1642" i="5" s="1"/>
  <c r="O1646" i="5"/>
  <c r="P1646" i="5" s="1"/>
  <c r="O1650" i="5"/>
  <c r="P1650" i="5" s="1"/>
  <c r="O1654" i="5"/>
  <c r="P1654" i="5" s="1"/>
  <c r="O1658" i="5"/>
  <c r="P1658" i="5" s="1"/>
  <c r="O1662" i="5"/>
  <c r="P1662" i="5" s="1"/>
  <c r="O1666" i="5"/>
  <c r="P1666" i="5" s="1"/>
  <c r="O1670" i="5"/>
  <c r="P1670" i="5" s="1"/>
  <c r="O1674" i="5"/>
  <c r="P1674" i="5" s="1"/>
  <c r="O1678" i="5"/>
  <c r="P1678" i="5" s="1"/>
  <c r="O1682" i="5"/>
  <c r="P1682" i="5" s="1"/>
  <c r="O1686" i="5"/>
  <c r="P1686" i="5" s="1"/>
  <c r="O1690" i="5"/>
  <c r="P1690" i="5" s="1"/>
  <c r="O1694" i="5"/>
  <c r="P1694" i="5" s="1"/>
  <c r="O1698" i="5"/>
  <c r="P1698" i="5" s="1"/>
  <c r="O1702" i="5"/>
  <c r="P1702" i="5" s="1"/>
  <c r="O1706" i="5"/>
  <c r="P1706" i="5" s="1"/>
  <c r="O1710" i="5"/>
  <c r="P1710" i="5" s="1"/>
  <c r="O1714" i="5"/>
  <c r="P1714" i="5" s="1"/>
  <c r="O1718" i="5"/>
  <c r="P1718" i="5" s="1"/>
  <c r="O1722" i="5"/>
  <c r="P1722" i="5" s="1"/>
  <c r="O1726" i="5"/>
  <c r="P1726" i="5" s="1"/>
  <c r="O1730" i="5"/>
  <c r="P1730" i="5" s="1"/>
  <c r="O1734" i="5"/>
  <c r="P1734" i="5" s="1"/>
  <c r="O1738" i="5"/>
  <c r="P1738" i="5" s="1"/>
  <c r="O1742" i="5"/>
  <c r="P1742" i="5" s="1"/>
  <c r="O1746" i="5"/>
  <c r="P1746" i="5" s="1"/>
  <c r="O1750" i="5"/>
  <c r="P1750" i="5" s="1"/>
  <c r="O1754" i="5"/>
  <c r="P1754" i="5" s="1"/>
  <c r="O1758" i="5"/>
  <c r="P1758" i="5" s="1"/>
  <c r="O1762" i="5"/>
  <c r="P1762" i="5" s="1"/>
  <c r="O1766" i="5"/>
  <c r="P1766" i="5" s="1"/>
  <c r="O1770" i="5"/>
  <c r="P1770" i="5" s="1"/>
  <c r="O1774" i="5"/>
  <c r="P1774" i="5" s="1"/>
  <c r="O1778" i="5"/>
  <c r="P1778" i="5" s="1"/>
  <c r="O1782" i="5"/>
  <c r="P1782" i="5" s="1"/>
  <c r="O1786" i="5"/>
  <c r="P1786" i="5" s="1"/>
  <c r="O1790" i="5"/>
  <c r="P1790" i="5" s="1"/>
  <c r="O1794" i="5"/>
  <c r="P1794" i="5" s="1"/>
  <c r="O1798" i="5"/>
  <c r="P1798" i="5" s="1"/>
  <c r="O1802" i="5"/>
  <c r="P1802" i="5" s="1"/>
  <c r="O1806" i="5"/>
  <c r="P1806" i="5" s="1"/>
  <c r="O1810" i="5"/>
  <c r="P1810" i="5" s="1"/>
  <c r="O1814" i="5"/>
  <c r="P1814" i="5" s="1"/>
  <c r="O1818" i="5"/>
  <c r="P1818" i="5" s="1"/>
  <c r="O1822" i="5"/>
  <c r="P1822" i="5" s="1"/>
  <c r="O1826" i="5"/>
  <c r="P1826" i="5" s="1"/>
  <c r="O1830" i="5"/>
  <c r="P1830" i="5" s="1"/>
  <c r="O1834" i="5"/>
  <c r="P1834" i="5" s="1"/>
  <c r="O1838" i="5"/>
  <c r="P1838" i="5" s="1"/>
  <c r="O1842" i="5"/>
  <c r="P1842" i="5" s="1"/>
  <c r="O1846" i="5"/>
  <c r="P1846" i="5" s="1"/>
  <c r="O1850" i="5"/>
  <c r="P1850" i="5" s="1"/>
  <c r="O1854" i="5"/>
  <c r="P1854" i="5" s="1"/>
  <c r="O1858" i="5"/>
  <c r="P1858" i="5" s="1"/>
  <c r="O1862" i="5"/>
  <c r="P1862" i="5" s="1"/>
  <c r="O1866" i="5"/>
  <c r="P1866" i="5" s="1"/>
  <c r="O1870" i="5"/>
  <c r="P1870" i="5" s="1"/>
  <c r="O1874" i="5"/>
  <c r="P1874" i="5" s="1"/>
  <c r="O1878" i="5"/>
  <c r="P1878" i="5" s="1"/>
  <c r="O1882" i="5"/>
  <c r="P1882" i="5" s="1"/>
  <c r="O1886" i="5"/>
  <c r="P1886" i="5" s="1"/>
  <c r="O1890" i="5"/>
  <c r="P1890" i="5" s="1"/>
  <c r="O1894" i="5"/>
  <c r="P1894" i="5" s="1"/>
  <c r="O1898" i="5"/>
  <c r="P1898" i="5" s="1"/>
  <c r="O1902" i="5"/>
  <c r="P1902" i="5" s="1"/>
  <c r="O1906" i="5"/>
  <c r="P1906" i="5" s="1"/>
  <c r="O1910" i="5"/>
  <c r="P1910" i="5" s="1"/>
  <c r="O1914" i="5"/>
  <c r="P1914" i="5" s="1"/>
  <c r="O1918" i="5"/>
  <c r="P1918" i="5" s="1"/>
  <c r="O1922" i="5"/>
  <c r="P1922" i="5" s="1"/>
  <c r="O1926" i="5"/>
  <c r="P1926" i="5" s="1"/>
  <c r="O1930" i="5"/>
  <c r="P1930" i="5" s="1"/>
  <c r="O1934" i="5"/>
  <c r="P1934" i="5" s="1"/>
  <c r="O1938" i="5"/>
  <c r="P1938" i="5" s="1"/>
  <c r="O1942" i="5"/>
  <c r="P1942" i="5" s="1"/>
  <c r="O1946" i="5"/>
  <c r="P1946" i="5" s="1"/>
  <c r="O1950" i="5"/>
  <c r="P1950" i="5" s="1"/>
  <c r="O1954" i="5"/>
  <c r="P1954" i="5" s="1"/>
  <c r="O1958" i="5"/>
  <c r="P1958" i="5" s="1"/>
  <c r="O1962" i="5"/>
  <c r="P1962" i="5" s="1"/>
  <c r="O1966" i="5"/>
  <c r="P1966" i="5" s="1"/>
  <c r="O1970" i="5"/>
  <c r="P1970" i="5" s="1"/>
  <c r="O1974" i="5"/>
  <c r="P1974" i="5" s="1"/>
  <c r="O1978" i="5"/>
  <c r="P1978" i="5" s="1"/>
  <c r="O1982" i="5"/>
  <c r="P1982" i="5" s="1"/>
  <c r="O1986" i="5"/>
  <c r="P1986" i="5" s="1"/>
  <c r="O1990" i="5"/>
  <c r="P1990" i="5" s="1"/>
  <c r="O1994" i="5"/>
  <c r="P1994" i="5" s="1"/>
  <c r="O1998" i="5"/>
  <c r="P1998" i="5" s="1"/>
  <c r="O2002" i="5"/>
  <c r="P2002" i="5" s="1"/>
  <c r="O2006" i="5"/>
  <c r="P2006" i="5" s="1"/>
  <c r="O2010" i="5"/>
  <c r="P2010" i="5" s="1"/>
  <c r="O2014" i="5"/>
  <c r="P2014" i="5" s="1"/>
  <c r="O2018" i="5"/>
  <c r="P2018" i="5" s="1"/>
  <c r="O2022" i="5"/>
  <c r="P2022" i="5" s="1"/>
  <c r="O2026" i="5"/>
  <c r="P2026" i="5" s="1"/>
  <c r="O2030" i="5"/>
  <c r="P2030" i="5" s="1"/>
  <c r="O2034" i="5"/>
  <c r="P2034" i="5" s="1"/>
  <c r="O2038" i="5"/>
  <c r="P2038" i="5" s="1"/>
  <c r="O2042" i="5"/>
  <c r="P2042" i="5" s="1"/>
  <c r="O2046" i="5"/>
  <c r="P2046" i="5" s="1"/>
  <c r="O2050" i="5"/>
  <c r="P2050" i="5" s="1"/>
  <c r="O2054" i="5"/>
  <c r="P2054" i="5" s="1"/>
  <c r="O2058" i="5"/>
  <c r="P2058" i="5" s="1"/>
  <c r="O2062" i="5"/>
  <c r="P2062" i="5" s="1"/>
  <c r="O2066" i="5"/>
  <c r="P2066" i="5" s="1"/>
  <c r="O2070" i="5"/>
  <c r="P2070" i="5" s="1"/>
  <c r="O2074" i="5"/>
  <c r="P2074" i="5" s="1"/>
  <c r="O2078" i="5"/>
  <c r="P2078" i="5" s="1"/>
  <c r="O2082" i="5"/>
  <c r="P2082" i="5" s="1"/>
  <c r="O2086" i="5"/>
  <c r="P2086" i="5" s="1"/>
  <c r="O2090" i="5"/>
  <c r="P2090" i="5" s="1"/>
  <c r="O2094" i="5"/>
  <c r="P2094" i="5" s="1"/>
  <c r="O2098" i="5"/>
  <c r="P2098" i="5" s="1"/>
  <c r="O2102" i="5"/>
  <c r="P2102" i="5" s="1"/>
  <c r="O2106" i="5"/>
  <c r="P2106" i="5" s="1"/>
  <c r="O2110" i="5"/>
  <c r="P2110" i="5" s="1"/>
  <c r="O2114" i="5"/>
  <c r="P2114" i="5" s="1"/>
  <c r="O2118" i="5"/>
  <c r="P2118" i="5" s="1"/>
  <c r="O2122" i="5"/>
  <c r="P2122" i="5" s="1"/>
  <c r="O2126" i="5"/>
  <c r="P2126" i="5" s="1"/>
  <c r="O2130" i="5"/>
  <c r="P2130" i="5" s="1"/>
  <c r="O2134" i="5"/>
  <c r="P2134" i="5" s="1"/>
  <c r="O2138" i="5"/>
  <c r="P2138" i="5" s="1"/>
  <c r="O2142" i="5"/>
  <c r="P2142" i="5" s="1"/>
  <c r="O2146" i="5"/>
  <c r="P2146" i="5" s="1"/>
  <c r="O2150" i="5"/>
  <c r="P2150" i="5" s="1"/>
  <c r="O2154" i="5"/>
  <c r="P2154" i="5" s="1"/>
  <c r="O2158" i="5"/>
  <c r="P2158" i="5" s="1"/>
  <c r="O2162" i="5"/>
  <c r="P2162" i="5" s="1"/>
  <c r="O2166" i="5"/>
  <c r="P2166" i="5" s="1"/>
  <c r="O2170" i="5"/>
  <c r="P2170" i="5" s="1"/>
  <c r="O2174" i="5"/>
  <c r="P2174" i="5" s="1"/>
  <c r="O2178" i="5"/>
  <c r="P2178" i="5" s="1"/>
  <c r="O2182" i="5"/>
  <c r="P2182" i="5" s="1"/>
  <c r="O2186" i="5"/>
  <c r="P2186" i="5" s="1"/>
  <c r="O2190" i="5"/>
  <c r="P2190" i="5" s="1"/>
  <c r="O2194" i="5"/>
  <c r="P2194" i="5" s="1"/>
  <c r="O2198" i="5"/>
  <c r="P2198" i="5" s="1"/>
  <c r="O2202" i="5"/>
  <c r="P2202" i="5" s="1"/>
  <c r="O2206" i="5"/>
  <c r="P2206" i="5" s="1"/>
  <c r="O2210" i="5"/>
  <c r="P2210" i="5" s="1"/>
  <c r="O2214" i="5"/>
  <c r="P2214" i="5" s="1"/>
  <c r="O2218" i="5"/>
  <c r="P2218" i="5" s="1"/>
  <c r="O2222" i="5"/>
  <c r="P2222" i="5" s="1"/>
  <c r="O2226" i="5"/>
  <c r="P2226" i="5" s="1"/>
  <c r="O2230" i="5"/>
  <c r="P2230" i="5" s="1"/>
  <c r="O2234" i="5"/>
  <c r="P2234" i="5" s="1"/>
  <c r="O2238" i="5"/>
  <c r="P2238" i="5" s="1"/>
  <c r="O2242" i="5"/>
  <c r="P2242" i="5" s="1"/>
  <c r="O2246" i="5"/>
  <c r="P2246" i="5" s="1"/>
  <c r="O2250" i="5"/>
  <c r="P2250" i="5" s="1"/>
  <c r="O2254" i="5"/>
  <c r="P2254" i="5" s="1"/>
  <c r="O2258" i="5"/>
  <c r="P2258" i="5" s="1"/>
  <c r="O2262" i="5"/>
  <c r="P2262" i="5" s="1"/>
  <c r="O2266" i="5"/>
  <c r="P2266" i="5" s="1"/>
  <c r="O2270" i="5"/>
  <c r="P2270" i="5" s="1"/>
  <c r="O2274" i="5"/>
  <c r="P2274" i="5" s="1"/>
  <c r="O2278" i="5"/>
  <c r="P2278" i="5" s="1"/>
  <c r="O2282" i="5"/>
  <c r="P2282" i="5" s="1"/>
  <c r="O2286" i="5"/>
  <c r="P2286" i="5" s="1"/>
  <c r="O2290" i="5"/>
  <c r="P2290" i="5" s="1"/>
  <c r="O2294" i="5"/>
  <c r="P2294" i="5" s="1"/>
  <c r="O2298" i="5"/>
  <c r="P2298" i="5" s="1"/>
  <c r="O2302" i="5"/>
  <c r="P2302" i="5" s="1"/>
  <c r="O2306" i="5"/>
  <c r="P2306" i="5" s="1"/>
  <c r="O2310" i="5"/>
  <c r="P2310" i="5" s="1"/>
  <c r="O2314" i="5"/>
  <c r="P2314" i="5" s="1"/>
  <c r="O2318" i="5"/>
  <c r="P2318" i="5" s="1"/>
  <c r="O2322" i="5"/>
  <c r="P2322" i="5" s="1"/>
  <c r="O2326" i="5"/>
  <c r="P2326" i="5" s="1"/>
  <c r="O2330" i="5"/>
  <c r="P2330" i="5" s="1"/>
  <c r="O2334" i="5"/>
  <c r="P2334" i="5" s="1"/>
  <c r="O2338" i="5"/>
  <c r="P2338" i="5" s="1"/>
  <c r="O2342" i="5"/>
  <c r="P2342" i="5" s="1"/>
  <c r="O2346" i="5"/>
  <c r="P2346" i="5" s="1"/>
  <c r="O2350" i="5"/>
  <c r="P2350" i="5" s="1"/>
  <c r="O2354" i="5"/>
  <c r="P2354" i="5" s="1"/>
  <c r="O2358" i="5"/>
  <c r="P2358" i="5" s="1"/>
  <c r="O2362" i="5"/>
  <c r="P2362" i="5" s="1"/>
  <c r="O2366" i="5"/>
  <c r="P2366" i="5" s="1"/>
  <c r="O2370" i="5"/>
  <c r="P2370" i="5" s="1"/>
  <c r="O2374" i="5"/>
  <c r="P2374" i="5" s="1"/>
  <c r="O2378" i="5"/>
  <c r="P2378" i="5" s="1"/>
  <c r="O2382" i="5"/>
  <c r="P2382" i="5" s="1"/>
  <c r="O2386" i="5"/>
  <c r="P2386" i="5" s="1"/>
  <c r="O2390" i="5"/>
  <c r="P2390" i="5" s="1"/>
  <c r="O2394" i="5"/>
  <c r="P2394" i="5" s="1"/>
  <c r="O2398" i="5"/>
  <c r="P2398" i="5" s="1"/>
  <c r="O2402" i="5"/>
  <c r="P2402" i="5" s="1"/>
  <c r="O2406" i="5"/>
  <c r="P2406" i="5" s="1"/>
  <c r="O2410" i="5"/>
  <c r="P2410" i="5" s="1"/>
  <c r="O2414" i="5"/>
  <c r="P2414" i="5" s="1"/>
  <c r="O2418" i="5"/>
  <c r="P2418" i="5" s="1"/>
  <c r="O2422" i="5"/>
  <c r="P2422" i="5" s="1"/>
  <c r="O2426" i="5"/>
  <c r="P2426" i="5" s="1"/>
  <c r="O2430" i="5"/>
  <c r="P2430" i="5" s="1"/>
  <c r="O2434" i="5"/>
  <c r="P2434" i="5" s="1"/>
  <c r="O2438" i="5"/>
  <c r="P2438" i="5" s="1"/>
  <c r="O2442" i="5"/>
  <c r="P2442" i="5" s="1"/>
  <c r="O2446" i="5"/>
  <c r="P2446" i="5" s="1"/>
  <c r="O2450" i="5"/>
  <c r="P2450" i="5" s="1"/>
  <c r="O2454" i="5"/>
  <c r="P2454" i="5" s="1"/>
  <c r="O2458" i="5"/>
  <c r="P2458" i="5" s="1"/>
  <c r="O2462" i="5"/>
  <c r="P2462" i="5" s="1"/>
  <c r="O2466" i="5"/>
  <c r="P2466" i="5" s="1"/>
  <c r="O2470" i="5"/>
  <c r="P2470" i="5" s="1"/>
  <c r="O2474" i="5"/>
  <c r="P2474" i="5" s="1"/>
  <c r="O2478" i="5"/>
  <c r="P2478" i="5" s="1"/>
  <c r="O2482" i="5"/>
  <c r="P2482" i="5" s="1"/>
  <c r="O2486" i="5"/>
  <c r="P2486" i="5" s="1"/>
  <c r="O2490" i="5"/>
  <c r="P2490" i="5" s="1"/>
  <c r="O2494" i="5"/>
  <c r="P2494" i="5" s="1"/>
  <c r="O2498" i="5"/>
  <c r="P2498" i="5" s="1"/>
  <c r="O2502" i="5"/>
  <c r="P2502" i="5" s="1"/>
  <c r="O2506" i="5"/>
  <c r="P2506" i="5" s="1"/>
  <c r="O2510" i="5"/>
  <c r="P2510" i="5" s="1"/>
  <c r="O2514" i="5"/>
  <c r="P2514" i="5" s="1"/>
  <c r="O2518" i="5"/>
  <c r="P2518" i="5" s="1"/>
  <c r="O2522" i="5"/>
  <c r="P2522" i="5" s="1"/>
  <c r="O2526" i="5"/>
  <c r="P2526" i="5" s="1"/>
  <c r="O2530" i="5"/>
  <c r="P2530" i="5" s="1"/>
  <c r="O2534" i="5"/>
  <c r="P2534" i="5" s="1"/>
  <c r="O2538" i="5"/>
  <c r="P2538" i="5" s="1"/>
  <c r="O2542" i="5"/>
  <c r="P2542" i="5" s="1"/>
  <c r="O2546" i="5"/>
  <c r="P2546" i="5" s="1"/>
  <c r="O2550" i="5"/>
  <c r="P2550" i="5" s="1"/>
  <c r="O2554" i="5"/>
  <c r="P2554" i="5" s="1"/>
  <c r="O2558" i="5"/>
  <c r="P2558" i="5" s="1"/>
  <c r="O2562" i="5"/>
  <c r="P2562" i="5" s="1"/>
  <c r="O2566" i="5"/>
  <c r="P2566" i="5" s="1"/>
  <c r="O2570" i="5"/>
  <c r="P2570" i="5" s="1"/>
  <c r="O2574" i="5"/>
  <c r="P2574" i="5" s="1"/>
  <c r="O2578" i="5"/>
  <c r="P2578" i="5" s="1"/>
  <c r="O2582" i="5"/>
  <c r="P2582" i="5" s="1"/>
  <c r="O2586" i="5"/>
  <c r="P2586" i="5" s="1"/>
  <c r="O2590" i="5"/>
  <c r="P2590" i="5" s="1"/>
  <c r="O2594" i="5"/>
  <c r="P2594" i="5" s="1"/>
  <c r="O2598" i="5"/>
  <c r="P2598" i="5" s="1"/>
  <c r="O2602" i="5"/>
  <c r="P2602" i="5" s="1"/>
  <c r="O2606" i="5"/>
  <c r="P2606" i="5" s="1"/>
  <c r="O2610" i="5"/>
  <c r="P2610" i="5" s="1"/>
  <c r="O2614" i="5"/>
  <c r="P2614" i="5" s="1"/>
  <c r="O2618" i="5"/>
  <c r="P2618" i="5" s="1"/>
  <c r="O2622" i="5"/>
  <c r="P2622" i="5" s="1"/>
  <c r="O2626" i="5"/>
  <c r="P2626" i="5" s="1"/>
  <c r="O2630" i="5"/>
  <c r="P2630" i="5" s="1"/>
  <c r="O2634" i="5"/>
  <c r="P2634" i="5" s="1"/>
  <c r="O2638" i="5"/>
  <c r="P2638" i="5" s="1"/>
  <c r="O2642" i="5"/>
  <c r="P2642" i="5" s="1"/>
  <c r="O2646" i="5"/>
  <c r="P2646" i="5" s="1"/>
  <c r="O2650" i="5"/>
  <c r="P2650" i="5" s="1"/>
  <c r="O2654" i="5"/>
  <c r="P2654" i="5" s="1"/>
  <c r="O2658" i="5"/>
  <c r="P2658" i="5" s="1"/>
  <c r="O2662" i="5"/>
  <c r="P2662" i="5" s="1"/>
  <c r="O2666" i="5"/>
  <c r="P2666" i="5" s="1"/>
  <c r="O2670" i="5"/>
  <c r="P2670" i="5" s="1"/>
  <c r="O2674" i="5"/>
  <c r="P2674" i="5" s="1"/>
  <c r="O2678" i="5"/>
  <c r="P2678" i="5" s="1"/>
  <c r="O2682" i="5"/>
  <c r="P2682" i="5" s="1"/>
  <c r="O2686" i="5"/>
  <c r="P2686" i="5" s="1"/>
  <c r="O2690" i="5"/>
  <c r="P2690" i="5" s="1"/>
  <c r="O2694" i="5"/>
  <c r="P2694" i="5" s="1"/>
  <c r="O2698" i="5"/>
  <c r="P2698" i="5" s="1"/>
  <c r="O2702" i="5"/>
  <c r="P2702" i="5" s="1"/>
  <c r="O2706" i="5"/>
  <c r="P2706" i="5" s="1"/>
  <c r="O2710" i="5"/>
  <c r="P2710" i="5" s="1"/>
  <c r="O2714" i="5"/>
  <c r="P2714" i="5" s="1"/>
  <c r="O2718" i="5"/>
  <c r="P2718" i="5" s="1"/>
  <c r="O2722" i="5"/>
  <c r="P2722" i="5" s="1"/>
  <c r="O2726" i="5"/>
  <c r="P2726" i="5" s="1"/>
  <c r="O2730" i="5"/>
  <c r="P2730" i="5" s="1"/>
  <c r="O2734" i="5"/>
  <c r="P2734" i="5" s="1"/>
  <c r="O2738" i="5"/>
  <c r="P2738" i="5" s="1"/>
  <c r="O2742" i="5"/>
  <c r="P2742" i="5" s="1"/>
  <c r="O2746" i="5"/>
  <c r="P2746" i="5" s="1"/>
  <c r="O2750" i="5"/>
  <c r="P2750" i="5" s="1"/>
  <c r="O2754" i="5"/>
  <c r="P2754" i="5" s="1"/>
  <c r="O2758" i="5"/>
  <c r="P2758" i="5" s="1"/>
  <c r="O2762" i="5"/>
  <c r="P2762" i="5" s="1"/>
  <c r="O2766" i="5"/>
  <c r="P2766" i="5" s="1"/>
  <c r="O2770" i="5"/>
  <c r="P2770" i="5" s="1"/>
  <c r="O2774" i="5"/>
  <c r="P2774" i="5" s="1"/>
  <c r="O2778" i="5"/>
  <c r="P2778" i="5" s="1"/>
  <c r="O2782" i="5"/>
  <c r="P2782" i="5" s="1"/>
  <c r="O2786" i="5"/>
  <c r="P2786" i="5" s="1"/>
  <c r="O2790" i="5"/>
  <c r="P2790" i="5" s="1"/>
  <c r="O2794" i="5"/>
  <c r="P2794" i="5" s="1"/>
  <c r="O2798" i="5"/>
  <c r="P2798" i="5" s="1"/>
  <c r="O2802" i="5"/>
  <c r="P2802" i="5" s="1"/>
  <c r="O2806" i="5"/>
  <c r="P2806" i="5" s="1"/>
  <c r="O2810" i="5"/>
  <c r="P2810" i="5" s="1"/>
  <c r="O2814" i="5"/>
  <c r="P2814" i="5" s="1"/>
  <c r="O2818" i="5"/>
  <c r="P2818" i="5" s="1"/>
  <c r="O2822" i="5"/>
  <c r="P2822" i="5" s="1"/>
  <c r="O2826" i="5"/>
  <c r="P2826" i="5" s="1"/>
  <c r="O2830" i="5"/>
  <c r="P2830" i="5" s="1"/>
  <c r="O2834" i="5"/>
  <c r="P2834" i="5" s="1"/>
  <c r="O2838" i="5"/>
  <c r="P2838" i="5" s="1"/>
  <c r="O2842" i="5"/>
  <c r="P2842" i="5" s="1"/>
  <c r="O2846" i="5"/>
  <c r="P2846" i="5" s="1"/>
  <c r="O2850" i="5"/>
  <c r="P2850" i="5" s="1"/>
  <c r="O2854" i="5"/>
  <c r="P2854" i="5" s="1"/>
  <c r="O2858" i="5"/>
  <c r="P2858" i="5" s="1"/>
  <c r="O2862" i="5"/>
  <c r="P2862" i="5" s="1"/>
  <c r="O2866" i="5"/>
  <c r="P2866" i="5" s="1"/>
  <c r="O2870" i="5"/>
  <c r="P2870" i="5" s="1"/>
  <c r="O2874" i="5"/>
  <c r="P2874" i="5" s="1"/>
  <c r="O2878" i="5"/>
  <c r="P2878" i="5" s="1"/>
  <c r="O2882" i="5"/>
  <c r="P2882" i="5" s="1"/>
  <c r="O2886" i="5"/>
  <c r="P2886" i="5" s="1"/>
  <c r="O2890" i="5"/>
  <c r="P2890" i="5" s="1"/>
  <c r="O2894" i="5"/>
  <c r="P2894" i="5" s="1"/>
  <c r="O2898" i="5"/>
  <c r="P2898" i="5" s="1"/>
  <c r="O2902" i="5"/>
  <c r="P2902" i="5" s="1"/>
  <c r="O2906" i="5"/>
  <c r="P2906" i="5" s="1"/>
  <c r="O2910" i="5"/>
  <c r="P2910" i="5" s="1"/>
  <c r="O2914" i="5"/>
  <c r="P2914" i="5" s="1"/>
  <c r="O2918" i="5"/>
  <c r="P2918" i="5" s="1"/>
  <c r="O2922" i="5"/>
  <c r="P2922" i="5" s="1"/>
  <c r="O2926" i="5"/>
  <c r="P2926" i="5" s="1"/>
  <c r="O2930" i="5"/>
  <c r="P2930" i="5" s="1"/>
  <c r="O2934" i="5"/>
  <c r="P2934" i="5" s="1"/>
  <c r="O2938" i="5"/>
  <c r="P2938" i="5" s="1"/>
  <c r="O2942" i="5"/>
  <c r="P2942" i="5" s="1"/>
  <c r="O2946" i="5"/>
  <c r="P2946" i="5" s="1"/>
  <c r="O2950" i="5"/>
  <c r="P2950" i="5" s="1"/>
  <c r="O2954" i="5"/>
  <c r="P2954" i="5" s="1"/>
  <c r="O2958" i="5"/>
  <c r="P2958" i="5" s="1"/>
  <c r="O2962" i="5"/>
  <c r="P2962" i="5" s="1"/>
  <c r="O2966" i="5"/>
  <c r="P2966" i="5" s="1"/>
  <c r="O2970" i="5"/>
  <c r="P2970" i="5" s="1"/>
  <c r="O2974" i="5"/>
  <c r="P2974" i="5" s="1"/>
  <c r="O2978" i="5"/>
  <c r="P2978" i="5" s="1"/>
  <c r="O2982" i="5"/>
  <c r="P2982" i="5" s="1"/>
  <c r="O2986" i="5"/>
  <c r="P2986" i="5" s="1"/>
  <c r="O2990" i="5"/>
  <c r="P2990" i="5" s="1"/>
  <c r="O2994" i="5"/>
  <c r="P2994" i="5" s="1"/>
  <c r="O2998" i="5"/>
  <c r="P2998" i="5" s="1"/>
  <c r="O3002" i="5"/>
  <c r="P3002" i="5" s="1"/>
  <c r="O3006" i="5"/>
  <c r="P3006" i="5" s="1"/>
  <c r="O3010" i="5"/>
  <c r="P3010" i="5" s="1"/>
  <c r="O3014" i="5"/>
  <c r="P3014" i="5" s="1"/>
  <c r="O3018" i="5"/>
  <c r="P3018" i="5" s="1"/>
  <c r="O3022" i="5"/>
  <c r="P3022" i="5" s="1"/>
  <c r="O3026" i="5"/>
  <c r="P3026" i="5" s="1"/>
  <c r="O3030" i="5"/>
  <c r="P3030" i="5" s="1"/>
  <c r="O3034" i="5"/>
  <c r="P3034" i="5" s="1"/>
  <c r="O3038" i="5"/>
  <c r="P3038" i="5" s="1"/>
  <c r="O3042" i="5"/>
  <c r="P3042" i="5" s="1"/>
  <c r="O3046" i="5"/>
  <c r="P3046" i="5" s="1"/>
  <c r="O3050" i="5"/>
  <c r="P3050" i="5" s="1"/>
  <c r="O3054" i="5"/>
  <c r="P3054" i="5" s="1"/>
  <c r="O3058" i="5"/>
  <c r="P3058" i="5" s="1"/>
  <c r="O3062" i="5"/>
  <c r="P3062" i="5" s="1"/>
  <c r="O3066" i="5"/>
  <c r="P3066" i="5" s="1"/>
  <c r="O3070" i="5"/>
  <c r="P3070" i="5" s="1"/>
  <c r="O3074" i="5"/>
  <c r="P3074" i="5" s="1"/>
  <c r="O3078" i="5"/>
  <c r="P3078" i="5" s="1"/>
  <c r="O3082" i="5"/>
  <c r="P3082" i="5" s="1"/>
  <c r="O3086" i="5"/>
  <c r="P3086" i="5" s="1"/>
  <c r="O3090" i="5"/>
  <c r="P3090" i="5" s="1"/>
  <c r="O3094" i="5"/>
  <c r="P3094" i="5" s="1"/>
  <c r="O3098" i="5"/>
  <c r="P3098" i="5" s="1"/>
  <c r="O3102" i="5"/>
  <c r="P3102" i="5" s="1"/>
  <c r="O3106" i="5"/>
  <c r="P3106" i="5" s="1"/>
  <c r="O3110" i="5"/>
  <c r="P3110" i="5" s="1"/>
  <c r="O3114" i="5"/>
  <c r="P3114" i="5" s="1"/>
  <c r="O3118" i="5"/>
  <c r="P3118" i="5" s="1"/>
  <c r="O3122" i="5"/>
  <c r="P3122" i="5" s="1"/>
  <c r="O3126" i="5"/>
  <c r="P3126" i="5" s="1"/>
  <c r="O3130" i="5"/>
  <c r="P3130" i="5" s="1"/>
  <c r="O3134" i="5"/>
  <c r="P3134" i="5" s="1"/>
  <c r="O3138" i="5"/>
  <c r="P3138" i="5" s="1"/>
  <c r="O3142" i="5"/>
  <c r="P3142" i="5" s="1"/>
  <c r="O3146" i="5"/>
  <c r="P3146" i="5" s="1"/>
  <c r="O3150" i="5"/>
  <c r="P3150" i="5" s="1"/>
  <c r="O3154" i="5"/>
  <c r="P3154" i="5" s="1"/>
  <c r="O3158" i="5"/>
  <c r="P3158" i="5" s="1"/>
  <c r="O3162" i="5"/>
  <c r="P3162" i="5" s="1"/>
  <c r="O3166" i="5"/>
  <c r="P3166" i="5" s="1"/>
  <c r="O3170" i="5"/>
  <c r="P3170" i="5" s="1"/>
  <c r="O3174" i="5"/>
  <c r="P3174" i="5" s="1"/>
  <c r="O3178" i="5"/>
  <c r="P3178" i="5" s="1"/>
  <c r="O3182" i="5"/>
  <c r="P3182" i="5" s="1"/>
  <c r="O3186" i="5"/>
  <c r="P3186" i="5" s="1"/>
  <c r="O3190" i="5"/>
  <c r="P3190" i="5" s="1"/>
  <c r="O3194" i="5"/>
  <c r="P3194" i="5" s="1"/>
  <c r="O3198" i="5"/>
  <c r="P3198" i="5" s="1"/>
  <c r="O3202" i="5"/>
  <c r="P3202" i="5" s="1"/>
  <c r="O3206" i="5"/>
  <c r="P3206" i="5" s="1"/>
  <c r="O3210" i="5"/>
  <c r="P3210" i="5" s="1"/>
  <c r="O3214" i="5"/>
  <c r="P3214" i="5" s="1"/>
  <c r="O3218" i="5"/>
  <c r="P3218" i="5" s="1"/>
  <c r="O3222" i="5"/>
  <c r="P3222" i="5" s="1"/>
  <c r="O3226" i="5"/>
  <c r="P3226" i="5" s="1"/>
  <c r="O3230" i="5"/>
  <c r="P3230" i="5" s="1"/>
  <c r="O3234" i="5"/>
  <c r="P3234" i="5" s="1"/>
  <c r="O3238" i="5"/>
  <c r="P3238" i="5" s="1"/>
  <c r="O3242" i="5"/>
  <c r="P3242" i="5" s="1"/>
  <c r="O3246" i="5"/>
  <c r="P3246" i="5" s="1"/>
  <c r="O3250" i="5"/>
  <c r="P3250" i="5" s="1"/>
  <c r="O3254" i="5"/>
  <c r="P3254" i="5" s="1"/>
  <c r="O3258" i="5"/>
  <c r="P3258" i="5" s="1"/>
  <c r="O3262" i="5"/>
  <c r="P3262" i="5" s="1"/>
  <c r="O3266" i="5"/>
  <c r="P3266" i="5" s="1"/>
  <c r="O3270" i="5"/>
  <c r="P3270" i="5" s="1"/>
  <c r="O3274" i="5"/>
  <c r="P3274" i="5" s="1"/>
  <c r="O3278" i="5"/>
  <c r="P3278" i="5" s="1"/>
  <c r="O3282" i="5"/>
  <c r="P3282" i="5" s="1"/>
  <c r="O3286" i="5"/>
  <c r="P3286" i="5" s="1"/>
  <c r="O3290" i="5"/>
  <c r="P3290" i="5" s="1"/>
  <c r="O3294" i="5"/>
  <c r="P3294" i="5" s="1"/>
  <c r="O3298" i="5"/>
  <c r="P3298" i="5" s="1"/>
  <c r="O3302" i="5"/>
  <c r="P3302" i="5" s="1"/>
  <c r="O3306" i="5"/>
  <c r="P3306" i="5" s="1"/>
  <c r="O3310" i="5"/>
  <c r="P3310" i="5" s="1"/>
  <c r="O3314" i="5"/>
  <c r="P3314" i="5" s="1"/>
  <c r="O3318" i="5"/>
  <c r="P3318" i="5" s="1"/>
  <c r="O3322" i="5"/>
  <c r="P3322" i="5" s="1"/>
  <c r="O3326" i="5"/>
  <c r="P3326" i="5" s="1"/>
  <c r="O3330" i="5"/>
  <c r="P3330" i="5" s="1"/>
  <c r="O3334" i="5"/>
  <c r="P3334" i="5" s="1"/>
  <c r="O3338" i="5"/>
  <c r="P3338" i="5" s="1"/>
  <c r="O3342" i="5"/>
  <c r="P3342" i="5" s="1"/>
  <c r="O3346" i="5"/>
  <c r="P3346" i="5" s="1"/>
  <c r="O3350" i="5"/>
  <c r="P3350" i="5" s="1"/>
  <c r="O3354" i="5"/>
  <c r="P3354" i="5" s="1"/>
  <c r="O3358" i="5"/>
  <c r="P3358" i="5" s="1"/>
  <c r="O3362" i="5"/>
  <c r="P3362" i="5" s="1"/>
  <c r="O3366" i="5"/>
  <c r="P3366" i="5" s="1"/>
  <c r="O3370" i="5"/>
  <c r="P3370" i="5" s="1"/>
  <c r="O3374" i="5"/>
  <c r="P3374" i="5" s="1"/>
  <c r="O3378" i="5"/>
  <c r="P3378" i="5" s="1"/>
  <c r="O3382" i="5"/>
  <c r="P3382" i="5" s="1"/>
  <c r="O3386" i="5"/>
  <c r="P3386" i="5" s="1"/>
  <c r="O3390" i="5"/>
  <c r="P3390" i="5" s="1"/>
  <c r="O3394" i="5"/>
  <c r="P3394" i="5" s="1"/>
  <c r="O3398" i="5"/>
  <c r="P3398" i="5" s="1"/>
  <c r="O3402" i="5"/>
  <c r="P3402" i="5" s="1"/>
  <c r="O3406" i="5"/>
  <c r="P3406" i="5" s="1"/>
  <c r="O3410" i="5"/>
  <c r="P3410" i="5" s="1"/>
  <c r="O3414" i="5"/>
  <c r="P3414" i="5" s="1"/>
  <c r="O3418" i="5"/>
  <c r="P3418" i="5" s="1"/>
  <c r="O3422" i="5"/>
  <c r="P3422" i="5" s="1"/>
  <c r="O3426" i="5"/>
  <c r="P3426" i="5" s="1"/>
  <c r="O3430" i="5"/>
  <c r="P3430" i="5" s="1"/>
  <c r="O3434" i="5"/>
  <c r="P3434" i="5" s="1"/>
  <c r="O3438" i="5"/>
  <c r="P3438" i="5" s="1"/>
  <c r="O3442" i="5"/>
  <c r="P3442" i="5" s="1"/>
  <c r="O3446" i="5"/>
  <c r="P3446" i="5" s="1"/>
  <c r="O3450" i="5"/>
  <c r="P3450" i="5" s="1"/>
  <c r="O3454" i="5"/>
  <c r="P3454" i="5" s="1"/>
  <c r="O3458" i="5"/>
  <c r="P3458" i="5" s="1"/>
  <c r="O3462" i="5"/>
  <c r="P3462" i="5" s="1"/>
  <c r="O3466" i="5"/>
  <c r="P3466" i="5" s="1"/>
  <c r="O3470" i="5"/>
  <c r="P3470" i="5" s="1"/>
  <c r="O3474" i="5"/>
  <c r="P3474" i="5" s="1"/>
  <c r="O3478" i="5"/>
  <c r="P3478" i="5" s="1"/>
  <c r="O3482" i="5"/>
  <c r="P3482" i="5" s="1"/>
  <c r="O3486" i="5"/>
  <c r="P3486" i="5" s="1"/>
  <c r="O3490" i="5"/>
  <c r="P3490" i="5" s="1"/>
  <c r="O3494" i="5"/>
  <c r="P3494" i="5" s="1"/>
  <c r="O3498" i="5"/>
  <c r="P3498" i="5" s="1"/>
  <c r="O3502" i="5"/>
  <c r="P3502" i="5" s="1"/>
  <c r="O3506" i="5"/>
  <c r="P3506" i="5" s="1"/>
  <c r="O3510" i="5"/>
  <c r="P3510" i="5" s="1"/>
  <c r="O3514" i="5"/>
  <c r="P3514" i="5" s="1"/>
  <c r="O3518" i="5"/>
  <c r="P3518" i="5" s="1"/>
  <c r="O3522" i="5"/>
  <c r="P3522" i="5" s="1"/>
  <c r="O3526" i="5"/>
  <c r="P3526" i="5" s="1"/>
  <c r="O3530" i="5"/>
  <c r="P3530" i="5" s="1"/>
  <c r="O3534" i="5"/>
  <c r="P3534" i="5" s="1"/>
  <c r="O3538" i="5"/>
  <c r="P3538" i="5" s="1"/>
  <c r="O3542" i="5"/>
  <c r="P3542" i="5" s="1"/>
  <c r="O3546" i="5"/>
  <c r="P3546" i="5" s="1"/>
  <c r="O3550" i="5"/>
  <c r="P3550" i="5" s="1"/>
  <c r="O3554" i="5"/>
  <c r="P3554" i="5" s="1"/>
  <c r="O3558" i="5"/>
  <c r="P3558" i="5" s="1"/>
  <c r="O3562" i="5"/>
  <c r="P3562" i="5" s="1"/>
  <c r="O3566" i="5"/>
  <c r="P3566" i="5" s="1"/>
  <c r="O3570" i="5"/>
  <c r="P3570" i="5" s="1"/>
  <c r="O3574" i="5"/>
  <c r="P3574" i="5" s="1"/>
  <c r="O3578" i="5"/>
  <c r="P3578" i="5" s="1"/>
  <c r="O3582" i="5"/>
  <c r="P3582" i="5" s="1"/>
  <c r="O3586" i="5"/>
  <c r="P3586" i="5" s="1"/>
  <c r="O3590" i="5"/>
  <c r="P3590" i="5" s="1"/>
  <c r="O3594" i="5"/>
  <c r="P3594" i="5" s="1"/>
  <c r="O3598" i="5"/>
  <c r="P3598" i="5" s="1"/>
  <c r="O3602" i="5"/>
  <c r="P3602" i="5" s="1"/>
  <c r="O3606" i="5"/>
  <c r="P3606" i="5" s="1"/>
  <c r="O3610" i="5"/>
  <c r="P3610" i="5" s="1"/>
  <c r="O3614" i="5"/>
  <c r="P3614" i="5" s="1"/>
  <c r="O3618" i="5"/>
  <c r="P3618" i="5" s="1"/>
  <c r="O3622" i="5"/>
  <c r="P3622" i="5" s="1"/>
  <c r="O3626" i="5"/>
  <c r="P3626" i="5" s="1"/>
  <c r="O3630" i="5"/>
  <c r="P3630" i="5" s="1"/>
  <c r="O3634" i="5"/>
  <c r="P3634" i="5" s="1"/>
  <c r="O3638" i="5"/>
  <c r="P3638" i="5" s="1"/>
  <c r="O3642" i="5"/>
  <c r="P3642" i="5" s="1"/>
  <c r="O3646" i="5"/>
  <c r="P3646" i="5" s="1"/>
  <c r="O3650" i="5"/>
  <c r="P3650" i="5" s="1"/>
  <c r="O3654" i="5"/>
  <c r="P3654" i="5" s="1"/>
  <c r="O3658" i="5"/>
  <c r="P3658" i="5" s="1"/>
  <c r="O3662" i="5"/>
  <c r="P3662" i="5" s="1"/>
  <c r="O3666" i="5"/>
  <c r="P3666" i="5" s="1"/>
  <c r="O3670" i="5"/>
  <c r="P3670" i="5" s="1"/>
  <c r="O3674" i="5"/>
  <c r="P3674" i="5" s="1"/>
  <c r="O3678" i="5"/>
  <c r="P3678" i="5" s="1"/>
  <c r="O3682" i="5"/>
  <c r="P3682" i="5" s="1"/>
  <c r="O3686" i="5"/>
  <c r="P3686" i="5" s="1"/>
  <c r="O3690" i="5"/>
  <c r="P3690" i="5" s="1"/>
  <c r="O3694" i="5"/>
  <c r="P3694" i="5" s="1"/>
  <c r="O3698" i="5"/>
  <c r="P3698" i="5" s="1"/>
  <c r="O3702" i="5"/>
  <c r="P3702" i="5" s="1"/>
  <c r="O3706" i="5"/>
  <c r="P3706" i="5" s="1"/>
  <c r="O3710" i="5"/>
  <c r="P3710" i="5" s="1"/>
  <c r="O3714" i="5"/>
  <c r="P3714" i="5" s="1"/>
  <c r="O3718" i="5"/>
  <c r="P3718" i="5" s="1"/>
  <c r="O3722" i="5"/>
  <c r="P3722" i="5" s="1"/>
  <c r="O3726" i="5"/>
  <c r="P3726" i="5" s="1"/>
  <c r="O3730" i="5"/>
  <c r="P3730" i="5" s="1"/>
  <c r="O3734" i="5"/>
  <c r="P3734" i="5" s="1"/>
  <c r="O3738" i="5"/>
  <c r="P3738" i="5" s="1"/>
  <c r="O3742" i="5"/>
  <c r="P3742" i="5" s="1"/>
  <c r="O3746" i="5"/>
  <c r="P3746" i="5" s="1"/>
  <c r="O3750" i="5"/>
  <c r="P3750" i="5" s="1"/>
  <c r="O3754" i="5"/>
  <c r="P3754" i="5" s="1"/>
  <c r="O3758" i="5"/>
  <c r="P3758" i="5" s="1"/>
  <c r="O3762" i="5"/>
  <c r="P3762" i="5" s="1"/>
  <c r="O3766" i="5"/>
  <c r="P3766" i="5" s="1"/>
  <c r="O3770" i="5"/>
  <c r="P3770" i="5" s="1"/>
  <c r="O3774" i="5"/>
  <c r="P3774" i="5" s="1"/>
  <c r="O3778" i="5"/>
  <c r="P3778" i="5" s="1"/>
  <c r="O3782" i="5"/>
  <c r="P3782" i="5" s="1"/>
  <c r="O3786" i="5"/>
  <c r="P3786" i="5" s="1"/>
  <c r="O3790" i="5"/>
  <c r="P3790" i="5" s="1"/>
  <c r="O3794" i="5"/>
  <c r="P3794" i="5" s="1"/>
  <c r="O3798" i="5"/>
  <c r="P3798" i="5" s="1"/>
  <c r="O3802" i="5"/>
  <c r="P3802" i="5" s="1"/>
  <c r="O3806" i="5"/>
  <c r="P3806" i="5" s="1"/>
  <c r="O3810" i="5"/>
  <c r="P3810" i="5" s="1"/>
  <c r="O3814" i="5"/>
  <c r="P3814" i="5" s="1"/>
  <c r="O3818" i="5"/>
  <c r="P3818" i="5" s="1"/>
  <c r="O3822" i="5"/>
  <c r="P3822" i="5" s="1"/>
  <c r="O3826" i="5"/>
  <c r="P3826" i="5" s="1"/>
  <c r="O3830" i="5"/>
  <c r="P3830" i="5" s="1"/>
  <c r="O3834" i="5"/>
  <c r="P3834" i="5" s="1"/>
  <c r="O3838" i="5"/>
  <c r="P3838" i="5" s="1"/>
  <c r="O3842" i="5"/>
  <c r="P3842" i="5" s="1"/>
  <c r="O3846" i="5"/>
  <c r="P3846" i="5" s="1"/>
  <c r="O3850" i="5"/>
  <c r="P3850" i="5" s="1"/>
  <c r="O3854" i="5"/>
  <c r="P3854" i="5" s="1"/>
  <c r="O3858" i="5"/>
  <c r="P3858" i="5" s="1"/>
  <c r="O3862" i="5"/>
  <c r="P3862" i="5" s="1"/>
  <c r="O3866" i="5"/>
  <c r="P3866" i="5" s="1"/>
  <c r="O3870" i="5"/>
  <c r="P3870" i="5" s="1"/>
  <c r="O3874" i="5"/>
  <c r="P3874" i="5" s="1"/>
  <c r="O3878" i="5"/>
  <c r="P3878" i="5" s="1"/>
  <c r="O3882" i="5"/>
  <c r="P3882" i="5" s="1"/>
  <c r="O3886" i="5"/>
  <c r="P3886" i="5" s="1"/>
  <c r="O3890" i="5"/>
  <c r="P3890" i="5" s="1"/>
  <c r="O3894" i="5"/>
  <c r="P3894" i="5" s="1"/>
  <c r="O3898" i="5"/>
  <c r="P3898" i="5" s="1"/>
  <c r="O3902" i="5"/>
  <c r="P3902" i="5" s="1"/>
  <c r="O3906" i="5"/>
  <c r="P3906" i="5" s="1"/>
  <c r="O3910" i="5"/>
  <c r="P3910" i="5" s="1"/>
  <c r="O3914" i="5"/>
  <c r="P3914" i="5" s="1"/>
  <c r="O3918" i="5"/>
  <c r="P3918" i="5" s="1"/>
  <c r="O3922" i="5"/>
  <c r="P3922" i="5" s="1"/>
  <c r="O3926" i="5"/>
  <c r="P3926" i="5" s="1"/>
  <c r="O3930" i="5"/>
  <c r="P3930" i="5" s="1"/>
  <c r="O3934" i="5"/>
  <c r="P3934" i="5" s="1"/>
  <c r="O3938" i="5"/>
  <c r="P3938" i="5" s="1"/>
  <c r="O3942" i="5"/>
  <c r="P3942" i="5" s="1"/>
  <c r="O3946" i="5"/>
  <c r="P3946" i="5" s="1"/>
  <c r="O3950" i="5"/>
  <c r="P3950" i="5" s="1"/>
  <c r="O3954" i="5"/>
  <c r="P3954" i="5" s="1"/>
  <c r="O3958" i="5"/>
  <c r="P3958" i="5" s="1"/>
  <c r="O3962" i="5"/>
  <c r="P3962" i="5" s="1"/>
  <c r="O3966" i="5"/>
  <c r="P3966" i="5" s="1"/>
  <c r="O3970" i="5"/>
  <c r="P3970" i="5" s="1"/>
  <c r="O3974" i="5"/>
  <c r="P3974" i="5" s="1"/>
  <c r="O3978" i="5"/>
  <c r="P3978" i="5" s="1"/>
  <c r="O3982" i="5"/>
  <c r="P3982" i="5" s="1"/>
  <c r="O3986" i="5"/>
  <c r="P3986" i="5" s="1"/>
  <c r="O3990" i="5"/>
  <c r="P3990" i="5" s="1"/>
  <c r="O3994" i="5"/>
  <c r="P3994" i="5" s="1"/>
  <c r="O3998" i="5"/>
  <c r="P3998" i="5" s="1"/>
  <c r="O4002" i="5"/>
  <c r="P4002" i="5" s="1"/>
  <c r="O4006" i="5"/>
  <c r="P4006" i="5" s="1"/>
  <c r="O4010" i="5"/>
  <c r="P4010" i="5" s="1"/>
  <c r="O4014" i="5"/>
  <c r="P4014" i="5" s="1"/>
  <c r="O4018" i="5"/>
  <c r="P4018" i="5" s="1"/>
  <c r="O4022" i="5"/>
  <c r="P4022" i="5" s="1"/>
  <c r="O4026" i="5"/>
  <c r="P4026" i="5" s="1"/>
  <c r="O4030" i="5"/>
  <c r="P4030" i="5" s="1"/>
  <c r="O4034" i="5"/>
  <c r="P4034" i="5" s="1"/>
  <c r="O4038" i="5"/>
  <c r="P4038" i="5" s="1"/>
  <c r="O4042" i="5"/>
  <c r="P4042" i="5" s="1"/>
  <c r="O4046" i="5"/>
  <c r="P4046" i="5" s="1"/>
  <c r="O4050" i="5"/>
  <c r="P4050" i="5" s="1"/>
  <c r="O4054" i="5"/>
  <c r="P4054" i="5" s="1"/>
  <c r="O4058" i="5"/>
  <c r="P4058" i="5" s="1"/>
  <c r="O4062" i="5"/>
  <c r="P4062" i="5" s="1"/>
  <c r="O4066" i="5"/>
  <c r="P4066" i="5" s="1"/>
  <c r="O4070" i="5"/>
  <c r="P4070" i="5" s="1"/>
  <c r="O4074" i="5"/>
  <c r="P4074" i="5" s="1"/>
  <c r="O4078" i="5"/>
  <c r="P4078" i="5" s="1"/>
  <c r="O4082" i="5"/>
  <c r="P4082" i="5" s="1"/>
  <c r="O4086" i="5"/>
  <c r="P4086" i="5" s="1"/>
  <c r="O4090" i="5"/>
  <c r="P4090" i="5" s="1"/>
  <c r="O4094" i="5"/>
  <c r="P4094" i="5" s="1"/>
  <c r="O4098" i="5"/>
  <c r="P4098" i="5" s="1"/>
  <c r="O4102" i="5"/>
  <c r="P4102" i="5" s="1"/>
  <c r="O4106" i="5"/>
  <c r="P4106" i="5" s="1"/>
  <c r="O4110" i="5"/>
  <c r="P4110" i="5" s="1"/>
  <c r="O4114" i="5"/>
  <c r="P4114" i="5" s="1"/>
  <c r="O4118" i="5"/>
  <c r="P4118" i="5" s="1"/>
  <c r="O4122" i="5"/>
  <c r="P4122" i="5" s="1"/>
  <c r="O4126" i="5"/>
  <c r="P4126" i="5" s="1"/>
  <c r="O4130" i="5"/>
  <c r="P4130" i="5" s="1"/>
  <c r="O4134" i="5"/>
  <c r="P4134" i="5" s="1"/>
  <c r="O4138" i="5"/>
  <c r="P4138" i="5" s="1"/>
  <c r="O4142" i="5"/>
  <c r="P4142" i="5" s="1"/>
  <c r="O4146" i="5"/>
  <c r="P4146" i="5" s="1"/>
  <c r="O4150" i="5"/>
  <c r="P4150" i="5" s="1"/>
  <c r="O4154" i="5"/>
  <c r="P4154" i="5" s="1"/>
  <c r="O4158" i="5"/>
  <c r="P4158" i="5" s="1"/>
  <c r="O4162" i="5"/>
  <c r="P4162" i="5" s="1"/>
  <c r="O4166" i="5"/>
  <c r="P4166" i="5" s="1"/>
  <c r="O4170" i="5"/>
  <c r="P4170" i="5" s="1"/>
  <c r="O4174" i="5"/>
  <c r="P4174" i="5" s="1"/>
  <c r="O4178" i="5"/>
  <c r="P4178" i="5" s="1"/>
  <c r="O4182" i="5"/>
  <c r="P4182" i="5" s="1"/>
  <c r="O4186" i="5"/>
  <c r="P4186" i="5" s="1"/>
  <c r="O4190" i="5"/>
  <c r="P4190" i="5" s="1"/>
  <c r="O4194" i="5"/>
  <c r="P4194" i="5" s="1"/>
  <c r="O4198" i="5"/>
  <c r="P4198" i="5" s="1"/>
  <c r="O4202" i="5"/>
  <c r="P4202" i="5" s="1"/>
  <c r="O4206" i="5"/>
  <c r="P4206" i="5" s="1"/>
  <c r="O4210" i="5"/>
  <c r="P4210" i="5" s="1"/>
  <c r="O4214" i="5"/>
  <c r="P4214" i="5" s="1"/>
  <c r="O4218" i="5"/>
  <c r="P4218" i="5" s="1"/>
  <c r="O4222" i="5"/>
  <c r="P4222" i="5" s="1"/>
  <c r="O4226" i="5"/>
  <c r="P4226" i="5" s="1"/>
  <c r="O4230" i="5"/>
  <c r="P4230" i="5" s="1"/>
  <c r="O4234" i="5"/>
  <c r="P4234" i="5" s="1"/>
  <c r="O4238" i="5"/>
  <c r="P4238" i="5" s="1"/>
  <c r="O4242" i="5"/>
  <c r="P4242" i="5" s="1"/>
  <c r="O4246" i="5"/>
  <c r="P4246" i="5" s="1"/>
  <c r="O4250" i="5"/>
  <c r="P4250" i="5" s="1"/>
  <c r="O4254" i="5"/>
  <c r="P4254" i="5" s="1"/>
  <c r="O4258" i="5"/>
  <c r="P4258" i="5" s="1"/>
  <c r="O4262" i="5"/>
  <c r="P4262" i="5" s="1"/>
  <c r="O4266" i="5"/>
  <c r="P4266" i="5" s="1"/>
  <c r="O4270" i="5"/>
  <c r="P4270" i="5" s="1"/>
  <c r="O4274" i="5"/>
  <c r="P4274" i="5" s="1"/>
  <c r="O4278" i="5"/>
  <c r="P4278" i="5" s="1"/>
  <c r="O4282" i="5"/>
  <c r="P4282" i="5" s="1"/>
  <c r="O4286" i="5"/>
  <c r="P4286" i="5" s="1"/>
  <c r="O4290" i="5"/>
  <c r="P4290" i="5" s="1"/>
  <c r="O4294" i="5"/>
  <c r="P4294" i="5" s="1"/>
  <c r="O4298" i="5"/>
  <c r="P4298" i="5" s="1"/>
  <c r="O4302" i="5"/>
  <c r="P4302" i="5" s="1"/>
  <c r="O4306" i="5"/>
  <c r="P4306" i="5" s="1"/>
  <c r="O4310" i="5"/>
  <c r="P4310" i="5" s="1"/>
  <c r="O4314" i="5"/>
  <c r="P4314" i="5" s="1"/>
  <c r="O4318" i="5"/>
  <c r="P4318" i="5" s="1"/>
  <c r="O4322" i="5"/>
  <c r="P4322" i="5" s="1"/>
  <c r="O4326" i="5"/>
  <c r="P4326" i="5" s="1"/>
  <c r="O4330" i="5"/>
  <c r="P4330" i="5" s="1"/>
  <c r="O4334" i="5"/>
  <c r="P4334" i="5" s="1"/>
  <c r="O4338" i="5"/>
  <c r="P4338" i="5" s="1"/>
  <c r="O4342" i="5"/>
  <c r="P4342" i="5" s="1"/>
  <c r="O4346" i="5"/>
  <c r="P4346" i="5" s="1"/>
  <c r="O4350" i="5"/>
  <c r="P4350" i="5" s="1"/>
  <c r="O4354" i="5"/>
  <c r="P4354" i="5" s="1"/>
  <c r="O4358" i="5"/>
  <c r="P4358" i="5" s="1"/>
  <c r="O4362" i="5"/>
  <c r="P4362" i="5" s="1"/>
  <c r="O4366" i="5"/>
  <c r="P4366" i="5" s="1"/>
  <c r="O4370" i="5"/>
  <c r="P4370" i="5" s="1"/>
  <c r="O4374" i="5"/>
  <c r="P4374" i="5" s="1"/>
  <c r="O4378" i="5"/>
  <c r="P4378" i="5" s="1"/>
  <c r="O4382" i="5"/>
  <c r="P4382" i="5" s="1"/>
  <c r="O4386" i="5"/>
  <c r="P4386" i="5" s="1"/>
  <c r="O4390" i="5"/>
  <c r="P4390" i="5" s="1"/>
  <c r="O4394" i="5"/>
  <c r="P4394" i="5" s="1"/>
  <c r="O4398" i="5"/>
  <c r="P4398" i="5" s="1"/>
  <c r="O4402" i="5"/>
  <c r="P4402" i="5" s="1"/>
  <c r="O4406" i="5"/>
  <c r="P4406" i="5" s="1"/>
  <c r="O4410" i="5"/>
  <c r="P4410" i="5" s="1"/>
  <c r="O4414" i="5"/>
  <c r="P4414" i="5" s="1"/>
  <c r="O4418" i="5"/>
  <c r="P4418" i="5" s="1"/>
  <c r="O4422" i="5"/>
  <c r="P4422" i="5" s="1"/>
  <c r="O4426" i="5"/>
  <c r="P4426" i="5" s="1"/>
  <c r="O4430" i="5"/>
  <c r="P4430" i="5" s="1"/>
  <c r="O4434" i="5"/>
  <c r="P4434" i="5" s="1"/>
  <c r="O4438" i="5"/>
  <c r="P4438" i="5" s="1"/>
  <c r="O4442" i="5"/>
  <c r="P4442" i="5" s="1"/>
  <c r="O4446" i="5"/>
  <c r="P4446" i="5" s="1"/>
  <c r="O4450" i="5"/>
  <c r="P4450" i="5" s="1"/>
  <c r="O4454" i="5"/>
  <c r="P4454" i="5" s="1"/>
  <c r="O4458" i="5"/>
  <c r="P4458" i="5" s="1"/>
  <c r="O4462" i="5"/>
  <c r="P4462" i="5" s="1"/>
  <c r="O4466" i="5"/>
  <c r="P4466" i="5" s="1"/>
  <c r="O4470" i="5"/>
  <c r="P4470" i="5" s="1"/>
  <c r="O4474" i="5"/>
  <c r="P4474" i="5" s="1"/>
  <c r="O4478" i="5"/>
  <c r="P4478" i="5" s="1"/>
  <c r="O4482" i="5"/>
  <c r="P4482" i="5" s="1"/>
  <c r="O4486" i="5"/>
  <c r="P4486" i="5" s="1"/>
  <c r="O4490" i="5"/>
  <c r="P4490" i="5" s="1"/>
  <c r="O4494" i="5"/>
  <c r="P4494" i="5" s="1"/>
  <c r="O4498" i="5"/>
  <c r="P4498" i="5" s="1"/>
  <c r="O4502" i="5"/>
  <c r="P4502" i="5" s="1"/>
  <c r="O4506" i="5"/>
  <c r="P4506" i="5" s="1"/>
  <c r="O4510" i="5"/>
  <c r="P4510" i="5" s="1"/>
  <c r="O4514" i="5"/>
  <c r="P4514" i="5" s="1"/>
  <c r="O4518" i="5"/>
  <c r="P4518" i="5" s="1"/>
  <c r="O4522" i="5"/>
  <c r="P4522" i="5" s="1"/>
  <c r="O4526" i="5"/>
  <c r="P4526" i="5" s="1"/>
  <c r="O4530" i="5"/>
  <c r="P4530" i="5" s="1"/>
  <c r="O4534" i="5"/>
  <c r="P4534" i="5" s="1"/>
  <c r="O4538" i="5"/>
  <c r="P4538" i="5" s="1"/>
  <c r="O4542" i="5"/>
  <c r="P4542" i="5" s="1"/>
  <c r="O4546" i="5"/>
  <c r="P4546" i="5" s="1"/>
  <c r="O4550" i="5"/>
  <c r="P4550" i="5" s="1"/>
  <c r="O4554" i="5"/>
  <c r="P4554" i="5" s="1"/>
  <c r="O4558" i="5"/>
  <c r="P4558" i="5" s="1"/>
  <c r="O4562" i="5"/>
  <c r="P4562" i="5" s="1"/>
  <c r="O4566" i="5"/>
  <c r="P4566" i="5" s="1"/>
  <c r="O4570" i="5"/>
  <c r="P4570" i="5" s="1"/>
  <c r="O4574" i="5"/>
  <c r="P4574" i="5" s="1"/>
  <c r="O4578" i="5"/>
  <c r="P4578" i="5" s="1"/>
  <c r="O4582" i="5"/>
  <c r="P4582" i="5" s="1"/>
  <c r="O4586" i="5"/>
  <c r="P4586" i="5" s="1"/>
  <c r="O4590" i="5"/>
  <c r="P4590" i="5" s="1"/>
  <c r="O4594" i="5"/>
  <c r="P4594" i="5" s="1"/>
  <c r="O4598" i="5"/>
  <c r="P4598" i="5" s="1"/>
  <c r="O4602" i="5"/>
  <c r="P4602" i="5" s="1"/>
  <c r="O4606" i="5"/>
  <c r="P4606" i="5" s="1"/>
  <c r="O4610" i="5"/>
  <c r="P4610" i="5" s="1"/>
  <c r="O4614" i="5"/>
  <c r="P4614" i="5" s="1"/>
  <c r="O4618" i="5"/>
  <c r="P4618" i="5" s="1"/>
  <c r="O4622" i="5"/>
  <c r="P4622" i="5" s="1"/>
  <c r="O4626" i="5"/>
  <c r="P4626" i="5" s="1"/>
  <c r="O4630" i="5"/>
  <c r="P4630" i="5" s="1"/>
  <c r="O4634" i="5"/>
  <c r="P4634" i="5" s="1"/>
  <c r="O4638" i="5"/>
  <c r="P4638" i="5" s="1"/>
  <c r="O4642" i="5"/>
  <c r="P4642" i="5" s="1"/>
  <c r="O4646" i="5"/>
  <c r="P4646" i="5" s="1"/>
  <c r="O4650" i="5"/>
  <c r="P4650" i="5" s="1"/>
  <c r="O4654" i="5"/>
  <c r="P4654" i="5" s="1"/>
  <c r="O4658" i="5"/>
  <c r="P4658" i="5" s="1"/>
  <c r="O4662" i="5"/>
  <c r="P4662" i="5" s="1"/>
  <c r="O4666" i="5"/>
  <c r="P4666" i="5" s="1"/>
  <c r="O4670" i="5"/>
  <c r="P4670" i="5" s="1"/>
  <c r="O4674" i="5"/>
  <c r="P4674" i="5" s="1"/>
  <c r="O4678" i="5"/>
  <c r="P4678" i="5" s="1"/>
  <c r="O4682" i="5"/>
  <c r="P4682" i="5" s="1"/>
  <c r="O4686" i="5"/>
  <c r="P4686" i="5" s="1"/>
  <c r="O4690" i="5"/>
  <c r="P4690" i="5" s="1"/>
  <c r="O4694" i="5"/>
  <c r="P4694" i="5" s="1"/>
  <c r="O4698" i="5"/>
  <c r="P4698" i="5" s="1"/>
  <c r="O4702" i="5"/>
  <c r="P4702" i="5" s="1"/>
  <c r="O4706" i="5"/>
  <c r="P4706" i="5" s="1"/>
  <c r="O4710" i="5"/>
  <c r="P4710" i="5" s="1"/>
  <c r="O4714" i="5"/>
  <c r="P4714" i="5" s="1"/>
  <c r="O4718" i="5"/>
  <c r="P4718" i="5" s="1"/>
  <c r="O4722" i="5"/>
  <c r="P4722" i="5" s="1"/>
  <c r="O4726" i="5"/>
  <c r="P4726" i="5" s="1"/>
  <c r="O4730" i="5"/>
  <c r="P4730" i="5" s="1"/>
  <c r="O4734" i="5"/>
  <c r="P4734" i="5" s="1"/>
  <c r="O4738" i="5"/>
  <c r="P4738" i="5" s="1"/>
  <c r="O4742" i="5"/>
  <c r="P4742" i="5" s="1"/>
  <c r="O4746" i="5"/>
  <c r="P4746" i="5" s="1"/>
  <c r="O4750" i="5"/>
  <c r="P4750" i="5" s="1"/>
  <c r="O4754" i="5"/>
  <c r="P4754" i="5" s="1"/>
  <c r="O4758" i="5"/>
  <c r="P4758" i="5" s="1"/>
  <c r="O4762" i="5"/>
  <c r="P4762" i="5" s="1"/>
  <c r="O4766" i="5"/>
  <c r="P4766" i="5" s="1"/>
  <c r="O4770" i="5"/>
  <c r="P4770" i="5" s="1"/>
  <c r="O4774" i="5"/>
  <c r="P4774" i="5" s="1"/>
  <c r="O4778" i="5"/>
  <c r="P4778" i="5" s="1"/>
  <c r="O4782" i="5"/>
  <c r="P4782" i="5" s="1"/>
  <c r="O4786" i="5"/>
  <c r="P4786" i="5" s="1"/>
  <c r="O4790" i="5"/>
  <c r="P4790" i="5" s="1"/>
  <c r="O4794" i="5"/>
  <c r="P4794" i="5" s="1"/>
  <c r="O4798" i="5"/>
  <c r="P4798" i="5" s="1"/>
  <c r="O4802" i="5"/>
  <c r="P4802" i="5" s="1"/>
  <c r="O4806" i="5"/>
  <c r="P4806" i="5" s="1"/>
  <c r="O4810" i="5"/>
  <c r="P4810" i="5" s="1"/>
  <c r="O4814" i="5"/>
  <c r="P4814" i="5" s="1"/>
  <c r="O4818" i="5"/>
  <c r="P4818" i="5" s="1"/>
  <c r="O4822" i="5"/>
  <c r="P4822" i="5" s="1"/>
  <c r="O4826" i="5"/>
  <c r="P4826" i="5" s="1"/>
  <c r="O4830" i="5"/>
  <c r="P4830" i="5" s="1"/>
  <c r="O4834" i="5"/>
  <c r="P4834" i="5" s="1"/>
  <c r="O4838" i="5"/>
  <c r="P4838" i="5" s="1"/>
  <c r="O4842" i="5"/>
  <c r="P4842" i="5" s="1"/>
  <c r="O4846" i="5"/>
  <c r="P4846" i="5" s="1"/>
  <c r="O4850" i="5"/>
  <c r="P4850" i="5" s="1"/>
  <c r="O4854" i="5"/>
  <c r="P4854" i="5" s="1"/>
  <c r="O4858" i="5"/>
  <c r="P4858" i="5" s="1"/>
  <c r="O4862" i="5"/>
  <c r="P4862" i="5" s="1"/>
  <c r="O4866" i="5"/>
  <c r="P4866" i="5" s="1"/>
  <c r="O4870" i="5"/>
  <c r="P4870" i="5" s="1"/>
  <c r="O4874" i="5"/>
  <c r="P4874" i="5" s="1"/>
  <c r="O4878" i="5"/>
  <c r="P4878" i="5" s="1"/>
  <c r="O4882" i="5"/>
  <c r="P4882" i="5" s="1"/>
  <c r="O4886" i="5"/>
  <c r="P4886" i="5" s="1"/>
  <c r="O4890" i="5"/>
  <c r="P4890" i="5" s="1"/>
  <c r="O4894" i="5"/>
  <c r="P4894" i="5" s="1"/>
  <c r="O4898" i="5"/>
  <c r="P4898" i="5" s="1"/>
  <c r="O4902" i="5"/>
  <c r="P4902" i="5" s="1"/>
  <c r="O4906" i="5"/>
  <c r="P4906" i="5" s="1"/>
  <c r="O4910" i="5"/>
  <c r="P4910" i="5" s="1"/>
  <c r="O4914" i="5"/>
  <c r="P4914" i="5" s="1"/>
  <c r="O4918" i="5"/>
  <c r="P4918" i="5" s="1"/>
  <c r="O4922" i="5"/>
  <c r="P4922" i="5" s="1"/>
  <c r="O4926" i="5"/>
  <c r="P4926" i="5" s="1"/>
  <c r="O4930" i="5"/>
  <c r="P4930" i="5" s="1"/>
  <c r="O4934" i="5"/>
  <c r="P4934" i="5" s="1"/>
  <c r="O4938" i="5"/>
  <c r="P4938" i="5" s="1"/>
  <c r="O4942" i="5"/>
  <c r="P4942" i="5" s="1"/>
  <c r="O4946" i="5"/>
  <c r="P4946" i="5" s="1"/>
  <c r="O4950" i="5"/>
  <c r="P4950" i="5" s="1"/>
  <c r="O4954" i="5"/>
  <c r="P4954" i="5" s="1"/>
  <c r="O4958" i="5"/>
  <c r="P4958" i="5" s="1"/>
  <c r="O4962" i="5"/>
  <c r="P4962" i="5" s="1"/>
  <c r="O4966" i="5"/>
  <c r="P4966" i="5" s="1"/>
  <c r="O4970" i="5"/>
  <c r="P4970" i="5" s="1"/>
  <c r="O4974" i="5"/>
  <c r="P4974" i="5" s="1"/>
  <c r="O4978" i="5"/>
  <c r="P4978" i="5" s="1"/>
  <c r="O4982" i="5"/>
  <c r="P4982" i="5" s="1"/>
  <c r="O4986" i="5"/>
  <c r="P4986" i="5" s="1"/>
  <c r="O1281" i="5"/>
  <c r="P1281" i="5" s="1"/>
  <c r="O1285" i="5"/>
  <c r="P1285" i="5" s="1"/>
  <c r="O1289" i="5"/>
  <c r="P1289" i="5" s="1"/>
  <c r="O1293" i="5"/>
  <c r="P1293" i="5" s="1"/>
  <c r="O1297" i="5"/>
  <c r="P1297" i="5" s="1"/>
  <c r="O1301" i="5"/>
  <c r="P1301" i="5" s="1"/>
  <c r="O1305" i="5"/>
  <c r="P1305" i="5" s="1"/>
  <c r="O1309" i="5"/>
  <c r="P1309" i="5" s="1"/>
  <c r="O1313" i="5"/>
  <c r="P1313" i="5" s="1"/>
  <c r="O1317" i="5"/>
  <c r="P1317" i="5" s="1"/>
  <c r="O1321" i="5"/>
  <c r="P1321" i="5" s="1"/>
  <c r="O1325" i="5"/>
  <c r="P1325" i="5" s="1"/>
  <c r="O1329" i="5"/>
  <c r="P1329" i="5" s="1"/>
  <c r="O1333" i="5"/>
  <c r="P1333" i="5" s="1"/>
  <c r="O1337" i="5"/>
  <c r="P1337" i="5" s="1"/>
  <c r="O1341" i="5"/>
  <c r="P1341" i="5" s="1"/>
  <c r="O1345" i="5"/>
  <c r="P1345" i="5" s="1"/>
  <c r="O1349" i="5"/>
  <c r="P1349" i="5" s="1"/>
  <c r="O1353" i="5"/>
  <c r="P1353" i="5" s="1"/>
  <c r="O1357" i="5"/>
  <c r="P1357" i="5" s="1"/>
  <c r="O1361" i="5"/>
  <c r="P1361" i="5" s="1"/>
  <c r="O1365" i="5"/>
  <c r="P1365" i="5" s="1"/>
  <c r="O1369" i="5"/>
  <c r="P1369" i="5" s="1"/>
  <c r="O1373" i="5"/>
  <c r="P1373" i="5" s="1"/>
  <c r="O1377" i="5"/>
  <c r="P1377" i="5" s="1"/>
  <c r="O1381" i="5"/>
  <c r="P1381" i="5" s="1"/>
  <c r="O1385" i="5"/>
  <c r="P1385" i="5" s="1"/>
  <c r="O1389" i="5"/>
  <c r="P1389" i="5" s="1"/>
  <c r="O1393" i="5"/>
  <c r="P1393" i="5" s="1"/>
  <c r="O1397" i="5"/>
  <c r="P1397" i="5" s="1"/>
  <c r="O1401" i="5"/>
  <c r="P1401" i="5" s="1"/>
  <c r="O1405" i="5"/>
  <c r="P1405" i="5" s="1"/>
  <c r="O1409" i="5"/>
  <c r="P1409" i="5" s="1"/>
  <c r="O1413" i="5"/>
  <c r="P1413" i="5" s="1"/>
  <c r="O1417" i="5"/>
  <c r="P1417" i="5" s="1"/>
  <c r="O1421" i="5"/>
  <c r="P1421" i="5" s="1"/>
  <c r="O1425" i="5"/>
  <c r="P1425" i="5" s="1"/>
  <c r="O1429" i="5"/>
  <c r="P1429" i="5" s="1"/>
  <c r="O1433" i="5"/>
  <c r="P1433" i="5" s="1"/>
  <c r="O1437" i="5"/>
  <c r="P1437" i="5" s="1"/>
  <c r="O1441" i="5"/>
  <c r="P1441" i="5" s="1"/>
  <c r="O1445" i="5"/>
  <c r="P1445" i="5" s="1"/>
  <c r="O1449" i="5"/>
  <c r="P1449" i="5" s="1"/>
  <c r="O1453" i="5"/>
  <c r="P1453" i="5" s="1"/>
  <c r="O1457" i="5"/>
  <c r="P1457" i="5" s="1"/>
  <c r="O1461" i="5"/>
  <c r="P1461" i="5" s="1"/>
  <c r="O1465" i="5"/>
  <c r="P1465" i="5" s="1"/>
  <c r="O1469" i="5"/>
  <c r="P1469" i="5" s="1"/>
  <c r="O1473" i="5"/>
  <c r="P1473" i="5" s="1"/>
  <c r="O1477" i="5"/>
  <c r="P1477" i="5" s="1"/>
  <c r="O1481" i="5"/>
  <c r="P1481" i="5" s="1"/>
  <c r="O1485" i="5"/>
  <c r="P1485" i="5" s="1"/>
  <c r="O1489" i="5"/>
  <c r="P1489" i="5" s="1"/>
  <c r="O1493" i="5"/>
  <c r="P1493" i="5" s="1"/>
  <c r="O1497" i="5"/>
  <c r="P1497" i="5" s="1"/>
  <c r="O1501" i="5"/>
  <c r="P1501" i="5" s="1"/>
  <c r="O1505" i="5"/>
  <c r="P1505" i="5" s="1"/>
  <c r="O1509" i="5"/>
  <c r="P1509" i="5" s="1"/>
  <c r="O1513" i="5"/>
  <c r="P1513" i="5" s="1"/>
  <c r="O1517" i="5"/>
  <c r="P1517" i="5" s="1"/>
  <c r="O1521" i="5"/>
  <c r="P1521" i="5" s="1"/>
  <c r="O1525" i="5"/>
  <c r="P1525" i="5" s="1"/>
  <c r="O1529" i="5"/>
  <c r="P1529" i="5" s="1"/>
  <c r="O1533" i="5"/>
  <c r="P1533" i="5" s="1"/>
  <c r="O1537" i="5"/>
  <c r="P1537" i="5" s="1"/>
  <c r="O1541" i="5"/>
  <c r="P1541" i="5" s="1"/>
  <c r="O1545" i="5"/>
  <c r="P1545" i="5" s="1"/>
  <c r="O1549" i="5"/>
  <c r="P1549" i="5" s="1"/>
  <c r="O1553" i="5"/>
  <c r="P1553" i="5" s="1"/>
  <c r="O1557" i="5"/>
  <c r="P1557" i="5" s="1"/>
  <c r="O1561" i="5"/>
  <c r="P1561" i="5" s="1"/>
  <c r="O1565" i="5"/>
  <c r="P1565" i="5" s="1"/>
  <c r="O1569" i="5"/>
  <c r="P1569" i="5" s="1"/>
  <c r="O1573" i="5"/>
  <c r="P1573" i="5" s="1"/>
  <c r="O1577" i="5"/>
  <c r="P1577" i="5" s="1"/>
  <c r="O1581" i="5"/>
  <c r="P1581" i="5" s="1"/>
  <c r="O1585" i="5"/>
  <c r="P1585" i="5" s="1"/>
  <c r="O1589" i="5"/>
  <c r="P1589" i="5" s="1"/>
  <c r="O1593" i="5"/>
  <c r="P1593" i="5" s="1"/>
  <c r="O1597" i="5"/>
  <c r="P1597" i="5" s="1"/>
  <c r="O1601" i="5"/>
  <c r="P1601" i="5" s="1"/>
  <c r="O1605" i="5"/>
  <c r="P1605" i="5" s="1"/>
  <c r="O1609" i="5"/>
  <c r="P1609" i="5" s="1"/>
  <c r="O1613" i="5"/>
  <c r="P1613" i="5" s="1"/>
  <c r="O1617" i="5"/>
  <c r="P1617" i="5" s="1"/>
  <c r="O1621" i="5"/>
  <c r="P1621" i="5" s="1"/>
  <c r="O1625" i="5"/>
  <c r="P1625" i="5" s="1"/>
  <c r="O1629" i="5"/>
  <c r="P1629" i="5" s="1"/>
  <c r="O1633" i="5"/>
  <c r="P1633" i="5" s="1"/>
  <c r="O1637" i="5"/>
  <c r="P1637" i="5" s="1"/>
  <c r="O1641" i="5"/>
  <c r="P1641" i="5" s="1"/>
  <c r="O1645" i="5"/>
  <c r="P1645" i="5" s="1"/>
  <c r="O1649" i="5"/>
  <c r="P1649" i="5" s="1"/>
  <c r="O1653" i="5"/>
  <c r="P1653" i="5" s="1"/>
  <c r="O1657" i="5"/>
  <c r="P1657" i="5" s="1"/>
  <c r="O1661" i="5"/>
  <c r="P1661" i="5" s="1"/>
  <c r="O1665" i="5"/>
  <c r="P1665" i="5" s="1"/>
  <c r="O1669" i="5"/>
  <c r="P1669" i="5" s="1"/>
  <c r="O1673" i="5"/>
  <c r="P1673" i="5" s="1"/>
  <c r="O1677" i="5"/>
  <c r="P1677" i="5" s="1"/>
  <c r="O1681" i="5"/>
  <c r="P1681" i="5" s="1"/>
  <c r="O1685" i="5"/>
  <c r="P1685" i="5" s="1"/>
  <c r="O1689" i="5"/>
  <c r="P1689" i="5" s="1"/>
  <c r="O1693" i="5"/>
  <c r="P1693" i="5" s="1"/>
  <c r="O1697" i="5"/>
  <c r="P1697" i="5" s="1"/>
  <c r="O1701" i="5"/>
  <c r="P1701" i="5" s="1"/>
  <c r="O1705" i="5"/>
  <c r="P1705" i="5" s="1"/>
  <c r="O1709" i="5"/>
  <c r="P1709" i="5" s="1"/>
  <c r="O1713" i="5"/>
  <c r="P1713" i="5" s="1"/>
  <c r="O1717" i="5"/>
  <c r="P1717" i="5" s="1"/>
  <c r="O1721" i="5"/>
  <c r="P1721" i="5" s="1"/>
  <c r="O1725" i="5"/>
  <c r="P1725" i="5" s="1"/>
  <c r="O1729" i="5"/>
  <c r="P1729" i="5" s="1"/>
  <c r="O1733" i="5"/>
  <c r="P1733" i="5" s="1"/>
  <c r="O1737" i="5"/>
  <c r="P1737" i="5" s="1"/>
  <c r="O1741" i="5"/>
  <c r="P1741" i="5" s="1"/>
  <c r="O1745" i="5"/>
  <c r="P1745" i="5" s="1"/>
  <c r="O1749" i="5"/>
  <c r="P1749" i="5" s="1"/>
  <c r="O1753" i="5"/>
  <c r="P1753" i="5" s="1"/>
  <c r="O1757" i="5"/>
  <c r="P1757" i="5" s="1"/>
  <c r="O1761" i="5"/>
  <c r="P1761" i="5" s="1"/>
  <c r="O1765" i="5"/>
  <c r="P1765" i="5" s="1"/>
  <c r="O1769" i="5"/>
  <c r="P1769" i="5" s="1"/>
  <c r="O1773" i="5"/>
  <c r="P1773" i="5" s="1"/>
  <c r="O1777" i="5"/>
  <c r="P1777" i="5" s="1"/>
  <c r="O1781" i="5"/>
  <c r="P1781" i="5" s="1"/>
  <c r="O1785" i="5"/>
  <c r="P1785" i="5" s="1"/>
  <c r="O1789" i="5"/>
  <c r="P1789" i="5" s="1"/>
  <c r="O1793" i="5"/>
  <c r="P1793" i="5" s="1"/>
  <c r="O1797" i="5"/>
  <c r="P1797" i="5" s="1"/>
  <c r="O1801" i="5"/>
  <c r="P1801" i="5" s="1"/>
  <c r="O1805" i="5"/>
  <c r="P1805" i="5" s="1"/>
  <c r="O1809" i="5"/>
  <c r="P1809" i="5" s="1"/>
  <c r="O1813" i="5"/>
  <c r="P1813" i="5" s="1"/>
  <c r="O1817" i="5"/>
  <c r="P1817" i="5" s="1"/>
  <c r="O1821" i="5"/>
  <c r="P1821" i="5" s="1"/>
  <c r="O1825" i="5"/>
  <c r="P1825" i="5" s="1"/>
  <c r="O1829" i="5"/>
  <c r="P1829" i="5" s="1"/>
  <c r="O1833" i="5"/>
  <c r="P1833" i="5" s="1"/>
  <c r="O1837" i="5"/>
  <c r="P1837" i="5" s="1"/>
  <c r="O1841" i="5"/>
  <c r="P1841" i="5" s="1"/>
  <c r="O1845" i="5"/>
  <c r="P1845" i="5" s="1"/>
  <c r="O1849" i="5"/>
  <c r="P1849" i="5" s="1"/>
  <c r="O1853" i="5"/>
  <c r="P1853" i="5" s="1"/>
  <c r="O1857" i="5"/>
  <c r="P1857" i="5" s="1"/>
  <c r="O1861" i="5"/>
  <c r="P1861" i="5" s="1"/>
  <c r="O1865" i="5"/>
  <c r="P1865" i="5" s="1"/>
  <c r="O1869" i="5"/>
  <c r="P1869" i="5" s="1"/>
  <c r="O1873" i="5"/>
  <c r="P1873" i="5" s="1"/>
  <c r="O1877" i="5"/>
  <c r="P1877" i="5" s="1"/>
  <c r="O1881" i="5"/>
  <c r="P1881" i="5" s="1"/>
  <c r="O1885" i="5"/>
  <c r="P1885" i="5" s="1"/>
  <c r="O1889" i="5"/>
  <c r="P1889" i="5" s="1"/>
  <c r="O1893" i="5"/>
  <c r="P1893" i="5" s="1"/>
  <c r="O1897" i="5"/>
  <c r="P1897" i="5" s="1"/>
  <c r="O1901" i="5"/>
  <c r="P1901" i="5" s="1"/>
  <c r="O1905" i="5"/>
  <c r="P1905" i="5" s="1"/>
  <c r="O1909" i="5"/>
  <c r="P1909" i="5" s="1"/>
  <c r="O1913" i="5"/>
  <c r="P1913" i="5" s="1"/>
  <c r="O1917" i="5"/>
  <c r="P1917" i="5" s="1"/>
  <c r="O1921" i="5"/>
  <c r="P1921" i="5" s="1"/>
  <c r="O1925" i="5"/>
  <c r="P1925" i="5" s="1"/>
  <c r="O1929" i="5"/>
  <c r="P1929" i="5" s="1"/>
  <c r="O1933" i="5"/>
  <c r="P1933" i="5" s="1"/>
  <c r="O1937" i="5"/>
  <c r="P1937" i="5" s="1"/>
  <c r="O1941" i="5"/>
  <c r="P1941" i="5" s="1"/>
  <c r="O1945" i="5"/>
  <c r="P1945" i="5" s="1"/>
  <c r="O1949" i="5"/>
  <c r="P1949" i="5" s="1"/>
  <c r="O1953" i="5"/>
  <c r="P1953" i="5" s="1"/>
  <c r="O1957" i="5"/>
  <c r="P1957" i="5" s="1"/>
  <c r="O1961" i="5"/>
  <c r="P1961" i="5" s="1"/>
  <c r="O1965" i="5"/>
  <c r="P1965" i="5" s="1"/>
  <c r="O1969" i="5"/>
  <c r="P1969" i="5" s="1"/>
  <c r="O1973" i="5"/>
  <c r="P1973" i="5" s="1"/>
  <c r="O1977" i="5"/>
  <c r="P1977" i="5" s="1"/>
  <c r="O1981" i="5"/>
  <c r="P1981" i="5" s="1"/>
  <c r="O1985" i="5"/>
  <c r="P1985" i="5" s="1"/>
  <c r="O1989" i="5"/>
  <c r="P1989" i="5" s="1"/>
  <c r="O1993" i="5"/>
  <c r="P1993" i="5" s="1"/>
  <c r="O1997" i="5"/>
  <c r="P1997" i="5" s="1"/>
  <c r="O2001" i="5"/>
  <c r="P2001" i="5" s="1"/>
  <c r="O2005" i="5"/>
  <c r="P2005" i="5" s="1"/>
  <c r="O2009" i="5"/>
  <c r="P2009" i="5" s="1"/>
  <c r="O2013" i="5"/>
  <c r="P2013" i="5" s="1"/>
  <c r="O2017" i="5"/>
  <c r="P2017" i="5" s="1"/>
  <c r="O2021" i="5"/>
  <c r="P2021" i="5" s="1"/>
  <c r="O2025" i="5"/>
  <c r="P2025" i="5" s="1"/>
  <c r="O2029" i="5"/>
  <c r="P2029" i="5" s="1"/>
  <c r="O2033" i="5"/>
  <c r="P2033" i="5" s="1"/>
  <c r="O2037" i="5"/>
  <c r="P2037" i="5" s="1"/>
  <c r="O2041" i="5"/>
  <c r="P2041" i="5" s="1"/>
  <c r="O2045" i="5"/>
  <c r="P2045" i="5" s="1"/>
  <c r="O2049" i="5"/>
  <c r="P2049" i="5" s="1"/>
  <c r="O2053" i="5"/>
  <c r="P2053" i="5" s="1"/>
  <c r="O2057" i="5"/>
  <c r="P2057" i="5" s="1"/>
  <c r="O2061" i="5"/>
  <c r="P2061" i="5" s="1"/>
  <c r="O2065" i="5"/>
  <c r="P2065" i="5" s="1"/>
  <c r="O2069" i="5"/>
  <c r="P2069" i="5" s="1"/>
  <c r="O2073" i="5"/>
  <c r="P2073" i="5" s="1"/>
  <c r="O2077" i="5"/>
  <c r="P2077" i="5" s="1"/>
  <c r="O2081" i="5"/>
  <c r="P2081" i="5" s="1"/>
  <c r="O2085" i="5"/>
  <c r="P2085" i="5" s="1"/>
  <c r="O2089" i="5"/>
  <c r="P2089" i="5" s="1"/>
  <c r="O2093" i="5"/>
  <c r="P2093" i="5" s="1"/>
  <c r="O2097" i="5"/>
  <c r="P2097" i="5" s="1"/>
  <c r="O2101" i="5"/>
  <c r="P2101" i="5" s="1"/>
  <c r="O2105" i="5"/>
  <c r="P2105" i="5" s="1"/>
  <c r="O2109" i="5"/>
  <c r="P2109" i="5" s="1"/>
  <c r="O2113" i="5"/>
  <c r="P2113" i="5" s="1"/>
  <c r="O2117" i="5"/>
  <c r="P2117" i="5" s="1"/>
  <c r="O2121" i="5"/>
  <c r="P2121" i="5" s="1"/>
  <c r="O2125" i="5"/>
  <c r="P2125" i="5" s="1"/>
  <c r="O2129" i="5"/>
  <c r="P2129" i="5" s="1"/>
  <c r="O2133" i="5"/>
  <c r="P2133" i="5" s="1"/>
  <c r="O2137" i="5"/>
  <c r="P2137" i="5" s="1"/>
  <c r="O2141" i="5"/>
  <c r="P2141" i="5" s="1"/>
  <c r="O2145" i="5"/>
  <c r="P2145" i="5" s="1"/>
  <c r="O2149" i="5"/>
  <c r="P2149" i="5" s="1"/>
  <c r="O2153" i="5"/>
  <c r="P2153" i="5" s="1"/>
  <c r="O2157" i="5"/>
  <c r="P2157" i="5" s="1"/>
  <c r="O2161" i="5"/>
  <c r="P2161" i="5" s="1"/>
  <c r="O2165" i="5"/>
  <c r="P2165" i="5" s="1"/>
  <c r="O2169" i="5"/>
  <c r="P2169" i="5" s="1"/>
  <c r="O2173" i="5"/>
  <c r="P2173" i="5" s="1"/>
  <c r="O2177" i="5"/>
  <c r="P2177" i="5" s="1"/>
  <c r="O2181" i="5"/>
  <c r="P2181" i="5" s="1"/>
  <c r="O2185" i="5"/>
  <c r="P2185" i="5" s="1"/>
  <c r="O2189" i="5"/>
  <c r="P2189" i="5" s="1"/>
  <c r="O2193" i="5"/>
  <c r="P2193" i="5" s="1"/>
  <c r="O2197" i="5"/>
  <c r="P2197" i="5" s="1"/>
  <c r="O2201" i="5"/>
  <c r="P2201" i="5" s="1"/>
  <c r="O2205" i="5"/>
  <c r="P2205" i="5" s="1"/>
  <c r="O2209" i="5"/>
  <c r="P2209" i="5" s="1"/>
  <c r="O2213" i="5"/>
  <c r="P2213" i="5" s="1"/>
  <c r="O2217" i="5"/>
  <c r="P2217" i="5" s="1"/>
  <c r="O2221" i="5"/>
  <c r="P2221" i="5" s="1"/>
  <c r="O2225" i="5"/>
  <c r="P2225" i="5" s="1"/>
  <c r="O2229" i="5"/>
  <c r="P2229" i="5" s="1"/>
  <c r="O2233" i="5"/>
  <c r="P2233" i="5" s="1"/>
  <c r="O2237" i="5"/>
  <c r="P2237" i="5" s="1"/>
  <c r="O2241" i="5"/>
  <c r="P2241" i="5" s="1"/>
  <c r="O2245" i="5"/>
  <c r="P2245" i="5" s="1"/>
  <c r="O2249" i="5"/>
  <c r="P2249" i="5" s="1"/>
  <c r="O2253" i="5"/>
  <c r="P2253" i="5" s="1"/>
  <c r="O2257" i="5"/>
  <c r="P2257" i="5" s="1"/>
  <c r="O2261" i="5"/>
  <c r="P2261" i="5" s="1"/>
  <c r="O2265" i="5"/>
  <c r="P2265" i="5" s="1"/>
  <c r="O2269" i="5"/>
  <c r="P2269" i="5" s="1"/>
  <c r="O2273" i="5"/>
  <c r="P2273" i="5" s="1"/>
  <c r="O2277" i="5"/>
  <c r="P2277" i="5" s="1"/>
  <c r="O2281" i="5"/>
  <c r="P2281" i="5" s="1"/>
  <c r="O2285" i="5"/>
  <c r="P2285" i="5" s="1"/>
  <c r="O2289" i="5"/>
  <c r="P2289" i="5" s="1"/>
  <c r="O2293" i="5"/>
  <c r="P2293" i="5" s="1"/>
  <c r="O2297" i="5"/>
  <c r="P2297" i="5" s="1"/>
  <c r="O2301" i="5"/>
  <c r="P2301" i="5" s="1"/>
  <c r="O2305" i="5"/>
  <c r="P2305" i="5" s="1"/>
  <c r="O2309" i="5"/>
  <c r="P2309" i="5" s="1"/>
  <c r="O2313" i="5"/>
  <c r="P2313" i="5" s="1"/>
  <c r="O2317" i="5"/>
  <c r="P2317" i="5" s="1"/>
  <c r="O2321" i="5"/>
  <c r="P2321" i="5" s="1"/>
  <c r="O2325" i="5"/>
  <c r="P2325" i="5" s="1"/>
  <c r="O2329" i="5"/>
  <c r="P2329" i="5" s="1"/>
  <c r="O2333" i="5"/>
  <c r="P2333" i="5" s="1"/>
  <c r="O2337" i="5"/>
  <c r="P2337" i="5" s="1"/>
  <c r="O2341" i="5"/>
  <c r="P2341" i="5" s="1"/>
  <c r="O2345" i="5"/>
  <c r="P2345" i="5" s="1"/>
  <c r="O2349" i="5"/>
  <c r="P2349" i="5" s="1"/>
  <c r="O2353" i="5"/>
  <c r="P2353" i="5" s="1"/>
  <c r="O2357" i="5"/>
  <c r="P2357" i="5" s="1"/>
  <c r="O2361" i="5"/>
  <c r="P2361" i="5" s="1"/>
  <c r="O2365" i="5"/>
  <c r="P2365" i="5" s="1"/>
  <c r="O2369" i="5"/>
  <c r="P2369" i="5" s="1"/>
  <c r="O2373" i="5"/>
  <c r="P2373" i="5" s="1"/>
  <c r="O2377" i="5"/>
  <c r="P2377" i="5" s="1"/>
  <c r="O2381" i="5"/>
  <c r="P2381" i="5" s="1"/>
  <c r="O2385" i="5"/>
  <c r="P2385" i="5" s="1"/>
  <c r="O2389" i="5"/>
  <c r="P2389" i="5" s="1"/>
  <c r="O2393" i="5"/>
  <c r="P2393" i="5" s="1"/>
  <c r="O2397" i="5"/>
  <c r="P2397" i="5" s="1"/>
  <c r="O2401" i="5"/>
  <c r="P2401" i="5" s="1"/>
  <c r="O2405" i="5"/>
  <c r="P2405" i="5" s="1"/>
  <c r="O2409" i="5"/>
  <c r="P2409" i="5" s="1"/>
  <c r="O2413" i="5"/>
  <c r="P2413" i="5" s="1"/>
  <c r="O2417" i="5"/>
  <c r="P2417" i="5" s="1"/>
  <c r="O2421" i="5"/>
  <c r="P2421" i="5" s="1"/>
  <c r="O2425" i="5"/>
  <c r="P2425" i="5" s="1"/>
  <c r="O2429" i="5"/>
  <c r="P2429" i="5" s="1"/>
  <c r="O2433" i="5"/>
  <c r="P2433" i="5" s="1"/>
  <c r="O2437" i="5"/>
  <c r="P2437" i="5" s="1"/>
  <c r="O2441" i="5"/>
  <c r="P2441" i="5" s="1"/>
  <c r="O2445" i="5"/>
  <c r="P2445" i="5" s="1"/>
  <c r="O2449" i="5"/>
  <c r="P2449" i="5" s="1"/>
  <c r="O2453" i="5"/>
  <c r="P2453" i="5" s="1"/>
  <c r="O2457" i="5"/>
  <c r="P2457" i="5" s="1"/>
  <c r="O2461" i="5"/>
  <c r="P2461" i="5" s="1"/>
  <c r="O2465" i="5"/>
  <c r="P2465" i="5" s="1"/>
  <c r="O2469" i="5"/>
  <c r="P2469" i="5" s="1"/>
  <c r="O2473" i="5"/>
  <c r="P2473" i="5" s="1"/>
  <c r="O2477" i="5"/>
  <c r="P2477" i="5" s="1"/>
  <c r="O2481" i="5"/>
  <c r="P2481" i="5" s="1"/>
  <c r="O2485" i="5"/>
  <c r="P2485" i="5" s="1"/>
  <c r="O2489" i="5"/>
  <c r="P2489" i="5" s="1"/>
  <c r="O2493" i="5"/>
  <c r="P2493" i="5" s="1"/>
  <c r="O2497" i="5"/>
  <c r="P2497" i="5" s="1"/>
  <c r="O2501" i="5"/>
  <c r="P2501" i="5" s="1"/>
  <c r="O2505" i="5"/>
  <c r="P2505" i="5" s="1"/>
  <c r="O2509" i="5"/>
  <c r="P2509" i="5" s="1"/>
  <c r="O2513" i="5"/>
  <c r="P2513" i="5" s="1"/>
  <c r="O2517" i="5"/>
  <c r="P2517" i="5" s="1"/>
  <c r="O2521" i="5"/>
  <c r="P2521" i="5" s="1"/>
  <c r="O2525" i="5"/>
  <c r="P2525" i="5" s="1"/>
  <c r="O2529" i="5"/>
  <c r="P2529" i="5" s="1"/>
  <c r="O2533" i="5"/>
  <c r="P2533" i="5" s="1"/>
  <c r="O2537" i="5"/>
  <c r="P2537" i="5" s="1"/>
  <c r="O2541" i="5"/>
  <c r="P2541" i="5" s="1"/>
  <c r="O2545" i="5"/>
  <c r="P2545" i="5" s="1"/>
  <c r="O2549" i="5"/>
  <c r="P2549" i="5" s="1"/>
  <c r="O2553" i="5"/>
  <c r="P2553" i="5" s="1"/>
  <c r="O2557" i="5"/>
  <c r="P2557" i="5" s="1"/>
  <c r="O2561" i="5"/>
  <c r="P2561" i="5" s="1"/>
  <c r="O2565" i="5"/>
  <c r="P2565" i="5" s="1"/>
  <c r="O2569" i="5"/>
  <c r="P2569" i="5" s="1"/>
  <c r="O2573" i="5"/>
  <c r="P2573" i="5" s="1"/>
  <c r="O2577" i="5"/>
  <c r="P2577" i="5" s="1"/>
  <c r="O2581" i="5"/>
  <c r="P2581" i="5" s="1"/>
  <c r="O2585" i="5"/>
  <c r="P2585" i="5" s="1"/>
  <c r="O2589" i="5"/>
  <c r="P2589" i="5" s="1"/>
  <c r="O2593" i="5"/>
  <c r="P2593" i="5" s="1"/>
  <c r="O2597" i="5"/>
  <c r="P2597" i="5" s="1"/>
  <c r="O2601" i="5"/>
  <c r="P2601" i="5" s="1"/>
  <c r="O2605" i="5"/>
  <c r="P2605" i="5" s="1"/>
  <c r="O2609" i="5"/>
  <c r="P2609" i="5" s="1"/>
  <c r="O2613" i="5"/>
  <c r="P2613" i="5" s="1"/>
  <c r="O2617" i="5"/>
  <c r="P2617" i="5" s="1"/>
  <c r="O2621" i="5"/>
  <c r="P2621" i="5" s="1"/>
  <c r="O2625" i="5"/>
  <c r="P2625" i="5" s="1"/>
  <c r="O2629" i="5"/>
  <c r="P2629" i="5" s="1"/>
  <c r="O2633" i="5"/>
  <c r="P2633" i="5" s="1"/>
  <c r="O2637" i="5"/>
  <c r="P2637" i="5" s="1"/>
  <c r="O2641" i="5"/>
  <c r="P2641" i="5" s="1"/>
  <c r="O2645" i="5"/>
  <c r="P2645" i="5" s="1"/>
  <c r="O2649" i="5"/>
  <c r="P2649" i="5" s="1"/>
  <c r="O2653" i="5"/>
  <c r="P2653" i="5" s="1"/>
  <c r="O2657" i="5"/>
  <c r="P2657" i="5" s="1"/>
  <c r="O2661" i="5"/>
  <c r="P2661" i="5" s="1"/>
  <c r="O2665" i="5"/>
  <c r="P2665" i="5" s="1"/>
  <c r="O2669" i="5"/>
  <c r="P2669" i="5" s="1"/>
  <c r="O2673" i="5"/>
  <c r="P2673" i="5" s="1"/>
  <c r="O2677" i="5"/>
  <c r="P2677" i="5" s="1"/>
  <c r="O2681" i="5"/>
  <c r="P2681" i="5" s="1"/>
  <c r="O2685" i="5"/>
  <c r="P2685" i="5" s="1"/>
  <c r="O2689" i="5"/>
  <c r="P2689" i="5" s="1"/>
  <c r="O2693" i="5"/>
  <c r="P2693" i="5" s="1"/>
  <c r="O2697" i="5"/>
  <c r="P2697" i="5" s="1"/>
  <c r="O2701" i="5"/>
  <c r="P2701" i="5" s="1"/>
  <c r="O2705" i="5"/>
  <c r="P2705" i="5" s="1"/>
  <c r="O2709" i="5"/>
  <c r="P2709" i="5" s="1"/>
  <c r="O2713" i="5"/>
  <c r="P2713" i="5" s="1"/>
  <c r="O2717" i="5"/>
  <c r="P2717" i="5" s="1"/>
  <c r="O2721" i="5"/>
  <c r="P2721" i="5" s="1"/>
  <c r="O2725" i="5"/>
  <c r="P2725" i="5" s="1"/>
  <c r="O2729" i="5"/>
  <c r="P2729" i="5" s="1"/>
  <c r="O2733" i="5"/>
  <c r="P2733" i="5" s="1"/>
  <c r="O2737" i="5"/>
  <c r="P2737" i="5" s="1"/>
  <c r="O2741" i="5"/>
  <c r="P2741" i="5" s="1"/>
  <c r="O2745" i="5"/>
  <c r="P2745" i="5" s="1"/>
  <c r="O2749" i="5"/>
  <c r="P2749" i="5" s="1"/>
  <c r="O2753" i="5"/>
  <c r="P2753" i="5" s="1"/>
  <c r="O2757" i="5"/>
  <c r="P2757" i="5" s="1"/>
  <c r="O2761" i="5"/>
  <c r="P2761" i="5" s="1"/>
  <c r="O2765" i="5"/>
  <c r="P2765" i="5" s="1"/>
  <c r="O2769" i="5"/>
  <c r="P2769" i="5" s="1"/>
  <c r="O2773" i="5"/>
  <c r="P2773" i="5" s="1"/>
  <c r="O2777" i="5"/>
  <c r="P2777" i="5" s="1"/>
  <c r="O2781" i="5"/>
  <c r="P2781" i="5" s="1"/>
  <c r="O2785" i="5"/>
  <c r="P2785" i="5" s="1"/>
  <c r="O2789" i="5"/>
  <c r="P2789" i="5" s="1"/>
  <c r="O2793" i="5"/>
  <c r="P2793" i="5" s="1"/>
  <c r="O2797" i="5"/>
  <c r="P2797" i="5" s="1"/>
  <c r="O2801" i="5"/>
  <c r="P2801" i="5" s="1"/>
  <c r="O2805" i="5"/>
  <c r="P2805" i="5" s="1"/>
  <c r="O2809" i="5"/>
  <c r="P2809" i="5" s="1"/>
  <c r="O2813" i="5"/>
  <c r="P2813" i="5" s="1"/>
  <c r="O2817" i="5"/>
  <c r="P2817" i="5" s="1"/>
  <c r="O2821" i="5"/>
  <c r="P2821" i="5" s="1"/>
  <c r="O2825" i="5"/>
  <c r="P2825" i="5" s="1"/>
  <c r="O2829" i="5"/>
  <c r="P2829" i="5" s="1"/>
  <c r="O2833" i="5"/>
  <c r="P2833" i="5" s="1"/>
  <c r="O2837" i="5"/>
  <c r="P2837" i="5" s="1"/>
  <c r="O2841" i="5"/>
  <c r="P2841" i="5" s="1"/>
  <c r="O2845" i="5"/>
  <c r="P2845" i="5" s="1"/>
  <c r="O2849" i="5"/>
  <c r="P2849" i="5" s="1"/>
  <c r="O2853" i="5"/>
  <c r="P2853" i="5" s="1"/>
  <c r="O2857" i="5"/>
  <c r="P2857" i="5" s="1"/>
  <c r="O2861" i="5"/>
  <c r="P2861" i="5" s="1"/>
  <c r="O2865" i="5"/>
  <c r="P2865" i="5" s="1"/>
  <c r="O2869" i="5"/>
  <c r="P2869" i="5" s="1"/>
  <c r="O2873" i="5"/>
  <c r="P2873" i="5" s="1"/>
  <c r="O2877" i="5"/>
  <c r="P2877" i="5" s="1"/>
  <c r="O2881" i="5"/>
  <c r="P2881" i="5" s="1"/>
  <c r="O2885" i="5"/>
  <c r="P2885" i="5" s="1"/>
  <c r="O2889" i="5"/>
  <c r="P2889" i="5" s="1"/>
  <c r="O2893" i="5"/>
  <c r="P2893" i="5" s="1"/>
  <c r="O2897" i="5"/>
  <c r="P2897" i="5" s="1"/>
  <c r="O2901" i="5"/>
  <c r="P2901" i="5" s="1"/>
  <c r="O2905" i="5"/>
  <c r="P2905" i="5" s="1"/>
  <c r="O2909" i="5"/>
  <c r="P2909" i="5" s="1"/>
  <c r="O2913" i="5"/>
  <c r="P2913" i="5" s="1"/>
  <c r="O2917" i="5"/>
  <c r="P2917" i="5" s="1"/>
  <c r="O2921" i="5"/>
  <c r="P2921" i="5" s="1"/>
  <c r="O2925" i="5"/>
  <c r="P2925" i="5" s="1"/>
  <c r="O2929" i="5"/>
  <c r="P2929" i="5" s="1"/>
  <c r="O2933" i="5"/>
  <c r="P2933" i="5" s="1"/>
  <c r="O2937" i="5"/>
  <c r="P2937" i="5" s="1"/>
  <c r="O2941" i="5"/>
  <c r="P2941" i="5" s="1"/>
  <c r="O2945" i="5"/>
  <c r="P2945" i="5" s="1"/>
  <c r="O2949" i="5"/>
  <c r="P2949" i="5" s="1"/>
  <c r="O2953" i="5"/>
  <c r="P2953" i="5" s="1"/>
  <c r="O2957" i="5"/>
  <c r="P2957" i="5" s="1"/>
  <c r="O2961" i="5"/>
  <c r="P2961" i="5" s="1"/>
  <c r="O2965" i="5"/>
  <c r="P2965" i="5" s="1"/>
  <c r="O2969" i="5"/>
  <c r="P2969" i="5" s="1"/>
  <c r="O2973" i="5"/>
  <c r="P2973" i="5" s="1"/>
  <c r="O2977" i="5"/>
  <c r="P2977" i="5" s="1"/>
  <c r="O2981" i="5"/>
  <c r="P2981" i="5" s="1"/>
  <c r="O2985" i="5"/>
  <c r="P2985" i="5" s="1"/>
  <c r="O2989" i="5"/>
  <c r="P2989" i="5" s="1"/>
  <c r="O2993" i="5"/>
  <c r="P2993" i="5" s="1"/>
  <c r="O2997" i="5"/>
  <c r="P2997" i="5" s="1"/>
  <c r="O3001" i="5"/>
  <c r="P3001" i="5" s="1"/>
  <c r="O3005" i="5"/>
  <c r="P3005" i="5" s="1"/>
  <c r="O3009" i="5"/>
  <c r="P3009" i="5" s="1"/>
  <c r="O3013" i="5"/>
  <c r="P3013" i="5" s="1"/>
  <c r="O3017" i="5"/>
  <c r="P3017" i="5" s="1"/>
  <c r="O3021" i="5"/>
  <c r="P3021" i="5" s="1"/>
  <c r="O3025" i="5"/>
  <c r="P3025" i="5" s="1"/>
  <c r="O3029" i="5"/>
  <c r="P3029" i="5" s="1"/>
  <c r="O3033" i="5"/>
  <c r="P3033" i="5" s="1"/>
  <c r="O3037" i="5"/>
  <c r="P3037" i="5" s="1"/>
  <c r="O3041" i="5"/>
  <c r="P3041" i="5" s="1"/>
  <c r="O3045" i="5"/>
  <c r="P3045" i="5" s="1"/>
  <c r="O3049" i="5"/>
  <c r="P3049" i="5" s="1"/>
  <c r="O3053" i="5"/>
  <c r="P3053" i="5" s="1"/>
  <c r="O3057" i="5"/>
  <c r="P3057" i="5" s="1"/>
  <c r="O3061" i="5"/>
  <c r="P3061" i="5" s="1"/>
  <c r="O3065" i="5"/>
  <c r="P3065" i="5" s="1"/>
  <c r="O3069" i="5"/>
  <c r="P3069" i="5" s="1"/>
  <c r="O3073" i="5"/>
  <c r="P3073" i="5" s="1"/>
  <c r="O3077" i="5"/>
  <c r="P3077" i="5" s="1"/>
  <c r="O3081" i="5"/>
  <c r="P3081" i="5" s="1"/>
  <c r="O3085" i="5"/>
  <c r="P3085" i="5" s="1"/>
  <c r="O3089" i="5"/>
  <c r="P3089" i="5" s="1"/>
  <c r="O3093" i="5"/>
  <c r="P3093" i="5" s="1"/>
  <c r="O3097" i="5"/>
  <c r="P3097" i="5" s="1"/>
  <c r="O3101" i="5"/>
  <c r="P3101" i="5" s="1"/>
  <c r="O3105" i="5"/>
  <c r="P3105" i="5" s="1"/>
  <c r="O3109" i="5"/>
  <c r="P3109" i="5" s="1"/>
  <c r="O3113" i="5"/>
  <c r="P3113" i="5" s="1"/>
  <c r="O3117" i="5"/>
  <c r="P3117" i="5" s="1"/>
  <c r="O3121" i="5"/>
  <c r="P3121" i="5" s="1"/>
  <c r="O3125" i="5"/>
  <c r="P3125" i="5" s="1"/>
  <c r="O3129" i="5"/>
  <c r="P3129" i="5" s="1"/>
  <c r="O3133" i="5"/>
  <c r="P3133" i="5" s="1"/>
  <c r="O3137" i="5"/>
  <c r="P3137" i="5" s="1"/>
  <c r="O3141" i="5"/>
  <c r="P3141" i="5" s="1"/>
  <c r="O3145" i="5"/>
  <c r="P3145" i="5" s="1"/>
  <c r="O3149" i="5"/>
  <c r="P3149" i="5" s="1"/>
  <c r="O3153" i="5"/>
  <c r="P3153" i="5" s="1"/>
  <c r="O3157" i="5"/>
  <c r="P3157" i="5" s="1"/>
  <c r="O3161" i="5"/>
  <c r="P3161" i="5" s="1"/>
  <c r="O3165" i="5"/>
  <c r="P3165" i="5" s="1"/>
  <c r="O3169" i="5"/>
  <c r="P3169" i="5" s="1"/>
  <c r="O3173" i="5"/>
  <c r="P3173" i="5" s="1"/>
  <c r="O3177" i="5"/>
  <c r="P3177" i="5" s="1"/>
  <c r="O3181" i="5"/>
  <c r="P3181" i="5" s="1"/>
  <c r="O3185" i="5"/>
  <c r="P3185" i="5" s="1"/>
  <c r="O3189" i="5"/>
  <c r="P3189" i="5" s="1"/>
  <c r="O3193" i="5"/>
  <c r="P3193" i="5" s="1"/>
  <c r="O3197" i="5"/>
  <c r="P3197" i="5" s="1"/>
  <c r="O3201" i="5"/>
  <c r="P3201" i="5" s="1"/>
  <c r="O3205" i="5"/>
  <c r="P3205" i="5" s="1"/>
  <c r="O3209" i="5"/>
  <c r="P3209" i="5" s="1"/>
  <c r="O3213" i="5"/>
  <c r="P3213" i="5" s="1"/>
  <c r="O3217" i="5"/>
  <c r="P3217" i="5" s="1"/>
  <c r="O3221" i="5"/>
  <c r="P3221" i="5" s="1"/>
  <c r="O3225" i="5"/>
  <c r="P3225" i="5" s="1"/>
  <c r="O3229" i="5"/>
  <c r="P3229" i="5" s="1"/>
  <c r="O3233" i="5"/>
  <c r="P3233" i="5" s="1"/>
  <c r="O3237" i="5"/>
  <c r="P3237" i="5" s="1"/>
  <c r="O3241" i="5"/>
  <c r="P3241" i="5" s="1"/>
  <c r="O3245" i="5"/>
  <c r="P3245" i="5" s="1"/>
  <c r="O3249" i="5"/>
  <c r="P3249" i="5" s="1"/>
  <c r="O3253" i="5"/>
  <c r="P3253" i="5" s="1"/>
  <c r="O3257" i="5"/>
  <c r="P3257" i="5" s="1"/>
  <c r="O3261" i="5"/>
  <c r="P3261" i="5" s="1"/>
  <c r="O3265" i="5"/>
  <c r="P3265" i="5" s="1"/>
  <c r="O3269" i="5"/>
  <c r="P3269" i="5" s="1"/>
  <c r="O3273" i="5"/>
  <c r="P3273" i="5" s="1"/>
  <c r="O3277" i="5"/>
  <c r="P3277" i="5" s="1"/>
  <c r="O3281" i="5"/>
  <c r="P3281" i="5" s="1"/>
  <c r="O3285" i="5"/>
  <c r="P3285" i="5" s="1"/>
  <c r="O3289" i="5"/>
  <c r="P3289" i="5" s="1"/>
  <c r="O3293" i="5"/>
  <c r="P3293" i="5" s="1"/>
  <c r="O3297" i="5"/>
  <c r="P3297" i="5" s="1"/>
  <c r="O3301" i="5"/>
  <c r="P3301" i="5" s="1"/>
  <c r="O3305" i="5"/>
  <c r="P3305" i="5" s="1"/>
  <c r="O3309" i="5"/>
  <c r="P3309" i="5" s="1"/>
  <c r="O3313" i="5"/>
  <c r="P3313" i="5" s="1"/>
  <c r="O3317" i="5"/>
  <c r="P3317" i="5" s="1"/>
  <c r="O3321" i="5"/>
  <c r="P3321" i="5" s="1"/>
  <c r="O3325" i="5"/>
  <c r="P3325" i="5" s="1"/>
  <c r="O3329" i="5"/>
  <c r="P3329" i="5" s="1"/>
  <c r="O3333" i="5"/>
  <c r="P3333" i="5" s="1"/>
  <c r="O3337" i="5"/>
  <c r="P3337" i="5" s="1"/>
  <c r="O3341" i="5"/>
  <c r="P3341" i="5" s="1"/>
  <c r="O3345" i="5"/>
  <c r="P3345" i="5" s="1"/>
  <c r="O3349" i="5"/>
  <c r="P3349" i="5" s="1"/>
  <c r="O3353" i="5"/>
  <c r="P3353" i="5" s="1"/>
  <c r="O3357" i="5"/>
  <c r="P3357" i="5" s="1"/>
  <c r="O3361" i="5"/>
  <c r="P3361" i="5" s="1"/>
  <c r="O3365" i="5"/>
  <c r="P3365" i="5" s="1"/>
  <c r="O3369" i="5"/>
  <c r="P3369" i="5" s="1"/>
  <c r="O3373" i="5"/>
  <c r="P3373" i="5" s="1"/>
  <c r="O3377" i="5"/>
  <c r="P3377" i="5" s="1"/>
  <c r="O3381" i="5"/>
  <c r="P3381" i="5" s="1"/>
  <c r="O3385" i="5"/>
  <c r="P3385" i="5" s="1"/>
  <c r="O3389" i="5"/>
  <c r="P3389" i="5" s="1"/>
  <c r="O3393" i="5"/>
  <c r="P3393" i="5" s="1"/>
  <c r="O3397" i="5"/>
  <c r="P3397" i="5" s="1"/>
  <c r="O3401" i="5"/>
  <c r="P3401" i="5" s="1"/>
  <c r="O3405" i="5"/>
  <c r="P3405" i="5" s="1"/>
  <c r="O3409" i="5"/>
  <c r="P3409" i="5" s="1"/>
  <c r="O3413" i="5"/>
  <c r="P3413" i="5" s="1"/>
  <c r="O3417" i="5"/>
  <c r="P3417" i="5" s="1"/>
  <c r="O3421" i="5"/>
  <c r="P3421" i="5" s="1"/>
  <c r="O3425" i="5"/>
  <c r="P3425" i="5" s="1"/>
  <c r="O3429" i="5"/>
  <c r="P3429" i="5" s="1"/>
  <c r="O3433" i="5"/>
  <c r="P3433" i="5" s="1"/>
  <c r="O3437" i="5"/>
  <c r="P3437" i="5" s="1"/>
  <c r="O3441" i="5"/>
  <c r="P3441" i="5" s="1"/>
  <c r="O3445" i="5"/>
  <c r="P3445" i="5" s="1"/>
  <c r="O3449" i="5"/>
  <c r="P3449" i="5" s="1"/>
  <c r="O3453" i="5"/>
  <c r="P3453" i="5" s="1"/>
  <c r="O3457" i="5"/>
  <c r="P3457" i="5" s="1"/>
  <c r="O3461" i="5"/>
  <c r="P3461" i="5" s="1"/>
  <c r="O3465" i="5"/>
  <c r="P3465" i="5" s="1"/>
  <c r="O3469" i="5"/>
  <c r="P3469" i="5" s="1"/>
  <c r="O3473" i="5"/>
  <c r="P3473" i="5" s="1"/>
  <c r="O3477" i="5"/>
  <c r="P3477" i="5" s="1"/>
  <c r="O3481" i="5"/>
  <c r="P3481" i="5" s="1"/>
  <c r="O3485" i="5"/>
  <c r="P3485" i="5" s="1"/>
  <c r="O3489" i="5"/>
  <c r="P3489" i="5" s="1"/>
  <c r="O3493" i="5"/>
  <c r="P3493" i="5" s="1"/>
  <c r="O3497" i="5"/>
  <c r="P3497" i="5" s="1"/>
  <c r="O3501" i="5"/>
  <c r="P3501" i="5" s="1"/>
  <c r="O3505" i="5"/>
  <c r="P3505" i="5" s="1"/>
  <c r="O3509" i="5"/>
  <c r="P3509" i="5" s="1"/>
  <c r="O3513" i="5"/>
  <c r="P3513" i="5" s="1"/>
  <c r="O3517" i="5"/>
  <c r="P3517" i="5" s="1"/>
  <c r="O3521" i="5"/>
  <c r="P3521" i="5" s="1"/>
  <c r="O3525" i="5"/>
  <c r="P3525" i="5" s="1"/>
  <c r="O3529" i="5"/>
  <c r="P3529" i="5" s="1"/>
  <c r="O3533" i="5"/>
  <c r="P3533" i="5" s="1"/>
  <c r="O3537" i="5"/>
  <c r="P3537" i="5" s="1"/>
  <c r="O3541" i="5"/>
  <c r="P3541" i="5" s="1"/>
  <c r="O3545" i="5"/>
  <c r="P3545" i="5" s="1"/>
  <c r="O3549" i="5"/>
  <c r="P3549" i="5" s="1"/>
  <c r="O3553" i="5"/>
  <c r="P3553" i="5" s="1"/>
  <c r="O3557" i="5"/>
  <c r="P3557" i="5" s="1"/>
  <c r="O3561" i="5"/>
  <c r="P3561" i="5" s="1"/>
  <c r="O3565" i="5"/>
  <c r="P3565" i="5" s="1"/>
  <c r="O3569" i="5"/>
  <c r="P3569" i="5" s="1"/>
  <c r="O3573" i="5"/>
  <c r="P3573" i="5" s="1"/>
  <c r="O3577" i="5"/>
  <c r="P3577" i="5" s="1"/>
  <c r="O3581" i="5"/>
  <c r="P3581" i="5" s="1"/>
  <c r="O3585" i="5"/>
  <c r="P3585" i="5" s="1"/>
  <c r="O3589" i="5"/>
  <c r="P3589" i="5" s="1"/>
  <c r="O3593" i="5"/>
  <c r="P3593" i="5" s="1"/>
  <c r="O3597" i="5"/>
  <c r="P3597" i="5" s="1"/>
  <c r="O3601" i="5"/>
  <c r="P3601" i="5" s="1"/>
  <c r="O3605" i="5"/>
  <c r="P3605" i="5" s="1"/>
  <c r="O3609" i="5"/>
  <c r="P3609" i="5" s="1"/>
  <c r="O3613" i="5"/>
  <c r="P3613" i="5" s="1"/>
  <c r="O3617" i="5"/>
  <c r="P3617" i="5" s="1"/>
  <c r="O3621" i="5"/>
  <c r="P3621" i="5" s="1"/>
  <c r="O3625" i="5"/>
  <c r="P3625" i="5" s="1"/>
  <c r="O3629" i="5"/>
  <c r="P3629" i="5" s="1"/>
  <c r="O3633" i="5"/>
  <c r="P3633" i="5" s="1"/>
  <c r="O3637" i="5"/>
  <c r="P3637" i="5" s="1"/>
  <c r="O3641" i="5"/>
  <c r="P3641" i="5" s="1"/>
  <c r="O3645" i="5"/>
  <c r="P3645" i="5" s="1"/>
  <c r="O3649" i="5"/>
  <c r="P3649" i="5" s="1"/>
  <c r="O3653" i="5"/>
  <c r="P3653" i="5" s="1"/>
  <c r="O3657" i="5"/>
  <c r="P3657" i="5" s="1"/>
  <c r="O3661" i="5"/>
  <c r="P3661" i="5" s="1"/>
  <c r="O3665" i="5"/>
  <c r="P3665" i="5" s="1"/>
  <c r="O3669" i="5"/>
  <c r="P3669" i="5" s="1"/>
  <c r="O3673" i="5"/>
  <c r="P3673" i="5" s="1"/>
  <c r="O3677" i="5"/>
  <c r="P3677" i="5" s="1"/>
  <c r="O3681" i="5"/>
  <c r="P3681" i="5" s="1"/>
  <c r="O3685" i="5"/>
  <c r="P3685" i="5" s="1"/>
  <c r="O3689" i="5"/>
  <c r="P3689" i="5" s="1"/>
  <c r="O3693" i="5"/>
  <c r="P3693" i="5" s="1"/>
  <c r="O3697" i="5"/>
  <c r="P3697" i="5" s="1"/>
  <c r="O3701" i="5"/>
  <c r="P3701" i="5" s="1"/>
  <c r="O3705" i="5"/>
  <c r="P3705" i="5" s="1"/>
  <c r="O3709" i="5"/>
  <c r="P3709" i="5" s="1"/>
  <c r="O3713" i="5"/>
  <c r="P3713" i="5" s="1"/>
  <c r="O3717" i="5"/>
  <c r="P3717" i="5" s="1"/>
  <c r="O3721" i="5"/>
  <c r="P3721" i="5" s="1"/>
  <c r="O3725" i="5"/>
  <c r="P3725" i="5" s="1"/>
  <c r="O3729" i="5"/>
  <c r="P3729" i="5" s="1"/>
  <c r="O3733" i="5"/>
  <c r="P3733" i="5" s="1"/>
  <c r="O3737" i="5"/>
  <c r="P3737" i="5" s="1"/>
  <c r="O3741" i="5"/>
  <c r="P3741" i="5" s="1"/>
  <c r="O3745" i="5"/>
  <c r="P3745" i="5" s="1"/>
  <c r="O3749" i="5"/>
  <c r="P3749" i="5" s="1"/>
  <c r="O3753" i="5"/>
  <c r="P3753" i="5" s="1"/>
  <c r="O3757" i="5"/>
  <c r="P3757" i="5" s="1"/>
  <c r="O3761" i="5"/>
  <c r="P3761" i="5" s="1"/>
  <c r="O3765" i="5"/>
  <c r="P3765" i="5" s="1"/>
  <c r="O3769" i="5"/>
  <c r="P3769" i="5" s="1"/>
  <c r="O3773" i="5"/>
  <c r="P3773" i="5" s="1"/>
  <c r="O3777" i="5"/>
  <c r="P3777" i="5" s="1"/>
  <c r="O3781" i="5"/>
  <c r="P3781" i="5" s="1"/>
  <c r="O3785" i="5"/>
  <c r="P3785" i="5" s="1"/>
  <c r="O3789" i="5"/>
  <c r="P3789" i="5" s="1"/>
  <c r="O3793" i="5"/>
  <c r="P3793" i="5" s="1"/>
  <c r="O3797" i="5"/>
  <c r="P3797" i="5" s="1"/>
  <c r="O3801" i="5"/>
  <c r="P3801" i="5" s="1"/>
  <c r="O3805" i="5"/>
  <c r="P3805" i="5" s="1"/>
  <c r="O3809" i="5"/>
  <c r="P3809" i="5" s="1"/>
  <c r="O3813" i="5"/>
  <c r="P3813" i="5" s="1"/>
  <c r="O3817" i="5"/>
  <c r="P3817" i="5" s="1"/>
  <c r="O3821" i="5"/>
  <c r="P3821" i="5" s="1"/>
  <c r="O3825" i="5"/>
  <c r="P3825" i="5" s="1"/>
  <c r="O3829" i="5"/>
  <c r="P3829" i="5" s="1"/>
  <c r="O3833" i="5"/>
  <c r="P3833" i="5" s="1"/>
  <c r="O3837" i="5"/>
  <c r="P3837" i="5" s="1"/>
  <c r="O3841" i="5"/>
  <c r="P3841" i="5" s="1"/>
  <c r="O3845" i="5"/>
  <c r="P3845" i="5" s="1"/>
  <c r="O3849" i="5"/>
  <c r="P3849" i="5" s="1"/>
  <c r="O3853" i="5"/>
  <c r="P3853" i="5" s="1"/>
  <c r="O3857" i="5"/>
  <c r="P3857" i="5" s="1"/>
  <c r="O3861" i="5"/>
  <c r="P3861" i="5" s="1"/>
  <c r="O3865" i="5"/>
  <c r="P3865" i="5" s="1"/>
  <c r="O3869" i="5"/>
  <c r="P3869" i="5" s="1"/>
  <c r="O3873" i="5"/>
  <c r="P3873" i="5" s="1"/>
  <c r="O3877" i="5"/>
  <c r="P3877" i="5" s="1"/>
  <c r="O3881" i="5"/>
  <c r="P3881" i="5" s="1"/>
  <c r="O3885" i="5"/>
  <c r="P3885" i="5" s="1"/>
  <c r="O3889" i="5"/>
  <c r="P3889" i="5" s="1"/>
  <c r="O3893" i="5"/>
  <c r="P3893" i="5" s="1"/>
  <c r="O3897" i="5"/>
  <c r="P3897" i="5" s="1"/>
  <c r="O3901" i="5"/>
  <c r="P3901" i="5" s="1"/>
  <c r="O3905" i="5"/>
  <c r="P3905" i="5" s="1"/>
  <c r="O3909" i="5"/>
  <c r="P3909" i="5" s="1"/>
  <c r="O3913" i="5"/>
  <c r="P3913" i="5" s="1"/>
  <c r="O3917" i="5"/>
  <c r="P3917" i="5" s="1"/>
  <c r="O3921" i="5"/>
  <c r="P3921" i="5" s="1"/>
  <c r="O3925" i="5"/>
  <c r="P3925" i="5" s="1"/>
  <c r="O3929" i="5"/>
  <c r="P3929" i="5" s="1"/>
  <c r="O3933" i="5"/>
  <c r="P3933" i="5" s="1"/>
  <c r="O3937" i="5"/>
  <c r="P3937" i="5" s="1"/>
  <c r="O3941" i="5"/>
  <c r="P3941" i="5" s="1"/>
  <c r="O3945" i="5"/>
  <c r="P3945" i="5" s="1"/>
  <c r="O3949" i="5"/>
  <c r="P3949" i="5" s="1"/>
  <c r="O3953" i="5"/>
  <c r="P3953" i="5" s="1"/>
  <c r="O3957" i="5"/>
  <c r="P3957" i="5" s="1"/>
  <c r="O3961" i="5"/>
  <c r="P3961" i="5" s="1"/>
  <c r="O3965" i="5"/>
  <c r="P3965" i="5" s="1"/>
  <c r="O3969" i="5"/>
  <c r="P3969" i="5" s="1"/>
  <c r="O3973" i="5"/>
  <c r="P3973" i="5" s="1"/>
  <c r="O3977" i="5"/>
  <c r="P3977" i="5" s="1"/>
  <c r="O3981" i="5"/>
  <c r="P3981" i="5" s="1"/>
  <c r="O3985" i="5"/>
  <c r="P3985" i="5" s="1"/>
  <c r="O3989" i="5"/>
  <c r="P3989" i="5" s="1"/>
  <c r="O3993" i="5"/>
  <c r="P3993" i="5" s="1"/>
  <c r="O3997" i="5"/>
  <c r="P3997" i="5" s="1"/>
  <c r="O4001" i="5"/>
  <c r="P4001" i="5" s="1"/>
  <c r="O4005" i="5"/>
  <c r="P4005" i="5" s="1"/>
  <c r="O4009" i="5"/>
  <c r="P4009" i="5" s="1"/>
  <c r="O4013" i="5"/>
  <c r="P4013" i="5" s="1"/>
  <c r="O4017" i="5"/>
  <c r="P4017" i="5" s="1"/>
  <c r="O4021" i="5"/>
  <c r="P4021" i="5" s="1"/>
  <c r="O4025" i="5"/>
  <c r="P4025" i="5" s="1"/>
  <c r="O4029" i="5"/>
  <c r="P4029" i="5" s="1"/>
  <c r="O4033" i="5"/>
  <c r="P4033" i="5" s="1"/>
  <c r="O4037" i="5"/>
  <c r="P4037" i="5" s="1"/>
  <c r="O4041" i="5"/>
  <c r="P4041" i="5" s="1"/>
  <c r="O4045" i="5"/>
  <c r="P4045" i="5" s="1"/>
  <c r="O4049" i="5"/>
  <c r="P4049" i="5" s="1"/>
  <c r="O4053" i="5"/>
  <c r="P4053" i="5" s="1"/>
  <c r="O4057" i="5"/>
  <c r="P4057" i="5" s="1"/>
  <c r="O4061" i="5"/>
  <c r="P4061" i="5" s="1"/>
  <c r="O4065" i="5"/>
  <c r="P4065" i="5" s="1"/>
  <c r="O4069" i="5"/>
  <c r="P4069" i="5" s="1"/>
  <c r="O4073" i="5"/>
  <c r="P4073" i="5" s="1"/>
  <c r="O4077" i="5"/>
  <c r="P4077" i="5" s="1"/>
  <c r="O4081" i="5"/>
  <c r="P4081" i="5" s="1"/>
  <c r="O4085" i="5"/>
  <c r="P4085" i="5" s="1"/>
  <c r="O4089" i="5"/>
  <c r="P4089" i="5" s="1"/>
  <c r="O4093" i="5"/>
  <c r="P4093" i="5" s="1"/>
  <c r="O4097" i="5"/>
  <c r="P4097" i="5" s="1"/>
  <c r="O4101" i="5"/>
  <c r="P4101" i="5" s="1"/>
  <c r="O4105" i="5"/>
  <c r="P4105" i="5" s="1"/>
  <c r="O4109" i="5"/>
  <c r="P4109" i="5" s="1"/>
  <c r="O4113" i="5"/>
  <c r="P4113" i="5" s="1"/>
  <c r="O4117" i="5"/>
  <c r="P4117" i="5" s="1"/>
  <c r="O4121" i="5"/>
  <c r="P4121" i="5" s="1"/>
  <c r="O4125" i="5"/>
  <c r="P4125" i="5" s="1"/>
  <c r="O4129" i="5"/>
  <c r="P4129" i="5" s="1"/>
  <c r="O4133" i="5"/>
  <c r="P4133" i="5" s="1"/>
  <c r="O4137" i="5"/>
  <c r="P4137" i="5" s="1"/>
  <c r="O4141" i="5"/>
  <c r="P4141" i="5" s="1"/>
  <c r="O4145" i="5"/>
  <c r="P4145" i="5" s="1"/>
  <c r="O4149" i="5"/>
  <c r="P4149" i="5" s="1"/>
  <c r="O4153" i="5"/>
  <c r="P4153" i="5" s="1"/>
  <c r="O4157" i="5"/>
  <c r="P4157" i="5" s="1"/>
  <c r="O4161" i="5"/>
  <c r="P4161" i="5" s="1"/>
  <c r="O4165" i="5"/>
  <c r="P4165" i="5" s="1"/>
  <c r="O4169" i="5"/>
  <c r="P4169" i="5" s="1"/>
  <c r="O4173" i="5"/>
  <c r="P4173" i="5" s="1"/>
  <c r="O4177" i="5"/>
  <c r="P4177" i="5" s="1"/>
  <c r="O4181" i="5"/>
  <c r="P4181" i="5" s="1"/>
  <c r="O4185" i="5"/>
  <c r="P4185" i="5" s="1"/>
  <c r="O4189" i="5"/>
  <c r="P4189" i="5" s="1"/>
  <c r="O4193" i="5"/>
  <c r="P4193" i="5" s="1"/>
  <c r="O4197" i="5"/>
  <c r="P4197" i="5" s="1"/>
  <c r="O4201" i="5"/>
  <c r="P4201" i="5" s="1"/>
  <c r="O4205" i="5"/>
  <c r="P4205" i="5" s="1"/>
  <c r="O4209" i="5"/>
  <c r="P4209" i="5" s="1"/>
  <c r="O4213" i="5"/>
  <c r="P4213" i="5" s="1"/>
  <c r="O4217" i="5"/>
  <c r="P4217" i="5" s="1"/>
  <c r="O4221" i="5"/>
  <c r="P4221" i="5" s="1"/>
  <c r="O4225" i="5"/>
  <c r="P4225" i="5" s="1"/>
  <c r="O4229" i="5"/>
  <c r="P4229" i="5" s="1"/>
  <c r="O4233" i="5"/>
  <c r="P4233" i="5" s="1"/>
  <c r="O4237" i="5"/>
  <c r="P4237" i="5" s="1"/>
  <c r="O4241" i="5"/>
  <c r="P4241" i="5" s="1"/>
  <c r="O4245" i="5"/>
  <c r="P4245" i="5" s="1"/>
  <c r="O4249" i="5"/>
  <c r="P4249" i="5" s="1"/>
  <c r="O4253" i="5"/>
  <c r="P4253" i="5" s="1"/>
  <c r="O4257" i="5"/>
  <c r="P4257" i="5" s="1"/>
  <c r="O4261" i="5"/>
  <c r="P4261" i="5" s="1"/>
  <c r="O4265" i="5"/>
  <c r="P4265" i="5" s="1"/>
  <c r="O4269" i="5"/>
  <c r="P4269" i="5" s="1"/>
  <c r="O4273" i="5"/>
  <c r="P4273" i="5" s="1"/>
  <c r="O4277" i="5"/>
  <c r="P4277" i="5" s="1"/>
  <c r="O4281" i="5"/>
  <c r="P4281" i="5" s="1"/>
  <c r="O4285" i="5"/>
  <c r="P4285" i="5" s="1"/>
  <c r="O4289" i="5"/>
  <c r="P4289" i="5" s="1"/>
  <c r="O4293" i="5"/>
  <c r="P4293" i="5" s="1"/>
  <c r="O4297" i="5"/>
  <c r="P4297" i="5" s="1"/>
  <c r="O4301" i="5"/>
  <c r="P4301" i="5" s="1"/>
  <c r="O4305" i="5"/>
  <c r="P4305" i="5" s="1"/>
  <c r="O4309" i="5"/>
  <c r="P4309" i="5" s="1"/>
  <c r="O4313" i="5"/>
  <c r="P4313" i="5" s="1"/>
  <c r="O4317" i="5"/>
  <c r="P4317" i="5" s="1"/>
  <c r="O4321" i="5"/>
  <c r="P4321" i="5" s="1"/>
  <c r="O4325" i="5"/>
  <c r="P4325" i="5" s="1"/>
  <c r="O4329" i="5"/>
  <c r="P4329" i="5" s="1"/>
  <c r="O4333" i="5"/>
  <c r="P4333" i="5" s="1"/>
  <c r="O4337" i="5"/>
  <c r="P4337" i="5" s="1"/>
  <c r="O4341" i="5"/>
  <c r="P4341" i="5" s="1"/>
  <c r="O4345" i="5"/>
  <c r="P4345" i="5" s="1"/>
  <c r="O4349" i="5"/>
  <c r="P4349" i="5" s="1"/>
  <c r="O4353" i="5"/>
  <c r="P4353" i="5" s="1"/>
  <c r="O4357" i="5"/>
  <c r="P4357" i="5" s="1"/>
  <c r="O4361" i="5"/>
  <c r="P4361" i="5" s="1"/>
  <c r="O4365" i="5"/>
  <c r="P4365" i="5" s="1"/>
  <c r="O4369" i="5"/>
  <c r="P4369" i="5" s="1"/>
  <c r="O4373" i="5"/>
  <c r="P4373" i="5" s="1"/>
  <c r="O4377" i="5"/>
  <c r="P4377" i="5" s="1"/>
  <c r="O4381" i="5"/>
  <c r="P4381" i="5" s="1"/>
  <c r="O4385" i="5"/>
  <c r="P4385" i="5" s="1"/>
  <c r="O4389" i="5"/>
  <c r="P4389" i="5" s="1"/>
  <c r="O4393" i="5"/>
  <c r="P4393" i="5" s="1"/>
  <c r="O4397" i="5"/>
  <c r="P4397" i="5" s="1"/>
  <c r="O4401" i="5"/>
  <c r="P4401" i="5" s="1"/>
  <c r="O4405" i="5"/>
  <c r="P4405" i="5" s="1"/>
  <c r="O4409" i="5"/>
  <c r="P4409" i="5" s="1"/>
  <c r="O4413" i="5"/>
  <c r="P4413" i="5" s="1"/>
  <c r="O4417" i="5"/>
  <c r="P4417" i="5" s="1"/>
  <c r="O4421" i="5"/>
  <c r="P4421" i="5" s="1"/>
  <c r="O4425" i="5"/>
  <c r="P4425" i="5" s="1"/>
  <c r="O4429" i="5"/>
  <c r="P4429" i="5" s="1"/>
  <c r="O4433" i="5"/>
  <c r="P4433" i="5" s="1"/>
  <c r="O4437" i="5"/>
  <c r="P4437" i="5" s="1"/>
  <c r="O4441" i="5"/>
  <c r="P4441" i="5" s="1"/>
  <c r="O4445" i="5"/>
  <c r="P4445" i="5" s="1"/>
  <c r="O4449" i="5"/>
  <c r="P4449" i="5" s="1"/>
  <c r="O4453" i="5"/>
  <c r="P4453" i="5" s="1"/>
  <c r="O4457" i="5"/>
  <c r="P4457" i="5" s="1"/>
  <c r="O4461" i="5"/>
  <c r="P4461" i="5" s="1"/>
  <c r="O4465" i="5"/>
  <c r="P4465" i="5" s="1"/>
  <c r="O4469" i="5"/>
  <c r="P4469" i="5" s="1"/>
  <c r="O4473" i="5"/>
  <c r="P4473" i="5" s="1"/>
  <c r="O4477" i="5"/>
  <c r="P4477" i="5" s="1"/>
  <c r="O4481" i="5"/>
  <c r="P4481" i="5" s="1"/>
  <c r="O4485" i="5"/>
  <c r="P4485" i="5" s="1"/>
  <c r="O4489" i="5"/>
  <c r="P4489" i="5" s="1"/>
  <c r="O4493" i="5"/>
  <c r="P4493" i="5" s="1"/>
  <c r="O4497" i="5"/>
  <c r="P4497" i="5" s="1"/>
  <c r="O4501" i="5"/>
  <c r="P4501" i="5" s="1"/>
  <c r="O4505" i="5"/>
  <c r="P4505" i="5" s="1"/>
  <c r="O4509" i="5"/>
  <c r="P4509" i="5" s="1"/>
  <c r="O4513" i="5"/>
  <c r="P4513" i="5" s="1"/>
  <c r="O4517" i="5"/>
  <c r="P4517" i="5" s="1"/>
  <c r="O4521" i="5"/>
  <c r="P4521" i="5" s="1"/>
  <c r="O4525" i="5"/>
  <c r="P4525" i="5" s="1"/>
  <c r="O4529" i="5"/>
  <c r="P4529" i="5" s="1"/>
  <c r="O4533" i="5"/>
  <c r="P4533" i="5" s="1"/>
  <c r="O4537" i="5"/>
  <c r="P4537" i="5" s="1"/>
  <c r="O4541" i="5"/>
  <c r="P4541" i="5" s="1"/>
  <c r="O4545" i="5"/>
  <c r="P4545" i="5" s="1"/>
  <c r="O4549" i="5"/>
  <c r="P4549" i="5" s="1"/>
  <c r="O4553" i="5"/>
  <c r="P4553" i="5" s="1"/>
  <c r="O4557" i="5"/>
  <c r="P4557" i="5" s="1"/>
  <c r="O4561" i="5"/>
  <c r="P4561" i="5" s="1"/>
  <c r="O4565" i="5"/>
  <c r="P4565" i="5" s="1"/>
  <c r="O4569" i="5"/>
  <c r="P4569" i="5" s="1"/>
  <c r="O4573" i="5"/>
  <c r="P4573" i="5" s="1"/>
  <c r="O4577" i="5"/>
  <c r="P4577" i="5" s="1"/>
  <c r="O4581" i="5"/>
  <c r="P4581" i="5" s="1"/>
  <c r="O4585" i="5"/>
  <c r="P4585" i="5" s="1"/>
  <c r="O4589" i="5"/>
  <c r="P4589" i="5" s="1"/>
  <c r="O4593" i="5"/>
  <c r="P4593" i="5" s="1"/>
  <c r="O4597" i="5"/>
  <c r="P4597" i="5" s="1"/>
  <c r="O4601" i="5"/>
  <c r="P4601" i="5" s="1"/>
  <c r="O4605" i="5"/>
  <c r="P4605" i="5" s="1"/>
  <c r="O4609" i="5"/>
  <c r="P4609" i="5" s="1"/>
  <c r="O4613" i="5"/>
  <c r="P4613" i="5" s="1"/>
  <c r="O4617" i="5"/>
  <c r="P4617" i="5" s="1"/>
  <c r="O4621" i="5"/>
  <c r="P4621" i="5" s="1"/>
  <c r="O4625" i="5"/>
  <c r="P4625" i="5" s="1"/>
  <c r="O4629" i="5"/>
  <c r="P4629" i="5" s="1"/>
  <c r="O4633" i="5"/>
  <c r="P4633" i="5" s="1"/>
  <c r="O4637" i="5"/>
  <c r="P4637" i="5" s="1"/>
  <c r="O4641" i="5"/>
  <c r="P4641" i="5" s="1"/>
  <c r="O4645" i="5"/>
  <c r="P4645" i="5" s="1"/>
  <c r="O4649" i="5"/>
  <c r="P4649" i="5" s="1"/>
  <c r="O4653" i="5"/>
  <c r="P4653" i="5" s="1"/>
  <c r="O4657" i="5"/>
  <c r="P4657" i="5" s="1"/>
  <c r="O4661" i="5"/>
  <c r="P4661" i="5" s="1"/>
  <c r="O4665" i="5"/>
  <c r="P4665" i="5" s="1"/>
  <c r="O4669" i="5"/>
  <c r="P4669" i="5" s="1"/>
  <c r="O4673" i="5"/>
  <c r="P4673" i="5" s="1"/>
  <c r="O4677" i="5"/>
  <c r="P4677" i="5" s="1"/>
  <c r="O4681" i="5"/>
  <c r="P4681" i="5" s="1"/>
  <c r="O4685" i="5"/>
  <c r="P4685" i="5" s="1"/>
  <c r="O4689" i="5"/>
  <c r="P4689" i="5" s="1"/>
  <c r="O4693" i="5"/>
  <c r="P4693" i="5" s="1"/>
  <c r="O4697" i="5"/>
  <c r="P4697" i="5" s="1"/>
  <c r="O4701" i="5"/>
  <c r="P4701" i="5" s="1"/>
  <c r="O4705" i="5"/>
  <c r="P4705" i="5" s="1"/>
  <c r="O4709" i="5"/>
  <c r="P4709" i="5" s="1"/>
  <c r="O4713" i="5"/>
  <c r="P4713" i="5" s="1"/>
  <c r="O4717" i="5"/>
  <c r="P4717" i="5" s="1"/>
  <c r="O4721" i="5"/>
  <c r="P4721" i="5" s="1"/>
  <c r="O4725" i="5"/>
  <c r="P4725" i="5" s="1"/>
  <c r="O4729" i="5"/>
  <c r="P4729" i="5" s="1"/>
  <c r="O4733" i="5"/>
  <c r="P4733" i="5" s="1"/>
  <c r="O4737" i="5"/>
  <c r="P4737" i="5" s="1"/>
  <c r="O4741" i="5"/>
  <c r="P4741" i="5" s="1"/>
  <c r="O4745" i="5"/>
  <c r="P4745" i="5" s="1"/>
  <c r="O4749" i="5"/>
  <c r="P4749" i="5" s="1"/>
  <c r="O4753" i="5"/>
  <c r="P4753" i="5" s="1"/>
  <c r="O4757" i="5"/>
  <c r="P4757" i="5" s="1"/>
  <c r="O4761" i="5"/>
  <c r="P4761" i="5" s="1"/>
  <c r="O4765" i="5"/>
  <c r="P4765" i="5" s="1"/>
  <c r="O4769" i="5"/>
  <c r="P4769" i="5" s="1"/>
  <c r="O4773" i="5"/>
  <c r="P4773" i="5" s="1"/>
  <c r="O4777" i="5"/>
  <c r="P4777" i="5" s="1"/>
  <c r="O4781" i="5"/>
  <c r="P4781" i="5" s="1"/>
  <c r="O4785" i="5"/>
  <c r="P4785" i="5" s="1"/>
  <c r="O4789" i="5"/>
  <c r="P4789" i="5" s="1"/>
  <c r="O4793" i="5"/>
  <c r="P4793" i="5" s="1"/>
  <c r="O4797" i="5"/>
  <c r="P4797" i="5" s="1"/>
  <c r="O4801" i="5"/>
  <c r="P4801" i="5" s="1"/>
  <c r="O4805" i="5"/>
  <c r="P4805" i="5" s="1"/>
  <c r="O4809" i="5"/>
  <c r="P4809" i="5" s="1"/>
  <c r="O4813" i="5"/>
  <c r="P4813" i="5" s="1"/>
  <c r="O4817" i="5"/>
  <c r="P4817" i="5" s="1"/>
  <c r="O4821" i="5"/>
  <c r="P4821" i="5" s="1"/>
  <c r="O4825" i="5"/>
  <c r="P4825" i="5" s="1"/>
  <c r="O4829" i="5"/>
  <c r="P4829" i="5" s="1"/>
  <c r="O4833" i="5"/>
  <c r="P4833" i="5" s="1"/>
  <c r="O4837" i="5"/>
  <c r="P4837" i="5" s="1"/>
  <c r="O4841" i="5"/>
  <c r="P4841" i="5" s="1"/>
  <c r="O4845" i="5"/>
  <c r="P4845" i="5" s="1"/>
  <c r="O4849" i="5"/>
  <c r="P4849" i="5" s="1"/>
  <c r="O4853" i="5"/>
  <c r="P4853" i="5" s="1"/>
  <c r="O4857" i="5"/>
  <c r="P4857" i="5" s="1"/>
  <c r="O4861" i="5"/>
  <c r="P4861" i="5" s="1"/>
  <c r="O4865" i="5"/>
  <c r="P4865" i="5" s="1"/>
  <c r="O4869" i="5"/>
  <c r="P4869" i="5" s="1"/>
  <c r="O4873" i="5"/>
  <c r="P4873" i="5" s="1"/>
  <c r="O4877" i="5"/>
  <c r="P4877" i="5" s="1"/>
  <c r="O4881" i="5"/>
  <c r="P4881" i="5" s="1"/>
  <c r="O4885" i="5"/>
  <c r="P4885" i="5" s="1"/>
  <c r="O4889" i="5"/>
  <c r="P4889" i="5" s="1"/>
  <c r="O4893" i="5"/>
  <c r="P4893" i="5" s="1"/>
  <c r="O4897" i="5"/>
  <c r="P4897" i="5" s="1"/>
  <c r="O4901" i="5"/>
  <c r="P4901" i="5" s="1"/>
  <c r="O4905" i="5"/>
  <c r="P4905" i="5" s="1"/>
  <c r="O4909" i="5"/>
  <c r="P4909" i="5" s="1"/>
  <c r="O4913" i="5"/>
  <c r="P4913" i="5" s="1"/>
  <c r="O4917" i="5"/>
  <c r="P4917" i="5" s="1"/>
  <c r="O4921" i="5"/>
  <c r="P4921" i="5" s="1"/>
  <c r="O4925" i="5"/>
  <c r="P4925" i="5" s="1"/>
  <c r="O4929" i="5"/>
  <c r="P4929" i="5" s="1"/>
  <c r="O4933" i="5"/>
  <c r="P4933" i="5" s="1"/>
  <c r="O4937" i="5"/>
  <c r="P4937" i="5" s="1"/>
  <c r="O4941" i="5"/>
  <c r="P4941" i="5" s="1"/>
  <c r="O4945" i="5"/>
  <c r="P4945" i="5" s="1"/>
  <c r="O4949" i="5"/>
  <c r="P4949" i="5" s="1"/>
  <c r="O4953" i="5"/>
  <c r="P4953" i="5" s="1"/>
  <c r="O4957" i="5"/>
  <c r="P4957" i="5" s="1"/>
  <c r="O4961" i="5"/>
  <c r="P4961" i="5" s="1"/>
  <c r="O4965" i="5"/>
  <c r="P4965" i="5" s="1"/>
  <c r="O4969" i="5"/>
  <c r="P4969" i="5" s="1"/>
  <c r="O4973" i="5"/>
  <c r="P4973" i="5" s="1"/>
  <c r="O4977" i="5"/>
  <c r="P4977" i="5" s="1"/>
  <c r="O4981" i="5"/>
  <c r="P4981" i="5" s="1"/>
  <c r="O4985" i="5"/>
  <c r="P4985" i="5" s="1"/>
  <c r="O4989" i="5"/>
  <c r="P4989" i="5" s="1"/>
  <c r="O1280" i="5"/>
  <c r="P1280" i="5" s="1"/>
  <c r="O1284" i="5"/>
  <c r="P1284" i="5" s="1"/>
  <c r="O1288" i="5"/>
  <c r="P1288" i="5" s="1"/>
  <c r="O1292" i="5"/>
  <c r="P1292" i="5" s="1"/>
  <c r="O1296" i="5"/>
  <c r="P1296" i="5" s="1"/>
  <c r="O1300" i="5"/>
  <c r="P1300" i="5" s="1"/>
  <c r="O1304" i="5"/>
  <c r="P1304" i="5" s="1"/>
  <c r="O1308" i="5"/>
  <c r="P1308" i="5" s="1"/>
  <c r="O1312" i="5"/>
  <c r="P1312" i="5" s="1"/>
  <c r="O1316" i="5"/>
  <c r="P1316" i="5" s="1"/>
  <c r="O1320" i="5"/>
  <c r="P1320" i="5" s="1"/>
  <c r="O1324" i="5"/>
  <c r="P1324" i="5" s="1"/>
  <c r="O1328" i="5"/>
  <c r="P1328" i="5" s="1"/>
  <c r="O1332" i="5"/>
  <c r="P1332" i="5" s="1"/>
  <c r="O1336" i="5"/>
  <c r="P1336" i="5" s="1"/>
  <c r="O1340" i="5"/>
  <c r="P1340" i="5" s="1"/>
  <c r="O1344" i="5"/>
  <c r="P1344" i="5" s="1"/>
  <c r="O1348" i="5"/>
  <c r="P1348" i="5" s="1"/>
  <c r="O1352" i="5"/>
  <c r="P1352" i="5" s="1"/>
  <c r="O1356" i="5"/>
  <c r="P1356" i="5" s="1"/>
  <c r="O1360" i="5"/>
  <c r="P1360" i="5" s="1"/>
  <c r="O1364" i="5"/>
  <c r="P1364" i="5" s="1"/>
  <c r="O1368" i="5"/>
  <c r="P1368" i="5" s="1"/>
  <c r="O1372" i="5"/>
  <c r="P1372" i="5" s="1"/>
  <c r="O1376" i="5"/>
  <c r="P1376" i="5" s="1"/>
  <c r="O1380" i="5"/>
  <c r="P1380" i="5" s="1"/>
  <c r="O1384" i="5"/>
  <c r="P1384" i="5" s="1"/>
  <c r="O1388" i="5"/>
  <c r="P1388" i="5" s="1"/>
  <c r="O1392" i="5"/>
  <c r="P1392" i="5" s="1"/>
  <c r="O1396" i="5"/>
  <c r="P1396" i="5" s="1"/>
  <c r="O1400" i="5"/>
  <c r="P1400" i="5" s="1"/>
  <c r="O1404" i="5"/>
  <c r="P1404" i="5" s="1"/>
  <c r="O1408" i="5"/>
  <c r="P1408" i="5" s="1"/>
  <c r="O1412" i="5"/>
  <c r="P1412" i="5" s="1"/>
  <c r="O1416" i="5"/>
  <c r="P1416" i="5" s="1"/>
  <c r="O1420" i="5"/>
  <c r="P1420" i="5" s="1"/>
  <c r="O1424" i="5"/>
  <c r="P1424" i="5" s="1"/>
  <c r="O1428" i="5"/>
  <c r="P1428" i="5" s="1"/>
  <c r="O1432" i="5"/>
  <c r="P1432" i="5" s="1"/>
  <c r="O1436" i="5"/>
  <c r="P1436" i="5" s="1"/>
  <c r="O1440" i="5"/>
  <c r="P1440" i="5" s="1"/>
  <c r="O1444" i="5"/>
  <c r="P1444" i="5" s="1"/>
  <c r="O1448" i="5"/>
  <c r="P1448" i="5" s="1"/>
  <c r="O1452" i="5"/>
  <c r="P1452" i="5" s="1"/>
  <c r="O1456" i="5"/>
  <c r="P1456" i="5" s="1"/>
  <c r="O1460" i="5"/>
  <c r="P1460" i="5" s="1"/>
  <c r="O1464" i="5"/>
  <c r="P1464" i="5" s="1"/>
  <c r="O1468" i="5"/>
  <c r="P1468" i="5" s="1"/>
  <c r="O1472" i="5"/>
  <c r="P1472" i="5" s="1"/>
  <c r="O1476" i="5"/>
  <c r="P1476" i="5" s="1"/>
  <c r="O1480" i="5"/>
  <c r="P1480" i="5" s="1"/>
  <c r="O1484" i="5"/>
  <c r="P1484" i="5" s="1"/>
  <c r="O1488" i="5"/>
  <c r="P1488" i="5" s="1"/>
  <c r="O1492" i="5"/>
  <c r="P1492" i="5" s="1"/>
  <c r="O1496" i="5"/>
  <c r="P1496" i="5" s="1"/>
  <c r="O1500" i="5"/>
  <c r="P1500" i="5" s="1"/>
  <c r="O1504" i="5"/>
  <c r="P1504" i="5" s="1"/>
  <c r="O1508" i="5"/>
  <c r="P1508" i="5" s="1"/>
  <c r="O1512" i="5"/>
  <c r="P1512" i="5" s="1"/>
  <c r="O1516" i="5"/>
  <c r="P1516" i="5" s="1"/>
  <c r="O1520" i="5"/>
  <c r="P1520" i="5" s="1"/>
  <c r="O1524" i="5"/>
  <c r="P1524" i="5" s="1"/>
  <c r="O1528" i="5"/>
  <c r="P1528" i="5" s="1"/>
  <c r="O1532" i="5"/>
  <c r="P1532" i="5" s="1"/>
  <c r="O1536" i="5"/>
  <c r="P1536" i="5" s="1"/>
  <c r="O1540" i="5"/>
  <c r="P1540" i="5" s="1"/>
  <c r="O1544" i="5"/>
  <c r="P1544" i="5" s="1"/>
  <c r="O1548" i="5"/>
  <c r="P1548" i="5" s="1"/>
  <c r="O1552" i="5"/>
  <c r="P1552" i="5" s="1"/>
  <c r="O1556" i="5"/>
  <c r="P1556" i="5" s="1"/>
  <c r="O1560" i="5"/>
  <c r="P1560" i="5" s="1"/>
  <c r="O1564" i="5"/>
  <c r="P1564" i="5" s="1"/>
  <c r="O1568" i="5"/>
  <c r="P1568" i="5" s="1"/>
  <c r="O1572" i="5"/>
  <c r="P1572" i="5" s="1"/>
  <c r="O1576" i="5"/>
  <c r="P1576" i="5" s="1"/>
  <c r="O1580" i="5"/>
  <c r="P1580" i="5" s="1"/>
  <c r="O1584" i="5"/>
  <c r="P1584" i="5" s="1"/>
  <c r="O1588" i="5"/>
  <c r="P1588" i="5" s="1"/>
  <c r="O1592" i="5"/>
  <c r="P1592" i="5" s="1"/>
  <c r="O1596" i="5"/>
  <c r="P1596" i="5" s="1"/>
  <c r="O1600" i="5"/>
  <c r="P1600" i="5" s="1"/>
  <c r="O1604" i="5"/>
  <c r="P1604" i="5" s="1"/>
  <c r="O1608" i="5"/>
  <c r="P1608" i="5" s="1"/>
  <c r="O1612" i="5"/>
  <c r="P1612" i="5" s="1"/>
  <c r="O1616" i="5"/>
  <c r="P1616" i="5" s="1"/>
  <c r="O1620" i="5"/>
  <c r="P1620" i="5" s="1"/>
  <c r="O1624" i="5"/>
  <c r="P1624" i="5" s="1"/>
  <c r="O1628" i="5"/>
  <c r="P1628" i="5" s="1"/>
  <c r="O1632" i="5"/>
  <c r="P1632" i="5" s="1"/>
  <c r="O1636" i="5"/>
  <c r="P1636" i="5" s="1"/>
  <c r="O1640" i="5"/>
  <c r="P1640" i="5" s="1"/>
  <c r="O1644" i="5"/>
  <c r="P1644" i="5" s="1"/>
  <c r="O1648" i="5"/>
  <c r="P1648" i="5" s="1"/>
  <c r="O1652" i="5"/>
  <c r="P1652" i="5" s="1"/>
  <c r="O1656" i="5"/>
  <c r="P1656" i="5" s="1"/>
  <c r="O1660" i="5"/>
  <c r="P1660" i="5" s="1"/>
  <c r="O1664" i="5"/>
  <c r="P1664" i="5" s="1"/>
  <c r="O1668" i="5"/>
  <c r="P1668" i="5" s="1"/>
  <c r="O1672" i="5"/>
  <c r="P1672" i="5" s="1"/>
  <c r="O1676" i="5"/>
  <c r="P1676" i="5" s="1"/>
  <c r="O1680" i="5"/>
  <c r="P1680" i="5" s="1"/>
  <c r="O1684" i="5"/>
  <c r="P1684" i="5" s="1"/>
  <c r="O1688" i="5"/>
  <c r="P1688" i="5" s="1"/>
  <c r="O1692" i="5"/>
  <c r="P1692" i="5" s="1"/>
  <c r="O1696" i="5"/>
  <c r="P1696" i="5" s="1"/>
  <c r="O1700" i="5"/>
  <c r="P1700" i="5" s="1"/>
  <c r="O1704" i="5"/>
  <c r="P1704" i="5" s="1"/>
  <c r="O1708" i="5"/>
  <c r="P1708" i="5" s="1"/>
  <c r="O1712" i="5"/>
  <c r="P1712" i="5" s="1"/>
  <c r="O1716" i="5"/>
  <c r="P1716" i="5" s="1"/>
  <c r="O1720" i="5"/>
  <c r="P1720" i="5" s="1"/>
  <c r="O1724" i="5"/>
  <c r="P1724" i="5" s="1"/>
  <c r="O1728" i="5"/>
  <c r="P1728" i="5" s="1"/>
  <c r="O1732" i="5"/>
  <c r="P1732" i="5" s="1"/>
  <c r="O1736" i="5"/>
  <c r="P1736" i="5" s="1"/>
  <c r="O1740" i="5"/>
  <c r="P1740" i="5" s="1"/>
  <c r="O1744" i="5"/>
  <c r="P1744" i="5" s="1"/>
  <c r="O1748" i="5"/>
  <c r="P1748" i="5" s="1"/>
  <c r="O1752" i="5"/>
  <c r="P1752" i="5" s="1"/>
  <c r="O1756" i="5"/>
  <c r="P1756" i="5" s="1"/>
  <c r="O1760" i="5"/>
  <c r="P1760" i="5" s="1"/>
  <c r="O1764" i="5"/>
  <c r="P1764" i="5" s="1"/>
  <c r="O1768" i="5"/>
  <c r="P1768" i="5" s="1"/>
  <c r="O1772" i="5"/>
  <c r="P1772" i="5" s="1"/>
  <c r="O1776" i="5"/>
  <c r="P1776" i="5" s="1"/>
  <c r="O1780" i="5"/>
  <c r="P1780" i="5" s="1"/>
  <c r="O1784" i="5"/>
  <c r="P1784" i="5" s="1"/>
  <c r="O1788" i="5"/>
  <c r="P1788" i="5" s="1"/>
  <c r="O1792" i="5"/>
  <c r="P1792" i="5" s="1"/>
  <c r="O1796" i="5"/>
  <c r="P1796" i="5" s="1"/>
  <c r="O1800" i="5"/>
  <c r="P1800" i="5" s="1"/>
  <c r="O1804" i="5"/>
  <c r="P1804" i="5" s="1"/>
  <c r="O1808" i="5"/>
  <c r="P1808" i="5" s="1"/>
  <c r="O1812" i="5"/>
  <c r="P1812" i="5" s="1"/>
  <c r="O1816" i="5"/>
  <c r="P1816" i="5" s="1"/>
  <c r="O1820" i="5"/>
  <c r="P1820" i="5" s="1"/>
  <c r="O1824" i="5"/>
  <c r="P1824" i="5" s="1"/>
  <c r="O1828" i="5"/>
  <c r="P1828" i="5" s="1"/>
  <c r="O1832" i="5"/>
  <c r="P1832" i="5" s="1"/>
  <c r="O1836" i="5"/>
  <c r="P1836" i="5" s="1"/>
  <c r="O1840" i="5"/>
  <c r="P1840" i="5" s="1"/>
  <c r="O1844" i="5"/>
  <c r="P1844" i="5" s="1"/>
  <c r="O1848" i="5"/>
  <c r="P1848" i="5" s="1"/>
  <c r="O1852" i="5"/>
  <c r="P1852" i="5" s="1"/>
  <c r="O1856" i="5"/>
  <c r="P1856" i="5" s="1"/>
  <c r="O1860" i="5"/>
  <c r="P1860" i="5" s="1"/>
  <c r="O1864" i="5"/>
  <c r="P1864" i="5" s="1"/>
  <c r="O1868" i="5"/>
  <c r="P1868" i="5" s="1"/>
  <c r="O1872" i="5"/>
  <c r="P1872" i="5" s="1"/>
  <c r="O1876" i="5"/>
  <c r="P1876" i="5" s="1"/>
  <c r="O1880" i="5"/>
  <c r="P1880" i="5" s="1"/>
  <c r="O1884" i="5"/>
  <c r="P1884" i="5" s="1"/>
  <c r="O1888" i="5"/>
  <c r="P1888" i="5" s="1"/>
  <c r="O1892" i="5"/>
  <c r="P1892" i="5" s="1"/>
  <c r="O1896" i="5"/>
  <c r="P1896" i="5" s="1"/>
  <c r="O1900" i="5"/>
  <c r="P1900" i="5" s="1"/>
  <c r="O1904" i="5"/>
  <c r="P1904" i="5" s="1"/>
  <c r="O1908" i="5"/>
  <c r="P1908" i="5" s="1"/>
  <c r="O1912" i="5"/>
  <c r="P1912" i="5" s="1"/>
  <c r="O1916" i="5"/>
  <c r="P1916" i="5" s="1"/>
  <c r="O1920" i="5"/>
  <c r="P1920" i="5" s="1"/>
  <c r="O1924" i="5"/>
  <c r="P1924" i="5" s="1"/>
  <c r="O1928" i="5"/>
  <c r="P1928" i="5" s="1"/>
  <c r="O1932" i="5"/>
  <c r="P1932" i="5" s="1"/>
  <c r="O1936" i="5"/>
  <c r="P1936" i="5" s="1"/>
  <c r="O1940" i="5"/>
  <c r="P1940" i="5" s="1"/>
  <c r="O1944" i="5"/>
  <c r="P1944" i="5" s="1"/>
  <c r="O1948" i="5"/>
  <c r="P1948" i="5" s="1"/>
  <c r="O1952" i="5"/>
  <c r="P1952" i="5" s="1"/>
  <c r="O1956" i="5"/>
  <c r="P1956" i="5" s="1"/>
  <c r="O1960" i="5"/>
  <c r="P1960" i="5" s="1"/>
  <c r="O1964" i="5"/>
  <c r="P1964" i="5" s="1"/>
  <c r="O1968" i="5"/>
  <c r="P1968" i="5" s="1"/>
  <c r="O1972" i="5"/>
  <c r="P1972" i="5" s="1"/>
  <c r="O1976" i="5"/>
  <c r="P1976" i="5" s="1"/>
  <c r="O1980" i="5"/>
  <c r="P1980" i="5" s="1"/>
  <c r="O1984" i="5"/>
  <c r="P1984" i="5" s="1"/>
  <c r="O1988" i="5"/>
  <c r="P1988" i="5" s="1"/>
  <c r="O1992" i="5"/>
  <c r="P1992" i="5" s="1"/>
  <c r="O1996" i="5"/>
  <c r="P1996" i="5" s="1"/>
  <c r="O2000" i="5"/>
  <c r="P2000" i="5" s="1"/>
  <c r="O2004" i="5"/>
  <c r="P2004" i="5" s="1"/>
  <c r="O2008" i="5"/>
  <c r="P2008" i="5" s="1"/>
  <c r="O2012" i="5"/>
  <c r="P2012" i="5" s="1"/>
  <c r="O2016" i="5"/>
  <c r="P2016" i="5" s="1"/>
  <c r="O2020" i="5"/>
  <c r="P2020" i="5" s="1"/>
  <c r="O2024" i="5"/>
  <c r="P2024" i="5" s="1"/>
  <c r="O2028" i="5"/>
  <c r="P2028" i="5" s="1"/>
  <c r="O2032" i="5"/>
  <c r="P2032" i="5" s="1"/>
  <c r="O2036" i="5"/>
  <c r="P2036" i="5" s="1"/>
  <c r="O2040" i="5"/>
  <c r="P2040" i="5" s="1"/>
  <c r="O2044" i="5"/>
  <c r="P2044" i="5" s="1"/>
  <c r="O2048" i="5"/>
  <c r="P2048" i="5" s="1"/>
  <c r="O2052" i="5"/>
  <c r="P2052" i="5" s="1"/>
  <c r="O2056" i="5"/>
  <c r="P2056" i="5" s="1"/>
  <c r="O2060" i="5"/>
  <c r="P2060" i="5" s="1"/>
  <c r="O2064" i="5"/>
  <c r="P2064" i="5" s="1"/>
  <c r="O2068" i="5"/>
  <c r="P2068" i="5" s="1"/>
  <c r="O2072" i="5"/>
  <c r="P2072" i="5" s="1"/>
  <c r="O2076" i="5"/>
  <c r="P2076" i="5" s="1"/>
  <c r="O2080" i="5"/>
  <c r="P2080" i="5" s="1"/>
  <c r="O2084" i="5"/>
  <c r="P2084" i="5" s="1"/>
  <c r="O2088" i="5"/>
  <c r="P2088" i="5" s="1"/>
  <c r="O2092" i="5"/>
  <c r="P2092" i="5" s="1"/>
  <c r="O2096" i="5"/>
  <c r="P2096" i="5" s="1"/>
  <c r="O2100" i="5"/>
  <c r="P2100" i="5" s="1"/>
  <c r="O2104" i="5"/>
  <c r="P2104" i="5" s="1"/>
  <c r="O2108" i="5"/>
  <c r="P2108" i="5" s="1"/>
  <c r="O2112" i="5"/>
  <c r="P2112" i="5" s="1"/>
  <c r="O2116" i="5"/>
  <c r="P2116" i="5" s="1"/>
  <c r="O2120" i="5"/>
  <c r="P2120" i="5" s="1"/>
  <c r="O2124" i="5"/>
  <c r="P2124" i="5" s="1"/>
  <c r="O2128" i="5"/>
  <c r="P2128" i="5" s="1"/>
  <c r="O2132" i="5"/>
  <c r="P2132" i="5" s="1"/>
  <c r="O2136" i="5"/>
  <c r="P2136" i="5" s="1"/>
  <c r="O2140" i="5"/>
  <c r="P2140" i="5" s="1"/>
  <c r="O2144" i="5"/>
  <c r="P2144" i="5" s="1"/>
  <c r="O2148" i="5"/>
  <c r="P2148" i="5" s="1"/>
  <c r="O2152" i="5"/>
  <c r="P2152" i="5" s="1"/>
  <c r="O2156" i="5"/>
  <c r="P2156" i="5" s="1"/>
  <c r="O2160" i="5"/>
  <c r="P2160" i="5" s="1"/>
  <c r="O2164" i="5"/>
  <c r="P2164" i="5" s="1"/>
  <c r="O2168" i="5"/>
  <c r="P2168" i="5" s="1"/>
  <c r="O2172" i="5"/>
  <c r="P2172" i="5" s="1"/>
  <c r="O2176" i="5"/>
  <c r="P2176" i="5" s="1"/>
  <c r="O2180" i="5"/>
  <c r="P2180" i="5" s="1"/>
  <c r="O2184" i="5"/>
  <c r="P2184" i="5" s="1"/>
  <c r="O2188" i="5"/>
  <c r="P2188" i="5" s="1"/>
  <c r="O2192" i="5"/>
  <c r="P2192" i="5" s="1"/>
  <c r="O2196" i="5"/>
  <c r="P2196" i="5" s="1"/>
  <c r="O2200" i="5"/>
  <c r="P2200" i="5" s="1"/>
  <c r="O2204" i="5"/>
  <c r="P2204" i="5" s="1"/>
  <c r="O2208" i="5"/>
  <c r="P2208" i="5" s="1"/>
  <c r="O2212" i="5"/>
  <c r="P2212" i="5" s="1"/>
  <c r="O2216" i="5"/>
  <c r="P2216" i="5" s="1"/>
  <c r="O2220" i="5"/>
  <c r="P2220" i="5" s="1"/>
  <c r="O2224" i="5"/>
  <c r="P2224" i="5" s="1"/>
  <c r="O2228" i="5"/>
  <c r="P2228" i="5" s="1"/>
  <c r="O2232" i="5"/>
  <c r="P2232" i="5" s="1"/>
  <c r="O2236" i="5"/>
  <c r="P2236" i="5" s="1"/>
  <c r="O2240" i="5"/>
  <c r="P2240" i="5" s="1"/>
  <c r="O2244" i="5"/>
  <c r="P2244" i="5" s="1"/>
  <c r="O2248" i="5"/>
  <c r="P2248" i="5" s="1"/>
  <c r="O2252" i="5"/>
  <c r="P2252" i="5" s="1"/>
  <c r="O2256" i="5"/>
  <c r="P2256" i="5" s="1"/>
  <c r="O2260" i="5"/>
  <c r="P2260" i="5" s="1"/>
  <c r="O2264" i="5"/>
  <c r="P2264" i="5" s="1"/>
  <c r="O2268" i="5"/>
  <c r="P2268" i="5" s="1"/>
  <c r="O2272" i="5"/>
  <c r="P2272" i="5" s="1"/>
  <c r="O2276" i="5"/>
  <c r="P2276" i="5" s="1"/>
  <c r="O2280" i="5"/>
  <c r="P2280" i="5" s="1"/>
  <c r="O2284" i="5"/>
  <c r="P2284" i="5" s="1"/>
  <c r="O2288" i="5"/>
  <c r="P2288" i="5" s="1"/>
  <c r="O2292" i="5"/>
  <c r="P2292" i="5" s="1"/>
  <c r="O2296" i="5"/>
  <c r="P2296" i="5" s="1"/>
  <c r="O2300" i="5"/>
  <c r="P2300" i="5" s="1"/>
  <c r="O2304" i="5"/>
  <c r="P2304" i="5" s="1"/>
  <c r="O2308" i="5"/>
  <c r="P2308" i="5" s="1"/>
  <c r="O2312" i="5"/>
  <c r="P2312" i="5" s="1"/>
  <c r="O2316" i="5"/>
  <c r="P2316" i="5" s="1"/>
  <c r="O2320" i="5"/>
  <c r="P2320" i="5" s="1"/>
  <c r="O2324" i="5"/>
  <c r="P2324" i="5" s="1"/>
  <c r="O2328" i="5"/>
  <c r="P2328" i="5" s="1"/>
  <c r="O2332" i="5"/>
  <c r="P2332" i="5" s="1"/>
  <c r="O2336" i="5"/>
  <c r="P2336" i="5" s="1"/>
  <c r="O2340" i="5"/>
  <c r="P2340" i="5" s="1"/>
  <c r="O2344" i="5"/>
  <c r="P2344" i="5" s="1"/>
  <c r="O2348" i="5"/>
  <c r="P2348" i="5" s="1"/>
  <c r="O2352" i="5"/>
  <c r="P2352" i="5" s="1"/>
  <c r="O2356" i="5"/>
  <c r="P2356" i="5" s="1"/>
  <c r="O2360" i="5"/>
  <c r="P2360" i="5" s="1"/>
  <c r="O2364" i="5"/>
  <c r="P2364" i="5" s="1"/>
  <c r="O2368" i="5"/>
  <c r="P2368" i="5" s="1"/>
  <c r="O2372" i="5"/>
  <c r="P2372" i="5" s="1"/>
  <c r="O2376" i="5"/>
  <c r="P2376" i="5" s="1"/>
  <c r="O2380" i="5"/>
  <c r="P2380" i="5" s="1"/>
  <c r="O2384" i="5"/>
  <c r="P2384" i="5" s="1"/>
  <c r="O2388" i="5"/>
  <c r="P2388" i="5" s="1"/>
  <c r="O2392" i="5"/>
  <c r="P2392" i="5" s="1"/>
  <c r="O2396" i="5"/>
  <c r="P2396" i="5" s="1"/>
  <c r="O2400" i="5"/>
  <c r="P2400" i="5" s="1"/>
  <c r="O2404" i="5"/>
  <c r="P2404" i="5" s="1"/>
  <c r="O2408" i="5"/>
  <c r="P2408" i="5" s="1"/>
  <c r="O2412" i="5"/>
  <c r="P2412" i="5" s="1"/>
  <c r="O2416" i="5"/>
  <c r="P2416" i="5" s="1"/>
  <c r="O2420" i="5"/>
  <c r="P2420" i="5" s="1"/>
  <c r="O2424" i="5"/>
  <c r="P2424" i="5" s="1"/>
  <c r="O2428" i="5"/>
  <c r="P2428" i="5" s="1"/>
  <c r="O2432" i="5"/>
  <c r="P2432" i="5" s="1"/>
  <c r="O2436" i="5"/>
  <c r="P2436" i="5" s="1"/>
  <c r="O2440" i="5"/>
  <c r="P2440" i="5" s="1"/>
  <c r="O2444" i="5"/>
  <c r="P2444" i="5" s="1"/>
  <c r="O2448" i="5"/>
  <c r="P2448" i="5" s="1"/>
  <c r="O2452" i="5"/>
  <c r="P2452" i="5" s="1"/>
  <c r="O2456" i="5"/>
  <c r="P2456" i="5" s="1"/>
  <c r="O2460" i="5"/>
  <c r="P2460" i="5" s="1"/>
  <c r="O2464" i="5"/>
  <c r="P2464" i="5" s="1"/>
  <c r="O2468" i="5"/>
  <c r="P2468" i="5" s="1"/>
  <c r="O2472" i="5"/>
  <c r="P2472" i="5" s="1"/>
  <c r="O2476" i="5"/>
  <c r="P2476" i="5" s="1"/>
  <c r="O2480" i="5"/>
  <c r="P2480" i="5" s="1"/>
  <c r="O2484" i="5"/>
  <c r="P2484" i="5" s="1"/>
  <c r="O2488" i="5"/>
  <c r="P2488" i="5" s="1"/>
  <c r="O2492" i="5"/>
  <c r="P2492" i="5" s="1"/>
  <c r="O2496" i="5"/>
  <c r="P2496" i="5" s="1"/>
  <c r="O2500" i="5"/>
  <c r="P2500" i="5" s="1"/>
  <c r="O2504" i="5"/>
  <c r="P2504" i="5" s="1"/>
  <c r="O2508" i="5"/>
  <c r="P2508" i="5" s="1"/>
  <c r="O2512" i="5"/>
  <c r="P2512" i="5" s="1"/>
  <c r="O2516" i="5"/>
  <c r="P2516" i="5" s="1"/>
  <c r="O2520" i="5"/>
  <c r="P2520" i="5" s="1"/>
  <c r="O2524" i="5"/>
  <c r="P2524" i="5" s="1"/>
  <c r="O2528" i="5"/>
  <c r="P2528" i="5" s="1"/>
  <c r="O2532" i="5"/>
  <c r="P2532" i="5" s="1"/>
  <c r="O2536" i="5"/>
  <c r="P2536" i="5" s="1"/>
  <c r="O2540" i="5"/>
  <c r="P2540" i="5" s="1"/>
  <c r="O2544" i="5"/>
  <c r="P2544" i="5" s="1"/>
  <c r="O2548" i="5"/>
  <c r="P2548" i="5" s="1"/>
  <c r="O2552" i="5"/>
  <c r="P2552" i="5" s="1"/>
  <c r="O2556" i="5"/>
  <c r="P2556" i="5" s="1"/>
  <c r="O2560" i="5"/>
  <c r="P2560" i="5" s="1"/>
  <c r="O2564" i="5"/>
  <c r="P2564" i="5" s="1"/>
  <c r="O2568" i="5"/>
  <c r="P2568" i="5" s="1"/>
  <c r="O2572" i="5"/>
  <c r="P2572" i="5" s="1"/>
  <c r="O2576" i="5"/>
  <c r="P2576" i="5" s="1"/>
  <c r="O2580" i="5"/>
  <c r="P2580" i="5" s="1"/>
  <c r="O2584" i="5"/>
  <c r="P2584" i="5" s="1"/>
  <c r="O2588" i="5"/>
  <c r="P2588" i="5" s="1"/>
  <c r="O2592" i="5"/>
  <c r="P2592" i="5" s="1"/>
  <c r="O2596" i="5"/>
  <c r="P2596" i="5" s="1"/>
  <c r="O2600" i="5"/>
  <c r="P2600" i="5" s="1"/>
  <c r="O2604" i="5"/>
  <c r="P2604" i="5" s="1"/>
  <c r="O2608" i="5"/>
  <c r="P2608" i="5" s="1"/>
  <c r="O2612" i="5"/>
  <c r="P2612" i="5" s="1"/>
  <c r="O2616" i="5"/>
  <c r="P2616" i="5" s="1"/>
  <c r="O2620" i="5"/>
  <c r="P2620" i="5" s="1"/>
  <c r="O2624" i="5"/>
  <c r="P2624" i="5" s="1"/>
  <c r="O2628" i="5"/>
  <c r="P2628" i="5" s="1"/>
  <c r="O2632" i="5"/>
  <c r="P2632" i="5" s="1"/>
  <c r="O2636" i="5"/>
  <c r="P2636" i="5" s="1"/>
  <c r="O2640" i="5"/>
  <c r="P2640" i="5" s="1"/>
  <c r="O2644" i="5"/>
  <c r="P2644" i="5" s="1"/>
  <c r="O2648" i="5"/>
  <c r="P2648" i="5" s="1"/>
  <c r="O2652" i="5"/>
  <c r="P2652" i="5" s="1"/>
  <c r="O2656" i="5"/>
  <c r="P2656" i="5" s="1"/>
  <c r="O2660" i="5"/>
  <c r="P2660" i="5" s="1"/>
  <c r="O2664" i="5"/>
  <c r="P2664" i="5" s="1"/>
  <c r="O2668" i="5"/>
  <c r="P2668" i="5" s="1"/>
  <c r="O2672" i="5"/>
  <c r="P2672" i="5" s="1"/>
  <c r="O2676" i="5"/>
  <c r="P2676" i="5" s="1"/>
  <c r="O2680" i="5"/>
  <c r="P2680" i="5" s="1"/>
  <c r="O2684" i="5"/>
  <c r="P2684" i="5" s="1"/>
  <c r="O2688" i="5"/>
  <c r="P2688" i="5" s="1"/>
  <c r="O2692" i="5"/>
  <c r="P2692" i="5" s="1"/>
  <c r="O2696" i="5"/>
  <c r="P2696" i="5" s="1"/>
  <c r="O2700" i="5"/>
  <c r="P2700" i="5" s="1"/>
  <c r="O2704" i="5"/>
  <c r="P2704" i="5" s="1"/>
  <c r="O2708" i="5"/>
  <c r="P2708" i="5" s="1"/>
  <c r="O2712" i="5"/>
  <c r="P2712" i="5" s="1"/>
  <c r="O2716" i="5"/>
  <c r="P2716" i="5" s="1"/>
  <c r="O2720" i="5"/>
  <c r="P2720" i="5" s="1"/>
  <c r="O2724" i="5"/>
  <c r="P2724" i="5" s="1"/>
  <c r="O2728" i="5"/>
  <c r="P2728" i="5" s="1"/>
  <c r="O2732" i="5"/>
  <c r="P2732" i="5" s="1"/>
  <c r="O2736" i="5"/>
  <c r="P2736" i="5" s="1"/>
  <c r="O2740" i="5"/>
  <c r="P2740" i="5" s="1"/>
  <c r="O2744" i="5"/>
  <c r="P2744" i="5" s="1"/>
  <c r="O2748" i="5"/>
  <c r="P2748" i="5" s="1"/>
  <c r="O2752" i="5"/>
  <c r="P2752" i="5" s="1"/>
  <c r="O2756" i="5"/>
  <c r="P2756" i="5" s="1"/>
  <c r="O2760" i="5"/>
  <c r="P2760" i="5" s="1"/>
  <c r="O2764" i="5"/>
  <c r="P2764" i="5" s="1"/>
  <c r="O2768" i="5"/>
  <c r="P2768" i="5" s="1"/>
  <c r="O2772" i="5"/>
  <c r="P2772" i="5" s="1"/>
  <c r="O2776" i="5"/>
  <c r="P2776" i="5" s="1"/>
  <c r="O2780" i="5"/>
  <c r="P2780" i="5" s="1"/>
  <c r="O2784" i="5"/>
  <c r="P2784" i="5" s="1"/>
  <c r="O2788" i="5"/>
  <c r="P2788" i="5" s="1"/>
  <c r="O2792" i="5"/>
  <c r="P2792" i="5" s="1"/>
  <c r="O2796" i="5"/>
  <c r="P2796" i="5" s="1"/>
  <c r="O2800" i="5"/>
  <c r="P2800" i="5" s="1"/>
  <c r="O2804" i="5"/>
  <c r="P2804" i="5" s="1"/>
  <c r="O2808" i="5"/>
  <c r="P2808" i="5" s="1"/>
  <c r="O2812" i="5"/>
  <c r="P2812" i="5" s="1"/>
  <c r="O2816" i="5"/>
  <c r="P2816" i="5" s="1"/>
  <c r="O2820" i="5"/>
  <c r="P2820" i="5" s="1"/>
  <c r="O2824" i="5"/>
  <c r="P2824" i="5" s="1"/>
  <c r="O2828" i="5"/>
  <c r="P2828" i="5" s="1"/>
  <c r="O2832" i="5"/>
  <c r="P2832" i="5" s="1"/>
  <c r="O2836" i="5"/>
  <c r="P2836" i="5" s="1"/>
  <c r="O2840" i="5"/>
  <c r="P2840" i="5" s="1"/>
  <c r="O2844" i="5"/>
  <c r="P2844" i="5" s="1"/>
  <c r="O2848" i="5"/>
  <c r="P2848" i="5" s="1"/>
  <c r="O2852" i="5"/>
  <c r="P2852" i="5" s="1"/>
  <c r="O2856" i="5"/>
  <c r="P2856" i="5" s="1"/>
  <c r="O2860" i="5"/>
  <c r="P2860" i="5" s="1"/>
  <c r="O2864" i="5"/>
  <c r="P2864" i="5" s="1"/>
  <c r="O2868" i="5"/>
  <c r="P2868" i="5" s="1"/>
  <c r="O2872" i="5"/>
  <c r="P2872" i="5" s="1"/>
  <c r="O2876" i="5"/>
  <c r="P2876" i="5" s="1"/>
  <c r="O2880" i="5"/>
  <c r="P2880" i="5" s="1"/>
  <c r="O2884" i="5"/>
  <c r="P2884" i="5" s="1"/>
  <c r="O2888" i="5"/>
  <c r="P2888" i="5" s="1"/>
  <c r="O2892" i="5"/>
  <c r="P2892" i="5" s="1"/>
  <c r="O2896" i="5"/>
  <c r="P2896" i="5" s="1"/>
  <c r="O2900" i="5"/>
  <c r="P2900" i="5" s="1"/>
  <c r="O2904" i="5"/>
  <c r="P2904" i="5" s="1"/>
  <c r="O2908" i="5"/>
  <c r="P2908" i="5" s="1"/>
  <c r="O2912" i="5"/>
  <c r="P2912" i="5" s="1"/>
  <c r="O2916" i="5"/>
  <c r="P2916" i="5" s="1"/>
  <c r="O2920" i="5"/>
  <c r="P2920" i="5" s="1"/>
  <c r="O2924" i="5"/>
  <c r="P2924" i="5" s="1"/>
  <c r="O2928" i="5"/>
  <c r="P2928" i="5" s="1"/>
  <c r="O2932" i="5"/>
  <c r="P2932" i="5" s="1"/>
  <c r="O2936" i="5"/>
  <c r="P2936" i="5" s="1"/>
  <c r="O2940" i="5"/>
  <c r="P2940" i="5" s="1"/>
  <c r="O2944" i="5"/>
  <c r="P2944" i="5" s="1"/>
  <c r="O2948" i="5"/>
  <c r="P2948" i="5" s="1"/>
  <c r="O2952" i="5"/>
  <c r="P2952" i="5" s="1"/>
  <c r="O2956" i="5"/>
  <c r="P2956" i="5" s="1"/>
  <c r="O2960" i="5"/>
  <c r="P2960" i="5" s="1"/>
  <c r="O2964" i="5"/>
  <c r="P2964" i="5" s="1"/>
  <c r="O2968" i="5"/>
  <c r="P2968" i="5" s="1"/>
  <c r="O2972" i="5"/>
  <c r="P2972" i="5" s="1"/>
  <c r="O2976" i="5"/>
  <c r="P2976" i="5" s="1"/>
  <c r="O2980" i="5"/>
  <c r="P2980" i="5" s="1"/>
  <c r="O2984" i="5"/>
  <c r="P2984" i="5" s="1"/>
  <c r="O2988" i="5"/>
  <c r="P2988" i="5" s="1"/>
  <c r="O2992" i="5"/>
  <c r="P2992" i="5" s="1"/>
  <c r="O2996" i="5"/>
  <c r="P2996" i="5" s="1"/>
  <c r="O3000" i="5"/>
  <c r="P3000" i="5" s="1"/>
  <c r="O3004" i="5"/>
  <c r="P3004" i="5" s="1"/>
  <c r="O3008" i="5"/>
  <c r="P3008" i="5" s="1"/>
  <c r="O3012" i="5"/>
  <c r="P3012" i="5" s="1"/>
  <c r="O3016" i="5"/>
  <c r="P3016" i="5" s="1"/>
  <c r="O3020" i="5"/>
  <c r="P3020" i="5" s="1"/>
  <c r="O3024" i="5"/>
  <c r="P3024" i="5" s="1"/>
  <c r="O3028" i="5"/>
  <c r="P3028" i="5" s="1"/>
  <c r="O3032" i="5"/>
  <c r="P3032" i="5" s="1"/>
  <c r="O3036" i="5"/>
  <c r="P3036" i="5" s="1"/>
  <c r="O3040" i="5"/>
  <c r="P3040" i="5" s="1"/>
  <c r="O3044" i="5"/>
  <c r="P3044" i="5" s="1"/>
  <c r="O3048" i="5"/>
  <c r="P3048" i="5" s="1"/>
  <c r="O3052" i="5"/>
  <c r="P3052" i="5" s="1"/>
  <c r="O3056" i="5"/>
  <c r="P3056" i="5" s="1"/>
  <c r="O3060" i="5"/>
  <c r="P3060" i="5" s="1"/>
  <c r="O3064" i="5"/>
  <c r="P3064" i="5" s="1"/>
  <c r="O3068" i="5"/>
  <c r="P3068" i="5" s="1"/>
  <c r="O3072" i="5"/>
  <c r="P3072" i="5" s="1"/>
  <c r="O3076" i="5"/>
  <c r="P3076" i="5" s="1"/>
  <c r="O3080" i="5"/>
  <c r="P3080" i="5" s="1"/>
  <c r="O3084" i="5"/>
  <c r="P3084" i="5" s="1"/>
  <c r="O3088" i="5"/>
  <c r="P3088" i="5" s="1"/>
  <c r="O3092" i="5"/>
  <c r="P3092" i="5" s="1"/>
  <c r="O3096" i="5"/>
  <c r="P3096" i="5" s="1"/>
  <c r="O3100" i="5"/>
  <c r="P3100" i="5" s="1"/>
  <c r="O3104" i="5"/>
  <c r="P3104" i="5" s="1"/>
  <c r="O3108" i="5"/>
  <c r="P3108" i="5" s="1"/>
  <c r="O3112" i="5"/>
  <c r="P3112" i="5" s="1"/>
  <c r="O3116" i="5"/>
  <c r="P3116" i="5" s="1"/>
  <c r="O3120" i="5"/>
  <c r="P3120" i="5" s="1"/>
  <c r="O3124" i="5"/>
  <c r="P3124" i="5" s="1"/>
  <c r="O3128" i="5"/>
  <c r="P3128" i="5" s="1"/>
  <c r="O3132" i="5"/>
  <c r="P3132" i="5" s="1"/>
  <c r="O3136" i="5"/>
  <c r="P3136" i="5" s="1"/>
  <c r="O3140" i="5"/>
  <c r="P3140" i="5" s="1"/>
  <c r="O3144" i="5"/>
  <c r="P3144" i="5" s="1"/>
  <c r="O3148" i="5"/>
  <c r="P3148" i="5" s="1"/>
  <c r="O3152" i="5"/>
  <c r="P3152" i="5" s="1"/>
  <c r="O3156" i="5"/>
  <c r="P3156" i="5" s="1"/>
  <c r="O3160" i="5"/>
  <c r="P3160" i="5" s="1"/>
  <c r="O3164" i="5"/>
  <c r="P3164" i="5" s="1"/>
  <c r="O3168" i="5"/>
  <c r="P3168" i="5" s="1"/>
  <c r="O3172" i="5"/>
  <c r="P3172" i="5" s="1"/>
  <c r="O3176" i="5"/>
  <c r="P3176" i="5" s="1"/>
  <c r="O3180" i="5"/>
  <c r="P3180" i="5" s="1"/>
  <c r="O3184" i="5"/>
  <c r="P3184" i="5" s="1"/>
  <c r="O3188" i="5"/>
  <c r="P3188" i="5" s="1"/>
  <c r="O3192" i="5"/>
  <c r="P3192" i="5" s="1"/>
  <c r="O3196" i="5"/>
  <c r="P3196" i="5" s="1"/>
  <c r="O3200" i="5"/>
  <c r="P3200" i="5" s="1"/>
  <c r="O3204" i="5"/>
  <c r="P3204" i="5" s="1"/>
  <c r="O3208" i="5"/>
  <c r="P3208" i="5" s="1"/>
  <c r="O3212" i="5"/>
  <c r="P3212" i="5" s="1"/>
  <c r="O3216" i="5"/>
  <c r="P3216" i="5" s="1"/>
  <c r="O3220" i="5"/>
  <c r="P3220" i="5" s="1"/>
  <c r="O3224" i="5"/>
  <c r="P3224" i="5" s="1"/>
  <c r="O3228" i="5"/>
  <c r="P3228" i="5" s="1"/>
  <c r="O3232" i="5"/>
  <c r="P3232" i="5" s="1"/>
  <c r="O3236" i="5"/>
  <c r="P3236" i="5" s="1"/>
  <c r="O3240" i="5"/>
  <c r="P3240" i="5" s="1"/>
  <c r="O3244" i="5"/>
  <c r="P3244" i="5" s="1"/>
  <c r="O3248" i="5"/>
  <c r="P3248" i="5" s="1"/>
  <c r="O3252" i="5"/>
  <c r="P3252" i="5" s="1"/>
  <c r="O3256" i="5"/>
  <c r="P3256" i="5" s="1"/>
  <c r="O3260" i="5"/>
  <c r="P3260" i="5" s="1"/>
  <c r="O3264" i="5"/>
  <c r="P3264" i="5" s="1"/>
  <c r="O3268" i="5"/>
  <c r="P3268" i="5" s="1"/>
  <c r="O3272" i="5"/>
  <c r="P3272" i="5" s="1"/>
  <c r="O3276" i="5"/>
  <c r="P3276" i="5" s="1"/>
  <c r="O3280" i="5"/>
  <c r="P3280" i="5" s="1"/>
  <c r="O3284" i="5"/>
  <c r="P3284" i="5" s="1"/>
  <c r="O3288" i="5"/>
  <c r="P3288" i="5" s="1"/>
  <c r="O3292" i="5"/>
  <c r="P3292" i="5" s="1"/>
  <c r="O3296" i="5"/>
  <c r="P3296" i="5" s="1"/>
  <c r="O3300" i="5"/>
  <c r="P3300" i="5" s="1"/>
  <c r="O3304" i="5"/>
  <c r="P3304" i="5" s="1"/>
  <c r="O3308" i="5"/>
  <c r="P3308" i="5" s="1"/>
  <c r="O3312" i="5"/>
  <c r="P3312" i="5" s="1"/>
  <c r="O3316" i="5"/>
  <c r="P3316" i="5" s="1"/>
  <c r="O3320" i="5"/>
  <c r="P3320" i="5" s="1"/>
  <c r="O3324" i="5"/>
  <c r="P3324" i="5" s="1"/>
  <c r="O3328" i="5"/>
  <c r="P3328" i="5" s="1"/>
  <c r="O3332" i="5"/>
  <c r="P3332" i="5" s="1"/>
  <c r="O3336" i="5"/>
  <c r="P3336" i="5" s="1"/>
  <c r="O3340" i="5"/>
  <c r="P3340" i="5" s="1"/>
  <c r="O3344" i="5"/>
  <c r="P3344" i="5" s="1"/>
  <c r="O3348" i="5"/>
  <c r="P3348" i="5" s="1"/>
  <c r="O3352" i="5"/>
  <c r="P3352" i="5" s="1"/>
  <c r="O3356" i="5"/>
  <c r="P3356" i="5" s="1"/>
  <c r="O3360" i="5"/>
  <c r="P3360" i="5" s="1"/>
  <c r="O3364" i="5"/>
  <c r="P3364" i="5" s="1"/>
  <c r="O3368" i="5"/>
  <c r="P3368" i="5" s="1"/>
  <c r="O3372" i="5"/>
  <c r="P3372" i="5" s="1"/>
  <c r="O3376" i="5"/>
  <c r="P3376" i="5" s="1"/>
  <c r="O3380" i="5"/>
  <c r="P3380" i="5" s="1"/>
  <c r="O3384" i="5"/>
  <c r="P3384" i="5" s="1"/>
  <c r="O3388" i="5"/>
  <c r="P3388" i="5" s="1"/>
  <c r="O3392" i="5"/>
  <c r="P3392" i="5" s="1"/>
  <c r="O3396" i="5"/>
  <c r="P3396" i="5" s="1"/>
  <c r="O3400" i="5"/>
  <c r="P3400" i="5" s="1"/>
  <c r="O3404" i="5"/>
  <c r="P3404" i="5" s="1"/>
  <c r="O3408" i="5"/>
  <c r="P3408" i="5" s="1"/>
  <c r="O3412" i="5"/>
  <c r="P3412" i="5" s="1"/>
  <c r="O3416" i="5"/>
  <c r="P3416" i="5" s="1"/>
  <c r="O3420" i="5"/>
  <c r="P3420" i="5" s="1"/>
  <c r="O3424" i="5"/>
  <c r="P3424" i="5" s="1"/>
  <c r="O3428" i="5"/>
  <c r="P3428" i="5" s="1"/>
  <c r="O3432" i="5"/>
  <c r="P3432" i="5" s="1"/>
  <c r="O3436" i="5"/>
  <c r="P3436" i="5" s="1"/>
  <c r="O3440" i="5"/>
  <c r="P3440" i="5" s="1"/>
  <c r="O3444" i="5"/>
  <c r="P3444" i="5" s="1"/>
  <c r="O3448" i="5"/>
  <c r="P3448" i="5" s="1"/>
  <c r="O3452" i="5"/>
  <c r="P3452" i="5" s="1"/>
  <c r="O3456" i="5"/>
  <c r="P3456" i="5" s="1"/>
  <c r="O3460" i="5"/>
  <c r="P3460" i="5" s="1"/>
  <c r="O3464" i="5"/>
  <c r="P3464" i="5" s="1"/>
  <c r="O3468" i="5"/>
  <c r="P3468" i="5" s="1"/>
  <c r="O3472" i="5"/>
  <c r="P3472" i="5" s="1"/>
  <c r="O3476" i="5"/>
  <c r="P3476" i="5" s="1"/>
  <c r="O3480" i="5"/>
  <c r="P3480" i="5" s="1"/>
  <c r="O3484" i="5"/>
  <c r="P3484" i="5" s="1"/>
  <c r="O3488" i="5"/>
  <c r="P3488" i="5" s="1"/>
  <c r="O3492" i="5"/>
  <c r="P3492" i="5" s="1"/>
  <c r="O3496" i="5"/>
  <c r="P3496" i="5" s="1"/>
  <c r="O3500" i="5"/>
  <c r="P3500" i="5" s="1"/>
  <c r="O3504" i="5"/>
  <c r="P3504" i="5" s="1"/>
  <c r="O3508" i="5"/>
  <c r="P3508" i="5" s="1"/>
  <c r="O3512" i="5"/>
  <c r="P3512" i="5" s="1"/>
  <c r="O3516" i="5"/>
  <c r="P3516" i="5" s="1"/>
  <c r="O3520" i="5"/>
  <c r="P3520" i="5" s="1"/>
  <c r="O3524" i="5"/>
  <c r="P3524" i="5" s="1"/>
  <c r="O3528" i="5"/>
  <c r="P3528" i="5" s="1"/>
  <c r="O3532" i="5"/>
  <c r="P3532" i="5" s="1"/>
  <c r="O3536" i="5"/>
  <c r="P3536" i="5" s="1"/>
  <c r="O3540" i="5"/>
  <c r="P3540" i="5" s="1"/>
  <c r="O3544" i="5"/>
  <c r="P3544" i="5" s="1"/>
  <c r="O3548" i="5"/>
  <c r="P3548" i="5" s="1"/>
  <c r="O3552" i="5"/>
  <c r="P3552" i="5" s="1"/>
  <c r="O3556" i="5"/>
  <c r="P3556" i="5" s="1"/>
  <c r="O3560" i="5"/>
  <c r="P3560" i="5" s="1"/>
  <c r="O3564" i="5"/>
  <c r="P3564" i="5" s="1"/>
  <c r="O3568" i="5"/>
  <c r="P3568" i="5" s="1"/>
  <c r="O3572" i="5"/>
  <c r="P3572" i="5" s="1"/>
  <c r="O3576" i="5"/>
  <c r="P3576" i="5" s="1"/>
  <c r="O3580" i="5"/>
  <c r="P3580" i="5" s="1"/>
  <c r="O3584" i="5"/>
  <c r="P3584" i="5" s="1"/>
  <c r="O3588" i="5"/>
  <c r="P3588" i="5" s="1"/>
  <c r="O3592" i="5"/>
  <c r="P3592" i="5" s="1"/>
  <c r="O3596" i="5"/>
  <c r="P3596" i="5" s="1"/>
  <c r="O3600" i="5"/>
  <c r="P3600" i="5" s="1"/>
  <c r="O3604" i="5"/>
  <c r="P3604" i="5" s="1"/>
  <c r="O3608" i="5"/>
  <c r="P3608" i="5" s="1"/>
  <c r="O3612" i="5"/>
  <c r="P3612" i="5" s="1"/>
  <c r="O3616" i="5"/>
  <c r="P3616" i="5" s="1"/>
  <c r="O3620" i="5"/>
  <c r="P3620" i="5" s="1"/>
  <c r="O3624" i="5"/>
  <c r="P3624" i="5" s="1"/>
  <c r="O3628" i="5"/>
  <c r="P3628" i="5" s="1"/>
  <c r="O3632" i="5"/>
  <c r="P3632" i="5" s="1"/>
  <c r="O3636" i="5"/>
  <c r="P3636" i="5" s="1"/>
  <c r="O3640" i="5"/>
  <c r="P3640" i="5" s="1"/>
  <c r="O3644" i="5"/>
  <c r="P3644" i="5" s="1"/>
  <c r="O3648" i="5"/>
  <c r="P3648" i="5" s="1"/>
  <c r="O3652" i="5"/>
  <c r="P3652" i="5" s="1"/>
  <c r="O3656" i="5"/>
  <c r="P3656" i="5" s="1"/>
  <c r="O3660" i="5"/>
  <c r="P3660" i="5" s="1"/>
  <c r="O3664" i="5"/>
  <c r="P3664" i="5" s="1"/>
  <c r="O3668" i="5"/>
  <c r="P3668" i="5" s="1"/>
  <c r="O3672" i="5"/>
  <c r="P3672" i="5" s="1"/>
  <c r="O3676" i="5"/>
  <c r="P3676" i="5" s="1"/>
  <c r="O3680" i="5"/>
  <c r="P3680" i="5" s="1"/>
  <c r="O3684" i="5"/>
  <c r="P3684" i="5" s="1"/>
  <c r="O3688" i="5"/>
  <c r="P3688" i="5" s="1"/>
  <c r="O3692" i="5"/>
  <c r="P3692" i="5" s="1"/>
  <c r="O3696" i="5"/>
  <c r="P3696" i="5" s="1"/>
  <c r="O3700" i="5"/>
  <c r="P3700" i="5" s="1"/>
  <c r="O3704" i="5"/>
  <c r="P3704" i="5" s="1"/>
  <c r="O3708" i="5"/>
  <c r="P3708" i="5" s="1"/>
  <c r="O3712" i="5"/>
  <c r="P3712" i="5" s="1"/>
  <c r="O3716" i="5"/>
  <c r="P3716" i="5" s="1"/>
  <c r="O3720" i="5"/>
  <c r="P3720" i="5" s="1"/>
  <c r="O3724" i="5"/>
  <c r="P3724" i="5" s="1"/>
  <c r="O3728" i="5"/>
  <c r="P3728" i="5" s="1"/>
  <c r="O3732" i="5"/>
  <c r="P3732" i="5" s="1"/>
  <c r="O3736" i="5"/>
  <c r="P3736" i="5" s="1"/>
  <c r="O3740" i="5"/>
  <c r="P3740" i="5" s="1"/>
  <c r="O3744" i="5"/>
  <c r="P3744" i="5" s="1"/>
  <c r="O3748" i="5"/>
  <c r="P3748" i="5" s="1"/>
  <c r="O3752" i="5"/>
  <c r="P3752" i="5" s="1"/>
  <c r="O3756" i="5"/>
  <c r="P3756" i="5" s="1"/>
  <c r="O3760" i="5"/>
  <c r="P3760" i="5" s="1"/>
  <c r="O3764" i="5"/>
  <c r="P3764" i="5" s="1"/>
  <c r="O3768" i="5"/>
  <c r="P3768" i="5" s="1"/>
  <c r="O3772" i="5"/>
  <c r="P3772" i="5" s="1"/>
  <c r="O3776" i="5"/>
  <c r="P3776" i="5" s="1"/>
  <c r="O3780" i="5"/>
  <c r="P3780" i="5" s="1"/>
  <c r="O3784" i="5"/>
  <c r="P3784" i="5" s="1"/>
  <c r="O3788" i="5"/>
  <c r="P3788" i="5" s="1"/>
  <c r="O3792" i="5"/>
  <c r="P3792" i="5" s="1"/>
  <c r="O3796" i="5"/>
  <c r="P3796" i="5" s="1"/>
  <c r="O3800" i="5"/>
  <c r="P3800" i="5" s="1"/>
  <c r="O3804" i="5"/>
  <c r="P3804" i="5" s="1"/>
  <c r="O3808" i="5"/>
  <c r="P3808" i="5" s="1"/>
  <c r="O3812" i="5"/>
  <c r="P3812" i="5" s="1"/>
  <c r="O3816" i="5"/>
  <c r="P3816" i="5" s="1"/>
  <c r="O3820" i="5"/>
  <c r="P3820" i="5" s="1"/>
  <c r="O3824" i="5"/>
  <c r="P3824" i="5" s="1"/>
  <c r="O3828" i="5"/>
  <c r="P3828" i="5" s="1"/>
  <c r="O3832" i="5"/>
  <c r="P3832" i="5" s="1"/>
  <c r="O3836" i="5"/>
  <c r="P3836" i="5" s="1"/>
  <c r="O3840" i="5"/>
  <c r="P3840" i="5" s="1"/>
  <c r="O3844" i="5"/>
  <c r="P3844" i="5" s="1"/>
  <c r="O3848" i="5"/>
  <c r="P3848" i="5" s="1"/>
  <c r="O3852" i="5"/>
  <c r="P3852" i="5" s="1"/>
  <c r="O3856" i="5"/>
  <c r="P3856" i="5" s="1"/>
  <c r="O3860" i="5"/>
  <c r="P3860" i="5" s="1"/>
  <c r="O3864" i="5"/>
  <c r="P3864" i="5" s="1"/>
  <c r="O3868" i="5"/>
  <c r="P3868" i="5" s="1"/>
  <c r="O3872" i="5"/>
  <c r="P3872" i="5" s="1"/>
  <c r="O3876" i="5"/>
  <c r="P3876" i="5" s="1"/>
  <c r="O3880" i="5"/>
  <c r="P3880" i="5" s="1"/>
  <c r="O3884" i="5"/>
  <c r="P3884" i="5" s="1"/>
  <c r="O3888" i="5"/>
  <c r="P3888" i="5" s="1"/>
  <c r="O3892" i="5"/>
  <c r="P3892" i="5" s="1"/>
  <c r="O3896" i="5"/>
  <c r="P3896" i="5" s="1"/>
  <c r="O3900" i="5"/>
  <c r="P3900" i="5" s="1"/>
  <c r="O3904" i="5"/>
  <c r="P3904" i="5" s="1"/>
  <c r="O3908" i="5"/>
  <c r="P3908" i="5" s="1"/>
  <c r="O3912" i="5"/>
  <c r="P3912" i="5" s="1"/>
  <c r="O3916" i="5"/>
  <c r="P3916" i="5" s="1"/>
  <c r="O3920" i="5"/>
  <c r="P3920" i="5" s="1"/>
  <c r="O3924" i="5"/>
  <c r="P3924" i="5" s="1"/>
  <c r="O3928" i="5"/>
  <c r="P3928" i="5" s="1"/>
  <c r="O3932" i="5"/>
  <c r="P3932" i="5" s="1"/>
  <c r="O3936" i="5"/>
  <c r="P3936" i="5" s="1"/>
  <c r="O3940" i="5"/>
  <c r="P3940" i="5" s="1"/>
  <c r="O3944" i="5"/>
  <c r="P3944" i="5" s="1"/>
  <c r="O3948" i="5"/>
  <c r="P3948" i="5" s="1"/>
  <c r="O3952" i="5"/>
  <c r="P3952" i="5" s="1"/>
  <c r="O3956" i="5"/>
  <c r="P3956" i="5" s="1"/>
  <c r="O3960" i="5"/>
  <c r="P3960" i="5" s="1"/>
  <c r="O3964" i="5"/>
  <c r="P3964" i="5" s="1"/>
  <c r="O3968" i="5"/>
  <c r="P3968" i="5" s="1"/>
  <c r="O3972" i="5"/>
  <c r="P3972" i="5" s="1"/>
  <c r="O3976" i="5"/>
  <c r="P3976" i="5" s="1"/>
  <c r="O3980" i="5"/>
  <c r="P3980" i="5" s="1"/>
  <c r="O3984" i="5"/>
  <c r="P3984" i="5" s="1"/>
  <c r="O3988" i="5"/>
  <c r="P3988" i="5" s="1"/>
  <c r="O3992" i="5"/>
  <c r="P3992" i="5" s="1"/>
  <c r="O3996" i="5"/>
  <c r="P3996" i="5" s="1"/>
  <c r="O4000" i="5"/>
  <c r="P4000" i="5" s="1"/>
  <c r="O4004" i="5"/>
  <c r="P4004" i="5" s="1"/>
  <c r="O4008" i="5"/>
  <c r="P4008" i="5" s="1"/>
  <c r="O4012" i="5"/>
  <c r="P4012" i="5" s="1"/>
  <c r="O4016" i="5"/>
  <c r="P4016" i="5" s="1"/>
  <c r="O4020" i="5"/>
  <c r="P4020" i="5" s="1"/>
  <c r="O4024" i="5"/>
  <c r="P4024" i="5" s="1"/>
  <c r="O4028" i="5"/>
  <c r="P4028" i="5" s="1"/>
  <c r="O4032" i="5"/>
  <c r="P4032" i="5" s="1"/>
  <c r="O4036" i="5"/>
  <c r="P4036" i="5" s="1"/>
  <c r="O4040" i="5"/>
  <c r="P4040" i="5" s="1"/>
  <c r="O4044" i="5"/>
  <c r="P4044" i="5" s="1"/>
  <c r="O4048" i="5"/>
  <c r="P4048" i="5" s="1"/>
  <c r="O4052" i="5"/>
  <c r="P4052" i="5" s="1"/>
  <c r="O4056" i="5"/>
  <c r="P4056" i="5" s="1"/>
  <c r="O4060" i="5"/>
  <c r="P4060" i="5" s="1"/>
  <c r="O4064" i="5"/>
  <c r="P4064" i="5" s="1"/>
  <c r="O4068" i="5"/>
  <c r="P4068" i="5" s="1"/>
  <c r="O4072" i="5"/>
  <c r="P4072" i="5" s="1"/>
  <c r="O4076" i="5"/>
  <c r="P4076" i="5" s="1"/>
  <c r="O4080" i="5"/>
  <c r="P4080" i="5" s="1"/>
  <c r="O4084" i="5"/>
  <c r="P4084" i="5" s="1"/>
  <c r="O4088" i="5"/>
  <c r="P4088" i="5" s="1"/>
  <c r="O4092" i="5"/>
  <c r="P4092" i="5" s="1"/>
  <c r="O4096" i="5"/>
  <c r="P4096" i="5" s="1"/>
  <c r="O4100" i="5"/>
  <c r="P4100" i="5" s="1"/>
  <c r="O4104" i="5"/>
  <c r="P4104" i="5" s="1"/>
  <c r="O4108" i="5"/>
  <c r="P4108" i="5" s="1"/>
  <c r="O4112" i="5"/>
  <c r="P4112" i="5" s="1"/>
  <c r="O4116" i="5"/>
  <c r="P4116" i="5" s="1"/>
  <c r="O4120" i="5"/>
  <c r="P4120" i="5" s="1"/>
  <c r="O4124" i="5"/>
  <c r="P4124" i="5" s="1"/>
  <c r="O4128" i="5"/>
  <c r="P4128" i="5" s="1"/>
  <c r="O4132" i="5"/>
  <c r="P4132" i="5" s="1"/>
  <c r="O4136" i="5"/>
  <c r="P4136" i="5" s="1"/>
  <c r="O4140" i="5"/>
  <c r="P4140" i="5" s="1"/>
  <c r="O4144" i="5"/>
  <c r="P4144" i="5" s="1"/>
  <c r="O4148" i="5"/>
  <c r="P4148" i="5" s="1"/>
  <c r="O4152" i="5"/>
  <c r="P4152" i="5" s="1"/>
  <c r="O4156" i="5"/>
  <c r="P4156" i="5" s="1"/>
  <c r="O4160" i="5"/>
  <c r="P4160" i="5" s="1"/>
  <c r="O4164" i="5"/>
  <c r="P4164" i="5" s="1"/>
  <c r="O4168" i="5"/>
  <c r="P4168" i="5" s="1"/>
  <c r="O4172" i="5"/>
  <c r="P4172" i="5" s="1"/>
  <c r="O4176" i="5"/>
  <c r="P4176" i="5" s="1"/>
  <c r="O4180" i="5"/>
  <c r="P4180" i="5" s="1"/>
  <c r="O4184" i="5"/>
  <c r="P4184" i="5" s="1"/>
  <c r="O4188" i="5"/>
  <c r="P4188" i="5" s="1"/>
  <c r="O4192" i="5"/>
  <c r="P4192" i="5" s="1"/>
  <c r="O4196" i="5"/>
  <c r="P4196" i="5" s="1"/>
  <c r="O4200" i="5"/>
  <c r="P4200" i="5" s="1"/>
  <c r="O4204" i="5"/>
  <c r="P4204" i="5" s="1"/>
  <c r="O4208" i="5"/>
  <c r="P4208" i="5" s="1"/>
  <c r="O4212" i="5"/>
  <c r="P4212" i="5" s="1"/>
  <c r="O4216" i="5"/>
  <c r="P4216" i="5" s="1"/>
  <c r="O4220" i="5"/>
  <c r="P4220" i="5" s="1"/>
  <c r="O4224" i="5"/>
  <c r="P4224" i="5" s="1"/>
  <c r="O4228" i="5"/>
  <c r="P4228" i="5" s="1"/>
  <c r="O4232" i="5"/>
  <c r="P4232" i="5" s="1"/>
  <c r="O4236" i="5"/>
  <c r="P4236" i="5" s="1"/>
  <c r="O4240" i="5"/>
  <c r="P4240" i="5" s="1"/>
  <c r="O4244" i="5"/>
  <c r="P4244" i="5" s="1"/>
  <c r="O4248" i="5"/>
  <c r="P4248" i="5" s="1"/>
  <c r="O4252" i="5"/>
  <c r="P4252" i="5" s="1"/>
  <c r="O4256" i="5"/>
  <c r="P4256" i="5" s="1"/>
  <c r="O4260" i="5"/>
  <c r="P4260" i="5" s="1"/>
  <c r="O4264" i="5"/>
  <c r="P4264" i="5" s="1"/>
  <c r="O4268" i="5"/>
  <c r="P4268" i="5" s="1"/>
  <c r="O4272" i="5"/>
  <c r="P4272" i="5" s="1"/>
  <c r="O4276" i="5"/>
  <c r="P4276" i="5" s="1"/>
  <c r="O4280" i="5"/>
  <c r="P4280" i="5" s="1"/>
  <c r="O4284" i="5"/>
  <c r="P4284" i="5" s="1"/>
  <c r="O4288" i="5"/>
  <c r="P4288" i="5" s="1"/>
  <c r="O4292" i="5"/>
  <c r="P4292" i="5" s="1"/>
  <c r="O4296" i="5"/>
  <c r="P4296" i="5" s="1"/>
  <c r="O4300" i="5"/>
  <c r="P4300" i="5" s="1"/>
  <c r="O4304" i="5"/>
  <c r="P4304" i="5" s="1"/>
  <c r="O4308" i="5"/>
  <c r="P4308" i="5" s="1"/>
  <c r="O4312" i="5"/>
  <c r="P4312" i="5" s="1"/>
  <c r="O4316" i="5"/>
  <c r="P4316" i="5" s="1"/>
  <c r="O4320" i="5"/>
  <c r="P4320" i="5" s="1"/>
  <c r="O4324" i="5"/>
  <c r="P4324" i="5" s="1"/>
  <c r="O4328" i="5"/>
  <c r="P4328" i="5" s="1"/>
  <c r="O4332" i="5"/>
  <c r="P4332" i="5" s="1"/>
  <c r="O4336" i="5"/>
  <c r="P4336" i="5" s="1"/>
  <c r="O4340" i="5"/>
  <c r="P4340" i="5" s="1"/>
  <c r="O4344" i="5"/>
  <c r="P4344" i="5" s="1"/>
  <c r="O4348" i="5"/>
  <c r="P4348" i="5" s="1"/>
  <c r="O4352" i="5"/>
  <c r="P4352" i="5" s="1"/>
  <c r="O4356" i="5"/>
  <c r="P4356" i="5" s="1"/>
  <c r="O4360" i="5"/>
  <c r="P4360" i="5" s="1"/>
  <c r="O4364" i="5"/>
  <c r="P4364" i="5" s="1"/>
  <c r="O4368" i="5"/>
  <c r="P4368" i="5" s="1"/>
  <c r="O4372" i="5"/>
  <c r="P4372" i="5" s="1"/>
  <c r="O4376" i="5"/>
  <c r="P4376" i="5" s="1"/>
  <c r="O4380" i="5"/>
  <c r="P4380" i="5" s="1"/>
  <c r="O4384" i="5"/>
  <c r="P4384" i="5" s="1"/>
  <c r="O4388" i="5"/>
  <c r="P4388" i="5" s="1"/>
  <c r="O4392" i="5"/>
  <c r="P4392" i="5" s="1"/>
  <c r="O4396" i="5"/>
  <c r="P4396" i="5" s="1"/>
  <c r="O4400" i="5"/>
  <c r="P4400" i="5" s="1"/>
  <c r="O4404" i="5"/>
  <c r="P4404" i="5" s="1"/>
  <c r="O4408" i="5"/>
  <c r="P4408" i="5" s="1"/>
  <c r="O4412" i="5"/>
  <c r="P4412" i="5" s="1"/>
  <c r="O4416" i="5"/>
  <c r="P4416" i="5" s="1"/>
  <c r="O4420" i="5"/>
  <c r="P4420" i="5" s="1"/>
  <c r="O4424" i="5"/>
  <c r="P4424" i="5" s="1"/>
  <c r="O4428" i="5"/>
  <c r="P4428" i="5" s="1"/>
  <c r="O4432" i="5"/>
  <c r="P4432" i="5" s="1"/>
  <c r="O4436" i="5"/>
  <c r="P4436" i="5" s="1"/>
  <c r="O4440" i="5"/>
  <c r="P4440" i="5" s="1"/>
  <c r="O4444" i="5"/>
  <c r="P4444" i="5" s="1"/>
  <c r="O4448" i="5"/>
  <c r="P4448" i="5" s="1"/>
  <c r="O4452" i="5"/>
  <c r="P4452" i="5" s="1"/>
  <c r="O4456" i="5"/>
  <c r="P4456" i="5" s="1"/>
  <c r="O4460" i="5"/>
  <c r="P4460" i="5" s="1"/>
  <c r="O4464" i="5"/>
  <c r="P4464" i="5" s="1"/>
  <c r="O4468" i="5"/>
  <c r="P4468" i="5" s="1"/>
  <c r="O4472" i="5"/>
  <c r="P4472" i="5" s="1"/>
  <c r="O4476" i="5"/>
  <c r="P4476" i="5" s="1"/>
  <c r="O4480" i="5"/>
  <c r="P4480" i="5" s="1"/>
  <c r="O4484" i="5"/>
  <c r="P4484" i="5" s="1"/>
  <c r="O4488" i="5"/>
  <c r="P4488" i="5" s="1"/>
  <c r="O4492" i="5"/>
  <c r="P4492" i="5" s="1"/>
  <c r="O4496" i="5"/>
  <c r="P4496" i="5" s="1"/>
  <c r="O4500" i="5"/>
  <c r="P4500" i="5" s="1"/>
  <c r="O4504" i="5"/>
  <c r="P4504" i="5" s="1"/>
  <c r="O4508" i="5"/>
  <c r="P4508" i="5" s="1"/>
  <c r="O4512" i="5"/>
  <c r="P4512" i="5" s="1"/>
  <c r="O4516" i="5"/>
  <c r="P4516" i="5" s="1"/>
  <c r="O4520" i="5"/>
  <c r="P4520" i="5" s="1"/>
  <c r="O4524" i="5"/>
  <c r="P4524" i="5" s="1"/>
  <c r="O4528" i="5"/>
  <c r="P4528" i="5" s="1"/>
  <c r="O4532" i="5"/>
  <c r="P4532" i="5" s="1"/>
  <c r="O4536" i="5"/>
  <c r="P4536" i="5" s="1"/>
  <c r="O4540" i="5"/>
  <c r="P4540" i="5" s="1"/>
  <c r="O4544" i="5"/>
  <c r="P4544" i="5" s="1"/>
  <c r="O4548" i="5"/>
  <c r="P4548" i="5" s="1"/>
  <c r="O4552" i="5"/>
  <c r="P4552" i="5" s="1"/>
  <c r="O4556" i="5"/>
  <c r="P4556" i="5" s="1"/>
  <c r="O4560" i="5"/>
  <c r="P4560" i="5" s="1"/>
  <c r="O4564" i="5"/>
  <c r="P4564" i="5" s="1"/>
  <c r="O4568" i="5"/>
  <c r="P4568" i="5" s="1"/>
  <c r="O4572" i="5"/>
  <c r="P4572" i="5" s="1"/>
  <c r="O4576" i="5"/>
  <c r="P4576" i="5" s="1"/>
  <c r="O4580" i="5"/>
  <c r="P4580" i="5" s="1"/>
  <c r="O4584" i="5"/>
  <c r="P4584" i="5" s="1"/>
  <c r="O4588" i="5"/>
  <c r="P4588" i="5" s="1"/>
  <c r="O4592" i="5"/>
  <c r="P4592" i="5" s="1"/>
  <c r="O4596" i="5"/>
  <c r="P4596" i="5" s="1"/>
  <c r="O4600" i="5"/>
  <c r="P4600" i="5" s="1"/>
  <c r="O4604" i="5"/>
  <c r="P4604" i="5" s="1"/>
  <c r="O4608" i="5"/>
  <c r="P4608" i="5" s="1"/>
  <c r="O4612" i="5"/>
  <c r="P4612" i="5" s="1"/>
  <c r="O4616" i="5"/>
  <c r="P4616" i="5" s="1"/>
  <c r="O4620" i="5"/>
  <c r="P4620" i="5" s="1"/>
  <c r="O4624" i="5"/>
  <c r="P4624" i="5" s="1"/>
  <c r="O4628" i="5"/>
  <c r="P4628" i="5" s="1"/>
  <c r="O4632" i="5"/>
  <c r="P4632" i="5" s="1"/>
  <c r="O4636" i="5"/>
  <c r="P4636" i="5" s="1"/>
  <c r="O4640" i="5"/>
  <c r="P4640" i="5" s="1"/>
  <c r="O4644" i="5"/>
  <c r="P4644" i="5" s="1"/>
  <c r="O4648" i="5"/>
  <c r="P4648" i="5" s="1"/>
  <c r="O4652" i="5"/>
  <c r="P4652" i="5" s="1"/>
  <c r="O4656" i="5"/>
  <c r="P4656" i="5" s="1"/>
  <c r="O4660" i="5"/>
  <c r="P4660" i="5" s="1"/>
  <c r="O4664" i="5"/>
  <c r="P4664" i="5" s="1"/>
  <c r="O4668" i="5"/>
  <c r="P4668" i="5" s="1"/>
  <c r="O4672" i="5"/>
  <c r="P4672" i="5" s="1"/>
  <c r="O4676" i="5"/>
  <c r="P4676" i="5" s="1"/>
  <c r="O4680" i="5"/>
  <c r="P4680" i="5" s="1"/>
  <c r="O4684" i="5"/>
  <c r="P4684" i="5" s="1"/>
  <c r="O4688" i="5"/>
  <c r="P4688" i="5" s="1"/>
  <c r="O4692" i="5"/>
  <c r="P4692" i="5" s="1"/>
  <c r="O4696" i="5"/>
  <c r="P4696" i="5" s="1"/>
  <c r="O4700" i="5"/>
  <c r="P4700" i="5" s="1"/>
  <c r="O4704" i="5"/>
  <c r="P4704" i="5" s="1"/>
  <c r="O4708" i="5"/>
  <c r="P4708" i="5" s="1"/>
  <c r="O4712" i="5"/>
  <c r="P4712" i="5" s="1"/>
  <c r="O4716" i="5"/>
  <c r="P4716" i="5" s="1"/>
  <c r="O4720" i="5"/>
  <c r="P4720" i="5" s="1"/>
  <c r="O4724" i="5"/>
  <c r="P4724" i="5" s="1"/>
  <c r="O4728" i="5"/>
  <c r="P4728" i="5" s="1"/>
  <c r="O4732" i="5"/>
  <c r="P4732" i="5" s="1"/>
  <c r="O4736" i="5"/>
  <c r="P4736" i="5" s="1"/>
  <c r="O4740" i="5"/>
  <c r="P4740" i="5" s="1"/>
  <c r="O4744" i="5"/>
  <c r="P4744" i="5" s="1"/>
  <c r="O4748" i="5"/>
  <c r="P4748" i="5" s="1"/>
  <c r="O4752" i="5"/>
  <c r="P4752" i="5" s="1"/>
  <c r="O4756" i="5"/>
  <c r="P4756" i="5" s="1"/>
  <c r="O4760" i="5"/>
  <c r="P4760" i="5" s="1"/>
  <c r="O4764" i="5"/>
  <c r="P4764" i="5" s="1"/>
  <c r="O4768" i="5"/>
  <c r="P4768" i="5" s="1"/>
  <c r="O4772" i="5"/>
  <c r="P4772" i="5" s="1"/>
  <c r="O4776" i="5"/>
  <c r="P4776" i="5" s="1"/>
  <c r="O4780" i="5"/>
  <c r="P4780" i="5" s="1"/>
  <c r="O4784" i="5"/>
  <c r="P4784" i="5" s="1"/>
  <c r="O4788" i="5"/>
  <c r="P4788" i="5" s="1"/>
  <c r="O4792" i="5"/>
  <c r="P4792" i="5" s="1"/>
  <c r="O4796" i="5"/>
  <c r="P4796" i="5" s="1"/>
  <c r="O4800" i="5"/>
  <c r="P4800" i="5" s="1"/>
  <c r="O4804" i="5"/>
  <c r="P4804" i="5" s="1"/>
  <c r="O4808" i="5"/>
  <c r="P4808" i="5" s="1"/>
  <c r="O4812" i="5"/>
  <c r="P4812" i="5" s="1"/>
  <c r="O4816" i="5"/>
  <c r="P4816" i="5" s="1"/>
  <c r="O4820" i="5"/>
  <c r="P4820" i="5" s="1"/>
  <c r="O4824" i="5"/>
  <c r="P4824" i="5" s="1"/>
  <c r="O4828" i="5"/>
  <c r="P4828" i="5" s="1"/>
  <c r="O4832" i="5"/>
  <c r="P4832" i="5" s="1"/>
  <c r="O4836" i="5"/>
  <c r="P4836" i="5" s="1"/>
  <c r="O4840" i="5"/>
  <c r="P4840" i="5" s="1"/>
  <c r="O4844" i="5"/>
  <c r="P4844" i="5" s="1"/>
  <c r="O4848" i="5"/>
  <c r="P4848" i="5" s="1"/>
  <c r="O4852" i="5"/>
  <c r="P4852" i="5" s="1"/>
  <c r="O4856" i="5"/>
  <c r="P4856" i="5" s="1"/>
  <c r="O4860" i="5"/>
  <c r="P4860" i="5" s="1"/>
  <c r="O4864" i="5"/>
  <c r="P4864" i="5" s="1"/>
  <c r="O4868" i="5"/>
  <c r="P4868" i="5" s="1"/>
  <c r="O4872" i="5"/>
  <c r="P4872" i="5" s="1"/>
  <c r="O4876" i="5"/>
  <c r="P4876" i="5" s="1"/>
  <c r="O4880" i="5"/>
  <c r="P4880" i="5" s="1"/>
  <c r="O4884" i="5"/>
  <c r="P4884" i="5" s="1"/>
  <c r="O4888" i="5"/>
  <c r="P4888" i="5" s="1"/>
  <c r="O4892" i="5"/>
  <c r="P4892" i="5" s="1"/>
  <c r="O4896" i="5"/>
  <c r="P4896" i="5" s="1"/>
  <c r="O4900" i="5"/>
  <c r="P4900" i="5" s="1"/>
  <c r="O4904" i="5"/>
  <c r="P4904" i="5" s="1"/>
  <c r="O4908" i="5"/>
  <c r="P4908" i="5" s="1"/>
  <c r="O4912" i="5"/>
  <c r="P4912" i="5" s="1"/>
  <c r="O4916" i="5"/>
  <c r="P4916" i="5" s="1"/>
  <c r="O4920" i="5"/>
  <c r="P4920" i="5" s="1"/>
  <c r="O4924" i="5"/>
  <c r="P4924" i="5" s="1"/>
  <c r="O4928" i="5"/>
  <c r="P4928" i="5" s="1"/>
  <c r="O4932" i="5"/>
  <c r="P4932" i="5" s="1"/>
  <c r="O4936" i="5"/>
  <c r="P4936" i="5" s="1"/>
  <c r="O4940" i="5"/>
  <c r="P4940" i="5" s="1"/>
  <c r="O4944" i="5"/>
  <c r="P4944" i="5" s="1"/>
  <c r="O4948" i="5"/>
  <c r="P4948" i="5" s="1"/>
  <c r="O4952" i="5"/>
  <c r="P4952" i="5" s="1"/>
  <c r="O4956" i="5"/>
  <c r="P4956" i="5" s="1"/>
  <c r="O4960" i="5"/>
  <c r="P4960" i="5" s="1"/>
  <c r="O4964" i="5"/>
  <c r="P4964" i="5" s="1"/>
  <c r="O4968" i="5"/>
  <c r="P4968" i="5" s="1"/>
  <c r="O4972" i="5"/>
  <c r="P4972" i="5" s="1"/>
  <c r="O4976" i="5"/>
  <c r="P4976" i="5" s="1"/>
  <c r="O4980" i="5"/>
  <c r="P4980" i="5" s="1"/>
  <c r="O4984" i="5"/>
  <c r="P4984" i="5" s="1"/>
  <c r="O4988" i="5"/>
  <c r="P4988" i="5" s="1"/>
  <c r="O1283" i="5"/>
  <c r="P1283" i="5" s="1"/>
  <c r="O1287" i="5"/>
  <c r="P1287" i="5" s="1"/>
  <c r="O1291" i="5"/>
  <c r="P1291" i="5" s="1"/>
  <c r="O1295" i="5"/>
  <c r="P1295" i="5" s="1"/>
  <c r="O1299" i="5"/>
  <c r="P1299" i="5" s="1"/>
  <c r="O1303" i="5"/>
  <c r="P1303" i="5" s="1"/>
  <c r="O1307" i="5"/>
  <c r="P1307" i="5" s="1"/>
  <c r="O1311" i="5"/>
  <c r="P1311" i="5" s="1"/>
  <c r="O1315" i="5"/>
  <c r="P1315" i="5" s="1"/>
  <c r="O1319" i="5"/>
  <c r="P1319" i="5" s="1"/>
  <c r="O1323" i="5"/>
  <c r="P1323" i="5" s="1"/>
  <c r="O1327" i="5"/>
  <c r="P1327" i="5" s="1"/>
  <c r="O1331" i="5"/>
  <c r="P1331" i="5" s="1"/>
  <c r="O1335" i="5"/>
  <c r="P1335" i="5" s="1"/>
  <c r="O1339" i="5"/>
  <c r="P1339" i="5" s="1"/>
  <c r="O1343" i="5"/>
  <c r="P1343" i="5" s="1"/>
  <c r="O1347" i="5"/>
  <c r="P1347" i="5" s="1"/>
  <c r="O1351" i="5"/>
  <c r="P1351" i="5" s="1"/>
  <c r="O1355" i="5"/>
  <c r="P1355" i="5" s="1"/>
  <c r="O1359" i="5"/>
  <c r="P1359" i="5" s="1"/>
  <c r="O1363" i="5"/>
  <c r="P1363" i="5" s="1"/>
  <c r="O1367" i="5"/>
  <c r="P1367" i="5" s="1"/>
  <c r="O1371" i="5"/>
  <c r="P1371" i="5" s="1"/>
  <c r="O1375" i="5"/>
  <c r="P1375" i="5" s="1"/>
  <c r="O1379" i="5"/>
  <c r="P1379" i="5" s="1"/>
  <c r="O1383" i="5"/>
  <c r="P1383" i="5" s="1"/>
  <c r="O1387" i="5"/>
  <c r="P1387" i="5" s="1"/>
  <c r="O1391" i="5"/>
  <c r="P1391" i="5" s="1"/>
  <c r="O1395" i="5"/>
  <c r="P1395" i="5" s="1"/>
  <c r="O1399" i="5"/>
  <c r="P1399" i="5" s="1"/>
  <c r="O1403" i="5"/>
  <c r="P1403" i="5" s="1"/>
  <c r="O1407" i="5"/>
  <c r="P1407" i="5" s="1"/>
  <c r="O1411" i="5"/>
  <c r="P1411" i="5" s="1"/>
  <c r="O1415" i="5"/>
  <c r="P1415" i="5" s="1"/>
  <c r="O1419" i="5"/>
  <c r="P1419" i="5" s="1"/>
  <c r="O1423" i="5"/>
  <c r="P1423" i="5" s="1"/>
  <c r="O1427" i="5"/>
  <c r="P1427" i="5" s="1"/>
  <c r="O1431" i="5"/>
  <c r="P1431" i="5" s="1"/>
  <c r="O1435" i="5"/>
  <c r="P1435" i="5" s="1"/>
  <c r="O1439" i="5"/>
  <c r="P1439" i="5" s="1"/>
  <c r="O1443" i="5"/>
  <c r="P1443" i="5" s="1"/>
  <c r="O1447" i="5"/>
  <c r="P1447" i="5" s="1"/>
  <c r="O1451" i="5"/>
  <c r="P1451" i="5" s="1"/>
  <c r="O1455" i="5"/>
  <c r="P1455" i="5" s="1"/>
  <c r="O1459" i="5"/>
  <c r="P1459" i="5" s="1"/>
  <c r="O1463" i="5"/>
  <c r="P1463" i="5" s="1"/>
  <c r="O1467" i="5"/>
  <c r="P1467" i="5" s="1"/>
  <c r="O1471" i="5"/>
  <c r="P1471" i="5" s="1"/>
  <c r="O1475" i="5"/>
  <c r="P1475" i="5" s="1"/>
  <c r="O1479" i="5"/>
  <c r="P1479" i="5" s="1"/>
  <c r="O1483" i="5"/>
  <c r="P1483" i="5" s="1"/>
  <c r="O1487" i="5"/>
  <c r="P1487" i="5" s="1"/>
  <c r="O1491" i="5"/>
  <c r="P1491" i="5" s="1"/>
  <c r="O1495" i="5"/>
  <c r="P1495" i="5" s="1"/>
  <c r="O1499" i="5"/>
  <c r="P1499" i="5" s="1"/>
  <c r="O1503" i="5"/>
  <c r="P1503" i="5" s="1"/>
  <c r="O1507" i="5"/>
  <c r="P1507" i="5" s="1"/>
  <c r="O1511" i="5"/>
  <c r="P1511" i="5" s="1"/>
  <c r="O1515" i="5"/>
  <c r="P1515" i="5" s="1"/>
  <c r="O1519" i="5"/>
  <c r="P1519" i="5" s="1"/>
  <c r="O1523" i="5"/>
  <c r="P1523" i="5" s="1"/>
  <c r="O1527" i="5"/>
  <c r="P1527" i="5" s="1"/>
  <c r="O1531" i="5"/>
  <c r="P1531" i="5" s="1"/>
  <c r="O1535" i="5"/>
  <c r="P1535" i="5" s="1"/>
  <c r="O1539" i="5"/>
  <c r="P1539" i="5" s="1"/>
  <c r="O1543" i="5"/>
  <c r="P1543" i="5" s="1"/>
  <c r="O1547" i="5"/>
  <c r="P1547" i="5" s="1"/>
  <c r="O1551" i="5"/>
  <c r="P1551" i="5" s="1"/>
  <c r="O1555" i="5"/>
  <c r="P1555" i="5" s="1"/>
  <c r="O1559" i="5"/>
  <c r="P1559" i="5" s="1"/>
  <c r="O1563" i="5"/>
  <c r="P1563" i="5" s="1"/>
  <c r="O1567" i="5"/>
  <c r="P1567" i="5" s="1"/>
  <c r="O1571" i="5"/>
  <c r="P1571" i="5" s="1"/>
  <c r="O1575" i="5"/>
  <c r="P1575" i="5" s="1"/>
  <c r="O1579" i="5"/>
  <c r="P1579" i="5" s="1"/>
  <c r="O1583" i="5"/>
  <c r="P1583" i="5" s="1"/>
  <c r="O1587" i="5"/>
  <c r="P1587" i="5" s="1"/>
  <c r="O1591" i="5"/>
  <c r="P1591" i="5" s="1"/>
  <c r="O1595" i="5"/>
  <c r="P1595" i="5" s="1"/>
  <c r="O1599" i="5"/>
  <c r="P1599" i="5" s="1"/>
  <c r="O1603" i="5"/>
  <c r="P1603" i="5" s="1"/>
  <c r="O1607" i="5"/>
  <c r="P1607" i="5" s="1"/>
  <c r="O1611" i="5"/>
  <c r="P1611" i="5" s="1"/>
  <c r="O1615" i="5"/>
  <c r="P1615" i="5" s="1"/>
  <c r="O1619" i="5"/>
  <c r="P1619" i="5" s="1"/>
  <c r="O1623" i="5"/>
  <c r="P1623" i="5" s="1"/>
  <c r="O1627" i="5"/>
  <c r="P1627" i="5" s="1"/>
  <c r="O1631" i="5"/>
  <c r="P1631" i="5" s="1"/>
  <c r="O1635" i="5"/>
  <c r="P1635" i="5" s="1"/>
  <c r="O1639" i="5"/>
  <c r="P1639" i="5" s="1"/>
  <c r="O1643" i="5"/>
  <c r="P1643" i="5" s="1"/>
  <c r="O1647" i="5"/>
  <c r="P1647" i="5" s="1"/>
  <c r="O1651" i="5"/>
  <c r="P1651" i="5" s="1"/>
  <c r="O1655" i="5"/>
  <c r="P1655" i="5" s="1"/>
  <c r="O1659" i="5"/>
  <c r="P1659" i="5" s="1"/>
  <c r="O1663" i="5"/>
  <c r="P1663" i="5" s="1"/>
  <c r="O1667" i="5"/>
  <c r="P1667" i="5" s="1"/>
  <c r="O1671" i="5"/>
  <c r="P1671" i="5" s="1"/>
  <c r="O1675" i="5"/>
  <c r="P1675" i="5" s="1"/>
  <c r="O1679" i="5"/>
  <c r="P1679" i="5" s="1"/>
  <c r="O1683" i="5"/>
  <c r="P1683" i="5" s="1"/>
  <c r="O1687" i="5"/>
  <c r="P1687" i="5" s="1"/>
  <c r="O1691" i="5"/>
  <c r="P1691" i="5" s="1"/>
  <c r="O1695" i="5"/>
  <c r="P1695" i="5" s="1"/>
  <c r="O1699" i="5"/>
  <c r="P1699" i="5" s="1"/>
  <c r="O1703" i="5"/>
  <c r="P1703" i="5" s="1"/>
  <c r="O1707" i="5"/>
  <c r="P1707" i="5" s="1"/>
  <c r="O1711" i="5"/>
  <c r="P1711" i="5" s="1"/>
  <c r="O1715" i="5"/>
  <c r="P1715" i="5" s="1"/>
  <c r="O1719" i="5"/>
  <c r="P1719" i="5" s="1"/>
  <c r="O1723" i="5"/>
  <c r="P1723" i="5" s="1"/>
  <c r="O1727" i="5"/>
  <c r="P1727" i="5" s="1"/>
  <c r="O1731" i="5"/>
  <c r="P1731" i="5" s="1"/>
  <c r="O1735" i="5"/>
  <c r="P1735" i="5" s="1"/>
  <c r="O1739" i="5"/>
  <c r="P1739" i="5" s="1"/>
  <c r="O1743" i="5"/>
  <c r="P1743" i="5" s="1"/>
  <c r="O1747" i="5"/>
  <c r="P1747" i="5" s="1"/>
  <c r="O1751" i="5"/>
  <c r="P1751" i="5" s="1"/>
  <c r="O1755" i="5"/>
  <c r="P1755" i="5" s="1"/>
  <c r="O1759" i="5"/>
  <c r="P1759" i="5" s="1"/>
  <c r="O1763" i="5"/>
  <c r="P1763" i="5" s="1"/>
  <c r="O1767" i="5"/>
  <c r="P1767" i="5" s="1"/>
  <c r="O1771" i="5"/>
  <c r="P1771" i="5" s="1"/>
  <c r="O1775" i="5"/>
  <c r="P1775" i="5" s="1"/>
  <c r="O1779" i="5"/>
  <c r="P1779" i="5" s="1"/>
  <c r="O1783" i="5"/>
  <c r="P1783" i="5" s="1"/>
  <c r="O1787" i="5"/>
  <c r="P1787" i="5" s="1"/>
  <c r="O1791" i="5"/>
  <c r="P1791" i="5" s="1"/>
  <c r="O1795" i="5"/>
  <c r="P1795" i="5" s="1"/>
  <c r="O1799" i="5"/>
  <c r="P1799" i="5" s="1"/>
  <c r="O1803" i="5"/>
  <c r="P1803" i="5" s="1"/>
  <c r="O1807" i="5"/>
  <c r="P1807" i="5" s="1"/>
  <c r="O1811" i="5"/>
  <c r="P1811" i="5" s="1"/>
  <c r="O1815" i="5"/>
  <c r="P1815" i="5" s="1"/>
  <c r="O1819" i="5"/>
  <c r="P1819" i="5" s="1"/>
  <c r="O1823" i="5"/>
  <c r="P1823" i="5" s="1"/>
  <c r="O1827" i="5"/>
  <c r="P1827" i="5" s="1"/>
  <c r="O1831" i="5"/>
  <c r="P1831" i="5" s="1"/>
  <c r="O1835" i="5"/>
  <c r="P1835" i="5" s="1"/>
  <c r="O1839" i="5"/>
  <c r="P1839" i="5" s="1"/>
  <c r="O1843" i="5"/>
  <c r="P1843" i="5" s="1"/>
  <c r="O1847" i="5"/>
  <c r="P1847" i="5" s="1"/>
  <c r="O1851" i="5"/>
  <c r="P1851" i="5" s="1"/>
  <c r="O1855" i="5"/>
  <c r="P1855" i="5" s="1"/>
  <c r="O1859" i="5"/>
  <c r="P1859" i="5" s="1"/>
  <c r="O1863" i="5"/>
  <c r="P1863" i="5" s="1"/>
  <c r="O1867" i="5"/>
  <c r="P1867" i="5" s="1"/>
  <c r="O1871" i="5"/>
  <c r="P1871" i="5" s="1"/>
  <c r="O1875" i="5"/>
  <c r="P1875" i="5" s="1"/>
  <c r="O1879" i="5"/>
  <c r="P1879" i="5" s="1"/>
  <c r="O1883" i="5"/>
  <c r="P1883" i="5" s="1"/>
  <c r="O1887" i="5"/>
  <c r="P1887" i="5" s="1"/>
  <c r="O1891" i="5"/>
  <c r="P1891" i="5" s="1"/>
  <c r="O1895" i="5"/>
  <c r="P1895" i="5" s="1"/>
  <c r="O1899" i="5"/>
  <c r="P1899" i="5" s="1"/>
  <c r="O1903" i="5"/>
  <c r="P1903" i="5" s="1"/>
  <c r="O1907" i="5"/>
  <c r="P1907" i="5" s="1"/>
  <c r="O1911" i="5"/>
  <c r="P1911" i="5" s="1"/>
  <c r="O1915" i="5"/>
  <c r="P1915" i="5" s="1"/>
  <c r="O1919" i="5"/>
  <c r="P1919" i="5" s="1"/>
  <c r="O1923" i="5"/>
  <c r="P1923" i="5" s="1"/>
  <c r="O1927" i="5"/>
  <c r="P1927" i="5" s="1"/>
  <c r="O1931" i="5"/>
  <c r="P1931" i="5" s="1"/>
  <c r="O1935" i="5"/>
  <c r="P1935" i="5" s="1"/>
  <c r="O1939" i="5"/>
  <c r="P1939" i="5" s="1"/>
  <c r="O1943" i="5"/>
  <c r="P1943" i="5" s="1"/>
  <c r="O1947" i="5"/>
  <c r="P1947" i="5" s="1"/>
  <c r="O1951" i="5"/>
  <c r="P1951" i="5" s="1"/>
  <c r="O1955" i="5"/>
  <c r="P1955" i="5" s="1"/>
  <c r="O1959" i="5"/>
  <c r="P1959" i="5" s="1"/>
  <c r="O1963" i="5"/>
  <c r="P1963" i="5" s="1"/>
  <c r="O1967" i="5"/>
  <c r="P1967" i="5" s="1"/>
  <c r="O1971" i="5"/>
  <c r="P1971" i="5" s="1"/>
  <c r="O1975" i="5"/>
  <c r="P1975" i="5" s="1"/>
  <c r="O1979" i="5"/>
  <c r="P1979" i="5" s="1"/>
  <c r="O1983" i="5"/>
  <c r="P1983" i="5" s="1"/>
  <c r="O1987" i="5"/>
  <c r="P1987" i="5" s="1"/>
  <c r="O1991" i="5"/>
  <c r="P1991" i="5" s="1"/>
  <c r="O1995" i="5"/>
  <c r="P1995" i="5" s="1"/>
  <c r="O1999" i="5"/>
  <c r="P1999" i="5" s="1"/>
  <c r="O2003" i="5"/>
  <c r="P2003" i="5" s="1"/>
  <c r="O2007" i="5"/>
  <c r="P2007" i="5" s="1"/>
  <c r="O2011" i="5"/>
  <c r="P2011" i="5" s="1"/>
  <c r="O2015" i="5"/>
  <c r="P2015" i="5" s="1"/>
  <c r="O2019" i="5"/>
  <c r="P2019" i="5" s="1"/>
  <c r="O2023" i="5"/>
  <c r="P2023" i="5" s="1"/>
  <c r="O2027" i="5"/>
  <c r="P2027" i="5" s="1"/>
  <c r="O2031" i="5"/>
  <c r="P2031" i="5" s="1"/>
  <c r="O2035" i="5"/>
  <c r="P2035" i="5" s="1"/>
  <c r="O2039" i="5"/>
  <c r="P2039" i="5" s="1"/>
  <c r="O2043" i="5"/>
  <c r="P2043" i="5" s="1"/>
  <c r="O2047" i="5"/>
  <c r="P2047" i="5" s="1"/>
  <c r="O2051" i="5"/>
  <c r="P2051" i="5" s="1"/>
  <c r="O2055" i="5"/>
  <c r="P2055" i="5" s="1"/>
  <c r="O2059" i="5"/>
  <c r="P2059" i="5" s="1"/>
  <c r="O2063" i="5"/>
  <c r="P2063" i="5" s="1"/>
  <c r="O2067" i="5"/>
  <c r="P2067" i="5" s="1"/>
  <c r="O2071" i="5"/>
  <c r="P2071" i="5" s="1"/>
  <c r="O2075" i="5"/>
  <c r="P2075" i="5" s="1"/>
  <c r="O2079" i="5"/>
  <c r="P2079" i="5" s="1"/>
  <c r="O2083" i="5"/>
  <c r="P2083" i="5" s="1"/>
  <c r="O2087" i="5"/>
  <c r="P2087" i="5" s="1"/>
  <c r="O2091" i="5"/>
  <c r="P2091" i="5" s="1"/>
  <c r="O2095" i="5"/>
  <c r="P2095" i="5" s="1"/>
  <c r="O2099" i="5"/>
  <c r="P2099" i="5" s="1"/>
  <c r="O2103" i="5"/>
  <c r="P2103" i="5" s="1"/>
  <c r="O2107" i="5"/>
  <c r="P2107" i="5" s="1"/>
  <c r="O2111" i="5"/>
  <c r="P2111" i="5" s="1"/>
  <c r="O2115" i="5"/>
  <c r="P2115" i="5" s="1"/>
  <c r="O2119" i="5"/>
  <c r="P2119" i="5" s="1"/>
  <c r="O2123" i="5"/>
  <c r="P2123" i="5" s="1"/>
  <c r="O2127" i="5"/>
  <c r="P2127" i="5" s="1"/>
  <c r="O2131" i="5"/>
  <c r="P2131" i="5" s="1"/>
  <c r="O2135" i="5"/>
  <c r="P2135" i="5" s="1"/>
  <c r="O2139" i="5"/>
  <c r="P2139" i="5" s="1"/>
  <c r="O2143" i="5"/>
  <c r="P2143" i="5" s="1"/>
  <c r="O2147" i="5"/>
  <c r="P2147" i="5" s="1"/>
  <c r="O2151" i="5"/>
  <c r="P2151" i="5" s="1"/>
  <c r="O2155" i="5"/>
  <c r="P2155" i="5" s="1"/>
  <c r="O2159" i="5"/>
  <c r="P2159" i="5" s="1"/>
  <c r="O2163" i="5"/>
  <c r="P2163" i="5" s="1"/>
  <c r="O2167" i="5"/>
  <c r="P2167" i="5" s="1"/>
  <c r="O2171" i="5"/>
  <c r="P2171" i="5" s="1"/>
  <c r="O2175" i="5"/>
  <c r="P2175" i="5" s="1"/>
  <c r="O2179" i="5"/>
  <c r="P2179" i="5" s="1"/>
  <c r="O2183" i="5"/>
  <c r="P2183" i="5" s="1"/>
  <c r="O2187" i="5"/>
  <c r="P2187" i="5" s="1"/>
  <c r="O2191" i="5"/>
  <c r="P2191" i="5" s="1"/>
  <c r="O2195" i="5"/>
  <c r="P2195" i="5" s="1"/>
  <c r="O2199" i="5"/>
  <c r="P2199" i="5" s="1"/>
  <c r="O2203" i="5"/>
  <c r="P2203" i="5" s="1"/>
  <c r="O2207" i="5"/>
  <c r="P2207" i="5" s="1"/>
  <c r="O2211" i="5"/>
  <c r="P2211" i="5" s="1"/>
  <c r="O2215" i="5"/>
  <c r="P2215" i="5" s="1"/>
  <c r="O2219" i="5"/>
  <c r="P2219" i="5" s="1"/>
  <c r="O2223" i="5"/>
  <c r="P2223" i="5" s="1"/>
  <c r="O2227" i="5"/>
  <c r="P2227" i="5" s="1"/>
  <c r="O2231" i="5"/>
  <c r="P2231" i="5" s="1"/>
  <c r="O2235" i="5"/>
  <c r="P2235" i="5" s="1"/>
  <c r="O2239" i="5"/>
  <c r="P2239" i="5" s="1"/>
  <c r="O2243" i="5"/>
  <c r="P2243" i="5" s="1"/>
  <c r="O2247" i="5"/>
  <c r="P2247" i="5" s="1"/>
  <c r="O2251" i="5"/>
  <c r="P2251" i="5" s="1"/>
  <c r="O2255" i="5"/>
  <c r="P2255" i="5" s="1"/>
  <c r="O2259" i="5"/>
  <c r="P2259" i="5" s="1"/>
  <c r="O2263" i="5"/>
  <c r="P2263" i="5" s="1"/>
  <c r="O2267" i="5"/>
  <c r="P2267" i="5" s="1"/>
  <c r="O2271" i="5"/>
  <c r="P2271" i="5" s="1"/>
  <c r="O2275" i="5"/>
  <c r="P2275" i="5" s="1"/>
  <c r="O2279" i="5"/>
  <c r="P2279" i="5" s="1"/>
  <c r="O2283" i="5"/>
  <c r="P2283" i="5" s="1"/>
  <c r="O2287" i="5"/>
  <c r="P2287" i="5" s="1"/>
  <c r="O2291" i="5"/>
  <c r="P2291" i="5" s="1"/>
  <c r="O2295" i="5"/>
  <c r="P2295" i="5" s="1"/>
  <c r="O2299" i="5"/>
  <c r="P2299" i="5" s="1"/>
  <c r="O2303" i="5"/>
  <c r="P2303" i="5" s="1"/>
  <c r="O2307" i="5"/>
  <c r="P2307" i="5" s="1"/>
  <c r="O2311" i="5"/>
  <c r="P2311" i="5" s="1"/>
  <c r="O2315" i="5"/>
  <c r="P2315" i="5" s="1"/>
  <c r="O2319" i="5"/>
  <c r="P2319" i="5" s="1"/>
  <c r="O2323" i="5"/>
  <c r="P2323" i="5" s="1"/>
  <c r="O2327" i="5"/>
  <c r="P2327" i="5" s="1"/>
  <c r="O2331" i="5"/>
  <c r="P2331" i="5" s="1"/>
  <c r="O2335" i="5"/>
  <c r="P2335" i="5" s="1"/>
  <c r="O2339" i="5"/>
  <c r="P2339" i="5" s="1"/>
  <c r="O2343" i="5"/>
  <c r="P2343" i="5" s="1"/>
  <c r="O2347" i="5"/>
  <c r="P2347" i="5" s="1"/>
  <c r="O2351" i="5"/>
  <c r="P2351" i="5" s="1"/>
  <c r="O2355" i="5"/>
  <c r="P2355" i="5" s="1"/>
  <c r="O2359" i="5"/>
  <c r="P2359" i="5" s="1"/>
  <c r="O2363" i="5"/>
  <c r="P2363" i="5" s="1"/>
  <c r="O2367" i="5"/>
  <c r="P2367" i="5" s="1"/>
  <c r="O2371" i="5"/>
  <c r="P2371" i="5" s="1"/>
  <c r="O2375" i="5"/>
  <c r="P2375" i="5" s="1"/>
  <c r="O2379" i="5"/>
  <c r="P2379" i="5" s="1"/>
  <c r="O2383" i="5"/>
  <c r="P2383" i="5" s="1"/>
  <c r="O2387" i="5"/>
  <c r="P2387" i="5" s="1"/>
  <c r="O2391" i="5"/>
  <c r="P2391" i="5" s="1"/>
  <c r="O2395" i="5"/>
  <c r="P2395" i="5" s="1"/>
  <c r="O2399" i="5"/>
  <c r="P2399" i="5" s="1"/>
  <c r="O2403" i="5"/>
  <c r="P2403" i="5" s="1"/>
  <c r="O2407" i="5"/>
  <c r="P2407" i="5" s="1"/>
  <c r="O2411" i="5"/>
  <c r="P2411" i="5" s="1"/>
  <c r="O2415" i="5"/>
  <c r="P2415" i="5" s="1"/>
  <c r="O2419" i="5"/>
  <c r="P2419" i="5" s="1"/>
  <c r="O2423" i="5"/>
  <c r="P2423" i="5" s="1"/>
  <c r="O2427" i="5"/>
  <c r="P2427" i="5" s="1"/>
  <c r="O2431" i="5"/>
  <c r="P2431" i="5" s="1"/>
  <c r="O2435" i="5"/>
  <c r="P2435" i="5" s="1"/>
  <c r="O2439" i="5"/>
  <c r="P2439" i="5" s="1"/>
  <c r="O2443" i="5"/>
  <c r="P2443" i="5" s="1"/>
  <c r="O2447" i="5"/>
  <c r="P2447" i="5" s="1"/>
  <c r="O2451" i="5"/>
  <c r="P2451" i="5" s="1"/>
  <c r="O2455" i="5"/>
  <c r="P2455" i="5" s="1"/>
  <c r="O2459" i="5"/>
  <c r="P2459" i="5" s="1"/>
  <c r="O2463" i="5"/>
  <c r="P2463" i="5" s="1"/>
  <c r="O2467" i="5"/>
  <c r="P2467" i="5" s="1"/>
  <c r="O2471" i="5"/>
  <c r="P2471" i="5" s="1"/>
  <c r="O2475" i="5"/>
  <c r="P2475" i="5" s="1"/>
  <c r="O2479" i="5"/>
  <c r="P2479" i="5" s="1"/>
  <c r="O2483" i="5"/>
  <c r="P2483" i="5" s="1"/>
  <c r="O2487" i="5"/>
  <c r="P2487" i="5" s="1"/>
  <c r="O2491" i="5"/>
  <c r="P2491" i="5" s="1"/>
  <c r="O2495" i="5"/>
  <c r="P2495" i="5" s="1"/>
  <c r="O2499" i="5"/>
  <c r="P2499" i="5" s="1"/>
  <c r="O2503" i="5"/>
  <c r="P2503" i="5" s="1"/>
  <c r="O2507" i="5"/>
  <c r="P2507" i="5" s="1"/>
  <c r="O2511" i="5"/>
  <c r="P2511" i="5" s="1"/>
  <c r="O2515" i="5"/>
  <c r="P2515" i="5" s="1"/>
  <c r="O2519" i="5"/>
  <c r="P2519" i="5" s="1"/>
  <c r="O2523" i="5"/>
  <c r="P2523" i="5" s="1"/>
  <c r="O2527" i="5"/>
  <c r="P2527" i="5" s="1"/>
  <c r="O2531" i="5"/>
  <c r="P2531" i="5" s="1"/>
  <c r="O2535" i="5"/>
  <c r="P2535" i="5" s="1"/>
  <c r="O2539" i="5"/>
  <c r="P2539" i="5" s="1"/>
  <c r="O2543" i="5"/>
  <c r="P2543" i="5" s="1"/>
  <c r="O2547" i="5"/>
  <c r="P2547" i="5" s="1"/>
  <c r="O2551" i="5"/>
  <c r="P2551" i="5" s="1"/>
  <c r="O2555" i="5"/>
  <c r="P2555" i="5" s="1"/>
  <c r="O2559" i="5"/>
  <c r="P2559" i="5" s="1"/>
  <c r="O2563" i="5"/>
  <c r="P2563" i="5" s="1"/>
  <c r="O2567" i="5"/>
  <c r="P2567" i="5" s="1"/>
  <c r="O2571" i="5"/>
  <c r="P2571" i="5" s="1"/>
  <c r="O2575" i="5"/>
  <c r="P2575" i="5" s="1"/>
  <c r="O2579" i="5"/>
  <c r="P2579" i="5" s="1"/>
  <c r="O2583" i="5"/>
  <c r="P2583" i="5" s="1"/>
  <c r="O2587" i="5"/>
  <c r="P2587" i="5" s="1"/>
  <c r="O2591" i="5"/>
  <c r="P2591" i="5" s="1"/>
  <c r="O2595" i="5"/>
  <c r="P2595" i="5" s="1"/>
  <c r="O2599" i="5"/>
  <c r="P2599" i="5" s="1"/>
  <c r="O2603" i="5"/>
  <c r="P2603" i="5" s="1"/>
  <c r="O2607" i="5"/>
  <c r="P2607" i="5" s="1"/>
  <c r="O2611" i="5"/>
  <c r="P2611" i="5" s="1"/>
  <c r="O2615" i="5"/>
  <c r="P2615" i="5" s="1"/>
  <c r="O2619" i="5"/>
  <c r="P2619" i="5" s="1"/>
  <c r="O2623" i="5"/>
  <c r="P2623" i="5" s="1"/>
  <c r="O2627" i="5"/>
  <c r="P2627" i="5" s="1"/>
  <c r="O2631" i="5"/>
  <c r="P2631" i="5" s="1"/>
  <c r="O2635" i="5"/>
  <c r="P2635" i="5" s="1"/>
  <c r="O2639" i="5"/>
  <c r="P2639" i="5" s="1"/>
  <c r="O2643" i="5"/>
  <c r="P2643" i="5" s="1"/>
  <c r="O2647" i="5"/>
  <c r="P2647" i="5" s="1"/>
  <c r="O2651" i="5"/>
  <c r="P2651" i="5" s="1"/>
  <c r="O2655" i="5"/>
  <c r="P2655" i="5" s="1"/>
  <c r="O2659" i="5"/>
  <c r="P2659" i="5" s="1"/>
  <c r="O2663" i="5"/>
  <c r="P2663" i="5" s="1"/>
  <c r="O2667" i="5"/>
  <c r="P2667" i="5" s="1"/>
  <c r="O2671" i="5"/>
  <c r="P2671" i="5" s="1"/>
  <c r="O2675" i="5"/>
  <c r="P2675" i="5" s="1"/>
  <c r="O2679" i="5"/>
  <c r="P2679" i="5" s="1"/>
  <c r="O2683" i="5"/>
  <c r="P2683" i="5" s="1"/>
  <c r="O2687" i="5"/>
  <c r="P2687" i="5" s="1"/>
  <c r="O2691" i="5"/>
  <c r="P2691" i="5" s="1"/>
  <c r="O2695" i="5"/>
  <c r="P2695" i="5" s="1"/>
  <c r="O2699" i="5"/>
  <c r="P2699" i="5" s="1"/>
  <c r="O2703" i="5"/>
  <c r="P2703" i="5" s="1"/>
  <c r="O2707" i="5"/>
  <c r="P2707" i="5" s="1"/>
  <c r="O2711" i="5"/>
  <c r="P2711" i="5" s="1"/>
  <c r="O2715" i="5"/>
  <c r="P2715" i="5" s="1"/>
  <c r="O2719" i="5"/>
  <c r="P2719" i="5" s="1"/>
  <c r="O2723" i="5"/>
  <c r="P2723" i="5" s="1"/>
  <c r="O2727" i="5"/>
  <c r="P2727" i="5" s="1"/>
  <c r="O2731" i="5"/>
  <c r="P2731" i="5" s="1"/>
  <c r="O2735" i="5"/>
  <c r="P2735" i="5" s="1"/>
  <c r="O2739" i="5"/>
  <c r="P2739" i="5" s="1"/>
  <c r="O2743" i="5"/>
  <c r="P2743" i="5" s="1"/>
  <c r="O2747" i="5"/>
  <c r="P2747" i="5" s="1"/>
  <c r="O2751" i="5"/>
  <c r="P2751" i="5" s="1"/>
  <c r="O2755" i="5"/>
  <c r="P2755" i="5" s="1"/>
  <c r="O2759" i="5"/>
  <c r="P2759" i="5" s="1"/>
  <c r="O2763" i="5"/>
  <c r="P2763" i="5" s="1"/>
  <c r="O2767" i="5"/>
  <c r="P2767" i="5" s="1"/>
  <c r="O2771" i="5"/>
  <c r="P2771" i="5" s="1"/>
  <c r="O2775" i="5"/>
  <c r="P2775" i="5" s="1"/>
  <c r="O2779" i="5"/>
  <c r="P2779" i="5" s="1"/>
  <c r="O2783" i="5"/>
  <c r="P2783" i="5" s="1"/>
  <c r="O2787" i="5"/>
  <c r="P2787" i="5" s="1"/>
  <c r="O2791" i="5"/>
  <c r="P2791" i="5" s="1"/>
  <c r="O2795" i="5"/>
  <c r="P2795" i="5" s="1"/>
  <c r="O2799" i="5"/>
  <c r="P2799" i="5" s="1"/>
  <c r="O2803" i="5"/>
  <c r="P2803" i="5" s="1"/>
  <c r="O2807" i="5"/>
  <c r="P2807" i="5" s="1"/>
  <c r="O2811" i="5"/>
  <c r="P2811" i="5" s="1"/>
  <c r="O2815" i="5"/>
  <c r="P2815" i="5" s="1"/>
  <c r="O2819" i="5"/>
  <c r="P2819" i="5" s="1"/>
  <c r="O2823" i="5"/>
  <c r="P2823" i="5" s="1"/>
  <c r="O2827" i="5"/>
  <c r="P2827" i="5" s="1"/>
  <c r="O2831" i="5"/>
  <c r="P2831" i="5" s="1"/>
  <c r="O2835" i="5"/>
  <c r="P2835" i="5" s="1"/>
  <c r="O2839" i="5"/>
  <c r="P2839" i="5" s="1"/>
  <c r="O2843" i="5"/>
  <c r="P2843" i="5" s="1"/>
  <c r="O2847" i="5"/>
  <c r="P2847" i="5" s="1"/>
  <c r="O2851" i="5"/>
  <c r="P2851" i="5" s="1"/>
  <c r="O2855" i="5"/>
  <c r="P2855" i="5" s="1"/>
  <c r="O2859" i="5"/>
  <c r="P2859" i="5" s="1"/>
  <c r="O2863" i="5"/>
  <c r="P2863" i="5" s="1"/>
  <c r="O2867" i="5"/>
  <c r="P2867" i="5" s="1"/>
  <c r="O2871" i="5"/>
  <c r="P2871" i="5" s="1"/>
  <c r="O2875" i="5"/>
  <c r="P2875" i="5" s="1"/>
  <c r="O2879" i="5"/>
  <c r="P2879" i="5" s="1"/>
  <c r="O2883" i="5"/>
  <c r="P2883" i="5" s="1"/>
  <c r="O2887" i="5"/>
  <c r="P2887" i="5" s="1"/>
  <c r="O2891" i="5"/>
  <c r="P2891" i="5" s="1"/>
  <c r="O2895" i="5"/>
  <c r="P2895" i="5" s="1"/>
  <c r="O2899" i="5"/>
  <c r="P2899" i="5" s="1"/>
  <c r="O2903" i="5"/>
  <c r="P2903" i="5" s="1"/>
  <c r="O2907" i="5"/>
  <c r="P2907" i="5" s="1"/>
  <c r="O2911" i="5"/>
  <c r="P2911" i="5" s="1"/>
  <c r="O2915" i="5"/>
  <c r="P2915" i="5" s="1"/>
  <c r="O2919" i="5"/>
  <c r="P2919" i="5" s="1"/>
  <c r="O2923" i="5"/>
  <c r="P2923" i="5" s="1"/>
  <c r="O2927" i="5"/>
  <c r="P2927" i="5" s="1"/>
  <c r="O2931" i="5"/>
  <c r="P2931" i="5" s="1"/>
  <c r="O2935" i="5"/>
  <c r="P2935" i="5" s="1"/>
  <c r="O2939" i="5"/>
  <c r="P2939" i="5" s="1"/>
  <c r="O2943" i="5"/>
  <c r="P2943" i="5" s="1"/>
  <c r="O2947" i="5"/>
  <c r="P2947" i="5" s="1"/>
  <c r="O2951" i="5"/>
  <c r="P2951" i="5" s="1"/>
  <c r="O2955" i="5"/>
  <c r="P2955" i="5" s="1"/>
  <c r="O2959" i="5"/>
  <c r="P2959" i="5" s="1"/>
  <c r="O2963" i="5"/>
  <c r="P2963" i="5" s="1"/>
  <c r="O2967" i="5"/>
  <c r="P2967" i="5" s="1"/>
  <c r="O2971" i="5"/>
  <c r="P2971" i="5" s="1"/>
  <c r="O2975" i="5"/>
  <c r="P2975" i="5" s="1"/>
  <c r="O2979" i="5"/>
  <c r="P2979" i="5" s="1"/>
  <c r="O2983" i="5"/>
  <c r="P2983" i="5" s="1"/>
  <c r="O2987" i="5"/>
  <c r="P2987" i="5" s="1"/>
  <c r="O2991" i="5"/>
  <c r="P2991" i="5" s="1"/>
  <c r="O2995" i="5"/>
  <c r="P2995" i="5" s="1"/>
  <c r="O2999" i="5"/>
  <c r="P2999" i="5" s="1"/>
  <c r="O3003" i="5"/>
  <c r="P3003" i="5" s="1"/>
  <c r="O3007" i="5"/>
  <c r="P3007" i="5" s="1"/>
  <c r="O3011" i="5"/>
  <c r="P3011" i="5" s="1"/>
  <c r="O3015" i="5"/>
  <c r="P3015" i="5" s="1"/>
  <c r="O3019" i="5"/>
  <c r="P3019" i="5" s="1"/>
  <c r="O3023" i="5"/>
  <c r="P3023" i="5" s="1"/>
  <c r="O3027" i="5"/>
  <c r="P3027" i="5" s="1"/>
  <c r="O3031" i="5"/>
  <c r="P3031" i="5" s="1"/>
  <c r="O3035" i="5"/>
  <c r="P3035" i="5" s="1"/>
  <c r="O3039" i="5"/>
  <c r="P3039" i="5" s="1"/>
  <c r="O3043" i="5"/>
  <c r="P3043" i="5" s="1"/>
  <c r="O3047" i="5"/>
  <c r="P3047" i="5" s="1"/>
  <c r="O3051" i="5"/>
  <c r="P3051" i="5" s="1"/>
  <c r="O3055" i="5"/>
  <c r="P3055" i="5" s="1"/>
  <c r="O3059" i="5"/>
  <c r="P3059" i="5" s="1"/>
  <c r="O3063" i="5"/>
  <c r="P3063" i="5" s="1"/>
  <c r="O3067" i="5"/>
  <c r="P3067" i="5" s="1"/>
  <c r="O3071" i="5"/>
  <c r="P3071" i="5" s="1"/>
  <c r="O3075" i="5"/>
  <c r="P3075" i="5" s="1"/>
  <c r="O3079" i="5"/>
  <c r="P3079" i="5" s="1"/>
  <c r="O3083" i="5"/>
  <c r="P3083" i="5" s="1"/>
  <c r="O3087" i="5"/>
  <c r="P3087" i="5" s="1"/>
  <c r="O3091" i="5"/>
  <c r="P3091" i="5" s="1"/>
  <c r="O3095" i="5"/>
  <c r="P3095" i="5" s="1"/>
  <c r="O3099" i="5"/>
  <c r="P3099" i="5" s="1"/>
  <c r="O3103" i="5"/>
  <c r="P3103" i="5" s="1"/>
  <c r="O3107" i="5"/>
  <c r="P3107" i="5" s="1"/>
  <c r="O3111" i="5"/>
  <c r="P3111" i="5" s="1"/>
  <c r="O3115" i="5"/>
  <c r="P3115" i="5" s="1"/>
  <c r="O3119" i="5"/>
  <c r="P3119" i="5" s="1"/>
  <c r="O3123" i="5"/>
  <c r="P3123" i="5" s="1"/>
  <c r="O3127" i="5"/>
  <c r="P3127" i="5" s="1"/>
  <c r="O3131" i="5"/>
  <c r="P3131" i="5" s="1"/>
  <c r="O3135" i="5"/>
  <c r="P3135" i="5" s="1"/>
  <c r="O3139" i="5"/>
  <c r="P3139" i="5" s="1"/>
  <c r="O3143" i="5"/>
  <c r="P3143" i="5" s="1"/>
  <c r="O3147" i="5"/>
  <c r="P3147" i="5" s="1"/>
  <c r="O3151" i="5"/>
  <c r="P3151" i="5" s="1"/>
  <c r="O3155" i="5"/>
  <c r="P3155" i="5" s="1"/>
  <c r="O3159" i="5"/>
  <c r="P3159" i="5" s="1"/>
  <c r="O3163" i="5"/>
  <c r="P3163" i="5" s="1"/>
  <c r="O3167" i="5"/>
  <c r="P3167" i="5" s="1"/>
  <c r="O3171" i="5"/>
  <c r="P3171" i="5" s="1"/>
  <c r="O3175" i="5"/>
  <c r="P3175" i="5" s="1"/>
  <c r="O3179" i="5"/>
  <c r="P3179" i="5" s="1"/>
  <c r="O3183" i="5"/>
  <c r="P3183" i="5" s="1"/>
  <c r="O3187" i="5"/>
  <c r="P3187" i="5" s="1"/>
  <c r="O3191" i="5"/>
  <c r="P3191" i="5" s="1"/>
  <c r="O3195" i="5"/>
  <c r="P3195" i="5" s="1"/>
  <c r="O3199" i="5"/>
  <c r="P3199" i="5" s="1"/>
  <c r="O3203" i="5"/>
  <c r="P3203" i="5" s="1"/>
  <c r="O3207" i="5"/>
  <c r="P3207" i="5" s="1"/>
  <c r="O3211" i="5"/>
  <c r="P3211" i="5" s="1"/>
  <c r="O3215" i="5"/>
  <c r="P3215" i="5" s="1"/>
  <c r="O3219" i="5"/>
  <c r="P3219" i="5" s="1"/>
  <c r="O3223" i="5"/>
  <c r="P3223" i="5" s="1"/>
  <c r="O3227" i="5"/>
  <c r="P3227" i="5" s="1"/>
  <c r="O3231" i="5"/>
  <c r="P3231" i="5" s="1"/>
  <c r="O3235" i="5"/>
  <c r="P3235" i="5" s="1"/>
  <c r="O3239" i="5"/>
  <c r="P3239" i="5" s="1"/>
  <c r="O3243" i="5"/>
  <c r="P3243" i="5" s="1"/>
  <c r="O3247" i="5"/>
  <c r="P3247" i="5" s="1"/>
  <c r="O3251" i="5"/>
  <c r="P3251" i="5" s="1"/>
  <c r="O3255" i="5"/>
  <c r="P3255" i="5" s="1"/>
  <c r="O3259" i="5"/>
  <c r="P3259" i="5" s="1"/>
  <c r="O3263" i="5"/>
  <c r="P3263" i="5" s="1"/>
  <c r="O3267" i="5"/>
  <c r="P3267" i="5" s="1"/>
  <c r="O3271" i="5"/>
  <c r="P3271" i="5" s="1"/>
  <c r="O3275" i="5"/>
  <c r="P3275" i="5" s="1"/>
  <c r="O3279" i="5"/>
  <c r="P3279" i="5" s="1"/>
  <c r="O3283" i="5"/>
  <c r="P3283" i="5" s="1"/>
  <c r="O3287" i="5"/>
  <c r="P3287" i="5" s="1"/>
  <c r="O3291" i="5"/>
  <c r="P3291" i="5" s="1"/>
  <c r="O3295" i="5"/>
  <c r="P3295" i="5" s="1"/>
  <c r="O3299" i="5"/>
  <c r="P3299" i="5" s="1"/>
  <c r="O3303" i="5"/>
  <c r="P3303" i="5" s="1"/>
  <c r="O3307" i="5"/>
  <c r="P3307" i="5" s="1"/>
  <c r="O3311" i="5"/>
  <c r="P3311" i="5" s="1"/>
  <c r="O3315" i="5"/>
  <c r="P3315" i="5" s="1"/>
  <c r="O3319" i="5"/>
  <c r="P3319" i="5" s="1"/>
  <c r="O3323" i="5"/>
  <c r="P3323" i="5" s="1"/>
  <c r="O3327" i="5"/>
  <c r="P3327" i="5" s="1"/>
  <c r="O3331" i="5"/>
  <c r="P3331" i="5" s="1"/>
  <c r="O3335" i="5"/>
  <c r="P3335" i="5" s="1"/>
  <c r="O3339" i="5"/>
  <c r="P3339" i="5" s="1"/>
  <c r="O3343" i="5"/>
  <c r="P3343" i="5" s="1"/>
  <c r="O3347" i="5"/>
  <c r="P3347" i="5" s="1"/>
  <c r="O3351" i="5"/>
  <c r="P3351" i="5" s="1"/>
  <c r="O3355" i="5"/>
  <c r="P3355" i="5" s="1"/>
  <c r="O3359" i="5"/>
  <c r="P3359" i="5" s="1"/>
  <c r="O3363" i="5"/>
  <c r="P3363" i="5" s="1"/>
  <c r="O3367" i="5"/>
  <c r="P3367" i="5" s="1"/>
  <c r="O3371" i="5"/>
  <c r="P3371" i="5" s="1"/>
  <c r="O3375" i="5"/>
  <c r="P3375" i="5" s="1"/>
  <c r="O3379" i="5"/>
  <c r="P3379" i="5" s="1"/>
  <c r="O3383" i="5"/>
  <c r="P3383" i="5" s="1"/>
  <c r="O3387" i="5"/>
  <c r="P3387" i="5" s="1"/>
  <c r="O3391" i="5"/>
  <c r="P3391" i="5" s="1"/>
  <c r="O3395" i="5"/>
  <c r="P3395" i="5" s="1"/>
  <c r="O3399" i="5"/>
  <c r="P3399" i="5" s="1"/>
  <c r="O3403" i="5"/>
  <c r="P3403" i="5" s="1"/>
  <c r="O3407" i="5"/>
  <c r="P3407" i="5" s="1"/>
  <c r="O3411" i="5"/>
  <c r="P3411" i="5" s="1"/>
  <c r="O3415" i="5"/>
  <c r="P3415" i="5" s="1"/>
  <c r="O3419" i="5"/>
  <c r="P3419" i="5" s="1"/>
  <c r="O3423" i="5"/>
  <c r="P3423" i="5" s="1"/>
  <c r="O3427" i="5"/>
  <c r="P3427" i="5" s="1"/>
  <c r="O3431" i="5"/>
  <c r="P3431" i="5" s="1"/>
  <c r="O3435" i="5"/>
  <c r="P3435" i="5" s="1"/>
  <c r="O3439" i="5"/>
  <c r="P3439" i="5" s="1"/>
  <c r="O3443" i="5"/>
  <c r="P3443" i="5" s="1"/>
  <c r="O3447" i="5"/>
  <c r="P3447" i="5" s="1"/>
  <c r="O3451" i="5"/>
  <c r="P3451" i="5" s="1"/>
  <c r="O3455" i="5"/>
  <c r="P3455" i="5" s="1"/>
  <c r="O3459" i="5"/>
  <c r="P3459" i="5" s="1"/>
  <c r="O3463" i="5"/>
  <c r="P3463" i="5" s="1"/>
  <c r="O3467" i="5"/>
  <c r="P3467" i="5" s="1"/>
  <c r="O3471" i="5"/>
  <c r="P3471" i="5" s="1"/>
  <c r="O3475" i="5"/>
  <c r="P3475" i="5" s="1"/>
  <c r="O3479" i="5"/>
  <c r="P3479" i="5" s="1"/>
  <c r="O3483" i="5"/>
  <c r="P3483" i="5" s="1"/>
  <c r="O3487" i="5"/>
  <c r="P3487" i="5" s="1"/>
  <c r="O3491" i="5"/>
  <c r="P3491" i="5" s="1"/>
  <c r="O3495" i="5"/>
  <c r="P3495" i="5" s="1"/>
  <c r="O3499" i="5"/>
  <c r="P3499" i="5" s="1"/>
  <c r="O3503" i="5"/>
  <c r="P3503" i="5" s="1"/>
  <c r="O3507" i="5"/>
  <c r="P3507" i="5" s="1"/>
  <c r="O3511" i="5"/>
  <c r="P3511" i="5" s="1"/>
  <c r="O3515" i="5"/>
  <c r="P3515" i="5" s="1"/>
  <c r="O3519" i="5"/>
  <c r="P3519" i="5" s="1"/>
  <c r="O3523" i="5"/>
  <c r="P3523" i="5" s="1"/>
  <c r="O3527" i="5"/>
  <c r="P3527" i="5" s="1"/>
  <c r="O3531" i="5"/>
  <c r="P3531" i="5" s="1"/>
  <c r="O3535" i="5"/>
  <c r="P3535" i="5" s="1"/>
  <c r="O3539" i="5"/>
  <c r="P3539" i="5" s="1"/>
  <c r="O3543" i="5"/>
  <c r="P3543" i="5" s="1"/>
  <c r="O3547" i="5"/>
  <c r="P3547" i="5" s="1"/>
  <c r="O3551" i="5"/>
  <c r="P3551" i="5" s="1"/>
  <c r="O3555" i="5"/>
  <c r="P3555" i="5" s="1"/>
  <c r="O3559" i="5"/>
  <c r="P3559" i="5" s="1"/>
  <c r="O3563" i="5"/>
  <c r="P3563" i="5" s="1"/>
  <c r="O3567" i="5"/>
  <c r="P3567" i="5" s="1"/>
  <c r="O3571" i="5"/>
  <c r="P3571" i="5" s="1"/>
  <c r="O3575" i="5"/>
  <c r="P3575" i="5" s="1"/>
  <c r="O3579" i="5"/>
  <c r="P3579" i="5" s="1"/>
  <c r="O3583" i="5"/>
  <c r="P3583" i="5" s="1"/>
  <c r="O3587" i="5"/>
  <c r="P3587" i="5" s="1"/>
  <c r="O3591" i="5"/>
  <c r="P3591" i="5" s="1"/>
  <c r="O3595" i="5"/>
  <c r="P3595" i="5" s="1"/>
  <c r="O3599" i="5"/>
  <c r="P3599" i="5" s="1"/>
  <c r="O3603" i="5"/>
  <c r="P3603" i="5" s="1"/>
  <c r="O3607" i="5"/>
  <c r="P3607" i="5" s="1"/>
  <c r="O3611" i="5"/>
  <c r="P3611" i="5" s="1"/>
  <c r="O3615" i="5"/>
  <c r="P3615" i="5" s="1"/>
  <c r="O3619" i="5"/>
  <c r="P3619" i="5" s="1"/>
  <c r="O3623" i="5"/>
  <c r="P3623" i="5" s="1"/>
  <c r="O3627" i="5"/>
  <c r="P3627" i="5" s="1"/>
  <c r="O3631" i="5"/>
  <c r="P3631" i="5" s="1"/>
  <c r="O3635" i="5"/>
  <c r="P3635" i="5" s="1"/>
  <c r="O3639" i="5"/>
  <c r="P3639" i="5" s="1"/>
  <c r="O3643" i="5"/>
  <c r="P3643" i="5" s="1"/>
  <c r="O3647" i="5"/>
  <c r="P3647" i="5" s="1"/>
  <c r="O3651" i="5"/>
  <c r="P3651" i="5" s="1"/>
  <c r="O3655" i="5"/>
  <c r="P3655" i="5" s="1"/>
  <c r="O3659" i="5"/>
  <c r="P3659" i="5" s="1"/>
  <c r="O3663" i="5"/>
  <c r="P3663" i="5" s="1"/>
  <c r="O3667" i="5"/>
  <c r="P3667" i="5" s="1"/>
  <c r="O3671" i="5"/>
  <c r="P3671" i="5" s="1"/>
  <c r="O3675" i="5"/>
  <c r="P3675" i="5" s="1"/>
  <c r="O3679" i="5"/>
  <c r="P3679" i="5" s="1"/>
  <c r="O3683" i="5"/>
  <c r="P3683" i="5" s="1"/>
  <c r="O3687" i="5"/>
  <c r="P3687" i="5" s="1"/>
  <c r="O3691" i="5"/>
  <c r="P3691" i="5" s="1"/>
  <c r="O3695" i="5"/>
  <c r="P3695" i="5" s="1"/>
  <c r="O3699" i="5"/>
  <c r="P3699" i="5" s="1"/>
  <c r="O3703" i="5"/>
  <c r="P3703" i="5" s="1"/>
  <c r="O3707" i="5"/>
  <c r="P3707" i="5" s="1"/>
  <c r="O3711" i="5"/>
  <c r="P3711" i="5" s="1"/>
  <c r="O3715" i="5"/>
  <c r="P3715" i="5" s="1"/>
  <c r="O3719" i="5"/>
  <c r="P3719" i="5" s="1"/>
  <c r="O3723" i="5"/>
  <c r="P3723" i="5" s="1"/>
  <c r="O3727" i="5"/>
  <c r="P3727" i="5" s="1"/>
  <c r="O3731" i="5"/>
  <c r="P3731" i="5" s="1"/>
  <c r="O3735" i="5"/>
  <c r="P3735" i="5" s="1"/>
  <c r="O3739" i="5"/>
  <c r="P3739" i="5" s="1"/>
  <c r="O3743" i="5"/>
  <c r="P3743" i="5" s="1"/>
  <c r="O3747" i="5"/>
  <c r="P3747" i="5" s="1"/>
  <c r="O3751" i="5"/>
  <c r="P3751" i="5" s="1"/>
  <c r="O3755" i="5"/>
  <c r="P3755" i="5" s="1"/>
  <c r="O3759" i="5"/>
  <c r="P3759" i="5" s="1"/>
  <c r="O3763" i="5"/>
  <c r="P3763" i="5" s="1"/>
  <c r="O3767" i="5"/>
  <c r="P3767" i="5" s="1"/>
  <c r="O3771" i="5"/>
  <c r="P3771" i="5" s="1"/>
  <c r="O3775" i="5"/>
  <c r="P3775" i="5" s="1"/>
  <c r="O3779" i="5"/>
  <c r="P3779" i="5" s="1"/>
  <c r="O3783" i="5"/>
  <c r="P3783" i="5" s="1"/>
  <c r="O3787" i="5"/>
  <c r="P3787" i="5" s="1"/>
  <c r="O3791" i="5"/>
  <c r="P3791" i="5" s="1"/>
  <c r="O3795" i="5"/>
  <c r="P3795" i="5" s="1"/>
  <c r="O3799" i="5"/>
  <c r="P3799" i="5" s="1"/>
  <c r="O3803" i="5"/>
  <c r="P3803" i="5" s="1"/>
  <c r="O3807" i="5"/>
  <c r="P3807" i="5" s="1"/>
  <c r="O3811" i="5"/>
  <c r="P3811" i="5" s="1"/>
  <c r="O3815" i="5"/>
  <c r="P3815" i="5" s="1"/>
  <c r="O3819" i="5"/>
  <c r="P3819" i="5" s="1"/>
  <c r="O3823" i="5"/>
  <c r="P3823" i="5" s="1"/>
  <c r="O3827" i="5"/>
  <c r="P3827" i="5" s="1"/>
  <c r="O3831" i="5"/>
  <c r="P3831" i="5" s="1"/>
  <c r="O3835" i="5"/>
  <c r="P3835" i="5" s="1"/>
  <c r="O3839" i="5"/>
  <c r="P3839" i="5" s="1"/>
  <c r="O3843" i="5"/>
  <c r="P3843" i="5" s="1"/>
  <c r="O3847" i="5"/>
  <c r="P3847" i="5" s="1"/>
  <c r="O3851" i="5"/>
  <c r="P3851" i="5" s="1"/>
  <c r="O3855" i="5"/>
  <c r="P3855" i="5" s="1"/>
  <c r="O3859" i="5"/>
  <c r="P3859" i="5" s="1"/>
  <c r="O3863" i="5"/>
  <c r="P3863" i="5" s="1"/>
  <c r="O3867" i="5"/>
  <c r="P3867" i="5" s="1"/>
  <c r="O3871" i="5"/>
  <c r="P3871" i="5" s="1"/>
  <c r="O3875" i="5"/>
  <c r="P3875" i="5" s="1"/>
  <c r="O3879" i="5"/>
  <c r="P3879" i="5" s="1"/>
  <c r="O3883" i="5"/>
  <c r="P3883" i="5" s="1"/>
  <c r="O3887" i="5"/>
  <c r="P3887" i="5" s="1"/>
  <c r="O3891" i="5"/>
  <c r="P3891" i="5" s="1"/>
  <c r="O3895" i="5"/>
  <c r="P3895" i="5" s="1"/>
  <c r="O3899" i="5"/>
  <c r="P3899" i="5" s="1"/>
  <c r="O3903" i="5"/>
  <c r="P3903" i="5" s="1"/>
  <c r="O3907" i="5"/>
  <c r="P3907" i="5" s="1"/>
  <c r="O3911" i="5"/>
  <c r="P3911" i="5" s="1"/>
  <c r="O3915" i="5"/>
  <c r="P3915" i="5" s="1"/>
  <c r="O3919" i="5"/>
  <c r="P3919" i="5" s="1"/>
  <c r="O3923" i="5"/>
  <c r="P3923" i="5" s="1"/>
  <c r="O3927" i="5"/>
  <c r="P3927" i="5" s="1"/>
  <c r="O3931" i="5"/>
  <c r="P3931" i="5" s="1"/>
  <c r="O3935" i="5"/>
  <c r="P3935" i="5" s="1"/>
  <c r="O3939" i="5"/>
  <c r="P3939" i="5" s="1"/>
  <c r="O3943" i="5"/>
  <c r="P3943" i="5" s="1"/>
  <c r="O3947" i="5"/>
  <c r="P3947" i="5" s="1"/>
  <c r="O3951" i="5"/>
  <c r="P3951" i="5" s="1"/>
  <c r="O3955" i="5"/>
  <c r="P3955" i="5" s="1"/>
  <c r="O3959" i="5"/>
  <c r="P3959" i="5" s="1"/>
  <c r="O3963" i="5"/>
  <c r="P3963" i="5" s="1"/>
  <c r="O3967" i="5"/>
  <c r="P3967" i="5" s="1"/>
  <c r="O3971" i="5"/>
  <c r="P3971" i="5" s="1"/>
  <c r="O3975" i="5"/>
  <c r="P3975" i="5" s="1"/>
  <c r="O3979" i="5"/>
  <c r="P3979" i="5" s="1"/>
  <c r="O3983" i="5"/>
  <c r="P3983" i="5" s="1"/>
  <c r="O3987" i="5"/>
  <c r="P3987" i="5" s="1"/>
  <c r="O3991" i="5"/>
  <c r="P3991" i="5" s="1"/>
  <c r="O3995" i="5"/>
  <c r="P3995" i="5" s="1"/>
  <c r="O3999" i="5"/>
  <c r="P3999" i="5" s="1"/>
  <c r="O4003" i="5"/>
  <c r="P4003" i="5" s="1"/>
  <c r="O4007" i="5"/>
  <c r="P4007" i="5" s="1"/>
  <c r="O4011" i="5"/>
  <c r="P4011" i="5" s="1"/>
  <c r="O4015" i="5"/>
  <c r="P4015" i="5" s="1"/>
  <c r="O4019" i="5"/>
  <c r="P4019" i="5" s="1"/>
  <c r="O4023" i="5"/>
  <c r="P4023" i="5" s="1"/>
  <c r="O4027" i="5"/>
  <c r="P4027" i="5" s="1"/>
  <c r="O4031" i="5"/>
  <c r="P4031" i="5" s="1"/>
  <c r="O4035" i="5"/>
  <c r="P4035" i="5" s="1"/>
  <c r="O4039" i="5"/>
  <c r="P4039" i="5" s="1"/>
  <c r="O4043" i="5"/>
  <c r="P4043" i="5" s="1"/>
  <c r="O4047" i="5"/>
  <c r="P4047" i="5" s="1"/>
  <c r="O4051" i="5"/>
  <c r="P4051" i="5" s="1"/>
  <c r="O4055" i="5"/>
  <c r="P4055" i="5" s="1"/>
  <c r="O4059" i="5"/>
  <c r="P4059" i="5" s="1"/>
  <c r="O4063" i="5"/>
  <c r="P4063" i="5" s="1"/>
  <c r="O4067" i="5"/>
  <c r="P4067" i="5" s="1"/>
  <c r="O4071" i="5"/>
  <c r="P4071" i="5" s="1"/>
  <c r="O4075" i="5"/>
  <c r="P4075" i="5" s="1"/>
  <c r="O4079" i="5"/>
  <c r="P4079" i="5" s="1"/>
  <c r="O4083" i="5"/>
  <c r="P4083" i="5" s="1"/>
  <c r="O4087" i="5"/>
  <c r="P4087" i="5" s="1"/>
  <c r="O4091" i="5"/>
  <c r="P4091" i="5" s="1"/>
  <c r="O4095" i="5"/>
  <c r="P4095" i="5" s="1"/>
  <c r="O4099" i="5"/>
  <c r="P4099" i="5" s="1"/>
  <c r="O4103" i="5"/>
  <c r="P4103" i="5" s="1"/>
  <c r="O4107" i="5"/>
  <c r="P4107" i="5" s="1"/>
  <c r="O4111" i="5"/>
  <c r="P4111" i="5" s="1"/>
  <c r="O4115" i="5"/>
  <c r="P4115" i="5" s="1"/>
  <c r="O4119" i="5"/>
  <c r="P4119" i="5" s="1"/>
  <c r="O4123" i="5"/>
  <c r="P4123" i="5" s="1"/>
  <c r="O4127" i="5"/>
  <c r="P4127" i="5" s="1"/>
  <c r="O4131" i="5"/>
  <c r="P4131" i="5" s="1"/>
  <c r="O4135" i="5"/>
  <c r="P4135" i="5" s="1"/>
  <c r="O4139" i="5"/>
  <c r="P4139" i="5" s="1"/>
  <c r="O4143" i="5"/>
  <c r="P4143" i="5" s="1"/>
  <c r="O4147" i="5"/>
  <c r="P4147" i="5" s="1"/>
  <c r="O4151" i="5"/>
  <c r="P4151" i="5" s="1"/>
  <c r="O4155" i="5"/>
  <c r="P4155" i="5" s="1"/>
  <c r="O4159" i="5"/>
  <c r="P4159" i="5" s="1"/>
  <c r="O4163" i="5"/>
  <c r="P4163" i="5" s="1"/>
  <c r="O4167" i="5"/>
  <c r="P4167" i="5" s="1"/>
  <c r="O4171" i="5"/>
  <c r="P4171" i="5" s="1"/>
  <c r="O4175" i="5"/>
  <c r="P4175" i="5" s="1"/>
  <c r="O4179" i="5"/>
  <c r="P4179" i="5" s="1"/>
  <c r="O4183" i="5"/>
  <c r="P4183" i="5" s="1"/>
  <c r="O4187" i="5"/>
  <c r="P4187" i="5" s="1"/>
  <c r="O4191" i="5"/>
  <c r="P4191" i="5" s="1"/>
  <c r="O4195" i="5"/>
  <c r="P4195" i="5" s="1"/>
  <c r="O4199" i="5"/>
  <c r="P4199" i="5" s="1"/>
  <c r="O4203" i="5"/>
  <c r="P4203" i="5" s="1"/>
  <c r="O4207" i="5"/>
  <c r="P4207" i="5" s="1"/>
  <c r="O4211" i="5"/>
  <c r="P4211" i="5" s="1"/>
  <c r="O4215" i="5"/>
  <c r="P4215" i="5" s="1"/>
  <c r="O4219" i="5"/>
  <c r="P4219" i="5" s="1"/>
  <c r="O4223" i="5"/>
  <c r="P4223" i="5" s="1"/>
  <c r="O4227" i="5"/>
  <c r="P4227" i="5" s="1"/>
  <c r="O4231" i="5"/>
  <c r="P4231" i="5" s="1"/>
  <c r="O4235" i="5"/>
  <c r="P4235" i="5" s="1"/>
  <c r="O4239" i="5"/>
  <c r="P4239" i="5" s="1"/>
  <c r="O4243" i="5"/>
  <c r="P4243" i="5" s="1"/>
  <c r="O4247" i="5"/>
  <c r="P4247" i="5" s="1"/>
  <c r="O4251" i="5"/>
  <c r="P4251" i="5" s="1"/>
  <c r="O4255" i="5"/>
  <c r="P4255" i="5" s="1"/>
  <c r="O4259" i="5"/>
  <c r="P4259" i="5" s="1"/>
  <c r="O4263" i="5"/>
  <c r="P4263" i="5" s="1"/>
  <c r="O4267" i="5"/>
  <c r="P4267" i="5" s="1"/>
  <c r="O4271" i="5"/>
  <c r="P4271" i="5" s="1"/>
  <c r="O4275" i="5"/>
  <c r="P4275" i="5" s="1"/>
  <c r="O4279" i="5"/>
  <c r="P4279" i="5" s="1"/>
  <c r="O4283" i="5"/>
  <c r="P4283" i="5" s="1"/>
  <c r="O4287" i="5"/>
  <c r="P4287" i="5" s="1"/>
  <c r="O4291" i="5"/>
  <c r="P4291" i="5" s="1"/>
  <c r="O4295" i="5"/>
  <c r="P4295" i="5" s="1"/>
  <c r="O4299" i="5"/>
  <c r="P4299" i="5" s="1"/>
  <c r="O4303" i="5"/>
  <c r="P4303" i="5" s="1"/>
  <c r="O4307" i="5"/>
  <c r="P4307" i="5" s="1"/>
  <c r="O4311" i="5"/>
  <c r="P4311" i="5" s="1"/>
  <c r="O4315" i="5"/>
  <c r="P4315" i="5" s="1"/>
  <c r="O4319" i="5"/>
  <c r="P4319" i="5" s="1"/>
  <c r="O4323" i="5"/>
  <c r="P4323" i="5" s="1"/>
  <c r="O4327" i="5"/>
  <c r="P4327" i="5" s="1"/>
  <c r="O4331" i="5"/>
  <c r="P4331" i="5" s="1"/>
  <c r="O4335" i="5"/>
  <c r="P4335" i="5" s="1"/>
  <c r="O4339" i="5"/>
  <c r="P4339" i="5" s="1"/>
  <c r="O4343" i="5"/>
  <c r="P4343" i="5" s="1"/>
  <c r="O4347" i="5"/>
  <c r="P4347" i="5" s="1"/>
  <c r="O4351" i="5"/>
  <c r="P4351" i="5" s="1"/>
  <c r="O4355" i="5"/>
  <c r="P4355" i="5" s="1"/>
  <c r="O4359" i="5"/>
  <c r="P4359" i="5" s="1"/>
  <c r="O4363" i="5"/>
  <c r="P4363" i="5" s="1"/>
  <c r="O4367" i="5"/>
  <c r="P4367" i="5" s="1"/>
  <c r="O4371" i="5"/>
  <c r="P4371" i="5" s="1"/>
  <c r="O4375" i="5"/>
  <c r="P4375" i="5" s="1"/>
  <c r="O4379" i="5"/>
  <c r="P4379" i="5" s="1"/>
  <c r="O4383" i="5"/>
  <c r="P4383" i="5" s="1"/>
  <c r="O4387" i="5"/>
  <c r="P4387" i="5" s="1"/>
  <c r="O4391" i="5"/>
  <c r="P4391" i="5" s="1"/>
  <c r="O4395" i="5"/>
  <c r="P4395" i="5" s="1"/>
  <c r="O4399" i="5"/>
  <c r="P4399" i="5" s="1"/>
  <c r="O4403" i="5"/>
  <c r="P4403" i="5" s="1"/>
  <c r="O4407" i="5"/>
  <c r="P4407" i="5" s="1"/>
  <c r="O4411" i="5"/>
  <c r="P4411" i="5" s="1"/>
  <c r="O4415" i="5"/>
  <c r="P4415" i="5" s="1"/>
  <c r="O4419" i="5"/>
  <c r="P4419" i="5" s="1"/>
  <c r="O4423" i="5"/>
  <c r="P4423" i="5" s="1"/>
  <c r="O4427" i="5"/>
  <c r="P4427" i="5" s="1"/>
  <c r="O4431" i="5"/>
  <c r="P4431" i="5" s="1"/>
  <c r="O4435" i="5"/>
  <c r="P4435" i="5" s="1"/>
  <c r="O4439" i="5"/>
  <c r="P4439" i="5" s="1"/>
  <c r="O4443" i="5"/>
  <c r="P4443" i="5" s="1"/>
  <c r="O4447" i="5"/>
  <c r="P4447" i="5" s="1"/>
  <c r="O4451" i="5"/>
  <c r="P4451" i="5" s="1"/>
  <c r="O4455" i="5"/>
  <c r="P4455" i="5" s="1"/>
  <c r="O4459" i="5"/>
  <c r="P4459" i="5" s="1"/>
  <c r="O4463" i="5"/>
  <c r="P4463" i="5" s="1"/>
  <c r="O4467" i="5"/>
  <c r="P4467" i="5" s="1"/>
  <c r="O4471" i="5"/>
  <c r="P4471" i="5" s="1"/>
  <c r="O4475" i="5"/>
  <c r="P4475" i="5" s="1"/>
  <c r="O4479" i="5"/>
  <c r="P4479" i="5" s="1"/>
  <c r="O4483" i="5"/>
  <c r="P4483" i="5" s="1"/>
  <c r="O4487" i="5"/>
  <c r="P4487" i="5" s="1"/>
  <c r="O4491" i="5"/>
  <c r="P4491" i="5" s="1"/>
  <c r="O4495" i="5"/>
  <c r="P4495" i="5" s="1"/>
  <c r="O4499" i="5"/>
  <c r="P4499" i="5" s="1"/>
  <c r="O4503" i="5"/>
  <c r="P4503" i="5" s="1"/>
  <c r="O4507" i="5"/>
  <c r="P4507" i="5" s="1"/>
  <c r="O4511" i="5"/>
  <c r="P4511" i="5" s="1"/>
  <c r="O4515" i="5"/>
  <c r="P4515" i="5" s="1"/>
  <c r="O4519" i="5"/>
  <c r="P4519" i="5" s="1"/>
  <c r="O4523" i="5"/>
  <c r="P4523" i="5" s="1"/>
  <c r="O4527" i="5"/>
  <c r="P4527" i="5" s="1"/>
  <c r="O4531" i="5"/>
  <c r="P4531" i="5" s="1"/>
  <c r="O4535" i="5"/>
  <c r="P4535" i="5" s="1"/>
  <c r="O4539" i="5"/>
  <c r="P4539" i="5" s="1"/>
  <c r="O4543" i="5"/>
  <c r="P4543" i="5" s="1"/>
  <c r="O4547" i="5"/>
  <c r="P4547" i="5" s="1"/>
  <c r="O4551" i="5"/>
  <c r="P4551" i="5" s="1"/>
  <c r="O4555" i="5"/>
  <c r="P4555" i="5" s="1"/>
  <c r="O4559" i="5"/>
  <c r="P4559" i="5" s="1"/>
  <c r="O4563" i="5"/>
  <c r="P4563" i="5" s="1"/>
  <c r="O4567" i="5"/>
  <c r="P4567" i="5" s="1"/>
  <c r="O4571" i="5"/>
  <c r="P4571" i="5" s="1"/>
  <c r="O4575" i="5"/>
  <c r="P4575" i="5" s="1"/>
  <c r="O4579" i="5"/>
  <c r="P4579" i="5" s="1"/>
  <c r="O4583" i="5"/>
  <c r="P4583" i="5" s="1"/>
  <c r="O4587" i="5"/>
  <c r="P4587" i="5" s="1"/>
  <c r="O4591" i="5"/>
  <c r="P4591" i="5" s="1"/>
  <c r="O4595" i="5"/>
  <c r="P4595" i="5" s="1"/>
  <c r="O4599" i="5"/>
  <c r="P4599" i="5" s="1"/>
  <c r="O4603" i="5"/>
  <c r="P4603" i="5" s="1"/>
  <c r="O4607" i="5"/>
  <c r="P4607" i="5" s="1"/>
  <c r="O4611" i="5"/>
  <c r="P4611" i="5" s="1"/>
  <c r="O4615" i="5"/>
  <c r="P4615" i="5" s="1"/>
  <c r="O4619" i="5"/>
  <c r="P4619" i="5" s="1"/>
  <c r="O4623" i="5"/>
  <c r="P4623" i="5" s="1"/>
  <c r="O4627" i="5"/>
  <c r="P4627" i="5" s="1"/>
  <c r="O4631" i="5"/>
  <c r="P4631" i="5" s="1"/>
  <c r="O4635" i="5"/>
  <c r="P4635" i="5" s="1"/>
  <c r="O4639" i="5"/>
  <c r="P4639" i="5" s="1"/>
  <c r="O4643" i="5"/>
  <c r="P4643" i="5" s="1"/>
  <c r="O4647" i="5"/>
  <c r="P4647" i="5" s="1"/>
  <c r="O4651" i="5"/>
  <c r="P4651" i="5" s="1"/>
  <c r="O4655" i="5"/>
  <c r="P4655" i="5" s="1"/>
  <c r="O4659" i="5"/>
  <c r="P4659" i="5" s="1"/>
  <c r="O4663" i="5"/>
  <c r="P4663" i="5" s="1"/>
  <c r="O4667" i="5"/>
  <c r="P4667" i="5" s="1"/>
  <c r="O4671" i="5"/>
  <c r="P4671" i="5" s="1"/>
  <c r="O4675" i="5"/>
  <c r="P4675" i="5" s="1"/>
  <c r="O4679" i="5"/>
  <c r="P4679" i="5" s="1"/>
  <c r="O4683" i="5"/>
  <c r="P4683" i="5" s="1"/>
  <c r="O4687" i="5"/>
  <c r="P4687" i="5" s="1"/>
  <c r="O4691" i="5"/>
  <c r="P4691" i="5" s="1"/>
  <c r="O4695" i="5"/>
  <c r="P4695" i="5" s="1"/>
  <c r="O4699" i="5"/>
  <c r="P4699" i="5" s="1"/>
  <c r="O4703" i="5"/>
  <c r="P4703" i="5" s="1"/>
  <c r="O4707" i="5"/>
  <c r="P4707" i="5" s="1"/>
  <c r="O4711" i="5"/>
  <c r="P4711" i="5" s="1"/>
  <c r="O4715" i="5"/>
  <c r="P4715" i="5" s="1"/>
  <c r="O4719" i="5"/>
  <c r="P4719" i="5" s="1"/>
  <c r="O4723" i="5"/>
  <c r="P4723" i="5" s="1"/>
  <c r="O4727" i="5"/>
  <c r="P4727" i="5" s="1"/>
  <c r="O4731" i="5"/>
  <c r="P4731" i="5" s="1"/>
  <c r="O4735" i="5"/>
  <c r="P4735" i="5" s="1"/>
  <c r="O4739" i="5"/>
  <c r="P4739" i="5" s="1"/>
  <c r="O4743" i="5"/>
  <c r="P4743" i="5" s="1"/>
  <c r="O4747" i="5"/>
  <c r="P4747" i="5" s="1"/>
  <c r="O4751" i="5"/>
  <c r="P4751" i="5" s="1"/>
  <c r="O4755" i="5"/>
  <c r="P4755" i="5" s="1"/>
  <c r="O4759" i="5"/>
  <c r="P4759" i="5" s="1"/>
  <c r="O4763" i="5"/>
  <c r="P4763" i="5" s="1"/>
  <c r="O4767" i="5"/>
  <c r="P4767" i="5" s="1"/>
  <c r="O4771" i="5"/>
  <c r="P4771" i="5" s="1"/>
  <c r="O4775" i="5"/>
  <c r="P4775" i="5" s="1"/>
  <c r="O4779" i="5"/>
  <c r="P4779" i="5" s="1"/>
  <c r="O4783" i="5"/>
  <c r="P4783" i="5" s="1"/>
  <c r="O4787" i="5"/>
  <c r="P4787" i="5" s="1"/>
  <c r="O4791" i="5"/>
  <c r="P4791" i="5" s="1"/>
  <c r="O4795" i="5"/>
  <c r="P4795" i="5" s="1"/>
  <c r="O4799" i="5"/>
  <c r="P4799" i="5" s="1"/>
  <c r="O4803" i="5"/>
  <c r="P4803" i="5" s="1"/>
  <c r="O4807" i="5"/>
  <c r="P4807" i="5" s="1"/>
  <c r="O4811" i="5"/>
  <c r="P4811" i="5" s="1"/>
  <c r="O4815" i="5"/>
  <c r="P4815" i="5" s="1"/>
  <c r="O4819" i="5"/>
  <c r="P4819" i="5" s="1"/>
  <c r="O4823" i="5"/>
  <c r="P4823" i="5" s="1"/>
  <c r="O4827" i="5"/>
  <c r="P4827" i="5" s="1"/>
  <c r="O4831" i="5"/>
  <c r="P4831" i="5" s="1"/>
  <c r="O4835" i="5"/>
  <c r="P4835" i="5" s="1"/>
  <c r="O4839" i="5"/>
  <c r="P4839" i="5" s="1"/>
  <c r="O4843" i="5"/>
  <c r="P4843" i="5" s="1"/>
  <c r="O4847" i="5"/>
  <c r="P4847" i="5" s="1"/>
  <c r="O4851" i="5"/>
  <c r="P4851" i="5" s="1"/>
  <c r="O4855" i="5"/>
  <c r="P4855" i="5" s="1"/>
  <c r="O4859" i="5"/>
  <c r="P4859" i="5" s="1"/>
  <c r="O4863" i="5"/>
  <c r="P4863" i="5" s="1"/>
  <c r="O4867" i="5"/>
  <c r="P4867" i="5" s="1"/>
  <c r="O4871" i="5"/>
  <c r="P4871" i="5" s="1"/>
  <c r="O4875" i="5"/>
  <c r="P4875" i="5" s="1"/>
  <c r="O4879" i="5"/>
  <c r="P4879" i="5" s="1"/>
  <c r="O4883" i="5"/>
  <c r="P4883" i="5" s="1"/>
  <c r="O4887" i="5"/>
  <c r="P4887" i="5" s="1"/>
  <c r="O4891" i="5"/>
  <c r="P4891" i="5" s="1"/>
  <c r="O4895" i="5"/>
  <c r="P4895" i="5" s="1"/>
  <c r="O4899" i="5"/>
  <c r="P4899" i="5" s="1"/>
  <c r="O4903" i="5"/>
  <c r="P4903" i="5" s="1"/>
  <c r="O4907" i="5"/>
  <c r="P4907" i="5" s="1"/>
  <c r="O4911" i="5"/>
  <c r="P4911" i="5" s="1"/>
  <c r="O4915" i="5"/>
  <c r="P4915" i="5" s="1"/>
  <c r="O4919" i="5"/>
  <c r="P4919" i="5" s="1"/>
  <c r="O4923" i="5"/>
  <c r="P4923" i="5" s="1"/>
  <c r="O4927" i="5"/>
  <c r="P4927" i="5" s="1"/>
  <c r="O4931" i="5"/>
  <c r="P4931" i="5" s="1"/>
  <c r="O4935" i="5"/>
  <c r="P4935" i="5" s="1"/>
  <c r="O4939" i="5"/>
  <c r="P4939" i="5" s="1"/>
  <c r="O4943" i="5"/>
  <c r="P4943" i="5" s="1"/>
  <c r="O4947" i="5"/>
  <c r="P4947" i="5" s="1"/>
  <c r="O4951" i="5"/>
  <c r="P4951" i="5" s="1"/>
  <c r="O4955" i="5"/>
  <c r="P4955" i="5" s="1"/>
  <c r="O4959" i="5"/>
  <c r="P4959" i="5" s="1"/>
  <c r="O4963" i="5"/>
  <c r="P4963" i="5" s="1"/>
  <c r="O4967" i="5"/>
  <c r="P4967" i="5" s="1"/>
  <c r="O4971" i="5"/>
  <c r="P4971" i="5" s="1"/>
  <c r="O4975" i="5"/>
  <c r="P4975" i="5" s="1"/>
  <c r="O4979" i="5"/>
  <c r="P4979" i="5" s="1"/>
  <c r="O4983" i="5"/>
  <c r="P4983" i="5" s="1"/>
  <c r="O4987" i="5"/>
  <c r="P4987" i="5" s="1"/>
  <c r="K4" i="4"/>
  <c r="K15" i="4"/>
  <c r="K10" i="4"/>
  <c r="K23" i="4"/>
  <c r="O1" i="3"/>
  <c r="P27" i="5"/>
  <c r="P25" i="5" s="1"/>
  <c r="F27" i="6"/>
  <c r="G27" i="6" s="1"/>
  <c r="K8" i="4"/>
  <c r="K18" i="4"/>
  <c r="K19" i="4"/>
  <c r="K3" i="4"/>
  <c r="K12" i="4"/>
  <c r="K22" i="4"/>
  <c r="K16" i="4"/>
  <c r="K11" i="4"/>
  <c r="K6" i="4"/>
  <c r="K7" i="4"/>
  <c r="K14" i="4"/>
  <c r="K20" i="4"/>
  <c r="K21" i="4"/>
  <c r="K5" i="4"/>
  <c r="K9" i="4"/>
  <c r="K13" i="4"/>
  <c r="K17" i="4"/>
  <c r="Q1" i="3" l="1"/>
  <c r="G24" i="6"/>
  <c r="C1" i="5"/>
  <c r="C4" i="6"/>
  <c r="C1" i="6" s="1"/>
  <c r="C1" i="2"/>
  <c r="J1" i="4"/>
  <c r="K1" i="4"/>
  <c r="L1" i="4"/>
  <c r="M4" i="4" l="1"/>
  <c r="M1" i="4" l="1"/>
  <c r="D19" i="7" l="1"/>
  <c r="B18" i="7"/>
  <c r="D18" i="7" s="1"/>
  <c r="I12" i="4" l="1"/>
  <c r="N12" i="4" s="1"/>
  <c r="O12" i="4" s="1"/>
  <c r="E19" i="7"/>
  <c r="I11" i="4"/>
  <c r="N11" i="4" s="1"/>
  <c r="O11" i="4" s="1"/>
  <c r="E18" i="7"/>
  <c r="B17" i="7" l="1"/>
  <c r="B9" i="7"/>
  <c r="D9" i="7" s="1"/>
  <c r="D15" i="7"/>
  <c r="B7" i="7"/>
  <c r="B22" i="7"/>
  <c r="B6" i="7"/>
  <c r="D6" i="7" s="1"/>
  <c r="X24" i="7"/>
  <c r="B21" i="7"/>
  <c r="D21" i="7" s="1"/>
  <c r="D13" i="7"/>
  <c r="I23" i="4" l="1"/>
  <c r="N23" i="4" s="1"/>
  <c r="O23" i="4" s="1"/>
  <c r="D22" i="7"/>
  <c r="E7" i="7"/>
  <c r="D7" i="7"/>
  <c r="I16" i="4"/>
  <c r="N16" i="4" s="1"/>
  <c r="O16" i="4" s="1"/>
  <c r="D17" i="7"/>
  <c r="E15" i="7"/>
  <c r="I18" i="4"/>
  <c r="N18" i="4" s="1"/>
  <c r="O18" i="4" s="1"/>
  <c r="E22" i="7"/>
  <c r="B4" i="7"/>
  <c r="B20" i="7"/>
  <c r="B12" i="7"/>
  <c r="B24" i="7" s="1"/>
  <c r="D24" i="7" s="1"/>
  <c r="E9" i="7"/>
  <c r="I6" i="4"/>
  <c r="N6" i="4" s="1"/>
  <c r="O6" i="4" s="1"/>
  <c r="I20" i="4"/>
  <c r="N20" i="4" s="1"/>
  <c r="O20" i="4" s="1"/>
  <c r="E13" i="7"/>
  <c r="I7" i="4"/>
  <c r="N7" i="4" s="1"/>
  <c r="O7" i="4" s="1"/>
  <c r="E2" i="7"/>
  <c r="I3" i="4"/>
  <c r="E3" i="7"/>
  <c r="E21" i="7"/>
  <c r="I21" i="4"/>
  <c r="N21" i="4" s="1"/>
  <c r="O21" i="4" s="1"/>
  <c r="E6" i="7"/>
  <c r="I9" i="4"/>
  <c r="N9" i="4" s="1"/>
  <c r="O9" i="4" s="1"/>
  <c r="E17" i="7"/>
  <c r="I10" i="4"/>
  <c r="N10" i="4" s="1"/>
  <c r="O10" i="4" s="1"/>
  <c r="AA24" i="7"/>
  <c r="I17" i="4" l="1"/>
  <c r="N17" i="4" s="1"/>
  <c r="O17" i="4" s="1"/>
  <c r="D14" i="7"/>
  <c r="E8" i="7"/>
  <c r="D8" i="7"/>
  <c r="E11" i="7"/>
  <c r="D11" i="7"/>
  <c r="I15" i="4"/>
  <c r="N15" i="4" s="1"/>
  <c r="O15" i="4" s="1"/>
  <c r="D16" i="7"/>
  <c r="E12" i="7"/>
  <c r="D12" i="7"/>
  <c r="I14" i="4"/>
  <c r="N14" i="4" s="1"/>
  <c r="O14" i="4" s="1"/>
  <c r="D10" i="7"/>
  <c r="E20" i="7"/>
  <c r="D20" i="7"/>
  <c r="E5" i="7"/>
  <c r="D5" i="7"/>
  <c r="I4" i="4"/>
  <c r="N4" i="4" s="1"/>
  <c r="O4" i="4" s="1"/>
  <c r="D4" i="7"/>
  <c r="I22" i="4"/>
  <c r="N22" i="4" s="1"/>
  <c r="O22" i="4" s="1"/>
  <c r="E16" i="7"/>
  <c r="E10" i="7"/>
  <c r="E4" i="7"/>
  <c r="I8" i="4"/>
  <c r="N8" i="4" s="1"/>
  <c r="O8" i="4" s="1"/>
  <c r="I13" i="4"/>
  <c r="N13" i="4" s="1"/>
  <c r="O13" i="4" s="1"/>
  <c r="E14" i="7"/>
  <c r="I19" i="4"/>
  <c r="N19" i="4" s="1"/>
  <c r="O19" i="4" s="1"/>
  <c r="I5" i="4"/>
  <c r="N5" i="4" s="1"/>
  <c r="O5" i="4" s="1"/>
  <c r="N3" i="4"/>
  <c r="E24" i="7" l="1"/>
  <c r="I1" i="4"/>
  <c r="O3" i="4"/>
  <c r="O1" i="4" s="1"/>
  <c r="N1" i="4"/>
</calcChain>
</file>

<file path=xl/comments1.xml><?xml version="1.0" encoding="utf-8"?>
<comments xmlns="http://schemas.openxmlformats.org/spreadsheetml/2006/main">
  <authors>
    <author>NTPC01</author>
    <author>Admin</author>
  </authors>
  <commentList>
    <comment ref="I461" authorId="0" shapeId="0">
      <text>
        <r>
          <rPr>
            <b/>
            <sz val="9"/>
            <color indexed="81"/>
            <rFont val="Tahoma"/>
            <family val="2"/>
          </rPr>
          <t>HẾT HÀNG</t>
        </r>
      </text>
    </comment>
    <comment ref="I477" authorId="0" shapeId="0">
      <text>
        <r>
          <rPr>
            <b/>
            <sz val="9"/>
            <color indexed="81"/>
            <rFont val="Tahoma"/>
            <family val="2"/>
          </rPr>
          <t>HẾT HÀNG</t>
        </r>
      </text>
    </comment>
    <comment ref="I511" authorId="0" shapeId="0">
      <text>
        <r>
          <rPr>
            <b/>
            <sz val="9"/>
            <color indexed="81"/>
            <rFont val="Tahoma"/>
            <family val="2"/>
          </rPr>
          <t>HẾT HÀNG</t>
        </r>
      </text>
    </comment>
    <comment ref="I518" authorId="0" shapeId="0">
      <text>
        <r>
          <rPr>
            <b/>
            <sz val="9"/>
            <color indexed="81"/>
            <rFont val="Tahoma"/>
            <family val="2"/>
          </rPr>
          <t>HẾT HÀNG</t>
        </r>
      </text>
    </comment>
    <comment ref="I523" authorId="0" shapeId="0">
      <text>
        <r>
          <rPr>
            <b/>
            <sz val="9"/>
            <color indexed="81"/>
            <rFont val="Tahoma"/>
            <family val="2"/>
          </rPr>
          <t>HẾT HÀNG</t>
        </r>
      </text>
    </comment>
    <comment ref="I529" authorId="0" shapeId="0">
      <text>
        <r>
          <rPr>
            <b/>
            <sz val="9"/>
            <color indexed="81"/>
            <rFont val="Tahoma"/>
            <family val="2"/>
          </rPr>
          <t>HẾT HÀNG</t>
        </r>
      </text>
    </comment>
    <comment ref="I533" authorId="0" shapeId="0">
      <text>
        <r>
          <rPr>
            <b/>
            <sz val="9"/>
            <color indexed="81"/>
            <rFont val="Tahoma"/>
            <family val="2"/>
          </rPr>
          <t>HẾT HÀNG</t>
        </r>
      </text>
    </comment>
    <comment ref="I537" authorId="0" shapeId="0">
      <text>
        <r>
          <rPr>
            <b/>
            <sz val="9"/>
            <color indexed="81"/>
            <rFont val="Tahoma"/>
            <family val="2"/>
          </rPr>
          <t>HẾT HÀNG</t>
        </r>
      </text>
    </comment>
    <comment ref="I754" authorId="0" shapeId="0">
      <text>
        <r>
          <rPr>
            <b/>
            <sz val="9"/>
            <color indexed="81"/>
            <rFont val="Tahoma"/>
            <family val="2"/>
          </rPr>
          <t>NTPC01:</t>
        </r>
        <r>
          <rPr>
            <sz val="9"/>
            <color indexed="81"/>
            <rFont val="Tahoma"/>
            <family val="2"/>
          </rPr>
          <t xml:space="preserve">
HẾT HÀNG</t>
        </r>
      </text>
    </comment>
    <comment ref="I757" authorId="0" shapeId="0">
      <text>
        <r>
          <rPr>
            <b/>
            <sz val="9"/>
            <color indexed="81"/>
            <rFont val="Tahoma"/>
            <family val="2"/>
          </rPr>
          <t>NTPC01:</t>
        </r>
        <r>
          <rPr>
            <sz val="9"/>
            <color indexed="81"/>
            <rFont val="Tahoma"/>
            <family val="2"/>
          </rPr>
          <t xml:space="preserve">
HẾT HÀNG</t>
        </r>
      </text>
    </comment>
    <comment ref="I758" authorId="0" shapeId="0">
      <text>
        <r>
          <rPr>
            <b/>
            <sz val="9"/>
            <color indexed="81"/>
            <rFont val="Tahoma"/>
            <family val="2"/>
          </rPr>
          <t>NTPC01:</t>
        </r>
        <r>
          <rPr>
            <sz val="9"/>
            <color indexed="81"/>
            <rFont val="Tahoma"/>
            <family val="2"/>
          </rPr>
          <t xml:space="preserve">
HẾT HÀNG</t>
        </r>
      </text>
    </comment>
    <comment ref="I759" authorId="0" shapeId="0">
      <text>
        <r>
          <rPr>
            <b/>
            <sz val="9"/>
            <color indexed="81"/>
            <rFont val="Tahoma"/>
            <family val="2"/>
          </rPr>
          <t>NTPC01:</t>
        </r>
        <r>
          <rPr>
            <sz val="9"/>
            <color indexed="81"/>
            <rFont val="Tahoma"/>
            <family val="2"/>
          </rPr>
          <t xml:space="preserve">
HẾT HÀNG</t>
        </r>
      </text>
    </comment>
    <comment ref="I760" authorId="0" shapeId="0">
      <text>
        <r>
          <rPr>
            <b/>
            <sz val="9"/>
            <color indexed="81"/>
            <rFont val="Tahoma"/>
            <family val="2"/>
          </rPr>
          <t>NTPC01:</t>
        </r>
        <r>
          <rPr>
            <sz val="9"/>
            <color indexed="81"/>
            <rFont val="Tahoma"/>
            <family val="2"/>
          </rPr>
          <t xml:space="preserve">
HẾT HÀNG</t>
        </r>
      </text>
    </comment>
    <comment ref="I761" authorId="0" shapeId="0">
      <text>
        <r>
          <rPr>
            <b/>
            <sz val="9"/>
            <color indexed="81"/>
            <rFont val="Tahoma"/>
            <family val="2"/>
          </rPr>
          <t>NTPC01:</t>
        </r>
        <r>
          <rPr>
            <sz val="9"/>
            <color indexed="81"/>
            <rFont val="Tahoma"/>
            <family val="2"/>
          </rPr>
          <t xml:space="preserve">
HẾT HÀNG</t>
        </r>
      </text>
    </comment>
    <comment ref="D1290" authorId="1" shapeId="0">
      <text>
        <r>
          <rPr>
            <b/>
            <sz val="9"/>
            <color indexed="81"/>
            <rFont val="Tahoma"/>
            <family val="2"/>
          </rPr>
          <t>BÙ HÀNG THIẾU</t>
        </r>
        <r>
          <rPr>
            <sz val="9"/>
            <color indexed="81"/>
            <rFont val="Tahoma"/>
            <family val="2"/>
          </rPr>
          <t xml:space="preserve">
</t>
        </r>
      </text>
    </comment>
  </commentList>
</comments>
</file>

<file path=xl/comments2.xml><?xml version="1.0" encoding="utf-8"?>
<comments xmlns="http://schemas.openxmlformats.org/spreadsheetml/2006/main">
  <authors>
    <author>NTPC01</author>
  </authors>
  <commentList>
    <comment ref="F1615" authorId="0" shapeId="0">
      <text>
        <r>
          <rPr>
            <b/>
            <sz val="9"/>
            <color indexed="81"/>
            <rFont val="Tahoma"/>
            <family val="2"/>
          </rPr>
          <t>NTPC01:</t>
        </r>
        <r>
          <rPr>
            <sz val="9"/>
            <color indexed="81"/>
            <rFont val="Tahoma"/>
            <family val="2"/>
          </rPr>
          <t xml:space="preserve">
HÓA ĐƠN THIẾU 1 L500
</t>
        </r>
      </text>
    </comment>
  </commentList>
</comments>
</file>

<file path=xl/comments3.xml><?xml version="1.0" encoding="utf-8"?>
<comments xmlns="http://schemas.openxmlformats.org/spreadsheetml/2006/main">
  <authors>
    <author>NTPC01</author>
  </authors>
  <commentList>
    <comment ref="F610" authorId="0" shapeId="0">
      <text>
        <r>
          <rPr>
            <b/>
            <sz val="9"/>
            <color indexed="81"/>
            <rFont val="Tahoma"/>
            <family val="2"/>
          </rPr>
          <t>NTPC01:</t>
        </r>
        <r>
          <rPr>
            <sz val="9"/>
            <color indexed="81"/>
            <rFont val="Tahoma"/>
            <family val="2"/>
          </rPr>
          <t xml:space="preserve">
A THANH MƯỢN</t>
        </r>
      </text>
    </comment>
  </commentList>
</comments>
</file>

<file path=xl/comments4.xml><?xml version="1.0" encoding="utf-8"?>
<comments xmlns="http://schemas.openxmlformats.org/spreadsheetml/2006/main">
  <authors>
    <author>Admin</author>
  </authors>
  <commentList>
    <comment ref="X3" authorId="0" shapeId="0">
      <text>
        <r>
          <rPr>
            <b/>
            <sz val="9"/>
            <color indexed="81"/>
            <rFont val="Tahoma"/>
            <family val="2"/>
          </rPr>
          <t>hàng vào thiếu 1 gói ( đơn hàng 980 gói</t>
        </r>
        <r>
          <rPr>
            <sz val="9"/>
            <color indexed="81"/>
            <rFont val="Tahoma"/>
            <family val="2"/>
          </rPr>
          <t xml:space="preserve">
</t>
        </r>
      </text>
    </comment>
    <comment ref="Y3" authorId="0" shapeId="0">
      <text>
        <r>
          <rPr>
            <sz val="9"/>
            <color indexed="81"/>
            <rFont val="Tahoma"/>
            <family val="2"/>
          </rPr>
          <t xml:space="preserve">hàng vào dư 1 gói ( đơn hàng 420 )
</t>
        </r>
      </text>
    </comment>
    <comment ref="AE15" authorId="0" shapeId="0">
      <text>
        <r>
          <rPr>
            <b/>
            <sz val="9"/>
            <color indexed="81"/>
            <rFont val="Tahoma"/>
            <family val="2"/>
          </rPr>
          <t>vào dư 2 gói cốm</t>
        </r>
        <r>
          <rPr>
            <sz val="9"/>
            <color indexed="81"/>
            <rFont val="Tahoma"/>
            <family val="2"/>
          </rPr>
          <t xml:space="preserve">
</t>
        </r>
      </text>
    </comment>
    <comment ref="AE19" authorId="0" shapeId="0">
      <text>
        <r>
          <rPr>
            <b/>
            <sz val="9"/>
            <color indexed="81"/>
            <rFont val="Tahoma"/>
            <family val="2"/>
          </rPr>
          <t>vào dư 1 nấm</t>
        </r>
        <r>
          <rPr>
            <sz val="9"/>
            <color indexed="81"/>
            <rFont val="Tahoma"/>
            <family val="2"/>
          </rPr>
          <t xml:space="preserve">
</t>
        </r>
      </text>
    </comment>
    <comment ref="I23" authorId="0" shapeId="0">
      <text>
        <r>
          <rPr>
            <b/>
            <sz val="9"/>
            <color indexed="81"/>
            <rFont val="Tahoma"/>
            <family val="2"/>
          </rPr>
          <t>vào dư 5 gói</t>
        </r>
        <r>
          <rPr>
            <sz val="9"/>
            <color indexed="81"/>
            <rFont val="Tahoma"/>
            <family val="2"/>
          </rPr>
          <t xml:space="preserve">
</t>
        </r>
      </text>
    </comment>
    <comment ref="I25" authorId="0" shapeId="0">
      <text>
        <r>
          <rPr>
            <b/>
            <sz val="9"/>
            <color indexed="81"/>
            <rFont val="Tahoma"/>
            <family val="2"/>
          </rPr>
          <t>Admin:</t>
        </r>
        <r>
          <rPr>
            <sz val="9"/>
            <color indexed="81"/>
            <rFont val="Tahoma"/>
            <family val="2"/>
          </rPr>
          <t xml:space="preserve">
30 thùng (1/5)
2 thùng cảnh toàn
</t>
        </r>
      </text>
    </comment>
    <comment ref="J25" authorId="0" shapeId="0">
      <text>
        <r>
          <rPr>
            <b/>
            <sz val="9"/>
            <color indexed="81"/>
            <rFont val="Tahoma"/>
            <family val="2"/>
          </rPr>
          <t>Admin:
ngày 2.5</t>
        </r>
      </text>
    </comment>
    <comment ref="L25" authorId="0" shapeId="0">
      <text>
        <r>
          <rPr>
            <b/>
            <sz val="9"/>
            <color indexed="81"/>
            <rFont val="Tahoma"/>
            <family val="2"/>
          </rPr>
          <t>Admin:</t>
        </r>
        <r>
          <rPr>
            <sz val="9"/>
            <color indexed="81"/>
            <rFont val="Tahoma"/>
            <family val="2"/>
          </rPr>
          <t xml:space="preserve">
41 thùng (3/5)
9 thùng (4/5)
</t>
        </r>
      </text>
    </comment>
    <comment ref="N25" authorId="0" shapeId="0">
      <text>
        <r>
          <rPr>
            <b/>
            <sz val="9"/>
            <color indexed="81"/>
            <rFont val="Tahoma"/>
            <family val="2"/>
          </rPr>
          <t>Admin:</t>
        </r>
        <r>
          <rPr>
            <sz val="9"/>
            <color indexed="81"/>
            <rFont val="Tahoma"/>
            <family val="2"/>
          </rPr>
          <t xml:space="preserve">
20+4 thùng (6/5)
</t>
        </r>
      </text>
    </comment>
    <comment ref="O25" authorId="0" shapeId="0">
      <text>
        <r>
          <rPr>
            <b/>
            <sz val="9"/>
            <color indexed="81"/>
            <rFont val="Tahoma"/>
            <family val="2"/>
          </rPr>
          <t>Admin:</t>
        </r>
        <r>
          <rPr>
            <sz val="9"/>
            <color indexed="81"/>
            <rFont val="Tahoma"/>
            <family val="2"/>
          </rPr>
          <t xml:space="preserve">
ngày 7/5</t>
        </r>
      </text>
    </comment>
    <comment ref="Q25" authorId="0" shapeId="0">
      <text>
        <r>
          <rPr>
            <b/>
            <sz val="9"/>
            <color indexed="81"/>
            <rFont val="Tahoma"/>
            <family val="2"/>
          </rPr>
          <t>Admin:</t>
        </r>
        <r>
          <rPr>
            <sz val="9"/>
            <color indexed="81"/>
            <rFont val="Tahoma"/>
            <family val="2"/>
          </rPr>
          <t xml:space="preserve">
35 thùng (8/5)
31 thùng (9/5)
</t>
        </r>
      </text>
    </comment>
    <comment ref="R25" authorId="0" shapeId="0">
      <text>
        <r>
          <rPr>
            <b/>
            <sz val="9"/>
            <color indexed="81"/>
            <rFont val="Tahoma"/>
            <family val="2"/>
          </rPr>
          <t>Admin:</t>
        </r>
        <r>
          <rPr>
            <sz val="9"/>
            <color indexed="81"/>
            <rFont val="Tahoma"/>
            <family val="2"/>
          </rPr>
          <t xml:space="preserve">
3 thùng (10/5)
2 thùng cảnh toàn
</t>
        </r>
      </text>
    </comment>
    <comment ref="S25" authorId="0" shapeId="0">
      <text>
        <r>
          <rPr>
            <b/>
            <sz val="9"/>
            <color indexed="81"/>
            <rFont val="Tahoma"/>
            <family val="2"/>
          </rPr>
          <t>Admin:</t>
        </r>
        <r>
          <rPr>
            <sz val="9"/>
            <color indexed="81"/>
            <rFont val="Tahoma"/>
            <family val="2"/>
          </rPr>
          <t xml:space="preserve">
13 thùng (11/5)
1 thùng cảnh toàn
</t>
        </r>
      </text>
    </comment>
    <comment ref="U25" authorId="0" shapeId="0">
      <text>
        <r>
          <rPr>
            <b/>
            <sz val="9"/>
            <color indexed="81"/>
            <rFont val="Tahoma"/>
            <family val="2"/>
          </rPr>
          <t>Admin:</t>
        </r>
        <r>
          <rPr>
            <sz val="9"/>
            <color indexed="81"/>
            <rFont val="Tahoma"/>
            <family val="2"/>
          </rPr>
          <t xml:space="preserve">
ngày 13/5</t>
        </r>
      </text>
    </comment>
    <comment ref="V25" authorId="0" shapeId="0">
      <text>
        <r>
          <rPr>
            <b/>
            <sz val="9"/>
            <color indexed="81"/>
            <rFont val="Tahoma"/>
            <family val="2"/>
          </rPr>
          <t>Admin:</t>
        </r>
        <r>
          <rPr>
            <sz val="9"/>
            <color indexed="81"/>
            <rFont val="Tahoma"/>
            <family val="2"/>
          </rPr>
          <t xml:space="preserve">
15+15+13 thùng (14/5)
4 thùng cảnh toàn
</t>
        </r>
      </text>
    </comment>
    <comment ref="X25" authorId="0" shapeId="0">
      <text>
        <r>
          <rPr>
            <b/>
            <sz val="9"/>
            <color indexed="81"/>
            <rFont val="Tahoma"/>
            <family val="2"/>
          </rPr>
          <t>Admin:</t>
        </r>
        <r>
          <rPr>
            <sz val="9"/>
            <color indexed="81"/>
            <rFont val="Tahoma"/>
            <family val="2"/>
          </rPr>
          <t xml:space="preserve">
35 thùng (15/5)
15+9 tùng (16/5)
</t>
        </r>
      </text>
    </comment>
    <comment ref="Y25" authorId="0" shapeId="0">
      <text>
        <r>
          <rPr>
            <b/>
            <sz val="9"/>
            <color indexed="81"/>
            <rFont val="Tahoma"/>
            <family val="2"/>
          </rPr>
          <t>Admin:</t>
        </r>
        <r>
          <rPr>
            <sz val="9"/>
            <color indexed="81"/>
            <rFont val="Tahoma"/>
            <family val="2"/>
          </rPr>
          <t xml:space="preserve">
8 thùng (17/5)
1 thùng cảnh toàn
</t>
        </r>
      </text>
    </comment>
    <comment ref="AB25" authorId="0" shapeId="0">
      <text>
        <r>
          <rPr>
            <b/>
            <sz val="9"/>
            <color indexed="81"/>
            <rFont val="Tahoma"/>
            <family val="2"/>
          </rPr>
          <t>Admin:</t>
        </r>
        <r>
          <rPr>
            <sz val="9"/>
            <color indexed="81"/>
            <rFont val="Tahoma"/>
            <family val="2"/>
          </rPr>
          <t xml:space="preserve">
ngày 20/5
</t>
        </r>
      </text>
    </comment>
    <comment ref="AD25" authorId="0" shapeId="0">
      <text>
        <r>
          <rPr>
            <b/>
            <sz val="9"/>
            <color indexed="81"/>
            <rFont val="Tahoma"/>
            <family val="2"/>
          </rPr>
          <t>Admin:</t>
        </r>
        <r>
          <rPr>
            <sz val="9"/>
            <color indexed="81"/>
            <rFont val="Tahoma"/>
            <family val="2"/>
          </rPr>
          <t xml:space="preserve">
8 thùng (tàu) (22/5)
1 thùng cảnh toàn
</t>
        </r>
      </text>
    </comment>
    <comment ref="AE25" authorId="0" shapeId="0">
      <text>
        <r>
          <rPr>
            <b/>
            <sz val="9"/>
            <color indexed="81"/>
            <rFont val="Tahoma"/>
            <family val="2"/>
          </rPr>
          <t>Admin:</t>
        </r>
        <r>
          <rPr>
            <sz val="9"/>
            <color indexed="81"/>
            <rFont val="Tahoma"/>
            <family val="2"/>
          </rPr>
          <t xml:space="preserve">
35 thùng (oto) (22/5)
16+15 thùng (23/5)
2 thùng cảnh toàn
</t>
        </r>
      </text>
    </comment>
    <comment ref="AF25" authorId="0" shapeId="0">
      <text>
        <r>
          <rPr>
            <b/>
            <sz val="9"/>
            <color indexed="81"/>
            <rFont val="Tahoma"/>
            <family val="2"/>
          </rPr>
          <t>Admin:</t>
        </r>
        <r>
          <rPr>
            <sz val="9"/>
            <color indexed="81"/>
            <rFont val="Tahoma"/>
            <family val="2"/>
          </rPr>
          <t xml:space="preserve">
12+5 thùng (24/5)
</t>
        </r>
      </text>
    </comment>
    <comment ref="AG25" authorId="0" shapeId="0">
      <text>
        <r>
          <rPr>
            <b/>
            <sz val="9"/>
            <color indexed="81"/>
            <rFont val="Tahoma"/>
            <family val="2"/>
          </rPr>
          <t>Admin:</t>
        </r>
        <r>
          <rPr>
            <sz val="9"/>
            <color indexed="81"/>
            <rFont val="Tahoma"/>
            <family val="2"/>
          </rPr>
          <t xml:space="preserve">
12+8+14 thùng (25/5)
1 thùng cảnh toàn
</t>
        </r>
      </text>
    </comment>
    <comment ref="AI25" authorId="0" shapeId="0">
      <text>
        <r>
          <rPr>
            <b/>
            <sz val="9"/>
            <color indexed="81"/>
            <rFont val="Tahoma"/>
            <family val="2"/>
          </rPr>
          <t>Admin:</t>
        </r>
        <r>
          <rPr>
            <sz val="9"/>
            <color indexed="81"/>
            <rFont val="Tahoma"/>
            <family val="2"/>
          </rPr>
          <t xml:space="preserve">
16+1 thùng (27/5)
</t>
        </r>
      </text>
    </comment>
    <comment ref="AJ25" authorId="0" shapeId="0">
      <text>
        <r>
          <rPr>
            <b/>
            <sz val="9"/>
            <color indexed="81"/>
            <rFont val="Tahoma"/>
            <family val="2"/>
          </rPr>
          <t>Admin:</t>
        </r>
        <r>
          <rPr>
            <sz val="9"/>
            <color indexed="81"/>
            <rFont val="Tahoma"/>
            <family val="2"/>
          </rPr>
          <t xml:space="preserve">
15+15+6+2 thùng (28/5)
</t>
        </r>
      </text>
    </comment>
    <comment ref="AK25" authorId="0" shapeId="0">
      <text>
        <r>
          <rPr>
            <b/>
            <sz val="9"/>
            <color indexed="81"/>
            <rFont val="Tahoma"/>
            <family val="2"/>
          </rPr>
          <t>Admin:</t>
        </r>
        <r>
          <rPr>
            <sz val="9"/>
            <color indexed="81"/>
            <rFont val="Tahoma"/>
            <family val="2"/>
          </rPr>
          <t xml:space="preserve">
1 thùng đi tàu (29/5)
</t>
        </r>
      </text>
    </comment>
  </commentList>
</comments>
</file>

<file path=xl/comments5.xml><?xml version="1.0" encoding="utf-8"?>
<comments xmlns="http://schemas.openxmlformats.org/spreadsheetml/2006/main">
  <authors>
    <author>Admin</author>
  </authors>
  <commentList>
    <comment ref="E1" authorId="0" shapeId="0">
      <text>
        <r>
          <rPr>
            <b/>
            <sz val="9"/>
            <color indexed="81"/>
            <rFont val="Tahoma"/>
            <family val="2"/>
          </rPr>
          <t>nghỉ lễ</t>
        </r>
        <r>
          <rPr>
            <sz val="9"/>
            <color indexed="81"/>
            <rFont val="Tahoma"/>
            <family val="2"/>
          </rPr>
          <t xml:space="preserve">
</t>
        </r>
      </text>
    </comment>
    <comment ref="F1" authorId="0" shapeId="0">
      <text>
        <r>
          <rPr>
            <b/>
            <sz val="9"/>
            <color indexed="81"/>
            <rFont val="Tahoma"/>
            <family val="2"/>
          </rPr>
          <t>nghỉ lễ</t>
        </r>
        <r>
          <rPr>
            <sz val="9"/>
            <color indexed="81"/>
            <rFont val="Tahoma"/>
            <family val="2"/>
          </rPr>
          <t xml:space="preserve">
</t>
        </r>
      </text>
    </comment>
  </commentList>
</comments>
</file>

<file path=xl/sharedStrings.xml><?xml version="1.0" encoding="utf-8"?>
<sst xmlns="http://schemas.openxmlformats.org/spreadsheetml/2006/main" count="34481" uniqueCount="9970">
  <si>
    <t>STT</t>
  </si>
  <si>
    <t>Ngày</t>
  </si>
  <si>
    <t>Mã NV</t>
  </si>
  <si>
    <t>Nhân viên</t>
  </si>
  <si>
    <t>Mã KH</t>
  </si>
  <si>
    <t>Khách hàng</t>
  </si>
  <si>
    <t>Địa điểm giao hàng</t>
  </si>
  <si>
    <t>Quận/Huyện</t>
  </si>
  <si>
    <t>Mã hàng</t>
  </si>
  <si>
    <t>Tên hàng</t>
  </si>
  <si>
    <t xml:space="preserve">Đơn giá </t>
  </si>
  <si>
    <t>Thành tiền</t>
  </si>
  <si>
    <t>Thuế GTGT</t>
  </si>
  <si>
    <t>Tổng tiền thanh toán</t>
  </si>
  <si>
    <t>Sales</t>
  </si>
  <si>
    <t>Ghi chú</t>
  </si>
  <si>
    <t>7</t>
  </si>
  <si>
    <t>T200</t>
  </si>
  <si>
    <t>Chân giò heo muối 300g</t>
  </si>
  <si>
    <t>MN</t>
  </si>
  <si>
    <t>Chân giò heo muối 500g</t>
  </si>
  <si>
    <t>GM</t>
  </si>
  <si>
    <t>C300</t>
  </si>
  <si>
    <t>Tai heo muối 400g</t>
  </si>
  <si>
    <t>Gà muối 500g</t>
  </si>
  <si>
    <t>Bắp bò muối 200g</t>
  </si>
  <si>
    <t>Bắp bò muối 300g</t>
  </si>
  <si>
    <t>B200</t>
  </si>
  <si>
    <t>Bắp bò muối 500g</t>
  </si>
  <si>
    <t>Giò lụa 500g</t>
  </si>
  <si>
    <t>Giò tai nấm hương 500g</t>
  </si>
  <si>
    <t>LX</t>
  </si>
  <si>
    <t>Giò tai lưỡi xào 250g</t>
  </si>
  <si>
    <t>CG</t>
  </si>
  <si>
    <t>CN</t>
  </si>
  <si>
    <t>CC</t>
  </si>
  <si>
    <t>Giò sụn gà 250g</t>
  </si>
  <si>
    <t>L250</t>
  </si>
  <si>
    <t>Chả nướng 300g</t>
  </si>
  <si>
    <t>GS</t>
  </si>
  <si>
    <t>Chả cốm 300g</t>
  </si>
  <si>
    <t>Chân gà sốt cay 400g</t>
  </si>
  <si>
    <t>DG</t>
  </si>
  <si>
    <t>GS25</t>
  </si>
  <si>
    <t>6</t>
  </si>
  <si>
    <t>C500</t>
  </si>
  <si>
    <t>2</t>
  </si>
  <si>
    <t>5</t>
  </si>
  <si>
    <t>L500</t>
  </si>
  <si>
    <t>3</t>
  </si>
  <si>
    <t>GN500</t>
  </si>
  <si>
    <t>1</t>
  </si>
  <si>
    <t>T400</t>
  </si>
  <si>
    <t>B300</t>
  </si>
  <si>
    <t>4</t>
  </si>
  <si>
    <t>B500</t>
  </si>
  <si>
    <t>SEVEN</t>
  </si>
  <si>
    <t>GROVE NEW RETAIL</t>
  </si>
  <si>
    <t>Sản phẩm</t>
  </si>
  <si>
    <t>SL nhập</t>
  </si>
  <si>
    <t>DS nhập</t>
  </si>
  <si>
    <t>Gía bán (-VAT)</t>
  </si>
  <si>
    <t>Tồn cuối kỳ</t>
  </si>
  <si>
    <t>GA500</t>
  </si>
  <si>
    <t>BB200</t>
  </si>
  <si>
    <t>BB300</t>
  </si>
  <si>
    <t>BB500</t>
  </si>
  <si>
    <t>TH200</t>
  </si>
  <si>
    <t>TH400</t>
  </si>
  <si>
    <t>MNH250</t>
  </si>
  <si>
    <t>GTLX250</t>
  </si>
  <si>
    <t>ĐÙI GÀ CAY 500</t>
  </si>
  <si>
    <t>CHÂN GÀ CAY 400</t>
  </si>
  <si>
    <t>CHẢ NƯỚNG 300</t>
  </si>
  <si>
    <t>CHẢ CỐM 300</t>
  </si>
  <si>
    <t>GIÒ LỤA 250</t>
  </si>
  <si>
    <t>GIÒ SỤN GÀ 250</t>
  </si>
  <si>
    <t>GIÒ LỤA 500</t>
  </si>
  <si>
    <t>GTNH 500G</t>
  </si>
  <si>
    <t>Mã khách hàng</t>
  </si>
  <si>
    <t>Tên khách hàng</t>
  </si>
  <si>
    <t>Địa chỉ</t>
  </si>
  <si>
    <t>Quận 1</t>
  </si>
  <si>
    <t>Quận Phú Nhuận</t>
  </si>
  <si>
    <t>Quận Bình Tân</t>
  </si>
  <si>
    <t>Quận Tân Bình</t>
  </si>
  <si>
    <t>Quận Gò Vấp</t>
  </si>
  <si>
    <t>Quận 7</t>
  </si>
  <si>
    <t>Quận 2</t>
  </si>
  <si>
    <t>Quận 11</t>
  </si>
  <si>
    <t>Quận 12</t>
  </si>
  <si>
    <t>Quận 9</t>
  </si>
  <si>
    <t>Quận 10</t>
  </si>
  <si>
    <t>Huyện Củ Chi</t>
  </si>
  <si>
    <t>151 Nguyễn Duy Trinh, Khu phố 1, P.Bình Trưng Tây, TP.Thủ Đức, HCM</t>
  </si>
  <si>
    <t>1 Đường số 38, P. Hiệp Bình Chánh, TP. Thủ Đức, HCM</t>
  </si>
  <si>
    <t>70 Tây Hòa, P. Phước Long A, TP. Thủ Đức, TP. HCM</t>
  </si>
  <si>
    <t>SỐ 30, ĐƯỜNG BỜ BAO TÂN THẮNG, PHƯỜNG SƠN KỲ, QUẬN TÂN PHÚ, TP.HỒ CHÍ MINH</t>
  </si>
  <si>
    <t>Phú Nhuận, HCM</t>
  </si>
  <si>
    <t>Cửa Hàng Co.opFood Hoàng Hữu Nam</t>
  </si>
  <si>
    <t>Q9, HCM</t>
  </si>
  <si>
    <t>Cửa Hàng Co.opFood KCN Tân Thới Hiệp</t>
  </si>
  <si>
    <t>Cửa Hàng Co.opFood CC Phú Gia</t>
  </si>
  <si>
    <t>Quận 7, HCM</t>
  </si>
  <si>
    <t>Cửa Hàng Co.opFood CC Phú Hoàng Anh</t>
  </si>
  <si>
    <t>Cửa Hàng Co.opFood CC Eastern</t>
  </si>
  <si>
    <t>AG04 – AG05 tầng trệt Lô A CC Eastern, 299 Liên Phường, Phường Phú Hữu, Quận 9, Tp.HCM</t>
  </si>
  <si>
    <t>Cửa Hàng Co.opFood CC Đạt Gia</t>
  </si>
  <si>
    <t>A03-04, CC Đạt Gia, 43 Cây Keo, Phường Tam Bình, Quận Thủ Đức, Tp.HCM</t>
  </si>
  <si>
    <t>Cửa Hàng Co.opFood CC Hoàng Kim Thế Gia</t>
  </si>
  <si>
    <t>233 Gò Xoài, phường Bình Hưng Hoà, Quận Bình Tân, Tp.HCM</t>
  </si>
  <si>
    <t>Cửa Hàng Co.opFood CC Belleza</t>
  </si>
  <si>
    <t>D1-14 Dự án Belleza tại Phạm Hữu Lầu, Phường Phú Mỹ, Quận 7, Tp.HCM</t>
  </si>
  <si>
    <t>Cửa Hàng Co.opFood Trần Trọng Cung 65</t>
  </si>
  <si>
    <t>65 Trần Trọng Cung, P.Tân Thuận Đông, Quận 7, Tp.HCM</t>
  </si>
  <si>
    <t>Cửa Hàng Co.opFood Savimex</t>
  </si>
  <si>
    <t>92A30, Khu dân cư Savimex, KP3, Phường Phú Thuận, Quận 7, Tp.HCM</t>
  </si>
  <si>
    <t>Cửa Hàng Co.opFood Linh Đông</t>
  </si>
  <si>
    <t>Cửa Hàng Co.opFood Thanh Đa</t>
  </si>
  <si>
    <t>49-50 đường số 1, P26, Q.Bình Thạnh</t>
  </si>
  <si>
    <t>Cửa Hàng Co.opFood Lê Văn Khương 551</t>
  </si>
  <si>
    <t>551/197 – 551/199 Lê Văn Khương, KP 5, Phường Hiệp Thành, Quận 12, Tp.HCM</t>
  </si>
  <si>
    <t>Cửa Hàng Co.opFood Hoàng Anh Thanh Bình</t>
  </si>
  <si>
    <t>Tầng 01, Block C, Thuộc khu Hoàng Anh Thanh Bình, P.Tân Hưng, Q.7</t>
  </si>
  <si>
    <t>Cửa Hàng Co.opFood Lâm Văn Bền 22</t>
  </si>
  <si>
    <t>22 Lâm Văn Bền, Phường Tân Kiểng, Quân 7, Tp.HCM</t>
  </si>
  <si>
    <t>Cửa Hàng Co.opFood ĐS3 Hiệp Bình Phước</t>
  </si>
  <si>
    <t>12 Đường Số 3, Phường Hiệp Bình Phước, Quận Thủ Đức, Tp. HCM</t>
  </si>
  <si>
    <t>Cửa Hàng Co.opFood Lê Thị Hoa 240</t>
  </si>
  <si>
    <t>240 Lê Thị Hoa, KP5, Phường Bình Chiểu, Quận Thủ Đức, Tp.HCM</t>
  </si>
  <si>
    <t>Cửa Hàng Co.opFood Phước Kiển</t>
  </si>
  <si>
    <t>59 Huỳnh Tấn Phát, Nhà Bè, Phú Xuân</t>
  </si>
  <si>
    <t>Cửa Hàng Co.opFood Thăng Long 31</t>
  </si>
  <si>
    <t>31 Thăng Long , Phường 4 , Quận Tân Bình, Tp.HCM</t>
  </si>
  <si>
    <t>Cửa Hàng Co.opFood Thống Nhất</t>
  </si>
  <si>
    <t>Cửa Hàng Co.opFood Lê Đức Thọ 269</t>
  </si>
  <si>
    <t>Cửa Hàng Co.opFood Chung Cư Saigon Co.op</t>
  </si>
  <si>
    <t>Cửa Hàng Co.opFood Đỗ Xuân Hợp 729</t>
  </si>
  <si>
    <t>729 Đỗ Xuân Hợp, Phường Phú Hữu, Quận 9, Tp.HCM</t>
  </si>
  <si>
    <t>Cửa Hàng Co.opFood Minh Đức</t>
  </si>
  <si>
    <t>103 đường 154, Phường Tân Phú, Quận 9</t>
  </si>
  <si>
    <t>Cửa Hàng Co.opFood Đường 339</t>
  </si>
  <si>
    <t>Cửa Hàng Co.opFood Nguyễn Văn Khạ 198</t>
  </si>
  <si>
    <t>198 Nguyễn Văn Khạ, KP8, Thị Trấn Củ Chi, Huyện Củ Chi, Tp.HCM</t>
  </si>
  <si>
    <t>Cửa Hàng Co.opFood Nguyễn Xí 247</t>
  </si>
  <si>
    <t>247A Nguyễn Xí, Phường 13, Quận Bình Thạnh, Tp.HCM</t>
  </si>
  <si>
    <t>Cửa Hàng Co.opFood Sơn Kỳ 1</t>
  </si>
  <si>
    <t>01 Đường DC8, Phường Sơn Kỳ, Quận Tân Phú, Tp.HCM</t>
  </si>
  <si>
    <t>Cửa Hàng Co.opFood Mã Lò</t>
  </si>
  <si>
    <t>34 Mã Lò, phường Bình Trị Đông A, Quận Bình Tân, Thành phố Hồ Chí Minh</t>
  </si>
  <si>
    <t>Cửa Hàng Co.opFood Trần Thị Cờ 292</t>
  </si>
  <si>
    <t>292 Trần Thị Cờ, KP3, Phường Thới An, Quận 12, Tp.HCM</t>
  </si>
  <si>
    <t>Cửa Hàng Co.opFood Nguyễn Kiệm</t>
  </si>
  <si>
    <t>556 Nguyễn Kiệm, Phường 4, Quận Phú Nhuận, Tp. HCM</t>
  </si>
  <si>
    <t>Cửa Hàng Co.opFood An Lạc</t>
  </si>
  <si>
    <t>64 Tờ bản đồ số 88.TL- 2005, Phường An Lạc, Quận Bình Tân</t>
  </si>
  <si>
    <t>Cửa Hàng Co.opFood Tăng Nhơn Phú 26</t>
  </si>
  <si>
    <t>26 Tăng Nhơn Phú, Phước Long B, Quận 9, Tp.HCM</t>
  </si>
  <si>
    <t>Cửa hàng Co.op Food Man Thiện 126A</t>
  </si>
  <si>
    <t>A 126A Man Thiện, P. TNPA, Quận 9</t>
  </si>
  <si>
    <t>Cửa hàng Co.op Food Trương Văn Thành 68</t>
  </si>
  <si>
    <t>66A-68 Trương Văn Thành, KP6, Phường Hiệp Phú, Quận 9, Tp.HCM</t>
  </si>
  <si>
    <t>Cửa Hàng Co.opFood 9 View</t>
  </si>
  <si>
    <t>Số 1 Đường số 1, khu phố 4, Phường Phước Long B, Quận 9, Tp.HCM</t>
  </si>
  <si>
    <t>Cửa Hàng Co.opFood Tây Thạnh</t>
  </si>
  <si>
    <t>216-218 Tây Thạnh, phường Tây Thạnh, Quận Tân Phú , Tp.HCM</t>
  </si>
  <si>
    <t>Cửa Hàng Co.opFood Trương Đình Hội</t>
  </si>
  <si>
    <t>45 Trương Đình Hội , phường 16, Quận 8, Tp.HCM</t>
  </si>
  <si>
    <t>Cửa Hàng Co.opFood The Garden Mall</t>
  </si>
  <si>
    <t>190 Hồng Bàng, Phường 15, Quận 5, Thành phố Hồ Chí Minh</t>
  </si>
  <si>
    <t>Cửa Hàng Co.opFood CC Diamond Riverside</t>
  </si>
  <si>
    <t>Q8, HCM</t>
  </si>
  <si>
    <t>Cửa Hàng Co.opFood Phú Định</t>
  </si>
  <si>
    <t>Cửa Hàng Co.opFood Trần Quốc Thảo 171</t>
  </si>
  <si>
    <t>171 Trần Quốc Thảo, Phường 9, quận 3, Tp.HCM</t>
  </si>
  <si>
    <t>Cửa Hàng Co.opFood ĐS2 Trường Thọ</t>
  </si>
  <si>
    <t>91 Đường Số 2, Phường Trường Thọ, Quận Thủ Đức, Tp.HCM</t>
  </si>
  <si>
    <t>Cửa Hàng Co.opFood Ung Văn Khiêm</t>
  </si>
  <si>
    <t>326.2A Ung Văn Khiêm, phường 25, Bình Thạnh, Tp.HCM</t>
  </si>
  <si>
    <t>Cửa Hàng Co.opFood Lê Văn Việt</t>
  </si>
  <si>
    <t>556 Lê Văn Việt, Phường Long Thạnh Mỹ, Q9</t>
  </si>
  <si>
    <t>Cửa hàng Co.op Food CC Safira Khang Điền</t>
  </si>
  <si>
    <t>Cửa Hàng Co.opFood Long Trường</t>
  </si>
  <si>
    <t>1137 Nguyễn Duy Trinh, Phường Long Trường , Quận 9, TPHCM</t>
  </si>
  <si>
    <t>Cửa hàng Co.op Food Đông Tăng Long</t>
  </si>
  <si>
    <t>1451 Nguyễn Duy Trinh, KP Phước Lai, Phường Trường Thạnh, Quận 9, Tp.HCM</t>
  </si>
  <si>
    <t>Cửa Hàng Co.opFood Lê Văn Thọ</t>
  </si>
  <si>
    <t>80.8H Lê Văn Thọ, P.11, Q.Gò Vấp, TPHCM</t>
  </si>
  <si>
    <t>Cửa Hàng Co.opFood Vạn Kiếp 31</t>
  </si>
  <si>
    <t>31 Vạn Kiếp , Phường 2, Quận Bình Thạnh, Tp.HCM</t>
  </si>
  <si>
    <t>Cửa Hàng Co.opFood Green Hills</t>
  </si>
  <si>
    <t>Căn hộ thương mại số SA2-01 Block A2, tầng thương mại thuộc tòa nhà A2 Chung cư căn hộ, phường Hưng Hòa B, quận Bình Tân, TPHCM</t>
  </si>
  <si>
    <t>Cửa Hàng Co.opFood Him Lam Chợ Lớn</t>
  </si>
  <si>
    <t>491 Hậu Giang, Phường 11, Quận 6, Tp.HCM</t>
  </si>
  <si>
    <t>Cửa Hàng Co.opFood CC Lovera Khang Điền</t>
  </si>
  <si>
    <t>Bình Chánh, HCM</t>
  </si>
  <si>
    <t>Cửa Hàng Co.opFood Bông Sao</t>
  </si>
  <si>
    <t>Cửa Hàng Co.opFood Bình Giã</t>
  </si>
  <si>
    <t>Cửa Hàng Co.opFood Quách Đình Bảo</t>
  </si>
  <si>
    <t>Cửa Hàng Co.opFood Hồ Văn Long 30</t>
  </si>
  <si>
    <t>30 Hồ Văn Long, KP4, Phường Tân Tạo, Quận Bình Tân, Tp.HCM</t>
  </si>
  <si>
    <t>CHI NHÁNH LIÊN HIỆP HTX TM TP.HCM - CO.OPMART CAO LÃNH</t>
  </si>
  <si>
    <t>01 Ngô Thời Nhậm, Phường 1, Thành phố Cao Lãnh, Tỉnh Đồng Tháp, Việt Nam</t>
  </si>
  <si>
    <t>Cửa Hàng Co.opFood Trần Văn Danh 12</t>
  </si>
  <si>
    <t>12-12A Trần Văn Danh, Phường 13, Quận Tân Bình, Tp.HCM</t>
  </si>
  <si>
    <t>Cửa Hàng Co.opFood KCN Tây Bắc</t>
  </si>
  <si>
    <t>Cửa Hàng Co.opFood Tân Thạnh Đông</t>
  </si>
  <si>
    <t>Cửa Hàng Co.opFood KCN Vĩnh Lộc</t>
  </si>
  <si>
    <t>Quận Bình Tân, Tp.HCM</t>
  </si>
  <si>
    <t>Cửa Hàng Co.opFood Nguyễn Thị Búp 101M</t>
  </si>
  <si>
    <t>Cửa Hàng Co.opFood  Nguyễn Thị Đặng 367</t>
  </si>
  <si>
    <t>367 Nguyễn Thị Đặng, Khu phố 4, Phường Tân Thới Hiệp, Quận 12, Tp.HCM</t>
  </si>
  <si>
    <t>Cửa Hàng Co.opFood Nguyễn Bá Tòng</t>
  </si>
  <si>
    <t>phường Tây Thạnh, Quận Tân Phú , Tp.HCM</t>
  </si>
  <si>
    <t>Cửa Hàng Co.opFood Liên Ấp 2-6</t>
  </si>
  <si>
    <t>Cửa Hàng Co.opFood Trần Xuân Soạn</t>
  </si>
  <si>
    <t>169 Lâm Văn Bền, P.Bình Thuận, Q7, HCM</t>
  </si>
  <si>
    <t>Cửa Hàng Co.opFood Đường Số 1 Tên Lửa</t>
  </si>
  <si>
    <t>166-168-170-172 Đường số 1, Phường Bình Trị Đông B, Quận Bình Tân, TP.Hồ Chí Minh</t>
  </si>
  <si>
    <t>Cửa Hàng Co.opFood CC Carina</t>
  </si>
  <si>
    <t>CC Carina, 1648 Võ Văn Kiệt, Quận 8, TPHCM</t>
  </si>
  <si>
    <t>Cửa Hàng Co.opFood CC Dragon Hill</t>
  </si>
  <si>
    <t>CC Dragon Hill Residence and Suites 2 TM03, Block 3 tầng trệt, 15A2 Nguyễn Hữu Thọ, Xã Phước Kiển, Huyện Nhà Bè, Tp.HCM</t>
  </si>
  <si>
    <t>Cửa hàng Co.op Food D20 Võ Văn Vân</t>
  </si>
  <si>
    <t>D20.4.3B Võ Văn Vân , Ấp 4 , Xã Vĩnh Lộc B , Huyện Bình Chánh , TPHCM</t>
  </si>
  <si>
    <t>Cửa Hàng Co.opFood Tỉnh Lộ 15-1031</t>
  </si>
  <si>
    <t>1031 Tỉnh Lộ 15, An Nhơn Tây, Củ Chi, TPHCM</t>
  </si>
  <si>
    <t>Cửa Hàng Co.opFood CC Him Lam Phú An</t>
  </si>
  <si>
    <t>Tầng trệt Block D – CC Him Lam Phú An, 32 Thủy Lợi, Phường Phước Long A, Quận 9, TP.HCM</t>
  </si>
  <si>
    <t>Cửa Hàng Co.opFood Hà Huy Giáp 302</t>
  </si>
  <si>
    <t>Cửa Hàng Co.opFood Lạc Long Quân</t>
  </si>
  <si>
    <t>542-544 Lạc Long Quân, P.5, Q.11, HCM</t>
  </si>
  <si>
    <t>Cửa Hàng Co.opFood 203 Võ Thành Trang</t>
  </si>
  <si>
    <t>Cửa Hàng Co.opFood Hồ Văn Tư</t>
  </si>
  <si>
    <t>Cửa Hàng Co.opFood CC Petroland</t>
  </si>
  <si>
    <t>Chung cư Petroland Quận 2, Phường Bình Trưng Đông, Quận 2, Tp.HCM</t>
  </si>
  <si>
    <t>Cửa Hàng Co.opFood Tỉnh Lộ 43</t>
  </si>
  <si>
    <t>898 Tỉnh Lộ 43, Quận Thủ Đức, Tp.HCM</t>
  </si>
  <si>
    <t>437 Nguyễn Văn Tăng, P. Long Thạnh Mỹ, Q.9</t>
  </si>
  <si>
    <t>Cửa Hàng Co.opFood Tân Sơn Nhì</t>
  </si>
  <si>
    <t>177 Tân Sơn Nhì, Phường Tân Sơn Nhì, Quận Tân Phú, Tp.HCM</t>
  </si>
  <si>
    <t>Cửa Hàng Co.opFood CC Linh Tây Tower</t>
  </si>
  <si>
    <t>Căn hộ thương mại số 08 tòa nhà Linh Tây Tower, Số TM1.08 Đường D1, Khu phố 1, Phường Linh Tây, Quận Thủ Đức</t>
  </si>
  <si>
    <t>Cửa Hàng Co.opFood KDC Thanh Niên</t>
  </si>
  <si>
    <t>Cửa Hàng Co.opFood Nguyễn Văn Quá</t>
  </si>
  <si>
    <t>345 Nguyễn Văn Quá, Q.12, HCM</t>
  </si>
  <si>
    <t>Cửa Hàng Co.opFood Tỉnh Lộ 15-275</t>
  </si>
  <si>
    <t>275 Tỉnh Lộ 15, Ấp 9, Xã Tân Thạnh Đông, Huyện Củ Chi, Tp. HCM</t>
  </si>
  <si>
    <t>Cửa hàng Co.op Food CC Bình Phú 1</t>
  </si>
  <si>
    <t>Cửa Hàng Co.opFood Đông Bắc</t>
  </si>
  <si>
    <t>228.1 Khu phố 2A, Phường Tân Chánh Hiệp, Quận 12, Tp.HCM</t>
  </si>
  <si>
    <t>Cửa Hàng Co.opFood KCN Hiệp Phước</t>
  </si>
  <si>
    <t>Đường số 6. Khu A. khu CN Hiệp Phước. Xã Long Thới. Huyện Nhà Bè. TP.HCM</t>
  </si>
  <si>
    <t>Cửa Hàng Co.opFood Đỗ Xuân Hợp</t>
  </si>
  <si>
    <t>Phường Bình Thọ, Q.Thủ Đức</t>
  </si>
  <si>
    <t>Cửa Hàng Co.opFood Hưng Phú</t>
  </si>
  <si>
    <t>4 Lê Quang Kim, Phường 9, Quận 8.</t>
  </si>
  <si>
    <t>Cửa Hàng Co.opFood Phú Hữu</t>
  </si>
  <si>
    <t>828A Nguyễn Duy Trinh, Phường Phú Hữu, Quận 9, Tp. HCM</t>
  </si>
  <si>
    <t>Cửa Hàng Co.opFood Phạm Thế Hiển 2649</t>
  </si>
  <si>
    <t>2649 Phạm Thế Hiển, Phường 7, Quận 8</t>
  </si>
  <si>
    <t>Cửa Hàng Co.opFood Phạm Nhữ Tăng 11</t>
  </si>
  <si>
    <t>11-13 Phạm Nhữ Tăng, Phường 4, Quận 8, TP.Hồ Chí Minh</t>
  </si>
  <si>
    <t>Cửa Hàng Co.opFood Lê Văn Lương 302</t>
  </si>
  <si>
    <t>302 Lê Văn Lương, Phường Tân Hưng, Quận 7, TP. HCM</t>
  </si>
  <si>
    <t>Cửa Hàng Co.opFood Phạm Văn Bạch</t>
  </si>
  <si>
    <t>701 Phạm Văn Bạch, Phường 12, Quận Gò Vấp, TP.HCM</t>
  </si>
  <si>
    <t>Cửa Hàng Co.opFood Tỉnh Lộ 8-628</t>
  </si>
  <si>
    <t>628 Tỉnh Lộ 8, Xã Phước Vĩnh An, Huyện Củ Chi, Tp.HCM</t>
  </si>
  <si>
    <t>Cửa Hàng Co.opFood Tô Ngọc Vân 478</t>
  </si>
  <si>
    <t>478A - 482A Tô Ngọc Vân, Phường Thạnh Xuân, Quận 12, TP. HCM</t>
  </si>
  <si>
    <t>Cửa Hàng Co.opFood Thạnh Lộc 17</t>
  </si>
  <si>
    <t>17-17A-17B-17C Thạnh Lộc 29, Phường Thạnh Lộc, Quận 12, Tp.HCM</t>
  </si>
  <si>
    <t>Cửa Hàng Co.opFood Nguyễn Văn Đậu 137</t>
  </si>
  <si>
    <t>137 Nguyễn Văn Đậu, Phường 5, Quận Bình Thạnh, TP. HCM</t>
  </si>
  <si>
    <t>CHI NHÁNH LIÊN HIỆP HỢP TÁC XÃ THƯƠNG MẠI TP.HỒ CHÍ MINH - CO.OPMART VĂN THÁNH</t>
  </si>
  <si>
    <t>561A Điện Biên Phủ, Phường 25, Quận Bình Thạnh, Thành phố Hồ Chí Minh, Việt Nam</t>
  </si>
  <si>
    <t>CHI NHÁNH LIÊN HIỆP HỢP TÁC XÃ THƯƠNG MẠI TP. HỒ CHÍ MINH - CO.OPMART LAGI</t>
  </si>
  <si>
    <t>Đường Thống Nhất, KP4, Phường Tân Thiện, Thị xã La Gi, Tỉnh Bình Thuận, Việt Nam</t>
  </si>
  <si>
    <t>CHI NHÁNH LIÊN HIỆP HỢP TÁC XÃ THƯƠNG MẠI TP. HỒ CHÍ MINH - CO.OPMART NGUYỄN BÌNH</t>
  </si>
  <si>
    <t>18 Nguyễn Bình, Xã Phú Xuân, Huyện Nhà Bè, Thành phố Hồ Chí Minh, Việt Nam</t>
  </si>
  <si>
    <t>CHI NHÁNH LIÊN HIỆP HỢP TÁC XÃ THƯƠNG MẠI TP. HỒ CHÍ MINH - CO.OPMART QUẢNG BÌNH</t>
  </si>
  <si>
    <t>Số 7, Đường 23-8, Phường Đồng Phú, Thành phố Đồng Hới, Tỉnh Quảng Bình, Việt Nam</t>
  </si>
  <si>
    <t>CHI NHÁNH LIÊN HIỆP HỢP TÁC XÃ THƯƠNG MẠI TP. HỒ CHÍ MINH - CO.OPMART BÀ RỊA</t>
  </si>
  <si>
    <t>6 Nguyễn Hữu Thọ, KP 2, Phường Phước Trung, Thành phố Bà Rịa, Tỉnh Bà Rịa - Vũng Tàu, Việt Nam</t>
  </si>
  <si>
    <t>Cửa Hàng Co.opFood Nguyễn Oanh</t>
  </si>
  <si>
    <t>CHI NHÁNH LIÊN HIỆP HỢP TÁC XÃ THƯƠNG MẠI TP. HỒ CHÍ MINH - CO.OPMART BÌNH DƯƠNG</t>
  </si>
  <si>
    <t>368 Đường 30 tháng 4, Phường Chánh Nghĩa, Thành phố Thủ Dầu Một, Tỉnh Bình Dương, Việt Nam</t>
  </si>
  <si>
    <t>CHI NHÁNH LIÊN HIỆP HỢP TÁC XÃ THƯƠNG MẠI TP. HỒ CHÍ MINH-CO.OPMART SA ĐÉC</t>
  </si>
  <si>
    <t>Nguyễn Sinh Sắc, Khóm 2, Phường 2, Thành phố Sa Đéc, Tỉnh Đồng Tháp, Việt Nam</t>
  </si>
  <si>
    <t>Cửa Hàng Co.opFood Quang Trung</t>
  </si>
  <si>
    <t>CHI NHÁNH LIÊN HIỆP HỢP TÁC XÃ THƯƠNG MẠI TP. HỒ CHÍ MINH - CO.OPMART GÒ CÔNG</t>
  </si>
  <si>
    <t>Trần Công Tường, Khu Phố 2, Phường 5, Thị xã Gò Công, Tỉnh Tiền Giang, Việt Nam</t>
  </si>
  <si>
    <t>CHI NHÁNH LIÊN HIỆP HỢP TÁC XÃ THƯƠNG MẠI TP. HỒ CHÍ MINH - CO.OPMART CHÂU ĐỐC</t>
  </si>
  <si>
    <t>Tổ 21, Khóm Châu Quới 3, Phường Châu Phú B, Thành phố Châu Đốc, Tỉnh An Giang, Việt Nam</t>
  </si>
  <si>
    <t>Co.opFood 249 Lương Định Của</t>
  </si>
  <si>
    <t>249 Lương Định Của, phường An Phú, Quận 02</t>
  </si>
  <si>
    <t>CHI NHÁNH LIÊN HIỆP HỢP TÁC XÃ THƯƠNG MẠI TP. HỒ CHÍ MINH - CO.OPMART ĐỨC PHỔ</t>
  </si>
  <si>
    <t>Đường Nguyễn Nghiêm, TDP Vĩnh Bình, Phường Phổ Ninh, Thị xã Đức Phổ, Tỉnh Quảng Ngãi, Việt Nam</t>
  </si>
  <si>
    <t>CHI NHÁNH LIÊN HIỆP HỢP TÁC XÃ THƯƠNG MẠI TP. HỒ CHÍ MINH - CO.OPMART ĐỒNG VĂN CỐNG</t>
  </si>
  <si>
    <t>125 Đồng Văn Cống, Phường Thạnh Mỹ Lợi, Thành phố Thủ Đức, Thành phố Hồ Chí Minh, Việt Nam</t>
  </si>
  <si>
    <t>CHI NHÁNH LIÊN HIỆP HỢP TÁC XÃ THƯƠNG MẠI TP. HỒ CHÍ MINH-CO.OPMART TÂN CHÂU</t>
  </si>
  <si>
    <t>Đường Lê Duẩn, KP2, Thị trấn Tân Châu, Huyện Tân Châu, Tỉnh Tây Ninh, Việt Nam</t>
  </si>
  <si>
    <t>CHI NHÁNH LIÊN HIỆP HỢP TÁC XÃ THƯƠNG MẠI TP.HỒ CHÍ MINH - CO.OPMART KON TUM</t>
  </si>
  <si>
    <t>205B Lê Hồng Phong, Phường Quyết Thắng, Thành phố Kon Tum, Tỉnh Kon Tum, Việt Nam</t>
  </si>
  <si>
    <t>CHI NHÁNH LIÊN HIỆP HTX THƯƠNG MẠI TP.HCM - CO.OPMART CHU VĂN AN</t>
  </si>
  <si>
    <t>241A Chu Văn An, Phường 12, Quận Bình Thạnh, Thành phố Hồ Chí Minh, Việt Nam</t>
  </si>
  <si>
    <t>CHI NHÁNH LIÊN HIỆP HỢP TÁC XÃ THƯƠNG MẠI TP.HỒ CHÍ MINH-CO.OPMART TÂN THÀNH</t>
  </si>
  <si>
    <t>Quốc lộ 51, tổ 12, khu phố Tân Phú, Phường Phú Mỹ, Thị Xã Phú Mỹ, Tỉnh Bà Rịa - Vũng Tàu, Việt Nam</t>
  </si>
  <si>
    <t>CHI NHÁNH LIÊN HIỆP HỢP TÁC XÃ THƯƠNG MẠI TP.HCM - CO.OPMART CAI LẬY</t>
  </si>
  <si>
    <t>Số 79, Đường 30/4, Khu phố 2, Phường 1, Thị Xã Cai Lậy, Tỉnh Tiền Giang, Việt Nam</t>
  </si>
  <si>
    <t>CHI NHÁNH LIÊN HIỆP HỢP TÁC XÃ THƯƠNG MẠI TP. HỒ CHÍ MINH-CO.OPMART GÒ DẦU</t>
  </si>
  <si>
    <t>Quốc lộ 22B, KP Rạch Sơn, Thị trấn Gò Dầu, Huyện Gò Dầu, Tỉnh Tây Ninh, Việt Nam</t>
  </si>
  <si>
    <t>CHI NHÁNH LIÊN HIỆP HTX THƯƠNG MẠI TP. HỒ CHÍ MINH CO.OPMART VIỆT TRÌ</t>
  </si>
  <si>
    <t>Số 1606A, đường Hùng Vương, Phường Gia Cẩm, Thành phố Việt Trì, Tỉnh Phú Thọ, Việt Nam</t>
  </si>
  <si>
    <t>CHI NHÁNH LIÊN HIỆP HỢP TÁC XÃ THƯƠNG MẠI TP.HỒ CHÍ MINH - CO.OPMART DUYÊN HẢI</t>
  </si>
  <si>
    <t>Đường Lý Thường Kiệt, Phường 1, Thị xã Duyên Hải, Tỉnh Trà Vinh, Việt Nam</t>
  </si>
  <si>
    <t>CHI NHÁNH LIÊN HIỆP HỢP TÁC XÃ THƯƠNG MẠI TP.HỒ CHÍ MINH- CO.OP MART CẦN GIUỘC</t>
  </si>
  <si>
    <t>Tuyến tránh QL50, Khu Phố Thanh Ba, Thị trấn Cần Giuộc, Huyện Cần Giuộc, Tỉnh Long An, Việt Nam</t>
  </si>
  <si>
    <t>CHI NHÁNH LIÊN HIỆP HỢP TÁC XÃ THƯƠNG MẠI TP.HCM - CO.OPMART BÌNH TÂN 2</t>
  </si>
  <si>
    <t>819 Hương Lộ 2, Phường Bình Trị Đông A, Quận Bình Tân, Thành phố Hồ Chí Minh, Việt Nam</t>
  </si>
  <si>
    <t>CHI NHÁNH LIÊN HIỆP HỢP TÁC XÃ THƯƠNG MẠI TP. HỒ CHÍ MINH - CO.OPMART SƠN TRÀ</t>
  </si>
  <si>
    <t>Lô C2-12 KCN dịch vụ thủy sản Đà Nẵng, đường Bình Than, Phường Nại Hiên Đông, Quận Sơn Trà, Thành phố Đà Nẵng, Việt Nam</t>
  </si>
  <si>
    <t>CHI NHÁNH LIÊN HIỆP HỢP TÁC XÃ THƯƠNG MẠI TP. HỒ CHÍ MINH - CO.OPMART CƯ MGAR</t>
  </si>
  <si>
    <t>CHI NHÁNH LIÊN HIỆP HỢP TÁC XÃ THƯƠNG MẠI TP. HỒ CHÍ MINH - CO.OPMART TÂN BIÊN</t>
  </si>
  <si>
    <t>Khu phố 3, đường Nguyễn Văn Linh, Thị trấn Tân Biên, Huyện Tân Biên, Tỉnh Tây Ninh, Việt Nam</t>
  </si>
  <si>
    <t>CHI NHÁNH LIÊN HIỆP HỢP TÁC XÃ THƯƠNG MẠI TP. HỒ CHÍ MINH - CO. OPMART DƯƠNG MINH CHÂU</t>
  </si>
  <si>
    <t>Khu phố 1 - TT. Dương Minh Châu, Huyện Dương Minh Châu, Tỉnh Tây Ninh, Việt Nam</t>
  </si>
  <si>
    <t>CHI NHÁNH LIÊN HIỆP HỢP TÁC XÃ THƯƠNG MẠI TP. HỒ CHÍ MINH - CO.OPMART TAM BÌNH</t>
  </si>
  <si>
    <t>Cửa hàng Co.op Food Vành Đai</t>
  </si>
  <si>
    <t>62 Đường số 44, Phường 10, Quận 6, Thành phố Hồ Chí Minh</t>
  </si>
  <si>
    <t>CHI NHÁNH LIÊN HIỆP HỢP TÁC XÃ THƯƠNG MẠI TP. HỒ CHÍ MINH - CO.OPMART THÁP MƯỜI</t>
  </si>
  <si>
    <t>Đường Hùng Vương, Thị trấn Mỹ An, Huyện Tháp Mười, Tỉnh Đồng Tháp, Việt Nam</t>
  </si>
  <si>
    <t>Cửa Hàng Co.opFood Quốc Lộ 22-726</t>
  </si>
  <si>
    <t>726 Quốc Lộ 22 , TT. Củ Chi,  Huyện Củ Chi, TP. HCM</t>
  </si>
  <si>
    <t>Cửa Hàng Co.opFood Liên Khu 5-6</t>
  </si>
  <si>
    <t>16 Liên Khu 5-6 , Phường Bình Hưng Hòa B, Quận Bình Tân, TP HCM</t>
  </si>
  <si>
    <t>Cửa Hàng Co.opFood Lê Thị Hà 2</t>
  </si>
  <si>
    <t>2 Lê Thị Hà, TT. Hóc Môn, Hóc Môn, Thành phố Hồ Chí Minh</t>
  </si>
  <si>
    <t>Cửa Hàng Co.opFood Hồ Văn Long 70</t>
  </si>
  <si>
    <t>70 Hồ Văn Long, P. Bình Hưng Hòa B,  Quận Bình Tân, TP. HCM</t>
  </si>
  <si>
    <t>Cửa Hàng Co.opFood Lã Xuân Oai 138</t>
  </si>
  <si>
    <t>138A Lã Xuân Oai, Phường Tăng Nhơn Phú A, Quận 9, Tp.HCM</t>
  </si>
  <si>
    <t>Cửa Hàng Co.opFood CC IDICO</t>
  </si>
  <si>
    <t>Lô C Shophouse, Chung Cư Idico, 262 Lũy Bán Bích, P. Hòa Thạnh,  Quận Tân Phú, TP. HCM</t>
  </si>
  <si>
    <t>Cửa Hàng Co.opFood CC LACASA</t>
  </si>
  <si>
    <t>Tầng 1 Block 1A, Khu phức hợp LaCaSa, Phường Phú Thuận, Quận 7</t>
  </si>
  <si>
    <t>Cửa Hàng Co.opFood Kênh Tân Hóa</t>
  </si>
  <si>
    <t>Số 405-407 Kênh Tân Hóa, Phường Hòa Thạnh , Quận Tân Phú, Tp.HCM</t>
  </si>
  <si>
    <t>Cửa Hàng Co.opFood CC 4S Linh Đông</t>
  </si>
  <si>
    <t>Cửa Hàng Co.opFood Nguyễn Thị Sóc 153</t>
  </si>
  <si>
    <t>153 Nguyễn Thị Sóc, Ấp Bắc Lân, Xã Bà Điểm, Huyện Hóc Môn, Tp.HCM</t>
  </si>
  <si>
    <t>Cửa Hàng Co.opFood Tôn Đản</t>
  </si>
  <si>
    <t>167 Tôn Đản, Phường 14, Quận 4, Tp.HCM</t>
  </si>
  <si>
    <t>Cửa Hàng Co.opFood Nguyễn Hữu Tiến 11</t>
  </si>
  <si>
    <t>11 Nguyễn Hữu Tiến, Phường Tây Thạnh, Quận Tân Phú, Tp.HCM</t>
  </si>
  <si>
    <t>Cửa Hàng Co.opFood Phan Xích Long 37</t>
  </si>
  <si>
    <t>Cửa Hàng Co.opFood Nguyễn Ảnh Thủ 699</t>
  </si>
  <si>
    <t>699 Nguyễn Ảnh Thủ, Phường Hiệp Thành, Quận 12, Tp.HCM</t>
  </si>
  <si>
    <t>Cửa Hàng Co.opFood Vườn Lài 192</t>
  </si>
  <si>
    <t>192 Đường Vườn Lài, Tân Quý, Tân Phú, Thành phố Hồ Chí Minh</t>
  </si>
  <si>
    <t>Cửa Hàng Co.opFood Trần Văn Quang 86</t>
  </si>
  <si>
    <t>86 Trần Văn Quang, Phường 10, Tân Bình, Thành phố Hồ Chí Minh</t>
  </si>
  <si>
    <t>Cửa Hàng Co.opFood Tam Hà 64</t>
  </si>
  <si>
    <t>64 Tam Hà, Khu Phố 3, Phường Tam Phú, Quận Thủ Đức, Tp.HCM</t>
  </si>
  <si>
    <t>Cửa Hàng Co.opFood Lê Văn Lương 1187</t>
  </si>
  <si>
    <t>1187 Đường  Lê Văn Lương, Ấp 3, Nhà Bè, Thành phố Hồ Chí Minh</t>
  </si>
  <si>
    <t>Cửa hàng Co.opFood Nguyễn Thái Bình 349</t>
  </si>
  <si>
    <t>349 Nguyễn Thái Bình, Phường 12, Quận Tân Bình, Tp.HCM</t>
  </si>
  <si>
    <t>Cửa Hàng Co.opFood ĐS9 Linh Tây</t>
  </si>
  <si>
    <t>63A Đường số 9, Phường Linh Tây, Quận Thủ Đức, Tp.HCM</t>
  </si>
  <si>
    <t>Cửa Hàng Co.opFood Trần Văn Mười 12</t>
  </si>
  <si>
    <t>12/6B Trần Văn Mười, Xã Xuân Thới Đông, Hóc Môn, TP. HCM</t>
  </si>
  <si>
    <t>Cửa Hàng Co.opFood An Lộc</t>
  </si>
  <si>
    <t>107-109 ĐƯỜNG SỐ 5, PHƯỜNG 17, QUẬN GÒ VẤP, HCM</t>
  </si>
  <si>
    <t>Cửa Hàng Co.opFood Phan Văn Hớn 285</t>
  </si>
  <si>
    <t>285 Đường Phan Văn Hớn, Phường Tân Thới Nhất, Quận 12, Tp.HCM</t>
  </si>
  <si>
    <t>Cửa Hàng Co.opFood Vision</t>
  </si>
  <si>
    <t>96 Trần Đại Nghĩa, Phường Tân Tạo A, Quận Bình Tân, Tp.HCM</t>
  </si>
  <si>
    <t>Cửa Hàng Co.opFood Tam Phú</t>
  </si>
  <si>
    <t>0.07, khối A1, chung cư Tam Phú, đường Cây Keo, Phường Tam Phú, Quận Thủ Đức, Tp.HCM</t>
  </si>
  <si>
    <t>Cửa Hàng Co.opFood Thủ Thiêm Garden</t>
  </si>
  <si>
    <t>269 Đường Liên Phường, Khu phố 6, Phường Phước Long B, Quận 9, Tp.HCM</t>
  </si>
  <si>
    <t>Cửa Hàng Co.opFood Phạm Văn Hai 91</t>
  </si>
  <si>
    <t>91 Phạm Văn Hai, Phường 3, Quận Tân Bình, Tp.HCM</t>
  </si>
  <si>
    <t>Cửa Hàng Co.opFood Chung Cư Ehome S</t>
  </si>
  <si>
    <t>Tầng 1 (trệt) , Block A Ehome S, Đường số 9, Khu phố 2, Phường Phú Hữu, Quận 9, TP.Hồ Chí Minh.</t>
  </si>
  <si>
    <t>Cửa Hàng Co.opFood Phan Văn Trị</t>
  </si>
  <si>
    <t>Lô B cc  Phan Văn Trị , P10, Q5, HCM</t>
  </si>
  <si>
    <t>Cửa Hàng Co.opFood Pasteur</t>
  </si>
  <si>
    <t>95 Pasteur Q.1, HCM</t>
  </si>
  <si>
    <t>Cửa Hàng Co.opFood Nguyễn Thông 1</t>
  </si>
  <si>
    <t>Số 1 Nguyễn Thông, phường 9, Quận 3, TP.Hồ Chí Minh.</t>
  </si>
  <si>
    <t>Cửa Hàng Co.opFood Thoại Ngọc Hầu 1</t>
  </si>
  <si>
    <t>1C Thoại Ngọc Hầu, Phường Hòa Thạnh, Quận Tân Phú, HCM</t>
  </si>
  <si>
    <t>Cửa Hàng Co.opFood Vĩnh Viễn 393</t>
  </si>
  <si>
    <t>391-393 Vĩnh Viễn, Phường 5, Quận 10, HCM</t>
  </si>
  <si>
    <t>Cửa Hàng Co.opFood Nguyễn Văn Tạo</t>
  </si>
  <si>
    <t>102/5 Đường Nguyễn Văn Tạo, Ấp 1, Xã Hiệp Phước, Huyện Nhà Bè, HCM</t>
  </si>
  <si>
    <t>Cửa Hàng Co.opFood Trần Chánh Chiếu</t>
  </si>
  <si>
    <t>113 Trần Chánh Chiếu, P14, Q5, HCM</t>
  </si>
  <si>
    <t>Cửa Hàng Co.opFood Trương Quốc Dung</t>
  </si>
  <si>
    <t>Cửa Hàng Co.opFood Đường Số 8 Linh Trung</t>
  </si>
  <si>
    <t>12 Đường Sô 8  , Phường linh Trung ,Thành Phố Thủ Đức , TPHCM</t>
  </si>
  <si>
    <t>Cửa Hàng Co.opFood Chu Văn An</t>
  </si>
  <si>
    <t>Cửa Hàng Co.opFood Ehome 3</t>
  </si>
  <si>
    <t>Cửa Hàng Co.opFood Đông Thạnh</t>
  </si>
  <si>
    <t>247 Đặng Thúc Vịnh, ấp 7, xã Đông Thạnh, huyện Hóc Môn, HCM</t>
  </si>
  <si>
    <t>Cửa Hàng Co.opFood CC Akari City</t>
  </si>
  <si>
    <t>77 Đường Võ Văn Kiệt, An Lạc, Bình Tân, Thành phố Hồ Chí Minh</t>
  </si>
  <si>
    <t>Cửa Hàng Co.opFood Lê Văn Sỹ</t>
  </si>
  <si>
    <t>209 Lê Văn Sỹ, P13, Q3, HCM</t>
  </si>
  <si>
    <t>Cửa Hàng Co.opFood Chợ Lớn</t>
  </si>
  <si>
    <t>Quận 6, TPHCM</t>
  </si>
  <si>
    <t>Cửa Hàng Co.opFood Đặng Văn Bi</t>
  </si>
  <si>
    <t>Cửa Hàng Co.opFood Linh Trung</t>
  </si>
  <si>
    <t>Phường Bình Chiểu, Q.Thủ Đức</t>
  </si>
  <si>
    <t>Cửa Hàng Co.opFood Lê Quang Định</t>
  </si>
  <si>
    <t>483 Lê Quang Định, P7, Q.Bình Thạnh, HCM</t>
  </si>
  <si>
    <t>Cửa Hàng Co.opFood Thảo Điền</t>
  </si>
  <si>
    <t>Cửa Hàng Co.opFood Phú Lợi</t>
  </si>
  <si>
    <t>3419C Phạm Thế Hiển, P7,Quận 8, TPHCM</t>
  </si>
  <si>
    <t>Cửa Hàng Co.opFood Lâm Văn Bền</t>
  </si>
  <si>
    <t>Cửa Hàng Co.opFood Tô Ngọc Vân</t>
  </si>
  <si>
    <t>200 Tô Ngọc Vân, P.Linh Trung, Q.Thủ Đức, HCM</t>
  </si>
  <si>
    <t>Cửa Hàng Co.opFood Vĩnh Hội</t>
  </si>
  <si>
    <t>102 Vĩnh Hội ,Q4, HCM</t>
  </si>
  <si>
    <t>Cửa Hàng Co.opFood Phạm Thế Hiển</t>
  </si>
  <si>
    <t>1802 Phạm Thế Hiển, Quận 8, HCM</t>
  </si>
  <si>
    <t>Cửa Hàng Co.opFood Phú Xuân</t>
  </si>
  <si>
    <t>Cửa Hàng Co.opFood Nhà Bè</t>
  </si>
  <si>
    <t>Cửa Hàng Co.opFood Trường Thọ</t>
  </si>
  <si>
    <t>185 Đặng Văn Bi, P. Trường Thọ, Q Thủ Đức, HCM</t>
  </si>
  <si>
    <t>Cửa Hàng Co.opFood Kha Vạn Cân</t>
  </si>
  <si>
    <t>1162(4.1C) Kha Vạn Cân, P.Linh Chiểu, Thủ Đức, TPHCM</t>
  </si>
  <si>
    <t>Cửa Hàng Co.opFood Trương Công Định</t>
  </si>
  <si>
    <t>33 Trương Công Định, P14, Q.Tân Bình,TP HCM</t>
  </si>
  <si>
    <t>Cửa Hàng Co.opFood Tôn Thất Thuyết</t>
  </si>
  <si>
    <t>42 Tôn Thất Thuyết, Phường 04, Quận 04, TP.HCM</t>
  </si>
  <si>
    <t>Cửa Hàng Co.opFood Gò Xoài</t>
  </si>
  <si>
    <t>Cửa Hàng Co.opFood Nguyễn Văn Tăng</t>
  </si>
  <si>
    <t>Cửa Hàng Co.opFood Nguyễn Duy Trinh</t>
  </si>
  <si>
    <t>605 Nguyễn Duy Trinh, phường Bình Trưng Đông, Quận 2</t>
  </si>
  <si>
    <t>Cửa Hàng Co.opFood 306 Nguyễn Thái Sơn</t>
  </si>
  <si>
    <t>306 Nguyễn Thái Sơn, Phường 5, Quận Gò Vấp, HCM</t>
  </si>
  <si>
    <t>Cửa Hàng Co.opFood Hiệp Bình Chánh</t>
  </si>
  <si>
    <t>33 Đường 12, phường Hiệp Bình Chánh, quận Thủ Đức, HCM</t>
  </si>
  <si>
    <t>Cửa Hàng Co.opFood CC Sơn Kỳ</t>
  </si>
  <si>
    <t>Căn hộ thương mại số C-0-06 Block C, thuộc nhà chung cư Tanibuilding Sơn Kỳ 1, Đường CN13-DC8-DC13, phường Sơn Kỳ, Quận Tân Phú, HCM</t>
  </si>
  <si>
    <t>Cửa Hàng Co.opFood Saigon Town</t>
  </si>
  <si>
    <t>Cao ốc Saigon Town số 83.16 Thoại Ngọc Hầu , Hòa Thạnh , Tân Phú , HCM</t>
  </si>
  <si>
    <t>Cửa hàng Co.opFood Tam Bình</t>
  </si>
  <si>
    <t>603 Tỉnh Lộ 43 , Phường Tam Bình , Quận Thủ Đức , TPHCM</t>
  </si>
  <si>
    <t>Cửa Hàng Co.opFood Làng Tăng Phú</t>
  </si>
  <si>
    <t>21C Làng Tăng Phú, Tổ 4, Khu Phố 4, Phường Tăng Nhơn Phú A, Quận 9, TPHCM</t>
  </si>
  <si>
    <t>Cửa Hàng Co.opFood Man Thiện 280</t>
  </si>
  <si>
    <t>280 Man Thiện , Phường Tăng Nhơn Phú A, Quận 9, TPHCM</t>
  </si>
  <si>
    <t>Cửa Hàng Co.opFood Xuân Hiệp</t>
  </si>
  <si>
    <t>72A Đường  số 8,Khu Phố 3, Phường Linh Xuân, Q.Thủ Đức, HCM</t>
  </si>
  <si>
    <t>Cửa Hàng Co.opFood Tân Quý Tây</t>
  </si>
  <si>
    <t>7.2 Hương Lộ 11, Ấp 4, Xã Tân quý Tây, Huyện Bình Chánh</t>
  </si>
  <si>
    <t>Cửa Hàng Co.opFood Nguyễn Duy Trinh 192</t>
  </si>
  <si>
    <t>192 Nguyễn Duy Trinh, Phường Bình Trưng Tây, Quận 2, HCM</t>
  </si>
  <si>
    <t>Cửa Hàng Co.opFood Xóm Chiếu</t>
  </si>
  <si>
    <t>232 Xóm Chiếu, Quận 4, Tp.HCM</t>
  </si>
  <si>
    <t>Cửa Hàng Co.opFood Nhượng Quyền Phố Quang</t>
  </si>
  <si>
    <t>110 Phổ Quang, phường 9, quận Phú Nhuận, HCM</t>
  </si>
  <si>
    <t>Cửa Hàng Co.opFood Tân Hương 262</t>
  </si>
  <si>
    <t>262 Tân Hương, P.Tân Quý, Q.Tân Phú, HCM</t>
  </si>
  <si>
    <t>Cửa Hàng Co.opFood Nhượng Quyền Bình Lợi</t>
  </si>
  <si>
    <t>127 Bình Lợi, phường 13, quận Bình Thạnh, Thành Phố Hồ Chí Minh</t>
  </si>
  <si>
    <t>Cửa Hàng Co.opFood Nhượng Quyền Trung Sơn</t>
  </si>
  <si>
    <t>33-37 đường 9A, KDC Trung Sơn, xã Bình Hưng, huyện  Bình Chánh, Tp.HCM</t>
  </si>
  <si>
    <t>CÔNG TY TNHH MỘT THÀNH VIÊN SÀI GÒN CO.OP BẢO LỘC</t>
  </si>
  <si>
    <t>Số 121, Phạm Văn Thuận , P.Tân Tiến, TP.Biên Hòa, T.Đồng Nai</t>
  </si>
  <si>
    <t>Đồng Nai</t>
  </si>
  <si>
    <t>CÔNG TY TNHH MỘT THÀNH VIÊN SÀI GÒN CO.OP BÌNH ĐỊNH</t>
  </si>
  <si>
    <t>Số 07, Đường Lê Duẩn, Phường Lý Thường Kiệt, Thành phố Quy Nhơn, Tỉnh Bình Định, Việt Nam</t>
  </si>
  <si>
    <t>CÔNG TY TNHH MỘT THÀNH VIÊN SÀI GÒN CO.OP BÌNH TÂN</t>
  </si>
  <si>
    <t>158 Đường Số 19, Phường Bình Trị Đông B, Quận Bình Tân, Thành phố Hồ Chí Minh, Việt Nam</t>
  </si>
  <si>
    <t>CÔNG TY TNHH MỘT THÀNH VIÊN CO.OPMART BÌNH TRIỆU</t>
  </si>
  <si>
    <t>Số 68/1 Quốc lộ 13, Phường Hiệp Bình Chánh, Thành phố Thủ Đức, Thành phố Hồ Chí Minh, Việt Nam</t>
  </si>
  <si>
    <t>CÔNG TY TNHH MỘT THÀNH VIÊN CO.OPMART CÀ MAU</t>
  </si>
  <si>
    <t>Số 09 Trần Hưng Đạo, Phường 5, Thành phố Cà Mau, Tỉnh Cà Mau, Việt Nam</t>
  </si>
  <si>
    <t>CÔNG TY TNHH MỘT THÀNH VIÊN CO.OP MART CẦN GIỜ</t>
  </si>
  <si>
    <t>Số 128 Đường Đào Cử KP.Phong Thạnh Thị Trấn Cần Thạnh, Thị Trấn Cần Thạnh, Huyện Cần Giờ, Thành phố Hồ Chí Minh, Việt Nam</t>
  </si>
  <si>
    <t>CÔNG TY TNHH MỘT THÀNH VIÊN CO.OPMART CẦN THƠ</t>
  </si>
  <si>
    <t>1, Đại lộ Hòa Bình, Phường Tân An, Quận Ninh Kiều, Thành phố Cần Thơ, Việt Nam</t>
  </si>
  <si>
    <t>CÔNG TY TNHH MỘT THÀNH VIÊN SÀI GÒN CO.OP CỐNG QUỲNH</t>
  </si>
  <si>
    <t>189C Cống Quỳnh, Phường Nguyễn Cư Trinh, Quận 1, Thành phố Hồ Chí Minh, Việt Nam</t>
  </si>
  <si>
    <t>CÔNG TY TNHH MỘT THÀNH VIÊN SÀI GÒN CO.OP CỦ CHI</t>
  </si>
  <si>
    <t>CÔNG TY TNHH MỘT THÀNH VIÊN SÀI GÒN CO.OP ĐẦM SEN</t>
  </si>
  <si>
    <t>CÔNG TY TNHH MỘT THÀNH VIÊN TMDV SIÊU THỊ CO.OPMART ĐÀ NẴNG</t>
  </si>
  <si>
    <t>478 Điện Biên Phủ, Phường Thanh Khê Đông, Quận Thanh Khê, Thành phố Đà Nẵng, Việt Nam</t>
  </si>
  <si>
    <t>Linh Trung, Thủ Đức, HCM</t>
  </si>
  <si>
    <t>1058 Nguyễn Văn Linh, Q7, HCM</t>
  </si>
  <si>
    <t>240-242 phạm Văn Đồng, Hiệp Bình Chánh, Thủ Đức, HCM</t>
  </si>
  <si>
    <t>Q10, HCM</t>
  </si>
  <si>
    <t>CÔNG TY TNHH MỘT THÀNH VIÊN CO.OP FINELIFE</t>
  </si>
  <si>
    <t>Đường 9A, KDC Trung Sơn, Xã Bình Hưng, Huyện Bình Chánh, HCM</t>
  </si>
  <si>
    <t>CHI NHÁNH CÔNG TY TNHH MỘT THÀNH VIÊN THỰC PHẨM SAIGON CO.OP - CO.OP FOOD KHU VỰC CẦN THƠ</t>
  </si>
  <si>
    <t>111 Phạm Ngũ Lão, Phường Thới Bình, Quận Ninh Kiều, Thành phố Cần Thơ, Việt Nam</t>
  </si>
  <si>
    <t>CHI NHÁNH CÔNG TY TNHH MỘT THÀNH VIÊN THỰC PHẨM SAIGON CO.OP - CỬA HÀNG CO.OP FOOD LONG HẬU</t>
  </si>
  <si>
    <t>Lô A khu lưu trú, khu công nghiệp Long Hậu, Đường Long Hậu-Hiệp Phước, ấp 3, Xã Long Hậu, Huyện Cần Giuộc, Tỉnh Long An, Việt Nam</t>
  </si>
  <si>
    <t>CÔNG TY TNHH MỘT THÀNH VIÊN SÀI GÒN CO.OP GÒ VẤP</t>
  </si>
  <si>
    <t>CÔNG TY TNHH MỘT THÀNH VIÊN SÀI GÒN CO.OP HẬU GIANG</t>
  </si>
  <si>
    <t>188 Hậu Giang, Phường 06, Quận 6, Thành phố Hồ Chí Minh, Việt Nam</t>
  </si>
  <si>
    <t>CÔNG TY TNHH MỘT THÀNH VIÊN CO.OPMART HÒA HẢO</t>
  </si>
  <si>
    <t>0.01 - 0.02 - 0.03 Cao ốc B Ngô Gia Tự, Hòa Hảo, Phường 03, Quận 10, Thành phố Hồ Chí Minh, Việt Nam</t>
  </si>
  <si>
    <t>CÔNG TY TNHH MỘT THÀNH VIÊN SÀI GÒN CO.OP HÓC MÔN</t>
  </si>
  <si>
    <t>380 đường Đặng Thúc Vịnh, ấp Thới Tứ 1, Xã Thới Tam Thôn, Huyện Hóc Môn, Thành phố Hồ Chí Minh, Việt Nam</t>
  </si>
  <si>
    <t>199 - 205 Nguyễn Thái Học, Phường Phạm Ngũ Lão, Quận 1, Thành phố Hồ Chí Minh, Việt Nam</t>
  </si>
  <si>
    <t>CÔNG TY TNHH MỘT THÀNH VIÊN SÀI GÒN CO.OP NAM SÀI GÒN</t>
  </si>
  <si>
    <t>1362 Đường Huỳnh Tấn Phát, Khu Phố 1, Phường Phú Mỹ, Quận 7, Thành phố Hồ Chí Minh, Việt Nam</t>
  </si>
  <si>
    <t>CÔNG TY TNHH MỘT THÀNH VIÊN SÀI GÒN CO.OP ĐÌNH CHIỂU</t>
  </si>
  <si>
    <t>168 Nguyễn Đình Chiểu, Phường Võ Thị Sáu, Quận 3, Thành phố Hồ Chí Minh, Việt Nam</t>
  </si>
  <si>
    <t>CÔNG TY TNHH MỘT THÀNH VIÊN CO.OPMART NGÃ BẢY HẬU GIANG</t>
  </si>
  <si>
    <t>Khu vực 3, Phường Ngã Bảy, Thành phố Ngã Bảy, Tỉnh Hậu Giang, Việt Nam</t>
  </si>
  <si>
    <t>CÔNG TY TNHH MỘT THÀNH VIÊN CO.OP MART NGUYỄN XÍ</t>
  </si>
  <si>
    <t>Số 57 Quốc Lộ 13, Phường 26, Quận Bình Thạnh, Thành phố Hồ Chí Minh, Việt Nam</t>
  </si>
  <si>
    <t>CÔNG TY TNHH MỘT THÀNH VIÊN CO.OPMART NHA TRANG</t>
  </si>
  <si>
    <t>02 Lê Hồng Phong, Phường Phước Hải, Thành phố Nha Trang, Tỉnh Khánh Hòa, Việt Nam</t>
  </si>
  <si>
    <t>CÔNG TY TNHH MỘT THÀNH VIÊN SÀI GÒN CO.OP NHIÊU LỘC</t>
  </si>
  <si>
    <t>Cao ốc SCREC, Trường Sa, Phường 12, Quận 3, Thành phố Hồ Chí Minh, Việt Nam</t>
  </si>
  <si>
    <t>CÔNG TY TNHH MỘT THÀNH VIÊN SÀI GÒN CO.OP PHÚ LÂM</t>
  </si>
  <si>
    <t>6 Bà Hom, Phường 13, Quận 6, Thành phố Hồ Chí Minh, Việt Nam</t>
  </si>
  <si>
    <t>CÔNG TY TNHH MỘT THÀNH VIÊN SÀI GÒN CO.OP PHÚ NHUẬN</t>
  </si>
  <si>
    <t>571-573 Nguyễn Kiệm, Phường 09, Quận Phú Nhuận, Thành phố Hồ Chí Minh, Việt Nam</t>
  </si>
  <si>
    <t>CÔNG TY TNHH THƯƠNG MẠI SÀI GÒN CO.OP RẠCH GIÁ</t>
  </si>
  <si>
    <t>Khu trung tâm thương mại tổng hợp 16 ha, Phường Vĩnh Thanh Vân, Thành phố Rạch Giá, Tỉnh Kiên Giang, Việt Nam</t>
  </si>
  <si>
    <t>CÔNG TY TNHH MỘT THÀNH VIÊN SÀI GÒN CO.OP RẠCH MIỄU</t>
  </si>
  <si>
    <t>48 Hoa Sứ, Phường 07, Quận Phú Nhuận, Thành phố Hồ Chí Minh, Việt Nam</t>
  </si>
  <si>
    <t>CÔNG TY TNHH MỘT THÀNH VIÊN SÀI GÒN CO.OP TAM KỲ</t>
  </si>
  <si>
    <t>07 Phan Chu Trinh, Phường Phước Hòa, Thành phố Tam Kỳ, Tỉnh Quảng Nam, Việt Nam</t>
  </si>
  <si>
    <t>CÔNG TY TNHH MỘT THÀNH VIÊN SÀI GÒN CO.OP THẮNG LỢI</t>
  </si>
  <si>
    <t>102 Đường Phan Văn Hớn, phường Tân Thới Nhất, Quận 12, Thành phố Hồ Chí Minh, Việt Nam</t>
  </si>
  <si>
    <t>CÔNG TY TNHH MỘT THÀNH VIÊN CO.OPMART THANH HÓA</t>
  </si>
  <si>
    <t>Trung tâm thương mại HD, đường Phan Chu Trinh, Phường Điện Biên, Thành phố Thanh Hoá, Tỉnh Thanh Hoá, Việt Nam</t>
  </si>
  <si>
    <t>CÔNG TY TNHH MỘT THÀNH VIÊN SÀI GÒN CO.OP TIÊN HOÀNG</t>
  </si>
  <si>
    <t>CÔNG TY TNHH THƯƠNG MẠI DỊCH VỤ SAIGON CO.OP TOÀN TÂM</t>
  </si>
  <si>
    <t>CÔNG TY TNHH MỘT THÀNH VIÊN CO.OPMART TRẢNG BÀNG</t>
  </si>
  <si>
    <t>Khu phố Lộc An, Phường Trảng Bàng, Thị xã Trảng Bàng, Tỉnh Tây Ninh, Việt Nam</t>
  </si>
  <si>
    <t>CÔNG TY TNHH MỘT THÀNH VIÊN CO.OP MART VĨNH PHÚC</t>
  </si>
  <si>
    <t>Tòa nhà Trung tâm Thương mại SOIVA Plaza, Đường Mê Linh, Phường Khai Quang, Thành phố Vĩnh Yên, Tỉnh Vĩnh Phúc, Việt Nam</t>
  </si>
  <si>
    <t>CÔNG TY TNHH TMDV SÀI GÒN VŨNG TÀU</t>
  </si>
  <si>
    <t>Số 36 Nguyễn Thái Học, Phường 7, Thành Phố Vũng Tàu, Tỉnh Bà Rịa - Vũng Tàu, Việt Nam</t>
  </si>
  <si>
    <t>CÔNG TY TNHH MTV CO.OPMART VŨNG TÀU 2</t>
  </si>
  <si>
    <t>CÔNG TY TNHH MỘT THÀNH VIÊN SÀI GÒN CO.OP XA LỘ HÀ NỘI</t>
  </si>
  <si>
    <t>191 Quang Trung, Phường Hiệp Phú, Quận 9 (Hết hiệu lực), Thành phố Hồ Chí Minh, Việt Nam</t>
  </si>
  <si>
    <t>CÔNG TY TNHH XÂY LẮP KỸ THUẬT CƠ ĐIỆN CƯỜNG GIA PHÁT</t>
  </si>
  <si>
    <t>8/7 Đường 46, Kp6, P.Hiệp Bình Chánh, TP.Thủ Đức, TP. HCM</t>
  </si>
  <si>
    <t>96 Cao Thắng, Phường 04, Quận 3, Thành phố Hồ Chí Minh, Việt Nam</t>
  </si>
  <si>
    <t>Tầng 4 Trung tâm Thương mại Parkson Department Store, 126 Hùng Vương, Phường 12, Q5, TP HCM</t>
  </si>
  <si>
    <t>D0102, Nguyễn Hữu Thọ, Xã Phước Kiển, Huyện Nhà Bè, TP HCM</t>
  </si>
  <si>
    <t>CHI NHÁNH CÔNG TY TNHH MỘT THÀNH VIÊN HỘI NHẬP PHÁT TRIỂN ĐÔNG HƯNG TẠI THÀNH PHỐ NHA TRANG</t>
  </si>
  <si>
    <t>20 Trần Phú, Phường Lộc Thọ, Thành phố Nha Trang, Tỉnh Khánh Hòa, Việt Nam</t>
  </si>
  <si>
    <t>CHI NHÁNH CÔNG TY TNHH MỘT THÀNH VIÊN HỘI NHẬP PHÁT TRIỂN ĐÔNG HƯNG TẠI HƯNG YÊN</t>
  </si>
  <si>
    <t>Tầng 1, tháp E, Rừng Cọ, Khu đô thị Ecopark, Xã Xuân Quan, Huyện Văn Giang, Tỉnh Hưng Yên, Việt Nam</t>
  </si>
  <si>
    <t>CÔNG TY TNHH THƯƠNG MẠI DỊCH VỤ ĐỒNG THỊNH</t>
  </si>
  <si>
    <t>304A Quang Trung, Phường 11, Quận Gò Vấp, Thành phố Hồ Chí Minh, Việt Nam</t>
  </si>
  <si>
    <t>EASYMART</t>
  </si>
  <si>
    <t>Bình Dương</t>
  </si>
  <si>
    <t>HUNGDUNG</t>
  </si>
  <si>
    <t>DOANH NGHIỆP TƯ NHÂN THƯƠNG MẠI - SẢN XUẤT - XUẤT NHẬP KHẨU HÙNG DŨNG</t>
  </si>
  <si>
    <t>187A Cống Quỳnh, Phường Nguyễn Cư Trinh, Quận 1, Thành phố Hồ Chí Minh, Việt Nam</t>
  </si>
  <si>
    <t>CÔNG TY TNHH THƯƠNG MẠI K.A</t>
  </si>
  <si>
    <t>54 đường số 3, khu phố 2, Phường An Khánh, Thành phố Thủ Đức, Thành phố Hồ Chí Minh, Việt Nam</t>
  </si>
  <si>
    <t>CÔNG TY TNHH THƯƠNG MẠI GIAO NHẬN VẬN TẢI HNT</t>
  </si>
  <si>
    <t>153/1B Nguyễn Thượng Hiền, Phường 6, Quận Bình Thạnh, Thành phố Hồ Chí Minh, Việt Nam</t>
  </si>
  <si>
    <t>Số 8 Hoàng Mình Giám, P.9, Q.PN, HCM</t>
  </si>
  <si>
    <t>241 Hòa Bình, P.Hiệp Tân, Q.Tân Phú, HCM</t>
  </si>
  <si>
    <t>1 đường 104 - BTT, KP3, Bình Trưng Tây, TP.Thủ Đức</t>
  </si>
  <si>
    <t>Tháp D1 cao ốc Safira, 454 Võ Chí Công, KP2, P.Phú Hữu, TP.Thủ Đức</t>
  </si>
  <si>
    <t>Vinhomes Grand Part sô 512 Nguyễn Xiển, P.Long Thạnh Mỹ, TP.Thủ Đức</t>
  </si>
  <si>
    <t>Block A1 Boulevard đường 15B nối dài, P.Phú Mỹ, Q.7, HCM</t>
  </si>
  <si>
    <t>KINGFOOD</t>
  </si>
  <si>
    <t>CÔNG TY CỔ PHẦN KING FOOD MARKET- NGUYỄN THỊ THẬP, QUẬN 7</t>
  </si>
  <si>
    <t>Q7, HCM</t>
  </si>
  <si>
    <t>CÔNG TY TNHH THƯƠNG MẠI- DỊCH VỤ-  XUẤT NHẬP KHẨU THỰC PHẨM HƯNG THỊNH</t>
  </si>
  <si>
    <t>Số 10 Đường Số 18, Phường Phước Bình, Thành phố Thủ Đức, Thành phố Hồ Chí Minh, Việt Nam</t>
  </si>
  <si>
    <t>CÔNG TY TNHH MỘT THÀNH VIÊN THƯƠNG MẠI DỊCH VỤ AN ĐÔNG</t>
  </si>
  <si>
    <t>96 Hùng Vương, Phường 09, Quận 5, Thành phố Hồ Chí Minh, Việt Nam</t>
  </si>
  <si>
    <t>167/2 Nguyễn ảnh Thủ, phường Trung Mỹ Tây, Quận 12, Thành phố Hồ Chí Minh, Việt Nam</t>
  </si>
  <si>
    <t>CÔNG TY CỔ PHẦN SÀI GÒN HD</t>
  </si>
  <si>
    <t>182 Hồ Văn Huê, Phường 09, Quận Phú Nhuận, Thành phố Hồ Chí Minh, Việt Nam</t>
  </si>
  <si>
    <t>Lô B-03 Khu thương mại Amata, Quốc lộ 1A, Phường Long Bình, Thành phố Biên Hoà, Tỉnh Đồng Nai, Việt Nam</t>
  </si>
  <si>
    <t>CÔNG TY CỔ PHẦN TRUNG TÂM THƯƠNG MẠI LOTTE VIỆT NAM - CHI NHÁNH BÌNH THUẬN</t>
  </si>
  <si>
    <t>Khu dân cư Hùng Vương I, Phường Phú Thủy, Thành phố  Phan Thiết, Tỉnh Bình Thuận, Việt Nam</t>
  </si>
  <si>
    <t>CÔNG TY CỔ PHẦN TRUNG TÂM THƯƠNG MẠI LOTTE VIỆT NAM - CHI NHÁNH BÌNH DƯƠNG</t>
  </si>
  <si>
    <t>Khu đô thị The Seasons Bình Dương, Phường Lái Thiêu, Thành phố Thuận An, Tỉnh Bình Dương, Việt Nam</t>
  </si>
  <si>
    <t>CÔNG TY CỔ PHẦN TRUNG TÂM THƯƠNG MẠI LOTTE VIỆT NAM - CHI NHÁNH BÀ RỊA VŨNG TÀU</t>
  </si>
  <si>
    <t>Góc đường 3 tháng 2 và đường Thi Sách, Phường 8, Thành Phố Vũng Tàu, Tỉnh Bà Rịa - Vũng Tàu, Việt Nam</t>
  </si>
  <si>
    <t>CÔNG TY CỔ PHẦN TRUNG TÂM THƯƠNG MẠI LOTTE VIỆT NAM - CHI NHÁNH TÂN BÌNH</t>
  </si>
  <si>
    <t>Số 20, đường Cộng Hòa, Phường 12, Quận Tân Bình, Thành phố Hồ Chí Minh, Việt Nam</t>
  </si>
  <si>
    <t>CÔNG TY CỔ PHẦN TRUNG TÂM THƯƠNG MẠI LOTTE VIỆT NAM - CHI NHÁNH CẦN THƠ</t>
  </si>
  <si>
    <t>84, Mậu Thân, Phường An Hòa, Quận Ninh Kiều, Thành phố Cần Thơ, Việt Nam</t>
  </si>
  <si>
    <t>CÔNG TY CỔ PHẦN TRUNG TÂM THƯƠNG MẠI LOTTE VIỆT NAM - CHI NHÁNH ĐÀ NẴNG</t>
  </si>
  <si>
    <t>số 06 đường Nại Nam, Phường Hoà Cường Bắc, Quận Hải Châu, Thành phố Đà Nẵng, Việt Nam</t>
  </si>
  <si>
    <t>CÔNG TY CỔ PHẦN TRUNG TÂM THƯƠNG MẠI LOTTE VIỆT NAM - CHI NHÁNH GÒ VẤP</t>
  </si>
  <si>
    <t>Số 18, Đường Phan Văn Trị, Phường 10, Quận Gò Vấp, Thành phố Hồ Chí Minh, Việt Nam</t>
  </si>
  <si>
    <t>CÔNG TY CỔ PHẦN TRUNG TÂM THƯƠNG MẠI LOTTE VIỆT NAM - CHI NHÁNH NHA TRANG</t>
  </si>
  <si>
    <t>Số 58 đường 23/10, Phường Phương Sơn, Thành phố Nha Trang, Tỉnh Khánh Hòa, Việt Nam</t>
  </si>
  <si>
    <t>CÔNG TY CỔ PHẦN TRUNG TÂM THƯƠNG MẠI LOTTE VIỆT NAM - CHI NHÁNH VINH</t>
  </si>
  <si>
    <t>Đại lộ V.I.Lenin, Khối Yên Sơn, Phường Hà Huy Tập, Thành phố Vinh, Tỉnh Nghệ An, Việt Nam</t>
  </si>
  <si>
    <t>CÔNG TY TNHH MỘT THÀNH VIÊN MARSIX</t>
  </si>
  <si>
    <t>MEGA</t>
  </si>
  <si>
    <t>Mega Bình Phú</t>
  </si>
  <si>
    <t>Mega Hưng Phú</t>
  </si>
  <si>
    <t>Mega Hiệp Phú</t>
  </si>
  <si>
    <t>Q12, HCM</t>
  </si>
  <si>
    <t>CHI NHÁNH CÔNG TY TNHH MM MEGA MARKET (VIỆT NAM) TẠI THÀNH PHỐ CẦN THƠ</t>
  </si>
  <si>
    <t>Khu vực V, Quốc lộ 91B, Phường Hưng Lợi, Quận Ninh Kiều, Thành phố Cần Thơ, Việt Nam</t>
  </si>
  <si>
    <t>CHI NHÁNH CÔNG TY TNHH MM MEGA MARKET (VIỆT NAM) TẠI TỈNH AN GIANG</t>
  </si>
  <si>
    <t>Số 1566 Trần Hưng Đạo, Tổ 71, Khóm Đông Thịnh 5, Phường Mỹ Phước, Thành phố Long Xuyên, Tỉnh An Giang, Việt Nam</t>
  </si>
  <si>
    <t>CHI NHÁNH CÔNG TY TNHH MM MEGA MARKET (VIỆT NAM) TẠI TỈNH BÌNH ĐỊNH</t>
  </si>
  <si>
    <t>Quốc Lộ 1D, Tổ 24, Khu vực 5, Phường Ghềnh Ráng, Thành phố Quy Nhơn, Tỉnh Bình Định, Việt Nam</t>
  </si>
  <si>
    <t>CHI NHÁNH CÔNG TY TNHH MM MEGA MARKET (VIỆT NAM) TẠI KIÊN GIANG</t>
  </si>
  <si>
    <t>Lô A11, Khu lấn biển, Phường Vĩnh Bảo, Thành phố Rạch Giá, Tỉnh Kiên Giang, Việt Nam</t>
  </si>
  <si>
    <t>CÔNG TY TNHH MEKONG GOURMET</t>
  </si>
  <si>
    <t>71B-73 Calmette, Phường Nguyễn Thái Bình, Quận 1, Thành phố Hồ Chí Minh, Việt Nam</t>
  </si>
  <si>
    <t>CÔNG TY TNHH MTV NGUYỄN CỬU</t>
  </si>
  <si>
    <t>N9 đường 79, Phường Phước Long B, Thành phố Thủ Đức, Thành phố Hồ Chí Minh, Việt Nam</t>
  </si>
  <si>
    <t>CÔNG TY TNHH SẢN XUẤT THƯƠNG MẠI DỊCH VỤ NHẬT MINH BAKERY</t>
  </si>
  <si>
    <t>RECESS</t>
  </si>
  <si>
    <t>CÔNG TY TNHH GROVE NEW RETAIL</t>
  </si>
  <si>
    <t>197 Nguyễn Thị Minh Khai, Phường Nguyễn Cư Trinh, Quận 1, Thành phố Hồ Chí Minh, Việt Nam</t>
  </si>
  <si>
    <t>CÔNG TY TNHH MỘT THÀNH VIÊN THƯƠNG MẠI DỊCH VỤ SÀI GÒN - BÌNH PHƯỚC</t>
  </si>
  <si>
    <t>CÔNG TY TNHH SÀI GÒN - BUÔN HỒ</t>
  </si>
  <si>
    <t>CÔNG TY TNHH MỘT THÀNH VIÊN THƯƠNG MẠI VÀ DỊCH VỤ SÀI GÒN - CAM RANH</t>
  </si>
  <si>
    <t>CÔNG TY TNHH MỘT THÀNH VIÊN THƯƠNG MẠI DỊCH VỤ SÀI GÒN - PHAN THIẾT</t>
  </si>
  <si>
    <t>CÔNG TY TNHH MỘT THÀNH VIÊN THƯƠNG MẠI DỊCH VỤ SÀI GÒN - PHÚ YÊN</t>
  </si>
  <si>
    <t>CÔNG TY TRÁCH NHIỆM HỮU HẠN MỘT THÀNH VIÊN THƯƠNG MẠI SÀI GÒN - SÓC TRĂNG</t>
  </si>
  <si>
    <t>CÔNG TY TNHH PHÂN PHỐI SÀNH ĐIỆU</t>
  </si>
  <si>
    <t>Shouphouse Số SH06-SH07, tòa nhà Opal Tower, 92 nguyễn hữu cảnh, P22, Quận Bình Thạnh</t>
  </si>
  <si>
    <t>Satrafoods LÊ LỢI</t>
  </si>
  <si>
    <t>74 Lê Lợi, P.Bến Thành, Quận 1</t>
  </si>
  <si>
    <t>Satrafoods NGUYỄN HUỆ</t>
  </si>
  <si>
    <t>103 Nguyễn Huệ, P.Bến Nghé, Quận 1</t>
  </si>
  <si>
    <t>Satrafoods ĐỒNG KHỞI</t>
  </si>
  <si>
    <t>32 Đồng Khởi, P.Bến Nghé, Quận 1</t>
  </si>
  <si>
    <t>Satrafoods LƯƠNG HỮU KHÁNH</t>
  </si>
  <si>
    <t>12 Lương Hữu Khánh, P.Phạm Ngũ Lão, Quận 1</t>
  </si>
  <si>
    <t>204-206 Lê Thánh Tôn, P.Bến Thành, Quận 1</t>
  </si>
  <si>
    <t>177 Đinh Tiên Hoàng, P.Đa Kao, Quận 1</t>
  </si>
  <si>
    <t>Satrafoods CỐNG QUỲNH</t>
  </si>
  <si>
    <t>117 Cống Quỳnh, P.Nguyễn Cư Trinh, Quận 1</t>
  </si>
  <si>
    <t>Satrafoods LÝ TỰ TRỌNG</t>
  </si>
  <si>
    <t>Khu C, Bệnh viện Nhi Đồng 2, 14 Lý Tự Trọng, P.Bến Nghé, Q.1</t>
  </si>
  <si>
    <t>187 Nguyễn Duy Trinh, Phường Bình Trưng Tây, Quận 2</t>
  </si>
  <si>
    <t>Satrafoods NGUYỄN THỊ ĐỊNH</t>
  </si>
  <si>
    <t>312 Nguyễn Thị Định, P.Thạnh Mỹ Lợi, Quận 2</t>
  </si>
  <si>
    <t>3/1 Nguyễn Thị Định, P.An Phú, Q.2</t>
  </si>
  <si>
    <t>Satrafoods 455 VÕ VĂN TẦN</t>
  </si>
  <si>
    <t>455 Võ Văn Tần, Phường 5, Quận 3</t>
  </si>
  <si>
    <t>Satrafoods NGUYỄN TẤT THÀNH</t>
  </si>
  <si>
    <t>107 Nguyễn Tất Thành, Phường 13, Quận 4</t>
  </si>
  <si>
    <t>Satrafoods TÔN ĐẢN</t>
  </si>
  <si>
    <t>359A Tôn Đản, Phường 15, Quận 4</t>
  </si>
  <si>
    <t>Satrafoods NGUYỄN KHOÁI</t>
  </si>
  <si>
    <t>11B Nguyễn Khoái, P.1, Q.4</t>
  </si>
  <si>
    <t>Satrafoods XÓM CHIẾU</t>
  </si>
  <si>
    <t>235 Xóm Chiếu, P.15, Q.4</t>
  </si>
  <si>
    <t>347-353 Hùng Vương, Phường 9, Quận 5</t>
  </si>
  <si>
    <t>Satrafoods TRẦN HƯNG ĐẠO</t>
  </si>
  <si>
    <t>744 Trần Hưng Đạo, Phường 2, Quận 5</t>
  </si>
  <si>
    <t>Satrafoods HẢI THƯỢNG LÃN ÔNG</t>
  </si>
  <si>
    <t>177 Hải Thượng Lãn Ông, Phường 13, Quận 5</t>
  </si>
  <si>
    <t>20-22 Châu Văn Liêm, Phường 10, Quận 5</t>
  </si>
  <si>
    <t>Satrafoods PHAN VĂN KHỎE</t>
  </si>
  <si>
    <t>30A Phan Văn Khỏe, Phường 13, Quận 5</t>
  </si>
  <si>
    <t>Satrafoods NGUYỄN VĂN LUÔNG</t>
  </si>
  <si>
    <t>Satrafoods THÁP MƯỜI</t>
  </si>
  <si>
    <t>146 Tháp Mười, Phường 2, Quận 6</t>
  </si>
  <si>
    <t>Satrafoods AN DƯƠNG VƯƠNG</t>
  </si>
  <si>
    <t>404 An Dương Vương, Phường 10, Quận 6</t>
  </si>
  <si>
    <t>Satrafoods PHÚ LÂM</t>
  </si>
  <si>
    <t>28 Lô U, Cư xá Phú Lâm D, P.10, Q.6</t>
  </si>
  <si>
    <t>Satrafoods TÂN HÓA</t>
  </si>
  <si>
    <t>53 Tân Hóa, P.14, Q.6</t>
  </si>
  <si>
    <t>Satrafoods HUỲNH TẤN PHÁT</t>
  </si>
  <si>
    <t>639 Huỳnh Tấn Phát, P.Tân Thuận Đông, Quận 7</t>
  </si>
  <si>
    <t>6-8 Đường số 17, P.Tân Kiểng, Quận 7</t>
  </si>
  <si>
    <t>Khu Thương Mại A2, Tầng trệt chung cư Ngọc Lan, số 35 đường Phú Thuận,P. Phú Thuận, Quận 7</t>
  </si>
  <si>
    <t>Satrafoods PHÚ MỸ HƯNG</t>
  </si>
  <si>
    <t>Số 1, C15B Starhill, Phú Mỹ Hưng, Quận 7</t>
  </si>
  <si>
    <t>44 Đường Số 1, P.Tân Phú, Q.7</t>
  </si>
  <si>
    <t>460 Đường 3 tháng 2, P.12, Q.10, TP.HCM</t>
  </si>
  <si>
    <t>86 Lâm Văn Bền, P.Tân Kiểng, Q.7</t>
  </si>
  <si>
    <t>Satrafoods LÝ PHỤC MAN</t>
  </si>
  <si>
    <t>98 Lý Phục Man, KP3, P. Bình Thuận, Q.7</t>
  </si>
  <si>
    <t>157-157A Bùi Văn Ba, KP2, P.Tân Thuận Đông, Q.7</t>
  </si>
  <si>
    <t>Satrafoods DƯƠNG BÁ TRẠC</t>
  </si>
  <si>
    <t>803-805 Phạm Thế Hiển, Phường 4, Quận 8</t>
  </si>
  <si>
    <t>Satrafoods HƯNG PHÚ</t>
  </si>
  <si>
    <t>789-791 Hưng Phú, Phường 9, Quận 8</t>
  </si>
  <si>
    <t>Satrafoods DẠ NAM</t>
  </si>
  <si>
    <t>52 Dạ Nam, Phường 2, Quận 8</t>
  </si>
  <si>
    <t>Satrafoods PHẠM THẾ HIỂN 2</t>
  </si>
  <si>
    <t>1438F Phạm Thế Hiển, Phường 5, Quận 8</t>
  </si>
  <si>
    <t>Satrafoods BÌNH ĐIỀN</t>
  </si>
  <si>
    <t>Kiot số 2, Trung tâm thương mại Bình Điền, Đại lộ N V Linh , KP6, Phường 7, Quận 8</t>
  </si>
  <si>
    <t>Satrafoods PHẠM THẾ HIỂN 3</t>
  </si>
  <si>
    <t>3437 Phạm Thế Hiển, P.7, Q.8</t>
  </si>
  <si>
    <t>Satrafoods AN DƯƠNG VƯƠNG 2</t>
  </si>
  <si>
    <t>114 An Dương Vương, P.16, Q.8</t>
  </si>
  <si>
    <t>Satrafoods AN DƯƠNG VƯƠNG 3</t>
  </si>
  <si>
    <t>62 An Dương Vương, P.16, Q.8</t>
  </si>
  <si>
    <t>Satrafoods PHẠM THẾ HIỂN 4</t>
  </si>
  <si>
    <t>1146 Phạm Thế Hiển, P.5, Q.8</t>
  </si>
  <si>
    <t>Satrafoods TÙNG THIỆN VƯƠNG</t>
  </si>
  <si>
    <t>454 Tùng Thiện Vương, P.12, Q.8</t>
  </si>
  <si>
    <t>Satrafoods ĐƯỜNG SỐ 1 (Q8)</t>
  </si>
  <si>
    <t>5-7 Lô A Đường Số 1, Cảng Sông Phú Định, P.16, Q.8</t>
  </si>
  <si>
    <t>Satrafoods ĐỖ XUÂN HỢP</t>
  </si>
  <si>
    <t>315 Đỗ Xuân Hợp, P.Phước Long B, Quận 9</t>
  </si>
  <si>
    <t>Satrafoods LÊ VĂN VIỆT</t>
  </si>
  <si>
    <t>252 Lê Văn Việt, P.Tăng Nhơn Phú B, Quận 9</t>
  </si>
  <si>
    <t>Satrafoods ĐỖ XUÂN HỢP 2</t>
  </si>
  <si>
    <t>87A Đỗ Xuân Hợp, P. Phước Long B, Quận 9</t>
  </si>
  <si>
    <t>Satrafoods NGUYỄN VĂN TĂNG</t>
  </si>
  <si>
    <t>215 Nguyễn Văn Tăng, P.Long Thạnh Mỹ, Q.9</t>
  </si>
  <si>
    <t>204 Đình Phong Phú, P.Tăng Nhơn Phú B, Q.9</t>
  </si>
  <si>
    <t>Satrafoods NGÔ QUYỀN</t>
  </si>
  <si>
    <t>88 Ngô Quyền, P.Hiệp Phú, Q.9</t>
  </si>
  <si>
    <t>Satrafoods ĐÌNH PHONG PHÚ 2</t>
  </si>
  <si>
    <t>115A Đình Phong Phú, KP1, P.Tăng Nhơn Phú B, Q.9</t>
  </si>
  <si>
    <t>Satrafoods NGUYỄN XIỂN</t>
  </si>
  <si>
    <t>742 Nguyễn Xiển, P.Long Thạnh Mỹ, Q.9</t>
  </si>
  <si>
    <t>Satrafoods MAN THIỆN</t>
  </si>
  <si>
    <t>80 Man Thiện,  P.Tăng Nhơn Phú A, Quận 9</t>
  </si>
  <si>
    <t>Satrafoods TRẦN NHÂN TÔN</t>
  </si>
  <si>
    <t>159 Trần Nhân Tôn, P.2, Q.10</t>
  </si>
  <si>
    <t>Satrafoods CỬU LONG</t>
  </si>
  <si>
    <t>85 Cửu Long, P.15, Q.10</t>
  </si>
  <si>
    <t>224 Lạc Long Quân, Phường 10, Quận 11</t>
  </si>
  <si>
    <t>166 Bình Thới, Phường 14, Quận 11</t>
  </si>
  <si>
    <t>262/20 Lạc Long Quân, Phường 10, Quận 11</t>
  </si>
  <si>
    <t>Satrafoods LẠC LONG QUÂN 3</t>
  </si>
  <si>
    <t>306 Lạc Long Quân, P.5, Q.11</t>
  </si>
  <si>
    <t>Satrafoods LÊ VĂN KHƯƠNG</t>
  </si>
  <si>
    <t>304A-304B Lê Văn Khương, P.Thới An, Quận 12</t>
  </si>
  <si>
    <t>Satrafoods NGUYỄN VĂN QUÁ</t>
  </si>
  <si>
    <t>1/64 Nguyễn Văn Quá, KP5, P.Tân Hưng Thuận, Q12</t>
  </si>
  <si>
    <t>Satrafoods NGUYỄN ẢNH THỦ</t>
  </si>
  <si>
    <t>323 Nguyễn Ảnh Thủ, P.Hiệp Thành, Quận 12</t>
  </si>
  <si>
    <t>Satrafoods TÔ KÝ</t>
  </si>
  <si>
    <t>652 Tô Ký, P.Tân Chánh Hiệp, Quận 12</t>
  </si>
  <si>
    <t>Satrafoods NGUYỄN VĂN QUÁ 2</t>
  </si>
  <si>
    <t>73/1 Nguyễn Văn Quá, KP2A, P.Đông Hưng Thuận, Quận 12</t>
  </si>
  <si>
    <t>Satrafoods NGUYỄN THỊ ĐẶNG</t>
  </si>
  <si>
    <t>1E/1 Nguyễn Thị Đặng, KP2, P.Hiệp Thành, Q.12</t>
  </si>
  <si>
    <t>46-46A Nguyễn Thị Kiêu, P.Thới An, Q.12</t>
  </si>
  <si>
    <t>Satrafoods TRẦN THỊ CỜ</t>
  </si>
  <si>
    <t>247 Trần Thị Cờ, KP3, P.Thới An, Q.12</t>
  </si>
  <si>
    <t>2/89 Hà Huy Giáp, KP1, P.Thạnh Lộc, Q.12</t>
  </si>
  <si>
    <t>340 (số cũ 60F/17) Nguyễn Thị Kiểu, P.Hiệp Thành, Q.12</t>
  </si>
  <si>
    <t>Satrafoods TÂN CHÁNH HIỆP 10</t>
  </si>
  <si>
    <t>49 Tân Chánh Hiệp 10, KP8, P.Tân Chánh Hiệp, Q.12</t>
  </si>
  <si>
    <t>Nền số A3, Khu nhà ở K82, P.Tân Chánh Hiệp, Q.12</t>
  </si>
  <si>
    <t>Satrafoods HÀ HUY GIÁP 2</t>
  </si>
  <si>
    <t>412B Hà Huy Giáp, KP1, P.Thạnh Lộc, Q.12</t>
  </si>
  <si>
    <t>281 Nguyễn Thị Búp, KP11, P.Tân Chánh Hiệp, Q.12</t>
  </si>
  <si>
    <t>Satrafoods THẠNH LỘC</t>
  </si>
  <si>
    <t>66 Thạnh Lộc 27, Khu Phố 3C, P.Thạnh Lộc, Q.12</t>
  </si>
  <si>
    <t>Satrafoods NGUYỄN THỊ KIỂU 2</t>
  </si>
  <si>
    <t>74/4F Nguyễn Thị Kiểu, KP1, P.Hiệp Thành, Q.12</t>
  </si>
  <si>
    <t>Satrafoods ĐÔNG HƯNG THUẬN 02</t>
  </si>
  <si>
    <t>124 Đông Hưng Thuận 02, KP5, P.Đông Hưng Thuận, Q.12</t>
  </si>
  <si>
    <t>Satrafoods ĐINH ĐỨC THIỆN</t>
  </si>
  <si>
    <t>C13/34 Đinh Đức Thiện, Ấp 3, Xã Bình Chánh, Huyện Bình Chánh</t>
  </si>
  <si>
    <t>Satrafoods QUỐC LỘ 50</t>
  </si>
  <si>
    <t>B6/187 Quốc lộ 50, Ấp 2, Xã Phong Phú, H.Bình Chánh</t>
  </si>
  <si>
    <t>Satrafoods NGUYỄN THỊ TÚ</t>
  </si>
  <si>
    <t>D3/18A Nguyễn Thị Tú, Vĩnh Lộc, Bình Chánh</t>
  </si>
  <si>
    <t>Satrafoods NGUYỄN HỮU TRÍ</t>
  </si>
  <si>
    <t>E9/8A - E9/8C Nguyễn Hữu Trí, Thị trấn Tân Túc, H.Bình Chánh</t>
  </si>
  <si>
    <t>Satrafoods VÕ VĂN VÂN</t>
  </si>
  <si>
    <t>C9/3A , Võ Văn Vân, Ấp 3, Xã Vĩnh Lộc B, Huyện Bình Chánh</t>
  </si>
  <si>
    <t>Satrafoods QUỐC LỘ 50 - 2</t>
  </si>
  <si>
    <t>Satrafoods AN PHÚ TÂY - HƯNG LONG</t>
  </si>
  <si>
    <t>D7/39 An Phú Tây - Hưng Long, Ấp 4, Xã Hưng Long, Huyện Bình Chánh</t>
  </si>
  <si>
    <t>Satrafoods ĐINH ĐỨC THIỆN 2</t>
  </si>
  <si>
    <t>C17/41 Đinh Đức Thiện, Ấp 3, Xã Bình Chánh, Huyện Bình Chánh</t>
  </si>
  <si>
    <t>Satrafoods QUỐC LỘ 50 - 3</t>
  </si>
  <si>
    <t>A19/12 Quốc Lộ 50, Ấp 1, Xã Bình Hưng, Huyện Bình Chánh</t>
  </si>
  <si>
    <t>Satrafoods QUỐC LỘ 50 - 4</t>
  </si>
  <si>
    <t>B6/14 Quốc Lộ 50, Ấp 3, Xã Bình Hưng, Huyện Bình Chánh</t>
  </si>
  <si>
    <t>Satrafoods VĨNH LỘC 2</t>
  </si>
  <si>
    <t>A1/17 Vĩnh Lộc, Ấp 1, Xã Vĩnh Lộc A, Huyện Bình Chánh</t>
  </si>
  <si>
    <t>KP2  Nguyễn Thị Tú - KCN Vĩnh Lộc, P.Bình Hưng Hòa B, Quận Bình Tân</t>
  </si>
  <si>
    <t>Satrafoods CÂY DA SÀ</t>
  </si>
  <si>
    <t>320A Tỉnh Lộ 10, P.Bình Trị Đông, Quận Bình Tân</t>
  </si>
  <si>
    <t>148B Gò Xoài, KP 9, P. Bình Hưng Hòa, Quận Bình Tân</t>
  </si>
  <si>
    <t>Satrafoods TỈNH LỘ 10</t>
  </si>
  <si>
    <t>997 Tỉnh Lộ 10, KP8, P.Tân Tạo, Q.Bình Tân</t>
  </si>
  <si>
    <t>36 Lê Văn Quới, P.Bình Hưng Hòa A, Quận Bình Tân</t>
  </si>
  <si>
    <t>Satrafoods HƯƠNG LỘ 2</t>
  </si>
  <si>
    <t>471A Hương Lộ 2, KP4, P.Bình Trị Đông, Q.Bình Tân</t>
  </si>
  <si>
    <t>Satrafoods TRƯƠNG PHƯỚC PHAN</t>
  </si>
  <si>
    <t>116 Trương Phước Phan, P.Bình Trị Đông, Q. Bình Tân</t>
  </si>
  <si>
    <t>Satrafoods HƯƠNG LỘ 2 - 2</t>
  </si>
  <si>
    <t>730A Hương Lộ 2, KP4, P.Bình Trị Đông A, Q.Bình Tân</t>
  </si>
  <si>
    <t>Satrafoods HỒ VĂN LONG</t>
  </si>
  <si>
    <t>79 Hồ Văn Long, KP3, P.Tân Tạo, Q.Bình Tân</t>
  </si>
  <si>
    <t>Satrafoods LIÊN KHU 5-6</t>
  </si>
  <si>
    <t>124 Liên Khu 5-6, KP5, P.Bình Hưng Hòa B, Q.Bình Tân</t>
  </si>
  <si>
    <t>Satrafoods HỒ VĂN LONG 2</t>
  </si>
  <si>
    <t>31 Hồ Văn Long, P.Bình Hưng Hòa B, Q.Bình Tân</t>
  </si>
  <si>
    <t>Satrafoods ẤP CHIẾN LƯỢC</t>
  </si>
  <si>
    <t>249 Ấp Chiến Lược, P.Bình Hưng Hòa A, Q.Bình Tân</t>
  </si>
  <si>
    <t>Satrafoods XÔ VIẾT NGHỆ TĨNH</t>
  </si>
  <si>
    <t>175-177 Xô Viết Nghệ Tĩnh, Phường 17, Quận Bình Thạnh</t>
  </si>
  <si>
    <t>167A Nơ Trang Long, Phường 12, Quận Bình Thạnh</t>
  </si>
  <si>
    <t>462 Nơ Trang Long, Phường 13, Quận Bình Thạnh</t>
  </si>
  <si>
    <t>49-51 Phan Chu Trinh, Phường 14, Quận Bình Thạnh</t>
  </si>
  <si>
    <t>Satrafoods UNG VĂN KHIÊM</t>
  </si>
  <si>
    <t>184 Ung Văn Khiêm, Phường 25, Quận Bình Thạnh</t>
  </si>
  <si>
    <t>Satrafoods NGUYỄN VĂN ĐẬU</t>
  </si>
  <si>
    <t>46B Nguyễn Văn Đậu, Phường 6, Quận Bình Thạnh</t>
  </si>
  <si>
    <t>203A Hoàng Hoa Thám, Phường 6, Quận Bình Thạnh</t>
  </si>
  <si>
    <t>Satrafoods ĐINH BỘ LĨNH</t>
  </si>
  <si>
    <t>233-235 Đinh Bộ Lĩnh, P.26, Q.Bình Thạnh</t>
  </si>
  <si>
    <t>Satrafoods NGUYỄN VĂN ĐẬU 2</t>
  </si>
  <si>
    <t>228 Nguyễn Văn Đậu, P.11, Q.Bình Thạnh</t>
  </si>
  <si>
    <t>Satrafoods BÌNH LỢI</t>
  </si>
  <si>
    <t>2B Bình Lợi, P.13, Q.Bình Thạnh</t>
  </si>
  <si>
    <t>Satrafoods PHAN VĂN HÂN</t>
  </si>
  <si>
    <t>112 Phan Văn Hân, P.7, Q.Bình Thạnh</t>
  </si>
  <si>
    <t>Satrafoods CỦ CHI</t>
  </si>
  <si>
    <t>199A Tỉnh lộ 8, Thị trấn Củ Chi, Huyện Củ Chi</t>
  </si>
  <si>
    <t>Satrafoods CỦ CHI 3</t>
  </si>
  <si>
    <t>67 Tỉnh lộ 8, P.Tân Thạnh Tây, Huyện Củ Chi</t>
  </si>
  <si>
    <t>Satrafoods CỦ CHI 4</t>
  </si>
  <si>
    <t>Lô TT1 - 1, Đường D4, KCN Đông Nam, Củ Chi</t>
  </si>
  <si>
    <t>75A Nguyễn Văn Khạ, Thị trấn Củ Chi, Huyện Củ Chi</t>
  </si>
  <si>
    <t>Satrafoods CỦ CHI 7</t>
  </si>
  <si>
    <t>142 Nguyễn Văn Khạ, KP7, Thị trấn Củ Chi, Huyện Củ Chi</t>
  </si>
  <si>
    <t>37 Nguyễn Văn Ni, KP2, Thị trấn Củ Chi, Huyện Củ Chi</t>
  </si>
  <si>
    <t>728 Tỉnh Lộ 8, Xã Phước Vĩnh An, H.Củ Chi</t>
  </si>
  <si>
    <t>68 Liêu Bình Hương, Xã Tân Thông Hội, Huyện Củ Chi</t>
  </si>
  <si>
    <t>Satrafoods CỦ CHI 11</t>
  </si>
  <si>
    <t>1614A, Tỉnh lộ 8, Ấp 4, Xã Hòa Phú, H.Củ Chi</t>
  </si>
  <si>
    <t>Satrafoods CỦ CHI 12</t>
  </si>
  <si>
    <t>423B, Quốc lộ 22, Ấp Phước Hòa, Xã Phước Hiệp, H.Củ Chi</t>
  </si>
  <si>
    <t>Satrafoods CỦ CHI 13</t>
  </si>
  <si>
    <t>01 Lê Minh Nhựt , Ấp Tiền, Xã Tân Thông Hội, Huyện Củ Chi</t>
  </si>
  <si>
    <t>393 Quang Trung, Phường 10, Quận Gò Vấp</t>
  </si>
  <si>
    <t>492 Lê Văn Thọ, Phường 16, Quận Gò Vấp</t>
  </si>
  <si>
    <t>Satrafoods NGUYÊN HỒNG</t>
  </si>
  <si>
    <t>15 Nguyên Hồng, Phường 1, Quận Gò Vấp</t>
  </si>
  <si>
    <t>512 Nguyễn Văn Công, Phường 3, Quận Gò Vấp</t>
  </si>
  <si>
    <t>Satrafoods LÊ ĐỨC THỌ</t>
  </si>
  <si>
    <t>247 Lê Đức Thọ, Phường 17, Quận Gò Vấp.</t>
  </si>
  <si>
    <t>Satrafoods LÊ ĐỨC THỌ 2</t>
  </si>
  <si>
    <t>100A Lê Đức Thọ, Phường 7, Quận Gò Vấp</t>
  </si>
  <si>
    <t>80 Nguyễn Thượng Hiền, P.1, Q.Gò Vấp</t>
  </si>
  <si>
    <t>Satrafoods PHẠM VĂN CHIÊU</t>
  </si>
  <si>
    <t>96 Phạm Văn Chiêu, Phường 9, Q.Gò Vấp,</t>
  </si>
  <si>
    <t>1333 Phan Văn Trị, P.10, Q.Gò Vấp</t>
  </si>
  <si>
    <t>Satrafoods CÂY TRÂM</t>
  </si>
  <si>
    <t>Satrafoods QUANG TRUNG 2</t>
  </si>
  <si>
    <t>486 Quang Trung, P.10, Q.Gò Vấp</t>
  </si>
  <si>
    <t>405/10 Thống Nhất, P.11, Q.Gò Vấp</t>
  </si>
  <si>
    <t>97/7D Bà Triệu, Thị trấn Hóc Môn, Huyện Hóc Môn</t>
  </si>
  <si>
    <t>Satrafoods NGUYỄN ẢNH THỦ 2</t>
  </si>
  <si>
    <t>31/7 Nguyễn Ảnh Thủ, Ấp Hưng Lân, Xã Bà Điểm, Huyện Hóc Môn</t>
  </si>
  <si>
    <t>45T Ấp 7, Đặng Thúc Vịnh, Xã Đông Thạnh, Huyện Hóc Môn</t>
  </si>
  <si>
    <t>Satrafoods NGUYỄN THỊ HUÊ</t>
  </si>
  <si>
    <t>31/3B Nguyễn Thị Huê, Ấp Đông Lân, Xã Bà Điểm, Huyện Hóc Môn</t>
  </si>
  <si>
    <t>Satrafoods QUỐC LỘ 22</t>
  </si>
  <si>
    <t>2/7 Quốc lộ 22, Ấp Dân Thắng 2, Xã Tân Thới Nhì, Huyện Hóc Môn</t>
  </si>
  <si>
    <t>310 Nguyễn Văn Bứa, Ấp 6, Xã Xuân Thới Sơn, Huyện Hóc Môn</t>
  </si>
  <si>
    <t>Satrafoods TRỊNH THỊ MIẾNG</t>
  </si>
  <si>
    <t>109/4E Trịnh Thị Miếng, Ấp Tam Đông, Xã Thới Tam Thôn, Huyện Hóc Môn</t>
  </si>
  <si>
    <t>110 Nguyễn Bình, Phú Xuân, Nhà Bè</t>
  </si>
  <si>
    <t>1131A - 1131B Lê Văn Lương, Ấp 3, Xã Phước Kiển, Huyện Nhà Bè</t>
  </si>
  <si>
    <t>Satrafoods LÊ VĂN LƯƠNG 3</t>
  </si>
  <si>
    <t>1560/2 Lê Văn Lương, Ấp 2, Xã Nhơn Đức, Huyện Nhà Bè</t>
  </si>
  <si>
    <t>Satrafoods HUỲNH TẤN PHÁT 2</t>
  </si>
  <si>
    <t>464 Huỳnh Tấn Phát, Thị trấn Nhà Bè, Huyện Nhà Bè</t>
  </si>
  <si>
    <t>Satrafoods LÊ VĂN LƯƠNG 4</t>
  </si>
  <si>
    <t>1234 - 2044 Lê Văn Lương, Ấp 4, Xã Nhơn Đức, Huyện Nhà Bè</t>
  </si>
  <si>
    <t>136/6A Nguyễn Văn Tạo, Ấp 1, Xã Hiệp Phước, Huyện Nhà Bè</t>
  </si>
  <si>
    <t>140 - 142 Thích Quảng Đức, P.4, Q.Phú Nhuận</t>
  </si>
  <si>
    <t>187 Phạm Văn Hai, Phường 5, Quận Tân Bình</t>
  </si>
  <si>
    <t>Satrafoods PHAN HUY ÍCH</t>
  </si>
  <si>
    <t>68 Phan Huy Ích, Phường 15, Quận Tân Bình</t>
  </si>
  <si>
    <t>Satrafoods LẠC LONG QUÂN 2</t>
  </si>
  <si>
    <t>902 Lạc Long Quân, Phường 8, Quận Tân Bình</t>
  </si>
  <si>
    <t>Satrafoods 244 ÂU CƠ</t>
  </si>
  <si>
    <t>244 Âu Cơ, Phường 9, Quận Tân Bình</t>
  </si>
  <si>
    <t>296 Phạm Văn Bạch, Phường 15, Q.Tân Bình</t>
  </si>
  <si>
    <t>Satrafoods BÀU CÁT 8</t>
  </si>
  <si>
    <t>44 - 46 Bàu Cát 8, P.11, Q.Tân Bình</t>
  </si>
  <si>
    <t>Satrafoods TRẦN MAI NINH</t>
  </si>
  <si>
    <t>108/2 Trần Mai Ninh, P.12, Q.Tân Bình</t>
  </si>
  <si>
    <t>Satrafoods TRẦN VĂN QUANG</t>
  </si>
  <si>
    <t>153 Trần Văn Quang, P.10, Q.Tân Bình</t>
  </si>
  <si>
    <t>Satrafoods LÊ TRỌNG TẤN</t>
  </si>
  <si>
    <t>262 Lê Trọng Tấn, P.Tây Thạnh, Quận Tân Phú</t>
  </si>
  <si>
    <t>Satrafoods THẠCH LAM</t>
  </si>
  <si>
    <t>119 Thạch Lam, P.Hiệp Tân, Quận Tân Phú</t>
  </si>
  <si>
    <t>Satrafoods VƯỜN LÀI</t>
  </si>
  <si>
    <t>141 Vườn Lài, P.Phú Thọ Hòa, Quận Tân Phú</t>
  </si>
  <si>
    <t>121-121A Tân Hương, P.Tân Quý, Quận Tân Phú</t>
  </si>
  <si>
    <t>78 Lê Vĩnh Hòa, P.Phú Thọ Hòa, Q Tân Phú</t>
  </si>
  <si>
    <t>Satrafoods DƯƠNG ĐỨC HIỀN</t>
  </si>
  <si>
    <t>33 Dương Đức Hiền, P.Tây Thạnh, Q.Tân Phú</t>
  </si>
  <si>
    <t>Satrafoods NGUYỄN XUÂN KHOÁT</t>
  </si>
  <si>
    <t>25 Nguyễn Xuân Khoát, P.Tân Thành, Q.Tân Phú</t>
  </si>
  <si>
    <t>Satrafoods THOẠI NGỌC HẦU</t>
  </si>
  <si>
    <t>Số 2 Thoại Ngọc Hầu, P.Hòa Thạnh, Q.Tân Phú</t>
  </si>
  <si>
    <t>Satrafoods LUỸ BÁN BÍCH</t>
  </si>
  <si>
    <t>503 Lũy Bán Bích, P.Phú Thạnh, Q.Tân Phú</t>
  </si>
  <si>
    <t>Satrafoods KHA VẠN CÂN</t>
  </si>
  <si>
    <t>1182 Kha Vạn Cân, P.Linh Chiểu, Quận Thủ Đức</t>
  </si>
  <si>
    <t>TTTM Satra đường Phạm Hùng</t>
  </si>
  <si>
    <t>C6/27 Phạm Hùng, Xã Bình Hưng, Huyện Bình Chánh, Thành phố Hồ Chí Minh, Việt Nam</t>
  </si>
  <si>
    <t>Satrafoods ĐƯỜNG SỐ 5</t>
  </si>
  <si>
    <t>16 Đường số 5, P.Linh Xuân, Quận Thủ Đức</t>
  </si>
  <si>
    <t>29 Dân Chủ, P.Bình Thọ, Quận Thủ Đức</t>
  </si>
  <si>
    <t>Satrafoods ĐẶNG VĂN BI</t>
  </si>
  <si>
    <t>64 Đặng Văn Bi, KP 4, P.Bình Thọ, Quận Thủ Đức</t>
  </si>
  <si>
    <t>Satrafoods TÔ NGỌC VÂN</t>
  </si>
  <si>
    <t>252 Tô Ngọc Vân, KP 3, P.Linh Đông, Quận Thủ Đức</t>
  </si>
  <si>
    <t>Satrafoods  ĐƯỜNG SỐ 11</t>
  </si>
  <si>
    <t>65 Đường số 11, KP4, P.Linh Xuân, Q.Thủ Đức</t>
  </si>
  <si>
    <t>Satrafoods ĐƯỜNG SỐ 8</t>
  </si>
  <si>
    <t>36 Đường Số 8, KP1, P.Linh Xuân, Q.Thủ Đức</t>
  </si>
  <si>
    <t>Satrafoods TÔ VĨNH DIỆN</t>
  </si>
  <si>
    <t>46 Tô Vĩnh Diện, P.Linh Chiểu, Q.Thủ Đức</t>
  </si>
  <si>
    <t>11 Đường số 6, KP 3, P.Linh Trung, Q.Thủ Đức</t>
  </si>
  <si>
    <t>244 Lê Thị Hoa, KP5, P.Bình Chiểu, Q.Thủ Đức</t>
  </si>
  <si>
    <t>Satrafoods HIỆP BÌNH</t>
  </si>
  <si>
    <t>187 Hiệp Bình, KP7, P.Hiệp Bình Chánh, Q.Thủ Đức</t>
  </si>
  <si>
    <t>Satrafoods TỈNH LỘ 43</t>
  </si>
  <si>
    <t>740 Tỉnh Lộ 43, Khu phố 3, P.Bình Chiểu, Q.Thủ Đức</t>
  </si>
  <si>
    <t>Satrafoods ĐƯỜNG 8 - 2</t>
  </si>
  <si>
    <t>23 Đường 8, KP3, P.Linh Trung, Q.Thủ Đức</t>
  </si>
  <si>
    <t>Trung Tâm Thương Mại Satra Củ Chi</t>
  </si>
  <si>
    <t>1239 Tỉnh Lộ 8, Ấp Thạnh An, Xã Trung An, Huyện Củ Chi, Thành phố Hồ Chí Minh, Việt Nam</t>
  </si>
  <si>
    <t>Satrafoods 32 Nguyễn Thị Kiểu</t>
  </si>
  <si>
    <t>32 Nguyễn Thị Kiểu, P.Hiệp Thành, Q.12</t>
  </si>
  <si>
    <t>CÔNG TY TNHH SAIGON MART</t>
  </si>
  <si>
    <t>Số 0.03 Chung cư Flora Mizuki -CC1-A; ấp 3A, Xã Bình Hưng, Huyện Bình Chánh, Thành phố Hồ Chí Minh, Việt Nam</t>
  </si>
  <si>
    <t>CÔNG TY CỔ PHẦN SHINSEN GROUP</t>
  </si>
  <si>
    <t>76D Phạm Viết Chánh, Phường 19, Quận Bình Thạnh, Thành phố Hồ Chí Minh, Việt Nam</t>
  </si>
  <si>
    <t>Shinsen Cửa Hàng Nguyễn Văn Công</t>
  </si>
  <si>
    <t>Gò Vấp, HCM</t>
  </si>
  <si>
    <t>Shinsen Cửa Hàng Nguyễn Văn Đậu</t>
  </si>
  <si>
    <t>SIBAFOOD</t>
  </si>
  <si>
    <t>Công Ty Cổ Phần Thương Mại Dịch Vụ JM Quốc Tế</t>
  </si>
  <si>
    <t>L1-01 Tầng 1, Tòa Nhà Gold View, 346 Bến Vân Đồn, Phường 01, Quận 4, Tp. Hồ Chí Minh</t>
  </si>
  <si>
    <t>CHI NHÁNH CÔNG TY TNHH MTV SONG NGỌC</t>
  </si>
  <si>
    <t>26 - 28 Đường số 10, KDC Bình Hưng, ấp 2, Xã Bình Hưng, Huyện Bình Chánh, Thành phố Hồ Chí Minh, Việt Nam</t>
  </si>
  <si>
    <t>25 Đường Đặng Thùy Trâm, Phường 13, Quận Bình Thạnh, Thành phố Hồ Chí Minh, Việt Nam</t>
  </si>
  <si>
    <t>CÔNG TY TNHH TMDV TIỀN GIANG - SÀI GÒN</t>
  </si>
  <si>
    <t>TIKI</t>
  </si>
  <si>
    <t>CÔNG TY TNHH MỘT THÀNH VIÊN THƯƠNG MẠI TI KI</t>
  </si>
  <si>
    <t>52 út Tịch, Phường 4, Quận Tân Bình, Thành phố Hồ Chí Minh, Việt Nam</t>
  </si>
  <si>
    <t>TINTIN</t>
  </si>
  <si>
    <t>CÔNG TY TNHH THƯƠNG MẠI DỊCH VỤ KINH DOANH TRUNG TUYẾN</t>
  </si>
  <si>
    <t>867A Nguyễn Văn Quá, phường Đông Hưng Thuận, Quận 12, Thành phố Hồ Chí Minh, Việt Nam</t>
  </si>
  <si>
    <t>USMART</t>
  </si>
  <si>
    <t>CÔNG TY TNHH USMART</t>
  </si>
  <si>
    <t>GS25 Empress</t>
  </si>
  <si>
    <t>138-142 Hai Bà Trưng, ​​P.Đa Kao, Q.1, HCM</t>
  </si>
  <si>
    <t>GS25 Mplaza</t>
  </si>
  <si>
    <t>Tòa nhà Mplaza Sài Gòn, 39 Lê Duẩn, P. Bến Nghé, Q.1, HCM</t>
  </si>
  <si>
    <t>GS25 Truong Dinh</t>
  </si>
  <si>
    <t>24C Trương Định, P.6, Q.3, HCM</t>
  </si>
  <si>
    <t>GS25 Viettel</t>
  </si>
  <si>
    <t>285 Cách Mạng Tháng 8, P.12, Q.10, HCM</t>
  </si>
  <si>
    <t>GS25 Nguyen Huu Canh</t>
  </si>
  <si>
    <t>135/57 và 135/59 Nguyễn Hữu Cảnh, P. 22, Q.Bình Thạnh, HCM</t>
  </si>
  <si>
    <t>GS25 Trung Son</t>
  </si>
  <si>
    <t>Số 53, Đường 9A, Khu dân cư Trung Sơn, Xã Bình Hưng, Huyện Bình Chánh, HCM</t>
  </si>
  <si>
    <t>GS25 Happy Res</t>
  </si>
  <si>
    <t>39 Đường 19, Phường Tân Phú, Quận 7, HCM</t>
  </si>
  <si>
    <t>GS25 Cao Lo</t>
  </si>
  <si>
    <t>Số 194 - 196 Cao Lỗ, P.4, Q.8, HCM</t>
  </si>
  <si>
    <t>GS25 Mac Dinh Chi</t>
  </si>
  <si>
    <t>56 Mạc Đĩnh Chi, P. Đa Kao, Q.1, HCM</t>
  </si>
  <si>
    <t>GS25 Nguyen Chi Thanh</t>
  </si>
  <si>
    <t>133 Nguyễn Chí Thanh, P.9, Q.5, HCM</t>
  </si>
  <si>
    <t>GS25 Truong Cong Dinh</t>
  </si>
  <si>
    <t>35 Trương Công Định, P.14, Q.Tân Bình, HCM</t>
  </si>
  <si>
    <t>GS25 Huynh Van Banh</t>
  </si>
  <si>
    <t>Số 511 Huỳnh Văn Bánh, P.14, Q.Phú Nhuận, HCM</t>
  </si>
  <si>
    <t>GS25 Melody</t>
  </si>
  <si>
    <t>Khu Minishop, Tầng 1, Khu căn hộ Melody, 16 Âu Cơ, Phường Tân Sơn Nhì, Quận Tân Phú, HCM</t>
  </si>
  <si>
    <t>GS25 Vinhome</t>
  </si>
  <si>
    <t>Nhà Dịch Vụ LP-SH.03 (Shophouse), LandMark Plus Vinhomes Central Park, Số 720, Đường Điện Biên Phủ, Phường 22, Quận Bình Thạnh, HCM</t>
  </si>
  <si>
    <t>GS25 Wilton</t>
  </si>
  <si>
    <t>Căn hộ kết hợp kinh doanh (Shophouse / SH) số WT2-1.SH01, Lầu 1, Tháp 2, Số 71/3, Đường Nguyễn Văn Thương, Phường 25, Quận Bình Thạnh, HCM</t>
  </si>
  <si>
    <t>GS25 Ba Hat</t>
  </si>
  <si>
    <t>172 Bà Hạt, P.09, Q.10, HCM</t>
  </si>
  <si>
    <t>GS25 Kingston</t>
  </si>
  <si>
    <t>223 - 223B Hoàng Văn Thụ, P.15, Q.Phú Nhuận, HCM</t>
  </si>
  <si>
    <t>GS25 Ree Tower</t>
  </si>
  <si>
    <t>9 Đoàn Văn Bơ, Phường 12, Quận 4, Phường 12, Quận 4, HCM</t>
  </si>
  <si>
    <t>GS25 Bui Thi Xuan</t>
  </si>
  <si>
    <t>122D Bùi Thị Xuân, Phường Phạm Ngũ Lão, Quận 1, HCM</t>
  </si>
  <si>
    <t>GS25 Everich</t>
  </si>
  <si>
    <t>290 An Dương Vương, P.4, Q.5, HCM</t>
  </si>
  <si>
    <t>GS25 Centre Point</t>
  </si>
  <si>
    <t>106 Nguyễn Văn Trỗi, Phường 8, Phú Nhuận, HCM</t>
  </si>
  <si>
    <t>GS25 Aqua 1</t>
  </si>
  <si>
    <t>A1SH04, Số 2 Tôn Đức Thắng, P. Bến Nghé, Q.1, HCM</t>
  </si>
  <si>
    <t>GS25 Ly Thuong Kiet</t>
  </si>
  <si>
    <t>373 / 3-3A Lý Thường Kiệt, P.9, Q.Tân Bình, HCM</t>
  </si>
  <si>
    <t>GS25 New City</t>
  </si>
  <si>
    <t>Shophouse số: BA-S01C, Tầng trệt Khu Thương mại Tòa nhà Bali, Khu dân cư Thành phố Mới tại địa chỉ số 17, Đường Mai Chí Thọ, Phường Bình Khánh, Quận 2, HCM</t>
  </si>
  <si>
    <t>GS25 63 Hồ Tùng Mậu</t>
  </si>
  <si>
    <t>GS25 The Park Residence</t>
  </si>
  <si>
    <t>44,46,48 Tầng trệt, Block B4, Chung cư The Park Residence - 12 Nguyễn Hữu Thọ, Phường Phước Kiển, Huyện Nhà Bè, HCM</t>
  </si>
  <si>
    <t>GS25 The Ascent</t>
  </si>
  <si>
    <t>62-62A Đường Quốc Hương, P. Thảo Điền, Q.2, HCM</t>
  </si>
  <si>
    <t>GS25 Sadora</t>
  </si>
  <si>
    <t>Số A-00.04, Khu dân cư đa chức năng tại Lô 6-9, đường số 2, đường 13, Phường Thủ Thiêm, Quận 2, HCM</t>
  </si>
  <si>
    <t>GS25 Cong Hoa Garden</t>
  </si>
  <si>
    <t>dự án khu phức hợp Cộng Hòa Garden. 20 Cộng Hòa, P.12, Q.Tân Bình, HCM</t>
  </si>
  <si>
    <t>GS25 Sunrise City View</t>
  </si>
  <si>
    <t>Lô đất thương mại SC.A-01.08 Sunrise City View, thuộc khu chung cư Nhật Hoa, số 33 Nguyễn Hữu Thọ, P.Tân Hưng, Q.7, HCM</t>
  </si>
  <si>
    <t>GS25 Diamond Lotus</t>
  </si>
  <si>
    <t>B2 Khối đế thương mại dự án Diamond Lotus Riverside, số 49C, đường Lê Quang Kim, P.8, Q.8, HCM</t>
  </si>
  <si>
    <t>GS25 Pho Quang</t>
  </si>
  <si>
    <t>8A Phổ Quang, P. 02, Q.Tân Bình, HCM</t>
  </si>
  <si>
    <t>GS25 SPKT</t>
  </si>
  <si>
    <t>Số 1-3 Võ Văn Ngân, P.Linh Chiểu, Q.Thủ Đức, HCM</t>
  </si>
  <si>
    <t>GS25 Pham Ngoc Thach</t>
  </si>
  <si>
    <t>Số 1Bis, Đường Phạm Ngọc Thạch, Phường Bến Nghé, Quận 1, HCM</t>
  </si>
  <si>
    <t>GS25 SG Royal</t>
  </si>
  <si>
    <t>34-35 Bến Vân Đồn, Phường 12, Quận 4, HCM</t>
  </si>
  <si>
    <t>GS25 The Park 1</t>
  </si>
  <si>
    <t>Nhà dịch vụ số P1-SH.01 Tòa Park 1 Vinhomes Central Park, số 720A Điện Biên Phủ, P. 22, Q.Bình Thạnh, HCM</t>
  </si>
  <si>
    <t>GS25 Pegasuite</t>
  </si>
  <si>
    <t>PS-05 thuộc chung cư Phương Việt - dự án The Pegasuite tại 1002 Tạ Quang Bửu, Phường 6, Quận 8, HCM</t>
  </si>
  <si>
    <t>GS25 Huynh Dinh Hai</t>
  </si>
  <si>
    <t>38A Huỳnh Đình Hai, P.14, Q.Bình Thạnh, HCM</t>
  </si>
  <si>
    <t>GS25 La Astoria</t>
  </si>
  <si>
    <t>Tầng trệt T1.05-1, T1.05-2, T1.05-3, block 4 (LA3) Tòa nhà La Astoria 3, số 383, đường Nguyễn Duy Trinh, P.Bình Trưng Tây, Q.2, HCM</t>
  </si>
  <si>
    <t>GS25 Nguyen Dinh Chieu</t>
  </si>
  <si>
    <t>130 Nguyễn Đình Chiểu, Phường 06, Quận 3, HCM</t>
  </si>
  <si>
    <t>GS25 Amena</t>
  </si>
  <si>
    <t>GS25 Sunrise Riverside</t>
  </si>
  <si>
    <t>Lô K.1.09 (Tháp K) Căn hộ Sunrise Riverside, Xã Phước Kiển, Huyện Nhà Bè, HCM</t>
  </si>
  <si>
    <t>GS25 Hutech D</t>
  </si>
  <si>
    <t>Số 276 Điện Biên Phủ, Phường 17, Quận Bình Thạnh, HCM</t>
  </si>
  <si>
    <t>GS25 Thanh Thai</t>
  </si>
  <si>
    <t>Căn hộ 0.2 thuộc Chung cư Thiên Nam, tọa lạc tại số 7A / 162 Thành Thái, Phường 14, Quận 10, HCM</t>
  </si>
  <si>
    <t>GS25 Era Town</t>
  </si>
  <si>
    <t>Căn hộ EA1-01-01C VÀ EA1-01-01B Đường số 15B, Phường Phú Mỹ, Quận 7, HCM</t>
  </si>
  <si>
    <t>GS25 Nam Kỳ Khởi Nghĩa</t>
  </si>
  <si>
    <t>Số 155A, Đường Nam Kỳ Khởi Nghĩa, Phường 06, Quận 3, HCM</t>
  </si>
  <si>
    <t>GS25 Hutech B</t>
  </si>
  <si>
    <t>Số 31/36, Đường Ung Văn Khiêm, Phường 25, Quận Bình Thạnh, HCM</t>
  </si>
  <si>
    <t>GS25 UEF</t>
  </si>
  <si>
    <t>Số 141, Đường Điện Biên Phủ, Phường 15, Quận Bình Thạnh, HCM</t>
  </si>
  <si>
    <t>GS25 Le Thanh Ton</t>
  </si>
  <si>
    <t>Số 2 Lê Thánh Tôn, P.Bến Nghé, Q.1, HCM</t>
  </si>
  <si>
    <t>GS25 Thao Dien</t>
  </si>
  <si>
    <t>Số 16 Thảo Điền, P. Thảo Điền, Q.2, HCM</t>
  </si>
  <si>
    <t>GS25 Ho Tung Mau</t>
  </si>
  <si>
    <t>Số 50 đường Hồ Tùng Mậu, Phường Bến Nghé, Quận 1, HCM</t>
  </si>
  <si>
    <t>GS25 Mac Dinh Chi 2</t>
  </si>
  <si>
    <t>Số 28 Ter B, Mạc Đĩnh Chi, P.Đa Kao, Q.1, HCM</t>
  </si>
  <si>
    <t>GS25 Hoang Du Khuong</t>
  </si>
  <si>
    <t>Số 01, Đường Hoàng Dư Khương, Phường 12, Quận 10, HCM</t>
  </si>
  <si>
    <t>GS25 Pho Duc Chinh</t>
  </si>
  <si>
    <t>Số 2 Phó Đức Chính, Phường Nguyễn Thái Bình, Quận 1, HCM</t>
  </si>
  <si>
    <t>GS25 Khanh Hoi</t>
  </si>
  <si>
    <t>Số 262 đường Khánh Hội, Phường 6, Quận 4, HCM</t>
  </si>
  <si>
    <t>GS25 Nguyen Cong Tru</t>
  </si>
  <si>
    <t>Số 79 Nguyễn Công Trứ, Phường Nguyễn Thái Bình, Quận 1, HCM</t>
  </si>
  <si>
    <t>GS25 Nguyen Van Thuong</t>
  </si>
  <si>
    <t>Số 150 Nguyễn Văn Thương (D1), Phường 25, Quận Bình Thạnh, HCM</t>
  </si>
  <si>
    <t>GS25 Le Vinh Hoa</t>
  </si>
  <si>
    <t>130-130A Lê Vĩnh Hòa, P.Phú Thọ Hòa, Q.Tân Phú, HCM</t>
  </si>
  <si>
    <t>GS25 Ton Duc Thang</t>
  </si>
  <si>
    <t>2A-4A Tôn Đức Thắng, P.Bến Nghé, Q.1, HCM</t>
  </si>
  <si>
    <t>GS25 Hong Ha</t>
  </si>
  <si>
    <t>12 Hồng Hà, P.2, Q.Tân Bình, HCM</t>
  </si>
  <si>
    <t>GS25 Dai Minh Tower</t>
  </si>
  <si>
    <t>104 - GF, Tòa nhà Đại Minh, Số 77 Hoàng Văn Thái, Phường Tân Phú, Quận 7, HCM</t>
  </si>
  <si>
    <t>GS25 Cong vien van hoa Phu Nhuan</t>
  </si>
  <si>
    <t>49L, Phan Đăng Lưu, P.3, Q.Bình Thạnh, HCM</t>
  </si>
  <si>
    <t>17/2, Lê Thánh Tôn, P.Bến Nghé, Q.1, HCM</t>
  </si>
  <si>
    <t>GS25 Tong cong ty xay dung Sai Gon</t>
  </si>
  <si>
    <t>21B / 4 Nguyễn Đình Chiểu, P.Đa Kao, Q.1, HCM</t>
  </si>
  <si>
    <t>GS25 Korean Town</t>
  </si>
  <si>
    <t>Số 96 Lê Văn Thiêm, P.Tân Phong, Q.7, HCM</t>
  </si>
  <si>
    <t>GS25 Dang Van Bi</t>
  </si>
  <si>
    <t>162 Đặng Văn Bi, Khu phố 1, Phường Bình Thọ, Quận Thủ Đức, HCM</t>
  </si>
  <si>
    <t>GS25 Nowzone</t>
  </si>
  <si>
    <t>Căn 150, Lầu 01, TTTM Nowzone, 235 Nguyễn Văn Cừ, P.Nguyễn Cư Trinh, Q.1, HCM</t>
  </si>
  <si>
    <t>GS25 Prosper Plaza</t>
  </si>
  <si>
    <t>Căn hộ Shophouse thương mại CS6-CS7 Tầng 1, Block C, Prosper Plaza, Số 22/14 Phan Văn Hớn, P.Tân Thới Nhất, Q.12, HCM</t>
  </si>
  <si>
    <t>GS25 Deutsches Haus</t>
  </si>
  <si>
    <t>Lầu 1 và lửng, 12-20 Lê Văn Hưu, Phường Bến Nghé, Quận 1, HCM</t>
  </si>
  <si>
    <t>GS25 Binh Phu</t>
  </si>
  <si>
    <t>1E - 3E Khu dân cư Phú Lâm D, Bình Phú, Phường 10, Quận 6, HCM</t>
  </si>
  <si>
    <t>GS25 Resgreen</t>
  </si>
  <si>
    <t>34A-36 Thoại Ngọc Hầu, P.Hòa Thạnh, Q.Tân Phú, HCM</t>
  </si>
  <si>
    <t>GS25 The Art</t>
  </si>
  <si>
    <t>Lầu 1, Block D Chung cư Gia Hòa, số 523A Đỗ Xuân Hợp, Khu phố 6, Phường Phước Long B, Quận 9, HCM</t>
  </si>
  <si>
    <t>GS25 Pham Van Chieu</t>
  </si>
  <si>
    <t>6C-6D Phạm Văn Chiêu, P.8, Q.Gò Vấp, HCM</t>
  </si>
  <si>
    <t>GS25 Cao dang kinh te doi ngoai</t>
  </si>
  <si>
    <t>Số 143-145 Đại lộ III, Phường Phước Bình, Quận 9, HCM</t>
  </si>
  <si>
    <t>GS25 Opal Tower</t>
  </si>
  <si>
    <t>SH01, Căn hộ Opal Tower, Saigon Pearl, Số 92 Nguyễn Hữu Cảnh, Phường 22, Quận Bình Thạnh, HCM</t>
  </si>
  <si>
    <t>GS25 Chung cư 155</t>
  </si>
  <si>
    <t>Lầu 1, khu thương mại dịch vụ 0,01, lầu 1, lô A, chung cư 155 Nguyễn Chí Thanh, P.9, Q.5, HCM</t>
  </si>
  <si>
    <t>GS25 Nguyen Tat Thanh</t>
  </si>
  <si>
    <t>296 (Lầu 1) - 296/1 - 296/2 Nguyễn Tất Thành, P.13, Q.4, HCM</t>
  </si>
  <si>
    <t>GS25 Truong Phuoc Phan</t>
  </si>
  <si>
    <t>52 Trương Phước Phan, P.Bình Trị Đông, Q.Bình Tân, HCM</t>
  </si>
  <si>
    <t>GS25 Dang Van Ngu</t>
  </si>
  <si>
    <t>Số 70 Đặng Văn Ngữ, P.10, Q.Phú Nhuận, HCM</t>
  </si>
  <si>
    <t>GS25 VinCity1</t>
  </si>
  <si>
    <t>S1.02-khu A, dự án khu dân cư và công viên Phước Thiện, số 512 đường Nguyễn Xiển, khu phố Long Hòa, phường Long Thạnh Mỹ, quận 9, HCM</t>
  </si>
  <si>
    <t>GS25 Hau Giang</t>
  </si>
  <si>
    <t>Số 489B / 18-18A, Đường Hậu Giang, Phường 11, Quận 6, HCM</t>
  </si>
  <si>
    <t>GS25 Nguyen Thi Dinh</t>
  </si>
  <si>
    <t>Số 210 Nguyễn Thị Định, Khu phố 3, Phường Bình Trưng Tây, Quận 2, HCM</t>
  </si>
  <si>
    <t>GS25 Dai hoc Van Lang 3</t>
  </si>
  <si>
    <t>Tòa nhà A, trường Văn Lang cơ sở 3, số 80/68 Dương Quảng Hàm, P.5, Q.Gò Vấp, HCM</t>
  </si>
  <si>
    <t>GS25 Vincity 2</t>
  </si>
  <si>
    <t>1,01 Tầng 1, Chung cư số S2.02 Khu A - Khu dân cư và công viên Phước Thiện số 512 Nguyễn Xiển, Khu phố Long Hòa, Phường Long Thạnh Mỹ, Tp.Thủ Đức, HCM</t>
  </si>
  <si>
    <t>GS25 Au Co</t>
  </si>
  <si>
    <t>Số 605 Âu Cơ, Phường Phú Trung, Quận Tân Phú, HCM</t>
  </si>
  <si>
    <t>Số 79 Hồ Văn Long, P.Tân Tạo, Q.Bình Tân, HCM</t>
  </si>
  <si>
    <t>GS25 THPT Phu Lam</t>
  </si>
  <si>
    <t>Số 02, đường 2D nối dài, khu phố 4, phường An Lạc, quận Bình Tân</t>
  </si>
  <si>
    <t>GS25 CD Giao Thong Van tai</t>
  </si>
  <si>
    <t>Số 252A - 254 Đường Đình Hội, Khu phố 3, Phường Tăng Nhơn Phú B, Tp.Thủ Đức, HCM</t>
  </si>
  <si>
    <t>GS25 Ho Ba Phan</t>
  </si>
  <si>
    <t>Số 57 Đường Hồ Bá Phấn, Khu phố 4, Phường Phước Long A, Thủ Đức, HCM</t>
  </si>
  <si>
    <t>GS25 DH GTVT</t>
  </si>
  <si>
    <t>Số 449 Lê Văn Việt, P.Phước Long A, TP.Thủ Đức, HCM</t>
  </si>
  <si>
    <t>GS25 Vincity 3</t>
  </si>
  <si>
    <t>Căn 1.20, Tầng 1, Chung cư S2.05, Khu A - KDC &amp;amp; Công viên Phước Thiện - Số 512 Nguyễn Xiển, KP. Long Hòa, P. Long Thạnh Mỹ, TP.Thủ Đức, HCM</t>
  </si>
  <si>
    <t>GS25 Vincity 5</t>
  </si>
  <si>
    <t>Số 1S.01 tại tầng: 1, Căn hộ số: S3.05 thuộc Khu A - Dự án Khu dân cư và Công viên Phước Thiện tại số 512 Nguyễn Xiển, Khu phố Long Hòa, Phường Long Thạnh Mỹ, Tp.Thủ Đức, HCM</t>
  </si>
  <si>
    <t>GS25 Vincity 6</t>
  </si>
  <si>
    <t>Tầng 1,07: 1. Căn hộ số S5.02 thuộc Khu A - Dự án Khu dân cư và Công viên Phước Thiện số 512 Nguyễn Xiển, Khu phố Long Hòa, Phường Long Thạnh Mỹ, Tp.Thủ Đức, HCM</t>
  </si>
  <si>
    <t>GS25 Vinh Loc</t>
  </si>
  <si>
    <t>Số 01 Đường số 03-KDC Vĩnh Lộc, Đường Nguyễn Thị Tú, P.Bình Hưng Hòa B, Q.Bình Tân, HCM</t>
  </si>
  <si>
    <t>GS25 Dream Home</t>
  </si>
  <si>
    <t>148/60 Đường 59, Phường 14, Quận Gò Vấp, HCM</t>
  </si>
  <si>
    <t>GS25 Tan Quy</t>
  </si>
  <si>
    <t>Số 72A-74/2 Đường 79, Khu phố 1, Phường Tân Quy, Quận 7, HCM</t>
  </si>
  <si>
    <t>GS25 THPT Nguyen Hue</t>
  </si>
  <si>
    <t>Số 6 Đường Nguyễn Văn Tăng, Phường Long Thạnh Mỹ, Tp.Thủ Đức, HCM</t>
  </si>
  <si>
    <t>GS25 Vincity 4</t>
  </si>
  <si>
    <t>Căn hộ thương mại 1.20 - Tầng 1, Tòa nhà căn hộ số S1.07, Khu A - Dự án Khu dân cư và công viên Phước Thiện số 512 Nguyễn Xiển, Khu phố Long Hòa, Phường Long Thạnh Mỹ, Tp.Thủ Đức, HCM</t>
  </si>
  <si>
    <t>GS25 Skyline</t>
  </si>
  <si>
    <t>GS25 Vincity 8</t>
  </si>
  <si>
    <t>Căn hộ thương mại 1.20 - Tầng 1, chung cư S5.03, Khu A - Dự án Khu dân cư và công viên Phước Thiện tại 512 Nguyễn Xiển, Khu phố Long Hòa, Phường Long Thạnh Mỹ, Tp.Thủ Đức</t>
  </si>
  <si>
    <t>GS25 Vincity 9</t>
  </si>
  <si>
    <t>Căn hộ thương mại 1.01 - Tầng 1, tòa căn hộ số S3.02, Khu A - Dự án khu dân cư và công viên Phước Thiện số 512 Nguyễn Xiển, Khu phố Long Hòa, Phường Long Thạnh Mỹ, Tp.Thủ Đức, HCM</t>
  </si>
  <si>
    <t>GS25 Nguyen Binh Khiem</t>
  </si>
  <si>
    <t>GS25 Nguyễn Văn Quá</t>
  </si>
  <si>
    <t>GS25 Vincity 12</t>
  </si>
  <si>
    <t>Căn hộ 1.01 - tầng 1 chung cư S1.06 khu A - Dự án khu dân cư và công viên Phước Thiện số 512 Nguyễn Xiển, khu phố Long Hòa, phường Long Thạnh Mỹ, Tp.Thủ Đức, HCM</t>
  </si>
  <si>
    <t>GS25 Phan Huy Ích</t>
  </si>
  <si>
    <t>160 Phan Huy Ích, P.12, Q.Gò Vấp, HCM</t>
  </si>
  <si>
    <t>GS25 The Botanica</t>
  </si>
  <si>
    <t>GS25 Vincity 14</t>
  </si>
  <si>
    <t>Căn hộ 1.01 - Lầu 1, chung cư S2.03 khu A - Dự án khu dân cư và công viên Phước Thiện số 512 Nguyễn Xiển, khu phố Long Hòa, phường Long Thạnh Mỹ, TP.Thủ Đức, HCM</t>
  </si>
  <si>
    <t>GS25 Viva Riverside</t>
  </si>
  <si>
    <t>GS25 Vincity 10</t>
  </si>
  <si>
    <t>Căn hộ 1.01 tại tầng 1 Tòa chung cư S1.05 thuộc khu A - Dự án khu dân cư và công viên Phước Thiện số 512 đường Nguyễn Xiển, khu phố Long Hòa, phường Long Thạnh Mỹ, Tp.Thủ Đức, HCM</t>
  </si>
  <si>
    <t>GS25 Carillon 7</t>
  </si>
  <si>
    <t>Lầu 1, Tòa nhà Carillon 7, 33 Lương Minh Nguyệt, P.Tân Thới Hòa, Q.Tân Phú, HCM</t>
  </si>
  <si>
    <t>GS25 Hoang Hoa Tham</t>
  </si>
  <si>
    <t>63 Hoàng Hoa Thám, P.13, Q.Tân Bình, TP.HCM</t>
  </si>
  <si>
    <t>GS25 Phan Chu Trinh</t>
  </si>
  <si>
    <t>05 Phan Chu Trinh, Khu phố 1, Phường Hiệp Phú, Tp.Thủ Đức, HCM</t>
  </si>
  <si>
    <t>GS25 Tran Văn Kieu</t>
  </si>
  <si>
    <t>GS25 Ung Van Khiem</t>
  </si>
  <si>
    <t>GS25 Le Thi Rieng</t>
  </si>
  <si>
    <t>GS25 To Hien Thanh</t>
  </si>
  <si>
    <t>GS25 Nguyen Van Khoi</t>
  </si>
  <si>
    <t>Số 443-445 Nguyễn Văn Khôi, P.8, Q.Gò Vấp, HCM</t>
  </si>
  <si>
    <t>GS25 Man Thien</t>
  </si>
  <si>
    <t>123 Man Thien Street, Hiep Phu Ward, Tp.Thủ Đức, HCM</t>
  </si>
  <si>
    <t>GS25 An Lac</t>
  </si>
  <si>
    <t>GS25 Nguyen Duy Trinh</t>
  </si>
  <si>
    <t>480 Nguyễn Duy Trinh, Khu Đông, P. Bình Trưng Đông, Tp.Thủ Đức, HCM</t>
  </si>
  <si>
    <t>GS25 Tan Huong</t>
  </si>
  <si>
    <t>290-292-294 Đường Tân Hương, Phường Tân Quý, Quân Tân Phú, HCM</t>
  </si>
  <si>
    <t>GS25 Nguyen Thai Binh</t>
  </si>
  <si>
    <t>260A Nguyễn Thái Bình, Q.Tân Bình, TP.HCM</t>
  </si>
  <si>
    <t>GS25 Nguyen The Truyen</t>
  </si>
  <si>
    <t>Số 30 Đường Nguyễn Thế Truyện, Phường Tân Sơn Nhì, Quận Tân Phú, HCM</t>
  </si>
  <si>
    <t>GS25 Dang Thuy Tram</t>
  </si>
  <si>
    <t>GS25 Nguyen Trai</t>
  </si>
  <si>
    <t>Số 706 đường Nguyễn Trãi, Phường 11, quận 5 , HCM</t>
  </si>
  <si>
    <t>GS25 Metropole - Thủ Đức</t>
  </si>
  <si>
    <t>Căn A01.02 The Metropole Thủ Thiêm, P.Thủ Thiêm, Tp.Thủ Đức, HCM</t>
  </si>
  <si>
    <t>GS25 Tran Nao</t>
  </si>
  <si>
    <t>165A Trần Não, P.An Khánh, Q2, HCM</t>
  </si>
  <si>
    <t>GS25 52 Trương Định</t>
  </si>
  <si>
    <t>52 Trương Định, P.Bến Thành, Q.1, HCM</t>
  </si>
  <si>
    <t>63 Hồ Tùng Mậu, P. Bến Nghé, Quận 1, TP. HCM</t>
  </si>
  <si>
    <t>GS25 83 Mạc Thị Bưởi</t>
  </si>
  <si>
    <t>83 Mạc Thị Bưởi, P.Bến Nghé, Q.1, HCM</t>
  </si>
  <si>
    <t>GS25 Nguyen Van Troi</t>
  </si>
  <si>
    <t>251 Nguyễn Văn Trỗi, P.10, Q.Phú Nhuận, HCM</t>
  </si>
  <si>
    <t>WINMART</t>
  </si>
  <si>
    <t>WOWMART</t>
  </si>
  <si>
    <t>Tầng trệt, Tầng 1, Tầng 2 (Siêu thị Co.opMart) Khu A, Chung cư Phú Thọ, P.15, Q.11, TP.HCM, Việt Nam</t>
  </si>
  <si>
    <t>CÔNG TY TNHH THƯƠNG MẠI SÀI GÒN - GIA LAI</t>
  </si>
  <si>
    <t>CHI NHÁNH LIÊN HIỆP HỢP TÁC XÃ THƯƠNG MẠI TP. HỒ CHÍ MINH - CO.OPMART HÀ TIÊN</t>
  </si>
  <si>
    <t>CHI NHÁNH LIÊN HIỆP HỢP TÁC XÃ THƯƠNG MẠI TP. HỒ CHÍ MINH - CO.OPMART PHƯỚC ĐÔNG</t>
  </si>
  <si>
    <t>FINELIFE FOODSTORE RIVIERA POINT</t>
  </si>
  <si>
    <t>H. Nhà Bè</t>
  </si>
  <si>
    <t>H. Củ Chi</t>
  </si>
  <si>
    <t>DANH SÁCH NHÂN VIÊN</t>
  </si>
  <si>
    <t>Họ tên</t>
  </si>
  <si>
    <t>Vị trí</t>
  </si>
  <si>
    <t>Nguyễn Hoàng Thực</t>
  </si>
  <si>
    <t>Giao hàng</t>
  </si>
  <si>
    <t>Thủ Đức</t>
  </si>
  <si>
    <t>Lê Kim Đãng</t>
  </si>
  <si>
    <t>Trần Cao Hoàng Tâm</t>
  </si>
  <si>
    <t>Từ Hiếu Thịnh</t>
  </si>
  <si>
    <t>Trưởng Bp Giao hàng</t>
  </si>
  <si>
    <t>Nguyễn Quốc Minh</t>
  </si>
  <si>
    <t>Nguyễn Lê Ngọc Khang</t>
  </si>
  <si>
    <t>Hoàng Đức Thanh</t>
  </si>
  <si>
    <t>8</t>
  </si>
  <si>
    <t>Trương Quang Thanh</t>
  </si>
  <si>
    <t>9</t>
  </si>
  <si>
    <t>Hứa Thị Ngọc Thơ</t>
  </si>
  <si>
    <t>Huỳnh Quốc Phong</t>
  </si>
  <si>
    <t>Thái Quang Hải</t>
  </si>
  <si>
    <t>11</t>
  </si>
  <si>
    <t>HÀNG HÓA</t>
  </si>
  <si>
    <t>MÃ VẠCH</t>
  </si>
  <si>
    <t>MÃ HÀNG</t>
  </si>
  <si>
    <t>TÊN SẢN PHẨM (Misa)</t>
  </si>
  <si>
    <t>TÊN SẢN PHẨM (Hệ thống)</t>
  </si>
  <si>
    <t>ĐVT</t>
  </si>
  <si>
    <t>ĐƠN GIÁ 
(-VAT)</t>
  </si>
  <si>
    <t>ĐƠN GIÁ 
(+8%VAT)</t>
  </si>
  <si>
    <t>8938508668014</t>
  </si>
  <si>
    <t>THU HẰNG Chân giò heo muối gói 300g</t>
  </si>
  <si>
    <t>Túi</t>
  </si>
  <si>
    <t>8938508668007</t>
  </si>
  <si>
    <t>THU HẰNG Chân giò heo muối gói 500g</t>
  </si>
  <si>
    <t>8938508668328</t>
  </si>
  <si>
    <t>THU HẰNG Tai heo muối gói 200g</t>
  </si>
  <si>
    <t>8938508668304</t>
  </si>
  <si>
    <t>THU HẰNG Tai heo muối gói 400g</t>
  </si>
  <si>
    <t>8938508668212</t>
  </si>
  <si>
    <t>THU HẰNG Gà muối gói 500g</t>
  </si>
  <si>
    <t>8938508668137</t>
  </si>
  <si>
    <t>THU HẰNG Bắp bò muối gói 200g</t>
  </si>
  <si>
    <t>8938508668120</t>
  </si>
  <si>
    <t>THU HẰNG Bắp bò muối gói 300g</t>
  </si>
  <si>
    <t>8938508668106</t>
  </si>
  <si>
    <t>THU HẰNG Bắp bò muối gói 500g</t>
  </si>
  <si>
    <t>8938529045016</t>
  </si>
  <si>
    <t>Ngọc Thơm_Giò lụa 500g</t>
  </si>
  <si>
    <t>8938529045023</t>
  </si>
  <si>
    <t>THU HẰNG Giò tai nấm hương 500g</t>
  </si>
  <si>
    <t>8938529045030</t>
  </si>
  <si>
    <t>THU HẰNG Giò tai lưỡi xào gói 250g</t>
  </si>
  <si>
    <t>8938529045047</t>
  </si>
  <si>
    <t>8938529045177</t>
  </si>
  <si>
    <t>8938529045191</t>
  </si>
  <si>
    <t>8938529045207</t>
  </si>
  <si>
    <t>Ngọc Thơm_Chả nướng 300g</t>
  </si>
  <si>
    <t>8938529045139</t>
  </si>
  <si>
    <t>Ngọc Thơm_Chả cốm 300g</t>
  </si>
  <si>
    <t>8938529045054</t>
  </si>
  <si>
    <t>Ngọc Thơm_Đùi gà sốt cay 500g</t>
  </si>
  <si>
    <t>8938529045221</t>
  </si>
  <si>
    <t>Ngọc Thơm_Chân gà sốt cay 400g</t>
  </si>
  <si>
    <t>Mã vạch</t>
  </si>
  <si>
    <t xml:space="preserve">Tên sản phẩm </t>
  </si>
  <si>
    <t>Đổi hàng</t>
  </si>
  <si>
    <t>Giá trị tồn 
cuối kỳ</t>
  </si>
  <si>
    <t>TỶ LỆ CHIẾT KHẤU</t>
  </si>
  <si>
    <t>Siêu thị</t>
  </si>
  <si>
    <t>Tỷ lệ cố định</t>
  </si>
  <si>
    <t>Kỳ</t>
  </si>
  <si>
    <t>Chương trình</t>
  </si>
  <si>
    <t>Thời gian</t>
  </si>
  <si>
    <t>BÁCH TÍN</t>
  </si>
  <si>
    <t>BIGC</t>
  </si>
  <si>
    <t>BRG</t>
  </si>
  <si>
    <t>CLEVERFOOD</t>
  </si>
  <si>
    <t>COOP</t>
  </si>
  <si>
    <t>COOP NHƯỢNG QUYỀN</t>
  </si>
  <si>
    <t>COOP THU TIỀN</t>
  </si>
  <si>
    <t>ĐẠI THANH HẢI</t>
  </si>
  <si>
    <t>ĐẠI TRƯỜNG PHÚC</t>
  </si>
  <si>
    <t>DẦU KHÍ</t>
  </si>
  <si>
    <t>ĐÔNG HƯNG (AEON)</t>
  </si>
  <si>
    <t>EPCO STORE</t>
  </si>
  <si>
    <t>GTGL VIỆT NAM</t>
  </si>
  <si>
    <t>HIỀN LƯƠNG</t>
  </si>
  <si>
    <t>HNT (KHẢI SAN)</t>
  </si>
  <si>
    <t xml:space="preserve">HÙNG DŨNG </t>
  </si>
  <si>
    <t>INTIMEX ĐÀ NẴNG</t>
  </si>
  <si>
    <t>JM QUỐC TẾ (JMART)</t>
  </si>
  <si>
    <t>LÂM THIÊN HOÀNG</t>
  </si>
  <si>
    <t>LOCALMART</t>
  </si>
  <si>
    <t>LOTTE</t>
  </si>
  <si>
    <t>MEKONG</t>
  </si>
  <si>
    <t>MINH CẦU</t>
  </si>
  <si>
    <t>NGÔI TRƯỜNG EM</t>
  </si>
  <si>
    <t>NHẬT MINH</t>
  </si>
  <si>
    <t>NOVA COMMERCE</t>
  </si>
  <si>
    <t>ONEMOUNT</t>
  </si>
  <si>
    <t>QUÁN-KHÁCH LẺ</t>
  </si>
  <si>
    <t>SÀI GÒN HD</t>
  </si>
  <si>
    <t>SÀI GÒN MART</t>
  </si>
  <si>
    <t>SÀNH ĐIỆU</t>
  </si>
  <si>
    <t>SATRAFOOD</t>
  </si>
  <si>
    <t>SINH HÀ</t>
  </si>
  <si>
    <t>SMARTGAP</t>
  </si>
  <si>
    <t>SONAMU</t>
  </si>
  <si>
    <t>SUNSHINE</t>
  </si>
  <si>
    <t>T-MARTSTORES</t>
  </si>
  <si>
    <t>UNO VIỆT NAM</t>
  </si>
  <si>
    <t>V+HÒA BÌNH</t>
  </si>
  <si>
    <t>VIỆT Ý</t>
  </si>
  <si>
    <t>WINCOMMERCE</t>
  </si>
  <si>
    <t>ZENAPP</t>
  </si>
  <si>
    <t>Tỉnh</t>
  </si>
  <si>
    <t>Hàng xì kho</t>
  </si>
  <si>
    <t>TAI 200</t>
  </si>
  <si>
    <t>TAI 400</t>
  </si>
  <si>
    <t>CHAN 300</t>
  </si>
  <si>
    <t>CHAN 500</t>
  </si>
  <si>
    <t>GA 500</t>
  </si>
  <si>
    <t>BO 200</t>
  </si>
  <si>
    <t>BO 300</t>
  </si>
  <si>
    <t>BO 500</t>
  </si>
  <si>
    <t>GIÒ TAI LƯỠI XÀO 250</t>
  </si>
  <si>
    <t xml:space="preserve">MỘC NẤM HƯƠNG 250 </t>
  </si>
  <si>
    <t>CHẢ CỐM 300G</t>
  </si>
  <si>
    <t>ĐÙI GÀ CAY 500G</t>
  </si>
  <si>
    <t>GIÒ LỤA 250G</t>
  </si>
  <si>
    <t>GIÒ SỤN GÀ 250G</t>
  </si>
  <si>
    <t>CHẢ NƯỚNG 300G</t>
  </si>
  <si>
    <t>CHÂN GÀ SỐT CAY 300</t>
  </si>
  <si>
    <t>Trung chuyển</t>
  </si>
  <si>
    <t>Bán hàng
(Xuất)</t>
  </si>
  <si>
    <t xml:space="preserve">Siêu thị </t>
  </si>
  <si>
    <t>Test</t>
  </si>
  <si>
    <t>Ngày: ……../……../20……..</t>
  </si>
  <si>
    <t>Tên: …….………………………….</t>
  </si>
  <si>
    <t>Buổi : ……………………………..</t>
  </si>
  <si>
    <t>Tổng cộng : ..…….. Điểm</t>
  </si>
  <si>
    <t>Rớt : …….... Điểm</t>
  </si>
  <si>
    <t>Tai heo muối 200g</t>
  </si>
  <si>
    <t>Mọc nấm hương 250g</t>
  </si>
  <si>
    <t>Giò lụa cây 250g</t>
  </si>
  <si>
    <t>Đùi gà sốt cay 500g</t>
  </si>
  <si>
    <t>21,5%</t>
  </si>
  <si>
    <t>5%</t>
  </si>
  <si>
    <t>0%</t>
  </si>
  <si>
    <t>1%</t>
  </si>
  <si>
    <t>11,5%</t>
  </si>
  <si>
    <t>14,05%</t>
  </si>
  <si>
    <t>3%</t>
  </si>
  <si>
    <t>7,25%</t>
  </si>
  <si>
    <t>13,2%</t>
  </si>
  <si>
    <t>Bình Tân</t>
  </si>
  <si>
    <t>Bình Thạnh</t>
  </si>
  <si>
    <t>Gò Vấp</t>
  </si>
  <si>
    <t>Phú Nhuận</t>
  </si>
  <si>
    <t>Tân Bình</t>
  </si>
  <si>
    <t xml:space="preserve">Nhập trong kỳ
</t>
  </si>
  <si>
    <t>Khách hàng ( tạm thời)</t>
  </si>
  <si>
    <t>Bán hàng T7/22</t>
  </si>
  <si>
    <t>Bình Chánh</t>
  </si>
  <si>
    <t>H. Môn</t>
  </si>
  <si>
    <t>67 Mai Chí Thọ, Phường An Phú, Quận 2, TP. Hồ Chí Minh Việt Nam</t>
  </si>
  <si>
    <t>H1-06-01 thuộc khu nhà CITIBELLA 1, tại dự án Khu Dân cư Cát Lái, Phường Cát Lái, Quận 2, TP. Hồ Chí Minh Việt Nam</t>
  </si>
  <si>
    <t>BTM1-3 BlockB tầng 1 (trệt), khu phố 3 Centana, 36 mai Chí Thọ, Phường An Phú, Quận 2, TP. Hồ Chí Minh Việt Nam</t>
  </si>
  <si>
    <t>0.01. Tầng trệt tháp 4, Sun Avenue 28 Mai Chí Thọ, Phường An Phú, Quận 2, TP. Hồ Chí Minh Việt Nam</t>
  </si>
  <si>
    <t>Tầng Trệt Cao ốc An Cư, số 8, đường Thái Thuận, P An Phú, Quận 2, TP. Hồ Chí Minh Việt Nam</t>
  </si>
  <si>
    <t>185B Nguyễn Thị Định, Phường An Phú, Quận 2, TP. Hồ Chí Minh Việt Nam</t>
  </si>
  <si>
    <t>T1.04 tầng trệt Khối 04 (LA3) 383-385 Nguyễn Duy Trinh, Phường Bình Trưng Tây, Quận 2, TP. Hồ Chí Minh Việt Nam</t>
  </si>
  <si>
    <t>51A Nguyễn Tuyển, KP5, Phường Bình Trưng Tây, Quận 2, TP. Hồ Chí Minh Việt Nam</t>
  </si>
  <si>
    <t>70 Lê Văn Thịnh, Phường Bình Trưng Tây, Quận 2, TP. Hồ Chí Minh Việt Nam</t>
  </si>
  <si>
    <t>HCM</t>
  </si>
  <si>
    <t xml:space="preserve"> </t>
  </si>
  <si>
    <t>1443 Nguyễn Duy Trinh, Phường Trường Thạnh, Quận 9, TP. Hồ Chí Minh Việt Nam</t>
  </si>
  <si>
    <t>0.01 Tần Trệt Tháp 2, Sun Avenue, 28 Mai Chí Thọ Phường An Phú, Quận 2, TP. Hồ Chí Minh Việt Nam</t>
  </si>
  <si>
    <t>Căn số 0.01 – tầng trệt – lô B, Chung cư, Thủ Thiêm Lô P – Số 01 đường số 63, Phường Bình Trưng Đông, Quận 2, TP. Hồ Chí Minh Việt Nam</t>
  </si>
  <si>
    <t>18 Hoàng Diệu 2, Phường Linh Chiểu, Thành phố Thủ Đức, TP. Hồ Chí Minh Việt Nam</t>
  </si>
  <si>
    <t>18 TRƯƠNG GIA MÔ, Phường Thạnh Mỹ Lợi, Quận 2, TP. Hồ Chí Minh Việt Nam</t>
  </si>
  <si>
    <t>WM VC+ HCM Phổ Quang</t>
  </si>
  <si>
    <t>OsiFood Bình Hòa</t>
  </si>
  <si>
    <t>OsiFood 3 Tháng 2</t>
  </si>
  <si>
    <t>OsiFood Opal Riverside</t>
  </si>
  <si>
    <t>OsiFood Gia Bình</t>
  </si>
  <si>
    <t>OsiFood Trung Tuyến City</t>
  </si>
  <si>
    <t>OsiFood Bình Hưng</t>
  </si>
  <si>
    <t>OsiFood Thủ Thiêm</t>
  </si>
  <si>
    <t>OsiFood Đo Đạc</t>
  </si>
  <si>
    <t>OsiFood Phương Việt</t>
  </si>
  <si>
    <t>OsiFood City Gate Tower</t>
  </si>
  <si>
    <t>OsiFood Gia Hòa</t>
  </si>
  <si>
    <t>OsiFood Đặng Thùy Trâm</t>
  </si>
  <si>
    <t>111/2-4-6-8 Đặng Thùy Trâm, P.13, Q.Bình Thạnh, TP.HCM</t>
  </si>
  <si>
    <t>37 Phường Thảo Điền, Q. 2 , TP. Hồ Chí Minh, Việt Nam</t>
  </si>
  <si>
    <t>Trọng lượng</t>
  </si>
  <si>
    <t>307 Số 307 Nguyễn Duy Trinh, P. Bình Trưng Tây, Q. 2, TP. Hồ Chí Minh Việt Nam</t>
  </si>
  <si>
    <t>231 Nguyễn Thị Định , P. Bình Trưng Tây , Q. 2 , TP. Hồ Chí Minh, Việt Nam</t>
  </si>
  <si>
    <t>586 Nguyễn Duy Trinh, Khu Phố 1, Phường Bình Trưng Đông, Quận 2, TP. Hồ Chí Minh Việt Nam</t>
  </si>
  <si>
    <t>B1.03, Tầng 1+2, Block B, Khu liên hợp cao ốc TTTM-, văn phòng và căn hộ, 177 Xa lộ Hà Nội, phường Thảo Điền, Quận 2, TP. Hồ Chí Minh Việt Nam</t>
  </si>
  <si>
    <t>Satrafoods NGUYỄN BÌNH</t>
  </si>
  <si>
    <t>Mega An Phú</t>
  </si>
  <si>
    <t>Mega Nha Trang</t>
  </si>
  <si>
    <t>0.1 Lô A, Lương Định Của Ấp 2, P. An Phú, Quận 2, TP. Hồ Chí Minh Việt Nam</t>
  </si>
  <si>
    <t>BigC Tân Hiệp</t>
  </si>
  <si>
    <t>BigC Đồng Nai</t>
  </si>
  <si>
    <t>Cửa hàng Co.op Food Gia Phú</t>
  </si>
  <si>
    <t>Võ Thị Ngọc Diễm</t>
  </si>
  <si>
    <t>B450</t>
  </si>
  <si>
    <t>Gà hun cỏ xạ hương 500g</t>
  </si>
  <si>
    <t>Bắp giò heo muối vị Tayaki 450g</t>
  </si>
  <si>
    <t>Gà hun cỏ xạ hương 1kg</t>
  </si>
  <si>
    <t>G500</t>
  </si>
  <si>
    <t>G1</t>
  </si>
  <si>
    <t>8938529045498</t>
  </si>
  <si>
    <t>8938529045511</t>
  </si>
  <si>
    <t>8938529045290</t>
  </si>
  <si>
    <t>Sản phẩm mới từ 02/12/2022</t>
  </si>
  <si>
    <t>Bán hàng T12/22</t>
  </si>
  <si>
    <t>BG TAIYAKI 450</t>
  </si>
  <si>
    <t>GA HCXH 1 KG</t>
  </si>
  <si>
    <t>GA HCXH 500</t>
  </si>
  <si>
    <t>10,5%</t>
  </si>
  <si>
    <t>TP Kinh doanh</t>
  </si>
  <si>
    <t>COOPMART</t>
  </si>
  <si>
    <t>4144877402</t>
  </si>
  <si>
    <t>4144877403</t>
  </si>
  <si>
    <t>4144996352</t>
  </si>
  <si>
    <t>4145012912</t>
  </si>
  <si>
    <t>4145031727</t>
  </si>
  <si>
    <t>4145046896</t>
  </si>
  <si>
    <t>4145047215</t>
  </si>
  <si>
    <t>4145049029</t>
  </si>
  <si>
    <t>4145047562</t>
  </si>
  <si>
    <t>4145049353</t>
  </si>
  <si>
    <t>4145050598</t>
  </si>
  <si>
    <t>4145051275</t>
  </si>
  <si>
    <t>4145051643</t>
  </si>
  <si>
    <t>4145044064</t>
  </si>
  <si>
    <t>4145052948</t>
  </si>
  <si>
    <t>4145053251</t>
  </si>
  <si>
    <t>4145042909</t>
  </si>
  <si>
    <t>4145054280</t>
  </si>
  <si>
    <t>4145055253</t>
  </si>
  <si>
    <t>4145056195</t>
  </si>
  <si>
    <t>4145058859</t>
  </si>
  <si>
    <t>4145061572</t>
  </si>
  <si>
    <t>4145061804</t>
  </si>
  <si>
    <t>4145063435</t>
  </si>
  <si>
    <t>4145064496</t>
  </si>
  <si>
    <t>4145067422</t>
  </si>
  <si>
    <t>4145069148</t>
  </si>
  <si>
    <t>4145069019</t>
  </si>
  <si>
    <t>4145069003</t>
  </si>
  <si>
    <t>4145069913</t>
  </si>
  <si>
    <t>4145069955</t>
  </si>
  <si>
    <t>4145069960</t>
  </si>
  <si>
    <t>4145069961</t>
  </si>
  <si>
    <t>4145069974</t>
  </si>
  <si>
    <t>4145069975</t>
  </si>
  <si>
    <t>4145069977</t>
  </si>
  <si>
    <t>4145069978</t>
  </si>
  <si>
    <t>4145069980</t>
  </si>
  <si>
    <t>4145070004</t>
  </si>
  <si>
    <t>4145070006</t>
  </si>
  <si>
    <t>4145071270</t>
  </si>
  <si>
    <t>4145073519</t>
  </si>
  <si>
    <t>4145083740</t>
  </si>
  <si>
    <t>4145062321</t>
  </si>
  <si>
    <t>4145093567</t>
  </si>
  <si>
    <t>4145117792</t>
  </si>
  <si>
    <t>4145120324</t>
  </si>
  <si>
    <t>4145123063</t>
  </si>
  <si>
    <t>4145127796</t>
  </si>
  <si>
    <t>4145134503</t>
  </si>
  <si>
    <t>4145137440</t>
  </si>
  <si>
    <t>4145137543</t>
  </si>
  <si>
    <t>4145064753</t>
  </si>
  <si>
    <t>4145139097</t>
  </si>
  <si>
    <t>4145141840</t>
  </si>
  <si>
    <t>TBA</t>
  </si>
  <si>
    <t>8938529045245</t>
  </si>
  <si>
    <t>Combo 1</t>
  </si>
  <si>
    <t>8938529045276</t>
  </si>
  <si>
    <t>TSV</t>
  </si>
  <si>
    <t>Combo 4</t>
  </si>
  <si>
    <t>HỘP QUÀ TẾT BÌNH AN COMBO 1</t>
  </si>
  <si>
    <t>HỘP QUÀ TẾT SUM VẦY COMBO 4</t>
  </si>
  <si>
    <t>10</t>
  </si>
  <si>
    <t>mã hàng</t>
  </si>
  <si>
    <t>số lượng</t>
  </si>
  <si>
    <t>tên hàng</t>
  </si>
  <si>
    <t>Row Labels</t>
  </si>
  <si>
    <t>Grand Total</t>
  </si>
  <si>
    <t>Sum of số lượng</t>
  </si>
  <si>
    <t>Huỳnh Chánh Lương</t>
  </si>
  <si>
    <t>COOPMART ( CHÂN COOP)</t>
  </si>
  <si>
    <t>Mã kho</t>
  </si>
  <si>
    <t>Tên đơn vị</t>
  </si>
  <si>
    <t>Hiệu lực từ  ngày</t>
  </si>
  <si>
    <t>Mega An Phu</t>
  </si>
  <si>
    <t>Công ty TNHH MM MEGA MARKET (VIỆT NAM)</t>
  </si>
  <si>
    <t>0302249586</t>
  </si>
  <si>
    <t>Khu B, khu đô thị mới An Phú-An Khánh, P. An Phú, Thành phố Thủ Đức, TPHCM</t>
  </si>
  <si>
    <t>Mega Binh Phu</t>
  </si>
  <si>
    <t>Mega Hiep Phu</t>
  </si>
  <si>
    <t>Office Center An Phu</t>
  </si>
  <si>
    <t>Food delivery service</t>
  </si>
  <si>
    <t>60 -&gt; 86</t>
  </si>
  <si>
    <t>Warehouse/Platform</t>
  </si>
  <si>
    <t>Mega Thang Long</t>
  </si>
  <si>
    <t>Chi nhánh Công ty TNHH MM MEGA MARKET (VIỆT NAM) tại thành phố Hà Nội</t>
  </si>
  <si>
    <t>0302249586-001</t>
  </si>
  <si>
    <t>Đường Phạm Văn Đồng, Phường Cổ Nhuế 1, quận Bắc Từ Liêm, thành phố Hà Nội</t>
  </si>
  <si>
    <t>26/02/2016</t>
  </si>
  <si>
    <t>Mega Hoang Mai</t>
  </si>
  <si>
    <t>Mega Ha Dong</t>
  </si>
  <si>
    <t>Office Center Ha Noi</t>
  </si>
  <si>
    <t>Mega Thanh Xuân</t>
  </si>
  <si>
    <t>/11/2019</t>
  </si>
  <si>
    <t>Mega Can Tho</t>
  </si>
  <si>
    <t>Chi nhánh công ty TNHH MM MEGA MARKET (VIỆT NAM) tại thành phố Cần Thơ</t>
  </si>
  <si>
    <t>0302249586-002</t>
  </si>
  <si>
    <t>Khu vực V, quốc lộ 91B, P. Hưng Lợi, quận Ninh Kiều, TP. Cần Thơ</t>
  </si>
  <si>
    <t>15/03/2016</t>
  </si>
  <si>
    <t>Mega Hong Bang</t>
  </si>
  <si>
    <t>Chi nhánh công ty TNHH MM MEGA MARKET (VIỆT NAM) tại Hải Phòng</t>
  </si>
  <si>
    <t>0302249586-003</t>
  </si>
  <si>
    <t>Số 2A đường Hồng Bàng, Phường Sở Dầu, quận Hồng Bàng, thành phố Hải Phòng</t>
  </si>
  <si>
    <t>27/04/2016</t>
  </si>
  <si>
    <t>Mega Da Nang</t>
  </si>
  <si>
    <t>Chi nhánh công ty TNHH MM MEGA MARKET (VIỆT NAM) tại thành phố Đà Nẵng</t>
  </si>
  <si>
    <t>0302249586-004</t>
  </si>
  <si>
    <t>Đường Cách Mạng Tháng Tám, P. Khuê Trung, Q. Cẩm Lệ, TP. Đà Nẵng</t>
  </si>
  <si>
    <t>Mega Bien Hoa</t>
  </si>
  <si>
    <t>Chi nhánh công ty TNHH MM MEGA MARKET (VIỆT NAM) tại thành phố Biên Hòa</t>
  </si>
  <si>
    <t>0302249586-005</t>
  </si>
  <si>
    <t>Khu phố 4, phường Quang Vinh,  TP. Biên Hòa, tỉnh Đồng Nai</t>
  </si>
  <si>
    <t>22/03/2016</t>
  </si>
  <si>
    <t>Mega Long Xuyen</t>
  </si>
  <si>
    <t>Chi nhánh công ty TNHH MM MEGA MARKET (VIỆT NAM) tại tỉnh An Giang</t>
  </si>
  <si>
    <t>0302249586-006</t>
  </si>
  <si>
    <t>So 1566 Duong Tran Hung Dao,To 71,Khom Dong Thinh 5,P.My Phuoc,TP.Long Xuyen,T.An Giang</t>
  </si>
  <si>
    <t>Mega Quy Nhon</t>
  </si>
  <si>
    <t>Chi nhánh công ty TNHH MM MEGA MARKET (VIỆT NAM) tại tỉnh Bình Định</t>
  </si>
  <si>
    <t>0302249586-007</t>
  </si>
  <si>
    <t>Quốc lộ 1D, Tổ 24, khu vực 5, Phường Ghềnh Ráng, TP. Quy Nhơn, tỉnh Bình Định</t>
  </si>
  <si>
    <t>Mega Binh Duong</t>
  </si>
  <si>
    <t>Chi nhánh công ty TNHH MM MEGA MARKET (VIỆT NAM) tại tỉnh Bình Dương</t>
  </si>
  <si>
    <t>0302249586-008</t>
  </si>
  <si>
    <t>Đại lộ Bình Dương, P. Phú Thọ, TP. Thủ Dầu Một, tỉnh Bình Dương</t>
  </si>
  <si>
    <t>Mega Vung Tau</t>
  </si>
  <si>
    <t>Chi nhánh công ty TNHH MM MEGA MARKET (VIỆT NAM) tại tỉnh Bà Rịa-Vũng Tàu</t>
  </si>
  <si>
    <t>0302249586-009</t>
  </si>
  <si>
    <t>Khu vực đường 51B, phường 11, TP. Vũng Tàu, tỉnh Bà Rịa-Vũng Tàu</t>
  </si>
  <si>
    <t>Chi nhánh công ty TNHH MM MEGA MARKET (VIỆT NAM) tại thành phố Nha Trang</t>
  </si>
  <si>
    <t>0302249586-011</t>
  </si>
  <si>
    <t>Đường 23/10, thôn Võ Cạnh, xã Vĩnh Trung, TP. Nha Trang, tỉnh Khánh Hòa</t>
  </si>
  <si>
    <t>Mega Ha Long</t>
  </si>
  <si>
    <t>Chi nhánh công ty TNHH MM MEGA MARKET (VIỆT NAM) tại Quảng Ninh</t>
  </si>
  <si>
    <t>0302249586-012</t>
  </si>
  <si>
    <t>Tổ 29, khu II&amp;III, P. Hà Tu, TP. Hạ Long, tỉnh Quảng Ninh</t>
  </si>
  <si>
    <t>23/02/2016</t>
  </si>
  <si>
    <t>Mega Vinh</t>
  </si>
  <si>
    <t>Chi nhánh công ty TNHH MM MEGA MARKET (VIỆT NAM) tại tỉnh Nghệ An</t>
  </si>
  <si>
    <t>0302249586-013</t>
  </si>
  <si>
    <t>Đường Ven Sông Lam, Phường Bến Thủy, thành phố Vinh, tỉnh Nghệ An</t>
  </si>
  <si>
    <t>27/02/2016</t>
  </si>
  <si>
    <t>Mega Buon Me Thuot</t>
  </si>
  <si>
    <t>Chi nhánh công ty TNHH MM MEGA MARKET (VIỆT NAM) tại tỉnh Đắklắk</t>
  </si>
  <si>
    <t>0302249586-014</t>
  </si>
  <si>
    <t>Tổ dân phố 5,đường đồng khởi,p.Tân An,TP. Buôn Ma Thuột,Tinh, Đắk Lắk</t>
  </si>
  <si>
    <t>Mega Rach Gia</t>
  </si>
  <si>
    <t>Chi nhánh công ty TNHH MM MEGA MARKET (VIỆT NAM) tại Kiên Giang</t>
  </si>
  <si>
    <t>0302249586-015</t>
  </si>
  <si>
    <t>Lô A11, khu lấn biển, phường Vĩnh Bảo, thành phố Rạch Giá, tỉnh Kiên Giang</t>
  </si>
  <si>
    <t>THÔNG TIN XUẤT HĐ VAT</t>
  </si>
  <si>
    <t>Số Lượng</t>
  </si>
  <si>
    <t>Đầu kỳ 
(01/3/23)</t>
  </si>
  <si>
    <t>Ngày chứng từ</t>
  </si>
  <si>
    <t>Tên hàng hóa</t>
  </si>
  <si>
    <t>Tổng số lượng</t>
  </si>
  <si>
    <t>Số lượng</t>
  </si>
  <si>
    <t>HÀNG GỬI MẪU CHỊ HỒNG
ĐỊA CHỈ : 624 HẬU GIANG, Q.6
( CHỊ DIỄM )</t>
  </si>
  <si>
    <t>Việt (Kho)</t>
  </si>
  <si>
    <t>THU HẰNG Mộc nấm hương gói 250g</t>
  </si>
  <si>
    <t>Ngọc Thơm_Giò lụa 250g</t>
  </si>
  <si>
    <t xml:space="preserve">Ngọc Thơm_Giò sụn 250g </t>
  </si>
  <si>
    <t>Nhóm KH, NCC</t>
  </si>
  <si>
    <t>Quận</t>
  </si>
  <si>
    <t xml:space="preserve">Sale </t>
  </si>
  <si>
    <t>Doanh Số Diễm/ Thạch</t>
  </si>
  <si>
    <t>ACHAU</t>
  </si>
  <si>
    <t>CÔNG TY TNHH ĐẦU TƯ VÀ KINH DOANH SIÊU THỊ Á CHÂU</t>
  </si>
  <si>
    <t>199-205 Nguyễn Thái Học, Phường Phạm Ngũ Lão, Quận 1, Thành phố Hồ Chí Minh, Việt Nam</t>
  </si>
  <si>
    <t>COOP; MIENNAM</t>
  </si>
  <si>
    <t>achau0001</t>
  </si>
  <si>
    <t>SIÊU THỊ Á CHÂU. Co.opXtra Premium</t>
  </si>
  <si>
    <t>1Crescent Mall, Tầng B1, 101 Tôn Dật Tiên, P.Phú Thuận, Quận 7, HCM</t>
  </si>
  <si>
    <t>Q7</t>
  </si>
  <si>
    <t>SG009</t>
  </si>
  <si>
    <t>SG001</t>
  </si>
  <si>
    <t>ACM</t>
  </si>
  <si>
    <t>CÔNG TY TNHH MỘT THÀNH VIÊN HỘI NHẬP PHÁT TRIỂN ĐÔNG HƯNG</t>
  </si>
  <si>
    <t>AEON;MIENNAM;10%</t>
  </si>
  <si>
    <t>Q3</t>
  </si>
  <si>
    <t>acm0001</t>
  </si>
  <si>
    <t>ACM - SOM</t>
  </si>
  <si>
    <t>21-23 Nguyễn Thị Minh Khai, Phường Bến Nghé, Q1</t>
  </si>
  <si>
    <t>Q1</t>
  </si>
  <si>
    <t>SG011</t>
  </si>
  <si>
    <t>SG012</t>
  </si>
  <si>
    <t>acm0002</t>
  </si>
  <si>
    <t>ACM - TRO</t>
  </si>
  <si>
    <t>49 Đường 66, Phường Thảo Điền, Q2, Tp HCM</t>
  </si>
  <si>
    <t>Q2</t>
  </si>
  <si>
    <t>acm0003</t>
  </si>
  <si>
    <t>ACM - BCA</t>
  </si>
  <si>
    <t>Số 50, Đường số 3, Khu phố 4, Phường Bình An, Q2, HCM</t>
  </si>
  <si>
    <t>acm0004</t>
  </si>
  <si>
    <t>ACM - CAO</t>
  </si>
  <si>
    <t>96 Cao Thắng, Phường 4, Quận 3, HCM</t>
  </si>
  <si>
    <t>acm0005</t>
  </si>
  <si>
    <t>ACM – PQ5</t>
  </si>
  <si>
    <t>Q5</t>
  </si>
  <si>
    <t>acm0006</t>
  </si>
  <si>
    <t>ACM - HL6</t>
  </si>
  <si>
    <t>C2.00.01 tầng trệt, Khu thương mại Chung cư Him Lam Chợ Lớn, 491 Hậu Giang, Phường 11, Q6, HCM</t>
  </si>
  <si>
    <t>Q6</t>
  </si>
  <si>
    <t>SG004</t>
  </si>
  <si>
    <t>acm0007</t>
  </si>
  <si>
    <t>ACM - NAM</t>
  </si>
  <si>
    <t>112, 114, 116 Hà Huy Tập, Phường Tân Phong, Q7, HCM</t>
  </si>
  <si>
    <t>acm0008</t>
  </si>
  <si>
    <t>ACM - GRE</t>
  </si>
  <si>
    <t>SC-10, Khu phố Green View, Đường Nguyễn Lương Bằng, Phường Tân Phú, Q7, HCM</t>
  </si>
  <si>
    <t>acm0009</t>
  </si>
  <si>
    <t>ACM - SUN</t>
  </si>
  <si>
    <t>Khu vực 2, Tháp 2, Tòa nhà Sun Rise, 23 Nguyễn Hữu Thọ, Phường Tân Hưng, Q7, HCM</t>
  </si>
  <si>
    <t>ACM-001</t>
  </si>
  <si>
    <t>CHI NHÁNH CÔNG TY TNHH MỘT THÀNH VIÊN HỘI NHẬP PHÁT TRIỂN ĐÔNG HƯNG TẠI BÌNH DƯƠNG</t>
  </si>
  <si>
    <t>215A Yersin, Phường Phú Cường, Thành phố Thủ Dầu Một, Tỉnh Bình Dương, Việt Nam</t>
  </si>
  <si>
    <t>10%; AEON; MIENNAM</t>
  </si>
  <si>
    <t>TBD</t>
  </si>
  <si>
    <t>acm0010</t>
  </si>
  <si>
    <t>ACM - HUN</t>
  </si>
  <si>
    <t>11A đường Bùi Bằng Đoàn, Khu phố 3, Phường Tân Phong, Q7, HCM</t>
  </si>
  <si>
    <t>acm0012</t>
  </si>
  <si>
    <t>ACM – GAR</t>
  </si>
  <si>
    <t>SC-02, SD-03, SF-04, SG-05, SE-13 Số 18-20 đường Tôn Dật Tiên, Khu phố Garden Plaza 1, Phường Tân Phong, Q7, HCM</t>
  </si>
  <si>
    <t>acm0013</t>
  </si>
  <si>
    <t>ACM – HL7</t>
  </si>
  <si>
    <t>Tầng trệt, lô B, Khu căn hộ Himlam Riverside, số 0.01-0.02 đường D1, Phường Tân Hưng, Q7, HCM</t>
  </si>
  <si>
    <t>acm0014</t>
  </si>
  <si>
    <t>ACM - PHU</t>
  </si>
  <si>
    <t>Tầng trệt, chung cư Phúc Yên, số 31-33 Phan Huy Ích, Phường 15, Q.Tân Bình, TP HCM</t>
  </si>
  <si>
    <t>AEON; MIENNAM; 10%</t>
  </si>
  <si>
    <t>TBH</t>
  </si>
  <si>
    <t>SG005</t>
  </si>
  <si>
    <t>acm0015</t>
  </si>
  <si>
    <t>ACM - NEW</t>
  </si>
  <si>
    <t>HNB</t>
  </si>
  <si>
    <t>acm0016</t>
  </si>
  <si>
    <t>ACM - CON</t>
  </si>
  <si>
    <t>Số 03-04 tầng 1, KDC Conic, Đại lộ Nguyễn Văn Linh, Xã Phong Phú, Huyện Bình Chánh, TP HCM</t>
  </si>
  <si>
    <t>HBC</t>
  </si>
  <si>
    <t>acm0017</t>
  </si>
  <si>
    <t>ACM – RES11</t>
  </si>
  <si>
    <t>205 Lạc Long Quân, phường 3, Q.11, HCM</t>
  </si>
  <si>
    <t>Q11</t>
  </si>
  <si>
    <t>acm0018</t>
  </si>
  <si>
    <t>ACM - BDG</t>
  </si>
  <si>
    <t>215A Yersin, P. Phú Cường, TP Thủ Dầu Một, Tỉnh Bình Dương</t>
  </si>
  <si>
    <t>acm0019</t>
  </si>
  <si>
    <t>ACM - TOW</t>
  </si>
  <si>
    <t>49 Hai Bà Trưng, Q. Hoàn Kiếm, TP HN</t>
  </si>
  <si>
    <t>MIENBAC; AEON; 10%</t>
  </si>
  <si>
    <t>HKM</t>
  </si>
  <si>
    <t>HNI</t>
  </si>
  <si>
    <t>HN003</t>
  </si>
  <si>
    <t>HN002</t>
  </si>
  <si>
    <t>ACM-002</t>
  </si>
  <si>
    <t>CHI NHÁNH CÔNG TY TNHH MỘT THÀNH VIÊN HỘI NHẬP PHÁT TRIỂN ĐÔNG HƯNG TẠI TP.HÀ NỘI</t>
  </si>
  <si>
    <t>Số 49, đường Hai Bà Trưng, Phường Trần Hưng Đạo, Quận Hoàn Kiếm, Thành phố Hà Nội, Việt Nam</t>
  </si>
  <si>
    <t>10%; AEON; MIENBAC</t>
  </si>
  <si>
    <t>acm0020</t>
  </si>
  <si>
    <t>ACM - IND</t>
  </si>
  <si>
    <t>TTTM Indochina Plaza, Số 241 Xuân Thủy, Q. Cầu Giấy, TP HN</t>
  </si>
  <si>
    <t>CGY</t>
  </si>
  <si>
    <t>HN004</t>
  </si>
  <si>
    <t>acm0021</t>
  </si>
  <si>
    <t>ACM - ECO</t>
  </si>
  <si>
    <t>Tầng 1, tháp E, Rừng Cọ, Khu đô thị Ecopark, Xã Xuân Quan, Huyện Văn Giang, Tỉnh Hưng Yên</t>
  </si>
  <si>
    <t>MIENBAC;AEON;10%</t>
  </si>
  <si>
    <t>HYN</t>
  </si>
  <si>
    <t>ACM-003</t>
  </si>
  <si>
    <t>KHA</t>
  </si>
  <si>
    <t>ACM-023</t>
  </si>
  <si>
    <t>ACM-031</t>
  </si>
  <si>
    <t>CHI NHÁNH CÔNG TY TNHH MỘT THÀNH VIÊN HỘI NHẬP PHÁT TRIỂN ĐÔNG HƯNG</t>
  </si>
  <si>
    <t>G15 - Tầng trệt, số 1 đường số 17A, khu phố 11, Phường Bình Trị Đông B, Quận Bình Tân, Thành phố Hồ Chí Minh, Việt Nam</t>
  </si>
  <si>
    <t>BTN</t>
  </si>
  <si>
    <t>ACM-032</t>
  </si>
  <si>
    <t>Số 50 Đường số 3, Khu phố 4, Phường An Khánh, Thành phố Thủ Đức (Hết HL), Thành phố Hồ Chí Minh, Việt Nam</t>
  </si>
  <si>
    <t>TDC</t>
  </si>
  <si>
    <t>ACM-034</t>
  </si>
  <si>
    <t>C2.00.01 tầng trệt, Khu thương mại Chung cư Him Lam Chợ Lớn, Phường 11, Quận 6, Thành phố Hồ Chí Minh, Việt Nam</t>
  </si>
  <si>
    <t>AEON</t>
  </si>
  <si>
    <t>CÔNG TY TNHH AEON VIỆT NAM</t>
  </si>
  <si>
    <t>MIENNAM</t>
  </si>
  <si>
    <t>AEONBINHDUONG</t>
  </si>
  <si>
    <t>CÔNG TY TNHH AEON VIỆT NAM - CHI NHÁNH BÌNH DƯƠNG.</t>
  </si>
  <si>
    <t>Số 1, Đại lộ Bình Dương, Khu phố Bình Giao, Phường Thuận Giao, Thành phố Thuận An, Tỉnh Bình Dương, Việt Nam</t>
  </si>
  <si>
    <t>AEON; MIENNAM</t>
  </si>
  <si>
    <t>AEONHOCHIMINH</t>
  </si>
  <si>
    <t>Công Ty TNHH Aeon Việt Nam-Chi Nhánh Thành Phố Hồ Chí Minh</t>
  </si>
  <si>
    <t>Số 1 đường số 17A, Khu phố 11, Phường Bình Trị Đông B, Quận Bình Tân, TP.HCM.</t>
  </si>
  <si>
    <t>AEONLONGBIEN</t>
  </si>
  <si>
    <t>CÔNG TY TNHH AEON VIỆT NAM-CHI NHÁNH LONG BIÊN</t>
  </si>
  <si>
    <t>Số 27, Đường Cổ Linh, Phường Long Biên, Quận Long Biên, Thành Phố Hà Nội</t>
  </si>
  <si>
    <t>MIENBAC; AEON</t>
  </si>
  <si>
    <t>LBN</t>
  </si>
  <si>
    <t>ALEE</t>
  </si>
  <si>
    <t>CÔNG TY CỔ PHẦN AV CONNECT VIỆT NAM</t>
  </si>
  <si>
    <t>345 Quốc lộ 13, khu phố 5, Phường Hiệp Bình Phước, Thành phố Thủ Đức, Thành phố Hồ Chí Minh, Việt Nam</t>
  </si>
  <si>
    <t>7%</t>
  </si>
  <si>
    <t>ALEE001</t>
  </si>
  <si>
    <t>CHI NHÁNH CÔNG TY CỔ PHẦN AV CONNECT VIỆT NAM - ALEE GOURMET SHOP</t>
  </si>
  <si>
    <t>Số SH3-Tòa nhà Biconsi Tower, Đường số 1, Trung tâm Thương m, Phường Phú Lợi, Thành phố Thủ Dầu Một, Tỉnh Bình Dương, Việt Nam</t>
  </si>
  <si>
    <t>7%; MIENNAM</t>
  </si>
  <si>
    <t>ALEE-001</t>
  </si>
  <si>
    <t>CHI NHÁNH CÔNG TY CỔ PHẦN AV CONNECT VIỆT NAM-ALEE GOURMET SHOP</t>
  </si>
  <si>
    <t>Số SH3-Tòa nhà Biconsi Tower, Đường số 1, Trung tâm Thương mại Bình Dương Square, Phường Phú Lợi, Thành phố Thủ Dầu Một, Tỉnh Bình Dương, Việt Nam</t>
  </si>
  <si>
    <t>ALIMART</t>
  </si>
  <si>
    <t>Công Ty TNHH Thương Mại Dịch Vụ Ali Mart</t>
  </si>
  <si>
    <t>186-188 Đường M1, Phường Bình Hưng Hoà B, Q.Bình Tân, TPHCM</t>
  </si>
  <si>
    <t>AMTHUCVANG-224</t>
  </si>
  <si>
    <t>Công Ty TNHH Thương Mại Dịch Vụ Giải Trí Ẩm Thực Vàng</t>
  </si>
  <si>
    <t>Số 18 Đường 270B, Phường Phước Long A, Quận 9, Tp. Hồ Chí Minh</t>
  </si>
  <si>
    <t>Q9</t>
  </si>
  <si>
    <t>ANDONG</t>
  </si>
  <si>
    <t>ANHSANHVANG</t>
  </si>
  <si>
    <t>CTY TNHH ÁNH SÁNG VÀNG</t>
  </si>
  <si>
    <t>50/12 Ba Vân, P.14, Q.Tân Bình</t>
  </si>
  <si>
    <t>ANHTAISUA</t>
  </si>
  <si>
    <t>Công Ty TNHH Thực Phẩm Châu Đại Dương</t>
  </si>
  <si>
    <t>347B Thống Nhất, Phường 11, Quận Gò Vấp, Tp. Hồ Chí Minh</t>
  </si>
  <si>
    <t>GVP</t>
  </si>
  <si>
    <t>ANPHONG</t>
  </si>
  <si>
    <t>CÔNG TY CỔ PHẦN ĐẦU TƯ AN PHONG</t>
  </si>
  <si>
    <t>SỐ 3 ĐƯỜNG 3/2, PHƯỜNG 11, QUẬN 10, TP.HCM</t>
  </si>
  <si>
    <t>Q10</t>
  </si>
  <si>
    <t>ANTIEN</t>
  </si>
  <si>
    <t>CÔNG TY TNHH MỘT THÀNH VIÊN PHÂN PHỐI AN TIẾN</t>
  </si>
  <si>
    <t>52 ĐƯỜNG 15, PHƯỜNG TÂN KIỂNG, QUẬN 7, TP.HCM</t>
  </si>
  <si>
    <t>ARIMI</t>
  </si>
  <si>
    <t>CÔNG TY TNHH Bán Lẻ Arimi</t>
  </si>
  <si>
    <t>Tầng 2, TTTM Mipec Riverside, Số 2, Phố Long Biên II,Phường Ngọc Lâm, Hà Nội</t>
  </si>
  <si>
    <t>MIENBAC</t>
  </si>
  <si>
    <t>AUCHANTAYNINH</t>
  </si>
  <si>
    <t>CN CÔNG TY TNHH MTV MARONE - TRUNG TÂM MUA SẮM GIẢI TRÍ AUCHAN TÂY NINH</t>
  </si>
  <si>
    <t>217–219 Đường 30/4, Phường 2, Thành Phố Tây Ninh, Tỉnh Tây Ninh</t>
  </si>
  <si>
    <t>TNH</t>
  </si>
  <si>
    <t>AUVT-176</t>
  </si>
  <si>
    <t>SHOP BEN BẮP</t>
  </si>
  <si>
    <t>73A LÊ HỒNG PHONG, PHƯỜNG 7, TP. VŨNG TÀU</t>
  </si>
  <si>
    <t>VTU</t>
  </si>
  <si>
    <t>BACHHOAXANH</t>
  </si>
  <si>
    <t>CÔNG TY CỔ PHẦN THƯƠNG MẠI BÁCH HÓA XANH</t>
  </si>
  <si>
    <t>128 Trần Quang Khải, Phường Tân Định, Quận 1, Thành phố Hồ Chí Minh, Việt Nam</t>
  </si>
  <si>
    <t>BACHTIN</t>
  </si>
  <si>
    <t>CÔNG TY TNHH  THƯƠNG MẠI DỊCH VỤ BÁCH TÍN</t>
  </si>
  <si>
    <t>Số 12B ngách 47/3 phố Võng Thị, Phường Bưởi, Quận Tây Hồ, Thành phố Hà Nội, Việt Nam</t>
  </si>
  <si>
    <t>THO</t>
  </si>
  <si>
    <t>HN005</t>
  </si>
  <si>
    <t>BAOMINH-525</t>
  </si>
  <si>
    <t>Công Ty TNHH MTV Thực Phẩm Sài Gòn Bảo Minh</t>
  </si>
  <si>
    <t>131/53/1 Đường Số 6, Phường Linh Xuân, Quận Thủ Đức, Tp. Hồ Chí Minh, Việt Nam.</t>
  </si>
  <si>
    <t>BENTHUYEN</t>
  </si>
  <si>
    <t>Công Ty TNHH Bến Thuyền</t>
  </si>
  <si>
    <t>11 Nguyễn Văn Trỗi, P.12, Q.Phú Nhuận</t>
  </si>
  <si>
    <t>PNN</t>
  </si>
  <si>
    <t>BETAMEDIA</t>
  </si>
  <si>
    <t>CHI NHÁNH THÀNH PHỐ HỒ CHÍ MINH - CÔNG TY CỔ PHẦN BETA MEDIA</t>
  </si>
  <si>
    <t>55B Đặng Dung, Phường Tân Định, Quận 1, TP Hồ Chí Minh</t>
  </si>
  <si>
    <t>BICHCAU</t>
  </si>
  <si>
    <t>CÔNG TY TNHH ẨM THỰC BÍCH CÂU</t>
  </si>
  <si>
    <t>Số 09 đường Huỳnh Thúc Kháng, Phường 4, Thành phố Đà Lạt, Tỉnh Lâm Đồng, Việt Nam</t>
  </si>
  <si>
    <t>LDG</t>
  </si>
  <si>
    <t>BIENGIAUVN</t>
  </si>
  <si>
    <t>CÔNG TY TNHH BIỂN GIÀU VN</t>
  </si>
  <si>
    <t>Số 78-80 Phước Thắng, Phường 12, Thành Phố Vũng Tàu, Tỉnh Bà Rịa - Vũng Tàu, Việt Nam</t>
  </si>
  <si>
    <t>BINHDONG</t>
  </si>
  <si>
    <t>CÔNG TY TNHH  MỘT THÀNH VIÊN THƯƠNG MẠI DỊCH VỤ BÌNH ĐÔNG</t>
  </si>
  <si>
    <t>40-54 Tuy Lý Vương, Phường 13, Quận 8, Thành phố Hồ Chí Minh, Việt Nam</t>
  </si>
  <si>
    <t>Q8</t>
  </si>
  <si>
    <t>BONBON</t>
  </si>
  <si>
    <t>HỘ KINH DOANH BON BON</t>
  </si>
  <si>
    <t>329 Nguyễn Huệ, Phường 5, TP Tuy Hoà, Tỉnh Phú Yên</t>
  </si>
  <si>
    <t>PYN</t>
  </si>
  <si>
    <t>SG008</t>
  </si>
  <si>
    <t>BONGSEN</t>
  </si>
  <si>
    <t>CÔNG TY CỔ PHẦN THỰC PHẨM BÔNG SEN VIỆT NAM</t>
  </si>
  <si>
    <t>296 VÕ VĂN NGÂN, PHƯỜNG BÌNH THỌ, QUẬN THỦ ĐỨC, TP.HCM</t>
  </si>
  <si>
    <t>CÔNG TY TNHH XUẤT - NHẬP KHẨU VÀ BÁN LẺ HÀNG TIÊU DÙNG HÀ NỘI</t>
  </si>
  <si>
    <t>Số 51 phố Lê Đại Hành., Phường Lê Đại Hành, Quận Hai Bà Trưng, Thành phố Hà Nội, Việt Nam</t>
  </si>
  <si>
    <t>BRG01</t>
  </si>
  <si>
    <t>CÔNG TY TNHH BÁN LẺ BRG</t>
  </si>
  <si>
    <t>Số 3, phố Đặng Thái Thân, Phường Phan Chu Trinh, Quận Hoàn Kiếm, Thành phố Hà Nội, Việt Nam</t>
  </si>
  <si>
    <t>brg10011</t>
  </si>
  <si>
    <t>Siêu thị BRGMart Hàng Trống</t>
  </si>
  <si>
    <t>Số 120 Hàng Trống, phường Hàng Trống, Quận Hoàn Kiếm, Hà Nội</t>
  </si>
  <si>
    <t>MIENBAC;5%;BRG</t>
  </si>
  <si>
    <t>brg10021</t>
  </si>
  <si>
    <t>Siêu thị BRGMart Nguyễn Văn Cừ</t>
  </si>
  <si>
    <t>Ngõ 390 tòa nhà Berriver, Nguyễn Văn Cừ, phường Bồ Đề, quận Long Biên, thành phố Hà Nội</t>
  </si>
  <si>
    <t>brg10031</t>
  </si>
  <si>
    <t>BRGMART 15-17 Ngọc Khánh, Hà Nội</t>
  </si>
  <si>
    <t>BRG 15-17 Ngọc Khánh, Ba Đình, Hà Nội</t>
  </si>
  <si>
    <t>BDH</t>
  </si>
  <si>
    <t>brg10041</t>
  </si>
  <si>
    <t>BRGMART Hải Dương</t>
  </si>
  <si>
    <t>Số 1 Nguyễn Lương Bằng, P.Phạm Ngũ Lão, Tp.Hải Dương</t>
  </si>
  <si>
    <t>HDG</t>
  </si>
  <si>
    <t>brg10051</t>
  </si>
  <si>
    <t>BRGMART 174 Lạc Long Quân, Tây Hồ</t>
  </si>
  <si>
    <t>BRGMART 174 Lạc Long Quân, P.Bưởi, Q.Tây Hồ, Hà Nội</t>
  </si>
  <si>
    <t>brg10061</t>
  </si>
  <si>
    <t>BRGMART Phố Nối, Hưng Yên</t>
  </si>
  <si>
    <t>TTTM Phố Nối, Nghĩa Hiệp, Yên Mỹ, Hưng Yên</t>
  </si>
  <si>
    <t>brg10091</t>
  </si>
  <si>
    <t>BRGMART 89 Bùi Ngọc Dương, Hai Bà Trưng, Hà Nội</t>
  </si>
  <si>
    <t>BRG 89 Bùi Ngọc Dương, Hai Bà Trưng, Hà Nội</t>
  </si>
  <si>
    <t>HBT</t>
  </si>
  <si>
    <t>brg10101</t>
  </si>
  <si>
    <t>BRGMART Hải Phòng</t>
  </si>
  <si>
    <t>BRGMART 23 Minh Khai, Hồng Bàng, tp.Hải Phòng</t>
  </si>
  <si>
    <t>HPG</t>
  </si>
  <si>
    <t>brg10141</t>
  </si>
  <si>
    <t>BRG10141 Siêu thị Intimemex Như Quỳnh, Hưng Yên</t>
  </si>
  <si>
    <t>Thị trấn Như Quỳnh, huyện Văn Lâm, tỉnh Hưng Yên</t>
  </si>
  <si>
    <t>brg11011</t>
  </si>
  <si>
    <t>BRG 142 Lê Duẩn, Đống Đa</t>
  </si>
  <si>
    <t>Siêu thị Fujimart 142 Lê Duẩn, quận Đống Đa, HN</t>
  </si>
  <si>
    <t>DDA</t>
  </si>
  <si>
    <t>brg11021</t>
  </si>
  <si>
    <t>BRGMART 36 Hoàng Cầu</t>
  </si>
  <si>
    <t>BRGMART 36 Hoàng Cầu, Đống Đa, HN</t>
  </si>
  <si>
    <t>brg11031</t>
  </si>
  <si>
    <t>BRGMART 324 Tây Sơn</t>
  </si>
  <si>
    <t>BRGMART 324 Tây Sơn, Đống Đa, HN</t>
  </si>
  <si>
    <t>brg12021</t>
  </si>
  <si>
    <t>BRGMART E7 Bách Khoa, Hà Nội</t>
  </si>
  <si>
    <t>BRGMART E7 Bách Khoa, Hai Bà Trưng, Hà Nội</t>
  </si>
  <si>
    <t>brg12031</t>
  </si>
  <si>
    <t>BRGMART Thanh Xuân, Hà Nội</t>
  </si>
  <si>
    <t>BRGMART C12 Thanh Xuân Bắc, Q.Thanh Xuân, Hà Nội</t>
  </si>
  <si>
    <t>TXN</t>
  </si>
  <si>
    <t>brg12041</t>
  </si>
  <si>
    <t>BRGMART K3 Việt Hưng, Hà Nội</t>
  </si>
  <si>
    <t>BRG K3 Việt Hưng, Quận Long Biên, Hà Nội</t>
  </si>
  <si>
    <t>brg12051</t>
  </si>
  <si>
    <t>BRGMART 13 Thành Công, Hà Nội</t>
  </si>
  <si>
    <t>BRG 13 Thành Công, Ba Đình, Hà Nội</t>
  </si>
  <si>
    <t>brg12061</t>
  </si>
  <si>
    <t>BRGMART 135 Lương Định Của, Hà Nội</t>
  </si>
  <si>
    <t>BRGMART 135 Lương Định Của, Đống Đa, Hà Nội</t>
  </si>
  <si>
    <t>brg12091</t>
  </si>
  <si>
    <t>BRGMART Vĩnh Phúc, HN</t>
  </si>
  <si>
    <t>Tầng 1, nhà G3, TT Vĩnh Phúc, P.Vĩnh Phúc, Q.Ba Đình, HN</t>
  </si>
  <si>
    <t>brg12111</t>
  </si>
  <si>
    <t>BRGMART E6 Quỳnh Mai, Hai Bà Trưng, Hà Nội</t>
  </si>
  <si>
    <t>brg12171</t>
  </si>
  <si>
    <t>BRGMART 5 Hàm Tử Quan, Hoàn Kiếm, Hà Nội</t>
  </si>
  <si>
    <t>brg12201</t>
  </si>
  <si>
    <t>BRGMART 198 Lò Đúc, Hà Nội</t>
  </si>
  <si>
    <t>BRGMART 198 Lò Đúc, Hai Bà Trưng, Hà Nội</t>
  </si>
  <si>
    <t>brg12211</t>
  </si>
  <si>
    <t>BRGMART 15-17 Đội Cấn, Hà Nội</t>
  </si>
  <si>
    <t>BRGMART 15-17 Đội Cấn, Ba Đình, Hà Nội</t>
  </si>
  <si>
    <t>brg12221</t>
  </si>
  <si>
    <t>BRGMART 53D Hàng Bài, Hoàn Kiếm, Hà Nội</t>
  </si>
  <si>
    <t>brg12241</t>
  </si>
  <si>
    <t>BRGMART Chợ bưởi, HN</t>
  </si>
  <si>
    <t>BRGMART Chợ bưởi, Ba Đình, Hà Nội ( đối diện 582 Thụy Khuê )</t>
  </si>
  <si>
    <t>brg12251</t>
  </si>
  <si>
    <t>BRGMART 41 Đông tác, Hà Nội</t>
  </si>
  <si>
    <t>BRGMART 41 Đông tác, Đống đa, Hà Nội</t>
  </si>
  <si>
    <t>brg12331</t>
  </si>
  <si>
    <t>BRGMAR 160 ngõ Thái Thịnh 1, Hà Nội</t>
  </si>
  <si>
    <t>BRGMART 160 ngõ Thái Thịnh 1, Đống Đa, Hà Nội</t>
  </si>
  <si>
    <t>brg12341</t>
  </si>
  <si>
    <t>BRGMART 94 Láng Hạ, Hà Nội</t>
  </si>
  <si>
    <t>BRGMART 94 Láng Hạ, Đống Đa, Hà Nội</t>
  </si>
  <si>
    <t>brg12351</t>
  </si>
  <si>
    <t>BRGMART 83 Nguyễn An Ninh, Hà Nội</t>
  </si>
  <si>
    <t>BRGMART 83 Nguyễn An Ninh, Hoàng Mai, Hà Nội</t>
  </si>
  <si>
    <t>HMI</t>
  </si>
  <si>
    <t>brg12401</t>
  </si>
  <si>
    <t>BRGMART 12 Quán Thánh, Hà Nội</t>
  </si>
  <si>
    <t>BRGMART 12 Quán Thánh, Ba Đình, Hà Nội</t>
  </si>
  <si>
    <t>brg12411</t>
  </si>
  <si>
    <t>Cửa hàng HaproFood 63 Cầu Gỗ</t>
  </si>
  <si>
    <t>63 Cầu Gỗ, phường Hàng Bạc, quận Hoàn Kiếm, thành phố Hà Nội</t>
  </si>
  <si>
    <t>brg12431</t>
  </si>
  <si>
    <t>BRGMART 376 Khâm Thiên, Hà Nội</t>
  </si>
  <si>
    <t>BRGMART 376 Khâm Thiên, Đống Đa, Hà Nội</t>
  </si>
  <si>
    <t>brg12451</t>
  </si>
  <si>
    <t>BRGMART Chợ Sa, Cổ Loa, Đông Anh, Hà Nội</t>
  </si>
  <si>
    <t>DAH</t>
  </si>
  <si>
    <t>brg12481</t>
  </si>
  <si>
    <t>BRG 63 Hàng Trống, Hoàn Kiếm, Hà Nội</t>
  </si>
  <si>
    <t>brg12491</t>
  </si>
  <si>
    <t>BRGMART Chợ Tó. Uy Nỗ, Đông Anh, Hà Nội</t>
  </si>
  <si>
    <t>brg12511</t>
  </si>
  <si>
    <t>BRGMART 162 Tôn Đức Thắng, Hà Nội</t>
  </si>
  <si>
    <t>BRGMART 162 Tôn Đức Thắng, Đống Đa, Hà Nội</t>
  </si>
  <si>
    <t>brg12521</t>
  </si>
  <si>
    <t>BRGMART 537 Quang Trung, Hà Đông, Hà Nội</t>
  </si>
  <si>
    <t>brg12531</t>
  </si>
  <si>
    <t>BRGMART 166 Nguyễn Thái Học, Hà Nội</t>
  </si>
  <si>
    <t>BRGMART 166 Nguyễn Thái Học, Ba Đình, Hà Nội</t>
  </si>
  <si>
    <t>brg12551</t>
  </si>
  <si>
    <t>BRGMART 105 Lê Duẩn, Hà Nội</t>
  </si>
  <si>
    <t>BRGMART 105 Lê Duẩn, Đống Đa, Hà Nội</t>
  </si>
  <si>
    <t>brg12561</t>
  </si>
  <si>
    <t>BRG Thôn Cương Ngô</t>
  </si>
  <si>
    <t>66/673 đường Cổ Điển, TT Văn Điển, huyện Thanh Trì, HN</t>
  </si>
  <si>
    <t>TTI</t>
  </si>
  <si>
    <t>brg12571</t>
  </si>
  <si>
    <t>BRGMart Mạo Khê, Quảng Ninh</t>
  </si>
  <si>
    <t>BRG số 1 nguyễn lương Bằng, P.Phạm Ngũ Lão, Tp.Hải Dương</t>
  </si>
  <si>
    <t>brg12601</t>
  </si>
  <si>
    <t>BRG Hàm Nghi, Q1</t>
  </si>
  <si>
    <t>31-35 Hàm Nghi, phường Nguyễn Thái Bình, quận 1, HCM</t>
  </si>
  <si>
    <t>5%;BRG;MIENNAM</t>
  </si>
  <si>
    <t>brg12621</t>
  </si>
  <si>
    <t>BRG Cửa hàng Haprofood 27B Nguyễn Đình Chiều</t>
  </si>
  <si>
    <t>Cửa hàng Haprofood 27B Nguyễn Đình Chiều, Q.3, HCM</t>
  </si>
  <si>
    <t>brg12631</t>
  </si>
  <si>
    <t>BRG 442-444-446 Nguyễn Tất Thành, Q.4</t>
  </si>
  <si>
    <t>BRG 442-444-446 NGUYỄN TẤT THÀNH, QUẬN 4, HCM</t>
  </si>
  <si>
    <t>Q4</t>
  </si>
  <si>
    <t>brg12661</t>
  </si>
  <si>
    <t>BRG 362 Ngọc Lâm, Hà Nội</t>
  </si>
  <si>
    <t>362 Ngọc Lâm, Long Biên, Hà Nội</t>
  </si>
  <si>
    <t>brg12671</t>
  </si>
  <si>
    <t>BRGMART Ecohome3, Hà Nội</t>
  </si>
  <si>
    <t>BRGMART Ecohome3, Bắc Từ Liêm, Hà Nội</t>
  </si>
  <si>
    <t>BTL</t>
  </si>
  <si>
    <t>brg12681</t>
  </si>
  <si>
    <t>BRG N16 Sài Đồng, Hà Nội</t>
  </si>
  <si>
    <t>G1, N16-01 Le Grand Jadin, KĐT Sài Đồng, Long Biên, Hà Nội</t>
  </si>
  <si>
    <t>brg12691</t>
  </si>
  <si>
    <t>BRGMart Intracom Vĩnh Ngọc</t>
  </si>
  <si>
    <t>BRGMart Intracom Vĩnh Ngọc, Đông anh, HN</t>
  </si>
  <si>
    <t>brg12701</t>
  </si>
  <si>
    <t>BRGMART MD Complex Hàm Nghi, Hà Nội</t>
  </si>
  <si>
    <t>Tỏa nhà MD Complex, 2 Hàm Nghi, KĐT Mỹ Đình 1, Q.Nam Từ Liêm, Hà Nội</t>
  </si>
  <si>
    <t>NTL</t>
  </si>
  <si>
    <t>brg12711</t>
  </si>
  <si>
    <t>BRG Lộc Ninh Singashine - Thị trấn Chúc Sơn</t>
  </si>
  <si>
    <t>BRG Lộc Ninh Singashine - Thị trấn Chúc Sơn, Chương Mỹ, HN</t>
  </si>
  <si>
    <t>CMY</t>
  </si>
  <si>
    <t>brg12721</t>
  </si>
  <si>
    <t>BRG UDIC Riverside 1 - 122 Vĩnh Tuy, Hai Bà Trưng, HN</t>
  </si>
  <si>
    <t>brg12731</t>
  </si>
  <si>
    <t>BRGMART 9-11 Thổ Quan, Đống Đa, HN</t>
  </si>
  <si>
    <t>brg12741</t>
  </si>
  <si>
    <t>BRGMART 9 Lê Quý Đôn, Hai Bà Trưng, HN</t>
  </si>
  <si>
    <t>brg12751</t>
  </si>
  <si>
    <t>BRG 24 Trần Nhật Duật, Hoàn Kiếm, Hà Nội</t>
  </si>
  <si>
    <t>24 Trần Nhật Duật, Phường Đông Xuân, Q.Hoàn Kiếm, Hà Nội</t>
  </si>
  <si>
    <t>brg12761</t>
  </si>
  <si>
    <t>BRG 51 Lê Đại Hành</t>
  </si>
  <si>
    <t>BRG 51 Lê Đại Hành, Hai Bà Trưng, HN</t>
  </si>
  <si>
    <t>brg12771</t>
  </si>
  <si>
    <t>BRGMART The light, Hà Nội</t>
  </si>
  <si>
    <t>Brg Mart The light - Tầng 1, Toà nhà The Light, Đ.Tố Hữu, P.Trung Văn, Q.Nam Từ Liêm, Hà Nội</t>
  </si>
  <si>
    <t>5%; BRG; MIENBAC</t>
  </si>
  <si>
    <t>brg13011</t>
  </si>
  <si>
    <t>BRG 8 Phạm Ngọc Thạch, Đống Đa, HN</t>
  </si>
  <si>
    <t>BRGMART Số 8 Phạm Ngọc Thạch, Đống Đa, HN</t>
  </si>
  <si>
    <t>brg13021</t>
  </si>
  <si>
    <t>BRG D2 Giảng Võ, Hà Nội</t>
  </si>
  <si>
    <t>BRG D2 Giảng Võ, Ba Đình, Hà Nội</t>
  </si>
  <si>
    <t>brg13031</t>
  </si>
  <si>
    <t>BRG 1 Lý Nam Đế, Hoàn Kiếm, Hà Nội</t>
  </si>
  <si>
    <t>brg13041</t>
  </si>
  <si>
    <t>BRGMART 275 Nguyễn Trãi, Hà Nội</t>
  </si>
  <si>
    <t>Tầng 1, tòa A, chung cư Goldland, 275 Nguyễn Trãi, Q.Thanh Xuân, Hà Nội</t>
  </si>
  <si>
    <t>brg13061</t>
  </si>
  <si>
    <t>BRGMART 98 Tô Ngọc Vân, Hà Nội</t>
  </si>
  <si>
    <t>98 Tô Ngọc Vân, Tây Hồ, HN</t>
  </si>
  <si>
    <t>BRODARD</t>
  </si>
  <si>
    <t>CÔNG TY TNHH MỘT THÀNH VIÊN BÁNH BRODARD</t>
  </si>
  <si>
    <t>11 Nguyễn Thiệp - Phường Bến Nghé - Quận 1 - TP Hồ Chí Minh.</t>
  </si>
  <si>
    <t>CANHTOAN</t>
  </si>
  <si>
    <t>TRẦN CẢNH TOÀN</t>
  </si>
  <si>
    <t>Tại nhà, thôn Thọ Am, Xã Liên Ninh, Huyện Thanh Trì, Thành phố Hà Nội, Việt Nam</t>
  </si>
  <si>
    <t>Công Ty TNHH MTV Giải Trí TM &amp; DV C &amp; C</t>
  </si>
  <si>
    <t>189 Cống Quỳnh, Phường Nguyễn Cư Trinh, Quận 1, Tp.HCM.</t>
  </si>
  <si>
    <t>CEVA</t>
  </si>
  <si>
    <t>CÔNG TY TNHH CEVA LOGISTICS (VIỆT NAM)</t>
  </si>
  <si>
    <t>Số 8 đường Phan Đình Giót, Phường 2, Quận Tân Bình, Thành phố Hồ Chí Minh, Việt Nam</t>
  </si>
  <si>
    <t>cfthanhhoa</t>
  </si>
  <si>
    <t>Cửa hàng Co.opfood TH cc Tecco Tower</t>
  </si>
  <si>
    <t>CC số 1 Tecco Tower lô CC2, đường vành đai Đông Tây, P.Đông vệ, Tp.Thanh Hóa, tỉnh Thanh Hóa</t>
  </si>
  <si>
    <t>COOP; Coopfood; MIENBAC</t>
  </si>
  <si>
    <t>THA</t>
  </si>
  <si>
    <t>CHAUAU</t>
  </si>
  <si>
    <t>CÔNG TY TNHH DV GIÁO DỤC QUỐC TẾ CHÂU ÂU</t>
  </si>
  <si>
    <t>730F-730G-730K  LÊ VĂN MIẾN, P. THẢO ĐIỀN, Q2 ,TP. HCM</t>
  </si>
  <si>
    <t>CHIDIEM-Q4</t>
  </si>
  <si>
    <t>CÔNG TY TNHH THƯƠNG MẠI SẢN XUẤT MỘT BA SÁU</t>
  </si>
  <si>
    <t>136/54 Trần Quang Diệu, Phường 14, Quận 3, Tp. Hồ Chí Minh, Việt Nam.</t>
  </si>
  <si>
    <t>CHKINHDONG-BACNINH</t>
  </si>
  <si>
    <t>Cửa hàng tiện lợi Kinh Đông</t>
  </si>
  <si>
    <t>Lô số 6, Đường Ngô Tất Tố, Phường Ninh Xá, Thành Phố Bắc Ninh, Tỉnh Bắc Ninh</t>
  </si>
  <si>
    <t>BNH</t>
  </si>
  <si>
    <t>CHOICEPROTECH</t>
  </si>
  <si>
    <t>Cty TNHH Choice Pro-tech</t>
  </si>
  <si>
    <t>Lô 24, đường số 6, KCN Tam Phước,Thành phố Biên Hòa,Đồng Nai</t>
  </si>
  <si>
    <t>DNI</t>
  </si>
  <si>
    <t>CLASS</t>
  </si>
  <si>
    <t>CÔNG TY TNHH DỊCH VỤ VÀ THƯƠNG MẠI TOP CLASS</t>
  </si>
  <si>
    <t>Căn hộ số 02 nhà N7A, Khu đô thị mới Trung Hoà, Nhân Chính, Phường Nhân Chính, Quận Thanh Xuân, Thành phố Hà Nội, Việt Nam</t>
  </si>
  <si>
    <t>CÔNG TY CỔ PHẦN THỰC PHẨM SẠCH CLEVERFOOD</t>
  </si>
  <si>
    <t>Thôn Sen Hồ, Xã Lệ Chi, Huyện Gia Lâm, Thành phố Hà Nội, Việt Nam</t>
  </si>
  <si>
    <t>MIENBAC;4%</t>
  </si>
  <si>
    <t>cleverfood0001</t>
  </si>
  <si>
    <t>cleverfood Lữ Đoàn Mỹ Đình</t>
  </si>
  <si>
    <t>36 Lưu Hữu Phước, Mỹ Đình 1, Nam Từ Liêm, HN sđt 0966835686</t>
  </si>
  <si>
    <t>cleverfood0002</t>
  </si>
  <si>
    <t>cleverfood Lữ Đoàn Hoàng Đạo Thúy</t>
  </si>
  <si>
    <t>38 Ngõ 26 Đỗ Quang, Trung Hòa, Cầu Giấy, HN</t>
  </si>
  <si>
    <t>cleverfood0003</t>
  </si>
  <si>
    <t>cleverfood Lữ Đoàn 136 Hồ Tùng Mậu</t>
  </si>
  <si>
    <t>Tầng 1 tòa S3, KĐT Goldmark City, 136 Hồ Tùng Mậu, Bắc Từ Liêm, HN</t>
  </si>
  <si>
    <t>cleverfood0004</t>
  </si>
  <si>
    <t>cleverfood Lữ Đoàn Nghĩa Đô</t>
  </si>
  <si>
    <t>10/106 Hoàng Quốc Việt, Nghĩa Đô, Cầu Giấy, HN</t>
  </si>
  <si>
    <t>cleverfood0005</t>
  </si>
  <si>
    <t>cleverfood Lữ Đoàn 460 Khương Đình</t>
  </si>
  <si>
    <t>Tầng 1 tòa G4 chung cư Five Star Garden, 460 Khương Đình, Thanh Xuân, HN</t>
  </si>
  <si>
    <t>cleverfood0006</t>
  </si>
  <si>
    <t>cleverfood Lữ Đoàn 21 Lê Đức Thọ</t>
  </si>
  <si>
    <t>Đối diện sảnh tòa CT-B Chung cư Sun Square, Mỹ Đình 2, Từ Liêm, HN</t>
  </si>
  <si>
    <t>cleverfood0007</t>
  </si>
  <si>
    <t>cleverfood Lữ Đoàn Part 5 Times City</t>
  </si>
  <si>
    <t>Part 5 KĐT Times City, 458 Minh Khai, Hai Bà Trưng, HN</t>
  </si>
  <si>
    <t>cleverfood0008</t>
  </si>
  <si>
    <t>cleverfood Lữ Đoàn T5 Times City</t>
  </si>
  <si>
    <t>T5 KĐT Times City, 458 Minh Khai, Hai Bà Trưng, HN</t>
  </si>
  <si>
    <t>cleverfood0009</t>
  </si>
  <si>
    <t>cleverfood Lữ Đoàn Part 8 Times City</t>
  </si>
  <si>
    <t>Part 8 KĐT Times City, 458 Minh Khai, Hai Bà Trưng, HN</t>
  </si>
  <si>
    <t>CONGVANG-001</t>
  </si>
  <si>
    <t>CHI NHÁNH CÔNG TY CỔ PHẦN THƯƠNG MẠI DỊCH VỤ CỔNG VÀNG (TP HÀ NỘI)</t>
  </si>
  <si>
    <t>Tầng 7 TTTM Gigamall, Số 240-242 Phạm Văn Đồng, Phường Hiệp Bình Chánh, Thành phố Thủ Đức, Thành phố Hồ Chí Minh, Việt Nam</t>
  </si>
  <si>
    <t>CÔNG TY TNHH MỘT THÀNH VIÊN THỰC PHẨM SAIGON CO.OP</t>
  </si>
  <si>
    <t>coop0001</t>
  </si>
  <si>
    <t>Coopfood;COOP;MIENNAM</t>
  </si>
  <si>
    <t>coop0002</t>
  </si>
  <si>
    <t>coop0004</t>
  </si>
  <si>
    <t>Cửa Hàng Co.opFood Đình Phong Phú</t>
  </si>
  <si>
    <t>88 Đình Phong Phú, P.Tăng Nhơn Phú B, Tp.Thủ Đức, HCM</t>
  </si>
  <si>
    <t>COOP-001</t>
  </si>
  <si>
    <t>LIÊN HIỆP HỢP TÁC XÃ THƯƠNG MẠI TP. HỒ CHÍ MINH</t>
  </si>
  <si>
    <t>coop00225</t>
  </si>
  <si>
    <t>Cửa Hàng Co.opFood Tân Thới Hiệp</t>
  </si>
  <si>
    <t>265A Nguyễn Ảnh Thủ, phường Tân Thới Hiệp, quận 12, thành phố Hồ Chí Minh</t>
  </si>
  <si>
    <t>Q12</t>
  </si>
  <si>
    <t>coop0054</t>
  </si>
  <si>
    <t>coop0058</t>
  </si>
  <si>
    <t>coop0066</t>
  </si>
  <si>
    <t>coop0067</t>
  </si>
  <si>
    <t>coop0068</t>
  </si>
  <si>
    <t>coop0069</t>
  </si>
  <si>
    <t>coop0072</t>
  </si>
  <si>
    <t>coop0073</t>
  </si>
  <si>
    <t>coop0074</t>
  </si>
  <si>
    <t>coop0075</t>
  </si>
  <si>
    <t>coop0076</t>
  </si>
  <si>
    <t>coop0081</t>
  </si>
  <si>
    <t>coop0082</t>
  </si>
  <si>
    <t>coop0083</t>
  </si>
  <si>
    <t>65A Đường 339, Phường Phước Long B, Quận 9, HCM</t>
  </si>
  <si>
    <t>coop0088</t>
  </si>
  <si>
    <t>coop0090</t>
  </si>
  <si>
    <t>coop0091</t>
  </si>
  <si>
    <t>coop0092</t>
  </si>
  <si>
    <t>coop0093</t>
  </si>
  <si>
    <t>coop0094</t>
  </si>
  <si>
    <t>coop0095</t>
  </si>
  <si>
    <t>coop0097</t>
  </si>
  <si>
    <t>coop0099</t>
  </si>
  <si>
    <t>COOP-010</t>
  </si>
  <si>
    <t>CHI NHÁNH LIÊN HIỆP HỢP TÁC XÃ THƯƠNG MẠI TP.HCM - CO.OPMART HẠ LONG</t>
  </si>
  <si>
    <t>Khu Cột Đồng Hồ, Phường Bạch Đằng, Thành phố Hạ Long, Tỉnh Quảng Ninh, Việt Nam</t>
  </si>
  <si>
    <t>QNH</t>
  </si>
  <si>
    <t>coop0100</t>
  </si>
  <si>
    <t>coop0101</t>
  </si>
  <si>
    <t>coop0102</t>
  </si>
  <si>
    <t>Cửa Hàng Co.opFood An Khang</t>
  </si>
  <si>
    <t>"Tầng trệt S1 cao ốc An Khang thuộc khu đô thị An Phú- An Khánh, Phường An Phú, Q2, Tp.HCM
"</t>
  </si>
  <si>
    <t>coop0103</t>
  </si>
  <si>
    <t>coop0104</t>
  </si>
  <si>
    <t>coop0105</t>
  </si>
  <si>
    <t>BTH</t>
  </si>
  <si>
    <t>coop0106</t>
  </si>
  <si>
    <t>coop0107</t>
  </si>
  <si>
    <t>B2.01.13-TM tại tầng 01 và tầng 02 của tháp B2 thuộc Cao ốc Safira, Phường Phú Hữu, Quận 9, HCM</t>
  </si>
  <si>
    <t>coop0108</t>
  </si>
  <si>
    <t>coop0109</t>
  </si>
  <si>
    <t>coop0111</t>
  </si>
  <si>
    <t>coop0112</t>
  </si>
  <si>
    <t>coop0113</t>
  </si>
  <si>
    <t>coop0114</t>
  </si>
  <si>
    <t>coop0115</t>
  </si>
  <si>
    <t>coop0118</t>
  </si>
  <si>
    <t>COOP-012</t>
  </si>
  <si>
    <t>DTP</t>
  </si>
  <si>
    <t>coop0123</t>
  </si>
  <si>
    <t>COOP-013</t>
  </si>
  <si>
    <t>CHI NHÁNH LIÊN HIỆP HTX THƯƠNG MẠI TP. HỒ CHÍ MINH - CO.OPMART BẾN TRE</t>
  </si>
  <si>
    <t>26A Trần Quốc Tuấn, Phường 4, Thành phố Bến Tre, Tỉnh Bến Tre, Việt Nam</t>
  </si>
  <si>
    <t>BTE</t>
  </si>
  <si>
    <t>coop0130</t>
  </si>
  <si>
    <t>coop0131</t>
  </si>
  <si>
    <t>coop0133</t>
  </si>
  <si>
    <t>coop0135</t>
  </si>
  <si>
    <t>coop0136</t>
  </si>
  <si>
    <t>coop0137</t>
  </si>
  <si>
    <t>coop0139</t>
  </si>
  <si>
    <t>COOP-014</t>
  </si>
  <si>
    <t>CHI NHÁNH LIÊN HIỆP HỢP TÁC XÃ THƯƠNG MẠI TP. HỒ CHÍ MINH - CO.OPMART BẮC GIANG</t>
  </si>
  <si>
    <t>51 Nguyễn Văn Cừ, Phường Ngô Quyền, Thành phố  Bắc Giang, Tỉnh Bắc Giang, Việt Nam</t>
  </si>
  <si>
    <t>BGG</t>
  </si>
  <si>
    <t>coop0141</t>
  </si>
  <si>
    <t>Cửa Hàng Co.opFood Bùi Đình Túy</t>
  </si>
  <si>
    <t>193 Bùi Đình Tuý, phường 24, Quận Bình Thạnh</t>
  </si>
  <si>
    <t>coop0142</t>
  </si>
  <si>
    <t>coop0144</t>
  </si>
  <si>
    <t>60 Hồ Văn Tư, Phường Trường Thọ, Quận Thủ Đức, HCM</t>
  </si>
  <si>
    <t>coop0145</t>
  </si>
  <si>
    <t>coop0146</t>
  </si>
  <si>
    <t>coop0148</t>
  </si>
  <si>
    <t>coop0149</t>
  </si>
  <si>
    <t>Góc đường số 1 và đường số 2, Hiệp Bình Phước, Quận Thủ Đức, Tp.HCM</t>
  </si>
  <si>
    <t>COOP-015</t>
  </si>
  <si>
    <t>CHI NHÁNH LIÊN HIỆP HỢP TÁC XÃ THƯƠNG MẠI TP. HỒ CHÍ MINH - CO.OPMART AN NHƠN</t>
  </si>
  <si>
    <t>Trung tâm thương mại Hoàng Vũ Plaza, Quốc lộ 1A, Phường Bình Định, Thị Xã An Nhơn, Tỉnh Bình Định, Việt Nam</t>
  </si>
  <si>
    <t>coop0154</t>
  </si>
  <si>
    <t>Cửa Hàng Co.opFood CC Moscow Tower</t>
  </si>
  <si>
    <t>19/1 Tân Thới Nhất 17, KP4, P.tân thới Nhất, Q.12, HCM</t>
  </si>
  <si>
    <t>coop0155</t>
  </si>
  <si>
    <t>coop0156</t>
  </si>
  <si>
    <t>coop0157</t>
  </si>
  <si>
    <t>Cửa Hàng Co.opFood Bạch Đằng</t>
  </si>
  <si>
    <t>1387 Bạch Đăng, P2, Q.Bình Thạnh, TP.HCM</t>
  </si>
  <si>
    <t>coop0158</t>
  </si>
  <si>
    <t>coop0159</t>
  </si>
  <si>
    <t>COOP-016</t>
  </si>
  <si>
    <t>CHI NHÁNH LIÊN HIỆP HỢP TÁC XÃ THƯƠNG MẠI TP. HỒ CHÍ MINH - CO.OPMART ĐĂK NÔNG</t>
  </si>
  <si>
    <t>Đường Huỳnh Thúc Kháng, Tổ Dân Phố 1, Phường Nghĩa Thành, Thành phố Gia Nghĩa, Tỉnh Đắk Nông, Việt Nam</t>
  </si>
  <si>
    <t>DNO</t>
  </si>
  <si>
    <t>coop0161</t>
  </si>
  <si>
    <t>coop0162</t>
  </si>
  <si>
    <t>coop0163</t>
  </si>
  <si>
    <t>coop0168</t>
  </si>
  <si>
    <t>coop0169</t>
  </si>
  <si>
    <t>Cửa Hàng Co.opFood Bình Trưng</t>
  </si>
  <si>
    <t>20 Nguyễn Duy Trinh, P.Bình Trưng Tây, Q.2, HCM</t>
  </si>
  <si>
    <t>COOP-017</t>
  </si>
  <si>
    <t>CHI NHÁNH LIÊN HIỆP HỢP TÁC XÃ THƯƠNG MẠI TP. HỒ CHÍ MINH - CO.OPMART BÌNH DƯƠNG 2</t>
  </si>
  <si>
    <t>1 Phú Lợi, Phường Phú Lợi, Thành phố Thủ Dầu Một, Tỉnh Bình Dương, Việt Nam</t>
  </si>
  <si>
    <t>COOP-018</t>
  </si>
  <si>
    <t>COOP-019</t>
  </si>
  <si>
    <t>COOP-020</t>
  </si>
  <si>
    <t>COOP-021</t>
  </si>
  <si>
    <t>QBH</t>
  </si>
  <si>
    <t>coop02109</t>
  </si>
  <si>
    <t>269 Lê Đức Thọ, Phường 17, Quận Gò Vấp, HCM</t>
  </si>
  <si>
    <t>coop0211</t>
  </si>
  <si>
    <t>coop0215</t>
  </si>
  <si>
    <t>HHM</t>
  </si>
  <si>
    <t>coop0218</t>
  </si>
  <si>
    <t>COOP-022</t>
  </si>
  <si>
    <t>CHI NHÁNH LIÊN HIỆP HỢP TÁC XÃ THƯƠNG MẠI TP. HỒ CHÍ MINH - CO.OPMART BẾN LỨC</t>
  </si>
  <si>
    <t>61 Quốc Lộ 1A - Khu Phố 4, Thị trấn Bến Lức, Huyện Bến Lức, Tỉnh Long An, Việt Nam</t>
  </si>
  <si>
    <t>LAN</t>
  </si>
  <si>
    <t>coop0221</t>
  </si>
  <si>
    <t>coop0223</t>
  </si>
  <si>
    <t>Cửa Hàng Co.opFood Cao Lỗ</t>
  </si>
  <si>
    <t>218 Cao Lỗ, Phường 4, Quận 8, HCM</t>
  </si>
  <si>
    <t>coop0225</t>
  </si>
  <si>
    <t>265A Nguyễn Ảnh Thủ, P.Hiệp Thành, Q12, HCM</t>
  </si>
  <si>
    <t>coop0226</t>
  </si>
  <si>
    <t>CH Co.opFood Phúc An Lộc</t>
  </si>
  <si>
    <t>246 đường số 2, P.An Phú, Q.2, HCM</t>
  </si>
  <si>
    <t>coop0228</t>
  </si>
  <si>
    <t>TPU</t>
  </si>
  <si>
    <t>coop0229</t>
  </si>
  <si>
    <t>Cửa Hàng Co.opFood Lê Đức Thọ</t>
  </si>
  <si>
    <t>453 Đường Lê Đức Thọ, P.16, Quận Gò Vấp, Tp.Hcm</t>
  </si>
  <si>
    <t>COOP-023</t>
  </si>
  <si>
    <t>CHI NHÁNH LIÊN HIỆP HỢP TÁC XÃ THƯƠNG MẠI TP. HỒ CHÍ MINH - CO.OPMART TÂN AN</t>
  </si>
  <si>
    <t>Số 1, Mai Thị Tốt, Phường 2, Thành phố Tân An, Tỉnh Long An, Việt Nam</t>
  </si>
  <si>
    <t>coop0234</t>
  </si>
  <si>
    <t>coop0236</t>
  </si>
  <si>
    <t>Số 37 Đường số 47, P.Thảo Điền, Quận 2, HCM</t>
  </si>
  <si>
    <t>coop0238</t>
  </si>
  <si>
    <t>Cửa hàng Co.opFood Hiệp Bình</t>
  </si>
  <si>
    <t>45 Hiệp Bình, P.Hiệp Bình Chánh, Q.Thủ Đức, HCM</t>
  </si>
  <si>
    <t>COOP-024</t>
  </si>
  <si>
    <t>coop0240</t>
  </si>
  <si>
    <t>Cửa hàng Co.opFood Trần Quang Khải</t>
  </si>
  <si>
    <t>214 Trần Quang Khải, P.Tân Định, Q.1, HCM</t>
  </si>
  <si>
    <t>coop0243</t>
  </si>
  <si>
    <t>coop0244</t>
  </si>
  <si>
    <t>Cửa Hàng Co.opFood Chợ cầu</t>
  </si>
  <si>
    <t>916 Nguyễn Văn Quá , Q12, HCM</t>
  </si>
  <si>
    <t>coop0245</t>
  </si>
  <si>
    <t>390 Nguyễn Oanh, Phường 6, Gò Vấp, HCM</t>
  </si>
  <si>
    <t>coop0246</t>
  </si>
  <si>
    <t>Cửa Hàng Co.opFood Nguyễn Cửu Đàm</t>
  </si>
  <si>
    <t>16 Nguyễn Cửu Đàm, P.Tân Sơn Nhì, Q.Tân Phú</t>
  </si>
  <si>
    <t>coop0248</t>
  </si>
  <si>
    <t>Cửa Hàng Co.opFood Phạm Phú Thứ</t>
  </si>
  <si>
    <t>144-146 Phạm Phú Thứ, P.11, Quận Tân Bình, HCM</t>
  </si>
  <si>
    <t>COOP-025</t>
  </si>
  <si>
    <t>coop0250</t>
  </si>
  <si>
    <t>Cửa Hàng Co.opFood CMT8</t>
  </si>
  <si>
    <t>467 CMT8, P.13, Q.10, HCM</t>
  </si>
  <si>
    <t>coop0252</t>
  </si>
  <si>
    <t>Cửa hàng Co.op Food Bình Phú</t>
  </si>
  <si>
    <t>15-17 Bình Phú, Phường 10, Quận 6, HCM</t>
  </si>
  <si>
    <t>coop0257</t>
  </si>
  <si>
    <t>Cửa Hàng Co.opFood Phạm Văn Chiêu</t>
  </si>
  <si>
    <t>42/7 Phạm Văn Chiêu, P.9, Q.Gò Vấp, HCM</t>
  </si>
  <si>
    <t>coop0258</t>
  </si>
  <si>
    <t>Cửa Hàng Co.opFood Phạm Hữu Lầu</t>
  </si>
  <si>
    <t>245 Phạm Hữu Lầu, P.Phú Mỹ ,Q7, HCM</t>
  </si>
  <si>
    <t>coop0259</t>
  </si>
  <si>
    <t>Cửa Hàng Co.opFood Lê Văn Quới</t>
  </si>
  <si>
    <t>441 Lê Văn Quới, Bình Trị Đông A, Bình Tân, HCM</t>
  </si>
  <si>
    <t>COOP-026</t>
  </si>
  <si>
    <t>coop0260</t>
  </si>
  <si>
    <t>Cửa Hàng Co.opFood Tân Kỳ Tân Quý</t>
  </si>
  <si>
    <t>274 Tân Kỳ Tân Quý, P.Sơn Kỳ , Quận Tân Phú, HCM</t>
  </si>
  <si>
    <t>coop0261</t>
  </si>
  <si>
    <t>1110 Quang Trung, Phường 8, Gò Vấp, HCM</t>
  </si>
  <si>
    <t>coop0262</t>
  </si>
  <si>
    <t>Cửa Hàng Co.opFood Huỳnh Tấn Phát</t>
  </si>
  <si>
    <t>1273 Huỳnh Tấn Phát, P.Phú Thuận , Quận 7 , HCM</t>
  </si>
  <si>
    <t>coop0263</t>
  </si>
  <si>
    <t>12.10A Huỳnh Tấn Phát, Phú Xuân, Nhà Bè, HCM</t>
  </si>
  <si>
    <t>coop0264</t>
  </si>
  <si>
    <t>Cửa Hàng Co.opFood Hương Lộ 2</t>
  </si>
  <si>
    <t>669 Hương Lộ 2, Phường Bình Trị Đông, Quận Bình Tân, HCM (Gần ngã 3 Đất Mới)</t>
  </si>
  <si>
    <t>coop0265</t>
  </si>
  <si>
    <t>coop0266</t>
  </si>
  <si>
    <t>Cửa Hàng Co.opFood Long Phước</t>
  </si>
  <si>
    <t>295 Long Thuận, P.Long Phước, Q.9, HCM</t>
  </si>
  <si>
    <t>coop0268</t>
  </si>
  <si>
    <t>Cửa Hàng Co.opFood Bình Quới</t>
  </si>
  <si>
    <t>1049 XVNT, P.28, Q.Bình Thanh, HCM</t>
  </si>
  <si>
    <t>COOP-027</t>
  </si>
  <si>
    <t>TGG</t>
  </si>
  <si>
    <t>coop0276</t>
  </si>
  <si>
    <t>Đường N4, KCN Tây Bắc Củ Chi, HCM</t>
  </si>
  <si>
    <t>CCI</t>
  </si>
  <si>
    <t>coop0278</t>
  </si>
  <si>
    <t>COOP-028</t>
  </si>
  <si>
    <t>CHI NHÁNH LIÊN HIỆP HỢP TÁC XÃ THƯƠNG MẠI TP. HỒ CHÍ MINH - CO.OPMART THỐT NỐT</t>
  </si>
  <si>
    <t>Quốc Lộ 91, Khu Vực Phụng Thạnh I, Phường Thốt Nốt, Quận Thốt Nốt, Thành phố Cần Thơ, Việt Nam</t>
  </si>
  <si>
    <t>CTO</t>
  </si>
  <si>
    <t>coop0280</t>
  </si>
  <si>
    <t>Cửa Hàng Co.opFood Tô Hiến Thành</t>
  </si>
  <si>
    <t>24 Tô Hiến Thành, Phường 15, Quận 10, HCM</t>
  </si>
  <si>
    <t>coop0282</t>
  </si>
  <si>
    <t>Cửa Hàng Co.opFood Quốc Lộ 50</t>
  </si>
  <si>
    <t>A23.10 Quốc Lộ 50, xã Bình Hưng, huyện Bình Chánh, Tp.HCM</t>
  </si>
  <si>
    <t>coop0283</t>
  </si>
  <si>
    <t>coop0285</t>
  </si>
  <si>
    <t>Cửa Hàng Co.opFood Tỉnh Lộ 10</t>
  </si>
  <si>
    <t>1002 Tỉnh Lộ 10, phường Tân Tạo, Bình Tân, Tp.HCM</t>
  </si>
  <si>
    <t>coop0286</t>
  </si>
  <si>
    <t>Cửa Hàng Co.opFood Tháp Mười</t>
  </si>
  <si>
    <t>32 - 34 Tháp Mười, phường 02, Quận 06, Tp.HCM</t>
  </si>
  <si>
    <t>coop0288</t>
  </si>
  <si>
    <t>Cửa Hàng Co.opFood Tô Ký</t>
  </si>
  <si>
    <t>4.5 Tô Ký, xã Trung Chánh, Huyện Hóc Môn, HCM</t>
  </si>
  <si>
    <t>COOP-029</t>
  </si>
  <si>
    <t>AGG</t>
  </si>
  <si>
    <t>coop0291</t>
  </si>
  <si>
    <t>Cửa Hàng Co.opFood Lê Văn Khương</t>
  </si>
  <si>
    <t>402 Lê Văn Khương, phường Thới An, Quận 12, HCM</t>
  </si>
  <si>
    <t>coop0292</t>
  </si>
  <si>
    <t>Cửa Hàng Co.opFood Âu Cơ</t>
  </si>
  <si>
    <t>982 Âu Cơ, phường 14, Quận Tân Bình, HCM</t>
  </si>
  <si>
    <t>coop0294</t>
  </si>
  <si>
    <t>Cửa Hàng Co.opFood 53 Phạm Văn Chiêu</t>
  </si>
  <si>
    <t>53/1B Phạm Văn Chiêu, Khu Phố 3, Gò Vấp, HCM</t>
  </si>
  <si>
    <t>coop0295</t>
  </si>
  <si>
    <t>Cửa hàng Co.op Food  37 Phan Huy Ích</t>
  </si>
  <si>
    <t>37.257B đường Phan Huy Ích, Phường 12, Quận Gò Vấp,TP HCM</t>
  </si>
  <si>
    <t>coop0296</t>
  </si>
  <si>
    <t>coop0297</t>
  </si>
  <si>
    <t>Cửa hàng CoopFood Hàng Xanh</t>
  </si>
  <si>
    <t>189 – 191 Bạch Đằng, phường 15, Quận Bình Thạnh, Tp.HCM</t>
  </si>
  <si>
    <t>COOP-030</t>
  </si>
  <si>
    <t>QNI</t>
  </si>
  <si>
    <t>COOP-031</t>
  </si>
  <si>
    <t>COOP-032</t>
  </si>
  <si>
    <t>COOP-034</t>
  </si>
  <si>
    <t>CHI NHÁNH LIÊN HIỆP HỢP TÁC XÃ THƯƠNG MẠI TP. HỒ CHÍ MINH-CO.OPMART NAM ĐỊNH</t>
  </si>
  <si>
    <t>Số 91, đường Điện Biên, Phường Cửa Bắc, Thành phố Nam Định, Tỉnh Nam Định, Việt Nam</t>
  </si>
  <si>
    <t>NDH</t>
  </si>
  <si>
    <t>COOP-035</t>
  </si>
  <si>
    <t>KTM</t>
  </si>
  <si>
    <t>COOP-036</t>
  </si>
  <si>
    <t>COOP-037</t>
  </si>
  <si>
    <t>Số 20 đường Mạc Công Du, khu phố 2, Phường Đông Hồ, Thành phố Hà Tiên, Tỉnh Kiên Giang, Việt Nam</t>
  </si>
  <si>
    <t>KGG</t>
  </si>
  <si>
    <t>COOP-038</t>
  </si>
  <si>
    <t>COOP-039</t>
  </si>
  <si>
    <t>COOP-040</t>
  </si>
  <si>
    <t>CHI NHÁNH LIÊN HIỆP HỢP TÁC XÃ THƯƠNG MẠI TP. HỒ CHÍ MINH-CO.OPMART HỒNG NGỰ</t>
  </si>
  <si>
    <t>Khu nhà Cao ốc KII, Phường An Thạnh, Thành phố Hồng Ngự, Tỉnh Đồng Tháp, Việt Nam</t>
  </si>
  <si>
    <t>coop0400</t>
  </si>
  <si>
    <t>coop0401</t>
  </si>
  <si>
    <t>coop0402</t>
  </si>
  <si>
    <t>481 Thống Nhất, Phường 16, Quận Gò Vấp, HCM</t>
  </si>
  <si>
    <t>coop0403</t>
  </si>
  <si>
    <t>203-205 Võ Thành Trang, Phường 11, Quận Tân Bình, HCM</t>
  </si>
  <si>
    <t>coop0404</t>
  </si>
  <si>
    <t>Cửa Hàng Coopfood Phạm Thế Hiển 2</t>
  </si>
  <si>
    <t>1289 Phạm Thế Hiển, P.15, Q.8, Tp.HCM</t>
  </si>
  <si>
    <t>coop0405</t>
  </si>
  <si>
    <t>Cửa Hàng Coopfood 418 Trần Văn Giàu</t>
  </si>
  <si>
    <t>Số 418 đường số 7, Phường Tân Tạo, Quận Bình Tân, Tp.HCM</t>
  </si>
  <si>
    <t>coop0406</t>
  </si>
  <si>
    <t>Cửa hàng Co.op Food 85 Nguyễn Sơn</t>
  </si>
  <si>
    <t>85-87 đường Nguyễn Sơn, P.Phú Thạnh, Quận Tân Phú, TP.HCM</t>
  </si>
  <si>
    <t>coop0407</t>
  </si>
  <si>
    <t>Cửa hàng Co.op Food Phú Thuận</t>
  </si>
  <si>
    <t>785 Huỳnh Tấn Phát, Phường Phú Thuận, Quận 7, Tp.HCM</t>
  </si>
  <si>
    <t>coop0408</t>
  </si>
  <si>
    <t>Cửa hàng Co.op Food Thái Sơn</t>
  </si>
  <si>
    <t>A6.7Q Quốc Lộ 1A, Phường Tân Tạo A, Quận Bình Tân (tầng trệt Chung cư THÁI SƠN, kế bên chợ BÀ HOM)</t>
  </si>
  <si>
    <t>COOP-041</t>
  </si>
  <si>
    <t>coop0410</t>
  </si>
  <si>
    <t>Cửa hàng Co.op Food Cát Lái</t>
  </si>
  <si>
    <t>615 Nguyễn Thị Định, phường Cát Lái, quận 2, HCM</t>
  </si>
  <si>
    <t>COOP-042</t>
  </si>
  <si>
    <t>CN LIÊN HIỆP HỢP TÁC XÃ THƯƠNG MẠI TP.HỒ CHÍ MINH- CO.OPMART TÂN CHÂU AN GIANG</t>
  </si>
  <si>
    <t>Khóm Long Thạnh D, Phường Long Thạnh, Thị xã Tân Châu, Tỉnh An Giang, Việt Nam</t>
  </si>
  <si>
    <t>COOP-043</t>
  </si>
  <si>
    <t>Khu Công nghiệp Phước Đông, Xã Phước Đông, Huyện Gò Dầu, Tỉnh Tây Ninh, Việt Nam</t>
  </si>
  <si>
    <t>COOP-044</t>
  </si>
  <si>
    <t>PTO</t>
  </si>
  <si>
    <t>COOP-045</t>
  </si>
  <si>
    <t>TVH</t>
  </si>
  <si>
    <t>COOP-046</t>
  </si>
  <si>
    <t>COOP-047</t>
  </si>
  <si>
    <t>CHI NHÁNH LIÊN HIỆP HỢP TÁC XÃ THƯƠNG MẠI TP.HỒ CHÍ MINH - CO.OPMART PHAN RÍ CỬA</t>
  </si>
  <si>
    <t>Khu phố Minh Tân, Thị trấn Phan Rí Cửa, Huyện Tuy Phong, Tỉnh Bình Thuận, Việt Nam</t>
  </si>
  <si>
    <t>COOP-048</t>
  </si>
  <si>
    <t>CHI NHÁNH LIÊN HIỆP HỢP TÁC XÃ THƯƠNG MẠI TP HỒ CHÍ MINH - CO.OPMART TIỂU CẦN</t>
  </si>
  <si>
    <t>Khóm 2, Thị trấn Tiểu Cần, Huyện Tiểu Cần, Tỉnh Trà Vinh, Việt Nam</t>
  </si>
  <si>
    <t>COOP-050</t>
  </si>
  <si>
    <t>COOP-052</t>
  </si>
  <si>
    <t>CHI NHÁNH LIÊN HIỆP HỢP TÁC XÃ THƯƠNG MẠI TP. HỒ CHÍ MINH-CO.OPMART BÌNH THỦY</t>
  </si>
  <si>
    <t>35-37 CMT 8, Phường An Thới, Quận Bình Thuỷ, Thành phố Cần Thơ, Việt Nam</t>
  </si>
  <si>
    <t>COOP-053</t>
  </si>
  <si>
    <t>CHI NHÁNH LIÊN HIỆP HỢP TÁC XÃ THƯƠNG MẠI TP.HỒ CHÍ MINH - CO.OPMART ĐỒNG PHÚ</t>
  </si>
  <si>
    <t>Đường Cách Mạng Tháng Tám - ĐT.741, Khu phố Tân An, Thị trấn Tân Phú, Huyện Đồng Phú, Tỉnh Bình Phước, Việt Nam</t>
  </si>
  <si>
    <t>BPC</t>
  </si>
  <si>
    <t>COOP-054</t>
  </si>
  <si>
    <t>DNG</t>
  </si>
  <si>
    <t>COOP-056</t>
  </si>
  <si>
    <t>CN LIÊN HIỆP HỢP TÁC XÃ THƯƠNG MẠI TP. HỒ CHÍ MINH - CO.OPMART HIỆP THÀNH</t>
  </si>
  <si>
    <t>276 Nguyễn ảnh Thủ, phường Hiệp Thành, Quận 12, Thành phố Hồ Chí Minh, Việt Nam</t>
  </si>
  <si>
    <t>COOP-057</t>
  </si>
  <si>
    <t>CN LIÊN HIỆP HỢP TÁC XÃ THƯƠNG MẠI TP. HỒ CHÍ MINH - CO.OPMART VĨNH LỘC B</t>
  </si>
  <si>
    <t>Số 2 khu tái định cư Vĩnh Lộc B đường số 8, Xã Vĩnh Lộc B, Huyện Bình Chánh, Thành phố Hồ Chí Minh, Việt Nam</t>
  </si>
  <si>
    <t>COOP-058</t>
  </si>
  <si>
    <t>CN LIÊN HIỆP HỢP TÁC XÃ THƯƠNG MẠI TP. HỒ CHÍ MINH - CO.OPMART ĐỖ VĂN DẬY</t>
  </si>
  <si>
    <t>18 Đỗ Văn Dậy, Ấp Tân Thới 1, Xã Tân Hiệp, Huyện Hóc Môn, Thành phố Hồ Chí Minh, Việt Nam</t>
  </si>
  <si>
    <t>COOP-059</t>
  </si>
  <si>
    <t>CHI NHÁNH LIÊN HIỆP HỢP TÁC XÃ THƯƠNG MẠI TP. HỒ CHÍ MINH - CO.OPMART TÔ KÝ</t>
  </si>
  <si>
    <t>Số 557 Đường Tô Ký, phường Trung Mỹ Tây, Quận 12, Thành phố Hồ Chí Minh, Việt Nam</t>
  </si>
  <si>
    <t>COOP-060</t>
  </si>
  <si>
    <t>CHI NHÁNH LIÊN HIỆP HỢP TÁC XÃ THƯƠNG MẠI TP.HỒ CHÍ MINH - CO.OPMART THOẠI SƠN</t>
  </si>
  <si>
    <t>ấp Bắc Sơn, đường Tránh Tỉnh lộ 943, Thị trấn Núi Sập, Huyện Thoại Sơn, Tỉnh An Giang, Việt Nam</t>
  </si>
  <si>
    <t>COOP-061</t>
  </si>
  <si>
    <t>Thửa đất 11, tờ bản đồ số 31, tổ dân phố 2 đường Hùng Vương, Thị trấn Quảng Phú, Huyện Cư M'gar, Tỉnh Đắk Lắk, Việt Nam</t>
  </si>
  <si>
    <t>DLK</t>
  </si>
  <si>
    <t>COOP-062</t>
  </si>
  <si>
    <t>coop0626</t>
  </si>
  <si>
    <t>65-67 Đường 20, Phường 11, Quận 6, HCM</t>
  </si>
  <si>
    <t>COOP-063</t>
  </si>
  <si>
    <t>coop0631</t>
  </si>
  <si>
    <t>Cửa hàng Co.op Food 239 Dương Đình Hội</t>
  </si>
  <si>
    <t>239 ( số cũ 2.212C ) Đường Dương Đình Hội, KP3, Phường Tăng Nhơn Phú B, Quận 9, Tp.HCM</t>
  </si>
  <si>
    <t>coop0633</t>
  </si>
  <si>
    <t>Cửa hàng Co.op Food  397 Phan Huy Ích</t>
  </si>
  <si>
    <t>397 Phan Huy Ích, Phường 14, Quận Gò Vấp, HCM</t>
  </si>
  <si>
    <t>coop0634</t>
  </si>
  <si>
    <t>Cửa hàng Co.op Food 13 Lê Văn Thịnh</t>
  </si>
  <si>
    <t>13 Lê Văn Thịnh, ấp Đông , Phường Bình Trưng Đông, Quận 2, HCM</t>
  </si>
  <si>
    <t>coop0635</t>
  </si>
  <si>
    <t>Cửa Hàng Co.opFood Hoàng Diệu 2</t>
  </si>
  <si>
    <t>135 Hoàng Diệu 2, P. Linh Trung,  Tp.Thủ Đức, HCM</t>
  </si>
  <si>
    <t>COOP-064</t>
  </si>
  <si>
    <t>0.01 Khu chung cư cao tầng kết hợp TM-DV tại lô BC, Đường 4, KP. 4, Phường Tam Bình, Thành phố Thủ Đức, Thành phố Hồ Chí Minh</t>
  </si>
  <si>
    <t>coop0641</t>
  </si>
  <si>
    <t>coop0642</t>
  </si>
  <si>
    <t>Cửa Hàng Co.opFood 372 Nơ Trang Long</t>
  </si>
  <si>
    <t>372 nơ trang long, bình thạnh</t>
  </si>
  <si>
    <t>coop0647</t>
  </si>
  <si>
    <t>Cửa hàng Co.op Food Conic sky</t>
  </si>
  <si>
    <t>Căn hộ thương mại số 01, tầng 1 , Khu chung cư Block H thuộc khu BT, Lô 13B Khu dân cư Conic , xã Phong Phú , Huyện Bình Chánh, HCM</t>
  </si>
  <si>
    <t>coop0652</t>
  </si>
  <si>
    <t>Cửa Hàng Co.opFood Linh Chiểu</t>
  </si>
  <si>
    <t>110 Đường 17, Khu Phố 3, Phường Linh Chiểu, Quận Thủ Đức, TPHCM</t>
  </si>
  <si>
    <t>coop0653</t>
  </si>
  <si>
    <t>Cửa Hàng Co.opFood  Bùi Thế Mỹ 31</t>
  </si>
  <si>
    <t>31-33 Bùi Thế Mỹ, Phường 10, Tân Bình, HCM</t>
  </si>
  <si>
    <t>coop0654</t>
  </si>
  <si>
    <t>Cửa hàng Co.op Food Krista</t>
  </si>
  <si>
    <t>Căn Shophouse  Thương Mại T2,00.04  tại Tòa nhà Krista, Phường Bình Trưng Đông, Quận 2, HCM</t>
  </si>
  <si>
    <t>coop0656</t>
  </si>
  <si>
    <t>219.45 Đường Số 5, Khu Phố 7, Phường Bình Hưng Hòa, Quận Bình Tân, HCM</t>
  </si>
  <si>
    <t>coop0657</t>
  </si>
  <si>
    <t>coop0658</t>
  </si>
  <si>
    <t>COOP-066</t>
  </si>
  <si>
    <t>coop0661</t>
  </si>
  <si>
    <t>Cửa Hàng Co.opFood Đinh Bộ Lĩnh 81</t>
  </si>
  <si>
    <t>81 Đinh Bộ Lĩnh , Phường 26 , Quận Bình Thạnh , Tphcm</t>
  </si>
  <si>
    <t>coop0665</t>
  </si>
  <si>
    <t>coop0671</t>
  </si>
  <si>
    <t>coop0678</t>
  </si>
  <si>
    <t>coop0691</t>
  </si>
  <si>
    <t>Cửa Hàng Co.opFood Tân Quy</t>
  </si>
  <si>
    <t>coop0692</t>
  </si>
  <si>
    <t>coop0694</t>
  </si>
  <si>
    <t>coop0695</t>
  </si>
  <si>
    <t>Cửa Hàng Co.opFood Lê Lợi 60</t>
  </si>
  <si>
    <t>60 Lê Lợi, Huyện Hóc Môn, HCM</t>
  </si>
  <si>
    <t>coop0827</t>
  </si>
  <si>
    <t>Cửa Hàng Co.opFood Ba Đình</t>
  </si>
  <si>
    <t>coop2001</t>
  </si>
  <si>
    <t>533 Tỉnh Lộ 15, Xã Tân Thạnh Đông, Huyện Củ Chi, HCM</t>
  </si>
  <si>
    <t>coop2002</t>
  </si>
  <si>
    <t>Cửa hàng Co.op Food An Dương Vương 451</t>
  </si>
  <si>
    <t>451-453 An Dương Vương, Phường 11, Quận 6, HCM</t>
  </si>
  <si>
    <t>coop2003</t>
  </si>
  <si>
    <t>coop2005</t>
  </si>
  <si>
    <t>coop2006</t>
  </si>
  <si>
    <t>coop2008</t>
  </si>
  <si>
    <t>Cửa hàng Co.op Food CC Hoàng Quân</t>
  </si>
  <si>
    <t>Chung Cư HQC, Block HQ3, Đường Nguyễn Văn Linh, Xã An Phú Tây, Huyện Bình Chánh, TP.HCM (Tầng trệt)</t>
  </si>
  <si>
    <t>coop2009</t>
  </si>
  <si>
    <t>Cửa Hàng Co.opFood Gò Dưa 112</t>
  </si>
  <si>
    <t>112 Gò Dưa, P.Tam Bình,  Tp.Thủ Đức, HCM</t>
  </si>
  <si>
    <t>coop2010</t>
  </si>
  <si>
    <t>coop2011</t>
  </si>
  <si>
    <t>coop2014</t>
  </si>
  <si>
    <t>coop2016</t>
  </si>
  <si>
    <t>302.40 Hà Huy Giáp, Phường Thạnh Xuân, Quận 12, Tp.HCM</t>
  </si>
  <si>
    <t>coop2017</t>
  </si>
  <si>
    <t>Cửa hàng Co.op Food Tân Sơn Nhì 387</t>
  </si>
  <si>
    <t>387 Tân Sơn Nhì, Phường Tân Thành, Quận Tân Phú, HCM</t>
  </si>
  <si>
    <t>coop2019</t>
  </si>
  <si>
    <t>Cửa hàng Co.op Food Phan Văn Hớn 151</t>
  </si>
  <si>
    <t>151A Phan Văn Hớn, ấp 3, xã Xuân Thới Thượng, Huyện Hóc Môn, Tp.HCM</t>
  </si>
  <si>
    <t>coop2020</t>
  </si>
  <si>
    <t>coop2021</t>
  </si>
  <si>
    <t>65 Đường số 30, Linh Đông, trực thuộc, thành phố Thủ Đức, HCM</t>
  </si>
  <si>
    <t>coop2025</t>
  </si>
  <si>
    <t>Cửa Hàng Co.opFood Tân Xuân</t>
  </si>
  <si>
    <t>33/4A Ấp Mới 1, Xã Tân Xuân, Hóc Môn, TP. HCM</t>
  </si>
  <si>
    <t>coop2032</t>
  </si>
  <si>
    <t>coop2033</t>
  </si>
  <si>
    <t>coop2034</t>
  </si>
  <si>
    <t>Cửa hàng Co.op Food Hậu Lân</t>
  </si>
  <si>
    <t>35H-36H Hậu Lân, Xã Bà Điểm, Huyện Hóc Môn, Tp.HCM</t>
  </si>
  <si>
    <t>coop2035</t>
  </si>
  <si>
    <t>coop2039</t>
  </si>
  <si>
    <t>coop2041</t>
  </si>
  <si>
    <t>coop2042</t>
  </si>
  <si>
    <t>coop2044</t>
  </si>
  <si>
    <t>Cửa Hàng Co.opFood Tân Chánh Hiệp 10</t>
  </si>
  <si>
    <t>15 tân chánh hiệp, p. tân chánh hiệp, quận 12, tp. hcm</t>
  </si>
  <si>
    <t>coop2045</t>
  </si>
  <si>
    <t>Cửa Hàng Co.opFood ĐS12 Trường Thọ</t>
  </si>
  <si>
    <t>1 Phần nhà số 2 và số 36 Đường 12, Phường Trường Thọ, Quận Thủ Đức, Tp.HCM</t>
  </si>
  <si>
    <t>coop2050</t>
  </si>
  <si>
    <t>2050. Cửa Hàng Co.opFood Dương Thị Mười 456</t>
  </si>
  <si>
    <t>456 Dương Thị Mười, Phường Tân Thời Hiệp, quận 12, thành phố Hồ Chí Minh</t>
  </si>
  <si>
    <t>coop2051</t>
  </si>
  <si>
    <t>Cửa Hàng Co.opFood Bình An</t>
  </si>
  <si>
    <t>33 Đường Số 2, Ấp Bình Khánh 2, Phường Bình An, Quận 2, TP.HCM</t>
  </si>
  <si>
    <t>coop2052</t>
  </si>
  <si>
    <t>37C Phan Xích Long, P.3,  Quận Phú Nhuận, TP.HCM</t>
  </si>
  <si>
    <t>Coopfood;COOP</t>
  </si>
  <si>
    <t>coop2055</t>
  </si>
  <si>
    <t>coop2056</t>
  </si>
  <si>
    <t>coop2057</t>
  </si>
  <si>
    <t>coop2059</t>
  </si>
  <si>
    <t>coop2060</t>
  </si>
  <si>
    <t>coop2063</t>
  </si>
  <si>
    <t>Cửa hàng Co.op Food Phan Văn Hân 182</t>
  </si>
  <si>
    <t>182 Phan Văn Hân, Phường 17, Quận Bình Thạnh, Tp.HCM</t>
  </si>
  <si>
    <t>coop2066</t>
  </si>
  <si>
    <t>coop2069</t>
  </si>
  <si>
    <t>coop2070</t>
  </si>
  <si>
    <t>Cửa Hàng Co.opFood Nơ Trang Long 235</t>
  </si>
  <si>
    <t>235-235A Nơ Trang long, Phường 11, Quận Bình Thạnh</t>
  </si>
  <si>
    <t>coop2072</t>
  </si>
  <si>
    <t>coop2073</t>
  </si>
  <si>
    <t>2073. Cửa Hàng Co.opFood liên khu 4-5</t>
  </si>
  <si>
    <t>Liên khu 4-5, khu phố 4, phường Bình Hưng Hòa B, quận Bình Tân, thành phố Hồ Chí Minh</t>
  </si>
  <si>
    <t>coop2076</t>
  </si>
  <si>
    <t>coop2078</t>
  </si>
  <si>
    <t>coop2079</t>
  </si>
  <si>
    <t>coop2080</t>
  </si>
  <si>
    <t>coop2081</t>
  </si>
  <si>
    <t>Cửa hàng Co.op Food  Lê Thị Hồng 40</t>
  </si>
  <si>
    <t>40/51 Lê Thị Hồng, Phường 17, Quận Gò Vấp, Tp.HCM</t>
  </si>
  <si>
    <t>coop2082</t>
  </si>
  <si>
    <t>coop2083</t>
  </si>
  <si>
    <t>coop2084</t>
  </si>
  <si>
    <t>coop2085</t>
  </si>
  <si>
    <t>coop2086</t>
  </si>
  <si>
    <t>Cửa hàng Co.op Food Trường Chinh 22</t>
  </si>
  <si>
    <t>Tầng 1, 22/14 Trường Chinh, Phường Tân Thới Nhất, Quận 12, Tp.HCM</t>
  </si>
  <si>
    <t>coop2087</t>
  </si>
  <si>
    <t>coop2088</t>
  </si>
  <si>
    <t>coop2089</t>
  </si>
  <si>
    <t>Cửa Hàng Co.opFood Sunview</t>
  </si>
  <si>
    <t>Tang 1, khoi A1 chung cu thuoc du an khu nha o Hiep Binh phuoc-Tam Binh, p. Hiep Binh Phuoc, Q. Thu Đuc, tp. HCM</t>
  </si>
  <si>
    <t>coop2090</t>
  </si>
  <si>
    <t>coop2095</t>
  </si>
  <si>
    <t>coop2097</t>
  </si>
  <si>
    <t>coop2101</t>
  </si>
  <si>
    <t>Cửa Hàng Co.opFood Đất Mới 272</t>
  </si>
  <si>
    <t>272A Đ. Bình Trị Đông, Khu phố 1, Bình Tân, Thành phố Hồ Chí Minh</t>
  </si>
  <si>
    <t>coop2102</t>
  </si>
  <si>
    <t>coop2104</t>
  </si>
  <si>
    <t>Cửa Hàng Co.opFood Cây Trâm</t>
  </si>
  <si>
    <t>246 Đ. Nguyễn Văn Khối, Phường 9, Quận Gò Vấp, Thành phố Hồ Chí Minh</t>
  </si>
  <si>
    <t>coop2105</t>
  </si>
  <si>
    <t>coop2106</t>
  </si>
  <si>
    <t>Cửa Hàng Co.opFood CC Calla Garden</t>
  </si>
  <si>
    <t>13C Nguyễn Văn Linh , Xã Phong Phú , Huyện Bình Chánh , tphcm</t>
  </si>
  <si>
    <t>coop2108</t>
  </si>
  <si>
    <t>coop2110</t>
  </si>
  <si>
    <t>101M Nguyễn Thị Búp, Khu Phố 3, Phường Hiệp Thành, Quận 12, HCM</t>
  </si>
  <si>
    <t>coop2113</t>
  </si>
  <si>
    <t>Tầng trệt, chung cư Sài Gòn Co.op, một phần thửa số 33 - tờ bản đồ số 40 (Bộ địa chính), phường 15, quận Gò Vấp, HCM</t>
  </si>
  <si>
    <t>coop2115</t>
  </si>
  <si>
    <t>49-50 đường số 1, P.26, Q.Bình Thạnh, HCM</t>
  </si>
  <si>
    <t>coop212</t>
  </si>
  <si>
    <t>coop2120</t>
  </si>
  <si>
    <t>coop2123</t>
  </si>
  <si>
    <t>Cửa Hàng Co.opFood Bình Khánh</t>
  </si>
  <si>
    <t>2680 Huỳnh Tấn Phát, Phú Xuân, Nhà Bè, HCM</t>
  </si>
  <si>
    <t>coop2124</t>
  </si>
  <si>
    <t>coop2125</t>
  </si>
  <si>
    <t>coop2129</t>
  </si>
  <si>
    <t>coop213</t>
  </si>
  <si>
    <t>coop2131</t>
  </si>
  <si>
    <t>37 Quách Đình Bảo, Phường Phú Thạnh, Quận Tân Phú, HCM</t>
  </si>
  <si>
    <t>coop2132</t>
  </si>
  <si>
    <t>35 Trương Quốc Dung, Phường 8, Phú Nhuận, HCM</t>
  </si>
  <si>
    <t>coop2134</t>
  </si>
  <si>
    <t>Nhà thương mại dịch vụ số 1.4, tầng 1, Khu C Cao ốc Phú Hoàng Anh, Nguyễn Hữu Thọ, phường Phước Kiển, huyện Nhà Bè, TP.HCM</t>
  </si>
  <si>
    <t>coop2135</t>
  </si>
  <si>
    <t>Cửa Hàng Co.opFood Nguyễn Văn Dung</t>
  </si>
  <si>
    <t>18C - 18D Nguyễn Văn Dung, Phường 6, Quận Gò Vấp, Thành phố Hồ Chí Minh</t>
  </si>
  <si>
    <t>coop2137</t>
  </si>
  <si>
    <t>Cửa Hàng Co.opFood Nguyễn Thái Học Premium</t>
  </si>
  <si>
    <t>199-205 Nguyễn Thái Học, Phường Phạm Ngũ Lão, Quận 1, Thành phố Hồ Chí Minh</t>
  </si>
  <si>
    <t>coop2138</t>
  </si>
  <si>
    <t>coop214</t>
  </si>
  <si>
    <t>coop2141</t>
  </si>
  <si>
    <t>Cửa Hàng Co.opFood Thới Hòa</t>
  </si>
  <si>
    <t>coop2142</t>
  </si>
  <si>
    <t>Cửa Hàng Co.opFood Kỳ Đồng</t>
  </si>
  <si>
    <t>20 A Kỳ Đồng, Phường 9 , Quận 3 , Tphcm</t>
  </si>
  <si>
    <t>coop2147</t>
  </si>
  <si>
    <t>coop2148</t>
  </si>
  <si>
    <t>Cửa Hàng Co.opFood Nguyễn Sỹ Sách</t>
  </si>
  <si>
    <t>77 Nguyễn Sỹ Sách, Phường 15, Quận Tân Bình, Thành phố Hồ Chí Minh,</t>
  </si>
  <si>
    <t>coop2150</t>
  </si>
  <si>
    <t>Cửa Hàng Co.opFood Nguyễn Văn Đậu 21</t>
  </si>
  <si>
    <t>21A - 21A1 Nguyễn Văn Đậu, Phường 5, Quận Phú Nhuận, HCM</t>
  </si>
  <si>
    <t>coop2152</t>
  </si>
  <si>
    <t>Cửa Hàng Co.opFood Trung Mỹ Tây</t>
  </si>
  <si>
    <t>4/5 Tô Ký, Đ. Thiên Quang, Trung Mỹ Tây, Hóc Môn, Thành phố Hồ Chí Minh</t>
  </si>
  <si>
    <t>coop2153</t>
  </si>
  <si>
    <t>coop2154</t>
  </si>
  <si>
    <t>Cửa Hàng Co.opFood Nơ Trang Long 17</t>
  </si>
  <si>
    <t>17 NƠ TRANG LONG, PHƯỜNG 12, QUẬN BÌNH THẠNH</t>
  </si>
  <si>
    <t>coop2156</t>
  </si>
  <si>
    <t>Cửa Hàng Co.opFood Phan Đình Phùng</t>
  </si>
  <si>
    <t>25A PHAN ĐÌNH PHÙNG, PHƯỜNG TÂN THÀNH,  QUẬN TÂN PHÚ</t>
  </si>
  <si>
    <t>coop2157</t>
  </si>
  <si>
    <t>Cửa Hàng Co.opFood CC Hoàng Quân 2</t>
  </si>
  <si>
    <t>coop2158</t>
  </si>
  <si>
    <t>Cửa Hàng Co.opFood CC Lavita Charm</t>
  </si>
  <si>
    <t>tầng 1+2, khối A, chung cư Lavita Charm, 58 đường số 1, khu nhà Lilama 45.1, khu phố 6, phường Trường Thọ, TP. Thủ Đức</t>
  </si>
  <si>
    <t>coop2159</t>
  </si>
  <si>
    <t>Cửa Hàng Co.opFood Lê Văn Thọ 561</t>
  </si>
  <si>
    <t>561 Lê Văn Thọ, P.14, Q.Gò Vấp, TP.HCM</t>
  </si>
  <si>
    <t>coop2161</t>
  </si>
  <si>
    <t>Cửa hàng Co.op Food CC Sunrise Riverside</t>
  </si>
  <si>
    <t>Căn hộ K.1.11 và K.1.12, tầng 1, Tháp K, thuộc Dự án Khu nhà ở xã Phước Kiển (Lô G và Lô E), Ấp 5, Xã Phước Kiển, Huyện Nhà Bè, HCM</t>
  </si>
  <si>
    <t>coop2162</t>
  </si>
  <si>
    <t>Cửa hàng Co.op Food CC Hoàng Anh Gold House</t>
  </si>
  <si>
    <t>Nhà thương mại dịch vụ số 1.3, Khu B1, Khu nhà ở xã Phước Kiển (Hoàng Anh Gold House), đường Lê Văn Lương, Xã Phước Kiển, Huyện Nhà Bè, HCM</t>
  </si>
  <si>
    <t>coop2163</t>
  </si>
  <si>
    <t>Cửa hàng Co.op Food Lý Chiêu Hoàng 113</t>
  </si>
  <si>
    <t>113 Lý Chiêu Hoàng, Phường 10, Quận 6, Thành phố Hồ Chí Minh</t>
  </si>
  <si>
    <t>coop2164</t>
  </si>
  <si>
    <t>Cửa hàng Co.op Food CC Hausneo</t>
  </si>
  <si>
    <t>Căn hộ B.0.03 Lô B, chung cư Bảo Minh EZLAND (HausNeo), số 02 đường số 11, Khu phố 2, Phường Phú Hữu, Thành phố Thủ Đức, HCM</t>
  </si>
  <si>
    <t>coop217</t>
  </si>
  <si>
    <t>coop220</t>
  </si>
  <si>
    <t>Cửa Hàng Co.opFood Bạch Mã</t>
  </si>
  <si>
    <t>36 Cửu long , p15 ,q10</t>
  </si>
  <si>
    <t>coop227</t>
  </si>
  <si>
    <t>coop230</t>
  </si>
  <si>
    <t>coop233</t>
  </si>
  <si>
    <t>Cửa Hàng Co.opFood Nguyễn Thị Định</t>
  </si>
  <si>
    <t>615 Nguyễn Thị Định, Cát Lái, Quận 2, Thành phố Hồ Chí Minh</t>
  </si>
  <si>
    <t>coop239</t>
  </si>
  <si>
    <t>coop247</t>
  </si>
  <si>
    <t>coop253</t>
  </si>
  <si>
    <t>coop254</t>
  </si>
  <si>
    <t>coop255</t>
  </si>
  <si>
    <t>coop256</t>
  </si>
  <si>
    <t>coop267</t>
  </si>
  <si>
    <t>coop277</t>
  </si>
  <si>
    <t>coop279</t>
  </si>
  <si>
    <t>coop287</t>
  </si>
  <si>
    <t>coop290</t>
  </si>
  <si>
    <t>coop293</t>
  </si>
  <si>
    <t>coop3801</t>
  </si>
  <si>
    <t>Cửa Hàng Co.opFood HT Hồng Lĩnh</t>
  </si>
  <si>
    <t>Số 1A, đường Nguyễn Đông Chi, P.Nam Hồng, TX Hồng Lĩnh, Tỉnh Hà Tĩnh</t>
  </si>
  <si>
    <t>COOP; Coopfood; MIENNAM</t>
  </si>
  <si>
    <t>HTH</t>
  </si>
  <si>
    <t>coop3802</t>
  </si>
  <si>
    <t>Cửa Hàng Co.opFood HT Nguyễn Biên</t>
  </si>
  <si>
    <t>34 Nguyễn Biên thị trấn Cẩm xuyên,  thành phố Hà Tĩnh, Tỉnh Hà Tĩnh</t>
  </si>
  <si>
    <t>coop3803</t>
  </si>
  <si>
    <t>Cửa Hàng Co.opFood HT Hải Thượng Lãn Ông</t>
  </si>
  <si>
    <t>208 Hải Thượng Lãn Ông, Tỉnh Hà Tĩnh</t>
  </si>
  <si>
    <t>coop3804</t>
  </si>
  <si>
    <t>Cửa Hàng Co.opFood Hà Huy Tập (15005)</t>
  </si>
  <si>
    <t>365-367 Đường Hà Huy Tập, tổ 3, Phường Hà Huy Tập, Tp.Hà Tĩnh, Tỉnh Hà Tĩnh</t>
  </si>
  <si>
    <t>coop409</t>
  </si>
  <si>
    <t>coop5001</t>
  </si>
  <si>
    <t>Cửa Hàng Co.opFood Hoàng Hữu Nam 222</t>
  </si>
  <si>
    <t>222 Hoàng Hữu Nam, Thủ Đức, HCM</t>
  </si>
  <si>
    <t>coop636</t>
  </si>
  <si>
    <t>Cửa Hàng Co.opFood Flora</t>
  </si>
  <si>
    <t>623 Đỗ Xuân Hợp, phường Phước Long B, Quận 9. TP.HCM</t>
  </si>
  <si>
    <t>coop640</t>
  </si>
  <si>
    <t>coop644</t>
  </si>
  <si>
    <t>Cửa Hàng Co.opFood 174 Phan Văn Hớn</t>
  </si>
  <si>
    <t>174 Phan Văn Hớn, Tân Thới Nhất, Quận 12, Thành phố Hồ Chí Minh</t>
  </si>
  <si>
    <t>coop648</t>
  </si>
  <si>
    <t>coop655</t>
  </si>
  <si>
    <t>coop683</t>
  </si>
  <si>
    <t>coop684</t>
  </si>
  <si>
    <t>coop688</t>
  </si>
  <si>
    <t>coop690</t>
  </si>
  <si>
    <t>coop69026</t>
  </si>
  <si>
    <t>coop69068</t>
  </si>
  <si>
    <t>Cửa hàng Co.op Food nhượng quyền Phố Đông</t>
  </si>
  <si>
    <t>C29-30 Khu phố Hoàng Ngân, KĐT Phố Đông, 1145/22 Nguyễn Thị Định, Phường Cát Lái, Quận 2, HCM</t>
  </si>
  <si>
    <t>coop693</t>
  </si>
  <si>
    <t>Cửa Hàng Co.opFood Tam Bình 196</t>
  </si>
  <si>
    <t>204 Tam Bình - Tam Phú - Thủ Đức.</t>
  </si>
  <si>
    <t>coop697</t>
  </si>
  <si>
    <t>Cửa Hàng Co.opFood Trịnh Đình Thảo 31</t>
  </si>
  <si>
    <t>31 Trịnh Đình Thảo, Phường Hòa Thạnh, Q.Tân Phú, Tp.HCM</t>
  </si>
  <si>
    <t>coop698</t>
  </si>
  <si>
    <t>coop9102</t>
  </si>
  <si>
    <t>Co.op Food Miền Bắc</t>
  </si>
  <si>
    <t>Tầng 1, Tòa 17T4 Dự án Hapulico Complex, Số 01 đường Nguyễn Huy Tưởng, Phường Thanh Xuân Trung, Quận Thanh Xuân, HN</t>
  </si>
  <si>
    <t>MIENBAC;Coopfood;COOP</t>
  </si>
  <si>
    <t>coop9103</t>
  </si>
  <si>
    <t>Cửa hàng Co.op Food HN Bắc Hà C14</t>
  </si>
  <si>
    <t>Tầng 1 của Tòa CT2 Tòa nhà Bắc Hà C14, Phố Tố Hữu, P.Trung Văn, Q.Nam Từ Liêm, HN</t>
  </si>
  <si>
    <t>coop9104</t>
  </si>
  <si>
    <t>Cửa hàng Co.op Food HN Triều Khúc</t>
  </si>
  <si>
    <t>Tổ Hợp công trình hỗn hợp Pandora, số 53 Triều Khúc, Phường Thanh Xuân Nam, Quận Thanh Xuân, HN</t>
  </si>
  <si>
    <t>coop9105</t>
  </si>
  <si>
    <t>Cửa hàng Co.op Food HN Bắc Hà Tower</t>
  </si>
  <si>
    <t>Tầng 1 của Tòa CT2 Tòa nhà Bắc Hà Tower, Phố Tố Hữu, P.Trung Văn, Q.Nam Từ Liêm, HN</t>
  </si>
  <si>
    <t>coop9106</t>
  </si>
  <si>
    <t>Cửa hàng Co.op Food HN Khương Trung</t>
  </si>
  <si>
    <t>Tầng 1 Chung cư Star Tower – 283 Khương Trung, Quận Thanh Xuân, HN</t>
  </si>
  <si>
    <t>coop9107</t>
  </si>
  <si>
    <t>Cửa hàng Co.op Food HN Phùng Khoang</t>
  </si>
  <si>
    <t>02 Nhà đất tại số 16 và số 17, khu nhà ở Phùng Khoang, Phường Trung Văn, Quận Nam Từ Liêm, HN</t>
  </si>
  <si>
    <t>coop9108</t>
  </si>
  <si>
    <t>Cửa hàng Co.op Food HN Văn Khê</t>
  </si>
  <si>
    <t>Tầng 01 tòa nhà CT5A thuộc dự án Văn Khê tại địa chỉ Khu đô thị Văn Khê, Hà Đông, HN</t>
  </si>
  <si>
    <t>coop9109</t>
  </si>
  <si>
    <t>Cửa hàng Co.op Food HN The Vesta</t>
  </si>
  <si>
    <t>kiot 06-07, Tòa V3 khu nhà ở xã hội The Vesta, P.Phú Lãm, Q.Hà Đông, Hà Nội</t>
  </si>
  <si>
    <t>coop9110</t>
  </si>
  <si>
    <t>Cửa hàng Co.op Food HN Green Stars</t>
  </si>
  <si>
    <t>Tầng 1- Tòa 21B5-chung cư Green Stars  -234 Phạm Văn Đồng, Cổ Nhuế - Bắc Từ Liêm - Hà Nội</t>
  </si>
  <si>
    <t>coop9114</t>
  </si>
  <si>
    <t>Cửa hàng Co.op Food HN AnLand</t>
  </si>
  <si>
    <t>Cửa hàng Shophouse số 04, mã căn SH04, tầng 1-2 thuộc tòa HH01B Anland, tại Khu đô thị mới Dương Nội, Quận Hà Đông, HN</t>
  </si>
  <si>
    <t>coop9115</t>
  </si>
  <si>
    <t>Cửa hàng Co.op Food HN Ecohome</t>
  </si>
  <si>
    <t>Tầng 1, Số C2.15 Sảnh B thuộc tòa Ecohome 2, Đường Tân Xuân, Xã Đông Ngạc, Quận Bắc Từ Liêm, HN</t>
  </si>
  <si>
    <t>coop9116</t>
  </si>
  <si>
    <t>Cửa hàng Co.op Food HN Nghĩa Đô</t>
  </si>
  <si>
    <t>Gian hàng số 04 Tòa nhà CT1B, tầng 1 Khu đô thị Nghĩa Đô, Ngõ 106 Hoàng Quốc Việt, Phường Cổ Nhuế 1, Quận Bắc Từ Liêm, HN</t>
  </si>
  <si>
    <t>coop9120</t>
  </si>
  <si>
    <t>Cửa hàng Co.op Food HN VP2 Linh Đàm</t>
  </si>
  <si>
    <t>Tầng 1, Chung cư NO-VP2, Khu dịch vụ tổng hợp và nhà ở hồ Linh Đàm, Phường Hoàng Liệt, Quận Hoàng Mai, HN</t>
  </si>
  <si>
    <t>coop9124</t>
  </si>
  <si>
    <t>Cửa hàng Co.op Food HN The K-Park</t>
  </si>
  <si>
    <t>Tầng 1, SH42 – Tòa K3, KĐT Văn Phú, phường Phú La, Quận Hà Đông, HN</t>
  </si>
  <si>
    <t>coop9126</t>
  </si>
  <si>
    <t>Cửa hàng Co.op Food HN Kim Văn Kim Lũ</t>
  </si>
  <si>
    <t>Nhà liền kề số 07 và số 08, Lô liền kề TT2, Dự án Khu đô thị mới Kim Văn - Kim Lũ, Phường Đại Kim, Quận Hoàng Mai, HN</t>
  </si>
  <si>
    <t>coop9131</t>
  </si>
  <si>
    <t>Cửa hàng Co.op Food HN Thanh Hà Cienco 5</t>
  </si>
  <si>
    <t>Tầng 1, Kiot số 2 và số 4, Tòa nhà B2.1- HH03C, Khu đô thị Thanh Hà Cienco 5, xã Cự Khê, Huyện Thanh Oai, HN</t>
  </si>
  <si>
    <t>TOI</t>
  </si>
  <si>
    <t>coop9134</t>
  </si>
  <si>
    <t>Cửa hàng Co.op Food HN Xuân Mai Dương Nội</t>
  </si>
  <si>
    <t>Tầng 1, Lô số 04B, Tòa L, Dự án HH2 Khu đô thị mới Dương Nội, Phường Yên Nghĩa, Quận Hà Đông, HN</t>
  </si>
  <si>
    <t>coop9138</t>
  </si>
  <si>
    <t>Cửa hàng Co.op Food HN Thái Hà CT4</t>
  </si>
  <si>
    <t>Tầng 1, Lô 02, Tòa CT4, Phường Cổ Nhuế 2, Quận Bắc Từ Liêm, HN</t>
  </si>
  <si>
    <t>coop9139</t>
  </si>
  <si>
    <t>Cửa hàng Co.op Food HN Thái Hà HH</t>
  </si>
  <si>
    <t>Tầng 1, Lô số 05.1, Nhà chung cư HH, Dự án nhà ở cho cán bộ chiến sĩ – Bộ Công an, Phường Cổ Nhuế 2, Quận Bắc Từ Liêm, HN</t>
  </si>
  <si>
    <t>coop9141</t>
  </si>
  <si>
    <t>Cửa hàng Co.op Food HN Mandarin</t>
  </si>
  <si>
    <t>Tầng 1, TM 108.2, Tòa D, Mandarin Garden, số 493 Trương Định, Phường Tân Mai, Quận Hoàng Mai, HN</t>
  </si>
  <si>
    <t>coop9143</t>
  </si>
  <si>
    <t>Cửa hàng Co.op Food HN VP6 Linh Đàm</t>
  </si>
  <si>
    <t>Ô số 11, Lô Ơ2, Dự án Bán đảo Linh Đàm, Phường Hoàng Liệt, Quận Hoàng Mai, HN</t>
  </si>
  <si>
    <t>coop9144</t>
  </si>
  <si>
    <t>Cửa hàng Co.op Food HN Sakura</t>
  </si>
  <si>
    <t>Tầng 1, Kiot 102, Tòa CT13, Khu đô thị mới Tứ Hiệp (chung cư Sakura), Xã Tứ Hiệp, huyện Thanh Trì, Hà Nội</t>
  </si>
  <si>
    <t>coop9146</t>
  </si>
  <si>
    <t>Cửa hàng Co.op Food HN V7 The Vesta</t>
  </si>
  <si>
    <t>Tầng 1, Kiot 18, Tòa V7, Khu nhà ở xã hội Phú Lãm – The Vesta, Phường Phú Lãm, Quận Hà Đông, HN</t>
  </si>
  <si>
    <t>coop9148</t>
  </si>
  <si>
    <t>Cửa hàng Co.op Food HN Tecco Skyville Tower</t>
  </si>
  <si>
    <t>Tầng 1, Căn DV-01, Dự án Tecco Skyville Tower, Xã Tứ Hiệp, Huyện Thanh Trì, Hà Nội</t>
  </si>
  <si>
    <t>coop9149</t>
  </si>
  <si>
    <t>Cửa hàng Co.op Food HN Hateco</t>
  </si>
  <si>
    <t>Tầng 1, tòa CT01B, Khu nhà ở Hateco 6, P.Phương Canh, Nam Từ Liêm, HN</t>
  </si>
  <si>
    <t>coop9150</t>
  </si>
  <si>
    <t>Cửa hàng Co.op Food HN Lucky House</t>
  </si>
  <si>
    <t>Kiot số 15-16-17-18, Toà 19T1, Dự án nhà ở xã hội Kiến Hưng (Lucky House), Phường Kiến Hưng, Quận Hà Đông, HN</t>
  </si>
  <si>
    <t>coop9151</t>
  </si>
  <si>
    <t>Cửa hàng Co.op Food HN Đại Đồng</t>
  </si>
  <si>
    <t>Số nhà 37, Phố Đại Đồng, Phường Thanh Trì, Quận Hoàng Mai, HN</t>
  </si>
  <si>
    <t>coop9152</t>
  </si>
  <si>
    <t>Cửa hàng Co.op Food HN Hồ Tùng Mậu</t>
  </si>
  <si>
    <t>Tầng 1, Tòa 2A – Vinaconex 7, 136 Hồ Tùng Mậu, Phường Phú Diễn, Quận Bắc Từ Liêm, HN</t>
  </si>
  <si>
    <t>coop9153</t>
  </si>
  <si>
    <t>Cửa hàng Co.op Food HN Nhân Chính</t>
  </si>
  <si>
    <t>Tầng 1, Tòa 17T8, Khu đô thị Trung Hòa – Nhân Chính, Phường Nhân Chính, Quận Thanh Xuân, HN</t>
  </si>
  <si>
    <t>coop9154</t>
  </si>
  <si>
    <t>Cửa hàng Co.op Food HN Ngoại Giao Đoàn 1</t>
  </si>
  <si>
    <t>Căn TM01, Tòa N03-T1, Khu đô thị Ngoại Giao Đoàn, Phường Xuân Tảo, Quận Bắc Từ Liêm, HN</t>
  </si>
  <si>
    <t>coop9158</t>
  </si>
  <si>
    <t>Cửa hàng Co.op Food HN Vĩnh Hưng</t>
  </si>
  <si>
    <t>Số 440 Vĩnh Hưng, Phường Thanh Trì, Quận Hoàng Mai, HN</t>
  </si>
  <si>
    <t>coop9159</t>
  </si>
  <si>
    <t>Cửa hàng Co.op Food HN New Horizon</t>
  </si>
  <si>
    <t>tầng 1, N02 dự án New Horizon , số 87 Lĩnh Nam,  Q.Hoàng Mai, TP. Hà Nội</t>
  </si>
  <si>
    <t>coop9160</t>
  </si>
  <si>
    <t>Cửa hàng Co.op Food HN Roman Plaza</t>
  </si>
  <si>
    <t>Tầng 1, Tòa B1, Dự án Tổ hợp thương mại dịch vụ và căn hộ cao cấp Hải Phát Plaza, P.Đại Mỗ, Nam Từ Liêm, HN</t>
  </si>
  <si>
    <t>coop9161</t>
  </si>
  <si>
    <t>Cửa hàng Co.op Food HN Eurowindow</t>
  </si>
  <si>
    <t>Tầng 1, Park 4, Ô đất 5.B2 (Eurowindow River Park), Khu tái định cư Đông Hội, Xã Đông Hội, huyện Đông Anh, HN</t>
  </si>
  <si>
    <t>coop9165</t>
  </si>
  <si>
    <t>Cửa hàng Co.op Food HN Eco Dream</t>
  </si>
  <si>
    <t>Tầng 1, Shophouse ED.107, Eco Dream, Khu đô thị mới Tây Nam Kim Giang I, Xã Tân Triều, Huyện Thanh Trì, HN</t>
  </si>
  <si>
    <t>coop9997</t>
  </si>
  <si>
    <t>Cửa Hàng Co.opFood đường D5 87</t>
  </si>
  <si>
    <t>Đường D5, Q.Bình Thạnh, HCM</t>
  </si>
  <si>
    <t>coop9998</t>
  </si>
  <si>
    <t>coop9999</t>
  </si>
  <si>
    <t>coopannhon</t>
  </si>
  <si>
    <t>Co.opMart An Nhơn</t>
  </si>
  <si>
    <t>TTTM Hoàng Vũ Plaza, Quốc lộ 1A, P.Bình Định, Thị xã An Nhơn, Tỉnh Bình Định</t>
  </si>
  <si>
    <t>COOP;MIENNAM</t>
  </si>
  <si>
    <t>COOPBAOLOC</t>
  </si>
  <si>
    <t>Tháp nước đường Trần Phú, Phường 2, Thành phố Bảo Lộc, Tỉnh Lâm Đồng, Việt Nam</t>
  </si>
  <si>
    <t>COOPBIENHOA</t>
  </si>
  <si>
    <t>CÔNG TY TNHH THƯƠNG MẠI DỊCH VỤ SIÊU THỊ CO.OP MART BIÊN HÒA</t>
  </si>
  <si>
    <t>COOPBINHDINH</t>
  </si>
  <si>
    <t>COOPBINHTAN</t>
  </si>
  <si>
    <t>COOPBINHTRIEU</t>
  </si>
  <si>
    <t>COOPCAMAU</t>
  </si>
  <si>
    <t>CMU</t>
  </si>
  <si>
    <t>COOPCANGIO</t>
  </si>
  <si>
    <t>HCG</t>
  </si>
  <si>
    <t>COOPCANTHO</t>
  </si>
  <si>
    <t>COOPCONGQUYNH</t>
  </si>
  <si>
    <t>COOPCUCHI</t>
  </si>
  <si>
    <t>357 Quốc lộ 22, ấp Thượng, Xã Tân Thông Hội, Huyện Củ Chi, Thành phố Hồ Chí Minh, Việt Nam</t>
  </si>
  <si>
    <t>COOPDAMSEN</t>
  </si>
  <si>
    <t>COOPDANANG</t>
  </si>
  <si>
    <t>coopfair0001</t>
  </si>
  <si>
    <t>CÔNG TY TNHH SAIGON CO-OP FAIRPRICE. Co-opXtra Linh Trung</t>
  </si>
  <si>
    <t>coopfair0002</t>
  </si>
  <si>
    <t>CÔNG TY TNHH SAIGON CO-OP FAIRPRICE. Co-opXtra Tân Phong</t>
  </si>
  <si>
    <t>coopfair0003</t>
  </si>
  <si>
    <t>CÔNG TY TNHH SAIGON CO-OP FAIRPRICE. Co-opXtra Phạm Văn Đồng</t>
  </si>
  <si>
    <t>coopfair0004</t>
  </si>
  <si>
    <t>CÔNG TY TNHH SAIGON CO-OP FAIRPRICE. Co-opXtra Sư Vạn Hạnh</t>
  </si>
  <si>
    <t>COOPFAIRPRICE</t>
  </si>
  <si>
    <t>CÔNG TY TNHH SAIGON CO-OP FAIRPRICE</t>
  </si>
  <si>
    <t>Số 199-205, Đường Nguyễn Thái Học, Phường Phạm Ngũ Lão, Quận 1, Thành phố Hồ Chí Minh, Việt Nam</t>
  </si>
  <si>
    <t>coopfine0001</t>
  </si>
  <si>
    <t>Số 2, nguyễn văn Tưởng, KP3, P.Tân Phú, Q7, HCM</t>
  </si>
  <si>
    <t>coopfine0002</t>
  </si>
  <si>
    <t>FINELIFE SUPERMARKET SAIGON MIA</t>
  </si>
  <si>
    <t>coopfine0003</t>
  </si>
  <si>
    <t>FINELIFE SUPERMARKET URBANHILL</t>
  </si>
  <si>
    <t>51A Nguyễn Văn Linh P.Tân Phong Q7 TPHCM</t>
  </si>
  <si>
    <t>coopfine4201</t>
  </si>
  <si>
    <t>FINELIFE FOODSTORE HÀ ĐÔ</t>
  </si>
  <si>
    <t>118 Đường 3/2 , phường 12 , Quận 10 , Tp.HCM</t>
  </si>
  <si>
    <t>COOPFINELIFE</t>
  </si>
  <si>
    <t>199-205 Nguyễn Thái Học, Phường Phạm Ngũ Lão, Quận 1, TP.HCM</t>
  </si>
  <si>
    <t>COOPFOOD-115</t>
  </si>
  <si>
    <t>CHI NHÁNH - CÔNG TY TNHH MỘT THÀNH VIÊN THỰC PHẨM SAIGON CO.OP - CO.OP FOOD MIỀN BẮC</t>
  </si>
  <si>
    <t>Tầng 1, Tòa 17T4 Dự án Hapulico Complex, Số 01 Đ.Nguyễn Huy Tưởng, P.Thanh Xuân Trung, Q.Thanh Xuân, TP.Hà Nội, Việt Nam</t>
  </si>
  <si>
    <t>COOPFOOD-116</t>
  </si>
  <si>
    <t>CN CÔNG TY TNHH MTV THỰC PHẨM SAIGON CO.OP - CO.OPFOOD KHU VỰC ĐỒNG NAI</t>
  </si>
  <si>
    <t>L2-1, Khu dân cư Phú Gia 2, KP 5, P.Trảng Dài, TP. Biên Hòa, T. Đồng Nai, Việt Nam</t>
  </si>
  <si>
    <t>COOPFOOD-123</t>
  </si>
  <si>
    <t>CHI NHÁNH CÔNG TY TNHH MỘT THÀNH VIÊN THỰC PHẨM SAIGON CO.OP - CO.OP FOOD KHU VỰC BÌNH DƯƠNG</t>
  </si>
  <si>
    <t>451 Lê Hồng Phong, Khu phố 8, Phường Phú Hòa, Thành phố Thủ Dầu Một, Tỉnh Bình Dương, Việt Nam</t>
  </si>
  <si>
    <t>COOPFOOD-144</t>
  </si>
  <si>
    <t>coopfood6101</t>
  </si>
  <si>
    <t>Co.opFood BD CC Charm Sapphire</t>
  </si>
  <si>
    <t>Căn hộ số 14, tầng 1, thuộc Block Sapphire, mã căn hộ S-14, khu phức hợp Charm Plaza 1, khu phố Thống Nhất, P.Dĩ An, Tp.Dĩ An, Bình Dương</t>
  </si>
  <si>
    <t>COOPGOVAP</t>
  </si>
  <si>
    <t>543/1 Phan Văn Trị, Phường 7, Quận Gò Vấp, Thành phố Hồ Chí Minh, Việt Nam</t>
  </si>
  <si>
    <t>COOPHAIPHONG</t>
  </si>
  <si>
    <t>CÔNG TY TNHH MỘT THÀNH VIÊN CO.OPMART HẢI PHÒNG</t>
  </si>
  <si>
    <t>Trung tâm thương mại Cát Bi Plaza, số 1 đường Lê Hồng Phong, Phường Lạc Viên, Quận Ngô Quyền, Thành phố Hải Phòng, Việt Nam</t>
  </si>
  <si>
    <t>MIENBAC;COOP</t>
  </si>
  <si>
    <t>COOPHANOI</t>
  </si>
  <si>
    <t>CÔNG TY TNHH MỘT THÀNH VIÊN SÀI GÒN CO.OP HÀ NỘI</t>
  </si>
  <si>
    <t>Km số 10 đường Nguyễn Trãi, Phường Mộ Lao, Quận Hà Đông, Thành phố Hà Nội, Việt Nam</t>
  </si>
  <si>
    <t>MIENBAC; COOP</t>
  </si>
  <si>
    <t>COOPHAUGIANG</t>
  </si>
  <si>
    <t>COOPHOABINH</t>
  </si>
  <si>
    <t>CÔNG TY TNHH MỘT THÀNH VIÊN CO.OP MART HÒA BÌNH</t>
  </si>
  <si>
    <t>175 đường Hòa Bình, Phường Hiệp Tân, Quận Tân phú, Thành phố Hồ Chí Minh, Việt Nam</t>
  </si>
  <si>
    <t>COOPHOAHAO</t>
  </si>
  <si>
    <t>COOPHOANGMAI</t>
  </si>
  <si>
    <t>CÔNG TY TNHH MỘT THÀNH VIÊN CO.OPMART HOÀNG MAI</t>
  </si>
  <si>
    <t>COOPHOCMON</t>
  </si>
  <si>
    <t>COOPHUE</t>
  </si>
  <si>
    <t>CÔNG TY TNHH MỘT THÀNH VIÊN CO.OP MART HUẾ</t>
  </si>
  <si>
    <t>Trung tâm Thương mại Trường Tiền Plaza, 06 Trần Hưng Đạo, Phường Phú Hòa, Thành phố Huế, Tỉnh Thừa Thiên - Huế, Việt Nam</t>
  </si>
  <si>
    <t>TTH</t>
  </si>
  <si>
    <t>COOPKVSG</t>
  </si>
  <si>
    <t>CÔNG TY TNHH MỘT THÀNH VIÊN KHO VẬN SÀI GÒN CO.OP</t>
  </si>
  <si>
    <t>COOPLONGHAU</t>
  </si>
  <si>
    <t>coopmart9999</t>
  </si>
  <si>
    <t>COOPNAMSG</t>
  </si>
  <si>
    <t>COOPNDC</t>
  </si>
  <si>
    <t>COOPNGABAYHG</t>
  </si>
  <si>
    <t>HAG</t>
  </si>
  <si>
    <t>COOPNGUYENXI</t>
  </si>
  <si>
    <t>COOPNHATRANG</t>
  </si>
  <si>
    <t>COOPNHIEULOC</t>
  </si>
  <si>
    <t>COOPPHULAM</t>
  </si>
  <si>
    <t>COOPPHUNHUAN</t>
  </si>
  <si>
    <t>COOPRACHGIA</t>
  </si>
  <si>
    <t>COOPRACHMIEU</t>
  </si>
  <si>
    <t>COOPTAMKY</t>
  </si>
  <si>
    <t>QNM</t>
  </si>
  <si>
    <t>COOPTHANGLOI</t>
  </si>
  <si>
    <t>COOPTHANHHOA</t>
  </si>
  <si>
    <t>COOPTIENHOANG</t>
  </si>
  <si>
    <t>COOPTOANTAM</t>
  </si>
  <si>
    <t>Trung tâm Thương mại - văn hóa - dịch vụ - giải trí, 497 Hòa Hảo, Phường 07, Quận 10, Thành phố Hồ Chí Minh, Việt Nam</t>
  </si>
  <si>
    <t>COOPTRANGBANG</t>
  </si>
  <si>
    <t>COOPVINHPHUC</t>
  </si>
  <si>
    <t>VPC</t>
  </si>
  <si>
    <t>COOPVUNGTAU</t>
  </si>
  <si>
    <t>COOPVUNGTAU2</t>
  </si>
  <si>
    <t>COOPXLHN</t>
  </si>
  <si>
    <t>CQT</t>
  </si>
  <si>
    <t>CÔNG TY TNHH THƯƠNG MẠI DỊCH VỤ CQT</t>
  </si>
  <si>
    <t>387/24 Phan Văn Trị, Phường 02, Quận 5, Thành phố Hồ Chí Minh, Việt Nam</t>
  </si>
  <si>
    <t>CTDUCPHONG</t>
  </si>
  <si>
    <t>CTY TNHH ĐẦU TƯ XNK ĐỨC PHONG</t>
  </si>
  <si>
    <t>Số 041 Nguyễn Thị Định, P. Tân Phong, TP. Lai Châu, T. Lai Châu</t>
  </si>
  <si>
    <t>LCU</t>
  </si>
  <si>
    <t>CTNHATTHUONG</t>
  </si>
  <si>
    <t>CÔNG TY TNHH THƯƠNG MẠI XUẤT NHẬP KHẨU NHẬT THƯƠNG</t>
  </si>
  <si>
    <t>S02.03.01S04 Vinhomes Grand Park, 512 Nguyễn Xiển, Tổ 16, Khu Phố Long Hòa, Phường Long Thạnh Mỹ, Thành Phố Thủ Đức, TP Hồ Chí Minh</t>
  </si>
  <si>
    <t>CTYBB&amp;CC</t>
  </si>
  <si>
    <t>CÔNG TY TNHH MỘT THÀNH VIÊN THƯƠNG MẠI DỊCH VỤ BB&amp;CC</t>
  </si>
  <si>
    <t>380/283 Nguyễn Duy, Phường 9, Quận 8, Thành phố Hồ Chí Minh, Việt Nam</t>
  </si>
  <si>
    <t>CTYSUBIN</t>
  </si>
  <si>
    <t>CÔNG TY TNHH TÃ SỮA SU BIN</t>
  </si>
  <si>
    <t>756B âu Cơ, Phường 14, Quận Tân Bình, Thành phố Hồ Chí Minh, Việt Nam</t>
  </si>
  <si>
    <t>CUONGGIAPHAT</t>
  </si>
  <si>
    <t>DANGNHAT</t>
  </si>
  <si>
    <t>CÔNG TY TNHH THƯƠNG MẠI ĐĂNG NHẬT</t>
  </si>
  <si>
    <t>77 B HOÀNG VĂN THỤ, PHƯỜNG 15, QUẬN PHÚ NHUẬN, TP.HCM</t>
  </si>
  <si>
    <t>DAUKHISAIGON</t>
  </si>
  <si>
    <t>CÔNG TY CỔ PHẦN XĂNG DẦU DẦU KHÍ SÀI GÒN</t>
  </si>
  <si>
    <t>tầng 10, tòa nhà Petroland, số 12 Tân Trào, Phường Tân Phú, Quận 7, TP Hồ Chí Minh</t>
  </si>
  <si>
    <t>DETGIADUNGPHONGPHU</t>
  </si>
  <si>
    <t>CÔNG TY CỔ PHẦN DỆT GIA DỤNG PHONG PHÚ</t>
  </si>
  <si>
    <t>Thôn Hạnh Trí - Xã Quảng Sơn - Huyện Ninh Sơn - Ninh Thuận.</t>
  </si>
  <si>
    <t>NTN</t>
  </si>
  <si>
    <t>DONGNAM-051</t>
  </si>
  <si>
    <t>CÔNG TY CỔ PHẦN QUẢN LÝ DỊCH VỤ ĐÔNG NAM</t>
  </si>
  <si>
    <t>Tầng 5, Tòa Nhà Tân Hồng Hà Complex, Số 317 Trường Chinh, Phường Khương Trung, Quận Thanh Xuân, Tp. Hà Nội, Việt Nam</t>
  </si>
  <si>
    <t>DONGTHINH</t>
  </si>
  <si>
    <t>DONGXANH</t>
  </si>
  <si>
    <t>CÔNG TY TNHH THƯƠNG MẠI VÀ SẢN XUẤT THỰC PHẨM ĐỒNG XANH</t>
  </si>
  <si>
    <t>Số nhà 83D, ngõ 31 Xuân Diệu, Phường Quảng An, Quận Tây Hồ, Thành phố Hà Nội, Việt Nam</t>
  </si>
  <si>
    <t>DTH</t>
  </si>
  <si>
    <t>CÔNG TY CỔ PHẦN ĐẠI THANH HẢI</t>
  </si>
  <si>
    <t>Số 282 Minh Khai, Phường Minh Khai, Quận Hai Bà Trưng, Thành Phố Hà Nội, Việt Nam</t>
  </si>
  <si>
    <t>dth6001</t>
  </si>
  <si>
    <t>ĐTH 1P Trần Thủ Độ, Hoàng Mai, HN</t>
  </si>
  <si>
    <t>Shophouse 4B/Chung Cư Phương Đông Green Park, 1P Trần Thủ Độ, Phường Hoàng Liệt, Quận Hoàng Mai, HN</t>
  </si>
  <si>
    <t>MIENBAC;3%</t>
  </si>
  <si>
    <t>dth6003</t>
  </si>
  <si>
    <t>ĐTH New Horizon City Hoàng Mai, HN</t>
  </si>
  <si>
    <t>Tầng 1 Lô 05A Tòa N01, Dự án New Horizon city, Hoàng Mai, HN</t>
  </si>
  <si>
    <t>dth6004</t>
  </si>
  <si>
    <t>ĐTH Imperria Sky Garden Minh Khai, Thanh Trì, HN</t>
  </si>
  <si>
    <t>Lô A17-18 Tòa A, dự án Imperia Sky Garden 423 Minh Khai, Tp. Hà Nội.</t>
  </si>
  <si>
    <t>dth6005</t>
  </si>
  <si>
    <t>ĐTH Eco Dream Nguyễn Xiển, Thanh Trì, HN</t>
  </si>
  <si>
    <t>Shophouse ED, tòa Eco Dream Nguyễn Xiển, Tân Triều, Thanh Trì, HN</t>
  </si>
  <si>
    <t>dth6006</t>
  </si>
  <si>
    <t>ĐTH AnLand Premium, Hà Đông, HN</t>
  </si>
  <si>
    <t>SHB6 tòa nhà AnLand Premium, KĐTM Dương nội, P.La Khê, Hà Đông, HN</t>
  </si>
  <si>
    <t>dth6007</t>
  </si>
  <si>
    <t>ĐTH Gelexia Tam Trinh, Hoàng Mai, HN</t>
  </si>
  <si>
    <t>885 Đ.Tam Trinh, Yên Sở, Hoàng Mai TP. Hà Nội</t>
  </si>
  <si>
    <t>dth6011</t>
  </si>
  <si>
    <t>Green Park Việt Hưng, Long Biên, HN</t>
  </si>
  <si>
    <t>Shophouse 10-18T3 Dự án CT15 Việt Hưng Green Park, KĐT Việt Hưng, Phường Giang Biên, Quận Long Biên, HN</t>
  </si>
  <si>
    <t>dth6012</t>
  </si>
  <si>
    <t>ĐTH 2P Hưng Thịnh, Hoàng Mai, HN</t>
  </si>
  <si>
    <t>Số 2P Hưng Thịnh, Yên Sở, Hoàng Mai ,TP.Hà Nội</t>
  </si>
  <si>
    <t>dth6013</t>
  </si>
  <si>
    <t>ĐTH Ecohome 3 Tân Xuân, Bắc Từ Liêm, HN</t>
  </si>
  <si>
    <t>SH số 16 tầng 1, CC Ecohome 3, đường Tân Xuân, P.Đông Ngạc, Q.Bắc Từ Liêm, HN</t>
  </si>
  <si>
    <t>dth6014</t>
  </si>
  <si>
    <t>ĐTH Ruby City 3 Phúc Lợi, Long Biên, HN</t>
  </si>
  <si>
    <t>Ruby City 3, 321 Long Biên, HN</t>
  </si>
  <si>
    <t>dth6017</t>
  </si>
  <si>
    <t>Thái Hà, Constrexim 1, Bắc Từ Liêm, HN</t>
  </si>
  <si>
    <t>Tầng 1, lô 11 tòa nhà HH , Phạm Văn Đồng, P.Cổ Nhuế 2, Q.Bắc Từ Liêm, HN</t>
  </si>
  <si>
    <t>dth6018</t>
  </si>
  <si>
    <t>ĐTH Vinhomes Symphony, Long Biên, HN</t>
  </si>
  <si>
    <t>tòa S101S15A Vinhomes Symphony, khu đô thị Vinhomes Riverside, phường Phúc Lợi, quận Long Biên, Hà Nội</t>
  </si>
  <si>
    <t>dth6019</t>
  </si>
  <si>
    <t>ĐTH 35 Tân Mai, Hoàng Mai, HN</t>
  </si>
  <si>
    <t>Số 1 dãy nhà TT1, Khu nhà ở Quân đội K35 - TM số 35 Tân Mai, P.Tương mai, Q.Hoàng Mai, HN</t>
  </si>
  <si>
    <t>dth6020</t>
  </si>
  <si>
    <t>ĐTH Thăng Long Garden, Hai Bà Trưng, HN</t>
  </si>
  <si>
    <t>Lô 6/2 Tòa A2, Chung cư Thăng Long Garden, số 250 Minh Khai, Q.Hai bà Trưng, HN</t>
  </si>
  <si>
    <t>3%; MIENBAC</t>
  </si>
  <si>
    <t>dth6021</t>
  </si>
  <si>
    <t>ĐTH Emerald Mỹ Đình, Nam Từ Liêm, HN</t>
  </si>
  <si>
    <t>SH 23, tòa E4, dự án Emerald CT8 Mỹ Đình, Q.Nam Từ Liêm, HN</t>
  </si>
  <si>
    <t>dth6022</t>
  </si>
  <si>
    <t>ĐTH Vinhomes Ocean Park, Gia Lâm, HN</t>
  </si>
  <si>
    <t>Tòa S1.09 Vinhomes Ocean Park, xã Đa Tố, huyện Gia Lâm, HN</t>
  </si>
  <si>
    <t>GLM</t>
  </si>
  <si>
    <t>CÔNG TY CỔ PHẦN THƯƠNG MẠI VÀ DỊCH VỤ EASYMART</t>
  </si>
  <si>
    <t>Tầng 3, tòa nhà Dolphin Plaza, số 6 đường Nguyễn Hoàng, tổ dân phố 8, Phường Mỹ Đình 2, Quận Nam Từ Liêm, Thành phố Hà Nội, Việt Nam</t>
  </si>
  <si>
    <t>4%; MIENBAC</t>
  </si>
  <si>
    <t>easymartE04</t>
  </si>
  <si>
    <t>EASYMART 136 Hồ Tùng Mậu, Bắc Từ Liêm, HN</t>
  </si>
  <si>
    <t>Tòa DIAMOND GOLDMART City 136 Hồ Tùng Mậu, P.Phú Diễn, Q.Bắc Từ Liêm, HN</t>
  </si>
  <si>
    <t>easymartE06</t>
  </si>
  <si>
    <t>EASYMART The Terra An Hưng, Hà Đông, HN</t>
  </si>
  <si>
    <t>E06 -Tầng 5, tòa V2, The Terra An Hưng, P.La Khê, Q.Hà Đông, HN</t>
  </si>
  <si>
    <t>EB</t>
  </si>
  <si>
    <t>Công ty TNHH dịch vụ EB</t>
  </si>
  <si>
    <t>Số 163 Phan Đăng Lưu, Phường 1, Quận Phú Nhuận, Thành phố Hồ Chí Minh</t>
  </si>
  <si>
    <t>eb1400</t>
  </si>
  <si>
    <t>BigC Hạ Long</t>
  </si>
  <si>
    <t>BIGC; MIENBAC</t>
  </si>
  <si>
    <t>eb1600</t>
  </si>
  <si>
    <t>BigC Hải Phòng</t>
  </si>
  <si>
    <t>BIGC;MIENNAM</t>
  </si>
  <si>
    <t>eb1700</t>
  </si>
  <si>
    <t>BigC Thái Bình</t>
  </si>
  <si>
    <t>eb1800</t>
  </si>
  <si>
    <t>BigC Nam Định</t>
  </si>
  <si>
    <t>eb1900</t>
  </si>
  <si>
    <t>BigC Việt Trì</t>
  </si>
  <si>
    <t>BigC Việt Trì, tỉnh Phú Thọ</t>
  </si>
  <si>
    <t>eb2000</t>
  </si>
  <si>
    <t>BigC Thái Nguyên</t>
  </si>
  <si>
    <t>TNN</t>
  </si>
  <si>
    <t>eb2400</t>
  </si>
  <si>
    <t>BigC Lào Cai</t>
  </si>
  <si>
    <t>LCI</t>
  </si>
  <si>
    <t>eb2901</t>
  </si>
  <si>
    <t>BigC Thăng Long (104)</t>
  </si>
  <si>
    <t>222 Trần Duy Hưng, Trung Hòa, Cầu Giấy, HN</t>
  </si>
  <si>
    <t>MIENBAC; BIGC</t>
  </si>
  <si>
    <t>eb2902</t>
  </si>
  <si>
    <t>BigC Tops Market Garden</t>
  </si>
  <si>
    <t>Tops Market Garden, Mễ Trì, Từ Liêm, HN</t>
  </si>
  <si>
    <t>eb2903</t>
  </si>
  <si>
    <t>BigC Tops Market Eco Green</t>
  </si>
  <si>
    <t>286 Nguyễn Xiển, Tân Triều, Thanh Trì, HN</t>
  </si>
  <si>
    <t>eb2904</t>
  </si>
  <si>
    <t>BigC Tops Market Lê Trọng Tấn</t>
  </si>
  <si>
    <t>Tops Market Lê Trọng Tấn, Thanh Xuân, HN</t>
  </si>
  <si>
    <t>eb2905</t>
  </si>
  <si>
    <t>BigC TOPS MARKET HỒ GƯƠM (132)</t>
  </si>
  <si>
    <t>Tops Market Hồ Gươm, KĐT mới Mộ Lao, P.Mộ Lao, Q.Hà Đông, HN</t>
  </si>
  <si>
    <t>eb2906</t>
  </si>
  <si>
    <t>BigC Long Biên</t>
  </si>
  <si>
    <t>Tầng Hầm TTTM Savico Megamall, 7-9 Nguyễn Văn Linh, Việt Hưng, Long Biên, Hà Nội</t>
  </si>
  <si>
    <t>eb2907</t>
  </si>
  <si>
    <t>BigC Mê Linh</t>
  </si>
  <si>
    <t>Đ.Võ Văn Kiệt, Quang Minh, Mê Linh, Hà Nội</t>
  </si>
  <si>
    <t>MLH</t>
  </si>
  <si>
    <t>eb3400</t>
  </si>
  <si>
    <t>BigC Hải Dương</t>
  </si>
  <si>
    <t>eb3500</t>
  </si>
  <si>
    <t>BigC Ninh Bình</t>
  </si>
  <si>
    <t>NBH</t>
  </si>
  <si>
    <t>eb3600</t>
  </si>
  <si>
    <t>BigC Thanh Hóa</t>
  </si>
  <si>
    <t>BigC Thanh Hóa, tỉnh Thanh Hóa</t>
  </si>
  <si>
    <t>eb3700</t>
  </si>
  <si>
    <t>BigC Vinh</t>
  </si>
  <si>
    <t>NAN</t>
  </si>
  <si>
    <t>eb4300</t>
  </si>
  <si>
    <t>BigC Đà Nẵng</t>
  </si>
  <si>
    <t>eb4700</t>
  </si>
  <si>
    <t>BigC Buôn Ma Thuột</t>
  </si>
  <si>
    <t>BMT</t>
  </si>
  <si>
    <t>eb4900</t>
  </si>
  <si>
    <t>BigC Đà Lạt</t>
  </si>
  <si>
    <t>DLT</t>
  </si>
  <si>
    <t>eb5201</t>
  </si>
  <si>
    <t>BigC Tops Market An Phú</t>
  </si>
  <si>
    <t>Tops Market An Phú, Q2, HCM</t>
  </si>
  <si>
    <t>BIGC; MIENNAM</t>
  </si>
  <si>
    <t>eb5202</t>
  </si>
  <si>
    <t>BigC Trường Chinh</t>
  </si>
  <si>
    <t>Trường Chinh Q.Tân Phú, HCM</t>
  </si>
  <si>
    <t>eb5203</t>
  </si>
  <si>
    <t>BigC Gò Vấp</t>
  </si>
  <si>
    <t>792 Nguyễn Kiệm, Phường 3, Quận Gò Vấp, TP. Hồ Chí Minh</t>
  </si>
  <si>
    <t>eb5204</t>
  </si>
  <si>
    <t>BigC Siêu thị GO! Phú Thạnh</t>
  </si>
  <si>
    <t>212 Thoại Ngọc Hầu, Phú Thạnh, Tân Phú, HCM</t>
  </si>
  <si>
    <t>eb5205</t>
  </si>
  <si>
    <t>BigC Miền Đông</t>
  </si>
  <si>
    <t>268 Tô Hiến Thành, Cư xá Bắc Hải, Quận 10, Thành phố Hồ Chí Minh</t>
  </si>
  <si>
    <t>eb5206</t>
  </si>
  <si>
    <t>BigC Siêu thị GO! An Lạc</t>
  </si>
  <si>
    <t>1231 QL1A, Khu Phố 5, Bình Tân, HCM</t>
  </si>
  <si>
    <t>eb5207</t>
  </si>
  <si>
    <t>BigC Siêu Thị GO! Nguyễn Thị Thập</t>
  </si>
  <si>
    <t>Siêu Thị GO! Nguyễn Thị Thập Lô A, Khu Dân Cư Cityland, 99 Nguyễn Thị Thập, Tân Phú, Quận 7, HCM</t>
  </si>
  <si>
    <t>eb5208</t>
  </si>
  <si>
    <t>BigC Tops Market Âu Cơ</t>
  </si>
  <si>
    <t>685 Đ. Âu Cơ, Tân Thành, Tân Phú, HCM</t>
  </si>
  <si>
    <t>eb5209</t>
  </si>
  <si>
    <t>BigC Tops Market Thảo Điền</t>
  </si>
  <si>
    <t>12 Đ. Quốc Hương, Thảo Điền, Tp.Thủ Đức, HCM</t>
  </si>
  <si>
    <t>eb5210</t>
  </si>
  <si>
    <t>BigC Tops Market Moonlight Thủ Đức</t>
  </si>
  <si>
    <t>102 Đặng Văn Bi, P.Bình Thọ, Tp.Thủ Đức, HCM</t>
  </si>
  <si>
    <t>eb6000</t>
  </si>
  <si>
    <t>Giao Hàng Tại Big C Đồng Nai</t>
  </si>
  <si>
    <t>eb6001</t>
  </si>
  <si>
    <t>eb6100</t>
  </si>
  <si>
    <t>BigC Bình Dương</t>
  </si>
  <si>
    <t>Giao Hàng Tại BigC Bình Dương</t>
  </si>
  <si>
    <t>eb6101</t>
  </si>
  <si>
    <t>BigC Dĩ An</t>
  </si>
  <si>
    <t>Giao Hàng Tại Siêu Thị GO! Dĩ An</t>
  </si>
  <si>
    <t>eb6102</t>
  </si>
  <si>
    <t>BigC Siêu Thị GO! Tân Uyên (1504)</t>
  </si>
  <si>
    <t>Tầng 1 TTTM DV Uyên Hưng, P.Uyên Hưng, TX Tân Uyên, Tỉnh Bình Dương</t>
  </si>
  <si>
    <t>eb6300</t>
  </si>
  <si>
    <t>BigC Mỹ Tho</t>
  </si>
  <si>
    <t>BigC Mỹ Tho, tỉnh Tiền Giang</t>
  </si>
  <si>
    <t>eb6400</t>
  </si>
  <si>
    <t>BigC Trà Vinh</t>
  </si>
  <si>
    <t>eb6500</t>
  </si>
  <si>
    <t>BigC Cần Thơ</t>
  </si>
  <si>
    <t>eb7100</t>
  </si>
  <si>
    <t>BigC Bến Tre</t>
  </si>
  <si>
    <t>eb7200</t>
  </si>
  <si>
    <t>BigC Bà Rịa</t>
  </si>
  <si>
    <t>eb7201</t>
  </si>
  <si>
    <t>BigC Phú Mỹ</t>
  </si>
  <si>
    <t>TTTM Tân Thành, P.Phú Mỹ, TX Phú Mỹ, Tỉnh BRVT</t>
  </si>
  <si>
    <t>eb7500</t>
  </si>
  <si>
    <t>BigC Huế</t>
  </si>
  <si>
    <t>eb7600</t>
  </si>
  <si>
    <t>BigC Quảng Ngãi</t>
  </si>
  <si>
    <t>eb7700</t>
  </si>
  <si>
    <t>BigC Quy Nhơn</t>
  </si>
  <si>
    <t>eb7900</t>
  </si>
  <si>
    <t>BigC Nha Trang</t>
  </si>
  <si>
    <t>eb8800</t>
  </si>
  <si>
    <t>BigC Vĩnh Phúc</t>
  </si>
  <si>
    <t>eb9800</t>
  </si>
  <si>
    <t>BigC Bắc Giang</t>
  </si>
  <si>
    <t>EBNAMDINH</t>
  </si>
  <si>
    <t>CÔNG TY TNHH EB NAM ĐỊNH</t>
  </si>
  <si>
    <t>Trung tâm thương mại - siêu thị Thiên Trường, Phường Lộc Hòa, Thành phố Nam Định, Tỉnh Nam Định, Việt Nam</t>
  </si>
  <si>
    <t>ECOMART</t>
  </si>
  <si>
    <t>Thực phẩm sạch ECO MART</t>
  </si>
  <si>
    <t>Khu đô thị Vinhome Ocean Park , gia lâm, HN</t>
  </si>
  <si>
    <t>5%; MIENBAC</t>
  </si>
  <si>
    <t>EMART</t>
  </si>
  <si>
    <t>CÔNG TY TNHH E-MART VIỆT NAM</t>
  </si>
  <si>
    <t>366 Phan Văn Trị , P. 5, Q. GÒ VẤP, TP.Hồ Chí Minh</t>
  </si>
  <si>
    <t>EMCF-676</t>
  </si>
  <si>
    <t>CÔNG TY CỔ PHẦN ESPRESSO MAX CAFE VN</t>
  </si>
  <si>
    <t>Số 7 Đường Số 3, Cư Xá Bình Thới, Phường 8, Quận 11, Thành Phố Hồ Chí Minh, Việt Nam</t>
  </si>
  <si>
    <t>EPCOSTORE</t>
  </si>
  <si>
    <t>CÔNG TY CỔ PHẦN EPCO STORE</t>
  </si>
  <si>
    <t>Tầng trệt, Tòa nhà Sài Gòn Riverside Office Center, 2A-4A Tôn Đức Thắng, Phường Bến Nghé, Quận 1, Thành phố Hồ Chí Minh, Việt Nam</t>
  </si>
  <si>
    <t>FANSIPAN</t>
  </si>
  <si>
    <t>CÔNG TY TNHH  CÔNG NGHỆ VÀ THƯƠNG MẠI FANSIPAN</t>
  </si>
  <si>
    <t>18 Nguyễn Thái Sơn, Phường 3, Quận Gò Vấp, Thành phố Hồ Chí Minh, Việt Nam</t>
  </si>
  <si>
    <t>5%;MIENNAM</t>
  </si>
  <si>
    <t>FIDITOUR</t>
  </si>
  <si>
    <t>CÔNG TY CỔ PHẦN LỮ HÀNH FIDITOUR</t>
  </si>
  <si>
    <t>127 -129 Nguyễn Huệ, Phường Bến Nghé, Quận 1, TP Hồ Chí Minh, Việt Nam</t>
  </si>
  <si>
    <t>FINEMART</t>
  </si>
  <si>
    <t>Căn 01S04, Block S2.01, Chung Cư Vinhomes, Grand Park, Đường Nguyễn Xiển, P. Long Thạnh Mỹ, TP.Thủ Đức</t>
  </si>
  <si>
    <t>FM</t>
  </si>
  <si>
    <t>CÔNG TY TNHH THƯƠNG MẠI LARIA</t>
  </si>
  <si>
    <t>496-496A-496B Nguyễn Thị Minh Khai, Phường 02, Quận 3, Thành phố Hồ Chí Minh, Việt Nam</t>
  </si>
  <si>
    <t>fm01</t>
  </si>
  <si>
    <t>FM1 496 Nguyễn Thị Minh Khai</t>
  </si>
  <si>
    <t>496 Nguyễn Thị Minh Khai, P.2, Q.3, HCM</t>
  </si>
  <si>
    <t>fm02</t>
  </si>
  <si>
    <t>FM2 123 Phan Xích Long</t>
  </si>
  <si>
    <t>123 Phan Xích Long (số củ 218), P.2, Q.Phú Nhuận, HCM</t>
  </si>
  <si>
    <t>fm03</t>
  </si>
  <si>
    <t>FM3 486 Nguyễn Thị Thập</t>
  </si>
  <si>
    <t>486 Nguyễn Thị Thập, P.Tân Quy, Q.7, HCM</t>
  </si>
  <si>
    <t>fm04</t>
  </si>
  <si>
    <t>FM4 99 Hoàng Hoa Thám</t>
  </si>
  <si>
    <t>99 Hoàng Hoa Thám, P.6, Q.Bình Thạnh, HCM</t>
  </si>
  <si>
    <t>fm05</t>
  </si>
  <si>
    <t>FM5 104 Hai Bà Trưng</t>
  </si>
  <si>
    <t>104 Hai Bà Trưng, P.Đa kao, Q.1, HCM</t>
  </si>
  <si>
    <t>FOODMART</t>
  </si>
  <si>
    <t>CÔNG TY CỔ PHẦN TẬP ĐOÀN FOODMART</t>
  </si>
  <si>
    <t>EA1-01-06, Tầng trệt Block A1, Era Town, Đường 15B, Phường Phú Mỹ, Quận 7, Thành phố Hồ Chí Minh, Việt Nam</t>
  </si>
  <si>
    <t>3%; MIENNAM</t>
  </si>
  <si>
    <t>foodmart0001</t>
  </si>
  <si>
    <t>Foodmart 600 Nguyễn Lương Bằng, Q.7</t>
  </si>
  <si>
    <t>600 Nguyễn Lương Bằng, P.Phú Mỹ, Q.7, HCM</t>
  </si>
  <si>
    <t>FORD THĂNG LONG</t>
  </si>
  <si>
    <t>CÔNG TY CỔ PHẦN FORD THĂNG LONG</t>
  </si>
  <si>
    <t>105 phố Láng Hạ, Phường Láng Hạ, Quận Đống Đa, Thành phố Hà Nội, Việt Nam</t>
  </si>
  <si>
    <t>GDVN</t>
  </si>
  <si>
    <t>CÔNG TY TNHH CỬA HÀNG TIỆN LỢI GIA ĐÌNH VIỆT NAM</t>
  </si>
  <si>
    <t>Tầng 8, Toà nhà An Khánh, Số 63 Phạm Ngọc Thạch, Phường Võ Thị Sáu, Quận 3, Thành phố Hồ Chí Minh, Việt Nam</t>
  </si>
  <si>
    <t>GETRAMARKET</t>
  </si>
  <si>
    <t>Công Ty Cổ Phần Thương Mại Tổng Hợp</t>
  </si>
  <si>
    <t>40-42 Phan Bội Châu, Phường Bến Thành, Quận 1, Tp. Hồ Chí Minh, Việt Nam</t>
  </si>
  <si>
    <t>GIABINH</t>
  </si>
  <si>
    <t>CÔNG TY TNHH THƯƠNG MẠI KỸ THUẬT GIA BÌNH</t>
  </si>
  <si>
    <t>23/1 Đường 160, Phường Tăng Nhơn Phú A, Thành phố Thủ Đức, Thành phố Hồ Chí Minh, Việt Nam</t>
  </si>
  <si>
    <t>GIAHAN</t>
  </si>
  <si>
    <t>CÔNG TY TNHH ĐẦU TƯ THƯƠNG MẠI TỔNG HỢP GIA HÂN</t>
  </si>
  <si>
    <t>25 Đường 18, Phường Phước Bình, Thành phố Thủ Đức, Thành phố Hồ Chí Minh, Việt Nam</t>
  </si>
  <si>
    <t>GIATRANMART-ĐN</t>
  </si>
  <si>
    <t>Siêu thị Gia Trần Mart Online</t>
  </si>
  <si>
    <t>119 Hải Phòng - Đà Nẵng</t>
  </si>
  <si>
    <t>GRELI</t>
  </si>
  <si>
    <t>CÔNG TY TNHH GRELI</t>
  </si>
  <si>
    <t>Số 51/5 đường Thành Thái, Phường 14, Quận 10, Thành phố Hồ Chí Minh, Việt Nam</t>
  </si>
  <si>
    <t>greli0001</t>
  </si>
  <si>
    <t>CÔNG TY TNHH GRELI / CH Thành Thái</t>
  </si>
  <si>
    <t>Số 51/5 đường Thành Thái, Phường 14, Quận 10, HCM</t>
  </si>
  <si>
    <t>greli0002</t>
  </si>
  <si>
    <t>CÔNG TY TNHH GRELI / CH Đào Duy Từ</t>
  </si>
  <si>
    <t>Đào Duy Từ, Quận 10, HCM</t>
  </si>
  <si>
    <t>GS0001</t>
  </si>
  <si>
    <t>GS25; MIENNAM</t>
  </si>
  <si>
    <t>SG</t>
  </si>
  <si>
    <t>GS0002</t>
  </si>
  <si>
    <t>GS0003</t>
  </si>
  <si>
    <t>GS0004</t>
  </si>
  <si>
    <t>GS0005</t>
  </si>
  <si>
    <t>GS0006</t>
  </si>
  <si>
    <t>GS0007</t>
  </si>
  <si>
    <t>GS0008</t>
  </si>
  <si>
    <t>GS25 Sky Garden 1</t>
  </si>
  <si>
    <t>SB12-2 Nguyễn Văn Linh, KP.Sky Garden 1, Phường Tân Phong, Quận 7, HCM</t>
  </si>
  <si>
    <t>GS0009</t>
  </si>
  <si>
    <t>GS0010</t>
  </si>
  <si>
    <t>GS25 WH-CJ-CHILL</t>
  </si>
  <si>
    <t>AJ Total, Lô H.04, Đường số 1, Khu Công Nghiệp Long Hậu, Xã Long Hậu, Huyện Cần Giuộc, Tỉnh Long An</t>
  </si>
  <si>
    <t>GS0011</t>
  </si>
  <si>
    <t>GS0012</t>
  </si>
  <si>
    <t>GS0014</t>
  </si>
  <si>
    <t>GS0015</t>
  </si>
  <si>
    <t>GS0016</t>
  </si>
  <si>
    <t>GS0017</t>
  </si>
  <si>
    <t>GS0019</t>
  </si>
  <si>
    <t>GS0020</t>
  </si>
  <si>
    <t>GS25 Gateway</t>
  </si>
  <si>
    <t>A01.05 Tòa nhà Aspen, dự án getway, 177 Xa lộ Hà Nội, Phường Thảo Điền, Quận 2, HCM</t>
  </si>
  <si>
    <t>GS0021</t>
  </si>
  <si>
    <t>GS0022</t>
  </si>
  <si>
    <t>GS0024</t>
  </si>
  <si>
    <t>GS0025</t>
  </si>
  <si>
    <t>GS0026</t>
  </si>
  <si>
    <t>GS0027</t>
  </si>
  <si>
    <t>GS0028</t>
  </si>
  <si>
    <t>GS0030</t>
  </si>
  <si>
    <t>GS0031</t>
  </si>
  <si>
    <t>GS0032</t>
  </si>
  <si>
    <t>GS0033</t>
  </si>
  <si>
    <t>GS0034</t>
  </si>
  <si>
    <t>GS0036</t>
  </si>
  <si>
    <t>GS0037</t>
  </si>
  <si>
    <t>GS0038</t>
  </si>
  <si>
    <t>GS0039</t>
  </si>
  <si>
    <t>GS0040</t>
  </si>
  <si>
    <t>GS0041</t>
  </si>
  <si>
    <t>GS0042</t>
  </si>
  <si>
    <t>GS0043</t>
  </si>
  <si>
    <t>GS0045</t>
  </si>
  <si>
    <t>GS0048</t>
  </si>
  <si>
    <t>GS0049</t>
  </si>
  <si>
    <t>GS0050</t>
  </si>
  <si>
    <t>GS0051</t>
  </si>
  <si>
    <t>GS0052</t>
  </si>
  <si>
    <t>GS0053</t>
  </si>
  <si>
    <t>GS0054</t>
  </si>
  <si>
    <t>GS0056</t>
  </si>
  <si>
    <t>GS0059</t>
  </si>
  <si>
    <t>GS0060</t>
  </si>
  <si>
    <t>GS0061</t>
  </si>
  <si>
    <t>GS0062</t>
  </si>
  <si>
    <t>GS0063</t>
  </si>
  <si>
    <t>GS0064</t>
  </si>
  <si>
    <t>GS0065</t>
  </si>
  <si>
    <t>GS0066</t>
  </si>
  <si>
    <t>GS0067</t>
  </si>
  <si>
    <t>GS0068</t>
  </si>
  <si>
    <t>GS0069</t>
  </si>
  <si>
    <t>GS0070</t>
  </si>
  <si>
    <t>GS0071</t>
  </si>
  <si>
    <t>GS0072</t>
  </si>
  <si>
    <t>GS0074</t>
  </si>
  <si>
    <t>GS0075</t>
  </si>
  <si>
    <t>GS0076</t>
  </si>
  <si>
    <t>GS0077</t>
  </si>
  <si>
    <t>GS0079</t>
  </si>
  <si>
    <t>GS0081</t>
  </si>
  <si>
    <t>GS25 Citadines, Bình Dương</t>
  </si>
  <si>
    <t>G01-G02 tầng trệt, Block Ct2, First Home Bình Dương (Citadines), P.Hưng Thịnh, Tp.Thuận An, Bình Dương</t>
  </si>
  <si>
    <t>GS0082</t>
  </si>
  <si>
    <t>GS0083</t>
  </si>
  <si>
    <t>GS0084</t>
  </si>
  <si>
    <t>GS0085</t>
  </si>
  <si>
    <t>GS0086</t>
  </si>
  <si>
    <t>GS0087</t>
  </si>
  <si>
    <t>GS0088</t>
  </si>
  <si>
    <t>GS0089</t>
  </si>
  <si>
    <t>GS25 THPT Di_An, Bình Dương</t>
  </si>
  <si>
    <t>27 Nguyễn Du, Kp.Thắng Lợi 1, P.Dĩ An, Bình Dương</t>
  </si>
  <si>
    <t>GS0090</t>
  </si>
  <si>
    <t>GS0091</t>
  </si>
  <si>
    <t>GS0092</t>
  </si>
  <si>
    <t>GS0093</t>
  </si>
  <si>
    <t>GS0094</t>
  </si>
  <si>
    <t>GS0095</t>
  </si>
  <si>
    <t>GS0096</t>
  </si>
  <si>
    <t>GS0097</t>
  </si>
  <si>
    <t>GS25;MIENNAM</t>
  </si>
  <si>
    <t>GS0098</t>
  </si>
  <si>
    <t>GS25 DH QTMienDong, Bình Dương</t>
  </si>
  <si>
    <t>Nhà ở xã hội Becamex - Khu Định Hòa, đường D1, P.Định Hòa, Tp.TDM, Bình Dương</t>
  </si>
  <si>
    <t>GS0099</t>
  </si>
  <si>
    <t>GS0100</t>
  </si>
  <si>
    <t>GS25 Becamex Tower,  Bình Dương</t>
  </si>
  <si>
    <t>G-07, tầng trệt, TTTM Becamex Tower, số 230 Đại lộ Bình Dương, P.Phú Hòa, Tp.TDM, Bình Dương</t>
  </si>
  <si>
    <t>GS0101</t>
  </si>
  <si>
    <t>GS0102</t>
  </si>
  <si>
    <t>GS25 Trinh Hoai Duc, Bình Dương</t>
  </si>
  <si>
    <t>Số 30A/2 CMT8, P.An Thạnh, Tp.Thuận An, Bình Dương</t>
  </si>
  <si>
    <t>GS0103</t>
  </si>
  <si>
    <t>GS0104</t>
  </si>
  <si>
    <t>GS0105</t>
  </si>
  <si>
    <t>GS0106</t>
  </si>
  <si>
    <t>GS25 Ho Van Long</t>
  </si>
  <si>
    <t>GS0111</t>
  </si>
  <si>
    <t>GS0112</t>
  </si>
  <si>
    <t>GS0113</t>
  </si>
  <si>
    <t>GS0115</t>
  </si>
  <si>
    <t>GS0116</t>
  </si>
  <si>
    <t>GS0117</t>
  </si>
  <si>
    <t>GS25 Masteri An Phu</t>
  </si>
  <si>
    <t>179 XLHN, P.Thảo Điền, Q.Thủ Đức, HCM</t>
  </si>
  <si>
    <t>GS0119</t>
  </si>
  <si>
    <t>GS0120</t>
  </si>
  <si>
    <t>GS0121</t>
  </si>
  <si>
    <t>GS0125</t>
  </si>
  <si>
    <t>GS0126</t>
  </si>
  <si>
    <t>GS25 DH Lac Hong, Biên Hòa, ĐN</t>
  </si>
  <si>
    <t>11/3B Huỳnh Văn Nghệ, P.Bửu Long, Tp.Biên Hòa, ĐN</t>
  </si>
  <si>
    <t>GS0127</t>
  </si>
  <si>
    <t>GS0128</t>
  </si>
  <si>
    <t>GS0129</t>
  </si>
  <si>
    <t>GS25 Le Thi Trung, Bình Dương</t>
  </si>
  <si>
    <t>113A/2 Lê Thị Trung, Kp.1B, P.An Phú, Tp.Thuận An, Bình Dương</t>
  </si>
  <si>
    <t>GS0130</t>
  </si>
  <si>
    <t>GS0131</t>
  </si>
  <si>
    <t>Căn hộ thương mại 1,05 Tầng 1 CC Cao tầng 2 (An Gia Skyline). Đường Hoàng Quốc Việt, Khu dân cư La Casa, Phường Phú Thuận, Quận 7, HCM</t>
  </si>
  <si>
    <t>GS0132</t>
  </si>
  <si>
    <t>GS0136</t>
  </si>
  <si>
    <t>GS25 TTGTVL Dong Nai</t>
  </si>
  <si>
    <t>Số D4, Kp.5, P.Tân Hiệp, Tp.Biên Hòa, ĐN</t>
  </si>
  <si>
    <t>GS0137</t>
  </si>
  <si>
    <t>GS25 KDC An Binh, ĐN</t>
  </si>
  <si>
    <t>Số 16-A18, KDC An Bình, P.An Bình, Tp.Biên Hòa, ĐN</t>
  </si>
  <si>
    <t>GS0138</t>
  </si>
  <si>
    <t>GS0139</t>
  </si>
  <si>
    <t>Số 2217-415 Đường Huỳnh Tấn Phát, Khu phố 7, Thị trấn Nhà Bè, Huyện Nhà Bè, HCM</t>
  </si>
  <si>
    <t>GS0140</t>
  </si>
  <si>
    <t>445 Nguyễn Văn Quá, Khu phố 4, Phường Đông Hưng Thuận, Quận 12, HCM</t>
  </si>
  <si>
    <t>GS0141</t>
  </si>
  <si>
    <t>GS0142</t>
  </si>
  <si>
    <t>GS0143</t>
  </si>
  <si>
    <t>Shop house, TB-01.01, Tầng trệt, Tòa nhà Botanica, 104 Phổ Quang, P.2, Q.Tân Bình, HCM</t>
  </si>
  <si>
    <t>GS0144</t>
  </si>
  <si>
    <t>GS0145</t>
  </si>
  <si>
    <t>Lô đất thương mại số 1.25 của chung cư Viva Riverside tại số 1472 Võ Văn Kiệt và số 445-449 Gia Phú, Phường 3, Quận 6, HCM</t>
  </si>
  <si>
    <t>GS0146</t>
  </si>
  <si>
    <t>GS0147</t>
  </si>
  <si>
    <t>GS0149</t>
  </si>
  <si>
    <t>GS0150</t>
  </si>
  <si>
    <t>GS25 Dong Khoi, Biên Hòa, ĐN</t>
  </si>
  <si>
    <t>342 Đồng Khởi, KP.3, P.Tân Hiệp, Tp.Biên Hòa, ĐN</t>
  </si>
  <si>
    <t>GS0151</t>
  </si>
  <si>
    <t>GS0152</t>
  </si>
  <si>
    <t>45-47 Đường số 11, Phường 10, Quận 6, HCM</t>
  </si>
  <si>
    <t>GS0153</t>
  </si>
  <si>
    <t>GS25 THPT Le Hong Phong, ĐN</t>
  </si>
  <si>
    <t>Số 1/49, Nguyễn Ái Quốc, Kp.7, P.Hố Nai, Tp.Biên Hòa, ĐN</t>
  </si>
  <si>
    <t>GS0154</t>
  </si>
  <si>
    <t>GS25 KDC Hiep Thanh</t>
  </si>
  <si>
    <t>156 Nguyễn Thị Búp, Khu dân cư Hiệp Thành, Phường Hiệp Thành, Quận 12</t>
  </si>
  <si>
    <t>GS0155</t>
  </si>
  <si>
    <t>GS25 Duong Tu Giang, ĐN</t>
  </si>
  <si>
    <t>250 Phan Trung, P.Tân Tiến, Tp.Biên Hòa, ĐN</t>
  </si>
  <si>
    <t>GS0156</t>
  </si>
  <si>
    <t>226 Ung Văn Khiêm, P.25, Q.Bình Thạnh, HCM</t>
  </si>
  <si>
    <t>GS0157</t>
  </si>
  <si>
    <t>363 Lê Thị Riêng, P.Thới An, Q.12. HCM</t>
  </si>
  <si>
    <t>GS0158</t>
  </si>
  <si>
    <t>447 Tô Hiến Thành, Phường 14, Quận 10, HCM</t>
  </si>
  <si>
    <t>GS0159</t>
  </si>
  <si>
    <t>GS25 Ngo Gia Tu, Bình Dương</t>
  </si>
  <si>
    <t>171 NGÔ GIA TỰ, KHU 11, P. CHÁNH NGHĨA, TP THỦ DẦU MỘT, BÌNH DƯƠNG</t>
  </si>
  <si>
    <t>GS0160</t>
  </si>
  <si>
    <t>GS25 KDC Vietsing, Bình Dương</t>
  </si>
  <si>
    <t>KDC VietSing, Bình Dương</t>
  </si>
  <si>
    <t>GS0161</t>
  </si>
  <si>
    <t>GS0162</t>
  </si>
  <si>
    <t>GS0163</t>
  </si>
  <si>
    <t>Số 8 -10 Đường số 7, Phường An Lạc A, Quận Bình Tân, HCM</t>
  </si>
  <si>
    <t>GS0164</t>
  </si>
  <si>
    <t>GS0165</t>
  </si>
  <si>
    <t>GS0166</t>
  </si>
  <si>
    <t>GS0167</t>
  </si>
  <si>
    <t>GS0168</t>
  </si>
  <si>
    <t>GS25 Ly Thuong Kiet - BD</t>
  </si>
  <si>
    <t>51A-51B Lý Thường Kiệt, Kp.Thắng Lợi 2, P.Dĩ An, Tp.Dĩ An, Bình Dương</t>
  </si>
  <si>
    <t>GS0170</t>
  </si>
  <si>
    <t>Số 98A Đặng Thùy Trâm, Phường 13, Quận Bình Thạnh, HCM</t>
  </si>
  <si>
    <t>GS0171</t>
  </si>
  <si>
    <t>GS25 THPT Tran Van On, Bình Dương</t>
  </si>
  <si>
    <t>1/291A, Kp.Hòa Lân 2, P.Thuận Giao, Tp.Thuận An, Bình Dương</t>
  </si>
  <si>
    <t>GS0172</t>
  </si>
  <si>
    <t>GS0176</t>
  </si>
  <si>
    <t>GS25 Nguyen Trai - Binh Duong</t>
  </si>
  <si>
    <t>167-169 Nguyễn Trãi, Kp.Nhi Đồng 1, P.Dĩ An, Tỉnh Bình Dương</t>
  </si>
  <si>
    <t>GS0177</t>
  </si>
  <si>
    <t>GS25 Nguyen Chi Thanh - Bình Dương</t>
  </si>
  <si>
    <t>789 NGUYỄN CHÍ THANH, P.TÂN AN, TP.THỦ DẦU MỘT, BÌNH DƯƠNG</t>
  </si>
  <si>
    <t>GS0180</t>
  </si>
  <si>
    <t>GS0181</t>
  </si>
  <si>
    <t>GS25 Le Duan Long Thanh, ĐN</t>
  </si>
  <si>
    <t>149 Lê Duẩn, Khu Phước Hải, Thị trấn Long Thành, Huyện Long Thành, Đồng Nai</t>
  </si>
  <si>
    <t>GS0182</t>
  </si>
  <si>
    <t>GS25 Nguyen Ai Quoc - Dong Nai</t>
  </si>
  <si>
    <t>622 Nguyễn Ái Quốc, Kp.4, P.Hố Nai, Tp.Biên Hòa, ĐN</t>
  </si>
  <si>
    <t>GS0184</t>
  </si>
  <si>
    <t>GS0186</t>
  </si>
  <si>
    <t>GS25 Charm City - Binh Duong</t>
  </si>
  <si>
    <t>Căn S-21, khối A1, Charm Plaza 1, số 115 đường ĐT743C, Kp.thống Nhất 1, P.Dĩ An, Tp.Dĩ An, Bình Dương</t>
  </si>
  <si>
    <t>GS0187</t>
  </si>
  <si>
    <t>GS0190</t>
  </si>
  <si>
    <t>GS0192</t>
  </si>
  <si>
    <t>GS0193</t>
  </si>
  <si>
    <t>GS25 Nguyễn Thị Nhung</t>
  </si>
  <si>
    <t>59 Nguyễn Thị Nhung, P.Hiệp Bình Phước, Thủ đức, HCM</t>
  </si>
  <si>
    <t>GS0195</t>
  </si>
  <si>
    <t>CÔNG TY TNHH GS 25 VIETNAM</t>
  </si>
  <si>
    <t>138-142 Hai Bà Trưng, Phường Đa Kao, Quận 1, Thành phố Hồ Chí Minh, Việt Nam</t>
  </si>
  <si>
    <t>GS6000</t>
  </si>
  <si>
    <t>GS25 Bùi Văn Hòa, Biên Hòa, ĐN</t>
  </si>
  <si>
    <t>GS25 148, KP 11 BÙI VĂN HÒA, P.AN BÌNH, TP.BIÊN HÒA, ĐỒNG NAI</t>
  </si>
  <si>
    <t>GS6001</t>
  </si>
  <si>
    <t>GS25 DH Công Nghệ Đồng Nai, Biên Hòa, ĐN</t>
  </si>
  <si>
    <t>L1-16 KDC Phú Gia 2, KP5, P.Trảng Dài, Tp.Biên Hòa, ĐN</t>
  </si>
  <si>
    <t>GS6101</t>
  </si>
  <si>
    <t>GS25 30/4 TDM, Bình Dương</t>
  </si>
  <si>
    <t>493 ĐƯỜNG 30/4, PHƯỜNG PHÚ THỌ, TP THỦ DẦU MỘT, BÌNH DƯƠNG</t>
  </si>
  <si>
    <t>GS6104</t>
  </si>
  <si>
    <t>GS25 Đường số 9, Dĩ An, Bình Dương</t>
  </si>
  <si>
    <t>28 ĐƯỜNG SỐ 9, KP NHỊ ĐỒNG 2, P.DĨ AN, TP.DĨ AN, BÌNH DƯƠNG</t>
  </si>
  <si>
    <t>GTGL</t>
  </si>
  <si>
    <t>CÔNG TY TNHH GTGL VIỆT NAM</t>
  </si>
  <si>
    <t>Số nhà 19, ngách 371/53 đường Đại Mỗ, Phường Đại Mỗ, Quận Nam Từ Liêm, Thành phố Hà Nội, Việt Nam</t>
  </si>
  <si>
    <t>gtgl0001</t>
  </si>
  <si>
    <t>CÔNG TY TNHH GTGL VIỆT NAM / Easymart 16 Tam Trinh</t>
  </si>
  <si>
    <t>16 Tam Trinh, P.Minh Khai, Q.Hai Bà Trưng, HN</t>
  </si>
  <si>
    <t>gtgl0002</t>
  </si>
  <si>
    <t>CÔNG TY TNHH GTGL VIỆT NAM / Easymart 47 Nguyễn Tuân</t>
  </si>
  <si>
    <t>E01 tòa FS Goldseason, 47 Nguyễn Tuân, P.Thanh Xuân Trung, Q.Thanh Xuân, HN</t>
  </si>
  <si>
    <t>HADANG</t>
  </si>
  <si>
    <t>CÔNG TY TNHH HÀ ĐĂNG</t>
  </si>
  <si>
    <t>Phòng 804, toà nhà CT1.2, khu đô thị Mễ Trì Hạ, Phường Mễ Trì, Quận Nam Từ Liêm, Thành phố Hà Nội, Việt Nam</t>
  </si>
  <si>
    <t>HADANG01</t>
  </si>
  <si>
    <t>Siêu thị Hà Đăng N08B Thành thái, Cầu Giấy, HN</t>
  </si>
  <si>
    <t>Siêu thị Hà Đăng N08B KĐT Dịch Vọng, Thành thái, Cầu Giấy, HN</t>
  </si>
  <si>
    <t>HANGKHONGDANANG</t>
  </si>
  <si>
    <t>CÔNG TY CỔ PHẦN DỊCH VỤ HÀNG KHÔNG SÂN BAY ĐÀ NẴNG</t>
  </si>
  <si>
    <t>Sân bay quốc tế Đà Nẵng, Phường Hoà Thuận Tây, Quận Hải Châu, Thành phố Đà Nẵng</t>
  </si>
  <si>
    <t>HAPPYMART</t>
  </si>
  <si>
    <t>CÔNG TY TNHH HAPPY MART</t>
  </si>
  <si>
    <t/>
  </si>
  <si>
    <t>KO</t>
  </si>
  <si>
    <t>HappyMart0001</t>
  </si>
  <si>
    <t>MIENBAC;5%</t>
  </si>
  <si>
    <t>HappyMart0002</t>
  </si>
  <si>
    <t>Tầng 1- CT8A, KĐT Dương Nội, Hà Đông, Hà Nội</t>
  </si>
  <si>
    <t>HappyMart0003</t>
  </si>
  <si>
    <t>HappyMart0004</t>
  </si>
  <si>
    <t>HASHTAGECOS</t>
  </si>
  <si>
    <t>CÔNG TY CỔ PHẦN HASHTAG ECOS</t>
  </si>
  <si>
    <t>03 Đường 104, Khu phố 1, Phường Thạnh Mỹ Lợi, Thành phố Thủ Đức, Thành phố Hồ Chí Minh</t>
  </si>
  <si>
    <t>HIENLUONG</t>
  </si>
  <si>
    <t>CÔNG TY TNHH SIÊU THỊ HIỀN LƯƠNG</t>
  </si>
  <si>
    <t>Thôn Hòa Xá, Xã Hòa Xá, Huyện Ứng Hoà, Thành phố Hà Nội, Việt Nam</t>
  </si>
  <si>
    <t>UHA</t>
  </si>
  <si>
    <t>HOANGDUC</t>
  </si>
  <si>
    <t>SIÊU THỊ HOÀNG ĐỨC - CHI NHÁNH CÔNG TY CỔ PHẦN HOÀNG ĐỨC</t>
  </si>
  <si>
    <t>Số 198 Đường Hùng Vương, KP 2, Phường Xuân Bình, Thành phố Long Khánh, Tỉnh Đồng Nai, Việt Nam</t>
  </si>
  <si>
    <t>HOLDINGS</t>
  </si>
  <si>
    <t>CÔNG TY TNHH HAI DI LAO VIET NAM HOLDINGS - CHI NHÁNH THÀNH PHỐ HỒ CHÍ MINH</t>
  </si>
  <si>
    <t>Lô số 09, 10, 11, 12 tại Tầng 2, Trung tâm Thương mại ICON 68, Phường Bến Nghé, Quận 1, Thành phố Hồ Chí Minh, Việt Nam</t>
  </si>
  <si>
    <t>HTL</t>
  </si>
  <si>
    <t>CÔNG TY TNHH VB HTL</t>
  </si>
  <si>
    <t>Tổ 4, Thị trấn Quang Minh, Huyện Mê Linh, Thành phố Hà Nội</t>
  </si>
  <si>
    <t>2%;MIENBAC</t>
  </si>
  <si>
    <t>htl0001</t>
  </si>
  <si>
    <t>CÔNG TY TNHH VB HTL / Vinhomes Smart City, Nam Từ Liêm, HN</t>
  </si>
  <si>
    <t>S106-SH05 Vinhomes Smart City, P.Tây Mỗ, Q.Nam Từ Liêm, HN</t>
  </si>
  <si>
    <t>htl0002</t>
  </si>
  <si>
    <t>CÔNG TY TNHH VB HTL / Sakura Smart City, Nam Từ Liêm, HN</t>
  </si>
  <si>
    <t>SH19-Tòa SA 02 Khu Sakura Smart City, P.Tây Mỗ, Q.Nam Từ Liêm, HN</t>
  </si>
  <si>
    <t>HUEC6HN</t>
  </si>
  <si>
    <t>Trần Thị Huệ</t>
  </si>
  <si>
    <t>VP Công ty, C6 Khu Đấu Giá, Ngô Thị Nhậm, Phường Hà Cầu, Quận Hà Đông, Thành phố Hà  Nội</t>
  </si>
  <si>
    <t>HUNGTHINH</t>
  </si>
  <si>
    <t>INTIMEXDANANG</t>
  </si>
  <si>
    <t>Công Ty Cổ Phần Intimex Đà Nẵng</t>
  </si>
  <si>
    <t>46 Phan Đình phùng,P. Hải Châu I,Q. Hải Châu,TP Đà Nẵng,Việt Nam</t>
  </si>
  <si>
    <t>JMART</t>
  </si>
  <si>
    <t>KA</t>
  </si>
  <si>
    <t>KF</t>
  </si>
  <si>
    <t>CÔNG TY CỔ PHẦN KING FOOD MARKET</t>
  </si>
  <si>
    <t>Số 37/5 Bế Văn Cấm, Phường Tân Kiểng, Quận 7, Thành phố Hồ Chí Minh, Việt Nam</t>
  </si>
  <si>
    <t>KF; MIENNAM</t>
  </si>
  <si>
    <t>KF0001</t>
  </si>
  <si>
    <t>KH00001</t>
  </si>
  <si>
    <t>CÔNG TY CỔ PHẦN EAST WEST BREWING</t>
  </si>
  <si>
    <t>181-183-185 Lý Tự Trọng, Phường Bến Thành, Quận 1, Thành phố Hồ Chí Minh, Việt Nam</t>
  </si>
  <si>
    <t>KHACHLE</t>
  </si>
  <si>
    <t>Khách hàng lẻ</t>
  </si>
  <si>
    <t>KHACHSANLIBERTY</t>
  </si>
  <si>
    <t>CHI NHÁNH CÔNG TY CỔ PHẦN QUÊ HƯƠNG LIBERTY - KHÁCH SẠN LIBERTY SAIGON PARKVIEW</t>
  </si>
  <si>
    <t>265 Phạm Ngũ Lão, Phường Phạm Ngũ Lão, Quận 1, TP Hồ Chí Minh</t>
  </si>
  <si>
    <t>KHAISAN</t>
  </si>
  <si>
    <t>khaisan0001</t>
  </si>
  <si>
    <t>Khải San Quận Phú Nhuận CÔNG TY TNHH THƯƠNG MẠI GIAO NHẬN VẬN TẢI HNT</t>
  </si>
  <si>
    <t>khaisan0002</t>
  </si>
  <si>
    <t>Khải San Quận Tân Phú CÔNG TY TNHH THƯƠNG MẠI GIAO NHẬN VẬN TẢI HNT</t>
  </si>
  <si>
    <t>khaisan0003</t>
  </si>
  <si>
    <t>Khải San Quận Thủ Đức Diamond Island CÔNG TY TNHH THƯƠNG MẠI GIAO NHẬN VẬN TẢI HNT</t>
  </si>
  <si>
    <t>khaisan0004</t>
  </si>
  <si>
    <t>Khải San Quận Thủ Đức Safira CÔNG TY TNHH THƯƠNG MẠI GIAO NHẬN VẬN TẢI HNT</t>
  </si>
  <si>
    <t>khaisan0005</t>
  </si>
  <si>
    <t>Khải San Quận Thủ Đức Vinhomes Grand Part CÔNG TY TNHH THƯƠNG MẠI GIAO NHẬN VẬN TẢI HNT</t>
  </si>
  <si>
    <t>khaisan0006</t>
  </si>
  <si>
    <t>Khải San Quận 7 CÔNG TY TNHH THƯƠNG MẠI GIAO NHẬN VẬN TẢI HNT</t>
  </si>
  <si>
    <t>KHAIVY</t>
  </si>
  <si>
    <t>CÔNG TY CỔ PHẦN TẬP ĐOÀN KHẢI VY</t>
  </si>
  <si>
    <t>30 LÔ K HOÀNG QUỐC VIỆT NỐI DÀI, P. PHÚ MỸ, Q.7, TP. HCM</t>
  </si>
  <si>
    <t>KJHBINHDUONG-163</t>
  </si>
  <si>
    <t>CÔNG TY TNHH NHÀ HÀNG SONAMU HÀN QUỐC</t>
  </si>
  <si>
    <t>H8, Tổ 8, Đường XC1, Khu Đô Thị Mỹ Phước 2, Phường Mỹ Phước, Thị Xã Bến Cát, Tỉnh Bình Dương</t>
  </si>
  <si>
    <t>KK</t>
  </si>
  <si>
    <t>CÔNG TY TNHH ĐẦU TƯ K&amp;K</t>
  </si>
  <si>
    <t>Số 23, Liền kề 11, Khu đô thị Xa La, Phường Phúc La, Quận Hà Đông, Thành phố Hà Nội, Việt Nam</t>
  </si>
  <si>
    <t>KL</t>
  </si>
  <si>
    <t>KHÁCH LẺ</t>
  </si>
  <si>
    <t>KL.HN</t>
  </si>
  <si>
    <t>HN</t>
  </si>
  <si>
    <t>KL.SG</t>
  </si>
  <si>
    <t>KL00001</t>
  </si>
  <si>
    <t>Chị Phượng (TNHH VẠN BẢO NGÂN)</t>
  </si>
  <si>
    <t>477E Mã Lò, BHH A, Bình Tân, HCM</t>
  </si>
  <si>
    <t>KL00002</t>
  </si>
  <si>
    <t>THÀNH NAM PHÁT GIA LAI</t>
  </si>
  <si>
    <t>13 LƯƠNG ĐỊNH CỦA, GIA LAI</t>
  </si>
  <si>
    <t>GLI</t>
  </si>
  <si>
    <t>KL00003</t>
  </si>
  <si>
    <t>THỰC  PHẨM ĐÔNG NAM Á</t>
  </si>
  <si>
    <t>271 BẠCH ĐẰNG QUẬN BÌNH THẠNH</t>
  </si>
  <si>
    <t>KL00004</t>
  </si>
  <si>
    <t>CHỊ HƯỜNG</t>
  </si>
  <si>
    <t>1B28/1 PHẠM VĂN HAI VĨNH LỘC BÌNH CHÁNH</t>
  </si>
  <si>
    <t>KL00005</t>
  </si>
  <si>
    <t>KÊNH NHÀ HÀNG (anh Hưng)</t>
  </si>
  <si>
    <t>ANH HƯNG Q6</t>
  </si>
  <si>
    <t>KÊNH LẺ CHỢ (anh Thành)</t>
  </si>
  <si>
    <t>ANH THÀNH Q TÂN PHÚ</t>
  </si>
  <si>
    <t>KL00007</t>
  </si>
  <si>
    <t>BA LÀNH</t>
  </si>
  <si>
    <t>22 đường số 4 bình hưng  bình chánh</t>
  </si>
  <si>
    <t>KL00008</t>
  </si>
  <si>
    <t>CÔNG TY CỔ PHẦN ONE MOUNT DISTRIBUTION</t>
  </si>
  <si>
    <t>Tầng 3, Tòa văn phòng T26, khu đô thị Times City, 458 Minh K, Phường Vĩnh Tuy, Quận Hai Bà Trưng, Thành phố Hà Nội, Việt Nam</t>
  </si>
  <si>
    <t>KL00009</t>
  </si>
  <si>
    <t>CÔNG TY TNHH THƯƠNG MẠI ĐẠI TRƯỜNG PHÚC</t>
  </si>
  <si>
    <t>Số 60, Đường 28, Phường Bình Trị Đông B, Quận Bình Tân, Thành phố Hồ Chí Minh, Việt Nam</t>
  </si>
  <si>
    <t>KL00010</t>
  </si>
  <si>
    <t>HỘ KINH DOANH TRÀ SỮA TÍ NẤM</t>
  </si>
  <si>
    <t>18A28 Tăng Nhon Phú Quận 9</t>
  </si>
  <si>
    <t>KL00011</t>
  </si>
  <si>
    <t>HỘ KINH DOANH CỬA HÀNG TIỆN LỢI GIA HÂN</t>
  </si>
  <si>
    <t>EA2-01-02, tầng trệt, Block A2, khu dân cư Kỷ Nguyên (The Era Town), Đường 15B, P.Phú Mỹ, Q.7, TP.HCM</t>
  </si>
  <si>
    <t>KL00012</t>
  </si>
  <si>
    <t>CHI NHÁNH CÔNG TY TNHH MỘT THÀNH VIÊN IN THÀNH NGHĨA THÀNH PHỐ HỒ CHÍ MINH - SIÊU THỊ QUẢNG NGÃI</t>
  </si>
  <si>
    <t>70 đường Hùng Vương, Phường Trần Phú, Thành phố Quảng Ngãi, Tỉnh Quảng Ngãi, Việt Nam</t>
  </si>
  <si>
    <t>KL00013</t>
  </si>
  <si>
    <t>SIÊU THỊ ONLINE RINO</t>
  </si>
  <si>
    <t>KL00014</t>
  </si>
  <si>
    <t>Hộ kinh doanh Phúc Hậu (chị Liên sđt 0982164624)</t>
  </si>
  <si>
    <t>55 Vạn Bảo, Ba Đình, HN</t>
  </si>
  <si>
    <t>KL00015</t>
  </si>
  <si>
    <t>nhà 10, ngõ 62 phố Vĩnh Phúc Ba ĐÌnh ( Đối diện trường THCS Hoàng Hoa Thám)</t>
  </si>
  <si>
    <t>KL00016</t>
  </si>
  <si>
    <t>Ms Quỳnh Siêu Thị Cara Mart</t>
  </si>
  <si>
    <t>siêu thị Cara Mart, Sảnh 1 , tòa nhà A2 , cụm IA 20, khu Ciputra, Đông Ngạc, Bắc Từ Liêm, HN</t>
  </si>
  <si>
    <t>7%; MIENBAC</t>
  </si>
  <si>
    <t>KL00017</t>
  </si>
  <si>
    <t>Chị Tâm</t>
  </si>
  <si>
    <t>869 Lê Thái Tổ, Phường Kỳ Liên, Thị xã Kỳ Anh, Tỉnh Hà Tĩnh</t>
  </si>
  <si>
    <t>KL00018</t>
  </si>
  <si>
    <t>CỬA HÀNG TIỆN LỢI (TIEN LOI MART) -TRẦN THỊ HẰNG</t>
  </si>
  <si>
    <t>Tầng 1 tòa nhà 17T9 khu đô thị Trung Hòa-Nhân Chính, Phường Nhân Chính, Quận Thanh Xuân, Thành phố Hà Nội</t>
  </si>
  <si>
    <t>KL00019</t>
  </si>
  <si>
    <t>Cửa hàng thực phẩm cao cấp Diễm</t>
  </si>
  <si>
    <t>Số 4 Lê Văn Ninh, Kp.4, P.Linh Tây, Q,Thủ Đức, HCM</t>
  </si>
  <si>
    <t>KL00020</t>
  </si>
  <si>
    <t>Bách hóa Mai Linh (anh Dương)</t>
  </si>
  <si>
    <t>Tòa nhà T6-08 Tổng cục V KĐT Nam Cường</t>
  </si>
  <si>
    <t>KL00021</t>
  </si>
  <si>
    <t>KA Mart - Chị Kim 0963982572</t>
  </si>
  <si>
    <t>KA Mart - 104.105 CC2 Chung cư Tân Thành 2 - Quảng Thành - TP. Thanh Hoá</t>
  </si>
  <si>
    <t>MIENBAC; 7%</t>
  </si>
  <si>
    <t>KL00022</t>
  </si>
  <si>
    <t>VÕ VĂN THẢO</t>
  </si>
  <si>
    <t>72/24 Phan Đăng Lưu, Phường 05, Quận Phú Nhuận, Thành phố Hồ Chí Minh, Việt Nam</t>
  </si>
  <si>
    <t>KL00023</t>
  </si>
  <si>
    <t>DN Foods A Đức sđt: 0987727050</t>
  </si>
  <si>
    <t>DN Food Tòa D1, Đường Rừng Cọ, Khu Đô Thị Ecopark, Huyện Văn Giang, Tỉnh Hưng Yên</t>
  </si>
  <si>
    <t>KL00024</t>
  </si>
  <si>
    <t>CÔNG TY CỔ PHẦN LÂM THIÊN HOÀNG</t>
  </si>
  <si>
    <t>146-148 Cộng Hòa, Phường 12, Quận Tân Bình, Thành phố Hồ Chí Minh, Việt Nam</t>
  </si>
  <si>
    <t>KL00025</t>
  </si>
  <si>
    <t>Chị Nguyệt 0946029696</t>
  </si>
  <si>
    <t>79mart , B36 ngõ 74 nguyễn thị định, trung hoà Nhân chính</t>
  </si>
  <si>
    <t>KL00026</t>
  </si>
  <si>
    <t>Thực phẩm sạch Only Fruit (chị Vui)</t>
  </si>
  <si>
    <t>Tổ 8 khu 5 Mông Dương, Cẩm Phả, Quảng Ninh</t>
  </si>
  <si>
    <t>KL00027</t>
  </si>
  <si>
    <t>Unitmart Tầng 1 sảnh G5 chung cư Five Star Kim Giang 02471093686</t>
  </si>
  <si>
    <t>KL00028</t>
  </si>
  <si>
    <t>Thực phẩm sạch HT mart (Em Huyền) 0974617563</t>
  </si>
  <si>
    <t>H1 - TM11 chung cư Hope residence phúc đồng, Long Biên, Hà Nội</t>
  </si>
  <si>
    <t>KL00029</t>
  </si>
  <si>
    <t>Unit mart</t>
  </si>
  <si>
    <t>tầng 11 tòa Zen , 12 Khuất Duy Tiến , Thanh Xuân , Hà nội .</t>
  </si>
  <si>
    <t>KL00031</t>
  </si>
  <si>
    <t>DELI MART (anh Nhâm)</t>
  </si>
  <si>
    <t>181 Đình Thôn, Nam Từ Liêm, HN</t>
  </si>
  <si>
    <t>KL00032</t>
  </si>
  <si>
    <t>TB MART (em Giang)</t>
  </si>
  <si>
    <t>A4 chung cư An Bình, Tp.Giao Lưu, Phạm Văn Đồng, Bắc Từ Liêm, HN</t>
  </si>
  <si>
    <t>KL00033</t>
  </si>
  <si>
    <t>An Mộc Mart (chị Mơ)</t>
  </si>
  <si>
    <t>An Mộc Mart 42 ngõ Ngô Sĩ Liên, Đống Đa, HN</t>
  </si>
  <si>
    <t>KL00034</t>
  </si>
  <si>
    <t>siêu thị Sunmart</t>
  </si>
  <si>
    <t>siêu thị Sunmart chung cư CT2 , Kđt Thái Hà, Thành Phố Giao lưu, Quận Bắc Từ Liêm, HN</t>
  </si>
  <si>
    <t>KL00035</t>
  </si>
  <si>
    <t>SIÊU THỊ BÌNH MINH MART</t>
  </si>
  <si>
    <t>TÒA NHÀ MỸ ĐÌNH PEARL, 1 CHÂU VĂN LIÊM, MỄ TRÌ, NAM TỪ LIÊM</t>
  </si>
  <si>
    <t>KL00036</t>
  </si>
  <si>
    <t>ECO FIRST (anh Huỳnh )</t>
  </si>
  <si>
    <t>Tầng 1 tòa nhà EcoLife Capital, 58 Tố Hữu, Trung Văn, Từ Liêm, Hà Nội</t>
  </si>
  <si>
    <t>KL00037</t>
  </si>
  <si>
    <t>Vimi Mart (chị Huấn )</t>
  </si>
  <si>
    <t>Tầng 1 nhà 2A Vinaconex 7 136 Hồ Tùng Mậu, Cầu giấy, HN</t>
  </si>
  <si>
    <t>KL00038</t>
  </si>
  <si>
    <t>Hadico Food (chị Bích)</t>
  </si>
  <si>
    <t>Hadico Food 202 Hồ Tùng Mậu, Cầu Giấy, HN</t>
  </si>
  <si>
    <t>KL00039</t>
  </si>
  <si>
    <t>An Nam Mart (Chị Hòa)</t>
  </si>
  <si>
    <t>CT1 C14 Bắc Hà, Trung Văn, đường Tố Hữu, Nam Từ Liêm, HN</t>
  </si>
  <si>
    <t>KL00040</t>
  </si>
  <si>
    <t>G Mart (chị Thủy)</t>
  </si>
  <si>
    <t>Tầng 1 tháp C, tòa nhà Golden Palace, đường Mễ Trì, Nam Từ Liêm, HN</t>
  </si>
  <si>
    <t>KL00041</t>
  </si>
  <si>
    <t>Vanminh shop (chị Hà)</t>
  </si>
  <si>
    <t>32/C1 Doãn Kế Thiện, quận Cầu Giấy, Hà Nội</t>
  </si>
  <si>
    <t>KL00042</t>
  </si>
  <si>
    <t>Nguyễn Văn Vững</t>
  </si>
  <si>
    <t>Cửa hàng TPS kiot 16 CT5 đơn nguyên 3 KĐT Mỹ Đình 2, ngã 4 Nguyễn Cơ Thạch - Trần Hữu Tước , Nam TL</t>
  </si>
  <si>
    <t>KL00043</t>
  </si>
  <si>
    <t>Hmart (chị Hương)</t>
  </si>
  <si>
    <t>Hmart tòa nhà Sun Square 21 Lê Đức Thọ , Mỹ Đình 1, nam Từ Liêm, HN</t>
  </si>
  <si>
    <t>KL00044</t>
  </si>
  <si>
    <t>Phạm Thị Hậu 0985619135</t>
  </si>
  <si>
    <t>Chị Hậu căn tin viện 103 Hà Đông</t>
  </si>
  <si>
    <t>KL00044-1</t>
  </si>
  <si>
    <t>Phạm Thị Hậu - 0985619135</t>
  </si>
  <si>
    <t>Căng tin bệnh viên Hữu Nghị - Hai Bà Trưng, Hà Nội</t>
  </si>
  <si>
    <t>KL00045</t>
  </si>
  <si>
    <t>chị Lan 0947835982</t>
  </si>
  <si>
    <t>Tập thể kho 708 , Ngọc Hồi , Thanh Trì , Hà Nội</t>
  </si>
  <si>
    <t>KMART</t>
  </si>
  <si>
    <t>K&amp;K Mart - chị Kim Tiền</t>
  </si>
  <si>
    <t>K&amp;K Mart chung cư Home city 177  Trung Kính , Q.Cầu Giấy, HN</t>
  </si>
  <si>
    <t>CÔNG TY TNHH LOCALMART</t>
  </si>
  <si>
    <t>Xóm Tự, Thôn Phù Đổng 1, Xã Phù Đổng, Huyện Gia Lâm, Thành Phố Hà Nội</t>
  </si>
  <si>
    <t>CÔNG TY CỔ PHẦN TRUNG TÂM THƯƠNG MẠI LOTTE VIỆT NAM</t>
  </si>
  <si>
    <t>Số 469, Đường Nguyễn Hữu Thọ, Phường Tân Hưng, Quận 7, Thành phố Hồ Chí Minh, Việt Nam</t>
  </si>
  <si>
    <t>LOTTE; MIENNAM</t>
  </si>
  <si>
    <t>LOTTE-001</t>
  </si>
  <si>
    <t>CÔNG TY CỔ PHẦN TRUNG TÂM THƯƠNG MẠI LOTTE VIỆT NAM - CHI NHÁNH ĐỒNG NAI</t>
  </si>
  <si>
    <t>LOTTE-002</t>
  </si>
  <si>
    <t>LOTTE-003</t>
  </si>
  <si>
    <t>LOTTE-004</t>
  </si>
  <si>
    <t>CÔNG TY CỔ PHẦN TRUNG TÂM THƯƠNG MẠI LOTTE VIỆT NAM - CHI NHÁNH ĐỐNG ĐA</t>
  </si>
  <si>
    <t>Tòa nhà Mipec, 229 Tây Sơn, Phường Ngã Tư Sở, Quận Đống đa, Thành phố Hà Nội, Việt Nam</t>
  </si>
  <si>
    <t>LOTTE; MIENBAC</t>
  </si>
  <si>
    <t>LOTTE-005</t>
  </si>
  <si>
    <t>LOTTE-006</t>
  </si>
  <si>
    <t>LOTTE-007</t>
  </si>
  <si>
    <t>LOTTE-008</t>
  </si>
  <si>
    <t>CÔNG TY CỔ PHẦN TRUNG TÂM THƯƠNG MẠI LOTTE VIỆT NAM - CHI NHÁNH BA ĐÌNH</t>
  </si>
  <si>
    <t>Tầng hầm 1 (B1), Trung tâm Lotte Hà Nội, số 54, đường Liễu G, Phường Cống Vị, Quận Ba Đình, Thành phố Hà Nội, Việt Nam</t>
  </si>
  <si>
    <t>LOTTE-009</t>
  </si>
  <si>
    <t>LOTTE-010</t>
  </si>
  <si>
    <t>LOTTE-011</t>
  </si>
  <si>
    <t>LOTTE-013</t>
  </si>
  <si>
    <t>LOTTEHOTEL</t>
  </si>
  <si>
    <t>CÔNG TY TNHH LOTTE HOTEL VIỆT NAM</t>
  </si>
  <si>
    <t>Tầng 33, Trung tâm Lotte Hà Nội, số 54, đường Liễu Giai, Phường Cống Vị, Quận Ba Đình, Thành phố Hà Nội, Việt Nam</t>
  </si>
  <si>
    <t>MARFIVE</t>
  </si>
  <si>
    <t>CÔNG TY TNHH MỘT THÀNH VIÊN MARFIVE</t>
  </si>
  <si>
    <t>marfive01</t>
  </si>
  <si>
    <t>MARFIVE. Co.opMart SCA - Phạm Văn Chiêu</t>
  </si>
  <si>
    <t>359 Phạm Văn Chiêu, P.14, Q.Gò Vấp, HCM</t>
  </si>
  <si>
    <t>marfive02</t>
  </si>
  <si>
    <t>MARFIVE. Co.opMart SCA - Âu Cơ</t>
  </si>
  <si>
    <t>856 Âu Cơ, P.14, Q.Tân Bình, HCM</t>
  </si>
  <si>
    <t>MARFOUR</t>
  </si>
  <si>
    <t>CÔNG TY TNHH MỘT THÀNH VIÊN MARFOUR</t>
  </si>
  <si>
    <t>Tầng trệt tòa nhà V2, V3, Văn Phú Victoria - CT9, KĐT mới Văn Phú, Phường Phú La, Quận Hà Đông, Thành phố Hà Nội</t>
  </si>
  <si>
    <t>COOP; MIENBAC</t>
  </si>
  <si>
    <t>marfour0002</t>
  </si>
  <si>
    <t>MARFOUR. Co.opMart SCA - Long Biên</t>
  </si>
  <si>
    <t>Tầng 2 TTTM Mipec, số 2, Long Biên 2, Ngọc Lâm, Long Biên, HN</t>
  </si>
  <si>
    <t>marfour0003</t>
  </si>
  <si>
    <t>MARFOUR. Co.opMart SCA-VICTORIA</t>
  </si>
  <si>
    <t>Tầng trệt tòa nhà V2, V3 - Văn Phú Victoria - CT9, khu đô thị mới Văn Phú, phường Phú La, quận Hà Đông, HN</t>
  </si>
  <si>
    <t>marfour0004</t>
  </si>
  <si>
    <t>MARFOUR. Co.opMart SCA-GOLDSILK</t>
  </si>
  <si>
    <t>430 Cầu Am, Vạn Phúc, Hà Đông, HN</t>
  </si>
  <si>
    <t>MARONE</t>
  </si>
  <si>
    <t>CÔNG TY TNHH MỘT THÀNH VIÊN MARONE</t>
  </si>
  <si>
    <t>11 Trường Sơn, Phường 15, Quận 10, TP Hồ Chí Minh</t>
  </si>
  <si>
    <t>MARSIX</t>
  </si>
  <si>
    <t>marsix549</t>
  </si>
  <si>
    <t>CÔNG TY TNHH MỘT THÀNH VIÊN MARSIX. Co.opMart SCA - Hoàng Văn Thụ</t>
  </si>
  <si>
    <t>431A Hoàng Văn Thụ, Phường 4, Quận Tân Bình, HCM</t>
  </si>
  <si>
    <t>marsix561</t>
  </si>
  <si>
    <t>CÔNG TY TNHH MỘT THÀNH VIÊN MARSIX. Co.opMart SCA – Cao Thắng</t>
  </si>
  <si>
    <t>181 Cao Thắng, Phường 12, Quận 10, HCM</t>
  </si>
  <si>
    <t>MARTHREE</t>
  </si>
  <si>
    <t>CÔNG TY TNHH MỘT THÀNH VIÊN MARTHREE</t>
  </si>
  <si>
    <t>11 Trường Sơn, Phường 15, Quận 10, TP.Hồ Chí Minh</t>
  </si>
  <si>
    <t>MARTWO</t>
  </si>
  <si>
    <t>CTY TNHH MTV MARTWO</t>
  </si>
  <si>
    <t>11 Trường Sơn, P.15, Q.10, Tp.HCM</t>
  </si>
  <si>
    <t>MATTROIDOHOCHIMINH</t>
  </si>
  <si>
    <t xml:space="preserve">CN TẠI TP.HCM - CÔNG TY CỔ PHẦN ĐẦU TƯ THƯƠNG MẠI QUỐC TẾ MẶT TRỜI ĐỎ (TP.HN) </t>
  </si>
  <si>
    <t>208 Nam Kỳ Khởi Nghĩa, Phường 06, Quận 3, TP Hồ Chí Minh</t>
  </si>
  <si>
    <t>MAYSSTORE</t>
  </si>
  <si>
    <t>CỬA HÀNG TẠP HÓA MAY'S STORE</t>
  </si>
  <si>
    <t>SC27-2 KHU PHO SKYGARDEN, P-TAN PHONG, Q.7</t>
  </si>
  <si>
    <t>MDBD</t>
  </si>
  <si>
    <t>CÔNG TY TNHH THƯƠNG MẠI DỊCH VỤ MỸ ĐỨC BÌNH ĐIỀN</t>
  </si>
  <si>
    <t>84 Cống Quỳnh, Phường Phạm Ngũ Lão, Quận 1, Tp. Hồ Chí Minh, Việt Nam</t>
  </si>
  <si>
    <t>MEATDELI-005</t>
  </si>
  <si>
    <t>CÔNG TY TNHH MEATDELI HN - CHI NHÁNH HÀ NAM 01</t>
  </si>
  <si>
    <t>Lô CN-02, Khu công nghiệp Đồng Văn IV, Xã Đại Cương, Huyện Kim Bảng, Tỉnh Hà Nam, Việt Nam</t>
  </si>
  <si>
    <t>HNM</t>
  </si>
  <si>
    <t>MEATWORLD</t>
  </si>
  <si>
    <t>CÔNG TY CỔ PHẦN MEAT WORLD</t>
  </si>
  <si>
    <t>541 Phan Văn Trị, Phường 5, Quận Gò Vấp, Thành phố Hồ Chí Minh, Việt Nam</t>
  </si>
  <si>
    <t>CÔNG TY TNHH MM MEGA MARKET (VIỆT NAM)</t>
  </si>
  <si>
    <t>Khu B, Khu đô thị mới An Phú-An Khánh, Phường An Phú, Thành phố Thủ Đức, Thành phố Hồ Chí Minh</t>
  </si>
  <si>
    <t>MEGA; MIENNAM</t>
  </si>
  <si>
    <t>mega0001</t>
  </si>
  <si>
    <t>Q2, HCM</t>
  </si>
  <si>
    <t>mega0002</t>
  </si>
  <si>
    <t>Q6, HCM</t>
  </si>
  <si>
    <t>mega0003</t>
  </si>
  <si>
    <t>9B Kha Vạn Cân, Linh Đông, Thủ Đức, HCM</t>
  </si>
  <si>
    <t>mega0004</t>
  </si>
  <si>
    <t>mega0005</t>
  </si>
  <si>
    <t>Mega Hoàng Mai</t>
  </si>
  <si>
    <t>Hoàng Mai, HN</t>
  </si>
  <si>
    <t>MIENBAC;MEGA</t>
  </si>
  <si>
    <t>mega0006</t>
  </si>
  <si>
    <t>Mega Thăng Long</t>
  </si>
  <si>
    <t>Thăng Long, HN</t>
  </si>
  <si>
    <t>TLG</t>
  </si>
  <si>
    <t>mega0007</t>
  </si>
  <si>
    <t>Mega Hà Đông</t>
  </si>
  <si>
    <t>Hà Đông, HN</t>
  </si>
  <si>
    <t>mega0008</t>
  </si>
  <si>
    <t>Thanh Xuân, HN</t>
  </si>
  <si>
    <t>mega0009</t>
  </si>
  <si>
    <t>Mega An Phú. Food Delivery Service Center</t>
  </si>
  <si>
    <t>QL 1A, P.Tân Thời Hiệp, Q.12, HCM</t>
  </si>
  <si>
    <t>MEGA-001</t>
  </si>
  <si>
    <t>CHI NHÁNH CÔNG TY TNHH MM MEGA MARKET (VIỆT NAM) TẠI THÀNH PHỐ HÀ NỘI</t>
  </si>
  <si>
    <t>Đường Phạm Văn Đồng, Phường Cổ Nhuế 1, Quận Bắc Từ Liêm, Thành phố Hà Nội, Việt Nam</t>
  </si>
  <si>
    <t>MEGA-002</t>
  </si>
  <si>
    <t>MEGA;MIENNAM</t>
  </si>
  <si>
    <t>MEGA-003</t>
  </si>
  <si>
    <t>CHI NHÁNH CÔNG TY TNHH MM MEGA MARKET (VIỆT NAM) TẠI HẢI PHÒNG</t>
  </si>
  <si>
    <t>Số 2A đường Hồng Bàng, Phường Sở Dầu, Quận Hồng Bàng, Thành phố Hải Phòng, Việt Nam</t>
  </si>
  <si>
    <t>MEGA-004</t>
  </si>
  <si>
    <t>CHI NHÁNH CÔNG TY TNHH MM MEGA MARKET (VIỆT NAM) TẠI THÀNH PHỐ ĐÀ NẴNG</t>
  </si>
  <si>
    <t>Đường Cách Mạng Tháng 8, Phường Khuê Trung, Quận Cẩm Lệ, Thành phố Đà Nẵng, Việt Nam</t>
  </si>
  <si>
    <t>MEGA-005</t>
  </si>
  <si>
    <t>CHI NHÁNH CÔNG TY TNHH MM MEGA MARKET (VIỆT NAM) TẠI THÀNH PHỐ BIÊN HÒA</t>
  </si>
  <si>
    <t>Khu phố 4, Phường Quang Vinh, Thành phố Biên Hoà, Tỉnh Đồng Nai, Việt Nam</t>
  </si>
  <si>
    <t>MEGA-006</t>
  </si>
  <si>
    <t>MEGA-007</t>
  </si>
  <si>
    <t>MEGA-008</t>
  </si>
  <si>
    <t>CHI NHÁNH CÔNG TY TNHH MM MEGA MARKET (VIỆT NAM) TẠI TỈNH BÌNH DƯƠNG</t>
  </si>
  <si>
    <t>Đại lộ Bình Dương, Phường Phú Thọ, Thành phố Thủ Dầu Một, Tỉnh Bình Dương, Việt Nam</t>
  </si>
  <si>
    <t>MEGA-009</t>
  </si>
  <si>
    <t>CHI NHÁNH CÔNG TY TNHH MM MEGA MARKET (VIỆT NAM) TẠI TỈNH BÀ RỊA - VŨNG TÀU</t>
  </si>
  <si>
    <t>Khu vực đường 51B, Phường 11, Thành Phố Vũng Tàu, Tỉnh Bà Rịa - Vũng Tàu, Việt Nam</t>
  </si>
  <si>
    <t>MEGA-011</t>
  </si>
  <si>
    <t>CHI NHÁNH CÔNG TY TNHH MM MEGA MARKET (VIỆT NAM) TẠI THÀNH PHỐ NHA TRANG</t>
  </si>
  <si>
    <t>Đường 23/10, Thôn Võ Cạnh, Xã Vĩnh Trung, Thành phố Nha Trang, Tỉnh Khánh Hòa, Việt Nam</t>
  </si>
  <si>
    <t>MEGA-012</t>
  </si>
  <si>
    <t>CHI NHÁNH CÔNG TY TNHH MM MEGA MARKET (VIỆT NAM) TẠI QUẢNG NINH</t>
  </si>
  <si>
    <t>Tổ 8, Khu 2, Phường Hà Tu, Thành phố Hạ Long, Tỉnh Quảng Ninh, Việt Nam</t>
  </si>
  <si>
    <t>MEGA-013</t>
  </si>
  <si>
    <t>CHI NHÁNH CÔNG TY TNHH MM MEGA MARKET ( VIỆT NAM) TẠI TỈNH NGHỆ AN</t>
  </si>
  <si>
    <t>Đường Ven Sông Lam, Phường Bến Thủy, Thành phố Vinh, Tỉnh Nghệ An, Việt Nam</t>
  </si>
  <si>
    <t>MEGA-014</t>
  </si>
  <si>
    <t>CHI NHÁNH CÔNG TY TNHH MM MEGA MARKET (VIỆT NAM) TẠI TỈNH ĐẮK LẮK</t>
  </si>
  <si>
    <t>Tổ dân phố 5, đường Đồng Khởi, Phường Tân An, TP.Buôn Ma Thuột, Tỉnh Đắk Lắk, Việt Nam</t>
  </si>
  <si>
    <t>MEGA-015</t>
  </si>
  <si>
    <t>MEKONGGOURMET</t>
  </si>
  <si>
    <t>MINHCAU</t>
  </si>
  <si>
    <t>CÔNG TY CỔ PHẦN THƯƠNG MẠI VÀ DỊCH VỤ MINH CẦU</t>
  </si>
  <si>
    <t>Số 01, đường Minh Cầu, Phường Phan Đình Phùng, Thành phố Thái Nguyên, Tỉnh Thái Nguyên, Việt Nam</t>
  </si>
  <si>
    <t>10%; MIENBAC</t>
  </si>
  <si>
    <t>minhcau0001</t>
  </si>
  <si>
    <t>Số 01, đường Minh Cầu, Phường Phan Đình Phùng, Thành phố Thái Nguyên, Tỉnh Thái Nguyên</t>
  </si>
  <si>
    <t>minhcau0002</t>
  </si>
  <si>
    <t>minhcau0003</t>
  </si>
  <si>
    <t>minhcau0004</t>
  </si>
  <si>
    <t>MOCHUONG</t>
  </si>
  <si>
    <t>CÔNG TY TNHH THƯƠNG MẠI DỊCH VỤ ĂN UỐNG MỘC HƯƠNG</t>
  </si>
  <si>
    <t>360B Bến Vân Đồn, phường 01, Quận 4, Thành phố Hồ Chí Minh, Việt Nam</t>
  </si>
  <si>
    <t>NAMLONG</t>
  </si>
  <si>
    <t>CÔNG TY CỔ PHẦN ĐẦU TƯ NAM LONG</t>
  </si>
  <si>
    <t>Số 6 Nguyễn Khắc Viện  P.Tân Phú Q.7 Tp HCM</t>
  </si>
  <si>
    <t>NCC2268</t>
  </si>
  <si>
    <t>Công Ty Liên Doanh TNHH Berjaya - Hồ Tây</t>
  </si>
  <si>
    <t>K5 Nhi Hàm, P. Quảng An, Tây Hồ, TP HN</t>
  </si>
  <si>
    <t>NGOITRUONGEM</t>
  </si>
  <si>
    <t>CÔNG TY TNHH NGÔI TRƯỜNG EM</t>
  </si>
  <si>
    <t>20 đường số 65, Phường Thạnh Mỹ Lợi, Thành phố Thủ Đức, Thành phố Hồ Chí Minh, Việt Nam</t>
  </si>
  <si>
    <t>NGONMOINGAY</t>
  </si>
  <si>
    <t>Cty TNHH SX TM DV Ngon Mỗi Ngày</t>
  </si>
  <si>
    <t>176 Hai Bà Trưng ,Phường Đakao ,Quận 1.Tp Hồ Chí Minh.</t>
  </si>
  <si>
    <t>NGUYENCUU</t>
  </si>
  <si>
    <t>NHANHOA</t>
  </si>
  <si>
    <t>CÔNG TY TNHH THƯƠNG MẠI DỊCH VỤ XUẤT NHẬP KHẨU NHÂN HÒA</t>
  </si>
  <si>
    <t>39/5G Đường Nguyễn Thị Thảnh, ấp Tam Đông 3 - Xã Thới Tam Thôn - Huyện Hóc Môn - TP Hồ Chí Minh.</t>
  </si>
  <si>
    <t>NHATMINH</t>
  </si>
  <si>
    <t>131 Vũ Tùng, Phường 2, Quận Bình Thạnh, Thành phố Hồ Chí Minh, Việt Nam</t>
  </si>
  <si>
    <t>nhatminh68001</t>
  </si>
  <si>
    <t>146 Đường D1, Phường Phước Long B, Tp.Thủ Đức, HCM</t>
  </si>
  <si>
    <t>nhatminh68002</t>
  </si>
  <si>
    <t>1192-1194 Nguyễn Văn Qúa, Phường Tân Thới Hiệp, Quận 12, HCM</t>
  </si>
  <si>
    <t>nhatminh68003</t>
  </si>
  <si>
    <t>26-28 Đường số 10, KDC Bình Hưng, Xã Bình Hưng, Huyện Bình Chánh, HCM</t>
  </si>
  <si>
    <t>nhatminh68004</t>
  </si>
  <si>
    <t>155 Lương Định Của, Phường An Khánh, Tp.Thủ Đức, HCM</t>
  </si>
  <si>
    <t>nhatminh68005</t>
  </si>
  <si>
    <t>54 Đường số 3, Phường An Khánh, Tp.Thủ Đức, HCM</t>
  </si>
  <si>
    <t>nhatminh68006</t>
  </si>
  <si>
    <t>PS 11 Chung Cư Pegasuite 1002 Tạ Quang Bửu, Phường 6, Quận 8, HCM</t>
  </si>
  <si>
    <t>nhatminh68007</t>
  </si>
  <si>
    <t>Chung cư City Gate Tower 15 Đại Lộ Võ Văn Kiệt, Phường 16, Quận 8, HCM</t>
  </si>
  <si>
    <t>nhatminh68010</t>
  </si>
  <si>
    <t>110 Huy Cân, Phường Phước Long B, Tp.Thủ Đức, HCM</t>
  </si>
  <si>
    <t>nhatminh68011</t>
  </si>
  <si>
    <t>Osifood  Linh Xuân</t>
  </si>
  <si>
    <t>156 Đường số 11, Khu phố 5, Phường Linh Xuân, Tp.Thủ Đức, HCM</t>
  </si>
  <si>
    <t>nhatminh68012</t>
  </si>
  <si>
    <t>1380-1382-1384 Đường 3/2, Phường 2, Quận 11, HCM</t>
  </si>
  <si>
    <t>nhatminh68013</t>
  </si>
  <si>
    <t>nhatminh79001</t>
  </si>
  <si>
    <t>288 Phan Văn Trị, Phường 11, Quận Bình Thạnh, HCM</t>
  </si>
  <si>
    <t>nhatminh79002</t>
  </si>
  <si>
    <t>Cửa hàng OsiFood Nguyễn Khoái</t>
  </si>
  <si>
    <t>84-86 Nguyễn Khoái, Phường 2, Quận 4, HCM</t>
  </si>
  <si>
    <t>nhatminh79003</t>
  </si>
  <si>
    <t>Osifood Sky 9</t>
  </si>
  <si>
    <t>S010-011 Block CT1, CC Sky 09, Đường số 1, Khu phố 2, Phường Phú Hữu, Tp.Thủ Đức, HCM</t>
  </si>
  <si>
    <t>nhatminh79004</t>
  </si>
  <si>
    <t>OsiFood 828A Xô Viết Nghệ Tĩnh</t>
  </si>
  <si>
    <t>828A Xô Viết Nghệ Tĩnh, Phường 25, Quận Bình Thạnh, Tp.HCM</t>
  </si>
  <si>
    <t>nhatminh79005</t>
  </si>
  <si>
    <t>Osifood Phước Long</t>
  </si>
  <si>
    <t>114 Tây Hòa, Phường Phước Long A, Tp.Thủ Đức, HCM</t>
  </si>
  <si>
    <t>nhatminh79006</t>
  </si>
  <si>
    <t>SH10 chung cư Opal Riverside, đường số 10, P.Hiệp Bình Chánh, TP.Thủ Đức, HCM</t>
  </si>
  <si>
    <t>nhatminh79007</t>
  </si>
  <si>
    <t>Osifood Nguyễn Xiển</t>
  </si>
  <si>
    <t>458-458A Nguyễn Xiển, Phường Long Thạnh Mỹ, Tp.Thủ Đức, HCM</t>
  </si>
  <si>
    <t>nhatminh79009</t>
  </si>
  <si>
    <t>Osifood  Phước Hiệp</t>
  </si>
  <si>
    <t>312 Lã Xuân Oai , khu phố Phước Hiệp ,P.Long Trường, Tp.Thủ Đức, HCM</t>
  </si>
  <si>
    <t>nhatminh79010</t>
  </si>
  <si>
    <t>OsiFood Gold House Lê Văn Lương</t>
  </si>
  <si>
    <t>Block A4.1.1 cc Hoàng Anh Gold House, đường Lê Văn Lương, Huyện Nhà Bè, HCM</t>
  </si>
  <si>
    <t>NHATNAM</t>
  </si>
  <si>
    <t>Công Ty Cổ Phần Nhất Nam</t>
  </si>
  <si>
    <t>Số 2 Chương Dương Độ, Phường Chương Dương, Quận Hoàn Kiếm, Thành Phố Hà Nội</t>
  </si>
  <si>
    <t>NHIEULOC</t>
  </si>
  <si>
    <t>CÔNG TY TNHH NHIÊU LỘC</t>
  </si>
  <si>
    <t>50/15/25 Dương Quảng Hàm, Phường 5, Quận Gò Vấp, Thành phố Hồ Chí Minh, Việt Nam</t>
  </si>
  <si>
    <t>NHQUANDOIDONGNAI</t>
  </si>
  <si>
    <t>Ngân Hàng TMCP Quân Đội-CN Đồng Nai</t>
  </si>
  <si>
    <t>K26 Võ Thị sáu ,phường Thống Nhất, Biên Hòa,Đồng Nai</t>
  </si>
  <si>
    <t>NHUTRANNGOC</t>
  </si>
  <si>
    <t>Công Ty TNHH NHƯ TRẦN NGỌC</t>
  </si>
  <si>
    <t>1499 Phạm Văn Thuận, Kp3, P.Thống Nhất, Tp.Biên Hòa, Đồng Nai</t>
  </si>
  <si>
    <t>NINHTHUAN</t>
  </si>
  <si>
    <t>CHI NHÁNH CÔNG TY CỔ PHẦN ĐẦU TƯ AN PHONG TẠI NINH THUẬN</t>
  </si>
  <si>
    <t>SỐ 122 ĐƯỜNG 16/4, PHƯỜNG MỸ HẢI, TP PHAN RANG-THÁP CHÀM, TỈNH NINH THUẬN</t>
  </si>
  <si>
    <t>NNHD</t>
  </si>
  <si>
    <t>HỢP TÁC XÃ DỊCH VỤ NÔNG NGHIỆP HỢP ĐỒNG</t>
  </si>
  <si>
    <t>Thôn Đồng Lệ, Xã Hợp Đồng, Huyện Chương Mỹ, Thành phố Hà Nội, Việt Nam</t>
  </si>
  <si>
    <t>NOVA</t>
  </si>
  <si>
    <t>CÔNG TY CỔ PHẦN DỊCH VỤ THƯƠNG MẠI TỔNG HỢP NOVA COMMERCE</t>
  </si>
  <si>
    <t>65 Nguyễn Du, Phường Bến Nghé, Quận 1, Thành phố Hồ Chí Minh, Việt Nam</t>
  </si>
  <si>
    <t>5%;MIENNAM;NOVA</t>
  </si>
  <si>
    <t>nova0001</t>
  </si>
  <si>
    <t>Nova Kho Bán LakeView</t>
  </si>
  <si>
    <t>lakeview city 543 nguyễn duy trinh p.an phú q.2, HCM</t>
  </si>
  <si>
    <t>nova0002</t>
  </si>
  <si>
    <t>Nova Kho bán Soho</t>
  </si>
  <si>
    <t>Tầng trệt, dự án Soho, 100 Cô Giang, Phường Cô Giang, Q.1, HCM</t>
  </si>
  <si>
    <t>nova0003</t>
  </si>
  <si>
    <t>Nova Nguyễn Sơn</t>
  </si>
  <si>
    <t>Số 317-317A-319 Nguyễn Sơn, Phường Phú Thạnh, Quận Tân Phú, HCM</t>
  </si>
  <si>
    <t>nova0004</t>
  </si>
  <si>
    <t>Nova Homyland 3</t>
  </si>
  <si>
    <t>Mã shop S21, chung cư Homyland3, 403 Nguyễn Duy Trinh, Bình Trưng Tây, Q2, HCM</t>
  </si>
  <si>
    <t>nova0005</t>
  </si>
  <si>
    <t>Nova Lý Thái Tổ</t>
  </si>
  <si>
    <t>Số 120 Lý Thái Tổ, Phường 2, Quận 3, HCM</t>
  </si>
  <si>
    <t>nova0007</t>
  </si>
  <si>
    <t>Nova D5</t>
  </si>
  <si>
    <t>Số 28-30 Đường D5, Phường 25, Q Bình Thạnh, HCM</t>
  </si>
  <si>
    <t>nova0008</t>
  </si>
  <si>
    <t>Nova Huỳnh Thiện Lộc</t>
  </si>
  <si>
    <t>Góc 2MT 52 Huỳnh Thiện Lộc, Phú Trung, Q.Tân Phú, HCM</t>
  </si>
  <si>
    <t>nova0009</t>
  </si>
  <si>
    <t>Nova Kho bán Orchard Garden</t>
  </si>
  <si>
    <t>Tầng trệt ,Orchad Garden, 128 Hồng Hà, Phường 9, Q.Phú Nhuận, HCM</t>
  </si>
  <si>
    <t>nova0010</t>
  </si>
  <si>
    <t>Nova Kho bán Botanica</t>
  </si>
  <si>
    <t>BPC-01.03 &amp; BPC-01.04 Tầng 1, Block C, 108-112B-114 Hồng Hà, Phường 2, Quận Tân Bình, HCM</t>
  </si>
  <si>
    <t>nova0011</t>
  </si>
  <si>
    <t>Nova Sunrise</t>
  </si>
  <si>
    <t>Khu phức hợp thương mại văn phòng lô V 23 Nguyễn Hữu Thọ, P.Tân Hưng, Q.7, HCM</t>
  </si>
  <si>
    <t>nova0012</t>
  </si>
  <si>
    <t>Nova Rich Start</t>
  </si>
  <si>
    <t>RS4- SH11, RS4-SH12 ,Dự án Richstar 278 Hòa Bình, Phú Thạnh, Tân Phú, HCM</t>
  </si>
  <si>
    <t>nova0013</t>
  </si>
  <si>
    <t>Nova RiverGate Residance</t>
  </si>
  <si>
    <t>lô TM07, TM08 dự án RiverGate Residence, 155 Bến Vân Đồn, Phường 6, Quận 4, HCM</t>
  </si>
  <si>
    <t>nova0014</t>
  </si>
  <si>
    <t>Nova Kho Bán Linh Đông</t>
  </si>
  <si>
    <t>Linh Đông, Thủ Đức</t>
  </si>
  <si>
    <t>nova100102</t>
  </si>
  <si>
    <t>Nova Kho Bán 65 Nguyễn Du</t>
  </si>
  <si>
    <t>65 Nguyễn Du, P.Bến Nghé, Q1, HCM</t>
  </si>
  <si>
    <t>nova101402</t>
  </si>
  <si>
    <t>Nova Kho Bán Nguyễn Trãi</t>
  </si>
  <si>
    <t>965-967-969 Nguyễn Trãi, Q1, HCM</t>
  </si>
  <si>
    <t>nova102002</t>
  </si>
  <si>
    <t>Nova Độc Lập</t>
  </si>
  <si>
    <t>197A Đường Độc Lập, Phường Tân Qúy, Quận Tân Phú, HCM</t>
  </si>
  <si>
    <t>nova102402</t>
  </si>
  <si>
    <t>Nova Bình An</t>
  </si>
  <si>
    <t>6D Đường Số 2, P.An Khánh, Quận 2, HCM</t>
  </si>
  <si>
    <t>nova102902</t>
  </si>
  <si>
    <t>Nova Jamila Khang Điền</t>
  </si>
  <si>
    <t>Số 60 đường số 697, kp2, phú hữu, tp thủ đức, HCM</t>
  </si>
  <si>
    <t>nova103102</t>
  </si>
  <si>
    <t>Nova Era Town</t>
  </si>
  <si>
    <t>Block B4, Era Town Nguyễn Lương Bằng, Quận 7</t>
  </si>
  <si>
    <t>nova103202</t>
  </si>
  <si>
    <t>Nova Kho bán Everich Infinity</t>
  </si>
  <si>
    <t>290 An Dương Vương, phường 04, Quận 5, Tp. HCM</t>
  </si>
  <si>
    <t>nova103402</t>
  </si>
  <si>
    <t>Nova Newton Residences</t>
  </si>
  <si>
    <t>38 Trương quốc Dung, phường 8, quận phú nhuận, HCM</t>
  </si>
  <si>
    <t>nova103702</t>
  </si>
  <si>
    <t>Nova Nguyễn Duy Trinh</t>
  </si>
  <si>
    <t>657-659 ĐƯỜNG NGUYỄN DUY TRINH, KHU PHỐ 4, PHƯỜNG BÌNH TRƯNG ĐÔNG, TP THỦ ĐỨC</t>
  </si>
  <si>
    <t>nova900102</t>
  </si>
  <si>
    <t>Nova Kho bán NovaMarket The Sun Avenue</t>
  </si>
  <si>
    <t>Lô TM SAV4-00, 28 Mai Chí Thọ, P.An Phú, Q.2, HCM</t>
  </si>
  <si>
    <t>NUHOANG</t>
  </si>
  <si>
    <t>CÔNG TY CỔ PHẦN ĐẦU TƯ THƯƠNG MẠI DỊCH VỤ NỮ HOÀNG</t>
  </si>
  <si>
    <t>Tầng Trệt Cao Ốc An Thịnh, số 6, kđt an phú-an khánh, đường số 6, p: an phú, quận 2, Tp.HCM</t>
  </si>
  <si>
    <t>ocopfood01</t>
  </si>
  <si>
    <t>Ocopfood 97 Bắc Sơn, Chương Mỹ, HN</t>
  </si>
  <si>
    <t>97 Bắc Sơn, Chúc Sơn, Chương Mỹ, HN</t>
  </si>
  <si>
    <t>ocopfood02</t>
  </si>
  <si>
    <t>Ocopfood Chợ Đông Phương Yên, Chương Mỹ, HN</t>
  </si>
  <si>
    <t>Chợ Đông Phương Yên, Chương Mỹ, HN</t>
  </si>
  <si>
    <t>PHONGPHU</t>
  </si>
  <si>
    <t>TỔNG CÔNG TY CỔ PHẦN PHONG PHÚ</t>
  </si>
  <si>
    <t>48 Tăng Nhơn Phú, Khu phố 3, Phường Tăng Nhơn Phú B, Thành phố Thủ Đức, Thành phố Hồ Chí Minh, Việt Nam</t>
  </si>
  <si>
    <t>PHUSON</t>
  </si>
  <si>
    <t>CÔNG TY TNHH THƯƠNG MẠI TỔNG HỢP VÀ DỊCH VỤ PHÚ SƠN</t>
  </si>
  <si>
    <t>Số 869, đường Lê Thái Tổ, Phường Kỳ Liên, Thị xã Kỳ Anh, Tỉnh Hà Tĩnh, Việt Nam</t>
  </si>
  <si>
    <t>PTmart0001</t>
  </si>
  <si>
    <t>PTMart 201 Minh Khai</t>
  </si>
  <si>
    <t>Sảnh S2, chung cư Hinode, 201 Minh Khai, Hai Bà Trưng, HN</t>
  </si>
  <si>
    <t>PTmart0002</t>
  </si>
  <si>
    <t>PTMart 90 Nguyễn Tuân</t>
  </si>
  <si>
    <t>Sảnh HH1, chung cư Sông Đà 7, 90 Nguyễn Tuân, HN</t>
  </si>
  <si>
    <t>PTmart0003</t>
  </si>
  <si>
    <t>PTMart 47 Nguyễn Tuân</t>
  </si>
  <si>
    <t>47 Nguyễn Tuân, HN</t>
  </si>
  <si>
    <t>PTmart0004</t>
  </si>
  <si>
    <t>PTMart 143 Nguyễn Tuân</t>
  </si>
  <si>
    <t>Sảnh A2B, chung cư Imperia, 143 Nguyễn Tuân</t>
  </si>
  <si>
    <t>PTMart0005</t>
  </si>
  <si>
    <t>PTMart (Chị Trang)</t>
  </si>
  <si>
    <t>Nhà 09 lô TT-02 khu liền kề HD MON ngõ 2, phố Hàm nghi, HN</t>
  </si>
  <si>
    <t>PTmart0006</t>
  </si>
  <si>
    <t>PTmart Đại Từ</t>
  </si>
  <si>
    <t>32 Đại Từ, HN</t>
  </si>
  <si>
    <t>PTmart0007</t>
  </si>
  <si>
    <t>PT Mart Hà Đông</t>
  </si>
  <si>
    <t>105 Chu Văn An, Hà Đông, HN</t>
  </si>
  <si>
    <t>PTmart0008</t>
  </si>
  <si>
    <t>PTMart Terra An Hưng</t>
  </si>
  <si>
    <t>Căn DV06, tòa V1, CC Terra An Hưng, KĐT An Hưng, đường Tố Hữu, P.La Khê, Q.Hà Đông, HN</t>
  </si>
  <si>
    <t>QUANGMINH</t>
  </si>
  <si>
    <t>CÔNG TY CỔ PHẦN QUANG MINH</t>
  </si>
  <si>
    <t>1335/7 Đường Tỉnh Lộ 43, Khu phố 2, Phường Bình Chiểu, Quận Thủ Đức, TP Hồ Chí Minh, Việt Nam</t>
  </si>
  <si>
    <t>QUYENC6HN</t>
  </si>
  <si>
    <t>Nguyễn Đình Quyền</t>
  </si>
  <si>
    <t>QUYETTHANG</t>
  </si>
  <si>
    <t>CÔNG TY TNHH QUYẾT THẮNG NHA TRANG</t>
  </si>
  <si>
    <t>01-NOTT, đường số 30, Khu đô thị mới Phước Long, Phường Phước Long, Thành phố Nha Trang, Tỉnh Khánh Hòa, Việt Nam</t>
  </si>
  <si>
    <t>CÔNG TY TNHH RECESS</t>
  </si>
  <si>
    <t>Tầng 19, Tòa nhà Saigon Centre, Tháp 2, 67 Lê Lợi, Phường Bến Nghé, Quận 1, Thành phố Hồ Chí Minh, Việt Nam</t>
  </si>
  <si>
    <t>RETAIL</t>
  </si>
  <si>
    <t>retail0001</t>
  </si>
  <si>
    <t>RETAIL ĐINH TIÊN HOÀNG, Q.1</t>
  </si>
  <si>
    <t>45 Đinh Tiên Hoàng, P.Bến Nghé, Q.1, HCM</t>
  </si>
  <si>
    <t>retail0002</t>
  </si>
  <si>
    <t>RETAIL MAI CHÍ THỌ, Q.2</t>
  </si>
  <si>
    <t>Tháp S04, Chung Cư The Sun Avenue, 28 Mai Chí Thọ,TP.Thủ Đức, HCM</t>
  </si>
  <si>
    <t>retail0003</t>
  </si>
  <si>
    <t>RETAIL NGUYỄN THỊ MINH KHAI, Q.1</t>
  </si>
  <si>
    <t>197, Nguyễn Thị Minh Khai, Phường Nguyễn Cư Trinh, Quận 1, HCM</t>
  </si>
  <si>
    <t>retail0004</t>
  </si>
  <si>
    <t>RETAIL PHAN VĂN TRỊ, Q.Gò Vấp</t>
  </si>
  <si>
    <t>00.04 Lô P2, 18 Phan Văn Trị, Phường 10, Quận Gò Vấp, HCM</t>
  </si>
  <si>
    <t>retail0005</t>
  </si>
  <si>
    <t>RETAIL ZENTOWER, Q.12</t>
  </si>
  <si>
    <t>35 QL1A, Phường Tân Thới An, Quận 12, HCM</t>
  </si>
  <si>
    <t>retail0006</t>
  </si>
  <si>
    <t>RETAIL LÊ HỒNG PHONG, Q.10</t>
  </si>
  <si>
    <t>16A Lê Hồng Phong, P.12, Q.10, HCM</t>
  </si>
  <si>
    <t>retail0007</t>
  </si>
  <si>
    <t>RETAIL NGUYỄN THỊ THẬP, Q.7</t>
  </si>
  <si>
    <t>446 nguyễn thị thập, phường tân quy, quận 7, HCM</t>
  </si>
  <si>
    <t>retail0008</t>
  </si>
  <si>
    <t>RETAIL NƠ TRANG LONG, Q.Bình Thạnh</t>
  </si>
  <si>
    <t>204 nơ trang long, phường 12, quận bình thạnh, HCM</t>
  </si>
  <si>
    <t>SAIGONAG</t>
  </si>
  <si>
    <t>CÔNG TY TNHH THƯƠNG MẠI SÀI GÒN - AN GIANG.</t>
  </si>
  <si>
    <t>Số 12 Nguyễn Huệ, Phường Mỹ Long, Thành phố Long Xuyên, Tỉnh An Giang, Việt Nam</t>
  </si>
  <si>
    <t>SAIGONBL2</t>
  </si>
  <si>
    <t>CÔNG TY TNHH MỘT THÀNH VIÊN THƯƠNG MẠI DỊCH VỤ SÀI GÒN-BẠC LIÊU 2</t>
  </si>
  <si>
    <t>07 Trần Huỳnh, Phường 7, Thành Phố Bạc Liêu, Tỉnh Bạc Liêu, Việt Nam</t>
  </si>
  <si>
    <t>BLU</t>
  </si>
  <si>
    <t>SAIGONBMT</t>
  </si>
  <si>
    <t>CÔNG TY TNHH  MỘT THÀNH VIÊN THƯƠNG MẠI DỊCH VỤ SÀI GÒN - BUÔN MA THUỘT</t>
  </si>
  <si>
    <t>Số 71 đường Nguyễn Tất Thành, Phường Tân An, TP.Buôn Ma Thuột, Tỉnh Đắk Lắk, Việt Nam</t>
  </si>
  <si>
    <t>SAIGONBP</t>
  </si>
  <si>
    <t>Khu trung tâm thương mại Đồng Xoài, đường Phú Riềng Đỏ, Phường Tân Bình, Thành Phố Đồng Xoài, Tỉnh Bình Phước, Việt Nam</t>
  </si>
  <si>
    <t>SAIGONBUONHO</t>
  </si>
  <si>
    <t>Số 464 đường Hùng Vương, Phường An Bình, Thị xã Buôn Hồ, Tỉnh Đắk Lắk, Việt Nam</t>
  </si>
  <si>
    <t>SAIGONCAMRANH</t>
  </si>
  <si>
    <t>2038 Hùng Vương, Phường Cam Lộc, Thành phố Cam Ranh, Tỉnh Khánh Hòa, Việt Nam</t>
  </si>
  <si>
    <t>SAIGONCHUSE</t>
  </si>
  <si>
    <t>CÔNG TY TNHH MỘT THÀNH VIÊN SÀI GÒN - CHƯ SÊ</t>
  </si>
  <si>
    <t>912 Hùng Vương, tổ dân phố 4, Thị trấn Chư Sê, Huyện Chư Sê, Tỉnh Gia Lai, Việt Nam</t>
  </si>
  <si>
    <t>SAIGONDONGHA</t>
  </si>
  <si>
    <t>CÔNG TY TRÁCH NHIỆM HỮU HẠN MỘT THÀNH VIÊN THƯƠNG MẠI DỊCH VỤ SÀI GÒN-ĐÔNG HÀ</t>
  </si>
  <si>
    <t>Số 02 Trần Hưng Đạo, Phường 1, Thành phố Đông Hà, Tỉnh Quảng Trị, Việt Nam</t>
  </si>
  <si>
    <t>QTI</t>
  </si>
  <si>
    <t>SAIGONGIALAI</t>
  </si>
  <si>
    <t>21 đường Cách Mạng Tháng Tám, Phường Hoa Lư, Thành phố  Pleiku, Tỉnh Gia Lai, Việt Nam</t>
  </si>
  <si>
    <t>SAIGONHATINH</t>
  </si>
  <si>
    <t>CÔNG TY TNHH MỘT THÀNH VIÊN THƯƠNG MẠI VÀ DỊCH VỤ SÀI GÒN - HÀ TĨNH</t>
  </si>
  <si>
    <t>Số 02, đường Phan Đình Phùng, Phường Nam Hà, Thành phố Hà Tĩnh, Tỉnh Hà Tĩnh, Việt Nam</t>
  </si>
  <si>
    <t>SAIGONHAUGIANG</t>
  </si>
  <si>
    <t>CÔNG TY TNHH MTV THƯƠNG MẠI SÀI GÒN - HẬU GIANG</t>
  </si>
  <si>
    <t>319 Trần Hưng Đạo, Phường I, Thành phố Vị Thanh, Tỉnh Hậu Giang, Việt Nam</t>
  </si>
  <si>
    <t>SAIGONHD</t>
  </si>
  <si>
    <t>saigonhd01</t>
  </si>
  <si>
    <t>saigonhd02</t>
  </si>
  <si>
    <t>CÔNG TY CỔ PHẦN SÀI GÒN HD / SG PEARL</t>
  </si>
  <si>
    <t>Saphire 1, SG Pearl, 92 Nguyễn Hữu Cảnh, P.22, Q.Bình Thạnh, HCM</t>
  </si>
  <si>
    <t>saigonhd03</t>
  </si>
  <si>
    <t>CÔNG TY CỔ PHẦN SÀI GÒN HD / EMPIRE CIT</t>
  </si>
  <si>
    <t>shop T05-06, Block Tilia ( đường nội bộ N18-D11) Emprie City, thủ Thiêm, Thủ Đức</t>
  </si>
  <si>
    <t>saigonhd04</t>
  </si>
  <si>
    <t>Tòa nhà Vista Verde-RP-01, Tầng 1, TTM Faifo Lane, Đường Đồng Văn Cống, P.Thạnh Mỹ Lợi, TP.Thủ Đức</t>
  </si>
  <si>
    <t>saigonhd05</t>
  </si>
  <si>
    <t>CÔNG TY CỔ PHẦN SÀI GÒN HD / THE PART RESIDENCE</t>
  </si>
  <si>
    <t>The Park Residence, Khu 12 , Nguyễn Hữu Thọ, Phước kiển, Nhà Bè, HCM</t>
  </si>
  <si>
    <t>saigonhd06</t>
  </si>
  <si>
    <t>CÔNG TY CỔ PHẦN SÀI GÒN HD / LAVITA CHARM</t>
  </si>
  <si>
    <t>Tầng trệt TTTM Lavita Charm, đường số 1, P.Trường Thọ, Tp.thủ Đức, HCM</t>
  </si>
  <si>
    <t>saigonhd07</t>
  </si>
  <si>
    <t>CÔNG TY CỔ PHẦN SÀI GÒN HD / RIVERSIDE</t>
  </si>
  <si>
    <t>Số G1.1.10, tầng 1, cửa hàng 10, khối G, ấp 5, xã Phước Kiểng, Nhà Bè, HCM</t>
  </si>
  <si>
    <t>saigonhd08</t>
  </si>
  <si>
    <t>CÔNG TY CỔ PHẦN SÀI GÒN HD / Kho bán hàng - VISTA</t>
  </si>
  <si>
    <t>628C Xa lộ Hà Nội, P.An Phú, Q.2, HCM</t>
  </si>
  <si>
    <t>saigonhd3a11</t>
  </si>
  <si>
    <t>CÔNG TY CỔ PHẦN SÀI GÒN HD - Picity High</t>
  </si>
  <si>
    <t>P3A11 - P3A13, đường D, khu đô thị Picity High Park, phường Thạnh Xuân, quận 12, thành phố Hồ Chí Minh</t>
  </si>
  <si>
    <t>SAIGONKIENGIANG</t>
  </si>
  <si>
    <t>CÔNG TY TRÁCH NHIỆM HỮU HẠN THƯƠNG MẠI SÀI GÒN - KIÊN GIANG</t>
  </si>
  <si>
    <t>Số 1332 đường Nguyễn Trung Trực, Phường An Bình, Thành phố Rạch Giá, Tỉnh Kiên Giang, Việt Nam</t>
  </si>
  <si>
    <t>SAIGONPHANRANG</t>
  </si>
  <si>
    <t>CÔNG TY TRÁCH NHIỆM HỮU HẠN MỘT THÀNH VIÊN THƯƠNG MẠI VÀ DỊCH VỤ SÀI GÒN - PHAN RANG</t>
  </si>
  <si>
    <t>Trung tâm Thương mại Chợ Thanh Hà, Đường Trần Phú, Phường Phủ Hà, TP. Phan Rang-Tháp Chàm, Tỉnh Ninh Thuận, Việt Nam</t>
  </si>
  <si>
    <t>SAIGONPHANTHIET</t>
  </si>
  <si>
    <t>Số 1A Nguyễn Tất Thành, Phường Bình Hưng, Thành phố  Phan Thiết, Tỉnh Bình Thuận, Việt Nam</t>
  </si>
  <si>
    <t>SAIGONPHUYEN</t>
  </si>
  <si>
    <t>ô phố B8 khu dân dụng Duy Tân, Phường 4, TP Tuy Hoà, Tỉnh Phú Yên, Việt Nam</t>
  </si>
  <si>
    <t>SAIGONQUANGNGAI</t>
  </si>
  <si>
    <t>CÔNG TY TNHH MỘT THÀNH VIÊN THƯƠNG MẠI SÀI GÒN - QUẢNG NGÃI</t>
  </si>
  <si>
    <t>Hẻm 242 Nguyễn Nghiêm, Phường Nguyễn Nghiêm, Thành phố Quảng Ngãi, Tỉnh Quảng Ngãi, Việt Nam</t>
  </si>
  <si>
    <t>SAIGONRACHGIA</t>
  </si>
  <si>
    <t>CÔNG TY CỔ PHẦN  SÀI GÒN - RẠCH GIÁ</t>
  </si>
  <si>
    <t>Số 844 đường Nguyễn Trung Trực, Phường An Hòa, Thành phố Rạch Giá, Tỉnh Kiên Giang, Việt Nam</t>
  </si>
  <si>
    <t>SAIGONSOCTRANG</t>
  </si>
  <si>
    <t>06 Hùng Vương, Phường 6, Thành phố Sóc Trăng, Tỉnh Sóc Trăng, Việt Nam</t>
  </si>
  <si>
    <t>STG</t>
  </si>
  <si>
    <t>SAIGONSTAR</t>
  </si>
  <si>
    <t>Khách Sạn Sài Gòn Star</t>
  </si>
  <si>
    <t>204 Nguyễn Thị Minh khai, P.6, Quận 3, TP.HCM</t>
  </si>
  <si>
    <t>SAIGONTAYNINH</t>
  </si>
  <si>
    <t>CÔNG TY TRÁCH NHIỆM HỮU HẠN THƯƠNG MẠI DỊCH VỤ SÀI GÒN - TÂY NINH</t>
  </si>
  <si>
    <t>Số 576, đường Cách Mạng Tháng Tám, Phường 3, Thành phố Tây Ninh, Tỉnh Tây Ninh, Việt Nam</t>
  </si>
  <si>
    <t>SAIGONTRAVINH</t>
  </si>
  <si>
    <t>CÔNG TY TRÁCH NHIỆM HỮU HẠN  THƯƠNG MẠI DỊCH VỤ SÀI GÒN - TRÀ VINH</t>
  </si>
  <si>
    <t>Đường Nguyễn Đáng, Khóm 3, Phường 6, Thành phố Trà Vinh, Tỉnh Trà Vinh, Việt Nam</t>
  </si>
  <si>
    <t>SAIGONVINHLONG</t>
  </si>
  <si>
    <t>CÔNG TY TNHH MỘT THÀNH VIÊN THƯƠNG MẠI SÀI GÒN � VĨNH LONG</t>
  </si>
  <si>
    <t>Số 26 đường 3/2, Phường 1, Thành phố  Vĩnh Long, Tỉnh Vĩnh Long, Việt Nam</t>
  </si>
  <si>
    <t>VLG</t>
  </si>
  <si>
    <t>SAIGONVUNGTAU</t>
  </si>
  <si>
    <t>CÔNG TY TRÁCH NHIỆM HỮU HẠN THƯƠNG MẠI - DỊCH VỤ SÀI GÒN - VŨNG TÀU</t>
  </si>
  <si>
    <t>SANBAYNHATRANG</t>
  </si>
  <si>
    <t>Chi nhánh Nha Trang- Công ty cổ phần dịch vụ hàng không sân bay Đà Nẵng</t>
  </si>
  <si>
    <t>Sân bay quốc tế Cam Ranh- P.Cam Nghĩa - Tp. Cam Ranh - T.Khánh Hòa</t>
  </si>
  <si>
    <t>SANHDIEU</t>
  </si>
  <si>
    <t>41 Thảo Điền, Phường Thảo Điền, Thành phố Thủ Đức, Thành phố Hồ Chí Minh, Việt Nam</t>
  </si>
  <si>
    <t>sanhdieu0001</t>
  </si>
  <si>
    <t>SÀNH ĐIỆU Annam Gourmet Q2 Terrace</t>
  </si>
  <si>
    <t>21 Võ Trường Toản, P.Thảo Điền, Q.2, HCM</t>
  </si>
  <si>
    <t>sanhdieu0002</t>
  </si>
  <si>
    <t>SÀNH ĐIỆU Annam Gourmet Phú Mỹ Hưng</t>
  </si>
  <si>
    <t>64 Nguyễn Đức Cảnh, P.Tân Phong, Q.7, HCM</t>
  </si>
  <si>
    <t>sanhdieu0003</t>
  </si>
  <si>
    <t>SÀNH ĐIỆU Annam Gourmet An Phú</t>
  </si>
  <si>
    <t>41 Thảo Điền, P.Thảo Điền, Q2, HCM</t>
  </si>
  <si>
    <t>sanhdieu0005</t>
  </si>
  <si>
    <t>SÀNH ĐIỆU Annam Gourmet Saigon Pearl</t>
  </si>
  <si>
    <t>sanhdieu0006</t>
  </si>
  <si>
    <t>SÀNH ĐIỆU Annam Gourmet Ascentia</t>
  </si>
  <si>
    <t>51-73 ĐƯỜNG NGUYỄN LƯƠNG BẰNG, KHU PHỐ THE ASCENTIA, PHƯỜNG TÂN PHÚ, QUẬN 7, TP.HCM</t>
  </si>
  <si>
    <t>sanhdieu0007</t>
  </si>
  <si>
    <t>SÀNH ĐIỆU Annam Gourmet Estella</t>
  </si>
  <si>
    <t>sanhdieu0008</t>
  </si>
  <si>
    <t>SÀNH ĐIỆU Annam Gourmet Landmark 81</t>
  </si>
  <si>
    <t>B1-15-16-17 LANDMARK81, 772 ĐIỆN BIÊN PHỦ, PHƯỜNG 22, QUẬN BÌNH THẠNH, TP. HCM</t>
  </si>
  <si>
    <t>sanhdieu0009</t>
  </si>
  <si>
    <t>SÀNH ĐIỆU Annam Gourmet Nguyễn Văn Trỗi</t>
  </si>
  <si>
    <t>184 Nguyễn Văn Trỗi, P.8, Q.Phú Nhuận, HCM</t>
  </si>
  <si>
    <t>sanhdieu0010</t>
  </si>
  <si>
    <t>SÀNH ĐIỆU Annam Gourmet Saigon Center</t>
  </si>
  <si>
    <t>B3, 65 LÊ LỢI, PHƯỜNG BẾN NGHÉ, QUẬN 1, TP HCM</t>
  </si>
  <si>
    <t>sanhdieu0011</t>
  </si>
  <si>
    <t>SÀNH ĐIỆU Annam Gourmet Hai Bà Trưng</t>
  </si>
  <si>
    <t>16-18 Hai Bà Trưng, P.Bến Nghé, Q.1, HCM</t>
  </si>
  <si>
    <t>sanhdieu0012</t>
  </si>
  <si>
    <t>SÀNH ĐIỆU Annam Gourmet Feliz En Vista</t>
  </si>
  <si>
    <t>Số 1 Phan Văn Đáng, P.Thạnh Mỹ Lợi, Q.2, HCM</t>
  </si>
  <si>
    <t>SANHDIEU-004</t>
  </si>
  <si>
    <t>CÔNG TY TNHH PHÂN PHỐI SÀNH ĐIỆU - CHI NHÁNH HÀ NỘI</t>
  </si>
  <si>
    <t>B14, B15, B22, B23, B24, B25, B26 tòa nhà Syrena, Số 51 phố Xuân Diệu, Phường Quảng An, Quận Tây Hồ, Thành phố Hà Nội, Việt Nam</t>
  </si>
  <si>
    <t>sanhdieu9001</t>
  </si>
  <si>
    <t>SÀNH ĐIỆU Long Biên</t>
  </si>
  <si>
    <t>Lô 108-110, tầng L1 TTTM Vincom Plaza Long Biên, KĐT Sinh thái Vinhomes Riverside, P.Phúc Lợi, Q.Long Biên, HN</t>
  </si>
  <si>
    <t>sanhdieu9002</t>
  </si>
  <si>
    <t>SÀNH ĐIỆU 51 Xuân Diệu, Tây Hồ, HN</t>
  </si>
  <si>
    <t>51 Xuân Diệu, P.Quảng An, Q.Tây Hồ, HN</t>
  </si>
  <si>
    <t>sanhdieu9003</t>
  </si>
  <si>
    <t>SÀNH ĐIỆU Smart city</t>
  </si>
  <si>
    <t>L1 28-30 &amp; L1 28B TẦNG 1 TTTM VINCOM MEGA MALL, PHƯỜNG ĐẠI MỖ, QUẬN NAM TỪ LIÊM, HN</t>
  </si>
  <si>
    <t>satra0001</t>
  </si>
  <si>
    <t>Satrafoods 2-4-6 Lê Thị Riêng</t>
  </si>
  <si>
    <t>2-4-6 Lê Thị Riêng, P.Bến Thành, Quận 1, HCM</t>
  </si>
  <si>
    <t>SATRA;MIENNAM</t>
  </si>
  <si>
    <t>satra0002</t>
  </si>
  <si>
    <t>satra0003</t>
  </si>
  <si>
    <t>satra0004</t>
  </si>
  <si>
    <t>satra0005</t>
  </si>
  <si>
    <t>satra0006</t>
  </si>
  <si>
    <t>Satrafoods 204-206 Lê Thánh Tôn</t>
  </si>
  <si>
    <t>satra0007</t>
  </si>
  <si>
    <t>Satrafoods 177 Đinh Tiên Hoàng</t>
  </si>
  <si>
    <t>satra0008</t>
  </si>
  <si>
    <t>satra0009</t>
  </si>
  <si>
    <t>satra0010</t>
  </si>
  <si>
    <t>Satrafoods 187 Nguyễn Duy Trinh</t>
  </si>
  <si>
    <t>SATRA; MIENNAM</t>
  </si>
  <si>
    <t>satra0011</t>
  </si>
  <si>
    <t>satra0012</t>
  </si>
  <si>
    <t>Satrafoods 975 Nguyễn Duy Trinh</t>
  </si>
  <si>
    <t>975 Nguyễn Duy Trinh, P.Bình Trưng Đông, Quận 2, HCM</t>
  </si>
  <si>
    <t>satra0013</t>
  </si>
  <si>
    <t>Satrafoods 3/1 Nguyễn Thị Định</t>
  </si>
  <si>
    <t>satra0014</t>
  </si>
  <si>
    <t>satra0015</t>
  </si>
  <si>
    <t>Satrafoods 635A Điện Biên Phủ</t>
  </si>
  <si>
    <t>635A Điện Biên Phủ, Phường 1, Quận 3, HCM</t>
  </si>
  <si>
    <t>satra0016</t>
  </si>
  <si>
    <t>satra0017</t>
  </si>
  <si>
    <t>satra0018</t>
  </si>
  <si>
    <t>Satrafoods 46-48 Đường số 41</t>
  </si>
  <si>
    <t>46-48 Đường số 41, Phường 6, Quận 4, HCM</t>
  </si>
  <si>
    <t>satra0019</t>
  </si>
  <si>
    <t>Satrafoods 48-50 Lê Văn Linh</t>
  </si>
  <si>
    <t>48–50 Lê Văn Linh, Phường 12, Quận 4, HCM</t>
  </si>
  <si>
    <t>satra0020</t>
  </si>
  <si>
    <t>satra0021</t>
  </si>
  <si>
    <t>satra0022</t>
  </si>
  <si>
    <t>Satrafoods 347-353 Hùng Vương</t>
  </si>
  <si>
    <t>satra0023</t>
  </si>
  <si>
    <t>satra0024</t>
  </si>
  <si>
    <t>satra0025</t>
  </si>
  <si>
    <t>Satrafoods 20-22 Châu Văn Liêm</t>
  </si>
  <si>
    <t>satra0026</t>
  </si>
  <si>
    <t>satra0027</t>
  </si>
  <si>
    <t>Satrafoods 195-197 Bà Hom</t>
  </si>
  <si>
    <t>195-197 Bà Hom, Phường 13, Quận 6, HCM</t>
  </si>
  <si>
    <t>satra0028</t>
  </si>
  <si>
    <t>278A Nguyễn Văn Luông, Phường 12, Quận 6, HCM</t>
  </si>
  <si>
    <t>satra0029</t>
  </si>
  <si>
    <t>Satrafoods 243 Tân Hòa Đông</t>
  </si>
  <si>
    <t>243 Tân Hòa Đông, Phường 14, Quận 6, HCM</t>
  </si>
  <si>
    <t>satra0030</t>
  </si>
  <si>
    <t>satra0031</t>
  </si>
  <si>
    <t>satra0032</t>
  </si>
  <si>
    <t>satra0033</t>
  </si>
  <si>
    <t>satra0034</t>
  </si>
  <si>
    <t>satra0035</t>
  </si>
  <si>
    <t>Satrafoods 6-8 Đường 17</t>
  </si>
  <si>
    <t>satra0036</t>
  </si>
  <si>
    <t>Satrafoods 353 Lê Văn Lương</t>
  </si>
  <si>
    <t>353 Lê Văn Lương, P.Tân Quy, Quận 7, HCM</t>
  </si>
  <si>
    <t>satra0037</t>
  </si>
  <si>
    <t>Satrafoods Số 35 Đường Phú Thuận</t>
  </si>
  <si>
    <t>satra0038</t>
  </si>
  <si>
    <t>satra0039</t>
  </si>
  <si>
    <t>Satrafoods 44 Đường Số 1</t>
  </si>
  <si>
    <t>SATRA-004</t>
  </si>
  <si>
    <t>CN TCT TM SÀI GÒN -TNHH MTV-SIÊU THỊ SÀI GÒN</t>
  </si>
  <si>
    <t>MIENNAM; SATRA</t>
  </si>
  <si>
    <t>satra0040</t>
  </si>
  <si>
    <t>Satrafoods 86 Lâm Văn Bền</t>
  </si>
  <si>
    <t>satra0041</t>
  </si>
  <si>
    <t>satra0042</t>
  </si>
  <si>
    <t>Satrafoods 157 - 157A Bùi Văn Ba</t>
  </si>
  <si>
    <t>satra0043</t>
  </si>
  <si>
    <t>236-238 Dương Bá Trạc, Phường 2, Quận 8</t>
  </si>
  <si>
    <t>satra0044</t>
  </si>
  <si>
    <t>Satrafoods 803 - 805 Phạm Thế Hiển</t>
  </si>
  <si>
    <t>satra0045</t>
  </si>
  <si>
    <t>satra0046</t>
  </si>
  <si>
    <t>satra0047</t>
  </si>
  <si>
    <t>satra0048</t>
  </si>
  <si>
    <t>satra0049</t>
  </si>
  <si>
    <t>satra0050</t>
  </si>
  <si>
    <t>satra0051</t>
  </si>
  <si>
    <t>satra0052</t>
  </si>
  <si>
    <t>satra0053</t>
  </si>
  <si>
    <t>satra0054</t>
  </si>
  <si>
    <t>satra0055</t>
  </si>
  <si>
    <t>satra0056</t>
  </si>
  <si>
    <t>satra0057</t>
  </si>
  <si>
    <t>satra0058</t>
  </si>
  <si>
    <t>Satrafoods TÂY HÒA</t>
  </si>
  <si>
    <t>43 Tây Hòa, KP2, P.Phước Long A, Quận 9</t>
  </si>
  <si>
    <t>satra0059</t>
  </si>
  <si>
    <t>satra0060</t>
  </si>
  <si>
    <t>Satrafoods 204 Đình Phong Phú</t>
  </si>
  <si>
    <t>satra0061</t>
  </si>
  <si>
    <t>Satrafoods 54B Dương Đình Hội</t>
  </si>
  <si>
    <t>54B Dương Đình Hội, KP6, P.Phước Long B, Q.9, HCM</t>
  </si>
  <si>
    <t>satra0062</t>
  </si>
  <si>
    <t>Satrafoods 1403 Nguyễn Duy Trinh</t>
  </si>
  <si>
    <t>1403 Nguyễn Duy Trinh, P.Trường Thạnh, Q.9, HCM</t>
  </si>
  <si>
    <t>satra0063</t>
  </si>
  <si>
    <t>satra0064</t>
  </si>
  <si>
    <t>Satrafoods 88 Lò Lu</t>
  </si>
  <si>
    <t>88 Lò Lu, P.Trường Thạnh, Q.9, HCM</t>
  </si>
  <si>
    <t>satra0065</t>
  </si>
  <si>
    <t>satra0066</t>
  </si>
  <si>
    <t>Satrafoods 793 Nguyễn Duy Trinh</t>
  </si>
  <si>
    <t>793 Nguyễn Duy Trinh, P.Phú Hữu, Q.9, HCM</t>
  </si>
  <si>
    <t>satra0067</t>
  </si>
  <si>
    <t>Satrafoods 182 Dương Đình Hội</t>
  </si>
  <si>
    <t>182 Dương Đình Hội, P.Phước Long B, Q.9, HCM</t>
  </si>
  <si>
    <t>satra0068</t>
  </si>
  <si>
    <t>satra0069</t>
  </si>
  <si>
    <t>satra0070</t>
  </si>
  <si>
    <t>satra0071</t>
  </si>
  <si>
    <t>satra0072</t>
  </si>
  <si>
    <t>Satrafoods 206-208 Trần Quý</t>
  </si>
  <si>
    <t>206-208 Trần Quý, Phường 6, Quận 11, HCM</t>
  </si>
  <si>
    <t>satra0073</t>
  </si>
  <si>
    <t>Satrafoods 224 Lạc Long Quân</t>
  </si>
  <si>
    <t>satra0074</t>
  </si>
  <si>
    <t>Satrafoods 166 Bình Thới</t>
  </si>
  <si>
    <t>satra0075</t>
  </si>
  <si>
    <t>Satrafoods 262/20 Lạc Long Quân</t>
  </si>
  <si>
    <t>satra0076</t>
  </si>
  <si>
    <t>satra0077</t>
  </si>
  <si>
    <t>satra0078</t>
  </si>
  <si>
    <t>satra0079</t>
  </si>
  <si>
    <t>satra0080</t>
  </si>
  <si>
    <t>satra0081</t>
  </si>
  <si>
    <t>satra0082</t>
  </si>
  <si>
    <t>satra0083</t>
  </si>
  <si>
    <t>Satrafoods 46-46A Nguyễn Thị Kiểu</t>
  </si>
  <si>
    <t>satra0084</t>
  </si>
  <si>
    <t>satra0085</t>
  </si>
  <si>
    <t>Satrafoods 2/89 Hà Huy Giáp</t>
  </si>
  <si>
    <t>satra0086</t>
  </si>
  <si>
    <t>Satrafoods 340 Nguyễn Thị Kiểu</t>
  </si>
  <si>
    <t>satra0087</t>
  </si>
  <si>
    <t>satra0088</t>
  </si>
  <si>
    <t>Satrafoods 25 Bùi Công Trừng</t>
  </si>
  <si>
    <t>25 Bùi Công Trừng, P.Thạnh Xuân, Q.12, HCM</t>
  </si>
  <si>
    <t>satra0089</t>
  </si>
  <si>
    <t>Satrafoods A3 Tô Ký Khu nhà ở K82</t>
  </si>
  <si>
    <t>satra0090</t>
  </si>
  <si>
    <t>satra0091</t>
  </si>
  <si>
    <t>Satrafoods 281 Nguyễn Thị Búp</t>
  </si>
  <si>
    <t>satra0092</t>
  </si>
  <si>
    <t>satra0093</t>
  </si>
  <si>
    <t>satra0094</t>
  </si>
  <si>
    <t>satra0095</t>
  </si>
  <si>
    <t>satra0096</t>
  </si>
  <si>
    <t>satra0097</t>
  </si>
  <si>
    <t>satra0098</t>
  </si>
  <si>
    <t>satra0099</t>
  </si>
  <si>
    <t>satra0100</t>
  </si>
  <si>
    <t>satra0101</t>
  </si>
  <si>
    <t>satra0102</t>
  </si>
  <si>
    <t>satra0103</t>
  </si>
  <si>
    <t>satra0104</t>
  </si>
  <si>
    <t>satra0105</t>
  </si>
  <si>
    <t>satra0106</t>
  </si>
  <si>
    <t>Satrafoods KP2 Nguyễn Thị Tú - KCN Vĩnh Lộc</t>
  </si>
  <si>
    <t>satra0107</t>
  </si>
  <si>
    <t>satra0108</t>
  </si>
  <si>
    <t>Satrafoods 101A và 103 Đường số 1</t>
  </si>
  <si>
    <t>101A-103 Đường số 1, P.Bình Hưng Hòa A, Quận Bình Tân, HCM</t>
  </si>
  <si>
    <t>satra0109</t>
  </si>
  <si>
    <t>Satrafoods 148B Gò Xoài</t>
  </si>
  <si>
    <t>satra0110</t>
  </si>
  <si>
    <t>satra0111</t>
  </si>
  <si>
    <t>Satrafoods 36 Lê Văn Quới</t>
  </si>
  <si>
    <t>satra0112</t>
  </si>
  <si>
    <t>satra0113</t>
  </si>
  <si>
    <t>Satrafoods 173 Đường 5C</t>
  </si>
  <si>
    <t>173 Đường 5C, P.Bình Hưng Hòa B, Q.Bình Tân, HCM</t>
  </si>
  <si>
    <t>satra0114</t>
  </si>
  <si>
    <t>satra0115</t>
  </si>
  <si>
    <t>satra0116</t>
  </si>
  <si>
    <t>satra0117</t>
  </si>
  <si>
    <t>satra0118</t>
  </si>
  <si>
    <t>satra0119</t>
  </si>
  <si>
    <t>satra0120</t>
  </si>
  <si>
    <t>satra0121</t>
  </si>
  <si>
    <t>Satrafoods 167A Nơ Trang Long</t>
  </si>
  <si>
    <t>satra0122</t>
  </si>
  <si>
    <t>Satrafoods 642 Nơ Trang Long</t>
  </si>
  <si>
    <t>satra0123</t>
  </si>
  <si>
    <t>Satrafoods 49-51 Phan Chu Trinh</t>
  </si>
  <si>
    <t>satra0124</t>
  </si>
  <si>
    <t>satra0125</t>
  </si>
  <si>
    <t>satra0126</t>
  </si>
  <si>
    <t>Satrafoods 203A Hoàng Hoa Thám</t>
  </si>
  <si>
    <t>satra0127</t>
  </si>
  <si>
    <t>satra0128</t>
  </si>
  <si>
    <t>satra0129</t>
  </si>
  <si>
    <t>satra0130</t>
  </si>
  <si>
    <t>satra0131</t>
  </si>
  <si>
    <t>Satrafoods 210 Bùi Hữu Nghĩa</t>
  </si>
  <si>
    <t>210 Bùi Hữu Nghĩa, P.2, Q.Bình Thạnh, HCM</t>
  </si>
  <si>
    <t>satra0132</t>
  </si>
  <si>
    <t>Satrafoods 151/9 Bis, Điện Biên Phủ</t>
  </si>
  <si>
    <t>326/10 Ung Văn Khiêm ( Số cũ 151/9 - 151/9 Bis Điện Biên Phủ), P.25, Q.Bình Thạnh, HCM</t>
  </si>
  <si>
    <t>satra0133</t>
  </si>
  <si>
    <t>328 Hương Lộ 2, Xã Phước Vĩnh An, Huyện Củ Chi</t>
  </si>
  <si>
    <t>satra0134</t>
  </si>
  <si>
    <t>Satrafoods 199A Tỉnh lộ 8, Thị Trấn Củ Chi</t>
  </si>
  <si>
    <t>satra0135</t>
  </si>
  <si>
    <t>satra0136</t>
  </si>
  <si>
    <t>satra0137</t>
  </si>
  <si>
    <t>Satrafoods 75A, Nguyễn Văn Khạn, TT Củ Chi</t>
  </si>
  <si>
    <t>satra0138</t>
  </si>
  <si>
    <t>Satrafoods 863 Quốc lộ 22</t>
  </si>
  <si>
    <t>863 Quốc Lộ 22, Ấp Chợ, Xã Phước Thạnh, Huyện Củ Chi, HCM</t>
  </si>
  <si>
    <t>satra0139</t>
  </si>
  <si>
    <t>satra0140</t>
  </si>
  <si>
    <t>Satrafoods CỦ CHI 8</t>
  </si>
  <si>
    <t>satra0141</t>
  </si>
  <si>
    <t>Satrafoods 728 Tỉnh lộ 8</t>
  </si>
  <si>
    <t>satra0142</t>
  </si>
  <si>
    <t>Satrafoods 68 Liêu Bình Hương</t>
  </si>
  <si>
    <t>satra0143</t>
  </si>
  <si>
    <t>satra0144</t>
  </si>
  <si>
    <t>satra0145</t>
  </si>
  <si>
    <t>satra0146</t>
  </si>
  <si>
    <t>Satrafoods 393 Quang Trung</t>
  </si>
  <si>
    <t>satra0147</t>
  </si>
  <si>
    <t>Satrafoods 492 Lê Văn Thọ</t>
  </si>
  <si>
    <t>satra0148</t>
  </si>
  <si>
    <t>Satrafoods 551 Thống Nhất</t>
  </si>
  <si>
    <t>551 Thống Nhất, Phường 16, Quận Gò Vấp, HCM</t>
  </si>
  <si>
    <t>satra0149</t>
  </si>
  <si>
    <t>satra0150</t>
  </si>
  <si>
    <t>Satrafoods 512 Nguyễn Văn Công</t>
  </si>
  <si>
    <t>satra0151</t>
  </si>
  <si>
    <t>satra0152</t>
  </si>
  <si>
    <t>satra0153</t>
  </si>
  <si>
    <t>Satrafoods 324 Nguyễn Oanh</t>
  </si>
  <si>
    <t>324 Nguyễn Oanh, Phường 17, Quận Gò Vấp, HCM</t>
  </si>
  <si>
    <t>satra0154</t>
  </si>
  <si>
    <t>Satrafoods 80 Nguyễn Thượng Hiền</t>
  </si>
  <si>
    <t>satra0155</t>
  </si>
  <si>
    <t>satra0156</t>
  </si>
  <si>
    <t>Satrafoods 1333 Phan Văn Trị</t>
  </si>
  <si>
    <t>satra0157</t>
  </si>
  <si>
    <t>461 - 463 Đường số 10 (Đường Cây Trâm), P.8 , Q.Gò Vấp</t>
  </si>
  <si>
    <t>satra0158</t>
  </si>
  <si>
    <t>satra0159</t>
  </si>
  <si>
    <t>Satrafoods 405/10 Thống Nhất</t>
  </si>
  <si>
    <t>satra0160</t>
  </si>
  <si>
    <t>Satrafoods 97/7D Bà Triệu</t>
  </si>
  <si>
    <t>satra0161</t>
  </si>
  <si>
    <t>Satrafoods 11/3 Lý Thường Kiệt</t>
  </si>
  <si>
    <t>11/3 Lý Thường Kiệt, KP2, Thị Trấn Hóc Môn, HCM</t>
  </si>
  <si>
    <t>satra0162</t>
  </si>
  <si>
    <t>satra0163</t>
  </si>
  <si>
    <t>Satrafoods 143 Lê Thị Hà</t>
  </si>
  <si>
    <t>143 Lê Thị Hà, Xã Tân Xuân, Huyện Hóc Môn, HCM</t>
  </si>
  <si>
    <t>satra0164</t>
  </si>
  <si>
    <t>Satrafoods 45T, Ấp 7 Đặng Thúc Vịnh</t>
  </si>
  <si>
    <t>satra0165</t>
  </si>
  <si>
    <t>Satrafoods 26/13C Trần Văn Mười</t>
  </si>
  <si>
    <t>16/13C Trần Văn Mười, Ấp Thới Đông 1, Xã Xuân Thới Đông, H.Hóc Môn, HCM</t>
  </si>
  <si>
    <t>satra0166</t>
  </si>
  <si>
    <t>Satrafoods Số 8 Dương Công Khi</t>
  </si>
  <si>
    <t>8 Dương Công Khi, Ấp Tân Lập, Xã Tân Thới Nhì, H.Hóc Môn</t>
  </si>
  <si>
    <t>satra0167</t>
  </si>
  <si>
    <t>satra0168</t>
  </si>
  <si>
    <t>satra0169</t>
  </si>
  <si>
    <t>Satrafoods 310 Nguyễn Văn Bứa</t>
  </si>
  <si>
    <t>satra0170</t>
  </si>
  <si>
    <t>satra0171</t>
  </si>
  <si>
    <t>satra0172</t>
  </si>
  <si>
    <t>Satrafoods 444 Nguyễn Văn Tạo</t>
  </si>
  <si>
    <t>444 Nguyễn Văn Tạo , Ấp 2, Xã Long Thới, Huyện Nhà Bè</t>
  </si>
  <si>
    <t>satra0173</t>
  </si>
  <si>
    <t>Satrafoods 1131A-1131B Lê Văn Lương</t>
  </si>
  <si>
    <t>satra0174</t>
  </si>
  <si>
    <t>satra0175</t>
  </si>
  <si>
    <t>satra0176</t>
  </si>
  <si>
    <t>satra0177</t>
  </si>
  <si>
    <t>Satrafoods 136/6A Nguyễn Văn Tạo</t>
  </si>
  <si>
    <t>satra0178</t>
  </si>
  <si>
    <t>Satrafoods 163 Phan Đăng Lưu</t>
  </si>
  <si>
    <t>163 Phan Đăng Lưu, Phường 1, Quận Phú Nhuận, HCM</t>
  </si>
  <si>
    <t>satra0179</t>
  </si>
  <si>
    <t>Satrafoods 240 Phan Đình Phùng</t>
  </si>
  <si>
    <t>240 Phan Đình Phùng, Phường 1, Quận Phú Nhuận, HCM</t>
  </si>
  <si>
    <t>satra0180</t>
  </si>
  <si>
    <t>Satrafoods 140-142 Thích Quảng Đức</t>
  </si>
  <si>
    <t>satra0181</t>
  </si>
  <si>
    <t>Satrafoods 187 Phạm Văn Hai</t>
  </si>
  <si>
    <t>satra0182</t>
  </si>
  <si>
    <t>satra0183</t>
  </si>
  <si>
    <t>satra0184</t>
  </si>
  <si>
    <t>satra0185</t>
  </si>
  <si>
    <t>Satrafoods 3 Hoàng Bật Đạt</t>
  </si>
  <si>
    <t>Số 3 Hoàng Bật Đạt, P.15, Q.Tân Bình, HCM</t>
  </si>
  <si>
    <t>satra0186</t>
  </si>
  <si>
    <t>Satrafoods 296 Phạm Văn Bạch</t>
  </si>
  <si>
    <t>satra0187</t>
  </si>
  <si>
    <t>satra0188</t>
  </si>
  <si>
    <t>satra0189</t>
  </si>
  <si>
    <t>satra0190</t>
  </si>
  <si>
    <t>satra0191</t>
  </si>
  <si>
    <t>satra0192</t>
  </si>
  <si>
    <t>satra0193</t>
  </si>
  <si>
    <t>Satrafoods 121 - 121A Tân Hương</t>
  </si>
  <si>
    <t>satra0194</t>
  </si>
  <si>
    <t>Satrafoods 78-80 Lê Vĩnh Hòa</t>
  </si>
  <si>
    <t>satra0195</t>
  </si>
  <si>
    <t>satra0196</t>
  </si>
  <si>
    <t>satra0197</t>
  </si>
  <si>
    <t>satra0198</t>
  </si>
  <si>
    <t>satra0199</t>
  </si>
  <si>
    <t>SATRA-020</t>
  </si>
  <si>
    <t>satra0200</t>
  </si>
  <si>
    <t>Satrafoods 60 Hồ Văn Tư</t>
  </si>
  <si>
    <t>60 Hồ Văn Tư, P.Trường Thọ, Quận Thủ Đức, HCM</t>
  </si>
  <si>
    <t>satra0201</t>
  </si>
  <si>
    <t>satra0202</t>
  </si>
  <si>
    <t>Satrafoods 29 Dân Chủ</t>
  </si>
  <si>
    <t>satra02020</t>
  </si>
  <si>
    <t>Satrafoods 23 Đường Số 8</t>
  </si>
  <si>
    <t>23 đường số 8, P. Linh Trung, TP. Thủ Đức, Tp. HCM</t>
  </si>
  <si>
    <t>satra0203</t>
  </si>
  <si>
    <t>satra0204</t>
  </si>
  <si>
    <t>satra0205</t>
  </si>
  <si>
    <t>satra0206</t>
  </si>
  <si>
    <t>satra0207</t>
  </si>
  <si>
    <t>Satrafoods 118A Đường số 2</t>
  </si>
  <si>
    <t>118A Đường Số 2, KP9, P.Trường Thọ, Q.Thủ Đức, HCM</t>
  </si>
  <si>
    <t>satra0208</t>
  </si>
  <si>
    <t>satra0209</t>
  </si>
  <si>
    <t>Satrafoods N23 Khu nhà ở Vạn Phúc 1</t>
  </si>
  <si>
    <t>N23, Khu nhà ở Vạn Phúc 1, Quốc Lộ 13, P.Hiệp Bình Phước, Q.Thủ Đức, HCM</t>
  </si>
  <si>
    <t>satra0210</t>
  </si>
  <si>
    <t>Satrafoods 11 Đường số 6</t>
  </si>
  <si>
    <t>satra0211</t>
  </si>
  <si>
    <t>Satrafoods 244 Lê Thị Hoa</t>
  </si>
  <si>
    <t>satra0212</t>
  </si>
  <si>
    <t>satra0213</t>
  </si>
  <si>
    <t>satra0214</t>
  </si>
  <si>
    <t>satra0215</t>
  </si>
  <si>
    <t>Satrafoods 260 TRẦN NÃO</t>
  </si>
  <si>
    <t>260 Trần Não, KP2, P.An Khánh, Tp.Thủ Đức, HCM</t>
  </si>
  <si>
    <t>SATRA-023</t>
  </si>
  <si>
    <t>TRUNG TÂM PHÂN PHỐI SATRA</t>
  </si>
  <si>
    <t>204-206 Lê Thánh Tôn, Phường Bến Thành, Quận 1, TP. Hồ Chí Minh</t>
  </si>
  <si>
    <t>SATRA-025</t>
  </si>
  <si>
    <t>TRUNG TÂM ĐIỀU HÀNH SATRAFOODS</t>
  </si>
  <si>
    <t>455 Võ Văn Tần, Phường 05, Quận 3, Thành phố Hồ Chí Minh, Việt Nam</t>
  </si>
  <si>
    <t>SATRA-027</t>
  </si>
  <si>
    <t>satra0300</t>
  </si>
  <si>
    <t>satra0301</t>
  </si>
  <si>
    <t>Satrafoods 47 Nguyên Hồng</t>
  </si>
  <si>
    <t>47 Nguyên Hồng, P.11, Q.Bình Thạnh, HCM</t>
  </si>
  <si>
    <t>satra0367</t>
  </si>
  <si>
    <t>Satrafoods 367A Phan Văn Trị</t>
  </si>
  <si>
    <t>367A Phan Văn Trị, Phường 11, Quận Bình Thạnh, TP. Hồ Chí Minh</t>
  </si>
  <si>
    <t>satra0400</t>
  </si>
  <si>
    <t>Satrafoods 195/9 Xô Viết Nghệ Tĩnh</t>
  </si>
  <si>
    <t>195/9 XVNT, P.17, Q.Bình Thạnh, HCM</t>
  </si>
  <si>
    <t>satra0555</t>
  </si>
  <si>
    <t>Satrafoods 555 Tỉnh Lộ 7</t>
  </si>
  <si>
    <t>555 Tỉnh Lộ 7, Ấp Mỹ khánh B, Xã Thái Mỹ, Củ Chi</t>
  </si>
  <si>
    <t>SBF</t>
  </si>
  <si>
    <t>CHI NHÁNH CÔNG TY CỔ PHẦN SIBA FOOD VIỆT NAM TẠI HÀ NỘI</t>
  </si>
  <si>
    <t>Tầng 12A, Tòa nhà Diamond Flower, KĐT mới N1, Số 48, đường Lê Văn Lương, Phường Nhân Chính, Quận Thanh Xuân, Thành Phố Hà nội, Việt Nam</t>
  </si>
  <si>
    <t>SE7VENHA</t>
  </si>
  <si>
    <t>Công Ty Cổ Phần Thương Mại Và Dịch Vụ Se7ven Việt Nam</t>
  </si>
  <si>
    <t>Số 26, Ngõ 25, Bùi Huy Ích, Phường Hoàng Liệt, Quận Hoàng Mai, Hà Nội</t>
  </si>
  <si>
    <t>CÔNG TY CỔ PHẦN  SEVEN SYSTEM VIỆT NAM</t>
  </si>
  <si>
    <t>412 Nguyễn Thị Minh Khai, Phường 5, Quận 3, Thành phố Hồ Chí Minh, Việt Nam</t>
  </si>
  <si>
    <t>9%; MIENNAM</t>
  </si>
  <si>
    <t>SEVEN02</t>
  </si>
  <si>
    <t>CHI NHÁNH CÔNG TY CỔ PHẦN SEVEN SYSTEM VIỆT NAM TẠI BÌNH DƯƠNG</t>
  </si>
  <si>
    <t>B1.01.02, Tầng 1 Khu TM-DV, số 10 Kha Vạn Cân, KP. Bình Đườn, Phường An Bình, Thành phố Dĩ An, Tỉnh Bình Dương, Việt Nam</t>
  </si>
  <si>
    <t>SGMART</t>
  </si>
  <si>
    <t>SHINSEN</t>
  </si>
  <si>
    <t>shinsen0001</t>
  </si>
  <si>
    <t>shinsen0002</t>
  </si>
  <si>
    <t>shinsen0003</t>
  </si>
  <si>
    <t>Shinsen Cửa Hàng Phạm Viết Chánh</t>
  </si>
  <si>
    <t>Bình Thạnh , HCM</t>
  </si>
  <si>
    <t>shinsen0004</t>
  </si>
  <si>
    <t>Shinsen Cửa Hàng Ngô Quyền</t>
  </si>
  <si>
    <t>52 Ngô Quyền, Q.9, HCM</t>
  </si>
  <si>
    <t>SIBA</t>
  </si>
  <si>
    <t>Tầng 12A, toà nhà Diamond Flower, Khu đô thị mới N1, số 48, đường Lê Văn Lương, Phường Nhân Chính, Quận Thanh Xuân, Thành phố Hà Nội, Việt Nam</t>
  </si>
  <si>
    <t>6%; MIENBAC</t>
  </si>
  <si>
    <t>siba0001</t>
  </si>
  <si>
    <t>Sibafood Vinhomes Green Bay, Mễ Trì</t>
  </si>
  <si>
    <t>G1, Vinhomes Green Bay, Mễ Trì, Nam Từ Liêm, HN</t>
  </si>
  <si>
    <t>MIENBAC;6%</t>
  </si>
  <si>
    <t>siba0002</t>
  </si>
  <si>
    <t>Sibafood Thăng Long Victory</t>
  </si>
  <si>
    <t>khu ĐT An Khánh, huyện Hoài Đức, HN</t>
  </si>
  <si>
    <t>HDC</t>
  </si>
  <si>
    <t>siba0003</t>
  </si>
  <si>
    <t>Sibafood  INPERIA SKY GARDEN</t>
  </si>
  <si>
    <t>B15+B16 TÒA INPERIA SKY GARDEN 423 MINH KHAI, PHƯỜNG VĨNH TUY, QUẬN HAI BÀ TRƯNG, TP HÀ NỘI</t>
  </si>
  <si>
    <t>siba0004</t>
  </si>
  <si>
    <t>Sibafood  Vinhome Ocean Park</t>
  </si>
  <si>
    <t>Gian hàng TM 01S01 tòa R1.05, khu đô thị Vinhome Ocean Park, Thị Trấn Trâu Qùy, huyện Gia Lâm, Hà Nội</t>
  </si>
  <si>
    <t>siba0005</t>
  </si>
  <si>
    <t>Sibafood Thăng Long Capital</t>
  </si>
  <si>
    <t>Tầng 1 tòa T3 Thăng Long Capital, Xã An Khánh, huyện Hoài Đức, HN</t>
  </si>
  <si>
    <t>siba0006</t>
  </si>
  <si>
    <t>Sibafood CC Xuân Đỉnh, Bắc Từ Liêm</t>
  </si>
  <si>
    <t>CC C2 Xuân Đỉnh, số 1 Đỗ Nhuận, Xuân Đỉnh, Q.Bắc Từ Liêm, HN</t>
  </si>
  <si>
    <t>siba0007</t>
  </si>
  <si>
    <t>Sibafood Đông Ngạc, Bắc Từ Liêm</t>
  </si>
  <si>
    <t>SH17 khu Ecohome 3, P.Đông Ngạc, Q.Bắc Từ Liêm, HN</t>
  </si>
  <si>
    <t>siba0008</t>
  </si>
  <si>
    <t>Sibafood AnLand Primium</t>
  </si>
  <si>
    <t>SH HH01B, cc Anland Primium, KĐT mới Dương Nội, P.La Khê, Q.Hà Đông, HN</t>
  </si>
  <si>
    <t>siba0009</t>
  </si>
  <si>
    <t>Sibafood Hope Residences</t>
  </si>
  <si>
    <t>Sàn thương mại dv số H5-TM11, khu nhà ở xã hội Hope Residence, P.Phúc Đồng, Q.Long Biên, HN</t>
  </si>
  <si>
    <t>siba0010</t>
  </si>
  <si>
    <t>Sibafood Ocean Park II</t>
  </si>
  <si>
    <t>Gian hàng TM 01SH20, S1.6 (L27M), B3-CT01-3, khu đô thị Gia Lâm - Vinhomes Ocean Park, Xã Đa Tốn, huyện Gia Lâm, Hà Nội</t>
  </si>
  <si>
    <t>SIEUTHITHANHNGHIA</t>
  </si>
  <si>
    <t>Siêu thị Quảng Ngãi-CN DNTN sách Thành Nghĩa</t>
  </si>
  <si>
    <t>70 Hùng Vương, TP Quảng Ngãi, Tỉnh Quảng Ngãi</t>
  </si>
  <si>
    <t>SIEUVIET</t>
  </si>
  <si>
    <t>CÔNG TY CỔ PHẦN NGUỒN NHÂN LỰC SIÊU VIỆT</t>
  </si>
  <si>
    <t>111D Lý Chính Thắng, Phường 07, Quận 3, TP Hồ Chí Minh</t>
  </si>
  <si>
    <t>SIMPLYGOVAP</t>
  </si>
  <si>
    <t>Chi Nhánh Công Ty TNHH International Simply Mart</t>
  </si>
  <si>
    <t>359 Phạm Văn Chiêu, Phường 14, Quận Gò Vấp, TP.HCM</t>
  </si>
  <si>
    <t>SIMPLYMART</t>
  </si>
  <si>
    <t>CÔNG TY TNHH INTERNATIONAL SIMPLY MART</t>
  </si>
  <si>
    <t>240 TRẦN BÌNH TRỌNG, PHƯỜNG 4, QUẬN 5, TP.HCM</t>
  </si>
  <si>
    <t>SINHHASUA</t>
  </si>
  <si>
    <t>CÔNG TY TNHH ĐẦU TƯ THƯƠNG MẠI DỊCH VỤ SINH HÀ</t>
  </si>
  <si>
    <t>576/30 QUANG TRUNG, PHƯỜNG 11, QUẬN GÒ VẤP, THÀNH PHỐ HỒ CHÍ MINH, VIỆT NAM</t>
  </si>
  <si>
    <t>SMART</t>
  </si>
  <si>
    <t>CÔNG TY TNHH KINH DOANH THƯƠNG MẠI VÀ DỊCH VỤ SUNSHINE MART</t>
  </si>
  <si>
    <t>Tầng 1 Tòa Sunshine Center, số 16 đường Phạm Hùng, Phường Mỹ Đình 2, Quận Nam Từ Liêm, Thành phố Hà Nội, Việt Nam</t>
  </si>
  <si>
    <t>smart0001</t>
  </si>
  <si>
    <t>Sunshine Mart Tây Hồ</t>
  </si>
  <si>
    <t>Tầng 1 tòa R2, KĐT Nam Thăng Long, Phú Thượng, Q.Tây Hồ, HN</t>
  </si>
  <si>
    <t>smart0002</t>
  </si>
  <si>
    <t>Sunshine Mart Bắc Từ Liêm</t>
  </si>
  <si>
    <t>Tầng 1, tòa S3 Sunshine city, KĐT Nam Thăng Long, P.Đông Ngạc, Q.Bắc Từ Liêm, HN</t>
  </si>
  <si>
    <t>smart0003</t>
  </si>
  <si>
    <t>Sunshine Mart Center</t>
  </si>
  <si>
    <t>Tầng 1 Tòa Sunshine Center, số 16 đường Phạm Hùng, Phường Mỹ Đình 2, Quận Nam Từ Liêm, HN</t>
  </si>
  <si>
    <t>smart0004</t>
  </si>
  <si>
    <t>Sunshine Mart Lĩnh Nam, Hoàng Mai</t>
  </si>
  <si>
    <t>Ngõ 13, Lĩnh Nam, Mai Động, Hoàng Mai, HN</t>
  </si>
  <si>
    <t>smart0005</t>
  </si>
  <si>
    <t>Sunshine Mart Dương Văn Bé, Hoàng Mai</t>
  </si>
  <si>
    <t>Đ.Dương Văn Bé, tầng 1 tòa H3 Shunshine Garden, Mai Động, Hoàng Mai, HN</t>
  </si>
  <si>
    <t>CÔNG TY CỔ PHẦN CÔNG NGHỆ SMARTGAP</t>
  </si>
  <si>
    <t>Căn số 15, tầng 37, tòa C2- DCapital, đường Trần Duy Hưng, Phường Trung Hoà, Quận Cầu Giấy, Thành phố Hà Nội, Việt Nam</t>
  </si>
  <si>
    <t>SONGNGOC</t>
  </si>
  <si>
    <t>CÔNG TY TNHH MTV SONG NGỌC</t>
  </si>
  <si>
    <t>144/8C Hưng Phú, Phường 8, Quận 8, Thành phố Hồ Chí Minh, Việt Nam</t>
  </si>
  <si>
    <t>SONGNGOC-001</t>
  </si>
  <si>
    <t>SONGNGUYEN</t>
  </si>
  <si>
    <t>CÔNG TY TNHH MTV THỰC PHẨM SÀI GÒN SONG NGUYỄN</t>
  </si>
  <si>
    <t>songnguyen0001</t>
  </si>
  <si>
    <t>Cty Song Nguyễn. Cửa hàng Đặng Thùy Trâm</t>
  </si>
  <si>
    <t>25 Đường Đặng Thùy Trâm, Phường 13, Quận Bình Thạnh, HCM</t>
  </si>
  <si>
    <t>SONGTRA</t>
  </si>
  <si>
    <t>CÔNG TY TNHH TM SÔNG TRÀ</t>
  </si>
  <si>
    <t>35-37 Bến Chương Dương, P.Nguyễn Thái Bình, Quận 1, TP.HCM.</t>
  </si>
  <si>
    <t>STARMART</t>
  </si>
  <si>
    <t>Starmart 140 Giảng Võ</t>
  </si>
  <si>
    <t>Starmart Số 5 Ngõ 140 Giảng Võ, Quận Ba Đình, Tp. Hà Nội</t>
  </si>
  <si>
    <t>SUAHANHTANPHU</t>
  </si>
  <si>
    <t>PHẠM TRÍ HÙNG (CHÔM CHÔM C O R N E R)</t>
  </si>
  <si>
    <t>Số 187, đường 30/4, KP1, Thị trấn Dương Đông, Huyện Phú Quốc, Kiên Giang, Việt Nam</t>
  </si>
  <si>
    <t>SUANAMDUNG</t>
  </si>
  <si>
    <t>CÔNG TY TNHH ĐẦU TƯ KINH DOANH THƯƠNG MẠI NAM DUNG</t>
  </si>
  <si>
    <t>532/21/6/5  Đường Kinh Dương Vương, Khu Y Tế KTC, Phường Bình Trị Đông B, Quận Bình Tân, TP.HCM</t>
  </si>
  <si>
    <t>SUATHAO-Q3</t>
  </si>
  <si>
    <t>CÔNG TY TNHH PHÁT TRIỂN THƯƠNG MẠI HƯƠNG THỊ</t>
  </si>
  <si>
    <t>210 Bis/8 Nguyễn Trãi, Phường Phạm Ngũ Lão, Quận 1, Tp. Hồ Chí Minh</t>
  </si>
  <si>
    <t>TANMAP</t>
  </si>
  <si>
    <t>CÔNG TY CP THƯƠNG MẠI TẤN MẬP</t>
  </si>
  <si>
    <t>373 TÂN SƠN NHÌ, P.TÂN THÀNH, Q.TÂN PHÚ, HCM</t>
  </si>
  <si>
    <t>THAIHUNGLONG</t>
  </si>
  <si>
    <t>CÔNG TY TNHH XUẤT NHẬP KHẨU THÁI HƯNG LONG</t>
  </si>
  <si>
    <t>Nhà ông Cải, thôn Phương La, Xã Thái Phương, Huyện Hưng Hà, Tỉnh Thái Bình, Việt Nam</t>
  </si>
  <si>
    <t>THAISUA</t>
  </si>
  <si>
    <t>Hộ Kinh Doanh Anh Em Nhà Sóc</t>
  </si>
  <si>
    <t>557 Điện Biên Phủ, Phường 1, Quận 3, Tp. Hồ Chí Minh</t>
  </si>
  <si>
    <t>THANHNGHIA</t>
  </si>
  <si>
    <t>SIÊU THỊ QUÃNG NGÃI -DNTN SÁCH THÀNH NGHĨA</t>
  </si>
  <si>
    <t>70 ĐẠI LỘ HÙNG VƯƠNG -TP QUÃNG NGÃI -TỈNH QUÃNG NGÃI</t>
  </si>
  <si>
    <t>THEGIOISUA-BINHPHUOC</t>
  </si>
  <si>
    <t>HỆ THỐNG THẾ GIỚI SỮA</t>
  </si>
  <si>
    <t>SỐ 6, ĐƯỜNG D20, PHƯỜNG TÂN BÌNH, TP. ĐỒNG XOÀI, BP.</t>
  </si>
  <si>
    <t>THFOOD</t>
  </si>
  <si>
    <t>CÔNG TY TNHH THƯƠNG MẠI DỊCH VỤ THFOODHOUSE</t>
  </si>
  <si>
    <t>Số 39, đường số 10, KDC Phú Hòa 2, Tổ 1, Khu phố 9, Phường Phú Hòa, Thành phố Thủ Dầu Một, Tỉnh Bình Dương, Việt Nam</t>
  </si>
  <si>
    <t>5%; MIENNAM</t>
  </si>
  <si>
    <t>THMART</t>
  </si>
  <si>
    <t>Hộ kinh doanh cửa hàng thực phẩm nhập khẩu TH MART</t>
  </si>
  <si>
    <t>39 đường số 10 - KDC Phú Hòa 2, tổ 1, KP9, P.Phú Hòa, Tp.Thủ Dầu Một, Tỉnh Bình Dương</t>
  </si>
  <si>
    <t>THUEHAIPHONG</t>
  </si>
  <si>
    <t>Cục Thuế Hải Phòng</t>
  </si>
  <si>
    <t>Phòng Tài Chính - Kế Hoạch Quận Hải An - Điểm Thu Phí Số 9</t>
  </si>
  <si>
    <t>THUHANGFOOD</t>
  </si>
  <si>
    <t>Công Ty Cổ Phần Thu Hằng Food Việt Nam</t>
  </si>
  <si>
    <t>Số 306, Tổ 1, Phố Phú Viên, Phường Bồ Đề, Quận Long Biên, Thành Phố Hà Nội, Việt Nam</t>
  </si>
  <si>
    <t>2%</t>
  </si>
  <si>
    <t>THULOC</t>
  </si>
  <si>
    <t>CÔNG TY TNHH THƯƠNG MẠI THU LỘC</t>
  </si>
  <si>
    <t>272 Phan Văn Khỏe, Ấp 1, Xã Đạo Thạnh, Thành phố Mỹ Tho, Tỉnh Tiền Giang, Việt Nam</t>
  </si>
  <si>
    <t>TIENDAT</t>
  </si>
  <si>
    <t>CÔNG TY TNHH KINH DOANH THỰC PHẨM TIẾN ĐẠT</t>
  </si>
  <si>
    <t>Số 87, ngõ 129 phố Đại Linh, Phường Trung Văn, Quận Nam Từ Liêm, Thành phố Hà Nội, Việt Nam</t>
  </si>
  <si>
    <t>TIENGIANGSAIGON</t>
  </si>
  <si>
    <t>Số 35 Ấp Bắc, P.5, TP.Mỹ Tho, Tỉnh Tiền Giang</t>
  </si>
  <si>
    <t>MIENNAM; 3%</t>
  </si>
  <si>
    <t>tikiIMFD10</t>
  </si>
  <si>
    <t>TI KI Kho MFD10</t>
  </si>
  <si>
    <t>16A Lê Hồng Phong, Phường 12, Quận 10</t>
  </si>
  <si>
    <t>tikiIMFD7</t>
  </si>
  <si>
    <t>TI KI Kho MFD7</t>
  </si>
  <si>
    <t>890 Đào Trí, P.Phú Thuận, Q.7, HCM</t>
  </si>
  <si>
    <t>tikiMFBTA</t>
  </si>
  <si>
    <t>TI KI Kho MFBTA</t>
  </si>
  <si>
    <t>Lô 6-1A , CỤM 6, ĐƯỜNG M1, KCN TÂN BÌNH MỞ RỘNG, P. BÌNH HƯNG HÒA, Q. BÌNH TÂN, TP.HCM</t>
  </si>
  <si>
    <t>tikiMFHDO</t>
  </si>
  <si>
    <t>TI KI kho MFHDO</t>
  </si>
  <si>
    <t>Kho dệt 19/05. Ngõ 250/80 đường Phan Trọng Tuệ, xã Thanh Liệt, huyện Thanh Trì, HN</t>
  </si>
  <si>
    <t>tikiMFLBI</t>
  </si>
  <si>
    <t>TI KI kho MFLBI</t>
  </si>
  <si>
    <t>Số 3-5 Nguyễn Văn Linh, Gia Thụy, Long Biên, Hà Nội</t>
  </si>
  <si>
    <t>tikiMFTBI</t>
  </si>
  <si>
    <t>TI KI Kho MFTBI</t>
  </si>
  <si>
    <t>367/F370 ĐƯỜNG BẠCH ĐẰNG, P.2, Q.Tân Bình, HCM</t>
  </si>
  <si>
    <t>CÔNG TY TNHH SIÊU THỊ TIN TIN</t>
  </si>
  <si>
    <t>A1-00.02 Phan Chu Trinh, Phường Hiệp Phú, Thành phố Thủ Đức, Thành phố Hồ Chí Minh, Việt Nam</t>
  </si>
  <si>
    <t>TMART</t>
  </si>
  <si>
    <t>CÔNG TY CỔ PHẦN T - MARTSTORES</t>
  </si>
  <si>
    <t>Số 6 Biệt thự 2, bán đảo Linh Đàm, Phường Hoàng Liệt, Quận Hoàng Mai, Thành phố Hà Nội, Việt Nam</t>
  </si>
  <si>
    <t>MIENBAC; 9%</t>
  </si>
  <si>
    <t>Tmart00357</t>
  </si>
  <si>
    <t>CÔNG TY CỔ PHẦN T - MARTSTORES 01. Quầy 72 Lĩnh Nam</t>
  </si>
  <si>
    <t>72 Lĩnh Nam, Hoàng Mai, HN</t>
  </si>
  <si>
    <t>MIENBAC;9%</t>
  </si>
  <si>
    <t>Tmart00619</t>
  </si>
  <si>
    <t>CÔNG TY CỔ PHẦN T - MARTSTORES 04. Quầy N3B2 Trần Bình</t>
  </si>
  <si>
    <t>N3B2 Trần Bình, Từ Liêm, HN ( Cổng làng hoa Phú Mỹ )</t>
  </si>
  <si>
    <t>Tmart00628</t>
  </si>
  <si>
    <t>CÔNG TY CỔ PHẦN T - MARTSTORES 03. Quầy 274 Khương Đình</t>
  </si>
  <si>
    <t>274 Khương Đình, Thanh xuân, HN</t>
  </si>
  <si>
    <t>Tmart00722</t>
  </si>
  <si>
    <t>CÔNG TY CỔ PHẦN T - MARTSTORES 09. Quầy Sóc Sơn</t>
  </si>
  <si>
    <t>Tòa nhà Thuần Mão ĐTM Sóc Sơn, HN</t>
  </si>
  <si>
    <t>9%; MIENBAC</t>
  </si>
  <si>
    <t>SSN</t>
  </si>
  <si>
    <t>Tmart00928</t>
  </si>
  <si>
    <t>CÔNG TY CỔ PHẦN T - MARTSTORES 12. Quầy CT12B Kim Văn - Kim Lũ</t>
  </si>
  <si>
    <t>Tầng 1 , CT12B ĐTM Kim Văn - Kim Lũ, Hoàng Mai, HN</t>
  </si>
  <si>
    <t>Tmart00980</t>
  </si>
  <si>
    <t>CÔNG TY CỔ PHẦN T - MARTSTORES 15. Quầy 9B Nguyễn Cảnh Dị-KĐT Đại Kim</t>
  </si>
  <si>
    <t>9B Nguyễn Cảnh Dị, Đại Kim, Hoàng Mai, Hà Nội</t>
  </si>
  <si>
    <t>Tmart00983</t>
  </si>
  <si>
    <t>CÔNG TY CỔ PHẦN T - MARTSTORES 16. Quầy Xala, tòa nhà Hemisco, Xala</t>
  </si>
  <si>
    <t>Tầng 1 tòa nhà Hemisco, KĐT Xala, Phúc La, Hà Đông, HN</t>
  </si>
  <si>
    <t>Tmart00984</t>
  </si>
  <si>
    <t>CÔNG TY CỔ PHẦN T - MARTSTORES 17. Quầy 184 Đại Từ</t>
  </si>
  <si>
    <t>184 Đại Từ, Phường Đại Kim, Quận Hoàng Mai, HN</t>
  </si>
  <si>
    <t>Tmart00988</t>
  </si>
  <si>
    <t>CÔNG TY CỔ PHẦN T - MARTSTORES 19. Quầy Resco Cổ Nhuế</t>
  </si>
  <si>
    <t>Tầng 1, nhà OTC1, KĐT Resco Cổ Nhuế 2, Từ Liêm, HN</t>
  </si>
  <si>
    <t>Tmart00989</t>
  </si>
  <si>
    <t>CÔNG TY CỔ PHẦN T - MARTSTORES 20. Quầy Tân Tây Đô</t>
  </si>
  <si>
    <t>Tầng 1 Tòa nhà CT12B khu Đô thị mới Tân Tây Đô, Xã Tân Lập, Huyện Đan Phượng, Hà Nội.</t>
  </si>
  <si>
    <t>DPG</t>
  </si>
  <si>
    <t>Tmart00992</t>
  </si>
  <si>
    <t>CÔNG TY CỔ PHẦN T - MARTSTORES 22. Quầy CT3 KĐT Văn Khê</t>
  </si>
  <si>
    <t>Tầng 1, Tòa nhà CT3 khu đô thị Văn Khê, Hà Đông, Hà Nội</t>
  </si>
  <si>
    <t>Tmart00993</t>
  </si>
  <si>
    <t>CÔNG TY CỔ PHẦN T - MARTSTORES 23. Quầy CT1 Ngô Thì Nhậm, Hà Đông</t>
  </si>
  <si>
    <t>Tầng 1 tòa nhà CT1, chung cư Ngô Thì Nhậm, Hà Đông, Hà Nội</t>
  </si>
  <si>
    <t>Tmart00994</t>
  </si>
  <si>
    <t>CÔNG TY CỔ PHẦN T - MARTSTORES 24. Quầy Victory Thăng Long</t>
  </si>
  <si>
    <t>Tòa T1 Victory Thăng Long, An Khánh, Hoài Đức, Hà Nội</t>
  </si>
  <si>
    <t>Tmart00995</t>
  </si>
  <si>
    <t>CÔNG TY CỔ PHẦN T - MARTSTORES 25. Quầy CT2 - KĐT Xala</t>
  </si>
  <si>
    <t>Tầng 1 tòa CT2, KĐT Xala, Hà Đông, HN</t>
  </si>
  <si>
    <t>Tmart00999</t>
  </si>
  <si>
    <t>CÔNG TY CỔ PHẦN T - MARTSTORES 27. Quầy 62 Thanh Liệt (658 Kim Giang mới)</t>
  </si>
  <si>
    <t>Số 658 Kim Giang, Xã Thanh Trì, Huyện Thanh Trì, Hà Nội.</t>
  </si>
  <si>
    <t>Tmart01000</t>
  </si>
  <si>
    <t>CÔNG TY CỔ PHẦN T - MARTSTORES 28. Quầy 485 Vũ Tông Phan</t>
  </si>
  <si>
    <t>485 Vũ Tông Phan, Thanh Xuân, Hà Nội</t>
  </si>
  <si>
    <t>Tmart01001</t>
  </si>
  <si>
    <t>CÔNG TY CỔ PHẦN T - MARTSTORES 29. Quầy tòa K-KĐT Dương Nội</t>
  </si>
  <si>
    <t>Tầng 1, tòa K - cụm HJK - KĐT The Spark Dương Nội, Hà Đông, HN</t>
  </si>
  <si>
    <t>Tmart01003</t>
  </si>
  <si>
    <t>Căn 06+07 tòa C2A chung cư Ecohome2, đường tân xuân, phường đông ngạc, quận bắc từ liêm, HN</t>
  </si>
  <si>
    <t>Tmart01010</t>
  </si>
  <si>
    <t>CÔNG TY CỔ PHẦN T - MARTSTORES 34. Quầy tòa HH2A, KĐT The Spark Dương Nội</t>
  </si>
  <si>
    <t>Tầng 1 -  HH2B KĐT The Spark Dương Nội, phường Yên Nghĩa, quận Hà Đông, Hà Nội</t>
  </si>
  <si>
    <t>Tmart01011</t>
  </si>
  <si>
    <t>CÔNG TY CỔ PHẦN T - MARTSTORES 35. Quầy tầng 5 tòa GEMEK, KĐT Lê Trọng Tấn</t>
  </si>
  <si>
    <t>Tầng 5 tòa GEMEK, KĐT mới Lê Trọng Tấn, Hoài Đức, HN</t>
  </si>
  <si>
    <t>Tmart01012</t>
  </si>
  <si>
    <t>CÔNG TY CỔ PHẦN T - MARTSTORES 36. Quầy CT2 Xuân Mai, Tô Hiệu</t>
  </si>
  <si>
    <t>Tòa CT2 Xuân Mai, Tô Hiệu, phường Hà Cầu, quận Hà Đông, Hà Nội</t>
  </si>
  <si>
    <t>Tmart01017</t>
  </si>
  <si>
    <t>CÔNG TY CỔ PHẦN T - MARTSTORES 39. Quầy 112 Âu Cơ</t>
  </si>
  <si>
    <t>112 Âu Cơ, Tây Hồ, HN</t>
  </si>
  <si>
    <t>Tmart01019</t>
  </si>
  <si>
    <t>CÔNG TY CỔ PHẦN T - MARTSTORES 40. Quầy 19T6 Kiến Hưng</t>
  </si>
  <si>
    <t>Tầng 1, Tòa nhà 19T6 Kiến Hưng, phường Kiến Hưng, Quận Hà Đông, Hà Nội.</t>
  </si>
  <si>
    <t>Tmart01021</t>
  </si>
  <si>
    <t>CÔNG TY CỔ PHẦN T - MARTSTORES 42. Quầy Ecolife, 58 Tố Hữu</t>
  </si>
  <si>
    <t>Tòa Ecolife Capital, 58 Tố Hữu, Nam Từ Liêm, Hà Nội</t>
  </si>
  <si>
    <t>Tmart01023</t>
  </si>
  <si>
    <t>CÔNG TY CỔ PHẦN T - MARTSTORES 00. Quầy 39 Cầu Diễn</t>
  </si>
  <si>
    <t>39 Cầu Diễn, Bắc Từ Liêm, HN</t>
  </si>
  <si>
    <t>Tmart01025</t>
  </si>
  <si>
    <t>CÔNG TY CỔ PHẦN T - MARTSTORES 45. Quầy 20 Đức Diễn</t>
  </si>
  <si>
    <t>20 Đức Diễn, Bắc Từ Liêm, HN</t>
  </si>
  <si>
    <t>Tmart01027</t>
  </si>
  <si>
    <t>CÔNG TY CỔ PHẦN T - MARTSTORES 47. Quầy 69 Phố Xốm</t>
  </si>
  <si>
    <t>Số 69 phố Xốm, Phường Phú Lãm, Quận Hà Đông, Hà Nội</t>
  </si>
  <si>
    <t>Tmart01029</t>
  </si>
  <si>
    <t>CÔNG TY CỔ PHẦN T - MARTSTORES 49. Nơ 6A, Linh Đàm</t>
  </si>
  <si>
    <t>Nơ 6A, Bán đảo Linh Đàm, Phường Hoàng Liệt, Quận Hoàng Mai,HN</t>
  </si>
  <si>
    <t>Tmart01032</t>
  </si>
  <si>
    <t>CÔNG TY CỔ PHẦN T - MARTSTORES 52. Quầy Vĩnh Quỳnh</t>
  </si>
  <si>
    <t>Xóm 2, Thôn Quỳnh Đô, Xã Vĩnh Quỳnh, Huyện Thanh Trì, HN</t>
  </si>
  <si>
    <t>Tmart01036</t>
  </si>
  <si>
    <t>CÔNG TY CỔ PHẦN T - MARTSTORES 56. TM02-N03T5 khu ngoại giao đoàn</t>
  </si>
  <si>
    <t>56. TM02-N03T5 khu ngoại giao đoàn, P.Xuân Tảo, Bắc Từ Liêm, HN</t>
  </si>
  <si>
    <t>Tmart01041</t>
  </si>
  <si>
    <t>CÔNG TY CỔ PHẦN T - MARTSTORES 61. Quầy Định Công, số 1 Trần Nguyên Đán</t>
  </si>
  <si>
    <t>số 1 Trần Nguyên Đán, P.Định Công, Hoàng Mai, HN</t>
  </si>
  <si>
    <t>Tmart01046</t>
  </si>
  <si>
    <t>CÔNG TY CỔ PHẦN T - MARTSTORES 66. Quầy 47 Tân Xuân, Bắc Từ Liêm, HN</t>
  </si>
  <si>
    <t>47 Tân Xuân, Bắc Từ Liêm, HN</t>
  </si>
  <si>
    <t>Tmart01047</t>
  </si>
  <si>
    <t>CÔNG TY CỔ PHẦN T - MARTSTORES 67. Quầy Trần Thủ Độ</t>
  </si>
  <si>
    <t>Cổng nhà máy Hino, đường Trần Thủ Độ, Q.Hoàng Mai, HN</t>
  </si>
  <si>
    <t>Tmart01048</t>
  </si>
  <si>
    <t>CÔNG TY CỔ PHẦN T - MARTSTORES 68. Quầy 32T ĐN-A KĐT Golden An Khánh</t>
  </si>
  <si>
    <t>Tầng 1 Tòa Nhà 32T, The Golden An Khánh, Khu đô thị Nam Khánh, Xã An Khánh, Huyện Hoài Đức, Hà Nội</t>
  </si>
  <si>
    <t>Tmart01049</t>
  </si>
  <si>
    <t>CÔNG TY CỔ PHẦN T - MARTSTORES 69. Quầy 59 Xuân La, Tây Hồ, HN</t>
  </si>
  <si>
    <t>Số 59 Xuân La, Phường Xuân La, Quận Tây Hồ, Hà Nội.</t>
  </si>
  <si>
    <t>Tmart01051</t>
  </si>
  <si>
    <t>CÔNG TY CỔ PHẦN T - MARTSTORES 71. Quầy Hưng Yên</t>
  </si>
  <si>
    <t>601 Nguyễn Văn Linh, TP Hưng Yên, Hưng Yên</t>
  </si>
  <si>
    <t>Tmart01052</t>
  </si>
  <si>
    <t>CÔNG TY CỔ PHẦN T - MARTSTORES 72. SG Quầy 850A Lê Văn Lương, Nhà Bè, HCM</t>
  </si>
  <si>
    <t>850A Lê Văn Lương, xã Phước Kiểng, huyện Nhà Bè, HCM</t>
  </si>
  <si>
    <t>Tmart01053</t>
  </si>
  <si>
    <t>CÔNG TY CỔ PHẦN T - MARTSTORES 73.SG QUẦY Liên ấp 2-6 Vĩnh Lộc A, HCM</t>
  </si>
  <si>
    <t>F2/39AC Liên ấp 2-6, Vĩnh Lộc A, Bình Chánh, HCM</t>
  </si>
  <si>
    <t>Tmart01054</t>
  </si>
  <si>
    <t>CÔNG TY CỔ PHẦN T - MARTSTORES 74.SG QUẦY 1410 Tỉnh Lộ 10, HCM</t>
  </si>
  <si>
    <t>SỐ 1410 ĐƯỜNG TỈNH LỘ 10, QUẬN BÌNH TÂN, TP HCM</t>
  </si>
  <si>
    <t>Tmart01055</t>
  </si>
  <si>
    <t>CÔNG TY CỔ PHẦN T - MARTSTORES 75. SG Quầy Trịnh Thị Dối</t>
  </si>
  <si>
    <t>TRỊNH THỊ DỐI , QUẬN 12, HCM</t>
  </si>
  <si>
    <t>Tmart01056</t>
  </si>
  <si>
    <t>CÔNG TY CỔ PHẦN T - MARTSTORES 76. SG Quầy 245 Trần Thị Cờ, HCM</t>
  </si>
  <si>
    <t>245 Trần Thị Cờ, P.Thới An, Q.12, HCM</t>
  </si>
  <si>
    <t>Tmart01057</t>
  </si>
  <si>
    <t>CÔNG TY CỔ PHẦN T - MARTSTORES 77. SG QUẦY 71 BÙI VĂN NGỮ, HCM</t>
  </si>
  <si>
    <t>SỐ  71 BÙI VĂN NGỮ, P. TÂN CHÁNH HIỆP, Q.12, HCM</t>
  </si>
  <si>
    <t>Tmart01060</t>
  </si>
  <si>
    <t>CÔNG TY CỔ PHẦN T - MARTSTORES 80.SG QUẦY 323 ĐƯỜNG HT13, HCM</t>
  </si>
  <si>
    <t>SỐ 232 ĐƯỜNG HT13, P. HIỆP THÀNH, QUẬN 12, TP HCM</t>
  </si>
  <si>
    <t>Tmart01061</t>
  </si>
  <si>
    <t>CÔNG TY CỔ PHẦN T - MARTSTORES 81. Quầy Victory 2</t>
  </si>
  <si>
    <t>Tòa A Victory 2, KĐT An Khánh, Hoài Đức, HN</t>
  </si>
  <si>
    <t>Tmart01062</t>
  </si>
  <si>
    <t>CÔNG TY CỔ PHẦN T - MARTSTORES 82. Quầy H3.2 FLC Đại Mỗ</t>
  </si>
  <si>
    <t>Tầng 1, H3.2 KĐT FLC Đại Mỗ, Nam Từ Liêm, Hà Nội</t>
  </si>
  <si>
    <t>Tmart01063</t>
  </si>
  <si>
    <t>CÔNG TY CỔ PHẦN T - MARTSTORES 83. Tmart Tòa N02, Ecohome3</t>
  </si>
  <si>
    <t>Tòa N02, Ecohome 3, phường Đông Ngạc, quận Bắc Từ Liêm, Hà Nội</t>
  </si>
  <si>
    <t>Tmart01065</t>
  </si>
  <si>
    <t>CÔNG TY CỔ PHẦN T - MARTSTORES 84. Quầy Tecco Tứ Hiệp</t>
  </si>
  <si>
    <t>Chung cư Tecco Skyville Tower, đường Quan Lai, Ngũ Hiệp, Thanh Trì, Hà Nội</t>
  </si>
  <si>
    <t>Tmart01067</t>
  </si>
  <si>
    <t>CÔNG TY CỔ PHẦN T - MARTSTORES 86. Quầy Nơ 4A Linh Đàm</t>
  </si>
  <si>
    <t>Nơ 4A, Bán đảo Linh Đàm, Hoàng Liệt, Hoàng Mai, Hà Nội</t>
  </si>
  <si>
    <t>Tmart01070</t>
  </si>
  <si>
    <t>CÔNG TY CỔ PHẦN T - MARTSTORES 89. quầy No5 Golden Time, Ecohome 4</t>
  </si>
  <si>
    <t>Tầng 1, tòa No5, khu nhà ở Ecohome 3, Đông Ngạc, Bắc Từ Liêm, Hà Nội</t>
  </si>
  <si>
    <t>Tmart01071</t>
  </si>
  <si>
    <t>CÔNG TY CỔ PHẦN T - MARTSTORES 90. Quầy Đại Thanh 2</t>
  </si>
  <si>
    <t>CT10C KĐT Đại Thanh, Tả Thanh Oai, Thanh Trì, Hà Nội</t>
  </si>
  <si>
    <t>Tmart01072</t>
  </si>
  <si>
    <t>CÔNG TY CỔ PHẦN T - MARTSTORES 91. Quầy 96 Vĩnh Hưng</t>
  </si>
  <si>
    <t>96 Vĩnh Hưng, phường Vĩnh Hưng, quận Hoàng Mai, Hà Nội</t>
  </si>
  <si>
    <t>Tmart01073</t>
  </si>
  <si>
    <t>CÔNG TY CỔ PHẦN T - MARTSTORES 92. Quầy Lê Văn Thiêm</t>
  </si>
  <si>
    <t>Số 2 Lê Văn Thiêm, phường Nhân Chính, Thanh Xuân, Hà Nội</t>
  </si>
  <si>
    <t>Tmart01074</t>
  </si>
  <si>
    <t>CÔNG TY CỔ PHẦN T - MARTSTORES 93. Quầy 112 Tân Khai</t>
  </si>
  <si>
    <t>112 Tân Khai, phường Tân Khai, Hoàng Mai, Hà Nội</t>
  </si>
  <si>
    <t>Tmart01075</t>
  </si>
  <si>
    <t>CÔNG TY CỔ PHẦN T - MARTSTORES 94. 282 Xuân Đỉnh</t>
  </si>
  <si>
    <t>280- 282 Xuân Đỉnh, phường Xuân Đỉnh, quận Bắc Từ Liêm, Hà Nội</t>
  </si>
  <si>
    <t>Tmart01076</t>
  </si>
  <si>
    <t>CÔNG TY CỔ PHẦN T - MARTSTORES 95. T1 tòa K3, Kpark Văn Phú</t>
  </si>
  <si>
    <t>Ô H-CT2, Khu nhà ở cao tầng Văn Phú Hi - Brand KĐT mới Văn Phú, Phú La, Hà Đông, Hà Nội</t>
  </si>
  <si>
    <t>Tmart01077</t>
  </si>
  <si>
    <t>CÔNG TY CỔ PHẦN T - MARTSTORES 96. Quầy Intracom Vĩnh Ngọc, Đông Anh</t>
  </si>
  <si>
    <t>Ki ốt 14, 15, tầng 1 của Tòa nhà chung cư Intracom Riverside, xã Vĩnh Ngọc, huyện Đông Anh, HN</t>
  </si>
  <si>
    <t>Tmart01078</t>
  </si>
  <si>
    <t>CÔNG TY CỔ PHẦN T - MARTSTORES 96. Quầy Ecohome 1</t>
  </si>
  <si>
    <t>Tầng 1, tòa E1, KĐT Ecohome 1, Bắc Từ Liêm, HN</t>
  </si>
  <si>
    <t>Tmart01080</t>
  </si>
  <si>
    <t>CÔNG TY CỔ PHẦN T - MARTSTORES 99. Quầy Roman Tố Hữu</t>
  </si>
  <si>
    <t>Tầng 1 Tháp B2 Tòa nhà Roman Plaza, Phường Đại Mỗ, Quận Nam Từ Liêm, HN</t>
  </si>
  <si>
    <t>Tmart01081</t>
  </si>
  <si>
    <t>CÔNG TY CỔ PHẦN T - MARTSTORES 100. Quầy Trâu Quỳ, Gia Lâm</t>
  </si>
  <si>
    <t>Số 6 Biệt thự 2, bán đảo Linh Đàm, Phường Hoàng Liệt, Quận Hoàng Mai, HN</t>
  </si>
  <si>
    <t>Tmart01082</t>
  </si>
  <si>
    <t>CÔNG TY CỔ PHẦN T - MARTSTORES 101. Quầy CT2-Epics Home-43 Phạm Văn Đồng</t>
  </si>
  <si>
    <t>Tầng 1 &amp; Tầng 2 Tòa nhà CT2, số 43 đường Phạm Văn Đồng, phường Cổ Nhuế 2, quận Bắc Từ Liêm, HN</t>
  </si>
  <si>
    <t>Tmart01083</t>
  </si>
  <si>
    <t>CÔNG TY CỔ PHẦN T - MARTSTORES 102. Quầy Đại Thanh 3, CT8A</t>
  </si>
  <si>
    <t>CT8A KĐT Đại Thanh, Tả Thanh Oai, Thanh Trì, Hà Nội</t>
  </si>
  <si>
    <t>Tmart01084</t>
  </si>
  <si>
    <t>CÔNG TY CỔ PHẦN T - MARTSTORES 103. Quầy Kosmo</t>
  </si>
  <si>
    <t>Lô S04, T1, Kosmo Xuân Tảo, Bắc Từ Liêm, HN</t>
  </si>
  <si>
    <t>Tmart01085</t>
  </si>
  <si>
    <t>CÔNG TY CỔ PHẦN T - MARTSTORES 104. Quầy 44 Triều Khúc</t>
  </si>
  <si>
    <t>Tầng 1, Toà nhà PCC1 Thanh Xuân, số 44 Triều Khúc, Phường Thanh Xuân Nam, Quận Thanh Xuân, HN</t>
  </si>
  <si>
    <t>Tmart01086</t>
  </si>
  <si>
    <t>CÔNG TY CỔ PHẦN T - MARTSTORES 105. Quầy HomeLand</t>
  </si>
  <si>
    <t>Tmart01087</t>
  </si>
  <si>
    <t>CÔNG TY CỔ PHẦN T - MARTSTORES 106. Quầy CT3B Nam Cường, Cổ Nhuế</t>
  </si>
  <si>
    <t>Tầng 1, Tòa nhà CT3B – Khu ĐTM Cổ Nhuế, Đường Phạm Văn Đồng, Phường Cổ Nhuế 1, Quận Bắc Từ Liêm, HN</t>
  </si>
  <si>
    <t>Tmart01088</t>
  </si>
  <si>
    <t>CÔNG TY CỔ PHẦN T - MARTSTORES 107. Quầy Ruby City Phúc Lợi</t>
  </si>
  <si>
    <t>Tầng 1, toà nhà chung cư Ruby CT3 Phúc Lợi, Phường Phúc Lợi, Quận Long Biên, HN sđt: 0377308677</t>
  </si>
  <si>
    <t>Tmart01089</t>
  </si>
  <si>
    <t>CÔNG TY CỔ PHẦN T - MARTSTORES 108. Quầy Licogi 13</t>
  </si>
  <si>
    <t>Tầng 1, ĐN-B, Licogi 13 ngõ 164 Khuất Duy Tiến, Thanh Xuân, HN</t>
  </si>
  <si>
    <t>Tmart01090</t>
  </si>
  <si>
    <t>CÔNG TY CỔ PHẦN T - MARTSTORES 109. Quầy Trần Thủ Độ 2, tòa South Building Pháp Vân - Tứ Hiệp</t>
  </si>
  <si>
    <t>Tầng 1, South Building, Khu đô thị mới Pháp Vân – Tứ Hiệp, Phường Hoàng Liệt, Quận Hoàng Mai, HN</t>
  </si>
  <si>
    <t>Tmart01091</t>
  </si>
  <si>
    <t>CÔNG TY CỔ PHẦN T - MARTSTORES 110. Quầy HH03A Thanh Hà</t>
  </si>
  <si>
    <t>T1-B1.3 tòa HH03A, KĐT Thanh Hà, Hà Đông, HN</t>
  </si>
  <si>
    <t>Tmart01092</t>
  </si>
  <si>
    <t>CÔNG TY CỔ PHẦN T - MARTSTORES 111. Quầy T1, tòa A7 An Bình City</t>
  </si>
  <si>
    <t>Lô 03-04 tầng 1, tòa A7, cc An Bình City, Cổ Nhuế, HN</t>
  </si>
  <si>
    <t>Tmart01093</t>
  </si>
  <si>
    <t>CÔNG TY CỔ PHẦN T - MARTSTORES 112. Quầy G2-Fivestar số 2 Kim Giang</t>
  </si>
  <si>
    <t>Tầng 1 Tòa Nhà G2 Thương mại dịch vụ 02, Số 2 Kim Giang, Phường Kim Giang, Quận Thanh Xuân, HN</t>
  </si>
  <si>
    <t>Tmart01094</t>
  </si>
  <si>
    <t>CÔNG TY CỔ PHẦN T - MARTSTORES 113. Quầy Thôn 7, Ninh Hiệp</t>
  </si>
  <si>
    <t>Thôn 7, xã Ninh Hiệp, huyện Gia Lâm, HN</t>
  </si>
  <si>
    <t>Tmart01095</t>
  </si>
  <si>
    <t>CÔNG TY CỔ PHẦN T - MARTSTORES 114. Quầy 317 Hà Huy Tập</t>
  </si>
  <si>
    <t>Số 317 Hà Huy Tập, TT Yên Viên, huyện Gia Lâm, HN</t>
  </si>
  <si>
    <t>Tmart01096</t>
  </si>
  <si>
    <t>CÔNG TY CỔ PHẦN T - MARTSTORES 1096. Nhà máy Canon Thăng Long</t>
  </si>
  <si>
    <t>Nhà máy Canon, KCN Bắc Thăng Long, huyện Đông Anh, HN</t>
  </si>
  <si>
    <t>Tmart01097</t>
  </si>
  <si>
    <t>CÔNG TY CỔ PHẦN T - MARTSTORES 116. Quầy Iris Garden</t>
  </si>
  <si>
    <t>30 Trần Hữu Dực, Cầu Diễn, Nam Từ Liêm, HN</t>
  </si>
  <si>
    <t>Tmart01098</t>
  </si>
  <si>
    <t>CÔNG TY CỔ PHẦN T - MARTSTORES 117. Quầy 56 Huyền Quang, Bắc Ninh</t>
  </si>
  <si>
    <t>56 Huyền Quang, Bắc Ninh</t>
  </si>
  <si>
    <t>Tmart01099</t>
  </si>
  <si>
    <t>CÔNG TY CỔ PHẦN T - MARTSTORES 118 Quầy Văn Giang</t>
  </si>
  <si>
    <t>Văn Giang - Hưng Yên</t>
  </si>
  <si>
    <t>Tmart99996</t>
  </si>
  <si>
    <t>CÔNG TY CỔ PHẦN T - MARTSTORES Mỹ Đình, Nam Từ Liêm - A.Đăng</t>
  </si>
  <si>
    <t>tầng 01 chung cư A4, Khu đô thị Mỹ Đình 1, P.Cầu Diễn, Q.Nam Từ Liêm, HN (Ngã 3 đường Hàm nghi và Nguyễn Đổng Chi)</t>
  </si>
  <si>
    <t>Tmart99997</t>
  </si>
  <si>
    <t>CÔNG TY CỔ PHẦN T - MARTSTORES 70 Nguyễn Đức Cảnh - A.Đăng</t>
  </si>
  <si>
    <t>70 Nguyễn ĐỨc Cảnh, Q.Thanh Xuân, HN</t>
  </si>
  <si>
    <t>Tmart99998</t>
  </si>
  <si>
    <t>CÔNG TY CỔ PHẦN T - MARTSTORES Nghĩa Đô - A.Đăng</t>
  </si>
  <si>
    <t>Nghĩa Đô, Q.Cầu Giấy, HN</t>
  </si>
  <si>
    <t>Tmart99999</t>
  </si>
  <si>
    <t>CÔNG TY CỔ PHẦN T - MARTSTORES Hateco Yên Sở - A.Đăng</t>
  </si>
  <si>
    <t>Yên Sở, Q.Hoàng Mai, HN</t>
  </si>
  <si>
    <t>TMARTHATECO</t>
  </si>
  <si>
    <t>TRẦN HẢI ĐĂNG</t>
  </si>
  <si>
    <t>Tầng 1, Tòa B, Dự Án Hateco Hoàng Mai, Sở Thượng, Phường Yên Sở, Quận Hoàng Mai, TP.Hà Nội</t>
  </si>
  <si>
    <t>TOANTHANG</t>
  </si>
  <si>
    <t>CÔNG TY TNHH ĐẦU TƯ PHÁT TRIỂN KINH DOANH TOÀN THẮNG</t>
  </si>
  <si>
    <t xml:space="preserve"> Số 8 đường số 3, KDC Đại Phúc, xã Bình Hưng, huyện Bình Chánh, TPHCM</t>
  </si>
  <si>
    <t>TPVBT</t>
  </si>
  <si>
    <t>CN D5 - CÔNG TY CỔ PHẦN DỊCH VỤ THỰC PHẨM VÀNG</t>
  </si>
  <si>
    <t>87-89 Đường D5, Phường 25, Quận Bình Thạnh, TP. Hồ Chí Minh</t>
  </si>
  <si>
    <t>TPVCT</t>
  </si>
  <si>
    <t>CN CÔNG TY CỔ PHẦN DỊCH VỤ THỰC PHẨM VÀNG -  QUÁN GÀ RÁN &amp; THỊT NƯỚNG CHICK KEBABS</t>
  </si>
  <si>
    <t>Số 2-2A Cao Thắng, Phường 05, Quận 3, Thành phố Hồ Chí Minh, Việt Nam</t>
  </si>
  <si>
    <t>TPVLDH</t>
  </si>
  <si>
    <t>CN CÔNG TY CP DV THỰC PHẨM VÀNG -  QUÁN GÀ RÁN &amp; THỊT NƯỚNG CHICK KEBABS</t>
  </si>
  <si>
    <t>Tầng Trệt, Tầng 2, Tầng 3 Số 8-9-10 Lô 4, Khu B, Lê Đại Hành, Phường15, Quận 11, TP.HCM, Việt Nam</t>
  </si>
  <si>
    <t>TPVLVS</t>
  </si>
  <si>
    <t>CN  CÔNG TY CỔ PHẦN DỊCH VỤ THỰC PHẨM VÀNG -  QUÁN GÀ RÁN &amp; THỊT NƯỚNG CHICK KEBABS</t>
  </si>
  <si>
    <t>351 Lê Văn Sỹ, Phường 1, Quận Tân Bình, Thành phố Hồ Chí Minh, Việt Nam</t>
  </si>
  <si>
    <t>TPVNTP</t>
  </si>
  <si>
    <t>CN NGUYỄN TRI PHƯƠNG - CÔNG TY CỔ PHẦN DỊCH VỤ THỰC PHẨM VÀNG</t>
  </si>
  <si>
    <t>Số 222-224 Nguyễn Tri Phương, Phường 4, Quận 10, Tp.Hồ Chí Minh</t>
  </si>
  <si>
    <t>TPVPVT</t>
  </si>
  <si>
    <t>CN PHAN VĂN TRỊ - CÔNG TY CỔ PHẦN DỊCH VỤ THỰC PHẨM VÀNG</t>
  </si>
  <si>
    <t>1445 Phan Văn Trị, Phường 10, Quận Gò Vấp, TP.Hồ Chí Minh</t>
  </si>
  <si>
    <t>TPVTKD</t>
  </si>
  <si>
    <t>CHI NHÁNH TRẦN KHÁNH DƯ-CÔNG TY CỔ PHẦN DỊCH VỤ THỰC PHẨM VÀNG</t>
  </si>
  <si>
    <t>Số 5 Trần Khánh Dư, Phường Tân Định, Quận 1, Thành phố Hồ Chí Minh</t>
  </si>
  <si>
    <t>TPVTVD</t>
  </si>
  <si>
    <t>CHI NHÁNH TÔ VĨNH DIỆN- CÔNG TY CỔ PHẦN DỊCH VỤ THỰC PHẨM VÀNG</t>
  </si>
  <si>
    <t>13 Tô Vĩnh Diện, Phường Linh Chiểu, Quận Thủ Đức, TP. Hồ Chí Minh</t>
  </si>
  <si>
    <t>TRUNGMYTAY</t>
  </si>
  <si>
    <t>CÔNG TY TNHH THƯƠNG MẠI DỊCH VỤ TRUNG MỸ TÂY</t>
  </si>
  <si>
    <t>TRUNGTUYEN</t>
  </si>
  <si>
    <t>TRUONGTHINH</t>
  </si>
  <si>
    <t>CÔNG TY TNHH TRƯỜNG THỊNH</t>
  </si>
  <si>
    <t>Thôn Thượng, Xã Phùng xá, Huyện Mỹ Đức, Thành phố Hà Nội, Việt Nam</t>
  </si>
  <si>
    <t>MDC</t>
  </si>
  <si>
    <t>TTMFARM</t>
  </si>
  <si>
    <t>CÔNG TY TNHH ĐẦU TƯ VÀ PHÁT TRIỂN TTM FARM</t>
  </si>
  <si>
    <t>Thôn Đồng Mỹ, Xã Lý Thường Kiệt, Huyện Yên Mỹ, Tỉnh Hưng Yên, Việt Nam</t>
  </si>
  <si>
    <t>TTTMCHOLIMEX</t>
  </si>
  <si>
    <t>CN CÔNG TY CP XUẤT NHẬP KHẨU VÀ ĐẦU TƯ CHỢ LỚN (CHOLIMEX)  - TTTM CHOLIMEX</t>
  </si>
  <si>
    <t>631 Nguyễn Trãi, Phường 11, Quận 5, TP. Hồ Chí Minh, Việt Nam</t>
  </si>
  <si>
    <t>TUANKHANH</t>
  </si>
  <si>
    <t>CÔNG TY TNHH GARAGE Ô TÔ TUẤN KHANH</t>
  </si>
  <si>
    <t>84/1/17 Hẻm 87, Đường số 8, Khu Phố ích Thạnh, Phường Trường Thạnh, Thành phố Thủ Đức, Thành phố Hồ Chí Minh, Việt Nam</t>
  </si>
  <si>
    <t>UBOFOOD</t>
  </si>
  <si>
    <t>CÔNG TY CỔ PHẦN UBOFOOD VIỆT NAM</t>
  </si>
  <si>
    <t>Tầng 2, nhà A, Khu thương mại dịch vụ Trung Văn 1, Phường Trung Văn, Quận Nam Từ Liêm, Thành phố Hà Nội, Việt Nam</t>
  </si>
  <si>
    <t>ubofood01</t>
  </si>
  <si>
    <t>UBOFOOD 132 Ngô Quyền, Q.10</t>
  </si>
  <si>
    <t>132 Ngô Quyền, P.5, Q.10, HCM</t>
  </si>
  <si>
    <t>ubofood02</t>
  </si>
  <si>
    <t>UBOFOOD Thái Văn Lung</t>
  </si>
  <si>
    <t>Số 6 Thái Văn Lung, Phường Bến Nghé, quận 1, Thành phố Hồ Chí Minh</t>
  </si>
  <si>
    <t>UNIT</t>
  </si>
  <si>
    <t>CÔNG TY TNHH HÀNG TIÊU DÙNG UNIT</t>
  </si>
  <si>
    <t>Số nhà 9, Ngõ 7, Đường Lê Đức Thọ, Phường Mỹ Đình 2, Quận Nam Từ Liêm, Thành phố Hà Nội, Việt Nam</t>
  </si>
  <si>
    <t>Unit0001</t>
  </si>
  <si>
    <t>CÔNG TY TNHH HÀNG TIÊU DÙNG UNIT. Ecomart Helios 75 tam trinh</t>
  </si>
  <si>
    <t>ecomart tầng 1 tòa nhà Helios 75 Đường Tam Trinh, Hoàng Mai, Hà Nội</t>
  </si>
  <si>
    <t>Unit0002</t>
  </si>
  <si>
    <t>CÔNG TY TNHH HÀNG TIÊU DÙNG UNIT. Ecomart chung cư osaka</t>
  </si>
  <si>
    <t>Ecomart chung cư osaka ngõ 48 Ngọc Hồi) 02471002626</t>
  </si>
  <si>
    <t>Unit0003</t>
  </si>
  <si>
    <t>Số nhà 9, Ngõ 7, Đường Lê Đức Thọ, Phường Mỹ Đình 2, Quận Nam Từ Liêm, HN</t>
  </si>
  <si>
    <t>Unit0004</t>
  </si>
  <si>
    <t>Unit0005</t>
  </si>
  <si>
    <t>Unit0006</t>
  </si>
  <si>
    <t>Unit0007</t>
  </si>
  <si>
    <t>Unit0008</t>
  </si>
  <si>
    <t>Unit0009</t>
  </si>
  <si>
    <t>Unit0010</t>
  </si>
  <si>
    <t>Unit0011</t>
  </si>
  <si>
    <t>Unit0012</t>
  </si>
  <si>
    <t>CÔNG TY TNHH HÀNG TIÊU DÙNG UNIT. Ecomart An Hưng, Hà Đông</t>
  </si>
  <si>
    <t>Tầng 1 , V2 kđt An Hưng , Hà Đông, HN</t>
  </si>
  <si>
    <t>UNO</t>
  </si>
  <si>
    <t>CÔNG TY CỔ PHẦN ĐẦU TƯ UNO VIỆT NAM</t>
  </si>
  <si>
    <t>Số 22, ngõ 381 đường Thụy Phương, Phường Thụy Phương, Quận Bắc Từ Liêm, Thành phố Hà Nội, Việt Nam</t>
  </si>
  <si>
    <t>UNO0101</t>
  </si>
  <si>
    <t>Unomart - Ecohome 3 Goldentime</t>
  </si>
  <si>
    <t>Tòa N04 Ecohome 3 (Goldentime), Đông Ngạc, Bắc Từ Liêm, HN</t>
  </si>
  <si>
    <t>327 Trần Hưng Đạo, Phường Cô Giang, Quận 1, Tp.HCM</t>
  </si>
  <si>
    <t>CÔNG TY CỔ PHẦN TRUNG TÂM THƯƠNG MẠI V+HÒA BÌNH</t>
  </si>
  <si>
    <t>Số 505, phố Minh Khai, Phường Vĩnh Tuy, Quận Hai Bà Trưng, Thành phố Hà Nội, Việt Nam</t>
  </si>
  <si>
    <t>VANTAITHAITHIEN</t>
  </si>
  <si>
    <t>CÔNG TY TNHH DỊCH VỤ GIAO NHẬN VẬN TẢI THÁI THIÊN</t>
  </si>
  <si>
    <t>606/55 Đường 3 tháng 2, Phường 14, Quận 10, TP Hồ Chí Minh, Việt Nam</t>
  </si>
  <si>
    <t>VATTUXANGDAU</t>
  </si>
  <si>
    <t>CÔNG TY CỔ PHẦN VẬT TƯ - XĂNG DẦU (COMECO)</t>
  </si>
  <si>
    <t>Toà nhà COMECO, 549 Điện Biên Phủ, Phường 03, Quận 3, TP Hồ Chí Minh</t>
  </si>
  <si>
    <t>VIETTHANG</t>
  </si>
  <si>
    <t>CÔNG TY CỔ PHẦN MAY VIỆT THẮNG</t>
  </si>
  <si>
    <t>127 Lê Văn Chí, P.Linh Trung, Q.Thủ Đức, TP.HCM</t>
  </si>
  <si>
    <t>VIETY</t>
  </si>
  <si>
    <t>CÔNG TY TNHH VIỆT Ý HÀ NỘI CENTER</t>
  </si>
  <si>
    <t>Ki ốt số 2, tầng 1 TTTM tòa nhà CT12A, KĐT Kim Văn Kim Lũ, Phường Đại Kim, Quận Hoàng Mai, Thành phố Hà Nội, Việt Nam</t>
  </si>
  <si>
    <t>viety0001</t>
  </si>
  <si>
    <t>Việt Ý The Manor Park, Đại lộ Chu Văn An</t>
  </si>
  <si>
    <t>Việt Ý Mart, số 15 Central, Sunrise C, The Manor Park, Đại lộ Chu Văn An, đường Nguyễn Xiển, Thanh Trì, HN</t>
  </si>
  <si>
    <t>VIETY-001</t>
  </si>
  <si>
    <t>CHI NHÁNH NHA TRANG - CÔNG TY TNHH VIỆT Ý HÀ NỘI CENTER</t>
  </si>
  <si>
    <t>Tầng 1-TTTM tòa nhà OC1, số 3-5 đường Phạm Văn Đồng, Phường Vĩnh Phước, Thành phố Nha Trang, Tỉnh Khánh Hòa, Việt Nam</t>
  </si>
  <si>
    <t>VINHTHAI</t>
  </si>
  <si>
    <t>CÔNG TY CỔ PHẦN CÔNG THƯƠNG VĨNH THÁI</t>
  </si>
  <si>
    <t>480 NGUYỄN THỊ MINH KHAI, PHƯỜNG 2, QUẬN 3, TP HCM</t>
  </si>
  <si>
    <t>VINOTEK</t>
  </si>
  <si>
    <t>Công Ty Cổ Phần Vinotek</t>
  </si>
  <si>
    <t>Số 11 ngõ 26, đường Xuân Diệu, Phường Quản An, Quận Tây Hồ, Hà Nội</t>
  </si>
  <si>
    <t>VINSUNGROP</t>
  </si>
  <si>
    <t>CTY CỔ PHẦN VINSUN GROUP</t>
  </si>
  <si>
    <t>Số 25, ngách 1, ngõ An Sơn, phố Đại La, Phường Trương Định, Quận Hai Bà Trưng, Thành phố Hà Nội</t>
  </si>
  <si>
    <t>VTDAUKHI</t>
  </si>
  <si>
    <t>TỔNG CÔNG TY CỔ PHẦN VẬN TẢI DẦU KHÍ</t>
  </si>
  <si>
    <t>Tầng 2, Toà nhà PVFCCo, số 43 Mạc Đĩnh Chi, P. Đakao, Quận 1, Tp. Hồ Chí Minh</t>
  </si>
  <si>
    <t>WIN</t>
  </si>
  <si>
    <t>CÔNG TY CỔ PHẦN DỊCH VỤ THƯƠNG MẠI TỔNG HỢP WINCOMMERCE</t>
  </si>
  <si>
    <t>Tầng 5, Mplaza SaiGon, số 39 Lê Duẩn, Phường Bến Nghé, Quận 1, Thành phố Hồ Chí Minh, Việt Nam</t>
  </si>
  <si>
    <t>MIENNAM;WIN</t>
  </si>
  <si>
    <t>WIN-001</t>
  </si>
  <si>
    <t>CHI NHÁNH NINH BÌNH - CÔNG TY CỔ PHẦN DỊCH VỤ THƯƠNG MẠI TỔNG HỢP WINCOMMERCE</t>
  </si>
  <si>
    <t>Số nhà 848, đường Trần Hưng Đạo, Phường Tân Thành, Thành phố Ninh Bình, Tỉnh Ninh Bình, Việt Nam</t>
  </si>
  <si>
    <t>MIENBAC;WIN</t>
  </si>
  <si>
    <t>WIN-002</t>
  </si>
  <si>
    <t>CHI NHÁNH HÀ NỘI - CÔNG TY CỔ PHẦN DỊCH VỤ THƯƠNG MẠI TỔNG HỢP WINCOMMERCE</t>
  </si>
  <si>
    <t>Tầng 6, Tòa nhà Trung tâm Quốc tế, số 17 Ngô Quyền, Phường Tràng Tiền, Quận Hoàn Kiếm, Thành phố Hà Nội, Việt Nam</t>
  </si>
  <si>
    <t>WIN-003</t>
  </si>
  <si>
    <t>CHI NHÁNH PHÚ THỌ - CÔNG TY CỔ PHẦN DỊCH VỤ THƯƠNG MẠI TỔNG HỢP WINCOMMERCE</t>
  </si>
  <si>
    <t>Tầng 2, Trung tâm thương mại Vincom Việt Trì Plaza, số 2 đườ, Phường Tiên Cát, Thành phố Việt Trì, Tỉnh Phú Thọ, Việt Nam</t>
  </si>
  <si>
    <t>WIN-004</t>
  </si>
  <si>
    <t>CHI NHÁNH HÀ TĨNH - CÔNG TY CỔ PHẦN DỊCH VỤ THƯƠNG MẠI TỔNG HỢP WINCOMMERCE</t>
  </si>
  <si>
    <t>TTTM Vincom Hà Tĩnh, Góc ngã tư, Đường Hà Huy Tập, Phường Hà Huy Tập, Thành phố Hà Tĩnh, Tỉnh Hà Tĩnh, Việt Nam</t>
  </si>
  <si>
    <t>WIN-006</t>
  </si>
  <si>
    <t>CHI NHÁNH HẢI DƯƠNG - CÔNG TY CỔ PHẦN DỊCH VỤ THƯƠNG MẠI TỔNG HỢP WINCOMMERCE</t>
  </si>
  <si>
    <t>Khu dân cư Nguyễn Trãi 1, Phường Sao Đỏ, Thành phố Chí Linh, Tỉnh Hải Dương, Việt Nam</t>
  </si>
  <si>
    <t>WIN-007</t>
  </si>
  <si>
    <t>CHI NHÁNH QUẢNG NINH - CÔNG TY CỔ PHẦN DỊCH VỤ THƯƠNG MẠI TỔNG HỢP WINCOMMERCE</t>
  </si>
  <si>
    <t>Tầng 2, khu TTTM Vincom Plaza Hạ Long, Khu vực Cột đồng hồ, Phường Bạch Đằng, Thành phố Hạ Long, Tỉnh Quảng Ninh, Việt Nam</t>
  </si>
  <si>
    <t>WIN-008</t>
  </si>
  <si>
    <t>CHI NHÁNH LÂM ĐỒNG - CÔNG TY CỔ PHẦN DỊCH VỤ THƯƠNG MẠI TỔNG HỢP WINCOMMERCE</t>
  </si>
  <si>
    <t>83 Lê Hồng Phong, Phường 1, Thành phố Bảo Lộc, Tỉnh Lâm Đồng, Việt Nam</t>
  </si>
  <si>
    <t>WIN-009</t>
  </si>
  <si>
    <t>CHI NHÁNH ĐÀ NẴNG - CÔNG TY CỔ PHẦN DỊCH VỤ THƯƠNG MẠI TỔNG HỢP WINCOMMERCE</t>
  </si>
  <si>
    <t>L2-01 Tầng 2, TTTM Vincom Plaza, 910A Ngô Quyền, Phường An Hải Bắc, Quận Sơn Trà, Thành phố Đà Nẵng, Việt Nam</t>
  </si>
  <si>
    <t>WIN-010</t>
  </si>
  <si>
    <t>CHI NHÁNH AN GIANG - CÔNG TY CỔ PHẦN DỊCH VỤ THƯƠNG MẠI TỔNG HỢP WINCOMMERCE</t>
  </si>
  <si>
    <t>Trung tâm Thương mại Vincom An Giang, đường Trần Hưng Đạo, Phường Mỹ Bình, Thành phố Long Xuyên, Tỉnh An Giang, Việt Nam</t>
  </si>
  <si>
    <t>WIN-013</t>
  </si>
  <si>
    <t>CHI NHÁNH ĐỒNG THÁP - CÔNG TY CỔ PHẦN DỊCH VỤ THƯƠNG MẠI TỔNG HỢP WINCOMMERCE</t>
  </si>
  <si>
    <t>Khu Trung Tâm Dịch Vụ Thương Mại Khóm 4, Phường 1, Thành phố Sa Đéc, Tỉnh Đồng Tháp, Việt Nam</t>
  </si>
  <si>
    <t>WIN-014</t>
  </si>
  <si>
    <t>CHI NHÁNH KON TUM - CÔNG TY CỔ PHẦN DỊCH VỤ THƯƠNG MẠI TỔNG HỢP WINCOMMERCE</t>
  </si>
  <si>
    <t>Tầng 2, TTTM Vincom PLAZA Kon Tum, 02 Phan Đình Phùng, Phường Quyết Thắng, Thành phố Kon Tum, Tỉnh Kon Tum, Việt Nam</t>
  </si>
  <si>
    <t>WIN-016</t>
  </si>
  <si>
    <t>CHI NHÁNH CẦN THƠ - CÔNG TY CỔ PHẦN DỊCH VỤ THƯƠNG MẠI TỔNG HỢP WINCOMMERCE</t>
  </si>
  <si>
    <t>42, đường 30/4, Phường An Phú, Quận Ninh Kiều, Thành phố Cần Thơ, Việt Nam</t>
  </si>
  <si>
    <t>WIN-017</t>
  </si>
  <si>
    <t>CHI NHÁNH ĐẮK LẮK - CÔNG TY CỔ PHẦN DỊCH VỤ THƯƠNG MẠI TỔNG HỢP WINCOMMERCE</t>
  </si>
  <si>
    <t>Số 78 Lý Thường Kiệt, Phường Thắng Lợi, TP.Buôn Ma Thuột, Tỉnh Đắk Lắk, Việt Nam</t>
  </si>
  <si>
    <t>WIN-018</t>
  </si>
  <si>
    <t>CHI NHÁNH BẠC LIÊU - CÔNG TY CỔ PHẦN DỊCH VỤ THƯƠNG MẠI TỔNG HỢP WINCOMMERCE</t>
  </si>
  <si>
    <t>Khu Trung tâm Thương mại Bạc Liêu, Phường 3, Thành Phố Bạc Liêu, Tỉnh Bạc Liêu, Việt Nam</t>
  </si>
  <si>
    <t>WIN-019</t>
  </si>
  <si>
    <t>CHI NHÁNH VĨNH LONG - CÔNG TY CỔ PHẦN DỊCH VỤ THƯƠNG MẠI TỔNG HỢP WINCOMMERCE</t>
  </si>
  <si>
    <t>Lô L2-09, Lầu 2, Trung Tâm Thương Mại Vincom Plaza Vĩnh Long, Phường 4, Thành phố  Vĩnh Long, Tỉnh Vĩnh Long, Việt Nam</t>
  </si>
  <si>
    <t>WIN-020</t>
  </si>
  <si>
    <t>CHI NHÁNH THANH HÓA - CÔNG TY CỔ PHẦN DỊCH VỤ THƯƠNG MẠI TỔNG HỢP WINCOMMERCE</t>
  </si>
  <si>
    <t>Tầng 1, Vincom+ Tĩnh Gia, Thôn Nam Yến, Xã Hải Yến, Thị xã Nghi Sơn, Tỉnh Thanh Hoá, Việt Nam</t>
  </si>
  <si>
    <t>WIN-021</t>
  </si>
  <si>
    <t>CHI NHÁNH THỪA THIÊN HUẾ - CÔNG TY CỔ PHẦN DỊCH VỤ THƯƠNG MẠI TỔNG HỢP WINCOMMERCE</t>
  </si>
  <si>
    <t>50A Hùng Vương, Phường Phú Nhuận, Thành phố Huế, Tỉnh Thừa Thiên - Huế, Việt Nam</t>
  </si>
  <si>
    <t>WIN-022</t>
  </si>
  <si>
    <t>CHI NHÁNH GIA LAI - CÔNG TY CỔ PHẦN DỊCH VỤ THƯƠNG MẠI TỔNG HỢP WINCOMMERCE</t>
  </si>
  <si>
    <t>Trung tâm thương mại Pleiku, Phường Diên Hồng, Thành phố  Pleiku, Tỉnh Gia Lai, Việt Nam</t>
  </si>
  <si>
    <t>WIN-023</t>
  </si>
  <si>
    <t>CHI NHÁNH ĐỒNG NAI - CÔNG TY CỔ PHẦN DỊCH VỤ THƯƠNG MẠI TỔNG HỢP WINCOMMERCE</t>
  </si>
  <si>
    <t>TTTM Vincom Biên Hòa- Đồng Nai, 1096 Phạm Văn Thuận, KP2, Phường Tân Mai, Thành phố Biên Hoà, Tỉnh Đồng Nai, Việt Nam</t>
  </si>
  <si>
    <t>WIN-024</t>
  </si>
  <si>
    <t>CHI NHÁNH BÌNH DƯƠNG - CÔNG TY CỔ PHẦN DỊCH VỤ THƯƠNG MẠI TỔNG HỢP WINCOMMERCE</t>
  </si>
  <si>
    <t>Tầng trệt, chợ Dĩ An, Phường Dĩ An, Thành phố Dĩ An, Tỉnh Bình Dương, Việt Nam</t>
  </si>
  <si>
    <t>WIN-025</t>
  </si>
  <si>
    <t>CHI NHÁNH HẢI PHÒNG - CÔNG TY CỔ PHẦN DỊCH VỤ THƯƠNG MẠI TỔNG HỢP WINCOMMERCE</t>
  </si>
  <si>
    <t>khu trung tâm thương mại Vincom Lê Thánh Tông, Số 5 đường Lê, Phường Máy Tơ, Quận Ngô Quyền, Thành phố Hải Phòng, Việt Nam</t>
  </si>
  <si>
    <t>WIN-027</t>
  </si>
  <si>
    <t>CHI NHÁNH NINH THUẬN - CÔNG TY CỔ PHẦN DỊCH VỤ THƯƠNG MẠI TỔNG HỢP WINCOMMERCE</t>
  </si>
  <si>
    <t>Số 122 đường 16/4, Phường Mỹ Hải, TP. Phan Rang-Tháp Chàm, Tỉnh Ninh Thuận, Việt Nam</t>
  </si>
  <si>
    <t>WIN-028</t>
  </si>
  <si>
    <t>CHI NHÁNH KHÁNH HÒA - CÔNG TY CỔ PHẦN DỊCH VỤ THƯƠNG MẠI TỔNG HỢP WINCOMMERCE</t>
  </si>
  <si>
    <t>Số 60 Thái Nguyên, Phường Phương Sài, Thành phố Nha Trang, Tỉnh Khánh Hòa, Việt Nam</t>
  </si>
  <si>
    <t>WIN-029</t>
  </si>
  <si>
    <t>CHI NHÁNH VĨNH PHÚC - CÔNG TY CỔ PHẦN DỊCH VỤ THƯƠNG MẠI TỔNG HỢP WINCOMMERCE</t>
  </si>
  <si>
    <t>481 Hùng Vương, Phường Đồng Tâm, Thành phố Vĩnh Yên, Tỉnh Vĩnh Phúc, Việt Nam</t>
  </si>
  <si>
    <t>WIN-030</t>
  </si>
  <si>
    <t>CHI NHÁNH HÀ NAM - CÔNG TY CỔ PHẦN DỊCH VỤ THƯƠNG MẠI TỔNG HỢP WINCOMMERCE</t>
  </si>
  <si>
    <t>TTTM Vincom Hà Nam, Phường Minh Khai, Thành phố Phủ Lý, Tỉnh Hà Nam, Việt Nam</t>
  </si>
  <si>
    <t>WIN-031</t>
  </si>
  <si>
    <t>CHI NHÁNH BẮC NINH - CÔNG TY CỔ PHẦN DỊCH VỤ THƯƠNG MẠI TỔNG HỢP WINCOMMERCE</t>
  </si>
  <si>
    <t>Đường Lê Quang Đạo, Phường Đông Ngàn, Thành phố Từ Sơn, Tỉnh Bắc Ninh, Việt Nam</t>
  </si>
  <si>
    <t>WIN-033</t>
  </si>
  <si>
    <t>CHI NHÁNH HẬU GIANG - CÔNG TY CỔ PHẦN DỊCH VỤ THƯƠNG MẠI TỔNG HỢP WINCOMMERCE</t>
  </si>
  <si>
    <t>TTTM Vincom Plaza Hậu Giang, Khu Vực 3, Phường V, Thành phố Vị Thanh, Tỉnh Hậu Giang, Việt Nam</t>
  </si>
  <si>
    <t>WIN-034</t>
  </si>
  <si>
    <t>CHI NHÁNH HÒA BÌNH - CÔNG TY CỔ PHẦN DỊCH VỤ THƯƠNG MẠI TỔNG HỢP WINCOMMERCE</t>
  </si>
  <si>
    <t>Tầng 2, TTTM Vincom Plaza Hòa Bình, Phường Đồng Tiến, Thành phố Hoà Bình, Tỉnh Hòa Bình, Việt Nam</t>
  </si>
  <si>
    <t>HBH</t>
  </si>
  <si>
    <t>WIN-035</t>
  </si>
  <si>
    <t>CHI NHÁNH YÊN BÁI - CÔNG TY CỔ PHẦN DỊCH VỤ THƯƠNG MẠI TỔNG HỢP WINCOMMERCE</t>
  </si>
  <si>
    <t>TTTM Vincom Yên Bái, đường Thành Công, Phường Nguyễn Thái Học, Thành phố  Yên Bái, Tỉnh Yên Bái, Việt Nam</t>
  </si>
  <si>
    <t>YBI</t>
  </si>
  <si>
    <t>WIN-038</t>
  </si>
  <si>
    <t>CHI NHÁNH TUYÊN QUANG - CÔNG TY CỔ PHẦN DỊCH VỤ THƯƠNG MẠI TỔNG HỢP WINCOMMERCE</t>
  </si>
  <si>
    <t>Tầng 2, TTTM Vincom Tuyên Quang, Số 260 đường Quang Trung, Phường Phan Thiết, Thành Phố Tuyên Quang, Tỉnh Tuyên Quang, Việt Nam</t>
  </si>
  <si>
    <t>TQG</t>
  </si>
  <si>
    <t>WIN-039</t>
  </si>
  <si>
    <t>CHI NHÁNH PHÚ YÊN - CÔNG TY CỔ PHẦN DỊCH VỤ THƯƠNG MẠI TỔNG HỢP WINCOMMERCE</t>
  </si>
  <si>
    <t>Góc Đông Bắc ngã tư đường Hùng Vương và đường Trần Phú, Phường 7, TP Tuy Hoà, Tỉnh Phú Yên, Việt Nam</t>
  </si>
  <si>
    <t>WIN-041</t>
  </si>
  <si>
    <t>CHI NHÁNH LONG AN - CÔNG TY CỔ PHẦN DỊCH VỤ THƯƠNG MẠI TỔNG HỢP WINCOMMERCE</t>
  </si>
  <si>
    <t>Ngã tư Hùng Vương và Mai Thị Tốt, Phường 2, Thành phố Tân An, Tỉnh Long An, Việt Nam</t>
  </si>
  <si>
    <t>WIN-042</t>
  </si>
  <si>
    <t>CHI NHÁNH QUẢNG NGÃI - CÔNG TY CỔ PHẦN DỊCH VỤ THƯƠNG MẠI TỔNG HỢP WINCOMMERCE</t>
  </si>
  <si>
    <t>TTTM Vincom Plaza Quảng Ngãi, số 26 đường Lê Thánh Tôn, Phường Nghĩa Chánh, Thành phố Quảng Ngãi, Tỉnh Quảng Ngãi, Việt Nam</t>
  </si>
  <si>
    <t>WIN-044</t>
  </si>
  <si>
    <t>CHI NHÁNH THÁI BÌNH - CÔNG TY CỔ PHẦN DỊCH VỤ THƯƠNG MẠI TỔNG HỢP WINCOMMERCE</t>
  </si>
  <si>
    <t>Số 460, phố Lý Bôn, Phường Đề Thám, Thành phố Thái Bình, Tỉnh Thái Bình, Việt Nam</t>
  </si>
  <si>
    <t>WIN-045</t>
  </si>
  <si>
    <t>CHI NHÁNH QUẢNG BÌNH - CÔNG TY CỔ PHẦN DỊCH VỤ THƯƠNG MẠI TỔNG HỢP WINCOMMERCE</t>
  </si>
  <si>
    <t>TTTM Đồng Hới, Đường Quách Xuân Kỳ, Phường Đồng Hải, Thành phố Đồng Hới, Tỉnh Quảng Bình, Việt Nam</t>
  </si>
  <si>
    <t>WIN-046</t>
  </si>
  <si>
    <t>CHI NHÁNH TÂY NINH - CÔNG TY CỔ PHẦN DỊCH VỤ THƯƠNG MẠI TỔNG HỢP WINCOMMERCE</t>
  </si>
  <si>
    <t>TTTM Vincom Plaza Tây Ninh, khu phố 1, Phường 3, Thành phố Tây Ninh, Tỉnh Tây Ninh, Việt Nam</t>
  </si>
  <si>
    <t>WIN-047</t>
  </si>
  <si>
    <t>CHI NHÁNH BÀ RỊA - VŨNG TÀU - CÔNG TY CỔ PHẦN DỊCH VỤ THƯƠNG MẠI TỔNG HỢP WINCOMMERCE</t>
  </si>
  <si>
    <t>09 Nguyễn Hữu Cảnh, Phường Thắng Nhất, Thành Phố Vũng Tàu, Tỉnh Bà Rịa - Vũng Tàu, Việt Nam</t>
  </si>
  <si>
    <t>WIN-048</t>
  </si>
  <si>
    <t>CHI NHÁNH HỒ CHÍ MINH - CÔNG TY CỔ PHẦN DỊCH VỤ THƯƠNG MẠI TỔNG HỢP WINCOMMERCE</t>
  </si>
  <si>
    <t>Tầng 5, Mplaza SaiGon, 39 Lê Duẩn, Phường Bến Nghé, Quận 1, Thành phố Hồ Chí Minh, Việt Nam</t>
  </si>
  <si>
    <t>WIN-049</t>
  </si>
  <si>
    <t>CHI NHÁNH SƠN LA - CÔNG TY CỔ PHẦN DỊCH VỤ THƯƠNG MẠI TỔNG HỢP WINCOMMERCE</t>
  </si>
  <si>
    <t>TTTM Vincom Sơn La, Tổ 3, Phường Quyết Thắng, Thành phố Sơn La, Tỉnh Sơn La, Việt Nam</t>
  </si>
  <si>
    <t>SLA</t>
  </si>
  <si>
    <t>WIN-052</t>
  </si>
  <si>
    <t>CHI NHÁNH LẠNG SƠN - CÔNG TY CỔ PHẦN DỊCH VỤ THƯƠNG MẠI TỔNG HỢP WINCOMMERCE</t>
  </si>
  <si>
    <t>TTTM Vincom Lạng Sơn, Cầu Kỳ Lừa, Phường Chi Lăng, Thành phố Lạng Sơn, Tỉnh Lạng Sơn, Việt Nam</t>
  </si>
  <si>
    <t>LSN</t>
  </si>
  <si>
    <t>WIN-053</t>
  </si>
  <si>
    <t>CHI NHÁNH TRÀ VINH - CÔNG TY CỔ PHẦN DỊCH VỤ THƯƠNG MẠI TỔNG HỢP WINCOMMERCE</t>
  </si>
  <si>
    <t>TTTM Vincom Plaza Trà Vinh, Khóm 3, Phường 2, Thành phố Trà Vinh, Tỉnh Trà Vinh, Việt Nam</t>
  </si>
  <si>
    <t>WIN-056</t>
  </si>
  <si>
    <t>CHI NHÁNH HƯNG YÊN - CÔNG TY CỔ PHẦN DỊCH VỤ THƯƠNG MẠI TỔNG HỢP WINCOMMERCE</t>
  </si>
  <si>
    <t>Căn RA1, Tầng 01, Tòa A1 Khu căn hộ Rừng Cọ, KĐT TM và DL Vă, Xã Xuân Quan, Huyện Văn Giang, Tỉnh Hưng Yên, Việt Nam</t>
  </si>
  <si>
    <t>WIN-057</t>
  </si>
  <si>
    <t>CHI NHÁNH KIÊN GIANG - CÔNG TY CỔ PHẦN DỊCH VỤ THƯƠNG MẠI TỔNG HỢP WINCOMMERCE</t>
  </si>
  <si>
    <t>TTTM Vincom Plaza Kiên Giang, Lô A12, Đường Cô Bắc, Khu Phố, Phường Vĩnh Bảo, Thành phố Rạch Giá, Tỉnh Kiên Giang, Việt Nam</t>
  </si>
  <si>
    <t>WIN-058</t>
  </si>
  <si>
    <t>CHI NHÁNH NGHỆ AN - CÔNG TY CỔ PHẦN DỊCH VỤ THƯƠNG MẠI TỔNG HỢP WINCOMMERCE</t>
  </si>
  <si>
    <t>Vincom+ Nam Đàn, Thị trấn Nam Đàn, Huyện Nam Đàn, Tỉnh Nghệ An, Việt Nam</t>
  </si>
  <si>
    <t>WIN-059</t>
  </si>
  <si>
    <t>CHI NHÁNH THÁI NGUYÊN - CÔNG TY CỔ PHẦN DỊCH VỤ THƯƠNG MẠI TỔNG HỢP WINCOMMERCE</t>
  </si>
  <si>
    <t>TTTM Vincom Thái Nguyên, Đường Lương Ngọc Quyến, Phường Quang Trung, Thành phố Thái Nguyên, Tỉnh Thái Nguyên, Việt Nam</t>
  </si>
  <si>
    <t>WIN-060</t>
  </si>
  <si>
    <t>CHI NHÁNH CÀ MAU - CÔNG TY CỔ PHẦN DỊCH VỤ THƯƠNG MẠI TỔNG HỢP WINCOMMERCE</t>
  </si>
  <si>
    <t>TTTM Vincom Plaza Cà Mau, Phường 1, Thành phố Cà Mau, Tỉnh Cà Mau, Việt Nam</t>
  </si>
  <si>
    <t>WIN-061</t>
  </si>
  <si>
    <t>CHI NHÁNH QUẢNG NAM - CÔNG TY CỔ PHẦN DỊCH VỤ THƯƠNG MẠI TỔNG HỢP WINCOMMERCE</t>
  </si>
  <si>
    <t>53 Đinh Tiên Hoàng, Phường Tân An, Thành phố Hội An, Tỉnh Quảng Nam, Việt Nam</t>
  </si>
  <si>
    <t>WIN-062</t>
  </si>
  <si>
    <t>CHI NHÁNH BÌNH THUẬN - CÔNG TY CỔ PHẦN DỊCH VỤ THƯƠNG MẠI TỔNG HỢP WINCOMMERCE</t>
  </si>
  <si>
    <t>9 Nguyễn Tương, Phường Phú Thủy, Thành phố  Phan Thiết, Tỉnh Bình Thuận, Việt Nam</t>
  </si>
  <si>
    <t>WIN-063</t>
  </si>
  <si>
    <t>CHI NHÁNH TIỀN GIANG - CÔNG TY CỔ PHẦN DỊCH VỤ THƯƠNG MẠI TỔNG HỢP WINCOMMERCE</t>
  </si>
  <si>
    <t>200 Nam Kỳ Khởi Nghĩa, Phường 1, Thành phố Mỹ Tho, Tỉnh Tiền Giang, Việt Nam</t>
  </si>
  <si>
    <t>WIN-064</t>
  </si>
  <si>
    <t>CHI NHÁNH NAM ĐỊNH - CÔNG TY CỔ PHẦN DỊCH VỤ THƯƠNG MẠI TỔNG HỢP WINCOMMERCE</t>
  </si>
  <si>
    <t>186 Hùng Vương, Phường Vị Xuyên, Thành phố Nam Định, Tỉnh Nam Định, Việt Nam</t>
  </si>
  <si>
    <t>WIN-065</t>
  </si>
  <si>
    <t>CHI NHÁNH BẮC GIANG - CÔNG TY CỔ PHẦN DỊCH VỤ THƯƠNG MẠI TỔNG HỢP WINCOMMERCE</t>
  </si>
  <si>
    <t>545 Lê Lợi, Phường Hoàng Văn Thụ, Thành phố  Bắc Giang, Tỉnh Bắc Giang, Việt Nam</t>
  </si>
  <si>
    <t>WIN-066</t>
  </si>
  <si>
    <t>CHI NHÁNH SÓC TRĂNG - CÔNG TY CỔ PHẦN DỊCH VỤ THƯƠNG MẠI TỔNG HỢP WINCOMMERCE</t>
  </si>
  <si>
    <t>L02-01 Tầng 2, TTTM Vincom Plaza Sóc Trăng, số 22 Đường Trần, Phường 2, Thành phố Sóc Trăng, Tỉnh Sóc Trăng, Việt Nam</t>
  </si>
  <si>
    <t>WIN-067</t>
  </si>
  <si>
    <t>CHI NHÁNH BẾN TRE- CÔNG TY CỔ PHẦN DỊCH VỤ THƯƠNG MẠI TỔNG HỢP WINCOMMERCE</t>
  </si>
  <si>
    <t>116A1 Trương Định, Phường 6, Thành phố Bến Tre, Tỉnh Bến Tre, Việt Nam</t>
  </si>
  <si>
    <t>WIN-070</t>
  </si>
  <si>
    <t>CHI NHÁNH QUẢNG TRỊ - CÔNG TY CỔ PHẦN DỊCH VỤ THƯƠNG MẠI TỔNG HỢP WINCOMMERCE</t>
  </si>
  <si>
    <t>35 Hùng Vương, Phường 1, Thành phố Đông Hà, Tỉnh Quảng Trị, Việt Nam</t>
  </si>
  <si>
    <t>WIN-071</t>
  </si>
  <si>
    <t>CHI NHÁNH BÌNH ĐỊNH - CÔNG TY CỔ PHẦN DỊCH VỤ THƯƠNG MẠI TỔNG HỢP WINCOMMERCE</t>
  </si>
  <si>
    <t>52 Tăng Bạt Hổ, Phường Lê Lợi, Thành phố Quy Nhơn, Tỉnh Bình Định, Việt Nam</t>
  </si>
  <si>
    <t>WIN-072</t>
  </si>
  <si>
    <t>CHI NHÁNH LÀO CAI - CÔNG TY CỔ PHẦN DỊCH VỤ THƯƠNG MẠI TỔNG HỢP WINCOMMERCE</t>
  </si>
  <si>
    <t>Số 02-04 Võ Nguyên Giáp, Phường Bắc Cường, Thành phố Lào Cai, Tỉnh Lào Cai, Việt Nam</t>
  </si>
  <si>
    <t>WIN-091</t>
  </si>
  <si>
    <t>CHI NHÁNH HÀ GIANG - CÔNG TY CỔ PHẦN DỊCH VỤ THƯƠNG MẠI TỔNG HỢP WINCOMMERCE</t>
  </si>
  <si>
    <t>89 Nguyễn Thái Học, Phường Minh Khai, TP Hà Giang, Tỉnh Hà Giang, Việt Nam</t>
  </si>
  <si>
    <t>HGI</t>
  </si>
  <si>
    <t>WIN-092</t>
  </si>
  <si>
    <t>CHI NHÁNH BÌNH PHƯỚC - CÔNG TY CỔ PHẦN DỊCH VỤ THƯƠNG MẠI TỔNG HỢP WINCOMMERCE</t>
  </si>
  <si>
    <t>36 Nguyễn Chánh, Phường Tân Phú, Thành Phố Đồng Xoài, Tỉnh Bình Phước, Việt Nam</t>
  </si>
  <si>
    <t>WIN-093</t>
  </si>
  <si>
    <t>CHI NHÁNH BẮC KẠN - CÔNG TY CỔ PHẦN DỊCH VỤ THƯƠNG MẠI TỔNG HỢP WINCOMMERCE</t>
  </si>
  <si>
    <t>Tầng 2 và 3, TTTM Vincom Bắc Kạn, đường Trường Chinh, Phường Đức Xuân, Thành Phố Bắc Kạn, Tỉnh Bắc Kạn, Việt Nam</t>
  </si>
  <si>
    <t>BCN</t>
  </si>
  <si>
    <t>WIN-094</t>
  </si>
  <si>
    <t>CHI NHÁNH LAI CHÂU - CÔNG TY CỔ PHẦN DỊCH VỤ THƯƠNG MẠI TỔNG HỢP WINCOMMERCE</t>
  </si>
  <si>
    <t>Đường Điện Biên Phủ, Tổ 9, Phường Tân Phong, Thành Phố Lai Châu, Tỉnh Lai Châu, Việt Nam</t>
  </si>
  <si>
    <t>WIN-095</t>
  </si>
  <si>
    <t>CHI NHÁNH CAO BẰNG - CÔNG TY CỔ PHẦN DỊCH VỤ THƯƠNG MẠI TỔNG HỢP WINCOMMERCE</t>
  </si>
  <si>
    <t>Số 39 Phố Cũ, Phường Hợp Giang, Thành phố Cao Bằng, Tỉnh Cao Bằng, Việt Nam</t>
  </si>
  <si>
    <t>CBG</t>
  </si>
  <si>
    <t>WIN-096</t>
  </si>
  <si>
    <t>CHI NHÁNH ĐIỆN BIÊN - CÔNG TY CỔ PHẦN DỊCH VỤ THƯƠNG MẠI TỔNG HỢP WINCOMMERCE</t>
  </si>
  <si>
    <t>Số nhà 310 Trường Chinh, Tổ dân phố 06, Phường Mường Thanh, Thành phố Điện Biên Phủ, Tỉnh Điện Biên, Việt Nam</t>
  </si>
  <si>
    <t>DBN</t>
  </si>
  <si>
    <t>win1226</t>
  </si>
  <si>
    <t>CN HCM - wincommerce</t>
  </si>
  <si>
    <t>Tầng 5, Mplaza SaiGon, số 39 Lê Duẩn, Phường Bến Nghé, Quận 1, Tp.HCM</t>
  </si>
  <si>
    <t>win1511</t>
  </si>
  <si>
    <t>CN HCM - WINCOMMERCE</t>
  </si>
  <si>
    <t>win1513</t>
  </si>
  <si>
    <t>15-17 Cộng Hòa, P.4 , Quận Tân Bình, HCM</t>
  </si>
  <si>
    <t>win1527</t>
  </si>
  <si>
    <t>Chung cư Bàu Cát II - Đường Vườn Lan, P.10, Quận Tân Bình, HCM</t>
  </si>
  <si>
    <t>WIN1528</t>
  </si>
  <si>
    <t>CN HCM - CÔNG TY CỔ PHẦN DỊCH VỤ THƯƠNG MẠI TỔNG HỢP WINCOMMERCE</t>
  </si>
  <si>
    <t>win1530</t>
  </si>
  <si>
    <t>CN HÀ NỘI - wincommerce</t>
  </si>
  <si>
    <t>Phố Xa La, P. Phúc La, Hà Đông, Hà Nội</t>
  </si>
  <si>
    <t>WIN1531</t>
  </si>
  <si>
    <t>CN HÀ NỘI - CÔNG TY CỔ PHẦN DỊCH VỤ THƯƠNG MẠI TỔNG HỢP WINCOMMERCE</t>
  </si>
  <si>
    <t>Tòa Nhà 28T Làng QT Thăng Long, Trần Đăng Ninh,  Quận Cầu Giấy, Hà Nội</t>
  </si>
  <si>
    <t>win1532</t>
  </si>
  <si>
    <t>Tầng Hầm 2,  B2 Royal City, 72A Nguyễn Trãi,  Quận Thanh Xuân, Hà Nội</t>
  </si>
  <si>
    <t>WIN1533</t>
  </si>
  <si>
    <t>Tầng B1 N05, KĐT Trung Hòa Nhân Chính, Hoàng Đạo Thúy,  Quận Cầu Giấy, Hà Nội</t>
  </si>
  <si>
    <t>WIN1535</t>
  </si>
  <si>
    <t>Tầng B1, Times City, 458 Minh Khai,  Quận Hai Bà Trưng, Hà Nội</t>
  </si>
  <si>
    <t>WIN1539</t>
  </si>
  <si>
    <t>Số 191 Bà Triệu, Q.Hai Bà Trưng, Hà Nội</t>
  </si>
  <si>
    <t>win1541</t>
  </si>
  <si>
    <t>CN HÀ NỘI - WINCOMMERCE</t>
  </si>
  <si>
    <t>Trung tâm thương mại Vincom Plaza Long Biên. Đường Chu Huy Mân, Phường Việt Hưng, Long Biên, Hà Nội</t>
  </si>
  <si>
    <t>win1542</t>
  </si>
  <si>
    <t>Tầng 1 Nhà CT7A, KĐT Văn Quán,  Quận Hà Đông, Hà Nội</t>
  </si>
  <si>
    <t>WIN1544</t>
  </si>
  <si>
    <t>216 Võ Văn Ngân, phường Bình Thọ, Quận Thủ Đức, TP. Hồ Chí Minh Việt Nam</t>
  </si>
  <si>
    <t>WIN1545</t>
  </si>
  <si>
    <t>Vincom Center Đồng Khởi, 72, Lê Thánh Tôn, Quận 1, HCM</t>
  </si>
  <si>
    <t>win1549</t>
  </si>
  <si>
    <t>CN HCM - Wincommerce</t>
  </si>
  <si>
    <t>190 đường Quang Trung, P.10, Q.Gò Vấp, HCM</t>
  </si>
  <si>
    <t>win1551</t>
  </si>
  <si>
    <t>Số A12 Phan Văn Trị, P.7, Q.Gò Vấp, HCM</t>
  </si>
  <si>
    <t>WIN1553</t>
  </si>
  <si>
    <t>54A Nguyễn Chí Thanh, Quận Đống Đa, HN</t>
  </si>
  <si>
    <t>WIN1561</t>
  </si>
  <si>
    <t>WIN1567</t>
  </si>
  <si>
    <t>50 Lê Văn Việt P. Hiệp Phú Q.9, HCM</t>
  </si>
  <si>
    <t>WIN1568</t>
  </si>
  <si>
    <t>win1569</t>
  </si>
  <si>
    <t>Số 188 phố Tây Sơn, TT.Phùng, H.Đan Phượng, HN</t>
  </si>
  <si>
    <t>WIN1585</t>
  </si>
  <si>
    <t>Nhà F, Ngõ 28 Xuân La. Phường Xuân La, Quận Tây Hồ, Hà Nội</t>
  </si>
  <si>
    <t>win1588</t>
  </si>
  <si>
    <t>Khu đô thị Tân Tây Đô, Xã Tân Lập, Hoài Đức, TP. Hà Nội</t>
  </si>
  <si>
    <t>WIN1589</t>
  </si>
  <si>
    <t>Tầng B1, Vincom Center Phạm Ngọc Thạch, 2 Phạm Ngọc Thạch,  Quận Đống Đa, Hà Nội</t>
  </si>
  <si>
    <t>win1590</t>
  </si>
  <si>
    <t>Tầng B1, TTTM Vincom Plaza Bắc Từ Liêm, CC Green Stars, 234 Phạm Văn Đồng,  Quận Bắc Từ Liêm, Hà Nội</t>
  </si>
  <si>
    <t>WIN1596</t>
  </si>
  <si>
    <t>TTTM Vincom Plaza Sài Gòn Res Số, 188,Đường Nguyễn Xí,Phường 26, Quận Bình Thạnh, HCM</t>
  </si>
  <si>
    <t>WIN1597</t>
  </si>
  <si>
    <t>VC+ KĐT Nam Long Số 71,Trần Trọng, Cung, P. Tân Thuận Đông, Q7, TP. HCM</t>
  </si>
  <si>
    <t>win1606</t>
  </si>
  <si>
    <t>Ngõ 34 Hoàng Cầu, Chợ Dừa, Đống Đa, Đống Đa Hà Nội</t>
  </si>
  <si>
    <t>win1608</t>
  </si>
  <si>
    <t>Tầng B1, TTTM VinCom Center Liễu Giai, Số 29 Liễu Giai, Phường Ngọc Khánh, Quận Ba Đình, Hà Nội</t>
  </si>
  <si>
    <t>win1620</t>
  </si>
  <si>
    <t>SO05A. tầng 1. Tòa A3 (CT03). KCH Vinhomes Gardenia. Hàm Nghi phường Cầu Diễn, Từ Liêm, Hà Nội</t>
  </si>
  <si>
    <t>WIN1630</t>
  </si>
  <si>
    <t>Tòa nhà 81 tầng,Khu Central Park, KĐT Central Park, P22, Quận Bình Thạnh, HCM</t>
  </si>
  <si>
    <t>win1631</t>
  </si>
  <si>
    <t>Số 10 Đường Phổ Quang, P.2, Quận Tân Bình, HCM</t>
  </si>
  <si>
    <t>WIN1635</t>
  </si>
  <si>
    <t>90 Phạm Hùng, Mỹ Đình, Từ Liêm, Hà Nội</t>
  </si>
  <si>
    <t>win1644</t>
  </si>
  <si>
    <t>Tầng 1, tòa CT2, khu đô thị Gamuda Gardens, phường Trần Phú, quận Hoàng Mai, Hà Nội</t>
  </si>
  <si>
    <t>WIN1645</t>
  </si>
  <si>
    <t>Ngõ 3 Tôn Thất thuyết, Dịch Vọng Hậu, Cầu Giấy, Hà Nội</t>
  </si>
  <si>
    <t>WIN1646</t>
  </si>
  <si>
    <t>119 Trần Duy Hưng, Trung Hoà, Cầu Giấy, Hà Nội</t>
  </si>
  <si>
    <t>WIN1650</t>
  </si>
  <si>
    <t>19 Trúc Khê - P. Láng Hạ. Q. Đống Đa. Hà Nội</t>
  </si>
  <si>
    <t>win1651</t>
  </si>
  <si>
    <t>Tầng 1, số 609 đường Trương Định, Quận Hoàng Mai, Hà Nội</t>
  </si>
  <si>
    <t>win1653</t>
  </si>
  <si>
    <t>281 , Đội cấn Ba Đình, Hà Nội</t>
  </si>
  <si>
    <t>WIN1654</t>
  </si>
  <si>
    <t>46 Thanh Nhàn, P.thanh Nhàn, Q.Hai Bà Trưng, Hà Nội</t>
  </si>
  <si>
    <t>WIN1655</t>
  </si>
  <si>
    <t>Lô E khu đất D1 tòa nhà hỗn hợp Vườn Đào, Phường Phú Thượng, Quận Tây Hồ, HN</t>
  </si>
  <si>
    <t>win1656</t>
  </si>
  <si>
    <t>8 Đường Quang Trung, P. Nguyễn Trãi, Hà Đông, Hà Nội</t>
  </si>
  <si>
    <t>WIN1657</t>
  </si>
  <si>
    <t>89 Lê Đức Thọ, Mỹ Đình 2, Nam Từ Liêm, Hà Nội</t>
  </si>
  <si>
    <t>win1658</t>
  </si>
  <si>
    <t>163 VinMart Đại La</t>
  </si>
  <si>
    <t>WIN1660</t>
  </si>
  <si>
    <t>98 Thái Thịnh, Ngã Tư Sở, Đống Đa, Hà Nội</t>
  </si>
  <si>
    <t>WIN1661</t>
  </si>
  <si>
    <t>Tầng 1 chung cư Trung Yên 1, Khu đô thị Nam Trung Yên, Cầu Giấy, Hà Nội</t>
  </si>
  <si>
    <t>WIN1663</t>
  </si>
  <si>
    <t>51 Xuân Diệu, P. Tứ Liên,  Quận Tây Hồ, Hà Nội</t>
  </si>
  <si>
    <t>WIN1664</t>
  </si>
  <si>
    <t>Tầng 1, Toàn nhà 170 La Thành, Ô Chợ Dừa, Quận Đống Đa, Hà Nội</t>
  </si>
  <si>
    <t>WIN1665</t>
  </si>
  <si>
    <t>Tràng An Complex, 1 Phùng Chí Kiên, Nghĩa Đô, Cầu Giấy, Hà Nội</t>
  </si>
  <si>
    <t>WIN1666</t>
  </si>
  <si>
    <t>HH2 - Meco Complex, Tầng 1, Toà, Ng. 102 Trường Chinh, Phương Đình, Đống Đa, Hà Nội</t>
  </si>
  <si>
    <t>win1669</t>
  </si>
  <si>
    <t>Tầng 1- Tòa Bắc RiceCity- KĐT Tây Nam Linh Đàm - Hoàng Liệt- Hoàng Mai- Hà Nội</t>
  </si>
  <si>
    <t>win1671</t>
  </si>
  <si>
    <t>81 Vũ Trọng Phụng (Hapulico), Thanh Xuân Trung, Thanh Xuân, Hà Nội</t>
  </si>
  <si>
    <t>win1672</t>
  </si>
  <si>
    <t>131 Đ. Nguyễn Văn Cừ, Ngọc Lâm, Long Biên, Hà Nội</t>
  </si>
  <si>
    <t>WIN1673</t>
  </si>
  <si>
    <t>Tòa nhà Sun Plaza Thụy Khuê, Số nhà 69B đường Thụy Khuê, P. Thụy Khuê, Quận Tây Hồ, Hà Nội</t>
  </si>
  <si>
    <t>WIN1675</t>
  </si>
  <si>
    <t>Sun Plaza - số 3 Lương Yên, Bạch Đằng, Hai Bà Trưng, Hà Nội.</t>
  </si>
  <si>
    <t>WIN1681</t>
  </si>
  <si>
    <t>36/25 Phạm Văn Nghị, Sky Garden 3, P. Tân Phong, Q. 7, HCM</t>
  </si>
  <si>
    <t>win1683</t>
  </si>
  <si>
    <t>Tầng trệt Cao ốc Silland, số nhà 7J, đường số 9A, Khu dân cư Trung Sơn, ấp 4B, xã Bình Hưng, huyện Bình Chánh, HCM</t>
  </si>
  <si>
    <t>WIN1685</t>
  </si>
  <si>
    <t>Gian hàng 1,2,3 Tầng Hầm B2, Tòa, nhà T4, Số 01 đường số 104-BTT, khu phố 3, Bình Trưng Tây, Quận 2, TP. Hồ Chí Minh Việt Nam</t>
  </si>
  <si>
    <t>WIN1698</t>
  </si>
  <si>
    <t>Tầng 1, TTTM Vincom Mega Mall Smart City, Khu vực ô GS-CCTP1 thuộc DA KĐTM Tây Mỗ - Đại Mỗ - Vinhomes P.Tây Mỗ, Q.Nam Từ Liêm, Hà Nội</t>
  </si>
  <si>
    <t>win1699</t>
  </si>
  <si>
    <t>CN HÀ NỘI - Wincommerce</t>
  </si>
  <si>
    <t>Tầng 2 và Tầng 3, TTTM Vincom Mega Mall Ocean Park, Lô đất số CCTP-10 thuộc DA KĐT Gia Lâm, TT Trâu Quỳ và các xã Dương Xá, Kiêu Kỵ, Hà Nội</t>
  </si>
  <si>
    <t>win1706</t>
  </si>
  <si>
    <t>Eurowindow River Park, khu tái định cư Đông Hội, xã Đông Hội, H.Đông Anh, HN</t>
  </si>
  <si>
    <t>win1710</t>
  </si>
  <si>
    <t>1710 - WM HCM Bình Chiểu</t>
  </si>
  <si>
    <t>Số 2A Đường Bình Chiểu, phường Bình Chiểu, TP. Thủ Đức TP. Hồ Chí Minh</t>
  </si>
  <si>
    <t>win2011</t>
  </si>
  <si>
    <t>L1 - 01, khu TTTM Almaz Long Biên, đường Hoa Lan, khu đô thị sinh thái, Vinhomes River side, P.Phúc Lợi, Hà Nội</t>
  </si>
  <si>
    <t>WIN2012</t>
  </si>
  <si>
    <t>Tầng 1, nhà CT9, khu đô thị Mỹ Đình, phường Mỹ Đình 1, quận Nam Từ Liêm, Hà Nội</t>
  </si>
  <si>
    <t>win2013</t>
  </si>
  <si>
    <t>Số 183 Hoàng Văn Thái, Phường Khương, Trung, Quận Thanh Xuân, HN</t>
  </si>
  <si>
    <t>WIN2014</t>
  </si>
  <si>
    <t>Tầng 1, tòa chung cư số 46/230 Lạc Trung, phường Thanh Lương, quận Hai Bà Trưng, Hà Nội</t>
  </si>
  <si>
    <t>WIN2015</t>
  </si>
  <si>
    <t>Số 250 Minh Khai, phường Minh Khai, quận Hai Bà Trưng, Hà Nội</t>
  </si>
  <si>
    <t>win2016</t>
  </si>
  <si>
    <t>Royal City R3-L1-08B, tổ hợp trung tâm thương mại, giáo dục và căn hộ, Royal City, số 72 Nguyễn Trãi, P., Thanh Xuân, TP. Hà Nội</t>
  </si>
  <si>
    <t>WIN2017</t>
  </si>
  <si>
    <t>R3 - L1 - 09B, tổ hợp trung tâm thương mại, giáo dục và căn hộ Royal City,</t>
  </si>
  <si>
    <t>WIN2018</t>
  </si>
  <si>
    <t>T4 - L1 - 07, tổ hợp TTTM, giáo dục và căn hộ Times City, số 458, phố Minh Khai, phường Vĩnh Tuy, quận Hai Bà Trưng, Hà Nội</t>
  </si>
  <si>
    <t>WIN2020</t>
  </si>
  <si>
    <t>Tầng 1, CT 6, khu đô thị Định Công, đường Trần Điền, phường Định Công, quận Hoàng Mai, Hà Nội</t>
  </si>
  <si>
    <t>WIN2021</t>
  </si>
  <si>
    <t>Tầng 1, tòa nhà Chelsea Park, đường Trung Kính, phường Yên Hòa, quận Cầu Giấy, Hà Nội</t>
  </si>
  <si>
    <t>WIN2023</t>
  </si>
  <si>
    <t>331C Trần Hưng Đạo, Phường Cô Giang, Quận 1, HCM</t>
  </si>
  <si>
    <t>WIN2024</t>
  </si>
  <si>
    <t>Tầng 1, tòa nhà Viglacera, số 1 đại lộ Thăng Long, phường Mễ Trì, quận Nam Từ Liêm, Hà Nội</t>
  </si>
  <si>
    <t>WIN2026</t>
  </si>
  <si>
    <t>Căn hộ B01-08, tầng trệt Khu căn hộ, Hoàng Anh River view, 37 Nguyễn, Văn Hưởng, P. Thảo Điền, Q. 2, TP. Hồ Chí Minh Việt Nam</t>
  </si>
  <si>
    <t>WIN2027</t>
  </si>
  <si>
    <t>Căn hộ 02-01-B2 (B-01-01), tầng trệt, Khu căn hộ Phú Hoàng Anh, đường, Nguyễn Hữu Thọ, X. Phước Kiển, HCM</t>
  </si>
  <si>
    <t>WIN2030</t>
  </si>
  <si>
    <t>Số 24B-24 Tôn Đản, Phường 13, Quận 4, TP. Hồ Chí Minh Việt Nam</t>
  </si>
  <si>
    <t>WIN2031</t>
  </si>
  <si>
    <t>Số 150 Bạch Mai, phường Cầu Dền, quận Hai Bà Trưng, Hà Nội (CN02015 Bạch Mai)</t>
  </si>
  <si>
    <t>WIN2032</t>
  </si>
  <si>
    <t>Tòa nhà Packexim, số 49/15 An Dương, phường Phú Thượng, quận Tây Hồ, Hà Nội</t>
  </si>
  <si>
    <t>WIN2035</t>
  </si>
  <si>
    <t>323 Bùi Hữu Nghĩa, Phường 1, Quận Bình Thạnh, HCM</t>
  </si>
  <si>
    <t>WIN2036</t>
  </si>
  <si>
    <t>CC Phú Thuận Việt, 319 Lý Thường Kiệt, Phường 15, Quận 11, TP. Hồ Chí Minh</t>
  </si>
  <si>
    <t>WIN2038</t>
  </si>
  <si>
    <t>97 Hoàng Diệu 2, Phường Linh Trung, Quận Thủ Đức, HCM</t>
  </si>
  <si>
    <t>WIN2040</t>
  </si>
  <si>
    <t>Số 70 phố Vạn Kiếp, tổ 58A, phường Bạch Đằng, quận Hai Bà Trưng, Hà Nội</t>
  </si>
  <si>
    <t>WIN2042</t>
  </si>
  <si>
    <t>A3-01-05 chung cư Hoàng Anh, An Tiến, số 187 Lê Văn Lương, X. Phước Kiển, Huyện Nhà Bè, HCM</t>
  </si>
  <si>
    <t>WIN2043</t>
  </si>
  <si>
    <t>A1.01 CC Hoàng Anh 2 - 783 Trần Xuâ, n Soạn, Phường Tân Hưng, Quận 7, Quận 7, HCM</t>
  </si>
  <si>
    <t>win2045</t>
  </si>
  <si>
    <t>60 Bạch Đằng, Phường 2, Quận Tân Bình, HCM</t>
  </si>
  <si>
    <t>win2046</t>
  </si>
  <si>
    <t>Tầng 1, tòa E4, khu nhà ở xã hội Ecohome 1, khu đô thị Bắc Cổ Nhuế - Chèm, 
phường Đông Ngạc, quận Bắc Từ Liêm, HN</t>
  </si>
  <si>
    <t>WIN2050</t>
  </si>
  <si>
    <t>T2-L1-03, tổ hợp TTTM, giáo dục và căn hộ Times City, số 458 đường Minh Khai, phường Vĩnh Tuy, quận Hai Bà Trưng, Hà Nội</t>
  </si>
  <si>
    <t>win2052</t>
  </si>
  <si>
    <t>300B Nguyễn Trọng Tuyển, Phường 1, Quận Tân Bình, HCM</t>
  </si>
  <si>
    <t>WIN2054</t>
  </si>
  <si>
    <t>Số 81 đường Thanh Nhàn, phường Quỳnh Lôi, quận Hai Bà Trưng, Hà Nội</t>
  </si>
  <si>
    <t>WIN2056</t>
  </si>
  <si>
    <t>Số 4A đường Hàng Chiếu, phường Đồng Xuân, quận Hoàn Kiếm, Hà Nội</t>
  </si>
  <si>
    <t>win2057</t>
  </si>
  <si>
    <t>Số 100 đường Nguyễn Sơn, phường Ngọc Lâm, quận Long Biên, Hà Nội</t>
  </si>
  <si>
    <t>WIN2058</t>
  </si>
  <si>
    <t>Số 2 nhà B20 đường Nghĩa Tân, phường Nghĩa Tân, quận Cầu Giấy Hà Nội (Số 2 Đường Nghĩa Tân)</t>
  </si>
  <si>
    <t>WIN2059</t>
  </si>
  <si>
    <t>T10-L1-07C, tổ hợp TTTM, giáo dục và căn hộ Times City, số 458 đường Minh Khai, phường Vĩnh Tuy, quận Hai Bà Trưng, Hà Nội</t>
  </si>
  <si>
    <t>WIN2061</t>
  </si>
  <si>
    <t>Số 227 đường Thanh Nhàn, phường Thanh Nhàn, quận Hai Bà Trưng, Hà Nội</t>
  </si>
  <si>
    <t>WIN2063</t>
  </si>
  <si>
    <t>Số 304 Hoàng Mai, phường Hoàng Văn Thụ, quận Hoàng Mai, Hà Nội</t>
  </si>
  <si>
    <t>WIN2066</t>
  </si>
  <si>
    <t>Số 208L Lê Trọng Tấn, phường Khương Mai, quận Thanh Xuân, Hà Nội</t>
  </si>
  <si>
    <t>win2067</t>
  </si>
  <si>
    <t>Số 105 nhà K2, đường khu TT 7,2ha phường Vĩnh Phúc, quận Ba Đình, HN</t>
  </si>
  <si>
    <t>WIN2069</t>
  </si>
  <si>
    <t>Số 1 Lô 2 tập thể Viện Kỹ thuật Quân sự, phường Nghĩa Đô, quận Cầu Giấy, Hà Nội (66 Hoàng Sâm)</t>
  </si>
  <si>
    <t>WIN2070</t>
  </si>
  <si>
    <t>Số 49 Lê Duẩn, phường Cửa Nam, quận Hoàn Kiếm, Hà Nội</t>
  </si>
  <si>
    <t>WIN2071</t>
  </si>
  <si>
    <t>Số 194 phố Minh Khai, tổ 14, phường Minh Khai, quận Hai Bà Trưng, Hà Nội</t>
  </si>
  <si>
    <t>WIN2072</t>
  </si>
  <si>
    <t>Số 149 phố Hoàng Ngân, Phường Trung Hòa, Quận Cầu Giấy, Hà Nội.</t>
  </si>
  <si>
    <t>win2075</t>
  </si>
  <si>
    <t>Số 23, phố Cửa Bắc, phường Trúc Bạch, quận Ba Đình, Hà Nội</t>
  </si>
  <si>
    <t>WIN2078</t>
  </si>
  <si>
    <t>Số 210 Ngõ Xã Đàn 2, Phường Nam Đồng, Quận Đống Đa, Hà Nội</t>
  </si>
  <si>
    <t>WIN2079</t>
  </si>
  <si>
    <t>Số 44/116 Nhân Hòa, phường Nhân Chính, quận Thanh Xuân, Hà Nội</t>
  </si>
  <si>
    <t>WIN2080</t>
  </si>
  <si>
    <t>Số 347 đường Bạch Mai, phường Bạch Mai, quận Hai Bà Trưng, Hà Nội</t>
  </si>
  <si>
    <t>WIN2082</t>
  </si>
  <si>
    <t>41 tương mai,  Nguyễn An Ninh, Phường Giáp Bát, Quận Hoàng Mai, Hà Nội</t>
  </si>
  <si>
    <t>win2083</t>
  </si>
  <si>
    <t>Số 138 Phú Diễn, phường Phú Diễn, Quận Bắc Từ Liêm, Hà Nội</t>
  </si>
  <si>
    <t>WIN2085</t>
  </si>
  <si>
    <t>Số 17A Phố Hàn Thuyên, Tổ 2, Phường Phạm Đình Hổ, Quận Hai Bà Trưng, Hà Nội</t>
  </si>
  <si>
    <t>win2088</t>
  </si>
  <si>
    <t>Số 47 Phó Đức Chính, phường Trúc Bạch, quận Ba Đình, HN</t>
  </si>
  <si>
    <t>WIN2091</t>
  </si>
  <si>
    <t>Căn 22 Lô 1 khu Lạc Trung, Phường Vĩnh Tuy, quận Hai Bà Trưng, Hà Nội (Số 2, Ngõ 61 Lạc Trung)</t>
  </si>
  <si>
    <t>WIN2092</t>
  </si>
  <si>
    <t>Số 41, Tổ 5, Phố Trung Kính, Phường Trung Hòa, Quận Cầu Giấy, Hà Nội (41 Trung Kính)</t>
  </si>
  <si>
    <t>win2094</t>
  </si>
  <si>
    <t>Số 210 Đội Cấn, phường , quận Ba Đình, Hà Nội</t>
  </si>
  <si>
    <t>WIN2098</t>
  </si>
  <si>
    <t>Số 50 -52 Nguyễn Hoàng Tôn, phường Xuân La, quận Tây Hồ, thành phố Hà Nội</t>
  </si>
  <si>
    <t>WIN2100</t>
  </si>
  <si>
    <t>55 Thụy Khuê, phường Thụy Khuê, quận Tây Hồ, Hà Nội</t>
  </si>
  <si>
    <t>WIN2101</t>
  </si>
  <si>
    <t>Số 30C, Ngõ 477 đường Nguyễn Trãi, phường Thanh Xuân Nam, quận Thanh Xuân, Hà Nội</t>
  </si>
  <si>
    <t>WIN2107</t>
  </si>
  <si>
    <t>476 Phan Xích Long, Phường 3, Quận Phú Nhuận, HCM</t>
  </si>
  <si>
    <t>WIN2110</t>
  </si>
  <si>
    <t>110 Ngô Tất Tố, Quận Bình Thạnh, HCM</t>
  </si>
  <si>
    <t>WIN2116</t>
  </si>
  <si>
    <t>35B đường Xuân La, P. Xuân La, Q.Tây Hồ, Hà Nội</t>
  </si>
  <si>
    <t>WIN2117</t>
  </si>
  <si>
    <t>Số 16 Võ Văn Dũng, phường Ô Chợ Dừa, quận Đống Đa, Hà Nội</t>
  </si>
  <si>
    <t>WIN2118</t>
  </si>
  <si>
    <t>Số 140 Phó Đức Chính, phường Trúc Bạch, quận Ba Đình, HN</t>
  </si>
  <si>
    <t>WIN2119</t>
  </si>
  <si>
    <t>Số 3 dãy N1, Học viện chính trị quân sự, phường Trung Văn, quận Nam Từ Liêm, Hà Nội (Số 3 Đại học Hà Nội)</t>
  </si>
  <si>
    <t>WIN2122</t>
  </si>
  <si>
    <t>Số 10 ngõ 118 Nguyễn Khánh Toàn, P. Quan Hoa, Q.Cầu Giấy, Hà Nội</t>
  </si>
  <si>
    <t>WIN2123</t>
  </si>
  <si>
    <t>Số 57 Phố 8/3, P. Minh Khai, Q. Hai Bà Trưng, Hà Nội</t>
  </si>
  <si>
    <t>WIN2124</t>
  </si>
  <si>
    <t>Số 133, phố Thụy Khuê, P. Thụy Khuê, Q. Tây Hồ, Hà Nội</t>
  </si>
  <si>
    <t>WIN2125</t>
  </si>
  <si>
    <t>Số 409 Bạch Mai, P. Bạch Mai, Q. Hai Bà Trưng, Hà Nội</t>
  </si>
  <si>
    <t>WIN2126</t>
  </si>
  <si>
    <t>Số 18B Nguyễn Biểu, P. Quán Thánh, Q. Ba Đình, Hà Nội</t>
  </si>
  <si>
    <t>WIN2138</t>
  </si>
  <si>
    <t>"Lô B2/D7 Khu đô thị mới Cầu Giấy, đường Trần Đăng Ninh kéo dài, 
P. Dịch Vọng, Q. Cầu Giấy, Hà Nội</t>
  </si>
  <si>
    <t>WIN2139</t>
  </si>
  <si>
    <t>102 phố Lê Thanh Nghị, phường Bách Khoa, quận Hai Bà Trưng, Hà Nội</t>
  </si>
  <si>
    <t>WIN2141</t>
  </si>
  <si>
    <t>601 phố Kim Ngưu, P. Vĩnh Tuy, Q. Hai Bà Trưng, Hà Nội</t>
  </si>
  <si>
    <t>WIN2142</t>
  </si>
  <si>
    <t>268 phố Lê Trọng Tấn, P. Khương Mai, Q. Thanh Xuân, Hà Nội</t>
  </si>
  <si>
    <t>win2143</t>
  </si>
  <si>
    <t>LK6C-8 Làng Việt Kiều Châu Âu, Khu, đô thị mới Mỗ Lao, Phường Mộ Lao, Quận Hà Đông, HN</t>
  </si>
  <si>
    <t>WIN2144</t>
  </si>
  <si>
    <t>28 phố Tôn Đức Thắng, P. Cát Linh, Q. Đống Đa, Hà Nội</t>
  </si>
  <si>
    <t>WIN2145</t>
  </si>
  <si>
    <t>Số 147 phố Hoàng Văn Thái, P. Khương Trung, Q. Thanh Xuân, Hà Nội</t>
  </si>
  <si>
    <t>WIN2146</t>
  </si>
  <si>
    <t>Số 91 , đường Hoàng Văn Thái, P. Khương Trung, Q.Thanh Xuân, Hà Nội</t>
  </si>
  <si>
    <t>WIN2148</t>
  </si>
  <si>
    <t>Số 24, đường Sài Đồng, Tổ 13, P. Sài Đồng, Q. Long Biên, Hà Nội</t>
  </si>
  <si>
    <t>WIN2150</t>
  </si>
  <si>
    <t>26B Phố Hòe Nhai, P. Nguyễn Trung Trực, Q. Ba Đình, Hà Nội</t>
  </si>
  <si>
    <t>WIN2151</t>
  </si>
  <si>
    <t>59 phố Mai Hắc Đế, P. Bùi Thị Xuân, Q. Hai Bà Trưng, Hà Nội</t>
  </si>
  <si>
    <t>WIN2164</t>
  </si>
  <si>
    <t>Số 9, Ngõ Chợ Khâm Thiên, P. Khâm Thiên, Q. Đống Đa, Hà Nội</t>
  </si>
  <si>
    <t>WIN2165</t>
  </si>
  <si>
    <t>Số 163 phố Tân Mai, P. Tân Mai, Quận Hoàng Mai, Hà Nội</t>
  </si>
  <si>
    <t>win2166</t>
  </si>
  <si>
    <t>Số 148 phố Lê Lợi, P. Nguyễn Trãi, quận Hà Đông, Hà Nội</t>
  </si>
  <si>
    <t>WIN2167</t>
  </si>
  <si>
    <t>Số 242 phố Lê Thanh Nghị, P. Đồng Tâm, Q. Hai Bà Trưng, Hà Nội</t>
  </si>
  <si>
    <t>win2168</t>
  </si>
  <si>
    <t>Số 70 phố Lê Trọng Tấn, , P.Dương Nội, Q. Hà Đông, Hà Nội</t>
  </si>
  <si>
    <t>WIN2169</t>
  </si>
  <si>
    <t>Số 48 Phố Trạm, P. Long Biên, Q. Long Biên, Hà Nội</t>
  </si>
  <si>
    <t>WIN2171</t>
  </si>
  <si>
    <t>Số 1088 Đường La Thành, Phường Ngọc Khánh, Quận Ba Đình, Hà Nội</t>
  </si>
  <si>
    <t>WIN2173</t>
  </si>
  <si>
    <t>Số 37 phố Doãn Kế Thiện, P. Mai Dịch, quận Cầu Giấy, Hà Nội</t>
  </si>
  <si>
    <t>win2174</t>
  </si>
  <si>
    <t>Khu dịch vụ tầng 1&amp;2, chung cư C2 Xuân Đỉnh, lô C2, P. Xuân Đỉnh, Q.Bắc Từ Liêm, Hà Nội</t>
  </si>
  <si>
    <t>WIN2175</t>
  </si>
  <si>
    <t>"Số 4A, lô 12 khu đô thị Định Công, phố Trần Nguyên Đán
, phường Định Công, quận Hoàng Mai, Hà Nội (12A4 khu đô thị Định Công)"</t>
  </si>
  <si>
    <t>WIN2178</t>
  </si>
  <si>
    <t>Số 35B Phố Nguyễn Bỉnh Khiêm, P. Lê Đại Hành, Q. Hai Bà Trưng, Hà Nội</t>
  </si>
  <si>
    <t>WIN2188</t>
  </si>
  <si>
    <t>Số 373 đường Nguyễn Khang, P. Yên Hòa, Q. Cầu Giấy, Hà Nội</t>
  </si>
  <si>
    <t>WIN2189</t>
  </si>
  <si>
    <t>29A phố Nguyễn Công Hoan, P. Ngọc Khánh, Q. Ba Đình, Hà Nội</t>
  </si>
  <si>
    <t>WIN2190</t>
  </si>
  <si>
    <t>Số 17, phố Hòa Mã, phường Ngô Thì Nhậm, quận Hai Bà Trưng, Hà Nội</t>
  </si>
  <si>
    <t>WIN2192</t>
  </si>
  <si>
    <t>Số 37, ngõ 91 đường Nguyễn Chí Thanh, P. Láng Hạ, Q.Đống Đa, Hà Nội</t>
  </si>
  <si>
    <t>WIN2208</t>
  </si>
  <si>
    <t>Chung Cư 001 Tôn Thất Thuyết, P.1, Q.4, HCM</t>
  </si>
  <si>
    <t>WIN2210</t>
  </si>
  <si>
    <t>Số 12 phố Phạm Tuấn Tài, phường Dịch Vọng Hậu, quận Cầu Giấy, Hà Nội</t>
  </si>
  <si>
    <t>WIN2213</t>
  </si>
  <si>
    <t>Số 38 phố Linh Lang, phường Cống Vị, quận Ba Đình, Hà Nội</t>
  </si>
  <si>
    <t>WIN2215</t>
  </si>
  <si>
    <t>Số 93 Ngõ Núi Trúc, phố Giang Văn Minh, phường Kim Mã, quận Ba Đình, Hà Nội</t>
  </si>
  <si>
    <t>WIN2216</t>
  </si>
  <si>
    <t>Số 5, ngõ 32 đường An Dương, phường Yên Phụ, quận Tây Hồ, Hà Nội</t>
  </si>
  <si>
    <t>win2217</t>
  </si>
  <si>
    <t>20 Ngô Thì Nhậm, phường Hà Cầu, quận Hà Đông, thành phố Hà Nội</t>
  </si>
  <si>
    <t>WIN2219</t>
  </si>
  <si>
    <t>Số 129 phố Pháo Đài Láng, phường Láng Thượng, quận Đống Đa, Hà Nội</t>
  </si>
  <si>
    <t>WIN2220</t>
  </si>
  <si>
    <t>Số 166 phố Kim Hoa, phường Phương Liên, quận Đống Đa, Hà Nội</t>
  </si>
  <si>
    <t>WIN2226</t>
  </si>
  <si>
    <t>022 Tản Đà,Lô E CC Hùng Vương P11 Q, 5, HCM</t>
  </si>
  <si>
    <t>WIN2227</t>
  </si>
  <si>
    <t>54 Huỳnh Mẫn đạt, Phường 19, Quận Bình Thạnh, HCM</t>
  </si>
  <si>
    <t>WIN2232</t>
  </si>
  <si>
    <t>Số 66 đường Đại Cồ Việt, phường Lê Đại Hành, quận Hai Bà Trưng, Hà Nội</t>
  </si>
  <si>
    <t>WIN2233</t>
  </si>
  <si>
    <t>Số 58, lô 6, tổ 44 Đền Lừ II, phường Hoàng Văn Thụ, quận Hoàng Mai, Hà Nội</t>
  </si>
  <si>
    <t>WIN2234</t>
  </si>
  <si>
    <t>Số 121B phố Quan Hoa, phường Quan Hoa, quận Cầu Giấy, Hà Nội</t>
  </si>
  <si>
    <t>WIN2240</t>
  </si>
  <si>
    <t>Số 1 Ngõ 12 Chính Kinh, Phường Nhân Chính, Quận Thanh Xuân, Hà Nội</t>
  </si>
  <si>
    <t>win2241</t>
  </si>
  <si>
    <t>WIN2242</t>
  </si>
  <si>
    <t>Số 688 đường Lạc Long Quân, Tổ 13 cụm 2 phường Nhật Tân, quận Tây Hồ, HN</t>
  </si>
  <si>
    <t>WIN2243</t>
  </si>
  <si>
    <t>Số 95 phố Lý Nam Đế, phường Cửa Đông, quận Hoàn Kiếm, Hà Nội</t>
  </si>
  <si>
    <t>WIN2244</t>
  </si>
  <si>
    <t>Số 227 đường Ngọc Lâm, phường Ngọc Lâm, Long Biên - Hà Nội</t>
  </si>
  <si>
    <t>WIN2254</t>
  </si>
  <si>
    <t>Số 164 đường Trương Định, phường Trương Định, quận Hai Bà Trưng, Hà Nội</t>
  </si>
  <si>
    <t>WIN2256</t>
  </si>
  <si>
    <t>Số 27 phố Ngô Thì Nhậm, phường Ngô Thì Nhậm, quận Hai Bà Trưng, Hà Nội</t>
  </si>
  <si>
    <t>WIN2260</t>
  </si>
  <si>
    <t>Số 19 phố Lương Định Của, phường Kim Liên, quận Đống Đa, Hà Nội</t>
  </si>
  <si>
    <t>WIN2262</t>
  </si>
  <si>
    <t>Số 38 đường Trường Lâm, phường Đức Giang, quận Long Biên, Hà Nội</t>
  </si>
  <si>
    <t>win2263</t>
  </si>
  <si>
    <t>Số 272 Thụy Phương, phường Thụy Phương, quận Bắc Từ Liêm, Hà Nội</t>
  </si>
  <si>
    <t>WIN2274</t>
  </si>
  <si>
    <t>Số 169 đường Nam Dư, phường Lĩnh Nam, quận Hoàng Mai, Hà Nội</t>
  </si>
  <si>
    <t>WIN2275</t>
  </si>
  <si>
    <t>Số 16 khu tái định cư 7.3 - 8.1, phường Mỹ Đình 2, quận Nam Từ Liêm, Hà Nội</t>
  </si>
  <si>
    <t>WIN2291</t>
  </si>
  <si>
    <t>Số 21 tổ 7, khu đấu giá Giang Biên phường Giang Biên, quận Long Biên, Hà Nội</t>
  </si>
  <si>
    <t>WIN2292</t>
  </si>
  <si>
    <t>"Tòa nhà lô II - 1 chung cư 151, Nguyễn Đức Cảnh, Tương Mai,
 Hoàng Mai, Hà Nội (Số 151 đường Nguyễn Đức Cảnh)"</t>
  </si>
  <si>
    <t>WIN2295</t>
  </si>
  <si>
    <t>Số 10 phố Đức Giang, phường Đức Giang, quận Long Biên, Hà Nội</t>
  </si>
  <si>
    <t>WIN2296</t>
  </si>
  <si>
    <t>Số 40 Ngõ Thông Phong, phố Tôn Đức Thắng, phường Quốc Tử Giám, quận Đống Đa, Hà Nội</t>
  </si>
  <si>
    <t>WIN2297</t>
  </si>
  <si>
    <t>Số 102 đường Nguyễn Chí Thanh, phường Láng Thượng, quận Đống Đa, Hà Nội</t>
  </si>
  <si>
    <t>WIN2301</t>
  </si>
  <si>
    <t>Số 1 phố Đường Thành, phường Cửa Đông, quận Hoàn Kiếm, HN</t>
  </si>
  <si>
    <t>WIN2303</t>
  </si>
  <si>
    <t>Ô số 62 + 63 khu di dân Đền Lừ II, phường Hoàng Văn Thụ, quận Hoàng Mai, Hà Nội</t>
  </si>
  <si>
    <t>WIN2306</t>
  </si>
  <si>
    <t>Số 1, tổ 24 Dịch Vọng, phường Dịch Vọng, quận Cầu Giấy, Hà Nội</t>
  </si>
  <si>
    <t>WIN2308</t>
  </si>
  <si>
    <t>Số 345 phố Bùi Xương Trạch, phường Định Công, quận Hoàng Mai, Hà Nội</t>
  </si>
  <si>
    <t>WIN2309</t>
  </si>
  <si>
    <t>Số 104C phố Ngọc Hà, phường , quận Ba Đình, Hà Nội</t>
  </si>
  <si>
    <t>WIN2321</t>
  </si>
  <si>
    <t>Số 317 Phố Vọng, tổ 64B, phường Đồng Tâm, quận Hai Bà Trưng, Hà Nội</t>
  </si>
  <si>
    <t>WIN2322</t>
  </si>
  <si>
    <t>Số 47 ngõ 187 phố Hồng Mai, phường Quỳnh Lôi, quận Hai Bà Trưng, Hà Nội</t>
  </si>
  <si>
    <t>WIN2323</t>
  </si>
  <si>
    <t>Số 69 phố Hồng Mai, phường Bạch Mai, quận Hai Bà Trưng, Hà Nội</t>
  </si>
  <si>
    <t>WIN2338</t>
  </si>
  <si>
    <t>Số 38A, ngõ 155 Trường Chinh, phường Phương Liệt, quận Thanh Xuân, Hà Nội</t>
  </si>
  <si>
    <t>WIN2340</t>
  </si>
  <si>
    <t>Số 281 phố Khâm Thiên, phường Thổ Quan, quận Đống Đa, Hà Nội</t>
  </si>
  <si>
    <t>win2343</t>
  </si>
  <si>
    <t>Số 23 đường Vạn Phúc, tổ dân số 7, phường Vạn Phúc, quận Hà Đông, Hà Nội</t>
  </si>
  <si>
    <t>WIN2346</t>
  </si>
  <si>
    <t>63 phố Hàng Bún, phường Quán Thánh, quận Ba Đình, HN</t>
  </si>
  <si>
    <t>WIN2347</t>
  </si>
  <si>
    <t>Số 22 đường Thạch Bàn, phường Thạch Bàn, quận Long Biên, Hà Nội</t>
  </si>
  <si>
    <t>WIN2349</t>
  </si>
  <si>
    <t>Số 142 phố Phương Liệt, phường Phương Liệt, quận Thanh Xuân, Hà Nội</t>
  </si>
  <si>
    <t>WIN2351</t>
  </si>
  <si>
    <t>Số 7 phố Nguyễn Cao, tổ 14, phường Đống Mác, quận Hai Bà Trưng, Hà Nội</t>
  </si>
  <si>
    <t>WIN2352</t>
  </si>
  <si>
    <t>WIN2355</t>
  </si>
  <si>
    <t>Số 41 phố Nguyễn Ngọc Vũ, phường Trung Hòa, quận Cầu Giấy, Hà Nội</t>
  </si>
  <si>
    <t>WIN2357</t>
  </si>
  <si>
    <t>Số 103 đường Thanh Đàm, phường Thanh Trì, quận Hoàng Mai, Hà Nội</t>
  </si>
  <si>
    <t>WIN2358</t>
  </si>
  <si>
    <t>Số 19 đường Nguyễn Văn Huyên kéo dài, phường Quan Hoa, quận Cầu Giấy, Hà Nội</t>
  </si>
  <si>
    <t>WIN2361</t>
  </si>
  <si>
    <t>Số 353 đường Nam Dư, phường Trần Phú, quận Hoàng Mai, Hà Nội</t>
  </si>
  <si>
    <t>WIN2362</t>
  </si>
  <si>
    <t>Số 20 phố Nghĩa Dũng, phường Phúc Xá, quận Ba Đình, Hà Nội (31 đường Bờ Sông)</t>
  </si>
  <si>
    <t>WIN2364</t>
  </si>
  <si>
    <t>WIN2368</t>
  </si>
  <si>
    <t>Số 87 ngõ 192 phố Lê Trọng Tấn, phường Định Công, quận Hoàng Mai, Hà Nội</t>
  </si>
  <si>
    <t>WIN2369</t>
  </si>
  <si>
    <t>Số nhà 67 ngõ 213 phố Giáp Nhất, phường Nhân Chính, quận Thanh Xuân, Hà Nội</t>
  </si>
  <si>
    <t>WIN2370</t>
  </si>
  <si>
    <t>Số 1 ngõ 250 đường Kim Giang, phường Đại Kim, quận Hoàng Mai, Hà Nội</t>
  </si>
  <si>
    <t>WIN2371</t>
  </si>
  <si>
    <t>79 ngõ 1194 Đường Láng, phường Láng Thượng, quận Đống Đa, Hà Nội</t>
  </si>
  <si>
    <t>WIN2375</t>
  </si>
  <si>
    <t>Số 219 đường Thụy Khuê, phường Thụy Khuê, quận Tây Hồ, Hà Nội</t>
  </si>
  <si>
    <t>WIN2377</t>
  </si>
  <si>
    <t>Số 211, đường Thạch Bàn, phường Thạch Bàn, quận Long Biên, Hà Nội</t>
  </si>
  <si>
    <t>WIN2380</t>
  </si>
  <si>
    <t>Số 3, phố Tô Vĩnh Diện, phường Khương Trung, quận Thanh Xuân, Hà Nội</t>
  </si>
  <si>
    <t>WIN2386</t>
  </si>
  <si>
    <t>005 Tòa nhà A1 CC 48A, Dương Thị Mười, Khu phố 1, Phường Tân Chánh Hiệp, Quận 12, HCM</t>
  </si>
  <si>
    <t>WIN2387</t>
  </si>
  <si>
    <t>A2-12A  Gò Dưa, P. Tam Bình, Quận Thủ Đức, HCM</t>
  </si>
  <si>
    <t>WIN2390</t>
  </si>
  <si>
    <t>Dịch vụ tầng 1-CT2A, khu nhà ở Xuân La, phường Xuân La, quận Tây Hồ, Hà Nội</t>
  </si>
  <si>
    <t>WIN2392</t>
  </si>
  <si>
    <t>Số 56 ngõ 143 đường Nguyễn Chính, phường Thịnh Liệt, quận Hoàng Mai, Hà Nội</t>
  </si>
  <si>
    <t>WIN2395</t>
  </si>
  <si>
    <t>Số 29 đường Tây Mỗ, phường Tây Mỗ, quận Nam Từ Liêm, Hà Nội</t>
  </si>
  <si>
    <t>WIN2400</t>
  </si>
  <si>
    <t>Số 31 Mạc Thị Bưởi, P. Vĩnh Tuy, Q., Quận Hai Bà Trưng, TP. Hà Nội Việt Nam</t>
  </si>
  <si>
    <t>WIN2402</t>
  </si>
  <si>
    <t>Số 19B đường Tô Ngọc Vân, phường Quảng An, quận Tây Hồ, Hà Nội</t>
  </si>
  <si>
    <t>WIN2403</t>
  </si>
  <si>
    <t>Số 6-8 Phố Vọng, phường Phương Mai, quận Đống Đa, Hà Nội</t>
  </si>
  <si>
    <t>WIN2406</t>
  </si>
  <si>
    <t>Số 11 phố Ngô Sỹ Liên, phường Văn Miếu, quận Đống Đa, Hà Nội</t>
  </si>
  <si>
    <t>win2408</t>
  </si>
  <si>
    <t>Số 31 đường Xuân Đỉnh, phường Xuân Đỉnh, quận Bắc Từ Liêm, Hà Nội</t>
  </si>
  <si>
    <t>WIN2409</t>
  </si>
  <si>
    <t>Số 354-356 Mỹ Đình, phường Mỹ Đình 1, quận Nam Từ Liêm, Hà Nội</t>
  </si>
  <si>
    <t>WIN2410</t>
  </si>
  <si>
    <t>Số 123 phố Trịnh Công Sơn, Phường N, hật Tân, Quận Tây Hồ, TP. Hà Nội</t>
  </si>
  <si>
    <t>WIN2412</t>
  </si>
  <si>
    <t>Số 158 phố Thái Thịnh, phường Láng Hạ, quận Đống Đa, Hà Nội</t>
  </si>
  <si>
    <t>WIN2413</t>
  </si>
  <si>
    <t>Số 150 đường Nguyễn Lương Bằng, phường Nam Đồng, quận Đống Đa, Hà Nội</t>
  </si>
  <si>
    <t>WIN2416</t>
  </si>
  <si>
    <t>Số 101 phố Hương Viên, phường Đống Mác, quận Hai Bà Trưng, Hà Nội</t>
  </si>
  <si>
    <t>WIN2418</t>
  </si>
  <si>
    <t>Số 33 đường Lương Khánh Thiện, tổ 62 phường Tương Mai, quận Hoàng Mai, Hà Nội</t>
  </si>
  <si>
    <t>WIN2419</t>
  </si>
  <si>
    <t>Số 17 ngõ 77 phố Đặng Xuân Bảng, phường Đại Kim, quận Hoàng Mai, Hà Nội</t>
  </si>
  <si>
    <t>WIN2424</t>
  </si>
  <si>
    <t>Số 207 phố Định Công Thượng, P. Định Công, Q. Hoàng Mai, Hà Nội</t>
  </si>
  <si>
    <t>WIN2426</t>
  </si>
  <si>
    <t>51 ngõ 53 đường Vũ Xuân Thiều, P. Sài Đồng, Q. Long Biên, Hà Nội</t>
  </si>
  <si>
    <t>WIN2427</t>
  </si>
  <si>
    <t>10 tổ 30 Thịnh Liệt - KĐT Đồng Tàu, P.Thịnh Liệt, Q.Hoàng Mai, Hà Nội</t>
  </si>
  <si>
    <t>WIN2428</t>
  </si>
  <si>
    <t>Ô số 12 Lô B Đại Kim - Định Công, P. Đại Kim, Q. Hoàng Mai, Hà Nội</t>
  </si>
  <si>
    <t>WIN2430</t>
  </si>
  <si>
    <t>Số 17B phố Đoàn Thị Điểm, phường Quốc Tử Giám, quận Đống Đa, Hà Nội</t>
  </si>
  <si>
    <t>WIN2434</t>
  </si>
  <si>
    <t>Số 23 phố Gia Ngư, phường Hàng Bạc, quận Hoàn Kiếm, Hà Nội</t>
  </si>
  <si>
    <t>WIN2435</t>
  </si>
  <si>
    <t>Số 16 ngõ 12 phố Trần Quý Kiên, Tổ 58A, P. Dịch Vọng, Q. Cầu Giấy, Hà Nội</t>
  </si>
  <si>
    <t>WIN2437</t>
  </si>
  <si>
    <t>Số 97 phố Sài Đồng, phường Sài Đồng, quận Long Biên, Hà Nội</t>
  </si>
  <si>
    <t>WIN2439</t>
  </si>
  <si>
    <t>Số 17 phốTrần Quốc Hoàn, P. Dịch Vọng Hậu, Q. Cầu Giấy, Hà Nội</t>
  </si>
  <si>
    <t>WIN2441</t>
  </si>
  <si>
    <t>Số 310 đường Minh Khai, P. Minh Khai, Q. Hai Bà Trưng, Hà Nội</t>
  </si>
  <si>
    <t>WIN2443</t>
  </si>
  <si>
    <t>Số 16 Lô M2 Khu đô thị Yên Hòa, phường Yên Hòa, quận Cầu Giấy, Hà Nội</t>
  </si>
  <si>
    <t>WIN2444</t>
  </si>
  <si>
    <t>Số 120 đường Lê Duẩn, phường Cửa Nam, quận Hoàn Kiếm, Thành phố Hà Nội</t>
  </si>
  <si>
    <t>win2446</t>
  </si>
  <si>
    <t>94, TRẦN VĂN DƯ, Phường 13, Quận Tân Bình, HCM</t>
  </si>
  <si>
    <t>win2458</t>
  </si>
  <si>
    <t>A7-003, tầng trệt, khu căn hộ Ehome, 3, Tây Sài Gòn, Hồ Ngọc Lãm, An Lạc, Bình Tân, HCM</t>
  </si>
  <si>
    <t>WIN2503</t>
  </si>
  <si>
    <t>Khu Phố Cảnh Viên, P. Tân Phú, Quận 7, HCM</t>
  </si>
  <si>
    <t>WIN2507</t>
  </si>
  <si>
    <t>WIN2518</t>
  </si>
  <si>
    <t>Số 101/1 phố Nguyễn Quý Đức, phường Thanh Xuân Bắc, quận Thanh Xuân, Hà Nội</t>
  </si>
  <si>
    <t>win2520</t>
  </si>
  <si>
    <t>Số 116-118 đường Cầu Diễn, phường Phúc Diễn, quận Bắc Từ Liêm, HN</t>
  </si>
  <si>
    <t>WIN2524</t>
  </si>
  <si>
    <t>Số 70B Đội cấn , phường , quận Ba Đình, Hà Nội</t>
  </si>
  <si>
    <t>win2531</t>
  </si>
  <si>
    <t>Số 139 đường Chiến Thắng, xã Tân Triều, huyện Thanh Trì, Hà Nội</t>
  </si>
  <si>
    <t>WIN2532</t>
  </si>
  <si>
    <t>Số 11 đường Nguyễn Sơn, phường Ngọc Lâm, quận Long Biên, Hà Nội</t>
  </si>
  <si>
    <t>WIN2534</t>
  </si>
  <si>
    <t>Số 152 phố Yên Hòa, Phường Yên Hòa, Quận Cầu Giấy, Hà Nội</t>
  </si>
  <si>
    <t>WIN2535</t>
  </si>
  <si>
    <t>Số 20 Phố Nguyễn Thiệp, Phường Nguyễn Trung Trực, Quận Hoàn Kiếm, HN</t>
  </si>
  <si>
    <t>WIN2536</t>
  </si>
  <si>
    <t>Số 8 Ngõ 140 Giảng Võ, phường Giảng Võ, quận Ba Đình, Hà Nội</t>
  </si>
  <si>
    <t>WIN2537</t>
  </si>
  <si>
    <t>Số 71 phố Khương Thượng, phường Trung Liệt, quận Đống Đa, Hà Nội</t>
  </si>
  <si>
    <t>WIN2538</t>
  </si>
  <si>
    <t>Lô N3-1, ngõ 13, đường Lĩnh Nam, phường Mai Động, quận Hoàng Mai, Hà Nội</t>
  </si>
  <si>
    <t>WIN2539</t>
  </si>
  <si>
    <t>Số 79 ngõ 34 đường Vĩnh Tuy, phường Vĩnh Tuy, quận Hai Bà Trưng, Hà Nội</t>
  </si>
  <si>
    <t>WIN2542</t>
  </si>
  <si>
    <t>Số 384 đường Bạch Đằng, phường Chương Dương, quận Hoàn Kiếm, Hà Nội</t>
  </si>
  <si>
    <t>WIN2545</t>
  </si>
  <si>
    <t>Số 232 Khương Đình, phường Hạ Đình, quận Thanh Xuân, Hà Nội</t>
  </si>
  <si>
    <t>WIN2552</t>
  </si>
  <si>
    <t>Số 195 phố Hoa Lâm, phường Việt Hưng, quận Long Biên, Hà Nội</t>
  </si>
  <si>
    <t>WIN2554</t>
  </si>
  <si>
    <t>Số 1 ngõ 71 đường Lê Văn Lương, phường Nhân Chính, quận Thanh Xuân, Hà Nội</t>
  </si>
  <si>
    <t>WIN2556</t>
  </si>
  <si>
    <t>Số 2 ngõ 167 Phương Mai, phường Kim Liên, quận Đống Đa, Hà Nội</t>
  </si>
  <si>
    <t>WIN2557</t>
  </si>
  <si>
    <t>Số 230 ngõ Văn Chương, phố Khâm Thiên, phường Văn Chương, quận Đống Đa, Hà Nội</t>
  </si>
  <si>
    <t>WIN2558</t>
  </si>
  <si>
    <t>Số 70 ngõ 268 phố Ngọc Thụy, phường Ngọc Thụy, quận Long Biên, Hà Nội</t>
  </si>
  <si>
    <t>WIN2559</t>
  </si>
  <si>
    <t>Số 3 ngõ 55 phố Đỗ Quang, phường Trung Hòa, quận Cầu Giấy, Hà Nội</t>
  </si>
  <si>
    <t>WIN2560</t>
  </si>
  <si>
    <t>Số 28 đường Nguyễn Thái Học, phường Điện Biên, quận Ba Đình, thành phố Hà Nội</t>
  </si>
  <si>
    <t>win2561</t>
  </si>
  <si>
    <t>Liền kề LK1-30 Khu đô thị mới Văn Phú, phường Phú La, quận Hà Đông, thành phố Hà Nội</t>
  </si>
  <si>
    <t>WIN2563</t>
  </si>
  <si>
    <t>Liền kề C15 NƠ 19, khu đô thị mới định Công, phường Định Công, quận Hoàng Mai, Hà Nội</t>
  </si>
  <si>
    <t>win2564</t>
  </si>
  <si>
    <t>Số 21 đường Văn Tiến Dũng, phường Phúc Diễn, quận Bắc Từ Liêm, Hà Nội</t>
  </si>
  <si>
    <t>WIN2565</t>
  </si>
  <si>
    <t>Số 101B13 Tập thể Thanh Xuân Bắc, phường Thanh Xuân Bắc, quận Thanh Xuân, Hà Nội</t>
  </si>
  <si>
    <t>win2615</t>
  </si>
  <si>
    <t>CC Thái Sơn, Khu G Số A6/7, QL1A, P.Tân Tạo A, Quận Bình Tân, HCM</t>
  </si>
  <si>
    <t>WIN2638</t>
  </si>
  <si>
    <t>162, Linh Đông, Khu Phố 4, P. Linh Đông, Quận Thủ Đức, HCM</t>
  </si>
  <si>
    <t>WIN2639</t>
  </si>
  <si>
    <t>58, Man Thiện, P. Tăng Nhơn Phú A, Quận 9, HCM</t>
  </si>
  <si>
    <t>WIN2641</t>
  </si>
  <si>
    <t>WIN2669</t>
  </si>
  <si>
    <t>86 TRẦN QUANG DIỆU, P.14, Quận 3, HCM</t>
  </si>
  <si>
    <t>WIN2672</t>
  </si>
  <si>
    <t>218, PHAN VĂN HÂN, P. 17, Quận Bình Thạnh, HCM</t>
  </si>
  <si>
    <t>WIN2682</t>
  </si>
  <si>
    <t>10 Đường D5, Phường 25, Quận Bình Thạnh, HCM</t>
  </si>
  <si>
    <t>WIN2685</t>
  </si>
  <si>
    <t>148EF Lý Chính Thắng, P.7, Q.3, HCM</t>
  </si>
  <si>
    <t>win2721</t>
  </si>
  <si>
    <t>79 Đào Duy Từ, Phường 5, Q.10, HCM</t>
  </si>
  <si>
    <t>WIN2737</t>
  </si>
  <si>
    <t>T7 - SO - 05 tổ hợp TTTM, giáo dục và căn hộ Times City, số 458 đường Minh Khai, phường Vĩnh Tuy, quận Hai Bà Trưng, thành phố Hà Nội</t>
  </si>
  <si>
    <t>WIN2743</t>
  </si>
  <si>
    <t>Số 18B ngõ 28 phố Nguyên Hồng, phường Láng Hạ, quận Đống Đa, thành phố Hà Nội</t>
  </si>
  <si>
    <t>WIN2745</t>
  </si>
  <si>
    <t>N4-A5 nhà số 4 thuộc dự án Khu nhà ở để bán, phường Mỹ Đình 2, quận Nam Từ Liêm, Hà Nội</t>
  </si>
  <si>
    <t>WIN2747</t>
  </si>
  <si>
    <t>Số 9, phố Thịnh Liệt, phường Thịnh Liệt, quận Hoàng Mai, Hà Nội</t>
  </si>
  <si>
    <t>win2748</t>
  </si>
  <si>
    <t>Lô 11, liền kề 19 khu đấu giá Mậu Lương, Phường Kiến Hưng, quận Hà Đông, Hà Nội</t>
  </si>
  <si>
    <t>WIN2751</t>
  </si>
  <si>
    <t>Số 453 phố Bạch Đằng, phường Chương Dương, quận Hoàn Kiếm, thành phố Hà Nội</t>
  </si>
  <si>
    <t>WIN2752</t>
  </si>
  <si>
    <t>Số 109,Trần Huy Liệu tổ dân phố 7A, P. Giảng Võ, Ba Đình, Hà Nội</t>
  </si>
  <si>
    <t>win2753</t>
  </si>
  <si>
    <t>Số 24 ngõ 1 phố Đỗ Nhuận, phường Xuân Đỉnh, quận Bắc Từ Liêm, HN</t>
  </si>
  <si>
    <t>win2755</t>
  </si>
  <si>
    <t>Số 121-123 phố Tô Hiệu, phường Nguyễn Trãi, quận Hà Đông, Hà Nội</t>
  </si>
  <si>
    <t>WIN2756</t>
  </si>
  <si>
    <t>Số 387 đường Thụy Khuê, P.Bưởi, Q.Tây Hồ, Hà Nội</t>
  </si>
  <si>
    <t>WIN2758</t>
  </si>
  <si>
    <t>Số 167 đườngTrần Đại Nghĩa, phường Bách Khoa, quận Hai Bà Trưng, thành phố Hà Nội</t>
  </si>
  <si>
    <t>WIN2759</t>
  </si>
  <si>
    <t>2 ngách E8/2 , phố Kim Ngưu, phường Quỳnh Mai, quận Hai Bà Trưng, Hà Nội</t>
  </si>
  <si>
    <t>WIN2760</t>
  </si>
  <si>
    <t>Toà Tây Hà Số 5/11 đường Tố Hữu, phường Trung Văn, quận Nam Từ Liêm, HN</t>
  </si>
  <si>
    <t>WIN2761</t>
  </si>
  <si>
    <t>22A Đức Diễn, Phường Phúc Diễn, Quận Bắc Từ Liêm, TP. Hà Nội Việt Nam</t>
  </si>
  <si>
    <t>WIN2762</t>
  </si>
  <si>
    <t>Số 15 ngõ 68 phốTrung Hà, P. Ngọc Thụy, quận Long Biên, Hà Nội</t>
  </si>
  <si>
    <t>WIN2763</t>
  </si>
  <si>
    <t>Số 179 phố Thịnh Liệt, phường Thịnh Liệt, quận Hoàng Mai, Hà Nội</t>
  </si>
  <si>
    <t>WIN2767</t>
  </si>
  <si>
    <t>Số 31 ngõ 260 đường Cầu Giấy, phường Quan Hoa, quận Cầu Giấy, thành phố Hà Nội</t>
  </si>
  <si>
    <t>WIN2768</t>
  </si>
  <si>
    <t>Số 31 Tân Ấp, phường Phúc Xá, quận Ba Đình, Hà Nội</t>
  </si>
  <si>
    <t>WIN2770</t>
  </si>
  <si>
    <t>Số 118 Ngõ Hòa Bình 7, phường Minh Khai, quận Hai Bà Trưng, Hà Nội</t>
  </si>
  <si>
    <t>WIN2771</t>
  </si>
  <si>
    <t>Số 169 Đặng Tiến Đông, phường Trung Liệt, quận Đống Đa, Hà Nội</t>
  </si>
  <si>
    <t>WIN2773</t>
  </si>
  <si>
    <t>86 Thanh Lân, phường Thanh Trì, quận Hoàng Mai, Hà Nội</t>
  </si>
  <si>
    <t>WIN2775</t>
  </si>
  <si>
    <t>25I Ngõ 358 Bùi Xương Trạch, phường Khương Đình, quận Thanh Xuân, Hà Nội</t>
  </si>
  <si>
    <t>WIN2776</t>
  </si>
  <si>
    <t>348 Lạc Trung, phường Vĩnh Tuy, quận Hai Bà Trưng, Hà Nội</t>
  </si>
  <si>
    <t>WIN2777</t>
  </si>
  <si>
    <t>575 La Thành, phường Thành Công, quận Ba Đình, Hà Nội</t>
  </si>
  <si>
    <t>WIN2781</t>
  </si>
  <si>
    <t>Số 44 ngõ 81 phố Đặng Văn Ngữ, phường Trung Tự, quận Đống Đa, Hà Nội</t>
  </si>
  <si>
    <t>WIN2782</t>
  </si>
  <si>
    <t>Số 1132 đường Láng, phường Láng Thượng, quận Đống Đa, Hà Nội</t>
  </si>
  <si>
    <t>WIN2785</t>
  </si>
  <si>
    <t>Số 175 phố An Dương, phường Yên Phụ, quận Tây Hồ, Hà Nội</t>
  </si>
  <si>
    <t>WIN2790</t>
  </si>
  <si>
    <t>Số 166 Ái Mộ, phường Bồ Đề, quận Long Biên, Hà Nội</t>
  </si>
  <si>
    <t>WIN2792</t>
  </si>
  <si>
    <t>Số 38 Đê Tô Hoàng, phường Cầu Dền, quận Hai Bà Trưng, Hà Nội</t>
  </si>
  <si>
    <t>WIN2795</t>
  </si>
  <si>
    <t>Nhà 1, tổ 7, khu đấu giá Giang Biên, phường Giang Biên, quận Long Biên, Hà Nội</t>
  </si>
  <si>
    <t>WIN2796</t>
  </si>
  <si>
    <t>Số 8 nhà 01B Đô thị mới Sài Đồng, phường Phúc Đồng, quận Long Biên, Hà Nội</t>
  </si>
  <si>
    <t>win2797</t>
  </si>
  <si>
    <t>Số 42, phố Sủi, xã Phú Thị, huyện Gia Lâm, Hà Nội</t>
  </si>
  <si>
    <t>WIN2798</t>
  </si>
  <si>
    <t>Số 207, phố Đức Giang, phường Thượng Thanh, quận Long Biên, Hà Nội</t>
  </si>
  <si>
    <t>WIN2799</t>
  </si>
  <si>
    <t>Số 120A Nguyễn An Ninh, phường Tương Mai, quận Hoàng Mai, Hà Nội</t>
  </si>
  <si>
    <t>WIN2801</t>
  </si>
  <si>
    <t>Số 261 phố Tân Mai, phường Tân Mai, quận Hoàng Mai, Hà Nội</t>
  </si>
  <si>
    <t>WIN2802</t>
  </si>
  <si>
    <t>Số 31, ngõ 310 đường Nghi Tàm, phường Yên Phụ, quận Tây Hồ, Hà Nội</t>
  </si>
  <si>
    <t>WIN2803</t>
  </si>
  <si>
    <t>Số 528 ngõ 528 phố Ngô Gia Tự, phường Đức Giang, quận Long Biên, Hà Nội</t>
  </si>
  <si>
    <t>win2804</t>
  </si>
  <si>
    <t>LK 16-19 Khu đô thị Ngô Thì Nhậm, phường La Khê, quận Hà Đông, Hà Nội</t>
  </si>
  <si>
    <t>WIN2806</t>
  </si>
  <si>
    <t>Số 3, phố Hàng Bút, phường Hàng Bồ, quận Hoàn Kiếm, Hà Nội</t>
  </si>
  <si>
    <t>WIN2807</t>
  </si>
  <si>
    <t>Số 9 ngõ 293 đường Tam Trinh, phường Hoàng Văn Thụ, quận Hoàng Mai, Hà Nội</t>
  </si>
  <si>
    <t>WIN2808</t>
  </si>
  <si>
    <t>Số 27 phố Phạm Hồng Thái, phường Trúc Bạch, quận Ba Đình, Hà Nội</t>
  </si>
  <si>
    <t>WIN2810</t>
  </si>
  <si>
    <t>"Nhà 2B, ngõ 361 Phạm Văn Đồng, tổ dân phố Hoàng Bẩy, 
phường Cổ Nhuế 1, quận Bắc Từ Liêm, Hà Nội"</t>
  </si>
  <si>
    <t>WIN2811</t>
  </si>
  <si>
    <t>Số 402 đường Kim Giang, phường Đại Kim, quận Hoàng Mai, Hà Nội</t>
  </si>
  <si>
    <t>WIN2812</t>
  </si>
  <si>
    <t>Số 27 ngõ 165 đường Xuân Thủy, phường Dịch Vọng Hậu, quận Cầu Giấy, Hà Nội</t>
  </si>
  <si>
    <t>WIN2814</t>
  </si>
  <si>
    <t>Số 116 đường Đê La Thành, phường Phương Liên, quận Đống Đa, Hà Nội</t>
  </si>
  <si>
    <t>WIN2816</t>
  </si>
  <si>
    <t>Số 198 đường Hoàng Mai, phường Hoàng Văn Thụ, quận Hoàng Mai, Hà Nội</t>
  </si>
  <si>
    <t>win2817</t>
  </si>
  <si>
    <t>Số 18 đường Cầu Dậu, xã Thanh Liệt, huyện Thanh Trì, Hà Nội</t>
  </si>
  <si>
    <t>win2820</t>
  </si>
  <si>
    <t>Số 29 ngõ 126 đường Xuân Đỉnh, phường Xuân Đỉnh, quận Bắc Từ Liêm, Hà Nội</t>
  </si>
  <si>
    <t>WIN2823</t>
  </si>
  <si>
    <t>Số 10 ngõ 15 phố Hoàng Liệt, phường Hoàng Liệt, quận Hoàng Mai, Hà Nội</t>
  </si>
  <si>
    <t>WIN2825</t>
  </si>
  <si>
    <t>Số 10 ngõ 100 Hoàng Quốc Việt, phường Nghĩa Đô, quận Cầu Giấy, Hà Nội</t>
  </si>
  <si>
    <t>WIN2826</t>
  </si>
  <si>
    <t>Số 18 phố Lệ Mật, phường Việt Hưng, quận Long Biên, Hà Nội</t>
  </si>
  <si>
    <t>WIN2827</t>
  </si>
  <si>
    <t>Số 29 ngách 32 ngõ 564 Nguyễn Văn Cừ, phường Gia Thụy, quận Long Biên, Hà Nội</t>
  </si>
  <si>
    <t>WIN2829</t>
  </si>
  <si>
    <t>Số 44 đường Nguyễn Hoàng, phường Mỹ Đình 2, quận Nam Từ Liêm, Hà Nội</t>
  </si>
  <si>
    <t>WIN2830</t>
  </si>
  <si>
    <t>Số 76 phố Nhân Hòa, P. Nhân Chính, Q. Thanh Xuân, Hà Nội</t>
  </si>
  <si>
    <t>WIN2833</t>
  </si>
  <si>
    <t>Số 28, ngõ 68 đường Cầu Giấy, Phường Quan Hoa, quận Cầu Giấy, Tp. Hà Nội</t>
  </si>
  <si>
    <t>WIN2835</t>
  </si>
  <si>
    <t>Số 66 đường Trung Văn, Phường Trung Văn, Quận Nam Từ Liêm, Hà Nội</t>
  </si>
  <si>
    <t>WIN2841</t>
  </si>
  <si>
    <t>Số 80 phố Nguyễn Phúc Lai, phường Ô Chợ Dừa, quận Đống Đa, Hà Nội</t>
  </si>
  <si>
    <t>WIN2846</t>
  </si>
  <si>
    <t>Số 90 ngõ 24 phố Kim Đồng, phường Giáp Bát, quận Hoàng Mai, Hà Nội</t>
  </si>
  <si>
    <t>WIN2850</t>
  </si>
  <si>
    <t>Số 639 Vũ Tông Phan, phường Khương Đình, quận Thanh Xuân, Hà Nội</t>
  </si>
  <si>
    <t>WIN2853</t>
  </si>
  <si>
    <t>Số 85 Yên Sở, P. Yên Sở, quận Hoàng Mai, Hà Nội</t>
  </si>
  <si>
    <t>WIN2881</t>
  </si>
  <si>
    <t>CH TM.08,CC Tecco Tower, Tham Lương, P. Tân Thới Nhất, Quận 12, HCM</t>
  </si>
  <si>
    <t>WIN2882</t>
  </si>
  <si>
    <t>17-19-21 Nguyễn Văn Trỗi, Phường 12, Quận Phú Nhuận, HCM</t>
  </si>
  <si>
    <t>win2886</t>
  </si>
  <si>
    <t>197 Nguyễn Thị Nhỏ, Phường 9, Quận Tân Bình, HCM</t>
  </si>
  <si>
    <t>WIN2891</t>
  </si>
  <si>
    <t>03 Đường số 4,KP 6, Phường Trường Thọ, Quận Thủ Đức, HCM</t>
  </si>
  <si>
    <t>WIN2892</t>
  </si>
  <si>
    <t>2 Tầng Trệt, CC 12 View, P.Tân Thới Nhất, Quận 12, HCM</t>
  </si>
  <si>
    <t>WIN2894</t>
  </si>
  <si>
    <t>131 Đặng Văn Ngữ, Phường 14, Quận Phú Nhuận, HCM</t>
  </si>
  <si>
    <t>WIN2909</t>
  </si>
  <si>
    <t>Số 38 ngõ 76 phố Mai Dịch, phường Mai Dịch, quận Cầu Giấy, Hà Nội</t>
  </si>
  <si>
    <t>WIN2918</t>
  </si>
  <si>
    <t>Số 5 phố Nhật Tảo, phường Đông Ngạc, quận Bắc Từ Liêm, Hà Nội</t>
  </si>
  <si>
    <t>win2924</t>
  </si>
  <si>
    <t>Số 391 Ngô Xuân Quảng, thị trấn Trâu Quỳ, huyện Gia Lâm, Hà Nội</t>
  </si>
  <si>
    <t>WIN2926</t>
  </si>
  <si>
    <t>Số 224 phố Khâm Thiên, phường Thổ Quan, quận Đống Đa, Hà Nội</t>
  </si>
  <si>
    <t>WIN2929</t>
  </si>
  <si>
    <t>A01-08, tầng 1, block A, Khu căn hộ, Hoàng Anh Thanh Bình, đường số 17, P.Tân Hưng, Q.7, HCM</t>
  </si>
  <si>
    <t>WIN2931</t>
  </si>
  <si>
    <t>Căn số 0.01, Tầng 1, Lô A, Chung cư Quận 2, Khu Phố 3, Phường Bình Trưng Đông, Quận 2, TP. Hồ Chí Minh Việt Nam</t>
  </si>
  <si>
    <t>win2954</t>
  </si>
  <si>
    <t>Cao Ốc Him Lam, Quận 8, HCM</t>
  </si>
  <si>
    <t>win2961</t>
  </si>
  <si>
    <t>Số A-0-05, Block A, Chung cư Tanibuilding Sơn Kỳ 1, Đường CN13-DC8-DC13, Phường Sơn Kỳ, Quận Tân Phú, TP. HCM</t>
  </si>
  <si>
    <t>WIN2965</t>
  </si>
  <si>
    <t>WIN2968</t>
  </si>
  <si>
    <t>C2 Vinhomes Central Park, Tân Cảng, Phường 22, Quận Bình Thạnh, HCM</t>
  </si>
  <si>
    <t>WIN2969</t>
  </si>
  <si>
    <t>"Dịch vụ tầng 1, nhà C lô CT3, khu đô thị mới Tây Nam hồ Linh Đàm
, đường Linh Đường, phường Hoàng Liệt, quận Hoàng Mai, Hà Nội"</t>
  </si>
  <si>
    <t>WIN2980</t>
  </si>
  <si>
    <t>B-03, Block B, Hiệp Bình Phước, Quận Thủ Đức, HCM</t>
  </si>
  <si>
    <t>WIN2982</t>
  </si>
  <si>
    <t>Số 848 đường Trương Định, Phường Giáp Bát, Quận Hoàng Mai, HN</t>
  </si>
  <si>
    <t>win2984</t>
  </si>
  <si>
    <t>Căn RA1 tầng 1 tòa A1 khu rừng cọ ecopark</t>
  </si>
  <si>
    <t>WIN2995</t>
  </si>
  <si>
    <t>"Lô 8-3A, Khu công nghiệp quận Hoàng Mai, đường Tam Trinh,
 phường Hoàng Văn Thụ, quận Hoàng Mai, thành phố Hà Nội."</t>
  </si>
  <si>
    <t>WIN2999</t>
  </si>
  <si>
    <t>Số 12 ngõ 253 phố Nguyễn Văn Linh, phường Phúc Đồng, quận Long Biên, Hà Nội</t>
  </si>
  <si>
    <t>WIN3007</t>
  </si>
  <si>
    <t>314 đường tỉnh lộ 8, KP4, Thị trấn Củ Chi, Huyện Củ Chi, HCM</t>
  </si>
  <si>
    <t>WIN3010</t>
  </si>
  <si>
    <t>89 đường Hiệp Bình, khu phố 6, Phường Hiệp Bình Phước, Quận Thủ Đức, HCM</t>
  </si>
  <si>
    <t>WIN3011</t>
  </si>
  <si>
    <t>"Lô đất C-4, khu nhà vườn 7500m2 thuộc dự án xây dựng khu nhà ở di dân GPMB và đấu giá QSDĐ, ngõ 63 Lê Đức Thọ 
phường Mỹ Đình 2, quận Nam Từ Liêm, TP Hà Nội"</t>
  </si>
  <si>
    <t>WIN3012</t>
  </si>
  <si>
    <t>Số 62 Nguyễn Đức Cảnh, phường Tương Mai, Hoàng Mai, Hà Nội</t>
  </si>
  <si>
    <t>WIN3013</t>
  </si>
  <si>
    <t>Số 464 đường Hoàng Công Chất, phường Phú Diễn, quận Bắc Từ Liêm, TP Hà Nội.</t>
  </si>
  <si>
    <t>WIN3014</t>
  </si>
  <si>
    <t>Nhà dịch vụ số P06S11 tòa P06 dự án Khu chức năng đô thị Dệt 8-3 và Hanosimex, số 25 ngõ 13,
 đường Lĩnh Nam, phường Mai Động, quận Hoàng Mai, HN</t>
  </si>
  <si>
    <t>WIN3015</t>
  </si>
  <si>
    <t>Tầng 1, tòa nhà N3, đường Nguyễn Công Trứ, phường Phố Huế, quận Hai Bà Trưng, Hà Nội</t>
  </si>
  <si>
    <t>WIN3016</t>
  </si>
  <si>
    <t>EB4-01-02A tầng trệt Block B4,khu tái, định cư Phú Mỹ(The Era Town), P. Phú Mỹ, Quận 7, HCM</t>
  </si>
  <si>
    <t>WIN3019</t>
  </si>
  <si>
    <t>Chung cư Linh Đông, 65 Linh Đông, Phường Linh Đông, Quận Thủ Đức, HCM</t>
  </si>
  <si>
    <t>WIN3025</t>
  </si>
  <si>
    <t>"Dịch vụ tầng 01, Tòa nhà Chung cư N07 B2, đường Thành Thái, 
Khu Đô thị mới Dịch Vọng, phường Dịch Vọng, quận Cầu Giấy, Hà Nội"</t>
  </si>
  <si>
    <t>win3026</t>
  </si>
  <si>
    <t>Số 583 Km 9 Đường Nguyễn Trãi, Phường Văn Quán, Quận Hà Đông, Thành phố Hà Nội</t>
  </si>
  <si>
    <t>WIN3027</t>
  </si>
  <si>
    <t>Số 27 ngách 1 ngõ 254 đường Bưởi, Cống Vị, Ba Đình, Hà Nội</t>
  </si>
  <si>
    <t>WIN3029</t>
  </si>
  <si>
    <t>"Tầng 1, Tổ hợp chung cư cao tầng NO3-T2, khu Đoàn Ngoại Giao, 
đường Nguyễn Văn Huyên kéo dài, phường Xuân Tảo, quận Bắc Từ Liêm, TP Hà Nội."</t>
  </si>
  <si>
    <t>WIN3030</t>
  </si>
  <si>
    <t>Tầng 1, chung cư Đại Kim, đường Vũ Tông Phan, phường Đại Kim, quận Hoàng Mai, Hà Nội</t>
  </si>
  <si>
    <t>win3038</t>
  </si>
  <si>
    <t>Số 131 Ba La, phường Phú Lương, Hà Đông, Hà Nội</t>
  </si>
  <si>
    <t>WIN3055</t>
  </si>
  <si>
    <t>Số 86 Nguyễn Đổng Chi, Tổ 2, Phường Cầu Diễn, Quận Nam Từ Liêm, Thành phố Hà Nội</t>
  </si>
  <si>
    <t>WIN3057</t>
  </si>
  <si>
    <t>Nhà dịch vụ số P05S05 tầng 1, park hill, đường Lĩnh Nam, phường Mai Động, quận Hoàng Mai, HN</t>
  </si>
  <si>
    <t>win3063</t>
  </si>
  <si>
    <t>70 Đường số 8, KDC Trung Sơn, ấp 4B, 70 Đường số 8, KDC Trung Sơn, ấp 4B, Xã Bình Hưng, H. Bình Chánh, HCM</t>
  </si>
  <si>
    <t>WIN3069</t>
  </si>
  <si>
    <t>57 Quang Trung, Phường Hiệp Phú, Quận 9, HCM</t>
  </si>
  <si>
    <t>win3072</t>
  </si>
  <si>
    <t>Tầng 1, tòa nhà 18T2, Khu chung cư cao tầng, dịch vụ thương mại HH6, 
khu Đô thị Nam An Khánh, xã An Khánh, huyện Hoài Đức, HN</t>
  </si>
  <si>
    <t>WIN3073</t>
  </si>
  <si>
    <t>Số 38 Ô Cách, phường Đức Giang, Long Biên, Hà Nội.</t>
  </si>
  <si>
    <t>WIN3078</t>
  </si>
  <si>
    <t>B3&amp;B4&amp;B5 tầng 1, Block 1B khu phức hợp, La Casa, số 89 Hoàng Quốc Việt, Quận 7, HCM</t>
  </si>
  <si>
    <t>win3079</t>
  </si>
  <si>
    <t>A.004 thuộc Chung cư Hoàng, 31 Trương Phước Phan, P.Bình Trị Đông, Quận Bình Tân, HCM</t>
  </si>
  <si>
    <t>WIN3081</t>
  </si>
  <si>
    <t>Số 21-23 Mễ Trì Thượng, Phường Mễ Trì, quận Nam Từ Liêm, Hà Nội.</t>
  </si>
  <si>
    <t>WIN3084</t>
  </si>
  <si>
    <t>K0.04 Lô K, tầng 1, Chung cư K, KDC City Land, 99 Nguyễn Thị Thập, P. Tân Phú, Quận 7, HCM</t>
  </si>
  <si>
    <t>win3088</t>
  </si>
  <si>
    <t>Tổ 37 Đào Cam Mộc, xã Việt Hùng, huyện Đông Anh, Tp. Hà Nội.</t>
  </si>
  <si>
    <t>win3089</t>
  </si>
  <si>
    <t>Số 44 tổ 12 phố Lâm Tiên, thị trấn Đông Anh, huyện Đông Anh, Hà Nội</t>
  </si>
  <si>
    <t>WIN3090</t>
  </si>
  <si>
    <t>Số 16 ngõ 67 Tô Ngọc Vân, Quảng An, Tây Hồ, Hà Nội</t>
  </si>
  <si>
    <t>win3094</t>
  </si>
  <si>
    <t>Thôn Ngọc Chi, xã Vĩnh Ngọc, huyện Đông Anh, HN</t>
  </si>
  <si>
    <t>win3095</t>
  </si>
  <si>
    <t>Số 53 Cao Lỗ, thôn Phan Xá, xã Uy Nỗ, huyện Đông Anh, Hà Nội</t>
  </si>
  <si>
    <t>win3102</t>
  </si>
  <si>
    <t>TT1-08, lô TT1, Khu TĐC xã Ngũ Hiệp, huyện Thanh Trì, Hà Nội</t>
  </si>
  <si>
    <t>win3104</t>
  </si>
  <si>
    <t>Tầng 1, tòa N04-T1, lô N04B, Khu Đoàn Ngoại Giao tại Hà Nội, 
đường Nguyễn Văn Huyên kéo dài, phường Xuân Đỉnh, quận Bắc Từ Liêm, HN</t>
  </si>
  <si>
    <t>WIN3105</t>
  </si>
  <si>
    <t>tầng 1, tòa nhà T06, Tổ hợp TTTM, giáo dục và căn hộ Times City, 458 Minh Khai, Phường Vĩnh Tuy, Quận Hai Bà Trưng, HN</t>
  </si>
  <si>
    <t>WIN3107</t>
  </si>
  <si>
    <t>Số 15 ngõ 35 Tu Hoàng, phường Phương Canh, quận Nam Từ Liêm, Hà Nội</t>
  </si>
  <si>
    <t>WIN3108</t>
  </si>
  <si>
    <t>357 Xuân Đỉnh, phường Xuân Đỉnh, quận Bắc Từ Liêm, Hà Nội</t>
  </si>
  <si>
    <t>WIN3112</t>
  </si>
  <si>
    <t>Căn shop TM 03, Tầng trệt block 1 (Khu 1), phân khu 15A1,Đường Nguyễn Hữu Thọ, xã Phước Kiển, H. Nhà Bè, HCM</t>
  </si>
  <si>
    <t>WIN3113</t>
  </si>
  <si>
    <t>P2-SH.05B,tòa P2,thuộc khu B5.1.5, Vinhomes Central Park, 722 Điện Biên Phủ,P.22 ,Q.Bình Thạnh, HCM</t>
  </si>
  <si>
    <t>win3115</t>
  </si>
  <si>
    <t>Thương mại dịch vụ số 1.5,khu B2, (Hoàng Anh Gold House) 187A Lê Văn Lươn , ấp 3, xã Phước Kiển,H. Nhà Bè, HCM</t>
  </si>
  <si>
    <t>WIN3119</t>
  </si>
  <si>
    <t>V1,Tầng 1,Khối đế, Khu nhà ở, LA ASTORIA 383 Nguyễn Duy Trinh, Phường Bình Trưng Tây, Quận 2, TP. Hồ Chí Minh Việt Nam</t>
  </si>
  <si>
    <t>win3123</t>
  </si>
  <si>
    <t>Tầng 1 ,Tòa FLC Star Tower, 418 Quang Trung, phường La Khê, quận Hà Đông, Hà Nội</t>
  </si>
  <si>
    <t>WIN3126</t>
  </si>
  <si>
    <t>649/115C Điện Biên Phủ, Phường 25, Quận Bình Thạnh, HCM</t>
  </si>
  <si>
    <t>WIN3130</t>
  </si>
  <si>
    <t>Tầng trệt, Tòa P12, Park Hill, khu chức năng đô thị tại khu đất 8/3 và Hanosimex, số 25, ngõ 13,
 đường Lĩnh Nam, phường Mai Động, quận Hoàng Mai, HN</t>
  </si>
  <si>
    <t>win3131</t>
  </si>
  <si>
    <t>Số 19, Tổ 22, thị trấn Đông Anh, Huyện Đông Anh, HN</t>
  </si>
  <si>
    <t>win3132</t>
  </si>
  <si>
    <t>Tổ dân phố 25, thị trấn Đông Anh , Huyện Đông Anh, HN</t>
  </si>
  <si>
    <t>win3133</t>
  </si>
  <si>
    <t>số 9, địa chỉ xóm 1, thôn An Trai, xã Vân Canh, Huyện Hoài Đức, HN</t>
  </si>
  <si>
    <t>WIN3135</t>
  </si>
  <si>
    <t>35/12 Bế Văn Cấm, P.Tân Kiểng, Quận 7, HCM</t>
  </si>
  <si>
    <t>WIN3136</t>
  </si>
  <si>
    <t>Tâng 1, tòa nhà B6  234 Phạm Văn Đồng, Phường Cổ Nhuế 1, Quận Bắc Từ Liêm, HN</t>
  </si>
  <si>
    <t>WIN3137</t>
  </si>
  <si>
    <t>Số 11C Ngõ 124 Âu Cơ, Phường Tứ Liên, Quận Tây Hồ, HN</t>
  </si>
  <si>
    <t>WIN3138</t>
  </si>
  <si>
    <t>Số 98 Xuân Diệu, Tổ 30, Cụm 4, Phường Tứ Liên, Quận Tây Hồ, HN</t>
  </si>
  <si>
    <t>WIN3140</t>
  </si>
  <si>
    <t>220/16 Xô Viết Nghệ Tĩnh,Phường 21, Quận Bình Thạnh, HCM</t>
  </si>
  <si>
    <t>win3142</t>
  </si>
  <si>
    <t>20-22 đường Bia Bà, phường La Khê, quận Hà Đông, Hà Nội</t>
  </si>
  <si>
    <t>WIN3143</t>
  </si>
  <si>
    <t>tầng 1 Nhà dịch vụ số P09S008, tòa P09 (Eco-34CT1A), Park Hill, số 25 ngõ 13, đường Lĩnh Nam, phường Mai Động, quận Hoàng Mai, HN</t>
  </si>
  <si>
    <t>WIN3144</t>
  </si>
  <si>
    <t>313 Trần Cung, phường Cổ Nhuế, quận Bắc Từ Liêm, Hà Nội</t>
  </si>
  <si>
    <t>WIN3145</t>
  </si>
  <si>
    <t>112 Mai Động, phường Mai Động, quận Hoàng Mai, Hà Nội</t>
  </si>
  <si>
    <t>win3147</t>
  </si>
  <si>
    <t>145 Vĩnh Viễn, Phường 4, Quận 10, HCM</t>
  </si>
  <si>
    <t>WIN3156</t>
  </si>
  <si>
    <t>WIN3157</t>
  </si>
  <si>
    <t>537 Nguyễn Duy Trinh, Phường Bình Trưng Đông, Quận 2, TP. Hồ Chí Minh Việt Nam</t>
  </si>
  <si>
    <t>WIN3158</t>
  </si>
  <si>
    <t>24 Đoàn Kết Khu Phố 2, Phường Bình Thọ, Quận Thủ Đức, HCM</t>
  </si>
  <si>
    <t>WIN3159</t>
  </si>
  <si>
    <t>"Kiot số 11,12 và số 13, tầng 1, tòa nhà chung cư 17T1-CT2, khu nhà ở Trung Văn, đường Cương Kiên ,
 phường Trung Văn, quận Nam Từ Liêm, Hà Nội</t>
  </si>
  <si>
    <t>win3160</t>
  </si>
  <si>
    <t>TẦNG 1 THÁP B KHU LAKE VIEW ECOPARK XUÂN QUAN VĂN GIANG HƯNG YÊN</t>
  </si>
  <si>
    <t>win3161</t>
  </si>
  <si>
    <t>TẦNG 1 KHU D KHU LAKE VIEW  ECOPARK XUÂN QUAN VĂN GIANG HUNGE YÊN</t>
  </si>
  <si>
    <t>WIN3162</t>
  </si>
  <si>
    <t>tầng 01, Khối B, Tòa nhà NO-CT1, Hải Đăng City , Phường Mỹ Đình 2, Quận Nam Từ Liêm, TP Hà Nội</t>
  </si>
  <si>
    <t>win3163</t>
  </si>
  <si>
    <t>9/3B Hà Huy Giáp, Phường Thạnh Xuân, Quận 12, HCM</t>
  </si>
  <si>
    <t>WIN3168</t>
  </si>
  <si>
    <t>Số 153 Hữu Hưng, Phường Tây Mỗ, Quận Nam Từ Liêm, HN</t>
  </si>
  <si>
    <t>WIN3169</t>
  </si>
  <si>
    <t>96 phố Định Công, P. Phương Liệt, Quận Thanh Xuân, HN</t>
  </si>
  <si>
    <t>WIN3171</t>
  </si>
  <si>
    <t>54A Đường số 7, khu phố 3, Phường Linh Trung, Quận Thủ Đức, HCM</t>
  </si>
  <si>
    <t>win3173</t>
  </si>
  <si>
    <t>192/72-192/74-192/76 Nguyễn Oanh, Phường 17, Quận Gò Vấp, HCM</t>
  </si>
  <si>
    <t>win3175</t>
  </si>
  <si>
    <t>10B -10C Lê Minh Xuân, Phường 7, Quận Tân Bình, HCM</t>
  </si>
  <si>
    <t>WIN3177</t>
  </si>
  <si>
    <t>Tầng 1, Tòa nhà NO12-2, khu đô thị mới Sài Đồng
, phố Sài Đồng, phường Sài Đồng, quận Long Biên, HN</t>
  </si>
  <si>
    <t>win3178</t>
  </si>
  <si>
    <t>Thôn 2, Xã Ninh Hiệp, Huyện Gia Lâm, HN</t>
  </si>
  <si>
    <t>WIN3179</t>
  </si>
  <si>
    <t>Tầng 1, Tòa nhà CT4-VIMECO, Lô H1, đường Nguyễn Chánh, phường Trung Hòa, quận Cầu Giấy, Hà Nội</t>
  </si>
  <si>
    <t>WIN3180</t>
  </si>
  <si>
    <t>Tầng 1 tòa nhà CT1 - Khu nhà ở cao cấp Skylight, 125D phố Minh Khai, phường Minh Khai, quận Hai Bà Trưng, HN</t>
  </si>
  <si>
    <t>WIN3181</t>
  </si>
  <si>
    <t>"Tầng 1 thuộc Tòa nhà N09-B2 Khu Đô thị mới Dịch Vọng , đường Thành Thái, 
phường Dịch Vọng, Quận Cầu Giấy, Hà Nội"</t>
  </si>
  <si>
    <t>WIN3182</t>
  </si>
  <si>
    <t>Ô số 21 Lô A Biệt Thự BT7, Khu đô thị mới Việt Hưng,
 Phường Giang Biên, Quận Long Biên, HN</t>
  </si>
  <si>
    <t>WIN3183</t>
  </si>
  <si>
    <t>443 ,Đội cấn, quận Ba Đình, HN</t>
  </si>
  <si>
    <t>win3185</t>
  </si>
  <si>
    <t>Phân khu Thương mại 07 (TM01.7) thuộc Chung cư chung cư kết, hợp thương mại 18 tầng tại lô H, P. Linh Tây, Q. Thủ Đức, HCM</t>
  </si>
  <si>
    <t>WIN3187</t>
  </si>
  <si>
    <t>"Lô C3, Tầng 01, Tòa C, Khối nhà B, Dự án Tổ hợp văn phòng, nhà ở cao cấp kết hợp dịch vụ thương mại HBI, 
số 203 Nguyễn Huy Tưởng, phường Thanh Xuân Trung, quận Thanh Xuân, thành phố Hà Nội</t>
  </si>
  <si>
    <t>WIN3188</t>
  </si>
  <si>
    <t>Số 144 đường Hoa Bằng, phường Yên Hòa, quận Cầu Giấy, HN</t>
  </si>
  <si>
    <t>WIN3191</t>
  </si>
  <si>
    <t>kiot số 106, 107 tại tầng 01 lô B (lô 2) Tòa nhà Metropolitan CT36,
 ngõ 177 đường Định Công, tổ 24 phường Định Công, quận Hoàng Mai, HN</t>
  </si>
  <si>
    <t>win3193</t>
  </si>
  <si>
    <t>24 Lê Bình, Phường 4, Quận Tân Bình, HCM</t>
  </si>
  <si>
    <t>WIN3196</t>
  </si>
  <si>
    <t>Số 1B đường Nguyễn Duy Trinh, phường Hoàng Liệt, quận Hoàng Mai, Hà Nội</t>
  </si>
  <si>
    <t>WIN3197</t>
  </si>
  <si>
    <t>Số 2 ngách 8/11 đường Lê Quang Đạo, phường Phú Đô, quận Nam Từ Liêm, HN</t>
  </si>
  <si>
    <t>win3199</t>
  </si>
  <si>
    <t>60 đường số 715, Tạ Quang Bửu, Phường 4, Quận 8, HCM</t>
  </si>
  <si>
    <t>win3204</t>
  </si>
  <si>
    <t>106 Bành Văn Trân Phường 7, Quận Tân Bình, HCM</t>
  </si>
  <si>
    <t>win3205</t>
  </si>
  <si>
    <t>Khu TM DV, Khối B, Khu căn hộ cao tầng Tân Phú IDICO, số 262/13-262/15 Luỹ Bán Bích, Phường, Hòa Thạnh, Quận Tân Phú, HCM</t>
  </si>
  <si>
    <t>win3207</t>
  </si>
  <si>
    <t>314 Lê Văn Thọ, Phường 11, Quận Gò Vấp, HCM</t>
  </si>
  <si>
    <t>WIN3208</t>
  </si>
  <si>
    <t>BT1.D8, Khu đô thị mới Trung Văn, đường Trung Văn, Phường Trung Văn, Quận Nam Từ Liêm, TP Hà Nội.</t>
  </si>
  <si>
    <t>win3210</t>
  </si>
  <si>
    <t>BT8-1, Khu đô thị mới Văn Khê, đường Tố Hữu, phường La Khê, quận Hà Đông, HN</t>
  </si>
  <si>
    <t>win3213</t>
  </si>
  <si>
    <t>B5/119K Ấp 2, Xã Phong Phú, Huyện Bình Chánh, HCM</t>
  </si>
  <si>
    <t>win3214</t>
  </si>
  <si>
    <t>56 Đường S9, Phường Tây Thạnh, Quận Tân Phú, HCM</t>
  </si>
  <si>
    <t>WIN3215</t>
  </si>
  <si>
    <t>125 Đường số 17,Phường Tân Quy, Quận 7, HCM</t>
  </si>
  <si>
    <t>win3218</t>
  </si>
  <si>
    <t>89 Phạm Phú Thứ, Phường 11, Quận Tân Bình, HCM</t>
  </si>
  <si>
    <t>WIN3220</t>
  </si>
  <si>
    <t>Số 28 Trần Tử Bình, phường Nghĩa Tân, quận Cầu Giấy, thành phố Hà Nội</t>
  </si>
  <si>
    <t>WIN3223</t>
  </si>
  <si>
    <t>596/2 Tô Ký, Phường Tân Chánh Hiệp, Quận 12, HCM</t>
  </si>
  <si>
    <t>WIN3225</t>
  </si>
  <si>
    <t>75 Tam Trinh, phường Mai Động, quận Hoàng Mai, Hà Nội
 (Đ/c cũ: Tầng 1, tháp B, tòa nhà Helios tower số 75 Tam Trinh, phường Mai Động, quận Hoàng Mai, HN</t>
  </si>
  <si>
    <t>WIN3227</t>
  </si>
  <si>
    <t>Số 15 Trần Khánh Dư, tổ 53, phường Bạch Đằng, quận Hai Bà Trưng, HN</t>
  </si>
  <si>
    <t>win3228</t>
  </si>
  <si>
    <t>Số 44-46 Kiều Mai, phường Phúc Diễn, quận Bắc Từ Liêm, HN</t>
  </si>
  <si>
    <t>win3229</t>
  </si>
  <si>
    <t>tầng 1 thuộc Toà K, Chung cư CT7, Tổ hợp Chung cư cao tầng NCG Residential, Quận Hà Đông, HN</t>
  </si>
  <si>
    <t>WIN3231</t>
  </si>
  <si>
    <t>Tổ 6, Phường Phúc Lợi, Quận Long Biên, HN</t>
  </si>
  <si>
    <t>win3232</t>
  </si>
  <si>
    <t>Số 105 Ngô Xuân Quảng, Thị trấn Trâu Quỳ, Huyện Gia Lâm, HN</t>
  </si>
  <si>
    <t>WIN3237</t>
  </si>
  <si>
    <t>Số 23 ngõ 136 đường Cầu Diễn, Tổ Dân Phố Ngọa Long 1, phường Minh Khai, quận Bắc Từ Liêm, Hà Nội</t>
  </si>
  <si>
    <t>win3238</t>
  </si>
  <si>
    <t>tầng 1 Khu nhà ở cao cấp BMM, phường Phúc La, quận Hà Đông, Thành phố Hà Nội</t>
  </si>
  <si>
    <t>win3239</t>
  </si>
  <si>
    <t>Tòa nhà T1  khu đô thị mới Nam An Khánh, Hoài Đức, Hà Nội</t>
  </si>
  <si>
    <t>win3241</t>
  </si>
  <si>
    <t>1206 Lê Đức Thọ, Phường 13, Quận Gò Vấp, HCM</t>
  </si>
  <si>
    <t>win3242</t>
  </si>
  <si>
    <t>Nhà số 4 đường D7 (khu nhà ở Nam Long MR), khu phố 6, Phường Phước Long B, Quận 9, HCM</t>
  </si>
  <si>
    <t>win3243</t>
  </si>
  <si>
    <t>53 Vườn Lài, Phường Phú Thọ Hòa, Quận Tân Phú, HCM</t>
  </si>
  <si>
    <t>WIN3245</t>
  </si>
  <si>
    <t>Số 191 Xuân Đỉnh, phường Xuân Đỉnh, Quận Bắc Từ Liêm, thành phố Hà Nội</t>
  </si>
  <si>
    <t>WIN3246</t>
  </si>
  <si>
    <t>Số 140-142 Nguyễn Sơn, phường Bồ Đề, Quận Long Biên, HN</t>
  </si>
  <si>
    <t>win3247</t>
  </si>
  <si>
    <t>Villa 2-24, Khu nhà ở và trung tâm thương mại, phường Hà Cầu, quận Hà Đông, HN</t>
  </si>
  <si>
    <t>WIN3248</t>
  </si>
  <si>
    <t>Lô số 7-628, đường Hoàng Hoa Thám, phường Bưởi, quận Tây Hồ, HN</t>
  </si>
  <si>
    <t>win3253</t>
  </si>
  <si>
    <t>472 Phạm Văn Bạch, Phường 12, Quận Gò Vấp, HCM</t>
  </si>
  <si>
    <t>WIN3254</t>
  </si>
  <si>
    <t>54 B Nguyễn Thị Huỳnh, Phường 11, Quận Phú Nhuận, HCM</t>
  </si>
  <si>
    <t>WIN3257</t>
  </si>
  <si>
    <t>199 Nguyễn Văn Tăng, Phường Long Thạnh Mỹ, Quận 9, HCM</t>
  </si>
  <si>
    <t>WIN3258</t>
  </si>
  <si>
    <t>B57 Khu phố 3, Phường Đông Hưng Thuận, Quận 12, HCM</t>
  </si>
  <si>
    <t>win3259</t>
  </si>
  <si>
    <t>Khu TM tầng 1 Block A Chung Cư Flora, tại dự án Fuji Residence, PLB, Quận 9, HCM</t>
  </si>
  <si>
    <t>win3260</t>
  </si>
  <si>
    <t>Số 135 Phố Cửu Việt 2, Thị Trấn Trâu Quỳ, Huyện Gia Lâm, HN</t>
  </si>
  <si>
    <t>WIN3261</t>
  </si>
  <si>
    <t>Thôn Đào Xuyên, xã Đa Tốn, Huyện Gia Lâm, HN</t>
  </si>
  <si>
    <t>WIN3264</t>
  </si>
  <si>
    <t>Số 15 ngõ 259 Yên Hòa, phường Yên Hòa, quận Cầu Giấy, HN</t>
  </si>
  <si>
    <t>WIN3265</t>
  </si>
  <si>
    <t>Tầng 1, tòa nhà N01-T4, phường Xuân Tảo, quận Bắc Từ Liêm, thành phố Hà Nội</t>
  </si>
  <si>
    <t>WIN3266</t>
  </si>
  <si>
    <t>Lô 01, tầng 1 Nhà chung cư cao tầng CT2-E tại ô đất CT2, Phường Mễ Trì, Quận Nam Từ Liêm, HN</t>
  </si>
  <si>
    <t>win3274</t>
  </si>
  <si>
    <t>10-10B Nguyễn Hữu Tiến, Phường Tây Thạnh, Quận Tân Phú, HCM</t>
  </si>
  <si>
    <t>WIN3275</t>
  </si>
  <si>
    <t>Số 254 đưởng Cổ Bi, xã Cổ Bi, huyện Gia Lâm, Hà Nội</t>
  </si>
  <si>
    <t>WIN3276</t>
  </si>
  <si>
    <t>Số 250 đường Lạc Long Quân, phường Bưởi, quận Tây Hồ, Hà Nội</t>
  </si>
  <si>
    <t>WIN3277</t>
  </si>
  <si>
    <t>Xóm ngoài, Xã Uy Nỗ, Huyện Đông Anh, Hà Nội</t>
  </si>
  <si>
    <t>WIN3278</t>
  </si>
  <si>
    <t>Số 290-292 đường Nguyễn Trãi, phường Trung Văn, Quận Nam Từ Liêm, Hà Nội</t>
  </si>
  <si>
    <t>WIN3279</t>
  </si>
  <si>
    <t>Số 207 đường Lương Thế Vinh, phường Trung Văn, quận Nam Từ Liêm, Hà Nội</t>
  </si>
  <si>
    <t>WIN3280</t>
  </si>
  <si>
    <t>TDP số 5 Mễ Trì Hạ, phường Mễ Trì, quận Nam Từ Liêm, Hà Nội.</t>
  </si>
  <si>
    <t>win3281</t>
  </si>
  <si>
    <t>E13, đường Yên Xá, Khu đấu giá quyền sử dụng đất, xã Tân Triều, Thanh Trì, Hà Nội</t>
  </si>
  <si>
    <t>WIN3282</t>
  </si>
  <si>
    <t>130E-130G Đường Gò Dưa, Khu phố 3, Phường Tam Bình, Quận Thủ Đức, HCM</t>
  </si>
  <si>
    <t>WIN3283</t>
  </si>
  <si>
    <t>Khu dân cư mở rộng 1/45 Đường Nguyễn Văn Qúa, Phường Đông Hưng Thuận Quận 12, HCM</t>
  </si>
  <si>
    <t>WIN3285</t>
  </si>
  <si>
    <t>1/23B Ấp 3 xã Đông Thạnh, Huyện Hóc Môn, HCM</t>
  </si>
  <si>
    <t>WIN3286</t>
  </si>
  <si>
    <t>108 đường ĐHT02, Phường Đông Hưng Thuận, Quận 12, HCM</t>
  </si>
  <si>
    <t>WIN3287</t>
  </si>
  <si>
    <t>173 Liên khu 4-5, Phường Bình Hưng Hòa, Quận Bình Tân, TP. Hồ Chí Minh Việt Nam</t>
  </si>
  <si>
    <t>WIN3290</t>
  </si>
  <si>
    <t>Số 371 Cao Lỗ, xã Uy Nỗ, huyện Đông Anh, HN</t>
  </si>
  <si>
    <t>win3291</t>
  </si>
  <si>
    <t>Số 2-NV1, xã Tân Triều, huyện Thanh Trì, Hà Nội</t>
  </si>
  <si>
    <t>win3292</t>
  </si>
  <si>
    <t>318/1 Phạm Hùng, Phường 5, Quận 8, HCM</t>
  </si>
  <si>
    <t>win3294</t>
  </si>
  <si>
    <t>C3/5 Ấp 3 xã Vĩnh Lộc A, Huyện Bình Chánh, HCM</t>
  </si>
  <si>
    <t>WIN3296</t>
  </si>
  <si>
    <t>25 Bùi Công Trừng, Phường Thạnh Xuân, Quận 12, HCM</t>
  </si>
  <si>
    <t>WIN3301</t>
  </si>
  <si>
    <t>Tổ dân phố số 4, phường Phú Đô, quận Nam Từ Liêm, Hà Nội</t>
  </si>
  <si>
    <t>WIN3303</t>
  </si>
  <si>
    <t>BT1- Lô 8, Khu đô thị Mễ Trì Hạ, đường Mễ Trì Hạ, Phường Mễ Trì, quận Nam Từ Liêm</t>
  </si>
  <si>
    <t>WIN3304</t>
  </si>
  <si>
    <t>Số 217A Quan Hoa, phường Quan Hoa, Quận Cầu Giấy, Hà Nội</t>
  </si>
  <si>
    <t>WIN3305</t>
  </si>
  <si>
    <t>P7-SH-01, tòa nhà P7, dư án Vinhomes Central Park 722, đường Điện Biên Phủ, Phường 22, Quận Bình Thạnh, HCM</t>
  </si>
  <si>
    <t>WIN3307</t>
  </si>
  <si>
    <t>106-108 Tân Sơn Hòa, Phường 2, Quận Tân Bình, TP. Hồ Chí Minh Việt Nam</t>
  </si>
  <si>
    <t>win3311</t>
  </si>
  <si>
    <t>WIN3312</t>
  </si>
  <si>
    <t>Số 100, đường K2, phường Cầu Diễn, quận Nam Từ Liêm, Hà Nội</t>
  </si>
  <si>
    <t>win3316</t>
  </si>
  <si>
    <t>126/4/1 Ấp Tây Lân Tổ 21 Xã Bà Điểm, Huyện Hóc Môn, HCM</t>
  </si>
  <si>
    <t>win3321</t>
  </si>
  <si>
    <t>G-1-02 tại tầng 1, căn số 2 Block G, thuộc BS, Lô13B Khu, dân cư Conic Xã Phong Phú, Huyện Bình, Chánh, HCM</t>
  </si>
  <si>
    <t>WIN3322</t>
  </si>
  <si>
    <t>Tầng 1, tòa 17T4, Tòa nhà Hapulico Complex, Số 01 phố Nguyễn Huy Tưởng, 
phường Thanh Xuân Trung, quận Thanh Xuân, thành phố Hà Nội</t>
  </si>
  <si>
    <t>win3323</t>
  </si>
  <si>
    <t>Số 105-107 Tân Xuân, phường Xuân Đỉnh, quận Bắc Từ Liêm, Hà Nội</t>
  </si>
  <si>
    <t>WIN3324</t>
  </si>
  <si>
    <t>Xóm 3, Thôn Cổ Điển, Xã Hải Bối, huyện Đông Anh, Hà Nội</t>
  </si>
  <si>
    <t>WIN3327</t>
  </si>
  <si>
    <t>79 Liên khu 5-6, KP 5, Phường Bình Hưng Hòa B, Quận Bình Tân, TP. Hồ Chí Minh Việt Nam</t>
  </si>
  <si>
    <t>WIN3330</t>
  </si>
  <si>
    <t>901 Tỉnh lộ 43, KP2, Phường Bình Chiểu, Quận Thủ Đức, HCM</t>
  </si>
  <si>
    <t>WIN3337</t>
  </si>
  <si>
    <t>Số 70-72 đường Tựu Liệt, thị trấn Văn Điển, huyện Thanh Trì, Hà Nội</t>
  </si>
  <si>
    <t>win3339</t>
  </si>
  <si>
    <t>6 Trần Thị Nghỉ, Phường 7, Quận Gò Vấp, HCM</t>
  </si>
  <si>
    <t>WIN3342</t>
  </si>
  <si>
    <t>B2 Dự án Pandora, số 53 Phố Triều Khúc, phường Thanh Xuân Bắc, quận Thanh Xuân, Hà Nội</t>
  </si>
  <si>
    <t>win3346</t>
  </si>
  <si>
    <t>Số 204 đường Thanh Bình, phường Mộ Lao, quận Hà Đông, Hà Nội</t>
  </si>
  <si>
    <t>WIN3347</t>
  </si>
  <si>
    <t>Số 173 TDP số 4, phường Xuân Phương, quận Nam Từ Liêm, Hà Nội</t>
  </si>
  <si>
    <t>WIN3350</t>
  </si>
  <si>
    <t>Số 777 đường Bạch Đằng, Phường Bạch Đằng, Hai Bà Trưng, Hà Nội</t>
  </si>
  <si>
    <t>win3352</t>
  </si>
  <si>
    <t>23N và 24N Nguyễn Thị Tần, Phường 2, Quận 8, HCM</t>
  </si>
  <si>
    <t>win3353</t>
  </si>
  <si>
    <t>1132 Quốc lộ 50, Ấp 3, Xã Bình Hưng, Huyện Bình Chánh, HCM</t>
  </si>
  <si>
    <t>WIN3355</t>
  </si>
  <si>
    <t>102 Khu phố 2, Đường số 29, Phường Bình Trị Đông, Quận Bình Tân, TP. Hồ Chí Minh Việt Nam</t>
  </si>
  <si>
    <t>WIN3356</t>
  </si>
  <si>
    <t>Số 13 Đường 78 Ấp Đình, Xã Tân Phú Trung, Huyện Củ Chi, HCM</t>
  </si>
  <si>
    <t>WIN3366</t>
  </si>
  <si>
    <t>Lô 01, tầng 1 Nhà chung cư cao tầng CT2-E tại ô đất CT2, phường Mễ Trì, 
quận Nam Từ Liêm, thành phố Hà Nội</t>
  </si>
  <si>
    <t>win3369</t>
  </si>
  <si>
    <t>TDP Viên 5, phường Cổ Nhuế 2, quận Bắc Từ Liêm, HN</t>
  </si>
  <si>
    <t>WIN3370</t>
  </si>
  <si>
    <t>Tầng 1 Chung cư Yên Hòa Sunshine, Số 9 phố Vũ Phạm Hàm, Phường Yên Hòa, quận Cầu Giấy, Hà Nội</t>
  </si>
  <si>
    <t>WIN3371</t>
  </si>
  <si>
    <t>Số 23-25 đường Nguyễn Khả Trạc, phường Mai Dịch, Quận Cầu Giấy, thành phố Hà Nội</t>
  </si>
  <si>
    <t>WIN3379</t>
  </si>
  <si>
    <t>Căn L6-SH.01A, tòa L6 Tại Vinhomes Central Park, 720A Đường Điện Biên Phủ, Phường 22, Quận Bình Thạnh, HCM</t>
  </si>
  <si>
    <t>WIN3386</t>
  </si>
  <si>
    <t>909 Nguyễn Duy Trinh, Phường Phú Hữu, Quận 9, HCM</t>
  </si>
  <si>
    <t>WIN3387</t>
  </si>
  <si>
    <t>651A, 653 Tỉnh lộ 43, Khu phố 4, Phường Tam Bình, Quận Thủ Đức, HCM</t>
  </si>
  <si>
    <t>WIN3388</t>
  </si>
  <si>
    <t>602/52 Điện Biên Phủ, Phường 22, Quận Bình Thạnh, HCM</t>
  </si>
  <si>
    <t>WIN3389</t>
  </si>
  <si>
    <t>135/37/60-62 Nguyễn Hữu Cảnh, Phường 22, Quận Bình Thạnh, HCM</t>
  </si>
  <si>
    <t>WIN3392</t>
  </si>
  <si>
    <t>26/4B Ấp Đông Lân, Xã Bà Điểm, Huyện Hóc Môn, HCM</t>
  </si>
  <si>
    <t>WIN3394</t>
  </si>
  <si>
    <t>0.01, 02, 03 Lô A. Khu nhà ở gia đình LLVT Quân khu 7, số 41 đường TMT2A, Phường Trung Mỹ Tây, Quận 12, HCM</t>
  </si>
  <si>
    <t>WIN3404</t>
  </si>
  <si>
    <t>NV36, Khu đô thị mới Trung Văn, phường Trung Văn, quận Nam Từ Liêm, Hà Nội.</t>
  </si>
  <si>
    <t>win3411</t>
  </si>
  <si>
    <t>2D -2E Lương Thế Vinh, Phường Tân Thới Hòa, Quận Tân Phú, HCM</t>
  </si>
  <si>
    <t>WIN3413</t>
  </si>
  <si>
    <t>18 Đường số 2, Khu nhà Hiệp Bình Chánh, KP 5, Hiệp Bình Chánh, Quận Thủ Đức, HCM</t>
  </si>
  <si>
    <t>win3414</t>
  </si>
  <si>
    <t>F12/2G Ấp 6, xã Vĩnh Lộc A, Huyện Bình Chánh, HCM</t>
  </si>
  <si>
    <t>WIN3419</t>
  </si>
  <si>
    <t>744 Tỉnh lộ 43, KP3, Phường Bình Chiểu, Quận Thủ Đức, HCM</t>
  </si>
  <si>
    <t>WIN3420</t>
  </si>
  <si>
    <t>45 Đường TL 27, KP3B, Phường Thạnh Lộc, Quận 12, HCM</t>
  </si>
  <si>
    <t>win3422</t>
  </si>
  <si>
    <t>419 Ba Đình, Phường 9, Quận 8, HCM</t>
  </si>
  <si>
    <t>win3426</t>
  </si>
  <si>
    <t>3/123 Ấp Nhị Tân 1, xã Tân Thới Nhì, Huyện Hóc Môn, HCM</t>
  </si>
  <si>
    <t>win3430</t>
  </si>
  <si>
    <t>C12/13B Liên Ấp 123, Ấp 3, Xã Vĩnh Lộc B, Huyện Bình Chánh, HCM</t>
  </si>
  <si>
    <t>WIN3433</t>
  </si>
  <si>
    <t>Số 68 Hoàng Như Tiếp, phường Bồ Đề, quận Long Biên, Hà Nội</t>
  </si>
  <si>
    <t>WIN3434</t>
  </si>
  <si>
    <t>Số 91 Đốc Ngữ, phường Liễu Giai, quận Ba Đình, Hà Nội</t>
  </si>
  <si>
    <t>win3441</t>
  </si>
  <si>
    <t>E8/2H Ấp 5, xã Vĩnh Lộc A, Huyện Bình Chánh, HCM</t>
  </si>
  <si>
    <t>win3443</t>
  </si>
  <si>
    <t>1191-1189 Phạm Văn Bạch, Phường 12, Quận Gò Vấp, HCM</t>
  </si>
  <si>
    <t>win3445</t>
  </si>
  <si>
    <t>41 Đường 59, Phường 14, Quận Gò Vấp, (Thửa đất số 737, tờ bản đồ số 14 tại, phường 14, Quân Gò Vấp. HCM</t>
  </si>
  <si>
    <t>WIN3446</t>
  </si>
  <si>
    <t>Số A12-BT1, đường Lưu Hữu Phước, KĐT Mỹ Đình 2, phường Mỹ Đình 2, quận Nam Từ Liêm, Hà Nội</t>
  </si>
  <si>
    <t>win3448</t>
  </si>
  <si>
    <t>39A1 Bình Chiểu, KP3, Phường Bình Chiểu, Quận Thủ Đức, HCM</t>
  </si>
  <si>
    <t>win3449</t>
  </si>
  <si>
    <t>Lô G9, tầng 1,(trệt) thuộc khối CC Tháp AB, Khu dân cư cao, tầng Thành Thái, 7/28  Đường Thành Thái Phường 14, Quận 10, HCM</t>
  </si>
  <si>
    <t>WIN3454</t>
  </si>
  <si>
    <t>Tổ Dân phố Tháp, phường Đại Mỗ, Nam Từ Liêm, Hà Nội</t>
  </si>
  <si>
    <t>win3455</t>
  </si>
  <si>
    <t>Tầng 1 Tòa nhà 18T1- Lô HH6 – Khu đô thị Nam An Khánh- 
xã An Khánh-huyện Hoài Đức, HN</t>
  </si>
  <si>
    <t>win3456</t>
  </si>
  <si>
    <t>77 A Dương Đình Hội, Phước Long B, Quận 9, HCM</t>
  </si>
  <si>
    <t>WIN3465</t>
  </si>
  <si>
    <t>Tầng 1, Công trình nhà ở cao tầng tại số 671 Hoàng Hoa Thám, phường Vĩnh Phúc, quận Ba Đình, Hà Nội</t>
  </si>
  <si>
    <t>WIN3466</t>
  </si>
  <si>
    <t>Tầng 1, Tổ hợp nhà ở văn phòng làm việc và dịch vụ, xã Tả Thanh Oai, huyện Thanh Trì, HN</t>
  </si>
  <si>
    <t>WIN3469</t>
  </si>
  <si>
    <t>109 đường 39 ấp Trung 2, Phường Bình Trưng Tây, Quận 2, HCM</t>
  </si>
  <si>
    <t>WIN3473</t>
  </si>
  <si>
    <t>60 Đường số 9, KP 1, Phường Linh Tây, Quận Thủ Đức, HCM</t>
  </si>
  <si>
    <t>win3476</t>
  </si>
  <si>
    <t>Tầng 01, chung cư CT2, Dự án Khu nhà ở xã hội Phú Lãm, Phường Phú Lãm, Quận Hà Đông, HN</t>
  </si>
  <si>
    <t>WIN3477</t>
  </si>
  <si>
    <t>Số 228 đường Vĩnh Hưng, phường Vĩnh Hưng, quận Hoàng Mai, Hà Nội</t>
  </si>
  <si>
    <t>win3478</t>
  </si>
  <si>
    <t>Số 80 đường Kẻ Vẽ, phường Đông Ngạc, quận Bắc Từ Liêm, Hà Nội</t>
  </si>
  <si>
    <t>win3484</t>
  </si>
  <si>
    <t>101/2 Ấp 4, Xã Xuân Thới Thượng, Huyện Hóc Môn, HCM</t>
  </si>
  <si>
    <t>win3496</t>
  </si>
  <si>
    <t>Tầng 1, Tòa N02-T1 Khu Đoàn Ngoại Giao, phường Xuân Tảo, Quận Bắc Từ Liêm, HN</t>
  </si>
  <si>
    <t>WIN3497</t>
  </si>
  <si>
    <t>Tằng 1, Tòa nhà Lilama Hà Nội, 52 Lĩnh Nam, Mai Động, Hoàng Mai, Hà Nội</t>
  </si>
  <si>
    <t>WIN3499</t>
  </si>
  <si>
    <t>Thôn Hà Phong, xã Liên Hà, huyện Đông Anh, Hà Nội</t>
  </si>
  <si>
    <t>WIN3500</t>
  </si>
  <si>
    <t>Tầng 1, Chung cư cao tầng , Khu nhà cán bộ Học viện Quốc Phòng, ô đất O17-HH2,  Phường Xuân La, Quận Tây Hồ, HN</t>
  </si>
  <si>
    <t>win3502</t>
  </si>
  <si>
    <t>47-49-51 Trần Văn Ơn, Phường Tân Sơn Nhì, Quận Tân Phú, HCM</t>
  </si>
  <si>
    <t>win3505</t>
  </si>
  <si>
    <t>152 Lê Lợi, Phường 4, Quận Gò Vấp, HCM</t>
  </si>
  <si>
    <t>win3508</t>
  </si>
  <si>
    <t>15 Đường CN6, Phường Sơn Kỳ, Quận Tân Phú, HCM</t>
  </si>
  <si>
    <t>WIN3512</t>
  </si>
  <si>
    <t>Đội 5, thôn Yên Kiện, xã Ngọc Hồi, Thanh trì, HN</t>
  </si>
  <si>
    <t>WIN3516</t>
  </si>
  <si>
    <t>37/2B-37/2D Ấp Mỹ Hòa, Xã Trung Chánh, Huyện Hóc Môn, HCM</t>
  </si>
  <si>
    <t>WIN3528</t>
  </si>
  <si>
    <t>Số 69 Bắc Cầu, phường Ngọc Thụy, quận Long Biên, Hà Nội</t>
  </si>
  <si>
    <t>WIN3529</t>
  </si>
  <si>
    <t>Tầng 1, Ô OCT2 tại Khu Chức Năng Đô thị, Phường Xuân Phương, quận Nam Từ Liêm, Hà Nội</t>
  </si>
  <si>
    <t>WIN3530</t>
  </si>
  <si>
    <t>Tầng 1, Khu trung tâm thương mại – Tòa nhà Five Star Garden, số 2 Kim Giang , phường Kim Giang, quận Thanh Xuân, Hà Nội</t>
  </si>
  <si>
    <t>WIN3531</t>
  </si>
  <si>
    <t>Tầng 1, Khu nhà ở kết hợp thương mại và dịch vụ, số 6 Lê Văn Thiêm, phường Thanh Xuân Trung, quận Thanh Xuân, Hà Nội</t>
  </si>
  <si>
    <t>WIN3533</t>
  </si>
  <si>
    <t>C01.02 tầng 1 khối đế số 156A Nguyễn Hữu Thọ, xã Phước Kiển, Huyện Nhà Bè, HCM</t>
  </si>
  <si>
    <t>WIN3534</t>
  </si>
  <si>
    <t>HCM 860/80/22 Xô Viết Nghệ Tĩnh, Phường 25, Quận Bình Thạnh, HCM</t>
  </si>
  <si>
    <t>WIN3537</t>
  </si>
  <si>
    <t>A3.SH.10, tầng 1, tòa A3 (HH6-3), Vinhomes Golden River, Số 2 Tôn Đức Thắng, Phường Bến Nghé, Quận 1, HCM</t>
  </si>
  <si>
    <t>win3540</t>
  </si>
  <si>
    <t>Tầng 1,tòa nhà 2A, số 136 Hồ Tùng Mậu, phường Phú Diễn, quận Bắc Từ Liêm, Hà Nội</t>
  </si>
  <si>
    <t>WIN3541</t>
  </si>
  <si>
    <t>Tầng 2, SH13 và SH14 – Tháp B- tòa nhà AZ SKY –
 Lô A1/CN1 KĐT mới Định Công, phường Định Công, quận Hoàng Mai, HN</t>
  </si>
  <si>
    <t>win3552</t>
  </si>
  <si>
    <t>TT7-7 Khu đô thị mới Văn Phú, phường Phú La, quận Hà Đông, HN</t>
  </si>
  <si>
    <t>WIN3553</t>
  </si>
  <si>
    <t>Số 42 Vũ Xuân Thiều, phường Sài Đồng, quận Long Biên, HN</t>
  </si>
  <si>
    <t>WIN3554</t>
  </si>
  <si>
    <t>Đội 3, thôn Lạc Thị, xã Ngọc Hồi, huyện Thanh trì, HN</t>
  </si>
  <si>
    <t>WIN3555</t>
  </si>
  <si>
    <t>Lô 4, TT19-20 Khu nhà CBNV VP TW Đảng, phường Xuân Phương, quận Nam Từ Liêm, thành phố Hà Nội</t>
  </si>
  <si>
    <t>win3559</t>
  </si>
  <si>
    <t>64-66 Huỳnh Thiên Lộc, Phường Hòa Thạnh, Quận Tân Phú, HCM</t>
  </si>
  <si>
    <t>win3562</t>
  </si>
  <si>
    <t>25 Lô A Trường Sơn, Phường 15, Quận 10, HCM</t>
  </si>
  <si>
    <t>WIN3563</t>
  </si>
  <si>
    <t>137-137/1 Trần Hữu Trang, Phường 10, Quận Phú Nhuận, HCM</t>
  </si>
  <si>
    <t>WIN3566</t>
  </si>
  <si>
    <t>143C Lê Văn Khương, Ấp 5, xã Đông Thạnh, Huyện Hóc Môn, HCM</t>
  </si>
  <si>
    <t>WIN3569</t>
  </si>
  <si>
    <t>359 Lĩnh Nam, phường Vĩnh Hưng, quận Hoàng Mai, tp. Hà Nội</t>
  </si>
  <si>
    <t>WIN3571</t>
  </si>
  <si>
    <t>CĂN S3-01 TẦNG 1 THÁP SKY 3 (A4)  KHU CĂN HỘ VỊNH THỦY CHUNG CƯ CAO TẦNG AQUA BAY CT29-30 KDTTM VÀ DV ECOPARK VĂN GIANG HƯNG YÊN</t>
  </si>
  <si>
    <t>WIN3572</t>
  </si>
  <si>
    <t>căn S1-01, tầng 1 tháp Sky 1 (b1)  khu căn hộ vịnh thủy , Ecopark xuân quan hưng yên</t>
  </si>
  <si>
    <t>WIN3573</t>
  </si>
  <si>
    <t>Số 184 Phố Bồ Đề, tổ 12, phường Bồ Đề, quận Long Biên, HN</t>
  </si>
  <si>
    <t>WIN3583</t>
  </si>
  <si>
    <t>ô 2, Khu Hoàng Liệt, ngõ 2 Hoàng Liệt, phường Hoàng Liệt, quận Hoàng Mai, Hà Nội</t>
  </si>
  <si>
    <t>WIN3594</t>
  </si>
  <si>
    <t>206 Đình Phong Phú, KP3, Phường Tăng Nhơn Phú B, Quận 9, HCM</t>
  </si>
  <si>
    <t>WIN3595</t>
  </si>
  <si>
    <t>165 - 167  An Dương Vương, KP4, Phường An Lạc, Quận Bình Tân, HCM</t>
  </si>
  <si>
    <t>win3599</t>
  </si>
  <si>
    <t>Số 6 Phố Viên, phường Cổ Nhuế 2, quận Bắc Từ Liêm, Hà Nội</t>
  </si>
  <si>
    <t>win3601</t>
  </si>
  <si>
    <t>Tầng 1, tòa nhà Sông Đà-Hà Đông, số 110 Trần Phú,Phường Mộ Lao, quận Hà Đông, HN</t>
  </si>
  <si>
    <t>WIN3605</t>
  </si>
  <si>
    <t>68 Hồ Văn Long, KP1, Phường Bình Hưng Hòa B, Quận Bình Tân, HCM</t>
  </si>
  <si>
    <t>WIN3608</t>
  </si>
  <si>
    <t>Tầng 1, tháp B, HongKong Tower, 243A Đê La Thành, phường Láng Thượng, quận Đống Đa, HN</t>
  </si>
  <si>
    <t>win3609</t>
  </si>
  <si>
    <t>Số 156 , tổ 7, phường Phú Lãm, quận Hà Đông, HN</t>
  </si>
  <si>
    <t>WIN3617</t>
  </si>
  <si>
    <t>Phố Vân Trì, xã Vân Nội, huyện Đông Anh, HN</t>
  </si>
  <si>
    <t>WIN3618</t>
  </si>
  <si>
    <t>Tầng 1, tòa CT1, khu nhà ở E4, khu đô thị mới Yên Hòa, phường Yên Hòa, quận Cầu Giấy, HN</t>
  </si>
  <si>
    <t>win3619</t>
  </si>
  <si>
    <t>23 I Khuông Việt, Phường Phú Trung, Quận Tân Phú, HCM</t>
  </si>
  <si>
    <t>win3620</t>
  </si>
  <si>
    <t>404 A-B-C Nguyễn Oanh, Phường 6, (Kế 13 A Đường 30), Quận Gò Vấp, HCM</t>
  </si>
  <si>
    <t>win3621</t>
  </si>
  <si>
    <t>418 Nguyễn Văn Công, Phường 3, Quận Gò Vấp, HCM</t>
  </si>
  <si>
    <t>WIN3622</t>
  </si>
  <si>
    <t>Số 299, TDP Chợ, phường Đại Mỗ, quận Nam Từ Liêm , Hà Nội</t>
  </si>
  <si>
    <t>win3623</t>
  </si>
  <si>
    <t>Số nhà 01, phố Phúc Thịnh,tổ dân phố 16 , phường Kiến Hưng, quận Hà Đông , HN</t>
  </si>
  <si>
    <t>WIN3625</t>
  </si>
  <si>
    <t>Tầng 1, Tòa nhà CT3, Khu đô thị mới Trung Văn, phường Trung Văn, quận Nam Từ Liêm, Hà Nội</t>
  </si>
  <si>
    <t>WIN3630</t>
  </si>
  <si>
    <t>Số 17/4 Nguyễn Thị Kiểu - KP 3, Phường Tân Thới Hiệp, Quận 12, HCM</t>
  </si>
  <si>
    <t>WIN3634</t>
  </si>
  <si>
    <t>53-55 Bùi Tư Toàn, Khu Phố 5, Phường An Lạc, Quận Bình Tân, HCM</t>
  </si>
  <si>
    <t>win3635</t>
  </si>
  <si>
    <t>104 Thống Nhất, Phường 10, Quận Gò Vấp, HCM</t>
  </si>
  <si>
    <t>win3639</t>
  </si>
  <si>
    <t>Tầng 1, Toà TV-Tower , Xã Đức Thượng, huyện Hoài Đức, HN</t>
  </si>
  <si>
    <t>WIN3641</t>
  </si>
  <si>
    <t>Số 25 phố Lãng Yên, phường Thanh Lương, quận Hai Bà Trưng, HN</t>
  </si>
  <si>
    <t>WIN3644</t>
  </si>
  <si>
    <t>58 Nguyễn Phúc Chu, Phường 15, Quận Tân Bình, HCM</t>
  </si>
  <si>
    <t>WIN3645</t>
  </si>
  <si>
    <t>1/54 Thanh Đa, Phường 27, Quận Bình Thạnh, HCM</t>
  </si>
  <si>
    <t>WIN3646</t>
  </si>
  <si>
    <t>1266 Kha Vạn Cân, Khu Phố 2, Phường Linh Trung, Quận Thủ Đức, HCM</t>
  </si>
  <si>
    <t>WIN3647</t>
  </si>
  <si>
    <t>28 Đường 14, Khu Phố 15, Phường BBH A, Quận Bình Tân, HCM</t>
  </si>
  <si>
    <t>win3649</t>
  </si>
  <si>
    <t>36 Đức Thắng, phường Đức Thắng, quận Bắc Từ Liêm, Hà Nội</t>
  </si>
  <si>
    <t>WIN3651</t>
  </si>
  <si>
    <t>Số 1 tổ 7, Phường Phúc Lợi, quận Long Biên, Hà Nội</t>
  </si>
  <si>
    <t>WIN3652</t>
  </si>
  <si>
    <t>DV01 , Nhà CT1, khu nhà Thạch Bàn, phường Thạch Bàn, quận Long Biên, HN</t>
  </si>
  <si>
    <t>WIN3653</t>
  </si>
  <si>
    <t>Tầng 1, CT1, Mỹ Đình Plaza 2, phường Mỹ Đình 2, quận Nam Từ Liêm, Hà Nội</t>
  </si>
  <si>
    <t>WIN3659</t>
  </si>
  <si>
    <t>WIN3663</t>
  </si>
  <si>
    <t>56-58 Đường Số 23, Phường 10, Quận 6, HCM</t>
  </si>
  <si>
    <t>win3666</t>
  </si>
  <si>
    <t>14/6 Hoàng Dư Khương, Phường 12, Quận 10, HCM</t>
  </si>
  <si>
    <t>win3667</t>
  </si>
  <si>
    <t>117 Dương Quảng Hàm, Phường 5, Quận Gò Vấp, HCM</t>
  </si>
  <si>
    <t>WIN3670</t>
  </si>
  <si>
    <t>VM+HCM 85A Quốc Lộ 13 Cũ, Khu Phố 3, Phường Hiệp Bình Phước, Quận Thủ Đức, HCM</t>
  </si>
  <si>
    <t>WIN3673</t>
  </si>
  <si>
    <t>336/55 Nguyễn Văn Luông, Phường 12, Quận 6, HCM</t>
  </si>
  <si>
    <t>WIN3675</t>
  </si>
  <si>
    <t>WIN3677</t>
  </si>
  <si>
    <t>135 B Đường Số 20, Phường 5, Quận Gò Vấp, HCM</t>
  </si>
  <si>
    <t>WIN3678</t>
  </si>
  <si>
    <t>60 Lê Văn Chí, Khu Phố 3, Phường Linh Trung, Quận Thủ Đức, HCM</t>
  </si>
  <si>
    <t>win3679</t>
  </si>
  <si>
    <t>"Kiot 60-62, Tầng 1, Toà B1.4-HH01C, KĐT Thanh Hà-Cienco 5, xã Cự Khê, 
huyện Thanh Oai, Hà Nội"</t>
  </si>
  <si>
    <t>WIN3682</t>
  </si>
  <si>
    <t>Số TT4&amp;TT5- Khu nhà ở XH và TM, BTL Tăng thiết giáp, Phường Mỹ Đình 1, Quận Nam Từ Liêm, HN</t>
  </si>
  <si>
    <t>WIN3683</t>
  </si>
  <si>
    <t>Số 30 Việt Hưng, Phường Việt Hưng, Quận Long Biên, HN</t>
  </si>
  <si>
    <t>win3690</t>
  </si>
  <si>
    <t>Thôn Vân Lũng, xã An Khánh, huyện Hoài Đức, HN</t>
  </si>
  <si>
    <t>WIN3691</t>
  </si>
  <si>
    <t>Lô BT3- ô số 24, KDT mới Pháp vân – Tứ Hiệp, phường Hoàng Liệt, quận Hoàng Mai, HN</t>
  </si>
  <si>
    <t>WIN3692</t>
  </si>
  <si>
    <t>Tầng 1- Toà chung cư và dịch vụ Star Tower, 283 Khương Trung, phường Khương Trung, Quận Thanh Xuân, HN</t>
  </si>
  <si>
    <t>win3700</t>
  </si>
  <si>
    <t>Số 492 Xuân Đỉnh, TDP 4 Cáo ĐỈnh phường Xuân Đỉnh, Quận Bắc Từ Liêm, Hà Nội</t>
  </si>
  <si>
    <t>WIN3705</t>
  </si>
  <si>
    <t>A01-11, Tầng Trệt chung cư Dream Home Residence, Phường 14, Quận Gò Vấp, HCM</t>
  </si>
  <si>
    <t>WIN3707</t>
  </si>
  <si>
    <t>Số 269 Nguyễn Khang, Tổ 17, P. Yên Hòa, Q. Cầu Giấy, Hà Nội</t>
  </si>
  <si>
    <t>WIN3713</t>
  </si>
  <si>
    <t>47 Vũ Trọng Phụng, phường Thanh Xuân Trung, quận Thanh Xuân, Hà Nội</t>
  </si>
  <si>
    <t>win3714</t>
  </si>
  <si>
    <t>Đường Long Cảnh - Vinhomes Thăng Long, Khu đô thị mới Nam An Khánh, 
Xã An Khánh, Huyện Hoài Đức, HN</t>
  </si>
  <si>
    <t>win3716</t>
  </si>
  <si>
    <t>Tầng 1 tòa nhà CT2-105, khu đô thị mới Văn Khê, phường La Khê, quận Hà Đông, HN</t>
  </si>
  <si>
    <t>win3722</t>
  </si>
  <si>
    <t>số 107 Lai Xá, Khu TĐC Lai Xá – Xã Kim Chung , Huyện Hoài Đức , HN</t>
  </si>
  <si>
    <t>WIN3723</t>
  </si>
  <si>
    <t>Tầng 1, Nhà HH Cao tầng Đồng Phát Hoàng Mai, phường Vĩnh Hưng, quận Hoàng Mai, HN</t>
  </si>
  <si>
    <t>WIN3725</t>
  </si>
  <si>
    <t>411 Nguyễn Văn Tăng, Phường Long Thạnh Mỹ, Quận 9, HCM</t>
  </si>
  <si>
    <t>WIN3726</t>
  </si>
  <si>
    <t>8/2B Trần Văn Mười, Ấp 3, Xã Xuân Thới Thượng, Huyện Hóc Môn, HCM</t>
  </si>
  <si>
    <t>WIN3727</t>
  </si>
  <si>
    <t>Số 63, TDP 1 , Ngọc Trục, phường Đại Mỗ, quận Nam Từ Liêm, Hà Nội</t>
  </si>
  <si>
    <t>win3728</t>
  </si>
  <si>
    <t>NO – 26; LK15 Hà Trì, phường Hà Cầu, quận Hà Đông, HN</t>
  </si>
  <si>
    <t>win3729</t>
  </si>
  <si>
    <t>Xóm Ngã tư, xã Sơn Đồng, huyện Hoài Đức, HN</t>
  </si>
  <si>
    <t>WIN3730</t>
  </si>
  <si>
    <t>Lô N2C khu tái định cư X2A, phường Yên Sở, quận Hoàng Mai, HN</t>
  </si>
  <si>
    <t>WIN3736</t>
  </si>
  <si>
    <t>68 Huỳnh Văn Nghệ, Phường 15, Quận Tân Bình, HCM</t>
  </si>
  <si>
    <t>WIN3738</t>
  </si>
  <si>
    <t>97 Lò Lu, Khu Phố Phước Hiệp, Phường Trường Thạnh, Quận 9, HCM</t>
  </si>
  <si>
    <t>win3740</t>
  </si>
  <si>
    <t>355A Đường Đỗ Xuân Hợp, KP5, Phường Phước Long B, Quận 9, HCM</t>
  </si>
  <si>
    <t>WIN3742</t>
  </si>
  <si>
    <t>94/54-94/56 Hòa Bình, Phường 5, Quận 11, HCM</t>
  </si>
  <si>
    <t>win3752</t>
  </si>
  <si>
    <t>C36-TT9, Khu ĐT Văn Quán- Yên Phúc, phường Văn Quán, quận Hà Đông, HN</t>
  </si>
  <si>
    <t>WIN3754</t>
  </si>
  <si>
    <t>Đội 7, Thôn Bầu, xã Kim Chung, huyện Đông Anh, Hà Nội</t>
  </si>
  <si>
    <t>WIN3755</t>
  </si>
  <si>
    <t>Tầng 1, TTTM dịch vụ tổng hợp, Xã Tứ Hiệp, huyện Thanh Trì, HN</t>
  </si>
  <si>
    <t>WIN3757</t>
  </si>
  <si>
    <t>39A-41 Đường Đội Cung, Phường 11, Quận 11, HCM</t>
  </si>
  <si>
    <t>WIN3758</t>
  </si>
  <si>
    <t>82 Lý Phục Man, Phường Bình Thuận, Quận 7, HCM</t>
  </si>
  <si>
    <t>win3759</t>
  </si>
  <si>
    <t>268 Bùi Minh Trực, Phường 6, Quận 8, HCM</t>
  </si>
  <si>
    <t>win3760</t>
  </si>
  <si>
    <t>176 Đường 44 Trương Đình Hội, Phường 16, Quận 8, HCM</t>
  </si>
  <si>
    <t>WIN3761</t>
  </si>
  <si>
    <t>Số 75 Thôn Yên Xá, xã Tân Triều, huyện Thanh Trì, Hà Nội</t>
  </si>
  <si>
    <t>WIN3766</t>
  </si>
  <si>
    <t>Tầng 1, Tòa CT03B, KĐT Nam Thăng Long, phường Phú Thượng, quận Tây Hồ, Hà Nội</t>
  </si>
  <si>
    <t>WIN3768</t>
  </si>
  <si>
    <t>298 Phan Văn Trị, Phường 11, Quận Bình Thạnh, HCM</t>
  </si>
  <si>
    <t>WIN3769</t>
  </si>
  <si>
    <t>66B Nguyễn Sỹ Sách, Phường 15, Quận Tân Bình, HCM</t>
  </si>
  <si>
    <t>WIN3774</t>
  </si>
  <si>
    <t>965/44 Quang Trung, Phường 14, Quận Gò Vấp, HCM</t>
  </si>
  <si>
    <t>WIN3775</t>
  </si>
  <si>
    <t>55-57 Trần Văn Kiểu, Phường 10, Quận 6, HCM</t>
  </si>
  <si>
    <t>WIN3776</t>
  </si>
  <si>
    <t>11 Dốc Vân, Thôn Du Ngoại, xã Mai Lâm, huyện Đông Anh, Hà Nội</t>
  </si>
  <si>
    <t>win3777</t>
  </si>
  <si>
    <t>Lô U03-L01, Khu đô thị mới Dương Nội, Phường Yên Nghĩa, quận Hà Đông, HN</t>
  </si>
  <si>
    <t>WIN3778</t>
  </si>
  <si>
    <t>Số nhà 23, ngõ 14, phố Mễ Trì Hạ , Tổ dân phố 2, phường Mễ Trì, quận Nam Từ Liêm, Hà Nội</t>
  </si>
  <si>
    <t>win3783</t>
  </si>
  <si>
    <t>15 Hồ Bá Kiện, Phường 15, Quận 10, HCM</t>
  </si>
  <si>
    <t>win3785</t>
  </si>
  <si>
    <t>54 đường 339, Phường Phước Long B, Quận 9, HCM</t>
  </si>
  <si>
    <t>WIN3802</t>
  </si>
  <si>
    <t>36/27 Kinh Dương Vương, Phường 13, Quận 6, HCM</t>
  </si>
  <si>
    <t>WIN3811</t>
  </si>
  <si>
    <t>146 Nguyễn Văn Trỗi + 223 - 223B Hoàng Văn Thụ, Phường 8, Quận Phú Nhuận, HCM</t>
  </si>
  <si>
    <t>win3814</t>
  </si>
  <si>
    <t>63/13 Gò Dầu, Phường Tân Quý, Quận Tân Phú, HCM</t>
  </si>
  <si>
    <t>win3815</t>
  </si>
  <si>
    <t>68-70 Đường CN1, Phường Sơn Kỳ, Quận Tân Phú, HCM</t>
  </si>
  <si>
    <t>WIN3816</t>
  </si>
  <si>
    <t>38C/7-9 Đường Cây Keo, Khu Phố 1, Phường Tam Phú, Quận Thủ Đức, HCM</t>
  </si>
  <si>
    <t>WIN3817</t>
  </si>
  <si>
    <t>988 Nguyễn Trãi, Phường 14, Quận 5, HCM</t>
  </si>
  <si>
    <t>WIN3828</t>
  </si>
  <si>
    <t>319 Chiến Lược, KP 1, Phường Bình Trị Đông A, Quận Bình Tân, HCM</t>
  </si>
  <si>
    <t>win3831</t>
  </si>
  <si>
    <t>37 Đường 385, Phường Tăng Nhơn Phú A, Quận 9, HCM</t>
  </si>
  <si>
    <t>WIN3834</t>
  </si>
  <si>
    <t>34/31 &amp; 34/33 Trần Thái Tông, Phường 15, Quận Tân Bình, HCM</t>
  </si>
  <si>
    <t>WIN3837</t>
  </si>
  <si>
    <t>Thôn 7, Xã Ninh Hiệp, Huyện Gia Lâm, HN</t>
  </si>
  <si>
    <t>WIN3840</t>
  </si>
  <si>
    <t>Tầng 1, Khối CT1, khu văn phòng và nhà ở, số 536A Minh Khai, Phường Vĩnh Tuy, Quận Hai Bà Trưng, HN</t>
  </si>
  <si>
    <t>WIN3841</t>
  </si>
  <si>
    <t>32 ngõ Láng Trung, phường Láng Hạ, quận Đống Đa, Hà Nội</t>
  </si>
  <si>
    <t>WIN3843</t>
  </si>
  <si>
    <t>911 A-B Nguyễn Ảnh Thủ, Phường Tân Chánh Hiệp, Quận 12, HCM</t>
  </si>
  <si>
    <t>WIN3848</t>
  </si>
  <si>
    <t>247/34 Hà Huy Giáp, khu phố 3A, Phường Thạnh Lộc, Quận 12, HCM</t>
  </si>
  <si>
    <t>WIN3851</t>
  </si>
  <si>
    <t>Tầng 1, Tòa The Legend , 109 Nguyễn Tuân, phường Nhân Chính, quận Thanh Xuân, Thành phố Hà Nội</t>
  </si>
  <si>
    <t>WIN3857</t>
  </si>
  <si>
    <t>Số 70 Đại Linh, TDP 18, phường Trung Văn, quận Nam Từ Liêm , Thành phố Hà Nội</t>
  </si>
  <si>
    <t>win3861</t>
  </si>
  <si>
    <t>72 Nguyễn Văn Tăng, KP Chân Phúc Cẩm, Phường Long Thạnh Mỹ, Quận 9, HCM</t>
  </si>
  <si>
    <t>WIN3862</t>
  </si>
  <si>
    <t>Tầng 1, tòa 18T2, CT15 Khu Đô Thị Mới Việt Hưng, Phường Giang Biên, Quận Long Biên, Hà Nội</t>
  </si>
  <si>
    <t>WIN3863</t>
  </si>
  <si>
    <t>Shophouse CH02-20, Số 2 Gamuda Gardens 2-2, Phường Trần Phú, Quận Hoàng Mai, Hà Nội</t>
  </si>
  <si>
    <t>WIN3868</t>
  </si>
  <si>
    <t>38 Đường TTN02, Khu Phố 7, Phường Tân Thới Nhất, Quận 12, HCM</t>
  </si>
  <si>
    <t>WIN3870</t>
  </si>
  <si>
    <t>001 Khối A1 &amp; 003 Khối A2 Chung Cư Opal RiverSide, KP 4, Phường Hiệp Bình Chánh, Quận Thủ Đức, HCM</t>
  </si>
  <si>
    <t>WIN3873</t>
  </si>
  <si>
    <t>121 Nguyễn Văn Đậu, Phường 5, Quận Bình Thạnh, HCM</t>
  </si>
  <si>
    <t>WIN3876</t>
  </si>
  <si>
    <t>Thôn Đoài, xã Kim Nỗ, huyện Đông Anh, Hà Nội</t>
  </si>
  <si>
    <t>WIN3877</t>
  </si>
  <si>
    <t>Số 74, đường Vĩnh Hưng, Tổ 25 phường Vĩnh Hưng, quận Hoàng Mai, Hà Nội.</t>
  </si>
  <si>
    <t>WIN3880</t>
  </si>
  <si>
    <t>1E Thanh Đa, Phường 27, Quận Bình Thạnh, HCM</t>
  </si>
  <si>
    <t>WIN3881</t>
  </si>
  <si>
    <t>Tầng 1, L1-05, L1-06,Tòa Nhà FLC Complex, số 36 đường Phạm Hùng, phường Mỹ Đình, quận Nam Từ Liêm, HN</t>
  </si>
  <si>
    <t>win3882</t>
  </si>
  <si>
    <t>A10-NV4 ô số 26-27 KĐTM hai bên đường Lê Trọng Tấn , 
xã An Khánh, huyện Hoài Đức, HN</t>
  </si>
  <si>
    <t>WIN3883</t>
  </si>
  <si>
    <t>Số 24, ngõ 476 đường Ngọc Thụy, phường Ngọc Thụy, quận Long Biên , Hà Nội.</t>
  </si>
  <si>
    <t>win3890</t>
  </si>
  <si>
    <t>Số 57 đường La Nội,+L681:L700 phường Dương Nội, quận Hà Đông, Hà Nội.</t>
  </si>
  <si>
    <t>WIN3891</t>
  </si>
  <si>
    <t>79 Đường Bát Khối , Phường Long Biên , Quận Long Biên , HN</t>
  </si>
  <si>
    <t>WIN3894</t>
  </si>
  <si>
    <t>876 Huỳnh Tấn Phát, Phường Tân Phú, Quận 7, HCM</t>
  </si>
  <si>
    <t>WIN3900</t>
  </si>
  <si>
    <t>44F Đường Số 8, KP 3, Phường Trường Thọ, Quận Thủ Đức, TP. Hồ Chí Minh Việt Nam</t>
  </si>
  <si>
    <t>WIN3901</t>
  </si>
  <si>
    <t>Số 01+01A GA, Dự án Nhà phố Rice City Sông Hồng, 139 Gia Quất, phường Thượng Thanh, Long Biên, Hà Nội</t>
  </si>
  <si>
    <t>WIN3904</t>
  </si>
  <si>
    <t>128 Hồng Hà, Phường 9, Quận Phú Nhuận, (Chung Cư Orchard Garden), HCM</t>
  </si>
  <si>
    <t>WIN3906</t>
  </si>
  <si>
    <t>75/4B Khu Phố 6, Phường Tân Thời Nhất, Quận 12, HCM</t>
  </si>
  <si>
    <t>WIN3907</t>
  </si>
  <si>
    <t>2386-2388 Huỳnh Tấn Phát, Ấp 3, Xã Phú Xuân, Huyện Nhà Bè, HCM</t>
  </si>
  <si>
    <t>WIN3910</t>
  </si>
  <si>
    <t>Số 58, Đường Liên Xã, Thôn Nhuế, Kim Chung, Đông Anh, Hà Nội</t>
  </si>
  <si>
    <t>WIN3911</t>
  </si>
  <si>
    <t>151-155 Bến Vân Đồn, Phường 6, Quận 4, ( Dự Án Rivergate Residence ), HCM</t>
  </si>
  <si>
    <t>WIN3916</t>
  </si>
  <si>
    <t>Tầng 1, khu Vinaconex 1, 289A Khuất Duy Tiến, phường Trung Hòa, quận Cầu Giấy, Hà Nội</t>
  </si>
  <si>
    <t>WIN3921</t>
  </si>
  <si>
    <t>52A Đường Số 18, KP3, Phường Hiệp Bình Chánh, Quận Thủ Đức, HCM</t>
  </si>
  <si>
    <t>WIN3922</t>
  </si>
  <si>
    <t>11 Đường Số 15, KP 10, Phường Bình Hưng Hoà, Quận Bình Tân, HCM</t>
  </si>
  <si>
    <t>WIN3925</t>
  </si>
  <si>
    <t>347 Vũ Tông Phan, Phường Khương Đình,Quận Thanh Xuân, Thành phố Hà Nội</t>
  </si>
  <si>
    <t>WIN3926</t>
  </si>
  <si>
    <t>179 Trần Thanh Mại, KDC Phía Bắc Kênh Lương Bèo, Phường Tân Tạo A, Quận Bình Tân, ( Số cũ 161 ), HCM</t>
  </si>
  <si>
    <t>win3932</t>
  </si>
  <si>
    <t>226/17 Nguyễn Văn Lượng, Phường 17, Quận Gò Vấp, HCM</t>
  </si>
  <si>
    <t>WIN3933</t>
  </si>
  <si>
    <t>39 Đường Số 1, Phường Bình Trị Đông B, Quận Bình Tân, HCM</t>
  </si>
  <si>
    <t>WIN3934</t>
  </si>
  <si>
    <t>39A - 41 Đường Số 3, KP 6, Phường Trường Thọ, Quận Thủ Đức, HCM</t>
  </si>
  <si>
    <t>WIN3936</t>
  </si>
  <si>
    <t>19A Hiệp Bình, KP7, Phường Hiệp Bình Chánh, Quận Thủ Đức, HCM</t>
  </si>
  <si>
    <t>WIN3941</t>
  </si>
  <si>
    <t>Kiot 11, tầng 1, nhà chung cư CT5- ĐN1 đường Trần Hữu Dực, KĐT Mỹ Đình II , phường Mỹ Đình 2, quận Nam Từ Liêm, Hà Nội</t>
  </si>
  <si>
    <t>WIN3946</t>
  </si>
  <si>
    <t>34 Đường số 12, khu phố 5, Phường Trường Thọ, Quận Thủ Đức, HCM</t>
  </si>
  <si>
    <t>WIN3948</t>
  </si>
  <si>
    <t>Số 86 ngõ 20 đường Mỹ Đình, phường Mỹ Đình 2, Nam Từ Liêm, Hà Nội</t>
  </si>
  <si>
    <t>WIN3949</t>
  </si>
  <si>
    <t>Lô BT1-18 Đường Phúc Lợi , Phường Phúc Lợi, Quận Long Biên , Thành Phố Hà Nội.</t>
  </si>
  <si>
    <t>WIN3951</t>
  </si>
  <si>
    <t>Số 41 Vũ Thạnh, phường Ô Chợ Dừa, quận Đống Đa, HN</t>
  </si>
  <si>
    <t>WIN3957</t>
  </si>
  <si>
    <t>135 Bình Long, KP27, Phường Bình Hưng Hòa A, Quận Bình Tân, HCM</t>
  </si>
  <si>
    <t>WIN3960</t>
  </si>
  <si>
    <t>173 Hà Huy Tập , TT Yên Viên, huyện Gia Lâm, HN</t>
  </si>
  <si>
    <t>WIN3961</t>
  </si>
  <si>
    <t>153-155 Đê La Thành, phường Nam Đồng, Quận Đống Đa, HN</t>
  </si>
  <si>
    <t>WIN3962</t>
  </si>
  <si>
    <t>Kiot số 03 và số 04, tầng 1, nhà 23 tầng- CT1, phường Trung Văn, quận Nam Từ Liêm, Hà Nội.</t>
  </si>
  <si>
    <t>WIN3964</t>
  </si>
  <si>
    <t>1192 Lê Văn Lương, ấp 3, Xã Phước Kiển, Huyện Nhà Bè, HCM</t>
  </si>
  <si>
    <t>win3965</t>
  </si>
  <si>
    <t>116 Đường số 10, KDC ấp 5 Phong Phú, Xã Phong Phú, Huyện Bình Chánh, HCM</t>
  </si>
  <si>
    <t>WIN3970</t>
  </si>
  <si>
    <t>169 Nguyễn Phúc Nguyên, Phường 10, Quận 3, HCM</t>
  </si>
  <si>
    <t>WIN3971</t>
  </si>
  <si>
    <t>WIN3973</t>
  </si>
  <si>
    <t>Kiot DV-17 tầng 1, Nhà Chung cư @Home, số 987 tam Trinh, phường Yên Sở, Hoàng Mai, Hà Nội</t>
  </si>
  <si>
    <t>WIN3974</t>
  </si>
  <si>
    <t>520 Quốc Lộ 13, Hiệp Bình Phước, Quận Thủ Đức, HCM</t>
  </si>
  <si>
    <t>win3976</t>
  </si>
  <si>
    <t>22A-24 Nguyễn Súy, phườn Tân Quý, Quận Tân Phú, HCM</t>
  </si>
  <si>
    <t>WIN3977</t>
  </si>
  <si>
    <t>413/39 Lê Văn Quới, Khu phố 5, Phường Bình Trị Đông A, Quận Bình Tân, HCM</t>
  </si>
  <si>
    <t>WIN3979</t>
  </si>
  <si>
    <t>Thôn 3, xã Vạn Phúc, huyện Thanh Trì, Hà Nội</t>
  </si>
  <si>
    <t>WIN3980</t>
  </si>
  <si>
    <t>Số 39 đường Đỗ Xuân Hợp, phường Mỹ Đình 1, quận Nam Từ Liêm, Hà Nội</t>
  </si>
  <si>
    <t>win3983</t>
  </si>
  <si>
    <t>2672A Đường Phạm Thế Hiển, Phường 7, Quận 8, HCM</t>
  </si>
  <si>
    <t>win3984</t>
  </si>
  <si>
    <t>148 Nguyễn Duy Cung, Phường 12, Quận Gò Vấp, HCM</t>
  </si>
  <si>
    <t>WIN3988</t>
  </si>
  <si>
    <t>208 Bùi Văn Ba, KP2, Phường Tân Thuận Đông, Quận 7, HCM</t>
  </si>
  <si>
    <t>WIN3990</t>
  </si>
  <si>
    <t>Ngã Ba Lương Quy, Xuân Nộn, Đông Anh, Hà Nội</t>
  </si>
  <si>
    <t>WIN3994</t>
  </si>
  <si>
    <t>Phố Keo, xã Kim Sơn, huyện Gia Lâm, HN</t>
  </si>
  <si>
    <t>WIN3995</t>
  </si>
  <si>
    <t>Khu 6, Thụy Lôi, xã Thụy Lâm, huyện Đông Anh, HN</t>
  </si>
  <si>
    <t>WIN3996</t>
  </si>
  <si>
    <t>66/10A Bình Thành, KP4, Phường Bình Hưng Hòa B, Quận Bình Tân, HCM</t>
  </si>
  <si>
    <t>WIN3998</t>
  </si>
  <si>
    <t>win3999</t>
  </si>
  <si>
    <t>17 Khu 5, Thị trấn Trạm Trôi, huyện Hoài Đức, HN</t>
  </si>
  <si>
    <t>win4000</t>
  </si>
  <si>
    <t>Khu vực Hồ Giềng (Xóm Mới), Ngãi Cầu, xã An Khánh, huyện Hoài Đức, Hà Nội</t>
  </si>
  <si>
    <t>WIN4007</t>
  </si>
  <si>
    <t>4B Tràng Thi, phường Hàng Trống, Q. Hoàn Kiếm, Hà Nội</t>
  </si>
  <si>
    <t>WIN4011</t>
  </si>
  <si>
    <t>Số 26 ngõ 58 Trần Bình, phường Mai Dịch, Q. Cầu Giấy, Hà Nội</t>
  </si>
  <si>
    <t>win4012</t>
  </si>
  <si>
    <t>258/27 Bông Sao, Phường 5, Quận 8, HCM</t>
  </si>
  <si>
    <t>WIN4013</t>
  </si>
  <si>
    <t>Nền số 12, Khu nhà ở Phường Thới An, Quận 12, HCM</t>
  </si>
  <si>
    <t>WIN4016</t>
  </si>
  <si>
    <t>82 đường số 9, KP3, P.Bình Hưng Hòa, Quận Bình Tân, HCM</t>
  </si>
  <si>
    <t>WIN4020</t>
  </si>
  <si>
    <t>Lô 21 khu BT4-3 Khu nhà ở Trung Văn,đường trung văn, phường Trung Văn, quận Nam Từ Liêm, HN</t>
  </si>
  <si>
    <t>WIN4023</t>
  </si>
  <si>
    <t>42 Vĩnh Tuy, phường Vĩnh Tuy, quận Hai Bà Trưng, HN</t>
  </si>
  <si>
    <t>win4024</t>
  </si>
  <si>
    <t>Tầng 1, Gemek Tower, KĐTM Lê Trọng Tấn – Geleximco, đường Lê Trọng Tấn, 
xã An Khánh, huyện Hoài Đức, Hà Nội</t>
  </si>
  <si>
    <t>WIN4027</t>
  </si>
  <si>
    <t>4/1D Ấp Nam Thới, xã Thới Tam Thôn, Huyện Hóc Môn, HCM</t>
  </si>
  <si>
    <t>WIN4031</t>
  </si>
  <si>
    <t>60 Tứ Hiệp, xã Tứ Hiệp, huyện Thanh Trì, HN</t>
  </si>
  <si>
    <t>WIN4032</t>
  </si>
  <si>
    <t>86 Quan Nhân, phường Nhân Chính, Quận Thanh Xuân, thành phố Hà Nội</t>
  </si>
  <si>
    <t>WIN4033</t>
  </si>
  <si>
    <t>Ô 13A, lô Ơ2, khu nhà ở Bán đảo Linh Đàm, Hoàng Liệt, phường Hoàng Liệt , Quận Hoàng Mai, HN</t>
  </si>
  <si>
    <t>WIN4040</t>
  </si>
  <si>
    <t>271 Nam Dư, phường Lĩnh Nam, quận Hoàng Mai, HN</t>
  </si>
  <si>
    <t>WIN4041</t>
  </si>
  <si>
    <t>Tầng 1, Chung cư Packexim 2, ngách 6 ngõ 15 An Dương Vương, 
phường Phú Thượng, quận Tây Hồ, HN</t>
  </si>
  <si>
    <t>WIN4045</t>
  </si>
  <si>
    <t>92 Đất Thánh, Phường 6, Quận Tân Bình, HCM</t>
  </si>
  <si>
    <t>win4046</t>
  </si>
  <si>
    <t>486 Lê Đức Thọ, P 17, Quận Gò Vấp, HCM</t>
  </si>
  <si>
    <t>win4047</t>
  </si>
  <si>
    <t>04 Hoàng Thiều Hoa, P Hiệp Tân, Quận Tân Phú, HCM</t>
  </si>
  <si>
    <t>WIN4050</t>
  </si>
  <si>
    <t>E4.1.9 (SH09), tầng 1, Tòa nhà E4, thuộc tòa CT2 KĐTM Mỹ Đình - Mễ Trì (Dự án Emerald), đường Đình Thôn,
 phường Mỹ Đình 1, quận Nam Từ Liêm, HN</t>
  </si>
  <si>
    <t>WIN4052</t>
  </si>
  <si>
    <t>TT01-05,Tòa NO-CT1, Hải Đăng City, Hàm Nghi, Phường Mỹ Đình 2, Quận Nam Từ Liêm, TP Hà Nội</t>
  </si>
  <si>
    <t>WIN4053</t>
  </si>
  <si>
    <t>SO05A, tầng 1, Tòa A3 (CT03), KCH Vinhomes Gardenia, Hàm Nghi, phường Cầu Diễn, Quận Nam Từ Liêm, HN</t>
  </si>
  <si>
    <t>WIN4055</t>
  </si>
  <si>
    <t>958/39 Âu Cơ,Phường 14, Quận Tân Bình, HCM</t>
  </si>
  <si>
    <t>win4056</t>
  </si>
  <si>
    <t>282 Nguyễn Văn Khối, Phường 9, Quận Gò Vấp, HCM</t>
  </si>
  <si>
    <t>win4058</t>
  </si>
  <si>
    <t>D1- Khu phố 1, Phường Phước Long B, Quận 9, HCM</t>
  </si>
  <si>
    <t>WIN4059</t>
  </si>
  <si>
    <t>Gian hàng kinh doanh số 115 tại tầng 1 thuộc nhà chung cư số G2, phường Mễ Trì, quận Nam Từ Liêm, Hà Nội</t>
  </si>
  <si>
    <t>WIN4060</t>
  </si>
  <si>
    <t>LK02-03, khu C14 Bộ Công an, đường Trung Văn, phường Trung Văn, Quận Nam Từ Liêm, Hà Nội</t>
  </si>
  <si>
    <t>WIN4064</t>
  </si>
  <si>
    <t>175 KHU BIỆT THỰ THỦY NGUYÊN, MAIRINA ECOPARK  XÃ PHỤNG CÔNG VĂN GIANG HƯNG YÊN</t>
  </si>
  <si>
    <t>win4065</t>
  </si>
  <si>
    <t>Tầng 1, chung cư cao tầng, Lô C4, phường Xuân Tảo, Quận Bắc Từ Liêm, Hà Nội</t>
  </si>
  <si>
    <t>WIN4066</t>
  </si>
  <si>
    <t>Số 1 ngõ 206 đường Cổ Linh, phường Long Biên, quận Long Biên, Hà Nội</t>
  </si>
  <si>
    <t>WIN4067</t>
  </si>
  <si>
    <t>4-TT2A, Khu nhà liền kề 622 Minh Khai, phường Vĩnh Tuy, quận Hai Bà Trưng, HN</t>
  </si>
  <si>
    <t>WIN4068</t>
  </si>
  <si>
    <t>Tầng 1, nhà CT8A, dự án công trình HH Đại Thanh, xã Tả Thanh Oai, huyện Thanh Trì, HN</t>
  </si>
  <si>
    <t>WIN4073</t>
  </si>
  <si>
    <t>Lô thương mại BS6-BS7 Tầng trệt-Lửng tại Dự án KHu nhà ở, Thuộc Lô A1- Dự án khu nhà ở Him Lam, phường Tân Hưng, Quận 7, HCM</t>
  </si>
  <si>
    <t>WIN4076</t>
  </si>
  <si>
    <t>LK09 Khu nhà thấp tầng ngõ 38 Xuân La, phường Xuân La, quận Tây Hồ, HN</t>
  </si>
  <si>
    <t>win4077</t>
  </si>
  <si>
    <t>TT18-50 KĐTM Văn Phú, đường Lê Trọng Tấn, phường Phú La, quận Hà Đông, Hà Nội</t>
  </si>
  <si>
    <t>WIN4078</t>
  </si>
  <si>
    <t>Đường mới Tứ Hiệp, Ngũ Hiệp- Tự Khoát, xã Ngũ Hiệp, huyện Thanh Trì, HN</t>
  </si>
  <si>
    <t>win4082</t>
  </si>
  <si>
    <t>01.01 tầng 1 Lô A1 số 56 Đường 66, P.Thảo Điền, Quận 2, HCM</t>
  </si>
  <si>
    <t>WIN4085</t>
  </si>
  <si>
    <t>58A Nguyễn Khánh Toàn, phường Quan Hoa, quận Cầu Giấy, HN</t>
  </si>
  <si>
    <t>WIN4091</t>
  </si>
  <si>
    <t>217A Long Phước, Ấp Long Thuận, Phường Long Phước, Quận 9, HCM</t>
  </si>
  <si>
    <t>win4094</t>
  </si>
  <si>
    <t>8 Hoàng Công Chất, phường Phú Diễn, quận Bắc Từ Liêm, Hà Nội</t>
  </si>
  <si>
    <t>win4097</t>
  </si>
  <si>
    <t>29A Nguyễn Văn Vịnh, P. Hiệp Tân, Quận Tân Phú, HCM</t>
  </si>
  <si>
    <t>WIN4100</t>
  </si>
  <si>
    <t>1-3 N1, KDC Phường Phú Thuận (La casa), Phường Phú Thuận, Quận 7, HCM</t>
  </si>
  <si>
    <t>WIN4101</t>
  </si>
  <si>
    <t>5 ngõ 464 Âu Cơ, Phường Nhật Tân, quận Tây Hồ, HN</t>
  </si>
  <si>
    <t>WIN4102</t>
  </si>
  <si>
    <t>PRV - KHU THẤP TẰNG 2A PARK RIVER ECOPARK XUÂN QUAN VĂN GIANG HUNGE YÊN</t>
  </si>
  <si>
    <t>WIN4108</t>
  </si>
  <si>
    <t>01 nhà B1, khu tập thể Quân đội Mai Dịch, phường Mai Dịch, quận Cầu Giấy, HN</t>
  </si>
  <si>
    <t>win4109</t>
  </si>
  <si>
    <t>51 phố Huyện, thị trấn Quốc Oai, huyện Quốc Oai, HN</t>
  </si>
  <si>
    <t>QOI</t>
  </si>
  <si>
    <t>WIN4110</t>
  </si>
  <si>
    <t>Thôn Phương Trạch, xã Vĩnh Ngọc, huyện Đông Anh, HN</t>
  </si>
  <si>
    <t>WIN4113</t>
  </si>
  <si>
    <t>Kiot C3-2, Chung cư C3, KĐT Mỹ Đình 1, Nguyễn Cơ Thạch, phường Cầu Diễn, quận Nam Từ Liêm, HN</t>
  </si>
  <si>
    <t>WIN4114</t>
  </si>
  <si>
    <t>284 Tựu Liệt, xã Tam Hiệp, Thanh Trì, Hà Nội</t>
  </si>
  <si>
    <t>WIN4116</t>
  </si>
  <si>
    <t>30 ngách 33A ngõ 107 Lĩnh Nam, Phường Vĩnh Hưng, Quận Hoàng Mai, HN</t>
  </si>
  <si>
    <t>WIN4117</t>
  </si>
  <si>
    <t>45 Phủ Doãn, phường Hàng Trống, quận Hoàn Kiếm, Hà Nội</t>
  </si>
  <si>
    <t>WIN4121</t>
  </si>
  <si>
    <t>61, TDP 3 Do Nha, phường Tây Mỗ, quận Nam Từ Liêm, HN</t>
  </si>
  <si>
    <t>WIN4122</t>
  </si>
  <si>
    <t>Thôn Lỗ Khê, Xã Liên Hà, Huyện Đông Anh, HN</t>
  </si>
  <si>
    <t>WIN4124</t>
  </si>
  <si>
    <t>Thôn Công Đình, xã Đình Xuyên, huyện Gia Lâm, HN</t>
  </si>
  <si>
    <t>WIN4125</t>
  </si>
  <si>
    <t>Tầng 1, số 44 ngõ 260 đội cấn , phường Liễu Giai, quận Ba Đình, Hà Nội</t>
  </si>
  <si>
    <t>WIN4128</t>
  </si>
  <si>
    <t>119 Đường Nước Phần lan, phường Tứ Liên, quận Tây Hồ, HN</t>
  </si>
  <si>
    <t>win4129</t>
  </si>
  <si>
    <t>Số 22 Phố Hoàng Diệu, Phường Quang Trung, thị xã Sơn Tây, HN</t>
  </si>
  <si>
    <t>STY</t>
  </si>
  <si>
    <t>WIN4131</t>
  </si>
  <si>
    <t>Tầng trệt lô B, cc 312 Lạc Long Quân, P.5, Q.11, HCM</t>
  </si>
  <si>
    <t>WIN4132</t>
  </si>
  <si>
    <t>C2 Cao Thị Chính, Phường Phú Thuận, quận 7, HCM</t>
  </si>
  <si>
    <t>WIN4135</t>
  </si>
  <si>
    <t>134 Lò Đúc, phường Đống Mác, quận Hai Bà Trưng, HN</t>
  </si>
  <si>
    <t>WIN4136</t>
  </si>
  <si>
    <t>30 Phạm Văn Đồng, phường Dịch Vọng, quận Cầu Giấy, HN</t>
  </si>
  <si>
    <t>win4138</t>
  </si>
  <si>
    <t>Xóm 8, thôn Thụy Khuê, xã Sài Sơn, huyện Quốc Oai, HN</t>
  </si>
  <si>
    <t>WIN4140</t>
  </si>
  <si>
    <t>262 Lĩnh Nam, phường Lĩnh Nam, quận Hoàng Mai, HN</t>
  </si>
  <si>
    <t>win4144</t>
  </si>
  <si>
    <t>SH43, tầng 1, tòa K2, CT2, Khu Hi Brand, KĐTM Văn Phú (the K-Park), phường Phú La, quận Hà Đông, HN</t>
  </si>
  <si>
    <t>WIN4145</t>
  </si>
  <si>
    <t>271 Đường Bàu Cát, P.12, Quận Tân Bình, HCM</t>
  </si>
  <si>
    <t>win4146</t>
  </si>
  <si>
    <t>Chung cư Phú Lợi D1, đường Phạm Thế Hiển, Quận 8, HCM</t>
  </si>
  <si>
    <t>WIN4147</t>
  </si>
  <si>
    <t>17/41 Thanh Đa, Phường 27, Quận Bình Thạnh, HCM</t>
  </si>
  <si>
    <t>WIN4148</t>
  </si>
  <si>
    <t>23/2 Trần Văn Mười, ấp 7, xã Xuân Thới Thượng, Huyện Hóc Môn, HCM</t>
  </si>
  <si>
    <t>win4149</t>
  </si>
  <si>
    <t>121 Lê Niệm, Phường Phú Thạnh, Quận Tân Phú, HCM</t>
  </si>
  <si>
    <t>WIN4151</t>
  </si>
  <si>
    <t>Tầng trệt Block B số 4 Phan Chu Trinh, P. 12, Quận Bình Thạnh, HCM</t>
  </si>
  <si>
    <t>win4152</t>
  </si>
  <si>
    <t>186 đường số 1, Phường 16, Quận Gò Vấp, HCM</t>
  </si>
  <si>
    <t>WIN4154</t>
  </si>
  <si>
    <t>197-199 đường số 12, p.Bình Hưng Hòa, Quận Bình Tân, HCM</t>
  </si>
  <si>
    <t>WIN4158</t>
  </si>
  <si>
    <t>202A Quốc lộ 13 cũ, KP1, P. Hiệp Bình Phước, Quận Thủ Đức, HCM</t>
  </si>
  <si>
    <t>WIN4165</t>
  </si>
  <si>
    <t>209/48 Tôn Thất Thuyết, P. 3, Quận 4, HCM</t>
  </si>
  <si>
    <t>WIN4166</t>
  </si>
  <si>
    <t>SO-05, tầng 1, tòa R1, Royal City, 72A Nguyễn Trãi, Phường Thượng Đình, Quận Thanh Xuân, HN</t>
  </si>
  <si>
    <t>win4167</t>
  </si>
  <si>
    <t>Thôn Đồng Bụt, xã Ngọc Liệp, huyện Quốc Oai, Hà Nội</t>
  </si>
  <si>
    <t>WIN4168</t>
  </si>
  <si>
    <t>Ô 103, tầng 1, Tòa nhà HH An Bình 1, KĐTM Định Công, phường Định Công, quận Hoàng Mai, HN</t>
  </si>
  <si>
    <t>WIN4169</t>
  </si>
  <si>
    <t>Tầng 1 khối công trình TTTM và nhà ở cao tầng - Thống Nhất Complex, 
số 82 Nguyễn Tuân, phường Thanh Xuân Trung, quận Thanh Xuân, HN</t>
  </si>
  <si>
    <t>WIN4170</t>
  </si>
  <si>
    <t>3 Nguyễn Quý Đức, phường Thanh Xuân Bắc, quận Thanh Xuân, HN</t>
  </si>
  <si>
    <t>WIN4171</t>
  </si>
  <si>
    <t>Tầng 1, tòa nhà a12, 136 Xuân Thủy, Phường Dịch Vọng Hậu, quận Cầu Giấy, HN</t>
  </si>
  <si>
    <t>win4172</t>
  </si>
  <si>
    <t>Tầng 1, tầng 2 thuộc tòa nhà A6, dự án Bình City, Khu đô thị Thành phố Giao Lưu, 
phường Cổ Nhuế 2, quận Bắc Từ Liêm, HN</t>
  </si>
  <si>
    <t>win4174</t>
  </si>
  <si>
    <t>Tổ 6 ,Thanh Lãm, phường Phú Lãm, quận Hà Đông, HN</t>
  </si>
  <si>
    <t>WIN4179</t>
  </si>
  <si>
    <t>20 Văn Phú, phường Phú La, quận Hà Đông, HN</t>
  </si>
  <si>
    <t>win4180</t>
  </si>
  <si>
    <t>97 Phố Vác, xã Dân Hòa, huyện Thanh Oai, HN</t>
  </si>
  <si>
    <t>WIN4190</t>
  </si>
  <si>
    <t>Số 121 Phú Minh ( khu 1, đường 2 xã Phú Minh), huyện Sóc Sơn, HN</t>
  </si>
  <si>
    <t>MIENBAC; WIN</t>
  </si>
  <si>
    <t>WIN4191</t>
  </si>
  <si>
    <t>số 77, tổ 6, thị trấn Sóc Sơn, huyện Sóc Sơn, HN</t>
  </si>
  <si>
    <t>WIN4192</t>
  </si>
  <si>
    <t>Thôn 6 xã Ninh Hiệp, huyện Gia Lâm, Hà Nội</t>
  </si>
  <si>
    <t>win4193</t>
  </si>
  <si>
    <t>2 Lê Lợi, P.4, Quận Gò Vấp, HCM</t>
  </si>
  <si>
    <t>win4194</t>
  </si>
  <si>
    <t>755 Lê Đức Thọ, P. 16, Quận Gò Vấp, HCM</t>
  </si>
  <si>
    <t>WIN4197</t>
  </si>
  <si>
    <t>Thôn Mai Châu, xã Đại Mạch, huyện Đông Anh, Hà Nội</t>
  </si>
  <si>
    <t>WIN4199</t>
  </si>
  <si>
    <t>Thôn Lưu Phái, Xã Ngũ Hiệp, Huyện Thanh Trì, HN</t>
  </si>
  <si>
    <t>WIN4200</t>
  </si>
  <si>
    <t>37 Hồ Hảo Hớn, P. Cô Giang, Q1, HCM</t>
  </si>
  <si>
    <t>WIN4202</t>
  </si>
  <si>
    <t>28 Trần Tử Bình, ấp Tân Định, xã Tân Thông Hội, Huyện Củ Chi, HCM</t>
  </si>
  <si>
    <t>WIN4203</t>
  </si>
  <si>
    <t>Lô TS 2.0.03 tầng trệt cc The Tresor 39 -39B, Bến Vân Đồn p12, Quận 4, HCM</t>
  </si>
  <si>
    <t>WIN4205</t>
  </si>
  <si>
    <t>A-0.04, Block A0, tầng Trệt, KCH Ehome 3 Tây Sài Gòn, P. An Lạc, Quận Bình Tân, HCM</t>
  </si>
  <si>
    <t>win4207</t>
  </si>
  <si>
    <t>314 Phú Thọ Hòa, Phường Phú Thọ Hòa, Quận Tân Phú, HCM</t>
  </si>
  <si>
    <t>win4210</t>
  </si>
  <si>
    <t>Tổ dân phố số 6, thị trấn Quang Minh, huyện Mê Linh, Hà Nội</t>
  </si>
  <si>
    <t>win4211</t>
  </si>
  <si>
    <t>A4-10 Tầng 1, tầng 2 thuộc tòa nhà A4, dự án Bình City, Khu đô thị Thành phố Giao Lưu, 
phường Cổ Nhuế 2, quận Bắc Từ Liêm, HN</t>
  </si>
  <si>
    <t>WIN4216</t>
  </si>
  <si>
    <t>2 Vương Thừa Vũ, phường Khương Trung, quận Thanh Xuân, HN</t>
  </si>
  <si>
    <t>win4217</t>
  </si>
  <si>
    <t>543 Thanh Lương, xã Bích Hòa, huyện Thanh Oai, HN</t>
  </si>
  <si>
    <t>win4222</t>
  </si>
  <si>
    <t>429 Chùa Thông, Phường Sơn Lộc, Thị xã Sơn Tây, HN</t>
  </si>
  <si>
    <t>win4223</t>
  </si>
  <si>
    <t>590/32 Phan Văn Trị, p.7, Quận Gò Vấp, HCM</t>
  </si>
  <si>
    <t>WIN4226</t>
  </si>
  <si>
    <t>96 Lâm Văn Bền, P.Tân Kiểng, Q7, HCM</t>
  </si>
  <si>
    <t>win4229</t>
  </si>
  <si>
    <t>TM02 - CH3, Cityland Park Hill, Phan Văn Trị, Quận Gò Vấp, HCM</t>
  </si>
  <si>
    <t>WIN4235</t>
  </si>
  <si>
    <t>Tầng 1 Lô A CC XI Riverview 190 Nguyễn Văn Hưởng, P. Thảo Điền, Quận 2, HCM</t>
  </si>
  <si>
    <t>WIN4236</t>
  </si>
  <si>
    <t>Phố Nỷ, xã Trung Giã, huyện Sóc Sơn, HN</t>
  </si>
  <si>
    <t>WIN4239</t>
  </si>
  <si>
    <t>Chung Cư Lexington, P. An Phú, Quận 2, HCM</t>
  </si>
  <si>
    <t>win4241</t>
  </si>
  <si>
    <t>TM 11-A, Tầng 1, Tòa CT9A (Bamboo Garden), KĐT Quốc Oai, xã Sài Sơn, 
huyện Quốc Oai, HN</t>
  </si>
  <si>
    <t>WIN4242</t>
  </si>
  <si>
    <t>344 Đất Mới, khu phố 1, P. Bình Trị Đông, Quận Bình Tân, HCM</t>
  </si>
  <si>
    <t>win4243</t>
  </si>
  <si>
    <t>106 CT2 - KĐT Văn Khê, đường Tố Hữu, phường La Khê, quận Hà Đông, HN</t>
  </si>
  <si>
    <t>WIN4244</t>
  </si>
  <si>
    <t>Số 1 đường Kim Đồng, phường Giáp Bát, quận Hoàng Mai, HN</t>
  </si>
  <si>
    <t>WIN4249</t>
  </si>
  <si>
    <t>P110 nhà G9, 1 ngõ 495 Nguyễn Trãi, Phường Thanh Xuân Nam, Quận Thanh Xuân, HN</t>
  </si>
  <si>
    <t>WIN4250</t>
  </si>
  <si>
    <t>84 Gò Ô Môi, KP2, Phường Phú Thuận, Q7, HCM</t>
  </si>
  <si>
    <t>WIN4251</t>
  </si>
  <si>
    <t>61/43 Đường Số 48, KP6, Phường Hiệp Bình Chánh, Quận Thủ Đức, HCM</t>
  </si>
  <si>
    <t>WIN4255</t>
  </si>
  <si>
    <t>103 ngõ 4 Phương Mai, P.Phương Mai, Q.Đống Đa, TP.Hà Nội</t>
  </si>
  <si>
    <t>WIN4256</t>
  </si>
  <si>
    <t>Kiot 2-3, Tầng 1, Khu B, chung cư N04A-CC5, Khu Đoàn Ngoại Giao, 
P.Xuân Tảo, Q.Bắc Từ Liêm, HN</t>
  </si>
  <si>
    <t>win4258</t>
  </si>
  <si>
    <t>Số 1 La Thành, Phường Lê Lợi, Thị xã Sơn Tây, HN</t>
  </si>
  <si>
    <t>WIN4259</t>
  </si>
  <si>
    <t>N2-L1-04, Tầng 1, Tòa NƠ2, Gold Season, 47 Nguyễn Tuân, Phường Thanh Xuân Trung, Quận Thanh Xuân, HN</t>
  </si>
  <si>
    <t>WIN4260</t>
  </si>
  <si>
    <t>Số 121 Ỷ La, P.Dương Nội, Q. Hà Đông, HN</t>
  </si>
  <si>
    <t>WIN4262</t>
  </si>
  <si>
    <t>18 Dốc Lã, Xã Yên Thường, Huyện Gia Lâm, TP.Hà Nội</t>
  </si>
  <si>
    <t>WIN4263</t>
  </si>
  <si>
    <t>Tầng 1 Tháp B, Tòa nhà Central Point, 219 Trung Kính, Phường Yên Hòa, Quận Cầu Giấy, HN</t>
  </si>
  <si>
    <t>WIN4264</t>
  </si>
  <si>
    <t>87 Trần Quang Diệu, P.13, Quận 3, HCM</t>
  </si>
  <si>
    <t>WIN4268</t>
  </si>
  <si>
    <t>188 Hiệp Bình, KP8, Phường Hiệp Bình Chánh, Quận Thủ Đức, HCM</t>
  </si>
  <si>
    <t>WIN4274</t>
  </si>
  <si>
    <t>Số 25-27 ngõ 214 Nguyễn Xiển, phường Hạ Đình, quận Thanh Xuân, HN</t>
  </si>
  <si>
    <t>win4275</t>
  </si>
  <si>
    <t>Ki ốt số 38-40, tầng 1 thuộc tòa nhà B2.1.HH03D, Khu đô thị Thanh Hà - 
Cienco5, xã Cự Khê, huyện Thanh Oai, HN</t>
  </si>
  <si>
    <t>WIN4276</t>
  </si>
  <si>
    <t>48 ngõ 99 Đức Giang, P.Thượng Thanh, Q.Long Biên, HN</t>
  </si>
  <si>
    <t>WIN4277</t>
  </si>
  <si>
    <t>Số 67 Đường 2, khu 2 xã Phú Minh, huyện Sóc Sơn, HN</t>
  </si>
  <si>
    <t>WIN4280</t>
  </si>
  <si>
    <t>L1-08, tầng 1 tòa HH3 - Khu chức năng đô thị Đại Mỗ (FLC Đại Mỗ), phường Đại Mỗ, quận Nam Từ Liêm, HN</t>
  </si>
  <si>
    <t>WIN4281</t>
  </si>
  <si>
    <t>002 Tầng trệt Block V4, Sunrise City- South, 23 Nguyễn Hữu Thọ, P.Tân Hưng, Q.7, HCM</t>
  </si>
  <si>
    <t>WIN4285</t>
  </si>
  <si>
    <t>20H9-21H9 đường DD11 (KDC An Sương), KP 4, P. Tận Hưng Thuận, Quận 12, HCM</t>
  </si>
  <si>
    <t>WIN4287</t>
  </si>
  <si>
    <t>Xóm Tây, xã Vân Nội, Huyện Đông Anh, HN</t>
  </si>
  <si>
    <t>WIN4290</t>
  </si>
  <si>
    <t>13/134 Trần Văn Hoàng, P. 9, Quận Tân Bình, HCM</t>
  </si>
  <si>
    <t>WIN4293</t>
  </si>
  <si>
    <t>270 Man Thiện, khu phố 5, Phường Tăng Nhơn Phú A, Quận 9, HCM</t>
  </si>
  <si>
    <t>WIN4294</t>
  </si>
  <si>
    <t>83 An Trạch, phường Quốc Tử Giám, Quận Đống Đa, Hà Nội</t>
  </si>
  <si>
    <t>WIN4301</t>
  </si>
  <si>
    <t>Tầng 1 Tòa nhà Cowa Tower, 199 Hồ Tùng Mậu, Phường Cầu Diễn, Quận Nam Từ Liêm, HN</t>
  </si>
  <si>
    <t>WIN4302</t>
  </si>
  <si>
    <t>Lô 01, Tầng 1, Tòa CT3, Dự án nhà ở XH CBCS Bộ Công an, 170 ngõ 43 Cổ Nhuế, 
phường Cổ Nhuế 2, quận Bắc Từ Liêm, HN</t>
  </si>
  <si>
    <t>win4303</t>
  </si>
  <si>
    <t>Khu TM Tầng trệt, tháp A, KCH 36 Trịnh Đình Thảo, P. Hòa Thạnh, Quận Tân Phú, HCM</t>
  </si>
  <si>
    <t>WIN4305</t>
  </si>
  <si>
    <t>PL01-11 Dự án Khu đô thị Vinhomes Riverside 2, khu Phong Lan 1
, đường Nguyễn Lam, phường Phúc Đồng, quận Long Biên, HN</t>
  </si>
  <si>
    <t>WIN4306</t>
  </si>
  <si>
    <t>Số 35 ngõ 381 Nguyễn Khang, Tổ 17, P. Yên Hòa, Q. Cầu Giấy, HN</t>
  </si>
  <si>
    <t>win4307</t>
  </si>
  <si>
    <t>Ki ốt số: 54-56, tầng 1, tòa nhà B1.4-HH02-2C, Khu đô thị Thanh Hà – 
Cienco5, xã Cự Khê, huyện Thanh Oai, HN</t>
  </si>
  <si>
    <t>win4311</t>
  </si>
  <si>
    <t>65-65A-65B-65C Nguyễn Đỗ Cung, P. Tây Thạnh, Quận Tân Phú, HCM</t>
  </si>
  <si>
    <t>WIN4312</t>
  </si>
  <si>
    <t>8A đường số 12, KP2, P. Hiệp Bình Phước, Quận Thủ Đức, HCM</t>
  </si>
  <si>
    <t>WIN4313</t>
  </si>
  <si>
    <t>A01-05, tầng 1, CC The Golden Star, 72 Nguyễn Thị Thập, P.Bình Thuận, Q.7, HCM</t>
  </si>
  <si>
    <t>WIN4317</t>
  </si>
  <si>
    <t>SH05- Tầng 1 – Khối Đế, Tòa Tháp A,B, Tổ Hợp công trình thương mại, Dịch vụ, văn phòng, nhà ở và nhà trẻ - 
Starcity center tại ô đất Ký Hiệu HH, Khu Đô Thị Đông Nam, Đường Trần Duy Hưng, Phường Trung hòa, quận Cầu Giấy, HN</t>
  </si>
  <si>
    <t>WIN4319</t>
  </si>
  <si>
    <t>492-494 đường số 7, P.Tân Tạo, Quận Bình Tân, HCM</t>
  </si>
  <si>
    <t>WIN4320</t>
  </si>
  <si>
    <t>85-87 đường số 6, KDC Phường Phú Hữu, Quận 9, HCM</t>
  </si>
  <si>
    <t>WIN4321</t>
  </si>
  <si>
    <t>45 Gò Dưa, KP4, P.Tam Bình, Quận Thủ Đức, HCM</t>
  </si>
  <si>
    <t>win4323</t>
  </si>
  <si>
    <t>563 Lê Văn Khương, KP 5, P.Hiệp Thành, Q.12, HCM</t>
  </si>
  <si>
    <t>win4326</t>
  </si>
  <si>
    <t>Xóm Mới, Ngọc Than, xã Ngọc Mỹ, huyện Quốc Oai, Hà Nội</t>
  </si>
  <si>
    <t>WIN4327</t>
  </si>
  <si>
    <t>Số 183 Đường Nguyễn Ngọc Vũ, Tổ 6, phường Trung Hòa, Quận Cầu Giấy, HN</t>
  </si>
  <si>
    <t>WIN4328</t>
  </si>
  <si>
    <t>Ô DVTM-04, tầng 1, khu B(361), tòa MHDI, ngõ 60 Hoàng Quốc Việt, P. Nghĩa Đô, Q. Cầu Giấy, Hà Nội</t>
  </si>
  <si>
    <t>WIN4330</t>
  </si>
  <si>
    <t>SCB 01-21 tại dự án Sunrise Cityview số 33, Nguyễn Hữu Thọ, p Tân Hưng, Q.7, HCM</t>
  </si>
  <si>
    <t>WIN4331</t>
  </si>
  <si>
    <t>Số 6 ngõ 22 Phú Viên, P. Bồ Đề, Q. Long Biên, Hà Nội</t>
  </si>
  <si>
    <t>WIN4332</t>
  </si>
  <si>
    <t>94 đường số 4, kp 3, p Bình Hưng Hòa A, Quận Bình Tân, HCM</t>
  </si>
  <si>
    <t>WIN4336</t>
  </si>
  <si>
    <t>07 Nguyễn Duy Dương, Phường 8, Q5, HCM</t>
  </si>
  <si>
    <t>WIN4340</t>
  </si>
  <si>
    <t>Số 171 đường Giải Phóng, phường Đồng Tâm, quận Hai Bà Trưng, HN</t>
  </si>
  <si>
    <t>WIN4345</t>
  </si>
  <si>
    <t>506/61 Nguyễn Ảnh Thủ, kp 4, p Hiệp Thành, q.12, HCM</t>
  </si>
  <si>
    <t>WIN4349</t>
  </si>
  <si>
    <t>496/12 Dương Quảng Hàm, P.6, Quận Gò Vấp, HCM</t>
  </si>
  <si>
    <t>WIN4350</t>
  </si>
  <si>
    <t>39 Thép Mới, P. 12, Quận Tân Bình, HCM</t>
  </si>
  <si>
    <t>WIN4356</t>
  </si>
  <si>
    <t>Số 103- 105 đường Đa Phúc, thôn Dược Thượng, xã Tiên Dược, huyện Sóc Sơn, HN</t>
  </si>
  <si>
    <t>WIN4357</t>
  </si>
  <si>
    <t>Xóm Tự, Thôn Phù Đổng, Xã Phù Đổng, Huyện Gia Lâm, HN</t>
  </si>
  <si>
    <t>win4360</t>
  </si>
  <si>
    <t>Tổ 1, TT Quang Minh, H. Mê Linh, TP Hà Nội</t>
  </si>
  <si>
    <t>WIN4361</t>
  </si>
  <si>
    <t>19A Xa La, Phường Phúc La, Quận Hà Đông, HN</t>
  </si>
  <si>
    <t>win4364</t>
  </si>
  <si>
    <t>Thôn An Hạ, xã An Thượng, huyện Hoài Đức, Hà Nội (trên đường 72 cũ)</t>
  </si>
  <si>
    <t>WIN4366</t>
  </si>
  <si>
    <t>237 Nguyễn Văn Hưởng, P.Thảo Điền, Q.2, HCM</t>
  </si>
  <si>
    <t>win4371</t>
  </si>
  <si>
    <t>4S Linh Đông, P. Linh Đông, Quận Thủ Đức, HCM</t>
  </si>
  <si>
    <t>WIN4372</t>
  </si>
  <si>
    <t>0.12 tầng 1, cc 4S Bình Triệu, đường 17, KP3, P. Hiệp Bình Chánh, Quận Thủ Đức, HCM</t>
  </si>
  <si>
    <t>WIN4376</t>
  </si>
  <si>
    <t>Tầng Trệt, Chung Cư An Gia Star, 900A QL 1A, P.Bình Trị Đông A, Quận Bình Tân, HCM</t>
  </si>
  <si>
    <t>win4378</t>
  </si>
  <si>
    <t>Tầng 1 Block A, Dự Án CC Việt, Phát, Số 4 Trịnh Đình Thảo, P.Hòa Thạnh Quận Tân Phú, HCM</t>
  </si>
  <si>
    <t>WIN4381</t>
  </si>
  <si>
    <t>504 Nguyễn Tất Thành, P.18, Quận 4, HCM</t>
  </si>
  <si>
    <t>WIN4382</t>
  </si>
  <si>
    <t>167 Trần Trọng Cung, P. Tân Thuận, Đông, Q7, HCM</t>
  </si>
  <si>
    <t>WIN4383</t>
  </si>
  <si>
    <t>Lô N1, Tháp M2 - Tháp Nam, KDC, P.Bắc Rạch Bà Bướm (Jamona, City), Đào Trí, P.Phú Thuận, Q.7, HCM</t>
  </si>
  <si>
    <t>WIN4384</t>
  </si>
  <si>
    <t>Lô B2, tháp M1, Tháp Bắc, Tòa nhà, Jamona City, Đường Đào Trí, P.Phú Thuận, Q.7, HCM</t>
  </si>
  <si>
    <t>WIN4386</t>
  </si>
  <si>
    <t>1.01, 1.02 Tầng Trệt, Dự Án Lucky Palace, Số 50 Phan Văn Khỏe, P. 2, Quận 6, HCM</t>
  </si>
  <si>
    <t>win4387</t>
  </si>
  <si>
    <t>195 Cao Lỗ, Phường 8, Quận 8, HCM</t>
  </si>
  <si>
    <t>win4388</t>
  </si>
  <si>
    <t>Căn Hộ A0106 - A0107, Tầng Trệt CC Quốc Cường Gia Lai, 340 Tạ Quang Bửu, P.05, Q.8, HCM</t>
  </si>
  <si>
    <t>win4390</t>
  </si>
  <si>
    <t>492 Đường Nguyễn Văn Linh (Tòa Nhà Hạnh Phúc - Lô 11B), Xã Bình Hưng, Huyện Bình Chánh, HCM</t>
  </si>
  <si>
    <t>WIN4393</t>
  </si>
  <si>
    <t>Số 57 Quốc Lộ 13, P. 26, Quận Bình Thạnh, HCM</t>
  </si>
  <si>
    <t>WIN4395</t>
  </si>
  <si>
    <t>59 Ngô Tất Tố, P. 21, Quận Bình Thạnh, HCM</t>
  </si>
  <si>
    <t>WIN4396</t>
  </si>
  <si>
    <t>91 Nguyễn Hữu Cảnh, P. 22, Quận Bình Thạnh, HCM</t>
  </si>
  <si>
    <t>WIN4397</t>
  </si>
  <si>
    <t>G10 &amp; G11 Tầng Trệt, The Manor Officetel, Số 91 Nguyễn Hữu Cảnh, Phường 22, Quận Bình Thạnh, HCM</t>
  </si>
  <si>
    <t>WIN4398</t>
  </si>
  <si>
    <t>7B Nơ Trang Long, P. 7, Quận Bình Thạnh, HCM</t>
  </si>
  <si>
    <t>WIN4404</t>
  </si>
  <si>
    <t>Kiot 82, tầng 1, tòa HH3C, Khu DV TH và nhà ở Hồ Linh Đàm, P.Hoàng Liệt, Q.Hoàng Mai, HN</t>
  </si>
  <si>
    <t>WIN4405</t>
  </si>
  <si>
    <t>81B Lã Xuân Oai, Phường Long Trường, Quận 9, HCM</t>
  </si>
  <si>
    <t>WIN4409</t>
  </si>
  <si>
    <t>Lô số 06, tầng 1, tòa nhà CT1- AB, Mễ trì, Q.Nam Từ Liêm, Hà Nội</t>
  </si>
  <si>
    <t>WIN4411</t>
  </si>
  <si>
    <t>Tầng 1, Tòa A, Lô CT-21B, KĐTM Việt Hưng, Đào Văn Tập
, phường Giang Biên, quận Long Biên, HN</t>
  </si>
  <si>
    <t>WIN4412</t>
  </si>
  <si>
    <t>34 Chử Đồng Tử, Phường 7, Quận Tân Bình, HCM</t>
  </si>
  <si>
    <t>win4414</t>
  </si>
  <si>
    <t>Lô số 03A, Tòa nhà H thuộc Dự Án HH2 khu đô thị mới Dương Nội, Hà Đông, Hà Nội.</t>
  </si>
  <si>
    <t>WIN4416</t>
  </si>
  <si>
    <t>113 – 113A Tam Châu, KP5, Phường Tam Phú, Quận Thủ Đức, HCM</t>
  </si>
  <si>
    <t>win4417</t>
  </si>
  <si>
    <t>Khu 7 - Phố Yên- Tiền Phong- Mê Linh - Hà Nội</t>
  </si>
  <si>
    <t>WIN4418</t>
  </si>
  <si>
    <t>Lô 05, tầng 1, tòa N01, New Horizon city, 87 Lĩnh Nam, P.Mai Động, Q.Hoàng Mai, Hà Nội</t>
  </si>
  <si>
    <t>WIN4419</t>
  </si>
  <si>
    <t>R2.101, tòa nhà R2, 28 Lô X3, đường Trần Hữu Dực, P.Cầu Diễn, Q.Nam Từ Liêm, Hà Nội</t>
  </si>
  <si>
    <t>WIN4420</t>
  </si>
  <si>
    <t>42/1 tl16, khu phố 3B, Phường Thạnh Lộc, Quận 12, HCM</t>
  </si>
  <si>
    <t>WIN4421</t>
  </si>
  <si>
    <t>372A Nơ Trang Long, Phường 13, Quận Bình Thạnh, HCM</t>
  </si>
  <si>
    <t>WIN4424</t>
  </si>
  <si>
    <t>Số 153 - 155 phố Thanh Am, Tổ 23, P.Thượng Thanh, Q.Long Biên, HN</t>
  </si>
  <si>
    <t>WIN4425</t>
  </si>
  <si>
    <t>Tầng 1, Eurowindow Multicomplex, 27 Trần Duy Hưng, P. Trung Hòa, Q.Cầu Giấy, HN</t>
  </si>
  <si>
    <t>win4435</t>
  </si>
  <si>
    <t>219 Tây Thạnh, Phường Tây Thạnh, Quận Tân Phú, HCM</t>
  </si>
  <si>
    <t>win4436</t>
  </si>
  <si>
    <t>56B Đinh Tiên Hoàng, Phường Ngô Quyền, Thị xã Sơn Tây, HN</t>
  </si>
  <si>
    <t>win4437</t>
  </si>
  <si>
    <t>56 ngõ 43 Cổ Nhuế, Phường Cổ Nhuế 2, Q. Bắc Từ Liêm, HN</t>
  </si>
  <si>
    <t>WIN4441</t>
  </si>
  <si>
    <t>1.26-1.27, Blck B, CC Viva Riverside, 1472 Võ Văn Kiệt, P. 3, Quận 6, HCM</t>
  </si>
  <si>
    <t>WIN4442</t>
  </si>
  <si>
    <t>Thôn Kiêu Kỵ, Xã Kiêu Kỵ, Huyện Gia Lâm, HN</t>
  </si>
  <si>
    <t>WIN4444</t>
  </si>
  <si>
    <t>Số 78 đường quốc lộ 3, xã Phù Lỗ, huyện Sóc Sơn, Hà Nội</t>
  </si>
  <si>
    <t>WIN4449</t>
  </si>
  <si>
    <t>Ô số 38 BT1, Khu ĐTM Pháp Vân - Tứ Hiệp, phường Hoàng Liệt, quận Hoàng Mai, HN</t>
  </si>
  <si>
    <t>WIN4450</t>
  </si>
  <si>
    <t>LK01-01 Dự án Tổ hợp thương mại dịch vụ và căn hộ cao cấp Hải Phát Plaza, phường Đại Mỗ, quận Nam Từ Liêm, HN</t>
  </si>
  <si>
    <t>WIN4455</t>
  </si>
  <si>
    <t>Tầng 01 - Toà nhà BIDHOMES THE GARDEN HILL , Số 99 Trần Bình, phường Mỹ Đình 2, Quận Nam Từ Liêm, HN</t>
  </si>
  <si>
    <t>WIN4462</t>
  </si>
  <si>
    <t>34 Chương Dương, P. Linh Chiểu, Quận Thủ Đức, HCM</t>
  </si>
  <si>
    <t>WIN4463</t>
  </si>
  <si>
    <t>48 đường số 26, KP5, P. Hiệp Bình Chánh, Quận Thủ Đức, HCM</t>
  </si>
  <si>
    <t>WIN4469</t>
  </si>
  <si>
    <t>71 đường số 9, khu phố 4, Phường Bình Chiểu, Quận Thủ Đức, HCM</t>
  </si>
  <si>
    <t>WIN4479</t>
  </si>
  <si>
    <t>G116 – Tầng 1, Lô HH Chung cư G1, Vinhomes Greenbay, Đường Lương thế vinh kéo dài, Phường mễ trì, Quận Nam Từ Liêm, Hà Nội</t>
  </si>
  <si>
    <t>WIN4484</t>
  </si>
  <si>
    <t>Khu Chợ Kim, Xã Xuân Nộn, Huyện Đông Anh, HN</t>
  </si>
  <si>
    <t>WIN4493</t>
  </si>
  <si>
    <t>425 Tô Ký, Phường Trung Mỹ Tây, Quận 12, HCM</t>
  </si>
  <si>
    <t>WIN4503</t>
  </si>
  <si>
    <t>Tầng 1, tòa nhà 18 tầng One 18 tại 19 ngõ 298 đường Ngọc Lâm, Long Biên, Hà Nội</t>
  </si>
  <si>
    <t>WIN4504</t>
  </si>
  <si>
    <t>Xóm 4, Xã Đông Dư, Huyện Gia Lâm, HN</t>
  </si>
  <si>
    <t>WIN4511</t>
  </si>
  <si>
    <t>Số 45 Ngõ Thịnh Hào 1 Tôn Đức Thắng, phường Hàng Bột, Quận Đống Đa, HN</t>
  </si>
  <si>
    <t>WIN4512</t>
  </si>
  <si>
    <t>Gian Hàng Thương Mại 10+ 11, Tầng 1, Tòa Nhà Pearl 1, số 01 đường Châu Văn Liêm, phường Phú Đô, quận Nam Từ Liêm, HN</t>
  </si>
  <si>
    <t>WIN4513</t>
  </si>
  <si>
    <t>Sân vận động trung tâm đường Quang Lãm, phường Phú Lãm, Quận Hà Đông, HN</t>
  </si>
  <si>
    <t>WIN4515</t>
  </si>
  <si>
    <t>Gian hàng 110, tầng 1, Tòa nhà N01C Trung tâm Thương Mại và Dịch vụ Golden Land, 
số 275 Nguyễn Trãi, P. Thanh Xuân Trung, Q. Thanh Xuân, HN</t>
  </si>
  <si>
    <t>WIN4517</t>
  </si>
  <si>
    <t>Số 321 Lâm Du, phường Bồ Đề, Quận Long Biên, Hà Nội</t>
  </si>
  <si>
    <t>win4520</t>
  </si>
  <si>
    <t>Thôn Ngãi Cầu, xã An Khánh, huyện Hoài Đức,TP Hà Nội  (991 đường 72 cũ)</t>
  </si>
  <si>
    <t>win4521</t>
  </si>
  <si>
    <t>Thôn 06, xã Song Phương, huyện Hoài Đức, HN</t>
  </si>
  <si>
    <t>WIN4525</t>
  </si>
  <si>
    <t>Kiot 30 -32, tầng 1 tòa nhà Văn phòng Hồ Linh Đàm, phường Hoàng Liệt, quận Hoàng Mai, HN</t>
  </si>
  <si>
    <t>WIN4526</t>
  </si>
  <si>
    <t>Số 65B Nguyễn Công Trứ, phường Đồng Nhân, quận Hai Bà Trưng, HN</t>
  </si>
  <si>
    <t>WIN4531</t>
  </si>
  <si>
    <t>83 Quang Tiến, Phường Đại Mỗ, Quận Nam Từ Liêm, HN</t>
  </si>
  <si>
    <t>WIN4534</t>
  </si>
  <si>
    <t>Số 20 tổ 3, phường Giang Biên, Q.Long Biên, HN</t>
  </si>
  <si>
    <t>WIN4535</t>
  </si>
  <si>
    <t>120 Phố Mã, Phù Linh, Sóc Sơn, Hà Nội</t>
  </si>
  <si>
    <t>WIN4539</t>
  </si>
  <si>
    <t>Căn hộ A2 – Lô BT04 – Đô thị mới Việt Hưng, phường Giang Biên, quận Long Biên , Hà Nội</t>
  </si>
  <si>
    <t>WIN4540</t>
  </si>
  <si>
    <t>Số 25 phố Phúc Tân, phường Phúc Tân, quận Hoàn Kiếm, HN</t>
  </si>
  <si>
    <t>win4553</t>
  </si>
  <si>
    <t>Ki ốt số 02-04, tầng 1 thuộc tòa nhà B2.1.HH03B, Khu đô thị Thanh Hà - 
Cienco5, xã Cự Khê, huyện Thanh Oai, HN</t>
  </si>
  <si>
    <t>WIN4554</t>
  </si>
  <si>
    <t>Đội 7 Ngọc Hồi, Xã Ngọc Hồi, Huyện Thanh Trì, HN</t>
  </si>
  <si>
    <t>WIN4565</t>
  </si>
  <si>
    <t>Số 48 ngõ 467 Lĩnh Nam, phường Lĩnh Nam, quận Hoàng Mai, HN</t>
  </si>
  <si>
    <t>WIN4566</t>
  </si>
  <si>
    <t>BT4-B-1.3-7-Khu đô thị mới Đặng Xá II, Gia Lâm, Hà Nội</t>
  </si>
  <si>
    <t>WIN4569</t>
  </si>
  <si>
    <t>Lô G1.03 và G1.04, Chung cư Grand Riverside, 278-283 Bến Vân Đồn, Phường 2, Quận 4, HCM</t>
  </si>
  <si>
    <t>WIN4578</t>
  </si>
  <si>
    <t>145A Lê Đình Cẩn, khu phố 6, Phường Tân Tạo, Quận Bình Tân, HCM</t>
  </si>
  <si>
    <t>win4583</t>
  </si>
  <si>
    <t>38 đường Ngô Quyền, Phường Ngô Quyền, Thị xã Sơn Tây, HN</t>
  </si>
  <si>
    <t>WIN4584</t>
  </si>
  <si>
    <t>Tầng 1, Khu A, tòa Viet Duc Complex, ngõ 164 Khuất Duy Tiến, phường Nhân Chính, quận Thanh Xuân, Hà Nội</t>
  </si>
  <si>
    <t>WIN4588</t>
  </si>
  <si>
    <t>161 Khu Phố, Thị trấn Liên Quan, Huyện Thạch Thất, HN</t>
  </si>
  <si>
    <t>TTT</t>
  </si>
  <si>
    <t>WIN4589</t>
  </si>
  <si>
    <t>Thôn 6, Xã Thạch Xá, Thạch Thất, HN</t>
  </si>
  <si>
    <t>WIN4590</t>
  </si>
  <si>
    <t>SH11 - SH12 tầng 001 tháp (block)B, Dự án chung cư kết hợp, Thương mại DV số 370 Nguyễn Văn Quỳ, phường Phú Thuận, Quận 7, HCM</t>
  </si>
  <si>
    <t>WIN4594</t>
  </si>
  <si>
    <t>Ô thương mại dịch vụ số 5 - tầng 01, Tòa nhà NewSkyline, Lô CC2 Khu đô thị mới Văn Quán - Yên Phúc, Phường Văn Quán, Quận Hà Đông, HN</t>
  </si>
  <si>
    <t>WIN4601</t>
  </si>
  <si>
    <t>Kiot 103, tầng 1 tòa nhà CT13 Khu Đô thị mới Tứ Hiệp, xã Tứ Hiệp, Huyện Thanh Trì, HN</t>
  </si>
  <si>
    <t>win4603</t>
  </si>
  <si>
    <t>Số 31 phố Tùng Thiện, Phường Trung Sơn Trầm, Thị xã Sơn Tây, HN</t>
  </si>
  <si>
    <t>WIN4608</t>
  </si>
  <si>
    <t>79A Huỳnh Tịnh Của, Phường 8, Quận 3, HCM</t>
  </si>
  <si>
    <t>WIN4610</t>
  </si>
  <si>
    <t>Số 126 Thanh Lãm, phường Phú Lãm, quận Hà Đông, Hà Nội</t>
  </si>
  <si>
    <t>WIN4611</t>
  </si>
  <si>
    <t>Số 72 ngõ 56 Thạch Cầu, Quận Long Biên, HN</t>
  </si>
  <si>
    <t>win4615</t>
  </si>
  <si>
    <t>950-950A Tạ Quang Bửu, P5, Q8, HCM</t>
  </si>
  <si>
    <t>WIN4634</t>
  </si>
  <si>
    <t>47 Quốc Lộ 2, khối 2, Phù Lỗ, Sóc Sơn, Hà Nội</t>
  </si>
  <si>
    <t>win4636</t>
  </si>
  <si>
    <t>236 đường Xuân Khanh, Xuân Khanh, Thị xã Sơn Tây, HN</t>
  </si>
  <si>
    <t>WIN4639</t>
  </si>
  <si>
    <t>50 phố tía , tô hiệu, thường tín, hà nội</t>
  </si>
  <si>
    <t>TTN</t>
  </si>
  <si>
    <t>WIN4640</t>
  </si>
  <si>
    <t>Số 1 Yên Phúc, Phường Phúc La, Quận Hà Đông, Hà Nội</t>
  </si>
  <si>
    <t>WIN4641</t>
  </si>
  <si>
    <t>Chân cầu Tự Khoát, Xã Ngũ Hiệp, Huyện Thanh Trì, HN</t>
  </si>
  <si>
    <t>win4656</t>
  </si>
  <si>
    <t>126A Thanh Vị, Phường Sơn Lộc, Thị xã Sơn Tây, HN</t>
  </si>
  <si>
    <t>WIN4662</t>
  </si>
  <si>
    <t>WIN4667</t>
  </si>
  <si>
    <t>DVTM-05, tầng 1+2 tòa nhà CT1 Khu đô thị Gelexia Riverside
, 885 Tam Trinh, phường Yên Sở, quận Hoàng Mai, HN</t>
  </si>
  <si>
    <t>WIN4671</t>
  </si>
  <si>
    <t>Thôn Tương Chúc (Chân cầu Tự Khoát), Xã Ngũ Hiệp, Huyện Thanh Trì, HN</t>
  </si>
  <si>
    <t>WIN4680</t>
  </si>
  <si>
    <t>Xóm 5 văn phú ,thường tín, hà nội</t>
  </si>
  <si>
    <t>WIN4681</t>
  </si>
  <si>
    <t>Thôn Xâm Dương 3, xã Ninh Sở, huyện Thường Tín, HN</t>
  </si>
  <si>
    <t>WIN4704</t>
  </si>
  <si>
    <t>159 Tân Lập II, tổ 3, khu phố 6, Hiệp Phú, Quận 9, HCM</t>
  </si>
  <si>
    <t>WIN4750</t>
  </si>
  <si>
    <t>Đội 2, Xã Tự Nhiên, Huyện Thường Tín, HN</t>
  </si>
  <si>
    <t>win4757</t>
  </si>
  <si>
    <t>37 Đồng Nai, Phường 15, Quận 10, HCM</t>
  </si>
  <si>
    <t>WIN4764</t>
  </si>
  <si>
    <t>Số 7 Xóm Đinh Tiên Hoàng, Xã Hà Hồi, Huyện Thường Tín, HN</t>
  </si>
  <si>
    <t>win4766</t>
  </si>
  <si>
    <t>78 Cầu Trì, Phường Sơn Lộc, Thị xã Sơn Tây, HN</t>
  </si>
  <si>
    <t>win4767</t>
  </si>
  <si>
    <t>31-LK41 Khu Đô Thị Vân Canh, Xã Vân Canh, Huyện Hoài Đức, HN</t>
  </si>
  <si>
    <t>WIN4772</t>
  </si>
  <si>
    <t>WIN4774</t>
  </si>
  <si>
    <t>45F1-46F1, đường DN5 (khu dân cư An Sương), khu phố 4, Phường Đông Hưng Thuận, Quận 12, (đường DN5), HCM</t>
  </si>
  <si>
    <t>WIN4776</t>
  </si>
  <si>
    <t>28 Hòe Thị, Phường Phương Canh, Quận Nam Từ Liêm, Hà Nội</t>
  </si>
  <si>
    <t>WIN4777</t>
  </si>
  <si>
    <t>79 Ngọc Đại, Phường Đại Mỗ, Quận Nam Từ Liêm, Hà Nôi</t>
  </si>
  <si>
    <t>WIN4779</t>
  </si>
  <si>
    <t>CS3-CS4 chung cư Prosper Plaza 22/14 Phan Văn Hớn, Phường Tân Thới Nhất, Quận 12, HCM</t>
  </si>
  <si>
    <t>WIN4781</t>
  </si>
  <si>
    <t>314 Trần Cung, Phường Cổ Nhuế 1, Quận Bắc Từ Liêm, Hà Nội</t>
  </si>
  <si>
    <t>WIN4783</t>
  </si>
  <si>
    <t>0.01, Chung cư CH1, Đường số 10, Khu dân cư CityLand, Phường 10, Quận Gò Vấp, HCM</t>
  </si>
  <si>
    <t>win4785</t>
  </si>
  <si>
    <t>01.04 tầng 1, chung cư Phương, Việt, 1002 Tạ quang Bửu, P6, Quận 8, HCM</t>
  </si>
  <si>
    <t>WIN4799</t>
  </si>
  <si>
    <t>Tầng 1 Tòa nhà Kinh Đô, số 93 Lò Đúc, phường Phạm Đình Hổ, quận Hai Bà Trưng, HN</t>
  </si>
  <si>
    <t>WIN4800</t>
  </si>
  <si>
    <t>344 Ngọc Thụy, Phường Ngọc Thụy, Quận Long Biên, HN</t>
  </si>
  <si>
    <t>WIN4801</t>
  </si>
  <si>
    <t>Số 2 ngõ 239 đường Trâu Quỳ, TDP An Đào, thị trấn Trâu Quỳ, huyện Gia Lâm, Hà Nội</t>
  </si>
  <si>
    <t>win4808</t>
  </si>
  <si>
    <t>Lô RS6.SH.15 Tầng 1 Tháp RS6, Khu Thương mại Dịch vụ, và căn hộ - Khu 2, 239-241 Hòa Bình, Phường Hiệp Tân, Quận Tân Phú, HCM</t>
  </si>
  <si>
    <t>WIN4810</t>
  </si>
  <si>
    <t>106 Nguyễn Hiền, phường Bách Khoa, quận Hai Bà Trưng, HN</t>
  </si>
  <si>
    <t>WIN4816</t>
  </si>
  <si>
    <t>Lô 04, Tầng 1, nhà chung cư số CT1, 
phường Cổ Nhuế 2, quận Bắc Từ Liêm, HN</t>
  </si>
  <si>
    <t>WIN4821</t>
  </si>
  <si>
    <t>0.14 tầng 01 (trệt), Chung cư cao tầng Phường Trường Thọ, 17 Đường số 3, Khu phố 6, P. Trường Thọ Quận Thủ Đức, HCM</t>
  </si>
  <si>
    <t>win4823</t>
  </si>
  <si>
    <t>RS4-SH.03 tại dự án khu TMDV căn hộ địa chỉ 278 đường, Hòa Bình, Phường Hiệp Tân, (Dự án Richstar Residence), Q.Tân phú, HCM</t>
  </si>
  <si>
    <t>WIN4826</t>
  </si>
  <si>
    <t>98 Miếu Thờ, Xã Tiên Dược, Huyện Sóc Sơn, Hà Nội</t>
  </si>
  <si>
    <t>WIN4831</t>
  </si>
  <si>
    <t>B12 Chợ Phú Cường, Xã Phú Cường, Huyện Sóc Sơn, Hà Nội</t>
  </si>
  <si>
    <t>win4832</t>
  </si>
  <si>
    <t>Khu 10 Chợ Phố Hạ, Xã Mê Linh, Huyện Mê Linh, Hà Nội</t>
  </si>
  <si>
    <t>win4846</t>
  </si>
  <si>
    <t>Số 16 đường số 5A, KDC Trung Sơn, ấp 4B, xã Bình Hưng, Huyện Bình Chánh, HCM</t>
  </si>
  <si>
    <t>WIN4858</t>
  </si>
  <si>
    <t>351/29 Lê Đại Hành, Phường 11, Quận 11, TP. Hồ Chí Minh Việt Nam</t>
  </si>
  <si>
    <t>win4863</t>
  </si>
  <si>
    <t>Khu A - Khu đất dịch vụ Do Lộ, Yên Nghĩa, Hà Đông, Hà Nội</t>
  </si>
  <si>
    <t>WIN4870</t>
  </si>
  <si>
    <t>14 Trần Quý Cáp, Phường Văn Miếu, Quận Đống Đa, HN</t>
  </si>
  <si>
    <t>WIN4878</t>
  </si>
  <si>
    <t>Xã Ngũ Hiệp, Huyện Thanh Trì, HN</t>
  </si>
  <si>
    <t>WIN4881</t>
  </si>
  <si>
    <t>WIN4884</t>
  </si>
  <si>
    <t>23/2 đường số 9, Khu phố 4, Phường Trường Thọ, Quận Thủ Đức, HCM</t>
  </si>
  <si>
    <t>WIN4887</t>
  </si>
  <si>
    <t>Cụm 6 Thị trấn Phúc Thọ, Huyện Phúc Thọ, HN</t>
  </si>
  <si>
    <t>WIN4895</t>
  </si>
  <si>
    <t>42-44 đường A4, Phường 12, Quận Tân Bình, HCM</t>
  </si>
  <si>
    <t>WIN4912</t>
  </si>
  <si>
    <t>186 và 188 Tư Đình, Phường Long Biên, Quận Long Biên, Hà Nội</t>
  </si>
  <si>
    <t>WIN4915</t>
  </si>
  <si>
    <t>WIN4918</t>
  </si>
  <si>
    <t>SH6B+SH7B, Tầng 1 Tòa nhà HH3, Số 32 Phố Đại Từ, Phường Đại Kim, Quận Hoàng Mai, HN</t>
  </si>
  <si>
    <t>WIN4922</t>
  </si>
  <si>
    <t>Tổ hợp chung cư H098&amp;T106 tại 241/42, Nguyễn Văn Luông, phườn 11, Quận 6, TP. Hồ Chí Minh Việt Nam</t>
  </si>
  <si>
    <t>win4924</t>
  </si>
  <si>
    <t>Xóm Dền, Xã Di Trạch, Huyện Hoài Đức, HN</t>
  </si>
  <si>
    <t>win4927</t>
  </si>
  <si>
    <t>Khu 10 Thôn Thường Lệ, Xã Đại Thịnh, Huyện Mê Linh, HN</t>
  </si>
  <si>
    <t>WIN4935</t>
  </si>
  <si>
    <t>339DE Nguyễn Cảnh Chân, Phường Cầu Kho, Quận 1, HCM</t>
  </si>
  <si>
    <t>WIN4937</t>
  </si>
  <si>
    <t>A01 –TMDV01-02 cao ốc Jamila, 60 đường 697, KP2, Phường Phú Hữu, Quận 9, HCM</t>
  </si>
  <si>
    <t>WIN4940</t>
  </si>
  <si>
    <t>WIN4943</t>
  </si>
  <si>
    <t>TM05- Dự án KDC Sông Đà 434/16 đường 26 tháng 3, Phường 15, Quận Gò Vấp, HCM</t>
  </si>
  <si>
    <t>WIN4952</t>
  </si>
  <si>
    <t>97 Nguyên Hồng, Phường 1, Quận Gò Vấp, HCM</t>
  </si>
  <si>
    <t>WIN4959</t>
  </si>
  <si>
    <t>Kiot 03 - Tầng 01, chung cư CT4, KĐTM Thạch Bàn, Phường Thạch Bàn, Quận Long Biên, Hà Nội</t>
  </si>
  <si>
    <t>WIN4967</t>
  </si>
  <si>
    <t>Tầng 1, Tòa nhà Golden West, Số 2 Lê Văn Thiêm, Phường Nhân Chính, Quận Thanh Xuân, HN</t>
  </si>
  <si>
    <t>WIN4968</t>
  </si>
  <si>
    <t>QL3 Phố Lộc Hà, Xã Mai Lâm, Huyện Đông Anh, Hà Nội</t>
  </si>
  <si>
    <t>WIN4972</t>
  </si>
  <si>
    <t>Ngã Ba Yên Tàng, Thôn Yên Tàng, Xã Bắc Phú, Huyện Sóc Sơn, HN</t>
  </si>
  <si>
    <t>WIN4983</t>
  </si>
  <si>
    <t>LK11-Lô 6, Dự án nhà ở Phùng Khoang, Phường Trung Văn, Quận Nam Từ Liêm, Hà Nội</t>
  </si>
  <si>
    <t>WIN4986</t>
  </si>
  <si>
    <t>Thôn Đìa, Xã Nam Hồng, Huyện Đông Anh, Hà Nội</t>
  </si>
  <si>
    <t>win5005</t>
  </si>
  <si>
    <t>09 Phạm Vấn, Phường Phú Thọ Hòa, Quận Tân Phú, HCM</t>
  </si>
  <si>
    <t>WIN5006</t>
  </si>
  <si>
    <t>WIN5007</t>
  </si>
  <si>
    <t>7-9 Nguyễn Hiền, Phường 4, Quận 3, HCM</t>
  </si>
  <si>
    <t>WIN5008</t>
  </si>
  <si>
    <t>Thôn Quất Động, Xã Quất Động, Huyện Thường Tín, HN</t>
  </si>
  <si>
    <t>win5019</t>
  </si>
  <si>
    <t>606/144-606/146 Ba Tháng Hai, Phường 14, Quận 10, HCM</t>
  </si>
  <si>
    <t>WIN5020</t>
  </si>
  <si>
    <t>Số 38 Khu Tái Định Cư Ngô Thì Nhậm, Đường Phan Đình Giót, Phường La Khê, Quận Hà Đông, HN</t>
  </si>
  <si>
    <t>WIN5024</t>
  </si>
  <si>
    <t>33/4 ấp Mới 1, Xã Tân Xuân, Huyện Hóc Môn, HCM</t>
  </si>
  <si>
    <t>WIN5025</t>
  </si>
  <si>
    <t>15 Nguyễn Quang Bích, Phường 13, Quận Tân Bình, HCM</t>
  </si>
  <si>
    <t>win5026</t>
  </si>
  <si>
    <t>163/25/1 Tô Hiến Thành, Phường 13, Quận 10, HCM</t>
  </si>
  <si>
    <t>WIN5029</t>
  </si>
  <si>
    <t>42 Thăng Long, Phường 4, Quận Tân Bình, HCM</t>
  </si>
  <si>
    <t>WIN5043</t>
  </si>
  <si>
    <t>81 đường số 2, KP6, Phường Hiệp Bình Phước, Quận Thủ Đức, HCM</t>
  </si>
  <si>
    <t>WIN5045</t>
  </si>
  <si>
    <t>Thôn 9, Xã Phùng Xá, Huyện Thạch Thất, HN</t>
  </si>
  <si>
    <t>WIN5054</t>
  </si>
  <si>
    <t>BT25, Lô TT2, Khu nhà ở C37 BCA, Khu đô thị mới Phùng Khoang, Phường Trung Văn, Quận Nam Từ Liêm, HN</t>
  </si>
  <si>
    <t>WIN5055</t>
  </si>
  <si>
    <t>Số 67+69 Đường Ngô Đình Mẫn, Phường La Khê, Quận Hà Đông, HN</t>
  </si>
  <si>
    <t>WIN5062</t>
  </si>
  <si>
    <t>Thôn Thọ Giáo, Xã Tân Minh, Huyện Thường Tín, HN</t>
  </si>
  <si>
    <t>WIN5063</t>
  </si>
  <si>
    <t>Số 16 Hòa Sơn, Thị trấn Chúc Sơn, Huyện Chương Mỹ, HN</t>
  </si>
  <si>
    <t>win5075</t>
  </si>
  <si>
    <t>Thôn Thái Hòa, Xã Bình Phú, Huyện Thạch Thất, HN</t>
  </si>
  <si>
    <t>WIN5077</t>
  </si>
  <si>
    <t>254/63 Âu Cơ, P. 9, Quận Tân Bình, HCM</t>
  </si>
  <si>
    <t>win5085</t>
  </si>
  <si>
    <t>48 Liêu Bình Hương, ấp Tân Tiến, xã Tân Thông Hội, Huyện Củ Chi, HCM</t>
  </si>
  <si>
    <t>WIN5086</t>
  </si>
  <si>
    <t>120 Lò Lu, Phường Trường Thạnh, Quận 9, HCM</t>
  </si>
  <si>
    <t>WIN5088</t>
  </si>
  <si>
    <t>Kiot dịch vụ số 2, Tầng 1, Tòa nhà B, Dự án X2, Phường Cầu Diễn, Nam Từ Liêm, Hà Nội</t>
  </si>
  <si>
    <t>WIN5089</t>
  </si>
  <si>
    <t>Số 42 Đường Nghĩa Lộ, Phường Yên Nghĩa, Quận Hà Đông, HN</t>
  </si>
  <si>
    <t>WIN5090</t>
  </si>
  <si>
    <t>Số 83, Ngõ 384, Đường Đông Hội, Xã Đông Hội, Huyện Đông Anh, Hà Nội</t>
  </si>
  <si>
    <t>WIN5097</t>
  </si>
  <si>
    <t>55 Cầu Cốc, Phường Tây Mỗ, Nam Từ Liêm, Hà Nội</t>
  </si>
  <si>
    <t>win5101</t>
  </si>
  <si>
    <t>Số 168 Thôn Mới, Xã Cao Dương, Huyện Thanh Oai, HN</t>
  </si>
  <si>
    <t>WIN5115</t>
  </si>
  <si>
    <t>1.17 và 1.04 Tầng 1+2, CC Hiệp Thành (Parkland), số 38 đường N5, KDC Hiệp Thành, Phường Hiệp Thành, Quận 12, HCM</t>
  </si>
  <si>
    <t>WIN5124</t>
  </si>
  <si>
    <t>B1.01 tầng 1 Block tại dự án Khu Dân cứ Phước Long, Phường Phước Long B, Quận 9, HCM</t>
  </si>
  <si>
    <t>WIN5141</t>
  </si>
  <si>
    <t>112/6 Tân Chánh Hiệp 36, Khu phố 6, Phường Tân Chánh Hiệp, Quận 12, HCM</t>
  </si>
  <si>
    <t>WIN5155</t>
  </si>
  <si>
    <t>Thôn Yên Ngưu, Xã Tam Hiệp, Huyện Thanh Trì, HN</t>
  </si>
  <si>
    <t>win5161</t>
  </si>
  <si>
    <t>248 Chợ Chiều Chuông, Xã Phương Trung, Huyện Thanh Oai, HN</t>
  </si>
  <si>
    <t>win5162</t>
  </si>
  <si>
    <t>Số 120 QL21, Thôn Tảo Dương, Xã Hồng Dương, Huyện Thanh Oai, HN</t>
  </si>
  <si>
    <t>win5176</t>
  </si>
  <si>
    <t>37 Thôn Chằm, Xã Bình Minh, Huyện Thanh Oai, HN</t>
  </si>
  <si>
    <t>WIN5177</t>
  </si>
  <si>
    <t>Thôn Cổ Dương, Xã Tiên Dương, Huyện Đông Anh, HN</t>
  </si>
  <si>
    <t>WIN5182</t>
  </si>
  <si>
    <t>8/9 ấp Hưng Lân, Xã Bà Điểm, Huyện Hóc Môn, HCM</t>
  </si>
  <si>
    <t>WIN5187</t>
  </si>
  <si>
    <t>483 Lê Văn Quới, KP6, Phường Bình Trị, Đông A, Quận Bình Tân, HCM</t>
  </si>
  <si>
    <t>WIN5190</t>
  </si>
  <si>
    <t>Thôn Ngọc Chi ( Ngã tư Chợ Ngọc Chi), Xã Vĩnh Ngọc, Huyện Đông Anh, HN</t>
  </si>
  <si>
    <t>WIN5191</t>
  </si>
  <si>
    <t>Số 9 Nam Dư, Phường Lĩnh Nam, Quận Hoàng Mai, HN</t>
  </si>
  <si>
    <t>WIN5207</t>
  </si>
  <si>
    <t>Khu dân cư Bắc Thăng Long, Xã Hải Bối, Huyện Đông Anh, HN</t>
  </si>
  <si>
    <t>WIN5208</t>
  </si>
  <si>
    <t>Thôn Bình An, Xã Trung Giã, Huyện Sóc Sơn, HN</t>
  </si>
  <si>
    <t>WIN5219</t>
  </si>
  <si>
    <t>Số 1, TT Tổng Công ty Dược Việt Nam, tổ 1, phường Quan Hoa, quận Cầu Giấy, Hà Nội</t>
  </si>
  <si>
    <t>WIN5224</t>
  </si>
  <si>
    <t>Tầng 1, Tòa Trung Yên Smile, Khu A, Lô 19.NO và 20.BT KĐTM Bắc Đại Kim
, Số 1 Nguyễn Cảnh Dị, Phường Định Công, Quận Hoàng Mai, HN</t>
  </si>
  <si>
    <t>WIN5225</t>
  </si>
  <si>
    <t>Ô DVTM-07, Tầng 1+2 tòa nhà CT3 Khu đô thị Gelexia Riverside
, Ngõ 885 Tam Trinh, Phường Yên Sở, Quận Hoàng Mai, HN</t>
  </si>
  <si>
    <t>WIN5230</t>
  </si>
  <si>
    <t>2N Bình Giã, Phường 13, Quận Tân Bình, HCM</t>
  </si>
  <si>
    <t>WIN5231</t>
  </si>
  <si>
    <t>WIN5233</t>
  </si>
  <si>
    <t>25 đường số 17, KP5, Phường Linh Trung, Quận Thủ Đức, HCM</t>
  </si>
  <si>
    <t>win5238</t>
  </si>
  <si>
    <t>81 Cầu Xây, Phường Tân Phú, Quận 9, HCM</t>
  </si>
  <si>
    <t>WIN5240</t>
  </si>
  <si>
    <t>163 Nguyễn Thị Kiêu, Khu phố 2, Phường Thới An, Quận 12, HCM</t>
  </si>
  <si>
    <t>WIN5247</t>
  </si>
  <si>
    <t>Căn B4 Số 23 Phố Cự Lộc, P.Thượng Đình, Q.Thanh Xuân, HN</t>
  </si>
  <si>
    <t>win5255</t>
  </si>
  <si>
    <t>Đội 4 Thôn 1 Xã Thạch Đà, Huyện Mê Linh, HN</t>
  </si>
  <si>
    <t>win5266</t>
  </si>
  <si>
    <t>Khu 14 Thôn Yên Nhân, Xã Tiền Phong, Huyện Mê Linh, HN</t>
  </si>
  <si>
    <t>win5267</t>
  </si>
  <si>
    <t>Khu 5 Thôn Do Hạ, Xã Tiền Phong, Huyện Mê Linh, HN</t>
  </si>
  <si>
    <t>win5268</t>
  </si>
  <si>
    <t>134 Hoàng Tăng Bí, TDP Tân Nhuệ, Thụy Phương, Quận Bắc Từ Liêm, Hà Nội</t>
  </si>
  <si>
    <t>WIN5269</t>
  </si>
  <si>
    <t>179A Nghĩa Phát, Phường 6, Quận Tân Bình, HCM</t>
  </si>
  <si>
    <t>WIN5270</t>
  </si>
  <si>
    <t>82 Tô Vĩnh Diện, KP5, P. Linh Chiểu, Quận Thủ Đức, HCM</t>
  </si>
  <si>
    <t>WIN5272</t>
  </si>
  <si>
    <t>Khu đấu giá Tổ 1 Thị trấn Sóc Sơn, Huyện Sóc Sơn, TP Hà Nội</t>
  </si>
  <si>
    <t>win5274</t>
  </si>
  <si>
    <t>109-111 Kênh Nước Đen, Phường Tân Thành, Quận Tân Phú, HCM</t>
  </si>
  <si>
    <t>WIN5275</t>
  </si>
  <si>
    <t>363-365A Tô Ngọc Vân, KP2, Phường Linh Đông, Quận Thủ Đức, HCM</t>
  </si>
  <si>
    <t>WIN5278</t>
  </si>
  <si>
    <t>1.02, 1.03, 2.03, 2.04 Tầng 1+2, Chung cư Hoa Phượng, (Zen Tower), 34/1A Quốc lộ 1A, Phường Thới An, Quận 12, HCM</t>
  </si>
  <si>
    <t>WIN5284</t>
  </si>
  <si>
    <t>Thôn Bến Trung, Xã Bắc Hồng, Huyện Đông Anh, HN</t>
  </si>
  <si>
    <t>WIN5285</t>
  </si>
  <si>
    <t>Thôn Lã Côi, Xã Yên Viên, Huyện Gia Lâm, HN</t>
  </si>
  <si>
    <t>WIN5286</t>
  </si>
  <si>
    <t>95 Ba Thá, Xã Viên An, Huyện Ứng Hòa, HN</t>
  </si>
  <si>
    <t>WIN5287</t>
  </si>
  <si>
    <t>85 Lê Lợi, Thị Trấn Vân Đình, Huyện Ứng Hòa, HN</t>
  </si>
  <si>
    <t>WIN5288</t>
  </si>
  <si>
    <t>Tổ dân phố số 17, Phường Thanh Trì, Quận Hoàng Mai, HN</t>
  </si>
  <si>
    <t>WIN5290</t>
  </si>
  <si>
    <t>71 Ngõ 180 Tây Mỗ, Quận Nam Từ Liêm, Hà Nội</t>
  </si>
  <si>
    <t>WIN5291</t>
  </si>
  <si>
    <t>55 Trương Phước Phan, Khu phố 18, Phường Bình Trị Đông, Quận Bình Tân, HCM</t>
  </si>
  <si>
    <t>WIN5293</t>
  </si>
  <si>
    <t>02 đường số 3 Cư xá Đô Thành, Phường 4, Quận 3, HCM</t>
  </si>
  <si>
    <t>win5295</t>
  </si>
  <si>
    <t>Số 158 Tiểu khu Phú Thịnh, Thị trấn Phú Minh, Huyện Phú Xuyên, HN</t>
  </si>
  <si>
    <t>PXN</t>
  </si>
  <si>
    <t>WIN5301</t>
  </si>
  <si>
    <t>1033 Nguyễn Xiển, Phường Long Bình, Quận 9, HCM</t>
  </si>
  <si>
    <t>WIN5302</t>
  </si>
  <si>
    <t>11/23-11/25-11/27 Nguyễn Đức Thuận, Phường 13, Quận Tân Bình, HCM</t>
  </si>
  <si>
    <t>WIN5303</t>
  </si>
  <si>
    <t>114 Ngõ Văn Chương 2, Phường Văn Chương, Quận Đống Đa, Hà Nội</t>
  </si>
  <si>
    <t>WIN5304</t>
  </si>
  <si>
    <t>Tầng 1, Tòa nhà UDIC Riverside 1, Ngõ 122 Vĩnh Tuy, Phường Vĩnh Tuy, Quận Hai Bà Trưng, HN</t>
  </si>
  <si>
    <t>WIN5305</t>
  </si>
  <si>
    <t>Số 110 ngõ 553 Đường Giải Phóng, Phường Giáp Bát, Quận Hoàng Mai, HN</t>
  </si>
  <si>
    <t>win5308</t>
  </si>
  <si>
    <t>QL35 Thôn Phú Nhi, xã Thanh Lâm, huyện Mê Linh, HN</t>
  </si>
  <si>
    <t>WIN5313</t>
  </si>
  <si>
    <t>32 Sáp Mai, Xã Võng La, Huyện Đông Anh, HN</t>
  </si>
  <si>
    <t>win5323</t>
  </si>
  <si>
    <t>Thôn 5 Xã Cộng Hòa, Huyện Quốc Oai, HN</t>
  </si>
  <si>
    <t>win5324</t>
  </si>
  <si>
    <t>254 Phố Huyện, TT Quốc Oai, Huyện Quốc Oai, HN</t>
  </si>
  <si>
    <t>WIN5327</t>
  </si>
  <si>
    <t>Kiot TM02 - Tầng 1, 
số 50 ngõ 28 đường Xuân La, Phường Xuân La, Quận Tây Hồ, Hà Nội</t>
  </si>
  <si>
    <t>WIN5329</t>
  </si>
  <si>
    <t>120-122 đường số 2, khu phố 1, P. Tăng Nhơn Phú B, Quận 9, HCM</t>
  </si>
  <si>
    <t>WIN5334</t>
  </si>
  <si>
    <t>1042 Nguyễn Duy Trinh, Phường Long Trường, Quận 9, HCM</t>
  </si>
  <si>
    <t>WIN5338</t>
  </si>
  <si>
    <t>196 Mã Lò, KP 6, Phường Bình Trị Đông A, Quận Bình Tân, HCM</t>
  </si>
  <si>
    <t>WIN5340</t>
  </si>
  <si>
    <t>17 Ngõ 75 Hồ Tùng Mậu, Phường Mai Dịch, Quận Cầu Giấy, HN</t>
  </si>
  <si>
    <t>win5341</t>
  </si>
  <si>
    <t>Thôn 3 Xã Phượng Cách, Huyện Quốc Oai, HN</t>
  </si>
  <si>
    <t>WIN5342</t>
  </si>
  <si>
    <t>Số 8 Trương Công Giai, tổ 21, phường Dịch Vọng, quận Cầu Giấy, Hà Nội.</t>
  </si>
  <si>
    <t>WIN5343</t>
  </si>
  <si>
    <t>"Tầng 1 Nhà ở chung cư cao cấp N01-T1, phường Xuân Tảo, quận Bắc Từ Liêm, Hà Nội</t>
  </si>
  <si>
    <t>win5346</t>
  </si>
  <si>
    <t>Thôn Bái Đô, Xã Tri Thủy, Huyện Phú Xuyên, HN</t>
  </si>
  <si>
    <t>WIN5347</t>
  </si>
  <si>
    <t>Khu Ao ông Sáu, Xã Trung Mầu, Huyện Gia Lâm, HN</t>
  </si>
  <si>
    <t>win5351</t>
  </si>
  <si>
    <t>Lô 03C, tầng 1 Tòa L, Phường Dương Nội, Quận Hà Đông, HN</t>
  </si>
  <si>
    <t>WIN5354</t>
  </si>
  <si>
    <t>Tầng 1 chung cư Flora Anh Đào, 619 Đỗ Xuân Hợp, Phường Phước Long B, Quận 9, HCM</t>
  </si>
  <si>
    <t>WIN5355</t>
  </si>
  <si>
    <t>Lô thương mại TA2, Tầng trệt và lửng, chung cư Hope Garden, 102 Phan Huy Ích, Phường 15, Quận Tân Bình, HCM</t>
  </si>
  <si>
    <t>win5360</t>
  </si>
  <si>
    <t>15 Võ Văn Kiệt, Phường 16, Quận 8, (CC City Gate Towers-A1.03.08), HCM</t>
  </si>
  <si>
    <t>WIN5366</t>
  </si>
  <si>
    <t>B (SH4), Ô đất B4, Khu đô thị mới Nam Trung Yên, phường Yên Hòa, quận Cầu Giấy, HN</t>
  </si>
  <si>
    <t>WIN5368</t>
  </si>
  <si>
    <t>Chợ Cầu Xây, thôn Thanh Vân, xã Tân Dân, huyện Sóc Sơn , HN</t>
  </si>
  <si>
    <t>WIN5369</t>
  </si>
  <si>
    <t>Khu phố, thị trấn Liên Quan, Huyện Thạch Thất, HN</t>
  </si>
  <si>
    <t>WIN5377</t>
  </si>
  <si>
    <t>Nhà số 4+5, Block 1, Ô H-TT1, Khu nhà ở Hi Brand, Khu đô thị mới Văn Phú, Phường Phú La, Quận Hà Đông, HN</t>
  </si>
  <si>
    <t>WIN5378</t>
  </si>
  <si>
    <t>Tầng 1 Khu căn hộ Tecco Skyville Tower, Xã Tứ Hiệp, Huyện Thanh Trì, HN</t>
  </si>
  <si>
    <t>WIN5380</t>
  </si>
  <si>
    <t>53 Hậu Dưỡng, Xã Kim Chung, Huyện Đông Anh, HN</t>
  </si>
  <si>
    <t>WIN5383</t>
  </si>
  <si>
    <t>149 Đội Cung, Phường 9, Quận 11, TP. Hồ Chí Minh Việt Nam</t>
  </si>
  <si>
    <t>WIN5385</t>
  </si>
  <si>
    <t>Tầng 1, tòa nhà CT1B , phường Cổ Nhuế 1, quận Bắc Từ Liêm, Hà Nội</t>
  </si>
  <si>
    <t>WIN5386</t>
  </si>
  <si>
    <t>309 Nguyễn Thị Rành, Ấp Xóm Mới, X. Trung Lập Hạ, Huyện Củ Chi, HCM</t>
  </si>
  <si>
    <t>WIN5387</t>
  </si>
  <si>
    <t>win5388</t>
  </si>
  <si>
    <t>A – 01 Dự án Valora Mizuki tại xã Bình Hưng, Huyện Bình Chánh, HCM</t>
  </si>
  <si>
    <t>WIN5394</t>
  </si>
  <si>
    <t>Thôn Tằng My, Xã Nam Hồng, Huyện Đông Anh, HN</t>
  </si>
  <si>
    <t>WIN5408</t>
  </si>
  <si>
    <t>Lô góc tầng 1, Tòa B1, Chung cư Ruby CT3 Phúc Lợi, Quận Long Biên, HN</t>
  </si>
  <si>
    <t>WIN5414</t>
  </si>
  <si>
    <t>23 Nguyễn Hữu Cầu, Ấp Vạn Hạnh, Xã Trung Chánh, Huyện Hóc Môn, HCM</t>
  </si>
  <si>
    <t>WIN5415</t>
  </si>
  <si>
    <t>Tháp G, 
Khu đô thị Đông Nam đường Trần Duy Hưng, phường Trung Hòa, quận Cầu Giấy, HN</t>
  </si>
  <si>
    <t>WIN5420</t>
  </si>
  <si>
    <t>120E Xóm Đất, Phường 8, Quận 11, TP. Hồ Chí Minh Việt Nam</t>
  </si>
  <si>
    <t>win5422</t>
  </si>
  <si>
    <t>Thôn Đồng Lư, xã Đồng Quang, huyện Quốc Oai, TP Hà Nội</t>
  </si>
  <si>
    <t>WIN5423</t>
  </si>
  <si>
    <t>Cụm 5, xã Phụng Thượng, Huyện Phúc Thọ, HN</t>
  </si>
  <si>
    <t>WIN5427</t>
  </si>
  <si>
    <t>CC Golden Mansion, Lô GM-01.08 Tầng 1, Khu phức hợp, Nhà ở và Thương mại Dịch vụ, 119, Phổ Quang, Phường 9, Q.Phú Nhuận, HCM</t>
  </si>
  <si>
    <t>win5429</t>
  </si>
  <si>
    <t>Xóm Cầu, Thôn Hòa Mỹ, Xã Hồng Minh, Huyện Phú Xuyên, HN</t>
  </si>
  <si>
    <t>WIN5430</t>
  </si>
  <si>
    <t>Tổ 10, Phường Thạch Bàn, Quận Long Biên, HN</t>
  </si>
  <si>
    <t>WIN5431</t>
  </si>
  <si>
    <t>BT1.SH-A(07), Khu đô thị mới Đặng Xá, Xã Đặng Xá, Huyện Gia Lâm, HN</t>
  </si>
  <si>
    <t>WIN5434</t>
  </si>
  <si>
    <t>Số 18 ngách 1 ngõ 119 Hồ Đắc Di, phường Nam Đồng, quận Đống Đa, Hà Nội</t>
  </si>
  <si>
    <t>WIN5436</t>
  </si>
  <si>
    <t>WIN5439</t>
  </si>
  <si>
    <t>17A, Ngõ 9 Nguyễn Tri Phương , phường Điện Biên, quận Ba Đình, HN</t>
  </si>
  <si>
    <t>WIN5447</t>
  </si>
  <si>
    <t>35A đường TX 21, khu phố 1, Phường Thạnh Xuân, Quận 12, HCM</t>
  </si>
  <si>
    <t>WIN5449</t>
  </si>
  <si>
    <t>532 Phạm Văn Chiêu, Phường 16, Quận Gò Vấp, HCM</t>
  </si>
  <si>
    <t>WIN5451</t>
  </si>
  <si>
    <t>152 Hoàng Hoa Thám, Phường 12, Quận Tân Bình, HCM</t>
  </si>
  <si>
    <t>WIN5453</t>
  </si>
  <si>
    <t>48 Bích Câu, Phường Quốc Tử Giám, Quận Đống Đa, HN</t>
  </si>
  <si>
    <t>win5454</t>
  </si>
  <si>
    <t>Ngã tư Cổ Đông, Xóm 10, Thôn Đoàn Kết, Xã Cổ Đông, Thị xã Sơn Tây, HN</t>
  </si>
  <si>
    <t>WIN5456</t>
  </si>
  <si>
    <t>Đội 2, thôn Xuân Bách, xã Quang Tiến, huyện Sóc Sơn, HN</t>
  </si>
  <si>
    <t>WIN5459</t>
  </si>
  <si>
    <t>107 đường số 1, cư xá Chu Văn An, Phường 26, Quận Bình Thạnh, HCM</t>
  </si>
  <si>
    <t>WIN5465</t>
  </si>
  <si>
    <t>Lô A1.2, tầng 1 tòa nhà A, tổ hợp văn phòng, nhà ở cao cấp kết hợp dịch vụ thương mại HBI, 
Số 203 Nguyễn Huy Tưởng, Phương Thanh Xuân Trung, quận Thanh Xuân, HN</t>
  </si>
  <si>
    <t>WIN5467</t>
  </si>
  <si>
    <t>Số 12 ngõ 4D Đặng Văn Ngữ, phường Trung Tự, quận Đống Đa, HN</t>
  </si>
  <si>
    <t>WIN5468</t>
  </si>
  <si>
    <t>33-35 Ngõ Quan Thổ 1, Phường Tôn Đức Thức, Quận Đống Đa, HN</t>
  </si>
  <si>
    <t>win5470</t>
  </si>
  <si>
    <t>Thôn Vài, Xã Hợp Thanh, Huyện Mỹ Đức, HN</t>
  </si>
  <si>
    <t>WIN5472</t>
  </si>
  <si>
    <t>Số 87 Ngõ 322 Mỹ Đình, phường Mỹ Đình, Nam Từ Liêm, Hà Nội</t>
  </si>
  <si>
    <t>WIN5473</t>
  </si>
  <si>
    <t>33 Võng Thị, Phường Bưởi, Quận Tây Hồ, TP Hà Nội</t>
  </si>
  <si>
    <t>WIN5474</t>
  </si>
  <si>
    <t>Tầng 1, tòa nhà CT1B Hateco Apolo, phường Phương Canh, Quận Nam Từ Liêm, Hà Nội</t>
  </si>
  <si>
    <t>WIN5475</t>
  </si>
  <si>
    <t>273 Vũ Tông Phan, Phường Khương Trung, Quận Thanh Xuân, Hà Nội</t>
  </si>
  <si>
    <t>WIN5479</t>
  </si>
  <si>
    <t>290 An Dương Vương, Phường 4, Quận 5, (CC The EverRich Infinity), HCM</t>
  </si>
  <si>
    <t>win5482</t>
  </si>
  <si>
    <t>702 Lũy Bán Bích, Phường Tân Thành, Quận Tân Phú, HCM</t>
  </si>
  <si>
    <t>WIN5483</t>
  </si>
  <si>
    <t>WIN5484</t>
  </si>
  <si>
    <t>Thôn An Duyên, Xã Tô Hiệu, Huyện Thường Tín, HN</t>
  </si>
  <si>
    <t>win5487</t>
  </si>
  <si>
    <t>Số 155 Xóm Đậu, Thôn Vỹ, Xã Cao Viên, Huyện Thanh Oai, HN</t>
  </si>
  <si>
    <t>WIN5488</t>
  </si>
  <si>
    <t>Thôn Thuận Tiến, Xã Dương Xá, Huyện Gia Lâm, HN</t>
  </si>
  <si>
    <t>WIN5489</t>
  </si>
  <si>
    <t>Tầng 1, Ô I-HH, Dự án Green Pearl, 378 Minh Khai, Phường Vĩnh Tuy, Quận Hai Bà Trưng, HN</t>
  </si>
  <si>
    <t>win5490</t>
  </si>
  <si>
    <t>Số 94 Phố Kim Bài, Thị trấn Kim Bài, Huyện Thanh Oai, HN</t>
  </si>
  <si>
    <t>WIN5493</t>
  </si>
  <si>
    <t>Kiôt tại Tầng 1, Nhà chung cư Lô D (CT4), Khu nhà ở Quân đội, 468 Phan Văn Trị, Phường 7, Gò Vấp, HCM</t>
  </si>
  <si>
    <t>WIN5495</t>
  </si>
  <si>
    <t>Kiot 03A+03B+04, Tầng 1 Tòa nhà chung cư CT6,  Xã Tứ Hiệp, Huyện Thanh Trì, HN</t>
  </si>
  <si>
    <t>win5499</t>
  </si>
  <si>
    <t>31A-33A Gò Dầu, Phường Tân Quý, Quận Tân Phú, HCM</t>
  </si>
  <si>
    <t>WIN5501</t>
  </si>
  <si>
    <t>Thôn Thiết Úng, Xã Vân Hà, Huyện Đông Anh, HN</t>
  </si>
  <si>
    <t>WIN5504</t>
  </si>
  <si>
    <t>105 Thành Công, Phường Thành Công, Quận Ba Đình, Hà Nội</t>
  </si>
  <si>
    <t>WIN5505</t>
  </si>
  <si>
    <t>106 Dốc Chợ Thành Công, Phường Thành Công, Quận Ba Đình, Hà Nội</t>
  </si>
  <si>
    <t>win5509</t>
  </si>
  <si>
    <t>Thôn 4 Xã Cát Quế, Huyện Hoài Đức, Hà Nội</t>
  </si>
  <si>
    <t>win5511</t>
  </si>
  <si>
    <t>Tầng 1, tòa nhà C2 thuộc Dự án Khu nhà ở Xuân Đỉnh, phường Xuân Đỉnh, Quận Bắc Từ Liêm, Hà Nội</t>
  </si>
  <si>
    <t>WIN5513</t>
  </si>
  <si>
    <t>Đội 7, Thôn Đỗ Xá, Xã Vạn Điểm, Huyện Thường Tín, HN</t>
  </si>
  <si>
    <t>win5517</t>
  </si>
  <si>
    <t>25 đường số 6, Khu phố 2, Phường Hiệp Bình Chánh, Quận Thủ Đức, HCM</t>
  </si>
  <si>
    <t>WIN5521</t>
  </si>
  <si>
    <t>34 Tân Thới Nhất 21, Khu phố 4, Phường Tân Thới Nhất, Quận 12, HCM</t>
  </si>
  <si>
    <t>WIN5524</t>
  </si>
  <si>
    <t>Số 79 ngõ 94 Thượng Thanh, Tổ 14 Phường Thượng Thanh, Quận Long Biên, HN</t>
  </si>
  <si>
    <t>WIN5532</t>
  </si>
  <si>
    <t>50-52 đường 50A, khu phố 9, Phường Tân Tạo, Quận Bình Tân, HCM</t>
  </si>
  <si>
    <t>win5535</t>
  </si>
  <si>
    <t>174 – 176 Hạ Hội, Xã Tân Lập, Huyện Đan Phượng, HN</t>
  </si>
  <si>
    <t>WIN5539</t>
  </si>
  <si>
    <t>124 Thanh Ấm, Thị trấn Vân Đình, Huyện Ứng Hòa, HN</t>
  </si>
  <si>
    <t>WIN5542</t>
  </si>
  <si>
    <t>Số 324 phố Đồng Dinh,Tổ 13, Phường Thạch Bàn, Quận Long Biên, HN</t>
  </si>
  <si>
    <t>WIN5544</t>
  </si>
  <si>
    <t>Nhà tại thửa 614, TBĐ số 09, Khu phố 6, Phường Trung Mỹ Tây, Quận 12, HCM</t>
  </si>
  <si>
    <t>win5545</t>
  </si>
  <si>
    <t>0.03 Tầng 01, Chung cư CC1, khối HQ4, Khu 2-Khu tái định cư, Bến Lức-Khu chức năng số 17- KĐT mới Na T. Phố, Ấp 3, Xã An Phú Tây, Bình Chánh, HCM</t>
  </si>
  <si>
    <t>win5546</t>
  </si>
  <si>
    <t>Xóm 6,Thôn 3 Xã Thạch Thán, Huyện Quốc Oai, TP Hà Nội</t>
  </si>
  <si>
    <t>WIN5547</t>
  </si>
  <si>
    <t>Lô D.1.10, Tầng 1, Khối tháp D, Khu G, Khu Nhà ở, Phước Kiển (Khu G và Khu E), Ấp 5, Phước Kiển, H. Nhà Bè, HCM</t>
  </si>
  <si>
    <t>win5548</t>
  </si>
  <si>
    <t>Lô TM 1.02, Tầng 1, CC Newton Residence, 38 Trương Quốc Dung, Phường 8, Quận Phú Nhuận, HCM</t>
  </si>
  <si>
    <t>WIN5552</t>
  </si>
  <si>
    <t>107/4A Hương Lộ 80B, Phường Hiệp Thành, Quận 12, HCM</t>
  </si>
  <si>
    <t>WIN5553</t>
  </si>
  <si>
    <t>32 Phan Đình Giót, Phường Phương Liệt, Quận Thanh Xuân, TP Hà Nội</t>
  </si>
  <si>
    <t>WIN5554</t>
  </si>
  <si>
    <t>B12A, tầng 1, Tòa B, 423 Minh Khai, Phường Vĩnh Tuy, Quận Hai Bà Trưng, HN</t>
  </si>
  <si>
    <t>WIN5555</t>
  </si>
  <si>
    <t>Tầng 1, tòa nhà CT2B, phường Cổ Nhuế 1, quận Bắc Từ Liêm, Hà Nội</t>
  </si>
  <si>
    <t>WIN5556</t>
  </si>
  <si>
    <t>Lô TM B1-1-26, Tầng 1, Block B1, Chung cư Phú Hưng Phát, (Dream Home Luxury), 89/57 đường 59, Phường 14, Gò Vấp, HCM</t>
  </si>
  <si>
    <t>WIN5557</t>
  </si>
  <si>
    <t>A.0.03A và A.0.05, Tầng G, Tháp A, Chung cư Bảo Minh Ezland, (HAUSNEO), Số 2 Đường 11, Khu phố 2, Thủ Đức</t>
  </si>
  <si>
    <t>WIN5559</t>
  </si>
  <si>
    <t>50C Xa Lộ Hà Nội, Phường Phước Long A, Quận 9, HCM</t>
  </si>
  <si>
    <t>win5560</t>
  </si>
  <si>
    <t>C5/20 Phạm Hùng, xã Bình Hưng, Huyện Bình Chánh, HCM</t>
  </si>
  <si>
    <t>WIN5567</t>
  </si>
  <si>
    <t>265 Bạch Đằng, Phường Chương Dương, Quận Hoàn Kiếm, HN</t>
  </si>
  <si>
    <t>WIN5569</t>
  </si>
  <si>
    <t>Khu Thá, xã Xuân Giang, huyện Sóc Sơn, Hà Nội</t>
  </si>
  <si>
    <t>WIN5570</t>
  </si>
  <si>
    <t>125 đường Đông Mỹ, Xã Đông Mỹ, Huyện Thanh Trì, HN</t>
  </si>
  <si>
    <t>WIN5572</t>
  </si>
  <si>
    <t>thôn Kim Thượng, Xã Kim Lũ, huyện Sóc Sơn, Hà Nội</t>
  </si>
  <si>
    <t>WIN5573</t>
  </si>
  <si>
    <t>Số 36 Đình Thôn, Phường Mỹ Đình 1, Quận Nam Từ Liêm, Hà Nội</t>
  </si>
  <si>
    <t>WIN5574</t>
  </si>
  <si>
    <t>Số 2 Kỳ Vũ, Phường Thượng Cát, Quận Bắc Từ Liêm, TP.Hà Nội</t>
  </si>
  <si>
    <t>WIN5576</t>
  </si>
  <si>
    <t>Số 15 Dịch Vọng Hậu, phường Dịch Vọng Hậu, quận Cầu Giấy, HN</t>
  </si>
  <si>
    <t>WIN5577</t>
  </si>
  <si>
    <t>TDP 2 Mễ Trì Thượng, phường Mễ Trì, quận Nam Từ Liêm, Hà Nội</t>
  </si>
  <si>
    <t>WIN5578</t>
  </si>
  <si>
    <t>Lô 1-3/E-F, Tòa nhà MD Complex Tower, 68 Nguyễn Cơ Thạch, P. Cầu Diễn, Q. Nam Từ Liêm, Hà Nội.</t>
  </si>
  <si>
    <t>win5579</t>
  </si>
  <si>
    <t>43-45 Phan Xích, Xã Tân Hội, Huyện Đan Phương, HN</t>
  </si>
  <si>
    <t>WIN5580</t>
  </si>
  <si>
    <t>Dốc Đa TốnThôn Thuận Tốn, Xã Đa Tốn, Huyện Gia Lâm, HN</t>
  </si>
  <si>
    <t>WIN5581</t>
  </si>
  <si>
    <t>Xóm Mới, thôn Đức Hậu, xã Đức Hòa, huyện Sóc Sơn, Hà Nội</t>
  </si>
  <si>
    <t>WIN5582</t>
  </si>
  <si>
    <t>1S5A, Tầng 1 Tòa nhà số P06, Dự án Vinhomes Ocean Park, Thị trấn Trâu Quỳ, Huyện Gia Lâm, HN</t>
  </si>
  <si>
    <t>WIN5584</t>
  </si>
  <si>
    <t>số 50 Thúy lĩnh, Hoàng Mai hà nội</t>
  </si>
  <si>
    <t>WIN5585</t>
  </si>
  <si>
    <t>Lô DTM01, Tầng 1, Tòa D Viet Duc Complex, ngõ 164 Khuất Duy Tiến, P.Nhân Chính, Q.Thanh Xuân, HN</t>
  </si>
  <si>
    <t>win5586</t>
  </si>
  <si>
    <t>Thôn 2, Xã Lại Yên, Huyện Hoài Đức, HN</t>
  </si>
  <si>
    <t>WIN5588</t>
  </si>
  <si>
    <t>Lô TM BPA-01.05 Khu Nhà ở cao tầng kết hợp TMDV (Tháp A) 108-112B-114 Hồng Hà, P.2, Quận Tân Bình, HCM</t>
  </si>
  <si>
    <t>WIN5589</t>
  </si>
  <si>
    <t>102 Hoàng Đạo Thành, kim giang, Thanh Xuân, Hà nội</t>
  </si>
  <si>
    <t>WIN5591</t>
  </si>
  <si>
    <t>VE-S06, Tầng Trệt Khu Thương Mại Tòa nhà Venice, KDC New City, 17 Mai Chí Thọ, Phường Bình Khánh, Quận 2, HCM</t>
  </si>
  <si>
    <t>WIN5595</t>
  </si>
  <si>
    <t>200 Hoàng Hoa Thám, phường Thụy Khuê , Quận Tây Hồ, HN</t>
  </si>
  <si>
    <t>WIN5602</t>
  </si>
  <si>
    <t>88,90 kim Giang, hoàng Mai</t>
  </si>
  <si>
    <t>WIN5604</t>
  </si>
  <si>
    <t>Số 101 Ngõ 52 Lương Thế Vinh, Phường Thanh Xuân Bắc, Quận Thanh Xuân, Hà Nội Việt Nam</t>
  </si>
  <si>
    <t>WIN5605</t>
  </si>
  <si>
    <t>1S09 tầng 1 tòa nhà S2.09 dự án vinhomes oceanpark, xã đa tốn gia lâm</t>
  </si>
  <si>
    <t>WIN5606</t>
  </si>
  <si>
    <t>685/32 - 685/30/1 Xô Viết Nghệ Tĩnh, Phường 26, Quận Bình Thạnh, HCM</t>
  </si>
  <si>
    <t>WIN5609</t>
  </si>
  <si>
    <t>1S5A tầng 1 tòa s2.16 vin homes ocean park gia lâm</t>
  </si>
  <si>
    <t>WIN5612</t>
  </si>
  <si>
    <t>D10+D11 Tầng 1 Khối nhà A, 423 Minh Khai, Phường Vĩnh Tuy, Quận Hai Bà Trưng, HN</t>
  </si>
  <si>
    <t>WIN5613</t>
  </si>
  <si>
    <t>291 TDP 5 Xuân Phương, Nam Từ Liêm, Hà Nội</t>
  </si>
  <si>
    <t>WIN5614</t>
  </si>
  <si>
    <t>78 ngõ 179 Hoàng Hoa Thám, Ba Đình , Hà Nội</t>
  </si>
  <si>
    <t>WIN5615</t>
  </si>
  <si>
    <t>Lô đất 14 C, Ô đất 10 C, kdt Nam Trung Yên, HN</t>
  </si>
  <si>
    <t>WIN5616</t>
  </si>
  <si>
    <t>1S02, Tầng 1 Tòa nhà số S2.03, Dự án Vinhomes Ocean Park, Xã Đa Tốn, Huyện Gia Lâm, HN</t>
  </si>
  <si>
    <t>WIN5617</t>
  </si>
  <si>
    <t>1 S16 tầng 1 tòa s2,01 dự ánvinhomes oceanpark đa tốn gia lâm</t>
  </si>
  <si>
    <t>WIN5618</t>
  </si>
  <si>
    <t>Tầng 1 dự án Newtatco, 161 Xuân La, Xuân Đỉnh, Bắc Từ Liêm, Hà Nội</t>
  </si>
  <si>
    <t>WIN5619</t>
  </si>
  <si>
    <t>Số nhà 07-09 đường Cổ Vân, thôn Dục Nội, xã Việt Hùng, huyện Đông Anh, HN</t>
  </si>
  <si>
    <t>WIN5621</t>
  </si>
  <si>
    <t>1S17, Tầng 1 Tòa nhà số S2.10, Dự án Vinhomes Ocean Park, Xã Đa Tốn, Huyện Gia Lâm, HN</t>
  </si>
  <si>
    <t>WIN5622</t>
  </si>
  <si>
    <t>S1,11 Ocean park, tầng 1 tòa nhà S1,11 dự an vinhomes oceanpark đa tốn gia lâm</t>
  </si>
  <si>
    <t>WIN5629</t>
  </si>
  <si>
    <t>Ô 1S05 Tầng 1 Tòa Nhà Số S3, VinHomes Symphony, đường Hoa Phượng, Phường Phúc Lợi Quận Long Biên, HN</t>
  </si>
  <si>
    <t>win5634</t>
  </si>
  <si>
    <t>Số 167 Phú Diễn, tổ 13, phường Phú Diễn, quận Bắc Từ Liêm, HN</t>
  </si>
  <si>
    <t>WIN5635</t>
  </si>
  <si>
    <t>1S12 tầng 1 tòa S1.05 vin homes ocean park gia lâm</t>
  </si>
  <si>
    <t>WIN5636</t>
  </si>
  <si>
    <t>1S18 tầng 1 tòa S1.09 vinhomes Ocean park đa tốn gia lâm</t>
  </si>
  <si>
    <t>WIN5637</t>
  </si>
  <si>
    <t>TM 03, Tầng 1, Khối D (Khối thương mại dịch vụ) thuộc Khu chung cư Gia Hòa tọa lạc tại 523A Đỗ Xuân Hợp, KP6, Phước Long B, Q9, HCM</t>
  </si>
  <si>
    <t>WIN5640</t>
  </si>
  <si>
    <t>tầng N01-T8 Khu Ngoại Giao Đoàn, P. Xuân Tảo, Q. Bắc Từ Liêm TP. Hà Nội</t>
  </si>
  <si>
    <t>WIN5643</t>
  </si>
  <si>
    <t>77 Trần Quốc Vượng, phường Dịch vọng Hậu, Cầu Giấy, Hà Nội</t>
  </si>
  <si>
    <t>WIN5644</t>
  </si>
  <si>
    <t>số 8 núi trúc ba đình hà nội</t>
  </si>
  <si>
    <t>WIN5647</t>
  </si>
  <si>
    <t>24B Lam Sơn, Phường 2, Quận Tân Bình, HCM</t>
  </si>
  <si>
    <t>WIN5652</t>
  </si>
  <si>
    <t>1.11, Tầng 1, Tòa nhà chung cư S2.05, Khu A - Dự án Khu dân cư và công viên Phước Thiện, 512 Nguyễn Xiển, khu phố Long Hòa, Q.9, HCM</t>
  </si>
  <si>
    <t>WIN5654</t>
  </si>
  <si>
    <t>132 Trần Phú, Thị trấn Thường Tín, Huyện Thường Tín, HN</t>
  </si>
  <si>
    <t>WIN5657</t>
  </si>
  <si>
    <t>1.12 - 1.12B, Tầng 1, Lô B, Khu căn hộ Sài Gòn Gateway, 702 Xa lộ Hà Nội (Quốc lộ 52 cũ), Khu phố 1, P.Hiệp Phú, TP.Thủ Đức, HCM</t>
  </si>
  <si>
    <t>WIN5659</t>
  </si>
  <si>
    <t>92 Tô Vĩnh Diện, Phường Khương Trung, Thanh Xuân, Hà Nội</t>
  </si>
  <si>
    <t>win5662</t>
  </si>
  <si>
    <t>Thôn Đức Thịnh, xã Tản Lĩnh, huyện Ba Vì, HN</t>
  </si>
  <si>
    <t>BVI</t>
  </si>
  <si>
    <t>WIN5664</t>
  </si>
  <si>
    <t>Số 117 – 119 Yên Phụ, phường Yên Phụ, quận Tây Hồ, HN</t>
  </si>
  <si>
    <t>WIN5665</t>
  </si>
  <si>
    <t>Số 256 Giang Cao, Xã Bát Tràng, Huyện Gia Lâm, TP. Hà Nội</t>
  </si>
  <si>
    <t>WIN5666</t>
  </si>
  <si>
    <t>thôn dương đá, xã dương xá , gia lâm</t>
  </si>
  <si>
    <t>WIN5667</t>
  </si>
  <si>
    <t>thôn trùng quán yên thường gia lâm</t>
  </si>
  <si>
    <t>WIN5669</t>
  </si>
  <si>
    <t>Số nhà 15 Xóm chợ Yêm, Xã Đông Xuân, Huyện Sóc Sơn, HN</t>
  </si>
  <si>
    <t>win5674</t>
  </si>
  <si>
    <t>Xóm 8, thôn 2 chợ Thạch Đà, Mê Linh, HN</t>
  </si>
  <si>
    <t>WIN5675</t>
  </si>
  <si>
    <t>Căn 01-02 SH12, tầng 1 + tầng 2 tòa nhà S1.01, KĐTM Tây Mỗ Đại Mỗ - Vinhomes Park, Q.Nam Từ Liêm, HN</t>
  </si>
  <si>
    <t>WIN5677</t>
  </si>
  <si>
    <t>Ki ốt 05-06, Ô đất OCT5, Khu đô thị mới Cổ Nhuế - Xuân Đỉnh, phường Cổ Nhuế 2, quận Bắc Từ Liêm, HN</t>
  </si>
  <si>
    <t>WIN5680</t>
  </si>
  <si>
    <t>Số 55 ngách 159 ngõ 354 Trường Chinh, P.Khương Thượng, Q.Đống Đa, HN</t>
  </si>
  <si>
    <t>WIN5681</t>
  </si>
  <si>
    <t>Số 73 phố Vũ Ngọc Phan, Phường Láng Hạ, Quận Đống Đa, HN</t>
  </si>
  <si>
    <t>WIN5685</t>
  </si>
  <si>
    <t>Thôn 4, Xã Canh Nậu, Huyện Thạch Thất, HN</t>
  </si>
  <si>
    <t>win5686</t>
  </si>
  <si>
    <t>Xóm 4, Thôn Đoan Nữ, Xã An Mỹ, Huyện Mỹ Đức, HN</t>
  </si>
  <si>
    <t>win5690</t>
  </si>
  <si>
    <t>Thôn Tri Lễ, xã quang trung, Huyện Phú Xuyên, HN</t>
  </si>
  <si>
    <t>WIN5698</t>
  </si>
  <si>
    <t>Số 242 Đường Mỹ Đình, phường Mỹ Đình 2 Q. Nam Từ Liêm, HN</t>
  </si>
  <si>
    <t>WIN5710</t>
  </si>
  <si>
    <t>L1 - 07, Tòa nhà FLC COMPLEX, Số 36 đường Phạm Hùng, phường Mỹ Đình 2, quận Nam Từ Liêm, HN</t>
  </si>
  <si>
    <t>win5712</t>
  </si>
  <si>
    <t>0.04, Tầng trệt, Block B, Khu chung cư Conic Riverside, Lô Ba, Khu dân cư 13B, ĐTM Nam TP Phường 7, Quận 8, HCM</t>
  </si>
  <si>
    <t>WIN5714</t>
  </si>
  <si>
    <t>Số 25 ngách 173/24 đường Hoàng Hoa Thám, phường Ngọc Hà, Quận Ba Đình, HN</t>
  </si>
  <si>
    <t>WIN5717</t>
  </si>
  <si>
    <t>1.01 Tầng thương mại, Chung cư ký hiệu B2 (9 View Apartment) số 1, Đường 1, KP 4, phường Phước Long B, TP.Thủ Đức, HCM</t>
  </si>
  <si>
    <t>WIN5720</t>
  </si>
  <si>
    <t>Số 414 Đường Khương Đình, Phường Hạ Đình, Quận Thanh Xuân, HN</t>
  </si>
  <si>
    <t>WIN5721</t>
  </si>
  <si>
    <t>Kiot 25, Tầng 1, Tòa CT2B, P.Thượng Thanh Q.Long Biên, HN</t>
  </si>
  <si>
    <t>WIN5722</t>
  </si>
  <si>
    <t>Thôn 6 xã Tam Hiệp, huyện Phúc Thọ Thành phố Hà Nội Việt Nam</t>
  </si>
  <si>
    <t>WIN5725</t>
  </si>
  <si>
    <t>1.02, Tầng 1, Tòa nhà chung cư S3.01, Khu A - Dự án Khu dân cư và công viên Phước Thiện, 512 Nguyễn Xiển, khu phố Long Hòa, p.Long Thạnh, Q9, HCM</t>
  </si>
  <si>
    <t>WIN5727</t>
  </si>
  <si>
    <t>96 Trần Bình, Phường Mai Dịch, Quận Cầu Giấy, Thành phố Hà Nội</t>
  </si>
  <si>
    <t>WIN5740</t>
  </si>
  <si>
    <t>M17, Tầng 1+2 Tòa H1, P.Phúc Đồng, q. Long Biên, HN</t>
  </si>
  <si>
    <t>win5741</t>
  </si>
  <si>
    <t>Số 329 Phố Mới, thôn Vĩnh Phệ, xã Chu Minh, huyện Ba Vì, HN</t>
  </si>
  <si>
    <t>WIN5745</t>
  </si>
  <si>
    <t>565G Tỉnh Lộ 15, Xã Tân Thạnh Đông, Huyện Củ Chi, HCM</t>
  </si>
  <si>
    <t>WIN5746</t>
  </si>
  <si>
    <t>70 tân dân, phú xuyên hà nội</t>
  </si>
  <si>
    <t>WIN5749</t>
  </si>
  <si>
    <t>Sàn TM D1.1, Khối nhà B, Số203 Nguyễn Huy Tưởng P.Thanh Xuân Trung, Q. Thanh Xuân, HN</t>
  </si>
  <si>
    <t>win5750</t>
  </si>
  <si>
    <t>Số 65 Đường Cổ Điển, Thị trấn Văn Điển, Huyện Thanh Trì, HN</t>
  </si>
  <si>
    <t>WIN5752</t>
  </si>
  <si>
    <t>Thôn Nam Lý, xã Bắc Sơn, huyện Sóc Sơn, HN</t>
  </si>
  <si>
    <t>win5755</t>
  </si>
  <si>
    <t>Shop 8.2, Tầng 1, Khối nhà C, TTTM, Siêu thị dự án ĐTXD KN ở XH Hưng Phát (Green River Apartment) 2225 Phạm Thế Hiển, P.6, Q.8, HCM</t>
  </si>
  <si>
    <t>WIN5765</t>
  </si>
  <si>
    <t>Thôn Xuân Tảo, xã Xuân Giang, huyện Sóc Sơn, HN</t>
  </si>
  <si>
    <t>WIN5767</t>
  </si>
  <si>
    <t>36A Cống Lở, Phường 15 , Quận Tân Bình , HCM</t>
  </si>
  <si>
    <t>win5768</t>
  </si>
  <si>
    <t>DVTM-15, tầng 1 đến tầng 2 thuộc Tò tại Ô đất B11-HH2, Bắc Cổ Nhuế-Chèm P.Đông Ngạc, Q.Bắc Từ Liêm, HN</t>
  </si>
  <si>
    <t>WIN5772</t>
  </si>
  <si>
    <t>Ô SH1- t1 tòa nhà CT4, ANTHTM, VP v đ.K2, P.Cầu Diễn, Q.Nam Từ Liêm, HN</t>
  </si>
  <si>
    <t>WIN5777</t>
  </si>
  <si>
    <t>chợ Giường, xóm gốc gạo, thôn Duyên Trường, Duyên thái, Thường Tín</t>
  </si>
  <si>
    <t>WIN5785</t>
  </si>
  <si>
    <t>28/40 Lê Thị Hồng, Phường 17, Quận Gò Vấp, HCM</t>
  </si>
  <si>
    <t>WIN5786</t>
  </si>
  <si>
    <t>1016/28 (Khu Sky Garden 2-R1-2), Khu phố 3, P.Tân Phong, Q.7, HCM</t>
  </si>
  <si>
    <t>WIN5788</t>
  </si>
  <si>
    <t>Thôn Cả, Xã Đông Xuân, Huyện Sóc Sơn, HN</t>
  </si>
  <si>
    <t>WIN5792</t>
  </si>
  <si>
    <t>Số 107, tổ 8, Thị trấn Đông Anh, Huyện Đông Anh, HN</t>
  </si>
  <si>
    <t>WIN5793</t>
  </si>
  <si>
    <t>0.08, tầng trệt + lửng, CC cụm III và IV (Saigon Mia), Khu d Khu dc Trung Sơn 6,57ha, Khu 6A-Khu chức năng số 6 - ĐTM Nam TP, Xã Bình Hưng, HCM</t>
  </si>
  <si>
    <t>WIN5794</t>
  </si>
  <si>
    <t>244 Phạm Hữu Lầu, KP 2, Phường Phú Mỹ, Quận 7, HCM</t>
  </si>
  <si>
    <t>WIN5800</t>
  </si>
  <si>
    <t>01SH01-02 SH01, Tòa S2.03 – Z34.1(F1-CH03-1) Vinhomes Smart City, P.Tây Mỗ, Q.Nam Từ Liêm, HN</t>
  </si>
  <si>
    <t>win5803</t>
  </si>
  <si>
    <t>Xóm Tân Minh, Thôn Yên Trường 2, Xã Trường Yên, Huyện Chương Mỹ, HN</t>
  </si>
  <si>
    <t>win5804</t>
  </si>
  <si>
    <t>Thôn Đại Nghiệp, Xã Tân Dân, Huyện Phú Xuyên, HN</t>
  </si>
  <si>
    <t>WIN5805</t>
  </si>
  <si>
    <t>Số 10 tổ 30 phố Thịnh Liệt - KĐT Đồng Tàu, P.Thịnh Liệt, Q.Hoàng Mai, Hà Nội</t>
  </si>
  <si>
    <t>WIN5807</t>
  </si>
  <si>
    <t>Thôn Thắng Trí, xã Minh Trí, huyện Sóc Sơn, HN</t>
  </si>
  <si>
    <t>win5808</t>
  </si>
  <si>
    <t>0.08, Cao ốc CC văn phòng DVTM số 16 (số mới 869) Âu Cơ, P.Tân Sơn Nhì, Q. Tân Phú, HCM</t>
  </si>
  <si>
    <t>win5809</t>
  </si>
  <si>
    <t>174A Trịnh Đình Trọng, Phường Phú Trung, Quận Tân Phú, HCM</t>
  </si>
  <si>
    <t>WIN5812</t>
  </si>
  <si>
    <t>số 211 thôn 3 giang cao bát tràng, gia lâm</t>
  </si>
  <si>
    <t>WIN5813</t>
  </si>
  <si>
    <t>Thôn Nội Phật, xã Mai Đình, huyện Sóc Sơn, HN</t>
  </si>
  <si>
    <t>WIN5815</t>
  </si>
  <si>
    <t>Xóm Bùng, Xã Dũng Tiến, Huyện Thường Tín, HN</t>
  </si>
  <si>
    <t>win5817</t>
  </si>
  <si>
    <t>Thôn Xuân Trung, Xã Thủy Xuân Tiên, Huyện Chương Mỹ, HN</t>
  </si>
  <si>
    <t>WIN5818</t>
  </si>
  <si>
    <t>Thôn Tân Trại, xã Phú Cường, huyện Sóc Sơn, HN</t>
  </si>
  <si>
    <t>WIN5819</t>
  </si>
  <si>
    <t>W201S05 Tòa Shop và TMDV Vinhomes West Point, Đường Phạm Hùng, P.Mễ Trì, Q.Nam Từ Liêm, HN</t>
  </si>
  <si>
    <t>WIN5822</t>
  </si>
  <si>
    <t>Tòa HR1, Eco Green Sài Gòn, Đường Nguyễn Văn Linh, P. Bình Thuận và P. Tân Thuận Tây, Q.7, HCM</t>
  </si>
  <si>
    <t>WIN5823</t>
  </si>
  <si>
    <t>136 Nguyễn Công Hoan, Phường 7, Quận Phú Nhuận, HCM</t>
  </si>
  <si>
    <t>WIN5824</t>
  </si>
  <si>
    <t>0.02 Tầng 1 (Tầng trệt), Lô C, Chung cư Phúc Thịnh, 341 Cao Đạt, Phường 1, Quận 5, HCM</t>
  </si>
  <si>
    <t>WIN5827</t>
  </si>
  <si>
    <t>26 Nhất Chi Mai, Phường 13, Quận Tân Bình, HCM</t>
  </si>
  <si>
    <t>WIN5831</t>
  </si>
  <si>
    <t>Thôn đường 3, xã Phù Lỗ, Huyện Sóc Sơn, HN</t>
  </si>
  <si>
    <t>WIN5832</t>
  </si>
  <si>
    <t>SH A7, Tòa A, Anland Premium Khu ĐTM Dương Nội, Lê Văn Lương kéo dài, P.La Khê, Q.Hà Đông, HN</t>
  </si>
  <si>
    <t>WIN5835</t>
  </si>
  <si>
    <t>Khu Chợ, xã Hiền Ninh, huyện Sóc Sơn, HN</t>
  </si>
  <si>
    <t>WIN5837</t>
  </si>
  <si>
    <t>R2.119, số 28 lô X3 đường Trần Hữu Dực, phường Cầu Diễn, quận Nam Từ Liêm, HN</t>
  </si>
  <si>
    <t>WIN5840</t>
  </si>
  <si>
    <t>43 Quách Văn Tuấn, Phường 12, Quận Tân Bình, HCM</t>
  </si>
  <si>
    <t>WIN5841</t>
  </si>
  <si>
    <t>48-49 Ấp Hậu Lân, xã Bà Điểm, huyện Hóc Môn, HCM</t>
  </si>
  <si>
    <t>WIN5854</t>
  </si>
  <si>
    <t>A1/27A, Ấp 1, Xã Vĩnh Lộc A, Huyện Bình Chánh, HCM</t>
  </si>
  <si>
    <t>WIN5855</t>
  </si>
  <si>
    <t>Lô 01, Tầng 1 Tòa NO-DV02 CC Rose Town, Km 9 Ngọc Hồi, Phường Hoàng Liệt, quận Hoàng Mai, HN</t>
  </si>
  <si>
    <t>WIN5856</t>
  </si>
  <si>
    <t>92 Lạc Trung, Phường Vĩnh Tuy, Quận Hai Bà Trưng, HN</t>
  </si>
  <si>
    <t>WIN5857</t>
  </si>
  <si>
    <t>Tổ 13 phường Phú Lương, Quận Hà Đông, HN</t>
  </si>
  <si>
    <t>WIN5859</t>
  </si>
  <si>
    <t>SH P2-07, Tòa nhà Park 2 Khu Tái Định Cư Đông Hội, xã Đông Hội, huyện Đông Anh, HN</t>
  </si>
  <si>
    <t>WIN5865</t>
  </si>
  <si>
    <t>số 79 quán chè , khoái nội, thắng lợi, thường tín</t>
  </si>
  <si>
    <t>win5874</t>
  </si>
  <si>
    <t>Số 99 Đường Đại Nghĩa, Thị Trấn Đại Nghĩa, Huyện Mỹ Đức, HN</t>
  </si>
  <si>
    <t>WIN5877</t>
  </si>
  <si>
    <t>Số 77, Phố Bùi Xương Trạch, Phường Khương Đình, Quận Thanh Xuân, HN</t>
  </si>
  <si>
    <t>win5878</t>
  </si>
  <si>
    <t>Thôn Khoang Sau, xã Sơn Đông, th xã Sơn Tây, HN</t>
  </si>
  <si>
    <t>WIN5879</t>
  </si>
  <si>
    <t>Số 14 Ngõ 59 Dương Khuê, Dịch Vọng, Cầu Giấy, TP. Hà Nội</t>
  </si>
  <si>
    <t>WIN5895</t>
  </si>
  <si>
    <t>Số 80 Trần Quốc Vượng, phường Dịch Vọng Hậu, quận Cầu Giấy, HN</t>
  </si>
  <si>
    <t>win5896</t>
  </si>
  <si>
    <t>Thôn Giẽ Thượng, Xã Phú Yên, Huyện Phú Xuyên, HN</t>
  </si>
  <si>
    <t>WIN5904</t>
  </si>
  <si>
    <t>SH-02 tầng 001, Block A, Opal Garden, 39 đường 20, KP. 4, P. Hiệp Bình Chánh, TP. Thủ Đức, HCM</t>
  </si>
  <si>
    <t>WIN5906</t>
  </si>
  <si>
    <t>Số 15, Tổ 4, Thị trấn Đông Anh, Huyện Đông Anh, HN</t>
  </si>
  <si>
    <t>WIN5907</t>
  </si>
  <si>
    <t>Số 462 Ngô Gia Tự, phường Đức Giang, quận Long Biên, HN</t>
  </si>
  <si>
    <t>WIN5920</t>
  </si>
  <si>
    <t>39 Đường 19, Khu Định Cư số 4, X. Phong Phú, H. Bình Chánh, HCM</t>
  </si>
  <si>
    <t>WIN5925</t>
  </si>
  <si>
    <t>Thôn yên Thường, xã yên thường, Gia Lâm, hà nội</t>
  </si>
  <si>
    <t>WIN5929</t>
  </si>
  <si>
    <t>A8-09 Tòa nhà A8 chung cư An Bình City, KĐT Thành phố Giao Lưu, P.Cổ Nhuế 1, Q.Bắc Từ Liêm, HN</t>
  </si>
  <si>
    <t>WIN5936</t>
  </si>
  <si>
    <t>Thôn Đông, Xã Tầm Xá, Huyện Đông Anh, HN</t>
  </si>
  <si>
    <t>win5945</t>
  </si>
  <si>
    <t>Xóm 1A, Thôn Hoành, xã Đồng Tâm, huyện Mỹ Đức, HN</t>
  </si>
  <si>
    <t>WIN5950</t>
  </si>
  <si>
    <t>Số 41 ngõ 203 Tôn Đức Thắng, Phường Hàng Bột, quận Đống Đa, HN</t>
  </si>
  <si>
    <t>win5952</t>
  </si>
  <si>
    <t>Thôn Nhông Nương Tụ, Xã Phú Sơn, Huyện Ba Vì, HN</t>
  </si>
  <si>
    <t>WIN5959</t>
  </si>
  <si>
    <t>69 Phố Hạ Đình, Phường Thanh Xuân Trung, Quận Thanh Xuân, HN</t>
  </si>
  <si>
    <t>WIN5968</t>
  </si>
  <si>
    <t>Số 44 Phúc Diễn, phường Phúc Diễn, quận Bắc Từ Liêm, HN</t>
  </si>
  <si>
    <t>WIN5972</t>
  </si>
  <si>
    <t>B4 Bạch Đằng, P. 2, Q. Tân Bình, HCM</t>
  </si>
  <si>
    <t>WIN5973</t>
  </si>
  <si>
    <t>74 Nguyễn Chí Thanh, Phường 16, Quận 11, HCM</t>
  </si>
  <si>
    <t>win5976</t>
  </si>
  <si>
    <t>Thôn Thanh Trí, xã Minh Phú, huyện Sóc Sơn, HN</t>
  </si>
  <si>
    <t>WIN5980</t>
  </si>
  <si>
    <t>42B Nguyễn Văn Khạ, KP. 1, TT. Củ Chi, H. Củ Chi, HCM</t>
  </si>
  <si>
    <t>WIN5983</t>
  </si>
  <si>
    <t>Số 31 Đường số 4 KDC Nguyên Sơn, Ấp 3, Xã Bình Hưng, Huyện Bình Chánh, HCM</t>
  </si>
  <si>
    <t>WIN5987</t>
  </si>
  <si>
    <t>102 Hoàng Ngọc Phách, Phường Láng Hạ, Quận Đống Đa, HN</t>
  </si>
  <si>
    <t>WIN5993</t>
  </si>
  <si>
    <t>Thôn Thống Nhất, xã trung giã, huyện Sóc sơn, hà nội</t>
  </si>
  <si>
    <t>WIN5998</t>
  </si>
  <si>
    <t>392 Thống Nhất, P. 16, Q. Gò Vấp, HCM</t>
  </si>
  <si>
    <t>win6000</t>
  </si>
  <si>
    <t>11 Trần Quang Cơ, Phường Phú Thạnh, Quận Tân Phú, HCM</t>
  </si>
  <si>
    <t>WIN6001</t>
  </si>
  <si>
    <t>Tòa S1.06 Khu A– DA Khu Phước Thiện, 512 Nguyễn Xiển, KP. Long Hòa, P.Long Thạnh Mỹ, TP.Thủ Đức, HCM</t>
  </si>
  <si>
    <t>WIN6008</t>
  </si>
  <si>
    <t>125A Dương Thị Mười, P.Tân Chánh Hiệp, Q.12, HCM</t>
  </si>
  <si>
    <t>WIN6009</t>
  </si>
  <si>
    <t>1.22-TMDV, Tầng 1, Tháp A, Khu nhà ở Saphire, 454 Võ Chí Công, KP. 2, P.Phú Hữu, TP.Thủ Đức, HCM</t>
  </si>
  <si>
    <t>win6014</t>
  </si>
  <si>
    <t>Số nhà 34 Phố Mạc Xá, phường Liên Mạc, quận Bắc Từ Liêm, HN</t>
  </si>
  <si>
    <t>WIN6016</t>
  </si>
  <si>
    <t>Thôn Đan Tảo, xã Tân Minh, huyện Sóc Sơn, HN</t>
  </si>
  <si>
    <t>WIN6017</t>
  </si>
  <si>
    <t>M7-108 Mipec City View, đường Hoàng Công, Kiến Hưng, Hà Đông, HN</t>
  </si>
  <si>
    <t>WIN6020</t>
  </si>
  <si>
    <t>342 Nguyễn Văn Quá, P. Đông HưngThuận, Q.12, HCM</t>
  </si>
  <si>
    <t>WIN6027</t>
  </si>
  <si>
    <t>340 đường Tân Chánh Hiệp 10, KP.4, P.Tân Chánh Hiệp, Q.12, HCM</t>
  </si>
  <si>
    <t>WIN6030</t>
  </si>
  <si>
    <t>D1/1 Nguyễn Thị Tú, Ấp 4, X.Vĩnh Lộc B, H.Bình Chánh, HCM</t>
  </si>
  <si>
    <t>WIN6031</t>
  </si>
  <si>
    <t>318 Âu Cơ, Phường 10, Quận Tân Bình, HCM</t>
  </si>
  <si>
    <t>WIN6032</t>
  </si>
  <si>
    <t>0.03 Chung cư cao tầng và TMDV - VP tại 510 Kinh Dương Vương, P.An Lạc A, Q.Bình Tân, HCM</t>
  </si>
  <si>
    <t>win6036</t>
  </si>
  <si>
    <t>232 Lê Văn Thịnh, KP 1, P.Cát Lái, TP.Thủ Đức, HCM</t>
  </si>
  <si>
    <t>WIN6044</t>
  </si>
  <si>
    <t>27 Phùng chí Kiên</t>
  </si>
  <si>
    <t>WIN6047</t>
  </si>
  <si>
    <t>602 Lê Quang Định, P.1, Q.Gò Vấp, HCM</t>
  </si>
  <si>
    <t>win6050</t>
  </si>
  <si>
    <t>Số nhà 188 đường Quảng Oai, Thị trấn Tây Đằng, Huyện Ba Vì, HN</t>
  </si>
  <si>
    <t>win6054</t>
  </si>
  <si>
    <t>Số 8, ngõ 62, phố Thụy Ứng, Thị trấn Phùng, Huyện Đan Phượng, HN</t>
  </si>
  <si>
    <t>WIN6056</t>
  </si>
  <si>
    <t>27 Ỷ Lan, Phường Hiệp Tân, Quận Tân Phú, HCM</t>
  </si>
  <si>
    <t>win6057</t>
  </si>
  <si>
    <t>Căn 0.01, 0.28, 0.29 - CC H1-04, số 1-3 đường 35 CL, Khu Dân Cư Cát Lái, P. Cát Lái, TP. Thủ Đức, HCM</t>
  </si>
  <si>
    <t>WIN6058</t>
  </si>
  <si>
    <t>Shophouse TB-01.19 The Botanica, Số 104 Phổ Quang, P. 2, Q. Tân Bình, HCM</t>
  </si>
  <si>
    <t>WIN6060</t>
  </si>
  <si>
    <t>54 Lô L, Đường số 7, KDC Phú Mỹ, P.Phú Mỹ, Q.7, (Thửa 930, TBĐ 2) HCM</t>
  </si>
  <si>
    <t>WIN6063</t>
  </si>
  <si>
    <t>Số 51, Kim Quan, TL84, huyện Thạch Thất, HN</t>
  </si>
  <si>
    <t>WIN6065</t>
  </si>
  <si>
    <t>06, tầng trệt, Tháp A Khu Chung cư cao tầng kết hợp TTTM-Văn phòng, 132 Bến Vân Đồn, P.6, Q.4, HCM</t>
  </si>
  <si>
    <t>WIN6066</t>
  </si>
  <si>
    <t>59-61 Tân Hải, P.13, Q.Tân Bình, HCM</t>
  </si>
  <si>
    <t>WIN6067</t>
  </si>
  <si>
    <t>181-183 Lê Cơ, P.An Lạc, Q.Bình Tân, HCM</t>
  </si>
  <si>
    <t>WIN6068</t>
  </si>
  <si>
    <t>104 Trần Bá Giao, P. 5, Q. Gò Vấp, HCM</t>
  </si>
  <si>
    <t>win6070</t>
  </si>
  <si>
    <t>726 Phạm Thế Hiển, P.4, Q.8, HCM</t>
  </si>
  <si>
    <t>win6072</t>
  </si>
  <si>
    <t>Thôn Chợ Mơ, Xã Vạn Thắng, Huyện Ba Vì, HN</t>
  </si>
  <si>
    <t>WIN6074</t>
  </si>
  <si>
    <t>41 Long Biên 1, Phường Ngọc Lâm, Quận Long Biên, HN</t>
  </si>
  <si>
    <t>win6075</t>
  </si>
  <si>
    <t>Số 74 Thôn Yên Vĩnh, Xã Kim Chung, Huyện Hoài Đức, HN</t>
  </si>
  <si>
    <t>win6076</t>
  </si>
  <si>
    <t>Thôn Liên Minh, Xã Thụy An, Huyện Ba Vì, HN</t>
  </si>
  <si>
    <t>WIN6081</t>
  </si>
  <si>
    <t>Số 138, tổ 8 Phường Phú Lãm, Quận Hà Đông, HN</t>
  </si>
  <si>
    <t>WIN6086</t>
  </si>
  <si>
    <t>515 - 517 Hương lộ 2, P.Bình Trị Đông, Q.Bình Tân, HCM</t>
  </si>
  <si>
    <t>WIN6088</t>
  </si>
  <si>
    <t>139 Nguyễn Trọng Tuyển, P.8, Q.Phú Nhuận, HCM</t>
  </si>
  <si>
    <t>WIN6089</t>
  </si>
  <si>
    <t>151 Lý Thánh Tông, Phường Tân Thới Hòa, Quận Tân Phú, HCM</t>
  </si>
  <si>
    <t>WIN6091</t>
  </si>
  <si>
    <t>102E Lê Thanh Nghị, Phường Bách Khoa, Quận Hai Bà Trưng, HN</t>
  </si>
  <si>
    <t>WIN6094</t>
  </si>
  <si>
    <t>Thôn Đại Đồng, Xã Đại Mạch, Huyện Đông Anh, HN</t>
  </si>
  <si>
    <t>WIN6095</t>
  </si>
  <si>
    <t>01SH02-02SH02, Tòa S3.03 – DA KĐT mới Tây Mỗ, Đại Mỗ - Vinhomes Park,  P.Tây Mỗ, Q.Nam Từ Liêm, HN</t>
  </si>
  <si>
    <t>WIN6101</t>
  </si>
  <si>
    <t>Số 8 ngõ 63 Lê Đức Thọ, Phường Mỹ Đình 2, Quận Nam Từ Liêm, HN</t>
  </si>
  <si>
    <t>WIN6102</t>
  </si>
  <si>
    <t>Lô TM02 tầng 1+2 dự án Khu chung cư cao tầng (Lavita Charm), tại P.Trường Thọ, TP.Thủ Đức, HCM</t>
  </si>
  <si>
    <t>WIN6103</t>
  </si>
  <si>
    <t>1/84 Cư xá Lữ Gia, P. 15, Q. 11 (địa chỉ đầu vào 2 Bis Đường 52, Cư Xá Lữ Gia) TP. Hồ Chí Minh Việt Nam</t>
  </si>
  <si>
    <t>WIN6104</t>
  </si>
  <si>
    <t>22/2 Nguyễn Bình, Ấp 2, Xã Phú Xuân, Huyện Nhà Bè, HCM</t>
  </si>
  <si>
    <t>win6108</t>
  </si>
  <si>
    <t>Xóm Đông, Thôn Phú Mỹ, Xã Ngọc Mỹ, H.Quốc Oai, HN</t>
  </si>
  <si>
    <t>WIN6114</t>
  </si>
  <si>
    <t>120-122 Ca Văn Thỉnh, P.11, Q.Tân Bình, HCM</t>
  </si>
  <si>
    <t>WIN6116</t>
  </si>
  <si>
    <t>01 SH02 - 02 SH02, Tòa S1.06 (Z34M.1) - Vinhomes Park, P.Tây Mỗ, Q.Nam Từ Liêm, HN</t>
  </si>
  <si>
    <t>WIN6119</t>
  </si>
  <si>
    <t>D04-L16 khu A khu ĐTM Dương Nội, P. Dương Nội, Q. Hà Đông, HN</t>
  </si>
  <si>
    <t>WIN6123</t>
  </si>
  <si>
    <t>107 - 109 Độc Lập, P. Tân Thành, Q. Tân Phú, HCM</t>
  </si>
  <si>
    <t>WIN6128</t>
  </si>
  <si>
    <t>Thôn Mạch Lũng, Xã Đại Mạch, Huyện Đông Anh, HN</t>
  </si>
  <si>
    <t>WIN6131</t>
  </si>
  <si>
    <t>Thôn Phượng Đồng, xã Phụng Châu, huyện Chương Mỹ, HN</t>
  </si>
  <si>
    <t>WIN6133</t>
  </si>
  <si>
    <t>36/2 – 36/2B đường Lê Thị Hà, KP. 8, TT. Hóc Môn, H. Hóc Môn, HCM</t>
  </si>
  <si>
    <t>win6135</t>
  </si>
  <si>
    <t>Số 01.05, Lô B, căn hộ B.01.05, Chung cư Bộ Công an, Số 83 đường số 3, P.Bình An, TP.Thủ Đức, HCM</t>
  </si>
  <si>
    <t>WIN6136</t>
  </si>
  <si>
    <t>157 Đường Đình Thôn, Phường Mỹ Đình 1, Quận Nam Từ Liêm, HN</t>
  </si>
  <si>
    <t>WIN6140</t>
  </si>
  <si>
    <t>win6142</t>
  </si>
  <si>
    <t>12 Cổ Bản, Nhân Sơn, Đồng Mai, Hà Đông</t>
  </si>
  <si>
    <t>WIN6143</t>
  </si>
  <si>
    <t>85 - 86 Phan Văn Khỏe, P. 2, Q. 6, TP. Hồ Chí Minh Việt Nam</t>
  </si>
  <si>
    <t>WIN6144</t>
  </si>
  <si>
    <t>21 Đường Tỉnh lộ 8, Ấp 1A, X. Tân Thạnh Tây, H. Củ Chi, HCM</t>
  </si>
  <si>
    <t>WIN6147</t>
  </si>
  <si>
    <t>19T1 Kiến Hưng, KĐT Kiến Hưng, Hà Đông</t>
  </si>
  <si>
    <t>WIN6148</t>
  </si>
  <si>
    <t>Số 28A, phố Cửa Nam, P. Cửa Nam, Q. Hoàn Kiếm, Hà Nội</t>
  </si>
  <si>
    <t>WIN6152</t>
  </si>
  <si>
    <t>Ô B, Tầng 1, Tòa 17T4 Khu đô thị Trung Hòa – Nhân Chính, Phường Nhân Chính, Quận Thanh Xuân, HN</t>
  </si>
  <si>
    <t>WIN6153</t>
  </si>
  <si>
    <t>Thôn Dục Tú, Xã Dục Tú, Huyện Đông Anh, HN</t>
  </si>
  <si>
    <t>WIN6156</t>
  </si>
  <si>
    <t>Số 16, ngõ 80, Chùa Láng, Phường Láng Thượng, Quận Đống Đa, HN</t>
  </si>
  <si>
    <t>WIN6157</t>
  </si>
  <si>
    <t>Số 15 Yên Sơn, Thị Trấn Chúc Sơn, Huyện Chương Mỹ, HN</t>
  </si>
  <si>
    <t>WIN6158</t>
  </si>
  <si>
    <t>Tầng Trệt (Khu 3), chung Cư B2 Trường Sa, số 1 đường Trần Văn Khê, Phường 17, Quận Bình Thạnh, HCM</t>
  </si>
  <si>
    <t>WIN6159</t>
  </si>
  <si>
    <t>152 Phạm Đăng Giảng, P.Bình Hưng Hòa, Q.Bình Tân, HCM</t>
  </si>
  <si>
    <t>win6163</t>
  </si>
  <si>
    <t>Xóm 1, Thôn Đông Nhân, xã Đông La, huyện Hoài Đức, HN</t>
  </si>
  <si>
    <t>win6164</t>
  </si>
  <si>
    <t>1646A, đường Võ Văn Kiệt, P.16, Q.8, HCM</t>
  </si>
  <si>
    <t>WIN6165</t>
  </si>
  <si>
    <t>19T4 Kiến Hưng, KĐT Kiến Hưng, Hà Đông</t>
  </si>
  <si>
    <t>WIN6171</t>
  </si>
  <si>
    <t>BT12-VT9 và BT12-VT10 khu đô thị Xa La, P. Phúc La, Q. Hà Đông, HN</t>
  </si>
  <si>
    <t>WIN6173</t>
  </si>
  <si>
    <t>Số 13, Tổ 3 Tân Xuân, TT Xuân Mai, Huyện Chương Mỹ, HN</t>
  </si>
  <si>
    <t>WIN6174</t>
  </si>
  <si>
    <t>Phù Mã, Xã Phù Linh, Huyện Sóc Sơn, HN</t>
  </si>
  <si>
    <t>WIN6180</t>
  </si>
  <si>
    <t>8B7 Ngõ 64 Lưu Hữu Phước, Phường Mỹ Đình 1, Quận Nam Từ Liêm, HN</t>
  </si>
  <si>
    <t>WIN6184</t>
  </si>
  <si>
    <t>Xóm Bến, Xã Tốt Động, Huyện Chương Mỹ, HN</t>
  </si>
  <si>
    <t>win6186</t>
  </si>
  <si>
    <t>Căn hộ C00.02, Chung cư Carina, 1648 đường Võ Văn Kiệt, P.16, Q.8, HCM</t>
  </si>
  <si>
    <t>WIN6188</t>
  </si>
  <si>
    <t>245B Huỳnh Văn Bánh, P.12. Q.Phú Nhuận, HCM</t>
  </si>
  <si>
    <t>win6190</t>
  </si>
  <si>
    <t>108 Tùng Thiện Vương, P.11, Q.8, HCM</t>
  </si>
  <si>
    <t>WIN6204</t>
  </si>
  <si>
    <t>Số 419 Vũ Tông Phan, Phường Khương Đình, Quận Thanh Xuân, HN</t>
  </si>
  <si>
    <t>WIN6212</t>
  </si>
  <si>
    <t>SỐ 1 LÊ PHỤNG HIỂU HOÀN KIẾM HÀ NỘI</t>
  </si>
  <si>
    <t>WIN6217</t>
  </si>
  <si>
    <t>Số 57 Đại Đồng, Xã Đại Đồng, Huyện Thạch Thất, HN</t>
  </si>
  <si>
    <t>WIN6219</t>
  </si>
  <si>
    <t>S4-02 Tòa Saphire 4, Tổ hợp Goldmark City, Số 136, Hồ Tùng Mậu, P. Phú Diễn, Q. Bắc Từ Liêm, HN</t>
  </si>
  <si>
    <t>WIN6220</t>
  </si>
  <si>
    <t>36 -38 Công Chúa Ngọc Hân, P. 13 Q. 11, TP. Hồ Chí Minh Việt Nam</t>
  </si>
  <si>
    <t>WIN6221</t>
  </si>
  <si>
    <t>Số 271 Vũ Tông Phan, Phường Khương Trung, Quận Thanh Xuân, HN</t>
  </si>
  <si>
    <t>WIN6222</t>
  </si>
  <si>
    <t>Ki ốt 36, Chung cư HH1C Linh Đàm, Đường Nguyễn Phan Chánh, Phường Hoàng Liệt, Quận Hoàng Mai, HN</t>
  </si>
  <si>
    <t>WIN6225</t>
  </si>
  <si>
    <t>TDP TOÀN THẮNG XÃ LỆ CHI, GIA LÂM</t>
  </si>
  <si>
    <t>WIN6226</t>
  </si>
  <si>
    <t>Thôn 3, Xã Kim Lan, Huyện Gia Lâm, HN</t>
  </si>
  <si>
    <t>WIN6228</t>
  </si>
  <si>
    <t>98/5A – 5B Ấp Dân Thắng 2, X.Tân Thới Nhì, H.Hóc Môn, HCM</t>
  </si>
  <si>
    <t>WIN6229</t>
  </si>
  <si>
    <t>249-251 đường Huỳnh Thị Hai (đường TCH13 cũ), KP. 9, P.Tân Chánh Hiệp, Q.12, HCM</t>
  </si>
  <si>
    <t>WIN6230</t>
  </si>
  <si>
    <t>122 Trung Mỹ Tây 13, KP. 7, P.Trung Mỹ Tây, Q.12, HCM</t>
  </si>
  <si>
    <t>win6236</t>
  </si>
  <si>
    <t>Thôn 2, Tân Hòa,Quốc oai</t>
  </si>
  <si>
    <t>WIN6239</t>
  </si>
  <si>
    <t>04 Đường số 2, P.8, Q.11, HCM</t>
  </si>
  <si>
    <t>WIN6242</t>
  </si>
  <si>
    <t>Shop 58 - 60 - 62, Block B3 - Chung cư The Park Residence, 12 Nguyễn Hữu Thọ, P.Phước Kiển, H.Nhà Bè, HCM</t>
  </si>
  <si>
    <t>win6245</t>
  </si>
  <si>
    <t>06 - 07, Block B3, Chung cư TopazHome 2, đường 154 và 138, P.Tân Phú, Tp.Thủ Đức, HCM</t>
  </si>
  <si>
    <t>WIN6247</t>
  </si>
  <si>
    <t>Số 68-70, Thôn 1, Xã Quảng Bị, Huyện Chương Mỹ, HN</t>
  </si>
  <si>
    <t>WIN6253</t>
  </si>
  <si>
    <t>Số 19 Ngõ 12 Láng Hạ, P.Thành Công, Q.Ba Đình, HN</t>
  </si>
  <si>
    <t>WIN6254</t>
  </si>
  <si>
    <t>Căn hộ 0.01 và 0.02, Tầng trệt. Khối C, CCCT thuộc DA Natura Poem (CC Imperial Place), số 629 Kinh Dương Vương, P. An Lạc, Q. Bình Tân, HCM</t>
  </si>
  <si>
    <t>WIN6255</t>
  </si>
  <si>
    <t>Số 128 Nguyễn Đổng Chi, Phường Cầu Diễn, Quận Nam Từ Liêm, HN</t>
  </si>
  <si>
    <t>WIN6256</t>
  </si>
  <si>
    <t>24-26 Tân Cảng, P. 25, Q. Bình Thạnh, HCM</t>
  </si>
  <si>
    <t>WIN6259</t>
  </si>
  <si>
    <t>T1-0.02 tại Tầng trệt, Chung cư Calla Garden , KDC Greenlife 13C, Đường Nguyễn Văn Linh, Xã Phong Phú, Huyện Bình Chánh, HCM</t>
  </si>
  <si>
    <t>win6262</t>
  </si>
  <si>
    <t>Thôn Xa Mạc, Xã Liên Mạc, Huyện Mê Linh, HN</t>
  </si>
  <si>
    <t>WIN6267</t>
  </si>
  <si>
    <t>C10/21 Đinh Đức Thiện, Ấp 3, X.Bình Chánh, H.Bình Chánh, HCM</t>
  </si>
  <si>
    <t>win6272</t>
  </si>
  <si>
    <t>WIN6273</t>
  </si>
  <si>
    <t>451 Tân Hòa Đông, KP 8, Phường Bình Trị Đông, Quận Bình Tân, HCM</t>
  </si>
  <si>
    <t>WIN6275</t>
  </si>
  <si>
    <t>64 A Đường số 15, P. Tân Kiểng, HCM</t>
  </si>
  <si>
    <t>WIN6278</t>
  </si>
  <si>
    <t>243 Tỉnh Lộ 15, X.Tân Thạnh Đông, HCM</t>
  </si>
  <si>
    <t>WIN6279</t>
  </si>
  <si>
    <t>244 Điện Biên Phủ, P.17, Q.Bình Thạnh, HCM</t>
  </si>
  <si>
    <t>WIN6289</t>
  </si>
  <si>
    <t>Tầng 1, Chân đế chung cư Thăng Long Tower đường Mạc Thái Tổ, Tổ 50, Phường Yên Hòa, Quận Cầu Giấy, HN</t>
  </si>
  <si>
    <t>win6293</t>
  </si>
  <si>
    <t>Thôn Tân Phú Mỹ, Xã Vật Lại, Huyện Ba Vì, HN</t>
  </si>
  <si>
    <t>WIN6295</t>
  </si>
  <si>
    <t>Shophouse 18-19, Tòa nhà White House thuộc Dự án Sunwah Pearl, 90 Nguyễn Hữu Cảnh, P. 22, Q. Bình Thạnh, HCM</t>
  </si>
  <si>
    <t>WIN6305</t>
  </si>
  <si>
    <t>64 Yên Thế, Phường 2, Quận Tân Bình, HCM</t>
  </si>
  <si>
    <t>WIN6312</t>
  </si>
  <si>
    <t>Thôn Thiết Bình, Xã Vân Hà, H.Đông Anh, HN</t>
  </si>
  <si>
    <t>WIN6314</t>
  </si>
  <si>
    <t>103 Sài Đồng, Phường Sài Đồng, Quận Long Biên, HN</t>
  </si>
  <si>
    <t>win6315</t>
  </si>
  <si>
    <t>Thôn Quỳnh Đô, Xã Vĩnh Quỳnh, Huyện Thanh Trì, HN</t>
  </si>
  <si>
    <t>WIN6316</t>
  </si>
  <si>
    <t>113 - 115 Đặng Thùy Trâm, P.13, Q.Bình Thạnh, HCM</t>
  </si>
  <si>
    <t>WIN6319</t>
  </si>
  <si>
    <t>60/14 Lâm Văn Bền, KP4, P.Tân Kiểng, Q.7, HCM</t>
  </si>
  <si>
    <t>WIN6321</t>
  </si>
  <si>
    <t>Số 118 Hòa Sơn, Thị Trấn Chúc Sơn, Huyện Chương Mỹ, HN</t>
  </si>
  <si>
    <t>win6322</t>
  </si>
  <si>
    <t>98 Đồng Hương, Thị trấn Quốc Oai, Huyện Quốc Oai, HN</t>
  </si>
  <si>
    <t>WIN6323</t>
  </si>
  <si>
    <t>Số 176 Ngõ 193 Phú Diễn, Phường Phú Diễn, Quận Bắc Từ Liêm, HN</t>
  </si>
  <si>
    <t>win6327</t>
  </si>
  <si>
    <t>613 Phố Mía, Xã Đường Lâm, Thị xã Sơn Tây, HN</t>
  </si>
  <si>
    <t>win6332</t>
  </si>
  <si>
    <t>Số 41 Đường Văn Tiến Dũng, P.Phúc Diễn, Q.Bắc Từ Liêm, HN</t>
  </si>
  <si>
    <t>WIN6340</t>
  </si>
  <si>
    <t>Số 8 đường số 3, KDC Đại Phúc, x.Bình Hưng, h.Bình Chánh, HCM</t>
  </si>
  <si>
    <t>WIN6343</t>
  </si>
  <si>
    <t>66 Bình Lợi, P. 13, Q. Bình Thạnh, HCM</t>
  </si>
  <si>
    <t>WIN6350</t>
  </si>
  <si>
    <t>22 - G4 Đường 53, P. Tân Phong, Q. P.Tân Phong, Q.7, HCM</t>
  </si>
  <si>
    <t>win6359</t>
  </si>
  <si>
    <t>33/23 Gò Cát, P. Phú Hữu, TP. Thủ Đức, TP. HCM TP. Hồ Chí Minh Việt Nam</t>
  </si>
  <si>
    <t>WIN6368</t>
  </si>
  <si>
    <t>Thôn Chẩn Kỳ, X. Trung Tú, H. Ứng Hòa, HN</t>
  </si>
  <si>
    <t>WIN6373</t>
  </si>
  <si>
    <t>WM+ HCM Căn hộ C00.01, tầng 1 (tầng trệt), Khối C thuộc dự án HOF-HQC Hồ Học Lãm, số 35 Hồ Học Lãm, P.An Lạc, Q.Bình Tân, HCM</t>
  </si>
  <si>
    <t>win6376</t>
  </si>
  <si>
    <t>Số 136 Yên Phúc, P. Phúc La, Q. Hà Đông, HN</t>
  </si>
  <si>
    <t>WIN6379</t>
  </si>
  <si>
    <t>SHA-110 Tầng 1 Tòa nhà A2, Khu đô thị Nam Thăng Long, Phường Đông Ngạc, Quận Bắc Từ Liêm, HN</t>
  </si>
  <si>
    <t>WIN6380</t>
  </si>
  <si>
    <t>Số 29 Đường Thành, Phường Cửa Đông, Quận Hoàn Kiếm, HN</t>
  </si>
  <si>
    <t>WIN6382</t>
  </si>
  <si>
    <t>8/1A Khu phố 4, TT.Hóc Môn, H.Hóc Môn, HCM</t>
  </si>
  <si>
    <t>WIN6387</t>
  </si>
  <si>
    <t>Số 36C Lý Nam Đế, Phường Cửa Đông, Quận Hoàn Kiếm, HN</t>
  </si>
  <si>
    <t>WIN6389</t>
  </si>
  <si>
    <t>31/55 Ung Văn Khiêm, P.25, Q.Bình Thạnh, HCM</t>
  </si>
  <si>
    <t>WIN6394</t>
  </si>
  <si>
    <t>BT01-6 , Khu Cổ Ngựa, KĐT Mỗ Lao, P.Mộ Lao, Hà Đông, HN</t>
  </si>
  <si>
    <t>WIN6400</t>
  </si>
  <si>
    <t>Xóm Chợ, Xã Cổ Loa, Huyện Đông Anh, HN</t>
  </si>
  <si>
    <t>win6402</t>
  </si>
  <si>
    <t>Thôn Yến Vỹ, X.Hương Sơn, H.Mỹ Đức, HN</t>
  </si>
  <si>
    <t>WIN6403</t>
  </si>
  <si>
    <t>Thôn Đông Viên, X.Hữu Văn, H.Chương Mỹ, HN</t>
  </si>
  <si>
    <t>win6405</t>
  </si>
  <si>
    <t>Số 40 Thôn Cao Trung, X.Đức Giang, H.Hoài Đức, HN</t>
  </si>
  <si>
    <t>WIN6408</t>
  </si>
  <si>
    <t>E2/6N Đường Thới Hòa, Ấp 5A,  X.Vĩnh Lộc A, H.Bình Chánh, HCM</t>
  </si>
  <si>
    <t>WIN6409</t>
  </si>
  <si>
    <t>Số C5/BC68, Đg Tân Liêm, KĐC số 4, X. Phong Phú, H. Bình Chánh, HCM</t>
  </si>
  <si>
    <t>WIN6410</t>
  </si>
  <si>
    <t>54C Nguyễn Thị Nỉ, ấp Hội Thạnh, xã Trung An, huyện Củ Chi, HCM</t>
  </si>
  <si>
    <t>WIN6415</t>
  </si>
  <si>
    <t>RS2-SH.13 tại tầng 01+02 thuộc Tháp RS2 thuộc Cao ốc Khu TMDV &amp; CH số 239 -241 và 278 đ. Hòa Bình, P. Hiệp Tân, Q. Tân Phú, HCM</t>
  </si>
  <si>
    <t>WIN6416</t>
  </si>
  <si>
    <t>A2 Block A, Chung cư Tecco Town, 4449 Nguyễn Cửu Phú, Bình chánh, HCM</t>
  </si>
  <si>
    <t>WIN6421</t>
  </si>
  <si>
    <t>Căn hộ chung cư số B0.01 Khối B, thuộc Khu dân cư Green Valley (Lô Md2-2), P.Tân Phú, Q.7, HCM</t>
  </si>
  <si>
    <t>WIN6422</t>
  </si>
  <si>
    <t>tòa nhà Sunrise Riverside tầng 1, tháp I, Ấp  5, X.Phước Kiển, H.Nhà Bè, HCM</t>
  </si>
  <si>
    <t>win6423</t>
  </si>
  <si>
    <t>Chợ Tam Hưng, Thôn Song Khê, x.Tam Hưng, h.Thanh Oai, HN</t>
  </si>
  <si>
    <t>WIN6424</t>
  </si>
  <si>
    <t>Thôn 4, Xã Hạ Bằng, Huyện Thạch Thất, HN</t>
  </si>
  <si>
    <t>WIN6429</t>
  </si>
  <si>
    <t>B.007 CC Citisoho, Đường 35-CL, P.Cát Lái, Q.2, HCM</t>
  </si>
  <si>
    <t>WIN6430</t>
  </si>
  <si>
    <t>Thôn Vệ Sơn Đông, Xã Tân Minh, Huyện Sóc Sơn, HN</t>
  </si>
  <si>
    <t>win6435</t>
  </si>
  <si>
    <t>343 Đường Xã Thanh Cao, Thôn Thanh Thần, Xã Thanh Cao, H.Thanh Oai, HN</t>
  </si>
  <si>
    <t>WIN6437</t>
  </si>
  <si>
    <t>173/23/100 đ. Khuông Việt, P. Phú Trung, Q. Tân Phú, HCM</t>
  </si>
  <si>
    <t>win6440</t>
  </si>
  <si>
    <t>288 Đường Xuân Khanh, Phường Xuân Khanh, Thị xã Sơn Tây, HN</t>
  </si>
  <si>
    <t>win6441</t>
  </si>
  <si>
    <t>Xóm 3, Thôn Yên Nội, Xã Đồng Quang, Huyện Quốc Oai, HN</t>
  </si>
  <si>
    <t>WIN6443</t>
  </si>
  <si>
    <t>Thôn 2, Xã Đại Yên, Huyện Chương Mỹ, HN</t>
  </si>
  <si>
    <t>win6444</t>
  </si>
  <si>
    <t>Thôn Trung, Xã Thượng Lâm, Huyện Mỹ Đức, HN</t>
  </si>
  <si>
    <t>WIN6453</t>
  </si>
  <si>
    <t>Villa II-14, Dự án khu nhà ở và trung tâm Thương mại, P. Hà Cầu, Q. Hà Đông, TP. Hà Nội</t>
  </si>
  <si>
    <t>WIN6455</t>
  </si>
  <si>
    <t>136 Phố Hát, Xã Hát Môn, Huyện Phúc Thọ, TP. Hà Nội H. Phúc Thọ, HN</t>
  </si>
  <si>
    <t>WIN6456</t>
  </si>
  <si>
    <t>116 C2 Trung Tự, Đ. Phạm Ngọc Thạch, P.Kim Liên, Q.Đống đa, HN</t>
  </si>
  <si>
    <t>WIN6461</t>
  </si>
  <si>
    <t>01.17 tòa S9.01 Vinhomes Grand Park, 88 Đ. Phước Thiện, KP. Phước Thiện, P. Long Bình, TP. Thủ Đức, TP. Hồ Chí Minh Việt Nam</t>
  </si>
  <si>
    <t>win6462</t>
  </si>
  <si>
    <t>Thôn Khê Ngoại 1, Xã Văn Khê, Huyện Mê Linh, HN</t>
  </si>
  <si>
    <t>WIN6463</t>
  </si>
  <si>
    <t>Tầng trệt lô E mã E1-09 Tòa nhà Belleza, Phạm Hữu Lầu, P.Phú Mỹ, Q.7, HCM</t>
  </si>
  <si>
    <t>WIN6465</t>
  </si>
  <si>
    <t>Cụm 11, Xã Võng Xuyên, H.Phúc Thọ, HN</t>
  </si>
  <si>
    <t>win6466</t>
  </si>
  <si>
    <t>Xóm 4 Tình Lam, Xã Đại Thành, Huyện Quốc Oai, HN</t>
  </si>
  <si>
    <t>WIN6468</t>
  </si>
  <si>
    <t>330 Nguyễn Thượng Hiền, P. 05, Q. Phú Nhuận, HCM</t>
  </si>
  <si>
    <t>WIN6469</t>
  </si>
  <si>
    <t>P. Bình Hưng Hòa A38 Đ. số 18B, KP. 22, P.Bình Hưng Hòa A, Q.Bình Tân, HCM</t>
  </si>
  <si>
    <t>WIN6473</t>
  </si>
  <si>
    <t>80 Nguyễn Thị Tiệp, ẤP. Tây, X.Tân An Hội, H.Củ Chi, HCM</t>
  </si>
  <si>
    <t>win6476</t>
  </si>
  <si>
    <t>Thôn Bạch Trữ, Xã Tiến Thắng, Huyện Mê Linh, HN</t>
  </si>
  <si>
    <t>WIN6477</t>
  </si>
  <si>
    <t>Xóm 4, Thôn Đinh Xuyên, Xã Hòa Nam, Huyện Ứng Hòa, HN</t>
  </si>
  <si>
    <t>win6478</t>
  </si>
  <si>
    <t>2398 Phạm Thế Hiển, Phường 6, Quận 8, HCM</t>
  </si>
  <si>
    <t>win6481</t>
  </si>
  <si>
    <t>42 Đường Trung Tâm, Xã Thọ An, Huyện Đan Phượng, HN</t>
  </si>
  <si>
    <t>win6482</t>
  </si>
  <si>
    <t>Chợ Cấn Thượng, Xã Cấn Hữu, Huyện Quốc Oai, HN</t>
  </si>
  <si>
    <t>WIN6485</t>
  </si>
  <si>
    <t>Số 95 Giang Cao, Xã Bát Tràng, Huyện Gia Lâm, HN</t>
  </si>
  <si>
    <t>win6486</t>
  </si>
  <si>
    <t>Số 165 Đường Hồng Hà, Xã Hồng Hà, Huyện Đan Phượng, TP. Hà Nội</t>
  </si>
  <si>
    <t>WIN6489</t>
  </si>
  <si>
    <t>Xóm Đồng Thố, Thôn 4, Xã Hồng Kỳ, Huyện Sóc Sơn, HN</t>
  </si>
  <si>
    <t>WIN6500</t>
  </si>
  <si>
    <t>63 Phạm Hữu Tâm, TT.Củ Chi, H.Củ Chi, HCM</t>
  </si>
  <si>
    <t>win6502</t>
  </si>
  <si>
    <t>Shophouse CT3DV-TM24,25 IEC Residences, Xã Tứ Hiệp, Huyện Thanh Trì, HN</t>
  </si>
  <si>
    <t>WIN6505</t>
  </si>
  <si>
    <t>309 Nguyễn Thị Rành, Ấp Xóm Mới, X.Trung Lập Hạ, Huyện Củ Chi, HCM</t>
  </si>
  <si>
    <t>win6506</t>
  </si>
  <si>
    <t>973 đường Nguyễn Duy Trinh, Ấp Tân Lập, P.Bình Trưng Đông, TP.Thủ Đức, HCM</t>
  </si>
  <si>
    <t>WIN6507</t>
  </si>
  <si>
    <t>Tầng trệt Block B, khu DC Tầm Nhìn (Vision), 96 Trần Đại Nghĩa, P.Tân Tạo A, Q.Bình Tân, HCM</t>
  </si>
  <si>
    <t>WIN6508</t>
  </si>
  <si>
    <t>CH số AK04-000.02, Tháp T4 - Block D, CC Hoàng Nam (Akari City), P. An Lạc, Q. Bình Tân, HCM</t>
  </si>
  <si>
    <t>WIN6509</t>
  </si>
  <si>
    <t>AK5-000.06 TẠI (TẦNG TRỆT), KHU CH FLORA- DA AKARI CITY (CCCT BLOCK D AKARI HOÀNG NAM), P. AN LẠC, QUẬN BÌNH TÂN, TP. HCM</t>
  </si>
  <si>
    <t>WIN6518</t>
  </si>
  <si>
    <t>CC Eco Green, Đ. Nguyễn Văn Linh, P.Tân Thuận Tây, Q.7, HCM</t>
  </si>
  <si>
    <t>WIN6528</t>
  </si>
  <si>
    <t>Thôn Đồng Du, Xã Hợp Đồng, Huyện Chương Mỹ, TP. Hà Nội</t>
  </si>
  <si>
    <t>WIN6542</t>
  </si>
  <si>
    <t>Ô 05 tầng 1 tòa nhà B Dự án Cụm công trình nhà ở IA20 khu đô thị Nam Thăng Long, Phường Đông Ngạc, Q.Bắc Từ Liêm, HN</t>
  </si>
  <si>
    <t>WIN6543</t>
  </si>
  <si>
    <t>Thôn 5, Xã Vân Phúc, Huyện Phúc Thọ, HN</t>
  </si>
  <si>
    <t>WIN6544</t>
  </si>
  <si>
    <t>WIN6545</t>
  </si>
  <si>
    <t>WIN6546</t>
  </si>
  <si>
    <t>200 Quyết Thắng, Tổ 8, Phường Yên Nghĩa, Quận Hà Đông, HN</t>
  </si>
  <si>
    <t>win6548</t>
  </si>
  <si>
    <t>Số nhà 366, Xóm Liên Kết, Thôn Trung, Xã Cao Viên, huyện Thanh Oai, Hà Nội</t>
  </si>
  <si>
    <t>win6558</t>
  </si>
  <si>
    <t>Căn hộ CC số A0101, Khu căn hộ cao cấp Hoàng Anh, 357 Lê Văn Lương, P.Tân Quy, Q.7, HCM</t>
  </si>
  <si>
    <t>WIN6565</t>
  </si>
  <si>
    <t>12/1 đường TL27, Khu phố 3, Phường Thạnh Lộc, Quận 12, HCM</t>
  </si>
  <si>
    <t>WIN6566</t>
  </si>
  <si>
    <t>Tầng 1, Khu A Cao Ốc Phú Hoàng Anh, Nguyễn Hữu Thọ, Q.7, HCM</t>
  </si>
  <si>
    <t>win6569</t>
  </si>
  <si>
    <t>Thôn Nội Đồng, Xã Đại Thịnh, Huyện Mê Linh, HN</t>
  </si>
  <si>
    <t>WIN6570</t>
  </si>
  <si>
    <t>Thôn Động Phí, Xã Phương Tú, Huyện Ứng Hòa, HN</t>
  </si>
  <si>
    <t>WIN6585</t>
  </si>
  <si>
    <t>Thôn Nhồi Dưới, Xã Cổ Loa, Huyện Đông Anh, HN</t>
  </si>
  <si>
    <t>win6591</t>
  </si>
  <si>
    <t>CC The Mansion khu A, đường số 7, KDC 13E, X. Phong Phú, Bình Chánh, HCM</t>
  </si>
  <si>
    <t>WIN6596</t>
  </si>
  <si>
    <t>39 Đườg Ấp Chiến Lược, KP4, P. Bình Hưng Hòa A, Q. Bình Tân, HCM</t>
  </si>
  <si>
    <t>win6606</t>
  </si>
  <si>
    <t>01.05 Tòa S6.05, Vinhomes Grand Park, 88 Phước Thiện, P.Long Trường, Q.9, HCM</t>
  </si>
  <si>
    <t>win6610</t>
  </si>
  <si>
    <t>Thôn Bờ Thồng, Xã Tuy Lai, Huyện Mỹ Đức, HN</t>
  </si>
  <si>
    <t>win6613</t>
  </si>
  <si>
    <t>Số 35 Đông Khê, Cụm 3, Xã Đan Phượng, Huyện Đan Phượng, HN</t>
  </si>
  <si>
    <t>WIN6614</t>
  </si>
  <si>
    <t>Thôn Bặt Ngõ, Xã Liên Bạt, Huyện Ứng Hòa, HN</t>
  </si>
  <si>
    <t>WIN6615</t>
  </si>
  <si>
    <t>B13/29B Ấp 2C X. Vĩnh Lộc B, H. Bình Chánh, HCM</t>
  </si>
  <si>
    <t>win6618</t>
  </si>
  <si>
    <t>666/72 Đường 3 Tháng 2, P.14, Q.10, HCM</t>
  </si>
  <si>
    <t>WIN6629</t>
  </si>
  <si>
    <t>Thôn Ấp Tó, Xã Uy Nỗ, Huyện Đông Anh, HN</t>
  </si>
  <si>
    <t>win6634</t>
  </si>
  <si>
    <t>V3–B01, Khu đô thị mới An Hưng, Phường La Khê, Quận Hà Đông, HN</t>
  </si>
  <si>
    <t>win6639</t>
  </si>
  <si>
    <t>114 Ngõ 14 Quỳnh Lôi, Phường Quỳnh Mai, Quận Hai Bà Trưng, HN</t>
  </si>
  <si>
    <t>WIN6646</t>
  </si>
  <si>
    <t>Số 60 Lê Trọng Tấn, Phường Khương Mai, Quận Thanh Xuân, HN</t>
  </si>
  <si>
    <t>WIN6658</t>
  </si>
  <si>
    <t>47/8 Nguyễn Hữu Tiến. P.Tây Thạnh, Q.Tân Phú, HCM</t>
  </si>
  <si>
    <t>WIN6662</t>
  </si>
  <si>
    <t>12 – 12A Chiến Lược, P.Bình Trị Đông, Q.Bình Tân, HCM</t>
  </si>
  <si>
    <t>win6663</t>
  </si>
  <si>
    <t>SH B4 tòa CT6B, Khu đô thị mới Dương Nội, Phường Dương Nội, Quận Hà Đông, HN</t>
  </si>
  <si>
    <t>win6664</t>
  </si>
  <si>
    <t>Thôn Hòa Bình, Xã Hoàng Văn Thụ, Huyện Chương Mỹ, HN</t>
  </si>
  <si>
    <t>win6668</t>
  </si>
  <si>
    <t>Số 94, Thôn Dũng Tiến, Xã Kim Thư, Huyện Thanh Oai, HN</t>
  </si>
  <si>
    <t>WIN6670</t>
  </si>
  <si>
    <t>172/16A-18 An Phú Đông 09, P.An Phú Đông, Q.12, HCM</t>
  </si>
  <si>
    <t>WIN6671</t>
  </si>
  <si>
    <t>Số 150 Phố Kim Anh, Xã Thanh Xuân, Huyện Sóc Sơn, HN</t>
  </si>
  <si>
    <t>win6673</t>
  </si>
  <si>
    <t>Chung cư HQC plaza, Lô CC1, Đường Nguyễn Văn Linh, xã An Phú Tây, Huyện Bình Chánh, HCM</t>
  </si>
  <si>
    <t>win6674</t>
  </si>
  <si>
    <t>302 – 304 Nguyễn Thị Kiểu, P.Hiệp Thành, Q.12, HCM</t>
  </si>
  <si>
    <t>WIN6675</t>
  </si>
  <si>
    <t>148 Đường số 9, P. 16, Q.Gò Vấp, HCM</t>
  </si>
  <si>
    <t>win6676</t>
  </si>
  <si>
    <t>Thôn Yên Thành, Xã Tản Lĩnh, Huyện Ba Vì, HN</t>
  </si>
  <si>
    <t>win6677</t>
  </si>
  <si>
    <t>Thôn Yên Lạc 1, Xã Cần Kiệm, Huyện Thạch Thất, HN</t>
  </si>
  <si>
    <t>win6682</t>
  </si>
  <si>
    <t>34/5B Trung Mỹ - Tân Xuân, Ấp Mỹ Huề, X.Trung Chánh, H.Hóc Môn, HCM</t>
  </si>
  <si>
    <t>win6683</t>
  </si>
  <si>
    <t>Thôn Ứng Hòa, Xã Lam Điền, Huyện Chương Mỹ, HN</t>
  </si>
  <si>
    <t>win6684</t>
  </si>
  <si>
    <t>Số 4 Ngõ 167 Phương Mai, Phường Phương Mai, Quận Đống Đa, HN</t>
  </si>
  <si>
    <t>win6689</t>
  </si>
  <si>
    <t>LK9-39 Khu Đô Thị mới Văn Phú, Phường Phú La, Quận Hà Đông, HN</t>
  </si>
  <si>
    <t>win6694</t>
  </si>
  <si>
    <t>win6697</t>
  </si>
  <si>
    <t>18 Hàng Than, Phường Nguyễn Trung Trực, Quận Ba Đình, HN</t>
  </si>
  <si>
    <t>WIN6702</t>
  </si>
  <si>
    <t>34 Hoàng Hoa Thám, P.7, Q.Bình Thạnh, HCM</t>
  </si>
  <si>
    <t>win6705</t>
  </si>
  <si>
    <t>Shop 01.17, CC S3.05 Khu A, 512 Nguyễn Xiển, P. Long Thạnh Mỹ, TP. Thủ Đức, HCM</t>
  </si>
  <si>
    <t>WIN6709</t>
  </si>
  <si>
    <t>34 Tạ Hiện, P.Thạnh Mỹ Lợi, TP.Thủ Đức</t>
  </si>
  <si>
    <t>win6710</t>
  </si>
  <si>
    <t>137 Lương Thế Vinh, P.Tân Thới Hòa, Q.Tân Phú, HCM</t>
  </si>
  <si>
    <t>win6711</t>
  </si>
  <si>
    <t>SL9 Cư Xá Phú Lâm A, P.12, Q.6, HCM</t>
  </si>
  <si>
    <t>win6713</t>
  </si>
  <si>
    <t>Kiot 01,02,25,26, Tầng 1 - Tòa CT1B, trục đường 5 kéo dài, Phường Thượng Thanh, Quận Long Biên, HN</t>
  </si>
  <si>
    <t>win6722</t>
  </si>
  <si>
    <t>số B3-Lô B-TT1, Khu nhà ở Bộ Tư lệnh Thủ Đô Hà Nội, Phường Yên Nghĩa, Quận Hà Đông, HN</t>
  </si>
  <si>
    <t>win6728</t>
  </si>
  <si>
    <t>Số 55 Đường 422 Xã Tân Lập, Huyện Đan Phượng, HN</t>
  </si>
  <si>
    <t>WIN6734</t>
  </si>
  <si>
    <t>117 – 119 Trần Văn Kiểu, P.10, Q.6, HCM</t>
  </si>
  <si>
    <t>win6735</t>
  </si>
  <si>
    <t>9A Thoại Ngọc Hầu, P.Hòa Thạnh, Q.Tân Phú, HCM</t>
  </si>
  <si>
    <t>win6738</t>
  </si>
  <si>
    <t>TDP Nguyên Xá 1, Phường Minh Khai, Quận Bắc Từ Liêm, HN</t>
  </si>
  <si>
    <t>win6739</t>
  </si>
  <si>
    <t>Chợ Đầu Đê, Xã Tiến Thịnh, Huyện Mê Linh, HN</t>
  </si>
  <si>
    <t>win6743</t>
  </si>
  <si>
    <t>Ô thương mại dịch vụ 4 ( Tầng 1) Thuộc tòa nhà T4 Thăng Long, Huyện Hoài Đức, HN</t>
  </si>
  <si>
    <t>WIN6744</t>
  </si>
  <si>
    <t>15 Đường số 1, P. Bình Hưng Hòa A, Q. Bình Tân, HCM</t>
  </si>
  <si>
    <t>win6754</t>
  </si>
  <si>
    <t>01S5A, Khối nhà S6 (S6.1+ S6.2), Khu Vinhomes Symphony, Lô đất G4*-HH16, Phường Phúc Lợi, Quận Long Biên, HN</t>
  </si>
  <si>
    <t>win6757</t>
  </si>
  <si>
    <t>662 Tên Lửa, KP.1, P.Bình Trị Đông B, Q.Bình Tân, HCM</t>
  </si>
  <si>
    <t>win6760</t>
  </si>
  <si>
    <t>Số 164 đường 72, Phương Quan, Xã Vân Côn, Huyện Hoài Đức, HN</t>
  </si>
  <si>
    <t>win6768</t>
  </si>
  <si>
    <t>332 Lũng Kênh, Xã Đức Giang , Huyện Hoài Đức, HN</t>
  </si>
  <si>
    <t>win6770</t>
  </si>
  <si>
    <t>Kiot TMDV – B07 Tecco Diamond, KĐT Tứ Hiệp, Xã Tứ Hiệp, Huyện Thanh Trì, HN</t>
  </si>
  <si>
    <t>win6774</t>
  </si>
  <si>
    <t>Số 28 Yên Hòa, Tổ 14 Yên Nghĩa, Phường Yên Nghĩa, Q.Hà Đông, HN</t>
  </si>
  <si>
    <t>win6777</t>
  </si>
  <si>
    <t>Số nhà 39 Ngõ 192 Phố Lê Trọng Tấn, Phường Định Công, Quận Thanh Xuân, HN</t>
  </si>
  <si>
    <t>win6781</t>
  </si>
  <si>
    <t>A0.02, Tầng trệt, Khu A, Cao ốc Hưng Phát, 928 Lê Văn Lương, X.Phước Kiểng, H.Nhà Bè, HCM</t>
  </si>
  <si>
    <t>win6782</t>
  </si>
  <si>
    <t>0.06, CC Carillon 5, 262/3 Lũy Bán Bích, P.Hòa Thạnh, Q.Tân Phú, HCM</t>
  </si>
  <si>
    <t>win6788</t>
  </si>
  <si>
    <t>Lô 37-TTTM1, Khu đô thị mới hai bên đường Lê Trọng Tấn, Phường Dương Nội, Quận Hà Đông, HN</t>
  </si>
  <si>
    <t>win6794</t>
  </si>
  <si>
    <t>Thôn Hiền Lương, Xã An Tiến, huyện Mỹ Đức, HN</t>
  </si>
  <si>
    <t>win6795</t>
  </si>
  <si>
    <t>3/22A Đông Thạnh 2-3-1, X.Đông Thạnh, H.Hóc Môn, HCM</t>
  </si>
  <si>
    <t>win6802</t>
  </si>
  <si>
    <t>B-TM01, CC Harmona, 21 Trương Công Định, P.14, Q.Tân Bình, HCM</t>
  </si>
  <si>
    <t>win6803</t>
  </si>
  <si>
    <t>22 Đường số 25, P.Linh Đông, TP.Thủ Đức, HCM</t>
  </si>
  <si>
    <t>win6807</t>
  </si>
  <si>
    <t>Số 268A Phố Đội Cấn, Phường Cống Vị, Quận Ba Đình, HN</t>
  </si>
  <si>
    <t>win6823</t>
  </si>
  <si>
    <t>Lô G17, Khu nhà ở Bình Chiểu, KP.2, P.Bình Chiểu, TP.Thủ Đức, HCM</t>
  </si>
  <si>
    <t>win6824</t>
  </si>
  <si>
    <t>8/17 Đông Thạnh 3, X.Đông Thạnh, H.Hóc Môn, HCM</t>
  </si>
  <si>
    <t>win6826</t>
  </si>
  <si>
    <t>121-123-125-127 Nguyễn Quý Anh, P.Tân Sơn Nhì, Q.Tân Phú, HCM</t>
  </si>
  <si>
    <t>win6829</t>
  </si>
  <si>
    <t>A10/27 Ấp 1 Quốc lộ 50, X.Bình Hưng, H.Bình Chánh, HCM</t>
  </si>
  <si>
    <t>win6830</t>
  </si>
  <si>
    <t>129/3 Trịnh Thị Miếng, X.Thới Tam Thôn, H.Hóc Môn, HCM</t>
  </si>
  <si>
    <t>win6831</t>
  </si>
  <si>
    <t>174 Dương Đình Hội, P.Phước Long B, TP.Thủ Đức (Q. 9 cũ), HCM</t>
  </si>
  <si>
    <t>win6843</t>
  </si>
  <si>
    <t>1400 Tỉnh Lộ 7, Ấp Chợ Cũ, X.An Nhơn Tây, H.Củ Chi, HCM</t>
  </si>
  <si>
    <t>win6846</t>
  </si>
  <si>
    <t>275 An Dương Vương, khu phố 4, P.An Lạc, Q.Bình Tân, HCM</t>
  </si>
  <si>
    <t>win6847</t>
  </si>
  <si>
    <t>158 Nguyễn Thái Học, Thị trấn Phùng, Huyện Đan Phượng, HN</t>
  </si>
  <si>
    <t>win6848</t>
  </si>
  <si>
    <t>Số 7 Ngõ 12 Đường Phú Minh, Phường Minh Khai, Quận Bắc Từ Liêm, HN</t>
  </si>
  <si>
    <t>win6849</t>
  </si>
  <si>
    <t>Thôn 5, Xã Ba Trại, Huyện Ba Vì, HN</t>
  </si>
  <si>
    <t>win6857</t>
  </si>
  <si>
    <t>Thôn Thượng, Xã Bích Hòa, Huyện Thanh Oai, HN</t>
  </si>
  <si>
    <t>win6858</t>
  </si>
  <si>
    <t>Đội 6 Quảng Yên, Xã Yên Sơn, Huyện Quốc Oai, HN</t>
  </si>
  <si>
    <t>win6859</t>
  </si>
  <si>
    <t>03.04 CC TopazHome 2, đường 154, P.Tân Phú, Tp.Thủ Đức, HCM</t>
  </si>
  <si>
    <t>win6863</t>
  </si>
  <si>
    <t>60 Liên khu 10-11, P.Bình Trị Đông, Q.Bình Tân, HCM</t>
  </si>
  <si>
    <t>win6866</t>
  </si>
  <si>
    <t>Thôn Ngọc Nhị, Xã Cẩm Lĩnh, Huyện Ba Vì, HN</t>
  </si>
  <si>
    <t>win6869</t>
  </si>
  <si>
    <t>33 Mai Hắc Đế, P.15, Q.8, HCM</t>
  </si>
  <si>
    <t>win6872</t>
  </si>
  <si>
    <t>Tầng 1, Tòa nhà HH2 Bắc Hà, Phố Tố Hữu, Phường Nhân Chính, Quận Thanh Xuân, HN</t>
  </si>
  <si>
    <t>win6873</t>
  </si>
  <si>
    <t>TM1 – Chung cư C1 Thành Công, Phường Thành Công, Quận Ba Đình, HN</t>
  </si>
  <si>
    <t>WIN6875</t>
  </si>
  <si>
    <t>01.04 Tòa S7.02, Vinhomes Grand Park, 88 Phước Thiện, P. Long Bình, TP. Thủ Đức TP. Hồ Chí Minh Việt Nam</t>
  </si>
  <si>
    <t>win6880</t>
  </si>
  <si>
    <t>Xóm 6, Xã Phúc Lâm, Huyện Mỹ Đức, HN</t>
  </si>
  <si>
    <t>win6882</t>
  </si>
  <si>
    <t>S06 Tháp CENTRO, Newtatco Kosmo Tây Hồ, P.Xuân Tảo, Q.Bắc Từ Liêm, HN</t>
  </si>
  <si>
    <t>win6883</t>
  </si>
  <si>
    <t>161 Phố Phú Nhi 2, Phường Phú Thịnh, Thị xã Sơn Tây, HN</t>
  </si>
  <si>
    <t>WIN6886</t>
  </si>
  <si>
    <t>01.04 Tòa S10.03, Vinhomes Grand Park, 88 Phước Thiện, P. Long Bình, TP. Thủ Đức TP. Hồ Chí Minh Việt Nam</t>
  </si>
  <si>
    <t>win6888</t>
  </si>
  <si>
    <t>Thôn Vị Thuỷ, Xã Thanh Mỹ, Thị xã Sơn Tây TP. Hà Nội</t>
  </si>
  <si>
    <t>win6891</t>
  </si>
  <si>
    <t>Số 42 Nguyễn Đăng Phi, Thôn La Thạch, Xã Phương Đình, H. Đan Phượng, HN</t>
  </si>
  <si>
    <t>win6892</t>
  </si>
  <si>
    <t>Thôn Hạ Sở, Xã Hồng Sơn, Huyện Mỹ Đức, HN</t>
  </si>
  <si>
    <t>win6895</t>
  </si>
  <si>
    <t>SH2A, Tầng 1, Tòa nhà HH02 thuộc công trình Nhà ở cao tầng kết hợp DV TM Eco Lakeview, Số 32 Phố Đại Từ, P.Đại Kim, Q.Hoàng Mai, HN</t>
  </si>
  <si>
    <t>win6900</t>
  </si>
  <si>
    <t>220/110 Nguyễn Văn Khối, P. 9, Q. Gò Vấp TP. Hồ Chí Minh Việt Nam</t>
  </si>
  <si>
    <t>win6919</t>
  </si>
  <si>
    <t>Số 116 Tây Tựu, Phường Tây Tựu, Quận Bắc Từ Liêm, HN</t>
  </si>
  <si>
    <t>win6920</t>
  </si>
  <si>
    <t>28A Tây Lân, khu phố 7, P.Bình Trị Đông A, Q.Bình Tân, HCM</t>
  </si>
  <si>
    <t>win6921</t>
  </si>
  <si>
    <t>B8/29B Hưng Nhơn, X.Tân Kiên, H.Bình Chánh, HCM</t>
  </si>
  <si>
    <t>winF010</t>
  </si>
  <si>
    <t>F205 - F205 FWMP HNI Shop R105-01 S16, OCP - Shop R105-01 S16, Vinhome Oceanpark, Trâu Quỳ, Gia Lâm, HN</t>
  </si>
  <si>
    <t>WINF054</t>
  </si>
  <si>
    <t>Số 8 đường số 3, KDC Đại Phúc, x.Bình Hưng, H.Bình Chánh, HCM</t>
  </si>
  <si>
    <t>CÔNG TY CỔ PHẦN TMDV WIN MART</t>
  </si>
  <si>
    <t>A15 Đường B, Phường Tam Bình, Thành phố Thủ Đức, Thành phố Hồ Chí Minh, Việt Nam</t>
  </si>
  <si>
    <t>6%; MIENNAM</t>
  </si>
  <si>
    <t>winmart0001</t>
  </si>
  <si>
    <t>WINMART căn hộ Flora, Bình chánh</t>
  </si>
  <si>
    <t>MP2.001.02-03 Khu Căn hộ FLORA Mizuki, Xã Bình Hưng, Huyện Bình Chánh, HCM</t>
  </si>
  <si>
    <t>CÔNG TY TNHH THƯƠNG MẠI VÀ DỊCH VỤ WOWMART</t>
  </si>
  <si>
    <t>54/22/33 Bạch Đằng, Phường 2, Quận Tân Bình, Thành phố Hồ Chí Minh, Việt Nam</t>
  </si>
  <si>
    <t>X20</t>
  </si>
  <si>
    <t>CÔNG TY TNHH MTV X20 NAM ĐỊNH</t>
  </si>
  <si>
    <t>Lô 1 KCN Hoà Xá - Xã Mỹ Xá - TP.Nam Định -Tỉnh Nam Định - Việt Nam</t>
  </si>
  <si>
    <t>X20DETNAMDINH</t>
  </si>
  <si>
    <t>TỔNG CÔNG TY CỔ PHẦN DỆT MAY NAM ĐỊNH</t>
  </si>
  <si>
    <t>Số 43 Tô Hiệu, Phường Ngô Quyền, Thành phố Nam Định, Tỉnh Nam Định, Việt Nam</t>
  </si>
  <si>
    <t>X20NAMDINH</t>
  </si>
  <si>
    <t>Chi nhánh Công ty cổ phần X20 - Xí nghiệp Dệt Nam Định</t>
  </si>
  <si>
    <t>Lô 1 Khu Công Nghiệp Hoà Xá TP Nam Định</t>
  </si>
  <si>
    <t>XNKAUVIETMY</t>
  </si>
  <si>
    <t>CÔNG TY TNHH THƯƠNG MẠI XUẤT NHẬP KHẨU ÂU VIỆT MỸ</t>
  </si>
  <si>
    <t>129/2C NGUYÊN HỒNG, PHƯỜNG 11, Q.BÌNH THẠNH, TP.HCM</t>
  </si>
  <si>
    <t>XNKTRUONGHUNG</t>
  </si>
  <si>
    <t>CÔNG TY TNHH XUẤT NHẬP KHẨU TRƯỜNG HƯNG</t>
  </si>
  <si>
    <t>Số 91 Đồng Thiện, Phường Vĩnh Niệm, Quận Lê Chân, Hải Phòng, Việt Nam</t>
  </si>
  <si>
    <t>XNKVIETUC</t>
  </si>
  <si>
    <t>CÔNG TY TNHH ĐẦU TƯ THƯƠNG MẠI XNK VIỆT ÚC</t>
  </si>
  <si>
    <t>Số 19/50 Chợ Hàng, Phường Đông Hải, Quận Lê Chân, Hải Phòng</t>
  </si>
  <si>
    <t>XUANDIENSG</t>
  </si>
  <si>
    <t>CÔNG TY TNHH THƯƠNG MẠI DỊCH VỤ XUÂN ĐIỀN SAIGON</t>
  </si>
  <si>
    <t>592C Xa Lộ Hà Nội, Phường Phước Long A, Thành phố Thủ Đức, Thành phố Hồ Chí Minh, Việt Nam</t>
  </si>
  <si>
    <t>YOUNGVIETNAM</t>
  </si>
  <si>
    <t>CÔNG TY TNHH ERNST &amp; YOUNG VIET NAM</t>
  </si>
  <si>
    <t>Số 2, đường Hải Triều, phường Bến Nghé, Quận 1, Tp.HCM</t>
  </si>
  <si>
    <t>ZENMART</t>
  </si>
  <si>
    <t>CÔNG TY CỔ PHẦN ZEN APP</t>
  </si>
  <si>
    <t>59 Trần Thị Nghỉ, Phường 7, Quận Gò Vấp, Thành phố Hồ Chí Minh, Việt Nam</t>
  </si>
  <si>
    <t>EVERYDAY</t>
  </si>
  <si>
    <t>HỘ KINH DOANH EVERYDAY'S - ( Dương nguyễn Gia Bảo)</t>
  </si>
  <si>
    <t>197 Nguyễn Thị Minh Khai. - Phường Nguyễn Cư Trinh - Quận 1 - TP Hồ Chí Minh</t>
  </si>
  <si>
    <t>sanhdieu458</t>
  </si>
  <si>
    <t>SÀNH ĐIỆU Annam Goumet - VINCOM TIMES CITY store</t>
  </si>
  <si>
    <t>Tầng hầm B1, 458 Minh Khai, quận Hai Bà Trưng, Hà Nội</t>
  </si>
  <si>
    <t>CircleK</t>
  </si>
  <si>
    <t>CÔNG TY TNHH VÒNG TRÒN ĐỎ</t>
  </si>
  <si>
    <t>160 Bùi Thị Xuân, Phường Phạm Ngũ Lão, Quận 1, Thành phố Hồ Chí Minh, Việt Nam</t>
  </si>
  <si>
    <t>Circlek; MIENNAM</t>
  </si>
  <si>
    <t>CircleK-010</t>
  </si>
  <si>
    <t>CHI NHÁNH CÔNG TY TNHH VÒNG TRÒN ĐỎ TẠI HÀ NỘI</t>
  </si>
  <si>
    <t>Số 8 Phan Văn Trường., Phường Dịch Vọng Hậu, Quận Cầu Giấy, Thành phố Hà Nội, Việt Nam</t>
  </si>
  <si>
    <t>Circlek; MIENBAC</t>
  </si>
  <si>
    <t>CircleK-011</t>
  </si>
  <si>
    <t>CHI NHÁNH TẠI BÌNH DƯƠNG CÔNG TY TNHH VÒNG TRÒN ĐỎ</t>
  </si>
  <si>
    <t>508 Cách Mạng Tháng Tám, Phường Phú Cường, Thành phố Thủ Dầu Một, Tỉnh Bình Dương, Việt Nam</t>
  </si>
  <si>
    <t>CircleK-012</t>
  </si>
  <si>
    <t>CHI NHÁNH CÔNG TY TNHH VÒNG TRÒN ĐỎ</t>
  </si>
  <si>
    <t>15 La Văn Cầu, Phường Thắng Tam, Thành Phố Vũng Tàu, Tỉnh Bà Rịa - Vũng Tàu, Việt Nam</t>
  </si>
  <si>
    <t>CircleK-015</t>
  </si>
  <si>
    <t>CHI NHÁNH CÔNG TY TNHH VÒNG TRÒN ĐỎ TẠI QUẢNG NINH</t>
  </si>
  <si>
    <t>Căn nhà số 01, Lô A6, Khu đô thị mới phía đông Hòn Cặp Bè, T, Phường Hồng Hải, Thành phố Hạ Long, Tỉnh Quảng Ninh, Việt Nam</t>
  </si>
  <si>
    <t>CircleK-017</t>
  </si>
  <si>
    <t>CHI NHÁNH CÔNG TY TNHH VÒNG TRÒN ĐỎ TẠI CẦN THƠ</t>
  </si>
  <si>
    <t>128 Hai Bà Trưng, Phường Tân An, Quận Ninh Kiều, Thành phố Cần Thơ, Việt Nam</t>
  </si>
  <si>
    <t>CircleK-019</t>
  </si>
  <si>
    <t>CHI NHÁNH CÔNG TY TNHH VÒNG TRÒN ĐỎ TẠI HẢI PHÒNG</t>
  </si>
  <si>
    <t>261A Trần Nguyên Hãn, Phường Nghĩa Xá, Quận Lê Chân, Thành phố Hải Phòng, Việt Nam</t>
  </si>
  <si>
    <t>CircleK-020</t>
  </si>
  <si>
    <t>CHI NHÁNH CÔNG TY TNHH VÒNG TRÒN ĐỎ TẠI AN GIANG</t>
  </si>
  <si>
    <t>Số 155 đường Ung Văn Khiêm, tổ 11, khóm Đông Thành, Phường Đông Xuyên, Thành phố Long Xuyên, Tỉnh An Giang, Việt Nam</t>
  </si>
  <si>
    <t>CircleK-021</t>
  </si>
  <si>
    <t>CHI NHÁNH CÔNG TY TNHH VÒNG TRÒN ĐỎ TẠI ĐỒNG NAI</t>
  </si>
  <si>
    <t>Số 1347 Đường Nguyễn ái Quốc, Khu phố 6, Phường Tân Tiến, Thành phố Biên Hoà, Tỉnh Đồng Nai, Việt Nam</t>
  </si>
  <si>
    <t>CircleK-BD7002</t>
  </si>
  <si>
    <t>CircleK 508 Cách Mạng Tháng 8</t>
  </si>
  <si>
    <t>508 Cách Mạng Tháng Tám, phường Phú Cường, thành phố Thủ Dầu Một, tỉnh Bình Dương</t>
  </si>
  <si>
    <t>CircleK-BD7003</t>
  </si>
  <si>
    <t>CircleK 174 Trần Văn Ơn</t>
  </si>
  <si>
    <t>174 Trần Văn Ơn, Khu 5, phường Phú Hòa, thành phố Thủ Dầu 1, tỉnh Bình Dương</t>
  </si>
  <si>
    <t>CircleK-BD7004</t>
  </si>
  <si>
    <t>CircleK Số 1347 Đường Nguyễn Ái Quốc, Khu Phố 6</t>
  </si>
  <si>
    <t>1347 đường Nguyễn Ái Quốc, khu phố 6, phường Tân Tiến, thành phố Biên Hòa, tỉnh Đồng Nai</t>
  </si>
  <si>
    <t>CircleK-BD7005</t>
  </si>
  <si>
    <t>CircleK 105 Lê Trọng Tấn, Khu Phố Bình Đường 2</t>
  </si>
  <si>
    <t>105 Lê Trọng Tấn, khu phố Bình Dương 2, phường An Bình, thành phố Dĩ An, tỉnh Bình Dương</t>
  </si>
  <si>
    <t>CircleK-BD7007</t>
  </si>
  <si>
    <t>CircleK 144 Đường Phan Trung, Khu phố 7</t>
  </si>
  <si>
    <t>144 đường Phan Trung, khu phố 7, phường Tân Tiến, thành phố Biên Hòa, tỉnh Đồng Nai</t>
  </si>
  <si>
    <t>CircleK-BD7008</t>
  </si>
  <si>
    <t>CircleK Số 134 Đường Vũ Hồng Phô, Khu phố 2</t>
  </si>
  <si>
    <t>Số 134 Đường Vũ Hồng Phô, khu phố 2, phường Bình Đa, thành phố Biên Hòa, tỉnh Đồng Nai</t>
  </si>
  <si>
    <t>CircleK-BD7009</t>
  </si>
  <si>
    <t>CircleK Tầng trệt - Tầng 1 Số 216 Hà Huy Giáp khu phố 1</t>
  </si>
  <si>
    <t>Tầng trệt-tầng 1 số 216 Hà Huy Giáp, khu phố 1, phường Quyết Thắng, thành phố Biên Hòa, tỉnh Đồng Nai</t>
  </si>
  <si>
    <t>CircleK-CT5001</t>
  </si>
  <si>
    <t>128 Hai Bà Trưng</t>
  </si>
  <si>
    <t>128 Hai Bà Trưng, Phường Tân An, Quận Ninh Ninh Kiều, Tỉnh Cần Thơ</t>
  </si>
  <si>
    <t>CircleK-CT5004</t>
  </si>
  <si>
    <t>3-5 Lý Tự Trọng</t>
  </si>
  <si>
    <t>3-5 Lý Tự Trọng, Phường An Phú, Quận Ninh Ninh Kiều, Tỉnh Cần Thơ</t>
  </si>
  <si>
    <t>CircleK-CT5005</t>
  </si>
  <si>
    <t>129 Trần Văn Khéo</t>
  </si>
  <si>
    <t>129 Trần Văn Khéo, Phường Cái Khế, Quận Ninh Ninh Kiều, Tỉnh Cần Thơ</t>
  </si>
  <si>
    <t>CircleK-CT5006</t>
  </si>
  <si>
    <t>376 Đường 30/4</t>
  </si>
  <si>
    <t>376 Đường 30/4, Phường Hưng Lợi, Quận Ninh Ninh Kiều, Tỉnh Cần Thơ</t>
  </si>
  <si>
    <t>CircleK-CT5007</t>
  </si>
  <si>
    <t>Số 17 và 17/19 Đường 30/04</t>
  </si>
  <si>
    <t>Số 17 và 17/19 Đường 30/04, Phường Tân An, Quận Ninh Ninh Kiều, Tỉnh Cần Thơ</t>
  </si>
  <si>
    <t>CircleK-CT5008</t>
  </si>
  <si>
    <t>118 Đường 3/2</t>
  </si>
  <si>
    <t>118 Đường 3/2, Phường Xuân Khánh, Quận Ninh Ninh Kiều, Tỉnh Cần Thơ</t>
  </si>
  <si>
    <t>CircleK-CT5009</t>
  </si>
  <si>
    <t>89 Trần Việt Châu</t>
  </si>
  <si>
    <t>89 Trần Việt Châu, Phường An Hòa, Quận Ninh Ninh Kiều, Tỉnh Cần Thơ</t>
  </si>
  <si>
    <t>CircleK-CT5010</t>
  </si>
  <si>
    <t>59 Nguyễn Văn Cừ</t>
  </si>
  <si>
    <t>59 Nguyễn Văn Cừ, Phường An Hòa, Quận Ninh Ninh Kiều, Tỉnh Cần Thơ</t>
  </si>
  <si>
    <t>CircleK-CT5011</t>
  </si>
  <si>
    <t>59 Ngô Văn Sở</t>
  </si>
  <si>
    <t>59 Ngô Văn Sở, Phường Tân An, Quận Ninh Ninh Kiều, Tỉnh Cần Thơ</t>
  </si>
  <si>
    <t>CircleK-CT5012</t>
  </si>
  <si>
    <t>155 Ung Văn Khiêm</t>
  </si>
  <si>
    <t>155 Ung Văn Khiêm, Phường Đông Xuyên, Thành phố Long Xuyên, Tỉnh Cần Thơ</t>
  </si>
  <si>
    <t>CircleK-CT5013</t>
  </si>
  <si>
    <t>97 Võ Thị Sáu</t>
  </si>
  <si>
    <t>97 Võ Thị Sáu, Phường Mỹ Xuyên, Thành phố Long Xuyên, Tỉnh Cần Thơ</t>
  </si>
  <si>
    <t>CircleK-CT5014</t>
  </si>
  <si>
    <t>328/2A Đường Hùng Vương</t>
  </si>
  <si>
    <t>328/2A Đường Hùng Vương, Phường Mỹ Long, Thành phố Long Xuyên, Tỉnh Cần Thơ</t>
  </si>
  <si>
    <t>CircleK-CT5015</t>
  </si>
  <si>
    <t>110 Nguyễn Việt Hồng</t>
  </si>
  <si>
    <t>110 Nguyễn Việt Hồng, Phường An Phú, Quận Ninh Ninh Kiều, Tỉnh Cần Thơ</t>
  </si>
  <si>
    <t>CircleK-CT5016</t>
  </si>
  <si>
    <t>Số 80C Trần Chiên, Khu Vực Thạnh Mỹ</t>
  </si>
  <si>
    <t>Số 80C Trần Chiên, Khu Vực Thạnh Mỹ, Phường Lê Bình, Quận Cái RCái Răng, Tỉnh Cần Thơ</t>
  </si>
  <si>
    <t>CircleK-CT5017</t>
  </si>
  <si>
    <t>166 Đường 3/2</t>
  </si>
  <si>
    <t>166 Đường 3/2, Phường Hưng Lợi, Quận Ninh Ninh Kiều, Tỉnh Cần Thơ</t>
  </si>
  <si>
    <t>CircleK-CT5018</t>
  </si>
  <si>
    <t>Tầng Trệt Khối Nhà A, Lô số 20 Đường Võ Nguyên Giáp, Khu Dân Cư Phú An, Khu Đô Thị Mới Nam Sông Cần Thơ</t>
  </si>
  <si>
    <t>Tầng Trệt Khối Nhà A, Lô số 20 Đường Võ Nguyên Giáp, Khu Dân Cư Phú An, Khu Đô Thị Mới Nam Sông Cần Thơ, Phường Phú Thứ, Quận Cái RCái Răng, Tỉnh Cần Thơ</t>
  </si>
  <si>
    <t>CircleK-CT5019</t>
  </si>
  <si>
    <t>134A Đường 3/2</t>
  </si>
  <si>
    <t>134A Đường 3/2, Phường Hưng Lợi, Quận Ninh Ninh Kiều, Tỉnh Cần Thơ</t>
  </si>
  <si>
    <t>CircleK-HL4001</t>
  </si>
  <si>
    <t>CircleK Số 1 lô A6, KĐT Mới phía đông Hòn Cặp Bè, tổ 4, khu 4A</t>
  </si>
  <si>
    <t>Số 1 lô A6, KĐT Mới phía đông Hòn Cặp Bè, Tổ 4, khu 4A, Phường Hồng Hải, Thành phố Hạ Long, Tỉnh Quảng Ninh</t>
  </si>
  <si>
    <t>CircleK-HL4002</t>
  </si>
  <si>
    <t>CircleK Tầng 1, tòa A, khu dịch vụ 7A-8A tòa nhà Lideco Hạ Long</t>
  </si>
  <si>
    <t>Tầng 1, Tòa A, khu dịch vụ 7A-8A tòa nhà Lideco Hạ Long, Phường Trần Hưng Đạo, Thành phố Hạ Long, Tỉnh Quảng Ninh</t>
  </si>
  <si>
    <t>CircleK-HN2001</t>
  </si>
  <si>
    <t>CircleK Số 9-1E Khu Đô Thị Trung Yên</t>
  </si>
  <si>
    <t>Số 9-1E Khu đô thị Trung Yên, Phường Trung Hòa, Cầu Giấy, Hà Nội</t>
  </si>
  <si>
    <t>CircleK-HN2003</t>
  </si>
  <si>
    <t>CircleK 186 Thái Thịnh</t>
  </si>
  <si>
    <t>186 Thái Thịnh, Phường Láng Hạ, Đống Đa, Hà Nội</t>
  </si>
  <si>
    <t>CircleK-HN2007</t>
  </si>
  <si>
    <t>CircleK 27 Đinh Tiên Hoàng</t>
  </si>
  <si>
    <t>27 Đinh Tiên Hoàng, Phường Hàng Bạc, Hoàn Kiếm, Hà Nội</t>
  </si>
  <si>
    <t>CircleK-HN2010</t>
  </si>
  <si>
    <t>CircleK 5-4A Khu Đô Thị Mới Trung Yên</t>
  </si>
  <si>
    <t>5-4A Khu đô thị mới Trung Yên, Phường Yên Hòa, Cầu Giấy, Hà Nội</t>
  </si>
  <si>
    <t>CircleK-HN2012</t>
  </si>
  <si>
    <t>CircleK 16B Hàng Than</t>
  </si>
  <si>
    <t>16B Hàng Than, Phường Trung Trực, Ba Đình, Hà Nội</t>
  </si>
  <si>
    <t>CircleK-HN2013</t>
  </si>
  <si>
    <t>CircleK 38 Đào Duy Từ</t>
  </si>
  <si>
    <t>38 Đào Duy Từ, Phường Hàng Buồm, Hoàn Kiếm, Hà Nội</t>
  </si>
  <si>
    <t>CircleK-HN2014</t>
  </si>
  <si>
    <t>CircleK 73 Chùa Láng</t>
  </si>
  <si>
    <t>73 Chùa Láng, Phường Láng Thượng, Đống Đa, Hà Nội</t>
  </si>
  <si>
    <t>CircleK-HN2015</t>
  </si>
  <si>
    <t>CircleK 14 Hồ Tùng Mậu</t>
  </si>
  <si>
    <t>14 Hồ Tùng Mậu, Phường Mai Dịch, Cầu Giấy, Hà Nội</t>
  </si>
  <si>
    <t>CircleK-HN2020</t>
  </si>
  <si>
    <t>CircleK 187 Nguyễn Ngọc Vũ</t>
  </si>
  <si>
    <t>187 Nguyễn Ngọc Vũ, Phường Trung Hòa, Cầu Giấy, Hà Nội</t>
  </si>
  <si>
    <t>CircleK-HN2021</t>
  </si>
  <si>
    <t>CircleK 177 Xuân Thủy</t>
  </si>
  <si>
    <t>177 Xuân Thủy, Phường Dịch Vọng Hậu, Cầu Giấy, Hà Nội</t>
  </si>
  <si>
    <t>CircleK-HN2024</t>
  </si>
  <si>
    <t>CircleK P101B+102B Nhà A8 Khương Thượng</t>
  </si>
  <si>
    <t>P101B+102B nhà A8 Khương Thượng, Phường Khương Thượng, Đống Đa, Hà Nội</t>
  </si>
  <si>
    <t>CircleK-HN2025</t>
  </si>
  <si>
    <t>CircleK 74-76 Nguyễn Khang</t>
  </si>
  <si>
    <t>74-76 Nguyễn Khang, Phường Yên Hòa, Cầu Giấy, Hà Nội</t>
  </si>
  <si>
    <t>CircleK-HN2026</t>
  </si>
  <si>
    <t>CircleK 13-C12 Tập Thể Đại Học Ngoại Ngữ</t>
  </si>
  <si>
    <t>13-C12 tập thể Đại Học Ngoại Ngữ, Phường Dịch Vọng Hậu, Cầu Giấy, Hà Nội</t>
  </si>
  <si>
    <t>CircleK-HN2029</t>
  </si>
  <si>
    <t>CircleK 46 Lê Trọng Tấn</t>
  </si>
  <si>
    <t>46 Lê Trọng Tấn, Phường Khương Mai, Thanh Xuân, Hà Nội</t>
  </si>
  <si>
    <t>CircleK-HN2032</t>
  </si>
  <si>
    <t>CircleK 05 Nguyễn Quý Đức</t>
  </si>
  <si>
    <t>05 Nguyễn Quý Đức, Phường Thanh Xuân Bắc, Thanh Xuân, Hà Nội</t>
  </si>
  <si>
    <t>CircleK-HN2034</t>
  </si>
  <si>
    <t>CircleK Ô D22, Nơ 12 Khu Đô Thị Mới Định Công</t>
  </si>
  <si>
    <t>Ô D22, Nơ 12 Khu đô thị mới Định Công, phường Định Công, Hoàng Mai, Hà Nội</t>
  </si>
  <si>
    <t>CircleK-HN2036</t>
  </si>
  <si>
    <t>CircleK 105 Chùa Láng</t>
  </si>
  <si>
    <t>105 Chùa Láng, Phường Láng Thượng, Đống Đa, Hà Nội</t>
  </si>
  <si>
    <t>CircleK-HN2037</t>
  </si>
  <si>
    <t>CircleK Tầng Trệt, Somerset Hoa Binh, 106 Hoàng Quốc Việt</t>
  </si>
  <si>
    <t>Tầng trệt, Somerset Hoa Binh, 106 Hoàng Quốc Việt, Phường Nghĩa Đô, Cầu Giấy, Hà Nội</t>
  </si>
  <si>
    <t>CircleK-HN2040</t>
  </si>
  <si>
    <t>CircleK 139 H Chiến Thắng</t>
  </si>
  <si>
    <t>139 H Chiến Thắng, Xã Xuân Triều, Thanh Trì, Hà Nội</t>
  </si>
  <si>
    <t>CircleK-HN2041</t>
  </si>
  <si>
    <t>CircleK Số 01, Nhà C2, Khu Tập Thể Quân Đội Nam Đồng</t>
  </si>
  <si>
    <t>Số 01, nhà C2, khu tập thể quân đội Nam Đồng, Phường Nam Đồng, Đống Đa, Hà Nội</t>
  </si>
  <si>
    <t>CircleK-HN2042</t>
  </si>
  <si>
    <t>CircleK Số 4 Dãy L - Tt Văn Hóa Nghệ Thuật, Tổ 25</t>
  </si>
  <si>
    <t>Số 4 dãy L - TT Văn Hóa Nghệ thuật, tổ 25, Phường Mai Dịch, Cầu Giấy, Hà Nội</t>
  </si>
  <si>
    <t>CircleK-HN2045</t>
  </si>
  <si>
    <t>CircleK Tầng G1 - Rice City Linh Đàm - Ct5, Kđt Mới Tây Nam Hồ Linh Đàm</t>
  </si>
  <si>
    <t>Tầng G1 - Rice City Linh Đàm - CT5, KĐT mới Tây nam hồ Linh Đàm, Phường Hoàng Liệt, Hoàng Mai, Hà Nội</t>
  </si>
  <si>
    <t>CircleK-HN2047</t>
  </si>
  <si>
    <t>CircleK 2 Hoàng Ngân</t>
  </si>
  <si>
    <t>2 Hoàng Ngân, Phường Trung Hòa, Cầu Giấy, Hà Nội</t>
  </si>
  <si>
    <t>CircleK-HN2048</t>
  </si>
  <si>
    <t>CircleK N1H1, Số 1 Đường Nguyễn Hoàng</t>
  </si>
  <si>
    <t>N1H1, Số 1 đường Nguyễn Hoàng, Phường Mỹ Đình, Nam Từ Liêm, Hà Nội</t>
  </si>
  <si>
    <t>CircleK-HN2049</t>
  </si>
  <si>
    <t>CircleK 36 Phố Tràng Tiền</t>
  </si>
  <si>
    <t>36 phố Tràng Tiền, Phường Tràng Tiền, Hoàn Kiếm, Hà Nội</t>
  </si>
  <si>
    <t>CircleK-HN2052</t>
  </si>
  <si>
    <t>CircleK 288 Đường Giải Phóng</t>
  </si>
  <si>
    <t>288 đường Giải Phóng, Phường Phương Liệt, Thanh Xuân, Hà Nội</t>
  </si>
  <si>
    <t>CircleK-HN2053</t>
  </si>
  <si>
    <t>CircleK 197+198 Tổ 6 Vũ Trọng Phụng</t>
  </si>
  <si>
    <t>197+198 tổ 6 Vũ Trọng Phụng, Phường Thanh Xuân Trung, Thanh Xuân, Hà Nội</t>
  </si>
  <si>
    <t>CircleK-HN2054</t>
  </si>
  <si>
    <t>CircleK 292 Hoàng Văn Thái</t>
  </si>
  <si>
    <t>292 Hoàng Văn Thái, Phường Khương Trung, Thanh Xuân, Hà Nội</t>
  </si>
  <si>
    <t>CircleK-HN2056</t>
  </si>
  <si>
    <t>CircleK 83 Hàng Điếu</t>
  </si>
  <si>
    <t>83 Hàng Điếu, Phường Cửa Đông, Hoàn Kiếm, Hà Nội</t>
  </si>
  <si>
    <t>CircleK-HN2057</t>
  </si>
  <si>
    <t>CircleK Căn Hộ C1-A Khu Nhà Ở Số 6 Đội Nhân</t>
  </si>
  <si>
    <t>Căn hộ C1-A khu nhà ở Số 6 Đội Nhân, Phường Vĩnh Phúc, Ba Đình, Hà Nội</t>
  </si>
  <si>
    <t>CircleK-HN2059</t>
  </si>
  <si>
    <t>CircleK 97 Văn Cao</t>
  </si>
  <si>
    <t>97 Văn Cao, Phường Liễu Giai, Ba Đình, Hà Nội</t>
  </si>
  <si>
    <t>CircleK-HN2063</t>
  </si>
  <si>
    <t>CircleK 03 Phạm Tuấn Tài, Tổ 7</t>
  </si>
  <si>
    <t>03 Phạm Tuấn Tài, tổ 7, Phường Dịch Vọng Hậu, Cầu Giấy, Hà Nội</t>
  </si>
  <si>
    <t>CircleK-HN2064</t>
  </si>
  <si>
    <t>CircleK 28 Nguyễn Phong Sắc, Tổ 9</t>
  </si>
  <si>
    <t>28 Nguyễn Phong Sắc, tổ 9, Phường Dịch Vọng, Cầu Giấy, Hà Nội</t>
  </si>
  <si>
    <t>CircleK-HN2065</t>
  </si>
  <si>
    <t>CircleK N03-T2 Khu Đoàn Ngoại Giao</t>
  </si>
  <si>
    <t>N03-T2 khu đoàn Ngoại Giao, Khu Ngoại Giao Đoàn, Bắc Từ Liêm, Hà Nội</t>
  </si>
  <si>
    <t>CircleK-HN2068</t>
  </si>
  <si>
    <t>CircleK 155 Lê Văn Hiến</t>
  </si>
  <si>
    <t>155 Lê Văn Hiến, Phường Đức Thắng, Bắc Từ Liêm, Hà Nội</t>
  </si>
  <si>
    <t>CircleK-HN2070</t>
  </si>
  <si>
    <t>CircleK Tầng 1, Ct3D Cổ Nhuế, Dự Án Chung Cư Cổ Nhuế</t>
  </si>
  <si>
    <t>Tầng 1, CT3D Cổ Nhuế, dự án chung cư Cổ Nhuế, Phường Cổ Nhuế, Bắc Từ Liêm, Hà Nội</t>
  </si>
  <si>
    <t>CircleK-HN2074</t>
  </si>
  <si>
    <t>CircleK 126 Nam Cao</t>
  </si>
  <si>
    <t>126 Nam Cao, Phường Giảng Võ, Ba Đình, Hà Nội</t>
  </si>
  <si>
    <t>CircleK-HN2075</t>
  </si>
  <si>
    <t>CircleK Số 1 Ngõ 37 Lê Thanh Nghị</t>
  </si>
  <si>
    <t>Số 1 ngõ 37 Lê Thanh Nghị, Phường Bách Khoa, Hai Bà Trưng, Hà Nội</t>
  </si>
  <si>
    <t>CircleK-HN2077</t>
  </si>
  <si>
    <t>CircleK 162 Mai Dịch</t>
  </si>
  <si>
    <t>162 Mai Dịch, Phường Mai Dịch, Cầu Giấy, Hà Nội</t>
  </si>
  <si>
    <t>CircleK-HN2078</t>
  </si>
  <si>
    <t>CircleK Số 7 Ngõ 34 Phố Mai Anh Tuấn</t>
  </si>
  <si>
    <t>Số 7 ngõ 34 phố Mai Anh Tuấn, Phường Ô Chợ Dừa, Đống Đa, Hà Nội</t>
  </si>
  <si>
    <t>CircleK-HN2079</t>
  </si>
  <si>
    <t>CircleK 12 Ngô Thì Nhậm</t>
  </si>
  <si>
    <t>12 Ngô Thì Nhậm, Phường Hà Cầu, Hà Đông, Hà Nội</t>
  </si>
  <si>
    <t>CircleK-HN2082</t>
  </si>
  <si>
    <t>CircleK Ct3-Ct4, The Pride, Khu Đô Thị Mới An Hưng,</t>
  </si>
  <si>
    <t>CT3-CT4, The Pride, khu đô thị mới An Hưng,, Phường La Khê, Hà Đông, Hà Nội</t>
  </si>
  <si>
    <t>CircleK-HN2083</t>
  </si>
  <si>
    <t>CircleK 51-Lk6A-C17 Đô Thị Mỗ Lao</t>
  </si>
  <si>
    <t>51-LK6A-C17 Đô thị Mỗ Lao, Phường Mỗ Lao, Hà Đông, Hà Nội</t>
  </si>
  <si>
    <t>CircleK-HN2085</t>
  </si>
  <si>
    <t>CircleK 135 Tô Hiệu</t>
  </si>
  <si>
    <t>135 Tô Hiệu, Phường Hà Cầu, Hà Đông, Hà Nội</t>
  </si>
  <si>
    <t>CircleK-HN2086</t>
  </si>
  <si>
    <t>CircleK 9 Hương Viên</t>
  </si>
  <si>
    <t>9 Hương Viên, Phường Đồng Nhân, Hai Bà Trưng, Hà Nội</t>
  </si>
  <si>
    <t>CircleK-HN2087</t>
  </si>
  <si>
    <t>CircleK Ch17, Tầng 1 Và Tầng 2, C-36 Tầng, Ô Đất Ct2, Kđt Mới Kim Văn - Kim Lũ</t>
  </si>
  <si>
    <t>CH17, tầng 1 và tầng 2, C-36 tầng, ô đất CT2, KĐT mới Kim Văn - Kim Lũ, Phường Đại Kim, Hoàng Mai, Hà Nội</t>
  </si>
  <si>
    <t>CircleK-HN2088</t>
  </si>
  <si>
    <t>CircleK 80 Khu Ao Sen</t>
  </si>
  <si>
    <t>80 khu Ao Sen, Phường Mỗ Lao, Hà Đông, Hà Nội</t>
  </si>
  <si>
    <t>CircleK-HN2089</t>
  </si>
  <si>
    <t>CircleK Thửa Đất Số 22, Lô 6 Khu 4.1Cc, Tuyến Láng Hạ-Thanh Xuân</t>
  </si>
  <si>
    <t>Thửa đất Số 22, lô 6 khu 4.1CC, tuyến Láng Hạ-Thanh Xuân, Phường Láng Hạ, Thanh Xuân, Hà Nội</t>
  </si>
  <si>
    <t>CircleK-HN2090</t>
  </si>
  <si>
    <t>CircleK Số 1 Đường Tây Hồ</t>
  </si>
  <si>
    <t>Số 1 đường Tây Hồ, Phường Quảng An, Tây Hồ, Hà Nội</t>
  </si>
  <si>
    <t>CircleK-HN2091</t>
  </si>
  <si>
    <t>CircleK 17 Liễu Giai</t>
  </si>
  <si>
    <t>17 Liễu Giai, Phường Cống Vị, Ba Đình, Hà Nội</t>
  </si>
  <si>
    <t>CircleK-HN2092</t>
  </si>
  <si>
    <t>CircleK 07 Đường Thanh Niên</t>
  </si>
  <si>
    <t>07 đường Thanh Niên, Phường Trúc Bạch, Ba Đình, Hà Nội</t>
  </si>
  <si>
    <t>CircleK-HN2093</t>
  </si>
  <si>
    <t>CircleK 49 Hàng Chuối</t>
  </si>
  <si>
    <t>49 Hàng Chuối, , Hai Trưng, Hà Nội</t>
  </si>
  <si>
    <t>CircleK-HN2094</t>
  </si>
  <si>
    <t>CircleK 113 Trần Đại Nghĩa</t>
  </si>
  <si>
    <t>113 Trần Đại Nghĩa, , Hai Trưng, Hà Nội</t>
  </si>
  <si>
    <t>CircleK-HN2095</t>
  </si>
  <si>
    <t>CircleK Lô 28 Khu Nhà Ở Thấp Tầng Tt4, Khu Đô Thị Mỹ Đình - Mễ Trì</t>
  </si>
  <si>
    <t>Lô 28 Khu nhà ở thấp tầng TT4, khu đô thị Mỹ Đình - Mễ Trì, Phường Mỹ Đình, Nam Từ Liêm, Hà Nội</t>
  </si>
  <si>
    <t>CircleK-HN2098</t>
  </si>
  <si>
    <t>CircleK 3 Xuân Diệu</t>
  </si>
  <si>
    <t>3 Xuân Diệu, , Tây Hồ, Hà Nội</t>
  </si>
  <si>
    <t>CircleK-HN2099</t>
  </si>
  <si>
    <t>CircleK 174 Đường Phú Diễn</t>
  </si>
  <si>
    <t>174 đường Phú Diễn, , Bắc Liêm, Hà Nội</t>
  </si>
  <si>
    <t>CircleK-HN2101</t>
  </si>
  <si>
    <t>CircleK 70 Ngụy Như Kon Tum</t>
  </si>
  <si>
    <t>70 Ngụy Như Kon Tum, Phường Nhân Chính, Thanh Xuân, Hà Nội</t>
  </si>
  <si>
    <t>CircleK-HN2102</t>
  </si>
  <si>
    <t>CircleK 420 Đê La Thành</t>
  </si>
  <si>
    <t>420 Đê La Thành, Phường Ô Chợ Dừa, Đống Đa, Hà Nội</t>
  </si>
  <si>
    <t>CircleK-HN2104</t>
  </si>
  <si>
    <t>CircleK 171 Lương Thế Vinh</t>
  </si>
  <si>
    <t>171 Lương Thế Vinh, Phường Trung Văn, Nam Từ Liêm, Hà Nội</t>
  </si>
  <si>
    <t>CircleK-HN2106</t>
  </si>
  <si>
    <t>CircleK 79 Hà Trung</t>
  </si>
  <si>
    <t>79 Hà Trung, Phường Hàng Bông, Hoàn Kiếm, Hà Nội</t>
  </si>
  <si>
    <t>CircleK-HN2107</t>
  </si>
  <si>
    <t>CircleK Khu Nhà Ở Cấp 4 Số 395 Lạc Long Quân</t>
  </si>
  <si>
    <t>Khu nhà ở cấp 4 Số 395 Lạc Long Quân, Phường Nghĩa Đô, Cầu Giấy, Hà Nội</t>
  </si>
  <si>
    <t>CircleK-HN2108</t>
  </si>
  <si>
    <t>CircleK Tầng 1 Và 2, Tòa Nhà Sannam,78 Phố Duy Tân</t>
  </si>
  <si>
    <t>Tầng 1 và 2, tòa nhà SanNam,78 phố Duy Tân, Phường Dịch Vọng Hậu, Cầu Giấy, Hà Nội</t>
  </si>
  <si>
    <t>CircleK-HN2109</t>
  </si>
  <si>
    <t>CircleK Tầng 1, Khách Sạn Hồng Hà, Số 204 Phố Trần Quang Khải</t>
  </si>
  <si>
    <t>Tầng 1, khách sạn Hồng Hà, Số 204 phố Trần Quang Khải, Phường Tràng Tiền, Hoàn Kiếm, Hà Nội</t>
  </si>
  <si>
    <t>CircleK-HN2110</t>
  </si>
  <si>
    <t>CircleK 31 Trần Quốc Hoàn</t>
  </si>
  <si>
    <t>31 Trần Quốc Hoàn, Phường Dịch Vọng, Cầu Giấy, Hà Nội</t>
  </si>
  <si>
    <t>CircleK-HN2111</t>
  </si>
  <si>
    <t>CircleK Tầng 1, Tòa Nhà Ats, 252 Hoàng Quốc Việt</t>
  </si>
  <si>
    <t>Tầng 1, tòa nhà ATS, 252 Hoàng Quốc Việt, Phường Cổ Nhuế, Bắc Từ Liêm, Hà Nội</t>
  </si>
  <si>
    <t>CircleK-HN2112</t>
  </si>
  <si>
    <t>CircleK 33 Chùa Láng</t>
  </si>
  <si>
    <t>33 Chùa Láng, Phường Láng Thượng, Đống Đa, Hà Nội</t>
  </si>
  <si>
    <t>CircleK-HN2113</t>
  </si>
  <si>
    <t>CircleK Tầng 1 Và Tầng 2, Số 442 Đội Cấn</t>
  </si>
  <si>
    <t>Tầng 1 và tầng 2, Số 442 Đội Cấn, Phường Cống Vị, Ba Đình, Hà Nội</t>
  </si>
  <si>
    <t>CircleK-HN2114</t>
  </si>
  <si>
    <t>CircleK 7 Nguyễn Thị Định</t>
  </si>
  <si>
    <t>7 Nguyễn Thị Định, Phường Trung Hòa, Cầu Giấy, Hà Nội</t>
  </si>
  <si>
    <t>CircleK-HN2116</t>
  </si>
  <si>
    <t>CircleK 62 Phố Trần Hưng Đạo</t>
  </si>
  <si>
    <t>62 phố Trần Hưng Đạo, Phường Trần Hưng Đạo, Hoàn Kiếm, Hà Nội</t>
  </si>
  <si>
    <t>CircleK-HN2117</t>
  </si>
  <si>
    <t>CircleK Số 8 Ngõ 91 Nguyễn Chí Thanh</t>
  </si>
  <si>
    <t>Số 8 ngõ 91 Nguyễn Chí Thanh, Phường Láng Hạ, Đống Đa, Hà Nội</t>
  </si>
  <si>
    <t>CircleK-HN2118</t>
  </si>
  <si>
    <t>CircleK 370 Nguyễn Trãi</t>
  </si>
  <si>
    <t>370 Nguyễn Trãi, Phường Thanh Xuân Trung, Thanh Xuân, Hà Nội</t>
  </si>
  <si>
    <t>CircleK-HN2119</t>
  </si>
  <si>
    <t>CircleK 628 Hoàng Hoa Thám</t>
  </si>
  <si>
    <t>628 Hoàng Hoa Thám, Phường Bưởi, Tây Hồ, Hà Nội</t>
  </si>
  <si>
    <t>CircleK-HN2121</t>
  </si>
  <si>
    <t>CircleK 45 Hào Nam</t>
  </si>
  <si>
    <t>45 Hào Nam, Phường Ô Chợ Dừa, Đống Đa, Hà Nội</t>
  </si>
  <si>
    <t>CircleK-HN2122</t>
  </si>
  <si>
    <t>CircleK 18 Nguyễn Khánh Toàn</t>
  </si>
  <si>
    <t>18 Nguyễn Khánh Toàn, Phường Quan Hoa, Cầu Giấy, Hà Nội</t>
  </si>
  <si>
    <t>CircleK-HN2126</t>
  </si>
  <si>
    <t>CircleK Tầng 1, Số 01 Lê Văn Thiêm</t>
  </si>
  <si>
    <t>Tầng 1, Số 01 Lê Văn Thiêm, Phường Nhân Chính, Thanh Xuân, Hà Nội</t>
  </si>
  <si>
    <t>CircleK-HN2127</t>
  </si>
  <si>
    <t>CircleK 74-76 Đồng Xuân</t>
  </si>
  <si>
    <t>74-76 Đồng Xuân, Phường Đồng Xuân, Hoàn Kiếm, Hà Nội</t>
  </si>
  <si>
    <t>CircleK-HN2128</t>
  </si>
  <si>
    <t>CircleK Số 14 Ngõ 106 Hoàng Quốc Việt</t>
  </si>
  <si>
    <t>Số 14 ngõ 106 Hoàng Quốc Việt, Phường Nghĩa Đô, Cầu Giấy, Hà Nội</t>
  </si>
  <si>
    <t>CircleK-HN2129</t>
  </si>
  <si>
    <t>CircleK 17 Tô Ngọc Vân</t>
  </si>
  <si>
    <t>17 Tô Ngọc Vân, Phường Quảng An, Tây Hồ, Hà Nội</t>
  </si>
  <si>
    <t>CircleK-HN2131</t>
  </si>
  <si>
    <t>CircleK Tầng 1, Số 125 Hoàng Ngân</t>
  </si>
  <si>
    <t>Tầng 1, Số 125 Hoàng Ngân, Phường Trung Hòa, Cầu Giấy, Hà Nội</t>
  </si>
  <si>
    <t>CircleK-HN2133</t>
  </si>
  <si>
    <t>CircleK 91 Khâm Thiên</t>
  </si>
  <si>
    <t>91 Khâm Thiên, Phường Nam Đồng, Đống Đa, Hà Nội</t>
  </si>
  <si>
    <t>CircleK-HN2134</t>
  </si>
  <si>
    <t>CircleK 73 Đường Xuân La</t>
  </si>
  <si>
    <t>73 đường Xuân La, Phường Xuân La, Tây Hồ, Hà Nội</t>
  </si>
  <si>
    <t>CircleK-HN2135</t>
  </si>
  <si>
    <t>CircleK 232A Lạc Trung, Tổ 30</t>
  </si>
  <si>
    <t>232A Lạc Trung, tổ 30, Phường Vĩnh Tuy, Hai Bà Trưng, Hà Nội</t>
  </si>
  <si>
    <t>CircleK-HN2136</t>
  </si>
  <si>
    <t>CircleK 138 Phố Đội Cấn</t>
  </si>
  <si>
    <t>138 phố Đội Cấn, Phường Đội Cấn, Ba Đình, Hà Nội</t>
  </si>
  <si>
    <t>CircleK-HN2138</t>
  </si>
  <si>
    <t>CircleK Tầng 1 Và Tầng 2 Số 85 Hàng Mã</t>
  </si>
  <si>
    <t>Tầng 1 và tầng 2 Số 85 Hàng Mã, Phường Hàng Mã, Hoàn Kiếm, Hà Nội</t>
  </si>
  <si>
    <t>CircleK-HN2139</t>
  </si>
  <si>
    <t>CircleK 218 Nguyễn Huy Tưởng, Tổ 19</t>
  </si>
  <si>
    <t>218 Nguyễn Huy Tưởng, tổ 19, Phường Thanh Xuân Trung, Thanh Xuân, Hà Nội</t>
  </si>
  <si>
    <t>CircleK-HN2141</t>
  </si>
  <si>
    <t>CircleK 125 Phố Lò Đúc</t>
  </si>
  <si>
    <t>125 phố Lò Đúc, Phường Đống Mác, Hai Bà Trưng, Hà Nội</t>
  </si>
  <si>
    <t>MIENBAC; Circlek</t>
  </si>
  <si>
    <t>CircleK-HN2142</t>
  </si>
  <si>
    <t>CircleK 91 Nam Đồng</t>
  </si>
  <si>
    <t>91 Nam Đồng, Phường Nam Đồng, Đống Đa, Hà Nội</t>
  </si>
  <si>
    <t>CircleK-HN2143</t>
  </si>
  <si>
    <t>CircleK 94 Phố Linh Lang</t>
  </si>
  <si>
    <t>94 phố Linh Lang, Phường Cống Vị, Ba Đình, Hà Nội</t>
  </si>
  <si>
    <t>CircleK-HN2144</t>
  </si>
  <si>
    <t>CircleK 65 Vạn Bảo</t>
  </si>
  <si>
    <t>65 Vạn Bảo, Phường Liễu Giai, Ba Đình, Hà Nội</t>
  </si>
  <si>
    <t>CircleK-HN2145</t>
  </si>
  <si>
    <t>CircleK 69 Kim Đồng</t>
  </si>
  <si>
    <t>69 Kim Đồng, Phường Giáp Bát, Hoàng Mai, Hà Nội</t>
  </si>
  <si>
    <t>CircleK-HN2146</t>
  </si>
  <si>
    <t>CircleK 286 Kim Ngưu, Tổ 30B</t>
  </si>
  <si>
    <t>286 Kim Ngưu, tổ 30B, Phường Quỳnh Mai, Hai Bà Trưng, Hà Nội</t>
  </si>
  <si>
    <t>CircleK-HN2147</t>
  </si>
  <si>
    <t>CircleK 848 Đường Láng</t>
  </si>
  <si>
    <t>848 Đường Láng, Phường Láng Thượng, Đống Đa, Hà Nội</t>
  </si>
  <si>
    <t>CircleK-HN2148</t>
  </si>
  <si>
    <t>CircleK 22 Phan Kế Bính</t>
  </si>
  <si>
    <t>22 Phan Kế Bính, Phường Cống Vị, Ba Đình, Hà Nội</t>
  </si>
  <si>
    <t>CircleK-HN2149</t>
  </si>
  <si>
    <t>CircleK 152 +154 Phó Đức Chính</t>
  </si>
  <si>
    <t>152 +154 Phó Đức Chính, Phường Trúc Bạch, Ba Đình, Hà Nội</t>
  </si>
  <si>
    <t>CircleK-HN2150</t>
  </si>
  <si>
    <t>CircleK 12 Trần Phú</t>
  </si>
  <si>
    <t>12 Trần Phú, Phường Văn Quán, Hà Đông, Hà Nội</t>
  </si>
  <si>
    <t>CircleK-HN2151</t>
  </si>
  <si>
    <t>CircleK 54 + 56 Lĩnh Nam</t>
  </si>
  <si>
    <t>54 + 56 Lĩnh Nam, Phường MaiĐộng, Hoàng Mai, Hà Nội</t>
  </si>
  <si>
    <t>CircleK-HN2152</t>
  </si>
  <si>
    <t>CircleK 118 Tuệ Tĩnh</t>
  </si>
  <si>
    <t>118 Tuệ Tĩnh, Phường Nguyễn Du, Hai Bà Trưng, Hà Nội</t>
  </si>
  <si>
    <t>CircleK-HN2153</t>
  </si>
  <si>
    <t>CircleK Lô 37 Khu Nhà Ở Thấp Tầng Tt1, Dự Án Khu Đô Thị Mới Mỹ Đình Mễ Trì</t>
  </si>
  <si>
    <t>Lô 37 khu nhà ở thấp tầng TT1, dự án khu đô thị mới Mỹ Đình Mễ Trì, Phường Mễ Trì, Nam Từ Liêm, Hà Nội</t>
  </si>
  <si>
    <t>CircleK-HN2154</t>
  </si>
  <si>
    <t>CircleK Số A1 Khu Đầm Trấu</t>
  </si>
  <si>
    <t>Số A1 khu Đầm Trấu, Phường Bạch Đằng, Hai Bà Trưng, Hà Nội</t>
  </si>
  <si>
    <t>CircleK-HN2155</t>
  </si>
  <si>
    <t>CircleK 92 Đào Tấn</t>
  </si>
  <si>
    <t>92 Đào Tấn, Phường Cống Vị, Ba Đình, Hà Nội</t>
  </si>
  <si>
    <t>CircleK-HN2156</t>
  </si>
  <si>
    <t>CircleK 108 Đường 19/5</t>
  </si>
  <si>
    <t>108 Đường 19/5, Phường Văn Quán, Hà Đông, Hà Nội</t>
  </si>
  <si>
    <t>CircleK-HN2157</t>
  </si>
  <si>
    <t>CircleK N8-A10 Nguyễn Thị Thập, Kđt Mới Trung Hòa Nhân Chính</t>
  </si>
  <si>
    <t>N8-A10 Nguyễn Thị Thập, KĐT mới Trung Hòa Nhân Chính, Phường Nhân Chính, Thanh Xuân, Hà Nội</t>
  </si>
  <si>
    <t>CircleK-HN2158</t>
  </si>
  <si>
    <t>CircleK 48 Ngõ 116 Phố Nhân Hòa</t>
  </si>
  <si>
    <t>48 ngõ 116 phố Nhân Hòa, Phường Nhân Chính, Thanh Xuân, Hà Nội</t>
  </si>
  <si>
    <t>CircleK-HN2160</t>
  </si>
  <si>
    <t>CircleK 68 Tôn Thất Tùng</t>
  </si>
  <si>
    <t>68 Tôn Thất Tùng, Phường Khương Thượng, Đống Đa, Hà Nội</t>
  </si>
  <si>
    <t>CircleK-HN2161</t>
  </si>
  <si>
    <t>CircleK Tầng 1, Toà Nhà 24T2, Khu Đô Thị Trung Hòa - Nhân Chính</t>
  </si>
  <si>
    <t>Tầng 1, toà nhà 24T2, khu đô thị Trung Hòa - Nhân Chính, Phường Nhân Chính, Thanh Xuân, Hà Nội</t>
  </si>
  <si>
    <t>CircleK-HN2162</t>
  </si>
  <si>
    <t>CircleK 01 Tô Vĩnh Diện</t>
  </si>
  <si>
    <t>01 Tô Vĩnh Diện, Phường Khương Trung, Thanh Xuân, Hà Nội</t>
  </si>
  <si>
    <t>CircleK-HN2163</t>
  </si>
  <si>
    <t>CircleK 380 Khâm Thiên</t>
  </si>
  <si>
    <t>380 Khâm Thiên, Phường Khâm Thiên, Đống Đa, Hà Nội</t>
  </si>
  <si>
    <t>CircleK-HN2164</t>
  </si>
  <si>
    <t>CircleK 40 Trung Hòa</t>
  </si>
  <si>
    <t>40 Trung Hòa, Phường Trung Hòa, Cầu Giấy, Hà Nội</t>
  </si>
  <si>
    <t>CircleK-HN2166</t>
  </si>
  <si>
    <t>CircleK 38 Xuân La</t>
  </si>
  <si>
    <t>38 Xuân La, Phường Xuân La, Tây Hồ, Hà Nội</t>
  </si>
  <si>
    <t>CircleK-HN2167</t>
  </si>
  <si>
    <t>CircleK 20 Nguyên Hồng</t>
  </si>
  <si>
    <t>20 Nguyên Hồng, Phường Láng Hạ, Đống Đa, Hà Nội</t>
  </si>
  <si>
    <t>CircleK-HN2168</t>
  </si>
  <si>
    <t>CircleK 170 Nguyễn Đổng Chi</t>
  </si>
  <si>
    <t>170 Nguyễn Đổng Chi, Cầu Diễn, Từ Liêm, Hà Nội</t>
  </si>
  <si>
    <t>CircleK-HN2169</t>
  </si>
  <si>
    <t>CircleK 25 Ngô Thì Nhậm</t>
  </si>
  <si>
    <t>25 Ngô Thì Nhậm, Phường Hà Cầu, Hà Đông, Hà Nội</t>
  </si>
  <si>
    <t>CircleK-HN2170</t>
  </si>
  <si>
    <t>CircleK Số 5 Ngách 2A/6 Trần Khát Chân, Tổ Dân Phố 1</t>
  </si>
  <si>
    <t>Số 5 Ngách 2A/6 Trần Khát Chân, tổ dân phố 1, Phường Thanh Lương, Hai Bà Trưng, Hà Nội</t>
  </si>
  <si>
    <t>CircleK-HN2171</t>
  </si>
  <si>
    <t>CircleK 149C Lò Đúc</t>
  </si>
  <si>
    <t>149C Lò Đúc, Phường Phạm Đình Hổ, Hai Bà Trưng, Hà Nội</t>
  </si>
  <si>
    <t>CircleK-HN2172</t>
  </si>
  <si>
    <t>CircleK A4-A5, Tòa A, Khối B, Imperial Sky Garden, Số 423 Minh Khai</t>
  </si>
  <si>
    <t>A4-A5, tòa A, khối B, Imperial Sky Garden, Số 423 Minh Khai, Phường Vĩnh Tuy, Hai Bà Trưng, Hà Nội</t>
  </si>
  <si>
    <t>CircleK-HN2173</t>
  </si>
  <si>
    <t>CircleK Số Bt16B5-03, Làng Việt Kiều Châu Âu, Khu Đô Thị Mới Mỗ Lao</t>
  </si>
  <si>
    <t>Số BT16B5-03, Làng Việt Kiều Châu Âu, khu đô thị mới Mỗ Lao, Phường Mộ Lao, Hà Đông, Hà Nội</t>
  </si>
  <si>
    <t>CircleK-HN2174</t>
  </si>
  <si>
    <t>CircleK Lô 41, Khu Nhà Ở Thấp Tt4, Khu Đô Thị Mỹ Đình - Sông Đà</t>
  </si>
  <si>
    <t>Lô 41, khu nhà ở thấp TT4, khu đô thị Mỹ Đình - Sông Đà, Phường Mỹ Đình, Nam Từ Liêm, Hà Nội</t>
  </si>
  <si>
    <t>CircleK-HN2175</t>
  </si>
  <si>
    <t>CircleK 16 Văn Cao</t>
  </si>
  <si>
    <t>16 Văn Cao, Phường Liễu Giai, Ba Đình, Hà Nội</t>
  </si>
  <si>
    <t>CircleK-HN2176</t>
  </si>
  <si>
    <t>CircleK 164 Nguyễn Văn Cừ</t>
  </si>
  <si>
    <t>164 Nguyễn Văn Cừ, Phường Gia Thụy, Long Biên, Hà Nội</t>
  </si>
  <si>
    <t>CircleK-HN2177</t>
  </si>
  <si>
    <t>CircleK 12 Tam Trinh</t>
  </si>
  <si>
    <t>12 Tam Trinh, Phường Vĩnh Tuy, Hoàng Mai, Hà Nội</t>
  </si>
  <si>
    <t>CircleK-HN2178</t>
  </si>
  <si>
    <t>CircleK 14 Khương Hạ</t>
  </si>
  <si>
    <t>14 Khương Hạ, Phường Khương Đình, Thanh Xuân, Hà Nội</t>
  </si>
  <si>
    <t>CircleK-HN2179</t>
  </si>
  <si>
    <t>CircleK Số Bt11-Vt26, Khu Nhà Ở Xa La</t>
  </si>
  <si>
    <t>Số BT11-VT26, Khu nhà ở Xa La, Khu Đô Thị Xa La, Hà Đông, Hà Nội</t>
  </si>
  <si>
    <t>CircleK-HN2180</t>
  </si>
  <si>
    <t>CircleK Lô 7, Khu Di Dân Đền Lừ 2</t>
  </si>
  <si>
    <t>Lô 7, khu di dân Đền Lừ 2, Phường Hoàng Văn Thụ, Hoàng Mai, Hà Nội</t>
  </si>
  <si>
    <t>CircleK-HN2181</t>
  </si>
  <si>
    <t>CircleK Lk10 - 15, Khu Đô Thị Mới Văn Phú</t>
  </si>
  <si>
    <t>LK10 - 15, khu đô thị mới Văn Phú, Phường Phú La, Hà Đông, Hà Nội</t>
  </si>
  <si>
    <t>CircleK-HN2182</t>
  </si>
  <si>
    <t>CircleK 3 Quỳnh Mai</t>
  </si>
  <si>
    <t>3 Quỳnh Mai, Phường Quỳnh Mai, Hai Bà Trưng, Hà Nội</t>
  </si>
  <si>
    <t>CircleK-HN2183</t>
  </si>
  <si>
    <t>CircleK 111 Nguyễn Sơn</t>
  </si>
  <si>
    <t>111 Nguyễn Sơn, Phường Gia Thụy, Long Biên, Hà Nội</t>
  </si>
  <si>
    <t>CircleK-HN2184</t>
  </si>
  <si>
    <t>CircleK Nhà Số 359, Block 36, Ô H-Tt5, Khu Nhà Ở Hi Brand, Khu Đô Thị Mới Văn Phú</t>
  </si>
  <si>
    <t>Nhà Số 359, Block 36, Ô H-TT5, khu nhà ở Hi Brand, khu đô thị mới Văn Phú, Phường Phú La, Hà Đông, Hà Nội</t>
  </si>
  <si>
    <t>CircleK-HN2185</t>
  </si>
  <si>
    <t>CircleK Số 252, Tổ 11, Đường Ngọc Thụy</t>
  </si>
  <si>
    <t>Số 252, tổ 11, đường Ngọc Thụy, Phường Ngọc Thụy, Long Biên, Hà Nội</t>
  </si>
  <si>
    <t>CircleK-HN2186</t>
  </si>
  <si>
    <t>CircleK 33 Dương Văn Bé</t>
  </si>
  <si>
    <t>33 Dương Văn Bé, Phường Vĩnh Tuy, Hai Bà Trưng, Hà Nội</t>
  </si>
  <si>
    <t>CircleK-HN2187</t>
  </si>
  <si>
    <t>CircleK 142-144 Hồng Mai</t>
  </si>
  <si>
    <t>142-144 Hồng Mai, Phường Bạch Mai, Hai Bà Trưng, Hà Nội</t>
  </si>
  <si>
    <t>CircleK-HN2188</t>
  </si>
  <si>
    <t>CircleK 315 Ngọc Lâm</t>
  </si>
  <si>
    <t>315 Ngọc Lâm, Phường Ngọc Lâm, Long Biên, Hà Nội</t>
  </si>
  <si>
    <t>CircleK-HN2189</t>
  </si>
  <si>
    <t>CircleK Sh0105-Sh0205 Park 8, Kđt Times City Park Hill, Số 25, Ngõ 13 Đường Lĩnh Nam</t>
  </si>
  <si>
    <t>SH0105-SH0205 Park 8, KĐT Times City Park Hill, số 25, ngõ 13 đường Lĩnh Nam, Phường Mai Động, Hoàng Mai, Hà Nội</t>
  </si>
  <si>
    <t>CircleK-HN2190</t>
  </si>
  <si>
    <t>CircleK 560A Nguyễn Văn Cừ</t>
  </si>
  <si>
    <t>560A Nguyễn Văn Cừ, Phường Gia Thụy, Long Biên, Hà Nội</t>
  </si>
  <si>
    <t>CircleK-HN2191</t>
  </si>
  <si>
    <t>CircleK 293 Thụy Khuê</t>
  </si>
  <si>
    <t>293 Thụy Khuê, Phường Bưởi, Tây Hồ, Hà Nội</t>
  </si>
  <si>
    <t>CircleK-HN2192</t>
  </si>
  <si>
    <t>CircleK 15 Dương Khuê</t>
  </si>
  <si>
    <t>15 Dương Khuê, Phường Mai Dịch, Cầu Giấy, Hà Nội</t>
  </si>
  <si>
    <t>CircleK-HN2193</t>
  </si>
  <si>
    <t>CircleK No-24, Lk13, Khu Đất Dịch Vụ, Đất Ở Hà Trì</t>
  </si>
  <si>
    <t>NO-24, LK13, Khu đất dịch vụ, đất ở Hà Trì, Phường Hà Trì, Hà Đông, Hà Nội</t>
  </si>
  <si>
    <t>CircleK-HN2194</t>
  </si>
  <si>
    <t>CircleK Căn Hộ Số 01Sh20 Và 02Sh20, Thuộc Tòa Nhà S2.15 (T26M-2), Tại Lô Đất B2-Ct03, Vinhomes Ocean Park</t>
  </si>
  <si>
    <t>Căn hộ số 01SH20 và 02SH20, thuộc tòa nhà S2.15 (T26M-2), tại lô đất B2-CT03, Vinhomes Ocean Park, , Huyện Gia Lâm, Hà Nội</t>
  </si>
  <si>
    <t>CircleK-HN2195</t>
  </si>
  <si>
    <t>CircleK Sô 6 Ngõ 124, Phố Vĩnh Tuy</t>
  </si>
  <si>
    <t>Sô 6 ngõ 124, phố Vĩnh Tuy, Phường Vĩnh Tuy, Hai Bà Trưng, Hà Nội</t>
  </si>
  <si>
    <t>CircleK-HN2196</t>
  </si>
  <si>
    <t>CircleK 118 Định Công</t>
  </si>
  <si>
    <t>118 Định Công, Phường Định Công, Hoàng Mai, Hà Nội</t>
  </si>
  <si>
    <t>CircleK-HN2197</t>
  </si>
  <si>
    <t>CircleK B3-06, Khu Chức Năng Đô Thị Thành Phố Xanh</t>
  </si>
  <si>
    <t>B3-06, Khu chức năng đô thị Thành Phố Xanh, Phường Cầu Diễn, Nam Từ Liêm, Hà Nội</t>
  </si>
  <si>
    <t>CircleK-HN2198</t>
  </si>
  <si>
    <t>CircleK Số 264 Phố Bạch Mai, Tổ 4</t>
  </si>
  <si>
    <t>Số 264 phố Bạch Mai, tổ 4, Phường Bạch Mai, Hai Bà Trưng, Hà Nội</t>
  </si>
  <si>
    <t>CircleK-HN2199</t>
  </si>
  <si>
    <t>CircleK Số 1S05, Tòa R1.03 (L31), Lô Đất B5-Ct01, Dự Án Khu Đô Thị Gia Lâm (Vinhomes Ocean Park)</t>
  </si>
  <si>
    <t>Số 1S05, Tòa R1.03 (L31), lô đất B5-CT01, Dự án Khu đô thị Gia Lâm (Vinhomes Ocean Park), , Huyện Lâm, Hà Nội</t>
  </si>
  <si>
    <t>CircleK-HN2200</t>
  </si>
  <si>
    <t>CircleK Số 01Sh22 Và 02Sh22, Ô Đất B2-Ct02, Tòa U26-2 (S2.08) Dự Án Khu Đô Thị Gia Lâm - Vinhomes Ocean Park</t>
  </si>
  <si>
    <t>Số 01SH22 và 02SH22, Ô đất B2-CT02, Tòa U26-2 (S2.08) Dự án Khu đô thị Gia Lâm - Vinhomes Ocean Park, , Huyện Lâm, Hà Nội</t>
  </si>
  <si>
    <t>CircleK-HN2201</t>
  </si>
  <si>
    <t>CircleK 49 + 51 Phố Trần Quang Diệu, Tổ 102</t>
  </si>
  <si>
    <t>49 + 51 phố Trần Quang Diệu, tổ 102, Phường Ô Chợ Dừa, Đống Đa, Hà Nội</t>
  </si>
  <si>
    <t>CircleK-HN2202</t>
  </si>
  <si>
    <t>CircleK Số 01Sh06 Và Số 02Sh06, Ô Đất B2-Ct03, Tòa L26 (S2.11), Dự Án Khu Đô Thị Gia Lâm - Vinhomes Ocean Park</t>
  </si>
  <si>
    <t>Số 01SH06 và số 02SH06, Ô đất B2-CT03, Tòa L26 (S2.11), Dự án Khu đô thị Gia Lâm - Vinhomes Ocean Park, , Huyện Lâm, Hà Nội</t>
  </si>
  <si>
    <t>CircleK-HN2203</t>
  </si>
  <si>
    <t>CircleK Số 1Sh09 Và Số 2Sh09, Tòa S1.05 (Z34.1), Lô Đất F1-Ch01 - 5 Khu Đô Thị Mới Tây Mỗ, Đại Mỗ - Vinhomes Park (Vinhomes Smart City)</t>
  </si>
  <si>
    <t>Số 1SH09 và số 2SH09, tòa S1.05 (Z34.1), Lô đất F1-CH01 - 5 Khu đô thị mới Tây Mỗ, Đại Mỗ - Vinhomes Park (Vinhomes Smart City), , Huyện Lâm, Hà Nội</t>
  </si>
  <si>
    <t>CircleK-HN2204</t>
  </si>
  <si>
    <t>CircleK Số 01S15A, Tòa U26 (S2.03), Ô Đất B2-Ct01, Dự Án Khu Đô Thị Gia Lâm - Vinhomes Ocean Park</t>
  </si>
  <si>
    <t>Số 01S15A, Tòa U26 (S2.03), ô đất B2-CT01, Dự án khu đô thị Gia Lâm - Vinhomes Ocean Park, , Huyện Lâm, Hà Nội</t>
  </si>
  <si>
    <t>CircleK-HN2205</t>
  </si>
  <si>
    <t>CircleK Số 1S11, Tòa S6A (S6.1), Thuộc Khối Nhà S6 (S6.1+S6.2), Khu Công Trình Công Cộng, Thương Mại, Dịch Vụ Và Nhà Ở (Vinhomes Symphony), Lô Đất G4*-Hh16</t>
  </si>
  <si>
    <t>Số 1S11, tòa S6A (S6.1), thuộc khối nhà S6 (S6.1+S6.2), Khu công trình công cộng, thương mại, dịch vụ và nhà ở (Vinhomes Symphony), lô đất G4*-HH16, , Huyện Lâm, Hà Nội</t>
  </si>
  <si>
    <t>CircleK-HN2206</t>
  </si>
  <si>
    <t>CircleK Số 176D + 176E Trương Định</t>
  </si>
  <si>
    <t>Số 176D + 176E Trương Định, , Hai Trưng, Hà Nội</t>
  </si>
  <si>
    <t>CircleK-HN2207</t>
  </si>
  <si>
    <t>CircleK Số 42 + 42A Phố Lạc Trung</t>
  </si>
  <si>
    <t>Số 42 + 42A phố Lạc Trung, phường Vĩnh Tuy, Hai Bà Trưng, Hà Nội</t>
  </si>
  <si>
    <t>CircleK-HN2208</t>
  </si>
  <si>
    <t>CircleK Số 173 Đường Tam Trinh, Tổ 14</t>
  </si>
  <si>
    <t>Số 173 đường Tam Trinh, tổ 14, Phường Minh Khai, Hai Bà Trưng, Hà Nội</t>
  </si>
  <si>
    <t>CircleK-HN2209</t>
  </si>
  <si>
    <t>CircleK V11-A01, Lô Đất Ttdv 01, Khu Đô Thị Mới An Hưng</t>
  </si>
  <si>
    <t>V11-A01, Lô đất TTDV 01, Khu đô thị mới An Hưng, Phường La Khê, Hà Đông, Hà Nội</t>
  </si>
  <si>
    <t>CircleK-HN2210</t>
  </si>
  <si>
    <t>CircleK 29 Hàng Phèn</t>
  </si>
  <si>
    <t>29 Hàng Phèn, , Hoàn Kiếm, Hà Nội</t>
  </si>
  <si>
    <t>CircleK-HN2211</t>
  </si>
  <si>
    <t>CircleK Số 123 Phố Tôn Đức Thắng</t>
  </si>
  <si>
    <t>Số 123 phố Tôn Đức Thắng, , Đống Đa, Hà Nội</t>
  </si>
  <si>
    <t>CircleK-HN2212</t>
  </si>
  <si>
    <t>CircleK Số 18 Phố Hàng Gai</t>
  </si>
  <si>
    <t>Số 18 phố Hàng Gai, , Hoàn Kiếm, Hà Nội</t>
  </si>
  <si>
    <t>CircleK-HN2213</t>
  </si>
  <si>
    <t>CircleK Thương Mại_03, Tầng 1, Nhà Ở Cao Tầng N03-T6, Khu Đoàn Ngoại Giao</t>
  </si>
  <si>
    <t>Thương mại_03, tầng 1, Nhà ở cao tầng N03-T6, Khu Đoàn Ngoại Giao, Phường Dịch Vọng, Cầu Giấy, Hà Nội</t>
  </si>
  <si>
    <t>CircleK-HN2214</t>
  </si>
  <si>
    <t>CircleK 67 Cửa Nam</t>
  </si>
  <si>
    <t>67 Cửa Nam, , Hoàn Kiếm, Hà Nội</t>
  </si>
  <si>
    <t>CircleK-HN2215</t>
  </si>
  <si>
    <t>CircleK 75 Hàng Bông</t>
  </si>
  <si>
    <t>75 Hàng Bông, Phường Hàng Bông, Hoàn Kiếm, Hà Nội</t>
  </si>
  <si>
    <t>CircleK-HN2216</t>
  </si>
  <si>
    <t>CircleK 114 Mai Hắc Đế</t>
  </si>
  <si>
    <t>Tầng 1, thuộc trung tâm thương mại, Căn hộ và Văn phòng. khi HH2, số 114 Mai Hắc Đế, Phường Lê Đại Hành, quận Hai Bà Trưng, thành phố Hà Nội, Việt Nam</t>
  </si>
  <si>
    <t>CircleK-HP6001</t>
  </si>
  <si>
    <t>CircleK 261A Trần Nguyên Hãn</t>
  </si>
  <si>
    <t>261A Trần Nguyên Hãn, Phường Nghĩa Xá, Quận Lê Chân, thành phố Hải Phòng</t>
  </si>
  <si>
    <t>CircleK-HP6002</t>
  </si>
  <si>
    <t>CircleK 81 Trần Phú</t>
  </si>
  <si>
    <t>81 Trần Phú, Phường Cầu Đất, Quận Ngô Quyền, thành phố Hải Phòng</t>
  </si>
  <si>
    <t>CircleK-HP6003</t>
  </si>
  <si>
    <t>CircleK BH 02-01 dự án Vinhome Imperia Hải Phòng</t>
  </si>
  <si>
    <t>BH 02-01 dự án Vinhome Imperia Hải Phòng, phường Thượng Lý, Quận Hồng Bàng, thành phố Hải Phòng</t>
  </si>
  <si>
    <t>CircleK-HP6005</t>
  </si>
  <si>
    <t>CircleK Số 1 - 3 Hai Bà Trưng</t>
  </si>
  <si>
    <t>Số 1 - 3 Hai Bà Trưng, phường An Biên, Quận Lê Chân, thành phố Hải Phòng</t>
  </si>
  <si>
    <t>CircleK-HP6006</t>
  </si>
  <si>
    <t>CircleK 372-374 Lạch Tray</t>
  </si>
  <si>
    <t>372-374 Lạch Tray, Phường Đằng Giang, Quận Ngô Quyền, thành phố Hải Phòng</t>
  </si>
  <si>
    <t>CircleK-HP6007</t>
  </si>
  <si>
    <t>CircleK 62-64 Kênh Dương</t>
  </si>
  <si>
    <t>62-64 Kênh Dương, Phường Kênh Dương, Quận Lê Chân, thành phố Hải Phòng</t>
  </si>
  <si>
    <t>CircleK-HP6008</t>
  </si>
  <si>
    <t>CircleK 31 Hồ Sen</t>
  </si>
  <si>
    <t>31 Hồ Sen, Phường Hàng Kênh, Quận Lê Chân, thành phố Hải Phòng</t>
  </si>
  <si>
    <t>CircleK-HP6009</t>
  </si>
  <si>
    <t>CircleK Số 177 đường Hà Nội</t>
  </si>
  <si>
    <t>Số 177 đường Hà Nội, phường Thượng Lý, Quận Hồng Bàng, thành phố Hải Phòng</t>
  </si>
  <si>
    <t>CircleK-HP6010</t>
  </si>
  <si>
    <t>CircleK 341 Lot 22 Lê Hồng Phong</t>
  </si>
  <si>
    <t>341 Lot 22 Lê Hồng Phong, phường Đông Khê, Quận Ngô Quyền, thành phố Hải Phòng</t>
  </si>
  <si>
    <t>CircleK-HP6011</t>
  </si>
  <si>
    <t>CircleK Số 1 Phạm Minh Đức</t>
  </si>
  <si>
    <t>Số 1 Phạm Minh Đức, phường Máy Tơ, Quận Ngô Quyền, thành phố Hải Phòng</t>
  </si>
  <si>
    <t>CircleK-HP6012</t>
  </si>
  <si>
    <t>CircleK Số 32 Nguyễn Đức Cảnh</t>
  </si>
  <si>
    <t>Số 32 Nguyễn Đức Cảnh, phường An Biên, Quận Lê Chân, thành phố Hải Phòng</t>
  </si>
  <si>
    <t>CircleK-HP6013</t>
  </si>
  <si>
    <t>CircleK - 27 Trần Hưng Đạo</t>
  </si>
  <si>
    <t>Số 27 đường Trần Hưng Đạo, phường Hoàng Văn Thụ, quận Hồng Bàng, Thành Phố Hải Phòng</t>
  </si>
  <si>
    <t>CircleK-HP6014</t>
  </si>
  <si>
    <t>CircleK Số 388 +388A Tô Hiệu</t>
  </si>
  <si>
    <t>Số 388 +388A Tô Hiệu, phường Hồ Nam, Quận Lê Chân, thành phố Hải Phòng</t>
  </si>
  <si>
    <t>CircleK-HP6015</t>
  </si>
  <si>
    <t>CircleK 93 Lương Khánh Thiện</t>
  </si>
  <si>
    <t>93 Lương Khánh Thiện, Phường Cầu Đất, Quận Ngô Quyền, thành phố Hải Phòng</t>
  </si>
  <si>
    <t>CircleK-HP6016</t>
  </si>
  <si>
    <t>CircleK 412 Trần Thành Ngọ</t>
  </si>
  <si>
    <t>412 Trần Thành Ngọ, Phường Trần Thành Ngọ, Quận Kiến An, thành phố Hải Phòng</t>
  </si>
  <si>
    <t>CircleK-HP6017</t>
  </si>
  <si>
    <t>CircleK 27 Lê Lợi</t>
  </si>
  <si>
    <t>27 Lê Lợi, Phường Máy Tơ, Quận Ngô Quyền, thành phố Hải Phòng</t>
  </si>
  <si>
    <t>CircleK-SG0001</t>
  </si>
  <si>
    <t>CircleK 36 Hai Bà Trưng</t>
  </si>
  <si>
    <t>36 Hai Bà Trưng, phường Bến Nghé, quận 1, thành phố Hồ Chí Minh</t>
  </si>
  <si>
    <t>CircleK-SG0006</t>
  </si>
  <si>
    <t>CircleK 75 Thành Thái</t>
  </si>
  <si>
    <t>75 Thành Thái, phường 14, quận 10, thành phố Hồ Chí Minh</t>
  </si>
  <si>
    <t>CircleK-SG0007</t>
  </si>
  <si>
    <t>CircleK 6 Thảo Điền</t>
  </si>
  <si>
    <t>6 Thảo Điền, khu phố 1, phường Thảo Điền, thành phố Thủ Đức, thành phố Hồ Chí Minh</t>
  </si>
  <si>
    <t>CircleK-SG0012</t>
  </si>
  <si>
    <t>CircleK 69 Hồ Tùng Mậu</t>
  </si>
  <si>
    <t>69 Hồ Tùng Maauk, phường Bến Nghé, quận 1, thành phố Hồ Chí Minh</t>
  </si>
  <si>
    <t>CircleK-SG0014</t>
  </si>
  <si>
    <t>CircleK Lô CR2-12, Số 107 Đại Lộ Tôn Dật Tiên, Khu A, Phú Mỹ Hưng</t>
  </si>
  <si>
    <t>Lô CR2-12, số 107 Đại lộ Tôn Dật Tiên, khu A, Phú Mỹ Hưng, phường Tân Phú, quận 7, thành phố Hồ Chí Minh</t>
  </si>
  <si>
    <t>CircleK-SG0026</t>
  </si>
  <si>
    <t>CircleK 50 Bùi Viện</t>
  </si>
  <si>
    <t>50 Bùi Viện, phường Phạm Ngũ Lão, quận 1, thành phố Hồ Chí Minh</t>
  </si>
  <si>
    <t>CircleK-SG0031</t>
  </si>
  <si>
    <t>CircleK 129F/95I Bến Vân Đồn</t>
  </si>
  <si>
    <t>129F/95i Bến Vân Đồn, phường 8, quận 4, Thành phố Hồ Chí Minh</t>
  </si>
  <si>
    <t>CircleK-SG0033</t>
  </si>
  <si>
    <t>CircleK 366 Võ Văn Ngân</t>
  </si>
  <si>
    <t>366 Võ Văn Ngân, phường Bình Tho, thành phố Thủ Đức, thành phố Hồ Chí Minh</t>
  </si>
  <si>
    <t>CircleK-SG0034</t>
  </si>
  <si>
    <t>CircleK 70 Đường Đồng Nai</t>
  </si>
  <si>
    <t>70 Đường Đồng Nai, phường 15, quận 10, thành phố Hồ Chí Minh</t>
  </si>
  <si>
    <t>CircleK-SG0035</t>
  </si>
  <si>
    <t>CircleK 704 Sư Vạn Hạnh</t>
  </si>
  <si>
    <t>704 Sư Vạn Hạnh, phường 12, quận 10, thành phố Hồ Chí Minh</t>
  </si>
  <si>
    <t>CircleK-SG0036</t>
  </si>
  <si>
    <t>CircleK 31 Bà Huyện Thanh Quan</t>
  </si>
  <si>
    <t>31 Bà Huyện Thanh Quan, phường Võ Thị Sáu, quận 3, thành phố Hồ Chí Minh</t>
  </si>
  <si>
    <t>CircleK-SG0040</t>
  </si>
  <si>
    <t>CircleK 65C Nguyễn Thái Học</t>
  </si>
  <si>
    <t>65C Nguyễn Thái Học, phường Cầu Ông Lãnh, quận 1, thành phố Hồ Chí Minh</t>
  </si>
  <si>
    <t>CircleK-SG0042</t>
  </si>
  <si>
    <t>CircleK 13 Tôn Đản</t>
  </si>
  <si>
    <t>13 Tôn Đản, phường 13, quận 4, thành phố Hồ Chí Minh</t>
  </si>
  <si>
    <t>CircleK-SG0044</t>
  </si>
  <si>
    <t>CircleK 118C Độc Lập</t>
  </si>
  <si>
    <t>118C Độc Lập, phường Tân Thành, quận Tân Phú, thành phố Hồ Chí Minh</t>
  </si>
  <si>
    <t>CircleK-SG0050</t>
  </si>
  <si>
    <t>CircleK 45 Lý Tự Trọng</t>
  </si>
  <si>
    <t>45 Lý Tự Trọng, phường Bến Nghé, quận 1, thành phố Hồ Chí Minh</t>
  </si>
  <si>
    <t>CircleK-SG0051</t>
  </si>
  <si>
    <t>CircleK 87 Trần Nguyên Đán</t>
  </si>
  <si>
    <t>87 Trần Nguyên Đán, phường 3, quận Bình Thạnh, thành phố Hồ Chí Minh</t>
  </si>
  <si>
    <t>CircleK-SG0054</t>
  </si>
  <si>
    <t>CircleK 9 Nguyễn Kim</t>
  </si>
  <si>
    <t>9 Nguyễn Kim, phường 12, quận 5, thành phố Hồ Chí Minh</t>
  </si>
  <si>
    <t>CircleK-SG0056</t>
  </si>
  <si>
    <t>CircleK 27Bis Tôn Thất Tùng</t>
  </si>
  <si>
    <t>27 Bis Tôn Thất Tùng, phường Phạm Ngũ Lão, quận 1, thành phố Hồ Chí Minh</t>
  </si>
  <si>
    <t>CircleK-SG0057</t>
  </si>
  <si>
    <t>CircleK 199 Đường Số 17</t>
  </si>
  <si>
    <t>Số 199 Đường số 17, phường Tân Quý, quận 7, thành phố Hồ Chí Minh</t>
  </si>
  <si>
    <t>CircleK-SG0058</t>
  </si>
  <si>
    <t>CircleK 374 Lê Văn Sỹ</t>
  </si>
  <si>
    <t>374 Lê Văn Sỹ, phường 14, quận 3, thành phố Hồ Chí Minh</t>
  </si>
  <si>
    <t>CircleK-SG0059</t>
  </si>
  <si>
    <t>CircleK 273 Lê Thánh Tôn</t>
  </si>
  <si>
    <t>273 Lê Thánh Tôn, phường Bến Thành, quận 1, thành phố Hồ Chí Minh</t>
  </si>
  <si>
    <t>CircleK-SG0060</t>
  </si>
  <si>
    <t>CircleK 220 Nguyễn Trọng Tuyển</t>
  </si>
  <si>
    <t>220 Nguyễn Trọng Tuyển, phường 8, quận Phú Nhuận, thành phố Hồ Chí Minh</t>
  </si>
  <si>
    <t>CircleK-SG0061</t>
  </si>
  <si>
    <t>CircleK S34-2 Sky Garden 3 - Phú Mỹ Hưng, Đại Lộ Nguyễn Văn Linh</t>
  </si>
  <si>
    <t>S34-2 Sky Garden 3 - Phú Mỹ Hưng, Đại Lộ Nguyễn Văn Linh, phường Tân Phong, quận 7, thành phố Hồ Chí Minh</t>
  </si>
  <si>
    <t>CircleK-SG0062</t>
  </si>
  <si>
    <t>CircleK 178A Nguyễn Chí Thanh</t>
  </si>
  <si>
    <t>178A Nguyễn Chí Thanh, phường 2, quận 10, thành phố Hồ Chí Minh</t>
  </si>
  <si>
    <t>CircleK-SG0068</t>
  </si>
  <si>
    <t>CircleK 54 Tôn Thất Thiệp</t>
  </si>
  <si>
    <t>54 Tôn Thất Thiệp, phường Bến Nghé, quận 1, thành phố Hồ Chí Minh</t>
  </si>
  <si>
    <t>CircleK-SG0072</t>
  </si>
  <si>
    <t>CircleK 45 Tân Mỹ</t>
  </si>
  <si>
    <t>45 Tân Mỹ, phường Tân Phú, quận 7, thành phố Hồ Chí Minh</t>
  </si>
  <si>
    <t>CircleK-SG0073</t>
  </si>
  <si>
    <t>CircleK 12 Đông Du</t>
  </si>
  <si>
    <t>12 Đông Du, phường Bến Nghé, quận 1, thành phố Hồ Chí Minh</t>
  </si>
  <si>
    <t>CircleK-SG0077</t>
  </si>
  <si>
    <t>CircleK 11 Nguyễn Văn Tráng</t>
  </si>
  <si>
    <t>11 Nguyễn Văn Trang, phường Bến Thành, quận 1, thành phố Hồ Chí Minh</t>
  </si>
  <si>
    <t>CircleK-SG0085</t>
  </si>
  <si>
    <t>CircleK 180 Nguyễn Hồng Đào</t>
  </si>
  <si>
    <t>180 Nguyễn Hồng Đào, phường 14, quận Tân Bình, thành phố Hồ Chí Minh</t>
  </si>
  <si>
    <t>CircleK-SG0086</t>
  </si>
  <si>
    <t>CircleK 225A Hoàng Hoa Thám</t>
  </si>
  <si>
    <t>225A Hoàng Hoa Thám, phường 13, quận Tân Bình, thành phố Hồ Chí Minh</t>
  </si>
  <si>
    <t>CircleK-SG0087</t>
  </si>
  <si>
    <t>CircleK 8A/11D1 Thái Văn Lung</t>
  </si>
  <si>
    <t>8A/11D Thái Văn Lung, phường Bến Nghé, quận 1, thành phố Hồ Chí Minh</t>
  </si>
  <si>
    <t>CircleK-SG0088</t>
  </si>
  <si>
    <t>CircleK 124 Phổ Quang</t>
  </si>
  <si>
    <t>124 Phổ Quang, phường 9, quận Phú Nhuận, thành phố Hồ Chí Minh</t>
  </si>
  <si>
    <t>CircleK-SG0090</t>
  </si>
  <si>
    <t>CircleK 171B Hoàng Hoa Thám</t>
  </si>
  <si>
    <t>171B Hoàng Hoa Thám, phường 13, quận Tân Bình, thành phố Hồ Chí Minh</t>
  </si>
  <si>
    <t>CircleK-SG0091</t>
  </si>
  <si>
    <t>CircleK 162 Nguyễn Công Trứ</t>
  </si>
  <si>
    <t>162 Nguyễn Công Trứ, phường Nguyễn Thái Bình, quận 1, thành phố Hồ Chí Minh</t>
  </si>
  <si>
    <t>CircleK-SG0095</t>
  </si>
  <si>
    <t>CircleK 190B Phan Văn Trị</t>
  </si>
  <si>
    <t>190B Nguyễn Tri Phương, phường 12, quận Bình Thạnh, Thành phố Hồ Chí Minh</t>
  </si>
  <si>
    <t>CircleK-SG0097</t>
  </si>
  <si>
    <t>CircleK 315B Bùi Hữu Nghĩa</t>
  </si>
  <si>
    <t>315 Bùi Hữu Nghĩa, phường 1, quận Bình Thạnh, thành phố Hồ Chí Minh</t>
  </si>
  <si>
    <t>CircleK-SG0100</t>
  </si>
  <si>
    <t>CircleK 32A-32B Bùi Thị Xuân</t>
  </si>
  <si>
    <t>32A-32B Bùi Thị Xuân, phường Bến Thành, quận 1, thành phố Hồ Chí Minh</t>
  </si>
  <si>
    <t>CircleK-SG0101</t>
  </si>
  <si>
    <t>CircleK 47-49 Nguyễn Văn Bảo</t>
  </si>
  <si>
    <t>47-49 Nguyễn Văn Bảo, phường 4, quận Gò Vấp, thành phố Hồ Chí Minh</t>
  </si>
  <si>
    <t>CircleK-SG0102</t>
  </si>
  <si>
    <t>CircleK 325-327 Phạm Ngũ Lão</t>
  </si>
  <si>
    <t>325-327 Phạm Ngũ Lão, phường Phạm Ngũ Lão, quận 1, thành phố Hồ Chí Minh</t>
  </si>
  <si>
    <t>CircleK-SG0103</t>
  </si>
  <si>
    <t>CircleK 06 Quách Văn Tuấn</t>
  </si>
  <si>
    <t>06 Quách Văn Tuấn, phường 12, quận Tân Bình, thành phố Hồ Chí Minh</t>
  </si>
  <si>
    <t>CircleK-SG0106</t>
  </si>
  <si>
    <t>CircleK 43 Phạm Ngọc Thạch</t>
  </si>
  <si>
    <t>43 Phạm Ngọc Thạch, phường Võ Thị Sáu, quận 3, thành phố Hồ Chí Minh</t>
  </si>
  <si>
    <t>CircleK-SG0109</t>
  </si>
  <si>
    <t>CircleK 268 Lý Thường Kiệt</t>
  </si>
  <si>
    <t>268 Lý Thường Kiệt, phường 14, quận 10, thành phố Hồ Chí Minh</t>
  </si>
  <si>
    <t>CircleK-SG0112</t>
  </si>
  <si>
    <t>CircleK 702 Nguyễn Văn Linh</t>
  </si>
  <si>
    <t>702 Nguyễn Văn Linh, phường Tân Phong, quận 7, thành phố Hồ Chí Minh</t>
  </si>
  <si>
    <t>CircleK-SG0114</t>
  </si>
  <si>
    <t>CircleK 42 Đường C</t>
  </si>
  <si>
    <t>42 Đường C, phường Tân Phú, quận 7, thành phố Hồ Chí Minh</t>
  </si>
  <si>
    <t>CircleK-SG0115</t>
  </si>
  <si>
    <t>CircleK 257A Nguyễn Trãi</t>
  </si>
  <si>
    <t>257A Nguyễn Trãi, phường Nguyễn Cư Trinh, quận 1, thành phố Hồ Chí Minh</t>
  </si>
  <si>
    <t>CircleK-SG0117</t>
  </si>
  <si>
    <t>CircleK 67 Lê Đức Thọ</t>
  </si>
  <si>
    <t>67 Lê Đức Thọ, phường 7, quận Gò Vấp, thành phố Hồ Chí Minh</t>
  </si>
  <si>
    <t>CircleK-SG0122</t>
  </si>
  <si>
    <t>CircleK 58 Lữ Gia</t>
  </si>
  <si>
    <t>58 Lữ Gia, phường 15, quận 11, thành phố Hồ Chí Minh</t>
  </si>
  <si>
    <t>CircleK-SG0123</t>
  </si>
  <si>
    <t>CircleK 15 Bùi Bằng Đoàn</t>
  </si>
  <si>
    <t>15 Bùi Quang Đoàn, KP Hùng Vương 3, phường Tân Phong, quận 7, thành phố Hồ Chí Minh</t>
  </si>
  <si>
    <t>CircleK-SG0125</t>
  </si>
  <si>
    <t>CircleK 4-6 Đường Số 10</t>
  </si>
  <si>
    <t>4-6 Đường số 10, phường 13, quận 6, thành phố Hồ Chí Minh</t>
  </si>
  <si>
    <t>CircleK-SG0127</t>
  </si>
  <si>
    <t>CircleK 160 Đường Số 19</t>
  </si>
  <si>
    <t>160 Đường số 19, khu phố 2, phường Bình Trị Đông B, quận Bình Tân, thành phố Hồ Chí Minh</t>
  </si>
  <si>
    <t>CircleK-SG0128</t>
  </si>
  <si>
    <t>CircleK 91 Đường Nguyễn Thị Mười</t>
  </si>
  <si>
    <t>91 đường Nguyễn Thị Mười, phường 4, quận 8, thành phố Hồ Chí Minh</t>
  </si>
  <si>
    <t>CircleK-SG0129</t>
  </si>
  <si>
    <t>CircleK 184 Lê Đức Thọ</t>
  </si>
  <si>
    <t>184 Lê Đức Thọ, phường 6, quận Gò Vấp, thành phố Hồ Chí Minh</t>
  </si>
  <si>
    <t>CircleK-SG0130</t>
  </si>
  <si>
    <t>CircleK 172 Nguyễn Thị Tần</t>
  </si>
  <si>
    <t>172 Nguyễn Thị Tân, phường 2, quận 8, thành phố Hồ Chí Minh</t>
  </si>
  <si>
    <t>CircleK-SG0131</t>
  </si>
  <si>
    <t>CircleK 197A-199 Điện Biên Phủ</t>
  </si>
  <si>
    <t>197A-199 Điện Biên Phủ, phường 15, quận Bình Thạnh, thành phố Hồ Chí Minh</t>
  </si>
  <si>
    <t>CircleK-SG0133</t>
  </si>
  <si>
    <t>CircleK Số C0.02, Kp Mỹ Phước (H6-1) Phú Mỹ Hưng</t>
  </si>
  <si>
    <t>C0.02, khu phố Mỹ Phước (H6-1) Phú Mỹ Hưng, phường Tân Phong, quận 7, thành phố Hồ Chí Minh</t>
  </si>
  <si>
    <t>CircleK-SG0134</t>
  </si>
  <si>
    <t>CircleK 58 Phạm Văn Nghị, Khu Sky Garden 2-Phú Mỹ Hưng</t>
  </si>
  <si>
    <t>58 Phạm Văn Nghị, khu Sky Garden 2 - Phú Mỹ Hưng, phường Tân Phong, quận 7, thành phố Hồ Chí Minh</t>
  </si>
  <si>
    <t>CircleK-SG0137</t>
  </si>
  <si>
    <t>CircleK 193 Đường Số 1</t>
  </si>
  <si>
    <t>193 Đường số 1, phường Bình Trị Đông B, quận Bình Tân, thành phố Hồ Chí Minh</t>
  </si>
  <si>
    <t>CircleK-SG0138</t>
  </si>
  <si>
    <t>CircleK Tầng Hầm Tòa Nhà H1, Khu Phố Tân Lập</t>
  </si>
  <si>
    <t>Tầng hầm tòa nhà H1, khu phố Tân Lập, phường Đông Hòa, Thị xã Dĩ An, Tỉnh Bình Dương</t>
  </si>
  <si>
    <t>CircleK-SG0139</t>
  </si>
  <si>
    <t>CircleK 29 Lê Lợi</t>
  </si>
  <si>
    <t>29 Lê Lợi, phường 4, quận Gò Vấp, thành phố Hồ Chí Minh</t>
  </si>
  <si>
    <t>CircleK-SG0141</t>
  </si>
  <si>
    <t>CircleK 29 Trịnh Đình Thảo</t>
  </si>
  <si>
    <t>29 Trịnh Đình Thảo, phường Hòa Thạnh, quận Tân Phú, thành phố Hồ Chí Minh</t>
  </si>
  <si>
    <t>CircleK-SG0143</t>
  </si>
  <si>
    <t>CircleK 12 Phạm Văn Nghị</t>
  </si>
  <si>
    <t>12 Phạm Văn Nghị, phường Tân Phong, quận 7, thành phố Hồ Chí Minh</t>
  </si>
  <si>
    <t>CircleK-SG0144</t>
  </si>
  <si>
    <t>CircleK 82 Nguyễn Huệ</t>
  </si>
  <si>
    <t>82 Nguyễn Huệ, phường Bến Nghé, quận 1, thành phố Hồ Chí Minh</t>
  </si>
  <si>
    <t>CircleK-SG0145</t>
  </si>
  <si>
    <t>CircleK 22 Nguyễn Trường Tộ</t>
  </si>
  <si>
    <t>22 Nguyễn Trường Tộ, phường 13, quận 4, thành phố Hồ Chí Minh</t>
  </si>
  <si>
    <t>CircleK-SG0146</t>
  </si>
  <si>
    <t>CircleK 18 Bình Phú</t>
  </si>
  <si>
    <t>18 Bình Phú, phường 11, quận 6, thành phố Hồ Chí Minh</t>
  </si>
  <si>
    <t>CircleK-SG0148</t>
  </si>
  <si>
    <t>CircleK 5A Đường Chợ Lớn</t>
  </si>
  <si>
    <t>5A Đường Chợ Lớn, phường 11, quận 6, thành phố Hồ Chí Minh</t>
  </si>
  <si>
    <t>CircleK-SG0150</t>
  </si>
  <si>
    <t>CircleK 2 Nguyễn Khắc Viện</t>
  </si>
  <si>
    <t>2 Nguyễn Khắc Viện, phường Tân Phú, quận 7, thành phố Hồ Chí Minh</t>
  </si>
  <si>
    <t>CircleK-SG0154</t>
  </si>
  <si>
    <t>CircleK 45 Thống Nhất</t>
  </si>
  <si>
    <t>45 Thống Nhất, phường Bình Thọ, thành phố Thủ Đức, thành phố Hồ Chí Minh</t>
  </si>
  <si>
    <t>CircleK-SG0155</t>
  </si>
  <si>
    <t>CircleK 144 Lê Trọng Tấn</t>
  </si>
  <si>
    <t>144 Lê Trọng Tấn, phường Tây Thạnh, quận Tân Phú, thành phố Hồ Chí Minh</t>
  </si>
  <si>
    <t>CircleK-SG0157</t>
  </si>
  <si>
    <t>CircleK 15 Đường D2 Khu Dân Cư Phức Hợp Sông Sài Gòn, 92 Nguyễn Hữu Cảnh</t>
  </si>
  <si>
    <t>15 Đường D2, khu dân cư phức hợp Sông Sài Gòn, 92 Nguyễn Hữu Cảnh, phường 22, quận Bình Thạnh, thành phố Hồ Chí Minh</t>
  </si>
  <si>
    <t>CircleK-SG0159</t>
  </si>
  <si>
    <t>CircleK 402 Hà Huy Tập</t>
  </si>
  <si>
    <t>402 Hà Huy Tập - Khu phố Mỹ Khanh, phường Tân Phongm quận 7, thành phố Hồ Chí Minh</t>
  </si>
  <si>
    <t>CircleK-SG0160</t>
  </si>
  <si>
    <t>CircleK 17 Cao Thắng</t>
  </si>
  <si>
    <t>17 Cao Thăng, phường 3, quận 3, thành phố Hồ Chí Minh</t>
  </si>
  <si>
    <t>CircleK-SG0161</t>
  </si>
  <si>
    <t>CircleK 353A Tân Sơn Nhì</t>
  </si>
  <si>
    <t>353A Tân Sơn Nhì, phường Tân Sơn Nhì, quận Tân Phú, thành phố Hồ Chí Minh</t>
  </si>
  <si>
    <t>CircleK-SG0162</t>
  </si>
  <si>
    <t>CircleK 41 Yên Thế</t>
  </si>
  <si>
    <t>41 Yên Thế, Phường 2, quận Tân Bình, thành phố Hồ Chí Minh</t>
  </si>
  <si>
    <t>CircleK-SG0163</t>
  </si>
  <si>
    <t>CircleK 50 Nhất Chi Mai</t>
  </si>
  <si>
    <t>50 Nhất Chi Mai, phường 13, quận Tân Bình, thành phố Hồ Chí Minh</t>
  </si>
  <si>
    <t>CircleK-SG0164</t>
  </si>
  <si>
    <t>CircleK 18A15 Tăng Nhơn Phú</t>
  </si>
  <si>
    <t>18A15 Tăng Nhơn Phú, phường Phước Long B, thành phố Thủ Đức, thành phố Hồ Chí Minh</t>
  </si>
  <si>
    <t>CircleK-SG0167</t>
  </si>
  <si>
    <t>CircleK 380/16/16 Lê Văn Lương</t>
  </si>
  <si>
    <t>318/16/16 Lê Văn Lương, khu phố 1, phường Tân Hưng, quận 7, thành phố Hồ Chí Minh</t>
  </si>
  <si>
    <t>CircleK-SG0168</t>
  </si>
  <si>
    <t>CircleK 44 Cửu Long</t>
  </si>
  <si>
    <t>44 Cửu Long, phường 15, quận 10, thành phố Hồ Chí Minh</t>
  </si>
  <si>
    <t>CircleK-SG0174</t>
  </si>
  <si>
    <t>CircleK 683A Âu Cơ</t>
  </si>
  <si>
    <t>683A Đường Âu Cơ, phường Tân Thành, quận Tân Phú, thành phố Hồ Chí Minh</t>
  </si>
  <si>
    <t>CircleK-SG0175</t>
  </si>
  <si>
    <t>CircleK 66C Hoàng Diệu 2</t>
  </si>
  <si>
    <t>66C Đường Hoàng Diệu 2, khu phố 3, đường Linh Chiểu, quận Thủ Đức, thành phố Hồ Chí Minh</t>
  </si>
  <si>
    <t>CircleK-SG0176</t>
  </si>
  <si>
    <t>CircleK 1 Đường Số 1</t>
  </si>
  <si>
    <t>1 Đường số 1, phường 5, quận Gò Vấp, thành phố Hồ Chí Minh</t>
  </si>
  <si>
    <t>CircleK-SG0177</t>
  </si>
  <si>
    <t>CircleK Số 15-17 Đường Số 3 Khu Dân Cư Phú Mỹ</t>
  </si>
  <si>
    <t>15 Lô L - 17 Lô L, đường số 3, khu dân cư Phú Mỹ, phường Phú Mỹ, quận 7, thành phố Hồ Chí Minh</t>
  </si>
  <si>
    <t>CircleK-SG0181</t>
  </si>
  <si>
    <t>CircleK 77B Đường Số 2</t>
  </si>
  <si>
    <t>77B Đường số 2, phường 15, quận 11, thành phố Hồ Chí Minh</t>
  </si>
  <si>
    <t>CircleK-SG0182</t>
  </si>
  <si>
    <t>CircleK 15B Nguyễn Lương Bằng (nối dài)</t>
  </si>
  <si>
    <t>15B Nguyễn Lương Bằng (nối dài), phường Phú Mỹ, quận 7, thành phố Hồ Chí Minh</t>
  </si>
  <si>
    <t>CircleK-SG0183</t>
  </si>
  <si>
    <t>CircleK 277 Âu Dương Lân</t>
  </si>
  <si>
    <t>277 Đường Âu Dương Lân, phường Tân Hưng, quận 7, thành phố Hồ Chí Minh</t>
  </si>
  <si>
    <t>CircleK-SG0184</t>
  </si>
  <si>
    <t>CircleK A24 Đường Số 4</t>
  </si>
  <si>
    <t>A24 Đường D4, phường Tân Hưng, quận 7, thành phố Hồ Chí Minh</t>
  </si>
  <si>
    <t>CircleK-SG0188</t>
  </si>
  <si>
    <t>CircleK 73-75 Trần Trọng Cung</t>
  </si>
  <si>
    <t>73-75 Trần Trọng Cung, phường Tân Thuận Đông, quận 7, thành phố Hồ Chí Minh</t>
  </si>
  <si>
    <t>CircleK-SG0190</t>
  </si>
  <si>
    <t>CircleK 58-60 Hoa Cúc</t>
  </si>
  <si>
    <t>58-60 Hoa Cúc, phường 7, quận Phú Nhuận, thành phố Hồ Chí Minh</t>
  </si>
  <si>
    <t>CircleK-SG0194</t>
  </si>
  <si>
    <t>CircleK 15 Đỗ Quang Đẩu</t>
  </si>
  <si>
    <t>15 Đỗ Quang Dầu, phường Phạm Ngũ Lão, quận 1, thành phố Hồ Chí Minh</t>
  </si>
  <si>
    <t>CircleK-SG0195</t>
  </si>
  <si>
    <t>CircleK 62 Man Thiện</t>
  </si>
  <si>
    <t>62 Đường Man Thiện, phường Tăng Nhơn Phú A, quận 9, thành phố Hồ Chí Minh</t>
  </si>
  <si>
    <t>CircleK-SG0197</t>
  </si>
  <si>
    <t>CircleK 525 Tô Hiến Thành</t>
  </si>
  <si>
    <t>525 Tô Hiến Thành, phường 14, quận 10, thành phố Hồ Chí Minh</t>
  </si>
  <si>
    <t>CircleK-SG0198</t>
  </si>
  <si>
    <t>CircleK 92 Hậu Giang</t>
  </si>
  <si>
    <t>92 Hậu Giang, phường 6, quận 6, thành phố Hồ Chí Minh</t>
  </si>
  <si>
    <t>CircleK-SG0201</t>
  </si>
  <si>
    <t>CircleK 45 Cao Thắng</t>
  </si>
  <si>
    <t>45 Cao Thăng, phường 3, quận 3, thành phố Hồ Chí Minh</t>
  </si>
  <si>
    <t>CircleK-SG0204</t>
  </si>
  <si>
    <t>CircleK A67 Nguyễn Trãi</t>
  </si>
  <si>
    <t>A67 Nguyễn Trãi, phường Nguyễn Cư Trinh, quận 1, thành phố Hồ Chí Minh</t>
  </si>
  <si>
    <t>CircleK-SG0205</t>
  </si>
  <si>
    <t>CircleK 609 Xô Viết Nghệ Tĩnh</t>
  </si>
  <si>
    <t>609 Xô Viết Nghệ Tĩnh, phường 26, quận Bình Thạnh, thành phố Hồ Chí Minh</t>
  </si>
  <si>
    <t>CircleK-SG0206</t>
  </si>
  <si>
    <t>CircleK T2,00.01 Toà Nhà Krista 537 Nguyễn Duy Trinh</t>
  </si>
  <si>
    <t>T2,00.01 Tòa nhà Krista 537 Nguyễn Duy Trinh, phường Bình Trung Đông, thành phố Thủ Đức, thành phố Hồ Chí Minh</t>
  </si>
  <si>
    <t>CircleK-SG0207</t>
  </si>
  <si>
    <t>CircleK 371 Nguyễn Kiệm</t>
  </si>
  <si>
    <t>371 Nguyễn Kiệm, phường 3, quận Gò Vấp, thành phố Hồ Chí Minh</t>
  </si>
  <si>
    <t>CircleK-SG0211</t>
  </si>
  <si>
    <t>CircleK Số 264 Nguyễn Đình Chiểu</t>
  </si>
  <si>
    <t>Số 264 Nguyễn Đình Chiểu, phường Võ Thị Sáu, quận 3, thành phố Hồ Chí Minh</t>
  </si>
  <si>
    <t>CircleK-SG0212</t>
  </si>
  <si>
    <t>CircleK 292 Điện Biên Phủ</t>
  </si>
  <si>
    <t>292 Điện Biên Phủ, phường 11, quận Bình Thạnh, thành phố Hồ Chí Minh</t>
  </si>
  <si>
    <t>CircleK-SG0214</t>
  </si>
  <si>
    <t>CircleK 103 Trương Định</t>
  </si>
  <si>
    <t>103 Trương Định, phường Võ Thị Sáu, quận 3, thành phố Hồ Chí Minh</t>
  </si>
  <si>
    <t>CircleK-SG0216</t>
  </si>
  <si>
    <t>CircleK 55 Phạm Viết Chánh</t>
  </si>
  <si>
    <t>55 Phạm Việt Chánh, phường Nguyễn Cư Trinh, quận 1, thành phố Hồ Chí Minh</t>
  </si>
  <si>
    <t>CircleK-SG0217</t>
  </si>
  <si>
    <t>CircleK 475 Điện Biên Phủ</t>
  </si>
  <si>
    <t>Số 475 Điện Biên Phủ, phường 25, quận Bình Thạnh, thành phố Hồ Chí Minh</t>
  </si>
  <si>
    <t>CircleK-SG0218</t>
  </si>
  <si>
    <t>CircleK 1 Bùi Viện</t>
  </si>
  <si>
    <t>01 Bùi Viện, phường Phạm Ngũ Lão, quận 1, thành phố Hồ Chí Minh</t>
  </si>
  <si>
    <t>CircleK-SG0219</t>
  </si>
  <si>
    <t>CircleK 74 Đường Số 1</t>
  </si>
  <si>
    <t>Số 74 đường số 1, phường Bình Trị Đông B, quận Bình Tân, thành phố Hồ Chí Minh</t>
  </si>
  <si>
    <t>CircleK-SG0220</t>
  </si>
  <si>
    <t>CircleK 16 Ấp Bắc</t>
  </si>
  <si>
    <t>Số 16 Đường Ấp Bắc, phường 13, quận Tân Bình, thành phố Hồ Chí Minh</t>
  </si>
  <si>
    <t>CircleK-SG0222</t>
  </si>
  <si>
    <t>CircleK 529 Sư Vạn Hạnh</t>
  </si>
  <si>
    <t>Số 529 Sư Vạn Hạnh, phường 13, quận 10, thành phố Hồ Chí Minh</t>
  </si>
  <si>
    <t>CircleK-SG0223</t>
  </si>
  <si>
    <t>CircleK 26 Nguyễn Thái Bình</t>
  </si>
  <si>
    <t>Số 26 Nguyễn Thí Bình, phường 4, quận Tân Bình, thành phố Hồ Chí Minh</t>
  </si>
  <si>
    <t>CircleK-SG0224</t>
  </si>
  <si>
    <t>CircleK 243 Phan Đình Phùng</t>
  </si>
  <si>
    <t>Số 243 Phan Đình Phùng, phường 15 quận Phú Nhuận, thành phố Hồ Chí Minh</t>
  </si>
  <si>
    <t>CircleK-SG0225</t>
  </si>
  <si>
    <t>CircleK Số 74 Nguyễn Văn Thương</t>
  </si>
  <si>
    <t>74 Nguyễn Văn Thường, phường 25, quận Bình Thạnh, thành phố Hồ Chí Minh</t>
  </si>
  <si>
    <t>CircleK-SG0226</t>
  </si>
  <si>
    <t>CircleK L3-SH01 Toà nhà Landmart 3, Vinhomes Central Park, 720A Điện Biên Phủ</t>
  </si>
  <si>
    <t>Số L3-SH01 Toàn Landmark 3, Vinhomes Central Park, 720A Điện Biên Phủ, phường 22, quận Bình Thạnh, thành phố Hồ Chí Minh</t>
  </si>
  <si>
    <t>CircleK-SG0227</t>
  </si>
  <si>
    <t>CircleK 131 Trần Đình Xu</t>
  </si>
  <si>
    <t>Số 131 Trần Đình Xu, phường Nguyễn Cư Trinh, quận 1, thành phố Hồ Chí Minh</t>
  </si>
  <si>
    <t>CircleK-SG0228</t>
  </si>
  <si>
    <t>CircleK 165-167 Lê Thánh Tôn</t>
  </si>
  <si>
    <t>Số 165-167 Lê Thánh Tôn, phường Bến Thành, quận 1, thành phố Hồ Chí Minh</t>
  </si>
  <si>
    <t>CircleK-SG0229</t>
  </si>
  <si>
    <t>CircleK 306 Cao Thắng</t>
  </si>
  <si>
    <t>Số 306 Cao Thăng, phường 12, quận 10, thành phố Hồ Chí Minh</t>
  </si>
  <si>
    <t>CircleK-SG0230</t>
  </si>
  <si>
    <t>CircleK 57 Nguyễn Du</t>
  </si>
  <si>
    <t>57 Nguyễn Du, phường Bến Nghé, quận 1, thành phố Hồ Chí Minh</t>
  </si>
  <si>
    <t>CircleK-SG0231</t>
  </si>
  <si>
    <t>CircleK 259 Đường số 7</t>
  </si>
  <si>
    <t>Số 259 Đường số 7, phường Bình Trị Đông B, quận Bình Tân, thành phố Hồ Chí Minh</t>
  </si>
  <si>
    <t>CircleK-SG0232</t>
  </si>
  <si>
    <t>CircleK 139-141 Âu Dương Lân</t>
  </si>
  <si>
    <t>139-141 Âu Dương Lân, phường 2, quận 8, thành phố Hồ Chí Minh</t>
  </si>
  <si>
    <t>CircleK-SG0233</t>
  </si>
  <si>
    <t>CircleK 32 Nguyễn Hữu Cầu</t>
  </si>
  <si>
    <t>Số 32 Nguyễn Hữu Cầu, phường Tân Định, quận 1, thành phố Hồ Chí Minh</t>
  </si>
  <si>
    <t>CircleK-SG0234</t>
  </si>
  <si>
    <t>CircleK 81 Trần Bình Trọng</t>
  </si>
  <si>
    <t>81 Trần Bình Trọng, phường 1, quận 5, thành phố Hồ Chí Minh</t>
  </si>
  <si>
    <t>CircleK-SG0235</t>
  </si>
  <si>
    <t>CircleK 113 Nguyễn Gia Trí</t>
  </si>
  <si>
    <t>113 Nguyễn Gia Trí, phường 25, quận Bình Thạnh, thành phố Hồ Chí Minh</t>
  </si>
  <si>
    <t>CircleK-SG0236</t>
  </si>
  <si>
    <t>CircleK RS3 06-07, Richstar Residence, 239 - 241 &amp; 278 Hòa Bình</t>
  </si>
  <si>
    <t>RS3-SH06 và QS3-SH07 Chung cư Richstar Residence Novaland số 239-241 và 278 Hòa Bình, phường Hiệp Tân, quận Tân Phú, thành phố Hồ Chí Minh</t>
  </si>
  <si>
    <t>CircleK-SG0237</t>
  </si>
  <si>
    <t>CircleK 2 Trần Khắc Chân</t>
  </si>
  <si>
    <t>2 Trần Khắc Chân, phường Tân Định, quận 1, thành phố Hồ Chí Minh</t>
  </si>
  <si>
    <t>CircleK-SG0239</t>
  </si>
  <si>
    <t>CircleK 69B Phạm Văn Hai</t>
  </si>
  <si>
    <t>69B Phạm Văn Hai, phường 3, quận Tân Bình, thành phố Hồ Chí Minh</t>
  </si>
  <si>
    <t>CircleK-SG0240</t>
  </si>
  <si>
    <t>CircleK 62 Phạm Ngọc Thạch</t>
  </si>
  <si>
    <t>62 Phạm Ngọc Thạch, phường Võ Thị Sáu, quận 3, thành phố Hồ Chí Minh</t>
  </si>
  <si>
    <t>CircleK-SG0243</t>
  </si>
  <si>
    <t>CircleK 369 Nguyễn Thái Bình</t>
  </si>
  <si>
    <t>369 Nguyễn Thái Bình, phường 12, quận Tân Bình, thành phố Hồ Chí Minh</t>
  </si>
  <si>
    <t>CircleK-SG0248</t>
  </si>
  <si>
    <t>CircleK 33 Hoàng Hoa Thám</t>
  </si>
  <si>
    <t>33 Hoàng Hoa Thám, phường 13, quận Tân Bình, thành phố Hồ Chí Minh</t>
  </si>
  <si>
    <t>CircleK-SG0250</t>
  </si>
  <si>
    <t>CircleK 271 Phạm Ngũ Lão</t>
  </si>
  <si>
    <t>271 Phạm Ngũ Lão, phường Phạm Ngũ Lão, quận 1, thành phố Hồ Chí Minh</t>
  </si>
  <si>
    <t>CircleK-SG0251</t>
  </si>
  <si>
    <t>CircleK 188 Nguyễn Thị Minh Khai</t>
  </si>
  <si>
    <t>188 Nguyễn Thị Minh Khai, phường Võ Thị Sáu, quận 3, thành phố Hồ Chí Minh</t>
  </si>
  <si>
    <t>CircleK-SG0252</t>
  </si>
  <si>
    <t>CircleK SAV.3-00.27 Toà Nhà The Sun Avenue, Tầng Trệt, Tháp S3, Số 28 Mai Chí Thọ</t>
  </si>
  <si>
    <t>Số SAV.3-00.27 Tòa nhà The Sun Avenue, tầng trệt, Tháp S3, số 28 Mai Chí Thọ, phường An Phú, thành phố Thủ Đức, thành phố Hồ Chí Minh</t>
  </si>
  <si>
    <t>CircleK-SG0254</t>
  </si>
  <si>
    <t>CircleK 27 Phạm Văn Chiêu</t>
  </si>
  <si>
    <t>27 Phạm Văn Chiêu, phường 14, quận Gò Vấp, thành phố Hồ Chí Minh</t>
  </si>
  <si>
    <t>CircleK-SG0255</t>
  </si>
  <si>
    <t>CircleK 809B – 811 Tạ Quang Bửu</t>
  </si>
  <si>
    <t>809B-811 Tạ Quang Bửu, phường 5, quận 8, thành phố Hồ Chí Minh</t>
  </si>
  <si>
    <t>CircleK-SG0256</t>
  </si>
  <si>
    <t>CircleK A1.09 Sunrise City View - Khu Phức Hợp Căn Hộ Nhật Hoa, 33 Nguyễn Hữu Thọ</t>
  </si>
  <si>
    <t>A1.09, Sunrise City View - Khu phức hợp căn hộ Nhật Hoa, 33 Nguyễn Hữu Thọ, phường Tân Hưng, quận 7, thành phố Hồ Chí Minh</t>
  </si>
  <si>
    <t>CircleK-SG0258</t>
  </si>
  <si>
    <t>CircleK 15C Nguyễn Thị Minh Khai</t>
  </si>
  <si>
    <t>15C Nguyễn Thị Minh Khai, phường Bến Nghé, quận 1, thành phố Hồ Chí Minh</t>
  </si>
  <si>
    <t>CircleK-SG0259</t>
  </si>
  <si>
    <t>CircleK 37C Thuận Kiều</t>
  </si>
  <si>
    <t>37C Thuận Kiều, phường 12, quận 5, thành phố Hồ Chí Minh</t>
  </si>
  <si>
    <t>CircleK-SG0262</t>
  </si>
  <si>
    <t>CircleK 69 Nguyễn Khắc Nhu</t>
  </si>
  <si>
    <t>69 Nguyễn Khắc Nhu, phường Cô Giang, quận 1, thành phố Hồ Chí Minh</t>
  </si>
  <si>
    <t>CircleK-SG0264</t>
  </si>
  <si>
    <t>CircleK 83 Đường Số 3, Khu Phố 4</t>
  </si>
  <si>
    <t>83 Đường số 3, khu phố 4, phường Bình An, Quận 2, thành phố Hồ Chí Minh</t>
  </si>
  <si>
    <t>CircleK-SG0265</t>
  </si>
  <si>
    <t>CircleK L1-02 Tầng 1 Cao ốc Chung Cư SaiGon Mia, Đường số 9A Chung Cư Cụm 3,4 - Khu Dân Cư Trung Sơn</t>
  </si>
  <si>
    <t>L1-02 Tầng 1 Cao ốc Chung cư Saigon Mia, đường số 9A Chung cư Cụm III, IV - Khu dân cư Trung Sơn, xã Bình Hưng, huyện Bình Chánh, thành phố Hồ Chí Minh</t>
  </si>
  <si>
    <t>CircleK-SG0266</t>
  </si>
  <si>
    <t>CircleK 103 Trần Huy Liệu</t>
  </si>
  <si>
    <t>103 Trần Huy Liệu, phường 12, quận Phú Nhuận, thành phố Hồ Chí Minh</t>
  </si>
  <si>
    <t>CircleK-SG0267</t>
  </si>
  <si>
    <t>CircleK 87 Cửu Long</t>
  </si>
  <si>
    <t>87 Cửu Long, phường 15, quận 10, thành phố Hồ Chí Minh</t>
  </si>
  <si>
    <t>CircleK-SG0268</t>
  </si>
  <si>
    <t>CircleK Phú Mỹ Hưng - 12 Tân Trào</t>
  </si>
  <si>
    <t>Tầng 1 khu trung tâm thương mại tài chính Dầu Khí Phú Mỹ Hưng, Lô C6-01 Khu A Số 12 Tân Trào, quận 7, thành phố Hồ Chí Minh</t>
  </si>
  <si>
    <t>CircleK-SG0272</t>
  </si>
  <si>
    <t>CircleK 14 Nguyễn Văn Bảo</t>
  </si>
  <si>
    <t>14 Nguyễn Văn Bảo, phường 4, quận Gò Vấp, thành phố Hồ Chí Minh</t>
  </si>
  <si>
    <t>CircleK-SG0273</t>
  </si>
  <si>
    <t>CircleK 60 Lâm Văn Bền</t>
  </si>
  <si>
    <t>Số 60 Lâm Văn Bền, phường Tân Kiểng, quận 7, thành phố Hồ Chí Minh</t>
  </si>
  <si>
    <t>CircleK-SG0274</t>
  </si>
  <si>
    <t>CircleK 144 - 146 Lâm Văn Bền</t>
  </si>
  <si>
    <t>144-146 Lâm Văn Bền, phường Tân Quý, quận 7, thành phố Hồ Chí Minh</t>
  </si>
  <si>
    <t>CircleK-SG0275</t>
  </si>
  <si>
    <t>CircleK 184A-184B Nguyễn Xí</t>
  </si>
  <si>
    <t>184A-184B Nguyễn Xí, phường 26, quận Bình Thạnh, thành phố Hồ Chí Minh</t>
  </si>
  <si>
    <t>CircleK-SG0277</t>
  </si>
  <si>
    <t>CircleK 36-38 Trần Thái Tông</t>
  </si>
  <si>
    <t>36-38 Trần Thái Tông, phường 15, quận Tân Bình, thành phố Hồ Chí Minh</t>
  </si>
  <si>
    <t>CircleK-SG0278</t>
  </si>
  <si>
    <t>CircleK 160 Bùi Thị Xuân</t>
  </si>
  <si>
    <t>160 Bùi Thị Xuân, phường Phạm Ngũ Lão, quận 1, thành phố Hồ Chí Minh</t>
  </si>
  <si>
    <t>CircleK-SG0279</t>
  </si>
  <si>
    <t>CircleK Kiot Khu Vực Mặt Tiền Kinh Dương Vương - 395 Kinh Dương Vương</t>
  </si>
  <si>
    <t>Kiot khu vực mặt tiền Kinh Dương Vương - 395 Kinh Dương Vương, phường An Lạc, quận Bình Tân, thành phố Hồ Chí Minh</t>
  </si>
  <si>
    <t>CircleK-SG0281</t>
  </si>
  <si>
    <t>CircleK 273 Trần Bình Trọng</t>
  </si>
  <si>
    <t>273 Trần Bình Trọng, phường 4, quận 5, thành phố Hồ Chí Minh</t>
  </si>
  <si>
    <t>CircleK-SG0282</t>
  </si>
  <si>
    <t>CircleK 139 Nguyễn Đức Cảnh Khu Phố Mỹ Phát - H29-2</t>
  </si>
  <si>
    <t>139 Nguyễn Đức Cảnh, khu phố Mỹ Phát - H29-2, Phường Tân Phong, quận 7, thành phố Hồ Chí Minh</t>
  </si>
  <si>
    <t>CircleK-SG0283</t>
  </si>
  <si>
    <t>CircleK D2.01.01-TM, Tại Tầng 01 và Tầng 02 Tháp D2, Cao Ốc Safira, Số 454 Võ Chí Công</t>
  </si>
  <si>
    <t>D02.01.01 - TM, Tầng 1 và tầng 2 Tháp D2, Cao ốc Safira. Số 454 đường Võ Chí Công, phường Phú Hữu, quận 9, thành phố Hồ Chí Minh</t>
  </si>
  <si>
    <t>CircleK-SG0284</t>
  </si>
  <si>
    <t>CircleK 2H Trần Nhân Tôn</t>
  </si>
  <si>
    <t>Số 2H Trần Nhân Tôn, phường 02, quận 10, thành phố Hồ Chí Minh</t>
  </si>
  <si>
    <t>CircleK-SG0285</t>
  </si>
  <si>
    <t>CircleK Citizen Apartment, Trung Son Residential quarter</t>
  </si>
  <si>
    <t>Tầng Trệt, Chung cư Lô 3-4, Cụm 1, Khu dân cư Trung Sơn, đường số 9A, xã Bình Hưng, huyện Bình Chánh, thành phố Hồ Chí Minh</t>
  </si>
  <si>
    <t>CircleK-SG0286</t>
  </si>
  <si>
    <t>CircleK 402 Nguyễn Thị Thập</t>
  </si>
  <si>
    <t>402 Nguyễn Thị Thập, phường Tân Quý, quận 7, thành phố Hồ Chí Minh</t>
  </si>
  <si>
    <t>CircleK-SG0287</t>
  </si>
  <si>
    <t>CircleK 311 Nguyễn Tri Phương</t>
  </si>
  <si>
    <t>311 Nguyễn Tri Phương, phường 5, quận 10, thành phố Hồ Chí Minh</t>
  </si>
  <si>
    <t>CircleK-SG0288</t>
  </si>
  <si>
    <t>CircleK 223 Đặng Văn Bi</t>
  </si>
  <si>
    <t>Số 223 Đặng Văn Bi, khu phố 4, phường Trường Thọ, thành phố Thủ Đức, thành phố Hồ Chí Minh</t>
  </si>
  <si>
    <t>CircleK-SG0289</t>
  </si>
  <si>
    <t>CircleK 126 Đường Số 15</t>
  </si>
  <si>
    <t>126 Đường số 15, phường Tân Kiểng, quận 7, thành phố Hồ Chí Minh</t>
  </si>
  <si>
    <t>CircleK-SG0290</t>
  </si>
  <si>
    <t>CircleK 264 Độc Lập</t>
  </si>
  <si>
    <t>264 Độc Lập, phường Tân Thành, quận Tân Phú, thành phố Hồ Chí Minh</t>
  </si>
  <si>
    <t>CircleK-SG0291</t>
  </si>
  <si>
    <t>CircleK 135-137 Lê Văn Sỹ</t>
  </si>
  <si>
    <t>Số 135-137 Lê Văn Sỹ, phường 13, quận Phú Nhuận, thành phố Hồ Chí Minh</t>
  </si>
  <si>
    <t>CircleK-SG0293</t>
  </si>
  <si>
    <t>CircleK 485 Huỳnh Tấn Phát</t>
  </si>
  <si>
    <t>485 Huỳnh Tấn Phát, phường Tân Thuận Đông, quận 7, thành phố Hồ Chí Minh</t>
  </si>
  <si>
    <t>CircleK-SG0294</t>
  </si>
  <si>
    <t>CircleK 633 Tỉnh Lộ 10</t>
  </si>
  <si>
    <t>633 Tỉnh Lộ 10, phường Bình Trị Đông B, quận Bình Tân, thành phố Hồ Chí Minh</t>
  </si>
  <si>
    <t>CircleK-SG0295</t>
  </si>
  <si>
    <t>CircleK 18 Tân Hòa Đông</t>
  </si>
  <si>
    <t>Số 18 Tân Hòa Đông, phường 14, quận 6, thành phố Hồ Chí Minh</t>
  </si>
  <si>
    <t>CircleK-SG0296</t>
  </si>
  <si>
    <t>CircleK 619 Lê Đức Thọ</t>
  </si>
  <si>
    <t>Số 619 Lê Đức Thọ, phường 16, quận Gò Vấp, thành phố Hồ Chí Minh</t>
  </si>
  <si>
    <t>CircleK-SG0297</t>
  </si>
  <si>
    <t>CircleK Căn Số A1-00.04 Tháp A1, Khu Chung Cư Phức Hợp Lô M1 74 Nguyễn Cơ Thạch</t>
  </si>
  <si>
    <t>Căn số A1-00.04 Tháp A1, khu chung cư phức hợp Lô M1 74 Nguyễn Cơ Thạch, phường An Lợi Đông, thành phố Thủ Đức, thành phố Hồ Chí Minh</t>
  </si>
  <si>
    <t>CircleK-SG0298</t>
  </si>
  <si>
    <t>CircleK 17H-17K Dương Đình Nghệ</t>
  </si>
  <si>
    <t>17H-17K Dương Đình Nghệ, phường 8, quận 11, thành phố Hồ Chí Minh</t>
  </si>
  <si>
    <t>CircleK-SG0299</t>
  </si>
  <si>
    <t>CircleK 04 Phổ Quang</t>
  </si>
  <si>
    <t>Số 4 Phổ Quang, phường 2, quận Tân Bình, thành phố Hồ Chí Minh</t>
  </si>
  <si>
    <t>CircleK-SG0300</t>
  </si>
  <si>
    <t>CircleK Số 27 Nguyễn Gia Trí</t>
  </si>
  <si>
    <t>27 Nguyễn Gia Trí, phường 25, quận Bình Thạnh, thành phố Hồ Chí Minh</t>
  </si>
  <si>
    <t>CircleK-SG0301</t>
  </si>
  <si>
    <t>CircleK 135 Nguyễn Cửu Đàm</t>
  </si>
  <si>
    <t>135 Nguyễn Cửu Đàm, phường Tân Sơn Nhì, quận Tân Phú, thành phố Hồ Chí Minh</t>
  </si>
  <si>
    <t>CircleK-SG0302</t>
  </si>
  <si>
    <t>CircleK 474 Trần Thị Năm</t>
  </si>
  <si>
    <t>474 Trần Thị Năm, phường Tân Chánh Hiệp, quận 12, thành phố Hồ Chí Minh</t>
  </si>
  <si>
    <t>CircleK-SG0303</t>
  </si>
  <si>
    <t>CircleK Thương Mại Dịch Vụ SH01, Cao Ốc Thoại Ngọc Hầu (Resgreen Tower) - 7A Thoại Ngọc Hầu</t>
  </si>
  <si>
    <t>Thương Mại dịch vụ SH01, Cao ốc Thoại Ngọc Hầu (Resgreen Tower) - 7A Thoại Ngọc Hầu, phường Hòa Thạnh, quận Tân Phú, thành phố Hồ Chí Minh</t>
  </si>
  <si>
    <t>CircleK-SG0304</t>
  </si>
  <si>
    <t>CircleK 144/5 Nguyễn Ảnh Thủ</t>
  </si>
  <si>
    <t>Số 144/5 Nguyễn Ảnh Thủ, Ấp Trung Chánh 2, xã Trung Tránh, huyện Hóc Môn, thành phố Hồ Chí Minh</t>
  </si>
  <si>
    <t>CircleK-SG0305</t>
  </si>
  <si>
    <t>CircleK 297 Nguyễn Duy Dương</t>
  </si>
  <si>
    <t>Số 297 Nguyễn Duy Dương, phường 4, quận 10, thành phố Hồ Chí Minh</t>
  </si>
  <si>
    <t>CircleK-SG0306</t>
  </si>
  <si>
    <t>CircleK 469 Thống Nhất</t>
  </si>
  <si>
    <t>469 Thống Nhất, phường 16, quận Gò Vấp, thành phố Hồ Chí Minh</t>
  </si>
  <si>
    <t>CircleK-SG0307</t>
  </si>
  <si>
    <t>CircleK 55 Đường S11</t>
  </si>
  <si>
    <t>Số 55 Đường S11, phường Tây Thạnh, quận Tân Phú, thành phố Hồ Chí Minh</t>
  </si>
  <si>
    <t>CircleK-SG0308</t>
  </si>
  <si>
    <t>CircleK 22 Phan Xích Long</t>
  </si>
  <si>
    <t>22 Phan Xích Long, phường 03, quận Phú Nhuận, thành phố Hồ Chí Minh</t>
  </si>
  <si>
    <t>CircleK-SG0309</t>
  </si>
  <si>
    <t>CircleK 416 Phan Huy Ích</t>
  </si>
  <si>
    <t>Số 416 Phan Huy Ích, phường 12, quận Gò Vấp, thành phố Hồ Chí Minh</t>
  </si>
  <si>
    <t>CircleK-SG0310</t>
  </si>
  <si>
    <t>CircleK 78-80 Đồng Đen</t>
  </si>
  <si>
    <t>Số 78-80 Đồng Đen, phường 14, quận Tân Bình, thành phố Hồ Chí Minh</t>
  </si>
  <si>
    <t>CircleK-SG0311</t>
  </si>
  <si>
    <t>CircleK 44 Huỳnh Văn Bánh</t>
  </si>
  <si>
    <t>Số 44 Huỳnh Văn Bánh, phường 15, quận Phú Nhuận, thành phố Hồ Chí Minh</t>
  </si>
  <si>
    <t>CircleK-SG0312</t>
  </si>
  <si>
    <t>CircleK 319 Lý Thường Kiệt</t>
  </si>
  <si>
    <t>Cửa hàng số 0.13 và 0.14, cửa hàng Cao ốc Thương Mại căn hộ Thuần Việt, số 319 Lý Thường Kiệt, phường 15, quận 11, thành phố Hồ Chí Minh</t>
  </si>
  <si>
    <t>CircleK-SG0313</t>
  </si>
  <si>
    <t>CircleK 271 Lê Văn Thọ</t>
  </si>
  <si>
    <t>271 Lê Văn Thọ, phường 9, quận Gò Vấp, thành phố Hồ Chí Minh</t>
  </si>
  <si>
    <t>CircleK-SG0314</t>
  </si>
  <si>
    <t>CircleK 309 Nguyễn Văn Khối</t>
  </si>
  <si>
    <t>Số 309 Nguyễn Văn Khôi, phường 8, quận Gò Vấp, Thành phố Hồ Chí Minh</t>
  </si>
  <si>
    <t>CircleK-SG0315</t>
  </si>
  <si>
    <t>CircleK Tầng Trệt Số 264-266 Âu Dương Lân</t>
  </si>
  <si>
    <t>Tầng trệt số 264-266 Âu Dương Lân, phường 3, quận 8, thành phố Hồ Chí Minh</t>
  </si>
  <si>
    <t>CircleK-SG0316</t>
  </si>
  <si>
    <t>CircleK 88 Phước Thiện</t>
  </si>
  <si>
    <t>1.02 Tầng 1, Tòa nhà chung cư S6.03 thuộc khu nhà cao tầng - DAKDC và CV Phước Thiên tại số 88 đường Phước Thiên, phường Long Bình, thành phố Thủ Đức, thành phố Hồ Chí Minh</t>
  </si>
  <si>
    <t>CircleK-SG0317</t>
  </si>
  <si>
    <t>CircleK Tầng Trệt - Số 167 Phạm Hữu Lầu, Tổ 17, Khu Phố 1</t>
  </si>
  <si>
    <t>Tầng Trệt - Số 167 Phạm Hữu Lầu, tổ 17, Khu phố 1, phường Phú Mỹ, quận 7, thành phố Hồ Chí Minh</t>
  </si>
  <si>
    <t>CircleK-SG0318</t>
  </si>
  <si>
    <t>CircleK Tầng trệt số 210 - 212 Cao Lỗ</t>
  </si>
  <si>
    <t>Tầng trệt, số 210-212 Cao Lỗ, phường 4, quận 8, thành phố Hồ Chí Minh</t>
  </si>
  <si>
    <t>CircleK-SG0319</t>
  </si>
  <si>
    <t>CircleK 14 Ung Văn Khiêm</t>
  </si>
  <si>
    <t>14 Ung Văn Khiếm, phường 25, quận Bình Thạnh, thành phố Hồ Chí Minh</t>
  </si>
  <si>
    <t>CircleK-SG0320</t>
  </si>
  <si>
    <t>CircleK 190 Lê Văn Thọ</t>
  </si>
  <si>
    <t>190 Lê Văn Thọ, phường 11, quận Gò Vấp, thành phố Hồ Chí Minh</t>
  </si>
  <si>
    <t>CircleK-SG0400</t>
  </si>
  <si>
    <t>CircleK A10/7 Ấp 2</t>
  </si>
  <si>
    <t>A10/7 Ấp 2, xã Bình Hưng, huyện Bình Chánh, thành phố Hồ Chí Minh</t>
  </si>
  <si>
    <t>CircleK-VT3006</t>
  </si>
  <si>
    <t>1 Thùy Vân</t>
  </si>
  <si>
    <t>1 Thùy Vân, Phường 2, Thành Phố Vũng Tàu, Tỉnh Bà Rịa - Vũng Tàu</t>
  </si>
  <si>
    <t>CircleK-VT3008</t>
  </si>
  <si>
    <t>23D4 Đường 30/4</t>
  </si>
  <si>
    <t>23D4 Đường 30/4, Phường 9, Thành Phố Vũng Tàu, Tỉnh Bà Rịa - Vũng Tàu</t>
  </si>
  <si>
    <t>CircleK-VT3009</t>
  </si>
  <si>
    <t>205 Nam Kỳ Khởi Nghĩa</t>
  </si>
  <si>
    <t>205 Nam Kỳ Khởi Nghĩa, Phường 3, Thành Phố Vũng Tàu, Tỉnh Bà Rịa - Vũng Tàu</t>
  </si>
  <si>
    <t>CircleK-VT3010</t>
  </si>
  <si>
    <t>26 Phan Văn Trị</t>
  </si>
  <si>
    <t>26 Phan Văn Trị, Phường Thắng Tam, Thành Phố Vũng Tàu, Tỉnh Bà Rịa - Vũng Tàu</t>
  </si>
  <si>
    <t>CircleK-VT3011</t>
  </si>
  <si>
    <t>6 Quang Trung</t>
  </si>
  <si>
    <t>6 Quang Trung, Phường 1, Thành Phố Vũng Tàu, Tỉnh Bà Rịa - Vũng Tàu</t>
  </si>
  <si>
    <t>CircleK-VT3012</t>
  </si>
  <si>
    <t>Số 12 Nhà Dịch Vụ 15 Tầng</t>
  </si>
  <si>
    <t>Số 12 Nhà Dịch Vụ 15 Tầng, Phường 7, Thành Phố Vũng Tàu, Tỉnh Bà Rịa - Vũng Tàu</t>
  </si>
  <si>
    <t>CircleK-VT3013</t>
  </si>
  <si>
    <t>4 Lê Lợi</t>
  </si>
  <si>
    <t>4 Lê Lợi, Phường 4, Thành Phố Vũng Tàu, Tỉnh Bà Rịa - Vũng Tàu</t>
  </si>
  <si>
    <t>CircleK-VT3014</t>
  </si>
  <si>
    <t>43 Thùy Vân</t>
  </si>
  <si>
    <t>43 Thùy Vân, Phường 2, Thành Phố Vũng Tàu, Tỉnh Bà Rịa - Vũng Tàu</t>
  </si>
  <si>
    <t>CircleK-VT3015</t>
  </si>
  <si>
    <t>117/21 Thùy Vân</t>
  </si>
  <si>
    <t>117/21 Thùy Vân, Phường 2, Thành Phố Vũng Tàu, Tỉnh Bà Rịa - Vũng Tàu</t>
  </si>
  <si>
    <t>CircleK-VT3017</t>
  </si>
  <si>
    <t>103 Thùy Vân</t>
  </si>
  <si>
    <t>103 Thùy Vân, Phường 2, Thành Phố Vũng Tàu, Tỉnh Bà Rịa - Vũng Tàu</t>
  </si>
  <si>
    <t>CircleK-VT3018</t>
  </si>
  <si>
    <t>152 Hoàng Hoa Thám</t>
  </si>
  <si>
    <t>152 Hoàng Hoa Thám, Phường 2, Thành Phố Vũng Tàu, Tỉnh Bà Rịa - Vũng Tàu</t>
  </si>
  <si>
    <t>CircleK-VT3019</t>
  </si>
  <si>
    <t>Tầng Trệt Chung Cư Vũng Tàu Gold Sea - 172 Hoàng Hoa Thám</t>
  </si>
  <si>
    <t>Tầng Trệt Chung Cư Vũng Tàu Gold Sea - 172 Hoàng Hoa Thám, Phường 2, Thành Phố Vũng Tàu, Tỉnh Bà Rịa - Vũng Tàu</t>
  </si>
  <si>
    <t>CircleK-VT3020</t>
  </si>
  <si>
    <t>18 Nguyễn Trường Tộ</t>
  </si>
  <si>
    <t>18 Nguyễn Trường Tộ, Phường 3, Thành Phố Vũng Tàu, Tỉnh Bà Rịa - Vũng Tàu</t>
  </si>
  <si>
    <t>CircleK-VT3021</t>
  </si>
  <si>
    <t>78 Trần Hưng Đạo</t>
  </si>
  <si>
    <t>78 Trần Hưng Đạo, Phường 1, Thành Phố Vũng Tàu, Tỉnh Bà Rịa - Vũng Tàu</t>
  </si>
  <si>
    <t>TTMFARMH3B</t>
  </si>
  <si>
    <t>TTMFARM - HH3B Đại từ</t>
  </si>
  <si>
    <t>HH3B Đại từ, Hoàng Mai, HN</t>
  </si>
  <si>
    <t>TTMFARMB424</t>
  </si>
  <si>
    <t>TTMFARM - Sảnh B 423 Minh Khai</t>
  </si>
  <si>
    <t>Sảnh B 423 Minh Khai, Hai Bà Trưng, HN</t>
  </si>
  <si>
    <t>TTMFARMP9</t>
  </si>
  <si>
    <t>TTMFARM - Sảnh Park 9 Times City</t>
  </si>
  <si>
    <t>P9 Times City, Hoàng Mai, HN</t>
  </si>
  <si>
    <t>TTMFARM87</t>
  </si>
  <si>
    <t>TTMFARM - 87 Lĩnh Nam</t>
  </si>
  <si>
    <t>87 Lĩnh Nam, Hoàng Mai, HN</t>
  </si>
  <si>
    <t>WIN6951</t>
  </si>
  <si>
    <t>C0.01, Tầng 1 (Trệt) +2, Lô M8, KP. Phú Mỹ Hưng, CC Midtown, 20/4 Đ.Tân Phú, P. Tân Phú, Q.7 TP. Hồ Chí Minh Việt Nam</t>
  </si>
  <si>
    <t>TTMFARMC423</t>
  </si>
  <si>
    <t>TTMFARM - Sảnh C 423 Minh Khai</t>
  </si>
  <si>
    <t>Sảnh C 423 Minh Khai, Hai Bà Trưng, HN</t>
  </si>
  <si>
    <t>WINF203</t>
  </si>
  <si>
    <t>TTMFARMP2</t>
  </si>
  <si>
    <t>TTMFARM - Sảnh Park 2 Times City</t>
  </si>
  <si>
    <t>Sảnh Park 2 Times City, Hoàng Mai , HN</t>
  </si>
  <si>
    <t>WIN6852</t>
  </si>
  <si>
    <t>WIN6929</t>
  </si>
  <si>
    <t>Thôn La Đồng, Xã Hợp Tiến, Huyện Mỹ Đức TP. Hà Nội Việt Nam</t>
  </si>
  <si>
    <t>win6856</t>
  </si>
  <si>
    <t>Xóm 3, Thôn Hội Xá, Xã Hương Sơn, Huyện Mỹ Đức TP. Hà Nội Việt Nam</t>
  </si>
  <si>
    <t>minhcau0005</t>
  </si>
  <si>
    <t>529 Dương Tự Minh, Quan Triều, TP. Thái Nguyên</t>
  </si>
  <si>
    <t>Clek.cK-BD7006</t>
  </si>
  <si>
    <t>Clek.cK 355 Lý Thường Kiệt, Khu phố Thống Nhất 1</t>
  </si>
  <si>
    <t>355 Lý Thường Kiệt, phu phố Thống Nhất 1, phường Dĩ An, thành phố Dĩ An, tỉnh Bình Dương</t>
  </si>
  <si>
    <t>winF205</t>
  </si>
  <si>
    <t>win6939</t>
  </si>
  <si>
    <t>69 Ngô Xuân Quảng, Thị trấn Trâu Quỳ, Huyện Gia Lâm TP. Hà Nội Việt Nam</t>
  </si>
  <si>
    <t>WIN6844</t>
  </si>
  <si>
    <t>776 - 778 Thống Nhất, P. 15, Q. Gò Vấp TP. Hồ Chí Minh Việt Nam</t>
  </si>
  <si>
    <t>WIN6916</t>
  </si>
  <si>
    <t>505 Nguyễn Văn Tạo, Ấp 1, X. Long Thới, H. Nhà Bè TP. Hồ Chí Minh Việt Nam</t>
  </si>
  <si>
    <t>TRUONGSINH</t>
  </si>
  <si>
    <t>CÔNG TY TNHH MỘT THÀNH VIÊN THƯƠNG MẠI &amp; DỊCH VỤ TRƯỜNG SINH</t>
  </si>
  <si>
    <t>Số 43 Hoàng Văn Thái, Phường Khương Mai, Quận Thanh Xuân, Thành phố Hà Nội, Việt Nam</t>
  </si>
  <si>
    <t>Chưa có sale quản lý</t>
  </si>
  <si>
    <t xml:space="preserve">Khách hàng </t>
  </si>
  <si>
    <t>PO/Hóa đơn</t>
  </si>
  <si>
    <t>=VLOOKUP(C26,'Khách hàng'!$A$1:$G$3738,2,0)</t>
  </si>
  <si>
    <t>=VLOOKUP(C26,'Khách hàng'!A1:C14,2,0)</t>
  </si>
  <si>
    <t>GÀ HUN KHÓI 300G</t>
  </si>
  <si>
    <t>30 + 2 + 12 thùng</t>
  </si>
  <si>
    <t>17 thùng</t>
  </si>
  <si>
    <t>24 thùng</t>
  </si>
  <si>
    <t>22 thùng</t>
  </si>
  <si>
    <t>3 + 2 thùng</t>
  </si>
  <si>
    <t>13 + 1 thùng</t>
  </si>
  <si>
    <t>31 + 35 ( ô tô ) thùng</t>
  </si>
  <si>
    <t>41 ( ô tô ) + 9 thùng</t>
  </si>
  <si>
    <t>15 thùng</t>
  </si>
  <si>
    <t>43 + 4 thùng</t>
  </si>
  <si>
    <t>35 (ô tô) + 24 thùng</t>
  </si>
  <si>
    <t>11 thùng</t>
  </si>
  <si>
    <t>8 + 1 thùng</t>
  </si>
  <si>
    <t>31 + 2 + 35 ( ô tô )</t>
  </si>
  <si>
    <t>34 + 1 thùng</t>
  </si>
  <si>
    <t>38 thùng</t>
  </si>
  <si>
    <t>1 thùng</t>
  </si>
  <si>
    <t>Đà Nẵng</t>
  </si>
  <si>
    <t>Tổng nhập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</si>
</sst>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3" formatCode="_(* #,##0.00_);_(* \(#,##0.00\);_(* &quot;-&quot;??_);_(@_)"/>
    <numFmt numFmtId="164" formatCode="_-* #,##0\ _₫_-;\-* #,##0\ _₫_-;_-* &quot;-&quot;??\ _₫_-;_-@_-"/>
    <numFmt numFmtId="165" formatCode="_-* #,##0.000\ _₫_-;\-* #,##0.000\ _₫_-;_-* &quot;-&quot;??\ _₫_-;_-@_-"/>
    <numFmt numFmtId="166" formatCode="_(* #,##0_);_(* \(#,##0\);_(* &quot;-&quot;??_);_(@_)"/>
    <numFmt numFmtId="167" formatCode="_ * #,##0_ ;_ * \-#,##0_ ;_ * &quot;-&quot;??_ ;_ @_ "/>
    <numFmt numFmtId="168" formatCode="[$-1010000]d/m/yy;@"/>
    <numFmt numFmtId="169" formatCode="[$-1010000]d/m/yyyy;@"/>
  </numFmts>
  <fonts count="50" x14ac:knownFonts="1">
    <font>
      <sz val="11"/>
      <color theme="1"/>
      <name val="Times New Roman"/>
      <family val="2"/>
    </font>
    <font>
      <sz val="11"/>
      <color theme="1"/>
      <name val="Times New Roman"/>
      <family val="2"/>
    </font>
    <font>
      <sz val="9"/>
      <name val="Microsoft Sans Serif"/>
      <family val="2"/>
    </font>
    <font>
      <b/>
      <sz val="9"/>
      <name val="Microsoft Sans Serif"/>
      <family val="2"/>
    </font>
    <font>
      <b/>
      <sz val="9"/>
      <color rgb="FF000000"/>
      <name val="Microsoft Sans Serif"/>
      <family val="2"/>
    </font>
    <font>
      <sz val="11"/>
      <name val="Calibri"/>
      <family val="2"/>
    </font>
    <font>
      <sz val="9"/>
      <color rgb="FF000000"/>
      <name val="Microsoft Sans Serif"/>
      <family val="2"/>
    </font>
    <font>
      <b/>
      <sz val="9"/>
      <color indexed="81"/>
      <name val="Tahoma"/>
      <family val="2"/>
    </font>
    <font>
      <sz val="9"/>
      <color indexed="81"/>
      <name val="Tahoma"/>
      <family val="2"/>
    </font>
    <font>
      <b/>
      <sz val="11"/>
      <color theme="1"/>
      <name val="Calibri"/>
      <family val="2"/>
      <scheme val="minor"/>
    </font>
    <font>
      <sz val="12"/>
      <name val="Times New Roman"/>
      <family val="1"/>
    </font>
    <font>
      <sz val="11"/>
      <name val="Times New Roman"/>
      <family val="1"/>
    </font>
    <font>
      <sz val="8"/>
      <color theme="1"/>
      <name val="Microsoft Sans Serif"/>
      <family val="2"/>
    </font>
    <font>
      <b/>
      <sz val="14"/>
      <color theme="1"/>
      <name val="Microsoft Sans Serif"/>
      <family val="2"/>
    </font>
    <font>
      <sz val="9"/>
      <color theme="1"/>
      <name val="Microsoft Sans Serif"/>
      <family val="2"/>
    </font>
    <font>
      <b/>
      <sz val="9"/>
      <color theme="1"/>
      <name val="Microsoft Sans Serif"/>
      <family val="2"/>
    </font>
    <font>
      <b/>
      <sz val="8"/>
      <name val="Microsoft Sans Serif"/>
      <family val="2"/>
    </font>
    <font>
      <sz val="8"/>
      <name val="Microsoft Sans Serif"/>
      <family val="2"/>
    </font>
    <font>
      <b/>
      <sz val="10"/>
      <color theme="1"/>
      <name val="Microsoft Sans Serif"/>
      <family val="2"/>
    </font>
    <font>
      <b/>
      <sz val="13"/>
      <color theme="1"/>
      <name val="Microsoft Sans Serif"/>
      <family val="2"/>
    </font>
    <font>
      <sz val="12"/>
      <color rgb="FFFF0000"/>
      <name val="Times New Roman"/>
      <family val="1"/>
    </font>
    <font>
      <sz val="12"/>
      <color theme="1"/>
      <name val="Times New Roman"/>
      <family val="1"/>
    </font>
    <font>
      <sz val="13"/>
      <color theme="1"/>
      <name val="Microsoft Sans Serif"/>
      <family val="2"/>
    </font>
    <font>
      <sz val="20"/>
      <color theme="1"/>
      <name val="Microsoft Sans Serif"/>
      <family val="2"/>
    </font>
    <font>
      <sz val="18"/>
      <color theme="1"/>
      <name val="Microsoft Sans Serif"/>
      <family val="2"/>
    </font>
    <font>
      <sz val="9"/>
      <color rgb="FF222222"/>
      <name val="Arial"/>
      <family val="2"/>
    </font>
    <font>
      <sz val="9"/>
      <color rgb="FF000000"/>
      <name val="Arial"/>
      <family val="2"/>
    </font>
    <font>
      <b/>
      <sz val="11"/>
      <color rgb="FFFF0000"/>
      <name val="Times New Roman"/>
      <family val="1"/>
    </font>
    <font>
      <sz val="11"/>
      <color theme="1"/>
      <name val="Calibri"/>
      <family val="2"/>
      <scheme val="minor"/>
    </font>
    <font>
      <sz val="10"/>
      <name val="Arial"/>
      <family val="2"/>
    </font>
    <font>
      <sz val="8"/>
      <name val="Times New Roman"/>
      <family val="2"/>
    </font>
    <font>
      <sz val="11"/>
      <color rgb="FF006100"/>
      <name val="Calibri"/>
      <family val="2"/>
      <scheme val="minor"/>
    </font>
    <font>
      <b/>
      <sz val="13"/>
      <name val="Calibri"/>
      <family val="2"/>
      <scheme val="minor"/>
    </font>
    <font>
      <b/>
      <sz val="15"/>
      <name val="Calibri"/>
      <family val="2"/>
      <scheme val="minor"/>
    </font>
    <font>
      <b/>
      <sz val="11"/>
      <name val="Calibri"/>
      <family val="2"/>
      <scheme val="minor"/>
    </font>
    <font>
      <b/>
      <sz val="13"/>
      <color rgb="FF000000"/>
      <name val="Cambria"/>
      <family val="1"/>
    </font>
    <font>
      <b/>
      <sz val="9"/>
      <color rgb="FF000000"/>
      <name val="Cambria"/>
      <family val="1"/>
    </font>
    <font>
      <sz val="13"/>
      <color theme="1"/>
      <name val="Times New Roman"/>
      <family val="1"/>
    </font>
    <font>
      <sz val="11"/>
      <color theme="1"/>
      <name val="Times New Roman"/>
      <family val="1"/>
    </font>
    <font>
      <sz val="13"/>
      <color theme="1"/>
      <name val="Calibri"/>
      <family val="2"/>
      <scheme val="minor"/>
    </font>
    <font>
      <b/>
      <sz val="12"/>
      <color rgb="FF000000"/>
      <name val="Cambria"/>
      <family val="1"/>
    </font>
    <font>
      <b/>
      <u/>
      <sz val="9"/>
      <color rgb="FF000000"/>
      <name val="Cambria"/>
      <family val="1"/>
    </font>
    <font>
      <b/>
      <u/>
      <sz val="11"/>
      <color rgb="FF000000"/>
      <name val="Cambria"/>
      <family val="1"/>
    </font>
    <font>
      <u/>
      <sz val="11"/>
      <color theme="1"/>
      <name val="Times New Roman"/>
      <family val="1"/>
    </font>
    <font>
      <u/>
      <sz val="11"/>
      <color theme="1"/>
      <name val="Calibri"/>
      <family val="2"/>
      <scheme val="minor"/>
    </font>
    <font>
      <sz val="10"/>
      <color theme="1"/>
      <name val="Microsoft Sans Serif"/>
      <family val="2"/>
    </font>
    <font>
      <sz val="10"/>
      <color rgb="FFFF0000"/>
      <name val="Microsoft Sans Serif"/>
      <family val="2"/>
    </font>
    <font>
      <sz val="8"/>
      <color rgb="FF000000"/>
      <name val="Microsoft Sans Serif"/>
      <family val="2"/>
    </font>
    <font>
      <b/>
      <sz val="8"/>
      <color rgb="FF000000"/>
      <name val="Microsoft Sans Serif"/>
      <family val="2"/>
    </font>
    <font>
      <b/>
      <sz val="11"/>
      <color indexed="8"/>
      <name val="Calibri"/>
      <family val="2"/>
    </font>
  </fonts>
  <fills count="14">
    <fill>
      <patternFill patternType="none"/>
    </fill>
    <fill>
      <patternFill patternType="gray125"/>
    </fill>
    <fill>
      <patternFill patternType="solid">
        <fgColor theme="9" tint="0.79998168889431442"/>
        <bgColor indexed="64"/>
      </patternFill>
    </fill>
    <fill>
      <patternFill patternType="solid">
        <fgColor rgb="FFC2CFF8"/>
        <bgColor indexed="64"/>
      </patternFill>
    </fill>
    <fill>
      <patternFill patternType="solid">
        <fgColor theme="9" tint="0.59999389629810485"/>
        <bgColor indexed="64"/>
      </patternFill>
    </fill>
    <fill>
      <patternFill patternType="solid">
        <fgColor rgb="FFFFFF00"/>
        <bgColor indexed="64"/>
      </patternFill>
    </fill>
    <fill>
      <patternFill patternType="solid">
        <fgColor theme="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rgb="FFC6EFCE"/>
      </patternFill>
    </fill>
    <fill>
      <patternFill patternType="solid">
        <fgColor theme="8" tint="0.79998168889431442"/>
        <bgColor indexed="64"/>
      </patternFill>
    </fill>
    <fill>
      <patternFill patternType="solid">
        <fgColor theme="5"/>
        <bgColor indexed="64"/>
      </patternFill>
    </fill>
  </fills>
  <borders count="23">
    <border>
      <left/>
      <right/>
      <top/>
      <bottom/>
      <diagonal/>
    </border>
    <border>
      <left style="thin">
        <color rgb="FF8DA1DE"/>
      </left>
      <right style="thin">
        <color rgb="FF8DA1DE"/>
      </right>
      <top style="thin">
        <color rgb="FF8DA1DE"/>
      </top>
      <bottom/>
      <diagonal/>
    </border>
    <border>
      <left style="thin">
        <color rgb="FFE3E3E3"/>
      </left>
      <right style="thin">
        <color rgb="FFE3E3E3"/>
      </right>
      <top style="thin">
        <color rgb="FFE3E3E3"/>
      </top>
      <bottom style="thin">
        <color rgb="FFE3E3E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E3E3E3"/>
      </left>
      <right style="thin">
        <color rgb="FFE3E3E3"/>
      </right>
      <top/>
      <bottom/>
      <diagonal/>
    </border>
    <border>
      <left/>
      <right style="thin">
        <color indexed="64"/>
      </right>
      <top style="thin">
        <color indexed="64"/>
      </top>
      <bottom style="thin">
        <color indexed="64"/>
      </bottom>
      <diagonal/>
    </border>
    <border>
      <left style="thin">
        <color rgb="FFE3E3E3"/>
      </left>
      <right/>
      <top style="thin">
        <color rgb="FFE3E3E3"/>
      </top>
      <bottom style="thin">
        <color rgb="FFE3E3E3"/>
      </bottom>
      <diagonal/>
    </border>
    <border>
      <left style="thin">
        <color indexed="64"/>
      </left>
      <right style="thin">
        <color indexed="64"/>
      </right>
      <top/>
      <bottom style="thin">
        <color indexed="64"/>
      </bottom>
      <diagonal/>
    </border>
    <border>
      <left style="medium">
        <color indexed="64"/>
      </left>
      <right style="dashed">
        <color indexed="64"/>
      </right>
      <top style="medium">
        <color indexed="64"/>
      </top>
      <bottom style="thin">
        <color indexed="64"/>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style="thin">
        <color indexed="64"/>
      </bottom>
      <diagonal/>
    </border>
    <border>
      <left style="medium">
        <color indexed="64"/>
      </left>
      <right style="dashed">
        <color indexed="64"/>
      </right>
      <top style="thin">
        <color indexed="64"/>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style="thin">
        <color indexed="64"/>
      </top>
      <bottom style="medium">
        <color indexed="64"/>
      </bottom>
      <diagonal/>
    </border>
    <border>
      <left style="dashed">
        <color indexed="64"/>
      </left>
      <right/>
      <top style="medium">
        <color indexed="64"/>
      </top>
      <bottom/>
      <diagonal/>
    </border>
    <border>
      <left/>
      <right/>
      <top style="medium">
        <color indexed="64"/>
      </top>
      <bottom/>
      <diagonal/>
    </border>
    <border>
      <left/>
      <right style="dashed">
        <color indexed="64"/>
      </right>
      <top style="medium">
        <color indexed="64"/>
      </top>
      <bottom/>
      <diagonal/>
    </border>
    <border>
      <left style="dashed">
        <color indexed="64"/>
      </left>
      <right/>
      <top/>
      <bottom style="medium">
        <color indexed="64"/>
      </bottom>
      <diagonal/>
    </border>
    <border>
      <left/>
      <right/>
      <top/>
      <bottom style="medium">
        <color indexed="64"/>
      </bottom>
      <diagonal/>
    </border>
    <border>
      <left/>
      <right style="dashed">
        <color indexed="64"/>
      </right>
      <top/>
      <bottom style="medium">
        <color indexed="64"/>
      </bottom>
      <diagonal/>
    </border>
    <border>
      <left style="thin">
        <color rgb="FFE3E3E3"/>
      </left>
      <right style="thin">
        <color rgb="FFE3E3E3"/>
      </right>
      <top style="thin">
        <color rgb="FFE3E3E3"/>
      </top>
      <bottom/>
      <diagonal/>
    </border>
    <border>
      <left style="thin">
        <color rgb="FFE3E3E3"/>
      </left>
      <right style="thin">
        <color rgb="FFE3E3E3"/>
      </right>
      <top/>
      <bottom style="thin">
        <color rgb="FFE3E3E3"/>
      </bottom>
      <diagonal/>
    </border>
  </borders>
  <cellStyleXfs count="7">
    <xf numFmtId="0" fontId="0" fillId="0" borderId="0"/>
    <xf numFmtId="43" fontId="1" fillId="0" borderId="0" applyFont="0" applyFill="0" applyBorder="0" applyAlignment="0" applyProtection="0"/>
    <xf numFmtId="0" fontId="5" fillId="0" borderId="0"/>
    <xf numFmtId="0" fontId="28" fillId="0" borderId="0"/>
    <xf numFmtId="0" fontId="21" fillId="0" borderId="0"/>
    <xf numFmtId="0" fontId="1" fillId="0" borderId="0"/>
    <xf numFmtId="0" fontId="31" fillId="11" borderId="0" applyNumberFormat="0" applyBorder="0" applyAlignment="0" applyProtection="0"/>
  </cellStyleXfs>
  <cellXfs count="308">
    <xf numFmtId="0" fontId="0" fillId="0" borderId="0" xfId="0"/>
    <xf numFmtId="164" fontId="2" fillId="0" borderId="0" xfId="1" applyNumberFormat="1" applyFont="1" applyAlignment="1">
      <alignment horizontal="center"/>
    </xf>
    <xf numFmtId="164" fontId="3" fillId="0" borderId="0" xfId="1" applyNumberFormat="1" applyFont="1" applyBorder="1" applyAlignment="1">
      <alignment horizontal="center"/>
    </xf>
    <xf numFmtId="164" fontId="3" fillId="0" borderId="0" xfId="1" applyNumberFormat="1" applyFont="1" applyBorder="1" applyAlignment="1">
      <alignment horizontal="left"/>
    </xf>
    <xf numFmtId="164" fontId="2" fillId="0" borderId="0" xfId="1" applyNumberFormat="1" applyFont="1"/>
    <xf numFmtId="14" fontId="3" fillId="3" borderId="1" xfId="0" applyNumberFormat="1" applyFont="1" applyFill="1" applyBorder="1" applyAlignment="1">
      <alignment horizontal="center" vertical="center" wrapText="1"/>
    </xf>
    <xf numFmtId="49" fontId="3" fillId="3" borderId="1" xfId="0" applyNumberFormat="1" applyFont="1" applyFill="1" applyBorder="1" applyAlignment="1">
      <alignment horizontal="center" vertical="center" wrapText="1"/>
    </xf>
    <xf numFmtId="0" fontId="3" fillId="3"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38" fontId="3" fillId="3" borderId="1" xfId="0" applyNumberFormat="1" applyFont="1" applyFill="1" applyBorder="1" applyAlignment="1">
      <alignment horizontal="center" vertical="center" wrapText="1"/>
    </xf>
    <xf numFmtId="0" fontId="3" fillId="0" borderId="0" xfId="0" applyFont="1"/>
    <xf numFmtId="0" fontId="2" fillId="0" borderId="0" xfId="0" applyFont="1" applyAlignment="1">
      <alignment horizontal="center"/>
    </xf>
    <xf numFmtId="14" fontId="2" fillId="0" borderId="0" xfId="0" applyNumberFormat="1" applyFont="1" applyAlignment="1">
      <alignment horizontal="center"/>
    </xf>
    <xf numFmtId="0" fontId="2" fillId="0" borderId="2" xfId="0" applyFont="1" applyBorder="1" applyAlignment="1">
      <alignment horizontal="left" vertical="center"/>
    </xf>
    <xf numFmtId="49" fontId="2" fillId="0" borderId="0" xfId="0" applyNumberFormat="1" applyFont="1" applyAlignment="1">
      <alignment horizontal="center"/>
    </xf>
    <xf numFmtId="49" fontId="2" fillId="0" borderId="0" xfId="0" applyNumberFormat="1" applyFont="1" applyAlignment="1">
      <alignment horizontal="left"/>
    </xf>
    <xf numFmtId="49" fontId="2" fillId="0" borderId="2" xfId="0" applyNumberFormat="1" applyFont="1" applyBorder="1" applyAlignment="1">
      <alignment horizontal="left"/>
    </xf>
    <xf numFmtId="38" fontId="2" fillId="0" borderId="2" xfId="0" applyNumberFormat="1" applyFont="1" applyBorder="1" applyAlignment="1">
      <alignment horizontal="right" vertical="center"/>
    </xf>
    <xf numFmtId="165" fontId="2" fillId="0" borderId="2" xfId="1" applyNumberFormat="1" applyFont="1" applyFill="1" applyBorder="1" applyAlignment="1">
      <alignment horizontal="right" vertical="center"/>
    </xf>
    <xf numFmtId="0" fontId="2" fillId="0" borderId="0" xfId="0" applyFont="1"/>
    <xf numFmtId="49" fontId="2" fillId="0" borderId="2" xfId="0" applyNumberFormat="1" applyFont="1" applyBorder="1" applyAlignment="1">
      <alignment horizontal="center"/>
    </xf>
    <xf numFmtId="0" fontId="2" fillId="0" borderId="2" xfId="0" applyFont="1" applyBorder="1"/>
    <xf numFmtId="165" fontId="2" fillId="0" borderId="2" xfId="1" applyNumberFormat="1" applyFont="1" applyBorder="1" applyAlignment="1">
      <alignment horizontal="right" vertical="center"/>
    </xf>
    <xf numFmtId="164" fontId="2" fillId="0" borderId="0" xfId="1" applyNumberFormat="1" applyFont="1" applyFill="1"/>
    <xf numFmtId="0" fontId="2" fillId="0" borderId="0" xfId="0" applyFont="1" applyAlignment="1">
      <alignment horizontal="left" vertical="center"/>
    </xf>
    <xf numFmtId="38" fontId="2" fillId="0" borderId="0" xfId="0" applyNumberFormat="1" applyFont="1" applyAlignment="1">
      <alignment horizontal="right" vertical="center"/>
    </xf>
    <xf numFmtId="0" fontId="2" fillId="0" borderId="0" xfId="0" applyFont="1" applyAlignment="1">
      <alignment horizontal="center" vertical="center"/>
    </xf>
    <xf numFmtId="0" fontId="2" fillId="0" borderId="0" xfId="0" applyFont="1" applyAlignment="1">
      <alignment horizontal="left"/>
    </xf>
    <xf numFmtId="49" fontId="2" fillId="0" borderId="0" xfId="0" applyNumberFormat="1" applyFont="1" applyAlignment="1">
      <alignment horizontal="center" vertical="center"/>
    </xf>
    <xf numFmtId="49" fontId="2" fillId="0" borderId="0" xfId="0" applyNumberFormat="1" applyFont="1" applyAlignment="1">
      <alignment horizontal="left" vertical="center"/>
    </xf>
    <xf numFmtId="38" fontId="2" fillId="0" borderId="0" xfId="0" applyNumberFormat="1" applyFont="1"/>
    <xf numFmtId="0" fontId="3" fillId="0" borderId="0" xfId="0" applyFont="1" applyAlignment="1">
      <alignment horizontal="center"/>
    </xf>
    <xf numFmtId="0" fontId="3" fillId="0" borderId="0" xfId="0" applyFont="1" applyAlignment="1">
      <alignment horizontal="left"/>
    </xf>
    <xf numFmtId="0" fontId="3" fillId="2" borderId="0" xfId="0" applyFont="1" applyFill="1" applyAlignment="1">
      <alignment horizontal="center"/>
    </xf>
    <xf numFmtId="49" fontId="2" fillId="0" borderId="2" xfId="0" applyNumberFormat="1" applyFont="1" applyBorder="1" applyAlignment="1">
      <alignment horizontal="center" vertical="center"/>
    </xf>
    <xf numFmtId="0" fontId="2" fillId="0" borderId="2" xfId="0" applyFont="1" applyBorder="1" applyAlignment="1">
      <alignment horizontal="center" vertical="center"/>
    </xf>
    <xf numFmtId="0" fontId="2" fillId="0" borderId="2" xfId="0" applyFont="1" applyBorder="1" applyAlignment="1">
      <alignment horizontal="center"/>
    </xf>
    <xf numFmtId="0" fontId="3" fillId="2" borderId="0" xfId="0" applyFont="1" applyFill="1" applyAlignment="1">
      <alignment horizontal="right"/>
    </xf>
    <xf numFmtId="14" fontId="9" fillId="0" borderId="3" xfId="0" applyNumberFormat="1" applyFont="1" applyBorder="1" applyAlignment="1">
      <alignment horizontal="center" vertical="center"/>
    </xf>
    <xf numFmtId="14" fontId="9" fillId="5" borderId="3" xfId="0" applyNumberFormat="1" applyFont="1" applyFill="1" applyBorder="1" applyAlignment="1">
      <alignment horizontal="center"/>
    </xf>
    <xf numFmtId="14" fontId="9" fillId="0" borderId="0" xfId="0" applyNumberFormat="1" applyFont="1" applyAlignment="1">
      <alignment horizontal="center"/>
    </xf>
    <xf numFmtId="14" fontId="9" fillId="0" borderId="3" xfId="0" applyNumberFormat="1" applyFont="1" applyBorder="1" applyAlignment="1">
      <alignment horizontal="center"/>
    </xf>
    <xf numFmtId="0" fontId="10" fillId="6" borderId="3" xfId="0" applyFont="1" applyFill="1" applyBorder="1" applyAlignment="1">
      <alignment horizontal="center" vertical="center" wrapText="1"/>
    </xf>
    <xf numFmtId="166" fontId="0" fillId="5" borderId="3" xfId="0" applyNumberFormat="1" applyFill="1" applyBorder="1"/>
    <xf numFmtId="166" fontId="0" fillId="5" borderId="3" xfId="1" applyNumberFormat="1" applyFont="1" applyFill="1" applyBorder="1"/>
    <xf numFmtId="166" fontId="0" fillId="0" borderId="4" xfId="1" applyNumberFormat="1" applyFont="1" applyBorder="1"/>
    <xf numFmtId="166" fontId="0" fillId="0" borderId="3" xfId="1" applyNumberFormat="1" applyFont="1" applyFill="1" applyBorder="1"/>
    <xf numFmtId="0" fontId="0" fillId="0" borderId="3" xfId="0" applyBorder="1"/>
    <xf numFmtId="0" fontId="10" fillId="6" borderId="3" xfId="0" applyFont="1" applyFill="1" applyBorder="1" applyAlignment="1">
      <alignment horizontal="center"/>
    </xf>
    <xf numFmtId="0" fontId="11" fillId="6" borderId="3" xfId="0" applyFont="1" applyFill="1" applyBorder="1" applyAlignment="1">
      <alignment horizontal="center"/>
    </xf>
    <xf numFmtId="0" fontId="9" fillId="0" borderId="3" xfId="0" applyFont="1" applyBorder="1"/>
    <xf numFmtId="0" fontId="9" fillId="0" borderId="0" xfId="0" applyFont="1"/>
    <xf numFmtId="0" fontId="12" fillId="0" borderId="0" xfId="0" applyFont="1"/>
    <xf numFmtId="14" fontId="12" fillId="0" borderId="0" xfId="0" applyNumberFormat="1" applyFont="1"/>
    <xf numFmtId="0" fontId="12" fillId="0" borderId="0" xfId="0" applyFont="1" applyAlignment="1">
      <alignment horizontal="right"/>
    </xf>
    <xf numFmtId="0" fontId="14" fillId="0" borderId="0" xfId="0" applyFont="1"/>
    <xf numFmtId="14" fontId="3" fillId="3" borderId="3" xfId="0" applyNumberFormat="1" applyFont="1" applyFill="1" applyBorder="1" applyAlignment="1">
      <alignment horizontal="center" vertical="center" wrapText="1"/>
    </xf>
    <xf numFmtId="0" fontId="4" fillId="3" borderId="3" xfId="0" applyFont="1" applyFill="1" applyBorder="1" applyAlignment="1">
      <alignment horizontal="center" vertical="center" wrapText="1"/>
    </xf>
    <xf numFmtId="0" fontId="15" fillId="0" borderId="0" xfId="0" applyFont="1" applyAlignment="1">
      <alignment horizontal="center"/>
    </xf>
    <xf numFmtId="0" fontId="14" fillId="0" borderId="3" xfId="0" applyFont="1" applyBorder="1" applyAlignment="1">
      <alignment horizontal="center"/>
    </xf>
    <xf numFmtId="0" fontId="14" fillId="0" borderId="3" xfId="0" applyFont="1" applyBorder="1"/>
    <xf numFmtId="0" fontId="2" fillId="0" borderId="3" xfId="0" applyFont="1" applyBorder="1" applyAlignment="1">
      <alignment horizontal="left" vertical="center"/>
    </xf>
    <xf numFmtId="0" fontId="14" fillId="0" borderId="3" xfId="0" applyFont="1" applyBorder="1" applyAlignment="1">
      <alignment horizontal="left"/>
    </xf>
    <xf numFmtId="0" fontId="14" fillId="0" borderId="0" xfId="0" applyFont="1" applyAlignment="1">
      <alignment horizontal="center"/>
    </xf>
    <xf numFmtId="0" fontId="16" fillId="0" borderId="3" xfId="0" applyFont="1" applyBorder="1" applyAlignment="1">
      <alignment horizontal="center" vertical="center"/>
    </xf>
    <xf numFmtId="0" fontId="16" fillId="0" borderId="6" xfId="0" applyFont="1" applyBorder="1" applyAlignment="1">
      <alignment horizontal="center" vertical="center"/>
    </xf>
    <xf numFmtId="167" fontId="16" fillId="0" borderId="3" xfId="1" applyNumberFormat="1" applyFont="1" applyFill="1" applyBorder="1" applyAlignment="1">
      <alignment horizontal="center" vertical="center" wrapText="1"/>
    </xf>
    <xf numFmtId="0" fontId="16" fillId="0" borderId="3" xfId="0" applyFont="1" applyBorder="1" applyAlignment="1">
      <alignment horizontal="center" vertical="center" wrapText="1"/>
    </xf>
    <xf numFmtId="0" fontId="17" fillId="0" borderId="0" xfId="0" applyFont="1" applyAlignment="1">
      <alignment horizontal="center" vertical="center"/>
    </xf>
    <xf numFmtId="0" fontId="17" fillId="0" borderId="3" xfId="0" applyFont="1" applyBorder="1" applyAlignment="1">
      <alignment horizontal="center" vertical="center"/>
    </xf>
    <xf numFmtId="49" fontId="17" fillId="0" borderId="3" xfId="0" applyNumberFormat="1" applyFont="1" applyBorder="1" applyAlignment="1">
      <alignment horizontal="center" vertical="center"/>
    </xf>
    <xf numFmtId="0" fontId="17" fillId="0" borderId="3" xfId="0" applyFont="1" applyBorder="1" applyAlignment="1">
      <alignment horizontal="left" vertical="center"/>
    </xf>
    <xf numFmtId="0" fontId="17" fillId="0" borderId="6" xfId="0" applyFont="1" applyBorder="1" applyAlignment="1">
      <alignment horizontal="center" vertical="center"/>
    </xf>
    <xf numFmtId="167" fontId="17" fillId="0" borderId="3" xfId="1" applyNumberFormat="1" applyFont="1" applyFill="1" applyBorder="1" applyAlignment="1">
      <alignment horizontal="right" vertical="center"/>
    </xf>
    <xf numFmtId="0" fontId="12" fillId="0" borderId="3" xfId="0" applyFont="1" applyBorder="1" applyAlignment="1">
      <alignment horizontal="left" vertical="center"/>
    </xf>
    <xf numFmtId="0" fontId="17" fillId="0" borderId="0" xfId="0" applyFont="1" applyAlignment="1">
      <alignment horizontal="left" vertical="center"/>
    </xf>
    <xf numFmtId="164" fontId="18" fillId="0" borderId="0" xfId="1" applyNumberFormat="1" applyFont="1" applyAlignment="1">
      <alignment vertical="center"/>
    </xf>
    <xf numFmtId="0" fontId="16" fillId="0" borderId="0" xfId="0" applyFont="1" applyAlignment="1">
      <alignment horizontal="center" vertical="center"/>
    </xf>
    <xf numFmtId="0" fontId="12" fillId="0" borderId="0" xfId="0" applyFont="1" applyAlignment="1">
      <alignment horizontal="center" vertical="center"/>
    </xf>
    <xf numFmtId="166" fontId="17" fillId="0" borderId="3" xfId="1" applyNumberFormat="1" applyFont="1" applyFill="1" applyBorder="1" applyAlignment="1">
      <alignment horizontal="center" vertical="center"/>
    </xf>
    <xf numFmtId="0" fontId="12" fillId="0" borderId="3" xfId="0" applyFont="1" applyBorder="1"/>
    <xf numFmtId="164" fontId="3" fillId="5" borderId="0" xfId="1" applyNumberFormat="1" applyFont="1" applyFill="1" applyBorder="1" applyAlignment="1"/>
    <xf numFmtId="166" fontId="20" fillId="6" borderId="0" xfId="1" applyNumberFormat="1" applyFont="1" applyFill="1" applyBorder="1" applyAlignment="1">
      <alignment horizontal="center" vertical="center" wrapText="1"/>
    </xf>
    <xf numFmtId="166" fontId="18" fillId="5" borderId="0" xfId="1" applyNumberFormat="1" applyFont="1" applyFill="1" applyAlignment="1">
      <alignment vertical="center"/>
    </xf>
    <xf numFmtId="166" fontId="16" fillId="0" borderId="3" xfId="1" applyNumberFormat="1" applyFont="1" applyFill="1" applyBorder="1" applyAlignment="1">
      <alignment horizontal="center" vertical="center" wrapText="1"/>
    </xf>
    <xf numFmtId="166" fontId="16" fillId="0" borderId="3" xfId="1" applyNumberFormat="1" applyFont="1" applyFill="1" applyBorder="1" applyAlignment="1">
      <alignment horizontal="center" vertical="center"/>
    </xf>
    <xf numFmtId="166" fontId="17" fillId="0" borderId="3" xfId="1" applyNumberFormat="1" applyFont="1" applyFill="1" applyBorder="1" applyAlignment="1">
      <alignment horizontal="right" vertical="center"/>
    </xf>
    <xf numFmtId="166" fontId="12" fillId="0" borderId="0" xfId="1" applyNumberFormat="1" applyFont="1" applyFill="1" applyAlignment="1">
      <alignment horizontal="right"/>
    </xf>
    <xf numFmtId="166" fontId="12" fillId="0" borderId="0" xfId="1" applyNumberFormat="1" applyFont="1" applyAlignment="1">
      <alignment horizontal="right"/>
    </xf>
    <xf numFmtId="166" fontId="16" fillId="4" borderId="3" xfId="1" applyNumberFormat="1" applyFont="1" applyFill="1" applyBorder="1" applyAlignment="1">
      <alignment horizontal="right" vertical="center"/>
    </xf>
    <xf numFmtId="166" fontId="16" fillId="4" borderId="3" xfId="1" applyNumberFormat="1" applyFont="1" applyFill="1" applyBorder="1" applyAlignment="1">
      <alignment horizontal="center" vertical="center"/>
    </xf>
    <xf numFmtId="0" fontId="21" fillId="6" borderId="3" xfId="0" applyFont="1" applyFill="1" applyBorder="1"/>
    <xf numFmtId="166" fontId="21" fillId="6" borderId="3" xfId="1" applyNumberFormat="1" applyFont="1" applyFill="1" applyBorder="1"/>
    <xf numFmtId="0" fontId="10" fillId="6" borderId="3" xfId="0" applyFont="1" applyFill="1" applyBorder="1" applyAlignment="1">
      <alignment vertical="center"/>
    </xf>
    <xf numFmtId="166" fontId="21" fillId="5" borderId="3" xfId="1" applyNumberFormat="1" applyFont="1" applyFill="1" applyBorder="1"/>
    <xf numFmtId="166" fontId="3" fillId="3" borderId="1" xfId="1" applyNumberFormat="1" applyFont="1" applyFill="1" applyBorder="1" applyAlignment="1">
      <alignment horizontal="center" vertical="center" wrapText="1"/>
    </xf>
    <xf numFmtId="166" fontId="2" fillId="0" borderId="0" xfId="1" applyNumberFormat="1" applyFont="1"/>
    <xf numFmtId="166" fontId="2" fillId="0" borderId="0" xfId="0" applyNumberFormat="1" applyFont="1"/>
    <xf numFmtId="164" fontId="3" fillId="5" borderId="0" xfId="1" applyNumberFormat="1" applyFont="1" applyFill="1" applyAlignment="1">
      <alignment horizontal="left"/>
    </xf>
    <xf numFmtId="164" fontId="2" fillId="5" borderId="0" xfId="1" applyNumberFormat="1" applyFont="1" applyFill="1"/>
    <xf numFmtId="166" fontId="3" fillId="5" borderId="0" xfId="1" applyNumberFormat="1" applyFont="1" applyFill="1"/>
    <xf numFmtId="166" fontId="2" fillId="0" borderId="0" xfId="1" applyNumberFormat="1" applyFont="1" applyFill="1"/>
    <xf numFmtId="0" fontId="22" fillId="0" borderId="0" xfId="0" applyFont="1" applyAlignment="1">
      <alignment horizontal="center"/>
    </xf>
    <xf numFmtId="0" fontId="22" fillId="0" borderId="0" xfId="0" applyFont="1"/>
    <xf numFmtId="0" fontId="23" fillId="0" borderId="0" xfId="0" applyFont="1" applyAlignment="1">
      <alignment horizontal="center" vertical="center"/>
    </xf>
    <xf numFmtId="0" fontId="22" fillId="0" borderId="3" xfId="0" applyFont="1" applyBorder="1" applyAlignment="1">
      <alignment horizontal="center"/>
    </xf>
    <xf numFmtId="0" fontId="22" fillId="0" borderId="3" xfId="0" applyFont="1" applyBorder="1"/>
    <xf numFmtId="0" fontId="19" fillId="0" borderId="3" xfId="0" applyFont="1" applyBorder="1" applyAlignment="1">
      <alignment horizontal="center" vertical="center"/>
    </xf>
    <xf numFmtId="0" fontId="19" fillId="0" borderId="0" xfId="0" applyFont="1" applyAlignment="1">
      <alignment horizontal="center" vertical="center"/>
    </xf>
    <xf numFmtId="0" fontId="22" fillId="0" borderId="3" xfId="0" applyFont="1" applyBorder="1" applyAlignment="1">
      <alignment horizontal="center" vertical="center"/>
    </xf>
    <xf numFmtId="0" fontId="22" fillId="0" borderId="0" xfId="0" applyFont="1" applyAlignment="1">
      <alignment horizontal="center" vertical="center"/>
    </xf>
    <xf numFmtId="166" fontId="12" fillId="0" borderId="0" xfId="1" applyNumberFormat="1" applyFont="1"/>
    <xf numFmtId="166" fontId="12" fillId="0" borderId="0" xfId="0" applyNumberFormat="1" applyFont="1"/>
    <xf numFmtId="43" fontId="2" fillId="0" borderId="0" xfId="1" applyFont="1" applyFill="1" applyAlignment="1">
      <alignment horizontal="left"/>
    </xf>
    <xf numFmtId="0" fontId="3" fillId="3" borderId="0" xfId="0" applyFont="1" applyFill="1" applyAlignment="1">
      <alignment horizontal="center" vertical="center" wrapText="1"/>
    </xf>
    <xf numFmtId="166" fontId="3" fillId="3" borderId="0" xfId="1" applyNumberFormat="1" applyFont="1" applyFill="1" applyBorder="1" applyAlignment="1">
      <alignment horizontal="center" vertical="center" wrapText="1"/>
    </xf>
    <xf numFmtId="164" fontId="3" fillId="0" borderId="0" xfId="1" applyNumberFormat="1" applyFont="1" applyFill="1" applyBorder="1" applyAlignment="1">
      <alignment horizontal="center"/>
    </xf>
    <xf numFmtId="166" fontId="2" fillId="0" borderId="0" xfId="1" applyNumberFormat="1" applyFont="1" applyAlignment="1">
      <alignment horizontal="center"/>
    </xf>
    <xf numFmtId="166" fontId="3" fillId="0" borderId="0" xfId="1" applyNumberFormat="1" applyFont="1" applyBorder="1" applyAlignment="1">
      <alignment horizontal="center"/>
    </xf>
    <xf numFmtId="166" fontId="3" fillId="2" borderId="0" xfId="1" applyNumberFormat="1" applyFont="1" applyFill="1" applyBorder="1" applyAlignment="1">
      <alignment horizontal="center"/>
    </xf>
    <xf numFmtId="166" fontId="17" fillId="0" borderId="3" xfId="0" applyNumberFormat="1" applyFont="1" applyBorder="1" applyAlignment="1">
      <alignment horizontal="center" vertical="center"/>
    </xf>
    <xf numFmtId="166" fontId="17" fillId="0" borderId="3" xfId="1" quotePrefix="1" applyNumberFormat="1" applyFont="1" applyFill="1" applyBorder="1" applyAlignment="1">
      <alignment horizontal="center" vertical="center"/>
    </xf>
    <xf numFmtId="0" fontId="3" fillId="4" borderId="1" xfId="0" applyFont="1" applyFill="1" applyBorder="1" applyAlignment="1">
      <alignment horizontal="center" vertical="center" wrapText="1"/>
    </xf>
    <xf numFmtId="0" fontId="2" fillId="0" borderId="2" xfId="0" applyFont="1" applyBorder="1" applyAlignment="1">
      <alignment horizontal="left"/>
    </xf>
    <xf numFmtId="164" fontId="3" fillId="0" borderId="0" xfId="1" applyNumberFormat="1" applyFont="1" applyFill="1" applyAlignment="1">
      <alignment horizontal="left"/>
    </xf>
    <xf numFmtId="166" fontId="3" fillId="0" borderId="0" xfId="1" applyNumberFormat="1" applyFont="1" applyFill="1"/>
    <xf numFmtId="0" fontId="3" fillId="0" borderId="0" xfId="0" applyFont="1" applyAlignment="1">
      <alignment horizontal="center" vertical="center" wrapText="1"/>
    </xf>
    <xf numFmtId="166" fontId="3" fillId="0" borderId="0" xfId="1" applyNumberFormat="1" applyFont="1" applyFill="1" applyBorder="1" applyAlignment="1">
      <alignment horizontal="center" vertical="center" wrapText="1"/>
    </xf>
    <xf numFmtId="49" fontId="3" fillId="4" borderId="1" xfId="0" applyNumberFormat="1" applyFont="1" applyFill="1" applyBorder="1" applyAlignment="1">
      <alignment horizontal="center" vertical="center" wrapText="1"/>
    </xf>
    <xf numFmtId="0" fontId="14" fillId="0" borderId="0" xfId="0" applyFont="1" applyAlignment="1">
      <alignment horizontal="left"/>
    </xf>
    <xf numFmtId="14" fontId="2" fillId="5" borderId="0" xfId="1" applyNumberFormat="1" applyFont="1" applyFill="1"/>
    <xf numFmtId="14" fontId="2" fillId="0" borderId="0" xfId="0" applyNumberFormat="1" applyFont="1"/>
    <xf numFmtId="43" fontId="2" fillId="0" borderId="0" xfId="1" applyFont="1" applyFill="1" applyAlignment="1"/>
    <xf numFmtId="49" fontId="2" fillId="0" borderId="0" xfId="0" applyNumberFormat="1" applyFont="1"/>
    <xf numFmtId="49" fontId="2" fillId="0" borderId="0" xfId="0" applyNumberFormat="1" applyFont="1" applyAlignment="1">
      <alignment vertical="center"/>
    </xf>
    <xf numFmtId="43" fontId="2" fillId="0" borderId="0" xfId="1" applyFont="1" applyAlignment="1"/>
    <xf numFmtId="164" fontId="2" fillId="0" borderId="0" xfId="1" applyNumberFormat="1" applyFont="1" applyFill="1" applyAlignment="1"/>
    <xf numFmtId="0" fontId="3" fillId="0" borderId="0" xfId="0" applyFont="1" applyAlignment="1">
      <alignment vertical="center" wrapText="1"/>
    </xf>
    <xf numFmtId="166" fontId="3" fillId="0" borderId="0" xfId="1" applyNumberFormat="1" applyFont="1" applyBorder="1" applyAlignment="1"/>
    <xf numFmtId="49" fontId="2" fillId="0" borderId="2" xfId="0" applyNumberFormat="1" applyFont="1" applyBorder="1"/>
    <xf numFmtId="166" fontId="27" fillId="5" borderId="3" xfId="0" applyNumberFormat="1" applyFont="1" applyFill="1" applyBorder="1"/>
    <xf numFmtId="168" fontId="2" fillId="0" borderId="0" xfId="0" applyNumberFormat="1" applyFont="1" applyAlignment="1">
      <alignment horizontal="center"/>
    </xf>
    <xf numFmtId="168" fontId="3" fillId="3" borderId="1" xfId="0" applyNumberFormat="1" applyFont="1" applyFill="1" applyBorder="1" applyAlignment="1">
      <alignment horizontal="center" vertical="center" wrapText="1"/>
    </xf>
    <xf numFmtId="164" fontId="2" fillId="0" borderId="0" xfId="1" applyNumberFormat="1" applyFont="1" applyFill="1" applyAlignment="1">
      <alignment horizontal="center"/>
    </xf>
    <xf numFmtId="43" fontId="2" fillId="0" borderId="0" xfId="1" applyFont="1" applyFill="1" applyBorder="1" applyAlignment="1">
      <alignment horizontal="left"/>
    </xf>
    <xf numFmtId="0" fontId="25" fillId="0" borderId="0" xfId="0" applyFont="1"/>
    <xf numFmtId="0" fontId="3" fillId="3" borderId="3" xfId="0" applyFont="1" applyFill="1" applyBorder="1" applyAlignment="1">
      <alignment horizontal="center" vertical="center" wrapText="1"/>
    </xf>
    <xf numFmtId="0" fontId="2" fillId="0" borderId="3" xfId="0" applyFont="1" applyBorder="1" applyAlignment="1">
      <alignment horizontal="center" vertical="center"/>
    </xf>
    <xf numFmtId="166" fontId="0" fillId="0" borderId="0" xfId="0" applyNumberFormat="1"/>
    <xf numFmtId="0" fontId="16" fillId="2" borderId="3" xfId="0" applyFont="1" applyFill="1" applyBorder="1" applyAlignment="1">
      <alignment horizontal="center" vertical="center"/>
    </xf>
    <xf numFmtId="0" fontId="17" fillId="2" borderId="3" xfId="0" applyFont="1" applyFill="1" applyBorder="1" applyAlignment="1">
      <alignment horizontal="center" vertical="center"/>
    </xf>
    <xf numFmtId="164" fontId="3" fillId="0" borderId="0" xfId="1" applyNumberFormat="1" applyFont="1" applyFill="1" applyAlignment="1">
      <alignment horizontal="center"/>
    </xf>
    <xf numFmtId="166" fontId="2" fillId="0" borderId="0" xfId="1" applyNumberFormat="1" applyFont="1" applyFill="1" applyAlignment="1">
      <alignment horizontal="center"/>
    </xf>
    <xf numFmtId="166" fontId="3" fillId="0" borderId="0" xfId="1" applyNumberFormat="1" applyFont="1" applyFill="1" applyBorder="1" applyAlignment="1">
      <alignment horizontal="center"/>
    </xf>
    <xf numFmtId="164" fontId="2" fillId="0" borderId="0" xfId="1" applyNumberFormat="1" applyFont="1" applyAlignment="1">
      <alignment horizontal="left"/>
    </xf>
    <xf numFmtId="0" fontId="2" fillId="7" borderId="0" xfId="0" applyFont="1" applyFill="1" applyAlignment="1">
      <alignment horizontal="center"/>
    </xf>
    <xf numFmtId="0" fontId="12" fillId="0" borderId="0" xfId="0" applyFont="1" applyAlignment="1">
      <alignment horizontal="center"/>
    </xf>
    <xf numFmtId="43" fontId="2" fillId="0" borderId="0" xfId="1" applyFont="1" applyAlignment="1">
      <alignment horizontal="center"/>
    </xf>
    <xf numFmtId="14" fontId="2" fillId="0" borderId="0" xfId="1" applyNumberFormat="1" applyFont="1" applyAlignment="1">
      <alignment horizontal="left"/>
    </xf>
    <xf numFmtId="14" fontId="2" fillId="0" borderId="0" xfId="1" applyNumberFormat="1" applyFont="1" applyFill="1" applyAlignment="1">
      <alignment horizontal="left"/>
    </xf>
    <xf numFmtId="0" fontId="3" fillId="0" borderId="0" xfId="1" applyNumberFormat="1" applyFont="1" applyFill="1" applyBorder="1" applyAlignment="1">
      <alignment horizontal="left"/>
    </xf>
    <xf numFmtId="0" fontId="3" fillId="0" borderId="0" xfId="0" applyFont="1" applyAlignment="1">
      <alignment horizontal="right"/>
    </xf>
    <xf numFmtId="166" fontId="3" fillId="0" borderId="0" xfId="1" applyNumberFormat="1" applyFont="1" applyFill="1" applyBorder="1" applyAlignment="1">
      <alignment horizontal="right"/>
    </xf>
    <xf numFmtId="0" fontId="2" fillId="0" borderId="0" xfId="1" applyNumberFormat="1" applyFont="1"/>
    <xf numFmtId="0" fontId="2" fillId="0" borderId="0" xfId="1" applyNumberFormat="1" applyFont="1" applyAlignment="1">
      <alignment horizontal="right"/>
    </xf>
    <xf numFmtId="0" fontId="2" fillId="0" borderId="0" xfId="0" applyFont="1" applyAlignment="1">
      <alignment horizontal="right"/>
    </xf>
    <xf numFmtId="166" fontId="3" fillId="5" borderId="0" xfId="1" applyNumberFormat="1" applyFont="1" applyFill="1" applyAlignment="1">
      <alignment horizontal="right"/>
    </xf>
    <xf numFmtId="0" fontId="3" fillId="5" borderId="0" xfId="1" applyNumberFormat="1" applyFont="1" applyFill="1"/>
    <xf numFmtId="0" fontId="3" fillId="3" borderId="0" xfId="1" applyNumberFormat="1" applyFont="1" applyFill="1" applyBorder="1" applyAlignment="1">
      <alignment horizontal="center" vertical="center" wrapText="1"/>
    </xf>
    <xf numFmtId="166" fontId="2" fillId="0" borderId="0" xfId="1" applyNumberFormat="1" applyFont="1" applyAlignment="1">
      <alignment horizontal="right"/>
    </xf>
    <xf numFmtId="166" fontId="2" fillId="0" borderId="0" xfId="1" applyNumberFormat="1" applyFont="1" applyFill="1" applyAlignment="1">
      <alignment horizontal="right"/>
    </xf>
    <xf numFmtId="166" fontId="27" fillId="0" borderId="3" xfId="0" applyNumberFormat="1" applyFont="1" applyBorder="1"/>
    <xf numFmtId="14" fontId="3" fillId="3" borderId="0" xfId="0" applyNumberFormat="1" applyFont="1" applyFill="1" applyAlignment="1">
      <alignment horizontal="center" vertical="center" wrapText="1"/>
    </xf>
    <xf numFmtId="166" fontId="3" fillId="2" borderId="0" xfId="1" applyNumberFormat="1" applyFont="1" applyFill="1" applyBorder="1" applyAlignment="1">
      <alignment horizontal="right"/>
    </xf>
    <xf numFmtId="0" fontId="2" fillId="8" borderId="2" xfId="0" applyFont="1" applyFill="1" applyBorder="1" applyAlignment="1">
      <alignment horizontal="left" vertical="center"/>
    </xf>
    <xf numFmtId="166" fontId="0" fillId="0" borderId="0" xfId="0" applyNumberFormat="1" applyAlignment="1">
      <alignment horizontal="left"/>
    </xf>
    <xf numFmtId="166" fontId="21" fillId="9" borderId="3" xfId="1" applyNumberFormat="1" applyFont="1" applyFill="1" applyBorder="1"/>
    <xf numFmtId="49" fontId="29" fillId="0" borderId="0" xfId="5" applyNumberFormat="1" applyFont="1" applyAlignment="1">
      <alignment horizontal="center" vertical="center"/>
    </xf>
    <xf numFmtId="0" fontId="2" fillId="0" borderId="0" xfId="0" quotePrefix="1" applyFont="1" applyAlignment="1">
      <alignment horizontal="center"/>
    </xf>
    <xf numFmtId="49" fontId="2" fillId="0" borderId="0" xfId="0" quotePrefix="1" applyNumberFormat="1" applyFont="1" applyAlignment="1">
      <alignment horizontal="center"/>
    </xf>
    <xf numFmtId="0" fontId="2" fillId="0" borderId="7" xfId="0" applyFont="1" applyBorder="1" applyAlignment="1">
      <alignment horizontal="left" vertical="center"/>
    </xf>
    <xf numFmtId="0" fontId="2" fillId="0" borderId="0" xfId="1" applyNumberFormat="1" applyFont="1" applyAlignment="1"/>
    <xf numFmtId="0" fontId="2" fillId="0" borderId="0" xfId="1" applyNumberFormat="1" applyFont="1" applyFill="1" applyAlignment="1"/>
    <xf numFmtId="49" fontId="2" fillId="0" borderId="0" xfId="0" quotePrefix="1" applyNumberFormat="1" applyFont="1" applyAlignment="1">
      <alignment horizontal="left"/>
    </xf>
    <xf numFmtId="0" fontId="26" fillId="0" borderId="0" xfId="0" applyFont="1"/>
    <xf numFmtId="38" fontId="2" fillId="0" borderId="2" xfId="0" applyNumberFormat="1" applyFont="1" applyBorder="1"/>
    <xf numFmtId="49" fontId="14" fillId="0" borderId="0" xfId="0" applyNumberFormat="1" applyFont="1" applyAlignment="1">
      <alignment horizontal="left"/>
    </xf>
    <xf numFmtId="49" fontId="6" fillId="0" borderId="2" xfId="0" applyNumberFormat="1" applyFont="1" applyBorder="1" applyAlignment="1">
      <alignment horizontal="center" vertical="center"/>
    </xf>
    <xf numFmtId="49" fontId="6" fillId="0" borderId="0" xfId="0" applyNumberFormat="1" applyFont="1" applyAlignment="1">
      <alignment horizontal="center" vertical="center"/>
    </xf>
    <xf numFmtId="49" fontId="3" fillId="0" borderId="0" xfId="0" applyNumberFormat="1" applyFont="1"/>
    <xf numFmtId="0" fontId="2" fillId="0" borderId="3" xfId="0" quotePrefix="1" applyFont="1" applyBorder="1" applyAlignment="1">
      <alignment horizontal="center" vertical="center"/>
    </xf>
    <xf numFmtId="14" fontId="2" fillId="8" borderId="0" xfId="0" applyNumberFormat="1" applyFont="1" applyFill="1" applyAlignment="1">
      <alignment horizontal="center"/>
    </xf>
    <xf numFmtId="166" fontId="10" fillId="6" borderId="3" xfId="1" applyNumberFormat="1" applyFont="1" applyFill="1" applyBorder="1" applyAlignment="1">
      <alignment horizontal="center" vertical="center" wrapText="1"/>
    </xf>
    <xf numFmtId="169" fontId="2" fillId="0" borderId="0" xfId="0" applyNumberFormat="1" applyFont="1" applyAlignment="1">
      <alignment horizontal="center"/>
    </xf>
    <xf numFmtId="14" fontId="2" fillId="0" borderId="0" xfId="0" applyNumberFormat="1" applyFont="1" applyAlignment="1">
      <alignment horizontal="left"/>
    </xf>
    <xf numFmtId="43" fontId="3" fillId="0" borderId="0" xfId="1" applyFont="1" applyAlignment="1">
      <alignment horizontal="center"/>
    </xf>
    <xf numFmtId="43" fontId="3" fillId="3" borderId="1" xfId="1" applyFont="1" applyFill="1" applyBorder="1" applyAlignment="1">
      <alignment horizontal="center" vertical="center" wrapText="1"/>
    </xf>
    <xf numFmtId="43" fontId="2" fillId="0" borderId="2" xfId="1" applyFont="1" applyFill="1" applyBorder="1" applyAlignment="1">
      <alignment horizontal="right" vertical="center"/>
    </xf>
    <xf numFmtId="43" fontId="2" fillId="0" borderId="0" xfId="1" applyFont="1"/>
    <xf numFmtId="0" fontId="28" fillId="0" borderId="0" xfId="3"/>
    <xf numFmtId="0" fontId="35" fillId="4" borderId="3" xfId="3" applyFont="1" applyFill="1" applyBorder="1" applyAlignment="1">
      <alignment horizontal="center" vertical="center"/>
    </xf>
    <xf numFmtId="0" fontId="9" fillId="0" borderId="0" xfId="3" applyFont="1"/>
    <xf numFmtId="0" fontId="9" fillId="4" borderId="0" xfId="3" applyFont="1" applyFill="1"/>
    <xf numFmtId="0" fontId="35" fillId="7" borderId="3" xfId="3" applyFont="1" applyFill="1" applyBorder="1" applyAlignment="1">
      <alignment horizontal="center" vertical="center"/>
    </xf>
    <xf numFmtId="0" fontId="9" fillId="7" borderId="0" xfId="3" applyFont="1" applyFill="1"/>
    <xf numFmtId="0" fontId="36" fillId="0" borderId="3" xfId="3" applyFont="1" applyBorder="1" applyAlignment="1">
      <alignment vertical="center" wrapText="1"/>
    </xf>
    <xf numFmtId="0" fontId="36" fillId="0" borderId="3" xfId="3" applyFont="1" applyBorder="1" applyAlignment="1">
      <alignment horizontal="center" vertical="center" wrapText="1"/>
    </xf>
    <xf numFmtId="0" fontId="36" fillId="0" borderId="3" xfId="3" applyFont="1" applyBorder="1" applyAlignment="1">
      <alignment horizontal="right" vertical="center" wrapText="1"/>
    </xf>
    <xf numFmtId="14" fontId="36" fillId="0" borderId="3" xfId="3" applyNumberFormat="1" applyFont="1" applyBorder="1" applyAlignment="1">
      <alignment horizontal="right" vertical="center" wrapText="1"/>
    </xf>
    <xf numFmtId="0" fontId="37" fillId="0" borderId="0" xfId="3" applyFont="1"/>
    <xf numFmtId="0" fontId="38" fillId="0" borderId="0" xfId="3" applyFont="1"/>
    <xf numFmtId="0" fontId="38" fillId="0" borderId="0" xfId="3" applyFont="1" applyAlignment="1">
      <alignment horizontal="center"/>
    </xf>
    <xf numFmtId="0" fontId="39" fillId="0" borderId="0" xfId="3" applyFont="1"/>
    <xf numFmtId="0" fontId="28" fillId="0" borderId="0" xfId="3" applyAlignment="1">
      <alignment horizontal="center"/>
    </xf>
    <xf numFmtId="1" fontId="36" fillId="0" borderId="3" xfId="3" quotePrefix="1" applyNumberFormat="1" applyFont="1" applyBorder="1" applyAlignment="1">
      <alignment horizontal="center" vertical="center" wrapText="1"/>
    </xf>
    <xf numFmtId="0" fontId="35" fillId="4" borderId="8" xfId="3" applyFont="1" applyFill="1" applyBorder="1" applyAlignment="1">
      <alignment horizontal="center" vertical="center"/>
    </xf>
    <xf numFmtId="0" fontId="36" fillId="0" borderId="8" xfId="3" applyFont="1" applyBorder="1" applyAlignment="1">
      <alignment vertical="center" wrapText="1"/>
    </xf>
    <xf numFmtId="1" fontId="36" fillId="0" borderId="8" xfId="3" quotePrefix="1" applyNumberFormat="1" applyFont="1" applyBorder="1" applyAlignment="1">
      <alignment horizontal="center" vertical="center" wrapText="1"/>
    </xf>
    <xf numFmtId="14" fontId="36" fillId="0" borderId="8" xfId="3" applyNumberFormat="1" applyFont="1" applyBorder="1" applyAlignment="1">
      <alignment horizontal="right" vertical="center" wrapText="1"/>
    </xf>
    <xf numFmtId="0" fontId="40" fillId="4" borderId="8" xfId="3" applyFont="1" applyFill="1" applyBorder="1" applyAlignment="1">
      <alignment vertical="center"/>
    </xf>
    <xf numFmtId="0" fontId="40" fillId="4" borderId="3" xfId="3" applyFont="1" applyFill="1" applyBorder="1" applyAlignment="1">
      <alignment vertical="center"/>
    </xf>
    <xf numFmtId="0" fontId="40" fillId="7" borderId="3" xfId="3" applyFont="1" applyFill="1" applyBorder="1" applyAlignment="1">
      <alignment vertical="center"/>
    </xf>
    <xf numFmtId="0" fontId="2" fillId="8" borderId="2" xfId="0" applyFont="1" applyFill="1" applyBorder="1" applyAlignment="1">
      <alignment horizontal="center" vertical="center"/>
    </xf>
    <xf numFmtId="38" fontId="2" fillId="8" borderId="2" xfId="0" applyNumberFormat="1" applyFont="1" applyFill="1" applyBorder="1" applyAlignment="1">
      <alignment horizontal="right" vertical="center"/>
    </xf>
    <xf numFmtId="0" fontId="0" fillId="0" borderId="0" xfId="0" pivotButton="1"/>
    <xf numFmtId="0" fontId="2" fillId="7" borderId="2" xfId="0" applyFont="1" applyFill="1" applyBorder="1" applyAlignment="1">
      <alignment horizontal="left" vertical="center"/>
    </xf>
    <xf numFmtId="38" fontId="2" fillId="7" borderId="2" xfId="0" applyNumberFormat="1" applyFont="1" applyFill="1" applyBorder="1" applyAlignment="1">
      <alignment horizontal="right" vertical="center"/>
    </xf>
    <xf numFmtId="165" fontId="2" fillId="7" borderId="2" xfId="1" applyNumberFormat="1" applyFont="1" applyFill="1" applyBorder="1" applyAlignment="1">
      <alignment horizontal="right" vertical="center"/>
    </xf>
    <xf numFmtId="49" fontId="3" fillId="0" borderId="2" xfId="0" applyNumberFormat="1" applyFont="1" applyBorder="1" applyAlignment="1">
      <alignment horizontal="left" wrapText="1"/>
    </xf>
    <xf numFmtId="49" fontId="3" fillId="0" borderId="2" xfId="0" applyNumberFormat="1" applyFont="1" applyBorder="1" applyAlignment="1">
      <alignment horizontal="left"/>
    </xf>
    <xf numFmtId="0" fontId="3" fillId="0" borderId="2" xfId="0" applyFont="1" applyBorder="1" applyAlignment="1">
      <alignment horizontal="center"/>
    </xf>
    <xf numFmtId="14" fontId="2" fillId="5" borderId="0" xfId="0" applyNumberFormat="1" applyFont="1" applyFill="1" applyAlignment="1">
      <alignment horizontal="center"/>
    </xf>
    <xf numFmtId="49" fontId="2" fillId="0" borderId="0" xfId="0" applyNumberFormat="1" applyFont="1" applyAlignment="1">
      <alignment horizontal="left" vertical="center" wrapText="1"/>
    </xf>
    <xf numFmtId="0" fontId="35" fillId="12" borderId="3" xfId="3" applyFont="1" applyFill="1" applyBorder="1" applyAlignment="1">
      <alignment horizontal="center" vertical="center"/>
    </xf>
    <xf numFmtId="0" fontId="40" fillId="12" borderId="3" xfId="3" applyFont="1" applyFill="1" applyBorder="1" applyAlignment="1">
      <alignment vertical="center"/>
    </xf>
    <xf numFmtId="0" fontId="41" fillId="0" borderId="8" xfId="3" applyFont="1" applyBorder="1" applyAlignment="1">
      <alignment vertical="center" wrapText="1"/>
    </xf>
    <xf numFmtId="0" fontId="41" fillId="0" borderId="3" xfId="3" applyFont="1" applyBorder="1" applyAlignment="1">
      <alignment vertical="center" wrapText="1"/>
    </xf>
    <xf numFmtId="0" fontId="42" fillId="0" borderId="3" xfId="3" applyFont="1" applyBorder="1" applyAlignment="1">
      <alignment vertical="center" wrapText="1"/>
    </xf>
    <xf numFmtId="0" fontId="43" fillId="0" borderId="0" xfId="3" applyFont="1"/>
    <xf numFmtId="0" fontId="44" fillId="0" borderId="0" xfId="3" applyFont="1"/>
    <xf numFmtId="0" fontId="40" fillId="0" borderId="3" xfId="3" applyFont="1" applyBorder="1" applyAlignment="1">
      <alignment vertical="center" wrapText="1"/>
    </xf>
    <xf numFmtId="0" fontId="12" fillId="8" borderId="3" xfId="0" applyFont="1" applyFill="1" applyBorder="1" applyAlignment="1">
      <alignment horizontal="center"/>
    </xf>
    <xf numFmtId="49" fontId="12" fillId="8" borderId="3" xfId="0" applyNumberFormat="1" applyFont="1" applyFill="1" applyBorder="1" applyAlignment="1">
      <alignment horizontal="center"/>
    </xf>
    <xf numFmtId="0" fontId="17" fillId="8" borderId="3" xfId="0" applyFont="1" applyFill="1" applyBorder="1" applyAlignment="1">
      <alignment horizontal="center" vertical="center"/>
    </xf>
    <xf numFmtId="167" fontId="17" fillId="8" borderId="3" xfId="1" applyNumberFormat="1" applyFont="1" applyFill="1" applyBorder="1" applyAlignment="1">
      <alignment horizontal="right" vertical="center"/>
    </xf>
    <xf numFmtId="0" fontId="12" fillId="8" borderId="0" xfId="0" applyFont="1" applyFill="1" applyAlignment="1">
      <alignment horizontal="left"/>
    </xf>
    <xf numFmtId="0" fontId="12" fillId="8" borderId="0" xfId="0" applyFont="1" applyFill="1"/>
    <xf numFmtId="0" fontId="45" fillId="8" borderId="3" xfId="0" applyFont="1" applyFill="1" applyBorder="1" applyAlignment="1">
      <alignment horizontal="center"/>
    </xf>
    <xf numFmtId="0" fontId="45" fillId="8" borderId="3" xfId="0" applyFont="1" applyFill="1" applyBorder="1"/>
    <xf numFmtId="0" fontId="46" fillId="8" borderId="3" xfId="0" applyFont="1" applyFill="1" applyBorder="1" applyAlignment="1">
      <alignment horizontal="center"/>
    </xf>
    <xf numFmtId="0" fontId="46" fillId="8" borderId="3" xfId="0" applyFont="1" applyFill="1" applyBorder="1"/>
    <xf numFmtId="49" fontId="2" fillId="7" borderId="0" xfId="0" applyNumberFormat="1" applyFont="1" applyFill="1" applyAlignment="1">
      <alignment horizontal="center"/>
    </xf>
    <xf numFmtId="0" fontId="2" fillId="7" borderId="0" xfId="0" applyFont="1" applyFill="1"/>
    <xf numFmtId="14" fontId="2" fillId="7" borderId="0" xfId="0" applyNumberFormat="1" applyFont="1" applyFill="1" applyAlignment="1">
      <alignment horizontal="center"/>
    </xf>
    <xf numFmtId="49" fontId="2" fillId="7" borderId="0" xfId="0" applyNumberFormat="1" applyFont="1" applyFill="1"/>
    <xf numFmtId="164" fontId="3" fillId="0" borderId="0" xfId="1" applyNumberFormat="1" applyFont="1" applyBorder="1" applyAlignment="1"/>
    <xf numFmtId="164" fontId="3" fillId="0" borderId="0" xfId="1" applyNumberFormat="1" applyFont="1" applyFill="1" applyBorder="1" applyAlignment="1"/>
    <xf numFmtId="0" fontId="3" fillId="3" borderId="1" xfId="0" applyFont="1" applyFill="1" applyBorder="1" applyAlignment="1">
      <alignment vertical="center" wrapText="1"/>
    </xf>
    <xf numFmtId="0" fontId="3" fillId="0" borderId="2" xfId="0" applyFont="1" applyBorder="1"/>
    <xf numFmtId="168" fontId="2" fillId="0" borderId="0" xfId="0" quotePrefix="1" applyNumberFormat="1" applyFont="1" applyAlignment="1">
      <alignment horizontal="center"/>
    </xf>
    <xf numFmtId="14" fontId="2" fillId="0" borderId="0" xfId="0" quotePrefix="1" applyNumberFormat="1" applyFont="1" applyAlignment="1">
      <alignment horizontal="center"/>
    </xf>
    <xf numFmtId="0" fontId="0" fillId="0" borderId="3" xfId="0" applyBorder="1" applyAlignment="1">
      <alignment horizontal="left"/>
    </xf>
    <xf numFmtId="43" fontId="2" fillId="0" borderId="2" xfId="1" applyFont="1" applyBorder="1"/>
    <xf numFmtId="43" fontId="2" fillId="0" borderId="0" xfId="1" applyFont="1" applyFill="1" applyBorder="1" applyAlignment="1">
      <alignment horizontal="right" vertical="center"/>
    </xf>
    <xf numFmtId="0" fontId="12" fillId="0" borderId="0" xfId="0" applyFont="1" applyAlignment="1">
      <alignment horizontal="left" vertical="center"/>
    </xf>
    <xf numFmtId="49" fontId="2" fillId="7" borderId="0" xfId="0" applyNumberFormat="1" applyFont="1" applyFill="1" applyAlignment="1">
      <alignment horizontal="left"/>
    </xf>
    <xf numFmtId="0" fontId="0" fillId="0" borderId="3" xfId="0" pivotButton="1" applyBorder="1"/>
    <xf numFmtId="0" fontId="2" fillId="7" borderId="2" xfId="0" applyFont="1" applyFill="1" applyBorder="1" applyAlignment="1">
      <alignment horizontal="center" vertical="center"/>
    </xf>
    <xf numFmtId="0" fontId="47" fillId="3" borderId="3" xfId="0" applyFont="1" applyFill="1" applyBorder="1" applyAlignment="1" applyProtection="1">
      <alignment horizontal="center" vertical="center" wrapText="1"/>
      <protection locked="0"/>
    </xf>
    <xf numFmtId="0" fontId="0" fillId="0" borderId="3" xfId="0" applyBorder="1" applyProtection="1">
      <protection locked="0"/>
    </xf>
    <xf numFmtId="0" fontId="0" fillId="0" borderId="3" xfId="0" applyBorder="1" applyAlignment="1" applyProtection="1">
      <alignment wrapText="1"/>
      <protection locked="0"/>
    </xf>
    <xf numFmtId="0" fontId="48" fillId="5" borderId="3" xfId="0" applyFont="1" applyFill="1" applyBorder="1" applyAlignment="1" applyProtection="1">
      <alignment horizontal="left" vertical="center"/>
      <protection locked="0"/>
    </xf>
    <xf numFmtId="0" fontId="47" fillId="0" borderId="3" xfId="0" applyFont="1" applyBorder="1" applyAlignment="1" applyProtection="1">
      <alignment horizontal="left" vertical="center"/>
      <protection locked="0"/>
    </xf>
    <xf numFmtId="0" fontId="48" fillId="0" borderId="3" xfId="0" applyFont="1" applyBorder="1" applyAlignment="1" applyProtection="1">
      <alignment horizontal="left" vertical="center"/>
      <protection locked="0"/>
    </xf>
    <xf numFmtId="0" fontId="47" fillId="5" borderId="3" xfId="0" applyFont="1" applyFill="1" applyBorder="1" applyAlignment="1" applyProtection="1">
      <alignment horizontal="left" vertical="center"/>
      <protection locked="0"/>
    </xf>
    <xf numFmtId="0" fontId="47" fillId="0" borderId="3" xfId="0" applyFont="1" applyBorder="1" applyAlignment="1">
      <alignment horizontal="left" vertical="center"/>
    </xf>
    <xf numFmtId="0" fontId="49" fillId="0" borderId="3" xfId="0" applyFont="1" applyBorder="1" applyAlignment="1" applyProtection="1">
      <alignment horizontal="left" vertical="center"/>
      <protection locked="0"/>
    </xf>
    <xf numFmtId="0" fontId="0" fillId="5" borderId="3" xfId="0" applyFill="1" applyBorder="1" applyProtection="1">
      <protection locked="0"/>
    </xf>
    <xf numFmtId="0" fontId="9" fillId="0" borderId="3" xfId="0" applyFont="1" applyBorder="1" applyProtection="1">
      <protection locked="0"/>
    </xf>
    <xf numFmtId="0" fontId="47" fillId="0" borderId="3" xfId="0" applyFont="1" applyBorder="1" applyAlignment="1" applyProtection="1">
      <alignment horizontal="left" vertical="center" wrapText="1"/>
      <protection locked="0"/>
    </xf>
    <xf numFmtId="0" fontId="47" fillId="5" borderId="3" xfId="0" applyFont="1" applyFill="1" applyBorder="1" applyAlignment="1">
      <alignment horizontal="left" vertical="center"/>
    </xf>
    <xf numFmtId="166" fontId="27" fillId="0" borderId="3" xfId="1" applyNumberFormat="1" applyFont="1" applyFill="1" applyBorder="1"/>
    <xf numFmtId="166" fontId="0" fillId="6" borderId="3" xfId="0" applyNumberFormat="1" applyFill="1" applyBorder="1"/>
    <xf numFmtId="166" fontId="0" fillId="13" borderId="3" xfId="1" applyNumberFormat="1" applyFont="1" applyFill="1" applyBorder="1"/>
    <xf numFmtId="166" fontId="10" fillId="13" borderId="3" xfId="1" applyNumberFormat="1" applyFont="1" applyFill="1" applyBorder="1" applyAlignment="1">
      <alignment horizontal="center" vertical="center" wrapText="1"/>
    </xf>
    <xf numFmtId="14" fontId="12" fillId="0" borderId="0" xfId="0" applyNumberFormat="1" applyFont="1" applyAlignment="1">
      <alignment wrapText="1"/>
    </xf>
    <xf numFmtId="166" fontId="10" fillId="5" borderId="3" xfId="1" applyNumberFormat="1" applyFont="1" applyFill="1" applyBorder="1" applyAlignment="1">
      <alignment horizontal="center" vertical="center" wrapText="1"/>
    </xf>
    <xf numFmtId="0" fontId="0" fillId="5" borderId="3" xfId="0" applyFill="1" applyBorder="1"/>
    <xf numFmtId="40" fontId="17" fillId="0" borderId="2" xfId="0" applyNumberFormat="1" applyFont="1" applyBorder="1" applyAlignment="1">
      <alignment horizontal="right" vertical="center"/>
    </xf>
    <xf numFmtId="0" fontId="3" fillId="8" borderId="21" xfId="0" applyFont="1" applyFill="1" applyBorder="1" applyAlignment="1">
      <alignment horizontal="center" vertical="center" wrapText="1"/>
    </xf>
    <xf numFmtId="0" fontId="3" fillId="8" borderId="5" xfId="0" applyFont="1" applyFill="1" applyBorder="1" applyAlignment="1">
      <alignment horizontal="center" vertical="center"/>
    </xf>
    <xf numFmtId="0" fontId="3" fillId="8" borderId="22" xfId="0" applyFont="1" applyFill="1" applyBorder="1" applyAlignment="1">
      <alignment horizontal="center" vertical="center"/>
    </xf>
    <xf numFmtId="0" fontId="13" fillId="0" borderId="0" xfId="0" applyFont="1" applyAlignment="1">
      <alignment horizontal="center"/>
    </xf>
    <xf numFmtId="0" fontId="19" fillId="0" borderId="0" xfId="0" applyFont="1" applyAlignment="1">
      <alignment horizontal="center" vertical="center"/>
    </xf>
    <xf numFmtId="0" fontId="32" fillId="10" borderId="9" xfId="6" applyFont="1" applyFill="1" applyBorder="1" applyAlignment="1">
      <alignment horizontal="center" vertical="center" wrapText="1"/>
    </xf>
    <xf numFmtId="0" fontId="32" fillId="10" borderId="12" xfId="6" applyFont="1" applyFill="1" applyBorder="1" applyAlignment="1">
      <alignment horizontal="center" vertical="center" wrapText="1"/>
    </xf>
    <xf numFmtId="0" fontId="34" fillId="10" borderId="11" xfId="6" applyFont="1" applyFill="1" applyBorder="1" applyAlignment="1">
      <alignment horizontal="center" vertical="center" wrapText="1"/>
    </xf>
    <xf numFmtId="0" fontId="34" fillId="10" borderId="14" xfId="6" applyFont="1" applyFill="1" applyBorder="1" applyAlignment="1">
      <alignment horizontal="center" vertical="center" wrapText="1"/>
    </xf>
    <xf numFmtId="0" fontId="33" fillId="10" borderId="10" xfId="6" applyFont="1" applyFill="1" applyBorder="1" applyAlignment="1">
      <alignment horizontal="center" vertical="center" wrapText="1"/>
    </xf>
    <xf numFmtId="0" fontId="33" fillId="10" borderId="13" xfId="6" applyFont="1" applyFill="1" applyBorder="1" applyAlignment="1">
      <alignment horizontal="center" vertical="center" wrapText="1"/>
    </xf>
    <xf numFmtId="0" fontId="33" fillId="10" borderId="15" xfId="6" applyFont="1" applyFill="1" applyBorder="1" applyAlignment="1">
      <alignment horizontal="center" vertical="center" wrapText="1"/>
    </xf>
    <xf numFmtId="0" fontId="33" fillId="10" borderId="16" xfId="6" applyFont="1" applyFill="1" applyBorder="1" applyAlignment="1">
      <alignment horizontal="center" vertical="center" wrapText="1"/>
    </xf>
    <xf numFmtId="0" fontId="33" fillId="10" borderId="17" xfId="6" applyFont="1" applyFill="1" applyBorder="1" applyAlignment="1">
      <alignment horizontal="center" vertical="center" wrapText="1"/>
    </xf>
    <xf numFmtId="0" fontId="33" fillId="10" borderId="18" xfId="6" applyFont="1" applyFill="1" applyBorder="1" applyAlignment="1">
      <alignment horizontal="center" vertical="center" wrapText="1"/>
    </xf>
    <xf numFmtId="0" fontId="33" fillId="10" borderId="19" xfId="6" applyFont="1" applyFill="1" applyBorder="1" applyAlignment="1">
      <alignment horizontal="center" vertical="center" wrapText="1"/>
    </xf>
    <xf numFmtId="0" fontId="33" fillId="10" borderId="20" xfId="6" applyFont="1" applyFill="1" applyBorder="1" applyAlignment="1">
      <alignment horizontal="center" vertical="center" wrapText="1"/>
    </xf>
    <xf numFmtId="0" fontId="23" fillId="0" borderId="0" xfId="0" applyFont="1" applyAlignment="1">
      <alignment horizontal="left" vertical="center"/>
    </xf>
    <xf numFmtId="0" fontId="24" fillId="0" borderId="0" xfId="0" applyFont="1" applyAlignment="1">
      <alignment horizontal="left" vertical="center"/>
    </xf>
  </cellXfs>
  <cellStyles count="7">
    <cellStyle name="Comma" xfId="1" builtinId="3"/>
    <cellStyle name="Good 2" xfId="6"/>
    <cellStyle name="Normal" xfId="0" builtinId="0"/>
    <cellStyle name="Normal 2" xfId="2"/>
    <cellStyle name="Normal 2 11 4" xfId="3"/>
    <cellStyle name="Normal 3" xfId="5"/>
    <cellStyle name="Normal 3 2" xfId="4"/>
  </cellStyles>
  <dxfs count="49">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HO&#192;NG\VY%20-%20KT%20KHO\B&#192;N%20GIAO\KINH%20DOANH\&#272;&#417;n%20h&#224;ng%202022_Ch&#237;nh%20th&#7913;c_Ho&#224;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Ngoc%20Thom\Ngoc%20Thom%201\&#272;&#416;N%20H&#192;NG_UPDATE_2022\&#272;&#417;n%20h&#224;ng_Update_Ho&#224;ng%20(T12-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án hàng"/>
      <sheetName val="Trả hàng"/>
      <sheetName val="Đổi hàng"/>
      <sheetName val="Đổi hàng_1"/>
      <sheetName val="Hàng xì kho"/>
      <sheetName val="Hàng xì kho_1"/>
      <sheetName val="Nhập kho"/>
      <sheetName val="Khách hàng"/>
      <sheetName val="Nhân viên"/>
      <sheetName val="Hàng hóa"/>
      <sheetName val="Kho"/>
      <sheetName val="Tỷ lệ chiết khấu"/>
      <sheetName val="Trung chuyển"/>
    </sheetNames>
    <sheetDataSet>
      <sheetData sheetId="0"/>
      <sheetData sheetId="1"/>
      <sheetData sheetId="2">
        <row r="23">
          <cell r="I23" t="e">
            <v>#N/A</v>
          </cell>
          <cell r="K23">
            <v>3</v>
          </cell>
        </row>
      </sheetData>
      <sheetData sheetId="3"/>
      <sheetData sheetId="4"/>
      <sheetData sheetId="5"/>
      <sheetData sheetId="6"/>
      <sheetData sheetId="7">
        <row r="1">
          <cell r="A1" t="str">
            <v>DANH SÁCH KHÁCH HÀNG</v>
          </cell>
        </row>
        <row r="4">
          <cell r="A4" t="str">
            <v>WIN</v>
          </cell>
          <cell r="B4" t="str">
            <v>CÔNG TY CỔ PHẦN DỊCH VỤ THƯƠNG MẠI TỔNG HỢP WINCOMMERCE</v>
          </cell>
          <cell r="C4" t="str">
            <v>Tầng 5, Mplaza SaiGon, số 39 Lê Duẩn, Phường Bến Nghé, Quận 1, Thành phố Hồ Chí Minh, Việt Nam</v>
          </cell>
          <cell r="D4">
            <v>0</v>
          </cell>
          <cell r="E4" t="str">
            <v>Quận 1</v>
          </cell>
        </row>
        <row r="5">
          <cell r="A5" t="str">
            <v>001</v>
          </cell>
          <cell r="B5" t="str">
            <v>CHI NHÁNH NINH BÌNH - CÔNG TY CỔ PHẦN DỊCH VỤ THƯƠNG MẠI TỔNG HỢP WINCOMMERCE</v>
          </cell>
          <cell r="C5" t="str">
            <v>Số nhà 848, đường Trần Hưng Đạo, Phường Tân Thành, Thành phố Ninh Bình, Tỉnh Ninh Bình, Việt Nam</v>
          </cell>
          <cell r="D5">
            <v>0</v>
          </cell>
        </row>
        <row r="6">
          <cell r="A6" t="str">
            <v>002</v>
          </cell>
          <cell r="B6" t="str">
            <v>CHI NHÁNH HÀ NỘI - CÔNG TY CỔ PHẦN DỊCH VỤ THƯƠNG MẠI TỔNG HỢP WINCOMMERCE</v>
          </cell>
          <cell r="C6" t="str">
            <v>Tầng 6, Tòa nhà Trung tâm Quốc tế, số 17 Ngô Quyền, Phường Tràng Tiền, Quận Hoàn Kiếm, Thành phố Hà Nội, Việt Nam</v>
          </cell>
          <cell r="D6">
            <v>0</v>
          </cell>
        </row>
        <row r="7">
          <cell r="A7" t="str">
            <v>003</v>
          </cell>
          <cell r="B7" t="str">
            <v>CHI NHÁNH PHÚ THỌ - CÔNG TY CỔ PHẦN DỊCH VỤ THƯƠNG MẠI TỔNG HỢP WINCOMMERCE</v>
          </cell>
          <cell r="C7" t="str">
            <v>Tầng 2, Trung tâm thương mại Vincom Việt Trì Plaza, số 2 đườ, Phường Tiên Cát, Thành phố Việt Trì, Tỉnh Phú Thọ, Việt Nam</v>
          </cell>
          <cell r="D7">
            <v>0</v>
          </cell>
        </row>
        <row r="8">
          <cell r="A8" t="str">
            <v>004</v>
          </cell>
          <cell r="B8" t="str">
            <v>CHI NHÁNH HÀ TĨNH - CÔNG TY CỔ PHẦN DỊCH VỤ THƯƠNG MẠI TỔNG HỢP WINCOMMERCE</v>
          </cell>
          <cell r="C8" t="str">
            <v>TTTM Vincom Hà Tĩnh, Góc ngã tư, Đường Hà Huy Tập, Phường Hà Huy Tập, Thành phố Hà Tĩnh, Tỉnh Hà Tĩnh, Việt Nam</v>
          </cell>
          <cell r="D8">
            <v>0</v>
          </cell>
        </row>
        <row r="9">
          <cell r="A9" t="str">
            <v>006</v>
          </cell>
          <cell r="B9" t="str">
            <v>CHI NHÁNH HẢI DƯƠNG - CÔNG TY CỔ PHẦN DỊCH VỤ THƯƠNG MẠI TỔNG HỢP WINCOMMERCE</v>
          </cell>
          <cell r="C9" t="str">
            <v>Khu dân cư Nguyễn Trãi 1, Phường Sao Đỏ, Thành phố Chí Linh, Tỉnh Hải Dương, Việt Nam</v>
          </cell>
          <cell r="D9">
            <v>0</v>
          </cell>
        </row>
        <row r="10">
          <cell r="A10" t="str">
            <v>007</v>
          </cell>
          <cell r="B10" t="str">
            <v>CHI NHÁNH QUẢNG NINH - CÔNG TY CỔ PHẦN DỊCH VỤ THƯƠNG MẠI TỔNG HỢP WINCOMMERCE</v>
          </cell>
          <cell r="C10" t="str">
            <v>Tầng 2, khu TTTM Vincom Plaza Hạ Long, Khu vực Cột đồng hồ, Phường Bạch Đằng, Thành phố Hạ Long, Tỉnh Quảng Ninh, Việt Nam</v>
          </cell>
          <cell r="D10">
            <v>0</v>
          </cell>
        </row>
        <row r="11">
          <cell r="A11" t="str">
            <v>008</v>
          </cell>
          <cell r="B11" t="str">
            <v>CHI NHÁNH LÂM ĐỒNG - CÔNG TY CỔ PHẦN DỊCH VỤ THƯƠNG MẠI TỔNG HỢP WINCOMMERCE</v>
          </cell>
          <cell r="C11" t="str">
            <v>83 Lê Hồng Phong, Phường 1, Thành phố Bảo Lộc, Tỉnh Lâm Đồng, Việt Nam</v>
          </cell>
          <cell r="D11">
            <v>0</v>
          </cell>
        </row>
        <row r="12">
          <cell r="A12" t="str">
            <v>009</v>
          </cell>
          <cell r="B12" t="str">
            <v>CHI NHÁNH ĐÀ NẴNG - CÔNG TY CỔ PHẦN DỊCH VỤ THƯƠNG MẠI TỔNG HỢP WINCOMMERCE</v>
          </cell>
          <cell r="C12" t="str">
            <v>L2-01 Tầng 2, TTTM Vincom Plaza, 910A Ngô Quyền, Phường An Hải Bắc, Quận Sơn Trà, Thành phố Đà Nẵng, Việt Nam</v>
          </cell>
          <cell r="D12">
            <v>0</v>
          </cell>
        </row>
        <row r="13">
          <cell r="A13" t="str">
            <v>010</v>
          </cell>
          <cell r="B13" t="str">
            <v>CHI NHÁNH AN GIANG - CÔNG TY CỔ PHẦN DỊCH VỤ THƯƠNG MẠI TỔNG HỢP WINCOMMERCE</v>
          </cell>
          <cell r="C13" t="str">
            <v>Trung tâm Thương mại Vincom An Giang, đường Trần Hưng Đạo, Phường Mỹ Bình, Thành phố Long Xuyên, Tỉnh An Giang, Việt Nam</v>
          </cell>
          <cell r="D13">
            <v>0</v>
          </cell>
        </row>
        <row r="14">
          <cell r="A14" t="str">
            <v>013</v>
          </cell>
          <cell r="B14" t="str">
            <v>CHI NHÁNH ĐỒNG THÁP - CÔNG TY CỔ PHẦN DỊCH VỤ THƯƠNG MẠI TỔNG HỢP WINCOMMERCE</v>
          </cell>
          <cell r="C14" t="str">
            <v>Khu Trung Tâm Dịch Vụ Thương Mại Khóm 4, Phường 1, Thành phố Sa Đéc, Tỉnh Đồng Tháp, Việt Nam</v>
          </cell>
          <cell r="D14">
            <v>0</v>
          </cell>
        </row>
        <row r="15">
          <cell r="A15" t="str">
            <v>014</v>
          </cell>
          <cell r="B15" t="str">
            <v>CHI NHÁNH KON TUM - CÔNG TY CỔ PHẦN DỊCH VỤ THƯƠNG MẠI TỔNG HỢP WINCOMMERCE</v>
          </cell>
          <cell r="C15" t="str">
            <v>Tầng 2, TTTM Vincom PLAZA Kon Tum, 02 Phan Đình Phùng, Phường Quyết Thắng, Thành phố Kon Tum, Tỉnh Kon Tum, Việt Nam</v>
          </cell>
          <cell r="D15">
            <v>0</v>
          </cell>
        </row>
        <row r="16">
          <cell r="A16" t="str">
            <v>016</v>
          </cell>
          <cell r="B16" t="str">
            <v>CHI NHÁNH CẦN THƠ - CÔNG TY CỔ PHẦN DỊCH VỤ THƯƠNG MẠI TỔNG HỢP WINCOMMERCE</v>
          </cell>
          <cell r="C16" t="str">
            <v>42, đường 30/4, Phường An Phú, Quận Ninh Kiều, Thành phố Cần Thơ, Việt Nam</v>
          </cell>
          <cell r="D16">
            <v>0</v>
          </cell>
        </row>
        <row r="17">
          <cell r="A17" t="str">
            <v>017</v>
          </cell>
          <cell r="B17" t="str">
            <v>CHI NHÁNH ĐẮK LẮK - CÔNG TY CỔ PHẦN DỊCH VỤ THƯƠNG MẠI TỔNG HỢP WINCOMMERCE</v>
          </cell>
          <cell r="C17" t="str">
            <v>Số 78 Lý Thường Kiệt, Phường Thắng Lợi, TP.Buôn Ma Thuột, Tỉnh Đắk Lắk, Việt Nam</v>
          </cell>
          <cell r="D17">
            <v>0</v>
          </cell>
        </row>
        <row r="18">
          <cell r="A18" t="str">
            <v>018</v>
          </cell>
          <cell r="B18" t="str">
            <v>CHI NHÁNH BẠC LIÊU - CÔNG TY CỔ PHẦN DỊCH VỤ THƯƠNG MẠI TỔNG HỢP WINCOMMERCE</v>
          </cell>
          <cell r="C18" t="str">
            <v>Khu Trung tâm Thương mại Bạc Liêu, Phường 3, Thành Phố Bạc Liêu, Tỉnh Bạc Liêu, Việt Nam</v>
          </cell>
          <cell r="D18">
            <v>0</v>
          </cell>
        </row>
        <row r="19">
          <cell r="A19" t="str">
            <v>019</v>
          </cell>
          <cell r="B19" t="str">
            <v>CHI NHÁNH VĨNH LONG - CÔNG TY CỔ PHẦN DỊCH VỤ THƯƠNG MẠI TỔNG HỢP WINCOMMERCE</v>
          </cell>
          <cell r="C19" t="str">
            <v>Lô L2-09, Lầu 2, Trung Tâm Thương Mại Vincom Plaza Vĩnh Long, Phường 4, Thành phố  Vĩnh Long, Tỉnh Vĩnh Long, Việt Nam</v>
          </cell>
          <cell r="D19">
            <v>0</v>
          </cell>
        </row>
        <row r="20">
          <cell r="A20" t="str">
            <v>020</v>
          </cell>
          <cell r="B20" t="str">
            <v>CHI NHÁNH THANH HÓA - CÔNG TY CỔ PHẦN DỊCH VỤ THƯƠNG MẠI TỔNG HỢP WINCOMMERCE</v>
          </cell>
          <cell r="C20" t="str">
            <v>Tầng 1, Vincom+ Tĩnh Gia, Thôn Nam Yến, Xã Hải Yến, Thị xã Nghi Sơn, Tỉnh Thanh Hoá, Việt Nam</v>
          </cell>
          <cell r="D20">
            <v>0</v>
          </cell>
        </row>
        <row r="21">
          <cell r="A21" t="str">
            <v>021</v>
          </cell>
          <cell r="B21" t="str">
            <v>CHI NHÁNH THỪA THIÊN HUẾ - CÔNG TY CỔ PHẦN DỊCH VỤ THƯƠNG MẠI TỔNG HỢP WINCOMMERCE</v>
          </cell>
          <cell r="C21" t="str">
            <v>50A Hùng Vương, Phường Phú Nhuận, Thành phố Huế, Tỉnh Thừa Thiên - Huế, Việt Nam</v>
          </cell>
          <cell r="D21">
            <v>0</v>
          </cell>
          <cell r="E21" t="str">
            <v>Quận Phú Nhuận</v>
          </cell>
        </row>
        <row r="22">
          <cell r="A22" t="str">
            <v>022</v>
          </cell>
          <cell r="B22" t="str">
            <v>CHI NHÁNH GIA LAI - CÔNG TY CỔ PHẦN DỊCH VỤ THƯƠNG MẠI TỔNG HỢP WINCOMMERCE</v>
          </cell>
          <cell r="C22" t="str">
            <v>Trung tâm thương mại Pleiku, Phường Diên Hồng, Thành phố  Pleiku, Tỉnh Gia Lai, Việt Nam</v>
          </cell>
          <cell r="D22">
            <v>0</v>
          </cell>
        </row>
        <row r="23">
          <cell r="A23" t="str">
            <v>023</v>
          </cell>
          <cell r="B23" t="str">
            <v>CHI NHÁNH ĐỒNG NAI - CÔNG TY CỔ PHẦN DỊCH VỤ THƯƠNG MẠI TỔNG HỢP WINCOMMERCE</v>
          </cell>
          <cell r="C23" t="str">
            <v>TTTM Vincom Biên Hòa- Đồng Nai, 1096 Phạm Văn Thuận, KP2, Phường Tân Mai, Thành phố Biên Hoà, Tỉnh Đồng Nai, Việt Nam</v>
          </cell>
          <cell r="D23">
            <v>0</v>
          </cell>
        </row>
        <row r="24">
          <cell r="A24" t="str">
            <v>024</v>
          </cell>
          <cell r="B24" t="str">
            <v>CHI NHÁNH BÌNH DƯƠNG - CÔNG TY CỔ PHẦN DỊCH VỤ THƯƠNG MẠI TỔNG HỢP WINCOMMERCE</v>
          </cell>
          <cell r="C24" t="str">
            <v>Tầng trệt, chợ Dĩ An, Phường Dĩ An, Thành phố Dĩ An, Tỉnh Bình Dương, Việt Nam</v>
          </cell>
          <cell r="D24">
            <v>0</v>
          </cell>
        </row>
        <row r="25">
          <cell r="A25" t="str">
            <v>025</v>
          </cell>
          <cell r="B25" t="str">
            <v>CHI NHÁNH HẢI PHÒNG - CÔNG TY CỔ PHẦN DỊCH VỤ THƯƠNG MẠI TỔNG HỢP WINCOMMERCE</v>
          </cell>
          <cell r="C25" t="str">
            <v>khu trung tâm thương mại Vincom Lê Thánh Tông, Số 5 đường Lê, Phường Máy Tơ, Quận Ngô Quyền, Thành phố Hải Phòng, Việt Nam</v>
          </cell>
          <cell r="D25">
            <v>0</v>
          </cell>
        </row>
        <row r="26">
          <cell r="A26" t="str">
            <v>027</v>
          </cell>
          <cell r="B26" t="str">
            <v>CHI NHÁNH NINH THUẬN - CÔNG TY CỔ PHẦN DỊCH VỤ THƯƠNG MẠI TỔNG HỢP WINCOMMERCE</v>
          </cell>
          <cell r="C26" t="str">
            <v>Số 122 đường 16/4, Phường Mỹ Hải, TP. Phan Rang-Tháp Chàm, Tỉnh Ninh Thuận, Việt Nam</v>
          </cell>
          <cell r="D26">
            <v>0</v>
          </cell>
          <cell r="E26">
            <v>0</v>
          </cell>
          <cell r="F26">
            <v>0</v>
          </cell>
        </row>
        <row r="27">
          <cell r="A27" t="str">
            <v>028</v>
          </cell>
          <cell r="B27" t="str">
            <v>CHI NHÁNH KHÁNH HÒA - CÔNG TY CỔ PHẦN DỊCH VỤ THƯƠNG MẠI TỔNG HỢP WINCOMMERCE</v>
          </cell>
          <cell r="C27" t="str">
            <v>Số 60 Thái Nguyên, Phường Phương Sài, Thành phố Nha Trang, Tỉnh Khánh Hòa, Việt Nam</v>
          </cell>
          <cell r="D27">
            <v>0</v>
          </cell>
          <cell r="E27">
            <v>0</v>
          </cell>
          <cell r="F27">
            <v>0</v>
          </cell>
        </row>
        <row r="28">
          <cell r="A28" t="str">
            <v>029</v>
          </cell>
          <cell r="B28" t="str">
            <v>CHI NHÁNH VĨNH PHÚC - CÔNG TY CỔ PHẦN DỊCH VỤ THƯƠNG MẠI TỔNG HỢP WINCOMMERCE</v>
          </cell>
          <cell r="C28" t="str">
            <v>481 Hùng Vương, Phường Đồng Tâm, Thành phố Vĩnh Yên, Tỉnh Vĩnh Phúc, Việt Nam</v>
          </cell>
          <cell r="D28">
            <v>0</v>
          </cell>
        </row>
        <row r="29">
          <cell r="A29" t="str">
            <v>030</v>
          </cell>
          <cell r="B29" t="str">
            <v>CHI NHÁNH HÀ NAM - CÔNG TY CỔ PHẦN DỊCH VỤ THƯƠNG MẠI TỔNG HỢP WINCOMMERCE</v>
          </cell>
          <cell r="C29" t="str">
            <v>TTTM Vincom Hà Nam, Phường Minh Khai, Thành phố Phủ Lý, Tỉnh Hà Nam, Việt Nam</v>
          </cell>
          <cell r="D29">
            <v>0</v>
          </cell>
        </row>
        <row r="30">
          <cell r="A30" t="str">
            <v>031</v>
          </cell>
          <cell r="B30" t="str">
            <v>CHI NHÁNH BẮC NINH - CÔNG TY CỔ PHẦN DỊCH VỤ THƯƠNG MẠI TỔNG HỢP WINCOMMERCE</v>
          </cell>
          <cell r="C30" t="str">
            <v>Đường Lê Quang Đạo, Phường Đông Ngàn, Thành phố Từ Sơn, Tỉnh Bắc Ninh, Việt Nam</v>
          </cell>
          <cell r="D30">
            <v>0</v>
          </cell>
        </row>
        <row r="31">
          <cell r="A31" t="str">
            <v>033</v>
          </cell>
          <cell r="B31" t="str">
            <v>CHI NHÁNH HẬU GIANG - CÔNG TY CỔ PHẦN DỊCH VỤ THƯƠNG MẠI TỔNG HỢP WINCOMMERCE</v>
          </cell>
          <cell r="C31" t="str">
            <v>TTTM Vincom Plaza Hậu Giang, Khu Vực 3, Phường V, Thành phố Vị Thanh, Tỉnh Hậu Giang, Việt Nam</v>
          </cell>
          <cell r="D31">
            <v>0</v>
          </cell>
        </row>
        <row r="32">
          <cell r="A32" t="str">
            <v>034</v>
          </cell>
          <cell r="B32" t="str">
            <v>CHI NHÁNH HÒA BÌNH - CÔNG TY CỔ PHẦN DỊCH VỤ THƯƠNG MẠI TỔNG HỢP WINCOMMERCE</v>
          </cell>
          <cell r="C32" t="str">
            <v>Tầng 2, TTTM Vincom Plaza Hòa Bình, Phường Đồng Tiến, Thành phố Hoà Bình, Tỉnh Hòa Bình, Việt Nam</v>
          </cell>
          <cell r="D32">
            <v>0</v>
          </cell>
        </row>
        <row r="33">
          <cell r="A33" t="str">
            <v>035</v>
          </cell>
          <cell r="B33" t="str">
            <v>CHI NHÁNH YÊN BÁI - CÔNG TY CỔ PHẦN DỊCH VỤ THƯƠNG MẠI TỔNG HỢP WINCOMMERCE</v>
          </cell>
          <cell r="C33" t="str">
            <v>TTTM Vincom Yên Bái, đường Thành Công, Phường Nguyễn Thái Học, Thành phố  Yên Bái, Tỉnh Yên Bái, Việt Nam</v>
          </cell>
          <cell r="D33">
            <v>0</v>
          </cell>
        </row>
        <row r="34">
          <cell r="A34" t="str">
            <v>038</v>
          </cell>
          <cell r="B34" t="str">
            <v>CHI NHÁNH TUYÊN QUANG - CÔNG TY CỔ PHẦN DỊCH VỤ THƯƠNG MẠI TỔNG HỢP WINCOMMERCE</v>
          </cell>
          <cell r="C34" t="str">
            <v>Tầng 2, TTTM Vincom Tuyên Quang, Số 260 đường Quang Trung, Phường Phan Thiết, Thành Phố Tuyên Quang, Tỉnh Tuyên Quang, Việt Nam</v>
          </cell>
          <cell r="D34">
            <v>0</v>
          </cell>
        </row>
        <row r="35">
          <cell r="A35" t="str">
            <v>039</v>
          </cell>
          <cell r="B35" t="str">
            <v>CHI NHÁNH PHÚ YÊN - CÔNG TY CỔ PHẦN DỊCH VỤ THƯƠNG MẠI TỔNG HỢP WINCOMMERCE</v>
          </cell>
          <cell r="C35" t="str">
            <v>Góc Đông Bắc ngã tư đường Hùng Vương và đường Trần Phú, Phường 7, TP Tuy Hoà, Tỉnh Phú Yên, Việt Nam</v>
          </cell>
          <cell r="D35">
            <v>0</v>
          </cell>
        </row>
        <row r="36">
          <cell r="A36" t="str">
            <v>041</v>
          </cell>
          <cell r="B36" t="str">
            <v>CHI NHÁNH LONG AN - CÔNG TY CỔ PHẦN DỊCH VỤ THƯƠNG MẠI TỔNG HỢP WINCOMMERCE</v>
          </cell>
          <cell r="C36" t="str">
            <v>Ngã tư Hùng Vương và Mai Thị Tốt, Phường 2, Thành phố Tân An, Tỉnh Long An, Việt Nam</v>
          </cell>
          <cell r="D36">
            <v>0</v>
          </cell>
        </row>
        <row r="37">
          <cell r="A37" t="str">
            <v>042</v>
          </cell>
          <cell r="B37" t="str">
            <v>CHI NHÁNH QUẢNG NGÃI - CÔNG TY CỔ PHẦN DỊCH VỤ THƯƠNG MẠI TỔNG HỢP WINCOMMERCE</v>
          </cell>
          <cell r="C37" t="str">
            <v>TTTM Vincom Plaza Quảng Ngãi, số 26 đường Lê Thánh Tôn, Phường Nghĩa Chánh, Thành phố Quảng Ngãi, Tỉnh Quảng Ngãi, Việt Nam</v>
          </cell>
          <cell r="D37">
            <v>0</v>
          </cell>
        </row>
        <row r="38">
          <cell r="A38" t="str">
            <v>044</v>
          </cell>
          <cell r="B38" t="str">
            <v>CHI NHÁNH THÁI BÌNH - CÔNG TY CỔ PHẦN DỊCH VỤ THƯƠNG MẠI TỔNG HỢP WINCOMMERCE</v>
          </cell>
          <cell r="C38" t="str">
            <v>Số 460, phố Lý Bôn, Phường Đề Thám, Thành phố Thái Bình, Tỉnh Thái Bình, Việt Nam</v>
          </cell>
          <cell r="D38">
            <v>0</v>
          </cell>
        </row>
        <row r="39">
          <cell r="A39" t="str">
            <v>045</v>
          </cell>
          <cell r="B39" t="str">
            <v>CHI NHÁNH QUẢNG BÌNH - CÔNG TY CỔ PHẦN DỊCH VỤ THƯƠNG MẠI TỔNG HỢP WINCOMMERCE</v>
          </cell>
          <cell r="C39" t="str">
            <v>TTTM Đồng Hới, Đường Quách Xuân Kỳ, Phường Đồng Hải, Thành phố Đồng Hới, Tỉnh Quảng Bình, Việt Nam</v>
          </cell>
          <cell r="D39">
            <v>0</v>
          </cell>
        </row>
        <row r="40">
          <cell r="A40" t="str">
            <v>046</v>
          </cell>
          <cell r="B40" t="str">
            <v>CHI NHÁNH TÂY NINH - CÔNG TY CỔ PHẦN DỊCH VỤ THƯƠNG MẠI TỔNG HỢP WINCOMMERCE</v>
          </cell>
          <cell r="C40" t="str">
            <v>TTTM Vincom Plaza Tây Ninh, khu phố 1, Phường 3, Thành phố Tây Ninh, Tỉnh Tây Ninh, Việt Nam</v>
          </cell>
          <cell r="D40">
            <v>0</v>
          </cell>
        </row>
        <row r="41">
          <cell r="A41" t="str">
            <v>047</v>
          </cell>
          <cell r="B41" t="str">
            <v>CHI NHÁNH BÀ RỊA - VŨNG TÀU - CÔNG TY CỔ PHẦN DỊCH VỤ THƯƠNG MẠI TỔNG HỢP WINCOMMERCE</v>
          </cell>
          <cell r="C41" t="str">
            <v>09 Nguyễn Hữu Cảnh, Phường Thắng Nhất, Thành Phố Vũng Tàu, Tỉnh Bà Rịa - Vũng Tàu, Việt Nam</v>
          </cell>
          <cell r="D41">
            <v>0</v>
          </cell>
        </row>
        <row r="42">
          <cell r="A42" t="str">
            <v>048</v>
          </cell>
          <cell r="B42" t="str">
            <v>CHI NHÁNH HỒ CHÍ MINH - CÔNG TY CỔ PHẦN DỊCH VỤ THƯƠNG MẠI TỔNG HỢP WINCOMMERCE</v>
          </cell>
          <cell r="C42" t="str">
            <v>Tầng 5, Mplaza SaiGon, 39 Lê Duẩn, Phường Bến Nghé, Quận 1, Thành phố Hồ Chí Minh, Việt Nam</v>
          </cell>
          <cell r="D42">
            <v>0</v>
          </cell>
          <cell r="E42" t="str">
            <v>Quận 1</v>
          </cell>
        </row>
        <row r="43">
          <cell r="A43" t="str">
            <v>049</v>
          </cell>
          <cell r="B43" t="str">
            <v>CHI NHÁNH SƠN LA - CÔNG TY CỔ PHẦN DỊCH VỤ THƯƠNG MẠI TỔNG HỢP WINCOMMERCE</v>
          </cell>
          <cell r="C43" t="str">
            <v>TTTM Vincom Sơn La, Tổ 3, Phường Quyết Thắng, Thành phố Sơn La, Tỉnh Sơn La, Việt Nam</v>
          </cell>
          <cell r="D43">
            <v>0</v>
          </cell>
        </row>
        <row r="44">
          <cell r="A44" t="str">
            <v>052</v>
          </cell>
          <cell r="B44" t="str">
            <v>CHI NHÁNH LẠNG SƠN - CÔNG TY CỔ PHẦN DỊCH VỤ THƯƠNG MẠI TỔNG HỢP WINCOMMERCE</v>
          </cell>
          <cell r="C44" t="str">
            <v>TTTM Vincom Lạng Sơn, Cầu Kỳ Lừa, Phường Chi Lăng, Thành phố Lạng Sơn, Tỉnh Lạng Sơn, Việt Nam</v>
          </cell>
          <cell r="D44">
            <v>0</v>
          </cell>
        </row>
        <row r="45">
          <cell r="A45" t="str">
            <v>053</v>
          </cell>
          <cell r="B45" t="str">
            <v>CHI NHÁNH TRÀ VINH - CÔNG TY CỔ PHẦN DỊCH VỤ THƯƠNG MẠI TỔNG HỢP WINCOMMERCE</v>
          </cell>
          <cell r="C45" t="str">
            <v>TTTM Vincom Plaza Trà Vinh, Khóm 3, Phường 2, Thành phố Trà Vinh, Tỉnh Trà Vinh, Việt Nam</v>
          </cell>
          <cell r="D45">
            <v>0</v>
          </cell>
        </row>
        <row r="46">
          <cell r="A46" t="str">
            <v>056</v>
          </cell>
          <cell r="B46" t="str">
            <v>CHI NHÁNH HƯNG YÊN - CÔNG TY CỔ PHẦN DỊCH VỤ THƯƠNG MẠI TỔNG HỢP WINCOMMERCE</v>
          </cell>
          <cell r="C46" t="str">
            <v>Căn RA1, Tầng 01, Tòa A1 Khu căn hộ Rừng Cọ, KĐT TM và DL Vă, Xã Xuân Quan, Huyện Văn Giang, Tỉnh Hưng Yên, Việt Nam</v>
          </cell>
          <cell r="D46">
            <v>0</v>
          </cell>
        </row>
        <row r="47">
          <cell r="A47" t="str">
            <v>057</v>
          </cell>
          <cell r="B47" t="str">
            <v>CHI NHÁNH KIÊN GIANG - CÔNG TY CỔ PHẦN DỊCH VỤ THƯƠNG MẠI TỔNG HỢP WINCOMMERCE</v>
          </cell>
          <cell r="C47" t="str">
            <v>TTTM Vincom Plaza Kiên Giang, Lô A12, Đường Cô Bắc, Khu Phố, Phường Vĩnh Bảo, Thành phố Rạch Giá, Tỉnh Kiên Giang, Việt Nam</v>
          </cell>
          <cell r="D47">
            <v>0</v>
          </cell>
        </row>
        <row r="48">
          <cell r="A48" t="str">
            <v>058</v>
          </cell>
          <cell r="B48" t="str">
            <v>CHI NHÁNH NGHỆ AN - CÔNG TY CỔ PHẦN DỊCH VỤ THƯƠNG MẠI TỔNG HỢP WINCOMMERCE</v>
          </cell>
          <cell r="C48" t="str">
            <v>Vincom+ Nam Đàn, Thị trấn Nam Đàn, Huyện Nam Đàn, Tỉnh Nghệ An, Việt Nam</v>
          </cell>
          <cell r="D48">
            <v>0</v>
          </cell>
        </row>
        <row r="49">
          <cell r="A49" t="str">
            <v>059</v>
          </cell>
          <cell r="B49" t="str">
            <v>CHI NHÁNH THÁI NGUYÊN - CÔNG TY CỔ PHẦN DỊCH VỤ THƯƠNG MẠI TỔNG HỢP WINCOMMERCE</v>
          </cell>
          <cell r="C49" t="str">
            <v>TTTM Vincom Thái Nguyên, Đường Lương Ngọc Quyến, Phường Quang Trung, Thành phố Thái Nguyên, Tỉnh Thái Nguyên, Việt Nam</v>
          </cell>
          <cell r="D49">
            <v>0</v>
          </cell>
        </row>
        <row r="50">
          <cell r="A50" t="str">
            <v>060</v>
          </cell>
          <cell r="B50" t="str">
            <v>CHI NHÁNH CÀ MAU - CÔNG TY CỔ PHẦN DỊCH VỤ THƯƠNG MẠI TỔNG HỢP WINCOMMERCE</v>
          </cell>
          <cell r="C50" t="str">
            <v>TTTM Vincom Plaza Cà Mau, Phường 1, Thành phố Cà Mau, Tỉnh Cà Mau, Việt Nam</v>
          </cell>
          <cell r="D50">
            <v>0</v>
          </cell>
          <cell r="E50">
            <v>0</v>
          </cell>
          <cell r="F50">
            <v>0</v>
          </cell>
        </row>
        <row r="51">
          <cell r="A51" t="str">
            <v>061</v>
          </cell>
          <cell r="B51" t="str">
            <v>CHI NHÁNH QUẢNG NAM - CÔNG TY CỔ PHẦN DỊCH VỤ THƯƠNG MẠI TỔNG HỢP WINCOMMERCE</v>
          </cell>
          <cell r="C51" t="str">
            <v>53 Đinh Tiên Hoàng, Phường Tân An, Thành phố Hội An, Tỉnh Quảng Nam, Việt Nam</v>
          </cell>
          <cell r="D51">
            <v>0</v>
          </cell>
        </row>
        <row r="52">
          <cell r="A52" t="str">
            <v>062</v>
          </cell>
          <cell r="B52" t="str">
            <v>CHI NHÁNH BÌNH THUẬN - CÔNG TY CỔ PHẦN DỊCH VỤ THƯƠNG MẠI TỔNG HỢP WINCOMMERCE</v>
          </cell>
          <cell r="C52" t="str">
            <v>9 Nguyễn Tương, Phường Phú Thủy, Thành phố  Phan Thiết, Tỉnh Bình Thuận, Việt Nam</v>
          </cell>
          <cell r="D52">
            <v>0</v>
          </cell>
        </row>
        <row r="53">
          <cell r="A53" t="str">
            <v>063</v>
          </cell>
          <cell r="B53" t="str">
            <v>CHI NHÁNH TIỀN GIANG - CÔNG TY CỔ PHẦN DỊCH VỤ THƯƠNG MẠI TỔNG HỢP WINCOMMERCE</v>
          </cell>
          <cell r="C53" t="str">
            <v>200 Nam Kỳ Khởi Nghĩa, Phường 1, Thành phố Mỹ Tho, Tỉnh Tiền Giang, Việt Nam</v>
          </cell>
          <cell r="D53">
            <v>0</v>
          </cell>
        </row>
        <row r="54">
          <cell r="A54" t="str">
            <v>064</v>
          </cell>
          <cell r="B54" t="str">
            <v>CHI NHÁNH NAM ĐỊNH - CÔNG TY CỔ PHẦN DỊCH VỤ THƯƠNG MẠI TỔNG HỢP WINCOMMERCE</v>
          </cell>
          <cell r="C54" t="str">
            <v>186 Hùng Vương, Phường Vị Xuyên, Thành phố Nam Định, Tỉnh Nam Định, Việt Nam</v>
          </cell>
          <cell r="D54">
            <v>0</v>
          </cell>
        </row>
        <row r="55">
          <cell r="A55" t="str">
            <v>065</v>
          </cell>
          <cell r="B55" t="str">
            <v>CHI NHÁNH BẮC GIANG - CÔNG TY CỔ PHẦN DỊCH VỤ THƯƠNG MẠI TỔNG HỢP WINCOMMERCE</v>
          </cell>
          <cell r="C55" t="str">
            <v>545 Lê Lợi, Phường Hoàng Văn Thụ, Thành phố  Bắc Giang, Tỉnh Bắc Giang, Việt Nam</v>
          </cell>
          <cell r="D55">
            <v>0</v>
          </cell>
        </row>
        <row r="56">
          <cell r="A56" t="str">
            <v>066</v>
          </cell>
          <cell r="B56" t="str">
            <v>CHI NHÁNH SÓC TRĂNG - CÔNG TY CỔ PHẦN DỊCH VỤ THƯƠNG MẠI TỔNG HỢP WINCOMMERCE</v>
          </cell>
          <cell r="C56" t="str">
            <v>L02-01 Tầng 2, TTTM Vincom Plaza Sóc Trăng, số 22 Đường Trần, Phường 2, Thành phố Sóc Trăng, Tỉnh Sóc Trăng, Việt Nam</v>
          </cell>
          <cell r="D56">
            <v>0</v>
          </cell>
        </row>
        <row r="57">
          <cell r="A57" t="str">
            <v>067</v>
          </cell>
          <cell r="B57" t="str">
            <v>CHI NHÁNH BẾN TRE- CÔNG TY CỔ PHẦN DỊCH VỤ THƯƠNG MẠI TỔNG HỢP WINCOMMERCE</v>
          </cell>
          <cell r="C57" t="str">
            <v>116A1 Trương Định, Phường 6, Thành phố Bến Tre, Tỉnh Bến Tre, Việt Nam</v>
          </cell>
          <cell r="D57">
            <v>0</v>
          </cell>
        </row>
        <row r="58">
          <cell r="A58" t="str">
            <v>070</v>
          </cell>
          <cell r="B58" t="str">
            <v>CHI NHÁNH QUẢNG TRỊ - CÔNG TY CỔ PHẦN DỊCH VỤ THƯƠNG MẠI TỔNG HỢP WINCOMMERCE</v>
          </cell>
          <cell r="C58" t="str">
            <v>35 Hùng Vương, Phường 1, Thành phố Đông Hà, Tỉnh Quảng Trị, Việt Nam</v>
          </cell>
          <cell r="D58">
            <v>0</v>
          </cell>
        </row>
        <row r="59">
          <cell r="A59" t="str">
            <v>071</v>
          </cell>
          <cell r="B59" t="str">
            <v>CHI NHÁNH BÌNH ĐỊNH - CÔNG TY CỔ PHẦN DỊCH VỤ THƯƠNG MẠI TỔNG HỢP WINCOMMERCE</v>
          </cell>
          <cell r="C59" t="str">
            <v>52 Tăng Bạt Hổ, Phường Lê Lợi, Thành phố Quy Nhơn, Tỉnh Bình Định, Việt Nam</v>
          </cell>
          <cell r="D59">
            <v>0</v>
          </cell>
        </row>
        <row r="60">
          <cell r="A60" t="str">
            <v>072</v>
          </cell>
          <cell r="B60" t="str">
            <v>CHI NHÁNH LÀO CAI - CÔNG TY CỔ PHẦN DỊCH VỤ THƯƠNG MẠI TỔNG HỢP WINCOMMERCE</v>
          </cell>
          <cell r="C60" t="str">
            <v>Số 02-04 Võ Nguyên Giáp, Phường Bắc Cường, Thành phố Lào Cai, Tỉnh Lào Cai, Việt Nam</v>
          </cell>
          <cell r="D60">
            <v>0</v>
          </cell>
        </row>
        <row r="61">
          <cell r="A61" t="str">
            <v>091</v>
          </cell>
          <cell r="B61" t="str">
            <v>CHI NHÁNH HÀ GIANG - CÔNG TY CỔ PHẦN DỊCH VỤ THƯƠNG MẠI TỔNG HỢP WINCOMMERCE</v>
          </cell>
          <cell r="C61" t="str">
            <v>89 Nguyễn Thái Học, Phường Minh Khai, TP Hà Giang, Tỉnh Hà Giang, Việt Nam</v>
          </cell>
          <cell r="D61">
            <v>0</v>
          </cell>
        </row>
        <row r="62">
          <cell r="A62" t="str">
            <v>092</v>
          </cell>
          <cell r="B62" t="str">
            <v>CHI NHÁNH BÌNH PHƯỚC - CÔNG TY CỔ PHẦN DỊCH VỤ THƯƠNG MẠI TỔNG HỢP WINCOMMERCE</v>
          </cell>
          <cell r="C62" t="str">
            <v>36 Nguyễn Chánh, Phường Tân Phú, Thành Phố Đồng Xoài, Tỉnh Bình Phước, Việt Nam</v>
          </cell>
          <cell r="D62">
            <v>0</v>
          </cell>
        </row>
        <row r="63">
          <cell r="A63" t="str">
            <v>093</v>
          </cell>
          <cell r="B63" t="str">
            <v>CHI NHÁNH BẮC KẠN - CÔNG TY CỔ PHẦN DỊCH VỤ THƯƠNG MẠI TỔNG HỢP WINCOMMERCE</v>
          </cell>
          <cell r="C63" t="str">
            <v>Tầng 2 và 3, TTTM Vincom Bắc Kạn, đường Trường Chinh, Phường Đức Xuân, Thành Phố Bắc Kạn, Tỉnh Bắc Kạn, Việt Nam</v>
          </cell>
          <cell r="D63">
            <v>0</v>
          </cell>
        </row>
        <row r="64">
          <cell r="A64" t="str">
            <v>094</v>
          </cell>
          <cell r="B64" t="str">
            <v>CHI NHÁNH LAI CHÂU - CÔNG TY CỔ PHẦN DỊCH VỤ THƯƠNG MẠI TỔNG HỢP WINCOMMERCE</v>
          </cell>
          <cell r="C64" t="str">
            <v>Đường Điện Biên Phủ, Tổ 9, Phường Tân Phong, Thành Phố Lai Châu, Tỉnh Lai Châu, Việt Nam</v>
          </cell>
          <cell r="D64">
            <v>0</v>
          </cell>
        </row>
        <row r="65">
          <cell r="A65" t="str">
            <v>095</v>
          </cell>
          <cell r="B65" t="str">
            <v>CHI NHÁNH CAO BẰNG - CÔNG TY CỔ PHẦN DỊCH VỤ THƯƠNG MẠI TỔNG HỢP WINCOMMERCE</v>
          </cell>
          <cell r="C65" t="str">
            <v>Số 39 Phố Cũ, Phường Hợp Giang, Thành phố Cao Bằng, Tỉnh Cao Bằng, Việt Nam</v>
          </cell>
          <cell r="D65">
            <v>0</v>
          </cell>
        </row>
        <row r="66">
          <cell r="A66" t="str">
            <v>096</v>
          </cell>
          <cell r="B66" t="str">
            <v>CHI NHÁNH ĐIỆN BIÊN - CÔNG TY CỔ PHẦN DỊCH VỤ THƯƠNG MẠI TỔNG HỢP WINCOMMERCE</v>
          </cell>
          <cell r="C66" t="str">
            <v>Số nhà 310 Trường Chinh, Tổ dân phố 06, Phường Mường Thanh, Thành phố Điện Biên Phủ, Tỉnh Điện Biên, Việt Nam</v>
          </cell>
          <cell r="D66">
            <v>0</v>
          </cell>
        </row>
        <row r="67">
          <cell r="A67" t="str">
            <v>1226</v>
          </cell>
          <cell r="B67" t="str">
            <v>CN HCM - CÔNG TY CỔ PHẦN DỊCH VỤ THƯƠNG MẠI TỔNG HỢP WINCOMMERCE</v>
          </cell>
          <cell r="C67" t="str">
            <v>Tầng 5, Mplaza SaiGon, số 39 Lê Duẩn, Phường Bến Nghé, Quận 1, Tp.HCM</v>
          </cell>
          <cell r="D67" t="str">
            <v>Số 18, Đường Trung Tâm, Khu Công Nghiệp Tân Tạo, phường Tân Tạo A, Quận Bình Tân, TP.HCM</v>
          </cell>
          <cell r="E67" t="str">
            <v>Quận Bình Tân</v>
          </cell>
          <cell r="F67" t="str">
            <v>Hồ Chí Minh</v>
          </cell>
        </row>
        <row r="68">
          <cell r="A68" t="str">
            <v>1511</v>
          </cell>
          <cell r="B68" t="str">
            <v>CN HCM - CÔNG TY CỔ PHẦN DỊCH VỤ THƯƠNG MẠI TỔNG HỢP WINCOMMERCE</v>
          </cell>
          <cell r="C68" t="str">
            <v>Tầng 5, Mplaza SaiGon, số 39 Lê Duẩn, Phường Bến Nghé, Quận 1, Tp.HCM</v>
          </cell>
          <cell r="D68">
            <v>0</v>
          </cell>
          <cell r="E68">
            <v>0</v>
          </cell>
          <cell r="F68">
            <v>0</v>
          </cell>
        </row>
        <row r="69">
          <cell r="A69" t="str">
            <v>1513</v>
          </cell>
          <cell r="B69" t="str">
            <v>CN HCM - CÔNG TY CỔ PHẦN DỊCH VỤ THƯƠNG MẠI TỔNG HỢP WINCOMMERCE</v>
          </cell>
          <cell r="C69" t="str">
            <v>15-17 Cộng Hòa, P.4 , Quận Tân Bình , TP. Hồ Chí Minh, Việt Nam</v>
          </cell>
          <cell r="D69">
            <v>0</v>
          </cell>
          <cell r="E69" t="str">
            <v>Quận Tân Bình</v>
          </cell>
        </row>
        <row r="70">
          <cell r="A70" t="str">
            <v>1527</v>
          </cell>
          <cell r="B70" t="str">
            <v>CN HCM - CÔNG TY CỔ PHẦN DỊCH VỤ THƯƠNG MẠI TỔNG HỢP WINCOMMERCE</v>
          </cell>
          <cell r="C70" t="str">
            <v>Chung cư Bàu Cát II - Đường Vườn Lan, P. 10, Quận Tân Bình, TP. Hồ Chí Minh Việt Nam</v>
          </cell>
          <cell r="D70">
            <v>0</v>
          </cell>
          <cell r="E70" t="str">
            <v>Quận Tân Bình</v>
          </cell>
        </row>
        <row r="71">
          <cell r="A71" t="str">
            <v>1528</v>
          </cell>
          <cell r="B71" t="str">
            <v>CN HCM - CÔNG TY CỔ PHẦN DỊCH VỤ THƯƠNG MẠI TỔNG HỢP WINCOMMERCE</v>
          </cell>
          <cell r="C71" t="str">
            <v>231 Nguyễn Thị Định , P. Bình Trưng Tây , Q. 2 , TP. Hồ Chí Minh, Việt Nam</v>
          </cell>
          <cell r="D71">
            <v>0</v>
          </cell>
        </row>
        <row r="72">
          <cell r="A72" t="str">
            <v>1530</v>
          </cell>
          <cell r="B72" t="str">
            <v>CN HÀ NỘI - CÔNG TY CỔ PHẦN DỊCH VỤ THƯƠNG MẠI TỔNG HỢP WINCOMMERCE</v>
          </cell>
          <cell r="C72" t="str">
            <v>Phố Xa La, P. Phúc La, Hà Đông, Hà Nội</v>
          </cell>
          <cell r="D72">
            <v>0</v>
          </cell>
        </row>
        <row r="73">
          <cell r="A73" t="str">
            <v>1531</v>
          </cell>
          <cell r="B73" t="str">
            <v>CN HÀ NỘI - CÔNG TY CỔ PHẦN DỊCH VỤ THƯƠNG MẠI TỔNG HỢP WINCOMMERCE</v>
          </cell>
          <cell r="C73" t="str">
            <v>Tòa Nhà 28T Làng QT Thăng Long, Trần Đăng Ninh,  Quận Cầu Giấy, Hà Nội</v>
          </cell>
          <cell r="D73">
            <v>0</v>
          </cell>
        </row>
        <row r="74">
          <cell r="A74" t="str">
            <v>1532</v>
          </cell>
          <cell r="B74" t="str">
            <v>CN HÀ NỘI - CÔNG TY CỔ PHẦN DỊCH VỤ THƯƠNG MẠI TỔNG HỢP WINCOMMERCE</v>
          </cell>
          <cell r="C74" t="str">
            <v>Tầng Hầm 2,  B2 Royal City, 72A Nguyễn Trãi,  Quận Thanh Xuân, Hà Nội</v>
          </cell>
          <cell r="D74">
            <v>0</v>
          </cell>
        </row>
        <row r="75">
          <cell r="A75" t="str">
            <v>1533</v>
          </cell>
          <cell r="B75" t="str">
            <v>CN HÀ NỘI - CÔNG TY CỔ PHẦN DỊCH VỤ THƯƠNG MẠI TỔNG HỢP WINCOMMERCE</v>
          </cell>
          <cell r="C75" t="str">
            <v>Tầng B1 N05, KĐT Trung Hòa Nhân Chính, Hoàng Đạo Thúy,  Quận Cầu Giấy, Hà Nội</v>
          </cell>
          <cell r="D75">
            <v>0</v>
          </cell>
        </row>
        <row r="76">
          <cell r="A76" t="str">
            <v>1535</v>
          </cell>
          <cell r="B76" t="str">
            <v>CN HÀ NỘI - CÔNG TY CỔ PHẦN DỊCH VỤ THƯƠNG MẠI TỔNG HỢP WINCOMMERCE</v>
          </cell>
          <cell r="C76" t="str">
            <v>Tầng B1, Times City, 458 Minh Khai,  Quận Hai Bà Trưng, Hà Nội</v>
          </cell>
          <cell r="D76">
            <v>0</v>
          </cell>
        </row>
        <row r="77">
          <cell r="A77" t="str">
            <v>1539</v>
          </cell>
          <cell r="B77" t="str">
            <v>CN HÀ NỘI - CÔNG TY CỔ PHẦN DỊCH VỤ THƯƠNG MẠI TỔNG HỢP WINCOMMERCE</v>
          </cell>
          <cell r="C77" t="str">
            <v>Số 191 Bà Triệu, Q.Hai Bà Trưng, Hà Nội</v>
          </cell>
          <cell r="D77">
            <v>0</v>
          </cell>
        </row>
        <row r="78">
          <cell r="A78" t="str">
            <v>1541</v>
          </cell>
          <cell r="B78" t="str">
            <v>CN HÀ NỘI - CÔNG TY CỔ PHẦN DỊCH VỤ THƯƠNG MẠI TỔNG HỢP WINCOMMERCE</v>
          </cell>
          <cell r="C78" t="str">
            <v>Trung tâm thương mại Vincom Plaza Long Biên. Đường Chu Huy Mân, Phường Việt Hưng, Long Biên, Hà Nội</v>
          </cell>
          <cell r="D78">
            <v>0</v>
          </cell>
        </row>
        <row r="79">
          <cell r="A79" t="str">
            <v>1542</v>
          </cell>
          <cell r="B79" t="str">
            <v>CN HÀ NỘI - CÔNG TY CỔ PHẦN DỊCH VỤ THƯƠNG MẠI TỔNG HỢP WINCOMMERCE</v>
          </cell>
          <cell r="C79" t="str">
            <v>Tầng 1 Nhà CT7A, KĐT Văn Quán,  Quận Hà Đông, Hà Nội</v>
          </cell>
          <cell r="D79">
            <v>0</v>
          </cell>
        </row>
        <row r="80">
          <cell r="A80" t="str">
            <v>1544</v>
          </cell>
          <cell r="B80" t="str">
            <v>CN HCM - CÔNG TY CỔ PHẦN DỊCH VỤ THƯƠNG MẠI TỔNG HỢP WINCOMMERCE</v>
          </cell>
          <cell r="C80" t="str">
            <v>216 Võ Văn Ngân, phường Bình Thọ, Quận Thủ Đức, TP. Hồ Chí Minh Việt Nam</v>
          </cell>
          <cell r="D80">
            <v>0</v>
          </cell>
        </row>
        <row r="81">
          <cell r="A81" t="str">
            <v>1545</v>
          </cell>
          <cell r="B81" t="str">
            <v>CN HCM - CÔNG TY CỔ PHẦN DỊCH VỤ THƯƠNG MẠI TỔNG HỢP WINCOMMERCE</v>
          </cell>
          <cell r="C81" t="str">
            <v>Vincom Center Đồng Khởi, 72, Lê Thánh Tôn, Quận 1, HCM</v>
          </cell>
          <cell r="D81">
            <v>0</v>
          </cell>
        </row>
        <row r="82">
          <cell r="A82" t="str">
            <v>1549</v>
          </cell>
          <cell r="B82" t="str">
            <v>CN HCM - CÔNG TY CỔ PHẦN DỊCH VỤ THƯƠNG MẠI TỔNG HỢP WINCOMMERCE</v>
          </cell>
          <cell r="C82" t="str">
            <v>190 đường Quang Trung, P. 10, Q. Gò Vấp, HCM</v>
          </cell>
          <cell r="D82">
            <v>0</v>
          </cell>
          <cell r="E82" t="str">
            <v>Quận Gò Vấp</v>
          </cell>
        </row>
        <row r="83">
          <cell r="A83" t="str">
            <v>1551</v>
          </cell>
          <cell r="B83" t="str">
            <v>CN HCM - CÔNG TY CỔ PHẦN DỊCH VỤ THƯƠNG MẠI TỔNG HỢP WINCOMMERCE</v>
          </cell>
          <cell r="C83" t="str">
            <v>Số A12 Phan Văn Trị, P. 7, Q. Gò Vấp, HCM</v>
          </cell>
          <cell r="D83">
            <v>0</v>
          </cell>
          <cell r="E83" t="str">
            <v>Quận Gò Vấp</v>
          </cell>
        </row>
        <row r="84">
          <cell r="A84" t="str">
            <v>1553</v>
          </cell>
          <cell r="B84" t="str">
            <v>CN HÀ NỘI - CÔNG TY CỔ PHẦN DỊCH VỤ THƯƠNG MẠI TỔNG HỢP WINCOMMERCE</v>
          </cell>
          <cell r="C84" t="str">
            <v>54A Nguyễn Chí Thanh, Quận Đống Đa, HN</v>
          </cell>
          <cell r="D84">
            <v>0</v>
          </cell>
        </row>
        <row r="85">
          <cell r="A85" t="str">
            <v>1561</v>
          </cell>
          <cell r="B85" t="str">
            <v>CN HCM - CÔNG TY CỔ PHẦN DỊCH VỤ THƯƠNG MẠI TỔNG HỢP WINCOMMERCE</v>
          </cell>
          <cell r="C85" t="str">
            <v>37 Phường Thảo Điền, Q. 2 , TP. Hồ Chí Minh, Việt Nam</v>
          </cell>
          <cell r="D85">
            <v>0</v>
          </cell>
        </row>
        <row r="86">
          <cell r="A86" t="str">
            <v>1567</v>
          </cell>
          <cell r="B86" t="str">
            <v>CN HCM - CÔNG TY CỔ PHẦN DỊCH VỤ THƯƠNG MẠI TỔNG HỢP WINCOMMERCE</v>
          </cell>
          <cell r="C86" t="str">
            <v>50 Lê Văn Việt P. Hiệp Phú Q. 9, TP. Hồ Chí Minh Việt Nam</v>
          </cell>
          <cell r="D86">
            <v>0</v>
          </cell>
        </row>
        <row r="87">
          <cell r="A87" t="str">
            <v>1568</v>
          </cell>
          <cell r="B87" t="str">
            <v>CN HCM - CÔNG TY CỔ PHẦN DỊCH VỤ THƯƠNG MẠI TỔNG HỢP WINCOMMERCE</v>
          </cell>
          <cell r="C87" t="str">
            <v>307 Số 307 Nguyễn Duy Trinh, P. Bình Trưng Tây, Q. 2, TP. Hồ Chí Minh Việt Nam</v>
          </cell>
          <cell r="D87">
            <v>0</v>
          </cell>
        </row>
        <row r="88">
          <cell r="A88" t="str">
            <v>1569</v>
          </cell>
          <cell r="B88" t="str">
            <v>CN HÀ NỘI - CÔNG TY CỔ PHẦN DỊCH VỤ THƯƠNG MẠI TỔNG HỢP WINCOMMERCE</v>
          </cell>
          <cell r="C88" t="str">
            <v>Số 188 phố Tây Sơn, TT.Phùng, H.Đan Phượng, HN</v>
          </cell>
          <cell r="D88">
            <v>0</v>
          </cell>
        </row>
        <row r="89">
          <cell r="A89" t="str">
            <v>1585</v>
          </cell>
          <cell r="B89" t="str">
            <v>CN HÀ NỘI - CÔNG TY CỔ PHẦN DỊCH VỤ THƯƠNG MẠI TỔNG HỢP WINCOMMERCE</v>
          </cell>
          <cell r="C89" t="str">
            <v>Nhà F, Ngõ 28 Xuân La. Phường Xuân La, Quận Tây Hồ, Hà Nội</v>
          </cell>
          <cell r="D89">
            <v>0</v>
          </cell>
        </row>
        <row r="90">
          <cell r="A90" t="str">
            <v>1588</v>
          </cell>
          <cell r="B90" t="str">
            <v>CN HÀ NỘI - CÔNG TY CỔ PHẦN DỊCH VỤ THƯƠNG MẠI TỔNG HỢP WINCOMMERCE</v>
          </cell>
          <cell r="C90" t="str">
            <v>TP Hà Nội, Khu đô thị Tân Tây Đô, Xã Tân Lập, HN</v>
          </cell>
          <cell r="D90">
            <v>0</v>
          </cell>
        </row>
        <row r="91">
          <cell r="A91" t="str">
            <v>1589</v>
          </cell>
          <cell r="B91" t="str">
            <v>CN HÀ NỘI - CÔNG TY CỔ PHẦN DỊCH VỤ THƯƠNG MẠI TỔNG HỢP WINCOMMERCE</v>
          </cell>
          <cell r="C91" t="str">
            <v>Tầng B1, Vincom Center Phạm Ngọc Thạch, 2 Phạm Ngọc Thạch,  Quận Đống Đa, Hà Nội</v>
          </cell>
          <cell r="D91">
            <v>0</v>
          </cell>
        </row>
        <row r="92">
          <cell r="A92" t="str">
            <v>1590</v>
          </cell>
          <cell r="B92" t="str">
            <v>CN HÀ NỘI - CÔNG TY CỔ PHẦN DỊCH VỤ THƯƠNG MẠI TỔNG HỢP WINCOMMERCE</v>
          </cell>
          <cell r="C92" t="str">
            <v>Tầng B1, TTTM Vincom Plaza Bắc Từ Liêm, CC Green Stars, 234 Phạm Văn Đồng,  Quận Bắc Từ Liêm, Hà Nội</v>
          </cell>
          <cell r="D92">
            <v>0</v>
          </cell>
        </row>
        <row r="93">
          <cell r="A93" t="str">
            <v>1596</v>
          </cell>
          <cell r="B93" t="str">
            <v>CN HCM - CÔNG TY CỔ PHẦN DỊCH VỤ THƯƠNG MẠI TỔNG HỢP WINCOMMERCE</v>
          </cell>
          <cell r="C93" t="str">
            <v>TTTM Vincom Plaza Sài Gòn Res Số, 188,Đường Nguyễn Xí,Phường 26, Quận Bình Thạnh, HCM</v>
          </cell>
          <cell r="D93">
            <v>0</v>
          </cell>
          <cell r="E93" t="str">
            <v>Quận Bình Thạnh</v>
          </cell>
        </row>
        <row r="94">
          <cell r="A94" t="str">
            <v>1597</v>
          </cell>
          <cell r="B94" t="str">
            <v>CN HCM - CÔNG TY CỔ PHẦN DỊCH VỤ THƯƠNG MẠI TỔNG HỢP WINCOMMERCE</v>
          </cell>
          <cell r="C94" t="str">
            <v>VC+ KĐT Nam Long Số 71,Trần Trọng, Cung, P. Tân Thuận Đông, Q7, TP. HCM</v>
          </cell>
          <cell r="D94">
            <v>0</v>
          </cell>
          <cell r="E94" t="str">
            <v>Quận 7</v>
          </cell>
        </row>
        <row r="95">
          <cell r="A95" t="str">
            <v>1606</v>
          </cell>
          <cell r="B95" t="str">
            <v>CN HÀ NỘI - CÔNG TY CỔ PHẦN DỊCH VỤ THƯƠNG MẠI TỔNG HỢP WINCOMMERCE</v>
          </cell>
          <cell r="C95" t="str">
            <v>Ngõ 34 Hoàng Cầu, Chợ Dừa, Đống Đa, Đống Đa Hà Nội</v>
          </cell>
          <cell r="D95">
            <v>0</v>
          </cell>
        </row>
        <row r="96">
          <cell r="A96" t="str">
            <v>1608</v>
          </cell>
          <cell r="B96" t="str">
            <v>CN HÀ NỘI - CÔNG TY CỔ PHẦN DỊCH VỤ THƯƠNG MẠI TỔNG HỢP WINCOMMERCE</v>
          </cell>
          <cell r="C96" t="str">
            <v>Tầng B1, TTTM VinCom Center Liễu Giai, Số 29 Liễu Giai, Phường Ngọc Khánh, Quận Ba Đình, Hà Nội</v>
          </cell>
          <cell r="D96">
            <v>0</v>
          </cell>
        </row>
        <row r="97">
          <cell r="A97" t="str">
            <v>1620</v>
          </cell>
          <cell r="B97" t="str">
            <v>CN HÀ NỘI - CÔNG TY CỔ PHẦN DỊCH VỤ THƯƠNG MẠI TỔNG HỢP WINCOMMERCE</v>
          </cell>
          <cell r="C97" t="str">
            <v>SO05A. tầng 1. Tòa A3 (CT03). KCH Vinhomes Gardenia. Hàm Nghi phường Cầu Diễn, Từ Liêm, Hà Nội</v>
          </cell>
          <cell r="D97">
            <v>0</v>
          </cell>
        </row>
        <row r="98">
          <cell r="A98" t="str">
            <v>1630</v>
          </cell>
          <cell r="B98" t="str">
            <v>CN HCM - CÔNG TY CỔ PHẦN DỊCH VỤ THƯƠNG MẠI TỔNG HỢP WINCOMMERCE</v>
          </cell>
          <cell r="C98" t="str">
            <v>Tòa nhà 81 tầng,Khu Central Park, KĐT Central Park, P22, Quận Bình Thạnh, HCM</v>
          </cell>
          <cell r="D98">
            <v>0</v>
          </cell>
          <cell r="E98" t="str">
            <v>Quận Bình Thạnh</v>
          </cell>
        </row>
        <row r="99">
          <cell r="A99" t="str">
            <v>1631</v>
          </cell>
          <cell r="B99" t="str">
            <v>CN HCM - CÔNG TY CỔ PHẦN DỊCH VỤ THƯƠNG MẠI TỔNG HỢP WINCOMMERCE</v>
          </cell>
          <cell r="C99" t="str">
            <v>Số 10 Đường Phổ Quang, P. 2, Quận Tân Bình, TP. Hồ Chí Minh Việt Nam</v>
          </cell>
          <cell r="D99" t="str">
            <v>0.1 Lô A, Lương Định Của Ấp 2, P. An Phú, Quận 2, TP. Hồ Chí Minh Việt Nam</v>
          </cell>
          <cell r="E99" t="str">
            <v>Quận Tân Bình</v>
          </cell>
          <cell r="F99" t="str">
            <v>Hồ Chí Minh</v>
          </cell>
        </row>
        <row r="100">
          <cell r="A100" t="str">
            <v>1635</v>
          </cell>
          <cell r="B100" t="str">
            <v>CN HÀ NỘI - CÔNG TY CỔ PHẦN DỊCH VỤ THƯƠNG MẠI TỔNG HỢP WINCOMMERCE</v>
          </cell>
          <cell r="C100" t="str">
            <v>90 Phạm Hùng, Mỹ Đình, Từ Liêm, Hà Nội</v>
          </cell>
          <cell r="D100">
            <v>0</v>
          </cell>
        </row>
        <row r="101">
          <cell r="A101" t="str">
            <v>1644</v>
          </cell>
          <cell r="B101" t="str">
            <v>CN HÀ NỘI - CÔNG TY CỔ PHẦN DỊCH VỤ THƯƠNG MẠI TỔNG HỢP WINCOMMERCE</v>
          </cell>
          <cell r="C101" t="str">
            <v>Tầng 1, tòa CT2, khu đô thị Gamuda Gardens, phường Trần Phú, quận Hoàng Mai, Hà Nội</v>
          </cell>
          <cell r="D101">
            <v>0</v>
          </cell>
        </row>
        <row r="102">
          <cell r="A102" t="str">
            <v>1645</v>
          </cell>
          <cell r="B102" t="str">
            <v>CN HÀ NỘI - CÔNG TY CỔ PHẦN DỊCH VỤ THƯƠNG MẠI TỔNG HỢP WINCOMMERCE</v>
          </cell>
          <cell r="C102" t="str">
            <v>Ngõ 3 Tôn Thất thuyết, Dịch Vọng Hậu, Cầu Giấy, Hà Nội</v>
          </cell>
          <cell r="D102">
            <v>0</v>
          </cell>
        </row>
        <row r="103">
          <cell r="A103" t="str">
            <v>1646</v>
          </cell>
          <cell r="B103" t="str">
            <v>CN HÀ NỘI - CÔNG TY CỔ PHẦN DỊCH VỤ THƯƠNG MẠI TỔNG HỢP WINCOMMERCE</v>
          </cell>
          <cell r="C103" t="str">
            <v>119 Trần Duy Hưng, Trung Hoà, Cầu Giấy, Hà Nội</v>
          </cell>
          <cell r="D103">
            <v>0</v>
          </cell>
        </row>
        <row r="104">
          <cell r="A104" t="str">
            <v>1650</v>
          </cell>
          <cell r="B104" t="str">
            <v>CN HÀ NỘI - CÔNG TY CỔ PHẦN DỊCH VỤ THƯƠNG MẠI TỔNG HỢP WINCOMMERCE</v>
          </cell>
          <cell r="C104" t="str">
            <v>19 Trúc Khê - P. Láng Hạ. Q. Đống Đa. Hà Nội</v>
          </cell>
          <cell r="D104">
            <v>0</v>
          </cell>
        </row>
        <row r="105">
          <cell r="A105" t="str">
            <v>1651</v>
          </cell>
          <cell r="B105" t="str">
            <v>CN HÀ NỘI - CÔNG TY CỔ PHẦN DỊCH VỤ THƯƠNG MẠI TỔNG HỢP WINCOMMERCE</v>
          </cell>
          <cell r="C105" t="str">
            <v>Tầng 1, số 609 đường Trương Định, Quận Hoàng Mai, Hà Nội</v>
          </cell>
          <cell r="D105">
            <v>0</v>
          </cell>
        </row>
        <row r="106">
          <cell r="A106" t="str">
            <v>1653</v>
          </cell>
          <cell r="B106" t="str">
            <v>CN HÀ NỘI - CÔNG TY CỔ PHẦN DỊCH VỤ THƯƠNG MẠI TỔNG HỢP WINCOMMERCE</v>
          </cell>
          <cell r="C106" t="str">
            <v>281 , Đội cấn Ba Đình, Hà Nội</v>
          </cell>
          <cell r="D106">
            <v>0</v>
          </cell>
        </row>
        <row r="107">
          <cell r="A107" t="str">
            <v>1654</v>
          </cell>
          <cell r="B107" t="str">
            <v>CN HÀ NỘI - CÔNG TY CỔ PHẦN DỊCH VỤ THƯƠNG MẠI TỔNG HỢP WINCOMMERCE</v>
          </cell>
          <cell r="C107" t="str">
            <v>99 Võ Thị Sáu, Thanh Nhàn, Hai Bà Trưng, Hà Nội</v>
          </cell>
          <cell r="D107">
            <v>0</v>
          </cell>
        </row>
        <row r="108">
          <cell r="A108" t="str">
            <v>1655</v>
          </cell>
          <cell r="B108" t="str">
            <v>CN HÀ NỘI - CÔNG TY CỔ PHẦN DỊCH VỤ THƯƠNG MẠI TỔNG HỢP WINCOMMERCE</v>
          </cell>
          <cell r="C108" t="str">
            <v>Lô E khu đất D1 tòa nhà hỗn hợp Vườn Đào, Phường Phú Thượng, Quận Tây Hồ, HN</v>
          </cell>
          <cell r="D108">
            <v>0</v>
          </cell>
        </row>
        <row r="109">
          <cell r="A109" t="str">
            <v>1656</v>
          </cell>
          <cell r="B109" t="str">
            <v>CN HÀ NỘI - CÔNG TY CỔ PHẦN DỊCH VỤ THƯƠNG MẠI TỔNG HỢP WINCOMMERCE</v>
          </cell>
          <cell r="C109" t="str">
            <v>8 Đường Quang Trung, P. Nguyễn Trãi, Hà Đông, Hà Nội</v>
          </cell>
          <cell r="D109">
            <v>0</v>
          </cell>
        </row>
        <row r="110">
          <cell r="A110" t="str">
            <v>1657</v>
          </cell>
          <cell r="B110" t="str">
            <v>CN HÀ NỘI - CÔNG TY CỔ PHẦN DỊCH VỤ THƯƠNG MẠI TỔNG HỢP WINCOMMERCE</v>
          </cell>
          <cell r="C110" t="str">
            <v>89 Lê Đức Thọ, Mỹ Đình 2, Nam Từ Liêm, Hà Nội</v>
          </cell>
          <cell r="D110">
            <v>0</v>
          </cell>
        </row>
        <row r="111">
          <cell r="A111" t="str">
            <v>1658</v>
          </cell>
          <cell r="B111" t="str">
            <v>CN HÀ NỘI - CÔNG TY CỔ PHẦN DỊCH VỤ THƯƠNG MẠI TỔNG HỢP WINCOMMERCE</v>
          </cell>
          <cell r="C111" t="str">
            <v>163 VinMart Đại La</v>
          </cell>
          <cell r="D111">
            <v>0</v>
          </cell>
        </row>
        <row r="112">
          <cell r="A112" t="str">
            <v>1660</v>
          </cell>
          <cell r="B112" t="str">
            <v>CN HÀ NỘI - CÔNG TY CỔ PHẦN DỊCH VỤ THƯƠNG MẠI TỔNG HỢP WINCOMMERCE</v>
          </cell>
          <cell r="C112" t="str">
            <v>98 Thái Thịnh, Ngã Tư Sở, Đống Đa, Hà Nội</v>
          </cell>
          <cell r="D112">
            <v>0</v>
          </cell>
        </row>
        <row r="113">
          <cell r="A113" t="str">
            <v>1661</v>
          </cell>
          <cell r="B113" t="str">
            <v>CN HÀ NỘI - CÔNG TY CỔ PHẦN DỊCH VỤ THƯƠNG MẠI TỔNG HỢP WINCOMMERCE</v>
          </cell>
          <cell r="C113" t="str">
            <v>Tầng 1 chung cư Trung Yên 1, Khu đô thị Nam Trung Yên, Cầu Giấy, Hà Nội</v>
          </cell>
          <cell r="D113">
            <v>0</v>
          </cell>
        </row>
        <row r="114">
          <cell r="A114" t="str">
            <v>1663</v>
          </cell>
          <cell r="B114" t="str">
            <v>CN HÀ NỘI - CÔNG TY CỔ PHẦN DỊCH VỤ THƯƠNG MẠI TỔNG HỢP WINCOMMERCE</v>
          </cell>
          <cell r="C114" t="str">
            <v>51 Xuân Diệu, P. Tứ Liên,  Quận Tây Hồ, Hà Nội</v>
          </cell>
          <cell r="D114">
            <v>0</v>
          </cell>
        </row>
        <row r="115">
          <cell r="A115" t="str">
            <v>1664</v>
          </cell>
          <cell r="B115" t="str">
            <v>CN HÀ NỘI - CÔNG TY CỔ PHẦN DỊCH VỤ THƯƠNG MẠI TỔNG HỢP WINCOMMERCE</v>
          </cell>
          <cell r="C115" t="str">
            <v>Tầng 1, Toàn nhà 170 La Thành, Ô Chợ Dừa, Quận Đống Đa, Hà Nội</v>
          </cell>
          <cell r="D115">
            <v>0</v>
          </cell>
        </row>
        <row r="116">
          <cell r="A116" t="str">
            <v>1665</v>
          </cell>
          <cell r="B116" t="str">
            <v>CN HÀ NỘI - CÔNG TY CỔ PHẦN DỊCH VỤ THƯƠNG MẠI TỔNG HỢP WINCOMMERCE</v>
          </cell>
          <cell r="C116" t="str">
            <v>Tràng An Complex, 1 Phùng Chí Kiên, Nghĩa Đô, Cầu Giấy, Hà Nội</v>
          </cell>
          <cell r="D116">
            <v>0</v>
          </cell>
        </row>
        <row r="117">
          <cell r="A117" t="str">
            <v>1666</v>
          </cell>
          <cell r="B117" t="str">
            <v>CN HÀ NỘI - CÔNG TY CỔ PHẦN DỊCH VỤ THƯƠNG MẠI TỔNG HỢP WINCOMMERCE</v>
          </cell>
          <cell r="C117" t="str">
            <v>HH2 - Meco Complex, Tầng 1, Toà, Ng. 102 Trường Chinh, Phương Đình, Đống Đa, Hà Nội</v>
          </cell>
          <cell r="D117">
            <v>0</v>
          </cell>
        </row>
        <row r="118">
          <cell r="A118" t="str">
            <v>1669</v>
          </cell>
          <cell r="B118" t="str">
            <v>CN HÀ NỘI - CÔNG TY CỔ PHẦN DỊCH VỤ THƯƠNG MẠI TỔNG HỢP WINCOMMERCE</v>
          </cell>
          <cell r="C118" t="str">
            <v>Tầng 1- Tòa Bắc RiceCity- KĐT Tây Nam Linh Đàm - Hoàng Liệt- Hoàng Mai- Hà Nội</v>
          </cell>
          <cell r="D118">
            <v>0</v>
          </cell>
        </row>
        <row r="119">
          <cell r="A119" t="str">
            <v>1671</v>
          </cell>
          <cell r="B119" t="str">
            <v>CN HÀ NỘI - CÔNG TY CỔ PHẦN DỊCH VỤ THƯƠNG MẠI TỔNG HỢP WINCOMMERCE</v>
          </cell>
          <cell r="C119" t="str">
            <v>81 Vũ Trọng Phụng (Hapulico), Thanh Xuân Trung, Thanh Xuân, Hà Nội</v>
          </cell>
          <cell r="D119">
            <v>0</v>
          </cell>
        </row>
        <row r="120">
          <cell r="A120" t="str">
            <v>1672</v>
          </cell>
          <cell r="B120" t="str">
            <v>CN HÀ NỘI - CÔNG TY CỔ PHẦN DỊCH VỤ THƯƠNG MẠI TỔNG HỢP WINCOMMERCE</v>
          </cell>
          <cell r="C120" t="str">
            <v>131 Đ. Nguyễn Văn Cừ, Ngọc Lâm, Long Biên, Hà Nội</v>
          </cell>
          <cell r="D120">
            <v>0</v>
          </cell>
        </row>
        <row r="121">
          <cell r="A121" t="str">
            <v>1673</v>
          </cell>
          <cell r="B121" t="str">
            <v>CN HÀ NỘI - CÔNG TY CỔ PHẦN DỊCH VỤ THƯƠNG MẠI TỔNG HỢP WINCOMMERCE</v>
          </cell>
          <cell r="C121" t="str">
            <v>Tòa nhà Sun Plaza Thụy Khuê, Số nhà 69B đường Thụy Khuê, P. Thụy Khuê, Quận Tây Hồ, Hà Nội</v>
          </cell>
          <cell r="D121">
            <v>0</v>
          </cell>
        </row>
        <row r="122">
          <cell r="A122" t="str">
            <v>1675</v>
          </cell>
          <cell r="B122" t="str">
            <v>CN HÀ NỘI - CÔNG TY CỔ PHẦN DỊCH VỤ THƯƠNG MẠI TỔNG HỢP WINCOMMERCE</v>
          </cell>
          <cell r="C122" t="str">
            <v>Sun Plaza - số 3 Lương Yên, Bạch Đằng, Hai Bà Trưng, Hà Nội.</v>
          </cell>
          <cell r="D122">
            <v>0</v>
          </cell>
        </row>
        <row r="123">
          <cell r="A123" t="str">
            <v>1681</v>
          </cell>
          <cell r="B123" t="str">
            <v>CN HCM - CÔNG TY CỔ PHẦN DỊCH VỤ THƯƠNG MẠI TỔNG HỢP WINCOMMERCE</v>
          </cell>
          <cell r="C123" t="str">
            <v>36/25 Phạm Văn Nghị, Sky Garden 3, P. Tân Phong, Q. 7, HCM</v>
          </cell>
          <cell r="D123">
            <v>0</v>
          </cell>
        </row>
        <row r="124">
          <cell r="A124" t="str">
            <v>1683</v>
          </cell>
          <cell r="B124" t="str">
            <v>CN HCM - CÔNG TY CỔ PHẦN DỊCH VỤ THƯƠNG MẠI TỔNG HỢP WINCOMMERCE</v>
          </cell>
          <cell r="C124" t="str">
            <v>Tầng trệt Cao ốc Silland, số nhà 7J, đường số 9A, Khu dân cư Trung Sơn, ấp 4B, xã Bình Hưng, huyện Bình Chánh, HCM</v>
          </cell>
          <cell r="D124">
            <v>0</v>
          </cell>
        </row>
        <row r="125">
          <cell r="A125" t="str">
            <v>1685</v>
          </cell>
          <cell r="B125" t="str">
            <v>CN HCM - CÔNG TY CỔ PHẦN DỊCH VỤ THƯƠNG MẠI TỔNG HỢP WINCOMMERCE</v>
          </cell>
          <cell r="C125" t="str">
            <v>Gian hàng 1,2,3 Tầng Hầm B2, Tòa, nhà T4, Số 01 đường số 104-BTT, khu phố 3, Bình Trưng Tây, Quận 2, TP. Hồ Chí Minh Việt Nam</v>
          </cell>
          <cell r="D125">
            <v>0</v>
          </cell>
          <cell r="E125" t="str">
            <v>Quận 2</v>
          </cell>
        </row>
        <row r="126">
          <cell r="A126" t="str">
            <v>1698</v>
          </cell>
          <cell r="B126" t="str">
            <v>CN HÀ NỘI - CÔNG TY CỔ PHẦN DỊCH VỤ THƯƠNG MẠI TỔNG HỢP WINCOMMERCE</v>
          </cell>
          <cell r="C126" t="str">
            <v>Tầng 1, TTTM Vincom Mega Mall Smart City, Khu vực ô GS-CCTP1 thuộc DA KĐTM Tây Mỗ - Đại Mỗ - Vinhomes P.Tây Mỗ, Q.Nam Từ Liêm, Hà Nội</v>
          </cell>
          <cell r="D126">
            <v>0</v>
          </cell>
        </row>
        <row r="127">
          <cell r="A127" t="str">
            <v>1699</v>
          </cell>
          <cell r="B127" t="str">
            <v>CN HÀ NỘI - CÔNG TY CỔ PHẦN DỊCH VỤ THƯƠNG MẠI TỔNG HỢP WINCOMMERCE</v>
          </cell>
          <cell r="C127" t="str">
            <v>Tầng 2 và Tầng 3, TTTM Vincom Mega Mall Ocean Park, Lô đất số CCTP-10 thuộc DA KĐT Gia Lâm, TT Trâu Quỳ và các xã Dương Xá, Kiêu Kỵ, Hà Nội</v>
          </cell>
          <cell r="D127">
            <v>0</v>
          </cell>
        </row>
        <row r="128">
          <cell r="A128" t="str">
            <v>2011</v>
          </cell>
          <cell r="B128" t="str">
            <v>CN HÀ NỘI - CÔNG TY CỔ PHẦN DỊCH VỤ THƯƠNG MẠI TỔNG HỢP WINCOMMERCE</v>
          </cell>
          <cell r="C128" t="str">
            <v>L1 - 01, khu TTTM Almaz Long Biên, đường Hoa Lan, khu đô thị sinh thái, Vinhomes River side, P.Phúc Lợi, Hà Nội</v>
          </cell>
          <cell r="D128">
            <v>0</v>
          </cell>
        </row>
        <row r="129">
          <cell r="A129" t="str">
            <v>2012</v>
          </cell>
          <cell r="B129" t="str">
            <v>CN HÀ NỘI - CÔNG TY CỔ PHẦN DỊCH VỤ THƯƠNG MẠI TỔNG HỢP WINCOMMERCE</v>
          </cell>
          <cell r="C129" t="str">
            <v>Tầng 1, nhà CT9, khu đô thị Mỹ Đình, phường Mỹ Đình 1, quận Nam Từ Liêm, Hà Nội</v>
          </cell>
          <cell r="D129">
            <v>0</v>
          </cell>
        </row>
        <row r="130">
          <cell r="A130" t="str">
            <v>2013</v>
          </cell>
          <cell r="B130" t="str">
            <v>CN HÀ NỘI - CÔNG TY CỔ PHẦN DỊCH VỤ THƯƠNG MẠI TỔNG HỢP WINCOMMERCE</v>
          </cell>
          <cell r="C130" t="str">
            <v>Số 183 Hoàng Văn Thái, Phường Khương, Trung, Quận Thanh Xuân, HN</v>
          </cell>
          <cell r="D130">
            <v>0</v>
          </cell>
        </row>
        <row r="131">
          <cell r="A131" t="str">
            <v>2014</v>
          </cell>
          <cell r="B131" t="str">
            <v>CN HÀ NỘI - CÔNG TY CỔ PHẦN DỊCH VỤ THƯƠNG MẠI TỔNG HỢP WINCOMMERCE</v>
          </cell>
          <cell r="C131" t="str">
            <v>Tầng 1, tòa chung cư số 46/230 Lạc Trung, phường Thanh Lương, quận Hai Bà Trưng, Hà Nội</v>
          </cell>
          <cell r="D131">
            <v>0</v>
          </cell>
        </row>
        <row r="132">
          <cell r="A132" t="str">
            <v>2015</v>
          </cell>
          <cell r="B132" t="str">
            <v>CN HÀ NỘI - CÔNG TY CỔ PHẦN DỊCH VỤ THƯƠNG MẠI TỔNG HỢP WINCOMMERCE</v>
          </cell>
          <cell r="C132" t="str">
            <v>Số 250 Minh Khai, phường Minh Khai, quận Hai Bà Trưng, Hà Nội</v>
          </cell>
          <cell r="D132">
            <v>0</v>
          </cell>
        </row>
        <row r="133">
          <cell r="A133" t="str">
            <v>2016</v>
          </cell>
          <cell r="B133" t="str">
            <v>CN HÀ NỘI - CÔNG TY CỔ PHẦN DỊCH VỤ THƯƠNG MẠI TỔNG HỢP WINCOMMERCE</v>
          </cell>
          <cell r="C133" t="str">
            <v>R3 - L1 - 08B, tổ hợp TTTM, giáo dục và căn hộ Royal City</v>
          </cell>
          <cell r="D133">
            <v>0</v>
          </cell>
        </row>
        <row r="134">
          <cell r="A134" t="str">
            <v>2017</v>
          </cell>
          <cell r="B134" t="str">
            <v>CN HÀ NỘI - CÔNG TY CỔ PHẦN DỊCH VỤ THƯƠNG MẠI TỔNG HỢP WINCOMMERCE</v>
          </cell>
          <cell r="C134" t="str">
            <v>R3 - L1 - 09B, tổ hợp trung tâm thương mại, giáo dục và căn hộ Royal City,</v>
          </cell>
          <cell r="D134">
            <v>0</v>
          </cell>
        </row>
        <row r="135">
          <cell r="A135" t="str">
            <v>2018</v>
          </cell>
          <cell r="B135" t="str">
            <v>CN HÀ NỘI - CÔNG TY CỔ PHẦN DỊCH VỤ THƯƠNG MẠI TỔNG HỢP WINCOMMERCE</v>
          </cell>
          <cell r="C135" t="str">
            <v>T4 - L1 - 07, tổ hợp TTTM, giáo dục và căn hộ Times City, số 458, phố Minh Khai, phường Vĩnh Tuy, quận Hai Bà Trưng, Hà Nội</v>
          </cell>
          <cell r="D135">
            <v>0</v>
          </cell>
          <cell r="E135">
            <v>0</v>
          </cell>
          <cell r="F135">
            <v>0</v>
          </cell>
        </row>
        <row r="136">
          <cell r="A136" t="str">
            <v>2020</v>
          </cell>
          <cell r="B136" t="str">
            <v>CN HÀ NỘI - CÔNG TY CỔ PHẦN DỊCH VỤ THƯƠNG MẠI TỔNG HỢP WINCOMMERCE</v>
          </cell>
          <cell r="C136" t="str">
            <v>Tầng 1, CT 6, khu đô thị Định Công, đường Trần Điền, phường Định Công, quận Hoàng Mai, Hà Nội</v>
          </cell>
          <cell r="D136">
            <v>0</v>
          </cell>
        </row>
        <row r="137">
          <cell r="A137" t="str">
            <v>2021</v>
          </cell>
          <cell r="B137" t="str">
            <v>CN HÀ NỘI - CÔNG TY CỔ PHẦN DỊCH VỤ THƯƠNG MẠI TỔNG HỢP WINCOMMERCE</v>
          </cell>
          <cell r="C137" t="str">
            <v>Tầng 1, tòa nhà Chelsea Park, đường Trung Kính, phường Yên Hòa, quận Cầu Giấy, Hà Nội</v>
          </cell>
          <cell r="D137">
            <v>0</v>
          </cell>
        </row>
        <row r="138">
          <cell r="A138" t="str">
            <v>2023</v>
          </cell>
          <cell r="B138" t="str">
            <v>CN HCM - CÔNG TY CỔ PHẦN DỊCH VỤ THƯƠNG MẠI TỔNG HỢP WINCOMMERCE</v>
          </cell>
          <cell r="C138" t="str">
            <v>331C Trần Hưng Đạo, Phường Cô Giang, Quận 1, HCM</v>
          </cell>
          <cell r="D138">
            <v>0</v>
          </cell>
        </row>
        <row r="139">
          <cell r="A139" t="str">
            <v>2024</v>
          </cell>
          <cell r="B139" t="str">
            <v>CN HÀ NỘI - CÔNG TY CỔ PHẦN DỊCH VỤ THƯƠNG MẠI TỔNG HỢP WINCOMMERCE</v>
          </cell>
          <cell r="C139" t="str">
            <v>Tầng 1, tòa nhà Viglacera, số 1 đại lộ Thăng Long, phường Mễ Trì, quận Nam Từ Liêm, Hà Nội</v>
          </cell>
          <cell r="D139">
            <v>0</v>
          </cell>
        </row>
        <row r="140">
          <cell r="A140" t="str">
            <v>2026</v>
          </cell>
          <cell r="B140" t="str">
            <v>CN HCM - CÔNG TY CỔ PHẦN DỊCH VỤ THƯƠNG MẠI TỔNG HỢP WINCOMMERCE</v>
          </cell>
          <cell r="C140" t="str">
            <v>Căn hộ B01-08, tầng trệt Khu căn hộ, Hoàng Anh River view, 37 Nguyễn, Văn Hưởng, P. Thảo Điền, Q. 2, TP. Hồ Chí Minh Việt Nam</v>
          </cell>
          <cell r="D140">
            <v>0</v>
          </cell>
        </row>
        <row r="141">
          <cell r="A141" t="str">
            <v>2027</v>
          </cell>
          <cell r="B141" t="str">
            <v>CN HCM - CÔNG TY CỔ PHẦN DỊCH VỤ THƯƠNG MẠI TỔNG HỢP WINCOMMERCE</v>
          </cell>
          <cell r="C141" t="str">
            <v>Căn hộ 02-01-B2 (B-01-01), tầng trệt, Khu căn hộ Phú Hoàng Anh, đường, Nguyễn Hữu Thọ, X. Phước Kiển, HCM</v>
          </cell>
          <cell r="D141">
            <v>0</v>
          </cell>
        </row>
        <row r="142">
          <cell r="A142" t="str">
            <v>2030</v>
          </cell>
          <cell r="B142" t="str">
            <v>CN HCM - CÔNG TY CỔ PHẦN DỊCH VỤ THƯƠNG MẠI TỔNG HỢP WINCOMMERCE</v>
          </cell>
          <cell r="C142" t="str">
            <v>Số 24B-24 Tôn Đản, Phường 13, Quận 4, TP. Hồ Chí Minh Việt Nam</v>
          </cell>
          <cell r="D142">
            <v>0</v>
          </cell>
          <cell r="E142" t="str">
            <v>Quận 4</v>
          </cell>
        </row>
        <row r="143">
          <cell r="A143" t="str">
            <v>2031</v>
          </cell>
          <cell r="B143" t="str">
            <v>CN HÀ NỘI - CÔNG TY CỔ PHẦN DỊCH VỤ THƯƠNG MẠI TỔNG HỢP WINCOMMERCE</v>
          </cell>
          <cell r="C143" t="str">
            <v>Số 150 Bạch Mai, phường Cầu Dền, quận Hai Bà Trưng, Hà Nội (CN02015 Bạch Mai)</v>
          </cell>
          <cell r="D143">
            <v>0</v>
          </cell>
        </row>
        <row r="144">
          <cell r="A144" t="str">
            <v>2032</v>
          </cell>
          <cell r="B144" t="str">
            <v>CN HÀ NỘI - CÔNG TY CỔ PHẦN DỊCH VỤ THƯƠNG MẠI TỔNG HỢP WINCOMMERCE</v>
          </cell>
          <cell r="C144" t="str">
            <v>Tòa nhà Packexim, số 49/15 An Dương, phường Phú Thượng, quận Tây Hồ, Hà Nội</v>
          </cell>
          <cell r="D144">
            <v>0</v>
          </cell>
        </row>
        <row r="145">
          <cell r="A145" t="str">
            <v>2035</v>
          </cell>
          <cell r="B145" t="str">
            <v>CN HCM - CÔNG TY CỔ PHẦN DỊCH VỤ THƯƠNG MẠI TỔNG HỢP WINCOMMERCE</v>
          </cell>
          <cell r="C145" t="str">
            <v>323 Bùi Hữu Nghĩa, Phường 1, Quận Bình Thạnh, HCM</v>
          </cell>
          <cell r="D145">
            <v>0</v>
          </cell>
          <cell r="E145" t="str">
            <v>Quận Bình Thạnh</v>
          </cell>
        </row>
        <row r="146">
          <cell r="A146" t="str">
            <v>2036</v>
          </cell>
          <cell r="B146" t="str">
            <v>CN HCM - CÔNG TY CỔ PHẦN DỊCH VỤ THƯƠNG MẠI TỔNG HỢP WINCOMMERCE</v>
          </cell>
          <cell r="C146" t="str">
            <v>CC Phú Thuận Việt, 319 Lý Thường Kiệt, Phường 15, Quận 11, TP. Hồ Chí Minh</v>
          </cell>
          <cell r="D146">
            <v>0</v>
          </cell>
          <cell r="E146" t="str">
            <v>Quận 11</v>
          </cell>
        </row>
        <row r="147">
          <cell r="A147" t="str">
            <v>2038</v>
          </cell>
          <cell r="B147" t="str">
            <v>CN HCM - CÔNG TY CỔ PHẦN DỊCH VỤ THƯƠNG MẠI TỔNG HỢP WINCOMMERCE</v>
          </cell>
          <cell r="C147" t="str">
            <v>97 Hoàng Diệu 2, Phường Linh Trung, Quận Thủ Đức, TP. Hồ Chí Minh Việt Nam</v>
          </cell>
          <cell r="D147">
            <v>0</v>
          </cell>
        </row>
        <row r="148">
          <cell r="A148" t="str">
            <v>2040</v>
          </cell>
          <cell r="B148" t="str">
            <v>CN HÀ NỘI - CÔNG TY CỔ PHẦN DỊCH VỤ THƯƠNG MẠI TỔNG HỢP WINCOMMERCE</v>
          </cell>
          <cell r="C148" t="str">
            <v>Số 70 phố Vạn Kiếp, tổ 58A, phường Bạch Đằng, quận Hai Bà Trưng, Hà Nội</v>
          </cell>
          <cell r="D148">
            <v>0</v>
          </cell>
        </row>
        <row r="149">
          <cell r="A149" t="str">
            <v>2042</v>
          </cell>
          <cell r="B149" t="str">
            <v>CN HCM - CÔNG TY CỔ PHẦN DỊCH VỤ THƯƠNG MẠI TỔNG HỢP WINCOMMERCE</v>
          </cell>
          <cell r="C149" t="str">
            <v>A3-01-05 chung cư Hoàng Anh, An Tiến, số 187 Lê Văn Lương, X. Phước Kiển, Huyện Nhà Bè, HCM</v>
          </cell>
          <cell r="D149">
            <v>0</v>
          </cell>
          <cell r="E149" t="str">
            <v>Huyện Nhà Bè</v>
          </cell>
        </row>
        <row r="150">
          <cell r="A150" t="str">
            <v>2043</v>
          </cell>
          <cell r="B150" t="str">
            <v>CN HCM - CÔNG TY CỔ PHẦN DỊCH VỤ THƯƠNG MẠI TỔNG HỢP WINCOMMERCE</v>
          </cell>
          <cell r="C150" t="str">
            <v>A1.01 CC Hoàng Anh 2 - 783 Trần Xuâ, n Soạn, Phường Tân Hưng, Quận 7, Quận 7, HCM</v>
          </cell>
          <cell r="D150">
            <v>0</v>
          </cell>
          <cell r="E150" t="str">
            <v>Quận 7</v>
          </cell>
        </row>
        <row r="151">
          <cell r="A151" t="str">
            <v>2045</v>
          </cell>
          <cell r="B151" t="str">
            <v>CN HCM - CÔNG TY CỔ PHẦN DỊCH VỤ THƯƠNG MẠI TỔNG HỢP WINCOMMERCE</v>
          </cell>
          <cell r="C151" t="str">
            <v>60 Bạch Đằng, Phường 2, Quận Tân Bình, TP. Hồ Chí Minh Việt Nam</v>
          </cell>
          <cell r="D151">
            <v>0</v>
          </cell>
          <cell r="E151" t="str">
            <v>Quận Tân Bình</v>
          </cell>
        </row>
        <row r="152">
          <cell r="A152" t="str">
            <v>2046</v>
          </cell>
          <cell r="B152" t="str">
            <v>CN HÀ NỘI - CÔNG TY CỔ PHẦN DỊCH VỤ THƯƠNG MẠI TỔNG HỢP WINCOMMERCE</v>
          </cell>
          <cell r="C152" t="str">
            <v>"Tầng 1, tòa E4, khu nhà ở xã hội Ecohome 1, khu đô thị Bắc Cổ Nhuế - Chèm, 
phường Đông Ngạc, quận Bắc Từ Liêm, Hà Nội"</v>
          </cell>
          <cell r="D152">
            <v>0</v>
          </cell>
        </row>
        <row r="153">
          <cell r="A153" t="str">
            <v>2050</v>
          </cell>
          <cell r="B153" t="str">
            <v>CN HÀ NỘI - CÔNG TY CỔ PHẦN DỊCH VỤ THƯƠNG MẠI TỔNG HỢP WINCOMMERCE</v>
          </cell>
          <cell r="C153" t="str">
            <v>T2-L1-03, tổ hợp TTTM, giáo dục và căn hộ Times City, số 458 đường Minh Khai, phường Vĩnh Tuy, quận Hai Bà Trưng, Hà Nội</v>
          </cell>
          <cell r="D153">
            <v>0</v>
          </cell>
        </row>
        <row r="154">
          <cell r="A154" t="str">
            <v>2052</v>
          </cell>
          <cell r="B154" t="str">
            <v>CN HCM - CÔNG TY CỔ PHẦN DỊCH VỤ THƯƠNG MẠI TỔNG HỢP WINCOMMERCE</v>
          </cell>
          <cell r="C154" t="str">
            <v>300B Nguyễn Trọng Tuyển, Phường 1, Quận Tân Bình, TP. Hồ Chí Minh Việt Nam</v>
          </cell>
          <cell r="D154">
            <v>0</v>
          </cell>
          <cell r="E154" t="str">
            <v>Quận Tân Bình</v>
          </cell>
        </row>
        <row r="155">
          <cell r="A155" t="str">
            <v>2054</v>
          </cell>
          <cell r="B155" t="str">
            <v>CN HÀ NỘI - CÔNG TY CỔ PHẦN DỊCH VỤ THƯƠNG MẠI TỔNG HỢP WINCOMMERCE</v>
          </cell>
          <cell r="C155" t="str">
            <v>Số 81 đường Thanh Nhàn, phường Quỳnh Lôi, quận Hai Bà Trưng, Hà Nội</v>
          </cell>
          <cell r="D155">
            <v>0</v>
          </cell>
        </row>
        <row r="156">
          <cell r="A156" t="str">
            <v>2056</v>
          </cell>
          <cell r="B156" t="str">
            <v>CN HÀ NỘI - CÔNG TY CỔ PHẦN DỊCH VỤ THƯƠNG MẠI TỔNG HỢP WINCOMMERCE</v>
          </cell>
          <cell r="C156" t="str">
            <v>Số 4A đường Hàng Chiếu, phường Đồng Xuân, quận Hoàn Kiếm, Hà Nội</v>
          </cell>
          <cell r="D156">
            <v>0</v>
          </cell>
        </row>
        <row r="157">
          <cell r="A157" t="str">
            <v>2057</v>
          </cell>
          <cell r="B157" t="str">
            <v>CN HÀ NỘI - CÔNG TY CỔ PHẦN DỊCH VỤ THƯƠNG MẠI TỔNG HỢP WINCOMMERCE</v>
          </cell>
          <cell r="C157" t="str">
            <v>Số 100 đường Nguyễn Sơn, phường Ngọc Lâm, quận Long Biên, Hà Nội</v>
          </cell>
          <cell r="D157">
            <v>0</v>
          </cell>
        </row>
        <row r="158">
          <cell r="A158" t="str">
            <v>2058</v>
          </cell>
          <cell r="B158" t="str">
            <v>CN HÀ NỘI - CÔNG TY CỔ PHẦN DỊCH VỤ THƯƠNG MẠI TỔNG HỢP WINCOMMERCE</v>
          </cell>
          <cell r="C158" t="str">
            <v>Số 2 nhà B20 đường Nghĩa Tân, phường Nghĩa Tân, quận Cầu Giấy Hà Nội (Số 2 Đường Nghĩa Tân)</v>
          </cell>
          <cell r="D158">
            <v>0</v>
          </cell>
        </row>
        <row r="159">
          <cell r="A159" t="str">
            <v>2059</v>
          </cell>
          <cell r="B159" t="str">
            <v>CN HÀ NỘI - CÔNG TY CỔ PHẦN DỊCH VỤ THƯƠNG MẠI TỔNG HỢP WINCOMMERCE</v>
          </cell>
          <cell r="C159" t="str">
            <v>T10-L1-07C, tổ hợp TTTM, giáo dục và căn hộ Times City, số 458 đường Minh Khai, phường Vĩnh Tuy, quận Hai Bà Trưng, Hà Nội</v>
          </cell>
          <cell r="D159">
            <v>0</v>
          </cell>
        </row>
        <row r="160">
          <cell r="A160" t="str">
            <v>2061</v>
          </cell>
          <cell r="B160" t="str">
            <v>CN HÀ NỘI - CÔNG TY CỔ PHẦN DỊCH VỤ THƯƠNG MẠI TỔNG HỢP WINCOMMERCE</v>
          </cell>
          <cell r="C160" t="str">
            <v>Số 227 đường Thanh Nhàn, phường Thanh Nhàn, quận Hai Bà Trưng, Hà Nội</v>
          </cell>
          <cell r="D160">
            <v>0</v>
          </cell>
        </row>
        <row r="161">
          <cell r="A161" t="str">
            <v>2063</v>
          </cell>
          <cell r="B161" t="str">
            <v>CN HÀ NỘI - CÔNG TY CỔ PHẦN DỊCH VỤ THƯƠNG MẠI TỔNG HỢP WINCOMMERCE</v>
          </cell>
          <cell r="C161" t="str">
            <v>Số 304 Hoàng Mai, phường Hoàng Văn Thụ, quận Hoàng Mai, Hà Nội</v>
          </cell>
          <cell r="D161">
            <v>0</v>
          </cell>
        </row>
        <row r="162">
          <cell r="A162" t="str">
            <v>2066</v>
          </cell>
          <cell r="B162" t="str">
            <v>CN HÀ NỘI - CÔNG TY CỔ PHẦN DỊCH VỤ THƯƠNG MẠI TỔNG HỢP WINCOMMERCE</v>
          </cell>
          <cell r="C162" t="str">
            <v>Số 208L Lê Trọng Tấn, phường Khương Mai, quận Thanh Xuân, Hà Nội</v>
          </cell>
          <cell r="D162">
            <v>0</v>
          </cell>
        </row>
        <row r="163">
          <cell r="A163" t="str">
            <v>2067</v>
          </cell>
          <cell r="B163" t="str">
            <v>CN HÀ NỘI - CÔNG TY CỔ PHẦN DỊCH VỤ THƯƠNG MẠI TỔNG HỢP WINCOMMERCE</v>
          </cell>
          <cell r="C163" t="str">
            <v>Số 105 nhà K2, đường khu TT 7,2ha phường Vĩnh Phúc, quận Ba Đình, thành phố Hà Nội</v>
          </cell>
          <cell r="D163">
            <v>0</v>
          </cell>
        </row>
        <row r="164">
          <cell r="A164" t="str">
            <v>2069</v>
          </cell>
          <cell r="B164" t="str">
            <v>CN HÀ NỘI - CÔNG TY CỔ PHẦN DỊCH VỤ THƯƠNG MẠI TỔNG HỢP WINCOMMERCE</v>
          </cell>
          <cell r="C164" t="str">
            <v>Số 1 Lô 2 tập thể Viện Kỹ thuật Quân sự, phường Nghĩa Đô, quận Cầu Giấy, Hà Nội (66 Hoàng Sâm)</v>
          </cell>
          <cell r="D164">
            <v>0</v>
          </cell>
        </row>
        <row r="165">
          <cell r="A165" t="str">
            <v>2070</v>
          </cell>
          <cell r="B165" t="str">
            <v>CN HÀ NỘI - CÔNG TY CỔ PHẦN DỊCH VỤ THƯƠNG MẠI TỔNG HỢP WINCOMMERCE</v>
          </cell>
          <cell r="C165" t="str">
            <v>Số 49 Lê Duẩn, phường Cửa Nam, quận Hoàn Kiếm, Hà Nội</v>
          </cell>
          <cell r="D165">
            <v>0</v>
          </cell>
        </row>
        <row r="166">
          <cell r="A166" t="str">
            <v>2071</v>
          </cell>
          <cell r="B166" t="str">
            <v>CN HÀ NỘI - CÔNG TY CỔ PHẦN DỊCH VỤ THƯƠNG MẠI TỔNG HỢP WINCOMMERCE</v>
          </cell>
          <cell r="C166" t="str">
            <v>Số 194 phố Minh Khai, tổ 14, phường Minh Khai, quận Hai Bà Trưng, Hà Nội</v>
          </cell>
          <cell r="D166">
            <v>0</v>
          </cell>
        </row>
        <row r="167">
          <cell r="A167" t="str">
            <v>2072</v>
          </cell>
          <cell r="B167" t="str">
            <v>CN HÀ NỘI - CÔNG TY CỔ PHẦN DỊCH VỤ THƯƠNG MẠI TỔNG HỢP WINCOMMERCE</v>
          </cell>
          <cell r="C167" t="str">
            <v>Số 149 phố Hoàng Ngân, Phường Trung Hòa, Quận Cầu Giấy, Hà Nội.</v>
          </cell>
          <cell r="D167">
            <v>0</v>
          </cell>
        </row>
        <row r="168">
          <cell r="A168" t="str">
            <v>2075</v>
          </cell>
          <cell r="B168" t="str">
            <v>CN HÀ NỘI - CÔNG TY CỔ PHẦN DỊCH VỤ THƯƠNG MẠI TỔNG HỢP WINCOMMERCE</v>
          </cell>
          <cell r="C168" t="str">
            <v>Số 23, phố Cửa Bắc, phường Trúc Bạch, quận Ba Đình, Hà Nội</v>
          </cell>
          <cell r="D168">
            <v>0</v>
          </cell>
          <cell r="E168">
            <v>0</v>
          </cell>
          <cell r="F168">
            <v>0</v>
          </cell>
        </row>
        <row r="169">
          <cell r="A169" t="str">
            <v>2078</v>
          </cell>
          <cell r="B169" t="str">
            <v>CN HÀ NỘI - CÔNG TY CỔ PHẦN DỊCH VỤ THƯƠNG MẠI TỔNG HỢP WINCOMMERCE</v>
          </cell>
          <cell r="C169" t="str">
            <v>Số 210 Ngõ Xã Đàn 2, Phường Nam Đồng, Quận Đống Đa, Hà Nội</v>
          </cell>
          <cell r="D169">
            <v>0</v>
          </cell>
        </row>
        <row r="170">
          <cell r="A170" t="str">
            <v>2079</v>
          </cell>
          <cell r="B170" t="str">
            <v>CN HÀ NỘI - CÔNG TY CỔ PHẦN DỊCH VỤ THƯƠNG MẠI TỔNG HỢP WINCOMMERCE</v>
          </cell>
          <cell r="C170" t="str">
            <v>Số 44/116 Nhân Hòa, phường Nhân Chính, quận Thanh Xuân, Hà Nội</v>
          </cell>
          <cell r="D170">
            <v>0</v>
          </cell>
        </row>
        <row r="171">
          <cell r="A171" t="str">
            <v>2080</v>
          </cell>
          <cell r="B171" t="str">
            <v>CN HÀ NỘI - CÔNG TY CỔ PHẦN DỊCH VỤ THƯƠNG MẠI TỔNG HỢP WINCOMMERCE</v>
          </cell>
          <cell r="C171" t="str">
            <v>Số 347 đường Bạch Mai, phường Bạch Mai, quận Hai Bà Trưng, Hà Nội</v>
          </cell>
          <cell r="D171">
            <v>0</v>
          </cell>
          <cell r="E171">
            <v>0</v>
          </cell>
          <cell r="F171">
            <v>0</v>
          </cell>
        </row>
        <row r="172">
          <cell r="A172" t="str">
            <v>2082</v>
          </cell>
          <cell r="B172" t="str">
            <v>CN HÀ NỘI - CÔNG TY CỔ PHẦN DỊCH VỤ THƯƠNG MẠI TỔNG HỢP WINCOMMERCE</v>
          </cell>
          <cell r="C172" t="str">
            <v>41 tương mai,  Nguyễn An Ninh, Phường Giáp Bát, Quận Hoàng Mai, Hà Nội</v>
          </cell>
          <cell r="D172">
            <v>0</v>
          </cell>
        </row>
        <row r="173">
          <cell r="A173" t="str">
            <v>2083</v>
          </cell>
          <cell r="B173" t="str">
            <v>CN HÀ NỘI - CÔNG TY CỔ PHẦN DỊCH VỤ THƯƠNG MẠI TỔNG HỢP WINCOMMERCE</v>
          </cell>
          <cell r="C173" t="str">
            <v>Số 138 Phú Diễn, phường Phú Diễn, Quận Bắc Từ Liêm, Hà Nội</v>
          </cell>
          <cell r="D173">
            <v>0</v>
          </cell>
        </row>
        <row r="174">
          <cell r="A174" t="str">
            <v>2085</v>
          </cell>
          <cell r="B174" t="str">
            <v>CN HÀ NỘI - CÔNG TY CỔ PHẦN DỊCH VỤ THƯƠNG MẠI TỔNG HỢP WINCOMMERCE</v>
          </cell>
          <cell r="C174" t="str">
            <v>Số 17A Phố Hàn Thuyên, Tổ 2, Phường Phạm Đình Hổ, Quận Hai Bà Trưng, Hà Nội</v>
          </cell>
          <cell r="D174">
            <v>0</v>
          </cell>
          <cell r="E174">
            <v>0</v>
          </cell>
          <cell r="F174">
            <v>0</v>
          </cell>
        </row>
        <row r="175">
          <cell r="A175" t="str">
            <v>2088</v>
          </cell>
          <cell r="B175" t="str">
            <v>CN HÀ NỘI - CÔNG TY CỔ PHẦN DỊCH VỤ THƯƠNG MẠI TỔNG HỢP WINCOMMERCE</v>
          </cell>
          <cell r="C175" t="str">
            <v>Số 47 Phó Đức Chính, phường Trúc Bạch, quận Ba Đình, thành phố Hà Nội</v>
          </cell>
          <cell r="D175">
            <v>0</v>
          </cell>
        </row>
        <row r="176">
          <cell r="A176" t="str">
            <v>2091</v>
          </cell>
          <cell r="B176" t="str">
            <v>CN HÀ NỘI - CÔNG TY CỔ PHẦN DỊCH VỤ THƯƠNG MẠI TỔNG HỢP WINCOMMERCE</v>
          </cell>
          <cell r="C176" t="str">
            <v>Căn 22 Lô 1 khu Lạc Trung, Phường Vĩnh Tuy, quận Hai Bà Trưng, Hà Nội (Số 2, Ngõ 61 Lạc Trung)</v>
          </cell>
          <cell r="D176">
            <v>0</v>
          </cell>
        </row>
        <row r="177">
          <cell r="A177" t="str">
            <v>2092</v>
          </cell>
          <cell r="B177" t="str">
            <v>CN HÀ NỘI - CÔNG TY CỔ PHẦN DỊCH VỤ THƯƠNG MẠI TỔNG HỢP WINCOMMERCE</v>
          </cell>
          <cell r="C177" t="str">
            <v>Số 41, Tổ 5, Phố Trung Kính, Phường Trung Hòa, Quận Cầu Giấy, Hà Nội (41 Trung Kính)</v>
          </cell>
          <cell r="D177">
            <v>0</v>
          </cell>
        </row>
        <row r="178">
          <cell r="A178" t="str">
            <v>2094</v>
          </cell>
          <cell r="B178" t="str">
            <v>CN HÀ NỘI - CÔNG TY CỔ PHẦN DỊCH VỤ THƯƠNG MẠI TỔNG HỢP WINCOMMERCE</v>
          </cell>
          <cell r="C178" t="str">
            <v>Số 210 Đội Cấn, phường , quận Ba Đình, Hà Nội</v>
          </cell>
          <cell r="D178">
            <v>0</v>
          </cell>
        </row>
        <row r="179">
          <cell r="A179" t="str">
            <v>2098</v>
          </cell>
          <cell r="B179" t="str">
            <v>CN HÀ NỘI - CÔNG TY CỔ PHẦN DỊCH VỤ THƯƠNG MẠI TỔNG HỢP WINCOMMERCE</v>
          </cell>
          <cell r="C179" t="str">
            <v>Số 50 -52 Nguyễn Hoàng Tôn, phường Xuân La, quận Tây Hồ, thành phố Hà Nội</v>
          </cell>
          <cell r="D179">
            <v>0</v>
          </cell>
        </row>
        <row r="180">
          <cell r="A180" t="str">
            <v>2100</v>
          </cell>
          <cell r="B180" t="str">
            <v>CN HÀ NỘI - CÔNG TY CỔ PHẦN DỊCH VỤ THƯƠNG MẠI TỔNG HỢP WINCOMMERCE</v>
          </cell>
          <cell r="C180" t="str">
            <v>55 Thụy Khuê, phường Thụy Khuê, quận Tây Hồ, Hà Nội</v>
          </cell>
          <cell r="D180">
            <v>0</v>
          </cell>
        </row>
        <row r="181">
          <cell r="A181" t="str">
            <v>2101</v>
          </cell>
          <cell r="B181" t="str">
            <v>CN HÀ NỘI - CÔNG TY CỔ PHẦN DỊCH VỤ THƯƠNG MẠI TỔNG HỢP WINCOMMERCE</v>
          </cell>
          <cell r="C181" t="str">
            <v>Số 30C, Ngõ 477 đường Nguyễn Trãi, phường Thanh Xuân Nam, quận Thanh Xuân, Hà Nội</v>
          </cell>
          <cell r="D181">
            <v>0</v>
          </cell>
        </row>
        <row r="182">
          <cell r="A182" t="str">
            <v>2107</v>
          </cell>
          <cell r="B182" t="str">
            <v>CN HCM - CÔNG TY CỔ PHẦN DỊCH VỤ THƯƠNG MẠI TỔNG HỢP WINCOMMERCE</v>
          </cell>
          <cell r="C182" t="str">
            <v>476 Phan Xích Long, Phường 3, Quận Phú Nhuận, TP. Hồ Chí Minh Việt Nam</v>
          </cell>
          <cell r="D182">
            <v>0</v>
          </cell>
          <cell r="E182" t="str">
            <v>Quận Phú Nhuận</v>
          </cell>
        </row>
        <row r="183">
          <cell r="A183" t="str">
            <v>2110</v>
          </cell>
          <cell r="B183" t="str">
            <v>CN HCM - CÔNG TY CỔ PHẦN DỊCH VỤ THƯƠNG MẠI TỔNG HỢP WINCOMMERCE</v>
          </cell>
          <cell r="C183" t="str">
            <v>110 Ngô Tất Tố, Quận Bình Thạnh, HCM</v>
          </cell>
          <cell r="D183">
            <v>0</v>
          </cell>
          <cell r="E183" t="str">
            <v>Quận Bình Thạnh</v>
          </cell>
        </row>
        <row r="184">
          <cell r="A184" t="str">
            <v>2116</v>
          </cell>
          <cell r="B184" t="str">
            <v>CN HÀ NỘI - CÔNG TY CỔ PHẦN DỊCH VỤ THƯƠNG MẠI TỔNG HỢP WINCOMMERCE</v>
          </cell>
          <cell r="C184" t="str">
            <v>35B đường Xuân La, P. Xuân La, Q.Tây Hồ, Hà Nội</v>
          </cell>
          <cell r="D184">
            <v>0</v>
          </cell>
        </row>
        <row r="185">
          <cell r="A185" t="str">
            <v>2117</v>
          </cell>
          <cell r="B185" t="str">
            <v>CN HÀ NỘI - CÔNG TY CỔ PHẦN DỊCH VỤ THƯƠNG MẠI TỔNG HỢP WINCOMMERCE</v>
          </cell>
          <cell r="C185" t="str">
            <v>Số 16 Võ Văn Dũng, phường Ô Chợ Dừa, quận Đống Đa, Hà Nội</v>
          </cell>
          <cell r="D185">
            <v>0</v>
          </cell>
        </row>
        <row r="186">
          <cell r="A186" t="str">
            <v>2118</v>
          </cell>
          <cell r="B186" t="str">
            <v>CN HÀ NỘI - CÔNG TY CỔ PHẦN DỊCH VỤ THƯƠNG MẠI TỔNG HỢP WINCOMMERCE</v>
          </cell>
          <cell r="C186" t="str">
            <v>Số 140 Phó Đức Chính, phường Trúc Bạch, quận Ba Đình, HN</v>
          </cell>
          <cell r="D186">
            <v>0</v>
          </cell>
        </row>
        <row r="187">
          <cell r="A187" t="str">
            <v>2119</v>
          </cell>
          <cell r="B187" t="str">
            <v>CN HÀ NỘI - CÔNG TY CỔ PHẦN DỊCH VỤ THƯƠNG MẠI TỔNG HỢP WINCOMMERCE</v>
          </cell>
          <cell r="C187" t="str">
            <v>Số 3 dãy N1, Học viện chính trị quân sự, phường Trung Văn, quận Nam Từ Liêm, Hà Nội (Số 3 Đại học Hà Nội)</v>
          </cell>
          <cell r="D187">
            <v>0</v>
          </cell>
        </row>
        <row r="188">
          <cell r="A188" t="str">
            <v>2122</v>
          </cell>
          <cell r="B188" t="str">
            <v>CN HÀ NỘI - CÔNG TY CỔ PHẦN DỊCH VỤ THƯƠNG MẠI TỔNG HỢP WINCOMMERCE</v>
          </cell>
          <cell r="C188" t="str">
            <v>Số 10 ngõ 118 Nguyễn Khánh Toàn, P. Quan Hoa, Q.Cầu Giấy, Hà Nội</v>
          </cell>
          <cell r="D188">
            <v>0</v>
          </cell>
        </row>
        <row r="189">
          <cell r="A189" t="str">
            <v>2123</v>
          </cell>
          <cell r="B189" t="str">
            <v>CN HÀ NỘI - CÔNG TY CỔ PHẦN DỊCH VỤ THƯƠNG MẠI TỔNG HỢP WINCOMMERCE</v>
          </cell>
          <cell r="C189" t="str">
            <v>Số 57 Phố 8/3, P. Minh Khai, Q. Hai Bà Trưng, Hà Nội</v>
          </cell>
          <cell r="D189">
            <v>0</v>
          </cell>
        </row>
        <row r="190">
          <cell r="A190" t="str">
            <v>2124</v>
          </cell>
          <cell r="B190" t="str">
            <v>CN HÀ NỘI - CÔNG TY CỔ PHẦN DỊCH VỤ THƯƠNG MẠI TỔNG HỢP WINCOMMERCE</v>
          </cell>
          <cell r="C190" t="str">
            <v>Số 133, phố Thụy Khuê, P. Thụy Khuê, Q. Tây Hồ, Hà Nội</v>
          </cell>
          <cell r="D190">
            <v>0</v>
          </cell>
        </row>
        <row r="191">
          <cell r="A191" t="str">
            <v>2125</v>
          </cell>
          <cell r="B191" t="str">
            <v>CN HÀ NỘI - CÔNG TY CỔ PHẦN DỊCH VỤ THƯƠNG MẠI TỔNG HỢP WINCOMMERCE</v>
          </cell>
          <cell r="C191" t="str">
            <v>Số 409 Bạch Mai, P. Bạch Mai, Q. Hai Bà Trưng, Hà Nội</v>
          </cell>
          <cell r="D191">
            <v>0</v>
          </cell>
        </row>
        <row r="192">
          <cell r="A192" t="str">
            <v>2126</v>
          </cell>
          <cell r="B192" t="str">
            <v>CN HÀ NỘI - CÔNG TY CỔ PHẦN DỊCH VỤ THƯƠNG MẠI TỔNG HỢP WINCOMMERCE</v>
          </cell>
          <cell r="C192" t="str">
            <v>Số 18B Nguyễn Biểu, P. Quán Thánh, Q. Ba Đình, Hà Nội</v>
          </cell>
          <cell r="D192">
            <v>0</v>
          </cell>
        </row>
        <row r="193">
          <cell r="A193" t="str">
            <v>2138</v>
          </cell>
          <cell r="B193" t="str">
            <v>CN HÀ NỘI - CÔNG TY CỔ PHẦN DỊCH VỤ THƯƠNG MẠI TỔNG HỢP WINCOMMERCE</v>
          </cell>
          <cell r="C193" t="str">
            <v>"Lô B2/D7 Khu đô thị mới Cầu Giấy, đường Trần Đăng Ninh kéo dài, 
P. Dịch Vọng, Q. Cầu Giấy, Hà Nội</v>
          </cell>
          <cell r="D193">
            <v>0</v>
          </cell>
        </row>
        <row r="194">
          <cell r="A194" t="str">
            <v>2139</v>
          </cell>
          <cell r="B194" t="str">
            <v>CN HÀ NỘI - CÔNG TY CỔ PHẦN DỊCH VỤ THƯƠNG MẠI TỔNG HỢP WINCOMMERCE</v>
          </cell>
          <cell r="C194" t="str">
            <v>102 phố Lê Thanh Nghị, phường Bách Khoa, quận Hai Bà Trưng, Hà Nội</v>
          </cell>
          <cell r="D194">
            <v>0</v>
          </cell>
        </row>
        <row r="195">
          <cell r="A195" t="str">
            <v>2141</v>
          </cell>
          <cell r="B195" t="str">
            <v>CN HÀ NỘI - CÔNG TY CỔ PHẦN DỊCH VỤ THƯƠNG MẠI TỔNG HỢP WINCOMMERCE</v>
          </cell>
          <cell r="C195" t="str">
            <v>601 phố Kim Ngưu, P. Vĩnh Tuy, Q. Hai Bà Trưng, Hà Nội</v>
          </cell>
          <cell r="D195">
            <v>0</v>
          </cell>
        </row>
        <row r="196">
          <cell r="A196" t="str">
            <v>2142</v>
          </cell>
          <cell r="B196" t="str">
            <v>CN HÀ NỘI - CÔNG TY CỔ PHẦN DỊCH VỤ THƯƠNG MẠI TỔNG HỢP WINCOMMERCE</v>
          </cell>
          <cell r="C196" t="str">
            <v>268 phố Lê Trọng Tấn, P. Khương Mai, Q. Thanh Xuân, Hà Nội</v>
          </cell>
          <cell r="D196">
            <v>0</v>
          </cell>
        </row>
        <row r="197">
          <cell r="A197" t="str">
            <v>2143</v>
          </cell>
          <cell r="B197" t="str">
            <v>CN HÀ NỘI - CÔNG TY CỔ PHẦN DỊCH VỤ THƯƠNG MẠI TỔNG HỢP WINCOMMERCE</v>
          </cell>
          <cell r="C197" t="str">
            <v>LK6C-8 Làng Việt Kiều Châu Âu, khu đô thị mới Mỗ Lao, P. Mộ Lao, Q. Hà Đông, Hà Nội</v>
          </cell>
          <cell r="D197">
            <v>0</v>
          </cell>
        </row>
        <row r="198">
          <cell r="A198" t="str">
            <v>2144</v>
          </cell>
          <cell r="B198" t="str">
            <v>CN HÀ NỘI - CÔNG TY CỔ PHẦN DỊCH VỤ THƯƠNG MẠI TỔNG HỢP WINCOMMERCE</v>
          </cell>
          <cell r="C198" t="str">
            <v>28 phố Tôn Đức Thắng, P. Cát Linh, Q. Đống Đa, Hà Nội</v>
          </cell>
          <cell r="D198">
            <v>0</v>
          </cell>
        </row>
        <row r="199">
          <cell r="A199" t="str">
            <v>2145</v>
          </cell>
          <cell r="B199" t="str">
            <v>CN HÀ NỘI - CÔNG TY CỔ PHẦN DỊCH VỤ THƯƠNG MẠI TỔNG HỢP WINCOMMERCE</v>
          </cell>
          <cell r="C199" t="str">
            <v>Số 147 phố Hoàng Văn Thái, P. Khương Trung, Q. Thanh Xuân, Hà Nội</v>
          </cell>
          <cell r="D199">
            <v>0</v>
          </cell>
          <cell r="F199">
            <v>0</v>
          </cell>
        </row>
        <row r="200">
          <cell r="A200" t="str">
            <v>2146</v>
          </cell>
          <cell r="B200" t="str">
            <v>CN HÀ NỘI - CÔNG TY CỔ PHẦN DỊCH VỤ THƯƠNG MẠI TỔNG HỢP WINCOMMERCE</v>
          </cell>
          <cell r="C200" t="str">
            <v>Số 91 , đường Hoàng Văn Thái, P. Khương Trung, Q.Thanh Xuân, Hà Nội</v>
          </cell>
          <cell r="D200">
            <v>0</v>
          </cell>
        </row>
        <row r="201">
          <cell r="A201" t="str">
            <v>2148</v>
          </cell>
          <cell r="B201" t="str">
            <v>CN HÀ NỘI - CÔNG TY CỔ PHẦN DỊCH VỤ THƯƠNG MẠI TỔNG HỢP WINCOMMERCE</v>
          </cell>
          <cell r="C201" t="str">
            <v>Số 24, đường Sài Đồng, Tổ 13, P. Sài Đồng, Q. Long Biên, Hà Nội</v>
          </cell>
          <cell r="D201">
            <v>0</v>
          </cell>
          <cell r="F201">
            <v>0</v>
          </cell>
        </row>
        <row r="202">
          <cell r="A202" t="str">
            <v>2150</v>
          </cell>
          <cell r="B202" t="str">
            <v>CN HÀ NỘI - CÔNG TY CỔ PHẦN DỊCH VỤ THƯƠNG MẠI TỔNG HỢP WINCOMMERCE</v>
          </cell>
          <cell r="C202" t="str">
            <v>26B Phố Hòe Nhai, P. Nguyễn Trung Trực, Q. Ba Đình, Hà Nội</v>
          </cell>
          <cell r="D202">
            <v>0</v>
          </cell>
        </row>
        <row r="203">
          <cell r="A203" t="str">
            <v>2151</v>
          </cell>
          <cell r="B203" t="str">
            <v>CN HÀ NỘI - CÔNG TY CỔ PHẦN DỊCH VỤ THƯƠNG MẠI TỔNG HỢP WINCOMMERCE</v>
          </cell>
          <cell r="C203" t="str">
            <v>59 phố Mai Hắc Đế, P. Bùi Thị Xuân, Q. Hai Bà Trưng, Hà Nội</v>
          </cell>
          <cell r="D203">
            <v>0</v>
          </cell>
          <cell r="F203">
            <v>0</v>
          </cell>
        </row>
        <row r="204">
          <cell r="A204" t="str">
            <v>2164</v>
          </cell>
          <cell r="B204" t="str">
            <v>CN HÀ NỘI - CÔNG TY CỔ PHẦN DỊCH VỤ THƯƠNG MẠI TỔNG HỢP WINCOMMERCE</v>
          </cell>
          <cell r="C204" t="str">
            <v>Số 9, Ngõ Chợ Khâm Thiên, P. Khâm Thiên, Q. Đống Đa, Hà Nội</v>
          </cell>
          <cell r="D204">
            <v>0</v>
          </cell>
          <cell r="F204">
            <v>0</v>
          </cell>
        </row>
        <row r="205">
          <cell r="A205" t="str">
            <v>2165</v>
          </cell>
          <cell r="B205" t="str">
            <v>CN HÀ NỘI - CÔNG TY CỔ PHẦN DỊCH VỤ THƯƠNG MẠI TỔNG HỢP WINCOMMERCE</v>
          </cell>
          <cell r="C205" t="str">
            <v>Số 163 phố Tân Mai, P. Tân Mai, Quận Hoàng Mai, Hà Nội</v>
          </cell>
          <cell r="D205">
            <v>0</v>
          </cell>
          <cell r="E205">
            <v>0</v>
          </cell>
          <cell r="F205">
            <v>0</v>
          </cell>
        </row>
        <row r="206">
          <cell r="A206" t="str">
            <v>2166</v>
          </cell>
          <cell r="B206" t="str">
            <v>CN HÀ NỘI - CÔNG TY CỔ PHẦN DỊCH VỤ THƯƠNG MẠI TỔNG HỢP WINCOMMERCE</v>
          </cell>
          <cell r="C206" t="str">
            <v>Số 148 phố Lê Lợi, P. Nguyễn Trãi, quận Hà Đông, Hà Nội</v>
          </cell>
          <cell r="D206">
            <v>0</v>
          </cell>
          <cell r="E206">
            <v>0</v>
          </cell>
          <cell r="F206">
            <v>0</v>
          </cell>
        </row>
        <row r="207">
          <cell r="A207" t="str">
            <v>2167</v>
          </cell>
          <cell r="B207" t="str">
            <v>CN HÀ NỘI - CÔNG TY CỔ PHẦN DỊCH VỤ THƯƠNG MẠI TỔNG HỢP WINCOMMERCE</v>
          </cell>
          <cell r="C207" t="str">
            <v>Số 242 phố Lê Thanh Nghị, P. Đồng Tâm, Q. Hai Bà Trưng, Hà Nội</v>
          </cell>
          <cell r="D207">
            <v>0</v>
          </cell>
          <cell r="E207">
            <v>0</v>
          </cell>
          <cell r="F207">
            <v>0</v>
          </cell>
        </row>
        <row r="208">
          <cell r="A208" t="str">
            <v>2168</v>
          </cell>
          <cell r="B208" t="str">
            <v>CN HÀ NỘI - CÔNG TY CỔ PHẦN DỊCH VỤ THƯƠNG MẠI TỔNG HỢP WINCOMMERCE</v>
          </cell>
          <cell r="C208" t="str">
            <v>Số 70 phố Lê Trọng Tấn, , P.Dương Nội, Q. Hà Đông, Hà Nội</v>
          </cell>
          <cell r="D208">
            <v>0</v>
          </cell>
          <cell r="E208">
            <v>0</v>
          </cell>
          <cell r="F208">
            <v>0</v>
          </cell>
        </row>
        <row r="209">
          <cell r="A209" t="str">
            <v>2169</v>
          </cell>
          <cell r="B209" t="str">
            <v>CN HÀ NỘI - CÔNG TY CỔ PHẦN DỊCH VỤ THƯƠNG MẠI TỔNG HỢP WINCOMMERCE</v>
          </cell>
          <cell r="C209" t="str">
            <v>Số 48 Phố Trạm, P. Long Biên, Q. Long Biên, Hà Nội</v>
          </cell>
          <cell r="D209">
            <v>0</v>
          </cell>
          <cell r="E209">
            <v>0</v>
          </cell>
          <cell r="F209">
            <v>0</v>
          </cell>
        </row>
        <row r="210">
          <cell r="A210" t="str">
            <v>2171</v>
          </cell>
          <cell r="B210" t="str">
            <v>CN HÀ NỘI - CÔNG TY CỔ PHẦN DỊCH VỤ THƯƠNG MẠI TỔNG HỢP WINCOMMERCE</v>
          </cell>
          <cell r="C210" t="str">
            <v>Số 1088 Đường La Thành, Phường Ngọc Khánh, Quận Ba Đình, Hà Nội</v>
          </cell>
          <cell r="D210">
            <v>0</v>
          </cell>
          <cell r="F210">
            <v>0</v>
          </cell>
        </row>
        <row r="211">
          <cell r="A211" t="str">
            <v>2173</v>
          </cell>
          <cell r="B211" t="str">
            <v>CN HÀ NỘI - CÔNG TY CỔ PHẦN DỊCH VỤ THƯƠNG MẠI TỔNG HỢP WINCOMMERCE</v>
          </cell>
          <cell r="C211" t="str">
            <v>Số 37 phố Doãn Kế Thiện, P. Mai Dịch, quận Cầu Giấy, Hà Nội</v>
          </cell>
          <cell r="D211">
            <v>0</v>
          </cell>
          <cell r="E211">
            <v>0</v>
          </cell>
          <cell r="F211">
            <v>0</v>
          </cell>
        </row>
        <row r="212">
          <cell r="A212" t="str">
            <v>2174</v>
          </cell>
          <cell r="B212" t="str">
            <v>CN HÀ NỘI - CÔNG TY CỔ PHẦN DỊCH VỤ THƯƠNG MẠI TỔNG HỢP WINCOMMERCE</v>
          </cell>
          <cell r="C212" t="str">
            <v>Khu dịch vụ tầng 1&amp;2, chung cư C2 Xuân Đỉnh, lô C2, P. Xuân Đỉnh, Q.Bắc Từ Liêm, Hà Nội</v>
          </cell>
          <cell r="D212">
            <v>0</v>
          </cell>
          <cell r="E212">
            <v>0</v>
          </cell>
          <cell r="F212">
            <v>0</v>
          </cell>
        </row>
        <row r="213">
          <cell r="A213" t="str">
            <v>2175</v>
          </cell>
          <cell r="B213" t="str">
            <v>CN HÀ NỘI - CÔNG TY CỔ PHẦN DỊCH VỤ THƯƠNG MẠI TỔNG HỢP WINCOMMERCE</v>
          </cell>
          <cell r="C213" t="str">
            <v>"Số 4A, lô 12 khu đô thị Định Công, phố Trần Nguyên Đán
, phường Định Công, quận Hoàng Mai, Hà Nội (12A4 khu đô thị Định Công)"</v>
          </cell>
          <cell r="D213">
            <v>0</v>
          </cell>
          <cell r="E213">
            <v>0</v>
          </cell>
          <cell r="F213">
            <v>0</v>
          </cell>
        </row>
        <row r="214">
          <cell r="A214" t="str">
            <v>2178</v>
          </cell>
          <cell r="B214" t="str">
            <v>CN HÀ NỘI - CÔNG TY CỔ PHẦN DỊCH VỤ THƯƠNG MẠI TỔNG HỢP WINCOMMERCE</v>
          </cell>
          <cell r="C214" t="str">
            <v>Số 35B Phố Nguyễn Bỉnh Khiêm, P. Lê Đại Hành, Q. Hai Bà Trưng, Hà Nội</v>
          </cell>
          <cell r="D214">
            <v>0</v>
          </cell>
          <cell r="E214">
            <v>0</v>
          </cell>
          <cell r="F214">
            <v>0</v>
          </cell>
        </row>
        <row r="215">
          <cell r="A215" t="str">
            <v>2188</v>
          </cell>
          <cell r="B215" t="str">
            <v>CN HÀ NỘI - CÔNG TY CỔ PHẦN DỊCH VỤ THƯƠNG MẠI TỔNG HỢP WINCOMMERCE</v>
          </cell>
          <cell r="C215" t="str">
            <v>Số 373 đường Nguyễn Khang, P. Yên Hòa, Q. Cầu Giấy, Hà Nội</v>
          </cell>
          <cell r="D215">
            <v>0</v>
          </cell>
          <cell r="E215">
            <v>0</v>
          </cell>
          <cell r="F215">
            <v>0</v>
          </cell>
        </row>
        <row r="216">
          <cell r="A216" t="str">
            <v>2189</v>
          </cell>
          <cell r="B216" t="str">
            <v>CN HÀ NỘI - CÔNG TY CỔ PHẦN DỊCH VỤ THƯƠNG MẠI TỔNG HỢP WINCOMMERCE</v>
          </cell>
          <cell r="C216" t="str">
            <v>29A phố Nguyễn Công Hoan, P. Ngọc Khánh, Q. Ba Đình, Hà Nội</v>
          </cell>
          <cell r="D216">
            <v>0</v>
          </cell>
          <cell r="E216">
            <v>0</v>
          </cell>
          <cell r="F216">
            <v>0</v>
          </cell>
        </row>
        <row r="217">
          <cell r="A217" t="str">
            <v>2190</v>
          </cell>
          <cell r="B217" t="str">
            <v>CN HÀ NỘI - CÔNG TY CỔ PHẦN DỊCH VỤ THƯƠNG MẠI TỔNG HỢP WINCOMMERCE</v>
          </cell>
          <cell r="C217" t="str">
            <v>Số 17, phố Hòa Mã, phường Ngô Thì Nhậm, quận Hai Bà Trưng, Hà Nội</v>
          </cell>
          <cell r="D217">
            <v>0</v>
          </cell>
          <cell r="F217">
            <v>0</v>
          </cell>
        </row>
        <row r="218">
          <cell r="A218" t="str">
            <v>2192</v>
          </cell>
          <cell r="B218" t="str">
            <v>CN HÀ NỘI - CÔNG TY CỔ PHẦN DỊCH VỤ THƯƠNG MẠI TỔNG HỢP WINCOMMERCE</v>
          </cell>
          <cell r="C218" t="str">
            <v>Số 37, ngõ 91 đường Nguyễn Chí Thanh, P. Láng Hạ, Q.Đống Đa, Hà Nội</v>
          </cell>
          <cell r="D218">
            <v>0</v>
          </cell>
          <cell r="E218">
            <v>0</v>
          </cell>
          <cell r="F218">
            <v>0</v>
          </cell>
        </row>
        <row r="219">
          <cell r="A219" t="str">
            <v>s</v>
          </cell>
          <cell r="B219" t="str">
            <v>CN HCM - CÔNG TY CỔ PHẦN DỊCH VỤ THƯƠNG MẠI TỔNG HỢP WINCOMMERCE</v>
          </cell>
          <cell r="C219" t="str">
            <v>Chung Cư 001 Tôn Thất Thuyết, P.1, Q.4, HCM</v>
          </cell>
          <cell r="D219" t="str">
            <v>Tầng Chung cư 001 Tôn Thất Thuyêt , Phường 1, Quận 4, , TP. Hồ Chí Minh</v>
          </cell>
          <cell r="E219" t="str">
            <v>Quận 4</v>
          </cell>
          <cell r="F219" t="str">
            <v>Hồ Chí Minh</v>
          </cell>
        </row>
        <row r="220">
          <cell r="A220" t="str">
            <v>2210</v>
          </cell>
          <cell r="B220" t="str">
            <v>CN HÀ NỘI - CÔNG TY CỔ PHẦN DỊCH VỤ THƯƠNG MẠI TỔNG HỢP WINCOMMERCE</v>
          </cell>
          <cell r="C220" t="str">
            <v>Số 12 phố Phạm Tuấn Tài, phường Dịch Vọng Hậu, quận Cầu Giấy, Hà Nội</v>
          </cell>
          <cell r="D220">
            <v>0</v>
          </cell>
          <cell r="F220">
            <v>0</v>
          </cell>
        </row>
        <row r="221">
          <cell r="A221" t="str">
            <v>2213</v>
          </cell>
          <cell r="B221" t="str">
            <v>CN HÀ NỘI - CÔNG TY CỔ PHẦN DỊCH VỤ THƯƠNG MẠI TỔNG HỢP WINCOMMERCE</v>
          </cell>
          <cell r="C221" t="str">
            <v>Số 38 phố Linh Lang, phường Cống Vị, quận Ba Đình, Hà Nội</v>
          </cell>
          <cell r="D221">
            <v>0</v>
          </cell>
          <cell r="E221">
            <v>0</v>
          </cell>
          <cell r="F221">
            <v>0</v>
          </cell>
        </row>
        <row r="222">
          <cell r="A222" t="str">
            <v>2215</v>
          </cell>
          <cell r="B222" t="str">
            <v>CN HÀ NỘI - CÔNG TY CỔ PHẦN DỊCH VỤ THƯƠNG MẠI TỔNG HỢP WINCOMMERCE</v>
          </cell>
          <cell r="C222" t="str">
            <v>Số 93 Ngõ Núi Trúc, phố Giang Văn Minh, phường Kim Mã, quận Ba Đình, Hà Nội</v>
          </cell>
          <cell r="D222">
            <v>0</v>
          </cell>
          <cell r="F222">
            <v>0</v>
          </cell>
        </row>
        <row r="223">
          <cell r="A223" t="str">
            <v>2216</v>
          </cell>
          <cell r="B223" t="str">
            <v>CN HÀ NỘI - CÔNG TY CỔ PHẦN DỊCH VỤ THƯƠNG MẠI TỔNG HỢP WINCOMMERCE</v>
          </cell>
          <cell r="C223" t="str">
            <v>Số 5, ngõ 32 đường An Dương, phường Yên Phụ, quận Tây Hồ, Hà Nội</v>
          </cell>
          <cell r="D223">
            <v>0</v>
          </cell>
          <cell r="E223">
            <v>0</v>
          </cell>
          <cell r="F223">
            <v>0</v>
          </cell>
        </row>
        <row r="224">
          <cell r="A224" t="str">
            <v>2217</v>
          </cell>
          <cell r="B224" t="str">
            <v>CN HÀ NỘI - CÔNG TY CỔ PHẦN DỊCH VỤ THƯƠNG MẠI TỔNG HỢP WINCOMMERCE</v>
          </cell>
          <cell r="C224" t="str">
            <v>20 Ngô Thì Nhậm, phường Hà Cầu, quận Hà Đông, thành phố Hà Nội</v>
          </cell>
          <cell r="D224">
            <v>0</v>
          </cell>
          <cell r="E224">
            <v>0</v>
          </cell>
          <cell r="F224">
            <v>0</v>
          </cell>
        </row>
        <row r="225">
          <cell r="A225" t="str">
            <v>2219</v>
          </cell>
          <cell r="B225" t="str">
            <v>CN HÀ NỘI - CÔNG TY CỔ PHẦN DỊCH VỤ THƯƠNG MẠI TỔNG HỢP WINCOMMERCE</v>
          </cell>
          <cell r="C225" t="str">
            <v>Số 129 phố Pháo Đài Láng, phường Láng Thượng, quận Đống Đa, Hà Nội</v>
          </cell>
          <cell r="D225">
            <v>0</v>
          </cell>
          <cell r="F225">
            <v>0</v>
          </cell>
        </row>
        <row r="226">
          <cell r="A226" t="str">
            <v>2220</v>
          </cell>
          <cell r="B226" t="str">
            <v>CN HÀ NỘI - CÔNG TY CỔ PHẦN DỊCH VỤ THƯƠNG MẠI TỔNG HỢP WINCOMMERCE</v>
          </cell>
          <cell r="C226" t="str">
            <v>Số 166 phố Kim Hoa, phường Phương Liên, quận Đống Đa, Hà Nội</v>
          </cell>
          <cell r="D226">
            <v>0</v>
          </cell>
          <cell r="E226">
            <v>0</v>
          </cell>
          <cell r="F226">
            <v>0</v>
          </cell>
        </row>
        <row r="227">
          <cell r="A227" t="str">
            <v>2226</v>
          </cell>
          <cell r="B227" t="str">
            <v>CN HCM - CÔNG TY CỔ PHẦN DỊCH VỤ THƯƠNG MẠI TỔNG HỢP WINCOMMERCE</v>
          </cell>
          <cell r="C227" t="str">
            <v>022 Tản Đà,Lô E CC Hùng Vương P11 Q, 5, HCM</v>
          </cell>
          <cell r="D227">
            <v>0</v>
          </cell>
          <cell r="E227">
            <v>0</v>
          </cell>
          <cell r="F227">
            <v>0</v>
          </cell>
        </row>
        <row r="228">
          <cell r="A228" t="str">
            <v>2227</v>
          </cell>
          <cell r="B228" t="str">
            <v>CN HCM - CÔNG TY CỔ PHẦN DỊCH VỤ THƯƠNG MẠI TỔNG HỢP WINCOMMERCE</v>
          </cell>
          <cell r="C228" t="str">
            <v>54 Huỳnh Mẫn đạt, Phường 19, Quận Bình Thạnh, HCM</v>
          </cell>
          <cell r="D228">
            <v>0</v>
          </cell>
          <cell r="E228" t="str">
            <v>Quận Bình Thạnh</v>
          </cell>
          <cell r="F228">
            <v>0</v>
          </cell>
        </row>
        <row r="229">
          <cell r="A229" t="str">
            <v>2232</v>
          </cell>
          <cell r="B229" t="str">
            <v>CN HÀ NỘI - CÔNG TY CỔ PHẦN DỊCH VỤ THƯƠNG MẠI TỔNG HỢP WINCOMMERCE</v>
          </cell>
          <cell r="C229" t="str">
            <v>Số 66 đường Đại Cồ Việt, phường Lê Đại Hành, quận Hai Bà Trưng, Hà Nội</v>
          </cell>
          <cell r="D229">
            <v>0</v>
          </cell>
          <cell r="E229">
            <v>0</v>
          </cell>
          <cell r="F229">
            <v>0</v>
          </cell>
        </row>
        <row r="230">
          <cell r="A230" t="str">
            <v>2233</v>
          </cell>
          <cell r="B230" t="str">
            <v>CN HÀ NỘI - CÔNG TY CỔ PHẦN DỊCH VỤ THƯƠNG MẠI TỔNG HỢP WINCOMMERCE</v>
          </cell>
          <cell r="C230" t="str">
            <v>Số 58, lô 6, tổ 44 Đền Lừ II, phường Hoàng Văn Thụ, quận Hoàng Mai, Hà Nội</v>
          </cell>
          <cell r="D230">
            <v>0</v>
          </cell>
          <cell r="E230">
            <v>0</v>
          </cell>
          <cell r="F230">
            <v>0</v>
          </cell>
        </row>
        <row r="231">
          <cell r="A231" t="str">
            <v>2234</v>
          </cell>
          <cell r="B231" t="str">
            <v>CN HÀ NỘI - CÔNG TY CỔ PHẦN DỊCH VỤ THƯƠNG MẠI TỔNG HỢP WINCOMMERCE</v>
          </cell>
          <cell r="C231" t="str">
            <v>Số 121B phố Quan Hoa, phường Quan Hoa, quận Cầu Giấy, Hà Nội</v>
          </cell>
          <cell r="D231">
            <v>0</v>
          </cell>
          <cell r="E231">
            <v>0</v>
          </cell>
          <cell r="F231">
            <v>0</v>
          </cell>
        </row>
        <row r="232">
          <cell r="A232" t="str">
            <v>2240</v>
          </cell>
          <cell r="B232" t="str">
            <v>CN HÀ NỘI - CÔNG TY CỔ PHẦN DỊCH VỤ THƯƠNG MẠI TỔNG HỢP WINCOMMERCE</v>
          </cell>
          <cell r="C232" t="str">
            <v>Số 1 Ngõ 12 Chính Kinh, Phường Nhân Chính, Quận Thanh Xuân, Hà Nội</v>
          </cell>
          <cell r="D232">
            <v>0</v>
          </cell>
          <cell r="F232">
            <v>0</v>
          </cell>
        </row>
        <row r="233">
          <cell r="A233" t="str">
            <v>2241</v>
          </cell>
          <cell r="B233" t="str">
            <v>CN HÀ NỘI - CÔNG TY CỔ PHẦN DỊCH VỤ THƯƠNG MẠI TỔNG HỢP WINCOMMERCE</v>
          </cell>
          <cell r="C233" t="str">
            <v>Số 70 phố Lê Trọng Tấn, , P.Dương Nội, Q. Hà Đông, Hà Nội</v>
          </cell>
          <cell r="D233">
            <v>0</v>
          </cell>
          <cell r="E233">
            <v>0</v>
          </cell>
          <cell r="F233">
            <v>0</v>
          </cell>
        </row>
        <row r="234">
          <cell r="A234" t="str">
            <v>2242</v>
          </cell>
          <cell r="B234" t="str">
            <v>CN HÀ NỘI - CÔNG TY CỔ PHẦN DỊCH VỤ THƯƠNG MẠI TỔNG HỢP WINCOMMERCE</v>
          </cell>
          <cell r="C234" t="str">
            <v>Số 688 đường Lạc Long Quân, Tổ 13 cụm 2 phường Nhật Tân, quận Tây Hồ, HN</v>
          </cell>
          <cell r="D234">
            <v>0</v>
          </cell>
          <cell r="E234">
            <v>0</v>
          </cell>
          <cell r="F234">
            <v>0</v>
          </cell>
        </row>
        <row r="235">
          <cell r="A235" t="str">
            <v>2243</v>
          </cell>
          <cell r="B235" t="str">
            <v>CN HÀ NỘI - CÔNG TY CỔ PHẦN DỊCH VỤ THƯƠNG MẠI TỔNG HỢP WINCOMMERCE</v>
          </cell>
          <cell r="C235" t="str">
            <v>Số 95 phố Lý Nam Đế, phường Cửa Đông, quận Hoàn Kiếm, Hà Nội</v>
          </cell>
          <cell r="D235">
            <v>0</v>
          </cell>
          <cell r="E235">
            <v>0</v>
          </cell>
          <cell r="F235">
            <v>0</v>
          </cell>
        </row>
        <row r="236">
          <cell r="A236" t="str">
            <v>2244</v>
          </cell>
          <cell r="B236" t="str">
            <v>CN HÀ NỘI - CÔNG TY CỔ PHẦN DỊCH VỤ THƯƠNG MẠI TỔNG HỢP WINCOMMERCE</v>
          </cell>
          <cell r="C236" t="str">
            <v>Số 227 đường Ngọc Lâm, phường Ngọc Lâm, Long Biên - Hà Nội</v>
          </cell>
          <cell r="D236">
            <v>0</v>
          </cell>
          <cell r="E236">
            <v>0</v>
          </cell>
          <cell r="F236">
            <v>0</v>
          </cell>
        </row>
        <row r="237">
          <cell r="A237" t="str">
            <v>2254</v>
          </cell>
          <cell r="B237" t="str">
            <v>CN HÀ NỘI - CÔNG TY CỔ PHẦN DỊCH VỤ THƯƠNG MẠI TỔNG HỢP WINCOMMERCE</v>
          </cell>
          <cell r="C237" t="str">
            <v>Số 164 đường Trương Định, phường Trương Định, quận Hai Bà Trưng, Hà Nội</v>
          </cell>
          <cell r="D237">
            <v>0</v>
          </cell>
          <cell r="E237">
            <v>0</v>
          </cell>
          <cell r="F237">
            <v>0</v>
          </cell>
        </row>
        <row r="238">
          <cell r="A238" t="str">
            <v>2256</v>
          </cell>
          <cell r="B238" t="str">
            <v>CN HÀ NỘI - CÔNG TY CỔ PHẦN DỊCH VỤ THƯƠNG MẠI TỔNG HỢP WINCOMMERCE</v>
          </cell>
          <cell r="C238" t="str">
            <v>Số 27 phố Ngô Thì Nhậm, phường Ngô Thì Nhậm, quận Hai Bà Trưng, Hà Nội</v>
          </cell>
          <cell r="D238">
            <v>0</v>
          </cell>
          <cell r="E238">
            <v>0</v>
          </cell>
          <cell r="F238">
            <v>0</v>
          </cell>
        </row>
        <row r="239">
          <cell r="A239" t="str">
            <v>2260</v>
          </cell>
          <cell r="B239" t="str">
            <v>CN HÀ NỘI - CÔNG TY CỔ PHẦN DỊCH VỤ THƯƠNG MẠI TỔNG HỢP WINCOMMERCE</v>
          </cell>
          <cell r="C239" t="str">
            <v>Số 19 phố Lương Định Của, phường Kim Liên, quận Đống Đa, Hà Nội</v>
          </cell>
          <cell r="D239">
            <v>0</v>
          </cell>
          <cell r="E239">
            <v>0</v>
          </cell>
          <cell r="F239">
            <v>0</v>
          </cell>
        </row>
        <row r="240">
          <cell r="A240" t="str">
            <v>2262</v>
          </cell>
          <cell r="B240" t="str">
            <v>CN HÀ NỘI - CÔNG TY CỔ PHẦN DỊCH VỤ THƯƠNG MẠI TỔNG HỢP WINCOMMERCE</v>
          </cell>
          <cell r="C240" t="str">
            <v>Số 38 đường Trường Lâm, phường Đức Giang, quận Long Biên, Hà Nội</v>
          </cell>
          <cell r="D240">
            <v>0</v>
          </cell>
          <cell r="E240">
            <v>0</v>
          </cell>
          <cell r="F240">
            <v>0</v>
          </cell>
        </row>
        <row r="241">
          <cell r="A241" t="str">
            <v>2263</v>
          </cell>
          <cell r="B241" t="str">
            <v>CN HÀ NỘI - CÔNG TY CỔ PHẦN DỊCH VỤ THƯƠNG MẠI TỔNG HỢP WINCOMMERCE</v>
          </cell>
          <cell r="C241" t="str">
            <v>Số 272 Thụy Phương, phường Thụy Phương, quận Bắc Từ Liêm, Hà Nội</v>
          </cell>
          <cell r="D241">
            <v>0</v>
          </cell>
          <cell r="E241">
            <v>0</v>
          </cell>
          <cell r="F241">
            <v>0</v>
          </cell>
        </row>
        <row r="242">
          <cell r="A242" t="str">
            <v>2274</v>
          </cell>
          <cell r="B242" t="str">
            <v>CN HÀ NỘI - CÔNG TY CỔ PHẦN DỊCH VỤ THƯƠNG MẠI TỔNG HỢP WINCOMMERCE</v>
          </cell>
          <cell r="C242" t="str">
            <v>Số 169 đường Nam Dư, phường Lĩnh Nam, quận Hoàng Mai, Hà Nội</v>
          </cell>
          <cell r="D242">
            <v>0</v>
          </cell>
          <cell r="F242">
            <v>0</v>
          </cell>
        </row>
        <row r="243">
          <cell r="A243" t="str">
            <v>2275</v>
          </cell>
          <cell r="B243" t="str">
            <v>CN HÀ NỘI - CÔNG TY CỔ PHẦN DỊCH VỤ THƯƠNG MẠI TỔNG HỢP WINCOMMERCE</v>
          </cell>
          <cell r="C243" t="str">
            <v>Số 16 khu tái định cư 7.3 - 8.1, phường Mỹ Đình 2, quận Nam Từ Liêm, Hà Nội</v>
          </cell>
          <cell r="D243">
            <v>0</v>
          </cell>
          <cell r="F243">
            <v>0</v>
          </cell>
        </row>
        <row r="244">
          <cell r="A244" t="str">
            <v>2291</v>
          </cell>
          <cell r="B244" t="str">
            <v>CN HÀ NỘI - CÔNG TY CỔ PHẦN DỊCH VỤ THƯƠNG MẠI TỔNG HỢP WINCOMMERCE</v>
          </cell>
          <cell r="C244" t="str">
            <v>Số 21 tổ 7, khu đấu giá Giang Biên phường Giang Biên, quận Long Biên, Hà Nội</v>
          </cell>
          <cell r="D244">
            <v>0</v>
          </cell>
          <cell r="E244">
            <v>0</v>
          </cell>
          <cell r="F244">
            <v>0</v>
          </cell>
        </row>
        <row r="245">
          <cell r="A245" t="str">
            <v>2292</v>
          </cell>
          <cell r="B245" t="str">
            <v>CN HÀ NỘI - CÔNG TY CỔ PHẦN DỊCH VỤ THƯƠNG MẠI TỔNG HỢP WINCOMMERCE</v>
          </cell>
          <cell r="C245" t="str">
            <v>"Tòa nhà lô II - 1 chung cư 151, Nguyễn Đức Cảnh, Tương Mai,
 Hoàng Mai, Hà Nội (Số 151 đường Nguyễn Đức Cảnh)"</v>
          </cell>
          <cell r="D245">
            <v>0</v>
          </cell>
          <cell r="E245">
            <v>0</v>
          </cell>
          <cell r="F245">
            <v>0</v>
          </cell>
        </row>
        <row r="246">
          <cell r="A246" t="str">
            <v>2296</v>
          </cell>
          <cell r="B246" t="str">
            <v>CN HÀ NỘI - CÔNG TY CỔ PHẦN DỊCH VỤ THƯƠNG MẠI TỔNG HỢP WINCOMMERCE</v>
          </cell>
          <cell r="C246" t="str">
            <v>Số 40 Ngõ Thông Phong, phố Tôn Đức Thắng, phường Quốc Tử Giám, quận Đống Đa, Hà Nội</v>
          </cell>
          <cell r="D246">
            <v>0</v>
          </cell>
          <cell r="E246">
            <v>0</v>
          </cell>
          <cell r="F246">
            <v>0</v>
          </cell>
        </row>
        <row r="247">
          <cell r="A247" t="str">
            <v>2297</v>
          </cell>
          <cell r="B247" t="str">
            <v>CN HÀ NỘI - CÔNG TY CỔ PHẦN DỊCH VỤ THƯƠNG MẠI TỔNG HỢP WINCOMMERCE</v>
          </cell>
          <cell r="C247" t="str">
            <v>Số 102 đường Nguyễn Chí Thanh, phường Láng Thượng, quận Đống Đa, Hà Nội</v>
          </cell>
          <cell r="D247">
            <v>0</v>
          </cell>
          <cell r="E247">
            <v>0</v>
          </cell>
          <cell r="F247">
            <v>0</v>
          </cell>
        </row>
        <row r="248">
          <cell r="A248" t="str">
            <v>2301</v>
          </cell>
          <cell r="B248" t="str">
            <v>CN HÀ NỘI - CÔNG TY CỔ PHẦN DỊCH VỤ THƯƠNG MẠI TỔNG HỢP WINCOMMERCE</v>
          </cell>
          <cell r="C248" t="str">
            <v>Số 1 phố Đường Thành, phường Cửa Đông, quận Hoàn Kiếm, HN</v>
          </cell>
          <cell r="D248">
            <v>0</v>
          </cell>
          <cell r="E248">
            <v>0</v>
          </cell>
          <cell r="F248">
            <v>0</v>
          </cell>
        </row>
        <row r="249">
          <cell r="A249" t="str">
            <v>2303</v>
          </cell>
          <cell r="B249" t="str">
            <v>CN HÀ NỘI - CÔNG TY CỔ PHẦN DỊCH VỤ THƯƠNG MẠI TỔNG HỢP WINCOMMERCE</v>
          </cell>
          <cell r="C249" t="str">
            <v>Ô số 62 + 63 khu di dân Đền Lừ II, phường Hoàng Văn Thụ, quận Hoàng Mai, Hà Nội</v>
          </cell>
          <cell r="D249">
            <v>0</v>
          </cell>
          <cell r="E249">
            <v>0</v>
          </cell>
          <cell r="F249">
            <v>0</v>
          </cell>
        </row>
        <row r="250">
          <cell r="A250" t="str">
            <v>2306</v>
          </cell>
          <cell r="B250" t="str">
            <v>CN HÀ NỘI - CÔNG TY CỔ PHẦN DỊCH VỤ THƯƠNG MẠI TỔNG HỢP WINCOMMERCE</v>
          </cell>
          <cell r="C250" t="str">
            <v>Số 1, tổ 24 Dịch Vọng, phường Dịch Vọng, quận Cầu Giấy, Hà Nội</v>
          </cell>
          <cell r="D250">
            <v>0</v>
          </cell>
          <cell r="E250">
            <v>0</v>
          </cell>
          <cell r="F250">
            <v>0</v>
          </cell>
        </row>
        <row r="251">
          <cell r="A251" t="str">
            <v>2308</v>
          </cell>
          <cell r="B251" t="str">
            <v>CN HÀ NỘI - CÔNG TY CỔ PHẦN DỊCH VỤ THƯƠNG MẠI TỔNG HỢP WINCOMMERCE</v>
          </cell>
          <cell r="C251" t="str">
            <v>Số 345 phố Bùi Xương Trạch, phường Định Công, quận Hoàng Mai, Hà Nội</v>
          </cell>
          <cell r="D251">
            <v>0</v>
          </cell>
          <cell r="E251">
            <v>0</v>
          </cell>
          <cell r="F251">
            <v>0</v>
          </cell>
        </row>
        <row r="252">
          <cell r="A252" t="str">
            <v>2309</v>
          </cell>
          <cell r="B252" t="str">
            <v>CN HÀ NỘI - CÔNG TY CỔ PHẦN DỊCH VỤ THƯƠNG MẠI TỔNG HỢP WINCOMMERCE</v>
          </cell>
          <cell r="C252" t="str">
            <v>Số 104C phố Ngọc Hà, phường , quận Ba Đình, Hà Nội</v>
          </cell>
          <cell r="D252">
            <v>0</v>
          </cell>
          <cell r="E252">
            <v>0</v>
          </cell>
          <cell r="F252">
            <v>0</v>
          </cell>
        </row>
        <row r="253">
          <cell r="A253" t="str">
            <v>2321</v>
          </cell>
          <cell r="B253" t="str">
            <v>CN HÀ NỘI - CÔNG TY CỔ PHẦN DỊCH VỤ THƯƠNG MẠI TỔNG HỢP WINCOMMERCE</v>
          </cell>
          <cell r="C253" t="str">
            <v>Số 317 Phố Vọng, tổ 64B, phường Đồng Tâm, quận Hai Bà Trưng, Hà Nội</v>
          </cell>
          <cell r="D253">
            <v>0</v>
          </cell>
          <cell r="E253">
            <v>0</v>
          </cell>
          <cell r="F253">
            <v>0</v>
          </cell>
        </row>
        <row r="254">
          <cell r="A254" t="str">
            <v>2322</v>
          </cell>
          <cell r="B254" t="str">
            <v>CN HÀ NỘI - CÔNG TY CỔ PHẦN DỊCH VỤ THƯƠNG MẠI TỔNG HỢP WINCOMMERCE</v>
          </cell>
          <cell r="C254" t="str">
            <v>Số 47 ngõ 187 phố Hồng Mai, phường Quỳnh Lôi, quận Hai Bà Trưng, Hà Nội</v>
          </cell>
          <cell r="D254">
            <v>0</v>
          </cell>
          <cell r="E254">
            <v>0</v>
          </cell>
          <cell r="F254">
            <v>0</v>
          </cell>
        </row>
        <row r="255">
          <cell r="A255" t="str">
            <v>2323</v>
          </cell>
          <cell r="B255" t="str">
            <v>CN HÀ NỘI - CÔNG TY CỔ PHẦN DỊCH VỤ THƯƠNG MẠI TỔNG HỢP WINCOMMERCE</v>
          </cell>
          <cell r="C255" t="str">
            <v>Số 69 phố Hồng Mai, phường Bạch Mai, quận Hai Bà Trưng, Hà Nội</v>
          </cell>
          <cell r="D255">
            <v>0</v>
          </cell>
          <cell r="E255">
            <v>0</v>
          </cell>
          <cell r="F255">
            <v>0</v>
          </cell>
        </row>
        <row r="256">
          <cell r="A256" t="str">
            <v>2338</v>
          </cell>
          <cell r="B256" t="str">
            <v>CN HÀ NỘI - CÔNG TY CỔ PHẦN DỊCH VỤ THƯƠNG MẠI TỔNG HỢP WINCOMMERCE</v>
          </cell>
          <cell r="C256" t="str">
            <v>Số 38A, ngõ 155 Trường Chinh, phường Phương Liệt, quận Thanh Xuân, Hà Nội</v>
          </cell>
          <cell r="D256">
            <v>0</v>
          </cell>
          <cell r="E256">
            <v>0</v>
          </cell>
          <cell r="F256">
            <v>0</v>
          </cell>
        </row>
        <row r="257">
          <cell r="A257" t="str">
            <v>2340</v>
          </cell>
          <cell r="B257" t="str">
            <v>CN HÀ NỘI - CÔNG TY CỔ PHẦN DỊCH VỤ THƯƠNG MẠI TỔNG HỢP WINCOMMERCE</v>
          </cell>
          <cell r="C257" t="str">
            <v>Số 281 phố Khâm Thiên, phường Thổ Quan, quận Đống Đa, Hà Nội</v>
          </cell>
          <cell r="D257">
            <v>0</v>
          </cell>
          <cell r="E257">
            <v>0</v>
          </cell>
          <cell r="F257">
            <v>0</v>
          </cell>
        </row>
        <row r="258">
          <cell r="A258" t="str">
            <v>2343</v>
          </cell>
          <cell r="B258" t="str">
            <v>CN HÀ NỘI - CÔNG TY CỔ PHẦN DỊCH VỤ THƯƠNG MẠI TỔNG HỢP WINCOMMERCE</v>
          </cell>
          <cell r="C258" t="str">
            <v>Số 23 đường Vạn Phúc, tổ dân số 7, phường Vạn Phúc, quận Hà Đông, Hà Nội</v>
          </cell>
          <cell r="D258">
            <v>0</v>
          </cell>
          <cell r="E258">
            <v>0</v>
          </cell>
          <cell r="F258">
            <v>0</v>
          </cell>
        </row>
        <row r="259">
          <cell r="A259" t="str">
            <v>2346</v>
          </cell>
          <cell r="B259" t="str">
            <v>CN HÀ NỘI - CÔNG TY CỔ PHẦN DỊCH VỤ THƯƠNG MẠI TỔNG HỢP WINCOMMERCE</v>
          </cell>
          <cell r="C259" t="str">
            <v>63 phố Hàng Bún, phường Quán Thánh, quận Ba Đình, HN</v>
          </cell>
          <cell r="D259">
            <v>0</v>
          </cell>
          <cell r="E259">
            <v>0</v>
          </cell>
          <cell r="F259">
            <v>0</v>
          </cell>
        </row>
        <row r="260">
          <cell r="A260" t="str">
            <v>2347</v>
          </cell>
          <cell r="B260" t="str">
            <v>CN HÀ NỘI - CÔNG TY CỔ PHẦN DỊCH VỤ THƯƠNG MẠI TỔNG HỢP WINCOMMERCE</v>
          </cell>
          <cell r="C260" t="str">
            <v>Số 22 đường Thạch Bàn, phường Thạch Bàn, quận Long Biên, Hà Nội</v>
          </cell>
          <cell r="D260">
            <v>0</v>
          </cell>
          <cell r="F260">
            <v>0</v>
          </cell>
        </row>
        <row r="261">
          <cell r="A261" t="str">
            <v>2349</v>
          </cell>
          <cell r="B261" t="str">
            <v>CN HÀ NỘI - CÔNG TY CỔ PHẦN DỊCH VỤ THƯƠNG MẠI TỔNG HỢP WINCOMMERCE</v>
          </cell>
          <cell r="C261" t="str">
            <v>Số 142 phố Phương Liệt, phường Phương Liệt, quận Thanh Xuân, Hà Nội</v>
          </cell>
          <cell r="D261">
            <v>0</v>
          </cell>
          <cell r="E261">
            <v>0</v>
          </cell>
          <cell r="F261">
            <v>0</v>
          </cell>
        </row>
        <row r="262">
          <cell r="A262" t="str">
            <v>2351</v>
          </cell>
          <cell r="B262" t="str">
            <v>CN HÀ NỘI - CÔNG TY CỔ PHẦN DỊCH VỤ THƯƠNG MẠI TỔNG HỢP WINCOMMERCE</v>
          </cell>
          <cell r="C262" t="str">
            <v>Số 7 phố Nguyễn Cao, tổ 14, phường Đống Mác, quận Hai Bà Trưng, Hà Nội</v>
          </cell>
          <cell r="D262">
            <v>0</v>
          </cell>
          <cell r="F262">
            <v>0</v>
          </cell>
        </row>
        <row r="263">
          <cell r="A263" t="str">
            <v>2352</v>
          </cell>
          <cell r="B263" t="str">
            <v>CN HÀ NỘI - CÔNG TY CỔ PHẦN DỊCH VỤ THƯƠNG MẠI TỔNG HỢP WINCOMMERCE</v>
          </cell>
          <cell r="C263" t="str">
            <v>Số 70 phố Vạn Kiếp, tổ 58A, phường Bạch Đằng, quận Hai Bà Trưng, Hà Nội</v>
          </cell>
          <cell r="D263">
            <v>0</v>
          </cell>
          <cell r="E263">
            <v>0</v>
          </cell>
          <cell r="F263">
            <v>0</v>
          </cell>
        </row>
        <row r="264">
          <cell r="A264" t="str">
            <v>2355</v>
          </cell>
          <cell r="B264" t="str">
            <v>CN HÀ NỘI - CÔNG TY CỔ PHẦN DỊCH VỤ THƯƠNG MẠI TỔNG HỢP WINCOMMERCE</v>
          </cell>
          <cell r="C264" t="str">
            <v>Số 41 phố Nguyễn Ngọc Vũ, phường Trung Hòa, quận Cầu Giấy, Hà Nội</v>
          </cell>
          <cell r="D264">
            <v>0</v>
          </cell>
          <cell r="E264">
            <v>0</v>
          </cell>
          <cell r="F264">
            <v>0</v>
          </cell>
        </row>
        <row r="265">
          <cell r="A265" t="str">
            <v>2357</v>
          </cell>
          <cell r="B265" t="str">
            <v>CN HÀ NỘI - CÔNG TY CỔ PHẦN DỊCH VỤ THƯƠNG MẠI TỔNG HỢP WINCOMMERCE</v>
          </cell>
          <cell r="C265" t="str">
            <v>Số 103 đường Thanh Đàm, phường Thanh Trì, quận Hoàng Mai, Hà Nội</v>
          </cell>
          <cell r="D265">
            <v>0</v>
          </cell>
          <cell r="E265">
            <v>0</v>
          </cell>
          <cell r="F265">
            <v>0</v>
          </cell>
        </row>
        <row r="266">
          <cell r="A266" t="str">
            <v>2358</v>
          </cell>
          <cell r="B266" t="str">
            <v>CN HÀ NỘI - CÔNG TY CỔ PHẦN DỊCH VỤ THƯƠNG MẠI TỔNG HỢP WINCOMMERCE</v>
          </cell>
          <cell r="C266" t="str">
            <v>Số 19 đường Nguyễn Văn Huyên kéo dài, phường Quan Hoa, quận Cầu Giấy, Hà Nội</v>
          </cell>
          <cell r="D266">
            <v>0</v>
          </cell>
          <cell r="E266">
            <v>0</v>
          </cell>
          <cell r="F266">
            <v>0</v>
          </cell>
        </row>
        <row r="267">
          <cell r="A267" t="str">
            <v>2361</v>
          </cell>
          <cell r="B267" t="str">
            <v>CN HÀ NỘI - CÔNG TY CỔ PHẦN DỊCH VỤ THƯƠNG MẠI TỔNG HỢP WINCOMMERCE</v>
          </cell>
          <cell r="C267" t="str">
            <v>Số 353 đường Nam Dư, phường Trần Phú, quận Hoàng Mai, Hà Nội</v>
          </cell>
          <cell r="D267">
            <v>0</v>
          </cell>
          <cell r="E267">
            <v>0</v>
          </cell>
          <cell r="F267">
            <v>0</v>
          </cell>
        </row>
        <row r="268">
          <cell r="A268" t="str">
            <v>2362</v>
          </cell>
          <cell r="B268" t="str">
            <v>CN HÀ NỘI - CÔNG TY CỔ PHẦN DỊCH VỤ THƯƠNG MẠI TỔNG HỢP WINCOMMERCE</v>
          </cell>
          <cell r="C268" t="str">
            <v>Số 20 phố Nghĩa Dũng, phường Phúc Xá, quận Ba Đình, Hà Nội (31 đường Bờ Sông)</v>
          </cell>
          <cell r="D268">
            <v>0</v>
          </cell>
          <cell r="E268">
            <v>0</v>
          </cell>
          <cell r="F268">
            <v>0</v>
          </cell>
        </row>
        <row r="269">
          <cell r="A269" t="str">
            <v>2364</v>
          </cell>
          <cell r="B269" t="str">
            <v>CN HÀ NỘI - CÔNG TY CỔ PHẦN DỊCH VỤ THƯƠNG MẠI TỔNG HỢP WINCOMMERCE</v>
          </cell>
          <cell r="C269" t="str">
            <v>Số 22 đường Thạch Bàn, phường Thạch Bàn, quận Long Biên, Hà Nội</v>
          </cell>
          <cell r="D269">
            <v>0</v>
          </cell>
          <cell r="E269">
            <v>0</v>
          </cell>
          <cell r="F269">
            <v>0</v>
          </cell>
        </row>
        <row r="270">
          <cell r="A270" t="str">
            <v>2368</v>
          </cell>
          <cell r="B270" t="str">
            <v>CN HÀ NỘI - CÔNG TY CỔ PHẦN DỊCH VỤ THƯƠNG MẠI TỔNG HỢP WINCOMMERCE</v>
          </cell>
          <cell r="C270" t="str">
            <v>Số 87 ngõ 192 phố Lê Trọng Tấn, phường Định Công, quận Hoàng Mai, Hà Nội</v>
          </cell>
          <cell r="D270">
            <v>0</v>
          </cell>
          <cell r="E270">
            <v>0</v>
          </cell>
          <cell r="F270">
            <v>0</v>
          </cell>
        </row>
        <row r="271">
          <cell r="A271" t="str">
            <v>2369</v>
          </cell>
          <cell r="B271" t="str">
            <v>CN HÀ NỘI - CÔNG TY CỔ PHẦN DỊCH VỤ THƯƠNG MẠI TỔNG HỢP WINCOMMERCE</v>
          </cell>
          <cell r="C271" t="str">
            <v>Số nhà 67 ngõ 213 phố Giáp Nhất, phường Nhân Chính, quận Thanh Xuân, Hà Nội</v>
          </cell>
          <cell r="D271">
            <v>0</v>
          </cell>
          <cell r="E271">
            <v>0</v>
          </cell>
          <cell r="F271">
            <v>0</v>
          </cell>
        </row>
        <row r="272">
          <cell r="A272" t="str">
            <v>2370</v>
          </cell>
          <cell r="B272" t="str">
            <v>CN HÀ NỘI - CÔNG TY CỔ PHẦN DỊCH VỤ THƯƠNG MẠI TỔNG HỢP WINCOMMERCE</v>
          </cell>
          <cell r="C272" t="str">
            <v>Số 1 ngõ 250 đường Kim Giang, phường Đại Kim, quận Hoàng Mai, Hà Nội</v>
          </cell>
          <cell r="D272">
            <v>0</v>
          </cell>
          <cell r="E272">
            <v>0</v>
          </cell>
          <cell r="F272">
            <v>0</v>
          </cell>
        </row>
        <row r="273">
          <cell r="A273" t="str">
            <v>2371</v>
          </cell>
          <cell r="B273" t="str">
            <v>CN HÀ NỘI - CÔNG TY CỔ PHẦN DỊCH VỤ THƯƠNG MẠI TỔNG HỢP WINCOMMERCE</v>
          </cell>
          <cell r="C273" t="str">
            <v>79 ngõ 1194 Đường Láng, phường Láng Thượng, quận Đống Đa, Hà Nội</v>
          </cell>
          <cell r="D273">
            <v>0</v>
          </cell>
          <cell r="F273">
            <v>0</v>
          </cell>
        </row>
        <row r="274">
          <cell r="A274" t="str">
            <v>2375</v>
          </cell>
          <cell r="B274" t="str">
            <v>CN HÀ NỘI - CÔNG TY CỔ PHẦN DỊCH VỤ THƯƠNG MẠI TỔNG HỢP WINCOMMERCE</v>
          </cell>
          <cell r="C274" t="str">
            <v>Số 219 đường Thụy Khuê, phường Thụy Khuê, quận Tây Hồ, Hà Nội</v>
          </cell>
          <cell r="D274">
            <v>0</v>
          </cell>
          <cell r="E274">
            <v>0</v>
          </cell>
          <cell r="F274">
            <v>0</v>
          </cell>
        </row>
        <row r="275">
          <cell r="A275" t="str">
            <v>2377</v>
          </cell>
          <cell r="B275" t="str">
            <v>CN HÀ NỘI - CÔNG TY CỔ PHẦN DỊCH VỤ THƯƠNG MẠI TỔNG HỢP WINCOMMERCE</v>
          </cell>
          <cell r="C275" t="str">
            <v>Số 211, đường Thạch Bàn, phường Thạch Bàn, quận Long Biên, Hà Nội</v>
          </cell>
          <cell r="D275">
            <v>0</v>
          </cell>
          <cell r="E275">
            <v>0</v>
          </cell>
          <cell r="F275">
            <v>0</v>
          </cell>
        </row>
        <row r="276">
          <cell r="A276" t="str">
            <v>2380</v>
          </cell>
          <cell r="B276" t="str">
            <v>CN HÀ NỘI - CÔNG TY CỔ PHẦN DỊCH VỤ THƯƠNG MẠI TỔNG HỢP WINCOMMERCE</v>
          </cell>
          <cell r="C276" t="str">
            <v>Số 3, phố Tô Vĩnh Diện, phường Khương Trung, quận Thanh Xuân, Hà Nội</v>
          </cell>
          <cell r="D276">
            <v>0</v>
          </cell>
          <cell r="E276">
            <v>0</v>
          </cell>
          <cell r="F276">
            <v>0</v>
          </cell>
        </row>
        <row r="277">
          <cell r="A277" t="str">
            <v>2386</v>
          </cell>
          <cell r="B277" t="str">
            <v>CN HCM - CÔNG TY CỔ PHẦN DỊCH VỤ THƯƠNG MẠI TỔNG HỢP WINCOMMERCE</v>
          </cell>
          <cell r="C277" t="str">
            <v>005 Tòa nhà A1 CC 48A, Dương Thị Mười, Khu phố 1, Phường Tân Chánh Hiệp, Quận 12, HCM</v>
          </cell>
          <cell r="D277">
            <v>0</v>
          </cell>
          <cell r="E277" t="str">
            <v>Quận 12</v>
          </cell>
          <cell r="F277">
            <v>0</v>
          </cell>
        </row>
        <row r="278">
          <cell r="A278" t="str">
            <v>2387</v>
          </cell>
          <cell r="B278" t="str">
            <v>CN HCM - CÔNG TY CỔ PHẦN DỊCH VỤ THƯƠNG MẠI TỔNG HỢP WINCOMMERCE</v>
          </cell>
          <cell r="C278" t="str">
            <v>A2-12A  Gò Dưa, P. Tam Bình, Quận Thủ Đức, TP. Hồ Chí Minh Việt Nam</v>
          </cell>
          <cell r="D278">
            <v>0</v>
          </cell>
        </row>
        <row r="279">
          <cell r="A279" t="str">
            <v>2390</v>
          </cell>
          <cell r="B279" t="str">
            <v>CN HÀ NỘI - CÔNG TY CỔ PHẦN DỊCH VỤ THƯƠNG MẠI TỔNG HỢP WINCOMMERCE</v>
          </cell>
          <cell r="C279" t="str">
            <v>Dịch vụ tầng 1-CT2A, khu nhà ở Xuân La, phường Xuân La, quận Tây Hồ, Hà Nội</v>
          </cell>
          <cell r="D279">
            <v>0</v>
          </cell>
        </row>
        <row r="280">
          <cell r="A280" t="str">
            <v>2392</v>
          </cell>
          <cell r="B280" t="str">
            <v>CN HÀ NỘI - CÔNG TY CỔ PHẦN DỊCH VỤ THƯƠNG MẠI TỔNG HỢP WINCOMMERCE</v>
          </cell>
          <cell r="C280" t="str">
            <v>Số 56 ngõ 143 đường Nguyễn Chính, phường Thịnh Liệt, quận Hoàng Mai, Hà Nội</v>
          </cell>
          <cell r="D280">
            <v>0</v>
          </cell>
        </row>
        <row r="281">
          <cell r="A281" t="str">
            <v>2395</v>
          </cell>
          <cell r="B281" t="str">
            <v>CN HÀ NỘI - CÔNG TY CỔ PHẦN DỊCH VỤ THƯƠNG MẠI TỔNG HỢP WINCOMMERCE</v>
          </cell>
          <cell r="C281" t="str">
            <v>Số 29 đường Tây Mỗ, phường Tây Mỗ, quận Nam Từ Liêm, Hà Nội</v>
          </cell>
          <cell r="D281">
            <v>0</v>
          </cell>
        </row>
        <row r="282">
          <cell r="A282" t="str">
            <v>2400</v>
          </cell>
          <cell r="B282" t="str">
            <v>CN HÀ NỘI - CÔNG TY CỔ PHẦN DỊCH VỤ THƯƠNG MẠI TỔNG HỢP WINCOMMERCE</v>
          </cell>
          <cell r="C282" t="str">
            <v>Số 31 Mạc Thị Bưởi, P. Vĩnh Tuy, Q., Quận Hai Bà Trưng, TP. Hà Nội Việt Nam</v>
          </cell>
          <cell r="D282">
            <v>0</v>
          </cell>
        </row>
        <row r="283">
          <cell r="A283" t="str">
            <v>2402</v>
          </cell>
          <cell r="B283" t="str">
            <v>CN HÀ NỘI - CÔNG TY CỔ PHẦN DỊCH VỤ THƯƠNG MẠI TỔNG HỢP WINCOMMERCE</v>
          </cell>
          <cell r="C283" t="str">
            <v>Số 19B đường Tô Ngọc Vân, phường Quảng An, quận Tây Hồ, Hà Nội</v>
          </cell>
          <cell r="D283">
            <v>0</v>
          </cell>
        </row>
        <row r="284">
          <cell r="A284" t="str">
            <v>2403</v>
          </cell>
          <cell r="B284" t="str">
            <v>CN HÀ NỘI - CÔNG TY CỔ PHẦN DỊCH VỤ THƯƠNG MẠI TỔNG HỢP WINCOMMERCE</v>
          </cell>
          <cell r="C284" t="str">
            <v>Số 6-8 Phố Vọng, phường Phương Mai, quận Đống Đa, Hà Nội</v>
          </cell>
          <cell r="D284">
            <v>0</v>
          </cell>
        </row>
        <row r="285">
          <cell r="A285" t="str">
            <v>2406</v>
          </cell>
          <cell r="B285" t="str">
            <v>CN HÀ NỘI - CÔNG TY CỔ PHẦN DỊCH VỤ THƯƠNG MẠI TỔNG HỢP WINCOMMERCE</v>
          </cell>
          <cell r="C285" t="str">
            <v>Số 11 phố Ngô Sỹ Liên, phường Văn Miếu, quận Đống Đa, Hà Nội</v>
          </cell>
          <cell r="D285">
            <v>0</v>
          </cell>
        </row>
        <row r="286">
          <cell r="A286" t="str">
            <v>2408</v>
          </cell>
          <cell r="B286" t="str">
            <v>CN HÀ NỘI - CÔNG TY CỔ PHẦN DỊCH VỤ THƯƠNG MẠI TỔNG HỢP WINCOMMERCE</v>
          </cell>
          <cell r="C286" t="str">
            <v>Số 31 đường Xuân Đỉnh, phường Xuân Đỉnh, quận Bắc Từ Liêm, Hà Nội</v>
          </cell>
          <cell r="D286">
            <v>0</v>
          </cell>
        </row>
        <row r="287">
          <cell r="A287" t="str">
            <v>2409</v>
          </cell>
          <cell r="B287" t="str">
            <v>CN HÀ NỘI - CÔNG TY CỔ PHẦN DỊCH VỤ THƯƠNG MẠI TỔNG HỢP WINCOMMERCE</v>
          </cell>
          <cell r="C287" t="str">
            <v>Số 354-356 Mỹ Đình, phường Mỹ Đình 1, quận Nam Từ Liêm, Hà Nội</v>
          </cell>
          <cell r="D287">
            <v>0</v>
          </cell>
        </row>
        <row r="288">
          <cell r="A288" t="str">
            <v>2410</v>
          </cell>
          <cell r="B288" t="str">
            <v>CN HÀ NỘI - CÔNG TY CỔ PHẦN DỊCH VỤ THƯƠNG MẠI TỔNG HỢP WINCOMMERCE</v>
          </cell>
          <cell r="C288" t="str">
            <v>Số 123 phố Trịnh Công Sơn, Phường N, hật Tân, Quận Tây Hồ, TP. Hà Nội</v>
          </cell>
          <cell r="D288">
            <v>0</v>
          </cell>
        </row>
        <row r="289">
          <cell r="A289" t="str">
            <v>2412</v>
          </cell>
          <cell r="B289" t="str">
            <v>CN HÀ NỘI - CÔNG TY CỔ PHẦN DỊCH VỤ THƯƠNG MẠI TỔNG HỢP WINCOMMERCE</v>
          </cell>
          <cell r="C289" t="str">
            <v>Số 158 phố Thái Thịnh, phường Láng Hạ, quận Đống Đa, Hà Nội</v>
          </cell>
          <cell r="D289">
            <v>0</v>
          </cell>
        </row>
        <row r="290">
          <cell r="A290" t="str">
            <v>2413</v>
          </cell>
          <cell r="B290" t="str">
            <v>CN HÀ NỘI - CÔNG TY CỔ PHẦN DỊCH VỤ THƯƠNG MẠI TỔNG HỢP WINCOMMERCE</v>
          </cell>
          <cell r="C290" t="str">
            <v>Số 150 đường Nguyễn Lương Bằng, phường Nam Đồng, quận Đống Đa, Hà Nội</v>
          </cell>
          <cell r="D290">
            <v>0</v>
          </cell>
        </row>
        <row r="291">
          <cell r="A291" t="str">
            <v>2416</v>
          </cell>
          <cell r="B291" t="str">
            <v>CN HÀ NỘI - CÔNG TY CỔ PHẦN DỊCH VỤ THƯƠNG MẠI TỔNG HỢP WINCOMMERCE</v>
          </cell>
          <cell r="C291" t="str">
            <v>Số 101 phố Hương Viên, phường Đống Mác, quận Hai Bà Trưng, Hà Nội</v>
          </cell>
          <cell r="D291">
            <v>0</v>
          </cell>
        </row>
        <row r="292">
          <cell r="A292" t="str">
            <v>2418</v>
          </cell>
          <cell r="B292" t="str">
            <v>CN HÀ NỘI - CÔNG TY CỔ PHẦN DỊCH VỤ THƯƠNG MẠI TỔNG HỢP WINCOMMERCE</v>
          </cell>
          <cell r="C292" t="str">
            <v>Số 33 đường Lương Khánh Thiện, tổ 62 phường Tương Mai, quận Hoàng Mai, Hà Nội</v>
          </cell>
          <cell r="D292">
            <v>0</v>
          </cell>
        </row>
        <row r="293">
          <cell r="A293" t="str">
            <v>2419</v>
          </cell>
          <cell r="B293" t="str">
            <v>CN HÀ NỘI - CÔNG TY CỔ PHẦN DỊCH VỤ THƯƠNG MẠI TỔNG HỢP WINCOMMERCE</v>
          </cell>
          <cell r="C293" t="str">
            <v>Số 17 ngõ 77 phố Đặng Xuân Bảng, phường Đại Kim, quận Hoàng Mai, Hà Nội</v>
          </cell>
          <cell r="D293">
            <v>0</v>
          </cell>
        </row>
        <row r="294">
          <cell r="A294" t="str">
            <v>2424</v>
          </cell>
          <cell r="B294" t="str">
            <v>CN HÀ NỘI - CÔNG TY CỔ PHẦN DỊCH VỤ THƯƠNG MẠI TỔNG HỢP WINCOMMERCE</v>
          </cell>
          <cell r="C294" t="str">
            <v>Số 207 phố Định Công Thượng, P. Định Công, Q. Hoàng Mai, Hà Nội</v>
          </cell>
          <cell r="D294">
            <v>0</v>
          </cell>
        </row>
        <row r="295">
          <cell r="A295" t="str">
            <v>2426</v>
          </cell>
          <cell r="B295" t="str">
            <v>CN HÀ NỘI - CÔNG TY CỔ PHẦN DỊCH VỤ THƯƠNG MẠI TỔNG HỢP WINCOMMERCE</v>
          </cell>
          <cell r="C295" t="str">
            <v>51 ngõ 53 đường Vũ Xuân Thiều, P. Sài Đồng, Q. Long Biên, Hà Nội</v>
          </cell>
          <cell r="D295">
            <v>0</v>
          </cell>
        </row>
        <row r="296">
          <cell r="A296" t="str">
            <v>2427</v>
          </cell>
          <cell r="B296" t="str">
            <v>CN HÀ NỘI - CÔNG TY CỔ PHẦN DỊCH VỤ THƯƠNG MẠI TỔNG HỢP WINCOMMERCE</v>
          </cell>
          <cell r="C296" t="str">
            <v>10 tổ 30 Thịnh Liệt - KĐT Đồng Tàu, P.Thịnh Liệt, Q.Hoàng Mai, Hà Nội</v>
          </cell>
          <cell r="D296">
            <v>0</v>
          </cell>
        </row>
        <row r="297">
          <cell r="A297" t="str">
            <v>2428</v>
          </cell>
          <cell r="B297" t="str">
            <v>CN HÀ NỘI - CÔNG TY CỔ PHẦN DỊCH VỤ THƯƠNG MẠI TỔNG HỢP WINCOMMERCE</v>
          </cell>
          <cell r="C297" t="str">
            <v>Ô số 12 Lô B Đại Kim - Định Công, P. Đại Kim, Q. Hoàng Mai, Hà Nội</v>
          </cell>
          <cell r="D297">
            <v>0</v>
          </cell>
        </row>
        <row r="298">
          <cell r="A298" t="str">
            <v>2430</v>
          </cell>
          <cell r="B298" t="str">
            <v>CN HÀ NỘI - CÔNG TY CỔ PHẦN DỊCH VỤ THƯƠNG MẠI TỔNG HỢP WINCOMMERCE</v>
          </cell>
          <cell r="C298" t="str">
            <v>Số 17B phố Đoàn Thị Điểm, phường Quốc Tử Giám, quận Đống Đa, Hà Nội</v>
          </cell>
          <cell r="D298">
            <v>0</v>
          </cell>
        </row>
        <row r="299">
          <cell r="A299" t="str">
            <v>2434</v>
          </cell>
          <cell r="B299" t="str">
            <v>CN HÀ NỘI - CÔNG TY CỔ PHẦN DỊCH VỤ THƯƠNG MẠI TỔNG HỢP WINCOMMERCE</v>
          </cell>
          <cell r="C299" t="str">
            <v>Số 23 phố Gia Ngư, phường Hàng Bạc, quận Hoàn Kiếm, Hà Nội</v>
          </cell>
          <cell r="D299">
            <v>0</v>
          </cell>
        </row>
        <row r="300">
          <cell r="A300" t="str">
            <v>2435</v>
          </cell>
          <cell r="B300" t="str">
            <v>CN HÀ NỘI - CÔNG TY CỔ PHẦN DỊCH VỤ THƯƠNG MẠI TỔNG HỢP WINCOMMERCE</v>
          </cell>
          <cell r="C300" t="str">
            <v>Số 16 ngõ 12 phố Trần Quý Kiên, Tổ 58A, P. Dịch Vọng, Q. Cầu Giấy, Hà Nội</v>
          </cell>
          <cell r="D300">
            <v>0</v>
          </cell>
        </row>
        <row r="301">
          <cell r="A301" t="str">
            <v>2437</v>
          </cell>
          <cell r="B301" t="str">
            <v>CN HÀ NỘI - CÔNG TY CỔ PHẦN DỊCH VỤ THƯƠNG MẠI TỔNG HỢP WINCOMMERCE</v>
          </cell>
          <cell r="C301" t="str">
            <v>Số 97 phố Sài Đồng, phường Sài Đồng, quận Long Biên, Hà Nội</v>
          </cell>
          <cell r="D301">
            <v>0</v>
          </cell>
        </row>
        <row r="302">
          <cell r="A302" t="str">
            <v>2439</v>
          </cell>
          <cell r="B302" t="str">
            <v>CN HÀ NỘI - CÔNG TY CỔ PHẦN DỊCH VỤ THƯƠNG MẠI TỔNG HỢP WINCOMMERCE</v>
          </cell>
          <cell r="C302" t="str">
            <v>Số 17 phốTrần Quốc Hoàn, P. Dịch Vọng Hậu, Q. Cầu Giấy, Hà Nội</v>
          </cell>
          <cell r="D302">
            <v>0</v>
          </cell>
        </row>
        <row r="303">
          <cell r="A303" t="str">
            <v>2441</v>
          </cell>
          <cell r="B303" t="str">
            <v>CN HÀ NỘI - CÔNG TY CỔ PHẦN DỊCH VỤ THƯƠNG MẠI TỔNG HỢP WINCOMMERCE</v>
          </cell>
          <cell r="C303" t="str">
            <v>Số 310 đường Minh Khai, P. Minh Khai, Q. Hai Bà Trưng, Hà Nội</v>
          </cell>
          <cell r="D303">
            <v>0</v>
          </cell>
        </row>
        <row r="304">
          <cell r="A304" t="str">
            <v>2443</v>
          </cell>
          <cell r="B304" t="str">
            <v>CN HÀ NỘI - CÔNG TY CỔ PHẦN DỊCH VỤ THƯƠNG MẠI TỔNG HỢP WINCOMMERCE</v>
          </cell>
          <cell r="C304" t="str">
            <v>Số 16 Lô M2 Khu đô thị Yên Hòa, phường Yên Hòa, quận Cầu Giấy, Hà Nội</v>
          </cell>
          <cell r="D304">
            <v>0</v>
          </cell>
        </row>
        <row r="305">
          <cell r="A305" t="str">
            <v>2444</v>
          </cell>
          <cell r="B305" t="str">
            <v>CN HÀ NỘI - CÔNG TY CỔ PHẦN DỊCH VỤ THƯƠNG MẠI TỔNG HỢP WINCOMMERCE</v>
          </cell>
          <cell r="C305" t="str">
            <v>Số 120 đường Lê Duẩn, phường Cửa Nam, quận Hoàn Kiếm, Thành phố Hà Nội</v>
          </cell>
          <cell r="D305">
            <v>0</v>
          </cell>
        </row>
        <row r="306">
          <cell r="A306" t="str">
            <v>2446</v>
          </cell>
          <cell r="B306" t="str">
            <v>CN HCM - CÔNG TY CỔ PHẦN DỊCH VỤ THƯƠNG MẠI TỔNG HỢP WINCOMMERCE</v>
          </cell>
          <cell r="C306" t="str">
            <v>94, TRẦN VĂN DƯ, Phường 13, Quận Tân Bình, TP. Hồ Chí Minh Việt Nam</v>
          </cell>
          <cell r="D306">
            <v>0</v>
          </cell>
          <cell r="E306" t="str">
            <v>Quận Tân Bình</v>
          </cell>
        </row>
        <row r="307">
          <cell r="A307" t="str">
            <v>2458</v>
          </cell>
          <cell r="B307" t="str">
            <v>CN HCM - CÔNG TY CỔ PHẦN DỊCH VỤ THƯƠNG MẠI TỔNG HỢP WINCOMMERCE</v>
          </cell>
          <cell r="C307" t="str">
            <v>A7-003, tầng trệt, khu căn hộ Ehome, 3, Tây Sài Gòn, Hồ Ngọc Lãm, An Lạc, Bình Tân, TP. Hồ Chí Minh</v>
          </cell>
          <cell r="D307">
            <v>0</v>
          </cell>
          <cell r="E307" t="str">
            <v>Quận Bình Tân</v>
          </cell>
        </row>
        <row r="308">
          <cell r="A308" t="str">
            <v>2503</v>
          </cell>
          <cell r="B308" t="str">
            <v>CN HCM - CÔNG TY CỔ PHẦN DỊCH VỤ THƯƠNG MẠI TỔNG HỢP WINCOMMERCE</v>
          </cell>
          <cell r="C308" t="str">
            <v>Khu Phố Cảnh Viên, P. Tân Phú, Quận 7, HCM</v>
          </cell>
          <cell r="D308">
            <v>0</v>
          </cell>
          <cell r="E308" t="str">
            <v>Quận 7</v>
          </cell>
        </row>
        <row r="309">
          <cell r="A309" t="str">
            <v>2507</v>
          </cell>
          <cell r="B309" t="str">
            <v>CN HCM - CÔNG TY CỔ PHẦN DỊCH VỤ THƯƠNG MẠI TỔNG HỢP WINCOMMERCE</v>
          </cell>
          <cell r="C309" t="str">
            <v>18 TRƯƠNG GIA MÔ, Phường Thạnh Mỹ Lợi, Quận 2, TP. Hồ Chí Minh Việt Nam</v>
          </cell>
          <cell r="D309">
            <v>0</v>
          </cell>
          <cell r="E309" t="str">
            <v>Quận 2</v>
          </cell>
        </row>
        <row r="310">
          <cell r="A310" t="str">
            <v>2518</v>
          </cell>
          <cell r="B310" t="str">
            <v>CN HÀ NỘI - CÔNG TY CỔ PHẦN DỊCH VỤ THƯƠNG MẠI TỔNG HỢP WINCOMMERCE</v>
          </cell>
          <cell r="C310" t="str">
            <v>Số 101/1 phố Nguyễn Quý Đức, phường Thanh Xuân Bắc, quận Thanh Xuân, Hà Nội</v>
          </cell>
          <cell r="D310">
            <v>0</v>
          </cell>
        </row>
        <row r="311">
          <cell r="A311" t="str">
            <v>2520</v>
          </cell>
          <cell r="B311" t="str">
            <v>CN HÀ NỘI - CÔNG TY CỔ PHẦN DỊCH VỤ THƯƠNG MẠI TỔNG HỢP WINCOMMERCE</v>
          </cell>
          <cell r="C311" t="str">
            <v>Số 116-118 đường Cầu Diễn, phường Phúc Diễn, quận Bắc Từ Liêm, thành phố Hà Nội</v>
          </cell>
          <cell r="D311">
            <v>0</v>
          </cell>
        </row>
        <row r="312">
          <cell r="A312" t="str">
            <v>2524</v>
          </cell>
          <cell r="B312" t="str">
            <v>CN HÀ NỘI - CÔNG TY CỔ PHẦN DỊCH VỤ THƯƠNG MẠI TỔNG HỢP WINCOMMERCE</v>
          </cell>
          <cell r="C312" t="str">
            <v>Số 70B Đội cấn , phường , quận Ba Đình, Hà Nội</v>
          </cell>
          <cell r="D312">
            <v>0</v>
          </cell>
        </row>
        <row r="313">
          <cell r="A313" t="str">
            <v>2531</v>
          </cell>
          <cell r="B313" t="str">
            <v>CN HÀ NỘI - CÔNG TY CỔ PHẦN DỊCH VỤ THƯƠNG MẠI TỔNG HỢP WINCOMMERCE</v>
          </cell>
          <cell r="C313" t="str">
            <v>Số 139 đường Chiến Thắng, xã Tân Triều, huyện Thanh Trì, Hà Nội</v>
          </cell>
          <cell r="D313">
            <v>0</v>
          </cell>
        </row>
        <row r="314">
          <cell r="A314" t="str">
            <v>2532</v>
          </cell>
          <cell r="B314" t="str">
            <v>CN HÀ NỘI - CÔNG TY CỔ PHẦN DỊCH VỤ THƯƠNG MẠI TỔNG HỢP WINCOMMERCE</v>
          </cell>
          <cell r="C314" t="str">
            <v>Số 11 đường Nguyễn Sơn, phường Ngọc Lâm, quận Long Biên, Hà Nội</v>
          </cell>
          <cell r="D314">
            <v>0</v>
          </cell>
        </row>
        <row r="315">
          <cell r="A315" t="str">
            <v>2534</v>
          </cell>
          <cell r="B315" t="str">
            <v>CN HÀ NỘI - CÔNG TY CỔ PHẦN DỊCH VỤ THƯƠNG MẠI TỔNG HỢP WINCOMMERCE</v>
          </cell>
          <cell r="C315" t="str">
            <v>Số 152 phố Yên Hòa, Phường Yên Hòa, Quận Cầu Giấy, Hà Nội</v>
          </cell>
          <cell r="D315">
            <v>0</v>
          </cell>
        </row>
        <row r="316">
          <cell r="A316" t="str">
            <v>2535</v>
          </cell>
          <cell r="B316" t="str">
            <v>CN HÀ NỘI - CÔNG TY CỔ PHẦN DỊCH VỤ THƯƠNG MẠI TỔNG HỢP WINCOMMERCE</v>
          </cell>
          <cell r="C316" t="str">
            <v>Số 20 phố Nguyễn Thiệp, phường Nguyễn Trung Trực, quận Ba Đình, thành phố Hà Nội</v>
          </cell>
          <cell r="D316">
            <v>0</v>
          </cell>
        </row>
        <row r="317">
          <cell r="A317" t="str">
            <v>2536</v>
          </cell>
          <cell r="B317" t="str">
            <v>CN HÀ NỘI - CÔNG TY CỔ PHẦN DỊCH VỤ THƯƠNG MẠI TỔNG HỢP WINCOMMERCE</v>
          </cell>
          <cell r="C317" t="str">
            <v>Số 8 Ngõ 140 Giảng Võ, phường Giảng Võ, quận Ba Đình, Hà Nội</v>
          </cell>
          <cell r="D317">
            <v>0</v>
          </cell>
        </row>
        <row r="318">
          <cell r="A318" t="str">
            <v>2537</v>
          </cell>
          <cell r="B318" t="str">
            <v>CN HÀ NỘI - CÔNG TY CỔ PHẦN DỊCH VỤ THƯƠNG MẠI TỔNG HỢP WINCOMMERCE</v>
          </cell>
          <cell r="C318" t="str">
            <v>Số 71 phố Khương Thượng, phường Trung Liệt, quận Đống Đa, Hà Nội</v>
          </cell>
          <cell r="D318">
            <v>0</v>
          </cell>
        </row>
        <row r="319">
          <cell r="A319" t="str">
            <v>2538</v>
          </cell>
          <cell r="B319" t="str">
            <v>CN HÀ NỘI - CÔNG TY CỔ PHẦN DỊCH VỤ THƯƠNG MẠI TỔNG HỢP WINCOMMERCE</v>
          </cell>
          <cell r="C319" t="str">
            <v>Lô N3-1, ngõ 13, đường Lĩnh Nam, phường Mai Động, quận Hoàng Mai, Hà Nội</v>
          </cell>
          <cell r="D319">
            <v>0</v>
          </cell>
        </row>
        <row r="320">
          <cell r="A320" t="str">
            <v>2539</v>
          </cell>
          <cell r="B320" t="str">
            <v>CN HÀ NỘI - CÔNG TY CỔ PHẦN DỊCH VỤ THƯƠNG MẠI TỔNG HỢP WINCOMMERCE</v>
          </cell>
          <cell r="C320" t="str">
            <v>Số 79 ngõ 34 đường Vĩnh Tuy, phường Vĩnh Tuy, quận Hai Bà Trưng, Hà Nội</v>
          </cell>
          <cell r="D320">
            <v>0</v>
          </cell>
        </row>
        <row r="321">
          <cell r="A321" t="str">
            <v>2542</v>
          </cell>
          <cell r="B321" t="str">
            <v>CN HÀ NỘI - CÔNG TY CỔ PHẦN DỊCH VỤ THƯƠNG MẠI TỔNG HỢP WINCOMMERCE</v>
          </cell>
          <cell r="C321" t="str">
            <v>Số 384 đường Bạch Đằng, phường Chương Dương, quận Hoàn Kiếm, Hà Nội</v>
          </cell>
          <cell r="D321">
            <v>0</v>
          </cell>
        </row>
        <row r="322">
          <cell r="A322" t="str">
            <v>2545</v>
          </cell>
          <cell r="B322" t="str">
            <v>CN HÀ NỘI - CÔNG TY CỔ PHẦN DỊCH VỤ THƯƠNG MẠI TỔNG HỢP WINCOMMERCE</v>
          </cell>
          <cell r="C322" t="str">
            <v>Số 232 Khương Đình, phường Hạ Đình, quận Thanh Xuân, Hà Nội</v>
          </cell>
          <cell r="D322">
            <v>0</v>
          </cell>
        </row>
        <row r="323">
          <cell r="A323" t="str">
            <v>2552</v>
          </cell>
          <cell r="B323" t="str">
            <v>CN HÀ NỘI - CÔNG TY CỔ PHẦN DỊCH VỤ THƯƠNG MẠI TỔNG HỢP WINCOMMERCE</v>
          </cell>
          <cell r="C323" t="str">
            <v>Số 195 phố Hoa Lâm, phường Việt Hưng, quận Long Biên, Hà Nội</v>
          </cell>
          <cell r="D323">
            <v>0</v>
          </cell>
        </row>
        <row r="324">
          <cell r="A324" t="str">
            <v>2554</v>
          </cell>
          <cell r="B324" t="str">
            <v>CN HÀ NỘI - CÔNG TY CỔ PHẦN DỊCH VỤ THƯƠNG MẠI TỔNG HỢP WINCOMMERCE</v>
          </cell>
          <cell r="C324" t="str">
            <v>Số 1 ngõ 71 đường Lê Văn Lương, phường Nhân Chính, quận Thanh Xuân, Hà Nội</v>
          </cell>
          <cell r="D324">
            <v>0</v>
          </cell>
        </row>
        <row r="325">
          <cell r="A325" t="str">
            <v>2556</v>
          </cell>
          <cell r="B325" t="str">
            <v>CN HÀ NỘI - CÔNG TY CỔ PHẦN DỊCH VỤ THƯƠNG MẠI TỔNG HỢP WINCOMMERCE</v>
          </cell>
          <cell r="C325" t="str">
            <v>Số 2 ngõ 167 Phương Mai, phường Kim Liên, quận Đống Đa, Hà Nội</v>
          </cell>
          <cell r="D325">
            <v>0</v>
          </cell>
        </row>
        <row r="326">
          <cell r="A326" t="str">
            <v>2557</v>
          </cell>
          <cell r="B326" t="str">
            <v>CN HÀ NỘI - CÔNG TY CỔ PHẦN DỊCH VỤ THƯƠNG MẠI TỔNG HỢP WINCOMMERCE</v>
          </cell>
          <cell r="C326" t="str">
            <v>Số 230 ngõ Văn Chương, phố Khâm Thiên, phường Văn Chương, quận Đống Đa, Hà Nội</v>
          </cell>
          <cell r="D326">
            <v>0</v>
          </cell>
        </row>
        <row r="327">
          <cell r="A327" t="str">
            <v>2558</v>
          </cell>
          <cell r="B327" t="str">
            <v>CN HÀ NỘI - CÔNG TY CỔ PHẦN DỊCH VỤ THƯƠNG MẠI TỔNG HỢP WINCOMMERCE</v>
          </cell>
          <cell r="C327" t="str">
            <v>Số 70 ngõ 268 phố Ngọc Thụy, phường Ngọc Thụy, quận Long Biên, Hà Nội</v>
          </cell>
          <cell r="D327">
            <v>0</v>
          </cell>
        </row>
        <row r="328">
          <cell r="A328" t="str">
            <v>2559</v>
          </cell>
          <cell r="B328" t="str">
            <v>CN HÀ NỘI - CÔNG TY CỔ PHẦN DỊCH VỤ THƯƠNG MẠI TỔNG HỢP WINCOMMERCE</v>
          </cell>
          <cell r="C328" t="str">
            <v>Số 3 ngõ 55 phố Đỗ Quang, phường Trung Hòa, quận Cầu Giấy, Hà Nội</v>
          </cell>
          <cell r="D328">
            <v>0</v>
          </cell>
        </row>
        <row r="329">
          <cell r="A329" t="str">
            <v>2560</v>
          </cell>
          <cell r="B329" t="str">
            <v>CN HÀ NỘI - CÔNG TY CỔ PHẦN DỊCH VỤ THƯƠNG MẠI TỔNG HỢP WINCOMMERCE</v>
          </cell>
          <cell r="C329" t="str">
            <v>Số 28 đường Nguyễn Thái Học, phường Điện Biên, quận Ba Đình, thành phố Hà Nội</v>
          </cell>
          <cell r="D329">
            <v>0</v>
          </cell>
        </row>
        <row r="330">
          <cell r="A330" t="str">
            <v>2561</v>
          </cell>
          <cell r="B330" t="str">
            <v>CN HÀ NỘI - CÔNG TY CỔ PHẦN DỊCH VỤ THƯƠNG MẠI TỔNG HỢP WINCOMMERCE</v>
          </cell>
          <cell r="C330" t="str">
            <v>Liền kề LK1-30 Khu đô thị mới Văn Phú, phường Phú La, quận Hà Đông, thành phố Hà Nội</v>
          </cell>
          <cell r="D330">
            <v>0</v>
          </cell>
        </row>
        <row r="331">
          <cell r="A331" t="str">
            <v>2563</v>
          </cell>
          <cell r="B331" t="str">
            <v>CN HÀ NỘI - CÔNG TY CỔ PHẦN DỊCH VỤ THƯƠNG MẠI TỔNG HỢP WINCOMMERCE</v>
          </cell>
          <cell r="C331" t="str">
            <v>Liền kề C15 NƠ 19, khu đô thị mới định Công, phường Định Công, quận Hoàng Mai, Hà Nội</v>
          </cell>
          <cell r="D331">
            <v>0</v>
          </cell>
        </row>
        <row r="332">
          <cell r="A332" t="str">
            <v>2564</v>
          </cell>
          <cell r="B332" t="str">
            <v>CN HÀ NỘI - CÔNG TY CỔ PHẦN DỊCH VỤ THƯƠNG MẠI TỔNG HỢP WINCOMMERCE</v>
          </cell>
          <cell r="C332" t="str">
            <v>Số 21 đường Văn Tiến Dũng, phường Phúc Diễn, quận Bắc Từ Liêm, Hà Nội</v>
          </cell>
          <cell r="D332">
            <v>0</v>
          </cell>
        </row>
        <row r="333">
          <cell r="A333" t="str">
            <v>2565</v>
          </cell>
          <cell r="B333" t="str">
            <v>CN HÀ NỘI - CÔNG TY CỔ PHẦN DỊCH VỤ THƯƠNG MẠI TỔNG HỢP WINCOMMERCE</v>
          </cell>
          <cell r="C333" t="str">
            <v>Số 101B13 Tập thể Thanh Xuân Bắc, phường Thanh Xuân Bắc, quận Thanh Xuân, Hà Nội</v>
          </cell>
          <cell r="D333">
            <v>0</v>
          </cell>
        </row>
        <row r="334">
          <cell r="A334" t="str">
            <v>2615</v>
          </cell>
          <cell r="B334" t="str">
            <v>CN HCM - CÔNG TY CỔ PHẦN DỊCH VỤ THƯƠNG MẠI TỔNG HỢP WINCOMMERCE</v>
          </cell>
          <cell r="C334" t="str">
            <v>CC Thái Sơn, Khu G Số A6/7, QL1A, P.Tân Tạo A, Quận Bình Tân, TP. Hồ Chí Minh Việt Nam</v>
          </cell>
          <cell r="D334">
            <v>0</v>
          </cell>
          <cell r="E334" t="str">
            <v>Quận Bình Tân</v>
          </cell>
        </row>
        <row r="335">
          <cell r="A335" t="str">
            <v>2638</v>
          </cell>
          <cell r="B335" t="str">
            <v>CN HCM - CÔNG TY CỔ PHẦN DỊCH VỤ THƯƠNG MẠI TỔNG HỢP WINCOMMERCE</v>
          </cell>
          <cell r="C335" t="str">
            <v>162, Linh Đông, Khu Phố 4, P. Linh Đông, Quận Thủ Đức, TP. Hồ Chí Minh Việt Nam</v>
          </cell>
          <cell r="D335">
            <v>0</v>
          </cell>
        </row>
        <row r="336">
          <cell r="A336" t="str">
            <v>2639</v>
          </cell>
          <cell r="B336" t="str">
            <v>CN HCM - CÔNG TY CỔ PHẦN DỊCH VỤ THƯƠNG MẠI TỔNG HỢP WINCOMMERCE</v>
          </cell>
          <cell r="C336" t="str">
            <v>58, Man Thiện, P. Tăng Nhơn Phú A, Quận 9, TP. Hồ Chí Minh Việt Nam</v>
          </cell>
          <cell r="D336">
            <v>0</v>
          </cell>
          <cell r="E336" t="str">
            <v>Quận 9</v>
          </cell>
        </row>
        <row r="337">
          <cell r="A337" t="str">
            <v>2641</v>
          </cell>
          <cell r="B337" t="str">
            <v>CN HCM - CÔNG TY CỔ PHẦN DỊCH VỤ THƯƠNG MẠI TỔNG HỢP WINCOMMERCE</v>
          </cell>
          <cell r="C337" t="str">
            <v>0.1 Lô A, Lương Định Của Ấp 2, P. An Phú, Quận 2, TP. Hồ Chí Minh Việt Nam</v>
          </cell>
          <cell r="D337" t="str">
            <v>0.1 Lô A, Lương Định Của Ấp 2, P. An Phú, Quận 2, TP. Hồ Chí Minh Việt Nam</v>
          </cell>
          <cell r="E337" t="str">
            <v>Quận 2</v>
          </cell>
          <cell r="F337" t="str">
            <v>Hồ Chí Minh</v>
          </cell>
        </row>
        <row r="338">
          <cell r="A338" t="str">
            <v>2669</v>
          </cell>
          <cell r="B338" t="str">
            <v>CN HCM - CÔNG TY CỔ PHẦN DỊCH VỤ THƯƠNG MẠI TỔNG HỢP WINCOMMERCE</v>
          </cell>
          <cell r="C338" t="str">
            <v>86 TRẦN QUANG DIỆU, P.14, Quận 3, HCM</v>
          </cell>
          <cell r="D338">
            <v>0</v>
          </cell>
          <cell r="E338" t="str">
            <v>Quận 3</v>
          </cell>
        </row>
        <row r="339">
          <cell r="A339" t="str">
            <v>2672</v>
          </cell>
          <cell r="B339" t="str">
            <v>CN HCM - CÔNG TY CỔ PHẦN DỊCH VỤ THƯƠNG MẠI TỔNG HỢP WINCOMMERCE</v>
          </cell>
          <cell r="C339" t="str">
            <v>218, PHAN VĂN HÂN, P. 17, Quận Bình Thạnh, HCM</v>
          </cell>
          <cell r="D339">
            <v>0</v>
          </cell>
          <cell r="E339" t="str">
            <v>Quận Bình Thạnh</v>
          </cell>
        </row>
        <row r="340">
          <cell r="A340" t="str">
            <v>2682</v>
          </cell>
          <cell r="B340" t="str">
            <v>CN HCM - CÔNG TY CỔ PHẦN DỊCH VỤ THƯƠNG MẠI TỔNG HỢP WINCOMMERCE</v>
          </cell>
          <cell r="C340" t="str">
            <v>10 Đường D5, Phường 25, Quận Bình Thạnh, HCM</v>
          </cell>
          <cell r="D340">
            <v>0</v>
          </cell>
          <cell r="E340" t="str">
            <v>Quận Bình Thạnh</v>
          </cell>
        </row>
        <row r="341">
          <cell r="A341" t="str">
            <v>2685</v>
          </cell>
          <cell r="B341" t="str">
            <v>CN HCM - CÔNG TY CỔ PHẦN DỊCH VỤ THƯƠNG MẠI TỔNG HỢP WINCOMMERCE</v>
          </cell>
          <cell r="C341" t="str">
            <v>148EF Lý Chính Thắng, P.7, Q.3, HCM</v>
          </cell>
          <cell r="D341">
            <v>0</v>
          </cell>
        </row>
        <row r="342">
          <cell r="A342" t="str">
            <v>2721</v>
          </cell>
          <cell r="B342" t="str">
            <v>CN HCM - CÔNG TY CỔ PHẦN DỊCH VỤ THƯƠNG MẠI TỔNG HỢP WINCOMMERCE</v>
          </cell>
          <cell r="C342" t="str">
            <v>79 Đào Duy Từ, Phường 5, Q.10, HCM</v>
          </cell>
          <cell r="D342">
            <v>0</v>
          </cell>
          <cell r="E342" t="str">
            <v>Quận 10</v>
          </cell>
        </row>
        <row r="343">
          <cell r="A343" t="str">
            <v>2737</v>
          </cell>
          <cell r="B343" t="str">
            <v>CN HÀ NỘI - CÔNG TY CỔ PHẦN DỊCH VỤ THƯƠNG MẠI TỔNG HỢP WINCOMMERCE</v>
          </cell>
          <cell r="C343" t="str">
            <v>T7 - SO - 05 tổ hợp TTTM, giáo dục và căn hộ Times City, số 458 đường Minh Khai, phường Vĩnh Tuy, quận Hai Bà Trưng, thành phố Hà Nội</v>
          </cell>
          <cell r="D343">
            <v>0</v>
          </cell>
        </row>
        <row r="344">
          <cell r="A344" t="str">
            <v>2743</v>
          </cell>
          <cell r="B344" t="str">
            <v>CN HÀ NỘI - CÔNG TY CỔ PHẦN DỊCH VỤ THƯƠNG MẠI TỔNG HỢP WINCOMMERCE</v>
          </cell>
          <cell r="C344" t="str">
            <v>Số 18B ngõ 28 phố Nguyên Hồng, phường Láng Hạ, quận Đống Đa, thành phố Hà Nội</v>
          </cell>
          <cell r="D344">
            <v>0</v>
          </cell>
        </row>
        <row r="345">
          <cell r="A345" t="str">
            <v>2745</v>
          </cell>
          <cell r="B345" t="str">
            <v>CN HÀ NỘI - CÔNG TY CỔ PHẦN DỊCH VỤ THƯƠNG MẠI TỔNG HỢP WINCOMMERCE</v>
          </cell>
          <cell r="C345" t="str">
            <v>N4-A5 nhà số 4 thuộc dự án Khu nhà ở để bán, phường Mỹ Đình 2, quận Nam Từ Liêm, Hà Nội</v>
          </cell>
          <cell r="D345">
            <v>0</v>
          </cell>
        </row>
        <row r="346">
          <cell r="A346" t="str">
            <v>2747</v>
          </cell>
          <cell r="B346" t="str">
            <v>CN HÀ NỘI - CÔNG TY CỔ PHẦN DỊCH VỤ THƯƠNG MẠI TỔNG HỢP WINCOMMERCE</v>
          </cell>
          <cell r="C346" t="str">
            <v>Số 9, phố Thịnh Liệt, phường Thịnh Liệt, quận Hoàng Mai, Hà Nội</v>
          </cell>
          <cell r="D346">
            <v>0</v>
          </cell>
        </row>
        <row r="347">
          <cell r="A347" t="str">
            <v>2748</v>
          </cell>
          <cell r="B347" t="str">
            <v>CN HÀ NỘI - CÔNG TY CỔ PHẦN DỊCH VỤ THƯƠNG MẠI TỔNG HỢP WINCOMMERCE</v>
          </cell>
          <cell r="C347" t="str">
            <v>Lô 11, liền kề 19 khu đấu giá Mậu Lương, Phường Kiến Hưng, quận Hà Đông, Hà Nội</v>
          </cell>
          <cell r="D347">
            <v>0</v>
          </cell>
        </row>
        <row r="348">
          <cell r="A348" t="str">
            <v>2751</v>
          </cell>
          <cell r="B348" t="str">
            <v>CN HÀ NỘI - CÔNG TY CỔ PHẦN DỊCH VỤ THƯƠNG MẠI TỔNG HỢP WINCOMMERCE</v>
          </cell>
          <cell r="C348" t="str">
            <v>Số 453 phố Bạch Đằng, phường Chương Dương, quận Hoàn Kiếm, thành phố Hà Nội</v>
          </cell>
          <cell r="D348">
            <v>0</v>
          </cell>
        </row>
        <row r="349">
          <cell r="A349" t="str">
            <v>2752</v>
          </cell>
          <cell r="B349" t="str">
            <v>CN HÀ NỘI - CÔNG TY CỔ PHẦN DỊCH VỤ THƯƠNG MẠI TỔNG HỢP WINCOMMERCE</v>
          </cell>
          <cell r="C349" t="str">
            <v>Số 109,Trần Huy Liệu tổ dân phố 7A, P. Giảng Võ, Ba Đình, Hà Nội</v>
          </cell>
          <cell r="D349">
            <v>0</v>
          </cell>
        </row>
        <row r="350">
          <cell r="A350" t="str">
            <v>2753</v>
          </cell>
          <cell r="B350" t="str">
            <v>CN HÀ NỘI - CÔNG TY CỔ PHẦN DỊCH VỤ THƯƠNG MẠI TỔNG HỢP WINCOMMERCE</v>
          </cell>
          <cell r="C350" t="str">
            <v>Số 24 ngõ 1 phố Đỗ Nhuận, phường Xuân Đỉnh, quận Bắc Từ Liêm, thành phố Hà Nội</v>
          </cell>
          <cell r="D350">
            <v>0</v>
          </cell>
        </row>
        <row r="351">
          <cell r="A351" t="str">
            <v>2755</v>
          </cell>
          <cell r="B351" t="str">
            <v>CN HÀ NỘI - CÔNG TY CỔ PHẦN DỊCH VỤ THƯƠNG MẠI TỔNG HỢP WINCOMMERCE</v>
          </cell>
          <cell r="C351" t="str">
            <v>Số 121-123 phố Tô Hiệu, phường Nguyễn Trãi, quận Hà Đông, Hà Nội</v>
          </cell>
          <cell r="D351">
            <v>0</v>
          </cell>
        </row>
        <row r="352">
          <cell r="A352" t="str">
            <v>2756</v>
          </cell>
          <cell r="B352" t="str">
            <v>CN HÀ NỘI - CÔNG TY CỔ PHẦN DỊCH VỤ THƯƠNG MẠI TỔNG HỢP WINCOMMERCE</v>
          </cell>
          <cell r="C352" t="str">
            <v>Số 387 đường Thụy Khuê, P.Bưởi, Q.Tây Hồ, Hà Nội</v>
          </cell>
          <cell r="D352">
            <v>0</v>
          </cell>
        </row>
        <row r="353">
          <cell r="A353" t="str">
            <v>2758</v>
          </cell>
          <cell r="B353" t="str">
            <v>CN HÀ NỘI - CÔNG TY CỔ PHẦN DỊCH VỤ THƯƠNG MẠI TỔNG HỢP WINCOMMERCE</v>
          </cell>
          <cell r="C353" t="str">
            <v>Số 167 đườngTrần Đại Nghĩa, phường Bách Khoa, quận Hai Bà Trưng, thành phố Hà Nội</v>
          </cell>
          <cell r="D353">
            <v>0</v>
          </cell>
        </row>
        <row r="354">
          <cell r="A354" t="str">
            <v>2759</v>
          </cell>
          <cell r="B354" t="str">
            <v>CN HÀ NỘI - CÔNG TY CỔ PHẦN DỊCH VỤ THƯƠNG MẠI TỔNG HỢP WINCOMMERCE</v>
          </cell>
          <cell r="C354" t="str">
            <v>2 ngách E8/2 , phố Kim Ngưu, phường Quỳnh Mai, quận Hai Bà Trưng, Hà Nội</v>
          </cell>
          <cell r="D354">
            <v>0</v>
          </cell>
        </row>
        <row r="355">
          <cell r="A355" t="str">
            <v>2760</v>
          </cell>
          <cell r="B355" t="str">
            <v>CN HÀ NỘI - CÔNG TY CỔ PHẦN DỊCH VỤ THƯƠNG MẠI TỔNG HỢP WINCOMMERCE</v>
          </cell>
          <cell r="C355" t="str">
            <v>Toà Tây Hà Số 5/11 đường Tố Hữu, phường Trung Văn, quận Nam Từ Liêm, HN</v>
          </cell>
          <cell r="D355">
            <v>0</v>
          </cell>
        </row>
        <row r="356">
          <cell r="A356" t="str">
            <v>2761</v>
          </cell>
          <cell r="B356" t="str">
            <v>CN HÀ NỘI - CÔNG TY CỔ PHẦN DỊCH VỤ THƯƠNG MẠI TỔNG HỢP WINCOMMERCE</v>
          </cell>
          <cell r="C356" t="str">
            <v>22A Đức Diễn, Phường Phúc Diễn, Quận Bắc Từ Liêm, TP. Hà Nội Việt Nam</v>
          </cell>
          <cell r="D356">
            <v>0</v>
          </cell>
        </row>
        <row r="357">
          <cell r="A357" t="str">
            <v>2762</v>
          </cell>
          <cell r="B357" t="str">
            <v>CN HÀ NỘI - CÔNG TY CỔ PHẦN DỊCH VỤ THƯƠNG MẠI TỔNG HỢP WINCOMMERCE</v>
          </cell>
          <cell r="C357" t="str">
            <v>Số 15 ngõ 68 phốTrung Hà, P. Ngọc Thụy, quận Long Biên, Hà Nội</v>
          </cell>
          <cell r="D357">
            <v>0</v>
          </cell>
        </row>
        <row r="358">
          <cell r="A358" t="str">
            <v>2763</v>
          </cell>
          <cell r="B358" t="str">
            <v>CN HÀ NỘI - CÔNG TY CỔ PHẦN DỊCH VỤ THƯƠNG MẠI TỔNG HỢP WINCOMMERCE</v>
          </cell>
          <cell r="C358" t="str">
            <v>Số 179 phố Thịnh Liệt, phường Thịnh Liệt, quận Hoàng Mai, Hà Nội</v>
          </cell>
          <cell r="D358">
            <v>0</v>
          </cell>
        </row>
        <row r="359">
          <cell r="A359" t="str">
            <v>2767</v>
          </cell>
          <cell r="B359" t="str">
            <v>CN HÀ NỘI - CÔNG TY CỔ PHẦN DỊCH VỤ THƯƠNG MẠI TỔNG HỢP WINCOMMERCE</v>
          </cell>
          <cell r="C359" t="str">
            <v>Số 31 ngõ 260 đường Cầu Giấy, phường Quan Hoa, quận Cầu Giấy, thành phố Hà Nội</v>
          </cell>
          <cell r="D359">
            <v>0</v>
          </cell>
        </row>
        <row r="360">
          <cell r="A360" t="str">
            <v>2768</v>
          </cell>
          <cell r="B360" t="str">
            <v>CN HÀ NỘI - CÔNG TY CỔ PHẦN DỊCH VỤ THƯƠNG MẠI TỔNG HỢP WINCOMMERCE</v>
          </cell>
          <cell r="C360" t="str">
            <v>Số 31 Tân Ấp, phường Phúc Xá, quận Ba Đình, Hà Nội</v>
          </cell>
          <cell r="D360">
            <v>0</v>
          </cell>
        </row>
        <row r="361">
          <cell r="A361" t="str">
            <v>2770</v>
          </cell>
          <cell r="B361" t="str">
            <v>CN HÀ NỘI - CÔNG TY CỔ PHẦN DỊCH VỤ THƯƠNG MẠI TỔNG HỢP WINCOMMERCE</v>
          </cell>
          <cell r="C361" t="str">
            <v>Số 118 Ngõ Hòa Bình 7, phường Minh Khai, quận Hai Bà Trưng, Hà Nội</v>
          </cell>
          <cell r="D361">
            <v>0</v>
          </cell>
        </row>
        <row r="362">
          <cell r="A362" t="str">
            <v>2771</v>
          </cell>
          <cell r="B362" t="str">
            <v>CN HÀ NỘI - CÔNG TY CỔ PHẦN DỊCH VỤ THƯƠNG MẠI TỔNG HỢP WINCOMMERCE</v>
          </cell>
          <cell r="C362" t="str">
            <v>Số 169 Đặng Tiến Đông, phường Trung Liệt, quận Đống Đa, Hà Nội</v>
          </cell>
          <cell r="D362">
            <v>0</v>
          </cell>
        </row>
        <row r="363">
          <cell r="A363" t="str">
            <v>2773</v>
          </cell>
          <cell r="B363" t="str">
            <v>CN HÀ NỘI - CÔNG TY CỔ PHẦN DỊCH VỤ THƯƠNG MẠI TỔNG HỢP WINCOMMERCE</v>
          </cell>
          <cell r="C363" t="str">
            <v>86 Thanh Lân, phường Thanh Trì, quận Hoàng Mai, Hà Nội</v>
          </cell>
          <cell r="D363">
            <v>0</v>
          </cell>
        </row>
        <row r="364">
          <cell r="A364" t="str">
            <v>2775</v>
          </cell>
          <cell r="B364" t="str">
            <v>CN HÀ NỘI - CÔNG TY CỔ PHẦN DỊCH VỤ THƯƠNG MẠI TỔNG HỢP WINCOMMERCE</v>
          </cell>
          <cell r="C364" t="str">
            <v>25I Ngõ 358 Bùi Xương Trạch, phường Khương Đình, quận Thanh Xuân, Hà Nội</v>
          </cell>
          <cell r="D364">
            <v>0</v>
          </cell>
        </row>
        <row r="365">
          <cell r="A365" t="str">
            <v>2776</v>
          </cell>
          <cell r="B365" t="str">
            <v>CN HÀ NỘI - CÔNG TY CỔ PHẦN DỊCH VỤ THƯƠNG MẠI TỔNG HỢP WINCOMMERCE</v>
          </cell>
          <cell r="C365" t="str">
            <v>348 Lạc Trung, phường Vĩnh Tuy, quận Hai Bà Trưng, Hà Nội</v>
          </cell>
          <cell r="D365">
            <v>0</v>
          </cell>
        </row>
        <row r="366">
          <cell r="A366" t="str">
            <v>2777</v>
          </cell>
          <cell r="B366" t="str">
            <v>CN HÀ NỘI - CÔNG TY CỔ PHẦN DỊCH VỤ THƯƠNG MẠI TỔNG HỢP WINCOMMERCE</v>
          </cell>
          <cell r="C366" t="str">
            <v>575 La Thành, phường Thành Công, quận Ba Đình, Hà Nội</v>
          </cell>
          <cell r="D366">
            <v>0</v>
          </cell>
        </row>
        <row r="367">
          <cell r="A367" t="str">
            <v>2781</v>
          </cell>
          <cell r="B367" t="str">
            <v>CN HÀ NỘI - CÔNG TY CỔ PHẦN DỊCH VỤ THƯƠNG MẠI TỔNG HỢP WINCOMMERCE</v>
          </cell>
          <cell r="C367" t="str">
            <v>Số 44 ngõ 81 phố Đặng Văn Ngữ, phường Trung Tự, quận Đống Đa, Hà Nội</v>
          </cell>
          <cell r="D367">
            <v>0</v>
          </cell>
        </row>
        <row r="368">
          <cell r="A368" t="str">
            <v>2782</v>
          </cell>
          <cell r="B368" t="str">
            <v>CN HÀ NỘI - CÔNG TY CỔ PHẦN DỊCH VỤ THƯƠNG MẠI TỔNG HỢP WINCOMMERCE</v>
          </cell>
          <cell r="C368" t="str">
            <v>Số 1132 đường Láng, phường Láng Thượng, quận Đống Đa, Hà Nội</v>
          </cell>
          <cell r="D368">
            <v>0</v>
          </cell>
        </row>
        <row r="369">
          <cell r="A369" t="str">
            <v>2785</v>
          </cell>
          <cell r="B369" t="str">
            <v>CN HÀ NỘI - CÔNG TY CỔ PHẦN DỊCH VỤ THƯƠNG MẠI TỔNG HỢP WINCOMMERCE</v>
          </cell>
          <cell r="C369" t="str">
            <v>Số 175 phố An Dương, phường Yên Phụ, quận Tây Hồ, Hà Nội</v>
          </cell>
          <cell r="D369">
            <v>0</v>
          </cell>
        </row>
        <row r="370">
          <cell r="A370" t="str">
            <v>2790</v>
          </cell>
          <cell r="B370" t="str">
            <v>CN HÀ NỘI - CÔNG TY CỔ PHẦN DỊCH VỤ THƯƠNG MẠI TỔNG HỢP WINCOMMERCE</v>
          </cell>
          <cell r="C370" t="str">
            <v>Số 166 Ái Mộ, phường Bồ Đề, quận Long Biên, Hà Nội</v>
          </cell>
          <cell r="D370">
            <v>0</v>
          </cell>
        </row>
        <row r="371">
          <cell r="A371" t="str">
            <v>2792</v>
          </cell>
          <cell r="B371" t="str">
            <v>CN HÀ NỘI - CÔNG TY CỔ PHẦN DỊCH VỤ THƯƠNG MẠI TỔNG HỢP WINCOMMERCE</v>
          </cell>
          <cell r="C371" t="str">
            <v>Số 38 Đê Tô Hoàng, phường Cầu Dền, quận Hai Bà Trưng, Hà Nội</v>
          </cell>
          <cell r="D371">
            <v>0</v>
          </cell>
        </row>
        <row r="372">
          <cell r="A372" t="str">
            <v>2795</v>
          </cell>
          <cell r="B372" t="str">
            <v>CN HÀ NỘI - CÔNG TY CỔ PHẦN DỊCH VỤ THƯƠNG MẠI TỔNG HỢP WINCOMMERCE</v>
          </cell>
          <cell r="C372" t="str">
            <v>Nhà 1, tổ 7, khu đấu giá Giang Biên, phường Giang Biên, quận Long Biên, Hà Nội</v>
          </cell>
          <cell r="D372">
            <v>0</v>
          </cell>
        </row>
        <row r="373">
          <cell r="A373" t="str">
            <v>2796</v>
          </cell>
          <cell r="B373" t="str">
            <v>CN HÀ NỘI - CÔNG TY CỔ PHẦN DỊCH VỤ THƯƠNG MẠI TỔNG HỢP WINCOMMERCE</v>
          </cell>
          <cell r="C373" t="str">
            <v>Số 8 nhà 01B Đô thị mới Sài Đồng, phường Phúc Đồng, quận Long Biên, Hà Nội</v>
          </cell>
          <cell r="D373">
            <v>0</v>
          </cell>
        </row>
        <row r="374">
          <cell r="A374" t="str">
            <v>2797</v>
          </cell>
          <cell r="B374" t="str">
            <v>CN HÀ NỘI - CÔNG TY CỔ PHẦN DỊCH VỤ THƯƠNG MẠI TỔNG HỢP WINCOMMERCE</v>
          </cell>
          <cell r="C374" t="str">
            <v>Số 42, phố Sủi, xã Phú Thị, huyện Gia Lâm, Hà Nội</v>
          </cell>
          <cell r="D374">
            <v>0</v>
          </cell>
        </row>
        <row r="375">
          <cell r="A375" t="str">
            <v>2808</v>
          </cell>
          <cell r="B375" t="str">
            <v>CHI NHÁNH HÀ NỘI - CÔNG TY CỔ PHẦN DỊCH VỤ THƯƠNG MẠI TỔNG HỢP WINCOMMERCE</v>
          </cell>
          <cell r="C375" t="str">
            <v>Số 27 phố Phạm Hồng Thái, phường Trúc Bạch, quận Ba Đình, Hà Nội</v>
          </cell>
          <cell r="D375">
            <v>0</v>
          </cell>
        </row>
        <row r="376">
          <cell r="A376" t="str">
            <v>2881</v>
          </cell>
          <cell r="B376" t="str">
            <v>CN HCM - CÔNG TY CỔ PHẦN DỊCH VỤ THƯƠNG MẠI TỔNG HỢP WINCOMMERCE</v>
          </cell>
          <cell r="C376" t="str">
            <v>CH TM.08,CC Tecco Tower, Tham Lương, P. Tân Thới Nhất, Quận 12, HCM</v>
          </cell>
          <cell r="D376">
            <v>0</v>
          </cell>
          <cell r="E376" t="str">
            <v>Quận 12</v>
          </cell>
        </row>
        <row r="377">
          <cell r="A377" t="str">
            <v>2882</v>
          </cell>
          <cell r="B377" t="str">
            <v>CN HCM - CÔNG TY CỔ PHẦN DỊCH VỤ THƯƠNG MẠI TỔNG HỢP WINCOMMERCE</v>
          </cell>
          <cell r="C377" t="str">
            <v>17-19-21 Nguyễn Văn Trỗi, Phường 12, Quận Phú Nhuận, TP. Hồ Chí Minh Việt Nam</v>
          </cell>
          <cell r="D377">
            <v>0</v>
          </cell>
          <cell r="E377" t="str">
            <v>Quận Phú Nhuận</v>
          </cell>
          <cell r="F377">
            <v>0</v>
          </cell>
        </row>
        <row r="378">
          <cell r="A378" t="str">
            <v>2886</v>
          </cell>
          <cell r="B378" t="str">
            <v>CN HCM - CÔNG TY CỔ PHẦN DỊCH VỤ THƯƠNG MẠI TỔNG HỢP WINCOMMERCE</v>
          </cell>
          <cell r="C378" t="str">
            <v>197 Nguyễn Thị Nhỏ, Phường 9, Quận Tân Bình, TP. Hồ Chí Minh Việt Nam</v>
          </cell>
          <cell r="D378" t="str">
            <v>0.1 Lô A, Lương Định Của Ấp 2, P. An Phú, Quận 2, TP. Hồ Chí Minh Việt Nam</v>
          </cell>
          <cell r="E378" t="str">
            <v>Quận Tân Bình</v>
          </cell>
          <cell r="F378" t="str">
            <v>Hồ Chí Minh</v>
          </cell>
        </row>
        <row r="379">
          <cell r="A379" t="str">
            <v>2891</v>
          </cell>
          <cell r="B379" t="str">
            <v>CN HCM - CÔNG TY CỔ PHẦN DỊCH VỤ THƯƠNG MẠI TỔNG HỢP WINCOMMERCE</v>
          </cell>
          <cell r="C379" t="str">
            <v>03 Đường số 4,KP 6, Phường Trường Thọ, Quận Thủ Đức, TP. Hồ Chí Minh Việt Nam</v>
          </cell>
          <cell r="D379">
            <v>0</v>
          </cell>
          <cell r="E379">
            <v>0</v>
          </cell>
          <cell r="F379">
            <v>0</v>
          </cell>
        </row>
        <row r="380">
          <cell r="A380" t="str">
            <v>2892</v>
          </cell>
          <cell r="B380" t="str">
            <v>CN HCM - CÔNG TY CỔ PHẦN DỊCH VỤ THƯƠNG MẠI TỔNG HỢP WINCOMMERCE</v>
          </cell>
          <cell r="C380" t="str">
            <v>2 Tầng Trệt, CC 12 View, P.Tân Thới Nhất, Quận 12, HCM</v>
          </cell>
          <cell r="D380">
            <v>0</v>
          </cell>
          <cell r="E380" t="str">
            <v>Quận 12</v>
          </cell>
          <cell r="F380">
            <v>0</v>
          </cell>
        </row>
        <row r="381">
          <cell r="A381" t="str">
            <v>2894</v>
          </cell>
          <cell r="B381" t="str">
            <v>CN HCM - CÔNG TY CỔ PHẦN DỊCH VỤ THƯƠNG MẠI TỔNG HỢP WINCOMMERCE</v>
          </cell>
          <cell r="C381" t="str">
            <v>131 Đặng Văn Ngữ, Phường 14, Quận Phú Nhuận, TP. Hồ Chí Minh Việt Nam</v>
          </cell>
          <cell r="D381">
            <v>0</v>
          </cell>
          <cell r="E381" t="str">
            <v>Quận Phú Nhuận</v>
          </cell>
          <cell r="F381">
            <v>0</v>
          </cell>
        </row>
        <row r="382">
          <cell r="A382" t="str">
            <v>2929</v>
          </cell>
          <cell r="B382" t="str">
            <v>CN HCM - CÔNG TY CỔ PHẦN DỊCH VỤ THƯƠNG MẠI TỔNG HỢP WINCOMMERCE</v>
          </cell>
          <cell r="C382" t="str">
            <v>A01-08, tầng 1, block A, Khu căn hộ, Hoàng Anh Thanh Bình, đường số 17, P.Tân Hưng, Q.7, HCM</v>
          </cell>
          <cell r="D382">
            <v>0</v>
          </cell>
          <cell r="F382">
            <v>0</v>
          </cell>
        </row>
        <row r="383">
          <cell r="A383" t="str">
            <v>2931</v>
          </cell>
          <cell r="B383" t="str">
            <v>CN HCM - CÔNG TY CỔ PHẦN DỊCH VỤ THƯƠNG MẠI TỔNG HỢP WINCOMMERCE</v>
          </cell>
          <cell r="C383" t="str">
            <v>Căn số 0.01, Tầng 1, Lô A, Chung cư Quận 2, Khu Phố 3, Phường Bình Trưng Đông, Quận 2, TP. Hồ Chí Minh Việt Nam</v>
          </cell>
          <cell r="D383">
            <v>0</v>
          </cell>
          <cell r="E383" t="str">
            <v>Quận 2</v>
          </cell>
          <cell r="F383">
            <v>0</v>
          </cell>
        </row>
        <row r="384">
          <cell r="A384" t="str">
            <v>2954</v>
          </cell>
          <cell r="B384" t="str">
            <v>CN HCM - CÔNG TY CỔ PHẦN DỊCH VỤ THƯƠNG MẠI TỔNG HỢP WINCOMMERCE</v>
          </cell>
          <cell r="C384" t="str">
            <v>Cao Ốc Him Lam, Quận 8, HCM</v>
          </cell>
          <cell r="D384">
            <v>0</v>
          </cell>
          <cell r="E384" t="str">
            <v>Quận 8</v>
          </cell>
          <cell r="F384">
            <v>0</v>
          </cell>
        </row>
        <row r="385">
          <cell r="A385" t="str">
            <v>2961</v>
          </cell>
          <cell r="B385" t="str">
            <v>CN HCM - CÔNG TY CỔ PHẦN DỊCH VỤ THƯƠNG MẠI TỔNG HỢP WINCOMMERCE</v>
          </cell>
          <cell r="C385" t="str">
            <v>Số A-0-05, Đường CN13-DC8-DC13, Đường CN13-DC8-DC13, Phường Sơn Kỳ, HCM</v>
          </cell>
          <cell r="D385">
            <v>0</v>
          </cell>
          <cell r="E385">
            <v>0</v>
          </cell>
          <cell r="F385">
            <v>0</v>
          </cell>
        </row>
        <row r="386">
          <cell r="A386" t="str">
            <v>2965</v>
          </cell>
          <cell r="B386" t="str">
            <v>CN HCM - CÔNG TY CỔ PHẦN DỊCH VỤ THƯƠNG MẠI TỔNG HỢP WINCOMMERCE</v>
          </cell>
          <cell r="C386" t="str">
            <v>67 Mai Chí Thọ, Phường An Phú, Quận 2, TP. Hồ Chí Minh Việt Nam</v>
          </cell>
          <cell r="D386">
            <v>0</v>
          </cell>
          <cell r="E386" t="str">
            <v>Quận 2</v>
          </cell>
        </row>
        <row r="387">
          <cell r="A387" t="str">
            <v>2968</v>
          </cell>
          <cell r="B387" t="str">
            <v>CN HCM - CÔNG TY CỔ PHẦN DỊCH VỤ THƯƠNG MẠI TỔNG HỢP WINCOMMERCE</v>
          </cell>
          <cell r="C387" t="str">
            <v>C2 Vinhomes Central Park, Tân Cảng, Phường 22, Quận Bình Thạnh, HCM</v>
          </cell>
          <cell r="D387">
            <v>0</v>
          </cell>
          <cell r="E387" t="str">
            <v>Quận Bình Thạnh</v>
          </cell>
          <cell r="F387">
            <v>0</v>
          </cell>
        </row>
        <row r="388">
          <cell r="A388" t="str">
            <v>2980</v>
          </cell>
          <cell r="B388" t="str">
            <v>CN HCM - CÔNG TY CỔ PHẦN DỊCH VỤ THƯƠNG MẠI TỔNG HỢP WINCOMMERCE</v>
          </cell>
          <cell r="C388" t="str">
            <v>B-03, Block B, Hiệp Bình Phước, Quận Thủ Đức, TP. Hồ Chí Minh Việt Nam</v>
          </cell>
          <cell r="D388">
            <v>0</v>
          </cell>
          <cell r="E388">
            <v>0</v>
          </cell>
          <cell r="F388">
            <v>0</v>
          </cell>
        </row>
        <row r="389">
          <cell r="A389" t="str">
            <v>2984</v>
          </cell>
          <cell r="B389" t="str">
            <v>CHI NHÁNH HÀ NỘI - CÔNG TY CỔ PHẦN DỊCH VỤ THƯƠNG MẠI TỔNG HỢP WINCOMMERCE</v>
          </cell>
          <cell r="C389" t="str">
            <v>Căn RA1 tầng 1 tòa A1 khu rừng cọ ecopark</v>
          </cell>
          <cell r="D389" t="str">
            <v>Căn RA1 tầng 1 tòa A1 khu rừng cọ ecopark</v>
          </cell>
          <cell r="E389" t="str">
            <v>TỈNH</v>
          </cell>
          <cell r="F389" t="str">
            <v>TỈNH</v>
          </cell>
        </row>
        <row r="390">
          <cell r="A390" t="str">
            <v>3007</v>
          </cell>
          <cell r="B390" t="str">
            <v>CN HCM - CÔNG TY CỔ PHẦN DỊCH VỤ THƯƠNG MẠI TỔNG HỢP WINCOMMERCE</v>
          </cell>
          <cell r="C390" t="str">
            <v>314 đường tỉnh lộ 8, KP4, Thị trấn Củ Chi, Huyện Củ Chi, HCM</v>
          </cell>
          <cell r="D390">
            <v>0</v>
          </cell>
          <cell r="E390" t="str">
            <v>Huyện Củ Chi</v>
          </cell>
          <cell r="F390">
            <v>0</v>
          </cell>
        </row>
        <row r="391">
          <cell r="A391" t="str">
            <v>3010</v>
          </cell>
          <cell r="B391" t="str">
            <v>CN HCM - CÔNG TY CỔ PHẦN DỊCH VỤ THƯƠNG MẠI TỔNG HỢP WINCOMMERCE</v>
          </cell>
          <cell r="C391" t="str">
            <v>89 đường Hiệp Bình, khu phố 6, Phường Hiệp Bình Phước, Quận Thủ Đức, TP. Hồ Chí Minh Việt Nam</v>
          </cell>
          <cell r="D391">
            <v>0</v>
          </cell>
          <cell r="E391">
            <v>0</v>
          </cell>
          <cell r="F391">
            <v>0</v>
          </cell>
        </row>
        <row r="392">
          <cell r="A392" t="str">
            <v>3016</v>
          </cell>
          <cell r="B392" t="str">
            <v>CN HCM - CÔNG TY CỔ PHẦN DỊCH VỤ THƯƠNG MẠI TỔNG HỢP WINCOMMERCE</v>
          </cell>
          <cell r="C392" t="str">
            <v>EB4-01-02A tầng trệt Block B4,khu tái, định cư Phú Mỹ(The Era Town), P. Phú Mỹ, Quận 7, HCM</v>
          </cell>
          <cell r="D392">
            <v>0</v>
          </cell>
          <cell r="E392" t="str">
            <v>Quận 7</v>
          </cell>
          <cell r="F392">
            <v>0</v>
          </cell>
        </row>
        <row r="393">
          <cell r="A393" t="str">
            <v>3019</v>
          </cell>
          <cell r="B393" t="str">
            <v>CN HCM - CÔNG TY CỔ PHẦN DỊCH VỤ THƯƠNG MẠI TỔNG HỢP WINCOMMERCE</v>
          </cell>
          <cell r="C393" t="str">
            <v>Chung cư Linh Đông, 65 Linh Đông, Phường Linh Đông, Quận Thủ Đức, TP. Hồ Chí Minh Việt Nam</v>
          </cell>
          <cell r="D393">
            <v>0</v>
          </cell>
          <cell r="E393">
            <v>0</v>
          </cell>
          <cell r="F393">
            <v>0</v>
          </cell>
        </row>
        <row r="394">
          <cell r="A394" t="str">
            <v>3027</v>
          </cell>
          <cell r="B394" t="str">
            <v>CHI NHÁNH HÀ NỘI - CÔNG TY CỔ PHẦN DỊCH VỤ THƯƠNG MẠI TỔNG HỢP WINCOMMERCE</v>
          </cell>
          <cell r="C394" t="str">
            <v>Số 27 ngách 1 ngõ 254 đường Bưởi, Cống Vị, Ba Đình, Hà Nội</v>
          </cell>
          <cell r="D394">
            <v>0</v>
          </cell>
          <cell r="E394">
            <v>0</v>
          </cell>
          <cell r="F394">
            <v>0</v>
          </cell>
        </row>
        <row r="395">
          <cell r="A395" t="str">
            <v>3063</v>
          </cell>
          <cell r="B395" t="str">
            <v>CN HCM - CÔNG TY CỔ PHẦN DỊCH VỤ THƯƠNG MẠI TỔNG HỢP WINCOMMERCE</v>
          </cell>
          <cell r="C395" t="str">
            <v>70 Đường số 8, KDC Trung Sơn, ấp 4B, 70 Đường số 8, KDC Trung Sơn, ấp 4B, Xã Bình Hưng, H. Bình Chánh, HCM</v>
          </cell>
          <cell r="D395">
            <v>0</v>
          </cell>
          <cell r="E395">
            <v>0</v>
          </cell>
          <cell r="F395">
            <v>0</v>
          </cell>
        </row>
        <row r="396">
          <cell r="A396" t="str">
            <v>3069</v>
          </cell>
          <cell r="B396" t="str">
            <v>CN HCM - CÔNG TY CỔ PHẦN DỊCH VỤ THƯƠNG MẠI TỔNG HỢP WINCOMMERCE</v>
          </cell>
          <cell r="C396" t="str">
            <v>57 Quang Trung, Phường Hiệp Phú, Quận 9, TP. Hồ Chí Minh Việt Nam</v>
          </cell>
          <cell r="D396">
            <v>0</v>
          </cell>
          <cell r="E396" t="str">
            <v>Quận 9</v>
          </cell>
          <cell r="F396">
            <v>0</v>
          </cell>
        </row>
        <row r="397">
          <cell r="A397" t="str">
            <v>3078</v>
          </cell>
          <cell r="B397" t="str">
            <v>CN HCM - CÔNG TY CỔ PHẦN DỊCH VỤ THƯƠNG MẠI TỔNG HỢP WINCOMMERCE</v>
          </cell>
          <cell r="C397" t="str">
            <v>B3&amp;B4&amp;B5 tầng 1, Block 1B khu phức hợp, La Casa, số 89 Hoàng Quốc Việt, Quận 7, HCM</v>
          </cell>
          <cell r="D397">
            <v>0</v>
          </cell>
          <cell r="E397" t="str">
            <v>Quận 7</v>
          </cell>
          <cell r="F397">
            <v>0</v>
          </cell>
        </row>
        <row r="398">
          <cell r="A398" t="str">
            <v>3079</v>
          </cell>
          <cell r="B398" t="str">
            <v>CN HCM - CÔNG TY CỔ PHẦN DỊCH VỤ THƯƠNG MẠI TỔNG HỢP WINCOMMERCE</v>
          </cell>
          <cell r="C398" t="str">
            <v>A.004 thuộc Chung cư Hoàng, 31 Trương Phước Phan, P.Bình Trị Đông, Quận Bình Tân, TP. Hồ Chí Minh Việt Nam</v>
          </cell>
          <cell r="D398">
            <v>0</v>
          </cell>
          <cell r="E398" t="str">
            <v>Quận Bình Tân</v>
          </cell>
          <cell r="F398">
            <v>0</v>
          </cell>
        </row>
        <row r="399">
          <cell r="A399" t="str">
            <v>3084</v>
          </cell>
          <cell r="B399" t="str">
            <v>CN HCM - CÔNG TY CỔ PHẦN DỊCH VỤ THƯƠNG MẠI TỔNG HỢP WINCOMMERCE</v>
          </cell>
          <cell r="C399" t="str">
            <v>K0.04 Lô K, tầng 1, Chung cư K, KDC City Land, 99 Nguyễn Thị Thập, P. Tân Phú, Quận 7, HCM</v>
          </cell>
          <cell r="D399">
            <v>0</v>
          </cell>
          <cell r="E399" t="str">
            <v>Quận 7</v>
          </cell>
          <cell r="F399">
            <v>0</v>
          </cell>
        </row>
        <row r="400">
          <cell r="A400" t="str">
            <v>3112</v>
          </cell>
          <cell r="B400" t="str">
            <v>CN HCM - CÔNG TY CỔ PHẦN DỊCH VỤ THƯƠNG MẠI TỔNG HỢP WINCOMMERCE</v>
          </cell>
          <cell r="C400" t="str">
            <v>Căn shop TM 03, Tầng trệt block 1 (Khu 1), phân khu 15A1,Đường Nguyễn Hữu Thọ, xã Phước Kiển, H. Nhà Bè, HCM</v>
          </cell>
          <cell r="D400">
            <v>0</v>
          </cell>
          <cell r="E400" t="str">
            <v>Huyện Nhà Bè</v>
          </cell>
          <cell r="F400">
            <v>0</v>
          </cell>
        </row>
        <row r="401">
          <cell r="A401" t="str">
            <v>3113</v>
          </cell>
          <cell r="B401" t="str">
            <v>CN HCM - CÔNG TY CỔ PHẦN DỊCH VỤ THƯƠNG MẠI TỔNG HỢP WINCOMMERCE</v>
          </cell>
          <cell r="C401" t="str">
            <v>P2-SH.05B,tòa P2,thuộc khu B5.1.5, Vinhomes Central Park, 722 Điện Biên Phủ,P.22 ,Q.Bình Thạnh, HCM</v>
          </cell>
          <cell r="D401">
            <v>0</v>
          </cell>
          <cell r="E401" t="str">
            <v>Quận Bình Thạnh</v>
          </cell>
          <cell r="F401">
            <v>0</v>
          </cell>
        </row>
        <row r="402">
          <cell r="A402" t="str">
            <v>3115</v>
          </cell>
          <cell r="B402" t="str">
            <v>CN HCM - CÔNG TY CỔ PHẦN DỊCH VỤ THƯƠNG MẠI TỔNG HỢP WINCOMMERCE</v>
          </cell>
          <cell r="C402" t="str">
            <v>Thương mại dịch vụ số 1.5,khu B2, (Hoàng Anh Gold House) 187A Lê Văn Lươn , ấp 3, xã Phước Kiển,H. Nhà Bè, HCM</v>
          </cell>
          <cell r="D402">
            <v>0</v>
          </cell>
          <cell r="E402" t="str">
            <v>Huyện Nhà Bè</v>
          </cell>
          <cell r="F402">
            <v>0</v>
          </cell>
        </row>
        <row r="403">
          <cell r="A403" t="str">
            <v>3119</v>
          </cell>
          <cell r="B403" t="str">
            <v>CN HCM - CÔNG TY CỔ PHẦN DỊCH VỤ THƯƠNG MẠI TỔNG HỢP WINCOMMERCE</v>
          </cell>
          <cell r="C403" t="str">
            <v>V1,Tầng 1,Khối đế, Khu nhà ở, LA ASTORIA 383 Nguyễn Duy Trinh, Phường Bình Trưng Tây, Quận 2, TP. Hồ Chí Minh Việt Nam</v>
          </cell>
          <cell r="D403">
            <v>0</v>
          </cell>
          <cell r="E403" t="str">
            <v>Quận 2</v>
          </cell>
          <cell r="F403">
            <v>0</v>
          </cell>
        </row>
        <row r="404">
          <cell r="A404" t="str">
            <v>3126</v>
          </cell>
          <cell r="B404" t="str">
            <v>CN HCM - CÔNG TY CỔ PHẦN DỊCH VỤ THƯƠNG MẠI TỔNG HỢP WINCOMMERCE</v>
          </cell>
          <cell r="C404" t="str">
            <v>649/115C Điện Biên Phủ, Phường 25, Quận Bình Thạnh, HCM</v>
          </cell>
          <cell r="D404">
            <v>0</v>
          </cell>
          <cell r="E404" t="str">
            <v>Quận Bình Thạnh</v>
          </cell>
          <cell r="F404">
            <v>0</v>
          </cell>
        </row>
        <row r="405">
          <cell r="A405" t="str">
            <v>3135</v>
          </cell>
          <cell r="B405" t="str">
            <v>CN HCM - CÔNG TY CỔ PHẦN DỊCH VỤ THƯƠNG MẠI TỔNG HỢP WINCOMMERCE</v>
          </cell>
          <cell r="C405" t="str">
            <v>35/12 Bế Văn Cấm, P.Tân Kiểng, Quận 7, HCM</v>
          </cell>
          <cell r="D405">
            <v>0</v>
          </cell>
          <cell r="E405" t="str">
            <v>Quận 7</v>
          </cell>
          <cell r="F405">
            <v>0</v>
          </cell>
        </row>
        <row r="406">
          <cell r="A406" t="str">
            <v>3140</v>
          </cell>
          <cell r="B406" t="str">
            <v>CN HCM - CÔNG TY CỔ PHẦN DỊCH VỤ THƯƠNG MẠI TỔNG HỢP WINCOMMERCE</v>
          </cell>
          <cell r="C406" t="str">
            <v>220/16 Xô Viết Nghệ Tĩnh,Phường 21, Quận Bình Thạnh, HCM</v>
          </cell>
          <cell r="D406">
            <v>0</v>
          </cell>
          <cell r="E406" t="str">
            <v>Quận Bình Thạnh</v>
          </cell>
          <cell r="F406">
            <v>0</v>
          </cell>
        </row>
        <row r="407">
          <cell r="A407" t="str">
            <v>3147</v>
          </cell>
          <cell r="B407" t="str">
            <v>CN HCM - CÔNG TY CỔ PHẦN DỊCH VỤ THƯƠNG MẠI TỔNG HỢP WINCOMMERCE</v>
          </cell>
          <cell r="C407" t="str">
            <v>145 Vĩnh Viễn, Phường 4, Quận 10, HCM</v>
          </cell>
          <cell r="D407">
            <v>0</v>
          </cell>
          <cell r="E407" t="str">
            <v>Quận 10</v>
          </cell>
          <cell r="F407">
            <v>0</v>
          </cell>
        </row>
        <row r="408">
          <cell r="A408" t="str">
            <v>3156</v>
          </cell>
          <cell r="B408" t="str">
            <v>CN HCM - CÔNG TY CỔ PHẦN DỊCH VỤ THƯƠNG MẠI TỔNG HỢP WINCOMMERCE</v>
          </cell>
          <cell r="C408" t="str">
            <v>H1-06-01 thuộc khu nhà CITIBELLA 1, tại dự án Khu Dân cư Cát Lái, Phường Cát Lái, Quận 2, TP. Hồ Chí Minh Việt Nam</v>
          </cell>
          <cell r="D408">
            <v>0</v>
          </cell>
          <cell r="E408" t="str">
            <v>Quận 2</v>
          </cell>
        </row>
        <row r="409">
          <cell r="A409" t="str">
            <v>3157</v>
          </cell>
          <cell r="B409" t="str">
            <v>CN HCM - CÔNG TY CỔ PHẦN DỊCH VỤ THƯƠNG MẠI TỔNG HỢP WINCOMMERCE</v>
          </cell>
          <cell r="C409" t="str">
            <v>537 Nguyễn Duy Trinh, Phường Bình Trưng Đông, Quận 2, TP. Hồ Chí Minh Việt Nam</v>
          </cell>
          <cell r="D409">
            <v>0</v>
          </cell>
          <cell r="E409" t="str">
            <v>Quận 2</v>
          </cell>
        </row>
        <row r="410">
          <cell r="A410" t="str">
            <v>3158</v>
          </cell>
          <cell r="B410" t="str">
            <v>CN HCM - CÔNG TY CỔ PHẦN DỊCH VỤ THƯƠNG MẠI TỔNG HỢP WINCOMMERCE</v>
          </cell>
          <cell r="C410" t="str">
            <v>24 Đoàn Kết Khu Phố 2, Phường Bình Thọ, Quận Thủ Đức, TP. Hồ Chí Minh Việt Nam</v>
          </cell>
          <cell r="D410">
            <v>0</v>
          </cell>
        </row>
        <row r="411">
          <cell r="A411" t="str">
            <v>3160</v>
          </cell>
          <cell r="B411" t="str">
            <v>CHI NHÁNH HÀ NỘI - CÔNG TY CỔ PHẦN DỊCH VỤ THƯƠNG MẠI TỔNG HỢP WINCOMMERCE</v>
          </cell>
          <cell r="C411" t="str">
            <v>TẦNG 1 THÁP B KHU LAKE VIEW ECOPARK XUÂN QUAN VĂN GIANG HƯNG YÊN</v>
          </cell>
          <cell r="D411" t="str">
            <v>TẦNG 1 THÁP B KHU LAKE VIEW ECOPARK XUÂN QUAN VĂN GIANG HƯNG YÊN</v>
          </cell>
          <cell r="E411" t="str">
            <v>TỈNH</v>
          </cell>
          <cell r="F411" t="str">
            <v>TỈNH</v>
          </cell>
        </row>
        <row r="412">
          <cell r="A412" t="str">
            <v>3161</v>
          </cell>
          <cell r="B412" t="str">
            <v>CHI NHÁNH HÀ NỘI - CÔNG TY CỔ PHẦN DỊCH VỤ THƯƠNG MẠI TỔNG HỢP WINCOMMERCE</v>
          </cell>
          <cell r="C412" t="str">
            <v>TẦNG 1 KHU D KHU LAKE VIEW  ECOPARK XUÂN QUAN VĂN GIANG HUNGE YÊN</v>
          </cell>
          <cell r="D412" t="str">
            <v>TẦNG 1 KHU D KHU LAKE VIEW  ECOPARK XUÂN QUAN VĂN GIANG HUNGE YÊN</v>
          </cell>
          <cell r="E412" t="str">
            <v>TỈNH</v>
          </cell>
          <cell r="F412" t="str">
            <v>TỈNH</v>
          </cell>
        </row>
        <row r="413">
          <cell r="A413" t="str">
            <v>3163</v>
          </cell>
          <cell r="B413" t="str">
            <v>CN HCM - CÔNG TY CỔ PHẦN DỊCH VỤ THƯƠNG MẠI TỔNG HỢP WINCOMMERCE</v>
          </cell>
          <cell r="C413" t="str">
            <v>9/3B Hà Huy Giáp, Phường Thạnh Xuân, Quận 12, HCM</v>
          </cell>
          <cell r="D413">
            <v>0</v>
          </cell>
          <cell r="E413" t="str">
            <v>Quận 12</v>
          </cell>
        </row>
        <row r="414">
          <cell r="A414" t="str">
            <v>3171</v>
          </cell>
          <cell r="B414" t="str">
            <v>CN HCM - CÔNG TY CỔ PHẦN DỊCH VỤ THƯƠNG MẠI TỔNG HỢP WINCOMMERCE</v>
          </cell>
          <cell r="C414" t="str">
            <v>54A Đường số 7, khu phố 3, Phường Linh Trung, Quận Thủ Đức, TP. Hồ Chí Minh Việt Nam</v>
          </cell>
          <cell r="D414">
            <v>0</v>
          </cell>
          <cell r="E414">
            <v>0</v>
          </cell>
          <cell r="F414">
            <v>0</v>
          </cell>
        </row>
        <row r="415">
          <cell r="A415" t="str">
            <v>3173</v>
          </cell>
          <cell r="B415" t="str">
            <v>CN HCM - CÔNG TY CỔ PHẦN DỊCH VỤ THƯƠNG MẠI TỔNG HỢP WINCOMMERCE</v>
          </cell>
          <cell r="C415" t="str">
            <v>192/72-192/74-192/76 Nguyễn Oanh, Phường 17, Quận Gò Vấp, HCM</v>
          </cell>
          <cell r="D415">
            <v>0</v>
          </cell>
          <cell r="E415" t="str">
            <v>Quận Gò Vấp</v>
          </cell>
          <cell r="F415">
            <v>0</v>
          </cell>
        </row>
        <row r="416">
          <cell r="A416" t="str">
            <v>3175</v>
          </cell>
          <cell r="B416" t="str">
            <v>CN HCM - CÔNG TY CỔ PHẦN DỊCH VỤ THƯƠNG MẠI TỔNG HỢP WINCOMMERCE</v>
          </cell>
          <cell r="C416" t="str">
            <v>10B -10C Lê Minh Xuân, Phường 7, Quận Tân Bình, TP. Hồ Chí Minh Việt Nam</v>
          </cell>
          <cell r="D416">
            <v>0</v>
          </cell>
          <cell r="E416" t="str">
            <v>Quận Tân Bình</v>
          </cell>
          <cell r="F416">
            <v>0</v>
          </cell>
        </row>
        <row r="417">
          <cell r="A417" t="str">
            <v>3183</v>
          </cell>
          <cell r="B417" t="str">
            <v>CHI NHÁNH HÀ NỘI - CÔNG TY CỔ PHẦN DỊCH VỤ THƯƠNG MẠI TỔNG HỢP WINCOMMERCE</v>
          </cell>
          <cell r="C417" t="str">
            <v>443 ,Đội cấn, quận Ba Đình, Thành phố Hà Nội</v>
          </cell>
          <cell r="D417">
            <v>0</v>
          </cell>
          <cell r="E417">
            <v>0</v>
          </cell>
          <cell r="F417">
            <v>0</v>
          </cell>
        </row>
        <row r="418">
          <cell r="A418" t="str">
            <v>3185</v>
          </cell>
          <cell r="B418" t="str">
            <v>CN HCM - CÔNG TY CỔ PHẦN DỊCH VỤ THƯƠNG MẠI TỔNG HỢP WINCOMMERCE</v>
          </cell>
          <cell r="C418" t="str">
            <v>Phân khu Thương mại 07 (TM01.7) thuộc Chung cư chung cư kết, hợp thương mại 18 tầng tại lô H, P. Linh Tây, Q. Thủ Đức, TP. Hồ Chí Minh Việt Nam</v>
          </cell>
          <cell r="D418">
            <v>0</v>
          </cell>
          <cell r="E418">
            <v>0</v>
          </cell>
          <cell r="F418">
            <v>0</v>
          </cell>
        </row>
        <row r="419">
          <cell r="A419" t="str">
            <v>3193</v>
          </cell>
          <cell r="B419" t="str">
            <v>CN HCM - CÔNG TY CỔ PHẦN DỊCH VỤ THƯƠNG MẠI TỔNG HỢP WINCOMMERCE</v>
          </cell>
          <cell r="C419" t="str">
            <v>24 Lê Bình, Phường 4, Quận Tân Bình, TP. Hồ Chí Minh Việt Nam</v>
          </cell>
          <cell r="D419">
            <v>0</v>
          </cell>
          <cell r="E419" t="str">
            <v>Quận Tân Bình</v>
          </cell>
        </row>
        <row r="420">
          <cell r="A420" t="str">
            <v>3199</v>
          </cell>
          <cell r="B420" t="str">
            <v>CN HCM - CÔNG TY CỔ PHẦN DỊCH VỤ THƯƠNG MẠI TỔNG HỢP WINCOMMERCE</v>
          </cell>
          <cell r="C420" t="str">
            <v>60 đường số 715, Tạ Quang Bửu, Phường 4, Quận 8, HCM</v>
          </cell>
          <cell r="D420">
            <v>0</v>
          </cell>
          <cell r="E420" t="str">
            <v>Quận 8</v>
          </cell>
        </row>
        <row r="421">
          <cell r="A421" t="str">
            <v>3204</v>
          </cell>
          <cell r="B421" t="str">
            <v>CN HCM - CÔNG TY CỔ PHẦN DỊCH VỤ THƯƠNG MẠI TỔNG HỢP WINCOMMERCE</v>
          </cell>
          <cell r="C421" t="str">
            <v>106 Bành Văn Trân Phường 7, Quận Tân Bình, TP. Hồ Chí Minh Việt Nam</v>
          </cell>
          <cell r="D421">
            <v>0</v>
          </cell>
          <cell r="E421" t="str">
            <v>Quận Tân Bình</v>
          </cell>
        </row>
        <row r="422">
          <cell r="A422" t="str">
            <v>3205</v>
          </cell>
          <cell r="B422" t="str">
            <v>CN HCM - CÔNG TY CỔ PHẦN DỊCH VỤ THƯƠNG MẠI TỔNG HỢP WINCOMMERCE</v>
          </cell>
          <cell r="C422" t="str">
            <v>Khu TM DV, Khối B, Khu căn hộ cao tầng Tân Phú IDICO, số 262/13-262/15 Luỹ Bán Bích, Phường, Hòa Thạnh, Quận Tân Phú, HCM</v>
          </cell>
          <cell r="D422">
            <v>0</v>
          </cell>
          <cell r="E422" t="str">
            <v>Quận Tân Phú</v>
          </cell>
        </row>
        <row r="423">
          <cell r="A423" t="str">
            <v>3207</v>
          </cell>
          <cell r="B423" t="str">
            <v>CN HCM - CÔNG TY CỔ PHẦN DỊCH VỤ THƯƠNG MẠI TỔNG HỢP WINCOMMERCE</v>
          </cell>
          <cell r="C423" t="str">
            <v>314 Lê Văn Thọ, Phường 11, Quận Gò Vấp, HCM</v>
          </cell>
          <cell r="D423">
            <v>0</v>
          </cell>
          <cell r="E423" t="str">
            <v>Quận Gò Vấp</v>
          </cell>
        </row>
        <row r="424">
          <cell r="A424" t="str">
            <v>3213</v>
          </cell>
          <cell r="B424" t="str">
            <v>CN HCM - CÔNG TY CỔ PHẦN DỊCH VỤ THƯƠNG MẠI TỔNG HỢP WINCOMMERCE</v>
          </cell>
          <cell r="C424" t="str">
            <v>B5/119K Ấp 2, Xã Phong Phú, Huyện Bình Chánh, HCM</v>
          </cell>
          <cell r="D424">
            <v>0</v>
          </cell>
        </row>
        <row r="425">
          <cell r="A425" t="str">
            <v>3214</v>
          </cell>
          <cell r="B425" t="str">
            <v>CN HCM - CÔNG TY CỔ PHẦN DỊCH VỤ THƯƠNG MẠI TỔNG HỢP WINCOMMERCE</v>
          </cell>
          <cell r="C425" t="str">
            <v>56 Đường S9, Phường Tây Thạnh, Quận Tân Phú, HCM</v>
          </cell>
          <cell r="D425">
            <v>0</v>
          </cell>
          <cell r="E425" t="str">
            <v>Quận Tân Phú</v>
          </cell>
        </row>
        <row r="426">
          <cell r="A426" t="str">
            <v>3215</v>
          </cell>
          <cell r="B426" t="str">
            <v>CN HCM - CÔNG TY CỔ PHẦN DỊCH VỤ THƯƠNG MẠI TỔNG HỢP WINCOMMERCE</v>
          </cell>
          <cell r="C426" t="str">
            <v>125 Đường số 17,Phường Tân Quy, Quận 7, HCM</v>
          </cell>
          <cell r="D426">
            <v>0</v>
          </cell>
          <cell r="E426" t="str">
            <v>Quận 7</v>
          </cell>
        </row>
        <row r="427">
          <cell r="A427" t="str">
            <v>3218</v>
          </cell>
          <cell r="B427" t="str">
            <v>CN HCM - CÔNG TY CỔ PHẦN DỊCH VỤ THƯƠNG MẠI TỔNG HỢP WINCOMMERCE</v>
          </cell>
          <cell r="C427" t="str">
            <v>89 Phạm Phú Thứ, Phường 11, Quận Tân Bình, TP. Hồ Chí Minh Việt Nam</v>
          </cell>
          <cell r="D427">
            <v>0</v>
          </cell>
          <cell r="E427" t="str">
            <v>Quận Tân Bình</v>
          </cell>
        </row>
        <row r="428">
          <cell r="A428" t="str">
            <v>3222</v>
          </cell>
          <cell r="B428" t="str">
            <v>CHI NHÁNH HÀ NỘI - CÔNG TY CỔ PHẦN DỊCH VỤ THƯƠNG MẠI TỔNG HỢP WINCOMMERCE</v>
          </cell>
          <cell r="C428" t="str">
            <v>Ki ốt số 08, tầng 1, tòa nhà chung cư CT4,</v>
          </cell>
          <cell r="D428" t="str">
            <v>Ki ốt số 08, tầng 1, tòa nhà chung cư CT4</v>
          </cell>
          <cell r="E428" t="str">
            <v>TỈNH</v>
          </cell>
          <cell r="F428" t="str">
            <v>TỈNH</v>
          </cell>
        </row>
        <row r="429">
          <cell r="A429" t="str">
            <v>3223</v>
          </cell>
          <cell r="B429" t="str">
            <v>CN HCM - CÔNG TY CỔ PHẦN DỊCH VỤ THƯƠNG MẠI TỔNG HỢP WINCOMMERCE</v>
          </cell>
          <cell r="C429" t="str">
            <v>596/2 Tô Ký, Phường Tân Chánh Hiệp, Quận 12, HCM</v>
          </cell>
          <cell r="D429">
            <v>0</v>
          </cell>
          <cell r="E429" t="str">
            <v>Quận 12</v>
          </cell>
        </row>
        <row r="430">
          <cell r="A430" t="str">
            <v>3241</v>
          </cell>
          <cell r="B430" t="str">
            <v>CN HCM - CÔNG TY CỔ PHẦN DỊCH VỤ THƯƠNG MẠI TỔNG HỢP WINCOMMERCE</v>
          </cell>
          <cell r="C430" t="str">
            <v>1206 Lê Đức Thọ, Phường 13, Quận Gò Vấp, HCM</v>
          </cell>
          <cell r="D430">
            <v>0</v>
          </cell>
          <cell r="E430" t="str">
            <v>Quận Gò Vấp</v>
          </cell>
        </row>
        <row r="431">
          <cell r="A431" t="str">
            <v>3242</v>
          </cell>
          <cell r="B431" t="str">
            <v>CN HCM - CÔNG TY CỔ PHẦN DỊCH VỤ THƯƠNG MẠI TỔNG HỢP WINCOMMERCE</v>
          </cell>
          <cell r="C431" t="str">
            <v>Nhà số 4 đường D7 (khu nhà ở Nam Long MR), khu phố 6, Phường Phước Long B, Quận 9, TP. Hồ Chí Minh Việt Nam</v>
          </cell>
          <cell r="D431">
            <v>0</v>
          </cell>
          <cell r="E431" t="str">
            <v>Quận 9</v>
          </cell>
        </row>
        <row r="432">
          <cell r="A432" t="str">
            <v>3243</v>
          </cell>
          <cell r="B432" t="str">
            <v>CN HCM - CÔNG TY CỔ PHẦN DỊCH VỤ THƯƠNG MẠI TỔNG HỢP WINCOMMERCE</v>
          </cell>
          <cell r="C432" t="str">
            <v>53 Vườn Lài, Phường Phú Thọ Hòa, Quận Tân Phú, HCM</v>
          </cell>
          <cell r="D432">
            <v>0</v>
          </cell>
          <cell r="E432" t="str">
            <v>Quận Tân Phú</v>
          </cell>
        </row>
        <row r="433">
          <cell r="A433" t="str">
            <v>3253</v>
          </cell>
          <cell r="B433" t="str">
            <v>CN HCM - CÔNG TY CỔ PHẦN DỊCH VỤ THƯƠNG MẠI TỔNG HỢP WINCOMMERCE</v>
          </cell>
          <cell r="C433" t="str">
            <v>472 Phạm Văn Bạch, Phường 12, Quận Gò Vấp, HCM</v>
          </cell>
          <cell r="D433">
            <v>0</v>
          </cell>
          <cell r="E433" t="str">
            <v>Quận Gò Vấp</v>
          </cell>
        </row>
        <row r="434">
          <cell r="A434" t="str">
            <v>3254</v>
          </cell>
          <cell r="B434" t="str">
            <v>CN HCM - CÔNG TY CỔ PHẦN DỊCH VỤ THƯƠNG MẠI TỔNG HỢP WINCOMMERCE</v>
          </cell>
          <cell r="C434" t="str">
            <v>Tầng 5, Mplaza SaiGon, số 39 Lê Duẩn, Phường Bến Nghé, Quận 1, Tp.HCM</v>
          </cell>
          <cell r="D434" t="str">
            <v>54 B Nguyễn Thị Huỳnh, Phường 11, Quận Phú Nhuận, TP. Hồ Chí Minh Việt Nam</v>
          </cell>
          <cell r="E434" t="str">
            <v>Quận Phú Nhuận</v>
          </cell>
          <cell r="F434" t="str">
            <v>Hồ Chí Minh</v>
          </cell>
        </row>
        <row r="435">
          <cell r="A435" t="str">
            <v>3257</v>
          </cell>
          <cell r="B435" t="str">
            <v>CN HCM - CÔNG TY CỔ PHẦN DỊCH VỤ THƯƠNG MẠI TỔNG HỢP WINCOMMERCE</v>
          </cell>
          <cell r="C435" t="str">
            <v>199 Nguyễn Văn Tăng, Phường Long Thạnh Mỹ, Quận 9, TP. Hồ Chí Minh</v>
          </cell>
          <cell r="D435" t="str">
            <v>199 Nguyễn Văn Tăng, Phường Long Thạnh Mỹ, Quận 9, TP. Hồ Chí Minh</v>
          </cell>
          <cell r="E435" t="str">
            <v>Quận 9</v>
          </cell>
          <cell r="F435" t="str">
            <v>Hồ Chí Minh</v>
          </cell>
        </row>
        <row r="436">
          <cell r="A436" t="str">
            <v>3258</v>
          </cell>
          <cell r="B436" t="str">
            <v>CN HCM - CÔNG TY CỔ PHẦN DỊCH VỤ THƯƠNG MẠI TỔNG HỢP WINCOMMERCE</v>
          </cell>
          <cell r="C436" t="str">
            <v>B57 Khu phố 3, Phường Đông Hưng Thuận, Quận 12, HCM</v>
          </cell>
          <cell r="D436">
            <v>0</v>
          </cell>
          <cell r="E436" t="str">
            <v>Quận 12</v>
          </cell>
        </row>
        <row r="437">
          <cell r="A437" t="str">
            <v>3259</v>
          </cell>
          <cell r="B437" t="str">
            <v>CN HCM - CÔNG TY CỔ PHẦN DỊCH VỤ THƯƠNG MẠI TỔNG HỢP WINCOMMERCE</v>
          </cell>
          <cell r="C437" t="str">
            <v>Khu TM tầng 1 Block A Chung Cư Flora, tại dự án Fuji Residence, PLB, Quận 9, TP. Hồ Chí Minh Việt Nam</v>
          </cell>
          <cell r="D437">
            <v>0</v>
          </cell>
          <cell r="E437" t="str">
            <v>Quận 9</v>
          </cell>
        </row>
        <row r="438">
          <cell r="A438" t="str">
            <v>3274</v>
          </cell>
          <cell r="B438" t="str">
            <v>CN HCM - CÔNG TY CỔ PHẦN DỊCH VỤ THƯƠNG MẠI TỔNG HỢP WINCOMMERCE</v>
          </cell>
          <cell r="C438" t="str">
            <v>10-10B Nguyễn Hữu Tiến, Phường Tây Thạnh, Quận Tân Phú, HCM</v>
          </cell>
          <cell r="D438">
            <v>0</v>
          </cell>
          <cell r="E438" t="str">
            <v>Quận Tân Phú</v>
          </cell>
        </row>
        <row r="439">
          <cell r="A439" t="str">
            <v>3282</v>
          </cell>
          <cell r="B439" t="str">
            <v>CN HCM - CÔNG TY CỔ PHẦN DỊCH VỤ THƯƠNG MẠI TỔNG HỢP WINCOMMERCE</v>
          </cell>
          <cell r="C439" t="str">
            <v>130E-130G Đường Gò Dưa, Khu phố 3, Phường Tam Bình, Quận Thủ Đức, TP. Hồ Chí Minh</v>
          </cell>
          <cell r="D439">
            <v>0</v>
          </cell>
        </row>
        <row r="440">
          <cell r="A440" t="str">
            <v>3283</v>
          </cell>
          <cell r="B440" t="str">
            <v>CN HCM - CÔNG TY CỔ PHẦN DỊCH VỤ THƯƠNG MẠI TỔNG HỢP WINCOMMERCE</v>
          </cell>
          <cell r="C440" t="str">
            <v>Khu dân cư mở rộng 1/45 Đường Nguyễn Văn Qúa, Phường Đông Hưng Thuận Quận 12, HCM</v>
          </cell>
          <cell r="D440">
            <v>0</v>
          </cell>
          <cell r="E440" t="str">
            <v>Quận 12</v>
          </cell>
        </row>
        <row r="441">
          <cell r="A441" t="str">
            <v>3285</v>
          </cell>
          <cell r="B441" t="str">
            <v>CN HCM - CÔNG TY CỔ PHẦN DỊCH VỤ THƯƠNG MẠI TỔNG HỢP WINCOMMERCE</v>
          </cell>
          <cell r="C441" t="str">
            <v>1/23B Ấp 3 xã Đông Thạnh, Huyện Hóc Môn, HCM</v>
          </cell>
          <cell r="D441">
            <v>0</v>
          </cell>
          <cell r="E441" t="str">
            <v>Huyện Hóc Môn</v>
          </cell>
        </row>
        <row r="442">
          <cell r="A442" t="str">
            <v>3286</v>
          </cell>
          <cell r="B442" t="str">
            <v>CN HCM - CÔNG TY CỔ PHẦN DỊCH VỤ THƯƠNG MẠI TỔNG HỢP WINCOMMERCE</v>
          </cell>
          <cell r="C442" t="str">
            <v>108 đường ĐHT02, Phường Đông Hưng Thuận, Quận 12, HCM</v>
          </cell>
          <cell r="D442">
            <v>0</v>
          </cell>
          <cell r="E442" t="str">
            <v>Quận 12</v>
          </cell>
        </row>
        <row r="443">
          <cell r="A443" t="str">
            <v>3287</v>
          </cell>
          <cell r="B443" t="str">
            <v>CN HCM - CÔNG TY CỔ PHẦN DỊCH VỤ THƯƠNG MẠI TỔNG HỢP WINCOMMERCE</v>
          </cell>
          <cell r="C443" t="str">
            <v>173 Liên khu 4-5, Phường Bình Hưng Hòa, Quận Bình Tân, TP. Hồ Chí Minh Việt Nam</v>
          </cell>
          <cell r="D443">
            <v>0</v>
          </cell>
          <cell r="E443" t="str">
            <v>Quận Bình Tân</v>
          </cell>
        </row>
        <row r="444">
          <cell r="A444" t="str">
            <v>3292</v>
          </cell>
          <cell r="B444" t="str">
            <v>CN HCM - CÔNG TY CỔ PHẦN DỊCH VỤ THƯƠNG MẠI TỔNG HỢP WINCOMMERCE</v>
          </cell>
          <cell r="C444" t="str">
            <v>318/1 Phạm Hùng, Phường 5, Quận 8, HCM</v>
          </cell>
          <cell r="D444">
            <v>0</v>
          </cell>
          <cell r="E444" t="str">
            <v>Quận 8</v>
          </cell>
        </row>
        <row r="445">
          <cell r="A445" t="str">
            <v>3294</v>
          </cell>
          <cell r="B445" t="str">
            <v>CN HCM - CÔNG TY CỔ PHẦN DỊCH VỤ THƯƠNG MẠI TỔNG HỢP WINCOMMERCE</v>
          </cell>
          <cell r="C445" t="str">
            <v>C3/5 Ấp 3 xã Vĩnh Lộc A, Huyện Bình Chánh, HCM</v>
          </cell>
          <cell r="D445">
            <v>0</v>
          </cell>
        </row>
        <row r="446">
          <cell r="A446" t="str">
            <v>3296</v>
          </cell>
          <cell r="B446" t="str">
            <v>CN HCM - CÔNG TY CỔ PHẦN DỊCH VỤ THƯƠNG MẠI TỔNG HỢP WINCOMMERCE</v>
          </cell>
          <cell r="C446" t="str">
            <v>25 Bùi Công Trừng, Phường Thạnh Xuân, Quận 12, HCM</v>
          </cell>
          <cell r="D446">
            <v>0</v>
          </cell>
          <cell r="E446" t="str">
            <v>Quận 12</v>
          </cell>
        </row>
        <row r="447">
          <cell r="A447" t="str">
            <v>3305</v>
          </cell>
          <cell r="B447" t="str">
            <v>CN HCM - CÔNG TY CỔ PHẦN DỊCH VỤ THƯƠNG MẠI TỔNG HỢP WINCOMMERCE</v>
          </cell>
          <cell r="C447" t="str">
            <v>P7-SH-01, tòa nhà P7, dư án Vinhomes Central Park 722, đường Điện Biên Phủ, Phường 22, Quận Bình Thạnh, HCM</v>
          </cell>
          <cell r="D447">
            <v>0</v>
          </cell>
          <cell r="E447" t="str">
            <v>Quận Bình Thạnh</v>
          </cell>
        </row>
        <row r="448">
          <cell r="A448" t="str">
            <v>3307</v>
          </cell>
          <cell r="B448" t="str">
            <v>CN HCM - CÔNG TY CỔ PHẦN DỊCH VỤ THƯƠNG MẠI TỔNG HỢP WINCOMMERCE</v>
          </cell>
          <cell r="C448" t="str">
            <v>106-108 Tân Sơn Hòa, Phường 2, Quận Tân Bình, TP. Hồ Chí Minh Việt Nam</v>
          </cell>
          <cell r="D448">
            <v>0</v>
          </cell>
          <cell r="E448" t="str">
            <v>Quận Tân Bình</v>
          </cell>
          <cell r="F448">
            <v>0</v>
          </cell>
        </row>
        <row r="449">
          <cell r="A449" t="str">
            <v>3316</v>
          </cell>
          <cell r="B449" t="str">
            <v>CN HCM - CÔNG TY CỔ PHẦN DỊCH VỤ THƯƠNG MẠI TỔNG HỢP WINCOMMERCE</v>
          </cell>
          <cell r="C449" t="str">
            <v>126/4/1 Ấp Tây Lân Tổ 21 Xã Bà Điểm, Huyện Hóc Môn, HCM</v>
          </cell>
          <cell r="D449">
            <v>0</v>
          </cell>
          <cell r="E449" t="str">
            <v>Huyện Hóc Môn</v>
          </cell>
          <cell r="F449">
            <v>0</v>
          </cell>
        </row>
        <row r="450">
          <cell r="A450" t="str">
            <v>3321</v>
          </cell>
          <cell r="B450" t="str">
            <v>CN HCM - CÔNG TY CỔ PHẦN DỊCH VỤ THƯƠNG MẠI TỔNG HỢP WINCOMMERCE</v>
          </cell>
          <cell r="C450" t="str">
            <v>G-1-02 tại tầng 1, căn số 2 Block G, thuộc BS, Lô13B Khu, dân cư Conic Xã Phong Phú, Huyện Bình, Chánh, HCM</v>
          </cell>
          <cell r="D450">
            <v>0</v>
          </cell>
          <cell r="E450">
            <v>0</v>
          </cell>
          <cell r="F450">
            <v>0</v>
          </cell>
        </row>
        <row r="451">
          <cell r="A451" t="str">
            <v>3327</v>
          </cell>
          <cell r="B451" t="str">
            <v>CN HCM - CÔNG TY CỔ PHẦN DỊCH VỤ THƯƠNG MẠI TỔNG HỢP WINCOMMERCE</v>
          </cell>
          <cell r="C451" t="str">
            <v>79 Liên khu 5-6, KP 5, Phường Bình Hưng Hòa B, Quận Bình Tân, TP. Hồ Chí Minh Việt Nam</v>
          </cell>
          <cell r="D451">
            <v>0</v>
          </cell>
          <cell r="E451" t="str">
            <v>Quận Bình Tân</v>
          </cell>
          <cell r="F451">
            <v>0</v>
          </cell>
        </row>
        <row r="452">
          <cell r="A452" t="str">
            <v>3330</v>
          </cell>
          <cell r="B452" t="str">
            <v>CN HCM - CÔNG TY CỔ PHẦN DỊCH VỤ THƯƠNG MẠI TỔNG HỢP WINCOMMERCE</v>
          </cell>
          <cell r="C452" t="str">
            <v>901 Tỉnh lộ 43, KP2, Phường Bình Chiểu, Quận Thủ Đức, TP. Hồ Chí Minh Việt Nam</v>
          </cell>
          <cell r="D452">
            <v>0</v>
          </cell>
          <cell r="E452">
            <v>0</v>
          </cell>
          <cell r="F452">
            <v>0</v>
          </cell>
        </row>
        <row r="453">
          <cell r="A453" t="str">
            <v>3339</v>
          </cell>
          <cell r="B453" t="str">
            <v>CN HCM - CÔNG TY CỔ PHẦN DỊCH VỤ THƯƠNG MẠI TỔNG HỢP WINCOMMERCE</v>
          </cell>
          <cell r="C453" t="str">
            <v>6 Trần Thị Nghỉ, Phường 7, Quận Gò Vấp, HCM</v>
          </cell>
          <cell r="D453">
            <v>0</v>
          </cell>
          <cell r="E453" t="str">
            <v>Quận Gò Vấp</v>
          </cell>
          <cell r="F453">
            <v>0</v>
          </cell>
        </row>
        <row r="454">
          <cell r="A454" t="str">
            <v>3352</v>
          </cell>
          <cell r="B454" t="str">
            <v>CN HCM - CÔNG TY CỔ PHẦN DỊCH VỤ THƯƠNG MẠI TỔNG HỢP WINCOMMERCE</v>
          </cell>
          <cell r="C454" t="str">
            <v>23N và 24N Nguyễn Thị Tần, Phường 2, Quận 8, HCM</v>
          </cell>
          <cell r="D454">
            <v>0</v>
          </cell>
          <cell r="E454" t="str">
            <v>Quận 8</v>
          </cell>
          <cell r="F454">
            <v>0</v>
          </cell>
        </row>
        <row r="455">
          <cell r="A455" t="str">
            <v>3353</v>
          </cell>
          <cell r="B455" t="str">
            <v>CN HCM - CÔNG TY CỔ PHẦN DỊCH VỤ THƯƠNG MẠI TỔNG HỢP WINCOMMERCE</v>
          </cell>
          <cell r="C455" t="str">
            <v>1132 Quốc lộ 50, Ấp 3, Xã Bình Hưng, Huyện Bình Chánh, HCM</v>
          </cell>
          <cell r="D455">
            <v>0</v>
          </cell>
        </row>
        <row r="456">
          <cell r="A456" t="str">
            <v>3355</v>
          </cell>
          <cell r="B456" t="str">
            <v>CN HCM - CÔNG TY CỔ PHẦN DỊCH VỤ THƯƠNG MẠI TỔNG HỢP WINCOMMERCE</v>
          </cell>
          <cell r="C456" t="str">
            <v>102 Khu phố 2, Đường số 29, Phường Bình Trị Đông, Quận Bình Tân, TP. Hồ Chí Minh Việt Nam</v>
          </cell>
          <cell r="D456">
            <v>0</v>
          </cell>
          <cell r="E456" t="str">
            <v>Quận Bình Tân</v>
          </cell>
        </row>
        <row r="457">
          <cell r="A457" t="str">
            <v>3356</v>
          </cell>
          <cell r="B457" t="str">
            <v>CN HCM - CÔNG TY CỔ PHẦN DỊCH VỤ THƯƠNG MẠI TỔNG HỢP WINCOMMERCE</v>
          </cell>
          <cell r="C457" t="str">
            <v>Số 13 Đường 78 Ấp Đình, Xã Tân Phú Trung, Huyện Củ Chi, HCM</v>
          </cell>
          <cell r="D457">
            <v>0</v>
          </cell>
          <cell r="E457" t="str">
            <v>Huyện Củ Chi</v>
          </cell>
        </row>
        <row r="458">
          <cell r="A458" t="str">
            <v>3379</v>
          </cell>
          <cell r="B458" t="str">
            <v>CN HCM - CÔNG TY CỔ PHẦN DỊCH VỤ THƯƠNG MẠI TỔNG HỢP WINCOMMERCE</v>
          </cell>
          <cell r="C458" t="str">
            <v>Căn L6-SH.01A, tòa L6 Tại Vinhomes Central Park, 720A Đường Điện Biên Phủ, Phường 22, Quận Bình Thạnh, HCM</v>
          </cell>
          <cell r="D458">
            <v>0</v>
          </cell>
          <cell r="E458" t="str">
            <v>Quận Bình Thạnh</v>
          </cell>
        </row>
        <row r="459">
          <cell r="A459" t="str">
            <v>3386</v>
          </cell>
          <cell r="B459" t="str">
            <v>CN HCM - CÔNG TY CỔ PHẦN DỊCH VỤ THƯƠNG MẠI TỔNG HỢP WINCOMMERCE</v>
          </cell>
          <cell r="C459" t="str">
            <v>909 Nguyễn Duy Trinh, Phường Phú Hữu, Quận 9, TP. Hồ Chí Minh Việt Nam</v>
          </cell>
          <cell r="D459">
            <v>0</v>
          </cell>
          <cell r="E459" t="str">
            <v>Quận 9</v>
          </cell>
        </row>
        <row r="460">
          <cell r="A460" t="str">
            <v>3387</v>
          </cell>
          <cell r="B460" t="str">
            <v>CN HCM - CÔNG TY CỔ PHẦN DỊCH VỤ THƯƠNG MẠI TỔNG HỢP WINCOMMERCE</v>
          </cell>
          <cell r="C460" t="str">
            <v>651A, 653 Tỉnh lộ 43, Khu phố 4, Phường Tam Bình, Quận Thủ Đức, TP. Hồ Chí Minh Việt Nam</v>
          </cell>
          <cell r="D460">
            <v>0</v>
          </cell>
        </row>
        <row r="461">
          <cell r="A461" t="str">
            <v>3388</v>
          </cell>
          <cell r="B461" t="str">
            <v>CN HCM - CÔNG TY CỔ PHẦN DỊCH VỤ THƯƠNG MẠI TỔNG HỢP WINCOMMERCE</v>
          </cell>
          <cell r="C461" t="str">
            <v>602/52 Điện Biên Phủ, Phường 22, Quận Bình Thạnh, HCM</v>
          </cell>
          <cell r="D461">
            <v>0</v>
          </cell>
          <cell r="E461" t="str">
            <v>Quận Bình Thạnh</v>
          </cell>
        </row>
        <row r="462">
          <cell r="A462" t="str">
            <v>3389</v>
          </cell>
          <cell r="B462" t="str">
            <v>CN HCM - CÔNG TY CỔ PHẦN DỊCH VỤ THƯƠNG MẠI TỔNG HỢP WINCOMMERCE</v>
          </cell>
          <cell r="C462" t="str">
            <v>135/37/60-62 Nguyễn Hữu Cảnh, Phường 22, Quận Bình Thạnh, HCM</v>
          </cell>
          <cell r="D462">
            <v>0</v>
          </cell>
          <cell r="E462" t="str">
            <v>Quận Bình Thạnh</v>
          </cell>
        </row>
        <row r="463">
          <cell r="A463" t="str">
            <v>3392</v>
          </cell>
          <cell r="B463" t="str">
            <v>CN HCM - CÔNG TY CỔ PHẦN DỊCH VỤ THƯƠNG MẠI TỔNG HỢP WINCOMMERCE</v>
          </cell>
          <cell r="C463" t="str">
            <v>26/4B Ấp Đông Lân, Xã Bà Điểm, Huyện Hóc Môn, HCM</v>
          </cell>
          <cell r="D463">
            <v>0</v>
          </cell>
          <cell r="E463" t="str">
            <v>Huyện Hóc Môn</v>
          </cell>
        </row>
        <row r="464">
          <cell r="A464" t="str">
            <v>3394</v>
          </cell>
          <cell r="B464" t="str">
            <v>CN HCM - CÔNG TY CỔ PHẦN DỊCH VỤ THƯƠNG MẠI TỔNG HỢP WINCOMMERCE</v>
          </cell>
          <cell r="C464" t="str">
            <v>0.01, 02, 03 Lô A. Khu nhà ở gia đình LLVT Quân khu 7, số 41 đường TMT2A, Phường Trung Mỹ Tây, Quận 12, HCM</v>
          </cell>
          <cell r="D464">
            <v>0</v>
          </cell>
          <cell r="E464" t="str">
            <v>Quận 12</v>
          </cell>
        </row>
        <row r="465">
          <cell r="A465" t="str">
            <v>3411</v>
          </cell>
          <cell r="B465" t="str">
            <v>CN HCM - CÔNG TY CỔ PHẦN DỊCH VỤ THƯƠNG MẠI TỔNG HỢP WINCOMMERCE</v>
          </cell>
          <cell r="C465" t="str">
            <v>2D -2E Lương Thế Vinh, Phường Tân Thới Hòa, Quận Tân Phú, HCM</v>
          </cell>
          <cell r="D465">
            <v>0</v>
          </cell>
          <cell r="E465" t="str">
            <v>Quận Tân Phú</v>
          </cell>
        </row>
        <row r="466">
          <cell r="A466" t="str">
            <v>3413</v>
          </cell>
          <cell r="B466" t="str">
            <v>CN HCM - CÔNG TY CỔ PHẦN DỊCH VỤ THƯƠNG MẠI TỔNG HỢP WINCOMMERCE</v>
          </cell>
          <cell r="C466" t="str">
            <v>18 Đường số 2, Khu nhà Hiệp Bình Chánh, KP 5, Hiệp Bình Chánh, Quận Thủ Đức, HCM</v>
          </cell>
          <cell r="D466">
            <v>0</v>
          </cell>
          <cell r="E466">
            <v>0</v>
          </cell>
          <cell r="F466">
            <v>0</v>
          </cell>
        </row>
        <row r="467">
          <cell r="A467" t="str">
            <v>3414</v>
          </cell>
          <cell r="B467" t="str">
            <v>CN HCM - CÔNG TY CỔ PHẦN DỊCH VỤ THƯƠNG MẠI TỔNG HỢP WINCOMMERCE</v>
          </cell>
          <cell r="C467" t="str">
            <v>F12/2G Ấp 6, xã Vĩnh Lộc A, Huyện Bình Chánh, HCM</v>
          </cell>
          <cell r="D467">
            <v>0</v>
          </cell>
          <cell r="E467">
            <v>0</v>
          </cell>
          <cell r="F467">
            <v>0</v>
          </cell>
        </row>
        <row r="468">
          <cell r="A468" t="str">
            <v>3419</v>
          </cell>
          <cell r="B468" t="str">
            <v>CN HCM - CÔNG TY CỔ PHẦN DỊCH VỤ THƯƠNG MẠI TỔNG HỢP WINCOMMERCE</v>
          </cell>
          <cell r="C468" t="str">
            <v>744 Tỉnh lộ 43, KP3, Phường Bình Chiểu, Quận Thủ Đức, HCM</v>
          </cell>
          <cell r="D468">
            <v>0</v>
          </cell>
          <cell r="E468">
            <v>0</v>
          </cell>
          <cell r="F468">
            <v>0</v>
          </cell>
        </row>
        <row r="469">
          <cell r="A469" t="str">
            <v>3420</v>
          </cell>
          <cell r="B469" t="str">
            <v>CN HCM - CÔNG TY CỔ PHẦN DỊCH VỤ THƯƠNG MẠI TỔNG HỢP WINCOMMERCE</v>
          </cell>
          <cell r="C469" t="str">
            <v>45 Đường TL 27, KP3B, Phường Thạnh Lộc, Quận 12, HCM</v>
          </cell>
          <cell r="D469">
            <v>0</v>
          </cell>
          <cell r="E469" t="str">
            <v>Quận 12</v>
          </cell>
        </row>
        <row r="470">
          <cell r="A470" t="str">
            <v>3422</v>
          </cell>
          <cell r="B470" t="str">
            <v>CN HCM - CÔNG TY CỔ PHẦN DỊCH VỤ THƯƠNG MẠI TỔNG HỢP WINCOMMERCE</v>
          </cell>
          <cell r="C470" t="str">
            <v>419 Ba Đình, Phường 9, Quận 8, HCM</v>
          </cell>
          <cell r="D470">
            <v>0</v>
          </cell>
          <cell r="E470" t="str">
            <v>Quận 8</v>
          </cell>
        </row>
        <row r="471">
          <cell r="A471" t="str">
            <v>3426</v>
          </cell>
          <cell r="B471" t="str">
            <v>CN HCM - CÔNG TY CỔ PHẦN DỊCH VỤ THƯƠNG MẠI TỔNG HỢP WINCOMMERCE</v>
          </cell>
          <cell r="C471" t="str">
            <v>3/123 Ấp Nhị Tân 1, xã Tân Thới Nhì, Huyện Hóc Môn, HCM</v>
          </cell>
          <cell r="D471">
            <v>0</v>
          </cell>
          <cell r="E471" t="str">
            <v>Huyện Hóc Môn</v>
          </cell>
        </row>
        <row r="472">
          <cell r="A472" t="str">
            <v>3430</v>
          </cell>
          <cell r="B472" t="str">
            <v>CN HCM - CÔNG TY CỔ PHẦN DỊCH VỤ THƯƠNG MẠI TỔNG HỢP WINCOMMERCE</v>
          </cell>
          <cell r="C472" t="str">
            <v>C12/13B Liên Ấp 123, Ấp 3, Xã Vĩnh Lộc B, Huyện Bình Chánh, HCM</v>
          </cell>
          <cell r="D472">
            <v>0</v>
          </cell>
        </row>
        <row r="473">
          <cell r="A473" t="str">
            <v>3434</v>
          </cell>
          <cell r="B473" t="str">
            <v>CHI NHÁNH HÀ NỘI - CÔNG TY CỔ PHẦN DỊCH VỤ THƯƠNG MẠI TỔNG HỢP WINCOMMERCE</v>
          </cell>
          <cell r="C473" t="str">
            <v>Số 91 Đốc Ngữ, phường Liễu Giai, quận Ba Đình, Hà Nội</v>
          </cell>
          <cell r="D473">
            <v>0</v>
          </cell>
        </row>
        <row r="474">
          <cell r="A474" t="str">
            <v>3441</v>
          </cell>
          <cell r="B474" t="str">
            <v>CN HCM - CÔNG TY CỔ PHẦN DỊCH VỤ THƯƠNG MẠI TỔNG HỢP WINCOMMERCE</v>
          </cell>
          <cell r="C474" t="str">
            <v>E8/2H Ấp 5, xã Vĩnh Lộc A, Huyện Bình Chánh, TP. Hồ Chí Minh Việt Nam</v>
          </cell>
          <cell r="D474">
            <v>0</v>
          </cell>
        </row>
        <row r="475">
          <cell r="A475" t="str">
            <v>3443</v>
          </cell>
          <cell r="B475" t="str">
            <v>CN HCM - CÔNG TY CỔ PHẦN DỊCH VỤ THƯƠNG MẠI TỔNG HỢP WINCOMMERCE</v>
          </cell>
          <cell r="C475" t="str">
            <v>1191-1189 Phạm Văn Bạch, Phường 12, Quận Gò Vấp, HCM</v>
          </cell>
          <cell r="D475">
            <v>0</v>
          </cell>
          <cell r="E475" t="str">
            <v>Quận Gò Vấp</v>
          </cell>
        </row>
        <row r="476">
          <cell r="A476" t="str">
            <v>3445</v>
          </cell>
          <cell r="B476" t="str">
            <v>CN HCM - CÔNG TY CỔ PHẦN DỊCH VỤ THƯƠNG MẠI TỔNG HỢP WINCOMMERCE</v>
          </cell>
          <cell r="C476" t="str">
            <v>41 Đường 59, Phường 14, Quận Gò Vấp, (Thửa đất số 737, tờ bản đồ số 14 tại, phường 14, Quân Gò Vấp. HCM</v>
          </cell>
          <cell r="D476">
            <v>0</v>
          </cell>
          <cell r="E476" t="str">
            <v>Quận Gò Vấp</v>
          </cell>
        </row>
        <row r="477">
          <cell r="A477" t="str">
            <v>3448</v>
          </cell>
          <cell r="B477" t="str">
            <v>CN HCM - CÔNG TY CỔ PHẦN DỊCH VỤ THƯƠNG MẠI TỔNG HỢP WINCOMMERCE</v>
          </cell>
          <cell r="C477" t="str">
            <v>39A1 Bình Chiểu, KP3, Phường Bình Chiểu, Quận Thủ Đức, HCM</v>
          </cell>
          <cell r="D477">
            <v>0</v>
          </cell>
        </row>
        <row r="478">
          <cell r="A478" t="str">
            <v>3449</v>
          </cell>
          <cell r="B478" t="str">
            <v>CN HCM - CÔNG TY CỔ PHẦN DỊCH VỤ THƯƠNG MẠI TỔNG HỢP WINCOMMERCE</v>
          </cell>
          <cell r="C478" t="str">
            <v>Lô G9, tầng 1,(trệt) thuộc khối CC Tháp AB, Khu dân cư cao, tầng Thành Thái, 7/28  Đường Thành Thái Phường 14, Quận 10, HCM</v>
          </cell>
          <cell r="D478">
            <v>0</v>
          </cell>
          <cell r="E478" t="str">
            <v>Quận 10</v>
          </cell>
        </row>
        <row r="479">
          <cell r="A479" t="str">
            <v>3456</v>
          </cell>
          <cell r="B479" t="str">
            <v>CN HCM - CÔNG TY CỔ PHẦN DỊCH VỤ THƯƠNG MẠI TỔNG HỢP WINCOMMERCE</v>
          </cell>
          <cell r="C479" t="str">
            <v>77 A Dương Đình Hội, Phước Long B, Quận 9, HCM</v>
          </cell>
          <cell r="D479">
            <v>0</v>
          </cell>
          <cell r="E479" t="str">
            <v>Quận 9</v>
          </cell>
        </row>
        <row r="480">
          <cell r="A480" t="str">
            <v>3465</v>
          </cell>
          <cell r="B480" t="str">
            <v>CHI NHÁNH HÀ NỘI - CÔNG TY CỔ PHẦN DỊCH VỤ THƯƠNG MẠI TỔNG HỢP WINCOMMERCE</v>
          </cell>
          <cell r="C480" t="str">
            <v>Tầng 1, Công trình nhà ở cao tầng tại số 671 Hoàng Hoa Thám, phường Vĩnh Phúc, quận Ba Đình, Hà Nội</v>
          </cell>
          <cell r="D480">
            <v>0</v>
          </cell>
        </row>
        <row r="481">
          <cell r="A481" t="str">
            <v>3469</v>
          </cell>
          <cell r="B481" t="str">
            <v>CN HCM - CÔNG TY CỔ PHẦN DỊCH VỤ THƯƠNG MẠI TỔNG HỢP WINCOMMERCE</v>
          </cell>
          <cell r="C481" t="str">
            <v>109 đường 39 ấp Trung 2, Phường Bình Trưng Tây, Quận 2, HCM</v>
          </cell>
          <cell r="D481">
            <v>0</v>
          </cell>
          <cell r="E481" t="str">
            <v>Quận 2</v>
          </cell>
        </row>
        <row r="482">
          <cell r="A482" t="str">
            <v>3473</v>
          </cell>
          <cell r="B482" t="str">
            <v>CN HCM - CÔNG TY CỔ PHẦN DỊCH VỤ THƯƠNG MẠI TỔNG HỢP WINCOMMERCE</v>
          </cell>
          <cell r="C482" t="str">
            <v>60 Đường số 9, KP 1, Phường Linh Tây, Quận Thủ Đức, HCM</v>
          </cell>
          <cell r="D482">
            <v>0</v>
          </cell>
        </row>
        <row r="483">
          <cell r="A483" t="str">
            <v>3484</v>
          </cell>
          <cell r="B483" t="str">
            <v>CN HCM - CÔNG TY CỔ PHẦN DỊCH VỤ THƯƠNG MẠI TỔNG HỢP WINCOMMERCE</v>
          </cell>
          <cell r="C483" t="str">
            <v>101/2 Ấp 4, Xã Xuân Thới Thượng, Huyện Hóc Môn, HCM</v>
          </cell>
          <cell r="D483">
            <v>0</v>
          </cell>
          <cell r="E483" t="str">
            <v>Huyện Hóc Môn</v>
          </cell>
        </row>
        <row r="484">
          <cell r="A484" t="str">
            <v>3502</v>
          </cell>
          <cell r="B484" t="str">
            <v>CN HCM - CÔNG TY CỔ PHẦN DỊCH VỤ THƯƠNG MẠI TỔNG HỢP WINCOMMERCE</v>
          </cell>
          <cell r="C484" t="str">
            <v>47-49-51 Trần Văn Ơn, Phường Tân Sơn Nhì, Quận Tân Phú, HCM</v>
          </cell>
          <cell r="D484">
            <v>0</v>
          </cell>
          <cell r="E484" t="str">
            <v>Quận Tân Phú</v>
          </cell>
        </row>
        <row r="485">
          <cell r="A485" t="str">
            <v>3505</v>
          </cell>
          <cell r="B485" t="str">
            <v>CN HCM - CÔNG TY CỔ PHẦN DỊCH VỤ THƯƠNG MẠI TỔNG HỢP WINCOMMERCE</v>
          </cell>
          <cell r="C485" t="str">
            <v>152 Lê Lợi, Phường 4, Quận Gò Vấp, HCM</v>
          </cell>
          <cell r="D485">
            <v>0</v>
          </cell>
          <cell r="E485" t="str">
            <v>Quận Gò Vấp</v>
          </cell>
        </row>
        <row r="486">
          <cell r="A486" t="str">
            <v>3508</v>
          </cell>
          <cell r="B486" t="str">
            <v>CN HCM - CÔNG TY CỔ PHẦN DỊCH VỤ THƯƠNG MẠI TỔNG HỢP WINCOMMERCE</v>
          </cell>
          <cell r="C486" t="str">
            <v>15 Đường CN6, Phường Sơn Kỳ, Quận Tân Phú, HCM</v>
          </cell>
          <cell r="D486">
            <v>0</v>
          </cell>
          <cell r="E486" t="str">
            <v>Quận Tân Phú</v>
          </cell>
        </row>
        <row r="487">
          <cell r="A487" t="str">
            <v>3516</v>
          </cell>
          <cell r="B487" t="str">
            <v>CN HCM - CÔNG TY CỔ PHẦN DỊCH VỤ THƯƠNG MẠI TỔNG HỢP WINCOMMERCE</v>
          </cell>
          <cell r="C487" t="str">
            <v>37/2B-37/2D Ấp Mỹ Hòa, Xã Trung Chánh, Huyện Hóc Môn, HCM</v>
          </cell>
          <cell r="D487">
            <v>0</v>
          </cell>
          <cell r="E487" t="str">
            <v>Huyện Hóc Môn</v>
          </cell>
        </row>
        <row r="488">
          <cell r="A488" t="str">
            <v>3533</v>
          </cell>
          <cell r="B488" t="str">
            <v>CN HCM - CÔNG TY CỔ PHẦN DỊCH VỤ THƯƠNG MẠI TỔNG HỢP WINCOMMERCE</v>
          </cell>
          <cell r="C488" t="str">
            <v>C01.02 tầng 1 khối đế số 156A Nguyễn Hữu Thọ, xã Phước Kiển, Huyện Nhà Bè, HCM</v>
          </cell>
          <cell r="D488">
            <v>0</v>
          </cell>
          <cell r="E488" t="str">
            <v>Huyện Nhà Bè</v>
          </cell>
        </row>
        <row r="489">
          <cell r="A489" t="str">
            <v>3534</v>
          </cell>
          <cell r="B489" t="str">
            <v>CN HCM - CÔNG TY CỔ PHẦN DỊCH VỤ THƯƠNG MẠI TỔNG HỢP WINCOMMERCE</v>
          </cell>
          <cell r="C489" t="str">
            <v>HCM 860/80/22 Xô Viết Nghệ Tĩnh, Phường 25, Quận Bình Thạnh, HCM</v>
          </cell>
          <cell r="D489">
            <v>0</v>
          </cell>
          <cell r="E489" t="str">
            <v>Quận Bình Thạnh</v>
          </cell>
        </row>
        <row r="490">
          <cell r="A490" t="str">
            <v>3537</v>
          </cell>
          <cell r="B490" t="str">
            <v>CN HCM - CÔNG TY CỔ PHẦN DỊCH VỤ THƯƠNG MẠI TỔNG HỢP WINCOMMERCE</v>
          </cell>
          <cell r="C490" t="str">
            <v>A3.SH.10, tầng 1, tòa A3 (HH6-3), Vinhomes Golden River, Số 2 Tôn Đức Thắng, Phường Bến Nghé, Quận 1, HCM</v>
          </cell>
          <cell r="D490">
            <v>0</v>
          </cell>
        </row>
        <row r="491">
          <cell r="A491" t="str">
            <v>3559</v>
          </cell>
          <cell r="B491" t="str">
            <v>CN HCM - CÔNG TY CỔ PHẦN DỊCH VỤ THƯƠNG MẠI TỔNG HỢP WINCOMMERCE</v>
          </cell>
          <cell r="C491" t="str">
            <v>64-66 Huỳnh Thiên Lộc, Phường Hòa Thạnh, Quận Tân Phú, HCM</v>
          </cell>
          <cell r="D491">
            <v>0</v>
          </cell>
          <cell r="E491" t="str">
            <v>Quận Tân Phú</v>
          </cell>
        </row>
        <row r="492">
          <cell r="A492" t="str">
            <v>3562</v>
          </cell>
          <cell r="B492" t="str">
            <v>CN HCM - CÔNG TY CỔ PHẦN DỊCH VỤ THƯƠNG MẠI TỔNG HỢP WINCOMMERCE</v>
          </cell>
          <cell r="C492" t="str">
            <v>25 Lô A Trường Sơn, Phường 15, Quận 10, HCM</v>
          </cell>
          <cell r="D492">
            <v>0</v>
          </cell>
          <cell r="E492" t="str">
            <v>Quận 10</v>
          </cell>
        </row>
        <row r="493">
          <cell r="A493" t="str">
            <v>3563</v>
          </cell>
          <cell r="B493" t="str">
            <v>CN HCM - CÔNG TY CỔ PHẦN DỊCH VỤ THƯƠNG MẠI TỔNG HỢP WINCOMMERCE</v>
          </cell>
          <cell r="C493" t="str">
            <v>137-137/1 Trần Hữu Trang, Phường 10, Quận Phú Nhuận, HCM</v>
          </cell>
          <cell r="D493">
            <v>0</v>
          </cell>
          <cell r="E493" t="str">
            <v>Quận Phú Nhuận</v>
          </cell>
        </row>
        <row r="494">
          <cell r="A494" t="str">
            <v>3566</v>
          </cell>
          <cell r="B494" t="str">
            <v>CN HCM - CÔNG TY CỔ PHẦN DỊCH VỤ THƯƠNG MẠI TỔNG HỢP WINCOMMERCE</v>
          </cell>
          <cell r="C494" t="str">
            <v>143C Lê Văn Khương, Ấp 5, xã Đông Thạnh, Huyện Hóc Môn, HCM</v>
          </cell>
          <cell r="D494">
            <v>0</v>
          </cell>
          <cell r="E494" t="str">
            <v>Huyện Hóc Môn</v>
          </cell>
        </row>
        <row r="495">
          <cell r="A495" t="str">
            <v>3571</v>
          </cell>
          <cell r="B495" t="str">
            <v>CHI NHÁNH HÀ NỘI - CÔNG TY CỔ PHẦN DỊCH VỤ THƯƠNG MẠI TỔNG HỢP WINCOMMERCE</v>
          </cell>
          <cell r="C495" t="str">
            <v>CĂN S3-01 TẦNG 1 THÁP SKY 3 (A4)  KHU CĂN HỘ VỊNH THỦY CHUNG CƯ CAO TẦNG AQUA BAY CT29-30 KDTTM VÀ DV ECOPARK VĂN GIANG HƯNG YÊN</v>
          </cell>
          <cell r="D495" t="str">
            <v>CĂN S3-01 TẦNG 1 THÁP SKY 3 (A4)  KHU CĂN HỘ VỊNH THỦY CHUNG CƯ CAO TẦNG AQUA BAY CT29-30 KDTTM VÀ DV ECOPARK VĂN GIANG HƯNG YÊN</v>
          </cell>
          <cell r="E495" t="str">
            <v>TỈNH</v>
          </cell>
          <cell r="F495" t="str">
            <v>TỈNH</v>
          </cell>
        </row>
        <row r="496">
          <cell r="A496" t="str">
            <v>3572</v>
          </cell>
          <cell r="B496" t="str">
            <v>CHI NHÁNH HÀ NỘI - CÔNG TY CỔ PHẦN DỊCH VỤ THƯƠNG MẠI TỔNG HỢP WINCOMMERCE</v>
          </cell>
          <cell r="C496" t="str">
            <v>căn S1-01, tầng 1 tháp Sky 1 (b1)  khu căn hộ vịnh thủy , Ecopark xuân quan hưng yên</v>
          </cell>
          <cell r="D496" t="str">
            <v>căn S1-01, tầng 1 tháp Sky 1 (b1)  khu căn hộ vịnh thủy , Ecopark xuân quan hưng yên</v>
          </cell>
          <cell r="E496" t="str">
            <v>TỈNH</v>
          </cell>
          <cell r="F496" t="str">
            <v>TỈNH</v>
          </cell>
        </row>
        <row r="497">
          <cell r="A497" t="str">
            <v>3594</v>
          </cell>
          <cell r="B497" t="str">
            <v>CN HCM - CÔNG TY CỔ PHẦN DỊCH VỤ THƯƠNG MẠI TỔNG HỢP WINCOMMERCE</v>
          </cell>
          <cell r="C497" t="str">
            <v>206 Đình Phong Phú, KP3, Phường Tăng Nhơn Phú B, Quận 9, HCM</v>
          </cell>
          <cell r="D497">
            <v>0</v>
          </cell>
          <cell r="E497" t="str">
            <v>Quận 9</v>
          </cell>
        </row>
        <row r="498">
          <cell r="A498" t="str">
            <v>3595</v>
          </cell>
          <cell r="B498" t="str">
            <v>CN HCM - CÔNG TY CỔ PHẦN DỊCH VỤ THƯƠNG MẠI TỔNG HỢP WINCOMMERCE</v>
          </cell>
          <cell r="C498" t="str">
            <v>165 - 167  An Dương Vương, KP4, Phường An Lạc, Quận Bình Tân, HCM</v>
          </cell>
          <cell r="D498">
            <v>0</v>
          </cell>
          <cell r="E498" t="str">
            <v>Quận Bình Tân</v>
          </cell>
        </row>
        <row r="499">
          <cell r="A499" t="str">
            <v>3605</v>
          </cell>
          <cell r="B499" t="str">
            <v>CN HCM - CÔNG TY CỔ PHẦN DỊCH VỤ THƯƠNG MẠI TỔNG HỢP WINCOMMERCE</v>
          </cell>
          <cell r="C499" t="str">
            <v>68 Hồ Văn Long, KP1, Phường Bình Hưng Hòa B, Quận Bình Tân, HCM</v>
          </cell>
          <cell r="D499">
            <v>0</v>
          </cell>
          <cell r="E499" t="str">
            <v>Quận Bình Tân</v>
          </cell>
        </row>
        <row r="500">
          <cell r="A500" t="str">
            <v>3619</v>
          </cell>
          <cell r="B500" t="str">
            <v>CN HCM - CÔNG TY CỔ PHẦN DỊCH VỤ THƯƠNG MẠI TỔNG HỢP WINCOMMERCE</v>
          </cell>
          <cell r="C500" t="str">
            <v>23 I Khuông Việt, Phường Phú Trung, Quận Tân Phú, HCM</v>
          </cell>
          <cell r="D500">
            <v>0</v>
          </cell>
          <cell r="E500" t="str">
            <v>Quận Tân Phú</v>
          </cell>
        </row>
        <row r="501">
          <cell r="A501" t="str">
            <v>3620</v>
          </cell>
          <cell r="B501" t="str">
            <v>CN HCM - CÔNG TY CỔ PHẦN DỊCH VỤ THƯƠNG MẠI TỔNG HỢP WINCOMMERCE</v>
          </cell>
          <cell r="C501" t="str">
            <v>404 A-B-C Nguyễn Oanh, Phường 6, (Kế 13 A Đường 30), Quận Gò Vấp, HCM</v>
          </cell>
          <cell r="D501">
            <v>0</v>
          </cell>
          <cell r="E501" t="str">
            <v>Quận Gò Vấp</v>
          </cell>
        </row>
        <row r="502">
          <cell r="A502" t="str">
            <v>3621</v>
          </cell>
          <cell r="B502" t="str">
            <v>CN HCM - CÔNG TY CỔ PHẦN DỊCH VỤ THƯƠNG MẠI TỔNG HỢP WINCOMMERCE</v>
          </cell>
          <cell r="C502" t="str">
            <v>418 Nguyễn Văn Công, Phường 3, Quận Gò Vấp, HCM</v>
          </cell>
          <cell r="D502">
            <v>0</v>
          </cell>
          <cell r="E502" t="str">
            <v>Quận Gò Vấp</v>
          </cell>
        </row>
        <row r="503">
          <cell r="A503" t="str">
            <v>3630</v>
          </cell>
          <cell r="B503" t="str">
            <v>CN HCM - CÔNG TY CỔ PHẦN DỊCH VỤ THƯƠNG MẠI TỔNG HỢP WINCOMMERCE</v>
          </cell>
          <cell r="C503" t="str">
            <v>Số 17/4 Nguyễn Thị Kiểu - KP 3, Phường Tân Thới Hiệp, Quận 12, HCM</v>
          </cell>
          <cell r="D503">
            <v>0</v>
          </cell>
          <cell r="E503" t="str">
            <v>Quận 12</v>
          </cell>
        </row>
        <row r="504">
          <cell r="A504" t="str">
            <v>3634</v>
          </cell>
          <cell r="B504" t="str">
            <v>CN HCM - CÔNG TY CỔ PHẦN DỊCH VỤ THƯƠNG MẠI TỔNG HỢP WINCOMMERCE</v>
          </cell>
          <cell r="C504" t="str">
            <v>53-55 Bùi Tư Toàn, Khu Phố 5, Phường An Lạc, Quận Bình Tân, HCM</v>
          </cell>
          <cell r="D504">
            <v>0</v>
          </cell>
          <cell r="E504" t="str">
            <v>Quận Bình Tân</v>
          </cell>
        </row>
        <row r="505">
          <cell r="A505" t="str">
            <v>3635</v>
          </cell>
          <cell r="B505" t="str">
            <v>CN HCM - CÔNG TY CỔ PHẦN DỊCH VỤ THƯƠNG MẠI TỔNG HỢP WINCOMMERCE</v>
          </cell>
          <cell r="C505" t="str">
            <v>104 Thống Nhất, Phường 10, Quận Gò Vấp, HCM</v>
          </cell>
          <cell r="D505">
            <v>0</v>
          </cell>
          <cell r="E505" t="str">
            <v>Quận Gò Vấp</v>
          </cell>
        </row>
        <row r="506">
          <cell r="A506" t="str">
            <v>3644</v>
          </cell>
          <cell r="B506" t="str">
            <v>CN HCM - CÔNG TY CỔ PHẦN DỊCH VỤ THƯƠNG MẠI TỔNG HỢP WINCOMMERCE</v>
          </cell>
          <cell r="C506" t="str">
            <v>58 Nguyễn Phúc Chu, Phường 15, Quận Tân Bình, HCM</v>
          </cell>
          <cell r="D506">
            <v>0</v>
          </cell>
          <cell r="E506" t="str">
            <v>Quận Tân Bình</v>
          </cell>
        </row>
        <row r="507">
          <cell r="A507" t="str">
            <v>3645</v>
          </cell>
          <cell r="B507" t="str">
            <v>CN HCM - CÔNG TY CỔ PHẦN DỊCH VỤ THƯƠNG MẠI TỔNG HỢP WINCOMMERCE</v>
          </cell>
          <cell r="C507" t="str">
            <v>1/54 Thanh Đa, Phường 27, Quận Bình Thạnh, HCM</v>
          </cell>
          <cell r="D507">
            <v>0</v>
          </cell>
          <cell r="E507" t="str">
            <v>Quận Bình Thạnh</v>
          </cell>
        </row>
        <row r="508">
          <cell r="A508" t="str">
            <v>3646</v>
          </cell>
          <cell r="B508" t="str">
            <v>CN HCM - CÔNG TY CỔ PHẦN DỊCH VỤ THƯƠNG MẠI TỔNG HỢP WINCOMMERCE</v>
          </cell>
          <cell r="C508" t="str">
            <v>1266 Kha Vạn Cân, Khu Phố 2, Phường Linh Trung, Quận Thủ Đức, HCM</v>
          </cell>
          <cell r="D508">
            <v>0</v>
          </cell>
          <cell r="E508">
            <v>0</v>
          </cell>
          <cell r="F508">
            <v>0</v>
          </cell>
        </row>
        <row r="509">
          <cell r="A509" t="str">
            <v>3647</v>
          </cell>
          <cell r="B509" t="str">
            <v>CN HCM - CÔNG TY CỔ PHẦN DỊCH VỤ THƯƠNG MẠI TỔNG HỢP WINCOMMERCE</v>
          </cell>
          <cell r="C509" t="str">
            <v>28 Đường 14, Khu Phố 15, Phường BBH A, Quận Bình Tân, HCM</v>
          </cell>
          <cell r="D509">
            <v>0</v>
          </cell>
          <cell r="E509" t="str">
            <v>Quận Bình Tân</v>
          </cell>
        </row>
        <row r="510">
          <cell r="A510" t="str">
            <v>3663</v>
          </cell>
          <cell r="B510" t="str">
            <v>CN HCM - CÔNG TY CỔ PHẦN DỊCH VỤ THƯƠNG MẠI TỔNG HỢP WINCOMMERCE</v>
          </cell>
          <cell r="C510" t="str">
            <v>56-58 Đường Số 23, Phường 10, Quận 6, HCM</v>
          </cell>
          <cell r="D510">
            <v>0</v>
          </cell>
          <cell r="E510" t="str">
            <v>Quận 6</v>
          </cell>
        </row>
        <row r="511">
          <cell r="A511" t="str">
            <v>3666</v>
          </cell>
          <cell r="B511" t="str">
            <v>CN HCM - CÔNG TY CỔ PHẦN DỊCH VỤ THƯƠNG MẠI TỔNG HỢP WINCOMMERCE</v>
          </cell>
          <cell r="C511" t="str">
            <v>14/6 Hoàng Dư Khương, Phường 12, Quận 10, HCM</v>
          </cell>
          <cell r="D511">
            <v>0</v>
          </cell>
          <cell r="E511" t="str">
            <v>Quận 10</v>
          </cell>
        </row>
        <row r="512">
          <cell r="A512" t="str">
            <v>3667</v>
          </cell>
          <cell r="B512" t="str">
            <v>CN HCM - CÔNG TY CỔ PHẦN DỊCH VỤ THƯƠNG MẠI TỔNG HỢP WINCOMMERCE</v>
          </cell>
          <cell r="C512" t="str">
            <v>117 Dương Quảng Hàm, Phường 5, Quận Gò Vấp, HCM</v>
          </cell>
          <cell r="D512">
            <v>0</v>
          </cell>
          <cell r="E512" t="str">
            <v>Quận Gò Vấp</v>
          </cell>
        </row>
        <row r="513">
          <cell r="A513" t="str">
            <v>3670</v>
          </cell>
          <cell r="B513" t="str">
            <v>CN HCM - CÔNG TY CỔ PHẦN DỊCH VỤ THƯƠNG MẠI TỔNG HỢP WINCOMMERCE</v>
          </cell>
          <cell r="C513" t="str">
            <v>VM+HCM 85A Quốc Lộ 13 Cũ, Khu Phố 3, Phường Hiệp Bình Phước, Quận Thủ Đức, TP. Hồ Chí Minh Việt Nam</v>
          </cell>
          <cell r="D513">
            <v>0</v>
          </cell>
        </row>
        <row r="514">
          <cell r="A514" t="str">
            <v>3673</v>
          </cell>
          <cell r="B514" t="str">
            <v>CN HCM - CÔNG TY CỔ PHẦN DỊCH VỤ THƯƠNG MẠI TỔNG HỢP WINCOMMERCE</v>
          </cell>
          <cell r="C514" t="str">
            <v>336/55 Nguyễn Văn Luông, Phường 12, Quận 6, HCM</v>
          </cell>
          <cell r="D514">
            <v>0</v>
          </cell>
          <cell r="E514" t="str">
            <v>Quận 6</v>
          </cell>
          <cell r="F514">
            <v>0</v>
          </cell>
        </row>
        <row r="515">
          <cell r="A515" t="str">
            <v>3675</v>
          </cell>
          <cell r="B515" t="str">
            <v>CN HCM - CÔNG TY CỔ PHẦN DỊCH VỤ THƯƠNG MẠI TỔNG HỢP WINCOMMERCE</v>
          </cell>
          <cell r="C515" t="str">
            <v>586 Nguyễn Duy Trinh, Khu Phố 1, Phường Bình Trưng Đông, Quận 2, TP. Hồ Chí Minh Việt Nam</v>
          </cell>
          <cell r="D515">
            <v>0</v>
          </cell>
          <cell r="E515" t="str">
            <v>Quận 2</v>
          </cell>
        </row>
        <row r="516">
          <cell r="A516" t="str">
            <v>3677</v>
          </cell>
          <cell r="B516" t="str">
            <v>CN HCM - CÔNG TY CỔ PHẦN DỊCH VỤ THƯƠNG MẠI TỔNG HỢP WINCOMMERCE</v>
          </cell>
          <cell r="C516" t="str">
            <v>135 B Đường Số 20, Phường 5, Quận Gò Vấp, HCM</v>
          </cell>
          <cell r="D516">
            <v>0</v>
          </cell>
          <cell r="E516" t="str">
            <v>Quận Gò Vấp</v>
          </cell>
        </row>
        <row r="517">
          <cell r="A517" t="str">
            <v>3678</v>
          </cell>
          <cell r="B517" t="str">
            <v>CN HCM - CÔNG TY CỔ PHẦN DỊCH VỤ THƯƠNG MẠI TỔNG HỢP WINCOMMERCE</v>
          </cell>
          <cell r="C517" t="str">
            <v>60 Lê Văn Chí, Khu Phố 3, Phường Linh Trung, Quận Thủ Đức, TP. Hồ Chí Minh Việt Nam</v>
          </cell>
          <cell r="D517">
            <v>0</v>
          </cell>
        </row>
        <row r="518">
          <cell r="A518" t="str">
            <v>3679</v>
          </cell>
          <cell r="B518" t="str">
            <v>CN HÀ NỘI - CÔNG TY CỔ PHẦN DỊCH VỤ THƯƠNG MẠI TỔNG HỢP WINCOMMERCE</v>
          </cell>
          <cell r="C518" t="str">
            <v>"Kiot 60-62, Tầng 1, Toà B1.4-HH01C, KĐT Thanh Hà-Cienco 5, xã Cự Khê, 
huyện Thanh Oai, Hà Nội"</v>
          </cell>
          <cell r="D518">
            <v>0</v>
          </cell>
        </row>
        <row r="519">
          <cell r="A519" t="str">
            <v>3705</v>
          </cell>
          <cell r="B519" t="str">
            <v>CN HCM - CÔNG TY CỔ PHẦN DỊCH VỤ THƯƠNG MẠI TỔNG HỢP WINCOMMERCE</v>
          </cell>
          <cell r="C519" t="str">
            <v>A01-11, Tầng Trệt chung cư Dream Home Residence, Phường 14, Quận Gò Vấp, HCM</v>
          </cell>
          <cell r="D519">
            <v>0</v>
          </cell>
          <cell r="E519" t="str">
            <v>Quận Gò Vấp</v>
          </cell>
        </row>
        <row r="520">
          <cell r="A520" t="str">
            <v>3725</v>
          </cell>
          <cell r="B520" t="str">
            <v>CN HCM - CÔNG TY CỔ PHẦN DỊCH VỤ THƯƠNG MẠI TỔNG HỢP WINCOMMERCE</v>
          </cell>
          <cell r="C520" t="str">
            <v>411 Nguyễn Văn Tăng, Phường Long Thạnh Mỹ, Quận 9, TP. Hồ Chí Minh Việt Nam</v>
          </cell>
          <cell r="D520">
            <v>0</v>
          </cell>
          <cell r="E520" t="str">
            <v>Quận 9</v>
          </cell>
        </row>
        <row r="521">
          <cell r="A521" t="str">
            <v>3726</v>
          </cell>
          <cell r="B521" t="str">
            <v>CN HCM - CÔNG TY CỔ PHẦN DỊCH VỤ THƯƠNG MẠI TỔNG HỢP WINCOMMERCE</v>
          </cell>
          <cell r="C521" t="str">
            <v>8/2B Trần Văn Mười, Ấp 3, Xã Xuân Thới Thượng, Huyện Hóc Môn, HCM</v>
          </cell>
          <cell r="D521">
            <v>0</v>
          </cell>
          <cell r="E521" t="str">
            <v>Huyện Hóc Môn</v>
          </cell>
        </row>
        <row r="522">
          <cell r="A522" t="str">
            <v>3736</v>
          </cell>
          <cell r="B522" t="str">
            <v>CN HCM - CÔNG TY CỔ PHẦN DỊCH VỤ THƯƠNG MẠI TỔNG HỢP WINCOMMERCE</v>
          </cell>
          <cell r="C522" t="str">
            <v>68 Huỳnh Văn Nghệ, Phường 15, Quận Tân Bình, HCM</v>
          </cell>
          <cell r="D522">
            <v>0</v>
          </cell>
          <cell r="E522" t="str">
            <v>Quận Tân Bình</v>
          </cell>
        </row>
        <row r="523">
          <cell r="A523" t="str">
            <v>3738</v>
          </cell>
          <cell r="B523" t="str">
            <v>CN HCM - CÔNG TY CỔ PHẦN DỊCH VỤ THƯƠNG MẠI TỔNG HỢP WINCOMMERCE</v>
          </cell>
          <cell r="C523" t="str">
            <v>97 Lò Lu, Khu Phố Phước Hiệp, Phường Trường Thạnh, Quận 9, HCM</v>
          </cell>
          <cell r="D523">
            <v>0</v>
          </cell>
          <cell r="E523" t="str">
            <v>Quận 9</v>
          </cell>
        </row>
        <row r="524">
          <cell r="A524" t="str">
            <v>3740</v>
          </cell>
          <cell r="B524" t="str">
            <v>CN HCM - CÔNG TY CỔ PHẦN DỊCH VỤ THƯƠNG MẠI TỔNG HỢP WINCOMMERCE</v>
          </cell>
          <cell r="C524" t="str">
            <v>355A Đường Đỗ Xuân Hợp, KP5, Phường Phước Long B, Quận 9, HCM</v>
          </cell>
          <cell r="D524">
            <v>0</v>
          </cell>
          <cell r="E524" t="str">
            <v>Quận 9</v>
          </cell>
        </row>
        <row r="525">
          <cell r="A525" t="str">
            <v>3742</v>
          </cell>
          <cell r="B525" t="str">
            <v>CN HCM - CÔNG TY CỔ PHẦN DỊCH VỤ THƯƠNG MẠI TỔNG HỢP WINCOMMERCE</v>
          </cell>
          <cell r="C525" t="str">
            <v>94/54-94/56 Hòa Bình, Phường 5, Quận 11, HCM</v>
          </cell>
          <cell r="D525">
            <v>0</v>
          </cell>
          <cell r="E525" t="str">
            <v>Quận 11</v>
          </cell>
        </row>
        <row r="526">
          <cell r="A526" t="str">
            <v>3757</v>
          </cell>
          <cell r="B526" t="str">
            <v>CN HCM - CÔNG TY CỔ PHẦN DỊCH VỤ THƯƠNG MẠI TỔNG HỢP WINCOMMERCE</v>
          </cell>
          <cell r="C526" t="str">
            <v>39A-41 Đường Đội Cung, Phường 11, Quận 11, HCM</v>
          </cell>
          <cell r="D526">
            <v>0</v>
          </cell>
          <cell r="E526" t="str">
            <v>Quận 11</v>
          </cell>
        </row>
        <row r="527">
          <cell r="A527" t="str">
            <v>3758</v>
          </cell>
          <cell r="B527" t="str">
            <v>CN HCM - CÔNG TY CỔ PHẦN DỊCH VỤ THƯƠNG MẠI TỔNG HỢP WINCOMMERCE</v>
          </cell>
          <cell r="C527" t="str">
            <v>82 Lý Phục Man, Phường Bình Thuận, Quận 7, HCM</v>
          </cell>
          <cell r="D527">
            <v>0</v>
          </cell>
          <cell r="E527" t="str">
            <v>Quận 7</v>
          </cell>
        </row>
        <row r="528">
          <cell r="A528" t="str">
            <v>3759</v>
          </cell>
          <cell r="B528" t="str">
            <v>CN HCM - CÔNG TY CỔ PHẦN DỊCH VỤ THƯƠNG MẠI TỔNG HỢP WINCOMMERCE</v>
          </cell>
          <cell r="C528" t="str">
            <v>268 Bùi Minh Trực, Phường 6, Quận 8, HCM</v>
          </cell>
          <cell r="D528">
            <v>0</v>
          </cell>
          <cell r="E528" t="str">
            <v>Quận 8</v>
          </cell>
        </row>
        <row r="529">
          <cell r="A529" t="str">
            <v>3760</v>
          </cell>
          <cell r="B529" t="str">
            <v>CN HCM - CÔNG TY CỔ PHẦN DỊCH VỤ THƯƠNG MẠI TỔNG HỢP WINCOMMERCE</v>
          </cell>
          <cell r="C529" t="str">
            <v>176 Đường 44 Trương Đình Hội, Phường 16, Quận 8, HCM</v>
          </cell>
          <cell r="D529">
            <v>0</v>
          </cell>
          <cell r="E529" t="str">
            <v>Quận 8</v>
          </cell>
        </row>
        <row r="530">
          <cell r="A530" t="str">
            <v>3768</v>
          </cell>
          <cell r="B530" t="str">
            <v>CN HCM - CÔNG TY CỔ PHẦN DỊCH VỤ THƯƠNG MẠI TỔNG HỢP WINCOMMERCE</v>
          </cell>
          <cell r="C530" t="str">
            <v>298 Phan Văn Trị, Phường 11, Quận Bình Thạnh, HCM</v>
          </cell>
          <cell r="D530">
            <v>0</v>
          </cell>
          <cell r="E530" t="str">
            <v>Quận Bình Thạnh</v>
          </cell>
        </row>
        <row r="531">
          <cell r="A531" t="str">
            <v>3769</v>
          </cell>
          <cell r="B531" t="str">
            <v>CN HCM - CÔNG TY CỔ PHẦN DỊCH VỤ THƯƠNG MẠI TỔNG HỢP WINCOMMERCE</v>
          </cell>
          <cell r="C531" t="str">
            <v>66B Nguyễn Sỹ Sách, Phường 15, Quận Tân Bình, HCM</v>
          </cell>
          <cell r="D531">
            <v>0</v>
          </cell>
          <cell r="E531" t="str">
            <v>Quận Tân Bình</v>
          </cell>
        </row>
        <row r="532">
          <cell r="A532" t="str">
            <v>3774</v>
          </cell>
          <cell r="B532" t="str">
            <v>CN HCM - CÔNG TY CỔ PHẦN DỊCH VỤ THƯƠNG MẠI TỔNG HỢP WINCOMMERCE</v>
          </cell>
          <cell r="C532" t="str">
            <v>965/44 Quang Trung, Phường 14, Quận Gò Vấp, HCM</v>
          </cell>
          <cell r="D532">
            <v>0</v>
          </cell>
          <cell r="E532" t="str">
            <v>Quận Gò Vấp</v>
          </cell>
        </row>
        <row r="533">
          <cell r="A533" t="str">
            <v>3775</v>
          </cell>
          <cell r="B533" t="str">
            <v>CN HCM - CÔNG TY CỔ PHẦN DỊCH VỤ THƯƠNG MẠI TỔNG HỢP WINCOMMERCE</v>
          </cell>
          <cell r="C533" t="str">
            <v>55-57 Trần Văn Kiểu, Phường 10, Quận 6, HCM</v>
          </cell>
          <cell r="D533">
            <v>0</v>
          </cell>
          <cell r="E533" t="str">
            <v>Quận 6</v>
          </cell>
        </row>
        <row r="534">
          <cell r="A534" t="str">
            <v>3783</v>
          </cell>
          <cell r="B534" t="str">
            <v>CN HCM - CÔNG TY CỔ PHẦN DỊCH VỤ THƯƠNG MẠI TỔNG HỢP WINCOMMERCE</v>
          </cell>
          <cell r="C534" t="str">
            <v>15 Hồ Bá Kiện, Phường 15, Quận 10, HCM</v>
          </cell>
          <cell r="D534">
            <v>0</v>
          </cell>
          <cell r="E534" t="str">
            <v>Quận 10</v>
          </cell>
        </row>
        <row r="535">
          <cell r="A535" t="str">
            <v>3785</v>
          </cell>
          <cell r="B535" t="str">
            <v>CN HCM - CÔNG TY CỔ PHẦN DỊCH VỤ THƯƠNG MẠI TỔNG HỢP WINCOMMERCE</v>
          </cell>
          <cell r="C535" t="str">
            <v>54 đường 339, Phường Phước Long B, Quận 9, HCM</v>
          </cell>
          <cell r="D535">
            <v>0</v>
          </cell>
          <cell r="E535" t="str">
            <v>Quận 9</v>
          </cell>
        </row>
        <row r="536">
          <cell r="A536" t="str">
            <v>3802</v>
          </cell>
          <cell r="B536" t="str">
            <v>CN HCM - CÔNG TY CỔ PHẦN DỊCH VỤ THƯƠNG MẠI TỔNG HỢP WINCOMMERCE</v>
          </cell>
          <cell r="C536" t="str">
            <v>36/27 Kinh Dương Vương, Phường 13, Quận 6, HCM</v>
          </cell>
          <cell r="D536">
            <v>0</v>
          </cell>
          <cell r="E536" t="str">
            <v>Quận 6</v>
          </cell>
        </row>
        <row r="537">
          <cell r="A537" t="str">
            <v>3811</v>
          </cell>
          <cell r="B537" t="str">
            <v>CN HCM - CÔNG TY CỔ PHẦN DỊCH VỤ THƯƠNG MẠI TỔNG HỢP WINCOMMERCE</v>
          </cell>
          <cell r="C537" t="str">
            <v>146 Nguyễn Văn Trỗi + 223 - 223B Hoàng Văn Thụ, Phường 8, Quận Phú Nhuận, HCM</v>
          </cell>
          <cell r="D537">
            <v>0</v>
          </cell>
          <cell r="E537" t="str">
            <v>Quận Phú Nhuận</v>
          </cell>
        </row>
        <row r="538">
          <cell r="A538" t="str">
            <v>3814</v>
          </cell>
          <cell r="B538" t="str">
            <v>CN HCM - CÔNG TY CỔ PHẦN DỊCH VỤ THƯƠNG MẠI TỔNG HỢP WINCOMMERCE</v>
          </cell>
          <cell r="C538" t="str">
            <v>63/13 Gò Dầu, Phường Tân Quý, Quận Tân Phú, HCM</v>
          </cell>
          <cell r="D538">
            <v>0</v>
          </cell>
          <cell r="E538" t="str">
            <v>Quận Tân Phú</v>
          </cell>
        </row>
        <row r="539">
          <cell r="A539" t="str">
            <v>3815</v>
          </cell>
          <cell r="B539" t="str">
            <v>CN HCM - CÔNG TY CỔ PHẦN DỊCH VỤ THƯƠNG MẠI TỔNG HỢP WINCOMMERCE</v>
          </cell>
          <cell r="C539" t="str">
            <v>68-70 Đường CN1, Phường Sơn Kỳ, Quận Tân Phú, HCM</v>
          </cell>
          <cell r="D539">
            <v>0</v>
          </cell>
          <cell r="E539" t="str">
            <v>Quận Tân Phú</v>
          </cell>
        </row>
        <row r="540">
          <cell r="A540" t="str">
            <v>3816</v>
          </cell>
          <cell r="B540" t="str">
            <v>CN HCM - CÔNG TY CỔ PHẦN DỊCH VỤ THƯƠNG MẠI TỔNG HỢP WINCOMMERCE</v>
          </cell>
          <cell r="C540" t="str">
            <v>38C/7-9 Đường Cây Keo, Khu Phố 1, Phường Tam Phú, Quận Thủ Đức, HCM</v>
          </cell>
          <cell r="D540">
            <v>0</v>
          </cell>
        </row>
        <row r="541">
          <cell r="A541" t="str">
            <v>3817</v>
          </cell>
          <cell r="B541" t="str">
            <v>CN HCM - CÔNG TY CỔ PHẦN DỊCH VỤ THƯƠNG MẠI TỔNG HỢP WINCOMMERCE</v>
          </cell>
          <cell r="C541" t="str">
            <v>988 Nguyễn Trãi, Phường 14, Quận 5, HCM</v>
          </cell>
          <cell r="D541">
            <v>0</v>
          </cell>
          <cell r="E541" t="str">
            <v>Quận 5</v>
          </cell>
        </row>
        <row r="542">
          <cell r="A542" t="str">
            <v>3828</v>
          </cell>
          <cell r="B542" t="str">
            <v>CN HCM - CÔNG TY CỔ PHẦN DỊCH VỤ THƯƠNG MẠI TỔNG HỢP WINCOMMERCE</v>
          </cell>
          <cell r="C542" t="str">
            <v>319 Chiến Lược, KP 1, Phường Bình Trị Đông A, Quận Bình Tân, HCM</v>
          </cell>
          <cell r="D542">
            <v>0</v>
          </cell>
          <cell r="E542" t="str">
            <v>Quận Bình Tân</v>
          </cell>
        </row>
        <row r="543">
          <cell r="A543" t="str">
            <v>3831</v>
          </cell>
          <cell r="B543" t="str">
            <v>CN HCM - CÔNG TY CỔ PHẦN DỊCH VỤ THƯƠNG MẠI TỔNG HỢP WINCOMMERCE</v>
          </cell>
          <cell r="C543" t="str">
            <v>37 Đường 385, Phường Tăng Nhơn Phú A, Quận 9, HCM</v>
          </cell>
          <cell r="D543">
            <v>0</v>
          </cell>
          <cell r="E543" t="str">
            <v>Quận 9</v>
          </cell>
        </row>
        <row r="544">
          <cell r="A544" t="str">
            <v>3834</v>
          </cell>
          <cell r="B544" t="str">
            <v>CN HCM - CÔNG TY CỔ PHẦN DỊCH VỤ THƯƠNG MẠI TỔNG HỢP WINCOMMERCE</v>
          </cell>
          <cell r="C544" t="str">
            <v>34/31 &amp; 34/33 Trần Thái Tông, Phường 15, Quận Tân Bình, HCM</v>
          </cell>
          <cell r="D544">
            <v>0</v>
          </cell>
          <cell r="E544" t="str">
            <v>Quận Tân Bình</v>
          </cell>
        </row>
        <row r="545">
          <cell r="A545" t="str">
            <v>3843</v>
          </cell>
          <cell r="B545" t="str">
            <v>CN HCM - CÔNG TY CỔ PHẦN DỊCH VỤ THƯƠNG MẠI TỔNG HỢP WINCOMMERCE</v>
          </cell>
          <cell r="C545" t="str">
            <v>911 A-B Nguyễn Ảnh Thủ, Phường Tân Chánh Hiệp, Quận 12, HCM</v>
          </cell>
          <cell r="D545">
            <v>0</v>
          </cell>
          <cell r="E545" t="str">
            <v>Quận 12</v>
          </cell>
        </row>
        <row r="546">
          <cell r="A546" t="str">
            <v>3848</v>
          </cell>
          <cell r="B546" t="str">
            <v>CN HCM - CÔNG TY CỔ PHẦN DỊCH VỤ THƯƠNG MẠI TỔNG HỢP WINCOMMERCE</v>
          </cell>
          <cell r="C546" t="str">
            <v>247/34 Hà Huy Giáp, khu phố 3A, Phường Thạnh Lộc, Quận 12, HCM</v>
          </cell>
          <cell r="D546">
            <v>0</v>
          </cell>
          <cell r="E546" t="str">
            <v>Quận 12</v>
          </cell>
        </row>
        <row r="547">
          <cell r="A547" t="str">
            <v>3861</v>
          </cell>
          <cell r="B547" t="str">
            <v>CN HCM - CÔNG TY CỔ PHẦN DỊCH VỤ THƯƠNG MẠI TỔNG HỢP WINCOMMERCE</v>
          </cell>
          <cell r="C547" t="str">
            <v>72 Nguyễn Văn Tăng, KP Chân Phúc Cẩm, Phường Long Thạnh Mỹ, Quận 9, HCM</v>
          </cell>
          <cell r="D547">
            <v>0</v>
          </cell>
          <cell r="E547" t="str">
            <v>Quận 9</v>
          </cell>
        </row>
        <row r="548">
          <cell r="A548" t="str">
            <v>3868</v>
          </cell>
          <cell r="B548" t="str">
            <v>CN HCM - CÔNG TY CỔ PHẦN DỊCH VỤ THƯƠNG MẠI TỔNG HỢP WINCOMMERCE</v>
          </cell>
          <cell r="C548" t="str">
            <v>38 Đường TTN02, Khu Phố 7, Phường Tân Thới Nhất, Quận 12, HCM</v>
          </cell>
          <cell r="D548">
            <v>0</v>
          </cell>
          <cell r="E548" t="str">
            <v>Quận 12</v>
          </cell>
        </row>
        <row r="549">
          <cell r="A549" t="str">
            <v>3870</v>
          </cell>
          <cell r="B549" t="str">
            <v>CN HCM - CÔNG TY CỔ PHẦN DỊCH VỤ THƯƠNG MẠI TỔNG HỢP WINCOMMERCE</v>
          </cell>
          <cell r="C549" t="str">
            <v>001 Khối A1 &amp; 003 Khối A2 Chung Cư Opal RiverSide, KP 4, Phường Hiệp Bình Chánh, Quận Thủ Đức, HCM</v>
          </cell>
          <cell r="D549">
            <v>0</v>
          </cell>
        </row>
        <row r="550">
          <cell r="A550" t="str">
            <v>3873</v>
          </cell>
          <cell r="B550" t="str">
            <v>CN HCM - CÔNG TY CỔ PHẦN DỊCH VỤ THƯƠNG MẠI TỔNG HỢP WINCOMMERCE</v>
          </cell>
          <cell r="C550" t="str">
            <v>121 Nguyễn Văn Đậu, Phường 5, Quận Bình Thạnh, HCM</v>
          </cell>
          <cell r="D550">
            <v>0</v>
          </cell>
          <cell r="E550" t="str">
            <v>Quận Bình Thạnh</v>
          </cell>
        </row>
        <row r="551">
          <cell r="A551" t="str">
            <v>3880</v>
          </cell>
          <cell r="B551" t="str">
            <v>CN HCM - CÔNG TY CỔ PHẦN DỊCH VỤ THƯƠNG MẠI TỔNG HỢP WINCOMMERCE</v>
          </cell>
          <cell r="C551" t="str">
            <v>1E Thanh Đa, Phường 27, Quận Bình Thạnh, HCM</v>
          </cell>
          <cell r="D551">
            <v>0</v>
          </cell>
          <cell r="E551" t="str">
            <v>Quận Bình Thạnh</v>
          </cell>
        </row>
        <row r="552">
          <cell r="A552" t="str">
            <v>3894</v>
          </cell>
          <cell r="B552" t="str">
            <v>CN HCM - CÔNG TY CỔ PHẦN DỊCH VỤ THƯƠNG MẠI TỔNG HỢP WINCOMMERCE</v>
          </cell>
          <cell r="C552" t="str">
            <v>876 Huỳnh Tấn Phát, Phường Tân Phú, Quận 7, HCM</v>
          </cell>
          <cell r="D552">
            <v>0</v>
          </cell>
          <cell r="E552" t="str">
            <v>Quận 7</v>
          </cell>
        </row>
        <row r="553">
          <cell r="A553" t="str">
            <v>3900</v>
          </cell>
          <cell r="B553" t="str">
            <v>CN HCM - CÔNG TY CỔ PHẦN DỊCH VỤ THƯƠNG MẠI TỔNG HỢP WINCOMMERCE</v>
          </cell>
          <cell r="C553" t="str">
            <v>44F Đường Số 8, KP 3, Phường Trường Thọ, Quận Thủ Đức, TP. Hồ Chí Minh Việt Nam</v>
          </cell>
          <cell r="D553">
            <v>0</v>
          </cell>
        </row>
        <row r="554">
          <cell r="A554" t="str">
            <v>3904</v>
          </cell>
          <cell r="B554" t="str">
            <v>CN HCM - CÔNG TY CỔ PHẦN DỊCH VỤ THƯƠNG MẠI TỔNG HỢP WINCOMMERCE</v>
          </cell>
          <cell r="C554" t="str">
            <v>128 Hồng Hà, Phường 9, Quận Phú Nhuận, (Chung Cư Orchard Garden), HCM</v>
          </cell>
          <cell r="D554">
            <v>0</v>
          </cell>
          <cell r="E554" t="str">
            <v>Quận Phú Nhuận</v>
          </cell>
          <cell r="F554">
            <v>0</v>
          </cell>
        </row>
        <row r="555">
          <cell r="A555" t="str">
            <v>3906</v>
          </cell>
          <cell r="B555" t="str">
            <v>CN HCM - CÔNG TY CỔ PHẦN DỊCH VỤ THƯƠNG MẠI TỔNG HỢP WINCOMMERCE</v>
          </cell>
          <cell r="C555" t="str">
            <v>75/4B Khu Phố 6, Phường Tân Thời Nhất, Quận 12, HCM</v>
          </cell>
          <cell r="D555">
            <v>0</v>
          </cell>
          <cell r="E555" t="str">
            <v>Quận 12</v>
          </cell>
          <cell r="F555">
            <v>0</v>
          </cell>
        </row>
        <row r="556">
          <cell r="A556" t="str">
            <v>3907</v>
          </cell>
          <cell r="B556" t="str">
            <v>CN HCM - CÔNG TY CỔ PHẦN DỊCH VỤ THƯƠNG MẠI TỔNG HỢP WINCOMMERCE</v>
          </cell>
          <cell r="C556" t="str">
            <v>2386-2388 Huỳnh Tấn Phát, Ấp 3, Xã Phú Xuân, Huyện Nhà Bè, HCM</v>
          </cell>
          <cell r="D556">
            <v>0</v>
          </cell>
          <cell r="E556" t="str">
            <v>Huyện Nhà Bè</v>
          </cell>
          <cell r="F556">
            <v>0</v>
          </cell>
        </row>
        <row r="557">
          <cell r="A557" t="str">
            <v>3911</v>
          </cell>
          <cell r="B557" t="str">
            <v>CN HCM - CÔNG TY CỔ PHẦN DỊCH VỤ THƯƠNG MẠI TỔNG HỢP WINCOMMERCE</v>
          </cell>
          <cell r="C557" t="str">
            <v>151-155 Bến Vân Đồn, Phường 6, Quận 4, ( Dự Án Rivergate Residence ), HCM</v>
          </cell>
          <cell r="D557">
            <v>0</v>
          </cell>
          <cell r="E557" t="str">
            <v>Quận 4</v>
          </cell>
        </row>
        <row r="558">
          <cell r="A558" t="str">
            <v>3921</v>
          </cell>
          <cell r="B558" t="str">
            <v>CN HCM - CÔNG TY CỔ PHẦN DỊCH VỤ THƯƠNG MẠI TỔNG HỢP WINCOMMERCE</v>
          </cell>
          <cell r="C558" t="str">
            <v>52A Đường Số 18, KP3, Phường Hiệp Bình Chánh, Quận Thủ Đức, HCM</v>
          </cell>
          <cell r="D558">
            <v>0</v>
          </cell>
        </row>
        <row r="559">
          <cell r="A559" t="str">
            <v>3922</v>
          </cell>
          <cell r="B559" t="str">
            <v>CN HCM - CÔNG TY CỔ PHẦN DỊCH VỤ THƯƠNG MẠI TỔNG HỢP WINCOMMERCE</v>
          </cell>
          <cell r="C559" t="str">
            <v>11 Đường Số 15, KP 10, Phường Bình Hưng Hoà, Quận Bình Tân, HCM</v>
          </cell>
          <cell r="D559">
            <v>0</v>
          </cell>
          <cell r="E559" t="str">
            <v>Quận Bình Tân</v>
          </cell>
        </row>
        <row r="560">
          <cell r="A560" t="str">
            <v>3926</v>
          </cell>
          <cell r="B560" t="str">
            <v>CN HCM - CÔNG TY CỔ PHẦN DỊCH VỤ THƯƠNG MẠI TỔNG HỢP WINCOMMERCE</v>
          </cell>
          <cell r="C560" t="str">
            <v>179 Trần Thanh Mại, KDC Phía Bắc Kênh Lương Bèo, Phường Tân Tạo A, Quận Bình Tân, ( Số cũ 161 ), HCM</v>
          </cell>
          <cell r="D560">
            <v>0</v>
          </cell>
          <cell r="E560" t="str">
            <v>Quận Bình Tân</v>
          </cell>
        </row>
        <row r="561">
          <cell r="A561" t="str">
            <v>3932</v>
          </cell>
          <cell r="B561" t="str">
            <v>CN HCM - CÔNG TY CỔ PHẦN DỊCH VỤ THƯƠNG MẠI TỔNG HỢP WINCOMMERCE</v>
          </cell>
          <cell r="C561" t="str">
            <v>226/17 Nguyễn Văn Lượng, Phường 17, Quận Gò Vấp, HCM</v>
          </cell>
          <cell r="D561">
            <v>0</v>
          </cell>
          <cell r="E561" t="str">
            <v>Quận Gò Vấp</v>
          </cell>
        </row>
        <row r="562">
          <cell r="A562" t="str">
            <v>3933</v>
          </cell>
          <cell r="B562" t="str">
            <v>CN HCM - CÔNG TY CỔ PHẦN DỊCH VỤ THƯƠNG MẠI TỔNG HỢP WINCOMMERCE</v>
          </cell>
          <cell r="C562" t="str">
            <v>39 Đường Số 1, Phường Bình Trị Đông B, Quận Bình Tân, HCM</v>
          </cell>
          <cell r="D562">
            <v>0</v>
          </cell>
          <cell r="E562" t="str">
            <v>Quận Bình Tân</v>
          </cell>
        </row>
        <row r="563">
          <cell r="A563" t="str">
            <v>3934</v>
          </cell>
          <cell r="B563" t="str">
            <v>CN HCM - CÔNG TY CỔ PHẦN DỊCH VỤ THƯƠNG MẠI TỔNG HỢP WINCOMMERCE</v>
          </cell>
          <cell r="C563" t="str">
            <v>39A - 41 Đường Số 3, KP 6, Phường Trường Thọ, Quận Thủ Đức, HCM</v>
          </cell>
          <cell r="D563">
            <v>0</v>
          </cell>
          <cell r="E563">
            <v>0</v>
          </cell>
          <cell r="F563">
            <v>0</v>
          </cell>
        </row>
        <row r="564">
          <cell r="A564" t="str">
            <v>3936</v>
          </cell>
          <cell r="B564" t="str">
            <v>CN HCM - CÔNG TY CỔ PHẦN DỊCH VỤ THƯƠNG MẠI TỔNG HỢP WINCOMMERCE</v>
          </cell>
          <cell r="C564" t="str">
            <v>19A Hiệp Bình, KP7, Phường Hiệp Bình Chánh, Quận Thủ Đức, HCM</v>
          </cell>
          <cell r="D564">
            <v>0</v>
          </cell>
          <cell r="E564">
            <v>0</v>
          </cell>
          <cell r="F564">
            <v>0</v>
          </cell>
        </row>
        <row r="565">
          <cell r="A565" t="str">
            <v>3946</v>
          </cell>
          <cell r="B565" t="str">
            <v>CN HCM - CÔNG TY CỔ PHẦN DỊCH VỤ THƯƠNG MẠI TỔNG HỢP WINCOMMERCE</v>
          </cell>
          <cell r="C565" t="str">
            <v>34 Đường số 12, khu phố 5, Phường Trường Thọ, Quận Thủ Đức, HCM</v>
          </cell>
          <cell r="D565">
            <v>0</v>
          </cell>
          <cell r="E565">
            <v>0</v>
          </cell>
          <cell r="F565">
            <v>0</v>
          </cell>
        </row>
        <row r="566">
          <cell r="A566" t="str">
            <v>3957</v>
          </cell>
          <cell r="B566" t="str">
            <v>CN HCM - CÔNG TY CỔ PHẦN DỊCH VỤ THƯƠNG MẠI TỔNG HỢP WINCOMMERCE</v>
          </cell>
          <cell r="C566" t="str">
            <v>135 Bình Long, KP27, Phường Bình Hưng Hòa A, Quận Bình Tân, HCM</v>
          </cell>
          <cell r="D566">
            <v>0</v>
          </cell>
          <cell r="E566" t="str">
            <v>Quận Bình Tân</v>
          </cell>
          <cell r="F566">
            <v>0</v>
          </cell>
        </row>
        <row r="567">
          <cell r="A567" t="str">
            <v>3964</v>
          </cell>
          <cell r="B567" t="str">
            <v>CN HCM - CÔNG TY CỔ PHẦN DỊCH VỤ THƯƠNG MẠI TỔNG HỢP WINCOMMERCE</v>
          </cell>
          <cell r="C567" t="str">
            <v>1192 Lê Văn Lương, ấp 3, Xã Phước Kiển, Huyện Nhà Bè, HCM</v>
          </cell>
          <cell r="D567">
            <v>0</v>
          </cell>
          <cell r="E567" t="str">
            <v>Huyện Nhà Bè</v>
          </cell>
          <cell r="F567">
            <v>0</v>
          </cell>
        </row>
        <row r="568">
          <cell r="A568" t="str">
            <v>3965</v>
          </cell>
          <cell r="B568" t="str">
            <v>CN HCM - CÔNG TY CỔ PHẦN DỊCH VỤ THƯƠNG MẠI TỔNG HỢP WINCOMMERCE</v>
          </cell>
          <cell r="C568" t="str">
            <v>116 Đường số 10, KDC ấp 5 Phong Phú, Xã Phong Phú, Huyện Bình Chánh, HCM</v>
          </cell>
          <cell r="D568">
            <v>0</v>
          </cell>
          <cell r="E568">
            <v>0</v>
          </cell>
          <cell r="F568">
            <v>0</v>
          </cell>
        </row>
        <row r="569">
          <cell r="A569" t="str">
            <v>3970</v>
          </cell>
          <cell r="B569" t="str">
            <v>CN HCM - CÔNG TY CỔ PHẦN DỊCH VỤ THƯƠNG MẠI TỔNG HỢP WINCOMMERCE</v>
          </cell>
          <cell r="C569" t="str">
            <v>169 Nguyễn Phúc Nguyên, Phường 10, Quận 3, HCM</v>
          </cell>
          <cell r="D569">
            <v>0</v>
          </cell>
          <cell r="E569" t="str">
            <v>Quận 3</v>
          </cell>
          <cell r="F569">
            <v>0</v>
          </cell>
        </row>
        <row r="570">
          <cell r="A570" t="str">
            <v>3971</v>
          </cell>
          <cell r="B570" t="str">
            <v>CN HCM - CÔNG TY CỔ PHẦN DỊCH VỤ THƯƠNG MẠI TỔNG HỢP WINCOMMERCE</v>
          </cell>
          <cell r="C570" t="str">
            <v>1443 Nguyễn Duy Trinh, Phường Trường Thạnh, Quận 9, TP. Hồ Chí Minh Việt Nam</v>
          </cell>
          <cell r="D570">
            <v>0</v>
          </cell>
          <cell r="E570" t="str">
            <v>Quận 9</v>
          </cell>
          <cell r="F570">
            <v>0</v>
          </cell>
        </row>
        <row r="571">
          <cell r="A571" t="str">
            <v>3974</v>
          </cell>
          <cell r="B571" t="str">
            <v>CN HCM - CÔNG TY CỔ PHẦN DỊCH VỤ THƯƠNG MẠI TỔNG HỢP WINCOMMERCE</v>
          </cell>
          <cell r="C571" t="str">
            <v>520 Quốc Lộ 13, Hiệp Bình Phước, Quận Thủ Đức, HCM</v>
          </cell>
          <cell r="D571">
            <v>0</v>
          </cell>
          <cell r="F571">
            <v>0</v>
          </cell>
        </row>
        <row r="572">
          <cell r="A572" t="str">
            <v>3976</v>
          </cell>
          <cell r="B572" t="str">
            <v>CN HCM - CÔNG TY CỔ PHẦN DỊCH VỤ THƯƠNG MẠI TỔNG HỢP WINCOMMERCE</v>
          </cell>
          <cell r="C572" t="str">
            <v>22A-24 Nguyễn Súy, phườn Tân Quý, Quận Tân Phú, HCM</v>
          </cell>
          <cell r="D572">
            <v>0</v>
          </cell>
          <cell r="E572" t="str">
            <v>Quận Tân Phú</v>
          </cell>
          <cell r="F572">
            <v>0</v>
          </cell>
        </row>
        <row r="573">
          <cell r="A573" t="str">
            <v>3977</v>
          </cell>
          <cell r="B573" t="str">
            <v>CN HCM - CÔNG TY CỔ PHẦN DỊCH VỤ THƯƠNG MẠI TỔNG HỢP WINCOMMERCE</v>
          </cell>
          <cell r="C573" t="str">
            <v>413/39 Lê Văn Quới, Khu phố 5, Phường Bình Trị Đông A, Quận Bình Tân, HCM</v>
          </cell>
          <cell r="D573">
            <v>0</v>
          </cell>
          <cell r="E573" t="str">
            <v>Quận Bình Tân</v>
          </cell>
          <cell r="F573">
            <v>0</v>
          </cell>
        </row>
        <row r="574">
          <cell r="A574" t="str">
            <v>3983</v>
          </cell>
          <cell r="B574" t="str">
            <v>CN HCM - CÔNG TY CỔ PHẦN DỊCH VỤ THƯƠNG MẠI TỔNG HỢP WINCOMMERCE</v>
          </cell>
          <cell r="C574" t="str">
            <v>2672A Đường Phạm Thế Hiển, Phường 7, Quận 8, HCM</v>
          </cell>
          <cell r="D574">
            <v>0</v>
          </cell>
          <cell r="E574" t="str">
            <v>Quận 8</v>
          </cell>
          <cell r="F574">
            <v>0</v>
          </cell>
        </row>
        <row r="575">
          <cell r="A575" t="str">
            <v>3984</v>
          </cell>
          <cell r="B575" t="str">
            <v>CN HCM - CÔNG TY CỔ PHẦN DỊCH VỤ THƯƠNG MẠI TỔNG HỢP WINCOMMERCE</v>
          </cell>
          <cell r="C575" t="str">
            <v>148 Nguyễn Duy Cung, Phường 12, Quận Gò Vấp, HCM</v>
          </cell>
          <cell r="D575">
            <v>0</v>
          </cell>
          <cell r="E575" t="str">
            <v>Quận Gò Vấp</v>
          </cell>
          <cell r="F575">
            <v>0</v>
          </cell>
        </row>
        <row r="576">
          <cell r="A576" t="str">
            <v>3988</v>
          </cell>
          <cell r="B576" t="str">
            <v>CN HCM - CÔNG TY CỔ PHẦN DỊCH VỤ THƯƠNG MẠI TỔNG HỢP WINCOMMERCE</v>
          </cell>
          <cell r="C576" t="str">
            <v>208 Bùi Văn Ba, KP2, Phường Tân Thuận Đông, Quận 7, HCM</v>
          </cell>
          <cell r="D576">
            <v>0</v>
          </cell>
          <cell r="E576" t="str">
            <v>Quận 7</v>
          </cell>
          <cell r="F576">
            <v>0</v>
          </cell>
        </row>
        <row r="577">
          <cell r="A577" t="str">
            <v>3996</v>
          </cell>
          <cell r="B577" t="str">
            <v>CN HCM - CÔNG TY CỔ PHẦN DỊCH VỤ THƯƠNG MẠI TỔNG HỢP WINCOMMERCE</v>
          </cell>
          <cell r="C577" t="str">
            <v>66/10A Bình Thành, KP4, Phường Bình Hưng Hòa B, Quận Bình Tân, HCM</v>
          </cell>
          <cell r="D577">
            <v>0</v>
          </cell>
          <cell r="E577" t="str">
            <v>Quận Bình Tân</v>
          </cell>
          <cell r="F577">
            <v>0</v>
          </cell>
        </row>
        <row r="578">
          <cell r="A578" t="str">
            <v>4012</v>
          </cell>
          <cell r="B578" t="str">
            <v>CN HCM - CÔNG TY CỔ PHẦN DỊCH VỤ THƯƠNG MẠI TỔNG HỢP WINCOMMERCE</v>
          </cell>
          <cell r="C578" t="str">
            <v>258/27 Bông Sao, Phường 5, Quận 8, HCM</v>
          </cell>
          <cell r="D578">
            <v>0</v>
          </cell>
          <cell r="E578" t="str">
            <v>Quận 8</v>
          </cell>
          <cell r="F578">
            <v>0</v>
          </cell>
        </row>
        <row r="579">
          <cell r="A579" t="str">
            <v>4013</v>
          </cell>
          <cell r="B579" t="str">
            <v>CN HCM - CÔNG TY CỔ PHẦN DỊCH VỤ THƯƠNG MẠI TỔNG HỢP WINCOMMERCE</v>
          </cell>
          <cell r="C579" t="str">
            <v>Nền số 12, Khu nhà ở Phường Thới An, Quận 12, HCM</v>
          </cell>
          <cell r="D579">
            <v>0</v>
          </cell>
          <cell r="E579" t="str">
            <v>Quận 12</v>
          </cell>
          <cell r="F579">
            <v>0</v>
          </cell>
        </row>
        <row r="580">
          <cell r="A580" t="str">
            <v>4016</v>
          </cell>
          <cell r="B580" t="str">
            <v>CN HCM - CÔNG TY CỔ PHẦN DỊCH VỤ THƯƠNG MẠI TỔNG HỢP WINCOMMERCE</v>
          </cell>
          <cell r="C580" t="str">
            <v>82 đường số 9, KP3, P.Bình Hưng Hòa, Quận Bình Tân, HCM</v>
          </cell>
          <cell r="D580">
            <v>0</v>
          </cell>
          <cell r="E580" t="str">
            <v>Quận Bình Tân</v>
          </cell>
          <cell r="F580">
            <v>0</v>
          </cell>
        </row>
        <row r="581">
          <cell r="A581" t="str">
            <v>4027</v>
          </cell>
          <cell r="B581" t="str">
            <v>CN HCM - CÔNG TY CỔ PHẦN DỊCH VỤ THƯƠNG MẠI TỔNG HỢP WINCOMMERCE</v>
          </cell>
          <cell r="C581" t="str">
            <v>4/1D Ấp Nam Thới, xã Thới Tam Thôn, Huyện Hóc Môn, HCM</v>
          </cell>
          <cell r="D581">
            <v>0</v>
          </cell>
          <cell r="E581" t="str">
            <v>Huyện Hóc Môn</v>
          </cell>
          <cell r="F581">
            <v>0</v>
          </cell>
        </row>
        <row r="582">
          <cell r="A582" t="str">
            <v>4045</v>
          </cell>
          <cell r="B582" t="str">
            <v>CN HCM - CÔNG TY CỔ PHẦN DỊCH VỤ THƯƠNG MẠI TỔNG HỢP WINCOMMERCE</v>
          </cell>
          <cell r="C582" t="str">
            <v>92 Đất Thánh, Phường 6, Quận Tân Bình, HCM</v>
          </cell>
          <cell r="D582">
            <v>0</v>
          </cell>
          <cell r="E582" t="str">
            <v>Quận Tân Bình</v>
          </cell>
          <cell r="F582">
            <v>0</v>
          </cell>
        </row>
        <row r="583">
          <cell r="A583" t="str">
            <v>4046</v>
          </cell>
          <cell r="B583" t="str">
            <v>CN HCM - CÔNG TY CỔ PHẦN DỊCH VỤ THƯƠNG MẠI TỔNG HỢP WINCOMMERCE</v>
          </cell>
          <cell r="C583" t="str">
            <v>486 Lê Đức Thọ, P 17, Quận Gò Vấp, HCM</v>
          </cell>
          <cell r="D583">
            <v>0</v>
          </cell>
          <cell r="E583" t="str">
            <v>Quận Gò Vấp</v>
          </cell>
        </row>
        <row r="584">
          <cell r="A584" t="str">
            <v>4047</v>
          </cell>
          <cell r="B584" t="str">
            <v>CN HCM - CÔNG TY CỔ PHẦN DỊCH VỤ THƯƠNG MẠI TỔNG HỢP WINCOMMERCE</v>
          </cell>
          <cell r="C584" t="str">
            <v>04 Hoàng Thiều Hoa, P Hiệp Tân, Quận Tân Phú, HCM</v>
          </cell>
          <cell r="D584">
            <v>0</v>
          </cell>
          <cell r="E584" t="str">
            <v>Quận Tân Phú</v>
          </cell>
        </row>
        <row r="585">
          <cell r="A585" t="str">
            <v>4055</v>
          </cell>
          <cell r="B585" t="str">
            <v>CN HCM - CÔNG TY CỔ PHẦN DỊCH VỤ THƯƠNG MẠI TỔNG HỢP WINCOMMERCE</v>
          </cell>
          <cell r="C585" t="str">
            <v>958/39 Âu Cơ,Phường 14, Quận Tân Bình, HCM</v>
          </cell>
          <cell r="D585">
            <v>0</v>
          </cell>
          <cell r="E585" t="str">
            <v>Quận Tân Bình</v>
          </cell>
        </row>
        <row r="586">
          <cell r="A586" t="str">
            <v>4056</v>
          </cell>
          <cell r="B586" t="str">
            <v>CN HCM - CÔNG TY CỔ PHẦN DỊCH VỤ THƯƠNG MẠI TỔNG HỢP WINCOMMERCE</v>
          </cell>
          <cell r="C586" t="str">
            <v>282 Nguyễn Văn Khối, Phường 9, Quận Gò Vấp, HCM</v>
          </cell>
          <cell r="D586">
            <v>0</v>
          </cell>
          <cell r="E586" t="str">
            <v>Quận Gò Vấp</v>
          </cell>
        </row>
        <row r="587">
          <cell r="A587" t="str">
            <v>4058</v>
          </cell>
          <cell r="B587" t="str">
            <v>CN HCM - CÔNG TY CỔ PHẦN DỊCH VỤ THƯƠNG MẠI TỔNG HỢP WINCOMMERCE</v>
          </cell>
          <cell r="C587" t="str">
            <v>D1- Khu phố 1, Phường Phước Long B, Quận 9, HCM</v>
          </cell>
          <cell r="D587">
            <v>0</v>
          </cell>
          <cell r="E587" t="str">
            <v>Quận 9</v>
          </cell>
        </row>
        <row r="588">
          <cell r="A588" t="str">
            <v>4064</v>
          </cell>
          <cell r="B588" t="str">
            <v>CHI NHÁNH HÀ NỘI - CÔNG TY CỔ PHẦN DỊCH VỤ THƯƠNG MẠI TỔNG HỢP WINCOMMERCE</v>
          </cell>
          <cell r="C588" t="str">
            <v>175 KHU BIỆT THỰ THỦY NGUYÊN, MAIRINA ECOPARK  XÃ PHỤNG CÔNG VĂN GIANG HƯNG YÊN</v>
          </cell>
          <cell r="D588" t="str">
            <v>175 KHU BIỆT THỰ THỦY NGUYÊN, MAIRINA ECOPARK  XÃ PHỤNG CÔNG VĂN GIANG HƯNG YÊN</v>
          </cell>
          <cell r="E588" t="str">
            <v>TỈNH</v>
          </cell>
          <cell r="F588" t="str">
            <v>TỈNH</v>
          </cell>
        </row>
        <row r="589">
          <cell r="A589" t="str">
            <v>4073</v>
          </cell>
          <cell r="B589" t="str">
            <v>CN HCM - CÔNG TY CỔ PHẦN DỊCH VỤ THƯƠNG MẠI TỔNG HỢP WINCOMMERCE</v>
          </cell>
          <cell r="C589" t="str">
            <v>Lô thương mại BS6-BS7 Tầng trệt-Lửng tại Dự án KHu nhà ở, Thuộc Lô A1- Dự án khu nhà ở Him Lam, phường Tân Hưng, Quận 7, HCM</v>
          </cell>
          <cell r="D589">
            <v>0</v>
          </cell>
          <cell r="E589" t="str">
            <v>Quận 7</v>
          </cell>
        </row>
        <row r="590">
          <cell r="A590" t="str">
            <v>4082</v>
          </cell>
          <cell r="B590" t="str">
            <v>CN HCM - CÔNG TY CỔ PHẦN DỊCH VỤ THƯƠNG MẠI TỔNG HỢP WINCOMMERCE</v>
          </cell>
          <cell r="C590" t="str">
            <v>01.01 tầng 1 Lô A1 số 56 Đường 66, P. Thảo Điền, Quận 2, TP. Hồ Chí Minh Việt Nam</v>
          </cell>
          <cell r="D590" t="str">
            <v>0.1 Lô A, Lương Định Của Ấp 2, P. An Phú, Quận 2, TP. Hồ Chí Minh Việt Nam</v>
          </cell>
          <cell r="E590" t="str">
            <v>Quận 2</v>
          </cell>
          <cell r="F590" t="str">
            <v>Hồ Chí Minh</v>
          </cell>
        </row>
        <row r="591">
          <cell r="A591" t="str">
            <v>4091</v>
          </cell>
          <cell r="B591" t="str">
            <v>CN HCM - CÔNG TY CỔ PHẦN DỊCH VỤ THƯƠNG MẠI TỔNG HỢP WINCOMMERCE</v>
          </cell>
          <cell r="C591" t="str">
            <v>217A Long Phước, Ấp Long Thuận, Phường Long Phước, Quận 9, HCM</v>
          </cell>
          <cell r="D591">
            <v>0</v>
          </cell>
          <cell r="E591" t="str">
            <v>Quận 9</v>
          </cell>
        </row>
        <row r="592">
          <cell r="A592" t="str">
            <v>4097</v>
          </cell>
          <cell r="B592" t="str">
            <v>CN HCM - CÔNG TY CỔ PHẦN DỊCH VỤ THƯƠNG MẠI TỔNG HỢP WINCOMMERCE</v>
          </cell>
          <cell r="C592" t="str">
            <v>29A Nguyễn Văn Vịnh, P. Hiệp Tân, Quận Tân Phú, HCM</v>
          </cell>
          <cell r="D592">
            <v>0</v>
          </cell>
          <cell r="E592" t="str">
            <v>Quận Tân Phú</v>
          </cell>
        </row>
        <row r="593">
          <cell r="A593" t="str">
            <v>4100</v>
          </cell>
          <cell r="B593" t="str">
            <v>CN HCM - CÔNG TY CỔ PHẦN DỊCH VỤ THƯƠNG MẠI TỔNG HỢP WINCOMMERCE</v>
          </cell>
          <cell r="C593" t="str">
            <v>1-3 N1, KDC Phường Phú Thuận (La casa), Phường Phú Thuận, Quận 7, HCM</v>
          </cell>
          <cell r="D593">
            <v>0</v>
          </cell>
          <cell r="E593" t="str">
            <v>Quận 7</v>
          </cell>
        </row>
        <row r="594">
          <cell r="A594" t="str">
            <v>4102</v>
          </cell>
          <cell r="B594" t="str">
            <v>CHI NHÁNH HÀ NỘI - CÔNG TY CỔ PHẦN DỊCH VỤ THƯƠNG MẠI TỔNG HỢP WINCOMMERCE</v>
          </cell>
          <cell r="C594" t="str">
            <v>PRV - KHU THẤP TẰNG 2A PARK RIVER ECOPARK XUÂN QUAN VĂN GIANG HUNGE YÊN</v>
          </cell>
          <cell r="D594" t="str">
            <v xml:space="preserve"> PRV - KHU THẤP TẰNG 2A PARK RIVER ECOPARK XUÂN QUAN VĂN GIANG HUNGE YÊN</v>
          </cell>
          <cell r="E594" t="str">
            <v>TỈNH</v>
          </cell>
          <cell r="F594" t="str">
            <v>TỈNH</v>
          </cell>
        </row>
        <row r="595">
          <cell r="A595" t="str">
            <v>4125</v>
          </cell>
          <cell r="B595" t="str">
            <v>CHI NHÁNH HÀ NỘI - CÔNG TY CỔ PHẦN DỊCH VỤ THƯƠNG MẠI TỔNG HỢP WINCOMMERCE</v>
          </cell>
          <cell r="C595" t="str">
            <v>Tầng 1, Tòa chung cư văn phòng Trung ương Đảng, số 44 ngõ 260 đội cấn , phường Liễu Giai, quận Ba Đình, Hà Nội</v>
          </cell>
          <cell r="D595">
            <v>0</v>
          </cell>
        </row>
        <row r="596">
          <cell r="A596" t="str">
            <v>4131</v>
          </cell>
          <cell r="B596" t="str">
            <v>CN HCM - CÔNG TY CỔ PHẦN DỊCH VỤ THƯƠNG MẠI TỔNG HỢP WINCOMMERCE</v>
          </cell>
          <cell r="C596" t="str">
            <v>Tầng trệt lô B, cc 312 Lạc Long Quân, P.5, Q.11, HCM</v>
          </cell>
          <cell r="D596">
            <v>0</v>
          </cell>
        </row>
        <row r="597">
          <cell r="A597" t="str">
            <v>4132</v>
          </cell>
          <cell r="B597" t="str">
            <v>CN HCM - CÔNG TY CỔ PHẦN DỊCH VỤ THƯƠNG MẠI TỔNG HỢP WINCOMMERCE</v>
          </cell>
          <cell r="C597" t="str">
            <v>C2 Cao Thị Chính, Phường Phú Thuận, quận 7, HCM</v>
          </cell>
          <cell r="D597">
            <v>0</v>
          </cell>
          <cell r="E597" t="str">
            <v>Quận 7</v>
          </cell>
        </row>
        <row r="598">
          <cell r="A598" t="str">
            <v>4145</v>
          </cell>
          <cell r="B598" t="str">
            <v>CN HCM - CÔNG TY CỔ PHẦN DỊCH VỤ THƯƠNG MẠI TỔNG HỢP WINCOMMERCE</v>
          </cell>
          <cell r="C598" t="str">
            <v>271 Đường Bàu Cát, P.12, Quận Tân Bình, HCM</v>
          </cell>
          <cell r="D598">
            <v>0</v>
          </cell>
          <cell r="E598" t="str">
            <v>Quận Tân Bình</v>
          </cell>
        </row>
        <row r="599">
          <cell r="A599" t="str">
            <v>4146</v>
          </cell>
          <cell r="B599" t="str">
            <v>CN HCM - CÔNG TY CỔ PHẦN DỊCH VỤ THƯƠNG MẠI TỔNG HỢP WINCOMMERCE</v>
          </cell>
          <cell r="C599" t="str">
            <v>Chung cư Phú Lợi D1, đường Phạm Thế Hiển, Quận 8, HCM</v>
          </cell>
          <cell r="D599">
            <v>0</v>
          </cell>
          <cell r="E599" t="str">
            <v>Quận 8</v>
          </cell>
        </row>
        <row r="600">
          <cell r="A600" t="str">
            <v>4147</v>
          </cell>
          <cell r="B600" t="str">
            <v>CN HCM - CÔNG TY CỔ PHẦN DỊCH VỤ THƯƠNG MẠI TỔNG HỢP WINCOMMERCE</v>
          </cell>
          <cell r="C600" t="str">
            <v>17/41 Thanh Đa, Phường 27, Quận Bình Thạnh, HCM</v>
          </cell>
          <cell r="D600">
            <v>0</v>
          </cell>
          <cell r="E600" t="str">
            <v>Quận Bình Thạnh</v>
          </cell>
        </row>
        <row r="601">
          <cell r="A601" t="str">
            <v>4148</v>
          </cell>
          <cell r="B601" t="str">
            <v>CN HCM - CÔNG TY CỔ PHẦN DỊCH VỤ THƯƠNG MẠI TỔNG HỢP WINCOMMERCE</v>
          </cell>
          <cell r="C601" t="str">
            <v>23/2 Trần Văn Mười, ấp 7, xã Xuân Thới Thượng, Huyện Hóc Môn, HCM</v>
          </cell>
          <cell r="D601">
            <v>0</v>
          </cell>
          <cell r="E601" t="str">
            <v>Huyện Hóc Môn</v>
          </cell>
        </row>
        <row r="602">
          <cell r="A602" t="str">
            <v>4149</v>
          </cell>
          <cell r="B602" t="str">
            <v>CN HCM - CÔNG TY CỔ PHẦN DỊCH VỤ THƯƠNG MẠI TỔNG HỢP WINCOMMERCE</v>
          </cell>
          <cell r="C602" t="str">
            <v>121 Lê Niệm, Phường Phú Thạnh, Quận Tân Phú, HCM</v>
          </cell>
          <cell r="D602">
            <v>0</v>
          </cell>
          <cell r="E602" t="str">
            <v>Quận Tân Phú</v>
          </cell>
        </row>
        <row r="603">
          <cell r="A603" t="str">
            <v>4151</v>
          </cell>
          <cell r="B603" t="str">
            <v>CN HCM - CÔNG TY CỔ PHẦN DỊCH VỤ THƯƠNG MẠI TỔNG HỢP WINCOMMERCE</v>
          </cell>
          <cell r="C603" t="str">
            <v>Tầng trệt Block B số 4 Phan Chu Trinh, P. 12, Quận Bình Thạnh, HCM</v>
          </cell>
          <cell r="D603">
            <v>0</v>
          </cell>
          <cell r="E603" t="str">
            <v>Quận Bình Thạnh</v>
          </cell>
        </row>
        <row r="604">
          <cell r="A604" t="str">
            <v>4152</v>
          </cell>
          <cell r="B604" t="str">
            <v>CN HCM - CÔNG TY CỔ PHẦN DỊCH VỤ THƯƠNG MẠI TỔNG HỢP WINCOMMERCE</v>
          </cell>
          <cell r="C604" t="str">
            <v>186 đường số 1, Phường 16, Quận Gò Vấp, HCM</v>
          </cell>
          <cell r="D604">
            <v>0</v>
          </cell>
          <cell r="E604" t="str">
            <v>Quận Gò Vấp</v>
          </cell>
        </row>
        <row r="605">
          <cell r="A605" t="str">
            <v>4154</v>
          </cell>
          <cell r="B605" t="str">
            <v>CN HCM - CÔNG TY CỔ PHẦN DỊCH VỤ THƯƠNG MẠI TỔNG HỢP WINCOMMERCE</v>
          </cell>
          <cell r="C605" t="str">
            <v>197-199 đường số 12, p.Bình Hưng Hòa, Quận Bình Tân, HCM</v>
          </cell>
          <cell r="D605">
            <v>0</v>
          </cell>
          <cell r="E605" t="str">
            <v>Quận Bình Tân</v>
          </cell>
        </row>
        <row r="606">
          <cell r="A606" t="str">
            <v>4158</v>
          </cell>
          <cell r="B606" t="str">
            <v>CN HCM - CÔNG TY CỔ PHẦN DỊCH VỤ THƯƠNG MẠI TỔNG HỢP WINCOMMERCE</v>
          </cell>
          <cell r="C606" t="str">
            <v>202A Quốc lộ 13 cũ, KP1, P. Hiệp Bình Phước, Quận Thủ Đức, HCM</v>
          </cell>
          <cell r="D606">
            <v>0</v>
          </cell>
        </row>
        <row r="607">
          <cell r="A607" t="str">
            <v>4165</v>
          </cell>
          <cell r="B607" t="str">
            <v>CN HCM - CÔNG TY CỔ PHẦN DỊCH VỤ THƯƠNG MẠI TỔNG HỢP WINCOMMERCE</v>
          </cell>
          <cell r="C607" t="str">
            <v>209/48 Tôn Thất Thuyết, P. 3, Quận 4, HCM</v>
          </cell>
          <cell r="D607">
            <v>0</v>
          </cell>
          <cell r="E607" t="str">
            <v>Quận 4</v>
          </cell>
        </row>
        <row r="608">
          <cell r="A608" t="str">
            <v>4180</v>
          </cell>
          <cell r="B608" t="str">
            <v>CN HÀ NỘI - CÔNG TY CỔ PHẦN DỊCH VỤ THƯƠNG MẠI TỔNG HỢP WINCOMMERCE</v>
          </cell>
          <cell r="C608" t="str">
            <v>97 Phố Vác, xã Dân Hòa, huyện Thanh Oai, thành phố Hà Nội</v>
          </cell>
          <cell r="D608">
            <v>0</v>
          </cell>
        </row>
        <row r="609">
          <cell r="A609" t="str">
            <v>4193</v>
          </cell>
          <cell r="B609" t="str">
            <v>CN HCM - CÔNG TY CỔ PHẦN DỊCH VỤ THƯƠNG MẠI TỔNG HỢP WINCOMMERCE</v>
          </cell>
          <cell r="C609" t="str">
            <v>2 Lê Lợi, P.4, Quận Gò Vấp, HCM</v>
          </cell>
          <cell r="D609">
            <v>0</v>
          </cell>
          <cell r="E609" t="str">
            <v>Quận Gò Vấp</v>
          </cell>
        </row>
        <row r="610">
          <cell r="A610" t="str">
            <v>4194</v>
          </cell>
          <cell r="B610" t="str">
            <v>CN HCM - CÔNG TY CỔ PHẦN DỊCH VỤ THƯƠNG MẠI TỔNG HỢP WINCOMMERCE</v>
          </cell>
          <cell r="C610" t="str">
            <v>755 Lê Đức Thọ, P. 16, Quận Gò Vấp, HCM</v>
          </cell>
          <cell r="D610">
            <v>0</v>
          </cell>
          <cell r="E610" t="str">
            <v>Quận Gò Vấp</v>
          </cell>
        </row>
        <row r="611">
          <cell r="A611" t="str">
            <v>4200</v>
          </cell>
          <cell r="B611" t="str">
            <v>CN HCM - CÔNG TY CỔ PHẦN DỊCH VỤ THƯƠNG MẠI TỔNG HỢP WINCOMMERCE</v>
          </cell>
          <cell r="C611" t="str">
            <v>37 Hồ Hảo Hớn, P. Cô Giang, Q1, HCM</v>
          </cell>
          <cell r="D611">
            <v>0</v>
          </cell>
        </row>
        <row r="612">
          <cell r="A612" t="str">
            <v>4202</v>
          </cell>
          <cell r="B612" t="str">
            <v>CN HCM - CÔNG TY CỔ PHẦN DỊCH VỤ THƯƠNG MẠI TỔNG HỢP WINCOMMERCE</v>
          </cell>
          <cell r="C612" t="str">
            <v>28 Trần Tử Bình, ấp Tân Định, xã Tân Thông Hội, Huyện Củ Chi, HCM</v>
          </cell>
          <cell r="D612">
            <v>0</v>
          </cell>
          <cell r="E612" t="str">
            <v>Huyện Củ Chi</v>
          </cell>
        </row>
        <row r="613">
          <cell r="A613" t="str">
            <v>4203</v>
          </cell>
          <cell r="B613" t="str">
            <v>CN HCM - CÔNG TY CỔ PHẦN DỊCH VỤ THƯƠNG MẠI TỔNG HỢP WINCOMMERCE</v>
          </cell>
          <cell r="C613" t="str">
            <v>Lô TS 2.0.03 tầng trệt cc The Tresor 39 -39B, Bến Vân Đồn p12, Quận 4, HCM</v>
          </cell>
          <cell r="D613">
            <v>0</v>
          </cell>
          <cell r="E613" t="str">
            <v>Quận 4</v>
          </cell>
        </row>
        <row r="614">
          <cell r="A614" t="str">
            <v>4205</v>
          </cell>
          <cell r="B614" t="str">
            <v>CN HCM - CÔNG TY CỔ PHẦN DỊCH VỤ THƯƠNG MẠI TỔNG HỢP WINCOMMERCE</v>
          </cell>
          <cell r="C614" t="str">
            <v>A-0.04, Block A0, tầng Trệt, KCH Ehome 3 Tây Sài Gòn, P. An Lạc, Quận Bình Tân, HCM</v>
          </cell>
          <cell r="D614">
            <v>0</v>
          </cell>
          <cell r="E614" t="str">
            <v>Quận Bình Tân</v>
          </cell>
        </row>
        <row r="615">
          <cell r="A615" t="str">
            <v>4207</v>
          </cell>
          <cell r="B615" t="str">
            <v>CN HCM - CÔNG TY CỔ PHẦN DỊCH VỤ THƯƠNG MẠI TỔNG HỢP WINCOMMERCE</v>
          </cell>
          <cell r="C615" t="str">
            <v>314 Phú Thọ Hòa, Phường Phú Thọ Hòa, Quận Tân Phú, HCM</v>
          </cell>
          <cell r="D615">
            <v>0</v>
          </cell>
          <cell r="E615" t="str">
            <v>Quận Tân Phú</v>
          </cell>
        </row>
        <row r="616">
          <cell r="A616" t="str">
            <v>4210</v>
          </cell>
          <cell r="B616" t="str">
            <v>CN HÀ NỘI - CÔNG TY CỔ PHẦN DỊCH VỤ THƯƠNG MẠI TỔNG HỢP WINCOMMERCE</v>
          </cell>
          <cell r="C616" t="str">
            <v>Tổ dân phố số 6, thị trấn Quang Minh, huyện Mê Linh, Hà Nội</v>
          </cell>
          <cell r="D616">
            <v>0</v>
          </cell>
        </row>
        <row r="617">
          <cell r="A617" t="str">
            <v>4217</v>
          </cell>
          <cell r="B617" t="str">
            <v>CN HÀ NỘI - CÔNG TY CỔ PHẦN DỊCH VỤ THƯƠNG MẠI TỔNG HỢP WINCOMMERCE</v>
          </cell>
          <cell r="C617" t="str">
            <v>543 Thanh Lương, xã Bích Hòa, huyện Thanh Oai, Thành Phố Hà Nội</v>
          </cell>
          <cell r="D617">
            <v>0</v>
          </cell>
        </row>
        <row r="618">
          <cell r="A618" t="str">
            <v>4223</v>
          </cell>
          <cell r="B618" t="str">
            <v>CN HCM - CÔNG TY CỔ PHẦN DỊCH VỤ THƯƠNG MẠI TỔNG HỢP WINCOMMERCE</v>
          </cell>
          <cell r="C618" t="str">
            <v>590/32 Phan Văn Trị, p.7, Quận Gò Vấp, HCM</v>
          </cell>
          <cell r="D618">
            <v>0</v>
          </cell>
          <cell r="E618" t="str">
            <v>Quận Gò Vấp</v>
          </cell>
        </row>
        <row r="619">
          <cell r="A619" t="str">
            <v>4226</v>
          </cell>
          <cell r="B619" t="str">
            <v>CN HCM - CÔNG TY CỔ PHẦN DỊCH VỤ THƯƠNG MẠI TỔNG HỢP WINCOMMERCE</v>
          </cell>
          <cell r="C619" t="str">
            <v>96 Lâm Văn Bền, P.Tân Kiểng, Q7, HCM</v>
          </cell>
          <cell r="D619">
            <v>0</v>
          </cell>
        </row>
        <row r="620">
          <cell r="A620" t="str">
            <v>4229</v>
          </cell>
          <cell r="B620" t="str">
            <v>CN HCM - CÔNG TY CỔ PHẦN DỊCH VỤ THƯƠNG MẠI TỔNG HỢP WINCOMMERCE</v>
          </cell>
          <cell r="C620" t="str">
            <v>TM02 - CH3, Cityland Park Hill, Phan Văn Trị, Quận Gò Vấp, HCM</v>
          </cell>
          <cell r="D620">
            <v>0</v>
          </cell>
          <cell r="E620" t="str">
            <v>Quận Gò Vấp</v>
          </cell>
        </row>
        <row r="621">
          <cell r="A621" t="str">
            <v>4235</v>
          </cell>
          <cell r="B621" t="str">
            <v>CN HCM - CÔNG TY CỔ PHẦN DỊCH VỤ THƯƠNG MẠI TỔNG HỢP WINCOMMERCE</v>
          </cell>
          <cell r="C621" t="str">
            <v>Tầng 1 Lô A CC XI Riverview 190 Nguyễn Văn Hưởng, P. Thảo Điền, Quận 2, HCM</v>
          </cell>
          <cell r="D621">
            <v>0</v>
          </cell>
          <cell r="E621" t="str">
            <v>Quận 2</v>
          </cell>
        </row>
        <row r="622">
          <cell r="A622" t="str">
            <v>4239</v>
          </cell>
          <cell r="B622" t="str">
            <v>CN HCM - CÔNG TY CỔ PHẦN DỊCH VỤ THƯƠNG MẠI TỔNG HỢP WINCOMMERCE</v>
          </cell>
          <cell r="C622" t="str">
            <v>Chung Cư Lexington, P. An Phú, Quận 2, HCM</v>
          </cell>
          <cell r="D622">
            <v>0</v>
          </cell>
          <cell r="E622" t="str">
            <v>Quận 2</v>
          </cell>
        </row>
        <row r="623">
          <cell r="A623" t="str">
            <v>4242</v>
          </cell>
          <cell r="B623" t="str">
            <v>CN HCM - CÔNG TY CỔ PHẦN DỊCH VỤ THƯƠNG MẠI TỔNG HỢP WINCOMMERCE</v>
          </cell>
          <cell r="C623" t="str">
            <v>344 Đất Mới, khu phố 1, P. Bình Trị Đông, Quận Bình Tân, HCM</v>
          </cell>
          <cell r="D623">
            <v>0</v>
          </cell>
          <cell r="E623" t="str">
            <v>Quận Bình Tân</v>
          </cell>
        </row>
        <row r="624">
          <cell r="A624" t="str">
            <v>4250</v>
          </cell>
          <cell r="B624" t="str">
            <v>CN HCM - CÔNG TY CỔ PHẦN DỊCH VỤ THƯƠNG MẠI TỔNG HỢP WINCOMMERCE</v>
          </cell>
          <cell r="C624" t="str">
            <v>84 Gò Ô Môi, KP2, Phường Phú Thuận, Q7, HCM</v>
          </cell>
          <cell r="D624">
            <v>0</v>
          </cell>
          <cell r="E624">
            <v>0</v>
          </cell>
          <cell r="F624">
            <v>0</v>
          </cell>
        </row>
        <row r="625">
          <cell r="A625" t="str">
            <v>4251</v>
          </cell>
          <cell r="B625" t="str">
            <v>CN HCM - CÔNG TY CỔ PHẦN DỊCH VỤ THƯƠNG MẠI TỔNG HỢP WINCOMMERCE</v>
          </cell>
          <cell r="C625" t="str">
            <v>61/43 Đường Số 48, KP6, Phường Hiệp Bình Chánh, Quận Thủ Đức, HCM</v>
          </cell>
          <cell r="D625">
            <v>0</v>
          </cell>
          <cell r="E625">
            <v>0</v>
          </cell>
          <cell r="F625">
            <v>0</v>
          </cell>
        </row>
        <row r="626">
          <cell r="A626" t="str">
            <v>4264</v>
          </cell>
          <cell r="B626" t="str">
            <v>CN HCM - CÔNG TY CỔ PHẦN DỊCH VỤ THƯƠNG MẠI TỔNG HỢP WINCOMMERCE</v>
          </cell>
          <cell r="C626" t="str">
            <v>87 Trần Quang Diệu, P.13, Quận 3, HCM</v>
          </cell>
          <cell r="D626">
            <v>0</v>
          </cell>
          <cell r="E626" t="str">
            <v>Quận 3</v>
          </cell>
        </row>
        <row r="627">
          <cell r="A627" t="str">
            <v>4268</v>
          </cell>
          <cell r="B627" t="str">
            <v>CN HCM - CÔNG TY CỔ PHẦN DỊCH VỤ THƯƠNG MẠI TỔNG HỢP WINCOMMERCE</v>
          </cell>
          <cell r="C627" t="str">
            <v>188 Hiệp Bình, KP8, Phường Hiệp Bình Chánh, Quận Thủ Đức, HCM</v>
          </cell>
          <cell r="D627">
            <v>0</v>
          </cell>
        </row>
        <row r="628">
          <cell r="A628" t="str">
            <v>4275</v>
          </cell>
          <cell r="B628" t="str">
            <v>CN HÀ NỘI - CÔNG TY CỔ PHẦN DỊCH VỤ THƯƠNG MẠI TỔNG HỢP WINCOMMERCE</v>
          </cell>
          <cell r="C628" t="str">
            <v>"Ki ốt số 38-40, tầng 1 thuộc tòa nhà B2.1.HH03D, Khu đô thị Thanh Hà - 
Cienco5, xã Cự Khê, huyện Thanh Oai, thành phố Hà Nội."</v>
          </cell>
          <cell r="D628">
            <v>0</v>
          </cell>
        </row>
        <row r="629">
          <cell r="A629" t="str">
            <v>4281</v>
          </cell>
          <cell r="B629" t="str">
            <v>CN HCM - CÔNG TY CỔ PHẦN DỊCH VỤ THƯƠNG MẠI TỔNG HỢP WINCOMMERCE</v>
          </cell>
          <cell r="C629" t="str">
            <v>002 Tầng trệt Block V4, Sunrise City- South, 23 Nguyễn Hữu Thọ, P.Tân Hưng, Q.7, HCM</v>
          </cell>
          <cell r="D629">
            <v>0</v>
          </cell>
        </row>
        <row r="630">
          <cell r="A630" t="str">
            <v>4285</v>
          </cell>
          <cell r="B630" t="str">
            <v>CN HCM - CÔNG TY CỔ PHẦN DỊCH VỤ THƯƠNG MẠI TỔNG HỢP WINCOMMERCE</v>
          </cell>
          <cell r="C630" t="str">
            <v>20H9-21H9 đường DD11 (KDC An Sương), KP 4, P. Tận Hưng Thuận, Quận 12, HCM</v>
          </cell>
          <cell r="D630">
            <v>0</v>
          </cell>
          <cell r="E630" t="str">
            <v>Quận 12</v>
          </cell>
        </row>
        <row r="631">
          <cell r="A631" t="str">
            <v>4290</v>
          </cell>
          <cell r="B631" t="str">
            <v>CN HCM - CÔNG TY CỔ PHẦN DỊCH VỤ THƯƠNG MẠI TỔNG HỢP WINCOMMERCE</v>
          </cell>
          <cell r="C631" t="str">
            <v>13/134 Trần Văn Hoàng, P. 9, Quận Tân Bình, HCM</v>
          </cell>
          <cell r="D631">
            <v>0</v>
          </cell>
          <cell r="E631" t="str">
            <v>Quận Tân Bình</v>
          </cell>
        </row>
        <row r="632">
          <cell r="A632" t="str">
            <v>4293</v>
          </cell>
          <cell r="B632" t="str">
            <v>CN HCM - CÔNG TY CỔ PHẦN DỊCH VỤ THƯƠNG MẠI TỔNG HỢP WINCOMMERCE</v>
          </cell>
          <cell r="C632" t="str">
            <v>270 Man Thiện, khu phố 5, Phường Tăng Nhơn Phú A, Quận 9, HCM</v>
          </cell>
          <cell r="D632">
            <v>0</v>
          </cell>
          <cell r="E632" t="str">
            <v>Quận 9</v>
          </cell>
        </row>
        <row r="633">
          <cell r="A633" t="str">
            <v>4303</v>
          </cell>
          <cell r="B633" t="str">
            <v>CN HCM - CÔNG TY CỔ PHẦN DỊCH VỤ THƯƠNG MẠI TỔNG HỢP WINCOMMERCE</v>
          </cell>
          <cell r="C633" t="str">
            <v>Khu TM Tầng trệt, tháp A, KCH 36 Trịnh Đình Thảo, P. Hòa Thạnh, Quận Tân Phú, HCM</v>
          </cell>
          <cell r="D633">
            <v>0</v>
          </cell>
          <cell r="E633" t="str">
            <v>Quận Tân Phú</v>
          </cell>
        </row>
        <row r="634">
          <cell r="A634" t="str">
            <v>4307</v>
          </cell>
          <cell r="B634" t="str">
            <v>CN HÀ NỘI - CÔNG TY CỔ PHẦN DỊCH VỤ THƯƠNG MẠI TỔNG HỢP WINCOMMERCE</v>
          </cell>
          <cell r="C634" t="str">
            <v>"Ki ốt số: 54-56, tầng 1, tòa nhà B1.4-HH02-2C, Khu đô thị Thanh Hà – 
Cienco5, xã Cự Khê, huyện Thanh Oai, thành phố Hà Nội ."</v>
          </cell>
          <cell r="D634">
            <v>0</v>
          </cell>
        </row>
        <row r="635">
          <cell r="A635" t="str">
            <v>4311</v>
          </cell>
          <cell r="B635" t="str">
            <v>CN HCM - CÔNG TY CỔ PHẦN DỊCH VỤ THƯƠNG MẠI TỔNG HỢP WINCOMMERCE</v>
          </cell>
          <cell r="C635" t="str">
            <v>65-65A-65B-65C Nguyễn Đỗ Cung, P. Tây Thạnh, Quận Tân Phú, HCM</v>
          </cell>
          <cell r="D635">
            <v>0</v>
          </cell>
          <cell r="E635" t="str">
            <v>Quận Tân Phú</v>
          </cell>
        </row>
        <row r="636">
          <cell r="A636" t="str">
            <v>4312</v>
          </cell>
          <cell r="B636" t="str">
            <v>CN HCM - CÔNG TY CỔ PHẦN DỊCH VỤ THƯƠNG MẠI TỔNG HỢP WINCOMMERCE</v>
          </cell>
          <cell r="C636" t="str">
            <v>8A đường số 12, KP2, P. Hiệp Bình Phước, Quận Thủ Đức, HCM</v>
          </cell>
          <cell r="D636">
            <v>0</v>
          </cell>
        </row>
        <row r="637">
          <cell r="A637" t="str">
            <v>4313</v>
          </cell>
          <cell r="B637" t="str">
            <v>CN HCM - CÔNG TY CỔ PHẦN DỊCH VỤ THƯƠNG MẠI TỔNG HỢP WINCOMMERCE</v>
          </cell>
          <cell r="C637" t="str">
            <v>A01-05, tầng 1, CC The Golden Star, 72 Nguyễn Thị Thập, P.Bình Thuận, Q.7, HCM</v>
          </cell>
          <cell r="D637">
            <v>0</v>
          </cell>
        </row>
        <row r="638">
          <cell r="A638" t="str">
            <v>4319</v>
          </cell>
          <cell r="B638" t="str">
            <v>CN HCM - CÔNG TY CỔ PHẦN DỊCH VỤ THƯƠNG MẠI TỔNG HỢP WINCOMMERCE</v>
          </cell>
          <cell r="C638" t="str">
            <v>492-494 đường số 7, P.Tân Tạo, Quận Bình Tân, HCM</v>
          </cell>
          <cell r="D638">
            <v>0</v>
          </cell>
          <cell r="E638" t="str">
            <v>Quận Bình Tân</v>
          </cell>
        </row>
        <row r="639">
          <cell r="A639" t="str">
            <v>4320</v>
          </cell>
          <cell r="B639" t="str">
            <v>CN HCM - CÔNG TY CỔ PHẦN DỊCH VỤ THƯƠNG MẠI TỔNG HỢP WINCOMMERCE</v>
          </cell>
          <cell r="C639" t="str">
            <v>85-87 đường số 6, KDC Phường Phú Hữu, Quận 9, HCM</v>
          </cell>
          <cell r="D639">
            <v>0</v>
          </cell>
          <cell r="E639" t="str">
            <v>Quận 9</v>
          </cell>
        </row>
        <row r="640">
          <cell r="A640" t="str">
            <v>4321</v>
          </cell>
          <cell r="B640" t="str">
            <v>CN HCM - CÔNG TY CỔ PHẦN DỊCH VỤ THƯƠNG MẠI TỔNG HỢP WINCOMMERCE</v>
          </cell>
          <cell r="C640" t="str">
            <v>45 Gò Dưa, KP4, P.Tam Bình, Quận Thủ Đức, HCM</v>
          </cell>
          <cell r="D640">
            <v>0</v>
          </cell>
        </row>
        <row r="641">
          <cell r="A641" t="str">
            <v>4323</v>
          </cell>
          <cell r="B641" t="str">
            <v>CN HCM - CÔNG TY CỔ PHẦN DỊCH VỤ THƯƠNG MẠI TỔNG HỢP WINCOMMERCE</v>
          </cell>
          <cell r="C641" t="str">
            <v>563 Lê Văn Khương, KP 5, P.Hiệp Thành, Q.12, HCM</v>
          </cell>
          <cell r="D641">
            <v>0</v>
          </cell>
        </row>
        <row r="642">
          <cell r="A642" t="str">
            <v>4330</v>
          </cell>
          <cell r="B642" t="str">
            <v>CN HCM - CÔNG TY CỔ PHẦN DỊCH VỤ THƯƠNG MẠI TỔNG HỢP WINCOMMERCE</v>
          </cell>
          <cell r="C642" t="str">
            <v>SCB 01-21 tại dự án Sunrise Cityview số 33, Nguyễn Hữu Thọ, p Tân Hưng, Q.7, HCM</v>
          </cell>
          <cell r="D642">
            <v>0</v>
          </cell>
        </row>
        <row r="643">
          <cell r="A643" t="str">
            <v>4332</v>
          </cell>
          <cell r="B643" t="str">
            <v>CN HCM - CÔNG TY CỔ PHẦN DỊCH VỤ THƯƠNG MẠI TỔNG HỢP WINCOMMERCE</v>
          </cell>
          <cell r="C643" t="str">
            <v>94 đường số 4, kp 3, p Bình Hưng Hòa A, Quận Bình Tân, HCM</v>
          </cell>
          <cell r="D643">
            <v>0</v>
          </cell>
          <cell r="E643" t="str">
            <v>Quận Bình Tân</v>
          </cell>
        </row>
        <row r="644">
          <cell r="A644" t="str">
            <v>4336</v>
          </cell>
          <cell r="B644" t="str">
            <v>CN HCM - CÔNG TY CỔ PHẦN DỊCH VỤ THƯƠNG MẠI TỔNG HỢP WINCOMMERCE</v>
          </cell>
          <cell r="C644" t="str">
            <v>07 Nguyễn Duy Dương, Phường 8, Q5, HCM</v>
          </cell>
          <cell r="D644">
            <v>0</v>
          </cell>
        </row>
        <row r="645">
          <cell r="A645" t="str">
            <v>4345</v>
          </cell>
          <cell r="B645" t="str">
            <v>CN HCM - CÔNG TY CỔ PHẦN DỊCH VỤ THƯƠNG MẠI TỔNG HỢP WINCOMMERCE</v>
          </cell>
          <cell r="C645" t="str">
            <v>506/61 Nguyễn Ảnh Thủ, kp 4, p Hiệp Thành, q.12, HCM</v>
          </cell>
          <cell r="D645">
            <v>0</v>
          </cell>
        </row>
        <row r="646">
          <cell r="A646" t="str">
            <v>4349</v>
          </cell>
          <cell r="B646" t="str">
            <v>CN HCM - CÔNG TY CỔ PHẦN DỊCH VỤ THƯƠNG MẠI TỔNG HỢP WINCOMMERCE</v>
          </cell>
          <cell r="C646" t="str">
            <v>496/12 Dương Quảng Hàm, P.6, Quận Gò Vấp, HCM</v>
          </cell>
          <cell r="D646">
            <v>0</v>
          </cell>
          <cell r="E646" t="str">
            <v>Quận Gò Vấp</v>
          </cell>
        </row>
        <row r="647">
          <cell r="A647" t="str">
            <v>4350</v>
          </cell>
          <cell r="B647" t="str">
            <v>CN HCM - CÔNG TY CỔ PHẦN DỊCH VỤ THƯƠNG MẠI TỔNG HỢP WINCOMMERCE</v>
          </cell>
          <cell r="C647" t="str">
            <v>39 Thép Mới, P. 12, Quận Tân Bình, HCM</v>
          </cell>
          <cell r="D647">
            <v>0</v>
          </cell>
          <cell r="E647" t="str">
            <v>Quận Tân Bình</v>
          </cell>
        </row>
        <row r="648">
          <cell r="A648" t="str">
            <v>4360</v>
          </cell>
          <cell r="B648" t="str">
            <v>CN HÀ NỘI - CÔNG TY CỔ PHẦN DỊCH VỤ THƯƠNG MẠI TỔNG HỢP WINCOMMERCE</v>
          </cell>
          <cell r="C648" t="str">
            <v>Tổ 1, TT Quang Minh, H. Mê Linh, TP Hà Nội</v>
          </cell>
          <cell r="D648">
            <v>0</v>
          </cell>
        </row>
        <row r="649">
          <cell r="A649" t="str">
            <v>4366</v>
          </cell>
          <cell r="B649" t="str">
            <v>CN HCM - CÔNG TY CỔ PHẦN DỊCH VỤ THƯƠNG MẠI TỔNG HỢP WINCOMMERCE</v>
          </cell>
          <cell r="C649" t="str">
            <v>237 Nguyễn Văn Hưởng, P.Thảo Điền, Q.2, HCM</v>
          </cell>
          <cell r="D649">
            <v>0</v>
          </cell>
        </row>
        <row r="650">
          <cell r="A650" t="str">
            <v>4371</v>
          </cell>
          <cell r="B650" t="str">
            <v>CN HCM - CÔNG TY CỔ PHẦN DỊCH VỤ THƯƠNG MẠI TỔNG HỢP WINCOMMERCE</v>
          </cell>
          <cell r="C650" t="str">
            <v>4S Linh Đông, P. Linh Đông, Quận Thủ Đức, HCM</v>
          </cell>
          <cell r="D650">
            <v>0</v>
          </cell>
        </row>
        <row r="651">
          <cell r="A651" t="str">
            <v>4372</v>
          </cell>
          <cell r="B651" t="str">
            <v>CN HCM - CÔNG TY CỔ PHẦN DỊCH VỤ THƯƠNG MẠI TỔNG HỢP WINCOMMERCE</v>
          </cell>
          <cell r="C651" t="str">
            <v>0.12 tầng 1, cc 4S Bình Triệu, đường 17, KP3, P. Hiệp Bình Chánh, Quận Thủ Đức, HCM</v>
          </cell>
          <cell r="D651">
            <v>0</v>
          </cell>
        </row>
        <row r="652">
          <cell r="A652" t="str">
            <v>4376</v>
          </cell>
          <cell r="B652" t="str">
            <v>CN HCM - CÔNG TY CỔ PHẦN DỊCH VỤ THƯƠNG MẠI TỔNG HỢP WINCOMMERCE</v>
          </cell>
          <cell r="C652" t="str">
            <v>Tầng Trệt, Chung Cư An Gia Star, 900A QL 1A, P.Bình Trị Đông A, Quận Bình Tân, HCM</v>
          </cell>
          <cell r="D652">
            <v>0</v>
          </cell>
          <cell r="E652" t="str">
            <v>Quận Bình Tân</v>
          </cell>
        </row>
        <row r="653">
          <cell r="A653" t="str">
            <v>4378</v>
          </cell>
          <cell r="B653" t="str">
            <v>CN HCM - CÔNG TY CỔ PHẦN DỊCH VỤ THƯƠNG MẠI TỔNG HỢP WINCOMMERCE</v>
          </cell>
          <cell r="C653" t="str">
            <v>Tầng 1 Block A, Dự Án CC Việt, Phát, Số 4 Trịnh Đình Thảo, P.Hòa Thạnh Quận Tân Phú, HCM</v>
          </cell>
          <cell r="D653">
            <v>0</v>
          </cell>
          <cell r="E653" t="str">
            <v>Quận Tân Phú</v>
          </cell>
        </row>
        <row r="654">
          <cell r="A654" t="str">
            <v>4381</v>
          </cell>
          <cell r="B654" t="str">
            <v>CN HCM - CÔNG TY CỔ PHẦN DỊCH VỤ THƯƠNG MẠI TỔNG HỢP WINCOMMERCE</v>
          </cell>
          <cell r="C654" t="str">
            <v>504 Nguyễn Tất Thành, P.18, Quận 4, HCM</v>
          </cell>
          <cell r="D654">
            <v>0</v>
          </cell>
          <cell r="E654" t="str">
            <v>Quận 4</v>
          </cell>
        </row>
        <row r="655">
          <cell r="A655" t="str">
            <v>4382</v>
          </cell>
          <cell r="B655" t="str">
            <v>CN HCM - CÔNG TY CỔ PHẦN DỊCH VỤ THƯƠNG MẠI TỔNG HỢP WINCOMMERCE</v>
          </cell>
          <cell r="C655" t="str">
            <v>167 Trần Trọng Cung, P. Tân Thuận, Đông, Q7, HCM</v>
          </cell>
          <cell r="D655">
            <v>0</v>
          </cell>
        </row>
        <row r="656">
          <cell r="A656" t="str">
            <v>4383</v>
          </cell>
          <cell r="B656" t="str">
            <v>CN HCM - CÔNG TY CỔ PHẦN DỊCH VỤ THƯƠNG MẠI TỔNG HỢP WINCOMMERCE</v>
          </cell>
          <cell r="C656" t="str">
            <v>Lô N1, Tháp M2 - Tháp Nam, KDC, P.Bắc Rạch Bà Bướm (Jamona, City), Đào Trí, P.Phú Thuận, Q.7, HCM</v>
          </cell>
          <cell r="D656">
            <v>0</v>
          </cell>
        </row>
        <row r="657">
          <cell r="A657" t="str">
            <v>4384</v>
          </cell>
          <cell r="B657" t="str">
            <v>CN HCM - CÔNG TY CỔ PHẦN DỊCH VỤ THƯƠNG MẠI TỔNG HỢP WINCOMMERCE</v>
          </cell>
          <cell r="C657" t="str">
            <v>Lô B2, tháp M1, Tháp Bắc, Tòa nhà, Jamona City, Đường Đào Trí, P.Phú Thuận, Q.7, HCM</v>
          </cell>
          <cell r="D657">
            <v>0</v>
          </cell>
        </row>
        <row r="658">
          <cell r="A658" t="str">
            <v>4386</v>
          </cell>
          <cell r="B658" t="str">
            <v>CN HCM - CÔNG TY CỔ PHẦN DỊCH VỤ THƯƠNG MẠI TỔNG HỢP WINCOMMERCE</v>
          </cell>
          <cell r="C658" t="str">
            <v>1.01, 1.02 Tầng Trệt, Dự Án Lucky Palace, Số 50 Phan Văn Khỏe, P. 2, Quận 6, HCM</v>
          </cell>
          <cell r="D658">
            <v>0</v>
          </cell>
          <cell r="E658" t="str">
            <v>Quận 6</v>
          </cell>
        </row>
        <row r="659">
          <cell r="A659" t="str">
            <v>4387</v>
          </cell>
          <cell r="B659" t="str">
            <v>CN HCM - CÔNG TY CỔ PHẦN DỊCH VỤ THƯƠNG MẠI TỔNG HỢP WINCOMMERCE</v>
          </cell>
          <cell r="C659" t="str">
            <v>195 Cao Lỗ, Phường 8, Quận 8, HCM</v>
          </cell>
          <cell r="D659">
            <v>0</v>
          </cell>
          <cell r="E659" t="str">
            <v>Quận 8</v>
          </cell>
        </row>
        <row r="660">
          <cell r="A660" t="str">
            <v>4388</v>
          </cell>
          <cell r="B660" t="str">
            <v>CN HCM - CÔNG TY CỔ PHẦN DỊCH VỤ THƯƠNG MẠI TỔNG HỢP WINCOMMERCE</v>
          </cell>
          <cell r="C660" t="str">
            <v>Căn Hộ A0106 - A0107, Tầng Trệt CC Quốc Cường Gia Lai, 340 Tạ Quang Bửu, P.05, Q.8, HCM</v>
          </cell>
          <cell r="D660">
            <v>0</v>
          </cell>
        </row>
        <row r="661">
          <cell r="A661" t="str">
            <v>4390</v>
          </cell>
          <cell r="B661" t="str">
            <v>CN HCM - CÔNG TY CỔ PHẦN DỊCH VỤ THƯƠNG MẠI TỔNG HỢP WINCOMMERCE</v>
          </cell>
          <cell r="C661" t="str">
            <v>492 Đường Nguyễn Văn Linh (Tòa Nhà Hạnh Phúc - Lô 11B), Xã Bình Hưng, Huyện Bình Chánh, HCM</v>
          </cell>
          <cell r="D661">
            <v>0</v>
          </cell>
        </row>
        <row r="662">
          <cell r="A662" t="str">
            <v>4393</v>
          </cell>
          <cell r="B662" t="str">
            <v>CN HCM - CÔNG TY CỔ PHẦN DỊCH VỤ THƯƠNG MẠI TỔNG HỢP WINCOMMERCE</v>
          </cell>
          <cell r="C662" t="str">
            <v>Số 57 Quốc Lộ 13, P. 26, Quận Bình Thạnh, HCM</v>
          </cell>
          <cell r="D662">
            <v>0</v>
          </cell>
          <cell r="E662" t="str">
            <v>Quận Bình Thạnh</v>
          </cell>
        </row>
        <row r="663">
          <cell r="A663" t="str">
            <v>4395</v>
          </cell>
          <cell r="B663" t="str">
            <v>CN HCM - CÔNG TY CỔ PHẦN DỊCH VỤ THƯƠNG MẠI TỔNG HỢP WINCOMMERCE</v>
          </cell>
          <cell r="C663" t="str">
            <v>59 Ngô Tất Tố, P. 21, Quận Bình Thạnh, HCM</v>
          </cell>
          <cell r="D663">
            <v>0</v>
          </cell>
          <cell r="E663" t="str">
            <v>Quận Bình Thạnh</v>
          </cell>
        </row>
        <row r="664">
          <cell r="A664" t="str">
            <v>4396</v>
          </cell>
          <cell r="B664" t="str">
            <v>CN HCM - CÔNG TY CỔ PHẦN DỊCH VỤ THƯƠNG MẠI TỔNG HỢP WINCOMMERCE</v>
          </cell>
          <cell r="C664" t="str">
            <v>91 Nguyễn Hữu Cảnh, P. 22, Quận Bình Thạnh, HCM</v>
          </cell>
          <cell r="D664">
            <v>0</v>
          </cell>
          <cell r="E664" t="str">
            <v>Quận Bình Thạnh</v>
          </cell>
        </row>
        <row r="665">
          <cell r="A665" t="str">
            <v>4397</v>
          </cell>
          <cell r="B665" t="str">
            <v>CN HCM - CÔNG TY CỔ PHẦN DỊCH VỤ THƯƠNG MẠI TỔNG HỢP WINCOMMERCE</v>
          </cell>
          <cell r="C665" t="str">
            <v>G10 &amp; G11 Tầng Trệt, The Manor Officetel, Số 91 Nguyễn Hữu Cảnh, Phường 22, Quận Bình Thạnh, HCM</v>
          </cell>
          <cell r="D665">
            <v>0</v>
          </cell>
          <cell r="E665" t="str">
            <v>Quận Bình Thạnh</v>
          </cell>
        </row>
        <row r="666">
          <cell r="A666" t="str">
            <v>4398</v>
          </cell>
          <cell r="B666" t="str">
            <v>CN HCM - CÔNG TY CỔ PHẦN DỊCH VỤ THƯƠNG MẠI TỔNG HỢP WINCOMMERCE</v>
          </cell>
          <cell r="C666" t="str">
            <v>7B Nơ Trang Long, P. 7, Quận Bình Thạnh, HCM</v>
          </cell>
          <cell r="D666">
            <v>0</v>
          </cell>
          <cell r="E666" t="str">
            <v>Quận Bình Thạnh</v>
          </cell>
        </row>
        <row r="667">
          <cell r="A667" t="str">
            <v>4405</v>
          </cell>
          <cell r="B667" t="str">
            <v>CN HCM - CÔNG TY CỔ PHẦN DỊCH VỤ THƯƠNG MẠI TỔNG HỢP WINCOMMERCE</v>
          </cell>
          <cell r="C667" t="str">
            <v>81B Lã Xuân Oai, Phường Long Trường, Quận 9, HCM</v>
          </cell>
          <cell r="D667">
            <v>0</v>
          </cell>
          <cell r="E667" t="str">
            <v>Quận 9</v>
          </cell>
        </row>
        <row r="668">
          <cell r="A668" t="str">
            <v>4412</v>
          </cell>
          <cell r="B668" t="str">
            <v>CN HCM - CÔNG TY CỔ PHẦN DỊCH VỤ THƯƠNG MẠI TỔNG HỢP WINCOMMERCE</v>
          </cell>
          <cell r="C668" t="str">
            <v>34 Chử Đồng Tử, Phường 7, Quận Tân Bình, HCM</v>
          </cell>
          <cell r="D668">
            <v>0</v>
          </cell>
          <cell r="E668" t="str">
            <v>Quận Tân Bình</v>
          </cell>
        </row>
        <row r="669">
          <cell r="A669" t="str">
            <v>4416</v>
          </cell>
          <cell r="B669" t="str">
            <v>CN HCM - CÔNG TY CỔ PHẦN DỊCH VỤ THƯƠNG MẠI TỔNG HỢP WINCOMMERCE</v>
          </cell>
          <cell r="C669" t="str">
            <v>113 – 113A Tam Châu, KP5, Phường Tam Phú, Quận Thủ Đức, HCM</v>
          </cell>
          <cell r="D669">
            <v>0</v>
          </cell>
        </row>
        <row r="670">
          <cell r="A670" t="str">
            <v>4417</v>
          </cell>
          <cell r="B670" t="str">
            <v>CN HÀ NỘI - CÔNG TY CỔ PHẦN DỊCH VỤ THƯƠNG MẠI TỔNG HỢP WINCOMMERCE</v>
          </cell>
          <cell r="C670" t="str">
            <v>Khu 7 - Phố Yên- Tiền Phong- Mê Linh - Hà Nội</v>
          </cell>
          <cell r="D670">
            <v>0</v>
          </cell>
        </row>
        <row r="671">
          <cell r="A671" t="str">
            <v>4420</v>
          </cell>
          <cell r="B671" t="str">
            <v>CN HCM - CÔNG TY CỔ PHẦN DỊCH VỤ THƯƠNG MẠI TỔNG HỢP WINCOMMERCE</v>
          </cell>
          <cell r="C671" t="str">
            <v>42/1 tl16, khu phố 3B, Phường Thạnh Lộc, Quận 12, HCM</v>
          </cell>
          <cell r="D671">
            <v>0</v>
          </cell>
          <cell r="E671" t="str">
            <v>Quận 12</v>
          </cell>
        </row>
        <row r="672">
          <cell r="A672" t="str">
            <v>4421</v>
          </cell>
          <cell r="B672" t="str">
            <v>CN HCM - CÔNG TY CỔ PHẦN DỊCH VỤ THƯƠNG MẠI TỔNG HỢP WINCOMMERCE</v>
          </cell>
          <cell r="C672" t="str">
            <v>372A Nơ Trang Long, Phường 13, Quận Bình Thạnh, HCM</v>
          </cell>
          <cell r="D672">
            <v>0</v>
          </cell>
          <cell r="E672" t="str">
            <v>Quận Bình Thạnh</v>
          </cell>
        </row>
        <row r="673">
          <cell r="A673" t="str">
            <v>4435</v>
          </cell>
          <cell r="B673" t="str">
            <v>CN HCM - CÔNG TY CỔ PHẦN DỊCH VỤ THƯƠNG MẠI TỔNG HỢP WINCOMMERCE</v>
          </cell>
          <cell r="C673" t="str">
            <v>219 Tây Thạnh, Phường Tây Thạnh, Quận Tân Phú, HCM</v>
          </cell>
          <cell r="D673">
            <v>0</v>
          </cell>
          <cell r="E673" t="str">
            <v>Quận Tân Phú</v>
          </cell>
        </row>
        <row r="674">
          <cell r="A674" t="str">
            <v>4441</v>
          </cell>
          <cell r="B674" t="str">
            <v>CN HCM - CÔNG TY CỔ PHẦN DỊCH VỤ THƯƠNG MẠI TỔNG HỢP WINCOMMERCE</v>
          </cell>
          <cell r="C674" t="str">
            <v>1.26-1.27, Blck B, CC Viva Riverside, 1472 Võ Văn Kiệt, P. 3, Quận 6, HCM</v>
          </cell>
          <cell r="D674">
            <v>0</v>
          </cell>
          <cell r="E674" t="str">
            <v>Quận 6</v>
          </cell>
        </row>
        <row r="675">
          <cell r="A675" t="str">
            <v>4462</v>
          </cell>
          <cell r="B675" t="str">
            <v>CN HCM - CÔNG TY CỔ PHẦN DỊCH VỤ THƯƠNG MẠI TỔNG HỢP WINCOMMERCE</v>
          </cell>
          <cell r="C675" t="str">
            <v>34 Chương Dương, P. Linh Chiểu, Quận Thủ Đức, HCM</v>
          </cell>
          <cell r="D675">
            <v>0</v>
          </cell>
        </row>
        <row r="676">
          <cell r="A676" t="str">
            <v>4463</v>
          </cell>
          <cell r="B676" t="str">
            <v>CN HCM - CÔNG TY CỔ PHẦN DỊCH VỤ THƯƠNG MẠI TỔNG HỢP WINCOMMERCE</v>
          </cell>
          <cell r="C676" t="str">
            <v>48 đường số 26, KP5, P. Hiệp Bình Chánh, Quận Thủ Đức, HCM</v>
          </cell>
          <cell r="D676">
            <v>0</v>
          </cell>
        </row>
        <row r="677">
          <cell r="A677" t="str">
            <v>4469</v>
          </cell>
          <cell r="B677" t="str">
            <v>CN HCM - CÔNG TY CỔ PHẦN DỊCH VỤ THƯƠNG MẠI TỔNG HỢP WINCOMMERCE</v>
          </cell>
          <cell r="C677" t="str">
            <v>71 đường số 9, khu phố 4, Phường Bình Chiểu, Quận Thủ Đức, HCM</v>
          </cell>
          <cell r="D677">
            <v>0</v>
          </cell>
        </row>
        <row r="678">
          <cell r="A678" t="str">
            <v>4493</v>
          </cell>
          <cell r="B678" t="str">
            <v>CN HCM - CÔNG TY CỔ PHẦN DỊCH VỤ THƯƠNG MẠI TỔNG HỢP WINCOMMERCE</v>
          </cell>
          <cell r="C678" t="str">
            <v>425 Tô Ký, Phường Trung Mỹ Tây, Quận 12, HCM</v>
          </cell>
          <cell r="D678">
            <v>0</v>
          </cell>
          <cell r="E678" t="str">
            <v>Quận 12</v>
          </cell>
        </row>
        <row r="679">
          <cell r="A679" t="str">
            <v>4553</v>
          </cell>
          <cell r="B679" t="str">
            <v>CN HÀ NỘI - CÔNG TY CỔ PHẦN DỊCH VỤ THƯƠNG MẠI TỔNG HỢP WINCOMMERCE</v>
          </cell>
          <cell r="C679" t="str">
            <v>"Ki ốt số 02-04, tầng 1 thuộc tòa nhà B2.1.HH03B, Khu đô thị Thanh Hà - 
Cienco5, xã Cự Khê, huyện Thanh Oai, thành phố Hà Nội."</v>
          </cell>
          <cell r="D679">
            <v>0</v>
          </cell>
        </row>
        <row r="680">
          <cell r="A680" t="str">
            <v>4569</v>
          </cell>
          <cell r="B680" t="str">
            <v>CN HCM - CÔNG TY CỔ PHẦN DỊCH VỤ THƯƠNG MẠI TỔNG HỢP WINCOMMERCE</v>
          </cell>
          <cell r="C680" t="str">
            <v>Lô G1.03 và G1.04, Chung cư Grand Riverside, 278-283 Bến Vân Đồn, Phường 2, Quận 4, HCM</v>
          </cell>
          <cell r="D680">
            <v>0</v>
          </cell>
          <cell r="E680" t="str">
            <v>Quận 4</v>
          </cell>
        </row>
        <row r="681">
          <cell r="A681" t="str">
            <v>4578</v>
          </cell>
          <cell r="B681" t="str">
            <v>CN HCM - CÔNG TY CỔ PHẦN DỊCH VỤ THƯƠNG MẠI TỔNG HỢP WINCOMMERCE</v>
          </cell>
          <cell r="C681" t="str">
            <v>145A Lê Đình Cẩn, khu phố 6, Phường Tân Tạo, Quận Bình Tân, HCM</v>
          </cell>
          <cell r="D681">
            <v>0</v>
          </cell>
          <cell r="E681" t="str">
            <v>Quận Bình Tân</v>
          </cell>
        </row>
        <row r="682">
          <cell r="A682" t="str">
            <v>4590</v>
          </cell>
          <cell r="B682" t="str">
            <v>CN HCM - CÔNG TY CỔ PHẦN DỊCH VỤ THƯƠNG MẠI TỔNG HỢP WINCOMMERCE</v>
          </cell>
          <cell r="C682" t="str">
            <v>SH11 - SH12 tầng 001 tháp (block)B, Dự án chung cư kết hợp, Thương mại DV số 370 Nguyễn Văn Quỳ, phường Phú Thuận, Quận 7, HCM</v>
          </cell>
          <cell r="D682">
            <v>0</v>
          </cell>
          <cell r="E682" t="str">
            <v>Quận 7</v>
          </cell>
        </row>
        <row r="683">
          <cell r="A683" t="str">
            <v>4608</v>
          </cell>
          <cell r="B683" t="str">
            <v>CN HCM - CÔNG TY CỔ PHẦN DỊCH VỤ THƯƠNG MẠI TỔNG HỢP WINCOMMERCE</v>
          </cell>
          <cell r="C683" t="str">
            <v>79A Huỳnh Tịnh Của, Phường 8, Quận 3, HCM</v>
          </cell>
          <cell r="D683">
            <v>0</v>
          </cell>
          <cell r="E683" t="str">
            <v>Quận 3</v>
          </cell>
        </row>
        <row r="684">
          <cell r="A684" t="str">
            <v>4615</v>
          </cell>
          <cell r="B684" t="str">
            <v>CN HCM - CÔNG TY CỔ PHẦN DỊCH VỤ THƯƠNG MẠI TỔNG HỢP WINCOMMERCE</v>
          </cell>
          <cell r="C684" t="str">
            <v>950-950A Tạ Quang Bửu, P5, Q8, HCM</v>
          </cell>
          <cell r="D684">
            <v>0</v>
          </cell>
        </row>
        <row r="685">
          <cell r="A685" t="str">
            <v>4662</v>
          </cell>
          <cell r="B685" t="str">
            <v>CN HCM - CÔNG TY CỔ PHẦN DỊCH VỤ THƯƠNG MẠI TỔNG HỢP WINCOMMERCE</v>
          </cell>
          <cell r="C685" t="str">
            <v>B1.03, Tầng 1+2, Block B, Khu liên hợp cao ốc TTTM-, văn phòng và căn hộ, 177 Xa lộ Hà Nội, phường Thảo Điền, Quận 2, TP. Hồ Chí Minh Việt Nam</v>
          </cell>
          <cell r="D685">
            <v>0</v>
          </cell>
          <cell r="E685" t="str">
            <v>Quận 2</v>
          </cell>
        </row>
        <row r="686">
          <cell r="A686" t="str">
            <v>4704</v>
          </cell>
          <cell r="B686" t="str">
            <v>CN HCM - CÔNG TY CỔ PHẦN DỊCH VỤ THƯƠNG MẠI TỔNG HỢP WINCOMMERCE</v>
          </cell>
          <cell r="C686" t="str">
            <v>159 Tân Lập II, tổ 3, khu phố 6, Hiệp Phú, Quận 9, HCM</v>
          </cell>
          <cell r="D686">
            <v>0</v>
          </cell>
          <cell r="E686" t="str">
            <v>Quận 9</v>
          </cell>
        </row>
        <row r="687">
          <cell r="A687" t="str">
            <v>4757</v>
          </cell>
          <cell r="B687" t="str">
            <v>CN HCM - CÔNG TY CỔ PHẦN DỊCH VỤ THƯƠNG MẠI TỔNG HỢP WINCOMMERCE</v>
          </cell>
          <cell r="C687" t="str">
            <v>37 Đồng Nai, Phường 15, Quận 10, HCM</v>
          </cell>
          <cell r="D687">
            <v>0</v>
          </cell>
          <cell r="E687" t="str">
            <v>Quận 10</v>
          </cell>
        </row>
        <row r="688">
          <cell r="A688" t="str">
            <v>4772</v>
          </cell>
          <cell r="B688" t="str">
            <v>CN HCM - CÔNG TY CỔ PHẦN DỊCH VỤ THƯƠNG MẠI TỔNG HỢP WINCOMMERCE</v>
          </cell>
          <cell r="C688" t="str">
            <v>0.01 Tần Trệt Tháp 2, Sun Avenue, 28 Mai Chí Thọ Phường An Phú, Quận 2, TP. Hồ Chí Minh Việt Nam</v>
          </cell>
          <cell r="D688">
            <v>0</v>
          </cell>
          <cell r="E688" t="str">
            <v>Quận 2</v>
          </cell>
        </row>
        <row r="689">
          <cell r="A689" t="str">
            <v>4774</v>
          </cell>
          <cell r="B689" t="str">
            <v>CN HCM - CÔNG TY CỔ PHẦN DỊCH VỤ THƯƠNG MẠI TỔNG HỢP WINCOMMERCE</v>
          </cell>
          <cell r="C689" t="str">
            <v>45F1-46F1, đường DN5 (khu dân cư An Sương), khu phố 4, Phường Đông Hưng Thuận, Quận 12, (đường DN5), HCM</v>
          </cell>
          <cell r="D689">
            <v>0</v>
          </cell>
          <cell r="E689" t="str">
            <v>Quận 12</v>
          </cell>
        </row>
        <row r="690">
          <cell r="A690" t="str">
            <v>4779</v>
          </cell>
          <cell r="B690" t="str">
            <v>CN HCM - CÔNG TY CỔ PHẦN DỊCH VỤ THƯƠNG MẠI TỔNG HỢP WINCOMMERCE</v>
          </cell>
          <cell r="C690" t="str">
            <v>CS3-CS4 chung cư Prosper Plaza 22/14 Phan Văn Hớn, Phường Tân Thới Nhất, Quận 12, HCM</v>
          </cell>
          <cell r="D690">
            <v>0</v>
          </cell>
          <cell r="E690" t="str">
            <v>Quận 12</v>
          </cell>
        </row>
        <row r="691">
          <cell r="A691" t="str">
            <v>4783</v>
          </cell>
          <cell r="B691" t="str">
            <v>CN HCM - CÔNG TY CỔ PHẦN DỊCH VỤ THƯƠNG MẠI TỔNG HỢP WINCOMMERCE</v>
          </cell>
          <cell r="C691" t="str">
            <v>0.01, Chung cư CH1, Đường số 10, Khu dân cư CityLand, Phường 10, Quận Gò Vấp, HCM</v>
          </cell>
          <cell r="D691">
            <v>0</v>
          </cell>
          <cell r="E691" t="str">
            <v>Quận Gò Vấp</v>
          </cell>
        </row>
        <row r="692">
          <cell r="A692" t="str">
            <v>4785</v>
          </cell>
          <cell r="B692" t="str">
            <v>CN HCM - CÔNG TY CỔ PHẦN DỊCH VỤ THƯƠNG MẠI TỔNG HỢP WINCOMMERCE</v>
          </cell>
          <cell r="C692" t="str">
            <v>01.04 tầng 1, chung cư Phương, Việt, 1002 Tạ quang Bửu, P6, Quận 8, HCM</v>
          </cell>
          <cell r="D692">
            <v>0</v>
          </cell>
          <cell r="E692" t="str">
            <v>Quận 8</v>
          </cell>
        </row>
        <row r="693">
          <cell r="A693" t="str">
            <v>4808</v>
          </cell>
          <cell r="B693" t="str">
            <v>CN HCM - CÔNG TY CỔ PHẦN DỊCH VỤ THƯƠNG MẠI TỔNG HỢP WINCOMMERCE</v>
          </cell>
          <cell r="C693" t="str">
            <v>Lô RS6.SH.15 Tầng 1 Tháp RS6, Khu Thương mại Dịch vụ, và căn hộ - Khu 2, 239-241 Hòa Bình, Phường Hiệp Tân, Quận Tân Phú, HCM</v>
          </cell>
          <cell r="D693">
            <v>0</v>
          </cell>
          <cell r="E693" t="str">
            <v>Quận Tân Phú</v>
          </cell>
        </row>
        <row r="694">
          <cell r="A694" t="str">
            <v>4821</v>
          </cell>
          <cell r="B694" t="str">
            <v>CN HCM - CÔNG TY CỔ PHẦN DỊCH VỤ THƯƠNG MẠI TỔNG HỢP WINCOMMERCE</v>
          </cell>
          <cell r="C694" t="str">
            <v>0.14 tầng 01 (trệt), Chung cư cao tầng Phường Trường Thọ, 17 Đường số 3, Khu phố 6, P. Trường Thọ Quận Thủ Đức, TP. Hồ Chí Minh Việt Nam</v>
          </cell>
          <cell r="D694">
            <v>0</v>
          </cell>
        </row>
        <row r="695">
          <cell r="A695" t="str">
            <v>4823</v>
          </cell>
          <cell r="B695" t="str">
            <v>CN HCM - CÔNG TY CỔ PHẦN DỊCH VỤ THƯƠNG MẠI TỔNG HỢP WINCOMMERCE</v>
          </cell>
          <cell r="C695" t="str">
            <v>RS4-SH.03 tại dự án khu TMDV căn hộ địa chỉ 278 đường, Hòa Bình, Phường Hiệp Tân, (Dự án Richstar Residence), Q.Tân phú, HCM</v>
          </cell>
          <cell r="D695">
            <v>0</v>
          </cell>
        </row>
        <row r="696">
          <cell r="A696" t="str">
            <v>4832</v>
          </cell>
          <cell r="B696" t="str">
            <v>CN HÀ NỘI - CÔNG TY CỔ PHẦN DỊCH VỤ THƯƠNG MẠI TỔNG HỢP WINCOMMERCE</v>
          </cell>
          <cell r="C696" t="str">
            <v>Khu 10 Chợ Phố Hạ, Xã Mê Linh, Huyện Mê Linh, Hà Nội</v>
          </cell>
          <cell r="D696">
            <v>0</v>
          </cell>
        </row>
        <row r="697">
          <cell r="A697" t="str">
            <v>4846</v>
          </cell>
          <cell r="B697" t="str">
            <v>CN HCM - CÔNG TY CỔ PHẦN DỊCH VỤ THƯƠNG MẠI TỔNG HỢP WINCOMMERCE</v>
          </cell>
          <cell r="C697" t="str">
            <v>Số 16 đường số 5A, KDC Trung Sơn, ấp 4B, xã Bình Hưng, Huyện Bình Chánh, HCM</v>
          </cell>
          <cell r="D697">
            <v>0</v>
          </cell>
        </row>
        <row r="698">
          <cell r="A698" t="str">
            <v>4858</v>
          </cell>
          <cell r="B698" t="str">
            <v>CN HCM - CÔNG TY CỔ PHẦN DỊCH VỤ THƯƠNG MẠI TỔNG HỢP WINCOMMERCE</v>
          </cell>
          <cell r="C698" t="str">
            <v>351/29 Lê Đại Hành, Phường 11, Quận 11, TP. Hồ Chí Minh Việt Nam</v>
          </cell>
          <cell r="D698">
            <v>0</v>
          </cell>
          <cell r="E698" t="str">
            <v>Quận 11</v>
          </cell>
        </row>
        <row r="699">
          <cell r="A699" t="str">
            <v>4864</v>
          </cell>
          <cell r="B699" t="str">
            <v>CHI NHÁNH HÀ NỘI - CÔNG TY CỔ PHẦN DỊCH VỤ THƯƠNG MẠI TỔNG HỢP WINCOMMERCE</v>
          </cell>
          <cell r="C699" t="str">
            <v>138 Thị trân văn giang</v>
          </cell>
          <cell r="D699" t="str">
            <v>138 Thị trân văn giang</v>
          </cell>
          <cell r="E699" t="str">
            <v>TỈNH</v>
          </cell>
          <cell r="F699" t="str">
            <v>TỈNH</v>
          </cell>
        </row>
        <row r="700">
          <cell r="A700" t="str">
            <v>4880</v>
          </cell>
          <cell r="B700" t="str">
            <v>CHI NHÁNH HÀ NỘI - CÔNG TY CỔ PHẦN DỊCH VỤ THƯƠNG MẠI TỔNG HỢP WINCOMMERCE</v>
          </cell>
          <cell r="C700" t="str">
            <v>Thôn bên  363 thị trân văn giang</v>
          </cell>
          <cell r="D700" t="str">
            <v>Thôn bên  363 thị trân văn giang</v>
          </cell>
          <cell r="E700" t="str">
            <v>TỈNH</v>
          </cell>
          <cell r="F700" t="str">
            <v>TỈNH</v>
          </cell>
        </row>
        <row r="701">
          <cell r="A701" t="str">
            <v>4881</v>
          </cell>
          <cell r="B701" t="str">
            <v>CN HCM - CÔNG TY CỔ PHẦN DỊCH VỤ THƯƠNG MẠI TỔNG HỢP WINCOMMERCE</v>
          </cell>
          <cell r="C701" t="str">
            <v>BTM1-3 BlockB tầng 1 (trệt), khu phố 3 Centana, 36 mai Chí Thọ, Phường An Phú, Quận 2, TP. Hồ Chí Minh Việt Nam</v>
          </cell>
          <cell r="D701">
            <v>0</v>
          </cell>
          <cell r="E701" t="str">
            <v>Quận 2</v>
          </cell>
        </row>
        <row r="702">
          <cell r="A702" t="str">
            <v>4884</v>
          </cell>
          <cell r="B702" t="str">
            <v>CN HCM - CÔNG TY CỔ PHẦN DỊCH VỤ THƯƠNG MẠI TỔNG HỢP WINCOMMERCE</v>
          </cell>
          <cell r="C702" t="str">
            <v>23/2 đường số 9, Khu phố 4, Phường Trường Thọ, Quận Thủ Đức, TP. Hồ Chí Minh Việt Nam</v>
          </cell>
          <cell r="D702">
            <v>0</v>
          </cell>
        </row>
        <row r="703">
          <cell r="A703" t="str">
            <v>4887</v>
          </cell>
          <cell r="B703" t="str">
            <v>CN HÀ NỘI - CÔNG TY CỔ PHẦN DỊCH VỤ THƯƠNG MẠI TỔNG HỢP WINCOMMERCE</v>
          </cell>
          <cell r="C703" t="str">
            <v>Cụm 6 Thị trấn Phúc Thọ, Huyện Phúc Thọ, TP. Hà Nội Việt Nam</v>
          </cell>
          <cell r="D703">
            <v>0</v>
          </cell>
        </row>
        <row r="704">
          <cell r="A704" t="str">
            <v>4895</v>
          </cell>
          <cell r="B704" t="str">
            <v>CN HCM - CÔNG TY CỔ PHẦN DỊCH VỤ THƯƠNG MẠI TỔNG HỢP WINCOMMERCE</v>
          </cell>
          <cell r="C704" t="str">
            <v>42-44 đường A4, Phường 12, Quận Tân Bình, HCM</v>
          </cell>
          <cell r="D704">
            <v>0</v>
          </cell>
          <cell r="E704" t="str">
            <v>Quận Tân Bình</v>
          </cell>
        </row>
        <row r="705">
          <cell r="A705" t="str">
            <v>4915</v>
          </cell>
          <cell r="B705" t="str">
            <v>CN HCM - CÔNG TY CỔ PHẦN DỊCH VỤ THƯƠNG MẠI TỔNG HỢP WINCOMMERCE</v>
          </cell>
          <cell r="C705" t="str">
            <v>0.01. Tầng trệt tháp 4, Sun Avenue 28 Mai Chí Thọ, Phường An Phú, Quận 2, TP. Hồ Chí Minh Việt Nam</v>
          </cell>
          <cell r="D705">
            <v>0</v>
          </cell>
          <cell r="E705" t="str">
            <v>Quận 2</v>
          </cell>
        </row>
        <row r="706">
          <cell r="A706" t="str">
            <v>4922</v>
          </cell>
          <cell r="B706" t="str">
            <v>CN HCM - CÔNG TY CỔ PHẦN DỊCH VỤ THƯƠNG MẠI TỔNG HỢP WINCOMMERCE</v>
          </cell>
          <cell r="C706" t="str">
            <v>Tổ hợp chung cư H098&amp;T106 tại 241/42, Nguyễn Văn Luông, phườn 11, Quận 6, TP. Hồ Chí Minh Việt Nam</v>
          </cell>
          <cell r="D706">
            <v>0</v>
          </cell>
          <cell r="E706" t="str">
            <v>Quận 6</v>
          </cell>
        </row>
        <row r="707">
          <cell r="A707" t="str">
            <v>4927</v>
          </cell>
          <cell r="B707" t="str">
            <v>CN HÀ NỘI - CÔNG TY CỔ PHẦN DỊCH VỤ THƯƠNG MẠI TỔNG HỢP WINCOMMERCE</v>
          </cell>
          <cell r="C707" t="str">
            <v>Khu 10 Thôn Thường Lệ, Xã Đại Thịnh, Huyện Mê Linh, TP Hà Nội</v>
          </cell>
          <cell r="D707">
            <v>0</v>
          </cell>
        </row>
        <row r="708">
          <cell r="A708" t="str">
            <v>4935</v>
          </cell>
          <cell r="B708" t="str">
            <v>CN HCM - CÔNG TY CỔ PHẦN DỊCH VỤ THƯƠNG MẠI TỔNG HỢP WINCOMMERCE</v>
          </cell>
          <cell r="C708" t="str">
            <v>339DE Nguyễn Cảnh Chân, Phường Cầu Kho, Quận 1, HCM</v>
          </cell>
          <cell r="D708">
            <v>0</v>
          </cell>
          <cell r="E708" t="str">
            <v>Quận 1</v>
          </cell>
        </row>
        <row r="709">
          <cell r="A709" t="str">
            <v>4937</v>
          </cell>
          <cell r="B709" t="str">
            <v>CN HCM - CÔNG TY CỔ PHẦN DỊCH VỤ THƯƠNG MẠI TỔNG HỢP WINCOMMERCE</v>
          </cell>
          <cell r="C709" t="str">
            <v>A01 –TMDV01-02 cao ốc Jamila, 60 đường 697, KP2, Phường Phú Hữu, Quận 9, HCM</v>
          </cell>
          <cell r="D709">
            <v>0</v>
          </cell>
          <cell r="E709" t="str">
            <v>Quận 9</v>
          </cell>
        </row>
        <row r="710">
          <cell r="A710" t="str">
            <v>4940</v>
          </cell>
          <cell r="B710" t="str">
            <v>CN HCM - CÔNG TY CỔ PHẦN DỊCH VỤ THƯƠNG MẠI TỔNG HỢP WINCOMMERCE</v>
          </cell>
          <cell r="C710" t="str">
            <v>Tầng Trệt Cao ốc An Cư, số 8, đường Thái Thuận, P An Phú, Quận 2, TP. Hồ Chí Minh Việt Nam</v>
          </cell>
          <cell r="D710">
            <v>0</v>
          </cell>
          <cell r="E710" t="str">
            <v>Quận 2</v>
          </cell>
        </row>
        <row r="711">
          <cell r="A711" t="str">
            <v>4943</v>
          </cell>
          <cell r="B711" t="str">
            <v>CN HCM - CÔNG TY CỔ PHẦN DỊCH VỤ THƯƠNG MẠI TỔNG HỢP WINCOMMERCE</v>
          </cell>
          <cell r="C711" t="str">
            <v>TM05- Dự án KDC Sông Đà 434/16 đường 26 tháng 3, Phường 15, Quận Gò Vấp, HCM</v>
          </cell>
          <cell r="D711">
            <v>0</v>
          </cell>
          <cell r="E711" t="str">
            <v>Quận Gò Vấp</v>
          </cell>
        </row>
        <row r="712">
          <cell r="A712" t="str">
            <v>4952</v>
          </cell>
          <cell r="B712" t="str">
            <v>CN HCM - CÔNG TY CỔ PHẦN DỊCH VỤ THƯƠNG MẠI TỔNG HỢP WINCOMMERCE</v>
          </cell>
          <cell r="C712" t="str">
            <v>97 Nguyên Hồng, Phường 1, Quận Gò Vấp, HCM</v>
          </cell>
          <cell r="D712">
            <v>0</v>
          </cell>
          <cell r="E712" t="str">
            <v>Quận Gò Vấp</v>
          </cell>
        </row>
        <row r="713">
          <cell r="A713" t="str">
            <v>5005</v>
          </cell>
          <cell r="B713" t="str">
            <v>CN HCM - CÔNG TY CỔ PHẦN DỊCH VỤ THƯƠNG MẠI TỔNG HỢP WINCOMMERCE</v>
          </cell>
          <cell r="C713" t="str">
            <v>09 Phạm Vấn, Phường Phú Thọ Hòa, Quận Tân Phú, HCM</v>
          </cell>
          <cell r="D713">
            <v>0</v>
          </cell>
          <cell r="E713" t="str">
            <v>Quận Tân Phú</v>
          </cell>
        </row>
        <row r="714">
          <cell r="A714" t="str">
            <v>5006</v>
          </cell>
          <cell r="B714" t="str">
            <v>CN HCM - CÔNG TY CỔ PHẦN DỊCH VỤ THƯƠNG MẠI TỔNG HỢP WINCOMMERCE</v>
          </cell>
          <cell r="C714" t="str">
            <v>185B Nguyễn Thị Định, Phường An Phú, Quận 2, TP. Hồ Chí Minh Việt Nam</v>
          </cell>
          <cell r="D714">
            <v>0</v>
          </cell>
          <cell r="E714" t="str">
            <v>Quận 2</v>
          </cell>
        </row>
        <row r="715">
          <cell r="A715" t="str">
            <v>5007</v>
          </cell>
          <cell r="B715" t="str">
            <v>CN HCM - CÔNG TY CỔ PHẦN DỊCH VỤ THƯƠNG MẠI TỔNG HỢP WINCOMMERCE</v>
          </cell>
          <cell r="C715" t="str">
            <v>7-9 Nguyễn Hiền, Phường 4, Quận 3, HCM</v>
          </cell>
          <cell r="D715">
            <v>0</v>
          </cell>
          <cell r="E715" t="str">
            <v>Quận 3</v>
          </cell>
        </row>
        <row r="716">
          <cell r="A716" t="str">
            <v>5019</v>
          </cell>
          <cell r="B716" t="str">
            <v>CN HCM - CÔNG TY CỔ PHẦN DỊCH VỤ THƯƠNG MẠI TỔNG HỢP WINCOMMERCE</v>
          </cell>
          <cell r="C716" t="str">
            <v>606/144-606/146 Ba Tháng Hai, Phường 14, Quận 10, HCM</v>
          </cell>
          <cell r="D716">
            <v>0</v>
          </cell>
          <cell r="E716" t="str">
            <v>Quận 10</v>
          </cell>
        </row>
        <row r="717">
          <cell r="A717" t="str">
            <v>5024</v>
          </cell>
          <cell r="B717" t="str">
            <v>CN HCM - CÔNG TY CỔ PHẦN DỊCH VỤ THƯƠNG MẠI TỔNG HỢP WINCOMMERCE</v>
          </cell>
          <cell r="C717" t="str">
            <v>33/4 ấp Mới 1, Xã Tân Xuân, Huyện Hóc Môn, HCM</v>
          </cell>
          <cell r="D717">
            <v>0</v>
          </cell>
          <cell r="E717" t="str">
            <v>Huyện Hóc Môn</v>
          </cell>
        </row>
        <row r="718">
          <cell r="A718" t="str">
            <v>5025</v>
          </cell>
          <cell r="B718" t="str">
            <v>CN HCM - CÔNG TY CỔ PHẦN DỊCH VỤ THƯƠNG MẠI TỔNG HỢP WINCOMMERCE</v>
          </cell>
          <cell r="C718" t="str">
            <v>15 Nguyễn Quang Bích, Phường 13, Quận Tân Bình, HCM</v>
          </cell>
          <cell r="D718">
            <v>0</v>
          </cell>
          <cell r="E718" t="str">
            <v>Quận Tân Bình</v>
          </cell>
        </row>
        <row r="719">
          <cell r="A719" t="str">
            <v>5026</v>
          </cell>
          <cell r="B719" t="str">
            <v>CN HCM - CÔNG TY CỔ PHẦN DỊCH VỤ THƯƠNG MẠI TỔNG HỢP WINCOMMERCE</v>
          </cell>
          <cell r="C719" t="str">
            <v>163/25/1 Tô Hiến Thành, Phường 13, Quận 10, HCM</v>
          </cell>
          <cell r="D719">
            <v>0</v>
          </cell>
          <cell r="E719" t="str">
            <v>Quận 10</v>
          </cell>
        </row>
        <row r="720">
          <cell r="A720" t="str">
            <v>5029</v>
          </cell>
          <cell r="B720" t="str">
            <v>CN HCM - CÔNG TY CỔ PHẦN DỊCH VỤ THƯƠNG MẠI TỔNG HỢP WINCOMMERCE</v>
          </cell>
          <cell r="C720" t="str">
            <v>42 Thăng Long, Phường 4, Quận Tân Bình, HCM</v>
          </cell>
          <cell r="D720">
            <v>0</v>
          </cell>
          <cell r="E720" t="str">
            <v>Quận Tân Bình</v>
          </cell>
        </row>
        <row r="721">
          <cell r="A721" t="str">
            <v>5043</v>
          </cell>
          <cell r="B721" t="str">
            <v>CN HCM - CÔNG TY CỔ PHẦN DỊCH VỤ THƯƠNG MẠI TỔNG HỢP WINCOMMERCE</v>
          </cell>
          <cell r="C721" t="str">
            <v>81 đường số 2, KP6, Phường Hiệp Bình Phước, Quận Thủ Đức, TP. Hồ Chí Minh Việt Nam</v>
          </cell>
          <cell r="D721">
            <v>0</v>
          </cell>
        </row>
        <row r="722">
          <cell r="A722" t="str">
            <v>5077</v>
          </cell>
          <cell r="B722" t="str">
            <v>CN HCM - CÔNG TY CỔ PHẦN DỊCH VỤ THƯƠNG MẠI TỔNG HỢP WINCOMMERCE</v>
          </cell>
          <cell r="C722" t="str">
            <v>254/63 Âu Cơ, P. 9, Quận Tân Bình, HCM</v>
          </cell>
          <cell r="D722">
            <v>0</v>
          </cell>
          <cell r="E722" t="str">
            <v>Quận Tân Bình</v>
          </cell>
        </row>
        <row r="723">
          <cell r="A723" t="str">
            <v>5085</v>
          </cell>
          <cell r="B723" t="str">
            <v>CN HCM - CÔNG TY CỔ PHẦN DỊCH VỤ THƯƠNG MẠI TỔNG HỢP WINCOMMERCE</v>
          </cell>
          <cell r="C723" t="str">
            <v>48 Liêu Bình Hương, ấp Tân Tiến, xã Tân Thông Hội, Huyện Củ Chi, HCM</v>
          </cell>
          <cell r="D723">
            <v>0</v>
          </cell>
          <cell r="E723" t="str">
            <v>Huyện Củ Chi</v>
          </cell>
        </row>
        <row r="724">
          <cell r="A724" t="str">
            <v>5086</v>
          </cell>
          <cell r="B724" t="str">
            <v>CN HCM - CÔNG TY CỔ PHẦN DỊCH VỤ THƯƠNG MẠI TỔNG HỢP WINCOMMERCE</v>
          </cell>
          <cell r="C724" t="str">
            <v>120 Lò Lu, Phường Trường Thạnh, Quận 9, TP. Hồ Chí Minh Việt Nam</v>
          </cell>
          <cell r="D724">
            <v>0</v>
          </cell>
          <cell r="E724" t="str">
            <v>Quận 9</v>
          </cell>
        </row>
        <row r="725">
          <cell r="A725" t="str">
            <v>5101</v>
          </cell>
          <cell r="B725" t="str">
            <v>CN HÀ NỘI - CÔNG TY CỔ PHẦN DỊCH VỤ THƯƠNG MẠI TỔNG HỢP WINCOMMERCE</v>
          </cell>
          <cell r="C725" t="str">
            <v>Số 168 Thôn Mới, Xã Cao Dương, Huyện Thanh Oai, Thành phố Hà Nội</v>
          </cell>
          <cell r="D725">
            <v>0</v>
          </cell>
        </row>
        <row r="726">
          <cell r="A726" t="str">
            <v>5115</v>
          </cell>
          <cell r="B726" t="str">
            <v>CN HCM - CÔNG TY CỔ PHẦN DỊCH VỤ THƯƠNG MẠI TỔNG HỢP WINCOMMERCE</v>
          </cell>
          <cell r="C726" t="str">
            <v>1.17 và 1.04 Tầng 1+2, CC Hiệp Thành (Parkland), số 38 đường N5, KDC Hiệp Thành, Phường Hiệp Thành, Quận 12, HCM</v>
          </cell>
          <cell r="D726">
            <v>0</v>
          </cell>
          <cell r="E726" t="str">
            <v>Quận 12</v>
          </cell>
        </row>
        <row r="727">
          <cell r="A727" t="str">
            <v>5124</v>
          </cell>
          <cell r="B727" t="str">
            <v>CN HCM - CÔNG TY CỔ PHẦN DỊCH VỤ THƯƠNG MẠI TỔNG HỢP WINCOMMERCE</v>
          </cell>
          <cell r="C727" t="str">
            <v>B1.01 tầng 1 Block tại dự án Khu Dân cứ Phước Long, Phường Phước Long B, Quận 9, TP. Hồ Chí Minh Việt Nam</v>
          </cell>
          <cell r="D727">
            <v>0</v>
          </cell>
          <cell r="E727" t="str">
            <v>Quận 9</v>
          </cell>
        </row>
        <row r="728">
          <cell r="A728" t="str">
            <v>5141</v>
          </cell>
          <cell r="B728" t="str">
            <v>CN HCM - CÔNG TY CỔ PHẦN DỊCH VỤ THƯƠNG MẠI TỔNG HỢP WINCOMMERCE</v>
          </cell>
          <cell r="C728" t="str">
            <v>112/6 Tân Chánh Hiệp 36, Khu phố 6, Phường Tân Chánh Hiệp, Quận 12, HCM</v>
          </cell>
          <cell r="D728">
            <v>0</v>
          </cell>
          <cell r="E728" t="str">
            <v>Quận 12</v>
          </cell>
        </row>
        <row r="729">
          <cell r="A729" t="str">
            <v>5161</v>
          </cell>
          <cell r="B729" t="str">
            <v>CN HÀ NỘI - CÔNG TY CỔ PHẦN DỊCH VỤ THƯƠNG MẠI TỔNG HỢP WINCOMMERCE</v>
          </cell>
          <cell r="C729" t="str">
            <v>248 Chợ Chiều Chuông, Xã Phương Trung, Huyện Thanh Oai, Thành phố Hà Nội</v>
          </cell>
          <cell r="D729">
            <v>0</v>
          </cell>
        </row>
        <row r="730">
          <cell r="A730" t="str">
            <v>5162</v>
          </cell>
          <cell r="B730" t="str">
            <v>CN HÀ NỘI - CÔNG TY CỔ PHẦN DỊCH VỤ THƯƠNG MẠI TỔNG HỢP WINCOMMERCE</v>
          </cell>
          <cell r="C730" t="str">
            <v>Số 120 QL21, Thôn Tảo Dương, Xã Hồng Dương, Huyện Thanh Oai, Thành phố Hà Nội</v>
          </cell>
          <cell r="D730">
            <v>0</v>
          </cell>
        </row>
        <row r="731">
          <cell r="A731" t="str">
            <v>5176</v>
          </cell>
          <cell r="B731" t="str">
            <v>CN HÀ NỘI - CÔNG TY CỔ PHẦN DỊCH VỤ THƯƠNG MẠI TỔNG HỢP WINCOMMERCE</v>
          </cell>
          <cell r="C731" t="str">
            <v>37 Thôn Chằm, Xã Bình Minh, Huyện Thanh Oai, Thành phố Hà Nội</v>
          </cell>
          <cell r="D731">
            <v>0</v>
          </cell>
        </row>
        <row r="732">
          <cell r="A732" t="str">
            <v>5182</v>
          </cell>
          <cell r="B732" t="str">
            <v>CN HCM - CÔNG TY CỔ PHẦN DỊCH VỤ THƯƠNG MẠI TỔNG HỢP WINCOMMERCE</v>
          </cell>
          <cell r="C732" t="str">
            <v>8/9 ấp Hưng Lân, Xã Bà Điểm, Huyện Hóc Môn, HCM</v>
          </cell>
          <cell r="D732">
            <v>0</v>
          </cell>
          <cell r="E732" t="str">
            <v>Huyện Hóc Môn</v>
          </cell>
        </row>
        <row r="733">
          <cell r="A733" t="str">
            <v>5187</v>
          </cell>
          <cell r="B733" t="str">
            <v>CN HCM - CÔNG TY CỔ PHẦN DỊCH VỤ THƯƠNG MẠI TỔNG HỢP WINCOMMERCE</v>
          </cell>
          <cell r="C733" t="str">
            <v>483 Lê Văn Quới, KP6, Phường Bình Trị, Đông A, Quận Bình Tân, HCM</v>
          </cell>
          <cell r="D733">
            <v>0</v>
          </cell>
          <cell r="E733" t="str">
            <v>Quận Bình Tân</v>
          </cell>
        </row>
        <row r="734">
          <cell r="A734" t="str">
            <v>5230</v>
          </cell>
          <cell r="B734" t="str">
            <v>CN HCM - CÔNG TY CỔ PHẦN DỊCH VỤ THƯƠNG MẠI TỔNG HỢP WINCOMMERCE</v>
          </cell>
          <cell r="C734" t="str">
            <v>2N Bình Giã, Phường 13, Quận Tân Bình, HCM</v>
          </cell>
          <cell r="D734">
            <v>0</v>
          </cell>
          <cell r="E734" t="str">
            <v>Quận Tân Bình</v>
          </cell>
        </row>
        <row r="735">
          <cell r="A735" t="str">
            <v>5231</v>
          </cell>
          <cell r="B735" t="str">
            <v>CN HCM - CÔNG TY CỔ PHẦN DỊCH VỤ THƯƠNG MẠI TỔNG HỢP WINCOMMERCE</v>
          </cell>
          <cell r="C735" t="str">
            <v>T1.04 tầng trệt Khối 04 (LA3) 383-385 Nguyễn Duy Trinh, Phường Bình Trưng Tây, Quận 2, TP. Hồ Chí Minh Việt Nam</v>
          </cell>
          <cell r="D735">
            <v>0</v>
          </cell>
          <cell r="E735" t="str">
            <v>Quận 2</v>
          </cell>
        </row>
        <row r="736">
          <cell r="A736" t="str">
            <v>5233</v>
          </cell>
          <cell r="B736" t="str">
            <v>CN HCM - CÔNG TY CỔ PHẦN DỊCH VỤ THƯƠNG MẠI TỔNG HỢP WINCOMMERCE</v>
          </cell>
          <cell r="C736" t="str">
            <v>25 đường số 17, KP5, Phường Linh Trung, Quận Thủ Đức, TP. Hồ Chí Minh Việt Nam</v>
          </cell>
          <cell r="D736">
            <v>0</v>
          </cell>
        </row>
        <row r="737">
          <cell r="A737" t="str">
            <v>5238</v>
          </cell>
          <cell r="B737" t="str">
            <v>CN HCM - CÔNG TY CỔ PHẦN DỊCH VỤ THƯƠNG MẠI TỔNG HỢP WINCOMMERCE</v>
          </cell>
          <cell r="C737" t="str">
            <v>81 Cầu Xây, Phường Tân Phú, Quận 9, TP. Hồ Chí Minh Việt Nam</v>
          </cell>
          <cell r="D737">
            <v>0</v>
          </cell>
          <cell r="E737" t="str">
            <v>Quận 9</v>
          </cell>
        </row>
        <row r="738">
          <cell r="A738" t="str">
            <v>5240</v>
          </cell>
          <cell r="B738" t="str">
            <v>CN HCM - CÔNG TY CỔ PHẦN DỊCH VỤ THƯƠNG MẠI TỔNG HỢP WINCOMMERCE</v>
          </cell>
          <cell r="C738" t="str">
            <v>163 Nguyễn Thị Kiêu, Khu phố 2, Phường Thới An, Quận 12, HCM</v>
          </cell>
          <cell r="D738">
            <v>0</v>
          </cell>
          <cell r="E738" t="str">
            <v>Quận 12</v>
          </cell>
        </row>
        <row r="739">
          <cell r="A739" t="str">
            <v>5255</v>
          </cell>
          <cell r="B739" t="str">
            <v>CN HÀ NỘI - CÔNG TY CỔ PHẦN DỊCH VỤ THƯƠNG MẠI TỔNG HỢP WINCOMMERCE</v>
          </cell>
          <cell r="C739" t="str">
            <v>Đội 4 Thôn 1 Xã Thạch Đà, Huyện Mê Linh, TP Hà Nội</v>
          </cell>
          <cell r="D739">
            <v>0</v>
          </cell>
        </row>
        <row r="740">
          <cell r="A740" t="str">
            <v>5266</v>
          </cell>
          <cell r="B740" t="str">
            <v>CN HÀ NỘI - CÔNG TY CỔ PHẦN DỊCH VỤ THƯƠNG MẠI TỔNG HỢP WINCOMMERCE</v>
          </cell>
          <cell r="C740" t="str">
            <v>Khu 14 Thôn Yên Nhân, Xã Tiền Phong, Huyện Mê Linh, TP Hà Nội</v>
          </cell>
          <cell r="D740">
            <v>0</v>
          </cell>
        </row>
        <row r="741">
          <cell r="A741" t="str">
            <v>5267</v>
          </cell>
          <cell r="B741" t="str">
            <v>CN HÀ NỘI - CÔNG TY CỔ PHẦN DỊCH VỤ THƯƠNG MẠI TỔNG HỢP WINCOMMERCE</v>
          </cell>
          <cell r="C741" t="str">
            <v>Khu 5 Thôn Do Hạ, Xã Tiền Phong, Huyện Mê Linh, TP Hà Nội</v>
          </cell>
          <cell r="D741">
            <v>0</v>
          </cell>
        </row>
        <row r="742">
          <cell r="A742" t="str">
            <v>5269</v>
          </cell>
          <cell r="B742" t="str">
            <v>CN HCM - CÔNG TY CỔ PHẦN DỊCH VỤ THƯƠNG MẠI TỔNG HỢP WINCOMMERCE</v>
          </cell>
          <cell r="C742" t="str">
            <v>179A Nghĩa Phát, Phường 6, Quận Tân Bình, HCM</v>
          </cell>
          <cell r="D742">
            <v>0</v>
          </cell>
          <cell r="E742" t="str">
            <v>Quận Tân Bình</v>
          </cell>
        </row>
        <row r="743">
          <cell r="A743" t="str">
            <v>5270</v>
          </cell>
          <cell r="B743" t="str">
            <v>CN HCM - CÔNG TY CỔ PHẦN DỊCH VỤ THƯƠNG MẠI TỔNG HỢP WINCOMMERCE</v>
          </cell>
          <cell r="C743" t="str">
            <v>82 Tô Vĩnh Diện, KP5, P. Linh Chiểu, Quận Thủ Đức, TP. Hồ Chí Minh Việt Nam</v>
          </cell>
          <cell r="D743">
            <v>0</v>
          </cell>
        </row>
        <row r="744">
          <cell r="A744" t="str">
            <v>5274</v>
          </cell>
          <cell r="B744" t="str">
            <v>CN HCM - CÔNG TY CỔ PHẦN DỊCH VỤ THƯƠNG MẠI TỔNG HỢP WINCOMMERCE</v>
          </cell>
          <cell r="C744" t="str">
            <v>109-111 Kênh Nước Đen, Phường Tân Thành, Quận Tân Phú, HCM</v>
          </cell>
          <cell r="D744">
            <v>0</v>
          </cell>
          <cell r="E744" t="str">
            <v>Quận Tân Phú</v>
          </cell>
        </row>
        <row r="745">
          <cell r="A745" t="str">
            <v>5275</v>
          </cell>
          <cell r="B745" t="str">
            <v>CN HCM - CÔNG TY CỔ PHẦN DỊCH VỤ THƯƠNG MẠI TỔNG HỢP WINCOMMERCE</v>
          </cell>
          <cell r="C745" t="str">
            <v>363-365A Tô Ngọc Vân, KP2, Phường Linh Đông, Quận Thủ Đức, TP. Hồ Chí Minh Việt Nam</v>
          </cell>
          <cell r="D745">
            <v>0</v>
          </cell>
        </row>
        <row r="746">
          <cell r="A746" t="str">
            <v>5278</v>
          </cell>
          <cell r="B746" t="str">
            <v>CN HCM - CÔNG TY CỔ PHẦN DỊCH VỤ THƯƠNG MẠI TỔNG HỢP WINCOMMERCE</v>
          </cell>
          <cell r="C746" t="str">
            <v>1.02, 1.03, 2.03, 2.04 Tầng 1+2, Chung cư Hoa Phượng, (Zen Tower), 34/1A Quốc lộ 1A, Phường Thới An, Quận 12, HCM</v>
          </cell>
          <cell r="D746">
            <v>0</v>
          </cell>
          <cell r="E746" t="str">
            <v>Quận 12</v>
          </cell>
        </row>
        <row r="747">
          <cell r="A747" t="str">
            <v>5286</v>
          </cell>
          <cell r="B747" t="str">
            <v>CN HÀ NỘI - CÔNG TY CỔ PHẦN DỊCH VỤ THƯƠNG MẠI TỔNG HỢP WINCOMMERCE</v>
          </cell>
          <cell r="C747" t="str">
            <v>95 Ba Thá, Xã Viên An, Huyện Ứng Hòa, HN</v>
          </cell>
          <cell r="D747">
            <v>0</v>
          </cell>
        </row>
        <row r="748">
          <cell r="A748" t="str">
            <v>5287</v>
          </cell>
          <cell r="B748" t="str">
            <v>CN HÀ NỘI - CÔNG TY CỔ PHẦN DỊCH VỤ THƯƠNG MẠI TỔNG HỢP WINCOMMERCE</v>
          </cell>
          <cell r="C748" t="str">
            <v>85 Lê Lợi, Thị Trấn Vân Đình, Huyện Ứng Hòa, HN</v>
          </cell>
          <cell r="D748">
            <v>0</v>
          </cell>
        </row>
        <row r="749">
          <cell r="A749" t="str">
            <v>5291</v>
          </cell>
          <cell r="B749" t="str">
            <v>CN HCM - CÔNG TY CỔ PHẦN DỊCH VỤ THƯƠNG MẠI TỔNG HỢP WINCOMMERCE</v>
          </cell>
          <cell r="C749" t="str">
            <v>55 Trương Phước Phan, Khu phố 18, Phường Bình Trị Đông, Quận Bình Tân, HCM</v>
          </cell>
          <cell r="D749">
            <v>0</v>
          </cell>
          <cell r="E749" t="str">
            <v>Quận Bình Tân</v>
          </cell>
        </row>
        <row r="750">
          <cell r="A750" t="str">
            <v>5293</v>
          </cell>
          <cell r="B750" t="str">
            <v>CN HCM - CÔNG TY CỔ PHẦN DỊCH VỤ THƯƠNG MẠI TỔNG HỢP WINCOMMERCE</v>
          </cell>
          <cell r="C750" t="str">
            <v>02 đường số 3 Cư xá Đô Thành, Phường 4, Quận 3, HCM</v>
          </cell>
          <cell r="D750">
            <v>0</v>
          </cell>
          <cell r="E750" t="str">
            <v>Quận 3</v>
          </cell>
        </row>
        <row r="751">
          <cell r="A751" t="str">
            <v>5301</v>
          </cell>
          <cell r="B751" t="str">
            <v>CN HCM - CÔNG TY CỔ PHẦN DỊCH VỤ THƯƠNG MẠI TỔNG HỢP WINCOMMERCE</v>
          </cell>
          <cell r="C751" t="str">
            <v>1033 Nguyễn Xiển, Phường Long Bình, Quận 9, TP. Hồ Chí Minh Việt Nam</v>
          </cell>
          <cell r="D751">
            <v>0</v>
          </cell>
          <cell r="E751" t="str">
            <v>Quận 9</v>
          </cell>
        </row>
        <row r="752">
          <cell r="A752" t="str">
            <v>5302</v>
          </cell>
          <cell r="B752" t="str">
            <v>CN HCM - CÔNG TY CỔ PHẦN DỊCH VỤ THƯƠNG MẠI TỔNG HỢP WINCOMMERCE</v>
          </cell>
          <cell r="C752" t="str">
            <v>11/23-11/25-11/27 Nguyễn Đức Thuận, Phường 13, Quận Tân Bình, HCM</v>
          </cell>
          <cell r="D752">
            <v>0</v>
          </cell>
          <cell r="E752" t="str">
            <v>Quận Tân Bình</v>
          </cell>
        </row>
        <row r="753">
          <cell r="A753" t="str">
            <v>5308</v>
          </cell>
          <cell r="B753" t="str">
            <v>CN HÀ NỘI - CÔNG TY CỔ PHẦN DỊCH VỤ THƯƠNG MẠI TỔNG HỢP WINCOMMERCE</v>
          </cell>
          <cell r="C753" t="str">
            <v>QL35 Thôn Phú Nhi, xã Thanh Lâm, huyện Mê Linh, thành phố Hà Nội</v>
          </cell>
          <cell r="D753">
            <v>0</v>
          </cell>
        </row>
        <row r="754">
          <cell r="A754" t="str">
            <v>5329</v>
          </cell>
          <cell r="B754" t="str">
            <v>CN HCM - CÔNG TY CỔ PHẦN DỊCH VỤ THƯƠNG MẠI TỔNG HỢP WINCOMMERCE</v>
          </cell>
          <cell r="C754" t="str">
            <v>120-122 đường số 2, khu phố 1, P. Tăng Nhơn Phú B, Quận 9, TP. Hồ Chí Minh Việt Nam</v>
          </cell>
          <cell r="D754">
            <v>0</v>
          </cell>
          <cell r="E754" t="str">
            <v>Quận 9</v>
          </cell>
        </row>
        <row r="755">
          <cell r="A755" t="str">
            <v>5334</v>
          </cell>
          <cell r="B755" t="str">
            <v>CN HCM - CÔNG TY CỔ PHẦN DỊCH VỤ THƯƠNG MẠI TỔNG HỢP WINCOMMERCE</v>
          </cell>
          <cell r="C755" t="str">
            <v>1042 Nguyễn Duy Trinh, Phường Long Trường, Quận 9, TP. Hồ Chí Minh Việt Nam</v>
          </cell>
          <cell r="D755">
            <v>0</v>
          </cell>
          <cell r="E755" t="str">
            <v>Quận 9</v>
          </cell>
        </row>
        <row r="756">
          <cell r="A756" t="str">
            <v>5338</v>
          </cell>
          <cell r="B756" t="str">
            <v>CN HCM - CÔNG TY CỔ PHẦN DỊCH VỤ THƯƠNG MẠI TỔNG HỢP WINCOMMERCE</v>
          </cell>
          <cell r="C756" t="str">
            <v>196 Mã Lò, KP 6, Phường Bình Trị Đông A, Quận Bình Tân, HCM</v>
          </cell>
          <cell r="D756">
            <v>0</v>
          </cell>
          <cell r="E756" t="str">
            <v>Quận Bình Tân</v>
          </cell>
        </row>
        <row r="757">
          <cell r="A757" t="str">
            <v>5354</v>
          </cell>
          <cell r="B757" t="str">
            <v>CN HCM - CÔNG TY CỔ PHẦN DỊCH VỤ THƯƠNG MẠI TỔNG HỢP WINCOMMERCE</v>
          </cell>
          <cell r="C757" t="str">
            <v>Tầng 1 chung cư Flora Anh Đào, 619 Đỗ Xuân Hợp, Phường Phước Long B, Quận 9, TP. Hồ Chí Minh Việt Nam</v>
          </cell>
          <cell r="D757">
            <v>0</v>
          </cell>
          <cell r="E757" t="str">
            <v>Quận 9</v>
          </cell>
        </row>
        <row r="758">
          <cell r="A758" t="str">
            <v>5355</v>
          </cell>
          <cell r="B758" t="str">
            <v>CN HCM - CÔNG TY CỔ PHẦN DỊCH VỤ THƯƠNG MẠI TỔNG HỢP WINCOMMERCE</v>
          </cell>
          <cell r="C758" t="str">
            <v>Lô thương mại TA2, Tầng trệt và lửng, chung cư Hope Garden, 102 Phan Huy Ích, Phường 15, Quận Tân Bình, HCM</v>
          </cell>
          <cell r="D758">
            <v>0</v>
          </cell>
          <cell r="E758" t="str">
            <v>Quận Tân Bình</v>
          </cell>
        </row>
        <row r="759">
          <cell r="A759" t="str">
            <v>5360</v>
          </cell>
          <cell r="B759" t="str">
            <v>CN HCM - CÔNG TY CỔ PHẦN DỊCH VỤ THƯƠNG MẠI TỔNG HỢP WINCOMMERCE</v>
          </cell>
          <cell r="C759" t="str">
            <v>15 Võ Văn Kiệt, Phường 16, Quận 8, (CC City Gate Towers-A1.03.08), HCM</v>
          </cell>
          <cell r="D759">
            <v>0</v>
          </cell>
          <cell r="E759" t="str">
            <v>Quận 8</v>
          </cell>
        </row>
        <row r="760">
          <cell r="A760" t="str">
            <v>5383</v>
          </cell>
          <cell r="B760" t="str">
            <v>CN HCM - CÔNG TY CỔ PHẦN DỊCH VỤ THƯƠNG MẠI TỔNG HỢP WINCOMMERCE</v>
          </cell>
          <cell r="C760" t="str">
            <v>149 Đội Cung, Phường 9, Quận 11, TP. Hồ Chí Minh Việt Nam</v>
          </cell>
          <cell r="D760">
            <v>0</v>
          </cell>
          <cell r="E760" t="str">
            <v>Quận 11</v>
          </cell>
        </row>
        <row r="761">
          <cell r="A761" t="str">
            <v>5386</v>
          </cell>
          <cell r="B761" t="str">
            <v>CN HCM - CÔNG TY CỔ PHẦN DỊCH VỤ THƯƠNG MẠI TỔNG HỢP WINCOMMERCE</v>
          </cell>
          <cell r="C761" t="str">
            <v>309 Nguyễn Thị Rành, Ấp Xóm Mới, X. Trung Lập Hạ, Huyện Củ Chi, HCM</v>
          </cell>
          <cell r="D761">
            <v>0</v>
          </cell>
          <cell r="E761" t="str">
            <v>Huyện Củ Chi</v>
          </cell>
        </row>
        <row r="762">
          <cell r="A762" t="str">
            <v>5387</v>
          </cell>
          <cell r="B762" t="str">
            <v>CN HCM - CÔNG TY CỔ PHẦN DỊCH VỤ THƯƠNG MẠI TỔNG HỢP WINCOMMERCE</v>
          </cell>
          <cell r="C762" t="str">
            <v>51A Nguyễn Tuyển, KP5, Phường Bình Trưng Tây, Quận 2, TP. Hồ Chí Minh Việt Nam</v>
          </cell>
          <cell r="D762">
            <v>0</v>
          </cell>
          <cell r="E762" t="str">
            <v>Quận 2</v>
          </cell>
        </row>
        <row r="763">
          <cell r="A763" t="str">
            <v>5388</v>
          </cell>
          <cell r="B763" t="str">
            <v>CN HCM - CÔNG TY CỔ PHẦN DỊCH VỤ THƯƠNG MẠI TỔNG HỢP WINCOMMERCE</v>
          </cell>
          <cell r="C763" t="str">
            <v>A – 01 Dự án Valora Mizuki tại xã Bình Hưng, Huyện Bình Chánh, HCM</v>
          </cell>
          <cell r="D763">
            <v>0</v>
          </cell>
        </row>
        <row r="764">
          <cell r="A764" t="str">
            <v>5414</v>
          </cell>
          <cell r="B764" t="str">
            <v>CN HCM - CÔNG TY CỔ PHẦN DỊCH VỤ THƯƠNG MẠI TỔNG HỢP WINCOMMERCE</v>
          </cell>
          <cell r="C764" t="str">
            <v>23 Nguyễn Hữu Cầu, Ấp Vạn Hạnh, Xã Trung Chánh, Huyện Hóc Môn, HCM</v>
          </cell>
          <cell r="D764">
            <v>0</v>
          </cell>
          <cell r="E764" t="str">
            <v>Huyện Hóc Môn</v>
          </cell>
        </row>
        <row r="765">
          <cell r="A765" t="str">
            <v>5420</v>
          </cell>
          <cell r="B765" t="str">
            <v>CN HCM - CÔNG TY CỔ PHẦN DỊCH VỤ THƯƠNG MẠI TỔNG HỢP WINCOMMERCE</v>
          </cell>
          <cell r="C765" t="str">
            <v>120E Xóm Đất, Phường 8, Quận 11, TP. Hồ Chí Minh Việt Nam</v>
          </cell>
          <cell r="D765">
            <v>0</v>
          </cell>
          <cell r="E765" t="str">
            <v>Quận 11</v>
          </cell>
          <cell r="F765">
            <v>0</v>
          </cell>
        </row>
        <row r="766">
          <cell r="A766" t="str">
            <v>5423</v>
          </cell>
          <cell r="B766" t="str">
            <v>CN HÀ NỘI - CÔNG TY CỔ PHẦN DỊCH VỤ THƯƠNG MẠI TỔNG HỢP WINCOMMERCE</v>
          </cell>
          <cell r="C766" t="str">
            <v>Cụm 5, xã Phụng Thượng, Huyện Phúc Thọ, TP. Hà Nội Việt Nam</v>
          </cell>
          <cell r="D766">
            <v>0</v>
          </cell>
        </row>
        <row r="767">
          <cell r="A767" t="str">
            <v>5427</v>
          </cell>
          <cell r="B767" t="str">
            <v>CN HCM - CÔNG TY CỔ PHẦN DỊCH VỤ THƯƠNG MẠI TỔNG HỢP WINCOMMERCE</v>
          </cell>
          <cell r="C767" t="str">
            <v>CC Golden Mansion, Lô GM-01.08 Tầng 1, Khu phức hợp, Nhà ở và Thương mại Dịch vụ, 119, Phổ Quang, Phường 9, Q. Phú Nhuận, TP. Hồ Chí Minh Việt Nam</v>
          </cell>
          <cell r="D767">
            <v>0</v>
          </cell>
          <cell r="E767" t="str">
            <v>Quận Phú Nhuận</v>
          </cell>
        </row>
        <row r="768">
          <cell r="A768" t="str">
            <v>5436</v>
          </cell>
          <cell r="B768" t="str">
            <v>CN HCM - CÔNG TY CỔ PHẦN DỊCH VỤ THƯƠNG MẠI TỔNG HỢP WINCOMMERCE</v>
          </cell>
          <cell r="C768" t="str">
            <v>70 Lê Văn Thịnh, Phường Bình Trưng Tây, Quận 2, TP. Hồ Chí Minh Việt Nam</v>
          </cell>
          <cell r="D768" t="str">
            <v>0.1 Lô A, Lương Định Của Ấp 2, P. An Phú, Quận 2, TP. Hồ Chí Minh Việt Nam</v>
          </cell>
          <cell r="E768" t="str">
            <v>Quận 2</v>
          </cell>
          <cell r="F768" t="str">
            <v>Hồ Chí Minh</v>
          </cell>
        </row>
        <row r="769">
          <cell r="A769" t="str">
            <v>5447</v>
          </cell>
          <cell r="B769" t="str">
            <v>CN HCM - CÔNG TY CỔ PHẦN DỊCH VỤ THƯƠNG MẠI TỔNG HỢP WINCOMMERCE</v>
          </cell>
          <cell r="C769" t="str">
            <v>35A đường TX 21, khu phố 1, Phường Thạnh Xuân, Quận 12, HCM</v>
          </cell>
          <cell r="D769">
            <v>0</v>
          </cell>
          <cell r="E769" t="str">
            <v>Quận 12</v>
          </cell>
        </row>
        <row r="770">
          <cell r="A770" t="str">
            <v>5449</v>
          </cell>
          <cell r="B770" t="str">
            <v>CN HCM - CÔNG TY CỔ PHẦN DỊCH VỤ THƯƠNG MẠI TỔNG HỢP WINCOMMERCE</v>
          </cell>
          <cell r="C770" t="str">
            <v>532 Phạm Văn Chiêu, Phường 16, Quận Gò Vấp, HCM</v>
          </cell>
          <cell r="D770">
            <v>0</v>
          </cell>
          <cell r="E770" t="str">
            <v>Quận Gò Vấp</v>
          </cell>
        </row>
        <row r="771">
          <cell r="A771" t="str">
            <v>5451</v>
          </cell>
          <cell r="B771" t="str">
            <v>CN HCM - CÔNG TY CỔ PHẦN DỊCH VỤ THƯƠNG MẠI TỔNG HỢP WINCOMMERCE</v>
          </cell>
          <cell r="C771" t="str">
            <v>152 Hoàng Hoa Thám, Phường 12, Quận Tân Bình, HCM</v>
          </cell>
          <cell r="D771">
            <v>0</v>
          </cell>
          <cell r="E771" t="str">
            <v>Quận Tân Bình</v>
          </cell>
        </row>
        <row r="772">
          <cell r="A772" t="str">
            <v>5459</v>
          </cell>
          <cell r="B772" t="str">
            <v>CN HCM - CÔNG TY CỔ PHẦN DỊCH VỤ THƯƠNG MẠI TỔNG HỢP WINCOMMERCE</v>
          </cell>
          <cell r="C772" t="str">
            <v>107 đường số 1, cư xá Chu Văn An, Phường 26, Quận Bình Thạnh, HCM</v>
          </cell>
          <cell r="D772">
            <v>0</v>
          </cell>
          <cell r="E772" t="str">
            <v>Quận Bình Thạnh</v>
          </cell>
        </row>
        <row r="773">
          <cell r="A773" t="str">
            <v>5479</v>
          </cell>
          <cell r="B773" t="str">
            <v>CN HCM - CÔNG TY CỔ PHẦN DỊCH VỤ THƯƠNG MẠI TỔNG HỢP WINCOMMERCE</v>
          </cell>
          <cell r="C773" t="str">
            <v>290 An Dương Vương, Phường 4, Quận 5, (CC The EverRich Infinity), HCM</v>
          </cell>
          <cell r="D773">
            <v>0</v>
          </cell>
          <cell r="E773" t="str">
            <v>Quận 5</v>
          </cell>
        </row>
        <row r="774">
          <cell r="A774" t="str">
            <v>5482</v>
          </cell>
          <cell r="B774" t="str">
            <v>CN HCM - CÔNG TY CỔ PHẦN DỊCH VỤ THƯƠNG MẠI TỔNG HỢP WINCOMMERCE</v>
          </cell>
          <cell r="C774" t="str">
            <v>702 Lũy Bán Bích, Phường Tân Thành, Quận Tân Phú, HCM</v>
          </cell>
          <cell r="D774">
            <v>0</v>
          </cell>
          <cell r="E774" t="str">
            <v>Quận Tân Phú</v>
          </cell>
        </row>
        <row r="775">
          <cell r="A775" t="str">
            <v>5483</v>
          </cell>
          <cell r="B775" t="str">
            <v>CN HCM - CÔNG TY CỔ PHẦN DỊCH VỤ THƯƠNG MẠI TỔNG HỢP WINCOMMERCE</v>
          </cell>
          <cell r="C775" t="str">
            <v>Căn số 0.01 – tầng trệt – lô B, Chung cư, Thủ Thiêm Lô P – Số 01 đường số 63, Phường Bình Trưng Đông, Quận 2, TP. Hồ Chí Minh Việt Nam</v>
          </cell>
          <cell r="D775">
            <v>0</v>
          </cell>
          <cell r="E775" t="str">
            <v>Quận 2</v>
          </cell>
        </row>
        <row r="776">
          <cell r="A776" t="str">
            <v>5487</v>
          </cell>
          <cell r="B776" t="str">
            <v>CN HÀ NỘI - CÔNG TY CỔ PHẦN DỊCH VỤ THƯƠNG MẠI TỔNG HỢP WINCOMMERCE</v>
          </cell>
          <cell r="C776" t="str">
            <v>Số 155 Xóm Đậu, Thôn Vỹ, Xã Cao Viên, Huyện Thanh Oai, Thành phố Hà Nội</v>
          </cell>
          <cell r="D776">
            <v>0</v>
          </cell>
        </row>
        <row r="777">
          <cell r="A777" t="str">
            <v>5490</v>
          </cell>
          <cell r="B777" t="str">
            <v>CN HÀ NỘI - CÔNG TY CỔ PHẦN DỊCH VỤ THƯƠNG MẠI TỔNG HỢP WINCOMMERCE</v>
          </cell>
          <cell r="C777" t="str">
            <v>Số 94 Phố Kim Bài, Thị trấn Kim Bài, Huyện Thanh Oai, Thành phố Hà Nội</v>
          </cell>
          <cell r="D777">
            <v>0</v>
          </cell>
        </row>
        <row r="778">
          <cell r="A778" t="str">
            <v>5493</v>
          </cell>
          <cell r="B778" t="str">
            <v>CN HCM - CÔNG TY CỔ PHẦN DỊCH VỤ THƯƠNG MẠI TỔNG HỢP WINCOMMERCE</v>
          </cell>
          <cell r="C778" t="str">
            <v>Kiôt tại Tầng 1, Nhà chung cư Lô D (CT4), Khu nhà ở Quân đội, 468 Phan Văn Trị, Phường 7, Gò Vấp, HCM</v>
          </cell>
          <cell r="D778">
            <v>0</v>
          </cell>
          <cell r="E778" t="str">
            <v>Quận Gò Vấp</v>
          </cell>
        </row>
        <row r="779">
          <cell r="A779" t="str">
            <v>5499</v>
          </cell>
          <cell r="B779" t="str">
            <v>CN HCM - CÔNG TY CỔ PHẦN DỊCH VỤ THƯƠNG MẠI TỔNG HỢP WINCOMMERCE</v>
          </cell>
          <cell r="C779" t="str">
            <v>31A-33A Gò Dầu, Phường Tân Quý, Quận Tân Phú, HCM</v>
          </cell>
          <cell r="D779">
            <v>0</v>
          </cell>
          <cell r="E779" t="str">
            <v>Quận Tân Phú</v>
          </cell>
        </row>
        <row r="780">
          <cell r="A780" t="str">
            <v>5504</v>
          </cell>
          <cell r="B780" t="str">
            <v>CHI NHÁNH HÀ NỘI - CÔNG TY CỔ PHẦN DỊCH VỤ THƯƠNG MẠI TỔNG HỢP WINCOMMERCE</v>
          </cell>
          <cell r="C780" t="str">
            <v>105 Thành Công, Phường Thành Công, Quận Ba Đình, Hà Nội</v>
          </cell>
          <cell r="D780">
            <v>0</v>
          </cell>
        </row>
        <row r="781">
          <cell r="A781" t="str">
            <v>5505</v>
          </cell>
          <cell r="B781" t="str">
            <v>CHI NHÁNH HÀ NỘI - CÔNG TY CỔ PHẦN DỊCH VỤ THƯƠNG MẠI TỔNG HỢP WINCOMMERCE</v>
          </cell>
          <cell r="C781" t="str">
            <v>106 Dốc Chợ Thành Công, Phường Thành Công, Quận Ba Đình, Hà Nội</v>
          </cell>
          <cell r="D781">
            <v>0</v>
          </cell>
        </row>
        <row r="782">
          <cell r="A782" t="str">
            <v>5517</v>
          </cell>
          <cell r="B782" t="str">
            <v>CN HCM - CÔNG TY CỔ PHẦN DỊCH VỤ THƯƠNG MẠI TỔNG HỢP WINCOMMERCE</v>
          </cell>
          <cell r="C782" t="str">
            <v>25 đường số 6, Khu phố 2, Phường Hiệp Bình Chánh, Quận Thủ Đức, TP. Hồ Chí Minh Việt Nam</v>
          </cell>
          <cell r="D782">
            <v>0</v>
          </cell>
        </row>
        <row r="783">
          <cell r="A783" t="str">
            <v>5521</v>
          </cell>
          <cell r="B783" t="str">
            <v>CN HCM - CÔNG TY CỔ PHẦN DỊCH VỤ THƯƠNG MẠI TỔNG HỢP WINCOMMERCE</v>
          </cell>
          <cell r="C783" t="str">
            <v>34 Tân Thới Nhất 21, Khu phố 4, Phường Tân Thới Nhất, Quận 12, HCM</v>
          </cell>
          <cell r="D783">
            <v>0</v>
          </cell>
          <cell r="E783" t="str">
            <v>Quận 12</v>
          </cell>
        </row>
        <row r="784">
          <cell r="A784" t="str">
            <v>5532</v>
          </cell>
          <cell r="B784" t="str">
            <v>CN HCM - CÔNG TY CỔ PHẦN DỊCH VỤ THƯƠNG MẠI TỔNG HỢP WINCOMMERCE</v>
          </cell>
          <cell r="C784" t="str">
            <v>50-52 đường 50A, khu phố 9, Phường Tân Tạo, Quận Bình Tân, HCM</v>
          </cell>
          <cell r="D784">
            <v>0</v>
          </cell>
          <cell r="E784" t="str">
            <v>Quận Bình Tân</v>
          </cell>
        </row>
        <row r="785">
          <cell r="A785" t="str">
            <v>5539</v>
          </cell>
          <cell r="B785" t="str">
            <v>CN HÀ NỘI - CÔNG TY CỔ PHẦN DỊCH VỤ THƯƠNG MẠI TỔNG HỢP WINCOMMERCE</v>
          </cell>
          <cell r="C785" t="str">
            <v>124 Thanh Ấm, Thị trấn Vân Đình, Huyện Ứng Hòa, HN</v>
          </cell>
          <cell r="D785">
            <v>0</v>
          </cell>
        </row>
        <row r="786">
          <cell r="A786" t="str">
            <v>5544</v>
          </cell>
          <cell r="B786" t="str">
            <v>CN HCM - CÔNG TY CỔ PHẦN DỊCH VỤ THƯƠNG MẠI TỔNG HỢP WINCOMMERCE</v>
          </cell>
          <cell r="C786" t="str">
            <v>Nhà tại thửa 614, TBĐ số 09, Khu phố 6, Phường Trung Mỹ Tây, Quận 12, HCM</v>
          </cell>
          <cell r="D786">
            <v>0</v>
          </cell>
          <cell r="E786" t="str">
            <v>Quận 12</v>
          </cell>
        </row>
        <row r="787">
          <cell r="A787" t="str">
            <v>5545</v>
          </cell>
          <cell r="B787" t="str">
            <v>CN HCM - CÔNG TY CỔ PHẦN DỊCH VỤ THƯƠNG MẠI TỔNG HỢP WINCOMMERCE</v>
          </cell>
          <cell r="C787" t="str">
            <v>0.03 Tầng 01, Chung cư CC1, khối HQ4, Khu 2-Khu tái định cư, Bến Lức-Khu chức năng số 17- KĐT mới Na T. Phố, Ấp 3, Xã An Phú Tây, Bình Chánh, HCM</v>
          </cell>
          <cell r="D787">
            <v>0</v>
          </cell>
        </row>
        <row r="788">
          <cell r="A788" t="str">
            <v>5547</v>
          </cell>
          <cell r="B788" t="str">
            <v>CN HCM - CÔNG TY CỔ PHẦN DỊCH VỤ THƯƠNG MẠI TỔNG HỢP WINCOMMERCE</v>
          </cell>
          <cell r="C788" t="str">
            <v>Lô D.1.10, Tầng 1, Khối tháp D, Khu G, Khu Nhà ở, Phước Kiển (Khu G và Khu E), Ấp 5, Phước Kiển, H. Nhà Bè, HCM</v>
          </cell>
          <cell r="D788">
            <v>0</v>
          </cell>
          <cell r="E788" t="str">
            <v>Huyện Nhà Bè</v>
          </cell>
        </row>
        <row r="789">
          <cell r="A789" t="str">
            <v>5548</v>
          </cell>
          <cell r="B789" t="str">
            <v>CN HCM - CÔNG TY CỔ PHẦN DỊCH VỤ THƯƠNG MẠI TỔNG HỢP WINCOMMERCE</v>
          </cell>
          <cell r="C789" t="str">
            <v>Lô TM 1.02, Tầng 1, CC Newton Residence, 38 Trương Quốc Dung, Phường 8, Quận Phú Nhuận, TP. Hồ Chí Minh</v>
          </cell>
          <cell r="D789">
            <v>0</v>
          </cell>
          <cell r="E789" t="str">
            <v>Quận Phú Nhuận</v>
          </cell>
        </row>
        <row r="790">
          <cell r="A790" t="str">
            <v>5552</v>
          </cell>
          <cell r="B790" t="str">
            <v>CN HCM - CÔNG TY CỔ PHẦN DỊCH VỤ THƯƠNG MẠI TỔNG HỢP WINCOMMERCE</v>
          </cell>
          <cell r="C790" t="str">
            <v>107/4A Hương Lộ 80B, Phường Hiệp Thành, Quận 12, HCM</v>
          </cell>
          <cell r="D790">
            <v>0</v>
          </cell>
          <cell r="E790" t="str">
            <v>Quận 12</v>
          </cell>
        </row>
        <row r="791">
          <cell r="A791" t="str">
            <v>5556</v>
          </cell>
          <cell r="B791" t="str">
            <v>CN HCM - CÔNG TY CỔ PHẦN DỊCH VỤ THƯƠNG MẠI TỔNG HỢP WINCOMMERCE</v>
          </cell>
          <cell r="C791" t="str">
            <v>Lô TM B1-1-26, Tầng 1, Block B1, Chung cư Phú Hưng Phát, (Dream Home Luxury), 89/57 đường 59, Phường 14, Gò Vấp, HCM</v>
          </cell>
          <cell r="D791">
            <v>0</v>
          </cell>
          <cell r="E791" t="str">
            <v>Quận Gò Vấp</v>
          </cell>
        </row>
        <row r="792">
          <cell r="A792" t="str">
            <v>5557</v>
          </cell>
          <cell r="B792" t="str">
            <v>CN HCM - CÔNG TY CỔ PHẦN DỊCH VỤ THƯƠNG MẠI TỔNG HỢP WINCOMMERCE</v>
          </cell>
          <cell r="C792" t="str">
            <v>A.0.03A và A.0.05, Tầng G, Tháp A, Chung cư Bảo Minh Ezland, (HAUSNEO), Số 2 Đường 11, Khu phố 2, Phường</v>
          </cell>
          <cell r="D792">
            <v>0</v>
          </cell>
        </row>
        <row r="793">
          <cell r="A793" t="str">
            <v>5559</v>
          </cell>
          <cell r="B793" t="str">
            <v>CN HCM - CÔNG TY CỔ PHẦN DỊCH VỤ THƯƠNG MẠI TỔNG HỢP WINCOMMERCE</v>
          </cell>
          <cell r="C793" t="str">
            <v>50C Xa Lộ Hà Nội, Phường Phước Long A, Quận 9, TP. Hồ Chí Minh Việt Nam</v>
          </cell>
          <cell r="D793">
            <v>0</v>
          </cell>
          <cell r="E793" t="str">
            <v>Quận 9</v>
          </cell>
        </row>
        <row r="794">
          <cell r="A794" t="str">
            <v>5560</v>
          </cell>
          <cell r="B794" t="str">
            <v>CN HCM - CÔNG TY CỔ PHẦN DỊCH VỤ THƯƠNG MẠI TỔNG HỢP WINCOMMERCE</v>
          </cell>
          <cell r="C794" t="str">
            <v>C5/20 Phạm Hùng, xã Bình Hưng, Huyện Bình Chánh, HCM</v>
          </cell>
          <cell r="D794">
            <v>0</v>
          </cell>
        </row>
        <row r="795">
          <cell r="A795" t="str">
            <v>5579</v>
          </cell>
          <cell r="B795" t="str">
            <v>CN HÀ NỘI - CÔNG TY CỔ PHẦN DỊCH VỤ THƯƠNG MẠI TỔNG HỢP WINCOMMERCE</v>
          </cell>
          <cell r="C795" t="str">
            <v>43-45 Phan Xích, Xã Tân Hội, Huyện Đan Phương, Hà Nội Việt Nam</v>
          </cell>
          <cell r="D795">
            <v>0</v>
          </cell>
        </row>
        <row r="796">
          <cell r="A796" t="str">
            <v>5588</v>
          </cell>
          <cell r="B796" t="str">
            <v>CN HCM - CÔNG TY CỔ PHẦN DỊCH VỤ THƯƠNG MẠI TỔNG HỢP WINCOMMERCE</v>
          </cell>
          <cell r="C796" t="str">
            <v>Lô TM BPA-01.05 Khu Nhà ở cao tầng kết hợp TMDV (Tháp A) 108-112B-114 Hồng Hà, P.2, Quận Tân Bình, HCM</v>
          </cell>
          <cell r="D796">
            <v>0</v>
          </cell>
          <cell r="E796" t="str">
            <v>Quận Tân Bình</v>
          </cell>
        </row>
        <row r="797">
          <cell r="A797" t="str">
            <v>5591</v>
          </cell>
          <cell r="B797" t="str">
            <v>CN HCM - CÔNG TY CỔ PHẦN DỊCH VỤ THƯƠNG MẠI TỔNG HỢP WINCOMMERCE</v>
          </cell>
          <cell r="C797" t="str">
            <v>VE-S06, Tầng Trệt Khu Thương Mại Tòa nhà Venice, KDC New City, 17 Mai Chí Thọ, Phường Bình Khánh, Quận 2, HCM</v>
          </cell>
          <cell r="D797">
            <v>0</v>
          </cell>
          <cell r="E797" t="str">
            <v>Quận 2</v>
          </cell>
        </row>
        <row r="798">
          <cell r="A798" t="str">
            <v>5606</v>
          </cell>
          <cell r="B798" t="str">
            <v>CN HCM - CÔNG TY CỔ PHẦN DỊCH VỤ THƯƠNG MẠI TỔNG HỢP WINCOMMERCE</v>
          </cell>
          <cell r="C798" t="str">
            <v>685/32 - 685/30/1 Xô Viết Nghệ Tĩnh, Phường 26, Quận Bình Thạnh, HCM</v>
          </cell>
          <cell r="D798">
            <v>0</v>
          </cell>
          <cell r="E798" t="str">
            <v>Quận Bình Thạnh</v>
          </cell>
        </row>
        <row r="799">
          <cell r="A799" t="str">
            <v>5615</v>
          </cell>
          <cell r="B799" t="str">
            <v>CHI NHÁNH HÀ NỘI - CÔNG TY CỔ PHẦN DỊCH VỤ THƯƠNG MẠI TỔNG HỢP WINCOMMERCE</v>
          </cell>
          <cell r="C799" t="str">
            <v>Lô đất 14 C, Ô đất 10 C, kdt Nam Trung Yên￼</v>
          </cell>
          <cell r="D799" t="str">
            <v>Lô đất 14 C, Ô đất 10 C, kdt Nam Trung Yên￼</v>
          </cell>
          <cell r="E799" t="str">
            <v>TỈNH</v>
          </cell>
          <cell r="F799" t="str">
            <v>TỈNH</v>
          </cell>
        </row>
        <row r="800">
          <cell r="A800" t="str">
            <v>5637</v>
          </cell>
          <cell r="B800" t="str">
            <v>CN HCM - CÔNG TY CỔ PHẦN DỊCH VỤ THƯƠNG MẠI TỔNG HỢP WINCOMMERCE</v>
          </cell>
          <cell r="C800" t="str">
            <v>TM 03, Tầng 1, Khối D (Khối thương mại dịch vụ) thuộc Khu chung cư Gia Hòa tọa lạc tại 523A Đỗ Xuân Hợp, KP6, Phước Long B TP. Hồ Chí Minh Việt Nam</v>
          </cell>
          <cell r="D800">
            <v>0</v>
          </cell>
        </row>
        <row r="801">
          <cell r="A801" t="str">
            <v>5647</v>
          </cell>
          <cell r="B801" t="str">
            <v>CN HCM - CÔNG TY CỔ PHẦN DỊCH VỤ THƯƠNG MẠI TỔNG HỢP WINCOMMERCE</v>
          </cell>
          <cell r="C801" t="str">
            <v>24B Lam Sơn, Phường 2, Quận Tân Bình, HCM</v>
          </cell>
          <cell r="D801">
            <v>0</v>
          </cell>
          <cell r="E801" t="str">
            <v>Quận Tân Bình</v>
          </cell>
        </row>
        <row r="802">
          <cell r="A802" t="str">
            <v>5652</v>
          </cell>
          <cell r="B802" t="str">
            <v>CN HCM - CÔNG TY CỔ PHẦN DỊCH VỤ THƯƠNG MẠI TỔNG HỢP WINCOMMERCE</v>
          </cell>
          <cell r="C802" t="str">
            <v>1.11, Tầng 1, Tòa nhà chung cư S2.05, Khu A - Dự án Khu dân cư và công viên Phước Thiện, 512 Nguyễn Xiển, khu phố Long Hòa, Q. 9 TP. Hồ Chí Minh Việt Nam</v>
          </cell>
          <cell r="D802">
            <v>0</v>
          </cell>
        </row>
        <row r="803">
          <cell r="A803" t="str">
            <v>5657</v>
          </cell>
          <cell r="B803" t="str">
            <v>CN HCM - CÔNG TY CỔ PHẦN DỊCH VỤ THƯƠNG MẠI TỔNG HỢP WINCOMMERCE</v>
          </cell>
          <cell r="C803" t="str">
            <v>1.12 - 1.12B, Tầng 1, Lô B, Khu căn hộ Sài Gòn Gateway, 702 Xa lộ Hà Nội (Quốc lộ 52 cũ), Khu phố 1, P. Hiệp Phú, TP Thủ Đức TP HCM Việt Nam</v>
          </cell>
          <cell r="D803">
            <v>0</v>
          </cell>
        </row>
        <row r="804">
          <cell r="A804" t="str">
            <v>5660</v>
          </cell>
          <cell r="B804" t="str">
            <v>CHI NHÁNH HÀ NỘI - CÔNG TY CỔ PHẦN DỊCH VỤ THƯƠNG MẠI TỔNG HỢP WINCOMMERCE</v>
          </cell>
          <cell r="C804" t="str">
            <v>số 463 Thị trân văn giang</v>
          </cell>
          <cell r="D804" t="str">
            <v>số 463 Thị trân văn giang</v>
          </cell>
          <cell r="E804" t="str">
            <v>TỈNH</v>
          </cell>
          <cell r="F804" t="str">
            <v>TỈNH</v>
          </cell>
        </row>
        <row r="805">
          <cell r="A805" t="str">
            <v>5674</v>
          </cell>
          <cell r="B805" t="str">
            <v>CN HÀ NỘI - CÔNG TY CỔ PHẦN DỊCH VỤ THƯƠNG MẠI TỔNG HỢP WINCOMMERCE</v>
          </cell>
          <cell r="C805" t="str">
            <v>Xóm 8, thôn 2 chợ Thạch Đà, Mê Linh , HÀ Nội</v>
          </cell>
          <cell r="D805">
            <v>0</v>
          </cell>
        </row>
        <row r="806">
          <cell r="A806" t="str">
            <v>5712</v>
          </cell>
          <cell r="B806" t="str">
            <v>CN HCM - CÔNG TY CỔ PHẦN DỊCH VỤ THƯƠNG MẠI TỔNG HỢP WINCOMMERCE</v>
          </cell>
          <cell r="C806" t="str">
            <v>0.04, Tầng trệt, Block B, Khu chung cư Conic Riverside, Lô Ba, Khu dân cư 13B, ĐTM Nam TP Phường 7, Quận 8, HCM</v>
          </cell>
          <cell r="D806">
            <v>0</v>
          </cell>
          <cell r="E806" t="str">
            <v>Quận 8</v>
          </cell>
        </row>
        <row r="807">
          <cell r="A807" t="str">
            <v>5717</v>
          </cell>
          <cell r="B807" t="str">
            <v>CN HCM - CÔNG TY CỔ PHẦN DỊCH VỤ THƯƠNG MẠI TỔNG HỢP WINCOMMERCE</v>
          </cell>
          <cell r="C807" t="str">
            <v>1.01 Tầng thương mại, Chung cư ký hiệu B2 (9 View Apartment) số 1, Đường 1, KP 4, phường Phước Long B TP Thủ Đức TP. Hồ Chí Minh Việt Nam</v>
          </cell>
          <cell r="D807">
            <v>0</v>
          </cell>
        </row>
        <row r="808">
          <cell r="A808" t="str">
            <v>5722</v>
          </cell>
          <cell r="B808" t="str">
            <v>CN HÀ NỘI - CÔNG TY CỔ PHẦN DỊCH VỤ THƯƠNG MẠI TỔNG HỢP WINCOMMERCE</v>
          </cell>
          <cell r="C808" t="str">
            <v>Thôn 6 xã Tam Hiệp, huyện Phúc Thọ Thành phố Hà Nội Việt Nam</v>
          </cell>
          <cell r="D808">
            <v>0</v>
          </cell>
        </row>
        <row r="809">
          <cell r="A809" t="str">
            <v>5725</v>
          </cell>
          <cell r="B809" t="str">
            <v>CN HCM - CÔNG TY CỔ PHẦN DỊCH VỤ THƯƠNG MẠI TỔNG HỢP WINCOMMERCE</v>
          </cell>
          <cell r="C809" t="str">
            <v>1.02, Tầng 1, Tòa nhà chung cư S3.01, Khu A - Dự án Khu dân cư và công viên Phước Thiện, 512 Nguyễn Xiển, khu phố Long Hòa, p. Long Thạnh TP Hồ Chí Minh Việt Nam</v>
          </cell>
          <cell r="D809">
            <v>0</v>
          </cell>
        </row>
        <row r="810">
          <cell r="A810" t="str">
            <v>5727</v>
          </cell>
          <cell r="B810" t="str">
            <v>CHI NHÁNH HÀ NỘI - CÔNG TY CỔ PHẦN DỊCH VỤ THƯƠNG MẠI TỔNG HỢP WINCOMMERCE</v>
          </cell>
          <cell r="C810" t="str">
            <v>96 Trần Bình</v>
          </cell>
          <cell r="D810" t="str">
            <v>96 Trần Bình</v>
          </cell>
          <cell r="E810" t="str">
            <v>TỈNH</v>
          </cell>
          <cell r="F810" t="str">
            <v>TỈNH</v>
          </cell>
        </row>
        <row r="811">
          <cell r="A811" t="str">
            <v>5745</v>
          </cell>
          <cell r="B811" t="str">
            <v>CN HCM - CÔNG TY CỔ PHẦN DỊCH VỤ THƯƠNG MẠI TỔNG HỢP WINCOMMERCE</v>
          </cell>
          <cell r="C811" t="str">
            <v>565G Tỉnh Lộ 15, Xã Tân Thạnh Đông, Huyện Củ Chi, HCM</v>
          </cell>
          <cell r="D811">
            <v>0</v>
          </cell>
          <cell r="E811" t="str">
            <v>Huyện Củ Chi</v>
          </cell>
        </row>
        <row r="812">
          <cell r="A812" t="str">
            <v>5755</v>
          </cell>
          <cell r="B812" t="str">
            <v>CN HCM - CÔNG TY CỔ PHẦN DỊCH VỤ THƯƠNG MẠI TỔNG HỢP WINCOMMERCE</v>
          </cell>
          <cell r="C812" t="str">
            <v>Shop 8.2, Tầng 1, Khối nhà C, TTTM, Siêu thị dự án ĐTXD KN ở XH Hưng Phát (Green River Apartment) 2225 Phạm Thế Hiển, P.6, Q.8, HCM</v>
          </cell>
          <cell r="D812">
            <v>0</v>
          </cell>
        </row>
        <row r="813">
          <cell r="A813" t="str">
            <v>5767</v>
          </cell>
          <cell r="B813" t="str">
            <v>CN HCM - CÔNG TY CỔ PHẦN DỊCH VỤ THƯƠNG MẠI TỔNG HỢP WINCOMMERCE</v>
          </cell>
          <cell r="C813" t="str">
            <v>36A Cống Lở, Phường 15 , Quận Tân Bình , HCM</v>
          </cell>
          <cell r="D813">
            <v>0</v>
          </cell>
          <cell r="E813" t="str">
            <v>Quận Tân Bình</v>
          </cell>
        </row>
        <row r="814">
          <cell r="A814" t="str">
            <v>5785</v>
          </cell>
          <cell r="B814" t="str">
            <v>CN HCM - CÔNG TY CỔ PHẦN DỊCH VỤ THƯƠNG MẠI TỔNG HỢP WINCOMMERCE</v>
          </cell>
          <cell r="C814" t="str">
            <v>28/40 Lê Thị Hồng, Phường 17, Quận Gò Vấp, HCM</v>
          </cell>
          <cell r="D814">
            <v>0</v>
          </cell>
          <cell r="E814" t="str">
            <v>Quận Gò Vấp</v>
          </cell>
        </row>
        <row r="815">
          <cell r="A815" t="str">
            <v>5786</v>
          </cell>
          <cell r="B815" t="str">
            <v>CN HCM - CÔNG TY CỔ PHẦN DỊCH VỤ THƯƠNG MẠI TỔNG HỢP WINCOMMERCE</v>
          </cell>
          <cell r="C815" t="str">
            <v>1016/28 (Khu Sky Garden 2-R1-2), Khu phố 3, P.Tân Phong, Q.7, HCM</v>
          </cell>
          <cell r="D815">
            <v>0</v>
          </cell>
        </row>
        <row r="816">
          <cell r="A816" t="str">
            <v>5793</v>
          </cell>
          <cell r="B816" t="str">
            <v>CN HCM - CÔNG TY CỔ PHẦN DỊCH VỤ THƯƠNG MẠI TỔNG HỢP WINCOMMERCE</v>
          </cell>
          <cell r="C816" t="str">
            <v>0.08, tầng trệt + lửng, CC cụm III và IV (Saigon Mia), Khu d Khu dc Trung Sơn 6,57ha, Khu 6A-Khu chức năng số 6 - ĐTM Nam TP, Xã Bình Hưng, HCM</v>
          </cell>
          <cell r="D816">
            <v>0</v>
          </cell>
        </row>
        <row r="817">
          <cell r="A817" t="str">
            <v>5794</v>
          </cell>
          <cell r="B817" t="str">
            <v>CN HCM - CÔNG TY CỔ PHẦN DỊCH VỤ THƯƠNG MẠI TỔNG HỢP WINCOMMERCE</v>
          </cell>
          <cell r="C817" t="str">
            <v>244 Phạm Hữu Lầu, KP 2, Phường Phú Mỹ, Quận 7, HCM</v>
          </cell>
          <cell r="D817">
            <v>0</v>
          </cell>
          <cell r="E817" t="str">
            <v>Quận 7</v>
          </cell>
        </row>
        <row r="818">
          <cell r="A818" t="str">
            <v>5808</v>
          </cell>
          <cell r="B818" t="str">
            <v>CN HCM - CÔNG TY CỔ PHẦN DỊCH VỤ THƯƠNG MẠI TỔNG HỢP WINCOMMERCE</v>
          </cell>
          <cell r="C818" t="str">
            <v>0.08, Cao ốc CC văn phòng DVTM số 16 (số mới 869) Âu Cơ, P.Tân Sơn Nhì, Q. Tân Phú, HCM</v>
          </cell>
          <cell r="D818">
            <v>0</v>
          </cell>
        </row>
        <row r="819">
          <cell r="A819" t="str">
            <v>5809</v>
          </cell>
          <cell r="B819" t="str">
            <v>CN HCM - CÔNG TY CỔ PHẦN DỊCH VỤ THƯƠNG MẠI TỔNG HỢP WINCOMMERCE</v>
          </cell>
          <cell r="C819" t="str">
            <v>174A Trịnh Đình Trọng, Phường Phú Trung, Quận Tân Phú, HCM</v>
          </cell>
          <cell r="D819">
            <v>0</v>
          </cell>
          <cell r="E819" t="str">
            <v>Quận Tân Phú</v>
          </cell>
        </row>
        <row r="820">
          <cell r="A820" t="str">
            <v>5813</v>
          </cell>
          <cell r="B820" t="str">
            <v>CHI NHÁNH HÀ NỘI - CÔNG TY CỔ PHẦN DỊCH VỤ THƯƠNG MẠI TỔNG HỢP WINCOMMERCE</v>
          </cell>
          <cell r="C820" t="str">
            <v>Thôn Nội Phật, xã Mai Đình, huyện Sóc Sơn, TP. Hà Nội Việt Nam</v>
          </cell>
          <cell r="D820">
            <v>0</v>
          </cell>
        </row>
        <row r="821">
          <cell r="A821" t="str">
            <v>5818</v>
          </cell>
          <cell r="B821" t="str">
            <v>CHI NHÁNH HÀ NỘI - CÔNG TY CỔ PHẦN DỊCH VỤ THƯƠNG MẠI TỔNG HỢP WINCOMMERCE</v>
          </cell>
          <cell r="C821" t="str">
            <v>Thôn Tân Trại, xã Phú Cường, huyện Sóc Sơn, TP. Hà Nội Việt Nam</v>
          </cell>
          <cell r="D821">
            <v>0</v>
          </cell>
        </row>
        <row r="822">
          <cell r="A822" t="str">
            <v>5822</v>
          </cell>
          <cell r="B822" t="str">
            <v>CN HCM - CÔNG TY CỔ PHẦN DỊCH VỤ THƯƠNG MẠI TỔNG HỢP WINCOMMERCE</v>
          </cell>
          <cell r="C822" t="str">
            <v>Tòa HR1, Eco Green Sài Gòn, Đường Nguyễn Văn Linh, P. Bình Thuận và P. Tân Thuận Tây, Q.7, HCM</v>
          </cell>
          <cell r="D822">
            <v>0</v>
          </cell>
        </row>
        <row r="823">
          <cell r="A823" t="str">
            <v>5823</v>
          </cell>
          <cell r="B823" t="str">
            <v>CN HCM - CÔNG TY CỔ PHẦN DỊCH VỤ THƯƠNG MẠI TỔNG HỢP WINCOMMERCE</v>
          </cell>
          <cell r="C823" t="str">
            <v>136 Nguyễn Công Hoan, Phường 7, Quận Phú Nhuận, TP. Hồ Chí Minh Việt Nam</v>
          </cell>
          <cell r="D823">
            <v>0</v>
          </cell>
          <cell r="E823" t="str">
            <v>Quận Phú Nhuận</v>
          </cell>
        </row>
        <row r="824">
          <cell r="A824" t="str">
            <v>5824</v>
          </cell>
          <cell r="B824" t="str">
            <v>CN HCM - CÔNG TY CỔ PHẦN DỊCH VỤ THƯƠNG MẠI TỔNG HỢP WINCOMMERCE</v>
          </cell>
          <cell r="C824" t="str">
            <v>0.02 Tầng 1 (Tầng trệt), Lô C, Chung cư Phúc Thịnh, 341 Cao Đạt, Phường 1, Quận 5, HCM</v>
          </cell>
          <cell r="D824">
            <v>0</v>
          </cell>
          <cell r="E824" t="str">
            <v>Quận 5</v>
          </cell>
        </row>
        <row r="825">
          <cell r="A825" t="str">
            <v>5827</v>
          </cell>
          <cell r="B825" t="str">
            <v>CN HCM - CÔNG TY CỔ PHẦN DỊCH VỤ THƯƠNG MẠI TỔNG HỢP WINCOMMERCE</v>
          </cell>
          <cell r="C825" t="str">
            <v>26 Nhất Chi Mai, Phường 13, Quận Tân Bình, HCM</v>
          </cell>
          <cell r="D825">
            <v>0</v>
          </cell>
          <cell r="E825" t="str">
            <v>Quận Tân Bình</v>
          </cell>
        </row>
        <row r="826">
          <cell r="A826" t="str">
            <v>5840</v>
          </cell>
          <cell r="B826" t="str">
            <v>CN HCM - CÔNG TY CỔ PHẦN DỊCH VỤ THƯƠNG MẠI TỔNG HỢP WINCOMMERCE</v>
          </cell>
          <cell r="C826" t="str">
            <v>43 Quách Văn Tuấn, Phường 12, Quận Tân Bình, HCM</v>
          </cell>
          <cell r="D826">
            <v>0</v>
          </cell>
          <cell r="E826" t="str">
            <v>Quận Tân Bình</v>
          </cell>
        </row>
        <row r="827">
          <cell r="A827" t="str">
            <v>5841</v>
          </cell>
          <cell r="B827" t="str">
            <v>CN HCM - CÔNG TY CỔ PHẦN DỊCH VỤ THƯƠNG MẠI TỔNG HỢP WINCOMMERCE</v>
          </cell>
          <cell r="C827" t="str">
            <v>48-49 Ấp Hậu Lân, xã Bà Điểm, huyện Hóc Môn, HCM</v>
          </cell>
          <cell r="D827">
            <v>0</v>
          </cell>
          <cell r="E827" t="str">
            <v>Huyện Hóc Môn</v>
          </cell>
        </row>
        <row r="828">
          <cell r="A828" t="str">
            <v>5854</v>
          </cell>
          <cell r="B828" t="str">
            <v>CN HCM - CÔNG TY CỔ PHẦN DỊCH VỤ THƯƠNG MẠI TỔNG HỢP WINCOMMERCE</v>
          </cell>
          <cell r="C828" t="str">
            <v>A1/27A, Ấp 1, Xã Vĩnh Lộc A, Huyện Bình Chánh, HCM</v>
          </cell>
          <cell r="D828">
            <v>0</v>
          </cell>
        </row>
        <row r="829">
          <cell r="A829" t="str">
            <v>5904</v>
          </cell>
          <cell r="B829" t="str">
            <v>CN HCM - CÔNG TY CỔ PHẦN DỊCH VỤ THƯƠNG MẠI TỔNG HỢP WINCOMMERCE</v>
          </cell>
          <cell r="C829" t="str">
            <v>SH-02 tầng 001, Block A, Opal Garden, 39 đường 20, KP. 4, P. Hiệp Bình Chánh, TP. Thủ Đức, HCM</v>
          </cell>
          <cell r="D829">
            <v>0</v>
          </cell>
        </row>
        <row r="830">
          <cell r="A830" t="str">
            <v>5920</v>
          </cell>
          <cell r="B830" t="str">
            <v>CN HCM - CÔNG TY CỔ PHẦN DỊCH VỤ THƯƠNG MẠI TỔNG HỢP WINCOMMERCE</v>
          </cell>
          <cell r="C830" t="str">
            <v>39 Đường 19, Khu Định Cư số 4, X. Phong Phú, H. Bình Chánh, HCM</v>
          </cell>
          <cell r="D830">
            <v>0</v>
          </cell>
        </row>
        <row r="831">
          <cell r="A831" t="str">
            <v>5972</v>
          </cell>
          <cell r="B831" t="str">
            <v>CN HCM - CÔNG TY CỔ PHẦN DỊCH VỤ THƯƠNG MẠI TỔNG HỢP WINCOMMERCE</v>
          </cell>
          <cell r="C831" t="str">
            <v>B4 Bạch Đằng, P. 2, Q. Tân Bình, HCM</v>
          </cell>
          <cell r="D831">
            <v>0</v>
          </cell>
        </row>
        <row r="832">
          <cell r="A832" t="str">
            <v>5973</v>
          </cell>
          <cell r="B832" t="str">
            <v>CN HCM - CÔNG TY CỔ PHẦN DỊCH VỤ THƯƠNG MẠI TỔNG HỢP WINCOMMERCE</v>
          </cell>
          <cell r="C832" t="str">
            <v>74 Nguyễn Chí Thanh, Phường 16, Quận 11, HCM</v>
          </cell>
          <cell r="D832">
            <v>0</v>
          </cell>
          <cell r="E832" t="str">
            <v>Quận 11</v>
          </cell>
        </row>
        <row r="833">
          <cell r="A833" t="str">
            <v>5976</v>
          </cell>
          <cell r="B833" t="str">
            <v>CHI NHÁNH HÀ NỘI - CÔNG TY CỔ PHẦN DỊCH VỤ THƯƠNG MẠI TỔNG HỢP WINCOMMERCE</v>
          </cell>
          <cell r="C833" t="str">
            <v>Thôn Thanh Trí, xã Minh Phú, huyện Sóc Sơn, Việt Nam</v>
          </cell>
          <cell r="D833">
            <v>0</v>
          </cell>
        </row>
        <row r="834">
          <cell r="A834" t="str">
            <v>5980</v>
          </cell>
          <cell r="B834" t="str">
            <v>CN HCM - CÔNG TY CỔ PHẦN DỊCH VỤ THƯƠNG MẠI TỔNG HỢP WINCOMMERCE</v>
          </cell>
          <cell r="C834" t="str">
            <v>42B Nguyễn Văn Khạ, KP. 1, TT. Củ Chi, H. Củ Chi, HCM</v>
          </cell>
          <cell r="D834">
            <v>0</v>
          </cell>
          <cell r="E834" t="str">
            <v>Huyện Củ Chi</v>
          </cell>
        </row>
        <row r="835">
          <cell r="A835" t="str">
            <v>5983</v>
          </cell>
          <cell r="B835" t="str">
            <v>CN HCM - CÔNG TY CỔ PHẦN DỊCH VỤ THƯƠNG MẠI TỔNG HỢP WINCOMMERCE</v>
          </cell>
          <cell r="C835" t="str">
            <v>Số 31 Đường số 4 KDC Nguyên Sơn, Ấp 3, Xã Bình Hưng, Huyện Bình Chánh, HCM</v>
          </cell>
          <cell r="D835">
            <v>0</v>
          </cell>
        </row>
        <row r="836">
          <cell r="A836" t="str">
            <v>5998</v>
          </cell>
          <cell r="B836" t="str">
            <v>CN HCM - CÔNG TY CỔ PHẦN DỊCH VỤ THƯƠNG MẠI TỔNG HỢP WINCOMMERCE</v>
          </cell>
          <cell r="C836" t="str">
            <v>392 Thống Nhất, P. 16, Q. Gò Vấp, HCM</v>
          </cell>
          <cell r="D836">
            <v>0</v>
          </cell>
          <cell r="E836" t="str">
            <v>Quận Gò Vấp</v>
          </cell>
        </row>
        <row r="837">
          <cell r="A837" t="str">
            <v>6000</v>
          </cell>
          <cell r="B837" t="str">
            <v>CN HCM - CÔNG TY CỔ PHẦN DỊCH VỤ THƯƠNG MẠI TỔNG HỢP WINCOMMERCE</v>
          </cell>
          <cell r="C837" t="str">
            <v>11 Trần Quang Cơ, Phường Phú Thạnh, Quận Tân Phú, HCM</v>
          </cell>
          <cell r="D837">
            <v>0</v>
          </cell>
          <cell r="E837" t="str">
            <v>Quận Tân Phú</v>
          </cell>
        </row>
        <row r="838">
          <cell r="A838" t="str">
            <v>6001</v>
          </cell>
          <cell r="B838" t="str">
            <v>CN HCM - CÔNG TY CỔ PHẦN DỊCH VỤ THƯƠNG MẠI TỔNG HỢP WINCOMMERCE</v>
          </cell>
          <cell r="C838" t="str">
            <v>Tòa S1.06 Khu A– DA Khu Phước Thiện, 512 Nguyễn Xiển, KP. Long Hòa, P. Long Thạnh Mỹ, TP. Thủ Đức TP. Hồ Chí Minh Việt Nam</v>
          </cell>
          <cell r="D838">
            <v>0</v>
          </cell>
        </row>
        <row r="839">
          <cell r="A839" t="str">
            <v>6008</v>
          </cell>
          <cell r="B839" t="str">
            <v>CN HCM - CÔNG TY CỔ PHẦN DỊCH VỤ THƯƠNG MẠI TỔNG HỢP WINCOMMERCE</v>
          </cell>
          <cell r="C839" t="str">
            <v>125A Dương Thị Mười, P.Tân Chánh Hiệp, Q.12, HCM</v>
          </cell>
          <cell r="D839">
            <v>0</v>
          </cell>
        </row>
        <row r="840">
          <cell r="A840" t="str">
            <v>6009</v>
          </cell>
          <cell r="B840" t="str">
            <v>CN HCM - CÔNG TY CỔ PHẦN DỊCH VỤ THƯƠNG MẠI TỔNG HỢP WINCOMMERCE</v>
          </cell>
          <cell r="C840" t="str">
            <v>1.22-TMDV, Tầng 1, Tháp A, Khu nhà ở Saphire, 454 Võ Chí Công, KP. 2, P. Phú Hữu, TP.Thủ Đức, HCM</v>
          </cell>
          <cell r="D840">
            <v>0</v>
          </cell>
        </row>
        <row r="841">
          <cell r="A841" t="str">
            <v>6020</v>
          </cell>
          <cell r="B841" t="str">
            <v>CN HCM - CÔNG TY CỔ PHẦN DỊCH VỤ THƯƠNG MẠI TỔNG HỢP WINCOMMERCE</v>
          </cell>
          <cell r="C841" t="str">
            <v>342 Nguyễn Văn Quá, P. Đông HưngThuận, Q.12, HCM</v>
          </cell>
          <cell r="D841">
            <v>0</v>
          </cell>
        </row>
        <row r="842">
          <cell r="A842" t="str">
            <v>6027</v>
          </cell>
          <cell r="B842" t="str">
            <v>CN HCM - CÔNG TY CỔ PHẦN DỊCH VỤ THƯƠNG MẠI TỔNG HỢP WINCOMMERCE</v>
          </cell>
          <cell r="C842" t="str">
            <v>340 đường Tân Chánh Hiệp 10, KP.4, P.Tân Chánh Hiệp, Q.12, HCM</v>
          </cell>
          <cell r="D842">
            <v>0</v>
          </cell>
        </row>
        <row r="843">
          <cell r="A843" t="str">
            <v>6030</v>
          </cell>
          <cell r="B843" t="str">
            <v>CN HCM - CÔNG TY CỔ PHẦN DỊCH VỤ THƯƠNG MẠI TỔNG HỢP WINCOMMERCE</v>
          </cell>
          <cell r="C843" t="str">
            <v>D1/1 Nguyễn Thị Tú, Ấp 4, X.Vĩnh Lộc B, H.Bình Chánh, HCM</v>
          </cell>
          <cell r="D843">
            <v>0</v>
          </cell>
        </row>
        <row r="844">
          <cell r="A844" t="str">
            <v>6031</v>
          </cell>
          <cell r="B844" t="str">
            <v>CN HCM - CÔNG TY CỔ PHẦN DỊCH VỤ THƯƠNG MẠI TỔNG HỢP WINCOMMERCE</v>
          </cell>
          <cell r="C844" t="str">
            <v>318 Âu Cơ, Phường 10, Quận Tân Bình, HCM</v>
          </cell>
          <cell r="D844">
            <v>0</v>
          </cell>
          <cell r="E844" t="str">
            <v>Quận Tân Bình</v>
          </cell>
        </row>
        <row r="845">
          <cell r="A845" t="str">
            <v>6032</v>
          </cell>
          <cell r="B845" t="str">
            <v>CN HCM - CÔNG TY CỔ PHẦN DỊCH VỤ THƯƠNG MẠI TỔNG HỢP WINCOMMERCE</v>
          </cell>
          <cell r="C845" t="str">
            <v>0.03 Chung cư cao tầng và TMDV - VP tại 510 Kinh Dương Vương, P.An Lạc A, Q.Bình Tân, HCM</v>
          </cell>
          <cell r="D845">
            <v>0</v>
          </cell>
          <cell r="E845" t="str">
            <v>Quận Bình Tân</v>
          </cell>
        </row>
        <row r="846">
          <cell r="A846" t="str">
            <v>6036</v>
          </cell>
          <cell r="B846" t="str">
            <v>CN HCM - CÔNG TY CỔ PHẦN DỊCH VỤ THƯƠNG MẠI TỔNG HỢP WINCOMMERCE</v>
          </cell>
          <cell r="C846" t="str">
            <v>232 Lê Văn Thịnh, KP. 1, P. Cát Lái, TP. Thủ Đức, TP. Hồ Chí Minh Việt Nam</v>
          </cell>
          <cell r="D846">
            <v>0</v>
          </cell>
        </row>
        <row r="847">
          <cell r="A847" t="str">
            <v>6044</v>
          </cell>
          <cell r="B847" t="str">
            <v>CHI NHÁNH HÀ NỘI - CÔNG TY CỔ PHẦN DỊCH VỤ THƯƠNG MẠI TỔNG HỢP WINCOMMERCE</v>
          </cell>
          <cell r="C847" t="str">
            <v>27 Phùng chí Kiên</v>
          </cell>
          <cell r="D847" t="str">
            <v>27 Phùng chí Kiên</v>
          </cell>
          <cell r="E847" t="str">
            <v>TỈNH</v>
          </cell>
          <cell r="F847" t="str">
            <v>TỈNH</v>
          </cell>
        </row>
        <row r="848">
          <cell r="A848" t="str">
            <v>6047</v>
          </cell>
          <cell r="B848" t="str">
            <v>CN HCM - CÔNG TY CỔ PHẦN DỊCH VỤ THƯƠNG MẠI TỔNG HỢP WINCOMMERCE</v>
          </cell>
          <cell r="C848" t="str">
            <v>602 Lê Quang Định, P.1, Q.Gò Vấp, HCM</v>
          </cell>
          <cell r="D848">
            <v>0</v>
          </cell>
          <cell r="E848" t="str">
            <v>Quận Gò Vấp</v>
          </cell>
        </row>
        <row r="849">
          <cell r="A849" t="str">
            <v>6056</v>
          </cell>
          <cell r="B849" t="str">
            <v>CN HCM - CÔNG TY CỔ PHẦN DỊCH VỤ THƯƠNG MẠI TỔNG HỢP WINCOMMERCE</v>
          </cell>
          <cell r="C849" t="str">
            <v>27 Ỷ Lan, Phường Hiệp Tân, Quận Tân Phú, HCM</v>
          </cell>
          <cell r="D849">
            <v>0</v>
          </cell>
          <cell r="E849" t="str">
            <v>Quận Tân Phú</v>
          </cell>
        </row>
        <row r="850">
          <cell r="A850" t="str">
            <v>6057</v>
          </cell>
          <cell r="B850" t="str">
            <v>CN HCM - CÔNG TY CỔ PHẦN DỊCH VỤ THƯƠNG MẠI TỔNG HỢP WINCOMMERCE</v>
          </cell>
          <cell r="C850" t="str">
            <v>Căn 0.01, 0.28, 0.29 - CC H1-04, số 1-3 đường 35 CL, Khu Dân Cư Cát Lái, P. Cát Lái, TP. Thủ Đức, HCM</v>
          </cell>
          <cell r="D850">
            <v>0</v>
          </cell>
        </row>
        <row r="851">
          <cell r="A851" t="str">
            <v>6058</v>
          </cell>
          <cell r="B851" t="str">
            <v>CN HCM - CÔNG TY CỔ PHẦN DỊCH VỤ THƯƠNG MẠI TỔNG HỢP WINCOMMERCE</v>
          </cell>
          <cell r="C851" t="str">
            <v>Shophouse TB-01.19 The Botanica, Số 104 Phổ Quang, P. 2, Q. Tân Bình, HCM</v>
          </cell>
          <cell r="D851">
            <v>0</v>
          </cell>
        </row>
        <row r="852">
          <cell r="A852" t="str">
            <v>6060</v>
          </cell>
          <cell r="B852" t="str">
            <v>CN HCM - CÔNG TY CỔ PHẦN DỊCH VỤ THƯƠNG MẠI TỔNG HỢP WINCOMMERCE</v>
          </cell>
          <cell r="C852" t="str">
            <v>54 Lô L, Đường số 7, KDC Phú Mỹ, P.Phú Mỹ, Q.7, (Thửa 930, TBĐ 2) HCM</v>
          </cell>
          <cell r="D852">
            <v>0</v>
          </cell>
        </row>
        <row r="853">
          <cell r="A853" t="str">
            <v>6065</v>
          </cell>
          <cell r="B853" t="str">
            <v>CN HCM - CÔNG TY CỔ PHẦN DỊCH VỤ THƯƠNG MẠI TỔNG HỢP WINCOMMERCE</v>
          </cell>
          <cell r="C853" t="str">
            <v>06, tầng trệt, Tháp A Khu Chung cư cao tầng kết hợp TTTM-Văn phòng, 132 Bến Vân Đồn, P.6, Q.4, HCM</v>
          </cell>
          <cell r="D853">
            <v>0</v>
          </cell>
        </row>
        <row r="854">
          <cell r="A854" t="str">
            <v>6066</v>
          </cell>
          <cell r="B854" t="str">
            <v>CN HCM - CÔNG TY CỔ PHẦN DỊCH VỤ THƯƠNG MẠI TỔNG HỢP WINCOMMERCE</v>
          </cell>
          <cell r="C854" t="str">
            <v>59-61 Tân Hải, P.13, Q.Tân Bình, HCM</v>
          </cell>
          <cell r="D854">
            <v>0</v>
          </cell>
        </row>
        <row r="855">
          <cell r="A855" t="str">
            <v>6067</v>
          </cell>
          <cell r="B855" t="str">
            <v>CN HCM - CÔNG TY CỔ PHẦN DỊCH VỤ THƯƠNG MẠI TỔNG HỢP WINCOMMERCE</v>
          </cell>
          <cell r="C855" t="str">
            <v>181-183 Lê Cơ, P.An Lạc, Q.Bình Tân, HCM</v>
          </cell>
          <cell r="D855">
            <v>0</v>
          </cell>
          <cell r="E855" t="str">
            <v>Quận Bình Tân</v>
          </cell>
        </row>
        <row r="856">
          <cell r="A856" t="str">
            <v>6068</v>
          </cell>
          <cell r="B856" t="str">
            <v>CN HCM - CÔNG TY CỔ PHẦN DỊCH VỤ THƯƠNG MẠI TỔNG HỢP WINCOMMERCE</v>
          </cell>
          <cell r="C856" t="str">
            <v>104 Trần Bá Giao, P. 5, Q. Gò Vấp, HCM</v>
          </cell>
          <cell r="D856">
            <v>0</v>
          </cell>
          <cell r="E856" t="str">
            <v>Quận Gò Vấp</v>
          </cell>
        </row>
        <row r="857">
          <cell r="A857" t="str">
            <v>6070</v>
          </cell>
          <cell r="B857" t="str">
            <v>CN HCM - CÔNG TY CỔ PHẦN DỊCH VỤ THƯƠNG MẠI TỔNG HỢP WINCOMMERCE</v>
          </cell>
          <cell r="C857" t="str">
            <v>726 Phạm Thế Hiền, P.4, Q.8, HCM</v>
          </cell>
          <cell r="D857">
            <v>0</v>
          </cell>
        </row>
        <row r="858">
          <cell r="A858" t="str">
            <v>6074</v>
          </cell>
          <cell r="B858" t="str">
            <v>CHI NHÁNH HÀ NỘI - CÔNG TY CỔ PHẦN DỊCH VỤ THƯƠNG MẠI TỔNG HỢP WINCOMMERCE</v>
          </cell>
          <cell r="C858" t="str">
            <v>41 Long Biên 1, Phường Ngọc Lâm, Quận Long Biên, TP. Hà Nội Việt Nam</v>
          </cell>
          <cell r="D858">
            <v>0</v>
          </cell>
        </row>
        <row r="859">
          <cell r="A859" t="str">
            <v>6086</v>
          </cell>
          <cell r="B859" t="str">
            <v>CN HCM - CÔNG TY CỔ PHẦN DỊCH VỤ THƯƠNG MẠI TỔNG HỢP WINCOMMERCE</v>
          </cell>
          <cell r="C859" t="str">
            <v>515 - 517 Hương lộ 2, P.Bình Trị Đông, Q.Bình Tân, HCM</v>
          </cell>
          <cell r="D859">
            <v>0</v>
          </cell>
          <cell r="E859" t="str">
            <v>Quận Bình Tân</v>
          </cell>
        </row>
        <row r="860">
          <cell r="A860" t="str">
            <v>6088</v>
          </cell>
          <cell r="B860" t="str">
            <v>CN HCM - CÔNG TY CỔ PHẦN DỊCH VỤ THƯƠNG MẠI TỔNG HỢP WINCOMMERCE</v>
          </cell>
          <cell r="C860" t="str">
            <v>139 Nguyễn Trọng Tuyển, P.8, Q.Phú Nhuận, HCM</v>
          </cell>
          <cell r="D860">
            <v>0</v>
          </cell>
          <cell r="E860" t="str">
            <v>Quận Phú Nhuận</v>
          </cell>
        </row>
        <row r="861">
          <cell r="A861" t="str">
            <v>6089</v>
          </cell>
          <cell r="B861" t="str">
            <v>CN HCM - CÔNG TY CỔ PHẦN DỊCH VỤ THƯƠNG MẠI TỔNG HỢP WINCOMMERCE</v>
          </cell>
          <cell r="C861" t="str">
            <v>151 Lý Thánh Tông, Phường Tân Thới Hòa, Quận Tân Phú, HCM</v>
          </cell>
          <cell r="D861">
            <v>0</v>
          </cell>
          <cell r="E861" t="str">
            <v>Quận Tân Phú</v>
          </cell>
        </row>
        <row r="862">
          <cell r="A862" t="str">
            <v>6102</v>
          </cell>
          <cell r="B862" t="str">
            <v>CN HCM - CÔNG TY CỔ PHẦN DỊCH VỤ THƯƠNG MẠI TỔNG HỢP WINCOMMERCE</v>
          </cell>
          <cell r="C862" t="str">
            <v>Lô TM02 tầng 1+2 dự án Khu chung cư cao tầng (Lavita Charm), tại P. Trường Thọ, TP. Thủ Đức, TP. Hồ Chí Minh Việt Nam</v>
          </cell>
          <cell r="D862">
            <v>0</v>
          </cell>
        </row>
        <row r="863">
          <cell r="A863" t="str">
            <v>6103</v>
          </cell>
          <cell r="B863" t="str">
            <v>CN HCM - CÔNG TY CỔ PHẦN DỊCH VỤ THƯƠNG MẠI TỔNG HỢP WINCOMMERCE</v>
          </cell>
          <cell r="C863" t="str">
            <v>1/84 Cư xá Lữ Gia, P. 15, Q. 11 (địa chỉ đầu vào 2 Bis Đường 52, Cư Xá Lữ Gia) TP. Hồ Chí Minh Việt Nam</v>
          </cell>
          <cell r="D863">
            <v>0</v>
          </cell>
        </row>
        <row r="864">
          <cell r="A864" t="str">
            <v>6104</v>
          </cell>
          <cell r="B864" t="str">
            <v>CN HCM - CÔNG TY CỔ PHẦN DỊCH VỤ THƯƠNG MẠI TỔNG HỢP WINCOMMERCE</v>
          </cell>
          <cell r="C864" t="str">
            <v>22/2 Nguyễn Bình, Ấp 2, Xã Phú Xuân, Huyện Nhà Bè, HCM</v>
          </cell>
          <cell r="D864">
            <v>0</v>
          </cell>
          <cell r="E864" t="str">
            <v>Huyện Nhà Bè</v>
          </cell>
        </row>
        <row r="865">
          <cell r="A865" t="str">
            <v>6114</v>
          </cell>
          <cell r="B865" t="str">
            <v>CN HCM - CÔNG TY CỔ PHẦN DỊCH VỤ THƯƠNG MẠI TỔNG HỢP WINCOMMERCE</v>
          </cell>
          <cell r="C865" t="str">
            <v>120-122 Ca Văn Thỉnh, P.11, Q.Tân Bình, HCM</v>
          </cell>
          <cell r="D865">
            <v>0</v>
          </cell>
        </row>
        <row r="866">
          <cell r="A866" t="str">
            <v>6123</v>
          </cell>
          <cell r="B866" t="str">
            <v>CN HCM - CÔNG TY CỔ PHẦN DỊCH VỤ THƯƠNG MẠI TỔNG HỢP WINCOMMERCE</v>
          </cell>
          <cell r="C866" t="str">
            <v>107 - 109 Độc Lập, P. Tân Thành, Q. Tân Phú, HCM</v>
          </cell>
          <cell r="D866">
            <v>0</v>
          </cell>
        </row>
        <row r="867">
          <cell r="A867" t="str">
            <v>6133</v>
          </cell>
          <cell r="B867" t="str">
            <v>CN HCM - CÔNG TY CỔ PHẦN DỊCH VỤ THƯƠNG MẠI TỔNG HỢP WINCOMMERCE</v>
          </cell>
          <cell r="C867" t="str">
            <v>36/2 – 36/2B đường Lê Thị Hà, KP. 8, TT. Hóc Môn, H. Hóc Môn, HCM</v>
          </cell>
          <cell r="D867">
            <v>0</v>
          </cell>
          <cell r="E867" t="str">
            <v>Huyện Hóc Môn</v>
          </cell>
        </row>
        <row r="868">
          <cell r="A868" t="str">
            <v>6135</v>
          </cell>
          <cell r="B868" t="str">
            <v>CN HCM - CÔNG TY CỔ PHẦN DỊCH VỤ THƯƠNG MẠI TỔNG HỢP WINCOMMERCE</v>
          </cell>
          <cell r="C868" t="str">
            <v>Số 01.05, Lô B, căn hộ B.01.05, Chung cư Bộ Công an, Số 83 đường số 3, P. Bình An, TP. Thủ Đức, TP. Hồ Chí Minh Việt Nam</v>
          </cell>
          <cell r="D868">
            <v>0</v>
          </cell>
        </row>
        <row r="869">
          <cell r="A869" t="str">
            <v>6140</v>
          </cell>
          <cell r="B869" t="str">
            <v>CN HCM - CÔNG TY CỔ PHẦN DỊCH VỤ THƯƠNG MẠI TỔNG HỢP WINCOMMERCE</v>
          </cell>
          <cell r="C869" t="str">
            <v>18 Hoàng Diệu 2, Phường Linh Chiểu, Thành phố Thủ Đức, TP. Hồ Chí Minh Việt Nam</v>
          </cell>
          <cell r="D869">
            <v>0</v>
          </cell>
        </row>
        <row r="870">
          <cell r="A870" t="str">
            <v>6143</v>
          </cell>
          <cell r="B870" t="str">
            <v>CN HCM - CÔNG TY CỔ PHẦN DỊCH VỤ THƯƠNG MẠI TỔNG HỢP WINCOMMERCE</v>
          </cell>
          <cell r="C870" t="str">
            <v>85 - 86 Phan Văn Khỏe, P. 2, Q. 6, TP. Hồ Chí Minh Việt Nam</v>
          </cell>
          <cell r="D870">
            <v>0</v>
          </cell>
        </row>
        <row r="871">
          <cell r="A871" t="str">
            <v>6144</v>
          </cell>
          <cell r="B871" t="str">
            <v>CN HCM - CÔNG TY CỔ PHẦN DỊCH VỤ THƯƠNG MẠI TỔNG HỢP WINCOMMERCE</v>
          </cell>
          <cell r="C871" t="str">
            <v>21 Đường Tỉnh lộ 8, Ấp 1A, X. Tân Thạnh Tây, H. Củ Chi, HCM</v>
          </cell>
          <cell r="D871">
            <v>0</v>
          </cell>
          <cell r="E871" t="str">
            <v>Huyện Củ Chi</v>
          </cell>
        </row>
        <row r="872">
          <cell r="A872" t="str">
            <v>6158</v>
          </cell>
          <cell r="B872" t="str">
            <v>CN HCM - CÔNG TY CỔ PHẦN DỊCH VỤ THƯƠNG MẠI TỔNG HỢP WINCOMMERCE</v>
          </cell>
          <cell r="C872" t="str">
            <v>Tầng Trệt (Khu 3), chung Cư B2 Trường Sa, số 1 đường Trần Văn Khê, Phường 17, Quận Bình Thạnh, HCM</v>
          </cell>
          <cell r="D872">
            <v>0</v>
          </cell>
          <cell r="E872" t="str">
            <v>Quận Bình Thạnh</v>
          </cell>
        </row>
        <row r="873">
          <cell r="A873" t="str">
            <v>6159</v>
          </cell>
          <cell r="B873" t="str">
            <v>CN HCM - CÔNG TY CỔ PHẦN DỊCH VỤ THƯƠNG MẠI TỔNG HỢP WINCOMMERCE</v>
          </cell>
          <cell r="C873" t="str">
            <v>152 Phạm Đăng Giảng, P.Bình Hưng Hòa, Q.Bình Tân, HCM</v>
          </cell>
          <cell r="D873">
            <v>0</v>
          </cell>
          <cell r="E873" t="str">
            <v>Quận Bình Tân</v>
          </cell>
        </row>
        <row r="874">
          <cell r="A874" t="str">
            <v>6164</v>
          </cell>
          <cell r="B874" t="str">
            <v>CN HCM - CÔNG TY CỔ PHẦN DỊCH VỤ THƯƠNG MẠI TỔNG HỢP WINCOMMERCE</v>
          </cell>
          <cell r="C874" t="str">
            <v>1646A, đường Võ Văn Kiệt, P.16, Q.8, HCM</v>
          </cell>
          <cell r="D874">
            <v>0</v>
          </cell>
        </row>
        <row r="875">
          <cell r="A875" t="str">
            <v>6186</v>
          </cell>
          <cell r="B875" t="str">
            <v>CN HCM - CÔNG TY CỔ PHẦN DỊCH VỤ THƯƠNG MẠI TỔNG HỢP WINCOMMERCE</v>
          </cell>
          <cell r="C875" t="str">
            <v>Căn hộ C00.02, Chung cư Carina, 1648 đường Võ Văn Kiệt, P.16, Q.8, HCM</v>
          </cell>
          <cell r="D875">
            <v>0</v>
          </cell>
        </row>
        <row r="876">
          <cell r="A876" t="str">
            <v>6188</v>
          </cell>
          <cell r="B876" t="str">
            <v>CN HCM - CÔNG TY CỔ PHẦN DỊCH VỤ THƯƠNG MẠI TỔNG HỢP WINCOMMERCE</v>
          </cell>
          <cell r="C876" t="str">
            <v>245B Huỳnh Văn Bánh, P.12. Q.Phú Nhuận, HCM</v>
          </cell>
          <cell r="D876">
            <v>0</v>
          </cell>
          <cell r="E876" t="str">
            <v>Quận Phú Nhuận</v>
          </cell>
        </row>
        <row r="877">
          <cell r="A877" t="str">
            <v>6190</v>
          </cell>
          <cell r="B877" t="str">
            <v>CN HCM - CÔNG TY CỔ PHẦN DỊCH VỤ THƯƠNG MẠI TỔNG HỢP WINCOMMERCE</v>
          </cell>
          <cell r="C877" t="str">
            <v>108 Tùng Thiện Vương, P.11, Q.8, HCM</v>
          </cell>
          <cell r="D877">
            <v>0</v>
          </cell>
        </row>
        <row r="878">
          <cell r="A878" t="str">
            <v>6220</v>
          </cell>
          <cell r="B878" t="str">
            <v>CN HCM - CÔNG TY CỔ PHẦN DỊCH VỤ THƯƠNG MẠI TỔNG HỢP WINCOMMERCE</v>
          </cell>
          <cell r="C878" t="str">
            <v>36 -38 Công Chúa Ngọc Hân, P. 13 Q. 11, TP. Hồ Chí Minh Việt Nam</v>
          </cell>
          <cell r="D878">
            <v>0</v>
          </cell>
        </row>
        <row r="879">
          <cell r="A879" t="str">
            <v>6228</v>
          </cell>
          <cell r="B879" t="str">
            <v>CN HCM - CÔNG TY CỔ PHẦN DỊCH VỤ THƯƠNG MẠI TỔNG HỢP WINCOMMERCE</v>
          </cell>
          <cell r="C879" t="str">
            <v>98/5A – 5B Ấp Dân Thắng 2, X.Tân Thới Nhì, H.Hóc Môn, HCM</v>
          </cell>
          <cell r="D879">
            <v>0</v>
          </cell>
          <cell r="E879" t="str">
            <v>Huyện Hóc Môn</v>
          </cell>
        </row>
        <row r="880">
          <cell r="A880" t="str">
            <v>6229</v>
          </cell>
          <cell r="B880" t="str">
            <v>CN HCM - CÔNG TY CỔ PHẦN DỊCH VỤ THƯƠNG MẠI TỔNG HỢP WINCOMMERCE</v>
          </cell>
          <cell r="C880" t="str">
            <v>249-251 đường Huỳnh Thị Hai (đường TCH13 cũ), KP. 9, P.Tân Chánh Hiệp, Q.12, HCM</v>
          </cell>
          <cell r="D880">
            <v>0</v>
          </cell>
        </row>
        <row r="881">
          <cell r="A881" t="str">
            <v>6230</v>
          </cell>
          <cell r="B881" t="str">
            <v>CN HCM - CÔNG TY CỔ PHẦN DỊCH VỤ THƯƠNG MẠI TỔNG HỢP WINCOMMERCE</v>
          </cell>
          <cell r="C881" t="str">
            <v>122 Trung Mỹ Tây 13, KP. 7, P.Trung Mỹ Tây, Q.12, HCM</v>
          </cell>
          <cell r="D881">
            <v>0</v>
          </cell>
        </row>
        <row r="882">
          <cell r="A882" t="str">
            <v>6239</v>
          </cell>
          <cell r="B882" t="str">
            <v>CN HCM - CÔNG TY CỔ PHẦN DỊCH VỤ THƯƠNG MẠI TỔNG HỢP WINCOMMERCE</v>
          </cell>
          <cell r="C882" t="str">
            <v>04 Đường số 2, P.8, Q.11, HCM</v>
          </cell>
          <cell r="D882">
            <v>0</v>
          </cell>
        </row>
        <row r="883">
          <cell r="A883" t="str">
            <v>6242</v>
          </cell>
          <cell r="B883" t="str">
            <v>CN HCM - CÔNG TY CỔ PHẦN DỊCH VỤ THƯƠNG MẠI TỔNG HỢP WINCOMMERCE</v>
          </cell>
          <cell r="C883" t="str">
            <v>Shop 58 - 60 - 62, Block B3 - Chung cư The Park Residence, 12 Nguyễn Hữu Thọ, P.Phước Kiển, H.Nhà Bè, HCM</v>
          </cell>
          <cell r="D883">
            <v>0</v>
          </cell>
          <cell r="E883" t="str">
            <v>Huyện Nhà Bè</v>
          </cell>
        </row>
        <row r="884">
          <cell r="A884" t="str">
            <v>6245</v>
          </cell>
          <cell r="B884" t="str">
            <v>CN HCM - CÔNG TY CỔ PHẦN DỊCH VỤ THƯƠNG MẠI TỔNG HỢP WINCOMMERCE</v>
          </cell>
          <cell r="C884" t="str">
            <v>06 - 07, Block B3, Chung cư TopazHome 2, đường 154 và 138, P. Tân Phú, TP. Thủ Đức (Q. 9, TP. HCM) Việt Nam</v>
          </cell>
          <cell r="D884">
            <v>0</v>
          </cell>
        </row>
        <row r="885">
          <cell r="A885" t="str">
            <v>6254</v>
          </cell>
          <cell r="B885" t="str">
            <v>CN HCM - CÔNG TY CỔ PHẦN DỊCH VỤ THƯƠNG MẠI TỔNG HỢP WINCOMMERCE</v>
          </cell>
          <cell r="C885" t="str">
            <v>Căn hộ 0.01 và 0.02, Tầng trệt. Khối C, CCCT thuộc DA Natura Poem (CC Imperial Place), số 629 Kinh Dương Vương, P. An Lạc, Q. Bình Tân, HCM</v>
          </cell>
          <cell r="D885">
            <v>0</v>
          </cell>
          <cell r="E885" t="str">
            <v>Quận Bình Tân</v>
          </cell>
        </row>
        <row r="886">
          <cell r="A886" t="str">
            <v>6256</v>
          </cell>
          <cell r="B886" t="str">
            <v>CN HCM - CÔNG TY CỔ PHẦN DỊCH VỤ THƯƠNG MẠI TỔNG HỢP WINCOMMERCE</v>
          </cell>
          <cell r="C886" t="str">
            <v>24-26 Tân Cảng, P. 25, Q. Bình Thạnh, HCM</v>
          </cell>
          <cell r="D886">
            <v>0</v>
          </cell>
          <cell r="E886" t="str">
            <v>Quận Bình Thạnh</v>
          </cell>
        </row>
        <row r="887">
          <cell r="A887" t="str">
            <v>6259</v>
          </cell>
          <cell r="B887" t="str">
            <v>CN HCM - CÔNG TY CỔ PHẦN DỊCH VỤ THƯƠNG MẠI TỔNG HỢP WINCOMMERCE</v>
          </cell>
          <cell r="C887" t="str">
            <v>T1-0.02 tại Tầng trệt, Chung cư Calla Garden , KDC Greenlife 13C, Đường Nguyễn Văn Linh, Xã Phong Phú, Huyện Bình Chánh, HCM</v>
          </cell>
          <cell r="D887">
            <v>0</v>
          </cell>
        </row>
        <row r="888">
          <cell r="A888" t="str">
            <v>6262</v>
          </cell>
          <cell r="B888" t="str">
            <v>CN HÀ NỘI - CÔNG TY CỔ PHẦN DỊCH VỤ THƯƠNG MẠI TỔNG HỢP WINCOMMERCE</v>
          </cell>
          <cell r="C888" t="str">
            <v>Thôn Xa Mạc, Xã Liên Mạc, Huyện Mê Linh, TP. Hà Nội Việt Nam</v>
          </cell>
          <cell r="D888">
            <v>0</v>
          </cell>
        </row>
        <row r="889">
          <cell r="A889" t="str">
            <v>6267</v>
          </cell>
          <cell r="B889" t="str">
            <v>CN HCM - CÔNG TY CỔ PHẦN DỊCH VỤ THƯƠNG MẠI TỔNG HỢP WINCOMMERCE</v>
          </cell>
          <cell r="C889" t="str">
            <v>C10/21 Đinh Đức Thiện, Ấp 3, X.Bình Chánh, H.Bình Chánh, HCM</v>
          </cell>
          <cell r="D889">
            <v>0</v>
          </cell>
        </row>
        <row r="890">
          <cell r="A890" t="str">
            <v>6272</v>
          </cell>
          <cell r="B890" t="str">
            <v>CN HCM - CÔNG TY CỔ PHẦN DỊCH VỤ THƯƠNG MẠI TỔNG HỢP WINCOMMERCE</v>
          </cell>
          <cell r="C890" t="str">
            <v>151 Nguyễn Duy Trinh, Khu phố 1, P.Bình Trưng Tây, TP.Thủ Đức, HCM</v>
          </cell>
          <cell r="D890">
            <v>0</v>
          </cell>
        </row>
        <row r="891">
          <cell r="A891" t="str">
            <v>6273</v>
          </cell>
          <cell r="B891" t="str">
            <v>CN HCM - CÔNG TY CỔ PHẦN DỊCH VỤ THƯƠNG MẠI TỔNG HỢP WINCOMMERCE</v>
          </cell>
          <cell r="C891" t="str">
            <v>451 Tân Hòa Đông, KP 8, Phường Bình Trị Đông, Quận Bình Tân, HCM</v>
          </cell>
          <cell r="D891">
            <v>0</v>
          </cell>
          <cell r="E891" t="str">
            <v>Quận Bình Tân</v>
          </cell>
          <cell r="F891">
            <v>0</v>
          </cell>
        </row>
        <row r="892">
          <cell r="A892" t="str">
            <v>6275</v>
          </cell>
          <cell r="B892" t="str">
            <v>CN HCM - CÔNG TY CỔ PHẦN DỊCH VỤ THƯƠNG MẠI TỔNG HỢP WINCOMMERCE</v>
          </cell>
          <cell r="C892" t="str">
            <v>64 A Đường số 15, P. Tân Kiểng, HCM</v>
          </cell>
          <cell r="D892">
            <v>0</v>
          </cell>
          <cell r="E892">
            <v>0</v>
          </cell>
          <cell r="F892">
            <v>0</v>
          </cell>
        </row>
        <row r="893">
          <cell r="A893" t="str">
            <v>6278</v>
          </cell>
          <cell r="B893" t="str">
            <v>CN HCM - CÔNG TY CỔ PHẦN DỊCH VỤ THƯƠNG MẠI TỔNG HỢP WINCOMMERCE</v>
          </cell>
          <cell r="C893" t="str">
            <v>243 Tỉnh Lộ 15, X.Tân Thạnh Đông, HCM</v>
          </cell>
          <cell r="D893">
            <v>0</v>
          </cell>
          <cell r="E893">
            <v>0</v>
          </cell>
          <cell r="F893">
            <v>0</v>
          </cell>
        </row>
        <row r="894">
          <cell r="A894" t="str">
            <v>6279</v>
          </cell>
          <cell r="B894" t="str">
            <v>CN HCM - CÔNG TY CỔ PHẦN DỊCH VỤ THƯƠNG MẠI TỔNG HỢP WINCOMMERCE</v>
          </cell>
          <cell r="C894" t="str">
            <v>244 Điện Biên Phủ, P.17, Q.Bình Thạnh, HCM</v>
          </cell>
          <cell r="D894">
            <v>0</v>
          </cell>
          <cell r="E894" t="str">
            <v>Quận Bình Thạnh</v>
          </cell>
          <cell r="F894">
            <v>0</v>
          </cell>
        </row>
        <row r="895">
          <cell r="A895" t="str">
            <v>6295</v>
          </cell>
          <cell r="B895" t="str">
            <v>CN HCM - CÔNG TY CỔ PHẦN DỊCH VỤ THƯƠNG MẠI TỔNG HỢP WINCOMMERCE</v>
          </cell>
          <cell r="C895" t="str">
            <v>Shophouse 18-19, Tòa nhà White House thuộc Dự án Sunwah Pearl, 90 Nguyễn Hữu Cảnh, P. 22, Q. Bình Thạnh, HCM</v>
          </cell>
          <cell r="D895">
            <v>0</v>
          </cell>
          <cell r="E895" t="str">
            <v>Quận Bình Thạnh</v>
          </cell>
        </row>
        <row r="896">
          <cell r="A896" t="str">
            <v>6305</v>
          </cell>
          <cell r="B896" t="str">
            <v>CN HCM - CÔNG TY CỔ PHẦN DỊCH VỤ THƯƠNG MẠI TỔNG HỢP WINCOMMERCE</v>
          </cell>
          <cell r="C896" t="str">
            <v>64 Yên Thế, Phường 2, Quận Tân Bình, HCM</v>
          </cell>
          <cell r="D896">
            <v>0</v>
          </cell>
          <cell r="E896" t="str">
            <v>Quận Tân Bình</v>
          </cell>
        </row>
        <row r="897">
          <cell r="A897" t="str">
            <v>6316</v>
          </cell>
          <cell r="B897" t="str">
            <v>CN HCM - CÔNG TY CỔ PHẦN DỊCH VỤ THƯƠNG MẠI TỔNG HỢP WINCOMMERCE</v>
          </cell>
          <cell r="C897" t="str">
            <v>113 - 115 Đặng Thùy Trâm, P.13, Q.Bình Thạnh, HCM</v>
          </cell>
          <cell r="D897">
            <v>0</v>
          </cell>
          <cell r="E897" t="str">
            <v>Quận Bình Thạnh</v>
          </cell>
        </row>
        <row r="898">
          <cell r="A898" t="str">
            <v>6319</v>
          </cell>
          <cell r="B898" t="str">
            <v>CN HCM - CÔNG TY CỔ PHẦN DỊCH VỤ THƯƠNG MẠI TỔNG HỢP WINCOMMERCE</v>
          </cell>
          <cell r="C898" t="str">
            <v>60/14 Lâm Văn Bền, KP4, P.Tân Kiểng, Q.7, HCM</v>
          </cell>
          <cell r="D898">
            <v>0</v>
          </cell>
        </row>
        <row r="899">
          <cell r="A899" t="str">
            <v>6340</v>
          </cell>
          <cell r="B899" t="str">
            <v>CN HCM - CÔNG TY CỔ PHẦN DỊCH VỤ THƯƠNG MẠI TỔNG HỢP WINCOMMERCE</v>
          </cell>
          <cell r="C899" t="str">
            <v>Số 8 đường số 3, KDC Đại Phúc, x.Bình Hưng, h.Bình Chánh, HCM</v>
          </cell>
          <cell r="D899">
            <v>0</v>
          </cell>
        </row>
        <row r="900">
          <cell r="A900" t="str">
            <v>6343</v>
          </cell>
          <cell r="B900" t="str">
            <v>CN HCM - CÔNG TY CỔ PHẦN DỊCH VỤ THƯƠNG MẠI TỔNG HỢP WINCOMMERCE</v>
          </cell>
          <cell r="C900" t="str">
            <v>66 Bình Lợi, P. 13, Q. Bình Thạnh, HCM</v>
          </cell>
          <cell r="D900">
            <v>0</v>
          </cell>
          <cell r="E900" t="str">
            <v>Quận Bình Thạnh</v>
          </cell>
        </row>
        <row r="901">
          <cell r="A901" t="str">
            <v>6350</v>
          </cell>
          <cell r="B901" t="str">
            <v>CN HCM - CÔNG TY CỔ PHẦN DỊCH VỤ THƯƠNG MẠI TỔNG HỢP WINCOMMERCE</v>
          </cell>
          <cell r="C901" t="str">
            <v>22 - G4 Đường 53, P. Tân Phong, Q. P.Tân Phong, Q.7, HCM</v>
          </cell>
          <cell r="D901">
            <v>0</v>
          </cell>
        </row>
        <row r="902">
          <cell r="A902" t="str">
            <v>6368</v>
          </cell>
          <cell r="B902" t="str">
            <v>CN HÀ NỘI - CÔNG TY CỔ PHẦN DỊCH VỤ THƯƠNG MẠI TỔNG HỢP WINCOMMERCE</v>
          </cell>
          <cell r="C902" t="str">
            <v>Thôn Chẩn Kỳ, X. Trung Tú, H. Ứng Hòa, HN</v>
          </cell>
          <cell r="D902">
            <v>0</v>
          </cell>
        </row>
        <row r="903">
          <cell r="A903" t="str">
            <v>6373</v>
          </cell>
          <cell r="B903" t="str">
            <v>CN HCM - CÔNG TY CỔ PHẦN DỊCH VỤ THƯƠNG MẠI TỔNG HỢP WINCOMMERCE</v>
          </cell>
          <cell r="C903" t="str">
            <v>WM+ HCM Căn hộ C00.01, tầng 1 (tầng trệt), Khối C thuộc dự án HOF-HQC Hồ Học Lãm, số 35 Hồ Học Lãm, P.An Lạc, Q.Bình Tân, HCM</v>
          </cell>
          <cell r="D903">
            <v>0</v>
          </cell>
          <cell r="E903" t="str">
            <v>Quận Bình Tân</v>
          </cell>
        </row>
        <row r="904">
          <cell r="A904" t="str">
            <v>6382</v>
          </cell>
          <cell r="B904" t="str">
            <v>CN HCM - CÔNG TY CỔ PHẦN DỊCH VỤ THƯƠNG MẠI TỔNG HỢP WINCOMMERCE</v>
          </cell>
          <cell r="C904" t="str">
            <v>8/1A Khu phố 4, TT.Hóc Môn, H.Hóc Môn, HCM</v>
          </cell>
          <cell r="D904">
            <v>0</v>
          </cell>
          <cell r="E904" t="str">
            <v>Huyện Hóc Môn</v>
          </cell>
        </row>
        <row r="905">
          <cell r="A905" t="str">
            <v>6389</v>
          </cell>
          <cell r="B905" t="str">
            <v>CN HCM - CÔNG TY CỔ PHẦN DỊCH VỤ THƯƠNG MẠI TỔNG HỢP WINCOMMERCE</v>
          </cell>
          <cell r="C905" t="str">
            <v>31/55 Ung Văn Khiêm, P.25, Q.Bình Thạnh, HCM</v>
          </cell>
          <cell r="D905">
            <v>0</v>
          </cell>
          <cell r="E905" t="str">
            <v>Quận Bình Thạnh</v>
          </cell>
        </row>
        <row r="906">
          <cell r="A906" t="str">
            <v>6408</v>
          </cell>
          <cell r="B906" t="str">
            <v>CN HCM - CÔNG TY CỔ PHẦN DỊCH VỤ THƯƠNG MẠI TỔNG HỢP WINCOMMERCE</v>
          </cell>
          <cell r="C906" t="str">
            <v>E2/6N Đường Thới Hòa, Ấp 5A,  X.Vĩnh Lộc A, H.Bình Chánh, HCM</v>
          </cell>
          <cell r="D906">
            <v>0</v>
          </cell>
        </row>
        <row r="907">
          <cell r="A907" t="str">
            <v>6409</v>
          </cell>
          <cell r="B907" t="str">
            <v>CN HCM - CÔNG TY CỔ PHẦN DỊCH VỤ THƯƠNG MẠI TỔNG HỢP WINCOMMERCE</v>
          </cell>
          <cell r="C907" t="str">
            <v>Số C5/BC68, Đg Tân Liêm, KĐC số 4, X. Phong Phú, H. Bình Chánh, HCM</v>
          </cell>
          <cell r="D907">
            <v>0</v>
          </cell>
        </row>
        <row r="908">
          <cell r="A908" t="str">
            <v>6410</v>
          </cell>
          <cell r="B908" t="str">
            <v>CN HCM - CÔNG TY CỔ PHẦN DỊCH VỤ THƯƠNG MẠI TỔNG HỢP WINCOMMERCE</v>
          </cell>
          <cell r="C908" t="str">
            <v>54C Nguyễn Thị Nỉ, ấp Hội Thạnh, xã Trung An, huyện Củ Chi, HCM</v>
          </cell>
          <cell r="D908">
            <v>0</v>
          </cell>
          <cell r="E908" t="str">
            <v>Huyện Củ Chi</v>
          </cell>
        </row>
        <row r="909">
          <cell r="A909" t="str">
            <v>6415</v>
          </cell>
          <cell r="B909" t="str">
            <v>CN HCM - CÔNG TY CỔ PHẦN DỊCH VỤ THƯƠNG MẠI TỔNG HỢP WINCOMMERCE</v>
          </cell>
          <cell r="C909" t="str">
            <v>RS2-SH.13 tại tầng 01+02 thuộc Tháp RS2 thuộc Cao ốc Khu TMDV &amp; CH số 239 -241 và 278 đ. Hòa Bình, P. Hiệp Tân, Q. Tân Phú, HCM</v>
          </cell>
          <cell r="D909">
            <v>0</v>
          </cell>
          <cell r="E909">
            <v>0</v>
          </cell>
          <cell r="F909">
            <v>0</v>
          </cell>
        </row>
        <row r="910">
          <cell r="A910" t="str">
            <v>6416</v>
          </cell>
          <cell r="B910" t="str">
            <v>CN HCM - CÔNG TY CỔ PHẦN DỊCH VỤ THƯƠNG MẠI TỔNG HỢP WINCOMMERCE</v>
          </cell>
          <cell r="C910" t="str">
            <v>A2 Block A, Chung cư Tecco Town, 4449 Nguyễn Cửu Phú, HCM</v>
          </cell>
          <cell r="D910">
            <v>0</v>
          </cell>
          <cell r="E910">
            <v>0</v>
          </cell>
          <cell r="F910">
            <v>0</v>
          </cell>
        </row>
        <row r="911">
          <cell r="A911" t="str">
            <v>6421</v>
          </cell>
          <cell r="B911" t="str">
            <v>CN HCM - CÔNG TY CỔ PHẦN DỊCH VỤ THƯƠNG MẠI TỔNG HỢP WINCOMMERCE</v>
          </cell>
          <cell r="C911" t="str">
            <v>Căn hộ chung cư số B0.01 Khối B, thuộc Khu dân cư Green Valley (Lô Md2-2), P.Tân Phú, Q.7, HCM</v>
          </cell>
          <cell r="D911">
            <v>0</v>
          </cell>
          <cell r="E911">
            <v>0</v>
          </cell>
          <cell r="F911">
            <v>0</v>
          </cell>
        </row>
        <row r="912">
          <cell r="A912" t="str">
            <v>6423</v>
          </cell>
          <cell r="B912" t="str">
            <v>CN HÀ NỘI - CÔNG TY CỔ PHẦN DỊCH VỤ THƯƠNG MẠI TỔNG HỢP WINCOMMERCE</v>
          </cell>
          <cell r="C912" t="str">
            <v>Chợ Tam Hưng, Thôn Song Khê, x. Tam Hưng, h. Thanh Oai, TP. Hà Nội Việt Nam</v>
          </cell>
          <cell r="D912">
            <v>0</v>
          </cell>
          <cell r="E912">
            <v>0</v>
          </cell>
          <cell r="F912">
            <v>0</v>
          </cell>
        </row>
        <row r="913">
          <cell r="A913" t="str">
            <v>6429</v>
          </cell>
          <cell r="B913" t="str">
            <v>CN HCM - CÔNG TY CỔ PHẦN DỊCH VỤ THƯƠNG MẠI TỔNG HỢP WINCOMMERCE</v>
          </cell>
          <cell r="C913" t="str">
            <v>B.007 CC Citisoho, Đường 35-CL, P.Cát Lái, Q.2, HCM</v>
          </cell>
          <cell r="D913">
            <v>0</v>
          </cell>
          <cell r="E913">
            <v>0</v>
          </cell>
          <cell r="F913">
            <v>0</v>
          </cell>
        </row>
        <row r="914">
          <cell r="A914" t="str">
            <v>6435</v>
          </cell>
          <cell r="B914" t="str">
            <v>CN HÀ NỘI - CÔNG TY CỔ PHẦN DỊCH VỤ THƯƠNG MẠI TỔNG HỢP WINCOMMERCE</v>
          </cell>
          <cell r="C914" t="str">
            <v>343 Đường Xã Thanh Cao, Thôn Thanh Thần, Xã Thanh Cao, H. Thanh Oai TP. Hà Nội Việt Nam</v>
          </cell>
          <cell r="D914">
            <v>0</v>
          </cell>
          <cell r="E914">
            <v>0</v>
          </cell>
          <cell r="F914">
            <v>0</v>
          </cell>
        </row>
        <row r="915">
          <cell r="A915" t="str">
            <v>6437</v>
          </cell>
          <cell r="B915" t="str">
            <v>CN HCM - CÔNG TY CỔ PHẦN DỊCH VỤ THƯƠNG MẠI TỔNG HỢP WINCOMMERCE</v>
          </cell>
          <cell r="C915" t="str">
            <v>173/23/100 đ. Khuông Việt, P. Phú Trung, Q. Tân Phú, HCM</v>
          </cell>
          <cell r="D915">
            <v>0</v>
          </cell>
          <cell r="E915">
            <v>0</v>
          </cell>
          <cell r="F915">
            <v>0</v>
          </cell>
        </row>
        <row r="916">
          <cell r="A916" t="str">
            <v>6441</v>
          </cell>
          <cell r="B916" t="str">
            <v>CHI NHÁNH HÀ NỘI - CÔNG TY CỔ PHẦN DỊCH VỤ THƯƠNG MẠI TỔNG HỢP WINCOMMERCE</v>
          </cell>
          <cell r="C916" t="str">
            <v>Xóm 3, Thôn Yên Nội, Xã Đồng Quang, Huyện Quốc Oai, TP. Hà Nội</v>
          </cell>
          <cell r="D916">
            <v>0</v>
          </cell>
        </row>
        <row r="917">
          <cell r="A917" t="str">
            <v>6455</v>
          </cell>
          <cell r="B917" t="str">
            <v>CN HÀ NỘI - CÔNG TY CỔ PHẦN DỊCH VỤ THƯƠNG MẠI TỔNG HỢP WINCOMMERCE</v>
          </cell>
          <cell r="C917" t="str">
            <v>136 Phố Hát, Xã Hát Môn, Huyện Phúc Thọ, TP. Hà Nội H. Phúc Thọ, HN</v>
          </cell>
          <cell r="D917">
            <v>0</v>
          </cell>
        </row>
        <row r="918">
          <cell r="A918" t="str">
            <v>6456</v>
          </cell>
          <cell r="B918" t="str">
            <v>CHI NHÁNH HÀ NỘI - CÔNG TY CỔ PHẦN DỊCH VỤ THƯƠNG MẠI TỔNG HỢP WINCOMMERCE</v>
          </cell>
          <cell r="C918" t="str">
            <v>116 C2 Trung Tự, Đ. Phạm Ngọc Thạch, P. Kim Liên, Q. Đống đa, TP. Hà Nội</v>
          </cell>
          <cell r="D918">
            <v>0</v>
          </cell>
        </row>
        <row r="919">
          <cell r="A919" t="str">
            <v>6461</v>
          </cell>
          <cell r="B919" t="str">
            <v>CN HCM - CÔNG TY CỔ PHẦN DỊCH VỤ THƯƠNG MẠI TỔNG HỢP WINCOMMERCE</v>
          </cell>
          <cell r="C919" t="str">
            <v>01.17 tòa S9.01 Vinhomes Grand Park, 88 Đ. Phước Thiện, KP. Phước Thiện, P. Long Bình, TP. Thủ Đức, TP. Hồ Chí Minh Việt Nam</v>
          </cell>
          <cell r="D919">
            <v>0</v>
          </cell>
        </row>
        <row r="920">
          <cell r="A920" t="str">
            <v>6462</v>
          </cell>
          <cell r="B920" t="str">
            <v>CN HÀ NỘI - CÔNG TY CỔ PHẦN DỊCH VỤ THƯƠNG MẠI TỔNG HỢP WINCOMMERCE</v>
          </cell>
          <cell r="C920" t="str">
            <v>Thôn Khê Ngoại 1, Xã Văn Khê, Huyện Mê Linh, TP. Hà Nội TP. Hà Nội Việt Nam</v>
          </cell>
          <cell r="D920">
            <v>0</v>
          </cell>
        </row>
        <row r="921">
          <cell r="A921" t="str">
            <v>6463</v>
          </cell>
          <cell r="B921" t="str">
            <v>CN HCM - CÔNG TY CỔ PHẦN DỊCH VỤ THƯƠNG MẠI TỔNG HỢP WINCOMMERCE</v>
          </cell>
          <cell r="C921" t="str">
            <v>Tầng trệt lô E mã E1-09 Tòa nhà Belleza, Phạm Hữu Lầu, P.Phú Mỹ, Q.7, HCM</v>
          </cell>
          <cell r="D921">
            <v>0</v>
          </cell>
        </row>
        <row r="922">
          <cell r="A922" t="str">
            <v>6465</v>
          </cell>
          <cell r="B922" t="str">
            <v>CN HÀ NỘI - CÔNG TY CỔ PHẦN DỊCH VỤ THƯƠNG MẠI TỔNG HỢP WINCOMMERCE</v>
          </cell>
          <cell r="C922" t="str">
            <v>Cụm 11, Xã Võng Xuyên, H.Phúc Thọ, HN</v>
          </cell>
          <cell r="D922">
            <v>0</v>
          </cell>
        </row>
        <row r="923">
          <cell r="A923" t="str">
            <v>6468</v>
          </cell>
          <cell r="B923" t="str">
            <v>CN HCM - CÔNG TY CỔ PHẦN DỊCH VỤ THƯƠNG MẠI TỔNG HỢP WINCOMMERCE</v>
          </cell>
          <cell r="C923" t="str">
            <v>330 Nguyễn Thượng Hiền, P. 05, Q. Phú Nhuận, HCM</v>
          </cell>
          <cell r="D923">
            <v>0</v>
          </cell>
          <cell r="E923" t="str">
            <v>Quận Phú Nhuận</v>
          </cell>
        </row>
        <row r="924">
          <cell r="A924" t="str">
            <v>6469</v>
          </cell>
          <cell r="B924" t="str">
            <v>CN HCM - CÔNG TY CỔ PHẦN DỊCH VỤ THƯƠNG MẠI TỔNG HỢP WINCOMMERCE</v>
          </cell>
          <cell r="C924" t="str">
            <v>P. Bình Hưng Hòa A38 Đ. số 18B, KP. 22, P.Bình Hưng Hòa A, Q.Bình Tân, HCM</v>
          </cell>
          <cell r="D924">
            <v>0</v>
          </cell>
          <cell r="E924" t="str">
            <v>Quận Bình Tân</v>
          </cell>
        </row>
        <row r="925">
          <cell r="A925" t="str">
            <v>6473</v>
          </cell>
          <cell r="B925" t="str">
            <v>CN HCM - CÔNG TY CỔ PHẦN DỊCH VỤ THƯƠNG MẠI TỔNG HỢP WINCOMMERCE</v>
          </cell>
          <cell r="C925" t="str">
            <v>80 Nguyễn Thị Tiệp, ẤP. Tây, X.Tân An Hội, H.Củ Chi, HCM</v>
          </cell>
          <cell r="D925">
            <v>0</v>
          </cell>
          <cell r="E925" t="str">
            <v>Huyện Củ Chi</v>
          </cell>
          <cell r="F925">
            <v>0</v>
          </cell>
        </row>
        <row r="926">
          <cell r="A926" t="str">
            <v>6476</v>
          </cell>
          <cell r="B926" t="str">
            <v>CN HÀ NỘI - CÔNG TY CỔ PHẦN DỊCH VỤ THƯƠNG MẠI TỔNG HỢP WINCOMMERCE</v>
          </cell>
          <cell r="C926" t="str">
            <v>Thôn Bạch Trữ, Xã Tiến Thắng, Huyện Mê Linh, TP. Hà Nội</v>
          </cell>
          <cell r="D926">
            <v>0</v>
          </cell>
          <cell r="E926">
            <v>0</v>
          </cell>
          <cell r="F926">
            <v>0</v>
          </cell>
        </row>
        <row r="927">
          <cell r="A927" t="str">
            <v>6477</v>
          </cell>
          <cell r="B927" t="str">
            <v>CN HÀ NỘI - CÔNG TY CỔ PHẦN DỊCH VỤ THƯƠNG MẠI TỔNG HỢP WINCOMMERCE</v>
          </cell>
          <cell r="C927" t="str">
            <v>Xóm 4, Thôn Đinh Xuyên, Xã Hòa Nam, Huyện Ứng Hòa, HN</v>
          </cell>
          <cell r="D927">
            <v>0</v>
          </cell>
          <cell r="E927">
            <v>0</v>
          </cell>
          <cell r="F927">
            <v>0</v>
          </cell>
        </row>
        <row r="928">
          <cell r="A928" t="str">
            <v>6478</v>
          </cell>
          <cell r="B928" t="str">
            <v>CN HCM - CÔNG TY CỔ PHẦN DỊCH VỤ THƯƠNG MẠI TỔNG HỢP WINCOMMERCE</v>
          </cell>
          <cell r="C928" t="str">
            <v>2398 Phạm Thế Hiển, Phường 6, Quận 8, HCM</v>
          </cell>
          <cell r="D928">
            <v>0</v>
          </cell>
          <cell r="E928" t="str">
            <v>Quận 8</v>
          </cell>
          <cell r="F928">
            <v>0</v>
          </cell>
        </row>
        <row r="929">
          <cell r="A929" t="str">
            <v>6481</v>
          </cell>
          <cell r="B929" t="str">
            <v>CN HÀ NỘI - CÔNG TY CỔ PHẦN DỊCH VỤ THƯƠNG MẠI TỔNG HỢP WINCOMMERCE</v>
          </cell>
          <cell r="C929" t="str">
            <v>42 Đường Trung Tâm, Xã Thọ An, Huyện Đan Phượng, HN</v>
          </cell>
          <cell r="D929">
            <v>0</v>
          </cell>
          <cell r="E929">
            <v>0</v>
          </cell>
          <cell r="F929">
            <v>0</v>
          </cell>
        </row>
        <row r="930">
          <cell r="A930" t="str">
            <v>6489</v>
          </cell>
          <cell r="B930" t="str">
            <v>CHI NHÁNH HÀ NỘI - CÔNG TY CỔ PHẦN DỊCH VỤ THƯƠNG MẠI TỔNG HỢP WINCOMMERCE</v>
          </cell>
          <cell r="C930" t="str">
            <v>Xóm Đồng Thố, Thôn 4, Xã Hồng Kỳ, Huyện Sóc Sơn, TP. Hà Nội Việt Nam</v>
          </cell>
          <cell r="D930">
            <v>0</v>
          </cell>
          <cell r="F930">
            <v>0</v>
          </cell>
        </row>
        <row r="931">
          <cell r="A931" t="str">
            <v>6500</v>
          </cell>
          <cell r="B931" t="str">
            <v>CN HCM - CÔNG TY CỔ PHẦN DỊCH VỤ THƯƠNG MẠI TỔNG HỢP WINCOMMERCE</v>
          </cell>
          <cell r="C931" t="str">
            <v>Tầng 5, Mplaza SaiGon, 39 Lê Duẩn, Phường Bến Nghé, Quận 1, HCM</v>
          </cell>
          <cell r="D931">
            <v>0</v>
          </cell>
          <cell r="E931">
            <v>0</v>
          </cell>
          <cell r="F931">
            <v>0</v>
          </cell>
        </row>
        <row r="932">
          <cell r="A932" t="str">
            <v>6505</v>
          </cell>
          <cell r="B932" t="str">
            <v>CN HCM - CÔNG TY CỔ PHẦN DỊCH VỤ THƯƠNG MẠI TỔNG HỢP WINCOMMERCE</v>
          </cell>
          <cell r="C932" t="str">
            <v>309 Nguyễn Thị Rành, Ấp Xóm Mới, X.Trung Lập Hạ, Huyện Củ Chi, HCM</v>
          </cell>
          <cell r="D932">
            <v>0</v>
          </cell>
          <cell r="E932" t="str">
            <v>Huyện Củ Chi</v>
          </cell>
          <cell r="F932">
            <v>0</v>
          </cell>
        </row>
        <row r="933">
          <cell r="A933" t="str">
            <v>6506</v>
          </cell>
          <cell r="B933" t="str">
            <v>CN HCM - CÔNG TY CỔ PHẦN DỊCH VỤ THƯƠNG MẠI TỔNG HỢP WINCOMMERCE</v>
          </cell>
          <cell r="C933" t="str">
            <v>973 đường Nguyễn Duy Trinh, Ấp Tân Lập, P. Bình Trưng Đông, TP. Thủ Đức TP. Hồ Chí Minh Việt Nam</v>
          </cell>
          <cell r="D933">
            <v>0</v>
          </cell>
          <cell r="E933">
            <v>0</v>
          </cell>
          <cell r="F933">
            <v>0</v>
          </cell>
        </row>
        <row r="934">
          <cell r="A934" t="str">
            <v>6507</v>
          </cell>
          <cell r="B934" t="str">
            <v>CN HCM - CÔNG TY CỔ PHẦN DỊCH VỤ THƯƠNG MẠI TỔNG HỢP WINCOMMERCE</v>
          </cell>
          <cell r="C934" t="str">
            <v>Tầng trệt Block B, khu DC Tầm Nhìn (Vision), 96 Trần Đại Nghĩa, P.Tân Tạo A, Q.Bình Tân, HCM</v>
          </cell>
          <cell r="D934">
            <v>0</v>
          </cell>
          <cell r="E934" t="str">
            <v>Quận Bình Tân</v>
          </cell>
          <cell r="F934">
            <v>0</v>
          </cell>
        </row>
        <row r="935">
          <cell r="A935" t="str">
            <v>6508</v>
          </cell>
          <cell r="B935" t="str">
            <v>CN HCM - CÔNG TY CỔ PHẦN DỊCH VỤ THƯƠNG MẠI TỔNG HỢP WINCOMMERCE</v>
          </cell>
          <cell r="C935" t="str">
            <v>CH số AK04-000.02, Tháp T4 - Block D, CC Hoàng Nam (Akari City), P. An Lạc, Q. Bình Tân, HCM</v>
          </cell>
          <cell r="D935">
            <v>0</v>
          </cell>
          <cell r="E935" t="str">
            <v>Quận Bình Tân</v>
          </cell>
          <cell r="F935">
            <v>0</v>
          </cell>
        </row>
        <row r="936">
          <cell r="A936" t="str">
            <v>6528</v>
          </cell>
          <cell r="B936" t="str">
            <v>CHI NHÁNH HÀ NỘI - CÔNG TY CỔ PHẦN DỊCH VỤ THƯƠNG MẠI TỔNG HỢP WINCOMMERCE</v>
          </cell>
          <cell r="C936" t="str">
            <v>Thôn Đồng Du, Xã Hợp Đồng, Huyện Chương Mỹ, TP. Hà Nội</v>
          </cell>
          <cell r="D936">
            <v>0</v>
          </cell>
          <cell r="F936">
            <v>0</v>
          </cell>
        </row>
        <row r="937">
          <cell r="A937" t="str">
            <v>6543</v>
          </cell>
          <cell r="B937" t="str">
            <v>CN HÀ NỘI - CÔNG TY CỔ PHẦN DỊCH VỤ THƯƠNG MẠI TỔNG HỢP WINCOMMERCE</v>
          </cell>
          <cell r="C937" t="str">
            <v>Thôn 5, Xã Vân Phúc, Huyện Phúc Thọ, HN</v>
          </cell>
          <cell r="D937">
            <v>0</v>
          </cell>
          <cell r="E937">
            <v>0</v>
          </cell>
          <cell r="F937">
            <v>0</v>
          </cell>
        </row>
        <row r="938">
          <cell r="A938" t="str">
            <v>6544</v>
          </cell>
          <cell r="B938" t="str">
            <v>CN HCM - CÔNG TY CỔ PHẦN DỊCH VỤ THƯƠNG MẠI TỔNG HỢP WINCOMMERCE</v>
          </cell>
          <cell r="C938" t="str">
            <v>1 Đường số 38, P. Hiệp Bình Chánh, TP. Thủ Đức, HCM</v>
          </cell>
          <cell r="D938">
            <v>0</v>
          </cell>
          <cell r="E938">
            <v>0</v>
          </cell>
          <cell r="F938">
            <v>0</v>
          </cell>
        </row>
        <row r="939">
          <cell r="A939" t="str">
            <v>6545</v>
          </cell>
          <cell r="B939" t="str">
            <v>CN HCM - CÔNG TY CỔ PHẦN DỊCH VỤ THƯƠNG MẠI TỔNG HỢP WINCOMMERCE</v>
          </cell>
          <cell r="C939" t="str">
            <v>70 Tây Hòa, P. Phước Long A, TP. Thủ Đức, TP. HCM</v>
          </cell>
          <cell r="D939" t="str">
            <v>70 Tây Hòa, P. Phước Long A, TP. Thủ Đức, TP.HCM</v>
          </cell>
          <cell r="E939" t="str">
            <v>Quận Thủ Đức</v>
          </cell>
          <cell r="F939" t="str">
            <v>Hồ Chí Minh</v>
          </cell>
        </row>
        <row r="940">
          <cell r="A940" t="str">
            <v>6546</v>
          </cell>
          <cell r="B940" t="str">
            <v>CN HÀ NỘI - CÔNG TY CỔ PHẦN DỊCH VỤ THƯƠNG MẠI TỔNG HỢP WINCOMMERCE</v>
          </cell>
          <cell r="C940" t="str">
            <v>200 Quyết Thắng, Tổ 8, Phường Yên Nghĩa, Quận Hà Đông, HN</v>
          </cell>
          <cell r="D940">
            <v>0</v>
          </cell>
          <cell r="E940">
            <v>0</v>
          </cell>
          <cell r="F940">
            <v>0</v>
          </cell>
        </row>
        <row r="941">
          <cell r="A941" t="str">
            <v>6548</v>
          </cell>
          <cell r="B941" t="str">
            <v>CN HÀ NỘI - CÔNG TY CỔ PHẦN DỊCH VỤ THƯƠNG MẠI TỔNG HỢP WINCOMMERCE</v>
          </cell>
          <cell r="C941" t="str">
            <v>Số nhà 366, Xóm Liên Kết, Thôn Trung, Xã Cao Viên, huyện Thanh Oai, Hà Nội</v>
          </cell>
          <cell r="D941">
            <v>0</v>
          </cell>
          <cell r="E941">
            <v>0</v>
          </cell>
          <cell r="F941">
            <v>0</v>
          </cell>
        </row>
        <row r="942">
          <cell r="A942" t="str">
            <v>6558</v>
          </cell>
          <cell r="B942" t="str">
            <v>CN HCM - CÔNG TY CỔ PHẦN DỊCH VỤ THƯƠNG MẠI TỔNG HỢP WINCOMMERCE</v>
          </cell>
          <cell r="C942" t="str">
            <v>Căn hộ CC số A0101, Khu căn hộ cao cấp Hoàng Anh, 357 Lê Văn Lương, P.Tân Quy, Q.7, HCM</v>
          </cell>
          <cell r="D942">
            <v>0</v>
          </cell>
          <cell r="E942">
            <v>0</v>
          </cell>
          <cell r="F942">
            <v>0</v>
          </cell>
        </row>
        <row r="943">
          <cell r="A943" t="str">
            <v>6565</v>
          </cell>
          <cell r="B943" t="str">
            <v>CN HCM - CÔNG TY CỔ PHẦN DỊCH VỤ THƯƠNG MẠI TỔNG HỢP WINCOMMERCE</v>
          </cell>
          <cell r="C943" t="str">
            <v>12/1 đường TL27, Khu phố 3, Phường Thạnh Lộc, Quận 12, HCM</v>
          </cell>
          <cell r="D943">
            <v>0</v>
          </cell>
          <cell r="E943" t="str">
            <v>Quận 12</v>
          </cell>
          <cell r="F943">
            <v>0</v>
          </cell>
        </row>
        <row r="944">
          <cell r="A944" t="str">
            <v>6569</v>
          </cell>
          <cell r="B944" t="str">
            <v>CN HÀ NỘI - CÔNG TY CỔ PHẦN DỊCH VỤ THƯƠNG MẠI TỔNG HỢP WINCOMMERCE</v>
          </cell>
          <cell r="C944" t="str">
            <v>Thôn Nội Đồng, Xã Đại Thịnh, Huyện Mê Linh, HN</v>
          </cell>
          <cell r="D944">
            <v>0</v>
          </cell>
          <cell r="E944">
            <v>0</v>
          </cell>
          <cell r="F944">
            <v>0</v>
          </cell>
        </row>
        <row r="945">
          <cell r="A945" t="str">
            <v>6570</v>
          </cell>
          <cell r="B945" t="str">
            <v>CN HÀ NỘI - CÔNG TY CỔ PHẦN DỊCH VỤ THƯƠNG MẠI TỔNG HỢP WINCOMMERCE</v>
          </cell>
          <cell r="C945" t="str">
            <v>Thôn Động Phí, Xã Phương Tú, Huyện Ứng Hòa, HN</v>
          </cell>
          <cell r="D945">
            <v>0</v>
          </cell>
          <cell r="E945">
            <v>0</v>
          </cell>
          <cell r="F945">
            <v>0</v>
          </cell>
        </row>
        <row r="946">
          <cell r="A946" t="str">
            <v>6596</v>
          </cell>
          <cell r="B946" t="str">
            <v>CN HCM - CÔNG TY CỔ PHẦN DỊCH VỤ THƯƠNG MẠI TỔNG HỢP WINCOMMERCE</v>
          </cell>
          <cell r="C946" t="str">
            <v>39 Đườg Ấp Chiến Lược, KP4, P. Bình Hưng Hòa A, Q. Bình Tân, HCM</v>
          </cell>
          <cell r="D946">
            <v>0</v>
          </cell>
          <cell r="E946" t="str">
            <v>Quận Bình Tân</v>
          </cell>
          <cell r="F946">
            <v>0</v>
          </cell>
        </row>
        <row r="947">
          <cell r="A947" t="str">
            <v>6615</v>
          </cell>
          <cell r="B947" t="str">
            <v>CN HCM - CÔNG TY CỔ PHẦN DỊCH VỤ THƯƠNG MẠI TỔNG HỢP WINCOMMERCE</v>
          </cell>
          <cell r="C947" t="str">
            <v>B13/29B Ấp 2C X. Vĩnh Lộc B, H. Bình Chánh, HCM</v>
          </cell>
          <cell r="D947">
            <v>0</v>
          </cell>
          <cell r="E947">
            <v>0</v>
          </cell>
          <cell r="F947">
            <v>0</v>
          </cell>
        </row>
        <row r="948">
          <cell r="A948" t="str">
            <v>F054</v>
          </cell>
          <cell r="B948" t="str">
            <v>CN HCM - CÔNG TY CỔ PHẦN DỊCH VỤ THƯƠNG MẠI TỔNG HỢP WINCOMMERCE</v>
          </cell>
          <cell r="C948" t="str">
            <v>Số 8 đường số 3, KDC Đại Phúc, x.Bình Hưng, H.Bình Chánh, HCM</v>
          </cell>
          <cell r="D948">
            <v>0</v>
          </cell>
          <cell r="F948">
            <v>0</v>
          </cell>
        </row>
        <row r="949">
          <cell r="A949" t="str">
            <v>AEBBTH</v>
          </cell>
          <cell r="B949" t="str">
            <v>CÔNG TY TNHH AEON VIỆT NAM</v>
          </cell>
          <cell r="C949" t="str">
            <v>SỐ 30, ĐƯỜNG BỜ BAO TÂN THẮNG, PHƯỜNG SƠN KỲ, QUẬN TÂN PHÚ, TP.HỒ CHÍ MINH</v>
          </cell>
          <cell r="D949">
            <v>0</v>
          </cell>
          <cell r="E949">
            <v>0</v>
          </cell>
          <cell r="F949">
            <v>0</v>
          </cell>
        </row>
        <row r="950">
          <cell r="A950" t="str">
            <v>AEDLBD</v>
          </cell>
          <cell r="B950" t="str">
            <v>CÔNG TY TNHH AEON VIỆT NAM-CHI NHÁNH BÌNH DƯƠNG</v>
          </cell>
          <cell r="C950" t="str">
            <v>SỐ 01, Đại Lộ Bình Dương, Khu Phố Bình Giao, P.Thuận Giao, Thị Xã Thuận An, T.Bình Dương</v>
          </cell>
          <cell r="D950">
            <v>0</v>
          </cell>
          <cell r="E950">
            <v>0</v>
          </cell>
          <cell r="F950">
            <v>0</v>
          </cell>
        </row>
        <row r="951">
          <cell r="A951">
            <v>0</v>
          </cell>
          <cell r="B951" t="str">
            <v>Công Ty TNHH Aeon Việt Nam-Chi Nhánh Thành Phố Hồ Chí Minh</v>
          </cell>
          <cell r="C951" t="str">
            <v>Số 1 đường số 17A, Khu phố 11, Phường Bình Trị Đông B, Quận Bình Tân, TP.HCM.</v>
          </cell>
          <cell r="D951">
            <v>0</v>
          </cell>
          <cell r="E951">
            <v>0</v>
          </cell>
          <cell r="F951">
            <v>0</v>
          </cell>
        </row>
        <row r="952">
          <cell r="A952">
            <v>0</v>
          </cell>
          <cell r="B952" t="str">
            <v>CÔNG TY TNHH AEON VIỆT NAM-CHI NHÁNH LONG BIÊN</v>
          </cell>
          <cell r="C952" t="str">
            <v>Số 27, Đường Cổ Linh, Phường Long Biên, Quận Long Biên, Thành Phố Hà Nội</v>
          </cell>
          <cell r="D952">
            <v>0</v>
          </cell>
          <cell r="E952">
            <v>0</v>
          </cell>
          <cell r="F952">
            <v>0</v>
          </cell>
        </row>
        <row r="953">
          <cell r="A953" t="str">
            <v>ALDM1</v>
          </cell>
          <cell r="B953" t="str">
            <v>Công Ty TNHH Thương Mại Dịch Vụ Ali Mart</v>
          </cell>
          <cell r="C953" t="str">
            <v>186-188 Đường M1, Phường Bình Hưng Hoà B, Q.Bình Tân, TPHCM</v>
          </cell>
          <cell r="D953">
            <v>0</v>
          </cell>
          <cell r="F953">
            <v>0</v>
          </cell>
        </row>
        <row r="954">
          <cell r="A954">
            <v>0</v>
          </cell>
          <cell r="B954" t="str">
            <v>Công Ty TNHH Thương Mại Dịch Vụ Giải Trí Ẩm Thực Vàng</v>
          </cell>
          <cell r="C954" t="str">
            <v>Số 18 Đường 270B, Phường Phước Long A, Quận 9, Tp. Hồ Chí Minh</v>
          </cell>
          <cell r="D954">
            <v>0</v>
          </cell>
          <cell r="E954">
            <v>0</v>
          </cell>
          <cell r="F954">
            <v>0</v>
          </cell>
        </row>
        <row r="955">
          <cell r="A955">
            <v>0</v>
          </cell>
          <cell r="B955" t="str">
            <v>CTY TNHH ÁNH SÁNG VÀNG</v>
          </cell>
          <cell r="C955" t="str">
            <v>50/12 Ba Vân, P.14, Q.Tân Bình</v>
          </cell>
          <cell r="D955">
            <v>0</v>
          </cell>
          <cell r="E955">
            <v>0</v>
          </cell>
          <cell r="F955">
            <v>0</v>
          </cell>
        </row>
        <row r="956">
          <cell r="A956">
            <v>0</v>
          </cell>
          <cell r="B956" t="str">
            <v>Công Ty TNHH Thực Phẩm Châu Đại Dương</v>
          </cell>
          <cell r="C956" t="str">
            <v>347B Thống Nhất, Phường 11, Quận Gò Vấp, Tp. Hồ Chí Minh</v>
          </cell>
          <cell r="D956">
            <v>0</v>
          </cell>
          <cell r="F956">
            <v>0</v>
          </cell>
        </row>
        <row r="957">
          <cell r="A957">
            <v>0</v>
          </cell>
          <cell r="B957" t="str">
            <v>CÔNG TY CỔ PHẦN ĐẦU TƯ AN PHONG</v>
          </cell>
          <cell r="C957" t="str">
            <v>SỐ 3 ĐƯỜNG 3/2, PHƯỜNG 11, QUẬN 10, TP.HCM</v>
          </cell>
          <cell r="D957">
            <v>0</v>
          </cell>
          <cell r="E957">
            <v>0</v>
          </cell>
          <cell r="F957">
            <v>0</v>
          </cell>
        </row>
        <row r="958">
          <cell r="A958">
            <v>0</v>
          </cell>
          <cell r="B958" t="str">
            <v>CÔNG TY TNHH MỘT THÀNH VIÊN PHÂN PHỐI AN TIẾN</v>
          </cell>
          <cell r="C958" t="str">
            <v>52 ĐƯỜNG 15, PHƯỜNG TÂN KIỂNG, QUẬN 7, TP.HCM</v>
          </cell>
          <cell r="D958">
            <v>0</v>
          </cell>
          <cell r="E958">
            <v>0</v>
          </cell>
          <cell r="F958">
            <v>0</v>
          </cell>
        </row>
        <row r="959">
          <cell r="A959">
            <v>0</v>
          </cell>
          <cell r="B959" t="str">
            <v>CÔNG TY TNHH Bán Lẻ Arimi</v>
          </cell>
          <cell r="C959" t="str">
            <v>Tầng 2, TTTM Mipec Riverside, Số 2, Phố Long Biên II,Phường Ngọc Lâm, Hà Nội</v>
          </cell>
          <cell r="D959">
            <v>0</v>
          </cell>
          <cell r="E959">
            <v>0</v>
          </cell>
          <cell r="F959">
            <v>0</v>
          </cell>
        </row>
        <row r="960">
          <cell r="A960">
            <v>0</v>
          </cell>
          <cell r="B960" t="str">
            <v>CN CÔNG TY TNHH MTV MARONE - TRUNG TÂM MUA SẮM GIẢI TRÍ AUCHAN TÂY NINH</v>
          </cell>
          <cell r="C960" t="str">
            <v>217–219 Đường 30/4, Phường 2, Thành Phố Tây Ninh, Tỉnh Tây Ninh</v>
          </cell>
          <cell r="D960">
            <v>0</v>
          </cell>
          <cell r="E960">
            <v>0</v>
          </cell>
          <cell r="F960">
            <v>0</v>
          </cell>
        </row>
        <row r="961">
          <cell r="A961">
            <v>0</v>
          </cell>
          <cell r="B961" t="str">
            <v>SHOP BEN BẮP</v>
          </cell>
          <cell r="C961" t="str">
            <v>73A LÊ HỒNG PHONG, PHƯỜNG 7, TP. VŨNG TÀU</v>
          </cell>
          <cell r="D961">
            <v>0</v>
          </cell>
          <cell r="E961">
            <v>0</v>
          </cell>
          <cell r="F961">
            <v>0</v>
          </cell>
        </row>
        <row r="962">
          <cell r="A962">
            <v>0</v>
          </cell>
          <cell r="B962" t="str">
            <v>CÔNG TY CỔ PHẦN THƯƠNG MẠI BÁCH HÓA XANH</v>
          </cell>
          <cell r="C962" t="str">
            <v>128 Trần Quang Khải, Phường Tân Định, Quận 1, Thành phố Hồ Chí Minh, Việt Nam</v>
          </cell>
          <cell r="D962">
            <v>0</v>
          </cell>
          <cell r="E962">
            <v>0</v>
          </cell>
          <cell r="F962">
            <v>0</v>
          </cell>
        </row>
        <row r="963">
          <cell r="A963">
            <v>0</v>
          </cell>
          <cell r="B963" t="str">
            <v>CÔNG TY TNHH  THƯƠNG MẠI DỊCH VỤ BÁCH TÍN</v>
          </cell>
          <cell r="C963" t="str">
            <v>Số 12B ngách 47/3 phố Võng Thị, Phường Bưởi, Quận Tây Hồ, Thành phố Hà Nội, Việt Nam</v>
          </cell>
          <cell r="D963">
            <v>0</v>
          </cell>
          <cell r="E963">
            <v>0</v>
          </cell>
          <cell r="F963">
            <v>0</v>
          </cell>
        </row>
        <row r="964">
          <cell r="A964">
            <v>0</v>
          </cell>
          <cell r="B964" t="str">
            <v>Công Ty TNHH MTV Thực Phẩm Sài Gòn Bảo Minh</v>
          </cell>
          <cell r="C964" t="str">
            <v>131/53/1 Đường Số 6, Phường Linh Xuân, Quận Thủ Đức, Tp. Hồ Chí Minh, Việt Nam.</v>
          </cell>
          <cell r="D964">
            <v>0</v>
          </cell>
          <cell r="F964">
            <v>0</v>
          </cell>
        </row>
        <row r="965">
          <cell r="A965">
            <v>0</v>
          </cell>
          <cell r="B965" t="str">
            <v>Công Ty TNHH Bến Thuyền</v>
          </cell>
          <cell r="C965" t="str">
            <v>11 Nguyễn Văn Trỗi, P.12, Q.Phú Nhuận</v>
          </cell>
          <cell r="D965">
            <v>0</v>
          </cell>
          <cell r="E965">
            <v>0</v>
          </cell>
          <cell r="F965">
            <v>0</v>
          </cell>
        </row>
        <row r="966">
          <cell r="A966">
            <v>0</v>
          </cell>
          <cell r="B966" t="str">
            <v>CHI NHÁNH THÀNH PHỐ HỒ CHÍ MINH - CÔNG TY CỔ PHẦN BETA MEDIA</v>
          </cell>
          <cell r="C966" t="str">
            <v>55B Đặng Dung, Phường Tân Định, Quận 1, TP Hồ Chí Minh</v>
          </cell>
          <cell r="D966">
            <v>0</v>
          </cell>
          <cell r="E966">
            <v>0</v>
          </cell>
          <cell r="F966">
            <v>0</v>
          </cell>
        </row>
        <row r="967">
          <cell r="A967">
            <v>0</v>
          </cell>
          <cell r="B967" t="str">
            <v>CÔNG TY TNHH BIỂN GIÀU VN</v>
          </cell>
          <cell r="C967" t="str">
            <v>Số 78-80 Phước Thắng, Phường 12, Thành Phố Vũng Tàu, Tỉnh Bà Rịa - Vũng Tàu, Việt Nam</v>
          </cell>
          <cell r="D967">
            <v>0</v>
          </cell>
          <cell r="E967">
            <v>0</v>
          </cell>
          <cell r="F967">
            <v>0</v>
          </cell>
        </row>
        <row r="968">
          <cell r="A968">
            <v>0</v>
          </cell>
          <cell r="B968" t="str">
            <v>CÔNG TY TNHH THƯƠNG MẠI DỊCH VỤ MỸ ĐỨC BÌNH ĐIỀN</v>
          </cell>
          <cell r="C968" t="str">
            <v>84 Cống Quỳnh, Phường Phạm Ngũ Lão, Quận 1, Tp. Hồ Chí Minh, Việt Nam</v>
          </cell>
          <cell r="D968">
            <v>0</v>
          </cell>
          <cell r="E968">
            <v>0</v>
          </cell>
          <cell r="F968">
            <v>0</v>
          </cell>
        </row>
        <row r="969">
          <cell r="A969">
            <v>0</v>
          </cell>
          <cell r="B969" t="str">
            <v>CÔNG TY CỔ PHẦN THỰC PHẨM BÔNG SEN VIỆT NAM</v>
          </cell>
          <cell r="C969" t="str">
            <v>296 VÕ VĂN NGÂN, PHƯỜNG BÌNH THỌ, QUẬN THỦ ĐỨC, TP.HCM</v>
          </cell>
          <cell r="D969">
            <v>0</v>
          </cell>
          <cell r="F969">
            <v>0</v>
          </cell>
        </row>
        <row r="970">
          <cell r="A970" t="str">
            <v>BRGDTT</v>
          </cell>
          <cell r="B970" t="str">
            <v>CÔNG TY TNHH BÁN LẺ BRG</v>
          </cell>
          <cell r="C970" t="str">
            <v>Số 3, phố Đặng Thái Thân, Phường Phan Chu Trinh, Quận Hoàn Kiếm, Thành phố Hà Nội, Việt Nam</v>
          </cell>
          <cell r="D970">
            <v>0</v>
          </cell>
          <cell r="E970">
            <v>0</v>
          </cell>
          <cell r="F970">
            <v>0</v>
          </cell>
        </row>
        <row r="971">
          <cell r="A971">
            <v>0</v>
          </cell>
          <cell r="B971" t="str">
            <v>CÔNG TY TNHH BÁN LẺ BRG</v>
          </cell>
          <cell r="C971" t="str">
            <v>Số 3, phố Đặng Thái Thân, Phường Phan Chu Trinh, Quận Hoàn Kiếm, Hà Nội</v>
          </cell>
          <cell r="D971" t="str">
            <v>Phú Nhuận, HCM</v>
          </cell>
          <cell r="E971" t="str">
            <v>Quận Phú Nhuận</v>
          </cell>
          <cell r="F971" t="str">
            <v>Hồ Chí Minh</v>
          </cell>
        </row>
        <row r="972">
          <cell r="A972">
            <v>0</v>
          </cell>
          <cell r="B972" t="str">
            <v>CÔNG TY TNHH BÁN LẺ BRG</v>
          </cell>
          <cell r="C972" t="str">
            <v>Số 3, phố Đặng Thái Thân, Phường Phan Chu Trinh, Quận Hoàn Kiếm, Hà Nội</v>
          </cell>
          <cell r="D972" t="str">
            <v>BRG 442-444-446 NGUYỄN TẤT THÀNH, QUẬN 4, HCM</v>
          </cell>
          <cell r="E972" t="str">
            <v>Quận 4</v>
          </cell>
          <cell r="F972" t="str">
            <v>Hồ Chí Minh</v>
          </cell>
        </row>
        <row r="973">
          <cell r="A973">
            <v>0</v>
          </cell>
          <cell r="B973" t="str">
            <v>CÔNG TY TNHH MỘT THÀNH VIÊN BÁNH BRODARD</v>
          </cell>
          <cell r="C973" t="str">
            <v>11 Nguyễn Thiệp - Phường Bến Nghé - Quận 1 - TP Hồ Chí Minh.</v>
          </cell>
          <cell r="D973">
            <v>0</v>
          </cell>
          <cell r="E973">
            <v>0</v>
          </cell>
          <cell r="F973" t="str">
            <v>Hà Nội</v>
          </cell>
        </row>
        <row r="974">
          <cell r="A974">
            <v>0</v>
          </cell>
          <cell r="B974" t="str">
            <v>Công Ty TNHH MTV Giải Trí TM &amp; DV C &amp; C</v>
          </cell>
          <cell r="C974" t="str">
            <v>189 Cống Quỳnh, Phường Nguyễn Cư Trinh, Quận 1, Tp.HCM.</v>
          </cell>
          <cell r="D974">
            <v>0</v>
          </cell>
          <cell r="E974">
            <v>0</v>
          </cell>
          <cell r="F974" t="str">
            <v>Hà Nội</v>
          </cell>
        </row>
        <row r="975">
          <cell r="A975">
            <v>0</v>
          </cell>
          <cell r="B975" t="str">
            <v>CÔNG TY TNHH CEVA LOGISTICS (VIỆT NAM)</v>
          </cell>
          <cell r="C975" t="str">
            <v>Số 8 đường Phan Đình Giót, Phường 2, Quận Tân Bình, TP Hồ Chí Minh, Việt Nam</v>
          </cell>
          <cell r="D975">
            <v>0</v>
          </cell>
          <cell r="E975">
            <v>0</v>
          </cell>
          <cell r="F975" t="str">
            <v>Hà Nội</v>
          </cell>
        </row>
        <row r="976">
          <cell r="A976">
            <v>0</v>
          </cell>
          <cell r="B976" t="str">
            <v>CÔNG TY TNHH DV GIÁO DỤC QUỐC TẾ CHÂU ÂU</v>
          </cell>
          <cell r="C976" t="str">
            <v>730F-730G-730K  LÊ VĂN MIẾN, P. THẢO ĐIỀN, Q2 ,TP. HCM</v>
          </cell>
          <cell r="D976">
            <v>0</v>
          </cell>
          <cell r="E976">
            <v>0</v>
          </cell>
          <cell r="F976" t="str">
            <v>Hà Nội</v>
          </cell>
        </row>
        <row r="977">
          <cell r="A977">
            <v>0</v>
          </cell>
          <cell r="B977" t="str">
            <v>CÔNG TY TNHH THƯƠNG MẠI SẢN XUẤT MỘT BA SÁU</v>
          </cell>
          <cell r="C977" t="str">
            <v>136/54 Trần Quang Diệu, Phường 14, Quận 3, Tp. Hồ Chí Minh, Việt Nam.</v>
          </cell>
          <cell r="D977">
            <v>0</v>
          </cell>
          <cell r="E977">
            <v>0</v>
          </cell>
          <cell r="F977" t="str">
            <v>Hà Nội</v>
          </cell>
        </row>
        <row r="978">
          <cell r="A978">
            <v>0</v>
          </cell>
          <cell r="B978" t="str">
            <v>CHỊ HUYỀN</v>
          </cell>
          <cell r="C978" t="str">
            <v>32 Đô Đốc Long, Phướng Tân Quý, Quận Tân Phú, Tp. Hồ Chí Minh</v>
          </cell>
          <cell r="D978">
            <v>0</v>
          </cell>
          <cell r="E978">
            <v>0</v>
          </cell>
          <cell r="F978" t="str">
            <v>Hà Nội</v>
          </cell>
        </row>
        <row r="979">
          <cell r="A979">
            <v>0</v>
          </cell>
          <cell r="B979" t="str">
            <v>Cửa hàng tiện lợi Kinh Đông</v>
          </cell>
          <cell r="C979" t="str">
            <v>Lô số 6, Đường Ngô Tất Tố, Phường Ninh Xá, Thành Phố Bắc Ninh, Tỉnh Bắc Ninh</v>
          </cell>
          <cell r="D979">
            <v>0</v>
          </cell>
          <cell r="E979">
            <v>0</v>
          </cell>
          <cell r="F979" t="str">
            <v>Hà Nội</v>
          </cell>
        </row>
        <row r="980">
          <cell r="A980">
            <v>0</v>
          </cell>
          <cell r="B980" t="str">
            <v>Cty TNHH Choice Pro-tech</v>
          </cell>
          <cell r="C980" t="str">
            <v>Lô 24, đường số 6, KCN Tam Phước,Thành phố Biên Hòa,Đồng Nai</v>
          </cell>
          <cell r="D980">
            <v>0</v>
          </cell>
          <cell r="E980">
            <v>0</v>
          </cell>
          <cell r="F980" t="str">
            <v>Hà Nội</v>
          </cell>
        </row>
        <row r="981">
          <cell r="A981">
            <v>0</v>
          </cell>
          <cell r="B981" t="str">
            <v>CÔNG TY TNHH DỊCH VỤ VÀ THƯƠNG MẠI TOP CLASS</v>
          </cell>
          <cell r="C981" t="str">
            <v>Căn hộ số 02 nhà N7A, Khu đô thị mới Trung Hoà, Nhân Chính, Phường Nhân Chính, Quận Thanh Xuân, Thành phố Hà Nội, Việt Nam</v>
          </cell>
          <cell r="D981">
            <v>0</v>
          </cell>
          <cell r="E981">
            <v>0</v>
          </cell>
          <cell r="F981" t="str">
            <v>Hà Nội</v>
          </cell>
        </row>
        <row r="982">
          <cell r="A982">
            <v>0</v>
          </cell>
          <cell r="B982" t="str">
            <v>Công Ty TNHH Thương Mại Dịch Vụ Nhà Hàng Anh Và Em</v>
          </cell>
          <cell r="C982" t="str">
            <v>K4/5A, Ấp Tân Mỹ , Phường  Hữu Hòa, TP.Biên Hòa, Đồng Nai.</v>
          </cell>
          <cell r="D982">
            <v>0</v>
          </cell>
          <cell r="E982">
            <v>0</v>
          </cell>
          <cell r="F982" t="str">
            <v>Hà Nội</v>
          </cell>
        </row>
        <row r="983">
          <cell r="A983">
            <v>0</v>
          </cell>
          <cell r="B983" t="str">
            <v>CÔNG TY TNHH THƯƠNG MẠI DUY ANH</v>
          </cell>
          <cell r="C983" t="str">
            <v>Lầu 03,Tòa Nhà Opera View, 161 Đồng Khởi, Phường Bến Nghé, Quận 1, Tp.Hồ Chí Minh</v>
          </cell>
          <cell r="D983">
            <v>0</v>
          </cell>
          <cell r="F983" t="str">
            <v>Hà Nội</v>
          </cell>
        </row>
        <row r="984">
          <cell r="A984">
            <v>0</v>
          </cell>
          <cell r="B984" t="str">
            <v>CÔNG TY CỔ PHẦN ĐẦU TƯ VÀ DỊCH VỤ F&amp;B VIỆT NAM</v>
          </cell>
          <cell r="C984" t="str">
            <v>168/44E đường D2 (Nguyễn Gia Trí), Phường 25, Quận Bình Thạnh, Thành phố Hồ Chí Minh, Việt Nam</v>
          </cell>
          <cell r="D984">
            <v>0</v>
          </cell>
          <cell r="E984">
            <v>0</v>
          </cell>
          <cell r="F984">
            <v>0</v>
          </cell>
        </row>
        <row r="985">
          <cell r="A985">
            <v>0</v>
          </cell>
          <cell r="B985" t="str">
            <v>CÔNG TY CỔ PHẦN THƯƠNG MẠI VÀ DỊCH VỤ KCA</v>
          </cell>
          <cell r="C985" t="str">
            <v>Số Nhà 14/7 Đường Số 9, Phường Linh Trung, Quận Thủ  Đức , TP. Hồ Chí Minh</v>
          </cell>
          <cell r="D985">
            <v>0</v>
          </cell>
          <cell r="E985">
            <v>0</v>
          </cell>
          <cell r="F985" t="str">
            <v>Hà Nội</v>
          </cell>
        </row>
        <row r="986">
          <cell r="A986">
            <v>0</v>
          </cell>
          <cell r="B986" t="str">
            <v>CÔNG TY TNHH KING TIRE VIET NAM</v>
          </cell>
          <cell r="C986" t="str">
            <v>Số 32, Đường 18, Khu Dân cư Hiệp Bình Chánh, Phường Hiệp Bình Chánh, Thành phố Thủ Đức, Thành phố Hồ Chí Minh, Việt Nam</v>
          </cell>
          <cell r="D986">
            <v>0</v>
          </cell>
          <cell r="E986">
            <v>0</v>
          </cell>
          <cell r="F986">
            <v>0</v>
          </cell>
        </row>
        <row r="987">
          <cell r="A987">
            <v>0</v>
          </cell>
          <cell r="B987" t="str">
            <v>CHI NHÁNH CÔNG TY CỔ PHẦN ĐẦU TƯ LONG BIÊN</v>
          </cell>
          <cell r="C987" t="str">
            <v>6 Tân Sơn, Phường 12, Quận Gò Vấp, Thành phố Hồ Chí Minh, Việt Nam</v>
          </cell>
          <cell r="D987">
            <v>0</v>
          </cell>
          <cell r="E987">
            <v>0</v>
          </cell>
          <cell r="F987">
            <v>0</v>
          </cell>
        </row>
        <row r="988">
          <cell r="A988">
            <v>0</v>
          </cell>
          <cell r="B988" t="str">
            <v>Chi Nhánh Công Ty TNHH PHD Tại Thành Phố Hồ Chí Minh</v>
          </cell>
          <cell r="C988" t="str">
            <v>720A Điện Biên Phủ, Phường 22, Quận Bình Thạnh, TP. Hồ Chí Minh, Việt Nam</v>
          </cell>
          <cell r="D988">
            <v>0</v>
          </cell>
          <cell r="E988">
            <v>0</v>
          </cell>
          <cell r="F988" t="str">
            <v>Hà Nội</v>
          </cell>
        </row>
        <row r="989">
          <cell r="A989">
            <v>0</v>
          </cell>
          <cell r="B989" t="str">
            <v>Công Ty TNHH Một Thành Viên Sản Xuất Thương Mại Dịch Vụ An Thành Phát</v>
          </cell>
          <cell r="C989" t="str">
            <v>73 Trần Phú , Tổ 96, Khu 11, Phường Chánh Nghĩa, Thành Phố Thủ Dầu Một, Tỉnh Bình Dương</v>
          </cell>
          <cell r="D989">
            <v>0</v>
          </cell>
          <cell r="E989">
            <v>0</v>
          </cell>
          <cell r="F989" t="str">
            <v>Hà Nội</v>
          </cell>
        </row>
        <row r="990">
          <cell r="A990">
            <v>0</v>
          </cell>
          <cell r="B990" t="str">
            <v>CÔNG TY TNHH TỨ SƠN CHÂU ĐỐC ( SIÊU THỊ TỨ SƠN)</v>
          </cell>
          <cell r="C990" t="str">
            <v>102 Nguyễn Tri Phương, Phường Châu Phú B, Thành Phố Châu Đốc, Tỉnh An Giang</v>
          </cell>
          <cell r="D990">
            <v>0</v>
          </cell>
          <cell r="E990">
            <v>0</v>
          </cell>
          <cell r="F990" t="str">
            <v>Hà Nội</v>
          </cell>
        </row>
        <row r="991">
          <cell r="A991">
            <v>0</v>
          </cell>
          <cell r="B991" t="str">
            <v>CÔNG TY CỔ PHẦN THƯƠNG MẠI DỊCH VỤ CỔNG VÀNG</v>
          </cell>
          <cell r="C991" t="str">
            <v xml:space="preserve">Số 60, phố Giang Văn Minh, Phường Đội Cấn, Quận Ba Đình, Hà Nội </v>
          </cell>
          <cell r="D991">
            <v>0</v>
          </cell>
          <cell r="E991">
            <v>0</v>
          </cell>
          <cell r="F991" t="str">
            <v>Hà Nội</v>
          </cell>
        </row>
        <row r="992">
          <cell r="A992">
            <v>0</v>
          </cell>
          <cell r="B992" t="str">
            <v>CHI NHÁNH CÔNG TY CỔ PHẦN THƯƠNG MẠI DỊCH VỤ CỔNG VÀNG (TP HÀ NỘI)</v>
          </cell>
          <cell r="C992" t="str">
            <v>Tầng 7 TTTM Gigamall, Số 240-242 Phạm Văn Đồng, Phường Hiệp Bình Chánh, Quận Thủ Đức, TP Hồ Chí Minh, Việt Nam</v>
          </cell>
          <cell r="D992">
            <v>0</v>
          </cell>
          <cell r="E992">
            <v>0</v>
          </cell>
          <cell r="F992" t="str">
            <v>Hà Nội</v>
          </cell>
        </row>
        <row r="993">
          <cell r="A993">
            <v>0</v>
          </cell>
          <cell r="B993" t="str">
            <v>CN LIÊN HIỆP HỢP TÁC XÃ THƯƠNG MẠI TP. HỒ CHÍ MINH - CO.OPMART HIỆP THÀNH</v>
          </cell>
          <cell r="C993" t="str">
            <v>276 Nguyễn ảnh Thủ, phường Hiệp Thành, Quận 12, Thành phố Hồ Chí Minh, Việt Nam</v>
          </cell>
          <cell r="D993">
            <v>0</v>
          </cell>
          <cell r="F993">
            <v>0</v>
          </cell>
        </row>
        <row r="994">
          <cell r="A994">
            <v>0</v>
          </cell>
          <cell r="B994" t="str">
            <v>CÔNG TY TNHH MỘT THÀNH VIÊN THỰC PHẨM SAIGON CO.OP</v>
          </cell>
          <cell r="C994" t="str">
            <v>199-205 Nguyễn Thái Học, Phường Phạm Ngũ Lão, Quận 1, Thành phố Hồ Chí Minh, Việt Nam</v>
          </cell>
          <cell r="D994">
            <v>0</v>
          </cell>
          <cell r="E994">
            <v>0</v>
          </cell>
          <cell r="F994">
            <v>0</v>
          </cell>
        </row>
        <row r="995">
          <cell r="A995" t="str">
            <v>CFHHN</v>
          </cell>
          <cell r="B995" t="str">
            <v>Cửa Hàng Co.opFood Hoàng Hữu Nam</v>
          </cell>
          <cell r="C995" t="str">
            <v>Q9, HCM</v>
          </cell>
          <cell r="D995" t="str">
            <v>Cửa Hàng Co.opFood Hoàng Hữu Nam</v>
          </cell>
          <cell r="E995" t="str">
            <v>TỈNH</v>
          </cell>
          <cell r="F995" t="str">
            <v>TỈNH</v>
          </cell>
        </row>
        <row r="996">
          <cell r="A996">
            <v>0</v>
          </cell>
          <cell r="B996" t="str">
            <v>LIÊN HIỆP HỢP TÁC XÃ THƯƠNG MẠI TP. HỒ CHÍ MINH</v>
          </cell>
          <cell r="C996" t="str">
            <v>199-205 Nguyễn Thái Học, Phường Phạm Ngũ Lão, Quận 1, Thành phố Hồ Chí Minh, Việt Nam</v>
          </cell>
          <cell r="D996">
            <v>0</v>
          </cell>
          <cell r="E996">
            <v>0</v>
          </cell>
          <cell r="F996">
            <v>0</v>
          </cell>
        </row>
        <row r="997">
          <cell r="A997" t="str">
            <v>CFNAT</v>
          </cell>
          <cell r="B997" t="str">
            <v>Cửa Hàng Co.opFood KCN Tân Thới Hiệp</v>
          </cell>
          <cell r="C997" t="str">
            <v>265A Nguyễn Ảnh Thủ, P.Hiệp Thành, Q12</v>
          </cell>
          <cell r="D997">
            <v>0</v>
          </cell>
          <cell r="E997">
            <v>0</v>
          </cell>
          <cell r="F997" t="str">
            <v>Hà Nội</v>
          </cell>
        </row>
        <row r="998">
          <cell r="A998">
            <v>0</v>
          </cell>
          <cell r="B998" t="str">
            <v>Cửa Hàng Co.opFood CC Phú Gia</v>
          </cell>
          <cell r="C998" t="str">
            <v>Quận 7, HCM</v>
          </cell>
          <cell r="D998">
            <v>0</v>
          </cell>
          <cell r="E998">
            <v>0</v>
          </cell>
          <cell r="F998" t="str">
            <v>Hà Nội</v>
          </cell>
        </row>
        <row r="999">
          <cell r="A999">
            <v>0</v>
          </cell>
          <cell r="B999" t="str">
            <v>Cửa Hàng Co.opFood CC Phú Hoàng Anh</v>
          </cell>
          <cell r="C999" t="str">
            <v>Nhà Bè, HCM</v>
          </cell>
          <cell r="D999">
            <v>0</v>
          </cell>
          <cell r="E999">
            <v>0</v>
          </cell>
          <cell r="F999" t="str">
            <v>Hà Nội</v>
          </cell>
        </row>
        <row r="1000">
          <cell r="A1000">
            <v>0</v>
          </cell>
          <cell r="B1000" t="str">
            <v>Cửa Hàng Co.opFood CC Eastern</v>
          </cell>
          <cell r="C1000" t="str">
            <v>AG04 – AG05 tầng trệt Lô A CC Eastern, 299 Liên Phường, Phường Phú Hữu, Quận 9, Tp.HCM</v>
          </cell>
          <cell r="D1000">
            <v>0</v>
          </cell>
          <cell r="E1000">
            <v>0</v>
          </cell>
          <cell r="F1000" t="str">
            <v>Hà Nội</v>
          </cell>
        </row>
        <row r="1001">
          <cell r="A1001">
            <v>0</v>
          </cell>
          <cell r="B1001" t="str">
            <v>Cửa Hàng Co.opFood CC Đạt Gia</v>
          </cell>
          <cell r="C1001" t="str">
            <v>A03-04, CC Đạt Gia, 43 Cây Keo, Phường Tam Bình, Quận Thủ Đức, Tp.HCM</v>
          </cell>
          <cell r="D1001">
            <v>0</v>
          </cell>
          <cell r="F1001" t="str">
            <v>Hà Nội</v>
          </cell>
        </row>
        <row r="1002">
          <cell r="A1002" t="str">
            <v>CFGX</v>
          </cell>
          <cell r="B1002" t="str">
            <v>Cửa Hàng Co.opFood CC Hoàng Kim Thế Gia</v>
          </cell>
          <cell r="C1002" t="str">
            <v>233 Gò Xoài, phường Bình Hưng Hoà, Quận Bình Tân, Tp.HCM</v>
          </cell>
          <cell r="D1002">
            <v>0</v>
          </cell>
          <cell r="E1002">
            <v>0</v>
          </cell>
          <cell r="F1002" t="str">
            <v>Hà Nội</v>
          </cell>
        </row>
        <row r="1003">
          <cell r="A1003" t="str">
            <v>CFPHL</v>
          </cell>
          <cell r="B1003" t="str">
            <v>Cửa Hàng Co.opFood CC Belleza</v>
          </cell>
          <cell r="C1003" t="str">
            <v>D1-14 Dự án Belleza tại Phạm Hữu Lầu, Phường Phú Mỹ, Quận 7, Tp.HCM</v>
          </cell>
          <cell r="D1003">
            <v>0</v>
          </cell>
          <cell r="E1003">
            <v>0</v>
          </cell>
          <cell r="F1003" t="str">
            <v>Hà Nội</v>
          </cell>
        </row>
        <row r="1004">
          <cell r="A1004" t="str">
            <v>FFTTC</v>
          </cell>
          <cell r="B1004" t="str">
            <v>Cửa Hàng Co.opFood Trần Trọng Cung 65</v>
          </cell>
          <cell r="C1004" t="str">
            <v>65 Trần Trọng Cung, P.Tân Thuận Đông, Quận 7, Tp.HCM</v>
          </cell>
          <cell r="D1004">
            <v>0</v>
          </cell>
          <cell r="F1004" t="str">
            <v>Hà Nội</v>
          </cell>
        </row>
        <row r="1005">
          <cell r="A1005">
            <v>0</v>
          </cell>
          <cell r="B1005" t="str">
            <v>Cửa Hàng Co.opFood Savimex</v>
          </cell>
          <cell r="C1005" t="str">
            <v>92A30, Khu dân cư Savimex, KP3, Phường Phú Thuận, Quận 7, Tp.HCM</v>
          </cell>
          <cell r="D1005">
            <v>0</v>
          </cell>
          <cell r="E1005">
            <v>0</v>
          </cell>
          <cell r="F1005" t="str">
            <v>Hà Nội</v>
          </cell>
        </row>
        <row r="1006">
          <cell r="A1006">
            <v>0</v>
          </cell>
          <cell r="B1006" t="str">
            <v>Cửa Hàng Co.opFood Linh Đông</v>
          </cell>
          <cell r="C1006" t="str">
            <v>A03-04, CC Đạt Gia, 43 Cây Keo, Phường Tam Bình, Quận Thủ Đức, Tp.HCM</v>
          </cell>
          <cell r="D1006">
            <v>0</v>
          </cell>
          <cell r="E1006">
            <v>0</v>
          </cell>
          <cell r="F1006" t="str">
            <v>Hà Nội</v>
          </cell>
        </row>
        <row r="1007">
          <cell r="A1007">
            <v>0</v>
          </cell>
          <cell r="B1007" t="str">
            <v>Cửa Hàng Co.opFood Thanh Đa</v>
          </cell>
          <cell r="C1007" t="str">
            <v>49-50 đường số 1, P26, Q.Bình Thạnh</v>
          </cell>
          <cell r="D1007">
            <v>0</v>
          </cell>
          <cell r="E1007">
            <v>0</v>
          </cell>
          <cell r="F1007" t="str">
            <v>Hà Nội</v>
          </cell>
        </row>
        <row r="1008">
          <cell r="A1008">
            <v>0</v>
          </cell>
          <cell r="B1008" t="str">
            <v>Cửa Hàng Co.opFood Lê Văn Khương 551</v>
          </cell>
          <cell r="C1008" t="str">
            <v>551/197 – 551/199 Lê Văn Khương, KP 5, Phường Hiệp Thành, Quận 12, Tp.HCM</v>
          </cell>
          <cell r="D1008">
            <v>0</v>
          </cell>
          <cell r="E1008">
            <v>0</v>
          </cell>
          <cell r="F1008" t="str">
            <v>Hà Nội</v>
          </cell>
        </row>
        <row r="1009">
          <cell r="A1009" t="str">
            <v>CFHATB</v>
          </cell>
          <cell r="B1009" t="str">
            <v>Cửa Hàng Co.opFood Hoàng Anh Thanh Bình</v>
          </cell>
          <cell r="C1009" t="str">
            <v>Tầng 01, Block C, Thuộc khu Hoàng Anh Thanh Bình, P.Tân Hưng, Q.7</v>
          </cell>
          <cell r="D1009">
            <v>0</v>
          </cell>
          <cell r="F1009" t="str">
            <v>Hà Nội</v>
          </cell>
        </row>
        <row r="1010">
          <cell r="A1010">
            <v>0</v>
          </cell>
          <cell r="B1010" t="str">
            <v>Cửa Hàng Co.opFood Lâm Văn Bền 22</v>
          </cell>
          <cell r="C1010" t="str">
            <v>22 Lâm Văn Bền, Phường Tân Kiểng, Quân 7, Tp.HCM</v>
          </cell>
          <cell r="D1010">
            <v>0</v>
          </cell>
          <cell r="F1010" t="str">
            <v>Hà Nội</v>
          </cell>
        </row>
        <row r="1011">
          <cell r="A1011">
            <v>0</v>
          </cell>
          <cell r="B1011" t="str">
            <v>Cửa Hàng Co.opFood ĐS3 Hiệp Bình Phước</v>
          </cell>
          <cell r="C1011" t="str">
            <v>12 Đường Số 3, Phường Hiệp Bình Phước, Quận Thủ Đức, Tp. HCM</v>
          </cell>
          <cell r="D1011">
            <v>0</v>
          </cell>
          <cell r="E1011">
            <v>0</v>
          </cell>
          <cell r="F1011" t="str">
            <v>Hà Nội</v>
          </cell>
        </row>
        <row r="1012">
          <cell r="A1012">
            <v>0</v>
          </cell>
          <cell r="B1012" t="str">
            <v>Cửa Hàng Co.opFood Lê Thị Hoa 240</v>
          </cell>
          <cell r="C1012" t="str">
            <v>240 Lê Thị Hoa, KP5, Phường Bình Chiểu, Quận Thủ Đức, Tp.HCM</v>
          </cell>
          <cell r="D1012">
            <v>0</v>
          </cell>
          <cell r="E1012">
            <v>0</v>
          </cell>
          <cell r="F1012" t="str">
            <v>Hà Nội</v>
          </cell>
        </row>
        <row r="1013">
          <cell r="A1013">
            <v>0</v>
          </cell>
          <cell r="B1013" t="str">
            <v>Cửa Hàng Co.opFood Phước Kiển</v>
          </cell>
          <cell r="C1013" t="str">
            <v>59 Huỳnh Tấn Phát, Nhà Bè, Phú Xuân</v>
          </cell>
          <cell r="D1013" t="str">
            <v>59 Huỳnh Tấn Phát, Nhà Bè, Phú Xuân</v>
          </cell>
          <cell r="E1013" t="str">
            <v>Huyện Nhà Bè</v>
          </cell>
          <cell r="F1013" t="str">
            <v>Hồ Chí Minh</v>
          </cell>
        </row>
        <row r="1014">
          <cell r="A1014">
            <v>0</v>
          </cell>
          <cell r="B1014" t="str">
            <v>Cửa Hàng Co.opFood Thăng Long 31</v>
          </cell>
          <cell r="C1014" t="str">
            <v>31 Thăng Long , Phường 4 , Quận Tân Bình, Tp.HCM</v>
          </cell>
          <cell r="D1014">
            <v>0</v>
          </cell>
          <cell r="E1014">
            <v>0</v>
          </cell>
          <cell r="F1014" t="str">
            <v>Hà Nội</v>
          </cell>
        </row>
        <row r="1015">
          <cell r="A1015">
            <v>0</v>
          </cell>
          <cell r="B1015" t="str">
            <v>Cửa Hàng Co.opFood Thống Nhất</v>
          </cell>
          <cell r="C1015" t="str">
            <v>481 Thống Nhất, Phường 16, Quận Gò Vấp</v>
          </cell>
          <cell r="D1015">
            <v>0</v>
          </cell>
          <cell r="E1015">
            <v>0</v>
          </cell>
          <cell r="F1015" t="str">
            <v>Hà Nội</v>
          </cell>
        </row>
        <row r="1016">
          <cell r="A1016">
            <v>0</v>
          </cell>
          <cell r="B1016" t="str">
            <v>Cửa Hàng Co.opFood Lê Đức Thọ 269</v>
          </cell>
          <cell r="C1016" t="str">
            <v>269 Lê Đức Thọ, Phường 17, Quận Gò Vấp, TP.Hồ Chí Minh.</v>
          </cell>
          <cell r="D1016">
            <v>0</v>
          </cell>
          <cell r="E1016">
            <v>0</v>
          </cell>
          <cell r="F1016" t="str">
            <v>Hà Nội</v>
          </cell>
        </row>
        <row r="1017">
          <cell r="A1017">
            <v>0</v>
          </cell>
          <cell r="B1017" t="str">
            <v>Cửa Hàng Co.opFood Chung Cư Saigon Co.op</v>
          </cell>
          <cell r="C1017" t="str">
            <v>Tầng trệt, chung cư Sài Gòn Co.op, một phần thửa số 33 - tờ bản đồ số 40 (Bộ địa chính), phường 15, quận Gò Vấp, Tp. Hồ Chí Minh.</v>
          </cell>
          <cell r="D1017">
            <v>0</v>
          </cell>
          <cell r="E1017">
            <v>0</v>
          </cell>
          <cell r="F1017" t="str">
            <v>Hà Nội</v>
          </cell>
        </row>
        <row r="1018">
          <cell r="A1018">
            <v>0</v>
          </cell>
          <cell r="B1018" t="str">
            <v>Cửa Hàng Co.opFood Đỗ Xuân Hợp 729</v>
          </cell>
          <cell r="C1018" t="str">
            <v>729 Đỗ Xuân Hợp, Phường Phú Hữu, Quận 9, Tp.HCM</v>
          </cell>
          <cell r="D1018">
            <v>0</v>
          </cell>
          <cell r="F1018" t="str">
            <v>Hà Nội</v>
          </cell>
        </row>
        <row r="1019">
          <cell r="A1019">
            <v>0</v>
          </cell>
          <cell r="B1019" t="str">
            <v>Cửa Hàng Co.opFood Minh Đức</v>
          </cell>
          <cell r="C1019" t="str">
            <v>103 đường 154, Phường Tân Phú, Quận 9</v>
          </cell>
          <cell r="D1019">
            <v>0</v>
          </cell>
          <cell r="E1019">
            <v>0</v>
          </cell>
          <cell r="F1019" t="str">
            <v>Hà Nội</v>
          </cell>
        </row>
        <row r="1020">
          <cell r="A1020">
            <v>0</v>
          </cell>
          <cell r="B1020" t="str">
            <v>Cửa Hàng Co.opFood Đường 339</v>
          </cell>
          <cell r="C1020" t="str">
            <v>65A Đường 339, Phường Phước Long B, Quận 9, Thành phố Hồ Chí Minh.</v>
          </cell>
          <cell r="D1020">
            <v>0</v>
          </cell>
          <cell r="E1020">
            <v>0</v>
          </cell>
          <cell r="F1020">
            <v>0</v>
          </cell>
        </row>
        <row r="1021">
          <cell r="A1021">
            <v>0</v>
          </cell>
          <cell r="B1021" t="str">
            <v>Cửa Hàng Co.opFood Nguyễn Văn Khạ 198</v>
          </cell>
          <cell r="C1021" t="str">
            <v>198 Nguyễn Văn Khạ, KP8, Thị Trấn Củ Chi, Huyện Củ Chi, Tp.HCM</v>
          </cell>
          <cell r="D1021">
            <v>0</v>
          </cell>
          <cell r="E1021">
            <v>0</v>
          </cell>
          <cell r="F1021" t="str">
            <v>Hà Nội</v>
          </cell>
        </row>
        <row r="1022">
          <cell r="A1022">
            <v>0</v>
          </cell>
          <cell r="B1022" t="str">
            <v>Cửa Hàng Co.opFood Nguyễn Xí 247</v>
          </cell>
          <cell r="C1022" t="str">
            <v>247A Nguyễn Xí, Phường 13, Quận Bình Thạnh, Tp.HCM</v>
          </cell>
          <cell r="D1022">
            <v>0</v>
          </cell>
          <cell r="E1022">
            <v>0</v>
          </cell>
          <cell r="F1022" t="str">
            <v>Hà Nội</v>
          </cell>
        </row>
        <row r="1023">
          <cell r="A1023">
            <v>0</v>
          </cell>
          <cell r="B1023" t="str">
            <v>Cửa Hàng Co.opFood Sơn Kỳ 1</v>
          </cell>
          <cell r="C1023" t="str">
            <v>01 Đường DC8, Phường Sơn Kỳ, Quận Tân Phú, Tp.HCM</v>
          </cell>
          <cell r="D1023">
            <v>0</v>
          </cell>
          <cell r="F1023" t="str">
            <v>Hà Nội</v>
          </cell>
        </row>
        <row r="1024">
          <cell r="A1024">
            <v>0</v>
          </cell>
          <cell r="B1024" t="str">
            <v>Cửa Hàng Co.opFood Mã Lò</v>
          </cell>
          <cell r="C1024" t="str">
            <v>34 Mã Lò, phường Bình Trị Đông A, Quận Bình Tân, Thành phố Hồ Chí Minh</v>
          </cell>
          <cell r="D1024">
            <v>0</v>
          </cell>
          <cell r="E1024">
            <v>0</v>
          </cell>
          <cell r="F1024">
            <v>0</v>
          </cell>
        </row>
        <row r="1025">
          <cell r="A1025">
            <v>0</v>
          </cell>
          <cell r="B1025" t="str">
            <v>Cửa Hàng Co.opFood Trần Thị Cờ 292</v>
          </cell>
          <cell r="C1025" t="str">
            <v>292 Trần Thị Cờ, KP3, Phường Thới An, Quận 12, Tp.HCM</v>
          </cell>
          <cell r="D1025">
            <v>0</v>
          </cell>
          <cell r="E1025">
            <v>0</v>
          </cell>
          <cell r="F1025" t="str">
            <v>Hà Nội</v>
          </cell>
        </row>
        <row r="1026">
          <cell r="A1026">
            <v>0</v>
          </cell>
          <cell r="B1026" t="str">
            <v>Cửa Hàng Co.opFood Nguyễn Kiệm</v>
          </cell>
          <cell r="C1026" t="str">
            <v>556 Nguyễn Kiệm, Phường 4, Quận Phú Nhuận, Tp. HCM</v>
          </cell>
          <cell r="D1026">
            <v>0</v>
          </cell>
          <cell r="F1026" t="str">
            <v>Hà Nội</v>
          </cell>
        </row>
        <row r="1027">
          <cell r="A1027">
            <v>0</v>
          </cell>
          <cell r="B1027" t="str">
            <v>Cửa Hàng Co.opFood An Lạc</v>
          </cell>
          <cell r="C1027" t="str">
            <v>64 Tờ bản đồ số 88.TL- 2005, Phường An Lạc, Quận Bình Tân</v>
          </cell>
          <cell r="D1027">
            <v>0</v>
          </cell>
          <cell r="F1027" t="str">
            <v>Hà Nội</v>
          </cell>
        </row>
        <row r="1028">
          <cell r="A1028">
            <v>0</v>
          </cell>
          <cell r="B1028" t="str">
            <v>Cửa Hàng Co.opFood Tăng Nhơn Phú 26</v>
          </cell>
          <cell r="C1028" t="str">
            <v>26 Tăng Nhơn Phú, Phước Long B, Quận 9, Tp.HCM</v>
          </cell>
          <cell r="D1028">
            <v>0</v>
          </cell>
          <cell r="E1028">
            <v>0</v>
          </cell>
          <cell r="F1028" t="str">
            <v>Hà Nội</v>
          </cell>
        </row>
        <row r="1029">
          <cell r="A1029">
            <v>0</v>
          </cell>
          <cell r="B1029" t="str">
            <v>Cửa hàng Co.op Food Man Thiện 126A</v>
          </cell>
          <cell r="C1029" t="str">
            <v>A 126A Man Thiện, P. TNPA, Quận 9</v>
          </cell>
          <cell r="D1029">
            <v>0</v>
          </cell>
          <cell r="E1029">
            <v>0</v>
          </cell>
          <cell r="F1029" t="str">
            <v>Hà Nội</v>
          </cell>
        </row>
        <row r="1030">
          <cell r="A1030">
            <v>0</v>
          </cell>
          <cell r="B1030" t="str">
            <v>Cửa hàng Co.op Food Trương Văn Thành 68</v>
          </cell>
          <cell r="C1030" t="str">
            <v>66A-68 Trương Văn Thành, KP6, Phường Hiệp Phú, Quận 9, Tp.HCM</v>
          </cell>
          <cell r="D1030">
            <v>0</v>
          </cell>
          <cell r="F1030" t="str">
            <v>Hà Nội</v>
          </cell>
        </row>
        <row r="1031">
          <cell r="A1031">
            <v>0</v>
          </cell>
          <cell r="B1031" t="str">
            <v>Cửa Hàng Co.opFood 9 View</v>
          </cell>
          <cell r="C1031" t="str">
            <v>Số 1 Đường số 1, khu phố 4, Phường Phước Long B, Quận 9, Tp.HCM</v>
          </cell>
          <cell r="D1031">
            <v>0</v>
          </cell>
          <cell r="E1031">
            <v>0</v>
          </cell>
          <cell r="F1031" t="str">
            <v>Hà Nội</v>
          </cell>
        </row>
        <row r="1032">
          <cell r="A1032">
            <v>0</v>
          </cell>
          <cell r="B1032" t="str">
            <v>Cửa Hàng Co.opFood Tây Thạnh</v>
          </cell>
          <cell r="C1032" t="str">
            <v>216-218 Tây Thạnh, phường Tây Thạnh, Quận Tân Phú , Tp.HCM</v>
          </cell>
          <cell r="D1032">
            <v>0</v>
          </cell>
          <cell r="F1032" t="str">
            <v>Hà Nội</v>
          </cell>
        </row>
        <row r="1033">
          <cell r="A1033">
            <v>0</v>
          </cell>
          <cell r="B1033" t="str">
            <v>Cửa Hàng Co.opFood Trương Đình Hội</v>
          </cell>
          <cell r="C1033" t="str">
            <v>45 Trương Đình Hội , phường 16, Quận 8, Tp.HCM</v>
          </cell>
          <cell r="D1033">
            <v>0</v>
          </cell>
          <cell r="E1033">
            <v>0</v>
          </cell>
          <cell r="F1033" t="str">
            <v>Hà Nội</v>
          </cell>
        </row>
        <row r="1034">
          <cell r="A1034">
            <v>0</v>
          </cell>
          <cell r="B1034" t="str">
            <v>Cửa Hàng Co.opFood The Garden Mall</v>
          </cell>
          <cell r="C1034" t="str">
            <v>190 Hồng Bàng, Phường 15, Quận 5, Thành phố Hồ Chí Minh</v>
          </cell>
          <cell r="D1034">
            <v>0</v>
          </cell>
          <cell r="E1034">
            <v>0</v>
          </cell>
          <cell r="F1034">
            <v>0</v>
          </cell>
        </row>
        <row r="1035">
          <cell r="A1035">
            <v>0</v>
          </cell>
          <cell r="B1035" t="str">
            <v>CHI NHÁNH LIÊN HIỆP HỢP TÁC XÃ THƯƠNG MẠI TP.HCM - CO.OPMART HẠ LONG</v>
          </cell>
          <cell r="C1035" t="str">
            <v>Khu Cột Đồng Hồ, Phường Bạch Đằng, Thành phố Hạ Long, Tỉnh Quảng Ninh, Việt Nam</v>
          </cell>
          <cell r="D1035">
            <v>0</v>
          </cell>
          <cell r="F1035" t="str">
            <v>Hà Nội</v>
          </cell>
        </row>
        <row r="1036">
          <cell r="A1036">
            <v>0</v>
          </cell>
          <cell r="B1036" t="str">
            <v>Cửa Hàng Co.opFood CC Diamond Riverside</v>
          </cell>
          <cell r="C1036" t="str">
            <v>Q8, HCM</v>
          </cell>
          <cell r="D1036">
            <v>0</v>
          </cell>
          <cell r="E1036">
            <v>0</v>
          </cell>
          <cell r="F1036" t="str">
            <v>Hà Nội</v>
          </cell>
        </row>
        <row r="1037">
          <cell r="A1037">
            <v>0</v>
          </cell>
          <cell r="B1037" t="str">
            <v>Cửa Hàng Co.opFood Phú Định</v>
          </cell>
          <cell r="C1037" t="str">
            <v>Q8, HCM</v>
          </cell>
          <cell r="D1037">
            <v>0</v>
          </cell>
          <cell r="F1037" t="str">
            <v>Hà Nội</v>
          </cell>
        </row>
        <row r="1038">
          <cell r="A1038">
            <v>0</v>
          </cell>
          <cell r="B1038" t="str">
            <v>Cửa Hàng Co.opFood An Khang</v>
          </cell>
          <cell r="C1038" t="str">
            <v>"Tầng trệt S1 cao ốc An Khang thuộc khu đô thị An Phú- An Khánh, Phường An Phú, Q2, Tp.HCM
"</v>
          </cell>
          <cell r="D1038">
            <v>0</v>
          </cell>
          <cell r="E1038">
            <v>0</v>
          </cell>
          <cell r="F1038" t="str">
            <v>Hà Nội</v>
          </cell>
        </row>
        <row r="1039">
          <cell r="A1039">
            <v>0</v>
          </cell>
          <cell r="B1039" t="str">
            <v>Cửa Hàng Co.opFood Trần Quốc Thảo 171</v>
          </cell>
          <cell r="C1039" t="str">
            <v>171 Trần Quốc Thảo, Phường 9, quận 3, Tp.HCM</v>
          </cell>
          <cell r="D1039">
            <v>0</v>
          </cell>
          <cell r="F1039" t="str">
            <v>Hà Nội</v>
          </cell>
        </row>
        <row r="1040">
          <cell r="A1040">
            <v>0</v>
          </cell>
          <cell r="B1040" t="str">
            <v>Cửa Hàng Co.opFood ĐS2 Trường Thọ</v>
          </cell>
          <cell r="C1040" t="str">
            <v>91 Đường Số 2, Phường Trường Thọ, Quận Thủ Đức, Tp.HCM</v>
          </cell>
          <cell r="D1040">
            <v>0</v>
          </cell>
          <cell r="F1040" t="str">
            <v>Hà Nội</v>
          </cell>
        </row>
        <row r="1041">
          <cell r="A1041">
            <v>0</v>
          </cell>
          <cell r="B1041" t="str">
            <v>Cửa Hàng Co.opFood Ung Văn Khiêm</v>
          </cell>
          <cell r="C1041" t="str">
            <v>326.2A Ung Văn Khiêm, phường 25, Bình Thạnh, Tp.HCM</v>
          </cell>
          <cell r="D1041">
            <v>0</v>
          </cell>
          <cell r="F1041" t="str">
            <v>Hà Nội</v>
          </cell>
        </row>
        <row r="1042">
          <cell r="A1042">
            <v>0</v>
          </cell>
          <cell r="B1042" t="str">
            <v>Cửa Hàng Co.opFood Lê Văn Việt</v>
          </cell>
          <cell r="C1042" t="str">
            <v>556 Lê Văn Việt, Phường Long Thạnh Mỹ, Q9</v>
          </cell>
          <cell r="D1042">
            <v>0</v>
          </cell>
          <cell r="E1042">
            <v>0</v>
          </cell>
          <cell r="F1042" t="str">
            <v>Hà Nội</v>
          </cell>
        </row>
        <row r="1043">
          <cell r="A1043">
            <v>0</v>
          </cell>
          <cell r="B1043" t="str">
            <v>Cửa hàng Co.op Food CC Safira Khang Điền</v>
          </cell>
          <cell r="C1043" t="str">
            <v>B2.01.13-TM tại tầng 01 và tầng 02 của tháp B2 thuộc Cao ốc Safira, Phường Phú Hữu, Quận 9, Thành phố Hồ Chí Minh</v>
          </cell>
          <cell r="D1043">
            <v>0</v>
          </cell>
          <cell r="E1043">
            <v>0</v>
          </cell>
          <cell r="F1043">
            <v>0</v>
          </cell>
        </row>
        <row r="1044">
          <cell r="A1044">
            <v>0</v>
          </cell>
          <cell r="B1044" t="str">
            <v>Cửa Hàng Co.opFood Long Trường</v>
          </cell>
          <cell r="C1044" t="str">
            <v>1137 Nguyễn Duy Trinh, Phường Long Trường , Quận 9, TPHCM</v>
          </cell>
          <cell r="D1044">
            <v>0</v>
          </cell>
          <cell r="F1044" t="str">
            <v>Hà Nội</v>
          </cell>
        </row>
        <row r="1045">
          <cell r="A1045">
            <v>0</v>
          </cell>
          <cell r="B1045" t="str">
            <v>Cửa hàng Co.op Food Đông Tăng Long</v>
          </cell>
          <cell r="C1045" t="str">
            <v>1451 Nguyễn Duy Trinh, KP Phước Lai, Phường Trường Thạnh, Quận 9, Tp.HCM</v>
          </cell>
          <cell r="D1045">
            <v>0</v>
          </cell>
          <cell r="E1045">
            <v>0</v>
          </cell>
          <cell r="F1045" t="str">
            <v>Hà Nội</v>
          </cell>
        </row>
        <row r="1046">
          <cell r="A1046">
            <v>0</v>
          </cell>
          <cell r="B1046" t="str">
            <v>Cửa Hàng Co.opFood Lê Văn Thọ</v>
          </cell>
          <cell r="C1046" t="str">
            <v>80.8H Lê Văn Thọ, P.11, Q.Gò Vấp, TPHCM</v>
          </cell>
          <cell r="D1046">
            <v>0</v>
          </cell>
          <cell r="E1046">
            <v>0</v>
          </cell>
          <cell r="F1046" t="str">
            <v>Hà Nội</v>
          </cell>
        </row>
        <row r="1047">
          <cell r="A1047">
            <v>0</v>
          </cell>
          <cell r="B1047" t="str">
            <v>Cửa Hàng Co.opFood Vạn Kiếp 31</v>
          </cell>
          <cell r="C1047" t="str">
            <v>31 Vạn Kiếp , Phường 2, Quận Bình Thạnh, Tp.HCM</v>
          </cell>
          <cell r="D1047">
            <v>0</v>
          </cell>
          <cell r="F1047" t="str">
            <v>Hà Nội</v>
          </cell>
        </row>
        <row r="1048">
          <cell r="A1048">
            <v>0</v>
          </cell>
          <cell r="B1048" t="str">
            <v>Cửa Hàng Co.opFood Green Hills</v>
          </cell>
          <cell r="C1048" t="str">
            <v>Căn hộ thương mại số SA2-01 Block A2, tầng thương mại thuộc tòa nhà A2 Chung cư căn hộ, phường Hưng Hòa B, quận Bình Tân, TPHCM</v>
          </cell>
          <cell r="D1048">
            <v>0</v>
          </cell>
          <cell r="E1048">
            <v>0</v>
          </cell>
          <cell r="F1048" t="str">
            <v>Hà Nội</v>
          </cell>
        </row>
        <row r="1049">
          <cell r="A1049">
            <v>0</v>
          </cell>
          <cell r="B1049" t="str">
            <v>Cửa Hàng Co.opFood Him Lam Chợ Lớn</v>
          </cell>
          <cell r="C1049" t="str">
            <v>491 Hậu Giang, Phường 11, Quận 6, Tp.HCM</v>
          </cell>
          <cell r="D1049">
            <v>0</v>
          </cell>
          <cell r="F1049" t="str">
            <v>Hà Nội</v>
          </cell>
        </row>
        <row r="1050">
          <cell r="A1050">
            <v>0</v>
          </cell>
          <cell r="B1050" t="str">
            <v>Cửa Hàng Co.opFood CC Lovera Khang Điền</v>
          </cell>
          <cell r="C1050" t="str">
            <v>Bình Chánh, HCM</v>
          </cell>
          <cell r="D1050">
            <v>0</v>
          </cell>
          <cell r="F1050" t="str">
            <v>Hà Nội</v>
          </cell>
        </row>
        <row r="1051">
          <cell r="A1051">
            <v>0</v>
          </cell>
          <cell r="B1051" t="str">
            <v>Cửa Hàng Co.opFood Bông Sao</v>
          </cell>
          <cell r="C1051" t="str">
            <v>Q8, HCM</v>
          </cell>
          <cell r="D1051">
            <v>0</v>
          </cell>
          <cell r="E1051">
            <v>0</v>
          </cell>
          <cell r="F1051" t="str">
            <v>Hà Nội</v>
          </cell>
        </row>
        <row r="1052">
          <cell r="A1052">
            <v>0</v>
          </cell>
          <cell r="B1052" t="str">
            <v>Cửa Hàng Co.opFood Bình Giã</v>
          </cell>
          <cell r="C1052" t="str">
            <v>31 Thăng Long , Phường 4 , Quận Tân Bình, Tp.HCM</v>
          </cell>
          <cell r="D1052">
            <v>0</v>
          </cell>
          <cell r="E1052">
            <v>0</v>
          </cell>
          <cell r="F1052" t="str">
            <v>Hà Nội</v>
          </cell>
        </row>
        <row r="1053">
          <cell r="A1053">
            <v>0</v>
          </cell>
          <cell r="B1053" t="str">
            <v>Cửa Hàng Co.opFood Quách Đình Bảo</v>
          </cell>
          <cell r="C1053" t="str">
            <v>37 Quách Đình Bảo, Phường Phú Thạnh, Quận Tân Phú, Thành phố Hồ Chí Minh</v>
          </cell>
          <cell r="D1053">
            <v>0</v>
          </cell>
          <cell r="E1053">
            <v>0</v>
          </cell>
          <cell r="F1053">
            <v>0</v>
          </cell>
        </row>
        <row r="1054">
          <cell r="A1054">
            <v>0</v>
          </cell>
          <cell r="B1054" t="str">
            <v>Cửa Hàng Co.opFood Hồ Văn Long 30</v>
          </cell>
          <cell r="C1054" t="str">
            <v>30 Hồ Văn Long, KP4, Phường Tân Tạo, Quận Bình Tân, Tp.HCM</v>
          </cell>
          <cell r="D1054">
            <v>0</v>
          </cell>
          <cell r="E1054">
            <v>0</v>
          </cell>
          <cell r="F1054" t="str">
            <v>Hà Nội</v>
          </cell>
        </row>
        <row r="1055">
          <cell r="A1055">
            <v>0</v>
          </cell>
          <cell r="B1055" t="str">
            <v>Căn Shophouse  Thương Mại T2,00.04  tại Tòa nhà Krista, Phường Bình Trưng Đông, Quận 2, TPHCM</v>
          </cell>
          <cell r="C1055" t="str">
            <v>"Tầng trệt S1 cao ốc An Khang thuộc khu đô thị An Phú- An Khánh, Phường An Phú, Q2, Tp.HCM
"</v>
          </cell>
          <cell r="D1055">
            <v>0</v>
          </cell>
          <cell r="E1055">
            <v>0</v>
          </cell>
          <cell r="F1055" t="str">
            <v>Hà Nội</v>
          </cell>
        </row>
        <row r="1056">
          <cell r="A1056">
            <v>0</v>
          </cell>
          <cell r="B1056" t="str">
            <v>CHI NHÁNH LIÊN HIỆP HTX TM TP.HCM - CO.OPMART CAO LÃNH</v>
          </cell>
          <cell r="C1056" t="str">
            <v>01 Ngô Thời Nhậm, Phường 1, Thành phố Cao Lãnh, Tỉnh Đồng Tháp, Việt Nam</v>
          </cell>
          <cell r="D1056">
            <v>0</v>
          </cell>
          <cell r="E1056">
            <v>0</v>
          </cell>
          <cell r="F1056" t="str">
            <v>Hà Nội</v>
          </cell>
        </row>
        <row r="1057">
          <cell r="A1057">
            <v>0</v>
          </cell>
          <cell r="B1057" t="str">
            <v>Cửa Hàng Co.opFood Trần Văn Danh 12</v>
          </cell>
          <cell r="C1057" t="str">
            <v>12-12A Trần Văn Danh, Phường 13, Quận Tân Bình, Tp.HCM</v>
          </cell>
          <cell r="D1057">
            <v>0</v>
          </cell>
          <cell r="F1057" t="str">
            <v>Hà Nội</v>
          </cell>
        </row>
        <row r="1058">
          <cell r="A1058">
            <v>0</v>
          </cell>
          <cell r="B1058" t="str">
            <v>Cửa Hàng Co.opFood KCN Tây Bắc</v>
          </cell>
          <cell r="C1058" t="str">
            <v>Đường N4, KCN Tây Bắc Củ Chi</v>
          </cell>
          <cell r="D1058">
            <v>0</v>
          </cell>
          <cell r="F1058" t="str">
            <v>Hà Nội</v>
          </cell>
        </row>
        <row r="1059">
          <cell r="A1059">
            <v>0</v>
          </cell>
          <cell r="B1059" t="str">
            <v>Cửa Hàng Co.opFood Tân Thạnh Đông</v>
          </cell>
          <cell r="C1059" t="str">
            <v>533 Tỉnh Lộ 15, Xã Tân Thạnh Đông, Huyện Củ Chi</v>
          </cell>
          <cell r="D1059">
            <v>0</v>
          </cell>
          <cell r="F1059" t="str">
            <v>Hà Nội</v>
          </cell>
        </row>
        <row r="1060">
          <cell r="A1060">
            <v>0</v>
          </cell>
          <cell r="B1060" t="str">
            <v>Cửa Hàng Co.opFood KCN Vĩnh Lộc</v>
          </cell>
          <cell r="C1060" t="str">
            <v>Quận Bình Tân, Tp.HCM</v>
          </cell>
          <cell r="D1060">
            <v>0</v>
          </cell>
          <cell r="F1060" t="str">
            <v>Hà Nội</v>
          </cell>
        </row>
        <row r="1061">
          <cell r="A1061">
            <v>0</v>
          </cell>
          <cell r="B1061" t="str">
            <v>Cửa Hàng Co.opFood Nguyễn Thị Búp 101M</v>
          </cell>
          <cell r="C1061" t="str">
            <v>101M Nguyễn Thị Búp, Khu Phố 3, Phường Hiệp Thành, Quận 12, TP.Hồ Chí Minh.</v>
          </cell>
          <cell r="D1061">
            <v>0</v>
          </cell>
          <cell r="F1061" t="str">
            <v>Hà Nội</v>
          </cell>
        </row>
        <row r="1062">
          <cell r="A1062">
            <v>0</v>
          </cell>
          <cell r="B1062" t="str">
            <v>Cửa Hàng Co.opFood  Nguyễn Thị Đặng 367</v>
          </cell>
          <cell r="C1062" t="str">
            <v>367 Nguyễn Thị Đặng, Khu phố 4, Phường Tân Thới Hiệp, Quận 12, Tp.HCM</v>
          </cell>
          <cell r="D1062">
            <v>0</v>
          </cell>
          <cell r="F1062" t="str">
            <v>Hà Nội</v>
          </cell>
        </row>
        <row r="1063">
          <cell r="A1063">
            <v>0</v>
          </cell>
          <cell r="B1063" t="str">
            <v>Cửa Hàng Co.opFood Nguyễn Bá Tòng</v>
          </cell>
          <cell r="C1063" t="str">
            <v>phường Tây Thạnh, Quận Tân Phú , Tp.HCM</v>
          </cell>
          <cell r="D1063">
            <v>0</v>
          </cell>
          <cell r="F1063" t="str">
            <v>Hà Nội</v>
          </cell>
        </row>
        <row r="1064">
          <cell r="A1064">
            <v>0</v>
          </cell>
          <cell r="B1064" t="str">
            <v>CHI NHÁNH LIÊN HIỆP HTX THƯƠNG MẠI TP. HỒ CHÍ MINH - CO.OPMART BẾN TRE</v>
          </cell>
          <cell r="C1064" t="str">
            <v>26A Trần Quốc Tuấn, Phường 4, Thành phố Bến Tre, Tỉnh Bến Tre, Việt Nam</v>
          </cell>
          <cell r="D1064">
            <v>0</v>
          </cell>
          <cell r="F1064" t="str">
            <v>Hà Nội</v>
          </cell>
        </row>
        <row r="1065">
          <cell r="A1065">
            <v>0</v>
          </cell>
          <cell r="B1065" t="str">
            <v>Cửa Hàng Co.opFood Liên Ấp 2-6</v>
          </cell>
          <cell r="C1065" t="str">
            <v>Bình Chánh, HCM</v>
          </cell>
          <cell r="D1065">
            <v>0</v>
          </cell>
          <cell r="F1065" t="str">
            <v>Hà Nội</v>
          </cell>
        </row>
        <row r="1066">
          <cell r="A1066">
            <v>0</v>
          </cell>
          <cell r="B1066" t="str">
            <v>Cửa Hàng Co.opFood Trần Xuân Soạn</v>
          </cell>
          <cell r="C1066" t="str">
            <v>169 Lâm Văn Bền, P.Bình Thuận, Q7, HCM</v>
          </cell>
          <cell r="D1066">
            <v>0</v>
          </cell>
          <cell r="F1066" t="str">
            <v>Hà Nội</v>
          </cell>
        </row>
        <row r="1067">
          <cell r="A1067">
            <v>0</v>
          </cell>
          <cell r="B1067" t="str">
            <v>Cửa Hàng Co.opFood Đường Số 1 Tên Lửa</v>
          </cell>
          <cell r="C1067" t="str">
            <v>166-168-170-172 Đường số 1, Phường Bình Trị Đông B, Quận Bình Tân, TP.Hồ Chí Minh</v>
          </cell>
          <cell r="D1067">
            <v>0</v>
          </cell>
          <cell r="F1067" t="str">
            <v>Hà Nội</v>
          </cell>
        </row>
        <row r="1068">
          <cell r="A1068">
            <v>0</v>
          </cell>
          <cell r="B1068" t="str">
            <v>Cửa Hàng Co.opFood CC Carina</v>
          </cell>
          <cell r="C1068" t="str">
            <v>CC Carina, 1648 Võ Văn Kiệt, Quận 8, TPHCM</v>
          </cell>
          <cell r="D1068">
            <v>0</v>
          </cell>
          <cell r="F1068" t="str">
            <v>Hà Nội</v>
          </cell>
        </row>
        <row r="1069">
          <cell r="A1069">
            <v>0</v>
          </cell>
          <cell r="B1069" t="str">
            <v>Cửa Hàng Co.opFood CC Dragon Hill</v>
          </cell>
          <cell r="C1069" t="str">
            <v>CC Dragon Hill Residence and Suites 2 TM03, Block 3 tầng trệt, 15A2 Nguyễn Hữu Thọ, Xã Phước Kiển, Huyện Nhà Bè, Tp.HCM</v>
          </cell>
          <cell r="D1069">
            <v>0</v>
          </cell>
          <cell r="F1069" t="str">
            <v>Hà Nội</v>
          </cell>
        </row>
        <row r="1070">
          <cell r="A1070">
            <v>0</v>
          </cell>
          <cell r="B1070" t="str">
            <v>Cửa hàng Co.op Food D20 Võ Văn Vân</v>
          </cell>
          <cell r="C1070" t="str">
            <v>D20.4.3B Võ Văn Vân , Ấp 4 , Xã Vĩnh Lộc B , Huyện Bình Chánh , TPHCM</v>
          </cell>
          <cell r="D1070">
            <v>0</v>
          </cell>
          <cell r="F1070" t="str">
            <v>Hà Nội</v>
          </cell>
        </row>
        <row r="1071">
          <cell r="A1071">
            <v>0</v>
          </cell>
          <cell r="B1071" t="str">
            <v>Cửa Hàng Co.opFood Tỉnh Lộ 15-1031</v>
          </cell>
          <cell r="C1071" t="str">
            <v>1031 Tỉnh Lộ 15, An Nhơn Tây, Củ Chi, TPHCM</v>
          </cell>
          <cell r="D1071">
            <v>0</v>
          </cell>
          <cell r="F1071" t="str">
            <v>Hà Nội</v>
          </cell>
        </row>
        <row r="1072">
          <cell r="A1072">
            <v>0</v>
          </cell>
          <cell r="B1072" t="str">
            <v>Cửa Hàng Co.opFood CC Him Lam Phú An</v>
          </cell>
          <cell r="C1072" t="str">
            <v>Tầng trệt Block D – CC Him Lam Phú An, 32 Thủy Lợi, Phường Phước Long A, Quận 9, TP.HCM</v>
          </cell>
          <cell r="D1072">
            <v>0</v>
          </cell>
          <cell r="F1072" t="str">
            <v>Hà Nội</v>
          </cell>
        </row>
        <row r="1073">
          <cell r="A1073">
            <v>0</v>
          </cell>
          <cell r="B1073" t="str">
            <v>CHI NHÁNH LIÊN HIỆP HỢP TÁC XÃ THƯƠNG MẠI TP. HỒ CHÍ MINH - CO.OPMART BẮC GIANG</v>
          </cell>
          <cell r="C1073" t="str">
            <v>51 Nguyễn Văn Cừ, Phường Ngô Quyền, Thành phố  Bắc Giang, Tỉnh Bắc Giang, Việt Nam</v>
          </cell>
          <cell r="D1073">
            <v>0</v>
          </cell>
          <cell r="F1073" t="str">
            <v>Hà Nội</v>
          </cell>
        </row>
        <row r="1074">
          <cell r="A1074">
            <v>0</v>
          </cell>
          <cell r="B1074" t="str">
            <v>Cửa Hàng Co.opFood Hà Huy Giáp 302</v>
          </cell>
          <cell r="C1074" t="str">
            <v>265A Nguyễn Ảnh Thủ, P.Hiệp Thành, Q12</v>
          </cell>
          <cell r="D1074">
            <v>0</v>
          </cell>
          <cell r="F1074" t="str">
            <v>Hà Nội</v>
          </cell>
        </row>
        <row r="1075">
          <cell r="A1075">
            <v>0</v>
          </cell>
          <cell r="B1075" t="str">
            <v>Cửa Hàng Co.opFood Bùi Đình Túy</v>
          </cell>
          <cell r="C1075" t="str">
            <v>193 Bùi Đình Tuý, phường 24, Quận Bình Thạnh</v>
          </cell>
          <cell r="D1075">
            <v>0</v>
          </cell>
          <cell r="F1075" t="str">
            <v>Hà Nội</v>
          </cell>
        </row>
        <row r="1076">
          <cell r="A1076">
            <v>0</v>
          </cell>
          <cell r="B1076" t="str">
            <v>Cửa Hàng Co.opFood Lạc Long Quân</v>
          </cell>
          <cell r="C1076" t="str">
            <v>542-544 Lạc Long Quân, P.5, Q.11, HCM</v>
          </cell>
          <cell r="D1076">
            <v>0</v>
          </cell>
          <cell r="F1076" t="str">
            <v>Hà Nội</v>
          </cell>
        </row>
        <row r="1077">
          <cell r="A1077">
            <v>0</v>
          </cell>
          <cell r="B1077" t="str">
            <v>Cửa Hàng Co.opFood 203 Võ Thành Trang</v>
          </cell>
          <cell r="C1077" t="str">
            <v>203-205 Võ Thành Trang, Phường 11, Quận Tân Bình</v>
          </cell>
          <cell r="D1077">
            <v>0</v>
          </cell>
          <cell r="F1077" t="str">
            <v>Hà Nội</v>
          </cell>
        </row>
        <row r="1078">
          <cell r="A1078">
            <v>0</v>
          </cell>
          <cell r="B1078" t="str">
            <v>Cửa Hàng Co.opFood Hồ Văn Tư</v>
          </cell>
          <cell r="C1078" t="str">
            <v>60 Hồ Văn Tư, Phường Trường Thọ, Quận Thủ Đức, Thành phố Hồ Chí Minh</v>
          </cell>
          <cell r="D1078">
            <v>0</v>
          </cell>
        </row>
        <row r="1079">
          <cell r="A1079">
            <v>0</v>
          </cell>
          <cell r="B1079" t="str">
            <v>Cửa Hàng Co.opFood CC Petroland</v>
          </cell>
          <cell r="C1079" t="str">
            <v>Chung cư Petroland Quận 2, Phường Bình Trưng Đông, Quận 2, Tp.HCM</v>
          </cell>
          <cell r="D1079">
            <v>0</v>
          </cell>
          <cell r="F1079" t="str">
            <v>Hà Nội</v>
          </cell>
        </row>
        <row r="1080">
          <cell r="A1080">
            <v>0</v>
          </cell>
          <cell r="B1080" t="str">
            <v>Cửa Hàng Co.opFood Tỉnh Lộ 43</v>
          </cell>
          <cell r="C1080" t="str">
            <v>898 Tỉnh Lộ 43, Quận Thủ Đức, Tp.HCM</v>
          </cell>
          <cell r="D1080" t="str">
            <v>437 Nguyễn Văn Tăng, P. Long Thạnh Mỹ, Q.9</v>
          </cell>
          <cell r="E1080" t="str">
            <v>Quận 9</v>
          </cell>
          <cell r="F1080" t="str">
            <v>Hồ Chí Minh</v>
          </cell>
        </row>
        <row r="1081">
          <cell r="A1081">
            <v>0</v>
          </cell>
          <cell r="B1081" t="str">
            <v>Cửa Hàng Co.opFood Tân Sơn Nhì</v>
          </cell>
          <cell r="C1081" t="str">
            <v>177 Tân Sơn Nhì, Phường Tân Sơn Nhì, Quận Tân Phú, Tp.HCM</v>
          </cell>
          <cell r="D1081">
            <v>0</v>
          </cell>
          <cell r="F1081" t="str">
            <v>Hà Nội</v>
          </cell>
        </row>
        <row r="1082">
          <cell r="A1082">
            <v>0</v>
          </cell>
          <cell r="B1082" t="str">
            <v>Cửa Hàng Co.opFood CC Linh Tây Tower</v>
          </cell>
          <cell r="C1082" t="str">
            <v>Căn hộ thương mại số 08 tòa nhà Linh Tây Tower, Số TM1.08 Đường D1, Khu phố 1, Phường Linh Tây, Quận Thủ Đức</v>
          </cell>
          <cell r="D1082">
            <v>0</v>
          </cell>
          <cell r="F1082" t="str">
            <v>Hà Nội</v>
          </cell>
        </row>
        <row r="1083">
          <cell r="A1083">
            <v>0</v>
          </cell>
          <cell r="B1083" t="str">
            <v>Cửa Hàng Co.opFood KDC Thanh Niên</v>
          </cell>
          <cell r="C1083" t="str">
            <v>Góc đường số 1 và đường số 2, Hiệp Bình Phước, Quận Thủ Đức, Tp.HCM ( Chủ nhà đang xin cấp số nhà cụ thể nên khi nào có thông tin em sẽ gửi bổ sung cho anh chị )</v>
          </cell>
          <cell r="D1083">
            <v>0</v>
          </cell>
          <cell r="F1083" t="str">
            <v>Hà Nội</v>
          </cell>
        </row>
        <row r="1084">
          <cell r="A1084">
            <v>0</v>
          </cell>
          <cell r="B1084" t="str">
            <v>CHI NHÁNH LIÊN HIỆP HỢP TÁC XÃ THƯƠNG MẠI TP. HỒ CHÍ MINH - CO.OPMART AN NHƠN</v>
          </cell>
          <cell r="C1084" t="str">
            <v>Trung tâm thương mại Hoàng Vũ Plaza, Quốc lộ 1A, Phường Bình Định, Thị Xã An Nhơn, Tỉnh Bình Định, Việt Nam</v>
          </cell>
          <cell r="D1084">
            <v>0</v>
          </cell>
          <cell r="F1084" t="str">
            <v>Hà Nội</v>
          </cell>
        </row>
        <row r="1085">
          <cell r="A1085">
            <v>0</v>
          </cell>
          <cell r="B1085" t="str">
            <v>Cửa Hàng Co.opFood Nguyễn Văn Quá</v>
          </cell>
          <cell r="C1085" t="str">
            <v>345 Nguyễn Văn Quá, Q.12, HCM</v>
          </cell>
          <cell r="D1085">
            <v>0</v>
          </cell>
          <cell r="F1085" t="str">
            <v>Hà Nội</v>
          </cell>
        </row>
        <row r="1086">
          <cell r="A1086">
            <v>0</v>
          </cell>
          <cell r="B1086" t="str">
            <v>Cửa Hàng Co.opFood Tỉnh Lộ 15-275</v>
          </cell>
          <cell r="C1086" t="str">
            <v>275 Tỉnh Lộ 15, Ấp 9, Xã Tân Thạnh Đông, Huyện Củ Chi, Tp. HCM</v>
          </cell>
          <cell r="D1086">
            <v>0</v>
          </cell>
          <cell r="F1086" t="str">
            <v>Hà Nội</v>
          </cell>
        </row>
        <row r="1087">
          <cell r="A1087">
            <v>0</v>
          </cell>
          <cell r="B1087" t="str">
            <v>Cửa hàng Co.op Food CC Bình Phú 1</v>
          </cell>
          <cell r="C1087" t="str">
            <v>65-67 Đường 20, Phường 11, Quận 6, TP.HCM</v>
          </cell>
          <cell r="D1087">
            <v>0</v>
          </cell>
          <cell r="F1087" t="str">
            <v>Hà Nội</v>
          </cell>
        </row>
        <row r="1088">
          <cell r="A1088">
            <v>0</v>
          </cell>
          <cell r="B1088" t="str">
            <v>Cửa Hàng Co.opFood Đông Bắc</v>
          </cell>
          <cell r="C1088" t="str">
            <v>228.1 Khu phố 2A, Phường Tân Chánh Hiệp, Quận 12, Tp.HCM</v>
          </cell>
          <cell r="D1088">
            <v>0</v>
          </cell>
          <cell r="F1088" t="str">
            <v>Hà Nội</v>
          </cell>
        </row>
        <row r="1089">
          <cell r="A1089">
            <v>0</v>
          </cell>
          <cell r="B1089" t="str">
            <v>Cửa Hàng Co.opFood CC Moscow Tower</v>
          </cell>
          <cell r="C1089" t="str">
            <v>?</v>
          </cell>
          <cell r="D1089">
            <v>0</v>
          </cell>
          <cell r="F1089" t="str">
            <v>Hà Nội</v>
          </cell>
        </row>
        <row r="1090">
          <cell r="A1090">
            <v>0</v>
          </cell>
          <cell r="B1090" t="str">
            <v>Cửa Hàng Co.opFood KCN Hiệp Phước</v>
          </cell>
          <cell r="C1090" t="str">
            <v>Đường số 6. Khu A. khu CN Hiệp Phước. Xã Long Thới. Huyện Nhà Bè. TP.HCM</v>
          </cell>
          <cell r="D1090">
            <v>0</v>
          </cell>
          <cell r="F1090" t="str">
            <v>Hà Nội</v>
          </cell>
        </row>
        <row r="1091">
          <cell r="A1091">
            <v>0</v>
          </cell>
          <cell r="B1091" t="str">
            <v>Cửa Hàng Co.opFood Đỗ Xuân Hợp</v>
          </cell>
          <cell r="C1091" t="str">
            <v>Phường Bình Thọ, Q.Thủ Đức</v>
          </cell>
          <cell r="D1091">
            <v>0</v>
          </cell>
          <cell r="F1091" t="str">
            <v>Hà Nội</v>
          </cell>
        </row>
        <row r="1092">
          <cell r="A1092">
            <v>0</v>
          </cell>
          <cell r="B1092" t="str">
            <v>Cửa Hàng Co.opFood Bạch Đằng</v>
          </cell>
          <cell r="C1092" t="str">
            <v>1387 Bạch Đăng, P2, Q.Bình Thạnh, TP.HCM</v>
          </cell>
          <cell r="D1092">
            <v>0</v>
          </cell>
          <cell r="F1092" t="str">
            <v>Hà Nội</v>
          </cell>
        </row>
        <row r="1093">
          <cell r="A1093">
            <v>0</v>
          </cell>
          <cell r="B1093" t="str">
            <v>Cửa Hàng Co.opFood Hưng Phú</v>
          </cell>
          <cell r="C1093" t="str">
            <v>4 Lê Quang Kim, Phường 9, Quận 8.</v>
          </cell>
          <cell r="D1093">
            <v>0</v>
          </cell>
          <cell r="F1093" t="str">
            <v>Hà Nội</v>
          </cell>
        </row>
        <row r="1094">
          <cell r="A1094">
            <v>0</v>
          </cell>
          <cell r="B1094" t="str">
            <v>Cửa Hàng Co.opFood Phú Hữu</v>
          </cell>
          <cell r="C1094" t="str">
            <v>828A Nguyễn Duy Trinh, Phường Phú Hữu, Quận 9, Tp. HCM</v>
          </cell>
          <cell r="D1094">
            <v>0</v>
          </cell>
          <cell r="F1094" t="str">
            <v>Hà Nội</v>
          </cell>
        </row>
        <row r="1095">
          <cell r="A1095">
            <v>0</v>
          </cell>
          <cell r="B1095" t="str">
            <v>CHI NHÁNH LIÊN HIỆP HỢP TÁC XÃ THƯƠNG MẠI TP. HỒ CHÍ MINH - CO.OPMART ĐĂK NÔNG</v>
          </cell>
          <cell r="C1095" t="str">
            <v>Đường Huỳnh Thúc Kháng, Tổ Dân Phố 1, Phường Nghĩa Thành, Thành phố Gia Nghĩa, Tỉnh Đắk Nông, Việt Nam</v>
          </cell>
          <cell r="D1095">
            <v>0</v>
          </cell>
          <cell r="F1095" t="str">
            <v>Hà Nội</v>
          </cell>
        </row>
        <row r="1096">
          <cell r="A1096">
            <v>0</v>
          </cell>
          <cell r="B1096" t="str">
            <v>Cửa Hàng Co.opFood Phạm Thế Hiển 2649</v>
          </cell>
          <cell r="C1096" t="str">
            <v>2649 Phạm Thế Hiển, Phường 7, Quận 8</v>
          </cell>
          <cell r="D1096">
            <v>0</v>
          </cell>
          <cell r="F1096" t="str">
            <v>Hà Nội</v>
          </cell>
        </row>
        <row r="1097">
          <cell r="A1097">
            <v>0</v>
          </cell>
          <cell r="B1097" t="str">
            <v>Cửa Hàng Co.opFood Phạm Nhữ Tăng 11</v>
          </cell>
          <cell r="C1097" t="str">
            <v>11-13 Phạm Nhữ Tăng, Phường 4, Quận 8, TP.Hồ Chí Minh</v>
          </cell>
          <cell r="D1097">
            <v>0</v>
          </cell>
          <cell r="F1097" t="str">
            <v>Hà Nội</v>
          </cell>
        </row>
        <row r="1098">
          <cell r="A1098">
            <v>0</v>
          </cell>
          <cell r="B1098" t="str">
            <v>Cửa Hàng Co.opFood Lê Văn Lương 302</v>
          </cell>
          <cell r="C1098" t="str">
            <v>302 Lê Văn Lương, Phường Tân Hưng, Quận 7, TP. HCM</v>
          </cell>
          <cell r="D1098">
            <v>0</v>
          </cell>
          <cell r="F1098" t="str">
            <v>Hà Nội</v>
          </cell>
        </row>
        <row r="1099">
          <cell r="A1099">
            <v>0</v>
          </cell>
          <cell r="B1099" t="str">
            <v>Cửa Hàng Co.opFood Phạm Văn Bạch</v>
          </cell>
          <cell r="C1099" t="str">
            <v>701 Phạm Văn Bạch, Phường 12, Quận Gò Vấp, TP.HCM</v>
          </cell>
          <cell r="D1099">
            <v>0</v>
          </cell>
          <cell r="F1099" t="str">
            <v>Hà Nội</v>
          </cell>
        </row>
        <row r="1100">
          <cell r="A1100">
            <v>0</v>
          </cell>
          <cell r="B1100" t="str">
            <v>Cửa Hàng Co.opFood Tỉnh Lộ 8-628</v>
          </cell>
          <cell r="C1100" t="str">
            <v>628 Tỉnh Lộ 8, Xã Phước Vĩnh An, Huyện Củ Chi, Tp.HCM</v>
          </cell>
          <cell r="D1100">
            <v>0</v>
          </cell>
          <cell r="F1100" t="str">
            <v>Hà Nội</v>
          </cell>
        </row>
        <row r="1101">
          <cell r="A1101">
            <v>0</v>
          </cell>
          <cell r="B1101" t="str">
            <v>Cửa Hàng Co.opFood Tô Ngọc Vân 478</v>
          </cell>
          <cell r="C1101" t="str">
            <v>478A - 482A Tô Ngọc Vân, Phường Thạnh Xuân, Quận 12, TP. HCM</v>
          </cell>
          <cell r="D1101">
            <v>0</v>
          </cell>
          <cell r="F1101" t="str">
            <v>Hà Nội</v>
          </cell>
        </row>
        <row r="1102">
          <cell r="A1102">
            <v>0</v>
          </cell>
          <cell r="B1102" t="str">
            <v>Cửa Hàng Co.opFood Thạnh Lộc 17</v>
          </cell>
          <cell r="C1102" t="str">
            <v>17-17A-17B-17C Thạnh Lộc 29, Phường Thạnh Lộc, Quận 12, Tp.HCM</v>
          </cell>
          <cell r="D1102">
            <v>0</v>
          </cell>
          <cell r="F1102" t="str">
            <v>Hà Nội</v>
          </cell>
        </row>
        <row r="1103">
          <cell r="A1103">
            <v>0</v>
          </cell>
          <cell r="B1103" t="str">
            <v>Cửa Hàng Co.opFood Nguyễn Văn Đậu 137</v>
          </cell>
          <cell r="C1103" t="str">
            <v>137 Nguyễn Văn Đậu, Phường 5, Quận Bình Thạnh, TP. HCM</v>
          </cell>
          <cell r="D1103">
            <v>0</v>
          </cell>
          <cell r="F1103" t="str">
            <v>Hà Nội</v>
          </cell>
        </row>
        <row r="1104">
          <cell r="A1104">
            <v>0</v>
          </cell>
          <cell r="B1104" t="str">
            <v>Cửa Hàng Co.opFood Bình Trưng</v>
          </cell>
          <cell r="C1104" t="str">
            <v>20 Nguyễn Duy Trinh, P.Bình Trưng Tây, Q.2, HCM</v>
          </cell>
          <cell r="D1104">
            <v>0</v>
          </cell>
          <cell r="F1104" t="str">
            <v>Hà Nội</v>
          </cell>
        </row>
        <row r="1105">
          <cell r="A1105">
            <v>0</v>
          </cell>
          <cell r="B1105" t="str">
            <v>CHI NHÁNH LIÊN HIỆP HỢP TÁC XÃ THƯƠNG MẠI TP. HỒ CHÍ MINH - CO.OPMART BÌNH DƯƠNG 2</v>
          </cell>
          <cell r="C1105" t="str">
            <v>1 Phú Lợi, Phường Phú Lợi, Thành phố Thủ Dầu Một, Tỉnh Bình Dương, Việt Nam</v>
          </cell>
          <cell r="D1105">
            <v>0</v>
          </cell>
          <cell r="F1105" t="str">
            <v>Hà Nội</v>
          </cell>
        </row>
        <row r="1106">
          <cell r="A1106">
            <v>0</v>
          </cell>
          <cell r="B1106" t="str">
            <v>CHI NHÁNH LIÊN HIỆP HỢP TÁC XÃ THƯƠNG MẠI TP.HỒ CHÍ MINH - CO.OPMART VĂN THÁNH</v>
          </cell>
          <cell r="C1106" t="str">
            <v>561A Điện Biên Phủ, Phường 25, Quận Bình Thạnh, Thành phố Hồ Chí Minh, Việt Nam</v>
          </cell>
          <cell r="D1106">
            <v>0</v>
          </cell>
        </row>
        <row r="1107">
          <cell r="A1107">
            <v>0</v>
          </cell>
          <cell r="B1107" t="str">
            <v>CHI NHÁNH LIÊN HIỆP HỢP TÁC XÃ THƯƠNG MẠI TP. HỒ CHÍ MINH - CO.OPMART LAGI</v>
          </cell>
          <cell r="C1107" t="str">
            <v>Đường Thống Nhất, KP4, Phường Tân Thiện, Thị xã La Gi, Tỉnh Bình Thuận, Việt Nam</v>
          </cell>
          <cell r="D1107">
            <v>0</v>
          </cell>
          <cell r="F1107" t="str">
            <v>Hà Nội</v>
          </cell>
        </row>
        <row r="1108">
          <cell r="A1108">
            <v>0</v>
          </cell>
          <cell r="B1108" t="str">
            <v>CHI NHÁNH LIÊN HIỆP HỢP TÁC XÃ THƯƠNG MẠI TP. HỒ CHÍ MINH - CO.OPMART NGUYỄN BÌNH</v>
          </cell>
          <cell r="C1108" t="str">
            <v>18 Nguyễn Bình, Xã Phú Xuân, Huyện Nhà Bè, Thành phố Hồ Chí Minh, Việt Nam</v>
          </cell>
          <cell r="D1108">
            <v>0</v>
          </cell>
        </row>
        <row r="1109">
          <cell r="A1109">
            <v>0</v>
          </cell>
          <cell r="B1109" t="str">
            <v>CHI NHÁNH LIÊN HIỆP HỢP TÁC XÃ THƯƠNG MẠI TP. HỒ CHÍ MINH - CO.OPMART QUẢNG BÌNH</v>
          </cell>
          <cell r="C1109" t="str">
            <v>Số 7, Đường 23-8, Phường Đồng Phú, Thành phố Đồng Hới, Tỉnh Quảng Bình, Việt Nam</v>
          </cell>
          <cell r="D1109">
            <v>0</v>
          </cell>
          <cell r="F1109" t="str">
            <v>Hà Nội</v>
          </cell>
        </row>
        <row r="1110">
          <cell r="A1110">
            <v>0</v>
          </cell>
          <cell r="B1110" t="str">
            <v>CHI NHÁNH LIÊN HIỆP HỢP TÁC XÃ THƯƠNG MẠI TP. HỒ CHÍ MINH - CO.OPMART BẾN LỨC</v>
          </cell>
          <cell r="C1110" t="str">
            <v>61 Quốc Lộ 1A - Khu Phố 4, Thị trấn Bến Lức, Huyện Bến Lức, Tỉnh Long An, Việt Nam</v>
          </cell>
          <cell r="D1110">
            <v>0</v>
          </cell>
          <cell r="F1110" t="str">
            <v>Hà Nội</v>
          </cell>
        </row>
        <row r="1111">
          <cell r="A1111">
            <v>0</v>
          </cell>
          <cell r="B1111" t="str">
            <v>CHI NHÁNH LIÊN HIỆP HỢP TÁC XÃ THƯƠNG MẠI TP. HỒ CHÍ MINH - CO.OPMART TÂN AN</v>
          </cell>
          <cell r="C1111" t="str">
            <v>Số 1, Mai Thị Tốt, Phường 2, Thành phố Tân An, Tỉnh Long An, Việt Nam</v>
          </cell>
          <cell r="D1111">
            <v>0</v>
          </cell>
          <cell r="F1111" t="str">
            <v>Hà Nội</v>
          </cell>
        </row>
        <row r="1112">
          <cell r="A1112">
            <v>0</v>
          </cell>
          <cell r="B1112" t="str">
            <v>CHI NHÁNH LIÊN HIỆP HỢP TÁC XÃ THƯƠNG MẠI TP. HỒ CHÍ MINH - CO.OPMART BÀ RỊA</v>
          </cell>
          <cell r="C1112" t="str">
            <v>6 Nguyễn Hữu Thọ, KP 2, Phường Phước Trung, Thành phố Bà Rịa, Tỉnh Bà Rịa - Vũng Tàu, Việt Nam</v>
          </cell>
          <cell r="D1112">
            <v>0</v>
          </cell>
          <cell r="F1112" t="str">
            <v>Hà Nội</v>
          </cell>
        </row>
        <row r="1113">
          <cell r="A1113">
            <v>0</v>
          </cell>
          <cell r="B1113" t="str">
            <v>Cửa Hàng Co.opFood Nguyễn Oanh</v>
          </cell>
          <cell r="C1113" t="str">
            <v>390 Nguyễn Oanh, Phường 6, Gò Vấp, Thành phố Hồ Chí Minh</v>
          </cell>
          <cell r="D1113" t="str">
            <v>390 Nguyễn Oanh, Phường 6, Gò Vấp, Thành phố Hồ Chí Minh</v>
          </cell>
          <cell r="E1113" t="str">
            <v>Quận Gò Vấp</v>
          </cell>
          <cell r="F1113" t="str">
            <v>Hồ Chí Minh</v>
          </cell>
        </row>
        <row r="1114">
          <cell r="A1114" t="str">
            <v>COOP-025</v>
          </cell>
          <cell r="B1114" t="str">
            <v>CHI NHÁNH LIÊN HIỆP HỢP TÁC XÃ THƯƠNG MẠI TP. HỒ CHÍ MINH - CO.OPMART BÌNH DƯƠNG</v>
          </cell>
          <cell r="C1114" t="str">
            <v>368 Đường 30 tháng 4, Phường Chánh Nghĩa, Thành phố Thủ Dầu Một, Tỉnh Bình Dương, Việt Nam</v>
          </cell>
          <cell r="D1114">
            <v>0</v>
          </cell>
          <cell r="F1114" t="str">
            <v>Hà Nội</v>
          </cell>
        </row>
        <row r="1115">
          <cell r="A1115" t="str">
            <v>COOP-026</v>
          </cell>
          <cell r="B1115" t="str">
            <v>CHI NHÁNH LIÊN HIỆP HỢP TÁC XÃ THƯƠNG MẠI TP. HỒ CHÍ MINH-CO.OPMART SA ĐÉC</v>
          </cell>
          <cell r="C1115" t="str">
            <v>Nguyễn Sinh Sắc, Khóm 2, Phường 2, Thành phố Sa Đéc, Tỉnh Đồng Tháp, Việt Nam</v>
          </cell>
          <cell r="D1115">
            <v>0</v>
          </cell>
          <cell r="F1115" t="str">
            <v>Hà Nội</v>
          </cell>
        </row>
        <row r="1116">
          <cell r="A1116" t="str">
            <v>cfquang</v>
          </cell>
          <cell r="B1116" t="str">
            <v>Cửa Hàng Co.opFood Quang Trung</v>
          </cell>
          <cell r="C1116" t="str">
            <v>1110 Quang Trung, Phường 8, Gò Vấp, Thành phố Hồ Chí Minh</v>
          </cell>
          <cell r="D1116" t="str">
            <v>1110 Quang Trung, Phường 8, Gò Vấp, Thành phố Hồ Chí Minh</v>
          </cell>
          <cell r="E1116" t="str">
            <v>Quận Gò Vấp</v>
          </cell>
          <cell r="F1116" t="str">
            <v>Hồ Chí Minh</v>
          </cell>
        </row>
        <row r="1117">
          <cell r="A1117" t="str">
            <v>COOP-027</v>
          </cell>
          <cell r="B1117" t="str">
            <v>CHI NHÁNH LIÊN HIỆP HỢP TÁC XÃ THƯƠNG MẠI TP. HỒ CHÍ MINH - CO.OPMART GÒ CÔNG</v>
          </cell>
          <cell r="C1117" t="str">
            <v>Trần Công Tường, Khu Phố 2, Phường 5, Thị xã Gò Công, Tỉnh Tiền Giang, Việt Nam</v>
          </cell>
          <cell r="D1117">
            <v>0</v>
          </cell>
          <cell r="F1117" t="str">
            <v>Hà Nội</v>
          </cell>
        </row>
        <row r="1118">
          <cell r="A1118" t="str">
            <v>COOP-029</v>
          </cell>
          <cell r="B1118" t="str">
            <v>CHI NHÁNH LIÊN HIỆP HỢP TÁC XÃ THƯƠNG MẠI TP. HỒ CHÍ MINH - CO.OPMART CHÂU ĐỐC</v>
          </cell>
          <cell r="C1118" t="str">
            <v>Tổ 21, Khóm Châu Quới 3, Phường Châu Phú B, Thành phố Châu Đốc, Tỉnh An Giang, Việt Nam</v>
          </cell>
          <cell r="D1118">
            <v>0</v>
          </cell>
          <cell r="F1118" t="str">
            <v>Hà Nội</v>
          </cell>
        </row>
        <row r="1119">
          <cell r="A1119" t="str">
            <v>cfluong</v>
          </cell>
          <cell r="B1119" t="str">
            <v>Co.opFood 249 Lương Định Của</v>
          </cell>
          <cell r="C1119" t="str">
            <v>249 Lương Định Của, phường An Phú, Quận 02</v>
          </cell>
          <cell r="D1119" t="str">
            <v xml:space="preserve">249 Lương Định Của, phường An Phú, Quận 02 </v>
          </cell>
          <cell r="E1119" t="str">
            <v>Quận 2</v>
          </cell>
          <cell r="F1119" t="str">
            <v>Hồ Chí Minh</v>
          </cell>
        </row>
        <row r="1120">
          <cell r="A1120" t="str">
            <v>COOP-030</v>
          </cell>
          <cell r="B1120" t="str">
            <v>CHI NHÁNH LIÊN HIỆP HỢP TÁC XÃ THƯƠNG MẠI TP. HỒ CHÍ MINH - CO.OPMART ĐỨC PHỔ</v>
          </cell>
          <cell r="C1120" t="str">
            <v>Đường Nguyễn Nghiêm, TDP Vĩnh Bình, Phường Phổ Ninh, Thị xã Đức Phổ, Tỉnh Quảng Ngãi, Việt Nam</v>
          </cell>
          <cell r="D1120">
            <v>0</v>
          </cell>
          <cell r="F1120" t="str">
            <v>Hà Nội</v>
          </cell>
        </row>
        <row r="1121">
          <cell r="A1121" t="str">
            <v>COOP-031</v>
          </cell>
          <cell r="B1121" t="str">
            <v>CHI NHÁNH LIÊN HIỆP HỢP TÁC XÃ THƯƠNG MẠI TP. HỒ CHÍ MINH - CO.OPMART ĐỒNG VĂN CỐNG</v>
          </cell>
          <cell r="C1121" t="str">
            <v>125 Đồng Văn Cống, Phường Thạnh Mỹ Lợi, Thành phố Thủ Đức, Thành phố Hồ Chí Minh, Việt Nam</v>
          </cell>
          <cell r="D1121">
            <v>0</v>
          </cell>
          <cell r="F1121">
            <v>0</v>
          </cell>
        </row>
        <row r="1122">
          <cell r="A1122" t="str">
            <v>COOP-032</v>
          </cell>
          <cell r="B1122" t="str">
            <v>CHI NHÁNH LIÊN HIỆP HỢP TÁC XÃ THƯƠNG MẠI TP. HỒ CHÍ MINH-CO.OPMART TÂN CHÂU</v>
          </cell>
          <cell r="C1122" t="str">
            <v>Đường Lê Duẩn, KP2, Thị trấn Tân Châu, Huyện Tân Châu, Tỉnh Tây Ninh, Việt Nam</v>
          </cell>
          <cell r="D1122">
            <v>0</v>
          </cell>
          <cell r="F1122" t="str">
            <v>Hà Nội</v>
          </cell>
        </row>
        <row r="1123">
          <cell r="A1123" t="str">
            <v>COOP-034</v>
          </cell>
          <cell r="B1123" t="str">
            <v>CHI NHÁNH LIÊN HIỆP HỢP TÁC XÃ THƯƠNG MẠI TP. HỒ CHÍ MINH-CO.OPMART NAM ĐỊNH</v>
          </cell>
          <cell r="C1123" t="str">
            <v>Số 91, đường Điện Biên, Phường Cửa Bắc, Thành phố Nam Định, Tỉnh Nam Định, Việt Nam</v>
          </cell>
          <cell r="D1123">
            <v>0</v>
          </cell>
          <cell r="F1123" t="str">
            <v>Hà Nội</v>
          </cell>
        </row>
        <row r="1124">
          <cell r="A1124" t="str">
            <v>COOP-035</v>
          </cell>
          <cell r="B1124" t="str">
            <v>CHI NHÁNH LIÊN HIỆP HỢP TÁC XÃ THƯƠNG MẠI TP.HỒ CHÍ MINH - CO.OPMART KON TUM</v>
          </cell>
          <cell r="C1124" t="str">
            <v>205B Lê Hồng Phong, Phường Quyết Thắng, Thành phố Kon Tum, Tỉnh Kon Tum, Việt Nam</v>
          </cell>
          <cell r="D1124">
            <v>0</v>
          </cell>
          <cell r="F1124" t="str">
            <v>Hà Nội</v>
          </cell>
        </row>
        <row r="1125">
          <cell r="A1125" t="str">
            <v>COOP-036</v>
          </cell>
          <cell r="B1125" t="str">
            <v>CHI NHÁNH LIÊN HIỆP HTX THƯƠNG MẠI TP.HCM - CO.OPMART CHU VĂN AN</v>
          </cell>
          <cell r="C1125" t="str">
            <v>241A Chu Văn An, Phường 12, Quận Bình Thạnh, Thành phố Hồ Chí Minh, Việt Nam</v>
          </cell>
          <cell r="D1125">
            <v>0</v>
          </cell>
        </row>
        <row r="1126">
          <cell r="A1126" t="str">
            <v>COOP-038</v>
          </cell>
          <cell r="B1126" t="str">
            <v>CHI NHÁNH LIÊN HIỆP HỢP TÁC XÃ THƯƠNG MẠI TP.HỒ CHÍ MINH-CO.OPMART TÂN THÀNH</v>
          </cell>
          <cell r="C1126" t="str">
            <v>Quốc lộ 51, tổ 12, khu phố Tân Phú, Phường Phú Mỹ, Thị Xã Phú Mỹ, Tỉnh Bà Rịa - Vũng Tàu, Việt Nam</v>
          </cell>
          <cell r="D1126">
            <v>0</v>
          </cell>
          <cell r="F1126" t="str">
            <v>Hà Nội</v>
          </cell>
        </row>
        <row r="1127">
          <cell r="A1127" t="str">
            <v>COOP-039</v>
          </cell>
          <cell r="B1127" t="str">
            <v>CHI NHÁNH LIÊN HIỆP HỢP TÁC XÃ THƯƠNG MẠI TP.HCM - CO.OPMART CAI LẬY</v>
          </cell>
          <cell r="C1127" t="str">
            <v>Số 79, Đường 30/4, Khu phố 2, Phường 1, Thị Xã Cai Lậy, Tỉnh Tiền Giang, Việt Nam</v>
          </cell>
          <cell r="D1127">
            <v>0</v>
          </cell>
          <cell r="F1127" t="str">
            <v>Hà Nội</v>
          </cell>
        </row>
        <row r="1128">
          <cell r="A1128" t="str">
            <v>COOP-041</v>
          </cell>
          <cell r="B1128" t="str">
            <v>CHI NHÁNH LIÊN HIỆP HỢP TÁC XÃ THƯƠNG MẠI TP. HỒ CHÍ MINH-CO.OPMART GÒ DẦU</v>
          </cell>
          <cell r="C1128" t="str">
            <v>Quốc lộ 22B, KP Rạch Sơn, Thị trấn Gò Dầu, Huyện Gò Dầu, Tỉnh Tây Ninh, Việt Nam</v>
          </cell>
          <cell r="D1128">
            <v>0</v>
          </cell>
          <cell r="F1128" t="str">
            <v>Hà Nội</v>
          </cell>
        </row>
        <row r="1129">
          <cell r="A1129" t="str">
            <v>COOP-044</v>
          </cell>
          <cell r="B1129" t="str">
            <v>CHI NHÁNH LIÊN HIỆP HTX THƯƠNG MẠI TP. HỒ CHÍ MINH CO.OPMART VIỆT TRÌ</v>
          </cell>
          <cell r="C1129" t="str">
            <v>Số 1606A, đường Hùng Vương, Phường Gia Cẩm, Thành phố Việt Trì, Tỉnh Phú Thọ, Việt Nam</v>
          </cell>
          <cell r="D1129">
            <v>0</v>
          </cell>
          <cell r="F1129" t="str">
            <v>Hà Nội</v>
          </cell>
        </row>
        <row r="1130">
          <cell r="A1130" t="str">
            <v>COOP-045</v>
          </cell>
          <cell r="B1130" t="str">
            <v>CHI NHÁNH LIÊN HIỆP HỢP TÁC XÃ THƯƠNG MẠI TP.HỒ CHÍ MINH - CO.OPMART DUYÊN HẢI</v>
          </cell>
          <cell r="C1130" t="str">
            <v>Đường Lý Thường Kiệt, Phường 1, Thị xã Duyên Hải, Tỉnh Trà Vinh, Việt Nam</v>
          </cell>
          <cell r="D1130">
            <v>0</v>
          </cell>
          <cell r="F1130" t="str">
            <v>Hà Nội</v>
          </cell>
        </row>
        <row r="1131">
          <cell r="A1131" t="str">
            <v>COOP-046</v>
          </cell>
          <cell r="B1131" t="str">
            <v>CHI NHÁNH LIÊN HIỆP HỢP TÁC XÃ THƯƠNG MẠI TP.HỒ CHÍ MINH- CO.OP MART CẦN GIUỘC</v>
          </cell>
          <cell r="C1131" t="str">
            <v>Tuyến tránh QL50, Khu Phố Thanh Ba, Thị trấn Cần Giuộc, Huyện Cần Giuộc, Tỉnh Long An, Việt Nam</v>
          </cell>
          <cell r="D1131">
            <v>0</v>
          </cell>
          <cell r="F1131" t="str">
            <v>Hà Nội</v>
          </cell>
        </row>
        <row r="1132">
          <cell r="A1132" t="str">
            <v>COOP-047</v>
          </cell>
          <cell r="B1132" t="str">
            <v>CHI NHÁNH LIÊN HIỆP HỢP TÁC XÃ THƯƠNG MẠI TP.HỒ CHÍ MINH - CO.OPMART PHAN RÍ CỬA</v>
          </cell>
          <cell r="C1132" t="str">
            <v>Khu phố Minh Tân, Thị trấn Phan Rí Cửa, Huyện Tuy Phong, Tỉnh Bình Thuận, Việt Nam</v>
          </cell>
          <cell r="D1132">
            <v>0</v>
          </cell>
          <cell r="F1132" t="str">
            <v>Hà Nội</v>
          </cell>
        </row>
        <row r="1133">
          <cell r="A1133" t="str">
            <v>COOP-050</v>
          </cell>
          <cell r="B1133" t="str">
            <v>CHI NHÁNH LIÊN HIỆP HỢP TÁC XÃ THƯƠNG MẠI TP.HCM - CO.OPMART BÌNH TÂN 2</v>
          </cell>
          <cell r="C1133" t="str">
            <v>819 Hương Lộ 2, Phường Bình Trị Đông A, Quận Bình Tân, Thành phố Hồ Chí Minh, Việt Nam</v>
          </cell>
          <cell r="D1133">
            <v>0</v>
          </cell>
        </row>
        <row r="1134">
          <cell r="A1134" t="str">
            <v>COOP-052</v>
          </cell>
          <cell r="B1134" t="str">
            <v>CHI NHÁNH LIÊN HIỆP HỢP TÁC XÃ THƯƠNG MẠI TP. HỒ CHÍ MINH-CO.OPMART BÌNH THỦY</v>
          </cell>
          <cell r="C1134" t="str">
            <v>35-37 CMT 8, Phường An Thới, Quận Bình Thuỷ, Thành phố Cần Thơ, Việt Nam</v>
          </cell>
          <cell r="D1134">
            <v>0</v>
          </cell>
          <cell r="F1134" t="str">
            <v>Hà Nội</v>
          </cell>
        </row>
        <row r="1135">
          <cell r="A1135" t="str">
            <v>COOP-053</v>
          </cell>
          <cell r="B1135" t="str">
            <v>CHI NHÁNH LIÊN HIỆP HỢP TÁC XÃ THƯƠNG MẠI TP.HỒ CHÍ MINH - CO.OPMART ĐỒNG PHÚ</v>
          </cell>
          <cell r="C1135" t="str">
            <v>Đường Cách Mạng Tháng Tám - ĐT.741, Khu phố Tân An, Thị trấn Tân Phú, Huyện Đồng Phú, Tỉnh Bình Phước, Việt Nam</v>
          </cell>
          <cell r="D1135">
            <v>0</v>
          </cell>
          <cell r="F1135" t="str">
            <v>Hà Nội</v>
          </cell>
        </row>
        <row r="1136">
          <cell r="A1136" t="str">
            <v>COOP-054</v>
          </cell>
          <cell r="B1136" t="str">
            <v>CHI NHÁNH LIÊN HIỆP HỢP TÁC XÃ THƯƠNG MẠI TP. HỒ CHÍ MINH - CO.OPMART SƠN TRÀ</v>
          </cell>
          <cell r="C1136" t="str">
            <v>Lô C2-12 KCN dịch vụ thủy sản Đà Nẵng, đường Bình Than, Phường Nại Hiên Đông, Quận Sơn Trà, Thành phố Đà Nẵng, Việt Nam</v>
          </cell>
          <cell r="D1136">
            <v>0</v>
          </cell>
          <cell r="F1136" t="str">
            <v>Hà Nội</v>
          </cell>
        </row>
        <row r="1137">
          <cell r="A1137" t="str">
            <v>COOP-058</v>
          </cell>
          <cell r="B1137" t="str">
            <v>CN LIÊN HIỆP HỢP TÁC XÃ THƯƠNG MẠI TP. HỒ CHÍ MINH - CO.OPMART ĐỖ VĂN DẬY</v>
          </cell>
          <cell r="C1137" t="str">
            <v>18 Đỗ Văn Dậy, Xã Tân Hiệp, Huyện Hóc Môn, Thành phố Hồ Chí Minh, Việt Nam</v>
          </cell>
          <cell r="D1137">
            <v>0</v>
          </cell>
        </row>
        <row r="1138">
          <cell r="A1138" t="str">
            <v>COOP-059</v>
          </cell>
          <cell r="B1138" t="str">
            <v>CHI NHÁNH LIÊN HIỆP HỢP TÁC XÃ THƯƠNG MẠI TP. HỒ CHÍ MINH - CO.OPMART TÔ KÝ</v>
          </cell>
          <cell r="C1138" t="str">
            <v>Số 557 Đường Tô Ký, phường Trung Mỹ Tây, Quận 12, Thành phố Hồ Chí Minh, Việt Nam</v>
          </cell>
          <cell r="D1138">
            <v>0</v>
          </cell>
        </row>
        <row r="1139">
          <cell r="A1139" t="str">
            <v>COOP-060</v>
          </cell>
          <cell r="B1139" t="str">
            <v>CHI NHÁNH LIÊN HIỆP HỢP TÁC XÃ THƯƠNG MẠI TP.HỒ CHÍ MINH - CO.OPMART THOẠI SƠN</v>
          </cell>
          <cell r="C1139" t="str">
            <v>ấp Bắc Sơn, đường Tránh Tỉnh lộ 943, Thị trấn Núi Sập, Huyện Thoại Sơn, Tỉnh An Giang, Việt Nam</v>
          </cell>
          <cell r="D1139">
            <v>0</v>
          </cell>
          <cell r="F1139" t="str">
            <v>Hà Nội</v>
          </cell>
        </row>
        <row r="1140">
          <cell r="A1140" t="str">
            <v>COOP-061</v>
          </cell>
          <cell r="B1140" t="str">
            <v>CHI NHÁNH LIÊN HIỆP HỢP TÁC XÃ THƯƠNG MẠI TP. HỒ CHÍ MINH - CO.OPMART CƯ MGAR</v>
          </cell>
          <cell r="C1140" t="str">
            <v>Thửa đất 11, tờ bản đồ số 31, tổ dân phố 2 đường Hùng Vương, Thị trấn Quảng Phú, Huyện Cư M'gar, Tỉnh Đắk Lắk, Việt Nam</v>
          </cell>
          <cell r="D1140">
            <v>0</v>
          </cell>
          <cell r="F1140" t="str">
            <v>Hà Nội</v>
          </cell>
        </row>
        <row r="1141">
          <cell r="A1141" t="str">
            <v>COOP-062</v>
          </cell>
          <cell r="B1141" t="str">
            <v>CHI NHÁNH LIÊN HIỆP HỢP TÁC XÃ THƯƠNG MẠI TP. HỒ CHÍ MINH - CO.OPMART TÂN BIÊN</v>
          </cell>
          <cell r="C1141" t="str">
            <v>Khu phố 3, đường Nguyễn Văn Linh, Thị trấn Tân Biên, Huyện Tân Biên, Tỉnh Tây Ninh, Việt Nam</v>
          </cell>
          <cell r="D1141">
            <v>0</v>
          </cell>
          <cell r="F1141" t="str">
            <v>Hà Nội</v>
          </cell>
        </row>
        <row r="1142">
          <cell r="A1142" t="str">
            <v>COOP-063</v>
          </cell>
          <cell r="B1142" t="str">
            <v>CHI NHÁNH LIÊN HIỆP HỢP TÁC XÃ THƯƠNG MẠI TP. HỒ CHÍ MINH - CO. OPMART DƯƠNG MINH CHÂU</v>
          </cell>
          <cell r="C1142" t="str">
            <v>Khu phố 1 - TT. Dương Minh Châu, Huyện Dương Minh Châu, Tỉnh Tây Ninh, Việt Nam</v>
          </cell>
          <cell r="D1142">
            <v>0</v>
          </cell>
          <cell r="F1142" t="str">
            <v>Hà Nội</v>
          </cell>
        </row>
        <row r="1143">
          <cell r="A1143" t="str">
            <v>COOP-064</v>
          </cell>
          <cell r="B1143" t="str">
            <v>CHI NHÁNH LIÊN HIỆP HỢP TÁC XÃ THƯƠNG MẠI TP. HỒ CHÍ MINH - CO.OPMART TAM BÌNH</v>
          </cell>
          <cell r="C1143" t="str">
            <v>0.01 Khu c/cư cao tầng kết hợp TM-DV tại lô BC, Đường 4, K.p 4, Phường Tam Bình, Thành phố Thủ Đức (Hết HL), Thành phố Hồ Chí Minh, Việt Nam</v>
          </cell>
          <cell r="D1143">
            <v>0</v>
          </cell>
        </row>
        <row r="1144">
          <cell r="A1144" t="str">
            <v>cfvanh</v>
          </cell>
          <cell r="B1144" t="str">
            <v>Cửa hàng Co.op Food Vành Đai</v>
          </cell>
          <cell r="C1144" t="str">
            <v>62 Đường số 44, Phường 10, Quận 6, Thành phố Hồ Chí Minh</v>
          </cell>
          <cell r="D1144" t="str">
            <v>62 Đường số 44, Phường 10, Quận 6, Thành phố Hồ Chí Minh</v>
          </cell>
          <cell r="E1144" t="str">
            <v>Quận 6</v>
          </cell>
          <cell r="F1144" t="str">
            <v>Hồ Chí Minh</v>
          </cell>
        </row>
        <row r="1145">
          <cell r="A1145" t="str">
            <v>COOP-066</v>
          </cell>
          <cell r="B1145" t="str">
            <v>CHI NHÁNH LIÊN HIỆP HỢP TÁC XÃ THƯƠNG MẠI TP. HỒ CHÍ MINH - CO.OPMART THÁP MƯỜI</v>
          </cell>
          <cell r="C1145" t="str">
            <v>Đường Hùng Vương, Thị trấn Mỹ An, Huyện Tháp Mười, Tỉnh Đồng Tháp, Việt Nam</v>
          </cell>
          <cell r="D1145">
            <v>0</v>
          </cell>
          <cell r="F1145" t="str">
            <v>Hà Nội</v>
          </cell>
        </row>
        <row r="1146">
          <cell r="A1146" t="str">
            <v>cfcu</v>
          </cell>
          <cell r="B1146" t="str">
            <v>Cửa Hàng Co.opFood Quốc Lộ 22-726</v>
          </cell>
          <cell r="C1146" t="str">
            <v>726 Quốc Lộ 22 , TT. Củ Chi,  Huyện Củ Chi, TP. HCM</v>
          </cell>
          <cell r="D1146" t="str">
            <v>726 Quốc Lộ 22 , TT. Củ Chi,  Huyện Củ Chi, TP. HCM</v>
          </cell>
          <cell r="E1146" t="str">
            <v>Quận Củ Chi</v>
          </cell>
          <cell r="F1146" t="str">
            <v>Hồ Chí Minh</v>
          </cell>
        </row>
        <row r="1147">
          <cell r="A1147" t="str">
            <v>coop0692</v>
          </cell>
          <cell r="B1147" t="str">
            <v>Cửa Hàng Co.opFood Liên Khu 5-6</v>
          </cell>
          <cell r="C1147" t="str">
            <v>16 Liên Khu 5-6 , Phường Bình Hưng Hòa B, Quận Bình Tân, TP HCM</v>
          </cell>
          <cell r="D1147">
            <v>0</v>
          </cell>
          <cell r="F1147" t="str">
            <v>Hà Nội</v>
          </cell>
        </row>
        <row r="1148">
          <cell r="A1148">
            <v>0</v>
          </cell>
          <cell r="B1148" t="str">
            <v>Cửa Hàng Co.opFood Lê Thị Hà 2</v>
          </cell>
          <cell r="C1148" t="str">
            <v>2 Lê Thị Hà, TT. Hóc Môn, Hóc Môn, Thành phố Hồ Chí Minh</v>
          </cell>
          <cell r="D1148" t="str">
            <v>2 Lê Thị Hà, TT. Hóc Môn, Hóc Môn, Thành phố Hồ Chí Minh</v>
          </cell>
          <cell r="E1148" t="str">
            <v>Quận Hóc Môn</v>
          </cell>
          <cell r="F1148" t="str">
            <v>Hồ Chí Minh</v>
          </cell>
        </row>
        <row r="1149">
          <cell r="A1149" t="str">
            <v>cfho</v>
          </cell>
          <cell r="B1149" t="str">
            <v>Cửa Hàng Co.opFood Hồ Văn Long 70</v>
          </cell>
          <cell r="C1149" t="str">
            <v>70 Hồ Văn Long, P. Bình Hưng Hòa B,  Quận Bình Tân, TP. HCM</v>
          </cell>
          <cell r="D1149" t="str">
            <v>70 Hồ Văn Long, P. Bình Hưng Hòa B,  Quận Bình Tân, TP. HCM</v>
          </cell>
          <cell r="E1149" t="str">
            <v>Quận Bình Tân</v>
          </cell>
          <cell r="F1149" t="str">
            <v>Hồ Chí Minh</v>
          </cell>
        </row>
        <row r="1150">
          <cell r="A1150">
            <v>0</v>
          </cell>
          <cell r="B1150" t="str">
            <v>Cửa Hàng Co.opFood Lã Xuân Oai 138</v>
          </cell>
          <cell r="C1150" t="str">
            <v>138A Lã Xuân Oai, Phường Tăng Nhơn Phú A, Quận 9, Tp.HCM</v>
          </cell>
          <cell r="D1150" t="str">
            <v>138A Lã Xuân Oai, Phường Tăng Nhơn Phú A, Quận 9, Tp.HCM</v>
          </cell>
          <cell r="E1150" t="str">
            <v>Quận 9</v>
          </cell>
          <cell r="F1150" t="str">
            <v>Hồ Chí Minh</v>
          </cell>
        </row>
        <row r="1151">
          <cell r="A1151" t="str">
            <v>cfi</v>
          </cell>
          <cell r="B1151" t="str">
            <v>Cửa Hàng Co.opFood CC IDICO</v>
          </cell>
          <cell r="C1151" t="str">
            <v>Lô C Shophouse, Chung Cư Idico, 262 Lũy Bán Bích, P. Hòa Thạnh,  Quận Tân Phú, TP. HCM</v>
          </cell>
          <cell r="D1151" t="str">
            <v>Lô C Shophouse, Chung Cư Idico, 262 Lũy Bán Bích, P. Hòa Thạnh,  Quận Tân Phú, TP. HCM</v>
          </cell>
          <cell r="E1151" t="str">
            <v>Quận Tân Phú</v>
          </cell>
          <cell r="F1151" t="str">
            <v>Hồ Chí Minh</v>
          </cell>
        </row>
        <row r="1152">
          <cell r="A1152">
            <v>0</v>
          </cell>
          <cell r="B1152" t="str">
            <v>Cửa Hàng Co.opFood CC LACASA</v>
          </cell>
          <cell r="C1152" t="str">
            <v>Tầng 1 Block 1A, Khu phức hợp LaCaSa, Phường Phú Thuận, Quận 7</v>
          </cell>
          <cell r="D1152" t="str">
            <v>Tầng 1 Block 1A, Khu phức hợp LaCaSa, Phường Phú Thuận, Quận 7, HCM</v>
          </cell>
          <cell r="E1152" t="str">
            <v>Quận 7</v>
          </cell>
          <cell r="F1152" t="str">
            <v>Hồ Chí Minh</v>
          </cell>
        </row>
        <row r="1153">
          <cell r="A1153" t="str">
            <v>cfkenh</v>
          </cell>
          <cell r="B1153" t="str">
            <v>Cửa Hàng Co.opFood Kênh Tân Hóa</v>
          </cell>
          <cell r="C1153" t="str">
            <v>Số 405-407 Kênh Tân Hóa, Phường Hòa Thạnh , Quận Tân Phú, Tp.HCM</v>
          </cell>
          <cell r="D1153" t="str">
            <v>Số 405-407 Kênh Tân Hóa, Phường Hòa Thạnh , Quận Tân Phú, Tp.HCM</v>
          </cell>
          <cell r="E1153" t="str">
            <v>Quận Tân Phú</v>
          </cell>
          <cell r="F1153" t="str">
            <v>Hồ Chí Minh</v>
          </cell>
        </row>
        <row r="1154">
          <cell r="A1154" t="str">
            <v>cf4s</v>
          </cell>
          <cell r="B1154" t="str">
            <v>Cửa Hàng Co.opFood CC 4S Linh Đông</v>
          </cell>
          <cell r="C1154" t="str">
            <v>65 Đường số 30, Linh Đông, trực thuộc, thành phố Thủ Đức, Thành phố Hồ Chí Minh</v>
          </cell>
          <cell r="D1154" t="str">
            <v>65 Đường số 30, Linh Đông, trực thuộc, thành phố Thủ Đức, Thành phố Hồ Chí Minh</v>
          </cell>
          <cell r="E1154" t="str">
            <v>Quận Thủ Đức</v>
          </cell>
          <cell r="F1154" t="str">
            <v>Hồ Chí Minh</v>
          </cell>
        </row>
        <row r="1155">
          <cell r="A1155">
            <v>0</v>
          </cell>
          <cell r="B1155" t="str">
            <v>Cửa Hàng Co.opFood Nguyễn Thị Sóc 153</v>
          </cell>
          <cell r="C1155" t="str">
            <v>153 Nguyễn Thị Sóc, Ấp Bắc Lân, Xã Bà Điểm, Huyện Hóc Môn, Tp.HCM</v>
          </cell>
          <cell r="D1155" t="str">
            <v>153 Nguyễn Thị Sóc, Ấp Bắc Lân, Xã Bà Điểm, Huyện Hóc Môn, Tp.HCM</v>
          </cell>
          <cell r="E1155" t="str">
            <v>Quận Hóc Môn</v>
          </cell>
          <cell r="F1155" t="str">
            <v>Hồ Chí Minh</v>
          </cell>
        </row>
        <row r="1156">
          <cell r="A1156">
            <v>0</v>
          </cell>
          <cell r="B1156" t="str">
            <v>Cửa Hàng Co.opFood Tôn Đản</v>
          </cell>
          <cell r="C1156" t="str">
            <v>167 Tôn Đản, Phường 14, Quận 4, Tp.HCM</v>
          </cell>
          <cell r="D1156" t="str">
            <v>167 Tôn Đản, Phường 14, Quận 4, Tp.HCM</v>
          </cell>
          <cell r="E1156" t="str">
            <v>Quận 4</v>
          </cell>
          <cell r="F1156" t="str">
            <v>Hồ Chí Minh</v>
          </cell>
        </row>
        <row r="1157">
          <cell r="A1157">
            <v>0</v>
          </cell>
          <cell r="B1157" t="str">
            <v>Cửa Hàng Co.opFood Nguyễn Hữu Tiến 11</v>
          </cell>
          <cell r="C1157" t="str">
            <v>11 Nguyễn Hữu Tiến, Phường Tây Thạnh, Quận Tân Phú, Tp.HCM</v>
          </cell>
          <cell r="D1157" t="str">
            <v>11 Nguyễn Hữu Tiến, Phường Tây Thạnh, Quận Tân Phú, Tp.HCM</v>
          </cell>
          <cell r="E1157" t="str">
            <v>Quận Tân Phú</v>
          </cell>
          <cell r="F1157" t="str">
            <v>Hồ Chí Minh</v>
          </cell>
        </row>
        <row r="1158">
          <cell r="A1158" t="str">
            <v>cfbinh</v>
          </cell>
          <cell r="B1158" t="str">
            <v>Cửa Hàng Co.opFood Bình An</v>
          </cell>
          <cell r="C1158" t="str">
            <v>33 Đường Số 2, Ấp Bình Khánh 2, Phường Bình An, Quận 2, TP.HCM</v>
          </cell>
          <cell r="D1158" t="str">
            <v>33 Đường Số 2, Ấp Bình Khánh 2, Phường Bình An, Quận 2, HCM</v>
          </cell>
          <cell r="E1158" t="str">
            <v>Quận 2</v>
          </cell>
          <cell r="F1158" t="str">
            <v>Hồ Chí Minh</v>
          </cell>
        </row>
        <row r="1159">
          <cell r="A1159">
            <v>0</v>
          </cell>
          <cell r="B1159" t="str">
            <v>Cửa Hàng Co.opFood Phan Xích Long 37</v>
          </cell>
          <cell r="C1159" t="str">
            <v>37C Phan Xích Long, P.3,  Quận Phú Nhuận, TP. HCM</v>
          </cell>
          <cell r="D1159" t="str">
            <v>37C Phan Xích Long, P.3,  Quận Phú Nhuận, TP. HCM</v>
          </cell>
          <cell r="E1159" t="str">
            <v>Quận Phú Nhuận</v>
          </cell>
          <cell r="F1159" t="str">
            <v>Hồ Chí Minh</v>
          </cell>
        </row>
        <row r="1160">
          <cell r="A1160">
            <v>0</v>
          </cell>
          <cell r="B1160" t="str">
            <v>Cửa Hàng Co.opFood Nguyễn Ảnh Thủ 699</v>
          </cell>
          <cell r="C1160" t="str">
            <v>699 Nguyễn Ảnh Thủ, Phường Hiệp Thành, Quận 12, Tp.HCM</v>
          </cell>
          <cell r="D1160" t="str">
            <v>699 Nguyễn Ảnh Thủ, Phường Hiệp Thành, Quận 12, Tp.HCM</v>
          </cell>
          <cell r="E1160" t="str">
            <v>Quận 12</v>
          </cell>
          <cell r="F1160" t="str">
            <v>Hồ Chí Minh</v>
          </cell>
        </row>
        <row r="1161">
          <cell r="A1161" t="str">
            <v>cfvuon</v>
          </cell>
          <cell r="B1161" t="str">
            <v>Cửa Hàng Co.opFood Vườn Lài 192</v>
          </cell>
          <cell r="C1161" t="str">
            <v>192 Đường Vườn Lài, Tân Quý, Tân Phú, Thành phố Hồ Chí Minh</v>
          </cell>
          <cell r="D1161" t="str">
            <v>192 Đường Vườn Lài, Tân Quý, Tân Phú, Thành phố Hồ Chí Minh</v>
          </cell>
          <cell r="E1161" t="str">
            <v>Quận Tân Phú</v>
          </cell>
          <cell r="F1161" t="str">
            <v>Hồ Chí Minh</v>
          </cell>
        </row>
        <row r="1162">
          <cell r="A1162" t="str">
            <v xml:space="preserve">cftran </v>
          </cell>
          <cell r="B1162" t="str">
            <v>Cửa Hàng Co.opFood Trần Văn Quang 86</v>
          </cell>
          <cell r="C1162" t="str">
            <v>86 Trần Văn Quang, Phường 10, Tân Bình, Thành phố Hồ Chí Minh</v>
          </cell>
          <cell r="D1162" t="str">
            <v>86 Trần Văn Quang, Phường 10, Tân Bình, Thành phố Hồ Chí Minh</v>
          </cell>
          <cell r="E1162" t="str">
            <v>Quận Tân Bình</v>
          </cell>
          <cell r="F1162" t="str">
            <v>Hồ Chí Minh</v>
          </cell>
        </row>
        <row r="1163">
          <cell r="A1163">
            <v>0</v>
          </cell>
          <cell r="B1163" t="str">
            <v>Cửa Hàng Co.opFood Tam Hà 64</v>
          </cell>
          <cell r="C1163" t="str">
            <v>64 Tam Hà, Khu Phố 3, Phường Tam Phú, Quận Thủ Đức, Tp.HCM</v>
          </cell>
          <cell r="D1163" t="str">
            <v>64 Tam Hà, Khu Phố 3, Phường Tam Phú, Quận Thủ Đức, Tp.HCM</v>
          </cell>
          <cell r="E1163" t="str">
            <v>Quận Thủ Đức</v>
          </cell>
          <cell r="F1163" t="str">
            <v>Hồ Chí Minh</v>
          </cell>
        </row>
        <row r="1164">
          <cell r="A1164" t="str">
            <v>cflevanluong</v>
          </cell>
          <cell r="B1164" t="str">
            <v>Cửa Hàng Co.opFood Lê Văn Lương 1187</v>
          </cell>
          <cell r="C1164" t="str">
            <v>1187 Đường  Lê Văn Lương, Ấp 3, Nhà Bè, Thành phố Hồ Chí Minh</v>
          </cell>
          <cell r="D1164" t="str">
            <v>59 Huỳnh Tấn Phát, Nhà Bè, Phú Xuân</v>
          </cell>
          <cell r="E1164" t="str">
            <v>Huyện Nhà Bè</v>
          </cell>
          <cell r="F1164" t="str">
            <v>Hồ Chí Minh</v>
          </cell>
        </row>
        <row r="1165">
          <cell r="A1165">
            <v>0</v>
          </cell>
          <cell r="B1165" t="str">
            <v>Cửa hàng Co.opFood Nguyễn Thái Bình 349</v>
          </cell>
          <cell r="C1165" t="str">
            <v>349 Nguyễn Thái Bình, Phường 12, Quận Tân Bình, Tp.HCM</v>
          </cell>
          <cell r="D1165" t="str">
            <v>349 Nguyễn Thái Bình, Phường 12, Quận Tân Bình, Tp.HCM</v>
          </cell>
          <cell r="E1165" t="str">
            <v>Quận Tân Bình</v>
          </cell>
          <cell r="F1165" t="str">
            <v>Hồ Chí Minh</v>
          </cell>
        </row>
        <row r="1166">
          <cell r="A1166" t="str">
            <v>cfbds9</v>
          </cell>
          <cell r="B1166" t="str">
            <v>Cửa Hàng Co.opFood ĐS9 Linh Tây</v>
          </cell>
          <cell r="C1166" t="str">
            <v>63A Đường số 9, Phường Linh Tây, Quận Thủ Đức, Tp.HCM</v>
          </cell>
          <cell r="D1166" t="str">
            <v>63A Đường số 9, Phường Linh Tây, Quận Thủ Đức, Tp.HCM</v>
          </cell>
          <cell r="E1166" t="str">
            <v>Quận Thủ Đức</v>
          </cell>
          <cell r="F1166" t="str">
            <v>Hồ Chí Minh</v>
          </cell>
        </row>
        <row r="1167">
          <cell r="A1167">
            <v>0</v>
          </cell>
          <cell r="B1167" t="str">
            <v>Cửa Hàng Co.opFood Trần Văn Mười 12</v>
          </cell>
          <cell r="C1167" t="str">
            <v>12/6B Trần Văn Mười, Xã Xuân Thới Đông, Hóc Môn, TP. HCM</v>
          </cell>
          <cell r="D1167" t="str">
            <v>12/6B Trần Văn Mười, Xã Xuân Thới Đông, Hóc Môn, TP. HCM</v>
          </cell>
          <cell r="E1167" t="str">
            <v>Quận Hóc Môn</v>
          </cell>
          <cell r="F1167" t="str">
            <v>Hồ Chí Minh</v>
          </cell>
        </row>
        <row r="1168">
          <cell r="A1168" t="str">
            <v>cfan</v>
          </cell>
          <cell r="B1168" t="str">
            <v>Cửa Hàng Co.opFood An Lộc</v>
          </cell>
          <cell r="C1168" t="str">
            <v>107-109 ĐƯỜNG SỐ 5, PHƯỜNG 17, QUẬN GÒ VẤP, HCM</v>
          </cell>
          <cell r="D1168" t="str">
            <v>107-109 ĐƯỜNG SỐ 5, PHƯỜNG 17, QUẬN GÒ VẤP, HCM</v>
          </cell>
          <cell r="E1168" t="str">
            <v>Quận Gò Vấp</v>
          </cell>
          <cell r="F1168" t="str">
            <v>Hồ Chí Minh</v>
          </cell>
        </row>
        <row r="1169">
          <cell r="A1169">
            <v>0</v>
          </cell>
          <cell r="B1169" t="str">
            <v>Cửa Hàng Co.opFood Phan Văn Hớn 285</v>
          </cell>
          <cell r="C1169" t="str">
            <v>285 Đường Phan Văn Hớn, Phường Tân Thới Nhất, Quận 12, Tp.HCM</v>
          </cell>
          <cell r="D1169" t="str">
            <v>285 Đường Phan Văn Hớn, Phường Tân Thới Nhất, Quận 12, Tp.HCM</v>
          </cell>
          <cell r="E1169" t="str">
            <v>Quận 12</v>
          </cell>
          <cell r="F1169" t="str">
            <v>Hồ Chí Minh</v>
          </cell>
        </row>
        <row r="1170">
          <cell r="A1170" t="str">
            <v>cfvi</v>
          </cell>
          <cell r="B1170" t="str">
            <v>Cửa Hàng Co.opFood Vision</v>
          </cell>
          <cell r="C1170" t="str">
            <v>96 Trần Đại Nghĩa, Phường Tân Tạo A, Quận Bình Tân, Tp.HCM</v>
          </cell>
          <cell r="D1170" t="str">
            <v>96 Trần Đại Nghĩa, Phường Tân Tạo A, Quận Bình Tân, Tp.HCM</v>
          </cell>
          <cell r="E1170" t="str">
            <v>Quận Bình Tân</v>
          </cell>
          <cell r="F1170" t="str">
            <v>Hồ Chí Minh</v>
          </cell>
        </row>
        <row r="1171">
          <cell r="A1171" t="str">
            <v>cftamp</v>
          </cell>
          <cell r="B1171" t="str">
            <v>Cửa Hàng Co.opFood Tam Phú</v>
          </cell>
          <cell r="C1171" t="str">
            <v>0.07, khối A1, chung cư Tam Phú, đường Cây Keo, Phường Tam Phú, Quận Thủ Đức, Tp.HCM</v>
          </cell>
          <cell r="D1171" t="str">
            <v>0.07, khối A1, chung cư Tam Phú, đường Cây Keo, Phường Tam Phú, Quận Thủ Đức, Tp.HCM</v>
          </cell>
          <cell r="E1171" t="str">
            <v>Quận Thủ Đức</v>
          </cell>
          <cell r="F1171" t="str">
            <v>Hồ Chí Minh</v>
          </cell>
        </row>
        <row r="1172">
          <cell r="A1172" t="str">
            <v>cfthu</v>
          </cell>
          <cell r="B1172" t="str">
            <v>Cửa Hàng Co.opFood Thủ Thiêm Garden</v>
          </cell>
          <cell r="C1172" t="str">
            <v>269 Đường Liên Phường, Khu phố 6, Phường Phước Long B, Quận 9, Tp.HCM</v>
          </cell>
          <cell r="D1172" t="str">
            <v>269 Đường Liên Phường, Khu phố 6, Phường Phước Long B, Quận 9, Tp.HCM</v>
          </cell>
          <cell r="E1172" t="str">
            <v>Quận 9</v>
          </cell>
          <cell r="F1172" t="str">
            <v>Hồ Chí Minh</v>
          </cell>
        </row>
        <row r="1173">
          <cell r="A1173">
            <v>0</v>
          </cell>
          <cell r="B1173" t="str">
            <v>Cửa Hàng Co.opFood Phạm Văn Hai 91</v>
          </cell>
          <cell r="C1173" t="str">
            <v>91 Phạm Văn Hai, Phường 3, Quận Tân Bình, Tp.HCM</v>
          </cell>
          <cell r="D1173" t="str">
            <v>91 Phạm Văn Hai, Phường 3, Quận Tân Bình, Tp.HCM</v>
          </cell>
          <cell r="E1173" t="str">
            <v>Quận Tân Bình</v>
          </cell>
          <cell r="F1173" t="str">
            <v>Hồ Chí Minh</v>
          </cell>
        </row>
        <row r="1174">
          <cell r="A1174" t="str">
            <v>cfchung</v>
          </cell>
          <cell r="B1174" t="str">
            <v>Cửa Hàng Co.opFood Chung Cư Ehome S</v>
          </cell>
          <cell r="C1174" t="str">
            <v>Tầng 1 (trệt) , Block A Ehome S, Đường số 9, Khu phố 2, Phường Phú Hữu, Quận 9, TP.Hồ Chí Minh.</v>
          </cell>
          <cell r="D1174" t="str">
            <v>Tầng 1 (trệt) , Block A Ehome S, Đường số 9, Khu phố 2, Phường Phú Hữu, Quận 9, HCM</v>
          </cell>
          <cell r="E1174" t="str">
            <v>Quận 9</v>
          </cell>
          <cell r="F1174" t="str">
            <v>Hồ Chí Minh</v>
          </cell>
        </row>
        <row r="1175">
          <cell r="A1175">
            <v>0</v>
          </cell>
          <cell r="B1175" t="str">
            <v>Cửa Hàng Co.opFood Phan Văn Trị</v>
          </cell>
          <cell r="C1175" t="str">
            <v>Lô B cc  Phan Văn Trị , P10, Q5, HCM</v>
          </cell>
          <cell r="D1175" t="str">
            <v>Lô B cc  Phan Văn Trị , P10, Q5, HCM</v>
          </cell>
          <cell r="E1175" t="str">
            <v>Quận 5</v>
          </cell>
          <cell r="F1175" t="str">
            <v>Hồ Chí Minh</v>
          </cell>
        </row>
        <row r="1176">
          <cell r="A1176" t="str">
            <v>cfpas</v>
          </cell>
          <cell r="B1176" t="str">
            <v>Cửa Hàng Co.opFood Pasteur</v>
          </cell>
          <cell r="C1176" t="str">
            <v>95 Pasteur Q.1, HCM</v>
          </cell>
          <cell r="D1176" t="str">
            <v>95 Pasteur Q.1, HCM</v>
          </cell>
          <cell r="E1176" t="str">
            <v>Quận 1</v>
          </cell>
          <cell r="F1176" t="str">
            <v>Hồ Chí Minh</v>
          </cell>
        </row>
        <row r="1177">
          <cell r="A1177" t="str">
            <v>cfnt1</v>
          </cell>
          <cell r="B1177" t="str">
            <v>Cửa Hàng Co.opFood Nguyễn Thông 1</v>
          </cell>
          <cell r="C1177" t="str">
            <v>Số 1 Nguyễn Thông, phường 9, Quận 3, TP.Hồ Chí Minh.</v>
          </cell>
          <cell r="D1177" t="str">
            <v>Số 1 Nguyễn Thông, phường 9, Quận 3, TP.Hồ Chí Minh</v>
          </cell>
          <cell r="E1177" t="str">
            <v>Quận 3</v>
          </cell>
          <cell r="F1177" t="str">
            <v>Hồ Chí Minh</v>
          </cell>
        </row>
        <row r="1178">
          <cell r="A1178" t="str">
            <v>cfbinhkhanh</v>
          </cell>
          <cell r="B1178" t="str">
            <v>Cửa Hàng Co.opFood Bình Khánh</v>
          </cell>
          <cell r="C1178" t="str">
            <v>2680 Huỳnh Tấn Phát, Phú Xuân, Nhà Bè, HCM</v>
          </cell>
          <cell r="D1178" t="str">
            <v>2680 Huỳnh Tấn Phát, Phú Xuân, Nhà Bè, HCM</v>
          </cell>
          <cell r="E1178" t="str">
            <v>Huyện Nhà Bè</v>
          </cell>
          <cell r="F1178" t="str">
            <v>Hồ Chí Minh</v>
          </cell>
        </row>
        <row r="1179">
          <cell r="A1179" t="str">
            <v>cfthoai</v>
          </cell>
          <cell r="B1179" t="str">
            <v>Cửa Hàng Co.opFood Thoại Ngọc Hầu 1</v>
          </cell>
          <cell r="C1179" t="str">
            <v>1C Thoại Ngọc Hầu, Phường Hòa Thạnh, Quận Tân Phú, HCM</v>
          </cell>
          <cell r="D1179" t="str">
            <v>1C Thoại Ngọc Hầu, Phường Hòa Thạnh, Quận Tân Phú, HCM</v>
          </cell>
          <cell r="E1179" t="str">
            <v>Quận Tân Phú</v>
          </cell>
          <cell r="F1179" t="str">
            <v>Hồ Chí Minh</v>
          </cell>
        </row>
        <row r="1180">
          <cell r="A1180">
            <v>0</v>
          </cell>
          <cell r="B1180" t="str">
            <v>Cửa Hàng Co.opFood Vĩnh Viễn 393</v>
          </cell>
          <cell r="C1180" t="str">
            <v>391-393 Vĩnh Viễn, Phường 5, Quận 10, HCM</v>
          </cell>
          <cell r="D1180" t="str">
            <v>391-393 Vĩnh Viễn, Phường 5, Quận 10, HCM</v>
          </cell>
          <cell r="E1180" t="str">
            <v>Quận 10</v>
          </cell>
          <cell r="F1180" t="str">
            <v>Hồ Chí Minh</v>
          </cell>
        </row>
        <row r="1181">
          <cell r="A1181" t="str">
            <v>cfnguyenvantao</v>
          </cell>
          <cell r="B1181" t="str">
            <v>Cửa Hàng Co.opFood Nguyễn Văn Tạo</v>
          </cell>
          <cell r="C1181" t="str">
            <v>102/5 Đường Nguyễn Văn Tạo, Ấp 1, Xã Hiệp Phước, Huyện Nhà Bè, HCM</v>
          </cell>
          <cell r="D1181" t="str">
            <v>102/5 Đường Nguyễn Văn Tạo, Ấp 1, Xã Hiệp Phước, Huyện Nhà Bè, HCM</v>
          </cell>
          <cell r="E1181" t="str">
            <v>Huyện Nhà Bè</v>
          </cell>
          <cell r="F1181" t="str">
            <v>Hồ Chí Minh</v>
          </cell>
        </row>
        <row r="1182">
          <cell r="A1182">
            <v>0</v>
          </cell>
          <cell r="B1182" t="str">
            <v>Cửa Hàng Co.opFood Trần Chánh Chiếu</v>
          </cell>
          <cell r="C1182" t="str">
            <v>113 Trần Chánh Chiếu, P14, Q5, HCM</v>
          </cell>
          <cell r="D1182" t="str">
            <v>113 Trần Chaựnh Chieỏu, P14, Q5, HCM</v>
          </cell>
          <cell r="E1182" t="str">
            <v>Quận 5</v>
          </cell>
          <cell r="F1182" t="str">
            <v>Hồ Chí Minh</v>
          </cell>
        </row>
        <row r="1183">
          <cell r="A1183">
            <v>0</v>
          </cell>
          <cell r="B1183" t="str">
            <v>Cửa Hàng Co.opFood Trương Quốc Dung</v>
          </cell>
          <cell r="C1183" t="str">
            <v>35 Trương Quốc Dung, Phường 8, Phú Nhuận, Thành phố Hồ Chí Minh</v>
          </cell>
          <cell r="D1183" t="str">
            <v>35 Trương Quốc Dung, Phường 8, Phú Nhuận, Thành phố Hồ Chí Minh</v>
          </cell>
          <cell r="E1183" t="str">
            <v>Quận Phú Nhuận</v>
          </cell>
          <cell r="F1183" t="str">
            <v>Hồ Chí Minh</v>
          </cell>
        </row>
        <row r="1184">
          <cell r="A1184" t="str">
            <v>cfduong</v>
          </cell>
          <cell r="B1184" t="str">
            <v>Cửa Hàng Co.opFood Đường Số 8 Linh Trung</v>
          </cell>
          <cell r="C1184" t="str">
            <v>12 Đường Sô 8  , Phường linh Trung ,Thành Phố Thủ Đức , TPHCM</v>
          </cell>
          <cell r="D1184" t="str">
            <v xml:space="preserve">12 Đường Sô 8  , Phường linh Trung ,Thành Phố Thủ Đức , TPHCM </v>
          </cell>
          <cell r="E1184" t="str">
            <v>Quận Thủ Đức</v>
          </cell>
          <cell r="F1184" t="str">
            <v>Hồ Chí Minh</v>
          </cell>
        </row>
        <row r="1185">
          <cell r="A1185" t="str">
            <v>cfchu</v>
          </cell>
          <cell r="B1185" t="str">
            <v>Cửa Hàng Co.opFood Chu Văn An</v>
          </cell>
          <cell r="C1185" t="str">
            <v>49-50 đường số 1, P26, Q.Bình Thạnh</v>
          </cell>
          <cell r="D1185" t="str">
            <v>49-50 đường số 1, P26, Q.Bình Thạnh, HCM</v>
          </cell>
          <cell r="E1185" t="str">
            <v>Quận Bình Thạnh</v>
          </cell>
          <cell r="F1185" t="str">
            <v>Hồ Chí Minh</v>
          </cell>
        </row>
        <row r="1186">
          <cell r="A1186" t="str">
            <v>cfe</v>
          </cell>
          <cell r="B1186" t="str">
            <v>Cửa Hàng Co.opFood Ehome 3</v>
          </cell>
          <cell r="C1186" t="str">
            <v>Q8, HCM</v>
          </cell>
          <cell r="D1186" t="str">
            <v>31-33 Đường số 1, khu tái định cư Cảng Sông Phú Định, Phường 16, Quận 8, TP.HCM</v>
          </cell>
          <cell r="E1186" t="str">
            <v>Quận 8</v>
          </cell>
          <cell r="F1186" t="str">
            <v>Hồ Chí Minh</v>
          </cell>
        </row>
        <row r="1187">
          <cell r="A1187" t="str">
            <v>cfdong</v>
          </cell>
          <cell r="B1187" t="str">
            <v>Cửa Hàng Co.opFood Đông Thạnh</v>
          </cell>
          <cell r="C1187" t="str">
            <v>247 Đặng Thúc Vịnh, ấp 7, xã Đông Thạnh, huyện Hóc Môn, HCM</v>
          </cell>
          <cell r="D1187" t="str">
            <v>247 Đặng Thúc Vịnh, ấp 7, xã Đông Thạnh, huyện Hóc Môn, HCM</v>
          </cell>
          <cell r="E1187" t="str">
            <v>Quận Hóc Môn</v>
          </cell>
          <cell r="F1187" t="str">
            <v>Hồ Chí Minh</v>
          </cell>
        </row>
        <row r="1188">
          <cell r="A1188" t="str">
            <v>cfa</v>
          </cell>
          <cell r="B1188" t="str">
            <v>Cửa Hàng Co.opFood CC Akari City</v>
          </cell>
          <cell r="C1188" t="str">
            <v>77 Đường Võ Văn Kiệt, An Lạc, Bình Tân, Thành phố Hồ Chí Minh</v>
          </cell>
          <cell r="D1188" t="str">
            <v>77 Đường Võ Văn Kiệt, An Lạc, Bình Tân, Thành phố Hồ Chí Minh</v>
          </cell>
          <cell r="E1188" t="str">
            <v>Quận Bình Tân</v>
          </cell>
          <cell r="F1188" t="str">
            <v>Hồ Chí Minh</v>
          </cell>
        </row>
        <row r="1189">
          <cell r="A1189">
            <v>0</v>
          </cell>
          <cell r="B1189" t="str">
            <v>Cửa Hàng Co.opFood Lê Văn Sỹ</v>
          </cell>
          <cell r="C1189" t="str">
            <v>209 Lê Văn Sỹ, P13, Q3, HCM</v>
          </cell>
          <cell r="D1189" t="str">
            <v>209 Lê Văn Sỹ, P13, Q3, HCM</v>
          </cell>
          <cell r="E1189" t="str">
            <v>Quận 3</v>
          </cell>
          <cell r="F1189" t="str">
            <v>Hồ Chí Minh</v>
          </cell>
        </row>
        <row r="1190">
          <cell r="A1190" t="str">
            <v>cfcho</v>
          </cell>
          <cell r="B1190" t="str">
            <v>Cửa Hàng Co.opFood Chợ Lớn</v>
          </cell>
          <cell r="C1190" t="str">
            <v>Quận 6, TPHCM</v>
          </cell>
          <cell r="D1190" t="str">
            <v>2C ẹửụứng chụ lụựn, Phửụứng Bỡnh Phuự ,Q6, HCM</v>
          </cell>
          <cell r="E1190" t="str">
            <v>Quận 6</v>
          </cell>
          <cell r="F1190" t="str">
            <v>Hồ Chí Minh</v>
          </cell>
        </row>
        <row r="1191">
          <cell r="A1191" t="str">
            <v>cfbach</v>
          </cell>
          <cell r="B1191" t="str">
            <v>Cửa Hàng Co.opFood Bạch Mã</v>
          </cell>
          <cell r="C1191" t="str">
            <v>36 Cửu long , p15 ,q10</v>
          </cell>
          <cell r="D1191" t="str">
            <v>36 Cửu long , p15 ,q10, HCM</v>
          </cell>
          <cell r="E1191" t="str">
            <v>Quận 10</v>
          </cell>
          <cell r="F1191" t="str">
            <v>Hồ Chí Minh</v>
          </cell>
        </row>
        <row r="1192">
          <cell r="A1192" t="str">
            <v>cfdang</v>
          </cell>
          <cell r="B1192" t="str">
            <v>Cửa Hàng Co.opFood Đặng Văn Bi</v>
          </cell>
          <cell r="C1192" t="str">
            <v>Phường Bình Thọ, Q.Thủ Đức</v>
          </cell>
          <cell r="D1192" t="str">
            <v>Số 01 Đặng Văn Bi, P.Bình Thọ, Q.Thủ Đức, HCM</v>
          </cell>
          <cell r="E1192" t="str">
            <v>Quận Thủ Đức</v>
          </cell>
          <cell r="F1192" t="str">
            <v>Hồ Chí Minh</v>
          </cell>
        </row>
        <row r="1193">
          <cell r="A1193" t="str">
            <v>cflinh</v>
          </cell>
          <cell r="B1193" t="str">
            <v>Cửa Hàng Co.opFood Linh Trung</v>
          </cell>
          <cell r="C1193" t="str">
            <v>Phường Bình Chiểu, Q.Thủ Đức</v>
          </cell>
          <cell r="D1193" t="str">
            <v>KCX Linh trung 2, Phường Bình Chiểu, Q.Thủ Đức</v>
          </cell>
          <cell r="E1193" t="str">
            <v>Quận Thủ Đức</v>
          </cell>
          <cell r="F1193" t="str">
            <v>Hồ Chí Minh</v>
          </cell>
        </row>
        <row r="1194">
          <cell r="A1194">
            <v>0</v>
          </cell>
          <cell r="B1194" t="str">
            <v>Cửa Hàng Co.opFood Lê Quang Định</v>
          </cell>
          <cell r="C1194" t="str">
            <v>483 Lê Quang Định, P7, Q.Bình Thạnh, HCM</v>
          </cell>
          <cell r="D1194" t="str">
            <v>483 Lê Quang Định, P7, Q.Bình Thạnh, HCM</v>
          </cell>
          <cell r="E1194" t="str">
            <v>Quận Bình Thạnh</v>
          </cell>
          <cell r="F1194" t="str">
            <v>Hồ Chí Minh</v>
          </cell>
        </row>
        <row r="1195">
          <cell r="A1195" t="str">
            <v>cfthao</v>
          </cell>
          <cell r="B1195" t="str">
            <v>Cửa Hàng Co.opFood Thảo Điền</v>
          </cell>
          <cell r="C1195" t="str">
            <v>Số 37 Đường số 47, P. Phú Thuận, Quận 2, Thành phố Hồ Chí Minh</v>
          </cell>
          <cell r="D1195" t="str">
            <v>Số 37 Đường số 47, P. Phú Thuận, Quận 2, Thành phố Hồ Chí Minh</v>
          </cell>
          <cell r="E1195" t="str">
            <v>Quận 2</v>
          </cell>
          <cell r="F1195" t="str">
            <v>Hồ Chí Minh</v>
          </cell>
        </row>
        <row r="1196">
          <cell r="A1196" t="str">
            <v>cfphu</v>
          </cell>
          <cell r="B1196" t="str">
            <v>Cửa Hàng Co.opFood Phú Lợi</v>
          </cell>
          <cell r="C1196" t="str">
            <v>3419C Phạm Thế Hiển, P7,Quận 8, TPHCM</v>
          </cell>
          <cell r="D1196" t="str">
            <v>3419C Phạm Thế Hiển, P7,Quận 8, HCM</v>
          </cell>
          <cell r="E1196" t="str">
            <v>Quận 8</v>
          </cell>
          <cell r="F1196" t="str">
            <v>Hồ Chí Minh</v>
          </cell>
        </row>
        <row r="1197">
          <cell r="A1197" t="str">
            <v>cflam</v>
          </cell>
          <cell r="B1197" t="str">
            <v>Cửa Hàng Co.opFood Lâm Văn Bền</v>
          </cell>
          <cell r="C1197" t="str">
            <v>169 Lâm Văn Bền, P.Bình Thuận, Q7, HCM</v>
          </cell>
          <cell r="D1197" t="str">
            <v>169 Lâm Văn Bền, P.Bình Thuận, Q7, HCM</v>
          </cell>
          <cell r="E1197" t="str">
            <v>Quận 7</v>
          </cell>
          <cell r="F1197" t="str">
            <v>Hồ Chí Minh</v>
          </cell>
        </row>
        <row r="1198">
          <cell r="A1198" t="str">
            <v>cfto</v>
          </cell>
          <cell r="B1198" t="str">
            <v>Cửa Hàng Co.opFood Tô Ngọc Vân</v>
          </cell>
          <cell r="C1198" t="str">
            <v>200 Tô Ngọc Vân, P.Linh Trung, Q.Thủ Đức, HCM</v>
          </cell>
          <cell r="D1198" t="str">
            <v>200 Tô Ngọc Vân, P.Linh Trung, Q.Thủ Đức, HCM</v>
          </cell>
          <cell r="E1198" t="str">
            <v>Quận Thủ Đức</v>
          </cell>
          <cell r="F1198" t="str">
            <v>Hồ Chí Minh</v>
          </cell>
        </row>
        <row r="1199">
          <cell r="A1199">
            <v>0</v>
          </cell>
          <cell r="B1199" t="str">
            <v>Cửa Hàng Co.opFood Vĩnh Hội</v>
          </cell>
          <cell r="C1199" t="str">
            <v>102 Vĩnh Hội ,Q4, HCM</v>
          </cell>
          <cell r="D1199" t="str">
            <v>102 Vĩnh Hội ,Q4, HCM</v>
          </cell>
          <cell r="E1199" t="str">
            <v>Quận 4</v>
          </cell>
          <cell r="F1199" t="str">
            <v>Hồ Chí Minh</v>
          </cell>
        </row>
        <row r="1200">
          <cell r="A1200">
            <v>0</v>
          </cell>
          <cell r="B1200" t="str">
            <v>Cửa Hàng Co.opFood Phạm Thế Hiển</v>
          </cell>
          <cell r="C1200" t="str">
            <v>1802 Phạm Thế Hiển, Quận 8, HCM</v>
          </cell>
          <cell r="D1200" t="str">
            <v>1802 Phạm Thế Hiển, Quận 8, HCM</v>
          </cell>
          <cell r="E1200" t="str">
            <v>Quận 8</v>
          </cell>
          <cell r="F1200" t="str">
            <v>Hồ Chí Minh</v>
          </cell>
        </row>
        <row r="1201">
          <cell r="A1201" t="str">
            <v>cfphuxuan</v>
          </cell>
          <cell r="B1201" t="str">
            <v>Cửa Hàng Co.opFood Phú Xuân</v>
          </cell>
          <cell r="C1201" t="str">
            <v>59 Huỳnh Tấn Phát, Nhà Bè, Phú Xuân</v>
          </cell>
          <cell r="D1201" t="str">
            <v>59 Huỳnh Tấn Phát, Nhà Bè, Phú Xuân</v>
          </cell>
          <cell r="E1201" t="str">
            <v>Huyện Nhà Bè</v>
          </cell>
          <cell r="F1201" t="str">
            <v>Hồ Chí Minh</v>
          </cell>
        </row>
        <row r="1202">
          <cell r="A1202" t="str">
            <v>cfnhabe</v>
          </cell>
          <cell r="B1202" t="str">
            <v>Cửa Hàng Co.opFood Nhà Bè</v>
          </cell>
          <cell r="C1202" t="str">
            <v>Huỳnh Tấn Phát, Phú Xuân, Nhà Bè, HCM</v>
          </cell>
          <cell r="D1202" t="str">
            <v>Huỳnh Tấn Phát, Phú Xuân, Nhà Bè, HCM</v>
          </cell>
          <cell r="E1202" t="str">
            <v>Huyện Nhà Bè</v>
          </cell>
          <cell r="F1202" t="str">
            <v>Hồ Chí Minh</v>
          </cell>
        </row>
        <row r="1203">
          <cell r="A1203">
            <v>0</v>
          </cell>
          <cell r="B1203" t="str">
            <v>Cửa Hàng Co.opFood Trường Thọ</v>
          </cell>
          <cell r="C1203" t="str">
            <v>185 Đặng Văn Bi, P. Trường Thọ, Q Thủ Đức, HCM</v>
          </cell>
          <cell r="D1203" t="str">
            <v>185 Đặng Văn Bi, P. Trường Thọ, Q Thủ Đức, HCM</v>
          </cell>
          <cell r="E1203" t="str">
            <v>Quận Thủ Đức</v>
          </cell>
          <cell r="F1203" t="str">
            <v>Hồ Chí Minh</v>
          </cell>
        </row>
        <row r="1204">
          <cell r="A1204" t="str">
            <v>cfkha</v>
          </cell>
          <cell r="B1204" t="str">
            <v>Cửa Hàng Co.opFood Kha Vạn Cân</v>
          </cell>
          <cell r="C1204" t="str">
            <v>1162(4.1C) Kha Vạn Cân, P.Linh Chiểu, Thủ Đức, TPHCM</v>
          </cell>
          <cell r="D1204" t="str">
            <v>1162(4.1C) Kha Vạn Cân, P.Linh Chiểu, Thủ Đức, HCM</v>
          </cell>
          <cell r="E1204" t="str">
            <v>Quận Thủ Đức</v>
          </cell>
          <cell r="F1204" t="str">
            <v>Hồ Chí Minh</v>
          </cell>
        </row>
        <row r="1205">
          <cell r="A1205">
            <v>0</v>
          </cell>
          <cell r="B1205" t="str">
            <v>Cửa Hàng Co.opFood Trương Công Định</v>
          </cell>
          <cell r="C1205" t="str">
            <v>33 Trương Công Định, P14, Q.Tân Bình,TP HCM</v>
          </cell>
          <cell r="D1205" t="str">
            <v>33 Trương Công Định, P14, Q.Tân Bình,TP HCM</v>
          </cell>
          <cell r="E1205" t="str">
            <v>Quận Tân Bình</v>
          </cell>
          <cell r="F1205" t="str">
            <v>Hồ Chí Minh</v>
          </cell>
        </row>
        <row r="1206">
          <cell r="A1206">
            <v>0</v>
          </cell>
          <cell r="B1206" t="str">
            <v>Cửa Hàng Co.opFood Tôn Thất Thuyết</v>
          </cell>
          <cell r="C1206" t="str">
            <v>42 Tôn Thất Thuyết, Phường 04, Quận 04, TP.HCM</v>
          </cell>
          <cell r="D1206" t="str">
            <v>42 Tôn Thất Thuyết, Phường 04, Quận 04, TP.HCM</v>
          </cell>
          <cell r="E1206" t="str">
            <v>Quận 4</v>
          </cell>
          <cell r="F1206" t="str">
            <v>Hồ Chí Minh</v>
          </cell>
        </row>
        <row r="1207">
          <cell r="A1207" t="str">
            <v>cfgo</v>
          </cell>
          <cell r="B1207" t="str">
            <v>Cửa Hàng Co.opFood Gò Xoài</v>
          </cell>
          <cell r="C1207" t="str">
            <v>233 Gò Xoài, phường Bình Hưng Hoà, Quận Bình Tân, Tp.HCM</v>
          </cell>
          <cell r="D1207" t="str">
            <v>233 Gò Xoài, phường Bình Hưng Hoà, Quận Bình Tân, Tp.HCM</v>
          </cell>
          <cell r="E1207" t="str">
            <v>Quận Bình Tân</v>
          </cell>
          <cell r="F1207" t="str">
            <v>Hồ Chí Minh</v>
          </cell>
        </row>
        <row r="1208">
          <cell r="A1208">
            <v>0</v>
          </cell>
          <cell r="B1208" t="str">
            <v>Cửa Hàng Co.opFood Nguyễn Văn Tăng</v>
          </cell>
          <cell r="C1208" t="str">
            <v>437 Nguyễn Văn Tăng, P. Long Thạnh Mỹ, Q.9</v>
          </cell>
          <cell r="D1208" t="str">
            <v>437 Nguyễn Văn Tăng, P. Long Thạnh Mỹ, Q.9, HCM</v>
          </cell>
          <cell r="E1208" t="str">
            <v>Quận 9</v>
          </cell>
          <cell r="F1208" t="str">
            <v>Hồ Chí Minh</v>
          </cell>
        </row>
        <row r="1209">
          <cell r="A1209" t="str">
            <v>cf605ng</v>
          </cell>
          <cell r="B1209" t="str">
            <v>Cửa Hàng Co.opFood Nguyễn Duy Trinh</v>
          </cell>
          <cell r="C1209" t="str">
            <v>605 Nguyễn Duy Trinh, phường Bình Trưng Đông, Quận 2</v>
          </cell>
          <cell r="D1209" t="str">
            <v>605 Nguyễn Duy Trinh, phường Bình Trưng Đông, Quận 2, HCM</v>
          </cell>
          <cell r="E1209" t="str">
            <v>Quận 2</v>
          </cell>
          <cell r="F1209" t="str">
            <v>Hồ Chí Minh</v>
          </cell>
        </row>
        <row r="1210">
          <cell r="A1210">
            <v>0</v>
          </cell>
          <cell r="B1210" t="str">
            <v>Cửa Hàng Co.opFood 306 Nguyễn Thái Sơn</v>
          </cell>
          <cell r="C1210" t="str">
            <v>306 Nguyễn Thái Sơn, Phường 5, Quận Gò Vấp, HCM</v>
          </cell>
          <cell r="D1210" t="str">
            <v>306 Nguyễn Thái Sơn, Phường 5, Quận Gò Vấp, HCM</v>
          </cell>
          <cell r="E1210" t="str">
            <v>Quận Gò Vấp</v>
          </cell>
          <cell r="F1210" t="str">
            <v>Hồ Chí Minh</v>
          </cell>
        </row>
        <row r="1211">
          <cell r="A1211" t="str">
            <v>cfghiep</v>
          </cell>
          <cell r="B1211" t="str">
            <v>Cửa Hàng Co.opFood Hiệp Bình Chánh</v>
          </cell>
          <cell r="C1211" t="str">
            <v>33 Đường 12, phường Hiệp Bình Chánh, quận Thủ Đức, HCM</v>
          </cell>
          <cell r="D1211" t="str">
            <v>33 Đường 12, phường Hiệp Bình Chánh, quận Thủ Đức, HCM</v>
          </cell>
          <cell r="E1211" t="str">
            <v>Quận Thủ Đức</v>
          </cell>
          <cell r="F1211" t="str">
            <v>Hồ Chí Minh</v>
          </cell>
        </row>
        <row r="1212">
          <cell r="A1212" t="str">
            <v>cfson</v>
          </cell>
          <cell r="B1212" t="str">
            <v>Cửa Hàng Co.opFood CC Sơn Kỳ</v>
          </cell>
          <cell r="C1212" t="str">
            <v>Căn hộ thương mại số C-0-06 Block C, thuộc nhà chung cư Tanibuilding Sơn Kỳ 1, Đường CN13-DC8-DC13, phường Sơn Kỳ, Quận Tân Phú, HCM</v>
          </cell>
          <cell r="D1212" t="str">
            <v>Căn hộ thương mại số C-0-06 Block C, thuộc nhà chung cư Tanibuilding Sơn Kỳ 1, Đường CN13-DC8-DC13, phường Sơn Kỳ, Quận Tân Phú, HCM</v>
          </cell>
          <cell r="E1212" t="str">
            <v>Quận Tân Phú</v>
          </cell>
          <cell r="F1212" t="str">
            <v>Hồ Chí Minh</v>
          </cell>
        </row>
        <row r="1213">
          <cell r="A1213" t="str">
            <v>cfsai</v>
          </cell>
          <cell r="B1213" t="str">
            <v>Cửa Hàng Co.opFood Saigon Town</v>
          </cell>
          <cell r="C1213" t="str">
            <v>Cao ốc Saigon Town số 83.16 Thoại Ngọc Hầu , Hòa Thạnh , Tân Phú , HCM</v>
          </cell>
          <cell r="D1213" t="str">
            <v>Cao ốc Saigon Town số 83.16 Thoại Ngọc Hầu , Hòa Thạnh , Tân Phú , HCM</v>
          </cell>
          <cell r="E1213" t="str">
            <v>Quận Tân Phú</v>
          </cell>
          <cell r="F1213" t="str">
            <v>Hồ Chí Minh</v>
          </cell>
        </row>
        <row r="1214">
          <cell r="A1214">
            <v>0</v>
          </cell>
          <cell r="B1214" t="str">
            <v>Cửa hàng Co.opFood Tam Bình</v>
          </cell>
          <cell r="C1214" t="str">
            <v>603 Tỉnh Lộ 43 , Phường Tam Bình , Quận Thủ Đức , TPHCM</v>
          </cell>
          <cell r="D1214" t="str">
            <v>603 Tỉnh Lộ 43 , Phường Tam Bình , Quận Thủ Đức , TPHCM</v>
          </cell>
          <cell r="E1214" t="str">
            <v>Quận Thủ Đức</v>
          </cell>
          <cell r="F1214" t="str">
            <v>Hồ Chí Minh</v>
          </cell>
        </row>
        <row r="1215">
          <cell r="A1215" t="str">
            <v>cflang</v>
          </cell>
          <cell r="B1215" t="str">
            <v>Cửa Hàng Co.opFood Làng Tăng Phú</v>
          </cell>
          <cell r="C1215" t="str">
            <v>21C Làng Tăng Phú, Tổ 4, Khu Phố 4, Phường Tăng Nhơn Phú A, Quận 9, TPHCM</v>
          </cell>
          <cell r="D1215" t="str">
            <v>21C Làng Tăng Phú, Tổ 4, Khu Phố 4, Phường Tăng Nhơn Phú A, Quận 9, TPHCM</v>
          </cell>
          <cell r="E1215" t="str">
            <v>Quận 9</v>
          </cell>
          <cell r="F1215" t="str">
            <v>Hồ Chí Minh</v>
          </cell>
        </row>
        <row r="1216">
          <cell r="A1216" t="str">
            <v>cfman</v>
          </cell>
          <cell r="B1216" t="str">
            <v>Cửa Hàng Co.opFood Man Thiện 280</v>
          </cell>
          <cell r="C1216" t="str">
            <v>280 Man Thiện , Phường Tăng Nhơn Phú A, Quận 9, TPHCM</v>
          </cell>
          <cell r="D1216" t="str">
            <v>280 Man Thiện , Phường Tăng Nhơn Phú A, Quận 9, TPHCM</v>
          </cell>
          <cell r="E1216" t="str">
            <v>Quận 9</v>
          </cell>
          <cell r="F1216" t="str">
            <v>Hồ Chí Minh</v>
          </cell>
        </row>
        <row r="1217">
          <cell r="A1217" t="str">
            <v>cfxuan</v>
          </cell>
          <cell r="B1217" t="str">
            <v>Cửa Hàng Co.opFood Xuân Hiệp</v>
          </cell>
          <cell r="C1217" t="str">
            <v>72A Đường  số 8,Khu Phố 3, Phường Linh Xuân, Q.Thủ Đức, HCM</v>
          </cell>
          <cell r="D1217" t="str">
            <v>72A Đường  số 8,Khu Phố 3, Phường Linh Xuân, Q.Thủ Đức, HCM</v>
          </cell>
          <cell r="E1217" t="str">
            <v>Quận Thủ Đức</v>
          </cell>
          <cell r="F1217" t="str">
            <v>Hồ Chí Minh</v>
          </cell>
        </row>
        <row r="1218">
          <cell r="A1218" t="str">
            <v>cftanquytay</v>
          </cell>
          <cell r="B1218" t="str">
            <v>Cửa Hàng Co.opFood Tân Quý Tây</v>
          </cell>
          <cell r="C1218" t="str">
            <v>7.2 Hương Lộ 11, Ấp 4, Xã Tân quý Tây, Huyện Bình Chánh</v>
          </cell>
          <cell r="D1218" t="str">
            <v>7.2 Hương Lộ 11, Ấp 4, Xã Tân quý Tây, Huyện Bình Chánh, HCM</v>
          </cell>
          <cell r="E1218" t="str">
            <v>Huyện Bình Chánh</v>
          </cell>
          <cell r="F1218" t="str">
            <v>Hồ Chí Minh</v>
          </cell>
        </row>
        <row r="1219">
          <cell r="A1219" t="str">
            <v>cf195ng</v>
          </cell>
          <cell r="B1219" t="str">
            <v>Cửa Hàng Co.opFood Nguyễn Duy Trinh 192</v>
          </cell>
          <cell r="C1219" t="str">
            <v>192 Nguyễn Duy Trinh, Phường Bình Trưng Tây, Quận 2, HCM</v>
          </cell>
          <cell r="D1219" t="str">
            <v>192 Nguyễn Duy Trinh, Phường Bình Trưng Tây, Quận 2, HCM</v>
          </cell>
          <cell r="E1219" t="str">
            <v>Quận 2</v>
          </cell>
          <cell r="F1219" t="str">
            <v>Hồ Chí Minh</v>
          </cell>
        </row>
        <row r="1220">
          <cell r="A1220" t="str">
            <v>cfxom</v>
          </cell>
          <cell r="B1220" t="str">
            <v>Cửa Hàng Co.opFood Xóm Chiếu</v>
          </cell>
          <cell r="C1220" t="str">
            <v>232 Xóm Chiếu, Quận 4, Tp.HCM</v>
          </cell>
          <cell r="D1220" t="str">
            <v>232 Xóm Chiếu, Quận 4, Tp.HCM</v>
          </cell>
          <cell r="E1220" t="str">
            <v>Quận 4</v>
          </cell>
          <cell r="F1220" t="str">
            <v>Hồ Chí Minh</v>
          </cell>
        </row>
        <row r="1221">
          <cell r="A1221" t="str">
            <v>cfpho</v>
          </cell>
          <cell r="B1221" t="str">
            <v>Cửa Hàng Co.opFood Nhượng Quyền Phố Quang</v>
          </cell>
          <cell r="C1221" t="str">
            <v>110 Phổ Quang, phường 9, quận Phú Nhuận, HCM</v>
          </cell>
          <cell r="D1221" t="str">
            <v>110 Phổ Quang, phường 9, quận Phú Nhuận, HCM</v>
          </cell>
          <cell r="E1221" t="str">
            <v>Quận Phú Nhuận</v>
          </cell>
          <cell r="F1221" t="str">
            <v>Hồ Chí Minh</v>
          </cell>
        </row>
        <row r="1222">
          <cell r="A1222" t="str">
            <v>cftan</v>
          </cell>
          <cell r="B1222" t="str">
            <v>Cửa Hàng Co.opFood Tân Hương 262</v>
          </cell>
          <cell r="C1222" t="str">
            <v>262 Tân Hương, P.Tân Quý, Q.Tân Phú, HCM</v>
          </cell>
          <cell r="D1222" t="str">
            <v>262 Tân Hương, P.Tân Quý, Q.Tân Phú, HCM</v>
          </cell>
          <cell r="E1222" t="str">
            <v>Quận Tân Phú</v>
          </cell>
          <cell r="F1222" t="str">
            <v>Hồ Chí Minh</v>
          </cell>
        </row>
        <row r="1223">
          <cell r="A1223" t="str">
            <v>coop9998</v>
          </cell>
          <cell r="B1223" t="str">
            <v>Cửa Hàng Co.opFood Nhượng Quyền Bình Lợi</v>
          </cell>
          <cell r="C1223" t="str">
            <v>127 Bình Lợi, phường 13, quận Bình Thạnh, Thành Phố Hồ Chí Minh</v>
          </cell>
          <cell r="D1223">
            <v>0</v>
          </cell>
        </row>
        <row r="1224">
          <cell r="A1224" t="str">
            <v>coop9999</v>
          </cell>
          <cell r="B1224" t="str">
            <v>Cửa Hàng Co.opFood Nhượng Quyền Trung Sơn</v>
          </cell>
          <cell r="C1224" t="str">
            <v>33-37 đường 9A, KDC Trung Sơn, xã Bình Hưng, huyện  Bình Chánh, Tp.HCM</v>
          </cell>
          <cell r="D1224">
            <v>0</v>
          </cell>
          <cell r="F1224" t="str">
            <v>Hà Nội</v>
          </cell>
        </row>
        <row r="1225">
          <cell r="A1225" t="str">
            <v>COOPBAOLOC</v>
          </cell>
          <cell r="B1225" t="str">
            <v>CÔNG TY TNHH MỘT THÀNH VIÊN SÀI GÒN CO.OP BẢO LỘC</v>
          </cell>
          <cell r="C1225" t="str">
            <v>Tháp nước đường Trần Phú, Phường 2, Thành phố Bảo Lộc, Tỉnh Lâm Đồng, Việt Nam</v>
          </cell>
          <cell r="D1225">
            <v>0</v>
          </cell>
          <cell r="F1225" t="str">
            <v>Hà Nội</v>
          </cell>
        </row>
        <row r="1226">
          <cell r="A1226" t="str">
            <v>cmbienhoa</v>
          </cell>
          <cell r="B1226" t="str">
            <v>CÔNG TY TNHH THƯƠNG MẠI DỊCH VỤ SIÊU THỊ CO.OP MART BIÊN HÒA</v>
          </cell>
          <cell r="C1226" t="str">
            <v>Số 121, Phạm Văn Thuận , P.Tân Tiến, TP.Biên Hòa, T.Đồng Nai</v>
          </cell>
          <cell r="D1226" t="str">
            <v>Số 121, Phạm Văn Thuận , P.Tân Tiến, TP.Biên Hòa, T.Đồng Nai</v>
          </cell>
          <cell r="E1226" t="str">
            <v>Đồng Nai</v>
          </cell>
          <cell r="F1226" t="str">
            <v>Đồng Nai</v>
          </cell>
        </row>
        <row r="1227">
          <cell r="A1227" t="str">
            <v>COOPBINHDINH</v>
          </cell>
          <cell r="B1227" t="str">
            <v>CÔNG TY TNHH MỘT THÀNH VIÊN SÀI GÒN CO.OP BÌNH ĐỊNH</v>
          </cell>
          <cell r="C1227" t="str">
            <v>Số 07, Đường Lê Duẩn, Phường Lý Thường Kiệt, Thành phố Quy Nhơn, Tỉnh Bình Định, Việt Nam</v>
          </cell>
          <cell r="D1227">
            <v>0</v>
          </cell>
          <cell r="F1227" t="str">
            <v>Hà Nội</v>
          </cell>
        </row>
        <row r="1228">
          <cell r="A1228" t="str">
            <v>COOPBINHTAN</v>
          </cell>
          <cell r="B1228" t="str">
            <v>CÔNG TY TNHH MỘT THÀNH VIÊN SÀI GÒN CO.OP BÌNH TÂN</v>
          </cell>
          <cell r="C1228" t="str">
            <v>158 Đường Số 19, Phường Bình Trị Đông B, Quận Bình Tân, Thành phố Hồ Chí Minh, Việt Nam</v>
          </cell>
          <cell r="D1228">
            <v>0</v>
          </cell>
        </row>
        <row r="1229">
          <cell r="A1229" t="str">
            <v>COOPBINHTRIEU</v>
          </cell>
          <cell r="B1229" t="str">
            <v>CÔNG TY TNHH MỘT THÀNH VIÊN CO.OPMART BÌNH TRIỆU</v>
          </cell>
          <cell r="C1229" t="str">
            <v>Số 68/1 Quốc lộ 13, Phường Hiệp Bình Chánh, Thành phố Thủ Đức, Thành phố Hồ Chí Minh, Việt Nam</v>
          </cell>
          <cell r="D1229">
            <v>0</v>
          </cell>
        </row>
        <row r="1230">
          <cell r="A1230" t="str">
            <v>COOPCAMAU</v>
          </cell>
          <cell r="B1230" t="str">
            <v>CÔNG TY TNHH MỘT THÀNH VIÊN CO.OPMART CÀ MAU</v>
          </cell>
          <cell r="C1230" t="str">
            <v>Số 09 Trần Hưng Đạo, Phường 5, Thành phố Cà Mau, Tỉnh Cà Mau, Việt Nam</v>
          </cell>
          <cell r="D1230">
            <v>0</v>
          </cell>
          <cell r="F1230" t="str">
            <v>Hà Nội</v>
          </cell>
        </row>
        <row r="1231">
          <cell r="A1231" t="str">
            <v>COOPCANGIO</v>
          </cell>
          <cell r="B1231" t="str">
            <v>CÔNG TY TNHH MỘT THÀNH VIÊN CO.OP MART CẦN GIỜ</v>
          </cell>
          <cell r="C1231" t="str">
            <v>Số 128 Đường Đào Cử KP.Phong Thạnh Thị Trấn Cần Thạnh, Thị Trấn Cần Thạnh, Huyện Cần Giờ, Thành phố Hồ Chí Minh, Việt Nam</v>
          </cell>
          <cell r="D1231">
            <v>0</v>
          </cell>
        </row>
        <row r="1232">
          <cell r="A1232" t="str">
            <v>COOPCANTHO</v>
          </cell>
          <cell r="B1232" t="str">
            <v>CÔNG TY TNHH MỘT THÀNH VIÊN CO.OPMART CẦN THƠ</v>
          </cell>
          <cell r="C1232" t="str">
            <v>1, Đại lộ Hòa Bình, Phường Tân An, Quận Ninh Kiều, Thành phố Cần Thơ, Việt Nam</v>
          </cell>
          <cell r="D1232">
            <v>0</v>
          </cell>
          <cell r="F1232" t="str">
            <v>Hà Nội</v>
          </cell>
        </row>
        <row r="1233">
          <cell r="A1233" t="str">
            <v>COOPCONGQUYNH</v>
          </cell>
          <cell r="B1233" t="str">
            <v>CÔNG TY TNHH MỘT THÀNH VIÊN SÀI GÒN CO.OP CỐNG QUỲNH</v>
          </cell>
          <cell r="C1233" t="str">
            <v>189C Cống Quỳnh, Phường Nguyễn Cư Trinh, Quận 1, Thành phố Hồ Chí Minh, Việt Nam</v>
          </cell>
          <cell r="D1233">
            <v>0</v>
          </cell>
        </row>
        <row r="1234">
          <cell r="A1234" t="str">
            <v>COOPCUCHI</v>
          </cell>
          <cell r="B1234" t="str">
            <v>CÔNG TY TNHH MỘT THÀNH VIÊN SÀI GÒN CO.OP CỦ CHI</v>
          </cell>
          <cell r="C1234" t="str">
            <v>357 Quốc lộ 22, ấp Thượng, Xã Tân Thông Hội, Huyện Củ Chi, Thành phố Hồ Chí Minh, Việt Nam</v>
          </cell>
          <cell r="D1234">
            <v>0</v>
          </cell>
        </row>
        <row r="1235">
          <cell r="A1235" t="str">
            <v>COOPDAMSEN</v>
          </cell>
          <cell r="B1235" t="str">
            <v>CÔNG TY TNHH MỘT THÀNH VIÊN SÀI GÒN CO.OP ĐẦM SEN</v>
          </cell>
          <cell r="C1235" t="str">
            <v>Tầng trệt, tầng 1, tầng 2, (Siêu thị Co.op Mart), Khu A, Chu, Phường 15, Quận 11, Thành phố Hồ Chí Minh, Việt Nam</v>
          </cell>
          <cell r="D1235">
            <v>0</v>
          </cell>
        </row>
        <row r="1236">
          <cell r="A1236" t="str">
            <v>COOPDANANG</v>
          </cell>
          <cell r="B1236" t="str">
            <v>CÔNG TY TNHH MỘT THÀNH VIÊN TMDV SIÊU THỊ CO.OPMART ĐÀ NẴNG</v>
          </cell>
          <cell r="C1236" t="str">
            <v>478 Điện Biên Phủ, Phường Thanh Khê Đông, Quận Thanh Khê, Thành phố Đà Nẵng, Việt Nam</v>
          </cell>
          <cell r="D1236">
            <v>0</v>
          </cell>
          <cell r="F1236" t="str">
            <v>Hà Nội</v>
          </cell>
        </row>
        <row r="1237">
          <cell r="A1237" t="str">
            <v>cfxlinh</v>
          </cell>
          <cell r="B1237" t="str">
            <v>CÔNG TY TNHH SAIGON CO-OP FAIRPRICE/ Co-opXtra Linh Trung</v>
          </cell>
          <cell r="C1237" t="str">
            <v>Linh Trung, Thủ Đức, HCM</v>
          </cell>
          <cell r="D1237">
            <v>0</v>
          </cell>
          <cell r="E1237" t="str">
            <v>Quận Thủ Đức</v>
          </cell>
        </row>
        <row r="1238">
          <cell r="A1238" t="str">
            <v>cfxtan</v>
          </cell>
          <cell r="B1238" t="str">
            <v>CÔNG TY TNHH SAIGON CO-OP FAIRPRICE/ Co-opXtra Tân Phong</v>
          </cell>
          <cell r="C1238" t="str">
            <v>1058 Nguyễn Văn Linh, Q7, HCM</v>
          </cell>
          <cell r="D1238">
            <v>0</v>
          </cell>
          <cell r="E1238" t="str">
            <v>Quận 7</v>
          </cell>
        </row>
        <row r="1239">
          <cell r="A1239" t="str">
            <v>cfxpham</v>
          </cell>
          <cell r="B1239" t="str">
            <v>CÔNG TY TNHH SAIGON CO-OP FAIRPRICE/ Co-opXtra Phạm Văn Đồng</v>
          </cell>
          <cell r="C1239" t="str">
            <v>240-242 phạm Văn Đồng, Hiệp Bình Chánh, Thủ Đức, HCM</v>
          </cell>
          <cell r="D1239">
            <v>0</v>
          </cell>
          <cell r="E1239" t="str">
            <v>Quận Thủ Đức</v>
          </cell>
        </row>
        <row r="1240">
          <cell r="A1240" t="str">
            <v>cfxsu</v>
          </cell>
          <cell r="B1240" t="str">
            <v>CÔNG TY TNHH SAIGON CO-OP FAIRPRICE/ Co-opXtra Sư Vạn Hạnh</v>
          </cell>
          <cell r="C1240" t="str">
            <v>Q10, HCM</v>
          </cell>
          <cell r="D1240">
            <v>0</v>
          </cell>
          <cell r="E1240" t="str">
            <v>Quận 10</v>
          </cell>
        </row>
        <row r="1241">
          <cell r="A1241" t="str">
            <v>COOPFAIRPRICE</v>
          </cell>
          <cell r="B1241" t="str">
            <v>CÔNG TY TNHH SAIGON CO-OP FAIRPRICE</v>
          </cell>
          <cell r="C1241" t="str">
            <v>Số 199-205, Đường Nguyễn Thái Học, Phường Phạm Ngũ Lão, Quận 1, Thành phố Hồ Chí Minh, Việt Nam</v>
          </cell>
          <cell r="D1241">
            <v>0</v>
          </cell>
        </row>
        <row r="1242">
          <cell r="A1242" t="str">
            <v>coopfine0001</v>
          </cell>
          <cell r="B1242" t="str">
            <v>CÔNG TY TNHH MỘT THÀNH VIÊN CO.OP FINELIFE</v>
          </cell>
          <cell r="C1242" t="str">
            <v>Số 2, nguyễn văn Tưởng, KP3, P.Tân Phú, Q7, HCM</v>
          </cell>
          <cell r="D1242">
            <v>0</v>
          </cell>
          <cell r="F1242" t="str">
            <v>Hà Nội</v>
          </cell>
        </row>
        <row r="1243">
          <cell r="A1243" t="str">
            <v>coopfine0002</v>
          </cell>
          <cell r="B1243" t="str">
            <v>CÔNG TY TNHH MỘT THÀNH VIÊN CO.OP FINELIFE</v>
          </cell>
          <cell r="C1243" t="str">
            <v>Đường 9A, KDC Trung Sơn, Xã Bình Hưng, Huyện Bình Chánh, HCM</v>
          </cell>
          <cell r="D1243">
            <v>0</v>
          </cell>
          <cell r="F1243" t="str">
            <v>Hà Nội</v>
          </cell>
        </row>
        <row r="1244">
          <cell r="A1244" t="str">
            <v>COOPFINELIFE</v>
          </cell>
          <cell r="B1244" t="str">
            <v>CÔNG TY TNHH MỘT THÀNH VIÊN CO.OP FINELIFE</v>
          </cell>
          <cell r="C1244" t="str">
            <v>199-205 Nguyễn Thái Học, Phường Phạm Ngũ Lão, Quận 1, TP.HCM</v>
          </cell>
          <cell r="D1244">
            <v>0</v>
          </cell>
          <cell r="F1244" t="str">
            <v>Hà Nội</v>
          </cell>
        </row>
        <row r="1245">
          <cell r="A1245" t="str">
            <v>COOPFOOD-115</v>
          </cell>
          <cell r="B1245" t="str">
            <v>CHI NHÁNH - CÔNG TY TNHH MỘT THÀNH VIÊN THỰC PHẨM SAIGON CO.OP - CO.OP FOOD MIỀN BẮC</v>
          </cell>
          <cell r="C1245" t="str">
            <v>Tầng 1, Tòa 17T4 Dự án Hapulico Complex, Số 01 Đ.Nguyễn Huy Tưởng, P.Thanh Xuân Trung, Q.Thanh Xuân, TP.Hà Nội, Việt Nam</v>
          </cell>
          <cell r="D1245">
            <v>0</v>
          </cell>
          <cell r="F1245" t="str">
            <v>Hà Nội</v>
          </cell>
        </row>
        <row r="1246">
          <cell r="A1246" t="str">
            <v>COOPFOOD-123</v>
          </cell>
          <cell r="B1246" t="str">
            <v>CHI NHÁNH CÔNG TY TNHH MỘT THÀNH VIÊN THỰC PHẨM SAIGON CO.OP - CO.OP FOOD KHU VỰC BÌNH DƯƠNG</v>
          </cell>
          <cell r="C1246" t="str">
            <v>451 Lê Hồng Phong, Khu phố 8, Phường Phú Hòa, Thành phố Thủ Dầu Một, Tỉnh Bình Dương, Việt Nam</v>
          </cell>
          <cell r="D1246">
            <v>0</v>
          </cell>
          <cell r="F1246" t="str">
            <v>Hà Nội</v>
          </cell>
        </row>
        <row r="1247">
          <cell r="A1247" t="str">
            <v>COOPFOOD-144</v>
          </cell>
          <cell r="B1247" t="str">
            <v>CHI NHÁNH CÔNG TY TNHH MỘT THÀNH VIÊN THỰC PHẨM SAIGON CO.OP - CO.OP FOOD KHU VỰC CẦN THƠ</v>
          </cell>
          <cell r="C1247" t="str">
            <v>111 Phạm Ngũ Lão, Phường Thới Bình, Quận Ninh Kiều, Thành phố Cần Thơ, Việt Nam</v>
          </cell>
          <cell r="D1247">
            <v>0</v>
          </cell>
          <cell r="F1247" t="str">
            <v>Hà Nội</v>
          </cell>
        </row>
        <row r="1248">
          <cell r="A1248" t="str">
            <v>COOPFOODLONGHAU</v>
          </cell>
          <cell r="B1248" t="str">
            <v>CHI NHÁNH CÔNG TY TNHH MỘT THÀNH VIÊN THỰC PHẨM SAIGON CO.OP - CỬA HÀNG CO.OP FOOD LONG HẬU</v>
          </cell>
          <cell r="C1248" t="str">
            <v>Lô A khu lưu trú, khu công nghiệp Long Hậu, Đường Long Hậu-Hiệp Phước, ấp 3, Xã Long Hậu, Huyện Cần Giuộc, Tỉnh Long An, Việt Nam</v>
          </cell>
          <cell r="D1248">
            <v>0</v>
          </cell>
          <cell r="F1248" t="str">
            <v>Hà Nội</v>
          </cell>
        </row>
        <row r="1249">
          <cell r="A1249" t="str">
            <v>COOPGOVAP</v>
          </cell>
          <cell r="B1249" t="str">
            <v>CÔNG TY TNHH MỘT THÀNH VIÊN SÀI GÒN CO.OP GÒ VẤP</v>
          </cell>
          <cell r="C1249" t="str">
            <v>543/1 Phan Văn Trị, Phường 7, Quận Gò Vấp, Thành phố Hồ Chí Minh, Việt Nam</v>
          </cell>
          <cell r="D1249">
            <v>0</v>
          </cell>
        </row>
        <row r="1250">
          <cell r="A1250" t="str">
            <v>COOPHANOI</v>
          </cell>
          <cell r="B1250" t="str">
            <v>CÔNG TY TNHH MỘT THÀNH VIÊN SÀI GÒN CO.OP HÀ NỘI</v>
          </cell>
          <cell r="C1250" t="str">
            <v>Km số 10 đường Nguyễn Trãi, Phường Mộ Lao, Quận Hà Đông, Thành phố Hà Nội, Việt Nam</v>
          </cell>
          <cell r="D1250">
            <v>0</v>
          </cell>
          <cell r="F1250" t="str">
            <v>Hà Nội</v>
          </cell>
        </row>
        <row r="1251">
          <cell r="A1251" t="str">
            <v>COOPHAUGIANG</v>
          </cell>
          <cell r="B1251" t="str">
            <v>CÔNG TY TNHH MỘT THÀNH VIÊN SÀI GÒN CO.OP HẬU GIANG</v>
          </cell>
          <cell r="C1251" t="str">
            <v>188 Hậu Giang, Phường 06, Quận 6, Thành phố Hồ Chí Minh, Việt Nam</v>
          </cell>
          <cell r="D1251">
            <v>0</v>
          </cell>
        </row>
        <row r="1252">
          <cell r="A1252" t="str">
            <v>COOPHOABINH</v>
          </cell>
          <cell r="B1252" t="str">
            <v>CÔNG TY TNHH MỘT THÀNH VIÊN CO.OP MART HÒA BÌNH</v>
          </cell>
          <cell r="C1252" t="str">
            <v>175 đường Hòa Bình, Phường Hiệp Tân, Quận Tân phú, Thành phố Hồ Chí Minh, Việt Nam</v>
          </cell>
          <cell r="D1252">
            <v>0</v>
          </cell>
        </row>
        <row r="1253">
          <cell r="A1253" t="str">
            <v>COOPHOAHAO</v>
          </cell>
          <cell r="B1253" t="str">
            <v>CÔNG TY TNHH MỘT THÀNH VIÊN CO.OPMART HÒA HẢO</v>
          </cell>
          <cell r="C1253" t="str">
            <v>0.01 - 0.02 - 0.03 Cao ốc B Ngô Gia Tự, Hòa Hảo, Phường 03, Quận 10, Thành phố Hồ Chí Minh, Việt Nam</v>
          </cell>
          <cell r="D1253">
            <v>0</v>
          </cell>
        </row>
        <row r="1254">
          <cell r="A1254" t="str">
            <v>COOPHOANGMAI</v>
          </cell>
          <cell r="B1254" t="str">
            <v>CÔNG TY TNHH MỘT THÀNH VIÊN CO.OPMART HOÀNG MAI</v>
          </cell>
          <cell r="C1254" t="str">
            <v>Km số 10 đường Nguyễn Trãi, Phường Mộ Lao, Quận Hà Đông, Thành phố Hà Nội, Việt Nam</v>
          </cell>
          <cell r="D1254">
            <v>0</v>
          </cell>
          <cell r="F1254" t="str">
            <v>Hà Nội</v>
          </cell>
        </row>
        <row r="1255">
          <cell r="A1255" t="str">
            <v>COOPHOCMON</v>
          </cell>
          <cell r="B1255" t="str">
            <v>CÔNG TY TNHH MỘT THÀNH VIÊN SÀI GÒN CO.OP HÓC MÔN</v>
          </cell>
          <cell r="C1255" t="str">
            <v>380 đường Đặng Thúc Vịnh, ấp Thới Tứ 1, Xã Thới Tam Thôn, Huyện Hóc Môn, Thành phố Hồ Chí Minh, Việt Nam</v>
          </cell>
          <cell r="D1255">
            <v>0</v>
          </cell>
        </row>
        <row r="1256">
          <cell r="A1256" t="str">
            <v>COOPHUE</v>
          </cell>
          <cell r="B1256" t="str">
            <v>CÔNG TY TNHH MỘT THÀNH VIÊN CO.OP MART HUẾ</v>
          </cell>
          <cell r="C1256" t="str">
            <v>Trung tâm Thương mại Trường Tiền Plaza, 06 Trần Hưng Đạo, Phường Phú Hòa, Thành phố Huế, Tỉnh Thừa Thiên - Huế, Việt Nam</v>
          </cell>
          <cell r="D1256">
            <v>0</v>
          </cell>
          <cell r="F1256" t="str">
            <v>Hà Nội</v>
          </cell>
        </row>
        <row r="1257">
          <cell r="A1257" t="str">
            <v>COOPKVSG</v>
          </cell>
          <cell r="B1257" t="str">
            <v>CÔNG TY TNHH MỘT THÀNH VIÊN KHO VẬN SÀI GÒN CO.OP</v>
          </cell>
          <cell r="C1257" t="str">
            <v>199 - 205 Nguyễn Thái Học, Phường Phạm Ngũ Lão, Quận 1, Thành phố Hồ Chí Minh, Việt Nam</v>
          </cell>
          <cell r="D1257">
            <v>0</v>
          </cell>
        </row>
        <row r="1258">
          <cell r="A1258" t="str">
            <v>COOPMARTVINHLOCB</v>
          </cell>
          <cell r="B1258" t="str">
            <v>CN LIÊN HIỆP HỢP TÁC XÃ THƯƠNG MẠI TP. HỒ CHÍ MINH - CO.OPMART VĨNH LỘC B</v>
          </cell>
          <cell r="C1258" t="str">
            <v>Số 2 khu tái định cư Vĩnh Lộc B đường số 8, Xã Vĩnh Lộc B, Huyện Bình Chánh, Thành phố Hồ Chí Minh, Việt Nam</v>
          </cell>
          <cell r="D1258">
            <v>0</v>
          </cell>
        </row>
        <row r="1259">
          <cell r="A1259" t="str">
            <v>COOPNAMSG</v>
          </cell>
          <cell r="B1259" t="str">
            <v>CÔNG TY TNHH MỘT THÀNH VIÊN SÀI GÒN CO.OP NAM SÀI GÒN</v>
          </cell>
          <cell r="C1259" t="str">
            <v>1362 Đường Huỳnh Tấn Phát, Khu Phố 1, Phường Phú Mỹ, Quận 7, Thành phố Hồ Chí Minh, Việt Nam</v>
          </cell>
          <cell r="D1259">
            <v>0</v>
          </cell>
        </row>
        <row r="1260">
          <cell r="A1260" t="str">
            <v>COOPNDC</v>
          </cell>
          <cell r="B1260" t="str">
            <v>CÔNG TY TNHH MỘT THÀNH VIÊN SÀI GÒN CO.OP ĐÌNH CHIỂU</v>
          </cell>
          <cell r="C1260" t="str">
            <v>168 Nguyễn Đình Chiểu, Phường Võ Thị Sáu, Quận 3, Thành phố Hồ Chí Minh, Việt Nam</v>
          </cell>
          <cell r="D1260">
            <v>0</v>
          </cell>
        </row>
        <row r="1261">
          <cell r="A1261" t="str">
            <v>COOPNGABAYHG</v>
          </cell>
          <cell r="B1261" t="str">
            <v>CÔNG TY TNHH MỘT THÀNH VIÊN CO.OPMART NGÃ BẢY HẬU GIANG</v>
          </cell>
          <cell r="C1261" t="str">
            <v>Khu vực 3, Phường Ngã Bảy, Thành phố Ngã Bảy, Tỉnh Hậu Giang, Việt Nam</v>
          </cell>
          <cell r="D1261">
            <v>0</v>
          </cell>
          <cell r="F1261" t="str">
            <v>Hà Nội</v>
          </cell>
        </row>
        <row r="1262">
          <cell r="A1262" t="str">
            <v>COOPNGUYENXI</v>
          </cell>
          <cell r="B1262" t="str">
            <v>CÔNG TY TNHH MỘT THÀNH VIÊN CO.OP MART NGUYỄN XÍ</v>
          </cell>
          <cell r="C1262" t="str">
            <v>Số 57 Quốc Lộ 13, Phường 26, Quận Bình Thạnh, Thành phố Hồ Chí Minh, Việt Nam</v>
          </cell>
          <cell r="D1262">
            <v>0</v>
          </cell>
        </row>
        <row r="1263">
          <cell r="A1263" t="str">
            <v>COOPNHATRANG</v>
          </cell>
          <cell r="B1263" t="str">
            <v>CÔNG TY TNHH MỘT THÀNH VIÊN CO.OPMART NHA TRANG</v>
          </cell>
          <cell r="C1263" t="str">
            <v>02 Lê Hồng Phong, Phường Phước Hải, Thành phố Nha Trang, Tỉnh Khánh Hòa, Việt Nam</v>
          </cell>
          <cell r="D1263">
            <v>0</v>
          </cell>
          <cell r="F1263" t="str">
            <v>Hà Nội</v>
          </cell>
        </row>
        <row r="1264">
          <cell r="A1264" t="str">
            <v>COOPNHIEULOC</v>
          </cell>
          <cell r="B1264" t="str">
            <v>CÔNG TY TNHH MỘT THÀNH VIÊN SÀI GÒN CO.OP NHIÊU LỘC</v>
          </cell>
          <cell r="C1264" t="str">
            <v>Cao ốc SCREC, Trường Sa, Phường 12, Quận 3, Thành phố Hồ Chí Minh, Việt Nam</v>
          </cell>
          <cell r="D1264">
            <v>0</v>
          </cell>
        </row>
        <row r="1265">
          <cell r="A1265" t="str">
            <v>COOPPHULAM</v>
          </cell>
          <cell r="B1265" t="str">
            <v>CÔNG TY TNHH MỘT THÀNH VIÊN SÀI GÒN CO.OP PHÚ LÂM</v>
          </cell>
          <cell r="C1265" t="str">
            <v>6 Bà Hom, Phường 13, Quận 6, Thành phố Hồ Chí Minh, Việt Nam</v>
          </cell>
          <cell r="D1265">
            <v>0</v>
          </cell>
        </row>
        <row r="1266">
          <cell r="A1266" t="str">
            <v>COOPPHUNHUAN</v>
          </cell>
          <cell r="B1266" t="str">
            <v>CÔNG TY TNHH MỘT THÀNH VIÊN SÀI GÒN CO.OP PHÚ NHUẬN</v>
          </cell>
          <cell r="C1266" t="str">
            <v>571-573 Nguyễn Kiệm, Phường 09, Quận Phú Nhuận, Thành phố Hồ Chí Minh, Việt Nam</v>
          </cell>
          <cell r="D1266">
            <v>0</v>
          </cell>
        </row>
        <row r="1267">
          <cell r="A1267" t="str">
            <v>COOPRACHGIA</v>
          </cell>
          <cell r="B1267" t="str">
            <v>CÔNG TY TNHH THƯƠNG MẠI SÀI GÒN CO.OP RẠCH GIÁ</v>
          </cell>
          <cell r="C1267" t="str">
            <v>Khu trung tâm thương mại tổng hợp 16 ha, Phường Vĩnh Thanh Vân, Thành phố Rạch Giá, Tỉnh Kiên Giang, Việt Nam</v>
          </cell>
          <cell r="D1267">
            <v>0</v>
          </cell>
          <cell r="F1267" t="str">
            <v>Hà Nội</v>
          </cell>
        </row>
        <row r="1268">
          <cell r="A1268" t="str">
            <v>COOPRACHMIEU</v>
          </cell>
          <cell r="B1268" t="str">
            <v>CÔNG TY TNHH MỘT THÀNH VIÊN SÀI GÒN CO.OP RẠCH MIỄU</v>
          </cell>
          <cell r="C1268" t="str">
            <v>48 Hoa Sứ, Phường 07, Quận Phú Nhuận, Thành phố Hồ Chí Minh, Việt Nam</v>
          </cell>
          <cell r="D1268">
            <v>0</v>
          </cell>
        </row>
        <row r="1269">
          <cell r="A1269" t="str">
            <v>COOPTAMKY</v>
          </cell>
          <cell r="B1269" t="str">
            <v>CÔNG TY TNHH MỘT THÀNH VIÊN SÀI GÒN CO.OP TAM KỲ</v>
          </cell>
          <cell r="C1269" t="str">
            <v>07 Phan Chu Trinh, Phường Phước Hòa, Thành phố Tam Kỳ, Tỉnh Quảng Nam, Việt Nam</v>
          </cell>
          <cell r="D1269">
            <v>0</v>
          </cell>
          <cell r="F1269" t="str">
            <v>Hà Nội</v>
          </cell>
        </row>
        <row r="1270">
          <cell r="A1270" t="str">
            <v>COOPTHANGLOI</v>
          </cell>
          <cell r="B1270" t="str">
            <v>CÔNG TY TNHH MỘT THÀNH VIÊN SÀI GÒN CO.OP THẮNG LỢI</v>
          </cell>
          <cell r="C1270" t="str">
            <v>102 Đường Phan Văn Hớn, phường Tân Thới Nhất, Quận 12, Thành phố Hồ Chí Minh, Việt Nam</v>
          </cell>
          <cell r="D1270">
            <v>0</v>
          </cell>
        </row>
        <row r="1271">
          <cell r="A1271" t="str">
            <v>COOPTHANHHOA</v>
          </cell>
          <cell r="B1271" t="str">
            <v>CÔNG TY TNHH MỘT THÀNH VIÊN CO.OPMART THANH HÓA</v>
          </cell>
          <cell r="C1271" t="str">
            <v>Trung tâm thương mại HD, đường Phan Chu Trinh, Phường Điện Biên, Thành phố Thanh Hoá, Tỉnh Thanh Hoá, Việt Nam</v>
          </cell>
          <cell r="D1271">
            <v>0</v>
          </cell>
          <cell r="F1271" t="str">
            <v>Hà Nội</v>
          </cell>
        </row>
        <row r="1272">
          <cell r="A1272" t="str">
            <v>COOPTIENHOANG</v>
          </cell>
          <cell r="B1272" t="str">
            <v>CÔNG TY TNHH MỘT THÀNH VIÊN SÀI GÒN CO.OP TIÊN HOÀNG</v>
          </cell>
          <cell r="C1272" t="str">
            <v>199 - 205 Nguyễn Thái Học, Phường Phạm Ngũ Lão, Quận 1, Thành phố Hồ Chí Minh, Việt Nam</v>
          </cell>
          <cell r="D1272">
            <v>0</v>
          </cell>
        </row>
        <row r="1273">
          <cell r="A1273" t="str">
            <v>COOPTOANTAM</v>
          </cell>
          <cell r="B1273" t="str">
            <v>CÔNG TY TNHH THƯƠNG MẠI DỊCH VỤ SAIGON CO.OP TOÀN TÂM</v>
          </cell>
          <cell r="C1273" t="str">
            <v>Trung tâm Thương mại - văn hóa - dịch vụ - giải trí, 497 Hòa, Phường 07, Quận 10, Thành phố Hồ Chí Minh, Việt Nam</v>
          </cell>
          <cell r="D1273">
            <v>0</v>
          </cell>
          <cell r="E1273">
            <v>0</v>
          </cell>
          <cell r="F1273">
            <v>0</v>
          </cell>
        </row>
        <row r="1274">
          <cell r="A1274" t="str">
            <v>COOPTRANGBANG</v>
          </cell>
          <cell r="B1274" t="str">
            <v>CÔNG TY TNHH MỘT THÀNH VIÊN CO.OPMART TRẢNG BÀNG</v>
          </cell>
          <cell r="C1274" t="str">
            <v>Khu phố Lộc An, Phường Trảng Bàng, Thị xã Trảng Bàng, Tỉnh Tây Ninh, Việt Nam</v>
          </cell>
          <cell r="D1274">
            <v>0</v>
          </cell>
          <cell r="F1274" t="str">
            <v>Hà Nội</v>
          </cell>
        </row>
        <row r="1275">
          <cell r="A1275" t="str">
            <v>COOPVINHPHUC</v>
          </cell>
          <cell r="B1275" t="str">
            <v>CÔNG TY TNHH MỘT THÀNH VIÊN CO.OP MART VĨNH PHÚC</v>
          </cell>
          <cell r="C1275" t="str">
            <v>Tòa nhà Trung tâm Thương mại SOIVA Plaza, Đường Mê Linh, Phường Khai Quang, Thành phố Vĩnh Yên, Tỉnh Vĩnh Phúc, Việt Nam</v>
          </cell>
          <cell r="D1275">
            <v>0</v>
          </cell>
          <cell r="F1275" t="str">
            <v>Hà Nội</v>
          </cell>
        </row>
        <row r="1276">
          <cell r="A1276" t="str">
            <v>COOPVUNGTAU</v>
          </cell>
          <cell r="B1276" t="str">
            <v>CÔNG TY TNHH TMDV SÀI GÒN VŨNG TÀU</v>
          </cell>
          <cell r="C1276" t="str">
            <v>Số 36 Nguyễn Thái Học, Phường 7, Thành Phố Vũng Tàu, Tỉnh Bà Rịa - Vũng Tàu, Việt Nam</v>
          </cell>
          <cell r="D1276">
            <v>0</v>
          </cell>
          <cell r="F1276" t="str">
            <v>Hà Nội</v>
          </cell>
        </row>
        <row r="1277">
          <cell r="A1277" t="str">
            <v>COOPVUNGTAU2</v>
          </cell>
          <cell r="B1277" t="str">
            <v>CÔNG TY TNHH MTV CO.OPMART VŨNG TÀU 2</v>
          </cell>
          <cell r="C1277" t="str">
            <v>Số 36 Nguyễn Thái Học, Phường 7, Thành Phố Vũng Tàu, Tỉnh Bà Rịa - Vũng Tàu, Việt Nam</v>
          </cell>
          <cell r="D1277">
            <v>0</v>
          </cell>
          <cell r="F1277" t="str">
            <v>Hà Nội</v>
          </cell>
        </row>
        <row r="1278">
          <cell r="A1278" t="str">
            <v>COOPXLHN</v>
          </cell>
          <cell r="B1278" t="str">
            <v>CÔNG TY TNHH MỘT THÀNH VIÊN SÀI GÒN CO.OP XA LỘ HÀ NỘI</v>
          </cell>
          <cell r="C1278" t="str">
            <v>191 Quang Trung, Phường Hiệp Phú, Quận 9 (Hết hiệu lực), Thành phố Hồ Chí Minh, Việt Nam</v>
          </cell>
          <cell r="D1278">
            <v>0</v>
          </cell>
        </row>
        <row r="1279">
          <cell r="A1279" t="str">
            <v>CQT</v>
          </cell>
          <cell r="B1279" t="str">
            <v>CÔNG TY TNHH THƯƠNG MẠI DỊCH VỤ CQT</v>
          </cell>
          <cell r="C1279" t="str">
            <v>387/24 Phan Văn Trị, Phường 02, Quận 5, Thành phố Hồ Chí Minh, Việt Nam</v>
          </cell>
          <cell r="D1279">
            <v>0</v>
          </cell>
        </row>
        <row r="1280">
          <cell r="A1280" t="str">
            <v>CTDUCPHONG</v>
          </cell>
          <cell r="B1280" t="str">
            <v>CTY TNHH ĐẦU TƯ XNK ĐỨC PHONG</v>
          </cell>
          <cell r="C1280" t="str">
            <v>Số 041 Nguyễn Thị Định, P. Tân Phong, TP. Lai Châu, T. Lai Châu</v>
          </cell>
          <cell r="D1280">
            <v>0</v>
          </cell>
          <cell r="F1280" t="str">
            <v>Hà Nội</v>
          </cell>
        </row>
        <row r="1281">
          <cell r="A1281" t="str">
            <v>CTNHATTHUONG</v>
          </cell>
          <cell r="B1281" t="str">
            <v>CÔNG TY TNHH THƯƠNG MẠI XUẤT NHẬP KHẨU NHẬT THƯƠNG</v>
          </cell>
          <cell r="C1281" t="str">
            <v>S02.03.01S04 Vinhomes Grand Park, 512 Nguyễn Xiển, Tổ 16, Khu Phố Long Hòa, Phường Long Thạnh Mỹ, Thành Phố Thủ Đức, TP Hồ Chí Minh</v>
          </cell>
          <cell r="D1281">
            <v>0</v>
          </cell>
          <cell r="F1281" t="str">
            <v>Hà Nội</v>
          </cell>
        </row>
        <row r="1282">
          <cell r="A1282" t="str">
            <v>CTTTM FARM</v>
          </cell>
          <cell r="B1282" t="str">
            <v>CÔNG TY TNHH ĐẦU TƯ VÀ PHÁT TRIỂN TTM FARM</v>
          </cell>
          <cell r="C1282" t="str">
            <v>Thôn Đồng Mỹ, Xã Lý Thường Kiệt, Huyện Yên Mỹ, Tỉnh Hưng Yên, Việt Nam</v>
          </cell>
          <cell r="D1282">
            <v>0</v>
          </cell>
          <cell r="F1282" t="str">
            <v>Hà Nội</v>
          </cell>
        </row>
        <row r="1283">
          <cell r="A1283" t="str">
            <v>CTYBB&amp;CC</v>
          </cell>
          <cell r="B1283" t="str">
            <v>CÔNG TY TNHH MỘT THÀNH VIÊN THƯƠNG MẠI DỊCH VỤ BB&amp;CC</v>
          </cell>
          <cell r="C1283" t="str">
            <v>380/283 Nguyễn Duy, Phường 9, Quận 8, Thành phố Hồ Chí Minh, Việt Nam</v>
          </cell>
          <cell r="D1283">
            <v>0</v>
          </cell>
        </row>
        <row r="1284">
          <cell r="A1284" t="str">
            <v>CTYSUBIN</v>
          </cell>
          <cell r="B1284" t="str">
            <v>CÔNG TY TNHH TÃ SỮA SU BIN</v>
          </cell>
          <cell r="C1284" t="str">
            <v>756B âu Cơ, Phường 14, Quận Tân Bình, Thành phố Hồ Chí Minh, Việt Nam</v>
          </cell>
          <cell r="D1284">
            <v>0</v>
          </cell>
        </row>
        <row r="1285">
          <cell r="A1285" t="str">
            <v>CUONGGIAPHAT</v>
          </cell>
          <cell r="B1285" t="str">
            <v>CÔNG TY TNHH XÂY LẮP KỸ THUẬT CƠ ĐIỆN CƯỜNG GIA PHÁT</v>
          </cell>
          <cell r="C1285" t="str">
            <v>8/7 Đường 46, Kp6, P.Hiệp Bình Chánh, TP.Thủ Đức, TP. HCM</v>
          </cell>
          <cell r="D1285">
            <v>0</v>
          </cell>
          <cell r="F1285" t="str">
            <v>Hà Nội</v>
          </cell>
        </row>
        <row r="1286">
          <cell r="A1286" t="str">
            <v>DANGNHAT</v>
          </cell>
          <cell r="B1286" t="str">
            <v>CÔNG TY TNHH THƯƠNG MẠI ĐĂNG NHẬT</v>
          </cell>
          <cell r="C1286" t="str">
            <v>77 B HOÀNG VĂN THỤ, PHƯỜNG 15, QUẬN PHÚ NHUẬN, TP.HCM</v>
          </cell>
          <cell r="D1286">
            <v>0</v>
          </cell>
          <cell r="F1286" t="str">
            <v>Hà Nội</v>
          </cell>
        </row>
        <row r="1287">
          <cell r="A1287" t="str">
            <v>DAUKHISAIGON</v>
          </cell>
          <cell r="B1287" t="str">
            <v>CÔNG TY CỔ PHẦN XĂNG DẦU DẦU KHÍ SÀI GÒN</v>
          </cell>
          <cell r="C1287" t="str">
            <v>tầng 10, tòa nhà Petroland, số 12 Tân Trào, Phường Tân Phú, Quận 7, TP Hồ Chí Minh</v>
          </cell>
          <cell r="D1287">
            <v>0</v>
          </cell>
          <cell r="F1287" t="str">
            <v>Hà Nội</v>
          </cell>
        </row>
        <row r="1288">
          <cell r="A1288" t="str">
            <v>DETGIADUNGPHONGPHU</v>
          </cell>
          <cell r="B1288" t="str">
            <v>CÔNG TY CỔ PHẦN DỆT GIA DỤNG PHONG PHÚ</v>
          </cell>
          <cell r="C1288" t="str">
            <v>Thôn Hạnh Trí - Xã Quảng Sơn - Huyện Ninh Sơn - Ninh Thuận.</v>
          </cell>
          <cell r="D1288">
            <v>0</v>
          </cell>
          <cell r="F1288" t="str">
            <v>Hà Nội</v>
          </cell>
        </row>
        <row r="1289">
          <cell r="A1289" t="str">
            <v>dh96</v>
          </cell>
          <cell r="B1289" t="str">
            <v>CÔNG TY TNHH MỘT THÀNH VIÊN HỘI NHẬP PHÁT TRIỂN ĐÔNG HƯNG</v>
          </cell>
          <cell r="C1289" t="str">
            <v>96 Cao Thắng, Phường 04, Quận 3, Thành phố Hồ Chí Minh, Việt Nam</v>
          </cell>
          <cell r="D1289">
            <v>0</v>
          </cell>
          <cell r="E1289" t="str">
            <v>Quận 3</v>
          </cell>
        </row>
        <row r="1290">
          <cell r="A1290" t="str">
            <v>dh21</v>
          </cell>
          <cell r="B1290" t="str">
            <v>CÔNG TY TNHH MỘT THÀNH VIÊN HỘI NHẬP PHÁT TRIỂN ĐÔNG HƯNG</v>
          </cell>
          <cell r="C1290" t="str">
            <v>21-23 Nguyễn Thị Minh Khai, Phường Bến Nghé, Q1, TP HCM</v>
          </cell>
          <cell r="D1290">
            <v>0</v>
          </cell>
        </row>
        <row r="1291">
          <cell r="A1291" t="str">
            <v>dh46</v>
          </cell>
          <cell r="B1291" t="str">
            <v>CÔNG TY TNHH MỘT THÀNH VIÊN HỘI NHẬP PHÁT TRIỂN ĐÔNG HƯNG</v>
          </cell>
          <cell r="C1291" t="str">
            <v>49 Đường 66, Phường Thảo Điền, Q2, Tp HCM.</v>
          </cell>
          <cell r="D1291">
            <v>0</v>
          </cell>
        </row>
        <row r="1292">
          <cell r="A1292" t="str">
            <v>dh50</v>
          </cell>
          <cell r="B1292" t="str">
            <v>CÔNG TY TNHH MỘT THÀNH VIÊN HỘI NHẬP PHÁT TRIỂN ĐÔNG HƯNG</v>
          </cell>
          <cell r="C1292" t="str">
            <v>Số 50, Đường số 3, Khu phố 4, Phường Bình An, Q2, TP HCM</v>
          </cell>
          <cell r="D1292">
            <v>0</v>
          </cell>
        </row>
        <row r="1293">
          <cell r="A1293" t="str">
            <v>dhtang4</v>
          </cell>
          <cell r="B1293" t="str">
            <v>CÔNG TY TNHH MỘT THÀNH VIÊN HỘI NHẬP PHÁT TRIỂN ĐÔNG HƯNG</v>
          </cell>
          <cell r="C1293" t="str">
            <v>Tầng 4 Trung tâm Thương mại Parkson Department Store, 126 Hùng Vương, Phường 12, Q5, TP HCM</v>
          </cell>
          <cell r="D1293">
            <v>0</v>
          </cell>
        </row>
        <row r="1294">
          <cell r="A1294" t="str">
            <v>dhc2</v>
          </cell>
          <cell r="B1294" t="str">
            <v>CÔNG TY TNHH MỘT THÀNH VIÊN HỘI NHẬP PHÁT TRIỂN ĐÔNG HƯNG</v>
          </cell>
          <cell r="C1294" t="str">
            <v>C2.00.01 tầng trệt, Khu thương mại Chung cư Him Lam Chợ Lớn, 491 Hậu Giang, Phường 11, Q6, TP HCM</v>
          </cell>
          <cell r="D1294">
            <v>0</v>
          </cell>
        </row>
        <row r="1295">
          <cell r="A1295" t="str">
            <v>dh112</v>
          </cell>
          <cell r="B1295" t="str">
            <v>CÔNG TY TNHH MỘT THÀNH VIÊN HỘI NHẬP PHÁT TRIỂN ĐÔNG HƯNG</v>
          </cell>
          <cell r="C1295" t="str">
            <v>112, 114, 116 Hà Huy Tập, Phường Tân Phong, Q7, TP HCM</v>
          </cell>
          <cell r="D1295">
            <v>0</v>
          </cell>
        </row>
        <row r="1296">
          <cell r="A1296" t="str">
            <v>DONGHUNG0008</v>
          </cell>
          <cell r="B1296" t="str">
            <v>CÔNG TY TNHH MỘT THÀNH VIÊN HỘI NHẬP PHÁT TRIỂN ĐÔNG HƯNG</v>
          </cell>
          <cell r="C1296" t="str">
            <v>SC-10, Khu phố Green View, Đường Nguyễn Lương Bằng, Phường Tân Phú, Q7, TP HCM</v>
          </cell>
          <cell r="D1296">
            <v>0</v>
          </cell>
        </row>
        <row r="1297">
          <cell r="A1297" t="str">
            <v>AENHT</v>
          </cell>
          <cell r="B1297" t="str">
            <v>CÔNG TY TNHH MỘT THÀNH VIÊN HỘI NHẬP PHÁT TRIỂN ĐÔNG HƯNG</v>
          </cell>
          <cell r="C1297" t="str">
            <v>Khu vực 2, Tháp 2, Tòa nhà Sun Rise, 23 Nguyễn Hữu Thọ, Phường Tân Hưng, Q7, TP HCM</v>
          </cell>
          <cell r="D1297">
            <v>0</v>
          </cell>
        </row>
        <row r="1298">
          <cell r="A1298" t="str">
            <v>SMLLQ</v>
          </cell>
          <cell r="B1298" t="str">
            <v>CHI NHÁNH CÔNG TY TNHH MỘT THÀNH VIÊN HỘI NHẬP PHÁT TRIỂN ĐÔNG HƯNG TẠI BÌNH DƯƠNG</v>
          </cell>
          <cell r="C1298" t="str">
            <v>215A Yersin, Phường Phú Cường, Thành phố Thủ Dầu Một, Tỉnh Bình Dương, Việt Nam</v>
          </cell>
          <cell r="D1298">
            <v>0</v>
          </cell>
        </row>
        <row r="1299">
          <cell r="A1299" t="str">
            <v>DONGHUNG0010</v>
          </cell>
          <cell r="B1299" t="str">
            <v>CÔNG TY TNHH MỘT THÀNH VIÊN HỘI NHẬP PHÁT TRIỂN ĐÔNG HƯNG</v>
          </cell>
          <cell r="C1299" t="str">
            <v>11A đường Bùi Bằng Đoàn, Khu phố 3, Phường Tân Phong, Q7, TP HCM</v>
          </cell>
          <cell r="D1299">
            <v>0</v>
          </cell>
        </row>
        <row r="1300">
          <cell r="A1300" t="str">
            <v>DONGHUNG0011</v>
          </cell>
          <cell r="B1300" t="str">
            <v>CÔNG TY TNHH MỘT THÀNH VIÊN HỘI NHẬP PHÁT TRIỂN ĐÔNG HƯNG</v>
          </cell>
          <cell r="C1300" t="str">
            <v>11A đường Bùi Bằng Đoàn, Khu phố 3, Phường Tân Phong, Q7, TP HCM</v>
          </cell>
          <cell r="D1300">
            <v>0</v>
          </cell>
        </row>
        <row r="1301">
          <cell r="A1301" t="str">
            <v>DONGHUNG0012</v>
          </cell>
          <cell r="B1301" t="str">
            <v>CÔNG TY TNHH MỘT THÀNH VIÊN HỘI NHẬP PHÁT TRIỂN ĐÔNG HƯNG</v>
          </cell>
          <cell r="C1301" t="str">
            <v>SC-02, SD-03, SF-04, SG-05, SE-13 Số 18-20 đường Tôn Dật Tiên, Khu phố Garden Plaza 1, Phường Tân Phong, Q7, TP HCM</v>
          </cell>
          <cell r="D1301">
            <v>0</v>
          </cell>
        </row>
        <row r="1302">
          <cell r="A1302" t="str">
            <v>DONGHUNG0013</v>
          </cell>
          <cell r="B1302" t="str">
            <v>CÔNG TY TNHH MỘT THÀNH VIÊN HỘI NHẬP PHÁT TRIỂN ĐÔNG HƯNG</v>
          </cell>
          <cell r="C1302" t="str">
            <v>Tầng trệt, lô B, Khu căn hộ Himlam Riverside, số 0.01-0.02 đường D1, Phường Tân Hưng, Q7, TP HCM</v>
          </cell>
          <cell r="D1302">
            <v>0</v>
          </cell>
        </row>
        <row r="1303">
          <cell r="A1303" t="str">
            <v>DONGHUNG0014</v>
          </cell>
          <cell r="B1303" t="str">
            <v>CÔNG TY TNHH MỘT THÀNH VIÊN HỘI NHẬP PHÁT TRIỂN ĐÔNG HƯNG</v>
          </cell>
          <cell r="C1303" t="str">
            <v>Tầng trệt, chung cư Phúc Yên, số 31-33 Phan Huy Ích, Phường 15, Q. Tân Bình, TP HCM</v>
          </cell>
          <cell r="D1303">
            <v>0</v>
          </cell>
        </row>
        <row r="1304">
          <cell r="A1304" t="str">
            <v>DONGHUNG0015</v>
          </cell>
          <cell r="B1304" t="str">
            <v>CÔNG TY TNHH MỘT THÀNH VIÊN HỘI NHẬP PHÁT TRIỂN ĐÔNG HƯNG</v>
          </cell>
          <cell r="C1304" t="str">
            <v>D0102, Nguyễn Hữu Thọ, Xã Phước Kiển, Huyện Nhà Bè, TP HCM</v>
          </cell>
          <cell r="D1304">
            <v>0</v>
          </cell>
        </row>
        <row r="1305">
          <cell r="A1305" t="str">
            <v>DONGHUNG0016</v>
          </cell>
          <cell r="B1305" t="str">
            <v>CÔNG TY TNHH MỘT THÀNH VIÊN HỘI NHẬP PHÁT TRIỂN ĐÔNG HƯNG</v>
          </cell>
          <cell r="C1305" t="str">
            <v>Số 03-04 tầng 1, KDC Conic, Đại lộ Nguyễn Văn Linh, Xã Phong Phú, Huyện Bình Chánh, TP HCM</v>
          </cell>
          <cell r="D1305">
            <v>0</v>
          </cell>
        </row>
        <row r="1306">
          <cell r="A1306" t="str">
            <v>DONGHUNG0017</v>
          </cell>
          <cell r="B1306" t="str">
            <v>CÔNG TY TNHH MỘT THÀNH VIÊN HỘI NHẬP PHÁT TRIỂN ĐÔNG HƯNG</v>
          </cell>
          <cell r="C1306" t="str">
            <v>205 Lạc Long Quân, phường 3, Q11, TP HCM</v>
          </cell>
          <cell r="D1306">
            <v>0</v>
          </cell>
        </row>
        <row r="1307">
          <cell r="A1307" t="str">
            <v>DONGHUNG0018</v>
          </cell>
          <cell r="B1307" t="str">
            <v>CÔNG TY TNHH MỘT THÀNH VIÊN HỘI NHẬP PHÁT TRIỂN ĐÔNG HƯNG</v>
          </cell>
          <cell r="C1307" t="str">
            <v>215A Yersin, P. Phú Cường, TP Thủ Dầu Một, Tỉnh Bình Dương</v>
          </cell>
          <cell r="D1307">
            <v>0</v>
          </cell>
        </row>
        <row r="1308">
          <cell r="A1308" t="str">
            <v>DONGHUNG0019</v>
          </cell>
          <cell r="B1308" t="str">
            <v>CÔNG TY TNHH MỘT THÀNH VIÊN HỘI NHẬP PHÁT TRIỂN ĐÔNG HƯNG</v>
          </cell>
          <cell r="C1308" t="str">
            <v>49 Hai Bà Trưng, Q. Hoàn Kiếm, TP HN</v>
          </cell>
          <cell r="D1308">
            <v>0</v>
          </cell>
        </row>
        <row r="1309">
          <cell r="A1309" t="str">
            <v>DONGHUNG-002</v>
          </cell>
          <cell r="B1309" t="str">
            <v>CHI NHÁNH CÔNG TY TNHH MỘT THÀNH VIÊN HỘI NHẬP PHÁT TRIỂN ĐÔNG HƯNG TẠI TP.HÀ NỘI</v>
          </cell>
          <cell r="C1309" t="str">
            <v>Số 49, đường Hai Bà Trưng, Phường Trần Hưng Đạo, Quận Hoàn Kiếm, Thành phố Hà Nội, Việt Nam</v>
          </cell>
          <cell r="D1309">
            <v>0</v>
          </cell>
        </row>
        <row r="1310">
          <cell r="A1310" t="str">
            <v>DONGHUNG0020</v>
          </cell>
          <cell r="B1310" t="str">
            <v>CÔNG TY TNHH MỘT THÀNH VIÊN HỘI NHẬP PHÁT TRIỂN ĐÔNG HƯNG</v>
          </cell>
          <cell r="C1310" t="str">
            <v>TTTM Indochina Plaza, Số 241 Xuân Thủy, Q. Cầu Giấy, TP HN</v>
          </cell>
          <cell r="D1310">
            <v>0</v>
          </cell>
        </row>
        <row r="1311">
          <cell r="A1311" t="str">
            <v>DONGHUNG0021</v>
          </cell>
          <cell r="B1311" t="str">
            <v>CÔNG TY TNHH MỘT THÀNH VIÊN HỘI NHẬP PHÁT TRIỂN ĐÔNG HƯNG</v>
          </cell>
          <cell r="C1311" t="str">
            <v>Tầng 1, tháp E, Rừng Cọ, Khu đô thị Ecopark, Xã Xuân Quan, Huyện Văn Giang, Tỉnh Hưng Yên</v>
          </cell>
          <cell r="D1311">
            <v>0</v>
          </cell>
        </row>
        <row r="1312">
          <cell r="A1312" t="str">
            <v>DONGHUNG-003</v>
          </cell>
          <cell r="B1312" t="str">
            <v>CHI NHÁNH CÔNG TY TNHH MỘT THÀNH VIÊN HỘI NHẬP PHÁT TRIỂN ĐÔNG HƯNG TẠI THÀNH PHỐ NHA TRANG</v>
          </cell>
          <cell r="C1312" t="str">
            <v>20 Trần Phú, Phường Lộc Thọ, Thành phố Nha Trang, Tỉnh Khánh Hòa, Việt Nam</v>
          </cell>
          <cell r="D1312">
            <v>0</v>
          </cell>
        </row>
        <row r="1313">
          <cell r="A1313" t="str">
            <v>DONGHUNG-023</v>
          </cell>
          <cell r="B1313" t="str">
            <v>CHI NHÁNH CÔNG TY TNHH MỘT THÀNH VIÊN HỘI NHẬP PHÁT TRIỂN ĐÔNG HƯNG TẠI HƯNG YÊN</v>
          </cell>
          <cell r="C1313" t="str">
            <v>Tầng 1, tháp E, Rừng Cọ, Khu đô thị Ecopark, Xã Xuân Quan, Huyện Văn Giang, Tỉnh Hưng Yên, Việt Nam</v>
          </cell>
          <cell r="D1313">
            <v>0</v>
          </cell>
        </row>
        <row r="1314">
          <cell r="A1314" t="str">
            <v>DONGHUNG-031</v>
          </cell>
          <cell r="B1314" t="str">
            <v>CHI NHÁNH CÔNG TY TNHH MỘT THÀNH VIÊN HỘI NHẬP PHÁT TRIỂN ĐÔNG HƯNG</v>
          </cell>
          <cell r="C1314" t="str">
            <v>G15 - Tầng trệt, số 1 đường số 17A, khu phố 11, Phường Bình Trị Đông B, Quận Bình Tân, Thành phố Hồ Chí Minh, Việt Nam</v>
          </cell>
          <cell r="D1314">
            <v>0</v>
          </cell>
        </row>
        <row r="1315">
          <cell r="A1315" t="str">
            <v>DONGHUNG-032</v>
          </cell>
          <cell r="B1315" t="str">
            <v>CHI NHÁNH CÔNG TY TNHH MỘT THÀNH VIÊN HỘI NHẬP PHÁT TRIỂN ĐÔNG HƯNG</v>
          </cell>
          <cell r="C1315" t="str">
            <v>Số 50 Đường số 3, Khu phố 4, Phường An Khánh, Thành phố Thủ Đức (Hết HL), Thành phố Hồ Chí Minh, Việt Nam</v>
          </cell>
          <cell r="D1315">
            <v>0</v>
          </cell>
        </row>
        <row r="1316">
          <cell r="A1316" t="str">
            <v>DONGHUNG-034</v>
          </cell>
          <cell r="B1316" t="str">
            <v>CHI NHÁNH CÔNG TY TNHH MỘT THÀNH VIÊN HỘI NHẬP PHÁT TRIỂN ĐÔNG HƯNG</v>
          </cell>
          <cell r="C1316" t="str">
            <v>C2.00.01 tầng trệt, Khu thương mại Chung cư Him Lam Chợ Lớn, Phường 11, Quận 6, Thành phố Hồ Chí Minh, Việt Nam</v>
          </cell>
          <cell r="D1316">
            <v>0</v>
          </cell>
        </row>
        <row r="1317">
          <cell r="A1317" t="str">
            <v>DONGNAM-051</v>
          </cell>
          <cell r="B1317" t="str">
            <v>CÔNG TY CỔ PHẦN QUẢN LÝ DỊCH VỤ ĐÔNG NAM</v>
          </cell>
          <cell r="C1317" t="str">
            <v>Tầng 5, Tòa Nhà Tân Hồng Hà Complex, Số 317 Trường Chinh, Phường Khương Trung, Quận Thanh Xuân, Tp. Hà Nội, Việt Nam</v>
          </cell>
          <cell r="D1317">
            <v>0</v>
          </cell>
          <cell r="F1317" t="str">
            <v>Hà Nội</v>
          </cell>
        </row>
        <row r="1318">
          <cell r="A1318" t="str">
            <v>DONGTHINH</v>
          </cell>
          <cell r="B1318" t="str">
            <v>CÔNG TY TNHH THƯƠNG MẠI DỊCH VỤ ĐỒNG THỊNH</v>
          </cell>
          <cell r="C1318" t="str">
            <v>304A Quang Trung, Phường 11, Quận Gò Vấp, Thành phố Hồ Chí Minh, Việt Nam</v>
          </cell>
          <cell r="D1318">
            <v>0</v>
          </cell>
        </row>
        <row r="1319">
          <cell r="A1319" t="str">
            <v>EASYMART</v>
          </cell>
          <cell r="B1319" t="str">
            <v>CÔNG TY CỔ PHẦN THƯƠNG MẠI VÀ DỊCH VỤ EASYMART</v>
          </cell>
          <cell r="C1319" t="str">
            <v>Tầng 3, tòa nhà Dolphin Plaza, số 6 đường Nguyễn Hoàng, tổ dân phố 8, Phường Mỹ Đình 2, Quận Nam Từ Liêm, Thành phố Hà Nội, Việt Nam</v>
          </cell>
          <cell r="D1319">
            <v>0</v>
          </cell>
          <cell r="F1319" t="str">
            <v>Hà Nội</v>
          </cell>
        </row>
        <row r="1320">
          <cell r="A1320" t="str">
            <v>EB</v>
          </cell>
          <cell r="B1320" t="str">
            <v>Công ty TNHH dịch vụ EB</v>
          </cell>
          <cell r="C1320" t="str">
            <v>Số 163 Phan Đăng Lưu, Phường 1, Quận Phú Nhuận, Thành phố Hồ Chí Minh</v>
          </cell>
          <cell r="D1320">
            <v>0</v>
          </cell>
        </row>
        <row r="1321">
          <cell r="A1321" t="str">
            <v>eban</v>
          </cell>
          <cell r="B1321" t="str">
            <v>Công ty TNHH dịch vụ EB</v>
          </cell>
          <cell r="C1321" t="str">
            <v>Số 163 Phan Đăng Lưu, Phường 1, Quận Phú Nhuận, Thành phố Hồ Chí Minh</v>
          </cell>
          <cell r="D1321" t="str">
            <v>Tops Market An Phú, Q2, HCM</v>
          </cell>
          <cell r="E1321" t="str">
            <v>Quận 2</v>
          </cell>
          <cell r="F1321" t="str">
            <v>Hồ Chí Minh</v>
          </cell>
        </row>
        <row r="1322">
          <cell r="A1322" t="str">
            <v>ebtruong</v>
          </cell>
          <cell r="B1322" t="str">
            <v>Công ty TNHH dịch vụ EB</v>
          </cell>
          <cell r="C1322" t="str">
            <v>Số 163 Phan Đăng Lưu, Phường 1, Quận Phú Nhuận, Thành phố Hồ Chí Minh</v>
          </cell>
          <cell r="D1322" t="str">
            <v>Trường Chinh Q.Tân Phú, HCM</v>
          </cell>
          <cell r="E1322" t="str">
            <v>Quận Tân Phú</v>
          </cell>
          <cell r="F1322" t="str">
            <v>Hồ Chí Minh</v>
          </cell>
        </row>
        <row r="1323">
          <cell r="A1323" t="str">
            <v>ebnguyen</v>
          </cell>
          <cell r="B1323" t="str">
            <v>Công ty TNHH dịch vụ EB</v>
          </cell>
          <cell r="C1323" t="str">
            <v>Số 163 Phan Đăng Lưu, Phường 1, Quận Phú Nhuận, Thành phố Hồ Chí Minh</v>
          </cell>
          <cell r="D1323" t="str">
            <v>792 Nguyễn Kiệm, Phường 3, Quận Gò Vấp, TP. Hồ Chí Minh</v>
          </cell>
          <cell r="E1323" t="str">
            <v>Quận Gò Vấp</v>
          </cell>
          <cell r="F1323" t="str">
            <v>Hồ Chí Minh</v>
          </cell>
        </row>
        <row r="1324">
          <cell r="A1324" t="str">
            <v>ebthoai</v>
          </cell>
          <cell r="B1324" t="str">
            <v>Công ty TNHH dịch vụ EB</v>
          </cell>
          <cell r="C1324" t="str">
            <v>Số 163 Phan Đăng Lưu, Phường 1, Quận Phú Nhuận, Thành phố Hồ Chí Minh</v>
          </cell>
          <cell r="D1324" t="str">
            <v>212 Thoại Ngọc Hầu, Phú Thạnh, Tân Phú, Thành phố Hồ Chí Minh</v>
          </cell>
          <cell r="E1324" t="str">
            <v>Quận Tân Phú</v>
          </cell>
          <cell r="F1324" t="str">
            <v>Hồ Chí Minh</v>
          </cell>
        </row>
        <row r="1325">
          <cell r="A1325">
            <v>0</v>
          </cell>
          <cell r="B1325" t="str">
            <v>Công ty TNHH dịch vụ EB</v>
          </cell>
          <cell r="C1325" t="str">
            <v>Số 163 Phan Đăng Lưu, Phường 1, Quận Phú Nhuận, Thành phố Hồ Chí Minh</v>
          </cell>
          <cell r="D1325" t="str">
            <v>268 Tô Hiến Thành, Cư xá Bắc Hải, Quận 10, Thành phố Hồ Chí Minh</v>
          </cell>
          <cell r="E1325" t="str">
            <v>Quận 10</v>
          </cell>
          <cell r="F1325" t="str">
            <v>Hồ Chí Minh</v>
          </cell>
        </row>
        <row r="1326">
          <cell r="A1326" t="str">
            <v>ebkhu</v>
          </cell>
          <cell r="B1326" t="str">
            <v>Công ty TNHH dịch vụ EB</v>
          </cell>
          <cell r="C1326" t="str">
            <v>Số 163 Phan Đăng Lưu, Phường 1, Quận Phú Nhuận, Thành phố Hồ Chí Minh</v>
          </cell>
          <cell r="D1326" t="str">
            <v>1231 QL1A, Khu Phố 5, Bình Tân, Thành phố Hồ Chí Minh</v>
          </cell>
          <cell r="E1326" t="str">
            <v>Quận Bình Tân</v>
          </cell>
          <cell r="F1326" t="str">
            <v>Hồ Chí Minh</v>
          </cell>
        </row>
        <row r="1327">
          <cell r="A1327" t="str">
            <v>ebci</v>
          </cell>
          <cell r="B1327" t="str">
            <v>Công ty TNHH dịch vụ EB</v>
          </cell>
          <cell r="C1327" t="str">
            <v>Số 163 Phan Đăng Lưu, Phường 1, Quận Phú Nhuận, Thành phố Hồ Chí Minh</v>
          </cell>
          <cell r="D1327" t="str">
            <v>Siêu Thị GO! Nguyễn Thị Thập Lô A, Khu Dân Cư Cityland, 99 Nguyễn Thị Thập, Tân Phú, Quận 7, HCM</v>
          </cell>
          <cell r="E1327" t="str">
            <v>Quận Tân Phú</v>
          </cell>
          <cell r="F1327" t="str">
            <v>Hồ Chí Minh</v>
          </cell>
        </row>
        <row r="1328">
          <cell r="A1328" t="str">
            <v>ebau</v>
          </cell>
          <cell r="B1328" t="str">
            <v>Công ty TNHH dịch vụ EB</v>
          </cell>
          <cell r="C1328" t="str">
            <v>Số 163 Phan Đăng Lưu, Phường 1, Quận Phú Nhuận, Thành phố Hồ Chí Minh</v>
          </cell>
          <cell r="D1328" t="str">
            <v>685 Đ. Âu Cơ, Tân Thành, Tân Phú, Thành phố Hồ Chí Minh</v>
          </cell>
          <cell r="E1328" t="str">
            <v>Quận Tân Phú</v>
          </cell>
          <cell r="F1328" t="str">
            <v>Hồ Chí Minh</v>
          </cell>
        </row>
        <row r="1329">
          <cell r="A1329" t="str">
            <v>ebthao</v>
          </cell>
          <cell r="B1329" t="str">
            <v>Công ty TNHH dịch vụ EB</v>
          </cell>
          <cell r="C1329" t="str">
            <v>Số 163 Phan Đăng Lưu, Phường 1, Quận Phú Nhuận, Thành phố Hồ Chí Minh</v>
          </cell>
          <cell r="D1329" t="str">
            <v>12 Đ. Quốc Hương, Thảo Điền, Thành phố Thủ Đức</v>
          </cell>
          <cell r="E1329" t="str">
            <v>Quận Thủ Đức</v>
          </cell>
          <cell r="F1329" t="str">
            <v>Hồ Chí Minh</v>
          </cell>
        </row>
        <row r="1330">
          <cell r="A1330" t="str">
            <v>ebdongnai</v>
          </cell>
          <cell r="B1330" t="str">
            <v>Công ty TNHH dịch vụ EB</v>
          </cell>
          <cell r="C1330" t="str">
            <v>Số 163 Phan Đăng Lưu, Phường 1, Quận Phú Nhuận, Thành phố Hồ Chí Minh</v>
          </cell>
          <cell r="D1330" t="str">
            <v>Giao Hàng Tại Big C Đồng Nai</v>
          </cell>
          <cell r="E1330" t="str">
            <v>Đồng Nai</v>
          </cell>
          <cell r="F1330" t="str">
            <v>Đồng Nai</v>
          </cell>
        </row>
        <row r="1331">
          <cell r="A1331" t="str">
            <v>ebtanhiep</v>
          </cell>
          <cell r="B1331" t="str">
            <v>Công ty TNHH dịch vụ EB</v>
          </cell>
          <cell r="C1331" t="str">
            <v>Số 163 Phan Đăng Lưu, Phường 1, Quận Phú Nhuận, Thành phố Hồ Chí Minh</v>
          </cell>
          <cell r="D1331" t="str">
            <v>BigC Tân Hiệp</v>
          </cell>
          <cell r="E1331" t="str">
            <v>Bình Dương</v>
          </cell>
          <cell r="F1331" t="str">
            <v>Bình Dương</v>
          </cell>
        </row>
        <row r="1332">
          <cell r="A1332" t="str">
            <v>ebbinhduong</v>
          </cell>
          <cell r="B1332" t="str">
            <v>Công ty TNHH dịch vụ EB</v>
          </cell>
          <cell r="C1332" t="str">
            <v>Số 163 Phan Đăng Lưu, Phường 1, Quận Phú Nhuận, Thành phố Hồ Chí Minh</v>
          </cell>
          <cell r="D1332" t="str">
            <v>Giao Hàng Tại BigC Bình Dương</v>
          </cell>
          <cell r="E1332" t="str">
            <v>Bình Dương</v>
          </cell>
          <cell r="F1332" t="str">
            <v>Bình Dương</v>
          </cell>
        </row>
        <row r="1333">
          <cell r="A1333" t="str">
            <v>ebdian</v>
          </cell>
          <cell r="B1333" t="str">
            <v>Công ty TNHH dịch vụ EB</v>
          </cell>
          <cell r="C1333" t="str">
            <v>Số 163 Phan Đăng Lưu, Phường 1, Quận Phú Nhuận, Thành phố Hồ Chí Minh</v>
          </cell>
          <cell r="D1333" t="str">
            <v>Giao Hàng Tại Siêu Thị GO! Dĩ An</v>
          </cell>
          <cell r="E1333" t="str">
            <v>Bình Dương</v>
          </cell>
          <cell r="F1333" t="str">
            <v>Bình Dương</v>
          </cell>
        </row>
        <row r="1334">
          <cell r="A1334">
            <v>0</v>
          </cell>
          <cell r="B1334" t="str">
            <v>Công ty TNHH dịch vụ EB</v>
          </cell>
          <cell r="C1334" t="str">
            <v>Số 163 Phan Đăng Lưu, Phường 1, Quận Phú Nhuận, Thành phố Hồ Chí Minh</v>
          </cell>
          <cell r="D1334" t="str">
            <v>BigC Bà Rịa</v>
          </cell>
          <cell r="E1334" t="str">
            <v>TỈNH</v>
          </cell>
          <cell r="F1334" t="str">
            <v>TỈNH</v>
          </cell>
        </row>
        <row r="1335">
          <cell r="A1335" t="str">
            <v>ebben</v>
          </cell>
          <cell r="B1335" t="str">
            <v>Công ty TNHH dịch vụ EB</v>
          </cell>
          <cell r="C1335" t="str">
            <v>Số 163 Phan Đăng Lưu, Phường 1, Quận Phú Nhuận, Thành phố Hồ Chí Minh</v>
          </cell>
          <cell r="D1335" t="str">
            <v>BigC Bến Tre</v>
          </cell>
          <cell r="E1335" t="str">
            <v>TỈNH</v>
          </cell>
          <cell r="F1335" t="str">
            <v>TỈNH</v>
          </cell>
        </row>
        <row r="1336">
          <cell r="A1336" t="str">
            <v>ebcan</v>
          </cell>
          <cell r="B1336" t="str">
            <v>Công ty TNHH dịch vụ EB</v>
          </cell>
          <cell r="C1336" t="str">
            <v>Số 163 Phan Đăng Lưu, Phường 1, Quận Phú Nhuận, Thành phố Hồ Chí Minh</v>
          </cell>
          <cell r="D1336" t="str">
            <v>BigC Cần Thơ</v>
          </cell>
          <cell r="E1336" t="str">
            <v>TỈNH</v>
          </cell>
          <cell r="F1336" t="str">
            <v>TỈNH</v>
          </cell>
        </row>
        <row r="1337">
          <cell r="A1337">
            <v>0</v>
          </cell>
          <cell r="B1337" t="str">
            <v>Công ty TNHH dịch vụ EB</v>
          </cell>
          <cell r="C1337" t="str">
            <v>Số 163 Phan Đăng Lưu, Phường 1, Quận Phú Nhuận, Thành phố Hồ Chí Minh</v>
          </cell>
          <cell r="D1337" t="str">
            <v>BigC Đà Lạt</v>
          </cell>
          <cell r="E1337" t="str">
            <v>TỈNH</v>
          </cell>
          <cell r="F1337" t="str">
            <v>TỈNH</v>
          </cell>
        </row>
        <row r="1338">
          <cell r="A1338" t="str">
            <v>ebninh</v>
          </cell>
          <cell r="B1338" t="str">
            <v>Công ty TNHH dịch vụ EB</v>
          </cell>
          <cell r="C1338" t="str">
            <v>Số 163 Phan Đăng Lưu, Phường 1, Quận Phú Nhuận, Thành phố Hồ Chí Minh</v>
          </cell>
          <cell r="D1338" t="str">
            <v>BigC Ninh Bình</v>
          </cell>
          <cell r="E1338" t="str">
            <v>TỈNH</v>
          </cell>
          <cell r="F1338" t="str">
            <v>TỈNH</v>
          </cell>
        </row>
        <row r="1339">
          <cell r="A1339" t="str">
            <v>eblao</v>
          </cell>
          <cell r="B1339" t="str">
            <v>Công ty TNHH dịch vụ EB</v>
          </cell>
          <cell r="C1339" t="str">
            <v>Số 163 Phan Đăng Lưu, Phường 1, Quận Phú Nhuận, Thành phố Hồ Chí Minh</v>
          </cell>
          <cell r="D1339" t="str">
            <v>BigC Lào Cai</v>
          </cell>
          <cell r="E1339" t="str">
            <v>TỈNH</v>
          </cell>
          <cell r="F1339" t="str">
            <v>TỈNH</v>
          </cell>
        </row>
        <row r="1340">
          <cell r="A1340" t="str">
            <v>ebthai</v>
          </cell>
          <cell r="B1340" t="str">
            <v>Công ty TNHH dịch vụ EB</v>
          </cell>
          <cell r="C1340" t="str">
            <v>Số 163 Phan Đăng Lưu, Phường 1, Quận Phú Nhuận, Thành phố Hồ Chí Minh</v>
          </cell>
          <cell r="D1340" t="str">
            <v>BigC Thái Bình</v>
          </cell>
          <cell r="E1340" t="str">
            <v>TỈNH</v>
          </cell>
          <cell r="F1340" t="str">
            <v>TỈNH</v>
          </cell>
        </row>
        <row r="1341">
          <cell r="A1341">
            <v>0</v>
          </cell>
          <cell r="B1341" t="str">
            <v>Công ty TNHH dịch vụ EB</v>
          </cell>
          <cell r="C1341" t="str">
            <v>Số 163 Phan Đăng Lưu, Phường 1, Quận Phú Nhuận, Thành phố Hồ Chí Minh</v>
          </cell>
          <cell r="D1341" t="str">
            <v>BigC Bắc Giang</v>
          </cell>
          <cell r="E1341" t="str">
            <v>TỈNH</v>
          </cell>
          <cell r="F1341" t="str">
            <v>TỈNH</v>
          </cell>
        </row>
        <row r="1342">
          <cell r="A1342" t="str">
            <v>ebnam</v>
          </cell>
          <cell r="B1342" t="str">
            <v>Công ty TNHH dịch vụ EB</v>
          </cell>
          <cell r="C1342" t="str">
            <v>Số 163 Phan Đăng Lưu, Phường 1, Quận Phú Nhuận, Thành phố Hồ Chí Minh</v>
          </cell>
          <cell r="D1342" t="str">
            <v>BigC Nam Định</v>
          </cell>
          <cell r="E1342" t="str">
            <v>TỈNH</v>
          </cell>
          <cell r="F1342" t="str">
            <v>TỈNH</v>
          </cell>
        </row>
        <row r="1343">
          <cell r="A1343" t="str">
            <v>ebvinh</v>
          </cell>
          <cell r="B1343" t="str">
            <v>Công ty TNHH dịch vụ EB</v>
          </cell>
          <cell r="C1343" t="str">
            <v>Số 163 Phan Đăng Lưu, Phường 1, Quận Phú Nhuận, Thành phố Hồ Chí Minh</v>
          </cell>
          <cell r="D1343" t="str">
            <v>BigC Vinh</v>
          </cell>
          <cell r="E1343" t="str">
            <v>TỈNH</v>
          </cell>
          <cell r="F1343" t="str">
            <v>TỈNH</v>
          </cell>
        </row>
        <row r="1344">
          <cell r="A1344" t="str">
            <v>ebhue</v>
          </cell>
          <cell r="B1344" t="str">
            <v>Công ty TNHH dịch vụ EB</v>
          </cell>
          <cell r="C1344" t="str">
            <v>Số 163 Phan Đăng Lưu, Phường 1, Quận Phú Nhuận, Thành phố Hồ Chí Minh</v>
          </cell>
          <cell r="D1344" t="str">
            <v>BigC Huế</v>
          </cell>
          <cell r="E1344" t="str">
            <v>TỈNH</v>
          </cell>
          <cell r="F1344" t="str">
            <v>TỈNH</v>
          </cell>
        </row>
        <row r="1345">
          <cell r="A1345" t="str">
            <v>ebdan</v>
          </cell>
          <cell r="B1345" t="str">
            <v>Công ty TNHH dịch vụ EB</v>
          </cell>
          <cell r="C1345" t="str">
            <v>Số 163 Phan Đăng Lưu, Phường 1, Quận Phú Nhuận, Thành phố Hồ Chí Minh</v>
          </cell>
          <cell r="D1345" t="str">
            <v>BigC Đà Nẵng</v>
          </cell>
          <cell r="E1345" t="str">
            <v>TỈNH</v>
          </cell>
          <cell r="F1345" t="str">
            <v>TỈNH</v>
          </cell>
        </row>
        <row r="1346">
          <cell r="A1346" t="str">
            <v>ebhai</v>
          </cell>
          <cell r="B1346" t="str">
            <v>Công ty TNHH dịch vụ EB</v>
          </cell>
          <cell r="C1346" t="str">
            <v>Số 163 Phan Đăng Lưu, Phường 1, Quận Phú Nhuận, Thành phố Hồ Chí Minh</v>
          </cell>
          <cell r="D1346" t="str">
            <v>BigC Hải Phòng</v>
          </cell>
          <cell r="E1346" t="str">
            <v>TỈNH</v>
          </cell>
          <cell r="F1346" t="str">
            <v>TỈNH</v>
          </cell>
        </row>
        <row r="1347">
          <cell r="A1347" t="str">
            <v>ebquy</v>
          </cell>
          <cell r="B1347" t="str">
            <v>Công ty TNHH dịch vụ EB</v>
          </cell>
          <cell r="C1347" t="str">
            <v>Số 163 Phan Đăng Lưu, Phường 1, Quận Phú Nhuận, Thành phố Hồ Chí Minh</v>
          </cell>
          <cell r="D1347" t="str">
            <v>BigC Quy Nhơn</v>
          </cell>
          <cell r="E1347" t="str">
            <v>TỈNH</v>
          </cell>
          <cell r="F1347" t="str">
            <v>TỈNH</v>
          </cell>
        </row>
        <row r="1348">
          <cell r="A1348" t="str">
            <v>ebthain</v>
          </cell>
          <cell r="B1348" t="str">
            <v>Công ty TNHH dịch vụ EB</v>
          </cell>
          <cell r="C1348" t="str">
            <v>Số 163 Phan Đăng Lưu, Phường 1, Quận Phú Nhuận, Thành phố Hồ Chí Minh</v>
          </cell>
          <cell r="D1348" t="str">
            <v>BigC Thái Nguyên</v>
          </cell>
          <cell r="E1348" t="str">
            <v>TỈNH</v>
          </cell>
          <cell r="F1348" t="str">
            <v>TỈNH</v>
          </cell>
        </row>
        <row r="1349">
          <cell r="A1349" t="str">
            <v>ebvinhp</v>
          </cell>
          <cell r="B1349" t="str">
            <v>Công ty TNHH dịch vụ EB</v>
          </cell>
          <cell r="C1349" t="str">
            <v>Số 163 Phan Đăng Lưu, Phường 1, Quận Phú Nhuận, Thành phố Hồ Chí Minh</v>
          </cell>
          <cell r="D1349" t="str">
            <v>BigC Vĩnh Phúc</v>
          </cell>
          <cell r="E1349" t="str">
            <v>TỈNH</v>
          </cell>
          <cell r="F1349" t="str">
            <v>TỈNH</v>
          </cell>
        </row>
        <row r="1350">
          <cell r="A1350" t="str">
            <v>ebdak</v>
          </cell>
          <cell r="B1350" t="str">
            <v>Công ty TNHH dịch vụ EB</v>
          </cell>
          <cell r="C1350" t="str">
            <v>Số 163 Phan Đăng Lưu, Phường 1, Quận Phú Nhuận, Thành phố Hồ Chí Minh</v>
          </cell>
          <cell r="D1350" t="str">
            <v>Góc đường Nguyễn Thị Định và đường Vành đai phía Tây, Thành phố Buôn Ma Thuột, Đắk Lắk</v>
          </cell>
          <cell r="E1350" t="str">
            <v>TỈNH</v>
          </cell>
          <cell r="F1350" t="str">
            <v>TỈNH</v>
          </cell>
        </row>
        <row r="1351">
          <cell r="A1351" t="str">
            <v>ebmoon</v>
          </cell>
          <cell r="B1351" t="str">
            <v>Công ty TNHH dịch vụ EB</v>
          </cell>
          <cell r="C1351" t="str">
            <v>Số 163 Phan Đăng Lưu, Phường 1, Quận Phú Nhuận, Thành phố Hồ Chí Minh</v>
          </cell>
          <cell r="D1351" t="str">
            <v>Tops Market Moonlight Thủ Đức</v>
          </cell>
          <cell r="E1351" t="str">
            <v>Quận Thủ Đức</v>
          </cell>
          <cell r="F1351" t="str">
            <v>Hồ Chí Minh</v>
          </cell>
        </row>
        <row r="1352">
          <cell r="A1352" t="str">
            <v>EBNAMDINH</v>
          </cell>
          <cell r="B1352" t="str">
            <v>CÔNG TY TNHH EB NAM ĐỊNH</v>
          </cell>
          <cell r="C1352" t="str">
            <v>Trung tâm thương mại - siêu thị Thiên Trường, Phường Lộc Hòa, Thành phố Nam Định, Tỉnh Nam Định, Việt Nam</v>
          </cell>
          <cell r="D1352">
            <v>0</v>
          </cell>
          <cell r="F1352" t="str">
            <v>Hà Nội</v>
          </cell>
        </row>
        <row r="1353">
          <cell r="A1353" t="str">
            <v>EMART</v>
          </cell>
          <cell r="B1353" t="str">
            <v>CÔNG TY TNHH E-MART VIỆT NAM</v>
          </cell>
          <cell r="C1353" t="str">
            <v>366 Phan Văn Trị , P. 5, Q. GÒ VẤP, TP.Hồ Chí Minh</v>
          </cell>
          <cell r="D1353">
            <v>0</v>
          </cell>
          <cell r="F1353" t="str">
            <v>Hà Nội</v>
          </cell>
        </row>
        <row r="1354">
          <cell r="A1354" t="str">
            <v>EMCF-676</v>
          </cell>
          <cell r="B1354" t="str">
            <v>CÔNG TY CỔ PHẦN ESPRESSO MAX CAFE VN</v>
          </cell>
          <cell r="C1354" t="str">
            <v>Số 7 Đường Số 3, Cư Xá Bình Thới, Phường 8, Quận 11, Thành Phố Hồ Chí Minh, Việt Nam</v>
          </cell>
          <cell r="D1354">
            <v>0</v>
          </cell>
        </row>
        <row r="1355">
          <cell r="A1355" t="str">
            <v>EPCOSTORE</v>
          </cell>
          <cell r="B1355" t="str">
            <v>CÔNG TY CỔ PHẦN EPCO STORE</v>
          </cell>
          <cell r="C1355" t="str">
            <v>Tầng trệt, Tòa nhà Sài Gòn Riverside Office Center, 2A-4A Tôn Đức Thắng, Phường Bến Nghé, Quận 1, Thành phố Hồ Chí Minh, Việt Nam</v>
          </cell>
          <cell r="D1355">
            <v>0</v>
          </cell>
        </row>
        <row r="1356">
          <cell r="A1356" t="str">
            <v>FIDITOUR</v>
          </cell>
          <cell r="B1356" t="str">
            <v>CÔNG TY CỔ PHẦN LỮ HÀNH FIDITOUR</v>
          </cell>
          <cell r="C1356" t="str">
            <v>127 -129 Nguyễn Huệ, Phường Bến Nghé, Quận 1, TP Hồ Chí Minh, Việt Nam</v>
          </cell>
          <cell r="D1356">
            <v>0</v>
          </cell>
          <cell r="F1356" t="str">
            <v>Hà Nội</v>
          </cell>
        </row>
        <row r="1357">
          <cell r="A1357" t="str">
            <v>FM</v>
          </cell>
          <cell r="B1357" t="str">
            <v>CÔNG TY TNHH THƯƠNG MẠI LARIA</v>
          </cell>
          <cell r="C1357" t="str">
            <v>496-496A-496B Nguyễn Thị Minh Khai, Phường 02, Quận 3, Thành phố Hồ Chí Minh, Việt Nam</v>
          </cell>
          <cell r="D1357">
            <v>0</v>
          </cell>
        </row>
        <row r="1358">
          <cell r="A1358" t="str">
            <v>fmng</v>
          </cell>
          <cell r="B1358" t="str">
            <v>FM01- Nguyễn Thị Minh Khai, HCM</v>
          </cell>
          <cell r="C1358" t="str">
            <v>FM01- Nguyễn Thị Minh Khai, Q.3, HCM</v>
          </cell>
          <cell r="D1358" t="str">
            <v>FM01- Nguyễn Thị Minh Khai, Q.3, HCM</v>
          </cell>
          <cell r="E1358" t="str">
            <v>Quận 3</v>
          </cell>
          <cell r="F1358" t="str">
            <v>Hồ Chí Minh</v>
          </cell>
        </row>
        <row r="1359">
          <cell r="A1359" t="str">
            <v>fm2</v>
          </cell>
          <cell r="B1359" t="str">
            <v>FM02 - Phan Xích Long, HCM</v>
          </cell>
          <cell r="C1359" t="str">
            <v>FM02 - Phan Xích Long, Q.Phú Nhuận, HCM</v>
          </cell>
          <cell r="D1359" t="str">
            <v>FM02 - Phan Xích Long, Q.Phú Nhuận, HCM</v>
          </cell>
          <cell r="E1359" t="str">
            <v>Quận Phú Nhuận</v>
          </cell>
          <cell r="F1359" t="str">
            <v>Hồ Chí Minh</v>
          </cell>
        </row>
        <row r="1360">
          <cell r="A1360" t="str">
            <v>fm3</v>
          </cell>
          <cell r="B1360" t="str">
            <v>FM03 - Nguyễn Thị Thập, HCM</v>
          </cell>
          <cell r="C1360" t="str">
            <v>FM03 - Nguyễn Thị Thập, Q.7, HCM</v>
          </cell>
          <cell r="D1360" t="str">
            <v>FM03 - Nguyễn Thị Thập, Q.7, HCM</v>
          </cell>
          <cell r="E1360" t="str">
            <v>Quận 7</v>
          </cell>
          <cell r="F1360" t="str">
            <v>Hồ Chí Minh</v>
          </cell>
        </row>
        <row r="1361">
          <cell r="A1361" t="str">
            <v>fm4</v>
          </cell>
          <cell r="B1361" t="str">
            <v>FM04 - Hoàng Hoa Thám, HCM</v>
          </cell>
          <cell r="C1361" t="str">
            <v>FM04 - Hoàng Hoa Thám, Q.Bình Thạnh, HCM</v>
          </cell>
          <cell r="D1361" t="str">
            <v>FM04 - Hoàng Hoa Thám, Q.Bình Thạnh, HCM</v>
          </cell>
          <cell r="E1361" t="str">
            <v>Quận Bình Thạnh</v>
          </cell>
          <cell r="F1361" t="str">
            <v>Hồ Chí Minh</v>
          </cell>
        </row>
        <row r="1362">
          <cell r="A1362" t="str">
            <v>fmnguyen</v>
          </cell>
          <cell r="B1362" t="str">
            <v>FM05 - HAI BÀ TRƯNG, TPHCM</v>
          </cell>
          <cell r="C1362" t="str">
            <v>FM05 - HAI BÀ TRƯNG, QUẬN 1 TPHCM</v>
          </cell>
          <cell r="D1362" t="str">
            <v>FM05 - HAI BÀ TRƯNG, HCM</v>
          </cell>
          <cell r="E1362" t="str">
            <v>Quận 3</v>
          </cell>
          <cell r="F1362" t="str">
            <v>Hồ Chí Minh</v>
          </cell>
        </row>
        <row r="1363">
          <cell r="A1363" t="str">
            <v>FORD THĂNG LONG</v>
          </cell>
          <cell r="B1363" t="str">
            <v>CÔNG TY CỔ PHẦN FORD THĂNG LONG</v>
          </cell>
          <cell r="C1363" t="str">
            <v>105 phố Láng Hạ, Phường Láng Hạ, Quận Đống Đa, Thành phố Hà Nội, Việt Nam</v>
          </cell>
          <cell r="D1363">
            <v>0</v>
          </cell>
          <cell r="F1363" t="str">
            <v>Hà Nội</v>
          </cell>
        </row>
        <row r="1364">
          <cell r="A1364" t="str">
            <v>GETRAMARKET</v>
          </cell>
          <cell r="B1364" t="str">
            <v>Công Ty Cổ Phần Thương Mại Tổng Hợp</v>
          </cell>
          <cell r="C1364" t="str">
            <v>40-42 Phan Bội Châu, Phường Bến Thành, Quận 1, Tp. Hồ Chí Minh, Việt Nam</v>
          </cell>
          <cell r="D1364">
            <v>0</v>
          </cell>
          <cell r="F1364" t="str">
            <v>Hà Nội</v>
          </cell>
        </row>
        <row r="1365">
          <cell r="A1365" t="str">
            <v>GIABINH</v>
          </cell>
          <cell r="B1365" t="str">
            <v>CÔNG TY TNHH THƯƠNG MẠI KỸ THUẬT GIA BÌNH</v>
          </cell>
          <cell r="C1365" t="str">
            <v>23/1 Đường 160, Phường Tăng Nhơn Phú A, Thành phố Thủ Đức, Thành phố Hồ Chí Minh, Việt Nam</v>
          </cell>
          <cell r="D1365">
            <v>0</v>
          </cell>
        </row>
        <row r="1366">
          <cell r="A1366" t="str">
            <v>GIAHAN</v>
          </cell>
          <cell r="B1366" t="str">
            <v>CÔNG TY TNHH ĐẦU TƯ THƯƠNG MẠI TỔNG HỢP GIA HÂN</v>
          </cell>
          <cell r="C1366" t="str">
            <v>25 Đường 18, Phường Phước Bình, Thành phố Thủ Đức, Thành phố Hồ Chí Minh, Việt Nam</v>
          </cell>
          <cell r="D1366">
            <v>0</v>
          </cell>
        </row>
        <row r="1367">
          <cell r="A1367" t="str">
            <v>GIALAICTC</v>
          </cell>
          <cell r="B1367" t="str">
            <v>Công ty cổ phần Gia Lai CTC</v>
          </cell>
          <cell r="C1367" t="str">
            <v>18 Lê Lai, Phường Tây Sơn, Thành phố Pleiku, Tỉnh Gia Lai, Việt Nam</v>
          </cell>
          <cell r="D1367">
            <v>0</v>
          </cell>
          <cell r="F1367" t="str">
            <v>Hà Nội</v>
          </cell>
        </row>
        <row r="1368">
          <cell r="A1368" t="str">
            <v>GIATRANMART-ĐN</v>
          </cell>
          <cell r="B1368" t="str">
            <v>Siêu thị Gia Trần Mart Online</v>
          </cell>
          <cell r="C1368" t="str">
            <v>119 Hải Phòng - Đà Nẵng</v>
          </cell>
          <cell r="D1368">
            <v>0</v>
          </cell>
          <cell r="F1368" t="str">
            <v>Hà Nội</v>
          </cell>
        </row>
        <row r="1369">
          <cell r="A1369" t="str">
            <v>GRELI</v>
          </cell>
          <cell r="B1369" t="str">
            <v>CÔNG TY TNHH GRELI</v>
          </cell>
          <cell r="C1369" t="str">
            <v>Số 51/5 đường Thành Thái, Phường 14, Quận 10, Thành phố Hồ Chí Minh, Việt Nam</v>
          </cell>
          <cell r="D1369">
            <v>0</v>
          </cell>
        </row>
        <row r="1370">
          <cell r="A1370" t="str">
            <v>GS25</v>
          </cell>
          <cell r="B1370" t="str">
            <v>CÔNG TY TNHH GS 25 VIETNAM</v>
          </cell>
          <cell r="C1370" t="str">
            <v>138-142 Hai Bà Trưng, Phường Đa Kao, Quận 1, Thành phố Hồ Chí Minh, Việt Nam</v>
          </cell>
          <cell r="D1370">
            <v>0</v>
          </cell>
        </row>
        <row r="1371">
          <cell r="A1371" t="str">
            <v>GTGL</v>
          </cell>
          <cell r="B1371" t="str">
            <v>CÔNG TY TNHH GTGL VIỆT NAM</v>
          </cell>
          <cell r="C1371" t="str">
            <v>Số nhà 19, ngách 371/53 đường Đại Mỗ, Phường Đại Mỗ, Quận Nam Từ Liêm, Thành phố Hà Nội, Việt Nam</v>
          </cell>
          <cell r="D1371">
            <v>0</v>
          </cell>
          <cell r="F1371" t="str">
            <v>Hà Nội</v>
          </cell>
        </row>
        <row r="1372">
          <cell r="A1372" t="str">
            <v>HANGKHONGDANANG</v>
          </cell>
          <cell r="B1372" t="str">
            <v>CÔNG TY CỔ PHẦN DỊCH VỤ HÀNG KHÔNG SÂN BAY ĐÀ NẴNG</v>
          </cell>
          <cell r="C1372" t="str">
            <v>Sân bay quốc tế Đà Nẵng, Phường Hoà Thuận Tây, Quận Hải Châu, Thành phố Đà Nẵng</v>
          </cell>
          <cell r="D1372">
            <v>0</v>
          </cell>
          <cell r="F1372" t="str">
            <v>Hà Nội</v>
          </cell>
        </row>
        <row r="1373">
          <cell r="A1373" t="str">
            <v>HAPPYMART</v>
          </cell>
          <cell r="B1373" t="str">
            <v>CÔNG TY TNHH HAPPY MART</v>
          </cell>
          <cell r="C1373" t="str">
            <v/>
          </cell>
          <cell r="D1373">
            <v>0</v>
          </cell>
          <cell r="F1373" t="str">
            <v>Hà Nội</v>
          </cell>
        </row>
        <row r="1374">
          <cell r="A1374" t="str">
            <v>HARVESTNUTRITION</v>
          </cell>
          <cell r="B1374" t="str">
            <v>CÔNG TY CỔ PHẨN HARVEST NUTRITION</v>
          </cell>
          <cell r="C1374" t="str">
            <v>135/1/18 NGUYỄN HỮU CẢNH, PHƯỜNG 22, QUẬN BÌNH THẠNH, TP. HỒ CHÍ MINH</v>
          </cell>
          <cell r="D1374">
            <v>0</v>
          </cell>
          <cell r="F1374" t="str">
            <v>Hà Nội</v>
          </cell>
        </row>
        <row r="1375">
          <cell r="A1375" t="str">
            <v>HASHTAGECOS</v>
          </cell>
          <cell r="B1375" t="str">
            <v>CÔNG TY CỔ PHẦN HASHTAG ECOS</v>
          </cell>
          <cell r="C1375" t="str">
            <v>03 Đường 104, Khu phố 1, Phường Thạnh Mỹ Lợi, Thành phố Thủ Đức, Thành phố Hồ Chí Minh</v>
          </cell>
          <cell r="D1375">
            <v>0</v>
          </cell>
        </row>
        <row r="1376">
          <cell r="A1376" t="str">
            <v>HIENLUONG</v>
          </cell>
          <cell r="B1376" t="str">
            <v>CÔNG TY TNHH SIÊU THỊ HIỀN LƯƠNG</v>
          </cell>
          <cell r="C1376" t="str">
            <v>Thôn Hòa Xá, Xã Hòa Xá, Huyện Ứng Hoà, Thành phố Hà Nội, Việt Nam</v>
          </cell>
          <cell r="D1376">
            <v>0</v>
          </cell>
          <cell r="F1376" t="str">
            <v>Hà Nội</v>
          </cell>
        </row>
        <row r="1377">
          <cell r="A1377" t="str">
            <v>HIROSHIMATANCANG</v>
          </cell>
          <cell r="B1377" t="str">
            <v>CÔNG TY TNHH TOYOTA HIROSHIMA TÂN CẢNG - HT</v>
          </cell>
          <cell r="C1377" t="str">
            <v>số 220 Bis, đường Điện Biên Phủ, Phường 22, Quận Bình Thạnh, TP Hồ Chí Minh</v>
          </cell>
          <cell r="D1377">
            <v>0</v>
          </cell>
          <cell r="F1377" t="str">
            <v>Hà Nội</v>
          </cell>
        </row>
        <row r="1378">
          <cell r="A1378" t="str">
            <v>HKDLOCALFOOD</v>
          </cell>
          <cell r="B1378" t="str">
            <v>NGUYỄN ĐĂNG KHOA</v>
          </cell>
          <cell r="C1378" t="str">
            <v>30/112 Đỗ Nhuận, Phường Sơn Kỳ, Quận Tân phú, Thành phố Hồ Chí Minh, Việt Nam</v>
          </cell>
          <cell r="D1378">
            <v>0</v>
          </cell>
        </row>
        <row r="1379">
          <cell r="A1379" t="str">
            <v>HOABIA</v>
          </cell>
          <cell r="B1379" t="str">
            <v>CÔNG TY TNHH HOA BIA</v>
          </cell>
          <cell r="C1379" t="str">
            <v>43 Nguyễn Đình Chiểu, P.Đa Kao, Q.1, TP HCM.</v>
          </cell>
          <cell r="D1379">
            <v>0</v>
          </cell>
          <cell r="F1379" t="str">
            <v>Hà Nội</v>
          </cell>
        </row>
        <row r="1380">
          <cell r="A1380" t="str">
            <v>HOATHIEN</v>
          </cell>
          <cell r="B1380" t="str">
            <v>Công ty TNHH TM DV Nhà Hàng Hoa Thiên</v>
          </cell>
          <cell r="C1380" t="str">
            <v>36/21-23 Phạm Văn Nghị Bắc, Sky Garden 2, P. Tân Phong, Q.7</v>
          </cell>
          <cell r="D1380">
            <v>0</v>
          </cell>
          <cell r="F1380" t="str">
            <v>Hà Nội</v>
          </cell>
        </row>
        <row r="1381">
          <cell r="A1381" t="str">
            <v>HOLDINGS</v>
          </cell>
          <cell r="B1381" t="str">
            <v>CÔNG TY TNHH HAI DI LAO VIET NAM HOLDINGS - CHI NHÁNH THÀNH PHỐ HỒ CHÍ MINH</v>
          </cell>
          <cell r="C1381" t="str">
            <v>Lô số 09, 10, 11, 12 tại Tầng 2, Trung tâm Thương mại ICON 68, Phường Bến Nghé, Quận 1, Thành phố Hồ Chí Minh, Việt Nam</v>
          </cell>
          <cell r="D1381">
            <v>0</v>
          </cell>
        </row>
        <row r="1382">
          <cell r="A1382" t="str">
            <v>HUEC6HN</v>
          </cell>
          <cell r="B1382" t="str">
            <v>Trần Thị Huệ</v>
          </cell>
          <cell r="C1382" t="str">
            <v>VP Công ty, C6 Khu Đấu Giá, Ngô Thị Nhậm, Phường Hà Cầu, Quận Hà Đông, Thành phố Hà  Nội</v>
          </cell>
          <cell r="D1382">
            <v>0</v>
          </cell>
          <cell r="F1382" t="str">
            <v>Hà Nội</v>
          </cell>
        </row>
        <row r="1383">
          <cell r="A1383" t="str">
            <v>HUNGDUNG</v>
          </cell>
          <cell r="B1383" t="str">
            <v>DOANH NGHIỆP TƯ NHÂN THƯƠNG MẠI - SẢN XUẤT - XUẤT NHẬP KHẨU HÙNG DŨNG</v>
          </cell>
          <cell r="C1383" t="str">
            <v>187A Cống Quỳnh, Phường Nguyễn Cư Trinh, Quận 1, Thành phố Hồ Chí Minh, Việt Nam</v>
          </cell>
          <cell r="D1383">
            <v>0</v>
          </cell>
        </row>
        <row r="1384">
          <cell r="A1384" t="str">
            <v>IMGOMART-SUA</v>
          </cell>
          <cell r="B1384" t="str">
            <v>Công Ty TNHH Thương Mại Và Dịch Vụ IMGOMART</v>
          </cell>
          <cell r="C1384" t="str">
            <v>37 Phan Bội Châu, Phường 1, Tp. Đà Lạt, Tỉnh Lâm Đồng</v>
          </cell>
          <cell r="D1384">
            <v>0</v>
          </cell>
          <cell r="F1384" t="str">
            <v>Hà Nội</v>
          </cell>
        </row>
        <row r="1385">
          <cell r="A1385" t="str">
            <v>INTERMEX Hà Nội</v>
          </cell>
          <cell r="B1385" t="str">
            <v>CÔNG TY CỔ PHẦN INTIMEX VIỆT NAM</v>
          </cell>
          <cell r="C1385" t="str">
            <v>Số 96 Trần Hưng Đạo, Phường Cửa Nam, Quận Hoàn Kiếm, TP. Hà Nội, Việt Nam</v>
          </cell>
          <cell r="D1385">
            <v>0</v>
          </cell>
          <cell r="F1385" t="str">
            <v>Hà Nội</v>
          </cell>
        </row>
        <row r="1386">
          <cell r="A1386" t="str">
            <v>INTIMEXDANANG</v>
          </cell>
          <cell r="B1386" t="str">
            <v>Công Ty Cổ Phần Intimex Đà Nẵng</v>
          </cell>
          <cell r="C1386" t="str">
            <v>46 Phan Đình phùng,P. Hải Châu I,Q. Hải Châu,TP Đà Nẵng,Việt Nam</v>
          </cell>
          <cell r="D1386">
            <v>0</v>
          </cell>
          <cell r="F1386" t="str">
            <v>Hà Nội</v>
          </cell>
        </row>
        <row r="1387">
          <cell r="A1387" t="str">
            <v>KA</v>
          </cell>
          <cell r="B1387" t="str">
            <v>CÔNG TY TNHH THƯƠNG MẠI K.A</v>
          </cell>
          <cell r="C1387" t="str">
            <v>54 đường số 3, khu phố 2, Phường An Khánh, Thành phố Thủ Đức, Thành phố Hồ Chí Minh, Việt Nam</v>
          </cell>
          <cell r="D1387">
            <v>0</v>
          </cell>
        </row>
        <row r="1388">
          <cell r="A1388" t="str">
            <v>KH00001</v>
          </cell>
          <cell r="B1388" t="str">
            <v>CÔNG TY CỔ PHẦN EAST WEST BREWING</v>
          </cell>
          <cell r="C1388" t="str">
            <v>181-183-185 Lý Tự Trọng, Phường Bến Thành, Quận 1, Thành phố Hồ Chí Minh, Việt Nam</v>
          </cell>
          <cell r="D1388">
            <v>0</v>
          </cell>
        </row>
        <row r="1389">
          <cell r="A1389" t="str">
            <v>KH00002</v>
          </cell>
          <cell r="B1389" t="str">
            <v>CÔNG TY TNHH NGÔI TRƯỜNG EM</v>
          </cell>
          <cell r="C1389" t="str">
            <v>21 Đường Số 3, Khu Phố 2, Phường An Khánh, Thành phố Thủ Đức, Thành phố Hồ Chí Minh, Việt Nam</v>
          </cell>
          <cell r="D1389">
            <v>0</v>
          </cell>
        </row>
        <row r="1390">
          <cell r="A1390" t="str">
            <v>KHACHLE</v>
          </cell>
          <cell r="B1390" t="str">
            <v>Khách hàng lẻ</v>
          </cell>
          <cell r="C1390">
            <v>0</v>
          </cell>
          <cell r="D1390">
            <v>0</v>
          </cell>
          <cell r="E1390">
            <v>0</v>
          </cell>
          <cell r="F1390" t="str">
            <v>Hà Nội</v>
          </cell>
        </row>
        <row r="1391">
          <cell r="A1391" t="str">
            <v>KHACHSANLIBERTY</v>
          </cell>
          <cell r="B1391" t="str">
            <v>CHI NHÁNH CÔNG TY CỔ PHẦN QUÊ HƯƠNG LIBERTY - KHÁCH SẠN LIBERTY SAIGON PARKVIEW</v>
          </cell>
          <cell r="C1391" t="str">
            <v>265 Phạm Ngũ Lão, Phường Phạm Ngũ Lão, Quận 1, TP Hồ Chí Minh</v>
          </cell>
          <cell r="D1391">
            <v>0</v>
          </cell>
          <cell r="F1391" t="str">
            <v>Hà Nội</v>
          </cell>
        </row>
        <row r="1392">
          <cell r="A1392">
            <v>0</v>
          </cell>
          <cell r="B1392" t="str">
            <v>CÔNG TY TNHH THƯƠNG MẠI GIAO NHẬN VẬN TẢI HNT</v>
          </cell>
          <cell r="C1392" t="str">
            <v>153/1B Nguyễn Thượng Hiền, Phường 6, Quận Bình Thạnh, Thành phố Hồ Chí Minh, Việt Nam</v>
          </cell>
          <cell r="D1392" t="str">
            <v>Khải San</v>
          </cell>
          <cell r="E1392" t="str">
            <v>Quận Bình Thạnh</v>
          </cell>
          <cell r="F1392" t="str">
            <v>TỈNH</v>
          </cell>
        </row>
        <row r="1393">
          <cell r="A1393" t="str">
            <v>kshoang</v>
          </cell>
          <cell r="B1393" t="str">
            <v>Khải San Quận Phú Nhuận CÔNG TY TNHH THƯƠNG MẠI GIAO NHẬN VẬN TẢI HNT</v>
          </cell>
          <cell r="C1393" t="str">
            <v>Số 8 Hoàng Mình Giám, P.9, Q.PN, HCM</v>
          </cell>
          <cell r="D1393" t="str">
            <v>Khải San</v>
          </cell>
          <cell r="E1393" t="str">
            <v>Quận Phú Nhuận</v>
          </cell>
          <cell r="F1393" t="str">
            <v>TỈNH</v>
          </cell>
        </row>
        <row r="1394">
          <cell r="A1394" t="str">
            <v>kshiep</v>
          </cell>
          <cell r="B1394" t="str">
            <v>Khải San Quận Tân Phú CÔNG TY TNHH THƯƠNG MẠI GIAO NHẬN VẬN TẢI HNT</v>
          </cell>
          <cell r="C1394" t="str">
            <v>241 Hòa Bình, P.Hiệp Tân, Q.Tân Phú, HCM</v>
          </cell>
          <cell r="D1394" t="str">
            <v>Khải San</v>
          </cell>
          <cell r="E1394" t="str">
            <v>Quận Tân Phú</v>
          </cell>
          <cell r="F1394" t="str">
            <v>TỈNH</v>
          </cell>
        </row>
        <row r="1395">
          <cell r="A1395" t="str">
            <v>ksbinh</v>
          </cell>
          <cell r="B1395" t="str">
            <v>Khải San Quận Thủ Đức Diamond Island CÔNG TY TNHH THƯƠNG MẠI GIAO NHẬN VẬN TẢI HNT</v>
          </cell>
          <cell r="C1395" t="str">
            <v>1 đường 104 - BTT, KP3, Bình Trưng Tây, TP.Thủ Đức</v>
          </cell>
          <cell r="D1395" t="str">
            <v>Khải San</v>
          </cell>
          <cell r="E1395" t="str">
            <v>Quận Thủ Đức</v>
          </cell>
          <cell r="F1395" t="str">
            <v>TỈNH</v>
          </cell>
        </row>
        <row r="1396">
          <cell r="A1396" t="str">
            <v>ksvo</v>
          </cell>
          <cell r="B1396" t="str">
            <v>Khải San Quận Thủ Đức Safira CÔNG TY TNHH THƯƠNG MẠI GIAO NHẬN VẬN TẢI HNT</v>
          </cell>
          <cell r="C1396" t="str">
            <v>Tháp D1 cao ốc Safira, 454 Võ Chí Công, KP2, P.Phú Hữu, TP.Thủ Đức</v>
          </cell>
          <cell r="D1396" t="str">
            <v>Khải San</v>
          </cell>
          <cell r="E1396" t="str">
            <v>Quận Thủ Đức</v>
          </cell>
          <cell r="F1396" t="str">
            <v>TỈNH</v>
          </cell>
        </row>
        <row r="1397">
          <cell r="A1397">
            <v>0</v>
          </cell>
          <cell r="B1397" t="str">
            <v>Khải San Quận Thủ Đức Vinhomes Grand Part CÔNG TY TNHH THƯƠNG MẠI GIAO NHẬN VẬN TẢI HNT</v>
          </cell>
          <cell r="C1397" t="str">
            <v>Vinhomes Grand Part sô 512 Nguyễn Xiển, P.Long Thạnh Mỹ, TP.Thủ Đức</v>
          </cell>
          <cell r="D1397" t="str">
            <v>Khải San</v>
          </cell>
          <cell r="E1397" t="str">
            <v>Quận Thủ Đức</v>
          </cell>
          <cell r="F1397" t="str">
            <v>TỈNH</v>
          </cell>
        </row>
        <row r="1398">
          <cell r="A1398" t="str">
            <v>ksbou</v>
          </cell>
          <cell r="B1398" t="str">
            <v>Khải San Quận 7 CÔNG TY TNHH THƯƠNG MẠI GIAO NHẬN VẬN TẢI HNT</v>
          </cell>
          <cell r="C1398" t="str">
            <v>Block A1 Boulevard đường 15B nối dài, P.Phú Mỹ, Q.7, HCM</v>
          </cell>
          <cell r="D1398" t="str">
            <v>Khải San</v>
          </cell>
          <cell r="E1398" t="str">
            <v>Quận 7</v>
          </cell>
          <cell r="F1398" t="str">
            <v>TỈNH</v>
          </cell>
        </row>
        <row r="1399">
          <cell r="A1399" t="str">
            <v>KHAIVY</v>
          </cell>
          <cell r="B1399" t="str">
            <v>CÔNG TY CỔ PHẦN TẬP ĐOÀN KHẢI VY</v>
          </cell>
          <cell r="C1399" t="str">
            <v>30 LÔ K HOÀNG QUỐC VIỆT NỐI DÀI, P. PHÚ MỸ, Q.7, TP. HCM</v>
          </cell>
          <cell r="D1399">
            <v>0</v>
          </cell>
          <cell r="F1399" t="str">
            <v>Hà Nội</v>
          </cell>
        </row>
        <row r="1400">
          <cell r="A1400" t="str">
            <v>KHANHHOA</v>
          </cell>
          <cell r="B1400" t="str">
            <v>CHI NHÁNH CÔNG TY CỔ PHẦN ĐẦU TƯ AN PHONG TẠI KHÁNH HÒA</v>
          </cell>
          <cell r="C1400" t="str">
            <v>SỐ 60 THÁI NGUYÊN, P.PHƯƠNG SÀI, TP NHA TRANG, KHÁNH HÒA</v>
          </cell>
          <cell r="D1400">
            <v>0</v>
          </cell>
          <cell r="F1400" t="str">
            <v>Hà Nội</v>
          </cell>
        </row>
        <row r="1401">
          <cell r="A1401" t="str">
            <v>KINGFOOD</v>
          </cell>
          <cell r="B1401" t="str">
            <v>CÔNG TY CỔ PHẦN KING FOOD MARKET</v>
          </cell>
          <cell r="C1401" t="str">
            <v>Số 37/5 Bế Văn Cấm, Phường Tân Kiểng, Quận 7, Thành phố Hồ Chí Minh, Việt Nam</v>
          </cell>
          <cell r="D1401">
            <v>0</v>
          </cell>
        </row>
        <row r="1402">
          <cell r="A1402" t="str">
            <v>KINGFOOD0001</v>
          </cell>
          <cell r="B1402" t="str">
            <v>CÔNG TY CỔ PHẦN KING FOOD MARKET- NGUYỄN THỊ THẬP, QUẬN 7</v>
          </cell>
          <cell r="C1402" t="str">
            <v>Q7, HCM</v>
          </cell>
          <cell r="D1402">
            <v>0</v>
          </cell>
          <cell r="F1402" t="str">
            <v>Hà Nội</v>
          </cell>
        </row>
        <row r="1403">
          <cell r="A1403" t="str">
            <v>KJHBINHDUONG-163</v>
          </cell>
          <cell r="B1403" t="str">
            <v>CÔNG TY TNHH NHÀ HÀNG SONAMU HÀN QUỐC</v>
          </cell>
          <cell r="C1403" t="str">
            <v>H8, Tổ 8, Đường XC1, Khu Đô Thị Mỹ Phước 2, Phường Mỹ Phước, Thị Xã Bến Cát, Tỉnh Bình Dương</v>
          </cell>
          <cell r="D1403">
            <v>0</v>
          </cell>
          <cell r="F1403" t="str">
            <v>Hà Nội</v>
          </cell>
        </row>
        <row r="1404">
          <cell r="A1404" t="str">
            <v>KL.00001</v>
          </cell>
          <cell r="B1404" t="str">
            <v>Chị Phượng (TNHH VẠN BẢO NGÂN)</v>
          </cell>
          <cell r="C1404" t="str">
            <v>477E Mã Lò, BHH A, Bình Tân, HCM</v>
          </cell>
          <cell r="D1404">
            <v>0</v>
          </cell>
          <cell r="F1404" t="str">
            <v>Hà Nội</v>
          </cell>
        </row>
        <row r="1405">
          <cell r="A1405" t="str">
            <v>KL.00003</v>
          </cell>
          <cell r="B1405" t="str">
            <v>THỰC  PHẨM ĐÔNG NAM Á</v>
          </cell>
          <cell r="C1405" t="str">
            <v>271 BẠCH ĐẰNG QUẬN BÌNH THẠNH</v>
          </cell>
          <cell r="D1405">
            <v>0</v>
          </cell>
          <cell r="F1405" t="str">
            <v>Hà Nội</v>
          </cell>
        </row>
        <row r="1406">
          <cell r="A1406" t="str">
            <v>KL.00004</v>
          </cell>
          <cell r="B1406" t="str">
            <v>CHỊ HƯỜNG</v>
          </cell>
          <cell r="C1406" t="str">
            <v>1B28/1 PHẠM VĂN HAI VĨNH LỘC BÌNH CHÁNH</v>
          </cell>
          <cell r="D1406">
            <v>0</v>
          </cell>
          <cell r="F1406" t="str">
            <v>Hà Nội</v>
          </cell>
        </row>
        <row r="1407">
          <cell r="A1407" t="str">
            <v>KL.00005</v>
          </cell>
          <cell r="B1407" t="str">
            <v>KÊNH NHÀ HÀNG (anh Hưng)</v>
          </cell>
          <cell r="C1407" t="str">
            <v>ANH HƯNG Q6</v>
          </cell>
          <cell r="D1407">
            <v>0</v>
          </cell>
          <cell r="F1407" t="str">
            <v>Hà Nội</v>
          </cell>
        </row>
        <row r="1408">
          <cell r="A1408" t="str">
            <v>KL.00006</v>
          </cell>
          <cell r="B1408" t="str">
            <v>KÊNH LẺ CHỢ (anh Thành)</v>
          </cell>
          <cell r="C1408" t="str">
            <v>ANH THÀNH Q TÂN PHÚ</v>
          </cell>
          <cell r="D1408">
            <v>0</v>
          </cell>
          <cell r="F1408" t="str">
            <v>Hà Nội</v>
          </cell>
        </row>
        <row r="1409">
          <cell r="A1409" t="str">
            <v>KL.00007</v>
          </cell>
          <cell r="B1409" t="str">
            <v>BA LÀNH</v>
          </cell>
          <cell r="C1409" t="str">
            <v>22 đường số 4 bình hưng  bình chánh</v>
          </cell>
          <cell r="D1409">
            <v>0</v>
          </cell>
          <cell r="F1409" t="str">
            <v>Hà Nội</v>
          </cell>
        </row>
        <row r="1410">
          <cell r="A1410" t="str">
            <v>gh</v>
          </cell>
          <cell r="B1410" t="str">
            <v>HỘ KINH DOANH CỬA HÀNG TIỆN LỢI GIA HÂN</v>
          </cell>
          <cell r="C1410" t="str">
            <v>EA2-01-02, tầng trệt, Block A2, khu dân cư Kỷ Nguyên (The Era Town), Đường 15B, P.Phú Mỹ, Q.7, TP.HCM</v>
          </cell>
          <cell r="D1410" t="str">
            <v>CC Đức Khải - Lô EA2 0102-15B Nguyễn Lương Bằng, Phú Mỹ, Q7, HCM - 0345375546</v>
          </cell>
          <cell r="E1410" t="str">
            <v>Quận 7</v>
          </cell>
          <cell r="F1410" t="str">
            <v>Hồ Chí Minh</v>
          </cell>
        </row>
        <row r="1411">
          <cell r="A1411" t="str">
            <v>tn</v>
          </cell>
          <cell r="B1411" t="str">
            <v>CHI NHÁNH CÔNG TY TNHH MỘT THÀNH VIÊN IN THÀNH NGHĨA THÀNH PHỐ HỒ CHÍ MINH - SIÊU THỊ QUẢNG NGÃI</v>
          </cell>
          <cell r="C1411" t="str">
            <v>70 đường Hùng Vương, Phường Trần Phú, Thành phố Quảng Ngãi, Tỉnh Quảng Ngãi, Việt Nam</v>
          </cell>
          <cell r="D1411" t="str">
            <v>CC Đức Khải - Lô EA2 0102-15B Nguyễn Lương Bằng, Phú Mỹ, Q7, HCM - 0345375546</v>
          </cell>
          <cell r="E1411" t="str">
            <v>Quận 7</v>
          </cell>
          <cell r="F1411" t="str">
            <v>Hồ Chí Minh</v>
          </cell>
        </row>
        <row r="1412">
          <cell r="A1412" t="str">
            <v>rn</v>
          </cell>
          <cell r="B1412" t="str">
            <v>SIÊU THỊ ONLINE RINO</v>
          </cell>
          <cell r="C1412" t="str">
            <v/>
          </cell>
          <cell r="D1412" t="str">
            <v>CC Đức Khải - Lô EA2 0102-15B Nguyễn Lương Bằng, Phú Mỹ, Q7, HCM - 0345375546</v>
          </cell>
          <cell r="E1412" t="str">
            <v>Quận 7</v>
          </cell>
          <cell r="F1412" t="str">
            <v>Hồ Chí Minh</v>
          </cell>
        </row>
        <row r="1413">
          <cell r="A1413" t="str">
            <v>KL.00015</v>
          </cell>
          <cell r="B1413" t="str">
            <v>CÔNG TY TNHH  MỘT THÀNH VIÊN THƯƠNG MẠI DỊCH VỤ BÌNH ĐÔNG</v>
          </cell>
          <cell r="C1413" t="str">
            <v>40-54 Tuy Lý Vương, Phường 13, Quận 8, Thành phố Hồ Chí Minh, Việt Nam</v>
          </cell>
          <cell r="D1413">
            <v>0</v>
          </cell>
        </row>
        <row r="1414">
          <cell r="A1414" t="str">
            <v>KL.00017</v>
          </cell>
          <cell r="B1414" t="str">
            <v>CÔNG TY TNHH THƯƠNG MẠI- DỊCH VỤ-  XUẤT NHẬP KHẨU THỰC PHẨM HƯNG THỊNH</v>
          </cell>
          <cell r="C1414" t="str">
            <v>Số 10 Đường Số 18, Phường Phước Bình, Thành phố Thủ Đức, Thành phố Hồ Chí Minh, Việt Nam</v>
          </cell>
          <cell r="D1414">
            <v>0</v>
          </cell>
        </row>
        <row r="1415">
          <cell r="A1415" t="str">
            <v>KL.00019</v>
          </cell>
          <cell r="B1415" t="str">
            <v>CÔNG TY TNHH MỘT THÀNH VIÊN THƯƠNG MẠI DỊCH VỤ AN ĐÔNG</v>
          </cell>
          <cell r="C1415" t="str">
            <v>96 Hùng Vương, Phường 09, Quận 5, Thành phố Hồ Chí Minh, Việt Nam</v>
          </cell>
          <cell r="D1415">
            <v>0</v>
          </cell>
        </row>
        <row r="1416">
          <cell r="A1416" t="str">
            <v>KL.00021</v>
          </cell>
          <cell r="B1416" t="str">
            <v>CÔNG TY TNHH THƯƠNG MẠI DỊCH VỤ TRUNG MỸ TÂY</v>
          </cell>
          <cell r="C1416" t="str">
            <v>167/2 Nguyễn ảnh Thủ, phường Trung Mỹ Tây, Quận 12, Thành phố Hồ Chí Minh, Việt Nam</v>
          </cell>
          <cell r="D1416">
            <v>0</v>
          </cell>
        </row>
        <row r="1417">
          <cell r="A1417" t="str">
            <v>KL.00022</v>
          </cell>
          <cell r="B1417" t="str">
            <v>VÕ VĂN THẢO</v>
          </cell>
          <cell r="C1417" t="str">
            <v>72/24 Phan Đăng Lưu, Phường 05, Quận Phú Nhuận, Thành phố Hồ Chí Minh, Việt Nam</v>
          </cell>
          <cell r="D1417">
            <v>0</v>
          </cell>
        </row>
        <row r="1418">
          <cell r="A1418" t="str">
            <v>KL.00023</v>
          </cell>
          <cell r="B1418" t="str">
            <v>CÔNG TY TNHH  CÔNG NGHỆ VÀ THƯƠNG MẠI FANSIPAN</v>
          </cell>
          <cell r="C1418" t="str">
            <v>18 Nguyễn Thái Sơn, Phường 3, Quận Gò Vấp, Thành phố Hồ Chí Minh, Việt Nam</v>
          </cell>
          <cell r="D1418">
            <v>0</v>
          </cell>
        </row>
        <row r="1419">
          <cell r="A1419" t="str">
            <v>KL.00024</v>
          </cell>
          <cell r="B1419" t="str">
            <v>CÔNG TY CỔ PHẦN LÂM THIÊN HOÀNG</v>
          </cell>
          <cell r="C1419" t="str">
            <v>146-148 Cộng Hòa, Phường 12, Quận Tân Bình, Thành phố Hồ Chí Minh, Việt Nam</v>
          </cell>
          <cell r="D1419">
            <v>0</v>
          </cell>
        </row>
        <row r="1420">
          <cell r="A1420" t="str">
            <v>KL.00025</v>
          </cell>
          <cell r="B1420" t="str">
            <v>TỔNG CÔNG TY CỔ PHẦN VẬN TẢI DẦU KHÍ</v>
          </cell>
          <cell r="C1420" t="str">
            <v>Tầng 2, Toà nhà PVFCCo, số 43 Mạc Đĩnh Chi, P. Đakao, Quận 1, Tp. Hồ Chí Minh</v>
          </cell>
          <cell r="D1420">
            <v>0</v>
          </cell>
          <cell r="F1420" t="str">
            <v>Hà Nội</v>
          </cell>
        </row>
        <row r="1421">
          <cell r="A1421" t="str">
            <v>KL.00030</v>
          </cell>
          <cell r="B1421" t="str">
            <v>CÔNG TY CỔ PHẦN SÀI GÒN HD</v>
          </cell>
          <cell r="C1421" t="str">
            <v>182 Hồ Văn Huê, Phường 09, Quận Phú Nhuận, Thành phố Hồ Chí Minh, Việt Nam</v>
          </cell>
          <cell r="D1421">
            <v>0</v>
          </cell>
        </row>
        <row r="1422">
          <cell r="A1422" t="str">
            <v>KL.C6</v>
          </cell>
          <cell r="B1422" t="str">
            <v>Hàng Minh Thư</v>
          </cell>
          <cell r="C1422" t="str">
            <v/>
          </cell>
          <cell r="D1422">
            <v>0</v>
          </cell>
          <cell r="F1422" t="str">
            <v>Hà Nội</v>
          </cell>
        </row>
        <row r="1423">
          <cell r="A1423" t="str">
            <v>KL.C6.0001</v>
          </cell>
          <cell r="B1423" t="str">
            <v>Nguyễn Văn Vững</v>
          </cell>
          <cell r="C1423" t="str">
            <v>Cửa hàng TPS kiot 16 CT5 đơn nguyên 3 KĐT Mỹ Đình 2, ngã 4 Nguyễn Cơ Thạch - Trần Hữu Tước , Nam TL</v>
          </cell>
          <cell r="D1423">
            <v>0</v>
          </cell>
          <cell r="F1423" t="str">
            <v>Hà Nội</v>
          </cell>
        </row>
        <row r="1424">
          <cell r="A1424" t="str">
            <v>KL.C6.0002</v>
          </cell>
          <cell r="B1424" t="str">
            <v>Vanminh shop (chị Hà)</v>
          </cell>
          <cell r="C1424" t="str">
            <v>32/C1 Doãn Kế Thiện, quận Cầu Giấy, Hà Nội</v>
          </cell>
          <cell r="D1424">
            <v>0</v>
          </cell>
          <cell r="F1424" t="str">
            <v>Hà Nội</v>
          </cell>
        </row>
        <row r="1425">
          <cell r="A1425" t="str">
            <v>KL.C6.0004</v>
          </cell>
          <cell r="B1425" t="str">
            <v>G Mart (chị Thủy)</v>
          </cell>
          <cell r="C1425" t="str">
            <v>Tầng 1 tháp C, tòa nhà Golden Palace, đường Mễ Trì, Nam Từ Liêm, HN</v>
          </cell>
          <cell r="D1425">
            <v>0</v>
          </cell>
          <cell r="F1425" t="str">
            <v>Hà Nội</v>
          </cell>
        </row>
        <row r="1426">
          <cell r="A1426" t="str">
            <v>KL.C6.0005</v>
          </cell>
          <cell r="B1426" t="str">
            <v>An Nam Mart (Chị Hòa)</v>
          </cell>
          <cell r="C1426" t="str">
            <v>CT1 C14 Bắc Hà, Trung Văn, đường Tố Hữu, Nam Từ Liêm, HN</v>
          </cell>
          <cell r="D1426">
            <v>0</v>
          </cell>
          <cell r="F1426" t="str">
            <v>Hà Nội</v>
          </cell>
        </row>
        <row r="1427">
          <cell r="A1427" t="str">
            <v>KL.C6.0006</v>
          </cell>
          <cell r="B1427" t="str">
            <v>Vimi Mart (chị Huấn )</v>
          </cell>
          <cell r="C1427" t="str">
            <v>Tầng 1 nhà 2A Vinaconex 7 136 Hồ Tùng Mậu, Cầu giấy, HN</v>
          </cell>
          <cell r="D1427">
            <v>0</v>
          </cell>
          <cell r="F1427" t="str">
            <v>Hà Nội</v>
          </cell>
        </row>
        <row r="1428">
          <cell r="A1428" t="str">
            <v>KL.C6.0007</v>
          </cell>
          <cell r="B1428" t="str">
            <v>Hadico Food (chị Bích)</v>
          </cell>
          <cell r="C1428" t="str">
            <v>Hadico Food 202 Hồ Tùng Mậu, Cầu Giấy, HN</v>
          </cell>
          <cell r="D1428">
            <v>0</v>
          </cell>
          <cell r="F1428" t="str">
            <v>Hà Nội</v>
          </cell>
        </row>
        <row r="1429">
          <cell r="A1429" t="str">
            <v>KL.C6.0008</v>
          </cell>
          <cell r="B1429" t="str">
            <v>An Mộc Mart (chị Mơ)</v>
          </cell>
          <cell r="C1429" t="str">
            <v>An Mộc Mart 42 ngõ Ngô Sĩ Liên, Đống Đa, HN</v>
          </cell>
          <cell r="D1429">
            <v>0</v>
          </cell>
          <cell r="F1429" t="str">
            <v>Hà Nội</v>
          </cell>
        </row>
        <row r="1430">
          <cell r="A1430" t="str">
            <v>KL.C6.0015</v>
          </cell>
          <cell r="B1430" t="str">
            <v>ECO FIRST (anh Huỳnh )</v>
          </cell>
          <cell r="C1430" t="str">
            <v>Tầng 1 tòa nhà EcoLife Capital, 58 Tố Hữu, Trung Văn, Từ Liêm, Hà Nội</v>
          </cell>
          <cell r="D1430">
            <v>0</v>
          </cell>
          <cell r="F1430" t="str">
            <v>Hà Nội</v>
          </cell>
        </row>
        <row r="1431">
          <cell r="A1431" t="str">
            <v>KL.C6.0016</v>
          </cell>
          <cell r="B1431" t="str">
            <v>TB MART (em Giang)</v>
          </cell>
          <cell r="C1431" t="str">
            <v>A4 chung cư An Bình, Tp.Giao Lưu, Phạm Văn Đồng, Bắc Từ Liêm, HN</v>
          </cell>
          <cell r="D1431">
            <v>0</v>
          </cell>
          <cell r="E1431">
            <v>0</v>
          </cell>
          <cell r="F1431" t="str">
            <v>Hà Nội</v>
          </cell>
        </row>
        <row r="1432">
          <cell r="A1432" t="str">
            <v>KL.C6.0017</v>
          </cell>
          <cell r="B1432" t="str">
            <v>CÔNG TY CỔ PHẦN CÔNG NGHỆ SMARTGAP</v>
          </cell>
          <cell r="C1432" t="str">
            <v>Căn số 15, tầng 37, tòa C2- DCapital, đường Trần Duy Hưng, Phường Trung Hoà, Quận Cầu Giấy, Thành phố Hà Nội, Việt Nam</v>
          </cell>
          <cell r="D1432">
            <v>0</v>
          </cell>
          <cell r="F1432" t="str">
            <v>Hà Nội</v>
          </cell>
        </row>
        <row r="1433">
          <cell r="A1433" t="str">
            <v>KL.C6.0038</v>
          </cell>
          <cell r="B1433" t="str">
            <v>Unitmart Tầng 1 sảnh G5 chung cư Five Star Kim Giang 02471093686</v>
          </cell>
          <cell r="C1433" t="str">
            <v>Unitmart Tầng 1 sảnh G5 chung cư Five Star Kim Giang 02471093686</v>
          </cell>
          <cell r="D1433">
            <v>0</v>
          </cell>
          <cell r="F1433" t="str">
            <v>Hà Nội</v>
          </cell>
        </row>
        <row r="1434">
          <cell r="A1434" t="str">
            <v>KL.C6.0042</v>
          </cell>
          <cell r="B1434" t="str">
            <v>Thực phẩm sạch Only Fruit (chị Vui)</v>
          </cell>
          <cell r="C1434" t="str">
            <v>Tổ 8 khu 5 Mông Dương, Cẩm Phả, Quảng Ninh</v>
          </cell>
          <cell r="D1434">
            <v>0</v>
          </cell>
          <cell r="F1434" t="str">
            <v>Hà Nội</v>
          </cell>
        </row>
        <row r="1435">
          <cell r="A1435" t="str">
            <v>KL.C6.9999</v>
          </cell>
          <cell r="B1435" t="str">
            <v>CÔNG TY TNHH MỘT THÀNH VIÊN MARFOUR</v>
          </cell>
          <cell r="C1435" t="str">
            <v>Tầng trệt tòa nhà V2, V3 - Văn Phú Victoria - CT9, KĐT mới Văn Phú, Phường Phú La, Quận Hà Đông, Thành phố Hà Nội.</v>
          </cell>
          <cell r="D1435">
            <v>0</v>
          </cell>
          <cell r="F1435" t="str">
            <v>Hà Nội</v>
          </cell>
        </row>
        <row r="1436">
          <cell r="A1436" t="str">
            <v>KL.HCM</v>
          </cell>
          <cell r="B1436" t="str">
            <v>anh A hoặc chị B - HCM</v>
          </cell>
          <cell r="C1436" t="str">
            <v>HCM</v>
          </cell>
          <cell r="D1436">
            <v>0</v>
          </cell>
          <cell r="F1436" t="str">
            <v>Hà Nội</v>
          </cell>
        </row>
        <row r="1437">
          <cell r="A1437" t="str">
            <v>LOCALMART-670</v>
          </cell>
          <cell r="B1437" t="str">
            <v>CÔNG TY TNHH LOCALMART</v>
          </cell>
          <cell r="C1437" t="str">
            <v>Xóm Tự, Thôn Phù Đổng 1, Xã Phù Đổng, Huyện Gia Lâm, Thành Phố Hà Nội</v>
          </cell>
          <cell r="D1437">
            <v>0</v>
          </cell>
          <cell r="F1437" t="str">
            <v>Hà Nội</v>
          </cell>
        </row>
        <row r="1438">
          <cell r="A1438" t="str">
            <v>LOCPHUC</v>
          </cell>
          <cell r="B1438" t="str">
            <v>CÔNG TY TNHH LỘC PHÚC</v>
          </cell>
          <cell r="C1438" t="str">
            <v>75 Tân Sơn Hòa, Phường 2, Quận Tân Bình, TP Hồ Chí Minh</v>
          </cell>
          <cell r="D1438">
            <v>0</v>
          </cell>
          <cell r="F1438" t="str">
            <v>Hà Nội</v>
          </cell>
        </row>
        <row r="1439">
          <cell r="A1439" t="str">
            <v>LOCPHUCCARMELINA</v>
          </cell>
          <cell r="B1439" t="str">
            <v>CHI NHÁNH CÔNG TY TNHH LỘC PHÚC- KHU NGHỈ DƯỠNG CARMELINA</v>
          </cell>
          <cell r="C1439" t="str">
            <v>ấp Hồ Tràm, Xã Phước Thuận, Huyện Xuyên Mộc, Bà Rịa, Vũng Tàu</v>
          </cell>
          <cell r="D1439">
            <v>0</v>
          </cell>
          <cell r="F1439" t="str">
            <v>Hà Nội</v>
          </cell>
        </row>
        <row r="1440">
          <cell r="A1440" t="str">
            <v>ltphu</v>
          </cell>
          <cell r="B1440" t="str">
            <v>CÔNG TY CỔ PHẦN TRUNG TÂM THƯƠNG MẠI LOTTE VIỆT NAM</v>
          </cell>
          <cell r="C1440" t="str">
            <v>Số 469, Đường Nguyễn Hữu Thọ, Phường Tân Hưng, Quận 7, Thành phố Hồ Chí Minh, Việt Nam</v>
          </cell>
          <cell r="D1440" t="str">
            <v>Lotte Mart Phú Thọ-940B Đường 3 Tháng 2, Phường 15, Quận 11, TP.HCM.</v>
          </cell>
          <cell r="E1440" t="str">
            <v>Quận 11</v>
          </cell>
          <cell r="F1440" t="str">
            <v>Hồ Chí Minh</v>
          </cell>
        </row>
        <row r="1441">
          <cell r="A1441" t="str">
            <v>LOTTE-001</v>
          </cell>
          <cell r="B1441" t="str">
            <v>CÔNG TY CỔ PHẦN TRUNG TÂM THƯƠNG MẠI LOTTE VIỆT NAM - CHI NHÁNH ĐỒNG NAI</v>
          </cell>
          <cell r="C1441" t="str">
            <v>Lô B-03 Khu thương mại Amata, Quốc lộ 1A, Phường Long Bình, Thành phố Biên Hoà, Tỉnh Đồng Nai, Việt Nam</v>
          </cell>
          <cell r="D1441">
            <v>0</v>
          </cell>
          <cell r="F1441" t="str">
            <v>Hà Nội</v>
          </cell>
        </row>
        <row r="1442">
          <cell r="A1442" t="str">
            <v>LOTTE-002</v>
          </cell>
          <cell r="B1442" t="str">
            <v>CÔNG TY CỔ PHẦN TRUNG TÂM THƯƠNG MẠI LOTTE VIỆT NAM - CHI NHÁNH BÌNH THUẬN</v>
          </cell>
          <cell r="C1442" t="str">
            <v>Khu dân cư Hùng Vương I, Phường Phú Thủy, Thành phố  Phan Thiết, Tỉnh Bình Thuận, Việt Nam</v>
          </cell>
          <cell r="D1442">
            <v>0</v>
          </cell>
          <cell r="E1442">
            <v>0</v>
          </cell>
          <cell r="F1442" t="str">
            <v>Hà Nội</v>
          </cell>
        </row>
        <row r="1443">
          <cell r="A1443" t="str">
            <v>LOTTE-003</v>
          </cell>
          <cell r="B1443" t="str">
            <v>CÔNG TY CỔ PHẦN TRUNG TÂM THƯƠNG MẠI LOTTE VIỆT NAM - CHI NHÁNH BÌNH DƯƠNG</v>
          </cell>
          <cell r="C1443" t="str">
            <v>Khu đô thị The Seasons Bình Dương, Phường Lái Thiêu, Thành phố Thuận An, Tỉnh Bình Dương, Việt Nam</v>
          </cell>
          <cell r="D1443">
            <v>0</v>
          </cell>
          <cell r="F1443" t="str">
            <v>Hà Nội</v>
          </cell>
        </row>
        <row r="1444">
          <cell r="A1444" t="str">
            <v>LOTTE-004</v>
          </cell>
          <cell r="B1444" t="str">
            <v>CÔNG TY CỔ PHẦN TRUNG TÂM THƯƠNG MẠI LOTTE VIỆT NAM - CHI NHÁNH ĐỐNG ĐA</v>
          </cell>
          <cell r="C1444" t="str">
            <v>Tòa nhà Mipec, 229 Tây Sơn, Phường Ngã Tư Sở, Quận Đống đa, Thành phố Hà Nội, Việt Nam</v>
          </cell>
          <cell r="D1444">
            <v>0</v>
          </cell>
          <cell r="F1444" t="str">
            <v>Hà Nội</v>
          </cell>
        </row>
        <row r="1445">
          <cell r="A1445" t="str">
            <v>LOTTE-005</v>
          </cell>
          <cell r="B1445" t="str">
            <v>CÔNG TY CỔ PHẦN TRUNG TÂM THƯƠNG MẠI LOTTE VIỆT NAM - CHI NHÁNH BÀ RỊA VŨNG TÀU</v>
          </cell>
          <cell r="C1445" t="str">
            <v>Góc đường 3 tháng 2 và đường Thi Sách, Phường 8, Thành Phố Vũng Tàu, Tỉnh Bà Rịa - Vũng Tàu, Việt Nam</v>
          </cell>
          <cell r="D1445">
            <v>0</v>
          </cell>
          <cell r="F1445" t="str">
            <v>Hà Nội</v>
          </cell>
        </row>
        <row r="1446">
          <cell r="A1446" t="str">
            <v>LOTTE-006</v>
          </cell>
          <cell r="B1446" t="str">
            <v>CÔNG TY CỔ PHẦN TRUNG TÂM THƯƠNG MẠI LOTTE VIỆT NAM - CHI NHÁNH TÂN BÌNH</v>
          </cell>
          <cell r="C1446" t="str">
            <v>Số 20, đường Cộng Hòa, Phường 12, Quận Tân Bình, Thành phố Hồ Chí Minh, Việt Nam</v>
          </cell>
          <cell r="D1446">
            <v>0</v>
          </cell>
        </row>
        <row r="1447">
          <cell r="A1447" t="str">
            <v>LOTTE-007</v>
          </cell>
          <cell r="B1447" t="str">
            <v>CÔNG TY CỔ PHẦN TRUNG TÂM THƯƠNG MẠI LOTTE VIỆT NAM - CHI NHÁNH CẦN THƠ</v>
          </cell>
          <cell r="C1447" t="str">
            <v>84, Mậu Thân, Phường An Hòa, Quận Ninh Kiều, Thành phố Cần Thơ, Việt Nam</v>
          </cell>
          <cell r="D1447">
            <v>0</v>
          </cell>
          <cell r="F1447" t="str">
            <v>Hà Nội</v>
          </cell>
        </row>
        <row r="1448">
          <cell r="A1448" t="str">
            <v>LOTTE-008</v>
          </cell>
          <cell r="B1448" t="str">
            <v>CÔNG TY CỔ PHẦN TRUNG TÂM THƯƠNG MẠI LOTTE VIỆT NAM - CHI NHÁNH BA ĐÌNH</v>
          </cell>
          <cell r="C1448" t="str">
            <v>Tầng hầm 1 (B1), Trung tâm Lotte Hà Nội, số 54, đường Liễu G, Phường Cống Vị, Quận Ba Đình, Thành phố Hà Nội, Việt Nam</v>
          </cell>
          <cell r="D1448">
            <v>0</v>
          </cell>
          <cell r="F1448" t="str">
            <v>Hà Nội</v>
          </cell>
        </row>
        <row r="1449">
          <cell r="A1449" t="str">
            <v>LOTTE-009</v>
          </cell>
          <cell r="B1449" t="str">
            <v>CÔNG TY CỔ PHẦN TRUNG TÂM THƯƠNG MẠI LOTTE VIỆT NAM - CHI NHÁNH ĐÀ NẴNG</v>
          </cell>
          <cell r="C1449" t="str">
            <v>số 06 đường Nại Nam, Phường Hoà Cường Bắc, Quận Hải Châu, Thành phố Đà Nẵng, Việt Nam</v>
          </cell>
          <cell r="D1449">
            <v>0</v>
          </cell>
          <cell r="F1449" t="str">
            <v>Hà Nội</v>
          </cell>
        </row>
        <row r="1450">
          <cell r="A1450" t="str">
            <v>LOTTE-010</v>
          </cell>
          <cell r="B1450" t="str">
            <v>CÔNG TY CỔ PHẦN TRUNG TÂM THƯƠNG MẠI LOTTE VIỆT NAM - CHI NHÁNH GÒ VẤP</v>
          </cell>
          <cell r="C1450" t="str">
            <v>Số 18, Đường Phan Văn Trị, Phường 10, Quận Gò Vấp, Thành phố Hồ Chí Minh, Việt Nam</v>
          </cell>
          <cell r="D1450">
            <v>0</v>
          </cell>
        </row>
        <row r="1451">
          <cell r="A1451" t="str">
            <v>LOTTE-011</v>
          </cell>
          <cell r="B1451" t="str">
            <v>CÔNG TY CỔ PHẦN TRUNG TÂM THƯƠNG MẠI LOTTE VIỆT NAM - CHI NHÁNH NHA TRANG</v>
          </cell>
          <cell r="C1451" t="str">
            <v>Số 58 đường 23/10, Phường Phương Sơn, Thành phố Nha Trang, Tỉnh Khánh Hòa, Việt Nam</v>
          </cell>
          <cell r="D1451">
            <v>0</v>
          </cell>
          <cell r="F1451" t="str">
            <v>Hà Nội</v>
          </cell>
        </row>
        <row r="1452">
          <cell r="A1452" t="str">
            <v>ltphu1</v>
          </cell>
          <cell r="B1452" t="str">
            <v>CÔNG TY CỔ PHẦN TRUNG TÂM THƯƠNG MẠI LOTTE VIỆT NAM - CHI NHÁNH VINH</v>
          </cell>
          <cell r="C1452" t="str">
            <v>Đại lộ V.I.Lenin, Khối Yên Sơn, Phường Hà Huy Tập, Thành phố Vinh, Tỉnh Nghệ An, Việt Nam</v>
          </cell>
          <cell r="D1452" t="str">
            <v>Lotte Mart Phú Thọ-940B Đường 3 Tháng 2, Phường 15, Quận 11, TP.HCM.</v>
          </cell>
          <cell r="E1452" t="str">
            <v>Quận 11</v>
          </cell>
          <cell r="F1452" t="str">
            <v>Hồ Chí Minh</v>
          </cell>
        </row>
        <row r="1453">
          <cell r="A1453" t="str">
            <v>LOTTEHOTEL</v>
          </cell>
          <cell r="B1453" t="str">
            <v>CÔNG TY TNHH LOTTE HOTEL VIỆT NAM</v>
          </cell>
          <cell r="C1453" t="str">
            <v>Tầng 33, Trung tâm Lotte Hà Nội, số 54, đường Liễu Giai, Phường Cống Vị, Quận Ba Đình, Thành phố Hà Nội, Việt Nam</v>
          </cell>
          <cell r="D1453">
            <v>0</v>
          </cell>
          <cell r="F1453" t="str">
            <v>Hà Nội</v>
          </cell>
        </row>
        <row r="1454">
          <cell r="A1454" t="str">
            <v>MANGLUOIQUA</v>
          </cell>
          <cell r="B1454" t="str">
            <v>CÔNG TY TNHH MTV MẠNG LƯỚI QUÀ</v>
          </cell>
          <cell r="C1454" t="str">
            <v>Tầng 14, Tòa Nhà Pegasus, số 53-55 đường Võ Thị Sáu, P.Quyết Thắng, TP.Biên Hòa, T.Đồng Nai</v>
          </cell>
          <cell r="D1454">
            <v>0</v>
          </cell>
          <cell r="F1454" t="str">
            <v>Hà Nội</v>
          </cell>
        </row>
        <row r="1455">
          <cell r="A1455" t="str">
            <v>MARFIVE</v>
          </cell>
          <cell r="B1455" t="str">
            <v>CÔNG TY TNHH MỘT THÀNH VIÊN MARFIVE</v>
          </cell>
          <cell r="C1455" t="str">
            <v>199-205 Nguyễn Thái Học, Phường Phạm Ngũ Lão, Quận 1, Thành phố Hồ Chí Minh, Việt Nam</v>
          </cell>
          <cell r="D1455">
            <v>0</v>
          </cell>
        </row>
        <row r="1456">
          <cell r="A1456" t="str">
            <v>MARONE</v>
          </cell>
          <cell r="B1456" t="str">
            <v>CÔNG TY TNHH MỘT THÀNH VIÊN MARONE</v>
          </cell>
          <cell r="C1456" t="str">
            <v>11 Trường Sơn, Phường 15, Quận 10, TP Hồ Chí Minh</v>
          </cell>
          <cell r="D1456">
            <v>0</v>
          </cell>
          <cell r="F1456" t="str">
            <v>Hà Nội</v>
          </cell>
        </row>
        <row r="1457">
          <cell r="A1457" t="str">
            <v>MARSIX</v>
          </cell>
          <cell r="B1457" t="str">
            <v>CÔNG TY TNHH MỘT THÀNH VIÊN MARSIX</v>
          </cell>
          <cell r="C1457" t="str">
            <v>199-205 Nguyễn Thái Học, Phường Phạm Ngũ Lão, Quận 1, Thành phố Hồ Chí Minh, Việt Nam</v>
          </cell>
          <cell r="D1457">
            <v>0</v>
          </cell>
        </row>
        <row r="1458">
          <cell r="A1458" t="str">
            <v>mar</v>
          </cell>
          <cell r="B1458" t="str">
            <v>CÔNG TY TNHH MỘT THÀNH VIÊN MARSIX</v>
          </cell>
          <cell r="C1458" t="str">
            <v>199-205 Nguyễn Thái Học, Phường Phạm Ngũ Lão, Quận 1, Thành phố Hồ Chí Minh, Việt Nam</v>
          </cell>
          <cell r="D1458" t="str">
            <v>431A Hoàng Văn Thụ, Phường 4, Quận Tân Bình, Tp. Hồ Chí Minh</v>
          </cell>
          <cell r="E1458" t="str">
            <v>Quận Tân Bình</v>
          </cell>
          <cell r="F1458" t="str">
            <v>Hồ Chí Minh</v>
          </cell>
        </row>
        <row r="1459">
          <cell r="A1459" t="str">
            <v>MARTHREE</v>
          </cell>
          <cell r="B1459" t="str">
            <v>CÔNG TY TNHH MỘT THÀNH VIÊN MARTHREE</v>
          </cell>
          <cell r="C1459" t="str">
            <v>11 Trường Sơn, Phường 15, Quận 10, TP.Hồ Chí Minh</v>
          </cell>
          <cell r="D1459">
            <v>0</v>
          </cell>
          <cell r="F1459" t="str">
            <v>Hà Nội</v>
          </cell>
        </row>
        <row r="1460">
          <cell r="A1460" t="str">
            <v>MARTWO</v>
          </cell>
          <cell r="B1460" t="str">
            <v>CTY TNHH MTV MARTWO</v>
          </cell>
          <cell r="C1460" t="str">
            <v>11 Trường Sơn, P.15, Q.10, Tp.HCM</v>
          </cell>
          <cell r="D1460">
            <v>0</v>
          </cell>
          <cell r="F1460" t="str">
            <v>Hà Nội</v>
          </cell>
        </row>
        <row r="1461">
          <cell r="A1461" t="str">
            <v>MATTROIDOHOCHIMINH</v>
          </cell>
          <cell r="B1461" t="str">
            <v xml:space="preserve">CN TẠI TP.HCM - CÔNG TY CỔ PHẦN ĐẦU TƯ THƯƠNG MẠI QUỐC TẾ MẶT TRỜI ĐỎ (TP.HN) </v>
          </cell>
          <cell r="C1461" t="str">
            <v>208 Nam Kỳ Khởi Nghĩa, Phường 06, Quận 3, TP Hồ Chí Minh</v>
          </cell>
          <cell r="D1461">
            <v>0</v>
          </cell>
          <cell r="F1461" t="str">
            <v>Hà Nội</v>
          </cell>
        </row>
        <row r="1462">
          <cell r="A1462" t="str">
            <v>MAYSSTORE</v>
          </cell>
          <cell r="B1462" t="str">
            <v>CỬA HÀNG TẠP HÓA MAY'S STORE</v>
          </cell>
          <cell r="C1462" t="str">
            <v>SC27-2 KHU PHO SKYGARDEN, P-TAN PHONG, Q.7</v>
          </cell>
          <cell r="D1462">
            <v>0</v>
          </cell>
          <cell r="F1462" t="str">
            <v>Hà Nội</v>
          </cell>
        </row>
        <row r="1463">
          <cell r="A1463" t="str">
            <v>MEATWORLD</v>
          </cell>
          <cell r="B1463" t="str">
            <v>CÔNG TY CỔ PHẦN MEAT WORLD</v>
          </cell>
          <cell r="C1463" t="str">
            <v>541 Phan Văn Trị, Phường 5, Quận Gò Vấp, Thành phố Hồ Chí Minh, Việt Nam</v>
          </cell>
          <cell r="D1463">
            <v>0</v>
          </cell>
        </row>
        <row r="1464">
          <cell r="A1464" t="str">
            <v>MEGA</v>
          </cell>
          <cell r="B1464" t="str">
            <v>CÔNG TY TNHH MM MEGA MARKET (VIỆT NAM)</v>
          </cell>
          <cell r="C1464" t="str">
            <v>Khu B, Khu đô thị mới An Phú-An Khánh, Phường An Phú, Thành phố Thủ Đức, Thành phố Hồ Chí Minh</v>
          </cell>
          <cell r="D1464">
            <v>0</v>
          </cell>
          <cell r="E1464">
            <v>0</v>
          </cell>
          <cell r="F1464">
            <v>0</v>
          </cell>
        </row>
        <row r="1465">
          <cell r="A1465" t="str">
            <v>MEGA0001</v>
          </cell>
          <cell r="B1465" t="str">
            <v>Mega An Phú</v>
          </cell>
          <cell r="C1465" t="str">
            <v>Q2, HCM</v>
          </cell>
          <cell r="D1465">
            <v>0</v>
          </cell>
          <cell r="E1465">
            <v>0</v>
          </cell>
          <cell r="F1465" t="str">
            <v>Hà Nội</v>
          </cell>
        </row>
        <row r="1466">
          <cell r="A1466" t="str">
            <v>MEGA0002</v>
          </cell>
          <cell r="B1466" t="str">
            <v>Mega Bình Phú</v>
          </cell>
          <cell r="C1466" t="str">
            <v>Q6, HCM</v>
          </cell>
          <cell r="D1466">
            <v>0</v>
          </cell>
          <cell r="F1466" t="str">
            <v>Hà Nội</v>
          </cell>
        </row>
        <row r="1467">
          <cell r="A1467" t="str">
            <v>MEGA0003</v>
          </cell>
          <cell r="B1467" t="str">
            <v>Mega Hưng Phú</v>
          </cell>
          <cell r="C1467" t="str">
            <v>Thủ đức, HCM</v>
          </cell>
          <cell r="D1467">
            <v>0</v>
          </cell>
          <cell r="F1467" t="str">
            <v>Hà Nội</v>
          </cell>
        </row>
        <row r="1468">
          <cell r="A1468" t="str">
            <v>MEGA0004</v>
          </cell>
          <cell r="B1468" t="str">
            <v>Mega Hiệp Phú</v>
          </cell>
          <cell r="C1468" t="str">
            <v>Q12, HCM</v>
          </cell>
          <cell r="D1468">
            <v>0</v>
          </cell>
          <cell r="F1468" t="str">
            <v>Hà Nội</v>
          </cell>
        </row>
        <row r="1469">
          <cell r="A1469" t="str">
            <v>MEGA0005</v>
          </cell>
          <cell r="B1469" t="str">
            <v>Mega Hoàng Mai</v>
          </cell>
          <cell r="C1469" t="str">
            <v>Hoàng Mai, HN</v>
          </cell>
          <cell r="D1469">
            <v>0</v>
          </cell>
          <cell r="F1469" t="str">
            <v>Hà Nội</v>
          </cell>
        </row>
        <row r="1470">
          <cell r="A1470" t="str">
            <v>MEGA0006</v>
          </cell>
          <cell r="B1470" t="str">
            <v>Mega Thăng Long</v>
          </cell>
          <cell r="C1470" t="str">
            <v>Thăng Long, HN</v>
          </cell>
          <cell r="D1470">
            <v>0</v>
          </cell>
          <cell r="F1470" t="str">
            <v>Hà Nội</v>
          </cell>
        </row>
        <row r="1471">
          <cell r="A1471" t="str">
            <v>MEGA0007</v>
          </cell>
          <cell r="B1471" t="str">
            <v>Mega Hà Đông</v>
          </cell>
          <cell r="C1471" t="str">
            <v>Hà Đông, HN</v>
          </cell>
          <cell r="D1471">
            <v>0</v>
          </cell>
          <cell r="F1471" t="str">
            <v>Hà Nội</v>
          </cell>
        </row>
        <row r="1472">
          <cell r="A1472" t="str">
            <v>MEGA0008</v>
          </cell>
          <cell r="B1472" t="str">
            <v>Mega Thanh Xuân</v>
          </cell>
          <cell r="C1472" t="str">
            <v>Thanh Xuân, HN</v>
          </cell>
          <cell r="D1472">
            <v>0</v>
          </cell>
          <cell r="F1472" t="str">
            <v>Hà Nội</v>
          </cell>
        </row>
        <row r="1473">
          <cell r="A1473" t="str">
            <v>MEGA-001</v>
          </cell>
          <cell r="B1473" t="str">
            <v>CHI NHÁNH CÔNG TY TNHH MM MEGA MARKET (VIỆT NAM) TẠI THÀNH PHỐ HÀ NỘI</v>
          </cell>
          <cell r="C1473" t="str">
            <v>Đường Phạm Văn Đồng, Phường Cổ Nhuế 1, Quận Bắc Từ Liêm, Thành phố Hà Nội, Việt Nam</v>
          </cell>
          <cell r="D1473">
            <v>0</v>
          </cell>
          <cell r="F1473" t="str">
            <v>Hà Nội</v>
          </cell>
        </row>
        <row r="1474">
          <cell r="A1474" t="str">
            <v>MEGA-002</v>
          </cell>
          <cell r="B1474" t="str">
            <v>CHI NHÁNH CÔNG TY TNHH MM MEGA MARKET (VIỆT NAM) TẠI THÀNH PHỐ CẦN THƠ</v>
          </cell>
          <cell r="C1474" t="str">
            <v>Khu vực V, Quốc lộ 91B, Phường Hưng Lợi, Quận Ninh Kiều, Thành phố Cần Thơ, Việt Nam</v>
          </cell>
          <cell r="D1474">
            <v>0</v>
          </cell>
          <cell r="F1474" t="str">
            <v>Hà Nội</v>
          </cell>
        </row>
        <row r="1475">
          <cell r="A1475" t="str">
            <v>MEGA-003</v>
          </cell>
          <cell r="B1475" t="str">
            <v>CHI NHÁNH CÔNG TY TNHH MM MEGA MARKET (VIỆT NAM) TẠI HẢI PHÒNG</v>
          </cell>
          <cell r="C1475" t="str">
            <v>Số 2A đường Hồng Bàng, Phường Sở Dầu, Quận Hồng Bàng, Thành phố Hải Phòng, Việt Nam</v>
          </cell>
          <cell r="D1475">
            <v>0</v>
          </cell>
          <cell r="F1475" t="str">
            <v>Hà Nội</v>
          </cell>
        </row>
        <row r="1476">
          <cell r="A1476" t="str">
            <v>MEGA-004</v>
          </cell>
          <cell r="B1476" t="str">
            <v>CHI NHÁNH CÔNG TY TNHH MM MEGA MARKET (VIỆT NAM) TẠI THÀNH PHỐ ĐÀ NẴNG</v>
          </cell>
          <cell r="C1476" t="str">
            <v>Đường Cách Mạng Tháng 8, Phường Khuê Trung, Quận Cẩm Lệ, Thành phố Đà Nẵng, Việt Nam</v>
          </cell>
          <cell r="D1476">
            <v>0</v>
          </cell>
          <cell r="F1476" t="str">
            <v>Hà Nội</v>
          </cell>
        </row>
        <row r="1477">
          <cell r="A1477" t="str">
            <v>MEGA-005</v>
          </cell>
          <cell r="B1477" t="str">
            <v>CHI NHÁNH CÔNG TY TNHH MM MEGA MARKET (VIỆT NAM) TẠI THÀNH PHỐ BIÊN HÒA</v>
          </cell>
          <cell r="C1477" t="str">
            <v>Khu phố 4, Phường Quang Vinh, Thành phố Biên Hoà, Tỉnh Đồng Nai, Việt Nam</v>
          </cell>
          <cell r="D1477">
            <v>0</v>
          </cell>
          <cell r="F1477" t="str">
            <v>Hà Nội</v>
          </cell>
        </row>
        <row r="1478">
          <cell r="A1478" t="str">
            <v>MEGA-006</v>
          </cell>
          <cell r="B1478" t="str">
            <v>CHI NHÁNH CÔNG TY TNHH MM MEGA MARKET (VIỆT NAM) TẠI TỈNH AN GIANG</v>
          </cell>
          <cell r="C1478" t="str">
            <v>Số 1566 Trần Hưng Đạo, Tổ 71, Khóm Đông Thịnh 5, Phường Mỹ Phước, Thành phố Long Xuyên, Tỉnh An Giang, Việt Nam</v>
          </cell>
          <cell r="D1478">
            <v>0</v>
          </cell>
          <cell r="F1478" t="str">
            <v>Hà Nội</v>
          </cell>
        </row>
        <row r="1479">
          <cell r="A1479" t="str">
            <v>MEGA-007</v>
          </cell>
          <cell r="B1479" t="str">
            <v>CHI NHÁNH CÔNG TY TNHH MM MEGA MARKET (VIỆT NAM) TẠI TỈNH BÌNH ĐỊNH</v>
          </cell>
          <cell r="C1479" t="str">
            <v>Quốc Lộ 1D, Tổ 24, Khu vực 5, Phường Ghềnh Ráng, Thành phố Quy Nhơn, Tỉnh Bình Định, Việt Nam</v>
          </cell>
          <cell r="D1479">
            <v>0</v>
          </cell>
          <cell r="F1479" t="str">
            <v>Hà Nội</v>
          </cell>
        </row>
        <row r="1480">
          <cell r="A1480" t="str">
            <v>MEGA-008</v>
          </cell>
          <cell r="B1480" t="str">
            <v>CHI NHÁNH CÔNG TY TNHH MM MEGA MARKET (VIỆT NAM) TẠI TỈNH BÌNH DƯƠNG</v>
          </cell>
          <cell r="C1480" t="str">
            <v>Đại lộ Bình Dương, Phường Phú Thọ, Thành phố Thủ Dầu Một, Tỉnh Bình Dương, Việt Nam</v>
          </cell>
          <cell r="D1480">
            <v>0</v>
          </cell>
          <cell r="F1480" t="str">
            <v>Hà Nội</v>
          </cell>
        </row>
        <row r="1481">
          <cell r="A1481" t="str">
            <v>MEGA-009</v>
          </cell>
          <cell r="B1481" t="str">
            <v>CHI NHÁNH CÔNG TY TNHH MM MEGA MARKET (VIỆT NAM) TẠI TỈNH BÀ RỊA - VŨNG TÀU</v>
          </cell>
          <cell r="C1481" t="str">
            <v>Khu vực đường 51B, Phường 11, Thành Phố Vũng Tàu, Tỉnh Bà Rịa - Vũng Tàu, Việt Nam</v>
          </cell>
          <cell r="D1481">
            <v>0</v>
          </cell>
          <cell r="E1481">
            <v>0</v>
          </cell>
          <cell r="F1481" t="str">
            <v>Hà Nội</v>
          </cell>
        </row>
        <row r="1482">
          <cell r="A1482" t="str">
            <v>MEGA-011</v>
          </cell>
          <cell r="B1482" t="str">
            <v>CHI NHÁNH CÔNG TY TNHH MM MEGA MARKET (VIỆT NAM) TẠI THÀNH PHỐ NHA TRANG</v>
          </cell>
          <cell r="C1482" t="str">
            <v>Đường 23/10, Thôn Võ Cạnh, Xã Vĩnh Trung, Thành phố Nha Trang, Tỉnh Khánh Hòa, Việt Nam</v>
          </cell>
          <cell r="D1482">
            <v>0</v>
          </cell>
          <cell r="F1482" t="str">
            <v>Hà Nội</v>
          </cell>
        </row>
        <row r="1483">
          <cell r="A1483" t="str">
            <v>MEGA-012</v>
          </cell>
          <cell r="B1483" t="str">
            <v>CHI NHÁNH CÔNG TY TNHH MM MEGA MARKET (VIỆT NAM) TẠI QUẢNG NINH</v>
          </cell>
          <cell r="C1483" t="str">
            <v>Tổ 8, Khu 2, Phường Hà Tu, Thành phố Hạ Long, Tỉnh Quảng Ninh, Việt Nam</v>
          </cell>
          <cell r="D1483">
            <v>0</v>
          </cell>
          <cell r="F1483" t="str">
            <v>Hà Nội</v>
          </cell>
        </row>
        <row r="1484">
          <cell r="A1484" t="str">
            <v>MEGA-013</v>
          </cell>
          <cell r="B1484" t="str">
            <v>CHI NHÁNH CÔNG TY TNHH MM MEGA MARKET ( VIỆT NAM) TẠI TỈNH NGHỆ AN</v>
          </cell>
          <cell r="C1484" t="str">
            <v>Đường Ven Sông Lam, Phường Bến Thủy, Thành phố Vinh, Tỉnh Nghệ An, Việt Nam</v>
          </cell>
          <cell r="D1484">
            <v>0</v>
          </cell>
          <cell r="F1484" t="str">
            <v>Hà Nội</v>
          </cell>
        </row>
        <row r="1485">
          <cell r="A1485" t="str">
            <v>MEGA-014</v>
          </cell>
          <cell r="B1485" t="str">
            <v>CHI NHÁNH CÔNG TY TNHH MM MEGA MARKET (VIỆT NAM) TẠI TỈNH ĐẮK LẮK</v>
          </cell>
          <cell r="C1485" t="str">
            <v>Tổ dân phố 5, đường Đồng Khởi, Phường Tân An, TP.Buôn Ma Thuột, Tỉnh Đắk Lắk, Việt Nam</v>
          </cell>
          <cell r="D1485">
            <v>0</v>
          </cell>
          <cell r="F1485" t="str">
            <v>Hà Nội</v>
          </cell>
        </row>
        <row r="1486">
          <cell r="A1486" t="str">
            <v>MEGA-015</v>
          </cell>
          <cell r="B1486" t="str">
            <v>CHI NHÁNH CÔNG TY TNHH MM MEGA MARKET (VIỆT NAM) TẠI KIÊN GIANG</v>
          </cell>
          <cell r="C1486" t="str">
            <v>Lô A11, Khu lấn biển, Phường Vĩnh Bảo, Thành phố Rạch Giá, Tỉnh Kiên Giang, Việt Nam</v>
          </cell>
          <cell r="D1486">
            <v>0</v>
          </cell>
          <cell r="F1486" t="str">
            <v>Hà Nội</v>
          </cell>
        </row>
        <row r="1487">
          <cell r="A1487" t="str">
            <v>MEKONGGOURMET</v>
          </cell>
          <cell r="B1487" t="str">
            <v>CÔNG TY TNHH MEKONG GOURMET</v>
          </cell>
          <cell r="C1487" t="str">
            <v>71B-73 Calmette, Phường Nguyễn Thái Bình, Quận 1, Thành phố Hồ Chí Minh, Việt Nam</v>
          </cell>
          <cell r="D1487">
            <v>0</v>
          </cell>
          <cell r="E1487">
            <v>0</v>
          </cell>
          <cell r="F1487">
            <v>0</v>
          </cell>
        </row>
        <row r="1488">
          <cell r="A1488" t="str">
            <v>MINHCAU</v>
          </cell>
          <cell r="B1488" t="str">
            <v>CÔNG TY CỔ PHẦN THƯƠNG MẠI VÀ DỊCH VỤ MINH CẦU</v>
          </cell>
          <cell r="C1488" t="str">
            <v>Số 01, đường Minh Cầu, Phường Phan Đình Phùng, Thành phố Thái Nguyên, Tỉnh Thái Nguyên, Việt Nam</v>
          </cell>
          <cell r="D1488">
            <v>0</v>
          </cell>
          <cell r="E1488">
            <v>0</v>
          </cell>
          <cell r="F1488" t="str">
            <v>Hà Nội</v>
          </cell>
        </row>
        <row r="1489">
          <cell r="A1489" t="str">
            <v>MISA</v>
          </cell>
          <cell r="B1489" t="str">
            <v>CÔNG TY CỔ PHẦN MISA</v>
          </cell>
          <cell r="C1489" t="str">
            <v>Tầng 9 Tòa Nhà Technosoft, phố Duy Tân, phường Dịch vọng Hậu, Cầu Giấy, Hà Nội</v>
          </cell>
          <cell r="D1489">
            <v>0</v>
          </cell>
          <cell r="F1489" t="str">
            <v>Hà Nội</v>
          </cell>
        </row>
        <row r="1490">
          <cell r="A1490" t="str">
            <v>MOCHUONG</v>
          </cell>
          <cell r="B1490" t="str">
            <v>CÔNG TY TNHH THƯƠNG MẠI DỊCH VỤ ĂN UỐNG MỘC HƯƠNG</v>
          </cell>
          <cell r="C1490" t="str">
            <v>360B Bến Vân Đồn, phường 01, Quận 4, Thành phố Hồ Chí Minh, Việt Nam</v>
          </cell>
          <cell r="D1490">
            <v>0</v>
          </cell>
        </row>
        <row r="1491">
          <cell r="A1491" t="str">
            <v>NAMLONG</v>
          </cell>
          <cell r="B1491" t="str">
            <v>CÔNG TY CỔ PHẦN ĐẦU TƯ NAM LONG</v>
          </cell>
          <cell r="C1491" t="str">
            <v>Số 6 Nguyễn Khắc Viện  P.Tân Phú Q.7 Tp HCM</v>
          </cell>
          <cell r="D1491">
            <v>0</v>
          </cell>
          <cell r="F1491" t="str">
            <v>Hà Nội</v>
          </cell>
        </row>
        <row r="1492">
          <cell r="A1492" t="str">
            <v>NCC2268</v>
          </cell>
          <cell r="B1492" t="str">
            <v>Công Ty Liên Doanh TNHH Berjaya - Hồ Tây</v>
          </cell>
          <cell r="C1492" t="str">
            <v>K5 Nhi Hàm, P. Quảng An, Tây Hồ, TP HN</v>
          </cell>
          <cell r="D1492">
            <v>0</v>
          </cell>
          <cell r="F1492" t="str">
            <v>Hà Nội</v>
          </cell>
        </row>
        <row r="1493">
          <cell r="A1493" t="str">
            <v>NGONMOINGAY</v>
          </cell>
          <cell r="B1493" t="str">
            <v>Cty TNHH SX TM DV Ngon Mỗi Ngày</v>
          </cell>
          <cell r="C1493" t="str">
            <v>176 Hai Bà Trưng ,Phường Đakao ,Quận 1.Tp Hồ Chí Minh.</v>
          </cell>
          <cell r="D1493">
            <v>0</v>
          </cell>
          <cell r="F1493" t="str">
            <v>Hà Nội</v>
          </cell>
        </row>
        <row r="1494">
          <cell r="A1494" t="str">
            <v>NGUYENCUU</v>
          </cell>
          <cell r="B1494" t="str">
            <v>CÔNG TY TNHH MTV NGUYỄN CỬU</v>
          </cell>
          <cell r="C1494" t="str">
            <v>N9 đường 79, Phường Phước Long B, Thành phố Thủ Đức, Thành phố Hồ Chí Minh, Việt Nam</v>
          </cell>
          <cell r="D1494">
            <v>0</v>
          </cell>
        </row>
        <row r="1495">
          <cell r="A1495" t="str">
            <v>NHANHOA</v>
          </cell>
          <cell r="B1495" t="str">
            <v>CÔNG TY TNHH THƯƠNG MẠI DỊCH VỤ XUẤT NHẬP KHẨU NHÂN HÒA</v>
          </cell>
          <cell r="C1495" t="str">
            <v>39/5G Đường Nguyễn Thị Thảnh, ấp Tam Đông 3 - Xã Thới Tam Thôn - Huyện Hóc Môn - TP Hồ Chí Minh.</v>
          </cell>
          <cell r="D1495">
            <v>0</v>
          </cell>
          <cell r="F1495" t="str">
            <v>Hà Nội</v>
          </cell>
        </row>
        <row r="1496">
          <cell r="A1496" t="str">
            <v>NHATMINH</v>
          </cell>
          <cell r="B1496" t="str">
            <v>CÔNG TY TNHH SẢN XUẤT THƯƠNG MẠI DỊCH VỤ NHẬT MINH BAKERY</v>
          </cell>
          <cell r="C1496" t="str">
            <v>131 Vũ Tùng, Phường 2, Quận Bình Thạnh, Thành phố Hồ Chí Minh, Việt Nam</v>
          </cell>
          <cell r="D1496">
            <v>0</v>
          </cell>
        </row>
        <row r="1497">
          <cell r="A1497" t="str">
            <v>NHATMINH0001</v>
          </cell>
          <cell r="B1497" t="str">
            <v>CÔNG TY TNHH SẢN XUẤT THƯƠNG MẠI DỊCH VỤ NHẬT MINH BAKERY</v>
          </cell>
          <cell r="C1497" t="str">
            <v>?</v>
          </cell>
          <cell r="D1497">
            <v>0</v>
          </cell>
          <cell r="F1497" t="str">
            <v>Hà Nội</v>
          </cell>
        </row>
        <row r="1498">
          <cell r="A1498" t="str">
            <v>nmnguyen</v>
          </cell>
          <cell r="B1498" t="str">
            <v>CÔNG TY TNHH SẢN XUẤT THƯƠNG MẠI DỊCH VỤ NHẬT MINH BAKERY</v>
          </cell>
          <cell r="C1498" t="str">
            <v>84-86 NGUYỄN KHOÁI, PHƯỜNG 2, QUẬN 4</v>
          </cell>
          <cell r="D1498" t="str">
            <v>84-86 NGUYỄN KHOÁI, PHƯỜNG 2, QUẬN 4</v>
          </cell>
          <cell r="E1498" t="str">
            <v>Quận 4</v>
          </cell>
          <cell r="F1498" t="str">
            <v>Hồ Chí Minh</v>
          </cell>
        </row>
        <row r="1499">
          <cell r="A1499" t="str">
            <v>nttay</v>
          </cell>
          <cell r="B1499" t="str">
            <v>CÔNG TY TNHH SẢN XUẤT THƯƠNG MẠI DỊCH VỤ NHẬT MINH BAKERY</v>
          </cell>
          <cell r="C1499" t="str">
            <v>114 TÂY HÒA, PHƯỜNG PHƯỚC LONG A, TP. THỦ ĐỨC</v>
          </cell>
          <cell r="D1499" t="str">
            <v>114 TÂY HÒA, PHƯỜNG PHƯỚC LONG A, TP. THỦ ĐỨC</v>
          </cell>
          <cell r="E1499" t="str">
            <v>Quận Thủ Đức</v>
          </cell>
          <cell r="F1499" t="str">
            <v>Hồ Chí Minh</v>
          </cell>
        </row>
        <row r="1500">
          <cell r="A1500" t="str">
            <v>ntri</v>
          </cell>
          <cell r="B1500" t="str">
            <v>CÔNG TY TNHH SẢN XUẤT THƯƠNG MẠI DỊCH VỤ NHẬT MINH BAKERY</v>
          </cell>
          <cell r="C1500" t="str">
            <v>SH10 CHUNG CƯ OPAL RIVERSIDE, ĐƯỜNG SỐ 10, P. HIỆP BÌNH CHÁNH, TP. THỦ ĐỨC, TPHCM</v>
          </cell>
          <cell r="D1500" t="str">
            <v>SH10 CHUNG CƯ OPAL RIVERSIDE, ĐƯỜNG SỐ 10, P. HIỆP BÌNH CHÁNH, TP. THỦ ĐỨC, TPHCM</v>
          </cell>
          <cell r="E1500" t="str">
            <v>Quận Thủ Đức</v>
          </cell>
          <cell r="F1500" t="str">
            <v>Hồ Chí Minh</v>
          </cell>
        </row>
        <row r="1501">
          <cell r="A1501" t="str">
            <v>NHATNAM</v>
          </cell>
          <cell r="B1501" t="str">
            <v>Công Ty Cổ Phần Nhất Nam</v>
          </cell>
          <cell r="C1501" t="str">
            <v>Số 2 Chương Dương Độ, Phường Chương Dương, Quận Hoàn Kiếm, Thành Phố Hà Nội</v>
          </cell>
          <cell r="D1501">
            <v>0</v>
          </cell>
          <cell r="F1501" t="str">
            <v>Hà Nội</v>
          </cell>
        </row>
        <row r="1502">
          <cell r="A1502" t="str">
            <v>NHIEULOC</v>
          </cell>
          <cell r="B1502" t="str">
            <v>CÔNG TY TNHH NHIÊU LỘC</v>
          </cell>
          <cell r="C1502" t="str">
            <v>50/15/25 Dương Quảng Hàm, Phường 5, Quận Gò Vấp, Thành phố Hồ Chí Minh, Việt Nam</v>
          </cell>
          <cell r="D1502">
            <v>0</v>
          </cell>
        </row>
        <row r="1503">
          <cell r="A1503" t="str">
            <v>NHQUANDOIDONGNAI</v>
          </cell>
          <cell r="B1503" t="str">
            <v>Ngân Hàng TMCP Quân Đội-CN Đồng Nai</v>
          </cell>
          <cell r="C1503" t="str">
            <v>K26 Võ Thị sáu ,phường Thống Nhất, Biên Hòa,Đồng Nai</v>
          </cell>
          <cell r="D1503">
            <v>0</v>
          </cell>
          <cell r="F1503" t="str">
            <v>Hà Nội</v>
          </cell>
        </row>
        <row r="1504">
          <cell r="A1504" t="str">
            <v>NHUTRANNGOC</v>
          </cell>
          <cell r="B1504" t="str">
            <v>Công Ty TNHH NHƯ TRẦN NGỌC</v>
          </cell>
          <cell r="C1504" t="str">
            <v>1499 Phạm Văn Thuận, Kp3, P.Thống Nhất, Tp.Biên Hòa, Đồng Nai</v>
          </cell>
          <cell r="D1504">
            <v>0</v>
          </cell>
          <cell r="F1504" t="str">
            <v>Hà Nội</v>
          </cell>
        </row>
        <row r="1505">
          <cell r="A1505" t="str">
            <v>NINHTHUAN</v>
          </cell>
          <cell r="B1505" t="str">
            <v>CHI NHÁNH CÔNG TY CỔ PHẦN ĐẦU TƯ AN PHONG TẠI NINH THUẬN</v>
          </cell>
          <cell r="C1505" t="str">
            <v>SỐ 122 ĐƯỜNG 16/4, PHƯỜNG MỸ HẢI, TP PHAN RANG-THÁP CHÀM, TỈNH NINH THUẬN</v>
          </cell>
          <cell r="D1505">
            <v>0</v>
          </cell>
          <cell r="F1505" t="str">
            <v>Hà Nội</v>
          </cell>
        </row>
        <row r="1506">
          <cell r="A1506" t="str">
            <v>NOVA</v>
          </cell>
          <cell r="B1506" t="str">
            <v>CÔNG TY CỔ PHẦN DỊCH VỤ THƯƠNG MẠI TỔNG HỢP NOVA COMMERCE</v>
          </cell>
          <cell r="C1506" t="str">
            <v>65 Nguyễn Du, Phường Bến Nghé, Quận 1, Thành phố Hồ Chí Minh, Việt Nam</v>
          </cell>
          <cell r="D1506">
            <v>0</v>
          </cell>
        </row>
        <row r="1507">
          <cell r="A1507" t="str">
            <v>nvla</v>
          </cell>
          <cell r="B1507" t="str">
            <v>CÔNG TY CỔ PHẦN DỊCH VỤ THƯƠNG MẠI TỔNG HỢP NOVA COMMERCE</v>
          </cell>
          <cell r="C1507" t="str">
            <v>65 Nguyễn Du, Phường Bến Nghé, Quận 1, Thành phố Hồ Chí Minh</v>
          </cell>
          <cell r="D1507" t="str">
            <v>Kho Bán LakeView</v>
          </cell>
          <cell r="E1507" t="str">
            <v>TỈNH</v>
          </cell>
          <cell r="F1507" t="str">
            <v>TỈNH</v>
          </cell>
        </row>
        <row r="1508">
          <cell r="A1508" t="str">
            <v>nvco</v>
          </cell>
          <cell r="B1508" t="str">
            <v>CÔNG TY CỔ PHẦN DỊCH VỤ THƯƠNG MẠI TỔNG HỢP NOVA COMMERCE</v>
          </cell>
          <cell r="C1508" t="str">
            <v>65 Nguyễn Du, P.Bến Nghé, Q.1, HCM</v>
          </cell>
          <cell r="D1508" t="str">
            <v>Tầng trệt, dự án Soho, 100 Cô Giang, Phường Cô Giang, Q.1, HCM</v>
          </cell>
          <cell r="E1508" t="str">
            <v>Quận 1</v>
          </cell>
          <cell r="F1508" t="str">
            <v>Hồ Chí Minh</v>
          </cell>
        </row>
        <row r="1509">
          <cell r="A1509">
            <v>0</v>
          </cell>
          <cell r="B1509" t="str">
            <v>CÔNG TY CỔ PHẦN DỊCH VỤ THƯƠNG MẠI TỔNG HỢP NOVA COMMERCE</v>
          </cell>
          <cell r="C1509" t="str">
            <v>65 Nguyễn Du, P.Bến Nghé, Q.1, HCM</v>
          </cell>
          <cell r="D1509" t="str">
            <v>Số 317-317A-319 Nguyễn Sơn, Phường Phú Thạnh, Quận Tân Phú, HCM</v>
          </cell>
          <cell r="E1509" t="str">
            <v>Quận Tân Phú</v>
          </cell>
          <cell r="F1509" t="str">
            <v>Hồ Chí Minh</v>
          </cell>
        </row>
        <row r="1510">
          <cell r="A1510">
            <v>0</v>
          </cell>
          <cell r="B1510" t="str">
            <v>CÔNG TY CỔ PHẦN DỊCH VỤ THƯƠNG MẠI TỔNG HỢP NOVA COMMERCE</v>
          </cell>
          <cell r="C1510" t="str">
            <v>65 Nguyễn Du, P.Bến Nghé, Q.1, HCM</v>
          </cell>
          <cell r="D1510" t="str">
            <v>Mã shop S21, chung cư Homyland3, 403 Nguyễn Duy Trinh, Bình Trưng Tây, Q2</v>
          </cell>
          <cell r="E1510" t="str">
            <v>Quận 2</v>
          </cell>
          <cell r="F1510" t="str">
            <v>Hồ Chí Minh</v>
          </cell>
        </row>
        <row r="1511">
          <cell r="A1511" t="str">
            <v>nvly</v>
          </cell>
          <cell r="B1511" t="str">
            <v>CÔNG TY CỔ PHẦN DỊCH VỤ THƯƠNG MẠI TỔNG HỢP NOVA COMMERCE</v>
          </cell>
          <cell r="C1511" t="str">
            <v>65 Nguyễn Du, P.Bến Nghé, Q.1, HCM</v>
          </cell>
          <cell r="D1511" t="str">
            <v>Số 120 Lý Thái Tổ, Phường 2, Quận 3, HCM</v>
          </cell>
          <cell r="E1511" t="str">
            <v>Quận 3</v>
          </cell>
          <cell r="F1511" t="str">
            <v>Hồ Chí Minh</v>
          </cell>
        </row>
        <row r="1512">
          <cell r="A1512" t="str">
            <v>nvd5</v>
          </cell>
          <cell r="B1512" t="str">
            <v>CÔNG TY CỔ PHẦN DỊCH VỤ THƯƠNG MẠI TỔNG HỢP NOVA COMMERCE</v>
          </cell>
          <cell r="C1512" t="str">
            <v>65 Nguyễn Du, P.Bến Nghé, Q.1, HCM</v>
          </cell>
          <cell r="D1512" t="str">
            <v>Số 28-30 Đường D5, Phường 25, Q Bình Thạnh, HCM</v>
          </cell>
          <cell r="E1512" t="str">
            <v>Quận Bình Thạnh</v>
          </cell>
          <cell r="F1512" t="str">
            <v>Hồ Chí Minh</v>
          </cell>
        </row>
        <row r="1513">
          <cell r="A1513" t="str">
            <v>nvhuynh</v>
          </cell>
          <cell r="B1513" t="str">
            <v>CÔNG TY CỔ PHẦN DỊCH VỤ THƯƠNG MẠI TỔNG HỢP NOVA COMMERCE</v>
          </cell>
          <cell r="C1513" t="str">
            <v>65 Nguyễn Du, P.Bến Nghé, Q.1, HCM</v>
          </cell>
          <cell r="D1513" t="str">
            <v>Góc 2MT 52 Huỳnh Thiện Lộc, Phú Trung, Q.Tân Phú, HCM</v>
          </cell>
          <cell r="E1513" t="str">
            <v>Quận Tân Phú</v>
          </cell>
          <cell r="F1513" t="str">
            <v>Hồ Chí Minh</v>
          </cell>
        </row>
        <row r="1514">
          <cell r="A1514">
            <v>0</v>
          </cell>
          <cell r="B1514" t="str">
            <v>CÔNG TY CỔ PHẦN DỊCH VỤ THƯƠNG MẠI TỔNG HỢP NOVA COMMERCE</v>
          </cell>
          <cell r="C1514" t="str">
            <v>65 Nguyễn Du, P.Bến Nghé, Q.1, HCM</v>
          </cell>
          <cell r="D1514" t="str">
            <v>Tầng trệt ,Orchad Garden, 128 Hồng Hà, Phường 9, Q.Phú Nhuận, HCM</v>
          </cell>
          <cell r="E1514" t="str">
            <v>Quận Phú Nhuận</v>
          </cell>
          <cell r="F1514" t="str">
            <v>Hồ Chí Minh</v>
          </cell>
        </row>
        <row r="1515">
          <cell r="A1515">
            <v>0</v>
          </cell>
          <cell r="B1515" t="str">
            <v>CÔNG TY CỔ PHẦN DỊCH VỤ THƯƠNG MẠI TỔNG HỢP NOVA COMMERCE</v>
          </cell>
          <cell r="C1515" t="str">
            <v>65 Nguyễn Du, P.Bến Nghé, Q.1, HCM</v>
          </cell>
          <cell r="D1515" t="str">
            <v>BPC-01.03 &amp; BPC-01.04 Tầng 1, Block C, 108-112B-114 Hồng Hà, Phường 2, Quận Tân Bình</v>
          </cell>
          <cell r="E1515" t="str">
            <v>Quận Tân Bình</v>
          </cell>
          <cell r="F1515" t="str">
            <v>Hồ Chí Minh</v>
          </cell>
        </row>
        <row r="1516">
          <cell r="A1516">
            <v>0</v>
          </cell>
          <cell r="B1516" t="str">
            <v>CÔNG TY CỔ PHẦN DỊCH VỤ THƯƠNG MẠI TỔNG HỢP NOVA COMMERCE</v>
          </cell>
          <cell r="C1516" t="str">
            <v>65 Nguyễn Du, P.Bến Nghé, Q.1, HCM</v>
          </cell>
          <cell r="D1516" t="str">
            <v>Khu phức hợp thương mại văn phòng lô V ( Sunrise City, Khu South Towers), 23 Nguyễn Hữu Thọ, P.Tân Hưng, Q.7, HCM</v>
          </cell>
          <cell r="E1516" t="str">
            <v>Quận 7</v>
          </cell>
          <cell r="F1516" t="str">
            <v>Hồ Chí Minh</v>
          </cell>
        </row>
        <row r="1517">
          <cell r="A1517" t="str">
            <v>nvrich</v>
          </cell>
          <cell r="B1517" t="str">
            <v>CÔNG TY CỔ PHẦN DỊCH VỤ THƯƠNG MẠI TỔNG HỢP NOVA COMMERCE</v>
          </cell>
          <cell r="C1517" t="str">
            <v>65 Nguyễn Du, P.Bến Nghé, Q.1, HCM</v>
          </cell>
          <cell r="D1517" t="str">
            <v>RS4- SH11, RS4-SH12 ,Dự án Richstar 278 Hòa Bình, Phú Thạnh, Tân Phú</v>
          </cell>
          <cell r="E1517" t="str">
            <v>Quận Tân Phú</v>
          </cell>
          <cell r="F1517" t="str">
            <v>Hồ Chí Minh</v>
          </cell>
        </row>
        <row r="1518">
          <cell r="A1518" t="str">
            <v>nvben</v>
          </cell>
          <cell r="B1518" t="str">
            <v>CÔNG TY CỔ PHẦN DỊCH VỤ THƯƠNG MẠI TỔNG HỢP NOVA COMMERCE</v>
          </cell>
          <cell r="C1518" t="str">
            <v>65 Nguyễn Du, P.Bến Nghé, Q.1, HCM</v>
          </cell>
          <cell r="D1518" t="str">
            <v>lô TM07, TM08 dự án RiverGate Residence, 155 Bến Vân Đồn, Phường 6, Quận 4</v>
          </cell>
          <cell r="E1518" t="str">
            <v>Quận 4</v>
          </cell>
          <cell r="F1518" t="str">
            <v>Hồ Chí Minh</v>
          </cell>
        </row>
        <row r="1519">
          <cell r="A1519" t="str">
            <v>nvlinh</v>
          </cell>
          <cell r="B1519" t="str">
            <v>CÔNG TY CỔ PHẦN DỊCH VỤ THƯƠNG MẠI TỔNG HỢP NOVA COMMERCE</v>
          </cell>
          <cell r="C1519" t="str">
            <v>65 Nguyễn Du, P.Bến Nghé, Q.1, HCM</v>
          </cell>
          <cell r="D1519" t="str">
            <v>Linh Đông, Thủ Đức</v>
          </cell>
          <cell r="E1519" t="str">
            <v>Quận Thủ Đức</v>
          </cell>
          <cell r="F1519" t="str">
            <v>Hồ Chí Minh</v>
          </cell>
        </row>
        <row r="1520">
          <cell r="A1520">
            <v>0</v>
          </cell>
          <cell r="B1520" t="str">
            <v>CÔNG TY CỔ PHẦN DỊCH VỤ THƯƠNG MẠI TỔNG HỢP NOVA COMMERCE</v>
          </cell>
          <cell r="C1520" t="str">
            <v>65 Nguyễn Du, P.Bến Nghé, Q.1, HCM</v>
          </cell>
          <cell r="D1520" t="str">
            <v>65 Nguyễn Du, P.Bến Nghé, Q1, HCM</v>
          </cell>
          <cell r="E1520" t="str">
            <v>Quận 1</v>
          </cell>
          <cell r="F1520" t="str">
            <v>Hồ Chí Minh</v>
          </cell>
        </row>
        <row r="1521">
          <cell r="A1521" t="str">
            <v>nvnguyen1</v>
          </cell>
          <cell r="B1521" t="str">
            <v>CÔNG TY CỔ PHẦN DỊCH VỤ THƯƠNG MẠI TỔNG HỢP NOVA COMMERCE</v>
          </cell>
          <cell r="C1521" t="str">
            <v>65 Nguyễn Du, P.Bến Nghé, Q.1, HCM</v>
          </cell>
          <cell r="D1521" t="str">
            <v>965-967-969 Nguyễn Trãi, Q1, HCM</v>
          </cell>
          <cell r="E1521" t="str">
            <v>Quận 1</v>
          </cell>
          <cell r="F1521" t="str">
            <v>Hồ Chí Minh</v>
          </cell>
        </row>
        <row r="1522">
          <cell r="A1522" t="str">
            <v>nvdoc</v>
          </cell>
          <cell r="B1522" t="str">
            <v>CÔNG TY CỔ PHẦN DỊCH VỤ THƯƠNG MẠI TỔNG HỢP NOVA COMMERCE</v>
          </cell>
          <cell r="C1522" t="str">
            <v>65 Nguyễn Du, P.Bến Nghé, Q.1, HCM</v>
          </cell>
          <cell r="D1522" t="str">
            <v>197A Đường Độc Lập, Phường Tân Qúy, Quận Tân Phú</v>
          </cell>
          <cell r="E1522" t="str">
            <v>Quận Tân Phú</v>
          </cell>
          <cell r="F1522" t="str">
            <v>Hồ Chí Minh</v>
          </cell>
        </row>
        <row r="1523">
          <cell r="A1523" t="str">
            <v>nvduong2</v>
          </cell>
          <cell r="B1523" t="str">
            <v>CÔNG TY CỔ PHẦN DỊCH VỤ THƯƠNG MẠI TỔNG HỢP NOVA COMMERCE</v>
          </cell>
          <cell r="C1523" t="str">
            <v>65 Nguyễn Du, P.Bến Nghé, Q.1, HCM</v>
          </cell>
          <cell r="D1523" t="str">
            <v>6D Đường Số 2, P. Bình An, Quận 2</v>
          </cell>
          <cell r="E1523" t="str">
            <v>Quận 2</v>
          </cell>
          <cell r="F1523" t="str">
            <v>Hồ Chí Minh</v>
          </cell>
        </row>
        <row r="1524">
          <cell r="A1524" t="str">
            <v>nvphu</v>
          </cell>
          <cell r="B1524" t="str">
            <v>CÔNG TY CỔ PHẦN DỊCH VỤ THƯƠNG MẠI TỔNG HỢP NOVA COMMERCE</v>
          </cell>
          <cell r="C1524" t="str">
            <v>65 Nguyễn Du, P.Bến Nghé, Q.1, HCM</v>
          </cell>
          <cell r="D1524" t="str">
            <v>Số 60 đường số 697, kp2, phú hữu, tp thủ đức</v>
          </cell>
          <cell r="E1524" t="str">
            <v>Quận Thủ Đức</v>
          </cell>
          <cell r="F1524" t="str">
            <v>Hồ Chí Minh</v>
          </cell>
        </row>
        <row r="1525">
          <cell r="A1525" t="str">
            <v>nvtruong</v>
          </cell>
          <cell r="B1525" t="str">
            <v>CÔNG TY CỔ PHẦN DỊCH VỤ THƯƠNG MẠI TỔNG HỢP NOVA COMMERCE</v>
          </cell>
          <cell r="C1525" t="str">
            <v>65 Nguyễn Du, P.Bến Nghé, Q.1, HCM</v>
          </cell>
          <cell r="D1525" t="str">
            <v>38 Trương quốc Dung, phường 8, quận phú nhuận</v>
          </cell>
          <cell r="E1525" t="str">
            <v>Quận Phú Nhuận</v>
          </cell>
          <cell r="F1525" t="str">
            <v>Hồ Chí Minh</v>
          </cell>
        </row>
        <row r="1526">
          <cell r="A1526" t="str">
            <v>nvmai</v>
          </cell>
          <cell r="B1526" t="str">
            <v>CÔNG TY CỔ PHẦN DỊCH VỤ THƯƠNG MẠI TỔNG HỢP NOVA COMMERCE</v>
          </cell>
          <cell r="C1526" t="str">
            <v>65 Nguyễn Du, P.Bến Nghé, Q.1, HCM</v>
          </cell>
          <cell r="D1526" t="str">
            <v>Lô TM SAV4-00, 28 Mai Chí Thọ, P.An Phú, Q.2, HCM</v>
          </cell>
          <cell r="E1526" t="str">
            <v>Quận 2</v>
          </cell>
          <cell r="F1526" t="str">
            <v>Hồ Chí Minh</v>
          </cell>
        </row>
        <row r="1527">
          <cell r="A1527" t="str">
            <v>NUHOANG</v>
          </cell>
          <cell r="B1527" t="str">
            <v>CÔNG TY CỔ PHẦN ĐẦU TƯ THƯƠNG MẠI DỊCH VỤ NỮ HOÀNG</v>
          </cell>
          <cell r="C1527" t="str">
            <v>Tầng Trệt Cao Ốc An Thịnh, số 6, kđt an phú-an khánh, đường số 6, p: an phú, quận 2, Tp.HCM</v>
          </cell>
          <cell r="D1527">
            <v>0</v>
          </cell>
          <cell r="F1527" t="str">
            <v>Hà Nội</v>
          </cell>
        </row>
        <row r="1528">
          <cell r="A1528" t="str">
            <v>PHONGPHU</v>
          </cell>
          <cell r="B1528" t="str">
            <v>TỔNG CÔNG TY CỔ PHẦN PHONG PHÚ</v>
          </cell>
          <cell r="C1528" t="str">
            <v>48 Tăng Nhơn Phú, Khu phố 3, Phường Tăng Nhơn Phú B, Thành phố Thủ Đức, Thành phố Hồ Chí Minh, Việt Nam</v>
          </cell>
          <cell r="D1528">
            <v>0</v>
          </cell>
        </row>
        <row r="1529">
          <cell r="A1529" t="str">
            <v>PHUSON</v>
          </cell>
          <cell r="B1529" t="str">
            <v>CÔNG TY TNHH THƯƠNG MẠI TỔNG HỢP VÀ DỊCH VỤ PHÚ SƠN</v>
          </cell>
          <cell r="C1529" t="str">
            <v>Số 869, đường Lê Thái Tổ, Phường Kỳ Liên, Thị xã Kỳ Anh, Tỉnh Hà Tĩnh, Việt Nam</v>
          </cell>
          <cell r="D1529">
            <v>0</v>
          </cell>
          <cell r="F1529" t="str">
            <v>Hà Nội</v>
          </cell>
        </row>
        <row r="1530">
          <cell r="A1530" t="str">
            <v>PTMart0005</v>
          </cell>
          <cell r="B1530" t="str">
            <v>PTMart (Chị Trang)</v>
          </cell>
          <cell r="C1530" t="str">
            <v>Nhà 09 lô TT-02 khu liền kề HD MON ngõ 2, phố Hàm nghi, HN</v>
          </cell>
          <cell r="D1530">
            <v>0</v>
          </cell>
          <cell r="F1530" t="str">
            <v>Hà Nội</v>
          </cell>
        </row>
        <row r="1531">
          <cell r="A1531" t="str">
            <v>QUANGMINH</v>
          </cell>
          <cell r="B1531" t="str">
            <v>CÔNG TY CỔ PHẦN QUANG MINH</v>
          </cell>
          <cell r="C1531" t="str">
            <v>1335/7 Đường Tỉnh Lộ 43, Khu phố 2, Phường Bình Chiểu, Quận Thủ Đức, TP Hồ Chí Minh, Việt Nam</v>
          </cell>
          <cell r="D1531">
            <v>0</v>
          </cell>
          <cell r="F1531" t="str">
            <v>Hà Nội</v>
          </cell>
        </row>
        <row r="1532">
          <cell r="A1532" t="str">
            <v>QUYENC6HN</v>
          </cell>
          <cell r="B1532" t="str">
            <v>Nguyễn Đình Quyền</v>
          </cell>
          <cell r="C1532" t="str">
            <v>VP Công ty, C6 Khu Đấu Giá, Ngô Thị Nhậm, Phường Hà Cầu, Quận Hà Đông, Thành phố Hà  Nội</v>
          </cell>
          <cell r="D1532">
            <v>0</v>
          </cell>
          <cell r="F1532" t="str">
            <v>Hà Nội</v>
          </cell>
        </row>
        <row r="1533">
          <cell r="A1533" t="str">
            <v>QUYETTHANG</v>
          </cell>
          <cell r="B1533" t="str">
            <v>CÔNG TY TNHH DỆT MAY XUẤT KHẨU QUYẾT THẮNG</v>
          </cell>
          <cell r="C1533" t="str">
            <v>Nhà ông Nhã, Thôn Phương La, Xã Thái Phương, Huyện Hưng Hà, Tỉnh Thái Bình, Việt Nam</v>
          </cell>
          <cell r="D1533">
            <v>0</v>
          </cell>
          <cell r="F1533" t="str">
            <v>Hà Nội</v>
          </cell>
        </row>
        <row r="1534">
          <cell r="A1534" t="str">
            <v>RECESS</v>
          </cell>
          <cell r="B1534" t="str">
            <v>CÔNG TY TNHH RECESS</v>
          </cell>
          <cell r="C1534" t="str">
            <v>Tầng 19, Tòa nhà Saigon Centre, Tháp 2, 67 Lê Lợi, Phường Bến Nghé, Quận 1, Thành phố Hồ Chí Minh, Việt Nam</v>
          </cell>
          <cell r="D1534">
            <v>0</v>
          </cell>
        </row>
        <row r="1535">
          <cell r="A1535" t="str">
            <v>RETAIL</v>
          </cell>
          <cell r="B1535" t="str">
            <v>CÔNG TY TNHH GROVE NEW RETAIL</v>
          </cell>
          <cell r="C1535" t="str">
            <v>197 Nguyễn Thị Minh Khai, Phường Nguyễn Cư Trinh, Quận 1, Thành phố Hồ Chí Minh, Việt Nam</v>
          </cell>
          <cell r="D1535">
            <v>0</v>
          </cell>
        </row>
        <row r="1536">
          <cell r="A1536" t="str">
            <v>RETAIL0001</v>
          </cell>
          <cell r="B1536" t="str">
            <v>RETAIL ĐINH TIÊN HOÀNG</v>
          </cell>
          <cell r="C1536" t="str">
            <v>45 Đinh Tiên Hoàng, Quận 1, P Bến Nghé, Thành phố Hồ Chí Minh</v>
          </cell>
          <cell r="D1536">
            <v>0</v>
          </cell>
        </row>
        <row r="1537">
          <cell r="A1537" t="str">
            <v>RETAIL0002</v>
          </cell>
          <cell r="B1537" t="str">
            <v>RETAIL MAI CHÍ THỌ</v>
          </cell>
          <cell r="C1537" t="str">
            <v>Tháp S04, Chung Cư The Sun Avenue, 28 Mai Chí Thọ,TP Thủ Đức, Thành phố Hồ Chí Minh</v>
          </cell>
          <cell r="D1537">
            <v>0</v>
          </cell>
        </row>
        <row r="1538">
          <cell r="A1538" t="str">
            <v>RETAIL0003</v>
          </cell>
          <cell r="B1538" t="str">
            <v>RETAIL NGUYỄN THỊ MINH KHAI</v>
          </cell>
          <cell r="C1538" t="str">
            <v>197, Nguyễn Thị Minh Khai, Phường Nguyễn Cư Trinh, Quận 1, Thành phố Hồ Chí Minh</v>
          </cell>
          <cell r="D1538">
            <v>0</v>
          </cell>
        </row>
        <row r="1539">
          <cell r="A1539" t="str">
            <v>RETAIL0004</v>
          </cell>
          <cell r="B1539" t="str">
            <v>RETAIL PHAN VĂN TRỊ</v>
          </cell>
          <cell r="C1539" t="str">
            <v>00.04 Lô P2, 18 Phan Văn Trị, Phường 10, Quận Gò Vấp, Thành phố Hồ Chí Minh</v>
          </cell>
          <cell r="D1539">
            <v>0</v>
          </cell>
        </row>
        <row r="1540">
          <cell r="A1540" t="str">
            <v>SAIGONAG</v>
          </cell>
          <cell r="B1540" t="str">
            <v>CÔNG TY TNHH THƯƠNG MẠI SÀI GÒN - AN GIANG.</v>
          </cell>
          <cell r="C1540" t="str">
            <v>Số 12 Nguyễn Huệ, Phường Mỹ Long, Thành phố Long Xuyên, Tỉnh An Giang, Việt Nam</v>
          </cell>
          <cell r="D1540">
            <v>0</v>
          </cell>
          <cell r="F1540" t="str">
            <v>Hà Nội</v>
          </cell>
        </row>
        <row r="1541">
          <cell r="A1541" t="str">
            <v>SAIGONBL2</v>
          </cell>
          <cell r="B1541" t="str">
            <v>CÔNG TY TNHH MỘT THÀNH VIÊN THƯƠNG MẠI DỊCH VỤ SÀI GÒN-BẠC LIÊU 2</v>
          </cell>
          <cell r="C1541" t="str">
            <v>07 Trần Huỳnh, Phường 7, Thành Phố Bạc Liêu, Tỉnh Bạc Liêu, Việt Nam</v>
          </cell>
          <cell r="D1541">
            <v>0</v>
          </cell>
          <cell r="F1541" t="str">
            <v>Hà Nội</v>
          </cell>
        </row>
        <row r="1542">
          <cell r="A1542" t="str">
            <v>SAIGONBMT</v>
          </cell>
          <cell r="B1542" t="str">
            <v>CÔNG TY TNHH  MỘT THÀNH VIÊN THƯƠNG MẠI DỊCH VỤ SÀI GÒN - BUÔN MA THUỘT</v>
          </cell>
          <cell r="C1542" t="str">
            <v>Số 71 đường Nguyễn Tất Thành, Phường Tân An, TP.Buôn Ma Thuột, Tỉnh Đắk Lắk, Việt Nam</v>
          </cell>
          <cell r="D1542">
            <v>0</v>
          </cell>
          <cell r="F1542" t="str">
            <v>Hà Nội</v>
          </cell>
        </row>
        <row r="1543">
          <cell r="A1543" t="str">
            <v>SAIGONBP</v>
          </cell>
          <cell r="B1543" t="str">
            <v>CÔNG TY TNHH MỘT THÀNH VIÊN THƯƠNG MẠI DỊCH VỤ SÀI GÒN - BÌNH PHƯỚC</v>
          </cell>
          <cell r="C1543" t="str">
            <v>Khu trung tâm thương mại Đồng Xoài, đường Phú Riềng Đỏ, Phường Tân Bình, Thành Phố Đồng Xoài, Tỉnh Bình Phước, Việt Nam</v>
          </cell>
          <cell r="D1543">
            <v>0</v>
          </cell>
        </row>
        <row r="1544">
          <cell r="A1544" t="str">
            <v>SAIGONBUONHO</v>
          </cell>
          <cell r="B1544" t="str">
            <v>CÔNG TY TNHH SÀI GÒN - BUÔN HỒ</v>
          </cell>
          <cell r="C1544" t="str">
            <v>Số 464 đường Hùng Vương, Phường An Bình, Thị xã Buôn Hồ, Tỉnh Đắk Lắk, Việt Nam</v>
          </cell>
          <cell r="D1544">
            <v>0</v>
          </cell>
        </row>
        <row r="1545">
          <cell r="A1545" t="str">
            <v>SAIGONCAMRANH</v>
          </cell>
          <cell r="B1545" t="str">
            <v>CÔNG TY TNHH MỘT THÀNH VIÊN THƯƠNG MẠI VÀ DỊCH VỤ SÀI GÒN - CAM RANH</v>
          </cell>
          <cell r="C1545" t="str">
            <v>2038 Hùng Vương, Phường Cam Lộc, Thành phố Cam Ranh, Tỉnh Khánh Hòa, Việt Nam</v>
          </cell>
          <cell r="D1545">
            <v>0</v>
          </cell>
        </row>
        <row r="1546">
          <cell r="A1546" t="str">
            <v>SAIGONCHUSE</v>
          </cell>
          <cell r="B1546" t="str">
            <v>CÔNG TY TNHH MỘT THÀNH VIÊN SÀI GÒN - CHƯ SÊ</v>
          </cell>
          <cell r="C1546" t="str">
            <v>912 Hùng Vương, tổ dân phố 4, Thị trấn Chư Sê, Huyện Chư Sê, Tỉnh Gia Lai, Việt Nam</v>
          </cell>
          <cell r="D1546">
            <v>0</v>
          </cell>
        </row>
        <row r="1547">
          <cell r="A1547" t="str">
            <v>SAIGONDONGHA</v>
          </cell>
          <cell r="B1547" t="str">
            <v>CÔNG TY TRÁCH NHIỆM HỮU HẠN MỘT THÀNH VIÊN THƯƠNG MẠI DỊCH VỤ SÀI GÒN-ĐÔNG HÀ</v>
          </cell>
          <cell r="C1547" t="str">
            <v>Số 02 Trần Hưng Đạo, Phường 1, Thành phố Đông Hà, Tỉnh Quảng Trị, Việt Nam</v>
          </cell>
          <cell r="D1547">
            <v>0</v>
          </cell>
        </row>
        <row r="1548">
          <cell r="A1548" t="str">
            <v>SAIGONGIALAI</v>
          </cell>
          <cell r="B1548" t="str">
            <v>CÔNG TY TNHH THƯƠNG MẠI SÀI GÒN � GIA LAI</v>
          </cell>
          <cell r="C1548" t="str">
            <v>21 đường Cách Mạng Tháng Tám, Phường Hoa Lư, Thành phố  Pleiku, Tỉnh Gia Lai, Việt Nam</v>
          </cell>
          <cell r="D1548">
            <v>0</v>
          </cell>
          <cell r="E1548">
            <v>0</v>
          </cell>
          <cell r="F1548">
            <v>0</v>
          </cell>
        </row>
        <row r="1549">
          <cell r="A1549" t="str">
            <v>SAIGONHATINH</v>
          </cell>
          <cell r="B1549" t="str">
            <v>CÔNG TY TNHH MỘT THÀNH VIÊN THƯƠNG MẠI VÀ DỊCH VỤ SÀI GÒN - HÀ TĨNH</v>
          </cell>
          <cell r="C1549" t="str">
            <v>Số 02, đường Phan Đình Phùng, Phường Nam Hà, Thành phố Hà Tĩnh, Tỉnh Hà Tĩnh, Việt Nam</v>
          </cell>
          <cell r="D1549">
            <v>0</v>
          </cell>
          <cell r="E1549">
            <v>0</v>
          </cell>
          <cell r="F1549">
            <v>0</v>
          </cell>
        </row>
        <row r="1550">
          <cell r="A1550" t="str">
            <v>SAIGONHAUGIANG</v>
          </cell>
          <cell r="B1550" t="str">
            <v>CÔNG TY TNHH MTV THƯƠNG MẠI SÀI GÒN - HẬU GIANG</v>
          </cell>
          <cell r="C1550" t="str">
            <v>319 Trần Hưng Đạo, Phường I, Thành phố Vị Thanh, Tỉnh Hậu Giang, Việt Nam</v>
          </cell>
          <cell r="D1550">
            <v>0</v>
          </cell>
        </row>
        <row r="1551">
          <cell r="A1551" t="str">
            <v>SAIGONKIENGIANG</v>
          </cell>
          <cell r="B1551" t="str">
            <v>CÔNG TY TRÁCH NHIỆM HỮU HẠN THƯƠNG MẠI SÀI GÒN - KIÊN GIANG</v>
          </cell>
          <cell r="C1551" t="str">
            <v>Số 1332 đường Nguyễn Trung Trực, Phường An Bình, Thành phố Rạch Giá, Tỉnh Kiên Giang, Việt Nam</v>
          </cell>
          <cell r="D1551">
            <v>0</v>
          </cell>
        </row>
        <row r="1552">
          <cell r="A1552" t="str">
            <v>SAIGONPHANRANG</v>
          </cell>
          <cell r="B1552" t="str">
            <v>CÔNG TY TRÁCH NHIỆM HỮU HẠN MỘT THÀNH VIÊN THƯƠNG MẠI VÀ DỊCH VỤ SÀI GÒN - PHAN RANG</v>
          </cell>
          <cell r="C1552" t="str">
            <v>Trung tâm Thương mại Chợ Thanh Hà, Đường Trần Phú, Phường Phủ Hà, TP. Phan Rang-Tháp Chàm, Tỉnh Ninh Thuận, Việt Nam</v>
          </cell>
          <cell r="D1552">
            <v>0</v>
          </cell>
        </row>
        <row r="1553">
          <cell r="A1553" t="str">
            <v>SAIGONPHANTHIET</v>
          </cell>
          <cell r="B1553" t="str">
            <v>CÔNG TY TNHH MỘT THÀNH VIÊN THƯƠNG MẠI DỊCH VỤ SÀI GÒN - PHAN THIẾT</v>
          </cell>
          <cell r="C1553" t="str">
            <v>Số 1A Nguyễn Tất Thành, Phường Bình Hưng, Thành phố  Phan Thiết, Tỉnh Bình Thuận, Việt Nam</v>
          </cell>
          <cell r="D1553">
            <v>0</v>
          </cell>
        </row>
        <row r="1554">
          <cell r="A1554" t="str">
            <v>SAIGONPHUYEN</v>
          </cell>
          <cell r="B1554" t="str">
            <v>CÔNG TY TNHH MỘT THÀNH VIÊN THƯƠNG MẠI DỊCH VỤ SÀI GÒN - PHÚ YÊN</v>
          </cell>
          <cell r="C1554" t="str">
            <v>ô phố B8 khu dân dụng Duy Tân, Phường 4, TP Tuy Hoà, Tỉnh Phú Yên, Việt Nam</v>
          </cell>
          <cell r="D1554">
            <v>0</v>
          </cell>
        </row>
        <row r="1555">
          <cell r="A1555" t="str">
            <v>SAIGONQUANGNGAI</v>
          </cell>
          <cell r="B1555" t="str">
            <v>CÔNG TY TNHH MỘT THÀNH VIÊN THƯƠNG MẠI SÀI GÒN - QUẢNG NGÃI</v>
          </cell>
          <cell r="C1555" t="str">
            <v>Hẻm 242 Nguyễn Nghiêm, Phường Nguyễn Nghiêm, Thành phố Quảng Ngãi, Tỉnh Quảng Ngãi, Việt Nam</v>
          </cell>
          <cell r="D1555">
            <v>0</v>
          </cell>
        </row>
        <row r="1556">
          <cell r="A1556" t="str">
            <v>SAIGONRACHGIA</v>
          </cell>
          <cell r="B1556" t="str">
            <v>CÔNG TY CỔ PHẦN  SÀI GÒN - RẠCH GIÁ</v>
          </cell>
          <cell r="C1556" t="str">
            <v>Số 844 đường Nguyễn Trung Trực, Phường An Hòa, Thành phố Rạch Giá, Tỉnh Kiên Giang, Việt Nam</v>
          </cell>
          <cell r="D1556">
            <v>0</v>
          </cell>
        </row>
        <row r="1557">
          <cell r="A1557" t="str">
            <v>SAIGONSOCTRANG</v>
          </cell>
          <cell r="B1557" t="str">
            <v>CÔNG TY TRÁCH NHIỆM HỮU HẠN MỘT THÀNH VIÊN THƯƠNG MẠI SÀI GÒN - SÓC TRĂNG</v>
          </cell>
          <cell r="C1557" t="str">
            <v>06 Hùng Vương, Phường 6, Thành phố Sóc Trăng, Tỉnh Sóc Trăng, Việt Nam</v>
          </cell>
          <cell r="D1557">
            <v>0</v>
          </cell>
        </row>
        <row r="1558">
          <cell r="A1558" t="str">
            <v>SAIGONSTAR</v>
          </cell>
          <cell r="B1558" t="str">
            <v>Khách Sạn Sài Gòn Star</v>
          </cell>
          <cell r="C1558" t="str">
            <v>204 Nguyễn Thị Minh khai, P.6, Quận 3, TP.HCM</v>
          </cell>
          <cell r="D1558">
            <v>0</v>
          </cell>
        </row>
        <row r="1559">
          <cell r="A1559" t="str">
            <v>SAIGONTAYNINH</v>
          </cell>
          <cell r="B1559" t="str">
            <v>CÔNG TY TRÁCH NHIỆM HỮU HẠN THƯƠNG MẠI DỊCH VỤ SÀI GÒN - TÂY NINH</v>
          </cell>
          <cell r="C1559" t="str">
            <v>Số 576, đường Cách Mạng Tháng Tám, Phường 3, Thành phố Tây Ninh, Tỉnh Tây Ninh, Việt Nam</v>
          </cell>
          <cell r="D1559">
            <v>0</v>
          </cell>
        </row>
        <row r="1560">
          <cell r="A1560" t="str">
            <v>SAIGONTRAVINH</v>
          </cell>
          <cell r="B1560" t="str">
            <v>CÔNG TY TRÁCH NHIỆM HỮU HẠN  THƯƠNG MẠI DỊCH VỤ SÀI GÒN - TRÀ VINH</v>
          </cell>
          <cell r="C1560" t="str">
            <v>Đường Nguyễn Đáng, Khóm 3, Phường 6, Thành phố Trà Vinh, Tỉnh Trà Vinh, Việt Nam</v>
          </cell>
          <cell r="D1560">
            <v>0</v>
          </cell>
        </row>
        <row r="1561">
          <cell r="A1561" t="str">
            <v>SAIGONVINHLONG</v>
          </cell>
          <cell r="B1561" t="str">
            <v>CÔNG TY TNHH MỘT THÀNH VIÊN THƯƠNG MẠI SÀI GÒN � VĨNH LONG</v>
          </cell>
          <cell r="C1561" t="str">
            <v>Số 26 đường 3/2, Phường 1, Thành phố  Vĩnh Long, Tỉnh Vĩnh Long, Việt Nam</v>
          </cell>
          <cell r="D1561">
            <v>0</v>
          </cell>
        </row>
        <row r="1562">
          <cell r="A1562" t="str">
            <v>SAIGONVUNGTAU</v>
          </cell>
          <cell r="B1562" t="str">
            <v>CÔNG TY TRÁCH NHIỆM HỮU HẠN THƯƠNG MẠI - DỊCH VỤ SÀI GÒN - VŨNG TÀU</v>
          </cell>
          <cell r="C1562" t="str">
            <v>Số 36 Nguyễn Thái Học, Phường 7, Thành Phố Vũng Tàu, Tỉnh Bà Rịa - Vũng Tàu, Việt Nam</v>
          </cell>
          <cell r="D1562">
            <v>0</v>
          </cell>
        </row>
        <row r="1563">
          <cell r="A1563" t="str">
            <v>SANBAYNHATRANG</v>
          </cell>
          <cell r="B1563" t="str">
            <v>Chi nhánh Nha Trang- Công ty cổ phần dịch vụ hàng không sân bay Đà Nẵng</v>
          </cell>
          <cell r="C1563" t="str">
            <v>Sân bay quốc tế Cam Ranh- P.Cam Nghĩa - Tp. Cam Ranh - T.Khánh Hòa</v>
          </cell>
          <cell r="D1563">
            <v>0</v>
          </cell>
        </row>
        <row r="1564">
          <cell r="A1564" t="str">
            <v>SANHDIEU</v>
          </cell>
          <cell r="B1564" t="str">
            <v>CÔNG TY TNHH PHÂN PHỐI SÀNH ĐIỆU</v>
          </cell>
          <cell r="C1564" t="str">
            <v>41 Thảo Điền, Phường Thảo Điền, Thành phố Thủ Đức, Thành phố Hồ Chí Minh, Việt Nam</v>
          </cell>
          <cell r="D1564">
            <v>0</v>
          </cell>
        </row>
        <row r="1565">
          <cell r="A1565" t="str">
            <v>SANHDIEU0001</v>
          </cell>
          <cell r="B1565" t="str">
            <v>CÔNG TY TNHH PHÂN PHỐI SÀNH ĐIỆU</v>
          </cell>
          <cell r="C1565" t="str">
            <v>21 Võ Trường Toản, P.Thảo Điền, Q.2, HCM</v>
          </cell>
          <cell r="D1565">
            <v>0</v>
          </cell>
        </row>
        <row r="1566">
          <cell r="A1566" t="str">
            <v>SANHDIEU0002</v>
          </cell>
          <cell r="B1566" t="str">
            <v>CÔNG TY TNHH PHÂN PHỐI SÀNH ĐIỆU</v>
          </cell>
          <cell r="C1566" t="str">
            <v>64 Nguyễn Đức Cảnh, P.Tân Phong, Q.7, HCM</v>
          </cell>
          <cell r="D1566">
            <v>0</v>
          </cell>
        </row>
        <row r="1567">
          <cell r="A1567" t="str">
            <v>SANHDIEU0003</v>
          </cell>
          <cell r="B1567" t="str">
            <v>CÔNG TY TNHH PHÂN PHỐI SÀNH ĐIỆU</v>
          </cell>
          <cell r="C1567" t="str">
            <v>41 Thảo Điền, P.Thảo Điền, Q2, HCM</v>
          </cell>
          <cell r="D1567">
            <v>0</v>
          </cell>
        </row>
        <row r="1568">
          <cell r="A1568" t="str">
            <v>sdnguyen</v>
          </cell>
          <cell r="B1568" t="str">
            <v>CÔNG TY TNHH PHÂN PHỐI SÀNH ĐIỆU</v>
          </cell>
          <cell r="C1568" t="str">
            <v>Shouphouse Số SH06-SH07, tòa nhà Opal Tower, 92 nguyễn hữu cảnh, P22, Quận Bình Thạnh</v>
          </cell>
          <cell r="D1568" t="str">
            <v>Shouphouse Số SH06-SH07, tòa nhà Opal Tower, 92 nguyễn hữu cảnh, P22, Quận Bình Thạnh</v>
          </cell>
          <cell r="E1568" t="str">
            <v>Quận Bình Thạnh</v>
          </cell>
          <cell r="F1568" t="str">
            <v>Hồ Chí Minh</v>
          </cell>
        </row>
        <row r="1569">
          <cell r="A1569" t="str">
            <v>sdas</v>
          </cell>
          <cell r="B1569" t="str">
            <v>CÔNG TY TNHH PHÂN PHỐI SÀNH ĐIỆU</v>
          </cell>
          <cell r="C1569" t="str">
            <v>51-73 ĐƯỜNG NGUYỄN LƯƠNG BẰNG, KHU PHỐ THE ASCENTIA, PHƯỜNG TÂN PHÚ, QUẬN 7, TP.HCM</v>
          </cell>
          <cell r="D1569" t="str">
            <v>51-73 ĐƯỜNG NGUYỄN LƯƠNG BẰNG, KHU PHỐ THE ASCENTIA, PHƯỜNG TÂN PHÚ, QUẬN 7, TP.HCM</v>
          </cell>
          <cell r="E1569" t="str">
            <v>Quận Tân Phú</v>
          </cell>
          <cell r="F1569" t="str">
            <v>Hồ Chí Minh</v>
          </cell>
        </row>
        <row r="1570">
          <cell r="A1570" t="str">
            <v>SANHDIEU-004</v>
          </cell>
          <cell r="B1570" t="str">
            <v>CÔNG TY TNHH PHÂN PHỐI SÀNH ĐIỆU - CHI NHÁNH HÀ NỘI</v>
          </cell>
          <cell r="C1570" t="str">
            <v>B14, B15, B22, B23, B24, B25, B26  tòa nhà Syrena, sô 51 phố Xuân Diệu, Phường Quảng An, Quận Tây Hồ, Thành phố Hà Nội, Việt Nam</v>
          </cell>
          <cell r="D1570">
            <v>0</v>
          </cell>
        </row>
        <row r="1571">
          <cell r="A1571">
            <v>0</v>
          </cell>
          <cell r="B1571" t="str">
            <v>Satrafoods LÊ THỊ RIÊNG</v>
          </cell>
          <cell r="C1571" t="str">
            <v>2-4-6 Lê Thị Riêng, P.Bến Thành, Quận 1</v>
          </cell>
          <cell r="D1571">
            <v>0</v>
          </cell>
        </row>
        <row r="1572">
          <cell r="A1572">
            <v>0</v>
          </cell>
          <cell r="B1572" t="str">
            <v>Satrafoods LÊ LỢI</v>
          </cell>
          <cell r="C1572" t="str">
            <v>74 Lê Lợi, P.Bến Thành, Quận 1</v>
          </cell>
          <cell r="D1572">
            <v>0</v>
          </cell>
        </row>
        <row r="1573">
          <cell r="A1573">
            <v>0</v>
          </cell>
          <cell r="B1573" t="str">
            <v>Satrafoods NGUYỄN HUỆ</v>
          </cell>
          <cell r="C1573" t="str">
            <v>103 Nguyễn Huệ, P.Bến Nghé, Quận 1</v>
          </cell>
          <cell r="D1573">
            <v>0</v>
          </cell>
        </row>
        <row r="1574">
          <cell r="A1574">
            <v>0</v>
          </cell>
          <cell r="B1574" t="str">
            <v>Satrafoods ĐỒNG KHỞI</v>
          </cell>
          <cell r="C1574" t="str">
            <v>32 Đồng Khởi, P.Bến Nghé, Quận 1</v>
          </cell>
          <cell r="D1574">
            <v>0</v>
          </cell>
        </row>
        <row r="1575">
          <cell r="A1575">
            <v>0</v>
          </cell>
          <cell r="B1575" t="str">
            <v>Satrafoods LƯƠNG HỮU KHÁNH</v>
          </cell>
          <cell r="C1575" t="str">
            <v>12 Lương Hữu Khánh, P.Phạm Ngũ Lão, Quận 1</v>
          </cell>
          <cell r="D1575">
            <v>0</v>
          </cell>
        </row>
        <row r="1576">
          <cell r="A1576">
            <v>0</v>
          </cell>
          <cell r="B1576" t="str">
            <v>Satrafoods LÊ THÁNH TÔN</v>
          </cell>
          <cell r="C1576" t="str">
            <v>204-206 Lê Thánh Tôn, P.Bến Thành, Quận 1</v>
          </cell>
          <cell r="D1576">
            <v>0</v>
          </cell>
        </row>
        <row r="1577">
          <cell r="A1577">
            <v>0</v>
          </cell>
          <cell r="B1577" t="str">
            <v>Satrafoods ĐINH TIÊN HOÀNG</v>
          </cell>
          <cell r="C1577" t="str">
            <v>177 Đinh Tiên Hoàng, P.Đa Kao, Quận 1</v>
          </cell>
          <cell r="D1577">
            <v>0</v>
          </cell>
        </row>
        <row r="1578">
          <cell r="A1578">
            <v>0</v>
          </cell>
          <cell r="B1578" t="str">
            <v>Satrafoods CỐNG QUỲNH</v>
          </cell>
          <cell r="C1578" t="str">
            <v>117 Cống Quỳnh, P.Nguyễn Cư Trinh, Quận 1</v>
          </cell>
          <cell r="D1578">
            <v>0</v>
          </cell>
        </row>
        <row r="1579">
          <cell r="A1579">
            <v>0</v>
          </cell>
          <cell r="B1579" t="str">
            <v>Satrafoods LÝ TỰ TRỌNG</v>
          </cell>
          <cell r="C1579" t="str">
            <v>Khu C, Bệnh viện Nhi Đồng 2, 14 Lý Tự Trọng, P.Bến Nghé, Q.1</v>
          </cell>
          <cell r="D1579">
            <v>0</v>
          </cell>
        </row>
        <row r="1580">
          <cell r="A1580">
            <v>0</v>
          </cell>
          <cell r="B1580" t="str">
            <v>Satrafoods NGUYỄN DUY TRINH</v>
          </cell>
          <cell r="C1580" t="str">
            <v>187 Nguyễn Duy Trinh, Phường Bình Trưng Tây, Quận 2</v>
          </cell>
          <cell r="D1580">
            <v>0</v>
          </cell>
        </row>
        <row r="1581">
          <cell r="A1581">
            <v>0</v>
          </cell>
          <cell r="B1581" t="str">
            <v>Satrafoods NGUYỄN THỊ ĐỊNH</v>
          </cell>
          <cell r="C1581" t="str">
            <v>312 Nguyễn Thị Định, P.Thạnh Mỹ Lợi, Quận 2</v>
          </cell>
          <cell r="D1581">
            <v>0</v>
          </cell>
        </row>
        <row r="1582">
          <cell r="A1582">
            <v>0</v>
          </cell>
          <cell r="B1582" t="str">
            <v>Satrafoods NGUYỄN DUY TRINH 2</v>
          </cell>
          <cell r="C1582" t="str">
            <v>975 Nguyễn Duy Trinh, P.Bình Trưng Đông, Quận 2</v>
          </cell>
          <cell r="D1582">
            <v>0</v>
          </cell>
        </row>
        <row r="1583">
          <cell r="A1583">
            <v>0</v>
          </cell>
          <cell r="B1583" t="str">
            <v>Satrafoods NGUYỄN THỊ ĐỊNH 2</v>
          </cell>
          <cell r="C1583" t="str">
            <v>3/1 Nguyễn Thị Định, P.An Phú, Q.2</v>
          </cell>
          <cell r="D1583">
            <v>0</v>
          </cell>
        </row>
        <row r="1584">
          <cell r="A1584">
            <v>0</v>
          </cell>
          <cell r="B1584" t="str">
            <v>Satrafoods 455 VÕ VĂN TẦN</v>
          </cell>
          <cell r="C1584" t="str">
            <v>455 Võ Văn Tần, Phường 5, Quận 3</v>
          </cell>
          <cell r="D1584">
            <v>0</v>
          </cell>
          <cell r="E1584" t="str">
            <v>Quận 3</v>
          </cell>
        </row>
        <row r="1585">
          <cell r="A1585">
            <v>0</v>
          </cell>
          <cell r="B1585" t="str">
            <v>Satrafoods ĐIỆN BIÊN PHỦ</v>
          </cell>
          <cell r="C1585" t="str">
            <v>635A Điện Biên Phủ, Phường 1, Quận 3</v>
          </cell>
          <cell r="D1585">
            <v>0</v>
          </cell>
        </row>
        <row r="1586">
          <cell r="A1586">
            <v>0</v>
          </cell>
          <cell r="B1586" t="str">
            <v>Satrafoods NGUYỄN TẤT THÀNH</v>
          </cell>
          <cell r="C1586" t="str">
            <v>107 Nguyễn Tất Thành, Phường 13, Quận 4</v>
          </cell>
          <cell r="D1586">
            <v>0</v>
          </cell>
        </row>
        <row r="1587">
          <cell r="A1587">
            <v>0</v>
          </cell>
          <cell r="B1587" t="str">
            <v>Satrafoods TÔN ĐẢN</v>
          </cell>
          <cell r="C1587" t="str">
            <v>359A Tôn Đản, Phường 15, Quận 4</v>
          </cell>
          <cell r="D1587">
            <v>0</v>
          </cell>
        </row>
        <row r="1588">
          <cell r="A1588">
            <v>0</v>
          </cell>
          <cell r="B1588" t="str">
            <v>Satrafoods ĐƯỜNG SỐ 41</v>
          </cell>
          <cell r="C1588" t="str">
            <v>46-48 Đường số 41, Phường 6, Quận 4</v>
          </cell>
          <cell r="D1588">
            <v>0</v>
          </cell>
        </row>
        <row r="1589">
          <cell r="A1589">
            <v>0</v>
          </cell>
          <cell r="B1589" t="str">
            <v>Satrafoods LÊ VĂN LINH</v>
          </cell>
          <cell r="C1589" t="str">
            <v>48–50 Lê Văn Linh, Phường 12, Quận 4</v>
          </cell>
          <cell r="D1589">
            <v>0</v>
          </cell>
        </row>
        <row r="1590">
          <cell r="A1590">
            <v>0</v>
          </cell>
          <cell r="B1590" t="str">
            <v>Satrafoods NGUYỄN KHOÁI</v>
          </cell>
          <cell r="C1590" t="str">
            <v>11B Nguyễn Khoái, P.1, Q.4</v>
          </cell>
          <cell r="D1590">
            <v>0</v>
          </cell>
        </row>
        <row r="1591">
          <cell r="A1591">
            <v>0</v>
          </cell>
          <cell r="B1591" t="str">
            <v>Satrafoods XÓM CHIẾU</v>
          </cell>
          <cell r="C1591" t="str">
            <v>235 Xóm Chiếu, P.15, Q.4</v>
          </cell>
          <cell r="D1591">
            <v>0</v>
          </cell>
        </row>
        <row r="1592">
          <cell r="A1592">
            <v>0</v>
          </cell>
          <cell r="B1592" t="str">
            <v>Satrafoods HÙNG VƯƠNG</v>
          </cell>
          <cell r="C1592" t="str">
            <v>347-353 Hùng Vương, Phường 9, Quận 5</v>
          </cell>
          <cell r="D1592">
            <v>0</v>
          </cell>
        </row>
        <row r="1593">
          <cell r="A1593">
            <v>0</v>
          </cell>
          <cell r="B1593" t="str">
            <v>Satrafoods TRẦN HƯNG ĐẠO</v>
          </cell>
          <cell r="C1593" t="str">
            <v>744 Trần Hưng Đạo, Phường 2, Quận 5</v>
          </cell>
          <cell r="D1593">
            <v>0</v>
          </cell>
        </row>
        <row r="1594">
          <cell r="A1594">
            <v>0</v>
          </cell>
          <cell r="B1594" t="str">
            <v>Satrafoods HẢI THƯỢNG LÃN ÔNG</v>
          </cell>
          <cell r="C1594" t="str">
            <v>177 Hải Thượng Lãn Ông, Phường 13, Quận 5</v>
          </cell>
          <cell r="D1594">
            <v>0</v>
          </cell>
        </row>
        <row r="1595">
          <cell r="A1595">
            <v>0</v>
          </cell>
          <cell r="B1595" t="str">
            <v>Satrafoods CHÂU VĂN LIÊM</v>
          </cell>
          <cell r="C1595" t="str">
            <v>20-22 Châu Văn Liêm, Phường 10, Quận 5</v>
          </cell>
          <cell r="D1595">
            <v>0</v>
          </cell>
        </row>
        <row r="1596">
          <cell r="A1596">
            <v>0</v>
          </cell>
          <cell r="B1596" t="str">
            <v>Satrafoods PHAN VĂN KHỎE</v>
          </cell>
          <cell r="C1596" t="str">
            <v>30A Phan Văn Khỏe, Phường 13, Quận 5</v>
          </cell>
          <cell r="D1596">
            <v>0</v>
          </cell>
        </row>
        <row r="1597">
          <cell r="A1597">
            <v>0</v>
          </cell>
          <cell r="B1597" t="str">
            <v>Satrafoods BÀ HOM</v>
          </cell>
          <cell r="C1597" t="str">
            <v>195-197 Bà Hom, Phường 13, Quận 6</v>
          </cell>
          <cell r="D1597">
            <v>0</v>
          </cell>
        </row>
        <row r="1598">
          <cell r="A1598">
            <v>0</v>
          </cell>
          <cell r="B1598" t="str">
            <v>Satrafoods NGUYỄN VĂN LUÔNG</v>
          </cell>
          <cell r="C1598" t="str">
            <v>278A Nguyễn Văn Luông, Phường 12, Quận 6</v>
          </cell>
          <cell r="D1598">
            <v>0</v>
          </cell>
        </row>
        <row r="1599">
          <cell r="A1599">
            <v>0</v>
          </cell>
          <cell r="B1599" t="str">
            <v>Satrafoods TÂN HÒA ĐÔNG</v>
          </cell>
          <cell r="C1599" t="str">
            <v>243 Tân Hòa Đông, Phường 14, Quận 6</v>
          </cell>
          <cell r="D1599">
            <v>0</v>
          </cell>
        </row>
        <row r="1600">
          <cell r="A1600">
            <v>0</v>
          </cell>
          <cell r="B1600" t="str">
            <v>Satrafoods THÁP MƯỜI</v>
          </cell>
          <cell r="C1600" t="str">
            <v>146 Tháp Mười, Phường 2, Quận 6</v>
          </cell>
          <cell r="D1600">
            <v>0</v>
          </cell>
        </row>
        <row r="1601">
          <cell r="A1601">
            <v>0</v>
          </cell>
          <cell r="B1601" t="str">
            <v>Satrafoods AN DƯƠNG VƯƠNG</v>
          </cell>
          <cell r="C1601" t="str">
            <v>404 An Dương Vương, Phường 10, Quận 6</v>
          </cell>
          <cell r="D1601">
            <v>0</v>
          </cell>
        </row>
        <row r="1602">
          <cell r="A1602">
            <v>0</v>
          </cell>
          <cell r="B1602" t="str">
            <v>Satrafoods PHÚ LÂM</v>
          </cell>
          <cell r="C1602" t="str">
            <v>28 Lô U, Cư xá Phú Lâm D, P.10, Q.6</v>
          </cell>
          <cell r="D1602">
            <v>0</v>
          </cell>
        </row>
        <row r="1603">
          <cell r="A1603">
            <v>0</v>
          </cell>
          <cell r="B1603" t="str">
            <v>Satrafoods TÂN HÓA</v>
          </cell>
          <cell r="C1603" t="str">
            <v>53 Tân Hóa, P.14, Q.6</v>
          </cell>
          <cell r="D1603">
            <v>0</v>
          </cell>
        </row>
        <row r="1604">
          <cell r="A1604">
            <v>0</v>
          </cell>
          <cell r="B1604" t="str">
            <v>Satrafoods HUỲNH TẤN PHÁT</v>
          </cell>
          <cell r="C1604" t="str">
            <v>639 Huỳnh Tấn Phát, P.Tân Thuận Đông, Quận 7</v>
          </cell>
          <cell r="D1604">
            <v>0</v>
          </cell>
        </row>
        <row r="1605">
          <cell r="A1605" t="str">
            <v>STD17</v>
          </cell>
          <cell r="B1605" t="str">
            <v>Satrafoods ĐƯỜNG SỐ 17</v>
          </cell>
          <cell r="C1605" t="str">
            <v>6-8 Đường số 17, P.Tân Kiểng, Quận 7</v>
          </cell>
          <cell r="D1605">
            <v>0</v>
          </cell>
        </row>
        <row r="1606">
          <cell r="A1606">
            <v>0</v>
          </cell>
          <cell r="B1606" t="str">
            <v>Satrafoods LÊ VĂN LƯƠNG</v>
          </cell>
          <cell r="C1606" t="str">
            <v>353 Lê Văn Lương, P.Tân Quy, Quận 7</v>
          </cell>
          <cell r="D1606">
            <v>0</v>
          </cell>
        </row>
        <row r="1607">
          <cell r="A1607">
            <v>0</v>
          </cell>
          <cell r="B1607" t="str">
            <v>Satrafoods NGỌC LAN</v>
          </cell>
          <cell r="C1607" t="str">
            <v>Khu Thương Mại A2, Tầng trệt chung cư Ngọc Lan, số 35 đường Phú Thuận,P. Phú Thuận, Quận 7</v>
          </cell>
          <cell r="D1607">
            <v>0</v>
          </cell>
        </row>
        <row r="1608">
          <cell r="A1608">
            <v>0</v>
          </cell>
          <cell r="B1608" t="str">
            <v>Satrafoods PHÚ MỸ HƯNG</v>
          </cell>
          <cell r="C1608" t="str">
            <v>Số 1, C15B Starhill, Phú Mỹ Hưng, Quận 7</v>
          </cell>
          <cell r="D1608">
            <v>0</v>
          </cell>
        </row>
        <row r="1609">
          <cell r="A1609" t="str">
            <v>STD1</v>
          </cell>
          <cell r="B1609" t="str">
            <v>Satrafoods ĐƯỜNG SỐ 1 (Q7)</v>
          </cell>
          <cell r="C1609" t="str">
            <v>44 Đường Số 1, P.Tân Phú, Q.7</v>
          </cell>
          <cell r="D1609">
            <v>0</v>
          </cell>
        </row>
        <row r="1610">
          <cell r="A1610" t="str">
            <v>SATRA-004</v>
          </cell>
          <cell r="B1610" t="str">
            <v>CN TCT TM SÀI GÒN -TNHH MTV-SIÊU THỊ SÀI GÒN</v>
          </cell>
          <cell r="C1610" t="str">
            <v>460 Đường 3 tháng 2, P.12, Q.10, TP.HCM</v>
          </cell>
          <cell r="D1610">
            <v>0</v>
          </cell>
        </row>
        <row r="1611">
          <cell r="A1611">
            <v>0</v>
          </cell>
          <cell r="B1611" t="str">
            <v>Satrafoods LÂM VĂN BỀN</v>
          </cell>
          <cell r="C1611" t="str">
            <v>86 Lâm Văn Bền, P.Tân Kiểng, Q.7</v>
          </cell>
          <cell r="D1611">
            <v>0</v>
          </cell>
        </row>
        <row r="1612">
          <cell r="A1612">
            <v>0</v>
          </cell>
          <cell r="B1612" t="str">
            <v>Satrafoods LÝ PHỤC MAN</v>
          </cell>
          <cell r="C1612" t="str">
            <v>98 Lý Phục Man, KP3, P. Bình Thuận, Q.7</v>
          </cell>
          <cell r="D1612">
            <v>0</v>
          </cell>
        </row>
        <row r="1613">
          <cell r="A1613">
            <v>0</v>
          </cell>
          <cell r="B1613" t="str">
            <v>Satrafoods BÙI VĂN BA</v>
          </cell>
          <cell r="C1613" t="str">
            <v>157-157A Bùi Văn Ba, KP2, P.Tân Thuận Đông, Q.7</v>
          </cell>
          <cell r="D1613">
            <v>0</v>
          </cell>
        </row>
        <row r="1614">
          <cell r="A1614">
            <v>0</v>
          </cell>
          <cell r="B1614" t="str">
            <v>Satrafoods DƯƠNG BÁ TRẠC</v>
          </cell>
          <cell r="C1614" t="str">
            <v>236-238 Dương Bá Trạc, Phường 2, Quận 8</v>
          </cell>
          <cell r="D1614">
            <v>0</v>
          </cell>
        </row>
        <row r="1615">
          <cell r="A1615">
            <v>0</v>
          </cell>
          <cell r="B1615" t="str">
            <v>Satrafoods PHẠM THẾ HIỂN</v>
          </cell>
          <cell r="C1615" t="str">
            <v>803-805 Phạm Thế Hiển, Phường 4, Quận 8</v>
          </cell>
          <cell r="D1615">
            <v>0</v>
          </cell>
        </row>
        <row r="1616">
          <cell r="A1616">
            <v>0</v>
          </cell>
          <cell r="B1616" t="str">
            <v>Satrafoods HƯNG PHÚ</v>
          </cell>
          <cell r="C1616" t="str">
            <v>789-791 Hưng Phú, Phường 9, Quận 8</v>
          </cell>
          <cell r="D1616">
            <v>0</v>
          </cell>
        </row>
        <row r="1617">
          <cell r="A1617">
            <v>0</v>
          </cell>
          <cell r="B1617" t="str">
            <v>Satrafoods DẠ NAM</v>
          </cell>
          <cell r="C1617" t="str">
            <v>52 Dạ Nam, Phường 2, Quận 8</v>
          </cell>
          <cell r="D1617">
            <v>0</v>
          </cell>
        </row>
        <row r="1618">
          <cell r="A1618">
            <v>0</v>
          </cell>
          <cell r="B1618" t="str">
            <v>Satrafoods PHẠM THẾ HIỂN 2</v>
          </cell>
          <cell r="C1618" t="str">
            <v>1438F Phạm Thế Hiển, Phường 5, Quận 8</v>
          </cell>
          <cell r="D1618">
            <v>0</v>
          </cell>
        </row>
        <row r="1619">
          <cell r="A1619">
            <v>0</v>
          </cell>
          <cell r="B1619" t="str">
            <v>Satrafoods BÌNH ĐIỀN</v>
          </cell>
          <cell r="C1619" t="str">
            <v>Kiot số 2, Trung tâm thương mại Bình Điền, Đại lộ N V Linh , KP6, Phường 7, Quận 8</v>
          </cell>
          <cell r="D1619">
            <v>0</v>
          </cell>
        </row>
        <row r="1620">
          <cell r="A1620">
            <v>0</v>
          </cell>
          <cell r="B1620" t="str">
            <v>Satrafoods PHẠM THẾ HIỂN 3</v>
          </cell>
          <cell r="C1620" t="str">
            <v>3437 Phạm Thế Hiển, P.7, Q.8</v>
          </cell>
          <cell r="D1620">
            <v>0</v>
          </cell>
        </row>
        <row r="1621">
          <cell r="A1621">
            <v>0</v>
          </cell>
          <cell r="B1621" t="str">
            <v>Satrafoods AN DƯƠNG VƯƠNG 2</v>
          </cell>
          <cell r="C1621" t="str">
            <v>114 An Dương Vương, P.16, Q.8</v>
          </cell>
          <cell r="D1621">
            <v>0</v>
          </cell>
        </row>
        <row r="1622">
          <cell r="A1622">
            <v>0</v>
          </cell>
          <cell r="B1622" t="str">
            <v>Satrafoods AN DƯƠNG VƯƠNG 3</v>
          </cell>
          <cell r="C1622" t="str">
            <v>62 An Dương Vương, P.16, Q.8</v>
          </cell>
          <cell r="D1622">
            <v>0</v>
          </cell>
        </row>
        <row r="1623">
          <cell r="A1623">
            <v>0</v>
          </cell>
          <cell r="B1623" t="str">
            <v>Satrafoods PHẠM THẾ HIỂN 4</v>
          </cell>
          <cell r="C1623" t="str">
            <v>1146 Phạm Thế Hiển, P.5, Q.8</v>
          </cell>
          <cell r="D1623">
            <v>0</v>
          </cell>
        </row>
        <row r="1624">
          <cell r="A1624">
            <v>0</v>
          </cell>
          <cell r="B1624" t="str">
            <v>Satrafoods TÙNG THIỆN VƯƠNG</v>
          </cell>
          <cell r="C1624" t="str">
            <v>454 Tùng Thiện Vương, P.12, Q.8</v>
          </cell>
          <cell r="D1624">
            <v>0</v>
          </cell>
        </row>
        <row r="1625">
          <cell r="A1625" t="str">
            <v>STD1</v>
          </cell>
          <cell r="B1625" t="str">
            <v>Satrafoods ĐƯỜNG SỐ 1 (Q8)</v>
          </cell>
          <cell r="C1625" t="str">
            <v>5-7 Lô A Đường Số 1, Cảng Sông Phú Định, P.16, Q.8</v>
          </cell>
          <cell r="D1625">
            <v>0</v>
          </cell>
        </row>
        <row r="1626">
          <cell r="A1626">
            <v>0</v>
          </cell>
          <cell r="B1626" t="str">
            <v>Satrafoods ĐỖ XUÂN HỢP</v>
          </cell>
          <cell r="C1626" t="str">
            <v>315 Đỗ Xuân Hợp, P.Phước Long B, Quận 9</v>
          </cell>
          <cell r="D1626">
            <v>0</v>
          </cell>
        </row>
        <row r="1627">
          <cell r="A1627">
            <v>0</v>
          </cell>
          <cell r="B1627" t="str">
            <v>Satrafoods LÊ VĂN VIỆT</v>
          </cell>
          <cell r="C1627" t="str">
            <v>252 Lê Văn Việt, P.Tăng Nhơn Phú B, Quận 9</v>
          </cell>
          <cell r="D1627">
            <v>0</v>
          </cell>
        </row>
        <row r="1628">
          <cell r="A1628">
            <v>0</v>
          </cell>
          <cell r="B1628" t="str">
            <v>Satrafoods ĐỖ XUÂN HỢP 2</v>
          </cell>
          <cell r="C1628" t="str">
            <v>87A Đỗ Xuân Hợp, P. Phước Long B, Quận 9</v>
          </cell>
          <cell r="D1628">
            <v>0</v>
          </cell>
        </row>
        <row r="1629">
          <cell r="A1629">
            <v>0</v>
          </cell>
          <cell r="B1629" t="str">
            <v>Satrafoods TÂY HÒA</v>
          </cell>
          <cell r="C1629" t="str">
            <v>43 Tây Hòa, KP2, P.Phước Long A, Quận 9</v>
          </cell>
          <cell r="D1629">
            <v>0</v>
          </cell>
        </row>
        <row r="1630">
          <cell r="A1630">
            <v>0</v>
          </cell>
          <cell r="B1630" t="str">
            <v>Satrafoods NGUYỄN VĂN TĂNG</v>
          </cell>
          <cell r="C1630" t="str">
            <v>215 Nguyễn Văn Tăng, P.Long Thạnh Mỹ, Q.9</v>
          </cell>
          <cell r="D1630">
            <v>0</v>
          </cell>
        </row>
        <row r="1631">
          <cell r="A1631">
            <v>0</v>
          </cell>
          <cell r="B1631" t="str">
            <v>Satrafoods ĐÌNH PHONG PHÚ</v>
          </cell>
          <cell r="C1631" t="str">
            <v>204 Đình Phong Phú, P.Tăng Nhơn Phú B, Q.9</v>
          </cell>
          <cell r="D1631">
            <v>0</v>
          </cell>
        </row>
        <row r="1632">
          <cell r="A1632">
            <v>0</v>
          </cell>
          <cell r="B1632" t="str">
            <v>Satrafoods DƯƠNG ĐÌNH HỘI</v>
          </cell>
          <cell r="C1632" t="str">
            <v>54B Dương Đình Hội, KP6, P.Phước Long B, Q.9</v>
          </cell>
          <cell r="D1632">
            <v>0</v>
          </cell>
        </row>
        <row r="1633">
          <cell r="A1633">
            <v>0</v>
          </cell>
          <cell r="B1633" t="str">
            <v>Satrafoods NGUYỄN DUY TRINH 3</v>
          </cell>
          <cell r="C1633" t="str">
            <v>1403 Nguyễn Duy Trinh, P.Trường Thạnh, Q.9</v>
          </cell>
          <cell r="D1633">
            <v>0</v>
          </cell>
        </row>
        <row r="1634">
          <cell r="A1634">
            <v>0</v>
          </cell>
          <cell r="B1634" t="str">
            <v>Satrafoods NGÔ QUYỀN</v>
          </cell>
          <cell r="C1634" t="str">
            <v>88 Ngô Quyền, P.Hiệp Phú, Q.9</v>
          </cell>
          <cell r="D1634">
            <v>0</v>
          </cell>
        </row>
        <row r="1635">
          <cell r="A1635">
            <v>0</v>
          </cell>
          <cell r="B1635" t="str">
            <v>Satrafoods LÒ LU</v>
          </cell>
          <cell r="C1635" t="str">
            <v>88 Lò Lu, P.Trường Thạnh, Q.9</v>
          </cell>
          <cell r="D1635">
            <v>0</v>
          </cell>
        </row>
        <row r="1636">
          <cell r="A1636">
            <v>0</v>
          </cell>
          <cell r="B1636" t="str">
            <v>Satrafoods ĐÌNH PHONG PHÚ 2</v>
          </cell>
          <cell r="C1636" t="str">
            <v>115A Đình Phong Phú, KP1, P.Tăng Nhơn Phú B, Q.9</v>
          </cell>
          <cell r="D1636">
            <v>0</v>
          </cell>
        </row>
        <row r="1637">
          <cell r="A1637">
            <v>0</v>
          </cell>
          <cell r="B1637" t="str">
            <v>Satrafoods NGUYỄN DUY TRINH 4</v>
          </cell>
          <cell r="C1637" t="str">
            <v>793 Nguyễn Duy Trinh, P.Phú Hữu, Q.9</v>
          </cell>
          <cell r="D1637">
            <v>0</v>
          </cell>
        </row>
        <row r="1638">
          <cell r="A1638">
            <v>0</v>
          </cell>
          <cell r="B1638" t="str">
            <v>Satrafoods DƯƠNG ĐÌNH HỘI 2</v>
          </cell>
          <cell r="C1638" t="str">
            <v>182 Dương Đình Hội, P.Phước Long B, Q.9</v>
          </cell>
          <cell r="D1638">
            <v>0</v>
          </cell>
        </row>
        <row r="1639">
          <cell r="A1639">
            <v>0</v>
          </cell>
          <cell r="B1639" t="str">
            <v>Satrafoods NGUYỄN XIỂN</v>
          </cell>
          <cell r="C1639" t="str">
            <v>742 Nguyễn Xiển, P.Long Thạnh Mỹ, Q.9</v>
          </cell>
          <cell r="D1639">
            <v>0</v>
          </cell>
        </row>
        <row r="1640">
          <cell r="A1640">
            <v>0</v>
          </cell>
          <cell r="B1640" t="str">
            <v>Satrafoods MAN THIỆN</v>
          </cell>
          <cell r="C1640" t="str">
            <v>80 Man Thiện,  P.Tăng Nhơn Phú A, Quận 9</v>
          </cell>
          <cell r="D1640">
            <v>0</v>
          </cell>
        </row>
        <row r="1641">
          <cell r="A1641">
            <v>0</v>
          </cell>
          <cell r="B1641" t="str">
            <v>Satrafoods TRẦN NHÂN TÔN</v>
          </cell>
          <cell r="C1641" t="str">
            <v>159 Trần Nhân Tôn, P.2, Q.10</v>
          </cell>
          <cell r="D1641">
            <v>0</v>
          </cell>
          <cell r="E1641">
            <v>0</v>
          </cell>
          <cell r="F1641">
            <v>0</v>
          </cell>
        </row>
        <row r="1642">
          <cell r="A1642">
            <v>0</v>
          </cell>
          <cell r="B1642" t="str">
            <v>Satrafoods CỬU LONG</v>
          </cell>
          <cell r="C1642" t="str">
            <v>85 Cửu Long, P.15, Q.10</v>
          </cell>
          <cell r="D1642">
            <v>0</v>
          </cell>
        </row>
        <row r="1643">
          <cell r="A1643">
            <v>0</v>
          </cell>
          <cell r="B1643" t="str">
            <v>Satrafoods TRẦN QUÝ</v>
          </cell>
          <cell r="C1643" t="str">
            <v>206-208 Trần Quý, Phường 6, Quận 11</v>
          </cell>
          <cell r="D1643">
            <v>0</v>
          </cell>
          <cell r="E1643">
            <v>0</v>
          </cell>
          <cell r="F1643">
            <v>0</v>
          </cell>
        </row>
        <row r="1644">
          <cell r="A1644">
            <v>0</v>
          </cell>
          <cell r="B1644" t="str">
            <v>Satrafoods LẠC LONG QUÂN</v>
          </cell>
          <cell r="C1644" t="str">
            <v>224 Lạc Long Quân, Phường 10, Quận 11</v>
          </cell>
          <cell r="D1644">
            <v>0</v>
          </cell>
        </row>
        <row r="1645">
          <cell r="A1645">
            <v>0</v>
          </cell>
          <cell r="B1645" t="str">
            <v>Satrafoods BÌNH THỚI</v>
          </cell>
          <cell r="C1645" t="str">
            <v>166 Bình Thới, Phường 14, Quận 11</v>
          </cell>
          <cell r="D1645">
            <v>0</v>
          </cell>
        </row>
        <row r="1646">
          <cell r="A1646">
            <v>0</v>
          </cell>
          <cell r="B1646" t="str">
            <v>Satrafoods HOA SEN</v>
          </cell>
          <cell r="C1646" t="str">
            <v>262/20 Lạc Long Quân, Phường 10, Quận 11</v>
          </cell>
          <cell r="D1646">
            <v>0</v>
          </cell>
        </row>
        <row r="1647">
          <cell r="A1647">
            <v>0</v>
          </cell>
          <cell r="B1647" t="str">
            <v>Satrafoods LẠC LONG QUÂN 3</v>
          </cell>
          <cell r="C1647" t="str">
            <v>306 Lạc Long Quân, P.5, Q.11</v>
          </cell>
          <cell r="D1647">
            <v>0</v>
          </cell>
          <cell r="E1647">
            <v>0</v>
          </cell>
          <cell r="F1647">
            <v>0</v>
          </cell>
        </row>
        <row r="1648">
          <cell r="A1648">
            <v>0</v>
          </cell>
          <cell r="B1648" t="str">
            <v>Satrafoods LÊ VĂN KHƯƠNG</v>
          </cell>
          <cell r="C1648" t="str">
            <v>304A-304B Lê Văn Khương, P.Thới An, Quận 12</v>
          </cell>
          <cell r="D1648">
            <v>0</v>
          </cell>
        </row>
        <row r="1649">
          <cell r="A1649">
            <v>0</v>
          </cell>
          <cell r="B1649" t="str">
            <v>Satrafoods NGUYỄN VĂN QUÁ</v>
          </cell>
          <cell r="C1649" t="str">
            <v>1/64 Nguyễn Văn Quá, KP5, P.Tân Hưng Thuận, Q12</v>
          </cell>
          <cell r="D1649">
            <v>0</v>
          </cell>
        </row>
        <row r="1650">
          <cell r="A1650">
            <v>0</v>
          </cell>
          <cell r="B1650" t="str">
            <v>Satrafoods NGUYỄN ẢNH THỦ</v>
          </cell>
          <cell r="C1650" t="str">
            <v>323 Nguyễn Ảnh Thủ, P.Hiệp Thành, Quận 12</v>
          </cell>
          <cell r="D1650">
            <v>0</v>
          </cell>
        </row>
        <row r="1651">
          <cell r="A1651">
            <v>0</v>
          </cell>
          <cell r="B1651" t="str">
            <v>Satrafoods TÔ KÝ</v>
          </cell>
          <cell r="C1651" t="str">
            <v>652 Tô Ký, P.Tân Chánh Hiệp, Quận 12</v>
          </cell>
          <cell r="D1651">
            <v>0</v>
          </cell>
        </row>
        <row r="1652">
          <cell r="A1652">
            <v>0</v>
          </cell>
          <cell r="B1652" t="str">
            <v>Satrafoods NGUYỄN VĂN QUÁ 2</v>
          </cell>
          <cell r="C1652" t="str">
            <v>73/1 Nguyễn Văn Quá, KP2A, P.Đông Hưng Thuận, Quận 12</v>
          </cell>
          <cell r="D1652">
            <v>0</v>
          </cell>
        </row>
        <row r="1653">
          <cell r="A1653">
            <v>0</v>
          </cell>
          <cell r="B1653" t="str">
            <v>Satrafoods NGUYỄN THỊ ĐẶNG</v>
          </cell>
          <cell r="C1653" t="str">
            <v>1E/1 Nguyễn Thị Đặng, KP2, P.Hiệp Thành, Q.12</v>
          </cell>
          <cell r="D1653">
            <v>0</v>
          </cell>
        </row>
        <row r="1654">
          <cell r="A1654">
            <v>0</v>
          </cell>
          <cell r="B1654" t="str">
            <v>Satrafoods NGUYỄN THỊ KIÊU</v>
          </cell>
          <cell r="C1654" t="str">
            <v>46-46A Nguyễn Thị Kiêu, P.Thới An, Q.12</v>
          </cell>
          <cell r="D1654">
            <v>0</v>
          </cell>
        </row>
        <row r="1655">
          <cell r="A1655">
            <v>0</v>
          </cell>
          <cell r="B1655" t="str">
            <v>Satrafoods TRẦN THỊ CỜ</v>
          </cell>
          <cell r="C1655" t="str">
            <v>247 Trần Thị Cờ, KP3, P.Thới An, Q.12</v>
          </cell>
          <cell r="D1655">
            <v>0</v>
          </cell>
        </row>
        <row r="1656">
          <cell r="A1656">
            <v>0</v>
          </cell>
          <cell r="B1656" t="str">
            <v>Satrafoods HÀ HUY GIÁP</v>
          </cell>
          <cell r="C1656" t="str">
            <v>2/89 Hà Huy Giáp, KP1, P.Thạnh Lộc, Q.12</v>
          </cell>
          <cell r="D1656">
            <v>0</v>
          </cell>
        </row>
        <row r="1657">
          <cell r="A1657">
            <v>0</v>
          </cell>
          <cell r="B1657" t="str">
            <v>Satrafoods NGUYỄN THỊ KIỂU</v>
          </cell>
          <cell r="C1657" t="str">
            <v>340 (số cũ 60F/17) Nguyễn Thị Kiểu, P.Hiệp Thành, Q.12</v>
          </cell>
          <cell r="D1657">
            <v>0</v>
          </cell>
        </row>
        <row r="1658">
          <cell r="A1658">
            <v>0</v>
          </cell>
          <cell r="B1658" t="str">
            <v>Satrafoods TÂN CHÁNH HIỆP 10</v>
          </cell>
          <cell r="C1658" t="str">
            <v>49 Tân Chánh Hiệp 10, KP8, P.Tân Chánh Hiệp, Q.12</v>
          </cell>
          <cell r="D1658">
            <v>0</v>
          </cell>
        </row>
        <row r="1659">
          <cell r="A1659">
            <v>0</v>
          </cell>
          <cell r="B1659" t="str">
            <v>Satrafoods BÙI CÔNG TRỪNG</v>
          </cell>
          <cell r="C1659" t="str">
            <v>25 Bùi Công Trừng, P.Thạnh Xuân, Q.12</v>
          </cell>
          <cell r="D1659">
            <v>0</v>
          </cell>
        </row>
        <row r="1660">
          <cell r="A1660">
            <v>0</v>
          </cell>
          <cell r="B1660" t="str">
            <v>Satrafoods TÔ KÝ 2</v>
          </cell>
          <cell r="C1660" t="str">
            <v>Nền số A3, Khu nhà ở K82, P.Tân Chánh Hiệp, Q.12</v>
          </cell>
          <cell r="D1660">
            <v>0</v>
          </cell>
        </row>
        <row r="1661">
          <cell r="A1661">
            <v>0</v>
          </cell>
          <cell r="B1661" t="str">
            <v>Satrafoods HÀ HUY GIÁP 2</v>
          </cell>
          <cell r="C1661" t="str">
            <v>412B Hà Huy Giáp, KP1, P.Thạnh Lộc, Q.12</v>
          </cell>
          <cell r="D1661">
            <v>0</v>
          </cell>
        </row>
        <row r="1662">
          <cell r="A1662">
            <v>0</v>
          </cell>
          <cell r="B1662" t="str">
            <v>Satrafoods NGUYỄN THỊ BÚP</v>
          </cell>
          <cell r="C1662" t="str">
            <v>281 Nguyễn Thị Búp, KP11, P.Tân Chánh Hiệp, Q.12</v>
          </cell>
          <cell r="D1662">
            <v>0</v>
          </cell>
        </row>
        <row r="1663">
          <cell r="A1663">
            <v>0</v>
          </cell>
          <cell r="B1663" t="str">
            <v>Satrafoods THẠNH LỘC</v>
          </cell>
          <cell r="C1663" t="str">
            <v>66 Thạnh Lộc 27, Khu Phố 3C, P.Thạnh Lộc, Q.12</v>
          </cell>
          <cell r="D1663">
            <v>0</v>
          </cell>
        </row>
        <row r="1664">
          <cell r="A1664">
            <v>0</v>
          </cell>
          <cell r="B1664" t="str">
            <v>Satrafoods NGUYỄN THỊ KIỂU 2</v>
          </cell>
          <cell r="C1664" t="str">
            <v>74/4F Nguyễn Thị Kiểu, KP1, P.Hiệp Thành, Q.12</v>
          </cell>
          <cell r="D1664">
            <v>0</v>
          </cell>
        </row>
        <row r="1665">
          <cell r="A1665">
            <v>0</v>
          </cell>
          <cell r="B1665" t="str">
            <v>Satrafoods ĐÔNG HƯNG THUẬN 02</v>
          </cell>
          <cell r="C1665" t="str">
            <v>124 Đông Hưng Thuận 02, KP5, P.Đông Hưng Thuận, Q.12</v>
          </cell>
          <cell r="D1665">
            <v>0</v>
          </cell>
        </row>
        <row r="1666">
          <cell r="A1666">
            <v>0</v>
          </cell>
          <cell r="B1666" t="str">
            <v>Satrafoods ĐINH ĐỨC THIỆN</v>
          </cell>
          <cell r="C1666" t="str">
            <v>C13/34 Đinh Đức Thiện, Ấp 3, Xã Bình Chánh, Huyện Bình Chánh</v>
          </cell>
          <cell r="D1666">
            <v>0</v>
          </cell>
        </row>
        <row r="1667">
          <cell r="A1667">
            <v>0</v>
          </cell>
          <cell r="B1667" t="str">
            <v>Satrafoods QUỐC LỘ 50</v>
          </cell>
          <cell r="C1667" t="str">
            <v>B6/187 Quốc lộ 50, Ấp 2, Xã Phong Phú, H.Bình Chánh</v>
          </cell>
          <cell r="D1667">
            <v>0</v>
          </cell>
        </row>
        <row r="1668">
          <cell r="A1668">
            <v>0</v>
          </cell>
          <cell r="B1668" t="str">
            <v>Satrafoods NGUYỄN THỊ TÚ</v>
          </cell>
          <cell r="C1668" t="str">
            <v>D3/18A Nguyễn Thị Tú, Vĩnh Lộc, Bình Chánh</v>
          </cell>
          <cell r="D1668">
            <v>0</v>
          </cell>
        </row>
        <row r="1669">
          <cell r="A1669">
            <v>0</v>
          </cell>
          <cell r="B1669" t="str">
            <v>Satrafoods NGUYỄN HỮU TRÍ</v>
          </cell>
          <cell r="C1669" t="str">
            <v>E9/8A - E9/8C Nguyễn Hữu Trí, Thị trấn Tân Túc, H.Bình Chánh</v>
          </cell>
          <cell r="D1669">
            <v>0</v>
          </cell>
        </row>
        <row r="1670">
          <cell r="A1670">
            <v>0</v>
          </cell>
          <cell r="B1670" t="str">
            <v>Satrafoods VÕ VĂN VÂN</v>
          </cell>
          <cell r="C1670" t="str">
            <v>C9/3A , Võ Văn Vân, Ấp 3, Xã Vĩnh Lộc B, Huyện Bình Chánh</v>
          </cell>
          <cell r="D1670">
            <v>0</v>
          </cell>
        </row>
        <row r="1671">
          <cell r="A1671">
            <v>0</v>
          </cell>
          <cell r="B1671" t="str">
            <v>Satrafoods QUỐC LỘ 50 - 2</v>
          </cell>
          <cell r="C1671" t="str">
            <v>C9/3A , Võ Văn Vân, Ấp 3, Xã Vĩnh Lộc B, Huyện Bình Chánh</v>
          </cell>
          <cell r="D1671">
            <v>0</v>
          </cell>
        </row>
        <row r="1672">
          <cell r="A1672">
            <v>0</v>
          </cell>
          <cell r="B1672" t="str">
            <v>Satrafoods AN PHÚ TÂY - HƯNG LONG</v>
          </cell>
          <cell r="C1672" t="str">
            <v>D7/39 An Phú Tây - Hưng Long, Ấp 4, Xã Hưng Long, Huyện Bình Chánh</v>
          </cell>
          <cell r="D1672">
            <v>0</v>
          </cell>
        </row>
        <row r="1673">
          <cell r="A1673">
            <v>0</v>
          </cell>
          <cell r="B1673" t="str">
            <v>Satrafoods ĐINH ĐỨC THIỆN 2</v>
          </cell>
          <cell r="C1673" t="str">
            <v>C17/41 Đinh Đức Thiện, Ấp 3, Xã Bình Chánh, Huyện Bình Chánh</v>
          </cell>
          <cell r="D1673">
            <v>0</v>
          </cell>
        </row>
        <row r="1674">
          <cell r="A1674">
            <v>0</v>
          </cell>
          <cell r="B1674" t="str">
            <v>Satrafoods QUỐC LỘ 50 - 3</v>
          </cell>
          <cell r="C1674" t="str">
            <v>A19/12 Quốc Lộ 50, Ấp 1, Xã Bình Hưng, Huyện Bình Chánh</v>
          </cell>
          <cell r="D1674">
            <v>0</v>
          </cell>
        </row>
        <row r="1675">
          <cell r="A1675">
            <v>0</v>
          </cell>
          <cell r="B1675" t="str">
            <v>Satrafoods QUỐC LỘ 50 - 4</v>
          </cell>
          <cell r="C1675" t="str">
            <v>B6/14 Quốc Lộ 50, Ấp 3, Xã Bình Hưng, Huyện Bình Chánh</v>
          </cell>
          <cell r="D1675">
            <v>0</v>
          </cell>
        </row>
        <row r="1676">
          <cell r="A1676">
            <v>0</v>
          </cell>
          <cell r="B1676" t="str">
            <v>Satrafoods VĨNH LỘC 2</v>
          </cell>
          <cell r="C1676" t="str">
            <v>A1/17 Vĩnh Lộc, Ấp 1, Xã Vĩnh Lộc A, Huyện Bình Chánh</v>
          </cell>
          <cell r="D1676">
            <v>0</v>
          </cell>
        </row>
        <row r="1677">
          <cell r="A1677">
            <v>0</v>
          </cell>
          <cell r="B1677" t="str">
            <v>Satrafoods VĨNH LỘC</v>
          </cell>
          <cell r="C1677" t="str">
            <v>KP2  Nguyễn Thị Tú - KCN Vĩnh Lộc, P.Bình Hưng Hòa B, Quận Bình Tân</v>
          </cell>
          <cell r="D1677">
            <v>0</v>
          </cell>
        </row>
        <row r="1678">
          <cell r="A1678">
            <v>0</v>
          </cell>
          <cell r="B1678" t="str">
            <v>Satrafoods CÂY DA SÀ</v>
          </cell>
          <cell r="C1678" t="str">
            <v>320A Tỉnh Lộ 10, P.Bình Trị Đông, Quận Bình Tân</v>
          </cell>
          <cell r="D1678">
            <v>0</v>
          </cell>
        </row>
        <row r="1679">
          <cell r="A1679" t="str">
            <v>STD1</v>
          </cell>
          <cell r="B1679" t="str">
            <v>Satrafoods ĐƯỜNG SỐ 1 (B TÂN)</v>
          </cell>
          <cell r="C1679" t="str">
            <v>101A-103 Đường số 1, P.Bình Hưng Hòa A, Quận Bình Tân</v>
          </cell>
          <cell r="D1679">
            <v>0</v>
          </cell>
        </row>
        <row r="1680">
          <cell r="A1680">
            <v>0</v>
          </cell>
          <cell r="B1680" t="str">
            <v>Satrafoods GÒ XOÀI</v>
          </cell>
          <cell r="C1680" t="str">
            <v>148B Gò Xoài, KP 9, P. Bình Hưng Hòa, Quận Bình Tân</v>
          </cell>
          <cell r="D1680">
            <v>0</v>
          </cell>
        </row>
        <row r="1681">
          <cell r="A1681">
            <v>0</v>
          </cell>
          <cell r="B1681" t="str">
            <v>Satrafoods TỈNH LỘ 10</v>
          </cell>
          <cell r="C1681" t="str">
            <v>997 Tỉnh Lộ 10, KP8, P.Tân Tạo, Q.Bình Tân</v>
          </cell>
          <cell r="D1681">
            <v>0</v>
          </cell>
        </row>
        <row r="1682">
          <cell r="A1682">
            <v>0</v>
          </cell>
          <cell r="B1682" t="str">
            <v>Satrafoods LÊ VĂN QUỚI</v>
          </cell>
          <cell r="C1682" t="str">
            <v>36 Lê Văn Quới, P.Bình Hưng Hòa A, Quận Bình Tân</v>
          </cell>
          <cell r="D1682">
            <v>0</v>
          </cell>
        </row>
        <row r="1683">
          <cell r="A1683">
            <v>0</v>
          </cell>
          <cell r="B1683" t="str">
            <v>Satrafoods HƯƠNG LỘ 2</v>
          </cell>
          <cell r="C1683" t="str">
            <v>471A Hương Lộ 2, KP4, P.Bình Trị Đông, Q.Bình Tân</v>
          </cell>
          <cell r="D1683">
            <v>0</v>
          </cell>
        </row>
        <row r="1684">
          <cell r="A1684">
            <v>0</v>
          </cell>
          <cell r="B1684" t="str">
            <v>Satrafoods ĐƯỜNG 5C</v>
          </cell>
          <cell r="C1684" t="str">
            <v>173 Đường 5C, P.Bình Hưng Hòa B, Q.Bình Tân</v>
          </cell>
          <cell r="D1684">
            <v>0</v>
          </cell>
        </row>
        <row r="1685">
          <cell r="A1685">
            <v>0</v>
          </cell>
          <cell r="B1685" t="str">
            <v>Satrafoods TRƯƠNG PHƯỚC PHAN</v>
          </cell>
          <cell r="C1685" t="str">
            <v>116 Trương Phước Phan, P.Bình Trị Đông, Q. Bình Tân</v>
          </cell>
          <cell r="D1685">
            <v>0</v>
          </cell>
        </row>
        <row r="1686">
          <cell r="A1686">
            <v>0</v>
          </cell>
          <cell r="B1686" t="str">
            <v>Satrafoods HƯƠNG LỘ 2 - 2</v>
          </cell>
          <cell r="C1686" t="str">
            <v>730A Hương Lộ 2, KP4, P.Bình Trị Đông A, Q.Bình Tân</v>
          </cell>
          <cell r="D1686">
            <v>0</v>
          </cell>
        </row>
        <row r="1687">
          <cell r="A1687">
            <v>0</v>
          </cell>
          <cell r="B1687" t="str">
            <v>Satrafoods HỒ VĂN LONG</v>
          </cell>
          <cell r="C1687" t="str">
            <v>79 Hồ Văn Long, KP3, P.Tân Tạo, Q.Bình Tân</v>
          </cell>
          <cell r="D1687">
            <v>0</v>
          </cell>
        </row>
        <row r="1688">
          <cell r="A1688">
            <v>0</v>
          </cell>
          <cell r="B1688" t="str">
            <v>Satrafoods LIÊN KHU 5-6</v>
          </cell>
          <cell r="C1688" t="str">
            <v>124 Liên Khu 5-6, KP5, P.Bình Hưng Hòa B, Q.Bình Tân</v>
          </cell>
          <cell r="D1688">
            <v>0</v>
          </cell>
        </row>
        <row r="1689">
          <cell r="A1689">
            <v>0</v>
          </cell>
          <cell r="B1689" t="str">
            <v>Satrafoods HỒ VĂN LONG 2</v>
          </cell>
          <cell r="C1689" t="str">
            <v>31 Hồ Văn Long, P.Bình Hưng Hòa B, Q.Bình Tân</v>
          </cell>
          <cell r="D1689">
            <v>0</v>
          </cell>
        </row>
        <row r="1690">
          <cell r="A1690">
            <v>0</v>
          </cell>
          <cell r="B1690" t="str">
            <v>Satrafoods ẤP CHIẾN LƯỢC</v>
          </cell>
          <cell r="C1690" t="str">
            <v>249 Ấp Chiến Lược, P.Bình Hưng Hòa A, Q.Bình Tân</v>
          </cell>
          <cell r="D1690">
            <v>0</v>
          </cell>
        </row>
        <row r="1691">
          <cell r="A1691">
            <v>0</v>
          </cell>
          <cell r="B1691" t="str">
            <v>Satrafoods XÔ VIẾT NGHỆ TĨNH</v>
          </cell>
          <cell r="C1691" t="str">
            <v>175-177 Xô Viết Nghệ Tĩnh, Phường 17, Quận Bình Thạnh</v>
          </cell>
          <cell r="D1691">
            <v>0</v>
          </cell>
        </row>
        <row r="1692">
          <cell r="A1692">
            <v>0</v>
          </cell>
          <cell r="B1692" t="str">
            <v>Satrafoods NƠ TRANG LONG</v>
          </cell>
          <cell r="C1692" t="str">
            <v>167A Nơ Trang Long, Phường 12, Quận Bình Thạnh</v>
          </cell>
          <cell r="D1692">
            <v>0</v>
          </cell>
        </row>
        <row r="1693">
          <cell r="A1693">
            <v>0</v>
          </cell>
          <cell r="B1693" t="str">
            <v>Satrafoods NƠ TRANG LONG 2</v>
          </cell>
          <cell r="C1693" t="str">
            <v>462 Nơ Trang Long, Phường 13, Quận Bình Thạnh</v>
          </cell>
          <cell r="D1693">
            <v>0</v>
          </cell>
        </row>
        <row r="1694">
          <cell r="A1694">
            <v>0</v>
          </cell>
          <cell r="B1694" t="str">
            <v>Satrafoods PHAN CHU TRINH</v>
          </cell>
          <cell r="C1694" t="str">
            <v>49-51 Phan Chu Trinh, Phường 14, Quận Bình Thạnh</v>
          </cell>
          <cell r="D1694">
            <v>0</v>
          </cell>
        </row>
        <row r="1695">
          <cell r="A1695">
            <v>0</v>
          </cell>
          <cell r="B1695" t="str">
            <v>Satrafoods UNG VĂN KHIÊM</v>
          </cell>
          <cell r="C1695" t="str">
            <v>184 Ung Văn Khiêm, Phường 25, Quận Bình Thạnh</v>
          </cell>
          <cell r="D1695">
            <v>0</v>
          </cell>
        </row>
        <row r="1696">
          <cell r="A1696">
            <v>0</v>
          </cell>
          <cell r="B1696" t="str">
            <v>Satrafoods NGUYỄN VĂN ĐẬU</v>
          </cell>
          <cell r="C1696" t="str">
            <v>46B Nguyễn Văn Đậu, Phường 6, Quận Bình Thạnh</v>
          </cell>
          <cell r="D1696">
            <v>0</v>
          </cell>
        </row>
        <row r="1697">
          <cell r="A1697">
            <v>0</v>
          </cell>
          <cell r="B1697" t="str">
            <v>Satrafoods HOÀNG HOA THÁM</v>
          </cell>
          <cell r="C1697" t="str">
            <v>203A Hoàng Hoa Thám, Phường 6, Quận Bình Thạnh</v>
          </cell>
          <cell r="D1697">
            <v>0</v>
          </cell>
        </row>
        <row r="1698">
          <cell r="A1698">
            <v>0</v>
          </cell>
          <cell r="B1698" t="str">
            <v>Satrafoods ĐINH BỘ LĨNH</v>
          </cell>
          <cell r="C1698" t="str">
            <v>233-235 Đinh Bộ Lĩnh, P.26, Q.Bình Thạnh</v>
          </cell>
          <cell r="D1698">
            <v>0</v>
          </cell>
        </row>
        <row r="1699">
          <cell r="A1699">
            <v>0</v>
          </cell>
          <cell r="B1699" t="str">
            <v>Satrafoods NGUYỄN VĂN ĐẬU 2</v>
          </cell>
          <cell r="C1699" t="str">
            <v>228 Nguyễn Văn Đậu, P.11, Q.Bình Thạnh</v>
          </cell>
          <cell r="D1699">
            <v>0</v>
          </cell>
        </row>
        <row r="1700">
          <cell r="A1700">
            <v>0</v>
          </cell>
          <cell r="B1700" t="str">
            <v>Satrafoods BÌNH LỢI</v>
          </cell>
          <cell r="C1700" t="str">
            <v>2B Bình Lợi, P.13, Q.Bình Thạnh</v>
          </cell>
          <cell r="D1700">
            <v>0</v>
          </cell>
        </row>
        <row r="1701">
          <cell r="A1701">
            <v>0</v>
          </cell>
          <cell r="B1701" t="str">
            <v>Satrafoods PHAN VĂN HÂN</v>
          </cell>
          <cell r="C1701" t="str">
            <v>112 Phan Văn Hân, P.7, Q.Bình Thạnh</v>
          </cell>
          <cell r="D1701">
            <v>0</v>
          </cell>
        </row>
        <row r="1702">
          <cell r="A1702">
            <v>0</v>
          </cell>
          <cell r="B1702" t="str">
            <v>Satrafoods BÙI HỮU NGHĨA</v>
          </cell>
          <cell r="C1702" t="str">
            <v>210 Bùi Hữu Nghĩa, P.2, Q.Bình Thạnh</v>
          </cell>
          <cell r="D1702">
            <v>0</v>
          </cell>
        </row>
        <row r="1703">
          <cell r="A1703">
            <v>0</v>
          </cell>
          <cell r="B1703" t="str">
            <v>Satrafoods TÂN CẢNG</v>
          </cell>
          <cell r="C1703" t="str">
            <v>326/10 Ung Văn Khiêm ( Số cũ 151/9 - 151/9 Bis Điện Biên Phủ), P.25, Q.Bình Thạnh</v>
          </cell>
          <cell r="D1703">
            <v>0</v>
          </cell>
        </row>
        <row r="1704">
          <cell r="A1704">
            <v>0</v>
          </cell>
          <cell r="B1704" t="str">
            <v>Satrafoods CỦ CHI</v>
          </cell>
          <cell r="C1704" t="str">
            <v>328 Hương Lộ 2, Xã Phước Vĩnh An, Huyện Củ Chi</v>
          </cell>
          <cell r="D1704">
            <v>0</v>
          </cell>
        </row>
        <row r="1705">
          <cell r="A1705">
            <v>0</v>
          </cell>
          <cell r="B1705" t="str">
            <v>Satrafoods CỦ CHI 2</v>
          </cell>
          <cell r="C1705" t="str">
            <v>199A Tỉnh lộ 8, Thị trấn Củ Chi, Huyện Củ Chi</v>
          </cell>
          <cell r="D1705">
            <v>0</v>
          </cell>
        </row>
        <row r="1706">
          <cell r="A1706">
            <v>0</v>
          </cell>
          <cell r="B1706" t="str">
            <v>Satrafoods CỦ CHI 3</v>
          </cell>
          <cell r="C1706" t="str">
            <v>67 Tỉnh lộ 8, P.Tân Thạnh Tây, Huyện Củ Chi</v>
          </cell>
          <cell r="D1706">
            <v>0</v>
          </cell>
        </row>
        <row r="1707">
          <cell r="A1707">
            <v>0</v>
          </cell>
          <cell r="B1707" t="str">
            <v>Satrafoods CỦ CHI 4</v>
          </cell>
          <cell r="C1707" t="str">
            <v>Lô TT1 - 1, Đường D4, KCN Đông Nam, Củ Chi</v>
          </cell>
          <cell r="D1707">
            <v>0</v>
          </cell>
        </row>
        <row r="1708">
          <cell r="A1708">
            <v>0</v>
          </cell>
          <cell r="B1708" t="str">
            <v>Satrafoods CỦ CHI 5</v>
          </cell>
          <cell r="C1708" t="str">
            <v>75A Nguyễn Văn Khạ, Thị trấn Củ Chi, Huyện Củ Chi</v>
          </cell>
          <cell r="D1708">
            <v>0</v>
          </cell>
        </row>
        <row r="1709">
          <cell r="A1709">
            <v>0</v>
          </cell>
          <cell r="B1709" t="str">
            <v>Satrafoods CỦ CHI 6</v>
          </cell>
          <cell r="C1709" t="str">
            <v>863 Quốc Lộ 22, Ấp Chợ, Xã Phước Thạnh, Huyện Củ Chi</v>
          </cell>
          <cell r="D1709" t="str">
            <v>863 Quốc Lộ 22, Ấp Chợ, Xã Phước Thạnh, Huyện Củ Chi</v>
          </cell>
          <cell r="E1709" t="str">
            <v>Quận Củ Chi</v>
          </cell>
          <cell r="F1709" t="str">
            <v>Hồ Chí Minh</v>
          </cell>
        </row>
        <row r="1710">
          <cell r="A1710">
            <v>0</v>
          </cell>
          <cell r="B1710" t="str">
            <v>Satrafoods CỦ CHI 7</v>
          </cell>
          <cell r="C1710" t="str">
            <v>142 Nguyễn Văn Khạ, KP7, Thị trấn Củ Chi, Huyện Củ Chi</v>
          </cell>
          <cell r="D1710">
            <v>0</v>
          </cell>
        </row>
        <row r="1711">
          <cell r="A1711">
            <v>0</v>
          </cell>
          <cell r="B1711" t="str">
            <v>Satrafoods CỦ CHI 8</v>
          </cell>
          <cell r="C1711" t="str">
            <v>37 Nguyễn Văn Ni, KP2, Thị trấn Củ Chi, Huyện Củ Chi</v>
          </cell>
          <cell r="D1711">
            <v>0</v>
          </cell>
        </row>
        <row r="1712">
          <cell r="A1712">
            <v>0</v>
          </cell>
          <cell r="B1712" t="str">
            <v>Satrafoods CỦ CHI 9</v>
          </cell>
          <cell r="C1712" t="str">
            <v>728 Tỉnh Lộ 8, Xã Phước Vĩnh An, H.Củ Chi</v>
          </cell>
          <cell r="D1712">
            <v>0</v>
          </cell>
        </row>
        <row r="1713">
          <cell r="A1713">
            <v>0</v>
          </cell>
          <cell r="B1713" t="str">
            <v>Satrafoods CỦ CHI 10</v>
          </cell>
          <cell r="C1713" t="str">
            <v>68 Liêu Bình Hương, Xã Tân Thông Hội, Huyện Củ Chi</v>
          </cell>
          <cell r="D1713">
            <v>0</v>
          </cell>
        </row>
        <row r="1714">
          <cell r="A1714">
            <v>0</v>
          </cell>
          <cell r="B1714" t="str">
            <v>Satrafoods CỦ CHI 11</v>
          </cell>
          <cell r="C1714" t="str">
            <v>1614A, Tỉnh lộ 8, Ấp 4, Xã Hòa Phú, H.Củ Chi</v>
          </cell>
          <cell r="D1714">
            <v>0</v>
          </cell>
        </row>
        <row r="1715">
          <cell r="A1715">
            <v>0</v>
          </cell>
          <cell r="B1715" t="str">
            <v>Satrafoods CỦ CHI 12</v>
          </cell>
          <cell r="C1715" t="str">
            <v>423B, Quốc lộ 22, Ấp Phước Hòa, Xã Phước Hiệp, H.Củ Chi</v>
          </cell>
          <cell r="D1715">
            <v>0</v>
          </cell>
        </row>
        <row r="1716">
          <cell r="A1716">
            <v>0</v>
          </cell>
          <cell r="B1716" t="str">
            <v>Satrafoods CỦ CHI 13</v>
          </cell>
          <cell r="C1716" t="str">
            <v>01 Lê Minh Nhựt , Ấp Tiền, Xã Tân Thông Hội, Huyện Củ Chi</v>
          </cell>
          <cell r="D1716">
            <v>0</v>
          </cell>
        </row>
        <row r="1717">
          <cell r="A1717">
            <v>0</v>
          </cell>
          <cell r="B1717" t="str">
            <v>Satrafoods QUANG TRUNG</v>
          </cell>
          <cell r="C1717" t="str">
            <v>393 Quang Trung, Phường 10, Quận Gò Vấp</v>
          </cell>
          <cell r="D1717">
            <v>0</v>
          </cell>
        </row>
        <row r="1718">
          <cell r="A1718">
            <v>0</v>
          </cell>
          <cell r="B1718" t="str">
            <v>Satrafoods LÊ VĂN THỌ</v>
          </cell>
          <cell r="C1718" t="str">
            <v>492 Lê Văn Thọ, Phường 16, Quận Gò Vấp</v>
          </cell>
          <cell r="D1718">
            <v>0</v>
          </cell>
        </row>
        <row r="1719">
          <cell r="A1719">
            <v>0</v>
          </cell>
          <cell r="B1719" t="str">
            <v>Satrafoods THỐNG NHẤT</v>
          </cell>
          <cell r="C1719" t="str">
            <v>551 Thống Nhất, Phường 16, Quận Gò Vấp</v>
          </cell>
          <cell r="D1719">
            <v>0</v>
          </cell>
        </row>
        <row r="1720">
          <cell r="A1720">
            <v>0</v>
          </cell>
          <cell r="B1720" t="str">
            <v>Satrafoods NGUYÊN HỒNG</v>
          </cell>
          <cell r="C1720" t="str">
            <v>15 Nguyên Hồng, Phường 1, Quận Gò Vấp</v>
          </cell>
          <cell r="D1720">
            <v>0</v>
          </cell>
        </row>
        <row r="1721">
          <cell r="A1721">
            <v>0</v>
          </cell>
          <cell r="B1721" t="str">
            <v>Satrafoods NGUYỄN VĂN CÔNG</v>
          </cell>
          <cell r="C1721" t="str">
            <v>512 Nguyễn Văn Công, Phường 3, Quận Gò Vấp</v>
          </cell>
          <cell r="D1721">
            <v>0</v>
          </cell>
        </row>
        <row r="1722">
          <cell r="A1722">
            <v>0</v>
          </cell>
          <cell r="B1722" t="str">
            <v>Satrafoods LÊ ĐỨC THỌ</v>
          </cell>
          <cell r="C1722" t="str">
            <v>247 Lê Đức Thọ, Phường 17, Quận Gò Vấp.</v>
          </cell>
          <cell r="D1722">
            <v>0</v>
          </cell>
        </row>
        <row r="1723">
          <cell r="A1723">
            <v>0</v>
          </cell>
          <cell r="B1723" t="str">
            <v>Satrafoods LÊ ĐỨC THỌ 2</v>
          </cell>
          <cell r="C1723" t="str">
            <v>100A Lê Đức Thọ, Phường 7, Quận Gò Vấp</v>
          </cell>
          <cell r="D1723">
            <v>0</v>
          </cell>
        </row>
        <row r="1724">
          <cell r="A1724">
            <v>0</v>
          </cell>
          <cell r="B1724" t="str">
            <v>Satrafoods NGUYỄN OANH</v>
          </cell>
          <cell r="C1724" t="str">
            <v>324 Nguyễn Oanh, Phường 17, Quận Gò Vấp</v>
          </cell>
          <cell r="D1724">
            <v>0</v>
          </cell>
        </row>
        <row r="1725">
          <cell r="A1725">
            <v>0</v>
          </cell>
          <cell r="B1725" t="str">
            <v>Satrafoods NGUYỄN THƯỢNG HIỀN</v>
          </cell>
          <cell r="C1725" t="str">
            <v>80 Nguyễn Thượng Hiền, P.1, Q.Gò Vấp</v>
          </cell>
          <cell r="D1725">
            <v>0</v>
          </cell>
        </row>
        <row r="1726">
          <cell r="A1726">
            <v>0</v>
          </cell>
          <cell r="B1726" t="str">
            <v>Satrafoods PHẠM VĂN CHIÊU</v>
          </cell>
          <cell r="C1726" t="str">
            <v>96 Phạm Văn Chiêu, Phường 9, Q.Gò Vấp,</v>
          </cell>
          <cell r="D1726">
            <v>0</v>
          </cell>
        </row>
        <row r="1727">
          <cell r="A1727">
            <v>0</v>
          </cell>
          <cell r="B1727" t="str">
            <v>Satrafoods PHAN VĂN TRỊ</v>
          </cell>
          <cell r="C1727" t="str">
            <v>1333 Phan Văn Trị, P.10, Q.Gò Vấp</v>
          </cell>
          <cell r="D1727">
            <v>0</v>
          </cell>
        </row>
        <row r="1728">
          <cell r="A1728">
            <v>0</v>
          </cell>
          <cell r="B1728" t="str">
            <v>Satrafoods CÂY TRÂM</v>
          </cell>
          <cell r="C1728" t="str">
            <v>461 - 463 Đường số 10 (Đường Cây Trâm), P.8 , Q.Gò Vấp</v>
          </cell>
          <cell r="D1728">
            <v>0</v>
          </cell>
        </row>
        <row r="1729">
          <cell r="A1729">
            <v>0</v>
          </cell>
          <cell r="B1729" t="str">
            <v>Satrafoods QUANG TRUNG 2</v>
          </cell>
          <cell r="C1729" t="str">
            <v>486 Quang Trung, P.10, Q.Gò Vấp</v>
          </cell>
          <cell r="D1729">
            <v>0</v>
          </cell>
        </row>
        <row r="1730">
          <cell r="A1730">
            <v>0</v>
          </cell>
          <cell r="B1730" t="str">
            <v>Satrafoods THỐNG NHẤT 2</v>
          </cell>
          <cell r="C1730" t="str">
            <v>405/10 Thống Nhất, P.11, Q.Gò Vấp</v>
          </cell>
          <cell r="D1730">
            <v>0</v>
          </cell>
        </row>
        <row r="1731">
          <cell r="A1731">
            <v>0</v>
          </cell>
          <cell r="B1731" t="str">
            <v>Satrafoods BÀ TRIỆU</v>
          </cell>
          <cell r="C1731" t="str">
            <v>97/7D Bà Triệu, Thị trấn Hóc Môn, Huyện Hóc Môn</v>
          </cell>
          <cell r="D1731">
            <v>0</v>
          </cell>
        </row>
        <row r="1732">
          <cell r="A1732">
            <v>0</v>
          </cell>
          <cell r="B1732" t="str">
            <v>Satrafoods LÝ THƯỜNG KIỆT</v>
          </cell>
          <cell r="C1732" t="str">
            <v>11/3 Lý Thường Kiệt, KP2, Thị Trấn Hóc Môn</v>
          </cell>
          <cell r="D1732">
            <v>0</v>
          </cell>
        </row>
        <row r="1733">
          <cell r="A1733">
            <v>0</v>
          </cell>
          <cell r="B1733" t="str">
            <v>Satrafoods NGUYỄN ẢNH THỦ 2</v>
          </cell>
          <cell r="C1733" t="str">
            <v>31/7 Nguyễn Ảnh Thủ, Ấp Hưng Lân, Xã Bà Điểm, Huyện Hóc Môn</v>
          </cell>
          <cell r="D1733">
            <v>0</v>
          </cell>
        </row>
        <row r="1734">
          <cell r="A1734">
            <v>0</v>
          </cell>
          <cell r="B1734" t="str">
            <v>Satrafoods LÊ THỊ HÀ</v>
          </cell>
          <cell r="C1734" t="str">
            <v>143 Lê Thị Hà, Xã Tân Xuân, Huyện Hóc Môn</v>
          </cell>
          <cell r="D1734">
            <v>0</v>
          </cell>
        </row>
        <row r="1735">
          <cell r="A1735">
            <v>0</v>
          </cell>
          <cell r="B1735" t="str">
            <v>Satrafoods ĐẶNG THÚC VỊNH</v>
          </cell>
          <cell r="C1735" t="str">
            <v>45T Ấp 7, Đặng Thúc Vịnh, Xã Đông Thạnh, Huyện Hóc Môn</v>
          </cell>
          <cell r="D1735">
            <v>0</v>
          </cell>
        </row>
        <row r="1736">
          <cell r="A1736">
            <v>0</v>
          </cell>
          <cell r="B1736" t="str">
            <v>Satrafoods TRẦN VĂN MƯỜI</v>
          </cell>
          <cell r="C1736" t="str">
            <v>16/13C Trần Văn Mười, Ấp Thới Đông 1, Xã Xuân Thới Đông, H.Hóc Môn</v>
          </cell>
          <cell r="D1736">
            <v>0</v>
          </cell>
        </row>
        <row r="1737">
          <cell r="A1737">
            <v>0</v>
          </cell>
          <cell r="B1737" t="str">
            <v>Satrafoods DƯƠNG CÔNG KHI</v>
          </cell>
          <cell r="C1737" t="str">
            <v>8 Dương Công Khi, Ấp Tân Lập, Xã Tân Thới Nhì, H.Hóc Môn</v>
          </cell>
          <cell r="D1737">
            <v>0</v>
          </cell>
        </row>
        <row r="1738">
          <cell r="A1738">
            <v>0</v>
          </cell>
          <cell r="B1738" t="str">
            <v>Satrafoods NGUYỄN THỊ HUÊ</v>
          </cell>
          <cell r="C1738" t="str">
            <v>31/3B Nguyễn Thị Huê, Ấp Đông Lân, Xã Bà Điểm, Huyện Hóc Môn</v>
          </cell>
          <cell r="D1738">
            <v>0</v>
          </cell>
        </row>
        <row r="1739">
          <cell r="A1739">
            <v>0</v>
          </cell>
          <cell r="B1739" t="str">
            <v>Satrafoods QUỐC LỘ 22</v>
          </cell>
          <cell r="C1739" t="str">
            <v>2/7 Quốc lộ 22, Ấp Dân Thắng 2, Xã Tân Thới Nhì, Huyện Hóc Môn</v>
          </cell>
          <cell r="D1739">
            <v>0</v>
          </cell>
        </row>
        <row r="1740">
          <cell r="A1740">
            <v>0</v>
          </cell>
          <cell r="B1740" t="str">
            <v>Satrafoods NGUYỄN VĂN BỨA</v>
          </cell>
          <cell r="C1740" t="str">
            <v>310 Nguyễn Văn Bứa, Ấp 6, Xã Xuân Thới Sơn, Huyện Hóc Môn</v>
          </cell>
          <cell r="D1740">
            <v>0</v>
          </cell>
        </row>
        <row r="1741">
          <cell r="A1741">
            <v>0</v>
          </cell>
          <cell r="B1741" t="str">
            <v>Satrafoods TRỊNH THỊ MIẾNG</v>
          </cell>
          <cell r="C1741" t="str">
            <v>109/4E Trịnh Thị Miếng, Ấp Tam Đông, Xã Thới Tam Thôn, Huyện Hóc Môn</v>
          </cell>
          <cell r="D1741">
            <v>0</v>
          </cell>
        </row>
        <row r="1742">
          <cell r="A1742">
            <v>0</v>
          </cell>
          <cell r="B1742" t="str">
            <v>Satrafoods NGUYỄN BÌNH</v>
          </cell>
          <cell r="C1742" t="str">
            <v>110 Nguyễn Bình, Phú Xuân, Nhà Bè</v>
          </cell>
          <cell r="D1742">
            <v>0</v>
          </cell>
        </row>
        <row r="1743">
          <cell r="A1743">
            <v>0</v>
          </cell>
          <cell r="B1743" t="str">
            <v>Satrafoods NGUYỄN VĂN TẠO</v>
          </cell>
          <cell r="C1743" t="str">
            <v>444 Nguyễn Văn Tạo , Ấp 2, Xã Long Thới, Huyện Nhà Bè</v>
          </cell>
          <cell r="D1743">
            <v>0</v>
          </cell>
        </row>
        <row r="1744">
          <cell r="A1744">
            <v>0</v>
          </cell>
          <cell r="B1744" t="str">
            <v>Satrafoods LÊ VĂN LƯƠNG 2</v>
          </cell>
          <cell r="C1744" t="str">
            <v>1131A - 1131B Lê Văn Lương, Ấp 3, Xã Phước Kiển, Huyện Nhà Bè</v>
          </cell>
          <cell r="D1744">
            <v>0</v>
          </cell>
        </row>
        <row r="1745">
          <cell r="A1745">
            <v>0</v>
          </cell>
          <cell r="B1745" t="str">
            <v>Satrafoods LÊ VĂN LƯƠNG 3</v>
          </cell>
          <cell r="C1745" t="str">
            <v>1560/2 Lê Văn Lương, Ấp 2, Xã Nhơn Đức, Huyện Nhà Bè</v>
          </cell>
          <cell r="D1745">
            <v>0</v>
          </cell>
        </row>
        <row r="1746">
          <cell r="A1746">
            <v>0</v>
          </cell>
          <cell r="B1746" t="str">
            <v>Satrafoods HUỲNH TẤN PHÁT 2</v>
          </cell>
          <cell r="C1746" t="str">
            <v>464 Huỳnh Tấn Phát, Thị trấn Nhà Bè, Huyện Nhà Bè</v>
          </cell>
          <cell r="D1746">
            <v>0</v>
          </cell>
        </row>
        <row r="1747">
          <cell r="A1747">
            <v>0</v>
          </cell>
          <cell r="B1747" t="str">
            <v>Satrafoods LÊ VĂN LƯƠNG 4</v>
          </cell>
          <cell r="C1747" t="str">
            <v>1234 - 2044 Lê Văn Lương, Ấp 4, Xã Nhơn Đức, Huyện Nhà Bè</v>
          </cell>
          <cell r="D1747">
            <v>0</v>
          </cell>
        </row>
        <row r="1748">
          <cell r="A1748">
            <v>0</v>
          </cell>
          <cell r="B1748" t="str">
            <v>Satrafoods NGUYỄN VĂN TẠO 2</v>
          </cell>
          <cell r="C1748" t="str">
            <v>136/6A Nguyễn Văn Tạo, Ấp 1, Xã Hiệp Phước, Huyện Nhà Bè</v>
          </cell>
          <cell r="D1748">
            <v>0</v>
          </cell>
        </row>
        <row r="1749">
          <cell r="A1749">
            <v>0</v>
          </cell>
          <cell r="B1749" t="str">
            <v>Satrafoods PHAN ĐĂNG LƯU</v>
          </cell>
          <cell r="C1749" t="str">
            <v>163 Phan Đăng Lưu, Phường 1, Quận Phú Nhuận</v>
          </cell>
          <cell r="D1749">
            <v>0</v>
          </cell>
          <cell r="E1749" t="str">
            <v>Quận Phú Nhuận</v>
          </cell>
        </row>
        <row r="1750">
          <cell r="A1750">
            <v>0</v>
          </cell>
          <cell r="B1750" t="str">
            <v>Satrafoods PHAN ĐÌNH PHÙNG</v>
          </cell>
          <cell r="C1750" t="str">
            <v>240 Phan Đình Phùng, Phường 1, Quận Phú Nhuận</v>
          </cell>
          <cell r="D1750">
            <v>0</v>
          </cell>
        </row>
        <row r="1751">
          <cell r="A1751">
            <v>0</v>
          </cell>
          <cell r="B1751" t="str">
            <v>Satrafoods THÍCH QUẢNG ĐỨC</v>
          </cell>
          <cell r="C1751" t="str">
            <v>140 - 142 Thích Quảng Đức, P.4, Q.Phú Nhuận</v>
          </cell>
          <cell r="D1751">
            <v>0</v>
          </cell>
        </row>
        <row r="1752">
          <cell r="A1752">
            <v>0</v>
          </cell>
          <cell r="B1752" t="str">
            <v>Satrafoods PHẠM VĂN HAI</v>
          </cell>
          <cell r="C1752" t="str">
            <v>187 Phạm Văn Hai, Phường 5, Quận Tân Bình</v>
          </cell>
          <cell r="D1752">
            <v>0</v>
          </cell>
          <cell r="E1752">
            <v>0</v>
          </cell>
          <cell r="F1752">
            <v>0</v>
          </cell>
        </row>
        <row r="1753">
          <cell r="A1753">
            <v>0</v>
          </cell>
          <cell r="B1753" t="str">
            <v>Satrafoods PHAN HUY ÍCH</v>
          </cell>
          <cell r="C1753" t="str">
            <v>68 Phan Huy Ích, Phường 15, Quận Tân Bình</v>
          </cell>
          <cell r="D1753">
            <v>0</v>
          </cell>
          <cell r="E1753">
            <v>0</v>
          </cell>
          <cell r="F1753">
            <v>0</v>
          </cell>
        </row>
        <row r="1754">
          <cell r="A1754">
            <v>0</v>
          </cell>
          <cell r="B1754" t="str">
            <v>Satrafoods LẠC LONG QUÂN 2</v>
          </cell>
          <cell r="C1754" t="str">
            <v>902 Lạc Long Quân, Phường 8, Quận Tân Bình</v>
          </cell>
          <cell r="D1754">
            <v>0</v>
          </cell>
        </row>
        <row r="1755">
          <cell r="A1755">
            <v>0</v>
          </cell>
          <cell r="B1755" t="str">
            <v>Satrafoods 244 ÂU CƠ</v>
          </cell>
          <cell r="C1755" t="str">
            <v>244 Âu Cơ, Phường 9, Quận Tân Bình</v>
          </cell>
          <cell r="D1755">
            <v>0</v>
          </cell>
        </row>
        <row r="1756">
          <cell r="A1756">
            <v>0</v>
          </cell>
          <cell r="B1756" t="str">
            <v>Satrafoods HOÀNG BẬT ĐẠT</v>
          </cell>
          <cell r="C1756" t="str">
            <v>Số 3 Hoàng Bật Đạt, P.15, Q.Tân Bình</v>
          </cell>
          <cell r="D1756">
            <v>0</v>
          </cell>
        </row>
        <row r="1757">
          <cell r="A1757">
            <v>0</v>
          </cell>
          <cell r="B1757" t="str">
            <v>Satrafoods PHẠM VĂN BẠCH</v>
          </cell>
          <cell r="C1757" t="str">
            <v>296 Phạm Văn Bạch, Phường 15, Q.Tân Bình</v>
          </cell>
          <cell r="D1757">
            <v>0</v>
          </cell>
        </row>
        <row r="1758">
          <cell r="A1758">
            <v>0</v>
          </cell>
          <cell r="B1758" t="str">
            <v>Satrafoods BÀU CÁT 8</v>
          </cell>
          <cell r="C1758" t="str">
            <v>44 - 46 Bàu Cát 8, P.11, Q.Tân Bình</v>
          </cell>
          <cell r="D1758">
            <v>0</v>
          </cell>
        </row>
        <row r="1759">
          <cell r="A1759">
            <v>0</v>
          </cell>
          <cell r="B1759" t="str">
            <v>Satrafoods TRẦN MAI NINH</v>
          </cell>
          <cell r="C1759" t="str">
            <v>108/2 Trần Mai Ninh, P.12, Q.Tân Bình</v>
          </cell>
          <cell r="D1759">
            <v>0</v>
          </cell>
        </row>
        <row r="1760">
          <cell r="A1760">
            <v>0</v>
          </cell>
          <cell r="B1760" t="str">
            <v>Satrafoods TRẦN VĂN QUANG</v>
          </cell>
          <cell r="C1760" t="str">
            <v>153 Trần Văn Quang, P.10, Q.Tân Bình</v>
          </cell>
          <cell r="D1760">
            <v>0</v>
          </cell>
        </row>
        <row r="1761">
          <cell r="A1761">
            <v>0</v>
          </cell>
          <cell r="B1761" t="str">
            <v>Satrafoods LÊ TRỌNG TẤN</v>
          </cell>
          <cell r="C1761" t="str">
            <v>262 Lê Trọng Tấn, P.Tây Thạnh, Quận Tân Phú</v>
          </cell>
          <cell r="D1761">
            <v>0</v>
          </cell>
        </row>
        <row r="1762">
          <cell r="A1762">
            <v>0</v>
          </cell>
          <cell r="B1762" t="str">
            <v>Satrafoods THẠCH LAM</v>
          </cell>
          <cell r="C1762" t="str">
            <v>119 Thạch Lam, P.Hiệp Tân, Quận Tân Phú</v>
          </cell>
          <cell r="D1762">
            <v>0</v>
          </cell>
        </row>
        <row r="1763">
          <cell r="A1763">
            <v>0</v>
          </cell>
          <cell r="B1763" t="str">
            <v>Satrafoods VƯỜN LÀI</v>
          </cell>
          <cell r="C1763" t="str">
            <v>141 Vườn Lài, P.Phú Thọ Hòa, Quận Tân Phú</v>
          </cell>
          <cell r="D1763">
            <v>0</v>
          </cell>
        </row>
        <row r="1764">
          <cell r="A1764">
            <v>0</v>
          </cell>
          <cell r="B1764" t="str">
            <v>Satrafoods TÂN HƯƠNG</v>
          </cell>
          <cell r="C1764" t="str">
            <v>121-121A Tân Hương, P.Tân Quý, Quận Tân Phú</v>
          </cell>
          <cell r="D1764">
            <v>0</v>
          </cell>
        </row>
        <row r="1765">
          <cell r="A1765">
            <v>0</v>
          </cell>
          <cell r="B1765" t="str">
            <v>Satrafoods LÊ VĨNH HÒA</v>
          </cell>
          <cell r="C1765" t="str">
            <v>78 Lê Vĩnh Hòa, P.Phú Thọ Hòa, Q Tân Phú</v>
          </cell>
          <cell r="D1765">
            <v>0</v>
          </cell>
        </row>
        <row r="1766">
          <cell r="A1766">
            <v>0</v>
          </cell>
          <cell r="B1766" t="str">
            <v>Satrafoods DƯƠNG ĐỨC HIỀN</v>
          </cell>
          <cell r="C1766" t="str">
            <v>33 Dương Đức Hiền, P.Tây Thạnh, Q.Tân Phú</v>
          </cell>
          <cell r="D1766">
            <v>0</v>
          </cell>
        </row>
        <row r="1767">
          <cell r="A1767">
            <v>0</v>
          </cell>
          <cell r="B1767" t="str">
            <v>Satrafoods NGUYỄN XUÂN KHOÁT</v>
          </cell>
          <cell r="C1767" t="str">
            <v>25 Nguyễn Xuân Khoát, P.Tân Thành, Q.Tân Phú</v>
          </cell>
          <cell r="D1767">
            <v>0</v>
          </cell>
        </row>
        <row r="1768">
          <cell r="A1768">
            <v>0</v>
          </cell>
          <cell r="B1768" t="str">
            <v>Satrafoods THOẠI NGỌC HẦU</v>
          </cell>
          <cell r="C1768" t="str">
            <v>Số 2 Thoại Ngọc Hầu, P.Hòa Thạnh, Q.Tân Phú</v>
          </cell>
          <cell r="D1768">
            <v>0</v>
          </cell>
        </row>
        <row r="1769">
          <cell r="A1769">
            <v>0</v>
          </cell>
          <cell r="B1769" t="str">
            <v>Satrafoods LUỸ BÁN BÍCH</v>
          </cell>
          <cell r="C1769" t="str">
            <v>503 Lũy Bán Bích, P.Phú Thạnh, Q.Tân Phú</v>
          </cell>
          <cell r="D1769">
            <v>0</v>
          </cell>
        </row>
        <row r="1770">
          <cell r="A1770">
            <v>0</v>
          </cell>
          <cell r="B1770" t="str">
            <v>Satrafoods KHA VẠN CÂN</v>
          </cell>
          <cell r="C1770" t="str">
            <v>1182 Kha Vạn Cân, P.Linh Chiểu, Quận Thủ Đức</v>
          </cell>
          <cell r="D1770">
            <v>0</v>
          </cell>
        </row>
        <row r="1771">
          <cell r="A1771">
            <v>0</v>
          </cell>
          <cell r="B1771" t="str">
            <v>TTTM Satra đường Phạm Hùng</v>
          </cell>
          <cell r="C1771" t="str">
            <v>C6/27 Phạm Hùng, Xã Bình Hưng, Huyện Bình Chánh, Thành phố Hồ Chí Minh, Việt Nam</v>
          </cell>
          <cell r="D1771">
            <v>0</v>
          </cell>
        </row>
        <row r="1772">
          <cell r="A1772">
            <v>0</v>
          </cell>
          <cell r="B1772" t="str">
            <v>Satrafoods HỒ VĂN TƯ</v>
          </cell>
          <cell r="C1772" t="str">
            <v>60 Hồ Văn Tư, P.Trường Thọ, Quận Thủ Đức</v>
          </cell>
          <cell r="D1772">
            <v>0</v>
          </cell>
        </row>
        <row r="1773">
          <cell r="A1773">
            <v>0</v>
          </cell>
          <cell r="B1773" t="str">
            <v>Satrafoods ĐƯỜNG SỐ 5</v>
          </cell>
          <cell r="C1773" t="str">
            <v>16 Đường số 5, P.Linh Xuân, Quận Thủ Đức</v>
          </cell>
          <cell r="D1773">
            <v>0</v>
          </cell>
        </row>
        <row r="1774">
          <cell r="A1774">
            <v>0</v>
          </cell>
          <cell r="B1774" t="str">
            <v>Satrafoods DÂN CHỦ</v>
          </cell>
          <cell r="C1774" t="str">
            <v>29 Dân Chủ, P.Bình Thọ, Quận Thủ Đức</v>
          </cell>
          <cell r="D1774">
            <v>0</v>
          </cell>
        </row>
        <row r="1775">
          <cell r="A1775">
            <v>0</v>
          </cell>
          <cell r="B1775" t="str">
            <v>Satrafoods ĐẶNG VĂN BI</v>
          </cell>
          <cell r="C1775" t="str">
            <v>64 Đặng Văn Bi, KP 4, P.Bình Thọ, Quận Thủ Đức</v>
          </cell>
          <cell r="D1775">
            <v>0</v>
          </cell>
        </row>
        <row r="1776">
          <cell r="A1776">
            <v>0</v>
          </cell>
          <cell r="B1776" t="str">
            <v>Satrafoods TÔ NGỌC VÂN</v>
          </cell>
          <cell r="C1776" t="str">
            <v>252 Tô Ngọc Vân, KP 3, P.Linh Đông, Quận Thủ Đức</v>
          </cell>
          <cell r="D1776">
            <v>0</v>
          </cell>
        </row>
        <row r="1777">
          <cell r="A1777" t="str">
            <v>STD11</v>
          </cell>
          <cell r="B1777" t="str">
            <v>Satrafoods  ĐƯỜNG SỐ 11</v>
          </cell>
          <cell r="C1777" t="str">
            <v>65 Đường số 11, KP4, P.Linh Xuân, Q.Thủ Đức</v>
          </cell>
          <cell r="D1777">
            <v>0</v>
          </cell>
        </row>
        <row r="1778">
          <cell r="A1778">
            <v>0</v>
          </cell>
          <cell r="B1778" t="str">
            <v>Satrafoods ĐƯỜNG SỐ 8</v>
          </cell>
          <cell r="C1778" t="str">
            <v>36 Đường Số 8, KP1, P.Linh Xuân, Q.Thủ Đức</v>
          </cell>
          <cell r="D1778">
            <v>0</v>
          </cell>
        </row>
        <row r="1779">
          <cell r="A1779">
            <v>0</v>
          </cell>
          <cell r="B1779" t="str">
            <v>Satrafoods ĐƯỜNG SỐ 2</v>
          </cell>
          <cell r="C1779" t="str">
            <v>118A Đường Số 2, KP9, P.Trường Thọ, Q.Thủ Đức</v>
          </cell>
          <cell r="D1779">
            <v>0</v>
          </cell>
        </row>
        <row r="1780">
          <cell r="A1780">
            <v>0</v>
          </cell>
          <cell r="B1780" t="str">
            <v>Satrafoods TÔ VĨNH DIỆN</v>
          </cell>
          <cell r="C1780" t="str">
            <v>46 Tô Vĩnh Diện, P.Linh Chiểu, Q.Thủ Đức</v>
          </cell>
          <cell r="D1780">
            <v>0</v>
          </cell>
        </row>
        <row r="1781">
          <cell r="A1781">
            <v>0</v>
          </cell>
          <cell r="B1781" t="str">
            <v>Satrafoods VẠN PHÚC</v>
          </cell>
          <cell r="C1781" t="str">
            <v>N23, Khu nhà ở Vạn Phúc 1, Quốc Lộ 13, P.Hiệp Bình Phước, Q.Thủ Đức</v>
          </cell>
          <cell r="D1781">
            <v>0</v>
          </cell>
        </row>
        <row r="1782">
          <cell r="A1782">
            <v>0</v>
          </cell>
          <cell r="B1782" t="str">
            <v>Satrafoods ĐƯỜNG SỐ 6</v>
          </cell>
          <cell r="C1782" t="str">
            <v>11 Đường số 6, KP 3, P.Linh Trung, Q.Thủ Đức</v>
          </cell>
          <cell r="D1782">
            <v>0</v>
          </cell>
        </row>
        <row r="1783">
          <cell r="A1783">
            <v>0</v>
          </cell>
          <cell r="B1783" t="str">
            <v>Satrafoods LÊ THỊ HOA</v>
          </cell>
          <cell r="C1783" t="str">
            <v>244 Lê Thị Hoa, KP5, P.Bình Chiểu, Q.Thủ Đức</v>
          </cell>
          <cell r="D1783">
            <v>0</v>
          </cell>
        </row>
        <row r="1784">
          <cell r="A1784">
            <v>0</v>
          </cell>
          <cell r="B1784" t="str">
            <v>Satrafoods HIỆP BÌNH</v>
          </cell>
          <cell r="C1784" t="str">
            <v>187 Hiệp Bình, KP7, P.Hiệp Bình Chánh, Q.Thủ Đức</v>
          </cell>
          <cell r="D1784">
            <v>0</v>
          </cell>
        </row>
        <row r="1785">
          <cell r="A1785">
            <v>0</v>
          </cell>
          <cell r="B1785" t="str">
            <v>Satrafoods TỈNH LỘ 43</v>
          </cell>
          <cell r="C1785" t="str">
            <v>740 Tỉnh Lộ 43, Khu phố 3, P.Bình Chiểu, Q.Thủ Đức</v>
          </cell>
          <cell r="D1785">
            <v>0</v>
          </cell>
        </row>
        <row r="1786">
          <cell r="A1786">
            <v>0</v>
          </cell>
          <cell r="B1786" t="str">
            <v>Satrafoods ĐƯỜNG 8 - 2</v>
          </cell>
          <cell r="C1786" t="str">
            <v>23 Đường 8, KP3, P.Linh Trung, Q.Thủ Đức</v>
          </cell>
          <cell r="D1786">
            <v>0</v>
          </cell>
        </row>
        <row r="1787">
          <cell r="A1787">
            <v>0</v>
          </cell>
          <cell r="B1787" t="str">
            <v>TRUNG TÂM PHÂN PHỐI SATRA</v>
          </cell>
          <cell r="C1787" t="str">
            <v>204-206 Lê Thánh Tôn, Phường Bến Thành, Quận 1, TP. Hồ Chí Minh</v>
          </cell>
          <cell r="D1787">
            <v>0</v>
          </cell>
        </row>
        <row r="1788">
          <cell r="A1788">
            <v>0</v>
          </cell>
          <cell r="B1788" t="str">
            <v>TRUNG TÂM ĐIỀU HÀNH SATRAFOODS</v>
          </cell>
          <cell r="C1788" t="str">
            <v>455 Võ Văn Tần, Phường 05, Quận 3, Thành phố Hồ Chí Minh, Việt Nam</v>
          </cell>
          <cell r="D1788">
            <v>0</v>
          </cell>
        </row>
        <row r="1789">
          <cell r="A1789">
            <v>0</v>
          </cell>
          <cell r="B1789" t="str">
            <v>Trung Tâm Thương Mại Satra Củ Chi</v>
          </cell>
          <cell r="C1789" t="str">
            <v>1239 Tỉnh Lộ 8, Ấp Thạnh An, Xã Trung An, Huyện Củ Chi, Thành phố Hồ Chí Minh, Việt Nam</v>
          </cell>
          <cell r="D1789">
            <v>0</v>
          </cell>
        </row>
        <row r="1790">
          <cell r="A1790">
            <v>0</v>
          </cell>
          <cell r="B1790" t="str">
            <v>Satrafoods 32 Nguyễn Thị Kiểu</v>
          </cell>
          <cell r="C1790" t="str">
            <v>32 Nguyễn Thị Kiểu, P.Hiệp Thành, Q.12</v>
          </cell>
          <cell r="D1790">
            <v>0</v>
          </cell>
        </row>
        <row r="1791">
          <cell r="A1791" t="str">
            <v>SBF</v>
          </cell>
          <cell r="B1791" t="str">
            <v>CHI NHÁNH CÔNG TY CỔ PHẦN SIBA FOOD VIỆT NAM TẠI HÀ NỘI</v>
          </cell>
          <cell r="C1791" t="str">
            <v>Tầng 12A, Tòa nhà Diamond Flower, KĐT mới N1, Số 48, đường Lê Văn Lương, Phường Nhân Chính, Quận Thanh Xuân, Thành Phố Hà nội, Việt Nam</v>
          </cell>
          <cell r="D1791">
            <v>0</v>
          </cell>
        </row>
        <row r="1792">
          <cell r="A1792" t="str">
            <v>SE7VENHA</v>
          </cell>
          <cell r="B1792" t="str">
            <v>Công Ty Cổ Phần Thương Mại Và Dịch Vụ Se7ven Việt Nam</v>
          </cell>
          <cell r="C1792" t="str">
            <v>Số 26, Ngõ 25, Bùi Huy Ích, Phường Hoàng Liệt, Quận Hoàng Mai, Hà Nội</v>
          </cell>
          <cell r="D1792">
            <v>0</v>
          </cell>
        </row>
        <row r="1793">
          <cell r="A1793" t="str">
            <v>SEMOFOOD</v>
          </cell>
          <cell r="B1793" t="str">
            <v>CÔNG TY TNHH XUẤT NHẬP KHẨU SEMOFOOD</v>
          </cell>
          <cell r="C1793" t="str">
            <v>53/24 đường Thạnh Lộc 14, Khu phố 3B, Phường Thạnh Lộc, Quận 12, Thành phố Hồ Chí Minh, Việt Nam</v>
          </cell>
          <cell r="D1793">
            <v>0</v>
          </cell>
        </row>
        <row r="1794">
          <cell r="A1794" t="str">
            <v>SENVANG</v>
          </cell>
          <cell r="B1794" t="str">
            <v>Công Ty TNHH Thương Mại Dịch Vụ  Giải Trí Sen Vàng</v>
          </cell>
          <cell r="C1794" t="str">
            <v>468 Lê Văn Việt, khu phố 2, Phường Tăng Nhơn Phú A, Quận 9, Thành phố Hồ Chí Minh</v>
          </cell>
          <cell r="D1794">
            <v>0</v>
          </cell>
        </row>
        <row r="1795">
          <cell r="A1795" t="str">
            <v>SENVANGHAI</v>
          </cell>
          <cell r="B1795" t="str">
            <v>Công Ty TNHH TM DV Nhà Hàng Sen Vàng Hai</v>
          </cell>
          <cell r="C1795" t="str">
            <v>16 Lê Quý Đôn, P.Bình Thọ, Quận Thủ Đức, TP.HCM.</v>
          </cell>
          <cell r="D1795">
            <v>0</v>
          </cell>
        </row>
        <row r="1796">
          <cell r="A1796" t="str">
            <v>SERIM</v>
          </cell>
          <cell r="B1796" t="str">
            <v>CÔNG TY TNHH  SERIM VIỆT NAM</v>
          </cell>
          <cell r="C1796" t="str">
            <v>Tổ dân phố Thịnh Vạn, Phường Minh Đức, Thị xã Mỹ Hào, Hưng Yên, Việt Nam</v>
          </cell>
          <cell r="D1796">
            <v>0</v>
          </cell>
        </row>
        <row r="1797">
          <cell r="A1797" t="str">
            <v>SEVENSYSTEM</v>
          </cell>
          <cell r="B1797" t="str">
            <v>CÔNG TY CỔ PHẦN  SEVEN SYSTEM VIỆT NAM</v>
          </cell>
          <cell r="C1797" t="str">
            <v>412 Nguyễn Thị Minh Khai, Phường 5, Quận 3, Thành phố Hồ Chí Minh, Việt Nam</v>
          </cell>
          <cell r="D1797">
            <v>0</v>
          </cell>
        </row>
        <row r="1798">
          <cell r="A1798" t="str">
            <v>SGMART</v>
          </cell>
          <cell r="B1798" t="str">
            <v>CÔNG TY TNHH SAIGON MART</v>
          </cell>
          <cell r="C1798" t="str">
            <v>Số 0.03 Chung cư Flora Mizuki -CC1-A; ấp 3A, Xã Bình Hưng, Huyện Bình Chánh, Thành phố Hồ Chí Minh, Việt Nam</v>
          </cell>
          <cell r="D1798">
            <v>0</v>
          </cell>
        </row>
        <row r="1799">
          <cell r="A1799" t="str">
            <v>SHINSEN</v>
          </cell>
          <cell r="B1799" t="str">
            <v>CÔNG TY CỔ PHẦN SHINSEN GROUP</v>
          </cell>
          <cell r="C1799" t="str">
            <v>76D Phạm Viết Chánh, Phường 19, Quận Bình Thạnh, Thành phố Hồ Chí Minh, Việt Nam</v>
          </cell>
          <cell r="D1799">
            <v>0</v>
          </cell>
        </row>
        <row r="1800">
          <cell r="A1800" t="str">
            <v>SHINSEN0001</v>
          </cell>
          <cell r="B1800" t="str">
            <v>Shinsen Cửa Hàng Nguyễn Văn Công</v>
          </cell>
          <cell r="C1800" t="str">
            <v>Gò Vấp, HCM</v>
          </cell>
          <cell r="D1800">
            <v>0</v>
          </cell>
        </row>
        <row r="1801">
          <cell r="A1801" t="str">
            <v>SHINSEN0002</v>
          </cell>
          <cell r="B1801" t="str">
            <v>Shinsen Cửa Hàng Nguyễn Văn Đậu</v>
          </cell>
          <cell r="C1801" t="str">
            <v>Phú Nhuận, HCM</v>
          </cell>
          <cell r="D1801">
            <v>0</v>
          </cell>
        </row>
        <row r="1802">
          <cell r="A1802" t="str">
            <v>SIBA</v>
          </cell>
          <cell r="B1802" t="str">
            <v>CHI NHÁNH CÔNG TY CỔ PHẦN SIBA FOOD VIỆT NAM TẠI HÀ NỘI</v>
          </cell>
          <cell r="C1802" t="str">
            <v>Tầng 12A, toà nhà Diamond Flower, Khu đô thị mới N1, số 48, đường Lê Văn Lương, Phường Nhân Chính, Quận Thanh Xuân, Thành phố Hà Nội, Việt Nam</v>
          </cell>
          <cell r="D1802">
            <v>0</v>
          </cell>
        </row>
        <row r="1803">
          <cell r="A1803" t="str">
            <v>SIBAFOOD</v>
          </cell>
          <cell r="B1803" t="str">
            <v>CÔNG TY CỔ PHẦN SIBA FOOP VIỆT NAM TẠI HÀ NỘI</v>
          </cell>
          <cell r="C1803" t="str">
            <v>Tầng 12A, Tòa nhà Diamond Flower, KĐT mới N1, Số 48, đường Lê Văn Lương, Phường Nhân Chính, Quận Thanh Xuân, Thành Phố Hà nội, Việt Nam</v>
          </cell>
          <cell r="D1803">
            <v>0</v>
          </cell>
        </row>
        <row r="1804">
          <cell r="A1804" t="str">
            <v>SIEUTHIJMART</v>
          </cell>
          <cell r="B1804" t="str">
            <v>Công Ty Cổ Phần Thương Mại Dịch Vụ JM Quốc Tế</v>
          </cell>
          <cell r="C1804" t="str">
            <v>L1-01 Tầng 1, Tòa Nhà Gold View, 346 Bến Vân Đồn, Phường 01, Quận 4, Tp. Hồ Chí Minh</v>
          </cell>
          <cell r="D1804">
            <v>0</v>
          </cell>
        </row>
        <row r="1805">
          <cell r="A1805" t="str">
            <v>SIEUTHITHANHNGHIA</v>
          </cell>
          <cell r="B1805" t="str">
            <v>Siêu thị Quảng Ngãi-CN DNTN sách Thành Nghĩa</v>
          </cell>
          <cell r="C1805" t="str">
            <v>70 Hùng Vương, TP Quảng Ngãi, Tỉnh Quảng Ngãi</v>
          </cell>
          <cell r="D1805">
            <v>0</v>
          </cell>
        </row>
        <row r="1806">
          <cell r="A1806" t="str">
            <v>SIEUVIET</v>
          </cell>
          <cell r="B1806" t="str">
            <v>CÔNG TY CỔ PHẦN NGUỒN NHÂN LỰC SIÊU VIỆT</v>
          </cell>
          <cell r="C1806" t="str">
            <v>111D Lý Chính Thắng, Phường 07, Quận 3, TP Hồ Chí Minh</v>
          </cell>
          <cell r="D1806">
            <v>0</v>
          </cell>
        </row>
        <row r="1807">
          <cell r="A1807" t="str">
            <v>SIMPLYGOVAP</v>
          </cell>
          <cell r="B1807" t="str">
            <v>Chi Nhánh Công Ty TNHH International Simply Mart</v>
          </cell>
          <cell r="C1807" t="str">
            <v>359 Phạm Văn Chiêu, Phường 14, Quận Gò Vấp, TP.HCM</v>
          </cell>
          <cell r="D1807">
            <v>0</v>
          </cell>
        </row>
        <row r="1808">
          <cell r="A1808" t="str">
            <v>SIMPLYMART</v>
          </cell>
          <cell r="B1808" t="str">
            <v>CÔNG TY TNHH INTERNATIONAL SIMPLY MART</v>
          </cell>
          <cell r="C1808" t="str">
            <v>240 TRẦN BÌNH TRỌNG, PHƯỜNG 4, QUẬN 5, TP.HCM</v>
          </cell>
          <cell r="D1808">
            <v>0</v>
          </cell>
        </row>
        <row r="1809">
          <cell r="A1809" t="str">
            <v>SINHHASUA</v>
          </cell>
          <cell r="B1809" t="str">
            <v>CÔNG TY TNHH ĐẦU TƯ THƯƠNG MẠI DỊCH VỤ SINH HÀ</v>
          </cell>
          <cell r="C1809" t="str">
            <v>576/30 QUANG TRUNG, PHƯỜNG 11, QUẬN GÒ VẤP, THÀNH PHỐ HỒ CHÍ MINH, VIỆT NAM</v>
          </cell>
          <cell r="D1809">
            <v>0</v>
          </cell>
        </row>
        <row r="1810">
          <cell r="A1810" t="str">
            <v>SMART</v>
          </cell>
          <cell r="B1810" t="str">
            <v>CÔNG TY TNHH KINH DOANH THƯƠNG MẠI VÀ DỊCH VỤ SUNSHINE MART</v>
          </cell>
          <cell r="C1810" t="str">
            <v>Tầng 1 Tòa Sunshine Center, số 16 đường Phạm Hùng, Phường Mỹ Đình 2, Quận Nam Từ Liêm, Thành phố Hà Nội, Việt Nam</v>
          </cell>
          <cell r="D1810">
            <v>0</v>
          </cell>
        </row>
        <row r="1811">
          <cell r="A1811" t="str">
            <v>SODEXOPASS</v>
          </cell>
          <cell r="B1811" t="str">
            <v>CÔNG TY TNHH MỘT THÀNH VIÊN SODEXO PASS VIỆT NAM</v>
          </cell>
          <cell r="C1811" t="str">
            <v>TẦNG 5, PHÒNG 5.8, TÒA NHÀ E-TOWN 2, SỐ 364 CỘNG HÒA, PHƯỜNG 13, QUẬN TÂN BÌNH, Tp. Hồ CHÍ MINH</v>
          </cell>
          <cell r="D1811">
            <v>0</v>
          </cell>
        </row>
        <row r="1812">
          <cell r="A1812" t="str">
            <v>SONGNGOC</v>
          </cell>
          <cell r="B1812" t="str">
            <v>CÔNG TY TNHH MTV SONG NGỌC</v>
          </cell>
          <cell r="C1812" t="str">
            <v>144/8C Hưng Phú, Phường 8, Quận 8, Thành phố Hồ Chí Minh, Việt Nam</v>
          </cell>
          <cell r="D1812">
            <v>0</v>
          </cell>
        </row>
        <row r="1813">
          <cell r="A1813" t="str">
            <v>SONGNGOC-001</v>
          </cell>
          <cell r="B1813" t="str">
            <v>CHI NHÁNH CÔNG TY TNHH MTV SONG NGỌC</v>
          </cell>
          <cell r="C1813" t="str">
            <v>26 - 28 Đường số 10, KDC Bình Hưng, ấp 2, Xã Bình Hưng, Huyện Bình Chánh, Thành phố Hồ Chí Minh, Việt Nam</v>
          </cell>
          <cell r="D1813">
            <v>0</v>
          </cell>
        </row>
        <row r="1814">
          <cell r="A1814" t="str">
            <v>SONGNGUYEN</v>
          </cell>
          <cell r="B1814" t="str">
            <v>CÔNG TY TNHH MTV THỰC PHẨM SÀI GÒN SONG NGUYỄN</v>
          </cell>
          <cell r="C1814" t="str">
            <v>25 Đường Đặng Thùy Trâm, Phường 13, Quận Bình Thạnh, Thành phố Hồ Chí Minh, Việt Nam</v>
          </cell>
          <cell r="D1814">
            <v>0</v>
          </cell>
        </row>
        <row r="1815">
          <cell r="A1815" t="str">
            <v>songnguyen0001</v>
          </cell>
          <cell r="B1815" t="str">
            <v>CỬA HÀNG ĐẶNG THÙY TRÂM - Song Nguyễn</v>
          </cell>
          <cell r="C1815" t="str">
            <v>25 Đường Đặng Thùy Trâm, Phường 13, Quận Bình Thạnh, Thành phố Hồ Chí Minh, Việt Nam</v>
          </cell>
          <cell r="D1815">
            <v>0</v>
          </cell>
        </row>
        <row r="1816">
          <cell r="A1816" t="str">
            <v>SONGTRA</v>
          </cell>
          <cell r="B1816" t="str">
            <v>CÔNG TY TNHH TM SÔNG TRÀ</v>
          </cell>
          <cell r="C1816" t="str">
            <v>35-37 Bến Chương Dương, P.Nguyễn Thái Bình, Quận 1, TP.HCM.</v>
          </cell>
          <cell r="D1816">
            <v>0</v>
          </cell>
        </row>
        <row r="1817">
          <cell r="A1817" t="str">
            <v>SUAHANHTANPHU</v>
          </cell>
          <cell r="B1817" t="str">
            <v>PHẠM TRÍ HÙNG (CHÔM CHÔM C O R N E R)</v>
          </cell>
          <cell r="C1817" t="str">
            <v>Số 187, đường 30/4, KP1, Thị trấn Dương Đông, Huyện Phú Quốc, Kiên Giang, Việt Nam</v>
          </cell>
          <cell r="D1817">
            <v>0</v>
          </cell>
        </row>
        <row r="1818">
          <cell r="A1818" t="str">
            <v>SUANAMDUNG</v>
          </cell>
          <cell r="B1818" t="str">
            <v>CÔNG TY TNHH ĐẦU TƯ KINH DOANH THƯƠNG MẠI NAM DUNG</v>
          </cell>
          <cell r="C1818" t="str">
            <v>532/21/6/5  Đường Kinh Dương Vương, Khu Y Tế KTC, Phường Bình Trị Đông B, Quận Bình Tân, TP.HCM</v>
          </cell>
          <cell r="D1818">
            <v>0</v>
          </cell>
        </row>
        <row r="1819">
          <cell r="A1819" t="str">
            <v>SUATHAO-Q3</v>
          </cell>
          <cell r="B1819" t="str">
            <v>CÔNG TY TNHH PHÁT TRIỂN THƯƠNG MẠI HƯƠNG THỊ</v>
          </cell>
          <cell r="C1819" t="str">
            <v>210 Bis/8 Nguyễn Trãi, Phường Phạm Ngũ Lão, Quận 1, Tp. Hồ Chí Minh</v>
          </cell>
          <cell r="D1819">
            <v>0</v>
          </cell>
        </row>
        <row r="1820">
          <cell r="A1820" t="str">
            <v>TAKAHIRO</v>
          </cell>
          <cell r="B1820" t="str">
            <v>CÔNG TY CỔ PHẦN THỰC PHẨM TAKAHIRO</v>
          </cell>
          <cell r="C1820" t="str">
            <v>709 Đường số 7A, Phường An Phú, Quận 2, Thành phố Hồ Chí Minh, Việt Nam</v>
          </cell>
          <cell r="D1820">
            <v>0</v>
          </cell>
        </row>
        <row r="1821">
          <cell r="A1821" t="str">
            <v>TANMAP</v>
          </cell>
          <cell r="B1821" t="str">
            <v>CÔNG TY CP THƯƠNG MẠI TẤN MẬP</v>
          </cell>
          <cell r="C1821" t="str">
            <v>373 TÂN SƠN NHÌ, P.TÂN THÀNH, Q.TÂN PHÚ, HCM</v>
          </cell>
          <cell r="D1821">
            <v>0</v>
          </cell>
          <cell r="E1821">
            <v>0</v>
          </cell>
          <cell r="F1821">
            <v>0</v>
          </cell>
        </row>
        <row r="1822">
          <cell r="A1822" t="str">
            <v>TANPHUCUONG</v>
          </cell>
          <cell r="B1822" t="str">
            <v>CHI NHÁNH CÔNG TY TNHH HÓA CHẤT TÂN PHÚ CƯỜNG</v>
          </cell>
          <cell r="C1822" t="str">
            <v xml:space="preserve">Ngõ 81, phố Đức Giang, Phường Đức Giang, Quận Long Biên, Hà Nội </v>
          </cell>
          <cell r="D1822">
            <v>0</v>
          </cell>
        </row>
        <row r="1823">
          <cell r="A1823" t="str">
            <v>THAISUA</v>
          </cell>
          <cell r="B1823" t="str">
            <v>Hộ Kinh Doanh Anh Em Nhà Sóc</v>
          </cell>
          <cell r="C1823" t="str">
            <v>557 Điện Biên Phủ, Phường 1, Quận 3, Tp. Hồ Chí Minh</v>
          </cell>
          <cell r="D1823">
            <v>0</v>
          </cell>
        </row>
        <row r="1824">
          <cell r="A1824" t="str">
            <v>THANHNGHIA</v>
          </cell>
          <cell r="B1824" t="str">
            <v>SIÊU THỊ QUÃNG NGÃI -DNTN SÁCH THÀNH NGHĨA</v>
          </cell>
          <cell r="C1824" t="str">
            <v>70 ĐẠI LỘ HÙNG VƯƠNG -TP QUÃNG NGÃI -TỈNH QUÃNG NGÃI</v>
          </cell>
          <cell r="D1824">
            <v>0</v>
          </cell>
        </row>
        <row r="1825">
          <cell r="A1825" t="str">
            <v>THEGIOISUA-BINHPHUOC</v>
          </cell>
          <cell r="B1825" t="str">
            <v>HỆ THỐNG THẾ GIỚI SỮA</v>
          </cell>
          <cell r="C1825" t="str">
            <v>SỐ 6, ĐƯỜNG D20, PHƯỜNG TÂN BÌNH, TP. ĐỒNG XOÀI, BP.</v>
          </cell>
          <cell r="D1825">
            <v>0</v>
          </cell>
        </row>
        <row r="1826">
          <cell r="A1826" t="str">
            <v>THUEHAIPHONG</v>
          </cell>
          <cell r="B1826" t="str">
            <v>Cục Thuế Hải Phòng</v>
          </cell>
          <cell r="C1826" t="str">
            <v>Phòng Tài Chính - Kế Hoạch Quận Hải An - Điểm Thu Phí Số 9</v>
          </cell>
          <cell r="D1826">
            <v>0</v>
          </cell>
        </row>
        <row r="1827">
          <cell r="A1827" t="str">
            <v>THUHANGFOOD</v>
          </cell>
          <cell r="B1827" t="str">
            <v>Công Ty Cổ Phần Thu Hằng Food Việt Nam</v>
          </cell>
          <cell r="C1827" t="str">
            <v>Số 306, Tổ 1, Phố Phú Viên, Phường Bồ Đề, Quận Long Biên, Thành Phố Hà Nội, Việt Nam</v>
          </cell>
          <cell r="D1827">
            <v>0</v>
          </cell>
        </row>
        <row r="1828">
          <cell r="A1828" t="str">
            <v>THULOC</v>
          </cell>
          <cell r="B1828" t="str">
            <v>CÔNG TY TNHH THƯƠNG MẠI THU LỘC</v>
          </cell>
          <cell r="C1828" t="str">
            <v>272 Phan Văn Khỏe, Ấp 1, Xã Đạo Thạnh, Thành phố Mỹ Tho, Tỉnh Tiền Giang, Việt Nam</v>
          </cell>
          <cell r="D1828">
            <v>0</v>
          </cell>
        </row>
        <row r="1829">
          <cell r="A1829" t="str">
            <v>TIENDAT</v>
          </cell>
          <cell r="B1829" t="str">
            <v>CÔNG TY TNHH KINH DOANH THỰC PHẨM TIẾN ĐẠT</v>
          </cell>
          <cell r="C1829" t="str">
            <v>Số 87, ngõ 129 phố Đại Linh, Phường Trung Văn, Quận Nam Từ Liêm, Thành phố Hà Nội, Việt Nam</v>
          </cell>
          <cell r="D1829">
            <v>0</v>
          </cell>
        </row>
        <row r="1830">
          <cell r="A1830" t="str">
            <v>TIENGIANGSAIGON</v>
          </cell>
          <cell r="B1830" t="str">
            <v>CÔNG TY TNHH TMDV TIỀN GIANG - SÀI GÒN</v>
          </cell>
          <cell r="C1830" t="str">
            <v>Số 35 Ấp Bắc, P.5, TP.Mỹ Tho, Tỉnh Tiền Giang</v>
          </cell>
          <cell r="D1830">
            <v>0</v>
          </cell>
        </row>
        <row r="1831">
          <cell r="A1831" t="str">
            <v>TIKI</v>
          </cell>
          <cell r="B1831" t="str">
            <v>CÔNG TY TNHH MỘT THÀNH VIÊN THƯƠNG MẠI TI KI</v>
          </cell>
          <cell r="C1831" t="str">
            <v>52 út Tịch, Phường 4, Quận Tân Bình, Thành phố Hồ Chí Minh, Việt Nam</v>
          </cell>
          <cell r="D1831">
            <v>0</v>
          </cell>
        </row>
        <row r="1832">
          <cell r="A1832" t="str">
            <v>TIKIMFD10</v>
          </cell>
          <cell r="B1832" t="str">
            <v>TI KI- Kho MFD10</v>
          </cell>
          <cell r="C1832" t="str">
            <v>16A Lê Hồng Phong, Phường 12, Quận 10</v>
          </cell>
          <cell r="D1832">
            <v>0</v>
          </cell>
        </row>
        <row r="1833">
          <cell r="A1833" t="str">
            <v>TINTIN</v>
          </cell>
          <cell r="B1833" t="str">
            <v>CÔNG TY TNHH SIÊU THỊ TIN TIN</v>
          </cell>
          <cell r="C1833" t="str">
            <v>A1-00.02 Phan Chu Trinh, Phường Hiệp Phú, Thành phố Thủ Đức, Thành phố Hồ Chí Minh, Việt Nam</v>
          </cell>
          <cell r="D1833">
            <v>0</v>
          </cell>
        </row>
        <row r="1834">
          <cell r="A1834" t="str">
            <v>TMART</v>
          </cell>
          <cell r="B1834" t="str">
            <v>CÔNG TY CỔ PHẦN T - MARTSTORES</v>
          </cell>
          <cell r="C1834" t="str">
            <v>Số 6 Biệt thự 2, bán đảo Linh Đàm, Phường Hoàng Liệt, Quận Hoàng Mai, Thành phố Hà Nội, Việt Nam</v>
          </cell>
          <cell r="D1834">
            <v>0</v>
          </cell>
        </row>
        <row r="1835">
          <cell r="A1835" t="str">
            <v>tmphuockien</v>
          </cell>
          <cell r="B1835" t="str">
            <v>CÔNG TY CỔ PHẦN T - MARTSTORES</v>
          </cell>
          <cell r="C1835" t="str">
            <v>Số 6 Biệt thự 2, bán đảo Linh Đàm, Phường Hoàng Liệt, Quận Hoàng Mai, HN</v>
          </cell>
          <cell r="D1835" t="str">
            <v>850A Lê Văn Lương, xã Phước Kiểng, huyện Nhà Bè, HCM</v>
          </cell>
          <cell r="E1835" t="str">
            <v>Huyện Nhà Bè</v>
          </cell>
          <cell r="F1835" t="str">
            <v>Hồ Chí Minh</v>
          </cell>
        </row>
        <row r="1836">
          <cell r="A1836" t="str">
            <v>tmtran</v>
          </cell>
          <cell r="B1836" t="str">
            <v>CÔNG TY CỔ PHẦN T - MARTSTORES</v>
          </cell>
          <cell r="C1836" t="str">
            <v>Số 6 Biệt thự 2, bán đảo Linh Đàm, Phường Hoàng Liệt, Quận Hoàng Mai, HN</v>
          </cell>
          <cell r="D1836" t="str">
            <v>245 Trần Thị Cờ, P.Thới An, Q.12, HCM</v>
          </cell>
          <cell r="E1836" t="str">
            <v>Quận 12</v>
          </cell>
          <cell r="F1836" t="str">
            <v>Hồ Chí Minh</v>
          </cell>
        </row>
        <row r="1837">
          <cell r="A1837" t="str">
            <v>tmbui</v>
          </cell>
          <cell r="B1837" t="str">
            <v>CÔNG TY CỔ PHẦN T - MARTSTORES</v>
          </cell>
          <cell r="C1837" t="str">
            <v>Số 6 Biệt thự 2, bán đảo Linh Đàm, Phường Hoàng Liệt, Quận Hoàng Mai, HN</v>
          </cell>
          <cell r="D1837" t="str">
            <v>SỐ 71 71 BÙI VĂN NGỮ, P. TÂN CHÁNH HIỆP, Q.12, HCM</v>
          </cell>
          <cell r="E1837" t="str">
            <v>Quận 12</v>
          </cell>
          <cell r="F1837" t="str">
            <v>Hồ Chí Minh</v>
          </cell>
        </row>
        <row r="1838">
          <cell r="A1838" t="str">
            <v>tmht13</v>
          </cell>
          <cell r="B1838" t="str">
            <v>CÔNG TY CỔ PHẦN T - MARTSTORES</v>
          </cell>
          <cell r="C1838" t="str">
            <v>Số 6 Biệt thự 2, bán đảo Linh Đàm, Phường Hoàng Liệt, Quận Hoàng Mai, HN</v>
          </cell>
          <cell r="D1838" t="str">
            <v>SỐ 232 ĐƯỜNG HT13, P. HIỆP THÀNH, QUẬN 12, TP HCM</v>
          </cell>
          <cell r="E1838" t="str">
            <v>Quận 12</v>
          </cell>
          <cell r="F1838" t="str">
            <v>Hồ Chí Minh</v>
          </cell>
        </row>
        <row r="1839">
          <cell r="A1839" t="str">
            <v>TMARTHATECO</v>
          </cell>
          <cell r="B1839" t="str">
            <v>TRẦN HẢI ĐĂNG</v>
          </cell>
          <cell r="C1839" t="str">
            <v>Tầng 1, Tòa B, Dự Án Hateco Hoàng Mai, Sở Thượng, Phường Yên Sở, Quận Hoàng Mai, TP.Hà Nội</v>
          </cell>
          <cell r="D1839">
            <v>0</v>
          </cell>
        </row>
        <row r="1840">
          <cell r="A1840" t="str">
            <v>TOANTHANG</v>
          </cell>
          <cell r="B1840" t="str">
            <v>CÔNG TY TNHH ĐẦU TƯ PHÁT TRIỂN KINH DOANH TOÀN THẮNG</v>
          </cell>
          <cell r="C1840" t="str">
            <v xml:space="preserve"> Số 8 đường số 3, KDC Đại Phúc, xã Bình Hưng, huyện Bình Chánh, TPHCM</v>
          </cell>
          <cell r="D1840">
            <v>0</v>
          </cell>
        </row>
        <row r="1841">
          <cell r="A1841" t="str">
            <v>TPVBT</v>
          </cell>
          <cell r="B1841" t="str">
            <v>CN D5 - CÔNG TY CỔ PHẦN DỊCH VỤ THỰC PHẨM VÀNG</v>
          </cell>
          <cell r="C1841" t="str">
            <v>87-89 Đường D5, Phường 25, Quận Bình Thạnh, TP. Hồ Chí Minh</v>
          </cell>
          <cell r="D1841">
            <v>0</v>
          </cell>
        </row>
        <row r="1842">
          <cell r="A1842" t="str">
            <v>TPVCT</v>
          </cell>
          <cell r="B1842" t="str">
            <v>CN CÔNG TY CỔ PHẦN DỊCH VỤ THỰC PHẨM VÀNG -  QUÁN GÀ RÁN &amp; THỊT NƯỚNG CHICK KEBABS</v>
          </cell>
          <cell r="C1842" t="str">
            <v>Số 2-2A Cao Thắng, Phường 05, Quận 3, Thành phố Hồ Chí Minh, Việt Nam</v>
          </cell>
          <cell r="D1842">
            <v>0</v>
          </cell>
        </row>
        <row r="1843">
          <cell r="A1843" t="str">
            <v>TPVLDH</v>
          </cell>
          <cell r="B1843" t="str">
            <v>CN CÔNG TY CP DV THỰC PHẨM VÀNG -  QUÁN GÀ RÁN &amp; THỊT NƯỚNG CHICK KEBABS</v>
          </cell>
          <cell r="C1843" t="str">
            <v>Tầng Trệt, Tầng 2, Tầng 3 Số 8-9-10 Lô 4, Khu B, Lê Đại Hành, Phường15, Quận 11, TP.HCM, Việt Nam</v>
          </cell>
          <cell r="D1843">
            <v>0</v>
          </cell>
        </row>
        <row r="1844">
          <cell r="A1844" t="str">
            <v>TPVLVS</v>
          </cell>
          <cell r="B1844" t="str">
            <v>CN  CÔNG TY CỔ PHẦN DỊCH VỤ THỰC PHẨM VÀNG -  QUÁN GÀ RÁN &amp; THỊT NƯỚNG CHICK KEBABS</v>
          </cell>
          <cell r="C1844" t="str">
            <v>351 Lê Văn Sỹ, Phường 1, Quận Tân Bình, Thành phố Hồ Chí Minh, Việt Nam</v>
          </cell>
          <cell r="D1844">
            <v>0</v>
          </cell>
        </row>
        <row r="1845">
          <cell r="A1845" t="str">
            <v>TPVNTP</v>
          </cell>
          <cell r="B1845" t="str">
            <v>CN NGUYỄN TRI PHƯƠNG - CÔNG TY CỔ PHẦN DỊCH VỤ THỰC PHẨM VÀNG</v>
          </cell>
          <cell r="C1845" t="str">
            <v>Số 222-224 Nguyễn Tri Phương, Phường 4, Quận 10, Tp.Hồ Chí Minh</v>
          </cell>
          <cell r="D1845">
            <v>0</v>
          </cell>
        </row>
        <row r="1846">
          <cell r="A1846" t="str">
            <v>TPVPVT</v>
          </cell>
          <cell r="B1846" t="str">
            <v>CN PHAN VĂN TRỊ - CÔNG TY CỔ PHẦN DỊCH VỤ THỰC PHẨM VÀNG</v>
          </cell>
          <cell r="C1846" t="str">
            <v>1445 Phan Văn Trị, Phường 10, Quận Gò Vấp, TP.Hồ Chí Minh</v>
          </cell>
          <cell r="D1846">
            <v>0</v>
          </cell>
        </row>
        <row r="1847">
          <cell r="A1847" t="str">
            <v>TPVTKD</v>
          </cell>
          <cell r="B1847" t="str">
            <v>CHI NHÁNH TRẦN KHÁNH DƯ-CÔNG TY CỔ PHẦN DỊCH VỤ THỰC PHẨM VÀNG</v>
          </cell>
          <cell r="C1847" t="str">
            <v>Số 5 Trần Khánh Dư, Phường Tân Định, Quận 1, Thành phố Hồ Chí Minh</v>
          </cell>
          <cell r="D1847">
            <v>0</v>
          </cell>
        </row>
        <row r="1848">
          <cell r="A1848" t="str">
            <v>TPVTVD</v>
          </cell>
          <cell r="B1848" t="str">
            <v>CHI NHÁNH TÔ VĨNH DIỆN- CÔNG TY CỔ PHẦN DỊCH VỤ THỰC PHẨM VÀNG</v>
          </cell>
          <cell r="C1848" t="str">
            <v>13 Tô Vĩnh Diện, Phường Linh Chiểu, Quận Thủ Đức, TP. Hồ Chí Minh</v>
          </cell>
          <cell r="D1848">
            <v>0</v>
          </cell>
        </row>
        <row r="1849">
          <cell r="A1849" t="str">
            <v>TRUNGTUYEN</v>
          </cell>
          <cell r="B1849" t="str">
            <v>CÔNG TY TNHH THƯƠNG MẠI DỊCH VỤ KINH DOANH TRUNG TUYẾN</v>
          </cell>
          <cell r="C1849" t="str">
            <v>867A Nguyễn Văn Quá, phường Đông Hưng Thuận, Quận 12, Thành phố Hồ Chí Minh, Việt Nam</v>
          </cell>
          <cell r="D1849">
            <v>0</v>
          </cell>
        </row>
        <row r="1850">
          <cell r="A1850" t="str">
            <v>TRUONGTHINH</v>
          </cell>
          <cell r="B1850" t="str">
            <v>CÔNG TY TNHH TRƯỜNG THỊNH</v>
          </cell>
          <cell r="C1850" t="str">
            <v>Thôn Thượng, Xã Phùng xá, Huyện Mỹ Đức, Thành phố Hà Nội, Việt Nam</v>
          </cell>
          <cell r="D1850">
            <v>0</v>
          </cell>
        </row>
        <row r="1851">
          <cell r="A1851" t="str">
            <v>TTTMCHOLIMEX</v>
          </cell>
          <cell r="B1851" t="str">
            <v>CN CÔNG TY CP XUẤT NHẬP KHẨU VÀ ĐẦU TƯ CHỢ LỚN (CHOLIMEX)  - TTTM CHOLIMEX</v>
          </cell>
          <cell r="C1851" t="str">
            <v>631 Nguyễn Trãi, Phường 11, Quận 5, TP. Hồ Chí Minh, Việt Nam</v>
          </cell>
          <cell r="D1851">
            <v>0</v>
          </cell>
        </row>
        <row r="1852">
          <cell r="A1852" t="str">
            <v>UNIT</v>
          </cell>
          <cell r="B1852" t="str">
            <v>CÔNG TY TNHH HÀNG TIÊU DÙNG UNIT</v>
          </cell>
          <cell r="C1852" t="str">
            <v>Số nhà 9, Ngõ 7, Đường Lê Đức Thọ, Phường Mỹ Đình 2, Quận Nam Từ Liêm, Thành phố Hà Nội, Việt Nam</v>
          </cell>
          <cell r="D1852">
            <v>0</v>
          </cell>
          <cell r="E1852">
            <v>0</v>
          </cell>
          <cell r="F1852">
            <v>0</v>
          </cell>
        </row>
        <row r="1853">
          <cell r="A1853" t="str">
            <v>eco</v>
          </cell>
          <cell r="B1853" t="str">
            <v>CÔNG TY TNHH HÀNG TIÊU DÙNG UNIT</v>
          </cell>
          <cell r="C1853" t="str">
            <v>Số nhà 9, Ngõ 7, Đường Lê Đức Thọ, Phường Mỹ Đình 2, Quận Nam Từ Liêm, HN</v>
          </cell>
          <cell r="D1853" t="str">
            <v>Ecomart chung cư osaka ngõ 48 Ngọc Hồi) 02471002626</v>
          </cell>
          <cell r="E1853" t="str">
            <v>TỈNH</v>
          </cell>
          <cell r="F1853" t="str">
            <v>TỈNH</v>
          </cell>
        </row>
        <row r="1854">
          <cell r="A1854" t="str">
            <v>ecoc</v>
          </cell>
          <cell r="B1854" t="str">
            <v>CÔNG TY TNHH HÀNG TIÊU DÙNG UNIT</v>
          </cell>
          <cell r="C1854" t="str">
            <v>Số nhà 9, Ngõ 7, Đường Lê Đức Thọ, Phường Mỹ Đình 2, Quận Nam Từ Liêm, HN</v>
          </cell>
          <cell r="D1854" t="str">
            <v>Ecomart S2.12 Vinhome Ocean Park 02471097686</v>
          </cell>
          <cell r="E1854" t="str">
            <v>TỈNH</v>
          </cell>
          <cell r="F1854" t="str">
            <v>TỈNH</v>
          </cell>
        </row>
        <row r="1855">
          <cell r="A1855" t="str">
            <v>ecnguyen</v>
          </cell>
          <cell r="B1855" t="str">
            <v>CÔNG TY TNHH HÀNG TIÊU DÙNG UNIT</v>
          </cell>
          <cell r="C1855" t="str">
            <v>Số nhà 9, Ngõ 7, Đường Lê Đức Thọ, Phường Mỹ Đình 2, Quận Nam Từ Liêm, HN</v>
          </cell>
          <cell r="D1855" t="str">
            <v>Ecomart Tầng 1 HUB3 60 Nguyễn Đức Cảnh 0979670766</v>
          </cell>
          <cell r="E1855" t="str">
            <v>TỈNH</v>
          </cell>
          <cell r="F1855" t="str">
            <v>TỈNH</v>
          </cell>
        </row>
        <row r="1856">
          <cell r="A1856" t="str">
            <v>ecle</v>
          </cell>
          <cell r="B1856" t="str">
            <v>CÔNG TY TNHH HÀNG TIÊU DÙNG UNIT</v>
          </cell>
          <cell r="C1856" t="str">
            <v>Số nhà 9, Ngõ 7, Đường Lê Đức Thọ, Phường Mỹ Đình 2, Quận Nam Từ Liêm, HN</v>
          </cell>
          <cell r="D1856" t="str">
            <v>Ecomart Ngõ 21 Lê Văn Lương , Đối diện toà golden Parm 0979670766</v>
          </cell>
          <cell r="E1856" t="str">
            <v>TỈNH</v>
          </cell>
          <cell r="F1856" t="str">
            <v>TỈNH</v>
          </cell>
        </row>
        <row r="1857">
          <cell r="A1857" t="str">
            <v>ecpar</v>
          </cell>
          <cell r="B1857" t="str">
            <v>CÔNG TY TNHH HÀNG TIÊU DÙNG UNIT</v>
          </cell>
          <cell r="C1857" t="str">
            <v>Số nhà 9, Ngõ 7, Đường Lê Đức Thọ, Phường Mỹ Đình 2, Quận Nam Từ Liêm, HN</v>
          </cell>
          <cell r="D1857" t="str">
            <v>Ecomart Tầng 1 chưng cư Park Home số 1 thành thái 0979670766</v>
          </cell>
          <cell r="E1857" t="str">
            <v>TỈNH</v>
          </cell>
          <cell r="F1857" t="str">
            <v>TỈNH</v>
          </cell>
        </row>
        <row r="1858">
          <cell r="A1858" t="str">
            <v>ecct3</v>
          </cell>
          <cell r="B1858" t="str">
            <v>CÔNG TY TNHH HÀNG TIÊU DÙNG UNIT</v>
          </cell>
          <cell r="C1858" t="str">
            <v>Số nhà 9, Ngõ 7, Đường Lê Đức Thọ, Phường Mỹ Đình 2, Quận Nam Từ Liêm, HN</v>
          </cell>
          <cell r="D1858" t="str">
            <v>Ecomart Tầng 1, ct3, KĐT nam cường 02462926807</v>
          </cell>
          <cell r="E1858" t="str">
            <v>TỈNH</v>
          </cell>
          <cell r="F1858" t="str">
            <v>TỈNH</v>
          </cell>
        </row>
        <row r="1859">
          <cell r="A1859" t="str">
            <v>ecge</v>
          </cell>
          <cell r="B1859" t="str">
            <v>CÔNG TY TNHH HÀNG TIÊU DÙNG UNIT</v>
          </cell>
          <cell r="C1859" t="str">
            <v>Số nhà 9, Ngõ 7, Đường Lê Đức Thọ, Phường Mỹ Đình 2, Quận Nam Từ Liêm, HN</v>
          </cell>
          <cell r="D1859" t="str">
            <v>Ecomart chung cư genexia, 885 tam trinh 02462926807</v>
          </cell>
          <cell r="E1859" t="str">
            <v>TỈNH</v>
          </cell>
          <cell r="F1859" t="str">
            <v>TỈNH</v>
          </cell>
        </row>
        <row r="1860">
          <cell r="A1860" t="str">
            <v>UNO</v>
          </cell>
          <cell r="B1860" t="str">
            <v>CÔNG TY CỔ PHẦN ĐẦU TƯ UNO VIỆT NAM</v>
          </cell>
          <cell r="C1860" t="str">
            <v>Số 22, ngõ 381 đường Thụy Phương, Phường Thụy Phương, Quận Bắc Từ Liêm, Thành phố Hà Nội, Việt Nam</v>
          </cell>
          <cell r="D1860">
            <v>0</v>
          </cell>
        </row>
        <row r="1861">
          <cell r="A1861" t="str">
            <v>USMART</v>
          </cell>
          <cell r="B1861" t="str">
            <v>CÔNG TY TNHH USMART</v>
          </cell>
          <cell r="C1861" t="str">
            <v>329 Trần Hưng Đạo, Phường Cô Giang, Quận 1, Tp.HCM</v>
          </cell>
          <cell r="D1861">
            <v>0</v>
          </cell>
        </row>
        <row r="1862">
          <cell r="A1862" t="str">
            <v>VANTAITHAITHIEN</v>
          </cell>
          <cell r="B1862" t="str">
            <v>CÔNG TY TNHH DỊCH VỤ GIAO NHẬN VẬN TẢI THÁI THIÊN</v>
          </cell>
          <cell r="C1862" t="str">
            <v>606/55 Đường 3 tháng 2, Phường 14, Quận 10, TP Hồ Chí Minh, Việt Nam</v>
          </cell>
          <cell r="D1862">
            <v>0</v>
          </cell>
        </row>
        <row r="1863">
          <cell r="A1863" t="str">
            <v>VATTUXANGDAU</v>
          </cell>
          <cell r="B1863" t="str">
            <v>CÔNG TY CỔ PHẦN VẬT TƯ - XĂNG DẦU (COMECO)</v>
          </cell>
          <cell r="C1863" t="str">
            <v>Toà nhà COMECO, 549 Điện Biên Phủ, Phường 03, Quận 3, TP Hồ Chí Minh</v>
          </cell>
          <cell r="D1863">
            <v>0</v>
          </cell>
          <cell r="E1863">
            <v>0</v>
          </cell>
          <cell r="F1863">
            <v>0</v>
          </cell>
        </row>
        <row r="1864">
          <cell r="A1864" t="str">
            <v>VIETTHANG</v>
          </cell>
          <cell r="B1864" t="str">
            <v>CÔNG TY CỔ PHẦN MAY VIỆT THẮNG</v>
          </cell>
          <cell r="C1864" t="str">
            <v>127 Lê Văn Chí, P.Linh Trung, Q.Thủ Đức, TP.HCM</v>
          </cell>
          <cell r="D1864">
            <v>0</v>
          </cell>
        </row>
        <row r="1865">
          <cell r="A1865" t="str">
            <v>VIETY-001</v>
          </cell>
          <cell r="B1865" t="str">
            <v>CHI NHÁNH NHA TRANG - CÔNG TY TNHH VIỆT Ý HÀ NỘI CENTER</v>
          </cell>
          <cell r="C1865" t="str">
            <v>Tầng 1 TTTM tòa OC1, số 3-5, đường Phạm Văn Đồng, Phường Vĩnh Phước, Thành phố Nha Trang, Tỉnh Khánh Hòa, Việt Nam</v>
          </cell>
          <cell r="D1865">
            <v>0</v>
          </cell>
        </row>
        <row r="1866">
          <cell r="A1866" t="str">
            <v>VINHTHAI</v>
          </cell>
          <cell r="B1866" t="str">
            <v>CÔNG TY CỔ PHẦN CÔNG THƯƠNG VĨNH THÁI</v>
          </cell>
          <cell r="C1866" t="str">
            <v>480 NGUYỄN THỊ MINH KHAI, PHƯỜNG 2, QUẬN 3, TP HCM</v>
          </cell>
          <cell r="D1866">
            <v>0</v>
          </cell>
        </row>
        <row r="1867">
          <cell r="A1867" t="str">
            <v>VINOTEK</v>
          </cell>
          <cell r="B1867" t="str">
            <v>Công Ty Cổ Phần Vinotek</v>
          </cell>
          <cell r="C1867" t="str">
            <v>Số 11 ngõ 26, đường Xuân Diệu, Phường Quản An, Quận Tây Hồ, Hà Nội</v>
          </cell>
          <cell r="D1867">
            <v>0</v>
          </cell>
        </row>
        <row r="1868">
          <cell r="A1868" t="str">
            <v>VINSUNGROP</v>
          </cell>
          <cell r="B1868" t="str">
            <v>CTY CỔ PHẦN VINSUN GROUP</v>
          </cell>
          <cell r="C1868" t="str">
            <v>Số 25, ngách 1, ngõ An Sơn, phố Đại La, Phường Trương Định, Quận Hai Bà Trưng, Thành phố Hà Nội</v>
          </cell>
          <cell r="D1868">
            <v>0</v>
          </cell>
        </row>
        <row r="1869">
          <cell r="A1869" t="str">
            <v>gsem</v>
          </cell>
          <cell r="B1869" t="str">
            <v>GS25 Empress</v>
          </cell>
          <cell r="C1869" t="str">
            <v>138-142 Hai Bà Trưng, ​​P.Đa Kao, Q.1, HCM</v>
          </cell>
          <cell r="D1869" t="str">
            <v>138-142 Hai Bà Trưng, ​​P.Đa Kao, Q.1, HCM</v>
          </cell>
          <cell r="E1869" t="str">
            <v>Quận 1</v>
          </cell>
          <cell r="F1869" t="str">
            <v>Hồ Chí Minh</v>
          </cell>
        </row>
        <row r="1870">
          <cell r="A1870" t="str">
            <v>gsmp</v>
          </cell>
          <cell r="B1870" t="str">
            <v>GS25 Mplaza</v>
          </cell>
          <cell r="C1870" t="str">
            <v>Tòa nhà Mplaza Sài Gòn, 39 Lê Duẩn, P. Bến Nghé, Q.1, HCM</v>
          </cell>
          <cell r="D1870" t="str">
            <v>Tòa nhà Mplaza Sài Gòn, 39 Lê Duẩn, P. Bến Nghé, Q.1, HCM</v>
          </cell>
          <cell r="E1870" t="str">
            <v>Quận 1</v>
          </cell>
          <cell r="F1870" t="str">
            <v>Hồ Chí Minh</v>
          </cell>
        </row>
        <row r="1871">
          <cell r="A1871">
            <v>0</v>
          </cell>
          <cell r="B1871" t="str">
            <v>GS25 Truong Dinh</v>
          </cell>
          <cell r="C1871" t="str">
            <v>24C Trương Định, P.6, Q.3, HCM</v>
          </cell>
          <cell r="D1871" t="str">
            <v>24C Trương Định, P.6, Q.3, HCM</v>
          </cell>
          <cell r="E1871" t="str">
            <v>Quận 3</v>
          </cell>
          <cell r="F1871" t="str">
            <v>Hồ Chí Minh</v>
          </cell>
        </row>
        <row r="1872">
          <cell r="A1872" t="str">
            <v>gsvi</v>
          </cell>
          <cell r="B1872" t="str">
            <v>GS25 Viettel</v>
          </cell>
          <cell r="C1872" t="str">
            <v>285 Cách Mạng Tháng 8, P.12, Q.10, HCM</v>
          </cell>
          <cell r="D1872" t="str">
            <v>285 Cách Mạng Tháng 8, P.12, Q.10, HCM</v>
          </cell>
          <cell r="E1872" t="str">
            <v>Quận 1</v>
          </cell>
          <cell r="F1872" t="str">
            <v>Hồ Chí Minh</v>
          </cell>
        </row>
        <row r="1873">
          <cell r="A1873">
            <v>0</v>
          </cell>
          <cell r="B1873" t="str">
            <v>GS25 Nguyen Huu Canh</v>
          </cell>
          <cell r="C1873" t="str">
            <v>135/57 và 135/59 Nguyễn Hữu Cảnh, P. 22, Q.Bình Thạnh, HCM</v>
          </cell>
          <cell r="D1873" t="str">
            <v>135/57 và 135/59 Nguyễn Hữu Cảnh, P. 22, Q.Bình Thạnh, HCM</v>
          </cell>
          <cell r="E1873" t="str">
            <v>Quận Bình Thạnh</v>
          </cell>
          <cell r="F1873" t="str">
            <v>Hồ Chí Minh</v>
          </cell>
        </row>
        <row r="1874">
          <cell r="A1874" t="str">
            <v>cftrungson</v>
          </cell>
          <cell r="B1874" t="str">
            <v>GS25 Trung Son</v>
          </cell>
          <cell r="C1874" t="str">
            <v>Số 53, Đường 9A, Khu dân cư Trung Sơn, Xã Bình Hưng, Huyện Bình Chánh, HCM</v>
          </cell>
          <cell r="D1874" t="str">
            <v>Số 53, Đường 9A, Khu dân cư Trung Sơn, Xã Bình Hưng, Huyện Bình Chánh, HCM</v>
          </cell>
          <cell r="E1874" t="str">
            <v>Huyện Bình Chánh</v>
          </cell>
          <cell r="F1874" t="str">
            <v>Hồ Chí Minh</v>
          </cell>
        </row>
        <row r="1875">
          <cell r="A1875" t="str">
            <v>gshap</v>
          </cell>
          <cell r="B1875" t="str">
            <v>GS25 Happy Res</v>
          </cell>
          <cell r="C1875" t="str">
            <v>39 Đường 19, Phường Tân Phú, Quận 7, HCM</v>
          </cell>
          <cell r="D1875" t="str">
            <v>39 Đường 19, Phường Tân Phú, Quận 7, HCM</v>
          </cell>
          <cell r="E1875" t="str">
            <v>Quận Tân Phú</v>
          </cell>
          <cell r="F1875" t="str">
            <v>Hồ Chí Minh</v>
          </cell>
        </row>
        <row r="1876">
          <cell r="A1876" t="str">
            <v>gssky</v>
          </cell>
          <cell r="B1876" t="str">
            <v>GS25 Sky Gargen</v>
          </cell>
          <cell r="C1876" t="str">
            <v>1016/12 Nguyễn Văn Linh, Sky Garden 1 - R1 - 1, Phường Tân Phong, Quận 7, HCM</v>
          </cell>
          <cell r="D1876" t="str">
            <v>1016/12 Nguyễn Văn Linh, Sky Garden 1 - R1 - 1, Phường Tân Phong, Quận 7, HCM</v>
          </cell>
          <cell r="E1876" t="str">
            <v>Quận 7</v>
          </cell>
          <cell r="F1876" t="str">
            <v>Hồ Chí Minh</v>
          </cell>
        </row>
        <row r="1877">
          <cell r="A1877">
            <v>0</v>
          </cell>
          <cell r="B1877" t="str">
            <v>GS25 Cao Lo</v>
          </cell>
          <cell r="C1877" t="str">
            <v>Số 194 - 196 Cao Lỗ, P.4, Q.8, HCM</v>
          </cell>
          <cell r="D1877" t="str">
            <v>Số 194 - 196 Cao Lỗ, P.4, Q.8, HCM</v>
          </cell>
          <cell r="E1877" t="str">
            <v>Quận 8</v>
          </cell>
          <cell r="F1877" t="str">
            <v>Hồ Chí Minh</v>
          </cell>
        </row>
        <row r="1878">
          <cell r="A1878" t="str">
            <v>gsmac</v>
          </cell>
          <cell r="B1878" t="str">
            <v>GS25 Mac Dinh Chi</v>
          </cell>
          <cell r="C1878" t="str">
            <v>56 Mạc Đĩnh Chi, P. Đa Kao, Q.1, HCM</v>
          </cell>
          <cell r="D1878" t="str">
            <v>56 Mạc Đĩnh Chi, P. Đa Kao, Q.1, HCM</v>
          </cell>
          <cell r="E1878" t="str">
            <v>Quận 1</v>
          </cell>
          <cell r="F1878" t="str">
            <v>Hồ Chí Minh</v>
          </cell>
        </row>
        <row r="1879">
          <cell r="A1879">
            <v>0</v>
          </cell>
          <cell r="B1879" t="str">
            <v>GS25 Nguyen Chi Thanh</v>
          </cell>
          <cell r="C1879" t="str">
            <v>133 Nguyễn Chí Thanh, P.9, Q.5, HCM</v>
          </cell>
          <cell r="D1879" t="str">
            <v>133 Nguyễn Chí Thanh, P.9, Q.5, HCM</v>
          </cell>
          <cell r="E1879" t="str">
            <v>Quận 5</v>
          </cell>
          <cell r="F1879" t="str">
            <v>Hồ Chí Minh</v>
          </cell>
        </row>
        <row r="1880">
          <cell r="A1880">
            <v>0</v>
          </cell>
          <cell r="B1880" t="str">
            <v>GS25 Truong Cong Dinh</v>
          </cell>
          <cell r="C1880" t="str">
            <v>35 Trương Công Định, P.14, Q.Tân Bình, HCM</v>
          </cell>
          <cell r="D1880" t="str">
            <v>35 Trương Công Định, P.14, Q.Tân Bình, HCM</v>
          </cell>
          <cell r="E1880" t="str">
            <v>Quận Tân Bình</v>
          </cell>
          <cell r="F1880" t="str">
            <v>Hồ Chí Minh</v>
          </cell>
        </row>
        <row r="1881">
          <cell r="A1881">
            <v>0</v>
          </cell>
          <cell r="B1881" t="str">
            <v>GS25 Huynh Van Banh</v>
          </cell>
          <cell r="C1881" t="str">
            <v>Số 511 Huỳnh Văn Bánh, P.14, Q.Phú Nhuận, HCM</v>
          </cell>
          <cell r="D1881" t="str">
            <v>Số 511 Huỳnh Văn Bánh, P.14, Q.Phú Nhuận, HCM</v>
          </cell>
          <cell r="E1881" t="str">
            <v>Quận Phú Nhuận</v>
          </cell>
          <cell r="F1881" t="str">
            <v>Hồ Chí Minh</v>
          </cell>
        </row>
        <row r="1882">
          <cell r="A1882">
            <v>0</v>
          </cell>
          <cell r="B1882" t="str">
            <v>GS25 Melody</v>
          </cell>
          <cell r="C1882" t="str">
            <v>Khu Minishop, Tầng 1, Khu căn hộ Melody, 16 Âu Cơ, Phường Tân Sơn Nhì, Quận Tân Phú, HCM</v>
          </cell>
          <cell r="D1882" t="str">
            <v>Khu Minishop, Tầng 1, Khu căn hộ Melody, 16 Âu Cơ, Phường Tân Sơn Nhì, Quận Tân Phú, HCM</v>
          </cell>
          <cell r="E1882" t="str">
            <v>Quận Tân Phú</v>
          </cell>
          <cell r="F1882" t="str">
            <v>Hồ Chí Minh</v>
          </cell>
        </row>
        <row r="1883">
          <cell r="A1883">
            <v>0</v>
          </cell>
          <cell r="B1883" t="str">
            <v>GS25 Vinhome</v>
          </cell>
          <cell r="C1883" t="str">
            <v>Nhà Dịch Vụ LP-SH.03 (Shophouse), LandMark Plus Vinhomes Central Park, Số 720, Đường Điện Biên Phủ, Phường 22, Quận Bình Thạnh, HCM</v>
          </cell>
          <cell r="D1883" t="str">
            <v>Nhà Dịch Vụ LP-SH.03 (Shophouse), LandMark Plus Vinhomes Central Park, Số 720, Đường Điện Biên Phủ, Phường 22, Quận Bình Thạnh, HCM</v>
          </cell>
          <cell r="E1883" t="str">
            <v>Quận Bình Thạnh</v>
          </cell>
          <cell r="F1883" t="str">
            <v>Hồ Chí Minh</v>
          </cell>
        </row>
        <row r="1884">
          <cell r="A1884" t="str">
            <v>gswil</v>
          </cell>
          <cell r="B1884" t="str">
            <v>GS25 Wilton</v>
          </cell>
          <cell r="C1884" t="str">
            <v>Căn hộ kết hợp kinh doanh (Shophouse / SH) số WT2-1.SH01, Lầu 1, Tháp 2, Số 71/3, Đường Nguyễn Văn Thương, Phường 25, Quận Bình Thạnh, HCM</v>
          </cell>
          <cell r="D1884" t="str">
            <v>Căn hộ kết hợp kinh doanh (Shophouse / SH) số WT2-1.SH01, Lầu 1, Tháp 2, Số 71/3, Đường Nguyễn Văn Thương, Phường 25, Quận Bình Thạnh, HCM</v>
          </cell>
          <cell r="E1884" t="str">
            <v>Quận Bình Thạnh</v>
          </cell>
          <cell r="F1884" t="str">
            <v>Hồ Chí Minh</v>
          </cell>
        </row>
        <row r="1885">
          <cell r="A1885" t="str">
            <v>gsba</v>
          </cell>
          <cell r="B1885" t="str">
            <v>GS25 Ba Hat</v>
          </cell>
          <cell r="C1885" t="str">
            <v>172 Bà Hạt, P.09, Q.10, HCM</v>
          </cell>
          <cell r="D1885" t="str">
            <v>172 Bà Hạt, P.09, Q.10, HCM</v>
          </cell>
          <cell r="E1885" t="str">
            <v>Quận 1</v>
          </cell>
          <cell r="F1885" t="str">
            <v>Hồ Chí Minh</v>
          </cell>
        </row>
        <row r="1886">
          <cell r="A1886" t="str">
            <v>gsking</v>
          </cell>
          <cell r="B1886" t="str">
            <v>GS25 Kingston</v>
          </cell>
          <cell r="C1886" t="str">
            <v>223 - 223B Hoàng Văn Thụ, P.15, Q.Phú Nhuận, HCM</v>
          </cell>
          <cell r="D1886" t="str">
            <v>223 - 223B Hoàng Văn Thụ, P.15, Q.Phú Nhuận, HCM</v>
          </cell>
          <cell r="E1886" t="str">
            <v>Quận Phú Nhuận</v>
          </cell>
          <cell r="F1886" t="str">
            <v>Hồ Chí Minh</v>
          </cell>
        </row>
        <row r="1887">
          <cell r="A1887" t="str">
            <v>gsree</v>
          </cell>
          <cell r="B1887" t="str">
            <v>GS25 Ree Tower</v>
          </cell>
          <cell r="C1887" t="str">
            <v>9 Đoàn Văn Bơ, Phường 12, Quận 4, Phường 12, Quận 4, HCM</v>
          </cell>
          <cell r="D1887" t="str">
            <v>9 Đoàn Văn Bơ, Phường 12, Quận 4, Phường 12, Quận 4, HCM</v>
          </cell>
          <cell r="E1887" t="str">
            <v>Quận 4</v>
          </cell>
          <cell r="F1887" t="str">
            <v>Hồ Chí Minh</v>
          </cell>
        </row>
        <row r="1888">
          <cell r="A1888" t="str">
            <v>gsbui</v>
          </cell>
          <cell r="B1888" t="str">
            <v>GS25 Bui Thi Xuan</v>
          </cell>
          <cell r="C1888" t="str">
            <v>122D Bùi Thị Xuân, Phường Phạm Ngũ Lão, Quận 1, HCM</v>
          </cell>
          <cell r="D1888" t="str">
            <v>122D Bùi Thị Xuân, Phường Phạm Ngũ Lão, Quận 1, HCM</v>
          </cell>
          <cell r="E1888" t="str">
            <v>Quận 1</v>
          </cell>
          <cell r="F1888" t="str">
            <v>Hồ Chí Minh</v>
          </cell>
        </row>
        <row r="1889">
          <cell r="A1889" t="str">
            <v>gseve</v>
          </cell>
          <cell r="B1889" t="str">
            <v>GS25 Everich</v>
          </cell>
          <cell r="C1889" t="str">
            <v>290 An Dương Vương, P.4, Q.5, HCM</v>
          </cell>
          <cell r="D1889" t="str">
            <v>290 An Dương Vương, P.4, Q.5, HCM</v>
          </cell>
          <cell r="E1889" t="str">
            <v>Quận 5</v>
          </cell>
          <cell r="F1889" t="str">
            <v>Hồ Chí Minh</v>
          </cell>
        </row>
        <row r="1890">
          <cell r="A1890" t="str">
            <v>gscen</v>
          </cell>
          <cell r="B1890" t="str">
            <v>GS25 Centre Point</v>
          </cell>
          <cell r="C1890" t="str">
            <v>106 Nguyễn Văn Trỗi, Phường 8, Phú Nhuận, HCM</v>
          </cell>
          <cell r="D1890" t="str">
            <v>106 Nguyễn Văn Trỗi, Phường 8, Phú Nhuận, HCM</v>
          </cell>
          <cell r="E1890" t="str">
            <v>Quận Phú Nhuận</v>
          </cell>
          <cell r="F1890" t="str">
            <v>Hồ Chí Minh</v>
          </cell>
        </row>
        <row r="1891">
          <cell r="A1891" t="str">
            <v>gsa</v>
          </cell>
          <cell r="B1891" t="str">
            <v>GS25 Aqua 1</v>
          </cell>
          <cell r="C1891" t="str">
            <v>A1SH04, Số 2 Tôn Đức Thắng, P. Bến Nghé, Q.1, HCM</v>
          </cell>
          <cell r="D1891" t="str">
            <v>A1SH04, Số 2 Tôn Đức Thắng, P. Bến Nghé, Q.1, HCM</v>
          </cell>
          <cell r="E1891" t="str">
            <v>Quận 1</v>
          </cell>
          <cell r="F1891" t="str">
            <v>Hồ Chí Minh</v>
          </cell>
        </row>
        <row r="1892">
          <cell r="A1892" t="str">
            <v>gsly</v>
          </cell>
          <cell r="B1892" t="str">
            <v>GS25 Ly Thuong Kiet</v>
          </cell>
          <cell r="C1892" t="str">
            <v>373 / 3-3A Lý Thường Kiệt, P.9, Q.Tân Bình, HCM</v>
          </cell>
          <cell r="D1892" t="str">
            <v>373 / 3-3A Lý Thường Kiệt, P.9, Q.Tân Bình, HCM</v>
          </cell>
          <cell r="E1892" t="str">
            <v>Quận Tân Bình</v>
          </cell>
          <cell r="F1892" t="str">
            <v>Hồ Chí Minh</v>
          </cell>
        </row>
        <row r="1893">
          <cell r="A1893" t="str">
            <v>gsnew</v>
          </cell>
          <cell r="B1893" t="str">
            <v>GS25 New City</v>
          </cell>
          <cell r="C1893" t="str">
            <v>Shophouse số: BA-S01C, Tầng trệt Khu Thương mại Tòa nhà Bali, Khu dân cư Thành phố Mới tại địa chỉ số 17, Đường Mai Chí Thọ, Phường Bình Khánh, Quận 2, HCM</v>
          </cell>
          <cell r="D1893" t="str">
            <v>Shophouse số: BA-S01C, Tầng trệt Khu Thương mại Tòa nhà Bali, Khu dân cư Thành phố Mới tại địa chỉ số 17, Đường Mai Chí Thọ, Phường Bình Khánh, Quận 2, HCM</v>
          </cell>
          <cell r="E1893" t="str">
            <v>Quận 2</v>
          </cell>
          <cell r="F1893" t="str">
            <v>Hồ Chí Minh</v>
          </cell>
        </row>
        <row r="1894">
          <cell r="A1894" t="str">
            <v>GS25 63 Hồ Tùng Mậu</v>
          </cell>
          <cell r="B1894" t="str">
            <v>GS25 The Park Residence</v>
          </cell>
          <cell r="C1894" t="str">
            <v>44,46,48 Tầng trệt, Block B4, Chung cư The Park Residence - 12 Nguyễn Hữu Thọ, Phường Phước Kiển, Huyện Nhà Bè, HCM</v>
          </cell>
          <cell r="D1894" t="str">
            <v>44,46,48 Tầng trệt, Block B4, Chung cư The Park Residence - 12 Nguyễn Hữu Thọ, Phường Phước Kiển, Huyện Nhà Bè, HCM</v>
          </cell>
          <cell r="E1894" t="str">
            <v>Huyện Nhà Bè</v>
          </cell>
          <cell r="F1894" t="str">
            <v>Hồ Chí Minh</v>
          </cell>
        </row>
        <row r="1895">
          <cell r="A1895">
            <v>0</v>
          </cell>
          <cell r="B1895" t="str">
            <v>GS25 The Ascent</v>
          </cell>
          <cell r="C1895" t="str">
            <v>62-62A Đường Quốc Hương, P. Thảo Điền, Q.2, HCM</v>
          </cell>
          <cell r="D1895" t="str">
            <v>62-62A Đường Quốc Hương, P. Thảo Điền, Q.2, HCM</v>
          </cell>
          <cell r="E1895" t="str">
            <v>Quận 2</v>
          </cell>
          <cell r="F1895" t="str">
            <v>Hồ Chí Minh</v>
          </cell>
        </row>
        <row r="1896">
          <cell r="A1896" t="str">
            <v>gssa</v>
          </cell>
          <cell r="B1896" t="str">
            <v>GS25 Sadora</v>
          </cell>
          <cell r="C1896" t="str">
            <v>Số A-00.04, Khu dân cư đa chức năng tại Lô 6-9, đường số 2, đường 13, Phường Thủ Thiêm, Quận 2, HCM</v>
          </cell>
          <cell r="D1896" t="str">
            <v>Số A-00.04, Khu dân cư đa chức năng tại Lô 6-9, đường số 2, đường 13, Phường Thủ Thiêm, Quận 2, HCM</v>
          </cell>
          <cell r="E1896" t="str">
            <v>Quận 2</v>
          </cell>
          <cell r="F1896" t="str">
            <v>Hồ Chí Minh</v>
          </cell>
        </row>
        <row r="1897">
          <cell r="A1897">
            <v>0</v>
          </cell>
          <cell r="B1897" t="str">
            <v>GS25 Cong Hoa Garden</v>
          </cell>
          <cell r="C1897" t="str">
            <v>dự án khu phức hợp Cộng Hòa Garden. 20 Cộng Hòa, P.12, Q.Tân Bình, HCM</v>
          </cell>
          <cell r="D1897" t="str">
            <v>dự án khu phức hợp Cộng Hòa Garden. 20 Cộng Hòa, P.12, Q.Tân Bình, HCM</v>
          </cell>
          <cell r="E1897" t="str">
            <v>Quận Tân Bình</v>
          </cell>
          <cell r="F1897" t="str">
            <v>Hồ Chí Minh</v>
          </cell>
        </row>
        <row r="1898">
          <cell r="A1898" t="str">
            <v>gssun</v>
          </cell>
          <cell r="B1898" t="str">
            <v>GS25 Sunrise City View</v>
          </cell>
          <cell r="C1898" t="str">
            <v>Lô đất thương mại SC.A-01.08 Sunrise City View, thuộc khu chung cư Nhật Hoa, số 33 Nguyễn Hữu Thọ, P.Tân Hưng, Q.7, HCM</v>
          </cell>
          <cell r="D1898" t="str">
            <v>Lô đất thương mại SC.A-01.08 Sunrise City View, thuộc khu chung cư Nhật Hoa, số 33 Nguyễn Hữu Thọ, P.Tân Hưng, Q.7, HCM</v>
          </cell>
          <cell r="E1898" t="str">
            <v>Quận 7</v>
          </cell>
          <cell r="F1898" t="str">
            <v>Hồ Chí Minh</v>
          </cell>
        </row>
        <row r="1899">
          <cell r="A1899" t="str">
            <v>gsdi</v>
          </cell>
          <cell r="B1899" t="str">
            <v>GS25 Diamond Lotus</v>
          </cell>
          <cell r="C1899" t="str">
            <v>B2 Khối đế thương mại dự án Diamond Lotus Riverside, số 49C, đường Lê Quang Kim, P.8, Q.8, HCM</v>
          </cell>
          <cell r="D1899" t="str">
            <v>B2 Khối đế thương mại dự án Diamond Lotus Riverside, số 49C, đường Lê Quang Kim, P.8, Q.8, HCM</v>
          </cell>
          <cell r="E1899" t="str">
            <v>Quận 8</v>
          </cell>
          <cell r="F1899" t="str">
            <v>Hồ Chí Minh</v>
          </cell>
        </row>
        <row r="1900">
          <cell r="A1900">
            <v>0</v>
          </cell>
          <cell r="B1900" t="str">
            <v>GS25 Pho Quang</v>
          </cell>
          <cell r="C1900" t="str">
            <v>8A Phổ Quang, P. 02, Q.Tân Bình, HCM</v>
          </cell>
          <cell r="D1900" t="str">
            <v>8A Phổ Quang, P. 02, Q.Tân Bình, HCM</v>
          </cell>
          <cell r="E1900" t="str">
            <v>Quận Tân Bình</v>
          </cell>
          <cell r="F1900" t="str">
            <v>Hồ Chí Minh</v>
          </cell>
        </row>
        <row r="1901">
          <cell r="A1901" t="str">
            <v>gssp</v>
          </cell>
          <cell r="B1901" t="str">
            <v>GS25 SPKT</v>
          </cell>
          <cell r="C1901" t="str">
            <v>Số 1-3 Võ Văn Ngân, P.Linh Chiểu, Q.Thủ Đức, HCM</v>
          </cell>
          <cell r="D1901" t="str">
            <v>Số 1-3 Võ Văn Ngân, P.Linh Chiểu, Q.Thủ Đức, HCM</v>
          </cell>
          <cell r="E1901" t="str">
            <v>Quận Thủ Đức</v>
          </cell>
          <cell r="F1901" t="str">
            <v>Hồ Chí Minh</v>
          </cell>
        </row>
        <row r="1902">
          <cell r="A1902">
            <v>0</v>
          </cell>
          <cell r="B1902" t="str">
            <v>GS25 Pham Ngoc Thach</v>
          </cell>
          <cell r="C1902" t="str">
            <v>Số 1Bis, Đường Phạm Ngọc Thạch, Phường Bến Nghé, Quận 1, HCM</v>
          </cell>
          <cell r="D1902" t="str">
            <v>Số 1Bis, Đường Phạm Ngọc Thạch, Phường Bến Nghé, Quận 1, HCM</v>
          </cell>
          <cell r="E1902" t="str">
            <v>Quận 1</v>
          </cell>
          <cell r="F1902" t="str">
            <v>Hồ Chí Minh</v>
          </cell>
        </row>
        <row r="1903">
          <cell r="A1903" t="str">
            <v>gssg</v>
          </cell>
          <cell r="B1903" t="str">
            <v>GS25 SG Royal</v>
          </cell>
          <cell r="C1903" t="str">
            <v>34-35 Bến Vân Đồn, Phường 12, Quận 4, HCM</v>
          </cell>
          <cell r="D1903" t="str">
            <v>34-35 Bến Vân Đồn, Phường 12, Quận 4, HCM</v>
          </cell>
          <cell r="E1903" t="str">
            <v>Quận 4</v>
          </cell>
          <cell r="F1903" t="str">
            <v>Hồ Chí Minh</v>
          </cell>
        </row>
        <row r="1904">
          <cell r="A1904">
            <v>0</v>
          </cell>
          <cell r="B1904" t="str">
            <v>GS25 The Park 1</v>
          </cell>
          <cell r="C1904" t="str">
            <v>Nhà dịch vụ số P1-SH.01 Tòa Park 1 Vinhomes Central Park, số 720A Điện Biên Phủ, P. 22, Q.Bình Thạnh, HCM</v>
          </cell>
          <cell r="D1904" t="str">
            <v>Nhà dịch vụ số P1-SH.01 Tòa Park 1 Vinhomes Central Park, số 720A Điện Biên Phủ, P. 22, Q.Bình Thạnh, HCM</v>
          </cell>
          <cell r="E1904" t="str">
            <v>Quận Bình Thạnh</v>
          </cell>
          <cell r="F1904" t="str">
            <v>Hồ Chí Minh</v>
          </cell>
        </row>
        <row r="1905">
          <cell r="A1905" t="str">
            <v>gspe</v>
          </cell>
          <cell r="B1905" t="str">
            <v>GS25 Pegasuite</v>
          </cell>
          <cell r="C1905" t="str">
            <v>PS-05 thuộc chung cư Phương Việt - dự án The Pegasuite tại 1002 Tạ Quang Bửu, Phường 6, Quận 8, HCM</v>
          </cell>
          <cell r="D1905" t="str">
            <v>PS-05 thuộc chung cư Phương Việt - dự án The Pegasuite tại 1002 Tạ Quang Bửu, Phường 6, Quận 8, HCM</v>
          </cell>
          <cell r="E1905" t="str">
            <v>Quận 8</v>
          </cell>
          <cell r="F1905" t="str">
            <v>Hồ Chí Minh</v>
          </cell>
        </row>
        <row r="1906">
          <cell r="A1906">
            <v>0</v>
          </cell>
          <cell r="B1906" t="str">
            <v>GS25 Huynh Dinh Hai</v>
          </cell>
          <cell r="C1906" t="str">
            <v>38A Huỳnh Đình Hai, P.14, Q.Bình Thạnh, HCM</v>
          </cell>
          <cell r="D1906" t="str">
            <v>38A Huỳnh Đình Hai, P.14, Q.Bình Thạnh, HCM</v>
          </cell>
          <cell r="E1906" t="str">
            <v>Quận Bình Thạnh</v>
          </cell>
          <cell r="F1906" t="str">
            <v>Hồ Chí Minh</v>
          </cell>
        </row>
        <row r="1907">
          <cell r="A1907" t="str">
            <v>gsla</v>
          </cell>
          <cell r="B1907" t="str">
            <v>GS25 La Astoria</v>
          </cell>
          <cell r="C1907" t="str">
            <v>Tầng trệt T1.05-1, T1.05-2, T1.05-3, block 4 (LA3) Tòa nhà La Astoria 3, số 383, đường Nguyễn Duy Trinh, P.Bình Trưng Tây, Q.2, HCM</v>
          </cell>
          <cell r="D1907" t="str">
            <v>Tầng trệt T1.05-1, T1.05-2, T1.05-3, block 4 (LA3) Tòa nhà La Astoria 3, số 383, đường Nguyễn Duy Trinh, P.Bình Trưng Tây, Q.2, HCM</v>
          </cell>
          <cell r="E1907" t="str">
            <v>Quận 2</v>
          </cell>
          <cell r="F1907" t="str">
            <v>Hồ Chí Minh</v>
          </cell>
        </row>
        <row r="1908">
          <cell r="A1908">
            <v>0</v>
          </cell>
          <cell r="B1908" t="str">
            <v>GS25 Nguyen Dinh Chieu</v>
          </cell>
          <cell r="C1908" t="str">
            <v>130 Nguyễn Đình Chiểu, Phường 06, Quận 3, HCM</v>
          </cell>
          <cell r="D1908" t="str">
            <v>130 Nguyễn Đình Chiểu, Phường 06, Quận 3, HCM</v>
          </cell>
          <cell r="E1908" t="str">
            <v>Quận 3</v>
          </cell>
          <cell r="F1908" t="str">
            <v>Hồ Chí Minh</v>
          </cell>
        </row>
        <row r="1909">
          <cell r="A1909" t="str">
            <v>GS25 Amena</v>
          </cell>
          <cell r="B1909" t="str">
            <v>GS25 Sunrise Riverside</v>
          </cell>
          <cell r="C1909" t="str">
            <v>Lô K.1.09 (Tháp K) Căn hộ Sunrise Riverside, Xã Phước Kiển, Huyện Nhà Bè, HCM</v>
          </cell>
          <cell r="D1909" t="str">
            <v>Lô K.1.09 (Tháp K) Căn hộ Sunrise Riverside, Xã Phước Kiển, Huyện Nhà Bè, HCM</v>
          </cell>
          <cell r="E1909" t="str">
            <v>Huyện Nhà Bè</v>
          </cell>
          <cell r="F1909" t="str">
            <v>Hồ Chí Minh</v>
          </cell>
        </row>
        <row r="1910">
          <cell r="A1910" t="str">
            <v>gshud</v>
          </cell>
          <cell r="B1910" t="str">
            <v>GS25 Hutech D</v>
          </cell>
          <cell r="C1910" t="str">
            <v>Số 276 Điện Biên Phủ, Phường 17, Quận Bình Thạnh, HCM</v>
          </cell>
          <cell r="D1910" t="str">
            <v>Số 276 Điện Biên Phủ, Phường 17, Quận Bình Thạnh, HCM</v>
          </cell>
          <cell r="E1910" t="str">
            <v>Quận Bình Thạnh</v>
          </cell>
          <cell r="F1910" t="str">
            <v>Hồ Chí Minh</v>
          </cell>
        </row>
        <row r="1911">
          <cell r="A1911" t="str">
            <v>gsthanh</v>
          </cell>
          <cell r="B1911" t="str">
            <v>GS25 Thanh Thai</v>
          </cell>
          <cell r="C1911" t="str">
            <v>Căn hộ 0.2 thuộc Chung cư Thiên Nam, tọa lạc tại số 7A / 162 Thành Thái, Phường 14, Quận 10, HCM</v>
          </cell>
          <cell r="D1911" t="str">
            <v>Căn hộ 0.2 thuộc Chung cư Thiên Nam, tọa lạc tại số 7A / 162 Thành Thái, Phường 14, Quận 10, HCM</v>
          </cell>
          <cell r="E1911" t="str">
            <v>Quận 10</v>
          </cell>
          <cell r="F1911" t="str">
            <v>Hồ Chí Minh</v>
          </cell>
        </row>
        <row r="1912">
          <cell r="A1912" t="str">
            <v>gse</v>
          </cell>
          <cell r="B1912" t="str">
            <v>GS25 Era Town</v>
          </cell>
          <cell r="C1912" t="str">
            <v>Căn hộ EA1-01-01C VÀ EA1-01-01B Đường số 15B, Phường Phú Mỹ, Quận 7, HCM</v>
          </cell>
          <cell r="D1912" t="str">
            <v>Căn hộ EA1-01-01C VÀ EA1-01-01B Đường số 15B, Phường Phú Mỹ, Quận 7, HCM</v>
          </cell>
          <cell r="E1912" t="str">
            <v>Quận 7</v>
          </cell>
          <cell r="F1912" t="str">
            <v>Hồ Chí Minh</v>
          </cell>
        </row>
        <row r="1913">
          <cell r="A1913" t="str">
            <v>gsnam</v>
          </cell>
          <cell r="B1913" t="str">
            <v>GS25 Nam Kỳ Khởi Nghĩa</v>
          </cell>
          <cell r="C1913" t="str">
            <v>Số 155A, Đường Nam Kỳ Khởi Nghĩa, Phường 06, Quận 3, HCM</v>
          </cell>
          <cell r="D1913" t="str">
            <v>Số 155A, Đường Nam Kỳ Khởi Nghĩa, Phường 06, Quận 3, HCM</v>
          </cell>
          <cell r="E1913" t="str">
            <v>Quận 3</v>
          </cell>
          <cell r="F1913" t="str">
            <v>Hồ Chí Minh</v>
          </cell>
        </row>
        <row r="1914">
          <cell r="A1914" t="str">
            <v>gshub</v>
          </cell>
          <cell r="B1914" t="str">
            <v>GS25 Hutech B</v>
          </cell>
          <cell r="C1914" t="str">
            <v>Số 31/36, Đường Ung Văn Khiêm, Phường 25, Quận Bình Thạnh, HCM</v>
          </cell>
          <cell r="D1914" t="str">
            <v>Số 31/36, Đường Ung Văn Khiêm, Phường 25, Quận Bình Thạnh, HCM</v>
          </cell>
          <cell r="E1914" t="str">
            <v>Quận Bình Thạnh</v>
          </cell>
          <cell r="F1914" t="str">
            <v>Hồ Chí Minh</v>
          </cell>
        </row>
        <row r="1915">
          <cell r="A1915" t="str">
            <v>gsu</v>
          </cell>
          <cell r="B1915" t="str">
            <v>GS25 UEF</v>
          </cell>
          <cell r="C1915" t="str">
            <v>Số 141, Đường Điện Biên Phủ, Phường 15, Quận Bình Thạnh, HCM</v>
          </cell>
          <cell r="D1915" t="str">
            <v>Số 141, Đường Điện Biên Phủ, Phường 15, Quận Bình Thạnh, HCM</v>
          </cell>
          <cell r="E1915" t="str">
            <v>Quận Bình Thạnh</v>
          </cell>
          <cell r="F1915" t="str">
            <v>Hồ Chí Minh</v>
          </cell>
        </row>
        <row r="1916">
          <cell r="A1916">
            <v>0</v>
          </cell>
          <cell r="B1916" t="str">
            <v>GS25 Le Thanh Ton</v>
          </cell>
          <cell r="C1916" t="str">
            <v>Số 2 Lê Thánh Tôn, P.Bến Nghé, Q.1, HCM</v>
          </cell>
          <cell r="D1916" t="str">
            <v>Số 2 Lê Thánh Tôn, P.Bến Nghé, Q.1, HCM</v>
          </cell>
          <cell r="E1916" t="str">
            <v>Quận 1</v>
          </cell>
          <cell r="F1916" t="str">
            <v>Hồ Chí Minh</v>
          </cell>
        </row>
        <row r="1917">
          <cell r="A1917" t="str">
            <v>gsthao</v>
          </cell>
          <cell r="B1917" t="str">
            <v>GS25 Thao Dien</v>
          </cell>
          <cell r="C1917" t="str">
            <v>Số 16 Thảo Điền, P. Thảo Điền, Q.2, HCM</v>
          </cell>
          <cell r="D1917" t="str">
            <v>Số 16 Thảo Điền, P. Thảo Điền, Q.2, HCM</v>
          </cell>
          <cell r="E1917" t="str">
            <v>Quận 2</v>
          </cell>
          <cell r="F1917" t="str">
            <v>Hồ Chí Minh</v>
          </cell>
        </row>
        <row r="1918">
          <cell r="A1918">
            <v>0</v>
          </cell>
          <cell r="B1918" t="str">
            <v>GS25 Ho Tung Mau</v>
          </cell>
          <cell r="C1918" t="str">
            <v>Số 50 đường Hồ Tùng Mậu, Phường Bến Nghé, Quận 1, HCM</v>
          </cell>
          <cell r="D1918" t="str">
            <v>Số 50 đường Hồ Tùng Mậu, Phường Bến Nghé, Quận 1, HCM</v>
          </cell>
          <cell r="E1918" t="str">
            <v>Quận 1</v>
          </cell>
          <cell r="F1918" t="str">
            <v>Hồ Chí Minh</v>
          </cell>
        </row>
        <row r="1919">
          <cell r="A1919" t="str">
            <v>gsmac2</v>
          </cell>
          <cell r="B1919" t="str">
            <v>GS25 Mac Dinh Chi 2</v>
          </cell>
          <cell r="C1919" t="str">
            <v>Số 28 Ter B, Mạc Đĩnh Chi, P.Đa Kao, Q.1, HCM</v>
          </cell>
          <cell r="D1919" t="str">
            <v>Số 28 Ter B, Mạc Đĩnh Chi, P.Đa Kao, Q.1, HCM</v>
          </cell>
          <cell r="E1919" t="str">
            <v>Quận 1</v>
          </cell>
          <cell r="F1919" t="str">
            <v>Hồ Chí Minh</v>
          </cell>
        </row>
        <row r="1920">
          <cell r="A1920" t="str">
            <v>gshoang</v>
          </cell>
          <cell r="B1920" t="str">
            <v>GS25 Hoang Du Khuong</v>
          </cell>
          <cell r="C1920" t="str">
            <v>Số 01, Đường Hoàng Dư Khương, Phường 12, Quận 10, HCM</v>
          </cell>
          <cell r="D1920" t="str">
            <v>Số 01, Đường Hoàng Dư Khương, Phường 12, Quận 10, HCM</v>
          </cell>
          <cell r="E1920" t="str">
            <v>Quận 10</v>
          </cell>
          <cell r="F1920" t="str">
            <v>Hồ Chí Minh</v>
          </cell>
        </row>
        <row r="1921">
          <cell r="A1921">
            <v>0</v>
          </cell>
          <cell r="B1921" t="str">
            <v>GS25 Pho Duc Chinh</v>
          </cell>
          <cell r="C1921" t="str">
            <v>Số 2 Phó Đức Chính, Phường Nguyễn Thái Bình, Quận 1, HCM</v>
          </cell>
          <cell r="D1921" t="str">
            <v>Số 2 Phó Đức Chính, Phường Nguyễn Thái Bình, Quận 1, HCM</v>
          </cell>
          <cell r="E1921" t="str">
            <v>Quận 1</v>
          </cell>
          <cell r="F1921" t="str">
            <v>Hồ Chí Minh</v>
          </cell>
        </row>
        <row r="1922">
          <cell r="A1922" t="str">
            <v>gskhanh</v>
          </cell>
          <cell r="B1922" t="str">
            <v>GS25 Khanh Hoi</v>
          </cell>
          <cell r="C1922" t="str">
            <v>Số 262 đường Khánh Hội, Phường 6, Quận 4, HCM</v>
          </cell>
          <cell r="D1922" t="str">
            <v>Số 262 đường Khánh Hội, Phường 6, Quận 4, HCM</v>
          </cell>
          <cell r="E1922" t="str">
            <v>Quận 4</v>
          </cell>
          <cell r="F1922" t="str">
            <v>Hồ Chí Minh</v>
          </cell>
        </row>
        <row r="1923">
          <cell r="A1923">
            <v>0</v>
          </cell>
          <cell r="B1923" t="str">
            <v>GS25 Nguyen Cong Tru</v>
          </cell>
          <cell r="C1923" t="str">
            <v>Số 79 Nguyễn Công Trứ, Phường Nguyễn Thái Bình, Quận 1, HCM</v>
          </cell>
          <cell r="D1923" t="str">
            <v>Số 79 Nguyễn Công Trứ, Phường Nguyễn Thái Bình, Quận 1, HCM</v>
          </cell>
          <cell r="E1923" t="str">
            <v>Quận 1</v>
          </cell>
          <cell r="F1923" t="str">
            <v>Hồ Chí Minh</v>
          </cell>
        </row>
        <row r="1924">
          <cell r="A1924">
            <v>0</v>
          </cell>
          <cell r="B1924" t="str">
            <v>GS25 Nguyen Van Thuong</v>
          </cell>
          <cell r="C1924" t="str">
            <v>Số 150 Nguyễn Văn Thương (D1), Phường 25, Quận Bình Thạnh, HCM</v>
          </cell>
          <cell r="D1924" t="str">
            <v>Số 150 Nguyễn Văn Thương (D1), Phường 25, Quận Bình Thạnh, HCM</v>
          </cell>
          <cell r="E1924" t="str">
            <v>Quận Bình Thạnh</v>
          </cell>
          <cell r="F1924" t="str">
            <v>Hồ Chí Minh</v>
          </cell>
        </row>
        <row r="1925">
          <cell r="A1925">
            <v>0</v>
          </cell>
          <cell r="B1925" t="str">
            <v>GS25 Le Vinh Hoa</v>
          </cell>
          <cell r="C1925" t="str">
            <v>130-130A Lê Vĩnh Hòa, P.Phú Thọ Hòa, Q.Tân Phú, HCM</v>
          </cell>
          <cell r="D1925" t="str">
            <v>130-130A Lê Vĩnh Hòa, P.Phú Thọ Hòa, Q.Tân Phú, HCM</v>
          </cell>
          <cell r="E1925" t="str">
            <v>Quận Tân Phú</v>
          </cell>
          <cell r="F1925" t="str">
            <v>Hồ Chí Minh</v>
          </cell>
        </row>
        <row r="1926">
          <cell r="A1926" t="str">
            <v>gston</v>
          </cell>
          <cell r="B1926" t="str">
            <v>GS25 Ton Duc Thang</v>
          </cell>
          <cell r="C1926" t="str">
            <v>2A-4A Tôn Đức Thắng, P.Bến Nghé, Q.1, HCM</v>
          </cell>
          <cell r="D1926" t="str">
            <v>2A-4A Tôn Đức Thắng, P.Bến Nghé, Q.1, HCM</v>
          </cell>
          <cell r="E1926" t="str">
            <v>Quận 1</v>
          </cell>
          <cell r="F1926" t="str">
            <v>Hồ Chí Minh</v>
          </cell>
        </row>
        <row r="1927">
          <cell r="A1927" t="str">
            <v>gshong</v>
          </cell>
          <cell r="B1927" t="str">
            <v>GS25 Hong Ha</v>
          </cell>
          <cell r="C1927" t="str">
            <v>12 Hồng Hà, P.2, Q.Tân Bình, HCM</v>
          </cell>
          <cell r="D1927" t="str">
            <v>12 Hồng Hà, P.2, Q.Tân Bình, HCM</v>
          </cell>
          <cell r="E1927" t="str">
            <v>Quận Tân Bình</v>
          </cell>
          <cell r="F1927" t="str">
            <v>Hồ Chí Minh</v>
          </cell>
        </row>
        <row r="1928">
          <cell r="A1928">
            <v>0</v>
          </cell>
          <cell r="B1928" t="str">
            <v>GS25 Dai Minh Tower</v>
          </cell>
          <cell r="C1928" t="str">
            <v>104 - GF, Tòa nhà Đại Minh, Số 77 Hoàng Văn Thái, Phường Tân Phú, Quận 7, HCM</v>
          </cell>
          <cell r="D1928" t="str">
            <v>104 - GF, Tòa nhà Đại Minh, Số 77 Hoàng Văn Thái, Phường Tân Phú, Quận 7, HCM</v>
          </cell>
          <cell r="E1928" t="str">
            <v>Quận Tân Phú</v>
          </cell>
          <cell r="F1928" t="str">
            <v>Hồ Chí Minh</v>
          </cell>
        </row>
        <row r="1929">
          <cell r="A1929">
            <v>0</v>
          </cell>
          <cell r="B1929" t="str">
            <v>GS25 Cong vien van hoa Phu Nhuan</v>
          </cell>
          <cell r="C1929" t="str">
            <v>49L, Phan Đăng Lưu, P.3, Q.Bình Thạnh, HCM</v>
          </cell>
          <cell r="D1929" t="str">
            <v>49L, Phan Đăng Lưu, P.3, Q.Bình Thạnh, HCM</v>
          </cell>
          <cell r="E1929" t="str">
            <v>Quận Bình Thạnh</v>
          </cell>
          <cell r="F1929" t="str">
            <v>Hồ Chí Minh</v>
          </cell>
        </row>
        <row r="1930">
          <cell r="A1930" t="str">
            <v>gsame</v>
          </cell>
          <cell r="B1930" t="str">
            <v>GS25 Amena</v>
          </cell>
          <cell r="C1930" t="str">
            <v>17/2, Lê Thánh Tôn, P.Bến Nghé, Q.1, HCM</v>
          </cell>
          <cell r="D1930" t="str">
            <v>17/2, Lê Thánh Tôn, P.Bến Nghé, Q.1, HCM</v>
          </cell>
          <cell r="E1930" t="str">
            <v>Quận 1</v>
          </cell>
          <cell r="F1930" t="str">
            <v>Hồ Chí Minh</v>
          </cell>
        </row>
        <row r="1931">
          <cell r="A1931" t="str">
            <v>gstong</v>
          </cell>
          <cell r="B1931" t="str">
            <v>GS25 Tong cong ty xay dung Sai Gon</v>
          </cell>
          <cell r="C1931" t="str">
            <v>21B / 4 Nguyễn Đình Chiểu, P.Đa Kao, Q.1, HCM</v>
          </cell>
          <cell r="D1931" t="str">
            <v>21B / 4 Nguyễn Đình Chiểu, P.Đa Kao, Q.1, HCM</v>
          </cell>
          <cell r="E1931" t="str">
            <v>Quận 1</v>
          </cell>
          <cell r="F1931" t="str">
            <v>Hồ Chí Minh</v>
          </cell>
        </row>
        <row r="1932">
          <cell r="A1932" t="str">
            <v>gsko</v>
          </cell>
          <cell r="B1932" t="str">
            <v>GS25 Korean Town</v>
          </cell>
          <cell r="C1932" t="str">
            <v>Số 96 Lê Văn Thiêm, P.Tân Phong, Q.7, HCM</v>
          </cell>
          <cell r="D1932" t="str">
            <v>Số 96 Lê Văn Thiêm, P.Tân Phong, Q.7, HCM</v>
          </cell>
          <cell r="E1932" t="str">
            <v>Quận 7</v>
          </cell>
          <cell r="F1932" t="str">
            <v>Hồ Chí Minh</v>
          </cell>
        </row>
        <row r="1933">
          <cell r="A1933">
            <v>0</v>
          </cell>
          <cell r="B1933" t="str">
            <v>GS25 Dang Van Bi</v>
          </cell>
          <cell r="C1933" t="str">
            <v>162 Đặng Văn Bi, Khu phố 1, Phường Bình Thọ, Quận Thủ Đức, HCM</v>
          </cell>
          <cell r="D1933" t="str">
            <v>162 Đặng Văn Bi, Khu phố 1, Phường Bình Thọ, Quận Thủ Đức, HCM</v>
          </cell>
          <cell r="E1933" t="str">
            <v>Quận Thủ Đức</v>
          </cell>
          <cell r="F1933" t="str">
            <v>Hồ Chí Minh</v>
          </cell>
        </row>
        <row r="1934">
          <cell r="A1934" t="str">
            <v>gsnow</v>
          </cell>
          <cell r="B1934" t="str">
            <v>GS25 Nowzone</v>
          </cell>
          <cell r="C1934" t="str">
            <v>Căn 150, Lầu 01, TTTM Nowzone, 235 Nguyễn Văn Cừ, P.Nguyễn Cư Trinh, Q.1, HCM</v>
          </cell>
          <cell r="D1934" t="str">
            <v>Căn 150, Lầu 01, TTTM Nowzone, 235 Nguyễn Văn Cừ, P.Nguyễn Cư Trinh, Q.1, HCM</v>
          </cell>
          <cell r="E1934" t="str">
            <v>Quận 1</v>
          </cell>
          <cell r="F1934" t="str">
            <v>Hồ Chí Minh</v>
          </cell>
        </row>
        <row r="1935">
          <cell r="A1935">
            <v>0</v>
          </cell>
          <cell r="B1935" t="str">
            <v>GS25 Prosper Plaza</v>
          </cell>
          <cell r="C1935" t="str">
            <v>Căn hộ Shophouse thương mại CS6-CS7 Tầng 1, Block C, Prosper Plaza, Số 22/14 Phan Văn Hớn, P.Tân Thới Nhất, Q.12, HCM</v>
          </cell>
          <cell r="D1935" t="str">
            <v>Căn hộ Shophouse thương mại CS6-CS7 Tầng 1, Block C, Prosper Plaza, Số 22/14 Phan Văn Hớn, P.Tân Thới Nhất, Q.12, HCM</v>
          </cell>
          <cell r="E1935" t="str">
            <v>Quận 12</v>
          </cell>
          <cell r="F1935" t="str">
            <v>Hồ Chí Minh</v>
          </cell>
        </row>
        <row r="1936">
          <cell r="A1936" t="str">
            <v>gsdeu</v>
          </cell>
          <cell r="B1936" t="str">
            <v>GS25 Deutsches Haus</v>
          </cell>
          <cell r="C1936" t="str">
            <v>Lầu 1 và lửng, 12-20 Lê Văn Hưu, Phường Bến Nghé, Quận 1, HCM</v>
          </cell>
          <cell r="D1936" t="str">
            <v>Lầu 1 và lửng, 12-20 Lê Văn Hưu, Phường Bến Nghé, Quận 1, HCM</v>
          </cell>
          <cell r="E1936" t="str">
            <v>Quận 1</v>
          </cell>
          <cell r="F1936" t="str">
            <v>Hồ Chí Minh</v>
          </cell>
        </row>
        <row r="1937">
          <cell r="A1937" t="str">
            <v>gsbinh</v>
          </cell>
          <cell r="B1937" t="str">
            <v>GS25 Binh Phu</v>
          </cell>
          <cell r="C1937" t="str">
            <v>1E - 3E Khu dân cư Phú Lâm D, Bình Phú, Phường 10, Quận 6, HCM</v>
          </cell>
          <cell r="D1937" t="str">
            <v>1E - 3E Khu dân cư Phú Lâm D, Bình Phú, Phường 10, Quận 6, HCM</v>
          </cell>
          <cell r="E1937" t="str">
            <v>Quận 6</v>
          </cell>
          <cell r="F1937" t="str">
            <v>Hồ Chí Minh</v>
          </cell>
        </row>
        <row r="1938">
          <cell r="A1938" t="str">
            <v>gsres</v>
          </cell>
          <cell r="B1938" t="str">
            <v>GS25 Resgreen</v>
          </cell>
          <cell r="C1938" t="str">
            <v>34A-36 Thoại Ngọc Hầu, P.Hòa Thạnh, Q.Tân Phú, HCM</v>
          </cell>
          <cell r="D1938" t="str">
            <v>34A-36 Thoại Ngọc Hầu, P.Hòa Thạnh, Q.Tân Phú, HCM</v>
          </cell>
          <cell r="E1938" t="str">
            <v>Quận Tân Phú</v>
          </cell>
          <cell r="F1938" t="str">
            <v>Hồ Chí Minh</v>
          </cell>
        </row>
        <row r="1939">
          <cell r="A1939">
            <v>0</v>
          </cell>
          <cell r="B1939" t="str">
            <v>GS25 The Art</v>
          </cell>
          <cell r="C1939" t="str">
            <v>Lầu 1, Block D Chung cư Gia Hòa, số 523A Đỗ Xuân Hợp, Khu phố 6, Phường Phước Long B, Quận 9, HCM</v>
          </cell>
          <cell r="D1939" t="str">
            <v>Lầu 1, Block D Chung cư Gia Hòa, số 523A Đỗ Xuân Hợp, Khu phố 6, Phường Phước Long B, Quận 9, HCM</v>
          </cell>
          <cell r="E1939" t="str">
            <v>Quận 9</v>
          </cell>
          <cell r="F1939" t="str">
            <v>Hồ Chí Minh</v>
          </cell>
        </row>
        <row r="1940">
          <cell r="A1940">
            <v>0</v>
          </cell>
          <cell r="B1940" t="str">
            <v>GS25 Pham Van Chieu</v>
          </cell>
          <cell r="C1940" t="str">
            <v>6C-6D Phạm Văn Chiêu, P.8, Q.Gò Vấp, HCM</v>
          </cell>
          <cell r="D1940" t="str">
            <v>6C-6D Phạm Văn Chiêu, P.8, Q.Gò Vấp, HCM</v>
          </cell>
          <cell r="E1940" t="str">
            <v>Quận Gò Vấp</v>
          </cell>
          <cell r="F1940" t="str">
            <v>Hồ Chí Minh</v>
          </cell>
        </row>
        <row r="1941">
          <cell r="A1941">
            <v>0</v>
          </cell>
          <cell r="B1941" t="str">
            <v>GS25 Cao dang kinh te doi ngoai</v>
          </cell>
          <cell r="C1941" t="str">
            <v>Số 143-145 Đại lộ III, Phường Phước Bình, Quận 9, HCM</v>
          </cell>
          <cell r="D1941" t="str">
            <v>Số 143-145 Đại lộ III, Phường Phước Bình, Quận 9, HCM</v>
          </cell>
          <cell r="E1941" t="str">
            <v>Quận 9</v>
          </cell>
          <cell r="F1941" t="str">
            <v>Hồ Chí Minh</v>
          </cell>
        </row>
        <row r="1942">
          <cell r="A1942" t="str">
            <v>gso</v>
          </cell>
          <cell r="B1942" t="str">
            <v>GS25 Opal Tower</v>
          </cell>
          <cell r="C1942" t="str">
            <v>SH01, Căn hộ Opal Tower, Saigon Pearl, Số 92 Nguyễn Hữu Cảnh, Phường 22, Quận Bình Thạnh, HCM</v>
          </cell>
          <cell r="D1942" t="str">
            <v>SH01, Căn hộ Opal Tower, Saigon Pearl, Số 92 Nguyễn Hữu Cảnh, Phường 22, Quận Bình Thạnh, HCM</v>
          </cell>
          <cell r="E1942" t="str">
            <v>Quận Bình Thạnh</v>
          </cell>
          <cell r="F1942" t="str">
            <v>Hồ Chí Minh</v>
          </cell>
        </row>
        <row r="1943">
          <cell r="A1943" t="str">
            <v>gschung</v>
          </cell>
          <cell r="B1943" t="str">
            <v>GS25 Chung cư 155</v>
          </cell>
          <cell r="C1943" t="str">
            <v>Lầu 1, khu thương mại dịch vụ 0,01, lầu 1, lô A, chung cư 155 Nguyễn Chí Thanh, P.9, Q.5, HCM</v>
          </cell>
          <cell r="D1943" t="str">
            <v>Lầu 1, khu thương mại dịch vụ 0,01, lầu 1, lô A, chung cư 155 Nguyễn Chí Thanh, P.9, Q.5, HCM</v>
          </cell>
          <cell r="E1943" t="str">
            <v>Quận 5</v>
          </cell>
          <cell r="F1943" t="str">
            <v>Hồ Chí Minh</v>
          </cell>
        </row>
        <row r="1944">
          <cell r="A1944">
            <v>0</v>
          </cell>
          <cell r="B1944" t="str">
            <v>GS25 Nguyen Tat Thanh</v>
          </cell>
          <cell r="C1944" t="str">
            <v>296 (Lầu 1) - 296/1 - 296/2 Nguyễn Tất Thành, P.13, Q.4, HCM</v>
          </cell>
          <cell r="D1944" t="str">
            <v>296 (Lầu 1) - 296/1 - 296/2 Nguyễn Tất Thành, P.13, Q.4, HCM</v>
          </cell>
          <cell r="E1944" t="str">
            <v>Quận 4</v>
          </cell>
          <cell r="F1944" t="str">
            <v>Hồ Chí Minh</v>
          </cell>
        </row>
        <row r="1945">
          <cell r="A1945">
            <v>0</v>
          </cell>
          <cell r="B1945" t="str">
            <v>GS25 Truong Phuoc Phan</v>
          </cell>
          <cell r="C1945" t="str">
            <v>52 Trương Phước Phan, P.Bình Trị Đông, Q.Bình Tân, HCM</v>
          </cell>
          <cell r="D1945" t="str">
            <v>52 Trương Phước Phan, P.Bình Trị Đông, Q.Bình Tân, HCM</v>
          </cell>
          <cell r="E1945" t="str">
            <v>Quận Bình Tân</v>
          </cell>
          <cell r="F1945" t="str">
            <v>Hồ Chí Minh</v>
          </cell>
        </row>
        <row r="1946">
          <cell r="A1946">
            <v>0</v>
          </cell>
          <cell r="B1946" t="str">
            <v>GS25 Dang Van Ngu</v>
          </cell>
          <cell r="C1946" t="str">
            <v>Số 70 Đặng Văn Ngữ, P.10, Q.Phú Nhuận, HCM</v>
          </cell>
          <cell r="D1946" t="str">
            <v>Số 70 Đặng Văn Ngữ, P.10, Q.Phú Nhuận, HCM</v>
          </cell>
          <cell r="E1946" t="str">
            <v>Quận Phú Nhuận</v>
          </cell>
          <cell r="F1946" t="str">
            <v>Hồ Chí Minh</v>
          </cell>
        </row>
        <row r="1947">
          <cell r="A1947">
            <v>0</v>
          </cell>
          <cell r="B1947" t="str">
            <v>GS25 VinCity1</v>
          </cell>
          <cell r="C1947" t="str">
            <v>S1.02-khu A, dự án khu dân cư và công viên Phước Thiện, số 512 đường Nguyễn Xiển, khu phố Long Hòa, phường Long Thạnh Mỹ, quận 9, HCM</v>
          </cell>
          <cell r="D1947" t="str">
            <v>S1.02-khu A, dự án khu dân cư và công viên Phước Thiện, số 512 đường Nguyễn Xiển, khu phố Long Hòa, phường Long Thạnh Mỹ, quận 9, HCM</v>
          </cell>
          <cell r="E1947" t="str">
            <v>Quận 9</v>
          </cell>
          <cell r="F1947" t="str">
            <v>Hồ Chí Minh</v>
          </cell>
        </row>
        <row r="1948">
          <cell r="A1948" t="str">
            <v>gshau</v>
          </cell>
          <cell r="B1948" t="str">
            <v>GS25 Hau Giang</v>
          </cell>
          <cell r="C1948" t="str">
            <v>Số 489B / 18-18A, Đường Hậu Giang, Phường 11, Quận 6, HCM</v>
          </cell>
          <cell r="D1948" t="str">
            <v>Số 489B / 18-18A, Đường Hậu Giang, Phường 11, Quận 6, HCM</v>
          </cell>
          <cell r="E1948" t="str">
            <v>Quận 6</v>
          </cell>
          <cell r="F1948" t="str">
            <v>Hồ Chí Minh</v>
          </cell>
        </row>
        <row r="1949">
          <cell r="A1949">
            <v>0</v>
          </cell>
          <cell r="B1949" t="str">
            <v>GS25 Nguyen Thi Dinh</v>
          </cell>
          <cell r="C1949" t="str">
            <v>Số 210 Nguyễn Thị Định, Khu phố 3, Phường Bình Trưng Tây, Quận 2, HCM</v>
          </cell>
          <cell r="D1949" t="str">
            <v>Số 210 Nguyễn Thị Định, Khu phố 3, Phường Bình Trưng Tây, Quận 2, HCM</v>
          </cell>
          <cell r="E1949" t="str">
            <v>Quận 2</v>
          </cell>
          <cell r="F1949" t="str">
            <v>Hồ Chí Minh</v>
          </cell>
        </row>
        <row r="1950">
          <cell r="A1950">
            <v>0</v>
          </cell>
          <cell r="B1950" t="str">
            <v>GS25 Dai hoc Van Lang 3</v>
          </cell>
          <cell r="C1950" t="str">
            <v>Tòa nhà A, trường Văn Lang cơ sở 3, số 80/68 Dương Quảng Hàm, P.5, Q.Gò Vấp, HCM</v>
          </cell>
          <cell r="D1950" t="str">
            <v>Tòa nhà A, trường Văn Lang cơ sở 3, số 80/68 Dương Quảng Hàm, P.5, Q.Gò Vấp, HCM</v>
          </cell>
          <cell r="E1950" t="str">
            <v>Quận Gò Vấp</v>
          </cell>
          <cell r="F1950" t="str">
            <v>Hồ Chí Minh</v>
          </cell>
        </row>
        <row r="1951">
          <cell r="A1951" t="str">
            <v>gsvin2</v>
          </cell>
          <cell r="B1951" t="str">
            <v>GS25 Vincity 2</v>
          </cell>
          <cell r="C1951" t="str">
            <v>1,01 Tầng 1, Chung cư số S2.02 Khu A - Khu dân cư và công viên Phước Thiện số 512 Nguyễn Xiển, Khu phố Long Hòa, Phường Long Thạnh Mỹ, Tp.Thủ Đức, HCM</v>
          </cell>
          <cell r="D1951" t="str">
            <v>1,01 Tầng 1, Chung cư số S2.02 Khu A - Khu dân cư và công viên Phước Thiện số 512 Nguyễn Xiển, Khu phố Long Hòa, Phường Long Thạnh Mỹ, Tp.Thủ Đức, HCM</v>
          </cell>
          <cell r="E1951" t="str">
            <v>Quận Thủ Đức</v>
          </cell>
          <cell r="F1951" t="str">
            <v>Hồ Chí Minh</v>
          </cell>
        </row>
        <row r="1952">
          <cell r="A1952" t="str">
            <v>gsau</v>
          </cell>
          <cell r="B1952" t="str">
            <v>GS25 Au Co</v>
          </cell>
          <cell r="C1952" t="str">
            <v>Số 605 Âu Cơ, Phường Phú Trung, Quận Tân Phú, HCM</v>
          </cell>
          <cell r="D1952" t="str">
            <v>Số 605 Âu Cơ, Phường Phú Trung, Quận Tân Phú, HCM</v>
          </cell>
          <cell r="E1952" t="str">
            <v>Quận Tân Phú</v>
          </cell>
          <cell r="F1952" t="str">
            <v>Hồ Chí Minh</v>
          </cell>
        </row>
        <row r="1953">
          <cell r="A1953">
            <v>0</v>
          </cell>
          <cell r="B1953" t="str">
            <v>GS25 Ho Van Long</v>
          </cell>
          <cell r="C1953" t="str">
            <v>Số 79 Hồ Văn Long, P.Tân Tạo, Q.Bình Tân, HCM</v>
          </cell>
          <cell r="D1953" t="str">
            <v>Số 79 Hồ Văn Long, P.Tân Tạo, Q.Bình Tân, HCM</v>
          </cell>
          <cell r="E1953" t="str">
            <v>Quận Bình Tân</v>
          </cell>
          <cell r="F1953" t="str">
            <v>Hồ Chí Minh</v>
          </cell>
        </row>
        <row r="1954">
          <cell r="A1954" t="str">
            <v>VN0111</v>
          </cell>
          <cell r="B1954" t="str">
            <v>GS25 THPT Phu Lam</v>
          </cell>
          <cell r="C1954" t="str">
            <v>Số 02, đường 2D nối dài, khu phố 4, phường An Lạc, quận Bình Tân</v>
          </cell>
          <cell r="D1954">
            <v>0</v>
          </cell>
        </row>
        <row r="1955">
          <cell r="A1955" t="str">
            <v>gscd</v>
          </cell>
          <cell r="B1955" t="str">
            <v>GS25 CD Giao Thong Van tai</v>
          </cell>
          <cell r="C1955" t="str">
            <v>Số 252A - 254 Đường Đình Hội, Khu phố 3, Phường Tăng Nhơn Phú B, Tp.Thủ Đức, HCM</v>
          </cell>
          <cell r="D1955" t="str">
            <v>Số 252A - 254 Đường Đình Hội, Khu phố 3, Phường Tăng Nhơn Phú B, Tp.Thủ Đức, HCM</v>
          </cell>
          <cell r="E1955" t="str">
            <v>Quận Thủ Đức</v>
          </cell>
          <cell r="F1955" t="str">
            <v>Hồ Chí Minh</v>
          </cell>
        </row>
        <row r="1956">
          <cell r="A1956">
            <v>0</v>
          </cell>
          <cell r="B1956" t="str">
            <v>GS25 Ho Ba Phan</v>
          </cell>
          <cell r="C1956" t="str">
            <v>Số 57 Đường Hồ Bá Phấn, Khu phố 4, Phường Phước Long A, Thủ Đức, HCM</v>
          </cell>
          <cell r="D1956" t="str">
            <v>Số 57 Đường Hồ Bá Phấn, Khu phố 4, Phường Phước Long A, Thủ Đức, HCM</v>
          </cell>
          <cell r="E1956" t="str">
            <v>Quận Thủ Đức</v>
          </cell>
          <cell r="F1956" t="str">
            <v>Hồ Chí Minh</v>
          </cell>
        </row>
        <row r="1957">
          <cell r="A1957">
            <v>0</v>
          </cell>
          <cell r="B1957" t="str">
            <v>GS25 DH GTVT</v>
          </cell>
          <cell r="C1957" t="str">
            <v>Số 449 Lê Văn Việt, P.Phước Long A, TP.Thủ Đức, HCM</v>
          </cell>
          <cell r="D1957" t="str">
            <v>Số 449 Lê Văn Việt, P.Phước Long A, TP.Thủ Đức, HCM</v>
          </cell>
          <cell r="E1957" t="str">
            <v>Quận Thủ Đức</v>
          </cell>
          <cell r="F1957" t="str">
            <v>Hồ Chí Minh</v>
          </cell>
        </row>
        <row r="1958">
          <cell r="A1958" t="str">
            <v>gsvin3</v>
          </cell>
          <cell r="B1958" t="str">
            <v>GS25 Vincity 3</v>
          </cell>
          <cell r="C1958" t="str">
            <v>Căn 1.20, Tầng 1, Chung cư S2.05, Khu A - KDC &amp;amp; Công viên Phước Thiện - Số 512 Nguyễn Xiển, KP. Long Hòa, P. Long Thạnh Mỹ, TP.Thủ Đức, HCM</v>
          </cell>
          <cell r="D1958" t="str">
            <v>Căn 1.20, Tầng 1, Chung cư S2.05, Khu A - KDC &amp;amp; Công viên Phước Thiện - Số 512 Nguyễn Xiển, KP. Long Hòa, P. Long Thạnh Mỹ, TP.Thủ Đức, HCM</v>
          </cell>
          <cell r="E1958" t="str">
            <v>Quận Thủ Đức</v>
          </cell>
          <cell r="F1958" t="str">
            <v>Hồ Chí Minh</v>
          </cell>
        </row>
        <row r="1959">
          <cell r="A1959" t="str">
            <v>gsmas</v>
          </cell>
          <cell r="B1959" t="str">
            <v>GS25 Masteri An Phu</v>
          </cell>
          <cell r="C1959" t="str">
            <v>179 XLHN, P.Thảo Điền, Q.Thủ Đức, HCM</v>
          </cell>
          <cell r="D1959" t="str">
            <v>179 XLHN, P.Thảo Điền, Q.Thủ Đức, HCM</v>
          </cell>
          <cell r="E1959" t="str">
            <v>Quận Thủ Đức</v>
          </cell>
          <cell r="F1959" t="str">
            <v>Hồ Chí Minh</v>
          </cell>
        </row>
        <row r="1960">
          <cell r="A1960" t="str">
            <v>gsvin5</v>
          </cell>
          <cell r="B1960" t="str">
            <v>GS25 Vincity 5</v>
          </cell>
          <cell r="C1960" t="str">
            <v>Số 1S.01 tại tầng: 1, Căn hộ số: S3.05 thuộc Khu A - Dự án Khu dân cư và Công viên Phước Thiện tại số 512 Nguyễn Xiển, Khu phố Long Hòa, Phường Long Thạnh Mỹ, Tp.Thủ Đức, HCM</v>
          </cell>
          <cell r="D1960" t="str">
            <v>Số 1S.01 tại tầng: 1, Căn hộ số: S3.05 thuộc Khu A - Dự án Khu dân cư và Công viên Phước Thiện tại số 512 Nguyễn Xiển, Khu phố Long Hòa, Phường Long Thạnh Mỹ, Tp.Thủ Đức, HCM</v>
          </cell>
          <cell r="E1960" t="str">
            <v>Quận Thủ Đức</v>
          </cell>
          <cell r="F1960" t="str">
            <v>Hồ Chí Minh</v>
          </cell>
        </row>
        <row r="1961">
          <cell r="A1961" t="str">
            <v>gsvin6</v>
          </cell>
          <cell r="B1961" t="str">
            <v>GS25 Vincity 6</v>
          </cell>
          <cell r="C1961" t="str">
            <v>Tầng 1,07: 1. Căn hộ số S5.02 thuộc Khu A - Dự án Khu dân cư và Công viên Phước Thiện số 512 Nguyễn Xiển, Khu phố Long Hòa, Phường Long Thạnh Mỹ, Tp.Thủ Đức, HCM</v>
          </cell>
          <cell r="D1961" t="str">
            <v>Tầng 1,07: 1. Căn hộ số S5.02 thuộc Khu A - Dự án Khu dân cư và Công viên Phước Thiện số 512 Nguyễn Xiển, Khu phố Long Hòa, Phường Long Thạnh Mỹ, Tp.Thủ Đức, HCM</v>
          </cell>
          <cell r="E1961" t="str">
            <v>Quận Thủ Đức</v>
          </cell>
          <cell r="F1961" t="str">
            <v>Hồ Chí Minh</v>
          </cell>
        </row>
        <row r="1962">
          <cell r="A1962" t="str">
            <v>gsvinh</v>
          </cell>
          <cell r="B1962" t="str">
            <v>GS25 Vinh Loc</v>
          </cell>
          <cell r="C1962" t="str">
            <v>Số 01 Đường số 03-KDC Vĩnh Lộc, Đường Nguyễn Thị Tú, P.Bình Hưng Hòa B, Q.Bình Tân, HCM</v>
          </cell>
          <cell r="D1962" t="str">
            <v>Số 01 Đường số 03-KDC Vĩnh Lộc, Đường Nguyễn Thị Tú, P.Bình Hưng Hòa B, Q.Bình Tân, HCM</v>
          </cell>
          <cell r="E1962" t="str">
            <v>Quận Bình Tân</v>
          </cell>
          <cell r="F1962" t="str">
            <v>Hồ Chí Minh</v>
          </cell>
        </row>
        <row r="1963">
          <cell r="A1963" t="str">
            <v>gsdre</v>
          </cell>
          <cell r="B1963" t="str">
            <v>GS25 Dream Home</v>
          </cell>
          <cell r="C1963" t="str">
            <v>148/60 Đường 59, Phường 14, Quận Gò Vấp, HCM</v>
          </cell>
          <cell r="D1963" t="str">
            <v>148/60 Đường 59, Phường 14, Quận Gò Vấp, HCM</v>
          </cell>
          <cell r="E1963" t="str">
            <v>Quận Gò Vấp</v>
          </cell>
          <cell r="F1963" t="str">
            <v>Hồ Chí Minh</v>
          </cell>
        </row>
        <row r="1964">
          <cell r="A1964">
            <v>0</v>
          </cell>
          <cell r="B1964" t="str">
            <v>GS25 Tan Quy</v>
          </cell>
          <cell r="C1964" t="str">
            <v>Số 72A-74/2 Đường 79, Khu phố 1, Phường Tân Quy, Quận 7, HCM</v>
          </cell>
          <cell r="D1964" t="str">
            <v>Số 72A-74/2 Đường 79, Khu phố 1, Phường Tân Quy, Quận 7, HCM</v>
          </cell>
          <cell r="E1964" t="str">
            <v>Quận 7</v>
          </cell>
          <cell r="F1964" t="str">
            <v>Hồ Chí Minh</v>
          </cell>
        </row>
        <row r="1965">
          <cell r="A1965" t="str">
            <v>gsth</v>
          </cell>
          <cell r="B1965" t="str">
            <v>GS25 THPT Nguyen Hue</v>
          </cell>
          <cell r="C1965" t="str">
            <v>Số 6 Đường Nguyễn Văn Tăng, Phường Long Thạnh Mỹ, Tp.Thủ Đức, HCM</v>
          </cell>
          <cell r="D1965" t="str">
            <v>Số 6 Đường Nguyễn Văn Tăng, Phường Long Thạnh Mỹ, Tp.Thủ Đức, HCM</v>
          </cell>
          <cell r="E1965" t="str">
            <v>Quận Thủ Đức</v>
          </cell>
          <cell r="F1965" t="str">
            <v>Hồ Chí Minh</v>
          </cell>
        </row>
        <row r="1966">
          <cell r="A1966" t="str">
            <v>gsvin4</v>
          </cell>
          <cell r="B1966" t="str">
            <v>GS25 Vincity 4</v>
          </cell>
          <cell r="C1966" t="str">
            <v>Căn hộ thương mại 1.20 - Tầng 1, Tòa nhà căn hộ số S1.07, Khu A - Dự án Khu dân cư và công viên Phước Thiện số 512 Nguyễn Xiển, Khu phố Long Hòa, Phường Long Thạnh Mỹ, Tp.Thủ Đức, HCM</v>
          </cell>
          <cell r="D1966" t="str">
            <v>Căn hộ thương mại 1.20 - Tầng 1, Tòa nhà căn hộ số S1.07, Khu A - Dự án Khu dân cư và công viên Phước Thiện số 512 Nguyễn Xiển, Khu phố Long Hòa, Phường Long Thạnh Mỹ, Tp.Thủ Đức, HCM</v>
          </cell>
          <cell r="E1966" t="str">
            <v>Quận Thủ Đức</v>
          </cell>
          <cell r="F1966" t="str">
            <v>Hồ Chí Minh</v>
          </cell>
        </row>
        <row r="1967">
          <cell r="A1967" t="str">
            <v>VN0131</v>
          </cell>
          <cell r="B1967" t="str">
            <v>GS25 Skyline</v>
          </cell>
          <cell r="C1967" t="str">
            <v>Căn hộ thương mại 1,05 Tầng 1 CC Cao tầng 2 (An Gia Skyline). Đường Hoàng Quốc Việt, Khu dân cư La Casa, Phường Phú Thuận, Quận 7, Thành phố Hồ Chí Minh, Việt Nam.</v>
          </cell>
          <cell r="D1967">
            <v>0</v>
          </cell>
        </row>
        <row r="1968">
          <cell r="A1968" t="str">
            <v>gsvin8</v>
          </cell>
          <cell r="B1968" t="str">
            <v>GS25 Vincity 8</v>
          </cell>
          <cell r="C1968" t="str">
            <v>Căn hộ thương mại 1.20 - Tầng 1, chung cư S5.03, Khu A - Dự án Khu dân cư và công viên Phước Thiện tại 512 Nguyễn Xiển, Khu phố Long Hòa, Phường Long Thạnh Mỹ, Tp.Thủ Đức</v>
          </cell>
          <cell r="D1968" t="str">
            <v>Căn hộ thương mại 1.20 - Tầng 1, chung cư S5.03, Khu A - Dự án Khu dân cư và công viên Phước Thiện tại 512 Nguyễn Xiển, Khu phố Long Hòa, Phường Long Thạnh Mỹ, Tp.Thủ Đức</v>
          </cell>
          <cell r="E1968" t="str">
            <v>Quận Thủ Đức</v>
          </cell>
          <cell r="F1968" t="str">
            <v>Hồ Chí Minh</v>
          </cell>
        </row>
        <row r="1969">
          <cell r="A1969" t="str">
            <v>gsvin9</v>
          </cell>
          <cell r="B1969" t="str">
            <v>GS25 Vincity 9</v>
          </cell>
          <cell r="C1969" t="str">
            <v>Căn hộ thương mại 1.01 - Tầng 1, tòa căn hộ số S3.02, Khu A - Dự án khu dân cư và công viên Phước Thiện số 512 Nguyễn Xiển, Khu phố Long Hòa, Phường Long Thạnh Mỹ, Tp.Thủ Đức, HCM</v>
          </cell>
          <cell r="D1969" t="str">
            <v>Căn hộ thương mại 1.01 - Tầng 1, tòa căn hộ số S3.02, Khu A - Dự án khu dân cư và công viên Phước Thiện số 512 Nguyễn Xiển, Khu phố Long Hòa, Phường Long Thạnh Mỹ, Tp.Thủ Đức, HCM</v>
          </cell>
          <cell r="E1969" t="str">
            <v>Quận Thủ Đức</v>
          </cell>
          <cell r="F1969" t="str">
            <v>Hồ Chí Minh</v>
          </cell>
        </row>
        <row r="1970">
          <cell r="A1970" t="str">
            <v>VN0139</v>
          </cell>
          <cell r="B1970" t="str">
            <v>GS25 Nguyen Binh Khiem</v>
          </cell>
          <cell r="C1970" t="str">
            <v>Số 2217-415 Đường Huỳnh Tấn Phát, Khu phố 7, Thị trấn Nhà Bè, Huyện Nhà Bè</v>
          </cell>
          <cell r="D1970">
            <v>0</v>
          </cell>
        </row>
        <row r="1971">
          <cell r="A1971" t="str">
            <v>VN0140</v>
          </cell>
          <cell r="B1971" t="str">
            <v>GS25 Nguyễn Văn Quá</v>
          </cell>
          <cell r="C1971" t="str">
            <v>445 Nguyễn Văn Quá, Khu phố 4, Phường Đông Hưng Thuận, Quận 12, Thành phố Hồ Chí Minh, Việt Nam</v>
          </cell>
          <cell r="D1971">
            <v>0</v>
          </cell>
        </row>
        <row r="1972">
          <cell r="A1972" t="str">
            <v>gsvin12</v>
          </cell>
          <cell r="B1972" t="str">
            <v>GS25 Vincity 12</v>
          </cell>
          <cell r="C1972" t="str">
            <v>Căn hộ 1.01 - tầng 1 chung cư S1.06 khu A - Dự án khu dân cư và công viên Phước Thiện số 512 Nguyễn Xiển, khu phố Long Hòa, phường Long Thạnh Mỹ, Tp.Thủ Đức, HCM</v>
          </cell>
          <cell r="D1972" t="str">
            <v>Căn hộ 1.01 - tầng 1 chung cư S1.06 khu A - Dự án khu dân cư và công viên Phước Thiện số 512 Nguyễn Xiển, khu phố Long Hòa, phường Long Thạnh Mỹ, Tp.Thủ Đức, HCM</v>
          </cell>
          <cell r="E1972" t="str">
            <v>Quận Thủ Đức</v>
          </cell>
          <cell r="F1972" t="str">
            <v>Hồ Chí Minh</v>
          </cell>
        </row>
        <row r="1973">
          <cell r="A1973">
            <v>0</v>
          </cell>
          <cell r="B1973" t="str">
            <v>GS25 Phan Huy Ích</v>
          </cell>
          <cell r="C1973" t="str">
            <v>160 Phan Huy Ích, P.12, Q.Gò Vấp, HCM</v>
          </cell>
          <cell r="D1973" t="str">
            <v>160 Phan Huy Ích, P.12, Q.Gò Vấp, HCM</v>
          </cell>
          <cell r="E1973" t="str">
            <v>Quận Gò Vấp</v>
          </cell>
          <cell r="F1973" t="str">
            <v>Hồ Chí Minh</v>
          </cell>
        </row>
        <row r="1974">
          <cell r="A1974" t="str">
            <v>VN0143</v>
          </cell>
          <cell r="B1974" t="str">
            <v>GS25 The Botanica</v>
          </cell>
          <cell r="C1974" t="str">
            <v>Shop house, TB-01.01, Tầng trệt, Tòa nhà Botanica, 104 Phổ Quang, P.2, Q.Tân Bình</v>
          </cell>
          <cell r="D1974">
            <v>0</v>
          </cell>
        </row>
        <row r="1975">
          <cell r="A1975" t="str">
            <v>gsvin14</v>
          </cell>
          <cell r="B1975" t="str">
            <v>GS25 Vincity 14</v>
          </cell>
          <cell r="C1975" t="str">
            <v>Căn hộ 1.01 - Lầu 1, chung cư S2.03 khu A - Dự án khu dân cư và công viên Phước Thiện số 512 Nguyễn Xiển, khu phố Long Hòa, phường Long Thạnh Mỹ, TP.Thủ Đức, HCM</v>
          </cell>
          <cell r="D1975" t="str">
            <v>Căn hộ 1.01 - Lầu 1, chung cư S2.03 khu A - Dự án khu dân cư và công viên Phước Thiện số 512 Nguyễn Xiển, khu phố Long Hòa, phường Long Thạnh Mỹ, TP.Thủ Đức, HCM</v>
          </cell>
          <cell r="E1975" t="str">
            <v>Quận Thủ Đức</v>
          </cell>
          <cell r="F1975" t="str">
            <v>Hồ Chí Minh</v>
          </cell>
        </row>
        <row r="1976">
          <cell r="A1976" t="str">
            <v>VN0145</v>
          </cell>
          <cell r="B1976" t="str">
            <v>GS25 Viva Riverside</v>
          </cell>
          <cell r="C1976" t="str">
            <v>Lô đất thương mại số 1.25 của chung cư Viva Riverside tại số 1472 Võ Văn Kiệt và số 445-449 Gia Phú, Phường 3, Quận 6, Thành phố Hồ Chí Minh, Việt Nam</v>
          </cell>
          <cell r="D1976">
            <v>0</v>
          </cell>
        </row>
        <row r="1977">
          <cell r="A1977" t="str">
            <v>gsvin10</v>
          </cell>
          <cell r="B1977" t="str">
            <v>GS25 Vincity 10</v>
          </cell>
          <cell r="C1977" t="str">
            <v>Căn hộ 1.01 tại tầng 1 Tòa chung cư S1.05 thuộc khu A - Dự án khu dân cư và công viên Phước Thiện số 512 đường Nguyễn Xiển, khu phố Long Hòa, phường Long Thạnh Mỹ, Tp.Thủ Đức, HCM</v>
          </cell>
          <cell r="D1977" t="str">
            <v>Căn hộ 1.01 tại tầng 1 Tòa chung cư S1.05 thuộc khu A - Dự án khu dân cư và công viên Phước Thiện số 512 đường Nguyễn Xiển, khu phố Long Hòa, phường Long Thạnh Mỹ, Tp.Thủ Đức, HCM</v>
          </cell>
          <cell r="E1977" t="str">
            <v>Quận Thủ Đức</v>
          </cell>
          <cell r="F1977" t="str">
            <v>Hồ Chí Minh</v>
          </cell>
        </row>
        <row r="1978">
          <cell r="A1978" t="str">
            <v>gsca</v>
          </cell>
          <cell r="B1978" t="str">
            <v>GS25 Carillon 7</v>
          </cell>
          <cell r="C1978" t="str">
            <v>Lầu 1, Tòa nhà Carillon 7, 33 Lương Minh Nguyệt, P.Tân Thới Hòa, Q.Tân Phú, HCM</v>
          </cell>
          <cell r="D1978" t="str">
            <v>Lầu 1, Tòa nhà Carillon 7, 33 Lương Minh Nguyệt, P.Tân Thới Hòa, Q.Tân Phú, HCM</v>
          </cell>
          <cell r="E1978" t="str">
            <v>Quận Tân Phú</v>
          </cell>
          <cell r="F1978" t="str">
            <v>Hồ Chí Minh</v>
          </cell>
        </row>
        <row r="1979">
          <cell r="A1979" t="str">
            <v>VN0149</v>
          </cell>
          <cell r="B1979" t="str">
            <v>GS25 Hoang Hoa Tham</v>
          </cell>
          <cell r="C1979" t="str">
            <v>63 Hoàng Hoa Thám, P.13, Q.Tân Bình, TP.HCM</v>
          </cell>
          <cell r="D1979">
            <v>0</v>
          </cell>
        </row>
        <row r="1980">
          <cell r="A1980">
            <v>0</v>
          </cell>
          <cell r="B1980" t="str">
            <v>GS25 Phan Chu Trinh</v>
          </cell>
          <cell r="C1980" t="str">
            <v>05 Phan Chu Trinh, Khu phố 1, Phường Hiệp Phú, Tp.Thủ Đức, HCM</v>
          </cell>
          <cell r="D1980" t="str">
            <v>05 Phan Chu Trinh, Khu phố 1, Phường Hiệp Phú, Tp.Thủ Đức, HCM</v>
          </cell>
          <cell r="E1980" t="str">
            <v>Quận Thủ Đức</v>
          </cell>
          <cell r="F1980" t="str">
            <v>Hồ Chí Minh</v>
          </cell>
        </row>
        <row r="1981">
          <cell r="A1981" t="str">
            <v>VN0152</v>
          </cell>
          <cell r="B1981" t="str">
            <v>GS25 Tran Văn Kieu</v>
          </cell>
          <cell r="C1981" t="str">
            <v>45-47 Đường số 11, Phường 10, Quận 6, Thành phố Hồ Chí Minh</v>
          </cell>
          <cell r="D1981">
            <v>0</v>
          </cell>
        </row>
        <row r="1982">
          <cell r="A1982" t="str">
            <v>gshiep</v>
          </cell>
          <cell r="B1982" t="str">
            <v>CÔNG TY TNHH GS 25 VIETNAM</v>
          </cell>
          <cell r="C1982" t="str">
            <v>138-142 Hai Bà Trưng, Phường Đa Kao, Quận 1, Thành phố Hồ Chí Minh, Việt Nam</v>
          </cell>
          <cell r="D1982" t="str">
            <v>156 Nguyễn Thị Búp, Khu dân cư Hiệp Thành, Phường Hiệp Thành, Quận 12</v>
          </cell>
          <cell r="E1982" t="str">
            <v>Quận 12</v>
          </cell>
          <cell r="F1982" t="str">
            <v>Hồ Chí Minh</v>
          </cell>
        </row>
        <row r="1983">
          <cell r="A1983" t="str">
            <v>VN0156</v>
          </cell>
          <cell r="B1983" t="str">
            <v>GS25 Ung Van Khiem</v>
          </cell>
          <cell r="C1983" t="str">
            <v>226 Ung Văn Khiêm, P. 25, Q. Bình Thạnh, TP.</v>
          </cell>
          <cell r="D1983">
            <v>0</v>
          </cell>
        </row>
        <row r="1984">
          <cell r="A1984" t="str">
            <v>VN0157</v>
          </cell>
          <cell r="B1984" t="str">
            <v>GS25 Le Thi Rieng</v>
          </cell>
          <cell r="C1984" t="str">
            <v>363 Lê Thị Riêng, P. Thới An, Q. 12. TP.</v>
          </cell>
          <cell r="D1984">
            <v>0</v>
          </cell>
        </row>
        <row r="1985">
          <cell r="A1985" t="str">
            <v>VN0158</v>
          </cell>
          <cell r="B1985" t="str">
            <v>GS25 To Hien Thanh</v>
          </cell>
          <cell r="C1985" t="str">
            <v>447 Tô Hiến Thành, Phường 14, Quận 10, Thành phố Hồ Chí Minh</v>
          </cell>
          <cell r="D1985">
            <v>0</v>
          </cell>
        </row>
        <row r="1986">
          <cell r="A1986">
            <v>0</v>
          </cell>
          <cell r="B1986" t="str">
            <v>GS25 Nguyen Van Khoi</v>
          </cell>
          <cell r="C1986" t="str">
            <v>Số 443-445 Nguyễn Văn Khôi, P.8, Q.Gò Vấp, HCM</v>
          </cell>
          <cell r="D1986" t="str">
            <v>Số 443-445 Nguyễn Văn Khôi, P.8, Q.Gò Vấp, HCM</v>
          </cell>
          <cell r="E1986" t="str">
            <v>Quận Gò Vấp</v>
          </cell>
          <cell r="F1986" t="str">
            <v>Hồ Chí Minh</v>
          </cell>
        </row>
        <row r="1987">
          <cell r="A1987" t="str">
            <v>gsman</v>
          </cell>
          <cell r="B1987" t="str">
            <v>GS25 Man Thien</v>
          </cell>
          <cell r="C1987" t="str">
            <v>123 Man Thien Street, Hiep Phu Ward, Tp.Thủ Đức, HCM</v>
          </cell>
          <cell r="D1987" t="str">
            <v>123 Man Thien Street, Hiep Phu Ward, Tp.Thủ Đức, HCM</v>
          </cell>
          <cell r="E1987" t="str">
            <v>Quận Thủ Đức</v>
          </cell>
          <cell r="F1987" t="str">
            <v>Hồ Chí Minh</v>
          </cell>
        </row>
        <row r="1988">
          <cell r="A1988" t="str">
            <v>VN0163</v>
          </cell>
          <cell r="B1988" t="str">
            <v>GS25 An Lac</v>
          </cell>
          <cell r="C1988" t="str">
            <v>Số 8 -10 Đường số 7, Phường An Lạc A, Quận Bình Tân</v>
          </cell>
          <cell r="D1988">
            <v>0</v>
          </cell>
        </row>
        <row r="1989">
          <cell r="A1989">
            <v>0</v>
          </cell>
          <cell r="B1989" t="str">
            <v>GS25 Nguyen Duy Trinh</v>
          </cell>
          <cell r="C1989" t="str">
            <v>480 Nguyễn Duy Trinh, Khu Đông, P. Bình Trưng Đông, Tp.Thủ Đức, HCM</v>
          </cell>
          <cell r="D1989" t="str">
            <v>480 Nguyễn Duy Trinh, Khu Đông, P. Bình Trưng Đông, Tp.Thủ Đức, HCM</v>
          </cell>
          <cell r="E1989" t="str">
            <v>Quận Thủ Đức</v>
          </cell>
          <cell r="F1989" t="str">
            <v>Hồ Chí Minh</v>
          </cell>
        </row>
        <row r="1990">
          <cell r="A1990">
            <v>0</v>
          </cell>
          <cell r="B1990" t="str">
            <v>GS25 Tan Huong</v>
          </cell>
          <cell r="C1990" t="str">
            <v>290-292-294 Đường Tân Hương, Phường Tân Quý, Quân Tân Phú, HCM</v>
          </cell>
          <cell r="D1990" t="str">
            <v>290-292-294 Đường Tân Hương, Phường Tân Quý, Quân Tân Phú, HCM</v>
          </cell>
          <cell r="E1990" t="str">
            <v>Quận Tân Phú</v>
          </cell>
          <cell r="F1990" t="str">
            <v>Hồ Chí Minh</v>
          </cell>
        </row>
        <row r="1991">
          <cell r="A1991" t="str">
            <v>VN0166</v>
          </cell>
          <cell r="B1991" t="str">
            <v>GS25 Nguyen Thai Binh</v>
          </cell>
          <cell r="C1991" t="str">
            <v>260A Nguyễn Thái Bình, Q.Tân Bình, TP.HCM</v>
          </cell>
          <cell r="D1991">
            <v>0</v>
          </cell>
        </row>
        <row r="1992">
          <cell r="A1992">
            <v>0</v>
          </cell>
          <cell r="B1992" t="str">
            <v>GS25 Nguyen The Truyen</v>
          </cell>
          <cell r="C1992" t="str">
            <v>Số 30 Đường Nguyễn Thế Truyện, Phường Tân Sơn Nhì, Quận Tân Phú, HCM</v>
          </cell>
          <cell r="D1992" t="str">
            <v>Số 30 Đường Nguyễn Thế Truyện, Phường Tân Sơn Nhì, Quận Tân Phú, HCM</v>
          </cell>
          <cell r="E1992" t="str">
            <v>Quận Tân Phú</v>
          </cell>
          <cell r="F1992" t="str">
            <v>Hồ Chí Minh</v>
          </cell>
        </row>
        <row r="1993">
          <cell r="A1993" t="str">
            <v>VN0170</v>
          </cell>
          <cell r="B1993" t="str">
            <v>GS25 Dang Thuy Tram</v>
          </cell>
          <cell r="C1993" t="str">
            <v>Số 98A Đặng Thùy Trâm, Phường 13, Quận Bình Thạnh, Thành phố Hồ Chí Minh</v>
          </cell>
          <cell r="D1993">
            <v>0</v>
          </cell>
        </row>
        <row r="1994">
          <cell r="A1994">
            <v>0</v>
          </cell>
          <cell r="B1994" t="str">
            <v>GS25 Nguyen Trai</v>
          </cell>
          <cell r="C1994" t="str">
            <v>Số 706 đường Nguyễn Trãi, Phường 11, quận 5 , HCM</v>
          </cell>
          <cell r="D1994" t="str">
            <v>Số 706 đường Nguyễn Trãi, Phường 11, quận 5 , HCM</v>
          </cell>
          <cell r="E1994" t="str">
            <v>Quận 5</v>
          </cell>
          <cell r="F1994" t="str">
            <v>Hồ Chí Minh</v>
          </cell>
        </row>
        <row r="1995">
          <cell r="A1995">
            <v>0</v>
          </cell>
          <cell r="B1995" t="str">
            <v>GS25 Metropole - Thủ Đức</v>
          </cell>
          <cell r="C1995" t="str">
            <v>Căn A01.02 The Metropole Thủ Thiêm, P.Thủ Thiêm, Tp.Thủ Đức, HCM</v>
          </cell>
          <cell r="D1995" t="str">
            <v>Căn A01.02 The Metropole Thủ Thiêm, P.Thủ Thiêm, Tp.Thủ Đức, HCM</v>
          </cell>
          <cell r="E1995" t="str">
            <v>Quận Thủ Đức</v>
          </cell>
          <cell r="F1995" t="str">
            <v>Hồ Chí Minh</v>
          </cell>
        </row>
        <row r="1996">
          <cell r="A1996" t="str">
            <v>gstran</v>
          </cell>
          <cell r="B1996" t="str">
            <v>GS25 Tran Nao</v>
          </cell>
          <cell r="C1996" t="str">
            <v>165A Trần Não, P.An Khánh, Q2, HCM</v>
          </cell>
          <cell r="D1996" t="str">
            <v>165A Trần Não, P.An Khánh, Q2, HCM</v>
          </cell>
          <cell r="E1996" t="str">
            <v>Quận 2</v>
          </cell>
          <cell r="F1996" t="str">
            <v>Hồ Chí Minh</v>
          </cell>
        </row>
        <row r="1997">
          <cell r="A1997">
            <v>0</v>
          </cell>
          <cell r="B1997" t="str">
            <v>GS25 52 Trương Định</v>
          </cell>
          <cell r="C1997" t="str">
            <v>52 Trương Định, P.Bến Thành, Q.1, HCM</v>
          </cell>
          <cell r="D1997" t="str">
            <v>52 Trương Định, P.Bến Thành, Q.1, HCM</v>
          </cell>
          <cell r="E1997" t="str">
            <v>Quận 1</v>
          </cell>
          <cell r="F1997" t="str">
            <v>Hồ Chí Minh</v>
          </cell>
        </row>
        <row r="1998">
          <cell r="A1998">
            <v>0</v>
          </cell>
          <cell r="B1998" t="str">
            <v>GS25 63 Hồ Tùng Mậu</v>
          </cell>
          <cell r="C1998" t="str">
            <v>63 Hồ Tùng Mậu, P. Bến Nghé, Quận 1, TP. HCM</v>
          </cell>
          <cell r="D1998" t="str">
            <v>63 Hồ Tùng Mậu, P. Bến Nghé, Quận 1, TP. HCM</v>
          </cell>
          <cell r="E1998" t="str">
            <v>Quận 1</v>
          </cell>
          <cell r="F1998" t="str">
            <v>Hồ Chí Minh</v>
          </cell>
        </row>
        <row r="1999">
          <cell r="A1999" t="str">
            <v>gsmac3</v>
          </cell>
          <cell r="B1999" t="str">
            <v>GS25 83 Mạc Thị Bưởi</v>
          </cell>
          <cell r="C1999" t="str">
            <v>83 Mạc Thị Bưởi, P.Bến Nghé, Q.1, HCM</v>
          </cell>
          <cell r="D1999" t="str">
            <v>83 Mạc Thị Bưởi, P.Bến Nghé, Q.1, HCM</v>
          </cell>
          <cell r="E1999" t="str">
            <v>Quận 1</v>
          </cell>
          <cell r="F1999" t="str">
            <v>Hồ Chí Minh</v>
          </cell>
        </row>
        <row r="2000">
          <cell r="A2000">
            <v>0</v>
          </cell>
          <cell r="B2000" t="str">
            <v>GS25 Nguyen Van Troi</v>
          </cell>
          <cell r="C2000" t="str">
            <v>251 Nguyễn Văn Trỗi, P.10, Q.Phú Nhuận, HCM</v>
          </cell>
          <cell r="D2000" t="str">
            <v>251 Nguyễn Văn Trỗi, P.10, Q.Phú Nhuận, HCM</v>
          </cell>
          <cell r="E2000" t="str">
            <v>Quận Phú Nhuận</v>
          </cell>
          <cell r="F2000" t="str">
            <v>Hồ Chí Minh</v>
          </cell>
        </row>
        <row r="2001">
          <cell r="A2001" t="str">
            <v>VNPT</v>
          </cell>
          <cell r="B2001" t="str">
            <v>TRUNG TÂM KINH DOANH VNPT THÀNH PHỐ HỒ CHÍ MINH</v>
          </cell>
          <cell r="C2001" t="str">
            <v xml:space="preserve"> 121 Pasteur, Phường 06, Quận 3, TP Hồ Chí Minh</v>
          </cell>
          <cell r="D2001">
            <v>0</v>
          </cell>
        </row>
        <row r="2002">
          <cell r="A2002" t="str">
            <v>WINMART</v>
          </cell>
          <cell r="B2002" t="str">
            <v>CÔNG TY CỔ PHẦN TMDV WIN MART</v>
          </cell>
          <cell r="C2002" t="str">
            <v>A15 Đường B, Phường Tam Bình, Thành phố Thủ Đức, Thành phố Hồ Chí Minh, Việt Nam</v>
          </cell>
          <cell r="D2002">
            <v>0</v>
          </cell>
        </row>
        <row r="2003">
          <cell r="A2003" t="str">
            <v>WOWMART</v>
          </cell>
          <cell r="B2003" t="str">
            <v>CÔNG TY TNHH THƯƠNG MẠI VÀ DỊCH VỤ WOWMART</v>
          </cell>
          <cell r="C2003" t="str">
            <v>54/22/33 Bạch Đằng, Phường 2, Quận Tân Bình, Thành phố Hồ Chí Minh, Việt Nam</v>
          </cell>
          <cell r="D2003">
            <v>0</v>
          </cell>
        </row>
        <row r="2004">
          <cell r="A2004" t="str">
            <v>X20</v>
          </cell>
          <cell r="B2004" t="str">
            <v>CÔNG TY TNHH MTV X20 NAM ĐỊNH</v>
          </cell>
          <cell r="C2004" t="str">
            <v>Lô 1 KCN Hoà Xá - Xã Mỹ Xá - TP.Nam Định -Tỉnh Nam Định - Việt Nam</v>
          </cell>
          <cell r="D2004">
            <v>0</v>
          </cell>
        </row>
        <row r="2005">
          <cell r="A2005" t="str">
            <v>X20DETNAMDINH</v>
          </cell>
          <cell r="B2005" t="str">
            <v>TỔNG CÔNG TY CỔ PHẦN DỆT MAY NAM ĐỊNH</v>
          </cell>
          <cell r="C2005" t="str">
            <v>Số 43 Tô Hiệu, Phường Ngô Quyền, Thành phố Nam Định, Tỉnh Nam Định, Việt Nam</v>
          </cell>
          <cell r="D2005">
            <v>0</v>
          </cell>
        </row>
        <row r="2006">
          <cell r="A2006" t="str">
            <v>X20NAMDINH</v>
          </cell>
          <cell r="B2006" t="str">
            <v>Chi nhánh Công ty cổ phần X20 - Xí nghiệp Dệt Nam Định</v>
          </cell>
          <cell r="C2006" t="str">
            <v>Lô 1 Khu Công Nghiệp Hoà Xá TP Nam Định</v>
          </cell>
          <cell r="D2006">
            <v>0</v>
          </cell>
        </row>
        <row r="2007">
          <cell r="A2007" t="str">
            <v>XNKAUVIETMY</v>
          </cell>
          <cell r="B2007" t="str">
            <v>CÔNG TY TNHH THƯƠNG MẠI XUẤT NHẬP KHẨU ÂU VIỆT MỸ</v>
          </cell>
          <cell r="C2007" t="str">
            <v>129/2C NGUYÊN HỒNG, PHƯỜNG 11, Q.BÌNH THẠNH, TP.HCM</v>
          </cell>
          <cell r="D2007">
            <v>0</v>
          </cell>
        </row>
        <row r="2008">
          <cell r="A2008" t="str">
            <v>XNKTRUONGHUNG</v>
          </cell>
          <cell r="B2008" t="str">
            <v>CÔNG TY TNHH XUẤT NHẬP KHẨU TRƯỜNG HƯNG</v>
          </cell>
          <cell r="C2008" t="str">
            <v>Số 91 Đồng Thiện, Phường Vĩnh Niệm, Quận Lê Chân, Hải Phòng, Việt Nam</v>
          </cell>
          <cell r="D2008">
            <v>0</v>
          </cell>
        </row>
        <row r="2009">
          <cell r="A2009" t="str">
            <v>XNKVIETUC</v>
          </cell>
          <cell r="B2009" t="str">
            <v>CÔNG TY TNHH ĐẦU TƯ THƯƠNG MẠI XNK VIỆT ÚC</v>
          </cell>
          <cell r="C2009" t="str">
            <v>Số 19/50 Chợ Hàng, Phường Đông Hải, Quận Lê Chân, Hải Phòng</v>
          </cell>
          <cell r="D2009">
            <v>0</v>
          </cell>
        </row>
        <row r="2010">
          <cell r="A2010" t="str">
            <v>YOUNGVIETNAM</v>
          </cell>
          <cell r="B2010" t="str">
            <v>CÔNG TY TNHH ERNST &amp; YOUNG VIET NAM</v>
          </cell>
          <cell r="C2010" t="str">
            <v>Số 2, đường Hải Triều, phường Bến Nghé, Quận 1, Tp.HCM</v>
          </cell>
          <cell r="D2010">
            <v>0</v>
          </cell>
        </row>
        <row r="2011">
          <cell r="A2011" t="str">
            <v>ZENMART</v>
          </cell>
          <cell r="B2011" t="str">
            <v>CÔNG TY CỔ PHẦN ZEN APP</v>
          </cell>
          <cell r="C2011" t="str">
            <v>59 Trần Thị Nghỉ, Phường 7, Quận Gò Vấp, Thành phố Hồ Chí Minh, Việt Nam</v>
          </cell>
          <cell r="D2011">
            <v>0</v>
          </cell>
        </row>
        <row r="2012">
          <cell r="A2012" t="str">
            <v>cmhung</v>
          </cell>
          <cell r="B2012" t="str">
            <v>CO.OPMART Hùng Vương</v>
          </cell>
          <cell r="C2012" t="str">
            <v>CÔNG TY TNHH MỘT THÀNH VIÊN THƯƠNG MẠI DỊCH VỤ AN ĐÔNG</v>
          </cell>
          <cell r="D2012" t="str">
            <v>Số 96 Hùng Vương, P.9, Q.5,  TP.HCM, Việt Nam</v>
          </cell>
        </row>
        <row r="2013">
          <cell r="A2013" t="str">
            <v>cmbinh</v>
          </cell>
          <cell r="B2013" t="str">
            <v>CO.OPMART Bình Triệu</v>
          </cell>
          <cell r="C2013" t="str">
            <v>CÔNG TY TNHH MTV CO.OPMART BÌNH TRIỆU</v>
          </cell>
          <cell r="D2013" t="str">
            <v>Số 68/1 Quốc lộ 13, Phường Hiệp Bình Chánh, Thành Phố Thủ Đức, Thành Phố Hồ Chí Minh</v>
          </cell>
        </row>
        <row r="2014">
          <cell r="A2014" t="str">
            <v>cmhuynh</v>
          </cell>
          <cell r="B2014" t="str">
            <v>CO.OPMART Huỳnh Tấn Phát</v>
          </cell>
          <cell r="C2014" t="str">
            <v>CÔNG TY TNHH MỘT THÀNH VIÊN SÀI GÒN CO.OP NAM SÀI GÒN</v>
          </cell>
          <cell r="D2014" t="str">
            <v>1362 Huỳnh Tấn Phát, Khu phố 1, Phường Phú Mỹ, Quận 7, Thành Phố Hồ Chí Minh</v>
          </cell>
        </row>
        <row r="2015">
          <cell r="B2015" t="str">
            <v>CO.OPMART Phan Văn Trị</v>
          </cell>
          <cell r="C2015" t="str">
            <v>CÔNG TY TNHH MỘT THÀNH VIÊN SÀI GÒN CO.OP GÒ VẤP</v>
          </cell>
          <cell r="D2015" t="str">
            <v xml:space="preserve">Số 543/1 Phan Văn Trị, P.7, Q.Gò Vấp , TP.HCM,Việt Nam </v>
          </cell>
        </row>
        <row r="2016">
          <cell r="A2016" t="str">
            <v>cmhoa</v>
          </cell>
          <cell r="B2016" t="str">
            <v>CO.OPMART Hòa Hảo</v>
          </cell>
          <cell r="C2016" t="str">
            <v>CÔNG TY TNHH MTV CO.OPMART HÒA HẢO</v>
          </cell>
          <cell r="D2016" t="str">
            <v>0.01-0.02-0.03 Cao ốc B Ngô Gia Tự, Hòa Hảo, P.3, Q.10, TP.HCM</v>
          </cell>
        </row>
        <row r="2017">
          <cell r="A2017" t="str">
            <v>cmhoab</v>
          </cell>
          <cell r="B2017" t="str">
            <v>CO.OPMART Hòa Bình</v>
          </cell>
          <cell r="C2017" t="str">
            <v>CÔNG TY TNHH MTV CO.OPMART HOÀ BÌNH</v>
          </cell>
          <cell r="D2017" t="str">
            <v>Số 175 Hòa Bình, P.Hiệp Tân, Q.Tân Phú, TP.HCM</v>
          </cell>
        </row>
        <row r="2018">
          <cell r="B2018" t="str">
            <v>CO.OPMART Nguyễn Xí</v>
          </cell>
          <cell r="C2018" t="str">
            <v>CÔNG TY TNHH MTV CO.OPMART NGUYỄN XÍ</v>
          </cell>
          <cell r="D2018" t="str">
            <v>Số 57 Quốc lộ 13, Phường 26, Q.Bình Thạnh, TP.HCM</v>
          </cell>
        </row>
        <row r="2019">
          <cell r="B2019" t="str">
            <v>CO.OPMART Cần Giờ</v>
          </cell>
          <cell r="C2019" t="str">
            <v>CÔNG TY TNHH MTV CO.OPMART CẦN GIỜ</v>
          </cell>
          <cell r="D2019" t="str">
            <v>Số 128 Đào Cử, KP Phong Thạnh, TT Cần Thạnh, H.Cần Giờ, TP.HCM</v>
          </cell>
        </row>
        <row r="2020">
          <cell r="B2020" t="str">
            <v>CO.OPMART Củ Chi</v>
          </cell>
          <cell r="C2020" t="str">
            <v>CÔNG TY TNHH MỘT THÀNH VIÊN SÀI GÒN CO.OP CỦ CHI</v>
          </cell>
          <cell r="D2020" t="str">
            <v>Số 357 Quốc lộ 22, Ấp Thượng, Xã Tân Thông Hội, Huyện Củ Chi, TP.HCM, Việt Nam</v>
          </cell>
        </row>
        <row r="2021">
          <cell r="A2021" t="str">
            <v>cmhoc</v>
          </cell>
          <cell r="B2021" t="str">
            <v>CO.OPMART Hóc Môn</v>
          </cell>
          <cell r="C2021" t="str">
            <v>CÔNG TY TNHH MỘT THÀNH VIÊN SÀI GÒN CO.OP HÓC MÔN</v>
          </cell>
          <cell r="D2021" t="str">
            <v xml:space="preserve"> 380 đường Đặng Thúc Vịnh, ấp Thới Tứ 1, Xã Thới Tam Thôn, Huyện Hóc Môn, TP.HCM, Việt Nam</v>
          </cell>
        </row>
        <row r="2022">
          <cell r="B2022" t="str">
            <v>CO.OPMART Rạch Miễu</v>
          </cell>
          <cell r="C2022" t="str">
            <v>CÔNG TY TNHH MỘT THÀNH VIÊN SÀI GÒN CO.OP RẠCH MIỄU</v>
          </cell>
          <cell r="D2022" t="str">
            <v>Số 48 Hoa Sứ, Phường 7, Quận Phú Nhuận, TP.Hồ Chí Minh, Việt Nam</v>
          </cell>
        </row>
        <row r="2023">
          <cell r="B2023" t="str">
            <v>CO.OPMART Nguyễn Ảnh Thủ</v>
          </cell>
          <cell r="C2023" t="str">
            <v>CÔNG TY TNHH TMDV TRUNG MỸ TÂY</v>
          </cell>
          <cell r="D2023" t="str">
            <v>Số 167/2 Nguyễn Ảnh Thủ, P.Trung Mỹ Tây, Q.12, TP.HCM</v>
          </cell>
        </row>
        <row r="2024">
          <cell r="B2024" t="str">
            <v>CO.OPMART Tuy Lý Vương</v>
          </cell>
          <cell r="C2024" t="str">
            <v>CÔNG TY TNHH MỘT THÀNH VIÊN THƯƠNG MẠI DỊCH VỤ BÌNH ĐÔNG</v>
          </cell>
          <cell r="D2024" t="str">
            <v>Số 40-54 Tuy Lý Vương, Phường 13, Quận 8, TP.Hồ Chí Minh,Việt Nam</v>
          </cell>
        </row>
        <row r="2025">
          <cell r="B2025" t="str">
            <v>CO.OPMART Bình Tân</v>
          </cell>
          <cell r="C2025" t="str">
            <v>CÔNG TY TNHH MỘT THÀNH VIÊN SÀI GÒN CO.OP  BÌNH TÂN</v>
          </cell>
          <cell r="D2025" t="str">
            <v>Số 158 Đường số 19, P.Bình Trị Đông B, Q.Bình Tân, TP.HCM, Việt Nam</v>
          </cell>
        </row>
        <row r="2026">
          <cell r="A2026" t="str">
            <v>cmphu</v>
          </cell>
          <cell r="B2026" t="str">
            <v>CO.OPMART Phú Lâm</v>
          </cell>
          <cell r="C2026" t="str">
            <v>CÔNG TY TNHH MỘT THÀNH VIÊN SÀI GÒN CO.OP PHÚ LÂM</v>
          </cell>
          <cell r="D2026" t="str">
            <v>Số 6 Bà Hom, P.13, Q.6, TP.HCM, Việt Nam</v>
          </cell>
        </row>
        <row r="2027">
          <cell r="A2027" t="str">
            <v>cmphut</v>
          </cell>
          <cell r="B2027" t="str">
            <v>CO.OPMART Phú Thọ</v>
          </cell>
          <cell r="C2027" t="str">
            <v>CÔNG TY TNHH MỘT THÀNH VIÊN SÀI GÒN CO.OP ĐẦM SEN</v>
          </cell>
          <cell r="D2027" t="str">
            <v>Tầng trệt, Tầng 1, Tầng 2 (Siêu thị Co.opMart) Khu A, Chung cư Phú Thọ, P.15, Q.11, TP.HCM, Việt Nam</v>
          </cell>
        </row>
        <row r="2028">
          <cell r="B2028" t="str">
            <v>CO.OPMART Hậu Giang</v>
          </cell>
          <cell r="C2028" t="str">
            <v>CÔNG TY TNHH MỘT THÀNH VIÊN SÀI GÒN CO.OP HẬU GIANG</v>
          </cell>
          <cell r="D2028" t="str">
            <v>Số 188 Hậu Giang, P.6, Q.6, TP.HCM, Việt Nam</v>
          </cell>
        </row>
        <row r="2029">
          <cell r="A2029" t="str">
            <v>cmly</v>
          </cell>
          <cell r="B2029" t="str">
            <v>CO.OPMART Lý Thường Kiệt</v>
          </cell>
          <cell r="C2029" t="str">
            <v xml:space="preserve">CÔNG TY TNHH THƯƠNG MẠI DỊCH VỤ SAIGON CO.OP TOÀN TÂM </v>
          </cell>
          <cell r="D2029" t="str">
            <v>TTTM - Văn Hóa - DV - Giải trí, Số 497 Hòa Hảo, P.7, Q.10, TP.HCM, Việt Nam</v>
          </cell>
        </row>
        <row r="2030">
          <cell r="A2030" t="str">
            <v>cmxa</v>
          </cell>
          <cell r="B2030" t="str">
            <v>CO.OPMART Xa Lộ Hà Nội</v>
          </cell>
          <cell r="C2030" t="str">
            <v>CÔNG TY TNHH MỘT THÀNH VIÊN SÀI GÒN CO.OP XA LỘ HÀ NỘI</v>
          </cell>
          <cell r="D2030" t="str">
            <v>Số 191 Quang Trung, Phường Hiệp Phú, Thành phố Thủ Đức, Thành phố Hồ Chí Minh.</v>
          </cell>
        </row>
        <row r="2031">
          <cell r="A2031" t="str">
            <v>cmnguyenk</v>
          </cell>
          <cell r="B2031" t="str">
            <v>CO.OPMART Nguyễn Kiệm</v>
          </cell>
          <cell r="C2031" t="str">
            <v>CÔNG TY TNHH MỘT THÀNH VIÊN SÀI GÒN CO.OP PHÚ NHUẬN</v>
          </cell>
          <cell r="D2031" t="str">
            <v>Số 571-573 Nguyễn Kiệm, P.9, Q.Phú Nhuận, TP.HCM, Việt Nam</v>
          </cell>
        </row>
        <row r="2032">
          <cell r="A2032" t="str">
            <v>cmdinh</v>
          </cell>
          <cell r="B2032" t="str">
            <v>CO.OPMART Đinh Tiên Hoàng</v>
          </cell>
          <cell r="C2032" t="str">
            <v>CÔNG TY TNHH MỘT THÀNH VIÊN SÀI GÒN CO.OP TIÊN HOÀNG</v>
          </cell>
          <cell r="D2032" t="str">
            <v>Số 127 Đinh Tiên Hòang, P. 3, Q.Bình Thạnh, TP.HCM, Việt Nam</v>
          </cell>
        </row>
        <row r="2033">
          <cell r="A2033" t="str">
            <v>cmnguyend</v>
          </cell>
          <cell r="B2033" t="str">
            <v>CO.OPMART Nguyễn Đình Chiểu</v>
          </cell>
          <cell r="C2033" t="str">
            <v>CÔNG TY TNHH MỘT THÀNH VIÊN SÀI GÒN CO.OP ĐÌNH CHIỂU</v>
          </cell>
          <cell r="D2033" t="str">
            <v>Số 168 Nguyễn Đình Chiểu, Phường Võ Thị Sáu, Quận 3, Thành phố Hồ Chí Minh.</v>
          </cell>
        </row>
        <row r="2034">
          <cell r="B2034" t="str">
            <v>CO.OPMART Thắng Lợi</v>
          </cell>
          <cell r="C2034" t="str">
            <v>CÔNG TY TNHH MỘT THÀNH VIÊN SÀI GÒN CO.OP THẮNG LỢI</v>
          </cell>
          <cell r="D2034" t="str">
            <v>102 Phan Văn Hớn, Phường Tân Thới Nhất, Quận 12, TP.Hồ Chí Minh</v>
          </cell>
        </row>
        <row r="2035">
          <cell r="A2035" t="str">
            <v>cmcong</v>
          </cell>
          <cell r="B2035" t="str">
            <v>CO.OPMART Cống Quỳnh</v>
          </cell>
          <cell r="C2035" t="str">
            <v>CÔNG TY TNHH MỘT THÀNH VIÊN SÀI GÒN CO.OP CỐNG QUỲNH</v>
          </cell>
          <cell r="D2035" t="str">
            <v>Số 189C Cống Quỳnh, P.Nguyễn Cư Trinh, Q.1, TP.HCM,Việt Nam</v>
          </cell>
        </row>
        <row r="2036">
          <cell r="A2036" t="str">
            <v>cmnhieu</v>
          </cell>
          <cell r="B2036" t="str">
            <v>CO.OPMART Nhiêu Lộc</v>
          </cell>
          <cell r="C2036" t="str">
            <v>CÔNG TY TNHH MỘT THÀNH VIÊN SÀI GÒN CO.OP NHIÊU LỘC</v>
          </cell>
          <cell r="D2036" t="str">
            <v>Cao ốc SCREC 974A, Trường Sa, P.12, Q.3, TP.Hồ Chí Minh, Việt Nam</v>
          </cell>
        </row>
        <row r="2037">
          <cell r="A2037" t="str">
            <v>cmbmc</v>
          </cell>
          <cell r="B2037" t="str">
            <v>CO.OPMART BMC</v>
          </cell>
          <cell r="C2037" t="str">
            <v>CÔNG TY TNHH MỘT THÀNH VIÊN SÀI GÒN CO.OP TÂN PHÚ</v>
          </cell>
          <cell r="D2037" t="str">
            <v>Số 787 Lũy Bán Bích, P.Phú Thọ Hòa, Q.Tân Phú, TP.HCM, Việt Nam</v>
          </cell>
        </row>
        <row r="2038">
          <cell r="A2038" t="str">
            <v>cmbinhd</v>
          </cell>
          <cell r="B2038" t="str">
            <v>CO.OPMART Bình Dương</v>
          </cell>
          <cell r="C2038" t="str">
            <v>CHI NHÁNH LIÊN HIỆP HỢP TÁC XÃ THƯƠNG MẠI TP.HỒ CHÍ MINH-CO.OPMART BÌNH DƯƠNG</v>
          </cell>
          <cell r="D2038" t="str">
            <v>Số 368 Đường 30 tháng 4, P.Chánh Nghĩa, TP.Thủ Dầu Một, T.Bình Dương</v>
          </cell>
        </row>
        <row r="2039">
          <cell r="A2039" t="str">
            <v>cmba</v>
          </cell>
          <cell r="B2039" t="str">
            <v>CO.OPMART Bà Rịa</v>
          </cell>
          <cell r="C2039" t="str">
            <v>CHI NHÁNH LIÊN HIỆP HỢP TÁC XÃ THƯƠNG MẠI TP.HỒ CHÍ MINH-CO.OPMART BÀ RỊA</v>
          </cell>
          <cell r="D2039" t="str">
            <v>số 6 Nguyễn Hữu Thọ, Khu Phố 2, Phường Phước Trung, Thành Phố Bà Rịa, Tỉnh Bà Rịa-Vũng Tàu</v>
          </cell>
        </row>
        <row r="2040">
          <cell r="A2040" t="str">
            <v>cmbinhp</v>
          </cell>
          <cell r="B2040" t="str">
            <v>CO.OPMART Bình Phước</v>
          </cell>
          <cell r="C2040" t="str">
            <v>CÔNG TY TNHH MỘT THÀNH VIÊN THƯƠNG MẠI DỊCH VỤ SÀI GÒN - BÌNH PHƯỚC</v>
          </cell>
          <cell r="D2040" t="str">
            <v>Khu Trung Tâm Thương Mại Đồng Xoài , Đường Phú Riềng Đỏ, Phường Tân Bình, Thành Phố Đồng Xoài, Tỉnh Bình Phước</v>
          </cell>
        </row>
        <row r="2041">
          <cell r="A2041" t="str">
            <v>cmvung</v>
          </cell>
          <cell r="B2041" t="str">
            <v>CO.OPMART Vũng Tàu</v>
          </cell>
          <cell r="C2041" t="str">
            <v>CÔNG TY TNHH TMDV SÀI GÒN VŨNG TÀU</v>
          </cell>
          <cell r="D2041" t="str">
            <v>Số 36 Nguyễn Thái Học, P.7, TP.Vũng Tàu, T.Bà Rịa Vũng Tàu</v>
          </cell>
        </row>
        <row r="2042">
          <cell r="A2042" t="str">
            <v>cmbien</v>
          </cell>
          <cell r="B2042" t="str">
            <v>CO.OPMART Biên Hòa</v>
          </cell>
          <cell r="C2042" t="str">
            <v>CÔNG TY TNHH TMDV SIÊU THỊ CO.OPMART BIÊN HÒA</v>
          </cell>
          <cell r="D2042" t="str">
            <v>Số 121, Phạm Văn Thuận , P.Tân Tiến, TP.Biên Hòa, T.Đồng Nai</v>
          </cell>
        </row>
        <row r="2043">
          <cell r="B2043" t="str">
            <v>CO.OPMART Trảng Bàng</v>
          </cell>
          <cell r="C2043" t="str">
            <v>CÔNG TY TNHH MTV CO.OPMART TRẢNG BÀNG</v>
          </cell>
          <cell r="D2043" t="str">
            <v>Khu phố Lộc An, Phường Trảng Bàng, Thị xã Trảng Bàng,Tỉnh Tây Ninh</v>
          </cell>
        </row>
        <row r="2044">
          <cell r="A2044" t="str">
            <v>cmtay</v>
          </cell>
          <cell r="B2044" t="str">
            <v>CO.OPMART Tây Ninh</v>
          </cell>
          <cell r="C2044" t="str">
            <v>CÔNG TY TNHH TMDV SÀI GÒN- TÂY NINH</v>
          </cell>
          <cell r="D2044" t="str">
            <v>Số 576 Cách Mạng Tháng Tám, P.3, TP.Tây Ninh, T.Tây Ninh</v>
          </cell>
        </row>
        <row r="2045">
          <cell r="A2045" t="str">
            <v>cmnha</v>
          </cell>
          <cell r="B2045" t="str">
            <v>CO.OPMART Nha Trang</v>
          </cell>
          <cell r="C2045" t="str">
            <v>CÔNG TY TNHH MTV CO.OPMART NHA TRANG</v>
          </cell>
          <cell r="D2045" t="str">
            <v>Số 02 Lê Hồng Phong, P.Phước Hải, TP.Nha Trang, T.Khánh Hòa</v>
          </cell>
        </row>
        <row r="2046">
          <cell r="A2046" t="str">
            <v>cmquang</v>
          </cell>
          <cell r="B2046" t="str">
            <v>CO.OPMART Quảng Trị</v>
          </cell>
          <cell r="C2046" t="str">
            <v>CÔNG TY TRÁCH NHIỆM HỮU HẠN MỘT THÀNH VIÊN THƯƠNG MẠI DỊCH VỤ SÀI GÒN - ĐÔNG HÀ</v>
          </cell>
          <cell r="D2046" t="str">
            <v>Số 2 Trần Hưng Đạo, P.1, TP.Đông Hà, Tỉnh Quảng Trị, Việt Nam</v>
          </cell>
        </row>
        <row r="2047">
          <cell r="A2047" t="str">
            <v>cmcam</v>
          </cell>
          <cell r="B2047" t="str">
            <v>CO.OPMART Cam Ranh</v>
          </cell>
          <cell r="C2047" t="str">
            <v>CÔNG TY TNHH MỘT THÀNH VIÊN THƯƠNG MẠI VÀ DỊCH VỤ SÀI GÒN - CAM RANH</v>
          </cell>
          <cell r="D2047" t="str">
            <v>Số 2038 HùngVương, P.Cam Lộc, TP.Cam Ranh, T.Khánh Hòa, Việt Nam</v>
          </cell>
        </row>
        <row r="2048">
          <cell r="A2048" t="str">
            <v>cmda</v>
          </cell>
          <cell r="B2048" t="str">
            <v>CO.OPMART Đà Nẵng</v>
          </cell>
          <cell r="C2048" t="str">
            <v>CÔNG TY TNHH MỘT THÀNH VIÊN TMDV-SIÊU THỊ CO.OPMART ĐÀ NẴNG</v>
          </cell>
          <cell r="D2048" t="str">
            <v>Số 478 Điện Biên Phủ,P. Thanh Khê Đông , Q.Thanh Khê, TP.Đà Nẵng ,Việt Nam</v>
          </cell>
        </row>
        <row r="2049">
          <cell r="A2049" t="str">
            <v>amphan</v>
          </cell>
          <cell r="B2049" t="str">
            <v>CO.OPMART Phan Rang</v>
          </cell>
          <cell r="C2049" t="str">
            <v>CÔNG TY TNHH MỘT THÀNH VIÊN THƯƠNG MẠI VÀ DỊCH VỤ SÀI GÒN - PHAN RANG</v>
          </cell>
          <cell r="D2049" t="str">
            <v>Trung Tâm Thương Mại Chợ Thanh Hà, đường Trần Phú, P.Phủ Hà, TP.Phan Rang- Tháp Chàm, T.Ninh Thuận, Việt Nam</v>
          </cell>
        </row>
        <row r="2050">
          <cell r="A2050" t="str">
            <v>cmhue</v>
          </cell>
          <cell r="B2050" t="str">
            <v>CO.OPMART Huế</v>
          </cell>
          <cell r="C2050" t="str">
            <v>CÔNG TY TNHH MỘT THÀNH VIÊN CO.OPMART HUẾ</v>
          </cell>
          <cell r="D2050" t="str">
            <v>TTTM Trường Tiền Plaza, 06 Trần Hưng Đạo, P.Phú Hòa,TP.Huế, T.Thừa Thiên Huế, Việt Nam</v>
          </cell>
        </row>
        <row r="2051">
          <cell r="A2051" t="str">
            <v>cmquangn</v>
          </cell>
          <cell r="B2051" t="str">
            <v>CO.OPMART Quảng Ngãi</v>
          </cell>
          <cell r="C2051" t="str">
            <v>CÔNG TY TNHH MỘT THÀNH VIÊN THƯƠNG MẠI SÀI GÒN QUẢNG NGÃI</v>
          </cell>
          <cell r="D2051" t="str">
            <v>Hẻm 242, Nguyễn Nghiêm, P.Nguyễn Nghiêm, TP.Quảng Ngãi, T.Quảng Ngãi, Việt Nam</v>
          </cell>
        </row>
        <row r="2052">
          <cell r="B2052" t="str">
            <v>CO.OPMART Tuy Hòa</v>
          </cell>
          <cell r="C2052" t="str">
            <v>CÔNG TY TNHH MỘT THÀNH VIÊN THƯƠNG MẠI DỊCH VỤ SÀI GÒN - PHÚ YÊN</v>
          </cell>
          <cell r="D2052" t="str">
            <v xml:space="preserve">Ô Phố B8,Khu Dân Dụng Duy Tân, Phường 4, TP.Tuy Hòa, T.Phú Yên, Việt Nam </v>
          </cell>
        </row>
        <row r="2053">
          <cell r="B2053" t="str">
            <v>CO.OPMART Tam Kỳ</v>
          </cell>
          <cell r="C2053" t="str">
            <v>CÔNG TY TNHH MỘT THÀNH VIÊN SÀI GÒN CO.OP TAM KỲ</v>
          </cell>
          <cell r="D2053" t="str">
            <v>Số 07 Phan Chu Trinh, P.Phước Hoà,TP.Tam Kỳ, T.Quảng Nam, Việt Nam</v>
          </cell>
        </row>
        <row r="2054">
          <cell r="B2054" t="str">
            <v>CO.OPMART Phan Thiết</v>
          </cell>
          <cell r="C2054" t="str">
            <v>CÔNG TY TNHH MỘT THÀNH VIÊN THƯƠNG MẠI DỊCH VỤ SÀI GÒN - PHAN THIẾT</v>
          </cell>
          <cell r="D2054" t="str">
            <v>Số 1A Nguyễn Tất Thành, P.Bình Hưng, TP.Phan Thiết, T.Bình Thuận,Việt Nam</v>
          </cell>
        </row>
        <row r="2055">
          <cell r="A2055" t="str">
            <v>cmp</v>
          </cell>
          <cell r="B2055" t="str">
            <v>CO.OPMART Pleiku</v>
          </cell>
          <cell r="C2055" t="str">
            <v>CÔNG TY TNHH THƯƠNG MẠI SÀI GÒN - GIA LAI</v>
          </cell>
          <cell r="D2055" t="str">
            <v>Số 21 Cách Mạng Tháng Tám, P.Hoa Lư, TP.Pleiku, T.Gia Lai</v>
          </cell>
        </row>
        <row r="2056">
          <cell r="A2056" t="str">
            <v>cmquy</v>
          </cell>
          <cell r="B2056" t="str">
            <v>CO.OPMART Quy Nhơn</v>
          </cell>
          <cell r="C2056" t="str">
            <v>CÔNG TY TNHH MỘT THÀNH VIÊN SÀI GÒN CO.OP BÌNH ĐỊNH</v>
          </cell>
          <cell r="D2056" t="str">
            <v>Số 07 Lê Duẩn, P.Lý Thường Kiệt, TP.Quy Nhơn - T.Bình Định, Việt Nam</v>
          </cell>
        </row>
        <row r="2057">
          <cell r="B2057" t="str">
            <v>CO.OPMART Hà Tĩnh</v>
          </cell>
          <cell r="C2057" t="str">
            <v>CÔNG TY TNHH MỘT THÀNH VIÊN THƯƠNG MẠI &amp; DỊCH VỤ SÀI GÒN- HÀ TĨNH</v>
          </cell>
          <cell r="D2057" t="str">
            <v>Số 2 Phan Đình Phùng, P.Nam Hà,Tp. Hà Tĩnh, Tỉnh Hà Tĩnh, Việt Nam</v>
          </cell>
        </row>
        <row r="2058">
          <cell r="A2058" t="str">
            <v>cmthanh</v>
          </cell>
          <cell r="B2058" t="str">
            <v>CO.OPMART Thanh Hóa</v>
          </cell>
          <cell r="C2058" t="str">
            <v>CÔNG TY TNHH MTV CO.OPMART THANH HÓA</v>
          </cell>
          <cell r="D2058" t="str">
            <v>TTTM HD, đường Phan Chu Trinh, P.Điện Biên, TP.Thanh Hóa, T.Thanh Hóa</v>
          </cell>
        </row>
        <row r="2059">
          <cell r="A2059" t="str">
            <v>cmvinh</v>
          </cell>
          <cell r="B2059" t="str">
            <v>CO.OPMART Vĩnh Phúc</v>
          </cell>
          <cell r="C2059" t="str">
            <v>CÔNG TY TNHH MTV CO.OPMART VĨNH PHÚC</v>
          </cell>
          <cell r="D2059" t="str">
            <v>Tòa nhà TTTM SOIVA PLAZA, Mê Linh, P.Khai Quang, TP.Vĩnh Yên - T.Vĩnh Phúc</v>
          </cell>
        </row>
        <row r="2060">
          <cell r="A2060" t="str">
            <v>cmhai</v>
          </cell>
          <cell r="B2060" t="str">
            <v>CO.OPMART Hải Phòng</v>
          </cell>
          <cell r="C2060" t="str">
            <v>CÔNG TY TNHH MTV CO.OPMART HẢI PHÒNG</v>
          </cell>
          <cell r="D2060" t="str">
            <v>TTTM Cát Bi Plaza, Số 01 Lê Hồng Phong, P.Lạc Viên, Q.Ngô Quyền, TP.Hải Phòng</v>
          </cell>
        </row>
        <row r="2061">
          <cell r="B2061" t="str">
            <v>CO.OPMART Hà Nội</v>
          </cell>
          <cell r="C2061" t="str">
            <v>CÔNG TY TNHH MỘT THÀNH VIÊN SÀI GÒN CO.OP HÀ NỘI</v>
          </cell>
          <cell r="D2061" t="str">
            <v>KM số 10 đường Nguyễn Trãi, P.Mộ Lao, Q.Hà Đông, TP.Hà Nội, Việt Nam</v>
          </cell>
        </row>
        <row r="2062">
          <cell r="A2062" t="str">
            <v>cmbao</v>
          </cell>
          <cell r="B2062" t="str">
            <v>CO.OPMART Bảo Lộc</v>
          </cell>
          <cell r="C2062" t="str">
            <v>CÔNG TY TNHH MỘT THÀNH VIÊN SÀI GÒN CO.OP BẢO LỘC</v>
          </cell>
          <cell r="D2062" t="str">
            <v>Tháp nước, Đường Trần Phú, P.2, TP Bảo Lộc, T.Lâm Đồng, Việt Nam</v>
          </cell>
        </row>
        <row r="2063">
          <cell r="B2063" t="str">
            <v>CO.OPMART Buôn Ma Thuột</v>
          </cell>
          <cell r="C2063" t="str">
            <v>CÔNG TY TNHH MỘT THÀNH VIÊN THƯƠNG MẠI DỊCH VỤ SÀI GÒN- BUÔN MA THUỘT</v>
          </cell>
          <cell r="D2063" t="str">
            <v>Số 71 Nguyễn Tất Thành, Phường Tân An, TP.Buôn Ma Thuột, Tỉnh Đắk Lắk, Việt Nam</v>
          </cell>
        </row>
        <row r="2064">
          <cell r="B2064" t="str">
            <v>CO.OPMART Rạch Giá</v>
          </cell>
          <cell r="C2064" t="str">
            <v>CÔNG TY TNHH TM SÀI GÒN CO.OP RẠCH GIÁ</v>
          </cell>
        </row>
        <row r="2065">
          <cell r="B2065" t="str">
            <v>CO.OPMART Tân An</v>
          </cell>
          <cell r="C2065" t="str">
            <v>CHI NHÁNH LIÊN HIỆP HỢP TÁC XÃ THƯƠNG MẠI TP.HỒ CHÍ MINH- CO.OPMART TÂN AN</v>
          </cell>
        </row>
        <row r="2066">
          <cell r="B2066" t="str">
            <v>CO.OPMART Trà Vinh</v>
          </cell>
          <cell r="C2066" t="str">
            <v>CÔNG TY TNHH TMDV SÀI GÒN-TRÀ VINH</v>
          </cell>
        </row>
        <row r="2067">
          <cell r="A2067" t="str">
            <v>cmca</v>
          </cell>
          <cell r="B2067" t="str">
            <v>CO.OPMART Cà mau</v>
          </cell>
          <cell r="C2067" t="str">
            <v>CÔNG TY TNHH MỘT THÀNH VIÊN CO.OPMART CÀ MAU</v>
          </cell>
        </row>
        <row r="2068">
          <cell r="B2068" t="str">
            <v>CO.OPMART Bạc Liêu 2</v>
          </cell>
          <cell r="C2068" t="str">
            <v>CÔNG TY TNHH MỘT THÀNH VIÊN THƯƠNG MẠI DỊCH VỤ SÀI GÒN - BẠC LIÊU 2</v>
          </cell>
        </row>
        <row r="2069">
          <cell r="B2069" t="str">
            <v>CO.OPMART Sóc Trăng</v>
          </cell>
          <cell r="C2069" t="str">
            <v>CÔNG TY TRÁCH NHIỆM HỮU HẠN MỘT THÀNH VIÊN THƯƠNG MẠI SÀI GÒN - SÓC TRĂNG</v>
          </cell>
        </row>
        <row r="2070">
          <cell r="A2070" t="str">
            <v>cmkien</v>
          </cell>
          <cell r="B2070" t="str">
            <v>CO.OPMART Kiên Giang</v>
          </cell>
          <cell r="C2070" t="str">
            <v>CÔNG TY TNHH TM SÀI GÒN- KIÊN GIANG</v>
          </cell>
        </row>
        <row r="2071">
          <cell r="A2071" t="str">
            <v>cmben</v>
          </cell>
          <cell r="B2071" t="str">
            <v>CO.OPMART Bến Tre</v>
          </cell>
          <cell r="C2071" t="str">
            <v>CHI NHÁNH LIÊN HIỆP HỢP TÁC XÃ THƯƠNG MẠI TP.HỒ CHÍ MINH- CO.OPMART BẾN TRE</v>
          </cell>
        </row>
        <row r="2072">
          <cell r="B2072" t="str">
            <v>CO.OPMART Vĩnh Long</v>
          </cell>
          <cell r="C2072" t="str">
            <v>CÔNG TY TNHH MỘT THÀNH VIÊN THƯƠNG MẠI SÀI GÒN - VĨNH LONG</v>
          </cell>
        </row>
        <row r="2073">
          <cell r="A2073" t="str">
            <v>cmlong</v>
          </cell>
          <cell r="B2073" t="str">
            <v>CO.OPMART Long Xuyên</v>
          </cell>
          <cell r="C2073" t="str">
            <v>CÔNG TY TNHH THƯƠNG MẠI SÀI GÒN- AN GIANG</v>
          </cell>
        </row>
        <row r="2074">
          <cell r="A2074" t="str">
            <v>cmmy</v>
          </cell>
          <cell r="B2074" t="str">
            <v>CO.OPMART Mỹ Tho</v>
          </cell>
          <cell r="C2074" t="str">
            <v>CÔNG TY TNHH TMDV TIỀN GIANG - SÀI GÒN</v>
          </cell>
        </row>
        <row r="2075">
          <cell r="B2075" t="str">
            <v>CO.OPMART Cần Thơ</v>
          </cell>
          <cell r="C2075" t="str">
            <v>CÔNG TY TNHH MTV CO.OPMART CẦN THƠ</v>
          </cell>
        </row>
        <row r="2076">
          <cell r="A2076" t="str">
            <v>cmvi</v>
          </cell>
          <cell r="B2076" t="str">
            <v>CO.OPMART Vị Thanh</v>
          </cell>
          <cell r="C2076" t="str">
            <v>CÔNG TY TNHH MỘT THÀNH VIÊN THƯƠNG MẠI SÀI GÒN - HẬU GIANG</v>
          </cell>
        </row>
        <row r="2077">
          <cell r="A2077" t="str">
            <v>cmnga</v>
          </cell>
          <cell r="B2077" t="str">
            <v>CO.OPMART Ngã 7 Hậu Giang</v>
          </cell>
          <cell r="C2077" t="str">
            <v>CÔNG TY TNHH MTV CO.OPMART NGÃ BẢY HẬU GIANG</v>
          </cell>
        </row>
        <row r="2078">
          <cell r="B2078" t="str">
            <v>CO.OPMART Nam Đô</v>
          </cell>
          <cell r="C2078" t="str">
            <v>CÔNG TY TNHH MTV CO.OPMART HOÀNG MAI</v>
          </cell>
        </row>
        <row r="2079">
          <cell r="A2079" t="str">
            <v>cmvung2</v>
          </cell>
          <cell r="B2079" t="str">
            <v>CO.OPMART Vũng Tàu 2</v>
          </cell>
          <cell r="C2079" t="str">
            <v>CÔNG TY TNHH MTV CO.OPMART VŨNG TÀU 2</v>
          </cell>
        </row>
        <row r="2080">
          <cell r="A2080" t="str">
            <v>cmhiep</v>
          </cell>
          <cell r="B2080" t="str">
            <v>CO.OPMART Hiệp Thành</v>
          </cell>
          <cell r="C2080" t="str">
            <v>CHI NHÁNH LIÊN HIỆP HỢP TÁC XÃ THƯƠNG MẠI TP. HỒ CHÍ MINH - CO.OPMART HIỆP THÀNH</v>
          </cell>
        </row>
        <row r="2081">
          <cell r="B2081" t="str">
            <v>CO.OPMART Vĩnh Lộc B</v>
          </cell>
          <cell r="C2081" t="str">
            <v>CHI NHÁNH LIÊN HIỆP HỢP TÁC XÃ THƯƠNG MẠI TP. HỒ CHÍ MINH - CO.OPMART VĨNH LỘC B</v>
          </cell>
        </row>
        <row r="2082">
          <cell r="A2082" t="str">
            <v>cmdo</v>
          </cell>
          <cell r="B2082" t="str">
            <v>CO.OPMART Đỗ Văn Dậy</v>
          </cell>
          <cell r="C2082" t="str">
            <v>CHI NHÁNH LIÊN HIỆP HỢP TÁC XÃ THƯƠNG MẠI TP. HỒ CHÍ MINH - CO.OPMART ĐỖ VĂN DẬY</v>
          </cell>
        </row>
        <row r="2083">
          <cell r="B2083" t="str">
            <v>CO.OPMART Hạ Long</v>
          </cell>
          <cell r="C2083" t="str">
            <v>CN LIÊN HIỆP HTX TM TP.HCM - CO.OPMART HẠ LONG</v>
          </cell>
        </row>
        <row r="2084">
          <cell r="A2084" t="str">
            <v>cmf</v>
          </cell>
          <cell r="B2084" t="str">
            <v>CO.OPMART Foodcosa</v>
          </cell>
          <cell r="C2084" t="str">
            <v>CÔNG TY TNHH THƯƠNG MẠI DỊCH VỤ ĐỒNG THỊNH</v>
          </cell>
        </row>
        <row r="2085">
          <cell r="A2085" t="str">
            <v>cmcao</v>
          </cell>
          <cell r="B2085" t="str">
            <v>CO.OPMART Cao Lãnh</v>
          </cell>
          <cell r="C2085" t="str">
            <v>CN LIÊN HIỆP HTX TM TP.HCM–CO.OPMART CAO LÃNH</v>
          </cell>
        </row>
        <row r="2086">
          <cell r="A2086" t="str">
            <v>cman</v>
          </cell>
          <cell r="B2086" t="str">
            <v>CO.OPMART An Nhơn</v>
          </cell>
          <cell r="C2086" t="str">
            <v>CN LIÊN HIỆP  HTX TM TP.HCM - CO.OPMART AN NHƠN </v>
          </cell>
        </row>
        <row r="2087">
          <cell r="A2087" t="str">
            <v>cmbacg</v>
          </cell>
          <cell r="B2087" t="str">
            <v>CO.OPMART Bắc Giang</v>
          </cell>
          <cell r="C2087" t="str">
            <v>CN LIÊN HIỆP  HTX TM TP.HCM - CO.OPMART BẮC GIANG</v>
          </cell>
        </row>
        <row r="2088">
          <cell r="B2088" t="str">
            <v>CO.OPMART Bình Dương 2</v>
          </cell>
          <cell r="C2088" t="str">
            <v>CN LIÊN HIỆP  HTX TM TP.HCM - CO.OPMART BÌNH DƯƠNG 2</v>
          </cell>
        </row>
        <row r="2089">
          <cell r="A2089" t="str">
            <v>cmdak</v>
          </cell>
          <cell r="B2089" t="str">
            <v>CO.OPMART Đăk Nông</v>
          </cell>
          <cell r="C2089" t="str">
            <v>CN LIÊN HIỆP  HTX TM TP.HCM - CO.OPMART ĐĂK NÔNG</v>
          </cell>
        </row>
        <row r="2090">
          <cell r="A2090" t="str">
            <v>cmvan</v>
          </cell>
          <cell r="B2090" t="str">
            <v>CO.OPMART Văn Thánh</v>
          </cell>
          <cell r="C2090" t="str">
            <v>LIÊN HIỆP HTX THƯƠNG MẠI THÀNH PHỐ HỒ CHÍ MINH</v>
          </cell>
        </row>
        <row r="2091">
          <cell r="A2091" t="str">
            <v>cmla</v>
          </cell>
          <cell r="B2091" t="str">
            <v>CO.OPMART LaGi</v>
          </cell>
          <cell r="C2091" t="str">
            <v>CHI NHÁNH LIÊN HIỆP HỢP TÁC XÃ THƯƠNG MẠI TP.HỒ CHÍ MINH- CO.OPMART LA GI</v>
          </cell>
        </row>
        <row r="2092">
          <cell r="A2092" t="str">
            <v>cmnguyenb</v>
          </cell>
          <cell r="B2092" t="str">
            <v>CO.OPMART Nguyễn Bình</v>
          </cell>
          <cell r="C2092" t="str">
            <v>CHI NHÁNH LIÊN HIỆP HỢP TÁC XÃ THƯƠNG MẠI TP. HỒ CHÍ MINH - CO.OPMART NGUYỄN BÌNH</v>
          </cell>
        </row>
        <row r="2093">
          <cell r="A2093" t="str">
            <v>cmquangb</v>
          </cell>
          <cell r="B2093" t="str">
            <v>CO.OPMART Quảng Bình</v>
          </cell>
          <cell r="C2093" t="str">
            <v>CHI NHÁNH LIÊN HIỆP HỢP TÁC XÃ THƯƠNG MẠI TP.HỒ CHÍ MINH-CO.OPMART QUẢNG BÌNH</v>
          </cell>
        </row>
        <row r="2094">
          <cell r="A2094" t="str">
            <v>cmbenl</v>
          </cell>
          <cell r="B2094" t="str">
            <v>CO.OPMART Bến Lức</v>
          </cell>
          <cell r="C2094" t="str">
            <v>CHI NHÁNH LIÊN HIỆP HỢP TÁC XÃ THƯƠNG MẠI TP.HỒ CHÍ MINH-CO.OPMART BẾN LỨC</v>
          </cell>
        </row>
        <row r="2095">
          <cell r="A2095" t="str">
            <v>cmsa</v>
          </cell>
          <cell r="B2095" t="str">
            <v>CO.OPMART Sa Đéc</v>
          </cell>
          <cell r="C2095" t="str">
            <v>CHI NHÁNH LIÊN HIỆP HỢP TÁC XÃ THƯƠNG MẠI TP.HỒ CHÍ MINH-CO.OPMART SA ĐÉC</v>
          </cell>
        </row>
        <row r="2096">
          <cell r="B2096" t="str">
            <v>CO.OPMART Gò Công</v>
          </cell>
          <cell r="C2096" t="str">
            <v>CHI NHÁNH LIÊN HIỆP HỢP TÁC XÃ THƯƠNG MẠI TP.HỒ CHÍ MINH-CO.OPMART GÒ CÔNG</v>
          </cell>
        </row>
        <row r="2097">
          <cell r="A2097" t="str">
            <v>cmthot</v>
          </cell>
          <cell r="B2097" t="str">
            <v>CO.OPMART Thốt Nốt</v>
          </cell>
          <cell r="C2097" t="str">
            <v xml:space="preserve">CHI NHÁNH LIÊN HIỆP HỢP TÁC XÃ THƯƠNG MẠI TP.HỒ CHÍ MINH-CO.OPMART THỐT NỐT </v>
          </cell>
        </row>
        <row r="2098">
          <cell r="A2098" t="str">
            <v>cmchau</v>
          </cell>
          <cell r="B2098" t="str">
            <v>CO.OPMART Châu Đốc</v>
          </cell>
          <cell r="C2098" t="str">
            <v>CHI NHÁNH LIÊN HIỆP HỢP TÁC XÃ THƯƠNG MẠI TP.HỒ CHÍ MINH-CO.OPMART CHÂU ĐỐC</v>
          </cell>
        </row>
        <row r="2099">
          <cell r="A2099" t="str">
            <v>cmduc</v>
          </cell>
          <cell r="B2099" t="str">
            <v>CO.OPMART Đức Phổ</v>
          </cell>
          <cell r="C2099" t="str">
            <v>CHI NHÁNH LIÊN HIỆP HỢP TÁC XÃ THƯƠNG MẠI TP.HỒ CHÍ MINH-CO.OPMART ĐỨC PHỔ</v>
          </cell>
        </row>
        <row r="2100">
          <cell r="B2100" t="str">
            <v>CO.OPMART Đồng Văn Cống</v>
          </cell>
          <cell r="C2100" t="str">
            <v>CHI NHÁNH LIÊN HIỆP HỢP TÁC XÃ THƯƠNG MẠI TP. HỒ CHÍ MINH-CO.OPMART ĐỒNG VĂN CỐNG</v>
          </cell>
        </row>
        <row r="2101">
          <cell r="B2101" t="str">
            <v>CO.OPMART Chư Sê</v>
          </cell>
          <cell r="C2101" t="str">
            <v>CÔNG TY TNHH MTV SÀI GÒN-CHƯ SÊ</v>
          </cell>
        </row>
        <row r="2102">
          <cell r="B2102" t="str">
            <v>CO.OPMART Tân Châu (Tây Ninh)</v>
          </cell>
          <cell r="C2102" t="str">
            <v>CHI NHÁNH LIÊN HIỆP HỢP TÁC XÃ THƯƠNG MẠI TP. HỒ CHÍ MINH - CO.OPMART TÂN CHÂU</v>
          </cell>
        </row>
        <row r="2103">
          <cell r="B2103" t="str">
            <v>CO.OPMART Nam Định</v>
          </cell>
          <cell r="C2103" t="str">
            <v>CHI NHÁNH LIÊN HIỆP HỢP TÁC XÃ THƯƠNG MẠI TP. HỒ CHÍ MINH - CO.OPMART NAM ĐỊNH</v>
          </cell>
        </row>
        <row r="2104">
          <cell r="B2104" t="str">
            <v>CO.OPMART Chu Văn An</v>
          </cell>
          <cell r="C2104" t="str">
            <v>CHI NHÁNH LIÊN HIỆP HỢP TÁC XÃ THƯƠNG MẠI TP. HỒ CHÍ MINH - CO.OPMART CHU VĂN AN</v>
          </cell>
        </row>
        <row r="2105">
          <cell r="A2105" t="str">
            <v>cmkon</v>
          </cell>
          <cell r="B2105" t="str">
            <v>CO.OPMART Kon Tum</v>
          </cell>
          <cell r="C2105" t="str">
            <v>CHI NHÁNH LIÊN HIỆP HỢP TÁC XÃ THƯƠNG MẠI TP. HỒ CHÍ MINH - CO.OPMART KON TUM</v>
          </cell>
        </row>
        <row r="2106">
          <cell r="B2106" t="str">
            <v>CO.OPMART Hà Tiên</v>
          </cell>
          <cell r="C2106" t="str">
            <v>CHI NHÁNH LIÊN HIỆP HỢP TÁC XÃ THƯƠNG MẠI TP. HỒ CHÍ MINH - CO.OPMART HÀ TIÊN</v>
          </cell>
        </row>
        <row r="2107">
          <cell r="A2107" t="str">
            <v>cmtant</v>
          </cell>
          <cell r="B2107" t="str">
            <v>CO.OPMART Tân Thành</v>
          </cell>
          <cell r="C2107" t="str">
            <v>CHI NHÁNH LIÊN HIỆP HỢP TÁC XÃ THƯƠNG MẠI TP. HỒ CHÍ MINH - CO.OPMART TÂN THÀNH</v>
          </cell>
        </row>
        <row r="2108">
          <cell r="A2108" t="str">
            <v>cmcai</v>
          </cell>
          <cell r="B2108" t="str">
            <v>CO.OPMART Cai Lậy</v>
          </cell>
          <cell r="C2108" t="str">
            <v>CHI NHÁNH LIÊN HIỆP HỢP TÁC XÃ THƯƠNG MẠI TP. HỒ CHÍ MINH - CO.OPMART CAI LẬY</v>
          </cell>
        </row>
        <row r="2109">
          <cell r="A2109" t="str">
            <v>cmhong</v>
          </cell>
          <cell r="B2109" t="str">
            <v>CO.OPMART Hồng Ngự</v>
          </cell>
          <cell r="C2109" t="str">
            <v>CHI NHÁNH LIÊN HIỆP HỢP TÁC XÃ THƯƠNG MẠI TP. HỒ CHÍ MINH - CO.OPMART HỒNG NGỰ</v>
          </cell>
        </row>
        <row r="2110">
          <cell r="B2110" t="str">
            <v>CO.OPMART Gò Dầu</v>
          </cell>
          <cell r="C2110" t="str">
            <v>CHI NHÁNH LIÊN HIỆP HỢP TÁC XÃ THƯƠNG MẠI TP. HỒ CHÍ MINH - CO.OPMART GÒ DẦU</v>
          </cell>
        </row>
        <row r="2111">
          <cell r="A2111" t="str">
            <v>cmtanc</v>
          </cell>
          <cell r="B2111" t="str">
            <v>CO.OPMART Tân Châu (An Giang)</v>
          </cell>
          <cell r="C2111" t="str">
            <v>CHI NHÁNH LIÊN HIỆP HỢP TÁC XÃ THƯƠNG MẠI TP. HỒ CHÍ MINH - CO.OPMART TÂN CHÂU AN GIANG</v>
          </cell>
        </row>
        <row r="2112">
          <cell r="A2112" t="str">
            <v>cmviet</v>
          </cell>
          <cell r="B2112" t="str">
            <v>CO.OPMART Việt Trì</v>
          </cell>
          <cell r="C2112" t="str">
            <v>CHI NHÁNH LIÊN HIỆP HỢP TÁC XÃ THƯƠNG MẠI TP. HỒ CHÍ MINH - CO.OPMART VIỆT TRÌ</v>
          </cell>
        </row>
        <row r="2113">
          <cell r="A2113" t="str">
            <v>cmduyen</v>
          </cell>
          <cell r="B2113" t="str">
            <v>CO.OPMART Duyên Hải</v>
          </cell>
          <cell r="C2113" t="str">
            <v>CHI NHÁNH LIÊN HIỆP HỢP TÁC XÃ THƯƠNG MẠI TP. HỒ CHÍ MINH - CO.OPMART DUYÊN HẢI</v>
          </cell>
        </row>
        <row r="2114">
          <cell r="A2114" t="str">
            <v>cmphuong</v>
          </cell>
          <cell r="B2114" t="str">
            <v>CO.OPMART Phước Đông</v>
          </cell>
          <cell r="C2114" t="str">
            <v>CHI NHÁNH LIÊN HIỆP HỢP TÁC XÃ THƯƠNG MẠI TP. HỒ CHÍ MINH - CO.OPMART PHƯỚC ĐÔNG</v>
          </cell>
        </row>
        <row r="2115">
          <cell r="B2115" t="str">
            <v>CO.OPMART Buôn Hồ</v>
          </cell>
          <cell r="C2115" t="str">
            <v>CÔNG TY TNHH SÀI GÒN - BUÔN HỒ</v>
          </cell>
        </row>
        <row r="2116">
          <cell r="B2116" t="str">
            <v>CO.OPMART Cần Giuộc</v>
          </cell>
          <cell r="C2116" t="str">
            <v>CHI NHÁNH LIÊN HIỆP HỢP TÁC XÃ THƯƠNG MẠI TP. HỒ CHÍ MINH - CO.OPMART CẦN GIUỘC</v>
          </cell>
        </row>
        <row r="2117">
          <cell r="B2117" t="str">
            <v>CO.OPMART Phan Rí Cửa</v>
          </cell>
          <cell r="C2117" t="str">
            <v>CHI NHÁNH LIÊN HIỆP HỢP TÁC XÃ THƯƠNG MẠI TP. HỒ CHÍ MINH - CO.OPMART PHAN RÍ CỬA</v>
          </cell>
        </row>
        <row r="2118">
          <cell r="A2118" t="str">
            <v>cmtieu</v>
          </cell>
          <cell r="B2118" t="str">
            <v>CO.OPMART Tiểu Cần</v>
          </cell>
          <cell r="C2118" t="str">
            <v>CHI NHÁNH LIÊN HIỆP HỢP TÁC XÃ THƯƠNG MẠI TP. HỒ CHÍ MINH - CO.OPMART TIỂU CẦN</v>
          </cell>
        </row>
        <row r="2119">
          <cell r="A2119" t="str">
            <v>cmchaut</v>
          </cell>
          <cell r="B2119" t="str">
            <v>CO.OPMART Châu Thành Tây Ninh</v>
          </cell>
          <cell r="C2119" t="str">
            <v>CHI NHÁNH LIÊN HIỆP HỢP TÁC XÃ THƯƠNG MẠI TP. HỒ CHÍ MINH - CO.OPMART CHÂU THÀNH TÂY NINH</v>
          </cell>
        </row>
        <row r="2120">
          <cell r="B2120" t="str">
            <v>CO.OPMART Bình Tân 2</v>
          </cell>
          <cell r="C2120" t="str">
            <v>CHI NHÁNH LIÊN HIỆP HỢP TÁC XÃ THƯƠNG MẠI TP. HỒ CHÍ MINH - CO.OPMART BÌNH TÂN 2</v>
          </cell>
        </row>
        <row r="2121">
          <cell r="B2121" t="str">
            <v>CO.OPMART Bình Thủy</v>
          </cell>
          <cell r="C2121" t="str">
            <v>CHI NHÁNH LIÊN HIỆP HỢP TÁC XÃ THƯƠNG MẠI TP. HỒ CHÍ MINH - CO.OPMART BÌNH THỦY</v>
          </cell>
        </row>
        <row r="2122">
          <cell r="B2122" t="str">
            <v>CO.OPMART Đồng Phú</v>
          </cell>
          <cell r="C2122" t="str">
            <v>CHI NHÁNH LIÊN HIỆP HỢP TÁC XÃ THƯƠNG MẠI TP. HỒ CHÍ MINH - CO.OPMART ĐỒNG PHÚ</v>
          </cell>
        </row>
        <row r="2123">
          <cell r="A2123" t="str">
            <v>cmson</v>
          </cell>
          <cell r="B2123" t="str">
            <v>CO.OPMART Sơn Trà</v>
          </cell>
          <cell r="C2123" t="str">
            <v>CHI NHÁNH LIÊN HIỆP HỢP TÁC XÃ THƯƠNG MẠI TP. HỒ CHÍ MINH - CO.OPMART SƠN TRÀ</v>
          </cell>
        </row>
        <row r="2124">
          <cell r="A2124" t="str">
            <v>cmsvic</v>
          </cell>
          <cell r="B2124" t="str">
            <v>Co.opMart SCA - VICTORIA</v>
          </cell>
          <cell r="C2124" t="str">
            <v>CÔNG TY TNHH MỘT THÀNH VIÊN MARFOUR
Lưu ý: Trong trường hợp hóa đơn của nhà cung cấp không có nội dung" TÊN NGƯỜI MUA HÀNG" thì " TÊN ĐƠN VỊ" sẽ ghi đầy đủ như sau: CÔNG TY TNHH MỘT THÀNH VIÊN MARFOUR / Co.opMart SCA – VICTORIA</v>
          </cell>
        </row>
        <row r="2125">
          <cell r="A2125" t="str">
            <v>cmsgold</v>
          </cell>
          <cell r="B2125" t="str">
            <v>Co.opMart SCA - GOLDSILK</v>
          </cell>
          <cell r="C2125" t="str">
            <v>CÔNG TY TNHH MỘT THÀNH VIÊN MARFOUR
Lưu ý: Trong trường hợp hóa đơn của nhà cung cấp không có nội dung" TÊN NGƯỜI MUA HÀNG" thì " TÊN ĐƠN VỊ" sẽ ghi đầy đủ như sau: CÔNG TY TNHH MỘT THÀNH VIÊN MARFOUR / Co.opMart SCA - GOLDSILK</v>
          </cell>
        </row>
        <row r="2126">
          <cell r="A2126" t="str">
            <v>cmsgolds</v>
          </cell>
          <cell r="B2126" t="str">
            <v>Co.opMart SCA - GOLDENSILK</v>
          </cell>
          <cell r="C2126" t="str">
            <v>CÔNG TY TNHH MỘT THÀNH VIÊN MARFOUR
Lưu ý: Trong trường hợp hóa đơn của nhà cung cấp không có nội dung" TÊN NGƯỜI MUA HÀNG" thì " TÊN ĐƠN VỊ" sẽ ghi đầy đủ như sau: CÔNG TY TNHH MỘT THÀNH VIÊN MARFOUR / Co.opMart SCA - GOLDENSILK</v>
          </cell>
        </row>
        <row r="2127">
          <cell r="A2127" t="str">
            <v>cmslongb</v>
          </cell>
          <cell r="B2127" t="str">
            <v>Co.opMart SCA - LONG BIEN</v>
          </cell>
          <cell r="C2127" t="str">
            <v>CÔNG TY TNHH MỘT THÀNH VIÊN MARFOUR
Lưu ý: Trong trường hợp hóa đơn của nhà cung cấp không có nội dung" TÊN NGƯỜI MUA HÀNG" thì " TÊN ĐƠN VỊ" sẽ ghi đầy đủ như sau: CÔNG TY TNHH MỘT THÀNH VIÊN MARFOUR / Co.opMart SCA - LONG BIÊN</v>
          </cell>
        </row>
        <row r="2128">
          <cell r="A2128" t="str">
            <v>cmstay</v>
          </cell>
          <cell r="B2128" t="str">
            <v>Co.opMart SCA - Tay Ninh</v>
          </cell>
          <cell r="C2128" t="str">
            <v xml:space="preserve">CÔNG TY TNHH TMDV SÀI GÒN - TÂY NINH </v>
          </cell>
        </row>
        <row r="2129">
          <cell r="A2129" t="str">
            <v>cmto</v>
          </cell>
          <cell r="B2129" t="str">
            <v>Co.opMart To Ky</v>
          </cell>
          <cell r="C2129" t="str">
            <v>CHI NHÁNH LIÊN HIỆP HỢP TÁC XÃ THƯƠNG MẠI TP. HỒ CHÍ MINH – CO.OPMART TÔ KÝ</v>
          </cell>
        </row>
        <row r="2130">
          <cell r="A2130" t="str">
            <v>cmsau</v>
          </cell>
          <cell r="B2130" t="str">
            <v xml:space="preserve">CO.OPMART SCA – Âu Cơ </v>
          </cell>
          <cell r="C2130" t="str">
            <v>CÔNG TY TNHH MỘT THÀNH VIÊN MARFIVE
Lưu ý: Trong trường hợp hóa đơn của nhà cung cấp không có nội dung" TÊN NGƯỜI MUA HÀNG" thì " TÊN ĐƠN VỊ" sẽ ghi đầy đủ như sau: CÔNG TY TNHH MỘT THÀNH VIÊN MARFIVE/ Co.opMart SCA – ÂU CƠ</v>
          </cell>
        </row>
        <row r="2131">
          <cell r="A2131" t="str">
            <v>cmspham</v>
          </cell>
          <cell r="B2131" t="str">
            <v xml:space="preserve">CO.OPMART SCA – Phạm Văn Chiêu
</v>
          </cell>
          <cell r="C2131" t="str">
            <v>CÔNG TY TNHH MỘT THÀNH VIÊN MARFIVE
Lưu ý: Trong trường hợp hóa đơn của nhà cung cấp không có nội dung" TÊN NGƯỜI MUA HÀNG" thì " TÊN ĐƠN VỊ" sẽ ghi đầy đủ như sau: CÔNG TY TNHH MỘT THÀNH VIÊN MARFIVE/ Co.opMart SCA – PHẠM VĂN CHIÊU</v>
          </cell>
        </row>
        <row r="2132">
          <cell r="A2132" t="str">
            <v>cmscao</v>
          </cell>
          <cell r="B2132" t="str">
            <v>CO.OPMART SCA – Cao Thắng</v>
          </cell>
          <cell r="C2132" t="str">
            <v>CÔNG TY TNHH MỘT THÀNH VIÊN MARSIX
Lưu ý: Trong trường hợp hóa đơn của nhà cung cấp không có nội dung" TÊN NGƯỜI MUA HÀNG" thì " TÊN ĐƠN VỊ" sẽ ghi đầy đủ như sau: CÔNG TY TNHH MỘT THÀNH VIÊN MARSIX/ Co.opMart SCA – CAO THẮNG</v>
          </cell>
        </row>
        <row r="2133">
          <cell r="A2133" t="str">
            <v>fineha</v>
          </cell>
          <cell r="B2133" t="str">
            <v>FINELIFE FOODSTORE HA DO</v>
          </cell>
          <cell r="C2133" t="str">
            <v xml:space="preserve">CÔNG TY TNHH MỘT THÀNH VIÊN CO.OP FINELIFE </v>
          </cell>
        </row>
        <row r="2134">
          <cell r="A2134" t="str">
            <v>cmthoai</v>
          </cell>
          <cell r="B2134" t="str">
            <v>Co.opMart Thoai Son</v>
          </cell>
          <cell r="C2134" t="str">
            <v>CHI NHÁNH LIÊN HIỆP HỢP TÁC XÃ THƯƠNG MẠI TP. HỒ CHÍ MINH - CO.OPMART THOẠI SƠN</v>
          </cell>
        </row>
        <row r="2135">
          <cell r="B2135" t="str">
            <v>Co.opMart Tan Bien Tay Ninh</v>
          </cell>
          <cell r="C2135" t="str">
            <v>CHI NHÁNH LIÊN HIỆP HỢP TÁC XÃ THƯƠNG MẠI TP. HỒ CHÍ MINH - CO.OPMART TÂN BIÊN</v>
          </cell>
        </row>
        <row r="2136">
          <cell r="A2136" t="str">
            <v>cmduong</v>
          </cell>
          <cell r="B2136" t="str">
            <v>Co.opMart Duong Minh Chau</v>
          </cell>
          <cell r="C2136" t="str">
            <v>CHI NHÁNH LIÊN HIỆP HỢP TÁC XÃ THƯƠNG MẠI TP. HỒ CHÍ MINH - CO.OPMART DƯƠNG MINH CHÂU</v>
          </cell>
        </row>
        <row r="2137">
          <cell r="B2137" t="str">
            <v>Co.opMart Tam Bình</v>
          </cell>
          <cell r="C2137" t="str">
            <v>CHI NHÁNH LIÊN HIỆP HỢP TÁC XÃ THƯƠNG MẠI TP. HỒ CHÍ MINH - CO.OPMART TAM BÌNH</v>
          </cell>
        </row>
        <row r="2138">
          <cell r="B2138" t="str">
            <v>Co.opMart Cư MGAR</v>
          </cell>
          <cell r="C2138" t="str">
            <v>CHI NHÁNH LIÊN HIỆP HỢP TÁC XÃ THƯƠNG MẠI TP. HỒ CHÍ MINH - CO.OPMART CƯ MGAR</v>
          </cell>
        </row>
        <row r="2139">
          <cell r="A2139" t="str">
            <v>finemia</v>
          </cell>
          <cell r="B2139" t="str">
            <v>FINELIFE SUPER MARKET SAIGON MIA</v>
          </cell>
          <cell r="C2139" t="str">
            <v xml:space="preserve">CÔNG TY TNHH MỘT THÀNH VIÊN CO.OP FINELIFE </v>
          </cell>
        </row>
        <row r="2140">
          <cell r="A2140" t="str">
            <v>fineri</v>
          </cell>
          <cell r="B2140" t="str">
            <v>FINELIFE FOODSTORE RIVIERA POINT</v>
          </cell>
          <cell r="C2140" t="str">
            <v xml:space="preserve">CÔNG TY TNHH MỘT THÀNH VIÊN CO.OP FINELIFE </v>
          </cell>
        </row>
        <row r="2141">
          <cell r="A2141" t="str">
            <v>cmshoang</v>
          </cell>
          <cell r="B2141" t="str">
            <v>CO.OPMART SCA HOANG VAN THU</v>
          </cell>
          <cell r="C2141" t="str">
            <v>CÔNG TY TNHH MỘT THÀNH VIÊN MARSIX</v>
          </cell>
        </row>
        <row r="2142">
          <cell r="A2142" t="str">
            <v>cmthap</v>
          </cell>
          <cell r="B2142" t="str">
            <v>Co.opMart Thap Muoi</v>
          </cell>
          <cell r="C2142" t="str">
            <v>CHI NHÁNH LIÊN HIỆP HỢP TÁC XÃ THƯƠNG MẠI TP. HỒ CHÍ MINH - CO.OPMART THÁP MƯỜI</v>
          </cell>
        </row>
        <row r="2143">
          <cell r="A2143" t="str">
            <v>fineur</v>
          </cell>
          <cell r="B2143" t="str">
            <v>FINELIFE SUPERMARKET URBAN HILL</v>
          </cell>
          <cell r="C2143" t="str">
            <v xml:space="preserve">CÔNG TY TNHH MỘT THÀNH VIÊN CO.OP FINELIFE </v>
          </cell>
        </row>
        <row r="2144">
          <cell r="B2144" t="str">
            <v>Co.opMart Thang Loi-Truong Chinh</v>
          </cell>
          <cell r="C2144" t="str">
            <v>CÔNG TY TNHH MỘT THÀNH VIÊN SÀI GÒN CO.OP THẮNG LỢI</v>
          </cell>
        </row>
      </sheetData>
      <sheetData sheetId="8">
        <row r="5">
          <cell r="B5" t="str">
            <v>1</v>
          </cell>
        </row>
        <row r="20">
          <cell r="E20" t="str">
            <v>Quận 1</v>
          </cell>
          <cell r="F20" t="str">
            <v>Trương Quang Thanh</v>
          </cell>
        </row>
        <row r="21">
          <cell r="E21" t="str">
            <v>Quận 2</v>
          </cell>
          <cell r="F21" t="str">
            <v>Hứa Thị Ngọc Thơ</v>
          </cell>
        </row>
        <row r="22">
          <cell r="E22" t="str">
            <v>Quận 3</v>
          </cell>
          <cell r="F22" t="str">
            <v>Trương Quang Thanh</v>
          </cell>
        </row>
        <row r="23">
          <cell r="E23" t="str">
            <v>Quận 4</v>
          </cell>
          <cell r="F23" t="str">
            <v>Hứa Thị Ngọc Thơ</v>
          </cell>
        </row>
        <row r="24">
          <cell r="E24" t="str">
            <v>Quận 5</v>
          </cell>
          <cell r="F24" t="str">
            <v>Trương Quang Thanh</v>
          </cell>
        </row>
        <row r="25">
          <cell r="E25" t="str">
            <v>Quận 6</v>
          </cell>
          <cell r="F25" t="str">
            <v>Huỳnh Quốc Phong</v>
          </cell>
        </row>
        <row r="26">
          <cell r="E26" t="str">
            <v>Quận 7</v>
          </cell>
          <cell r="F26" t="str">
            <v>Hứa Thị Ngọc Thơ</v>
          </cell>
        </row>
        <row r="27">
          <cell r="E27" t="str">
            <v>Quận 8</v>
          </cell>
          <cell r="F27" t="str">
            <v>Huỳnh Quốc Phong</v>
          </cell>
        </row>
        <row r="28">
          <cell r="E28" t="str">
            <v>Quận 9</v>
          </cell>
          <cell r="F28" t="str">
            <v>Trương Quang Thanh</v>
          </cell>
        </row>
        <row r="29">
          <cell r="E29" t="str">
            <v>Quận 10</v>
          </cell>
          <cell r="F29" t="str">
            <v>Hứa Thị Ngọc Thơ</v>
          </cell>
        </row>
        <row r="30">
          <cell r="E30" t="str">
            <v>Quận 11</v>
          </cell>
          <cell r="F30" t="str">
            <v>Huỳnh Quốc Phong</v>
          </cell>
        </row>
        <row r="31">
          <cell r="E31" t="str">
            <v>Quận 12</v>
          </cell>
          <cell r="F31" t="str">
            <v>Thái Quang Hải</v>
          </cell>
        </row>
        <row r="32">
          <cell r="E32" t="str">
            <v>Quận Bình Tân</v>
          </cell>
          <cell r="F32" t="str">
            <v>Huỳnh Quốc Phong</v>
          </cell>
        </row>
        <row r="33">
          <cell r="E33" t="str">
            <v>Quận Bình Chánh</v>
          </cell>
          <cell r="F33" t="str">
            <v>Huỳnh Quốc Phong</v>
          </cell>
        </row>
        <row r="34">
          <cell r="E34" t="str">
            <v>Quận Bình Thạnh</v>
          </cell>
          <cell r="F34" t="str">
            <v>Huỳnh Quốc Phong</v>
          </cell>
        </row>
        <row r="35">
          <cell r="E35" t="str">
            <v>Quận Gò Vấp</v>
          </cell>
          <cell r="F35" t="str">
            <v>Trương Quang Thanh</v>
          </cell>
        </row>
        <row r="36">
          <cell r="E36" t="str">
            <v>Quận Phú Nhuận</v>
          </cell>
          <cell r="F36" t="str">
            <v>Huỳnh Quốc Phong</v>
          </cell>
        </row>
        <row r="37">
          <cell r="E37" t="str">
            <v>Quận Thủ Đức</v>
          </cell>
          <cell r="F37" t="str">
            <v>Trương Quang Thanh</v>
          </cell>
        </row>
        <row r="38">
          <cell r="E38" t="str">
            <v>Quận Tân Bình</v>
          </cell>
          <cell r="F38" t="str">
            <v>Thái Quang Hải</v>
          </cell>
        </row>
        <row r="39">
          <cell r="E39" t="str">
            <v>Huyện Củ Chi</v>
          </cell>
          <cell r="F39" t="str">
            <v>Thái Quang Hải</v>
          </cell>
        </row>
        <row r="40">
          <cell r="E40" t="str">
            <v>Huyện Hóc Môn</v>
          </cell>
          <cell r="F40" t="str">
            <v>Thái Quang Hải</v>
          </cell>
        </row>
        <row r="41">
          <cell r="E41" t="str">
            <v>Huyện Nhà Bè</v>
          </cell>
          <cell r="F41" t="str">
            <v>Hứa Thị Ngọc Thơ</v>
          </cell>
        </row>
      </sheetData>
      <sheetData sheetId="9">
        <row r="5">
          <cell r="C5" t="str">
            <v>C300</v>
          </cell>
          <cell r="D5" t="str">
            <v>Chân giò heo muối 300g</v>
          </cell>
          <cell r="E5" t="str">
            <v>THU HẰNG Chân giò heo muối gói 300g</v>
          </cell>
          <cell r="F5" t="str">
            <v>Túi</v>
          </cell>
          <cell r="G5">
            <v>73431.818181818206</v>
          </cell>
        </row>
        <row r="6">
          <cell r="C6" t="str">
            <v>C500</v>
          </cell>
          <cell r="D6" t="str">
            <v>Chân giò heo muối 500g</v>
          </cell>
          <cell r="E6" t="str">
            <v>THU HẰNG Chân giò heo muối gói 500g</v>
          </cell>
          <cell r="F6" t="str">
            <v>Túi</v>
          </cell>
          <cell r="G6">
            <v>119066.36363636363</v>
          </cell>
        </row>
        <row r="7">
          <cell r="C7" t="str">
            <v>T200</v>
          </cell>
          <cell r="D7" t="str">
            <v>Tai heo muối gói 200g</v>
          </cell>
          <cell r="E7" t="str">
            <v>THU HẰNG Tai heo muối gói 200g</v>
          </cell>
          <cell r="F7" t="str">
            <v>Túi</v>
          </cell>
          <cell r="G7">
            <v>55595.454545454544</v>
          </cell>
        </row>
        <row r="8">
          <cell r="C8" t="str">
            <v>T400</v>
          </cell>
          <cell r="D8" t="str">
            <v>Tai heo muối 400g</v>
          </cell>
          <cell r="E8" t="str">
            <v>THU HẰNG Tai heo muối gói 400g</v>
          </cell>
          <cell r="F8" t="str">
            <v>Túi</v>
          </cell>
          <cell r="G8">
            <v>107205.45454545453</v>
          </cell>
        </row>
        <row r="9">
          <cell r="C9" t="str">
            <v>GM</v>
          </cell>
          <cell r="D9" t="str">
            <v>Gà muối 500g</v>
          </cell>
          <cell r="E9" t="str">
            <v>THU HẰNG Gà muối gói 500g</v>
          </cell>
          <cell r="F9" t="str">
            <v>Túi</v>
          </cell>
          <cell r="G9">
            <v>111058</v>
          </cell>
        </row>
        <row r="10">
          <cell r="C10" t="str">
            <v>B200</v>
          </cell>
          <cell r="D10" t="str">
            <v>Bắp bò muối 200g</v>
          </cell>
          <cell r="E10" t="str">
            <v>THU HẰNG Bắp bò muối gói 200g</v>
          </cell>
          <cell r="F10" t="str">
            <v>Túi</v>
          </cell>
          <cell r="G10">
            <v>87787.272727272721</v>
          </cell>
        </row>
        <row r="11">
          <cell r="C11" t="str">
            <v>B300</v>
          </cell>
          <cell r="D11" t="str">
            <v>Bắp bò muối 300g</v>
          </cell>
          <cell r="E11" t="str">
            <v>THU HẰNG Bắp bò muối gói 300g</v>
          </cell>
          <cell r="F11" t="str">
            <v>Túi</v>
          </cell>
          <cell r="G11">
            <v>130921.81818181818</v>
          </cell>
        </row>
        <row r="12">
          <cell r="C12" t="str">
            <v>B500</v>
          </cell>
          <cell r="D12" t="str">
            <v>Bắp bò muối 500g</v>
          </cell>
          <cell r="E12" t="str">
            <v>THU HẰNG Bắp bò muối gói 500g</v>
          </cell>
          <cell r="F12" t="str">
            <v>Túi</v>
          </cell>
          <cell r="G12">
            <v>215677.27272727271</v>
          </cell>
        </row>
        <row r="13">
          <cell r="C13" t="str">
            <v>L500</v>
          </cell>
          <cell r="D13" t="str">
            <v>Giò lụa 500g</v>
          </cell>
          <cell r="E13" t="str">
            <v>Ngọc Thơm_Giò lụa 500g</v>
          </cell>
          <cell r="F13" t="str">
            <v>Túi</v>
          </cell>
          <cell r="G13">
            <v>94012.499999999985</v>
          </cell>
        </row>
        <row r="14">
          <cell r="C14" t="str">
            <v>GN500</v>
          </cell>
          <cell r="D14" t="str">
            <v>Giò tai nấm hương 500g</v>
          </cell>
          <cell r="E14" t="str">
            <v>THU HẰNG Giò tai nấm hương 500g</v>
          </cell>
          <cell r="F14" t="str">
            <v>Túi</v>
          </cell>
          <cell r="G14">
            <v>101989.0909090909</v>
          </cell>
        </row>
        <row r="15">
          <cell r="C15" t="str">
            <v>LX</v>
          </cell>
          <cell r="D15" t="str">
            <v>Giò tai lưỡi xào 250g</v>
          </cell>
          <cell r="E15" t="str">
            <v>THU HẰNG Giò tai lưỡi xào gói 250g</v>
          </cell>
          <cell r="F15" t="str">
            <v>Túi</v>
          </cell>
          <cell r="G15">
            <v>50181.818181818177</v>
          </cell>
        </row>
        <row r="16">
          <cell r="C16" t="str">
            <v>MN</v>
          </cell>
          <cell r="D16" t="str">
            <v>Mộc nấm hương  250g</v>
          </cell>
          <cell r="E16" t="str">
            <v>THU HẰNG Mộc nấm hương gói 250g</v>
          </cell>
          <cell r="F16" t="str">
            <v>Túi</v>
          </cell>
          <cell r="G16">
            <v>45999.999999999993</v>
          </cell>
        </row>
        <row r="17">
          <cell r="C17" t="str">
            <v>L250</v>
          </cell>
          <cell r="D17" t="str">
            <v>Giò lụa 250g</v>
          </cell>
          <cell r="E17" t="str">
            <v>Ngọc Thơm_Giò lụa 250g</v>
          </cell>
          <cell r="F17" t="str">
            <v>Túi</v>
          </cell>
          <cell r="G17">
            <v>59399.999999999993</v>
          </cell>
        </row>
        <row r="18">
          <cell r="C18" t="str">
            <v>GS</v>
          </cell>
          <cell r="D18" t="str">
            <v>Giò sụn gà 250g</v>
          </cell>
          <cell r="E18" t="str">
            <v>Ngọc Thơm_Giò sụn 250g</v>
          </cell>
          <cell r="F18" t="str">
            <v>Túi</v>
          </cell>
          <cell r="G18">
            <v>61049.999999999993</v>
          </cell>
        </row>
        <row r="19">
          <cell r="C19" t="str">
            <v>CN</v>
          </cell>
          <cell r="D19" t="str">
            <v>Chả nướng 300g</v>
          </cell>
          <cell r="E19" t="str">
            <v>Ngọc Thơm_Chả nướng 300g</v>
          </cell>
          <cell r="F19" t="str">
            <v>Túi</v>
          </cell>
          <cell r="G19">
            <v>70950</v>
          </cell>
        </row>
        <row r="20">
          <cell r="C20" t="str">
            <v>CC</v>
          </cell>
          <cell r="D20" t="str">
            <v>Chả cốm 300g</v>
          </cell>
          <cell r="E20" t="str">
            <v>Ngọc Thơm_Chả cốm 300g</v>
          </cell>
          <cell r="F20" t="str">
            <v>Túi</v>
          </cell>
          <cell r="G20">
            <v>74250</v>
          </cell>
        </row>
        <row r="21">
          <cell r="C21" t="str">
            <v>DG</v>
          </cell>
          <cell r="D21" t="str">
            <v>Đùi gà sốt cay vị Tứ Xuyên 500g</v>
          </cell>
          <cell r="E21" t="str">
            <v>Ngọc Thơm_Đùi gà sốt cay 500g</v>
          </cell>
          <cell r="F21" t="str">
            <v>Túi</v>
          </cell>
          <cell r="G21">
            <v>105399.99999999999</v>
          </cell>
        </row>
        <row r="22">
          <cell r="C22" t="str">
            <v>CG</v>
          </cell>
          <cell r="D22" t="str">
            <v>Chân gà sốt cay 400g</v>
          </cell>
          <cell r="E22" t="str">
            <v>Ngọc Thơm_Chân gà sốt cay 400g</v>
          </cell>
          <cell r="F22" t="str">
            <v>Túi</v>
          </cell>
          <cell r="G22">
            <v>90749.999999999985</v>
          </cell>
        </row>
      </sheetData>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án hàng"/>
      <sheetName val="Trung chuyển"/>
      <sheetName val="Trả hàng"/>
      <sheetName val="Kho"/>
      <sheetName val="Đổi hàng"/>
      <sheetName val="Hàng xì kho"/>
      <sheetName val="Nhập kho"/>
      <sheetName val="Khách hàng"/>
      <sheetName val="Nhân viên"/>
      <sheetName val="Hàng hóa"/>
      <sheetName val="Tỷ lệ chiết khấu"/>
      <sheetName val="Test điểm đi"/>
      <sheetName val="A. Than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B4" t="str">
            <v>1511</v>
          </cell>
          <cell r="C4" t="str">
            <v>WM VCP HCM Ba Tháng Hai</v>
          </cell>
          <cell r="D4" t="str">
            <v>3-3C Ba Tháng Hai, P. 11, Quận 10, TP. Hồ Chí Minh Việt Nam</v>
          </cell>
          <cell r="E4">
            <v>0</v>
          </cell>
          <cell r="F4">
            <v>10</v>
          </cell>
          <cell r="G4" t="str">
            <v>TP. Hồ Chí Minh</v>
          </cell>
        </row>
        <row r="5">
          <cell r="B5" t="str">
            <v>1513</v>
          </cell>
          <cell r="C5" t="str">
            <v>WM VCP HCM Cộng Hòa</v>
          </cell>
          <cell r="D5" t="str">
            <v>15-17 Cộng Hòa, P.4 , Quận Tân Bình , TP. Hồ Chí Minh, Việt Nam</v>
          </cell>
          <cell r="E5">
            <v>0</v>
          </cell>
          <cell r="F5" t="str">
            <v xml:space="preserve">Tân Bình </v>
          </cell>
          <cell r="G5" t="str">
            <v>HCM</v>
          </cell>
        </row>
        <row r="6">
          <cell r="B6" t="str">
            <v>1515</v>
          </cell>
          <cell r="C6" t="str">
            <v>WM GLI Pleiku</v>
          </cell>
          <cell r="D6" t="str">
            <v>60 Hai Bà Trưng, TP. Pleiku, T. Gia Lai Việt Nam</v>
          </cell>
          <cell r="E6">
            <v>0</v>
          </cell>
          <cell r="F6" t="str">
            <v>Gia Lai</v>
          </cell>
          <cell r="G6" t="str">
            <v>T. Gia Lai</v>
          </cell>
        </row>
        <row r="7">
          <cell r="B7" t="str">
            <v>1518</v>
          </cell>
          <cell r="C7" t="str">
            <v>WM BDG Mỹ Phước 1</v>
          </cell>
          <cell r="D7" t="str">
            <v>Khu công nghiệp Mỹ Phước I, Bến Cát, T. Bình Dương Việt Nam</v>
          </cell>
          <cell r="E7">
            <v>0</v>
          </cell>
          <cell r="F7" t="str">
            <v>Bình Dương</v>
          </cell>
          <cell r="G7" t="str">
            <v>T. Bình Dương</v>
          </cell>
        </row>
        <row r="8">
          <cell r="B8" t="str">
            <v>1527</v>
          </cell>
          <cell r="C8" t="str">
            <v>WM HCM Bàu Cát</v>
          </cell>
          <cell r="D8" t="str">
            <v>Chung cư Bàu Cát II - Đường Vườn Lan, P. 10, Quận Tân Bình, TP. Hồ Chí Minh Việt Nam</v>
          </cell>
          <cell r="E8">
            <v>0</v>
          </cell>
          <cell r="F8" t="str">
            <v>Tân Bình</v>
          </cell>
          <cell r="G8" t="str">
            <v>TP. Hồ Chí Minh</v>
          </cell>
        </row>
        <row r="9">
          <cell r="B9" t="str">
            <v>1528</v>
          </cell>
          <cell r="C9" t="str">
            <v>WM HCM Bình Trưng</v>
          </cell>
          <cell r="D9" t="str">
            <v>231 Nguyễn Thị Định , P. Bình Trưng Tây , Q. 2 , TP. Hồ Chí Minh, Việt Nam</v>
          </cell>
          <cell r="E9">
            <v>0</v>
          </cell>
          <cell r="F9">
            <v>2</v>
          </cell>
          <cell r="G9" t="str">
            <v>, TP. Hồ Chí Minh,</v>
          </cell>
        </row>
        <row r="10">
          <cell r="B10" t="str">
            <v>1529</v>
          </cell>
          <cell r="C10" t="str">
            <v>WM VCP DLK Buôn Mê Thuột</v>
          </cell>
          <cell r="D10" t="str">
            <v>TTTM Vincom Buôn Mê Thuột số 72 Lý, Thường Kiệt, TP. Buôn Ma Thuột, T. Đắk Lắk Việt Nam</v>
          </cell>
          <cell r="E10">
            <v>0</v>
          </cell>
          <cell r="F10" t="str">
            <v>Đắk Lắk</v>
          </cell>
          <cell r="G10" t="str">
            <v>T. Đắk Lắk</v>
          </cell>
        </row>
        <row r="11">
          <cell r="B11" t="str">
            <v>1540</v>
          </cell>
          <cell r="C11" t="str">
            <v>WM VCP NTN Ninh Thuận</v>
          </cell>
          <cell r="D11" t="str">
            <v>Đường 16/4, P. Mỹ Hải, TP. Phan Rang - Tháp Chàm, T. Ninh Thuận Việt Nam</v>
          </cell>
          <cell r="E11">
            <v>0</v>
          </cell>
          <cell r="F11" t="str">
            <v>Ninh Thuận</v>
          </cell>
          <cell r="G11" t="str">
            <v>T. Ninh Thuận</v>
          </cell>
        </row>
        <row r="12">
          <cell r="B12" t="str">
            <v>1546</v>
          </cell>
          <cell r="C12" t="str">
            <v>WM VCP DNG Đà Nẵng</v>
          </cell>
          <cell r="D12" t="str">
            <v>TTTM Vincom Đà Nẵng, Ngô Quyền , Quận Sơn Trà , TP. Đà Nẵng, Việt Nam</v>
          </cell>
          <cell r="E12">
            <v>0</v>
          </cell>
          <cell r="F12" t="str">
            <v>Đà Nẵng</v>
          </cell>
          <cell r="G12" t="str">
            <v>, TP. Đà Nẵng,</v>
          </cell>
        </row>
        <row r="13">
          <cell r="B13" t="str">
            <v>1551</v>
          </cell>
          <cell r="C13" t="str">
            <v>WM VCP HCM Phan Văn Trị</v>
          </cell>
          <cell r="D13" t="str">
            <v>Số A12 Phan Văn Trị, P. 7, Q. Gò Vấp, TP. Hồ Chí Minh Việt Nam</v>
          </cell>
          <cell r="E13">
            <v>0</v>
          </cell>
          <cell r="F13" t="str">
            <v>Gò Vấp</v>
          </cell>
          <cell r="G13" t="str">
            <v>HCM</v>
          </cell>
        </row>
        <row r="14">
          <cell r="B14" t="str">
            <v>1560</v>
          </cell>
          <cell r="C14" t="str">
            <v>WM BDG Dĩ An</v>
          </cell>
          <cell r="D14" t="str">
            <v>Thị trấn Dĩ An, P. Tân Đông Hiệp, Thành phố Dĩ An, T. Bình Dương Việt Nam</v>
          </cell>
          <cell r="E14">
            <v>0</v>
          </cell>
          <cell r="F14" t="str">
            <v>Bình Dương</v>
          </cell>
          <cell r="G14" t="str">
            <v>Tỉnh</v>
          </cell>
        </row>
        <row r="15">
          <cell r="B15" t="str">
            <v>1561</v>
          </cell>
          <cell r="C15" t="str">
            <v>WM VCC HCM Thảo Điền</v>
          </cell>
          <cell r="D15" t="str">
            <v>37 Phường Thảo Điền, Q. 2 , TP. Hồ Chí Minh, Việt Nam</v>
          </cell>
          <cell r="E15">
            <v>0</v>
          </cell>
          <cell r="F15">
            <v>2</v>
          </cell>
          <cell r="G15" t="str">
            <v>HCM</v>
          </cell>
        </row>
        <row r="16">
          <cell r="B16" t="str">
            <v>1568</v>
          </cell>
          <cell r="C16" t="str">
            <v>WM VC+ HCM Nguyễn Duy Trinh</v>
          </cell>
          <cell r="D16" t="str">
            <v>307 Số 307 Nguyễn Duy Trinh, P. Bình Trưng Tây, Q. 2, TP. Hồ Chí Minh Việt Nam</v>
          </cell>
          <cell r="E16">
            <v>0</v>
          </cell>
          <cell r="F16">
            <v>2</v>
          </cell>
          <cell r="G16" t="str">
            <v>TP. Hồ Chí Minh</v>
          </cell>
        </row>
        <row r="17">
          <cell r="B17" t="str">
            <v>1595</v>
          </cell>
          <cell r="C17" t="str">
            <v>WM VCP VLG Vĩnh Long</v>
          </cell>
          <cell r="D17" t="str">
            <v>TTTM Vincom Plaza Vĩnh Long Tổ 9, Khóm 3, Phường 4, Thành Phố Vĩnh Long, T. Vĩnh Long Việt Nam</v>
          </cell>
          <cell r="E17">
            <v>0</v>
          </cell>
          <cell r="F17" t="str">
            <v>Vĩnh Long</v>
          </cell>
          <cell r="G17" t="str">
            <v>T. Vĩnh Long</v>
          </cell>
        </row>
        <row r="18">
          <cell r="B18" t="str">
            <v>1607</v>
          </cell>
          <cell r="C18" t="str">
            <v>WM VCP PYN Tuy Hòa</v>
          </cell>
          <cell r="D18" t="str">
            <v>Góc Đông Bắc ngã tư đường Hùng Vương và đường Trần Phú, Phường 7, Thành phố Tuy Hòa, T. Phú Yên Việt Nam</v>
          </cell>
          <cell r="E18">
            <v>0</v>
          </cell>
          <cell r="F18" t="str">
            <v>Phú Yên</v>
          </cell>
          <cell r="G18" t="str">
            <v>T. Phú Yên</v>
          </cell>
        </row>
        <row r="19">
          <cell r="B19" t="str">
            <v>1615</v>
          </cell>
          <cell r="C19" t="str">
            <v>WM VCP TNH Tây Ninh</v>
          </cell>
          <cell r="D19" t="str">
            <v>TTTM Vincom Plaza Tây Ninh, Khu Phố 1 , Phường 3 , TP. Tây Ninh , T. Tây Ninh, Việt Nam</v>
          </cell>
          <cell r="E19">
            <v>0</v>
          </cell>
          <cell r="F19" t="str">
            <v>Tây Ninh</v>
          </cell>
          <cell r="G19" t="str">
            <v>, T. Tây Ninh,</v>
          </cell>
        </row>
        <row r="20">
          <cell r="B20" t="str">
            <v>1617</v>
          </cell>
          <cell r="C20" t="str">
            <v>WM VCP LDG Bảo Lộc</v>
          </cell>
          <cell r="D20" t="str">
            <v>83 Lê Hồng Phong, Phường 1, TP. Bảo Lộc, T. Lâm Đồng Việt Nam</v>
          </cell>
          <cell r="E20">
            <v>0</v>
          </cell>
          <cell r="F20" t="str">
            <v>Lâm Đồng</v>
          </cell>
          <cell r="G20" t="str">
            <v>T. Lâm Đồng</v>
          </cell>
        </row>
        <row r="21">
          <cell r="B21" t="str">
            <v>1623</v>
          </cell>
          <cell r="C21" t="str">
            <v>WM VCP QNI Quảng Ngãi</v>
          </cell>
          <cell r="D21" t="str">
            <v>TTTM Vincom Plaza Quảng Ngãi Số 26, Đường Lê Thánh Tôn, Phường Nghĩa Chánh,TP.Quảng Ngãi, T. Quảng Ngãi Việt Nam</v>
          </cell>
          <cell r="E21">
            <v>0</v>
          </cell>
          <cell r="F21" t="str">
            <v>Quảng Ngãi</v>
          </cell>
          <cell r="G21" t="str">
            <v>T. Quảng Ngãi</v>
          </cell>
        </row>
        <row r="22">
          <cell r="B22" t="str">
            <v>1630</v>
          </cell>
          <cell r="C22" t="str">
            <v>WM VCC HCM Landmark 81</v>
          </cell>
          <cell r="D22" t="str">
            <v>Tòa nhà 81 tầng,Khu Central Park, KĐT Central Park, P22, Quận Bình Thạnh, TP. Hồ Chí Minh Việt Nam</v>
          </cell>
          <cell r="E22">
            <v>0</v>
          </cell>
          <cell r="F22" t="str">
            <v>Bình Thạnh</v>
          </cell>
          <cell r="G22" t="str">
            <v>TP. Hồ Chí Minh</v>
          </cell>
        </row>
        <row r="23">
          <cell r="B23" t="str">
            <v>1631</v>
          </cell>
          <cell r="C23" t="str">
            <v>WM VC+ HCM Phổ Quang</v>
          </cell>
          <cell r="D23" t="str">
            <v>Số 10 Đường Phổ Quang, P. 2, Quận Tân Bình, TP. Hồ Chí Minh Việt Nam</v>
          </cell>
          <cell r="E23">
            <v>0</v>
          </cell>
          <cell r="F23" t="str">
            <v>Tân Bình</v>
          </cell>
          <cell r="G23" t="str">
            <v>HCM</v>
          </cell>
        </row>
        <row r="24">
          <cell r="B24" t="str">
            <v>1636</v>
          </cell>
          <cell r="C24" t="str">
            <v>WM VCP DTP Cao Lãnh</v>
          </cell>
          <cell r="D24" t="str">
            <v>TTTM và Shophouse Cao Lãnh, Phường 1 Thành phố Cao Lãnh, T. Đồng Tháp Việt Nam</v>
          </cell>
          <cell r="E24">
            <v>0</v>
          </cell>
          <cell r="F24" t="str">
            <v>Đồng Tháp</v>
          </cell>
          <cell r="G24" t="str">
            <v>T. Đồng Tháp</v>
          </cell>
        </row>
        <row r="25">
          <cell r="B25" t="str">
            <v>1642</v>
          </cell>
          <cell r="C25" t="str">
            <v>WM VCP KHA Trần Phú</v>
          </cell>
          <cell r="D25" t="str">
            <v>78-80 Trần Phú, Phường Lộc Thọ, TP. Nha Trang, T. Khánh Hòa Việt Nam</v>
          </cell>
          <cell r="E25">
            <v>0</v>
          </cell>
          <cell r="F25" t="str">
            <v>Khánh Hòa</v>
          </cell>
          <cell r="G25" t="str">
            <v>T. Khánh Hòa</v>
          </cell>
        </row>
        <row r="26">
          <cell r="B26" t="str">
            <v>1679</v>
          </cell>
          <cell r="C26" t="str">
            <v>WM VC+ KHA Ninh Hòa</v>
          </cell>
          <cell r="D26" t="str">
            <v>Đường 2/4,Thị xã Ninh Hòa, T. Khánh Hòa Việt Nam</v>
          </cell>
          <cell r="E26">
            <v>0</v>
          </cell>
          <cell r="F26" t="str">
            <v>Khánh Hòa</v>
          </cell>
          <cell r="G26" t="str">
            <v>T. Khánh Hòa</v>
          </cell>
        </row>
        <row r="27">
          <cell r="B27" t="str">
            <v>1680</v>
          </cell>
          <cell r="C27" t="str">
            <v>WM VCP KTM Kontum</v>
          </cell>
          <cell r="D27" t="str">
            <v>Số 2, Phan Đình Phùng, P.Quyết Thắng, Thành phố KonTum, T. Kon Tum Việt Nam</v>
          </cell>
          <cell r="E27">
            <v>0</v>
          </cell>
          <cell r="F27" t="str">
            <v>Kon Tum</v>
          </cell>
          <cell r="G27" t="str">
            <v>T. Kon Tum</v>
          </cell>
        </row>
        <row r="28">
          <cell r="B28" t="str">
            <v>1681</v>
          </cell>
          <cell r="C28" t="str">
            <v>WM HCM Hưng Gia</v>
          </cell>
          <cell r="D28" t="str">
            <v>36/25 Phạm Văn Nghị, Sky Garden 3, P. Tân Phong, Q. 7, TP. Hồ Chí Minh Việt Nam</v>
          </cell>
          <cell r="E28">
            <v>0</v>
          </cell>
          <cell r="F28">
            <v>7</v>
          </cell>
          <cell r="G28" t="str">
            <v>HCM</v>
          </cell>
        </row>
        <row r="29">
          <cell r="B29" t="str">
            <v>1682</v>
          </cell>
          <cell r="C29" t="str">
            <v>WM BDH Quy Nhơn</v>
          </cell>
          <cell r="D29" t="str">
            <v>52 Tăng Bạt Hổ, Phường Lê Lợi, Thành Phố Quy Nhơn, T. Bình Định Việt Nam</v>
          </cell>
          <cell r="E29">
            <v>0</v>
          </cell>
          <cell r="F29" t="str">
            <v>Bình Định</v>
          </cell>
          <cell r="G29" t="str">
            <v>T. Bình Định</v>
          </cell>
        </row>
        <row r="30">
          <cell r="B30" t="str">
            <v>1703</v>
          </cell>
          <cell r="C30" t="str">
            <v>WM VCP BLU Bạc Liêu</v>
          </cell>
          <cell r="D30" t="str">
            <v>Gian hàng L2-01 TTTM Vincom Plaza Trần Huỳnh, Bạc Liêu, số 109 Trần Huỳnh, P7, T. Bạc Liêu Việt Nam</v>
          </cell>
          <cell r="E30">
            <v>0</v>
          </cell>
          <cell r="F30" t="str">
            <v>Bạc Liêu</v>
          </cell>
          <cell r="G30" t="str">
            <v>T. Bạc Liêu</v>
          </cell>
        </row>
        <row r="31">
          <cell r="B31" t="str">
            <v>1704</v>
          </cell>
          <cell r="C31" t="str">
            <v>WM VCP TGG Mỹ Tho</v>
          </cell>
          <cell r="D31" t="str">
            <v>1A Hùng Vương, P1, thành Phố Mỹ Tho, T. Tiền Giang Việt Nam</v>
          </cell>
          <cell r="E31">
            <v>0</v>
          </cell>
          <cell r="F31" t="str">
            <v>Tiền Giang</v>
          </cell>
          <cell r="G31" t="str">
            <v>T. Tiền Giang</v>
          </cell>
        </row>
        <row r="32">
          <cell r="B32" t="str">
            <v>2023</v>
          </cell>
          <cell r="C32" t="str">
            <v>WM+ HCM 331C Trần Hưng Đạo</v>
          </cell>
          <cell r="D32" t="str">
            <v>331C Trần Hưng Đạo, Phường Cô Giang, Quận 1, TP. Hồ Chí Minh Việt Nam</v>
          </cell>
          <cell r="E32">
            <v>0</v>
          </cell>
          <cell r="F32">
            <v>1</v>
          </cell>
          <cell r="G32" t="str">
            <v>HCM</v>
          </cell>
        </row>
        <row r="33">
          <cell r="B33" t="str">
            <v>2026</v>
          </cell>
          <cell r="C33" t="str">
            <v>WM+ HCM Hoàng Anh River View</v>
          </cell>
          <cell r="D33">
            <v>0</v>
          </cell>
          <cell r="E33">
            <v>0</v>
          </cell>
          <cell r="F33">
            <v>7</v>
          </cell>
          <cell r="G33" t="str">
            <v>HCM</v>
          </cell>
        </row>
        <row r="34">
          <cell r="B34" t="str">
            <v>2030</v>
          </cell>
          <cell r="C34" t="str">
            <v>WM+ HCM 24-24B Tôn Đản</v>
          </cell>
          <cell r="D34">
            <v>0</v>
          </cell>
          <cell r="E34">
            <v>0</v>
          </cell>
          <cell r="F34">
            <v>4</v>
          </cell>
          <cell r="G34" t="str">
            <v>HCM</v>
          </cell>
        </row>
        <row r="35">
          <cell r="B35" t="str">
            <v>2035</v>
          </cell>
          <cell r="C35" t="str">
            <v>WM+ HCM 323-325 Bùi Hữu Nghĩa</v>
          </cell>
          <cell r="D35" t="str">
            <v>323 Bùi Hữu Nghĩa, Phường 1, Quận Bình Thạnh, TP. Hồ Chí Minh Việt Nam</v>
          </cell>
          <cell r="E35">
            <v>0</v>
          </cell>
          <cell r="F35" t="str">
            <v>Bình Thạnh</v>
          </cell>
          <cell r="G35" t="str">
            <v>HCM</v>
          </cell>
        </row>
        <row r="36">
          <cell r="B36" t="str">
            <v>2036</v>
          </cell>
          <cell r="C36" t="str">
            <v>WIN HCM Thuận Việt</v>
          </cell>
          <cell r="D36">
            <v>0</v>
          </cell>
          <cell r="E36" t="str">
            <v>CC Phú Thuận Việt, 319 Lý Thường Kiệt, Phường 15, Quận 11, TP. Hồ Chí Minh Việt Nam</v>
          </cell>
          <cell r="F36">
            <v>11</v>
          </cell>
          <cell r="G36" t="str">
            <v>HCM</v>
          </cell>
        </row>
        <row r="37">
          <cell r="B37" t="str">
            <v>2038</v>
          </cell>
          <cell r="C37" t="str">
            <v>WM+ HCM 97 Hoàng Diệu 2</v>
          </cell>
          <cell r="D37" t="str">
            <v>97 Hoàng Diệu 2, Phường Linh Trung, Quận Thủ Đức, TP. Hồ Chí Minh Việt Nam</v>
          </cell>
          <cell r="E37">
            <v>0</v>
          </cell>
          <cell r="F37" t="str">
            <v>Thủ Đức</v>
          </cell>
          <cell r="G37" t="str">
            <v>HCM</v>
          </cell>
        </row>
        <row r="38">
          <cell r="B38" t="str">
            <v>2042</v>
          </cell>
          <cell r="C38" t="str">
            <v>WM+ HCM Hoàng Anh GoldHouse</v>
          </cell>
          <cell r="D38">
            <v>0</v>
          </cell>
          <cell r="E38" t="str">
            <v>A3-01-05 chung cư Hoàng Anh, An Tiến, số 187 Lê Văn Lương, X. Phước Kiển, Huyện Nhà Bè, TP. Hồ Chí Minh Việt Nam</v>
          </cell>
          <cell r="F38" t="str">
            <v>H. Nhà Bè</v>
          </cell>
          <cell r="G38" t="str">
            <v>HCM</v>
          </cell>
        </row>
        <row r="39">
          <cell r="B39" t="str">
            <v>2043</v>
          </cell>
          <cell r="C39" t="str">
            <v>WM+ HCM Hoàng Anh 2</v>
          </cell>
          <cell r="D39">
            <v>0</v>
          </cell>
          <cell r="E39" t="str">
            <v>A01-1 Tầng trệt Khu thương mại dịch vụ thuộc Khu Căn hộ cao cấp Hoàng Anh - số 769-783 Trần Xuân Soạn - phường Tân Hưng - quận 7 - thành phố Hồ Chí Minh</v>
          </cell>
          <cell r="F39">
            <v>7</v>
          </cell>
          <cell r="G39" t="str">
            <v>HCM</v>
          </cell>
        </row>
        <row r="40">
          <cell r="B40" t="str">
            <v>2045</v>
          </cell>
          <cell r="C40" t="str">
            <v>WM+ HCM 60 Bạch Đằng</v>
          </cell>
          <cell r="D40">
            <v>0</v>
          </cell>
          <cell r="E40" t="str">
            <v>60 Bạch Đằng - phường 2 - quận Tân Bình - thành phố Hồ Chí Minh - Việt Nam.</v>
          </cell>
          <cell r="F40" t="str">
            <v>Tân Bình</v>
          </cell>
          <cell r="G40" t="str">
            <v>HCM</v>
          </cell>
        </row>
        <row r="41">
          <cell r="B41" t="str">
            <v>2052</v>
          </cell>
          <cell r="C41" t="str">
            <v>WM+ HCM 300B Ng Trọng Tuyển</v>
          </cell>
          <cell r="D41">
            <v>0</v>
          </cell>
          <cell r="E41" t="str">
            <v>300B Nguyễn Trọng Tuyển - phường 1 - quận Tân Bình - thành phố Hồ Chí Minh - Việt Nam.</v>
          </cell>
          <cell r="F41" t="str">
            <v>Tân Bình</v>
          </cell>
          <cell r="G41" t="str">
            <v>HCM</v>
          </cell>
        </row>
        <row r="42">
          <cell r="B42" t="str">
            <v>2107</v>
          </cell>
          <cell r="C42" t="str">
            <v>WM+ HCM 476 Phan Xích Long</v>
          </cell>
          <cell r="D42">
            <v>0</v>
          </cell>
          <cell r="E42" t="str">
            <v>476 Phan Xích Long - phường 3 - quận Phú Nhuận - thành phố Hồ Chí Minh - Việt Nam.</v>
          </cell>
          <cell r="F42" t="str">
            <v>Phú Nhuận</v>
          </cell>
          <cell r="G42" t="str">
            <v>HCM</v>
          </cell>
        </row>
        <row r="43">
          <cell r="B43" t="str">
            <v>2110</v>
          </cell>
          <cell r="C43" t="str">
            <v>WM+ HCM 110 Ngô Tất Tố - HCM</v>
          </cell>
          <cell r="D43">
            <v>0</v>
          </cell>
          <cell r="E43" t="str">
            <v>110 Ngô Tất Tố - phường 22 - quận Bình Thạnh - thành phố Hồ Chí Minh - Việt Nam.</v>
          </cell>
          <cell r="F43" t="str">
            <v>Bình Thạnh</v>
          </cell>
          <cell r="G43" t="str">
            <v>HCM</v>
          </cell>
        </row>
        <row r="44">
          <cell r="B44" t="str">
            <v>2208</v>
          </cell>
          <cell r="C44" t="str">
            <v>WM+ HCM 001 Tôn Thất Thuyết</v>
          </cell>
          <cell r="D44">
            <v>0</v>
          </cell>
          <cell r="E44" t="str">
            <v>Số 01 - Tôn Thất Thuyết - phường 1 - quận 4 - thành phố Hồ Chí Minh - Việt Nam.</v>
          </cell>
          <cell r="F44">
            <v>4</v>
          </cell>
          <cell r="G44" t="str">
            <v>HCM</v>
          </cell>
        </row>
        <row r="45">
          <cell r="B45" t="str">
            <v>2226</v>
          </cell>
          <cell r="C45" t="str">
            <v>WM+ HCM 022 Tản Đà</v>
          </cell>
          <cell r="D45">
            <v>0</v>
          </cell>
          <cell r="E45" t="str">
            <v>022 -  Đường Tản Đà - phường 11 - quận 5 - thành phố Hồ Chí Minh - Việt Nam.</v>
          </cell>
          <cell r="F45">
            <v>5</v>
          </cell>
          <cell r="G45" t="str">
            <v>HCM</v>
          </cell>
        </row>
        <row r="46">
          <cell r="B46" t="str">
            <v>2227</v>
          </cell>
          <cell r="C46" t="str">
            <v>WM+ HCM 54 Huỳnh Mẫn Đạt</v>
          </cell>
          <cell r="D46">
            <v>0</v>
          </cell>
          <cell r="E46" t="str">
            <v>54 Huỳnh Mẫn Đạt - phường 9 - quận Bình Thạnh - thành phố Hồ Chí Minh - Việt Nam.</v>
          </cell>
          <cell r="F46" t="str">
            <v>Bình Thạnh</v>
          </cell>
          <cell r="G46" t="str">
            <v>HCM</v>
          </cell>
        </row>
        <row r="47">
          <cell r="B47" t="str">
            <v>2386</v>
          </cell>
          <cell r="C47" t="str">
            <v>WM+ HCM Tân Chánh Hiệp</v>
          </cell>
          <cell r="D47">
            <v>0</v>
          </cell>
          <cell r="E47" t="str">
            <v>Căn hộ 0.05 - Tòa nhà A1 - Chung cư số 48A đường Tân Chánh Hiệp 21 - Khu phố 1 - phường Tân Chánh Hiệp - quận 12 - thành phố Hồ Chí Minh - Việt Nam.</v>
          </cell>
          <cell r="F47">
            <v>12</v>
          </cell>
          <cell r="G47" t="str">
            <v>HCM</v>
          </cell>
        </row>
        <row r="48">
          <cell r="B48" t="str">
            <v>2387</v>
          </cell>
          <cell r="C48" t="str">
            <v>WM+ HCM CC SUNVIEW</v>
          </cell>
          <cell r="D48">
            <v>0</v>
          </cell>
          <cell r="E48" t="str">
            <v>A2-12A  Gò Dưa, P. Tam Bình, Quận Thủ Đức, TP. Hồ Chí Minh Việt Nam</v>
          </cell>
          <cell r="F48" t="str">
            <v>Thủ Đức</v>
          </cell>
          <cell r="G48" t="str">
            <v>HCM</v>
          </cell>
        </row>
        <row r="49">
          <cell r="B49" t="str">
            <v>2446</v>
          </cell>
          <cell r="C49" t="str">
            <v>WM+ HCM 94 Trần Văn Dư</v>
          </cell>
          <cell r="D49">
            <v>0</v>
          </cell>
          <cell r="E49" t="str">
            <v>94 Trần Văn Dư - phường 13 - quận Tân Bình - thành phố Hồ Chí Minh - Việt Nam.</v>
          </cell>
          <cell r="F49" t="str">
            <v>Tân Bình</v>
          </cell>
          <cell r="G49" t="str">
            <v>HCM</v>
          </cell>
        </row>
        <row r="50">
          <cell r="B50" t="str">
            <v>2458</v>
          </cell>
          <cell r="C50" t="str">
            <v>WM+ HCM Ehome 3 Tây Sài Gòn</v>
          </cell>
          <cell r="D50">
            <v>0</v>
          </cell>
          <cell r="E50" t="str">
            <v>A7-003 và A7-004 - Tầng Trệt - Khu căn Hộ Ehome 3 Tây Sài Gòn - đường Hồ Học Lãm - phường An Lạc - quận Bình Tân - thành phố Hồ Chí Minh - Việt Nam</v>
          </cell>
          <cell r="F50" t="str">
            <v>Bình Tân</v>
          </cell>
          <cell r="G50" t="str">
            <v>HCM</v>
          </cell>
        </row>
        <row r="51">
          <cell r="B51" t="str">
            <v>2503</v>
          </cell>
          <cell r="C51" t="str">
            <v>WM+ HCM Khu Phố Cảnh Viên</v>
          </cell>
          <cell r="D51">
            <v>0</v>
          </cell>
          <cell r="E51" t="str">
            <v>11A (SG-8-1) - Phố Tiểu Nam - khu phố Cảnh Viên (SS2) - phường Tân Phú - quận 7 - thành phố Hồ Chí Minh - Việt Nam.</v>
          </cell>
          <cell r="F51">
            <v>7</v>
          </cell>
          <cell r="G51" t="str">
            <v>HCM</v>
          </cell>
        </row>
        <row r="52">
          <cell r="B52" t="str">
            <v>2507</v>
          </cell>
          <cell r="C52" t="str">
            <v>WM+ HCM 18 Trương Gia Mô</v>
          </cell>
          <cell r="D52" t="str">
            <v>18 TRƯƠNG GIA MÔ, Phường Thạnh Mỹ Lợi, Quận 2, TP. Hồ Chí Minh Việt Nam</v>
          </cell>
          <cell r="E52">
            <v>0</v>
          </cell>
          <cell r="F52">
            <v>2</v>
          </cell>
          <cell r="G52" t="str">
            <v>HCM</v>
          </cell>
        </row>
        <row r="53">
          <cell r="B53" t="str">
            <v>2615</v>
          </cell>
          <cell r="C53" t="str">
            <v>WM+ HCM Chung Cư Thái Sơn</v>
          </cell>
          <cell r="D53">
            <v>0</v>
          </cell>
          <cell r="E53" t="str">
            <v>Chung cư Thái Sơn - Khu G - Số A6/7 - Quốc Lộ 1A - Khu Phố 3 - phường Tân Tạo A - quận Bình Tân - thành phố Hồ Chí Minh - Việt Nam.</v>
          </cell>
          <cell r="F53" t="str">
            <v>Bình Tân</v>
          </cell>
          <cell r="G53" t="str">
            <v>HCM</v>
          </cell>
        </row>
        <row r="54">
          <cell r="B54" t="str">
            <v>2638</v>
          </cell>
          <cell r="C54" t="str">
            <v>WM+ HCM 162 Linh Đông</v>
          </cell>
          <cell r="D54" t="str">
            <v>162, Linh Đông, Khu Phố 4, P. Linh Đông, Quận Thủ Đức, TP. Hồ Chí Minh Việt Nam</v>
          </cell>
          <cell r="E54">
            <v>0</v>
          </cell>
          <cell r="F54" t="str">
            <v>Thủ Đức</v>
          </cell>
          <cell r="G54" t="str">
            <v>HCM</v>
          </cell>
        </row>
        <row r="55">
          <cell r="B55" t="str">
            <v>2639</v>
          </cell>
          <cell r="C55" t="str">
            <v>WM+ HCM 58 Man Thiện</v>
          </cell>
          <cell r="D55" t="str">
            <v>58, Man Thiện, P. Tăng Nhơn Phú A, Quận 9, TP. Hồ Chí Minh Việt Nam</v>
          </cell>
          <cell r="E55">
            <v>0</v>
          </cell>
          <cell r="F55">
            <v>9</v>
          </cell>
          <cell r="G55" t="str">
            <v>TP. Hồ Chí Minh</v>
          </cell>
        </row>
        <row r="56">
          <cell r="B56" t="str">
            <v>2641</v>
          </cell>
          <cell r="C56" t="str">
            <v>WM+ HCM Lương Định Của</v>
          </cell>
          <cell r="D56">
            <v>0</v>
          </cell>
          <cell r="E56" t="str">
            <v>0.1 Lô A, Lương Định Của Ấp 2, P. An Phú, Quận 2, TP. Hồ Chí Minh Việt Nam</v>
          </cell>
          <cell r="F56">
            <v>2</v>
          </cell>
          <cell r="G56" t="str">
            <v>HCM</v>
          </cell>
        </row>
        <row r="57">
          <cell r="B57" t="str">
            <v>2669</v>
          </cell>
          <cell r="C57" t="str">
            <v>WM+ HCM 86 Trần Quang Diệu</v>
          </cell>
          <cell r="D57">
            <v>0</v>
          </cell>
          <cell r="E57" t="str">
            <v>86 Trần Quang Diệu - phường 14 - quận 3 - thành phố Hồ Chí Minh - Việt Nam.</v>
          </cell>
          <cell r="F57">
            <v>3</v>
          </cell>
          <cell r="G57" t="str">
            <v>HCM</v>
          </cell>
        </row>
        <row r="58">
          <cell r="B58" t="str">
            <v>2672</v>
          </cell>
          <cell r="C58" t="str">
            <v>WM+ HCM 218 Phan Văn Hân</v>
          </cell>
          <cell r="D58">
            <v>0</v>
          </cell>
          <cell r="E58" t="str">
            <v>218 Phan Văn Hân - phường 17 - quận Bình Thạnh - thành phố Hồ Chí Minh - Việt Nam.</v>
          </cell>
          <cell r="F58" t="str">
            <v>Bình Thạnh</v>
          </cell>
          <cell r="G58" t="str">
            <v>HCM</v>
          </cell>
        </row>
        <row r="59">
          <cell r="B59" t="str">
            <v>2682</v>
          </cell>
          <cell r="C59" t="str">
            <v>WM+ HCM 10 Đường D5</v>
          </cell>
          <cell r="D59">
            <v>0</v>
          </cell>
          <cell r="E59" t="str">
            <v>Số  10 Đường D5 - phường 25 - quận Bình Thạnh -  thành phố Hồ Chí Minh - Việt Nam.</v>
          </cell>
          <cell r="F59" t="str">
            <v>Bình Thạnh</v>
          </cell>
          <cell r="G59" t="str">
            <v>HCM</v>
          </cell>
        </row>
        <row r="60">
          <cell r="B60" t="str">
            <v>2685</v>
          </cell>
          <cell r="C60" t="str">
            <v>WM+ HCM 148EF Lý Chính Thắng</v>
          </cell>
          <cell r="D60">
            <v>0</v>
          </cell>
          <cell r="E60" t="str">
            <v>148EF Lý Chính Thắng - phường 7 - quận 3 - thành phố Hồ Chí Minh - Việt Nam.</v>
          </cell>
          <cell r="F60">
            <v>3</v>
          </cell>
          <cell r="G60" t="str">
            <v>HCM</v>
          </cell>
        </row>
        <row r="61">
          <cell r="B61" t="str">
            <v>2721</v>
          </cell>
          <cell r="C61" t="str">
            <v>WM+ HCM 79 Đào Duy Từ</v>
          </cell>
          <cell r="D61">
            <v>0</v>
          </cell>
          <cell r="E61" t="str">
            <v>79 Đào Duy Từ - phường 5 - quận 10 - thành phố Hồ Chí Minh - Việt Nam.</v>
          </cell>
          <cell r="F61">
            <v>10</v>
          </cell>
          <cell r="G61" t="str">
            <v>HCM</v>
          </cell>
        </row>
        <row r="62">
          <cell r="B62" t="str">
            <v>2881</v>
          </cell>
          <cell r="C62" t="str">
            <v>WM+ HCM 258 Phan Văn Hớn</v>
          </cell>
          <cell r="D62">
            <v>0</v>
          </cell>
          <cell r="E62" t="str">
            <v>Căn hộ số TM.08 - Tòa Nhà Green Nest 1 - Chung cư Tecco Tower Tham Lương - 287 Phan Văn Hớn -  phường Tân Thới Nhất - quận 12 - thành phố Hồ Chí Minh - Việt Nam.</v>
          </cell>
          <cell r="F62">
            <v>12</v>
          </cell>
          <cell r="G62" t="str">
            <v>HCM</v>
          </cell>
        </row>
        <row r="63">
          <cell r="B63" t="str">
            <v>2882</v>
          </cell>
          <cell r="C63" t="str">
            <v>WM+ HCM 17-19-21 Ng Văn Trỗi</v>
          </cell>
          <cell r="D63">
            <v>0</v>
          </cell>
          <cell r="E63" t="str">
            <v>Gian hàng P1-0115 - P1-0116 Khu TM - Tòa nhà The Prince Residence - số  17-19 -21 Nguyễn Văn Trỗi - phường 12 - quận Phú Nhuận - thành phố Hồ Chí Minh - Việt Nam.</v>
          </cell>
          <cell r="F63" t="str">
            <v>Phú Nhuận</v>
          </cell>
          <cell r="G63" t="str">
            <v>HCM</v>
          </cell>
        </row>
        <row r="64">
          <cell r="B64" t="str">
            <v>2886</v>
          </cell>
          <cell r="C64" t="str">
            <v>WM+ HCM 197 Nguyễn Thị Nhỏ</v>
          </cell>
          <cell r="D64">
            <v>0</v>
          </cell>
          <cell r="E64" t="str">
            <v>197 Nguyễn Thị Nhỏ - phường 9 - quận Tân Bình - thành phố Hồ Chí Minh - Việt Nam.</v>
          </cell>
          <cell r="F64" t="str">
            <v>Tân Bình</v>
          </cell>
          <cell r="G64" t="str">
            <v>HCM</v>
          </cell>
        </row>
        <row r="65">
          <cell r="B65" t="str">
            <v>2891</v>
          </cell>
          <cell r="C65" t="str">
            <v>WM+ HCM 03 Đường số 4</v>
          </cell>
          <cell r="D65" t="str">
            <v>03 Đường số 4,KP 6, Phường Trường Thọ, Quận Thủ Đức, TP. Hồ Chí Minh Việt Nam</v>
          </cell>
          <cell r="E65">
            <v>0</v>
          </cell>
          <cell r="F65" t="str">
            <v>Thủ Đức</v>
          </cell>
          <cell r="G65" t="str">
            <v>HCM</v>
          </cell>
        </row>
        <row r="66">
          <cell r="B66" t="str">
            <v>2892</v>
          </cell>
          <cell r="C66" t="str">
            <v>WM+ HCM Chung Cư 12 View</v>
          </cell>
          <cell r="D66">
            <v>0</v>
          </cell>
          <cell r="E66" t="str">
            <v>Số 2 - tầng trệt - Block A - Chung cư Tín Phong - 36/38 đường Tân Thới Nhất 8 -  phường Tân Thới Nhất - quận 12 - thành phố Hồ Chí Minh - Việt Nam.</v>
          </cell>
          <cell r="F66">
            <v>12</v>
          </cell>
          <cell r="G66" t="str">
            <v>HCM</v>
          </cell>
        </row>
        <row r="67">
          <cell r="B67" t="str">
            <v>2894</v>
          </cell>
          <cell r="C67" t="str">
            <v>WM+ HCM 131 Đặng Văn Ngữ</v>
          </cell>
          <cell r="D67">
            <v>0</v>
          </cell>
          <cell r="E67" t="str">
            <v>131 Đặng Văn Ngữ - phường 14 - quận Phú Nhuận - thành phố Hồ Chí Minh - Việt Nam.</v>
          </cell>
          <cell r="F67" t="str">
            <v>Phú Nhuận</v>
          </cell>
          <cell r="G67" t="str">
            <v>HCM</v>
          </cell>
        </row>
        <row r="68">
          <cell r="B68" t="str">
            <v>2929</v>
          </cell>
          <cell r="C68" t="str">
            <v>WM+ HCM A01-08 Hoàng Anh Thanh Bình</v>
          </cell>
          <cell r="D68">
            <v>0</v>
          </cell>
          <cell r="E68" t="str">
            <v>A01-08 - tầng 1 - Block A - khu căn hộ Hoàng Anh Thanh Bình - đường số 17 - phường Tân Hưng - quận 7 - thành phố Hồ Chí Minh - Việt Nam.</v>
          </cell>
          <cell r="F68">
            <v>7</v>
          </cell>
          <cell r="G68" t="str">
            <v>HCM</v>
          </cell>
        </row>
        <row r="69">
          <cell r="B69" t="str">
            <v>2931</v>
          </cell>
          <cell r="C69" t="str">
            <v>WM+ HCM CC Thủ Thiêm Star</v>
          </cell>
          <cell r="D69">
            <v>0</v>
          </cell>
          <cell r="E69">
            <v>0</v>
          </cell>
          <cell r="F69">
            <v>2</v>
          </cell>
          <cell r="G69" t="str">
            <v>HCM</v>
          </cell>
        </row>
        <row r="70">
          <cell r="B70" t="str">
            <v>2934</v>
          </cell>
          <cell r="C70" t="str">
            <v>WM+ DNI 86 Võ Thị Sáu</v>
          </cell>
          <cell r="D70" t="str">
            <v>86 Võ Thị Sáu, Phường Quyết Thắng, Thành phố Biên Hòa, T. Đồng Nai Việt Nam</v>
          </cell>
          <cell r="E70">
            <v>0</v>
          </cell>
          <cell r="F70" t="str">
            <v>Đồng Nai</v>
          </cell>
          <cell r="G70" t="str">
            <v>T. Đồng Nai</v>
          </cell>
        </row>
        <row r="71">
          <cell r="B71" t="str">
            <v>2947</v>
          </cell>
          <cell r="C71" t="str">
            <v>WM+ DNI 42 Vũ Hồng Phô</v>
          </cell>
          <cell r="D71" t="str">
            <v>42 Vũ Hồng Phô, P. Bình Đa, Thành phố Biên Hòa, T. Đồng Nai Việt Nam</v>
          </cell>
          <cell r="E71">
            <v>0</v>
          </cell>
          <cell r="F71" t="str">
            <v>Đồng Nai</v>
          </cell>
          <cell r="G71" t="str">
            <v>Tỉnh</v>
          </cell>
        </row>
        <row r="72">
          <cell r="B72" t="str">
            <v>2954</v>
          </cell>
          <cell r="C72" t="str">
            <v>WM+ HCM Cao Ốc Him Lam</v>
          </cell>
          <cell r="D72">
            <v>0</v>
          </cell>
          <cell r="E72" t="str">
            <v>Số 0.01 Tầng Trệt - Lô E3 - Chung Cư Him Lam - Nam Khánh - đường Tạ Quang Bửu - phường 5 - quận 8 - thành phố Hồ Chí Minh - Việt Nam.</v>
          </cell>
          <cell r="F72">
            <v>8</v>
          </cell>
          <cell r="G72" t="str">
            <v>HCM</v>
          </cell>
        </row>
        <row r="73">
          <cell r="B73" t="str">
            <v>2961</v>
          </cell>
          <cell r="C73" t="str">
            <v>WM+ HCM Sơn Kỳ 1</v>
          </cell>
          <cell r="D73">
            <v>0</v>
          </cell>
          <cell r="E73" t="str">
            <v>Số A005 đường CN13-DC8-DC13 - phường Sơn Kỳ - quận Tân Phú - thành phố Hồ Chí Minh - Việt Nam.</v>
          </cell>
          <cell r="F73" t="str">
            <v xml:space="preserve">Tân Phú </v>
          </cell>
          <cell r="G73" t="str">
            <v>HCM</v>
          </cell>
        </row>
        <row r="74">
          <cell r="B74" t="str">
            <v>2965</v>
          </cell>
          <cell r="C74" t="str">
            <v>WM+ HCM Cao ốc Lexington</v>
          </cell>
          <cell r="D74">
            <v>0</v>
          </cell>
          <cell r="E74" t="str">
            <v>67 Mai Chí Thọ, Phường An Phú, Quận 2, TP. Hồ Chí Minh Việt Nam</v>
          </cell>
          <cell r="F74">
            <v>2</v>
          </cell>
          <cell r="G74" t="str">
            <v>HCM</v>
          </cell>
        </row>
        <row r="75">
          <cell r="B75" t="str">
            <v>2968</v>
          </cell>
          <cell r="C75" t="str">
            <v>WM+ HCM Vinhomes Central Park C2</v>
          </cell>
          <cell r="D75">
            <v>0</v>
          </cell>
          <cell r="E75" t="str">
            <v>C2-SH.07 - tầng Trệt - Tòa Central 2 (C2) thuộc Khu B5.3 - Dự án Vinhomes Central Park (Khu Phức Hợp Tân Cảng Sài Gòn) - 722 Đường Điện Biên Phủ - phường 22 - quận Bình Thạnh - thành phố Hồ Chí Minh - Việt Nam</v>
          </cell>
          <cell r="F75" t="str">
            <v>Bình Thạnh</v>
          </cell>
          <cell r="G75" t="str">
            <v>HCM</v>
          </cell>
        </row>
        <row r="76">
          <cell r="B76" t="str">
            <v>2980</v>
          </cell>
          <cell r="C76" t="str">
            <v>WM+ HCM Hiệp Bình Phước</v>
          </cell>
          <cell r="D76" t="str">
            <v>B-03, Block B, Hiệp Bình Phước, Quận Thủ Đức, TP. Hồ Chí Minh Việt Nam</v>
          </cell>
          <cell r="E76">
            <v>0</v>
          </cell>
          <cell r="F76" t="str">
            <v>Thủ Đức</v>
          </cell>
          <cell r="G76" t="str">
            <v>HCM</v>
          </cell>
        </row>
        <row r="77">
          <cell r="B77">
            <v>2988</v>
          </cell>
          <cell r="C77" t="str">
            <v>WM+ DNI 468 Huỳnh Văn Nghệ</v>
          </cell>
          <cell r="D77" t="str">
            <v>468 đường Huỳnh Văn Nghệ, KP.9, P. Bửu Long, Thành phố Biên Hòa, T. Đồng Nai Việt Nam</v>
          </cell>
          <cell r="E77">
            <v>0</v>
          </cell>
          <cell r="F77" t="str">
            <v>Đồng Nai</v>
          </cell>
          <cell r="G77" t="str">
            <v>HCM</v>
          </cell>
        </row>
        <row r="78">
          <cell r="B78" t="str">
            <v>2991</v>
          </cell>
          <cell r="C78" t="str">
            <v>WM+ CTO 404/12 Nguyễn Văn Linh</v>
          </cell>
          <cell r="D78" t="str">
            <v>404/12 Nguyễn Văn Linh, An Khánh, Quận Ninh Kiều, TP. Cần Thơ Việt Nam</v>
          </cell>
          <cell r="E78">
            <v>0</v>
          </cell>
          <cell r="F78" t="str">
            <v>Cần Thơ</v>
          </cell>
          <cell r="G78" t="str">
            <v>TP. Cần Thơ</v>
          </cell>
        </row>
        <row r="79">
          <cell r="B79" t="str">
            <v>3007</v>
          </cell>
          <cell r="C79" t="str">
            <v>WM+ HCM 314 Tỉnh lộ 8</v>
          </cell>
          <cell r="D79">
            <v>0</v>
          </cell>
          <cell r="E79" t="str">
            <v xml:space="preserve">314 KP.4 -đường Tỉnh Lộ 8 -thị trấn Củ Chi - huyện Củ Chi - thành phố Hồ Chí Minh - Việt Nam </v>
          </cell>
          <cell r="F79" t="str">
            <v>H. Củ Chi</v>
          </cell>
          <cell r="G79" t="str">
            <v>HCM</v>
          </cell>
        </row>
        <row r="80">
          <cell r="B80" t="str">
            <v>3010</v>
          </cell>
          <cell r="C80" t="str">
            <v>WM+ HCM 89 Hiệp Bình</v>
          </cell>
          <cell r="D80" t="str">
            <v>89 đường Hiệp Bình, khu phố 6, Phường Hiệp Bình Phước, Quận Thủ Đức, TP. Hồ Chí Minh Việt Nam</v>
          </cell>
          <cell r="E80">
            <v>0</v>
          </cell>
          <cell r="F80" t="str">
            <v>Thủ Đức</v>
          </cell>
          <cell r="G80" t="str">
            <v>TP. Hồ Chí Minh</v>
          </cell>
        </row>
        <row r="81">
          <cell r="B81" t="str">
            <v>3016</v>
          </cell>
          <cell r="C81" t="str">
            <v>WM+ HCM The Era Town</v>
          </cell>
          <cell r="D81">
            <v>0</v>
          </cell>
          <cell r="E81" t="str">
            <v>EB4-01-02A tầng trệt - Block B4 - Khu tái định cư Phú Mỹ - đường 15B - phường Phú Mỹ - quận 7 - thành phố Hồ Chí Minh - Việt Nam</v>
          </cell>
          <cell r="F81">
            <v>7</v>
          </cell>
          <cell r="G81" t="str">
            <v>HCM</v>
          </cell>
        </row>
        <row r="82">
          <cell r="B82" t="str">
            <v>3019</v>
          </cell>
          <cell r="C82" t="str">
            <v>WM+ HCM 65 Linh Đông</v>
          </cell>
          <cell r="D82" t="str">
            <v>Chung cư Linh Đông, 65 Linh Đông, Phường Linh Đông, Quận Thủ Đức, TP. Hồ Chí Minh Việt Nam</v>
          </cell>
          <cell r="E82">
            <v>0</v>
          </cell>
          <cell r="F82" t="str">
            <v>Thủ Đức</v>
          </cell>
          <cell r="G82" t="str">
            <v>TP. Hồ Chí Minh</v>
          </cell>
        </row>
        <row r="83">
          <cell r="B83" t="str">
            <v>3050</v>
          </cell>
          <cell r="C83" t="str">
            <v>WM+ CTO 119-121 Đề Thám</v>
          </cell>
          <cell r="D83" t="str">
            <v>119-121 Đề Thám, Phường An Cư, Quận Ninh Kiều, TP. Cần Thơ Việt Nam</v>
          </cell>
          <cell r="E83">
            <v>0</v>
          </cell>
          <cell r="F83" t="str">
            <v>Cần Thơ</v>
          </cell>
          <cell r="G83" t="str">
            <v>TP. Cần Thơ</v>
          </cell>
        </row>
        <row r="84">
          <cell r="B84" t="str">
            <v>3063</v>
          </cell>
          <cell r="C84" t="str">
            <v>WM+ HCM 70 Đường số 8</v>
          </cell>
          <cell r="D84">
            <v>0</v>
          </cell>
          <cell r="E84" t="str">
            <v>70 Đường số 8 - Khu Dân Cư Trung Sơn - ấp 4B - xã Bình Hưng - huyện Bình Chánh - thành phố Hồ Chí Minh - Việt Nam</v>
          </cell>
          <cell r="F84" t="str">
            <v>H. Bình Chánh</v>
          </cell>
          <cell r="G84" t="str">
            <v>HCM</v>
          </cell>
        </row>
        <row r="85">
          <cell r="B85" t="str">
            <v>3069</v>
          </cell>
          <cell r="C85" t="str">
            <v>WM+ HCM 57 Quang Trung</v>
          </cell>
          <cell r="D85" t="str">
            <v>57 Quang Trung, Phường Hiệp Phú, Quận 9, TP. Hồ Chí Minh Việt Nam</v>
          </cell>
          <cell r="E85">
            <v>0</v>
          </cell>
          <cell r="F85" t="str">
            <v>Gò Vấp</v>
          </cell>
          <cell r="G85" t="str">
            <v>HCM</v>
          </cell>
        </row>
        <row r="86">
          <cell r="B86" t="str">
            <v>3078</v>
          </cell>
          <cell r="C86" t="str">
            <v>WM+ HCM 89 Hoàng Quốc Việt</v>
          </cell>
          <cell r="D86">
            <v>0</v>
          </cell>
          <cell r="E86" t="str">
            <v>B3 &amp;B4&amp;B5 tầng 1 - Block 1B Khu Phức hợp La Casa - số 89 Hoàng Quốc Việt - phường Phú Thuận - quận 7 - thành phố Hồ Chí Minh - Việt Nam</v>
          </cell>
          <cell r="F86">
            <v>7</v>
          </cell>
          <cell r="G86" t="str">
            <v>HCM</v>
          </cell>
        </row>
        <row r="87">
          <cell r="B87" t="str">
            <v>3079</v>
          </cell>
          <cell r="C87" t="str">
            <v>WM+ HCM 31 Trương Phước Phan</v>
          </cell>
          <cell r="D87">
            <v>0</v>
          </cell>
          <cell r="E87" t="str">
            <v xml:space="preserve">A.004 Tầng 1 - Chung cư Hoàng Kim Thế Gia - 31 Trương Phước Phan - phường Bình Trị Đông - quận Bình Tân - thành phố Hồ Chí Minh </v>
          </cell>
          <cell r="F87" t="str">
            <v>Bình Tân</v>
          </cell>
          <cell r="G87" t="str">
            <v>HCM</v>
          </cell>
        </row>
        <row r="88">
          <cell r="B88" t="str">
            <v>3084</v>
          </cell>
          <cell r="C88" t="str">
            <v>WM+ HCM 99 Nguyễn Thị Thập</v>
          </cell>
          <cell r="D88">
            <v>0</v>
          </cell>
          <cell r="E88" t="str">
            <v>K0.04 Lô K - Tầng 1 - Chung cư K - Khu Dân Cư City Land - 99 Nguyễn Thị Thập - phường Tân Phú - quận 7 - thành phố Hồ Chí Minh - Việt Nam</v>
          </cell>
          <cell r="F88">
            <v>7</v>
          </cell>
          <cell r="G88" t="str">
            <v>HCM</v>
          </cell>
        </row>
        <row r="89">
          <cell r="B89" t="str">
            <v>3112</v>
          </cell>
          <cell r="C89" t="str">
            <v>WM+ HCM Dragon Hill Residence &amp; Suites</v>
          </cell>
          <cell r="D89">
            <v>0</v>
          </cell>
          <cell r="E89" t="str">
            <v>Căn shop TM 03, Tầng trệt block 1 ( Khu 1 ) Khu cao ốc phức hợp Phú Long ( Tòa nhà Dragon Hill Residence and Suites ),phân khu 15A1,Đường Nguyễn Hữu Thọ,xã Phước Kiển,Huyện Nhà Bè,TP. Hồ Chí Minh</v>
          </cell>
          <cell r="F89" t="str">
            <v>H. Nhà Bè</v>
          </cell>
          <cell r="G89" t="str">
            <v>HCM</v>
          </cell>
        </row>
        <row r="90">
          <cell r="B90" t="str">
            <v>3113</v>
          </cell>
          <cell r="C90" t="str">
            <v>WM+ HCM Vinhomes Central Park P2</v>
          </cell>
          <cell r="D90">
            <v>0</v>
          </cell>
          <cell r="E90" t="str">
            <v>P2-SH.05B - tầng trệt - Tòa P 2 - thuộc khu  B5.1-5 - Vinhomes Central Park - 722 Điện Biên Phủ - phường 22 - quận Bình Thạnh - thành phố Hồ Chí Minh - Việt Nam</v>
          </cell>
          <cell r="F90" t="str">
            <v>Bình Thạnh</v>
          </cell>
          <cell r="G90" t="str">
            <v>HCM</v>
          </cell>
        </row>
        <row r="91">
          <cell r="B91" t="str">
            <v>3115</v>
          </cell>
          <cell r="C91" t="str">
            <v>WM+ HCM B2 Hoàng Anh Gold House</v>
          </cell>
          <cell r="D91">
            <v>0</v>
          </cell>
          <cell r="E91" t="str">
            <v>187A Lê Văn Lương - ấp 3 - xã Phước Kiển - huyện Nhà Bè - thành phố Hồ Chí Minh - Việt Nam</v>
          </cell>
          <cell r="F91" t="str">
            <v>H. Nhà Bè</v>
          </cell>
          <cell r="G91" t="str">
            <v>HCM</v>
          </cell>
        </row>
        <row r="92">
          <cell r="B92" t="str">
            <v>3126</v>
          </cell>
          <cell r="C92" t="str">
            <v>WM+ HCM 649/115C Điện Biên Phủ</v>
          </cell>
          <cell r="D92">
            <v>0</v>
          </cell>
          <cell r="E92" t="str">
            <v>649/115C đường Điện Biên Phủ, P. 25, Q. Bình Thạnh, TP HCM</v>
          </cell>
          <cell r="F92" t="str">
            <v>Bình Thạnh</v>
          </cell>
          <cell r="G92" t="str">
            <v>HCM</v>
          </cell>
        </row>
        <row r="93">
          <cell r="B93" t="str">
            <v>3135</v>
          </cell>
          <cell r="C93" t="str">
            <v>WM+ HCM M-One Nam Sài Gòn</v>
          </cell>
          <cell r="D93">
            <v>0</v>
          </cell>
          <cell r="E93" t="str">
            <v>khu I - khối đế - tầng 1 (siêu thị nhỏ) - 35/12 Bế Văn Cấm - phường Tân Kiểng - quận 7 - thành phố Hồ Chí Minh - Việt Nam</v>
          </cell>
          <cell r="F93">
            <v>7</v>
          </cell>
          <cell r="G93" t="str">
            <v>HCM</v>
          </cell>
        </row>
        <row r="94">
          <cell r="B94" t="str">
            <v>3140</v>
          </cell>
          <cell r="C94" t="str">
            <v>WM+ HCM 220/16 Xô Viết Nghệ Tĩnh</v>
          </cell>
          <cell r="D94">
            <v>0</v>
          </cell>
          <cell r="E94" t="str">
            <v>Số 220/16 Xô Viết Nghệ Tĩnh - phường 21 - quận Bình Thạnh - thành phố Hồ Chí Minh - Việt Nam</v>
          </cell>
          <cell r="F94" t="str">
            <v>Bình Thạnh</v>
          </cell>
          <cell r="G94" t="str">
            <v>HCM</v>
          </cell>
        </row>
        <row r="95">
          <cell r="B95" t="str">
            <v>3146</v>
          </cell>
          <cell r="C95" t="str">
            <v>WM+ DNI 042 Tổ 2</v>
          </cell>
          <cell r="D95" t="str">
            <v>Đồng Nai</v>
          </cell>
          <cell r="E95" t="str">
            <v>Đồng Nai</v>
          </cell>
          <cell r="F95" t="str">
            <v>Đồng Nai</v>
          </cell>
          <cell r="G95" t="str">
            <v xml:space="preserve">Tỉnh </v>
          </cell>
        </row>
        <row r="96">
          <cell r="B96" t="str">
            <v>3147</v>
          </cell>
          <cell r="C96" t="str">
            <v>WM+ HCM 145 Vĩnh Viễn</v>
          </cell>
          <cell r="D96">
            <v>0</v>
          </cell>
          <cell r="E96" t="str">
            <v>145 Vĩnh Viễn - phường 4 - quận 10 - thành phố Hồ Chí Minh - Việt Nam</v>
          </cell>
          <cell r="F96">
            <v>10</v>
          </cell>
          <cell r="G96" t="str">
            <v>HCM</v>
          </cell>
        </row>
        <row r="97">
          <cell r="B97" t="str">
            <v>3156</v>
          </cell>
          <cell r="C97" t="str">
            <v>WM+ HCM Citibella</v>
          </cell>
          <cell r="D97">
            <v>0</v>
          </cell>
          <cell r="E97" t="str">
            <v>H1-06-01 thuộc khu nhà CITIBELLA 1, tại dự án Khu Dân cư Cát Lái, Phường Cát Lái, Quận 2, TP. Hồ Chí Minh Việt Nam</v>
          </cell>
          <cell r="F97">
            <v>2</v>
          </cell>
          <cell r="G97" t="str">
            <v>HCM</v>
          </cell>
        </row>
        <row r="98">
          <cell r="B98" t="str">
            <v>3157</v>
          </cell>
          <cell r="C98" t="str">
            <v>WM+ HCM 537 Nguyễn Duy Trinh</v>
          </cell>
          <cell r="D98">
            <v>0</v>
          </cell>
          <cell r="E98">
            <v>0</v>
          </cell>
          <cell r="F98">
            <v>2</v>
          </cell>
          <cell r="G98" t="str">
            <v>HCM</v>
          </cell>
        </row>
        <row r="99">
          <cell r="B99" t="str">
            <v>3163</v>
          </cell>
          <cell r="C99" t="str">
            <v>WM+ HCM 9/3B Hà Huy Giáp</v>
          </cell>
          <cell r="D99">
            <v>0</v>
          </cell>
          <cell r="E99" t="str">
            <v>9/3B Hà Huy Giáp - phường Thạnh Xuân - quận 12 - thành phố Hồ Chí Minh - Việt Nam</v>
          </cell>
          <cell r="F99">
            <v>12</v>
          </cell>
          <cell r="G99" t="str">
            <v>HCM</v>
          </cell>
        </row>
        <row r="100">
          <cell r="B100" t="str">
            <v>3173</v>
          </cell>
          <cell r="C100" t="str">
            <v>WM+ HCM 192/72/74/76 Nguyễn Oanh</v>
          </cell>
          <cell r="D100">
            <v>0</v>
          </cell>
          <cell r="E100" t="str">
            <v>Sô 192/72 - 192/74 - 192/76 đường Nguyễn Oanh - phường 17 - quận Gò Vấp - thành phố Hồ Chí Minh - Việt Nam</v>
          </cell>
          <cell r="F100" t="str">
            <v>Gò Vấp</v>
          </cell>
          <cell r="G100" t="str">
            <v>HCM</v>
          </cell>
        </row>
        <row r="101">
          <cell r="B101" t="str">
            <v>3175</v>
          </cell>
          <cell r="C101" t="str">
            <v>WM+ HCM 10B-10C Lê Minh Xuân</v>
          </cell>
          <cell r="D101">
            <v>0</v>
          </cell>
          <cell r="E101" t="str">
            <v>số 10B - 10C đường Lê Minh Xuân - phường 7 - quận Tân Bình - thành phố Hồ Chí Minh - Việt Nam</v>
          </cell>
          <cell r="F101" t="str">
            <v>Tân Bình</v>
          </cell>
          <cell r="G101" t="str">
            <v>HCM</v>
          </cell>
        </row>
        <row r="102">
          <cell r="B102" t="str">
            <v>3185</v>
          </cell>
          <cell r="C102" t="str">
            <v>WM+ HCM Chung Cư Linh Tây</v>
          </cell>
          <cell r="D102" t="str">
            <v>Phân khu Thương mại 07 (TM01.7) thuộc Chung cư chung cư kết, hợp thương mại 18 tầng tại lô H, P. Linh Tây, Q. Thủ Đức, TP. Hồ Chí Minh Việt Nam</v>
          </cell>
          <cell r="E102">
            <v>0</v>
          </cell>
          <cell r="F102" t="str">
            <v>Thủ Đức</v>
          </cell>
          <cell r="G102" t="str">
            <v>HCM</v>
          </cell>
        </row>
        <row r="103">
          <cell r="B103" t="str">
            <v>3193</v>
          </cell>
          <cell r="C103" t="str">
            <v>WM+ HCM 24 Lê Bình</v>
          </cell>
          <cell r="D103">
            <v>0</v>
          </cell>
          <cell r="E103" t="str">
            <v>Số 24 Lê Bình - phường 04 - quận Tân Bình - thành phố Hồ Chí Minh - Việt Nam</v>
          </cell>
          <cell r="F103" t="str">
            <v>Tân Bình</v>
          </cell>
          <cell r="G103" t="str">
            <v>HCM</v>
          </cell>
        </row>
        <row r="104">
          <cell r="B104" t="str">
            <v>3199</v>
          </cell>
          <cell r="C104" t="str">
            <v>WM+ HCM 60 đường số 715</v>
          </cell>
          <cell r="D104">
            <v>0</v>
          </cell>
          <cell r="E104" t="str">
            <v>Số 60 đường số 715 Tạ Quang Bửu - phường 4 - quận 8 - thành phố Hồ Chí Minh - Việt Nam</v>
          </cell>
          <cell r="F104">
            <v>8</v>
          </cell>
          <cell r="G104" t="str">
            <v>HCM</v>
          </cell>
        </row>
        <row r="105">
          <cell r="B105" t="str">
            <v>3204</v>
          </cell>
          <cell r="C105" t="str">
            <v>WM+ HCM 106 Bành Văn Trân</v>
          </cell>
          <cell r="D105">
            <v>0</v>
          </cell>
          <cell r="E105" t="str">
            <v>Số 106 Bành Văn Trân - phường 7 - quận Tân Bình - thành phố Hồ Chí Minh - Việt Nam</v>
          </cell>
          <cell r="F105" t="str">
            <v>Tân Bình</v>
          </cell>
          <cell r="G105" t="str">
            <v>HCM</v>
          </cell>
        </row>
        <row r="106">
          <cell r="B106" t="str">
            <v>3205</v>
          </cell>
          <cell r="C106" t="str">
            <v>WM+ HCM IDICO Luỹ Bán Bích</v>
          </cell>
          <cell r="D106">
            <v>0</v>
          </cell>
          <cell r="E106" t="str">
            <v>Tầng 1 - Khối B - Khu căn hộ cao tầng -số 262/13-262/15 Lũy Bán Bích - phường Hòa Thạnh - quận Tân Phú - thành phố Hồ Chí Minh - Việt Nam</v>
          </cell>
          <cell r="F106" t="str">
            <v xml:space="preserve">Tân Phú </v>
          </cell>
          <cell r="G106" t="str">
            <v>HCM</v>
          </cell>
        </row>
        <row r="107">
          <cell r="B107" t="str">
            <v>3207</v>
          </cell>
          <cell r="C107" t="str">
            <v>WM+ HCM 314 Lê Văn Thọ</v>
          </cell>
          <cell r="D107">
            <v>0</v>
          </cell>
          <cell r="E107" t="str">
            <v>314 Lê Văn Thọ - phường 11 - quận Gò Vấp  - thành phố Hồ Chí Minh - Việt Nam</v>
          </cell>
          <cell r="F107" t="str">
            <v>Gò Vấp</v>
          </cell>
          <cell r="G107" t="str">
            <v>HCM</v>
          </cell>
        </row>
        <row r="108">
          <cell r="B108" t="str">
            <v>3213</v>
          </cell>
          <cell r="C108" t="str">
            <v>WM+ HCM B5/119K Ấp 2</v>
          </cell>
          <cell r="D108">
            <v>0</v>
          </cell>
          <cell r="E108" t="str">
            <v>Số B5/119k - Ấp 2 - xã Phong Phú - huyện Bình Chánh - thành phố Hồ Chí Minh - Việt Nam</v>
          </cell>
          <cell r="F108" t="str">
            <v>H. Bình Chánh</v>
          </cell>
          <cell r="G108" t="str">
            <v>HCM</v>
          </cell>
        </row>
        <row r="109">
          <cell r="B109" t="str">
            <v>3214</v>
          </cell>
          <cell r="C109" t="str">
            <v>WM+ HCM 56 Đường S9</v>
          </cell>
          <cell r="D109">
            <v>0</v>
          </cell>
          <cell r="E109" t="str">
            <v>Số 56 Đường S9 - phường Tây Thạnh - quận Tân Phú - thành phố Hồ Chí Minh - Việt Nam</v>
          </cell>
          <cell r="F109" t="str">
            <v xml:space="preserve">Tân Phú </v>
          </cell>
          <cell r="G109" t="str">
            <v>HCM</v>
          </cell>
        </row>
        <row r="110">
          <cell r="B110" t="str">
            <v>3215</v>
          </cell>
          <cell r="C110" t="str">
            <v>WM+ HCM 125 đường số 17</v>
          </cell>
          <cell r="D110">
            <v>0</v>
          </cell>
          <cell r="E110" t="str">
            <v>Số 125 - 127 đường số 17 - phường Tân Qúy - quận 7 - thành phố Hồ Chí Minh - Việt Nam</v>
          </cell>
          <cell r="F110">
            <v>7</v>
          </cell>
          <cell r="G110" t="str">
            <v>HCM</v>
          </cell>
        </row>
        <row r="111">
          <cell r="B111" t="str">
            <v>3218</v>
          </cell>
          <cell r="C111" t="str">
            <v>WM+ HCM 89-91 Phạm Phú Thứ</v>
          </cell>
          <cell r="D111">
            <v>0</v>
          </cell>
          <cell r="E111" t="str">
            <v>Số 89 - 91  đường Phạm Phú Thứ - phường 11 - quận Tân Bình - thành phố Hồ Chí Minh - Việt Nam</v>
          </cell>
          <cell r="F111" t="str">
            <v>Tân Bình</v>
          </cell>
          <cell r="G111" t="str">
            <v>HCM</v>
          </cell>
        </row>
        <row r="112">
          <cell r="B112" t="str">
            <v>3223</v>
          </cell>
          <cell r="C112" t="str">
            <v>WM+ HCM 596/2 Tô Ký</v>
          </cell>
          <cell r="D112">
            <v>0</v>
          </cell>
          <cell r="E112" t="str">
            <v>Số 596/2 Tô Ký - phường Tân Chánh Hiệp - quận 12 - thành phố Hồ Chí Minh - Việt Nam</v>
          </cell>
          <cell r="F112">
            <v>12</v>
          </cell>
          <cell r="G112" t="str">
            <v>HCM</v>
          </cell>
        </row>
        <row r="113">
          <cell r="B113" t="str">
            <v>3241</v>
          </cell>
          <cell r="C113" t="str">
            <v>WM+ HCM 1206 Lê Đức Thọ</v>
          </cell>
          <cell r="D113">
            <v>0</v>
          </cell>
          <cell r="E113" t="str">
            <v>Số 1206 Lê Đức Thọ - phường 13 - quận Gò Vấp - thành phố Hồ Chí Minh - Việt Nam</v>
          </cell>
          <cell r="F113" t="str">
            <v>Gò Vấp</v>
          </cell>
          <cell r="G113" t="str">
            <v>HCM</v>
          </cell>
        </row>
        <row r="114">
          <cell r="B114" t="str">
            <v>3242</v>
          </cell>
          <cell r="C114" t="str">
            <v>WIN HCM 4 đường D7</v>
          </cell>
          <cell r="D114" t="str">
            <v>Nhà số 4 đường D7 (khu nhà ở Nam Long MR), khu phố 6, Phường Phước Long B, Quận 9, TP. Hồ Chí Minh Việt Nam</v>
          </cell>
          <cell r="E114">
            <v>0</v>
          </cell>
          <cell r="F114">
            <v>9</v>
          </cell>
          <cell r="G114" t="str">
            <v>HCM</v>
          </cell>
        </row>
        <row r="115">
          <cell r="B115" t="str">
            <v>3243</v>
          </cell>
          <cell r="C115" t="str">
            <v>WM+ HCM 53 Vườn lài</v>
          </cell>
          <cell r="D115">
            <v>0</v>
          </cell>
          <cell r="E115" t="str">
            <v>53 Vườn lài - phường Phú Thọ Hòa - quận Tân Phú - thành phố Hồ Chí Minh - Việt Nam</v>
          </cell>
          <cell r="F115" t="str">
            <v xml:space="preserve">Tân Phú </v>
          </cell>
          <cell r="G115" t="str">
            <v>HCM</v>
          </cell>
        </row>
        <row r="116">
          <cell r="B116" t="str">
            <v>3253</v>
          </cell>
          <cell r="C116" t="str">
            <v>WM+ HCM 472 Phạm Văn Bạch</v>
          </cell>
          <cell r="D116">
            <v>0</v>
          </cell>
          <cell r="E116" t="str">
            <v>472 Phạm Văn Bạch - phường 12 - quận Gò Vấp - thành phố Hồ Chí Minh - Việt Nam</v>
          </cell>
          <cell r="F116" t="str">
            <v>Gò Vấp</v>
          </cell>
          <cell r="G116" t="str">
            <v>HCM</v>
          </cell>
        </row>
        <row r="117">
          <cell r="B117" t="str">
            <v>3254</v>
          </cell>
          <cell r="C117" t="str">
            <v>WM+ HCM 54B Nguyễn Thị Huỳnh</v>
          </cell>
          <cell r="D117">
            <v>0</v>
          </cell>
          <cell r="E117" t="str">
            <v>54B Nguyễn Thị Huỳnh - phường 11 - quận Phú Nhuận - thành phố Hồ Chí Minh - Việt Nam</v>
          </cell>
          <cell r="F117" t="str">
            <v>Phú Nhuận</v>
          </cell>
          <cell r="G117" t="str">
            <v>HCM</v>
          </cell>
        </row>
        <row r="118">
          <cell r="B118" t="str">
            <v>3258</v>
          </cell>
          <cell r="C118" t="str">
            <v>WM+ HCM B57 Khu phố 3</v>
          </cell>
          <cell r="D118">
            <v>0</v>
          </cell>
          <cell r="E118" t="str">
            <v>Số B57 Tô  Ký - Khu Phố 3 - phường Đông Hưng Thuận - quận 12 - thành phố Hồ Chí Minh - Việt Nam</v>
          </cell>
          <cell r="F118">
            <v>12</v>
          </cell>
          <cell r="G118" t="str">
            <v>HCM</v>
          </cell>
        </row>
        <row r="119">
          <cell r="B119" t="str">
            <v>3259</v>
          </cell>
          <cell r="C119" t="str">
            <v>WM+ HCM Flora - Fuji</v>
          </cell>
          <cell r="D119">
            <v>0</v>
          </cell>
          <cell r="E119" t="str">
            <v>Khu TM tầng 1 Block A Chung Cư Flora, tại dự án Fuji Residence, PLB, Quận 9, TP. Hồ Chí Minh Việt Nam</v>
          </cell>
          <cell r="F119">
            <v>9</v>
          </cell>
          <cell r="G119" t="str">
            <v>HCM</v>
          </cell>
        </row>
        <row r="120">
          <cell r="B120" t="str">
            <v>3274</v>
          </cell>
          <cell r="C120" t="str">
            <v>WM+ HCM 10-10B Nguyễn Hữu Tiến</v>
          </cell>
          <cell r="D120">
            <v>0</v>
          </cell>
          <cell r="E120" t="str">
            <v>10 -10B Nguyễn Hữu Tiến - phường Tây Thạnh  -quận Tân Phú - thành phố Hồ Chí Minh - Việt Nam</v>
          </cell>
          <cell r="F120" t="str">
            <v xml:space="preserve">Tân Phú </v>
          </cell>
          <cell r="G120" t="str">
            <v>HCM</v>
          </cell>
        </row>
        <row r="121">
          <cell r="B121" t="str">
            <v>3282</v>
          </cell>
          <cell r="C121" t="str">
            <v>WM+ HCM 130E-130G Đường Gò Dưa</v>
          </cell>
          <cell r="D121" t="str">
            <v>130E-130G Đường Gò Dưa, Khu phố 3, Phường Tam Bình, Quận Thủ Đức, TP. Hồ Chí Minh Việt Nam</v>
          </cell>
          <cell r="E121">
            <v>0</v>
          </cell>
          <cell r="F121" t="str">
            <v>Thủ Đức</v>
          </cell>
          <cell r="G121" t="str">
            <v>HCM</v>
          </cell>
        </row>
        <row r="122">
          <cell r="B122" t="str">
            <v>3283</v>
          </cell>
          <cell r="C122" t="str">
            <v>WM+ HCM 1/45 Nguyễn Văn Qúa</v>
          </cell>
          <cell r="D122">
            <v>0</v>
          </cell>
          <cell r="E122" t="str">
            <v>Khu dân cư mở rộng số 1/45 đường Nguyễn Văn Quá - phường Đông Hưng Thuận - quận 12 - thành phố Hồ Chí Minh - Việt Nam</v>
          </cell>
          <cell r="F122">
            <v>12</v>
          </cell>
          <cell r="G122" t="str">
            <v>HCM</v>
          </cell>
        </row>
        <row r="123">
          <cell r="B123" t="str">
            <v>3285</v>
          </cell>
          <cell r="C123" t="str">
            <v>WM+ HCM 1/23B Ấp 3</v>
          </cell>
          <cell r="D123">
            <v>0</v>
          </cell>
          <cell r="E123" t="str">
            <v>Số 1/23B - Âp 3 - xã Đông Thạnh - huyện Hóc Môn - thành phố Hồ Chí Minh - Việt Nam</v>
          </cell>
          <cell r="F123" t="str">
            <v>H. Hóc Môn</v>
          </cell>
          <cell r="G123" t="str">
            <v>HCM</v>
          </cell>
        </row>
        <row r="124">
          <cell r="B124" t="str">
            <v>3286</v>
          </cell>
          <cell r="C124" t="str">
            <v>WM+ HCM 108 đường ĐHT02</v>
          </cell>
          <cell r="D124">
            <v>0</v>
          </cell>
          <cell r="E124" t="str">
            <v>108 ĐHT02 - phường Đông Hưng Thuận - quận 12 - thành phố Hồ Chí Minh - Việt Nam</v>
          </cell>
          <cell r="F124">
            <v>12</v>
          </cell>
          <cell r="G124" t="str">
            <v>HCM</v>
          </cell>
        </row>
        <row r="125">
          <cell r="B125" t="str">
            <v>3287</v>
          </cell>
          <cell r="C125" t="str">
            <v>WM+ HCM 173 Liên khu 4-5</v>
          </cell>
          <cell r="D125">
            <v>0</v>
          </cell>
          <cell r="E125" t="str">
            <v>Số 173 đường Liên khu 4-5 -phường Bình Hưng Hòa B - quận Bình Tân - thành phố Hồ Chí Minh - Việt Nam</v>
          </cell>
          <cell r="F125" t="str">
            <v>Bình Tân</v>
          </cell>
          <cell r="G125" t="str">
            <v>HCM</v>
          </cell>
        </row>
        <row r="126">
          <cell r="B126" t="str">
            <v>3292</v>
          </cell>
          <cell r="C126" t="str">
            <v>WM+ HCM 318/1 Phạm Hùng</v>
          </cell>
          <cell r="D126">
            <v>0</v>
          </cell>
          <cell r="E126" t="str">
            <v>Số 318/1 đường Phạm Hùng - phường 5  - quận 8 - thành phố Hồ Chí Minh - Việt Nam</v>
          </cell>
          <cell r="F126">
            <v>8</v>
          </cell>
          <cell r="G126" t="str">
            <v>HCM</v>
          </cell>
        </row>
        <row r="127">
          <cell r="B127" t="str">
            <v>3294</v>
          </cell>
          <cell r="C127" t="str">
            <v>WM+ HCM C3/5 Ấp 3</v>
          </cell>
          <cell r="D127">
            <v>0</v>
          </cell>
          <cell r="E127" t="str">
            <v>C3/5 Ấp 3 - xã vĩnh Lộc A - huyện Bình Chánh - thành phố Hồ Chí Minh - Việt Nam</v>
          </cell>
          <cell r="F127" t="str">
            <v>H. Bình Chánh</v>
          </cell>
          <cell r="G127" t="str">
            <v>HCM</v>
          </cell>
        </row>
        <row r="128">
          <cell r="B128" t="str">
            <v>3296</v>
          </cell>
          <cell r="C128" t="str">
            <v>WM+ HCM 25 Bùi Công Trừng</v>
          </cell>
          <cell r="D128">
            <v>0</v>
          </cell>
          <cell r="E128" t="str">
            <v>Số 25 Bùi Công Trừng - phường Thạnh Xuân - quận 12 - thành phố Hồ Chí Minh - Việt Nam</v>
          </cell>
          <cell r="F128">
            <v>12</v>
          </cell>
          <cell r="G128" t="str">
            <v>HCM</v>
          </cell>
        </row>
        <row r="129">
          <cell r="B129" t="str">
            <v>3305</v>
          </cell>
          <cell r="C129" t="str">
            <v>WM+ HCM Vinhomes Central Park P7</v>
          </cell>
          <cell r="D129">
            <v>0</v>
          </cell>
          <cell r="E129" t="str">
            <v>P7-SH.01 -  tầng trệt - Tòa  P7 - thuộc khu  B5.2 - Vinhomes Central Park - 720a Điện Biên Phủ - phường 22 - quận Bình Thạnh - thành phố Hồ Chí Minh - Việt Nam</v>
          </cell>
          <cell r="F129" t="str">
            <v>Bình Thạnh</v>
          </cell>
          <cell r="G129" t="str">
            <v>HCM</v>
          </cell>
        </row>
        <row r="130">
          <cell r="B130" t="str">
            <v>3307</v>
          </cell>
          <cell r="C130" t="str">
            <v>WM+ HCM 106-108 Tân Sơn Hòa</v>
          </cell>
          <cell r="D130">
            <v>0</v>
          </cell>
          <cell r="E130" t="str">
            <v>106  - 108 Tân Sơn Hòa  - phường 2 - quận Tân Bình - thành phố Hồ Chí Minh - Việt Nam</v>
          </cell>
          <cell r="F130" t="str">
            <v>Tân Bình</v>
          </cell>
          <cell r="G130" t="str">
            <v>HCM</v>
          </cell>
        </row>
        <row r="131">
          <cell r="B131" t="str">
            <v>3316</v>
          </cell>
          <cell r="C131" t="str">
            <v>WM+ HCM 126/4/1 Ấp Tây Lân</v>
          </cell>
          <cell r="D131">
            <v>0</v>
          </cell>
          <cell r="E131" t="str">
            <v>126/4/1 Ấp Tây Lân - Tổ 21 - xã Bà Điểm - huyện Hóc Môn - thành phố Hồ Chí Minh - Việt Nam</v>
          </cell>
          <cell r="F131" t="str">
            <v>H. Hóc Môn</v>
          </cell>
          <cell r="G131" t="str">
            <v>HCM</v>
          </cell>
        </row>
        <row r="132">
          <cell r="B132" t="str">
            <v>3321</v>
          </cell>
          <cell r="C132" t="str">
            <v>WM+ HCM Lô 13B Khu dân cư Conic</v>
          </cell>
          <cell r="D132">
            <v>0</v>
          </cell>
          <cell r="E132" t="str">
            <v>Số 0.02 Khối G - Tầng 1 - Chung cư G&amp;H - Lô BS - BT - Khu dân cư 13B - Ấp 5 - xã Phong Phú - huyện Bình Chánh - thành phố Hồ Chí Minh - Việt Nam</v>
          </cell>
          <cell r="F132" t="str">
            <v>H. Bình Chánh</v>
          </cell>
          <cell r="G132" t="str">
            <v>HCM</v>
          </cell>
        </row>
        <row r="133">
          <cell r="B133" t="str">
            <v>3327</v>
          </cell>
          <cell r="C133" t="str">
            <v>WM+ HCM 79 Liên khu 5-6</v>
          </cell>
          <cell r="D133">
            <v>0</v>
          </cell>
          <cell r="E133" t="str">
            <v>79 liên khu 5-6 KP 5 - phường Bình Hưng Hòa B - quận Bình Tân  - thành phố Hồ Chí Minh - Việt Nam</v>
          </cell>
          <cell r="F133" t="str">
            <v>Bình Tân</v>
          </cell>
          <cell r="G133" t="str">
            <v>HCM</v>
          </cell>
        </row>
        <row r="134">
          <cell r="B134" t="str">
            <v>3330</v>
          </cell>
          <cell r="C134" t="str">
            <v>WM+ HCM 901 Tỉnh lộ 43</v>
          </cell>
          <cell r="D134" t="str">
            <v>901 Tỉnh lộ 43, KP2, Phường Bình Chiểu, Quận Thủ Đức, TP. Hồ Chí Minh Việt Nam</v>
          </cell>
          <cell r="E134">
            <v>0</v>
          </cell>
          <cell r="F134" t="str">
            <v>Thủ Đức</v>
          </cell>
          <cell r="G134" t="str">
            <v>TP. Hồ Chí Minh</v>
          </cell>
        </row>
        <row r="135">
          <cell r="B135" t="str">
            <v>3339</v>
          </cell>
          <cell r="C135" t="str">
            <v>WM+ HCM 6 Trần Thị Nghỉ</v>
          </cell>
          <cell r="D135">
            <v>0</v>
          </cell>
          <cell r="E135" t="str">
            <v>Số 6 Trần Thị Nghĩ - phường 7  - quận gò vấp - thành phố Hồ Chí Minh - Việt Nam</v>
          </cell>
          <cell r="F135" t="str">
            <v>Gò Vấp</v>
          </cell>
          <cell r="G135" t="str">
            <v>HCM</v>
          </cell>
        </row>
        <row r="136">
          <cell r="B136" t="str">
            <v>3352</v>
          </cell>
          <cell r="C136" t="str">
            <v>WM+ HCM 23 24N Nguyễn Thị Tần</v>
          </cell>
          <cell r="D136">
            <v>0</v>
          </cell>
          <cell r="E136" t="str">
            <v>23N - 24N Nguyễn Thị Tần - phường 2 - quận 8 - thành phố Hồ Chí Minh - Việt Nam</v>
          </cell>
          <cell r="F136">
            <v>8</v>
          </cell>
          <cell r="G136" t="str">
            <v>HCM</v>
          </cell>
        </row>
        <row r="137">
          <cell r="B137" t="str">
            <v>3353</v>
          </cell>
          <cell r="C137" t="str">
            <v>WM+ HCM 1132 Quốc lộ 50</v>
          </cell>
          <cell r="D137">
            <v>0</v>
          </cell>
          <cell r="E137" t="str">
            <v>1132 Quốc lộ 50 - Ấp 3 - xã Bình Hưng - huyện Bình Chánh - thành phố Hồ Chí Minh - Việt Nam</v>
          </cell>
          <cell r="F137" t="str">
            <v>H. Bình Chánh</v>
          </cell>
          <cell r="G137" t="str">
            <v>HCM</v>
          </cell>
        </row>
        <row r="138">
          <cell r="B138" t="str">
            <v>3355</v>
          </cell>
          <cell r="C138" t="str">
            <v>WM+ HCM 102 Khu phố 2</v>
          </cell>
          <cell r="D138">
            <v>0</v>
          </cell>
          <cell r="E138" t="str">
            <v>102 Khu phố 2 - đường số 29 -  phường Bình Trị Đông quận Bình Tân - thành phố Hồ Chí Minh - Việt Nam</v>
          </cell>
          <cell r="F138" t="str">
            <v>Bình Tân</v>
          </cell>
          <cell r="G138" t="str">
            <v>HCM</v>
          </cell>
        </row>
        <row r="139">
          <cell r="B139" t="str">
            <v>3356</v>
          </cell>
          <cell r="C139" t="str">
            <v>WM+ HCM Số 13 Đường 78</v>
          </cell>
          <cell r="D139">
            <v>0</v>
          </cell>
          <cell r="E139" t="str">
            <v>13 Đường  số 78 - Âp Đình - xã Tân Phú Trung - huyện Củ Chi  - thành phố Hồ Chí Minh - Việt Nam</v>
          </cell>
          <cell r="F139" t="str">
            <v>H. Củ Chi</v>
          </cell>
          <cell r="G139" t="str">
            <v>HCM</v>
          </cell>
        </row>
        <row r="140">
          <cell r="B140" t="str">
            <v>3357</v>
          </cell>
          <cell r="C140" t="str">
            <v>WM+ BDG 103/1 Khu Phố 1A</v>
          </cell>
          <cell r="D140" t="str">
            <v>103/1 Khu phố 1A, Phường An Phú, Thành phố Thuận An, T. Bình Dương Việt Nam</v>
          </cell>
          <cell r="E140">
            <v>0</v>
          </cell>
          <cell r="F140" t="str">
            <v>Bình Dương</v>
          </cell>
          <cell r="G140" t="str">
            <v>T. Bình Dương</v>
          </cell>
        </row>
        <row r="141">
          <cell r="B141" t="str">
            <v>3379</v>
          </cell>
          <cell r="C141" t="str">
            <v>WM+ HCM Vinhomes Central Park L6</v>
          </cell>
          <cell r="D141">
            <v>0</v>
          </cell>
          <cell r="E141" t="str">
            <v>L6-SH.01A -  tầng trệt - Tòa The Landmark 6 - Lô B1 - Vinhomes Central Park - 720a Điện Biên Phủ - phường 22 - quận Bình Thạnh - thành phố Hồ Chí Minh - Việt Nam</v>
          </cell>
          <cell r="F141" t="str">
            <v>Bình Thạnh</v>
          </cell>
          <cell r="G141" t="str">
            <v>HCM</v>
          </cell>
        </row>
        <row r="142">
          <cell r="B142" t="str">
            <v>3386</v>
          </cell>
          <cell r="C142" t="str">
            <v>WM+ HCM 909 Nguyễn Duy Trinh</v>
          </cell>
          <cell r="D142" t="str">
            <v>909 Nguyễn Duy Trinh, Phường Phú Hữu, Quận 9, TP. Hồ Chí Minh Việt Nam</v>
          </cell>
          <cell r="E142">
            <v>0</v>
          </cell>
          <cell r="F142">
            <v>9</v>
          </cell>
          <cell r="G142" t="str">
            <v>HCM</v>
          </cell>
        </row>
        <row r="143">
          <cell r="B143" t="str">
            <v>3387</v>
          </cell>
          <cell r="C143" t="str">
            <v>WM+ HCM 651-653 Tỉnh lộ 43</v>
          </cell>
          <cell r="D143">
            <v>0</v>
          </cell>
          <cell r="E143" t="str">
            <v>651A, 653 Tỉnh lộ 43, Khu phố 4, Phường Tam Bình, Quận Thủ Đức, TP. Hồ Chí Minh Việt Nam</v>
          </cell>
          <cell r="F143" t="str">
            <v>Thủ Đức</v>
          </cell>
          <cell r="G143" t="str">
            <v>HCM</v>
          </cell>
        </row>
        <row r="144">
          <cell r="B144" t="str">
            <v>3388</v>
          </cell>
          <cell r="C144" t="str">
            <v>WM+ HCM 602/52 Điện Biên Phủ</v>
          </cell>
          <cell r="D144">
            <v>0</v>
          </cell>
          <cell r="E144" t="str">
            <v>602/52 Điện Biên Phủ  - phường 22 - quận Bình Thạnh - thành phố Hồ Chí Minh - Việt Nam</v>
          </cell>
          <cell r="F144" t="str">
            <v>Bình Thạnh</v>
          </cell>
          <cell r="G144" t="str">
            <v>HCM</v>
          </cell>
        </row>
        <row r="145">
          <cell r="B145" t="str">
            <v>3389</v>
          </cell>
          <cell r="C145" t="str">
            <v>WM+ HCM 135/37/60 Nguyễn Hữu Cảnh</v>
          </cell>
          <cell r="D145">
            <v>0</v>
          </cell>
          <cell r="E145" t="str">
            <v>135/37/60-62 Nguyễn Hữu Cảnh  - phường 22 - quận Bình Thạnh - thành phố Hồ Chí Minh - Việt Nam</v>
          </cell>
          <cell r="F145" t="str">
            <v>Bình Thạnh</v>
          </cell>
          <cell r="G145" t="str">
            <v>HCM</v>
          </cell>
        </row>
        <row r="146">
          <cell r="B146" t="str">
            <v>3392</v>
          </cell>
          <cell r="C146" t="str">
            <v>WM+ HCM 26/4B ấp Đông Lân</v>
          </cell>
          <cell r="D146">
            <v>0</v>
          </cell>
          <cell r="E146" t="str">
            <v>26/4B ấp Đông lân  - xã Bà Điểm - huyện Hóc Môn - thành phố Hồ Chí Minh - Việt Nam</v>
          </cell>
          <cell r="F146" t="str">
            <v>H. Hóc Môn</v>
          </cell>
          <cell r="G146" t="str">
            <v>HCM</v>
          </cell>
        </row>
        <row r="147">
          <cell r="B147" t="str">
            <v>3394</v>
          </cell>
          <cell r="C147" t="str">
            <v>WM+ HCM 0.01-02-03 số 41, Trung Mỹ Tây</v>
          </cell>
          <cell r="D147">
            <v>0</v>
          </cell>
          <cell r="E147" t="str">
            <v>Tầng Trệt - 0.01 - 0.02 - 0.003 - Lô A - Khu nhà ở gia đình của Lực lượng vũ trang Quân Khu 7 - Số 41 - đường TMT2A - phường Trung Mỹ Tây - quận 12 - thành phố Hồ Chí Minh - Việt Nam</v>
          </cell>
          <cell r="F147">
            <v>12</v>
          </cell>
          <cell r="G147" t="str">
            <v>HCM</v>
          </cell>
        </row>
        <row r="148">
          <cell r="B148" t="str">
            <v>3409</v>
          </cell>
          <cell r="C148" t="str">
            <v>WM+ VTU 152A Xô Viết Nghệ Tĩnh</v>
          </cell>
          <cell r="D148" t="str">
            <v>152A Xô Viết Nghệ Tĩnh, Phường Thắng Tam, Thành phố Vũng Tàu, T. Bà Rịa - Vũng Tàu Việt Nam</v>
          </cell>
          <cell r="E148">
            <v>0</v>
          </cell>
          <cell r="F148" t="str">
            <v>Vũng Tàu</v>
          </cell>
          <cell r="G148" t="str">
            <v>T. Bà Rịa - Vũng Tàu</v>
          </cell>
        </row>
        <row r="149">
          <cell r="B149" t="str">
            <v>3411</v>
          </cell>
          <cell r="C149" t="str">
            <v>WM+ HCM 2D – 2E Lương Thế Vinh</v>
          </cell>
          <cell r="D149">
            <v>0</v>
          </cell>
          <cell r="E149" t="str">
            <v>2D – 2E Lương Thế Vinh - phường Tân Thới Hòa - quận Tân Phú - thành phố Hồ Chí Minh - Việt Nam</v>
          </cell>
          <cell r="F149" t="str">
            <v xml:space="preserve">Tân Phú </v>
          </cell>
          <cell r="G149" t="str">
            <v>HCM</v>
          </cell>
        </row>
        <row r="150">
          <cell r="B150" t="str">
            <v>3413</v>
          </cell>
          <cell r="C150" t="str">
            <v>WM+ HCM 18 Đường số 2</v>
          </cell>
          <cell r="D150">
            <v>0</v>
          </cell>
          <cell r="E150" t="str">
            <v>18 Đường số 2, Khu nhà Hiệp Bình Chánh, KP 5, Hiệp Bình Chánh, Quận Thủ Đức, TP. Hồ Chí Minh Việt Nam</v>
          </cell>
          <cell r="F150" t="str">
            <v>Thủ Đức</v>
          </cell>
          <cell r="G150" t="str">
            <v>HCM</v>
          </cell>
        </row>
        <row r="151">
          <cell r="B151" t="str">
            <v>3414</v>
          </cell>
          <cell r="C151" t="str">
            <v>WM+ HCM F12/2G Ấp 6</v>
          </cell>
          <cell r="D151">
            <v>0</v>
          </cell>
          <cell r="E151" t="str">
            <v>F12/2G - ấp 6 xã Vĩnh Lộc A - huyện Bình Chánh - thành phố Hồ Chí Minh - Việt Nam</v>
          </cell>
          <cell r="F151" t="str">
            <v>H. Bình Chánh</v>
          </cell>
          <cell r="G151" t="str">
            <v>HCM</v>
          </cell>
        </row>
        <row r="152">
          <cell r="B152" t="str">
            <v>3419</v>
          </cell>
          <cell r="C152" t="str">
            <v>WM+ HCM 744 Tỉnh lộ 43</v>
          </cell>
          <cell r="D152" t="str">
            <v>744 Tỉnh lộ 43, KP3, Phường Bình Chiểu, Quận Thủ Đức, TP. Hồ Chí Minh Việt Nam</v>
          </cell>
          <cell r="E152">
            <v>0</v>
          </cell>
          <cell r="F152" t="str">
            <v>Thủ Đức</v>
          </cell>
          <cell r="G152" t="str">
            <v>TP. Hồ Chí Minh</v>
          </cell>
        </row>
        <row r="153">
          <cell r="B153" t="str">
            <v>3420</v>
          </cell>
          <cell r="C153" t="str">
            <v>WM+ HCM 45 Đường TL 27</v>
          </cell>
          <cell r="D153">
            <v>0</v>
          </cell>
          <cell r="E153" t="str">
            <v>45 Đường Thạnh Lộc 27 - Khu Phố 3B - phường Thạnh Lộc - quận 12 - thành phố Hồ Chí Minh - Việt Nam</v>
          </cell>
          <cell r="F153">
            <v>12</v>
          </cell>
          <cell r="G153" t="str">
            <v>HCM</v>
          </cell>
        </row>
        <row r="154">
          <cell r="B154" t="str">
            <v>3422</v>
          </cell>
          <cell r="C154" t="str">
            <v>WM+ HCM 419 Ba Đình</v>
          </cell>
          <cell r="D154">
            <v>0</v>
          </cell>
          <cell r="E154" t="str">
            <v>419 Ba Đình - phường 9 - quận 8  - thành phố Hồ Chí Minh - Việt Nam</v>
          </cell>
          <cell r="F154">
            <v>8</v>
          </cell>
          <cell r="G154" t="str">
            <v>HCM</v>
          </cell>
        </row>
        <row r="155">
          <cell r="B155" t="str">
            <v>3424</v>
          </cell>
          <cell r="C155" t="str">
            <v>WM+ VTU 410 – 412 Trương Công Định</v>
          </cell>
          <cell r="D155" t="str">
            <v>410, 412 Trương Công Định, Phường 8, Thành phố Vũng Tàu, T. Bà Rịa - Vũng Tàu Việt Nam</v>
          </cell>
          <cell r="E155">
            <v>0</v>
          </cell>
          <cell r="F155" t="str">
            <v>Vũng Tàu</v>
          </cell>
          <cell r="G155" t="str">
            <v>T. Bà Rịa - Vũng Tàu</v>
          </cell>
        </row>
        <row r="156">
          <cell r="B156" t="str">
            <v>3426</v>
          </cell>
          <cell r="C156" t="str">
            <v>WM+ HCM 3/123 Ấp Nhị Tân 1</v>
          </cell>
          <cell r="D156">
            <v>0</v>
          </cell>
          <cell r="E156" t="str">
            <v>3/123 Ấp Nhị Tân 1 - xã Tân Thới Nhì - huyện Hóc Môn - thành phố Hồ Chí Minh - Việt Nam</v>
          </cell>
          <cell r="F156" t="str">
            <v>H. Hóc Môn</v>
          </cell>
          <cell r="G156" t="str">
            <v>HCM</v>
          </cell>
        </row>
        <row r="157">
          <cell r="B157" t="str">
            <v>3430</v>
          </cell>
          <cell r="C157" t="str">
            <v>WM+ HCM C12/13B Liên Ấp 123</v>
          </cell>
          <cell r="D157">
            <v>0</v>
          </cell>
          <cell r="E157" t="str">
            <v>C12/13 Liên Ấp 123 - ấp 3 -  xã Vĩnh Lộc B - huyện Bình Chánh  - thành phố Hồ Chí Minh - Việt Nam</v>
          </cell>
          <cell r="F157" t="str">
            <v>H. Bình Chánh</v>
          </cell>
          <cell r="G157" t="str">
            <v>HCM</v>
          </cell>
        </row>
        <row r="158">
          <cell r="B158" t="str">
            <v>3441</v>
          </cell>
          <cell r="C158" t="str">
            <v>WM+ HCM E8/2H Ấp 5</v>
          </cell>
          <cell r="D158">
            <v>0</v>
          </cell>
          <cell r="E158" t="str">
            <v>E8/2H - Ấp 5 xã Vĩnh Lộc A - huyện Bình Chánh - thành phố Hồ Chí Minh - Việt Nam</v>
          </cell>
          <cell r="F158" t="str">
            <v>H. Bình Chánh</v>
          </cell>
          <cell r="G158" t="str">
            <v>HCM</v>
          </cell>
        </row>
        <row r="159">
          <cell r="B159" t="str">
            <v>3443</v>
          </cell>
          <cell r="C159" t="str">
            <v>WM+ HCM 1189-1191 Phạm Văn Bạch</v>
          </cell>
          <cell r="D159">
            <v>0</v>
          </cell>
          <cell r="E159" t="str">
            <v>1189 - 1191 Phạm Văn Bạch - phường 12 - quận Gò Vấp - thành phố Hồ Chí Minh - Việt Nam</v>
          </cell>
          <cell r="F159" t="str">
            <v>Gò Vấp</v>
          </cell>
          <cell r="G159" t="str">
            <v>HCM</v>
          </cell>
        </row>
        <row r="160">
          <cell r="B160" t="str">
            <v>3445</v>
          </cell>
          <cell r="C160" t="str">
            <v>WM+ HCM 41 Đường 59</v>
          </cell>
          <cell r="D160">
            <v>0</v>
          </cell>
          <cell r="E160" t="str">
            <v>41  Đường 59 - Phương 14 - quận gò Vấp - thành phố Hồ Chí Minh - Việt Nam</v>
          </cell>
          <cell r="F160" t="str">
            <v>Gò Vấp</v>
          </cell>
          <cell r="G160" t="str">
            <v>HCM</v>
          </cell>
        </row>
        <row r="161">
          <cell r="B161" t="str">
            <v>3448</v>
          </cell>
          <cell r="C161" t="str">
            <v>WM+ HCM 39A1 Bình Chiểu</v>
          </cell>
          <cell r="D161" t="str">
            <v>39A1 Bình Chiểu, KP3, Phường Bình Chiểu, Quận Thủ Đức, TP. Hồ Chí Minh Việt Nam</v>
          </cell>
          <cell r="E161">
            <v>0</v>
          </cell>
          <cell r="F161" t="str">
            <v>Thủ Đức</v>
          </cell>
          <cell r="G161" t="str">
            <v>HCM</v>
          </cell>
        </row>
        <row r="162">
          <cell r="B162" t="str">
            <v>3449</v>
          </cell>
          <cell r="C162" t="str">
            <v>WM+ HCM Lô G9 Tháp AB</v>
          </cell>
          <cell r="D162">
            <v>0</v>
          </cell>
          <cell r="E162" t="str">
            <v>Tầng 1 - Lô A + Lô B - chung cư Thành Thái - 7/28 đường Thành Thái - phường 14 - quận 10 - thành phố Hồ Chí Minh - Việt Nam</v>
          </cell>
          <cell r="F162">
            <v>10</v>
          </cell>
          <cell r="G162" t="str">
            <v>HCM</v>
          </cell>
        </row>
        <row r="163">
          <cell r="B163" t="str">
            <v>3456</v>
          </cell>
          <cell r="C163" t="str">
            <v>WM+ HCM 77A Dương Đình Hội</v>
          </cell>
          <cell r="D163">
            <v>0</v>
          </cell>
          <cell r="E163">
            <v>0</v>
          </cell>
          <cell r="F163">
            <v>8</v>
          </cell>
          <cell r="G163" t="str">
            <v>HCM</v>
          </cell>
        </row>
        <row r="164">
          <cell r="B164" t="str">
            <v>3458</v>
          </cell>
          <cell r="C164" t="str">
            <v>WM+ KHA 174 Điện Biên Phủ</v>
          </cell>
          <cell r="D164" t="str">
            <v>174 Điện Biên Phủ, Phường Vĩnh Hòa, Thành phố Nha Trang, T. Khánh Hòa Việt Nam</v>
          </cell>
          <cell r="E164">
            <v>0</v>
          </cell>
          <cell r="F164" t="str">
            <v>Khánh Hòa</v>
          </cell>
          <cell r="G164" t="str">
            <v>T. Khánh Hòa</v>
          </cell>
        </row>
        <row r="165">
          <cell r="B165" t="str">
            <v>3459</v>
          </cell>
          <cell r="C165" t="str">
            <v>WM+ KHA 184 Dã Tượng</v>
          </cell>
          <cell r="D165" t="str">
            <v>184 Dã Tượng, Phường Vĩnh Nguyên, Thành phố Nha Trang, T. Khánh Hòa Việt Nam</v>
          </cell>
          <cell r="E165">
            <v>0</v>
          </cell>
          <cell r="F165" t="str">
            <v>Khánh Hòa</v>
          </cell>
          <cell r="G165" t="str">
            <v>T. Khánh Hòa</v>
          </cell>
        </row>
        <row r="166">
          <cell r="B166" t="str">
            <v>3469</v>
          </cell>
          <cell r="C166" t="str">
            <v>WM+ HCM 109 Đường 39</v>
          </cell>
          <cell r="D166" t="str">
            <v>109 đường 39 ấp Trung 2, Phường Bình Trưng Tây, Quận 2, TP. Hồ Chí Minh Việt Nam</v>
          </cell>
          <cell r="E166">
            <v>0</v>
          </cell>
          <cell r="F166">
            <v>2</v>
          </cell>
          <cell r="G166" t="str">
            <v>TP. Hồ Chí Minh</v>
          </cell>
        </row>
        <row r="167">
          <cell r="B167" t="str">
            <v>3473</v>
          </cell>
          <cell r="C167" t="str">
            <v>WM+ HCM 60 Đường số 9</v>
          </cell>
          <cell r="D167" t="str">
            <v>60 Đường số 9, KP 1, Phường Linh Tây, Quận Thủ Đức, TP. Hồ Chí Minh Việt Nam</v>
          </cell>
          <cell r="E167">
            <v>0</v>
          </cell>
          <cell r="F167" t="str">
            <v>Thủ Đức</v>
          </cell>
          <cell r="G167" t="str">
            <v>HCM</v>
          </cell>
        </row>
        <row r="168">
          <cell r="B168" t="str">
            <v>3484</v>
          </cell>
          <cell r="C168" t="str">
            <v>WM+ HCM 101/2 Ấp 4</v>
          </cell>
          <cell r="D168">
            <v>0</v>
          </cell>
          <cell r="E168" t="str">
            <v>101/2 Ấp 4 xã xuân Thới Thượng - huyện Hóc Môn - thành phố Hồ Chí Minh - Việt Nam</v>
          </cell>
          <cell r="F168" t="str">
            <v>H. Hóc Môn</v>
          </cell>
          <cell r="G168" t="str">
            <v>HCM</v>
          </cell>
        </row>
        <row r="169">
          <cell r="B169" t="str">
            <v>3490</v>
          </cell>
          <cell r="C169" t="str">
            <v>WM+ CTO 1B Đinh Tiên Hoàng</v>
          </cell>
          <cell r="D169" t="str">
            <v>1B Đinh Tiên Hoàng, Phường Thới Bình, Quận Ninh Kiều, TP. Cần Thơ Việt Nam</v>
          </cell>
          <cell r="E169">
            <v>0</v>
          </cell>
          <cell r="F169" t="str">
            <v>Cần Thơ</v>
          </cell>
          <cell r="G169" t="str">
            <v>TP. Cần Thơ</v>
          </cell>
        </row>
        <row r="170">
          <cell r="B170" t="str">
            <v>3502</v>
          </cell>
          <cell r="C170" t="str">
            <v>WM+ HCM 47-49-51 Trần Văn Ơn</v>
          </cell>
          <cell r="D170">
            <v>0</v>
          </cell>
          <cell r="E170" t="str">
            <v>47-49-51 Trần Văn Ơn - phường Tân Sơn Nhì - quận Tân Phú - thành phố Hồ Chí Minh - Việt Nam</v>
          </cell>
          <cell r="F170" t="str">
            <v xml:space="preserve">Tân Phú </v>
          </cell>
          <cell r="G170" t="str">
            <v>HCM</v>
          </cell>
        </row>
        <row r="171">
          <cell r="B171" t="str">
            <v>3505</v>
          </cell>
          <cell r="C171" t="str">
            <v>WM+ HCM 152 Lê Lợi</v>
          </cell>
          <cell r="D171">
            <v>0</v>
          </cell>
          <cell r="E171" t="str">
            <v>152 Lê lợi - phường 4 - quận Gò Vấp - thành phố Hồ Chí Minh - Việt Nam</v>
          </cell>
          <cell r="F171" t="str">
            <v>Gò Vấp</v>
          </cell>
          <cell r="G171" t="str">
            <v>HCM</v>
          </cell>
        </row>
        <row r="172">
          <cell r="B172" t="str">
            <v>3508</v>
          </cell>
          <cell r="C172" t="str">
            <v>WM+ HCM 15 Đường CN6</v>
          </cell>
          <cell r="D172">
            <v>0</v>
          </cell>
          <cell r="E172" t="str">
            <v>15 Đường CN6 - phường Sơn Kỳ - quận Tân Phú - thành phố Hồ Chí Minh - Việt Nam</v>
          </cell>
          <cell r="F172" t="str">
            <v xml:space="preserve">Tân Phú </v>
          </cell>
          <cell r="G172" t="str">
            <v>HCM</v>
          </cell>
        </row>
        <row r="173">
          <cell r="B173" t="str">
            <v>3516</v>
          </cell>
          <cell r="C173" t="str">
            <v>WM+ HCM 37/2B-2D Ấp Mỹ Hòa</v>
          </cell>
          <cell r="D173">
            <v>0</v>
          </cell>
          <cell r="E173" t="str">
            <v>37/2B  - 37/2D Ấp Mỹ Hòa - xã Trung Chánh - huyện Hóc Môn - thành phố Hồ Chí Minh - Việt Nam</v>
          </cell>
          <cell r="F173" t="str">
            <v>H. Hóc Môn</v>
          </cell>
          <cell r="G173" t="str">
            <v>HCM</v>
          </cell>
        </row>
        <row r="174">
          <cell r="B174" t="str">
            <v>3533</v>
          </cell>
          <cell r="C174" t="str">
            <v>WM+ HCM 156A Nguyễn Hữu Thọ</v>
          </cell>
          <cell r="D174">
            <v>0</v>
          </cell>
          <cell r="E174" t="str">
            <v>C01.02 Tầng 1 -  Khối Đế -  Khu Nhà Ở Cao Tầng - 156A Nguyễn Hữu Thọ - Ấp 5 - xã Phước Kiển - huyện Nhà Bè - thành phố Hồ Chí Minh - Việt Nam</v>
          </cell>
          <cell r="F174" t="str">
            <v>H. Nhà Bè</v>
          </cell>
          <cell r="G174" t="str">
            <v>HCM</v>
          </cell>
        </row>
        <row r="175">
          <cell r="B175" t="str">
            <v>3534</v>
          </cell>
          <cell r="C175" t="str">
            <v>WM+ HCM 860/80/22 Xô Viết Nghệ Tĩnh</v>
          </cell>
          <cell r="D175">
            <v>0</v>
          </cell>
          <cell r="E175" t="str">
            <v>860/80/22 Xô Viết Nghệ Tĩnh - phường 25 - quận Bình Thạnh - thành phố Hồ Chí Minh - Việt Nam</v>
          </cell>
          <cell r="F175" t="str">
            <v>Bình Thạnh</v>
          </cell>
          <cell r="G175" t="str">
            <v>HCM</v>
          </cell>
        </row>
        <row r="176">
          <cell r="B176" t="str">
            <v>3537</v>
          </cell>
          <cell r="C176" t="str">
            <v>WM+ HCM Golden River A3. SH10</v>
          </cell>
          <cell r="D176" t="str">
            <v>A3.SH.10, tầng 1, tòa A3 (HH6-3), Vinhomes Golden River, Số 2 Tôn Đức Thắng, Phường Bến Nghé, Quận 1, TP. Hồ Chí Minh Việt Nam</v>
          </cell>
          <cell r="E176">
            <v>0</v>
          </cell>
          <cell r="F176">
            <v>1</v>
          </cell>
          <cell r="G176" t="str">
            <v>HCM</v>
          </cell>
        </row>
        <row r="177">
          <cell r="B177" t="str">
            <v>3559</v>
          </cell>
          <cell r="C177" t="str">
            <v>WM+ HCM 64-66 Huỳnh Thiên Lộc</v>
          </cell>
          <cell r="D177">
            <v>0</v>
          </cell>
          <cell r="E177" t="str">
            <v>64 - 66 Huỳnh Thiện Lộc - phường Hòa Thạnh - quận Tân Phú - thành phố Hồ Chí Minh - Việt Nam</v>
          </cell>
          <cell r="F177" t="str">
            <v xml:space="preserve">Tân Phú </v>
          </cell>
          <cell r="G177" t="str">
            <v>HCM</v>
          </cell>
        </row>
        <row r="178">
          <cell r="B178" t="str">
            <v>3562</v>
          </cell>
          <cell r="C178" t="str">
            <v>WM+ HCM 25 Lô A Trường Sơn</v>
          </cell>
          <cell r="D178">
            <v>0</v>
          </cell>
          <cell r="E178" t="str">
            <v>25 Trường Sơn - phường 15 - quận 10 - thành phố Hồ Chí Minh - Việt Nam</v>
          </cell>
          <cell r="F178">
            <v>10</v>
          </cell>
          <cell r="G178" t="str">
            <v>HCM</v>
          </cell>
        </row>
        <row r="179">
          <cell r="B179" t="str">
            <v>3563</v>
          </cell>
          <cell r="C179" t="str">
            <v>WM+ HCM 137 Trần Hữu Trang</v>
          </cell>
          <cell r="D179">
            <v>0</v>
          </cell>
          <cell r="E179" t="str">
            <v>137 - 137/1 Trần Hữu Trang - phường 10 - quận Phú Nhuận - thành phố Hồ Chí Minh - Việt Nam</v>
          </cell>
          <cell r="F179" t="str">
            <v>Phú Nhuận</v>
          </cell>
          <cell r="G179" t="str">
            <v>HCM</v>
          </cell>
        </row>
        <row r="180">
          <cell r="B180" t="str">
            <v>3566</v>
          </cell>
          <cell r="C180" t="str">
            <v>WM+ HCM 143C Lê Văn Khương</v>
          </cell>
          <cell r="D180">
            <v>0</v>
          </cell>
          <cell r="E180" t="str">
            <v>143C Lê Văn Khương - xã Đông Thạnh - huyện Hóc Môn - thành phố Hồ Chí Minh - Việt Nam</v>
          </cell>
          <cell r="F180" t="str">
            <v>H. Hóc Môn</v>
          </cell>
          <cell r="G180" t="str">
            <v>HCM</v>
          </cell>
        </row>
        <row r="181">
          <cell r="B181" t="str">
            <v>3578</v>
          </cell>
          <cell r="C181" t="str">
            <v>WM+ DNI 27 Đường 643</v>
          </cell>
          <cell r="D181" t="str">
            <v>27 Đường 643 khu phố 2, Phường Long Bình, Thành phố Biên Hòa, T. Đồng Nai Việt Nam</v>
          </cell>
          <cell r="E181">
            <v>0</v>
          </cell>
          <cell r="F181" t="str">
            <v>Đồng Nai</v>
          </cell>
          <cell r="G181" t="str">
            <v>T. Đồng Nai</v>
          </cell>
        </row>
        <row r="182">
          <cell r="B182" t="str">
            <v>3579</v>
          </cell>
          <cell r="C182" t="str">
            <v>WM+ BDG 62 Bis Cách Mạng Tháng Tám</v>
          </cell>
          <cell r="D182" t="str">
            <v>62 Bis 62 Bis Cách Mạng Tháng Tám, Khu Phố Đông Tư, Phường Lái Thiêu, Thành phố Thuận An, T. Bình Dương Việt Nam</v>
          </cell>
          <cell r="E182">
            <v>0</v>
          </cell>
          <cell r="F182" t="str">
            <v>Bình Dương</v>
          </cell>
          <cell r="G182" t="str">
            <v>T. Bình Dương</v>
          </cell>
        </row>
        <row r="183">
          <cell r="B183" t="str">
            <v>3592</v>
          </cell>
          <cell r="C183" t="str">
            <v>WM+ DNI 2/11 Khu Phố 4</v>
          </cell>
          <cell r="D183" t="str">
            <v>2/11 Khu Phố 4, Phường Trảng Dài, Thành phố Biên Hòa, T. Đồng Nai Việt Nam</v>
          </cell>
          <cell r="E183">
            <v>0</v>
          </cell>
          <cell r="F183" t="str">
            <v>Đồng Nai</v>
          </cell>
          <cell r="G183" t="str">
            <v>T. Đồng Nai</v>
          </cell>
        </row>
        <row r="184">
          <cell r="B184" t="str">
            <v>3594</v>
          </cell>
          <cell r="C184" t="str">
            <v>WIN HCM 206 Đình Phong Phú</v>
          </cell>
          <cell r="D184">
            <v>0</v>
          </cell>
          <cell r="E184">
            <v>0</v>
          </cell>
          <cell r="F184">
            <v>8</v>
          </cell>
          <cell r="G184" t="str">
            <v>HCM</v>
          </cell>
        </row>
        <row r="185">
          <cell r="B185" t="str">
            <v>3595</v>
          </cell>
          <cell r="C185" t="str">
            <v>WM+ HCM 165 - 167 An Dương Vương</v>
          </cell>
          <cell r="D185">
            <v>0</v>
          </cell>
          <cell r="E185" t="str">
            <v>165 -167 An Dương Vương - KP 4 -  phường An Lạc - quận Bình Tân - thành phố Hồ Chí Minh - Việt Nam</v>
          </cell>
          <cell r="F185" t="str">
            <v>Bình Tân</v>
          </cell>
          <cell r="G185" t="str">
            <v>HCM</v>
          </cell>
        </row>
        <row r="186">
          <cell r="B186" t="str">
            <v>3605</v>
          </cell>
          <cell r="C186" t="str">
            <v>WM+ HCM 68 Hồ Văn Long</v>
          </cell>
          <cell r="D186">
            <v>0</v>
          </cell>
          <cell r="E186" t="str">
            <v>68 Hồ Văn Long - KP1 - phường Bình Hưng Hoà B - quận Bình Tân - thành phố Hồ Chí Minh - Việt Nam</v>
          </cell>
          <cell r="F186" t="str">
            <v>Bình Tân</v>
          </cell>
          <cell r="G186" t="str">
            <v>HCM</v>
          </cell>
        </row>
        <row r="187">
          <cell r="B187" t="str">
            <v>3610</v>
          </cell>
          <cell r="C187" t="str">
            <v>WM+ KHA 513 Đường 2/4</v>
          </cell>
          <cell r="D187" t="str">
            <v>513 Đường 2/4, Phường Vĩnh Phước, Thành phố Nha Trang, T. Khánh Hòa Việt Nam</v>
          </cell>
          <cell r="E187">
            <v>0</v>
          </cell>
          <cell r="F187" t="str">
            <v>Khánh Hòa</v>
          </cell>
          <cell r="G187">
            <v>0</v>
          </cell>
        </row>
        <row r="188">
          <cell r="B188" t="str">
            <v>3612</v>
          </cell>
          <cell r="C188" t="str">
            <v>WM+ VTU 32 Trần Đồng</v>
          </cell>
          <cell r="D188" t="str">
            <v>32 Trần Đồng, Phường 3, Thành phố Vũng Tàu, T. Bà Rịa - Vũng Tàu Việt Nam</v>
          </cell>
          <cell r="E188">
            <v>0</v>
          </cell>
          <cell r="F188" t="str">
            <v>Vũng Tàu</v>
          </cell>
          <cell r="G188" t="str">
            <v>T. Bà Rịa - Vũng Tàu</v>
          </cell>
        </row>
        <row r="189">
          <cell r="B189" t="str">
            <v>3619</v>
          </cell>
          <cell r="C189" t="str">
            <v>WM+ HCM 23 I Khuông Việt</v>
          </cell>
          <cell r="D189">
            <v>0</v>
          </cell>
          <cell r="E189" t="str">
            <v>23I Khuông Việt - phường Phú Trung - quận Tân Phú - thành phố Hồ Chí Minh - Việt Nam</v>
          </cell>
          <cell r="F189" t="str">
            <v xml:space="preserve">Tân Phú </v>
          </cell>
          <cell r="G189" t="str">
            <v>HCM</v>
          </cell>
        </row>
        <row r="190">
          <cell r="B190" t="str">
            <v>3620</v>
          </cell>
          <cell r="C190" t="str">
            <v>WM+ HCM 404 A-B-C Nguyễn Oanh</v>
          </cell>
          <cell r="D190">
            <v>0</v>
          </cell>
          <cell r="E190" t="str">
            <v>404A-B-C Nguyễn Oanh - phường 6 - quận Gò Vấp - thành phố Hồ Chí Minh - Việt Nam</v>
          </cell>
          <cell r="F190" t="str">
            <v>Gò Vấp</v>
          </cell>
          <cell r="G190" t="str">
            <v>HCM</v>
          </cell>
        </row>
        <row r="191">
          <cell r="B191" t="str">
            <v>3621</v>
          </cell>
          <cell r="C191" t="str">
            <v>WM+ HCM 418 Nguyễn Văn Công</v>
          </cell>
          <cell r="D191">
            <v>0</v>
          </cell>
          <cell r="E191" t="str">
            <v>418 Nguyễn Văn Công - phường 3 - quận Gò Vấp -  thành phố Hồ Chí Minh - Việt Nam</v>
          </cell>
          <cell r="F191" t="str">
            <v>Gò Vấp</v>
          </cell>
          <cell r="G191" t="str">
            <v>HCM</v>
          </cell>
        </row>
        <row r="192">
          <cell r="B192" t="str">
            <v>3630</v>
          </cell>
          <cell r="C192" t="str">
            <v>WM+ HCM 17/4 Nguyễn Thị Kiểu</v>
          </cell>
          <cell r="D192">
            <v>0</v>
          </cell>
          <cell r="E192" t="str">
            <v>Số 17/4 Nguyễn Thị Kiểu - KP 3 - phường Tân Thới Hiệp - quận 12 - thành phố Hồ Chí Minh - Việt Nam</v>
          </cell>
          <cell r="F192">
            <v>12</v>
          </cell>
          <cell r="G192" t="str">
            <v>HCM</v>
          </cell>
        </row>
        <row r="193">
          <cell r="B193" t="str">
            <v>3634</v>
          </cell>
          <cell r="C193" t="str">
            <v>WM+ HCM 53-55 Bùi Tư Toàn</v>
          </cell>
          <cell r="D193">
            <v>0</v>
          </cell>
          <cell r="E193" t="str">
            <v>53-55 Bùi Tư Toàn - KP 5 - phường An Lạc - quận Binh Tân - thành phố Hồ Chí Minh - Việt Nam</v>
          </cell>
          <cell r="F193" t="str">
            <v>Bình Tân</v>
          </cell>
          <cell r="G193" t="str">
            <v>HCM</v>
          </cell>
        </row>
        <row r="194">
          <cell r="B194" t="str">
            <v>3635</v>
          </cell>
          <cell r="C194" t="str">
            <v>WM+ HCM 104 Thống Nhất</v>
          </cell>
          <cell r="D194">
            <v>0</v>
          </cell>
          <cell r="E194" t="str">
            <v>104 Thống Nhất - phường 10 - quận Gò Vấp - thành phố Hồ Chí Minh - Việt Nam</v>
          </cell>
          <cell r="F194" t="str">
            <v>Gò Vấp</v>
          </cell>
          <cell r="G194" t="str">
            <v>HCM</v>
          </cell>
        </row>
        <row r="195">
          <cell r="B195" t="str">
            <v>3636</v>
          </cell>
          <cell r="C195" t="str">
            <v>WM+ CTO 216 Đường 3/2</v>
          </cell>
          <cell r="D195" t="str">
            <v>216 Đường 3/2, Phường Hưng Lợi, Quận Ninh Kiều, TP. Cần Thơ Việt Nam</v>
          </cell>
          <cell r="E195">
            <v>0</v>
          </cell>
          <cell r="F195" t="str">
            <v>Cần Thơ</v>
          </cell>
          <cell r="G195" t="str">
            <v>TP. Cần Thơ</v>
          </cell>
        </row>
        <row r="196">
          <cell r="B196" t="str">
            <v>3644</v>
          </cell>
          <cell r="C196" t="str">
            <v>WM+ HCM 58 Nguyễn Phúc Chu</v>
          </cell>
          <cell r="D196">
            <v>0</v>
          </cell>
          <cell r="E196" t="str">
            <v>58 Nguyễn Phúc Chu - phường 15 - quận Tân Bình - thành phố Hồ Chí Minh - Việt Nam</v>
          </cell>
          <cell r="F196" t="str">
            <v>Tân Bình</v>
          </cell>
          <cell r="G196" t="str">
            <v>HCM</v>
          </cell>
        </row>
        <row r="197">
          <cell r="B197" t="str">
            <v>3645</v>
          </cell>
          <cell r="C197" t="str">
            <v>WM+ HCM 1/54 Thanh Đa</v>
          </cell>
          <cell r="D197">
            <v>0</v>
          </cell>
          <cell r="E197" t="str">
            <v>1/54 Thanh Đa - phường 27 - quận Bình Thạnh - thành phố Hồ Chí Minh - Việt Nam</v>
          </cell>
          <cell r="F197" t="str">
            <v>Bình Thạnh</v>
          </cell>
          <cell r="G197" t="str">
            <v>HCM</v>
          </cell>
        </row>
        <row r="198">
          <cell r="B198" t="str">
            <v>3646</v>
          </cell>
          <cell r="C198" t="str">
            <v>WM+ HCM 1266 Kha Vạn Cân</v>
          </cell>
          <cell r="D198" t="str">
            <v>1266 Kha Vạn Cân, Khu Phố 2, Phường Linh Trung, Quận Thủ Đức, TP. Hồ Chí Minh Việt Nam</v>
          </cell>
          <cell r="E198">
            <v>0</v>
          </cell>
          <cell r="F198" t="str">
            <v>Thủ Đức</v>
          </cell>
          <cell r="G198" t="str">
            <v>TP. Hồ Chí Minh</v>
          </cell>
        </row>
        <row r="199">
          <cell r="B199" t="str">
            <v>3647</v>
          </cell>
          <cell r="C199" t="str">
            <v>WM+ HCM 28 Đường 14</v>
          </cell>
          <cell r="D199">
            <v>0</v>
          </cell>
          <cell r="E199" t="str">
            <v>28 đường 14 -KP 15 - phường Bình Hưng Hòa A -quận Bình Tân - thành phố Hồ Chí Minh - Việt Nam</v>
          </cell>
          <cell r="F199" t="str">
            <v>Bình Tân</v>
          </cell>
          <cell r="G199" t="str">
            <v>HCM</v>
          </cell>
        </row>
        <row r="200">
          <cell r="B200" t="str">
            <v>3663</v>
          </cell>
          <cell r="C200" t="str">
            <v>WM+ HCM 56-58 Đường số 23</v>
          </cell>
          <cell r="D200">
            <v>0</v>
          </cell>
          <cell r="E200" t="str">
            <v>56 -58 đường số 23 - phường 10 - quận 6 - thành phố Hồ Chí Minh - Việt Nam</v>
          </cell>
          <cell r="F200">
            <v>6</v>
          </cell>
          <cell r="G200" t="str">
            <v>HCM</v>
          </cell>
        </row>
        <row r="201">
          <cell r="B201" t="str">
            <v>3666</v>
          </cell>
          <cell r="C201" t="str">
            <v>WM+ HCM 14/6 Hoàng Dư Khương</v>
          </cell>
          <cell r="D201">
            <v>0</v>
          </cell>
          <cell r="E201" t="str">
            <v>14/6 Hoàng Dư Khương - phường 12 - quận 10 - thành phố Hồ Chí Minh - Việt Nam</v>
          </cell>
          <cell r="F201">
            <v>10</v>
          </cell>
          <cell r="G201" t="str">
            <v>HCM</v>
          </cell>
        </row>
        <row r="202">
          <cell r="B202" t="str">
            <v>3667</v>
          </cell>
          <cell r="C202" t="str">
            <v>WM+ HCM 117 Dương Quảng Hàm</v>
          </cell>
          <cell r="D202">
            <v>0</v>
          </cell>
          <cell r="E202" t="str">
            <v>117 Dương Quảng Hàm - phường 5 - quận Gò Vấp - thành phố Hồ Chí Minh - Việt Nam</v>
          </cell>
          <cell r="F202" t="str">
            <v>Gò Vấp</v>
          </cell>
          <cell r="G202" t="str">
            <v>HCM</v>
          </cell>
        </row>
        <row r="203">
          <cell r="B203" t="str">
            <v>3673</v>
          </cell>
          <cell r="C203" t="str">
            <v>WM+ HCM 336/55 Nguyễn Văn Luông</v>
          </cell>
          <cell r="D203">
            <v>0</v>
          </cell>
          <cell r="E203" t="str">
            <v>336/55 Nguyễn Văn Luông - phường 12 - quận 6 - thành phố Hồ Chí Minh - Việt Nam</v>
          </cell>
          <cell r="F203">
            <v>6</v>
          </cell>
          <cell r="G203" t="str">
            <v>HCM</v>
          </cell>
        </row>
        <row r="204">
          <cell r="B204" t="str">
            <v>3675</v>
          </cell>
          <cell r="C204" t="str">
            <v>WM+ HCM 586 Nguyễn Duy Trinh</v>
          </cell>
          <cell r="D204" t="str">
            <v>586 Nguyễn Duy Trinh, Khu Phố 1, Phường Bình Trưng Đông, Quận 2, TP. Hồ Chí Minh Việt Nam</v>
          </cell>
          <cell r="E204">
            <v>0</v>
          </cell>
          <cell r="F204">
            <v>2</v>
          </cell>
          <cell r="G204" t="str">
            <v>TP. Hồ Chí Minh</v>
          </cell>
        </row>
        <row r="205">
          <cell r="B205" t="str">
            <v>3677</v>
          </cell>
          <cell r="C205" t="str">
            <v>WM+ HCM 135 B Đường Số 20</v>
          </cell>
          <cell r="D205">
            <v>0</v>
          </cell>
          <cell r="E205" t="str">
            <v>135B đường số 20 - phường 5 - quận Gò Vấp - thành phố Hồ Chí Minh - Việt Nam</v>
          </cell>
          <cell r="F205" t="str">
            <v>Gò Vấp</v>
          </cell>
          <cell r="G205" t="str">
            <v>HCM</v>
          </cell>
        </row>
        <row r="206">
          <cell r="B206" t="str">
            <v>3678</v>
          </cell>
          <cell r="C206" t="str">
            <v>WM+ HCM 60 Lê Văn Chí (2)</v>
          </cell>
          <cell r="D206">
            <v>0</v>
          </cell>
          <cell r="E206" t="str">
            <v>60 Lê Văn Chí, Khu Phố 3, Phường Linh Trung, Quận Thủ Đức, TP. Hồ Chí Minh Việt Nam</v>
          </cell>
          <cell r="F206" t="str">
            <v>Thủ Đức</v>
          </cell>
          <cell r="G206" t="str">
            <v>HCM</v>
          </cell>
        </row>
        <row r="207">
          <cell r="B207" t="str">
            <v>3705</v>
          </cell>
          <cell r="C207" t="str">
            <v>WM+ HCM A01-11 Dream Home Residence</v>
          </cell>
          <cell r="D207">
            <v>0</v>
          </cell>
          <cell r="E207" t="str">
            <v>A01-11 (Block A - tầng 01 - vị trí số 11) - Dream Home Residence - số 148/21 đường 59 - phường 14 - quận Gò Vấp - thành phố Hồ Chí Minh - Việt Nam</v>
          </cell>
          <cell r="F207" t="str">
            <v>Gò Vấp</v>
          </cell>
          <cell r="G207" t="str">
            <v>HCM</v>
          </cell>
        </row>
        <row r="208">
          <cell r="B208" t="str">
            <v>3724</v>
          </cell>
          <cell r="C208" t="str">
            <v>WM+ DNI 44/1 Tổ 1, Khu phố 5A</v>
          </cell>
          <cell r="D208" t="str">
            <v>44/1 Tổ 1, Khu Phố 5A, Phường Trảng Dài, Thành phố Biên Hòa, T. Đồng Nai Việt Nam</v>
          </cell>
          <cell r="E208">
            <v>0</v>
          </cell>
          <cell r="F208" t="str">
            <v>Đồng Nai</v>
          </cell>
          <cell r="G208" t="str">
            <v>T. Đồng Nai</v>
          </cell>
        </row>
        <row r="209">
          <cell r="B209" t="str">
            <v>3725</v>
          </cell>
          <cell r="C209" t="str">
            <v>WM+ HCM 411 Nguyễn Văn Tăng</v>
          </cell>
          <cell r="D209">
            <v>0</v>
          </cell>
          <cell r="E209">
            <v>0</v>
          </cell>
          <cell r="F209">
            <v>9</v>
          </cell>
          <cell r="G209" t="str">
            <v>HCM</v>
          </cell>
        </row>
        <row r="210">
          <cell r="B210" t="str">
            <v>3726</v>
          </cell>
          <cell r="C210" t="str">
            <v>WM+ HCM 8/2B Trần Văn Mười</v>
          </cell>
          <cell r="D210">
            <v>0</v>
          </cell>
          <cell r="E210" t="str">
            <v>8/2B Trần Văn Mười - Ấp 3 - xã Xuân Thới Thượng - huyện Hóc Môn - thành phố Hồ Chí Minh - Việt Nam</v>
          </cell>
          <cell r="F210" t="str">
            <v>H. Hóc Môn</v>
          </cell>
          <cell r="G210" t="str">
            <v>HCM</v>
          </cell>
        </row>
        <row r="211">
          <cell r="B211" t="str">
            <v>3736</v>
          </cell>
          <cell r="C211" t="str">
            <v>WM+ HCM 68 Huỳnh Văn Nghệ</v>
          </cell>
          <cell r="D211">
            <v>0</v>
          </cell>
          <cell r="E211" t="str">
            <v>68 Huỳnh Văn Nghệ - phường 15 - quận Tân Bình - thành phố Hồ Chí Minh - Việt Nam</v>
          </cell>
          <cell r="F211" t="str">
            <v>Tân Bình</v>
          </cell>
          <cell r="G211" t="str">
            <v>HCM</v>
          </cell>
        </row>
        <row r="212">
          <cell r="B212" t="str">
            <v>3738</v>
          </cell>
          <cell r="C212" t="str">
            <v>WM+ HCM 97 Lò Lu</v>
          </cell>
          <cell r="D212">
            <v>0</v>
          </cell>
          <cell r="E212">
            <v>0</v>
          </cell>
          <cell r="F212">
            <v>8</v>
          </cell>
          <cell r="G212" t="str">
            <v>HCM</v>
          </cell>
        </row>
        <row r="213">
          <cell r="B213" t="str">
            <v>3740</v>
          </cell>
          <cell r="C213" t="str">
            <v>WM+ HCM 355A Đỗ Xuân Hợp</v>
          </cell>
          <cell r="D213">
            <v>0</v>
          </cell>
          <cell r="E213">
            <v>0</v>
          </cell>
          <cell r="F213">
            <v>9</v>
          </cell>
          <cell r="G213" t="str">
            <v>HCM</v>
          </cell>
        </row>
        <row r="214">
          <cell r="B214" t="str">
            <v>3742</v>
          </cell>
          <cell r="C214" t="str">
            <v>WM+ HCM 94/54-56 Hoà Bình</v>
          </cell>
          <cell r="D214">
            <v>0</v>
          </cell>
          <cell r="E214" t="str">
            <v>94/54 - 94/56 Hòa Bình - phường 5 - quận 11 - thành phố Hồ Chí Minh - Việt Nam</v>
          </cell>
          <cell r="F214">
            <v>11</v>
          </cell>
          <cell r="G214" t="str">
            <v>HCM</v>
          </cell>
        </row>
        <row r="215">
          <cell r="B215" t="str">
            <v>3748</v>
          </cell>
          <cell r="C215" t="str">
            <v>WM+ KHA Lô 232 Khu A - Đông Nam</v>
          </cell>
          <cell r="D215" t="str">
            <v>Lô 232 Khu A, Đông Nam, Tổ 3, Phường Vĩnh Hải, Thành phố Nha Trang, T. Khánh Hòa Việt Nam</v>
          </cell>
          <cell r="E215">
            <v>0</v>
          </cell>
          <cell r="F215" t="str">
            <v>Khánh Hòa</v>
          </cell>
          <cell r="G215" t="str">
            <v>T. Khánh Hòa</v>
          </cell>
        </row>
        <row r="216">
          <cell r="B216" t="str">
            <v>3757</v>
          </cell>
          <cell r="C216" t="str">
            <v>WM+ HCM 39A-41 Đường Đội Cung</v>
          </cell>
          <cell r="D216">
            <v>0</v>
          </cell>
          <cell r="E216" t="str">
            <v>39A-41 Đội Cung - phường 11 - quận 11 - thành phố Hồ Chí Minh - Việt Nam</v>
          </cell>
          <cell r="F216">
            <v>11</v>
          </cell>
          <cell r="G216" t="str">
            <v>HCM</v>
          </cell>
        </row>
        <row r="217">
          <cell r="B217" t="str">
            <v>3758</v>
          </cell>
          <cell r="C217" t="str">
            <v>WM+ HCM 82 Lý Phục Man</v>
          </cell>
          <cell r="D217">
            <v>0</v>
          </cell>
          <cell r="E217" t="str">
            <v>82A Lý Phục Man - phường Bình Thuận - quận 7 - thành phố Hồ Chí Minh - Việt Nam</v>
          </cell>
          <cell r="F217">
            <v>7</v>
          </cell>
          <cell r="G217" t="str">
            <v>HCM</v>
          </cell>
        </row>
        <row r="218">
          <cell r="B218" t="str">
            <v>3759</v>
          </cell>
          <cell r="C218" t="str">
            <v>WM+ HCM 268 Bùi Minh Trực</v>
          </cell>
          <cell r="D218">
            <v>0</v>
          </cell>
          <cell r="E218" t="str">
            <v>268 Bùi Minh Trực - phường 6 - quận 8 - thành phố Hồ Chí Minh - Việt Nam</v>
          </cell>
          <cell r="F218">
            <v>8</v>
          </cell>
          <cell r="G218" t="str">
            <v>HCM</v>
          </cell>
        </row>
        <row r="219">
          <cell r="B219" t="str">
            <v>3760</v>
          </cell>
          <cell r="C219" t="str">
            <v>WM+ HCM 176 Đường 44 Trương Đình Hội</v>
          </cell>
          <cell r="D219">
            <v>0</v>
          </cell>
          <cell r="E219" t="str">
            <v>176 Đường 44 Trương Đình Hội - phường 16 - quận 8 - thành phố Hồ Chí Minh - Việt Nam</v>
          </cell>
          <cell r="F219">
            <v>8</v>
          </cell>
          <cell r="G219" t="str">
            <v>HCM</v>
          </cell>
        </row>
        <row r="220">
          <cell r="B220" t="str">
            <v>3768</v>
          </cell>
          <cell r="C220" t="str">
            <v>WM+ HCM 298 Phan Văn Trị</v>
          </cell>
          <cell r="D220">
            <v>0</v>
          </cell>
          <cell r="E220" t="str">
            <v>298 Phan Văn Trị - phường 11 - quận Bình Thạnh - thành phố Hồ Chí Minh - Việt Nam</v>
          </cell>
          <cell r="F220" t="str">
            <v>Bình Thạnh</v>
          </cell>
          <cell r="G220" t="str">
            <v>HCM</v>
          </cell>
        </row>
        <row r="221">
          <cell r="B221" t="str">
            <v>3769</v>
          </cell>
          <cell r="C221" t="str">
            <v>WM+ HCM 66B Nguyễn Sỹ Sách</v>
          </cell>
          <cell r="D221">
            <v>0</v>
          </cell>
          <cell r="E221" t="str">
            <v>66B Nguyễn Sỹ Sách - phường 15 - quận Tân Bình - thành phố Hồ Chí Minh - Việt Nam</v>
          </cell>
          <cell r="F221" t="str">
            <v>Tân Bình</v>
          </cell>
          <cell r="G221" t="str">
            <v>HCM</v>
          </cell>
        </row>
        <row r="222">
          <cell r="B222" t="str">
            <v>3771</v>
          </cell>
          <cell r="C222" t="str">
            <v>WM+ CTO Số 2 Trần Hoàng Na</v>
          </cell>
          <cell r="D222" t="str">
            <v>Số 2 Trần Hoàng Na, Phường Hưng Thạnh, Quận Cái Răng, Thành Phố Cần Thơ (ĐC cũ: KDC Lô, Số 6, Khu Đô Thị Mới Nam Sông Cần Thơ), TP. Cần Thơ Việt Nam</v>
          </cell>
          <cell r="E222">
            <v>0</v>
          </cell>
          <cell r="F222" t="str">
            <v>Cần Thơ</v>
          </cell>
          <cell r="G222" t="str">
            <v>TP. Cần Thơ</v>
          </cell>
        </row>
        <row r="223">
          <cell r="B223" t="str">
            <v>3774</v>
          </cell>
          <cell r="C223" t="str">
            <v>WM+ HCM 965/44 Quang Trung</v>
          </cell>
          <cell r="D223">
            <v>0</v>
          </cell>
          <cell r="E223" t="str">
            <v>965/44 Quang Trung - phường 14 -quận Gò Vấp - thành phố Hồ Chí Minh - Việt Nam</v>
          </cell>
          <cell r="F223" t="str">
            <v>Gò Vấp</v>
          </cell>
          <cell r="G223" t="str">
            <v>HCM</v>
          </cell>
        </row>
        <row r="224">
          <cell r="B224" t="str">
            <v>3775</v>
          </cell>
          <cell r="C224" t="str">
            <v>WM+ HCM 55-57 Trần Văn Kiểu</v>
          </cell>
          <cell r="D224">
            <v>0</v>
          </cell>
          <cell r="E224" t="str">
            <v>55-57 Trần Văn Kiểu - phường 10 - quận 6 - thành phố Hồ Chí Minh - Việt Nam</v>
          </cell>
          <cell r="F224">
            <v>6</v>
          </cell>
          <cell r="G224" t="str">
            <v>HCM</v>
          </cell>
        </row>
        <row r="225">
          <cell r="B225" t="str">
            <v>3783</v>
          </cell>
          <cell r="C225" t="str">
            <v>WM+ HCM 15 Hồ Bá Kiện</v>
          </cell>
          <cell r="D225">
            <v>0</v>
          </cell>
          <cell r="E225" t="str">
            <v>15 Hồ Bá Kiện - phường 15 -quận 10 -thành phố Hồ Chí Minh - Việt Nam</v>
          </cell>
          <cell r="F225">
            <v>10</v>
          </cell>
          <cell r="G225" t="str">
            <v>HCM</v>
          </cell>
        </row>
        <row r="226">
          <cell r="B226" t="str">
            <v>3785</v>
          </cell>
          <cell r="C226" t="str">
            <v>WM+ HCM 54 đường 339</v>
          </cell>
          <cell r="D226" t="str">
            <v>54 đường 339, Phường Phước Long B, Quận 9, TP. Hồ Chí Minh Việt Nam</v>
          </cell>
          <cell r="E226">
            <v>0</v>
          </cell>
          <cell r="F226">
            <v>9</v>
          </cell>
          <cell r="G226" t="str">
            <v>HCM</v>
          </cell>
        </row>
        <row r="227">
          <cell r="B227" t="str">
            <v>3788</v>
          </cell>
          <cell r="C227" t="str">
            <v>WM+ VTU 209 Nguyễn Hữu Cảnh</v>
          </cell>
          <cell r="D227" t="str">
            <v>209 Nguyễn Hữu Cảnh, Phường Thắng Nhất, Thành phố Vũng Tàu, T. Bà Rịa - Vũng Tàu Việt Nam</v>
          </cell>
          <cell r="E227">
            <v>0</v>
          </cell>
          <cell r="F227" t="str">
            <v>Vũng Tàu</v>
          </cell>
          <cell r="G227" t="str">
            <v>T. Bà Rịa - Vũng Tàu</v>
          </cell>
        </row>
        <row r="228">
          <cell r="B228">
            <v>3798</v>
          </cell>
          <cell r="C228" t="str">
            <v>WM+ BDG 223 Cách Mạng Tháng 8</v>
          </cell>
          <cell r="D228" t="str">
            <v>223 Cách Mạng Tháng 8, Phường Hiệp Thành, Thành Phố Thủ Dầu Một, T. Bình Dương Việt Nam</v>
          </cell>
          <cell r="E228">
            <v>0</v>
          </cell>
          <cell r="F228" t="str">
            <v>Bình Dương</v>
          </cell>
          <cell r="G228" t="str">
            <v>HCM</v>
          </cell>
        </row>
        <row r="229">
          <cell r="B229" t="str">
            <v>3800</v>
          </cell>
          <cell r="C229" t="str">
            <v>WM+ BDG 190/2 Cách Mạng Tháng 8</v>
          </cell>
          <cell r="D229" t="str">
            <v>190/2 Cách Mạng Tháng 8, KP Thạnh Lợi, Thành phố Thuận An, T. Bình Dương Việt Nam</v>
          </cell>
          <cell r="E229">
            <v>0</v>
          </cell>
          <cell r="F229" t="str">
            <v>Bình Dương</v>
          </cell>
          <cell r="G229" t="str">
            <v>T. Bình Dương</v>
          </cell>
        </row>
        <row r="230">
          <cell r="B230" t="str">
            <v>3802</v>
          </cell>
          <cell r="C230" t="str">
            <v>WM+ HCM 36/27 Kinh Dương Vương</v>
          </cell>
          <cell r="D230">
            <v>0</v>
          </cell>
          <cell r="E230" t="str">
            <v>36/27 Kinh Dương Vương - phường 13 - quận 6 - thành phố Hồ Chí Minh - Việt Nam</v>
          </cell>
          <cell r="F230">
            <v>6</v>
          </cell>
          <cell r="G230" t="str">
            <v>HCM</v>
          </cell>
        </row>
        <row r="231">
          <cell r="B231">
            <v>3807</v>
          </cell>
          <cell r="C231" t="str">
            <v>WM+ DNI 249 Hà Huy Giáp</v>
          </cell>
          <cell r="D231" t="str">
            <v>249 Hà Huy Giáp, Phường Quyết Thắng, Thành phố Biên Hòa, T. Đồng Nai Việt Nam</v>
          </cell>
          <cell r="E231">
            <v>0</v>
          </cell>
          <cell r="F231" t="str">
            <v>Đồng Nai</v>
          </cell>
          <cell r="G231" t="str">
            <v>HCM</v>
          </cell>
        </row>
        <row r="232">
          <cell r="B232" t="str">
            <v>3810</v>
          </cell>
          <cell r="C232" t="str">
            <v>WM+ DNI 36-38 A13 Nguyễn Văn Tiên</v>
          </cell>
          <cell r="D232" t="str">
            <v>36-38 A13 Nguyễn Văn Tiên, KP 11, Phường Tân Phong, Thành phố Biên Hòa, T. Đồng Nai Việt Nam</v>
          </cell>
          <cell r="E232">
            <v>0</v>
          </cell>
          <cell r="F232" t="str">
            <v>Đồng Nai</v>
          </cell>
          <cell r="G232" t="str">
            <v>T. Đồng Nai</v>
          </cell>
        </row>
        <row r="233">
          <cell r="B233" t="str">
            <v>3811</v>
          </cell>
          <cell r="C233" t="str">
            <v>WM+ HCM Kingston Residence</v>
          </cell>
          <cell r="D233" t="str">
            <v>Lô 1.06 - 1.07 - 1.08 - Tầng 1 - Kingston Residence - Số 146 Nguyễn Văn Trỗi - Số 223-223B Hoàng Văn Thụ - phường 8 - quận Phú Nhuận - TPthành phố Hồ Chí Minh</v>
          </cell>
          <cell r="E233" t="str">
            <v>Lô 1.06 - 1.07 - 1.08 - Tầng 1 - Kingston Residence - Số 146 Nguyễn Văn Trỗi - Số 223-223B Hoàng Văn Thụ - phường 8 - quận Phú Nhuận - TPthành phố Hồ Chí Minh</v>
          </cell>
          <cell r="F233" t="str">
            <v>Phú Nhuận</v>
          </cell>
          <cell r="G233" t="str">
            <v>HCM</v>
          </cell>
        </row>
        <row r="234">
          <cell r="B234" t="str">
            <v>3814</v>
          </cell>
          <cell r="C234" t="str">
            <v>WM+ HCM 63/13 Gò Dầu</v>
          </cell>
          <cell r="D234">
            <v>0</v>
          </cell>
          <cell r="E234" t="str">
            <v>63/13 Gò Dầu - phường Tân Quý -quận Tân Phú - thành phố Hồ Chí Minh - Việt Nam</v>
          </cell>
          <cell r="F234" t="str">
            <v xml:space="preserve">Tân Phú </v>
          </cell>
          <cell r="G234" t="str">
            <v>HCM</v>
          </cell>
        </row>
        <row r="235">
          <cell r="B235" t="str">
            <v>3815</v>
          </cell>
          <cell r="C235" t="str">
            <v>WM+ HCM 68-70 Đường CN1</v>
          </cell>
          <cell r="D235">
            <v>0</v>
          </cell>
          <cell r="E235" t="str">
            <v>68-70 đường CN1 - phường Sơn Kỳ - quận Tân Phú - thành phố Hồ Chí Minh - Việt Nam</v>
          </cell>
          <cell r="F235" t="str">
            <v xml:space="preserve">Tân Phú </v>
          </cell>
          <cell r="G235" t="str">
            <v>HCM</v>
          </cell>
        </row>
        <row r="236">
          <cell r="B236" t="str">
            <v>3816</v>
          </cell>
          <cell r="C236" t="str">
            <v>WM+ HCM 38C/7-9 Đường Cây Keo</v>
          </cell>
          <cell r="D236" t="str">
            <v>38C/7-9 Đường Cây Keo, Khu Phố 1, Phường Tam Phú, Quận Thủ Đức, TP. Hồ Chí Minh Việt Nam</v>
          </cell>
          <cell r="E236">
            <v>0</v>
          </cell>
          <cell r="F236" t="str">
            <v>Thủ Đức</v>
          </cell>
          <cell r="G236" t="str">
            <v>HCM</v>
          </cell>
        </row>
        <row r="237">
          <cell r="B237" t="str">
            <v>3817</v>
          </cell>
          <cell r="C237" t="str">
            <v>WM+ HCM 988 Nguyễn Trãi</v>
          </cell>
          <cell r="D237">
            <v>0</v>
          </cell>
          <cell r="E237" t="str">
            <v>988 Nguyễn Trãi - phường 14 - quận 5 - thành phố Hồ Chí Minh - Việt Nam</v>
          </cell>
          <cell r="F237">
            <v>5</v>
          </cell>
          <cell r="G237" t="str">
            <v>HCM</v>
          </cell>
        </row>
        <row r="238">
          <cell r="B238" t="str">
            <v>3820</v>
          </cell>
          <cell r="C238" t="str">
            <v>WM+ DNI A2 Trần Quốc Toản</v>
          </cell>
          <cell r="D238" t="str">
            <v>A2 Trần Quốc Toản, KP3, Phường Bình Đa, Thành phố Biên Hòa, T. Đồng Nai Việt Nam</v>
          </cell>
          <cell r="E238">
            <v>0</v>
          </cell>
          <cell r="F238" t="str">
            <v>Đồng Nai</v>
          </cell>
          <cell r="G238" t="str">
            <v>T. Đồng Nai</v>
          </cell>
        </row>
        <row r="239">
          <cell r="B239" t="str">
            <v>3828</v>
          </cell>
          <cell r="C239" t="str">
            <v>WM+ HCM 319 Chiến Lược</v>
          </cell>
          <cell r="D239">
            <v>0</v>
          </cell>
          <cell r="E239" t="str">
            <v>319 Chiến Lược - phường Bình Trị Đông A - quận Bình Tân - thành phố Hồ Chí Minh - Việt Nam</v>
          </cell>
          <cell r="F239" t="str">
            <v>Bình Tân</v>
          </cell>
          <cell r="G239" t="str">
            <v>HCM</v>
          </cell>
        </row>
        <row r="240">
          <cell r="B240" t="str">
            <v>3831</v>
          </cell>
          <cell r="C240" t="str">
            <v>WM+ HCM 37 Đường 385 - Tăng Nhơn Phú A</v>
          </cell>
          <cell r="D240" t="str">
            <v>37 Đường 385, Phường Tăng Nhơn Phú A, Quận 9, TP. Hồ Chí Minh Việt Nam</v>
          </cell>
          <cell r="E240">
            <v>0</v>
          </cell>
          <cell r="F240">
            <v>9</v>
          </cell>
          <cell r="G240" t="str">
            <v>HCM</v>
          </cell>
        </row>
        <row r="241">
          <cell r="B241" t="str">
            <v>3834</v>
          </cell>
          <cell r="C241" t="str">
            <v>WM+ HCM 34/31 &amp; 34/33 Trần Thái Tông</v>
          </cell>
          <cell r="D241">
            <v>0</v>
          </cell>
          <cell r="E241" t="str">
            <v>34/31 - 34/33 Trần Thái Tông - phường 15 - quận Tân Bình - thành phố Hồ Chí Minh - Việt Nam</v>
          </cell>
          <cell r="F241" t="str">
            <v>Tân Bình</v>
          </cell>
          <cell r="G241" t="str">
            <v>HCM</v>
          </cell>
        </row>
        <row r="242">
          <cell r="B242" t="str">
            <v>3843</v>
          </cell>
          <cell r="C242" t="str">
            <v>WM+ HCM 911 A-B Nguyễn Ảnh Thủ</v>
          </cell>
          <cell r="D242">
            <v>0</v>
          </cell>
          <cell r="E242" t="str">
            <v>911A-B Nguyễn Ảnh Thủ - phường Tân Chánh Hiệp -  quận 12 - thành phố Hồ Chí Minh - Việt Nam</v>
          </cell>
          <cell r="F242">
            <v>12</v>
          </cell>
          <cell r="G242" t="str">
            <v>HCM</v>
          </cell>
        </row>
        <row r="243">
          <cell r="B243" t="str">
            <v>3847</v>
          </cell>
          <cell r="C243" t="str">
            <v>WM+ BDG Thửa 448- 449 Thuận Giao</v>
          </cell>
          <cell r="D243" t="str">
            <v>Thửa 448- 449 Thuận Giao, Bình Dương ( Địa chỉ Tạm ), Thành phố Thuận An, T. Bình Dương Việt Nam</v>
          </cell>
          <cell r="E243">
            <v>0</v>
          </cell>
          <cell r="F243" t="str">
            <v>Bình Dương</v>
          </cell>
          <cell r="G243" t="str">
            <v>Tỉnh</v>
          </cell>
        </row>
        <row r="244">
          <cell r="B244" t="str">
            <v>3848</v>
          </cell>
          <cell r="C244" t="str">
            <v>WM+ HCM 247/34 Hà Huy Giáp</v>
          </cell>
          <cell r="D244">
            <v>0</v>
          </cell>
          <cell r="E244" t="str">
            <v>247/34 Hà Huy Giáp, KP3A, Phường Thạnh Lộc, Quận 12, TPHCM</v>
          </cell>
          <cell r="F244">
            <v>10</v>
          </cell>
          <cell r="G244" t="str">
            <v>HCM</v>
          </cell>
        </row>
        <row r="245">
          <cell r="B245" t="str">
            <v>3861</v>
          </cell>
          <cell r="C245" t="str">
            <v>WM+ HCM 72 Nguyễn Văn Tăng</v>
          </cell>
          <cell r="D245">
            <v>0</v>
          </cell>
          <cell r="E245">
            <v>0</v>
          </cell>
          <cell r="F245">
            <v>9</v>
          </cell>
          <cell r="G245" t="str">
            <v>HCM</v>
          </cell>
        </row>
        <row r="246">
          <cell r="B246" t="str">
            <v>3868</v>
          </cell>
          <cell r="C246" t="str">
            <v>WM+ HCM 38 Đường TTN02</v>
          </cell>
          <cell r="D246">
            <v>0</v>
          </cell>
          <cell r="E246" t="str">
            <v>38 đường TTN02 - KP 7 - phường Tân Thới Nhất - quận 12 - thành phố Hồ Chí Minh - Việt Nam</v>
          </cell>
          <cell r="F246">
            <v>12</v>
          </cell>
          <cell r="G246" t="str">
            <v>HCM</v>
          </cell>
        </row>
        <row r="247">
          <cell r="B247" t="str">
            <v>3870</v>
          </cell>
          <cell r="C247" t="str">
            <v>WM+ HCM CC Opal RiverSide</v>
          </cell>
          <cell r="D247">
            <v>0</v>
          </cell>
          <cell r="E247" t="str">
            <v>001 Khối A1 &amp; 003 Khối A2 Chung Cư Opal RiverSide, KP 4, Phường Hiệp Bình Chánh, Quận Thủ Đức, TP. Hồ Chí Minh Việt Nam</v>
          </cell>
          <cell r="F247" t="str">
            <v>Thủ Đức</v>
          </cell>
          <cell r="G247" t="str">
            <v>HCM</v>
          </cell>
        </row>
        <row r="248">
          <cell r="B248" t="str">
            <v>3873</v>
          </cell>
          <cell r="C248" t="str">
            <v>WM+ HCM 121 Nguyễn Văn Đậu</v>
          </cell>
          <cell r="D248">
            <v>0</v>
          </cell>
          <cell r="E248" t="str">
            <v>121 Nguyễn Văn Đậu - phường 5 - quận Bình Thạnh - thành phố Hồ Chí Minh - Việt Nam</v>
          </cell>
          <cell r="F248" t="str">
            <v>Bình Thạnh</v>
          </cell>
          <cell r="G248" t="str">
            <v>HCM</v>
          </cell>
        </row>
        <row r="249">
          <cell r="B249" t="str">
            <v>3880</v>
          </cell>
          <cell r="C249" t="str">
            <v>WM+ HCM 1E Thanh Đa</v>
          </cell>
          <cell r="D249">
            <v>0</v>
          </cell>
          <cell r="E249" t="str">
            <v>1E Thanh Đa - phường 27 - quận Bình Thạnh - thành phố Hồ Chí Minh - Việt Nam</v>
          </cell>
          <cell r="F249" t="str">
            <v>Bình Thạnh</v>
          </cell>
          <cell r="G249" t="str">
            <v>HCM</v>
          </cell>
        </row>
        <row r="250">
          <cell r="B250" t="str">
            <v>3888</v>
          </cell>
          <cell r="C250" t="str">
            <v>WM+ DNI 53 Hoàng Bá Bích</v>
          </cell>
          <cell r="D250" t="str">
            <v>Đồng Nai</v>
          </cell>
          <cell r="E250" t="str">
            <v>Đồng Nai</v>
          </cell>
          <cell r="F250" t="str">
            <v>Đồng Nai</v>
          </cell>
          <cell r="G250" t="str">
            <v>Tỉnh</v>
          </cell>
        </row>
        <row r="251">
          <cell r="B251" t="str">
            <v>3892</v>
          </cell>
          <cell r="C251" t="str">
            <v>WM+ BDG 323A Bình Thung</v>
          </cell>
          <cell r="D251" t="str">
            <v>323A Bình Thung, KP Bình Thung 2, Phường Bình An, Thành phố Dĩ An, T. Bình Dương Việt Nam</v>
          </cell>
          <cell r="E251">
            <v>0</v>
          </cell>
          <cell r="F251" t="str">
            <v>Bình Dương</v>
          </cell>
          <cell r="G251" t="str">
            <v>T. Bình Dương</v>
          </cell>
        </row>
        <row r="252">
          <cell r="B252" t="str">
            <v>3894</v>
          </cell>
          <cell r="C252" t="str">
            <v>WM+ HCM 876 Huỳnh Tấn Phát</v>
          </cell>
          <cell r="D252" t="str">
            <v>Đồng Nai</v>
          </cell>
          <cell r="E252" t="str">
            <v>Đồng Nai</v>
          </cell>
          <cell r="F252">
            <v>7</v>
          </cell>
          <cell r="G252" t="str">
            <v>HCM</v>
          </cell>
        </row>
        <row r="253">
          <cell r="B253" t="str">
            <v>3904</v>
          </cell>
          <cell r="C253" t="str">
            <v>WM+ HCM CC Orchard Garden</v>
          </cell>
          <cell r="D253" t="str">
            <v>Đồng Nai</v>
          </cell>
          <cell r="E253" t="str">
            <v>Đồng Nai</v>
          </cell>
          <cell r="F253" t="str">
            <v>Phú Nhuận</v>
          </cell>
          <cell r="G253" t="str">
            <v>HCM</v>
          </cell>
        </row>
        <row r="254">
          <cell r="B254" t="str">
            <v>3906</v>
          </cell>
          <cell r="C254" t="str">
            <v>WM+ HCM 75/4B Khu Phố 6</v>
          </cell>
          <cell r="D254" t="str">
            <v>Đồng Nai</v>
          </cell>
          <cell r="E254" t="str">
            <v>Đồng Nai</v>
          </cell>
          <cell r="F254">
            <v>12</v>
          </cell>
          <cell r="G254" t="str">
            <v>HCM</v>
          </cell>
        </row>
        <row r="255">
          <cell r="B255" t="str">
            <v>3907</v>
          </cell>
          <cell r="C255" t="str">
            <v>WM+ HCM 2386-2388 Huỳnh Tấn Phát</v>
          </cell>
          <cell r="D255">
            <v>0</v>
          </cell>
          <cell r="E255" t="str">
            <v>2386-2388 Huỳnh Tấn Phát - Ấp 3 - xã Phú Xuân - huyện Nhà Bè - thành phố Hồ Chí Minh - Việt Nam</v>
          </cell>
          <cell r="F255" t="str">
            <v>H. Nhà Bè</v>
          </cell>
          <cell r="G255" t="str">
            <v>HCM</v>
          </cell>
        </row>
        <row r="256">
          <cell r="B256" t="str">
            <v>3911</v>
          </cell>
          <cell r="C256" t="str">
            <v>WM+ HCM Rivergate Residence</v>
          </cell>
          <cell r="D256">
            <v>0</v>
          </cell>
          <cell r="E256" t="str">
            <v>1.05 -Tầng 1 - RiverGate Residence - 151 - 155 Bến Vân Đồn -phường 6 - quận 4 - thành phố Hồ Chí Minh - Việt Nam</v>
          </cell>
          <cell r="F256">
            <v>4</v>
          </cell>
          <cell r="G256" t="str">
            <v>HCM</v>
          </cell>
        </row>
        <row r="257">
          <cell r="B257" t="str">
            <v>3919</v>
          </cell>
          <cell r="C257" t="str">
            <v>WM+ BDG Ô 119 DC 30 Đường D11</v>
          </cell>
          <cell r="D257" t="str">
            <v>Ô 119 DC 30 Đường D11, KDC Việt Sing, KP4, Phường An Phú, Thành phố Thuận An, T. Bình Dương Việt Nam</v>
          </cell>
          <cell r="E257">
            <v>0</v>
          </cell>
          <cell r="F257" t="str">
            <v>Bình Dương</v>
          </cell>
          <cell r="G257" t="str">
            <v>Tỉnh</v>
          </cell>
        </row>
        <row r="258">
          <cell r="B258" t="str">
            <v>3920</v>
          </cell>
          <cell r="C258" t="str">
            <v>WM+ BDG 108 Hoàng Hoa Thám</v>
          </cell>
          <cell r="D258" t="str">
            <v>108 Hoàng Hoa Thám, Phường Hiệp Thành, Thành Phố Thủ Dầu Một, T. Bình Dương Việt Nam</v>
          </cell>
          <cell r="E258">
            <v>0</v>
          </cell>
          <cell r="F258" t="str">
            <v>Bình Dương</v>
          </cell>
          <cell r="G258" t="str">
            <v>Tỉnh</v>
          </cell>
        </row>
        <row r="259">
          <cell r="B259" t="str">
            <v>3921</v>
          </cell>
          <cell r="C259" t="str">
            <v>WM+ HCM 52A Đường Số 18</v>
          </cell>
          <cell r="D259">
            <v>0</v>
          </cell>
          <cell r="E259" t="str">
            <v>52A Đường Số 18, KP3, Phường Hiệp Bình Chánh, Quận Thủ Đức, TP. Hồ Chí Minh Việt Nam</v>
          </cell>
          <cell r="F259" t="str">
            <v>Thủ Đức</v>
          </cell>
          <cell r="G259" t="str">
            <v>HCM</v>
          </cell>
        </row>
        <row r="260">
          <cell r="B260" t="str">
            <v>3922</v>
          </cell>
          <cell r="C260" t="str">
            <v>WM+ HCM 11 Đường Số 15</v>
          </cell>
          <cell r="D260">
            <v>0</v>
          </cell>
          <cell r="E260" t="str">
            <v>11 Đường 15 - phường Bình Hưng Hòa - quận Bình Tân - thành phố Hồ Chí Minh - Việt Nam</v>
          </cell>
          <cell r="F260" t="str">
            <v>Bình Tân</v>
          </cell>
          <cell r="G260" t="str">
            <v>HCM</v>
          </cell>
        </row>
        <row r="261">
          <cell r="B261" t="str">
            <v>3926</v>
          </cell>
          <cell r="C261" t="str">
            <v>WM+ HCM 179 Trần Thanh Mại</v>
          </cell>
          <cell r="D261">
            <v>0</v>
          </cell>
          <cell r="E261" t="str">
            <v>179 Trần Thanh Mại - phường Tân Tạo A - quận Bình Tân - thành phố Hồ Chí Minh - Việt Nam</v>
          </cell>
          <cell r="F261" t="str">
            <v>Bình Tân</v>
          </cell>
          <cell r="G261" t="str">
            <v>HCM</v>
          </cell>
        </row>
        <row r="262">
          <cell r="B262" t="str">
            <v>3932</v>
          </cell>
          <cell r="C262" t="str">
            <v>WM+ HCM 226/17 Nguyễn Văn Lượng</v>
          </cell>
          <cell r="D262">
            <v>0</v>
          </cell>
          <cell r="E262" t="str">
            <v>226/17 Nguyễn Văn Lượng - phường 17 - quận Gò Vấp - thành phố Hồ Chí Minh - Việt Nam</v>
          </cell>
          <cell r="F262" t="str">
            <v>Gò Vấp</v>
          </cell>
          <cell r="G262" t="str">
            <v>HCM</v>
          </cell>
        </row>
        <row r="263">
          <cell r="B263" t="str">
            <v>3933</v>
          </cell>
          <cell r="C263" t="str">
            <v>WM+ HCM 39 Đường Số 1</v>
          </cell>
          <cell r="D263">
            <v>0</v>
          </cell>
          <cell r="E263" t="str">
            <v>39 Đường số 1 - phường Bình Trị Đông B - quận Bình Tân - thành phố Hồ Chí Minh - Việt Nam</v>
          </cell>
          <cell r="F263" t="str">
            <v>Bình Tân</v>
          </cell>
          <cell r="G263" t="str">
            <v>HCM</v>
          </cell>
        </row>
        <row r="264">
          <cell r="B264" t="str">
            <v>3934</v>
          </cell>
          <cell r="C264" t="str">
            <v>WM+ HCM 39A - 41 Đường Số 3</v>
          </cell>
          <cell r="D264">
            <v>0</v>
          </cell>
          <cell r="E264" t="str">
            <v>39A - 41 Đường Số 3, KP 6, Phường Trường Thọ, Quận Thủ Đức, TP. Hồ Chí Minh Việt Nam</v>
          </cell>
          <cell r="F264" t="str">
            <v>Thủ Đức</v>
          </cell>
          <cell r="G264" t="str">
            <v>HCM</v>
          </cell>
        </row>
        <row r="265">
          <cell r="B265" t="str">
            <v>3936</v>
          </cell>
          <cell r="C265" t="str">
            <v>WM+ HCM 19A Hiệp Bình</v>
          </cell>
          <cell r="D265" t="str">
            <v>19A Hiệp Bình, KP7, Phường Hiệp Bình Chánh, Quận Thủ Đức, TP. Hồ Chí Minh Việt Nam</v>
          </cell>
          <cell r="E265">
            <v>0</v>
          </cell>
          <cell r="F265" t="str">
            <v>Thủ Đức</v>
          </cell>
          <cell r="G265" t="str">
            <v>HCM</v>
          </cell>
        </row>
        <row r="266">
          <cell r="B266" t="str">
            <v>3946</v>
          </cell>
          <cell r="C266" t="str">
            <v>WM+ HCM 34 Đường số 12</v>
          </cell>
          <cell r="D266">
            <v>0</v>
          </cell>
          <cell r="E266" t="str">
            <v>34 Đường số 12, khu phố 5, Phường Trường Thọ, Quận Thủ Đức, TP. Hồ Chí Minh Việt Nam</v>
          </cell>
          <cell r="F266" t="str">
            <v>Thủ Đức</v>
          </cell>
          <cell r="G266" t="str">
            <v>HCM</v>
          </cell>
        </row>
        <row r="267">
          <cell r="B267" t="str">
            <v>3947</v>
          </cell>
          <cell r="C267" t="str">
            <v>WM+ VTU 09 Nguyễn Hữu Cảnh</v>
          </cell>
          <cell r="D267" t="str">
            <v>09 Nguyễn Hữu Cảnh, Phường Thắng Nhất, Thành phố Vũng Tàu, T. Bà Rịa - Vũng Tàu Việt Nam</v>
          </cell>
          <cell r="E267">
            <v>0</v>
          </cell>
          <cell r="F267" t="str">
            <v>Vũng Tàu</v>
          </cell>
          <cell r="G267" t="str">
            <v>T. Bà Rịa - Vũng Tàu</v>
          </cell>
        </row>
        <row r="268">
          <cell r="B268" t="str">
            <v>3957</v>
          </cell>
          <cell r="C268" t="str">
            <v>WM+ HCM 135 Bình Long</v>
          </cell>
          <cell r="D268">
            <v>0</v>
          </cell>
          <cell r="E268" t="str">
            <v>135 Bình Long - KP27 - phường Bình Hưng Hoà A - quận Bình Tân - thành phố Hồ Chí Minh - Việt Nam</v>
          </cell>
          <cell r="F268" t="str">
            <v>Bình Tân</v>
          </cell>
          <cell r="G268" t="str">
            <v>HCM</v>
          </cell>
        </row>
        <row r="269">
          <cell r="B269" t="str">
            <v>3964</v>
          </cell>
          <cell r="C269" t="str">
            <v>WM+ HCM 1192 Lê Văn Lương</v>
          </cell>
          <cell r="D269">
            <v>0</v>
          </cell>
          <cell r="E269" t="str">
            <v>1192 Lê Văn Lương - ấp 3 - xã Phước Kiển - huyện Nhà Bè - thành phố Hồ Chí Minh - Việt Nam</v>
          </cell>
          <cell r="F269" t="str">
            <v>H. Nhà Bè</v>
          </cell>
          <cell r="G269" t="str">
            <v>HCM</v>
          </cell>
        </row>
        <row r="270">
          <cell r="B270" t="str">
            <v>3965</v>
          </cell>
          <cell r="C270" t="str">
            <v>WM+ HCM 116 Đường số 10</v>
          </cell>
          <cell r="D270">
            <v>0</v>
          </cell>
          <cell r="E270" t="str">
            <v>116 đường số 10 - Ấp 5 - xã Phong Phú - huyện Bình Chánh - thành phố Hồ Chí Minh - Việt Nam</v>
          </cell>
          <cell r="F270" t="str">
            <v>H. Bình Chánh</v>
          </cell>
          <cell r="G270" t="str">
            <v>HCM</v>
          </cell>
        </row>
        <row r="271">
          <cell r="B271" t="str">
            <v>3970</v>
          </cell>
          <cell r="C271" t="str">
            <v>WM+ HCM 169 Nguyễn Phúc Nguyên</v>
          </cell>
          <cell r="D271">
            <v>0</v>
          </cell>
          <cell r="E271" t="str">
            <v>169 Nguyễn Phúc Nguyên - phường 10 - quận 3 - thành phố Hồ Chí Minh - Việt Nam</v>
          </cell>
          <cell r="F271">
            <v>3</v>
          </cell>
          <cell r="G271" t="str">
            <v>HCM</v>
          </cell>
        </row>
        <row r="272">
          <cell r="B272" t="str">
            <v>3971</v>
          </cell>
          <cell r="C272" t="str">
            <v>WM+ HCM 1443 Nguyễn Duy Trinh</v>
          </cell>
          <cell r="D272" t="str">
            <v>1443 Nguyễn Duy Trinh, Phường Trường Thạnh, Quận 9, TP. Hồ Chí Minh Việt Nam</v>
          </cell>
          <cell r="E272">
            <v>0</v>
          </cell>
          <cell r="F272">
            <v>9</v>
          </cell>
          <cell r="G272" t="str">
            <v>HCM</v>
          </cell>
        </row>
        <row r="273">
          <cell r="B273" t="str">
            <v>3974</v>
          </cell>
          <cell r="C273" t="str">
            <v>WM+ HCM 520 Quốc Lộ 13</v>
          </cell>
          <cell r="D273">
            <v>0</v>
          </cell>
          <cell r="E273" t="str">
            <v>520 Quốc Lộ 13, Hiệp Bình Phước, Quận Thủ Đức, TP. Hồ Chí Minh Việt Nam</v>
          </cell>
          <cell r="F273" t="str">
            <v>Thủ Đức</v>
          </cell>
          <cell r="G273" t="str">
            <v>HCM</v>
          </cell>
        </row>
        <row r="274">
          <cell r="B274" t="str">
            <v>3976</v>
          </cell>
          <cell r="C274" t="str">
            <v>WM+ HCM  22A-24 Nguyễn Súy</v>
          </cell>
          <cell r="D274">
            <v>0</v>
          </cell>
          <cell r="E274" t="str">
            <v>22A-24 Nguyễn Súy - phường Tân Quý - quận Tân Phú - thành phố Hồ Chí Minh - Việt Nam</v>
          </cell>
          <cell r="F274" t="str">
            <v xml:space="preserve">Tân Phú </v>
          </cell>
          <cell r="G274" t="str">
            <v>HCM</v>
          </cell>
        </row>
        <row r="275">
          <cell r="B275" t="str">
            <v>3977</v>
          </cell>
          <cell r="C275" t="str">
            <v>WM+ HCM 413/39 Lê Văn Quới</v>
          </cell>
          <cell r="D275">
            <v>0</v>
          </cell>
          <cell r="E275" t="str">
            <v>413/39 Lê Văn Quới - KP 5 - phường Bình Trị Đông A - quận Bình Tân - thành phố Hồ Chí Minh - Việt Nam</v>
          </cell>
          <cell r="F275" t="str">
            <v>Bình Tân</v>
          </cell>
          <cell r="G275" t="str">
            <v>HCM</v>
          </cell>
        </row>
        <row r="276">
          <cell r="B276" t="str">
            <v>3983</v>
          </cell>
          <cell r="C276" t="str">
            <v>WM+ HCM 2672A Đường Phạm Thế Hiển</v>
          </cell>
          <cell r="D276">
            <v>0</v>
          </cell>
          <cell r="E276" t="str">
            <v>2672A Phạm Thế Hiển - phường 7 - quận 8 - thành phố Hồ Chí Minh - Việt Nam</v>
          </cell>
          <cell r="F276">
            <v>8</v>
          </cell>
          <cell r="G276" t="str">
            <v>HCM</v>
          </cell>
        </row>
        <row r="277">
          <cell r="B277" t="str">
            <v>3984</v>
          </cell>
          <cell r="C277" t="str">
            <v>WM+ HCM 148 Nguyễn Duy Cung</v>
          </cell>
          <cell r="D277">
            <v>0</v>
          </cell>
          <cell r="E277" t="str">
            <v xml:space="preserve"> 148 Nguyễn Duy Cung - phường 12 - quận Gò Vấp - thành phố Hồ Chí Minh - Việt Nam</v>
          </cell>
          <cell r="F277" t="str">
            <v>Gò Vấp</v>
          </cell>
          <cell r="G277" t="str">
            <v>HCM</v>
          </cell>
        </row>
        <row r="278">
          <cell r="B278" t="str">
            <v>3988</v>
          </cell>
          <cell r="C278" t="str">
            <v>WM+ HCM 208 Bùi Văn Ba</v>
          </cell>
          <cell r="D278">
            <v>0</v>
          </cell>
          <cell r="E278" t="str">
            <v>208 Bùi Văn Ba - KP 2 - phường Tân Thuận Đông - quận 7 - thành phố Hồ Chí Minh - Việt Nam</v>
          </cell>
          <cell r="F278">
            <v>7</v>
          </cell>
          <cell r="G278" t="str">
            <v>HCM</v>
          </cell>
        </row>
        <row r="279">
          <cell r="B279" t="str">
            <v>3996</v>
          </cell>
          <cell r="C279" t="str">
            <v>WM+ HCM 66/10A Bình Thành</v>
          </cell>
          <cell r="D279">
            <v>0</v>
          </cell>
          <cell r="E279" t="str">
            <v>66/10A Bình Thành - KP4 - phường Bình Hưng Hòa B - quận Bình Tân - thành phố Hồ Chí Minh - Việt Nam</v>
          </cell>
          <cell r="F279" t="str">
            <v>Bình Tân</v>
          </cell>
          <cell r="G279" t="str">
            <v>HCM</v>
          </cell>
        </row>
        <row r="280">
          <cell r="B280" t="str">
            <v>4012</v>
          </cell>
          <cell r="C280" t="str">
            <v>WM+ HCM 258/27 Bông Sao</v>
          </cell>
          <cell r="D280">
            <v>0</v>
          </cell>
          <cell r="E280" t="str">
            <v>258/27 Bông Sao -phường 5 - quận 8 - thành phố Hồ Chí Minh - Việt Nam</v>
          </cell>
          <cell r="F280">
            <v>8</v>
          </cell>
          <cell r="G280" t="str">
            <v>HCM</v>
          </cell>
        </row>
        <row r="281">
          <cell r="B281" t="str">
            <v>4013</v>
          </cell>
          <cell r="C281" t="str">
            <v>WM+ HCM Nền L12, Thới An</v>
          </cell>
          <cell r="D281">
            <v>0</v>
          </cell>
          <cell r="E281" t="str">
            <v>L12 Khu nhà ở Thới An - Khu phố 1 - phường Thới An - quận 12 - thành phố Hồ Chí Minh - Việt Nam</v>
          </cell>
          <cell r="F281">
            <v>12</v>
          </cell>
          <cell r="G281" t="str">
            <v>HCM</v>
          </cell>
        </row>
        <row r="282">
          <cell r="B282" t="str">
            <v>4016</v>
          </cell>
          <cell r="C282" t="str">
            <v>WM+ HCM 82 đường số 9</v>
          </cell>
          <cell r="D282">
            <v>0</v>
          </cell>
          <cell r="E282" t="str">
            <v>82 đường số 9 - KP3 - phường Bình Hưng Hòa - quận Bình Tân - thành phố Hồ Chí Minh - Việt Nam</v>
          </cell>
          <cell r="F282" t="str">
            <v>Bình Tân</v>
          </cell>
          <cell r="G282" t="str">
            <v>HCM</v>
          </cell>
        </row>
        <row r="283">
          <cell r="B283" t="str">
            <v>4027</v>
          </cell>
          <cell r="C283" t="str">
            <v>WM+ HCM 4/1D Ấp Nam Thới</v>
          </cell>
          <cell r="D283">
            <v>0</v>
          </cell>
          <cell r="E283" t="str">
            <v>4/1D Ấp Nam Thới - xã Thới Tam Thôn - huyện Hóc Môn - thành phố Hồ Chí Minh - Việt Nam</v>
          </cell>
          <cell r="F283" t="str">
            <v>H. Hóc Môn</v>
          </cell>
          <cell r="G283" t="str">
            <v>HCM</v>
          </cell>
        </row>
        <row r="284">
          <cell r="B284" t="str">
            <v>4044</v>
          </cell>
          <cell r="C284" t="str">
            <v>WM+ DNI 389 Đường N6</v>
          </cell>
          <cell r="D284" t="str">
            <v>Đồng Nai</v>
          </cell>
          <cell r="E284" t="str">
            <v>Đồng Nai</v>
          </cell>
          <cell r="F284" t="str">
            <v>Đồng Nai</v>
          </cell>
          <cell r="G284" t="str">
            <v>Tỉnh</v>
          </cell>
        </row>
        <row r="285">
          <cell r="B285" t="str">
            <v>4045</v>
          </cell>
          <cell r="C285" t="str">
            <v>WM+ HCM 92 Đất Thánh</v>
          </cell>
          <cell r="D285">
            <v>0</v>
          </cell>
          <cell r="E285" t="str">
            <v>92 Đất Thánh - phường 6 - quận Tân Bình - thành phố Hồ Chí Minh - Việt Nam</v>
          </cell>
          <cell r="F285" t="str">
            <v>Tân Bình</v>
          </cell>
          <cell r="G285" t="str">
            <v>HCM</v>
          </cell>
        </row>
        <row r="286">
          <cell r="B286" t="str">
            <v>4046</v>
          </cell>
          <cell r="C286" t="str">
            <v>WM+ HCM 486 Lê Đức Thọ</v>
          </cell>
          <cell r="D286">
            <v>0</v>
          </cell>
          <cell r="E286" t="str">
            <v>486 Lê Đức Thọ - phường 17 - quận Gò Vấp - thành phố Hồ Chí Minh - Việt Nam</v>
          </cell>
          <cell r="F286" t="str">
            <v>Gò Vấp</v>
          </cell>
          <cell r="G286" t="str">
            <v>HCM</v>
          </cell>
        </row>
        <row r="287">
          <cell r="B287" t="str">
            <v>4047</v>
          </cell>
          <cell r="C287" t="str">
            <v>WM+ HCM 04 Hoàng Thiều Hoa</v>
          </cell>
          <cell r="D287">
            <v>0</v>
          </cell>
          <cell r="E287" t="str">
            <v>04 Hoàng Thiều Hoa - phường Hiệp Tân - quận Tân Phú - thành phố Hồ Chí Minh - Việt Nam</v>
          </cell>
          <cell r="F287" t="str">
            <v xml:space="preserve">Tân Phú </v>
          </cell>
          <cell r="G287" t="str">
            <v>HCM</v>
          </cell>
        </row>
        <row r="288">
          <cell r="B288" t="str">
            <v>4055</v>
          </cell>
          <cell r="C288" t="str">
            <v>WM+ HCM 958/39 Âu Cơ</v>
          </cell>
          <cell r="D288">
            <v>0</v>
          </cell>
          <cell r="E288" t="str">
            <v>958/39 Âu Cơ - phường 14 - quận Tân Bình - thành phố Hồ Chí Minh - Việt Nam</v>
          </cell>
          <cell r="F288" t="str">
            <v>Tân Bình</v>
          </cell>
          <cell r="G288" t="str">
            <v>HCM</v>
          </cell>
        </row>
        <row r="289">
          <cell r="B289" t="str">
            <v>4056</v>
          </cell>
          <cell r="C289" t="str">
            <v>WM+ HCM 282 Nguyễn Văn Khối</v>
          </cell>
          <cell r="D289">
            <v>0</v>
          </cell>
          <cell r="E289" t="str">
            <v>282 Nguyễn Văn Khối - phường 9 - quận Gò Vấp  - thành phố Hồ Chí Minh - Việt Nam</v>
          </cell>
          <cell r="F289" t="str">
            <v>Gò Vấp</v>
          </cell>
          <cell r="G289" t="str">
            <v>HCM</v>
          </cell>
        </row>
        <row r="290">
          <cell r="B290" t="str">
            <v>4058</v>
          </cell>
          <cell r="C290" t="str">
            <v>WM+ HCM D1 Đường 672 Khu Phố 1</v>
          </cell>
          <cell r="D290" t="str">
            <v>D1- Khu phố 1, Phường Phước Long B, Quận 9, TP. Hồ Chí Minh Việt Nam</v>
          </cell>
          <cell r="E290">
            <v>0</v>
          </cell>
          <cell r="F290">
            <v>9</v>
          </cell>
          <cell r="G290" t="str">
            <v>HCM</v>
          </cell>
        </row>
        <row r="291">
          <cell r="B291" t="str">
            <v>4073</v>
          </cell>
          <cell r="C291" t="str">
            <v>WM+ HCM BS6-BS7 khu nhà ở Him Lam</v>
          </cell>
          <cell r="D291">
            <v>0</v>
          </cell>
          <cell r="E291" t="str">
            <v>BS6 - BS7 - Trệt Lửng - Block B - Lô A1 - Chung cư Florita - đường D1 - phường Tân Hưng - quận 7 - thành phố Hồ Chí Minh - Việt Nam</v>
          </cell>
          <cell r="F291">
            <v>7</v>
          </cell>
          <cell r="G291" t="str">
            <v>HCM</v>
          </cell>
        </row>
        <row r="292">
          <cell r="B292" t="str">
            <v>4074</v>
          </cell>
          <cell r="C292" t="str">
            <v>WM+ BDG 12-14-14A Tân Lập</v>
          </cell>
          <cell r="D292" t="str">
            <v>12-14-14A Tân Lập, Phường Đông Hoà, Thành phố Dĩ An, T. Bình Dương Việt Nam</v>
          </cell>
          <cell r="E292">
            <v>0</v>
          </cell>
          <cell r="F292" t="str">
            <v>Bình Dương</v>
          </cell>
          <cell r="G292" t="str">
            <v>Tỉnh</v>
          </cell>
        </row>
        <row r="293">
          <cell r="B293" t="str">
            <v>4075</v>
          </cell>
          <cell r="C293" t="str">
            <v>WM+ KHA 69 Trường Sa</v>
          </cell>
          <cell r="D293" t="str">
            <v>69 Trường Sa, Phường Phước Long, Thành phố Nha Trang, T. Khánh Hòa Việt Nam</v>
          </cell>
          <cell r="E293">
            <v>0</v>
          </cell>
          <cell r="F293" t="str">
            <v>Khánh Hòa</v>
          </cell>
          <cell r="G293" t="str">
            <v>T. Khánh Hòa</v>
          </cell>
        </row>
        <row r="294">
          <cell r="B294" t="str">
            <v>4082</v>
          </cell>
          <cell r="C294" t="str">
            <v>WM+ HCM 01.01 Tầng 1 Lô A1 số 56 Đường 66</v>
          </cell>
          <cell r="D294">
            <v>0</v>
          </cell>
          <cell r="E294" t="str">
            <v>01.01 tầng 1 Lô A1 số 56 Đường 66, P. Thảo Điền, Quận 2, TP. Hồ Chí Minh Việt Nam</v>
          </cell>
          <cell r="F294">
            <v>2</v>
          </cell>
          <cell r="G294" t="str">
            <v>HCM</v>
          </cell>
        </row>
        <row r="295">
          <cell r="B295" t="str">
            <v>4084</v>
          </cell>
          <cell r="C295" t="str">
            <v>WM+ BDG 147/4 Cách Mạng Tháng Tám</v>
          </cell>
          <cell r="D295" t="str">
            <v>147/4 Cách Mạng Tháng Tám, Phường Lái Thiêu, Thành phố Thuận An, T. Bình Dương Việt Nam</v>
          </cell>
          <cell r="E295">
            <v>0</v>
          </cell>
          <cell r="F295" t="str">
            <v>Bình Dương</v>
          </cell>
          <cell r="G295" t="str">
            <v>Tỉnh</v>
          </cell>
        </row>
        <row r="296">
          <cell r="B296" t="str">
            <v>4091</v>
          </cell>
          <cell r="C296" t="str">
            <v>WM+ HCM 217A Long Phước</v>
          </cell>
          <cell r="D296">
            <v>0</v>
          </cell>
          <cell r="E296" t="str">
            <v>217A Long Phước, Ấp Long Thuận, Phường Long Phước, Quận 9, TP. Hồ Chí Minh Việt Nam</v>
          </cell>
          <cell r="F296">
            <v>9</v>
          </cell>
          <cell r="G296" t="str">
            <v>HCM</v>
          </cell>
        </row>
        <row r="297">
          <cell r="B297" t="str">
            <v>4092</v>
          </cell>
          <cell r="C297" t="str">
            <v>WM+ BDG C3-3A_C3-05 KDC Him Lam</v>
          </cell>
          <cell r="D297" t="str">
            <v>C3-3A_C3-05 KDC Him Lam, Phú Đông, Phường An Bình, Thành phố Dĩ An, T. Bình Dương Việt Nam</v>
          </cell>
          <cell r="E297">
            <v>0</v>
          </cell>
          <cell r="F297" t="str">
            <v>Bình Dương</v>
          </cell>
          <cell r="G297" t="str">
            <v>T. Bình Dương</v>
          </cell>
        </row>
        <row r="298">
          <cell r="B298" t="str">
            <v>4096</v>
          </cell>
          <cell r="C298" t="str">
            <v>WM+ BDG 14A ĐT 743</v>
          </cell>
          <cell r="D298" t="str">
            <v>14A ĐT 743, KP Tân An, Phường Tân Đông Hiệp, Thành phố Dĩ An, T. Bình Dương Việt Nam</v>
          </cell>
          <cell r="E298">
            <v>0</v>
          </cell>
          <cell r="F298" t="str">
            <v>Bình Dương</v>
          </cell>
          <cell r="G298" t="str">
            <v>Tỉnh</v>
          </cell>
        </row>
        <row r="299">
          <cell r="B299" t="str">
            <v>4097</v>
          </cell>
          <cell r="C299" t="str">
            <v>WM+ HCM 29A Nguyễn Văn Vịnh</v>
          </cell>
          <cell r="D299">
            <v>0</v>
          </cell>
          <cell r="E299" t="str">
            <v>29A Nguyễn Văn Vịnh - phường Hiệp Tân - quận tân phú - thành phố Hồ Chí Minh - Việt Nam</v>
          </cell>
          <cell r="F299" t="str">
            <v xml:space="preserve">Tân Phú </v>
          </cell>
          <cell r="G299" t="str">
            <v>HCM</v>
          </cell>
        </row>
        <row r="300">
          <cell r="B300" t="str">
            <v>4098</v>
          </cell>
          <cell r="C300" t="str">
            <v>WM+ CTO 390Z Nguyễn Văn Cừ</v>
          </cell>
          <cell r="D300" t="str">
            <v>390Z Nguyễn Văn Cừ, Phường An Khánh, Quận Ninh Kiều, TP. Cần Thơ Việt Nam</v>
          </cell>
          <cell r="E300">
            <v>0</v>
          </cell>
          <cell r="F300" t="str">
            <v>Cần Thơ</v>
          </cell>
          <cell r="G300" t="str">
            <v>TP. Cần Thơ</v>
          </cell>
        </row>
        <row r="301">
          <cell r="B301" t="str">
            <v>4100</v>
          </cell>
          <cell r="C301" t="str">
            <v>WM+ HCM 1-3 N1, KDC P.Phú Thuận (Lacasa)</v>
          </cell>
          <cell r="D301" t="str">
            <v>1-3 N1, KDC Phường Phú Thuận (La casa), Phường Phú Thuận, Quận 7, TP. Hồ Chí Minh Việt Nam</v>
          </cell>
          <cell r="E301" t="str">
            <v>Lô 2.22 và Lô 2.23 Khu Dân Cư Lacasa - phường Phú Thuận - quận 7 - thành phố Hồ Chí Minh - Việt Nam</v>
          </cell>
          <cell r="F301">
            <v>7</v>
          </cell>
          <cell r="G301" t="str">
            <v>HCM</v>
          </cell>
        </row>
        <row r="302">
          <cell r="B302" t="str">
            <v>4131</v>
          </cell>
          <cell r="C302" t="str">
            <v>WM+ HCM Lô B, CC 312 Lạc Long Quân</v>
          </cell>
          <cell r="D302">
            <v>0</v>
          </cell>
          <cell r="E302" t="str">
            <v>Tầng Trệt - Lô B - Chung Cư 312 Lạc Long Quân - phường 5 - quận 11 - thành phố Hồ Chí Minh - Việt Nam</v>
          </cell>
          <cell r="F302">
            <v>11</v>
          </cell>
          <cell r="G302" t="str">
            <v>HCM</v>
          </cell>
        </row>
        <row r="303">
          <cell r="B303" t="str">
            <v>4132</v>
          </cell>
          <cell r="C303" t="str">
            <v>WM+ HCM Thửa 526, P. Phú Thuận</v>
          </cell>
          <cell r="D303">
            <v>0</v>
          </cell>
          <cell r="E303" t="str">
            <v>Thửa 526, P.Phú Thuận, Q7, TPHCM</v>
          </cell>
          <cell r="F303">
            <v>7</v>
          </cell>
          <cell r="G303" t="str">
            <v>HCM</v>
          </cell>
        </row>
        <row r="304">
          <cell r="B304">
            <v>4139</v>
          </cell>
          <cell r="C304" t="str">
            <v>WM+ DNI 157-159 Phan Đình Phùng</v>
          </cell>
          <cell r="D304" t="str">
            <v>157-159 Phan Đình Phùng, P. Quang Vinh, Thành phố Biên Hòa, T. Đồng Nai Việt Nam</v>
          </cell>
          <cell r="E304">
            <v>0</v>
          </cell>
          <cell r="F304" t="str">
            <v>Đồng Nai</v>
          </cell>
          <cell r="G304" t="str">
            <v>HCM</v>
          </cell>
        </row>
        <row r="305">
          <cell r="B305" t="str">
            <v>4145</v>
          </cell>
          <cell r="C305" t="str">
            <v>WM+ HCM 271 Bàu Cát</v>
          </cell>
          <cell r="D305">
            <v>0</v>
          </cell>
          <cell r="E305" t="str">
            <v>271 Bàu Cát - phường 12 - quận Tân Bình - thành phố Hồ Chí Minh - Việt Nam</v>
          </cell>
          <cell r="F305" t="str">
            <v>Tân Bình</v>
          </cell>
          <cell r="G305" t="str">
            <v>HCM</v>
          </cell>
        </row>
        <row r="306">
          <cell r="B306" t="str">
            <v>4146</v>
          </cell>
          <cell r="C306" t="str">
            <v>WM+ HCM Lô BC1, tầng trệt, khu BC</v>
          </cell>
          <cell r="D306">
            <v>0</v>
          </cell>
          <cell r="E306" t="str">
            <v>Lô BC1 - Tầng Trệt - Khu B-C - Chung cư D1 - KDC phú lợi 1 - Phạm Thế Hiển - phường 7 - quận 8 - thành phố Hồ Chí Minh - Việt Nam</v>
          </cell>
          <cell r="F306">
            <v>8</v>
          </cell>
          <cell r="G306" t="str">
            <v>HCM</v>
          </cell>
        </row>
        <row r="307">
          <cell r="B307" t="str">
            <v>4147</v>
          </cell>
          <cell r="C307" t="str">
            <v>WM+ HCM 17/41 Thanh Đa</v>
          </cell>
          <cell r="D307">
            <v>0</v>
          </cell>
          <cell r="E307" t="str">
            <v>17/41 Thanh Đa - phường 27 - quận Bình Thạnh - thành phố Hồ Chí Minh - Việt Nam</v>
          </cell>
          <cell r="F307" t="str">
            <v>Bình Thạnh</v>
          </cell>
          <cell r="G307" t="str">
            <v>HCM</v>
          </cell>
        </row>
        <row r="308">
          <cell r="B308" t="str">
            <v>4148</v>
          </cell>
          <cell r="C308" t="str">
            <v>WM+ HCM 23/2 Trần Văn Mười</v>
          </cell>
          <cell r="D308">
            <v>0</v>
          </cell>
          <cell r="E308" t="str">
            <v>23/2 Trần Văn Mười - xã Xuân Thới Thượng  - huyện Hóc Môn - thành phố Hồ Chí Minh - Việt Nam</v>
          </cell>
          <cell r="F308" t="str">
            <v>H. Hóc Môn</v>
          </cell>
          <cell r="G308" t="str">
            <v>HCM</v>
          </cell>
        </row>
        <row r="309">
          <cell r="B309" t="str">
            <v>4149</v>
          </cell>
          <cell r="C309" t="str">
            <v>WM+ HCM 121 Lê Niệm</v>
          </cell>
          <cell r="D309">
            <v>0</v>
          </cell>
          <cell r="E309" t="str">
            <v>121 Lê Niệm - phường Phú Thạnh - quận Tân Phú - thành phố Hồ Chí Minh - Việt Nam</v>
          </cell>
          <cell r="F309" t="str">
            <v xml:space="preserve">Tân Phú </v>
          </cell>
          <cell r="G309" t="str">
            <v>HCM</v>
          </cell>
        </row>
        <row r="310">
          <cell r="B310" t="str">
            <v>4151</v>
          </cell>
          <cell r="C310" t="str">
            <v>WM+ HCM Trệt Block B 04 Phan Chu Trinh</v>
          </cell>
          <cell r="D310">
            <v>0</v>
          </cell>
          <cell r="E310" t="str">
            <v>Tầng trệt - block B - số 4 Phan Chu Trinh - phường 12 - quận Bình thạnh - thành phố Hồ Chí Minh - Việt Nam</v>
          </cell>
          <cell r="F310" t="str">
            <v>Bình Thạnh</v>
          </cell>
          <cell r="G310" t="str">
            <v>HCM</v>
          </cell>
        </row>
        <row r="311">
          <cell r="B311" t="str">
            <v>4152</v>
          </cell>
          <cell r="C311" t="str">
            <v>WM+ HCM 186 đường số 1</v>
          </cell>
          <cell r="D311">
            <v>0</v>
          </cell>
          <cell r="E311" t="str">
            <v>186 đường số 1 - phường 16 - quận Gò Vấp - thành phố Hồ Chí Minh - Việt Nam</v>
          </cell>
          <cell r="F311" t="str">
            <v>Gò Vấp</v>
          </cell>
          <cell r="G311" t="str">
            <v>HCM</v>
          </cell>
        </row>
        <row r="312">
          <cell r="B312" t="str">
            <v>4154</v>
          </cell>
          <cell r="C312" t="str">
            <v>WM+ HCM 197-199 đường số 12</v>
          </cell>
          <cell r="D312">
            <v>0</v>
          </cell>
          <cell r="E312" t="str">
            <v>197-199 đường số 12 - phường Bình Hưng Hòa - quận Bình Tân - thành phố Hồ Chí Minh - Việt Nam</v>
          </cell>
          <cell r="F312" t="str">
            <v>Bình Tân</v>
          </cell>
          <cell r="G312" t="str">
            <v>HCM</v>
          </cell>
        </row>
        <row r="313">
          <cell r="B313" t="str">
            <v>4158</v>
          </cell>
          <cell r="C313" t="str">
            <v>WM+ HCM 202A Quốc Lộ 13 cũ</v>
          </cell>
          <cell r="D313">
            <v>0</v>
          </cell>
          <cell r="E313" t="str">
            <v>202A Quốc lộ 13 cũ, KP1, P. Hiệp Bình Phước, Quận Thủ Đức, TP. Hồ Chí Minh Việt Nam</v>
          </cell>
          <cell r="F313" t="str">
            <v>Thủ Đức</v>
          </cell>
          <cell r="G313" t="str">
            <v>HCM</v>
          </cell>
        </row>
        <row r="314">
          <cell r="B314" t="str">
            <v>4163</v>
          </cell>
          <cell r="C314" t="str">
            <v>WM+ DNI 3.9 Nguyễn Văn Tỏ</v>
          </cell>
          <cell r="D314" t="str">
            <v>Đồng Nai</v>
          </cell>
          <cell r="E314" t="str">
            <v>Đồng Nai</v>
          </cell>
          <cell r="F314" t="str">
            <v>Đồng Nai</v>
          </cell>
          <cell r="G314" t="str">
            <v>Tỉnh</v>
          </cell>
        </row>
        <row r="315">
          <cell r="B315" t="str">
            <v>4165</v>
          </cell>
          <cell r="C315" t="str">
            <v>WM+ HCM 209/48 Tôn Thất Thuyết</v>
          </cell>
          <cell r="D315">
            <v>0</v>
          </cell>
          <cell r="E315" t="str">
            <v>209/48 Tôn Thất Thuyết - phường 3 -  quận 4 - thành phố Hồ Chí Minh - Việt Nam</v>
          </cell>
          <cell r="F315">
            <v>4</v>
          </cell>
          <cell r="G315" t="str">
            <v>HCM</v>
          </cell>
        </row>
        <row r="316">
          <cell r="B316" t="str">
            <v>4181</v>
          </cell>
          <cell r="C316" t="str">
            <v>WM+ BDG CC Hiệp Thành 3</v>
          </cell>
          <cell r="D316" t="str">
            <v>Tầng Trệt, Khối D, CC Hiệp Thành 3, P. Hiệp Thành, Thành Phố Thủ Dầu Một, T. Bình Dương Việt Nam</v>
          </cell>
          <cell r="E316">
            <v>0</v>
          </cell>
          <cell r="F316" t="str">
            <v>Bình Dương</v>
          </cell>
          <cell r="G316" t="str">
            <v>T. Bình Dương</v>
          </cell>
        </row>
        <row r="317">
          <cell r="B317" t="str">
            <v>4182</v>
          </cell>
          <cell r="C317" t="str">
            <v>WM+ BDG 06 Đoàn Thị Kìa</v>
          </cell>
          <cell r="D317" t="str">
            <v>06 Đoàn Thị Kìa, P. Tân Đông Hiệp, Thành phố Dĩ An, T. Bình Dương Việt Nam</v>
          </cell>
          <cell r="E317">
            <v>0</v>
          </cell>
          <cell r="F317" t="str">
            <v>Bình Dương</v>
          </cell>
          <cell r="G317" t="str">
            <v>Tỉnh</v>
          </cell>
        </row>
        <row r="318">
          <cell r="B318" t="str">
            <v>4186</v>
          </cell>
          <cell r="C318" t="str">
            <v>WM+ DNI 89 Tổ 9, Tân Hiệp</v>
          </cell>
          <cell r="D318" t="str">
            <v>89 Tổ 9, KP1, P.Tân Hiệp, Thành phố Biên Hòa, T. Đồng Nai Việt Nam</v>
          </cell>
          <cell r="E318">
            <v>0</v>
          </cell>
          <cell r="F318" t="str">
            <v>Đồng Nai</v>
          </cell>
          <cell r="G318" t="str">
            <v>T. Đồng Nai</v>
          </cell>
        </row>
        <row r="319">
          <cell r="B319" t="str">
            <v>4187</v>
          </cell>
          <cell r="C319" t="str">
            <v>WM+ DNI 19/5 Cách Mạng Tháng 8</v>
          </cell>
          <cell r="D319" t="str">
            <v>19/5 đường Cách Mạng Tháng 8, Phường Quang Vinh, Thành phố Biên Hòa, T. Đồng Nai Việt Nam</v>
          </cell>
          <cell r="E319">
            <v>0</v>
          </cell>
          <cell r="F319" t="str">
            <v>Đồng Nai</v>
          </cell>
          <cell r="G319" t="str">
            <v>T. Đồng Nai</v>
          </cell>
        </row>
        <row r="320">
          <cell r="B320" t="str">
            <v>4193</v>
          </cell>
          <cell r="C320" t="str">
            <v>WM+ HCM 2 Lê Lợi</v>
          </cell>
          <cell r="D320">
            <v>0</v>
          </cell>
          <cell r="E320" t="str">
            <v>2 Lê Lợi - phường 4 - quận Gò Vấp - thành phố Hồ Chí Minh - Việt Nam</v>
          </cell>
          <cell r="F320" t="str">
            <v>Gò Vấp</v>
          </cell>
          <cell r="G320" t="str">
            <v>HCM</v>
          </cell>
        </row>
        <row r="321">
          <cell r="B321" t="str">
            <v>4194</v>
          </cell>
          <cell r="C321" t="str">
            <v>WM+ HCM 755 Lê Đức Thọ</v>
          </cell>
          <cell r="D321">
            <v>0</v>
          </cell>
          <cell r="E321" t="str">
            <v>755 Lê Đức Thọ - phường 16 - quận Gò Vấp - thành phố Hồ Chí Minh - Việt Nam</v>
          </cell>
          <cell r="F321" t="str">
            <v>Gò Vấp</v>
          </cell>
          <cell r="G321" t="str">
            <v>HCM</v>
          </cell>
        </row>
        <row r="322">
          <cell r="B322" t="str">
            <v>4200</v>
          </cell>
          <cell r="C322" t="str">
            <v>WM+ HCM 37 Hồ Hảo Hớn</v>
          </cell>
          <cell r="D322">
            <v>0</v>
          </cell>
          <cell r="E322" t="str">
            <v>37 Hồ Hảo Hớn - phường Cô Giang - quận 1 - thành phố Hồ Chí Minh - Việt Nam</v>
          </cell>
          <cell r="F322">
            <v>1</v>
          </cell>
          <cell r="G322" t="str">
            <v>HCM</v>
          </cell>
        </row>
        <row r="323">
          <cell r="B323" t="str">
            <v>4202</v>
          </cell>
          <cell r="C323" t="str">
            <v>WM+ HCM 28 Trần Tử Bình</v>
          </cell>
          <cell r="D323">
            <v>0</v>
          </cell>
          <cell r="E323" t="str">
            <v>28 Trần Tử Bình - xã Tân Thông Hội - huyện Củ Chi - thành phố Hồ Chí Minh - Việt Nam</v>
          </cell>
          <cell r="F323" t="str">
            <v>H. Củ Chi</v>
          </cell>
          <cell r="G323" t="str">
            <v>HCM</v>
          </cell>
        </row>
        <row r="324">
          <cell r="B324" t="str">
            <v>4203</v>
          </cell>
          <cell r="C324" t="str">
            <v>WM+ HCM TS 2.0.03 Trệt CC The Tresor</v>
          </cell>
          <cell r="D324">
            <v>0</v>
          </cell>
          <cell r="E324" t="str">
            <v>TS2.0.03  - Tầng 1 - Khối Tháp TS2 - the Tresor - 39-39B Bến Vân Đồn - phường 12 - quận 4 - thành phố Hồ Chí Minh - Việt Nam</v>
          </cell>
          <cell r="F324">
            <v>4</v>
          </cell>
          <cell r="G324" t="str">
            <v>HCM</v>
          </cell>
        </row>
        <row r="325">
          <cell r="B325" t="str">
            <v>4205</v>
          </cell>
          <cell r="C325" t="str">
            <v>WM+ HCM A-0.04 Ehome 3 Tây Sài Gòn</v>
          </cell>
          <cell r="D325">
            <v>0</v>
          </cell>
          <cell r="E325" t="str">
            <v>A-0.04 - Block A0 - Tầng Trệt - KCH Ehome 3 Tây Sài Gòn - đường Hồ Học Lãm - phường An Lạc - quận Bình Tân - thành phố Hồ Chí Minh</v>
          </cell>
          <cell r="F325" t="str">
            <v>Bình Tân</v>
          </cell>
          <cell r="G325" t="str">
            <v>HCM</v>
          </cell>
        </row>
        <row r="326">
          <cell r="B326" t="str">
            <v>4207</v>
          </cell>
          <cell r="C326" t="str">
            <v>WM+ HCM 314 Phú Thọ Hòa</v>
          </cell>
          <cell r="D326">
            <v>0</v>
          </cell>
          <cell r="E326" t="str">
            <v>314 Phú Thọ Hòa - phường Phú Thọ Hòa -quận Tân Phú - thành phố Hồ Chí Minh - Việt Nam</v>
          </cell>
          <cell r="F326" t="str">
            <v xml:space="preserve">Tân Phú </v>
          </cell>
          <cell r="G326" t="str">
            <v>HCM</v>
          </cell>
        </row>
        <row r="327">
          <cell r="B327" t="str">
            <v>4223</v>
          </cell>
          <cell r="C327" t="str">
            <v>WM+ HCM 590/32 Phan Văn Trị</v>
          </cell>
          <cell r="D327">
            <v>0</v>
          </cell>
          <cell r="E327" t="str">
            <v>590/32 Phan Văn Trị - phường 7 - quận Gò Vấp  - thành phố Hồ Chí Minh - Việt Nam</v>
          </cell>
          <cell r="F327" t="str">
            <v>Gò Vấp</v>
          </cell>
          <cell r="G327" t="str">
            <v>HCM</v>
          </cell>
        </row>
        <row r="328">
          <cell r="B328" t="str">
            <v>4224</v>
          </cell>
          <cell r="C328" t="str">
            <v>WM+ VTU 1481 đường 30/4</v>
          </cell>
          <cell r="D328" t="str">
            <v>1481 đường 30/4, P. 12, Thành phố Vũng Tàu, T. Bà Rịa - Vũng Tàu Việt Nam</v>
          </cell>
          <cell r="E328">
            <v>0</v>
          </cell>
          <cell r="F328" t="str">
            <v>Vũng Tàu</v>
          </cell>
          <cell r="G328" t="str">
            <v>T. Bà Rịa - Vũng Tàu</v>
          </cell>
        </row>
        <row r="329">
          <cell r="B329" t="str">
            <v>4226</v>
          </cell>
          <cell r="C329" t="str">
            <v>WM+ HCM 96 Lâm Văn Bền</v>
          </cell>
          <cell r="D329">
            <v>0</v>
          </cell>
          <cell r="E329" t="str">
            <v>96 Lâm Văn Bền - phường Tân Kiểng - quận 7 - thành phố Hồ Chí Minh - Việt Nam</v>
          </cell>
          <cell r="F329">
            <v>7</v>
          </cell>
          <cell r="G329" t="str">
            <v>HCM</v>
          </cell>
        </row>
        <row r="330">
          <cell r="B330" t="str">
            <v>4227</v>
          </cell>
          <cell r="C330" t="str">
            <v>WM+ DNI 869 Hoàng Tam Kỳ</v>
          </cell>
          <cell r="D330" t="str">
            <v>Đồng Nai</v>
          </cell>
          <cell r="E330" t="str">
            <v>Đồng Nai</v>
          </cell>
          <cell r="F330" t="str">
            <v>Đồng Nai</v>
          </cell>
          <cell r="G330" t="str">
            <v>Tỉnh</v>
          </cell>
        </row>
        <row r="331">
          <cell r="B331" t="str">
            <v>4229</v>
          </cell>
          <cell r="C331" t="str">
            <v>WM+ HCM TM02-CH3, Cityland PH</v>
          </cell>
          <cell r="D331">
            <v>0</v>
          </cell>
          <cell r="E331" t="str">
            <v>0.08 Tầng 1 - chung cư CH3 - KDC city Land - đường số 8 - phường 10 - quận Gò Vấp - thành phố Hồ Chí Minh - Việt Nam</v>
          </cell>
          <cell r="F331" t="str">
            <v>Gò Vấp</v>
          </cell>
          <cell r="G331" t="str">
            <v>HCM</v>
          </cell>
        </row>
        <row r="332">
          <cell r="B332" t="str">
            <v>4235</v>
          </cell>
          <cell r="C332" t="str">
            <v>WM+ HCM Tầng 1 Lô A, CC XI Riverview</v>
          </cell>
          <cell r="D332">
            <v>0</v>
          </cell>
          <cell r="E332" t="str">
            <v>Tầng 1 Lô A CC XI Riverview 190 Nguyễn Văn Hưởng, P. Thảo Điền, Quận 2, TP. Hồ Chí Minh Việt Nam</v>
          </cell>
          <cell r="F332">
            <v>2</v>
          </cell>
          <cell r="G332" t="str">
            <v>HCM</v>
          </cell>
        </row>
        <row r="333">
          <cell r="B333" t="str">
            <v>4239</v>
          </cell>
          <cell r="C333" t="str">
            <v>WM+ HCM CC Lexington</v>
          </cell>
          <cell r="D333" t="str">
            <v>Chung Cư Lexington, P. An Phú, Quận 2, TP. Hồ Chí Minh Việt Nam</v>
          </cell>
          <cell r="E333">
            <v>0</v>
          </cell>
          <cell r="F333">
            <v>2</v>
          </cell>
          <cell r="G333" t="str">
            <v>HCM</v>
          </cell>
        </row>
        <row r="334">
          <cell r="B334" t="str">
            <v>4240</v>
          </cell>
          <cell r="C334" t="str">
            <v>WM+ BDG 7, DT746, KP Khánh Hội</v>
          </cell>
          <cell r="D334" t="str">
            <v>số 7, DT746, KP Khánh Hội, P. Tân Phước Khánh, Thị xã Tân Uyên, T. Bình Dương Việt Nam</v>
          </cell>
          <cell r="E334">
            <v>0</v>
          </cell>
          <cell r="F334" t="str">
            <v>Bình Dương</v>
          </cell>
          <cell r="G334" t="str">
            <v>T. Bình Dương</v>
          </cell>
        </row>
        <row r="335">
          <cell r="B335" t="str">
            <v>4242</v>
          </cell>
          <cell r="C335" t="str">
            <v>WM+ HCM 344 Đất Mới</v>
          </cell>
          <cell r="D335">
            <v>0</v>
          </cell>
          <cell r="E335" t="str">
            <v>344 Đất Mới - phường Bình Trị Đông - quận Bình Tân - thành phố Hồ Chí Minh - Việt Nam</v>
          </cell>
          <cell r="F335" t="str">
            <v>Bình Tân</v>
          </cell>
          <cell r="G335" t="str">
            <v>HCM</v>
          </cell>
        </row>
        <row r="336">
          <cell r="B336" t="str">
            <v>4250</v>
          </cell>
          <cell r="C336" t="str">
            <v>WM+ HCM 84 Gò Ô Môi</v>
          </cell>
          <cell r="D336">
            <v>0</v>
          </cell>
          <cell r="E336" t="str">
            <v>84 Gò Ô Môi, KP2, Phường Phú Thuận, Q7, TP HCM</v>
          </cell>
          <cell r="F336">
            <v>7</v>
          </cell>
          <cell r="G336" t="str">
            <v>HCM</v>
          </cell>
        </row>
        <row r="337">
          <cell r="B337" t="str">
            <v>4251</v>
          </cell>
          <cell r="C337" t="str">
            <v>WM+ HCM 61/43 Đường số 48</v>
          </cell>
          <cell r="D337">
            <v>0</v>
          </cell>
          <cell r="E337" t="str">
            <v>61/43 Đường Số 48, KP6, Phường Hiệp Bình Chánh, Quận Thủ Đức, TP. Hồ Chí Minh Việt Nam</v>
          </cell>
          <cell r="F337" t="str">
            <v>Thủ Đức</v>
          </cell>
          <cell r="G337" t="str">
            <v>HCM</v>
          </cell>
        </row>
        <row r="338">
          <cell r="B338" t="str">
            <v>4264</v>
          </cell>
          <cell r="C338" t="str">
            <v>WM+ HCM 87 Trần Quang Diệu</v>
          </cell>
          <cell r="D338">
            <v>0</v>
          </cell>
          <cell r="E338" t="str">
            <v>87 Trần Quang Diệu - phường 13 - quận 3 - thành phố Hồ Chí Minh - Việt Nam</v>
          </cell>
          <cell r="F338">
            <v>3</v>
          </cell>
          <cell r="G338" t="str">
            <v>HCM</v>
          </cell>
        </row>
        <row r="339">
          <cell r="B339" t="str">
            <v>4268</v>
          </cell>
          <cell r="C339" t="str">
            <v>WM+ HCM 188 Hiệp Bình</v>
          </cell>
          <cell r="D339">
            <v>0</v>
          </cell>
          <cell r="E339" t="str">
            <v>188 Hiệp Bình, KP8, Phường Hiệp Bình Chánh, Quận Thủ Đức, TP. Hồ Chí Minh Việt Nam</v>
          </cell>
          <cell r="F339" t="str">
            <v>Thủ Đức</v>
          </cell>
          <cell r="G339" t="str">
            <v>HCM</v>
          </cell>
        </row>
        <row r="340">
          <cell r="B340" t="str">
            <v>4278</v>
          </cell>
          <cell r="C340" t="str">
            <v>WM+ CTO 163H-163H/7 Nguyễn Văn Cừ</v>
          </cell>
          <cell r="D340" t="str">
            <v>163H-163H/7 Nguyễn Văn Cừ nối dài, Phường An Khánh, Quận Ninh Kiều, TP. Cần Thơ Việt Nam</v>
          </cell>
          <cell r="E340">
            <v>0</v>
          </cell>
          <cell r="F340" t="str">
            <v>Cần Thơ</v>
          </cell>
          <cell r="G340" t="str">
            <v>TP. Cần Thơ</v>
          </cell>
        </row>
        <row r="341">
          <cell r="B341" t="str">
            <v>4281</v>
          </cell>
          <cell r="C341" t="str">
            <v>WM+ HCM 002 Tầng trệt CC Sunrise</v>
          </cell>
          <cell r="D341">
            <v>0</v>
          </cell>
          <cell r="E341" t="str">
            <v>0.02 - tầng trệt Block V4 - Sunrise City - South Towers - 23 Nguyễn Hữu Thọ - phường Tân Hưng - quận 7 - thành phố Hồ Chí Minh - Việt Nam</v>
          </cell>
          <cell r="F341">
            <v>7</v>
          </cell>
          <cell r="G341" t="str">
            <v>HCM</v>
          </cell>
        </row>
        <row r="342">
          <cell r="B342" t="str">
            <v>4285</v>
          </cell>
          <cell r="C342" t="str">
            <v>WM+ HCM 20H9-21H9 Đường DD11</v>
          </cell>
          <cell r="D342">
            <v>0</v>
          </cell>
          <cell r="E342" t="str">
            <v>20H9-21H9 đường DD11 (KDC An Sương), KP 4, P.Tân Hưng Thuận, Q.12, TP HCM</v>
          </cell>
          <cell r="F342">
            <v>12</v>
          </cell>
          <cell r="G342" t="str">
            <v>HCM</v>
          </cell>
        </row>
        <row r="343">
          <cell r="B343" t="str">
            <v>4290</v>
          </cell>
          <cell r="C343" t="str">
            <v>WM+ HCM 13/134 Trần Văn Hoàng</v>
          </cell>
          <cell r="D343">
            <v>0</v>
          </cell>
          <cell r="E343" t="str">
            <v>13/134 Trần Văn Hoàng, Phường 9, Quận Tân Bình, TP HCM</v>
          </cell>
          <cell r="F343" t="str">
            <v>Tân Bình</v>
          </cell>
          <cell r="G343" t="str">
            <v>HCM</v>
          </cell>
        </row>
        <row r="344">
          <cell r="B344" t="str">
            <v>4293</v>
          </cell>
          <cell r="C344" t="str">
            <v>WM+ HCM 270 Man Thiện</v>
          </cell>
          <cell r="D344">
            <v>0</v>
          </cell>
          <cell r="E344" t="str">
            <v>270 Man Thiện, khu phố 5, Phường Tăng Nhơn Phú A, Quận 9, TP. Hồ Chí Minh Việt Nam</v>
          </cell>
          <cell r="F344">
            <v>9</v>
          </cell>
          <cell r="G344" t="str">
            <v>HCM</v>
          </cell>
        </row>
        <row r="345">
          <cell r="B345" t="str">
            <v>4296</v>
          </cell>
          <cell r="C345" t="str">
            <v>WM+ CTO 90A2-92A2 KDC Hưng Phú 1</v>
          </cell>
          <cell r="D345" t="str">
            <v>90A2-92A2 KDC Hưng Phú 1, P. Hưng Phú, Quận Cái Răng, TP. Cần Thơ Việt Nam</v>
          </cell>
          <cell r="E345">
            <v>0</v>
          </cell>
          <cell r="F345" t="str">
            <v>Cần Thơ</v>
          </cell>
          <cell r="G345" t="str">
            <v>TP. Cần Thơ</v>
          </cell>
        </row>
        <row r="346">
          <cell r="B346" t="str">
            <v>4297</v>
          </cell>
          <cell r="C346" t="str">
            <v>WM+ VTU 40 Đô Lương</v>
          </cell>
          <cell r="D346" t="str">
            <v>40 Đô Lương, Phường 11, Thành phố Vũng Tàu, T. Bà Rịa - Vũng Tàu Việt Nam</v>
          </cell>
          <cell r="E346">
            <v>0</v>
          </cell>
          <cell r="F346" t="str">
            <v>Vũng Tàu</v>
          </cell>
          <cell r="G346" t="str">
            <v>T. Bà Rịa - Vũng Tàu</v>
          </cell>
        </row>
        <row r="347">
          <cell r="B347" t="str">
            <v>4303</v>
          </cell>
          <cell r="C347" t="str">
            <v>WM+ HCM Trệt CC 36 Trịnh Đình Thảo</v>
          </cell>
          <cell r="D347">
            <v>0</v>
          </cell>
          <cell r="E347" t="str">
            <v>Khu TM Tầng trệt, tháp A, KCH 36 Trịnh Đình Thảo, P.Hòa Thạnh, Q.Tân Phú, TP Hồ Chí Minh</v>
          </cell>
          <cell r="F347" t="str">
            <v xml:space="preserve">Tân Phú </v>
          </cell>
          <cell r="G347" t="str">
            <v>HCM</v>
          </cell>
        </row>
        <row r="348">
          <cell r="B348" t="str">
            <v>4311</v>
          </cell>
          <cell r="C348" t="str">
            <v>WM+ HCM 65-65A-B-C Nguyễn Đỗ Cung</v>
          </cell>
          <cell r="D348">
            <v>0</v>
          </cell>
          <cell r="E348" t="str">
            <v>65-65A-65B-65C Nguyễn Đỗ Cung , Phường Tây Thạnh, Quận Tân Phú, TP HCM</v>
          </cell>
          <cell r="F348" t="str">
            <v xml:space="preserve">Tân Phú </v>
          </cell>
          <cell r="G348" t="str">
            <v>HCM</v>
          </cell>
        </row>
        <row r="349">
          <cell r="B349" t="str">
            <v>4312</v>
          </cell>
          <cell r="C349" t="str">
            <v>WM+ HCM 8A đường số 12</v>
          </cell>
          <cell r="D349">
            <v>0</v>
          </cell>
          <cell r="E349" t="str">
            <v>8A đường số 12, KP2, P. Hiệp Bình Phước, Quận Thủ Đức, TP. Hồ Chí Minh Việt Nam</v>
          </cell>
          <cell r="F349" t="str">
            <v>Thủ Đức</v>
          </cell>
          <cell r="G349" t="str">
            <v>HCM</v>
          </cell>
        </row>
        <row r="350">
          <cell r="B350" t="str">
            <v>4313</v>
          </cell>
          <cell r="C350" t="str">
            <v>WM+ HCM A01-05, T1, CC Golden Star</v>
          </cell>
          <cell r="D350">
            <v>0</v>
          </cell>
          <cell r="E350" t="str">
            <v>A01-05, tầng 1, CC The Golden Star, 72 Nguyễn Thị Thập, p.Bình Thuận, Q.7, TPHCM</v>
          </cell>
          <cell r="F350">
            <v>7</v>
          </cell>
          <cell r="G350" t="str">
            <v>HCM</v>
          </cell>
        </row>
        <row r="351">
          <cell r="B351" t="str">
            <v>4314</v>
          </cell>
          <cell r="C351" t="str">
            <v>WM+ CTO 83-85 Nguyễn Hiền</v>
          </cell>
          <cell r="D351" t="str">
            <v>83-85 Nguyễn Hiền, P. An Khánh, Quận Ninh Kiều, TP. Cần Thơ Việt Nam</v>
          </cell>
          <cell r="E351">
            <v>0</v>
          </cell>
          <cell r="F351" t="str">
            <v>Cần Thơ</v>
          </cell>
          <cell r="G351" t="str">
            <v>TP. Cần Thơ</v>
          </cell>
        </row>
        <row r="352">
          <cell r="B352" t="str">
            <v>4318</v>
          </cell>
          <cell r="C352" t="str">
            <v>WM+ BDG thửa 1647 khu Mỹ Phước</v>
          </cell>
          <cell r="D352" t="str">
            <v>Thửa 1647 khu TM-DV-TĐC Mỹ Phước, P.Thới Hòa, Thị xã Bến Cát, T. Bình Dương Việt Nam</v>
          </cell>
          <cell r="E352">
            <v>0</v>
          </cell>
          <cell r="F352" t="str">
            <v>Bình Dương</v>
          </cell>
          <cell r="G352" t="str">
            <v>T. Bình Dương</v>
          </cell>
        </row>
        <row r="353">
          <cell r="B353" t="str">
            <v>4319</v>
          </cell>
          <cell r="C353" t="str">
            <v>WM+ HCM 492-494 đường số 7</v>
          </cell>
          <cell r="D353">
            <v>0</v>
          </cell>
          <cell r="E353" t="str">
            <v>492-494 đường số 7, P. Tân Tạo, Q. Bình Tân, Tp HCM</v>
          </cell>
          <cell r="F353" t="str">
            <v>Bình Tân</v>
          </cell>
          <cell r="G353" t="str">
            <v>HCM</v>
          </cell>
        </row>
        <row r="354">
          <cell r="B354" t="str">
            <v>4320</v>
          </cell>
          <cell r="C354" t="str">
            <v>WM+ HCM 85-87 đường số 6</v>
          </cell>
          <cell r="D354">
            <v>0</v>
          </cell>
          <cell r="E354" t="str">
            <v>85-87 đường số 6, KDC Phường Phú Hữu, Quận 9, TP. Hồ Chí Minh Việt Nam</v>
          </cell>
          <cell r="F354">
            <v>9</v>
          </cell>
          <cell r="G354" t="str">
            <v>HCM</v>
          </cell>
        </row>
        <row r="355">
          <cell r="B355" t="str">
            <v>4321</v>
          </cell>
          <cell r="C355" t="str">
            <v>WM+ HCM 45 Gò Dưa</v>
          </cell>
          <cell r="D355" t="str">
            <v>45 Gò Dưa, KP4, P.Tam Bình, Quận Thủ Đức, T</v>
          </cell>
          <cell r="E355">
            <v>0</v>
          </cell>
          <cell r="F355" t="str">
            <v>Thủ Đức</v>
          </cell>
          <cell r="G355" t="str">
            <v>HCM</v>
          </cell>
        </row>
        <row r="356">
          <cell r="B356" t="str">
            <v>4323</v>
          </cell>
          <cell r="C356" t="str">
            <v>WM+ HCM 563 Lê Văn Khương</v>
          </cell>
          <cell r="D356">
            <v>0</v>
          </cell>
          <cell r="E356" t="str">
            <v>563 Lê Văn Khương, KP 5, P.Hiệp Thành, Q.12, TPHCM</v>
          </cell>
          <cell r="F356">
            <v>12</v>
          </cell>
          <cell r="G356" t="str">
            <v>HCM</v>
          </cell>
        </row>
        <row r="357">
          <cell r="B357" t="str">
            <v>4324</v>
          </cell>
          <cell r="C357" t="str">
            <v>WM+ DNI A32 đường D5</v>
          </cell>
          <cell r="D357" t="str">
            <v>A32 đường D5, Phường Thống Nhất, Thành phố Biên Hòa, T. Đồng Nai Việt Nam</v>
          </cell>
          <cell r="E357">
            <v>0</v>
          </cell>
          <cell r="F357" t="str">
            <v>Đồng Nai</v>
          </cell>
          <cell r="G357" t="str">
            <v>Tỉnh</v>
          </cell>
        </row>
        <row r="358">
          <cell r="B358" t="str">
            <v>4330</v>
          </cell>
          <cell r="C358" t="str">
            <v>WM+ HCM SCB-01-21 Sunrise City view</v>
          </cell>
          <cell r="D358">
            <v>0</v>
          </cell>
          <cell r="E358" t="str">
            <v>SCB 01-21 tại dự án Sunrise Cityview số 33 Nguyễn Hữu Thọ, P. Tân Hưng, Quận 7, TP Hồ Chí Minh</v>
          </cell>
          <cell r="F358">
            <v>7</v>
          </cell>
          <cell r="G358" t="str">
            <v>HCM</v>
          </cell>
        </row>
        <row r="359">
          <cell r="B359" t="str">
            <v>4332</v>
          </cell>
          <cell r="C359" t="str">
            <v>WM+ HCM 94 đường số 4</v>
          </cell>
          <cell r="D359">
            <v>0</v>
          </cell>
          <cell r="E359" t="str">
            <v>94 đường số 4, kp 3, p Bình Hưng Hòa A, q.Bình Tân, TP HCM</v>
          </cell>
          <cell r="F359" t="str">
            <v>Bình Tân</v>
          </cell>
          <cell r="G359" t="str">
            <v>HCM</v>
          </cell>
        </row>
        <row r="360">
          <cell r="B360" t="str">
            <v>4336</v>
          </cell>
          <cell r="C360" t="str">
            <v>WM+ HCM 07 Nguyễn Duy Dương</v>
          </cell>
          <cell r="D360">
            <v>0</v>
          </cell>
          <cell r="E360" t="str">
            <v xml:space="preserve">07 Nguyễn Duy Dương, Q5, TPHCM </v>
          </cell>
          <cell r="F360">
            <v>5</v>
          </cell>
          <cell r="G360" t="str">
            <v>HCM</v>
          </cell>
        </row>
        <row r="361">
          <cell r="B361" t="str">
            <v>4345</v>
          </cell>
          <cell r="C361" t="str">
            <v>WM+ HCM 506/61 Nguyễn Ảnh Thủ</v>
          </cell>
          <cell r="D361">
            <v>0</v>
          </cell>
          <cell r="E361" t="str">
            <v>506/61 Nguyễn Ảnh Thủ, kp 4, p Hiệp Thành, q.12, Tp HCM</v>
          </cell>
          <cell r="F361">
            <v>12</v>
          </cell>
          <cell r="G361" t="str">
            <v>HCM</v>
          </cell>
        </row>
        <row r="362">
          <cell r="B362" t="str">
            <v>4349</v>
          </cell>
          <cell r="C362" t="str">
            <v>WM+ HCM 496/12 Dương Quảng Hàm</v>
          </cell>
          <cell r="D362">
            <v>0</v>
          </cell>
          <cell r="E362" t="str">
            <v>496/12 Dương Quảng Hàm, P.6, Q.Gò Vấp, TPHCM</v>
          </cell>
          <cell r="F362" t="str">
            <v>Gò Vấp</v>
          </cell>
          <cell r="G362" t="str">
            <v>HCM</v>
          </cell>
        </row>
        <row r="363">
          <cell r="B363" t="str">
            <v>4350</v>
          </cell>
          <cell r="C363" t="str">
            <v>WM+ HCM 39 Thép Mới</v>
          </cell>
          <cell r="D363">
            <v>0</v>
          </cell>
          <cell r="E363" t="str">
            <v>39 Thép Mới, P12, Q. Tân Bình, TP HCM</v>
          </cell>
          <cell r="F363" t="str">
            <v>Tân Bình</v>
          </cell>
          <cell r="G363" t="str">
            <v>HCM</v>
          </cell>
        </row>
        <row r="364">
          <cell r="B364" t="str">
            <v>4351</v>
          </cell>
          <cell r="C364" t="str">
            <v>WM+ DNI H1/1 Nguyễn Ái Quốc</v>
          </cell>
          <cell r="D364" t="str">
            <v>H1/1 Nguyễn Ái Quốc, P. Trung Dũng, Thành phố Biên Hòa, T. Đồng Nai Việt Nam</v>
          </cell>
          <cell r="E364">
            <v>0</v>
          </cell>
          <cell r="F364" t="str">
            <v>Đồng Nai</v>
          </cell>
          <cell r="G364" t="str">
            <v>T. Đồng Nai</v>
          </cell>
        </row>
        <row r="365">
          <cell r="B365" t="str">
            <v>4354</v>
          </cell>
          <cell r="C365" t="str">
            <v>WM+ DNI 81 Nguyễn Hoàng</v>
          </cell>
          <cell r="D365" t="str">
            <v>Đồng Nai</v>
          </cell>
          <cell r="E365" t="str">
            <v>Đồng Nai</v>
          </cell>
          <cell r="F365" t="str">
            <v>Đồng Nai</v>
          </cell>
          <cell r="G365" t="str">
            <v>Tỉnh</v>
          </cell>
        </row>
        <row r="366">
          <cell r="B366" t="str">
            <v>4366</v>
          </cell>
          <cell r="C366" t="str">
            <v>WM+ HCM CC 237 Nguyễn Văn Hưởng</v>
          </cell>
          <cell r="D366">
            <v>0</v>
          </cell>
          <cell r="E366" t="str">
            <v>237 Nguyễn Văn Hưởng, P. Thảo Điền, Quận 2, TP. Hồ Chí Minh Việt Nam</v>
          </cell>
          <cell r="F366">
            <v>2</v>
          </cell>
          <cell r="G366" t="str">
            <v>HCM</v>
          </cell>
        </row>
        <row r="367">
          <cell r="B367" t="str">
            <v>4371</v>
          </cell>
          <cell r="C367" t="str">
            <v>WM+ HCM CC 4S Linh Đông 1</v>
          </cell>
          <cell r="D367" t="str">
            <v>4S Linh Đông, P. Linh Đông, Quận Thủ Đức, TP. Hồ Chí Minh Việt Nam</v>
          </cell>
          <cell r="E367">
            <v>0</v>
          </cell>
          <cell r="F367" t="str">
            <v>Thủ Đức</v>
          </cell>
          <cell r="G367" t="str">
            <v>HCM</v>
          </cell>
        </row>
        <row r="368">
          <cell r="B368" t="str">
            <v>4376</v>
          </cell>
          <cell r="C368" t="str">
            <v>WM+ HCM CC An Gia Star</v>
          </cell>
          <cell r="D368">
            <v>0</v>
          </cell>
          <cell r="E368" t="str">
            <v>Tầng Trệt, Chung Cư An Gia Star, 900A QL 1A, P.Bình Trị Đông A, Q.Bình Tân, TP HCM</v>
          </cell>
          <cell r="F368" t="str">
            <v>Bình Tân</v>
          </cell>
          <cell r="G368" t="str">
            <v>HCM</v>
          </cell>
        </row>
        <row r="369">
          <cell r="B369" t="str">
            <v>4378</v>
          </cell>
          <cell r="C369" t="str">
            <v>WM+ HCM CC Topaz Garden - Block A</v>
          </cell>
          <cell r="D369">
            <v>0</v>
          </cell>
          <cell r="E369" t="str">
            <v>Tầng 1 Block A, Dự Án CC Việt Phát, Số 4 Trịnh Đình Thảo, P.Hoà Thạnh, Q.Tân Phú, TP HCM (CC Topaz Garden)</v>
          </cell>
          <cell r="F369" t="str">
            <v xml:space="preserve">Tân Phú </v>
          </cell>
          <cell r="G369" t="str">
            <v>HCM</v>
          </cell>
        </row>
        <row r="370">
          <cell r="B370" t="str">
            <v>4381</v>
          </cell>
          <cell r="C370" t="str">
            <v>WM+ HCM CC Riva Park</v>
          </cell>
          <cell r="D370">
            <v>0</v>
          </cell>
          <cell r="E370" t="str">
            <v>504 Nguyễn Tất Thành, P.18, Q.4, TP Hồ Chí Minh (CC Riva Park)</v>
          </cell>
          <cell r="F370">
            <v>4</v>
          </cell>
          <cell r="G370" t="str">
            <v>HCM</v>
          </cell>
        </row>
        <row r="371">
          <cell r="B371" t="str">
            <v>4382</v>
          </cell>
          <cell r="C371" t="str">
            <v>WM+ HCM CC Ehome Trần Trọng Cung</v>
          </cell>
          <cell r="D371">
            <v>0</v>
          </cell>
          <cell r="E371" t="str">
            <v>167 Trần Trọng Cung, P. Tân Thuận Đông, Q7, TP.HCM</v>
          </cell>
          <cell r="F371">
            <v>7</v>
          </cell>
          <cell r="G371" t="str">
            <v>HCM</v>
          </cell>
        </row>
        <row r="372">
          <cell r="B372" t="str">
            <v>4383</v>
          </cell>
          <cell r="C372" t="str">
            <v>WM+ HCM CC Jamona 1 - N1</v>
          </cell>
          <cell r="D372">
            <v>0</v>
          </cell>
          <cell r="E372" t="str">
            <v>Lô N1, Tháp M2 - Tháp Nam, KDC P.Bắc Rạch Bà Bướm (Jamona City), Đào Trí, P.Phú Thuận, Q.7, TP HCM</v>
          </cell>
          <cell r="F372">
            <v>7</v>
          </cell>
          <cell r="G372" t="str">
            <v>HCM</v>
          </cell>
        </row>
        <row r="373">
          <cell r="B373" t="str">
            <v>4384</v>
          </cell>
          <cell r="C373" t="str">
            <v>WM+ HCM CC Jamona 2 - B2</v>
          </cell>
          <cell r="D373">
            <v>0</v>
          </cell>
          <cell r="E373" t="str">
            <v>Lô B2, tháp M1, Tháp Bắc, Toà nhà Jamona City, Đường Đào Trí, P.Phú Thuận, Q.7, TP HCM</v>
          </cell>
          <cell r="F373">
            <v>7</v>
          </cell>
          <cell r="G373" t="str">
            <v>HCM</v>
          </cell>
        </row>
        <row r="374">
          <cell r="B374" t="str">
            <v>4386</v>
          </cell>
          <cell r="C374" t="str">
            <v>WM+ HCM CC Lucky Palace</v>
          </cell>
          <cell r="D374">
            <v>0</v>
          </cell>
          <cell r="E374" t="str">
            <v>1.01, 1.02 Tầng Trệt, Dự Án Lucky Palace, Số 50 Phan Văn Khỏe, P.2, Q.6, TP HCM</v>
          </cell>
          <cell r="F374">
            <v>6</v>
          </cell>
          <cell r="G374" t="str">
            <v>HCM</v>
          </cell>
        </row>
        <row r="375">
          <cell r="B375" t="str">
            <v>4387</v>
          </cell>
          <cell r="C375" t="str">
            <v>WM+ HCM CC Topaz City</v>
          </cell>
          <cell r="D375">
            <v>0</v>
          </cell>
          <cell r="E375" t="str">
            <v>39 Cao Lỗ, Phường 4, Quận 8, TP HCM - Topaz City</v>
          </cell>
          <cell r="F375">
            <v>8</v>
          </cell>
          <cell r="G375" t="str">
            <v>HCM</v>
          </cell>
        </row>
        <row r="376">
          <cell r="B376" t="str">
            <v>4388</v>
          </cell>
          <cell r="C376" t="str">
            <v>WM+ HCM CC Giai Việt, A0106-A0107</v>
          </cell>
          <cell r="D376">
            <v>0</v>
          </cell>
          <cell r="E376" t="str">
            <v>Căn Hộ A0106 - A0107, Tầng Trệt CC Quốc Cường Gia Lai, 340 Tạ Quang Bửu, P.05, Q. 8, TP HCM ( Giai Việt  - Zakka )</v>
          </cell>
          <cell r="F376">
            <v>8</v>
          </cell>
          <cell r="G376" t="str">
            <v>HCM</v>
          </cell>
        </row>
        <row r="377">
          <cell r="B377" t="str">
            <v>4390</v>
          </cell>
          <cell r="C377" t="str">
            <v>WM+ HCM CC Happy City</v>
          </cell>
          <cell r="D377">
            <v>0</v>
          </cell>
          <cell r="E377" t="str">
            <v>492 Đường Nguyễn Văn Linh (Tòa Nhà Hạnh Phúc - Lô 11B), Xã Bình Hưng, H. Bình Chánh, TPHCM</v>
          </cell>
          <cell r="F377" t="str">
            <v>H. Bình Chánh</v>
          </cell>
          <cell r="G377" t="str">
            <v>HCM</v>
          </cell>
        </row>
        <row r="378">
          <cell r="B378" t="str">
            <v>4393</v>
          </cell>
          <cell r="C378" t="str">
            <v>WM+ HCM CC Morning Star</v>
          </cell>
          <cell r="D378">
            <v>0</v>
          </cell>
          <cell r="E378" t="str">
            <v>Số 57 Quốc Lộ 13, P. 26, Q.Bình Thạnh, TP HCM ( CC Morning Star )</v>
          </cell>
          <cell r="F378" t="str">
            <v>Bình Thạnh</v>
          </cell>
          <cell r="G378" t="str">
            <v>HCM</v>
          </cell>
        </row>
        <row r="379">
          <cell r="B379" t="str">
            <v>4395</v>
          </cell>
          <cell r="C379" t="str">
            <v>WM+ HCM CC City Garden</v>
          </cell>
          <cell r="D379">
            <v>0</v>
          </cell>
          <cell r="E379" t="str">
            <v>59 Ngô Tất Tố, P21, Q. Bình Thạnh, TP HCM</v>
          </cell>
          <cell r="F379" t="str">
            <v>Bình Thạnh</v>
          </cell>
          <cell r="G379" t="str">
            <v>HCM</v>
          </cell>
        </row>
        <row r="380">
          <cell r="B380" t="str">
            <v>4396</v>
          </cell>
          <cell r="C380" t="str">
            <v>WM+ HCM CC The Manor</v>
          </cell>
          <cell r="D380">
            <v>0</v>
          </cell>
          <cell r="E380" t="str">
            <v>91 Nguyễn Hữu Cảnh, P22, Q Bình Thạnh, TP HCM ( CC The Manor )</v>
          </cell>
          <cell r="F380" t="str">
            <v>Bình Thạnh</v>
          </cell>
          <cell r="G380" t="str">
            <v>HCM</v>
          </cell>
        </row>
        <row r="381">
          <cell r="B381" t="str">
            <v>4397</v>
          </cell>
          <cell r="C381" t="str">
            <v>WM+ HCM CC The Manor 2</v>
          </cell>
          <cell r="D381">
            <v>0</v>
          </cell>
          <cell r="E381" t="str">
            <v>G10 &amp; G11 Tầng Trệt, The Manor Officetel, Số 91 Nguyễn Hữu Cảnh, Phường 22, Q.Bình Thạnh, TP HCM ( The Manor 2 )</v>
          </cell>
          <cell r="F381" t="str">
            <v>Bình Thạnh</v>
          </cell>
          <cell r="G381" t="str">
            <v>HCM</v>
          </cell>
        </row>
        <row r="382">
          <cell r="B382" t="str">
            <v>4398</v>
          </cell>
          <cell r="C382" t="str">
            <v>WM+ HCM CC 7B Nơ Trang Long</v>
          </cell>
          <cell r="D382">
            <v>0</v>
          </cell>
          <cell r="E382" t="str">
            <v>7B Nơ Trang Long, P7, Q. Bình Thạnh</v>
          </cell>
          <cell r="F382" t="str">
            <v>Bình Thạnh</v>
          </cell>
          <cell r="G382" t="str">
            <v>HCM</v>
          </cell>
        </row>
        <row r="383">
          <cell r="B383" t="str">
            <v>4399</v>
          </cell>
          <cell r="C383" t="str">
            <v>WM+ BDG CC Hiệp Thành III Khối B</v>
          </cell>
          <cell r="D383" t="str">
            <v>Tầng Trệt, Khối B, CC Hiệp Thành III, P. Hiệp Thành, Thành Phố Thủ Dầu Một, T. Bình Dương Việt Nam</v>
          </cell>
          <cell r="E383">
            <v>0</v>
          </cell>
          <cell r="F383" t="str">
            <v>Bình Dương</v>
          </cell>
          <cell r="G383" t="str">
            <v>Tỉnh</v>
          </cell>
        </row>
        <row r="384">
          <cell r="B384" t="str">
            <v>4401</v>
          </cell>
          <cell r="C384" t="str">
            <v>WM+ BDG CC Phú Thịnh Bình Dương</v>
          </cell>
          <cell r="D384" t="str">
            <v>Căn nhà số 4-F4 Đường Số 1, Khu Biệt Thự Phú Thịnh, P. Phú Thọ, Thành Phố Thủ Dầu Một, T. Bình Dương Việt Nam</v>
          </cell>
          <cell r="E384">
            <v>0</v>
          </cell>
          <cell r="F384" t="str">
            <v>Bình Dương</v>
          </cell>
          <cell r="G384" t="str">
            <v>T. Bình Dương</v>
          </cell>
        </row>
        <row r="385">
          <cell r="B385" t="str">
            <v>4405</v>
          </cell>
          <cell r="C385" t="str">
            <v>WM+ HCM 81B Lã Xuân Oai</v>
          </cell>
          <cell r="D385">
            <v>0</v>
          </cell>
          <cell r="E385" t="str">
            <v>81B Lã Xuân Oai, Phường Long Trường, Quận 9, TP. Hồ Chí Minh Việt Nam</v>
          </cell>
          <cell r="F385">
            <v>9</v>
          </cell>
          <cell r="G385" t="str">
            <v>HCM</v>
          </cell>
        </row>
        <row r="386">
          <cell r="B386" t="str">
            <v>4410</v>
          </cell>
          <cell r="C386" t="str">
            <v>WM+ DNI Lô 17-18 KDC Bình Dương</v>
          </cell>
          <cell r="D386" t="str">
            <v>Lô 17-18 KDC Bình Dương, Châu Văn Lồng, Phường Long Bình Tân, Thành phố Biên Hòa, T. Đồng Nai Việt Nam</v>
          </cell>
          <cell r="E386">
            <v>0</v>
          </cell>
          <cell r="F386" t="str">
            <v>Đồng Nai</v>
          </cell>
          <cell r="G386" t="str">
            <v>T. Đồng Nai</v>
          </cell>
        </row>
        <row r="387">
          <cell r="B387" t="str">
            <v>4412</v>
          </cell>
          <cell r="C387" t="str">
            <v>WM+ HCM 34 Chử Đồng Tử</v>
          </cell>
          <cell r="D387">
            <v>0</v>
          </cell>
          <cell r="E387" t="str">
            <v xml:space="preserve">34 Chử Đồng Tử, phường 7, quận Tân Bình, TP HCM </v>
          </cell>
          <cell r="F387" t="str">
            <v>Tân Bình</v>
          </cell>
          <cell r="G387" t="str">
            <v>HCM</v>
          </cell>
        </row>
        <row r="388">
          <cell r="B388" t="str">
            <v>4416</v>
          </cell>
          <cell r="C388" t="str">
            <v>WM+ HCM 113 – 113A Tam Châu</v>
          </cell>
          <cell r="D388" t="str">
            <v>113 – 113A Tam Châu, KP5, Phường Tam Phú, Quận Thủ Đức, TP. Hồ Chí Minh Việt Nam</v>
          </cell>
          <cell r="E388">
            <v>0</v>
          </cell>
          <cell r="F388" t="str">
            <v>Thủ Đức</v>
          </cell>
          <cell r="G388" t="str">
            <v>HCM</v>
          </cell>
        </row>
        <row r="389">
          <cell r="B389" t="str">
            <v>4420</v>
          </cell>
          <cell r="C389" t="str">
            <v>WM+ HCM 42/1 TL 16</v>
          </cell>
          <cell r="D389">
            <v>0</v>
          </cell>
          <cell r="E389" t="str">
            <v>42/1 TL16, khu phố 3B, phường Thạnh Lộc, quận 12, TPHCM</v>
          </cell>
          <cell r="F389">
            <v>12</v>
          </cell>
          <cell r="G389" t="str">
            <v>HCM</v>
          </cell>
        </row>
        <row r="390">
          <cell r="B390" t="str">
            <v>4421</v>
          </cell>
          <cell r="C390" t="str">
            <v>WM+ HCM 372A Nơ Trang Long</v>
          </cell>
          <cell r="D390">
            <v>0</v>
          </cell>
          <cell r="E390" t="str">
            <v>372A Nơ Trang Long, phường 13, quận Bình Thạnh, TPHCM</v>
          </cell>
          <cell r="F390" t="str">
            <v>Bình Thạnh</v>
          </cell>
          <cell r="G390" t="str">
            <v>HCM</v>
          </cell>
        </row>
        <row r="391">
          <cell r="B391" t="str">
            <v>4435</v>
          </cell>
          <cell r="C391" t="str">
            <v>WM+ HCM 219 Tây Thạnh</v>
          </cell>
          <cell r="D391">
            <v>0</v>
          </cell>
          <cell r="E391" t="str">
            <v xml:space="preserve">219 Tây Thạnh, phường Tây Thạnh, quận Tân Phú, TP HCM </v>
          </cell>
          <cell r="F391" t="str">
            <v xml:space="preserve">Tân Phú </v>
          </cell>
          <cell r="G391" t="str">
            <v>HCM</v>
          </cell>
        </row>
        <row r="392">
          <cell r="B392" t="str">
            <v>4441</v>
          </cell>
          <cell r="C392" t="str">
            <v>WM+ HCM 1.26-1.27 CC Viva Riverside</v>
          </cell>
          <cell r="D392">
            <v>0</v>
          </cell>
          <cell r="E392" t="str">
            <v>1.26-1.27, Blck B, CC Viva Riverside, 1472 Võ Văn Kiệt, P3, Q6, TPHCM</v>
          </cell>
          <cell r="F392">
            <v>6</v>
          </cell>
          <cell r="G392" t="str">
            <v>HCM</v>
          </cell>
        </row>
        <row r="393">
          <cell r="B393" t="str">
            <v>4462</v>
          </cell>
          <cell r="C393" t="str">
            <v>WM+ HCM 34 Chương Dương</v>
          </cell>
          <cell r="D393">
            <v>0</v>
          </cell>
          <cell r="E393" t="str">
            <v>34 Chương Dương, P. Linh Chiểu, Quận Thủ Đức, TP. Hồ Chí Minh Việt Nam</v>
          </cell>
          <cell r="F393" t="str">
            <v>Thủ Đức</v>
          </cell>
          <cell r="G393" t="str">
            <v>HCM</v>
          </cell>
        </row>
        <row r="394">
          <cell r="B394" t="str">
            <v>4463</v>
          </cell>
          <cell r="C394" t="str">
            <v>WM+ HCM 48 đường số 26, KP5</v>
          </cell>
          <cell r="D394" t="str">
            <v>48 đường số 26, KP5, P. Hiệp Bình Chánh, Quận Thủ Đức, TP. Hồ Chí Minh Việt Nam</v>
          </cell>
          <cell r="E394">
            <v>0</v>
          </cell>
          <cell r="F394" t="str">
            <v>Thủ Đức</v>
          </cell>
          <cell r="G394" t="str">
            <v>HCM</v>
          </cell>
        </row>
        <row r="395">
          <cell r="B395" t="str">
            <v>4465</v>
          </cell>
          <cell r="C395" t="str">
            <v>WM+ DNI G1, Khu 94, Ấp Long Đức 1</v>
          </cell>
          <cell r="D395" t="str">
            <v>Đồng Nai</v>
          </cell>
          <cell r="E395" t="str">
            <v>Đồng Nai</v>
          </cell>
          <cell r="F395" t="str">
            <v>Đồng Nai</v>
          </cell>
          <cell r="G395" t="str">
            <v>Tỉnh</v>
          </cell>
        </row>
        <row r="396">
          <cell r="B396" t="str">
            <v>4468</v>
          </cell>
          <cell r="C396" t="str">
            <v>WM+ DNI 152 Đinh Quang Ân</v>
          </cell>
          <cell r="D396" t="str">
            <v>Đồng Nai</v>
          </cell>
          <cell r="E396" t="str">
            <v>Đồng Nai</v>
          </cell>
          <cell r="F396" t="str">
            <v>Đồng Nai</v>
          </cell>
          <cell r="G396" t="str">
            <v>Tỉnh</v>
          </cell>
        </row>
        <row r="397">
          <cell r="B397" t="str">
            <v>4469</v>
          </cell>
          <cell r="C397" t="str">
            <v>WM+ HCM 71 Đường số 9</v>
          </cell>
          <cell r="D397" t="str">
            <v>71 đường số 9, khu phố 4, Phường Bình Chiểu, Quận Thủ Đức, TP. Hồ Chí Minh Việt Nam</v>
          </cell>
          <cell r="E397">
            <v>0</v>
          </cell>
          <cell r="F397" t="str">
            <v>Thủ Đức</v>
          </cell>
          <cell r="G397" t="str">
            <v>HCM</v>
          </cell>
        </row>
        <row r="398">
          <cell r="B398" t="str">
            <v>4471</v>
          </cell>
          <cell r="C398" t="str">
            <v>WM+ BDG 300 Nguyễn Đức Thiệu</v>
          </cell>
          <cell r="D398" t="str">
            <v>300 Nguyễn Đức Thiệu, khu phố Thống Nhất 2, Phường Dĩ An, Thành phố Dĩ An, T. Bình Dương Việt Nam</v>
          </cell>
          <cell r="E398">
            <v>0</v>
          </cell>
          <cell r="F398" t="str">
            <v>Bình Dương</v>
          </cell>
          <cell r="G398" t="str">
            <v>T. Bình Dương</v>
          </cell>
        </row>
        <row r="399">
          <cell r="B399" t="str">
            <v>4472</v>
          </cell>
          <cell r="C399" t="str">
            <v>WM+ BDG 2A Nguyễn Trãi</v>
          </cell>
          <cell r="D399" t="str">
            <v>2A Nguyễn Trãi, Khu 7, Phường Phú Cường, Thành Phố Thủ Dầu Một, T. Bình Dương Việt Nam</v>
          </cell>
          <cell r="E399">
            <v>0</v>
          </cell>
          <cell r="F399" t="str">
            <v>Bình Dương</v>
          </cell>
          <cell r="G399" t="str">
            <v>T. Bình Dương</v>
          </cell>
        </row>
        <row r="400">
          <cell r="B400" t="str">
            <v>4485</v>
          </cell>
          <cell r="C400" t="str">
            <v>WM+ BDG C2-01 Đường TC3-KP3</v>
          </cell>
          <cell r="D400" t="str">
            <v>C2-01 đường TC3, khu phố 3, Phường Mỹ Phước, Thị xã Bến Cát, T. Bình Dương Việt Nam</v>
          </cell>
          <cell r="E400">
            <v>0</v>
          </cell>
          <cell r="F400" t="str">
            <v>Bình Dương</v>
          </cell>
          <cell r="G400" t="str">
            <v>T. Bình Dương</v>
          </cell>
        </row>
        <row r="401">
          <cell r="B401" t="str">
            <v>4493</v>
          </cell>
          <cell r="C401" t="str">
            <v>WM+ HCM 425 Tô Ký</v>
          </cell>
          <cell r="D401">
            <v>0</v>
          </cell>
          <cell r="E401" t="str">
            <v>425 Tô Ký, phường Trung Mỹ Tây, quận 12, TP Hồ Chí Minh</v>
          </cell>
          <cell r="F401">
            <v>12</v>
          </cell>
          <cell r="G401" t="str">
            <v>HCM</v>
          </cell>
        </row>
        <row r="402">
          <cell r="B402" t="str">
            <v>4506</v>
          </cell>
          <cell r="C402" t="str">
            <v>WM+ DNI 155 Trương Định</v>
          </cell>
          <cell r="D402" t="str">
            <v>155 Trương Định, khu phố 2, Phường Tân Mai, Thành phố Biên Hòa, T. Đồng Nai Việt Nam</v>
          </cell>
          <cell r="E402">
            <v>0</v>
          </cell>
          <cell r="F402" t="str">
            <v>Đồng Nai</v>
          </cell>
          <cell r="G402" t="str">
            <v>T. Đồng Nai</v>
          </cell>
        </row>
        <row r="403">
          <cell r="B403" t="str">
            <v>4510</v>
          </cell>
          <cell r="C403" t="str">
            <v>WM+DNI 77/2 Đồng Khởi</v>
          </cell>
          <cell r="D403" t="str">
            <v>77/2 Đồng Khởi, khu phố 3, Phường Tam Hòa, Thành phố Biên Hòa, T. Đồng Nai Việt Nam</v>
          </cell>
          <cell r="E403">
            <v>0</v>
          </cell>
          <cell r="F403" t="str">
            <v>Đồng Nai</v>
          </cell>
          <cell r="G403" t="str">
            <v>T. Đồng Nai</v>
          </cell>
        </row>
        <row r="404">
          <cell r="B404" t="str">
            <v>4530</v>
          </cell>
          <cell r="C404" t="str">
            <v>WM+ CTO 44-46 Bùi Quang Trinh</v>
          </cell>
          <cell r="D404" t="str">
            <v>44-46 Bùi Quang Trinh, khu dân cư 586, Phường Phú Thứ, Quận Cái Răng, TP. Cần Thơ Việt Nam</v>
          </cell>
          <cell r="E404">
            <v>0</v>
          </cell>
          <cell r="F404" t="str">
            <v>Cần Thơ</v>
          </cell>
          <cell r="G404" t="str">
            <v>TP. Cần Thơ</v>
          </cell>
        </row>
        <row r="405">
          <cell r="B405" t="str">
            <v>4548</v>
          </cell>
          <cell r="C405" t="str">
            <v>WM+ CTO 51 đường 26/3</v>
          </cell>
          <cell r="D405" t="str">
            <v>51 đường 26/3, p, Phường Châu Văn Liêm, Quận Ô Môn, TP. Cần Thơ Việt Nam</v>
          </cell>
          <cell r="E405">
            <v>0</v>
          </cell>
          <cell r="F405" t="str">
            <v>Cần Thơ</v>
          </cell>
          <cell r="G405" t="str">
            <v>TP. Cần Thơ</v>
          </cell>
        </row>
        <row r="406">
          <cell r="B406" t="str">
            <v>4569</v>
          </cell>
          <cell r="C406" t="str">
            <v>WM+ HCM Grand Riverside</v>
          </cell>
          <cell r="D406">
            <v>0</v>
          </cell>
          <cell r="E406" t="str">
            <v>Lô G1.03 và G1.04, Chung cư Grand Riverside, 278-283 Bến Vân Đồn, Phường 2, Quận 4, TPHCM</v>
          </cell>
          <cell r="F406">
            <v>4</v>
          </cell>
          <cell r="G406" t="str">
            <v>HCM</v>
          </cell>
        </row>
        <row r="407">
          <cell r="B407" t="str">
            <v>4573</v>
          </cell>
          <cell r="C407" t="str">
            <v>WM+ AGG 535A Võ Thị Sáu</v>
          </cell>
          <cell r="D407" t="str">
            <v>535A Võ Thị Sáu, Phường Mỹ Xuyên, Thành phố Long Xuyên, T. An Giang Việt Nam</v>
          </cell>
          <cell r="E407">
            <v>0</v>
          </cell>
          <cell r="F407" t="str">
            <v>An Giang</v>
          </cell>
          <cell r="G407" t="str">
            <v>T. An Giang</v>
          </cell>
        </row>
        <row r="408">
          <cell r="B408" t="str">
            <v>4576</v>
          </cell>
          <cell r="C408" t="str">
            <v>WM+ AGG 01 Thái Phiên</v>
          </cell>
          <cell r="D408" t="str">
            <v>01 đường Thái Phiên,Khóm Bình Khánh 2, Phường Bình Khánh, Thành phố Long Xuyên, T. An Giang Việt Nam</v>
          </cell>
          <cell r="E408">
            <v>0</v>
          </cell>
          <cell r="F408" t="str">
            <v>An Giang</v>
          </cell>
          <cell r="G408" t="str">
            <v>T. An Giang</v>
          </cell>
        </row>
        <row r="409">
          <cell r="B409" t="str">
            <v>4578</v>
          </cell>
          <cell r="C409" t="str">
            <v>WM+ HCM 145A Lê Đình Cẩn</v>
          </cell>
          <cell r="D409">
            <v>0</v>
          </cell>
          <cell r="E409" t="str">
            <v>145A Lê Đình Cẩn, khu phố 6, phường Tân Tạo, Bình Tân, TPHCM</v>
          </cell>
          <cell r="F409" t="str">
            <v>Bình Tân</v>
          </cell>
          <cell r="G409" t="str">
            <v>HCM</v>
          </cell>
        </row>
        <row r="410">
          <cell r="B410" t="str">
            <v>4590</v>
          </cell>
          <cell r="C410" t="str">
            <v>WM+HCM SH11-SH 12 Luxgarden</v>
          </cell>
          <cell r="D410">
            <v>0</v>
          </cell>
          <cell r="E410" t="str">
            <v>SH11 - SH12 tầng 001 tháp (block)B, Dự án chung cư kết hợp Thương mại Dịch vụ số 370 Nguyễn Văn Quỳ, phường Phú Thuận, quận 7, tp HCM</v>
          </cell>
          <cell r="F410">
            <v>7</v>
          </cell>
          <cell r="G410" t="str">
            <v>HCM</v>
          </cell>
        </row>
        <row r="411">
          <cell r="B411" t="str">
            <v>4600</v>
          </cell>
          <cell r="C411" t="str">
            <v>WM+ QNH 683 Nguyễn Văn Cừ</v>
          </cell>
          <cell r="D411" t="str">
            <v>Số 683 Nguyễn Văn Cừ, Phường Hồng Hà, Thành phố Hạ Long, T. Quảng Ninh Việt Nam</v>
          </cell>
          <cell r="E411">
            <v>0</v>
          </cell>
          <cell r="F411" t="str">
            <v>Quảng Ninh</v>
          </cell>
          <cell r="G411">
            <v>0</v>
          </cell>
        </row>
        <row r="412">
          <cell r="B412" t="str">
            <v>4606</v>
          </cell>
          <cell r="C412" t="str">
            <v>WM+ AGG 104 đường Trần Quang Khải</v>
          </cell>
          <cell r="D412" t="str">
            <v>104 đường Trần Quang Khải, tổ 36, Khóm Trung An, Phường Mỹ Thới, Thành phố Long Xuyên, T. An Giang Việt Nam</v>
          </cell>
          <cell r="E412">
            <v>0</v>
          </cell>
          <cell r="F412" t="str">
            <v>An Giang</v>
          </cell>
          <cell r="G412" t="str">
            <v>T. An Giang</v>
          </cell>
        </row>
        <row r="413">
          <cell r="B413">
            <v>4607</v>
          </cell>
          <cell r="C413" t="str">
            <v>WM+ DNI 27 Tổ 1, Khu phố 4</v>
          </cell>
          <cell r="D413" t="str">
            <v>27 Tổ 1, Khu phố 4, Phường Quang Vinh, Thành phố Biên Hòa, T. Đồng Nai Việt Nam</v>
          </cell>
          <cell r="E413">
            <v>0</v>
          </cell>
          <cell r="F413" t="str">
            <v>Đồng Nai</v>
          </cell>
          <cell r="G413" t="str">
            <v>HCM</v>
          </cell>
        </row>
        <row r="414">
          <cell r="B414" t="str">
            <v>4608</v>
          </cell>
          <cell r="C414" t="str">
            <v>WM+ HCM 79A Huỳnh Tịnh Của</v>
          </cell>
          <cell r="D414">
            <v>0</v>
          </cell>
          <cell r="E414" t="str">
            <v>79A Huỳnh Tịnh Của, Phường 8, Quận 3, TPHCM</v>
          </cell>
          <cell r="F414">
            <v>3</v>
          </cell>
          <cell r="G414" t="str">
            <v>HCM</v>
          </cell>
        </row>
        <row r="415">
          <cell r="B415" t="str">
            <v>4615</v>
          </cell>
          <cell r="C415" t="str">
            <v>WM+ HCM 950-950A Tạ Quang Bửu</v>
          </cell>
          <cell r="D415">
            <v>0</v>
          </cell>
          <cell r="E415" t="str">
            <v xml:space="preserve">950-950A Tạ Quang Bửu, P5, Q8, TPHCM </v>
          </cell>
          <cell r="F415">
            <v>8</v>
          </cell>
          <cell r="G415" t="str">
            <v>HCM</v>
          </cell>
        </row>
        <row r="416">
          <cell r="B416" t="str">
            <v>4630</v>
          </cell>
          <cell r="C416" t="str">
            <v>WM+ AGG TĐS 47, TBĐ 001 Ung Văn Khi</v>
          </cell>
          <cell r="D416" t="str">
            <v>Thửa đất số 47, tờ bản đồ số 001 tại địa chỉ, Ung Văn Khiêm, Phường Mỹ Phước, Thành phố Long Xuyên, T. An Giang Việt Nam</v>
          </cell>
          <cell r="E416">
            <v>0</v>
          </cell>
          <cell r="F416" t="str">
            <v>An Giang</v>
          </cell>
          <cell r="G416">
            <v>0</v>
          </cell>
        </row>
        <row r="417">
          <cell r="B417" t="str">
            <v>4662</v>
          </cell>
          <cell r="C417" t="str">
            <v>WM+ HCM Tầng 1+2B Gateway Thảo Điền</v>
          </cell>
          <cell r="D417" t="str">
            <v>B1.03, Tầng 1+2, Block B, Khu liên hợp cao ốc TTTM-, văn phòng và căn hộ, 177 Xa lộ Hà Nội, phường Thảo Điền, Quận 2, TP. Hồ Chí Minh Việt Nam</v>
          </cell>
          <cell r="E417">
            <v>0</v>
          </cell>
          <cell r="F417">
            <v>2</v>
          </cell>
          <cell r="G417" t="str">
            <v>TP. Hồ Chí Minh</v>
          </cell>
        </row>
        <row r="418">
          <cell r="B418" t="str">
            <v>4673</v>
          </cell>
          <cell r="C418" t="str">
            <v>WM+ DNI 27 Phùng Hưng</v>
          </cell>
          <cell r="D418" t="str">
            <v>27 Phùng Hưng, Tổ 4, Ấp Long Đức 3, Phường Tam Phước, Thành phố Biên Hòa, T. Đồng Nai Việt Nam</v>
          </cell>
          <cell r="E418">
            <v>0</v>
          </cell>
          <cell r="F418" t="str">
            <v>Đồng Nai</v>
          </cell>
          <cell r="G418" t="str">
            <v>T. Đồng Nai</v>
          </cell>
        </row>
        <row r="419">
          <cell r="B419" t="str">
            <v>4704</v>
          </cell>
          <cell r="C419" t="str">
            <v>WM+ HCM 159 Tân Lập II</v>
          </cell>
          <cell r="D419">
            <v>0</v>
          </cell>
          <cell r="E419" t="str">
            <v>159 Tân Lập II, tổ 3, khu phố 6, Hiệp Phú, Quận 9, TP. Hồ Chí Minh Việt Nam</v>
          </cell>
          <cell r="F419">
            <v>9</v>
          </cell>
          <cell r="G419" t="str">
            <v>HCM</v>
          </cell>
        </row>
        <row r="420">
          <cell r="B420" t="str">
            <v>4717</v>
          </cell>
          <cell r="C420" t="str">
            <v>WM+ DLK 277 Phan Bội Châu</v>
          </cell>
          <cell r="D420" t="str">
            <v>277 Phan Bội Châu, Phường Tân Tiến, Thành phố Buôn Ma Thuột, T. Đắk Lắk Việt Nam</v>
          </cell>
          <cell r="E420">
            <v>0</v>
          </cell>
          <cell r="F420" t="str">
            <v>Đắk Lắk</v>
          </cell>
          <cell r="G420" t="str">
            <v>T. Đắk Lắk</v>
          </cell>
        </row>
        <row r="421">
          <cell r="B421" t="str">
            <v>4733</v>
          </cell>
          <cell r="C421" t="str">
            <v>WM+ DTP 106-108 Tôn Đức Thắng</v>
          </cell>
          <cell r="D421" t="str">
            <v>106-108 Tôn Đức Thắng, tổ 45, Mỹ Tây, Mỹ Phú, Thành phố Cao Lãnh, T. Đồng Tháp Việt Nam</v>
          </cell>
          <cell r="E421">
            <v>0</v>
          </cell>
          <cell r="F421" t="str">
            <v>Đồng Tháp</v>
          </cell>
          <cell r="G421" t="str">
            <v>T. Đồng Tháp</v>
          </cell>
        </row>
        <row r="422">
          <cell r="B422" t="str">
            <v>4757</v>
          </cell>
          <cell r="C422" t="str">
            <v>WM+ HCM 37 Đồng Nai</v>
          </cell>
          <cell r="D422">
            <v>0</v>
          </cell>
          <cell r="E422" t="str">
            <v>37 Đồng Nai, Phường 15, Quận 10, Thành Phố Hồ Chí Minh</v>
          </cell>
          <cell r="F422">
            <v>10</v>
          </cell>
          <cell r="G422" t="str">
            <v>HCM</v>
          </cell>
        </row>
        <row r="423">
          <cell r="B423" t="str">
            <v>4772</v>
          </cell>
          <cell r="C423" t="str">
            <v>WM+HCM 001 SAV2, CC Avenue</v>
          </cell>
          <cell r="D423" t="str">
            <v>0.01 Tần Trệt Tháp 2, Sun Avenue, 28 Mai Chí Thọ Phường An Phú, Quận 2, TP. Hồ Chí Minh Việt Nam</v>
          </cell>
          <cell r="E423">
            <v>0</v>
          </cell>
          <cell r="F423">
            <v>2</v>
          </cell>
          <cell r="G423" t="str">
            <v>HCM</v>
          </cell>
        </row>
        <row r="424">
          <cell r="B424" t="str">
            <v>4774</v>
          </cell>
          <cell r="C424" t="str">
            <v>WM+ HCM 45F1-46F1 đường DN5 KDC An Sương</v>
          </cell>
          <cell r="D424">
            <v>0</v>
          </cell>
          <cell r="E424" t="str">
            <v>45F1-46F1, đường DN5 (khu dân cư An Sương), khu phố 4, phường Tân Hưng Thuận, Q12, TPHCM (Thửa 332-333, Đường DN5)</v>
          </cell>
          <cell r="F424">
            <v>12</v>
          </cell>
          <cell r="G424" t="str">
            <v>HCM</v>
          </cell>
        </row>
        <row r="425">
          <cell r="B425" t="str">
            <v>4779</v>
          </cell>
          <cell r="C425" t="str">
            <v>WM+HCM CS3-CS4 chung cư Prosper Plaza</v>
          </cell>
          <cell r="D425">
            <v>0</v>
          </cell>
          <cell r="E425" t="str">
            <v>CS3-CS4 chung cư Prosper Plaza 22/14 Phan Văn Hớn Phường Tân Thới Nhất quận 12, Tp HCM</v>
          </cell>
          <cell r="F425">
            <v>12</v>
          </cell>
          <cell r="G425" t="str">
            <v>HCM</v>
          </cell>
        </row>
        <row r="426">
          <cell r="B426" t="str">
            <v>4783</v>
          </cell>
          <cell r="C426" t="str">
            <v>WM+ HCM 0.01 Chung Cư CH1, Cityland</v>
          </cell>
          <cell r="D426">
            <v>0</v>
          </cell>
          <cell r="E426" t="str">
            <v>0.01, Chung cư CH1, Đường số 10, Khu dân cư CityLand, Phường 10, Gò Vấp, TPHCM</v>
          </cell>
          <cell r="F426" t="str">
            <v>Gò Vấp</v>
          </cell>
          <cell r="G426" t="str">
            <v>HCM</v>
          </cell>
        </row>
        <row r="427">
          <cell r="B427" t="str">
            <v>4784</v>
          </cell>
          <cell r="C427" t="str">
            <v>WM+VLG 68 đường 2 tháng 9</v>
          </cell>
          <cell r="D427" t="str">
            <v>68 đường 2 tháng 9 Phường 1, Thành phố Vĩnh Long, T. Vĩnh Long Việt Nam</v>
          </cell>
          <cell r="E427">
            <v>0</v>
          </cell>
          <cell r="F427" t="str">
            <v>Vĩnh Long</v>
          </cell>
          <cell r="G427" t="str">
            <v>T. Vĩnh Long</v>
          </cell>
        </row>
        <row r="428">
          <cell r="B428" t="str">
            <v>4785</v>
          </cell>
          <cell r="C428" t="str">
            <v>WM+HCM 01.04 Chung cư Pegasuite</v>
          </cell>
          <cell r="D428">
            <v>0</v>
          </cell>
          <cell r="E428" t="str">
            <v>01.04 tầng 1, chung cư Phương Việt, 1002 Tạ quang Bửu, P6, quận 8, tp HCM
( Lô thương mại dịch vụ Pegasuite-01 )</v>
          </cell>
          <cell r="F428">
            <v>8</v>
          </cell>
          <cell r="G428" t="str">
            <v>HCM</v>
          </cell>
        </row>
        <row r="429">
          <cell r="B429" t="str">
            <v>4787</v>
          </cell>
          <cell r="C429" t="str">
            <v>WM+ VLG 01 Mậu Thân</v>
          </cell>
          <cell r="D429" t="str">
            <v>01 Mậu Thân, Phường 3, Thành phố Vĩnh Long, T. Vĩnh Long Việt Nam</v>
          </cell>
          <cell r="E429">
            <v>0</v>
          </cell>
          <cell r="F429" t="str">
            <v>Vĩnh Long</v>
          </cell>
          <cell r="G429" t="str">
            <v>T. Vĩnh Long</v>
          </cell>
        </row>
        <row r="430">
          <cell r="B430" t="str">
            <v>4808</v>
          </cell>
          <cell r="C430" t="str">
            <v>WM+HCM RS6-SH.15 Chung cư Richstar</v>
          </cell>
          <cell r="D430">
            <v>0</v>
          </cell>
          <cell r="E430" t="str">
            <v>Lô RS6.SH.15 Tầng 1 Tháp RS6, Khu Thương mại Dịch vụ và căn hộ - Khu 2, 239-241 Hòa Bình, Phường Hiệp Tân, Quận Tân Phú, TP. Hồ Chí Minh</v>
          </cell>
          <cell r="F430" t="str">
            <v xml:space="preserve">Tân Phú </v>
          </cell>
          <cell r="G430" t="str">
            <v>HCM</v>
          </cell>
        </row>
        <row r="431">
          <cell r="B431" t="str">
            <v>4821</v>
          </cell>
          <cell r="C431" t="str">
            <v>WM+ HCM Lavita Garden</v>
          </cell>
          <cell r="D431" t="str">
            <v>0.14 tầng 01 (trệt), Chung cư cao tầng Phường Trường Thọ, 17 Đường số 3, Khu phố 6, P. Trường Thọ Quận Thủ Đức, TP. Hồ Chí Minh Việt Nam</v>
          </cell>
          <cell r="E431">
            <v>0</v>
          </cell>
          <cell r="F431" t="str">
            <v>Thủ Đức</v>
          </cell>
          <cell r="G431" t="str">
            <v>HCM</v>
          </cell>
        </row>
        <row r="432">
          <cell r="B432" t="str">
            <v>4823</v>
          </cell>
          <cell r="C432" t="str">
            <v>WM+HCM RS4-SH.03 Chung cư Richstar</v>
          </cell>
          <cell r="D432">
            <v>0</v>
          </cell>
          <cell r="E432" t="str">
            <v>RS4-SH.03 tại dự án khu thương mại dịch vụ căn hộ địa chỉ 278 đường Hòa Bình, phường Hiệp Tân, quận Tân Phú, Tp HCM (Dự án Richstar Residence)</v>
          </cell>
          <cell r="F432" t="str">
            <v xml:space="preserve">Tân Phú </v>
          </cell>
          <cell r="G432" t="str">
            <v>HCM</v>
          </cell>
        </row>
        <row r="433">
          <cell r="B433" t="str">
            <v>4846</v>
          </cell>
          <cell r="C433" t="str">
            <v>WM+ HCM 16 đường số 5A</v>
          </cell>
          <cell r="D433">
            <v>0</v>
          </cell>
          <cell r="E433" t="str">
            <v>Số 16 đường số 5A, KDC Trung Sơn, ấp 4B, xã Bình Hưng, huyện Bình Chánh, Đô thị mới Nam TPHCM</v>
          </cell>
          <cell r="F433" t="str">
            <v>H. Bình Chánh</v>
          </cell>
          <cell r="G433" t="str">
            <v>HCM</v>
          </cell>
        </row>
        <row r="434">
          <cell r="B434" t="str">
            <v>4858</v>
          </cell>
          <cell r="C434" t="str">
            <v>WM+ HCM 351/29 Lê Đại Hành</v>
          </cell>
          <cell r="D434">
            <v>0</v>
          </cell>
          <cell r="E434" t="str">
            <v>351/29 Lê Đại Hành, phường 11, quận 11, Tp HCM</v>
          </cell>
          <cell r="F434">
            <v>11</v>
          </cell>
          <cell r="G434" t="str">
            <v>HCM</v>
          </cell>
        </row>
        <row r="435">
          <cell r="B435" t="str">
            <v>4860</v>
          </cell>
          <cell r="C435" t="str">
            <v>WM+ LAN 10-11-12 Trương Định</v>
          </cell>
          <cell r="D435" t="str">
            <v>10-11-12 Trương Định, P 1, Tp Tân An, T. Long An Việt Nam</v>
          </cell>
          <cell r="E435">
            <v>0</v>
          </cell>
          <cell r="F435" t="str">
            <v>Long An</v>
          </cell>
          <cell r="G435">
            <v>0</v>
          </cell>
        </row>
        <row r="436">
          <cell r="B436" t="str">
            <v>4868</v>
          </cell>
          <cell r="C436" t="str">
            <v>WM+ KGG 14 Trần Quang Khải</v>
          </cell>
          <cell r="D436" t="str">
            <v>14 Trần Quang Khải, Phường An Hòa, Thành phố Rạch Giá, T. Kiên Giang Việt Nam</v>
          </cell>
          <cell r="E436">
            <v>0</v>
          </cell>
          <cell r="F436" t="str">
            <v>Kiên Giang</v>
          </cell>
          <cell r="G436" t="str">
            <v>T. Kiên Giang</v>
          </cell>
        </row>
        <row r="437">
          <cell r="B437" t="str">
            <v>4876</v>
          </cell>
          <cell r="C437" t="str">
            <v>WM+ DTP 335-337 Đường 30 tháng 4</v>
          </cell>
          <cell r="D437" t="str">
            <v>335-337 Đường 30 tháng 4, Phường 1, Thành phố Cao Lãnh, T. Đồng Tháp Việt Nam</v>
          </cell>
          <cell r="E437">
            <v>0</v>
          </cell>
          <cell r="F437" t="str">
            <v>Đồng Tháp</v>
          </cell>
          <cell r="G437" t="str">
            <v>T. Đồng Tháp</v>
          </cell>
        </row>
        <row r="438">
          <cell r="B438" t="str">
            <v>4881</v>
          </cell>
          <cell r="C438" t="str">
            <v>WM+ HCM BTM1-3 Trệt Chung cư Centana</v>
          </cell>
          <cell r="D438">
            <v>0</v>
          </cell>
          <cell r="E438" t="str">
            <v>BTM1-3 BlockB tầng 1 (trệt), khu phố 3 Centana, 36 mai Chí Thọ, Phường An Phú, Quận 2, TP. Hồ Chí Minh Việt Nam</v>
          </cell>
          <cell r="F438">
            <v>2</v>
          </cell>
          <cell r="G438" t="str">
            <v>HCM</v>
          </cell>
        </row>
        <row r="439">
          <cell r="B439" t="str">
            <v>4884</v>
          </cell>
          <cell r="C439" t="str">
            <v>WM+ HCM 23/2 đường số 9</v>
          </cell>
          <cell r="D439">
            <v>0</v>
          </cell>
          <cell r="E439" t="str">
            <v>23/2 đường số 9, Khu phố 4, Phường Trường Thọ, Quận Thủ Đức, TP. Hồ Chí Minh Việt Nam</v>
          </cell>
          <cell r="F439" t="str">
            <v>Thủ Đức</v>
          </cell>
          <cell r="G439" t="str">
            <v>HCM</v>
          </cell>
        </row>
        <row r="440">
          <cell r="B440" t="str">
            <v>4894</v>
          </cell>
          <cell r="C440" t="str">
            <v>WM+ QNI 39 Trương Định</v>
          </cell>
          <cell r="D440" t="str">
            <v>39 Trương Định, P. Trần Phú, Thành phố Quảng Ngãi, T. Quảng Ngãi Việt Nam</v>
          </cell>
          <cell r="E440">
            <v>0</v>
          </cell>
          <cell r="F440" t="str">
            <v>Quảng Ngãi</v>
          </cell>
          <cell r="G440" t="str">
            <v>T. Quảng Ngãi</v>
          </cell>
        </row>
        <row r="441">
          <cell r="B441" t="str">
            <v>4895</v>
          </cell>
          <cell r="C441" t="str">
            <v>WM+ HCM 42-44 đường A4</v>
          </cell>
          <cell r="D441">
            <v>0</v>
          </cell>
          <cell r="E441" t="str">
            <v>42-44 đường A4, phường 12, Tân Bình , tp HCM</v>
          </cell>
          <cell r="F441" t="str">
            <v>Tân Bình</v>
          </cell>
          <cell r="G441" t="str">
            <v>HCM</v>
          </cell>
        </row>
        <row r="442">
          <cell r="B442" t="str">
            <v>4899</v>
          </cell>
          <cell r="C442" t="str">
            <v>WM+ GLI 306 CMT8</v>
          </cell>
          <cell r="D442" t="str">
            <v>306 Cách Mạng Tháng Tám, P. Hoa Lư, TP. Pleiku, T. Gia Lai Việt Nam</v>
          </cell>
          <cell r="E442">
            <v>0</v>
          </cell>
          <cell r="F442" t="str">
            <v>Gia Lai</v>
          </cell>
          <cell r="G442" t="str">
            <v>T. Gia Lai</v>
          </cell>
        </row>
        <row r="443">
          <cell r="B443" t="str">
            <v>4900</v>
          </cell>
          <cell r="C443" t="str">
            <v>WM+ GLI 105-107 Thống Nhất</v>
          </cell>
          <cell r="D443" t="str">
            <v>105 - 107 Thống Nhất, P. Ia Kring, TP Pleiku, T. Gia Lai Việt Nam</v>
          </cell>
          <cell r="E443">
            <v>0</v>
          </cell>
          <cell r="F443" t="str">
            <v>Gia Lai</v>
          </cell>
          <cell r="G443" t="str">
            <v>T. Gia Lai</v>
          </cell>
        </row>
        <row r="444">
          <cell r="B444" t="str">
            <v>4907</v>
          </cell>
          <cell r="C444" t="str">
            <v>WM+ GLI 339 Trường Chinh</v>
          </cell>
          <cell r="D444" t="str">
            <v>339 Trường Chinh, P. Trà Bá, TP Pleiku, T. Gia Lai Việt Nam</v>
          </cell>
          <cell r="E444">
            <v>0</v>
          </cell>
          <cell r="F444" t="str">
            <v>Gia Lai</v>
          </cell>
          <cell r="G444" t="str">
            <v>T. Gia Lai</v>
          </cell>
        </row>
        <row r="445">
          <cell r="B445" t="str">
            <v>4909</v>
          </cell>
          <cell r="C445" t="str">
            <v>WM+ GLI 32 Lê Duẩn</v>
          </cell>
          <cell r="D445" t="str">
            <v>32 Lê Duẩn, P. Trà Bá, TP Pleiku, T. Gia Lai Việt Nam</v>
          </cell>
          <cell r="E445">
            <v>0</v>
          </cell>
          <cell r="F445" t="str">
            <v>Gia Lai</v>
          </cell>
          <cell r="G445" t="str">
            <v>T. Gia Lai</v>
          </cell>
        </row>
        <row r="446">
          <cell r="B446" t="str">
            <v>4915</v>
          </cell>
          <cell r="C446" t="str">
            <v>WIN HCM 001 SAV4, CC Avenue</v>
          </cell>
          <cell r="D446">
            <v>0</v>
          </cell>
          <cell r="E446" t="str">
            <v>0.01. Tầng trệt tháp 4, Sun Avenue 28 Mai Chí Thọ, Phường An Phú, Quận 2, TP. Hồ Chí Minh Việt Nam</v>
          </cell>
          <cell r="F446">
            <v>2</v>
          </cell>
          <cell r="G446" t="str">
            <v>HCM</v>
          </cell>
        </row>
        <row r="447">
          <cell r="B447" t="str">
            <v>4921</v>
          </cell>
          <cell r="C447" t="str">
            <v>WM+VLG 27A Lê Văn Tám</v>
          </cell>
          <cell r="D447" t="str">
            <v>27A Lê Văn Tám, Phường 1, Thành phố Vĩnh Long, T. Vĩnh Long Việt Nam</v>
          </cell>
          <cell r="E447">
            <v>0</v>
          </cell>
          <cell r="F447" t="str">
            <v>Vĩnh Long</v>
          </cell>
          <cell r="G447" t="str">
            <v>T. Vĩnh Long</v>
          </cell>
        </row>
        <row r="448">
          <cell r="B448" t="str">
            <v>4922</v>
          </cell>
          <cell r="C448" t="str">
            <v>WM+ HCM A3 Chung cư Star Light</v>
          </cell>
          <cell r="D448">
            <v>0</v>
          </cell>
          <cell r="E448" t="str">
            <v>Tổ hợp chung cư H098&amp;T106 tại 241/42 Nguyễn Văn Luông, phường 11, quận 6 Tp HCM</v>
          </cell>
          <cell r="F448">
            <v>6</v>
          </cell>
          <cell r="G448" t="str">
            <v>HCM</v>
          </cell>
        </row>
        <row r="449">
          <cell r="B449" t="str">
            <v>4935</v>
          </cell>
          <cell r="C449" t="str">
            <v>WM+ HCM 339DE Nguyễn Cảnh Chân</v>
          </cell>
          <cell r="D449">
            <v>0</v>
          </cell>
          <cell r="E449" t="str">
            <v>339DE Nguyễn Cảnh Chân, Phường Cầu Kho, Quận 1, TPHCM</v>
          </cell>
          <cell r="F449">
            <v>1</v>
          </cell>
          <cell r="G449" t="str">
            <v>HCM</v>
          </cell>
        </row>
        <row r="450">
          <cell r="B450" t="str">
            <v>4937</v>
          </cell>
          <cell r="C450" t="str">
            <v>WIN HCM Jamila Khang Điền</v>
          </cell>
          <cell r="D450">
            <v>0</v>
          </cell>
          <cell r="E450" t="str">
            <v>A01 –TMDV01-02 cao ốc Jamila, 60 đường 697, KP2, Phường Phú Hữu, Quận 9, TP. Hồ Chí Minh Việt Nam</v>
          </cell>
          <cell r="F450">
            <v>9</v>
          </cell>
          <cell r="G450" t="str">
            <v>HCM</v>
          </cell>
        </row>
        <row r="451">
          <cell r="B451" t="str">
            <v>4938</v>
          </cell>
          <cell r="C451" t="str">
            <v>WM+ BTN 213 Nguyễn Hội</v>
          </cell>
          <cell r="D451" t="str">
            <v>213 Nguyễn Hội, Phường Phú Tài, Thành phố Phan Thiết, T. Bình Thuận Việt Nam</v>
          </cell>
          <cell r="E451">
            <v>0</v>
          </cell>
          <cell r="F451" t="str">
            <v>Bình Thuận</v>
          </cell>
          <cell r="G451" t="str">
            <v>T. Bình Thuận</v>
          </cell>
        </row>
        <row r="452">
          <cell r="B452" t="str">
            <v>4940</v>
          </cell>
          <cell r="C452" t="str">
            <v>WM+ HCM CC An Cư</v>
          </cell>
          <cell r="D452">
            <v>0</v>
          </cell>
          <cell r="E452" t="str">
            <v>Tầng Trệt Cao ốc An Cư, số 8, đường Thái Thuận, P An Phú, Quận 2, TP. Hồ Chí Minh Việt Nam</v>
          </cell>
          <cell r="F452">
            <v>2</v>
          </cell>
          <cell r="G452" t="str">
            <v>HCM</v>
          </cell>
        </row>
        <row r="453">
          <cell r="B453" t="str">
            <v>4943</v>
          </cell>
          <cell r="C453" t="str">
            <v>WM+HCM TM05 CC OSIMI</v>
          </cell>
          <cell r="D453">
            <v>0</v>
          </cell>
          <cell r="E453" t="str">
            <v>TM05- Dự án KDC Sông Đà 434/16 đường 26 tháng 3, phường 15, quận Gò Vấp , TPHCM - CC OSIMI</v>
          </cell>
          <cell r="F453" t="str">
            <v>Gò Vấp</v>
          </cell>
          <cell r="G453" t="str">
            <v>HCM</v>
          </cell>
        </row>
        <row r="454">
          <cell r="B454" t="str">
            <v>4947</v>
          </cell>
          <cell r="C454" t="str">
            <v>WM+ GLI 27-29 Nguyễn Văn Trỗi</v>
          </cell>
          <cell r="D454" t="str">
            <v>27-29 Nguyễn Văn Trỗi, Phường Hội Thương, TP Pleiku, T. Gia Lai Việt Nam</v>
          </cell>
          <cell r="E454">
            <v>0</v>
          </cell>
          <cell r="F454" t="str">
            <v>Gia Lai</v>
          </cell>
          <cell r="G454" t="str">
            <v>T. Gia Lai</v>
          </cell>
        </row>
        <row r="455">
          <cell r="B455" t="str">
            <v>4948</v>
          </cell>
          <cell r="C455" t="str">
            <v>WM+ DNI 6 Nguyễn Bảo Đức</v>
          </cell>
          <cell r="D455" t="str">
            <v>6, Nguyễn Bảo Đức, KP6, P.Tam Hiệp, Thành phố Biên Hòa, T. Đồng Nai Việt Nam</v>
          </cell>
          <cell r="E455">
            <v>0</v>
          </cell>
          <cell r="F455" t="str">
            <v>Đồng Nai</v>
          </cell>
          <cell r="G455" t="str">
            <v>T. Đồng Nai</v>
          </cell>
        </row>
        <row r="456">
          <cell r="B456" t="str">
            <v>4952</v>
          </cell>
          <cell r="C456" t="str">
            <v>WM+ HCM 97 Nguyên Hồng</v>
          </cell>
          <cell r="D456">
            <v>0</v>
          </cell>
          <cell r="E456" t="str">
            <v>97 Nguyên Hồng, phường 1, Gò Vấp, TPHCM</v>
          </cell>
          <cell r="F456" t="str">
            <v>Gò Vấp</v>
          </cell>
          <cell r="G456" t="str">
            <v>HCM</v>
          </cell>
        </row>
        <row r="457">
          <cell r="B457" t="str">
            <v>4961</v>
          </cell>
          <cell r="C457" t="str">
            <v>WM+ KGG 208 Nguyễn Bỉnh Khiêm</v>
          </cell>
          <cell r="D457" t="str">
            <v>208 đường Nguyễn Bỉnh Khiêm, KP Đồng Khởi, Phường Vĩnh Quang, Thành phố Rạch Giá, T. Kiên Giang Việt Nam</v>
          </cell>
          <cell r="E457">
            <v>0</v>
          </cell>
          <cell r="F457" t="str">
            <v>Quảng Nam</v>
          </cell>
          <cell r="G457" t="str">
            <v>T. Kiên Giang</v>
          </cell>
        </row>
        <row r="458">
          <cell r="B458" t="str">
            <v>4980</v>
          </cell>
          <cell r="C458" t="str">
            <v>WM+ QTI 158 Lê Lợi</v>
          </cell>
          <cell r="D458" t="str">
            <v>158 Lê Lợi, Thành phố Đông Hà, T. Quảng Trị Việt Nam</v>
          </cell>
          <cell r="E458">
            <v>0</v>
          </cell>
          <cell r="F458" t="str">
            <v>Quảng Nam</v>
          </cell>
          <cell r="G458" t="str">
            <v>T. Quảng Trị</v>
          </cell>
        </row>
        <row r="459">
          <cell r="B459" t="str">
            <v>4981</v>
          </cell>
          <cell r="C459" t="str">
            <v>WM+ QTI 52 Tôn Thất Thuyết</v>
          </cell>
          <cell r="D459" t="str">
            <v>52 Tôn Thất Thuyết, Phường 5, Thành phố Đông Hà, T. Quảng Trị Việt Nam</v>
          </cell>
          <cell r="E459">
            <v>0</v>
          </cell>
          <cell r="F459" t="str">
            <v>Quảng Nam</v>
          </cell>
          <cell r="G459" t="str">
            <v>T. Quảng Trị</v>
          </cell>
        </row>
        <row r="460">
          <cell r="B460" t="str">
            <v>5005</v>
          </cell>
          <cell r="C460" t="str">
            <v>WM+ HCM 09 Phạm Vấn</v>
          </cell>
          <cell r="D460">
            <v>0</v>
          </cell>
          <cell r="E460" t="str">
            <v>09 Phạm Vấn, phường Phú Thọ Hòa, quận Tân Phú, Tp HCM</v>
          </cell>
          <cell r="F460" t="str">
            <v>Tân Phú</v>
          </cell>
          <cell r="G460" t="str">
            <v>HCM</v>
          </cell>
        </row>
        <row r="461">
          <cell r="B461" t="str">
            <v>5006</v>
          </cell>
          <cell r="C461" t="str">
            <v>WM+ HCM 185B Nguyễn Thị Định</v>
          </cell>
          <cell r="D461">
            <v>0</v>
          </cell>
          <cell r="E461" t="str">
            <v>185B Nguyễn Thị Định, Phường An Phú, Quận 2, TP. Hồ Chí Minh Việt Nam</v>
          </cell>
          <cell r="F461">
            <v>2</v>
          </cell>
          <cell r="G461" t="str">
            <v>HCM</v>
          </cell>
        </row>
        <row r="462">
          <cell r="B462" t="str">
            <v>5007</v>
          </cell>
          <cell r="C462" t="str">
            <v>WM+ HCM 7-9 Nguyễn Hiền</v>
          </cell>
          <cell r="D462">
            <v>0</v>
          </cell>
          <cell r="E462" t="str">
            <v>7-9 Nguyễn Hiền, phường 4, quận 3, TP HCM</v>
          </cell>
          <cell r="F462">
            <v>3</v>
          </cell>
          <cell r="G462" t="str">
            <v>HCM</v>
          </cell>
        </row>
        <row r="463">
          <cell r="B463" t="str">
            <v>5013</v>
          </cell>
          <cell r="C463" t="str">
            <v>WM+ QNI 330-332 Nguyễn Văn Linh</v>
          </cell>
          <cell r="D463" t="str">
            <v>330-332 Nguyễn Văn Linh, P. Trương Quang Trọng, Thành phố Quảng Ngãi, T. Quảng Ngãi Việt Nam</v>
          </cell>
          <cell r="E463">
            <v>0</v>
          </cell>
          <cell r="F463" t="str">
            <v>Quảng Ngãi</v>
          </cell>
          <cell r="G463" t="str">
            <v>T. Quảng Ngãi</v>
          </cell>
        </row>
        <row r="464">
          <cell r="B464" t="str">
            <v>5017</v>
          </cell>
          <cell r="C464" t="str">
            <v>WM+ DTP 98 Lê Lợi</v>
          </cell>
          <cell r="D464" t="str">
            <v>98 Lê Lợi, Phường 2, Thành phố Cao Lãnh, T. Đồng Tháp Việt Nam</v>
          </cell>
          <cell r="E464">
            <v>0</v>
          </cell>
          <cell r="F464" t="str">
            <v>Đồng Tháp</v>
          </cell>
          <cell r="G464" t="str">
            <v>T. Đồng Tháp</v>
          </cell>
        </row>
        <row r="465">
          <cell r="B465" t="str">
            <v>5019</v>
          </cell>
          <cell r="C465" t="str">
            <v>WM+ HCM 606/144-606/146 Ba Tháng Hai</v>
          </cell>
          <cell r="D465">
            <v>0</v>
          </cell>
          <cell r="E465" t="str">
            <v>VM+ HCM 606/144-606/146 Ba Tháng Hai, Phường 14, Quận 10, TPHCM</v>
          </cell>
          <cell r="F465">
            <v>10</v>
          </cell>
          <cell r="G465" t="str">
            <v>HCM</v>
          </cell>
        </row>
        <row r="466">
          <cell r="B466" t="str">
            <v>5024</v>
          </cell>
          <cell r="C466" t="str">
            <v>WM+ HCM 33/4 ấp Mới 1</v>
          </cell>
          <cell r="D466">
            <v>0</v>
          </cell>
          <cell r="E466" t="str">
            <v>33/4 ấp Mới 1, Xã Tân Xuân, Hóc Môn, TPHCM</v>
          </cell>
          <cell r="F466" t="str">
            <v>H. Hóc Môn</v>
          </cell>
          <cell r="G466" t="str">
            <v>HCM</v>
          </cell>
        </row>
        <row r="467">
          <cell r="B467" t="str">
            <v>5025</v>
          </cell>
          <cell r="C467" t="str">
            <v>WM+ HCM 15 Nguyễn Quang Bích</v>
          </cell>
          <cell r="D467">
            <v>0</v>
          </cell>
          <cell r="E467" t="str">
            <v>15 Nguyễn Quang Bích, phường 13, Tân Bình, TPHCM</v>
          </cell>
          <cell r="F467" t="str">
            <v>Tân Bình</v>
          </cell>
          <cell r="G467" t="str">
            <v>HCM</v>
          </cell>
        </row>
        <row r="468">
          <cell r="B468" t="str">
            <v>5026</v>
          </cell>
          <cell r="C468" t="str">
            <v>WM+ HCM 163/25/1 Tô Hiến Thành</v>
          </cell>
          <cell r="D468">
            <v>0</v>
          </cell>
          <cell r="E468" t="str">
            <v>163/25/1 Tô Hiến Thành, Phường 13, Quận 10, TPHCM</v>
          </cell>
          <cell r="F468">
            <v>10</v>
          </cell>
          <cell r="G468" t="str">
            <v>HCM</v>
          </cell>
        </row>
        <row r="469">
          <cell r="B469" t="str">
            <v>5029</v>
          </cell>
          <cell r="C469" t="str">
            <v>WM+HCM 42 Thăng Long</v>
          </cell>
          <cell r="D469">
            <v>0</v>
          </cell>
          <cell r="E469" t="str">
            <v>42 Thăng Long, phường 4, quận Tân Bình, TP HCM</v>
          </cell>
          <cell r="F469" t="str">
            <v>Tân Bình</v>
          </cell>
          <cell r="G469" t="str">
            <v>HCM</v>
          </cell>
        </row>
        <row r="470">
          <cell r="B470" t="str">
            <v>5033</v>
          </cell>
          <cell r="C470" t="str">
            <v>WM+ QTI 35 Hùng Vương</v>
          </cell>
          <cell r="D470" t="str">
            <v>35 Hùng Vương, Phường 1, Thành phố Đông Hà, T. Quảng Trị Việt Nam</v>
          </cell>
          <cell r="E470">
            <v>0</v>
          </cell>
          <cell r="F470" t="str">
            <v>Quảng Trị</v>
          </cell>
          <cell r="G470" t="str">
            <v>T. Quảng Trị</v>
          </cell>
        </row>
        <row r="471">
          <cell r="B471" t="str">
            <v>5034</v>
          </cell>
          <cell r="C471" t="str">
            <v>WM+ QTI 85 Quốc Lộ 9B</v>
          </cell>
          <cell r="D471" t="str">
            <v>85 Quốc Lộ 9B, Phường 5, Thành phố Đông Hà, T. Quảng Trị Việt Nam</v>
          </cell>
          <cell r="E471">
            <v>0</v>
          </cell>
          <cell r="F471" t="str">
            <v>Quảng Trị</v>
          </cell>
          <cell r="G471" t="str">
            <v>T. Quảng Trị</v>
          </cell>
        </row>
        <row r="472">
          <cell r="B472" t="str">
            <v>5035</v>
          </cell>
          <cell r="C472" t="str">
            <v>WM+ QTI 150 Nguyễn Du</v>
          </cell>
          <cell r="D472" t="str">
            <v>150 Nguyễn Du, Phường 1, Thành phố Đông Hà, T. Quảng Trị Việt Nam</v>
          </cell>
          <cell r="E472">
            <v>0</v>
          </cell>
          <cell r="F472" t="str">
            <v>Quảng Trị</v>
          </cell>
          <cell r="G472" t="str">
            <v>T. Quảng Trị</v>
          </cell>
        </row>
        <row r="473">
          <cell r="B473" t="str">
            <v>5043</v>
          </cell>
          <cell r="C473" t="str">
            <v>WIN HCM 81 đường số 2</v>
          </cell>
          <cell r="D473" t="str">
            <v>81 đường số 2, KP6, Phường Hiệp Bình Phước, Quận Thủ Đức, TP. Hồ Chí Minh Việt Nam</v>
          </cell>
          <cell r="E473">
            <v>0</v>
          </cell>
          <cell r="F473" t="str">
            <v>Thủ Đức</v>
          </cell>
          <cell r="G473" t="str">
            <v>HCM</v>
          </cell>
        </row>
        <row r="474">
          <cell r="B474" t="str">
            <v>5059</v>
          </cell>
          <cell r="C474" t="str">
            <v>WM+ BTE 80 Nguyễn Huệ</v>
          </cell>
          <cell r="D474" t="str">
            <v>80 Nguyễn Huệ, Phường An Hội, Thành phố Bến Tre, T. Bến Tre Việt Nam</v>
          </cell>
          <cell r="E474">
            <v>0</v>
          </cell>
          <cell r="F474" t="str">
            <v>Bến Tre</v>
          </cell>
          <cell r="G474" t="str">
            <v>T. Bến Tre</v>
          </cell>
        </row>
        <row r="475">
          <cell r="B475" t="str">
            <v>5077</v>
          </cell>
          <cell r="C475" t="str">
            <v>WM+ HCM 254/63 âu Cơ</v>
          </cell>
          <cell r="D475">
            <v>0</v>
          </cell>
          <cell r="E475" t="str">
            <v>254/63 Âu Cơ, phường 9 quận Tân Bình, Tp HCM</v>
          </cell>
          <cell r="F475" t="str">
            <v>Tân Bình</v>
          </cell>
          <cell r="G475" t="str">
            <v>HCM</v>
          </cell>
        </row>
        <row r="476">
          <cell r="B476" t="str">
            <v>5085</v>
          </cell>
          <cell r="C476" t="str">
            <v>WM+ HCM 48 Liêu Bình Hương</v>
          </cell>
          <cell r="D476">
            <v>0</v>
          </cell>
          <cell r="E476" t="str">
            <v>48 Liêu Bình Hương, ấp Tân Tiến, xã Tân Thông HỘi, H. Củ Chi TP HCM</v>
          </cell>
          <cell r="F476" t="str">
            <v>H. Củ Chi</v>
          </cell>
          <cell r="G476" t="str">
            <v>HCM</v>
          </cell>
        </row>
        <row r="477">
          <cell r="B477" t="str">
            <v>5086</v>
          </cell>
          <cell r="C477" t="str">
            <v>WM+ HCM 120 Lò Lu</v>
          </cell>
          <cell r="D477" t="str">
            <v>120 Lò Lu, Phường Trường Thạnh, Quận 9, TP. Hồ Chí Minh Việt Nam</v>
          </cell>
          <cell r="E477">
            <v>0</v>
          </cell>
          <cell r="F477">
            <v>9</v>
          </cell>
          <cell r="G477" t="str">
            <v>TP. Hồ Chí Minh</v>
          </cell>
        </row>
        <row r="478">
          <cell r="B478" t="str">
            <v>5087</v>
          </cell>
          <cell r="C478" t="str">
            <v>WM+ QNI 776 Quang Trung</v>
          </cell>
          <cell r="D478" t="str">
            <v>776 Quang Trung, Phường Chánh Lộ, Thành phố Quảng Ngãi, T. Quảng Ngãi Việt Nam</v>
          </cell>
          <cell r="E478">
            <v>0</v>
          </cell>
          <cell r="F478" t="str">
            <v>Quảng Ngãi</v>
          </cell>
          <cell r="G478" t="str">
            <v>T. Quảng Ngãi</v>
          </cell>
        </row>
        <row r="479">
          <cell r="B479" t="str">
            <v>5105</v>
          </cell>
          <cell r="C479" t="str">
            <v>WM+ LDG 105 Ngô Quyền</v>
          </cell>
          <cell r="D479" t="str">
            <v>105 Ngô Quyền, Phường 6, Thành phố Đà Lạt, T. Lâm Đồng Việt Nam</v>
          </cell>
          <cell r="E479">
            <v>0</v>
          </cell>
          <cell r="F479" t="str">
            <v>Lâm Đồng</v>
          </cell>
          <cell r="G479" t="str">
            <v>T. Lâm Đồng</v>
          </cell>
        </row>
        <row r="480">
          <cell r="B480" t="str">
            <v>5106</v>
          </cell>
          <cell r="C480" t="str">
            <v>WM+ BTE 298F Khu phố 2</v>
          </cell>
          <cell r="D480" t="str">
            <v>298F Nguyễn Huệ, khu phố 2, Phường Phú Khương, Thành phố Bến Tre, T. Bến Tre Việt Nam</v>
          </cell>
          <cell r="E480">
            <v>0</v>
          </cell>
          <cell r="F480" t="str">
            <v>Bến Tre</v>
          </cell>
          <cell r="G480" t="str">
            <v>T. Bến Tre</v>
          </cell>
        </row>
        <row r="481">
          <cell r="B481" t="str">
            <v>5107</v>
          </cell>
          <cell r="C481" t="str">
            <v>WM+ BTE 401B Nguyễn Đình Chiểu</v>
          </cell>
          <cell r="D481" t="str">
            <v>401B Nguyễn Đình Chiểu, Phường 8, Thành phố Bến Tre, T. Bến Tre Việt Nam</v>
          </cell>
          <cell r="E481">
            <v>0</v>
          </cell>
          <cell r="F481" t="str">
            <v>Bến Tre</v>
          </cell>
          <cell r="G481" t="str">
            <v>T. Bến Tre</v>
          </cell>
        </row>
        <row r="482">
          <cell r="B482" t="str">
            <v>5115</v>
          </cell>
          <cell r="C482" t="str">
            <v>WM+ HCM 1.17-1.04 CC Hiệp Thành-Parkland</v>
          </cell>
          <cell r="D482">
            <v>0</v>
          </cell>
          <cell r="E482" t="str">
            <v>1.17 và 1.04 Tầng 1+2, CC Hiệp Thành (Parkland), số 38 đường N5, KDC Hiệp Thành, Phường Hiệp Thành, Quận 12, TP HCM</v>
          </cell>
          <cell r="F482">
            <v>12</v>
          </cell>
          <cell r="G482" t="str">
            <v>HCM</v>
          </cell>
        </row>
        <row r="483">
          <cell r="B483" t="str">
            <v>5124</v>
          </cell>
          <cell r="C483" t="str">
            <v>WM+ HCM Thủ Thiêm Garden</v>
          </cell>
          <cell r="D483" t="str">
            <v>B1.01 tầng 1 Block tại dự án Khu Dân cứ Phước Long, Phường Phước Long B, Quận 9, TP. Hồ Chí Minh Việt Nam</v>
          </cell>
          <cell r="E483">
            <v>0</v>
          </cell>
          <cell r="F483">
            <v>9</v>
          </cell>
          <cell r="G483" t="str">
            <v>HCM</v>
          </cell>
        </row>
        <row r="484">
          <cell r="B484" t="str">
            <v>5140</v>
          </cell>
          <cell r="C484" t="str">
            <v>WM+ DNI 175-177 đường N16</v>
          </cell>
          <cell r="D484" t="str">
            <v>175-177 đường N16, KDC đường Võ Thị Sáu, KP7, Phường Thống Nhất, Thành phố Biên Hòa, T. Đồng Nai Việt Nam</v>
          </cell>
          <cell r="E484">
            <v>0</v>
          </cell>
          <cell r="F484" t="str">
            <v>Đồng Nai</v>
          </cell>
          <cell r="G484" t="str">
            <v>T. Đồng Nai</v>
          </cell>
        </row>
        <row r="485">
          <cell r="B485" t="str">
            <v>5141</v>
          </cell>
          <cell r="C485" t="str">
            <v>WM+ HCM 112/6 Tân Chánh Hiệp 36</v>
          </cell>
          <cell r="D485">
            <v>0</v>
          </cell>
          <cell r="E485" t="str">
            <v>112/6 Tân Chánh Hiệp 36, Khu phố 6, Phường Tân Chánh Hiệp, Quận 12, TPHCM</v>
          </cell>
          <cell r="F485">
            <v>12</v>
          </cell>
          <cell r="G485" t="str">
            <v>HCM</v>
          </cell>
        </row>
        <row r="486">
          <cell r="B486" t="str">
            <v>5148</v>
          </cell>
          <cell r="C486" t="str">
            <v>WM+ NTN 134 Ngô Gia Tự</v>
          </cell>
          <cell r="D486" t="str">
            <v>134 Ngô Gia Tự, Phường Thanh Sơn, TP. Phan Rang - Tháp Chàm, T. Ninh Thuận Việt Nam</v>
          </cell>
          <cell r="E486">
            <v>0</v>
          </cell>
          <cell r="F486" t="str">
            <v>Ninh Thuận</v>
          </cell>
          <cell r="G486" t="str">
            <v>T. Ninh Thuận</v>
          </cell>
        </row>
        <row r="487">
          <cell r="B487" t="str">
            <v>5165</v>
          </cell>
          <cell r="C487" t="str">
            <v>WM+ LDG 09 Bùi Thị Xuân</v>
          </cell>
          <cell r="D487" t="str">
            <v>89 Bùi Thị Xuân, Phường 2, Thành phố Đà Lạt, T. Lâm Đồng Việt Nam</v>
          </cell>
          <cell r="E487">
            <v>0</v>
          </cell>
          <cell r="F487" t="str">
            <v>Lâm Đồng</v>
          </cell>
          <cell r="G487" t="str">
            <v>T. Lâm Đồng</v>
          </cell>
        </row>
        <row r="488">
          <cell r="B488" t="str">
            <v>5180</v>
          </cell>
          <cell r="C488" t="str">
            <v>WM+ QNI 10 Nguyễn Thụy</v>
          </cell>
          <cell r="D488" t="str">
            <v>10 Nguyễn Thụy, Phường Trần Phú, Thành phố Quảng Ngãi, T. Quảng Ngãi Việt Nam</v>
          </cell>
          <cell r="E488">
            <v>0</v>
          </cell>
          <cell r="F488" t="str">
            <v>Quảng Ngãi</v>
          </cell>
          <cell r="G488" t="str">
            <v>T. Quảng Ngãi</v>
          </cell>
        </row>
        <row r="489">
          <cell r="B489" t="str">
            <v>5182</v>
          </cell>
          <cell r="C489" t="str">
            <v>WM+ HCM 8/9 ấp Hưng Lân</v>
          </cell>
          <cell r="D489">
            <v>0</v>
          </cell>
          <cell r="E489" t="str">
            <v>8/9 ấp Hưng Lân, Xã Bà Điểm, Huyện Hóc Môn, TPHCM</v>
          </cell>
          <cell r="F489" t="str">
            <v>H. Hóc Môn</v>
          </cell>
          <cell r="G489" t="str">
            <v>HCM</v>
          </cell>
        </row>
        <row r="490">
          <cell r="B490" t="str">
            <v>5187</v>
          </cell>
          <cell r="C490" t="str">
            <v>WM+ HCM 483 Lê Văn Quới, KP6</v>
          </cell>
          <cell r="D490">
            <v>0</v>
          </cell>
          <cell r="E490" t="str">
            <v>VM+ HCM 483 Lê Văn Quới, KP6, Phường Bình Trị Đông A, Quận Bình Tân, TPHCM</v>
          </cell>
          <cell r="F490" t="str">
            <v>Bình Tân</v>
          </cell>
          <cell r="G490" t="str">
            <v>HCM</v>
          </cell>
        </row>
        <row r="491">
          <cell r="B491" t="str">
            <v>5194</v>
          </cell>
          <cell r="C491" t="str">
            <v>WM+ BDG 10/9 Võ Thị Sáu, KP Tây A</v>
          </cell>
          <cell r="D491" t="str">
            <v>10/9 Võ Thị Sáu, KP Tây A, Phường Đông Hòa, Thành phố Dĩ An, T. Bình Dương Việt Nam</v>
          </cell>
          <cell r="E491">
            <v>0</v>
          </cell>
          <cell r="F491" t="str">
            <v>Bình Dương</v>
          </cell>
          <cell r="G491" t="str">
            <v>T. Bình Dương</v>
          </cell>
        </row>
        <row r="492">
          <cell r="B492" t="str">
            <v>5198</v>
          </cell>
          <cell r="C492" t="str">
            <v>WM+ BDG 23/1 Khu phố Tân Thắng</v>
          </cell>
          <cell r="D492" t="str">
            <v>23/1 Khu phố Tân Thắng, Phường Tân Bình, Thành phố Dĩ An, T. Bình Dương Việt Nam</v>
          </cell>
          <cell r="E492">
            <v>0</v>
          </cell>
          <cell r="F492" t="str">
            <v>Bình Dương</v>
          </cell>
          <cell r="G492" t="str">
            <v>T. Bình Dương</v>
          </cell>
        </row>
        <row r="493">
          <cell r="B493">
            <v>5199</v>
          </cell>
          <cell r="C493" t="str">
            <v>WM+ DNI 202/15/4 -202/17 Huỳnh Văn</v>
          </cell>
          <cell r="D493" t="str">
            <v>17/15A – 15/15B Huỳnh Văn Nghệ, KP2, P.Bửu Long, Thành phố Biên Hòa, T. Đồng Nai Việt Nam</v>
          </cell>
          <cell r="E493">
            <v>0</v>
          </cell>
          <cell r="F493" t="str">
            <v>Đồng Nai</v>
          </cell>
          <cell r="G493" t="str">
            <v>HCM</v>
          </cell>
        </row>
        <row r="494">
          <cell r="B494" t="str">
            <v>5211</v>
          </cell>
          <cell r="C494" t="str">
            <v>WM+ TVH 491 Nguyễn Thị Minh Khai</v>
          </cell>
          <cell r="D494" t="str">
            <v>491 Nguyễn Thị Minh Khai, khóm 7, Phường 7, Thành phố Trà Vinh, T. Trà Vinh Việt Nam</v>
          </cell>
          <cell r="E494">
            <v>0</v>
          </cell>
          <cell r="F494" t="str">
            <v>Trà Vinh</v>
          </cell>
          <cell r="G494" t="str">
            <v>T. Trà Vinh</v>
          </cell>
        </row>
        <row r="495">
          <cell r="B495" t="str">
            <v>5212</v>
          </cell>
          <cell r="C495" t="str">
            <v>WM+ BDG 612/3C kp Thanh Bình</v>
          </cell>
          <cell r="D495" t="str">
            <v>612/3C KP Thanh Bình, phướng An Thạnh, Thành phố Thuận An, T. Bình Dương Việt Nam</v>
          </cell>
          <cell r="E495">
            <v>0</v>
          </cell>
          <cell r="F495" t="str">
            <v>Bình Dương</v>
          </cell>
          <cell r="G495" t="str">
            <v>Tỉnh</v>
          </cell>
        </row>
        <row r="496">
          <cell r="B496" t="str">
            <v>5228</v>
          </cell>
          <cell r="C496" t="str">
            <v>WM+ KGG 6 Mai Thị Hồng Hạnh</v>
          </cell>
          <cell r="D496" t="str">
            <v>6 Mai Thị Hồng Hạnh, KP 1, P. Rạch Sỏi, Thành phố Rạch Giá, T. Kiên Giang Việt Nam</v>
          </cell>
          <cell r="E496">
            <v>0</v>
          </cell>
          <cell r="F496" t="str">
            <v>Kiên Giang</v>
          </cell>
          <cell r="G496" t="str">
            <v>T. Kiên Giang</v>
          </cell>
        </row>
        <row r="497">
          <cell r="B497" t="str">
            <v>5229</v>
          </cell>
          <cell r="C497" t="str">
            <v>WM+ QNI 107 Phan Chu Trinh</v>
          </cell>
          <cell r="D497" t="str">
            <v>107 Phan Chu Trinh, Phường Nguyễn, Nghiêm, Thành phố Quảng Ngãi, T. Quảng Ngãi Việt Nam</v>
          </cell>
          <cell r="E497">
            <v>0</v>
          </cell>
          <cell r="F497" t="str">
            <v>Quảng Ngãi</v>
          </cell>
          <cell r="G497" t="str">
            <v>T. Quảng Ngãi</v>
          </cell>
        </row>
        <row r="498">
          <cell r="B498" t="str">
            <v>5230</v>
          </cell>
          <cell r="C498" t="str">
            <v>WM+ HCM 2N Bình Giã</v>
          </cell>
          <cell r="D498">
            <v>0</v>
          </cell>
          <cell r="E498" t="str">
            <v>2N Bình Giã, phường 13, Tân Bình, TP HCM</v>
          </cell>
          <cell r="F498" t="str">
            <v>Tân Bình</v>
          </cell>
          <cell r="G498" t="str">
            <v>HCM</v>
          </cell>
        </row>
        <row r="499">
          <cell r="B499" t="str">
            <v>5231</v>
          </cell>
          <cell r="C499" t="str">
            <v>WIN HCM T1.04 Tòa nhà La Astoria</v>
          </cell>
          <cell r="D499">
            <v>0</v>
          </cell>
          <cell r="E499" t="str">
            <v>T1.04 tầng trệt Khối 04 (LA3) 383-385 Nguyễn Duy Trinh, Phường Bình Trưng Tây, Quận 2, TP. Hồ Chí Minh Việt Nam</v>
          </cell>
          <cell r="F499">
            <v>2</v>
          </cell>
          <cell r="G499" t="str">
            <v>HCM</v>
          </cell>
        </row>
        <row r="500">
          <cell r="B500" t="str">
            <v>5232</v>
          </cell>
          <cell r="C500" t="str">
            <v>WM+ CTO 303 Nguyễn Văn Linh</v>
          </cell>
          <cell r="D500" t="str">
            <v>303 Nguyễn Văn Linh, KV 4, Phường An Khánh, Quận Ninh Kiều, TP. Cần Thơ Việt Nam</v>
          </cell>
          <cell r="E500">
            <v>0</v>
          </cell>
          <cell r="F500" t="str">
            <v>Cần Thơ</v>
          </cell>
          <cell r="G500" t="str">
            <v>TP. Cần Thơ</v>
          </cell>
        </row>
        <row r="501">
          <cell r="B501" t="str">
            <v>5233</v>
          </cell>
          <cell r="C501" t="str">
            <v>WM+ HCM 25 đường số 17</v>
          </cell>
          <cell r="D501">
            <v>0</v>
          </cell>
          <cell r="E501" t="str">
            <v>25 đường số 17, KP5, Phường Linh Trung, Quận Thủ Đức, TP. Hồ Chí Minh Việt Nam</v>
          </cell>
          <cell r="F501" t="str">
            <v>Thủ Đức</v>
          </cell>
          <cell r="G501" t="str">
            <v>HCM</v>
          </cell>
        </row>
        <row r="502">
          <cell r="B502" t="str">
            <v>5234</v>
          </cell>
          <cell r="C502" t="str">
            <v>WM+ CTO 158 đường 30/4</v>
          </cell>
          <cell r="D502" t="str">
            <v>158 đường 30/4, Phường An Phú, Quận Ninh Kiều, TP. Cần Thơ Việt Nam</v>
          </cell>
          <cell r="E502">
            <v>0</v>
          </cell>
          <cell r="F502" t="str">
            <v>Cần Thơ</v>
          </cell>
          <cell r="G502" t="str">
            <v>TP. Cần Thơ</v>
          </cell>
        </row>
        <row r="503">
          <cell r="B503" t="str">
            <v>5238</v>
          </cell>
          <cell r="C503" t="str">
            <v>WM+ HCM 81 Cầu Xây</v>
          </cell>
          <cell r="D503" t="str">
            <v>81 Cầu Xây, Phường Tân Phú, Quận 9, TP. Hồ Chí Minh Việt Nam</v>
          </cell>
          <cell r="E503">
            <v>0</v>
          </cell>
          <cell r="F503">
            <v>9</v>
          </cell>
          <cell r="G503" t="str">
            <v>TP. Hồ Chí Minh</v>
          </cell>
        </row>
        <row r="504">
          <cell r="B504" t="str">
            <v>5240</v>
          </cell>
          <cell r="C504" t="str">
            <v>WM+ HCM 163 Nguyễn Thị Kiêu</v>
          </cell>
          <cell r="D504">
            <v>0</v>
          </cell>
          <cell r="E504" t="str">
            <v>163 Nguyễn Thị Kiêu, Khu phố 2, Phường Thới An, Quận 12, TPHCM</v>
          </cell>
          <cell r="F504">
            <v>12</v>
          </cell>
          <cell r="G504" t="str">
            <v>HCM</v>
          </cell>
        </row>
        <row r="505">
          <cell r="B505" t="str">
            <v>5243</v>
          </cell>
          <cell r="C505" t="str">
            <v>WM+ TVH 214 Lê Lợi</v>
          </cell>
          <cell r="D505" t="str">
            <v>214 đường Lê Lợi, khóm 1, Phường 1, Thành phố Trà Vinh, T. Trà Vinh Việt Nam</v>
          </cell>
          <cell r="E505">
            <v>0</v>
          </cell>
          <cell r="F505" t="str">
            <v>Trà Vinh</v>
          </cell>
          <cell r="G505" t="str">
            <v>T. Trà Vinh</v>
          </cell>
        </row>
        <row r="506">
          <cell r="B506" t="str">
            <v>5252</v>
          </cell>
          <cell r="C506" t="str">
            <v>WM+ TGG 42/4 Nguyễn Huỳnh Đức</v>
          </cell>
          <cell r="D506" t="str">
            <v>42/4 Nguyễn Huỳnh Đức, Phường 8, Thành Phố Mỹ Tho, T. Tiền Giang Việt Nam</v>
          </cell>
          <cell r="E506">
            <v>0</v>
          </cell>
          <cell r="F506" t="str">
            <v>Tiền Giang</v>
          </cell>
          <cell r="G506" t="str">
            <v>T. Tiền Giang</v>
          </cell>
        </row>
        <row r="507">
          <cell r="B507" t="str">
            <v>5258</v>
          </cell>
          <cell r="C507" t="str">
            <v>WM+ QTI 25 Trần Hưng Đạo</v>
          </cell>
          <cell r="D507" t="str">
            <v>25 Trần Hưng Đạo, Phường 1, Thành phố Đông Hà, T. Quảng Trị Việt Nam</v>
          </cell>
          <cell r="E507">
            <v>0</v>
          </cell>
          <cell r="F507" t="str">
            <v>Quảng Trị</v>
          </cell>
          <cell r="G507" t="str">
            <v>T. Quảng Trị</v>
          </cell>
        </row>
        <row r="508">
          <cell r="B508" t="str">
            <v>5260</v>
          </cell>
          <cell r="C508" t="str">
            <v>WM+ QTI 51 Lê Lợi</v>
          </cell>
          <cell r="D508" t="str">
            <v>51 Lê Lợi, Phường 5, Thành phố Đông Hà, T. Quảng Trị Việt Nam</v>
          </cell>
          <cell r="E508">
            <v>0</v>
          </cell>
          <cell r="F508" t="str">
            <v>Quảng Trị</v>
          </cell>
          <cell r="G508" t="str">
            <v>T. Quảng Trị</v>
          </cell>
        </row>
        <row r="509">
          <cell r="B509" t="str">
            <v>5269</v>
          </cell>
          <cell r="C509" t="str">
            <v>WM+ HCM 179A Nghĩa Phát</v>
          </cell>
          <cell r="D509">
            <v>0</v>
          </cell>
          <cell r="E509" t="str">
            <v>179A Nghĩa Phát, Phường 6, Quận Tân Bình, TPHCM</v>
          </cell>
          <cell r="F509" t="str">
            <v>Tân Bình</v>
          </cell>
          <cell r="G509" t="str">
            <v>HCM</v>
          </cell>
        </row>
        <row r="510">
          <cell r="B510" t="str">
            <v>5270</v>
          </cell>
          <cell r="C510" t="str">
            <v>WIN HCM 82 Tô Vĩnh Diện</v>
          </cell>
          <cell r="D510">
            <v>0</v>
          </cell>
          <cell r="E510" t="str">
            <v>82 Tô Vĩnh Diện, KP5, P. Linh Chiểu, Quận Thủ Đức, TP. Hồ Chí Minh Việt Nam</v>
          </cell>
          <cell r="F510" t="str">
            <v>Thủ Đức</v>
          </cell>
          <cell r="G510" t="str">
            <v>HCM</v>
          </cell>
        </row>
        <row r="511">
          <cell r="B511" t="str">
            <v>5274</v>
          </cell>
          <cell r="C511" t="str">
            <v>WM+ HCM 109-111 Kênh Nước Đen</v>
          </cell>
          <cell r="D511">
            <v>0</v>
          </cell>
          <cell r="E511" t="str">
            <v>109-111 Kênh Nước Đen, Phường Tân Thành, Quận Tân Phú, TPHCM</v>
          </cell>
          <cell r="F511" t="str">
            <v xml:space="preserve">Tân Phú </v>
          </cell>
          <cell r="G511" t="str">
            <v>HCM</v>
          </cell>
        </row>
        <row r="512">
          <cell r="B512" t="str">
            <v>5275</v>
          </cell>
          <cell r="C512" t="str">
            <v>WM+HCM 363-365A Tô Ngọc Vân</v>
          </cell>
          <cell r="D512" t="str">
            <v>363-365A Tô Ngọc Vân, KP2, Phường Linh Đông, Quận Thủ Đức, TP. Hồ Chí Minh Việt Nam</v>
          </cell>
          <cell r="E512">
            <v>0</v>
          </cell>
          <cell r="F512" t="str">
            <v>Thủ Đức</v>
          </cell>
          <cell r="G512" t="str">
            <v>HCM</v>
          </cell>
        </row>
        <row r="513">
          <cell r="B513" t="str">
            <v>5278</v>
          </cell>
          <cell r="C513" t="str">
            <v>WM+ HCM Chung cư Hoa Phượng (Zen Tower)</v>
          </cell>
          <cell r="D513">
            <v>0</v>
          </cell>
          <cell r="E513" t="str">
            <v>1.02, 1.03, 2.03, 2.04 Tầng 1+2, Chung cư Hoa Phượng (Zen Tower), 34/1A Quốc lộ 1A, Phường Thới An, Quận 12, TPHCM</v>
          </cell>
          <cell r="F513">
            <v>12</v>
          </cell>
          <cell r="G513" t="str">
            <v>HCM</v>
          </cell>
        </row>
        <row r="514">
          <cell r="B514" t="str">
            <v>5291</v>
          </cell>
          <cell r="C514" t="str">
            <v>WM+ HCM 55 Trương Phước Phan</v>
          </cell>
          <cell r="D514">
            <v>0</v>
          </cell>
          <cell r="E514" t="str">
            <v xml:space="preserve">55 Trương Phước Phan, Khu phố 18, Phường Bình Trị Đông, Quận Bình Tân, TPHCM </v>
          </cell>
          <cell r="F514" t="str">
            <v>Bình Tân</v>
          </cell>
          <cell r="G514" t="str">
            <v>HCM</v>
          </cell>
        </row>
        <row r="515">
          <cell r="B515" t="str">
            <v>5293</v>
          </cell>
          <cell r="C515" t="str">
            <v>WM+ HCM 02 đường số 3 Cư xá Đô Thành</v>
          </cell>
          <cell r="D515">
            <v>0</v>
          </cell>
          <cell r="E515" t="str">
            <v>02 đường số 3 Cư xá Đô Thành, phường 4, quận 3, tp HCM</v>
          </cell>
          <cell r="F515">
            <v>3</v>
          </cell>
          <cell r="G515" t="str">
            <v>HCM</v>
          </cell>
        </row>
        <row r="516">
          <cell r="B516" t="str">
            <v>5301</v>
          </cell>
          <cell r="C516" t="str">
            <v>WM+ HCM 1033 Nguyễn Xiển</v>
          </cell>
          <cell r="D516">
            <v>0</v>
          </cell>
          <cell r="E516" t="str">
            <v>1033 Nguyễn Xiển, Phường Long Bình, Quận 9, TP. Hồ Chí Minh Việt Nam</v>
          </cell>
          <cell r="F516">
            <v>9</v>
          </cell>
          <cell r="G516" t="str">
            <v>HCM</v>
          </cell>
        </row>
        <row r="517">
          <cell r="B517" t="str">
            <v>5302</v>
          </cell>
          <cell r="C517" t="str">
            <v>WM+ HCM 11/23-11/25-11/27 Nguyễn Đức Thuận</v>
          </cell>
          <cell r="D517">
            <v>0</v>
          </cell>
          <cell r="E517" t="str">
            <v>11/23-11/25-11/27 Nguyễn Đức Thuận, Phường 13, Tân Bình, TPHCM</v>
          </cell>
          <cell r="F517" t="str">
            <v>Tân Bình</v>
          </cell>
          <cell r="G517" t="str">
            <v>HCM</v>
          </cell>
        </row>
        <row r="518">
          <cell r="B518" t="str">
            <v>5314</v>
          </cell>
          <cell r="C518" t="str">
            <v>WM+ DNI 170 Hoàng Minh Chánh</v>
          </cell>
          <cell r="D518" t="str">
            <v>170 Đường Hoàng Minh Chánh, ấp An Hòa, P. Hóa An, Thành phố Biên Hòa, T. Đồng Nai Việt Nam</v>
          </cell>
          <cell r="E518">
            <v>0</v>
          </cell>
          <cell r="F518" t="str">
            <v>Đồng Nai</v>
          </cell>
          <cell r="G518" t="str">
            <v>T. Đồng Nai</v>
          </cell>
        </row>
        <row r="519">
          <cell r="B519" t="str">
            <v>5329</v>
          </cell>
          <cell r="C519" t="str">
            <v>WM+ HCM 120-122 đường số 2</v>
          </cell>
          <cell r="D519" t="str">
            <v>120-122 đường số 2, khu phố 1, P. Tăng Nhơn Phú B, Quận 9, TP. Hồ Chí Minh Việt Nam</v>
          </cell>
          <cell r="E519">
            <v>0</v>
          </cell>
          <cell r="F519">
            <v>9</v>
          </cell>
          <cell r="G519" t="str">
            <v>HCM</v>
          </cell>
        </row>
        <row r="520">
          <cell r="B520" t="str">
            <v>5330</v>
          </cell>
          <cell r="C520" t="str">
            <v>WM+ BDG 24/1 -24/3 Lê Trọng Tấn</v>
          </cell>
          <cell r="D520" t="str">
            <v>24.1 – 24.3 Lê Trọng Tấn, Phường An Bình, Thành phố Dĩ An, T. Bình Dương Việt Nam</v>
          </cell>
          <cell r="E520">
            <v>0</v>
          </cell>
          <cell r="F520" t="str">
            <v>Bình Dương</v>
          </cell>
          <cell r="G520" t="str">
            <v>T. Bình Dương</v>
          </cell>
        </row>
        <row r="521">
          <cell r="B521" t="str">
            <v>5334</v>
          </cell>
          <cell r="C521" t="str">
            <v>WM+ HCM 1042 Nguyễn Duy Trinh</v>
          </cell>
          <cell r="D521">
            <v>0</v>
          </cell>
          <cell r="E521" t="str">
            <v>1033 Nguyễn Xiển, Phường Long Bình, Quận 9, TP. Hồ Chí Minh Việt Nam</v>
          </cell>
          <cell r="F521">
            <v>9</v>
          </cell>
          <cell r="G521" t="str">
            <v>HCM</v>
          </cell>
        </row>
        <row r="522">
          <cell r="B522" t="str">
            <v>5338</v>
          </cell>
          <cell r="C522" t="str">
            <v>WM+HCM 196 Mã Lò</v>
          </cell>
          <cell r="D522">
            <v>0</v>
          </cell>
          <cell r="E522" t="str">
            <v>196 Mã Lò, KP 6, phường Bình Trị Đông A, quận Bình Tân, TP HCM</v>
          </cell>
          <cell r="F522" t="str">
            <v>Bình Tân</v>
          </cell>
          <cell r="G522" t="str">
            <v>HCM</v>
          </cell>
        </row>
        <row r="523">
          <cell r="B523" t="str">
            <v>5354</v>
          </cell>
          <cell r="C523" t="str">
            <v>WM+ HCM Flora Anh Đào</v>
          </cell>
          <cell r="D523">
            <v>0</v>
          </cell>
          <cell r="E523" t="str">
            <v>Tầng 1 chung cư Flora Anh Đào, 619 Đỗ Xuân Hợp, Phường Phước Long B, Quận 9, TP. Hồ Chí Minh Việt Nam</v>
          </cell>
          <cell r="F523">
            <v>9</v>
          </cell>
          <cell r="G523" t="str">
            <v>HCM</v>
          </cell>
        </row>
        <row r="524">
          <cell r="B524" t="str">
            <v>5355</v>
          </cell>
          <cell r="C524" t="str">
            <v>WM+ HCM Hope Garden</v>
          </cell>
          <cell r="D524">
            <v>0</v>
          </cell>
          <cell r="E524" t="str">
            <v>Lô thương mại TA2, Tầng trệt và lửng, chung cư Hope Garden, 102 Phan Huy Ích, Phường 15, Tân Bình, TPHCM</v>
          </cell>
          <cell r="F524" t="str">
            <v>Tân Bình</v>
          </cell>
          <cell r="G524" t="str">
            <v>HCM</v>
          </cell>
        </row>
        <row r="525">
          <cell r="B525" t="str">
            <v>5356</v>
          </cell>
          <cell r="C525" t="str">
            <v>WM+ BTE 600B1 Nguyễn Thị Định</v>
          </cell>
          <cell r="D525" t="str">
            <v>600B1 Nguyễn Thị Định, Phường Phú Khương, Thành phố Bến Tre, T. Bến Tre Việt Nam</v>
          </cell>
          <cell r="E525">
            <v>0</v>
          </cell>
          <cell r="F525" t="str">
            <v>Bến Tre</v>
          </cell>
          <cell r="G525" t="str">
            <v>T. Bến Tre</v>
          </cell>
        </row>
        <row r="526">
          <cell r="B526" t="str">
            <v>5360</v>
          </cell>
          <cell r="C526" t="str">
            <v>WM+ HCM 15 Võ Văn Kiệt</v>
          </cell>
          <cell r="D526">
            <v>0</v>
          </cell>
          <cell r="E526" t="str">
            <v>Căn A1-03-08 Tầng 3, block A1  thuộc Cao ốc City Gate Towers Phường 16, Quận 8, HCM</v>
          </cell>
          <cell r="F526">
            <v>8</v>
          </cell>
          <cell r="G526" t="str">
            <v>HCM</v>
          </cell>
        </row>
        <row r="527">
          <cell r="B527" t="str">
            <v>5383</v>
          </cell>
          <cell r="C527" t="str">
            <v>WM+ HCM 149 Đội Cung</v>
          </cell>
          <cell r="D527">
            <v>0</v>
          </cell>
          <cell r="E527" t="str">
            <v>149 Đội Cung, Phường 9, Quận 11, TP Hồ Chí Minh</v>
          </cell>
          <cell r="F527">
            <v>11</v>
          </cell>
          <cell r="G527" t="str">
            <v>HCM</v>
          </cell>
        </row>
        <row r="528">
          <cell r="B528" t="str">
            <v>5384</v>
          </cell>
          <cell r="C528" t="str">
            <v>WM+ VTU 83 Nguyễn Cư Trinh</v>
          </cell>
          <cell r="D528" t="str">
            <v>83 Nguyễn Cư Trinh, P. Phú Mỹ, TX. Phú Mỹ, T. Bà Rịa - Vũng Tàu Việt Nam</v>
          </cell>
          <cell r="E528">
            <v>0</v>
          </cell>
          <cell r="F528" t="str">
            <v>Vũng Tàu</v>
          </cell>
          <cell r="G528" t="str">
            <v>T. Bà Rịa - Vũng Tàu</v>
          </cell>
        </row>
        <row r="529">
          <cell r="B529" t="str">
            <v>5386</v>
          </cell>
          <cell r="C529" t="str">
            <v>WM+ HCM 309 Nguyễn Thị Rành</v>
          </cell>
          <cell r="D529">
            <v>0</v>
          </cell>
          <cell r="E529" t="str">
            <v>309 Nguyễn Thị Rành, Ấp Xóm Mới, Trung Lập Hạ, Củ Chi, TPHCM</v>
          </cell>
          <cell r="F529" t="str">
            <v>H. Củ Chi</v>
          </cell>
          <cell r="G529" t="str">
            <v>HCM</v>
          </cell>
        </row>
        <row r="530">
          <cell r="B530" t="str">
            <v>5387</v>
          </cell>
          <cell r="C530" t="str">
            <v>WM+HCM 51A Nguyễn Tuyển</v>
          </cell>
          <cell r="D530">
            <v>0</v>
          </cell>
          <cell r="E530" t="str">
            <v>51A Nguyễn Tuyển, KP5, Phường Bình Trưng Tây, Quận 2, TP. Hồ Chí Minh Việt Nam</v>
          </cell>
          <cell r="F530">
            <v>2</v>
          </cell>
          <cell r="G530" t="str">
            <v>HCM</v>
          </cell>
        </row>
        <row r="531">
          <cell r="B531" t="str">
            <v>5388</v>
          </cell>
          <cell r="C531" t="str">
            <v>WM+HCM A–01 Dự án Valora Mizuki</v>
          </cell>
          <cell r="D531">
            <v>0</v>
          </cell>
          <cell r="E531" t="str">
            <v>A – 01 (LK 9-01) đường D4, Khu nhà ở Nguyên Sơn tại xã Bình Hưng, Huyện Bình Chánh, TP HCM (Dự án Valora Mizuki)</v>
          </cell>
          <cell r="F531" t="str">
            <v>H. Bình Chánh</v>
          </cell>
          <cell r="G531" t="str">
            <v>HCM</v>
          </cell>
        </row>
        <row r="532">
          <cell r="B532" t="str">
            <v>5391</v>
          </cell>
          <cell r="C532" t="str">
            <v>WM+ VTU Tổ 3, Ấp Mỹ Xuân</v>
          </cell>
          <cell r="D532" t="str">
            <v>Tổ 3, Ấp Mỹ Xuân, TX. Phú Mỹ, T. Bà Rịa - Vũng Tàu Việt Nam</v>
          </cell>
          <cell r="E532">
            <v>0</v>
          </cell>
          <cell r="F532" t="str">
            <v>Vũng Tàu</v>
          </cell>
          <cell r="G532" t="str">
            <v>T. Bà Rịa - Vũng Tàu</v>
          </cell>
        </row>
        <row r="533">
          <cell r="B533" t="str">
            <v>5410</v>
          </cell>
          <cell r="C533" t="str">
            <v>WM+ DNI 64 Trần Thị Hoa</v>
          </cell>
          <cell r="D533" t="str">
            <v>64 Trần Thị Hoa, Phường An Bình, Thành phố Biên Hòa, T. Đồng Nai Việt Nam</v>
          </cell>
          <cell r="E533">
            <v>0</v>
          </cell>
          <cell r="F533" t="str">
            <v>Đồng Nai</v>
          </cell>
          <cell r="G533" t="str">
            <v>T. Đồng Nai</v>
          </cell>
        </row>
        <row r="534">
          <cell r="B534" t="str">
            <v>5414</v>
          </cell>
          <cell r="C534" t="str">
            <v>WM+ HCM 23 Nguyễn Hữu Cầu</v>
          </cell>
          <cell r="D534">
            <v>0</v>
          </cell>
          <cell r="E534" t="str">
            <v>23 Nguyễn Hữu Cầu, Ấp Vạn Hạnh, Xã Trung Chánh, Hóc Môn, TPHCM</v>
          </cell>
          <cell r="F534" t="str">
            <v>H. Hóc Môn</v>
          </cell>
          <cell r="G534" t="str">
            <v>HCM</v>
          </cell>
        </row>
        <row r="535">
          <cell r="B535" t="str">
            <v>5419</v>
          </cell>
          <cell r="C535" t="str">
            <v>WM+ BDG Tổ 6, Đường ĐT 746</v>
          </cell>
          <cell r="D535" t="str">
            <v>Tổ 6, Đường ĐT 746, KP Bình Hòa 2, P. Tân Phước Khánh, Thị xã Tân Uyên, T. Bình Dương Việt Nam</v>
          </cell>
          <cell r="E535">
            <v>0</v>
          </cell>
          <cell r="F535" t="str">
            <v>Bình Dương</v>
          </cell>
          <cell r="G535" t="str">
            <v>T. Bình Dương</v>
          </cell>
        </row>
        <row r="536">
          <cell r="B536" t="str">
            <v>5420</v>
          </cell>
          <cell r="C536" t="str">
            <v>WM+ HCM 120E Xóm Đất</v>
          </cell>
          <cell r="D536">
            <v>0</v>
          </cell>
          <cell r="E536" t="str">
            <v>120E Xóm Đất, Phường 8, Quận 11, TPHCM</v>
          </cell>
          <cell r="F536">
            <v>11</v>
          </cell>
          <cell r="G536" t="str">
            <v>HCM</v>
          </cell>
        </row>
        <row r="537">
          <cell r="B537" t="str">
            <v>5427</v>
          </cell>
          <cell r="C537" t="str">
            <v>WM+ HCM Golden Mansion</v>
          </cell>
          <cell r="D537">
            <v>0</v>
          </cell>
          <cell r="E537" t="str">
            <v>CC Golden Mansion, Lô GM-01.08 Tầng 1, Khu phức hợp Nhà ở và Thương mại Dịch vụ, 119 Phổ Quang, Phường 9, Phú Nhuận, TPHCM</v>
          </cell>
          <cell r="F537" t="str">
            <v>Phú Nhuận</v>
          </cell>
          <cell r="G537" t="str">
            <v>HCM</v>
          </cell>
        </row>
        <row r="538">
          <cell r="B538" t="str">
            <v>5436</v>
          </cell>
          <cell r="C538" t="str">
            <v>WM+HCM 70 Lê Văn Thịnh</v>
          </cell>
          <cell r="D538">
            <v>0</v>
          </cell>
          <cell r="E538" t="str">
            <v>70 Lê Văn Thịnh, Phường Bình Trưng Tây, Quận 2, TP. Hồ Chí Minh Việt Nam</v>
          </cell>
          <cell r="F538">
            <v>2</v>
          </cell>
          <cell r="G538" t="str">
            <v>HCM</v>
          </cell>
        </row>
        <row r="539">
          <cell r="B539" t="str">
            <v>5447</v>
          </cell>
          <cell r="C539" t="str">
            <v>WM+ HCM 35A đường TX 21</v>
          </cell>
          <cell r="D539">
            <v>0</v>
          </cell>
          <cell r="E539" t="str">
            <v>35A đường TX 21, khu phố 1, Phường Thạnh Xuân, Quận 12, TPHCM</v>
          </cell>
          <cell r="F539">
            <v>12</v>
          </cell>
          <cell r="G539" t="str">
            <v>HCM</v>
          </cell>
        </row>
        <row r="540">
          <cell r="B540" t="str">
            <v>5449</v>
          </cell>
          <cell r="C540" t="str">
            <v>WM+HCM 532 Phạm Văn Chiêu</v>
          </cell>
          <cell r="D540">
            <v>0</v>
          </cell>
          <cell r="E540" t="str">
            <v>532 Phạm Văn Chiêu, phường 16, Q.Gò Vấp , HCM</v>
          </cell>
          <cell r="F540" t="str">
            <v>Gò Vấp</v>
          </cell>
          <cell r="G540" t="str">
            <v>HCM</v>
          </cell>
        </row>
        <row r="541">
          <cell r="B541" t="str">
            <v>5451</v>
          </cell>
          <cell r="C541" t="str">
            <v>WM+ HCM 152 Hoàng Hoa Thám</v>
          </cell>
          <cell r="D541">
            <v>0</v>
          </cell>
          <cell r="E541" t="str">
            <v>152 Hoàng Hoa Thám, Phường 12, Quận Tân Bình, TP.HCM</v>
          </cell>
          <cell r="F541" t="str">
            <v>Tân Bình</v>
          </cell>
          <cell r="G541" t="str">
            <v>HCM</v>
          </cell>
        </row>
        <row r="542">
          <cell r="B542" t="str">
            <v>5459</v>
          </cell>
          <cell r="C542" t="str">
            <v>WM+ HCM 107 đường số 1</v>
          </cell>
          <cell r="D542">
            <v>0</v>
          </cell>
          <cell r="E542" t="str">
            <v>107 đường số 1, cư xá Chu Văn An, Phường 26, Quận Bình Thạnh, TPHCM</v>
          </cell>
          <cell r="F542" t="str">
            <v>Bình Thạnh</v>
          </cell>
          <cell r="G542" t="str">
            <v>HCM</v>
          </cell>
        </row>
        <row r="543">
          <cell r="B543" t="str">
            <v>5477</v>
          </cell>
          <cell r="C543" t="str">
            <v>WM+ CMU 69 Phạm Hồng Thám</v>
          </cell>
          <cell r="D543" t="str">
            <v>69 Phạm Hồng Thám, Phường 4, Thành phố Cà Mau, T. Cà Mau Việt Nam</v>
          </cell>
          <cell r="E543">
            <v>0</v>
          </cell>
          <cell r="F543" t="str">
            <v>Cà Mau</v>
          </cell>
          <cell r="G543" t="str">
            <v>T. Cà Mau</v>
          </cell>
        </row>
        <row r="544">
          <cell r="B544" t="str">
            <v>5479</v>
          </cell>
          <cell r="C544" t="str">
            <v>WM+ HCM 290 An Dương Vương</v>
          </cell>
          <cell r="D544">
            <v>0</v>
          </cell>
          <cell r="E544" t="str">
            <v>290 An Dương Vương, Phường 4, Quận 5 (CC The EverRich Infinity)</v>
          </cell>
          <cell r="F544">
            <v>5</v>
          </cell>
          <cell r="G544" t="str">
            <v>HCM</v>
          </cell>
        </row>
        <row r="545">
          <cell r="B545" t="str">
            <v>5481</v>
          </cell>
          <cell r="C545" t="str">
            <v>WM+ CTO 100- 102 Nguyễn Tri Phương</v>
          </cell>
          <cell r="D545" t="str">
            <v>100- 102 Nguyễn Tri Phương, Phường An Khánh, Quận Ninh Kiều, TP. Cần Thơ Việt Nam</v>
          </cell>
          <cell r="E545">
            <v>0</v>
          </cell>
          <cell r="F545" t="str">
            <v>Cần Thơ</v>
          </cell>
          <cell r="G545" t="str">
            <v>TP. Cần Thơ</v>
          </cell>
        </row>
        <row r="546">
          <cell r="B546" t="str">
            <v>5482</v>
          </cell>
          <cell r="C546" t="str">
            <v>WM+HCM 702 Lũy Bán Bích</v>
          </cell>
          <cell r="D546">
            <v>0</v>
          </cell>
          <cell r="E546" t="str">
            <v>702 Lũy Bán Bích, phường Tân Thành, quận Tân Phú, TP HCM</v>
          </cell>
          <cell r="F546" t="str">
            <v>Tân Phú</v>
          </cell>
          <cell r="G546" t="str">
            <v>HCM</v>
          </cell>
        </row>
        <row r="547">
          <cell r="B547" t="str">
            <v>5483</v>
          </cell>
          <cell r="C547" t="str">
            <v>WM+ HCM Căn 0.01-lô B, CC Thủ Thiêm Lô P</v>
          </cell>
          <cell r="D547" t="str">
            <v>Căn số 0.01 – tầng trệt – lô B, Chung cư, Thủ Thiêm Lô P – Số 01 đường số 63, Phường Bình Trưng Đông, Quận 2, TP. Hồ Chí Minh Việt Nam</v>
          </cell>
          <cell r="E547">
            <v>0</v>
          </cell>
          <cell r="F547">
            <v>2</v>
          </cell>
          <cell r="G547" t="str">
            <v>HCM</v>
          </cell>
        </row>
        <row r="548">
          <cell r="B548" t="str">
            <v>5493</v>
          </cell>
          <cell r="C548" t="str">
            <v>WM+ HCM Lô D(CT4), Khu nhà ở Quân đội</v>
          </cell>
          <cell r="D548">
            <v>0</v>
          </cell>
          <cell r="E548" t="str">
            <v>Kiôt tại Tầng 1, Nhà chung cư Lô D (CT4), Khu nhà ở Quân đội, 468 Phan Văn Trị, Phường 7, Gò Vấp, TPHCM</v>
          </cell>
          <cell r="F548" t="str">
            <v>Gò Vấp</v>
          </cell>
          <cell r="G548" t="str">
            <v>HCM</v>
          </cell>
        </row>
        <row r="549">
          <cell r="B549" t="str">
            <v>5499</v>
          </cell>
          <cell r="C549" t="str">
            <v>WM+ HCM 31A-33A Gò Dầu</v>
          </cell>
          <cell r="D549">
            <v>0</v>
          </cell>
          <cell r="E549" t="str">
            <v>VM+ 31A-33A Gò Dầu, P Tân Quý, Tân Phú, TP.HCM</v>
          </cell>
          <cell r="F549" t="str">
            <v>Tân Phú</v>
          </cell>
          <cell r="G549" t="str">
            <v>HCM</v>
          </cell>
        </row>
        <row r="550">
          <cell r="B550" t="str">
            <v>5517</v>
          </cell>
          <cell r="C550" t="str">
            <v>WM+ HCM 25 đường số 6</v>
          </cell>
          <cell r="D550" t="str">
            <v>25 đường số 6, Khu phố 2, Phường Hiệp Bình Chánh, Quận Thủ Đức, TP. Hồ Chí Minh Việt Nam</v>
          </cell>
          <cell r="E550">
            <v>0</v>
          </cell>
          <cell r="F550" t="str">
            <v>Thủ Đức</v>
          </cell>
          <cell r="G550" t="str">
            <v>HCM</v>
          </cell>
        </row>
        <row r="551">
          <cell r="B551" t="str">
            <v>5521</v>
          </cell>
          <cell r="C551" t="str">
            <v>WM+ HCM 34 Tân Thới Nhất 21</v>
          </cell>
          <cell r="D551">
            <v>0</v>
          </cell>
          <cell r="E551" t="str">
            <v>34 Tân Thới Nhất 21, Khu phố 4, Phường Tân Thới Nhất, Quận 12, TPHCM</v>
          </cell>
          <cell r="F551">
            <v>12</v>
          </cell>
          <cell r="G551" t="str">
            <v>HCM</v>
          </cell>
        </row>
        <row r="552">
          <cell r="B552" t="str">
            <v>5529</v>
          </cell>
          <cell r="C552" t="str">
            <v>WM+ KGG 186 -188 Nguyễn Hùng Sơn</v>
          </cell>
          <cell r="D552" t="str">
            <v>186 -188 Nguyễn Hùng Sơn, KP 2, P. Vĩnh Thanh Vân, Thành phố Rạch Giá, T. Kiên Giang Việt Nam</v>
          </cell>
          <cell r="E552">
            <v>0</v>
          </cell>
          <cell r="F552" t="str">
            <v>Kiên Giang</v>
          </cell>
          <cell r="G552" t="str">
            <v>T. Kiên Giang</v>
          </cell>
        </row>
        <row r="553">
          <cell r="B553" t="str">
            <v>5531</v>
          </cell>
          <cell r="C553" t="str">
            <v>WM+ LAN 320 Quốc lộ 62</v>
          </cell>
          <cell r="D553" t="str">
            <v>320 Quốc lộ 62, Phường 6, Thành phố Tân An, T. Long An Việt Nam</v>
          </cell>
          <cell r="E553">
            <v>0</v>
          </cell>
          <cell r="F553" t="str">
            <v>Long An</v>
          </cell>
          <cell r="G553" t="str">
            <v>T. Long An</v>
          </cell>
        </row>
        <row r="554">
          <cell r="B554" t="str">
            <v>5532</v>
          </cell>
          <cell r="C554" t="str">
            <v>WM+ HCM 50-52 đường 50A</v>
          </cell>
          <cell r="D554">
            <v>0</v>
          </cell>
          <cell r="E554" t="str">
            <v>50-52 đường 50A, phường Tân Tạo, Bình Tân, TP.HCM</v>
          </cell>
          <cell r="F554" t="str">
            <v>Bình Tân</v>
          </cell>
          <cell r="G554" t="str">
            <v>HCM</v>
          </cell>
        </row>
        <row r="555">
          <cell r="B555" t="str">
            <v>5544</v>
          </cell>
          <cell r="C555" t="str">
            <v>WM+ HCM 109 Hà Đặc</v>
          </cell>
          <cell r="D555">
            <v>0</v>
          </cell>
          <cell r="E555" t="str">
            <v>109 Hà Đặc, Khu phố 6, Phường Trung Mỹ Tây, Quận 12, TPHCM</v>
          </cell>
          <cell r="F555">
            <v>12</v>
          </cell>
          <cell r="G555" t="str">
            <v>HCM</v>
          </cell>
        </row>
        <row r="556">
          <cell r="B556" t="str">
            <v>5545</v>
          </cell>
          <cell r="C556" t="str">
            <v>WM+ HCM 0.03 Tầng 01, CC1, khối HQ4</v>
          </cell>
          <cell r="D556">
            <v>0</v>
          </cell>
          <cell r="E556" t="str">
            <v>0.03 Tầng 01, Chung cư CC1, khối HQ4, Khu 2-Khu tái định cư Bến Lức-Khu chức năng số 17- Khu đô thị mới Nam Thành phố, Ấp 3, Xã An Phú Tây, Bình Chánh, TPHCM</v>
          </cell>
          <cell r="F556" t="str">
            <v>H. Bình Chánh</v>
          </cell>
          <cell r="G556" t="str">
            <v>HCM</v>
          </cell>
        </row>
        <row r="557">
          <cell r="B557" t="str">
            <v>5547</v>
          </cell>
          <cell r="C557" t="str">
            <v>WM+ HCM D.1.10, Tầng 1 Sunrise Riverside</v>
          </cell>
          <cell r="D557">
            <v>0</v>
          </cell>
          <cell r="E557" t="str">
            <v>Lô D.1.10, Tầng 1, Khối tháp D, Khu G, Khu Nhà ở Phước Kiển (Khu G và Khu E), Ấp 5, Phước Kiển, Nhà Bè, TPHCM</v>
          </cell>
          <cell r="F557" t="str">
            <v>H. Nhà Bè</v>
          </cell>
          <cell r="G557" t="str">
            <v>HCM</v>
          </cell>
        </row>
        <row r="558">
          <cell r="B558" t="str">
            <v>5548</v>
          </cell>
          <cell r="C558" t="str">
            <v>WM+ HCM Lô NTR-01.02, CC Newton</v>
          </cell>
          <cell r="D558">
            <v>0</v>
          </cell>
          <cell r="E558" t="str">
            <v>Lô NTR-01.02, CC Newton, 38 Trương Quốc Dung, P.8, Q.Phú Nhuận, TP.HCM</v>
          </cell>
          <cell r="F558" t="str">
            <v>Phú Nhuận</v>
          </cell>
          <cell r="G558" t="str">
            <v>HCM</v>
          </cell>
        </row>
        <row r="559">
          <cell r="B559" t="str">
            <v>5549</v>
          </cell>
          <cell r="C559" t="str">
            <v>WM+ KGG 327 Nguyễn Trung Trực</v>
          </cell>
          <cell r="D559" t="str">
            <v>327 đường Nguyễn Trung Trực, Phường Vĩnh Lạc, Thành phố Rạch Giá, T. Kiên Giang Việt Nam</v>
          </cell>
          <cell r="E559">
            <v>0</v>
          </cell>
          <cell r="F559" t="str">
            <v>Kiên Giang</v>
          </cell>
          <cell r="G559" t="str">
            <v>T. Kiên Giang</v>
          </cell>
        </row>
        <row r="560">
          <cell r="B560" t="str">
            <v>5551</v>
          </cell>
          <cell r="C560" t="str">
            <v>WM+ VLG 86 Nguyễn Huệ</v>
          </cell>
          <cell r="D560" t="str">
            <v>86 Nguyễn Huệ, Phường 2, Thành phố Vĩnh Long, T. Vĩnh Long Việt Nam</v>
          </cell>
          <cell r="E560">
            <v>0</v>
          </cell>
          <cell r="F560" t="str">
            <v>Vĩnh Long</v>
          </cell>
          <cell r="G560" t="str">
            <v>T. Vĩnh Long</v>
          </cell>
        </row>
        <row r="561">
          <cell r="B561" t="str">
            <v>5552</v>
          </cell>
          <cell r="C561" t="str">
            <v>WM+ HCM 107/4A Hương Lộ 80B</v>
          </cell>
          <cell r="D561">
            <v>0</v>
          </cell>
          <cell r="E561" t="str">
            <v>107/4A Hương Lộ 80B, Phường Hiệp Thành, Quận 12, TP Hồ Chí Minh</v>
          </cell>
          <cell r="F561">
            <v>12</v>
          </cell>
          <cell r="G561" t="str">
            <v>HCM</v>
          </cell>
        </row>
        <row r="562">
          <cell r="B562" t="str">
            <v>5556</v>
          </cell>
          <cell r="C562" t="str">
            <v>WM+ HCM Dream Home Luxury</v>
          </cell>
          <cell r="D562">
            <v>0</v>
          </cell>
          <cell r="E562" t="str">
            <v>Lô TM B1-1-26, Tầng 1, Block B1, Chung cư Phú Hưng Phát (Dream Home Luxury), 89/57 đường 59, Phường 14, Gò Vấp, TPHCM</v>
          </cell>
          <cell r="F562" t="str">
            <v>Gò Vấp</v>
          </cell>
          <cell r="G562" t="str">
            <v>HCM</v>
          </cell>
        </row>
        <row r="563">
          <cell r="B563" t="str">
            <v>5557</v>
          </cell>
          <cell r="C563" t="str">
            <v>WM+ HCM CC Bảo Minh Ezland (HAUSNEO)</v>
          </cell>
          <cell r="D563" t="str">
            <v>A.0.03A và A.0.05, Tầng G, Tháp A, Chung cư Bảo Minh Ezland, (HAUSNEO), Số 2 Đường 11, Khu phố 2, Phường Phú Hữu, Quận 9, TP. Hồ Chí Minh Việt Nam</v>
          </cell>
          <cell r="E563">
            <v>0</v>
          </cell>
          <cell r="F563">
            <v>9</v>
          </cell>
          <cell r="G563" t="str">
            <v>HCM</v>
          </cell>
        </row>
        <row r="564">
          <cell r="B564" t="str">
            <v>5559</v>
          </cell>
          <cell r="C564" t="str">
            <v>WM+ HCM 50C Xa Lộ Hà Nội</v>
          </cell>
          <cell r="D564" t="str">
            <v>50C Xa Lộ Hà Nội, Phường Phước Long A, Quận 9, TP. Hồ Chí Minh Việt Nam</v>
          </cell>
          <cell r="E564">
            <v>0</v>
          </cell>
          <cell r="F564">
            <v>9</v>
          </cell>
          <cell r="G564" t="str">
            <v>HCM</v>
          </cell>
        </row>
        <row r="565">
          <cell r="B565" t="str">
            <v>5560</v>
          </cell>
          <cell r="C565" t="str">
            <v>WM+ HCM C5/20 Phạm Hùng</v>
          </cell>
          <cell r="D565">
            <v>0</v>
          </cell>
          <cell r="E565" t="str">
            <v>C5/20 Phạm Hùng, xã Bình Hưng, Huyện Bình Chánh, TP HCM</v>
          </cell>
          <cell r="F565" t="str">
            <v>H. Bình Chánh</v>
          </cell>
          <cell r="G565" t="str">
            <v>HCM</v>
          </cell>
        </row>
        <row r="566">
          <cell r="B566" t="str">
            <v>5571</v>
          </cell>
          <cell r="C566" t="str">
            <v>WM+ DNI 6/3 Nguyễn Thị Tồn</v>
          </cell>
          <cell r="D566" t="str">
            <v>Đồng Nai</v>
          </cell>
          <cell r="E566" t="str">
            <v>Đồng Nai</v>
          </cell>
          <cell r="F566" t="str">
            <v>Đồng Nai</v>
          </cell>
          <cell r="G566" t="str">
            <v>Tỉnh</v>
          </cell>
        </row>
        <row r="567">
          <cell r="B567" t="str">
            <v>5588</v>
          </cell>
          <cell r="C567" t="str">
            <v>WM+ HCM Lô TM BPA-01.05-Botanica Premier</v>
          </cell>
          <cell r="D567">
            <v>0</v>
          </cell>
          <cell r="E567" t="str">
            <v>Lô TM BPA-01.05-Botanica Premier, Phường 2, Quận Tân Bình, TP. Hồ Chí Minh</v>
          </cell>
          <cell r="F567" t="str">
            <v>Tân Bình</v>
          </cell>
          <cell r="G567" t="str">
            <v>HCM</v>
          </cell>
        </row>
        <row r="568">
          <cell r="B568" t="str">
            <v>5591</v>
          </cell>
          <cell r="C568" t="str">
            <v>WIN HCM VE-S06, KDC New City</v>
          </cell>
          <cell r="D568">
            <v>0</v>
          </cell>
          <cell r="E568" t="str">
            <v>VE-S06, Tầng Trệt Khu Thương Mại Tòa nhà Venice, KDC New City, 17 Mai Chí Thọ, Phường Bình Khánh, Quận 2, Tp. Hồ Chí Minh Việt Nam</v>
          </cell>
          <cell r="F568">
            <v>2</v>
          </cell>
          <cell r="G568" t="str">
            <v>HCM</v>
          </cell>
        </row>
        <row r="569">
          <cell r="B569" t="str">
            <v>5606</v>
          </cell>
          <cell r="C569" t="str">
            <v>WM+ HCM 685/32 Xô Viết Nghệ Tĩnh</v>
          </cell>
          <cell r="D569">
            <v>0</v>
          </cell>
          <cell r="E569" t="str">
            <v>685/32  - 685/30/1 Xô Viết Nghệ Tĩnh,Phường 26, Quận Bình Thạnh, HCM</v>
          </cell>
          <cell r="F569" t="str">
            <v>Bình Thạnh</v>
          </cell>
          <cell r="G569" t="str">
            <v>HCM</v>
          </cell>
        </row>
        <row r="570">
          <cell r="B570" t="str">
            <v>5637</v>
          </cell>
          <cell r="C570" t="str">
            <v>WM+ HCM TM 03 Tầng 1, Khối D, CC Gia Hòa</v>
          </cell>
          <cell r="D570" t="str">
            <v>TM 03, Tầng 1, Khối D (Khối thương mại dịch vụ) thuộc Khu chung cư Gia Hòa tọa lạc tại 523A Đỗ Xuân Hợp, KP6, Phước Long B TP. Hồ Chí Minh Việt Nam</v>
          </cell>
          <cell r="E570">
            <v>0</v>
          </cell>
          <cell r="F570">
            <v>9</v>
          </cell>
          <cell r="G570" t="str">
            <v>HCM</v>
          </cell>
        </row>
        <row r="571">
          <cell r="B571" t="str">
            <v>5647</v>
          </cell>
          <cell r="C571" t="str">
            <v>WM+ HCM 24B Lam Sơn</v>
          </cell>
          <cell r="D571">
            <v>0</v>
          </cell>
          <cell r="E571" t="str">
            <v>24B Lam Sơn, Phường 2, Quận Tân Bình, TP. HCM</v>
          </cell>
          <cell r="F571" t="str">
            <v>Tân Bình</v>
          </cell>
          <cell r="G571" t="str">
            <v>HCM</v>
          </cell>
        </row>
        <row r="572">
          <cell r="B572" t="str">
            <v>5652</v>
          </cell>
          <cell r="C572" t="str">
            <v>WM+ HCM S2.0501S11 Vinhomes Grand Park</v>
          </cell>
          <cell r="D572">
            <v>0</v>
          </cell>
          <cell r="E572" t="str">
            <v>1.11, Tầng 1, Tòa nhà chung cư S2.05, Khu A - Dự án Khu dân cư và công viên Phước Thiện, 512 Nguyễn Xiển, khu phố Long Hòa, Q. 9 TP. Hồ Chí Minh Việt Nam</v>
          </cell>
          <cell r="F572">
            <v>9</v>
          </cell>
          <cell r="G572" t="str">
            <v>HCM</v>
          </cell>
        </row>
        <row r="573">
          <cell r="B573" t="str">
            <v>5657</v>
          </cell>
          <cell r="C573" t="str">
            <v>WM+ HCM 1.12-1.12B Lô B Sài Gòn Gateway</v>
          </cell>
          <cell r="D573" t="str">
            <v>1.12 - 1.12B, Tầng 1, Lô B, Khu căn hộ Sài Gòn Gateway, 702 Xa lộ Hà Nội (Quốc lộ 52 cũ), Khu phố 1, P. Hiệp Phú, TP Thủ Đức TP HCM Việt Nam</v>
          </cell>
          <cell r="E573" t="str">
            <v>1.12 - 1.12B, Tầng 1, Lô B, Khu căn hộ Sài Gòn Gateway, 702 Xa lộ Hà Nội (Quốc lộ 52 cũ), Khu phố 1, P. Hiệp Phú, TP Thủ Đức TP HCM Việt Nam</v>
          </cell>
          <cell r="F573" t="str">
            <v>Thủ Đức</v>
          </cell>
          <cell r="G573" t="str">
            <v>HCM</v>
          </cell>
        </row>
        <row r="574">
          <cell r="B574" t="str">
            <v>5702</v>
          </cell>
          <cell r="C574" t="str">
            <v>WM+ HCM 09 Phạm Vấn - Kho sơ chế</v>
          </cell>
          <cell r="D574">
            <v>0</v>
          </cell>
          <cell r="E574" t="str">
            <v>09 Phạm Vấn, phường Phú Thọ Hòa, quận Tân Phú, Tp HCM</v>
          </cell>
          <cell r="F574" t="str">
            <v xml:space="preserve">Tân Phú </v>
          </cell>
          <cell r="G574" t="str">
            <v>HCM</v>
          </cell>
        </row>
        <row r="575">
          <cell r="B575" t="str">
            <v>5703</v>
          </cell>
          <cell r="C575" t="str">
            <v>WM+ HCM 876 Huỳnh Tấn Phát - Kho sơ chế</v>
          </cell>
          <cell r="D575">
            <v>0</v>
          </cell>
          <cell r="E575" t="str">
            <v>876 Huỳnh Tấn Phát - phường Tân Phú - quận 7 - thành phố Hồ Chí Minh - Việt Nam</v>
          </cell>
          <cell r="F575">
            <v>7</v>
          </cell>
          <cell r="G575" t="str">
            <v>HCM</v>
          </cell>
        </row>
        <row r="576">
          <cell r="B576" t="str">
            <v>5712</v>
          </cell>
          <cell r="C576" t="str">
            <v>WM+ HCM 0.04 CC Conic Riverside</v>
          </cell>
          <cell r="D576">
            <v>0</v>
          </cell>
          <cell r="E576" t="str">
            <v>0.04, Tầng trệt, Block B, Khu chung cư Conic Riverside, Lô Ba, Khu dân cư 13B, Đô thị mới Nam Thành phố, Phường 7, Quận 8, TP HCM</v>
          </cell>
          <cell r="F576">
            <v>8</v>
          </cell>
          <cell r="G576" t="str">
            <v>HCM</v>
          </cell>
        </row>
        <row r="577">
          <cell r="B577" t="str">
            <v>5717</v>
          </cell>
          <cell r="C577" t="str">
            <v>WM+ HCM 1.01, CC B2 (9 View Apartme</v>
          </cell>
          <cell r="D577" t="str">
            <v>1.01 Tầng thương mại, Chung cư ký hiệu B2 (9 View Apartment) số 1, Đường 1, KP 4, phường Phước Long B TP Thủ Đức TP. Hồ Chí Minh Việt Nam</v>
          </cell>
          <cell r="E577">
            <v>0</v>
          </cell>
          <cell r="F577" t="str">
            <v>Thủ Đức</v>
          </cell>
          <cell r="G577" t="str">
            <v>TP. Hồ Chí Minh</v>
          </cell>
        </row>
        <row r="578">
          <cell r="B578" t="str">
            <v>5725</v>
          </cell>
          <cell r="C578" t="str">
            <v>WM+ HCM S3.0101S02 Vinhomes Grand Park</v>
          </cell>
          <cell r="D578">
            <v>0</v>
          </cell>
          <cell r="E578" t="str">
            <v>1.02, Tầng 1, Tòa nhà chung cư S3.01, Khu A - Dự án Khu dân cư và công viên Phước Thiện, 512 Nguyễn Xiển, khu phố Long Hòa, p. Long Thạnh TP Hồ Chí Minh Việt Nam</v>
          </cell>
          <cell r="F578">
            <v>9</v>
          </cell>
          <cell r="G578" t="str">
            <v>HCM</v>
          </cell>
        </row>
        <row r="579">
          <cell r="B579" t="str">
            <v>5745</v>
          </cell>
          <cell r="C579" t="str">
            <v>WM+ HCM 565G Tỉnh Lộ 15</v>
          </cell>
          <cell r="D579">
            <v>0</v>
          </cell>
          <cell r="E579" t="str">
            <v>565G Tỉnh Lộ 15, Xã Tân Thạnh Đông, Huyện Củ Chi, TPHCM</v>
          </cell>
          <cell r="F579" t="str">
            <v>H. Củ Chi</v>
          </cell>
          <cell r="G579" t="str">
            <v>HCM</v>
          </cell>
        </row>
        <row r="580">
          <cell r="B580" t="str">
            <v>5755</v>
          </cell>
          <cell r="C580" t="str">
            <v>WM+ HCM CC Green River, Shop 8.2</v>
          </cell>
          <cell r="D580">
            <v>0</v>
          </cell>
          <cell r="E580" t="str">
            <v xml:space="preserve">Shop 8.2, Tầng 1, Khối nhà C, Trung Tâm Thương Mại, Siêu thị dự án đầu tư xây dựng Khu nhà ở xã hội Hưng Phát (Green River Apartment), 2225 Phạm Thế Hiển, Phường 6, Quận 8, TPHCM </v>
          </cell>
          <cell r="F580">
            <v>8</v>
          </cell>
          <cell r="G580" t="str">
            <v>HCM</v>
          </cell>
        </row>
        <row r="581">
          <cell r="B581" t="str">
            <v>5756</v>
          </cell>
          <cell r="C581" t="str">
            <v>WM+ BDG CC Phúc Đạt, Căn 124-125</v>
          </cell>
          <cell r="D581" t="str">
            <v>Căn Shophouse (căn số 124 và 125) tại Tầng 1, CC Phúc Đạt Connect, Khu dân cư Phú Thuận, P. Phú Lợi, TP Thủ Dầu Một, Tỉnh Bình Dương Việt Nam</v>
          </cell>
          <cell r="E581">
            <v>0</v>
          </cell>
          <cell r="F581" t="str">
            <v>Bình Dương</v>
          </cell>
          <cell r="G581" t="str">
            <v>Tỉnh Bình Dương</v>
          </cell>
        </row>
        <row r="582">
          <cell r="B582" t="str">
            <v>5767</v>
          </cell>
          <cell r="C582" t="str">
            <v>WM+ HCM 36A Cống Lở</v>
          </cell>
          <cell r="D582">
            <v>0</v>
          </cell>
          <cell r="E582" t="str">
            <v>36A Cống Lở, Phường 15, Quận Tân Bình, TPHCM</v>
          </cell>
          <cell r="F582" t="str">
            <v>Tân Bình</v>
          </cell>
          <cell r="G582" t="str">
            <v>HCM</v>
          </cell>
        </row>
        <row r="583">
          <cell r="B583" t="str">
            <v>5781</v>
          </cell>
          <cell r="C583" t="str">
            <v>WM+ DNI 518 Bình Minh-Quảng Tiến</v>
          </cell>
          <cell r="D583" t="str">
            <v>518 đ. Bình Minh, Quảng Tiến, ấp Quảng Phát, x. Quảng Tiến, h.Trảng Bom T. Đồng Nai Việt Nam</v>
          </cell>
          <cell r="E583">
            <v>0</v>
          </cell>
          <cell r="F583" t="str">
            <v>Đồng Nai</v>
          </cell>
          <cell r="G583" t="str">
            <v>T. Đồng Nai</v>
          </cell>
        </row>
        <row r="584">
          <cell r="B584" t="str">
            <v>5785</v>
          </cell>
          <cell r="C584" t="str">
            <v>WM+ HCM 28/40 Lê Thị Hồng</v>
          </cell>
          <cell r="D584">
            <v>0</v>
          </cell>
          <cell r="E584" t="str">
            <v>28/40 Lê Thị Hồng, Phường 17, Quận Gò Vấp, TPHCM</v>
          </cell>
          <cell r="F584" t="str">
            <v>Gò Vấp</v>
          </cell>
          <cell r="G584" t="str">
            <v>HCM</v>
          </cell>
        </row>
        <row r="585">
          <cell r="B585" t="str">
            <v>5786</v>
          </cell>
          <cell r="C585" t="str">
            <v>WM+ HCM 1016/28 Khu Sky Garden 2-R1-2</v>
          </cell>
          <cell r="D585">
            <v>0</v>
          </cell>
          <cell r="E585" t="str">
            <v>1016/28 (Khu Sky Garden 2-R1-2), Khu phố 3, Phường Tân Phong, Quận 7, TP HCM</v>
          </cell>
          <cell r="F585">
            <v>7</v>
          </cell>
          <cell r="G585" t="str">
            <v>HCM</v>
          </cell>
        </row>
        <row r="586">
          <cell r="B586" t="str">
            <v>5789</v>
          </cell>
          <cell r="C586" t="str">
            <v>WM+ LAN 1B Trần Phong Sắc</v>
          </cell>
          <cell r="D586" t="str">
            <v>1B Trần Phong Sắc, Phường 4, TP Tân An T. Long An Việt Nam</v>
          </cell>
          <cell r="E586">
            <v>0</v>
          </cell>
          <cell r="F586" t="str">
            <v>Long An</v>
          </cell>
          <cell r="G586" t="str">
            <v>T. Long An</v>
          </cell>
        </row>
        <row r="587">
          <cell r="B587" t="str">
            <v>5793</v>
          </cell>
          <cell r="C587" t="str">
            <v>WM+ HCM 0.08, Tầng 1, CC Saigon MIA</v>
          </cell>
          <cell r="D587">
            <v>0</v>
          </cell>
          <cell r="E587" t="str">
            <v>B.008 Saigon MIA, Đường 9A, Bình Hưng , Bình Chánh, HCM</v>
          </cell>
          <cell r="F587" t="str">
            <v>H. Bình Chánh</v>
          </cell>
          <cell r="G587" t="str">
            <v>HCM</v>
          </cell>
        </row>
        <row r="588">
          <cell r="B588" t="str">
            <v>5794</v>
          </cell>
          <cell r="C588" t="str">
            <v>WM+ HCM 244 Phạm Hữu Lầu</v>
          </cell>
          <cell r="D588">
            <v>0</v>
          </cell>
          <cell r="E588" t="str">
            <v>244 Phạm Hữu Lầu, KP 2, Phường Phú Mỹ, Quận 7, TP HCM</v>
          </cell>
          <cell r="F588">
            <v>7</v>
          </cell>
          <cell r="G588" t="str">
            <v>HCM</v>
          </cell>
        </row>
        <row r="589">
          <cell r="B589" t="str">
            <v>5808</v>
          </cell>
          <cell r="C589" t="str">
            <v>WM+ HCM 0.08 Chung cư Melody</v>
          </cell>
          <cell r="D589">
            <v>0</v>
          </cell>
          <cell r="E589" t="str">
            <v>0.08, Tầng 1 và Tầng lửng Cao ốc Chung cư văn phòng DVTM số 16 (số mới 869) Âu Cơ, Phường Tân Sơn Nhì, Quận Tân Phú, TP.HCM. (Melody Residences)</v>
          </cell>
          <cell r="F589" t="str">
            <v xml:space="preserve">Tân Phú </v>
          </cell>
          <cell r="G589" t="str">
            <v>HCM</v>
          </cell>
        </row>
        <row r="590">
          <cell r="B590" t="str">
            <v>5809</v>
          </cell>
          <cell r="C590" t="str">
            <v>WM+ HCM 174A Trịnh Đình Trọng</v>
          </cell>
          <cell r="D590">
            <v>0</v>
          </cell>
          <cell r="E590" t="str">
            <v>174A Trịnh Đình Trọng, Phường Phú Trung, Quận Tân Phú, TP Hồ Chí Minh</v>
          </cell>
          <cell r="F590" t="str">
            <v xml:space="preserve">Tân Phú </v>
          </cell>
          <cell r="G590" t="str">
            <v>HCM</v>
          </cell>
        </row>
        <row r="591">
          <cell r="B591" t="str">
            <v>5822</v>
          </cell>
          <cell r="C591" t="str">
            <v>WM+ HCM HR1SH1 Chung cư Eco Green</v>
          </cell>
          <cell r="D591">
            <v>0</v>
          </cell>
          <cell r="E591" t="str">
            <v>HR1SH1 Căn hộ Eco Green đường Nguyễn Văn Linh, P. Tân Thuận Tây, Q.7, TP. HCM</v>
          </cell>
          <cell r="F591">
            <v>7</v>
          </cell>
          <cell r="G591" t="str">
            <v>HCM</v>
          </cell>
        </row>
        <row r="592">
          <cell r="B592" t="str">
            <v>5823</v>
          </cell>
          <cell r="C592" t="str">
            <v>WM+ HCM 136 Nguyễn Công Hoan</v>
          </cell>
          <cell r="D592">
            <v>0</v>
          </cell>
          <cell r="E592" t="str">
            <v>136 Nguyễn Công Hoan, Phường 7, Quận Phú Nhuận, TPHCM</v>
          </cell>
          <cell r="F592" t="str">
            <v>Phú Nhuận</v>
          </cell>
          <cell r="G592" t="str">
            <v>HCM</v>
          </cell>
        </row>
        <row r="593">
          <cell r="B593" t="str">
            <v>5824</v>
          </cell>
          <cell r="C593" t="str">
            <v>WM+ HCM 0.02, CC Phúc Thịnh</v>
          </cell>
          <cell r="D593">
            <v>0</v>
          </cell>
          <cell r="E593" t="str">
            <v>0.02 Tầng 1 (Tầng trệt), Lô C, Chung cư Phúc Thịnh, 341 Cao Đạt, Phường 1, Quận 5, TPHCM</v>
          </cell>
          <cell r="F593">
            <v>5</v>
          </cell>
          <cell r="G593" t="str">
            <v>HCM</v>
          </cell>
        </row>
        <row r="594">
          <cell r="B594" t="str">
            <v>5826</v>
          </cell>
          <cell r="C594" t="str">
            <v>WM+ DNI 507 Phùng Hưng</v>
          </cell>
          <cell r="D594" t="str">
            <v>Đồng Nai</v>
          </cell>
          <cell r="E594" t="str">
            <v>Đồng Nai</v>
          </cell>
          <cell r="F594" t="str">
            <v>Đồng Nai</v>
          </cell>
          <cell r="G594" t="str">
            <v>Tỉnh</v>
          </cell>
        </row>
        <row r="595">
          <cell r="B595" t="str">
            <v>5827</v>
          </cell>
          <cell r="C595" t="str">
            <v>WM+ HCM 26 Nhất Chi Mai</v>
          </cell>
          <cell r="D595">
            <v>0</v>
          </cell>
          <cell r="E595" t="str">
            <v>26 Nhất Chi Mai, Phường 13, Quận Tân Bình, TP. HCM</v>
          </cell>
          <cell r="F595" t="str">
            <v>Tân Bình</v>
          </cell>
          <cell r="G595" t="str">
            <v>HCM</v>
          </cell>
        </row>
        <row r="596">
          <cell r="B596" t="str">
            <v>5833</v>
          </cell>
          <cell r="C596" t="str">
            <v>WM+ VTU 41 Hai Bà Trưng</v>
          </cell>
          <cell r="D596" t="str">
            <v>41 Hai Bà Trưng, Phường Phước Hiệp, Thành phố Bà Rịa, T. Bà Rịa - Vũng Tàu Việt Nam</v>
          </cell>
          <cell r="E596">
            <v>0</v>
          </cell>
          <cell r="F596" t="str">
            <v>Vũng Tàu</v>
          </cell>
          <cell r="G596" t="str">
            <v>T. Bà Rịa - Vũng Tàu</v>
          </cell>
        </row>
        <row r="597">
          <cell r="B597" t="str">
            <v>5839</v>
          </cell>
          <cell r="C597" t="str">
            <v>WM+ VTU 55 Võ Trường Toản</v>
          </cell>
          <cell r="D597" t="str">
            <v>55 Võ Trường Toản, Phường 9, Thành phố Vũng Tàu, T. Bà Rịa - Vũng Tàu Việt Nam</v>
          </cell>
          <cell r="E597">
            <v>0</v>
          </cell>
          <cell r="F597" t="str">
            <v>Vũng Tàu</v>
          </cell>
          <cell r="G597" t="str">
            <v>T. Bà Rịa - Vũng Tàu</v>
          </cell>
        </row>
        <row r="598">
          <cell r="B598" t="str">
            <v>5840</v>
          </cell>
          <cell r="C598" t="str">
            <v>WM+ HCM 43 Quách Văn Tuấn</v>
          </cell>
          <cell r="D598">
            <v>0</v>
          </cell>
          <cell r="E598" t="str">
            <v>43 Quách Văn Tuấn, Phường 12, Quận Tân Bình, TP. Hồ Chí Minh</v>
          </cell>
          <cell r="F598" t="str">
            <v>Tân Bình</v>
          </cell>
          <cell r="G598" t="str">
            <v>HCM</v>
          </cell>
        </row>
        <row r="599">
          <cell r="B599" t="str">
            <v>5841</v>
          </cell>
          <cell r="C599" t="str">
            <v>WM+ HCM 48-49 Ấp Hậu Lân</v>
          </cell>
          <cell r="D599">
            <v>0</v>
          </cell>
          <cell r="E599" t="str">
            <v>48-49 Ấp Hậu Lân, xã Bà Điểm, huyện Hóc Môn, TPHCM</v>
          </cell>
          <cell r="F599" t="str">
            <v>H. Hóc Môn</v>
          </cell>
          <cell r="G599" t="str">
            <v>HCM</v>
          </cell>
        </row>
        <row r="600">
          <cell r="B600" t="str">
            <v>5850</v>
          </cell>
          <cell r="C600" t="str">
            <v>WM+ QNM 597 Phan Chu Trinh, TP Tam</v>
          </cell>
          <cell r="D600" t="str">
            <v>597 Phan Chu Trinh, Phường Hòa Hương, Thành phố Tam Kỳ, T. Quảng Nam Việt Nam</v>
          </cell>
          <cell r="E600">
            <v>0</v>
          </cell>
          <cell r="F600" t="str">
            <v>Quảng Nam</v>
          </cell>
          <cell r="G600" t="str">
            <v>T. Quảng Nam</v>
          </cell>
        </row>
        <row r="601">
          <cell r="B601" t="str">
            <v>5854</v>
          </cell>
          <cell r="C601" t="str">
            <v>WM+ HCM A1/27A,  Ấp 1, Xã Vĩnh Lộc A</v>
          </cell>
          <cell r="D601">
            <v>0</v>
          </cell>
          <cell r="E601" t="str">
            <v>A127A Ấp 1, Xã Vĩnh Lộc A, Huyện Bình Chánh, TP HCM</v>
          </cell>
          <cell r="F601" t="str">
            <v>H. Bình Chánh</v>
          </cell>
          <cell r="G601" t="str">
            <v>HCM</v>
          </cell>
        </row>
        <row r="602">
          <cell r="B602" t="str">
            <v>5883</v>
          </cell>
          <cell r="C602" t="str">
            <v>WM+ GLI 40B Hùng Vương</v>
          </cell>
          <cell r="D602" t="str">
            <v>40B Hùng Vương, Phường Ia Kring, Thành Phố Pleiku, T. Gia Lai Việt Nam</v>
          </cell>
          <cell r="E602">
            <v>0</v>
          </cell>
          <cell r="F602" t="str">
            <v>Gia Lai</v>
          </cell>
          <cell r="G602" t="str">
            <v>T. Gia Lai</v>
          </cell>
        </row>
        <row r="603">
          <cell r="B603" t="str">
            <v>5893</v>
          </cell>
          <cell r="C603" t="str">
            <v>WM+ TTH 04 Nhật Lệ</v>
          </cell>
          <cell r="D603" t="str">
            <v>04 Nhật Lệ, Phường Thuận Thành, Thành phố Huế, T. Thừa Thiên - Huế Việt Nam</v>
          </cell>
          <cell r="E603">
            <v>0</v>
          </cell>
          <cell r="F603" t="str">
            <v>Quảng Nam</v>
          </cell>
          <cell r="G603" t="str">
            <v>T. Thừa Thiên - Huế</v>
          </cell>
        </row>
        <row r="604">
          <cell r="B604" t="str">
            <v>5904</v>
          </cell>
          <cell r="C604" t="str">
            <v>WM+ HCM SH-02 Block A, KCH Opal Garden</v>
          </cell>
          <cell r="D604">
            <v>0</v>
          </cell>
          <cell r="E604" t="str">
            <v xml:space="preserve">A02 CC Opal Garden 39 đường 20, Hiệp Bình Chánh, Thủ Đức, HCM </v>
          </cell>
          <cell r="F604" t="str">
            <v>Thủ Đức</v>
          </cell>
          <cell r="G604" t="str">
            <v>HCM</v>
          </cell>
        </row>
        <row r="605">
          <cell r="B605" t="str">
            <v>5920</v>
          </cell>
          <cell r="C605" t="str">
            <v>WM+ HCM 39 Đường 19, Khu định cư số 4</v>
          </cell>
          <cell r="D605">
            <v>0</v>
          </cell>
          <cell r="E605" t="str">
            <v>Số 39, Đường 19, Khu định cư số 4, Xã Phong Phú, Huyện Bình Chánh, TP HCM.</v>
          </cell>
          <cell r="F605" t="str">
            <v>H. Bình Chánh</v>
          </cell>
          <cell r="G605" t="str">
            <v>HCM</v>
          </cell>
        </row>
        <row r="606">
          <cell r="B606">
            <v>5971</v>
          </cell>
          <cell r="C606" t="str">
            <v>WM+ BDG 52/13, đường Vĩnh Phú 41</v>
          </cell>
          <cell r="D606" t="str">
            <v>52/13, đường Vĩnh Phú 41, KP. Hòa Long, P. Vĩnh Phú, TP. Thuận An, T. Bình Dương Việt Nam</v>
          </cell>
          <cell r="E606">
            <v>0</v>
          </cell>
          <cell r="F606" t="str">
            <v>Bình Dương</v>
          </cell>
          <cell r="G606" t="str">
            <v>HCM</v>
          </cell>
        </row>
        <row r="607">
          <cell r="B607" t="str">
            <v>5972</v>
          </cell>
          <cell r="C607" t="str">
            <v>WM+ HCM B4 Bạch Đằng</v>
          </cell>
          <cell r="D607">
            <v>0</v>
          </cell>
          <cell r="E607" t="str">
            <v>B4 Bạch Đằng, Phường 2, Quận Tân Bình, TP.HCM</v>
          </cell>
          <cell r="F607" t="str">
            <v>Tân Bình</v>
          </cell>
          <cell r="G607" t="str">
            <v>HCM</v>
          </cell>
        </row>
        <row r="608">
          <cell r="B608" t="str">
            <v>5973</v>
          </cell>
          <cell r="C608" t="str">
            <v>WM+ HCM 74 Nguyễn Chí Thanh</v>
          </cell>
          <cell r="D608">
            <v>0</v>
          </cell>
          <cell r="E608" t="str">
            <v>74 Nguyễn Chí Thanh, Phường 16, Quận 11, TP HCM</v>
          </cell>
          <cell r="F608">
            <v>11</v>
          </cell>
          <cell r="G608" t="str">
            <v>HCM</v>
          </cell>
        </row>
        <row r="609">
          <cell r="B609" t="str">
            <v>5980</v>
          </cell>
          <cell r="C609" t="str">
            <v>WM+ HCM 42B Nguyễn Văn Khạ</v>
          </cell>
          <cell r="D609">
            <v>0</v>
          </cell>
          <cell r="E609" t="str">
            <v>42B Nguyễn Văn Khạ - KP. 1 - TT. Củ Chi - H. Củ Chi - TP. HCM</v>
          </cell>
          <cell r="F609" t="str">
            <v>H. Củ Chi</v>
          </cell>
          <cell r="G609" t="str">
            <v>HCM</v>
          </cell>
        </row>
        <row r="610">
          <cell r="B610" t="str">
            <v>5983</v>
          </cell>
          <cell r="C610" t="str">
            <v>WM+ HCM Số 31 Đường số 4 KDC Nguyên</v>
          </cell>
          <cell r="D610">
            <v>0</v>
          </cell>
          <cell r="E610" t="str">
            <v>Số 31 Đường số 4 KDC Nguyên Sơn, Ấp 3, Xã Bình Hưng, Huyện Bình Chánh, TP HCM. (MIZUKI)</v>
          </cell>
          <cell r="F610" t="str">
            <v>H. Bình Chánh</v>
          </cell>
          <cell r="G610" t="str">
            <v>HCM</v>
          </cell>
        </row>
        <row r="611">
          <cell r="B611" t="str">
            <v>5998</v>
          </cell>
          <cell r="C611" t="str">
            <v>WM+ HCM 392 Thống Nhất</v>
          </cell>
          <cell r="D611">
            <v>0</v>
          </cell>
          <cell r="E611" t="str">
            <v>392 Thống Nhất, P. 16, Q. Gò Vấp, TP. Hồ Chí Minh</v>
          </cell>
          <cell r="F611" t="str">
            <v>Gò Vấp</v>
          </cell>
          <cell r="G611" t="str">
            <v>HCM</v>
          </cell>
        </row>
        <row r="612">
          <cell r="B612" t="str">
            <v>5999</v>
          </cell>
          <cell r="C612" t="str">
            <v>WM+ CTO 131 - 133 Đồng Văn Cống</v>
          </cell>
          <cell r="D612" t="str">
            <v>131 – 133 Đồng Văn Cống, P. An Thới, Q. Bình Thủy, TP. Cần Thơ Việt Nam</v>
          </cell>
          <cell r="E612">
            <v>0</v>
          </cell>
          <cell r="F612" t="str">
            <v>Cần Thơ</v>
          </cell>
          <cell r="G612" t="str">
            <v>TP. Cần Thơ</v>
          </cell>
        </row>
        <row r="613">
          <cell r="B613" t="str">
            <v>6000</v>
          </cell>
          <cell r="C613" t="str">
            <v>WM+ HCM 11 Trần Quang Cơ</v>
          </cell>
          <cell r="D613">
            <v>0</v>
          </cell>
          <cell r="E613" t="str">
            <v>11 Trần Quang Cơ, Phường Phú Thạnh, Quận Tân Phú, Thành phố Hồ Chí Minh.</v>
          </cell>
          <cell r="F613" t="str">
            <v xml:space="preserve">Tân Phú </v>
          </cell>
          <cell r="G613" t="str">
            <v>HCM</v>
          </cell>
        </row>
        <row r="614">
          <cell r="B614" t="str">
            <v>6001</v>
          </cell>
          <cell r="C614" t="str">
            <v>WM+ HCM 1.04-S1.06 Vinhomes Grand P</v>
          </cell>
          <cell r="D614">
            <v>0</v>
          </cell>
          <cell r="E614" t="str">
            <v>Tòa S1.06 Khu A– DA Khu Phước Thiện, 512 Nguyễn Xiển, KP. Long Hòa, P. Long Thạnh Mỹ, TP. Thủ Đức TP. Hồ Chí Minh Việt Nam</v>
          </cell>
          <cell r="F614" t="str">
            <v>Thủ Đức</v>
          </cell>
          <cell r="G614" t="str">
            <v>HCM</v>
          </cell>
        </row>
        <row r="615">
          <cell r="B615" t="str">
            <v>6002</v>
          </cell>
          <cell r="C615" t="str">
            <v>VM+ BDG CH Sacom Bình Thắng</v>
          </cell>
          <cell r="D615" t="str">
            <v>Căn DV TM số 1.03 &amp; 1.04, Block A -  Khu căn hộ Sacom Bình Thắng, P. Bình Thắng, TP. Dĩ An, T. Bình Dương Việt Nam</v>
          </cell>
          <cell r="E615">
            <v>0</v>
          </cell>
          <cell r="F615" t="str">
            <v>Bình Dương</v>
          </cell>
          <cell r="G615" t="str">
            <v>Tỉnh</v>
          </cell>
        </row>
        <row r="616">
          <cell r="B616" t="str">
            <v>6008</v>
          </cell>
          <cell r="C616" t="str">
            <v>WM+ HCM 125A Dương Thị Mười</v>
          </cell>
          <cell r="D616">
            <v>0</v>
          </cell>
          <cell r="E616" t="str">
            <v>125A Dương Thị Mười - P. Tân Chánh Hiệp - Q. 12 - TP. HCM</v>
          </cell>
          <cell r="F616">
            <v>12</v>
          </cell>
          <cell r="G616" t="str">
            <v>HCM</v>
          </cell>
        </row>
        <row r="617">
          <cell r="B617" t="str">
            <v>6009</v>
          </cell>
          <cell r="C617" t="str">
            <v>WIN HCM A1.01.22 Tầng 1-2 Tháp A1 Saphire</v>
          </cell>
          <cell r="D617">
            <v>0</v>
          </cell>
          <cell r="E617" t="str">
            <v>1.22-TMDV, Tầng 1, Tháp A, Khu nhà ở Saphire, 454 Võ Chí Công, KP. 2, P. Phú Hữu, TP. Thủ Đức, TP. Hồ Chí Minh Việt Nam</v>
          </cell>
          <cell r="F617" t="str">
            <v>Thủ Đức</v>
          </cell>
          <cell r="G617" t="str">
            <v>HCM</v>
          </cell>
        </row>
        <row r="618">
          <cell r="B618" t="str">
            <v>6020</v>
          </cell>
          <cell r="C618" t="str">
            <v>WM+ HCM 342 Nguyễn Văn Quá</v>
          </cell>
          <cell r="D618">
            <v>0</v>
          </cell>
          <cell r="E618" t="str">
            <v>342 Nguyễn Văn Quá, P. Đông Hưng Thuận, Q.12, TP. Hồ Chí Minh</v>
          </cell>
          <cell r="F618">
            <v>12</v>
          </cell>
          <cell r="G618" t="str">
            <v>HCM</v>
          </cell>
        </row>
        <row r="619">
          <cell r="B619" t="str">
            <v>6027</v>
          </cell>
          <cell r="C619" t="str">
            <v>WM+ HCM 340 đường Tân Chánh Hiệp 10</v>
          </cell>
          <cell r="D619">
            <v>0</v>
          </cell>
          <cell r="E619" t="str">
            <v>340 đường Tân Chánh Hiệp 10, KP.4, P. Tân Chánh Hiệp, Q. 12, TP. HCM</v>
          </cell>
          <cell r="F619">
            <v>12</v>
          </cell>
          <cell r="G619" t="str">
            <v>HCM</v>
          </cell>
        </row>
        <row r="620">
          <cell r="B620" t="str">
            <v>6029</v>
          </cell>
          <cell r="C620" t="str">
            <v>WM+ KGG 841 Nguyễn Trung Trực</v>
          </cell>
          <cell r="D620" t="str">
            <v>841 Nguyễn Trung Trực, KP 5, P. An Bình, TP. Rạch Giá, T. Kiên Giang Việt Nam</v>
          </cell>
          <cell r="E620">
            <v>0</v>
          </cell>
          <cell r="F620" t="str">
            <v>Kiên Giang</v>
          </cell>
          <cell r="G620" t="str">
            <v>T. Kiên Giang</v>
          </cell>
        </row>
        <row r="621">
          <cell r="B621" t="str">
            <v>6030</v>
          </cell>
          <cell r="C621" t="str">
            <v>WM+ HCM D1/1 Nguyễn Thị Tú</v>
          </cell>
          <cell r="D621">
            <v>0</v>
          </cell>
          <cell r="E621" t="str">
            <v>D1/1 Nguyễn Thị Tú, Ấp 4, Xã Vĩnh Lộc B, H. Bình Chánh, TP HCM</v>
          </cell>
          <cell r="F621" t="str">
            <v>Bình Tân</v>
          </cell>
          <cell r="G621" t="str">
            <v>HCM</v>
          </cell>
        </row>
        <row r="622">
          <cell r="B622" t="str">
            <v>6031</v>
          </cell>
          <cell r="C622" t="str">
            <v>WM+ HCM 318 Âu Cơ</v>
          </cell>
          <cell r="D622">
            <v>0</v>
          </cell>
          <cell r="E622" t="str">
            <v>318 Âu Cơ, Phường 10, Quận Tân Bình, TP Hồ Chí Minh</v>
          </cell>
          <cell r="F622" t="str">
            <v>Tân Bình</v>
          </cell>
          <cell r="G622" t="str">
            <v>HCM</v>
          </cell>
        </row>
        <row r="623">
          <cell r="B623" t="str">
            <v>6032</v>
          </cell>
          <cell r="C623" t="str">
            <v>WM+ HCM 0.03 Moonlight Boulevard 51</v>
          </cell>
          <cell r="D623">
            <v>0</v>
          </cell>
          <cell r="E623" t="str">
            <v>0.03 thuộc Chung cư cao tầng và Thương mại dịch vụ - Văn phòng tại 510 Kinh Dương Vương, P. An Lạc A, Q. Bình Tân, TP. HCM</v>
          </cell>
          <cell r="F623" t="str">
            <v>Bình Tân</v>
          </cell>
          <cell r="G623" t="str">
            <v>HCM</v>
          </cell>
        </row>
        <row r="624">
          <cell r="B624" t="str">
            <v>6034</v>
          </cell>
          <cell r="C624" t="str">
            <v>WM+ BDG A-S-04 và A-S-05 EcoXuân</v>
          </cell>
          <cell r="D624" t="str">
            <v>A-S-04 và A-S-05 tầng 1, Block A, đường NB-N9, Khu EcoXuân Lái Thiêu, P. Lái Thiêu, TP. Thuận An, T. Bình Dương Việt Nam</v>
          </cell>
          <cell r="E624">
            <v>0</v>
          </cell>
          <cell r="F624" t="str">
            <v>Bình Dương</v>
          </cell>
          <cell r="G624" t="str">
            <v>T. Bình Dương</v>
          </cell>
        </row>
        <row r="625">
          <cell r="B625" t="str">
            <v>6035</v>
          </cell>
          <cell r="C625" t="str">
            <v>WM+ KGG Lô P2 – 36 + 37 Đường 3/2</v>
          </cell>
          <cell r="D625" t="str">
            <v>Lô P2 – 36 + 37 Đường 3/2, P. An Hòa, TP. Rạch Giá, T. Kiên Giang Việt Nam</v>
          </cell>
          <cell r="E625">
            <v>0</v>
          </cell>
          <cell r="F625" t="str">
            <v>Kiên Giang</v>
          </cell>
          <cell r="G625" t="str">
            <v>T. Kiên Giang</v>
          </cell>
        </row>
        <row r="626">
          <cell r="B626" t="str">
            <v>6036</v>
          </cell>
          <cell r="C626" t="str">
            <v>WM+ HCM 232 Lê Văn Thịnh</v>
          </cell>
          <cell r="D626">
            <v>0</v>
          </cell>
          <cell r="E626" t="str">
            <v>232 Lê Văn Thịnh, KP 1, Phường Cát Lái, Quận 2, Tp HCM</v>
          </cell>
          <cell r="F626">
            <v>2</v>
          </cell>
          <cell r="G626" t="str">
            <v>HCM</v>
          </cell>
        </row>
        <row r="627">
          <cell r="B627" t="str">
            <v>6047</v>
          </cell>
          <cell r="C627" t="str">
            <v>WM+ HCM 602 Lê Quang Định</v>
          </cell>
          <cell r="D627">
            <v>0</v>
          </cell>
          <cell r="E627" t="str">
            <v>602 Lê Quang Định, P. 1, Q. Gò Vấp, TP. HCM</v>
          </cell>
          <cell r="F627" t="str">
            <v>Gò Vấp</v>
          </cell>
          <cell r="G627" t="str">
            <v>HCM</v>
          </cell>
        </row>
        <row r="628">
          <cell r="B628" t="str">
            <v>6055</v>
          </cell>
          <cell r="C628" t="str">
            <v>WM+ DNI G1/31 Tổ 19</v>
          </cell>
          <cell r="D628" t="str">
            <v>Đồng Nai</v>
          </cell>
          <cell r="E628" t="str">
            <v>Đồng Nai</v>
          </cell>
          <cell r="F628" t="str">
            <v>Đồng Nai</v>
          </cell>
          <cell r="G628" t="str">
            <v>Tỉnh</v>
          </cell>
        </row>
        <row r="629">
          <cell r="B629" t="str">
            <v>6056</v>
          </cell>
          <cell r="C629" t="str">
            <v>WM+ HCM 27 Ỷ Lan</v>
          </cell>
          <cell r="D629">
            <v>0</v>
          </cell>
          <cell r="E629" t="str">
            <v>27 Ỷ Lan Phường Hiệp Tân, Quận Tân Phú, TP HCM</v>
          </cell>
          <cell r="F629" t="str">
            <v xml:space="preserve">Tân Phú </v>
          </cell>
          <cell r="G629" t="str">
            <v>HCM</v>
          </cell>
        </row>
        <row r="630">
          <cell r="B630" t="str">
            <v>6057</v>
          </cell>
          <cell r="C630" t="str">
            <v>WM+ HCM H104, căn 0.01, 0.28, 0.29 Citihome</v>
          </cell>
          <cell r="D630">
            <v>0</v>
          </cell>
          <cell r="E630" t="str">
            <v>Căn 0.01, 0.28, 0.29 - CC H1-04, số 1-3 đường 35 CL, Khu Dân Cư Cát Lái, P. Cát Lái, TP. Thủ Đức, TP. Hồ Chí Minh Việt Nam</v>
          </cell>
          <cell r="F630" t="str">
            <v>Thủ Đức</v>
          </cell>
          <cell r="G630" t="str">
            <v>HCM</v>
          </cell>
        </row>
        <row r="631">
          <cell r="B631" t="str">
            <v>6058</v>
          </cell>
          <cell r="C631" t="str">
            <v>WM+ HCM CC The Botanica, TB-01.19</v>
          </cell>
          <cell r="D631">
            <v>0</v>
          </cell>
          <cell r="E631" t="str">
            <v>Shophouse TB-01.19 The Botanica, Số 104 Phổ Quang, P. 2, Q. Tân Bình, TP. HCM</v>
          </cell>
          <cell r="F631" t="str">
            <v>Tân Bình</v>
          </cell>
          <cell r="G631" t="str">
            <v>HCM</v>
          </cell>
        </row>
        <row r="632">
          <cell r="B632" t="str">
            <v>6059</v>
          </cell>
          <cell r="C632" t="str">
            <v>WM+ CTO 56 Nguyễn Văn Cừ</v>
          </cell>
          <cell r="D632" t="str">
            <v>56 Nguyễn Văn Cừ, Khu vực 3 Sông Hậu, P. Cái Khế, Q. Ninh Kiều, TP. Cần Thơ Việt Nam</v>
          </cell>
          <cell r="E632">
            <v>0</v>
          </cell>
          <cell r="F632" t="str">
            <v>Cần Thơ</v>
          </cell>
          <cell r="G632" t="str">
            <v>TP. Cần Thơ</v>
          </cell>
        </row>
        <row r="633">
          <cell r="B633" t="str">
            <v>6060</v>
          </cell>
          <cell r="C633" t="str">
            <v>WM+ HCM 54 Lô L, Đường số 7</v>
          </cell>
          <cell r="D633">
            <v>0</v>
          </cell>
          <cell r="E633" t="str">
            <v>54 Lô L Đường số 7, KDC Phú Mỹ, Phường Phú Mỹ, Quận 7, TP HCM</v>
          </cell>
          <cell r="F633">
            <v>7</v>
          </cell>
          <cell r="G633" t="str">
            <v>HCM</v>
          </cell>
        </row>
        <row r="634">
          <cell r="B634" t="str">
            <v>6065</v>
          </cell>
          <cell r="C634" t="str">
            <v>WM+ HCM 06 tháp A, trệt, 132 Bến Vân Đồn</v>
          </cell>
          <cell r="D634">
            <v>0</v>
          </cell>
          <cell r="E634" t="str">
            <v>06, tầng trệt, Khối tháp A thuộc Khu Chung cư cao tầng kết hợp Trung Tâm Thương Mại – Văn phòng, 132 Bến Vân Đồn, P. 6, Q. 4, TP. HCM</v>
          </cell>
          <cell r="F634">
            <v>4</v>
          </cell>
          <cell r="G634" t="str">
            <v>HCM</v>
          </cell>
        </row>
        <row r="635">
          <cell r="B635" t="str">
            <v>6066</v>
          </cell>
          <cell r="C635" t="str">
            <v>WM+ HCM 59-61 Tân Hải</v>
          </cell>
          <cell r="D635">
            <v>0</v>
          </cell>
          <cell r="E635" t="str">
            <v>59-61 Tân Hải,  P. 13, Q. Tân Bình, TP. Hồ Chí Minh</v>
          </cell>
          <cell r="F635" t="str">
            <v>Tân Bình</v>
          </cell>
          <cell r="G635" t="str">
            <v>HCM</v>
          </cell>
        </row>
        <row r="636">
          <cell r="B636" t="str">
            <v>6067</v>
          </cell>
          <cell r="C636" t="str">
            <v>WM+ HCM 181-183 Lê Cơ</v>
          </cell>
          <cell r="D636">
            <v>0</v>
          </cell>
          <cell r="E636" t="str">
            <v>181-183 Lê Cơ, Phường  An Lạc , Quận Bình Tân, TP HCM</v>
          </cell>
          <cell r="F636" t="str">
            <v>Bình Tân</v>
          </cell>
          <cell r="G636" t="str">
            <v>HCM</v>
          </cell>
        </row>
        <row r="637">
          <cell r="B637" t="str">
            <v>6068</v>
          </cell>
          <cell r="C637" t="str">
            <v>WM+ HCM 104 Trần Bá Giao</v>
          </cell>
          <cell r="D637">
            <v>0</v>
          </cell>
          <cell r="E637" t="str">
            <v>104 Trần Bá Giao, P. 5, Q. Gò Vấp, TP. HCM</v>
          </cell>
          <cell r="F637" t="str">
            <v>Gò Vấp</v>
          </cell>
          <cell r="G637" t="str">
            <v>HCM</v>
          </cell>
        </row>
        <row r="638">
          <cell r="B638" t="str">
            <v>6070</v>
          </cell>
          <cell r="C638" t="str">
            <v>WM+ HCM 726 Phạm Thế Hiển</v>
          </cell>
          <cell r="D638">
            <v>0</v>
          </cell>
          <cell r="E638" t="str">
            <v>726 Phạm Thế Hiển, P. 4, Q. 8, TP. HCM</v>
          </cell>
          <cell r="F638">
            <v>8</v>
          </cell>
          <cell r="G638" t="str">
            <v>HCM</v>
          </cell>
        </row>
        <row r="639">
          <cell r="B639" t="str">
            <v>6086</v>
          </cell>
          <cell r="C639" t="str">
            <v>WM+ HCM 515-517 Hương Lộ 2</v>
          </cell>
          <cell r="D639">
            <v>0</v>
          </cell>
          <cell r="E639" t="str">
            <v>515 - 517 Hương lộ 2, P. Bình Trị Đông, Q. Bình Tân, TP. Hồ Chí Minh</v>
          </cell>
          <cell r="F639" t="str">
            <v>Bình Tân</v>
          </cell>
          <cell r="G639" t="str">
            <v>HCM</v>
          </cell>
        </row>
        <row r="640">
          <cell r="B640" t="str">
            <v>6087</v>
          </cell>
          <cell r="C640" t="str">
            <v>WM+ HCM Thửa 663, TBĐ 18-TX</v>
          </cell>
          <cell r="D640">
            <v>0</v>
          </cell>
          <cell r="E640" t="str">
            <v>Thửa số 663, tờ bản đồ 18-TX, Ấp Mỹ Hòa 3, X. Tân Xuân, H. Hóc Môn, TP. HCM</v>
          </cell>
          <cell r="F640" t="str">
            <v>H. Hóc Môn</v>
          </cell>
          <cell r="G640" t="str">
            <v>HCM</v>
          </cell>
        </row>
        <row r="641">
          <cell r="B641" t="str">
            <v>6088</v>
          </cell>
          <cell r="C641" t="str">
            <v>WM+ HCM 139 Nguyễn Trọng Tuyển</v>
          </cell>
          <cell r="D641">
            <v>0</v>
          </cell>
          <cell r="E641" t="str">
            <v>139 Nguyễn Trọng Tuyển,  P. 8, Q. Phú Nhuận, TP. HCM</v>
          </cell>
          <cell r="F641" t="str">
            <v>Phú Nhuận</v>
          </cell>
          <cell r="G641" t="str">
            <v>HCM</v>
          </cell>
        </row>
        <row r="642">
          <cell r="B642" t="str">
            <v>6089</v>
          </cell>
          <cell r="C642" t="str">
            <v>WM+ HCM 151 Lý Thánh Tông</v>
          </cell>
          <cell r="D642">
            <v>0</v>
          </cell>
          <cell r="E642" t="str">
            <v>151 Lý Thánh Tông, P. Tân Thới Hòa, Q. Tân Phú, TP HCM.</v>
          </cell>
          <cell r="F642" t="str">
            <v xml:space="preserve">Tân Phú </v>
          </cell>
          <cell r="G642" t="str">
            <v>HCM</v>
          </cell>
        </row>
        <row r="643">
          <cell r="B643" t="str">
            <v>6096</v>
          </cell>
          <cell r="C643" t="str">
            <v>VM+ BDG 200 Đường D1-KDC Phú Hòa 1</v>
          </cell>
          <cell r="D643" t="str">
            <v>200 Đường D1-KDC Phú Hòa 1, Khu 07, P. Phú Hòa, TP. Thủ Dầu Một, T. Bình Dương Việt Nam</v>
          </cell>
          <cell r="F643" t="str">
            <v>Bình Dương</v>
          </cell>
          <cell r="G643" t="str">
            <v>Tỉnh</v>
          </cell>
        </row>
        <row r="644">
          <cell r="B644" t="str">
            <v>6097</v>
          </cell>
          <cell r="C644" t="str">
            <v>WM+ CTO 95/31 Nguyễn Thông</v>
          </cell>
          <cell r="D644" t="str">
            <v>95 Nguyễn Thông, P. An Thới, Q. Bình Thủy, TP. Cần Thơ Việt Nam</v>
          </cell>
          <cell r="E644">
            <v>0</v>
          </cell>
          <cell r="F644" t="str">
            <v>Cần Thơ</v>
          </cell>
          <cell r="G644" t="str">
            <v>TP. Cần Thơ</v>
          </cell>
        </row>
        <row r="645">
          <cell r="B645" t="str">
            <v>6102</v>
          </cell>
          <cell r="C645" t="str">
            <v>WM+ HCM TM02 tầng 1+2 Lavita Charm</v>
          </cell>
          <cell r="D645" t="str">
            <v>Lô TM02 tầng 1+2 dự án Khu chung cư cao tầng (Lavita Charm), tại P. Trường Thọ, TP. Thủ Đức, TP. Hồ Chí Minh Việt Nam</v>
          </cell>
          <cell r="E645">
            <v>0</v>
          </cell>
          <cell r="F645" t="str">
            <v>Thủ Đức</v>
          </cell>
          <cell r="G645" t="str">
            <v>HCM</v>
          </cell>
        </row>
        <row r="646">
          <cell r="B646" t="str">
            <v>6103</v>
          </cell>
          <cell r="C646" t="str">
            <v>WM+ HCM 1/84 Cư Xá Lữ Gia</v>
          </cell>
          <cell r="D646">
            <v>0</v>
          </cell>
          <cell r="E646" t="str">
            <v>1/84 Cư xá Lữ Gia, P. 15, Q. 11, TP. Hồ Chí Minh (địa chỉ đầu vào 2 Bis Đường 52, Cư Xá Lữ Gia)</v>
          </cell>
          <cell r="F646">
            <v>11</v>
          </cell>
          <cell r="G646" t="str">
            <v>HCM</v>
          </cell>
        </row>
        <row r="647">
          <cell r="B647" t="str">
            <v>6104</v>
          </cell>
          <cell r="C647" t="str">
            <v>WM+ HCM 22/2 Nguyễn Bình</v>
          </cell>
          <cell r="D647">
            <v>0</v>
          </cell>
          <cell r="E647" t="str">
            <v>22/2 Nguyễn Bình, Ấp 2, Xã Phú Xuân, Huyện Nhà Bè, TP. Hồ Chí Minh</v>
          </cell>
          <cell r="F647" t="str">
            <v>H. Nhà Bè</v>
          </cell>
          <cell r="G647" t="str">
            <v>HCM</v>
          </cell>
        </row>
        <row r="648">
          <cell r="B648" t="str">
            <v>6105</v>
          </cell>
          <cell r="C648" t="str">
            <v>WM+ DNI 27 Lê Duẩn</v>
          </cell>
          <cell r="D648" t="str">
            <v>Đồng Nai</v>
          </cell>
          <cell r="E648" t="str">
            <v>Đồng Nai</v>
          </cell>
          <cell r="F648" t="str">
            <v>Đồng Nai</v>
          </cell>
          <cell r="G648" t="str">
            <v>Tỉnh</v>
          </cell>
        </row>
        <row r="649">
          <cell r="B649" t="str">
            <v>6113</v>
          </cell>
          <cell r="C649" t="str">
            <v>WM+ BDG B1.01.05 Block B1 Opal Boul</v>
          </cell>
          <cell r="D649" t="str">
            <v>B1.01.05 Block B1, tầng 1 - TMDV, 10 Kha Vạn Cân, KP. Bình Đường 2, P. An Bình, TP. Dĩ An T. Bình Dương Việt Nam</v>
          </cell>
          <cell r="E649">
            <v>0</v>
          </cell>
          <cell r="F649" t="str">
            <v>Bình Dương</v>
          </cell>
          <cell r="G649" t="str">
            <v>T. Bình Dương</v>
          </cell>
        </row>
        <row r="650">
          <cell r="B650" t="str">
            <v>6114</v>
          </cell>
          <cell r="C650" t="str">
            <v>WM+ HCM 120-122 Ca Văn Thỉnh</v>
          </cell>
          <cell r="D650">
            <v>0</v>
          </cell>
          <cell r="E650" t="str">
            <v>120-122 Ca Văn Thỉnh,  P. 11, Q. Tân Bình, TP. Hồ Chí Minh</v>
          </cell>
          <cell r="F650" t="str">
            <v>Tân Bình</v>
          </cell>
          <cell r="G650" t="str">
            <v>HCM</v>
          </cell>
        </row>
        <row r="651">
          <cell r="B651" t="str">
            <v>6123</v>
          </cell>
          <cell r="C651" t="str">
            <v>WM+ HCM 107 - 109 Độc Lập</v>
          </cell>
          <cell r="D651">
            <v>0</v>
          </cell>
          <cell r="E651" t="str">
            <v>107 - 109 Độc Lập, P. Tân Thành, Q. Tân Phú, TP HCM</v>
          </cell>
          <cell r="F651" t="str">
            <v xml:space="preserve">Tân Phú </v>
          </cell>
          <cell r="G651" t="str">
            <v>HCM</v>
          </cell>
        </row>
        <row r="652">
          <cell r="B652" t="str">
            <v>6133</v>
          </cell>
          <cell r="C652" t="str">
            <v>WM+ HCM 36/2 – 36/2B Khu phố 8</v>
          </cell>
          <cell r="D652">
            <v>0</v>
          </cell>
          <cell r="E652" t="str">
            <v>36/2 – 36/2B Lê Thị Hà Khu phố 8, TT. Hóc Môn, H. Hóc Môn, TP. HCM</v>
          </cell>
          <cell r="F652" t="str">
            <v>H. Hóc Môn</v>
          </cell>
          <cell r="G652" t="str">
            <v>HCM</v>
          </cell>
        </row>
        <row r="653">
          <cell r="B653" t="str">
            <v>6134</v>
          </cell>
          <cell r="C653" t="str">
            <v>WM+ VTU 928 Phạm Hùng</v>
          </cell>
          <cell r="D653" t="str">
            <v>928 Phạm Hùng, P. Long Toàn, TP. Bà Rịa, T. Bà Rịa - Vũng Tàu Việt Nam</v>
          </cell>
          <cell r="E653">
            <v>0</v>
          </cell>
          <cell r="F653" t="str">
            <v>Vũng Tàu</v>
          </cell>
          <cell r="G653" t="str">
            <v>T. Bà Rịa - Vũng Tàu</v>
          </cell>
        </row>
        <row r="654">
          <cell r="B654" t="str">
            <v>6135</v>
          </cell>
          <cell r="C654" t="str">
            <v>WM+ HCM CC Bộ Công An, B01.05</v>
          </cell>
          <cell r="D654" t="str">
            <v>Số 01.05, Lô B, căn hộ B.01.05, Chung cư Bộ Công an, Số 83 đường số 3, P. Bình An, TP. Thủ Đức, TP. Hồ Chí Minh Việt Nam</v>
          </cell>
          <cell r="E654">
            <v>0</v>
          </cell>
          <cell r="F654" t="str">
            <v>Thủ Đức</v>
          </cell>
          <cell r="G654" t="str">
            <v>HCM</v>
          </cell>
        </row>
        <row r="655">
          <cell r="B655" t="str">
            <v>6138</v>
          </cell>
          <cell r="C655" t="str">
            <v>WM+ DNI 1706, Tổ 13, KP Vườn Dừa</v>
          </cell>
          <cell r="D655" t="str">
            <v>1706, Tổ 13, KP. Vườn Dừa, P. Phước Tân, TP. Biên Hòa, T. Đồng Nai Việt Nam</v>
          </cell>
          <cell r="E655">
            <v>0</v>
          </cell>
          <cell r="F655" t="str">
            <v>Đồng Nai</v>
          </cell>
          <cell r="G655" t="str">
            <v>T. Đồng Nai</v>
          </cell>
        </row>
        <row r="656">
          <cell r="B656" t="str">
            <v>6140</v>
          </cell>
          <cell r="C656" t="str">
            <v>WM+ HCM 18 Hoàng Diệu 2</v>
          </cell>
          <cell r="D656" t="str">
            <v>18 Hoàng Diệu 2, Phường Linh Chiểu, Thành phố Thủ Đức, TP. Hồ Chí Minh Việt Nam</v>
          </cell>
          <cell r="E656">
            <v>0</v>
          </cell>
          <cell r="F656" t="str">
            <v>Thủ Đức</v>
          </cell>
          <cell r="G656" t="str">
            <v>HCM</v>
          </cell>
        </row>
        <row r="657">
          <cell r="B657" t="str">
            <v>6143</v>
          </cell>
          <cell r="C657" t="str">
            <v>WM+ HCM 85-86 Phan Văn Khỏe</v>
          </cell>
          <cell r="D657">
            <v>0</v>
          </cell>
          <cell r="E657" t="str">
            <v>85-86 Phan Văn Khỏe, P. 2, Q. 6, TP. HCM</v>
          </cell>
          <cell r="F657">
            <v>12</v>
          </cell>
          <cell r="G657" t="str">
            <v>HCM</v>
          </cell>
        </row>
        <row r="658">
          <cell r="B658" t="str">
            <v>6144</v>
          </cell>
          <cell r="C658" t="str">
            <v>WM+ HCM 21 Tỉnh Lộ 8</v>
          </cell>
          <cell r="D658">
            <v>0</v>
          </cell>
          <cell r="E658" t="str">
            <v>21 Tỉnh Lộ 8, Ấp 1A, X. Tân Thạnh Tây, H. Củ Chi, TP. HCM</v>
          </cell>
          <cell r="F658" t="str">
            <v>H. Củ Chi</v>
          </cell>
          <cell r="G658" t="str">
            <v>HCM</v>
          </cell>
        </row>
        <row r="659">
          <cell r="B659" t="str">
            <v>6145</v>
          </cell>
          <cell r="C659" t="str">
            <v>WM+ BDG 27/2 KP Tân Thắng</v>
          </cell>
          <cell r="D659" t="str">
            <v>27/2 KP. Tân Thắng, Tân Bình, Dĩ An, Bình Dương T. Bình Dương Việt Nam</v>
          </cell>
          <cell r="E659">
            <v>0</v>
          </cell>
          <cell r="F659" t="str">
            <v>Bình Dương</v>
          </cell>
          <cell r="G659" t="str">
            <v>T. Bình Dương</v>
          </cell>
        </row>
        <row r="660">
          <cell r="B660" t="str">
            <v>6158</v>
          </cell>
          <cell r="C660" t="str">
            <v>WM+ HCM Khu 3 Tầng trệt CC B2 Trường Sa</v>
          </cell>
          <cell r="D660">
            <v>0</v>
          </cell>
          <cell r="E660" t="str">
            <v>Chung cư Trường Sa – Cù Lao Chà, Số 2-10 đường Trường Sa, Phường 17, Quận Bình Thạnh, TPHCM</v>
          </cell>
          <cell r="F660" t="str">
            <v>Bình Thạnh</v>
          </cell>
          <cell r="G660" t="str">
            <v>HCM</v>
          </cell>
        </row>
        <row r="661">
          <cell r="B661" t="str">
            <v>6159</v>
          </cell>
          <cell r="C661" t="str">
            <v>WM+ HCM 152 Phạm Đăng Giảng</v>
          </cell>
          <cell r="D661">
            <v>0</v>
          </cell>
          <cell r="E661" t="str">
            <v>152 Phạm Đăng Giảng, P. Bình Hưng Hoà, Q. Bình Tân, TP. HCM</v>
          </cell>
          <cell r="F661" t="str">
            <v>Bình Tân</v>
          </cell>
          <cell r="G661" t="str">
            <v>HCM</v>
          </cell>
        </row>
        <row r="662">
          <cell r="B662" t="str">
            <v>6160</v>
          </cell>
          <cell r="C662" t="str">
            <v>WM+ DNI 198 Nguyễn Tri Phương</v>
          </cell>
          <cell r="D662" t="str">
            <v>Đồng Nai</v>
          </cell>
          <cell r="E662" t="str">
            <v>Đồng Nai</v>
          </cell>
          <cell r="F662" t="str">
            <v>Đồng Nai</v>
          </cell>
          <cell r="G662" t="str">
            <v>Tỉnh</v>
          </cell>
        </row>
        <row r="663">
          <cell r="B663" t="str">
            <v>6161</v>
          </cell>
          <cell r="C663" t="str">
            <v>WM+ QNI 200 Hùng Vương</v>
          </cell>
          <cell r="D663" t="str">
            <v>200 Hùng Vương, Phường Trần Phú, TP Quảng Ngãi, T. Quảng Ngãi Việt Nam</v>
          </cell>
          <cell r="E663">
            <v>0</v>
          </cell>
          <cell r="F663" t="str">
            <v>Quảng Ngãi</v>
          </cell>
          <cell r="G663" t="str">
            <v>T. Quảng Ngãi</v>
          </cell>
        </row>
        <row r="664">
          <cell r="B664" t="str">
            <v>6164</v>
          </cell>
          <cell r="C664" t="str">
            <v>WM+ HCM C-S6, Block CS, Diamond Riverside</v>
          </cell>
          <cell r="D664">
            <v>0</v>
          </cell>
          <cell r="E664" t="str">
            <v>1646A đường Võ Văn Kiệt, P. 16, Q. 8, TP. Hồ Chí Minh
(Khu căn hộ cao tầng Diamond Riverside)</v>
          </cell>
          <cell r="F664">
            <v>8</v>
          </cell>
          <cell r="G664" t="str">
            <v>HCM</v>
          </cell>
        </row>
        <row r="665">
          <cell r="B665" t="str">
            <v>6170</v>
          </cell>
          <cell r="C665" t="str">
            <v>WM+ GLI 04 Trường Sơn, TP Pleiku</v>
          </cell>
          <cell r="D665" t="str">
            <v>Số 04 Trường Sơn, Phường Yên Thế, TP. Pleiku, T. Gia Lai Việt Nam</v>
          </cell>
          <cell r="E665">
            <v>0</v>
          </cell>
          <cell r="F665" t="str">
            <v>Gia Lai</v>
          </cell>
          <cell r="G665" t="str">
            <v>T. Gia Lai</v>
          </cell>
        </row>
        <row r="666">
          <cell r="B666" t="str">
            <v>6183</v>
          </cell>
          <cell r="C666" t="str">
            <v>WM+ QNI 658 Nguyễn Văn Linh</v>
          </cell>
          <cell r="D666" t="str">
            <v>658 Nguyễn Văn Linh, Phường Trương Quang Trọng, TP. Quảng Ngãi, T. Quảng Ngãi Việt Nam</v>
          </cell>
          <cell r="E666">
            <v>0</v>
          </cell>
          <cell r="F666" t="str">
            <v>Quảng Ngãi</v>
          </cell>
          <cell r="G666" t="str">
            <v>T. Quảng Ngãi</v>
          </cell>
        </row>
        <row r="667">
          <cell r="B667" t="str">
            <v>6185</v>
          </cell>
          <cell r="C667" t="str">
            <v>WM+ DNI A4/183 Bùi Hữu Nghĩa</v>
          </cell>
          <cell r="D667" t="str">
            <v>Đồng Nai</v>
          </cell>
          <cell r="E667" t="str">
            <v>Đồng Nai</v>
          </cell>
          <cell r="F667" t="str">
            <v>Đồng Nai</v>
          </cell>
          <cell r="G667" t="str">
            <v>Tỉnh</v>
          </cell>
        </row>
        <row r="668">
          <cell r="B668" t="str">
            <v>6186</v>
          </cell>
          <cell r="C668" t="str">
            <v>WM+ HCM C00.02 CC Carina</v>
          </cell>
          <cell r="D668">
            <v>0</v>
          </cell>
          <cell r="E668" t="str">
            <v>C.002 Chung cư Carina, 1648 Võ Văn Kiệt,P. 16, Q. 8, TP HCM</v>
          </cell>
          <cell r="F668">
            <v>8</v>
          </cell>
          <cell r="G668" t="str">
            <v>HCM</v>
          </cell>
        </row>
        <row r="669">
          <cell r="B669" t="str">
            <v>6187</v>
          </cell>
          <cell r="C669" t="str">
            <v>WM+ DNI 55/7 Phạm Văn Đồng</v>
          </cell>
          <cell r="D669" t="str">
            <v>Đồng Nai</v>
          </cell>
          <cell r="E669" t="str">
            <v>Đồng Nai</v>
          </cell>
          <cell r="F669" t="str">
            <v>Đồng Nai</v>
          </cell>
          <cell r="G669" t="str">
            <v>Tỉnh</v>
          </cell>
        </row>
        <row r="670">
          <cell r="B670" t="str">
            <v>6188</v>
          </cell>
          <cell r="C670" t="str">
            <v>WM+ HCM 245B Huỳnh Văn Bánh</v>
          </cell>
          <cell r="D670">
            <v>0</v>
          </cell>
          <cell r="E670" t="str">
            <v>245B Huỳnh Văn Bánh, P. 12, Q.  Phú Nhuận, TP Hồ Chí Minh</v>
          </cell>
          <cell r="F670" t="str">
            <v>Phú Nhuận</v>
          </cell>
          <cell r="G670" t="str">
            <v>HCM</v>
          </cell>
        </row>
        <row r="671">
          <cell r="B671" t="str">
            <v>6190</v>
          </cell>
          <cell r="C671" t="str">
            <v>WM+ HCM 108 Tùng Thiện Vương</v>
          </cell>
          <cell r="D671">
            <v>0</v>
          </cell>
          <cell r="E671" t="str">
            <v>108 Tùng Thiện Vương, P. 11, Q. 8, TP. Hồ Chí Minh</v>
          </cell>
          <cell r="F671">
            <v>8</v>
          </cell>
          <cell r="G671" t="str">
            <v>HCM</v>
          </cell>
        </row>
        <row r="672">
          <cell r="B672" t="str">
            <v>6193</v>
          </cell>
          <cell r="C672" t="str">
            <v>WM+ QTI 315 Khu phố 6, TP Đông Hà</v>
          </cell>
          <cell r="D672" t="str">
            <v>Số 315 Quốc Lộ 9, Khu phố 6, Phường 3, TP. Đông Hà, T. Quảng Trị Việt Nam</v>
          </cell>
          <cell r="E672">
            <v>0</v>
          </cell>
          <cell r="F672" t="str">
            <v>Quảng Trị</v>
          </cell>
          <cell r="G672" t="str">
            <v>T. Quảng Trị</v>
          </cell>
        </row>
        <row r="673">
          <cell r="B673" t="str">
            <v>6200</v>
          </cell>
          <cell r="C673" t="str">
            <v>WM+ QTI 163 Trần Hưng Đạo</v>
          </cell>
          <cell r="D673" t="str">
            <v>Số 163 Trần Hưng Đạo, Khu Phố 2, Phường 3, Thị Xã Quảng Trị, T. Quảng Trị Việt Nam</v>
          </cell>
          <cell r="E673">
            <v>0</v>
          </cell>
          <cell r="F673" t="str">
            <v>Quảng Trị</v>
          </cell>
          <cell r="G673" t="str">
            <v>T. Quảng Trị</v>
          </cell>
        </row>
        <row r="674">
          <cell r="B674" t="str">
            <v>6206</v>
          </cell>
          <cell r="C674" t="str">
            <v>WM+ TGG 2 đường Nguyễn Trãi</v>
          </cell>
          <cell r="D674" t="str">
            <v>2 đường Nguyễn Trãi, KP. 2, P. 2, TX. Gò Công, T. Tiền Giang Việt Nam</v>
          </cell>
          <cell r="E674">
            <v>0</v>
          </cell>
          <cell r="F674" t="str">
            <v>Tiền Giang</v>
          </cell>
          <cell r="G674" t="str">
            <v>T. Tiền Giang</v>
          </cell>
        </row>
        <row r="675">
          <cell r="B675" t="str">
            <v>6211</v>
          </cell>
          <cell r="C675" t="str">
            <v>WM+DNI 258 Hoàng Diệu</v>
          </cell>
          <cell r="D675" t="str">
            <v>58 Hoàng Diệu, P. Xuân Thanh, TP Long Khánh, T. Đồng Nai Việt Nam</v>
          </cell>
          <cell r="E675">
            <v>0</v>
          </cell>
          <cell r="F675" t="str">
            <v>Đồng Nai</v>
          </cell>
          <cell r="G675" t="str">
            <v>T. Đồng Nai</v>
          </cell>
        </row>
        <row r="676">
          <cell r="B676" t="str">
            <v>6220</v>
          </cell>
          <cell r="C676" t="str">
            <v>WM+ HCM 36 -38 Công Chúa Ngọc Hân</v>
          </cell>
          <cell r="D676">
            <v>0</v>
          </cell>
          <cell r="E676" t="str">
            <v>36 -38 Công Chúa Ngọc Hân, Phường 13, Quận 11, TP Hồ Chí Minh.</v>
          </cell>
          <cell r="F676">
            <v>11</v>
          </cell>
          <cell r="G676" t="str">
            <v>HCM</v>
          </cell>
        </row>
        <row r="677">
          <cell r="B677" t="str">
            <v>6227</v>
          </cell>
          <cell r="C677" t="str">
            <v>WM+ KGG 212 Ngô Quyền</v>
          </cell>
          <cell r="D677" t="str">
            <v>212 Ngô Quyền, P. Vĩnh Bảo, TP. Rạch Giá T. Kiên Giang Việt Nam</v>
          </cell>
          <cell r="E677">
            <v>0</v>
          </cell>
          <cell r="F677" t="str">
            <v>Kiên Giang</v>
          </cell>
          <cell r="G677" t="str">
            <v>T. Kiên Giang</v>
          </cell>
        </row>
        <row r="678">
          <cell r="B678" t="str">
            <v>6228</v>
          </cell>
          <cell r="C678" t="str">
            <v>WM+ HCM 98/5A-5B Ấp Dân Thắng 2</v>
          </cell>
          <cell r="D678">
            <v>0</v>
          </cell>
          <cell r="E678" t="str">
            <v>98/5A – 5B Ấp Dân Thắng 2, X. Tân Thới Nhì, H. Hóc Môn, TP. HCM (Địa chỉ đầu vào: 98/5A-5B Lê Lợi)</v>
          </cell>
          <cell r="F678" t="str">
            <v>H. Hóc Môn</v>
          </cell>
          <cell r="G678" t="str">
            <v>HCM</v>
          </cell>
        </row>
        <row r="679">
          <cell r="B679" t="str">
            <v>6229</v>
          </cell>
          <cell r="C679" t="str">
            <v>WM+ HCM 249-251 Huỳnh Thị Hai</v>
          </cell>
          <cell r="D679">
            <v>0</v>
          </cell>
          <cell r="E679" t="str">
            <v>249-251 Huỳnh Thị Hai, P. Tân Chánh Hiệp, Q. 12, TP. HCM</v>
          </cell>
          <cell r="F679">
            <v>12</v>
          </cell>
          <cell r="G679" t="str">
            <v>HCM</v>
          </cell>
        </row>
        <row r="680">
          <cell r="B680" t="str">
            <v>6230</v>
          </cell>
          <cell r="C680" t="str">
            <v>WM+ HCM 122 Trung Mỹ Tây 13</v>
          </cell>
          <cell r="D680">
            <v>0</v>
          </cell>
          <cell r="E680" t="str">
            <v>122 Trung Mỹ Tây 13, KP. 7, P. Trung Mỹ Tây, Q. 12, TP. HCM</v>
          </cell>
          <cell r="F680">
            <v>12</v>
          </cell>
          <cell r="G680" t="str">
            <v>HCM</v>
          </cell>
        </row>
        <row r="681">
          <cell r="B681" t="str">
            <v>6239</v>
          </cell>
          <cell r="C681" t="str">
            <v>WM+ HCM 04 Đường số 2</v>
          </cell>
          <cell r="D681">
            <v>0</v>
          </cell>
          <cell r="E681" t="str">
            <v>04 Đường số 2, P. 8, Q. 11, TP. Hồ Chí Minh</v>
          </cell>
          <cell r="F681">
            <v>11</v>
          </cell>
          <cell r="G681" t="str">
            <v>HCM</v>
          </cell>
        </row>
        <row r="682">
          <cell r="B682" t="str">
            <v>6242</v>
          </cell>
          <cell r="C682" t="str">
            <v>WM+ HCM Shop 58-60-62, B3-CC The Park</v>
          </cell>
          <cell r="D682">
            <v>0</v>
          </cell>
          <cell r="E682" t="str">
            <v>Shop 58 - 60 - 62, Block B3 - Chung cư The Park Residence, 12 Nguyễn Hữu Thọ, P. Phước Kiển, H. Nhà Bè, TP. HCM</v>
          </cell>
          <cell r="F682" t="str">
            <v>H. Nhà Bè</v>
          </cell>
          <cell r="G682" t="str">
            <v>HCM</v>
          </cell>
        </row>
        <row r="683">
          <cell r="B683" t="str">
            <v>6245</v>
          </cell>
          <cell r="C683" t="str">
            <v>WM+ HCM 06 - 07 Block B3, CC TopazHome</v>
          </cell>
          <cell r="D683" t="str">
            <v>06 - 07, Block B3, Chung cư TopazHome 2, đường 154 và 138, P. Tân Phú, TP. Thủ Đức (Q. 9, TP. HCM) Việt Nam</v>
          </cell>
          <cell r="E683">
            <v>0</v>
          </cell>
          <cell r="F683">
            <v>9</v>
          </cell>
          <cell r="G683" t="str">
            <v>HCM</v>
          </cell>
        </row>
        <row r="684">
          <cell r="B684" t="str">
            <v>6254</v>
          </cell>
          <cell r="C684" t="str">
            <v>WM+ HCM 0.01-0.02, CC Imperial Place</v>
          </cell>
          <cell r="D684">
            <v>0</v>
          </cell>
          <cell r="E684" t="str">
            <v>Căn hộ C-G.01 và  căn hộ C-G.02 tại Tầng 1, khối C, Khu căn hộ chung cư cao tầng (Dự án Natural Poem) tại địa chỉ 355 (số mới 629) Kinh Dương Vương, Phường An Lạc, Quận Bình Tân, TP.HCM</v>
          </cell>
          <cell r="F684" t="str">
            <v>Bình Tân</v>
          </cell>
          <cell r="G684" t="str">
            <v>HCM</v>
          </cell>
        </row>
        <row r="685">
          <cell r="B685" t="str">
            <v>6256</v>
          </cell>
          <cell r="C685" t="str">
            <v>WM+ HCM 24-26 Tân Cảng</v>
          </cell>
          <cell r="D685">
            <v>0</v>
          </cell>
          <cell r="E685" t="str">
            <v>24-26 Tân Cảng, P. 25, Q. Bình Thạnh, TP. HCM</v>
          </cell>
          <cell r="F685" t="str">
            <v>Bình Thạnh</v>
          </cell>
          <cell r="G685" t="str">
            <v>HCM</v>
          </cell>
        </row>
        <row r="686">
          <cell r="B686" t="str">
            <v>6259</v>
          </cell>
          <cell r="C686" t="str">
            <v>WM+ HCM T1-0.02, Calla Garden</v>
          </cell>
          <cell r="D686">
            <v>0</v>
          </cell>
          <cell r="E686" t="str">
            <v xml:space="preserve">T1-0.02 tại Tầng trệt, CC Calla Garden , KDC Greenlife 13C, Đường Nguyễn Văn Linh, Xã Phong Phú, Huyện Bình Chánh, TP. Hồ Chí Minh </v>
          </cell>
          <cell r="F686" t="str">
            <v>H. Bình Chánh</v>
          </cell>
          <cell r="G686" t="str">
            <v>HCM</v>
          </cell>
        </row>
        <row r="687">
          <cell r="B687" t="str">
            <v>6260</v>
          </cell>
          <cell r="C687" t="str">
            <v>WM+ DNI 60 Yên Thế</v>
          </cell>
          <cell r="D687" t="str">
            <v>60 Yên Thế, X. Hố Nai 3, H. Trảng Bom, T. Đồng Nai T. Đồng Nai Việt Nam</v>
          </cell>
          <cell r="E687">
            <v>0</v>
          </cell>
          <cell r="F687" t="str">
            <v>Đồng Nai</v>
          </cell>
          <cell r="G687" t="str">
            <v>T. Đồng Nai</v>
          </cell>
        </row>
        <row r="688">
          <cell r="B688" t="str">
            <v>6266</v>
          </cell>
          <cell r="C688" t="str">
            <v>WM+ BDG 74 Huỳnh Thị Tươi</v>
          </cell>
          <cell r="D688" t="str">
            <v>74 Huỳnh Thị Tươi, KP. Tân Thắng, P. Tân Bình, TX. Dĩ An, T. Bình Dương Việt Nam</v>
          </cell>
          <cell r="F688" t="str">
            <v>Bình Dương</v>
          </cell>
          <cell r="G688" t="str">
            <v>Tỉnh</v>
          </cell>
        </row>
        <row r="689">
          <cell r="B689" t="str">
            <v>6267</v>
          </cell>
          <cell r="C689" t="str">
            <v>WM+ HCM C10/21 Đinh Đức Thiện</v>
          </cell>
          <cell r="D689">
            <v>0</v>
          </cell>
          <cell r="E689" t="str">
            <v>C10/21 Đinh Đức Thiện, Ấp 3, X. Bình Chánh, H. Bình Chánh, TP. HCM</v>
          </cell>
          <cell r="F689" t="str">
            <v>H. Bình Chánh</v>
          </cell>
          <cell r="G689" t="str">
            <v>HCM</v>
          </cell>
        </row>
        <row r="690">
          <cell r="B690" t="str">
            <v>6272</v>
          </cell>
          <cell r="C690" t="str">
            <v>151 Nguyễn Duy Trinh, Khu phố 1, P.Bình Trưng Tây, TP.Thủ Đức, HCM</v>
          </cell>
          <cell r="D690" t="str">
            <v>151 Nguyễn Duy Trinh, Khu phố 1, P.Bình Trưng Tây, TP.Thủ Đức, HCM</v>
          </cell>
          <cell r="E690">
            <v>0</v>
          </cell>
          <cell r="F690" t="str">
            <v>Thủ Đức</v>
          </cell>
          <cell r="G690" t="str">
            <v>HCM</v>
          </cell>
        </row>
        <row r="691">
          <cell r="B691" t="str">
            <v>6273</v>
          </cell>
          <cell r="C691" t="str">
            <v>WM+ HCM 451 Tân Hòa Đông</v>
          </cell>
          <cell r="D691">
            <v>0</v>
          </cell>
          <cell r="E691" t="str">
            <v>451 Tân Hòa Đông, KP8,  P. Bình Trị Đông, Q. Bình Tân, TP. Hồ Chí Minh</v>
          </cell>
          <cell r="F691" t="str">
            <v>Bình Tân</v>
          </cell>
          <cell r="G691" t="str">
            <v>HCM</v>
          </cell>
        </row>
        <row r="692">
          <cell r="B692" t="str">
            <v>6275</v>
          </cell>
          <cell r="C692" t="str">
            <v>WM+ HCM 64A Đường số 15</v>
          </cell>
          <cell r="D692">
            <v>0</v>
          </cell>
          <cell r="E692" t="str">
            <v>64A Đường số 15, P. Tân Kiểng, Q. 7, TP. HCM</v>
          </cell>
          <cell r="F692">
            <v>7</v>
          </cell>
          <cell r="G692" t="str">
            <v>HCM</v>
          </cell>
        </row>
        <row r="693">
          <cell r="B693" t="str">
            <v>6278</v>
          </cell>
          <cell r="C693" t="str">
            <v>WM+ HCM 243 Tỉnh Lộ 15</v>
          </cell>
          <cell r="D693">
            <v>0</v>
          </cell>
          <cell r="E693" t="str">
            <v>243 Tỉnh Lộ 15, X. Tân Thạnh Đông, H. Củ Chi, TP. HCM</v>
          </cell>
          <cell r="F693" t="str">
            <v>H. Củ Chi</v>
          </cell>
          <cell r="G693" t="str">
            <v>HCM</v>
          </cell>
        </row>
        <row r="694">
          <cell r="B694" t="str">
            <v>6279</v>
          </cell>
          <cell r="C694" t="str">
            <v>WM+ HCM 244 Điện Biên Phủ</v>
          </cell>
          <cell r="D694">
            <v>0</v>
          </cell>
          <cell r="E694" t="str">
            <v>244 Điện Biên Phủ, P. 17, Q. Bình Thạnh, TP. HCM</v>
          </cell>
          <cell r="F694" t="str">
            <v>Bình Thạnh</v>
          </cell>
          <cell r="G694" t="str">
            <v>HCM</v>
          </cell>
        </row>
        <row r="695">
          <cell r="B695" t="str">
            <v>6283</v>
          </cell>
          <cell r="C695" t="str">
            <v>WM+ DNI LK1-32 KDC Long Châu</v>
          </cell>
          <cell r="D695" t="str">
            <v>LK1-32 KDC Long Châu, Lý Văn Sâm, P TP. Biên Hòa, T. Đồng Nai Việt Nam</v>
          </cell>
          <cell r="E695">
            <v>0</v>
          </cell>
          <cell r="F695" t="str">
            <v>Đồng Nai</v>
          </cell>
          <cell r="G695" t="str">
            <v>T. Đồng Nai</v>
          </cell>
        </row>
        <row r="696">
          <cell r="B696" t="str">
            <v>6285</v>
          </cell>
          <cell r="C696" t="str">
            <v>WM+ QTI TĐ 22, TBĐ 23, Lý Thường Ki</v>
          </cell>
          <cell r="D696" t="str">
            <v>TĐ 22, TBĐ 23, Lý Thường Kiệt, P. Đ TP. Đông Hà, T. Quảng Trị (126 Lý Thường Kiệt) T. Quảng Trị Việt Nam</v>
          </cell>
          <cell r="E696">
            <v>0</v>
          </cell>
          <cell r="F696" t="str">
            <v>Quảng Trị</v>
          </cell>
          <cell r="G696" t="str">
            <v>T. Quảng Trị</v>
          </cell>
        </row>
        <row r="697">
          <cell r="B697" t="str">
            <v>6286</v>
          </cell>
          <cell r="C697" t="str">
            <v>WM+ KHA Lô 98 – 99 Ô 25 Lý Thái Tổ</v>
          </cell>
          <cell r="D697" t="str">
            <v>Lô 98 – 99 Ô 25 Lý Thái Tổ, KDC Đông Mương, Đường Đệ, P. Vĩnh Hòa, TP. Nha Trang, T. Khánh Hòa Việt Nam</v>
          </cell>
          <cell r="E697">
            <v>0</v>
          </cell>
          <cell r="F697" t="str">
            <v>Khánh Hòa</v>
          </cell>
          <cell r="G697" t="str">
            <v>T. Khánh Hòa</v>
          </cell>
        </row>
        <row r="698">
          <cell r="B698" t="str">
            <v>6295</v>
          </cell>
          <cell r="C698" t="str">
            <v>WM+ HCM CC Sunwah Pearl</v>
          </cell>
          <cell r="D698">
            <v>0</v>
          </cell>
          <cell r="E698" t="str">
            <v>Shophouse 18-19, Tòa nhà White House thuộc Dự án Sunwah Pearl, 90 Nguyễn Hữu Cảnh, P. 22, Q. Bình Thạnh, TP. HCM</v>
          </cell>
          <cell r="F698" t="str">
            <v>Bình Thạnh</v>
          </cell>
          <cell r="G698" t="str">
            <v>HCM</v>
          </cell>
        </row>
        <row r="699">
          <cell r="B699" t="str">
            <v>6302</v>
          </cell>
          <cell r="C699" t="str">
            <v>WM+ QNI 474 - 476 Nguyễn Trãi</v>
          </cell>
          <cell r="D699" t="str">
            <v>474 - 476 Nguyễn Trãi, P. Quảng Phú, TP. Quảng Ngãi, T. Quảng Ngãi Việt Nam</v>
          </cell>
          <cell r="E699">
            <v>0</v>
          </cell>
          <cell r="F699" t="str">
            <v>Quảng Ngãi</v>
          </cell>
          <cell r="G699" t="str">
            <v>T. Quảng Ngãi</v>
          </cell>
        </row>
        <row r="700">
          <cell r="B700" t="str">
            <v>6303</v>
          </cell>
          <cell r="C700" t="str">
            <v>WM+ DNI 868 Sông Thao</v>
          </cell>
          <cell r="D700" t="str">
            <v>868 Sông Thao, X. Bàu Hàm, H. Trảng Bom, T. Đồng Nai Việt Nam</v>
          </cell>
          <cell r="E700">
            <v>0</v>
          </cell>
          <cell r="F700" t="str">
            <v>Đồng Nai</v>
          </cell>
          <cell r="G700" t="str">
            <v>T. Đồng Nai</v>
          </cell>
        </row>
        <row r="701">
          <cell r="B701" t="str">
            <v>6305</v>
          </cell>
          <cell r="C701" t="str">
            <v>WM+ HCM 64 Yên Thế</v>
          </cell>
          <cell r="D701">
            <v>0</v>
          </cell>
          <cell r="E701" t="str">
            <v>64 Yên Thế, Phường 2, Quận Tân Bình, Thành phố Hồ Chí Minh</v>
          </cell>
          <cell r="F701" t="str">
            <v>Tân Bình</v>
          </cell>
          <cell r="G701" t="str">
            <v>HCM</v>
          </cell>
        </row>
        <row r="702">
          <cell r="B702" t="str">
            <v>6316</v>
          </cell>
          <cell r="C702" t="str">
            <v>WM+ HCM 115 Đặng Thùy Trâm</v>
          </cell>
          <cell r="D702">
            <v>0</v>
          </cell>
          <cell r="E702" t="str">
            <v>115 Đặng Thùy Trâm, P. 13, Q. Bình Thạnh, TP. Hồ Chí Minh</v>
          </cell>
          <cell r="F702" t="str">
            <v>Bình Thạnh</v>
          </cell>
          <cell r="G702" t="str">
            <v>HCM</v>
          </cell>
        </row>
        <row r="703">
          <cell r="B703" t="str">
            <v>6319</v>
          </cell>
          <cell r="C703" t="str">
            <v>WM+ HCM 60/14 Lâm Văn Bền</v>
          </cell>
          <cell r="D703">
            <v>0</v>
          </cell>
          <cell r="E703" t="str">
            <v>60/14 Lâm Văn Bền, KP4, P.Tân Kiểng, Q.7, TP.HCM</v>
          </cell>
          <cell r="F703">
            <v>7</v>
          </cell>
          <cell r="G703" t="str">
            <v>HCM</v>
          </cell>
        </row>
        <row r="704">
          <cell r="B704" t="str">
            <v>6340</v>
          </cell>
          <cell r="C704" t="str">
            <v>FWMP HCM 8 đường số 3</v>
          </cell>
          <cell r="D704">
            <v>0</v>
          </cell>
          <cell r="E704" t="str">
            <v>8 đường số 3 KDC Đại Phúc, Bình Hưng, Bình Chánh, HCM</v>
          </cell>
          <cell r="F704" t="str">
            <v>H. Bình Chánh</v>
          </cell>
          <cell r="G704" t="str">
            <v>HCM</v>
          </cell>
        </row>
        <row r="705">
          <cell r="B705" t="str">
            <v>6343</v>
          </cell>
          <cell r="C705" t="str">
            <v>WM+ HCM 66 Bình Lợi</v>
          </cell>
          <cell r="D705">
            <v>0</v>
          </cell>
          <cell r="E705" t="str">
            <v>66 Bình Lợi, P. 13, Q. Bình Thạnh, TP. HCM</v>
          </cell>
          <cell r="F705" t="str">
            <v>Bình Thạnh</v>
          </cell>
          <cell r="G705" t="str">
            <v>HCM</v>
          </cell>
        </row>
        <row r="706">
          <cell r="B706" t="str">
            <v>6350</v>
          </cell>
          <cell r="C706" t="str">
            <v>WM+ HCM 48 Đường số 53</v>
          </cell>
          <cell r="D706">
            <v>0</v>
          </cell>
          <cell r="E706" t="str">
            <v>48 Đường số 53, Khu định cư Tân Quy Đông, KP5, P.Tân Phong, Q.7, TP.HCM</v>
          </cell>
          <cell r="F706">
            <v>7</v>
          </cell>
          <cell r="G706" t="str">
            <v>HCM</v>
          </cell>
        </row>
        <row r="707">
          <cell r="B707" t="str">
            <v>6358</v>
          </cell>
          <cell r="C707" t="str">
            <v>WM+ VLG 46C Đinh Tiên Hoàng</v>
          </cell>
          <cell r="D707" t="str">
            <v>46C Đinh Tiên Hoàng, P. 8, TP. Vĩnh Long, T. Vĩnh Long T. Vĩnh Long Việt Nam</v>
          </cell>
          <cell r="E707">
            <v>0</v>
          </cell>
          <cell r="F707" t="str">
            <v>Vĩnh Long</v>
          </cell>
          <cell r="G707" t="str">
            <v>T. Vĩnh Long</v>
          </cell>
        </row>
        <row r="708">
          <cell r="B708" t="str">
            <v>6359</v>
          </cell>
          <cell r="C708" t="str">
            <v>WM+ HCM Thửa 842</v>
          </cell>
          <cell r="D708">
            <v>0</v>
          </cell>
          <cell r="E708" t="str">
            <v>Thửa 842 (đối diện CC Ricca) góc đường số 7 và 1, P. Phú Hữu, Q. 9, TP. HCM</v>
          </cell>
          <cell r="F708">
            <v>9</v>
          </cell>
          <cell r="G708" t="str">
            <v>HCM</v>
          </cell>
        </row>
        <row r="709">
          <cell r="B709" t="str">
            <v>6360</v>
          </cell>
          <cell r="C709" t="str">
            <v>WM+ HCM 134 Trịnh Thị Miếng</v>
          </cell>
          <cell r="D709">
            <v>0</v>
          </cell>
          <cell r="E709" t="str">
            <v>134 Trịnh Thị Miếng, X. Thới Tam Thôn, H. Hóc Môn, TP. HCM</v>
          </cell>
          <cell r="F709" t="str">
            <v>H. Hóc Môn</v>
          </cell>
          <cell r="G709" t="str">
            <v>HCM</v>
          </cell>
        </row>
        <row r="710">
          <cell r="B710" t="str">
            <v>6365</v>
          </cell>
          <cell r="C710" t="str">
            <v>WM+ QNM 199 Lý Thái Tổ</v>
          </cell>
          <cell r="D710" t="str">
            <v>199 Lý Thái Tổ, P. Điện An, Tx. Điện Bàn, T. Quảng Nam Việt Nam</v>
          </cell>
          <cell r="E710">
            <v>0</v>
          </cell>
          <cell r="F710" t="str">
            <v>Quảng Nam</v>
          </cell>
          <cell r="G710" t="str">
            <v>T. Quảng Nam</v>
          </cell>
        </row>
        <row r="711">
          <cell r="B711" t="str">
            <v>6373</v>
          </cell>
          <cell r="C711" t="str">
            <v>WM+ HCM C00.01, 35 Hồ Học Lãm</v>
          </cell>
          <cell r="D711">
            <v>0</v>
          </cell>
          <cell r="E711" t="str">
            <v>Căn hộ C00.01, tầng 1 (tầng trệt), Khối C thuộc dự án HOF-HQC Hồ Học Lãm, số 35 Hồ Học Lãm, P. An Lạc, Q. Bình Tân, TP HCM</v>
          </cell>
          <cell r="F711" t="str">
            <v>Bình Tân</v>
          </cell>
          <cell r="G711" t="str">
            <v>HCM</v>
          </cell>
        </row>
        <row r="712">
          <cell r="B712" t="str">
            <v>6382</v>
          </cell>
          <cell r="C712" t="str">
            <v>WM+ HCM 8/1A KP4</v>
          </cell>
          <cell r="D712">
            <v>0</v>
          </cell>
          <cell r="E712" t="str">
            <v>8/1 KP4, TT. Hóc Môn, H. Hóc Môn, TP. Hồ Chí Minh</v>
          </cell>
          <cell r="F712" t="str">
            <v>H. Hóc Môn</v>
          </cell>
          <cell r="G712" t="str">
            <v>HCM</v>
          </cell>
        </row>
        <row r="713">
          <cell r="B713" t="str">
            <v>6383</v>
          </cell>
          <cell r="C713" t="str">
            <v>WM+ DNI 9/8 Nguyễn Khuyến</v>
          </cell>
          <cell r="D713" t="str">
            <v>9/8 Nguyễn Khuyến, Tổ 44, P. Trảng Dài, TP. Biên Hòa, T. Đồng Nai</v>
          </cell>
          <cell r="E713">
            <v>0</v>
          </cell>
          <cell r="F713" t="str">
            <v>Đồng Nai</v>
          </cell>
          <cell r="G713">
            <v>0</v>
          </cell>
        </row>
        <row r="714">
          <cell r="B714" t="str">
            <v>6389</v>
          </cell>
          <cell r="C714" t="str">
            <v>WM+ HCM 31/55 Ung Văn Khiêm</v>
          </cell>
          <cell r="D714">
            <v>0</v>
          </cell>
          <cell r="E714" t="str">
            <v>31/55 đường Ung Văn Khiêm, P. 25, Q. Bình Thạnh, TP. Hồ Chí Minh</v>
          </cell>
          <cell r="F714" t="str">
            <v>Bình Thạnh</v>
          </cell>
          <cell r="G714" t="str">
            <v>HCM</v>
          </cell>
        </row>
        <row r="715">
          <cell r="B715" t="str">
            <v>6390</v>
          </cell>
          <cell r="C715" t="str">
            <v>WM+ DNI 167 Ngô Quyền</v>
          </cell>
          <cell r="D715" t="str">
            <v>167 Ngô Quyền, P. An Hòa, TP. Biên Hòa, T. Đồng Nai T. Đồng Nai Việt Nam</v>
          </cell>
          <cell r="E715">
            <v>0</v>
          </cell>
          <cell r="F715" t="str">
            <v>Đồng Nai</v>
          </cell>
          <cell r="G715" t="str">
            <v>T. Đồng Nai</v>
          </cell>
        </row>
        <row r="716">
          <cell r="B716" t="str">
            <v>6391</v>
          </cell>
          <cell r="C716" t="str">
            <v>WM+ VTU 79A Nơ Trang Long</v>
          </cell>
          <cell r="D716" t="str">
            <v>79A Nơ Trang Long, P. Rạch Dừa, TP. Vũng Tàu, T. Bà Rịa T. Bà Rịa - Vũng Tàu Việt Nam</v>
          </cell>
          <cell r="E716">
            <v>0</v>
          </cell>
          <cell r="F716" t="str">
            <v>Vũng Tàu</v>
          </cell>
          <cell r="G716" t="str">
            <v>T. Bà Rịa - Vũng Tàu</v>
          </cell>
        </row>
        <row r="717">
          <cell r="B717" t="str">
            <v>6407</v>
          </cell>
          <cell r="C717" t="str">
            <v>WM+ QNM 101 Huỳnh Ngọc Huệ, Đại Lộc</v>
          </cell>
          <cell r="D717" t="str">
            <v>101 Huỳnh Ngọc Huệ, TT. Ái Nghĩa, H. Đại Lộc, T. Quảng Nam T. Quảng Nam Việt Nam</v>
          </cell>
          <cell r="E717">
            <v>0</v>
          </cell>
          <cell r="F717" t="str">
            <v>Quảng Nam</v>
          </cell>
          <cell r="G717" t="str">
            <v>T. Quảng Nam</v>
          </cell>
        </row>
        <row r="718">
          <cell r="B718" t="str">
            <v>6408</v>
          </cell>
          <cell r="C718" t="str">
            <v>WM+ HCM E2/6N Đường Thới Hòa</v>
          </cell>
          <cell r="D718">
            <v>0</v>
          </cell>
          <cell r="E718" t="str">
            <v>E2/6N Đường Thới Hoà, ấp 5, X. Vĩnh Lộc A, H. Bình Chánh, TP. Hồ Chí Minh</v>
          </cell>
          <cell r="F718" t="str">
            <v>H. Bình Chánh</v>
          </cell>
          <cell r="G718" t="str">
            <v>HCM</v>
          </cell>
        </row>
        <row r="719">
          <cell r="B719" t="str">
            <v>6409</v>
          </cell>
          <cell r="C719" t="str">
            <v>WM+ HCM C5/BC68 đường Tân Liêm</v>
          </cell>
          <cell r="D719">
            <v>0</v>
          </cell>
          <cell r="E719" t="str">
            <v>C5/BC68 đường Tân Liêm, X. Phong Phú, H. Bình Chánh, TP. Hồ Chí Minh</v>
          </cell>
          <cell r="F719" t="str">
            <v>H. Bình Chánh</v>
          </cell>
          <cell r="G719" t="str">
            <v>HCM</v>
          </cell>
        </row>
        <row r="720">
          <cell r="B720" t="str">
            <v>6410</v>
          </cell>
          <cell r="C720" t="str">
            <v>WM+ HCM 54C Nguyễn Thị Nỉ</v>
          </cell>
          <cell r="D720">
            <v>0</v>
          </cell>
          <cell r="E720" t="str">
            <v>54C Nguyễn Thị Nỉ, Ấp Hội Thạnh, X. Trung An, H. Củ Chi, TP. HCM</v>
          </cell>
          <cell r="F720" t="str">
            <v>H. Củ Chi</v>
          </cell>
          <cell r="G720" t="str">
            <v>HCM</v>
          </cell>
        </row>
        <row r="721">
          <cell r="B721" t="str">
            <v>6412</v>
          </cell>
          <cell r="C721" t="str">
            <v>WM+ KTM 580 Trần Phú</v>
          </cell>
          <cell r="D721" t="str">
            <v>580 Trần Phú, Phường Quyết Thắng, Thành phố Kon Tum, T. Kon Tum Việt Nam</v>
          </cell>
          <cell r="E721">
            <v>0</v>
          </cell>
          <cell r="F721" t="str">
            <v>Kon Tum</v>
          </cell>
          <cell r="G721" t="str">
            <v>T. Kon Tum</v>
          </cell>
        </row>
        <row r="722">
          <cell r="B722" t="str">
            <v>6413</v>
          </cell>
          <cell r="C722" t="str">
            <v>WM+ KGG 24A Tổ 1</v>
          </cell>
          <cell r="D722" t="str">
            <v>24A, Tổ 1, Ấp An Bình, X. Bình An, H. Châu Thành, H. Châu Thành, T. Kiên Giang Việt Nam</v>
          </cell>
          <cell r="E722">
            <v>0</v>
          </cell>
          <cell r="F722" t="str">
            <v>Kiên Giang</v>
          </cell>
          <cell r="G722" t="str">
            <v>T. Kiên Giang</v>
          </cell>
        </row>
        <row r="723">
          <cell r="B723" t="str">
            <v>6415</v>
          </cell>
          <cell r="C723" t="str">
            <v>WM+ HCM RS2-SH.13, T1-2, Richstar Residence</v>
          </cell>
          <cell r="D723">
            <v>0</v>
          </cell>
          <cell r="E723" t="str">
            <v>RS2-SH.13 tại tầng 01+02 thuộc Tháp RS2 thuộc Cao ốc Khu thương mại dịch vụ và căn hộ tại số 239 -241 và 278 đường Hòa Bình, P. Hiệp Tân, Q. Tân Phú, TP HCM  (Dự án Richstar Residence).</v>
          </cell>
          <cell r="F723" t="str">
            <v xml:space="preserve">Tân Phú </v>
          </cell>
          <cell r="G723" t="str">
            <v>HCM</v>
          </cell>
        </row>
        <row r="724">
          <cell r="B724" t="str">
            <v>6416</v>
          </cell>
          <cell r="C724" t="str">
            <v>WM+ HCM Tecco Town 4449 Nguyễn Cửu</v>
          </cell>
          <cell r="D724">
            <v>0</v>
          </cell>
          <cell r="E724" t="str">
            <v>A2 Block A, Chung cư Tecco Town, 4449 Nguyễn Cửu Phú, P. Tân Tạo A, Q. Bình Tân, TP. HCM</v>
          </cell>
          <cell r="F724" t="str">
            <v>Bình Tân</v>
          </cell>
          <cell r="G724" t="str">
            <v>HCM</v>
          </cell>
        </row>
        <row r="725">
          <cell r="B725" t="str">
            <v>6420</v>
          </cell>
          <cell r="C725" t="str">
            <v>WM+ KTM 209A Trần Phú</v>
          </cell>
          <cell r="D725" t="str">
            <v>209A Trần Phú, P. Trường Chinh, TP. Kon Tum, T. Kon Tum Việt Nam</v>
          </cell>
          <cell r="E725">
            <v>0</v>
          </cell>
          <cell r="F725" t="str">
            <v>Kon Tum</v>
          </cell>
          <cell r="G725" t="str">
            <v>T. Kon Tum</v>
          </cell>
        </row>
        <row r="726">
          <cell r="B726" t="str">
            <v>6421</v>
          </cell>
          <cell r="C726" t="str">
            <v>WM+ HCM B0.01 CC Green Valley</v>
          </cell>
          <cell r="D726">
            <v>0</v>
          </cell>
          <cell r="E726" t="str">
            <v>Căn hộ chung cư số B0.01 Khối B, thuộc Khu dân cư Green Valley (Lô Md2-2), P. Tân Phú, Quận 7, Thành phố Hồ Chí Minh</v>
          </cell>
          <cell r="F726">
            <v>7</v>
          </cell>
          <cell r="G726" t="str">
            <v>HCM</v>
          </cell>
        </row>
        <row r="727">
          <cell r="B727" t="str">
            <v>6422</v>
          </cell>
          <cell r="C727" t="str">
            <v>WM+ HCM I.1.05-06 CC Sunrise Riverside</v>
          </cell>
          <cell r="D727">
            <v>0</v>
          </cell>
          <cell r="E727" t="str">
            <v>I.1.05 và I.1.06 tòa nhà Sunrise Riverside tầng 1, tháp I, Ấp  5, X.Phước Kiển, H. Nhà Bè,  TP.HCM</v>
          </cell>
          <cell r="F727" t="str">
            <v>H. Nhà Bè</v>
          </cell>
          <cell r="G727" t="str">
            <v>HCM</v>
          </cell>
        </row>
        <row r="728">
          <cell r="B728" t="str">
            <v>6425</v>
          </cell>
          <cell r="C728" t="str">
            <v>WM+ LDG 25 Thông Thiên Học</v>
          </cell>
          <cell r="D728" t="str">
            <v>25 Thông Thiên Học , P. 2, TP. Đà Lạt, Tỉnh Lâm Đồng T. Lâm Đồng Việt Nam</v>
          </cell>
          <cell r="E728">
            <v>0</v>
          </cell>
          <cell r="F728" t="str">
            <v>Lâm Đồng</v>
          </cell>
          <cell r="G728" t="str">
            <v>T. Lâm Đồng</v>
          </cell>
        </row>
        <row r="729">
          <cell r="B729" t="str">
            <v>6427</v>
          </cell>
          <cell r="C729" t="str">
            <v>WM+ VTU LK8-16 Huỳnh Văn Hớn</v>
          </cell>
          <cell r="D729" t="str">
            <v>LK8-16 Huỳnh Văn Hớn, P. 10, TP. Vũng Tàu, T. Bà Rịa T. Bà Rịa - Vũng Tàu Việt Nam</v>
          </cell>
          <cell r="E729">
            <v>0</v>
          </cell>
          <cell r="F729" t="str">
            <v>Vũng Tàu</v>
          </cell>
          <cell r="G729" t="str">
            <v>T. Bà Rịa - Vũng Tàu</v>
          </cell>
        </row>
        <row r="730">
          <cell r="B730" t="str">
            <v>6429</v>
          </cell>
          <cell r="C730" t="str">
            <v>WM+ HCM CC Citisoho, B0.07</v>
          </cell>
          <cell r="D730">
            <v>0</v>
          </cell>
          <cell r="E730" t="str">
            <v>B007 CC Citisoho, P. Cát Lái, Q. 2, TP. Hồ Chí Minh</v>
          </cell>
          <cell r="F730">
            <v>2</v>
          </cell>
          <cell r="G730" t="str">
            <v>HCM</v>
          </cell>
        </row>
        <row r="731">
          <cell r="B731" t="str">
            <v>6437</v>
          </cell>
          <cell r="C731" t="str">
            <v>WM+ HCM 173/23/100 Khuông Việt</v>
          </cell>
          <cell r="D731">
            <v>0</v>
          </cell>
          <cell r="E731" t="str">
            <v>173/23/100 Khuông Việt, P. Phú Trung, Q. Tân Phú, TP. Hồ Chí Minh</v>
          </cell>
          <cell r="F731" t="str">
            <v xml:space="preserve">Tân Phú </v>
          </cell>
          <cell r="G731" t="str">
            <v>HCM</v>
          </cell>
        </row>
        <row r="732">
          <cell r="B732" t="str">
            <v>6461</v>
          </cell>
          <cell r="C732" t="str">
            <v>WM+ HCM S9.01-01.17 Vinhomes Grand Park</v>
          </cell>
          <cell r="D732">
            <v>0</v>
          </cell>
          <cell r="E732" t="str">
            <v>01.17 Tòa S9.01 VGP - Nguyễn Xiển - P. Long Thạnh Mỹ - Q. 9</v>
          </cell>
          <cell r="F732">
            <v>9</v>
          </cell>
          <cell r="G732" t="str">
            <v>HCM</v>
          </cell>
        </row>
        <row r="733">
          <cell r="B733" t="str">
            <v>6463</v>
          </cell>
          <cell r="C733" t="str">
            <v>WM+ HCM E1-09, CC Belleza</v>
          </cell>
          <cell r="D733">
            <v>0</v>
          </cell>
          <cell r="E733" t="str">
            <v>Chung cư Belleza , Đường số 2, P. Phú Mỹ, Q. 7, TP. Hồ Chí Minh</v>
          </cell>
          <cell r="F733">
            <v>7</v>
          </cell>
          <cell r="G733" t="str">
            <v>HCM</v>
          </cell>
        </row>
        <row r="734">
          <cell r="B734" t="str">
            <v>6468</v>
          </cell>
          <cell r="C734" t="str">
            <v>WM+ HCM 330 Nguyễn Thượng Hiền</v>
          </cell>
          <cell r="D734">
            <v>0</v>
          </cell>
          <cell r="E734" t="str">
            <v>330 Nguyễn Thượng hiền, P.5, Q. Phú Nhuận. TP. hCM</v>
          </cell>
          <cell r="F734" t="str">
            <v>Phú Nhuận</v>
          </cell>
          <cell r="G734" t="str">
            <v>HCM</v>
          </cell>
        </row>
        <row r="735">
          <cell r="B735" t="str">
            <v>6469</v>
          </cell>
          <cell r="C735" t="str">
            <v>WM+ HCM 38 Đường số 18B</v>
          </cell>
          <cell r="D735">
            <v>0</v>
          </cell>
          <cell r="E735" t="str">
            <v>38 Đường số 18B, KP. 22, P. Bình Hưng Hòa A, Q. Bình Tân, TP. HCM</v>
          </cell>
          <cell r="F735" t="str">
            <v>Bình Tân</v>
          </cell>
          <cell r="G735" t="str">
            <v>HCM</v>
          </cell>
        </row>
        <row r="736">
          <cell r="B736" t="str">
            <v>6473</v>
          </cell>
          <cell r="C736" t="str">
            <v>WM+ HCM 80 Nguyễn Thị Tiệp</v>
          </cell>
          <cell r="D736">
            <v>0</v>
          </cell>
          <cell r="E736" t="str">
            <v>80 Nguyễn Thị Tiệp, ấp Tây, X. Tân An Hội, H. Củ Chi, TP. Hồ Chí Minh</v>
          </cell>
          <cell r="F736" t="str">
            <v>H. Củ Chi</v>
          </cell>
          <cell r="G736" t="str">
            <v>HCM</v>
          </cell>
        </row>
        <row r="737">
          <cell r="B737" t="str">
            <v>6478</v>
          </cell>
          <cell r="C737" t="str">
            <v>WM+ HCM 2398 Phạm Thế Hiển</v>
          </cell>
          <cell r="D737">
            <v>0</v>
          </cell>
          <cell r="E737" t="str">
            <v>2398 Phạm Thế Hiển, P. 6, Q. 8, TP. Hồ Chí Minh</v>
          </cell>
          <cell r="F737">
            <v>8</v>
          </cell>
          <cell r="G737" t="str">
            <v>HCM</v>
          </cell>
        </row>
        <row r="738">
          <cell r="B738" t="str">
            <v>6490</v>
          </cell>
          <cell r="C738" t="str">
            <v>WM+ LDG 66 Nguyễn Đình Chiểu</v>
          </cell>
          <cell r="D738" t="str">
            <v>66 Nguyễn Đình Chiểu, P. 9, TP. Đà Lạt, T. Lâm Đồng T. Lâm Đồng Việt Nam</v>
          </cell>
          <cell r="E738">
            <v>0</v>
          </cell>
          <cell r="F738" t="str">
            <v>Lâm Đồng</v>
          </cell>
          <cell r="G738" t="str">
            <v>T. Lâm Đồng</v>
          </cell>
        </row>
        <row r="739">
          <cell r="B739" t="str">
            <v>6498</v>
          </cell>
          <cell r="C739" t="str">
            <v>WM+ QTI 68 Nguyễn Huệ, Đông Hà</v>
          </cell>
          <cell r="D739" t="str">
            <v>68 Nguyễn Huệ, P. 1, TP. Đông Hà, T. Quảng Trị Việt Nam</v>
          </cell>
          <cell r="E739">
            <v>0</v>
          </cell>
          <cell r="F739" t="str">
            <v>Quảng Trị</v>
          </cell>
          <cell r="G739" t="str">
            <v>T. Quảng Trị</v>
          </cell>
        </row>
        <row r="740">
          <cell r="B740" t="str">
            <v>6499</v>
          </cell>
          <cell r="C740" t="str">
            <v>WM+ LAN 74 Đường tỉnh 832</v>
          </cell>
          <cell r="D740" t="str">
            <v>74 Đường tỉnh 832, Ấp 1, X. Nhựt Chánh, H. Bến Lức, T. Long T. Long An Việt Nam</v>
          </cell>
          <cell r="E740">
            <v>0</v>
          </cell>
          <cell r="F740" t="str">
            <v>Long An</v>
          </cell>
          <cell r="G740" t="str">
            <v>T. Long An</v>
          </cell>
        </row>
        <row r="741">
          <cell r="B741" t="str">
            <v>6500</v>
          </cell>
          <cell r="C741" t="str">
            <v>WM+ HCM 63 Phạm Hữu Tâm</v>
          </cell>
          <cell r="D741">
            <v>0</v>
          </cell>
          <cell r="E741" t="str">
            <v>63 Phạm Hữu Tâm, TT. Củ Chi, H. Củ Chi, TP. HCM</v>
          </cell>
          <cell r="F741" t="str">
            <v>H. Củ Chi</v>
          </cell>
          <cell r="G741" t="str">
            <v>HCM</v>
          </cell>
        </row>
        <row r="742">
          <cell r="B742" t="str">
            <v>6504</v>
          </cell>
          <cell r="C742" t="str">
            <v>WM+ DNI 02 Khu dân cư 4, Ấp Chợ</v>
          </cell>
          <cell r="D742" t="str">
            <v>02 Khu dân cư 4, Ấp Chợ, X. Phú Túc, H. Định Quán T. Đồng Nai Việt Nam</v>
          </cell>
          <cell r="E742">
            <v>0</v>
          </cell>
          <cell r="F742" t="str">
            <v>Đồng Nai</v>
          </cell>
          <cell r="G742" t="str">
            <v>T. Đồng Nai</v>
          </cell>
        </row>
        <row r="743">
          <cell r="B743" t="str">
            <v>6505</v>
          </cell>
          <cell r="C743" t="str">
            <v>WM+ HCM 318 Tỉnh Lộ 2</v>
          </cell>
          <cell r="D743">
            <v>0</v>
          </cell>
          <cell r="E743" t="str">
            <v>318 Tỉnh Lộ 2, Ấp 2, Xã Phước Vĩnh An, Huyện Củ Chi, Thành phố Hồ Chí Minh</v>
          </cell>
          <cell r="F743" t="str">
            <v>H. Củ Chi</v>
          </cell>
          <cell r="G743" t="str">
            <v>HCM</v>
          </cell>
        </row>
        <row r="744">
          <cell r="B744" t="str">
            <v>6506</v>
          </cell>
          <cell r="C744" t="str">
            <v>WM+ HCM 973 Nguyễn Duy Trinh</v>
          </cell>
          <cell r="D744">
            <v>0</v>
          </cell>
          <cell r="E744" t="str">
            <v>973 Nguyễn Duy Trinh, P. Bình Trưng Đông, Q. 2, TP. Hồ Chí Minh</v>
          </cell>
          <cell r="F744">
            <v>2</v>
          </cell>
          <cell r="G744" t="str">
            <v>HCM</v>
          </cell>
        </row>
        <row r="745">
          <cell r="B745" t="str">
            <v>6507</v>
          </cell>
          <cell r="C745" t="str">
            <v>WM+ HCM Tầng trệt Block B CC Vision</v>
          </cell>
          <cell r="D745">
            <v>0</v>
          </cell>
          <cell r="E745" t="str">
            <v>Tầng trệt Block B, khu Dân Cư Tầm Nhìn (tên thương mại: Vision), 96 Trần Đại Nghĩa, Phường Tân Tạo A, Quận Bình Tân, Thành phố Hồ Chí Minh.</v>
          </cell>
          <cell r="F745" t="str">
            <v>Bình Tân</v>
          </cell>
          <cell r="G745" t="str">
            <v>HCM</v>
          </cell>
        </row>
        <row r="746">
          <cell r="B746" t="str">
            <v>6508</v>
          </cell>
          <cell r="C746" t="str">
            <v>WM+ HCM AK04000.02 CC Akari City</v>
          </cell>
          <cell r="D746">
            <v>0</v>
          </cell>
          <cell r="E746" t="str">
            <v>CH số AK04-000.02, Tháp T4 - Block D, CC Hoàng Nam (Akari City), P. An Lạc, Q. Bình Tân, TP. Hồ Chí Minh Việt Nam</v>
          </cell>
          <cell r="F746" t="str">
            <v>Bình Tân</v>
          </cell>
          <cell r="G746" t="str">
            <v>HCM</v>
          </cell>
        </row>
        <row r="747">
          <cell r="B747" t="str">
            <v>6509</v>
          </cell>
          <cell r="C747" t="str">
            <v>WM+ HCM AK5000.06 CC Akari City</v>
          </cell>
          <cell r="D747" t="str">
            <v>AK5-000.06 tại tầng 1 (tầng trệt), khu CH Flora – DA Akari City (CCCT Block D Akari Hoàng Nam), P. An Lạc, Q. Bình Tân, TP. Hồ Chí Minh Việt Nam</v>
          </cell>
          <cell r="E747" t="str">
            <v>AK5-000.06 tại tầng 1 (tầng trệt), khu CH Flora – DA Akari City (CCCT Block D Akari Hoàng Nam), P. An Lạc, Q. Bình Tân, TP. Hồ Chí Minh Việt Nam</v>
          </cell>
          <cell r="F747" t="str">
            <v>Bình Tân</v>
          </cell>
          <cell r="G747" t="str">
            <v>HCM</v>
          </cell>
        </row>
        <row r="748">
          <cell r="B748" t="str">
            <v>6518</v>
          </cell>
          <cell r="C748" t="str">
            <v>WM+ HCM HR2SH21 -HR2SH22, CC Eco Green</v>
          </cell>
          <cell r="D748">
            <v>0</v>
          </cell>
          <cell r="E748" t="str">
            <v>HR2SH21 -HR2SH22 tại tầng trệt + tầng 1, Tòa nhà HR2, Dự án “Khu dân cư Tân Thuận Tây” (tên thương mại: Eco Green Saigon), Đường Nguyễn Văn Linh, P. Bình Thuận và P.Tân Thuận Tây, Q.7, TP. HCM</v>
          </cell>
          <cell r="F748">
            <v>7</v>
          </cell>
          <cell r="G748" t="str">
            <v>HCM</v>
          </cell>
        </row>
        <row r="749">
          <cell r="B749" t="str">
            <v>6530</v>
          </cell>
          <cell r="C749" t="str">
            <v>WM+ AGG 107 Nguyễn Tri Phương</v>
          </cell>
          <cell r="D749" t="str">
            <v>107 Nguyễn Tri Phương, P. Long Thạnh, TX. Tân Châu, T. An Giang Việt Nam</v>
          </cell>
          <cell r="E749">
            <v>0</v>
          </cell>
          <cell r="F749" t="str">
            <v>An Giang</v>
          </cell>
          <cell r="G749" t="str">
            <v>T. An Giang</v>
          </cell>
        </row>
        <row r="750">
          <cell r="B750">
            <v>6536</v>
          </cell>
          <cell r="C750" t="str">
            <v>WM+ BDG 3/80 Thủ Khoa Huân</v>
          </cell>
          <cell r="D750" t="str">
            <v>Số 3/80 Thủ Khoa Huân, P. Thuận Giao, TP. Thuận An, T. Bình T. Bình Dương Việt Nam</v>
          </cell>
          <cell r="E750">
            <v>0</v>
          </cell>
          <cell r="F750" t="str">
            <v>Bình Dương</v>
          </cell>
          <cell r="G750" t="str">
            <v>T. Bình Dương</v>
          </cell>
        </row>
        <row r="751">
          <cell r="B751" t="str">
            <v>6537</v>
          </cell>
          <cell r="C751" t="str">
            <v>WM+ AGG 582 đường Nguyễn Huệ</v>
          </cell>
          <cell r="D751" t="str">
            <v>582 Đường Nguyễn Huệ, TT. Núi Sập, H. Thoại Sơn, T. An Giang T. An Giang Việt Nam</v>
          </cell>
          <cell r="E751">
            <v>0</v>
          </cell>
          <cell r="F751" t="str">
            <v>An Giang</v>
          </cell>
          <cell r="G751" t="str">
            <v>T. An Giang</v>
          </cell>
        </row>
        <row r="752">
          <cell r="B752" t="str">
            <v>6544</v>
          </cell>
          <cell r="C752" t="str">
            <v>1 Đường số 38, P. Hiệp Bình Chánh, TP. Thủ Đức, HCM</v>
          </cell>
          <cell r="D752" t="str">
            <v>1 Đường số 38, P. Hiệp Bình Chánh, TP. Thủ Đức, HCM</v>
          </cell>
          <cell r="E752">
            <v>0</v>
          </cell>
          <cell r="F752" t="str">
            <v>Thủ Đức</v>
          </cell>
          <cell r="G752" t="str">
            <v>HCM</v>
          </cell>
        </row>
        <row r="753">
          <cell r="B753" t="str">
            <v>6545</v>
          </cell>
          <cell r="C753" t="str">
            <v>WM+ HCM 70 Tây Hòa</v>
          </cell>
          <cell r="D753">
            <v>0</v>
          </cell>
          <cell r="E753" t="str">
            <v>70 Tây Hòa, P. Phước Long A, TP. Thủ Đức, TP. HCM</v>
          </cell>
          <cell r="F753" t="str">
            <v>Thủ Đức</v>
          </cell>
          <cell r="G753" t="str">
            <v>HCM</v>
          </cell>
        </row>
        <row r="754">
          <cell r="B754" t="str">
            <v>6549</v>
          </cell>
          <cell r="C754" t="str">
            <v>WM+ BDG A84 Khu Phố Bình Đức</v>
          </cell>
          <cell r="D754" t="str">
            <v>A84 KP Bình Đức, P. Bình Nhâm, TP. Thuận An, T. Bình Dương T. Bình Dương Việt Nam</v>
          </cell>
          <cell r="E754">
            <v>0</v>
          </cell>
          <cell r="F754" t="str">
            <v>Bình Dương</v>
          </cell>
          <cell r="G754" t="str">
            <v>T. Bình Dương</v>
          </cell>
        </row>
        <row r="755">
          <cell r="B755" t="str">
            <v>6553</v>
          </cell>
          <cell r="C755" t="str">
            <v>WM+ QNM 233 Tiểu La, Thăng Bình</v>
          </cell>
          <cell r="D755" t="str">
            <v>233 Tiểu La, Tt. Hà Lam, H. Thăng Bình, T. Quảng Nam T. Quảng Nam Việt Nam</v>
          </cell>
          <cell r="E755">
            <v>0</v>
          </cell>
          <cell r="F755" t="str">
            <v>Quảng Nam</v>
          </cell>
          <cell r="G755" t="str">
            <v>T. Quảng Nam</v>
          </cell>
        </row>
        <row r="756">
          <cell r="B756" t="str">
            <v>6555</v>
          </cell>
          <cell r="C756" t="str">
            <v>WM+ QNM 65 Đỗ Đăng Tuyển, Đại Lộc</v>
          </cell>
          <cell r="D756" t="str">
            <v>65 Đỗ Đăng Tuyển, Khu Nghĩa Hiệp, Tt. Ái Nghĩa, H. Đại Lộc, T. Quảng Nam Việt Nam</v>
          </cell>
          <cell r="E756">
            <v>0</v>
          </cell>
          <cell r="F756" t="str">
            <v>Quảng Nam</v>
          </cell>
          <cell r="G756" t="str">
            <v>T. Quảng Nam</v>
          </cell>
        </row>
        <row r="757">
          <cell r="B757" t="str">
            <v>6556</v>
          </cell>
          <cell r="C757" t="str">
            <v>WM+ QNM 8-10 Nguyễn Văn Linh, Núi T</v>
          </cell>
          <cell r="D757" t="str">
            <v>8-10 Nguyễn Văn Linh, Tt. Núi Thành, H. Núi Thành, T. Quảng T. Quảng Nam Việt Nam</v>
          </cell>
          <cell r="E757">
            <v>0</v>
          </cell>
          <cell r="F757" t="str">
            <v>Quảng Nam</v>
          </cell>
          <cell r="G757" t="str">
            <v>T. Quảng Nam</v>
          </cell>
        </row>
        <row r="758">
          <cell r="B758" t="str">
            <v>6558</v>
          </cell>
          <cell r="C758" t="str">
            <v>WM+ HCM A0101 CC Hoàng Anh Gia Lai 1</v>
          </cell>
          <cell r="D758">
            <v>0</v>
          </cell>
          <cell r="E758">
            <v>0</v>
          </cell>
          <cell r="F758">
            <v>7</v>
          </cell>
          <cell r="G758" t="str">
            <v>HCM</v>
          </cell>
        </row>
        <row r="759">
          <cell r="B759" t="str">
            <v>6565</v>
          </cell>
          <cell r="C759" t="str">
            <v>WM+ HCM 12/1 đường TL27</v>
          </cell>
          <cell r="D759">
            <v>0</v>
          </cell>
          <cell r="E759" t="str">
            <v>12/1 đường TL27, Khu phố 3, Phường Thạnh Lộc, Quận 12, Thành TP. Hồ Chí Minh Việt Nam</v>
          </cell>
          <cell r="F759">
            <v>12</v>
          </cell>
          <cell r="G759" t="str">
            <v>HCM</v>
          </cell>
        </row>
        <row r="760">
          <cell r="B760" t="str">
            <v>6566</v>
          </cell>
          <cell r="C760" t="str">
            <v>WM+ HCM 1.4 Tầng 1, CC Phú Hoàng Anh, Nhà Bè</v>
          </cell>
          <cell r="D760" t="str">
            <v>1.4 Tầng 1, Khu A Cao Ốc Phú Hoàng Anh, Nguyễn Hữu Thọ, X. P TP. Hồ Chí Minh Việt Nam</v>
          </cell>
          <cell r="E760">
            <v>0</v>
          </cell>
          <cell r="F760" t="str">
            <v>H. Nhà Bè</v>
          </cell>
          <cell r="G760" t="str">
            <v>HCM</v>
          </cell>
        </row>
        <row r="761">
          <cell r="B761" t="str">
            <v>6567</v>
          </cell>
          <cell r="C761" t="str">
            <v>WM+ DNI 1823 Ấp 5, X. Xuân Bắc</v>
          </cell>
          <cell r="D761" t="str">
            <v>1823 Ấp 5, X. Xuân Bắc, H. Xuân Lộc, T. Đồng Nai T. Đồng Nai Việt Nam</v>
          </cell>
          <cell r="E761">
            <v>0</v>
          </cell>
          <cell r="F761" t="str">
            <v>Đồng Nai</v>
          </cell>
          <cell r="G761" t="str">
            <v>T. Đồng Nai</v>
          </cell>
        </row>
        <row r="762">
          <cell r="B762" t="str">
            <v>6571</v>
          </cell>
          <cell r="C762" t="str">
            <v>WM+ LAN 16 Nguyễn Văn Tiếp</v>
          </cell>
          <cell r="D762" t="str">
            <v>16 Nguyễn Văn Tiếp, P.5, TP. Tân An, T. Long An T. Long An Việt Nam</v>
          </cell>
          <cell r="E762">
            <v>0</v>
          </cell>
          <cell r="F762" t="str">
            <v>Long An</v>
          </cell>
          <cell r="G762" t="str">
            <v>T. Long An</v>
          </cell>
        </row>
        <row r="763">
          <cell r="B763" t="str">
            <v>6572</v>
          </cell>
          <cell r="C763" t="str">
            <v>WM+ BPC 82 Đinh Tiên Hoàng</v>
          </cell>
          <cell r="D763" t="str">
            <v>82 Đinh Tiên Hoàng, P. Long Thủy, TX. Phước Long, T. Bình Phước</v>
          </cell>
          <cell r="E763">
            <v>0</v>
          </cell>
          <cell r="F763" t="str">
            <v>Bình Phước</v>
          </cell>
          <cell r="G763">
            <v>0</v>
          </cell>
        </row>
        <row r="764">
          <cell r="B764" t="str">
            <v>6581</v>
          </cell>
          <cell r="C764" t="str">
            <v>WM+ CTO 106 – 108 Trần Bạch Đằng</v>
          </cell>
          <cell r="D764" t="str">
            <v>106 - 108 Trần Bạch Đằng, Phường An Khánh, Quận Ninh Kiều, TP. Cần Thơ Việt Nam</v>
          </cell>
          <cell r="E764">
            <v>0</v>
          </cell>
          <cell r="F764" t="str">
            <v>Cần Thơ</v>
          </cell>
          <cell r="G764" t="str">
            <v>TP. Cần Thơ</v>
          </cell>
        </row>
        <row r="765">
          <cell r="B765" t="str">
            <v>6582</v>
          </cell>
          <cell r="C765" t="str">
            <v>WM+ BDG 4/23 KP. Bình Quới</v>
          </cell>
          <cell r="D765" t="str">
            <v>4/23 KP. Bình Quới, P. Bình Chuẩn, TP. Thuận An, T. Bình Dương Việt Nam</v>
          </cell>
          <cell r="E765">
            <v>0</v>
          </cell>
          <cell r="F765" t="str">
            <v>Bình Dương</v>
          </cell>
          <cell r="G765" t="str">
            <v>T. Bình Dương</v>
          </cell>
        </row>
        <row r="766">
          <cell r="B766" t="str">
            <v>6588</v>
          </cell>
          <cell r="C766" t="str">
            <v>WM+ BDH 292 - 294 Trần Hưng Đạo, Qu</v>
          </cell>
          <cell r="D766" t="str">
            <v>292 – 294 Trần Hưng Đạo, P. Trần Hưng Đạo, TP. Quy Nhơn, T. T. Bình Định Việt Nam</v>
          </cell>
          <cell r="E766">
            <v>0</v>
          </cell>
          <cell r="F766" t="str">
            <v>Bình Định</v>
          </cell>
          <cell r="G766" t="str">
            <v>T. Bình Định</v>
          </cell>
        </row>
        <row r="767">
          <cell r="B767" t="str">
            <v>6589</v>
          </cell>
          <cell r="C767" t="str">
            <v>WM+ VTU 175 Võ Thị Sáu</v>
          </cell>
          <cell r="D767" t="str">
            <v>175 Võ Thị Sáu, TT. Long Điền, H. Long Điền, T. Bà Rịa Vũng Tàu</v>
          </cell>
          <cell r="E767">
            <v>0</v>
          </cell>
          <cell r="F767" t="str">
            <v>Vũng Tàu</v>
          </cell>
          <cell r="G767" t="str">
            <v>T. Bà Rịa - Vũng Tàu</v>
          </cell>
        </row>
        <row r="768">
          <cell r="B768" t="str">
            <v>6590</v>
          </cell>
          <cell r="C768" t="str">
            <v>WM+ VTU 764 Đường 30/4</v>
          </cell>
          <cell r="D768" t="str">
            <v>764 Đường 30/4, P. Rạch Dừa, TP. Vũng Tàu, T. Bà Rịa Vũng Tà T. Bà Rịa - Vũng Tàu Việt Nam</v>
          </cell>
          <cell r="E768">
            <v>0</v>
          </cell>
          <cell r="F768" t="str">
            <v>Vũng Tàu</v>
          </cell>
          <cell r="G768" t="str">
            <v>T. Bà Rịa - Vũng Tàu</v>
          </cell>
        </row>
        <row r="769">
          <cell r="B769" t="str">
            <v>6591</v>
          </cell>
          <cell r="C769" t="str">
            <v>WM+ HCM Tầng trệt CC The Mansion kh</v>
          </cell>
          <cell r="D769" t="str">
            <v>CC The Mansion khu A, đường số 7, KDC 13E, X. Phong Phú, H. TP. Hồ Chí Minh Việt Nam</v>
          </cell>
          <cell r="E769">
            <v>0</v>
          </cell>
          <cell r="F769" t="str">
            <v>H. Bình Chánh</v>
          </cell>
          <cell r="G769" t="str">
            <v>TP. Hồ Chí Minh</v>
          </cell>
        </row>
        <row r="770">
          <cell r="B770" t="str">
            <v>6594</v>
          </cell>
          <cell r="C770" t="str">
            <v>WM+ TGG 74/7 Lê Thị Hồng Gấm</v>
          </cell>
          <cell r="D770" t="str">
            <v>74/7 Lê Thị Hồng Gấm, KP.4, P.6, TP. Mỹ Tho, T. Tiền Giang T. Tiền Giang Việt Nam</v>
          </cell>
          <cell r="E770">
            <v>0</v>
          </cell>
          <cell r="F770" t="str">
            <v>Tiền Giang</v>
          </cell>
          <cell r="G770" t="str">
            <v>T. Tiền Giang</v>
          </cell>
        </row>
        <row r="771">
          <cell r="B771" t="str">
            <v>6596</v>
          </cell>
          <cell r="C771" t="str">
            <v>WM+ HCM 39 Ấp Chiến Lược</v>
          </cell>
          <cell r="D771" t="str">
            <v>39 Đườg Ấp Chiến Lược, KP4, P. Bình Hưng Hòa A, Q. Bình Tân, TP. Hồ Chí Minh Việt Nam</v>
          </cell>
          <cell r="E771">
            <v>0</v>
          </cell>
          <cell r="F771" t="str">
            <v>Bình Tân</v>
          </cell>
          <cell r="G771">
            <v>0</v>
          </cell>
        </row>
        <row r="772">
          <cell r="B772" t="str">
            <v>6597</v>
          </cell>
          <cell r="C772" t="str">
            <v>WM+ DNI 1461 QL20, X. Phú Xuân</v>
          </cell>
          <cell r="D772" t="str">
            <v>Đồng Nai</v>
          </cell>
          <cell r="E772" t="str">
            <v>Đồng Nai</v>
          </cell>
          <cell r="F772" t="str">
            <v>Đồng Nai</v>
          </cell>
          <cell r="G772" t="str">
            <v>Tỉnh</v>
          </cell>
        </row>
        <row r="773">
          <cell r="B773" t="str">
            <v>6598</v>
          </cell>
          <cell r="C773" t="str">
            <v>WM+ BDH 80 Vũ Bảo, Quy Nhơn</v>
          </cell>
          <cell r="D773" t="str">
            <v>Bình Định</v>
          </cell>
          <cell r="E773" t="str">
            <v>Bình Định</v>
          </cell>
          <cell r="F773" t="str">
            <v>Bình Định</v>
          </cell>
          <cell r="G773" t="str">
            <v>Tỉnh</v>
          </cell>
        </row>
        <row r="774">
          <cell r="B774" t="str">
            <v>6599</v>
          </cell>
          <cell r="C774" t="str">
            <v>WM+ BDH 32 Hoàng Văn Thụ, Quy Nhơn</v>
          </cell>
          <cell r="D774" t="str">
            <v>32 Hoàng Văn Thụ, P. Quang Trung, TP. Quy Nhơn, T. Bình Định</v>
          </cell>
          <cell r="E774">
            <v>0</v>
          </cell>
          <cell r="F774" t="str">
            <v>Bình Định</v>
          </cell>
          <cell r="G774">
            <v>0</v>
          </cell>
        </row>
        <row r="775">
          <cell r="B775" t="str">
            <v>6606</v>
          </cell>
          <cell r="C775" t="str">
            <v>WM+ HCM S6.05-01.05 Vinhomes Grand</v>
          </cell>
          <cell r="D775" t="str">
            <v>01.05 Tòa S6.05, Vinhomes Grand Park, 88 Phước Thiện, P. Long Thạnh Mỹ và P. Long Bình, TP. Thủ Đức TP. Hồ Chí Minh Việt Nam</v>
          </cell>
          <cell r="E775" t="str">
            <v>01.05 Tòa S6.05, Vinhomes Grand Park, 88 Phước Thiện, P. Long Thạnh Mỹ và P. Long Bình, TP. Thủ Đức TP. Hồ Chí Minh Việt Nam</v>
          </cell>
          <cell r="F775" t="str">
            <v>Thủ Đức</v>
          </cell>
          <cell r="G775" t="str">
            <v>HCM</v>
          </cell>
        </row>
        <row r="776">
          <cell r="B776" t="str">
            <v>6609</v>
          </cell>
          <cell r="C776" t="str">
            <v>WM+ BPC 195 DT757, X. Bù Nho</v>
          </cell>
          <cell r="D776" t="str">
            <v>DT757, X. Bù Nho, H. Phú Riềng, T. Bình Phước</v>
          </cell>
          <cell r="E776">
            <v>0</v>
          </cell>
          <cell r="F776" t="str">
            <v>Bình Phước</v>
          </cell>
          <cell r="G776">
            <v>0</v>
          </cell>
        </row>
        <row r="777">
          <cell r="B777" t="str">
            <v>6615</v>
          </cell>
          <cell r="C777" t="str">
            <v>WM+ HCM B13/29B Cây Cám, xã Vĩnh Lộc B</v>
          </cell>
          <cell r="D777" t="str">
            <v>B13/29B Ấp 2C X. Vĩnh Lộc B, H. Bình Chánh, TP HCM TP. Hồ Chí Minh Việt Nam</v>
          </cell>
          <cell r="E777">
            <v>0</v>
          </cell>
          <cell r="F777" t="str">
            <v>H. Bình Chánh</v>
          </cell>
          <cell r="G777" t="str">
            <v>HCM</v>
          </cell>
        </row>
        <row r="778">
          <cell r="B778" t="str">
            <v>6618</v>
          </cell>
          <cell r="C778" t="str">
            <v>WM+ HCM 666/72 Đường 3 Tháng 2</v>
          </cell>
          <cell r="D778" t="str">
            <v>666/72 Đường 3 Tháng 2, P. 14, Q. 10, TP. Hồ Chí Minh Việt Nam</v>
          </cell>
          <cell r="E778">
            <v>0</v>
          </cell>
          <cell r="F778">
            <v>10</v>
          </cell>
          <cell r="G778" t="str">
            <v>TP. Hồ Chí Minh</v>
          </cell>
        </row>
        <row r="779">
          <cell r="B779" t="str">
            <v>6626</v>
          </cell>
          <cell r="C779" t="str">
            <v>WM+ BPC 72 Trần Hưng Đạo</v>
          </cell>
          <cell r="D779" t="str">
            <v>72 Trần Hưng Đạo, P. Tân Phú, TP. Đồng Xoài, T. Bình Phước Việt Nam</v>
          </cell>
          <cell r="E779">
            <v>0</v>
          </cell>
          <cell r="F779" t="str">
            <v>Bình Phước</v>
          </cell>
          <cell r="G779" t="str">
            <v>T. Bình Phước</v>
          </cell>
        </row>
        <row r="780">
          <cell r="B780" t="str">
            <v>6637</v>
          </cell>
          <cell r="C780" t="str">
            <v>WM+ GLI 324 Tôn Đức Thắng</v>
          </cell>
          <cell r="D780" t="str">
            <v>324 Tôn Đức Thắng, X. Biển Hồ, TP. Pleiku, T. Gia Lai</v>
          </cell>
          <cell r="E780">
            <v>0</v>
          </cell>
          <cell r="F780" t="str">
            <v>Gia Lai</v>
          </cell>
          <cell r="G780">
            <v>0</v>
          </cell>
        </row>
        <row r="781">
          <cell r="B781" t="str">
            <v>6638</v>
          </cell>
          <cell r="C781" t="str">
            <v>WM+ KTM 51 Nguyễn Văn Linh</v>
          </cell>
          <cell r="D781" t="str">
            <v>51 Nguyễn Văn Linh, P. Lê Lợi, TP. Kon Tum, T. Kon Tum</v>
          </cell>
          <cell r="E781">
            <v>0</v>
          </cell>
          <cell r="F781" t="str">
            <v>Kon Tum</v>
          </cell>
          <cell r="G781">
            <v>0</v>
          </cell>
        </row>
        <row r="782">
          <cell r="B782" t="str">
            <v>6640</v>
          </cell>
          <cell r="C782" t="str">
            <v>WM+ GLI 02 Nơ Trang Long</v>
          </cell>
          <cell r="D782" t="str">
            <v>02 Nơ Trang Long, P. Trà Bá, TP. Pleiku, T. Gia Lai</v>
          </cell>
          <cell r="E782">
            <v>0</v>
          </cell>
          <cell r="F782" t="str">
            <v>Gia Lai</v>
          </cell>
          <cell r="G782">
            <v>0</v>
          </cell>
        </row>
        <row r="783">
          <cell r="B783" t="str">
            <v>6645</v>
          </cell>
          <cell r="C783" t="str">
            <v>WM+ DNG 197 Phan Đăng Lưu</v>
          </cell>
          <cell r="D783" t="str">
            <v>197 Phan Đăng Lưu, P. Khuê Trung, Q. Cẩm Lệ, TP Đà Nẵng</v>
          </cell>
          <cell r="E783">
            <v>0</v>
          </cell>
          <cell r="F783" t="str">
            <v>Đà Nẵng</v>
          </cell>
          <cell r="G783">
            <v>0</v>
          </cell>
        </row>
        <row r="784">
          <cell r="B784" t="str">
            <v>6648</v>
          </cell>
          <cell r="C784" t="str">
            <v>WM+ GLI 45C Phan Đình Phùng</v>
          </cell>
          <cell r="D784" t="str">
            <v>45C Phan Đình Phùng, P. Tây Sơn, TP. Pleiku, T. Gia Lai</v>
          </cell>
          <cell r="E784">
            <v>0</v>
          </cell>
          <cell r="F784" t="str">
            <v>Gia Lai</v>
          </cell>
          <cell r="G784">
            <v>0</v>
          </cell>
        </row>
        <row r="785">
          <cell r="B785" t="str">
            <v>6649</v>
          </cell>
          <cell r="C785" t="str">
            <v>WM+ DNI 134/124 Nguyễn Ái Quốc</v>
          </cell>
          <cell r="D785" t="str">
            <v>134/124 Nguyễn Ái Quốc, KP. 7, P. Tân Biên, TP. Biên Hòa, T. Đồng Nai</v>
          </cell>
          <cell r="E785">
            <v>0</v>
          </cell>
          <cell r="F785" t="str">
            <v>Đồng Nai</v>
          </cell>
          <cell r="G785">
            <v>0</v>
          </cell>
        </row>
        <row r="786">
          <cell r="B786" t="str">
            <v>6650</v>
          </cell>
          <cell r="C786" t="str">
            <v>WM+ VTU 797 Bình Giã</v>
          </cell>
          <cell r="D786" t="str">
            <v>797 Bình Giã, P. 10, TP. Vũng Tàu, T. Bà Rịa Vũng Tàu</v>
          </cell>
          <cell r="E786">
            <v>0</v>
          </cell>
          <cell r="F786" t="str">
            <v>Vũng Tàu</v>
          </cell>
          <cell r="G786" t="str">
            <v>T. Bà Rịa - Vũng Tàu</v>
          </cell>
        </row>
        <row r="787">
          <cell r="B787" t="str">
            <v>6651</v>
          </cell>
          <cell r="C787" t="str">
            <v>WM+ TGG 378 Lê Thị Hồng Gấm</v>
          </cell>
          <cell r="D787" t="str">
            <v>378 Lê Thị Hồng Gấm, P. 6, TP. Mỹ Tho, T. Tiền Giang</v>
          </cell>
          <cell r="E787">
            <v>0</v>
          </cell>
          <cell r="F787" t="str">
            <v>Tiền Giang</v>
          </cell>
          <cell r="G787">
            <v>0</v>
          </cell>
        </row>
        <row r="788">
          <cell r="B788" t="str">
            <v>6652</v>
          </cell>
          <cell r="C788" t="str">
            <v>WM+ VTU 172A Trương Công Định</v>
          </cell>
          <cell r="D788" t="str">
            <v>172A Trương Công Định, P. 3, TP. Vũng Tàu, T. Bà Rịa Vũng Tàu</v>
          </cell>
          <cell r="E788">
            <v>0</v>
          </cell>
          <cell r="F788" t="str">
            <v>Vũng Tàu</v>
          </cell>
          <cell r="G788" t="str">
            <v>T. Bà Rịa - Vũng Tàu</v>
          </cell>
        </row>
        <row r="789">
          <cell r="B789" t="str">
            <v>6653</v>
          </cell>
          <cell r="C789" t="str">
            <v>WM+ DNI 18I, P. Tân Phong
(WM+ DNI 18L Lương Văn Nho cũ)</v>
          </cell>
          <cell r="D789" t="str">
            <v>18I, KP. 4,  P. Tân Phong, TP. Biên Hòa, T. Đồng Nai
(18L Lương Văn Nho, KP. 4,  P. Tân Phong, TP. Biên Hòa, T. Đồng Nai cũ)</v>
          </cell>
          <cell r="E789">
            <v>0</v>
          </cell>
          <cell r="F789" t="str">
            <v>Đồng Nai</v>
          </cell>
          <cell r="G789">
            <v>0</v>
          </cell>
        </row>
        <row r="790">
          <cell r="B790" t="str">
            <v>6654</v>
          </cell>
          <cell r="C790" t="str">
            <v>WM+ BDG CC Skyview, 212 Trần P</v>
          </cell>
          <cell r="D790" t="str">
            <v>Bình Dương</v>
          </cell>
          <cell r="E790" t="str">
            <v>Bình Dương</v>
          </cell>
          <cell r="F790" t="str">
            <v>Bình Dương</v>
          </cell>
          <cell r="G790" t="str">
            <v>TỈNH</v>
          </cell>
        </row>
        <row r="791">
          <cell r="B791" t="str">
            <v>6655</v>
          </cell>
          <cell r="C791" t="str">
            <v>WM+ AGG 108 Trưng Nữ Vương</v>
          </cell>
          <cell r="D791" t="str">
            <v>108 Trưng Nữ Vương, P. Châu Phú B, TP. Châu Đốc, T. An Giang</v>
          </cell>
          <cell r="E791">
            <v>0</v>
          </cell>
          <cell r="F791" t="str">
            <v>An Giang</v>
          </cell>
          <cell r="G791">
            <v>0</v>
          </cell>
        </row>
        <row r="792">
          <cell r="B792" t="str">
            <v>6656</v>
          </cell>
          <cell r="C792" t="str">
            <v>WM+ LDG 06/27 Thôn Phi Nôm</v>
          </cell>
          <cell r="D792" t="str">
            <v>06/27 Thôn Phi Nôm, X. Hiệp Thạnh, H. Đức Trọng, T. Lâm Đồng</v>
          </cell>
          <cell r="E792">
            <v>0</v>
          </cell>
          <cell r="F792" t="str">
            <v>Lâm Đồng</v>
          </cell>
          <cell r="G792">
            <v>0</v>
          </cell>
        </row>
        <row r="793">
          <cell r="B793" t="str">
            <v>6657</v>
          </cell>
          <cell r="C793" t="str">
            <v>WM+ LDG 32 Thống Nhất</v>
          </cell>
          <cell r="D793" t="str">
            <v>32 Thống Nhất, TT. Liên Nghĩa, H. Đức Trọng, T. Lâm Đồng</v>
          </cell>
          <cell r="E793">
            <v>0</v>
          </cell>
          <cell r="F793" t="str">
            <v>Lâm Đồng</v>
          </cell>
          <cell r="G793">
            <v>0</v>
          </cell>
        </row>
        <row r="794">
          <cell r="B794" t="str">
            <v>6658</v>
          </cell>
          <cell r="C794" t="str">
            <v>WM+ HCM 47/8 Nguyễn Hữu Tiến</v>
          </cell>
          <cell r="D794" t="str">
            <v>47/8 Nguyễn Hữu Tiến. P. Tây Thạnh, Q. Tân Phú, TP. HCM</v>
          </cell>
          <cell r="E794">
            <v>0</v>
          </cell>
          <cell r="F794" t="str">
            <v xml:space="preserve">Tân Phú </v>
          </cell>
          <cell r="G794">
            <v>0</v>
          </cell>
        </row>
        <row r="795">
          <cell r="B795" t="str">
            <v>6661</v>
          </cell>
          <cell r="C795" t="str">
            <v>WM+ BDH 251 Hoàng Văn Thụ, Quy Định</v>
          </cell>
          <cell r="D795" t="str">
            <v>251 Hoàng Văn Thụ, P. Ngô Mây, TP. Quy Nhơn, T. Bình Định</v>
          </cell>
          <cell r="E795">
            <v>0</v>
          </cell>
          <cell r="F795" t="str">
            <v>Bình Định</v>
          </cell>
          <cell r="G795">
            <v>0</v>
          </cell>
        </row>
        <row r="796">
          <cell r="B796" t="str">
            <v>6662</v>
          </cell>
          <cell r="C796" t="str">
            <v>WM+ HCM 12 – 12A Chiến Lược</v>
          </cell>
          <cell r="D796" t="str">
            <v>12 – 12A Chiến Lược, P. Bình Trị Đông, Q. Bình Tân, TP. Hồ Chí Minh Việt Nam</v>
          </cell>
          <cell r="E796">
            <v>0</v>
          </cell>
          <cell r="F796" t="str">
            <v>Bình Tân</v>
          </cell>
          <cell r="G796" t="str">
            <v>HCM</v>
          </cell>
        </row>
        <row r="797">
          <cell r="B797" t="str">
            <v>6670</v>
          </cell>
          <cell r="C797" t="str">
            <v>WM+ HCM 172/16A An Phú Đông 09</v>
          </cell>
          <cell r="D797" t="str">
            <v>172/16A-18 An Phú Đông 09, P. An Phú Đông, Q. 12, TP. Hồ Chí Minh Việt Nam</v>
          </cell>
          <cell r="E797">
            <v>0</v>
          </cell>
          <cell r="F797">
            <v>12</v>
          </cell>
          <cell r="G797" t="str">
            <v>HCM</v>
          </cell>
        </row>
        <row r="798">
          <cell r="B798" t="str">
            <v>6672</v>
          </cell>
          <cell r="C798" t="str">
            <v>WM+ LAN 78 Huỳnh Việt Thanh</v>
          </cell>
          <cell r="D798" t="str">
            <v xml:space="preserve">78 Huỳnh Việt Thanh, P. 2, Tp. Tân An, T. Long An </v>
          </cell>
          <cell r="E798">
            <v>0</v>
          </cell>
          <cell r="F798" t="str">
            <v>Long An</v>
          </cell>
          <cell r="G798">
            <v>0</v>
          </cell>
        </row>
        <row r="799">
          <cell r="B799" t="str">
            <v>6673</v>
          </cell>
          <cell r="C799" t="str">
            <v>WM+ HCM SH3-6, CC HQC Plaza</v>
          </cell>
          <cell r="D799" t="str">
            <v>Chung cư HQC plaza, Lô CC1, Đường Nguyễn Văn Linh, xã An Phú Tây, Huyện Bình Chánh TP. Hồ Chí Minh Việt Nam</v>
          </cell>
          <cell r="E799">
            <v>0</v>
          </cell>
          <cell r="F799" t="str">
            <v>H. Bình Chánh</v>
          </cell>
          <cell r="G799">
            <v>0</v>
          </cell>
        </row>
        <row r="800">
          <cell r="B800" t="str">
            <v>6674</v>
          </cell>
          <cell r="C800" t="str">
            <v>WM+ HCM 302 – 304 Nguyễn Thị Kiểu</v>
          </cell>
          <cell r="D800" t="str">
            <v>302 – 304 Nguyễn Thị Kiểu, P. Hiệp Thành, Q. 12, TP. Hồ Chí Minh Việt Nam</v>
          </cell>
          <cell r="E800">
            <v>0</v>
          </cell>
          <cell r="F800">
            <v>12</v>
          </cell>
          <cell r="G800" t="str">
            <v>HCM</v>
          </cell>
        </row>
        <row r="801">
          <cell r="B801" t="str">
            <v>6675</v>
          </cell>
          <cell r="C801" t="str">
            <v>WM+ HCM 148 Đường số 9</v>
          </cell>
          <cell r="D801" t="str">
            <v>148 Đường số 9, P. 16, Q. Gò Vấp, TP. Hồ Chí Minh Việt Nam</v>
          </cell>
          <cell r="E801">
            <v>0</v>
          </cell>
          <cell r="F801" t="str">
            <v>Gò Vấp</v>
          </cell>
          <cell r="G801" t="str">
            <v>HCM</v>
          </cell>
        </row>
        <row r="802">
          <cell r="B802" t="str">
            <v>6678</v>
          </cell>
          <cell r="C802" t="str">
            <v>WM+ BDG 124 Đường 3/2</v>
          </cell>
          <cell r="D802" t="str">
            <v>Bình Dương</v>
          </cell>
          <cell r="E802" t="str">
            <v>Bình Dương</v>
          </cell>
          <cell r="F802" t="str">
            <v>Bình Dương</v>
          </cell>
          <cell r="G802" t="str">
            <v>Tỉnh</v>
          </cell>
        </row>
        <row r="803">
          <cell r="B803" t="str">
            <v>6679</v>
          </cell>
          <cell r="C803" t="str">
            <v>WM+ DLK 72 Y Moan Ênuôl</v>
          </cell>
          <cell r="D803" t="str">
            <v>72 Y Moan Ênuôl, P. Tân Lợi, TP. Buôn Ma Thuột, T. Đắk Lắk</v>
          </cell>
          <cell r="E803">
            <v>0</v>
          </cell>
          <cell r="F803" t="str">
            <v>Đắk Lắk</v>
          </cell>
          <cell r="G803">
            <v>0</v>
          </cell>
        </row>
        <row r="804">
          <cell r="B804" t="str">
            <v>6682</v>
          </cell>
          <cell r="C804" t="str">
            <v>WM+ HCM 34/5B Trung Mỹ - Tân X</v>
          </cell>
          <cell r="D804" t="str">
            <v>34/5B Trung Mỹ - Tân Xuân, Ấp Mỹ Huề, X. Trung Chánh, H. Hóc Môn , TP. Hồ Chí Minh Việt Nam</v>
          </cell>
          <cell r="E804">
            <v>0</v>
          </cell>
          <cell r="F804" t="str">
            <v>H. Hóc Môn</v>
          </cell>
          <cell r="G804" t="str">
            <v>HCM</v>
          </cell>
        </row>
        <row r="805">
          <cell r="B805" t="str">
            <v>6687</v>
          </cell>
          <cell r="C805" t="str">
            <v>WM+ CTO 695 Lê Thị Tạo</v>
          </cell>
          <cell r="D805" t="str">
            <v>695 Lê Thị Tạo, P. Thốt Nốt, Q. Thốt Nốt, TP. Cần Thơ</v>
          </cell>
          <cell r="E805">
            <v>0</v>
          </cell>
          <cell r="F805" t="str">
            <v>Cần Thơ</v>
          </cell>
          <cell r="G805" t="str">
            <v>Tỉnh</v>
          </cell>
        </row>
        <row r="806">
          <cell r="B806" t="str">
            <v>6688</v>
          </cell>
          <cell r="C806" t="str">
            <v>WM+ AGG 191 Thủ Khoa Nghĩa</v>
          </cell>
          <cell r="D806" t="str">
            <v>191 Thủ Khoa Nghĩa, P. Châu Phú A, TP. Châu Đốc, T. An Giang.</v>
          </cell>
          <cell r="E806">
            <v>0</v>
          </cell>
          <cell r="F806" t="str">
            <v>An Giang</v>
          </cell>
          <cell r="G806">
            <v>0</v>
          </cell>
        </row>
        <row r="807">
          <cell r="B807" t="str">
            <v>6691</v>
          </cell>
          <cell r="C807" t="str">
            <v>WM+ AGG 54-56 Nguyễn Văn Cừ</v>
          </cell>
          <cell r="D807" t="str">
            <v>54-56 Nguyễn Văn Cừ, TT, An Châu, H. Châu Thành, T, An Giang T. An Giang Việt Nam</v>
          </cell>
          <cell r="E807">
            <v>0</v>
          </cell>
          <cell r="F807" t="str">
            <v>An Giang</v>
          </cell>
          <cell r="G807" t="str">
            <v>T. An Giang</v>
          </cell>
        </row>
        <row r="808">
          <cell r="B808" t="str">
            <v>6692</v>
          </cell>
          <cell r="C808" t="str">
            <v>WM+ DNI 106 Hồ Hòa</v>
          </cell>
          <cell r="D808" t="str">
            <v>Đồng Nai</v>
          </cell>
          <cell r="E808" t="str">
            <v>Đồng Nai</v>
          </cell>
          <cell r="F808" t="str">
            <v>Đồng Nai</v>
          </cell>
          <cell r="G808" t="str">
            <v>Tỉnh</v>
          </cell>
        </row>
        <row r="809">
          <cell r="B809" t="str">
            <v>6693</v>
          </cell>
          <cell r="C809" t="str">
            <v>WM+ BDG 65 Thích Quảng Đức</v>
          </cell>
          <cell r="D809" t="str">
            <v>65 Thích Quảng Đức, P. Phú Thọ, TP. Thủ Dầu Một, T. Bình Dương</v>
          </cell>
          <cell r="E809">
            <v>0</v>
          </cell>
          <cell r="F809" t="str">
            <v>Bình Dương</v>
          </cell>
          <cell r="G809">
            <v>0</v>
          </cell>
        </row>
        <row r="810">
          <cell r="B810" t="str">
            <v>6694</v>
          </cell>
          <cell r="C810" t="str">
            <v>WM+ HCM B01.02-03, CC Lovera Vista</v>
          </cell>
          <cell r="D810" t="str">
            <v>B01.02 + B01.03 Chung cư Lovera Vista, X. Phong Phú, TP. Hồ Chí Minh Việt Nam</v>
          </cell>
          <cell r="E810">
            <v>0</v>
          </cell>
          <cell r="F810" t="str">
            <v>H. Bình Chánh</v>
          </cell>
          <cell r="G810" t="str">
            <v>HCM</v>
          </cell>
        </row>
        <row r="811">
          <cell r="B811" t="str">
            <v>6699</v>
          </cell>
          <cell r="C811" t="str">
            <v>WM+ KGG 39 Mạc Cửu</v>
          </cell>
          <cell r="D811" t="str">
            <v>39 Mạc Cửu, P. Vĩnh Thanh, TP. Rạch Giá, T. Kiên Giang</v>
          </cell>
          <cell r="E811">
            <v>0</v>
          </cell>
          <cell r="F811" t="str">
            <v>Kiên Giang</v>
          </cell>
          <cell r="G811">
            <v>0</v>
          </cell>
        </row>
        <row r="812">
          <cell r="B812" t="str">
            <v>6700</v>
          </cell>
          <cell r="C812" t="str">
            <v>WM+ BDH 210 Âu Cơ</v>
          </cell>
          <cell r="D812" t="str">
            <v>Bình Định</v>
          </cell>
          <cell r="E812" t="str">
            <v>Bình Định</v>
          </cell>
          <cell r="F812" t="str">
            <v>Bình Định</v>
          </cell>
          <cell r="G812" t="str">
            <v>Tỉnh</v>
          </cell>
        </row>
        <row r="813">
          <cell r="B813" t="str">
            <v>6702</v>
          </cell>
          <cell r="C813" t="str">
            <v>WM+ HCM 34 Hoàng Hoa Thám</v>
          </cell>
          <cell r="D813" t="str">
            <v>34 Hoàng Hoa Thám, P. 7, Q. Bình Thạnh, TP. Hồ Chí Minh Việt Nam</v>
          </cell>
          <cell r="E813">
            <v>0</v>
          </cell>
          <cell r="F813" t="str">
            <v>Bình Thạnh</v>
          </cell>
          <cell r="G813" t="str">
            <v>HCM</v>
          </cell>
        </row>
        <row r="814">
          <cell r="B814" t="str">
            <v>6703</v>
          </cell>
          <cell r="C814" t="str">
            <v>WM+ AGG 342 quốc lộ 91</v>
          </cell>
          <cell r="D814" t="str">
            <v>342 Quốc lộ 91, TT. Cái Dầu, H. Châu Phú, T. An Giang</v>
          </cell>
          <cell r="E814">
            <v>0</v>
          </cell>
          <cell r="F814" t="str">
            <v>An Giang</v>
          </cell>
          <cell r="G814">
            <v>0</v>
          </cell>
        </row>
        <row r="815">
          <cell r="B815" t="str">
            <v>6704</v>
          </cell>
          <cell r="C815" t="str">
            <v>WM+ TGG 93 Võ Duy Linh</v>
          </cell>
          <cell r="D815" t="str">
            <v>93 Võ Duy Linh, TT. Tân Hòa, H. Gò Công Đông, T. Tiền Giang</v>
          </cell>
          <cell r="E815">
            <v>0</v>
          </cell>
          <cell r="F815" t="str">
            <v>Tiền Giang</v>
          </cell>
          <cell r="G815">
            <v>0</v>
          </cell>
        </row>
        <row r="816">
          <cell r="B816" t="str">
            <v>6705</v>
          </cell>
          <cell r="C816" t="str">
            <v>WM+ HCM S3.05-01.17 Vinhomes Grand</v>
          </cell>
          <cell r="D816" t="str">
            <v>Shop 01.17, CC S3.05 Khu A, 512 Nguyễn Xiển, P. Long Thạnh Mỹ, TP. Thủ Đức TP. Hồ Chí Minh Việt Nam</v>
          </cell>
          <cell r="E816">
            <v>0</v>
          </cell>
          <cell r="F816" t="str">
            <v>Thủ Đức</v>
          </cell>
          <cell r="G816" t="str">
            <v>TP. Hồ Chí Minh</v>
          </cell>
        </row>
        <row r="817">
          <cell r="B817" t="str">
            <v>6710</v>
          </cell>
          <cell r="C817" t="str">
            <v>WM+ HCM 137 Lương Thế Vinh</v>
          </cell>
          <cell r="D817" t="str">
            <v>137 Lương Thế Vinh, P. Tân Thới Hòa, Q. Tân Phú, TP. Hồ Chí Minh Việt Nam</v>
          </cell>
          <cell r="E817">
            <v>0</v>
          </cell>
          <cell r="F817" t="str">
            <v xml:space="preserve">Tân Phú </v>
          </cell>
          <cell r="G817" t="str">
            <v>HCM</v>
          </cell>
        </row>
        <row r="818">
          <cell r="B818" t="str">
            <v>6711</v>
          </cell>
          <cell r="C818" t="str">
            <v>WM+ HCM SL09 Cư Xá Phú Lâm A</v>
          </cell>
          <cell r="D818" t="str">
            <v>SL9 Cư Xá Phú Lâm A, P. 12, Q. 6, TP. Hồ Chí Minh Việt Nam</v>
          </cell>
          <cell r="E818">
            <v>0</v>
          </cell>
          <cell r="F818">
            <v>6</v>
          </cell>
          <cell r="G818" t="str">
            <v>HCM</v>
          </cell>
        </row>
        <row r="819">
          <cell r="B819" t="str">
            <v>6715</v>
          </cell>
          <cell r="C819" t="str">
            <v>WM+ BDG 23XC6, Mỹ Phước</v>
          </cell>
          <cell r="D819" t="str">
            <v>Bình Dương</v>
          </cell>
          <cell r="E819" t="str">
            <v>Bình Dương</v>
          </cell>
          <cell r="F819" t="str">
            <v>Bình Dương</v>
          </cell>
          <cell r="G819" t="str">
            <v>Tỉnh</v>
          </cell>
        </row>
        <row r="820">
          <cell r="B820" t="str">
            <v>6716</v>
          </cell>
          <cell r="C820" t="str">
            <v>WM+ BDG 75 - 77 Đường N4</v>
          </cell>
          <cell r="D820" t="str">
            <v>Bình Dương</v>
          </cell>
          <cell r="E820" t="str">
            <v>Bình Dương</v>
          </cell>
          <cell r="F820" t="str">
            <v>Bình Dương</v>
          </cell>
          <cell r="G820" t="str">
            <v>Tỉnh</v>
          </cell>
        </row>
        <row r="821">
          <cell r="B821" t="str">
            <v>6719</v>
          </cell>
          <cell r="C821" t="str">
            <v>WM+ KHA 34 Hòn Chồng</v>
          </cell>
          <cell r="D821" t="str">
            <v>34 Hòn Chồng, P. Vĩnh Hải, TP. Nha Trang T. Khánh Hòa Việt Nam</v>
          </cell>
          <cell r="E821">
            <v>0</v>
          </cell>
          <cell r="F821" t="str">
            <v>Khánh Hòa</v>
          </cell>
          <cell r="G821" t="str">
            <v>T. Khánh Hòa</v>
          </cell>
        </row>
        <row r="822">
          <cell r="B822" t="str">
            <v>6729</v>
          </cell>
          <cell r="C822" t="str">
            <v>WM+ DNI 301 Bắc Sơn</v>
          </cell>
          <cell r="D822" t="str">
            <v>Đồng Nai</v>
          </cell>
          <cell r="E822" t="str">
            <v>Đồng Nai</v>
          </cell>
          <cell r="F822" t="str">
            <v>Đồng Nai</v>
          </cell>
          <cell r="G822" t="str">
            <v>Tỉnh</v>
          </cell>
        </row>
        <row r="823">
          <cell r="B823" t="str">
            <v>6730</v>
          </cell>
          <cell r="C823" t="str">
            <v>WM+ DNI 408 Đường số 4</v>
          </cell>
          <cell r="D823" t="str">
            <v>Đồng Nai</v>
          </cell>
          <cell r="E823" t="str">
            <v>Đồng Nai</v>
          </cell>
          <cell r="F823" t="str">
            <v>Đồng Nai</v>
          </cell>
          <cell r="G823" t="str">
            <v>Tỉnh</v>
          </cell>
        </row>
        <row r="824">
          <cell r="B824" t="str">
            <v>6732</v>
          </cell>
          <cell r="C824" t="str">
            <v>WM+ DLK 32 Ama Jhao</v>
          </cell>
          <cell r="D824" t="str">
            <v>32 Ama Jhao, P. Tân Lập, TP. Buôn Ma Thuột T. Đắk Lắk Việt Nam</v>
          </cell>
          <cell r="E824">
            <v>0</v>
          </cell>
          <cell r="F824" t="str">
            <v>Đắk Lắk</v>
          </cell>
          <cell r="G824" t="str">
            <v>Tỉnh</v>
          </cell>
        </row>
        <row r="825">
          <cell r="B825" t="str">
            <v>6733</v>
          </cell>
          <cell r="C825" t="str">
            <v>WM+ BDH 48 Chương Dương, Quy Nhơn</v>
          </cell>
          <cell r="D825" t="str">
            <v>Bình Định</v>
          </cell>
          <cell r="E825" t="str">
            <v>Bình Định</v>
          </cell>
          <cell r="F825" t="str">
            <v>Bình Định</v>
          </cell>
          <cell r="G825" t="str">
            <v>Tỉnh</v>
          </cell>
        </row>
        <row r="826">
          <cell r="B826" t="str">
            <v>6734</v>
          </cell>
          <cell r="C826" t="str">
            <v>WM+ HCM 117 – 119 Trần Văn Kiểu</v>
          </cell>
          <cell r="D826" t="str">
            <v>117 – 119 Trần Văn Kiểu, P. 10, Q. 6 TP. Hồ Chí Minh Việt Nam</v>
          </cell>
          <cell r="E826">
            <v>0</v>
          </cell>
          <cell r="F826">
            <v>6</v>
          </cell>
          <cell r="G826" t="str">
            <v>HCM</v>
          </cell>
        </row>
        <row r="827">
          <cell r="B827" t="str">
            <v>6735</v>
          </cell>
          <cell r="C827" t="str">
            <v>WM+ HCM 9A Thoại Ngọc Hầu</v>
          </cell>
          <cell r="D827" t="str">
            <v>9A Thoại Ngọc Hầu, P. Hòa Thạnh, Q. Tân Phú, TP. Hồ Chí Minh Việt Nam</v>
          </cell>
          <cell r="E827">
            <v>0</v>
          </cell>
          <cell r="F827" t="str">
            <v xml:space="preserve">Tân Phú </v>
          </cell>
          <cell r="G827" t="str">
            <v>HCM</v>
          </cell>
        </row>
        <row r="828">
          <cell r="B828" t="str">
            <v>6744</v>
          </cell>
          <cell r="C828" t="str">
            <v>WM+ HCM 15 Đường số 1</v>
          </cell>
          <cell r="D828" t="str">
            <v>15 Đường số 1, P. Bình Hưng Hòa A, Q. Bình Tân, TP. Hồ Chí Minh Việt Nam</v>
          </cell>
          <cell r="E828">
            <v>0</v>
          </cell>
          <cell r="F828" t="str">
            <v>Bình Tân</v>
          </cell>
          <cell r="G828">
            <v>0</v>
          </cell>
        </row>
        <row r="829">
          <cell r="B829" t="str">
            <v>6757</v>
          </cell>
          <cell r="C829" t="str">
            <v>WM+ HCM 662 Tên Lửa</v>
          </cell>
          <cell r="D829" t="str">
            <v>662 Tên Lửa, KP.1, P. Bình Trị Đông B, Q. Bình Tân TP. Hồ Chí Minh Việt Nam</v>
          </cell>
          <cell r="E829">
            <v>0</v>
          </cell>
          <cell r="F829" t="str">
            <v>Bình Tân</v>
          </cell>
          <cell r="G829" t="str">
            <v>HCM</v>
          </cell>
        </row>
        <row r="830">
          <cell r="B830" t="str">
            <v>6759</v>
          </cell>
          <cell r="C830" t="str">
            <v>WM+ AGG Tổ 8, Ấp Hòa Hạ</v>
          </cell>
          <cell r="D830" t="str">
            <v>Tổ 8, Ấp Hòa Hạ, X. Kiến An, H. Chợ Mới, T. An Giang Việt Nam</v>
          </cell>
          <cell r="E830">
            <v>0</v>
          </cell>
          <cell r="F830" t="str">
            <v>An Giang</v>
          </cell>
          <cell r="G830" t="str">
            <v>T. An Giang</v>
          </cell>
        </row>
        <row r="831">
          <cell r="B831" t="str">
            <v xml:space="preserve"> CFBTR</v>
          </cell>
          <cell r="C831" t="str">
            <v>CF BÌNH TRƯNG</v>
          </cell>
          <cell r="D831">
            <v>0</v>
          </cell>
          <cell r="E831">
            <v>0</v>
          </cell>
          <cell r="F831">
            <v>2</v>
          </cell>
          <cell r="G831">
            <v>0</v>
          </cell>
        </row>
        <row r="832">
          <cell r="B832" t="str">
            <v>7C</v>
          </cell>
          <cell r="C832" t="str">
            <v>7 Chill - Alta CDC</v>
          </cell>
          <cell r="D832" t="str">
            <v>Lô II-3 Nhóm CN II, Khu Công Nghiệp Tân Bình, P. Tây Thạnh, Q. Tân Phú, TP. HCM</v>
          </cell>
          <cell r="E832">
            <v>0</v>
          </cell>
          <cell r="F832" t="str">
            <v>Tân Phú</v>
          </cell>
          <cell r="G832" t="str">
            <v>HCM</v>
          </cell>
        </row>
        <row r="833">
          <cell r="B833" t="str">
            <v>AEBBD</v>
          </cell>
          <cell r="C833" t="str">
            <v>AEON Bùi Bằng Đoàn</v>
          </cell>
          <cell r="D833" t="str">
            <v>11A đường Bùi Bằng Đoàn, Khu phố 3, Phường Tân Phong, Q7, TP HCM</v>
          </cell>
          <cell r="E833">
            <v>0</v>
          </cell>
          <cell r="F833">
            <v>7</v>
          </cell>
          <cell r="G833" t="str">
            <v>HCM</v>
          </cell>
        </row>
        <row r="834">
          <cell r="B834" t="str">
            <v>AEBCA</v>
          </cell>
          <cell r="C834" t="str">
            <v>AEON BCA</v>
          </cell>
          <cell r="D834">
            <v>0</v>
          </cell>
          <cell r="E834">
            <v>0</v>
          </cell>
          <cell r="F834">
            <v>2</v>
          </cell>
          <cell r="G834" t="str">
            <v>HCM</v>
          </cell>
        </row>
        <row r="835">
          <cell r="B835" t="str">
            <v>AEBD</v>
          </cell>
          <cell r="C835" t="str">
            <v>AEON Bình Dương</v>
          </cell>
          <cell r="D835" t="str">
            <v>SỐ 01, Đại Lộ Bình Dương, Khu Phố Bình Giao, P.Thuận Giao, Thị Xã Thuận An, T.Bình Dương</v>
          </cell>
          <cell r="E835">
            <v>0</v>
          </cell>
          <cell r="F835" t="str">
            <v>Bình Dương</v>
          </cell>
          <cell r="G835" t="str">
            <v>Tỉnh</v>
          </cell>
        </row>
        <row r="836">
          <cell r="B836" t="str">
            <v>AECT</v>
          </cell>
          <cell r="C836" t="str">
            <v>AEON Cao Thắng</v>
          </cell>
          <cell r="D836" t="str">
            <v>96 Cao Thắng, Phường 04, Quận 3, Thành phố Hồ Chí Minh, Việt Nam</v>
          </cell>
          <cell r="E836">
            <v>0</v>
          </cell>
          <cell r="F836">
            <v>3</v>
          </cell>
          <cell r="G836" t="str">
            <v>HCM</v>
          </cell>
        </row>
        <row r="837">
          <cell r="B837" t="str">
            <v>AEDS3</v>
          </cell>
          <cell r="C837" t="str">
            <v>AEON Đường số 3</v>
          </cell>
          <cell r="D837" t="str">
            <v>Số 50, Đường số 3, Khu phố 4, Phường Bình An, Q2, TP HCM</v>
          </cell>
          <cell r="E837">
            <v>0</v>
          </cell>
          <cell r="F837">
            <v>2</v>
          </cell>
          <cell r="G837" t="str">
            <v>HCM</v>
          </cell>
        </row>
        <row r="838">
          <cell r="B838" t="str">
            <v>AEGP</v>
          </cell>
          <cell r="C838" t="str">
            <v>AEON Garden Plaza</v>
          </cell>
          <cell r="D838" t="str">
            <v>SC-02, SD-03, SF-04, SG-05, SE-13 Số 18-20 đường Tôn Dật Tiên, Khu phố Garden Plaza 1, Phường Tân Phong, Q7, TP HCM</v>
          </cell>
          <cell r="E838">
            <v>0</v>
          </cell>
          <cell r="F838">
            <v>7</v>
          </cell>
          <cell r="G838" t="str">
            <v>HCM</v>
          </cell>
        </row>
        <row r="839">
          <cell r="B839" t="str">
            <v>AEGV</v>
          </cell>
          <cell r="C839" t="str">
            <v>AEON Green View</v>
          </cell>
          <cell r="D839" t="str">
            <v>SC-10, Khu phố Green View, Đường Nguyễn Lương Bằng, Phường Tân Phú, Q7, TP HCM</v>
          </cell>
          <cell r="E839">
            <v>0</v>
          </cell>
          <cell r="F839">
            <v>7</v>
          </cell>
          <cell r="G839" t="str">
            <v>HCM</v>
          </cell>
        </row>
        <row r="840">
          <cell r="B840" t="str">
            <v>AEHHT</v>
          </cell>
          <cell r="C840" t="str">
            <v>AEON Hà Huy Tập</v>
          </cell>
          <cell r="D840" t="str">
            <v>112, 114, 116 Hà Huy Tập, Phường Tân Phong, Q7, TP HCM</v>
          </cell>
          <cell r="E840">
            <v>0</v>
          </cell>
          <cell r="F840">
            <v>7</v>
          </cell>
          <cell r="G840" t="str">
            <v>HCM</v>
          </cell>
        </row>
        <row r="841">
          <cell r="B841" t="str">
            <v>AEHLCL</v>
          </cell>
          <cell r="C841" t="str">
            <v>AEON Him Lam Chợ Lớn</v>
          </cell>
          <cell r="D841" t="str">
            <v>C2.00.01 tầng trệt, Khu thương mại Chung cư Him Lam Chợ Lớn, 491 Hậu Giang, Phường 11, Q6, TP HCM</v>
          </cell>
          <cell r="E841">
            <v>0</v>
          </cell>
          <cell r="F841">
            <v>6</v>
          </cell>
          <cell r="G841" t="str">
            <v>HCM</v>
          </cell>
        </row>
        <row r="842">
          <cell r="B842" t="str">
            <v>AEHLR</v>
          </cell>
          <cell r="C842" t="str">
            <v>AEON Himlam Riverside</v>
          </cell>
          <cell r="D842" t="str">
            <v>Tầng trệt, lô B, Khu căn hộ Himlam Riverside, số 0.01-0.02 đường D1, Phường Tân Hưng, Q7, TP HCM</v>
          </cell>
          <cell r="E842">
            <v>0</v>
          </cell>
          <cell r="F842">
            <v>7</v>
          </cell>
          <cell r="G842" t="str">
            <v>HCM</v>
          </cell>
        </row>
        <row r="843">
          <cell r="B843" t="str">
            <v>AEHY</v>
          </cell>
          <cell r="C843" t="str">
            <v>CHI NHÁNH CÔNG TY TNHH MỘT THÀNH VIÊN HỘI NHẬP PHÁT TRIỂN ĐÔNG HƯNG TẠI HƯNG YÊN</v>
          </cell>
          <cell r="D843" t="str">
            <v>Tầng 1, tháp E, Rừng Cọ, Khu đô thị Ecopark, Xã Xuân Quan, Huyện Văn Giang, Tỉnh Hưng Yên, Việt Nam</v>
          </cell>
          <cell r="E843">
            <v>0</v>
          </cell>
          <cell r="F843" t="str">
            <v>Hưng Yên</v>
          </cell>
          <cell r="G843" t="str">
            <v>Tỉnh</v>
          </cell>
        </row>
        <row r="844">
          <cell r="B844" t="str">
            <v>AENHTH</v>
          </cell>
          <cell r="C844" t="str">
            <v>AEON Nguyễn Hữu Thọ</v>
          </cell>
          <cell r="D844" t="str">
            <v>D0102, Nguyễn Hữu Thọ, Xã Phước Kiển, Huyện Nhà Bè, TP HCM</v>
          </cell>
          <cell r="E844">
            <v>0</v>
          </cell>
          <cell r="F844" t="str">
            <v>H. Nhà Bè</v>
          </cell>
          <cell r="G844" t="str">
            <v>HCM</v>
          </cell>
        </row>
        <row r="845">
          <cell r="B845" t="str">
            <v>AENT</v>
          </cell>
          <cell r="C845" t="str">
            <v>CHI NHÁNH CÔNG TY TNHH MỘT THÀNH VIÊN HỘI NHẬP PHÁT TRIỂN ĐÔNG HƯNG TẠI THÀNH PHỐ NHA TRANG</v>
          </cell>
          <cell r="D845" t="str">
            <v>20 Trần Phú, Phường Lộc Thọ, Thành phố Nha Trang, Tỉnh Khánh Hòa, Việt Nam</v>
          </cell>
          <cell r="E845">
            <v>0</v>
          </cell>
          <cell r="F845" t="str">
            <v>Nha Trang</v>
          </cell>
          <cell r="G845" t="str">
            <v>Tỉnh</v>
          </cell>
        </row>
        <row r="846">
          <cell r="B846" t="str">
            <v>AENTMK</v>
          </cell>
          <cell r="C846" t="str">
            <v>AEON Nguyễn Thị Minh Khai</v>
          </cell>
          <cell r="D846" t="str">
            <v>21-23 Nguyễn Thị Minh Khai, Phường Bến Nghé, Q1, TP HCM</v>
          </cell>
          <cell r="E846">
            <v>0</v>
          </cell>
          <cell r="F846">
            <v>1</v>
          </cell>
          <cell r="G846" t="str">
            <v>HCM</v>
          </cell>
        </row>
        <row r="847">
          <cell r="B847" t="str">
            <v>AEHV</v>
          </cell>
          <cell r="C847" t="str">
            <v>AEON HÙNG VƯƠNG</v>
          </cell>
          <cell r="D847" t="str">
            <v>Tầng 4 Trung tâm Thương mại Parkson Department Store, 126 Hùng Vương, Phường 12, Q5, TP HCM</v>
          </cell>
          <cell r="E847">
            <v>0</v>
          </cell>
          <cell r="F847">
            <v>5</v>
          </cell>
          <cell r="G847" t="str">
            <v>HCM</v>
          </cell>
        </row>
        <row r="848">
          <cell r="B848" t="str">
            <v>AEPY</v>
          </cell>
          <cell r="C848" t="str">
            <v>AEON Phúc Yên</v>
          </cell>
          <cell r="D848" t="str">
            <v>Tầng trệt, chung cư Phúc Yên, số 31-33 Phan Huy Ích, Phường 15, Q. Tân Bình, TP HCM</v>
          </cell>
          <cell r="E848">
            <v>0</v>
          </cell>
          <cell r="F848" t="str">
            <v>Tân Bình</v>
          </cell>
          <cell r="G848" t="str">
            <v>HCM</v>
          </cell>
        </row>
        <row r="849">
          <cell r="B849" t="str">
            <v>AES</v>
          </cell>
          <cell r="C849" t="str">
            <v>AEON Sunrise</v>
          </cell>
          <cell r="D849" t="str">
            <v>Khu vực 2, Tháp 2, Tòa nhà Sun Rise, 23 Nguyễn Hữu Thọ, Phường Tân Hưng, Q7, TP HCM</v>
          </cell>
          <cell r="E849">
            <v>0</v>
          </cell>
          <cell r="F849">
            <v>7</v>
          </cell>
          <cell r="G849" t="str">
            <v>HCM</v>
          </cell>
        </row>
        <row r="850">
          <cell r="B850" t="str">
            <v>AESK</v>
          </cell>
          <cell r="C850" t="str">
            <v>AEON Sơn Kỳ</v>
          </cell>
          <cell r="D850" t="str">
            <v>SỐ 30, ĐƯỜNG BỜ BAO TÂN THẮNG, PHƯỜNG SƠN KỲ, QUẬN TÂN PHÚ, TP.HỒ CHÍ MINH</v>
          </cell>
          <cell r="E850">
            <v>0</v>
          </cell>
          <cell r="F850" t="str">
            <v xml:space="preserve">Tân Phú </v>
          </cell>
          <cell r="G850" t="str">
            <v>HCM</v>
          </cell>
        </row>
        <row r="851">
          <cell r="B851" t="str">
            <v>AETD</v>
          </cell>
          <cell r="C851" t="str">
            <v>AEON Thảo Điền</v>
          </cell>
          <cell r="D851" t="str">
            <v>49 Đường 66, Phường Thảo Điền, Q2, Tp HCM.</v>
          </cell>
          <cell r="E851">
            <v>0</v>
          </cell>
          <cell r="F851">
            <v>2</v>
          </cell>
          <cell r="G851" t="str">
            <v>HCM</v>
          </cell>
        </row>
        <row r="852">
          <cell r="B852" t="str">
            <v>AETP</v>
          </cell>
          <cell r="C852" t="str">
            <v>AEON TROPIC</v>
          </cell>
          <cell r="D852">
            <v>0</v>
          </cell>
          <cell r="E852">
            <v>0</v>
          </cell>
          <cell r="F852">
            <v>2</v>
          </cell>
          <cell r="G852" t="str">
            <v>HCM</v>
          </cell>
        </row>
        <row r="853">
          <cell r="B853" t="str">
            <v>ANAP</v>
          </cell>
          <cell r="C853" t="str">
            <v>ANNAM AN PHÚ</v>
          </cell>
          <cell r="D853">
            <v>0</v>
          </cell>
          <cell r="E853">
            <v>0</v>
          </cell>
          <cell r="F853">
            <v>2</v>
          </cell>
          <cell r="G853">
            <v>0</v>
          </cell>
        </row>
        <row r="854">
          <cell r="B854" t="str">
            <v>ANE</v>
          </cell>
          <cell r="C854" t="str">
            <v>ÂN NAM ESTELLA</v>
          </cell>
          <cell r="D854">
            <v>0</v>
          </cell>
          <cell r="E854">
            <v>0</v>
          </cell>
          <cell r="F854">
            <v>2</v>
          </cell>
          <cell r="G854">
            <v>0</v>
          </cell>
        </row>
        <row r="855">
          <cell r="B855" t="str">
            <v>ANPMH</v>
          </cell>
          <cell r="C855" t="str">
            <v>ÂN NAM PHÚ MỸ HƯNG</v>
          </cell>
          <cell r="D855">
            <v>0</v>
          </cell>
          <cell r="E855">
            <v>0</v>
          </cell>
          <cell r="F855">
            <v>7</v>
          </cell>
          <cell r="G855">
            <v>0</v>
          </cell>
        </row>
        <row r="856">
          <cell r="B856" t="str">
            <v>ANT</v>
          </cell>
          <cell r="C856" t="str">
            <v>ÂN NAM TERRACE</v>
          </cell>
          <cell r="D856">
            <v>0</v>
          </cell>
          <cell r="E856">
            <v>0</v>
          </cell>
          <cell r="F856">
            <v>2</v>
          </cell>
          <cell r="G856">
            <v>0</v>
          </cell>
        </row>
        <row r="857">
          <cell r="B857" t="str">
            <v>BRGHN</v>
          </cell>
          <cell r="C857" t="str">
            <v>BRG Hàm Nghi</v>
          </cell>
          <cell r="D857" t="str">
            <v>31-33 Hàm Nghi, phường Nguyễn Thái Bình, quận 1</v>
          </cell>
          <cell r="E857">
            <v>0</v>
          </cell>
          <cell r="F857">
            <v>1</v>
          </cell>
          <cell r="G857">
            <v>0</v>
          </cell>
        </row>
        <row r="858">
          <cell r="B858" t="str">
            <v>BRGNDC</v>
          </cell>
          <cell r="C858" t="str">
            <v>BRG Nguyễn Đình Chiểu</v>
          </cell>
          <cell r="D858" t="str">
            <v>27B Nguyễn Đình Chiểu, phường Đa Kao, Quận 1, Hồ Chí Minh</v>
          </cell>
          <cell r="E858">
            <v>0</v>
          </cell>
          <cell r="F858">
            <v>1</v>
          </cell>
          <cell r="G858" t="str">
            <v>HCM</v>
          </cell>
        </row>
        <row r="859">
          <cell r="B859" t="str">
            <v>BRGNTT</v>
          </cell>
          <cell r="C859" t="str">
            <v>BRG Nguyễn Trọng Tuyển</v>
          </cell>
          <cell r="D859" t="str">
            <v>318 Nguyễn Trọng Tuyển, phường 1, quận Tân Bình</v>
          </cell>
          <cell r="E859">
            <v>0</v>
          </cell>
          <cell r="F859" t="str">
            <v>Tân Bình</v>
          </cell>
          <cell r="G859">
            <v>0</v>
          </cell>
        </row>
        <row r="860">
          <cell r="B860" t="str">
            <v>BRGNVT</v>
          </cell>
          <cell r="C860" t="str">
            <v xml:space="preserve">BRG Nguyễn Văn Trỗi </v>
          </cell>
          <cell r="D860" t="str">
            <v>143 Nguyễn Văn Trỗi, Phường 11, Quận Phú Nhuận, TP. HCM</v>
          </cell>
          <cell r="E860">
            <v>0</v>
          </cell>
          <cell r="F860" t="str">
            <v>Phú Nhuận</v>
          </cell>
          <cell r="G860" t="str">
            <v>HCM</v>
          </cell>
        </row>
        <row r="861">
          <cell r="B861" t="str">
            <v>CF148BGX</v>
          </cell>
          <cell r="C861" t="str">
            <v>CF 148B GÒ XOÀI</v>
          </cell>
          <cell r="D861">
            <v>0</v>
          </cell>
          <cell r="E861">
            <v>0</v>
          </cell>
          <cell r="F861" t="str">
            <v>Bình Tân</v>
          </cell>
          <cell r="G861">
            <v>0</v>
          </cell>
        </row>
        <row r="862">
          <cell r="B862" t="str">
            <v>CF203VTT</v>
          </cell>
          <cell r="C862" t="str">
            <v>Cửa Hàng Co.opFood 203 Võ Thành Trang</v>
          </cell>
          <cell r="D862" t="str">
            <v>203-205 Võ Thành Trang, Phường 11, Quận Tân Bình</v>
          </cell>
          <cell r="E862">
            <v>0</v>
          </cell>
          <cell r="F862" t="str">
            <v>Tân Bình</v>
          </cell>
          <cell r="G862" t="str">
            <v>HCM</v>
          </cell>
        </row>
        <row r="863">
          <cell r="B863" t="str">
            <v>CF235NTL</v>
          </cell>
          <cell r="C863" t="str">
            <v>CF 235 NƠ TRANG LONG</v>
          </cell>
          <cell r="D863">
            <v>0</v>
          </cell>
          <cell r="E863">
            <v>0</v>
          </cell>
          <cell r="F863" t="str">
            <v>Bình Thạnh</v>
          </cell>
          <cell r="G863">
            <v>0</v>
          </cell>
        </row>
        <row r="864">
          <cell r="B864" t="str">
            <v>CF53PVC</v>
          </cell>
          <cell r="C864" t="str">
            <v>CF 53 PHẠM VĂN CHIÊU</v>
          </cell>
          <cell r="D864">
            <v>0</v>
          </cell>
          <cell r="E864">
            <v>0</v>
          </cell>
          <cell r="F864" t="str">
            <v>Gò Vấp</v>
          </cell>
          <cell r="G864" t="str">
            <v>HCM</v>
          </cell>
        </row>
        <row r="865">
          <cell r="B865" t="str">
            <v>CF9V</v>
          </cell>
          <cell r="C865" t="str">
            <v>Cửa Hàng Co.opFood 9 View</v>
          </cell>
          <cell r="D865" t="str">
            <v>Số 1 Đường số 1, khu phố 4, Phường Phước Long B, Quận 9, Tp.HCM</v>
          </cell>
          <cell r="E865">
            <v>0</v>
          </cell>
          <cell r="F865">
            <v>9</v>
          </cell>
          <cell r="G865" t="str">
            <v>HCM</v>
          </cell>
        </row>
        <row r="866">
          <cell r="B866" t="str">
            <v>CFAC</v>
          </cell>
          <cell r="C866" t="str">
            <v>Cửa Hàng Co.opFood CC Akari City</v>
          </cell>
          <cell r="D866" t="str">
            <v>77 Đường Võ Văn Kiệt, An Lạc, Bình Tân, Thành phố Hồ Chí Minh</v>
          </cell>
          <cell r="E866" t="str">
            <v>77 Đường Võ Văn Kiệt, An Lạc, Bình Tân, Thành phố Hồ Chí Minh</v>
          </cell>
          <cell r="F866" t="str">
            <v>Bình Tân</v>
          </cell>
          <cell r="G866" t="str">
            <v>HCM</v>
          </cell>
        </row>
        <row r="867">
          <cell r="B867" t="str">
            <v>CFAK</v>
          </cell>
          <cell r="C867" t="str">
            <v>CF AN KHANG</v>
          </cell>
          <cell r="D867">
            <v>0</v>
          </cell>
          <cell r="E867">
            <v>0</v>
          </cell>
          <cell r="F867">
            <v>2</v>
          </cell>
          <cell r="G867">
            <v>0</v>
          </cell>
        </row>
        <row r="868">
          <cell r="B868" t="str">
            <v>CFAL</v>
          </cell>
          <cell r="C868" t="str">
            <v>Cửa Hàng Co.opFood An Lạc</v>
          </cell>
          <cell r="D868" t="str">
            <v>64 Tờ bản đồ số 88.TL- 2005, Phường An Lạc, Quận Bình Tân</v>
          </cell>
          <cell r="E868">
            <v>0</v>
          </cell>
          <cell r="F868" t="str">
            <v>Bình Tân</v>
          </cell>
          <cell r="G868" t="str">
            <v>HCM</v>
          </cell>
        </row>
        <row r="869">
          <cell r="B869" t="str">
            <v>CFALO</v>
          </cell>
          <cell r="C869" t="str">
            <v>Cửa Hàng Co.opFood An Lộc</v>
          </cell>
          <cell r="D869" t="str">
            <v>107-109 ĐƯỜNG SỐ 5, PHƯỜNG 17, QUẬN GÒ VẤP, HCM</v>
          </cell>
          <cell r="E869" t="str">
            <v>107-109 ĐƯỜNG SỐ 5, PHƯỜNG 17, QUẬN GÒ VẤP, HCM</v>
          </cell>
          <cell r="F869" t="str">
            <v>Gò Vấp</v>
          </cell>
          <cell r="G869" t="str">
            <v>HCM</v>
          </cell>
        </row>
        <row r="870">
          <cell r="B870" t="str">
            <v>CFAN</v>
          </cell>
          <cell r="C870" t="str">
            <v>CO.OPMART An Nhơn</v>
          </cell>
          <cell r="D870" t="str">
            <v>CN LIÊN HIỆP  HTX TM TP.HCM - CO.OPMART AN NHƠN </v>
          </cell>
          <cell r="E870">
            <v>0</v>
          </cell>
          <cell r="F870" t="str">
            <v>Bình Định</v>
          </cell>
          <cell r="G870" t="str">
            <v>Tỉnh</v>
          </cell>
        </row>
        <row r="871">
          <cell r="B871" t="str">
            <v>CFBA</v>
          </cell>
          <cell r="C871" t="str">
            <v xml:space="preserve">CF BÌNH AN </v>
          </cell>
          <cell r="D871">
            <v>0</v>
          </cell>
          <cell r="E871">
            <v>0</v>
          </cell>
          <cell r="F871">
            <v>2</v>
          </cell>
          <cell r="G871">
            <v>0</v>
          </cell>
        </row>
        <row r="872">
          <cell r="B872" t="str">
            <v>CFBD</v>
          </cell>
          <cell r="C872" t="str">
            <v>CF BẠCH ĐẰNG</v>
          </cell>
          <cell r="D872">
            <v>0</v>
          </cell>
          <cell r="E872">
            <v>0</v>
          </cell>
          <cell r="F872" t="str">
            <v>TÂN BÌNH</v>
          </cell>
          <cell r="G872">
            <v>0</v>
          </cell>
        </row>
        <row r="873">
          <cell r="B873" t="str">
            <v>CFBDI</v>
          </cell>
          <cell r="C873" t="str">
            <v>CÔNG TY TNHH MỘT THÀNH VIÊN SÀI GÒN CO.OP BÌNH ĐỊNH</v>
          </cell>
          <cell r="D873" t="str">
            <v>Số 07, Đường Lê Duẩn, Phường Lý Thường Kiệt, Thành phố Quy Nhơn, Tỉnh Bình Định, Việt Nam</v>
          </cell>
          <cell r="E873">
            <v>0</v>
          </cell>
          <cell r="F873" t="str">
            <v>Bình Định</v>
          </cell>
          <cell r="G873" t="str">
            <v>Tỉnh</v>
          </cell>
        </row>
        <row r="874">
          <cell r="B874" t="str">
            <v>CFBDT</v>
          </cell>
          <cell r="C874" t="str">
            <v>CF BÙI ĐÌNH TÚY</v>
          </cell>
          <cell r="D874">
            <v>0</v>
          </cell>
          <cell r="E874">
            <v>0</v>
          </cell>
          <cell r="F874" t="str">
            <v>Bình Thạnh</v>
          </cell>
          <cell r="G874">
            <v>0</v>
          </cell>
        </row>
        <row r="875">
          <cell r="B875" t="str">
            <v>CFBG</v>
          </cell>
          <cell r="C875" t="str">
            <v>Cửa Hàng Co.opFood Bình Giã</v>
          </cell>
          <cell r="D875" t="str">
            <v>31 Thăng Long , Phường 4 , Quận Tân Bình, Tp.HCM</v>
          </cell>
          <cell r="E875">
            <v>0</v>
          </cell>
          <cell r="F875" t="str">
            <v>Tân Bình</v>
          </cell>
          <cell r="G875" t="str">
            <v>HCM</v>
          </cell>
        </row>
        <row r="876">
          <cell r="B876" t="str">
            <v>CFBK</v>
          </cell>
          <cell r="C876" t="str">
            <v>CF BÌNH KHÁNH</v>
          </cell>
          <cell r="D876">
            <v>0</v>
          </cell>
          <cell r="E876">
            <v>0</v>
          </cell>
          <cell r="F876" t="str">
            <v>NHÀ BÈ</v>
          </cell>
          <cell r="G876">
            <v>0</v>
          </cell>
        </row>
        <row r="877">
          <cell r="B877" t="str">
            <v>CFBM</v>
          </cell>
          <cell r="C877" t="str">
            <v>CF BẠCH MÃ</v>
          </cell>
          <cell r="D877">
            <v>0</v>
          </cell>
          <cell r="E877">
            <v>0</v>
          </cell>
          <cell r="F877">
            <v>10</v>
          </cell>
          <cell r="G877">
            <v>0</v>
          </cell>
        </row>
        <row r="878">
          <cell r="B878" t="str">
            <v>CFBS</v>
          </cell>
          <cell r="C878" t="str">
            <v>Cửa Hàng Co.opFood Bông Sao</v>
          </cell>
          <cell r="D878" t="str">
            <v>Q8, HCM</v>
          </cell>
          <cell r="E878">
            <v>0</v>
          </cell>
          <cell r="F878">
            <v>8</v>
          </cell>
          <cell r="G878" t="str">
            <v>HCM</v>
          </cell>
        </row>
        <row r="879">
          <cell r="B879" t="str">
            <v>CFBT</v>
          </cell>
          <cell r="C879" t="str">
            <v>CF BÌNH TÂN</v>
          </cell>
          <cell r="D879">
            <v>0</v>
          </cell>
          <cell r="E879">
            <v>0</v>
          </cell>
          <cell r="F879" t="str">
            <v>Bình Tân</v>
          </cell>
          <cell r="G879">
            <v>0</v>
          </cell>
        </row>
        <row r="880">
          <cell r="B880" t="str">
            <v>CFBTA</v>
          </cell>
          <cell r="C880" t="str">
            <v>CÔNG TY TNHH MỘT THÀNH VIÊN SÀI GÒN CO.OP BÌNH TÂN</v>
          </cell>
          <cell r="D880" t="str">
            <v>158 Đường Số 19, Phường Bình Trị Đông B, Quận Bình Tân, Thành phố Hồ Chí Minh, Việt Nam</v>
          </cell>
          <cell r="E880">
            <v>0</v>
          </cell>
          <cell r="F880" t="str">
            <v>Bình Tân</v>
          </cell>
          <cell r="G880" t="str">
            <v>HCM</v>
          </cell>
        </row>
        <row r="881">
          <cell r="B881" t="str">
            <v>CFBTM31</v>
          </cell>
          <cell r="C881" t="str">
            <v>CF BÙI THẾ MỸ 31</v>
          </cell>
          <cell r="D881">
            <v>0</v>
          </cell>
          <cell r="E881">
            <v>0</v>
          </cell>
          <cell r="F881" t="str">
            <v>TÂN BÌNH</v>
          </cell>
          <cell r="G881">
            <v>0</v>
          </cell>
        </row>
        <row r="882">
          <cell r="B882" t="str">
            <v>CFCC4S</v>
          </cell>
          <cell r="C882" t="str">
            <v>Cửa Hàng Co.opFood CC 4S Linh Đông</v>
          </cell>
          <cell r="D882" t="str">
            <v>65 Đường số 30, Linh Đông, trực thuộc, thành phố Thủ Đức, Thành phố Hồ Chí Minh</v>
          </cell>
          <cell r="E882" t="str">
            <v>65 Đường số 30, Linh Đông, trực thuộc, thành phố Thủ Đức, Thành phố Hồ Chí Minh</v>
          </cell>
          <cell r="F882" t="str">
            <v>Thủ Đức</v>
          </cell>
          <cell r="G882" t="str">
            <v>HCM</v>
          </cell>
        </row>
        <row r="883">
          <cell r="B883" t="str">
            <v>CFCCB</v>
          </cell>
          <cell r="C883" t="str">
            <v>CF CC BELLEZA</v>
          </cell>
          <cell r="D883">
            <v>0</v>
          </cell>
          <cell r="E883">
            <v>0</v>
          </cell>
          <cell r="F883" t="str">
            <v>NHÀ BÈ</v>
          </cell>
          <cell r="G883">
            <v>0</v>
          </cell>
        </row>
        <row r="884">
          <cell r="B884" t="str">
            <v>CFCCBP</v>
          </cell>
          <cell r="C884" t="str">
            <v>Cửa hàng Co.op Food CC Bình Phú 1</v>
          </cell>
          <cell r="D884" t="str">
            <v>65-67 Đường 20, Phường 11, Quận 6, TP.HCM</v>
          </cell>
          <cell r="E884">
            <v>0</v>
          </cell>
          <cell r="F884">
            <v>6</v>
          </cell>
          <cell r="G884" t="str">
            <v>HCM</v>
          </cell>
        </row>
        <row r="885">
          <cell r="B885" t="str">
            <v>CFCCC</v>
          </cell>
          <cell r="C885" t="str">
            <v>Cửa Hàng Co.opFood CC Carina</v>
          </cell>
          <cell r="D885" t="str">
            <v>CC Carina, 1648 Võ Văn Kiệt, Quận 8, TPHCM</v>
          </cell>
          <cell r="E885">
            <v>0</v>
          </cell>
          <cell r="F885">
            <v>8</v>
          </cell>
          <cell r="G885" t="str">
            <v>HCM</v>
          </cell>
        </row>
        <row r="886">
          <cell r="B886" t="str">
            <v>CFCCCG</v>
          </cell>
          <cell r="C886" t="str">
            <v>CF CC CALLA GARDEN</v>
          </cell>
          <cell r="D886">
            <v>0</v>
          </cell>
          <cell r="E886">
            <v>0</v>
          </cell>
          <cell r="F886" t="str">
            <v>H. Bình Chánh</v>
          </cell>
          <cell r="G886">
            <v>0</v>
          </cell>
        </row>
        <row r="887">
          <cell r="B887" t="str">
            <v>CFCCDH</v>
          </cell>
          <cell r="C887" t="str">
            <v>Cửa Hàng Co.opFood CC Dragon Hill</v>
          </cell>
          <cell r="D887" t="str">
            <v>CC Dragon Hill Residence and Suites 2 TM03, Block 3 tầng trệt, 15A2 Nguyễn Hữu Thọ, Xã Phước Kiển, Huyện Nhà Bè, Tp.HCM</v>
          </cell>
          <cell r="E887">
            <v>0</v>
          </cell>
          <cell r="F887" t="str">
            <v xml:space="preserve">H. Nhà Bè </v>
          </cell>
          <cell r="G887" t="str">
            <v>HCM</v>
          </cell>
        </row>
        <row r="888">
          <cell r="B888" t="str">
            <v>CFCCDR</v>
          </cell>
          <cell r="C888" t="str">
            <v>Cửa Hàng Co.opFood CC Diamond Riverside</v>
          </cell>
          <cell r="D888" t="str">
            <v>Q8, HCM</v>
          </cell>
          <cell r="E888">
            <v>0</v>
          </cell>
          <cell r="F888">
            <v>8</v>
          </cell>
          <cell r="G888" t="str">
            <v>HCM</v>
          </cell>
        </row>
        <row r="889">
          <cell r="B889" t="str">
            <v>CFCCE</v>
          </cell>
          <cell r="C889" t="str">
            <v>Cửa Hàng Co.opFood CC Eastern</v>
          </cell>
          <cell r="D889" t="str">
            <v>AG04 – AG05 tầng trệt Lô A CC Eastern, 299 Liên Phường, Phường Phú Hữu, Quận 9, Tp.HCM</v>
          </cell>
          <cell r="E889">
            <v>0</v>
          </cell>
          <cell r="F889">
            <v>9</v>
          </cell>
          <cell r="G889" t="str">
            <v>HCM</v>
          </cell>
        </row>
        <row r="890">
          <cell r="B890" t="str">
            <v>CFCCES</v>
          </cell>
          <cell r="C890" t="str">
            <v>Cửa Hàng Co.opFood Chung Cư Ehome S</v>
          </cell>
          <cell r="D890" t="str">
            <v>Tầng 1 (trệt) , Block A Ehome S, Đường số 9, Khu phố 2, Phường Phú Hữu, Quận 9, TP.Hồ Chí Minh.</v>
          </cell>
          <cell r="E890" t="str">
            <v>Tầng 1 (trệt) , Block A Ehome S, Đường số 9, Khu phố 2, Phường Phú Hữu, Quận 9, HCM</v>
          </cell>
          <cell r="F890">
            <v>9</v>
          </cell>
          <cell r="G890" t="str">
            <v>HCM</v>
          </cell>
        </row>
        <row r="891">
          <cell r="B891" t="str">
            <v>CFCCHKTG</v>
          </cell>
          <cell r="C891" t="str">
            <v>Cửa Hàng Co.opFood CC Hoàng Kim Thế Gia</v>
          </cell>
          <cell r="D891" t="str">
            <v>233 Gò Xoài, phường Bình Hưng Hoà, Quận Bình Tân, Tp.HCM</v>
          </cell>
          <cell r="E891">
            <v>0</v>
          </cell>
          <cell r="F891" t="str">
            <v>Bình Tân</v>
          </cell>
          <cell r="G891" t="str">
            <v>HCM</v>
          </cell>
        </row>
        <row r="892">
          <cell r="B892" t="str">
            <v>CFCCL</v>
          </cell>
          <cell r="C892" t="str">
            <v>Cửa Hàng Co.opFood CC LACASA</v>
          </cell>
          <cell r="D892" t="str">
            <v>Tầng 1 Block 1A, Khu phức hợp LaCaSa, Phường Phú Thuận, Quận 7</v>
          </cell>
          <cell r="E892" t="str">
            <v>Tầng 1 Block 1A, Khu phức hợp LaCaSa, Phường Phú Thuận, Quận 7, HCM</v>
          </cell>
          <cell r="F892">
            <v>7</v>
          </cell>
          <cell r="G892" t="str">
            <v>HCM</v>
          </cell>
        </row>
        <row r="893">
          <cell r="B893" t="str">
            <v>CFCCLCS</v>
          </cell>
          <cell r="C893" t="str">
            <v>CF CC LACASA</v>
          </cell>
          <cell r="D893">
            <v>0</v>
          </cell>
          <cell r="E893">
            <v>0</v>
          </cell>
          <cell r="F893">
            <v>7</v>
          </cell>
          <cell r="G893">
            <v>0</v>
          </cell>
        </row>
        <row r="894">
          <cell r="B894" t="str">
            <v>CFCCP</v>
          </cell>
          <cell r="C894" t="str">
            <v>Cửa Hàng Co.opFood CC Petroland</v>
          </cell>
          <cell r="D894" t="str">
            <v>Chung cư Petroland Quận 2, Phường Bình Trưng Đông, Quận 2, Tp.HCM</v>
          </cell>
          <cell r="E894">
            <v>0</v>
          </cell>
          <cell r="F894">
            <v>2</v>
          </cell>
          <cell r="G894" t="str">
            <v>HCM</v>
          </cell>
        </row>
        <row r="895">
          <cell r="B895" t="str">
            <v>CFCCPG</v>
          </cell>
          <cell r="C895" t="str">
            <v>Cửa Hàng Co.opFood CC Phú Gia</v>
          </cell>
          <cell r="D895" t="str">
            <v>Quận 7, HCM</v>
          </cell>
          <cell r="E895">
            <v>0</v>
          </cell>
          <cell r="F895">
            <v>7</v>
          </cell>
          <cell r="G895" t="str">
            <v>HCM</v>
          </cell>
        </row>
        <row r="896">
          <cell r="B896" t="str">
            <v>CFCCSC</v>
          </cell>
          <cell r="C896" t="str">
            <v>Cửa Hàng Co.opFood Chung Cư Saigon Co.op</v>
          </cell>
          <cell r="D896" t="str">
            <v>Tầng trệt, chung cư Sài Gòn Co.op, một phần thửa số 33 - tờ bản đồ số 40 (Bộ địa chính), phường 15, quận Gò Vấp, Tp. Hồ Chí Minh.</v>
          </cell>
          <cell r="E896">
            <v>0</v>
          </cell>
          <cell r="F896" t="str">
            <v>Gò Vấp</v>
          </cell>
          <cell r="G896" t="str">
            <v>HCM</v>
          </cell>
        </row>
        <row r="897">
          <cell r="B897" t="str">
            <v>CFCCSK</v>
          </cell>
          <cell r="C897" t="str">
            <v>Cửa Hàng Co.opFood CC Sơn Kỳ</v>
          </cell>
          <cell r="D897" t="str">
            <v>Căn hộ thương mại số C-0-06 Block C, thuộc nhà chung cư Tanibuilding Sơn Kỳ 1, Đường CN13-DC8-DC13, phường Sơn Kỳ, Quận Tân Phú, HCM</v>
          </cell>
          <cell r="E897" t="str">
            <v>Căn hộ thương mại số C-0-06 Block C, thuộc nhà chung cư Tanibuilding Sơn Kỳ 1, Đường CN13-DC8-DC13, phường Sơn Kỳ, Quận Tân Phú, HCM</v>
          </cell>
          <cell r="F897" t="str">
            <v xml:space="preserve">Tân Phú </v>
          </cell>
          <cell r="G897" t="str">
            <v>HCM</v>
          </cell>
        </row>
        <row r="898">
          <cell r="B898" t="str">
            <v>CFCCSKD</v>
          </cell>
          <cell r="C898" t="str">
            <v>Cửa hàng Co.op Food CC Safira Khang Điền</v>
          </cell>
          <cell r="D898" t="str">
            <v>B2.01.13-TM tại tầng 01 và tầng 02 của tháp B2 thuộc Cao ốc Safira, Phường Phú Hữu, Quận 9, Thành phố Hồ Chí Minh</v>
          </cell>
          <cell r="E898">
            <v>0</v>
          </cell>
          <cell r="F898">
            <v>9</v>
          </cell>
          <cell r="G898" t="str">
            <v>HCM</v>
          </cell>
        </row>
        <row r="899">
          <cell r="B899" t="str">
            <v>CFCL</v>
          </cell>
          <cell r="C899" t="str">
            <v>Cửa Hàng Co.opFood Chợ Lớn</v>
          </cell>
          <cell r="D899" t="str">
            <v>Quận 6, TPHCM</v>
          </cell>
          <cell r="E899" t="str">
            <v>2C ẹửụứng chụ lụựn, Phửụứng Bỡnh Phuự ,Q6, HCM</v>
          </cell>
          <cell r="F899">
            <v>6</v>
          </cell>
          <cell r="G899" t="str">
            <v>HCM</v>
          </cell>
        </row>
        <row r="900">
          <cell r="B900" t="str">
            <v>CFCLAI</v>
          </cell>
          <cell r="C900" t="str">
            <v>CF CÁT LÁI</v>
          </cell>
          <cell r="D900">
            <v>0</v>
          </cell>
          <cell r="E900">
            <v>0</v>
          </cell>
          <cell r="F900">
            <v>2</v>
          </cell>
          <cell r="G900">
            <v>0</v>
          </cell>
        </row>
        <row r="901">
          <cell r="B901" t="str">
            <v>CFCT</v>
          </cell>
          <cell r="C901" t="str">
            <v>CHI NHÁNH CÔNG TY TNHH MỘT THÀNH VIÊN THỰC PHẨM SAIGON CO.OP - CO.OP FOOD KHU VỰC CẦN THƠ</v>
          </cell>
          <cell r="D901" t="str">
            <v>111 Phạm Ngũ Lão, Phường Thới Bình, Quận Ninh Kiều, Thành phố Cần Thơ, Việt Nam</v>
          </cell>
          <cell r="E901">
            <v>0</v>
          </cell>
          <cell r="F901" t="str">
            <v>Cần Thơ</v>
          </cell>
          <cell r="G901" t="str">
            <v>Tỉnh</v>
          </cell>
        </row>
        <row r="902">
          <cell r="B902" t="str">
            <v>CFCVA</v>
          </cell>
          <cell r="C902" t="str">
            <v>Cửa Hàng Co.opFood Chu Văn An</v>
          </cell>
          <cell r="D902" t="str">
            <v>49-50 đường số 1, P26, Q.Bình Thạnh</v>
          </cell>
          <cell r="E902" t="str">
            <v>49-50 đường số 1, P26, Q.Bình Thạnh, HCM</v>
          </cell>
          <cell r="F902" t="str">
            <v>Bình Thạnh</v>
          </cell>
          <cell r="G902" t="str">
            <v>HCM</v>
          </cell>
        </row>
        <row r="903">
          <cell r="B903" t="str">
            <v>CFD1TL</v>
          </cell>
          <cell r="C903" t="str">
            <v>Cửa Hàng Co.opFood Đường Số 1 Tên Lửa</v>
          </cell>
          <cell r="D903" t="str">
            <v>166-168-170-172 Đường số 1, Phường Bình Trị Đông B, Quận Bình Tân, TP.Hồ Chí Minh</v>
          </cell>
          <cell r="E903">
            <v>0</v>
          </cell>
          <cell r="F903" t="str">
            <v>Bình Tân</v>
          </cell>
          <cell r="G903" t="str">
            <v>HCM</v>
          </cell>
        </row>
        <row r="904">
          <cell r="B904" t="str">
            <v>CFD20VVV</v>
          </cell>
          <cell r="C904" t="str">
            <v>Cửa hàng Co.op Food D20 Võ Văn Vân</v>
          </cell>
          <cell r="D904" t="str">
            <v>D20.4.3B Võ Văn Vân , Ấp 4 , Xã Vĩnh Lộc B , Huyện Bình Chánh , TPHCM</v>
          </cell>
          <cell r="E904">
            <v>0</v>
          </cell>
          <cell r="F904" t="str">
            <v>H. Bình Chánh</v>
          </cell>
          <cell r="G904" t="str">
            <v>HCM</v>
          </cell>
        </row>
        <row r="905">
          <cell r="B905" t="str">
            <v>CFD339</v>
          </cell>
          <cell r="C905" t="str">
            <v>Cửa Hàng Co.opFood Đường 339</v>
          </cell>
          <cell r="D905" t="str">
            <v>65A Đường 339, Phường Phước Long B, Quận 9, Thành phố Hồ Chí Minh.</v>
          </cell>
          <cell r="E905">
            <v>0</v>
          </cell>
          <cell r="F905">
            <v>9</v>
          </cell>
          <cell r="G905" t="str">
            <v>HCM</v>
          </cell>
        </row>
        <row r="906">
          <cell r="B906" t="str">
            <v>CFD8</v>
          </cell>
          <cell r="C906" t="str">
            <v>Cửa Hàng Co.opFood Đường Số 8 Linh Trung</v>
          </cell>
          <cell r="D906" t="str">
            <v>12 Đường Sô 8  , Phường linh Trung ,Thành Phố Thủ Đức , TPHCM</v>
          </cell>
          <cell r="E906" t="str">
            <v xml:space="preserve">12 Đường Sô 8  , Phường linh Trung ,Thành Phố Thủ Đức , TPHCM </v>
          </cell>
          <cell r="F906" t="str">
            <v>Thủ Đức</v>
          </cell>
          <cell r="G906" t="str">
            <v>HCM</v>
          </cell>
        </row>
        <row r="907">
          <cell r="B907" t="str">
            <v>CFD9LT</v>
          </cell>
          <cell r="C907" t="str">
            <v>Cửa Hàng Co.opFood ĐS9 Linh Tây</v>
          </cell>
          <cell r="D907" t="str">
            <v>63A Đường số 9, Phường Linh Tây, Quận Thủ Đức, Tp.HCM</v>
          </cell>
          <cell r="E907" t="str">
            <v>63A Đường số 9, Phường Linh Tây, Quận Thủ Đức, Tp.HCM</v>
          </cell>
          <cell r="F907" t="str">
            <v>Thủ Đức</v>
          </cell>
          <cell r="G907" t="str">
            <v>HCM</v>
          </cell>
        </row>
        <row r="908">
          <cell r="B908" t="str">
            <v>CFDB</v>
          </cell>
          <cell r="C908" t="str">
            <v>Cửa Hàng Co.opFood Đông Bắc</v>
          </cell>
          <cell r="D908" t="str">
            <v>228.1 Khu phố 2A, Phường Tân Chánh Hiệp, Quận 12, Tp.HCM</v>
          </cell>
          <cell r="E908">
            <v>0</v>
          </cell>
          <cell r="F908">
            <v>12</v>
          </cell>
          <cell r="G908" t="str">
            <v>HCM</v>
          </cell>
        </row>
        <row r="909">
          <cell r="B909" t="str">
            <v>CFDD</v>
          </cell>
          <cell r="C909" t="str">
            <v>CÔNG TY TNHH THƯƠNG MẠI K.A</v>
          </cell>
          <cell r="D909" t="str">
            <v>54 đường số 3, khu phố 2, Phường An Khánh, Thành phố Thủ Đức, Thành phố Hồ Chí Minh, Việt Nam</v>
          </cell>
          <cell r="E909">
            <v>0</v>
          </cell>
          <cell r="F909" t="str">
            <v>Thủ Đức</v>
          </cell>
          <cell r="G909" t="str">
            <v>HCM</v>
          </cell>
        </row>
        <row r="910">
          <cell r="B910" t="str">
            <v>CFDG</v>
          </cell>
          <cell r="C910" t="str">
            <v>Cửa Hàng Co.opFood CC Đạt Gia</v>
          </cell>
          <cell r="D910" t="str">
            <v>A03-04, CC Đạt Gia, 43 Cây Keo, Phường Tam Bình, Quận Thủ Đức, Tp.HCM</v>
          </cell>
          <cell r="E910">
            <v>0</v>
          </cell>
          <cell r="F910" t="str">
            <v>Thủ Đức</v>
          </cell>
          <cell r="G910" t="str">
            <v>HCM</v>
          </cell>
        </row>
        <row r="911">
          <cell r="B911" t="str">
            <v>CFDNDC</v>
          </cell>
          <cell r="C911" t="str">
            <v>Cửa hàng Co.op Food ĐN Đinh Châu</v>
          </cell>
          <cell r="D911" t="str">
            <v>01-03 Đinh Châu, Phường Hòa Thọ Đông, Quận Cẩm Lệ, Thành phố Đà Nẵng</v>
          </cell>
          <cell r="E911">
            <v>0</v>
          </cell>
          <cell r="F911" t="str">
            <v>Đà Nẵng</v>
          </cell>
          <cell r="G911">
            <v>0</v>
          </cell>
        </row>
        <row r="912">
          <cell r="B912" t="str">
            <v>CFDT</v>
          </cell>
          <cell r="C912" t="str">
            <v>Cửa Hàng Co.opFood Đông Thạnh</v>
          </cell>
          <cell r="D912" t="str">
            <v>247 Đặng Thúc Vịnh, ấp 7, xã Đông Thạnh, huyện Hóc Môn, HCM</v>
          </cell>
          <cell r="E912" t="str">
            <v>247 Đặng Thúc Vịnh, ấp 7, xã Đông Thạnh, huyện Hóc Môn, HCM</v>
          </cell>
          <cell r="F912" t="str">
            <v>H. Hóc Môn</v>
          </cell>
          <cell r="G912" t="str">
            <v>HCM</v>
          </cell>
        </row>
        <row r="913">
          <cell r="B913" t="str">
            <v>CFDTL</v>
          </cell>
          <cell r="C913" t="str">
            <v>Cửa hàng Co.op Food Đông Tăng Long</v>
          </cell>
          <cell r="D913" t="str">
            <v>1451 Nguyễn Duy Trinh, KP Phước Lai, Phường Trường Thạnh, Quận 9, Tp.HCM</v>
          </cell>
          <cell r="E913">
            <v>0</v>
          </cell>
          <cell r="F913">
            <v>9</v>
          </cell>
          <cell r="G913" t="str">
            <v>HCM</v>
          </cell>
        </row>
        <row r="914">
          <cell r="B914" t="str">
            <v>CFDTT</v>
          </cell>
          <cell r="C914" t="str">
            <v>CỬA HÀNG ĐẶNG THÙY TRÂM - Song Nguyễn</v>
          </cell>
          <cell r="D914" t="str">
            <v>25 Đường Đặng Thùy Trâm, Phường 13, Quận Bình Thạnh, Thành phố Hồ Chí Minh, Việt Nam</v>
          </cell>
          <cell r="E914">
            <v>0</v>
          </cell>
          <cell r="F914" t="str">
            <v>Bình Thạnh</v>
          </cell>
          <cell r="G914" t="str">
            <v>HCM</v>
          </cell>
        </row>
        <row r="915">
          <cell r="B915" t="str">
            <v>CFDVB</v>
          </cell>
          <cell r="C915" t="str">
            <v>Cửa Hàng Co.opFood Đặng Văn Bi</v>
          </cell>
          <cell r="D915" t="str">
            <v>Phường Bình Thọ, Q.Thủ Đức</v>
          </cell>
          <cell r="E915" t="str">
            <v>Số 01 Đặng Văn Bi, P.Bình Thọ, Q.Thủ Đức, HCM</v>
          </cell>
          <cell r="F915" t="str">
            <v>Thủ Đức</v>
          </cell>
          <cell r="G915" t="str">
            <v>HCM</v>
          </cell>
        </row>
        <row r="916">
          <cell r="B916" t="str">
            <v>CFDXH</v>
          </cell>
          <cell r="C916" t="str">
            <v>Cửa Hàng Co.opFood Đỗ Xuân Hợp</v>
          </cell>
          <cell r="D916" t="str">
            <v>Phường Bình Thọ, Q.Thủ Đức</v>
          </cell>
          <cell r="E916">
            <v>0</v>
          </cell>
          <cell r="F916" t="str">
            <v>Thủ Đức</v>
          </cell>
          <cell r="G916" t="str">
            <v>HCM</v>
          </cell>
        </row>
        <row r="917">
          <cell r="B917" t="str">
            <v>CFDXH729</v>
          </cell>
          <cell r="C917" t="str">
            <v>Cửa Hàng Co.opFood Đỗ Xuân Hợp 729</v>
          </cell>
          <cell r="D917" t="str">
            <v>729 Đỗ Xuân Hợp, Phường Phú Hữu, Quận 9, Tp.HCM</v>
          </cell>
          <cell r="E917">
            <v>0</v>
          </cell>
          <cell r="F917">
            <v>9</v>
          </cell>
          <cell r="G917" t="str">
            <v>HCM</v>
          </cell>
        </row>
        <row r="918">
          <cell r="B918" t="str">
            <v>CFE3</v>
          </cell>
          <cell r="C918" t="str">
            <v>Cửa Hàng Co.opFood Ehome 3</v>
          </cell>
          <cell r="D918" t="str">
            <v>Q8, HCM</v>
          </cell>
          <cell r="E918" t="str">
            <v>31-33 Đường số 1, khu tái định cư Cảng Sông Phú Định, Phường 16, Quận 8, TP.HCM</v>
          </cell>
          <cell r="F918">
            <v>8</v>
          </cell>
          <cell r="G918" t="str">
            <v>HCM</v>
          </cell>
        </row>
        <row r="919">
          <cell r="B919" t="str">
            <v>CFF</v>
          </cell>
          <cell r="C919" t="str">
            <v>CÔNG TY TNHH MỘT THÀNH VIÊN CO.OP FINELIFE</v>
          </cell>
          <cell r="D919" t="str">
            <v>Đường 9A, KDC Trung Sơn, Xã Bình Hưng, Huyện Bình Chánh, HCM</v>
          </cell>
          <cell r="E919">
            <v>0</v>
          </cell>
          <cell r="F919" t="str">
            <v>H. Bình Chánh</v>
          </cell>
          <cell r="G919" t="str">
            <v>HCM</v>
          </cell>
        </row>
        <row r="920">
          <cell r="B920" t="str">
            <v>CFGH</v>
          </cell>
          <cell r="C920" t="str">
            <v>Cửa Hàng Co.opFood Green Hills</v>
          </cell>
          <cell r="D920" t="str">
            <v>Căn hộ thương mại số SA2-01 Block A2, tầng thương mại thuộc tòa nhà A2 Chung cư căn hộ, phường Hưng Hòa B, quận Bình Tân, TPHCM</v>
          </cell>
          <cell r="E920">
            <v>0</v>
          </cell>
          <cell r="F920" t="str">
            <v>Bình Tân</v>
          </cell>
          <cell r="G920" t="str">
            <v>HCM</v>
          </cell>
        </row>
        <row r="921">
          <cell r="B921" t="str">
            <v>CFGX</v>
          </cell>
          <cell r="C921" t="str">
            <v>Cửa Hàng Co.opFood Gò Xoài</v>
          </cell>
          <cell r="D921" t="str">
            <v>233 Gò Xoài, phường Bình Hưng Hoà, Quận Bình Tân, Tp.HCM</v>
          </cell>
          <cell r="E921" t="str">
            <v>233 Gò Xoài, phường Bình Hưng Hoà, Quận Bình Tân, Tp.HCM</v>
          </cell>
          <cell r="F921" t="str">
            <v>Bình Tân</v>
          </cell>
          <cell r="G921" t="str">
            <v>HCM</v>
          </cell>
        </row>
        <row r="922">
          <cell r="B922" t="str">
            <v>CFHATB</v>
          </cell>
          <cell r="C922" t="str">
            <v>Cửa Hàng Co.opFood Hoàng Anh Thanh Bình</v>
          </cell>
          <cell r="D922" t="str">
            <v>Tầng 01, Block C, Thuộc khu Hoàng Anh Thanh Bình, P.Tân Hưng, Q.7</v>
          </cell>
          <cell r="E922">
            <v>0</v>
          </cell>
          <cell r="F922">
            <v>7</v>
          </cell>
          <cell r="G922" t="str">
            <v>HCM</v>
          </cell>
        </row>
        <row r="923">
          <cell r="B923" t="str">
            <v>CFHBC</v>
          </cell>
          <cell r="C923" t="str">
            <v>Cửa Hàng Co.opFood Hiệp Bình Chánh</v>
          </cell>
          <cell r="D923" t="str">
            <v>33 Đường 12, phường Hiệp Bình Chánh, quận Thủ Đức, HCM</v>
          </cell>
          <cell r="E923" t="str">
            <v>33 Đường 12, phường Hiệp Bình Chánh, quận Thủ Đức, HCM</v>
          </cell>
          <cell r="F923" t="str">
            <v>Thủ Đức</v>
          </cell>
          <cell r="G923" t="str">
            <v>HCM</v>
          </cell>
        </row>
        <row r="924">
          <cell r="B924" t="str">
            <v>CFHBP</v>
          </cell>
          <cell r="C924" t="str">
            <v>Cửa Hàng Co.opFood ĐS3 Hiệp Bình Phước</v>
          </cell>
          <cell r="D924" t="str">
            <v>12 Đường Số 3, Phường Hiệp Bình Phước, Quận Thủ Đức, Tp. HCM</v>
          </cell>
          <cell r="E924">
            <v>0</v>
          </cell>
          <cell r="F924" t="str">
            <v>Thủ Đức</v>
          </cell>
          <cell r="G924" t="str">
            <v>HCM</v>
          </cell>
        </row>
        <row r="925">
          <cell r="B925" t="str">
            <v>CFHH</v>
          </cell>
          <cell r="C925" t="str">
            <v>Cửa hàng Co.op Food BH Hồ Hòa</v>
          </cell>
          <cell r="D925" t="str">
            <v>53 Hồ Hòa, KP6, P.Tân Phong, Tp. Biên Hòa, Tỉnh Đồng Nai</v>
          </cell>
          <cell r="E925">
            <v>0</v>
          </cell>
          <cell r="F925" t="str">
            <v>Đồng Nai</v>
          </cell>
          <cell r="G925" t="str">
            <v>HCM</v>
          </cell>
        </row>
        <row r="926">
          <cell r="B926" t="str">
            <v>CFHHG</v>
          </cell>
          <cell r="C926" t="str">
            <v>Cửa Hàng Co.opFood Hà Huy Giáp 302</v>
          </cell>
          <cell r="D926" t="str">
            <v>265A Nguyễn Ảnh Thủ, P.Hiệp Thành, Q12</v>
          </cell>
          <cell r="E926">
            <v>0</v>
          </cell>
          <cell r="F926">
            <v>12</v>
          </cell>
          <cell r="G926" t="str">
            <v>HCM</v>
          </cell>
        </row>
        <row r="927">
          <cell r="B927" t="str">
            <v>CFHHN</v>
          </cell>
          <cell r="C927" t="str">
            <v>Cửa Hàng Co.opFood Hoàng Hữu Nam</v>
          </cell>
          <cell r="D927" t="str">
            <v>Q9, HCM</v>
          </cell>
          <cell r="E927" t="str">
            <v>Cửa Hàng Co.opFood Hoàng Hữu Nam</v>
          </cell>
          <cell r="F927">
            <v>9</v>
          </cell>
          <cell r="G927" t="str">
            <v>HCM</v>
          </cell>
        </row>
        <row r="928">
          <cell r="B928" t="str">
            <v>CFHLCL</v>
          </cell>
          <cell r="C928" t="str">
            <v>Cửa Hàng Co.opFood Him Lam Chợ Lớn</v>
          </cell>
          <cell r="D928" t="str">
            <v>491 Hậu Giang, Phường 11, Quận 6, Tp.HCM</v>
          </cell>
          <cell r="E928">
            <v>0</v>
          </cell>
          <cell r="F928">
            <v>6</v>
          </cell>
          <cell r="G928" t="str">
            <v>HCM</v>
          </cell>
        </row>
        <row r="929">
          <cell r="B929" t="str">
            <v>CFHLPA</v>
          </cell>
          <cell r="C929" t="str">
            <v>Cửa Hàng Co.opFood CC Him Lam Phú An</v>
          </cell>
          <cell r="D929" t="str">
            <v>Tầng trệt Block D – CC Him Lam Phú An, 32 Thủy Lợi, Phường Phước Long A, Quận 9, TP.HCM</v>
          </cell>
          <cell r="E929">
            <v>0</v>
          </cell>
          <cell r="F929">
            <v>9</v>
          </cell>
          <cell r="G929" t="str">
            <v>HCM</v>
          </cell>
        </row>
        <row r="930">
          <cell r="B930" t="str">
            <v>CFHM</v>
          </cell>
          <cell r="C930" t="str">
            <v>CÔNG TY TNHH MỘT THÀNH VIÊN SÀI GÒN CO.OP HÓC MÔN</v>
          </cell>
          <cell r="D930" t="str">
            <v>380 đường Đặng Thúc Vịnh, ấp Thới Tứ 1, Xã Thới Tam Thôn, Huyện Hóc Môn, Thành phố Hồ Chí Minh, Việt Nam</v>
          </cell>
          <cell r="E930">
            <v>0</v>
          </cell>
          <cell r="F930" t="str">
            <v>H. Hóc Môn</v>
          </cell>
          <cell r="G930" t="str">
            <v>HCM</v>
          </cell>
        </row>
        <row r="931">
          <cell r="B931" t="str">
            <v>CFHP</v>
          </cell>
          <cell r="C931" t="str">
            <v>Cửa Hàng Co.opFood Hưng Phú</v>
          </cell>
          <cell r="D931" t="str">
            <v>4 Lê Quang Kim, Phường 9, Quận 8.</v>
          </cell>
          <cell r="E931">
            <v>0</v>
          </cell>
          <cell r="F931">
            <v>8</v>
          </cell>
          <cell r="G931" t="str">
            <v>HCM</v>
          </cell>
        </row>
        <row r="932">
          <cell r="B932" t="str">
            <v>CFHVL30</v>
          </cell>
          <cell r="C932" t="str">
            <v>Cửa Hàng Co.opFood Hồ Văn Long 30</v>
          </cell>
          <cell r="D932" t="str">
            <v>30 Hồ Văn Long, KP4, Phường Tân Tạo, Quận Bình Tân, Tp.HCM</v>
          </cell>
          <cell r="E932">
            <v>0</v>
          </cell>
          <cell r="F932" t="str">
            <v>Bình Tân</v>
          </cell>
          <cell r="G932" t="str">
            <v>HCM</v>
          </cell>
        </row>
        <row r="933">
          <cell r="B933" t="str">
            <v>CFHVL70</v>
          </cell>
          <cell r="C933" t="str">
            <v>Cửa Hàng Co.opFood Hồ Văn Long 70</v>
          </cell>
          <cell r="D933" t="str">
            <v>70 Hồ Văn Long, P. Bình Hưng Hòa B,  Quận Bình Tân, TP. HCM</v>
          </cell>
          <cell r="E933" t="str">
            <v>70 Hồ Văn Long, P. Bình Hưng Hòa B,  Quận Bình Tân, TP. HCM</v>
          </cell>
          <cell r="F933" t="str">
            <v>Bình Tân</v>
          </cell>
          <cell r="G933" t="str">
            <v>HCM</v>
          </cell>
        </row>
        <row r="934">
          <cell r="B934" t="str">
            <v>CFHVN17</v>
          </cell>
          <cell r="C934" t="str">
            <v xml:space="preserve">Cửa hàng Co.op Food BH Huỳnh Văn Nghệ 17 </v>
          </cell>
          <cell r="D934" t="str">
            <v>17/7B Huỳnh Văn Nghệ, Khu Phố 2, Phường Bửu Long, Tp. Biên Hòa, Tỉnh Đồng Nai</v>
          </cell>
          <cell r="E934">
            <v>0</v>
          </cell>
          <cell r="F934" t="str">
            <v>Đồng Nai</v>
          </cell>
          <cell r="G934" t="str">
            <v>HCM</v>
          </cell>
        </row>
        <row r="935">
          <cell r="B935" t="str">
            <v>CFHVT</v>
          </cell>
          <cell r="C935" t="str">
            <v>Cửa Hàng Co.opFood Hồ Văn Tư</v>
          </cell>
          <cell r="D935" t="str">
            <v>60 Hồ Văn Tư, Phường Trường Thọ, Quận Thủ Đức, Thành phố Hồ Chí Minh</v>
          </cell>
          <cell r="E935">
            <v>0</v>
          </cell>
          <cell r="F935" t="str">
            <v>Thủ Đức</v>
          </cell>
          <cell r="G935" t="str">
            <v>HCM</v>
          </cell>
        </row>
        <row r="936">
          <cell r="B936" t="str">
            <v>CFI</v>
          </cell>
          <cell r="C936" t="str">
            <v>Cửa Hàng Co.opFood CC IDICO</v>
          </cell>
          <cell r="D936" t="str">
            <v>Lô C Shophouse, Chung Cư Idico, 262 Lũy Bán Bích, P. Hòa Thạnh,  Quận Tân Phú, TP. HCM</v>
          </cell>
          <cell r="E936" t="str">
            <v>Lô C Shophouse, Chung Cư Idico, 262 Lũy Bán Bích, P. Hòa Thạnh,  Quận Tân Phú, TP. HCM</v>
          </cell>
          <cell r="F936" t="str">
            <v xml:space="preserve">Tân Phú </v>
          </cell>
          <cell r="G936" t="str">
            <v>HCM</v>
          </cell>
        </row>
        <row r="937">
          <cell r="B937" t="str">
            <v>CFKCNHP</v>
          </cell>
          <cell r="C937" t="str">
            <v>Cửa Hàng Co.opFood KCN Hiệp Phước</v>
          </cell>
          <cell r="D937" t="str">
            <v>Đường số 6. Khu A. khu CN Hiệp Phước. Xã Long Thới. Huyện Nhà Bè. TP.HCM</v>
          </cell>
          <cell r="E937">
            <v>0</v>
          </cell>
          <cell r="F937" t="str">
            <v xml:space="preserve">H. Nhà Bè </v>
          </cell>
          <cell r="G937" t="str">
            <v>HCM</v>
          </cell>
        </row>
        <row r="938">
          <cell r="B938" t="str">
            <v>CFKCNTB</v>
          </cell>
          <cell r="C938" t="str">
            <v>Cửa Hàng Co.opFood KCN Tây Bắc</v>
          </cell>
          <cell r="D938" t="str">
            <v>Đường N4, KCN Tây Bắc Củ Chi</v>
          </cell>
          <cell r="E938">
            <v>0</v>
          </cell>
          <cell r="F938" t="str">
            <v>H. Củ Chi</v>
          </cell>
          <cell r="G938" t="str">
            <v>HCM</v>
          </cell>
        </row>
        <row r="939">
          <cell r="B939" t="str">
            <v>CFKCNTTH</v>
          </cell>
          <cell r="C939" t="str">
            <v>Cửa Hàng Co.opFood KCN Tân Thới Hiệp</v>
          </cell>
          <cell r="D939" t="str">
            <v>265A Nguyễn Ảnh Thủ, P.Hiệp Thành, Q12</v>
          </cell>
          <cell r="E939">
            <v>0</v>
          </cell>
          <cell r="F939">
            <v>12</v>
          </cell>
          <cell r="G939" t="str">
            <v>HCM</v>
          </cell>
        </row>
        <row r="940">
          <cell r="B940" t="str">
            <v>CFKCNVL</v>
          </cell>
          <cell r="C940" t="str">
            <v>Cửa Hàng Co.opFood KCN Vĩnh Lộc</v>
          </cell>
          <cell r="D940" t="str">
            <v>Quận Bình Tân, Tp.HCM</v>
          </cell>
          <cell r="E940">
            <v>0</v>
          </cell>
          <cell r="F940" t="str">
            <v>Bình Tân</v>
          </cell>
          <cell r="G940" t="str">
            <v>HCM</v>
          </cell>
        </row>
        <row r="941">
          <cell r="B941" t="str">
            <v>CFKDCTN</v>
          </cell>
          <cell r="C941" t="str">
            <v>Cửa Hàng Co.opFood KDC Thanh Niên</v>
          </cell>
          <cell r="D941" t="str">
            <v>Góc đường số 1 và đường số 2, Hiệp Bình Phước, Quận Thủ Đức, Tp.HCM ( Chủ nhà đang xin cấp số nhà cụ thể nên khi nào có thông tin em sẽ gửi bổ sung cho anh chị )</v>
          </cell>
          <cell r="E941">
            <v>0</v>
          </cell>
          <cell r="F941" t="str">
            <v>Thủ Đức</v>
          </cell>
          <cell r="G941" t="str">
            <v>HCM</v>
          </cell>
        </row>
        <row r="942">
          <cell r="B942" t="str">
            <v>CFKTH</v>
          </cell>
          <cell r="C942" t="str">
            <v>Cửa Hàng Co.opFood Kênh Tân Hóa</v>
          </cell>
          <cell r="D942" t="str">
            <v>Số 405-407 Kênh Tân Hóa, Phường Hòa Thạnh , Quận Tân Phú, Tp.HCM</v>
          </cell>
          <cell r="E942" t="str">
            <v>Số 405-407 Kênh Tân Hóa, Phường Hòa Thạnh , Quận Tân Phú, Tp.HCM</v>
          </cell>
          <cell r="F942" t="str">
            <v xml:space="preserve">Tân Phú </v>
          </cell>
          <cell r="G942" t="str">
            <v>HCM</v>
          </cell>
        </row>
        <row r="943">
          <cell r="B943" t="str">
            <v>CFKVC</v>
          </cell>
          <cell r="C943" t="str">
            <v>Cửa Hàng Co.opFood Kha Vạn Cân</v>
          </cell>
          <cell r="D943" t="str">
            <v>1162(4.1C) Kha Vạn Cân, P.Linh Chiểu, Thủ Đức, TPHCM</v>
          </cell>
          <cell r="E943" t="str">
            <v>1162(4.1C) Kha Vạn Cân, P.Linh Chiểu, Thủ Đức, HCM</v>
          </cell>
          <cell r="F943" t="str">
            <v>Thủ Đức</v>
          </cell>
          <cell r="G943" t="str">
            <v>HCM</v>
          </cell>
        </row>
        <row r="944">
          <cell r="B944" t="str">
            <v>CFLA26</v>
          </cell>
          <cell r="C944" t="str">
            <v>Cửa Hàng Co.opFood Liên Ấp 2-6</v>
          </cell>
          <cell r="D944" t="str">
            <v>Bình Chánh, HCM</v>
          </cell>
          <cell r="E944">
            <v>0</v>
          </cell>
          <cell r="F944" t="str">
            <v>H. Bình Chánh</v>
          </cell>
          <cell r="G944" t="str">
            <v>HCM</v>
          </cell>
        </row>
        <row r="945">
          <cell r="B945" t="str">
            <v>CFLD</v>
          </cell>
          <cell r="C945" t="str">
            <v>Cửa Hàng Co.opFood Linh Đông</v>
          </cell>
          <cell r="D945" t="str">
            <v>A03-04, CC Đạt Gia, 43 Cây Keo, Phường Tam Bình, Quận Thủ Đức, Tp.HCM</v>
          </cell>
          <cell r="E945">
            <v>0</v>
          </cell>
          <cell r="F945" t="str">
            <v>Thủ Đức</v>
          </cell>
          <cell r="G945" t="str">
            <v>HCM</v>
          </cell>
        </row>
        <row r="946">
          <cell r="B946" t="str">
            <v>CFLDC</v>
          </cell>
          <cell r="C946" t="str">
            <v>Co.opFood 249 Lương Định Của</v>
          </cell>
          <cell r="D946" t="str">
            <v>249 Lương Định Của, phường An Phú, Quận 02</v>
          </cell>
          <cell r="E946" t="str">
            <v xml:space="preserve">249 Lương Định Của, phường An Phú, Quận 02 </v>
          </cell>
          <cell r="F946">
            <v>2</v>
          </cell>
          <cell r="G946" t="str">
            <v>HCM</v>
          </cell>
        </row>
        <row r="947">
          <cell r="B947" t="str">
            <v>CFLDT</v>
          </cell>
          <cell r="C947" t="str">
            <v>Cửa Hàng Co.opFood Lê Đức Thọ 269</v>
          </cell>
          <cell r="D947" t="str">
            <v>269 Lê Đức Thọ, Phường 17, Quận Gò Vấp, TP.Hồ Chí Minh.</v>
          </cell>
          <cell r="E947">
            <v>0</v>
          </cell>
          <cell r="F947" t="str">
            <v>Gò Vấp</v>
          </cell>
          <cell r="G947" t="str">
            <v>HCM</v>
          </cell>
        </row>
        <row r="948">
          <cell r="B948" t="str">
            <v>CFLH</v>
          </cell>
          <cell r="C948" t="str">
            <v>CHI NHÁNH CÔNG TY TNHH MỘT THÀNH VIÊN THỰC PHẨM SAIGON CO.OP - CỬA HÀNG CO.OP FOOD LONG HẬU</v>
          </cell>
          <cell r="D948" t="str">
            <v>Lô A khu lưu trú, khu công nghiệp Long Hậu, Đường Long Hậu-Hiệp Phước, ấp 3, Xã Long Hậu, Huyện Cần Giuộc, Tỉnh Long An, Việt Nam</v>
          </cell>
          <cell r="E948">
            <v>0</v>
          </cell>
          <cell r="F948" t="str">
            <v>Long An</v>
          </cell>
          <cell r="G948" t="str">
            <v>Tỉnh</v>
          </cell>
        </row>
        <row r="949">
          <cell r="B949" t="str">
            <v>CFLK56</v>
          </cell>
          <cell r="C949" t="str">
            <v>Cửa Hàng Co.opFood Liên Khu 5-6</v>
          </cell>
          <cell r="D949" t="str">
            <v>16 Liên Khu 5-6 , Phường Bình Hưng Hòa B, Quận Bình Tân, TP HCM</v>
          </cell>
          <cell r="E949">
            <v>0</v>
          </cell>
          <cell r="F949" t="str">
            <v>Bình Tân</v>
          </cell>
          <cell r="G949" t="str">
            <v>HCM</v>
          </cell>
        </row>
        <row r="950">
          <cell r="B950" t="str">
            <v>CFLKD</v>
          </cell>
          <cell r="C950" t="str">
            <v>Cửa Hàng Co.opFood CC Lovera Khang Điền</v>
          </cell>
          <cell r="D950" t="str">
            <v>Bình Chánh, HCM</v>
          </cell>
          <cell r="E950">
            <v>0</v>
          </cell>
          <cell r="F950" t="str">
            <v>H. Bình Chánh</v>
          </cell>
          <cell r="G950" t="str">
            <v>HCM</v>
          </cell>
        </row>
        <row r="951">
          <cell r="B951" t="str">
            <v>CFLLQ</v>
          </cell>
          <cell r="C951" t="str">
            <v>Cửa Hàng Co.opFood Lạc Long Quân</v>
          </cell>
          <cell r="D951" t="str">
            <v>542-544 Lạc Long Quân, P.5, Q.11, HCM</v>
          </cell>
          <cell r="E951">
            <v>0</v>
          </cell>
          <cell r="F951">
            <v>11</v>
          </cell>
          <cell r="G951" t="str">
            <v>HCM</v>
          </cell>
        </row>
        <row r="952">
          <cell r="B952" t="str">
            <v>CFLQD</v>
          </cell>
          <cell r="C952" t="str">
            <v>Cửa Hàng Co.opFood Lê Quang Định</v>
          </cell>
          <cell r="D952" t="str">
            <v>483 Lê Quang Định, P7, Q.Bình Thạnh, HCM</v>
          </cell>
          <cell r="E952" t="str">
            <v>483 Lê Quang Định, P7, Q.Bình Thạnh, HCM</v>
          </cell>
          <cell r="F952" t="str">
            <v>Bình Thạnh</v>
          </cell>
          <cell r="G952" t="str">
            <v>HCM</v>
          </cell>
        </row>
        <row r="953">
          <cell r="B953" t="str">
            <v>CFLTH2</v>
          </cell>
          <cell r="C953" t="str">
            <v>Cửa Hàng Co.opFood Lê Thị Hà 2</v>
          </cell>
          <cell r="D953" t="str">
            <v>2 Lê Thị Hà, TT. Hóc Môn, Hóc Môn, Thành phố Hồ Chí Minh</v>
          </cell>
          <cell r="E953" t="str">
            <v>2 Lê Thị Hà, TT. Hóc Môn, Hóc Môn, Thành phố Hồ Chí Minh</v>
          </cell>
          <cell r="F953" t="str">
            <v>H. Hóc Môn</v>
          </cell>
          <cell r="G953" t="str">
            <v>HCM</v>
          </cell>
        </row>
        <row r="954">
          <cell r="B954" t="str">
            <v>CFLTH240</v>
          </cell>
          <cell r="C954" t="str">
            <v>Cửa Hàng Co.opFood Lê Thị Hoa 240</v>
          </cell>
          <cell r="D954" t="str">
            <v>240 Lê Thị Hoa, KP5, Phường Bình Chiểu, Quận Thủ Đức, Tp.HCM</v>
          </cell>
          <cell r="E954">
            <v>0</v>
          </cell>
          <cell r="F954" t="str">
            <v>Thủ Đức</v>
          </cell>
          <cell r="G954" t="str">
            <v>HCM</v>
          </cell>
        </row>
        <row r="955">
          <cell r="B955" t="str">
            <v>CFLTP</v>
          </cell>
          <cell r="C955" t="str">
            <v>Cửa Hàng Co.opFood Làng Tăng Phú</v>
          </cell>
          <cell r="D955" t="str">
            <v>21C Làng Tăng Phú, Tổ 4, Khu Phố 4, Phường Tăng Nhơn Phú A, Quận 9, TPHCM</v>
          </cell>
          <cell r="E955" t="str">
            <v>21C Làng Tăng Phú, Tổ 4, Khu Phố 4, Phường Tăng Nhơn Phú A, Quận 9, TPHCM</v>
          </cell>
          <cell r="F955">
            <v>9</v>
          </cell>
          <cell r="G955" t="str">
            <v>HCM</v>
          </cell>
        </row>
        <row r="956">
          <cell r="B956" t="str">
            <v>CFLTR</v>
          </cell>
          <cell r="C956" t="str">
            <v>Cửa Hàng Co.opFood Linh Trung</v>
          </cell>
          <cell r="D956" t="str">
            <v>Phường Bình Chiểu, Q.Thủ Đức</v>
          </cell>
          <cell r="E956" t="str">
            <v>KCX Linh trung 2, Phường Bình Chiểu, Q.Thủ Đức</v>
          </cell>
          <cell r="F956" t="str">
            <v>Thủ Đức</v>
          </cell>
          <cell r="G956" t="str">
            <v>HCM</v>
          </cell>
        </row>
        <row r="957">
          <cell r="B957" t="str">
            <v>CFLTRU</v>
          </cell>
          <cell r="C957" t="str">
            <v>Cửa Hàng Co.opFood Long Trường</v>
          </cell>
          <cell r="D957" t="str">
            <v>1137 Nguyễn Duy Trinh, Phường Long Trường , Quận 9, TPHCM</v>
          </cell>
          <cell r="E957">
            <v>0</v>
          </cell>
          <cell r="F957">
            <v>9</v>
          </cell>
          <cell r="G957" t="str">
            <v>HCM</v>
          </cell>
        </row>
        <row r="958">
          <cell r="B958" t="str">
            <v>CFLVB</v>
          </cell>
          <cell r="C958" t="str">
            <v>Cửa Hàng Co.opFood Lâm Văn Bền</v>
          </cell>
          <cell r="D958" t="str">
            <v>169 Lâm Văn Bền, P.Bình Thuận, Q7, HCM</v>
          </cell>
          <cell r="E958" t="str">
            <v>169 Lâm Văn Bền, P.Bình Thuận, Q7, HCM</v>
          </cell>
          <cell r="F958">
            <v>7</v>
          </cell>
          <cell r="G958" t="str">
            <v>HCM</v>
          </cell>
        </row>
        <row r="959">
          <cell r="B959" t="str">
            <v>CFLVB22</v>
          </cell>
          <cell r="C959" t="str">
            <v>Cửa Hàng Co.opFood Lâm Văn Bền 22</v>
          </cell>
          <cell r="D959" t="str">
            <v>22 Lâm Văn Bền, Phường Tân Kiểng, Quân 7, Tp.HCM</v>
          </cell>
          <cell r="E959">
            <v>0</v>
          </cell>
          <cell r="F959">
            <v>7</v>
          </cell>
          <cell r="G959" t="str">
            <v>HCM</v>
          </cell>
        </row>
        <row r="960">
          <cell r="B960" t="str">
            <v>CFLVK</v>
          </cell>
          <cell r="C960" t="str">
            <v>Cửa Hàng Co.opFood Lê Văn Khương 551</v>
          </cell>
          <cell r="D960" t="str">
            <v>551/197 – 551/199 Lê Văn Khương, KP 5, Phường Hiệp Thành, Quận 12, Tp.HCM</v>
          </cell>
          <cell r="E960">
            <v>0</v>
          </cell>
          <cell r="F960">
            <v>12</v>
          </cell>
          <cell r="G960" t="str">
            <v>HCM</v>
          </cell>
        </row>
        <row r="961">
          <cell r="B961" t="str">
            <v>CFLVL302</v>
          </cell>
          <cell r="C961" t="str">
            <v>Cửa Hàng Co.opFood Lê Văn Lương 302</v>
          </cell>
          <cell r="D961" t="str">
            <v>302 Lê Văn Lương, Phường Tân Hưng, Quận 7, TP. HCM</v>
          </cell>
          <cell r="E961">
            <v>0</v>
          </cell>
          <cell r="F961">
            <v>7</v>
          </cell>
          <cell r="G961" t="str">
            <v>HCM</v>
          </cell>
        </row>
        <row r="962">
          <cell r="B962" t="str">
            <v>CFLVL1187</v>
          </cell>
          <cell r="C962" t="str">
            <v>Cửa Hàng Co.opFood Lê Văn Lương 1187</v>
          </cell>
          <cell r="D962" t="str">
            <v>1187 Đường  Lê Văn Lương, Ấp 3, Nhà Bè, Thành phố Hồ Chí Minh</v>
          </cell>
          <cell r="E962" t="str">
            <v>59 Huỳnh Tấn Phát, Nhà Bè, Phú Xuân</v>
          </cell>
          <cell r="F962" t="str">
            <v>H. Nhà Bè</v>
          </cell>
          <cell r="G962" t="str">
            <v>HCM</v>
          </cell>
        </row>
        <row r="963">
          <cell r="B963" t="str">
            <v>CFLVS</v>
          </cell>
          <cell r="C963" t="str">
            <v>Cửa Hàng Co.opFood Lê Văn Sỹ</v>
          </cell>
          <cell r="D963" t="str">
            <v>209 Lê Văn Sỹ, P13, Q3, HCM</v>
          </cell>
          <cell r="E963" t="str">
            <v>209 Lê Văn Sỹ, P13, Q3, HCM</v>
          </cell>
          <cell r="F963">
            <v>3</v>
          </cell>
          <cell r="G963" t="str">
            <v>HCM</v>
          </cell>
        </row>
        <row r="964">
          <cell r="B964" t="str">
            <v>CFLVT</v>
          </cell>
          <cell r="C964" t="str">
            <v>Cửa Hàng Co.opFood Lê Văn Thọ</v>
          </cell>
          <cell r="D964" t="str">
            <v>80.8H Lê Văn Thọ, P.11, Q.Gò Vấp, TPHCM</v>
          </cell>
          <cell r="E964">
            <v>0</v>
          </cell>
          <cell r="F964" t="str">
            <v>Gò Vấp</v>
          </cell>
          <cell r="G964" t="str">
            <v>HCM</v>
          </cell>
        </row>
        <row r="965">
          <cell r="B965" t="str">
            <v>CFLVV</v>
          </cell>
          <cell r="C965" t="str">
            <v>Cửa Hàng Co.opFood Lê Văn Việt</v>
          </cell>
          <cell r="D965" t="str">
            <v>556 Lê Văn Việt, Phường Long Thạnh Mỹ, Q9</v>
          </cell>
          <cell r="E965">
            <v>0</v>
          </cell>
          <cell r="F965">
            <v>9</v>
          </cell>
          <cell r="G965" t="str">
            <v>HCM</v>
          </cell>
        </row>
        <row r="966">
          <cell r="B966" t="str">
            <v>CFLXO138</v>
          </cell>
          <cell r="C966" t="str">
            <v>Cửa Hàng Co.opFood Lã Xuân Oai 138</v>
          </cell>
          <cell r="D966" t="str">
            <v>138A Lã Xuân Oai, Phường Tăng Nhơn Phú A, Quận 9, Tp.HCM</v>
          </cell>
          <cell r="E966" t="str">
            <v>138A Lã Xuân Oai, Phường Tăng Nhơn Phú A, Quận 9, Tp.HCM</v>
          </cell>
          <cell r="F966">
            <v>9</v>
          </cell>
          <cell r="G966" t="str">
            <v>HCM</v>
          </cell>
        </row>
        <row r="967">
          <cell r="B967" t="str">
            <v>CFMD</v>
          </cell>
          <cell r="C967" t="str">
            <v>Cửa Hàng Co.opFood Minh Đức</v>
          </cell>
          <cell r="D967" t="str">
            <v>103 đường 154, Phường Tân Phú, Quận 9</v>
          </cell>
          <cell r="E967">
            <v>0</v>
          </cell>
          <cell r="F967">
            <v>9</v>
          </cell>
          <cell r="G967" t="str">
            <v>HCM</v>
          </cell>
        </row>
        <row r="968">
          <cell r="B968" t="str">
            <v>CFML</v>
          </cell>
          <cell r="C968" t="str">
            <v>Cửa Hàng Co.opFood Mã Lò</v>
          </cell>
          <cell r="D968" t="str">
            <v>34 Mã Lò, phường Bình Trị Đông A, Quận Bình Tân, Thành phố Hồ Chí Minh</v>
          </cell>
          <cell r="E968">
            <v>0</v>
          </cell>
          <cell r="F968" t="str">
            <v>Bình Tân</v>
          </cell>
          <cell r="G968" t="str">
            <v>HCM</v>
          </cell>
        </row>
        <row r="969">
          <cell r="B969" t="str">
            <v>CFMT126A</v>
          </cell>
          <cell r="C969" t="str">
            <v>Cửa hàng Co.op Food Man Thiện 126A</v>
          </cell>
          <cell r="D969" t="str">
            <v>A 126A Man Thiện, P. TNPA, Quận 9</v>
          </cell>
          <cell r="E969">
            <v>0</v>
          </cell>
          <cell r="F969">
            <v>9</v>
          </cell>
          <cell r="G969" t="str">
            <v>HCM</v>
          </cell>
        </row>
        <row r="970">
          <cell r="B970" t="str">
            <v>CFMT280</v>
          </cell>
          <cell r="C970" t="str">
            <v>Cửa Hàng Co.opFood Man Thiện 280</v>
          </cell>
          <cell r="D970" t="str">
            <v>280 Man Thiện , Phường Tăng Nhơn Phú A, Quận 9, TPHCM</v>
          </cell>
          <cell r="E970" t="str">
            <v>280 Man Thiện , Phường Tăng Nhơn Phú A, Quận 9, TPHCM</v>
          </cell>
          <cell r="F970">
            <v>9</v>
          </cell>
          <cell r="G970" t="str">
            <v>HCM</v>
          </cell>
        </row>
        <row r="971">
          <cell r="B971" t="str">
            <v>CFNAT699</v>
          </cell>
          <cell r="C971" t="str">
            <v>Cửa Hàng Co.opFood Nguyễn Ảnh Thủ 699</v>
          </cell>
          <cell r="D971" t="str">
            <v>699 Nguyễn Ảnh Thủ, Phường Hiệp Thành, Quận 12, Tp.HCM</v>
          </cell>
          <cell r="E971" t="str">
            <v>699 Nguyễn Ảnh Thủ, Phường Hiệp Thành, Quận 12, Tp.HCM</v>
          </cell>
          <cell r="F971">
            <v>12</v>
          </cell>
          <cell r="G971" t="str">
            <v>HCM</v>
          </cell>
        </row>
        <row r="972">
          <cell r="B972" t="str">
            <v>CFNB</v>
          </cell>
          <cell r="C972" t="str">
            <v>Cửa Hàng Co.opFood Nhà Bè</v>
          </cell>
          <cell r="D972" t="str">
            <v>Huỳnh Tấn Phát, Phú Xuân, Nhà Bè, HCM</v>
          </cell>
          <cell r="E972" t="str">
            <v>Huỳnh Tấn Phát, Phú Xuân, Nhà Bè, HCM</v>
          </cell>
          <cell r="F972" t="str">
            <v>H. Nhà Bè</v>
          </cell>
          <cell r="G972" t="str">
            <v>HCM</v>
          </cell>
        </row>
        <row r="973">
          <cell r="B973" t="str">
            <v>CFNBT</v>
          </cell>
          <cell r="C973" t="str">
            <v>Cửa Hàng Co.opFood Nguyễn Bá Tòng</v>
          </cell>
          <cell r="D973" t="str">
            <v>phường Tây Thạnh, Quận Tân Phú , Tp.HCM</v>
          </cell>
          <cell r="E973">
            <v>0</v>
          </cell>
          <cell r="F973" t="str">
            <v>Tân Phú</v>
          </cell>
          <cell r="G973" t="str">
            <v>HCM</v>
          </cell>
        </row>
        <row r="974">
          <cell r="B974" t="str">
            <v xml:space="preserve">CFNC </v>
          </cell>
          <cell r="C974" t="str">
            <v>CÔNG TY TNHH MTV NGUYỄN CỬU</v>
          </cell>
          <cell r="D974" t="str">
            <v>N9 đường 79, Phường Phước Long B, Thành phố Thủ Đức, Thành phố Hồ Chí Minh, Việt Nam</v>
          </cell>
          <cell r="E974">
            <v>0</v>
          </cell>
          <cell r="F974" t="str">
            <v>Thủ Đức</v>
          </cell>
          <cell r="G974" t="str">
            <v>HCM</v>
          </cell>
        </row>
        <row r="975">
          <cell r="B975" t="str">
            <v>CFNDT</v>
          </cell>
          <cell r="C975" t="str">
            <v>Cửa Hàng Co.opFood Nguyễn Duy Trinh</v>
          </cell>
          <cell r="D975" t="str">
            <v>605 Nguyễn Duy Trinh, phường Bình Trưng Đông, Quận 2</v>
          </cell>
          <cell r="E975" t="str">
            <v>605 Nguyễn Duy Trinh, phường Bình Trưng Đông, Quận 2, HCM</v>
          </cell>
          <cell r="F975">
            <v>2</v>
          </cell>
          <cell r="G975" t="str">
            <v>HCM</v>
          </cell>
        </row>
        <row r="976">
          <cell r="B976" t="str">
            <v>CFNDT192</v>
          </cell>
          <cell r="C976" t="str">
            <v>Cửa Hàng Co.opFood Nguyễn Duy Trinh 192</v>
          </cell>
          <cell r="D976" t="str">
            <v>192 Nguyễn Duy Trinh, Phường Bình Trưng Tây, Quận 2, HCM</v>
          </cell>
          <cell r="E976" t="str">
            <v>192 Nguyễn Duy Trinh, Phường Bình Trưng Tây, Quận 2, HCM</v>
          </cell>
          <cell r="F976">
            <v>2</v>
          </cell>
          <cell r="G976" t="str">
            <v>HCM</v>
          </cell>
        </row>
        <row r="977">
          <cell r="B977" t="str">
            <v>CFNHT11</v>
          </cell>
          <cell r="C977" t="str">
            <v>Cửa Hàng Co.opFood Nguyễn Hữu Tiến 11</v>
          </cell>
          <cell r="D977" t="str">
            <v>11 Nguyễn Hữu Tiến, Phường Tây Thạnh, Quận Tân Phú, Tp.HCM</v>
          </cell>
          <cell r="E977" t="str">
            <v>11 Nguyễn Hữu Tiến, Phường Tây Thạnh, Quận Tân Phú, Tp.HCM</v>
          </cell>
          <cell r="F977" t="str">
            <v xml:space="preserve">Tân Phú </v>
          </cell>
          <cell r="G977" t="str">
            <v>HCM</v>
          </cell>
        </row>
        <row r="978">
          <cell r="B978" t="str">
            <v>CFNK</v>
          </cell>
          <cell r="C978" t="str">
            <v>Cửa Hàng Co.opFood Nguyễn Kiệm</v>
          </cell>
          <cell r="D978" t="str">
            <v>556 Nguyễn Kiệm, Phường 4, Quận Phú Nhuận, Tp. HCM</v>
          </cell>
          <cell r="E978">
            <v>0</v>
          </cell>
          <cell r="F978" t="str">
            <v>Phú Nhuận</v>
          </cell>
          <cell r="G978" t="str">
            <v>HCM</v>
          </cell>
        </row>
        <row r="979">
          <cell r="B979" t="str">
            <v>CFNO</v>
          </cell>
          <cell r="C979" t="str">
            <v>Cửa Hàng Co.opFood Nguyễn Oanh</v>
          </cell>
          <cell r="D979" t="str">
            <v>390 Nguyễn Oanh, Phường 6, Gò Vấp, Thành phố Hồ Chí Minh</v>
          </cell>
          <cell r="E979" t="str">
            <v>390 Nguyễn Oanh, Phường 6, Gò Vấp, Thành phố Hồ Chí Minh</v>
          </cell>
          <cell r="F979" t="str">
            <v>Gò Vấp</v>
          </cell>
          <cell r="G979" t="str">
            <v>HCM</v>
          </cell>
        </row>
        <row r="980">
          <cell r="B980" t="str">
            <v>CFNQPQ</v>
          </cell>
          <cell r="C980" t="str">
            <v>Cửa Hàng Co.opFood Nhượng Quyền Phố Quang</v>
          </cell>
          <cell r="D980" t="str">
            <v>110 Phổ Quang, phường 9, quận Phú Nhuận, HCM</v>
          </cell>
          <cell r="E980" t="str">
            <v>110 Phổ Quang, phường 9, quận Phú Nhuận, HCM</v>
          </cell>
          <cell r="F980" t="str">
            <v>Phú Nhuận</v>
          </cell>
          <cell r="G980" t="str">
            <v>HCM</v>
          </cell>
        </row>
        <row r="981">
          <cell r="B981" t="str">
            <v>CFNT1</v>
          </cell>
          <cell r="C981" t="str">
            <v>Cửa Hàng Co.opFood Nguyễn Thông 1</v>
          </cell>
          <cell r="D981" t="str">
            <v>Số 1 Nguyễn Thông, phường 9, Quận 3, TP.Hồ Chí Minh.</v>
          </cell>
          <cell r="E981" t="str">
            <v>Số 1 Nguyễn Thông, phường 9, Quận 3, TP.Hồ Chí Minh</v>
          </cell>
          <cell r="F981">
            <v>3</v>
          </cell>
          <cell r="G981" t="str">
            <v>HCM</v>
          </cell>
        </row>
        <row r="982">
          <cell r="B982" t="str">
            <v>CFNTB</v>
          </cell>
          <cell r="C982" t="str">
            <v>Cửa Hàng Co.opFood Nguyễn Thị Búp 101M</v>
          </cell>
          <cell r="D982" t="str">
            <v>101M Nguyễn Thị Búp, Khu Phố 3, Phường Hiệp Thành, Quận 12, TP.Hồ Chí Minh.</v>
          </cell>
          <cell r="E982">
            <v>0</v>
          </cell>
          <cell r="F982">
            <v>12</v>
          </cell>
          <cell r="G982" t="str">
            <v>HCM</v>
          </cell>
        </row>
        <row r="983">
          <cell r="B983" t="str">
            <v>CFNTB349</v>
          </cell>
          <cell r="C983" t="str">
            <v>Cửa hàng Co.opFood Nguyễn Thái Bình 349</v>
          </cell>
          <cell r="D983" t="str">
            <v>349 Nguyễn Thái Bình, Phường 12, Quận Tân Bình, Tp.HCM</v>
          </cell>
          <cell r="E983" t="str">
            <v>349 Nguyễn Thái Bình, Phường 12, Quận Tân Bình, Tp.HCM</v>
          </cell>
          <cell r="F983" t="str">
            <v>Tân Bình</v>
          </cell>
          <cell r="G983" t="str">
            <v>HCM</v>
          </cell>
        </row>
        <row r="984">
          <cell r="B984" t="str">
            <v>CFNTD367</v>
          </cell>
          <cell r="C984" t="str">
            <v>Cửa Hàng Co.opFood  Nguyễn Thị Đặng 367</v>
          </cell>
          <cell r="D984" t="str">
            <v>367 Nguyễn Thị Đặng, Khu phố 4, Phường Tân Thới Hiệp, Quận 12, Tp.HCM</v>
          </cell>
          <cell r="E984">
            <v>0</v>
          </cell>
          <cell r="F984">
            <v>12</v>
          </cell>
          <cell r="G984" t="str">
            <v>HCM</v>
          </cell>
        </row>
        <row r="985">
          <cell r="B985" t="str">
            <v>CFNTS</v>
          </cell>
          <cell r="C985" t="str">
            <v>Cửa Hàng Co.opFood 306 Nguyễn Thái Sơn</v>
          </cell>
          <cell r="D985" t="str">
            <v>306 Nguyễn Thái Sơn, Phường 5, Quận Gò Vấp, HCM</v>
          </cell>
          <cell r="E985" t="str">
            <v>306 Nguyễn Thái Sơn, Phường 5, Quận Gò Vấp, HCM</v>
          </cell>
          <cell r="F985" t="str">
            <v>Gò Vấp</v>
          </cell>
          <cell r="G985" t="str">
            <v>HCM</v>
          </cell>
        </row>
        <row r="986">
          <cell r="B986" t="str">
            <v>CFNTS153</v>
          </cell>
          <cell r="C986" t="str">
            <v>Cửa Hàng Co.opFood Nguyễn Thị Sóc 153</v>
          </cell>
          <cell r="D986" t="str">
            <v>153 Nguyễn Thị Sóc, Ấp Bắc Lân, Xã Bà Điểm, Huyện Hóc Môn, Tp.HCM</v>
          </cell>
          <cell r="E986" t="str">
            <v>153 Nguyễn Thị Sóc, Ấp Bắc Lân, Xã Bà Điểm, Huyện Hóc Môn, Tp.HCM</v>
          </cell>
          <cell r="F986" t="str">
            <v>H. Hóc Môn</v>
          </cell>
          <cell r="G986" t="str">
            <v>HCM</v>
          </cell>
        </row>
        <row r="987">
          <cell r="B987" t="str">
            <v>CFNVD</v>
          </cell>
          <cell r="C987" t="str">
            <v>Cửa Hàng Co.opFood Nguyễn Văn Đậu 137</v>
          </cell>
          <cell r="D987" t="str">
            <v>137 Nguyễn Văn Đậu, Phường 5, Quận Bình Thạnh, TP. HCM</v>
          </cell>
          <cell r="E987">
            <v>0</v>
          </cell>
          <cell r="F987" t="str">
            <v>Bình Thạnh</v>
          </cell>
          <cell r="G987" t="str">
            <v>HCM</v>
          </cell>
        </row>
        <row r="988">
          <cell r="B988" t="str">
            <v>CFNVK</v>
          </cell>
          <cell r="C988" t="str">
            <v>Cửa Hàng Co.opFood Nguyễn Văn Khạ 198</v>
          </cell>
          <cell r="D988" t="str">
            <v>198 Nguyễn Văn Khạ, KP8, Thị Trấn Củ Chi, Huyện Củ Chi, Tp.HCM</v>
          </cell>
          <cell r="E988">
            <v>0</v>
          </cell>
          <cell r="F988" t="str">
            <v>H. Củ Chi</v>
          </cell>
          <cell r="G988" t="str">
            <v>HCM</v>
          </cell>
        </row>
        <row r="989">
          <cell r="B989" t="str">
            <v>CFNVQ</v>
          </cell>
          <cell r="C989" t="str">
            <v>Cửa Hàng Co.opFood Nguyễn Văn Quá</v>
          </cell>
          <cell r="D989" t="str">
            <v>345 Nguyễn Văn Quá, Q.12, HCM</v>
          </cell>
          <cell r="E989">
            <v>0</v>
          </cell>
          <cell r="F989">
            <v>12</v>
          </cell>
          <cell r="G989" t="str">
            <v>HCM</v>
          </cell>
        </row>
        <row r="990">
          <cell r="B990" t="str">
            <v>CFNVT</v>
          </cell>
          <cell r="C990" t="str">
            <v>Cửa Hàng Co.opFood Nguyễn Văn Tăng</v>
          </cell>
          <cell r="D990" t="str">
            <v>437 Nguyễn Văn Tăng, P. Long Thạnh Mỹ, Q.9</v>
          </cell>
          <cell r="E990" t="str">
            <v>437 Nguyễn Văn Tăng, P. Long Thạnh Mỹ, Q.9, HCM</v>
          </cell>
          <cell r="F990">
            <v>9</v>
          </cell>
          <cell r="G990" t="str">
            <v>HCM</v>
          </cell>
        </row>
        <row r="991">
          <cell r="B991" t="str">
            <v>CFNVTA</v>
          </cell>
          <cell r="C991" t="str">
            <v>Cửa Hàng Co.opFood Nguyễn Văn Tạo</v>
          </cell>
          <cell r="D991" t="str">
            <v>102/5 Đường Nguyễn Văn Tạo, Ấp 1, Xã Hiệp Phước, Huyện Nhà Bè, HCM</v>
          </cell>
          <cell r="E991" t="str">
            <v>102/5 Đường Nguyễn Văn Tạo, Ấp 1, Xã Hiệp Phước, Huyện Nhà Bè, HCM</v>
          </cell>
          <cell r="F991" t="str">
            <v>H. Nhà Bè</v>
          </cell>
          <cell r="G991" t="str">
            <v>HCM</v>
          </cell>
        </row>
        <row r="992">
          <cell r="B992" t="str">
            <v>CFNVTI</v>
          </cell>
          <cell r="C992" t="str">
            <v>Cửa hàng Co.op Food BH Nguyễn Văn Tiên</v>
          </cell>
          <cell r="D992" t="str">
            <v>27 Nguyễn Văn Tiên, Phường Tân Phong, Tp.Biên Hòa, Tỉnh Đồng Nai</v>
          </cell>
          <cell r="E992">
            <v>0</v>
          </cell>
          <cell r="F992" t="str">
            <v>Đồng Nai</v>
          </cell>
          <cell r="G992" t="str">
            <v>HCM</v>
          </cell>
        </row>
        <row r="993">
          <cell r="B993" t="str">
            <v>CFNX</v>
          </cell>
          <cell r="C993" t="str">
            <v>Cửa Hàng Co.opFood Nguyễn Xí 247</v>
          </cell>
          <cell r="D993" t="str">
            <v>247A Nguyễn Xí, Phường 13, Quận Bình Thạnh, Tp.HCM</v>
          </cell>
          <cell r="E993">
            <v>0</v>
          </cell>
          <cell r="F993" t="str">
            <v>Bình Thạnh</v>
          </cell>
          <cell r="G993" t="str">
            <v>HCM</v>
          </cell>
        </row>
        <row r="994">
          <cell r="B994" t="str">
            <v>CFP</v>
          </cell>
          <cell r="C994" t="str">
            <v>Cửa Hàng Co.opFood Pasteur</v>
          </cell>
          <cell r="D994" t="str">
            <v>95 Pasteur Q.1, HCM</v>
          </cell>
          <cell r="E994" t="str">
            <v>95 Pasteur Q.1, HCM</v>
          </cell>
          <cell r="F994">
            <v>1</v>
          </cell>
          <cell r="G994" t="str">
            <v>HCM</v>
          </cell>
        </row>
        <row r="995">
          <cell r="B995" t="str">
            <v>CFPD</v>
          </cell>
          <cell r="C995" t="str">
            <v>Cửa Hàng Co.opFood Phú Định</v>
          </cell>
          <cell r="D995" t="str">
            <v>Q8, HCM</v>
          </cell>
          <cell r="E995">
            <v>0</v>
          </cell>
          <cell r="F995">
            <v>8</v>
          </cell>
          <cell r="G995" t="str">
            <v>HCM</v>
          </cell>
        </row>
        <row r="996">
          <cell r="B996" t="str">
            <v>CFPH</v>
          </cell>
          <cell r="C996" t="str">
            <v>Cửa Hàng Co.opFood Phú Hữu</v>
          </cell>
          <cell r="D996" t="str">
            <v>828A Nguyễn Duy Trinh, Phường Phú Hữu, Quận 9, Tp. HCM</v>
          </cell>
          <cell r="E996">
            <v>0</v>
          </cell>
          <cell r="F996">
            <v>9</v>
          </cell>
          <cell r="G996" t="str">
            <v>HCM</v>
          </cell>
        </row>
        <row r="997">
          <cell r="B997" t="str">
            <v>CFPHA</v>
          </cell>
          <cell r="C997" t="str">
            <v>Cửa Hàng Co.opFood CC Phú Hoàng Anh</v>
          </cell>
          <cell r="D997" t="str">
            <v>Nhà Bè, HCM</v>
          </cell>
          <cell r="E997">
            <v>0</v>
          </cell>
          <cell r="F997" t="str">
            <v xml:space="preserve">H. Nhà Bè </v>
          </cell>
          <cell r="G997" t="str">
            <v>HCM</v>
          </cell>
        </row>
        <row r="998">
          <cell r="B998" t="str">
            <v>CFPHL</v>
          </cell>
          <cell r="C998" t="str">
            <v>Cửa Hàng Co.opFood CC Belleza</v>
          </cell>
          <cell r="D998" t="str">
            <v>D1-14 Dự án Belleza tại Phạm Hữu Lầu, Phường Phú Mỹ, Quận 7, Tp.HCM</v>
          </cell>
          <cell r="E998">
            <v>0</v>
          </cell>
          <cell r="F998">
            <v>7</v>
          </cell>
          <cell r="G998" t="str">
            <v>HCM</v>
          </cell>
        </row>
        <row r="999">
          <cell r="B999" t="str">
            <v>CFPK</v>
          </cell>
          <cell r="C999" t="str">
            <v>Cửa Hàng Co.opFood Phước Kiển</v>
          </cell>
          <cell r="D999" t="str">
            <v>59 Huỳnh Tấn Phát, Nhà Bè, Phú Xuân</v>
          </cell>
          <cell r="E999" t="str">
            <v>59 Huỳnh Tấn Phát, Nhà Bè, Phú Xuân</v>
          </cell>
          <cell r="F999" t="str">
            <v>H. Nhà Bè</v>
          </cell>
          <cell r="G999" t="str">
            <v>HCM</v>
          </cell>
        </row>
        <row r="1000">
          <cell r="B1000" t="str">
            <v>CFPL</v>
          </cell>
          <cell r="C1000" t="str">
            <v>Cửa Hàng Co.opFood Phú Lợi</v>
          </cell>
          <cell r="D1000" t="str">
            <v>3419C Phạm Thế Hiển, P7,Quận 8, TPHCM</v>
          </cell>
          <cell r="E1000" t="str">
            <v>3419C Phạm Thế Hiển, P7,Quận 8, HCM</v>
          </cell>
          <cell r="F1000">
            <v>8</v>
          </cell>
          <cell r="G1000" t="str">
            <v>HCM</v>
          </cell>
        </row>
        <row r="1001">
          <cell r="B1001" t="str">
            <v>CFPNT11</v>
          </cell>
          <cell r="C1001" t="str">
            <v>Cửa Hàng Co.opFood Phạm Nhữ Tăng 11</v>
          </cell>
          <cell r="D1001" t="str">
            <v>11-13 Phạm Nhữ Tăng, Phường 4, Quận 8, TP.Hồ Chí Minh</v>
          </cell>
          <cell r="E1001">
            <v>0</v>
          </cell>
          <cell r="F1001">
            <v>8</v>
          </cell>
          <cell r="G1001" t="str">
            <v>HCM</v>
          </cell>
        </row>
        <row r="1002">
          <cell r="B1002" t="str">
            <v>CFPTH</v>
          </cell>
          <cell r="C1002" t="str">
            <v>Cửa Hàng Co.opFood Phạm Thế Hiển</v>
          </cell>
          <cell r="D1002" t="str">
            <v>1802 Phạm Thế Hiển, Quận 8, HCM</v>
          </cell>
          <cell r="E1002" t="str">
            <v>1802 Phạm Thế Hiển, Quận 8, HCM</v>
          </cell>
          <cell r="F1002">
            <v>8</v>
          </cell>
          <cell r="G1002" t="str">
            <v>HCM</v>
          </cell>
        </row>
        <row r="1003">
          <cell r="B1003" t="str">
            <v>CFPTH2649</v>
          </cell>
          <cell r="C1003" t="str">
            <v>Cửa Hàng Co.opFood Phạm Thế Hiển 2649</v>
          </cell>
          <cell r="D1003" t="str">
            <v>2649 Phạm Thế Hiển, Phường 7, Quận 8</v>
          </cell>
          <cell r="E1003">
            <v>0</v>
          </cell>
          <cell r="F1003">
            <v>8</v>
          </cell>
          <cell r="G1003" t="str">
            <v>HCM</v>
          </cell>
        </row>
        <row r="1004">
          <cell r="B1004" t="str">
            <v>CFPVB</v>
          </cell>
          <cell r="C1004" t="str">
            <v>Cửa Hàng Co.opFood Phạm Văn Bạch</v>
          </cell>
          <cell r="D1004" t="str">
            <v>701 Phạm Văn Bạch, Phường 12, Quận Gò Vấp, TP.HCM</v>
          </cell>
          <cell r="E1004">
            <v>0</v>
          </cell>
          <cell r="F1004" t="str">
            <v>Gò Vấp</v>
          </cell>
          <cell r="G1004" t="str">
            <v>HCM</v>
          </cell>
        </row>
        <row r="1005">
          <cell r="B1005" t="str">
            <v>CFPVH285</v>
          </cell>
          <cell r="C1005" t="str">
            <v>Cửa Hàng Co.opFood Phan Văn Hớn 285</v>
          </cell>
          <cell r="D1005" t="str">
            <v>285 Đường Phan Văn Hớn, Phường Tân Thới Nhất, Quận 12, Tp.HCM</v>
          </cell>
          <cell r="E1005" t="str">
            <v>285 Đường Phan Văn Hớn, Phường Tân Thới Nhất, Quận 12, Tp.HCM</v>
          </cell>
          <cell r="F1005">
            <v>12</v>
          </cell>
          <cell r="G1005" t="str">
            <v>HCM</v>
          </cell>
        </row>
        <row r="1006">
          <cell r="B1006" t="str">
            <v>CFPVH91</v>
          </cell>
          <cell r="C1006" t="str">
            <v>Cửa Hàng Co.opFood Phạm Văn Hai 91</v>
          </cell>
          <cell r="D1006" t="str">
            <v>91 Phạm Văn Hai, Phường 3, Quận Tân Bình, Tp.HCM</v>
          </cell>
          <cell r="E1006" t="str">
            <v>91 Phạm Văn Hai, Phường 3, Quận Tân Bình, Tp.HCM</v>
          </cell>
          <cell r="F1006" t="str">
            <v>Tân Bình</v>
          </cell>
          <cell r="G1006" t="str">
            <v>HCM</v>
          </cell>
        </row>
        <row r="1007">
          <cell r="B1007" t="str">
            <v>CFPVT</v>
          </cell>
          <cell r="C1007" t="str">
            <v>Cửa Hàng Co.opFood Phan Văn Trị</v>
          </cell>
          <cell r="D1007" t="str">
            <v>Lô B cc  Phan Văn Trị , P10, Q5, HCM</v>
          </cell>
          <cell r="E1007" t="str">
            <v>Lô B cc  Phan Văn Trị , P10, Q5, HCM</v>
          </cell>
          <cell r="F1007">
            <v>10</v>
          </cell>
          <cell r="G1007" t="str">
            <v>HCM</v>
          </cell>
        </row>
        <row r="1008">
          <cell r="B1008" t="str">
            <v>CFPX</v>
          </cell>
          <cell r="C1008" t="str">
            <v>Cửa Hàng Co.opFood Phú Xuân</v>
          </cell>
          <cell r="D1008" t="str">
            <v>59 Huỳnh Tấn Phát, Nhà Bè, Phú Xuân</v>
          </cell>
          <cell r="E1008" t="str">
            <v>59 Huỳnh Tấn Phát, Nhà Bè, Phú Xuân</v>
          </cell>
          <cell r="F1008" t="str">
            <v>H. Nhà Bè</v>
          </cell>
          <cell r="G1008" t="str">
            <v>HCM</v>
          </cell>
        </row>
        <row r="1009">
          <cell r="B1009" t="str">
            <v>CFPXL37</v>
          </cell>
          <cell r="C1009" t="str">
            <v>Cửa Hàng Co.opFood Phan Xích Long 37</v>
          </cell>
          <cell r="D1009" t="str">
            <v>37C Phan Xích Long, P.3,  Quận Phú Nhuận, TP. HCM</v>
          </cell>
          <cell r="E1009" t="str">
            <v>37C Phan Xích Long, P.3,  Quận Phú Nhuận, TP. HCM</v>
          </cell>
          <cell r="F1009" t="str">
            <v>Phú Nhuận</v>
          </cell>
          <cell r="G1009" t="str">
            <v>HCM</v>
          </cell>
        </row>
        <row r="1010">
          <cell r="B1010" t="str">
            <v>CFQDB</v>
          </cell>
          <cell r="C1010" t="str">
            <v>Cửa Hàng Co.opFood Quách Đình Bảo</v>
          </cell>
          <cell r="D1010" t="str">
            <v>37 Quách Đình Bảo, Phường Phú Thạnh, Quận Tân Phú, Thành phố Hồ Chí Minh</v>
          </cell>
          <cell r="E1010">
            <v>0</v>
          </cell>
          <cell r="F1010" t="str">
            <v>Tân Phú</v>
          </cell>
          <cell r="G1010" t="str">
            <v>HCM</v>
          </cell>
        </row>
        <row r="1011">
          <cell r="B1011" t="str">
            <v>CFQL22</v>
          </cell>
          <cell r="C1011" t="str">
            <v>Cửa Hàng Co.opFood Quốc Lộ 22-726</v>
          </cell>
          <cell r="D1011" t="str">
            <v>726 Quốc Lộ 22 , TT. Củ Chi,  Huyện Củ Chi, TP. HCM</v>
          </cell>
          <cell r="E1011" t="str">
            <v>726 Quốc Lộ 22 , TT. Củ Chi,  Huyện Củ Chi, TP. HCM</v>
          </cell>
          <cell r="F1011" t="str">
            <v>H. Củ Chi</v>
          </cell>
          <cell r="G1011" t="str">
            <v>HCM</v>
          </cell>
        </row>
        <row r="1012">
          <cell r="B1012" t="str">
            <v>CFQT</v>
          </cell>
          <cell r="C1012" t="str">
            <v>Cửa Hàng Co.opFood Quang Trung</v>
          </cell>
          <cell r="D1012" t="str">
            <v>1110 Quang Trung, Phường 8, Gò Vấp, Thành phố Hồ Chí Minh</v>
          </cell>
          <cell r="E1012" t="str">
            <v>1110 Quang Trung, Phường 8, Gò Vấp, Thành phố Hồ Chí Minh</v>
          </cell>
          <cell r="F1012" t="str">
            <v>Gò Vấp</v>
          </cell>
          <cell r="G1012" t="str">
            <v>HCM</v>
          </cell>
        </row>
        <row r="1013">
          <cell r="B1013" t="str">
            <v>CFRM</v>
          </cell>
          <cell r="C1013" t="str">
            <v>CÔNG TY TNHH MỘT THÀNH VIÊN SÀI GÒN CO.OP RẠCH MIỄU</v>
          </cell>
          <cell r="D1013" t="str">
            <v>48 Hoa Sứ, Phường 07, Quận Phú Nhuận, Thành phố Hồ Chí Minh, Việt Nam</v>
          </cell>
          <cell r="E1013">
            <v>0</v>
          </cell>
          <cell r="F1013" t="str">
            <v>Phú Nhuận</v>
          </cell>
          <cell r="G1013" t="str">
            <v>HCM</v>
          </cell>
        </row>
        <row r="1014">
          <cell r="B1014" t="str">
            <v>CFS</v>
          </cell>
          <cell r="C1014" t="str">
            <v>Cửa Hàng Co.opFood Savimex</v>
          </cell>
          <cell r="D1014" t="str">
            <v>92A30, Khu dân cư Savimex, KP3, Phường Phú Thuận, Quận 7, Tp.HCM</v>
          </cell>
          <cell r="E1014">
            <v>0</v>
          </cell>
          <cell r="F1014">
            <v>7</v>
          </cell>
          <cell r="G1014" t="str">
            <v>HCM</v>
          </cell>
        </row>
        <row r="1015">
          <cell r="B1015" t="str">
            <v>CFSK1</v>
          </cell>
          <cell r="C1015" t="str">
            <v>Cửa Hàng Co.opFood Sơn Kỳ 1</v>
          </cell>
          <cell r="D1015" t="str">
            <v>01 Đường DC8, Phường Sơn Kỳ, Quận Tân Phú, Tp.HCM</v>
          </cell>
          <cell r="E1015">
            <v>0</v>
          </cell>
          <cell r="F1015" t="str">
            <v>Tân Phú</v>
          </cell>
          <cell r="G1015" t="str">
            <v>HCM</v>
          </cell>
        </row>
        <row r="1016">
          <cell r="B1016" t="str">
            <v>CFSN</v>
          </cell>
          <cell r="C1016" t="str">
            <v>CHI NHÁNH CÔNG TY TNHH MTV SONG NGỌC</v>
          </cell>
          <cell r="D1016" t="str">
            <v>26 - 28 Đường số 10, KDC Bình Hưng, ấp 2, Xã Bình Hưng, Huyện Bình Chánh, Thành phố Hồ Chí Minh, Việt Nam</v>
          </cell>
          <cell r="E1016">
            <v>0</v>
          </cell>
          <cell r="F1016" t="str">
            <v>H. Bình Chánh</v>
          </cell>
          <cell r="G1016" t="str">
            <v>HCM</v>
          </cell>
        </row>
        <row r="1017">
          <cell r="B1017" t="str">
            <v>CFST</v>
          </cell>
          <cell r="C1017" t="str">
            <v>Cửa Hàng Co.opFood Saigon Town</v>
          </cell>
          <cell r="D1017" t="str">
            <v>Cao ốc Saigon Town số 83.16 Thoại Ngọc Hầu , Hòa Thạnh , Tân Phú , HCM</v>
          </cell>
          <cell r="E1017" t="str">
            <v>Cao ốc Saigon Town số 83.16 Thoại Ngọc Hầu , Hòa Thạnh , Tân Phú , HCM</v>
          </cell>
          <cell r="F1017" t="str">
            <v>Tân Phú</v>
          </cell>
          <cell r="G1017" t="str">
            <v>HCM</v>
          </cell>
        </row>
        <row r="1018">
          <cell r="B1018" t="str">
            <v>CFTB</v>
          </cell>
          <cell r="C1018" t="str">
            <v>Cửa hàng Co.opFood Tam Bình</v>
          </cell>
          <cell r="D1018" t="str">
            <v>603 Tỉnh Lộ 43 , Phường Tam Bình , Quận Thủ Đức , TPHCM</v>
          </cell>
          <cell r="E1018" t="str">
            <v>603 Tỉnh Lộ 43 , Phường Tam Bình , Quận Thủ Đức , TPHCM</v>
          </cell>
          <cell r="F1018" t="str">
            <v>Thủ Đức</v>
          </cell>
          <cell r="G1018" t="str">
            <v>HCM</v>
          </cell>
        </row>
        <row r="1019">
          <cell r="B1019" t="str">
            <v>CFTCC</v>
          </cell>
          <cell r="C1019" t="str">
            <v>Cửa Hàng Co.opFood Trần Chánh Chiếu</v>
          </cell>
          <cell r="D1019" t="str">
            <v>113 Trần Chánh Chiếu, P14, Q5, HCM</v>
          </cell>
          <cell r="E1019" t="str">
            <v>113 Trần Chaựnh Chieỏu, P14, Q5, HCM</v>
          </cell>
          <cell r="F1019">
            <v>5</v>
          </cell>
          <cell r="G1019" t="str">
            <v>HCM</v>
          </cell>
        </row>
        <row r="1020">
          <cell r="B1020" t="str">
            <v>CFTCD</v>
          </cell>
          <cell r="C1020" t="str">
            <v>Cửa Hàng Co.opFood Trương Công Định</v>
          </cell>
          <cell r="D1020" t="str">
            <v>33 Trương Công Định, P14, Q.Tân Bình,TP HCM</v>
          </cell>
          <cell r="E1020" t="str">
            <v>33 Trương Công Định, P14, Q.Tân Bình,TP HCM</v>
          </cell>
          <cell r="F1020" t="str">
            <v>Tân Bình</v>
          </cell>
          <cell r="G1020" t="str">
            <v>HCM</v>
          </cell>
        </row>
        <row r="1021">
          <cell r="B1021" t="str">
            <v>CFTD</v>
          </cell>
          <cell r="C1021" t="str">
            <v>Cửa Hàng Co.opFood Tôn Đản</v>
          </cell>
          <cell r="D1021" t="str">
            <v>167 Tôn Đản, Phường 14, Quận 4, Tp.HCM</v>
          </cell>
          <cell r="E1021" t="str">
            <v>167 Tôn Đản, Phường 14, Quận 4, Tp.HCM</v>
          </cell>
          <cell r="F1021">
            <v>4</v>
          </cell>
          <cell r="G1021" t="str">
            <v>HCM</v>
          </cell>
        </row>
        <row r="1022">
          <cell r="B1022" t="str">
            <v>CFTDA</v>
          </cell>
          <cell r="C1022" t="str">
            <v>Cửa Hàng Co.opFood Thanh Đa</v>
          </cell>
          <cell r="D1022" t="str">
            <v>49-50 đường số 1, P26, Q.Bình Thạnh</v>
          </cell>
          <cell r="E1022">
            <v>0</v>
          </cell>
          <cell r="F1022" t="str">
            <v>Bình Thạnh</v>
          </cell>
          <cell r="G1022" t="str">
            <v>HCM</v>
          </cell>
        </row>
        <row r="1023">
          <cell r="B1023" t="str">
            <v>CFTDH</v>
          </cell>
          <cell r="C1023" t="str">
            <v>Cửa Hàng Co.opFood Trương Đình Hội</v>
          </cell>
          <cell r="D1023" t="str">
            <v>45 Trương Đình Hội , phường 16, Quận 8, Tp.HCM</v>
          </cell>
          <cell r="E1023">
            <v>0</v>
          </cell>
          <cell r="F1023">
            <v>8</v>
          </cell>
          <cell r="G1023" t="str">
            <v>HCM</v>
          </cell>
        </row>
        <row r="1024">
          <cell r="B1024" t="str">
            <v>CFTDI</v>
          </cell>
          <cell r="C1024" t="str">
            <v>Cửa Hàng Co.opFood Thảo Điền</v>
          </cell>
          <cell r="D1024" t="str">
            <v>Số 37 Đường số 47, P. Phú Thuận, Quận 2, Thành phố Hồ Chí Minh</v>
          </cell>
          <cell r="E1024" t="str">
            <v>Số 37 Đường số 47, P. Phú Thuận, Quận 2, Thành phố Hồ Chí Minh</v>
          </cell>
          <cell r="F1024">
            <v>2</v>
          </cell>
          <cell r="G1024" t="str">
            <v>HCM</v>
          </cell>
        </row>
        <row r="1025">
          <cell r="B1025" t="str">
            <v>CFTGM</v>
          </cell>
          <cell r="C1025" t="str">
            <v>Cửa Hàng Co.opFood The Garden Mall</v>
          </cell>
          <cell r="D1025" t="str">
            <v>190 Hồng Bàng, Phường 15, Quận 5, Thành phố Hồ Chí Minh</v>
          </cell>
          <cell r="E1025">
            <v>0</v>
          </cell>
          <cell r="F1025">
            <v>5</v>
          </cell>
          <cell r="G1025" t="str">
            <v>HCM</v>
          </cell>
        </row>
        <row r="1026">
          <cell r="B1026" t="str">
            <v>CFTH262</v>
          </cell>
          <cell r="C1026" t="str">
            <v>Cửa Hàng Co.opFood Tân Hương 262</v>
          </cell>
          <cell r="D1026" t="str">
            <v>262 Tân Hương, P.Tân Quý, Q.Tân Phú, HCM</v>
          </cell>
          <cell r="E1026" t="str">
            <v>262 Tân Hương, P.Tân Quý, Q.Tân Phú, HCM</v>
          </cell>
          <cell r="F1026" t="str">
            <v>Tân Phú</v>
          </cell>
          <cell r="G1026" t="str">
            <v>HCM</v>
          </cell>
        </row>
        <row r="1027">
          <cell r="B1027" t="str">
            <v>CFTH64</v>
          </cell>
          <cell r="C1027" t="str">
            <v>Cửa Hàng Co.opFood Tam Hà 64</v>
          </cell>
          <cell r="D1027" t="str">
            <v>64 Tam Hà, Khu Phố 3, Phường Tam Phú, Quận Thủ Đức, Tp.HCM</v>
          </cell>
          <cell r="E1027" t="str">
            <v>64 Tam Hà, Khu Phố 3, Phường Tam Phú, Quận Thủ Đức, Tp.HCM</v>
          </cell>
          <cell r="F1027" t="str">
            <v>Thủ Đức</v>
          </cell>
          <cell r="G1027" t="str">
            <v>HCM</v>
          </cell>
        </row>
        <row r="1028">
          <cell r="B1028" t="str">
            <v>CFTL15</v>
          </cell>
          <cell r="C1028" t="str">
            <v>Cửa Hàng Co.opFood Tỉnh Lộ 15-1031</v>
          </cell>
          <cell r="D1028" t="str">
            <v>1031 Tỉnh Lộ 15, An Nhơn Tây, Củ Chi, TPHCM</v>
          </cell>
          <cell r="E1028">
            <v>0</v>
          </cell>
          <cell r="F1028" t="str">
            <v>H. Củ Chi</v>
          </cell>
          <cell r="G1028" t="str">
            <v>HCM</v>
          </cell>
        </row>
        <row r="1029">
          <cell r="B1029" t="str">
            <v>CFTL15275</v>
          </cell>
          <cell r="C1029" t="str">
            <v>Cửa Hàng Co.opFood Tỉnh Lộ 15-275</v>
          </cell>
          <cell r="D1029" t="str">
            <v>275 Tỉnh Lộ 15, Ấp 9, Xã Tân Thạnh Đông, Huyện Củ Chi, Tp. HCM</v>
          </cell>
          <cell r="E1029">
            <v>0</v>
          </cell>
          <cell r="F1029" t="str">
            <v>H. Củ Chi</v>
          </cell>
          <cell r="G1029" t="str">
            <v>HCM</v>
          </cell>
        </row>
        <row r="1030">
          <cell r="B1030" t="str">
            <v>CFTL17</v>
          </cell>
          <cell r="C1030" t="str">
            <v>Cửa Hàng Co.opFood Thạnh Lộc 17</v>
          </cell>
          <cell r="D1030" t="str">
            <v>17-17A-17B-17C Thạnh Lộc 29, Phường Thạnh Lộc, Quận 12, Tp.HCM</v>
          </cell>
          <cell r="E1030">
            <v>0</v>
          </cell>
          <cell r="F1030">
            <v>12</v>
          </cell>
          <cell r="G1030" t="str">
            <v>HCM</v>
          </cell>
        </row>
        <row r="1031">
          <cell r="B1031" t="str">
            <v>CFTL31</v>
          </cell>
          <cell r="C1031" t="str">
            <v>Cửa Hàng Co.opFood Thăng Long 31</v>
          </cell>
          <cell r="D1031" t="str">
            <v>31 Thăng Long , Phường 4 , Quận Tân Bình, Tp.HCM</v>
          </cell>
          <cell r="E1031">
            <v>0</v>
          </cell>
          <cell r="F1031" t="str">
            <v>Tân Bình</v>
          </cell>
          <cell r="G1031" t="str">
            <v>HCM</v>
          </cell>
        </row>
        <row r="1032">
          <cell r="B1032" t="str">
            <v>CFTL43</v>
          </cell>
          <cell r="C1032" t="str">
            <v>Cửa Hàng Co.opFood Tỉnh Lộ 43</v>
          </cell>
          <cell r="D1032" t="str">
            <v>898 Tỉnh Lộ 43, Quận Thủ Đức, Tp.HCM</v>
          </cell>
          <cell r="E1032" t="str">
            <v>437 Nguyễn Văn Tăng, P. Long Thạnh Mỹ, Q.9</v>
          </cell>
          <cell r="F1032">
            <v>9</v>
          </cell>
          <cell r="G1032" t="str">
            <v>HCM</v>
          </cell>
        </row>
        <row r="1033">
          <cell r="B1033" t="str">
            <v>CFTL8</v>
          </cell>
          <cell r="C1033" t="str">
            <v>Cửa Hàng Co.opFood Tỉnh Lộ 8-628</v>
          </cell>
          <cell r="D1033" t="str">
            <v>628 Tỉnh Lộ 8, Xã Phước Vĩnh An, Huyện Củ Chi, Tp.HCM</v>
          </cell>
          <cell r="E1033">
            <v>0</v>
          </cell>
          <cell r="F1033" t="str">
            <v>H. Củ Chi</v>
          </cell>
          <cell r="G1033" t="str">
            <v>HCM</v>
          </cell>
        </row>
        <row r="1034">
          <cell r="B1034" t="str">
            <v>CFCCLTT</v>
          </cell>
          <cell r="C1034" t="str">
            <v>Cửa Hàng Co.opFood CC Linh Tây Tower</v>
          </cell>
          <cell r="D1034" t="str">
            <v>Căn hộ thương mại số 08 tòa nhà Linh Tây Tower, Số TM1.08 Đường D1, Khu phố 1, Phường Linh Tây, Quận Thủ Đức</v>
          </cell>
          <cell r="E1034">
            <v>0</v>
          </cell>
          <cell r="F1034" t="str">
            <v>Thủ Đức</v>
          </cell>
          <cell r="G1034" t="str">
            <v>HCM</v>
          </cell>
        </row>
        <row r="1035">
          <cell r="B1035" t="str">
            <v>CFTNH</v>
          </cell>
          <cell r="C1035" t="str">
            <v>Cửa Hàng Co.opFood Thống Nhất</v>
          </cell>
          <cell r="D1035" t="str">
            <v>481 Thống Nhất, Phường 16, Quận Gò Vấp</v>
          </cell>
          <cell r="E1035">
            <v>0</v>
          </cell>
          <cell r="F1035" t="str">
            <v>Gò Vấp</v>
          </cell>
          <cell r="G1035" t="str">
            <v>HCM</v>
          </cell>
        </row>
        <row r="1036">
          <cell r="B1036" t="str">
            <v>CFTNH1</v>
          </cell>
          <cell r="C1036" t="str">
            <v>Cửa Hàng Co.opFood Thoại Ngọc Hầu 1</v>
          </cell>
          <cell r="D1036" t="str">
            <v>1C Thoại Ngọc Hầu, Phường Hòa Thạnh, Quận Tân Phú, HCM</v>
          </cell>
          <cell r="E1036" t="str">
            <v>1C Thoại Ngọc Hầu, Phường Hòa Thạnh, Quận Tân Phú, HCM</v>
          </cell>
          <cell r="F1036" t="str">
            <v xml:space="preserve">Tân Phú </v>
          </cell>
          <cell r="G1036" t="str">
            <v>HCM</v>
          </cell>
        </row>
        <row r="1037">
          <cell r="B1037" t="str">
            <v>CFTNP</v>
          </cell>
          <cell r="C1037" t="str">
            <v>Cửa Hàng Co.opFood Tăng Nhơn Phú 26</v>
          </cell>
          <cell r="D1037" t="str">
            <v>26 Tăng Nhơn Phú, Phước Long B, Quận 9, Tp.HCM</v>
          </cell>
          <cell r="E1037">
            <v>0</v>
          </cell>
          <cell r="F1037">
            <v>9</v>
          </cell>
          <cell r="G1037" t="str">
            <v>HCM</v>
          </cell>
        </row>
        <row r="1038">
          <cell r="B1038" t="str">
            <v>CFTNV</v>
          </cell>
          <cell r="C1038" t="str">
            <v>Cửa Hàng Co.opFood Tô Ngọc Vân</v>
          </cell>
          <cell r="D1038" t="str">
            <v>200 Tô Ngọc Vân, P.Linh Trung, Q.Thủ Đức, HCM</v>
          </cell>
          <cell r="E1038" t="str">
            <v>200 Tô Ngọc Vân, P.Linh Trung, Q.Thủ Đức, HCM</v>
          </cell>
          <cell r="F1038" t="str">
            <v>Thủ Đức</v>
          </cell>
          <cell r="G1038" t="str">
            <v>HCM</v>
          </cell>
        </row>
        <row r="1039">
          <cell r="B1039" t="str">
            <v>CFTNV478</v>
          </cell>
          <cell r="C1039" t="str">
            <v>Cửa Hàng Co.opFood Tô Ngọc Vân 478</v>
          </cell>
          <cell r="D1039" t="str">
            <v>478A - 482A Tô Ngọc Vân, Phường Thạnh Xuân, Quận 12, TP. HCM</v>
          </cell>
          <cell r="E1039">
            <v>0</v>
          </cell>
          <cell r="F1039">
            <v>12</v>
          </cell>
          <cell r="G1039" t="str">
            <v>HCM</v>
          </cell>
        </row>
        <row r="1040">
          <cell r="B1040" t="str">
            <v>CFTP</v>
          </cell>
          <cell r="C1040" t="str">
            <v>Cửa Hàng Co.opFood Tam Phú</v>
          </cell>
          <cell r="D1040" t="str">
            <v>0.07, khối A1, chung cư Tam Phú, đường Cây Keo, Phường Tam Phú, Quận Thủ Đức, Tp.HCM</v>
          </cell>
          <cell r="E1040" t="str">
            <v>0.07, khối A1, chung cư Tam Phú, đường Cây Keo, Phường Tam Phú, Quận Thủ Đức, Tp.HCM</v>
          </cell>
          <cell r="F1040" t="str">
            <v>Thủ Đức</v>
          </cell>
          <cell r="G1040" t="str">
            <v>HCM</v>
          </cell>
        </row>
        <row r="1041">
          <cell r="B1041" t="str">
            <v>CFTQD</v>
          </cell>
          <cell r="C1041" t="str">
            <v>Cửa Hàng Co.opFood Trương Quốc Dung</v>
          </cell>
          <cell r="D1041" t="str">
            <v>35 Trương Quốc Dung, Phường 8, Phú Nhuận, Thành phố Hồ Chí Minh</v>
          </cell>
          <cell r="E1041" t="str">
            <v>35 Trương Quốc Dung, Phường 8, Phú Nhuận, Thành phố Hồ Chí Minh</v>
          </cell>
          <cell r="F1041" t="str">
            <v>Phú Nhuận</v>
          </cell>
          <cell r="G1041" t="str">
            <v>HCM</v>
          </cell>
        </row>
        <row r="1042">
          <cell r="B1042" t="str">
            <v>CFTQT171</v>
          </cell>
          <cell r="C1042" t="str">
            <v>Cửa Hàng Co.opFood Trần Quốc Thảo 171</v>
          </cell>
          <cell r="D1042" t="str">
            <v>171 Trần Quốc Thảo, Phường 9, quận 3, Tp.HCM</v>
          </cell>
          <cell r="E1042">
            <v>0</v>
          </cell>
          <cell r="F1042">
            <v>3</v>
          </cell>
          <cell r="G1042" t="str">
            <v>HCM</v>
          </cell>
        </row>
        <row r="1043">
          <cell r="B1043" t="str">
            <v>CFTQTA</v>
          </cell>
          <cell r="C1043" t="str">
            <v>Cửa Hàng Co.opFood Tân Quý Tây</v>
          </cell>
          <cell r="D1043" t="str">
            <v>7.2 Hương Lộ 11, Ấp 4, Xã Tân quý Tây, Huyện Bình Chánh</v>
          </cell>
          <cell r="E1043" t="str">
            <v>7.2 Hương Lộ 11, Ấp 4, Xã Tân quý Tây, Huyện Bình Chánh, HCM</v>
          </cell>
          <cell r="F1043" t="str">
            <v>H. Bình Chánh</v>
          </cell>
          <cell r="G1043" t="str">
            <v>HCM</v>
          </cell>
        </row>
        <row r="1044">
          <cell r="B1044" t="str">
            <v>CFTSN</v>
          </cell>
          <cell r="C1044" t="str">
            <v>Cửa Hàng Co.opFood Tân Sơn Nhì</v>
          </cell>
          <cell r="D1044" t="str">
            <v>177 Tân Sơn Nhì, Phường Tân Sơn Nhì, Quận Tân Phú, Tp.HCM</v>
          </cell>
          <cell r="E1044">
            <v>0</v>
          </cell>
          <cell r="F1044" t="str">
            <v>Tân Phú</v>
          </cell>
          <cell r="G1044" t="str">
            <v>HCM</v>
          </cell>
        </row>
        <row r="1045">
          <cell r="B1045" t="str">
            <v>CFTT</v>
          </cell>
          <cell r="C1045" t="str">
            <v>Cửa Hàng Co.opFood ĐS2 Trường Thọ</v>
          </cell>
          <cell r="D1045" t="str">
            <v>91 Đường Số 2, Phường Trường Thọ, Quận Thủ Đức, Tp.HCM</v>
          </cell>
          <cell r="E1045">
            <v>0</v>
          </cell>
          <cell r="F1045" t="str">
            <v>Thủ Đức</v>
          </cell>
          <cell r="G1045" t="str">
            <v>HCM</v>
          </cell>
        </row>
        <row r="1046">
          <cell r="B1046" t="str">
            <v>CFTTC292</v>
          </cell>
          <cell r="C1046" t="str">
            <v>Cửa Hàng Co.opFood Trần Thị Cờ 292</v>
          </cell>
          <cell r="D1046" t="str">
            <v>292 Trần Thị Cờ, KP3, Phường Thới An, Quận 12, Tp.HCM</v>
          </cell>
          <cell r="E1046">
            <v>0</v>
          </cell>
          <cell r="F1046">
            <v>12</v>
          </cell>
          <cell r="G1046" t="str">
            <v>HCM</v>
          </cell>
        </row>
        <row r="1047">
          <cell r="B1047" t="str">
            <v>CFTTD</v>
          </cell>
          <cell r="C1047" t="str">
            <v>Cửa Hàng Co.opFood Tân Thạnh Đông</v>
          </cell>
          <cell r="D1047" t="str">
            <v>533 Tỉnh Lộ 15, Xã Tân Thạnh Đông, Huyện Củ Chi</v>
          </cell>
          <cell r="E1047">
            <v>0</v>
          </cell>
          <cell r="F1047" t="str">
            <v>H. Củ Chi</v>
          </cell>
          <cell r="G1047" t="str">
            <v>HCM</v>
          </cell>
        </row>
        <row r="1048">
          <cell r="B1048" t="str">
            <v>CFTTG</v>
          </cell>
          <cell r="C1048" t="str">
            <v>Cửa Hàng Co.opFood Thủ Thiêm Garden</v>
          </cell>
          <cell r="D1048" t="str">
            <v>269 Đường Liên Phường, Khu phố 6, Phường Phước Long B, Quận 9, Tp.HCM</v>
          </cell>
          <cell r="E1048" t="str">
            <v>269 Đường Liên Phường, Khu phố 6, Phường Phước Long B, Quận 9, Tp.HCM</v>
          </cell>
          <cell r="F1048">
            <v>9</v>
          </cell>
          <cell r="G1048" t="str">
            <v>HCM</v>
          </cell>
        </row>
        <row r="1049">
          <cell r="B1049" t="str">
            <v>CFTTH</v>
          </cell>
          <cell r="C1049" t="str">
            <v>Cửa Hàng Co.opFood Tây Thạnh</v>
          </cell>
          <cell r="D1049" t="str">
            <v>216-218 Tây Thạnh, phường Tây Thạnh, Quận Tân Phú , Tp.HCM</v>
          </cell>
          <cell r="E1049">
            <v>0</v>
          </cell>
          <cell r="F1049" t="str">
            <v>Tân Phú</v>
          </cell>
          <cell r="G1049" t="str">
            <v>HCM</v>
          </cell>
        </row>
        <row r="1050">
          <cell r="B1050" t="str">
            <v>CFTTHO</v>
          </cell>
          <cell r="C1050" t="str">
            <v>Cửa Hàng Co.opFood Trường Thọ</v>
          </cell>
          <cell r="D1050" t="str">
            <v>185 Đặng Văn Bi, P. Trường Thọ, Q Thủ Đức, HCM</v>
          </cell>
          <cell r="E1050" t="str">
            <v>185 Đặng Văn Bi, P. Trường Thọ, Q Thủ Đức, HCM</v>
          </cell>
          <cell r="F1050" t="str">
            <v>Thủ Đức</v>
          </cell>
          <cell r="G1050" t="str">
            <v>HCM</v>
          </cell>
        </row>
        <row r="1051">
          <cell r="B1051" t="str">
            <v>CFTTHOA</v>
          </cell>
          <cell r="C1051" t="str">
            <v>Cửa hàng Co.op Food BH Trần Thị Hoa</v>
          </cell>
          <cell r="D1051" t="str">
            <v xml:space="preserve">116 Trần Thị Hoa, KP 12, Phường An Bình, Tp. Biên Hòa, Tỉnh Đồng Nai  </v>
          </cell>
          <cell r="E1051">
            <v>0</v>
          </cell>
          <cell r="F1051" t="str">
            <v>Đồng Nai</v>
          </cell>
          <cell r="G1051" t="str">
            <v>HCM</v>
          </cell>
        </row>
        <row r="1052">
          <cell r="B1052" t="str">
            <v>CFTTT</v>
          </cell>
          <cell r="C1052" t="str">
            <v>Cửa Hàng Co.opFood Tôn Thất Thuyết</v>
          </cell>
          <cell r="D1052" t="str">
            <v>42 Tôn Thất Thuyết, Phường 04, Quận 04, TP.HCM</v>
          </cell>
          <cell r="E1052" t="str">
            <v>42 Tôn Thất Thuyết, Phường 04, Quận 04, TP.HCM</v>
          </cell>
          <cell r="F1052">
            <v>4</v>
          </cell>
          <cell r="G1052" t="str">
            <v>HCM</v>
          </cell>
        </row>
        <row r="1053">
          <cell r="B1053" t="str">
            <v>CFTVD12</v>
          </cell>
          <cell r="C1053" t="str">
            <v>Cửa Hàng Co.opFood Trần Văn Danh 12</v>
          </cell>
          <cell r="D1053" t="str">
            <v>12-12A Trần Văn Danh, Phường 13, Quận Tân Bình, Tp.HCM</v>
          </cell>
          <cell r="E1053">
            <v>0</v>
          </cell>
          <cell r="F1053" t="str">
            <v>Tân Bình</v>
          </cell>
          <cell r="G1053" t="str">
            <v>HCM</v>
          </cell>
        </row>
        <row r="1054">
          <cell r="B1054" t="str">
            <v>CFTVM12</v>
          </cell>
          <cell r="C1054" t="str">
            <v>Cửa Hàng Co.opFood Trần Văn Mười 12</v>
          </cell>
          <cell r="D1054" t="str">
            <v>12/6B Trần Văn Mười, Xã Xuân Thới Đông, Hóc Môn, TP. HCM</v>
          </cell>
          <cell r="E1054" t="str">
            <v>12/6B Trần Văn Mười, Xã Xuân Thới Đông, Hóc Môn, TP. HCM</v>
          </cell>
          <cell r="F1054" t="str">
            <v>H. Hóc Môn</v>
          </cell>
          <cell r="G1054" t="str">
            <v>HCM</v>
          </cell>
        </row>
        <row r="1055">
          <cell r="B1055" t="str">
            <v>CFTVQ86</v>
          </cell>
          <cell r="C1055" t="str">
            <v>Cửa Hàng Co.opFood Trần Văn Quang 86</v>
          </cell>
          <cell r="D1055" t="str">
            <v>86 Trần Văn Quang, Phường 10, Tân Bình, Thành phố Hồ Chí Minh</v>
          </cell>
          <cell r="E1055" t="str">
            <v>86 Trần Văn Quang, Phường 10, Tân Bình, Thành phố Hồ Chí Minh</v>
          </cell>
          <cell r="F1055" t="str">
            <v>Tân Bình</v>
          </cell>
          <cell r="G1055" t="str">
            <v>HCM</v>
          </cell>
        </row>
        <row r="1056">
          <cell r="B1056" t="str">
            <v>CFTVT68</v>
          </cell>
          <cell r="C1056" t="str">
            <v>Cửa hàng Co.op Food Trương Văn Thành 68</v>
          </cell>
          <cell r="D1056" t="str">
            <v>66A-68 Trương Văn Thành, KP6, Phường Hiệp Phú, Quận 9, Tp.HCM</v>
          </cell>
          <cell r="E1056">
            <v>0</v>
          </cell>
          <cell r="F1056">
            <v>9</v>
          </cell>
          <cell r="G1056" t="str">
            <v>HCM</v>
          </cell>
        </row>
        <row r="1057">
          <cell r="B1057" t="str">
            <v>CFTXS</v>
          </cell>
          <cell r="C1057" t="str">
            <v>Cửa Hàng Co.opFood Trần Xuân Soạn</v>
          </cell>
          <cell r="D1057" t="str">
            <v>169 Lâm Văn Bền, P.Bình Thuận, Q7, HCM</v>
          </cell>
          <cell r="E1057">
            <v>0</v>
          </cell>
          <cell r="F1057">
            <v>7</v>
          </cell>
          <cell r="G1057" t="str">
            <v>HCM</v>
          </cell>
        </row>
        <row r="1058">
          <cell r="B1058" t="str">
            <v>CFUVK</v>
          </cell>
          <cell r="C1058" t="str">
            <v>Cửa Hàng Co.opFood Ung Văn Khiêm</v>
          </cell>
          <cell r="D1058" t="str">
            <v>326.2A Ung Văn Khiêm, phường 25, Bình Thạnh, Tp.HCM</v>
          </cell>
          <cell r="E1058">
            <v>0</v>
          </cell>
          <cell r="F1058" t="str">
            <v>Bình Thạnh</v>
          </cell>
          <cell r="G1058" t="str">
            <v>HCM</v>
          </cell>
        </row>
        <row r="1059">
          <cell r="B1059" t="str">
            <v>CFV</v>
          </cell>
          <cell r="C1059" t="str">
            <v>Cửa Hàng Co.opFood Vision</v>
          </cell>
          <cell r="D1059" t="str">
            <v>96 Trần Đại Nghĩa, Phường Tân Tạo A, Quận Bình Tân, Tp.HCM</v>
          </cell>
          <cell r="E1059" t="str">
            <v>96 Trần Đại Nghĩa, Phường Tân Tạo A, Quận Bình Tân, Tp.HCM</v>
          </cell>
          <cell r="F1059" t="str">
            <v>Bình Tân</v>
          </cell>
          <cell r="G1059" t="str">
            <v>HCM</v>
          </cell>
        </row>
        <row r="1060">
          <cell r="B1060" t="str">
            <v>CFVD</v>
          </cell>
          <cell r="C1060" t="str">
            <v>Cửa hàng Co.op Food Vành Đai</v>
          </cell>
          <cell r="D1060" t="str">
            <v>62 Đường số 44, Phường 10, Quận 6, Thành phố Hồ Chí Minh</v>
          </cell>
          <cell r="E1060" t="str">
            <v>62 Đường số 44, Phường 10, Quận 6, Thành phố Hồ Chí Minh</v>
          </cell>
          <cell r="F1060">
            <v>6</v>
          </cell>
          <cell r="G1060" t="str">
            <v>HCM</v>
          </cell>
        </row>
        <row r="1061">
          <cell r="B1061" t="str">
            <v>CFVH</v>
          </cell>
          <cell r="C1061" t="str">
            <v>Cửa Hàng Co.opFood Vĩnh Hội</v>
          </cell>
          <cell r="D1061" t="str">
            <v>102 Vĩnh Hội ,Q4, HCM</v>
          </cell>
          <cell r="E1061" t="str">
            <v>102 Vĩnh Hội ,Q4, HCM</v>
          </cell>
          <cell r="F1061">
            <v>4</v>
          </cell>
          <cell r="G1061" t="str">
            <v>HCM</v>
          </cell>
        </row>
        <row r="1062">
          <cell r="B1062" t="str">
            <v>CFVK31</v>
          </cell>
          <cell r="C1062" t="str">
            <v>Cửa Hàng Co.opFood Vạn Kiếp 31</v>
          </cell>
          <cell r="D1062" t="str">
            <v>31 Vạn Kiếp , Phường 2, Quận Bình Thạnh, Tp.HCM</v>
          </cell>
          <cell r="E1062">
            <v>0</v>
          </cell>
          <cell r="F1062" t="str">
            <v>Bình Thạnh</v>
          </cell>
          <cell r="G1062" t="str">
            <v>HCM</v>
          </cell>
        </row>
        <row r="1063">
          <cell r="B1063" t="str">
            <v>CFVL192</v>
          </cell>
          <cell r="C1063" t="str">
            <v>Cửa Hàng Co.opFood Vườn Lài 192</v>
          </cell>
          <cell r="D1063" t="str">
            <v>192 Đường Vườn Lài, Tân Quý, Tân Phú, Thành phố Hồ Chí Minh</v>
          </cell>
          <cell r="E1063" t="str">
            <v>192 Đường Vườn Lài, Tân Quý, Tân Phú, Thành phố Hồ Chí Minh</v>
          </cell>
          <cell r="F1063" t="str">
            <v>Tân Phú</v>
          </cell>
          <cell r="G1063" t="str">
            <v>HCM</v>
          </cell>
        </row>
        <row r="1064">
          <cell r="B1064" t="str">
            <v>CFVV393</v>
          </cell>
          <cell r="C1064" t="str">
            <v>Cửa Hàng Co.opFood Vĩnh Viễn 393</v>
          </cell>
          <cell r="D1064" t="str">
            <v>391-393 Vĩnh Viễn, Phường 5, Quận 10, HCM</v>
          </cell>
          <cell r="E1064" t="str">
            <v>391-393 Vĩnh Viễn, Phường 5, Quận 10, HCM</v>
          </cell>
          <cell r="F1064">
            <v>10</v>
          </cell>
          <cell r="G1064" t="str">
            <v>HCM</v>
          </cell>
        </row>
        <row r="1065">
          <cell r="B1065" t="str">
            <v>CFXC</v>
          </cell>
          <cell r="C1065" t="str">
            <v>Cửa Hàng Co.opFood Xóm Chiếu</v>
          </cell>
          <cell r="D1065" t="str">
            <v>232 Xóm Chiếu, Quận 4, Tp.HCM</v>
          </cell>
          <cell r="E1065" t="str">
            <v>232 Xóm Chiếu, Quận 4, Tp.HCM</v>
          </cell>
          <cell r="F1065">
            <v>4</v>
          </cell>
          <cell r="G1065" t="str">
            <v>HCM</v>
          </cell>
        </row>
        <row r="1066">
          <cell r="B1066" t="str">
            <v>CFXH</v>
          </cell>
          <cell r="C1066" t="str">
            <v>Cửa Hàng Co.opFood Xuân Hiệp</v>
          </cell>
          <cell r="D1066" t="str">
            <v>72A Đường  số 8,Khu Phố 3, Phường Linh Xuân, Q.Thủ Đức, HCM</v>
          </cell>
          <cell r="E1066" t="str">
            <v>72A Đường  số 8,Khu Phố 3, Phường Linh Xuân, Q.Thủ Đức, HCM</v>
          </cell>
          <cell r="F1066" t="str">
            <v>Thủ Đức</v>
          </cell>
          <cell r="G1066" t="str">
            <v>HCM</v>
          </cell>
        </row>
        <row r="1067">
          <cell r="B1067" t="str">
            <v>CFXLT</v>
          </cell>
          <cell r="C1067" t="str">
            <v>CÔNG TY TNHH SAIGON CO-OP FAIRPRICE/ Co-opXtra Linh Trung</v>
          </cell>
          <cell r="D1067" t="str">
            <v>Linh Trung, Thủ Đức, HCM</v>
          </cell>
          <cell r="E1067">
            <v>0</v>
          </cell>
          <cell r="F1067" t="str">
            <v>Thủ Đức</v>
          </cell>
          <cell r="G1067" t="str">
            <v>HCM</v>
          </cell>
        </row>
        <row r="1068">
          <cell r="B1068" t="str">
            <v>CFXPVD</v>
          </cell>
          <cell r="C1068" t="str">
            <v>CÔNG TY TNHH SAIGON CO-OP FAIRPRICE/ Co-opXtra Phạm Văn Đồng</v>
          </cell>
          <cell r="D1068" t="str">
            <v>240-242 phạm Văn Đồng, Hiệp Bình Chánh, Thủ Đức, HCM</v>
          </cell>
          <cell r="E1068">
            <v>0</v>
          </cell>
          <cell r="F1068" t="str">
            <v>Thủ Đức</v>
          </cell>
          <cell r="G1068" t="str">
            <v>HCM</v>
          </cell>
        </row>
        <row r="1069">
          <cell r="B1069" t="str">
            <v>CFXSVH</v>
          </cell>
          <cell r="C1069" t="str">
            <v>CÔNG TY TNHH SAIGON CO-OP FAIRPRICE/ Co-opXtra Sư Vạn Hạnh</v>
          </cell>
          <cell r="D1069" t="str">
            <v>Q10, HCM</v>
          </cell>
          <cell r="E1069">
            <v>0</v>
          </cell>
          <cell r="F1069">
            <v>10</v>
          </cell>
          <cell r="G1069" t="str">
            <v>HCM</v>
          </cell>
        </row>
        <row r="1070">
          <cell r="B1070" t="str">
            <v>CFXTP</v>
          </cell>
          <cell r="C1070" t="str">
            <v>CÔNG TY TNHH SAIGON CO-OP FAIRPRICE/ Co-opXtra Tân Phong</v>
          </cell>
          <cell r="D1070" t="str">
            <v>1058 Nguyễn Văn Linh, Q7, HCM</v>
          </cell>
          <cell r="E1070">
            <v>0</v>
          </cell>
          <cell r="F1070">
            <v>7</v>
          </cell>
          <cell r="G1070" t="str">
            <v>HCM</v>
          </cell>
        </row>
        <row r="1071">
          <cell r="B1071" t="str">
            <v>CFXXLHN</v>
          </cell>
          <cell r="C1071" t="str">
            <v>CÔNG TY TNHH MỘT THÀNH VIÊN SÀI GÒN CO.OP XA LỘ HÀ NỘI</v>
          </cell>
          <cell r="D1071" t="str">
            <v>191 Quang Trung, Phường Hiệp Phú, Quận 9 (Hết hiệu lực), Thành phố Hồ Chí Minh, Việt Nam</v>
          </cell>
          <cell r="E1071">
            <v>0</v>
          </cell>
          <cell r="F1071" t="str">
            <v>Thủ Đức</v>
          </cell>
          <cell r="G1071" t="str">
            <v>HCM</v>
          </cell>
        </row>
        <row r="1072">
          <cell r="B1072" t="str">
            <v>CGP</v>
          </cell>
          <cell r="C1072" t="str">
            <v>CÔNG TY TNHH XÂY LẮP KỸ THUẬT CƠ ĐIỆN CƯỜNG GIA PHÁT</v>
          </cell>
          <cell r="D1072" t="str">
            <v>8/7 Đường 46, Kp6, P.Hiệp Bình Chánh, TP.Thủ Đức, TP. HCM</v>
          </cell>
          <cell r="E1072">
            <v>0</v>
          </cell>
          <cell r="F1072" t="str">
            <v>Thủ Đức</v>
          </cell>
          <cell r="G1072" t="str">
            <v>HCM</v>
          </cell>
        </row>
        <row r="1073">
          <cell r="B1073" t="str">
            <v>CH</v>
          </cell>
          <cell r="C1073" t="str">
            <v>Chị Huyền Ly Ly</v>
          </cell>
          <cell r="D1073" t="str">
            <v>88 Đương số 18, P. Hiệp Bình Chánh, Thủ Đức, Tp. Hồ Chí Minh</v>
          </cell>
          <cell r="E1073">
            <v>0</v>
          </cell>
          <cell r="F1073" t="str">
            <v>Thủ Đức</v>
          </cell>
          <cell r="G1073" t="str">
            <v>HCM</v>
          </cell>
        </row>
        <row r="1074">
          <cell r="B1074" t="str">
            <v>CHVN</v>
          </cell>
          <cell r="C1074" t="str">
            <v>CHI NHÁNH LIÊN HIỆP HỢP TÁC XÃ THƯƠNG MẠI TP. HỒ CHÍ MINH - CO.OPMART QUẢNG BÌNH</v>
          </cell>
          <cell r="D1074" t="str">
            <v>Số 7, Đường 23-8, Phường Đồng Phú, Thành phố Đồng Hới, Tỉnh Quảng Bình, Việt Nam</v>
          </cell>
          <cell r="E1074">
            <v>0</v>
          </cell>
          <cell r="F1074" t="str">
            <v>Quảng Bình</v>
          </cell>
          <cell r="G1074" t="str">
            <v>Tỉnh</v>
          </cell>
        </row>
        <row r="1075">
          <cell r="B1075" t="str">
            <v>CMAD</v>
          </cell>
          <cell r="C1075" t="str">
            <v>CÔNG TY TNHH MỘT THÀNH VIÊN THƯƠNG MẠI DỊCH VỤ AN ĐÔNG</v>
          </cell>
          <cell r="D1075" t="str">
            <v>96 Hùng Vương, Phường 09, Quận 5, Thành phố Hồ Chí Minh, Việt Nam</v>
          </cell>
          <cell r="E1075">
            <v>0</v>
          </cell>
          <cell r="F1075">
            <v>5</v>
          </cell>
          <cell r="G1075" t="str">
            <v>HCM</v>
          </cell>
        </row>
        <row r="1076">
          <cell r="B1076" t="str">
            <v>CMAĐ</v>
          </cell>
          <cell r="C1076" t="str">
            <v>CO.OPMART Hùng Vương</v>
          </cell>
          <cell r="D1076" t="str">
            <v>CÔNG TY TNHH MỘT THÀNH VIÊN THƯƠNG MẠI DỊCH VỤ AN ĐÔNG</v>
          </cell>
          <cell r="E1076" t="str">
            <v>Số 96 Hùng Vương, P.9, Q.5,  TP.HCM, Việt Nam</v>
          </cell>
          <cell r="F1076">
            <v>5</v>
          </cell>
          <cell r="G1076" t="str">
            <v>HCM</v>
          </cell>
        </row>
        <row r="1077">
          <cell r="B1077" t="str">
            <v>CMAG</v>
          </cell>
          <cell r="C1077" t="str">
            <v>CO.OPMART Long Xuyên</v>
          </cell>
          <cell r="D1077" t="str">
            <v>CÔNG TY TNHH THƯƠNG MẠI SÀI GÒN- AN GIANG</v>
          </cell>
          <cell r="E1077">
            <v>0</v>
          </cell>
          <cell r="F1077" t="str">
            <v>An Giang</v>
          </cell>
          <cell r="G1077" t="str">
            <v>Tỉnh</v>
          </cell>
        </row>
        <row r="1078">
          <cell r="B1078" t="str">
            <v>CMBA2</v>
          </cell>
          <cell r="C1078" t="str">
            <v>CO.OPMART Tân An</v>
          </cell>
          <cell r="D1078" t="str">
            <v>CHI NHÁNH LIÊN HIỆP HỢP TÁC XÃ THƯƠNG MẠI TP.HỒ CHÍ MINH- CO.OPMART TÂN AN</v>
          </cell>
          <cell r="E1078">
            <v>0</v>
          </cell>
          <cell r="F1078" t="str">
            <v>Long An</v>
          </cell>
          <cell r="G1078" t="str">
            <v>Tỉnh</v>
          </cell>
        </row>
        <row r="1079">
          <cell r="B1079" t="str">
            <v>CMBD</v>
          </cell>
          <cell r="C1079" t="str">
            <v>CO.OPMART Bình Dương</v>
          </cell>
          <cell r="D1079" t="str">
            <v>CHI NHÁNH LIÊN HIỆP HỢP TÁC XÃ THƯƠNG MẠI TP.HỒ CHÍ MINH-CO.OPMART BÌNH DƯƠNG</v>
          </cell>
          <cell r="E1079" t="str">
            <v>Số 368 Đường 30 tháng 4, P.Chánh Nghĩa, TP.Thủ Dầu Một, T.Bình Dương</v>
          </cell>
          <cell r="F1079" t="str">
            <v>Bình Dương</v>
          </cell>
          <cell r="G1079" t="str">
            <v>Tỉnh</v>
          </cell>
        </row>
        <row r="1080">
          <cell r="B1080" t="str">
            <v>CMBĐ</v>
          </cell>
          <cell r="C1080" t="str">
            <v>CO.OPMART Quy Nhơn</v>
          </cell>
          <cell r="D1080" t="str">
            <v>CÔNG TY TNHH MỘT THÀNH VIÊN SÀI GÒN CO.OP BÌNH ĐỊNH</v>
          </cell>
          <cell r="E1080" t="str">
            <v>Số 07 Lê Duẩn, P.Lý Thường Kiệt, TP.Quy Nhơn - T.Bình Định, Việt Nam</v>
          </cell>
          <cell r="F1080" t="str">
            <v>Bình Định</v>
          </cell>
          <cell r="G1080" t="str">
            <v>Tỉnh</v>
          </cell>
        </row>
        <row r="1081">
          <cell r="B1081" t="str">
            <v xml:space="preserve">CMBD </v>
          </cell>
          <cell r="C1081" t="str">
            <v>CHI NHÁNH LIÊN HIỆP HỢP TÁC XÃ THƯƠNG MẠI TP. HỒ CHÍ MINH - CO.OPMART BÌNH DƯƠNG</v>
          </cell>
          <cell r="D1081" t="str">
            <v>368 Đường 30 tháng 4, Phường Chánh Nghĩa, Thành phố Thủ Dầu Một, Tỉnh Bình Dương, Việt Nam</v>
          </cell>
          <cell r="E1081">
            <v>0</v>
          </cell>
          <cell r="F1081" t="str">
            <v>Bình Dương</v>
          </cell>
          <cell r="G1081" t="str">
            <v>Tỉnh</v>
          </cell>
        </row>
        <row r="1082">
          <cell r="B1082" t="str">
            <v>CMBD2</v>
          </cell>
          <cell r="C1082" t="str">
            <v>CO.OPMART Bình Dương 2</v>
          </cell>
          <cell r="D1082" t="str">
            <v>CN LIÊN HIỆP  HTX TM TP.HCM - CO.OPMART BÌNH DƯƠNG 2</v>
          </cell>
          <cell r="E1082">
            <v>0</v>
          </cell>
          <cell r="F1082" t="str">
            <v>Bình Dương</v>
          </cell>
          <cell r="G1082" t="str">
            <v>Tỉnh</v>
          </cell>
        </row>
        <row r="1083">
          <cell r="B1083" t="str">
            <v>CMBG2</v>
          </cell>
          <cell r="C1083" t="str">
            <v>CO.OPMART LaGi</v>
          </cell>
          <cell r="D1083" t="str">
            <v>CHI NHÁNH LIÊN HIỆP HỢP TÁC XÃ THƯƠNG MẠI TP.HỒ CHÍ MINH- CO.OPMART LA GI</v>
          </cell>
          <cell r="E1083">
            <v>0</v>
          </cell>
          <cell r="F1083" t="str">
            <v>Bình Thuận</v>
          </cell>
          <cell r="G1083" t="str">
            <v>Tỉnh</v>
          </cell>
        </row>
        <row r="1084">
          <cell r="B1084" t="str">
            <v>CMBGI</v>
          </cell>
          <cell r="C1084" t="str">
            <v>CO.OPMART Bắc Giang</v>
          </cell>
          <cell r="D1084" t="str">
            <v>CN LIÊN HIỆP  HTX TM TP.HCM - CO.OPMART BẮC GIANG</v>
          </cell>
          <cell r="E1084">
            <v>0</v>
          </cell>
          <cell r="F1084" t="str">
            <v>Bắc Giang</v>
          </cell>
          <cell r="G1084" t="str">
            <v>Tỉnh</v>
          </cell>
        </row>
        <row r="1085">
          <cell r="B1085" t="str">
            <v>CMBH2</v>
          </cell>
          <cell r="C1085" t="str">
            <v>CO.OPMART Duyên Hải</v>
          </cell>
          <cell r="D1085" t="str">
            <v>CHI NHÁNH LIÊN HIỆP HỢP TÁC XÃ THƯƠNG MẠI TP. HỒ CHÍ MINH - CO.OPMART DUYÊN HẢI</v>
          </cell>
          <cell r="E1085">
            <v>0</v>
          </cell>
          <cell r="F1085" t="str">
            <v>Bạc Liêu</v>
          </cell>
          <cell r="G1085" t="str">
            <v>Tỉnh</v>
          </cell>
        </row>
        <row r="1086">
          <cell r="B1086" t="str">
            <v>CMBHOA</v>
          </cell>
          <cell r="C1086" t="str">
            <v>CO.OPMART Biên Hòa</v>
          </cell>
          <cell r="D1086" t="str">
            <v>CÔNG TY TNHH TMDV SIÊU THỊ CO.OPMART BIÊN HÒA</v>
          </cell>
          <cell r="E1086" t="str">
            <v>Số 121, Phạm Văn Thuận , P.Tân Tiến, TP.Biên Hòa, T.Đồng Nai</v>
          </cell>
          <cell r="F1086" t="str">
            <v>Đồng Nai</v>
          </cell>
          <cell r="G1086" t="str">
            <v>Tỉnh</v>
          </cell>
        </row>
        <row r="1087">
          <cell r="B1087" t="str">
            <v>CMBL</v>
          </cell>
          <cell r="C1087" t="str">
            <v>CO.OPMART Bến Lức</v>
          </cell>
          <cell r="D1087" t="str">
            <v>CHI NHÁNH LIÊN HIỆP HỢP TÁC XÃ THƯƠNG MẠI TP.HỒ CHÍ MINH-CO.OPMART BẾN LỨC</v>
          </cell>
          <cell r="E1087">
            <v>0</v>
          </cell>
          <cell r="F1087" t="str">
            <v>Long An</v>
          </cell>
          <cell r="G1087" t="str">
            <v>Tỉnh</v>
          </cell>
        </row>
        <row r="1088">
          <cell r="B1088" t="str">
            <v>CMBL2</v>
          </cell>
          <cell r="C1088" t="str">
            <v>CO.OPMART Hạ Long</v>
          </cell>
          <cell r="D1088" t="str">
            <v>CN LIÊN HIỆP HTX TM TP.HCM - CO.OPMART HẠ LONG</v>
          </cell>
          <cell r="E1088">
            <v>0</v>
          </cell>
          <cell r="F1088" t="str">
            <v>Quảng Ninh</v>
          </cell>
          <cell r="G1088" t="str">
            <v>Tỉnh</v>
          </cell>
        </row>
        <row r="1089">
          <cell r="B1089" t="str">
            <v>CMBLI2</v>
          </cell>
          <cell r="C1089" t="str">
            <v>CO.OPMART Bạc Liêu 2</v>
          </cell>
          <cell r="D1089" t="str">
            <v>CÔNG TY TNHH MỘT THÀNH VIÊN THƯƠNG MẠI DỊCH VỤ SÀI GÒN - BẠC LIÊU 2</v>
          </cell>
          <cell r="E1089">
            <v>0</v>
          </cell>
          <cell r="F1089" t="str">
            <v>Bạc Liêu</v>
          </cell>
          <cell r="G1089" t="str">
            <v>Tỉnh</v>
          </cell>
        </row>
        <row r="1090">
          <cell r="B1090" t="str">
            <v>CMBLO</v>
          </cell>
          <cell r="C1090" t="str">
            <v>CO.OPMART Bảo Lộc</v>
          </cell>
          <cell r="D1090" t="str">
            <v>CÔNG TY TNHH MỘT THÀNH VIÊN SÀI GÒN CO.OP BẢO LỘC</v>
          </cell>
          <cell r="E1090" t="str">
            <v>Tháp nước, Đường Trần Phú, P.2, TP Bảo Lộc, T.Lâm Đồng, Việt Nam</v>
          </cell>
          <cell r="F1090" t="str">
            <v>Lâm Đồng</v>
          </cell>
          <cell r="G1090" t="str">
            <v>Tỉnh</v>
          </cell>
        </row>
        <row r="1091">
          <cell r="B1091" t="str">
            <v>CMBMT</v>
          </cell>
          <cell r="C1091" t="str">
            <v>CO.OPMART Buôn Ma Thuột</v>
          </cell>
          <cell r="D1091" t="str">
            <v>CÔNG TY TNHH MỘT THÀNH VIÊN THƯƠNG MẠI DỊCH VỤ SÀI GÒN- BUÔN MA THUỘT</v>
          </cell>
          <cell r="E1091" t="str">
            <v>Số 71 Nguyễn Tất Thành, Phường Tân An, TP.Buôn Ma Thuột, Tỉnh Đắk Lắk, Việt Nam</v>
          </cell>
          <cell r="F1091" t="str">
            <v>Đắk Lắk</v>
          </cell>
          <cell r="G1091" t="str">
            <v>Tỉnh</v>
          </cell>
        </row>
        <row r="1092">
          <cell r="B1092" t="str">
            <v>CMBN2</v>
          </cell>
          <cell r="C1092" t="str">
            <v>CO.OPMART Hồng Ngự</v>
          </cell>
          <cell r="D1092" t="str">
            <v>CHI NHÁNH LIÊN HIỆP HỢP TÁC XÃ THƯƠNG MẠI TP. HỒ CHÍ MINH - CO.OPMART HỒNG NGỰ</v>
          </cell>
          <cell r="E1092">
            <v>0</v>
          </cell>
          <cell r="F1092" t="str">
            <v>Đồng Tháp</v>
          </cell>
          <cell r="G1092" t="str">
            <v>T. Đồng Tháp</v>
          </cell>
        </row>
        <row r="1093">
          <cell r="B1093" t="str">
            <v>CMBP</v>
          </cell>
          <cell r="C1093" t="str">
            <v>CO.OPMART Bình Phước</v>
          </cell>
          <cell r="D1093" t="str">
            <v>CÔNG TY TNHH MỘT THÀNH VIÊN THƯƠNG MẠI DỊCH VỤ SÀI GÒN - BÌNH PHƯỚC</v>
          </cell>
          <cell r="E1093" t="str">
            <v>Khu Trung Tâm Thương Mại Đồng Xoài , Đường Phú Riềng Đỏ, Phường Tân Bình, Thành Phố Đồng Xoài, Tỉnh Bình Phước</v>
          </cell>
          <cell r="F1093" t="str">
            <v>Tân Bình</v>
          </cell>
          <cell r="G1093" t="str">
            <v>HCM</v>
          </cell>
        </row>
        <row r="1094">
          <cell r="B1094" t="str">
            <v>CMBR</v>
          </cell>
          <cell r="C1094" t="str">
            <v>CO.OPMART Bà Rịa</v>
          </cell>
          <cell r="D1094" t="str">
            <v>CHI NHÁNH LIÊN HIỆP HỢP TÁC XÃ THƯƠNG MẠI TP.HỒ CHÍ MINH-CO.OPMART BÀ RỊA</v>
          </cell>
          <cell r="E1094" t="str">
            <v>số 6 Nguyễn Hữu Thọ, Khu Phố 2, Phường Phước Trung, Thành Phố Bà Rịa, Tỉnh Bà Rịa-Vũng Tàu</v>
          </cell>
          <cell r="F1094" t="str">
            <v>Vũng Tàu</v>
          </cell>
          <cell r="G1094" t="str">
            <v>Tỉnh</v>
          </cell>
        </row>
        <row r="1095">
          <cell r="B1095" t="str">
            <v>CMBT</v>
          </cell>
          <cell r="C1095" t="str">
            <v>CO.OPMART Bình Tân</v>
          </cell>
          <cell r="D1095" t="str">
            <v>CÔNG TY TNHH MỘT THÀNH VIÊN SÀI GÒN CO.OP  BÌNH TÂN</v>
          </cell>
          <cell r="E1095" t="str">
            <v>Số 158 Đường số 19, P.Bình Trị Đông B, Q.Bình Tân, TP.HCM, Việt Nam</v>
          </cell>
          <cell r="F1095" t="str">
            <v>Bình Tân</v>
          </cell>
          <cell r="G1095" t="str">
            <v>HCM</v>
          </cell>
        </row>
        <row r="1096">
          <cell r="B1096" t="str">
            <v>CMBTA</v>
          </cell>
          <cell r="C1096" t="str">
            <v>CHI NHÁNH LIÊN HIỆP HỢP TÁC XÃ THƯƠNG MẠI TP.HCM - CO.OPMART BÌNH TÂN 2</v>
          </cell>
          <cell r="D1096" t="str">
            <v>819 Hương Lộ 2, Phường Bình Trị Đông A, Quận Bình Tân, Thành phố Hồ Chí Minh, Việt Nam</v>
          </cell>
          <cell r="E1096">
            <v>0</v>
          </cell>
          <cell r="F1096" t="str">
            <v>Bình Tân</v>
          </cell>
          <cell r="G1096" t="str">
            <v>HCM</v>
          </cell>
        </row>
        <row r="1097">
          <cell r="B1097" t="str">
            <v>CMBTAN2</v>
          </cell>
          <cell r="C1097" t="str">
            <v>CO.OPMART Bình Tân 2</v>
          </cell>
          <cell r="D1097" t="str">
            <v>CHI NHÁNH LIÊN HIỆP HỢP TÁC XÃ THƯƠNG MẠI TP. HỒ CHÍ MINH - CO.OPMART BÌNH TÂN 2</v>
          </cell>
          <cell r="E1097">
            <v>0</v>
          </cell>
          <cell r="F1097" t="str">
            <v>Bình Tân</v>
          </cell>
          <cell r="G1097" t="str">
            <v>HCM</v>
          </cell>
        </row>
        <row r="1098">
          <cell r="B1098" t="str">
            <v>CMBTH</v>
          </cell>
          <cell r="C1098" t="str">
            <v>CO.OPMART Bình Thủy</v>
          </cell>
          <cell r="D1098" t="str">
            <v>CHI NHÁNH LIÊN HIỆP HỢP TÁC XÃ THƯƠNG MẠI TP. HỒ CHÍ MINH - CO.OPMART BÌNH THỦY</v>
          </cell>
          <cell r="E1098">
            <v>0</v>
          </cell>
          <cell r="F1098" t="str">
            <v>Cần Thơ</v>
          </cell>
          <cell r="G1098" t="str">
            <v>Tỉnh</v>
          </cell>
        </row>
        <row r="1099">
          <cell r="B1099" t="str">
            <v>CMBTI</v>
          </cell>
          <cell r="C1099" t="str">
            <v>CO.OPMART Hà Tiên</v>
          </cell>
          <cell r="D1099" t="str">
            <v>CHI NHÁNH LIÊN HIỆP HỢP TÁC XÃ THƯƠNG MẠI TP. HỒ CHÍ MINH - CO.OPMART HÀ TIÊN</v>
          </cell>
          <cell r="E1099">
            <v>0</v>
          </cell>
          <cell r="F1099" t="str">
            <v>Hà Tiên</v>
          </cell>
          <cell r="G1099" t="str">
            <v>Tỉnh</v>
          </cell>
        </row>
        <row r="1100">
          <cell r="B1100" t="str">
            <v>CMBTR</v>
          </cell>
          <cell r="C1100" t="str">
            <v>CÔNG TY TNHH MỘT THÀNH VIÊN CO.OPMART BÌNH TRIỆU</v>
          </cell>
          <cell r="D1100" t="str">
            <v>Số 68/1 Quốc lộ 13, Phường Hiệp Bình Chánh, Thành phố Thủ Đức, Thành phố Hồ Chí Minh, Việt Nam</v>
          </cell>
          <cell r="E1100">
            <v>0</v>
          </cell>
          <cell r="F1100" t="str">
            <v>Thủ Đức</v>
          </cell>
          <cell r="G1100" t="str">
            <v>HCM</v>
          </cell>
        </row>
        <row r="1101">
          <cell r="B1101" t="str">
            <v>CMBTRE</v>
          </cell>
          <cell r="C1101" t="str">
            <v>CO.OPMART Bến Tre</v>
          </cell>
          <cell r="D1101" t="str">
            <v>CHI NHÁNH LIÊN HIỆP HỢP TÁC XÃ THƯƠNG MẠI TP.HỒ CHÍ MINH- CO.OPMART BẾN TRE</v>
          </cell>
          <cell r="E1101">
            <v>0</v>
          </cell>
          <cell r="F1101" t="str">
            <v>Bến Tre</v>
          </cell>
          <cell r="G1101" t="str">
            <v>Tỉnh</v>
          </cell>
        </row>
        <row r="1102">
          <cell r="B1102" t="str">
            <v>CMBTRIEU</v>
          </cell>
          <cell r="C1102" t="str">
            <v>CO.OPMART Bình Triệu</v>
          </cell>
          <cell r="D1102" t="str">
            <v>CÔNG TY TNHH MTV CO.OPMART BÌNH TRIỆU</v>
          </cell>
          <cell r="E1102" t="str">
            <v>Số 68/1 Quốc lộ 13, Phường Hiệp Bình Chánh, Thành Phố Thủ Đức, Thành Phố Hồ Chí Minh</v>
          </cell>
          <cell r="F1102" t="str">
            <v>Thủ Đức</v>
          </cell>
          <cell r="G1102" t="str">
            <v>HCM</v>
          </cell>
        </row>
        <row r="1103">
          <cell r="B1103" t="str">
            <v>CMBUHO</v>
          </cell>
          <cell r="C1103" t="str">
            <v>CO.OPMART Buôn Hồ</v>
          </cell>
          <cell r="D1103" t="str">
            <v>CÔNG TY TNHH SÀI GÒN - BUÔN HỒ</v>
          </cell>
          <cell r="E1103">
            <v>0</v>
          </cell>
          <cell r="F1103" t="str">
            <v>Đắk Lắk</v>
          </cell>
          <cell r="G1103" t="str">
            <v>Tỉnh</v>
          </cell>
        </row>
        <row r="1104">
          <cell r="B1104" t="str">
            <v>CMCC</v>
          </cell>
          <cell r="C1104" t="str">
            <v>CO.OPMART Củ Chi</v>
          </cell>
          <cell r="D1104" t="str">
            <v>CÔNG TY TNHH MỘT THÀNH VIÊN SÀI GÒN CO.OP CỦ CHI</v>
          </cell>
          <cell r="E1104" t="str">
            <v>Số 357 Quốc lộ 22, Ấp Thượng, Xã Tân Thông Hội, Huyện Củ Chi, TP.HCM, Việt Nam</v>
          </cell>
          <cell r="F1104" t="str">
            <v>H. Củ Chi</v>
          </cell>
          <cell r="G1104" t="str">
            <v>HCM</v>
          </cell>
        </row>
        <row r="1105">
          <cell r="B1105" t="str">
            <v>CMCD</v>
          </cell>
          <cell r="C1105" t="str">
            <v>CO.OPMART Châu Đốc</v>
          </cell>
          <cell r="D1105" t="str">
            <v>CHI NHÁNH LIÊN HIỆP HỢP TÁC XÃ THƯƠNG MẠI TP.HỒ CHÍ MINH-CO.OPMART CHÂU ĐỐC</v>
          </cell>
          <cell r="E1105">
            <v>0</v>
          </cell>
          <cell r="F1105" t="str">
            <v>An Giang</v>
          </cell>
          <cell r="G1105" t="str">
            <v>Tỉnh</v>
          </cell>
        </row>
        <row r="1106">
          <cell r="B1106" t="str">
            <v>CMCDO</v>
          </cell>
          <cell r="C1106" t="str">
            <v>CHI NHÁNH LIÊN HIỆP HỢP TÁC XÃ THƯƠNG MẠI TP. HỒ CHÍ MINH - CO.OPMART CHÂU ĐỐC</v>
          </cell>
          <cell r="D1106" t="str">
            <v>Tổ 21, Khóm Châu Quới 3, Phường Châu Phú B, Thành phố Châu Đốc, Tỉnh An Giang, Việt Nam</v>
          </cell>
          <cell r="E1106">
            <v>0</v>
          </cell>
          <cell r="F1106" t="str">
            <v>An Giang</v>
          </cell>
          <cell r="G1106" t="str">
            <v>Tỉnh</v>
          </cell>
        </row>
        <row r="1107">
          <cell r="B1107" t="str">
            <v>CMCG</v>
          </cell>
          <cell r="C1107" t="str">
            <v>CO.OPMART Cần Giuộc</v>
          </cell>
          <cell r="D1107" t="str">
            <v>CHI NHÁNH LIÊN HIỆP HỢP TÁC XÃ THƯƠNG MẠI TP. HỒ CHÍ MINH - CO.OPMART CẦN GIUỘC</v>
          </cell>
          <cell r="E1107">
            <v>0</v>
          </cell>
          <cell r="F1107" t="str">
            <v>Long An</v>
          </cell>
          <cell r="G1107" t="str">
            <v>Tỉnh</v>
          </cell>
        </row>
        <row r="1108">
          <cell r="B1108" t="str">
            <v>CMCGI</v>
          </cell>
          <cell r="C1108" t="str">
            <v>CO.OPMART Cần Giờ</v>
          </cell>
          <cell r="D1108" t="str">
            <v>CÔNG TY TNHH MTV CO.OPMART CẦN GIỜ</v>
          </cell>
          <cell r="E1108" t="str">
            <v>Số 128 Đào Cử, KP Phong Thạnh, TT Cần Thạnh, H.Cần Giờ, TP.HCM</v>
          </cell>
          <cell r="F1108" t="str">
            <v>H. Cần Giờ</v>
          </cell>
          <cell r="G1108" t="str">
            <v>HCM</v>
          </cell>
        </row>
        <row r="1109">
          <cell r="B1109" t="str">
            <v>CMCGIO</v>
          </cell>
          <cell r="C1109" t="str">
            <v>CÔNG TY TNHH MỘT THÀNH VIÊN CO.OP MART CẦN GIỜ</v>
          </cell>
          <cell r="D1109" t="str">
            <v>Số 128 Đường Đào Cử KP.Phong Thạnh Thị Trấn Cần Thạnh, Thị Trấn Cần Thạnh, Huyện Cần Giờ, Thành phố Hồ Chí Minh, Việt Nam</v>
          </cell>
          <cell r="E1109">
            <v>0</v>
          </cell>
          <cell r="F1109" t="str">
            <v>H. Cần Giờ</v>
          </cell>
          <cell r="G1109" t="str">
            <v>HCM</v>
          </cell>
        </row>
        <row r="1110">
          <cell r="B1110" t="str">
            <v>CMCGIUOC</v>
          </cell>
          <cell r="C1110" t="str">
            <v>CHI NHÁNH LIÊN HIỆP HỢP TÁC XÃ THƯƠNG MẠI TP.HỒ CHÍ MINH- CO.OP MART CẦN GIUỘC</v>
          </cell>
          <cell r="D1110" t="str">
            <v>Tuyến tránh QL50, Khu Phố Thanh Ba, Thị trấn Cần Giuộc, Huyện Cần Giuộc, Tỉnh Long An, Việt Nam</v>
          </cell>
          <cell r="E1110">
            <v>0</v>
          </cell>
          <cell r="F1110" t="str">
            <v>Long An</v>
          </cell>
          <cell r="G1110" t="str">
            <v>Tỉnh</v>
          </cell>
        </row>
        <row r="1111">
          <cell r="B1111" t="str">
            <v>CMCL</v>
          </cell>
          <cell r="C1111" t="str">
            <v>CO.OPMART Cao Lãnh</v>
          </cell>
          <cell r="D1111" t="str">
            <v>CN LIÊN HIỆP HTX TM TP.HCM–CO.OPMART CAO LÃNH</v>
          </cell>
          <cell r="E1111">
            <v>0</v>
          </cell>
          <cell r="F1111" t="str">
            <v>Đồng Tháp</v>
          </cell>
          <cell r="G1111" t="str">
            <v>Tỉnh</v>
          </cell>
        </row>
        <row r="1112">
          <cell r="B1112" t="str">
            <v>CMCLA</v>
          </cell>
          <cell r="C1112" t="str">
            <v>CHI NHÁNH LIÊN HIỆP HỢP TÁC XÃ THƯƠNG MẠI TP.HCM - CO.OPMART CAI LẬY</v>
          </cell>
          <cell r="D1112" t="str">
            <v>Số 79, Đường 30/4, Khu phố 2, Phường 1, Thị Xã Cai Lậy, Tỉnh Tiền Giang, Việt Nam</v>
          </cell>
          <cell r="E1112">
            <v>0</v>
          </cell>
          <cell r="F1112" t="str">
            <v>Tiền Giang</v>
          </cell>
          <cell r="G1112" t="str">
            <v>Tỉnh</v>
          </cell>
        </row>
        <row r="1113">
          <cell r="B1113" t="str">
            <v>CMCLAY</v>
          </cell>
          <cell r="C1113" t="str">
            <v>CO.OPMART Cai Lậy</v>
          </cell>
          <cell r="D1113" t="str">
            <v>CHI NHÁNH LIÊN HIỆP HỢP TÁC XÃ THƯƠNG MẠI TP. HỒ CHÍ MINH - CO.OPMART CAI LẬY</v>
          </cell>
          <cell r="E1113">
            <v>0</v>
          </cell>
          <cell r="F1113" t="str">
            <v>Tiền Giang</v>
          </cell>
          <cell r="G1113" t="str">
            <v>Tỉnh</v>
          </cell>
        </row>
        <row r="1114">
          <cell r="B1114" t="str">
            <v>CMCM</v>
          </cell>
          <cell r="C1114" t="str">
            <v>CO.OPMART Cà mau</v>
          </cell>
          <cell r="D1114" t="str">
            <v>CÔNG TY TNHH MỘT THÀNH VIÊN CO.OPMART CÀ MAU</v>
          </cell>
          <cell r="E1114">
            <v>0</v>
          </cell>
          <cell r="F1114" t="str">
            <v>Cà Mau</v>
          </cell>
          <cell r="G1114" t="str">
            <v>Tỉnh</v>
          </cell>
        </row>
        <row r="1115">
          <cell r="B1115" t="str">
            <v>CMCMA</v>
          </cell>
          <cell r="C1115" t="str">
            <v>CÔNG TY TNHH MỘT THÀNH VIÊN CO.OPMART CÀ MAU</v>
          </cell>
          <cell r="D1115" t="str">
            <v>Số 09 Trần Hưng Đạo, Phường 5, Thành phố Cà Mau, Tỉnh Cà Mau, Việt Nam</v>
          </cell>
          <cell r="E1115">
            <v>0</v>
          </cell>
          <cell r="F1115" t="str">
            <v>Cà Mau</v>
          </cell>
          <cell r="G1115" t="str">
            <v>Tỉnh</v>
          </cell>
        </row>
        <row r="1116">
          <cell r="B1116" t="str">
            <v>CMCMG</v>
          </cell>
          <cell r="C1116" t="str">
            <v>Co.opMart Cư MGAR</v>
          </cell>
          <cell r="D1116" t="str">
            <v>CHI NHÁNH LIÊN HIỆP HỢP TÁC XÃ THƯƠNG MẠI TP. HỒ CHÍ MINH - CO.OPMART CƯ MGAR</v>
          </cell>
          <cell r="E1116">
            <v>0</v>
          </cell>
          <cell r="F1116" t="str">
            <v>Đắk Lắk</v>
          </cell>
          <cell r="G1116" t="str">
            <v>Tỉnh</v>
          </cell>
        </row>
        <row r="1117">
          <cell r="B1117" t="str">
            <v>CMCQ</v>
          </cell>
          <cell r="C1117" t="str">
            <v>CO.OPMART Cống Quỳnh</v>
          </cell>
          <cell r="D1117" t="str">
            <v>CÔNG TY TNHH MỘT THÀNH VIÊN SÀI GÒN CO.OP CỐNG QUỲNH</v>
          </cell>
          <cell r="E1117" t="str">
            <v>Số 189C Cống Quỳnh, P.Nguyễn Cư Trinh, Q.1, TP.HCM,Việt Nam</v>
          </cell>
          <cell r="F1117">
            <v>1</v>
          </cell>
          <cell r="G1117" t="str">
            <v>HCM</v>
          </cell>
        </row>
        <row r="1118">
          <cell r="B1118" t="str">
            <v>CMCQU</v>
          </cell>
          <cell r="C1118" t="str">
            <v>CÔNG TY TNHH MỘT THÀNH VIÊN SÀI GÒN CO.OP CỐNG QUỲNH</v>
          </cell>
          <cell r="D1118" t="str">
            <v>189C Cống Quỳnh, Phường Nguyễn Cư Trinh, Quận 1, Thành phố Hồ Chí Minh, Việt Nam</v>
          </cell>
          <cell r="E1118">
            <v>0</v>
          </cell>
          <cell r="F1118">
            <v>1</v>
          </cell>
          <cell r="G1118" t="str">
            <v>HCM</v>
          </cell>
        </row>
        <row r="1119">
          <cell r="B1119" t="str">
            <v>CMCR</v>
          </cell>
          <cell r="C1119" t="str">
            <v>CO.OPMART Cam Ranh</v>
          </cell>
          <cell r="D1119" t="str">
            <v>CÔNG TY TNHH MỘT THÀNH VIÊN THƯƠNG MẠI VÀ DỊCH VỤ SÀI GÒN - CAM RANH</v>
          </cell>
          <cell r="E1119" t="str">
            <v>Số 2038 HùngVương, P.Cam Lộc, TP.Cam Ranh, T.Khánh Hòa, Việt Nam</v>
          </cell>
          <cell r="F1119" t="str">
            <v>Khánh Hòa</v>
          </cell>
          <cell r="G1119" t="str">
            <v>Tỉnh</v>
          </cell>
        </row>
        <row r="1120">
          <cell r="B1120" t="str">
            <v>CMCS</v>
          </cell>
          <cell r="C1120" t="str">
            <v>CO.OPMART Chư Sê</v>
          </cell>
          <cell r="D1120" t="str">
            <v>CÔNG TY TNHH MTV SÀI GÒN-CHƯ SÊ</v>
          </cell>
          <cell r="E1120">
            <v>0</v>
          </cell>
          <cell r="F1120" t="str">
            <v>Gia Lai</v>
          </cell>
          <cell r="G1120" t="str">
            <v>Tỉnh</v>
          </cell>
        </row>
        <row r="1121">
          <cell r="B1121" t="str">
            <v>CMCT</v>
          </cell>
          <cell r="C1121" t="str">
            <v>CO.OPMART Cần Thơ</v>
          </cell>
          <cell r="D1121" t="str">
            <v>CÔNG TY TNHH MTV CO.OPMART CẦN THƠ</v>
          </cell>
          <cell r="E1121">
            <v>0</v>
          </cell>
          <cell r="F1121" t="str">
            <v>Cần Thơ</v>
          </cell>
          <cell r="G1121" t="str">
            <v>Tỉnh</v>
          </cell>
        </row>
        <row r="1122">
          <cell r="B1122" t="str">
            <v>CMCTH</v>
          </cell>
          <cell r="C1122" t="str">
            <v>CÔNG TY TNHH MỘT THÀNH VIÊN CO.OPMART CẦN THƠ</v>
          </cell>
          <cell r="D1122" t="str">
            <v>1, Đại lộ Hòa Bình, Phường Tân An, Quận Ninh Kiều, Thành phố Cần Thơ, Việt Nam</v>
          </cell>
          <cell r="E1122">
            <v>0</v>
          </cell>
          <cell r="F1122" t="str">
            <v>Cần Thơ</v>
          </cell>
          <cell r="G1122" t="str">
            <v>Tỉnh</v>
          </cell>
        </row>
        <row r="1123">
          <cell r="B1123" t="str">
            <v>CMCTTN</v>
          </cell>
          <cell r="C1123" t="str">
            <v>CO.OPMART Châu Thành Tây Ninh</v>
          </cell>
          <cell r="D1123" t="str">
            <v>CHI NHÁNH LIÊN HIỆP HỢP TÁC XÃ THƯƠNG MẠI TP. HỒ CHÍ MINH - CO.OPMART CHÂU THÀNH TÂY NINH</v>
          </cell>
          <cell r="E1123">
            <v>0</v>
          </cell>
          <cell r="F1123" t="str">
            <v>Tây Ninh</v>
          </cell>
          <cell r="G1123" t="str">
            <v>Tỉnh</v>
          </cell>
        </row>
        <row r="1124">
          <cell r="B1124" t="str">
            <v>CMCVA</v>
          </cell>
          <cell r="C1124" t="str">
            <v>CHI NHÁNH LIÊN HIỆP HTX THƯƠNG MẠI TP.HCM - CO.OPMART CHU VĂN AN</v>
          </cell>
          <cell r="D1124" t="str">
            <v>241A Chu Văn An, Phường 12, Quận Bình Thạnh, Thành phố Hồ Chí Minh, Việt Nam</v>
          </cell>
          <cell r="E1124">
            <v>0</v>
          </cell>
          <cell r="F1124" t="str">
            <v>Bình Thạnh</v>
          </cell>
          <cell r="G1124" t="str">
            <v>HCM</v>
          </cell>
        </row>
        <row r="1125">
          <cell r="B1125" t="str">
            <v>CMCVS</v>
          </cell>
          <cell r="C1125" t="str">
            <v>CO.OPMART Chu Văn An</v>
          </cell>
          <cell r="D1125" t="str">
            <v>CHI NHÁNH LIÊN HIỆP HỢP TÁC XÃ THƯƠNG MẠI TP. HỒ CHÍ MINH - CO.OPMART CHU VĂN AN</v>
          </cell>
          <cell r="E1125">
            <v>0</v>
          </cell>
          <cell r="F1125" t="str">
            <v>Bình Thạnh</v>
          </cell>
          <cell r="G1125" t="str">
            <v>HCM</v>
          </cell>
        </row>
        <row r="1126">
          <cell r="B1126" t="str">
            <v>CMNDC</v>
          </cell>
          <cell r="C1126" t="str">
            <v>CO.OPMART Nguyễn Đình Chiểu</v>
          </cell>
          <cell r="D1126" t="str">
            <v>CÔNG TY TNHH MỘT THÀNH VIÊN SÀI GÒN CO.OP ĐÌNH CHIỂU</v>
          </cell>
          <cell r="E1126" t="str">
            <v>Số 168 Nguyễn Đình Chiểu, Phường Võ Thị Sáu, Quận 3, Thành phố Hồ Chí Minh.</v>
          </cell>
          <cell r="F1126">
            <v>3</v>
          </cell>
          <cell r="G1126" t="str">
            <v>HCM</v>
          </cell>
        </row>
        <row r="1127">
          <cell r="B1127" t="str">
            <v>CMDH</v>
          </cell>
          <cell r="C1127" t="str">
            <v>CHI NHÁNH LIÊN HIỆP HỢP TÁC XÃ THƯƠNG MẠI TP.HỒ CHÍ MINH - CO.OPMART DUYÊN HẢI</v>
          </cell>
          <cell r="D1127" t="str">
            <v>Đường Lý Thường Kiệt, Phường 1, Thị xã Duyên Hải, Tỉnh Trà Vinh, Việt Nam</v>
          </cell>
          <cell r="E1127">
            <v>0</v>
          </cell>
          <cell r="F1127" t="str">
            <v>Trà Vinh</v>
          </cell>
          <cell r="G1127" t="str">
            <v>Tỉnh</v>
          </cell>
        </row>
        <row r="1128">
          <cell r="B1128" t="str">
            <v>CMDMC</v>
          </cell>
          <cell r="C1128" t="str">
            <v>CHI NHÁNH LIÊN HIỆP HỢP TÁC XÃ THƯƠNG MẠI TP. HỒ CHÍ MINH - CO. OPMART DƯƠNG MINH CHÂU</v>
          </cell>
          <cell r="D1128" t="str">
            <v>Khu phố 1 - TT. Dương Minh Châu, Huyện Dương Minh Châu, Tỉnh Tây Ninh, Việt Nam</v>
          </cell>
          <cell r="E1128">
            <v>0</v>
          </cell>
          <cell r="F1128" t="str">
            <v>Tây Ninh</v>
          </cell>
          <cell r="G1128" t="str">
            <v>Tỉnh</v>
          </cell>
        </row>
        <row r="1129">
          <cell r="B1129" t="str">
            <v>CMDMCH</v>
          </cell>
          <cell r="C1129" t="str">
            <v>Co.opMart Duong Minh Chau</v>
          </cell>
          <cell r="D1129" t="str">
            <v>CHI NHÁNH LIÊN HIỆP HỢP TÁC XÃ THƯƠNG MẠI TP. HỒ CHÍ MINH - CO.OPMART DƯƠNG MINH CHÂU</v>
          </cell>
          <cell r="E1129">
            <v>0</v>
          </cell>
          <cell r="F1129" t="str">
            <v>Tây Ninh</v>
          </cell>
          <cell r="G1129" t="str">
            <v>Tỉnh</v>
          </cell>
        </row>
        <row r="1130">
          <cell r="B1130" t="str">
            <v>CMDNA</v>
          </cell>
          <cell r="C1130" t="str">
            <v>CO.OPMART Đà Nẵng</v>
          </cell>
          <cell r="D1130" t="str">
            <v>CÔNG TY TNHH MỘT THÀNH VIÊN TMDV-SIÊU THỊ CO.OPMART ĐÀ NẴNG</v>
          </cell>
          <cell r="E1130" t="str">
            <v>Số 478 Điện Biên Phủ,P. Thanh Khê Đông , Q.Thanh Khê, TP.Đà Nẵng ,Việt Nam</v>
          </cell>
          <cell r="F1130" t="str">
            <v>Đà Nẵng</v>
          </cell>
          <cell r="G1130" t="str">
            <v>Tỉnh</v>
          </cell>
        </row>
        <row r="1131">
          <cell r="B1131" t="str">
            <v>CMDNANG</v>
          </cell>
          <cell r="C1131" t="str">
            <v>CÔNG TY TNHH MỘT THÀNH VIÊN TMDV SIÊU THỊ CO.OPMART ĐÀ NẴNG</v>
          </cell>
          <cell r="D1131" t="str">
            <v>478 Điện Biên Phủ, Phường Thanh Khê Đông, Quận Thanh Khê, Thành phố Đà Nẵng, Việt Nam</v>
          </cell>
          <cell r="E1131">
            <v>0</v>
          </cell>
          <cell r="F1131" t="str">
            <v>Đà Nẵng</v>
          </cell>
          <cell r="G1131" t="str">
            <v>Tỉnh</v>
          </cell>
        </row>
        <row r="1132">
          <cell r="B1132" t="str">
            <v>CMDNO</v>
          </cell>
          <cell r="C1132" t="str">
            <v>CO.OPMART Đăk Nông</v>
          </cell>
          <cell r="D1132" t="str">
            <v>CN LIÊN HIỆP  HTX TM TP.HCM - CO.OPMART ĐĂK NÔNG</v>
          </cell>
          <cell r="E1132">
            <v>0</v>
          </cell>
          <cell r="F1132" t="str">
            <v>Đăk Nông</v>
          </cell>
          <cell r="G1132" t="str">
            <v>Tỉnh</v>
          </cell>
        </row>
        <row r="1133">
          <cell r="B1133" t="str">
            <v>CMDP</v>
          </cell>
          <cell r="C1133" t="str">
            <v>CO.OPMART Đức Phổ</v>
          </cell>
          <cell r="D1133" t="str">
            <v>CHI NHÁNH LIÊN HIỆP HỢP TÁC XÃ THƯƠNG MẠI TP.HỒ CHÍ MINH-CO.OPMART ĐỨC PHỔ</v>
          </cell>
          <cell r="E1133">
            <v>0</v>
          </cell>
          <cell r="F1133" t="str">
            <v>Quảng Ngãi</v>
          </cell>
          <cell r="G1133" t="str">
            <v>Tỉnh</v>
          </cell>
        </row>
        <row r="1134">
          <cell r="B1134" t="str">
            <v>CMDPH</v>
          </cell>
          <cell r="C1134" t="str">
            <v>CHI NHÁNH LIÊN HIỆP HỢP TÁC XÃ THƯƠNG MẠI TP. HỒ CHÍ MINH - CO.OPMART ĐỨC PHỔ</v>
          </cell>
          <cell r="D1134" t="str">
            <v>Đường Nguyễn Nghiêm, TDP Vĩnh Bình, Phường Phổ Ninh, Thị xã Đức Phổ, Tỉnh Quảng Ngãi, Việt Nam</v>
          </cell>
          <cell r="E1134">
            <v>0</v>
          </cell>
          <cell r="F1134" t="str">
            <v>Quảng Ngãi</v>
          </cell>
          <cell r="G1134" t="str">
            <v>Tỉnh</v>
          </cell>
        </row>
        <row r="1135">
          <cell r="B1135" t="str">
            <v>CMDPHU</v>
          </cell>
          <cell r="C1135" t="str">
            <v>CO.OPMART Đồng Phú</v>
          </cell>
          <cell r="D1135" t="str">
            <v>CHI NHÁNH LIÊN HIỆP HỢP TÁC XÃ THƯƠNG MẠI TP. HỒ CHÍ MINH - CO.OPMART ĐỒNG PHÚ</v>
          </cell>
          <cell r="E1135">
            <v>0</v>
          </cell>
          <cell r="F1135" t="str">
            <v>Bình Phước</v>
          </cell>
          <cell r="G1135" t="str">
            <v>Tỉnh</v>
          </cell>
        </row>
        <row r="1136">
          <cell r="B1136" t="str">
            <v>CMDS</v>
          </cell>
          <cell r="C1136" t="str">
            <v>CÔNG TY TNHH MỘT THÀNH VIÊN SÀI GÒN CO.OP ĐẦM SEN</v>
          </cell>
          <cell r="D1136" t="str">
            <v>Tầng trệt, tầng 1, tầng 2, (Siêu thị Co.op Mart), Khu A, Chu, Phường 15, Quận 11, Thành phố Hồ Chí Minh, Việt Nam</v>
          </cell>
          <cell r="E1136">
            <v>0</v>
          </cell>
          <cell r="F1136">
            <v>11</v>
          </cell>
          <cell r="G1136" t="str">
            <v>HCM</v>
          </cell>
        </row>
        <row r="1137">
          <cell r="B1137" t="str">
            <v>CMĐS</v>
          </cell>
          <cell r="C1137" t="str">
            <v>CO.OPMART Phú Thọ</v>
          </cell>
          <cell r="D1137" t="str">
            <v>CÔNG TY TNHH MỘT THÀNH VIÊN SÀI GÒN CO.OP ĐẦM SEN</v>
          </cell>
          <cell r="E1137" t="str">
            <v>Tầng trệt, Tầng 1, Tầng 2 (Siêu thị Co.opMart) Khu A, Chung cư Phú Thọ, P.15, Q.11, TP.HCM, Việt Nam</v>
          </cell>
          <cell r="F1137">
            <v>11</v>
          </cell>
          <cell r="G1137" t="str">
            <v>HCM</v>
          </cell>
        </row>
        <row r="1138">
          <cell r="B1138" t="str">
            <v>CMDT</v>
          </cell>
          <cell r="C1138" t="str">
            <v>CHI NHÁNH LIÊN HIỆP HTX TM TP.HCM - CO.OPMART CAO LÃNH</v>
          </cell>
          <cell r="D1138" t="str">
            <v>01 Ngô Thời Nhậm, Phường 1, Thành phố Cao Lãnh, Tỉnh Đồng Tháp, Việt Nam</v>
          </cell>
          <cell r="E1138">
            <v>0</v>
          </cell>
          <cell r="F1138" t="str">
            <v>Đồng Tháp</v>
          </cell>
          <cell r="G1138" t="str">
            <v>Tỉnh</v>
          </cell>
        </row>
        <row r="1139">
          <cell r="B1139" t="str">
            <v>CMFCS</v>
          </cell>
          <cell r="C1139" t="str">
            <v>CO.OPMART Foodcosa</v>
          </cell>
          <cell r="D1139" t="str">
            <v>CÔNG TY TNHH THƯƠNG MẠI DỊCH VỤ ĐỒNG THỊNH</v>
          </cell>
          <cell r="E1139">
            <v>0</v>
          </cell>
          <cell r="F1139" t="str">
            <v>Gò Vấp</v>
          </cell>
          <cell r="G1139" t="str">
            <v>HCM</v>
          </cell>
        </row>
        <row r="1140">
          <cell r="B1140" t="str">
            <v>CMDTH</v>
          </cell>
          <cell r="C1140" t="str">
            <v>CO.OPMART Đinh Tiên Hoàng</v>
          </cell>
          <cell r="D1140" t="str">
            <v>CÔNG TY TNHH MỘT THÀNH VIÊN SÀI GÒN CO.OP TIÊN HOÀNG</v>
          </cell>
          <cell r="E1140" t="str">
            <v>Số 127 Đinh Tiên Hòang, P. 3, Q.Bình Thạnh, TP.HCM, Việt Nam</v>
          </cell>
          <cell r="F1140" t="str">
            <v>Bình Thạnh</v>
          </cell>
          <cell r="G1140" t="str">
            <v>HCM</v>
          </cell>
        </row>
        <row r="1141">
          <cell r="B1141" t="str">
            <v>CMDVC</v>
          </cell>
          <cell r="C1141" t="str">
            <v>CHI NHÁNH LIÊN HIỆP HỢP TÁC XÃ THƯƠNG MẠI TP. HỒ CHÍ MINH - CO.OPMART ĐỒNG VĂN CỐNG</v>
          </cell>
          <cell r="D1141" t="str">
            <v>125 Đồng Văn Cống, Phường Thạnh Mỹ Lợi, Thành phố Thủ Đức, Thành phố Hồ Chí Minh, Việt Nam</v>
          </cell>
          <cell r="E1141">
            <v>0</v>
          </cell>
          <cell r="F1141">
            <v>1</v>
          </cell>
          <cell r="G1141" t="str">
            <v>HCM</v>
          </cell>
        </row>
        <row r="1142">
          <cell r="B1142" t="str">
            <v>CMDVCO</v>
          </cell>
          <cell r="C1142" t="str">
            <v>CO.OPMART Đồng Văn Cống</v>
          </cell>
          <cell r="D1142" t="str">
            <v>CHI NHÁNH LIÊN HIỆP HỢP TÁC XÃ THƯƠNG MẠI TP. HỒ CHÍ MINH-CO.OPMART ĐỒNG VĂN CỐNG</v>
          </cell>
          <cell r="E1142">
            <v>0</v>
          </cell>
          <cell r="F1142">
            <v>2</v>
          </cell>
          <cell r="G1142" t="str">
            <v>HCM</v>
          </cell>
        </row>
        <row r="1143">
          <cell r="B1143" t="str">
            <v>CMDVD</v>
          </cell>
          <cell r="C1143" t="str">
            <v>CO.OPMART Đỗ Văn Dậy</v>
          </cell>
          <cell r="D1143" t="str">
            <v>CHI NHÁNH LIÊN HIỆP HỢP TÁC XÃ THƯƠNG MẠI TP. HỒ CHÍ MINH - CO.OPMART ĐỖ VĂN DẬY</v>
          </cell>
          <cell r="E1143">
            <v>0</v>
          </cell>
          <cell r="F1143" t="str">
            <v>H. Hóc Môn</v>
          </cell>
          <cell r="G1143" t="str">
            <v>HCM</v>
          </cell>
        </row>
        <row r="1144">
          <cell r="B1144" t="str">
            <v>CMGC</v>
          </cell>
          <cell r="C1144" t="str">
            <v>CHI NHÁNH LIÊN HIỆP HỢP TÁC XÃ THƯƠNG MẠI TP. HỒ CHÍ MINH - CO.OPMART GÒ CÔNG</v>
          </cell>
          <cell r="D1144" t="str">
            <v>Trần Công Tường, Khu Phố 2, Phường 5, Thị xã Gò Công, Tỉnh Tiền Giang, Việt Nam</v>
          </cell>
          <cell r="E1144">
            <v>0</v>
          </cell>
          <cell r="F1144" t="str">
            <v>Tiền Giang</v>
          </cell>
          <cell r="G1144" t="str">
            <v>Tỉnh</v>
          </cell>
        </row>
        <row r="1145">
          <cell r="B1145" t="str">
            <v>CMGCO</v>
          </cell>
          <cell r="C1145" t="str">
            <v>CO.OPMART Gò Công</v>
          </cell>
          <cell r="D1145" t="str">
            <v>CHI NHÁNH LIÊN HIỆP HỢP TÁC XÃ THƯƠNG MẠI TP.HỒ CHÍ MINH-CO.OPMART GÒ CÔNG</v>
          </cell>
          <cell r="E1145">
            <v>0</v>
          </cell>
          <cell r="F1145" t="str">
            <v>Tiền Giang</v>
          </cell>
          <cell r="G1145" t="str">
            <v>Tỉnh</v>
          </cell>
        </row>
        <row r="1146">
          <cell r="B1146" t="str">
            <v>CMGD</v>
          </cell>
          <cell r="C1146" t="str">
            <v>CHI NHÁNH LIÊN HIỆP HỢP TÁC XÃ THƯƠNG MẠI TP. HỒ CHÍ MINH-CO.OPMART GÒ DẦU</v>
          </cell>
          <cell r="D1146" t="str">
            <v>Quốc lộ 22B, KP Rạch Sơn, Thị trấn Gò Dầu, Huyện Gò Dầu, Tỉnh Tây Ninh, Việt Nam</v>
          </cell>
          <cell r="E1146">
            <v>0</v>
          </cell>
          <cell r="F1146" t="str">
            <v>Tây Ninh</v>
          </cell>
          <cell r="G1146" t="str">
            <v>Tỉnh</v>
          </cell>
        </row>
        <row r="1147">
          <cell r="B1147" t="str">
            <v>CMGDA</v>
          </cell>
          <cell r="C1147" t="str">
            <v>CO.OPMART Gò Dầu</v>
          </cell>
          <cell r="D1147" t="str">
            <v>CHI NHÁNH LIÊN HIỆP HỢP TÁC XÃ THƯƠNG MẠI TP. HỒ CHÍ MINH - CO.OPMART GÒ DẦU</v>
          </cell>
          <cell r="E1147">
            <v>0</v>
          </cell>
          <cell r="F1147" t="str">
            <v>Tây Ninh</v>
          </cell>
          <cell r="G1147" t="str">
            <v>Tỉnh</v>
          </cell>
        </row>
        <row r="1148">
          <cell r="B1148" t="str">
            <v>CMGL</v>
          </cell>
          <cell r="C1148" t="str">
            <v>CO.OPMART Pleiku</v>
          </cell>
          <cell r="D1148" t="str">
            <v>CÔNG TY TNHH THƯƠNG MẠI SÀI GÒN - GIA LAI</v>
          </cell>
          <cell r="E1148" t="str">
            <v>Số 21 Cách Mạng Tháng Tám, P.Hoa Lư, TP.Pleiku, T.Gia Lai</v>
          </cell>
          <cell r="F1148" t="str">
            <v>Gia Lai</v>
          </cell>
          <cell r="G1148" t="str">
            <v>Tỉnh</v>
          </cell>
        </row>
        <row r="1149">
          <cell r="B1149" t="str">
            <v>CMPVT</v>
          </cell>
          <cell r="C1149" t="str">
            <v>CO.OPMART Phan Văn Trị</v>
          </cell>
          <cell r="D1149" t="str">
            <v>CÔNG TY TNHH MỘT THÀNH VIÊN SÀI GÒN CO.OP GÒ VẤP</v>
          </cell>
          <cell r="E1149" t="str">
            <v xml:space="preserve">Số 543/1 Phan Văn Trị, P.7, Q.Gò Vấp , TP.HCM,Việt Nam </v>
          </cell>
          <cell r="F1149" t="str">
            <v>Gò Vấp</v>
          </cell>
          <cell r="G1149" t="str">
            <v>HCM</v>
          </cell>
        </row>
        <row r="1150">
          <cell r="B1150" t="str">
            <v>CMHG</v>
          </cell>
          <cell r="C1150" t="str">
            <v>CO.OPMART Hậu Giang</v>
          </cell>
          <cell r="D1150" t="str">
            <v>CÔNG TY TNHH MỘT THÀNH VIÊN SÀI GÒN CO.OP HẬU GIANG</v>
          </cell>
          <cell r="E1150" t="str">
            <v>Số 188 Hậu Giang, P.6, Q.6, TP.HCM, Việt Nam</v>
          </cell>
          <cell r="F1150">
            <v>6</v>
          </cell>
          <cell r="G1150" t="str">
            <v>HCM</v>
          </cell>
        </row>
        <row r="1151">
          <cell r="B1151" t="str">
            <v>CMHGI</v>
          </cell>
          <cell r="C1151" t="str">
            <v>CÔNG TY TNHH MỘT THÀNH VIÊN SÀI GÒN CO.OP HẬU GIANG</v>
          </cell>
          <cell r="D1151" t="str">
            <v>188 Hậu Giang, Phường 06, Quận 6, Thành phố Hồ Chí Minh, Việt Nam</v>
          </cell>
          <cell r="E1151">
            <v>0</v>
          </cell>
          <cell r="F1151" t="str">
            <v>HẬU GIANG</v>
          </cell>
          <cell r="G1151" t="str">
            <v>Tỉnh</v>
          </cell>
        </row>
        <row r="1152">
          <cell r="B1152" t="str">
            <v>CMHH</v>
          </cell>
          <cell r="C1152" t="str">
            <v>CO.OPMART Hòa Hảo</v>
          </cell>
          <cell r="D1152" t="str">
            <v>CÔNG TY TNHH MTV CO.OPMART HÒA HẢO</v>
          </cell>
          <cell r="E1152" t="str">
            <v>0.01-0.02-0.03 Cao ốc B Ngô Gia Tự, Hòa Hảo, P.3, Q.10, TP.HCM</v>
          </cell>
          <cell r="F1152">
            <v>10</v>
          </cell>
          <cell r="G1152" t="str">
            <v>HCM</v>
          </cell>
        </row>
        <row r="1153">
          <cell r="B1153" t="str">
            <v>CMHHA</v>
          </cell>
          <cell r="C1153" t="str">
            <v>CÔNG TY TNHH MỘT THÀNH VIÊN CO.OPMART HÒA HẢO</v>
          </cell>
          <cell r="D1153" t="str">
            <v>0.01 - 0.02 - 0.03 Cao ốc B Ngô Gia Tự, Hòa Hảo, Phường 03, Quận 10, Thành phố Hồ Chí Minh, Việt Nam</v>
          </cell>
          <cell r="E1153">
            <v>0</v>
          </cell>
          <cell r="F1153" t="str">
            <v>An Giang</v>
          </cell>
          <cell r="G1153" t="str">
            <v>Tỉnh</v>
          </cell>
        </row>
        <row r="1154">
          <cell r="B1154" t="str">
            <v>CMHM</v>
          </cell>
          <cell r="C1154" t="str">
            <v>CO.OPMART Hóc Môn</v>
          </cell>
          <cell r="D1154" t="str">
            <v>CÔNG TY TNHH MỘT THÀNH VIÊN SÀI GÒN CO.OP HÓC MÔN</v>
          </cell>
          <cell r="E1154" t="str">
            <v xml:space="preserve"> 380 đường Đặng Thúc Vịnh, ấp Thới Tứ 1, Xã Thới Tam Thôn, Huyện Hóc Môn, TP.HCM, Việt Nam</v>
          </cell>
          <cell r="F1154" t="str">
            <v>H. Hóc Môn</v>
          </cell>
          <cell r="G1154" t="str">
            <v>HCM</v>
          </cell>
        </row>
        <row r="1155">
          <cell r="B1155" t="str">
            <v>CMHTH</v>
          </cell>
          <cell r="C1155" t="str">
            <v>CO.OPMART Hiệp Thành</v>
          </cell>
          <cell r="D1155" t="str">
            <v>CHI NHÁNH LIÊN HIỆP HỢP TÁC XÃ THƯƠNG MẠI TP. HỒ CHÍ MINH - CO.OPMART HIỆP THÀNH</v>
          </cell>
          <cell r="E1155">
            <v>0</v>
          </cell>
          <cell r="F1155">
            <v>12</v>
          </cell>
          <cell r="G1155" t="str">
            <v>HCM</v>
          </cell>
        </row>
        <row r="1156">
          <cell r="B1156" t="str">
            <v>CMKG</v>
          </cell>
          <cell r="C1156" t="str">
            <v>CO.OPMART Kiên Giang</v>
          </cell>
          <cell r="D1156" t="str">
            <v>CÔNG TY TNHH TM SÀI GÒN- KIÊN GIANG</v>
          </cell>
          <cell r="E1156">
            <v>0</v>
          </cell>
          <cell r="F1156" t="str">
            <v>Kiên Giang</v>
          </cell>
          <cell r="G1156" t="str">
            <v>Tỉnh</v>
          </cell>
        </row>
        <row r="1157">
          <cell r="B1157" t="str">
            <v>CMKT</v>
          </cell>
          <cell r="C1157" t="str">
            <v>CHI NHÁNH LIÊN HIỆP HỢP TÁC XÃ THƯƠNG MẠI TP.HỒ CHÍ MINH - CO.OPMART KON TUM</v>
          </cell>
          <cell r="D1157" t="str">
            <v>205B Lê Hồng Phong, Phường Quyết Thắng, Thành phố Kon Tum, Tỉnh Kon Tum, Việt Nam</v>
          </cell>
          <cell r="E1157">
            <v>0</v>
          </cell>
          <cell r="F1157" t="str">
            <v>Kon Tum</v>
          </cell>
          <cell r="G1157" t="str">
            <v>Tỉnh</v>
          </cell>
        </row>
        <row r="1158">
          <cell r="B1158" t="str">
            <v>CMKTUM</v>
          </cell>
          <cell r="C1158" t="str">
            <v>CO.OPMART Kon Tum</v>
          </cell>
          <cell r="D1158" t="str">
            <v>CHI NHÁNH LIÊN HIỆP HỢP TÁC XÃ THƯƠNG MẠI TP. HỒ CHÍ MINH - CO.OPMART KON TUM</v>
          </cell>
          <cell r="E1158">
            <v>0</v>
          </cell>
          <cell r="F1158" t="str">
            <v>Kon Tum</v>
          </cell>
          <cell r="G1158" t="str">
            <v>Tỉnh</v>
          </cell>
        </row>
        <row r="1159">
          <cell r="B1159" t="str">
            <v>CMLG</v>
          </cell>
          <cell r="C1159" t="str">
            <v>CHI NHÁNH LIÊN HIỆP HỢP TÁC XÃ THƯƠNG MẠI TP. HỒ CHÍ MINH - CO.OPMART LAGI</v>
          </cell>
          <cell r="D1159" t="str">
            <v>Đường Thống Nhất, KP4, Phường Tân Thiện, Thị xã La Gi, Tỉnh Bình Thuận, Việt Nam</v>
          </cell>
          <cell r="E1159">
            <v>0</v>
          </cell>
          <cell r="F1159" t="str">
            <v>Bình Thuận</v>
          </cell>
          <cell r="G1159" t="str">
            <v>Tỉnh</v>
          </cell>
        </row>
        <row r="1160">
          <cell r="B1160" t="str">
            <v>CMNAT</v>
          </cell>
          <cell r="C1160" t="str">
            <v>CO.OPMART Nguyễn Ảnh Thủ</v>
          </cell>
          <cell r="D1160" t="str">
            <v>CÔNG TY TNHH TMDV TRUNG MỸ TÂY</v>
          </cell>
          <cell r="E1160" t="str">
            <v>Số 167/2 Nguyễn Ảnh Thủ, P.Trung Mỹ Tây, Q.12, TP.HCM</v>
          </cell>
          <cell r="F1160">
            <v>12</v>
          </cell>
          <cell r="G1160" t="str">
            <v>HCM</v>
          </cell>
        </row>
        <row r="1161">
          <cell r="B1161" t="str">
            <v>CMMTH</v>
          </cell>
          <cell r="C1161" t="str">
            <v>CO.OPMART Mỹ Tho</v>
          </cell>
          <cell r="D1161" t="str">
            <v>CÔNG TY TNHH TMDV TIỀN GIANG - SÀI GÒN</v>
          </cell>
          <cell r="E1161">
            <v>0</v>
          </cell>
          <cell r="F1161" t="str">
            <v>Tiền Giang</v>
          </cell>
          <cell r="G1161" t="str">
            <v>Tỉnh</v>
          </cell>
        </row>
        <row r="1162">
          <cell r="B1162" t="str">
            <v>CMN7HG</v>
          </cell>
          <cell r="C1162" t="str">
            <v>CO.OPMART Ngã 7 Hậu Giang</v>
          </cell>
          <cell r="D1162" t="str">
            <v>CÔNG TY TNHH MTV CO.OPMART NGÃ BẢY HẬU GIANG</v>
          </cell>
          <cell r="E1162">
            <v>0</v>
          </cell>
          <cell r="F1162" t="str">
            <v>Hậu Giang</v>
          </cell>
          <cell r="G1162" t="str">
            <v>Tỉnh</v>
          </cell>
        </row>
        <row r="1163">
          <cell r="B1163" t="str">
            <v>CMNB</v>
          </cell>
          <cell r="C1163" t="str">
            <v>CHI NHÁNH LIÊN HIỆP HỢP TÁC XÃ THƯƠNG MẠI TP. HỒ CHÍ MINH - CO.OPMART NGUYỄN BÌNH</v>
          </cell>
          <cell r="D1163" t="str">
            <v>18 Nguyễn Bình, Xã Phú Xuân, Huyện Nhà Bè, Thành phố Hồ Chí Minh, Việt Nam</v>
          </cell>
          <cell r="E1163">
            <v>0</v>
          </cell>
          <cell r="F1163" t="str">
            <v>H. Nhà Bè</v>
          </cell>
          <cell r="G1163" t="str">
            <v>HCM</v>
          </cell>
        </row>
        <row r="1164">
          <cell r="B1164" t="str">
            <v>CMNBHG</v>
          </cell>
          <cell r="C1164" t="str">
            <v>CÔNG TY TNHH MỘT THÀNH VIÊN CO.OPMART NGÃ BẢY HẬU GIANG</v>
          </cell>
          <cell r="D1164" t="str">
            <v>Khu vực 3, Phường Ngã Bảy, Thành phố Ngã Bảy, Tỉnh Hậu Giang, Việt Nam</v>
          </cell>
          <cell r="E1164">
            <v>0</v>
          </cell>
          <cell r="F1164" t="str">
            <v>HẬU GIANG</v>
          </cell>
          <cell r="G1164" t="str">
            <v>Tỉnh</v>
          </cell>
        </row>
        <row r="1165">
          <cell r="B1165" t="str">
            <v>CMNBI</v>
          </cell>
          <cell r="C1165" t="str">
            <v>CO.OPMART Nguyễn Bình</v>
          </cell>
          <cell r="D1165" t="str">
            <v>CHI NHÁNH LIÊN HIỆP HỢP TÁC XÃ THƯƠNG MẠI TP. HỒ CHÍ MINH - CO.OPMART NGUYỄN BÌNH</v>
          </cell>
          <cell r="E1165">
            <v>0</v>
          </cell>
          <cell r="F1165" t="str">
            <v>H. Nhà Bè</v>
          </cell>
          <cell r="G1165" t="str">
            <v>HCM</v>
          </cell>
        </row>
        <row r="1166">
          <cell r="B1166" t="str">
            <v>CMNL</v>
          </cell>
          <cell r="C1166" t="str">
            <v>CO.OPMART Nhiêu Lộc</v>
          </cell>
          <cell r="D1166" t="str">
            <v>CÔNG TY TNHH MỘT THÀNH VIÊN SÀI GÒN CO.OP NHIÊU LỘC</v>
          </cell>
          <cell r="E1166" t="str">
            <v>Cao ốc SCREC 974A, Trường Sa, P.12, Q.3, TP.Hồ Chí Minh, Việt Nam</v>
          </cell>
          <cell r="F1166">
            <v>3</v>
          </cell>
          <cell r="G1166" t="str">
            <v>HCM</v>
          </cell>
        </row>
        <row r="1167">
          <cell r="B1167" t="str">
            <v>CMNLOC</v>
          </cell>
          <cell r="C1167" t="str">
            <v>CÔNG TY TNHH MỘT THÀNH VIÊN SÀI GÒN CO.OP NHIÊU LỘC</v>
          </cell>
          <cell r="D1167" t="str">
            <v>Cao ốc SCREC, Trường Sa, Phường 12, Quận 3, Thành phố Hồ Chí Minh, Việt Nam</v>
          </cell>
          <cell r="E1167">
            <v>0</v>
          </cell>
          <cell r="F1167">
            <v>3</v>
          </cell>
          <cell r="G1167" t="str">
            <v>HCM</v>
          </cell>
        </row>
        <row r="1168">
          <cell r="B1168" t="str">
            <v>CMHTP</v>
          </cell>
          <cell r="C1168" t="str">
            <v>CÔNG TY TNHH MỘT THÀNH VIÊN SÀI GÒN CO.OP NAM SÀI GÒN</v>
          </cell>
          <cell r="D1168" t="str">
            <v>1362 Đường Huỳnh Tấn Phát, Khu Phố 1, Phường Phú Mỹ, Quận 7, Thành phố Hồ Chí Minh, Việt Nam</v>
          </cell>
          <cell r="E1168">
            <v>0</v>
          </cell>
          <cell r="F1168">
            <v>7</v>
          </cell>
          <cell r="G1168" t="str">
            <v>HCM</v>
          </cell>
        </row>
        <row r="1169">
          <cell r="B1169" t="str">
            <v>CMNT</v>
          </cell>
          <cell r="C1169" t="str">
            <v>CO.OPMART Nha Trang</v>
          </cell>
          <cell r="D1169" t="str">
            <v>CÔNG TY TNHH MTV CO.OPMART NHA TRANG</v>
          </cell>
          <cell r="E1169" t="str">
            <v>Số 02 Lê Hồng Phong, P.Phước Hải, TP.Nha Trang, T.Khánh Hòa</v>
          </cell>
          <cell r="F1169" t="str">
            <v>Nha Trang</v>
          </cell>
          <cell r="G1169" t="str">
            <v>Tỉnh</v>
          </cell>
        </row>
        <row r="1170">
          <cell r="B1170" t="str">
            <v>CMNTR</v>
          </cell>
          <cell r="C1170" t="str">
            <v>CÔNG TY TNHH MỘT THÀNH VIÊN CO.OPMART NHA TRANG</v>
          </cell>
          <cell r="D1170" t="str">
            <v>02 Lê Hồng Phong, Phường Phước Hải, Thành phố Nha Trang, Tỉnh Khánh Hòa, Việt Nam</v>
          </cell>
          <cell r="E1170">
            <v>0</v>
          </cell>
          <cell r="F1170" t="str">
            <v>Nha Trang</v>
          </cell>
          <cell r="G1170" t="str">
            <v>Tỉnh</v>
          </cell>
        </row>
        <row r="1171">
          <cell r="B1171" t="str">
            <v>CMNX</v>
          </cell>
          <cell r="C1171" t="str">
            <v>CO.OPMART Nguyễn Xí</v>
          </cell>
          <cell r="D1171" t="str">
            <v>CÔNG TY TNHH MTV CO.OPMART NGUYỄN XÍ</v>
          </cell>
          <cell r="E1171" t="str">
            <v>Số 57 Quốc lộ 13, Phường 26, Q.Bình Thạnh, TP.HCM</v>
          </cell>
          <cell r="F1171" t="str">
            <v>Bình Thạnh</v>
          </cell>
          <cell r="G1171" t="str">
            <v>HCM</v>
          </cell>
        </row>
        <row r="1172">
          <cell r="B1172" t="str">
            <v>CMNXI</v>
          </cell>
          <cell r="C1172" t="str">
            <v>CÔNG TY TNHH MỘT THÀNH VIÊN CO.OP MART NGUYỄN XÍ</v>
          </cell>
          <cell r="D1172" t="str">
            <v>Số 57 Quốc Lộ 13, Phường 26, Quận Bình Thạnh, Thành phố Hồ Chí Minh, Việt Nam</v>
          </cell>
          <cell r="E1172">
            <v>0</v>
          </cell>
          <cell r="F1172" t="str">
            <v>Bình Thạnh</v>
          </cell>
          <cell r="G1172" t="str">
            <v>HCM</v>
          </cell>
        </row>
        <row r="1173">
          <cell r="B1173" t="str">
            <v>CMPD</v>
          </cell>
          <cell r="C1173" t="str">
            <v>CO.OPMART Phước Đông</v>
          </cell>
          <cell r="D1173" t="str">
            <v>CHI NHÁNH LIÊN HIỆP HỢP TÁC XÃ THƯƠNG MẠI TP. HỒ CHÍ MINH - CO.OPMART PHƯỚC ĐÔNG</v>
          </cell>
          <cell r="E1173">
            <v>0</v>
          </cell>
          <cell r="F1173" t="str">
            <v>Tiền Giang</v>
          </cell>
          <cell r="G1173" t="str">
            <v>Tỉnh</v>
          </cell>
        </row>
        <row r="1174">
          <cell r="B1174" t="str">
            <v>CMPL</v>
          </cell>
          <cell r="C1174" t="str">
            <v>CO.OPMART Phú Lâm</v>
          </cell>
          <cell r="D1174" t="str">
            <v>CÔNG TY TNHH MỘT THÀNH VIÊN SÀI GÒN CO.OP PHÚ LÂM</v>
          </cell>
          <cell r="E1174" t="str">
            <v>Số 6 Bà Hom, P.13, Q.6, TP.HCM, Việt Nam</v>
          </cell>
          <cell r="F1174">
            <v>6</v>
          </cell>
          <cell r="G1174" t="str">
            <v>HCM</v>
          </cell>
        </row>
        <row r="1175">
          <cell r="B1175" t="str">
            <v>CMPLA</v>
          </cell>
          <cell r="C1175" t="str">
            <v>CÔNG TY TNHH MỘT THÀNH VIÊN SÀI GÒN CO.OP PHÚ LÂM</v>
          </cell>
          <cell r="D1175" t="str">
            <v>6 Bà Hom, Phường 13, Quận 6, Thành phố Hồ Chí Minh, Việt Nam</v>
          </cell>
          <cell r="E1175">
            <v>0</v>
          </cell>
          <cell r="F1175">
            <v>6</v>
          </cell>
          <cell r="G1175" t="str">
            <v>HCM</v>
          </cell>
        </row>
        <row r="1176">
          <cell r="B1176" t="str">
            <v>CMNK</v>
          </cell>
          <cell r="C1176" t="str">
            <v>CO.OPMART Nguyễn Kiệm</v>
          </cell>
          <cell r="D1176" t="str">
            <v>CÔNG TY TNHH MỘT THÀNH VIÊN SÀI GÒN CO.OP PHÚ NHUẬN</v>
          </cell>
          <cell r="E1176" t="str">
            <v>Số 571-573 Nguyễn Kiệm, P.9, Q.Phú Nhuận, TP.HCM, Việt Nam</v>
          </cell>
          <cell r="F1176" t="str">
            <v>Phú Nhuận</v>
          </cell>
          <cell r="G1176" t="str">
            <v>HCM</v>
          </cell>
        </row>
        <row r="1177">
          <cell r="B1177" t="str">
            <v>CMPNH</v>
          </cell>
          <cell r="C1177" t="str">
            <v>CÔNG TY TNHH MỘT THÀNH VIÊN SÀI GÒN CO.OP PHÚ NHUẬN</v>
          </cell>
          <cell r="D1177" t="str">
            <v>571-573 Nguyễn Kiệm, Phường 09, Quận Phú Nhuận, Thành phố Hồ Chí Minh, Việt Nam</v>
          </cell>
          <cell r="E1177">
            <v>0</v>
          </cell>
          <cell r="F1177" t="str">
            <v>PHÚ NHUẬN</v>
          </cell>
          <cell r="G1177" t="str">
            <v>HCM</v>
          </cell>
        </row>
        <row r="1178">
          <cell r="B1178" t="str">
            <v>CMPR</v>
          </cell>
          <cell r="C1178" t="str">
            <v>CO.OPMART Phan Rang</v>
          </cell>
          <cell r="D1178" t="str">
            <v>CÔNG TY TNHH MỘT THÀNH VIÊN THƯƠNG MẠI VÀ DỊCH VỤ SÀI GÒN - PHAN RANG</v>
          </cell>
          <cell r="E1178" t="str">
            <v>Trung Tâm Thương Mại Chợ Thanh Hà, đường Trần Phú, P.Phủ Hà, TP.Phan Rang- Tháp Chàm, T.Ninh Thuận, Việt Nam</v>
          </cell>
          <cell r="F1178" t="str">
            <v>Ninh Thuận</v>
          </cell>
          <cell r="G1178" t="str">
            <v>Tỉnh</v>
          </cell>
        </row>
        <row r="1179">
          <cell r="B1179" t="str">
            <v>CMPRC</v>
          </cell>
          <cell r="C1179" t="str">
            <v>CO.OPMART Phan Rí Cửa</v>
          </cell>
          <cell r="D1179" t="str">
            <v>CHI NHÁNH LIÊN HIỆP HỢP TÁC XÃ THƯƠNG MẠI TP. HỒ CHÍ MINH - CO.OPMART PHAN RÍ CỬA</v>
          </cell>
          <cell r="E1179">
            <v>0</v>
          </cell>
          <cell r="F1179" t="str">
            <v>Bình Thuận</v>
          </cell>
          <cell r="G1179" t="str">
            <v>Tỉnh</v>
          </cell>
        </row>
        <row r="1180">
          <cell r="B1180" t="str">
            <v>CMPT</v>
          </cell>
          <cell r="C1180" t="str">
            <v>CO.OPMART Phan Thiết</v>
          </cell>
          <cell r="D1180" t="str">
            <v>CÔNG TY TNHH MỘT THÀNH VIÊN THƯƠNG MẠI DỊCH VỤ SÀI GÒN - PHAN THIẾT</v>
          </cell>
          <cell r="E1180" t="str">
            <v>Số 1A Nguyễn Tất Thành, P.Bình Hưng, TP.Phan Thiết, T.Bình Thuận,Việt Nam</v>
          </cell>
          <cell r="F1180" t="str">
            <v>Bình Thuận</v>
          </cell>
          <cell r="G1180" t="str">
            <v>Tỉnh</v>
          </cell>
        </row>
        <row r="1181">
          <cell r="B1181" t="str">
            <v>CMQB</v>
          </cell>
          <cell r="C1181" t="str">
            <v>CO.OPMART Quảng Bình</v>
          </cell>
          <cell r="D1181" t="str">
            <v>CHI NHÁNH LIÊN HIỆP HỢP TÁC XÃ THƯƠNG MẠI TP.HỒ CHÍ MINH-CO.OPMART QUẢNG BÌNH</v>
          </cell>
          <cell r="E1181">
            <v>0</v>
          </cell>
          <cell r="F1181" t="str">
            <v>Quảng Bình</v>
          </cell>
          <cell r="G1181" t="str">
            <v>Tỉnh</v>
          </cell>
        </row>
        <row r="1182">
          <cell r="B1182" t="str">
            <v>CMQN</v>
          </cell>
          <cell r="C1182" t="str">
            <v>CO.OPMART Quảng Ngãi</v>
          </cell>
          <cell r="D1182" t="str">
            <v>CÔNG TY TNHH MỘT THÀNH VIÊN THƯƠNG MẠI SÀI GÒN QUẢNG NGÃI</v>
          </cell>
          <cell r="E1182" t="str">
            <v>Hẻm 242, Nguyễn Nghiêm, P.Nguyễn Nghiêm, TP.Quảng Ngãi, T.Quảng Ngãi, Việt Nam</v>
          </cell>
          <cell r="F1182" t="str">
            <v>Quảng Ngãi</v>
          </cell>
          <cell r="G1182" t="str">
            <v>Tỉnh</v>
          </cell>
        </row>
        <row r="1183">
          <cell r="B1183" t="str">
            <v>CMQT</v>
          </cell>
          <cell r="C1183" t="str">
            <v>CO.OPMART Quảng Trị</v>
          </cell>
          <cell r="D1183" t="str">
            <v>CÔNG TY TRÁCH NHIỆM HỮU HẠN MỘT THÀNH VIÊN THƯƠNG MẠI DỊCH VỤ SÀI GÒN - ĐÔNG HÀ</v>
          </cell>
          <cell r="E1183" t="str">
            <v>Số 2 Trần Hưng Đạo, P.1, TP.Đông Hà, Tỉnh Quảng Trị, Việt Nam</v>
          </cell>
          <cell r="F1183" t="str">
            <v>Quảng Trị</v>
          </cell>
          <cell r="G1183" t="str">
            <v>Tỉnh</v>
          </cell>
        </row>
        <row r="1184">
          <cell r="B1184" t="str">
            <v>CMRG</v>
          </cell>
          <cell r="C1184" t="str">
            <v>CO.OPMART Rạch Giá</v>
          </cell>
          <cell r="D1184" t="str">
            <v>CÔNG TY TNHH TM SÀI GÒN CO.OP RẠCH GIÁ</v>
          </cell>
          <cell r="E1184">
            <v>0</v>
          </cell>
          <cell r="F1184" t="str">
            <v>Kiên Giang</v>
          </cell>
          <cell r="G1184" t="str">
            <v>Tỉnh</v>
          </cell>
        </row>
        <row r="1185">
          <cell r="B1185" t="str">
            <v>CMRGI</v>
          </cell>
          <cell r="C1185" t="str">
            <v>CÔNG TY TNHH THƯƠNG MẠI SÀI GÒN CO.OP RẠCH GIÁ</v>
          </cell>
          <cell r="D1185" t="str">
            <v>Khu trung tâm thương mại tổng hợp 16 ha, Phường Vĩnh Thanh Vân, Thành phố Rạch Giá, Tỉnh Kiên Giang, Việt Nam</v>
          </cell>
          <cell r="E1185">
            <v>0</v>
          </cell>
          <cell r="F1185" t="str">
            <v>Kiên Giang</v>
          </cell>
          <cell r="G1185" t="str">
            <v>Tỉnh</v>
          </cell>
        </row>
        <row r="1186">
          <cell r="B1186" t="str">
            <v>CMRM</v>
          </cell>
          <cell r="C1186" t="str">
            <v>CO.OPMART Rạch Miễu</v>
          </cell>
          <cell r="D1186" t="str">
            <v>CÔNG TY TNHH MỘT THÀNH VIÊN SÀI GÒN CO.OP RẠCH MIỄU</v>
          </cell>
          <cell r="E1186" t="str">
            <v>Số 48 Hoa Sứ, Phường 7, Quận Phú Nhuận, TP.Hồ Chí Minh, Việt Nam</v>
          </cell>
          <cell r="F1186" t="str">
            <v>Phú Nhuận</v>
          </cell>
          <cell r="G1186" t="str">
            <v>HCM</v>
          </cell>
        </row>
        <row r="1187">
          <cell r="B1187" t="str">
            <v>CMSAC</v>
          </cell>
          <cell r="C1187" t="str">
            <v xml:space="preserve">CO.OPMART SCA – Âu Cơ </v>
          </cell>
          <cell r="D1187" t="str">
            <v>CÔNG TY TNHH MỘT THÀNH VIÊN MARFIVE
Lưu ý: Trong trường hợp hóa đơn của nhà cung cấp không có nội dung" TÊN NGƯỜI MUA HÀNG" thì " TÊN ĐƠN VỊ" sẽ ghi đầy đủ như sau: CÔNG TY TNHH MỘT THÀNH VIÊN MARFIVE/ Co.opMart SCA – ÂU CƠ</v>
          </cell>
          <cell r="E1187">
            <v>0</v>
          </cell>
          <cell r="F1187" t="str">
            <v>Tân Bình</v>
          </cell>
          <cell r="G1187" t="str">
            <v>HCM</v>
          </cell>
        </row>
        <row r="1188">
          <cell r="B1188" t="str">
            <v>CMSCT</v>
          </cell>
          <cell r="C1188" t="str">
            <v>CO.OPMART SCA – Cao Thắng</v>
          </cell>
          <cell r="D1188" t="str">
            <v>CÔNG TY TNHH MỘT THÀNH VIÊN MARSIX
Lưu ý: Trong trường hợp hóa đơn của nhà cung cấp không có nội dung" TÊN NGƯỜI MUA HÀNG" thì " TÊN ĐƠN VỊ" sẽ ghi đầy đủ như sau: CÔNG TY TNHH MỘT THÀNH VIÊN MARSIX/ Co.opMart SCA – CAO THẮNG</v>
          </cell>
          <cell r="E1188">
            <v>0</v>
          </cell>
          <cell r="F1188">
            <v>10</v>
          </cell>
          <cell r="G1188" t="str">
            <v>HCM</v>
          </cell>
        </row>
        <row r="1189">
          <cell r="B1189" t="str">
            <v>CMSD</v>
          </cell>
          <cell r="C1189" t="str">
            <v>CHI NHÁNH LIÊN HIỆP HỢP TÁC XÃ THƯƠNG MẠI TP. HỒ CHÍ MINH-CO.OPMART SA ĐÉC</v>
          </cell>
          <cell r="D1189" t="str">
            <v>Nguyễn Sinh Sắc, Khóm 2, Phường 2, Thành phố Sa Đéc, Tỉnh Đồng Tháp, Việt Nam</v>
          </cell>
          <cell r="E1189">
            <v>0</v>
          </cell>
          <cell r="F1189" t="str">
            <v>Đồng Tháp</v>
          </cell>
          <cell r="G1189" t="str">
            <v>Tỉnh</v>
          </cell>
        </row>
        <row r="1190">
          <cell r="B1190" t="str">
            <v>CMSDE</v>
          </cell>
          <cell r="C1190" t="str">
            <v>CO.OPMART Sa Đéc</v>
          </cell>
          <cell r="D1190" t="str">
            <v>CHI NHÁNH LIÊN HIỆP HỢP TÁC XÃ THƯƠNG MẠI TP.HỒ CHÍ MINH-CO.OPMART SA ĐÉC</v>
          </cell>
          <cell r="E1190">
            <v>0</v>
          </cell>
          <cell r="F1190" t="str">
            <v>Đồng Tháp</v>
          </cell>
          <cell r="G1190" t="str">
            <v>Tỉnh</v>
          </cell>
        </row>
        <row r="1191">
          <cell r="B1191" t="str">
            <v>CMSG</v>
          </cell>
          <cell r="C1191" t="str">
            <v>CO.OPMART Huỳnh Tấn Phát</v>
          </cell>
          <cell r="D1191" t="str">
            <v>CÔNG TY TNHH MỘT THÀNH VIÊN SÀI GÒN CO.OP NAM SÀI GÒN</v>
          </cell>
          <cell r="E1191" t="str">
            <v>1362 Huỳnh Tấn Phát, Khu phố 1, Phường Phú Mỹ, Quận 7, Thành Phố Hồ Chí Minh</v>
          </cell>
          <cell r="F1191">
            <v>7</v>
          </cell>
          <cell r="G1191" t="str">
            <v>HCM</v>
          </cell>
        </row>
        <row r="1192">
          <cell r="B1192" t="str">
            <v>CMSPVC</v>
          </cell>
          <cell r="C1192" t="str">
            <v xml:space="preserve">CO.OPMART SCA – Phạm Văn Chiêu
</v>
          </cell>
          <cell r="D1192" t="str">
            <v>CÔNG TY TNHH MỘT THÀNH VIÊN MARFIVE
Lưu ý: Trong trường hợp hóa đơn của nhà cung cấp không có nội dung" TÊN NGƯỜI MUA HÀNG" thì " TÊN ĐƠN VỊ" sẽ ghi đầy đủ như sau: CÔNG TY TNHH MỘT THÀNH VIÊN MARFIVE/ Co.opMart SCA – PHẠM VĂN CHIÊU</v>
          </cell>
          <cell r="E1192">
            <v>0</v>
          </cell>
          <cell r="F1192" t="str">
            <v>Gò Vấp</v>
          </cell>
          <cell r="G1192" t="str">
            <v>HCM</v>
          </cell>
        </row>
        <row r="1193">
          <cell r="B1193" t="str">
            <v>CMST</v>
          </cell>
          <cell r="C1193" t="str">
            <v>CHI NHÁNH LIÊN HIỆP HỢP TÁC XÃ THƯƠNG MẠI TP. HỒ CHÍ MINH - CO.OPMART SƠN TRÀ</v>
          </cell>
          <cell r="D1193" t="str">
            <v>Lô C2-12 KCN dịch vụ thủy sản Đà Nẵng, đường Bình Than, Phường Nại Hiên Đông, Quận Sơn Trà, Thành phố Đà Nẵng, Việt Nam</v>
          </cell>
          <cell r="E1193">
            <v>0</v>
          </cell>
          <cell r="F1193" t="str">
            <v>Đà Nẵng</v>
          </cell>
          <cell r="G1193" t="str">
            <v>Tỉnh</v>
          </cell>
        </row>
        <row r="1194">
          <cell r="B1194" t="str">
            <v>CMSTN</v>
          </cell>
          <cell r="C1194" t="str">
            <v>Co.opMart SCA - Tay Ninh</v>
          </cell>
          <cell r="D1194" t="str">
            <v xml:space="preserve">CÔNG TY TNHH TMDV SÀI GÒN - TÂY NINH </v>
          </cell>
          <cell r="E1194">
            <v>0</v>
          </cell>
          <cell r="F1194" t="str">
            <v>Tây Ninh</v>
          </cell>
          <cell r="G1194" t="str">
            <v>Tỉnh</v>
          </cell>
        </row>
        <row r="1195">
          <cell r="B1195" t="str">
            <v>CMSTR</v>
          </cell>
          <cell r="C1195" t="str">
            <v>CO.OPMART Sóc Trăng</v>
          </cell>
          <cell r="D1195" t="str">
            <v>CÔNG TY TRÁCH NHIỆM HỮU HẠN MỘT THÀNH VIÊN THƯƠNG MẠI SÀI GÒN - SÓC TRĂNG</v>
          </cell>
          <cell r="E1195">
            <v>0</v>
          </cell>
          <cell r="F1195" t="str">
            <v>Sóc Trăng</v>
          </cell>
          <cell r="G1195" t="str">
            <v>Tỉnh</v>
          </cell>
        </row>
        <row r="1196">
          <cell r="B1196" t="str">
            <v>CMSTRA</v>
          </cell>
          <cell r="C1196" t="str">
            <v>CO.OPMART Sơn Trà</v>
          </cell>
          <cell r="D1196" t="str">
            <v>CHI NHÁNH LIÊN HIỆP HỢP TÁC XÃ THƯƠNG MẠI TP. HỒ CHÍ MINH - CO.OPMART SƠN TRÀ</v>
          </cell>
          <cell r="E1196">
            <v>0</v>
          </cell>
          <cell r="F1196" t="str">
            <v>Đà Nẵng</v>
          </cell>
          <cell r="G1196" t="str">
            <v>Tỉnh</v>
          </cell>
        </row>
        <row r="1197">
          <cell r="B1197" t="str">
            <v>CMTAMKY</v>
          </cell>
          <cell r="C1197" t="str">
            <v>CÔNG TY TNHH MỘT THÀNH VIÊN SÀI GÒN CO.OP TAM KỲ</v>
          </cell>
          <cell r="D1197" t="str">
            <v>07 Phan Chu Trinh, Phường Phước Hòa, Thành phố Tam Kỳ, Tỉnh Quảng Nam, Việt Nam</v>
          </cell>
          <cell r="E1197">
            <v>0</v>
          </cell>
          <cell r="F1197" t="str">
            <v>Quảng Nam</v>
          </cell>
          <cell r="G1197" t="str">
            <v>Tỉnh</v>
          </cell>
        </row>
        <row r="1198">
          <cell r="B1198" t="str">
            <v>CMTB</v>
          </cell>
          <cell r="C1198" t="str">
            <v>Co.opMart Tam Bình</v>
          </cell>
          <cell r="D1198" t="str">
            <v>CHI NHÁNH LIÊN HIỆP HỢP TÁC XÃ THƯƠNG MẠI TP. HỒ CHÍ MINH - CO.OPMART TAM BÌNH</v>
          </cell>
          <cell r="E1198">
            <v>0</v>
          </cell>
          <cell r="F1198" t="str">
            <v>Thủ Đức</v>
          </cell>
          <cell r="G1198" t="str">
            <v>HCM</v>
          </cell>
        </row>
        <row r="1199">
          <cell r="B1199" t="str">
            <v>CMTBA</v>
          </cell>
          <cell r="C1199" t="str">
            <v>CO.OPMART Trảng Bàng</v>
          </cell>
          <cell r="D1199" t="str">
            <v>CÔNG TY TNHH MTV CO.OPMART TRẢNG BÀNG</v>
          </cell>
          <cell r="E1199" t="str">
            <v>Khu phố Lộc An, Phường Trảng Bàng, Thị xã Trảng Bàng,Tỉnh Tây Ninh</v>
          </cell>
          <cell r="F1199" t="str">
            <v>Tây Ninh</v>
          </cell>
          <cell r="G1199" t="str">
            <v>Tỉnh</v>
          </cell>
        </row>
        <row r="1200">
          <cell r="B1200" t="str">
            <v>CMTBANG</v>
          </cell>
          <cell r="C1200" t="str">
            <v>CÔNG TY TNHH MỘT THÀNH VIÊN CO.OPMART TRẢNG BÀNG</v>
          </cell>
          <cell r="D1200" t="str">
            <v>Khu phố Lộc An, Phường Trảng Bàng, Thị xã Trảng Bàng, Tỉnh Tây Ninh, Việt Nam</v>
          </cell>
          <cell r="E1200">
            <v>0</v>
          </cell>
          <cell r="F1200" t="str">
            <v>Tây Ninh</v>
          </cell>
          <cell r="G1200" t="str">
            <v>Tỉnh</v>
          </cell>
        </row>
        <row r="1201">
          <cell r="B1201" t="str">
            <v>CMTBI</v>
          </cell>
          <cell r="C1201" t="str">
            <v>CHI NHÁNH LIÊN HIỆP HỢP TÁC XÃ THƯƠNG MẠI TP. HỒ CHÍ MINH - CO.OPMART TAM BÌNH</v>
          </cell>
          <cell r="D1201" t="str">
            <v>0.01 Khu c/cư cao tầng kết hợp TM-DV tại lô BC, Đường 4, K.p 4, Phường Tam Bình, Thành phố Thủ Đức (Hết HL), Thành phố Hồ Chí Minh, Việt Nam</v>
          </cell>
          <cell r="E1201">
            <v>0</v>
          </cell>
          <cell r="F1201" t="str">
            <v>Thủ Đức</v>
          </cell>
          <cell r="G1201" t="str">
            <v>HCM</v>
          </cell>
        </row>
        <row r="1202">
          <cell r="B1202" t="str">
            <v>CMTBIEN</v>
          </cell>
          <cell r="C1202" t="str">
            <v>CHI NHÁNH LIÊN HIỆP HỢP TÁC XÃ THƯƠNG MẠI TP. HỒ CHÍ MINH - CO.OPMART TÂN BIÊN</v>
          </cell>
          <cell r="D1202" t="str">
            <v>Khu phố 3, đường Nguyễn Văn Linh, Thị trấn Tân Biên, Huyện Tân Biên, Tỉnh Tây Ninh, Việt Nam</v>
          </cell>
          <cell r="E1202">
            <v>0</v>
          </cell>
          <cell r="F1202" t="str">
            <v>An Giang</v>
          </cell>
          <cell r="G1202" t="str">
            <v>Tỉnh</v>
          </cell>
        </row>
        <row r="1203">
          <cell r="B1203" t="str">
            <v>CMTBTN</v>
          </cell>
          <cell r="C1203" t="str">
            <v>Co.opMart Tan Bien Tay Ninh</v>
          </cell>
          <cell r="D1203" t="str">
            <v>CHI NHÁNH LIÊN HIỆP HỢP TÁC XÃ THƯƠNG MẠI TP. HỒ CHÍ MINH - CO.OPMART TÂN BIÊN</v>
          </cell>
          <cell r="E1203">
            <v>0</v>
          </cell>
          <cell r="F1203" t="str">
            <v>Tây Ninh</v>
          </cell>
          <cell r="G1203" t="str">
            <v>Tỉnh</v>
          </cell>
        </row>
        <row r="1204">
          <cell r="B1204" t="str">
            <v>CMTC</v>
          </cell>
          <cell r="C1204" t="str">
            <v>CO.OPMART Tân Châu (Tây Ninh)</v>
          </cell>
          <cell r="D1204" t="str">
            <v>CHI NHÁNH LIÊN HIỆP HỢP TÁC XÃ THƯƠNG MẠI TP. HỒ CHÍ MINH - CO.OPMART TÂN CHÂU</v>
          </cell>
          <cell r="E1204">
            <v>0</v>
          </cell>
          <cell r="F1204" t="str">
            <v>Tây Ninh</v>
          </cell>
          <cell r="G1204" t="str">
            <v>Tỉnh</v>
          </cell>
        </row>
        <row r="1205">
          <cell r="B1205" t="str">
            <v>CMTCAA</v>
          </cell>
          <cell r="C1205" t="str">
            <v>CO.OPMART Tiểu Cần</v>
          </cell>
          <cell r="D1205" t="str">
            <v>CHI NHÁNH LIÊN HIỆP HỢP TÁC XÃ THƯƠNG MẠI TP. HỒ CHÍ MINH - CO.OPMART TIỂU CẦN</v>
          </cell>
          <cell r="E1205">
            <v>0</v>
          </cell>
          <cell r="F1205" t="str">
            <v>Trà Vinh</v>
          </cell>
          <cell r="G1205" t="str">
            <v>Tỉnh</v>
          </cell>
        </row>
        <row r="1206">
          <cell r="B1206" t="str">
            <v>CMTCAG</v>
          </cell>
          <cell r="C1206" t="str">
            <v>CO.OPMART Tân Châu (An Giang)</v>
          </cell>
          <cell r="D1206" t="str">
            <v>CHI NHÁNH LIÊN HIỆP HỢP TÁC XÃ THƯƠNG MẠI TP. HỒ CHÍ MINH - CO.OPMART TÂN CHÂU AN GIANG</v>
          </cell>
          <cell r="E1206">
            <v>0</v>
          </cell>
          <cell r="F1206" t="str">
            <v>An Giang</v>
          </cell>
          <cell r="G1206" t="str">
            <v>Tỉnh</v>
          </cell>
        </row>
        <row r="1207">
          <cell r="B1207" t="str">
            <v>CMTCH</v>
          </cell>
          <cell r="C1207" t="str">
            <v>CHI NHÁNH LIÊN HIỆP HỢP TÁC XÃ THƯƠNG MẠI TP. HỒ CHÍ MINH-CO.OPMART TÂN CHÂU</v>
          </cell>
          <cell r="D1207" t="str">
            <v>Đường Lê Duẩn, KP2, Thị trấn Tân Châu, Huyện Tân Châu, Tỉnh Tây Ninh, Việt Nam</v>
          </cell>
          <cell r="E1207">
            <v>0</v>
          </cell>
          <cell r="F1207" t="str">
            <v>Tây Ninh</v>
          </cell>
          <cell r="G1207" t="str">
            <v>Tỉnh</v>
          </cell>
        </row>
        <row r="1208">
          <cell r="B1208" t="str">
            <v>CMTH</v>
          </cell>
          <cell r="C1208" t="str">
            <v>CO.OPMART Tuy Hòa</v>
          </cell>
          <cell r="D1208" t="str">
            <v>CÔNG TY TNHH MỘT THÀNH VIÊN THƯƠNG MẠI DỊCH VỤ SÀI GÒN - PHÚ YÊN</v>
          </cell>
          <cell r="E1208" t="str">
            <v xml:space="preserve">Ô Phố B8,Khu Dân Dụng Duy Tân, Phường 4, TP.Tuy Hòa, T.Phú Yên, Việt Nam </v>
          </cell>
          <cell r="F1208" t="str">
            <v>Phú Yên</v>
          </cell>
          <cell r="G1208" t="str">
            <v>Tỉnh</v>
          </cell>
        </row>
        <row r="1209">
          <cell r="B1209" t="str">
            <v>CMTHO</v>
          </cell>
          <cell r="C1209" t="str">
            <v>CO.OPMART Thanh Hóa</v>
          </cell>
          <cell r="D1209" t="str">
            <v>CÔNG TY TNHH MTV CO.OPMART THANH HÓA</v>
          </cell>
          <cell r="E1209" t="str">
            <v>TTTM HD, đường Phan Chu Trinh, P.Điện Biên, TP.Thanh Hóa, T.Thanh Hóa</v>
          </cell>
          <cell r="F1209" t="str">
            <v>Thanh Hóa</v>
          </cell>
          <cell r="G1209" t="str">
            <v>Tỉnh</v>
          </cell>
        </row>
        <row r="1210">
          <cell r="B1210" t="str">
            <v>CMTHOA</v>
          </cell>
          <cell r="C1210" t="str">
            <v>CÔNG TY TNHH MỘT THÀNH VIÊN CO.OPMART THANH HÓA</v>
          </cell>
          <cell r="D1210" t="str">
            <v>Trung tâm thương mại HD, đường Phan Chu Trinh, Phường Điện Biên, Thành phố Thanh Hoá, Tỉnh Thanh Hoá, Việt Nam</v>
          </cell>
          <cell r="E1210">
            <v>0</v>
          </cell>
          <cell r="F1210" t="str">
            <v>Thanh Hóa</v>
          </cell>
          <cell r="G1210" t="str">
            <v>Tỉnh</v>
          </cell>
        </row>
        <row r="1211">
          <cell r="B1211" t="str">
            <v>CMTHOANG</v>
          </cell>
          <cell r="C1211" t="str">
            <v>CÔNG TY TNHH MỘT THÀNH VIÊN SÀI GÒN CO.OP TIÊN HOÀNG</v>
          </cell>
          <cell r="D1211" t="str">
            <v>199 - 205 Nguyễn Thái Học, Phường Phạm Ngũ Lão, Quận 1, Thành phố Hồ Chí Minh, Việt Nam</v>
          </cell>
          <cell r="E1211">
            <v>0</v>
          </cell>
          <cell r="F1211">
            <v>1</v>
          </cell>
          <cell r="G1211" t="str">
            <v>HCM</v>
          </cell>
        </row>
        <row r="1212">
          <cell r="B1212" t="str">
            <v>CMTK</v>
          </cell>
          <cell r="C1212" t="str">
            <v>CO.OPMART Tam Kỳ</v>
          </cell>
          <cell r="D1212" t="str">
            <v>CÔNG TY TNHH MỘT THÀNH VIÊN SÀI GÒN CO.OP TAM KỲ</v>
          </cell>
          <cell r="E1212" t="str">
            <v>Số 07 Phan Chu Trinh, P.Phước Hoà,TP.Tam Kỳ, T.Quảng Nam, Việt Nam</v>
          </cell>
          <cell r="F1212" t="str">
            <v>Quảng Nam</v>
          </cell>
          <cell r="G1212" t="str">
            <v>Tỉnh</v>
          </cell>
        </row>
        <row r="1213">
          <cell r="B1213" t="str">
            <v>CMTKY</v>
          </cell>
          <cell r="C1213" t="str">
            <v>Co.opMart To Ky</v>
          </cell>
          <cell r="D1213" t="str">
            <v>CHI NHÁNH LIÊN HIỆP HỢP TÁC XÃ THƯƠNG MẠI TP. HỒ CHÍ MINH – CO.OPMART TÔ KÝ</v>
          </cell>
          <cell r="E1213">
            <v>0</v>
          </cell>
          <cell r="F1213">
            <v>12</v>
          </cell>
          <cell r="G1213" t="str">
            <v>HCM</v>
          </cell>
        </row>
        <row r="1214">
          <cell r="B1214" t="str">
            <v>CMTL</v>
          </cell>
          <cell r="C1214" t="str">
            <v>CO.OPMART Thắng Lợi</v>
          </cell>
          <cell r="D1214" t="str">
            <v>CÔNG TY TNHH MỘT THÀNH VIÊN SÀI GÒN CO.OP THẮNG LỢI</v>
          </cell>
          <cell r="E1214" t="str">
            <v>102 Phan Văn Hớn, Phường Tân Thới Nhất, Quận 12, TP.Hồ Chí Minh</v>
          </cell>
          <cell r="F1214">
            <v>12</v>
          </cell>
          <cell r="G1214" t="str">
            <v>HCM</v>
          </cell>
        </row>
        <row r="1215">
          <cell r="B1215" t="str">
            <v>CMTLO</v>
          </cell>
          <cell r="C1215" t="str">
            <v>CÔNG TY TNHH MỘT THÀNH VIÊN SÀI GÒN CO.OP THẮNG LỢI</v>
          </cell>
          <cell r="D1215" t="str">
            <v>102 Đường Phan Văn Hớn, phường Tân Thới Nhất, Quận 12, Thành phố Hồ Chí Minh, Việt Nam</v>
          </cell>
          <cell r="E1215">
            <v>0</v>
          </cell>
          <cell r="F1215">
            <v>6</v>
          </cell>
          <cell r="G1215" t="str">
            <v>HCM</v>
          </cell>
        </row>
        <row r="1216">
          <cell r="B1216" t="str">
            <v>CMTLV</v>
          </cell>
          <cell r="C1216" t="str">
            <v>CO.OPMART Tuy Lý Vương</v>
          </cell>
          <cell r="D1216" t="str">
            <v>CÔNG TY TNHH MỘT THÀNH VIÊN THƯƠNG MẠI DỊCH VỤ BÌNH ĐÔNG</v>
          </cell>
          <cell r="E1216" t="str">
            <v>Số 40-54 Tuy Lý Vương, Phường 13, Quận 8, TP.Hồ Chí Minh,Việt Nam</v>
          </cell>
          <cell r="F1216">
            <v>8</v>
          </cell>
          <cell r="G1216" t="str">
            <v>HCM</v>
          </cell>
        </row>
        <row r="1217">
          <cell r="B1217" t="str">
            <v>CMTM</v>
          </cell>
          <cell r="C1217" t="str">
            <v>Co.opMart Thap Muoi</v>
          </cell>
          <cell r="D1217" t="str">
            <v>CHI NHÁNH LIÊN HIỆP HỢP TÁC XÃ THƯƠNG MẠI TP. HỒ CHÍ MINH - CO.OPMART THÁP MƯỜI</v>
          </cell>
          <cell r="E1217">
            <v>0</v>
          </cell>
          <cell r="F1217" t="str">
            <v>Đồng Tháp</v>
          </cell>
          <cell r="G1217" t="str">
            <v>Tỉnh</v>
          </cell>
        </row>
        <row r="1218">
          <cell r="B1218" t="str">
            <v>CMTMT</v>
          </cell>
          <cell r="C1218" t="str">
            <v>Coopmart Trung Mỹ Tây</v>
          </cell>
          <cell r="D1218" t="str">
            <v>167/2 Nguyễn ảnh Thủ, phường Trung Mỹ Tây, Quận 12, Thành phố Hồ Chí Minh, Việt Nam</v>
          </cell>
          <cell r="E1218">
            <v>0</v>
          </cell>
          <cell r="F1218">
            <v>12</v>
          </cell>
          <cell r="G1218" t="str">
            <v>HCM</v>
          </cell>
        </row>
        <row r="1219">
          <cell r="B1219" t="str">
            <v>CMTMU</v>
          </cell>
          <cell r="C1219" t="str">
            <v>CHI NHÁNH LIÊN HIỆP HỢP TÁC XÃ THƯƠNG MẠI TP. HỒ CHÍ MINH - CO.OPMART THÁP MƯỜI</v>
          </cell>
          <cell r="D1219" t="str">
            <v>Đường Hùng Vương, Thị trấn Mỹ An, Huyện Tháp Mười, Tỉnh Đồng Tháp, Việt Nam</v>
          </cell>
          <cell r="E1219">
            <v>0</v>
          </cell>
          <cell r="F1219" t="str">
            <v>Đồng Tháp</v>
          </cell>
          <cell r="G1219" t="str">
            <v>Tỉnh</v>
          </cell>
        </row>
        <row r="1220">
          <cell r="B1220" t="str">
            <v>CMTN</v>
          </cell>
          <cell r="C1220" t="str">
            <v>CO.OPMART Tây Ninh</v>
          </cell>
          <cell r="D1220" t="str">
            <v>CÔNG TY TNHH TMDV SÀI GÒN- TÂY NINH</v>
          </cell>
          <cell r="E1220" t="str">
            <v>Số 576 Cách Mạng Tháng Tám, P.3, TP.Tây Ninh, T.Tây Ninh</v>
          </cell>
          <cell r="F1220" t="str">
            <v>Tây Ninh</v>
          </cell>
          <cell r="G1220" t="str">
            <v>Tỉnh</v>
          </cell>
        </row>
        <row r="1221">
          <cell r="B1221" t="str">
            <v>CMTNO</v>
          </cell>
          <cell r="C1221" t="str">
            <v>CO.OPMART Thốt Nốt</v>
          </cell>
          <cell r="D1221" t="str">
            <v xml:space="preserve">CHI NHÁNH LIÊN HIỆP HỢP TÁC XÃ THƯƠNG MẠI TP.HỒ CHÍ MINH-CO.OPMART THỐT NỐT </v>
          </cell>
          <cell r="E1221">
            <v>0</v>
          </cell>
          <cell r="F1221" t="str">
            <v>Cần Thơ</v>
          </cell>
          <cell r="G1221" t="str">
            <v>Tỉnh</v>
          </cell>
        </row>
        <row r="1222">
          <cell r="B1222" t="str">
            <v>CMTP</v>
          </cell>
          <cell r="C1222" t="str">
            <v>CO.OPMART BMC</v>
          </cell>
          <cell r="D1222" t="str">
            <v>CÔNG TY TNHH MỘT THÀNH VIÊN SÀI GÒN CO.OP TÂN PHÚ</v>
          </cell>
          <cell r="E1222" t="str">
            <v>Số 787 Lũy Bán Bích, P.Phú Thọ Hòa, Q.Tân Phú, TP.HCM, Việt Nam</v>
          </cell>
          <cell r="F1222" t="str">
            <v>Tân Phú</v>
          </cell>
          <cell r="G1222" t="str">
            <v>HCM</v>
          </cell>
        </row>
        <row r="1223">
          <cell r="B1223" t="str">
            <v>CMTS</v>
          </cell>
          <cell r="C1223" t="str">
            <v>Co.opMart Thoai Son</v>
          </cell>
          <cell r="D1223" t="str">
            <v>CHI NHÁNH LIÊN HIỆP HỢP TÁC XÃ THƯƠNG MẠI TP. HỒ CHÍ MINH - CO.OPMART THOẠI SƠN</v>
          </cell>
          <cell r="E1223">
            <v>0</v>
          </cell>
          <cell r="F1223" t="str">
            <v>An Giang</v>
          </cell>
          <cell r="G1223" t="str">
            <v>Tỉnh</v>
          </cell>
        </row>
        <row r="1224">
          <cell r="B1224" t="str">
            <v>CMTT</v>
          </cell>
          <cell r="C1224" t="str">
            <v>CO.OPMART Lý Thường Kiệt</v>
          </cell>
          <cell r="D1224" t="str">
            <v xml:space="preserve">CÔNG TY TNHH THƯƠNG MẠI DỊCH VỤ SAIGON CO.OP TOÀN TÂM </v>
          </cell>
          <cell r="E1224" t="str">
            <v>TTTM - Văn Hóa - DV - Giải trí, Số 497 Hòa Hảo, P.7, Q.10, TP.HCM, Việt Nam</v>
          </cell>
          <cell r="F1224">
            <v>10</v>
          </cell>
          <cell r="G1224" t="str">
            <v>HCM</v>
          </cell>
        </row>
        <row r="1225">
          <cell r="B1225" t="str">
            <v>CMTTA</v>
          </cell>
          <cell r="C1225" t="str">
            <v>CÔNG TY TNHH THƯƠNG MẠI DỊCH VỤ SAIGON CO.OP TOÀN TÂM</v>
          </cell>
          <cell r="D1225" t="str">
            <v>Trung tâm Thương mại - văn hóa - dịch vụ - giải trí, 497 Hòa, Phường 07, Quận 10, Thành phố Hồ Chí Minh, Việt Nam</v>
          </cell>
          <cell r="E1225">
            <v>0</v>
          </cell>
          <cell r="F1225">
            <v>5</v>
          </cell>
          <cell r="G1225" t="str">
            <v>HCM</v>
          </cell>
        </row>
        <row r="1226">
          <cell r="B1226" t="str">
            <v>CMTTH</v>
          </cell>
          <cell r="C1226" t="str">
            <v>CHI NHÁNH LIÊN HIỆP HỢP TÁC XÃ THƯƠNG MẠI TP.HỒ CHÍ MINH-CO.OPMART TÂN THÀNH</v>
          </cell>
          <cell r="D1226" t="str">
            <v>Quốc lộ 51, tổ 12, khu phố Tân Phú, Phường Phú Mỹ, Thị Xã Phú Mỹ, Tỉnh Bà Rịa - Vũng Tàu, Việt Nam</v>
          </cell>
          <cell r="E1226">
            <v>0</v>
          </cell>
          <cell r="F1226" t="str">
            <v>Vũng Tàu</v>
          </cell>
          <cell r="G1226" t="str">
            <v>Tỉnh</v>
          </cell>
        </row>
        <row r="1227">
          <cell r="B1227" t="str">
            <v>CMTTHA</v>
          </cell>
          <cell r="C1227" t="str">
            <v>CO.OPMART Tân Thành</v>
          </cell>
          <cell r="D1227" t="str">
            <v>CHI NHÁNH LIÊN HIỆP HỢP TÁC XÃ THƯƠNG MẠI TP. HỒ CHÍ MINH - CO.OPMART TÂN THÀNH</v>
          </cell>
          <cell r="E1227">
            <v>0</v>
          </cell>
          <cell r="F1227" t="str">
            <v>Vũng Tàu</v>
          </cell>
          <cell r="G1227" t="str">
            <v>Tỉnh</v>
          </cell>
        </row>
        <row r="1228">
          <cell r="B1228" t="str">
            <v>CMTV</v>
          </cell>
          <cell r="C1228" t="str">
            <v>CO.OPMART Trà Vinh</v>
          </cell>
          <cell r="D1228" t="str">
            <v>CÔNG TY TNHH TMDV SÀI GÒN-TRÀ VINH</v>
          </cell>
          <cell r="E1228">
            <v>0</v>
          </cell>
          <cell r="F1228" t="str">
            <v>Trà Vinh</v>
          </cell>
          <cell r="G1228" t="str">
            <v>Tỉnh</v>
          </cell>
        </row>
        <row r="1229">
          <cell r="B1229" t="str">
            <v>CMVL</v>
          </cell>
          <cell r="C1229" t="str">
            <v>CO.OPMART Vĩnh Long</v>
          </cell>
          <cell r="D1229" t="str">
            <v>CÔNG TY TNHH MỘT THÀNH VIÊN THƯƠNG MẠI SÀI GÒN - VĨNH LONG</v>
          </cell>
          <cell r="E1229">
            <v>0</v>
          </cell>
          <cell r="F1229" t="str">
            <v>Vĩnh Long</v>
          </cell>
          <cell r="G1229" t="str">
            <v>Tỉnh</v>
          </cell>
        </row>
        <row r="1230">
          <cell r="B1230" t="str">
            <v>CMVLB</v>
          </cell>
          <cell r="C1230" t="str">
            <v>CO.OPMART Vĩnh Lộc B</v>
          </cell>
          <cell r="D1230" t="str">
            <v>CHI NHÁNH LIÊN HIỆP HỢP TÁC XÃ THƯƠNG MẠI TP. HỒ CHÍ MINH - CO.OPMART VĨNH LỘC B</v>
          </cell>
          <cell r="E1230">
            <v>0</v>
          </cell>
          <cell r="F1230" t="str">
            <v>H. Bình Chánh</v>
          </cell>
          <cell r="G1230" t="str">
            <v>HCM</v>
          </cell>
        </row>
        <row r="1231">
          <cell r="B1231" t="str">
            <v>CMVM</v>
          </cell>
          <cell r="C1231" t="str">
            <v>CO.OPMART SCA HOANG VAN THU</v>
          </cell>
          <cell r="D1231" t="str">
            <v>CÔNG TY TNHH MỘT THÀNH VIÊN MARSIX</v>
          </cell>
          <cell r="E1231">
            <v>0</v>
          </cell>
          <cell r="F1231" t="str">
            <v>Tân Bình</v>
          </cell>
          <cell r="G1231" t="str">
            <v>HCM</v>
          </cell>
        </row>
        <row r="1232">
          <cell r="B1232" t="str">
            <v>CMVP</v>
          </cell>
          <cell r="C1232" t="str">
            <v>CO.OPMART Vĩnh Phúc</v>
          </cell>
          <cell r="D1232" t="str">
            <v>CÔNG TY TNHH MTV CO.OPMART VĨNH PHÚC</v>
          </cell>
          <cell r="E1232" t="str">
            <v>Tòa nhà TTTM SOIVA PLAZA, Mê Linh, P.Khai Quang, TP.Vĩnh Yên - T.Vĩnh Phúc</v>
          </cell>
          <cell r="F1232" t="str">
            <v>Vĩnh Phúc</v>
          </cell>
          <cell r="G1232" t="str">
            <v>Tỉnh</v>
          </cell>
        </row>
        <row r="1233">
          <cell r="B1233" t="str">
            <v>CMVPH</v>
          </cell>
          <cell r="C1233" t="str">
            <v>CÔNG TY TNHH MỘT THÀNH VIÊN CO.OP MART VĨNH PHÚC</v>
          </cell>
          <cell r="D1233" t="str">
            <v>Tòa nhà Trung tâm Thương mại SOIVA Plaza, Đường Mê Linh, Phường Khai Quang, Thành phố Vĩnh Yên, Tỉnh Vĩnh Phúc, Việt Nam</v>
          </cell>
          <cell r="E1233">
            <v>0</v>
          </cell>
          <cell r="F1233" t="str">
            <v>Vĩnh Phúc</v>
          </cell>
          <cell r="G1233" t="str">
            <v>Tỉnh</v>
          </cell>
        </row>
        <row r="1234">
          <cell r="B1234" t="str">
            <v>CMVT</v>
          </cell>
          <cell r="C1234" t="str">
            <v>CHI NHÁNH LIÊN HIỆP HỢP TÁC XÃ THƯƠNG MẠI TP. HỒ CHÍ MINH - CO.OPMART BÀ RỊA</v>
          </cell>
          <cell r="D1234" t="str">
            <v>6 Nguyễn Hữu Thọ, KP 2, Phường Phước Trung, Thành phố Bà Rịa, Tỉnh Bà Rịa - Vũng Tàu, Việt Nam</v>
          </cell>
          <cell r="E1234">
            <v>0</v>
          </cell>
          <cell r="F1234" t="str">
            <v>Vũng Tàu</v>
          </cell>
          <cell r="G1234" t="str">
            <v>Tỉnh</v>
          </cell>
        </row>
        <row r="1235">
          <cell r="B1235" t="str">
            <v>CMVT2</v>
          </cell>
          <cell r="C1235" t="str">
            <v>CÔNG TY TNHH MTV CO.OPMART VŨNG TÀU 2</v>
          </cell>
          <cell r="D1235" t="str">
            <v>Số 36 Nguyễn Thái Học, Phường 7, Thành Phố Vũng Tàu, Tỉnh Bà Rịa - Vũng Tàu, Việt Nam</v>
          </cell>
          <cell r="E1235">
            <v>0</v>
          </cell>
          <cell r="F1235" t="str">
            <v>Vũng Tàu</v>
          </cell>
          <cell r="G1235" t="str">
            <v>Tỉnh</v>
          </cell>
        </row>
        <row r="1236">
          <cell r="B1236" t="str">
            <v>CMVTA</v>
          </cell>
          <cell r="C1236" t="str">
            <v>CO.OPMART Vũng Tàu</v>
          </cell>
          <cell r="D1236" t="str">
            <v>CÔNG TY TNHH TMDV SÀI GÒN VŨNG TÀU</v>
          </cell>
          <cell r="E1236" t="str">
            <v>Số 36 Nguyễn Thái Học, P.7, TP.Vũng Tàu, T.Bà Rịa Vũng Tàu</v>
          </cell>
          <cell r="F1236" t="str">
            <v>Vũng Tàu</v>
          </cell>
          <cell r="G1236" t="str">
            <v>Tỉnh</v>
          </cell>
        </row>
        <row r="1237">
          <cell r="B1237" t="str">
            <v>CMVTA2</v>
          </cell>
          <cell r="C1237" t="str">
            <v>CO.OPMART Vũng Tàu 2</v>
          </cell>
          <cell r="D1237" t="str">
            <v>CÔNG TY TNHH MTV CO.OPMART VŨNG TÀU 2</v>
          </cell>
          <cell r="E1237">
            <v>0</v>
          </cell>
          <cell r="F1237" t="str">
            <v>Vũng Tàu</v>
          </cell>
          <cell r="G1237" t="str">
            <v>Tỉnh</v>
          </cell>
        </row>
        <row r="1238">
          <cell r="B1238" t="str">
            <v>CMVTBT</v>
          </cell>
          <cell r="C1238" t="str">
            <v>CHI NHÁNH LIÊN HIỆP HỢP TÁC XÃ THƯƠNG MẠI TP.HỒ CHÍ MINH - CO.OPMART VĂN THÁNH</v>
          </cell>
          <cell r="D1238" t="str">
            <v>561A Điện Biên Phủ, Phường 25, Quận Bình Thạnh, Thành phố Hồ Chí Minh, Việt Nam</v>
          </cell>
          <cell r="E1238">
            <v>0</v>
          </cell>
          <cell r="F1238" t="str">
            <v>Bình Thạnh</v>
          </cell>
          <cell r="G1238" t="str">
            <v>HCM</v>
          </cell>
        </row>
        <row r="1239">
          <cell r="B1239" t="str">
            <v>CMVTH</v>
          </cell>
          <cell r="C1239" t="str">
            <v>CO.OPMART Vị Thanh</v>
          </cell>
          <cell r="D1239" t="str">
            <v>CÔNG TY TNHH MỘT THÀNH VIÊN THƯƠNG MẠI SÀI GÒN - HẬU GIANG</v>
          </cell>
          <cell r="E1239">
            <v>0</v>
          </cell>
          <cell r="F1239" t="str">
            <v>Hậu Giang</v>
          </cell>
          <cell r="G1239" t="str">
            <v>Tỉnh</v>
          </cell>
        </row>
        <row r="1240">
          <cell r="B1240" t="str">
            <v>CMVTHA</v>
          </cell>
          <cell r="C1240" t="str">
            <v>CO.OPMART Văn Thánh</v>
          </cell>
          <cell r="D1240" t="str">
            <v>LIÊN HIỆP HTX THƯƠNG MẠI THÀNH PHỐ HỒ CHÍ MINH</v>
          </cell>
          <cell r="E1240">
            <v>0</v>
          </cell>
          <cell r="F1240" t="str">
            <v>Bình Thạnh</v>
          </cell>
          <cell r="G1240" t="str">
            <v>HCM</v>
          </cell>
        </row>
        <row r="1241">
          <cell r="B1241" t="str">
            <v>CMVTR</v>
          </cell>
          <cell r="C1241" t="str">
            <v>CHI NHÁNH LIÊN HIỆP HTX THƯƠNG MẠI TP. HỒ CHÍ MINH CO.OPMART VIỆT TRÌ</v>
          </cell>
          <cell r="D1241" t="str">
            <v>Số 1606A, đường Hùng Vương, Phường Gia Cẩm, Thành phố Việt Trì, Tỉnh Phú Thọ, Việt Nam</v>
          </cell>
          <cell r="E1241">
            <v>0</v>
          </cell>
          <cell r="F1241" t="str">
            <v>Phú Thọ</v>
          </cell>
          <cell r="G1241" t="str">
            <v>Tỉnh</v>
          </cell>
        </row>
        <row r="1242">
          <cell r="B1242" t="str">
            <v>DT</v>
          </cell>
          <cell r="C1242" t="str">
            <v>CÔNG TY TNHH THƯƠNG MẠI DỊCH VỤ ĐỒNG THỊNH</v>
          </cell>
          <cell r="D1242" t="str">
            <v>304A Quang Trung, Phường 11, Quận Gò Vấp, Thành phố Hồ Chí Minh, Việt Nam</v>
          </cell>
          <cell r="E1242">
            <v>0</v>
          </cell>
          <cell r="F1242" t="str">
            <v>Gò Vấp</v>
          </cell>
          <cell r="G1242" t="str">
            <v>HCM</v>
          </cell>
        </row>
        <row r="1243">
          <cell r="B1243" t="str">
            <v>EBAC</v>
          </cell>
          <cell r="C1243" t="str">
            <v>BIGC ÂU CƠ</v>
          </cell>
          <cell r="D1243">
            <v>0</v>
          </cell>
          <cell r="E1243">
            <v>0</v>
          </cell>
          <cell r="F1243" t="str">
            <v>TÂN PHÚ</v>
          </cell>
          <cell r="G1243">
            <v>0</v>
          </cell>
        </row>
        <row r="1244">
          <cell r="B1244" t="str">
            <v>EBAL</v>
          </cell>
          <cell r="C1244" t="str">
            <v>BIGC AN LẠC</v>
          </cell>
          <cell r="D1244">
            <v>0</v>
          </cell>
          <cell r="E1244">
            <v>0</v>
          </cell>
          <cell r="F1244" t="str">
            <v>Bình Tân</v>
          </cell>
          <cell r="G1244">
            <v>0</v>
          </cell>
        </row>
        <row r="1245">
          <cell r="B1245" t="str">
            <v>EBAP</v>
          </cell>
          <cell r="C1245" t="str">
            <v>Giao Hàng Tại Big C An Phú</v>
          </cell>
          <cell r="D1245">
            <v>0</v>
          </cell>
          <cell r="E1245">
            <v>0</v>
          </cell>
          <cell r="F1245">
            <v>2</v>
          </cell>
          <cell r="G1245">
            <v>0</v>
          </cell>
        </row>
        <row r="1246">
          <cell r="B1246" t="str">
            <v>EBAU</v>
          </cell>
          <cell r="C1246" t="str">
            <v>Giao Hàng Tại Big C Âu Cơ</v>
          </cell>
          <cell r="D1246">
            <v>0</v>
          </cell>
          <cell r="E1246">
            <v>0</v>
          </cell>
          <cell r="F1246" t="str">
            <v>TÂN PHÚ</v>
          </cell>
          <cell r="G1246">
            <v>0</v>
          </cell>
        </row>
        <row r="1247">
          <cell r="B1247" t="str">
            <v>EBBD</v>
          </cell>
          <cell r="C1247" t="str">
            <v>BIGC BÌNH DƯƠNG</v>
          </cell>
          <cell r="D1247">
            <v>0</v>
          </cell>
          <cell r="E1247">
            <v>0</v>
          </cell>
          <cell r="F1247" t="str">
            <v>Bình Dương</v>
          </cell>
          <cell r="G1247">
            <v>0</v>
          </cell>
        </row>
        <row r="1248">
          <cell r="B1248" t="str">
            <v>EBBDU</v>
          </cell>
          <cell r="C1248" t="str">
            <v>Big C Bình Dương</v>
          </cell>
          <cell r="D1248">
            <v>0</v>
          </cell>
          <cell r="E1248">
            <v>0</v>
          </cell>
          <cell r="F1248" t="str">
            <v>Bình Dương</v>
          </cell>
          <cell r="G1248">
            <v>0</v>
          </cell>
        </row>
        <row r="1249">
          <cell r="B1249" t="str">
            <v>EBBG</v>
          </cell>
          <cell r="C1249" t="str">
            <v>Giao Hàng Tại Big C Bắc Giang</v>
          </cell>
          <cell r="D1249">
            <v>0</v>
          </cell>
          <cell r="E1249">
            <v>0</v>
          </cell>
          <cell r="F1249" t="str">
            <v>Bắc Giang</v>
          </cell>
          <cell r="G1249">
            <v>0</v>
          </cell>
        </row>
        <row r="1250">
          <cell r="B1250" t="str">
            <v>EBBMT</v>
          </cell>
          <cell r="C1250" t="str">
            <v>Giao Hàng Tại Big C  Buôn Ma Thuột</v>
          </cell>
          <cell r="D1250">
            <v>0</v>
          </cell>
          <cell r="E1250">
            <v>0</v>
          </cell>
          <cell r="F1250" t="str">
            <v>Buôn Ma Thuột</v>
          </cell>
          <cell r="G1250">
            <v>0</v>
          </cell>
        </row>
        <row r="1251">
          <cell r="B1251" t="str">
            <v>EBBR</v>
          </cell>
          <cell r="C1251" t="str">
            <v>Giao Hàng Tại Big C Bà Rịa</v>
          </cell>
          <cell r="D1251">
            <v>0</v>
          </cell>
          <cell r="E1251">
            <v>0</v>
          </cell>
          <cell r="F1251" t="str">
            <v>Vũng Tàu</v>
          </cell>
          <cell r="G1251">
            <v>0</v>
          </cell>
        </row>
        <row r="1252">
          <cell r="B1252" t="str">
            <v>EBBT</v>
          </cell>
          <cell r="C1252" t="str">
            <v>Giao Hàng Tại Big C Bến Tre</v>
          </cell>
          <cell r="D1252">
            <v>0</v>
          </cell>
          <cell r="E1252">
            <v>0</v>
          </cell>
          <cell r="F1252" t="str">
            <v>Bến Tre</v>
          </cell>
          <cell r="G1252">
            <v>0</v>
          </cell>
        </row>
        <row r="1253">
          <cell r="B1253" t="str">
            <v>EBCT</v>
          </cell>
          <cell r="C1253" t="str">
            <v>Giao Hàng Tại Big C Cần Thơ</v>
          </cell>
          <cell r="D1253">
            <v>0</v>
          </cell>
          <cell r="E1253">
            <v>0</v>
          </cell>
          <cell r="F1253" t="str">
            <v>Cần Thơ</v>
          </cell>
          <cell r="G1253" t="str">
            <v>Tỉnh</v>
          </cell>
        </row>
        <row r="1254">
          <cell r="B1254" t="str">
            <v>EBDA</v>
          </cell>
          <cell r="C1254" t="str">
            <v>BIGC DĨ AN</v>
          </cell>
          <cell r="D1254">
            <v>0</v>
          </cell>
          <cell r="E1254">
            <v>0</v>
          </cell>
          <cell r="F1254" t="str">
            <v>Bình Dương</v>
          </cell>
          <cell r="G1254">
            <v>0</v>
          </cell>
        </row>
        <row r="1255">
          <cell r="B1255" t="str">
            <v>EBDL</v>
          </cell>
          <cell r="C1255" t="str">
            <v>Giao Hàng Tại Big C Đà Lạt</v>
          </cell>
          <cell r="D1255">
            <v>0</v>
          </cell>
          <cell r="E1255">
            <v>0</v>
          </cell>
          <cell r="F1255" t="str">
            <v>Lâm Đồng</v>
          </cell>
          <cell r="G1255">
            <v>0</v>
          </cell>
        </row>
        <row r="1256">
          <cell r="B1256" t="str">
            <v>EBDN</v>
          </cell>
          <cell r="C1256" t="str">
            <v>BigC Đồng Nai</v>
          </cell>
          <cell r="D1256">
            <v>0</v>
          </cell>
          <cell r="E1256">
            <v>0</v>
          </cell>
          <cell r="F1256" t="str">
            <v>Đồng Nai</v>
          </cell>
          <cell r="G1256">
            <v>0</v>
          </cell>
        </row>
        <row r="1257">
          <cell r="B1257" t="str">
            <v>EBDNA</v>
          </cell>
          <cell r="C1257" t="str">
            <v>Giao Hàng Tại Big C Đà Nẵng</v>
          </cell>
          <cell r="D1257">
            <v>0</v>
          </cell>
          <cell r="E1257">
            <v>0</v>
          </cell>
          <cell r="F1257" t="str">
            <v>Đà Nẵng</v>
          </cell>
          <cell r="G1257">
            <v>0</v>
          </cell>
        </row>
        <row r="1258">
          <cell r="B1258" t="str">
            <v>EBGV</v>
          </cell>
          <cell r="C1258" t="str">
            <v>Giao Hàng Tại Big C Gò Vấp</v>
          </cell>
          <cell r="D1258">
            <v>0</v>
          </cell>
          <cell r="E1258">
            <v>0</v>
          </cell>
          <cell r="F1258" t="str">
            <v>Gò Vấp</v>
          </cell>
          <cell r="G1258" t="str">
            <v>HCM</v>
          </cell>
        </row>
        <row r="1259">
          <cell r="B1259" t="str">
            <v>EBHL</v>
          </cell>
          <cell r="C1259" t="str">
            <v>Giao Hàng Tại Big C Hạ Long</v>
          </cell>
          <cell r="D1259">
            <v>0</v>
          </cell>
          <cell r="E1259">
            <v>0</v>
          </cell>
          <cell r="F1259" t="str">
            <v>Quảng Ninh</v>
          </cell>
          <cell r="G1259">
            <v>0</v>
          </cell>
        </row>
        <row r="1260">
          <cell r="B1260" t="str">
            <v>EBMD</v>
          </cell>
          <cell r="C1260" t="str">
            <v>Giao Hàng Tại Big C Miền Đông</v>
          </cell>
          <cell r="D1260">
            <v>0</v>
          </cell>
          <cell r="E1260">
            <v>0</v>
          </cell>
          <cell r="F1260">
            <v>10</v>
          </cell>
          <cell r="G1260">
            <v>0</v>
          </cell>
        </row>
        <row r="1261">
          <cell r="B1261" t="str">
            <v>EBMT</v>
          </cell>
          <cell r="C1261" t="str">
            <v xml:space="preserve">Giao Hàng Tại Big C Mỹ Tho </v>
          </cell>
          <cell r="D1261">
            <v>0</v>
          </cell>
          <cell r="E1261">
            <v>0</v>
          </cell>
          <cell r="F1261" t="str">
            <v>Tiền Giang</v>
          </cell>
          <cell r="G1261">
            <v>0</v>
          </cell>
        </row>
        <row r="1262">
          <cell r="B1262" t="str">
            <v>EBMTD</v>
          </cell>
          <cell r="C1262" t="str">
            <v>BIGC MOONLIGHT THỦ ĐỨC</v>
          </cell>
          <cell r="D1262">
            <v>0</v>
          </cell>
          <cell r="E1262">
            <v>0</v>
          </cell>
          <cell r="F1262" t="str">
            <v>THỦ ĐỨC</v>
          </cell>
          <cell r="G1262">
            <v>0</v>
          </cell>
        </row>
        <row r="1263">
          <cell r="B1263" t="str">
            <v>EBNT</v>
          </cell>
          <cell r="C1263" t="str">
            <v>Giao Hàng Tại Big C Nha Trang</v>
          </cell>
          <cell r="D1263">
            <v>0</v>
          </cell>
          <cell r="E1263">
            <v>0</v>
          </cell>
          <cell r="F1263" t="str">
            <v>Nha Trang</v>
          </cell>
          <cell r="G1263">
            <v>0</v>
          </cell>
        </row>
        <row r="1264">
          <cell r="B1264" t="str">
            <v>EBNTT</v>
          </cell>
          <cell r="C1264" t="str">
            <v>BIGC NGUYỄN THỊ THẬP</v>
          </cell>
          <cell r="D1264">
            <v>0</v>
          </cell>
          <cell r="E1264">
            <v>0</v>
          </cell>
          <cell r="F1264">
            <v>7</v>
          </cell>
          <cell r="G1264">
            <v>0</v>
          </cell>
        </row>
        <row r="1265">
          <cell r="B1265" t="str">
            <v>EBPT</v>
          </cell>
          <cell r="C1265" t="str">
            <v>BIGC PHÚ THẠNH</v>
          </cell>
          <cell r="D1265">
            <v>0</v>
          </cell>
          <cell r="E1265">
            <v>0</v>
          </cell>
          <cell r="F1265" t="str">
            <v>TÂN PHÚ</v>
          </cell>
          <cell r="G1265">
            <v>0</v>
          </cell>
        </row>
        <row r="1266">
          <cell r="B1266" t="str">
            <v>EBPTH</v>
          </cell>
          <cell r="C1266" t="str">
            <v>Big C Phú Thạnh</v>
          </cell>
          <cell r="D1266">
            <v>0</v>
          </cell>
          <cell r="E1266">
            <v>0</v>
          </cell>
          <cell r="F1266" t="str">
            <v>Tân Phú</v>
          </cell>
          <cell r="G1266">
            <v>0</v>
          </cell>
        </row>
        <row r="1267">
          <cell r="B1267" t="str">
            <v>EBQN</v>
          </cell>
          <cell r="C1267" t="str">
            <v>Giao Hàng Tại Big C Quy Nhơn</v>
          </cell>
          <cell r="D1267">
            <v>0</v>
          </cell>
          <cell r="E1267">
            <v>0</v>
          </cell>
          <cell r="F1267" t="str">
            <v>Bình Định</v>
          </cell>
          <cell r="G1267">
            <v>0</v>
          </cell>
        </row>
        <row r="1268">
          <cell r="B1268" t="str">
            <v>EBQNG</v>
          </cell>
          <cell r="C1268" t="str">
            <v>Giao Hàng Tại Big C Quảng Ngãi</v>
          </cell>
          <cell r="D1268">
            <v>0</v>
          </cell>
          <cell r="E1268">
            <v>0</v>
          </cell>
          <cell r="F1268" t="str">
            <v>Quảng Ngãi</v>
          </cell>
          <cell r="G1268">
            <v>0</v>
          </cell>
        </row>
        <row r="1269">
          <cell r="B1269" t="str">
            <v>EBTB</v>
          </cell>
          <cell r="C1269" t="str">
            <v>Giao Hàng Tại Big C Thái Bình</v>
          </cell>
          <cell r="D1269">
            <v>0</v>
          </cell>
          <cell r="E1269">
            <v>0</v>
          </cell>
          <cell r="F1269" t="str">
            <v>Thái Bình</v>
          </cell>
          <cell r="G1269">
            <v>0</v>
          </cell>
        </row>
        <row r="1270">
          <cell r="B1270" t="str">
            <v>EBTC</v>
          </cell>
          <cell r="C1270" t="str">
            <v>BIGC TRƯỜNG CHINH</v>
          </cell>
          <cell r="D1270">
            <v>0</v>
          </cell>
          <cell r="E1270">
            <v>0</v>
          </cell>
          <cell r="F1270" t="str">
            <v>TÂN PHÚ</v>
          </cell>
          <cell r="G1270">
            <v>0</v>
          </cell>
        </row>
        <row r="1271">
          <cell r="B1271" t="str">
            <v>EBTD</v>
          </cell>
          <cell r="C1271" t="str">
            <v>Giao Hàng Tại Big C Thảo Điền</v>
          </cell>
          <cell r="D1271">
            <v>0</v>
          </cell>
          <cell r="E1271">
            <v>0</v>
          </cell>
          <cell r="F1271">
            <v>2</v>
          </cell>
          <cell r="G1271">
            <v>0</v>
          </cell>
        </row>
        <row r="1272">
          <cell r="B1272" t="str">
            <v>EBTH</v>
          </cell>
          <cell r="C1272" t="str">
            <v>BigC Tân Hiệp</v>
          </cell>
          <cell r="D1272">
            <v>0</v>
          </cell>
          <cell r="E1272">
            <v>0</v>
          </cell>
          <cell r="F1272" t="str">
            <v>Đồng Nai</v>
          </cell>
          <cell r="G1272">
            <v>0</v>
          </cell>
        </row>
        <row r="1273">
          <cell r="B1273" t="str">
            <v>EBTH0</v>
          </cell>
          <cell r="C1273" t="str">
            <v>Giao Hàng Tại Big C Thanh Hóa</v>
          </cell>
          <cell r="D1273">
            <v>0</v>
          </cell>
          <cell r="E1273">
            <v>0</v>
          </cell>
          <cell r="F1273" t="str">
            <v>Thanh Hóa</v>
          </cell>
          <cell r="G1273">
            <v>0</v>
          </cell>
        </row>
        <row r="1274">
          <cell r="B1274" t="str">
            <v>EBTN</v>
          </cell>
          <cell r="C1274" t="str">
            <v>Giao Hàng Tại Big C Thái Nguyên</v>
          </cell>
          <cell r="D1274">
            <v>0</v>
          </cell>
          <cell r="E1274">
            <v>0</v>
          </cell>
          <cell r="F1274" t="str">
            <v>Thái Nguyên</v>
          </cell>
          <cell r="G1274">
            <v>0</v>
          </cell>
        </row>
        <row r="1275">
          <cell r="B1275" t="str">
            <v>EBTV</v>
          </cell>
          <cell r="C1275" t="str">
            <v>Giao Hàng Tại Big C Trà Vinh</v>
          </cell>
          <cell r="D1275">
            <v>0</v>
          </cell>
          <cell r="E1275">
            <v>0</v>
          </cell>
          <cell r="F1275" t="str">
            <v>Trà Vinh</v>
          </cell>
          <cell r="G1275">
            <v>0</v>
          </cell>
        </row>
        <row r="1276">
          <cell r="B1276" t="str">
            <v>EBVP</v>
          </cell>
          <cell r="C1276" t="str">
            <v>Giao Hàng Tại Big C Vĩnh Phúc</v>
          </cell>
          <cell r="D1276">
            <v>0</v>
          </cell>
          <cell r="E1276">
            <v>0</v>
          </cell>
          <cell r="F1276" t="str">
            <v>Vĩnh Phúc</v>
          </cell>
          <cell r="G1276">
            <v>0</v>
          </cell>
        </row>
        <row r="1277">
          <cell r="B1277" t="str">
            <v>FFHD</v>
          </cell>
          <cell r="C1277" t="str">
            <v>FINELIFE FOODSTORE HA DO</v>
          </cell>
          <cell r="D1277" t="str">
            <v xml:space="preserve">CÔNG TY TNHH MỘT THÀNH VIÊN CO.OP FINELIFE </v>
          </cell>
          <cell r="E1277">
            <v>0</v>
          </cell>
          <cell r="F1277">
            <v>10</v>
          </cell>
          <cell r="G1277" t="str">
            <v>HCM</v>
          </cell>
        </row>
        <row r="1278">
          <cell r="B1278" t="str">
            <v>FFRP</v>
          </cell>
          <cell r="C1278" t="str">
            <v>FINELIFE FOODSTORE RIVIERA POINT</v>
          </cell>
          <cell r="D1278" t="str">
            <v xml:space="preserve">CÔNG TY TNHH MỘT THÀNH VIÊN CO.OP FINELIFE </v>
          </cell>
          <cell r="E1278">
            <v>0</v>
          </cell>
          <cell r="F1278">
            <v>7</v>
          </cell>
          <cell r="G1278" t="str">
            <v>HCM</v>
          </cell>
        </row>
        <row r="1279">
          <cell r="B1279" t="str">
            <v>FFSM</v>
          </cell>
          <cell r="C1279" t="str">
            <v>FINELIFE SUPER MARKET SAIGON MIA</v>
          </cell>
          <cell r="D1279" t="str">
            <v xml:space="preserve">CÔNG TY TNHH MỘT THÀNH VIÊN CO.OP FINELIFE </v>
          </cell>
          <cell r="E1279">
            <v>0</v>
          </cell>
          <cell r="F1279" t="str">
            <v>H. Bình Chánh</v>
          </cell>
          <cell r="G1279" t="str">
            <v>HCM</v>
          </cell>
        </row>
        <row r="1280">
          <cell r="B1280" t="str">
            <v>CFTTC</v>
          </cell>
          <cell r="C1280" t="str">
            <v>Cửa Hàng Co.opFood Trần Trọng Cung 65</v>
          </cell>
          <cell r="D1280" t="str">
            <v>65 Trần Trọng Cung, P.Tân Thuận Đông, Quận 7, Tp.HCM</v>
          </cell>
          <cell r="E1280">
            <v>0</v>
          </cell>
          <cell r="F1280">
            <v>7</v>
          </cell>
          <cell r="G1280" t="str">
            <v>HCM</v>
          </cell>
        </row>
        <row r="1281">
          <cell r="B1281" t="str">
            <v>FFUH</v>
          </cell>
          <cell r="C1281" t="str">
            <v>FINELIFE SUPERMARKET URBAN HILL</v>
          </cell>
          <cell r="D1281" t="str">
            <v xml:space="preserve">CÔNG TY TNHH MỘT THÀNH VIÊN CO.OP FINELIFE </v>
          </cell>
          <cell r="E1281">
            <v>0</v>
          </cell>
          <cell r="F1281">
            <v>7</v>
          </cell>
          <cell r="G1281" t="str">
            <v>HCM</v>
          </cell>
        </row>
        <row r="1282">
          <cell r="B1282" t="str">
            <v>FMHBT</v>
          </cell>
          <cell r="C1282" t="str">
            <v>FM05 - HAI BÀ TRƯNG, TPHCM</v>
          </cell>
          <cell r="D1282" t="str">
            <v>FM05 - HAI BÀ TRƯNG, QUẬN 1 TPHCM</v>
          </cell>
          <cell r="E1282" t="str">
            <v>FM05 - HAI BÀ TRƯNG, HCM</v>
          </cell>
          <cell r="F1282">
            <v>1</v>
          </cell>
          <cell r="G1282" t="str">
            <v>HCM</v>
          </cell>
        </row>
        <row r="1283">
          <cell r="B1283" t="str">
            <v>FMHHT</v>
          </cell>
          <cell r="C1283" t="str">
            <v>FM04 - Hoàng Hoa Thám, HCM</v>
          </cell>
          <cell r="D1283" t="str">
            <v>FM04 - Hoàng Hoa Thám, Q.Bình Thạnh, HCM</v>
          </cell>
          <cell r="E1283" t="str">
            <v>FM04 - Hoàng Hoa Thám, Q.Bình Thạnh, HCM</v>
          </cell>
          <cell r="F1283" t="str">
            <v>Bình Thạnh</v>
          </cell>
          <cell r="G1283" t="str">
            <v>HCM</v>
          </cell>
        </row>
        <row r="1284">
          <cell r="B1284" t="str">
            <v>FMNTMK</v>
          </cell>
          <cell r="C1284" t="str">
            <v>FM01- Nguyễn Thị Minh Khai, HCM</v>
          </cell>
          <cell r="D1284" t="str">
            <v>FM01- Nguyễn Thị Minh Khai, Q.3, HCM</v>
          </cell>
          <cell r="E1284" t="str">
            <v>FM01- Nguyễn Thị Minh Khai, Q.3, HCM</v>
          </cell>
          <cell r="F1284">
            <v>3</v>
          </cell>
          <cell r="G1284" t="str">
            <v>HCM</v>
          </cell>
        </row>
        <row r="1285">
          <cell r="B1285" t="str">
            <v>FMNTT</v>
          </cell>
          <cell r="C1285" t="str">
            <v>FM03 - Nguyễn Thị Thập, HCM</v>
          </cell>
          <cell r="D1285" t="str">
            <v>FM03 - Nguyễn Thị Thập, Q.7, HCM</v>
          </cell>
          <cell r="E1285" t="str">
            <v>FM03 - Nguyễn Thị Thập, Q.7, HCM</v>
          </cell>
          <cell r="F1285">
            <v>7</v>
          </cell>
          <cell r="G1285" t="str">
            <v>HCM</v>
          </cell>
        </row>
        <row r="1286">
          <cell r="B1286" t="str">
            <v>FMPXL</v>
          </cell>
          <cell r="C1286" t="str">
            <v>FM02 - Phan Xích Long, HCM</v>
          </cell>
          <cell r="D1286" t="str">
            <v>FM02 - Phan Xích Long, Q.Phú Nhuận, HCM</v>
          </cell>
          <cell r="E1286" t="str">
            <v>FM02 - Phan Xích Long, Q.Phú Nhuận, HCM</v>
          </cell>
          <cell r="F1286" t="str">
            <v>Phú Nhuận</v>
          </cell>
          <cell r="G1286" t="str">
            <v>HCM</v>
          </cell>
        </row>
        <row r="1287">
          <cell r="B1287" t="str">
            <v>GNR</v>
          </cell>
          <cell r="C1287" t="str">
            <v>CÔNG TY TNHH GROVE NEW RETAIL</v>
          </cell>
          <cell r="D1287" t="str">
            <v>197 Nguyễn Thị Minh Khai, Phường Nguyễn Cư Trinh, Quận 1, Thành phố Hồ Chí Minh, Việt Nam</v>
          </cell>
          <cell r="E1287">
            <v>0</v>
          </cell>
          <cell r="F1287">
            <v>1</v>
          </cell>
          <cell r="G1287" t="str">
            <v>HCM</v>
          </cell>
        </row>
        <row r="1288">
          <cell r="B1288" t="str">
            <v>GS52TD</v>
          </cell>
          <cell r="C1288" t="str">
            <v>GS25 52 Trương Định</v>
          </cell>
          <cell r="D1288" t="str">
            <v>52 Trương Định, P.Bến Thành, Q.1, HCM</v>
          </cell>
          <cell r="E1288" t="str">
            <v>52 Trương Định, P.Bến Thành, Q.1, HCM</v>
          </cell>
          <cell r="F1288">
            <v>1</v>
          </cell>
          <cell r="G1288" t="str">
            <v>HCM</v>
          </cell>
        </row>
        <row r="1289">
          <cell r="B1289" t="str">
            <v>GS63HTM</v>
          </cell>
          <cell r="C1289" t="str">
            <v>GS25 63 Hồ Tùng Mậu</v>
          </cell>
          <cell r="D1289" t="str">
            <v>63 Hồ Tùng Mậu, P. Bến Nghé, Quận 1, TP. HCM</v>
          </cell>
          <cell r="E1289" t="str">
            <v>63 Hồ Tùng Mậu, P. Bến Nghé, Quận 1, TP. HCM</v>
          </cell>
          <cell r="F1289">
            <v>1</v>
          </cell>
          <cell r="G1289" t="str">
            <v>HCM</v>
          </cell>
        </row>
        <row r="1290">
          <cell r="B1290" t="str">
            <v>GS79HVL</v>
          </cell>
          <cell r="C1290" t="str">
            <v>GS25 79 Ho Van Long</v>
          </cell>
          <cell r="D1290" t="str">
            <v>Số 79 Hồ Văn Long, P.Tân Tạo, Q.Bình Tân, HCM</v>
          </cell>
          <cell r="E1290" t="str">
            <v>Số 79 Hồ Văn Long, P.Tân Tạo, Q.Bình Tân, HCM</v>
          </cell>
          <cell r="F1290" t="str">
            <v>Bình Tân</v>
          </cell>
          <cell r="G1290" t="str">
            <v>HCM</v>
          </cell>
        </row>
        <row r="1291">
          <cell r="B1291" t="str">
            <v>GSA</v>
          </cell>
          <cell r="C1291" t="str">
            <v>GS25 Amena</v>
          </cell>
          <cell r="D1291" t="str">
            <v>17/2, Lê Thánh Tôn, P.Bến Nghé, Q.1, HCM</v>
          </cell>
          <cell r="E1291" t="str">
            <v>17/2, Lê Thánh Tôn, P.Bến Nghé, Q.1, HCM</v>
          </cell>
          <cell r="F1291">
            <v>1</v>
          </cell>
          <cell r="G1291" t="str">
            <v>HCM</v>
          </cell>
        </row>
        <row r="1292">
          <cell r="B1292" t="str">
            <v>GSA1</v>
          </cell>
          <cell r="C1292" t="str">
            <v>GS25 Aqua 1</v>
          </cell>
          <cell r="D1292" t="str">
            <v>A1SH04, Số 2 Tôn Đức Thắng, P. Bến Nghé, Q.1, HCM</v>
          </cell>
          <cell r="E1292" t="str">
            <v>A1SH04, Số 2 Tôn Đức Thắng, P. Bến Nghé, Q.1, HCM</v>
          </cell>
          <cell r="F1292">
            <v>1</v>
          </cell>
          <cell r="G1292" t="str">
            <v>HCM</v>
          </cell>
        </row>
        <row r="1293">
          <cell r="B1293" t="str">
            <v>GSAC</v>
          </cell>
          <cell r="C1293" t="str">
            <v>GS25 Au Co</v>
          </cell>
          <cell r="D1293" t="str">
            <v>Số 605 Âu Cơ, Phường Phú Trung, Quận Tân Phú, HCM</v>
          </cell>
          <cell r="E1293" t="str">
            <v>Số 605 Âu Cơ, Phường Phú Trung, Quận Tân Phú, HCM</v>
          </cell>
          <cell r="F1293" t="str">
            <v xml:space="preserve">Tân Phú </v>
          </cell>
          <cell r="G1293" t="str">
            <v>HCM</v>
          </cell>
        </row>
        <row r="1294">
          <cell r="B1294" t="str">
            <v>GSAL</v>
          </cell>
          <cell r="C1294" t="str">
            <v>GS25 An Lac</v>
          </cell>
          <cell r="D1294" t="str">
            <v>Số 8 -10 Đường số 7, Phường An Lạc A, Quận Bình Tân</v>
          </cell>
          <cell r="E1294">
            <v>0</v>
          </cell>
          <cell r="F1294" t="str">
            <v>Bình Tân</v>
          </cell>
          <cell r="G1294" t="str">
            <v>HCM</v>
          </cell>
        </row>
        <row r="1295">
          <cell r="B1295" t="str">
            <v>GSBH</v>
          </cell>
          <cell r="C1295" t="str">
            <v>GS25 Ba Hat</v>
          </cell>
          <cell r="D1295" t="str">
            <v>172 Bà Hạt, P.09, Q.10, HCM</v>
          </cell>
          <cell r="E1295" t="str">
            <v>172 Bà Hạt, P.09, Q.10, HCM</v>
          </cell>
          <cell r="F1295">
            <v>10</v>
          </cell>
          <cell r="G1295" t="str">
            <v>HCM</v>
          </cell>
        </row>
        <row r="1296">
          <cell r="B1296" t="str">
            <v>GSBP</v>
          </cell>
          <cell r="C1296" t="str">
            <v>GS25 Binh Phu</v>
          </cell>
          <cell r="D1296" t="str">
            <v>1E - 3E Khu dân cư Phú Lâm D, Bình Phú, Phường 10, Quận 6, HCM</v>
          </cell>
          <cell r="E1296" t="str">
            <v>1E - 3E Khu dân cư Phú Lâm D, Bình Phú, Phường 10, Quận 6, HCM</v>
          </cell>
          <cell r="F1296">
            <v>6</v>
          </cell>
          <cell r="G1296" t="str">
            <v>HCM</v>
          </cell>
        </row>
        <row r="1297">
          <cell r="B1297" t="str">
            <v>GSBTX</v>
          </cell>
          <cell r="C1297" t="str">
            <v>GS25 Bui Thi Xuan</v>
          </cell>
          <cell r="D1297" t="str">
            <v>122D Bùi Thị Xuân, Phường Phạm Ngũ Lão, Quận 1, HCM</v>
          </cell>
          <cell r="E1297" t="str">
            <v>122D Bùi Thị Xuân, Phường Phạm Ngũ Lão, Quận 1, HCM</v>
          </cell>
          <cell r="F1297">
            <v>1</v>
          </cell>
          <cell r="G1297" t="str">
            <v>HCM</v>
          </cell>
        </row>
        <row r="1298">
          <cell r="B1298" t="str">
            <v>GSC7</v>
          </cell>
          <cell r="C1298" t="str">
            <v>GS25 Carillon 7</v>
          </cell>
          <cell r="D1298" t="str">
            <v>Lầu 1, Tòa nhà Carillon 7, 33 Lương Minh Nguyệt, P.Tân Thới Hòa, Q.Tân Phú, HCM</v>
          </cell>
          <cell r="E1298" t="str">
            <v>Lầu 1, Tòa nhà Carillon 7, 33 Lương Minh Nguyệt, P.Tân Thới Hòa, Q.Tân Phú, HCM</v>
          </cell>
          <cell r="F1298" t="str">
            <v>Tân Phú</v>
          </cell>
          <cell r="G1298" t="str">
            <v>HCM</v>
          </cell>
        </row>
        <row r="1299">
          <cell r="B1299" t="str">
            <v>GSCC155</v>
          </cell>
          <cell r="C1299" t="str">
            <v>GS25 Chung cư 155</v>
          </cell>
          <cell r="D1299" t="str">
            <v>Lầu 1, khu thương mại dịch vụ 0,01, lầu 1, lô A, chung cư 155 Nguyễn Chí Thanh, P.9, Q.5, HCM</v>
          </cell>
          <cell r="E1299" t="str">
            <v>Lầu 1, khu thương mại dịch vụ 0,01, lầu 1, lô A, chung cư 155 Nguyễn Chí Thanh, P.9, Q.5, HCM</v>
          </cell>
          <cell r="F1299">
            <v>5</v>
          </cell>
          <cell r="G1299" t="str">
            <v>HCM</v>
          </cell>
        </row>
        <row r="1300">
          <cell r="B1300" t="str">
            <v>GSCDGTVT</v>
          </cell>
          <cell r="C1300" t="str">
            <v>GS25 CD Giao Thong Van tai</v>
          </cell>
          <cell r="D1300" t="str">
            <v>Số 252A - 254 Đường Đình Hội, Khu phố 3, Phường Tăng Nhơn Phú B, Tp.Thủ Đức, HCM</v>
          </cell>
          <cell r="E1300" t="str">
            <v>Số 252A - 254 Đường Đình Hội, Khu phố 3, Phường Tăng Nhơn Phú B, Tp.Thủ Đức, HCM</v>
          </cell>
          <cell r="F1300" t="str">
            <v>Thủ Đức</v>
          </cell>
          <cell r="G1300" t="str">
            <v>HCM</v>
          </cell>
        </row>
        <row r="1301">
          <cell r="B1301" t="str">
            <v>GSCDKTDN</v>
          </cell>
          <cell r="C1301" t="str">
            <v>GS25 Cao dang kinh te doi ngoai</v>
          </cell>
          <cell r="D1301" t="str">
            <v>Số 143-145 Đại lộ III, Phường Phước Bình, Quận 9, HCM</v>
          </cell>
          <cell r="E1301" t="str">
            <v>Số 143-145 Đại lộ III, Phường Phước Bình, Quận 9, HCM</v>
          </cell>
          <cell r="F1301">
            <v>9</v>
          </cell>
          <cell r="G1301" t="str">
            <v>HCM</v>
          </cell>
        </row>
        <row r="1302">
          <cell r="B1302" t="str">
            <v>GSCHG</v>
          </cell>
          <cell r="C1302" t="str">
            <v>GS25 Cong Hoa Garden</v>
          </cell>
          <cell r="D1302" t="str">
            <v>dự án khu phức hợp Cộng Hòa Garden. 20 Cộng Hòa, P.12, Q.Tân Bình, HCM</v>
          </cell>
          <cell r="E1302" t="str">
            <v>dự án khu phức hợp Cộng Hòa Garden. 20 Cộng Hòa, P.12, Q.Tân Bình, HCM</v>
          </cell>
          <cell r="F1302" t="str">
            <v>Tân Bình</v>
          </cell>
          <cell r="G1302" t="str">
            <v>HCM</v>
          </cell>
        </row>
        <row r="1303">
          <cell r="B1303" t="str">
            <v>GSCLO</v>
          </cell>
          <cell r="C1303" t="str">
            <v>GS25 Cao Lo</v>
          </cell>
          <cell r="D1303" t="str">
            <v>Số 194 - 196 Cao Lỗ, P.4, Q.8, HCM</v>
          </cell>
          <cell r="E1303" t="str">
            <v>Số 194 - 196 Cao Lỗ, P.4, Q.8, HCM</v>
          </cell>
          <cell r="F1303">
            <v>8</v>
          </cell>
          <cell r="G1303" t="str">
            <v>HCM</v>
          </cell>
        </row>
        <row r="1304">
          <cell r="B1304" t="str">
            <v>GSCP</v>
          </cell>
          <cell r="C1304" t="str">
            <v>GS25 Centre Point</v>
          </cell>
          <cell r="D1304" t="str">
            <v>106 Nguyễn Văn Trỗi, Phường 8, Phú Nhuận, HCM</v>
          </cell>
          <cell r="E1304" t="str">
            <v>106 Nguyễn Văn Trỗi, Phường 8, Phú Nhuận, HCM</v>
          </cell>
          <cell r="F1304" t="str">
            <v>Phú Nhuận</v>
          </cell>
          <cell r="G1304" t="str">
            <v>HCM</v>
          </cell>
        </row>
        <row r="1305">
          <cell r="B1305" t="str">
            <v>GSCVVHPN</v>
          </cell>
          <cell r="C1305" t="str">
            <v>GS25 Cong vien van hoa Phu Nhuan</v>
          </cell>
          <cell r="D1305" t="str">
            <v>49L, Phan Đăng Lưu, P.3, Q.Bình Thạnh, HCM</v>
          </cell>
          <cell r="E1305" t="str">
            <v>49L, Phan Đăng Lưu, P.3, Q.Bình Thạnh, HCM</v>
          </cell>
          <cell r="F1305" t="str">
            <v>Bình Thạnh</v>
          </cell>
          <cell r="G1305" t="str">
            <v>HCM</v>
          </cell>
        </row>
        <row r="1306">
          <cell r="B1306" t="str">
            <v>GSDH</v>
          </cell>
          <cell r="C1306" t="str">
            <v>GS25 Deutsches Haus</v>
          </cell>
          <cell r="D1306" t="str">
            <v>Lầu 1 và lửng, 12-20 Lê Văn Hưu, Phường Bến Nghé, Quận 1, HCM</v>
          </cell>
          <cell r="E1306" t="str">
            <v>Lầu 1 và lửng, 12-20 Lê Văn Hưu, Phường Bến Nghé, Quận 1, HCM</v>
          </cell>
          <cell r="F1306">
            <v>1</v>
          </cell>
          <cell r="G1306" t="str">
            <v>HCM</v>
          </cell>
        </row>
        <row r="1307">
          <cell r="B1307" t="str">
            <v>GSDHGTVT</v>
          </cell>
          <cell r="C1307" t="str">
            <v>GS25 DH GTVT</v>
          </cell>
          <cell r="D1307" t="str">
            <v>Số 449 Lê Văn Việt, P.Phước Long A, TP.Thủ Đức, HCM</v>
          </cell>
          <cell r="E1307" t="str">
            <v>Số 449 Lê Văn Việt, P.Phước Long A, TP.Thủ Đức, HCM</v>
          </cell>
          <cell r="F1307" t="str">
            <v>Thủ Đức</v>
          </cell>
          <cell r="G1307" t="str">
            <v>HCM</v>
          </cell>
        </row>
        <row r="1308">
          <cell r="B1308" t="str">
            <v>GSDHO</v>
          </cell>
          <cell r="C1308" t="str">
            <v>GS25 Dream Home</v>
          </cell>
          <cell r="D1308" t="str">
            <v>148/60 Đường 59, Phường 14, Quận Gò Vấp, HCM</v>
          </cell>
          <cell r="E1308" t="str">
            <v>148/60 Đường 59, Phường 14, Quận Gò Vấp, HCM</v>
          </cell>
          <cell r="F1308" t="str">
            <v>Gò Vấp</v>
          </cell>
          <cell r="G1308" t="str">
            <v>HCM</v>
          </cell>
        </row>
        <row r="1309">
          <cell r="B1309" t="str">
            <v>GSDHVL3</v>
          </cell>
          <cell r="C1309" t="str">
            <v>GS25 Dai hoc Van Lang 3</v>
          </cell>
          <cell r="D1309" t="str">
            <v>Tòa nhà A, trường Văn Lang cơ sở 3, số 80/68 Dương Quảng Hàm, P.5, Q.Gò Vấp, HCM</v>
          </cell>
          <cell r="E1309" t="str">
            <v>Tòa nhà A, trường Văn Lang cơ sở 3, số 80/68 Dương Quảng Hàm, P.5, Q.Gò Vấp, HCM</v>
          </cell>
          <cell r="F1309" t="str">
            <v>Gò Vấp</v>
          </cell>
          <cell r="G1309" t="str">
            <v>HCM</v>
          </cell>
        </row>
        <row r="1310">
          <cell r="B1310" t="str">
            <v>GSDL</v>
          </cell>
          <cell r="C1310" t="str">
            <v>GS25 Diamond Lotus</v>
          </cell>
          <cell r="D1310" t="str">
            <v>B2 Khối đế thương mại dự án Diamond Lotus Riverside, số 49C, đường Lê Quang Kim, P.8, Q.8, HCM</v>
          </cell>
          <cell r="E1310" t="str">
            <v>B2 Khối đế thương mại dự án Diamond Lotus Riverside, số 49C, đường Lê Quang Kim, P.8, Q.8, HCM</v>
          </cell>
          <cell r="F1310">
            <v>8</v>
          </cell>
          <cell r="G1310" t="str">
            <v>HCM</v>
          </cell>
        </row>
        <row r="1311">
          <cell r="B1311" t="str">
            <v>GSDMT</v>
          </cell>
          <cell r="C1311" t="str">
            <v>GS25 Dai Minh Tower</v>
          </cell>
          <cell r="D1311" t="str">
            <v>104 - GF, Tòa nhà Đại Minh, Số 77 Hoàng Văn Thái, Phường Tân Phú, Quận 7, HCM</v>
          </cell>
          <cell r="E1311" t="str">
            <v>104 - GF, Tòa nhà Đại Minh, Số 77 Hoàng Văn Thái, Phường Tân Phú, Quận 7, HCM</v>
          </cell>
          <cell r="F1311">
            <v>7</v>
          </cell>
          <cell r="G1311" t="str">
            <v>HCM</v>
          </cell>
        </row>
        <row r="1312">
          <cell r="B1312" t="str">
            <v>GSDTT</v>
          </cell>
          <cell r="C1312" t="str">
            <v>GS25 Dang Thuy Tram</v>
          </cell>
          <cell r="D1312" t="str">
            <v>Số 98A Đặng Thùy Trâm, Phường 13, Quận Bình Thạnh, Thành phố Hồ Chí Minh</v>
          </cell>
          <cell r="E1312">
            <v>0</v>
          </cell>
          <cell r="F1312" t="str">
            <v>Bình Thạnh</v>
          </cell>
          <cell r="G1312" t="str">
            <v>HCM</v>
          </cell>
        </row>
        <row r="1313">
          <cell r="B1313" t="str">
            <v>GSDVB</v>
          </cell>
          <cell r="C1313" t="str">
            <v>GS25 Dang Van Bi</v>
          </cell>
          <cell r="D1313" t="str">
            <v>162 Đặng Văn Bi, Khu phố 1, Phường Bình Thọ, Quận Thủ Đức, HCM</v>
          </cell>
          <cell r="E1313" t="str">
            <v>162 Đặng Văn Bi, Khu phố 1, Phường Bình Thọ, Quận Thủ Đức, HCM</v>
          </cell>
          <cell r="F1313" t="str">
            <v>Thủ Đức</v>
          </cell>
          <cell r="G1313" t="str">
            <v>HCM</v>
          </cell>
        </row>
        <row r="1314">
          <cell r="B1314" t="str">
            <v>GSDVN</v>
          </cell>
          <cell r="C1314" t="str">
            <v>GS25 Dang Van Ngu</v>
          </cell>
          <cell r="D1314" t="str">
            <v>Số 70 Đặng Văn Ngữ, P.10, Q.Phú Nhuận, HCM</v>
          </cell>
          <cell r="E1314" t="str">
            <v>Số 70 Đặng Văn Ngữ, P.10, Q.Phú Nhuận, HCM</v>
          </cell>
          <cell r="F1314" t="str">
            <v>Phú Nhuận</v>
          </cell>
          <cell r="G1314" t="str">
            <v>HCM</v>
          </cell>
        </row>
        <row r="1315">
          <cell r="B1315" t="str">
            <v>GSE</v>
          </cell>
          <cell r="C1315" t="str">
            <v>GS25 Empress</v>
          </cell>
          <cell r="D1315" t="str">
            <v>138-142 Hai Bà Trưng, ​​P.Đa Kao, Q.1, HCM</v>
          </cell>
          <cell r="E1315" t="str">
            <v>138-142 Hai Bà Trưng, ​​P.Đa Kao, Q.1, HCM</v>
          </cell>
          <cell r="F1315">
            <v>1</v>
          </cell>
          <cell r="G1315" t="str">
            <v>HCM</v>
          </cell>
        </row>
        <row r="1316">
          <cell r="B1316" t="str">
            <v>GSET</v>
          </cell>
          <cell r="C1316" t="str">
            <v>GS25 Era Town</v>
          </cell>
          <cell r="D1316" t="str">
            <v>Căn hộ EA1-01-01C VÀ EA1-01-01B Đường số 15B, Phường Phú Mỹ, Quận 7, HCM</v>
          </cell>
          <cell r="E1316" t="str">
            <v>Căn hộ EA1-01-01C VÀ EA1-01-01B Đường số 15B, Phường Phú Mỹ, Quận 7, HCM</v>
          </cell>
          <cell r="F1316">
            <v>7</v>
          </cell>
          <cell r="G1316" t="str">
            <v>HCM</v>
          </cell>
        </row>
        <row r="1317">
          <cell r="B1317" t="str">
            <v>GSEV</v>
          </cell>
          <cell r="C1317" t="str">
            <v>GS25 Everich</v>
          </cell>
          <cell r="D1317" t="str">
            <v>290 An Dương Vương, P.4, Q.5, HCM</v>
          </cell>
          <cell r="E1317" t="str">
            <v>290 An Dương Vương, P.4, Q.5, HCM</v>
          </cell>
          <cell r="F1317">
            <v>5</v>
          </cell>
          <cell r="G1317" t="str">
            <v>HCM</v>
          </cell>
        </row>
        <row r="1318">
          <cell r="B1318" t="str">
            <v>GSH</v>
          </cell>
          <cell r="C1318" t="str">
            <v>GS25 Vinhome</v>
          </cell>
          <cell r="D1318" t="str">
            <v>Nhà Dịch Vụ LP-SH.03 (Shophouse), LandMark Plus Vinhomes Central Park, Số 720, Đường Điện Biên Phủ, Phường 22, Quận Bình Thạnh, HCM</v>
          </cell>
          <cell r="E1318" t="str">
            <v>Nhà Dịch Vụ LP-SH.03 (Shophouse), LandMark Plus Vinhomes Central Park, Số 720, Đường Điện Biên Phủ, Phường 22, Quận Bình Thạnh, HCM</v>
          </cell>
          <cell r="F1318" t="str">
            <v>Bình Thạnh</v>
          </cell>
          <cell r="G1318" t="str">
            <v>HCM</v>
          </cell>
        </row>
        <row r="1319">
          <cell r="B1319" t="str">
            <v>GSHBP</v>
          </cell>
          <cell r="C1319" t="str">
            <v>GS25 Ho Ba Phan</v>
          </cell>
          <cell r="D1319" t="str">
            <v>Số 57 Đường Hồ Bá Phấn, Khu phố 4, Phường Phước Long A, Thủ Đức, HCM</v>
          </cell>
          <cell r="E1319" t="str">
            <v>Số 57 Đường Hồ Bá Phấn, Khu phố 4, Phường Phước Long A, Thủ Đức, HCM</v>
          </cell>
          <cell r="F1319" t="str">
            <v>Thủ Đức</v>
          </cell>
          <cell r="G1319" t="str">
            <v>HCM</v>
          </cell>
        </row>
        <row r="1320">
          <cell r="B1320" t="str">
            <v>GSHDH</v>
          </cell>
          <cell r="C1320" t="str">
            <v>GS25 Huynh Dinh Hai</v>
          </cell>
          <cell r="D1320" t="str">
            <v>38A Huỳnh Đình Hai, P.14, Q.Bình Thạnh, HCM</v>
          </cell>
          <cell r="E1320" t="str">
            <v>38A Huỳnh Đình Hai, P.14, Q.Bình Thạnh, HCM</v>
          </cell>
          <cell r="F1320" t="str">
            <v>Bình Thạnh</v>
          </cell>
          <cell r="G1320" t="str">
            <v>HCM</v>
          </cell>
        </row>
        <row r="1321">
          <cell r="B1321" t="str">
            <v>GSHDK</v>
          </cell>
          <cell r="C1321" t="str">
            <v>GS25 Hoang Du Khuong</v>
          </cell>
          <cell r="D1321" t="str">
            <v>Số 01, Đường Hoàng Dư Khương, Phường 12, Quận 10, HCM</v>
          </cell>
          <cell r="E1321" t="str">
            <v>Số 01, Đường Hoàng Dư Khương, Phường 12, Quận 10, HCM</v>
          </cell>
          <cell r="F1321">
            <v>10</v>
          </cell>
          <cell r="G1321" t="str">
            <v>HCM</v>
          </cell>
        </row>
        <row r="1322">
          <cell r="B1322" t="str">
            <v>GSHG</v>
          </cell>
          <cell r="C1322" t="str">
            <v>GS25 Hau Giang</v>
          </cell>
          <cell r="D1322" t="str">
            <v>Số 489B / 18-18A, Đường Hậu Giang, Phường 11, Quận 6, HCM</v>
          </cell>
          <cell r="E1322" t="str">
            <v>Số 489B / 18-18A, Đường Hậu Giang, Phường 11, Quận 6, HCM</v>
          </cell>
          <cell r="F1322">
            <v>6</v>
          </cell>
          <cell r="G1322" t="str">
            <v>HCM</v>
          </cell>
        </row>
        <row r="1323">
          <cell r="B1323" t="str">
            <v>GSHH</v>
          </cell>
          <cell r="C1323" t="str">
            <v>GS25 Hong Ha</v>
          </cell>
          <cell r="D1323" t="str">
            <v>12 Hồng Hà, P.2, Q.Tân Bình, HCM</v>
          </cell>
          <cell r="E1323" t="str">
            <v>12 Hồng Hà, P.2, Q.Tân Bình, HCM</v>
          </cell>
          <cell r="F1323" t="str">
            <v>Tân Bình</v>
          </cell>
          <cell r="G1323" t="str">
            <v>HCM</v>
          </cell>
        </row>
        <row r="1324">
          <cell r="B1324" t="str">
            <v>GSHHT</v>
          </cell>
          <cell r="C1324" t="str">
            <v>GS25 Hoang Hoa Tham</v>
          </cell>
          <cell r="D1324" t="str">
            <v>63 Hoàng Hoa Thám, P.13, Q.Tân Bình, TP.HCM</v>
          </cell>
          <cell r="E1324">
            <v>0</v>
          </cell>
          <cell r="F1324" t="str">
            <v>Tân Bình</v>
          </cell>
          <cell r="G1324" t="str">
            <v>HCM</v>
          </cell>
        </row>
        <row r="1325">
          <cell r="B1325" t="str">
            <v>GSHR</v>
          </cell>
          <cell r="C1325" t="str">
            <v>GS25 Happy Res</v>
          </cell>
          <cell r="D1325" t="str">
            <v>39 Đường 19, Phường Tân Phú, Quận 7, HCM</v>
          </cell>
          <cell r="E1325" t="str">
            <v>39 Đường 19, Phường Tân Phú, Quận 7, HCM</v>
          </cell>
          <cell r="F1325">
            <v>7</v>
          </cell>
          <cell r="G1325" t="str">
            <v>HCM</v>
          </cell>
        </row>
        <row r="1326">
          <cell r="B1326" t="str">
            <v>GSHTB</v>
          </cell>
          <cell r="C1326" t="str">
            <v>GS25 Hutech B</v>
          </cell>
          <cell r="D1326" t="str">
            <v>Số 31/36, Đường Ung Văn Khiêm, Phường 25, Quận Bình Thạnh, HCM</v>
          </cell>
          <cell r="E1326" t="str">
            <v>Số 31/36, Đường Ung Văn Khiêm, Phường 25, Quận Bình Thạnh, HCM</v>
          </cell>
          <cell r="F1326" t="str">
            <v>Bình Thạnh</v>
          </cell>
          <cell r="G1326" t="str">
            <v>HCM</v>
          </cell>
        </row>
        <row r="1327">
          <cell r="B1327" t="str">
            <v>GSHTD</v>
          </cell>
          <cell r="C1327" t="str">
            <v>GS25 Hutech D</v>
          </cell>
          <cell r="D1327" t="str">
            <v>Số 276 Điện Biên Phủ, Phường 17, Quận Bình Thạnh, HCM</v>
          </cell>
          <cell r="E1327" t="str">
            <v>Số 276 Điện Biên Phủ, Phường 17, Quận Bình Thạnh, HCM</v>
          </cell>
          <cell r="F1327" t="str">
            <v>Bình Thạnh</v>
          </cell>
          <cell r="G1327" t="str">
            <v>HCM</v>
          </cell>
        </row>
        <row r="1328">
          <cell r="B1328" t="str">
            <v>GSHTM</v>
          </cell>
          <cell r="C1328" t="str">
            <v>GS25 Ho Tung Mau</v>
          </cell>
          <cell r="D1328" t="str">
            <v>Số 50 đường Hồ Tùng Mậu, Phường Bến Nghé, Quận 1, HCM</v>
          </cell>
          <cell r="E1328" t="str">
            <v>Số 50 đường Hồ Tùng Mậu, Phường Bến Nghé, Quận 1, HCM</v>
          </cell>
          <cell r="F1328">
            <v>1</v>
          </cell>
          <cell r="G1328" t="str">
            <v>HCM</v>
          </cell>
        </row>
        <row r="1329">
          <cell r="B1329" t="str">
            <v>GSHVB</v>
          </cell>
          <cell r="C1329" t="str">
            <v>GS25 Huynh Van Banh</v>
          </cell>
          <cell r="D1329" t="str">
            <v>Số 511 Huỳnh Văn Bánh, P.14, Q.Phú Nhuận, HCM</v>
          </cell>
          <cell r="E1329" t="str">
            <v>Số 511 Huỳnh Văn Bánh, P.14, Q.Phú Nhuận, HCM</v>
          </cell>
          <cell r="F1329" t="str">
            <v>Phú Nhuận</v>
          </cell>
          <cell r="G1329" t="str">
            <v>HCM</v>
          </cell>
        </row>
        <row r="1330">
          <cell r="B1330" t="str">
            <v>GSK</v>
          </cell>
          <cell r="C1330" t="str">
            <v>GS25 Kingston</v>
          </cell>
          <cell r="D1330" t="str">
            <v>223 - 223B Hoàng Văn Thụ, P.15, Q.Phú Nhuận, HCM</v>
          </cell>
          <cell r="E1330" t="str">
            <v>223 - 223B Hoàng Văn Thụ, P.15, Q.Phú Nhuận, HCM</v>
          </cell>
          <cell r="F1330" t="str">
            <v>Phú Nhuận</v>
          </cell>
          <cell r="G1330" t="str">
            <v>HCM</v>
          </cell>
        </row>
        <row r="1331">
          <cell r="B1331" t="str">
            <v>GSKH</v>
          </cell>
          <cell r="C1331" t="str">
            <v>GS25 Khanh Hoi</v>
          </cell>
          <cell r="D1331" t="str">
            <v>Số 262 đường Khánh Hội, Phường 6, Quận 4, HCM</v>
          </cell>
          <cell r="E1331" t="str">
            <v>Số 262 đường Khánh Hội, Phường 6, Quận 4, HCM</v>
          </cell>
          <cell r="F1331">
            <v>4</v>
          </cell>
          <cell r="G1331" t="str">
            <v>HCM</v>
          </cell>
        </row>
        <row r="1332">
          <cell r="B1332" t="str">
            <v>GSKT</v>
          </cell>
          <cell r="C1332" t="str">
            <v>GS25 Korean Town</v>
          </cell>
          <cell r="D1332" t="str">
            <v>Số 96 Lê Văn Thiêm, P.Tân Phong, Q.7, HCM</v>
          </cell>
          <cell r="E1332" t="str">
            <v>Số 96 Lê Văn Thiêm, P.Tân Phong, Q.7, HCM</v>
          </cell>
          <cell r="F1332">
            <v>7</v>
          </cell>
          <cell r="G1332" t="str">
            <v>HCM</v>
          </cell>
        </row>
        <row r="1333">
          <cell r="B1333" t="str">
            <v>GSLA</v>
          </cell>
          <cell r="C1333" t="str">
            <v>GS25 La Astoria</v>
          </cell>
          <cell r="D1333" t="str">
            <v>Tầng trệt T1.05-1, T1.05-2, T1.05-3, block 4 (LA3) Tòa nhà La Astoria 3, số 383, đường Nguyễn Duy Trinh, P.Bình Trưng Tây, Q.2, HCM</v>
          </cell>
          <cell r="E1333" t="str">
            <v>Tầng trệt T1.05-1, T1.05-2, T1.05-3, block 4 (LA3) Tòa nhà La Astoria 3, số 383, đường Nguyễn Duy Trinh, P.Bình Trưng Tây, Q.2, HCM</v>
          </cell>
          <cell r="F1333">
            <v>2</v>
          </cell>
          <cell r="G1333" t="str">
            <v>HCM</v>
          </cell>
        </row>
        <row r="1334">
          <cell r="B1334" t="str">
            <v>GSLTK</v>
          </cell>
          <cell r="C1334" t="str">
            <v>GS25 Ly Thuong Kiet</v>
          </cell>
          <cell r="D1334" t="str">
            <v>373 / 3-3A Lý Thường Kiệt, P.9, Q.Tân Bình, HCM</v>
          </cell>
          <cell r="E1334" t="str">
            <v>373 / 3-3A Lý Thường Kiệt, P.9, Q.Tân Bình, HCM</v>
          </cell>
          <cell r="F1334" t="str">
            <v>Tân Bình</v>
          </cell>
          <cell r="G1334" t="str">
            <v>HCM</v>
          </cell>
        </row>
        <row r="1335">
          <cell r="B1335" t="str">
            <v>GSLTR</v>
          </cell>
          <cell r="C1335" t="str">
            <v>GS25 Le Thi Rieng</v>
          </cell>
          <cell r="D1335" t="str">
            <v>363 Lê Thị Riêng, P. Thới An, Q. 12. TP.</v>
          </cell>
          <cell r="E1335">
            <v>0</v>
          </cell>
          <cell r="F1335">
            <v>12</v>
          </cell>
          <cell r="G1335" t="str">
            <v>HCM</v>
          </cell>
        </row>
        <row r="1336">
          <cell r="B1336" t="str">
            <v>GSLTT</v>
          </cell>
          <cell r="C1336" t="str">
            <v>GS25 Le Thanh Ton</v>
          </cell>
          <cell r="D1336" t="str">
            <v>Số 2 Lê Thánh Tôn, P.Bến Nghé, Q.1, HCM</v>
          </cell>
          <cell r="E1336" t="str">
            <v>Số 2 Lê Thánh Tôn, P.Bến Nghé, Q.1, HCM</v>
          </cell>
          <cell r="F1336">
            <v>1</v>
          </cell>
          <cell r="G1336" t="str">
            <v>HCM</v>
          </cell>
        </row>
        <row r="1337">
          <cell r="B1337" t="str">
            <v>GSLVH</v>
          </cell>
          <cell r="C1337" t="str">
            <v>GS25 Le Vinh Hoa</v>
          </cell>
          <cell r="D1337" t="str">
            <v>130-130A Lê Vĩnh Hòa, P.Phú Thọ Hòa, Q.Tân Phú, HCM</v>
          </cell>
          <cell r="E1337" t="str">
            <v>130-130A Lê Vĩnh Hòa, P.Phú Thọ Hòa, Q.Tân Phú, HCM</v>
          </cell>
          <cell r="F1337" t="str">
            <v>Tân Phú</v>
          </cell>
          <cell r="G1337" t="str">
            <v>HCM</v>
          </cell>
        </row>
        <row r="1338">
          <cell r="B1338" t="str">
            <v>GSM</v>
          </cell>
          <cell r="C1338" t="str">
            <v>GS25 Mplaza</v>
          </cell>
          <cell r="D1338" t="str">
            <v>Tòa nhà Mplaza Sài Gòn, 39 Lê Duẩn, P. Bến Nghé, Q.1, HCM</v>
          </cell>
          <cell r="E1338" t="str">
            <v>Tòa nhà Mplaza Sài Gòn, 39 Lê Duẩn, P. Bến Nghé, Q.1, HCM</v>
          </cell>
          <cell r="F1338">
            <v>1</v>
          </cell>
          <cell r="G1338" t="str">
            <v>HCM</v>
          </cell>
        </row>
        <row r="1339">
          <cell r="B1339" t="str">
            <v>GSMDC</v>
          </cell>
          <cell r="C1339" t="str">
            <v>GS25 Mac Dinh Chi</v>
          </cell>
          <cell r="D1339" t="str">
            <v>56 Mạc Đĩnh Chi, P. Đa Kao, Q.1, HCM</v>
          </cell>
          <cell r="E1339" t="str">
            <v>56 Mạc Đĩnh Chi, P. Đa Kao, Q.1, HCM</v>
          </cell>
          <cell r="F1339">
            <v>1</v>
          </cell>
          <cell r="G1339" t="str">
            <v>HCM</v>
          </cell>
        </row>
        <row r="1340">
          <cell r="B1340" t="str">
            <v>GSMDC2</v>
          </cell>
          <cell r="C1340" t="str">
            <v>GS25 Mac Dinh Chi 2</v>
          </cell>
          <cell r="D1340" t="str">
            <v>Số 28 Ter B, Mạc Đĩnh Chi, P.Đa Kao, Q.1, HCM</v>
          </cell>
          <cell r="E1340" t="str">
            <v>Số 28 Ter B, Mạc Đĩnh Chi, P.Đa Kao, Q.1, HCM</v>
          </cell>
          <cell r="F1340">
            <v>1</v>
          </cell>
          <cell r="G1340" t="str">
            <v>HCM</v>
          </cell>
        </row>
        <row r="1341">
          <cell r="B1341" t="str">
            <v>GSME</v>
          </cell>
          <cell r="C1341" t="str">
            <v>GS25 Melody</v>
          </cell>
          <cell r="D1341" t="str">
            <v>Khu Minishop, Tầng 1, Khu căn hộ Melody, 16 Âu Cơ, Phường Tân Sơn Nhì, Quận Tân Phú, HCM</v>
          </cell>
          <cell r="E1341" t="str">
            <v>Khu Minishop, Tầng 1, Khu căn hộ Melody, 16 Âu Cơ, Phường Tân Sơn Nhì, Quận Tân Phú, HCM</v>
          </cell>
          <cell r="F1341" t="str">
            <v xml:space="preserve">Tân Phú </v>
          </cell>
          <cell r="G1341" t="str">
            <v>HCM</v>
          </cell>
        </row>
        <row r="1342">
          <cell r="B1342" t="str">
            <v>GSMT</v>
          </cell>
          <cell r="C1342" t="str">
            <v>GS25 Man Thien</v>
          </cell>
          <cell r="D1342" t="str">
            <v>123 Man Thien Street, Hiep Phu Ward, Tp.Thủ Đức, HCM</v>
          </cell>
          <cell r="E1342" t="str">
            <v>123 Man Thien Street, Hiep Phu Ward, Tp.Thủ Đức, HCM</v>
          </cell>
          <cell r="F1342" t="str">
            <v>Thủ Đức</v>
          </cell>
          <cell r="G1342" t="str">
            <v>HCM</v>
          </cell>
        </row>
        <row r="1343">
          <cell r="B1343" t="str">
            <v>GSMTB</v>
          </cell>
          <cell r="C1343" t="str">
            <v>GS25 83 Mạc Thị Bưởi</v>
          </cell>
          <cell r="D1343" t="str">
            <v>83 Mạc Thị Bưởi, P.Bến Nghé, Q.1, HCM</v>
          </cell>
          <cell r="E1343" t="str">
            <v>83 Mạc Thị Bưởi, P.Bến Nghé, Q.1, HCM</v>
          </cell>
          <cell r="F1343">
            <v>1</v>
          </cell>
          <cell r="G1343" t="str">
            <v>HCM</v>
          </cell>
        </row>
        <row r="1344">
          <cell r="B1344" t="str">
            <v>GSMTD</v>
          </cell>
          <cell r="C1344" t="str">
            <v>GS25 Metropole - Thủ Đức</v>
          </cell>
          <cell r="D1344" t="str">
            <v>Căn A01.02 The Metropole Thủ Thiêm, P.Thủ Thiêm, Tp.Thủ Đức, HCM</v>
          </cell>
          <cell r="E1344" t="str">
            <v>Căn A01.02 The Metropole Thủ Thiêm, P.Thủ Thiêm, Tp.Thủ Đức, HCM</v>
          </cell>
          <cell r="F1344" t="str">
            <v>Thủ Đức</v>
          </cell>
          <cell r="G1344" t="str">
            <v>HCM</v>
          </cell>
        </row>
        <row r="1345">
          <cell r="B1345" t="str">
            <v>GSN</v>
          </cell>
          <cell r="C1345" t="str">
            <v>GS25 Nowzone</v>
          </cell>
          <cell r="D1345" t="str">
            <v>Căn 150, Lầu 01, TTTM Nowzone, 235 Nguyễn Văn Cừ, P.Nguyễn Cư Trinh, Q.1, HCM</v>
          </cell>
          <cell r="E1345" t="str">
            <v>Căn 150, Lầu 01, TTTM Nowzone, 235 Nguyễn Văn Cừ, P.Nguyễn Cư Trinh, Q.1, HCM</v>
          </cell>
          <cell r="F1345">
            <v>1</v>
          </cell>
          <cell r="G1345" t="str">
            <v>HCM</v>
          </cell>
        </row>
        <row r="1346">
          <cell r="B1346" t="str">
            <v>GSNBK</v>
          </cell>
          <cell r="C1346" t="str">
            <v>GS25 Nguyen Binh Khiem</v>
          </cell>
          <cell r="D1346" t="str">
            <v>Số 2217-415 Đường Huỳnh Tấn Phát, Khu phố 7, Thị trấn Nhà Bè, Huyện Nhà Bè</v>
          </cell>
          <cell r="E1346">
            <v>0</v>
          </cell>
          <cell r="F1346" t="str">
            <v>H. Nhà Bè</v>
          </cell>
          <cell r="G1346" t="str">
            <v>HCM</v>
          </cell>
        </row>
        <row r="1347">
          <cell r="B1347" t="str">
            <v>GSNC</v>
          </cell>
          <cell r="C1347" t="str">
            <v>GS25 New City</v>
          </cell>
          <cell r="D1347" t="str">
            <v>Shophouse số: BA-S01C, Tầng trệt Khu Thương mại Tòa nhà Bali, Khu dân cư Thành phố Mới tại địa chỉ số 17, Đường Mai Chí Thọ, Phường Bình Khánh, Quận 2, HCM</v>
          </cell>
          <cell r="E1347" t="str">
            <v>Shophouse số: BA-S01C, Tầng trệt Khu Thương mại Tòa nhà Bali, Khu dân cư Thành phố Mới tại địa chỉ số 17, Đường Mai Chí Thọ, Phường Bình Khánh, Quận 2, HCM</v>
          </cell>
          <cell r="F1347">
            <v>2</v>
          </cell>
          <cell r="G1347" t="str">
            <v>HCM</v>
          </cell>
        </row>
        <row r="1348">
          <cell r="B1348" t="str">
            <v>GSNCT</v>
          </cell>
          <cell r="C1348" t="str">
            <v>GS25 Nguyen Cong Tru</v>
          </cell>
          <cell r="D1348" t="str">
            <v>Số 79 Nguyễn Công Trứ, Phường Nguyễn Thái Bình, Quận 1, HCM</v>
          </cell>
          <cell r="E1348" t="str">
            <v>Số 79 Nguyễn Công Trứ, Phường Nguyễn Thái Bình, Quận 1, HCM</v>
          </cell>
          <cell r="F1348">
            <v>1</v>
          </cell>
          <cell r="G1348" t="str">
            <v>HCM</v>
          </cell>
        </row>
        <row r="1349">
          <cell r="B1349" t="str">
            <v>GSNCTH</v>
          </cell>
          <cell r="C1349" t="str">
            <v>GS25 Nguyen Chi Thanh</v>
          </cell>
          <cell r="D1349" t="str">
            <v>133 Nguyễn Chí Thanh, P.9, Q.5, HCM</v>
          </cell>
          <cell r="E1349" t="str">
            <v>133 Nguyễn Chí Thanh, P.9, Q.5, HCM</v>
          </cell>
          <cell r="F1349">
            <v>5</v>
          </cell>
          <cell r="G1349" t="str">
            <v>HCM</v>
          </cell>
        </row>
        <row r="1350">
          <cell r="B1350" t="str">
            <v>GSNDC</v>
          </cell>
          <cell r="C1350" t="str">
            <v>GS25 Nguyen Dinh Chieu</v>
          </cell>
          <cell r="D1350" t="str">
            <v>130 Nguyễn Đình Chiểu, Phường 06, Quận 3, HCM</v>
          </cell>
          <cell r="E1350" t="str">
            <v>130 Nguyễn Đình Chiểu, Phường 06, Quận 3, HCM</v>
          </cell>
          <cell r="F1350">
            <v>3</v>
          </cell>
          <cell r="G1350" t="str">
            <v>HCM</v>
          </cell>
        </row>
        <row r="1351">
          <cell r="B1351" t="str">
            <v>GSNDT</v>
          </cell>
          <cell r="C1351" t="str">
            <v>GS25 Nguyen Duy Trinh</v>
          </cell>
          <cell r="D1351" t="str">
            <v>480 Nguyễn Duy Trinh, Khu Đông, P. Bình Trưng Đông, Tp.Thủ Đức, HCM</v>
          </cell>
          <cell r="E1351" t="str">
            <v>480 Nguyễn Duy Trinh, Khu Đông, P. Bình Trưng Đông, Tp.Thủ Đức, HCM</v>
          </cell>
          <cell r="F1351" t="str">
            <v>Thủ Đức</v>
          </cell>
          <cell r="G1351" t="str">
            <v>HCM</v>
          </cell>
        </row>
        <row r="1352">
          <cell r="B1352" t="str">
            <v>GSNHC</v>
          </cell>
          <cell r="C1352" t="str">
            <v>GS25 Nguyen Huu Canh</v>
          </cell>
          <cell r="D1352" t="str">
            <v>135/57 và 135/59 Nguyễn Hữu Cảnh, P. 22, Q.Bình Thạnh, HCM</v>
          </cell>
          <cell r="E1352" t="str">
            <v>135/57 và 135/59 Nguyễn Hữu Cảnh, P. 22, Q.Bình Thạnh, HCM</v>
          </cell>
          <cell r="F1352" t="str">
            <v>Bình Thạnh</v>
          </cell>
          <cell r="G1352" t="str">
            <v>HCM</v>
          </cell>
        </row>
        <row r="1353">
          <cell r="B1353" t="str">
            <v>GSNKKN</v>
          </cell>
          <cell r="C1353" t="str">
            <v>GS25 Nam Kỳ Khởi Nghĩa</v>
          </cell>
          <cell r="D1353" t="str">
            <v>Số 155A, Đường Nam Kỳ Khởi Nghĩa, Phường 06, Quận 3, HCM</v>
          </cell>
          <cell r="E1353" t="str">
            <v>Số 155A, Đường Nam Kỳ Khởi Nghĩa, Phường 06, Quận 3, HCM</v>
          </cell>
          <cell r="F1353">
            <v>3</v>
          </cell>
          <cell r="G1353" t="str">
            <v>HCM</v>
          </cell>
        </row>
        <row r="1354">
          <cell r="B1354" t="str">
            <v>GSNT</v>
          </cell>
          <cell r="C1354" t="str">
            <v>GS25 Nguyen Trai</v>
          </cell>
          <cell r="D1354" t="str">
            <v>Số 706 đường Nguyễn Trãi, Phường 11, quận 5 , HCM</v>
          </cell>
          <cell r="E1354" t="str">
            <v>Số 706 đường Nguyễn Trãi, Phường 11, quận 5 , HCM</v>
          </cell>
          <cell r="F1354">
            <v>5</v>
          </cell>
          <cell r="G1354" t="str">
            <v>HCM</v>
          </cell>
        </row>
        <row r="1355">
          <cell r="B1355" t="str">
            <v>GSNTB</v>
          </cell>
          <cell r="C1355" t="str">
            <v>GS25 Nguyen Thai Binh</v>
          </cell>
          <cell r="D1355" t="str">
            <v>260A Nguyễn Thái Bình, Q.Tân Bình, TP.HCM</v>
          </cell>
          <cell r="E1355">
            <v>0</v>
          </cell>
          <cell r="F1355" t="str">
            <v>Tân Bình</v>
          </cell>
          <cell r="G1355" t="str">
            <v>HCM</v>
          </cell>
        </row>
        <row r="1356">
          <cell r="B1356" t="str">
            <v>GSNTD</v>
          </cell>
          <cell r="C1356" t="str">
            <v>GS25 Nguyen Thi Dinh</v>
          </cell>
          <cell r="D1356" t="str">
            <v>Số 210 Nguyễn Thị Định, Khu phố 3, Phường Bình Trưng Tây, Quận 2, HCM</v>
          </cell>
          <cell r="E1356" t="str">
            <v>Số 210 Nguyễn Thị Định, Khu phố 3, Phường Bình Trưng Tây, Quận 2, HCM</v>
          </cell>
          <cell r="F1356">
            <v>2</v>
          </cell>
          <cell r="G1356" t="str">
            <v>HCM</v>
          </cell>
        </row>
        <row r="1357">
          <cell r="B1357" t="str">
            <v>GSNTT</v>
          </cell>
          <cell r="C1357" t="str">
            <v>GS25 Nguyen Tat Thanh</v>
          </cell>
          <cell r="D1357" t="str">
            <v>296 (Lầu 1) - 296/1 - 296/2 Nguyễn Tất Thành, P.13, Q.4, HCM</v>
          </cell>
          <cell r="E1357" t="str">
            <v>296 (Lầu 1) - 296/1 - 296/2 Nguyễn Tất Thành, P.13, Q.4, HCM</v>
          </cell>
          <cell r="F1357">
            <v>4</v>
          </cell>
          <cell r="G1357" t="str">
            <v>HCM</v>
          </cell>
        </row>
        <row r="1358">
          <cell r="B1358" t="str">
            <v>GSNTTR</v>
          </cell>
          <cell r="C1358" t="str">
            <v>GS25 Nguyen The Truyen</v>
          </cell>
          <cell r="D1358" t="str">
            <v>Số 30 Đường Nguyễn Thế Truyện, Phường Tân Sơn Nhì, Quận Tân Phú, HCM</v>
          </cell>
          <cell r="E1358" t="str">
            <v>Số 30 Đường Nguyễn Thế Truyện, Phường Tân Sơn Nhì, Quận Tân Phú, HCM</v>
          </cell>
          <cell r="F1358" t="str">
            <v xml:space="preserve">Tân Phú </v>
          </cell>
          <cell r="G1358" t="str">
            <v>HCM</v>
          </cell>
        </row>
        <row r="1359">
          <cell r="B1359" t="str">
            <v>GSNVK</v>
          </cell>
          <cell r="C1359" t="str">
            <v>GS25 Nguyen Van Khoi</v>
          </cell>
          <cell r="D1359" t="str">
            <v>Số 443-445 Nguyễn Văn Khôi, P.8, Q.Gò Vấp, HCM</v>
          </cell>
          <cell r="E1359" t="str">
            <v>Số 443-445 Nguyễn Văn Khôi, P.8, Q.Gò Vấp, HCM</v>
          </cell>
          <cell r="F1359" t="str">
            <v>Gò Vấp</v>
          </cell>
          <cell r="G1359" t="str">
            <v>HCM</v>
          </cell>
        </row>
        <row r="1360">
          <cell r="B1360" t="str">
            <v>GSNVQ</v>
          </cell>
          <cell r="C1360" t="str">
            <v>GS25 Nguyễn Văn Quá</v>
          </cell>
          <cell r="D1360" t="str">
            <v>445 Nguyễn Văn Quá, Khu phố 4, Phường Đông Hưng Thuận, Quận 12, Thành phố Hồ Chí Minh, Việt Nam</v>
          </cell>
          <cell r="E1360">
            <v>0</v>
          </cell>
          <cell r="F1360">
            <v>12</v>
          </cell>
          <cell r="G1360" t="str">
            <v>HCM</v>
          </cell>
        </row>
        <row r="1361">
          <cell r="B1361" t="str">
            <v>GSNVT</v>
          </cell>
          <cell r="C1361" t="str">
            <v>GS25 Nguyen Van Thuong</v>
          </cell>
          <cell r="D1361" t="str">
            <v>Số 150 Nguyễn Văn Thương (D1), Phường 25, Quận Bình Thạnh, HCM</v>
          </cell>
          <cell r="E1361" t="str">
            <v>Số 150 Nguyễn Văn Thương (D1), Phường 25, Quận Bình Thạnh, HCM</v>
          </cell>
          <cell r="F1361" t="str">
            <v>Bình Thạnh</v>
          </cell>
          <cell r="G1361" t="str">
            <v>HCM</v>
          </cell>
        </row>
        <row r="1362">
          <cell r="B1362" t="str">
            <v>GSNVTR</v>
          </cell>
          <cell r="C1362" t="str">
            <v>GS25 Nguyen Van Troi</v>
          </cell>
          <cell r="D1362" t="str">
            <v>251 Nguyễn Văn Trỗi, P.10, Q.Phú Nhuận, HCM</v>
          </cell>
          <cell r="E1362" t="str">
            <v>251 Nguyễn Văn Trỗi, P.10, Q.Phú Nhuận, HCM</v>
          </cell>
          <cell r="F1362" t="str">
            <v>Phú Nhuận</v>
          </cell>
          <cell r="G1362" t="str">
            <v>HCM</v>
          </cell>
        </row>
        <row r="1363">
          <cell r="B1363" t="str">
            <v>GSOT</v>
          </cell>
          <cell r="C1363" t="str">
            <v>GS25 Opal Tower</v>
          </cell>
          <cell r="D1363" t="str">
            <v>SH01, Căn hộ Opal Tower, Saigon Pearl, Số 92 Nguyễn Hữu Cảnh, Phường 22, Quận Bình Thạnh, HCM</v>
          </cell>
          <cell r="E1363" t="str">
            <v>SH01, Căn hộ Opal Tower, Saigon Pearl, Số 92 Nguyễn Hữu Cảnh, Phường 22, Quận Bình Thạnh, HCM</v>
          </cell>
          <cell r="F1363" t="str">
            <v>Bình Thạnh</v>
          </cell>
          <cell r="G1363" t="str">
            <v>HCM</v>
          </cell>
        </row>
        <row r="1364">
          <cell r="B1364" t="str">
            <v>GSP</v>
          </cell>
          <cell r="C1364" t="str">
            <v>GS25 Pegasuite</v>
          </cell>
          <cell r="D1364" t="str">
            <v>PS-05 thuộc chung cư Phương Việt - dự án The Pegasuite tại 1002 Tạ Quang Bửu, Phường 6, Quận 8, HCM</v>
          </cell>
          <cell r="E1364" t="str">
            <v>PS-05 thuộc chung cư Phương Việt - dự án The Pegasuite tại 1002 Tạ Quang Bửu, Phường 6, Quận 8, HCM</v>
          </cell>
          <cell r="F1364">
            <v>8</v>
          </cell>
          <cell r="G1364" t="str">
            <v>HCM</v>
          </cell>
        </row>
        <row r="1365">
          <cell r="B1365" t="str">
            <v>GSPCT</v>
          </cell>
          <cell r="C1365" t="str">
            <v>GS25 Phan Chu Trinh</v>
          </cell>
          <cell r="D1365" t="str">
            <v>05 Phan Chu Trinh, Khu phố 1, Phường Hiệp Phú, Tp.Thủ Đức, HCM</v>
          </cell>
          <cell r="E1365" t="str">
            <v>05 Phan Chu Trinh, Khu phố 1, Phường Hiệp Phú, Tp.Thủ Đức, HCM</v>
          </cell>
          <cell r="F1365" t="str">
            <v>Thủ Đức</v>
          </cell>
          <cell r="G1365" t="str">
            <v>HCM</v>
          </cell>
        </row>
        <row r="1366">
          <cell r="B1366" t="str">
            <v>GSPDC</v>
          </cell>
          <cell r="C1366" t="str">
            <v>GS25 Pho Duc Chinh</v>
          </cell>
          <cell r="D1366" t="str">
            <v>Số 2 Phó Đức Chính, Phường Nguyễn Thái Bình, Quận 1, HCM</v>
          </cell>
          <cell r="E1366" t="str">
            <v>Số 2 Phó Đức Chính, Phường Nguyễn Thái Bình, Quận 1, HCM</v>
          </cell>
          <cell r="F1366">
            <v>1</v>
          </cell>
          <cell r="G1366" t="str">
            <v>HCM</v>
          </cell>
        </row>
        <row r="1367">
          <cell r="B1367" t="str">
            <v>GSPHI</v>
          </cell>
          <cell r="C1367" t="str">
            <v>GS25 Phan Huy Ích</v>
          </cell>
          <cell r="D1367" t="str">
            <v>160 Phan Huy Ích, P.12, Q.Gò Vấp, HCM</v>
          </cell>
          <cell r="E1367" t="str">
            <v>160 Phan Huy Ích, P.12, Q.Gò Vấp, HCM</v>
          </cell>
          <cell r="F1367" t="str">
            <v>Gò Vấp</v>
          </cell>
          <cell r="G1367" t="str">
            <v>HCM</v>
          </cell>
        </row>
        <row r="1368">
          <cell r="B1368" t="str">
            <v>GSPNT</v>
          </cell>
          <cell r="C1368" t="str">
            <v>GS25 Pham Ngoc Thach</v>
          </cell>
          <cell r="D1368" t="str">
            <v>Số 1Bis, Đường Phạm Ngọc Thạch, Phường Bến Nghé, Quận 1, HCM</v>
          </cell>
          <cell r="E1368" t="str">
            <v>Số 1Bis, Đường Phạm Ngọc Thạch, Phường Bến Nghé, Quận 1, HCM</v>
          </cell>
          <cell r="F1368">
            <v>1</v>
          </cell>
          <cell r="G1368" t="str">
            <v>HCM</v>
          </cell>
        </row>
        <row r="1369">
          <cell r="B1369" t="str">
            <v>GSPP</v>
          </cell>
          <cell r="C1369" t="str">
            <v>GS25 Prosper Plaza</v>
          </cell>
          <cell r="D1369" t="str">
            <v>Căn hộ Shophouse thương mại CS6-CS7 Tầng 1, Block C, Prosper Plaza, Số 22/14 Phan Văn Hớn, P.Tân Thới Nhất, Q.12, HCM</v>
          </cell>
          <cell r="E1369" t="str">
            <v>Căn hộ Shophouse thương mại CS6-CS7 Tầng 1, Block C, Prosper Plaza, Số 22/14 Phan Văn Hớn, P.Tân Thới Nhất, Q.12, HCM</v>
          </cell>
          <cell r="F1369">
            <v>12</v>
          </cell>
          <cell r="G1369" t="str">
            <v>HCM</v>
          </cell>
        </row>
        <row r="1370">
          <cell r="B1370" t="str">
            <v>GSPQ</v>
          </cell>
          <cell r="C1370" t="str">
            <v>GS25 Pho Quang</v>
          </cell>
          <cell r="D1370" t="str">
            <v>8A Phổ Quang, P. 02, Q.Tân Bình, HCM</v>
          </cell>
          <cell r="E1370" t="str">
            <v>8A Phổ Quang, P. 02, Q.Tân Bình, HCM</v>
          </cell>
          <cell r="F1370" t="str">
            <v>Tân Bình</v>
          </cell>
          <cell r="G1370" t="str">
            <v>HCM</v>
          </cell>
        </row>
        <row r="1371">
          <cell r="B1371" t="str">
            <v>GSPVC</v>
          </cell>
          <cell r="C1371" t="str">
            <v>GS25 Pham Van Chieu</v>
          </cell>
          <cell r="D1371" t="str">
            <v>6C-6D Phạm Văn Chiêu, P.8, Q.Gò Vấp, HCM</v>
          </cell>
          <cell r="E1371" t="str">
            <v>6C-6D Phạm Văn Chiêu, P.8, Q.Gò Vấp, HCM</v>
          </cell>
          <cell r="F1371" t="str">
            <v>Gò Vấp</v>
          </cell>
          <cell r="G1371" t="str">
            <v>HCM</v>
          </cell>
        </row>
        <row r="1372">
          <cell r="B1372" t="str">
            <v>GSR</v>
          </cell>
          <cell r="C1372" t="str">
            <v>GS25 Resgreen</v>
          </cell>
          <cell r="D1372" t="str">
            <v>34A-36 Thoại Ngọc Hầu, P.Hòa Thạnh, Q.Tân Phú, HCM</v>
          </cell>
          <cell r="E1372" t="str">
            <v>34A-36 Thoại Ngọc Hầu, P.Hòa Thạnh, Q.Tân Phú, HCM</v>
          </cell>
          <cell r="F1372" t="str">
            <v>Tân Phú</v>
          </cell>
          <cell r="G1372" t="str">
            <v>HCM</v>
          </cell>
        </row>
        <row r="1373">
          <cell r="B1373" t="str">
            <v>GSRT</v>
          </cell>
          <cell r="C1373" t="str">
            <v>GS25 Ree Tower</v>
          </cell>
          <cell r="D1373" t="str">
            <v>9 Đoàn Văn Bơ, Phường 12, Quận 4, Phường 12, Quận 4, HCM</v>
          </cell>
          <cell r="E1373" t="str">
            <v>9 Đoàn Văn Bơ, Phường 12, Quận 4, Phường 12, Quận 4, HCM</v>
          </cell>
          <cell r="F1373">
            <v>4</v>
          </cell>
          <cell r="G1373" t="str">
            <v>HCM</v>
          </cell>
        </row>
        <row r="1374">
          <cell r="B1374" t="str">
            <v>GSS</v>
          </cell>
          <cell r="C1374" t="str">
            <v>GS25 Sadora</v>
          </cell>
          <cell r="D1374" t="str">
            <v>Số A-00.04, Khu dân cư đa chức năng tại Lô 6-9, đường số 2, đường 13, Phường Thủ Thiêm, Quận 2, HCM</v>
          </cell>
          <cell r="E1374" t="str">
            <v>Số A-00.04, Khu dân cư đa chức năng tại Lô 6-9, đường số 2, đường 13, Phường Thủ Thiêm, Quận 2, HCM</v>
          </cell>
          <cell r="F1374">
            <v>2</v>
          </cell>
          <cell r="G1374" t="str">
            <v>HCM</v>
          </cell>
        </row>
        <row r="1375">
          <cell r="B1375" t="str">
            <v>GSSCV</v>
          </cell>
          <cell r="C1375" t="str">
            <v>GS25 Sunrise City View</v>
          </cell>
          <cell r="D1375" t="str">
            <v>Lô đất thương mại SC.A-01.08 Sunrise City View, thuộc khu chung cư Nhật Hoa, số 33 Nguyễn Hữu Thọ, P.Tân Hưng, Q.7, HCM</v>
          </cell>
          <cell r="E1375" t="str">
            <v>Lô đất thương mại SC.A-01.08 Sunrise City View, thuộc khu chung cư Nhật Hoa, số 33 Nguyễn Hữu Thọ, P.Tân Hưng, Q.7, HCM</v>
          </cell>
          <cell r="F1375">
            <v>7</v>
          </cell>
          <cell r="G1375" t="str">
            <v>HCM</v>
          </cell>
        </row>
        <row r="1376">
          <cell r="B1376" t="str">
            <v>GSSG</v>
          </cell>
          <cell r="C1376" t="str">
            <v>GS25 Sky Gargen</v>
          </cell>
          <cell r="D1376" t="str">
            <v>1016/12 Nguyễn Văn Linh, Sky Garden 1 - R1 - 1, Phường Tân Phong, Quận 7, HCM</v>
          </cell>
          <cell r="E1376" t="str">
            <v>1016/12 Nguyễn Văn Linh, Sky Garden 1 - R1 - 1, Phường Tân Phong, Quận 7, HCM</v>
          </cell>
          <cell r="F1376">
            <v>7</v>
          </cell>
          <cell r="G1376" t="str">
            <v>HCM</v>
          </cell>
        </row>
        <row r="1377">
          <cell r="B1377" t="str">
            <v>GSSGR</v>
          </cell>
          <cell r="C1377" t="str">
            <v>GS25 SG Royal</v>
          </cell>
          <cell r="D1377" t="str">
            <v>34-35 Bến Vân Đồn, Phường 12, Quận 4, HCM</v>
          </cell>
          <cell r="E1377" t="str">
            <v>34-35 Bến Vân Đồn, Phường 12, Quận 4, HCM</v>
          </cell>
          <cell r="F1377">
            <v>4</v>
          </cell>
          <cell r="G1377" t="str">
            <v>HCM</v>
          </cell>
        </row>
        <row r="1378">
          <cell r="B1378" t="str">
            <v>GSSL</v>
          </cell>
          <cell r="C1378" t="str">
            <v>GS25 Skyline</v>
          </cell>
          <cell r="D1378" t="str">
            <v>Căn hộ thương mại 1,05 Tầng 1 CC Cao tầng 2 (An Gia Skyline). Đường Hoàng Quốc Việt, Khu dân cư La Casa, Phường Phú Thuận, Quận 7, Thành phố Hồ Chí Minh, Việt Nam.</v>
          </cell>
          <cell r="E1378">
            <v>0</v>
          </cell>
          <cell r="F1378">
            <v>7</v>
          </cell>
          <cell r="G1378" t="str">
            <v>HCM</v>
          </cell>
        </row>
        <row r="1379">
          <cell r="B1379" t="str">
            <v>GSSPKT</v>
          </cell>
          <cell r="C1379" t="str">
            <v>GS25 SPKT</v>
          </cell>
          <cell r="D1379" t="str">
            <v>Số 1-3 Võ Văn Ngân, P.Linh Chiểu, Q.Thủ Đức, HCM</v>
          </cell>
          <cell r="E1379" t="str">
            <v>Số 1-3 Võ Văn Ngân, P.Linh Chiểu, Q.Thủ Đức, HCM</v>
          </cell>
          <cell r="F1379" t="str">
            <v>Thủ Đức</v>
          </cell>
          <cell r="G1379" t="str">
            <v>HCM</v>
          </cell>
        </row>
        <row r="1380">
          <cell r="B1380" t="str">
            <v>GSSR</v>
          </cell>
          <cell r="C1380" t="str">
            <v>GS25 Sunrise Riverside</v>
          </cell>
          <cell r="D1380" t="str">
            <v>Lô K.1.09 (Tháp K) Căn hộ Sunrise Riverside, Xã Phước Kiển, Huyện Nhà Bè, HCM</v>
          </cell>
          <cell r="E1380" t="str">
            <v>Lô K.1.09 (Tháp K) Căn hộ Sunrise Riverside, Xã Phước Kiển, Huyện Nhà Bè, HCM</v>
          </cell>
          <cell r="F1380" t="str">
            <v>H. Nhà Bè</v>
          </cell>
          <cell r="G1380" t="str">
            <v>HCM</v>
          </cell>
        </row>
        <row r="1381">
          <cell r="B1381" t="str">
            <v>GSTA</v>
          </cell>
          <cell r="C1381" t="str">
            <v>GS25 The Art</v>
          </cell>
          <cell r="D1381" t="str">
            <v>Lầu 1, Block D Chung cư Gia Hòa, số 523A Đỗ Xuân Hợp, Khu phố 6, Phường Phước Long B, Quận 9, HCM</v>
          </cell>
          <cell r="E1381" t="str">
            <v>Lầu 1, Block D Chung cư Gia Hòa, số 523A Đỗ Xuân Hợp, Khu phố 6, Phường Phước Long B, Quận 9, HCM</v>
          </cell>
          <cell r="F1381">
            <v>9</v>
          </cell>
          <cell r="G1381" t="str">
            <v>HCM</v>
          </cell>
        </row>
        <row r="1382">
          <cell r="B1382" t="str">
            <v>GSTAS</v>
          </cell>
          <cell r="C1382" t="str">
            <v>GS25 The Ascent</v>
          </cell>
          <cell r="D1382" t="str">
            <v>62-62A Đường Quốc Hương, P. Thảo Điền, Q.2, HCM</v>
          </cell>
          <cell r="E1382" t="str">
            <v>62-62A Đường Quốc Hương, P. Thảo Điền, Q.2, HCM</v>
          </cell>
          <cell r="F1382">
            <v>2</v>
          </cell>
          <cell r="G1382" t="str">
            <v>HCM</v>
          </cell>
        </row>
        <row r="1383">
          <cell r="B1383" t="str">
            <v>GSTB</v>
          </cell>
          <cell r="C1383" t="str">
            <v>GS25 The Botanica</v>
          </cell>
          <cell r="D1383" t="str">
            <v>Shop house, TB-01.01, Tầng trệt, Tòa nhà Botanica, 104 Phổ Quang, P.2, Q.Tân Bình</v>
          </cell>
          <cell r="E1383">
            <v>0</v>
          </cell>
          <cell r="F1383" t="str">
            <v>Tân Bình</v>
          </cell>
          <cell r="G1383" t="str">
            <v>HCM</v>
          </cell>
        </row>
        <row r="1384">
          <cell r="B1384" t="str">
            <v>GSTCD</v>
          </cell>
          <cell r="C1384" t="str">
            <v>GS25 Truong Cong Dinh</v>
          </cell>
          <cell r="D1384" t="str">
            <v>35 Trương Công Định, P.14, Q.Tân Bình, HCM</v>
          </cell>
          <cell r="E1384" t="str">
            <v>35 Trương Công Định, P.14, Q.Tân Bình, HCM</v>
          </cell>
          <cell r="F1384" t="str">
            <v>Tân Bình</v>
          </cell>
          <cell r="G1384" t="str">
            <v>HCM</v>
          </cell>
        </row>
        <row r="1385">
          <cell r="B1385" t="str">
            <v>GSTCTXD</v>
          </cell>
          <cell r="C1385" t="str">
            <v>GS25 Tong cong ty xay dung Sai Gon</v>
          </cell>
          <cell r="D1385" t="str">
            <v>21B / 4 Nguyễn Đình Chiểu, P.Đa Kao, Q.1, HCM</v>
          </cell>
          <cell r="E1385" t="str">
            <v>21B / 4 Nguyễn Đình Chiểu, P.Đa Kao, Q.1, HCM</v>
          </cell>
          <cell r="F1385">
            <v>1</v>
          </cell>
          <cell r="G1385" t="str">
            <v>HCM</v>
          </cell>
        </row>
        <row r="1386">
          <cell r="B1386" t="str">
            <v>GSTD</v>
          </cell>
          <cell r="C1386" t="str">
            <v>GS25 Truong Dinh</v>
          </cell>
          <cell r="D1386" t="str">
            <v>24C Trương Định, P.6, Q.3, HCM</v>
          </cell>
          <cell r="E1386" t="str">
            <v>24C Trương Định, P.6, Q.3, HCM</v>
          </cell>
          <cell r="F1386">
            <v>3</v>
          </cell>
          <cell r="G1386" t="str">
            <v>HCM</v>
          </cell>
        </row>
        <row r="1387">
          <cell r="B1387" t="str">
            <v>GSTDI</v>
          </cell>
          <cell r="C1387" t="str">
            <v>GS25 Thao Dien</v>
          </cell>
          <cell r="D1387" t="str">
            <v>Số 16 Thảo Điền, P. Thảo Điền, Q.2, HCM</v>
          </cell>
          <cell r="E1387" t="str">
            <v>Số 16 Thảo Điền, P. Thảo Điền, Q.2, HCM</v>
          </cell>
          <cell r="F1387">
            <v>2</v>
          </cell>
          <cell r="G1387" t="str">
            <v>HCM</v>
          </cell>
        </row>
        <row r="1388">
          <cell r="B1388" t="str">
            <v>GSTDT</v>
          </cell>
          <cell r="C1388" t="str">
            <v>GS25 Ton Duc Thang</v>
          </cell>
          <cell r="D1388" t="str">
            <v>2A-4A Tôn Đức Thắng, P.Bến Nghé, Q.1, HCM</v>
          </cell>
          <cell r="E1388" t="str">
            <v>2A-4A Tôn Đức Thắng, P.Bến Nghé, Q.1, HCM</v>
          </cell>
          <cell r="F1388">
            <v>1</v>
          </cell>
          <cell r="G1388" t="str">
            <v>HCM</v>
          </cell>
        </row>
        <row r="1389">
          <cell r="B1389" t="str">
            <v>GSTH</v>
          </cell>
          <cell r="C1389" t="str">
            <v>GS25 Tan Huong</v>
          </cell>
          <cell r="D1389" t="str">
            <v>290-292-294 Đường Tân Hương, Phường Tân Quý, Quân Tân Phú, HCM</v>
          </cell>
          <cell r="E1389" t="str">
            <v>290-292-294 Đường Tân Hương, Phường Tân Quý, Quân Tân Phú, HCM</v>
          </cell>
          <cell r="F1389" t="str">
            <v>Tân Phú</v>
          </cell>
          <cell r="G1389" t="str">
            <v>HCM</v>
          </cell>
        </row>
        <row r="1390">
          <cell r="B1390" t="str">
            <v>GSTHPT</v>
          </cell>
          <cell r="C1390" t="str">
            <v>GS25 THPT Nguyen Hue</v>
          </cell>
          <cell r="D1390" t="str">
            <v>Số 6 Đường Nguyễn Văn Tăng, Phường Long Thạnh Mỹ, Tp.Thủ Đức, HCM</v>
          </cell>
          <cell r="E1390" t="str">
            <v>Số 6 Đường Nguyễn Văn Tăng, Phường Long Thạnh Mỹ, Tp.Thủ Đức, HCM</v>
          </cell>
          <cell r="F1390" t="str">
            <v>Thủ Đức</v>
          </cell>
          <cell r="G1390" t="str">
            <v>HCM</v>
          </cell>
        </row>
        <row r="1391">
          <cell r="B1391" t="str">
            <v>GSTHPTPL</v>
          </cell>
          <cell r="C1391" t="str">
            <v>GS25 THPT Phu Lam</v>
          </cell>
          <cell r="D1391" t="str">
            <v>Số 02, đường 2D nối dài, khu phố 4, phường An Lạc, quận Bình Tân</v>
          </cell>
          <cell r="E1391">
            <v>0</v>
          </cell>
          <cell r="F1391" t="str">
            <v>Bình Tân</v>
          </cell>
          <cell r="G1391" t="str">
            <v>HCM</v>
          </cell>
        </row>
        <row r="1392">
          <cell r="B1392" t="str">
            <v>GSTHT</v>
          </cell>
          <cell r="C1392" t="str">
            <v>GS25 To Hien Thanh</v>
          </cell>
          <cell r="D1392" t="str">
            <v>447 Tô Hiến Thành, Phường 14, Quận 10, Thành phố Hồ Chí Minh</v>
          </cell>
          <cell r="E1392">
            <v>0</v>
          </cell>
          <cell r="F1392">
            <v>10</v>
          </cell>
          <cell r="G1392" t="str">
            <v>HCM</v>
          </cell>
        </row>
        <row r="1393">
          <cell r="B1393" t="str">
            <v>GSTN</v>
          </cell>
          <cell r="C1393" t="str">
            <v>GS25 Tran Nao</v>
          </cell>
          <cell r="D1393" t="str">
            <v>165A Trần Não, P.An Khánh, Q2, HCM</v>
          </cell>
          <cell r="E1393" t="str">
            <v>165A Trần Não, P.An Khánh, Q2, HCM</v>
          </cell>
          <cell r="F1393">
            <v>2</v>
          </cell>
          <cell r="G1393" t="str">
            <v>HCM</v>
          </cell>
        </row>
        <row r="1394">
          <cell r="B1394" t="str">
            <v>GSTP1</v>
          </cell>
          <cell r="C1394" t="str">
            <v>GS25 The Park 1</v>
          </cell>
          <cell r="D1394" t="str">
            <v>Nhà dịch vụ số P1-SH.01 Tòa Park 1 Vinhomes Central Park, số 720A Điện Biên Phủ, P. 22, Q.Bình Thạnh, HCM</v>
          </cell>
          <cell r="E1394" t="str">
            <v>Nhà dịch vụ số P1-SH.01 Tòa Park 1 Vinhomes Central Park, số 720A Điện Biên Phủ, P. 22, Q.Bình Thạnh, HCM</v>
          </cell>
          <cell r="F1394" t="str">
            <v>Bình Thạnh</v>
          </cell>
          <cell r="G1394" t="str">
            <v>HCM</v>
          </cell>
        </row>
        <row r="1395">
          <cell r="B1395" t="str">
            <v>GSTPP</v>
          </cell>
          <cell r="C1395" t="str">
            <v>GS25 Truong Phuoc Phan</v>
          </cell>
          <cell r="D1395" t="str">
            <v>52 Trương Phước Phan, P.Bình Trị Đông, Q.Bình Tân, HCM</v>
          </cell>
          <cell r="E1395" t="str">
            <v>52 Trương Phước Phan, P.Bình Trị Đông, Q.Bình Tân, HCM</v>
          </cell>
          <cell r="F1395" t="str">
            <v>Bình Tân</v>
          </cell>
          <cell r="G1395" t="str">
            <v>HCM</v>
          </cell>
        </row>
        <row r="1396">
          <cell r="B1396" t="str">
            <v>GSTPR</v>
          </cell>
          <cell r="C1396" t="str">
            <v>GS25 The Park Residence</v>
          </cell>
          <cell r="D1396" t="str">
            <v>44,46,48 Tầng trệt, Block B4, Chung cư The Park Residence - 12 Nguyễn Hữu Thọ, Phường Phước Kiển, Huyện Nhà Bè, HCM</v>
          </cell>
          <cell r="E1396" t="str">
            <v>44,46,48 Tầng trệt, Block B4, Chung cư The Park Residence - 12 Nguyễn Hữu Thọ, Phường Phước Kiển, Huyện Nhà Bè, HCM</v>
          </cell>
          <cell r="F1396" t="str">
            <v>H. Nhà Bè</v>
          </cell>
          <cell r="G1396" t="str">
            <v>HCM</v>
          </cell>
        </row>
        <row r="1397">
          <cell r="B1397" t="str">
            <v>GSTQ</v>
          </cell>
          <cell r="C1397" t="str">
            <v>GS25 Tan Quy</v>
          </cell>
          <cell r="D1397" t="str">
            <v>Số 72A-74/2 Đường 79, Khu phố 1, Phường Tân Quy, Quận 7, HCM</v>
          </cell>
          <cell r="E1397" t="str">
            <v>Số 72A-74/2 Đường 79, Khu phố 1, Phường Tân Quy, Quận 7, HCM</v>
          </cell>
          <cell r="F1397">
            <v>7</v>
          </cell>
          <cell r="G1397" t="str">
            <v>HCM</v>
          </cell>
        </row>
        <row r="1398">
          <cell r="B1398" t="str">
            <v>GSTS</v>
          </cell>
          <cell r="C1398" t="str">
            <v>GS25 Trung Son</v>
          </cell>
          <cell r="D1398" t="str">
            <v>Số 53, Đường 9A, Khu dân cư Trung Sơn, Xã Bình Hưng, Huyện Bình Chánh, HCM</v>
          </cell>
          <cell r="E1398" t="str">
            <v>Số 53, Đường 9A, Khu dân cư Trung Sơn, Xã Bình Hưng, Huyện Bình Chánh, HCM</v>
          </cell>
          <cell r="F1398" t="str">
            <v>H. Bình Chánh</v>
          </cell>
          <cell r="G1398" t="str">
            <v>HCM</v>
          </cell>
        </row>
        <row r="1399">
          <cell r="B1399" t="str">
            <v>GSTT</v>
          </cell>
          <cell r="C1399" t="str">
            <v>GS25 Thanh Thai</v>
          </cell>
          <cell r="D1399" t="str">
            <v>Căn hộ 0.2 thuộc Chung cư Thiên Nam, tọa lạc tại số 7A / 162 Thành Thái, Phường 14, Quận 10, HCM</v>
          </cell>
          <cell r="E1399" t="str">
            <v>Căn hộ 0.2 thuộc Chung cư Thiên Nam, tọa lạc tại số 7A / 162 Thành Thái, Phường 14, Quận 10, HCM</v>
          </cell>
          <cell r="F1399">
            <v>10</v>
          </cell>
          <cell r="G1399" t="str">
            <v>HCM</v>
          </cell>
        </row>
        <row r="1400">
          <cell r="B1400" t="str">
            <v>GSTVK</v>
          </cell>
          <cell r="C1400" t="str">
            <v>GS25 Tran Văn Kieu</v>
          </cell>
          <cell r="D1400" t="str">
            <v>45-47 Đường số 11, Phường 10, Quận 6, Thành phố Hồ Chí Minh</v>
          </cell>
          <cell r="E1400">
            <v>0</v>
          </cell>
          <cell r="F1400">
            <v>6</v>
          </cell>
          <cell r="G1400" t="str">
            <v>HCM</v>
          </cell>
        </row>
        <row r="1401">
          <cell r="B1401" t="str">
            <v>GSU</v>
          </cell>
          <cell r="C1401" t="str">
            <v>GS25 UEF</v>
          </cell>
          <cell r="D1401" t="str">
            <v>Số 141, Đường Điện Biên Phủ, Phường 15, Quận Bình Thạnh, HCM</v>
          </cell>
          <cell r="E1401" t="str">
            <v>Số 141, Đường Điện Biên Phủ, Phường 15, Quận Bình Thạnh, HCM</v>
          </cell>
          <cell r="F1401" t="str">
            <v>Bình Thạnh</v>
          </cell>
          <cell r="G1401" t="str">
            <v>HCM</v>
          </cell>
        </row>
        <row r="1402">
          <cell r="B1402" t="str">
            <v>GSUVK</v>
          </cell>
          <cell r="C1402" t="str">
            <v>GS25 Ung Van Khiem</v>
          </cell>
          <cell r="D1402" t="str">
            <v>226 Ung Văn Khiêm, P. 25, Q. Bình Thạnh, TP.</v>
          </cell>
          <cell r="E1402">
            <v>0</v>
          </cell>
          <cell r="F1402" t="str">
            <v>Bình Thạnh</v>
          </cell>
          <cell r="G1402" t="str">
            <v>HCM</v>
          </cell>
        </row>
        <row r="1403">
          <cell r="B1403" t="str">
            <v>GSV</v>
          </cell>
          <cell r="C1403" t="str">
            <v>GS25 Viettel</v>
          </cell>
          <cell r="D1403" t="str">
            <v>285 Cách Mạng Tháng 8, P.12, Q.10, HCM</v>
          </cell>
          <cell r="E1403" t="str">
            <v>285 Cách Mạng Tháng 8, P.12, Q.10, HCM</v>
          </cell>
          <cell r="F1403">
            <v>10</v>
          </cell>
          <cell r="G1403" t="str">
            <v>HCM</v>
          </cell>
        </row>
        <row r="1404">
          <cell r="B1404" t="str">
            <v>GSVC1</v>
          </cell>
          <cell r="C1404" t="str">
            <v>GS25 VinCity1</v>
          </cell>
          <cell r="D1404" t="str">
            <v>S1.02-khu A, dự án khu dân cư và công viên Phước Thiện, số 512 đường Nguyễn Xiển, khu phố Long Hòa, phường Long Thạnh Mỹ, quận 9, HCM</v>
          </cell>
          <cell r="E1404" t="str">
            <v>S1.02-khu A, dự án khu dân cư và công viên Phước Thiện, số 512 đường Nguyễn Xiển, khu phố Long Hòa, phường Long Thạnh Mỹ, quận 9, HCM</v>
          </cell>
          <cell r="F1404">
            <v>9</v>
          </cell>
          <cell r="G1404" t="str">
            <v>HCM</v>
          </cell>
        </row>
        <row r="1405">
          <cell r="B1405" t="str">
            <v>GSVC10</v>
          </cell>
          <cell r="C1405" t="str">
            <v>GS25 Vincity 10</v>
          </cell>
          <cell r="D1405" t="str">
            <v>Căn hộ 1.01 tại tầng 1 Tòa chung cư S1.05 thuộc khu A - Dự án khu dân cư và công viên Phước Thiện số 512 đường Nguyễn Xiển, khu phố Long Hòa, phường Long Thạnh Mỹ, Tp.Thủ Đức, HCM</v>
          </cell>
          <cell r="E1405" t="str">
            <v>Căn hộ 1.01 tại tầng 1 Tòa chung cư S1.05 thuộc khu A - Dự án khu dân cư và công viên Phước Thiện số 512 đường Nguyễn Xiển, khu phố Long Hòa, phường Long Thạnh Mỹ, Tp.Thủ Đức, HCM</v>
          </cell>
          <cell r="F1405" t="str">
            <v>Thủ Đức</v>
          </cell>
          <cell r="G1405" t="str">
            <v>HCM</v>
          </cell>
        </row>
        <row r="1406">
          <cell r="B1406" t="str">
            <v>GSVC12</v>
          </cell>
          <cell r="C1406" t="str">
            <v>GS25 Vincity 12</v>
          </cell>
          <cell r="D1406" t="str">
            <v>Căn hộ 1.01 - tầng 1 chung cư S1.06 khu A - Dự án khu dân cư và công viên Phước Thiện số 512 Nguyễn Xiển, khu phố Long Hòa, phường Long Thạnh Mỹ, Tp.Thủ Đức, HCM</v>
          </cell>
          <cell r="E1406" t="str">
            <v>Căn hộ 1.01 - tầng 1 chung cư S1.06 khu A - Dự án khu dân cư và công viên Phước Thiện số 512 Nguyễn Xiển, khu phố Long Hòa, phường Long Thạnh Mỹ, Tp.Thủ Đức, HCM</v>
          </cell>
          <cell r="F1406" t="str">
            <v>Thủ Đức</v>
          </cell>
          <cell r="G1406" t="str">
            <v>HCM</v>
          </cell>
        </row>
        <row r="1407">
          <cell r="B1407" t="str">
            <v>GSVC14</v>
          </cell>
          <cell r="C1407" t="str">
            <v>GS25 Vincity 14</v>
          </cell>
          <cell r="D1407" t="str">
            <v>Căn hộ 1.01 - Lầu 1, chung cư S2.03 khu A - Dự án khu dân cư và công viên Phước Thiện số 512 Nguyễn Xiển, khu phố Long Hòa, phường Long Thạnh Mỹ, TP.Thủ Đức, HCM</v>
          </cell>
          <cell r="E1407" t="str">
            <v>Căn hộ 1.01 - Lầu 1, chung cư S2.03 khu A - Dự án khu dân cư và công viên Phước Thiện số 512 Nguyễn Xiển, khu phố Long Hòa, phường Long Thạnh Mỹ, TP.Thủ Đức, HCM</v>
          </cell>
          <cell r="F1407" t="str">
            <v>Thủ Đức</v>
          </cell>
          <cell r="G1407" t="str">
            <v>HCM</v>
          </cell>
        </row>
        <row r="1408">
          <cell r="B1408" t="str">
            <v>GSVC2</v>
          </cell>
          <cell r="C1408" t="str">
            <v>GS25 Vincity 2</v>
          </cell>
          <cell r="D1408" t="str">
            <v>1,01 Tầng 1, Chung cư số S2.02 Khu A - Khu dân cư và công viên Phước Thiện số 512 Nguyễn Xiển, Khu phố Long Hòa, Phường Long Thạnh Mỹ, Tp.Thủ Đức, HCM</v>
          </cell>
          <cell r="E1408" t="str">
            <v>1,01 Tầng 1, Chung cư số S2.02 Khu A - Khu dân cư và công viên Phước Thiện số 512 Nguyễn Xiển, Khu phố Long Hòa, Phường Long Thạnh Mỹ, Tp.Thủ Đức, HCM</v>
          </cell>
          <cell r="F1408" t="str">
            <v>Thủ Đức</v>
          </cell>
          <cell r="G1408" t="str">
            <v>HCM</v>
          </cell>
        </row>
        <row r="1409">
          <cell r="B1409" t="str">
            <v>GSVC3</v>
          </cell>
          <cell r="C1409" t="str">
            <v>GS25 Vincity 3</v>
          </cell>
          <cell r="D1409" t="str">
            <v>Căn 1.20, Tầng 1, Chung cư S2.05, Khu A - KDC &amp;amp; Công viên Phước Thiện - Số 512 Nguyễn Xiển, KP. Long Hòa, P. Long Thạnh Mỹ, TP.Thủ Đức, HCM</v>
          </cell>
          <cell r="E1409" t="str">
            <v>Căn 1.20, Tầng 1, Chung cư S2.05, Khu A - KDC &amp;amp; Công viên Phước Thiện - Số 512 Nguyễn Xiển, KP. Long Hòa, P. Long Thạnh Mỹ, TP.Thủ Đức, HCM</v>
          </cell>
          <cell r="F1409" t="str">
            <v>Thủ Đức</v>
          </cell>
          <cell r="G1409" t="str">
            <v>HCM</v>
          </cell>
        </row>
        <row r="1410">
          <cell r="B1410" t="str">
            <v>GSVC4</v>
          </cell>
          <cell r="C1410" t="str">
            <v>GS25 Vincity 4</v>
          </cell>
          <cell r="D1410" t="str">
            <v>Căn hộ thương mại 1.20 - Tầng 1, Tòa nhà căn hộ số S1.07, Khu A - Dự án Khu dân cư và công viên Phước Thiện số 512 Nguyễn Xiển, Khu phố Long Hòa, Phường Long Thạnh Mỹ, Tp.Thủ Đức, HCM</v>
          </cell>
          <cell r="E1410" t="str">
            <v>Căn hộ thương mại 1.20 - Tầng 1, Tòa nhà căn hộ số S1.07, Khu A - Dự án Khu dân cư và công viên Phước Thiện số 512 Nguyễn Xiển, Khu phố Long Hòa, Phường Long Thạnh Mỹ, Tp.Thủ Đức, HCM</v>
          </cell>
          <cell r="F1410" t="str">
            <v>Thủ Đức</v>
          </cell>
          <cell r="G1410" t="str">
            <v>HCM</v>
          </cell>
        </row>
        <row r="1411">
          <cell r="B1411" t="str">
            <v>GSVC5</v>
          </cell>
          <cell r="C1411" t="str">
            <v>GS25 Vincity 5</v>
          </cell>
          <cell r="D1411" t="str">
            <v>Số 1S.01 tại tầng: 1, Căn hộ số: S3.05 thuộc Khu A - Dự án Khu dân cư và Công viên Phước Thiện tại số 512 Nguyễn Xiển, Khu phố Long Hòa, Phường Long Thạnh Mỹ, Tp.Thủ Đức, HCM</v>
          </cell>
          <cell r="E1411" t="str">
            <v>Số 1S.01 tại tầng: 1, Căn hộ số: S3.05 thuộc Khu A - Dự án Khu dân cư và Công viên Phước Thiện tại số 512 Nguyễn Xiển, Khu phố Long Hòa, Phường Long Thạnh Mỹ, Tp.Thủ Đức, HCM</v>
          </cell>
          <cell r="F1411" t="str">
            <v>Thủ Đức</v>
          </cell>
          <cell r="G1411" t="str">
            <v>HCM</v>
          </cell>
        </row>
        <row r="1412">
          <cell r="B1412" t="str">
            <v>GSVC6</v>
          </cell>
          <cell r="C1412" t="str">
            <v>GS25 Vincity 6</v>
          </cell>
          <cell r="D1412" t="str">
            <v>Tầng 1,07: 1. Căn hộ số S5.02 thuộc Khu A - Dự án Khu dân cư và Công viên Phước Thiện số 512 Nguyễn Xiển, Khu phố Long Hòa, Phường Long Thạnh Mỹ, Tp.Thủ Đức, HCM</v>
          </cell>
          <cell r="E1412" t="str">
            <v>Tầng 1,07: 1. Căn hộ số S5.02 thuộc Khu A - Dự án Khu dân cư và Công viên Phước Thiện số 512 Nguyễn Xiển, Khu phố Long Hòa, Phường Long Thạnh Mỹ, Tp.Thủ Đức, HCM</v>
          </cell>
          <cell r="F1412" t="str">
            <v>Thủ Đức</v>
          </cell>
          <cell r="G1412" t="str">
            <v>HCM</v>
          </cell>
        </row>
        <row r="1413">
          <cell r="B1413" t="str">
            <v>GSVC8</v>
          </cell>
          <cell r="C1413" t="str">
            <v>GS25 Vincity 8</v>
          </cell>
          <cell r="D1413" t="str">
            <v>Căn hộ thương mại 1.20 - Tầng 1, chung cư S5.03, Khu A - Dự án Khu dân cư và công viên Phước Thiện tại 512 Nguyễn Xiển, Khu phố Long Hòa, Phường Long Thạnh Mỹ, Tp.Thủ Đức</v>
          </cell>
          <cell r="E1413" t="str">
            <v>Căn hộ thương mại 1.20 - Tầng 1, chung cư S5.03, Khu A - Dự án Khu dân cư và công viên Phước Thiện tại 512 Nguyễn Xiển, Khu phố Long Hòa, Phường Long Thạnh Mỹ, Tp.Thủ Đức</v>
          </cell>
          <cell r="F1413" t="str">
            <v>Thủ Đức</v>
          </cell>
          <cell r="G1413" t="str">
            <v>HCM</v>
          </cell>
        </row>
        <row r="1414">
          <cell r="B1414" t="str">
            <v>GSVC9</v>
          </cell>
          <cell r="C1414" t="str">
            <v>GS25 Vincity 9</v>
          </cell>
          <cell r="D1414" t="str">
            <v>Căn hộ thương mại 1.01 - Tầng 1, tòa căn hộ số S3.02, Khu A - Dự án khu dân cư và công viên Phước Thiện số 512 Nguyễn Xiển, Khu phố Long Hòa, Phường Long Thạnh Mỹ, Tp.Thủ Đức, HCM</v>
          </cell>
          <cell r="E1414" t="str">
            <v>Căn hộ thương mại 1.01 - Tầng 1, tòa căn hộ số S3.02, Khu A - Dự án khu dân cư và công viên Phước Thiện số 512 Nguyễn Xiển, Khu phố Long Hòa, Phường Long Thạnh Mỹ, Tp.Thủ Đức, HCM</v>
          </cell>
          <cell r="F1414" t="str">
            <v>Thủ Đức</v>
          </cell>
          <cell r="G1414" t="str">
            <v>HCM</v>
          </cell>
        </row>
        <row r="1415">
          <cell r="B1415" t="str">
            <v>GSVL</v>
          </cell>
          <cell r="C1415" t="str">
            <v>GS25 Vinh Loc</v>
          </cell>
          <cell r="D1415" t="str">
            <v>Số 01 Đường số 03-KDC Vĩnh Lộc, Đường Nguyễn Thị Tú, P.Bình Hưng Hòa B, Q.Bình Tân, HCM</v>
          </cell>
          <cell r="E1415" t="str">
            <v>Số 01 Đường số 03-KDC Vĩnh Lộc, Đường Nguyễn Thị Tú, P.Bình Hưng Hòa B, Q.Bình Tân, HCM</v>
          </cell>
          <cell r="F1415" t="str">
            <v>Bình Tân</v>
          </cell>
          <cell r="G1415" t="str">
            <v>HCM</v>
          </cell>
        </row>
        <row r="1416">
          <cell r="B1416" t="str">
            <v>GSVR</v>
          </cell>
          <cell r="C1416" t="str">
            <v>GS25 Viva Riverside</v>
          </cell>
          <cell r="D1416" t="str">
            <v>Lô đất thương mại số 1.25 của chung cư Viva Riverside tại số 1472 Võ Văn Kiệt và số 445-449 Gia Phú, Phường 3, Quận 6, Thành phố Hồ Chí Minh, Việt Nam</v>
          </cell>
          <cell r="E1416">
            <v>0</v>
          </cell>
          <cell r="F1416">
            <v>6</v>
          </cell>
          <cell r="G1416" t="str">
            <v>HCM</v>
          </cell>
        </row>
        <row r="1417">
          <cell r="B1417" t="str">
            <v>GSW</v>
          </cell>
          <cell r="C1417" t="str">
            <v>GS25 Wilton</v>
          </cell>
          <cell r="D1417" t="str">
            <v>Căn hộ kết hợp kinh doanh (Shophouse / SH) số WT2-1.SH01, Lầu 1, Tháp 2, Số 71/3, Đường Nguyễn Văn Thương, Phường 25, Quận Bình Thạnh, HCM</v>
          </cell>
          <cell r="E1417" t="str">
            <v>Căn hộ kết hợp kinh doanh (Shophouse / SH) số WT2-1.SH01, Lầu 1, Tháp 2, Số 71/3, Đường Nguyễn Văn Thương, Phường 25, Quận Bình Thạnh, HCM</v>
          </cell>
          <cell r="F1417" t="str">
            <v>Bình Thạnh</v>
          </cell>
          <cell r="G1417" t="str">
            <v>HCM</v>
          </cell>
        </row>
        <row r="1418">
          <cell r="B1418" t="str">
            <v>HT</v>
          </cell>
          <cell r="C1418" t="str">
            <v>CÔNG TY TNHH THƯƠNG MẠI- DỊCH VỤ-  XUẤT NHẬP KHẨU THỰC PHẨM HƯNG THỊNH</v>
          </cell>
          <cell r="D1418" t="str">
            <v>Số 10 Đường Số 18, Phường Phước Bình, Thành phố Thủ Đức, Thành phố Hồ Chí Minh, Việt Nam</v>
          </cell>
          <cell r="E1418">
            <v>0</v>
          </cell>
          <cell r="F1418" t="str">
            <v>Thủ Đức</v>
          </cell>
          <cell r="G1418" t="str">
            <v>HCM</v>
          </cell>
        </row>
        <row r="1419">
          <cell r="B1419" t="str">
            <v>HUNGDUNG</v>
          </cell>
          <cell r="C1419" t="str">
            <v>DOANH NGHIỆP TƯ NHÂN THƯƠNG MẠI - SẢN XUẤT - XUẤT NHẬP KHẨU HÙNG DŨNG</v>
          </cell>
          <cell r="D1419" t="str">
            <v>187A Cống Quỳnh, Phường Nguyễn Cư Trinh, Quận 1, Thành phố Hồ Chí Minh, Việt Nam</v>
          </cell>
          <cell r="E1419">
            <v>0</v>
          </cell>
          <cell r="F1419">
            <v>1</v>
          </cell>
          <cell r="G1419" t="str">
            <v>HCM</v>
          </cell>
        </row>
        <row r="1420">
          <cell r="B1420" t="str">
            <v>JM</v>
          </cell>
          <cell r="C1420" t="str">
            <v>Công Ty Cổ Phần Thương Mại Dịch Vụ JM Quốc Tế</v>
          </cell>
          <cell r="D1420" t="str">
            <v>L1-01 Tầng 1, Tòa Nhà Gold View, 346 Bến Vân Đồn, Phường 01, Quận 4, Tp. Hồ Chí Minh</v>
          </cell>
          <cell r="E1420">
            <v>0</v>
          </cell>
          <cell r="F1420">
            <v>4</v>
          </cell>
          <cell r="G1420" t="str">
            <v>HCM</v>
          </cell>
        </row>
        <row r="1421">
          <cell r="B1421" t="str">
            <v>KFNTT</v>
          </cell>
          <cell r="C1421" t="str">
            <v>CÔNG TY CỔ PHẦN KING FOOD MARKET- NGUYỄN THỊ THẬP, QUẬN 7</v>
          </cell>
          <cell r="D1421" t="str">
            <v>Q7, HCM</v>
          </cell>
          <cell r="E1421">
            <v>0</v>
          </cell>
          <cell r="F1421">
            <v>7</v>
          </cell>
          <cell r="G1421" t="str">
            <v>HCM</v>
          </cell>
        </row>
        <row r="1422">
          <cell r="B1422" t="str">
            <v>KSDI</v>
          </cell>
          <cell r="C1422" t="str">
            <v>Khải San Quận Thủ Đức Diamond Island</v>
          </cell>
          <cell r="D1422" t="str">
            <v>1 đường 104 - BTT, KP3, Bình Trưng Tây, TP.Thủ Đức</v>
          </cell>
          <cell r="E1422" t="str">
            <v>Khải San</v>
          </cell>
          <cell r="F1422" t="str">
            <v>Thủ Đức</v>
          </cell>
          <cell r="G1422" t="str">
            <v>HCM</v>
          </cell>
        </row>
        <row r="1423">
          <cell r="B1423" t="str">
            <v>KSNTH</v>
          </cell>
          <cell r="C1423" t="str">
            <v>CÔNG TY TNHH THƯƠNG MẠI GIAO NHẬN VẬN TẢI HNT</v>
          </cell>
          <cell r="D1423" t="str">
            <v>153/1B Nguyễn Thượng Hiền, Phường 6, Quận Bình Thạnh, Thành phố Hồ Chí Minh, Việt Nam</v>
          </cell>
          <cell r="E1423" t="str">
            <v>Khải San</v>
          </cell>
          <cell r="F1423" t="str">
            <v>Bình Thạnh</v>
          </cell>
          <cell r="G1423" t="str">
            <v>HCM</v>
          </cell>
        </row>
        <row r="1424">
          <cell r="B1424" t="str">
            <v>KSPN</v>
          </cell>
          <cell r="C1424" t="str">
            <v>Khải San Quận Phú Nhuận</v>
          </cell>
          <cell r="D1424" t="str">
            <v>Số 8 Hoàng Mình Giám, P.9, Q.PN, HCM</v>
          </cell>
          <cell r="E1424" t="str">
            <v>Khải San</v>
          </cell>
          <cell r="F1424" t="str">
            <v>Phú Nhuận</v>
          </cell>
          <cell r="G1424" t="str">
            <v>HCM</v>
          </cell>
        </row>
        <row r="1425">
          <cell r="B1425" t="str">
            <v>KSQ7</v>
          </cell>
          <cell r="C1425" t="str">
            <v xml:space="preserve">Khải San Quận 7 </v>
          </cell>
          <cell r="D1425" t="str">
            <v>Block A1 Boulevard đường 15B nối dài, P.Phú Mỹ, Q.7, HCM</v>
          </cell>
          <cell r="E1425" t="str">
            <v>Khải San</v>
          </cell>
          <cell r="F1425">
            <v>7</v>
          </cell>
          <cell r="G1425" t="str">
            <v>HCM</v>
          </cell>
        </row>
        <row r="1426">
          <cell r="B1426" t="str">
            <v>KSS</v>
          </cell>
          <cell r="C1426" t="str">
            <v>Khải San Quận Thủ Đức Safira</v>
          </cell>
          <cell r="D1426" t="str">
            <v>Tháp D1 cao ốc Safira, 454 Võ Chí Công, KP2, P.Phú Hữu, TP.Thủ Đức</v>
          </cell>
          <cell r="E1426" t="str">
            <v>Khải San</v>
          </cell>
          <cell r="F1426" t="str">
            <v>Thủ Đức</v>
          </cell>
          <cell r="G1426" t="str">
            <v>HCM</v>
          </cell>
        </row>
        <row r="1427">
          <cell r="B1427" t="str">
            <v>KSTP</v>
          </cell>
          <cell r="C1427" t="str">
            <v>Khải San Quận Tân Phú</v>
          </cell>
          <cell r="D1427" t="str">
            <v>241 Hòa Bình, P.Hiệp Tân, Q.Tân Phú, HCM</v>
          </cell>
          <cell r="E1427" t="str">
            <v>Khải San</v>
          </cell>
          <cell r="F1427" t="str">
            <v>Tân Phú</v>
          </cell>
          <cell r="G1427" t="str">
            <v>HCM</v>
          </cell>
        </row>
        <row r="1428">
          <cell r="B1428" t="str">
            <v>KSVGP</v>
          </cell>
          <cell r="C1428" t="str">
            <v>Khải San Quận Thủ Đức Vinhomes Grand Part</v>
          </cell>
          <cell r="D1428" t="str">
            <v>Vinhomes Grand Part sô 512 Nguyễn Xiển, P.Long Thạnh Mỹ, TP.Thủ Đức</v>
          </cell>
          <cell r="E1428" t="str">
            <v>Khải San</v>
          </cell>
          <cell r="F1428" t="str">
            <v>Thủ Đức</v>
          </cell>
          <cell r="G1428" t="str">
            <v>HCM</v>
          </cell>
        </row>
        <row r="1429">
          <cell r="B1429" t="str">
            <v>LTBD</v>
          </cell>
          <cell r="C1429" t="str">
            <v>CÔNG TY CỔ PHẦN TRUNG TÂM THƯƠNG MẠI LOTTE VIỆT NAM - CHI NHÁNH BÌNH DƯƠNG</v>
          </cell>
          <cell r="D1429" t="str">
            <v>Khu đô thị The Seasons Bình Dương, Phường Lái Thiêu, Thành phố Thuận An, Tỉnh Bình Dương, Việt Nam</v>
          </cell>
          <cell r="E1429">
            <v>0</v>
          </cell>
          <cell r="F1429" t="str">
            <v>Bình Dương</v>
          </cell>
          <cell r="G1429" t="str">
            <v>Tỉnh</v>
          </cell>
        </row>
        <row r="1430">
          <cell r="B1430" t="str">
            <v>LTBT</v>
          </cell>
          <cell r="C1430" t="str">
            <v>CÔNG TY CỔ PHẦN TRUNG TÂM THƯƠNG MẠI LOTTE VIỆT NAM - CHI NHÁNH BÌNH THUẬN</v>
          </cell>
          <cell r="D1430" t="str">
            <v>Khu dân cư Hùng Vương I, Phường Phú Thủy, Thành phố  Phan Thiết, Tỉnh Bình Thuận, Việt Nam</v>
          </cell>
          <cell r="E1430">
            <v>0</v>
          </cell>
          <cell r="F1430" t="str">
            <v>Bình Thuận</v>
          </cell>
          <cell r="G1430" t="str">
            <v>Tỉnh</v>
          </cell>
        </row>
        <row r="1431">
          <cell r="B1431" t="str">
            <v>LTCT</v>
          </cell>
          <cell r="C1431" t="str">
            <v>CÔNG TY CỔ PHẦN TRUNG TÂM THƯƠNG MẠI LOTTE VIỆT NAM - CHI NHÁNH CẦN THƠ</v>
          </cell>
          <cell r="D1431" t="str">
            <v>84, Mậu Thân, Phường An Hòa, Quận Ninh Kiều, Thành phố Cần Thơ, Việt Nam</v>
          </cell>
          <cell r="E1431">
            <v>0</v>
          </cell>
          <cell r="F1431" t="str">
            <v>CẦN THƠ</v>
          </cell>
          <cell r="G1431" t="str">
            <v>Tỉnh</v>
          </cell>
        </row>
        <row r="1432">
          <cell r="B1432" t="str">
            <v>LTDN</v>
          </cell>
          <cell r="C1432" t="str">
            <v>Lotte Đồng Nai</v>
          </cell>
          <cell r="D1432" t="str">
            <v>Lô B-03 Khu thương mại Amata, Quốc lộ 1A, Phường Long Bình, Thành phố Biên Hoà, Tỉnh Đồng Nai, Việt Nam</v>
          </cell>
          <cell r="E1432">
            <v>0</v>
          </cell>
          <cell r="F1432" t="str">
            <v>Đồng Nai</v>
          </cell>
          <cell r="G1432" t="str">
            <v>Tỉnh</v>
          </cell>
        </row>
        <row r="1433">
          <cell r="B1433" t="str">
            <v>LTDNA</v>
          </cell>
          <cell r="C1433" t="str">
            <v>CÔNG TY CỔ PHẦN TRUNG TÂM THƯƠNG MẠI LOTTE VIỆT NAM - CHI NHÁNH ĐÀ NẴNG</v>
          </cell>
          <cell r="D1433" t="str">
            <v>số 06 đường Nại Nam, Phường Hoà Cường Bắc, Quận Hải Châu, Thành phố Đà Nẵng, Việt Nam</v>
          </cell>
          <cell r="E1433">
            <v>0</v>
          </cell>
          <cell r="F1433" t="str">
            <v>Đà Nẵng</v>
          </cell>
          <cell r="G1433" t="str">
            <v>Tỉnh</v>
          </cell>
        </row>
        <row r="1434">
          <cell r="B1434" t="str">
            <v>LTGV</v>
          </cell>
          <cell r="C1434" t="str">
            <v>CÔNG TY CỔ PHẦN TRUNG TÂM THƯƠNG MẠI LOTTE VIỆT NAM - CHI NHÁNH GÒ VẤP</v>
          </cell>
          <cell r="D1434" t="str">
            <v>Số 18, Đường Phan Văn Trị, Phường 10, Quận Gò Vấp, Thành phố Hồ Chí Minh, Việt Nam</v>
          </cell>
          <cell r="E1434">
            <v>0</v>
          </cell>
          <cell r="F1434" t="str">
            <v>Gò Vấp</v>
          </cell>
          <cell r="G1434" t="str">
            <v>HCM</v>
          </cell>
        </row>
        <row r="1435">
          <cell r="B1435" t="str">
            <v>LTNT</v>
          </cell>
          <cell r="C1435" t="str">
            <v>CÔNG TY CỔ PHẦN TRUNG TÂM THƯƠNG MẠI LOTTE VIỆT NAM - CHI NHÁNH NHA TRANG</v>
          </cell>
          <cell r="D1435" t="str">
            <v>Số 58 đường 23/10, Phường Phương Sơn, Thành phố Nha Trang, Tỉnh Khánh Hòa, Việt Nam</v>
          </cell>
          <cell r="E1435">
            <v>0</v>
          </cell>
          <cell r="F1435" t="str">
            <v>Nha Trang</v>
          </cell>
          <cell r="G1435" t="str">
            <v>Tỉnh</v>
          </cell>
        </row>
        <row r="1436">
          <cell r="B1436" t="str">
            <v>LTTB</v>
          </cell>
          <cell r="C1436" t="str">
            <v>CÔNG TY CỔ PHẦN TRUNG TÂM THƯƠNG MẠI LOTTE VIỆT NAM - CHI NHÁNH TÂN BÌNH</v>
          </cell>
          <cell r="D1436" t="str">
            <v>Số 20, đường Cộng Hòa, Phường 12, Quận Tân Bình, Thành phố Hồ Chí Minh, Việt Nam</v>
          </cell>
          <cell r="E1436">
            <v>0</v>
          </cell>
          <cell r="F1436" t="str">
            <v>Tân Bình</v>
          </cell>
          <cell r="G1436" t="str">
            <v>HCM</v>
          </cell>
        </row>
        <row r="1437">
          <cell r="B1437" t="str">
            <v>LTV</v>
          </cell>
          <cell r="C1437" t="str">
            <v>CÔNG TY CỔ PHẦN TRUNG TÂM THƯƠNG MẠI LOTTE VIỆT NAM - CHI NHÁNH VINH</v>
          </cell>
          <cell r="D1437" t="str">
            <v>Đại lộ V.I.Lenin, Khối Yên Sơn, Phường Hà Huy Tập, Thành phố Vinh, Tỉnh Nghệ An, Việt Nam</v>
          </cell>
          <cell r="E1437" t="str">
            <v>Lotte Mart Phú Thọ-940B Đường 3 Tháng 2, Phường 15, Quận 11, TP.HCM.</v>
          </cell>
          <cell r="F1437">
            <v>11</v>
          </cell>
          <cell r="G1437" t="str">
            <v>HCM</v>
          </cell>
        </row>
        <row r="1438">
          <cell r="B1438" t="str">
            <v>LTVT</v>
          </cell>
          <cell r="C1438" t="str">
            <v>CÔNG TY CỔ PHẦN TRUNG TÂM THƯƠNG MẠI LOTTE VIỆT NAM - CHI NHÁNH BÀ RỊA VŨNG TÀU</v>
          </cell>
          <cell r="D1438" t="str">
            <v>Góc đường 3 tháng 2 và đường Thi Sách, Phường 8, Thành Phố Vũng Tàu, Tỉnh Bà Rịa - Vũng Tàu, Việt Nam</v>
          </cell>
          <cell r="E1438">
            <v>0</v>
          </cell>
          <cell r="F1438">
            <v>8</v>
          </cell>
          <cell r="G1438" t="str">
            <v>HCM</v>
          </cell>
        </row>
        <row r="1439">
          <cell r="B1439" t="str">
            <v>MGAG</v>
          </cell>
          <cell r="C1439" t="str">
            <v>CHI NHÁNH CÔNG TY TNHH MM MEGA MARKET (VIỆT NAM) TẠI TỈNH AN GIANG</v>
          </cell>
          <cell r="D1439" t="str">
            <v>Số 1566 Trần Hưng Đạo, Tổ 71, Khóm Đông Thịnh 5, Phường Mỹ Phước, Thành phố Long Xuyên, Tỉnh An Giang, Việt Nam</v>
          </cell>
          <cell r="E1439">
            <v>0</v>
          </cell>
          <cell r="F1439" t="str">
            <v>An Giang</v>
          </cell>
          <cell r="G1439" t="str">
            <v>Tỉnh</v>
          </cell>
        </row>
        <row r="1440">
          <cell r="B1440" t="str">
            <v>MGAP</v>
          </cell>
          <cell r="C1440" t="str">
            <v>Mega An Phú</v>
          </cell>
          <cell r="D1440" t="str">
            <v>Khu dân cư An Phú, An Khánh, Quận 2, Tp. HCM</v>
          </cell>
          <cell r="E1440">
            <v>0</v>
          </cell>
          <cell r="F1440">
            <v>2</v>
          </cell>
          <cell r="G1440" t="str">
            <v>HCM</v>
          </cell>
        </row>
        <row r="1441">
          <cell r="B1441" t="str">
            <v>MGBD</v>
          </cell>
          <cell r="C1441" t="str">
            <v>Mega Bình Dương</v>
          </cell>
          <cell r="D1441" t="str">
            <v>Đại Lộ Bình Dương, Phường Phú Thọ, Thị Xã Thủ Dầu Một, Tỉnh Bình Dương</v>
          </cell>
          <cell r="E1441">
            <v>0</v>
          </cell>
          <cell r="F1441" t="str">
            <v>Bình Dương</v>
          </cell>
          <cell r="G1441" t="str">
            <v>Tỉnh</v>
          </cell>
        </row>
        <row r="1442">
          <cell r="B1442" t="str">
            <v>MGBĐ</v>
          </cell>
          <cell r="C1442" t="str">
            <v>CHI NHÁNH CÔNG TY TNHH MM MEGA MARKET (VIỆT NAM) TẠI TỈNH BÌNH ĐỊNH</v>
          </cell>
          <cell r="D1442" t="str">
            <v>Quốc Lộ 1D, Tổ 24, Khu vực 5, Phường Ghềnh Ráng, Thành phố Quy Nhơn, Tỉnh Bình Định, Việt Nam</v>
          </cell>
          <cell r="E1442">
            <v>0</v>
          </cell>
          <cell r="F1442" t="str">
            <v>Bình Định</v>
          </cell>
          <cell r="G1442" t="str">
            <v>Tỉnh</v>
          </cell>
        </row>
        <row r="1443">
          <cell r="B1443" t="str">
            <v>MGBH</v>
          </cell>
          <cell r="C1443" t="str">
            <v>Mega Biên Hoà</v>
          </cell>
          <cell r="D1443" t="str">
            <v>Đường Nguyễn Ái Quốc, Phường Quang Vinh, Tp. Biên Hòa, tỉnh Đồng Nai</v>
          </cell>
          <cell r="E1443">
            <v>0</v>
          </cell>
          <cell r="F1443" t="str">
            <v>Đồng Nai</v>
          </cell>
          <cell r="G1443" t="str">
            <v>Tỉnh</v>
          </cell>
        </row>
        <row r="1444">
          <cell r="B1444" t="str">
            <v>MGBMT</v>
          </cell>
          <cell r="C1444" t="str">
            <v>Mega Buôn Ma Thuột</v>
          </cell>
          <cell r="D1444" t="str">
            <v>Km 4-5, Đường Giải Phóng, Phường Tân An, Tp. Buôn Ma Thuột, tỉnh Đắk Lắk</v>
          </cell>
          <cell r="E1444">
            <v>0</v>
          </cell>
          <cell r="F1444" t="str">
            <v>Đắk Lắk</v>
          </cell>
          <cell r="G1444" t="str">
            <v>Tỉnh</v>
          </cell>
        </row>
        <row r="1445">
          <cell r="B1445" t="str">
            <v>MGBP</v>
          </cell>
          <cell r="C1445" t="str">
            <v>Mega Bình Phú</v>
          </cell>
          <cell r="D1445" t="str">
            <v>Khu dân cư Bình Phú, Phường 11, Quận 6, Tp. HCM</v>
          </cell>
          <cell r="E1445">
            <v>0</v>
          </cell>
          <cell r="F1445">
            <v>6</v>
          </cell>
          <cell r="G1445" t="str">
            <v>HCM</v>
          </cell>
        </row>
        <row r="1446">
          <cell r="B1446" t="str">
            <v>MGCT</v>
          </cell>
          <cell r="C1446" t="str">
            <v>CHI NHÁNH CÔNG TY TNHH MM MEGA MARKET (VIỆT NAM) TẠI THÀNH PHỐ CẦN THƠ</v>
          </cell>
          <cell r="D1446" t="str">
            <v>Khu vực V, Quốc lộ 91B, Phường Hưng Lợi, Quận Ninh Kiều, Thành phố Cần Thơ, Việt Nam</v>
          </cell>
          <cell r="E1446">
            <v>0</v>
          </cell>
          <cell r="F1446" t="str">
            <v>Cần Thơ</v>
          </cell>
          <cell r="G1446" t="str">
            <v>Tỉnh</v>
          </cell>
        </row>
        <row r="1447">
          <cell r="B1447" t="str">
            <v>MGHIP</v>
          </cell>
          <cell r="C1447" t="str">
            <v>Mega Hiệp Phú</v>
          </cell>
          <cell r="D1447" t="str">
            <v>Q12, HCM</v>
          </cell>
          <cell r="E1447">
            <v>0</v>
          </cell>
          <cell r="F1447">
            <v>12</v>
          </cell>
          <cell r="G1447" t="str">
            <v>HCM</v>
          </cell>
        </row>
        <row r="1448">
          <cell r="B1448" t="str">
            <v>MGHL</v>
          </cell>
          <cell r="C1448" t="str">
            <v>Mega Hưng Lợi</v>
          </cell>
          <cell r="D1448" t="str">
            <v>Quốc lộ 91B, Phường Hưng Lợi, Quận Ninh Kiều, Tp. Cần Thơ</v>
          </cell>
          <cell r="E1448">
            <v>0</v>
          </cell>
          <cell r="F1448" t="str">
            <v>Cần Thơ</v>
          </cell>
          <cell r="G1448" t="str">
            <v>Tỉnh</v>
          </cell>
        </row>
        <row r="1449">
          <cell r="B1449" t="str">
            <v>MGHLO</v>
          </cell>
          <cell r="C1449" t="str">
            <v>Mega Hạ Long</v>
          </cell>
          <cell r="D1449" t="str">
            <v>Tổ 29, Khu 2 &amp; 3, Phường Hà Tu, Tp. Hạ Long, Tỉnh Quảng Ninh</v>
          </cell>
          <cell r="E1449">
            <v>0</v>
          </cell>
          <cell r="F1449" t="str">
            <v>Quảng Ninh</v>
          </cell>
          <cell r="G1449" t="str">
            <v>Tỉnh</v>
          </cell>
        </row>
        <row r="1450">
          <cell r="B1450" t="str">
            <v>MGHUP</v>
          </cell>
          <cell r="C1450" t="str">
            <v>Mega Hưng Phú</v>
          </cell>
          <cell r="D1450" t="str">
            <v>Thủ đức, HCM</v>
          </cell>
          <cell r="E1450">
            <v>0</v>
          </cell>
          <cell r="F1450" t="str">
            <v>Thủ Đức</v>
          </cell>
          <cell r="G1450" t="str">
            <v>HCM</v>
          </cell>
        </row>
        <row r="1451">
          <cell r="B1451" t="str">
            <v>MGKG</v>
          </cell>
          <cell r="C1451" t="str">
            <v>CHI NHÁNH CÔNG TY TNHH MM MEGA MARKET (VIỆT NAM) TẠI KIÊN GIANG</v>
          </cell>
          <cell r="D1451" t="str">
            <v>Lô A11, Khu lấn biển, Phường Vĩnh Bảo, Thành phố Rạch Giá, Tỉnh Kiên Giang, Việt Nam</v>
          </cell>
          <cell r="E1451">
            <v>0</v>
          </cell>
          <cell r="F1451" t="str">
            <v>Kiên Giang</v>
          </cell>
          <cell r="G1451" t="str">
            <v>Tỉnh</v>
          </cell>
        </row>
        <row r="1452">
          <cell r="B1452" t="str">
            <v>MGLX</v>
          </cell>
          <cell r="C1452" t="str">
            <v>Mega Long Xuyên</v>
          </cell>
          <cell r="D1452" t="str">
            <v>414 Đường Trần Hưng Đạo, Tp. Long Xuyên, Tỉnh An Giang</v>
          </cell>
          <cell r="E1452">
            <v>0</v>
          </cell>
          <cell r="F1452" t="str">
            <v>An Giang</v>
          </cell>
          <cell r="G1452" t="str">
            <v>Tỉnh</v>
          </cell>
        </row>
        <row r="1453">
          <cell r="B1453" t="str">
            <v>MGNT</v>
          </cell>
          <cell r="C1453" t="str">
            <v>Mega Nha Trang</v>
          </cell>
          <cell r="D1453" t="str">
            <v>Đường Hai Ba Tháng Mười, thôn Võ Cạnh, xã Vĩnh Trung, Tp. Nha Trang, tỉnh Khánh Hòa</v>
          </cell>
          <cell r="E1453">
            <v>0</v>
          </cell>
          <cell r="F1453" t="str">
            <v>Khánh Hòa</v>
          </cell>
          <cell r="G1453" t="str">
            <v>Tỉnh</v>
          </cell>
        </row>
        <row r="1454">
          <cell r="B1454" t="str">
            <v>MGQN</v>
          </cell>
          <cell r="C1454" t="str">
            <v>Mega Quy Nhơn</v>
          </cell>
          <cell r="D1454" t="str">
            <v>Quốc lộ 1D, Phường Ghềnh Ráng, Tp. Quy Nhơn, tỉnh Bình Định</v>
          </cell>
          <cell r="E1454">
            <v>0</v>
          </cell>
          <cell r="F1454" t="str">
            <v>Bình Định</v>
          </cell>
          <cell r="G1454" t="str">
            <v>Tỉnh</v>
          </cell>
        </row>
        <row r="1455">
          <cell r="B1455" t="str">
            <v>MGRG</v>
          </cell>
          <cell r="C1455" t="str">
            <v>Mega Rạch Giá</v>
          </cell>
          <cell r="D1455" t="str">
            <v>Lô A11, Khu lấn biển Tp. Rạch Giá, tỉnh Kiên Giang</v>
          </cell>
          <cell r="E1455">
            <v>0</v>
          </cell>
          <cell r="F1455" t="str">
            <v>Kiên Giang</v>
          </cell>
          <cell r="G1455" t="str">
            <v>Tỉnh</v>
          </cell>
        </row>
        <row r="1456">
          <cell r="B1456" t="str">
            <v>MKG</v>
          </cell>
          <cell r="C1456" t="str">
            <v>CÔNG TY TNHH MEKONG GOURMET</v>
          </cell>
          <cell r="D1456" t="str">
            <v>71B-73 Calmette, Phường Nguyễn Thái Bình, Quận 1, Thành phố Hồ Chí Minh, Việt Nam</v>
          </cell>
          <cell r="E1456">
            <v>0</v>
          </cell>
          <cell r="F1456">
            <v>1</v>
          </cell>
          <cell r="G1456" t="str">
            <v>HCM</v>
          </cell>
        </row>
        <row r="1457">
          <cell r="B1457" t="str">
            <v>NM</v>
          </cell>
          <cell r="C1457" t="str">
            <v>CÔNG TY TNHH SẢN XUẤT THƯƠNG MẠI DỊCH VỤ NHẬT MINH BAKERY</v>
          </cell>
          <cell r="D1457" t="str">
            <v>114 TÂY HÒA, PHƯỜNG PHƯỚC LONG A, TP. THỦ ĐỨC</v>
          </cell>
          <cell r="E1457" t="str">
            <v>114 TÂY HÒA, PHƯỜNG PHƯỚC LONG A, TP. THỦ ĐỨC</v>
          </cell>
          <cell r="F1457" t="str">
            <v>Thủ Đức</v>
          </cell>
          <cell r="G1457" t="str">
            <v>HCM</v>
          </cell>
        </row>
        <row r="1458">
          <cell r="B1458" t="str">
            <v>NQBL</v>
          </cell>
          <cell r="C1458" t="str">
            <v>Cửa Hàng Co.opFood Nhượng Quyền Bình Lợi</v>
          </cell>
          <cell r="D1458" t="str">
            <v>127 Bình Lợi, phường 13, quận Bình Thạnh, Thành Phố Hồ Chí Minh</v>
          </cell>
          <cell r="E1458">
            <v>0</v>
          </cell>
          <cell r="F1458" t="str">
            <v>Bình Thạnh</v>
          </cell>
          <cell r="G1458" t="str">
            <v>HCM</v>
          </cell>
        </row>
        <row r="1459">
          <cell r="B1459" t="str">
            <v>NQTS</v>
          </cell>
          <cell r="C1459" t="str">
            <v>Cửa Hàng Co.opFood Nhượng Quyền Trung Sơn</v>
          </cell>
          <cell r="D1459" t="str">
            <v>33-37 đường 9A, KDC Trung Sơn, xã Bình Hưng, huyện  Bình Chánh, Tp.HCM</v>
          </cell>
          <cell r="E1459">
            <v>0</v>
          </cell>
          <cell r="F1459" t="str">
            <v>H. Bình Chánh</v>
          </cell>
          <cell r="G1459" t="str">
            <v>HCM</v>
          </cell>
        </row>
        <row r="1460">
          <cell r="B1460" t="str">
            <v>NVB</v>
          </cell>
          <cell r="C1460" t="str">
            <v>Nova Market Botanica</v>
          </cell>
          <cell r="D1460" t="str">
            <v>BPC-01.03 và BPC-01.04, Tầng 1, Block C, Khu nhà ở cao tầng kết hợp thương mại, dịch vụ số 108 - 112B - 114 Hồng Hà, Phường 2, Quận Tân Bình, Thành phố Hồ Chí Minh, Việt Nam</v>
          </cell>
          <cell r="E1460">
            <v>0</v>
          </cell>
          <cell r="F1460" t="str">
            <v>Tân Bình</v>
          </cell>
          <cell r="G1460" t="str">
            <v>HCM</v>
          </cell>
        </row>
        <row r="1461">
          <cell r="B1461" t="str">
            <v>NVBA</v>
          </cell>
          <cell r="C1461" t="str">
            <v>Nova Market Bình An</v>
          </cell>
          <cell r="D1461" t="str">
            <v>Số 6D Đường số 2, Phường An Khánh, Tp. Thủ Đức</v>
          </cell>
          <cell r="E1461">
            <v>0</v>
          </cell>
          <cell r="F1461" t="str">
            <v>Thủ Đức</v>
          </cell>
          <cell r="G1461" t="str">
            <v>HCM</v>
          </cell>
        </row>
        <row r="1462">
          <cell r="B1462" t="str">
            <v>NVC</v>
          </cell>
          <cell r="C1462" t="str">
            <v>Nova Market Citrine</v>
          </cell>
          <cell r="D1462" t="str">
            <v>127 Đường Tăng Nhơn Phú, Phước Long B, Quận 9, Thành phố Hồ Chí Minh</v>
          </cell>
          <cell r="E1462">
            <v>0</v>
          </cell>
          <cell r="F1462">
            <v>9</v>
          </cell>
          <cell r="G1462" t="str">
            <v>HCM</v>
          </cell>
        </row>
        <row r="1463">
          <cell r="B1463" t="str">
            <v>NVCN</v>
          </cell>
          <cell r="C1463" t="str">
            <v>Nova Market Conic</v>
          </cell>
          <cell r="D1463" t="str">
            <v>Căn 0.03 và căn 0.04, tầng trệt block A, khu chung cư Conic Riverside,lô ba, khu dân cư 13B, đường số 4, phường 7, Quận 8, Tp.HCM</v>
          </cell>
          <cell r="E1463">
            <v>0</v>
          </cell>
          <cell r="F1463">
            <v>8</v>
          </cell>
          <cell r="G1463" t="str">
            <v>HCM</v>
          </cell>
        </row>
        <row r="1464">
          <cell r="B1464" t="str">
            <v>NVD5</v>
          </cell>
          <cell r="C1464" t="str">
            <v>Nova Market D5</v>
          </cell>
          <cell r="D1464" t="str">
            <v>28-30 D5, Bình Thạnh</v>
          </cell>
          <cell r="E1464">
            <v>0</v>
          </cell>
          <cell r="F1464" t="str">
            <v>Bình Thạnh</v>
          </cell>
          <cell r="G1464" t="str">
            <v>HCM</v>
          </cell>
        </row>
        <row r="1465">
          <cell r="B1465" t="str">
            <v>NVDL</v>
          </cell>
          <cell r="C1465" t="str">
            <v>Nova Market Độc Lập</v>
          </cell>
          <cell r="D1465" t="str">
            <v xml:space="preserve"> Số 197A – 197B Độc Lập, Phường Tân Quý, Quận Tân Phú, Thành phố Hồ Chí Minh</v>
          </cell>
          <cell r="E1465">
            <v>0</v>
          </cell>
          <cell r="F1465" t="str">
            <v>Tân Phú</v>
          </cell>
          <cell r="G1465" t="str">
            <v>HCM</v>
          </cell>
        </row>
        <row r="1466">
          <cell r="B1466" t="str">
            <v>NVDTM</v>
          </cell>
          <cell r="C1466" t="str">
            <v>Nova Market Dương Thị Mười</v>
          </cell>
          <cell r="D1466" t="str">
            <v>Số 361 Dương Thị Mười, Phường Tân Chánh Hiệp, Quận 12, Thành Phố Hồ Chí Minh</v>
          </cell>
          <cell r="E1466">
            <v>0</v>
          </cell>
          <cell r="F1466">
            <v>12</v>
          </cell>
          <cell r="G1466" t="str">
            <v>HCM</v>
          </cell>
        </row>
        <row r="1467">
          <cell r="B1467" t="str">
            <v>NVH</v>
          </cell>
          <cell r="C1467" t="str">
            <v>Nova Market Homyland</v>
          </cell>
          <cell r="D1467" t="str">
            <v>Lô Thương mại SH21, tầng 1, thuộc chung cư cao cấp Riverside,số 14 đường số 1-THM, Phường Bình Trưng Đông, Thành phố Thủ Đức, Thành phố Hồ Chí Minh</v>
          </cell>
          <cell r="E1467">
            <v>0</v>
          </cell>
          <cell r="F1467" t="str">
            <v>Thủ Đức</v>
          </cell>
          <cell r="G1467" t="str">
            <v>HCM</v>
          </cell>
        </row>
        <row r="1468">
          <cell r="B1468" t="str">
            <v>NVHT</v>
          </cell>
          <cell r="C1468" t="str">
            <v>Nova Market Hồ Tràm</v>
          </cell>
          <cell r="D1468" t="str">
            <v>Căn NVW.HT-TFC.2-1.12 thuộc Dự án NovaWorld Hồ Tràm- The Tropicana tại Đường Ven Biển, Xã Bình Châu, Huyện Xuyên Mộc, Tỉnh Bà Rịa- Vũng Tàu, VN.</v>
          </cell>
          <cell r="E1468">
            <v>0</v>
          </cell>
          <cell r="F1468" t="str">
            <v>Vũng Tàu</v>
          </cell>
          <cell r="G1468" t="str">
            <v>Tỉnh</v>
          </cell>
        </row>
        <row r="1469">
          <cell r="B1469" t="str">
            <v>NVHTL</v>
          </cell>
          <cell r="C1469" t="str">
            <v>Nova Market Huỳnh Thiện Lộc</v>
          </cell>
          <cell r="D1469" t="str">
            <v>Số 50- 52 Huỳnh Thiện Lộc, Phường Hòa Thạnh, Quận Tân Phú, TP. Hồ Chí Minh</v>
          </cell>
          <cell r="E1469">
            <v>0</v>
          </cell>
          <cell r="F1469" t="str">
            <v>Tân Phú</v>
          </cell>
          <cell r="G1469" t="str">
            <v>HCM</v>
          </cell>
        </row>
        <row r="1470">
          <cell r="B1470" t="str">
            <v>NVJ</v>
          </cell>
          <cell r="C1470" t="str">
            <v xml:space="preserve">Nova Market Jamila </v>
          </cell>
          <cell r="D1470" t="str">
            <v>Căn B.01.TMDV 06 và B.01.TMDV 07, Tầng 1 và tầng 2,  Block B, Cao ốc Jamila, số 60 đường s961 697,khu phố 2, phường Phú Hữu, Thành phố Thủ đức, Tp.HCM, VN.</v>
          </cell>
          <cell r="E1470">
            <v>0</v>
          </cell>
          <cell r="F1470" t="str">
            <v>Thủ Đức</v>
          </cell>
          <cell r="G1470" t="str">
            <v>HCM</v>
          </cell>
        </row>
        <row r="1471">
          <cell r="B1471" t="str">
            <v>NVL</v>
          </cell>
          <cell r="C1471" t="str">
            <v xml:space="preserve">Nova Market Lakeview </v>
          </cell>
          <cell r="D1471" t="str">
            <v>16 và 18, Mặt tiền đường T, khu phố 3,  phường An Phú thuộc Dự án Khu dân cư và Du lịch - Văn hóa - Giải trí (diện tích 30,1ha) thuộc khu dân cư Nam Rạch Chiếc (diện tích 90,31ha), Phường An Phú, Thành phố Thủ Đức, Thành phố Hồ Chí Minh, Việt Nam</v>
          </cell>
          <cell r="E1471">
            <v>0</v>
          </cell>
          <cell r="F1471" t="str">
            <v>Thủ Đức</v>
          </cell>
          <cell r="G1471" t="str">
            <v>HCM</v>
          </cell>
        </row>
        <row r="1472">
          <cell r="B1472" t="str">
            <v>NVLD</v>
          </cell>
          <cell r="C1472" t="str">
            <v>Nova Market Linh Đông</v>
          </cell>
          <cell r="D1472" t="str">
            <v>Số 112E Linh Đông, KP7, Phường Linh Đông, Thành Phố Thủ Đức, Thành phố Hồ Chí Minh</v>
          </cell>
          <cell r="E1472">
            <v>0</v>
          </cell>
          <cell r="F1472" t="str">
            <v>Thủ Đức</v>
          </cell>
          <cell r="G1472" t="str">
            <v>HCM</v>
          </cell>
        </row>
        <row r="1473">
          <cell r="B1473" t="str">
            <v>NVLTT</v>
          </cell>
          <cell r="C1473" t="str">
            <v>Nova Market Lý Thái Tổ</v>
          </cell>
          <cell r="D1473" t="str">
            <v>Căn 04, Số 120 đường Lý Thái Tổ, phường 02, Quận 3, Thành phố Hồ Chí Minh, Việt Nam</v>
          </cell>
          <cell r="E1473">
            <v>0</v>
          </cell>
          <cell r="F1473">
            <v>3</v>
          </cell>
          <cell r="G1473" t="str">
            <v>HCM</v>
          </cell>
        </row>
        <row r="1474">
          <cell r="B1474" t="str">
            <v>NVME</v>
          </cell>
          <cell r="C1474" t="str">
            <v>Nova Market Everrich</v>
          </cell>
          <cell r="D1474" t="str">
            <v xml:space="preserve">Căn hộ thương mại số 1.02 và 1.03 tại Chung cư cao tầng kết hợp thương mại dịch vụ số 290 An Dương Vương, Phường 4, Quận 5, Thành phố Hồ Chí Minh.
</v>
          </cell>
          <cell r="E1474">
            <v>0</v>
          </cell>
          <cell r="F1474">
            <v>5</v>
          </cell>
          <cell r="G1474" t="str">
            <v>HCM</v>
          </cell>
        </row>
        <row r="1475">
          <cell r="B1475" t="str">
            <v>NVN</v>
          </cell>
          <cell r="C1475" t="str">
            <v>Nova Market Newton</v>
          </cell>
          <cell r="D1475" t="str">
            <v>Lô thương mại – dịch vụ số 1.04 thuộc Dự án Cao ốc văn phòng – thương mại – dịch vụ - officetel và căn hộ, số 38 Trương Quốc Dung, Phường 8, Quận Phú Nhuận, Thành phố Hồ Chí Minh</v>
          </cell>
          <cell r="E1475">
            <v>0</v>
          </cell>
          <cell r="F1475" t="str">
            <v>Phú Nhuận</v>
          </cell>
          <cell r="G1475" t="str">
            <v>HCM</v>
          </cell>
        </row>
        <row r="1476">
          <cell r="B1476" t="str">
            <v>NVND</v>
          </cell>
          <cell r="C1476" t="str">
            <v>Nova Market Nguyễn Du</v>
          </cell>
          <cell r="D1476" t="str">
            <v>L1-02, 65 Nguyễn Du, Phường Bến Nghé, Quận 1, Thành phố Hồ Chí Minh, Việt Nam</v>
          </cell>
          <cell r="E1476">
            <v>0</v>
          </cell>
          <cell r="F1476">
            <v>1</v>
          </cell>
          <cell r="G1476" t="str">
            <v>HCM</v>
          </cell>
        </row>
        <row r="1477">
          <cell r="B1477" t="str">
            <v>NVNDT</v>
          </cell>
          <cell r="C1477" t="str">
            <v>Nova Market Nguyễn Duy Trinh</v>
          </cell>
          <cell r="D1477" t="str">
            <v xml:space="preserve">657 – 659 đường Nguyễn Duy Trinh, Khu phố 4, Phường Bình Trưng Đông, Thành phố Thủ Đức, Thành phố Hồ Chí
Minh
</v>
          </cell>
          <cell r="E1477">
            <v>0</v>
          </cell>
          <cell r="F1477" t="str">
            <v>Thủ Đức</v>
          </cell>
          <cell r="G1477" t="str">
            <v>HCM</v>
          </cell>
        </row>
        <row r="1478">
          <cell r="B1478" t="str">
            <v>NVNH</v>
          </cell>
          <cell r="C1478" t="str">
            <v>Nova Market Nova Hill</v>
          </cell>
          <cell r="D1478" t="str">
            <v>Căn NH1-3-13 thuộc Dự án Khu du lịch Vui chơi Biệt Thự Nghỉ Dưỡng Royal Ruby Villa Mũi Né, TP.Phan Thiết, tỉnh Bình Thuận,  VN.</v>
          </cell>
          <cell r="E1478">
            <v>0</v>
          </cell>
          <cell r="F1478" t="str">
            <v>Bình Thuận</v>
          </cell>
          <cell r="G1478" t="str">
            <v>Tỉnh</v>
          </cell>
        </row>
        <row r="1479">
          <cell r="B1479" t="str">
            <v>NVNS</v>
          </cell>
          <cell r="C1479" t="str">
            <v>Nova Market Nguyễn Sơn</v>
          </cell>
          <cell r="D1479" t="str">
            <v>317-317A-319 Nguyễn Sơn</v>
          </cell>
          <cell r="E1479">
            <v>0</v>
          </cell>
          <cell r="F1479" t="str">
            <v>Tân Phú</v>
          </cell>
          <cell r="G1479" t="str">
            <v>Tỉnh</v>
          </cell>
        </row>
        <row r="1480">
          <cell r="B1480" t="str">
            <v>NVNT</v>
          </cell>
          <cell r="C1480" t="str">
            <v>Nova Market Nguyễn Trãi</v>
          </cell>
          <cell r="D1480" t="str">
            <v xml:space="preserve"> Số 965-967-969 Nguyễn Trãi, Phường 14, Quận 5, Thành phố Hồ Chí Minh</v>
          </cell>
          <cell r="E1480">
            <v>0</v>
          </cell>
          <cell r="F1480">
            <v>5</v>
          </cell>
          <cell r="G1480" t="str">
            <v>HCM</v>
          </cell>
        </row>
        <row r="1481">
          <cell r="B1481" t="str">
            <v>NVNW</v>
          </cell>
          <cell r="C1481" t="str">
            <v>Nova Market Nova World</v>
          </cell>
          <cell r="D1481" t="str">
            <v>Căn NWP.1-SH12 thuộc Dự án Tổ Hợp Khu du lịch Thung lũng Đại Dương, Xã Tiến Thành, Tp. Phan Thiết, tỉnh Bình Thuận,VN</v>
          </cell>
          <cell r="E1481">
            <v>0</v>
          </cell>
          <cell r="F1481" t="str">
            <v>Bình Thuận</v>
          </cell>
          <cell r="G1481" t="str">
            <v>Tỉnh</v>
          </cell>
        </row>
        <row r="1482">
          <cell r="B1482" t="str">
            <v>NVOG</v>
          </cell>
          <cell r="C1482" t="str">
            <v>Nova Market Orchard Garden</v>
          </cell>
          <cell r="D1482" t="str">
            <v>1.01, Tầng 1, Dự án Thương mại, dịch vụ, văn phòng, officetel và căn hộ tại số 128 đường Hồng Hà, Phường 09, Quận Phú Nhuận, Thành phố Hồ Chí Minh, Việt Nam</v>
          </cell>
          <cell r="E1482">
            <v>0</v>
          </cell>
          <cell r="F1482" t="str">
            <v>Phú Nhuận</v>
          </cell>
          <cell r="G1482" t="str">
            <v>HCM</v>
          </cell>
        </row>
        <row r="1483">
          <cell r="B1483" t="str">
            <v>NVR</v>
          </cell>
          <cell r="C1483" t="str">
            <v>Nova Market Richstar</v>
          </cell>
          <cell r="D1483" t="str">
            <v>Căn RS4-SH11, RS4-SH12, Tháp RS4 – Khu 1, Khu thương mại dịch vụ và căn hộ, 278A Hòa Bình, Phường Hiệp Tân, Quận Tân Phú, Thành phố Hồ Chí Minh, Việt Nam.</v>
          </cell>
          <cell r="E1483">
            <v>0</v>
          </cell>
          <cell r="F1483" t="str">
            <v>Tân Phú</v>
          </cell>
          <cell r="G1483" t="str">
            <v>HCM</v>
          </cell>
        </row>
        <row r="1484">
          <cell r="B1484" t="str">
            <v>NVRR</v>
          </cell>
          <cell r="C1484" t="str">
            <v>Nova Market Rivergate Residence</v>
          </cell>
          <cell r="D1484" t="str">
            <v>Căn 1.07, 1.08, Tầng 1, Trung tâm thương mại, văn phòng, officetel và căn hộ (RiverGate Residence), 151-155 Bến Vân Đồn, Phường 6, Quận 4, Thành phố Hồ Chí Minh, Việt Nam.</v>
          </cell>
          <cell r="E1484">
            <v>0</v>
          </cell>
          <cell r="F1484">
            <v>4</v>
          </cell>
          <cell r="G1484" t="str">
            <v>HCM</v>
          </cell>
        </row>
        <row r="1485">
          <cell r="B1485" t="str">
            <v>NVS</v>
          </cell>
          <cell r="C1485" t="str">
            <v xml:space="preserve">Nova Market Sunrise </v>
          </cell>
          <cell r="D1485" t="str">
            <v>Căn TM 0.01, Khối Tháp V4, Khu chung cư kết hợp thương mại, văn phòng lô V (Sunrise City, Khu South Towers), 23 Nguyễn Hữu Thọ, Phường Tân Hưng, Quận 7, Thành phố Hồ Chí Minh, Việt Nam</v>
          </cell>
          <cell r="E1485">
            <v>0</v>
          </cell>
          <cell r="F1485">
            <v>7</v>
          </cell>
          <cell r="G1485" t="str">
            <v>HCM</v>
          </cell>
        </row>
        <row r="1486">
          <cell r="B1486" t="str">
            <v>NVSH</v>
          </cell>
          <cell r="C1486" t="str">
            <v>Nova Market Soho</v>
          </cell>
          <cell r="D1486" t="str">
            <v>Căn C.0.01, C.0.03, Tầng trệt (tầng 1), Chung cư khối C (Khu tái định cư) - Dự án Chung cư Cô Giang, số 100 đường Cô Giang, Phường Cô Giang, Quận 1, Thành phố Hồ Chí Minh, Việt Nam</v>
          </cell>
          <cell r="E1486">
            <v>0</v>
          </cell>
          <cell r="F1486">
            <v>1</v>
          </cell>
          <cell r="G1486" t="str">
            <v>HCM</v>
          </cell>
        </row>
        <row r="1487">
          <cell r="B1487" t="str">
            <v>O32</v>
          </cell>
          <cell r="C1487" t="str">
            <v>OsiFood 3 Tháng 2</v>
          </cell>
          <cell r="D1487" t="str">
            <v>1380/1382/1384 Đường 3/2 Phường 2,Quận 11.TP.HCM</v>
          </cell>
          <cell r="E1487">
            <v>0</v>
          </cell>
          <cell r="F1487">
            <v>11</v>
          </cell>
          <cell r="G1487" t="str">
            <v>HCM</v>
          </cell>
        </row>
        <row r="1488">
          <cell r="B1488" t="str">
            <v>O828BXVNT</v>
          </cell>
          <cell r="C1488" t="str">
            <v>OsiFood 828B Xô Viết Nghệ Tĩnh</v>
          </cell>
          <cell r="D1488" t="str">
            <v>828B Xô Viết Nghệ Tĩnh, Phường 25, Quận Bình Thạnh, Tp.HCM</v>
          </cell>
          <cell r="E1488">
            <v>0</v>
          </cell>
          <cell r="F1488" t="str">
            <v>Thủ Đức</v>
          </cell>
          <cell r="G1488" t="str">
            <v>HCM</v>
          </cell>
        </row>
        <row r="1489">
          <cell r="B1489" t="str">
            <v>OBH</v>
          </cell>
          <cell r="C1489" t="str">
            <v>OsiFood Bình Hòa</v>
          </cell>
          <cell r="D1489" t="str">
            <v>288 Phan Văn Trị, Phường 11, Quận Bình Thạnh</v>
          </cell>
          <cell r="E1489">
            <v>0</v>
          </cell>
          <cell r="F1489" t="str">
            <v>Bình Thạnh</v>
          </cell>
          <cell r="G1489" t="str">
            <v>HCM</v>
          </cell>
        </row>
        <row r="1490">
          <cell r="B1490" t="str">
            <v>OCGT</v>
          </cell>
          <cell r="C1490" t="str">
            <v>OsiFood City Gate Tower</v>
          </cell>
          <cell r="D1490" t="str">
            <v>Chung cư City Gate Tower 15 Đại Lộ Võ Văn Kiệt, Phường 16, Quận 8</v>
          </cell>
          <cell r="E1490">
            <v>0</v>
          </cell>
          <cell r="F1490">
            <v>8</v>
          </cell>
          <cell r="G1490" t="str">
            <v>HCM</v>
          </cell>
        </row>
        <row r="1491">
          <cell r="B1491" t="str">
            <v>ODD</v>
          </cell>
          <cell r="C1491" t="str">
            <v>OsiFood Đo Đạc</v>
          </cell>
          <cell r="D1491" t="str">
            <v>54 Đường số 3, Phường An Khánh, Tp.Thủ Đức</v>
          </cell>
          <cell r="E1491">
            <v>0</v>
          </cell>
          <cell r="F1491" t="str">
            <v>Thủ Đức</v>
          </cell>
          <cell r="G1491" t="str">
            <v>HCM</v>
          </cell>
        </row>
        <row r="1492">
          <cell r="B1492" t="str">
            <v>ODTT</v>
          </cell>
          <cell r="C1492" t="str">
            <v>OsiFood Đặng Thùy Trâm</v>
          </cell>
          <cell r="D1492" t="str">
            <v>111/2-4-6-8 Đặng Thùy Trâm, P.13, Q.Bình Thạnh, TP.HCM</v>
          </cell>
          <cell r="E1492">
            <v>0</v>
          </cell>
          <cell r="F1492" t="str">
            <v>Bình Thạnh</v>
          </cell>
          <cell r="G1492" t="str">
            <v>HCM</v>
          </cell>
        </row>
        <row r="1493">
          <cell r="B1493" t="str">
            <v>OGB</v>
          </cell>
          <cell r="C1493" t="str">
            <v>OsiFood Gia Bình</v>
          </cell>
          <cell r="D1493" t="str">
            <v>146 Đường D1, Phường Phước Long B, Tp.Thủ Đức</v>
          </cell>
          <cell r="E1493">
            <v>0</v>
          </cell>
          <cell r="F1493" t="str">
            <v>Thủ Đức</v>
          </cell>
          <cell r="G1493" t="str">
            <v>HCM</v>
          </cell>
        </row>
        <row r="1494">
          <cell r="B1494" t="str">
            <v>OGH</v>
          </cell>
          <cell r="C1494" t="str">
            <v>OsiFood Gia Hòa</v>
          </cell>
          <cell r="D1494" t="str">
            <v>110 Huy Cân, Phường Phước Long B, Tp.Thủ Đức</v>
          </cell>
          <cell r="F1494" t="str">
            <v>Thủ Đức</v>
          </cell>
          <cell r="G1494" t="str">
            <v>HCM</v>
          </cell>
        </row>
        <row r="1495">
          <cell r="B1495" t="str">
            <v>OLX</v>
          </cell>
          <cell r="C1495" t="str">
            <v>OsiFood Linh Xuân</v>
          </cell>
          <cell r="D1495" t="str">
            <v>156 Đường số 11, Khu phố 5, Phường Linh Xuân, Tp.Thủ Đức</v>
          </cell>
          <cell r="E1495">
            <v>0</v>
          </cell>
          <cell r="F1495" t="str">
            <v>Thủ Đức</v>
          </cell>
          <cell r="G1495" t="str">
            <v>HCM</v>
          </cell>
        </row>
        <row r="1496">
          <cell r="B1496" t="str">
            <v>OBHU</v>
          </cell>
          <cell r="C1496" t="str">
            <v>OsiFood Bình Hưng</v>
          </cell>
          <cell r="D1496" t="str">
            <v>26-28 Đường số 10, KDC Bình Hưng, Xã Bình Hưng, Huyện Bình Chánh</v>
          </cell>
          <cell r="E1496">
            <v>0</v>
          </cell>
          <cell r="F1496" t="str">
            <v>Thủ Đức</v>
          </cell>
          <cell r="G1496" t="str">
            <v>HCM</v>
          </cell>
        </row>
        <row r="1497">
          <cell r="B1497" t="str">
            <v>ONK</v>
          </cell>
          <cell r="C1497" t="str">
            <v>OsiFood Nguyễn Khoái</v>
          </cell>
          <cell r="D1497" t="str">
            <v>84-86 Nguyễn Khoái, Phường 2, Quận 4</v>
          </cell>
          <cell r="E1497">
            <v>0</v>
          </cell>
          <cell r="F1497">
            <v>4</v>
          </cell>
          <cell r="G1497" t="str">
            <v>HCM</v>
          </cell>
        </row>
        <row r="1498">
          <cell r="B1498" t="str">
            <v>OOR</v>
          </cell>
          <cell r="C1498" t="str">
            <v>OsiFood Opal Riverside</v>
          </cell>
          <cell r="D1498" t="str">
            <v>SH10 chung cư Opal Riverside, đường số 10, P. Hiệp Bình Chánh, TP. Thủ Đức, TP. HCM</v>
          </cell>
          <cell r="E1498">
            <v>0</v>
          </cell>
          <cell r="F1498" t="str">
            <v>Thủ Đức</v>
          </cell>
          <cell r="G1498" t="str">
            <v>HCM</v>
          </cell>
        </row>
        <row r="1499">
          <cell r="B1499" t="str">
            <v>OPL</v>
          </cell>
          <cell r="C1499" t="str">
            <v>OsiFood Phước Long</v>
          </cell>
          <cell r="D1499" t="str">
            <v>114 Tây Hòa, Phường Phước Long A, Tp. Thủ Đức</v>
          </cell>
          <cell r="E1499">
            <v>0</v>
          </cell>
          <cell r="F1499" t="str">
            <v>Thủ Đức</v>
          </cell>
          <cell r="G1499" t="str">
            <v>HCM</v>
          </cell>
        </row>
        <row r="1500">
          <cell r="B1500" t="str">
            <v>OPV</v>
          </cell>
          <cell r="C1500" t="str">
            <v>OsiFood Phương Việt</v>
          </cell>
          <cell r="D1500" t="str">
            <v>PS 11 Chung Cư Pegasuite 1002 Tạ Quang Bửu, Phường 6, Quận 8</v>
          </cell>
          <cell r="E1500">
            <v>0</v>
          </cell>
          <cell r="F1500">
            <v>8</v>
          </cell>
          <cell r="G1500" t="str">
            <v>HCM</v>
          </cell>
        </row>
        <row r="1501">
          <cell r="B1501" t="str">
            <v>OS9</v>
          </cell>
          <cell r="C1501" t="str">
            <v>OsiFood Sky 9</v>
          </cell>
          <cell r="D1501" t="str">
            <v>S010-011 Block CT1, CC Sky 09, Đường số 1, Khu phố 2, Phường Phú Hữu, Tp.Thủ Đức</v>
          </cell>
          <cell r="E1501">
            <v>0</v>
          </cell>
          <cell r="F1501" t="str">
            <v>Thủ Đức</v>
          </cell>
          <cell r="G1501" t="str">
            <v>HCM</v>
          </cell>
        </row>
        <row r="1502">
          <cell r="B1502" t="str">
            <v>OTT</v>
          </cell>
          <cell r="C1502" t="str">
            <v>OsiFood Thủ Thiêm</v>
          </cell>
          <cell r="D1502" t="str">
            <v>155 Lương Định Của, Phường An Khánh, Tp.Thủ Đức</v>
          </cell>
          <cell r="E1502">
            <v>0</v>
          </cell>
          <cell r="F1502" t="str">
            <v>Thủ Đức</v>
          </cell>
          <cell r="G1502" t="str">
            <v>HCM</v>
          </cell>
        </row>
        <row r="1503">
          <cell r="B1503" t="str">
            <v>OTTC</v>
          </cell>
          <cell r="C1503" t="str">
            <v>OsiFood Trung Tuyến City</v>
          </cell>
          <cell r="D1503" t="str">
            <v>1192-1194 Nguyễn Văn Qúa, Phường Tân Thới Hiệp, Quận 12</v>
          </cell>
          <cell r="E1503">
            <v>0</v>
          </cell>
          <cell r="F1503">
            <v>12</v>
          </cell>
          <cell r="G1503" t="str">
            <v>HCM</v>
          </cell>
        </row>
        <row r="1504">
          <cell r="B1504" t="str">
            <v>RDTH</v>
          </cell>
          <cell r="C1504" t="str">
            <v>RETAIL ĐINH TIÊN HOÀNG</v>
          </cell>
          <cell r="D1504" t="str">
            <v>45 Đinh Tiên Hoàng, Quận 1, P Bến Nghé, Thành phố Hồ Chí Minh</v>
          </cell>
          <cell r="E1504">
            <v>0</v>
          </cell>
          <cell r="F1504">
            <v>1</v>
          </cell>
          <cell r="G1504" t="str">
            <v>HCM</v>
          </cell>
        </row>
        <row r="1505">
          <cell r="B1505" t="str">
            <v>RMCT</v>
          </cell>
          <cell r="C1505" t="str">
            <v>RETAIL MAI CHÍ THỌ</v>
          </cell>
          <cell r="D1505" t="str">
            <v>Tháp S04, Chung Cư The Sun Avenue, 28 Mai Chí Thọ,TP Thủ Đức, Thành phố Hồ Chí Minh</v>
          </cell>
          <cell r="E1505">
            <v>0</v>
          </cell>
          <cell r="F1505" t="str">
            <v>Thủ Đức</v>
          </cell>
          <cell r="G1505" t="str">
            <v>HCM</v>
          </cell>
        </row>
        <row r="1506">
          <cell r="B1506" t="str">
            <v>RNTMK</v>
          </cell>
          <cell r="C1506" t="str">
            <v>RETAIL NGUYỄN THỊ MINH KHAI</v>
          </cell>
          <cell r="D1506" t="str">
            <v>197, Nguyễn Thị Minh Khai, Phường Nguyễn Cư Trinh, Quận 1, Thành phố Hồ Chí Minh</v>
          </cell>
          <cell r="E1506">
            <v>0</v>
          </cell>
          <cell r="F1506">
            <v>1</v>
          </cell>
          <cell r="G1506" t="str">
            <v>HCM</v>
          </cell>
        </row>
        <row r="1507">
          <cell r="B1507" t="str">
            <v>RPVT</v>
          </cell>
          <cell r="C1507" t="str">
            <v>RETAIL PHAN VĂN TRỊ</v>
          </cell>
          <cell r="D1507" t="str">
            <v>00.04 Lô P2, 18 Phan Văn Trị, Phường 10, Quận Gò Vấp, Thành phố Hồ Chí Minh</v>
          </cell>
          <cell r="E1507">
            <v>0</v>
          </cell>
          <cell r="F1507" t="str">
            <v>Gò Vấp</v>
          </cell>
          <cell r="G1507" t="str">
            <v>HCM</v>
          </cell>
        </row>
        <row r="1508">
          <cell r="B1508" t="str">
            <v>SD</v>
          </cell>
          <cell r="C1508" t="str">
            <v>CÔNG TY TNHH PHÂN PHỐI SÀNH ĐIỆU</v>
          </cell>
          <cell r="D1508" t="str">
            <v>Shouphouse Số SH06-SH07, tòa nhà Opal Tower, 92 nguyễn hữu cảnh, P22, Quận Bình Thạnh</v>
          </cell>
          <cell r="E1508" t="str">
            <v>Shouphouse Số SH06-SH07, tòa nhà Opal Tower, 92 nguyễn hữu cảnh, P22, Quận Bình Thạnh</v>
          </cell>
          <cell r="F1508" t="str">
            <v>Bình Thạnh</v>
          </cell>
          <cell r="G1508" t="str">
            <v>HCM</v>
          </cell>
        </row>
        <row r="1509">
          <cell r="B1509" t="str">
            <v>SGHDHHV</v>
          </cell>
          <cell r="C1509" t="str">
            <v>CÔNG TY CỔ PHẦN SÀI GÒN HD</v>
          </cell>
          <cell r="D1509" t="str">
            <v>182 Hồ Văn Huê, Phường 09, Quận Phú Nhuận, Thành phố Hồ Chí Minh, Việt Nam</v>
          </cell>
          <cell r="E1509">
            <v>0</v>
          </cell>
          <cell r="F1509" t="str">
            <v>Phú Nhuận</v>
          </cell>
          <cell r="G1509" t="str">
            <v>HCM</v>
          </cell>
        </row>
        <row r="1510">
          <cell r="B1510" t="str">
            <v>SGM</v>
          </cell>
          <cell r="C1510" t="str">
            <v>CÔNG TY TNHH SAIGON MART</v>
          </cell>
          <cell r="D1510" t="str">
            <v>Số 0.03 Chung cư Flora Mizuki -CC1-A; ấp 3A, Xã Bình Hưng, Huyện Bình Chánh, Thành phố Hồ Chí Minh, Việt Nam</v>
          </cell>
          <cell r="E1510">
            <v>0</v>
          </cell>
          <cell r="F1510" t="str">
            <v>H. Bình Chánh</v>
          </cell>
          <cell r="G1510" t="str">
            <v>HCM</v>
          </cell>
        </row>
        <row r="1511">
          <cell r="B1511" t="str">
            <v>SSNVC</v>
          </cell>
          <cell r="C1511" t="str">
            <v>Shinsen Cửa Hàng Nguyễn Văn Công</v>
          </cell>
          <cell r="D1511" t="str">
            <v>Gò Vấp, HCM</v>
          </cell>
          <cell r="E1511">
            <v>0</v>
          </cell>
          <cell r="F1511" t="str">
            <v>Gò Vấp</v>
          </cell>
          <cell r="G1511" t="str">
            <v>HCM</v>
          </cell>
        </row>
        <row r="1512">
          <cell r="B1512" t="str">
            <v>SSNVD</v>
          </cell>
          <cell r="C1512" t="str">
            <v>Shinsen Cửa Hàng Nguyễn Văn Đậu</v>
          </cell>
          <cell r="D1512" t="str">
            <v>Phú Nhuận, HCM</v>
          </cell>
          <cell r="E1512">
            <v>0</v>
          </cell>
          <cell r="F1512" t="str">
            <v>Phú Nhuận</v>
          </cell>
          <cell r="G1512" t="str">
            <v>HCM</v>
          </cell>
        </row>
        <row r="1513">
          <cell r="B1513" t="str">
            <v>SSPVC</v>
          </cell>
          <cell r="C1513" t="str">
            <v>CÔNG TY CỔ PHẦN SHINSEN GROUP</v>
          </cell>
          <cell r="D1513" t="str">
            <v>76D Phạm Viết Chánh, Phường 19, Quận Bình Thạnh, Thành phố Hồ Chí Minh, Việt Nam</v>
          </cell>
          <cell r="E1513">
            <v>0</v>
          </cell>
          <cell r="F1513" t="str">
            <v>Bình Thạnh</v>
          </cell>
          <cell r="G1513" t="str">
            <v>HCM</v>
          </cell>
        </row>
        <row r="1514">
          <cell r="B1514" t="str">
            <v>ST1333PVT</v>
          </cell>
          <cell r="C1514" t="str">
            <v>Satrafoods 1333 PHAN VĂN TRỊ</v>
          </cell>
          <cell r="D1514" t="str">
            <v>1333 Phan Văn Trị, P.10, Q.Gò Vấp</v>
          </cell>
          <cell r="E1514">
            <v>0</v>
          </cell>
          <cell r="F1514" t="str">
            <v>Gò Vấp</v>
          </cell>
          <cell r="G1514" t="str">
            <v>HCM</v>
          </cell>
        </row>
        <row r="1515">
          <cell r="B1515" t="str">
            <v>ST210BHN</v>
          </cell>
          <cell r="C1515" t="str">
            <v>SATRA 210 BÙI HỮU NGHĨA</v>
          </cell>
          <cell r="D1515">
            <v>0</v>
          </cell>
          <cell r="E1515">
            <v>0</v>
          </cell>
          <cell r="F1515" t="str">
            <v>Bình Thạnh</v>
          </cell>
          <cell r="G1515" t="str">
            <v>HCM</v>
          </cell>
        </row>
        <row r="1516">
          <cell r="B1516" t="str">
            <v>ST244AC</v>
          </cell>
          <cell r="C1516" t="str">
            <v>Satrafoods 244 ÂU CƠ</v>
          </cell>
          <cell r="D1516" t="str">
            <v>244 Âu Cơ, Phường 9, Quận Tân Bình</v>
          </cell>
          <cell r="E1516">
            <v>0</v>
          </cell>
          <cell r="F1516" t="str">
            <v xml:space="preserve">Tân Bình </v>
          </cell>
          <cell r="G1516" t="str">
            <v>HCM</v>
          </cell>
        </row>
        <row r="1517">
          <cell r="B1517" t="str">
            <v>ST281NTB</v>
          </cell>
          <cell r="C1517" t="str">
            <v>Satrafoods 281 NGUYỄN THỊ BÚP</v>
          </cell>
          <cell r="D1517" t="str">
            <v>281 Nguyễn Thị Búp, KP11, P.Tân Chánh Hiệp, Q.12</v>
          </cell>
          <cell r="E1517">
            <v>0</v>
          </cell>
          <cell r="F1517">
            <v>12</v>
          </cell>
          <cell r="G1517" t="str">
            <v>HCM</v>
          </cell>
        </row>
        <row r="1518">
          <cell r="B1518" t="str">
            <v>ST32</v>
          </cell>
          <cell r="C1518" t="str">
            <v>Satra 3/2</v>
          </cell>
          <cell r="D1518" t="str">
            <v>460 Đường 3 tháng 2, P.12, Q.10, TP.HCM</v>
          </cell>
          <cell r="E1518">
            <v>0</v>
          </cell>
          <cell r="F1518">
            <v>10</v>
          </cell>
          <cell r="G1518" t="str">
            <v>HCM</v>
          </cell>
        </row>
        <row r="1519">
          <cell r="B1519" t="str">
            <v>ST32NTK</v>
          </cell>
          <cell r="C1519" t="str">
            <v>Satrafoods 32 Nguyễn Thị Kiểu</v>
          </cell>
          <cell r="D1519" t="str">
            <v>32 Nguyễn Thị Kiểu, P.Hiệp Thành, Q.12</v>
          </cell>
          <cell r="E1519">
            <v>0</v>
          </cell>
          <cell r="F1519">
            <v>12</v>
          </cell>
          <cell r="G1519" t="str">
            <v>HCM</v>
          </cell>
        </row>
        <row r="1520">
          <cell r="B1520" t="str">
            <v>ST367APVT</v>
          </cell>
          <cell r="C1520" t="str">
            <v>SATRA 367A PHAN VĂN TRỊ</v>
          </cell>
          <cell r="D1520">
            <v>0</v>
          </cell>
          <cell r="E1520">
            <v>0</v>
          </cell>
          <cell r="F1520" t="str">
            <v>Bình Thạnh</v>
          </cell>
          <cell r="G1520" t="str">
            <v>HCM</v>
          </cell>
        </row>
        <row r="1521">
          <cell r="B1521" t="str">
            <v>ST455VVT</v>
          </cell>
          <cell r="C1521" t="str">
            <v>Satrafoods 455 VÕ VĂN TẦN</v>
          </cell>
          <cell r="D1521" t="str">
            <v>455 Võ Văn Tần, Phường 5, Quận 3</v>
          </cell>
          <cell r="E1521">
            <v>0</v>
          </cell>
          <cell r="F1521">
            <v>3</v>
          </cell>
          <cell r="G1521" t="str">
            <v>HCM</v>
          </cell>
        </row>
        <row r="1522">
          <cell r="B1522" t="str">
            <v>ST551TN</v>
          </cell>
          <cell r="C1522" t="str">
            <v>Satrafoods 551 THỐNG NHẤT</v>
          </cell>
          <cell r="D1522" t="str">
            <v>551 Thống Nhất, Phường 16, Quận Gò Vấp</v>
          </cell>
          <cell r="E1522">
            <v>0</v>
          </cell>
          <cell r="F1522" t="str">
            <v>Gò Vấp</v>
          </cell>
          <cell r="G1522" t="str">
            <v>HCM</v>
          </cell>
        </row>
        <row r="1523">
          <cell r="B1523" t="str">
            <v>STACL</v>
          </cell>
          <cell r="C1523" t="str">
            <v>Satrafoods ẤP CHIẾN LƯỢC</v>
          </cell>
          <cell r="D1523" t="str">
            <v>249 Ấp Chiến Lược, P.Bình Hưng Hòa A, Q.Bình Tân</v>
          </cell>
          <cell r="E1523">
            <v>0</v>
          </cell>
          <cell r="F1523" t="str">
            <v>Bình Tân</v>
          </cell>
          <cell r="G1523" t="str">
            <v>HCM</v>
          </cell>
        </row>
        <row r="1524">
          <cell r="B1524" t="str">
            <v>STADV</v>
          </cell>
          <cell r="C1524" t="str">
            <v>Satrafoods AN DƯƠNG VƯƠNG</v>
          </cell>
          <cell r="D1524" t="str">
            <v>404 An Dương Vương, Phường 10, Quận 6</v>
          </cell>
          <cell r="E1524">
            <v>0</v>
          </cell>
          <cell r="F1524">
            <v>6</v>
          </cell>
          <cell r="G1524" t="str">
            <v>HCM</v>
          </cell>
        </row>
        <row r="1525">
          <cell r="B1525" t="str">
            <v>STADV2</v>
          </cell>
          <cell r="C1525" t="str">
            <v>Satrafoods AN DƯƠNG VƯƠNG 2</v>
          </cell>
          <cell r="D1525" t="str">
            <v>114 An Dương Vương, P.16, Q.8</v>
          </cell>
          <cell r="E1525">
            <v>0</v>
          </cell>
          <cell r="F1525">
            <v>8</v>
          </cell>
          <cell r="G1525" t="str">
            <v>HCM</v>
          </cell>
        </row>
        <row r="1526">
          <cell r="B1526" t="str">
            <v>STADV3</v>
          </cell>
          <cell r="C1526" t="str">
            <v>Satrafoods AN DƯƠNG VƯƠNG 3</v>
          </cell>
          <cell r="D1526" t="str">
            <v>62 An Dương Vương, P.16, Q.8</v>
          </cell>
          <cell r="E1526">
            <v>0</v>
          </cell>
          <cell r="F1526">
            <v>8</v>
          </cell>
          <cell r="G1526" t="str">
            <v>HCM</v>
          </cell>
        </row>
        <row r="1527">
          <cell r="B1527" t="str">
            <v>STAPTHL</v>
          </cell>
          <cell r="C1527" t="str">
            <v>Satrafoods AN PHÚ TÂY - HƯNG LONG</v>
          </cell>
          <cell r="D1527" t="str">
            <v>D7/39 An Phú Tây - Hưng Long, Ấp 4, Xã Hưng Long, Huyện Bình Chánh</v>
          </cell>
          <cell r="E1527">
            <v>0</v>
          </cell>
          <cell r="F1527" t="str">
            <v>H. Bình Chánh</v>
          </cell>
          <cell r="G1527" t="str">
            <v>HCM</v>
          </cell>
        </row>
        <row r="1528">
          <cell r="B1528" t="str">
            <v>STBC8</v>
          </cell>
          <cell r="C1528" t="str">
            <v>Satrafoods BÀU CÁT 8</v>
          </cell>
          <cell r="D1528" t="str">
            <v>44 - 46 Bàu Cát 8, P.11, Q.Tân Bình</v>
          </cell>
          <cell r="E1528">
            <v>0</v>
          </cell>
          <cell r="F1528" t="str">
            <v>Tân Bình</v>
          </cell>
          <cell r="G1528" t="str">
            <v>HCM</v>
          </cell>
        </row>
        <row r="1529">
          <cell r="B1529" t="str">
            <v>STBCT</v>
          </cell>
          <cell r="C1529" t="str">
            <v>Satrafoods BÙI CÔNG TRỪNG</v>
          </cell>
          <cell r="D1529" t="str">
            <v>25 Bùi Công Trừng, P.Thạnh Xuân, Q.12</v>
          </cell>
          <cell r="E1529">
            <v>0</v>
          </cell>
          <cell r="F1529">
            <v>12</v>
          </cell>
          <cell r="G1529" t="str">
            <v>HCM</v>
          </cell>
        </row>
        <row r="1530">
          <cell r="B1530" t="str">
            <v>STBD</v>
          </cell>
          <cell r="C1530" t="str">
            <v>Satrafoods BÌNH ĐIỀN</v>
          </cell>
          <cell r="D1530" t="str">
            <v>Kiot số 2, Trung tâm thương mại Bình Điền, Đại lộ N V Linh , KP6, Phường 7, Quận 8</v>
          </cell>
          <cell r="E1530">
            <v>0</v>
          </cell>
          <cell r="F1530">
            <v>8</v>
          </cell>
          <cell r="G1530" t="str">
            <v>HCM</v>
          </cell>
        </row>
        <row r="1531">
          <cell r="B1531" t="str">
            <v>STBH</v>
          </cell>
          <cell r="C1531" t="str">
            <v>Satrafoods BÀ HOM</v>
          </cell>
          <cell r="D1531" t="str">
            <v>195-197 Bà Hom, Phường 13, Quận 6</v>
          </cell>
          <cell r="E1531">
            <v>0</v>
          </cell>
          <cell r="F1531">
            <v>6</v>
          </cell>
          <cell r="G1531" t="str">
            <v>HCM</v>
          </cell>
        </row>
        <row r="1532">
          <cell r="B1532" t="str">
            <v>STBLO</v>
          </cell>
          <cell r="C1532" t="str">
            <v>Satrafoods BÌNH LỢI</v>
          </cell>
          <cell r="D1532" t="str">
            <v>2B Bình Lợi, P.13, Q.Bình Thạnh</v>
          </cell>
          <cell r="E1532">
            <v>0</v>
          </cell>
          <cell r="F1532" t="str">
            <v>Bình Thạnh</v>
          </cell>
          <cell r="G1532" t="str">
            <v>HCM</v>
          </cell>
        </row>
        <row r="1533">
          <cell r="B1533" t="str">
            <v>STBT</v>
          </cell>
          <cell r="C1533" t="str">
            <v>Satrafoods BÀ TRIỆU</v>
          </cell>
          <cell r="D1533" t="str">
            <v>97/7D Bà Triệu, Thị trấn Hóc Môn, Huyện Hóc Môn</v>
          </cell>
          <cell r="E1533">
            <v>0</v>
          </cell>
          <cell r="F1533" t="str">
            <v>H. Hóc Môn</v>
          </cell>
          <cell r="G1533" t="str">
            <v>HCM</v>
          </cell>
        </row>
        <row r="1534">
          <cell r="B1534" t="str">
            <v>STBTH</v>
          </cell>
          <cell r="C1534" t="str">
            <v>Satrafoods BÌNH THỚI</v>
          </cell>
          <cell r="D1534" t="str">
            <v>166 Bình Thới, Phường 14, Quận 11</v>
          </cell>
          <cell r="E1534">
            <v>0</v>
          </cell>
          <cell r="F1534">
            <v>11</v>
          </cell>
          <cell r="G1534" t="str">
            <v>HCM</v>
          </cell>
        </row>
        <row r="1535">
          <cell r="B1535" t="str">
            <v>STBVB</v>
          </cell>
          <cell r="C1535" t="str">
            <v>Satrafoods BÙI VĂN BA</v>
          </cell>
          <cell r="D1535" t="str">
            <v>157-157A Bùi Văn Ba, KP2, P.Tân Thuận Đông, Q.7</v>
          </cell>
          <cell r="E1535">
            <v>0</v>
          </cell>
          <cell r="F1535">
            <v>7</v>
          </cell>
          <cell r="G1535" t="str">
            <v>HCM</v>
          </cell>
        </row>
        <row r="1536">
          <cell r="B1536" t="str">
            <v>STCC</v>
          </cell>
          <cell r="C1536" t="str">
            <v>Satrafoods CỦ CHI</v>
          </cell>
          <cell r="D1536" t="str">
            <v xml:space="preserve">328 Hương Lộ 2, Xã Phước Vĩnh An, Huyện Củ Chi </v>
          </cell>
          <cell r="E1536">
            <v>0</v>
          </cell>
          <cell r="F1536" t="str">
            <v>H. Củ Chi</v>
          </cell>
          <cell r="G1536" t="str">
            <v>HCM</v>
          </cell>
        </row>
        <row r="1537">
          <cell r="B1537" t="str">
            <v>STCC10</v>
          </cell>
          <cell r="C1537" t="str">
            <v>Satrafoods CỦ CHI 10</v>
          </cell>
          <cell r="D1537" t="str">
            <v>68 Liêu Bình Hương, Xã Tân Thông Hội, Huyện Củ Chi</v>
          </cell>
          <cell r="E1537">
            <v>0</v>
          </cell>
          <cell r="F1537" t="str">
            <v>H. Củ Chi</v>
          </cell>
          <cell r="G1537" t="str">
            <v>HCM</v>
          </cell>
        </row>
        <row r="1538">
          <cell r="B1538" t="str">
            <v>STCC11</v>
          </cell>
          <cell r="C1538" t="str">
            <v>Satrafoods CỦ CHI 11</v>
          </cell>
          <cell r="D1538" t="str">
            <v>1614A, Tỉnh lộ 8, Ấp 4, Xã Hòa Phú, H.Củ Chi</v>
          </cell>
          <cell r="E1538">
            <v>0</v>
          </cell>
          <cell r="F1538" t="str">
            <v>H. Củ Chi</v>
          </cell>
          <cell r="G1538" t="str">
            <v>HCM</v>
          </cell>
        </row>
        <row r="1539">
          <cell r="B1539" t="str">
            <v>STCC12</v>
          </cell>
          <cell r="C1539" t="str">
            <v>Satrafoods CỦ CHI 12</v>
          </cell>
          <cell r="D1539" t="str">
            <v>423B, Quốc lộ 22, Ấp Phước Hòa, Xã Phước Hiệp, H.Củ Chi</v>
          </cell>
          <cell r="E1539">
            <v>0</v>
          </cell>
          <cell r="F1539" t="str">
            <v>H. Củ Chi</v>
          </cell>
          <cell r="G1539" t="str">
            <v>HCM</v>
          </cell>
        </row>
        <row r="1540">
          <cell r="B1540" t="str">
            <v>STCC13</v>
          </cell>
          <cell r="C1540" t="str">
            <v>Satrafoods CỦ CHI 13</v>
          </cell>
          <cell r="D1540" t="str">
            <v>01 Lê Minh Nhựt , Ấp Tiền, Xã Tân Thông Hội, Huyện Củ Chi</v>
          </cell>
          <cell r="E1540">
            <v>0</v>
          </cell>
          <cell r="F1540" t="str">
            <v>H. Củ Chi</v>
          </cell>
          <cell r="G1540" t="str">
            <v>HCM</v>
          </cell>
        </row>
        <row r="1541">
          <cell r="B1541" t="str">
            <v>STCC2</v>
          </cell>
          <cell r="C1541" t="str">
            <v>Satrafoods CỦ CHI 2</v>
          </cell>
          <cell r="D1541" t="str">
            <v>199A Tỉnh lộ 8, Thị trấn Củ Chi, Huyện Củ Chi</v>
          </cell>
          <cell r="E1541">
            <v>0</v>
          </cell>
          <cell r="F1541" t="str">
            <v>H. Củ Chi</v>
          </cell>
          <cell r="G1541" t="str">
            <v>HCM</v>
          </cell>
        </row>
        <row r="1542">
          <cell r="B1542" t="str">
            <v>STCC3</v>
          </cell>
          <cell r="C1542" t="str">
            <v>Satrafoods CỦ CHI 3</v>
          </cell>
          <cell r="D1542" t="str">
            <v>67 Tỉnh lộ 8, P.Tân Thạnh Tây, Huyện Củ Chi</v>
          </cell>
          <cell r="E1542">
            <v>0</v>
          </cell>
          <cell r="F1542" t="str">
            <v>H. Củ Chi</v>
          </cell>
          <cell r="G1542" t="str">
            <v>HCM</v>
          </cell>
        </row>
        <row r="1543">
          <cell r="B1543" t="str">
            <v>STCC4</v>
          </cell>
          <cell r="C1543" t="str">
            <v>Satrafoods CỦ CHI 4</v>
          </cell>
          <cell r="D1543" t="str">
            <v>Lô TT1 - 1, Đường D4, KCN Đông Nam, Củ Chi</v>
          </cell>
          <cell r="E1543">
            <v>0</v>
          </cell>
          <cell r="F1543" t="str">
            <v>H. Củ Chi</v>
          </cell>
          <cell r="G1543" t="str">
            <v>HCM</v>
          </cell>
        </row>
        <row r="1544">
          <cell r="B1544" t="str">
            <v>STCC5</v>
          </cell>
          <cell r="C1544" t="str">
            <v>Satrafoods CỦ CHI 5</v>
          </cell>
          <cell r="D1544" t="str">
            <v>75A Nguyễn Văn Khạ, Thị trấn Củ Chi, Huyện Củ Chi</v>
          </cell>
          <cell r="E1544">
            <v>0</v>
          </cell>
          <cell r="F1544" t="str">
            <v>H. Củ Chi</v>
          </cell>
          <cell r="G1544" t="str">
            <v>HCM</v>
          </cell>
        </row>
        <row r="1545">
          <cell r="B1545" t="str">
            <v>STCC6</v>
          </cell>
          <cell r="C1545" t="str">
            <v>Satrafoods CỦ CHI 6</v>
          </cell>
          <cell r="D1545" t="str">
            <v>863 Quốc Lộ 22, Ấp Chợ, Xã Phước Thạnh, Huyện Củ Chi</v>
          </cell>
          <cell r="E1545" t="str">
            <v>863 Quốc Lộ 22, Ấp Chợ, Xã Phước Thạnh, Huyện Củ Chi</v>
          </cell>
          <cell r="F1545" t="str">
            <v>H. Củ Chi</v>
          </cell>
          <cell r="G1545" t="str">
            <v>HCM</v>
          </cell>
        </row>
        <row r="1546">
          <cell r="B1546" t="str">
            <v>STCC7</v>
          </cell>
          <cell r="C1546" t="str">
            <v>Satrafoods CỦ CHI 7</v>
          </cell>
          <cell r="D1546" t="str">
            <v>142 Nguyễn Văn Khạ, KP7, Thị trấn Củ Chi, Huyện Củ Chi</v>
          </cell>
          <cell r="E1546">
            <v>0</v>
          </cell>
          <cell r="F1546" t="str">
            <v>H. Củ Chi</v>
          </cell>
          <cell r="G1546" t="str">
            <v>HCM</v>
          </cell>
        </row>
        <row r="1547">
          <cell r="B1547" t="str">
            <v>STCC8</v>
          </cell>
          <cell r="C1547" t="str">
            <v xml:space="preserve">Satrafoods CỦ CHI 8 </v>
          </cell>
          <cell r="D1547" t="str">
            <v>37 Nguyễn Văn Ni, KP2, Thị trấn Củ Chi, Huyện Củ Chi</v>
          </cell>
          <cell r="E1547">
            <v>0</v>
          </cell>
          <cell r="F1547" t="str">
            <v>H. Củ Chi</v>
          </cell>
          <cell r="G1547" t="str">
            <v>HCM</v>
          </cell>
        </row>
        <row r="1548">
          <cell r="B1548" t="str">
            <v>STCC9</v>
          </cell>
          <cell r="C1548" t="str">
            <v>Satrafoods CỦ CHI 9</v>
          </cell>
          <cell r="D1548" t="str">
            <v>728 Tỉnh Lộ 8, Xã Phước Vĩnh An, H.Củ Chi</v>
          </cell>
          <cell r="E1548">
            <v>0</v>
          </cell>
          <cell r="F1548" t="str">
            <v>H. Củ Chi</v>
          </cell>
          <cell r="G1548" t="str">
            <v>HCM</v>
          </cell>
        </row>
        <row r="1549">
          <cell r="B1549" t="str">
            <v>STCDS</v>
          </cell>
          <cell r="C1549" t="str">
            <v>Satrafoods CÂY DA SÀ</v>
          </cell>
          <cell r="D1549" t="str">
            <v>320A Tỉnh Lộ 10, P.Bình Trị Đông, Quận Bình Tân</v>
          </cell>
          <cell r="E1549">
            <v>0</v>
          </cell>
          <cell r="F1549" t="str">
            <v>Bình Tân</v>
          </cell>
          <cell r="G1549" t="str">
            <v>HCM</v>
          </cell>
        </row>
        <row r="1550">
          <cell r="B1550" t="str">
            <v>STCL</v>
          </cell>
          <cell r="C1550" t="str">
            <v>Satrafoods CỬU LONG</v>
          </cell>
          <cell r="D1550" t="str">
            <v>85 Cửu Long, P.15, Q.10</v>
          </cell>
          <cell r="E1550">
            <v>0</v>
          </cell>
          <cell r="F1550">
            <v>10</v>
          </cell>
          <cell r="G1550" t="str">
            <v>HCM</v>
          </cell>
        </row>
        <row r="1551">
          <cell r="B1551" t="str">
            <v>STCQ</v>
          </cell>
          <cell r="C1551" t="str">
            <v>Satrafoods CỐNG QUỲNH</v>
          </cell>
          <cell r="D1551" t="str">
            <v>117 Cống Quỳnh, P.Nguyễn Cư Trinh, Quận 1</v>
          </cell>
          <cell r="E1551">
            <v>0</v>
          </cell>
          <cell r="F1551">
            <v>1</v>
          </cell>
          <cell r="G1551" t="str">
            <v>HCM</v>
          </cell>
        </row>
        <row r="1552">
          <cell r="B1552" t="str">
            <v>STCT</v>
          </cell>
          <cell r="C1552" t="str">
            <v>Satrafoods CÂY TRÂM</v>
          </cell>
          <cell r="D1552" t="str">
            <v xml:space="preserve">    461 - 463 Đường số 10 (Đường Cây Trâm), P.8 , Q.Gò Vấp</v>
          </cell>
          <cell r="E1552">
            <v>0</v>
          </cell>
          <cell r="F1552" t="str">
            <v>Gò Vấp</v>
          </cell>
          <cell r="G1552" t="str">
            <v>HCM</v>
          </cell>
        </row>
        <row r="1553">
          <cell r="B1553" t="str">
            <v>STCVL</v>
          </cell>
          <cell r="C1553" t="str">
            <v>Satrafoods CHÂU VĂN LIÊM</v>
          </cell>
          <cell r="D1553" t="str">
            <v>20-22 Châu Văn Liêm, Phường 10, Quận 5</v>
          </cell>
          <cell r="E1553">
            <v>0</v>
          </cell>
          <cell r="F1553">
            <v>5</v>
          </cell>
          <cell r="G1553" t="str">
            <v>HCM</v>
          </cell>
        </row>
        <row r="1554">
          <cell r="B1554" t="str">
            <v>STD11</v>
          </cell>
          <cell r="C1554" t="str">
            <v>Satrafoods  ĐƯỜNG SỐ 11</v>
          </cell>
          <cell r="D1554" t="str">
            <v>65 Đường số 11, KP4, P.Linh Xuân, Q.Thủ Đức</v>
          </cell>
          <cell r="E1554">
            <v>0</v>
          </cell>
          <cell r="F1554" t="str">
            <v>Thủ Đức</v>
          </cell>
          <cell r="G1554" t="str">
            <v>HCM</v>
          </cell>
        </row>
        <row r="1555">
          <cell r="B1555" t="str">
            <v>STD17</v>
          </cell>
          <cell r="C1555" t="str">
            <v>Satrafoods ĐƯỜNG SỐ 17</v>
          </cell>
          <cell r="D1555" t="str">
            <v>6-8 Đường số 17, P.Tân Kiểng, Quận 7</v>
          </cell>
          <cell r="E1555">
            <v>0</v>
          </cell>
          <cell r="F1555">
            <v>7</v>
          </cell>
          <cell r="G1555" t="str">
            <v>HCM</v>
          </cell>
        </row>
        <row r="1556">
          <cell r="B1556" t="str">
            <v>STD1BT</v>
          </cell>
          <cell r="C1556" t="str">
            <v>Satrafoods ĐƯỜNG SỐ 1 (B TÂN)</v>
          </cell>
          <cell r="D1556" t="str">
            <v>101A-103 Đường số 1, P.Bình Hưng Hòa A, Quận Bình Tân</v>
          </cell>
          <cell r="E1556">
            <v>0</v>
          </cell>
          <cell r="F1556" t="str">
            <v>Bình Tân</v>
          </cell>
          <cell r="G1556" t="str">
            <v>HCM</v>
          </cell>
        </row>
        <row r="1557">
          <cell r="B1557" t="str">
            <v>STD1Q7</v>
          </cell>
          <cell r="C1557" t="str">
            <v>Satrafoods ĐƯỜNG SỐ 1 (Q7)</v>
          </cell>
          <cell r="D1557" t="str">
            <v>44 Đường Số 1, P.Tân Phú, Q.7</v>
          </cell>
          <cell r="E1557">
            <v>0</v>
          </cell>
          <cell r="F1557">
            <v>7</v>
          </cell>
          <cell r="G1557" t="str">
            <v>HCM</v>
          </cell>
        </row>
        <row r="1558">
          <cell r="B1558" t="str">
            <v>STD1Q8</v>
          </cell>
          <cell r="C1558" t="str">
            <v>Satrafoods ĐƯỜNG SỐ 1 (Q8)</v>
          </cell>
          <cell r="D1558" t="str">
            <v>5-7 Lô A Đường Số 1, Cảng Sông Phú Định, P.16, Q.8</v>
          </cell>
          <cell r="E1558">
            <v>0</v>
          </cell>
          <cell r="F1558">
            <v>8</v>
          </cell>
          <cell r="G1558" t="str">
            <v>HCM</v>
          </cell>
        </row>
        <row r="1559">
          <cell r="B1559" t="str">
            <v>STD5C</v>
          </cell>
          <cell r="C1559" t="str">
            <v>Satrafoods ĐƯỜNG 5C</v>
          </cell>
          <cell r="D1559" t="str">
            <v>173 Đường 5C, P.Bình Hưng Hòa B, Q.Bình Tân</v>
          </cell>
          <cell r="E1559">
            <v>0</v>
          </cell>
          <cell r="F1559" t="str">
            <v>Bình Tân</v>
          </cell>
          <cell r="G1559" t="str">
            <v>HCM</v>
          </cell>
        </row>
        <row r="1560">
          <cell r="B1560" t="str">
            <v>STD82</v>
          </cell>
          <cell r="C1560" t="str">
            <v>Satrafoods ĐƯỜNG 8 - 2</v>
          </cell>
          <cell r="D1560" t="str">
            <v>23 Đường 8, KP3, P.Linh Trung, Q.Thủ Đức</v>
          </cell>
          <cell r="E1560">
            <v>0</v>
          </cell>
          <cell r="F1560" t="str">
            <v>Thủ Đức</v>
          </cell>
          <cell r="G1560" t="str">
            <v>HCM</v>
          </cell>
        </row>
        <row r="1561">
          <cell r="B1561" t="str">
            <v>STDBL</v>
          </cell>
          <cell r="C1561" t="str">
            <v>Satrafoods ĐINH BỘ LĨNH</v>
          </cell>
          <cell r="D1561" t="str">
            <v>233-235 Đinh Bộ Lĩnh, P.26, Q.Bình Thạnh</v>
          </cell>
          <cell r="E1561">
            <v>0</v>
          </cell>
          <cell r="F1561" t="str">
            <v>Bình Thạnh</v>
          </cell>
          <cell r="G1561" t="str">
            <v>HCM</v>
          </cell>
        </row>
        <row r="1562">
          <cell r="B1562" t="str">
            <v>STDBP</v>
          </cell>
          <cell r="C1562" t="str">
            <v>Satrafoods ĐIỆN BIÊN PHỦ</v>
          </cell>
          <cell r="D1562" t="str">
            <v>635A Điện Biên Phủ, Phường 1, Quận 3</v>
          </cell>
          <cell r="E1562">
            <v>0</v>
          </cell>
          <cell r="F1562">
            <v>3</v>
          </cell>
          <cell r="G1562" t="str">
            <v>HCM</v>
          </cell>
        </row>
        <row r="1563">
          <cell r="B1563" t="str">
            <v>STDBT</v>
          </cell>
          <cell r="C1563" t="str">
            <v>Satrafoods DƯƠNG BÁ TRẠC</v>
          </cell>
          <cell r="D1563" t="str">
            <v xml:space="preserve">    236-238 Dương Bá Trạc, Phường 2, Quận 8</v>
          </cell>
          <cell r="E1563">
            <v>0</v>
          </cell>
          <cell r="F1563">
            <v>8</v>
          </cell>
          <cell r="G1563" t="str">
            <v>HCM</v>
          </cell>
        </row>
        <row r="1564">
          <cell r="B1564" t="str">
            <v>STDC</v>
          </cell>
          <cell r="C1564" t="str">
            <v>Satrafoods DÂN CHỦ</v>
          </cell>
          <cell r="D1564" t="str">
            <v>29 Dân Chủ, P.Bình Thọ, Quận Thủ Đức</v>
          </cell>
          <cell r="E1564">
            <v>0</v>
          </cell>
          <cell r="F1564" t="str">
            <v>Thủ Đức</v>
          </cell>
          <cell r="G1564" t="str">
            <v>HCM</v>
          </cell>
        </row>
        <row r="1565">
          <cell r="B1565" t="str">
            <v>STDCK</v>
          </cell>
          <cell r="C1565" t="str">
            <v>Satrafoods DƯƠNG CÔNG KHI</v>
          </cell>
          <cell r="D1565" t="str">
            <v>8 Dương Công Khi, Ấp Tân Lập, Xã Tân Thới Nhì, H. Hóc Môn</v>
          </cell>
          <cell r="E1565">
            <v>0</v>
          </cell>
          <cell r="F1565" t="str">
            <v>H. Hóc Môn</v>
          </cell>
          <cell r="G1565" t="str">
            <v>HCM</v>
          </cell>
        </row>
        <row r="1566">
          <cell r="B1566" t="str">
            <v>STDDH</v>
          </cell>
          <cell r="C1566" t="str">
            <v>Satrafoods DƯƠNG ĐÌNH HỘI</v>
          </cell>
          <cell r="D1566" t="str">
            <v>54B Dương Đình Hội, KP6, P.Phước Long B, Q.9</v>
          </cell>
          <cell r="E1566">
            <v>0</v>
          </cell>
          <cell r="F1566">
            <v>9</v>
          </cell>
          <cell r="G1566" t="str">
            <v>HCM</v>
          </cell>
        </row>
        <row r="1567">
          <cell r="B1567" t="str">
            <v>STDDH2</v>
          </cell>
          <cell r="C1567" t="str">
            <v>Satrafoods DƯƠNG ĐÌNH HỘI 2</v>
          </cell>
          <cell r="D1567" t="str">
            <v>182 Dương Đình Hội, P.Phước Long B, Q.9</v>
          </cell>
          <cell r="E1567">
            <v>0</v>
          </cell>
          <cell r="F1567">
            <v>9</v>
          </cell>
          <cell r="G1567" t="str">
            <v>HCM</v>
          </cell>
        </row>
        <row r="1568">
          <cell r="B1568" t="str">
            <v>STDDHI</v>
          </cell>
          <cell r="C1568" t="str">
            <v>Satrafoods DƯƠNG ĐỨC HIỀN</v>
          </cell>
          <cell r="D1568" t="str">
            <v>33 Dương Đức Hiền, P.Tây Thạnh, Q.Tân Phú</v>
          </cell>
          <cell r="E1568">
            <v>0</v>
          </cell>
          <cell r="F1568" t="str">
            <v>Tân Phú</v>
          </cell>
          <cell r="G1568" t="str">
            <v>HCM</v>
          </cell>
        </row>
        <row r="1569">
          <cell r="B1569" t="str">
            <v>STDDT</v>
          </cell>
          <cell r="C1569" t="str">
            <v>Satrafoods ĐINH ĐỨC THIỆN</v>
          </cell>
          <cell r="D1569" t="str">
            <v>C13/34 Đinh Đức Thiện, Ấp 3, Xã Bình Chánh, Huyện Bình Chánh</v>
          </cell>
          <cell r="E1569">
            <v>0</v>
          </cell>
          <cell r="F1569" t="str">
            <v>H. Bình Chánh</v>
          </cell>
          <cell r="G1569" t="str">
            <v>HCM</v>
          </cell>
        </row>
        <row r="1570">
          <cell r="B1570" t="str">
            <v>STDDT2</v>
          </cell>
          <cell r="C1570" t="str">
            <v>Satrafoods ĐINH ĐỨC THIỆN 2</v>
          </cell>
          <cell r="D1570" t="str">
            <v>C17/41 Đinh Đức Thiện, Ấp 3, Xã Bình Chánh, Huyện Bình Chánh</v>
          </cell>
          <cell r="E1570">
            <v>0</v>
          </cell>
          <cell r="F1570" t="str">
            <v>H. Bình Chánh</v>
          </cell>
          <cell r="G1570" t="str">
            <v>HCM</v>
          </cell>
        </row>
        <row r="1571">
          <cell r="B1571" t="str">
            <v>STDHT2</v>
          </cell>
          <cell r="C1571" t="str">
            <v>Satrafoods ĐÔNG HƯNG THUẬN 02</v>
          </cell>
          <cell r="D1571" t="str">
            <v>124 Đông Hưng Thuận 02, KP5, P.Đông Hưng Thuận, Q.12</v>
          </cell>
          <cell r="E1571">
            <v>0</v>
          </cell>
          <cell r="F1571">
            <v>12</v>
          </cell>
          <cell r="G1571" t="str">
            <v>HCM</v>
          </cell>
        </row>
        <row r="1572">
          <cell r="B1572" t="str">
            <v>STDK</v>
          </cell>
          <cell r="C1572" t="str">
            <v>Satrafoods ĐỒNG KHỞI</v>
          </cell>
          <cell r="D1572" t="str">
            <v>32 Đồng Khởi, P.Bến Nghé, Quận 1</v>
          </cell>
          <cell r="E1572">
            <v>0</v>
          </cell>
          <cell r="F1572">
            <v>1</v>
          </cell>
          <cell r="G1572" t="str">
            <v>HCM</v>
          </cell>
        </row>
        <row r="1573">
          <cell r="B1573" t="str">
            <v>STDN</v>
          </cell>
          <cell r="C1573" t="str">
            <v>Satrafoods DẠ NAM</v>
          </cell>
          <cell r="D1573" t="str">
            <v>52 Dạ Nam, Phường 2, Quận 8</v>
          </cell>
          <cell r="E1573">
            <v>0</v>
          </cell>
          <cell r="F1573">
            <v>8</v>
          </cell>
          <cell r="G1573" t="str">
            <v>HCM</v>
          </cell>
        </row>
        <row r="1574">
          <cell r="B1574" t="str">
            <v>STDPP</v>
          </cell>
          <cell r="C1574" t="str">
            <v>Satrafoods ĐÌNH PHONG PHÚ</v>
          </cell>
          <cell r="D1574" t="str">
            <v>204 Đình Phong Phú, P.Tăng Nhơn Phú B, Q.9</v>
          </cell>
          <cell r="E1574">
            <v>0</v>
          </cell>
          <cell r="F1574">
            <v>9</v>
          </cell>
          <cell r="G1574" t="str">
            <v>HCM</v>
          </cell>
        </row>
        <row r="1575">
          <cell r="B1575" t="str">
            <v>STDPP2</v>
          </cell>
          <cell r="C1575" t="str">
            <v>Satrafoods ĐÌNH PHONG PHÚ 2</v>
          </cell>
          <cell r="D1575" t="str">
            <v>115A Đình Phong Phú, KP1, P.Tăng Nhơn Phú B, Q.9</v>
          </cell>
          <cell r="E1575">
            <v>0</v>
          </cell>
          <cell r="F1575">
            <v>9</v>
          </cell>
          <cell r="G1575" t="str">
            <v>HCM</v>
          </cell>
        </row>
        <row r="1576">
          <cell r="B1576" t="str">
            <v>STDS2</v>
          </cell>
          <cell r="C1576" t="str">
            <v>Satrafoods ĐƯỜNG SỐ 2</v>
          </cell>
          <cell r="D1576" t="str">
            <v>118A Đường Số 2, KP9, P.Trường Thọ, Q.Thủ Đức</v>
          </cell>
          <cell r="F1576" t="str">
            <v>Thủ Đức</v>
          </cell>
          <cell r="G1576" t="str">
            <v>HCM</v>
          </cell>
        </row>
        <row r="1577">
          <cell r="B1577" t="str">
            <v>STDS41</v>
          </cell>
          <cell r="C1577" t="str">
            <v>Satrafoods ĐƯỜNG SỐ 41</v>
          </cell>
          <cell r="D1577" t="str">
            <v>46-48 Đường số 41, Phường 6, Quận 4</v>
          </cell>
          <cell r="F1577">
            <v>4</v>
          </cell>
          <cell r="G1577" t="str">
            <v>HCM</v>
          </cell>
        </row>
        <row r="1578">
          <cell r="B1578" t="str">
            <v>STDS5</v>
          </cell>
          <cell r="C1578" t="str">
            <v>Satrafoods ĐƯỜNG SỐ 5</v>
          </cell>
          <cell r="D1578" t="str">
            <v>16 Đường số 5, P.Linh Xuân, Quận Thủ Đức</v>
          </cell>
          <cell r="F1578" t="str">
            <v>Thủ Đức</v>
          </cell>
          <cell r="G1578" t="str">
            <v>HCM</v>
          </cell>
        </row>
        <row r="1579">
          <cell r="B1579" t="str">
            <v>STDS6</v>
          </cell>
          <cell r="C1579" t="str">
            <v>Satrafoods ĐƯỜNG SỐ 6</v>
          </cell>
          <cell r="D1579" t="str">
            <v>11 Đường số 6, KP 3, P.Linh Trung, Q.Thủ Đức</v>
          </cell>
          <cell r="F1579" t="str">
            <v>Thủ Đức</v>
          </cell>
          <cell r="G1579" t="str">
            <v>HCM</v>
          </cell>
        </row>
        <row r="1580">
          <cell r="B1580" t="str">
            <v>STDS8</v>
          </cell>
          <cell r="C1580" t="str">
            <v>Satrafoods ĐƯỜNG SỐ 8</v>
          </cell>
          <cell r="D1580" t="str">
            <v>36 Đường Số 8, KP1, P.Linh Xuân, Q.Thủ Đức</v>
          </cell>
          <cell r="F1580" t="str">
            <v>Thủ Đức</v>
          </cell>
          <cell r="G1580" t="str">
            <v>HCM</v>
          </cell>
        </row>
        <row r="1581">
          <cell r="B1581" t="str">
            <v>STDTH</v>
          </cell>
          <cell r="C1581" t="str">
            <v>Satrafoods ĐINH TIÊN HOÀNG</v>
          </cell>
          <cell r="D1581" t="str">
            <v>177 Đinh Tiên Hoàng, P.Đa Kao, Quận 1</v>
          </cell>
          <cell r="E1581">
            <v>0</v>
          </cell>
          <cell r="F1581">
            <v>1</v>
          </cell>
          <cell r="G1581" t="str">
            <v>HCM</v>
          </cell>
        </row>
        <row r="1582">
          <cell r="B1582" t="str">
            <v>STDTV</v>
          </cell>
          <cell r="C1582" t="str">
            <v>Satrafoods ĐẶNG THÚC VỊNH</v>
          </cell>
          <cell r="D1582" t="str">
            <v>45T Ấp 7, Đặng Thúc Vịnh, Xã Đông Thạnh, Huyện Hóc Môn</v>
          </cell>
          <cell r="E1582">
            <v>0</v>
          </cell>
          <cell r="F1582" t="str">
            <v>H. Hóc Môn</v>
          </cell>
          <cell r="G1582" t="str">
            <v>HCM</v>
          </cell>
        </row>
        <row r="1583">
          <cell r="B1583" t="str">
            <v>STDVB</v>
          </cell>
          <cell r="C1583" t="str">
            <v>Satrafoods ĐẶNG VĂN BI</v>
          </cell>
          <cell r="D1583" t="str">
            <v>64 Đặng Văn Bi, KP 4, P.Bình Thọ, Quận Thủ Đức</v>
          </cell>
          <cell r="E1583">
            <v>0</v>
          </cell>
          <cell r="F1583" t="str">
            <v>Thủ Đức</v>
          </cell>
          <cell r="G1583" t="str">
            <v>HCM</v>
          </cell>
        </row>
        <row r="1584">
          <cell r="B1584" t="str">
            <v>STDXH</v>
          </cell>
          <cell r="C1584" t="str">
            <v>Satrafoods ĐỖ XUÂN HỢP</v>
          </cell>
          <cell r="D1584" t="str">
            <v>315 Đỗ Xuân Hợp, P.Phước Long B, Quận 9</v>
          </cell>
          <cell r="E1584">
            <v>0</v>
          </cell>
          <cell r="F1584">
            <v>9</v>
          </cell>
          <cell r="G1584" t="str">
            <v>HCM</v>
          </cell>
        </row>
        <row r="1585">
          <cell r="B1585" t="str">
            <v>STDXH2</v>
          </cell>
          <cell r="C1585" t="str">
            <v>Satrafoods ĐỖ XUÂN HỢP 2</v>
          </cell>
          <cell r="D1585" t="str">
            <v>87A Đỗ Xuân Hợp, P. Phước Long B, Quận 9</v>
          </cell>
          <cell r="E1585">
            <v>0</v>
          </cell>
          <cell r="F1585">
            <v>9</v>
          </cell>
          <cell r="G1585" t="str">
            <v>HCM</v>
          </cell>
        </row>
        <row r="1586">
          <cell r="B1586" t="str">
            <v>STGX</v>
          </cell>
          <cell r="C1586" t="str">
            <v>Satrafoods GÒ XOÀI</v>
          </cell>
          <cell r="D1586" t="str">
            <v>148B Gò Xoài, KP 9, P. Bình Hưng Hòa, Quận Bình Tân</v>
          </cell>
          <cell r="E1586">
            <v>0</v>
          </cell>
          <cell r="F1586" t="str">
            <v>Bình Tân</v>
          </cell>
          <cell r="G1586" t="str">
            <v>HCM</v>
          </cell>
        </row>
        <row r="1587">
          <cell r="B1587" t="str">
            <v>STHB</v>
          </cell>
          <cell r="C1587" t="str">
            <v>Satrafoods HIỆP BÌNH</v>
          </cell>
          <cell r="D1587" t="str">
            <v>187 Hiệp Bình, KP7, P.Hiệp Bình Chánh, Q.Thủ Đức</v>
          </cell>
          <cell r="E1587">
            <v>0</v>
          </cell>
          <cell r="F1587" t="str">
            <v>Thủ Đức</v>
          </cell>
          <cell r="G1587" t="str">
            <v>HCM</v>
          </cell>
        </row>
        <row r="1588">
          <cell r="B1588" t="str">
            <v>ST3HBD</v>
          </cell>
          <cell r="C1588" t="str">
            <v>Satrafoods 3 HOÀNG BẬT ĐẠT</v>
          </cell>
          <cell r="D1588" t="str">
            <v>Số 3 Hoàng Bật Đạt, P.15, Q.Tân Bình</v>
          </cell>
          <cell r="E1588">
            <v>0</v>
          </cell>
          <cell r="F1588" t="str">
            <v>Tân Bình</v>
          </cell>
          <cell r="G1588" t="str">
            <v>HCM</v>
          </cell>
        </row>
        <row r="1589">
          <cell r="B1589" t="str">
            <v>STHHG</v>
          </cell>
          <cell r="C1589" t="str">
            <v>Satrafoods HÀ HUY GIÁP</v>
          </cell>
          <cell r="D1589" t="str">
            <v>2/89 Hà Huy Giáp, KP1, P.Thạnh Lộc, Q.12</v>
          </cell>
          <cell r="E1589">
            <v>0</v>
          </cell>
          <cell r="F1589">
            <v>12</v>
          </cell>
          <cell r="G1589" t="str">
            <v>HCM</v>
          </cell>
        </row>
        <row r="1590">
          <cell r="B1590" t="str">
            <v>STHHG2</v>
          </cell>
          <cell r="C1590" t="str">
            <v>Satrafoods HÀ HUY GIÁP 2</v>
          </cell>
          <cell r="D1590" t="str">
            <v>412B Hà Huy Giáp, KP1, P.Thạnh Lộc, Q.12</v>
          </cell>
          <cell r="E1590">
            <v>0</v>
          </cell>
          <cell r="F1590">
            <v>12</v>
          </cell>
          <cell r="G1590" t="str">
            <v>HCM</v>
          </cell>
        </row>
        <row r="1591">
          <cell r="B1591" t="str">
            <v>STHHT</v>
          </cell>
          <cell r="C1591" t="str">
            <v>Satrafoods HOÀNG HOA THÁM</v>
          </cell>
          <cell r="D1591" t="str">
            <v>203A Hoàng Hoa Thám, Phường 6, Quận Bình Thạnh</v>
          </cell>
          <cell r="E1591">
            <v>0</v>
          </cell>
          <cell r="F1591" t="str">
            <v>Bình Thạnh</v>
          </cell>
          <cell r="G1591" t="str">
            <v>HCM</v>
          </cell>
        </row>
        <row r="1592">
          <cell r="B1592" t="str">
            <v>STHL2</v>
          </cell>
          <cell r="C1592" t="str">
            <v>Satrafoods HƯƠNG LỘ 2</v>
          </cell>
          <cell r="D1592" t="str">
            <v>471A Hương Lộ 2, KP4, P.Bình Trị Đông, Q.Bình Tân</v>
          </cell>
          <cell r="F1592" t="str">
            <v>Bình Tân</v>
          </cell>
          <cell r="G1592" t="str">
            <v>HCM</v>
          </cell>
        </row>
        <row r="1593">
          <cell r="B1593" t="str">
            <v>STHL22</v>
          </cell>
          <cell r="C1593" t="str">
            <v>Satrafoods HƯƠNG LỘ 2 - 2</v>
          </cell>
          <cell r="D1593" t="str">
            <v>730A Hương Lộ 2, KP4, P.Bình Trị Đông A, Q.Bình Tân</v>
          </cell>
          <cell r="E1593">
            <v>0</v>
          </cell>
          <cell r="F1593" t="str">
            <v>Bình Tân</v>
          </cell>
          <cell r="G1593" t="str">
            <v>HCM</v>
          </cell>
        </row>
        <row r="1594">
          <cell r="B1594" t="str">
            <v>STHP</v>
          </cell>
          <cell r="C1594" t="str">
            <v>Satrafoods HƯNG PHÚ</v>
          </cell>
          <cell r="D1594" t="str">
            <v>789-791 Hưng Phú, Phường 9, Quận 8</v>
          </cell>
          <cell r="E1594">
            <v>0</v>
          </cell>
          <cell r="F1594">
            <v>8</v>
          </cell>
          <cell r="G1594" t="str">
            <v>HCM</v>
          </cell>
        </row>
        <row r="1595">
          <cell r="B1595" t="str">
            <v>STHS</v>
          </cell>
          <cell r="C1595" t="str">
            <v>Satrafoods HOA SEN</v>
          </cell>
          <cell r="D1595" t="str">
            <v>262/20 Lạc Long Quân, Phường 10, Quận 11</v>
          </cell>
          <cell r="E1595">
            <v>0</v>
          </cell>
          <cell r="F1595">
            <v>11</v>
          </cell>
          <cell r="G1595" t="str">
            <v>HCM</v>
          </cell>
        </row>
        <row r="1596">
          <cell r="B1596" t="str">
            <v>STHTLO</v>
          </cell>
          <cell r="C1596" t="str">
            <v>Satrafoods HẢI THƯỢNG LÃN ÔNG</v>
          </cell>
          <cell r="D1596" t="str">
            <v>177 Hải Thượng Lãn Ông, Phường 13, Quận 5</v>
          </cell>
          <cell r="E1596">
            <v>0</v>
          </cell>
          <cell r="F1596">
            <v>5</v>
          </cell>
          <cell r="G1596" t="str">
            <v>HCM</v>
          </cell>
        </row>
        <row r="1597">
          <cell r="B1597" t="str">
            <v>STHTP</v>
          </cell>
          <cell r="C1597" t="str">
            <v>Satrafoods HUỲNH TẤN PHÁT</v>
          </cell>
          <cell r="D1597" t="str">
            <v>639 Huỳnh Tấn Phát, P.Tân Thuận Đông, Quận 7</v>
          </cell>
          <cell r="E1597">
            <v>0</v>
          </cell>
          <cell r="F1597">
            <v>7</v>
          </cell>
          <cell r="G1597" t="str">
            <v>HCM</v>
          </cell>
        </row>
        <row r="1598">
          <cell r="B1598" t="str">
            <v>STHTP2</v>
          </cell>
          <cell r="C1598" t="str">
            <v>Satrafoods HUỲNH TẤN PHÁT 2</v>
          </cell>
          <cell r="D1598" t="str">
            <v>464 Huỳnh Tấn Phát, Thị trấn Nhà Bè, Huyện Nhà Bè</v>
          </cell>
          <cell r="E1598">
            <v>0</v>
          </cell>
          <cell r="F1598" t="str">
            <v>H. Nhà Bè</v>
          </cell>
          <cell r="G1598" t="str">
            <v>HCM</v>
          </cell>
        </row>
        <row r="1599">
          <cell r="B1599" t="str">
            <v>STHV</v>
          </cell>
          <cell r="C1599" t="str">
            <v>Satrafoods HÙNG VƯƠNG</v>
          </cell>
          <cell r="D1599" t="str">
            <v>347-353 Hùng Vương, Phường 9, Quận 5</v>
          </cell>
          <cell r="E1599">
            <v>0</v>
          </cell>
          <cell r="F1599">
            <v>5</v>
          </cell>
          <cell r="G1599" t="str">
            <v>HCM</v>
          </cell>
        </row>
        <row r="1600">
          <cell r="B1600" t="str">
            <v>STHVL</v>
          </cell>
          <cell r="C1600" t="str">
            <v>Satrafoods HỒ VĂN LONG</v>
          </cell>
          <cell r="D1600" t="str">
            <v>79 Hồ Văn Long, KP3, P.Tân Tạo, Q.Bình Tân</v>
          </cell>
          <cell r="E1600">
            <v>0</v>
          </cell>
          <cell r="F1600" t="str">
            <v>Bình Tân</v>
          </cell>
          <cell r="G1600" t="str">
            <v>HCM</v>
          </cell>
        </row>
        <row r="1601">
          <cell r="B1601" t="str">
            <v>STHVL2</v>
          </cell>
          <cell r="C1601" t="str">
            <v>Satrafoods HỒ VĂN LONG 2</v>
          </cell>
          <cell r="D1601" t="str">
            <v>31 Hồ Văn Long, P.Bình Hưng Hòa B, Q.Bình Tân</v>
          </cell>
          <cell r="E1601">
            <v>0</v>
          </cell>
          <cell r="F1601" t="str">
            <v>Bình Tân</v>
          </cell>
          <cell r="G1601" t="str">
            <v>HCM</v>
          </cell>
        </row>
        <row r="1602">
          <cell r="B1602" t="str">
            <v>STHVT</v>
          </cell>
          <cell r="C1602" t="str">
            <v>Satrafoods HỒ VĂN TƯ</v>
          </cell>
          <cell r="D1602" t="str">
            <v xml:space="preserve">60 Hồ Văn Tư, P.Trường Thọ, Quận Thủ Đức </v>
          </cell>
          <cell r="F1602" t="str">
            <v>Thủ Đức</v>
          </cell>
          <cell r="G1602" t="str">
            <v>HCM</v>
          </cell>
        </row>
        <row r="1603">
          <cell r="B1603" t="str">
            <v>STKVC</v>
          </cell>
          <cell r="C1603" t="str">
            <v>Satrafoods KHA VẠN CÂN</v>
          </cell>
          <cell r="D1603" t="str">
            <v>1182 Kha Vạn Cân, P.Linh Chiểu, Quận Thủ Đức</v>
          </cell>
          <cell r="E1603">
            <v>0</v>
          </cell>
          <cell r="F1603" t="str">
            <v>Thủ Đức</v>
          </cell>
          <cell r="G1603" t="str">
            <v>HCM</v>
          </cell>
        </row>
        <row r="1604">
          <cell r="B1604" t="str">
            <v>STLBB</v>
          </cell>
          <cell r="C1604" t="str">
            <v>Satrafoods LUỸ BÁN BÍCH</v>
          </cell>
          <cell r="D1604" t="str">
            <v>503 Lũy Bán Bích, P.Phú Thạnh, Q.Tân Phú</v>
          </cell>
          <cell r="E1604">
            <v>0</v>
          </cell>
          <cell r="F1604" t="str">
            <v>Tân Phú</v>
          </cell>
          <cell r="G1604" t="str">
            <v>HCM</v>
          </cell>
        </row>
        <row r="1605">
          <cell r="B1605" t="str">
            <v>STLDT</v>
          </cell>
          <cell r="C1605" t="str">
            <v>Satrafoods LÊ ĐỨC THỌ</v>
          </cell>
          <cell r="D1605" t="str">
            <v>247 Lê Đức Thọ, Phường 17, Quận Gò Vấp.</v>
          </cell>
          <cell r="E1605">
            <v>0</v>
          </cell>
          <cell r="F1605" t="str">
            <v>Gò Vấp</v>
          </cell>
          <cell r="G1605" t="str">
            <v>HCM</v>
          </cell>
        </row>
        <row r="1606">
          <cell r="B1606" t="str">
            <v>STLDT2</v>
          </cell>
          <cell r="C1606" t="str">
            <v>Satrafoods LÊ ĐỨC THỌ 2</v>
          </cell>
          <cell r="D1606" t="str">
            <v>100A Lê Đức Thọ, Phường 7, Quận Gò Vấp</v>
          </cell>
          <cell r="E1606">
            <v>0</v>
          </cell>
          <cell r="F1606" t="str">
            <v>Gò Vấp</v>
          </cell>
          <cell r="G1606" t="str">
            <v>HCM</v>
          </cell>
        </row>
        <row r="1607">
          <cell r="B1607" t="str">
            <v>STLHK</v>
          </cell>
          <cell r="C1607" t="str">
            <v>Satrafoods LƯƠNG HỮU KHÁNH</v>
          </cell>
          <cell r="D1607" t="str">
            <v>12 Lương Hữu Khánh, P.Phạm Ngũ Lão, Quận 1</v>
          </cell>
          <cell r="E1607">
            <v>0</v>
          </cell>
          <cell r="F1607">
            <v>1</v>
          </cell>
          <cell r="G1607" t="str">
            <v>HCM</v>
          </cell>
        </row>
        <row r="1608">
          <cell r="B1608" t="str">
            <v>STLK56</v>
          </cell>
          <cell r="C1608" t="str">
            <v>Satrafoods LIÊN KHU 5-6</v>
          </cell>
          <cell r="D1608" t="str">
            <v>124 Liên Khu 5-6, KP5, P.Bình Hưng Hòa B, Q.Bình Tân</v>
          </cell>
          <cell r="E1608">
            <v>0</v>
          </cell>
          <cell r="F1608" t="str">
            <v>Bình Tân</v>
          </cell>
          <cell r="G1608" t="str">
            <v>HCM</v>
          </cell>
        </row>
        <row r="1609">
          <cell r="B1609" t="str">
            <v>STLL</v>
          </cell>
          <cell r="C1609" t="str">
            <v>Satrafoods LÊ LỢI</v>
          </cell>
          <cell r="D1609" t="str">
            <v>74 Lê Lợi, P.Bến Thành, Quận 1</v>
          </cell>
          <cell r="F1609">
            <v>1</v>
          </cell>
          <cell r="G1609" t="str">
            <v>HCM</v>
          </cell>
        </row>
        <row r="1610">
          <cell r="B1610" t="str">
            <v>STLLQ</v>
          </cell>
          <cell r="C1610" t="str">
            <v>Satrafoods LẠC LONG QUÂN</v>
          </cell>
          <cell r="D1610" t="str">
            <v>224 Lạc Long Quân, Phường 10, Quận 11</v>
          </cell>
          <cell r="E1610">
            <v>0</v>
          </cell>
          <cell r="F1610">
            <v>11</v>
          </cell>
          <cell r="G1610" t="str">
            <v>HCM</v>
          </cell>
        </row>
        <row r="1611">
          <cell r="B1611" t="str">
            <v>STLLQ2</v>
          </cell>
          <cell r="C1611" t="str">
            <v>Satrafoods LẠC LONG QUÂN 2</v>
          </cell>
          <cell r="D1611" t="str">
            <v>902 Lạc Long Quân, Phường 8, Quận Tân Bình</v>
          </cell>
          <cell r="E1611">
            <v>0</v>
          </cell>
          <cell r="F1611" t="str">
            <v>Tân Bình</v>
          </cell>
          <cell r="G1611" t="str">
            <v>HCM</v>
          </cell>
        </row>
        <row r="1612">
          <cell r="B1612" t="str">
            <v>STLLQ3</v>
          </cell>
          <cell r="C1612" t="str">
            <v>Satrafoods LẠC LONG QUÂN 3</v>
          </cell>
          <cell r="D1612" t="str">
            <v>306 Lạc Long Quân, P.5, Q.11</v>
          </cell>
          <cell r="E1612">
            <v>0</v>
          </cell>
          <cell r="F1612">
            <v>11</v>
          </cell>
          <cell r="G1612" t="str">
            <v>HCM</v>
          </cell>
        </row>
        <row r="1613">
          <cell r="B1613" t="str">
            <v>STLLU</v>
          </cell>
          <cell r="C1613" t="str">
            <v>Satrafoods LÒ LU</v>
          </cell>
          <cell r="D1613" t="str">
            <v>88 Lò Lu, P.Trường Thạnh, Q.9</v>
          </cell>
          <cell r="E1613">
            <v>0</v>
          </cell>
          <cell r="F1613">
            <v>9</v>
          </cell>
          <cell r="G1613" t="str">
            <v>HCM</v>
          </cell>
        </row>
        <row r="1614">
          <cell r="B1614" t="str">
            <v>STLPM</v>
          </cell>
          <cell r="C1614" t="str">
            <v>Satrafoods LÝ PHỤC MAN</v>
          </cell>
          <cell r="D1614" t="str">
            <v>98 Lý Phục Man, KP3, P. Bình Thuận, Q.7</v>
          </cell>
          <cell r="E1614">
            <v>0</v>
          </cell>
          <cell r="F1614">
            <v>7</v>
          </cell>
          <cell r="G1614" t="str">
            <v>HCM</v>
          </cell>
        </row>
        <row r="1615">
          <cell r="B1615" t="str">
            <v>STLTH</v>
          </cell>
          <cell r="C1615" t="str">
            <v>Satrafoods LÊ THỊ HOA</v>
          </cell>
          <cell r="D1615" t="str">
            <v>244 Lê Thị Hoa, KP5, P.Bình Chiểu, Q.Thủ Đức</v>
          </cell>
          <cell r="E1615">
            <v>0</v>
          </cell>
          <cell r="F1615" t="str">
            <v>Thủ Đức</v>
          </cell>
          <cell r="G1615" t="str">
            <v>HCM</v>
          </cell>
        </row>
        <row r="1616">
          <cell r="B1616" t="str">
            <v>STLTHA</v>
          </cell>
          <cell r="C1616" t="str">
            <v>Satrafoods LÊ THỊ HÀ</v>
          </cell>
          <cell r="D1616" t="str">
            <v>143 Lê Thị Hà, Xã Tân Xuân, Huyện Hóc Môn</v>
          </cell>
          <cell r="E1616">
            <v>0</v>
          </cell>
          <cell r="F1616" t="str">
            <v>H. Hóc Môn</v>
          </cell>
          <cell r="G1616" t="str">
            <v>HCM</v>
          </cell>
        </row>
        <row r="1617">
          <cell r="B1617" t="str">
            <v>STLTK</v>
          </cell>
          <cell r="C1617" t="str">
            <v>Satrafoods LÝ THƯỜNG KIỆT</v>
          </cell>
          <cell r="D1617" t="str">
            <v>11/3 Lý Thường Kiệt, KP2, Thị Trấn Hóc Môn</v>
          </cell>
          <cell r="E1617">
            <v>0</v>
          </cell>
          <cell r="F1617" t="str">
            <v>H. Hóc Môn</v>
          </cell>
          <cell r="G1617" t="str">
            <v>HCM</v>
          </cell>
        </row>
        <row r="1618">
          <cell r="B1618" t="str">
            <v>STLTR</v>
          </cell>
          <cell r="C1618" t="str">
            <v>Satrafoods LÊ THỊ RIÊNG</v>
          </cell>
          <cell r="D1618" t="str">
            <v>2-4-6 Lê Thị Riêng, P.Bến Thành, Quận 1</v>
          </cell>
          <cell r="E1618">
            <v>0</v>
          </cell>
          <cell r="F1618">
            <v>1</v>
          </cell>
          <cell r="G1618" t="str">
            <v>HCM</v>
          </cell>
        </row>
        <row r="1619">
          <cell r="B1619" t="str">
            <v>STLTT</v>
          </cell>
          <cell r="C1619" t="str">
            <v>Satrafoods LÊ THÁNH TÔN</v>
          </cell>
          <cell r="D1619" t="str">
            <v>204-206 Lê Thánh Tôn, P.Bến Thành, Quận 1</v>
          </cell>
          <cell r="F1619">
            <v>1</v>
          </cell>
          <cell r="G1619" t="str">
            <v>HCM</v>
          </cell>
        </row>
        <row r="1620">
          <cell r="B1620" t="str">
            <v>STLTTA</v>
          </cell>
          <cell r="C1620" t="str">
            <v>Satrafoods LÊ TRỌNG TẤN</v>
          </cell>
          <cell r="D1620" t="str">
            <v>262 Lê Trọng Tấn, P.Tây Thạnh, Quận Tân Phú</v>
          </cell>
          <cell r="E1620">
            <v>0</v>
          </cell>
          <cell r="F1620" t="str">
            <v>Tân Phú</v>
          </cell>
          <cell r="G1620" t="str">
            <v>HCM</v>
          </cell>
        </row>
        <row r="1621">
          <cell r="B1621" t="str">
            <v>STLTTR</v>
          </cell>
          <cell r="C1621" t="str">
            <v>Satrafoods LÝ TỰ TRỌNG</v>
          </cell>
          <cell r="D1621" t="str">
            <v>Khu C, Bệnh viện Nhi Đồng 2, 14 Lý Tự Trọng, P.Bến Nghé, Q.1</v>
          </cell>
          <cell r="E1621">
            <v>0</v>
          </cell>
          <cell r="F1621">
            <v>1</v>
          </cell>
          <cell r="G1621" t="str">
            <v>HCM</v>
          </cell>
        </row>
        <row r="1622">
          <cell r="B1622" t="str">
            <v>STLVB</v>
          </cell>
          <cell r="C1622" t="str">
            <v>Satrafoods LÂM VĂN BỀN</v>
          </cell>
          <cell r="D1622" t="str">
            <v>86 Lâm Văn Bền, P.Tân Kiểng, Q.7</v>
          </cell>
          <cell r="E1622">
            <v>0</v>
          </cell>
          <cell r="F1622">
            <v>7</v>
          </cell>
          <cell r="G1622" t="str">
            <v>HCM</v>
          </cell>
        </row>
        <row r="1623">
          <cell r="B1623" t="str">
            <v>STLVH</v>
          </cell>
          <cell r="C1623" t="str">
            <v>Satrafoods LÊ VĨNH HÒA</v>
          </cell>
          <cell r="D1623" t="str">
            <v>78 Lê Vĩnh Hòa, P.Phú Thọ Hòa, Q Tân Phú</v>
          </cell>
          <cell r="E1623">
            <v>0</v>
          </cell>
          <cell r="F1623" t="str">
            <v>Tân Phú</v>
          </cell>
          <cell r="G1623" t="str">
            <v>HCM</v>
          </cell>
        </row>
        <row r="1624">
          <cell r="B1624" t="str">
            <v>STLVK</v>
          </cell>
          <cell r="C1624" t="str">
            <v>Satrafoods LÊ VĂN KHƯƠNG</v>
          </cell>
          <cell r="D1624" t="str">
            <v>304A-304B Lê Văn Khương, P.Thới An, Quận 12</v>
          </cell>
          <cell r="E1624">
            <v>0</v>
          </cell>
          <cell r="F1624">
            <v>12</v>
          </cell>
          <cell r="G1624" t="str">
            <v>HCM</v>
          </cell>
        </row>
        <row r="1625">
          <cell r="B1625" t="str">
            <v>STLVL</v>
          </cell>
          <cell r="C1625" t="str">
            <v>Satrafoods LÊ VĂN LINH</v>
          </cell>
          <cell r="D1625" t="str">
            <v xml:space="preserve">48–50 Lê Văn Linh, Phường 12, Quận 4 </v>
          </cell>
          <cell r="F1625">
            <v>4</v>
          </cell>
          <cell r="G1625" t="str">
            <v>HCM</v>
          </cell>
        </row>
        <row r="1626">
          <cell r="B1626" t="str">
            <v>STLVL2</v>
          </cell>
          <cell r="C1626" t="str">
            <v>Satrafoods LÊ VĂN LƯƠNG 2</v>
          </cell>
          <cell r="D1626" t="str">
            <v>1131A - 1131B Lê Văn Lương, Ấp 3, Xã Phước Kiển, Huyện Nhà Bè</v>
          </cell>
          <cell r="E1626">
            <v>0</v>
          </cell>
          <cell r="F1626" t="str">
            <v>H. Nhà Bè</v>
          </cell>
          <cell r="G1626" t="str">
            <v>HCM</v>
          </cell>
        </row>
        <row r="1627">
          <cell r="B1627" t="str">
            <v>STLVL3</v>
          </cell>
          <cell r="C1627" t="str">
            <v>Satrafoods LÊ VĂN LƯƠNG 3</v>
          </cell>
          <cell r="D1627" t="str">
            <v>1560/2 Lê Văn Lương, Ấp 2, Xã Nhơn Đức, Huyện Nhà Bè</v>
          </cell>
          <cell r="E1627">
            <v>0</v>
          </cell>
          <cell r="F1627" t="str">
            <v>H. Nhà Bè</v>
          </cell>
          <cell r="G1627" t="str">
            <v>HCM</v>
          </cell>
        </row>
        <row r="1628">
          <cell r="B1628" t="str">
            <v>STLVL4</v>
          </cell>
          <cell r="C1628" t="str">
            <v>Satrafoods LÊ VĂN LƯƠNG 4</v>
          </cell>
          <cell r="D1628" t="str">
            <v>1234 - 2044 Lê Văn Lương, Ấp 4, Xã Nhơn Đức, Huyện Nhà Bè</v>
          </cell>
          <cell r="E1628">
            <v>0</v>
          </cell>
          <cell r="F1628" t="str">
            <v>H. Nhà Bè</v>
          </cell>
          <cell r="G1628" t="str">
            <v>HCM</v>
          </cell>
        </row>
        <row r="1629">
          <cell r="B1629" t="str">
            <v>STLVLU</v>
          </cell>
          <cell r="C1629" t="str">
            <v>Satrafoods LÊ VĂN LƯƠNG</v>
          </cell>
          <cell r="D1629" t="str">
            <v>353 Lê Văn Lương, P.Tân Quy, Quận 7</v>
          </cell>
          <cell r="E1629">
            <v>0</v>
          </cell>
          <cell r="F1629">
            <v>7</v>
          </cell>
          <cell r="G1629" t="str">
            <v>HCM</v>
          </cell>
        </row>
        <row r="1630">
          <cell r="B1630" t="str">
            <v>STLVQ</v>
          </cell>
          <cell r="C1630" t="str">
            <v>Satrafoods LÊ VĂN QUỚI</v>
          </cell>
          <cell r="D1630" t="str">
            <v>36 Lê Văn Quới, P.Bình Hưng Hòa A, Quận Bình Tân</v>
          </cell>
          <cell r="E1630">
            <v>0</v>
          </cell>
          <cell r="F1630" t="str">
            <v>Bình Tân</v>
          </cell>
          <cell r="G1630" t="str">
            <v>HCM</v>
          </cell>
        </row>
        <row r="1631">
          <cell r="B1631" t="str">
            <v>STLVT</v>
          </cell>
          <cell r="C1631" t="str">
            <v>Satrafoods LÊ VĂN THỌ</v>
          </cell>
          <cell r="D1631" t="str">
            <v>492 Lê Văn Thọ, Phường 16, Quận Gò Vấp</v>
          </cell>
          <cell r="E1631">
            <v>0</v>
          </cell>
          <cell r="F1631" t="str">
            <v>Gò Vấp</v>
          </cell>
          <cell r="G1631" t="str">
            <v>HCM</v>
          </cell>
        </row>
        <row r="1632">
          <cell r="B1632" t="str">
            <v>STLVV</v>
          </cell>
          <cell r="C1632" t="str">
            <v>Satrafoods LÊ VĂN VIỆT</v>
          </cell>
          <cell r="D1632" t="str">
            <v>252 Lê Văn Việt, P.Tăng Nhơn Phú B, Quận 9</v>
          </cell>
          <cell r="E1632">
            <v>0</v>
          </cell>
          <cell r="F1632">
            <v>9</v>
          </cell>
          <cell r="G1632" t="str">
            <v>HCM</v>
          </cell>
        </row>
        <row r="1633">
          <cell r="B1633" t="str">
            <v>STMT</v>
          </cell>
          <cell r="C1633" t="str">
            <v>Satrafoods MAN THIỆN</v>
          </cell>
          <cell r="D1633" t="str">
            <v>80 Man Thiện,  P.Tăng Nhơn Phú A, Quận 9</v>
          </cell>
          <cell r="E1633">
            <v>0</v>
          </cell>
          <cell r="F1633">
            <v>9</v>
          </cell>
          <cell r="G1633" t="str">
            <v>HCM</v>
          </cell>
        </row>
        <row r="1634">
          <cell r="B1634" t="str">
            <v>STNAT</v>
          </cell>
          <cell r="C1634" t="str">
            <v>Satrafoods NGUYỄN ẢNH THỦ</v>
          </cell>
          <cell r="D1634" t="str">
            <v>323 Nguyễn Ảnh Thủ, P.Hiệp Thành, Quận 12</v>
          </cell>
          <cell r="E1634">
            <v>0</v>
          </cell>
          <cell r="F1634">
            <v>12</v>
          </cell>
          <cell r="G1634" t="str">
            <v>HCM</v>
          </cell>
        </row>
        <row r="1635">
          <cell r="B1635" t="str">
            <v>STNAT2</v>
          </cell>
          <cell r="C1635" t="str">
            <v>Satrafoods NGUYỄN ẢNH THỦ 2</v>
          </cell>
          <cell r="D1635" t="str">
            <v>31/7 Nguyễn Ảnh Thủ, Ấp Hưng Lân, Xã Bà Điểm, Huyện Hóc Môn</v>
          </cell>
          <cell r="E1635">
            <v>0</v>
          </cell>
          <cell r="F1635" t="str">
            <v>H. Hóc Môn</v>
          </cell>
          <cell r="G1635" t="str">
            <v>HCM</v>
          </cell>
        </row>
        <row r="1636">
          <cell r="B1636" t="str">
            <v>STNB</v>
          </cell>
          <cell r="C1636" t="str">
            <v>Satrafoods NGUYỄN BÌNH</v>
          </cell>
          <cell r="D1636" t="str">
            <v>110 Nguyễn Bình, Phú Xuân, Nhà Bè</v>
          </cell>
          <cell r="F1636" t="str">
            <v>Nhà Bè</v>
          </cell>
          <cell r="G1636" t="str">
            <v>HCM</v>
          </cell>
        </row>
        <row r="1637">
          <cell r="B1637" t="str">
            <v>STNDT</v>
          </cell>
          <cell r="C1637" t="str">
            <v>Satrafoods NGUYỄN DUY TRINH</v>
          </cell>
          <cell r="D1637" t="str">
            <v>187 Nguyễn Duy Trinh, Phường Bình Trưng Tây, Quận 2</v>
          </cell>
          <cell r="E1637">
            <v>0</v>
          </cell>
          <cell r="F1637">
            <v>2</v>
          </cell>
          <cell r="G1637" t="str">
            <v>HCM</v>
          </cell>
        </row>
        <row r="1638">
          <cell r="B1638" t="str">
            <v>STNDT2</v>
          </cell>
          <cell r="C1638" t="str">
            <v>Satrafoods NGUYỄN DUY TRINH 2</v>
          </cell>
          <cell r="D1638" t="str">
            <v>975 Nguyễn Duy Trinh, P.Bình Trưng Đông, Quận 2</v>
          </cell>
          <cell r="E1638">
            <v>0</v>
          </cell>
          <cell r="F1638">
            <v>2</v>
          </cell>
          <cell r="G1638" t="str">
            <v>HCM</v>
          </cell>
        </row>
        <row r="1639">
          <cell r="B1639" t="str">
            <v>STNDT3</v>
          </cell>
          <cell r="C1639" t="str">
            <v>Satrafoods NGUYỄN DUY TRINH 3</v>
          </cell>
          <cell r="D1639" t="str">
            <v>1403 Nguyễn Duy Trinh, P.Trường Thạnh, Q.9</v>
          </cell>
          <cell r="E1639">
            <v>0</v>
          </cell>
          <cell r="F1639">
            <v>9</v>
          </cell>
          <cell r="G1639" t="str">
            <v>HCM</v>
          </cell>
        </row>
        <row r="1640">
          <cell r="B1640" t="str">
            <v>STNDT4</v>
          </cell>
          <cell r="C1640" t="str">
            <v>Satrafoods NGUYỄN DUY TRINH 4</v>
          </cell>
          <cell r="D1640" t="str">
            <v>793 Nguyễn Duy Trinh, P.Phú Hữu, Q.9</v>
          </cell>
          <cell r="E1640">
            <v>0</v>
          </cell>
          <cell r="F1640">
            <v>9</v>
          </cell>
          <cell r="G1640" t="str">
            <v>HCM</v>
          </cell>
        </row>
        <row r="1641">
          <cell r="B1641" t="str">
            <v>STNH</v>
          </cell>
          <cell r="C1641" t="str">
            <v>Satrafoods NGUYỄN HUỆ</v>
          </cell>
          <cell r="D1641" t="str">
            <v>103 Nguyễn Huệ, P.Bến Nghé, Quận 1</v>
          </cell>
          <cell r="E1641">
            <v>0</v>
          </cell>
          <cell r="F1641">
            <v>1</v>
          </cell>
          <cell r="G1641" t="str">
            <v>HCM</v>
          </cell>
        </row>
        <row r="1642">
          <cell r="B1642" t="str">
            <v>STNHO</v>
          </cell>
          <cell r="C1642" t="str">
            <v>Satrafoods NGUYÊN HỒNG</v>
          </cell>
          <cell r="D1642" t="str">
            <v>15 Nguyên Hồng, Phường 1, Quận Gò Vấp</v>
          </cell>
          <cell r="E1642">
            <v>0</v>
          </cell>
          <cell r="F1642" t="str">
            <v>Gò Vấp</v>
          </cell>
          <cell r="G1642" t="str">
            <v>HCM</v>
          </cell>
        </row>
        <row r="1643">
          <cell r="B1643" t="str">
            <v>STNHT</v>
          </cell>
          <cell r="C1643" t="str">
            <v>Satrafoods NGUYỄN HỮU TRÍ</v>
          </cell>
          <cell r="D1643" t="str">
            <v>E9/8A - E9/8C Nguyễn Hữu Trí, Thị trấn Tân Túc, H.Bình Chánh</v>
          </cell>
          <cell r="E1643">
            <v>0</v>
          </cell>
          <cell r="F1643" t="str">
            <v>H. Bình Chánh</v>
          </cell>
          <cell r="G1643" t="str">
            <v>HCM</v>
          </cell>
        </row>
        <row r="1644">
          <cell r="B1644" t="str">
            <v>STNK</v>
          </cell>
          <cell r="C1644" t="str">
            <v>Satrafoods NGUYỄN KHOÁI</v>
          </cell>
          <cell r="D1644" t="str">
            <v>11B Nguyễn Khoái, P.1, Q.4</v>
          </cell>
          <cell r="E1644">
            <v>0</v>
          </cell>
          <cell r="F1644">
            <v>4</v>
          </cell>
          <cell r="G1644" t="str">
            <v>HCM</v>
          </cell>
        </row>
        <row r="1645">
          <cell r="B1645" t="str">
            <v>STNL</v>
          </cell>
          <cell r="C1645" t="str">
            <v>Satrafoods NGỌC LAN</v>
          </cell>
          <cell r="D1645" t="str">
            <v>Khu Thương Mại A2, Tầng trệt chung cư Ngọc Lan, số 35 đường Phú Thuận,P. Phú Thuận, Quận 7</v>
          </cell>
          <cell r="E1645">
            <v>0</v>
          </cell>
          <cell r="F1645">
            <v>7</v>
          </cell>
          <cell r="G1645" t="str">
            <v>HCM</v>
          </cell>
        </row>
        <row r="1646">
          <cell r="B1646" t="str">
            <v>STNO</v>
          </cell>
          <cell r="C1646" t="str">
            <v>Satrafoods NGUYỄN OANH</v>
          </cell>
          <cell r="D1646" t="str">
            <v>324 Nguyễn Oanh, Phường 17, Quận Gò Vấp</v>
          </cell>
          <cell r="E1646">
            <v>0</v>
          </cell>
          <cell r="F1646" t="str">
            <v>Gò Vấp</v>
          </cell>
          <cell r="G1646" t="str">
            <v>HCM</v>
          </cell>
        </row>
        <row r="1647">
          <cell r="B1647" t="str">
            <v>STNQ</v>
          </cell>
          <cell r="C1647" t="str">
            <v>Satrafoods NGÔ QUYỀN</v>
          </cell>
          <cell r="D1647" t="str">
            <v>88 Ngô Quyền, P.Hiệp Phú, Q.9</v>
          </cell>
          <cell r="E1647">
            <v>0</v>
          </cell>
          <cell r="F1647">
            <v>9</v>
          </cell>
          <cell r="G1647" t="str">
            <v>HCM</v>
          </cell>
        </row>
        <row r="1648">
          <cell r="B1648" t="str">
            <v>STNTD</v>
          </cell>
          <cell r="C1648" t="str">
            <v>Satrafoods NGUYỄN THỊ ĐẶNG</v>
          </cell>
          <cell r="D1648" t="str">
            <v>1E/1 Nguyễn Thị Đặng, KP2, P.Hiệp Thành, Q.12</v>
          </cell>
          <cell r="E1648">
            <v>0</v>
          </cell>
          <cell r="F1648">
            <v>12</v>
          </cell>
          <cell r="G1648" t="str">
            <v>HCM</v>
          </cell>
        </row>
        <row r="1649">
          <cell r="B1649" t="str">
            <v>STNTD2</v>
          </cell>
          <cell r="C1649" t="str">
            <v>Satrafoods NGUYỄN THỊ ĐỊNH 2</v>
          </cell>
          <cell r="D1649" t="str">
            <v>3/1 Nguyễn Thị Định, P.An Phú, Q.2</v>
          </cell>
          <cell r="E1649">
            <v>0</v>
          </cell>
          <cell r="F1649">
            <v>2</v>
          </cell>
          <cell r="G1649" t="str">
            <v>HCM</v>
          </cell>
        </row>
        <row r="1650">
          <cell r="B1650" t="str">
            <v>STNTDI</v>
          </cell>
          <cell r="C1650" t="str">
            <v>Satrafoods NGUYỄN THỊ ĐỊNH</v>
          </cell>
          <cell r="D1650" t="str">
            <v>312 Nguyễn Thị Định, P.Thạnh Mỹ Lợi, Quận 2</v>
          </cell>
          <cell r="E1650">
            <v>0</v>
          </cell>
          <cell r="F1650">
            <v>2</v>
          </cell>
          <cell r="G1650" t="str">
            <v>HCM</v>
          </cell>
        </row>
        <row r="1651">
          <cell r="B1651" t="str">
            <v>STNTH</v>
          </cell>
          <cell r="C1651" t="str">
            <v>Satrafoods NGUYỄN THỊ HUÊ</v>
          </cell>
          <cell r="D1651" t="str">
            <v>31/3B Nguyễn Thị Huê, Ấp Đông Lân, Xã Bà Điểm, Huyện Hóc Môn</v>
          </cell>
          <cell r="F1651" t="str">
            <v>H. Hóc Môn</v>
          </cell>
          <cell r="G1651" t="str">
            <v>HCM</v>
          </cell>
        </row>
        <row r="1652">
          <cell r="B1652" t="str">
            <v>STNTHI</v>
          </cell>
          <cell r="C1652" t="str">
            <v>Satrafoods NGUYỄN THƯỢNG HIỀN</v>
          </cell>
          <cell r="D1652" t="str">
            <v>80 Nguyễn Thượng Hiền, P.1, Q.Gò Vấp</v>
          </cell>
          <cell r="E1652">
            <v>0</v>
          </cell>
          <cell r="F1652" t="str">
            <v>Gò Vấp</v>
          </cell>
          <cell r="G1652" t="str">
            <v>HCM</v>
          </cell>
        </row>
        <row r="1653">
          <cell r="B1653" t="str">
            <v>STNTK</v>
          </cell>
          <cell r="C1653" t="str">
            <v>Satrafoods NGUYỄN THỊ KIÊU</v>
          </cell>
          <cell r="D1653" t="str">
            <v>46-46A Nguyễn Thị Kiêu, P.Thới An, Q.12</v>
          </cell>
          <cell r="E1653">
            <v>0</v>
          </cell>
          <cell r="F1653">
            <v>12</v>
          </cell>
          <cell r="G1653" t="str">
            <v>HCM</v>
          </cell>
        </row>
        <row r="1654">
          <cell r="B1654" t="str">
            <v>STNTK2</v>
          </cell>
          <cell r="C1654" t="str">
            <v>Satrafoods NGUYỄN THỊ KIỂU 2</v>
          </cell>
          <cell r="D1654" t="str">
            <v>74/4F Nguyễn Thị Kiểu, KP1, P.Hiệp Thành, Q.12</v>
          </cell>
          <cell r="E1654">
            <v>0</v>
          </cell>
          <cell r="F1654">
            <v>12</v>
          </cell>
          <cell r="G1654" t="str">
            <v>HCM</v>
          </cell>
        </row>
        <row r="1655">
          <cell r="B1655" t="str">
            <v>STNTKI</v>
          </cell>
          <cell r="C1655" t="str">
            <v>Satrafoods NGUYỄN THỊ KIỂU</v>
          </cell>
          <cell r="D1655" t="str">
            <v>340 (số cũ 60F/17) Nguyễn Thị Kiểu, P.Hiệp Thành, Q.12</v>
          </cell>
          <cell r="E1655">
            <v>0</v>
          </cell>
          <cell r="F1655">
            <v>12</v>
          </cell>
          <cell r="G1655" t="str">
            <v>HCM</v>
          </cell>
        </row>
        <row r="1656">
          <cell r="B1656" t="str">
            <v>STNTL</v>
          </cell>
          <cell r="C1656" t="str">
            <v>Satrafoods 462 NƠ TRANG LONG</v>
          </cell>
          <cell r="D1656" t="str">
            <v>167A Nơ Trang Long, Phường 12, Quận Bình Thạnh</v>
          </cell>
          <cell r="E1656">
            <v>0</v>
          </cell>
          <cell r="F1656" t="str">
            <v>Bình Thạnh</v>
          </cell>
          <cell r="G1656" t="str">
            <v>HCM</v>
          </cell>
        </row>
        <row r="1657">
          <cell r="B1657" t="str">
            <v>STNTL2</v>
          </cell>
          <cell r="C1657" t="str">
            <v>Satrafoods NƠ TRANG LONG 2</v>
          </cell>
          <cell r="D1657" t="str">
            <v>462 Nơ Trang Long, Phường 13, Quận Bình Thạnh</v>
          </cell>
          <cell r="E1657">
            <v>0</v>
          </cell>
          <cell r="F1657" t="str">
            <v>Bình Thạnh</v>
          </cell>
          <cell r="G1657" t="str">
            <v>HCM</v>
          </cell>
        </row>
        <row r="1658">
          <cell r="B1658" t="str">
            <v>STNTT</v>
          </cell>
          <cell r="C1658" t="str">
            <v>Satrafoods NGUYỄN THỊ TÚ</v>
          </cell>
          <cell r="D1658" t="str">
            <v>D3/18A Nguyễn Thị Tú, Vĩnh Lộc, Bình Chánh</v>
          </cell>
          <cell r="F1658" t="str">
            <v>H. Bình Chánh</v>
          </cell>
          <cell r="G1658" t="str">
            <v>HCM</v>
          </cell>
        </row>
        <row r="1659">
          <cell r="B1659" t="str">
            <v>STNTTT</v>
          </cell>
          <cell r="C1659" t="str">
            <v>Satrafoods NGUYỄN TẤT THÀNH</v>
          </cell>
          <cell r="D1659" t="str">
            <v>107 Nguyễn Tất Thành, Phường 13, Quận 4</v>
          </cell>
          <cell r="E1659">
            <v>0</v>
          </cell>
          <cell r="F1659">
            <v>4</v>
          </cell>
          <cell r="G1659" t="str">
            <v>HCM</v>
          </cell>
        </row>
        <row r="1660">
          <cell r="B1660" t="str">
            <v>STNVB</v>
          </cell>
          <cell r="C1660" t="str">
            <v>Satrafoods NGUYỄN VĂN BỨA</v>
          </cell>
          <cell r="D1660" t="str">
            <v>310 Nguyễn Văn Bứa, Ấp 6, Xã Xuân Thới Sơn, Huyện Hóc Môn</v>
          </cell>
          <cell r="E1660">
            <v>0</v>
          </cell>
          <cell r="F1660" t="str">
            <v>H. Hóc Môn</v>
          </cell>
          <cell r="G1660" t="str">
            <v>HCM</v>
          </cell>
        </row>
        <row r="1661">
          <cell r="B1661" t="str">
            <v>STNVC</v>
          </cell>
          <cell r="C1661" t="str">
            <v>Satrafoods NGUYỄN VĂN CÔNG</v>
          </cell>
          <cell r="D1661" t="str">
            <v>512 Nguyễn Văn Công, Phường 3, Quận Gò Vấp</v>
          </cell>
          <cell r="E1661">
            <v>0</v>
          </cell>
          <cell r="F1661" t="str">
            <v>Gò Vấp</v>
          </cell>
          <cell r="G1661" t="str">
            <v>HCM</v>
          </cell>
        </row>
        <row r="1662">
          <cell r="B1662" t="str">
            <v>STNVD</v>
          </cell>
          <cell r="C1662" t="str">
            <v>Satrafoods NGUYỄN VĂN ĐẬU</v>
          </cell>
          <cell r="D1662" t="str">
            <v>46B Nguyễn Văn Đậu, Phường 6, Quận Bình Thạnh</v>
          </cell>
          <cell r="E1662">
            <v>0</v>
          </cell>
          <cell r="F1662" t="str">
            <v>Bình Thạnh</v>
          </cell>
          <cell r="G1662" t="str">
            <v>HCM</v>
          </cell>
        </row>
        <row r="1663">
          <cell r="B1663" t="str">
            <v>STNVD2</v>
          </cell>
          <cell r="C1663" t="str">
            <v>Satrafoods NGUYỄN VĂN ĐẬU 2</v>
          </cell>
          <cell r="D1663" t="str">
            <v>228 Nguyễn Văn Đậu, P.11, Q.Bình Thạnh</v>
          </cell>
          <cell r="E1663">
            <v>0</v>
          </cell>
          <cell r="F1663" t="str">
            <v>Bình Thạnh</v>
          </cell>
          <cell r="G1663" t="str">
            <v>HCM</v>
          </cell>
        </row>
        <row r="1664">
          <cell r="B1664" t="str">
            <v>STNVL</v>
          </cell>
          <cell r="C1664" t="str">
            <v>Satrafoods NGUYỄN VĂN LUÔNG</v>
          </cell>
          <cell r="D1664" t="str">
            <v>278A Nguyễn Văn Luông, Phường 12, Quận 6</v>
          </cell>
          <cell r="E1664">
            <v>0</v>
          </cell>
          <cell r="F1664">
            <v>6</v>
          </cell>
          <cell r="G1664" t="str">
            <v>HCM</v>
          </cell>
        </row>
        <row r="1665">
          <cell r="B1665" t="str">
            <v>STNVQ</v>
          </cell>
          <cell r="C1665" t="str">
            <v>Satrafoods NGUYỄN VĂN QUÁ</v>
          </cell>
          <cell r="D1665" t="str">
            <v>1/64 Nguyễn Văn Quá, KP5, P.Tân Hưng Thuận, Q12</v>
          </cell>
          <cell r="E1665">
            <v>0</v>
          </cell>
          <cell r="F1665">
            <v>12</v>
          </cell>
          <cell r="G1665" t="str">
            <v>HCM</v>
          </cell>
        </row>
        <row r="1666">
          <cell r="B1666" t="str">
            <v>STNVQ2</v>
          </cell>
          <cell r="C1666" t="str">
            <v>Satrafoods NGUYỄN VĂN QUÁ 2</v>
          </cell>
          <cell r="D1666" t="str">
            <v>73/1 Nguyễn Văn Quá, KP2A, P.Đông Hưng Thuận, Quận 12</v>
          </cell>
          <cell r="E1666">
            <v>0</v>
          </cell>
          <cell r="F1666">
            <v>12</v>
          </cell>
          <cell r="G1666" t="str">
            <v>HCM</v>
          </cell>
        </row>
        <row r="1667">
          <cell r="B1667" t="str">
            <v>STNVT</v>
          </cell>
          <cell r="C1667" t="str">
            <v>Satrafoods NGUYỄN VĂN TĂNG</v>
          </cell>
          <cell r="D1667" t="str">
            <v>215 Nguyễn Văn Tăng, P.Long Thạnh Mỹ, Q.9</v>
          </cell>
          <cell r="E1667">
            <v>0</v>
          </cell>
          <cell r="F1667">
            <v>9</v>
          </cell>
          <cell r="G1667" t="str">
            <v>HCM</v>
          </cell>
        </row>
        <row r="1668">
          <cell r="B1668" t="str">
            <v>STNVT2</v>
          </cell>
          <cell r="C1668" t="str">
            <v>Satrafoods NGUYỄN VĂN TẠO 2</v>
          </cell>
          <cell r="D1668" t="str">
            <v>136/6A Nguyễn Văn Tạo, Ấp 1, Xã Hiệp Phước, Huyện Nhà Bè</v>
          </cell>
          <cell r="E1668">
            <v>0</v>
          </cell>
          <cell r="F1668" t="str">
            <v>H. Nhà Bè</v>
          </cell>
          <cell r="G1668" t="str">
            <v>HCM</v>
          </cell>
        </row>
        <row r="1669">
          <cell r="B1669" t="str">
            <v>STNX</v>
          </cell>
          <cell r="C1669" t="str">
            <v>Satrafoods NGUYỄN XIỂN</v>
          </cell>
          <cell r="D1669" t="str">
            <v>742 Nguyễn Xiển, P.Long Thạnh Mỹ, Q.9</v>
          </cell>
          <cell r="E1669">
            <v>0</v>
          </cell>
          <cell r="F1669">
            <v>9</v>
          </cell>
          <cell r="G1669" t="str">
            <v>HCM</v>
          </cell>
        </row>
        <row r="1670">
          <cell r="B1670" t="str">
            <v>STNXK</v>
          </cell>
          <cell r="C1670" t="str">
            <v>Satrafoods NGUYỄN XUÂN KHOÁT</v>
          </cell>
          <cell r="D1670" t="str">
            <v>25 Nguyễn Xuân Khoát, P.Tân Thành, Q.Tân Phú</v>
          </cell>
          <cell r="E1670">
            <v>0</v>
          </cell>
          <cell r="F1670" t="str">
            <v>Tân Phú</v>
          </cell>
          <cell r="G1670" t="str">
            <v>HCM</v>
          </cell>
        </row>
        <row r="1671">
          <cell r="B1671" t="str">
            <v>STPCT</v>
          </cell>
          <cell r="C1671" t="str">
            <v>Satrafoods PHAN CHU TRINH</v>
          </cell>
          <cell r="D1671" t="str">
            <v>49-51 Phan Chu Trinh, Phường 14, Quận Bình Thạnh</v>
          </cell>
          <cell r="E1671">
            <v>0</v>
          </cell>
          <cell r="F1671" t="str">
            <v>Bình Thạnh</v>
          </cell>
          <cell r="G1671" t="str">
            <v>HCM</v>
          </cell>
        </row>
        <row r="1672">
          <cell r="B1672" t="str">
            <v>STPDL</v>
          </cell>
          <cell r="C1672" t="str">
            <v>Satrafoods PHAN ĐĂNG LƯU</v>
          </cell>
          <cell r="D1672" t="str">
            <v>163 Phan Đăng Lưu, Phường 1, Quận Phú Nhuận</v>
          </cell>
          <cell r="E1672">
            <v>0</v>
          </cell>
          <cell r="F1672" t="str">
            <v>Phú Nhuận</v>
          </cell>
          <cell r="G1672" t="str">
            <v>HCM</v>
          </cell>
        </row>
        <row r="1673">
          <cell r="B1673" t="str">
            <v>STPDP</v>
          </cell>
          <cell r="C1673" t="str">
            <v>Satrafoods PHAN ĐÌNH PHÙNG</v>
          </cell>
          <cell r="D1673" t="str">
            <v>240 Phan Đình Phùng, Phường 1, Quận Phú Nhuận</v>
          </cell>
          <cell r="E1673">
            <v>0</v>
          </cell>
          <cell r="F1673" t="str">
            <v>Phú Nhuận</v>
          </cell>
          <cell r="G1673" t="str">
            <v>HCM</v>
          </cell>
        </row>
        <row r="1674">
          <cell r="B1674" t="str">
            <v>STPH</v>
          </cell>
          <cell r="C1674" t="str">
            <v>TTTM Satra đường Phạm Hùng</v>
          </cell>
          <cell r="D1674" t="str">
            <v>C6/27 Phạm Hùng, Xã Bình Hưng, Huyện Bình Chánh, Thành phố Hồ Chí Minh, Việt Nam</v>
          </cell>
          <cell r="E1674">
            <v>0</v>
          </cell>
          <cell r="F1674" t="str">
            <v>H. Bình Chánh</v>
          </cell>
          <cell r="G1674" t="str">
            <v>HCM</v>
          </cell>
        </row>
        <row r="1675">
          <cell r="B1675" t="str">
            <v>STPHI</v>
          </cell>
          <cell r="C1675" t="str">
            <v>Satrafoods PHAN HUY ÍCH</v>
          </cell>
          <cell r="D1675" t="str">
            <v>68 Phan Huy Ích, Phường 15, Quận Tân Bình</v>
          </cell>
          <cell r="E1675">
            <v>0</v>
          </cell>
          <cell r="F1675" t="str">
            <v>Tân Bình</v>
          </cell>
          <cell r="G1675" t="str">
            <v>HCM</v>
          </cell>
        </row>
        <row r="1676">
          <cell r="B1676" t="str">
            <v>STPL</v>
          </cell>
          <cell r="C1676" t="str">
            <v>Satrafoods PHÚ LÂM</v>
          </cell>
          <cell r="D1676" t="str">
            <v>28 Lô U, Cư xá Phú Lâm D, P.10, Q.6</v>
          </cell>
          <cell r="E1676">
            <v>0</v>
          </cell>
          <cell r="F1676">
            <v>6</v>
          </cell>
          <cell r="G1676" t="str">
            <v>HCM</v>
          </cell>
        </row>
        <row r="1677">
          <cell r="B1677" t="str">
            <v>STPMH</v>
          </cell>
          <cell r="C1677" t="str">
            <v>Satrafoods PHÚ MỸ HƯNG</v>
          </cell>
          <cell r="D1677" t="str">
            <v>Số 1, C15B Starhill, Phú Mỹ Hưng, Quận 7</v>
          </cell>
          <cell r="E1677">
            <v>0</v>
          </cell>
          <cell r="F1677">
            <v>7</v>
          </cell>
          <cell r="G1677" t="str">
            <v>HCM</v>
          </cell>
        </row>
        <row r="1678">
          <cell r="B1678" t="str">
            <v>STPTH</v>
          </cell>
          <cell r="C1678" t="str">
            <v>Satrafoods PHẠM THẾ HIỂN</v>
          </cell>
          <cell r="D1678" t="str">
            <v>803-805 Phạm Thế Hiển, Phường 4, Quận 8</v>
          </cell>
          <cell r="E1678">
            <v>0</v>
          </cell>
          <cell r="F1678">
            <v>8</v>
          </cell>
          <cell r="G1678" t="str">
            <v>HCM</v>
          </cell>
        </row>
        <row r="1679">
          <cell r="B1679" t="str">
            <v>STPTH2</v>
          </cell>
          <cell r="C1679" t="str">
            <v>Satrafoods PHẠM THẾ HIỂN 2</v>
          </cell>
          <cell r="D1679" t="str">
            <v>1438F Phạm Thế Hiển, Phường 5, Quận 8</v>
          </cell>
          <cell r="E1679">
            <v>0</v>
          </cell>
          <cell r="F1679">
            <v>8</v>
          </cell>
          <cell r="G1679" t="str">
            <v>HCM</v>
          </cell>
        </row>
        <row r="1680">
          <cell r="B1680" t="str">
            <v>STPTH3</v>
          </cell>
          <cell r="C1680" t="str">
            <v>Satrafoods PHẠM THẾ HIỂN 3</v>
          </cell>
          <cell r="D1680" t="str">
            <v>3437 Phạm Thế Hiển, P.7, Q.8</v>
          </cell>
          <cell r="E1680">
            <v>0</v>
          </cell>
          <cell r="F1680">
            <v>8</v>
          </cell>
          <cell r="G1680" t="str">
            <v>HCM</v>
          </cell>
        </row>
        <row r="1681">
          <cell r="B1681" t="str">
            <v>STPTH4</v>
          </cell>
          <cell r="C1681" t="str">
            <v>Satrafoods PHẠM THẾ HIỂN 4</v>
          </cell>
          <cell r="D1681" t="str">
            <v>1146 Phạm Thế Hiển, P.5, Q.8</v>
          </cell>
          <cell r="E1681">
            <v>0</v>
          </cell>
          <cell r="F1681">
            <v>8</v>
          </cell>
          <cell r="G1681" t="str">
            <v>HCM</v>
          </cell>
        </row>
        <row r="1682">
          <cell r="B1682" t="str">
            <v>STPVB</v>
          </cell>
          <cell r="C1682" t="str">
            <v>Satrafoods PHẠM VĂN BẠCH</v>
          </cell>
          <cell r="D1682" t="str">
            <v>296 Phạm Văn Bạch, Phường 15, Q.Tân Bình</v>
          </cell>
          <cell r="E1682">
            <v>0</v>
          </cell>
          <cell r="F1682" t="str">
            <v>Tân Bình</v>
          </cell>
          <cell r="G1682" t="str">
            <v>HCM</v>
          </cell>
        </row>
        <row r="1683">
          <cell r="B1683" t="str">
            <v>STPVC</v>
          </cell>
          <cell r="C1683" t="str">
            <v>Satrafoods PHẠM VĂN CHIÊU</v>
          </cell>
          <cell r="D1683" t="str">
            <v>96 Phạm Văn Chiêu, Phường 9, Q.Gò Vấp,</v>
          </cell>
          <cell r="E1683">
            <v>0</v>
          </cell>
          <cell r="F1683" t="str">
            <v>Gò Vấp</v>
          </cell>
          <cell r="G1683" t="str">
            <v>HCM</v>
          </cell>
        </row>
        <row r="1684">
          <cell r="B1684" t="str">
            <v>STPVH</v>
          </cell>
          <cell r="C1684" t="str">
            <v>Satrafoods PHAN VĂN HÂN</v>
          </cell>
          <cell r="D1684" t="str">
            <v>112 Phan Văn Hân, P.7, Q.Bình Thạnh</v>
          </cell>
          <cell r="E1684">
            <v>0</v>
          </cell>
          <cell r="F1684" t="str">
            <v>Bình Thạnh</v>
          </cell>
          <cell r="G1684" t="str">
            <v>HCM</v>
          </cell>
        </row>
        <row r="1685">
          <cell r="B1685" t="str">
            <v>STPVHA</v>
          </cell>
          <cell r="C1685" t="str">
            <v>Satrafoods PHẠM VĂN HAI</v>
          </cell>
          <cell r="D1685" t="str">
            <v>187 Phạm Văn Hai, Phường 5, Quận Tân Bình</v>
          </cell>
          <cell r="E1685">
            <v>0</v>
          </cell>
          <cell r="F1685" t="str">
            <v>Tân Bình</v>
          </cell>
          <cell r="G1685" t="str">
            <v>HCM</v>
          </cell>
        </row>
        <row r="1686">
          <cell r="B1686" t="str">
            <v>STPVK</v>
          </cell>
          <cell r="C1686" t="str">
            <v>Satrafoods PHAN VĂN KHỎE</v>
          </cell>
          <cell r="D1686" t="str">
            <v>30A Phan Văn Khỏe, Phường 13, Quận 5</v>
          </cell>
          <cell r="E1686">
            <v>0</v>
          </cell>
          <cell r="F1686">
            <v>5</v>
          </cell>
          <cell r="G1686" t="str">
            <v>HCM</v>
          </cell>
        </row>
        <row r="1687">
          <cell r="B1687" t="str">
            <v>STQL22</v>
          </cell>
          <cell r="C1687" t="str">
            <v>Satrafoods QUỐC LỘ 22</v>
          </cell>
          <cell r="D1687" t="str">
            <v>2/7 Quốc lộ 22, Ấp Dân Thắng 2, Xã Tân Thới Nhì, Huyện Hóc Môn</v>
          </cell>
          <cell r="E1687">
            <v>0</v>
          </cell>
          <cell r="F1687" t="str">
            <v>H. Hóc Môn</v>
          </cell>
          <cell r="G1687" t="str">
            <v>HCM</v>
          </cell>
        </row>
        <row r="1688">
          <cell r="B1688" t="str">
            <v>STQL50</v>
          </cell>
          <cell r="C1688" t="str">
            <v>Satrafoods QUỐC LỘ 50</v>
          </cell>
          <cell r="D1688" t="str">
            <v>B6/187 Quốc lộ 50, Ấp 2, Xã Phong Phú, H.Bình Chánh</v>
          </cell>
          <cell r="E1688">
            <v>0</v>
          </cell>
          <cell r="F1688" t="str">
            <v>H. Bình Chánh</v>
          </cell>
          <cell r="G1688" t="str">
            <v>HCM</v>
          </cell>
        </row>
        <row r="1689">
          <cell r="B1689" t="str">
            <v>STQL502</v>
          </cell>
          <cell r="C1689" t="str">
            <v>Satrafoods QUỐC LỘ 50 - 2</v>
          </cell>
          <cell r="D1689" t="str">
            <v>C9/3A , Võ Văn Vân, Ấp 3, Xã Vĩnh Lộc B, Huyện Bình Chánh</v>
          </cell>
          <cell r="E1689">
            <v>0</v>
          </cell>
          <cell r="F1689" t="str">
            <v>H. Bình Chánh</v>
          </cell>
          <cell r="G1689" t="str">
            <v>HCM</v>
          </cell>
        </row>
        <row r="1690">
          <cell r="B1690" t="str">
            <v>STQL503</v>
          </cell>
          <cell r="C1690" t="str">
            <v>Satrafoods QUỐC LỘ 50 - 3</v>
          </cell>
          <cell r="D1690" t="str">
            <v>A19/12 Quốc Lộ 50, Ấp 1, Xã Bình Hưng, Huyện Bình Chánh</v>
          </cell>
          <cell r="E1690">
            <v>0</v>
          </cell>
          <cell r="F1690" t="str">
            <v>H. Bình Chánh</v>
          </cell>
          <cell r="G1690" t="str">
            <v>HCM</v>
          </cell>
        </row>
        <row r="1691">
          <cell r="B1691" t="str">
            <v>STQL504</v>
          </cell>
          <cell r="C1691" t="str">
            <v>Satrafoods QUỐC LỘ 50 - 4</v>
          </cell>
          <cell r="D1691" t="str">
            <v>B6/14 Quốc Lộ 50, Ấp 3, Xã Bình Hưng, Huyện Bình Chánh</v>
          </cell>
          <cell r="E1691">
            <v>0</v>
          </cell>
          <cell r="F1691" t="str">
            <v>H. Bình Chánh</v>
          </cell>
          <cell r="G1691" t="str">
            <v>HCM</v>
          </cell>
        </row>
        <row r="1692">
          <cell r="B1692" t="str">
            <v>STQT</v>
          </cell>
          <cell r="C1692" t="str">
            <v>Satrafoods QUANG TRUNG</v>
          </cell>
          <cell r="D1692" t="str">
            <v>393 Quang Trung, Phường 10, Quận Gò Vấp</v>
          </cell>
          <cell r="E1692">
            <v>0</v>
          </cell>
          <cell r="F1692" t="str">
            <v>Gò Vấp</v>
          </cell>
          <cell r="G1692" t="str">
            <v>HCM</v>
          </cell>
        </row>
        <row r="1693">
          <cell r="B1693" t="str">
            <v>STQT2</v>
          </cell>
          <cell r="C1693" t="str">
            <v>Satrafoods QUANG TRUNG 2</v>
          </cell>
          <cell r="D1693" t="str">
            <v>486 Quang Trung, P.10, Q.Gò Vấp</v>
          </cell>
          <cell r="E1693">
            <v>0</v>
          </cell>
          <cell r="F1693" t="str">
            <v>Gò Vấp</v>
          </cell>
          <cell r="G1693" t="str">
            <v>HCM</v>
          </cell>
        </row>
        <row r="1694">
          <cell r="B1694" t="str">
            <v>STTC</v>
          </cell>
          <cell r="C1694" t="str">
            <v>Satrafoods TÂN CẢNG</v>
          </cell>
          <cell r="D1694" t="str">
            <v>326/10 Ung Văn Khiêm ( Số cũ 151/9 - 151/9 Bis Điện Biên Phủ), P.25, Q.Bình Thạnh</v>
          </cell>
          <cell r="E1694">
            <v>0</v>
          </cell>
          <cell r="F1694" t="str">
            <v>Bình Thạnh</v>
          </cell>
          <cell r="G1694" t="str">
            <v>HCM</v>
          </cell>
        </row>
        <row r="1695">
          <cell r="B1695" t="str">
            <v>STTCH10</v>
          </cell>
          <cell r="C1695" t="str">
            <v>Satrafoods TÂN CHÁNH HIỆP 10</v>
          </cell>
          <cell r="D1695" t="str">
            <v>49 Tân Chánh Hiệp 10, KP8, P.Tân Chánh Hiệp, Q.12</v>
          </cell>
          <cell r="F1695">
            <v>12</v>
          </cell>
          <cell r="G1695" t="str">
            <v>HCM</v>
          </cell>
        </row>
        <row r="1696">
          <cell r="B1696" t="str">
            <v>STTD</v>
          </cell>
          <cell r="C1696" t="str">
            <v>Satrafoods TÔN ĐẢN</v>
          </cell>
          <cell r="D1696" t="str">
            <v>359A Tôn Đản, Phường 15, Quận 4</v>
          </cell>
          <cell r="E1696">
            <v>0</v>
          </cell>
          <cell r="F1696">
            <v>4</v>
          </cell>
          <cell r="G1696" t="str">
            <v>HCM</v>
          </cell>
        </row>
        <row r="1697">
          <cell r="B1697" t="str">
            <v>STTH</v>
          </cell>
          <cell r="C1697" t="str">
            <v>Satrafoods TÂN HÓA</v>
          </cell>
          <cell r="D1697" t="str">
            <v>53 Tân Hóa, P.14, Q.6</v>
          </cell>
          <cell r="F1697">
            <v>6</v>
          </cell>
          <cell r="G1697" t="str">
            <v>HCM</v>
          </cell>
        </row>
        <row r="1698">
          <cell r="B1698" t="str">
            <v>STTHD</v>
          </cell>
          <cell r="C1698" t="str">
            <v>Satrafoods TÂN HÒA ĐÔNG</v>
          </cell>
          <cell r="D1698" t="str">
            <v>243 Tân Hòa Đông, Phường 14, Quận 6</v>
          </cell>
          <cell r="F1698">
            <v>6</v>
          </cell>
          <cell r="G1698" t="str">
            <v>HCM</v>
          </cell>
        </row>
        <row r="1699">
          <cell r="B1699" t="str">
            <v>STTHDA</v>
          </cell>
          <cell r="C1699" t="str">
            <v>Satrafoods TRẦN HƯNG ĐẠO</v>
          </cell>
          <cell r="D1699" t="str">
            <v>744 Trần Hưng Đạo, Phường 2, Quận 5</v>
          </cell>
          <cell r="E1699">
            <v>0</v>
          </cell>
          <cell r="F1699">
            <v>5</v>
          </cell>
          <cell r="G1699" t="str">
            <v>HCM</v>
          </cell>
        </row>
        <row r="1700">
          <cell r="B1700" t="str">
            <v>STTHU</v>
          </cell>
          <cell r="C1700" t="str">
            <v>Satrafoods TÂN HƯƠNG</v>
          </cell>
          <cell r="D1700" t="str">
            <v>121-121A Tân Hương, P.Tân Quý, Quận Tân Phú</v>
          </cell>
          <cell r="E1700">
            <v>0</v>
          </cell>
          <cell r="F1700" t="str">
            <v>Tân Phú</v>
          </cell>
          <cell r="G1700" t="str">
            <v>HCM</v>
          </cell>
        </row>
        <row r="1701">
          <cell r="B1701" t="str">
            <v>STTK</v>
          </cell>
          <cell r="C1701" t="str">
            <v>Satrafoods TÔ KÝ</v>
          </cell>
          <cell r="D1701" t="str">
            <v>652 Tô Ký, P.Tân Chánh Hiệp, Quận 12</v>
          </cell>
          <cell r="E1701">
            <v>0</v>
          </cell>
          <cell r="F1701">
            <v>12</v>
          </cell>
          <cell r="G1701" t="str">
            <v>HCM</v>
          </cell>
        </row>
        <row r="1702">
          <cell r="B1702" t="str">
            <v>STTK2</v>
          </cell>
          <cell r="C1702" t="str">
            <v>Satrafoods TÔ KÝ 2</v>
          </cell>
          <cell r="D1702" t="str">
            <v>Nền số A3, Khu nhà ở K82, P.Tân Chánh Hiệp, Q.12</v>
          </cell>
          <cell r="E1702">
            <v>0</v>
          </cell>
          <cell r="F1702">
            <v>12</v>
          </cell>
          <cell r="G1702" t="str">
            <v>HCM</v>
          </cell>
        </row>
        <row r="1703">
          <cell r="B1703" t="str">
            <v>STTL</v>
          </cell>
          <cell r="C1703" t="str">
            <v>Satrafoods THẠCH LAM</v>
          </cell>
          <cell r="D1703" t="str">
            <v>119 Thạch Lam, P.Hiệp Tân, Quận Tân Phú</v>
          </cell>
          <cell r="E1703">
            <v>0</v>
          </cell>
          <cell r="F1703" t="str">
            <v>Tân Phú</v>
          </cell>
          <cell r="G1703" t="str">
            <v>HCM</v>
          </cell>
        </row>
        <row r="1704">
          <cell r="B1704" t="str">
            <v>STTL10</v>
          </cell>
          <cell r="C1704" t="str">
            <v>Satrafoods TỈNH LỘ 10</v>
          </cell>
          <cell r="D1704" t="str">
            <v>997 Tỉnh Lộ 10, KP8, P.Tân Tạo, Q.Bình Tân</v>
          </cell>
          <cell r="E1704">
            <v>0</v>
          </cell>
          <cell r="F1704" t="str">
            <v>Bình Tân</v>
          </cell>
          <cell r="G1704" t="str">
            <v>HCM</v>
          </cell>
        </row>
        <row r="1705">
          <cell r="B1705" t="str">
            <v>STTL43</v>
          </cell>
          <cell r="C1705" t="str">
            <v>Satrafoods TỈNH LỘ 43</v>
          </cell>
          <cell r="D1705" t="str">
            <v>740 Tỉnh Lộ 43, Khu phố 3, P.Bình Chiểu, Q.Thủ Đức</v>
          </cell>
          <cell r="E1705">
            <v>0</v>
          </cell>
          <cell r="F1705" t="str">
            <v>Thủ Đức</v>
          </cell>
          <cell r="G1705" t="str">
            <v>HCM</v>
          </cell>
        </row>
        <row r="1706">
          <cell r="B1706" t="str">
            <v>STTLO</v>
          </cell>
          <cell r="C1706" t="str">
            <v>Satrafoods THẠNH LỘC</v>
          </cell>
          <cell r="D1706" t="str">
            <v>66 Thạnh Lộc 27, Khu Phố 3C, P.Thạnh Lộc, Q.12</v>
          </cell>
          <cell r="E1706">
            <v>0</v>
          </cell>
          <cell r="F1706">
            <v>12</v>
          </cell>
          <cell r="G1706" t="str">
            <v>HCM</v>
          </cell>
        </row>
        <row r="1707">
          <cell r="B1707" t="str">
            <v>STTM</v>
          </cell>
          <cell r="C1707" t="str">
            <v>Satrafoods THÁP MƯỜI</v>
          </cell>
          <cell r="D1707" t="str">
            <v>146 Tháp Mười, Phường 2, Quận 6</v>
          </cell>
          <cell r="E1707">
            <v>0</v>
          </cell>
          <cell r="F1707">
            <v>6</v>
          </cell>
          <cell r="G1707" t="str">
            <v>HCM</v>
          </cell>
        </row>
        <row r="1708">
          <cell r="B1708" t="str">
            <v>STTMCC</v>
          </cell>
          <cell r="C1708" t="str">
            <v>Trung Tâm Thương Mại Satra Củ Chi</v>
          </cell>
          <cell r="D1708" t="str">
            <v>1239 Tỉnh Lộ 8, Ấp Thạnh An, Xã Trung An, Huyện Củ Chi, Thành phố Hồ Chí Minh, Việt Nam</v>
          </cell>
          <cell r="E1708">
            <v>0</v>
          </cell>
          <cell r="F1708" t="str">
            <v>H. Củ Chi</v>
          </cell>
          <cell r="G1708" t="str">
            <v>HCM</v>
          </cell>
        </row>
        <row r="1709">
          <cell r="B1709" t="str">
            <v>STTMN</v>
          </cell>
          <cell r="C1709" t="str">
            <v>Satrafoods TRẦN MAI NINH</v>
          </cell>
          <cell r="D1709" t="str">
            <v>108/2 Trần Mai Ninh, P.12, Q.Tân Bình</v>
          </cell>
          <cell r="E1709">
            <v>0</v>
          </cell>
          <cell r="F1709" t="str">
            <v xml:space="preserve">Tân Bình </v>
          </cell>
          <cell r="G1709" t="str">
            <v>HCM</v>
          </cell>
        </row>
        <row r="1710">
          <cell r="B1710" t="str">
            <v>STTN2</v>
          </cell>
          <cell r="C1710" t="str">
            <v>Satrafoods THỐNG NHẤT 2</v>
          </cell>
          <cell r="D1710" t="str">
            <v>405/10 Thống Nhất, P.11, Q.Gò Vấp</v>
          </cell>
          <cell r="E1710">
            <v>0</v>
          </cell>
          <cell r="F1710" t="str">
            <v>Gò Vấp</v>
          </cell>
          <cell r="G1710" t="str">
            <v>HCM</v>
          </cell>
        </row>
        <row r="1711">
          <cell r="B1711" t="str">
            <v>STTNH</v>
          </cell>
          <cell r="C1711" t="str">
            <v>Satrafoods THOẠI NGỌC HẦU</v>
          </cell>
          <cell r="D1711" t="str">
            <v>Số 2 Thoại Ngọc Hầu, P.Hòa Thạnh, Q.Tân Phú</v>
          </cell>
          <cell r="E1711">
            <v>0</v>
          </cell>
          <cell r="F1711" t="str">
            <v>Tân Phú</v>
          </cell>
          <cell r="G1711" t="str">
            <v>HCM</v>
          </cell>
        </row>
        <row r="1712">
          <cell r="B1712" t="str">
            <v>STTNT</v>
          </cell>
          <cell r="C1712" t="str">
            <v>Satrafoods TRẦN NHÂN TÔN</v>
          </cell>
          <cell r="D1712" t="str">
            <v>159 Trần Nhân Tôn, P.2, Q.10</v>
          </cell>
          <cell r="E1712">
            <v>0</v>
          </cell>
          <cell r="F1712">
            <v>10</v>
          </cell>
          <cell r="G1712" t="str">
            <v>HCM</v>
          </cell>
        </row>
        <row r="1713">
          <cell r="B1713" t="str">
            <v>STTNV</v>
          </cell>
          <cell r="C1713" t="str">
            <v>Satrafoods TÔ NGỌC VÂN</v>
          </cell>
          <cell r="D1713" t="str">
            <v>252 Tô Ngọc Vân, KP 3, P.Linh Đông, Quận Thủ Đức</v>
          </cell>
          <cell r="E1713">
            <v>0</v>
          </cell>
          <cell r="F1713" t="str">
            <v>Thủ Đức</v>
          </cell>
          <cell r="G1713" t="str">
            <v>HCM</v>
          </cell>
        </row>
        <row r="1714">
          <cell r="B1714" t="str">
            <v>STTPP</v>
          </cell>
          <cell r="C1714" t="str">
            <v>Satrafoods TRƯƠNG PHƯỚC PHAN</v>
          </cell>
          <cell r="D1714" t="str">
            <v>116 Trương Phước Phan, P.Bình Trị Đông, Q. Bình Tân</v>
          </cell>
          <cell r="E1714">
            <v>0</v>
          </cell>
          <cell r="F1714" t="str">
            <v>Bình Tân</v>
          </cell>
          <cell r="G1714" t="str">
            <v>HCM</v>
          </cell>
        </row>
        <row r="1715">
          <cell r="B1715" t="str">
            <v>STTQ</v>
          </cell>
          <cell r="C1715" t="str">
            <v>Satrafoods TRẦN QUÝ</v>
          </cell>
          <cell r="D1715" t="str">
            <v>206-208 Trần Quý, Phường 6, Quận 11</v>
          </cell>
          <cell r="E1715">
            <v>0</v>
          </cell>
          <cell r="F1715">
            <v>11</v>
          </cell>
          <cell r="G1715" t="str">
            <v>HCM</v>
          </cell>
        </row>
        <row r="1716">
          <cell r="B1716" t="str">
            <v>STTQD</v>
          </cell>
          <cell r="C1716" t="str">
            <v>Satrafoods THÍCH QUẢNG ĐỨC</v>
          </cell>
          <cell r="D1716" t="str">
            <v>140 - 142 Thích Quảng Đức, P.4, Q.Phú Nhuận</v>
          </cell>
          <cell r="E1716">
            <v>0</v>
          </cell>
          <cell r="F1716" t="str">
            <v>Phú Nhuận</v>
          </cell>
          <cell r="G1716" t="str">
            <v>HCM</v>
          </cell>
        </row>
        <row r="1717">
          <cell r="B1717" t="str">
            <v>STTTC</v>
          </cell>
          <cell r="C1717" t="str">
            <v>Satrafoods TRẦN THỊ CỜ</v>
          </cell>
          <cell r="D1717" t="str">
            <v>247 Trần Thị Cờ, KP3, P.Thới An, Q.12</v>
          </cell>
          <cell r="E1717">
            <v>0</v>
          </cell>
          <cell r="F1717">
            <v>12</v>
          </cell>
          <cell r="G1717" t="str">
            <v>HCM</v>
          </cell>
        </row>
        <row r="1718">
          <cell r="B1718" t="str">
            <v>STTTM</v>
          </cell>
          <cell r="C1718" t="str">
            <v>Satrafoods TRỊNH THỊ MIẾNG</v>
          </cell>
          <cell r="D1718" t="str">
            <v>109/4E Trịnh Thị Miếng, Ấp Tam Đông, Xã Thới Tam Thôn, Huyện Hóc Môn</v>
          </cell>
          <cell r="E1718">
            <v>0</v>
          </cell>
          <cell r="F1718" t="str">
            <v>H. Hóc Môn</v>
          </cell>
          <cell r="G1718" t="str">
            <v>HCM</v>
          </cell>
        </row>
        <row r="1719">
          <cell r="B1719" t="str">
            <v>STTTV</v>
          </cell>
          <cell r="C1719" t="str">
            <v>Satrafoods TÙNG THIỆN VƯƠNG</v>
          </cell>
          <cell r="D1719" t="str">
            <v>454 Tùng Thiện Vương, P.12, Q.8</v>
          </cell>
          <cell r="E1719">
            <v>0</v>
          </cell>
          <cell r="F1719">
            <v>8</v>
          </cell>
          <cell r="G1719" t="str">
            <v>HCM</v>
          </cell>
        </row>
        <row r="1720">
          <cell r="B1720" t="str">
            <v>STTVD</v>
          </cell>
          <cell r="C1720" t="str">
            <v>Satrafoods TÔ VĨNH DIỆN</v>
          </cell>
          <cell r="D1720" t="str">
            <v>46 Tô Vĩnh Diện, P.Linh Chiểu, Q.Thủ Đức</v>
          </cell>
          <cell r="E1720">
            <v>0</v>
          </cell>
          <cell r="F1720" t="str">
            <v>Thủ Đức</v>
          </cell>
          <cell r="G1720" t="str">
            <v>HCM</v>
          </cell>
        </row>
        <row r="1721">
          <cell r="B1721" t="str">
            <v>STTVM</v>
          </cell>
          <cell r="C1721" t="str">
            <v>Satrafoods TRẦN VĂN MƯỜI</v>
          </cell>
          <cell r="D1721" t="str">
            <v>16/13C Trần Văn Mười, Ấp Thới Đông 1, Xã Xuân Thới Đông, H.Hóc Môn</v>
          </cell>
          <cell r="E1721">
            <v>0</v>
          </cell>
          <cell r="F1721" t="str">
            <v>H. Hóc Môn</v>
          </cell>
          <cell r="G1721" t="str">
            <v>HCM</v>
          </cell>
        </row>
        <row r="1722">
          <cell r="B1722" t="str">
            <v>STTVQ</v>
          </cell>
          <cell r="C1722" t="str">
            <v>Satrafoods TRẦN VĂN QUANG</v>
          </cell>
          <cell r="D1722" t="str">
            <v>153 Trần Văn Quang, P.10, Q.Tân Bình</v>
          </cell>
          <cell r="E1722">
            <v>0</v>
          </cell>
          <cell r="F1722" t="str">
            <v>Tân Bình</v>
          </cell>
          <cell r="G1722" t="str">
            <v>HCM</v>
          </cell>
        </row>
        <row r="1723">
          <cell r="B1723" t="str">
            <v>STUVK</v>
          </cell>
          <cell r="C1723" t="str">
            <v>Satrafoods UNG VĂN KHIÊM</v>
          </cell>
          <cell r="D1723" t="str">
            <v>184 Ung Văn Khiêm, Phường 25, Quận Bình Thạnh</v>
          </cell>
          <cell r="E1723">
            <v>0</v>
          </cell>
          <cell r="F1723" t="str">
            <v>Bình Thạnh</v>
          </cell>
          <cell r="G1723" t="str">
            <v>HCM</v>
          </cell>
        </row>
        <row r="1724">
          <cell r="B1724" t="str">
            <v>STVL</v>
          </cell>
          <cell r="C1724" t="str">
            <v>Satrafoods VƯỜN LÀI</v>
          </cell>
          <cell r="D1724" t="str">
            <v>141 Vườn Lài, P.Phú Thọ Hòa, Quận Tân Phú</v>
          </cell>
          <cell r="E1724">
            <v>0</v>
          </cell>
          <cell r="F1724" t="str">
            <v>Tân Phú</v>
          </cell>
          <cell r="G1724" t="str">
            <v>HCM</v>
          </cell>
        </row>
        <row r="1725">
          <cell r="B1725" t="str">
            <v>STVL2</v>
          </cell>
          <cell r="C1725" t="str">
            <v>Satrafoods VĨNH LỘC 2</v>
          </cell>
          <cell r="D1725" t="str">
            <v>A1/17 Vĩnh Lộc, Ấp 1, Xã Vĩnh Lộc A, Huyện Bình Chánh</v>
          </cell>
          <cell r="E1725">
            <v>0</v>
          </cell>
          <cell r="F1725" t="str">
            <v>H. Bình Chánh</v>
          </cell>
          <cell r="G1725" t="str">
            <v>HCM</v>
          </cell>
        </row>
        <row r="1726">
          <cell r="B1726" t="str">
            <v>STVLO</v>
          </cell>
          <cell r="C1726" t="str">
            <v>Satrafoods VĨNH LỘC</v>
          </cell>
          <cell r="D1726" t="str">
            <v>KP2  Nguyễn Thị Tú - KCN Vĩnh Lộc, P.Bình Hưng Hòa B, Quận Bình Tân</v>
          </cell>
          <cell r="E1726">
            <v>0</v>
          </cell>
          <cell r="F1726" t="str">
            <v>Bình Tân</v>
          </cell>
          <cell r="G1726" t="str">
            <v>HCM</v>
          </cell>
        </row>
        <row r="1727">
          <cell r="B1727" t="str">
            <v>STVP</v>
          </cell>
          <cell r="C1727" t="str">
            <v>Satrafoods VẠN PHÚC</v>
          </cell>
          <cell r="D1727" t="str">
            <v>N23, Khu nhà ở Vạn Phúc 1, Quốc Lộ 13, P.Hiệp Bình Phước, Q.Thủ Đức</v>
          </cell>
          <cell r="E1727">
            <v>0</v>
          </cell>
          <cell r="F1727" t="str">
            <v>Thủ Đức</v>
          </cell>
          <cell r="G1727" t="str">
            <v>HCM</v>
          </cell>
        </row>
        <row r="1728">
          <cell r="B1728" t="str">
            <v>STVVV</v>
          </cell>
          <cell r="C1728" t="str">
            <v>Satrafoods VÕ VĂN VÂN</v>
          </cell>
          <cell r="D1728" t="str">
            <v>C9/3A , Võ Văn Vân, Ấp 3, Xã Vĩnh Lộc B, Huyện Bình Chánh</v>
          </cell>
          <cell r="E1728">
            <v>0</v>
          </cell>
          <cell r="F1728" t="str">
            <v>H. Bình Chánh</v>
          </cell>
          <cell r="G1728" t="str">
            <v>HCM</v>
          </cell>
        </row>
        <row r="1729">
          <cell r="B1729" t="str">
            <v>STXC</v>
          </cell>
          <cell r="C1729" t="str">
            <v>Satrafoods XÓM CHIẾU</v>
          </cell>
          <cell r="D1729" t="str">
            <v>235 Xóm Chiếu, P.15, Q.4</v>
          </cell>
          <cell r="E1729">
            <v>0</v>
          </cell>
          <cell r="F1729">
            <v>4</v>
          </cell>
          <cell r="G1729" t="str">
            <v>HCM</v>
          </cell>
        </row>
        <row r="1730">
          <cell r="B1730" t="str">
            <v>STXVNT</v>
          </cell>
          <cell r="C1730" t="str">
            <v>Satrafoods XÔ VIẾT NGHỆ TĨNH</v>
          </cell>
          <cell r="D1730" t="str">
            <v>175-177 Xô Viết Nghệ Tĩnh, Phường 17, Quận Bình Thạnh</v>
          </cell>
          <cell r="F1730" t="str">
            <v>Bình Thạnh</v>
          </cell>
          <cell r="G1730" t="str">
            <v>HCM</v>
          </cell>
        </row>
        <row r="1731">
          <cell r="B1731" t="str">
            <v>TIKI</v>
          </cell>
          <cell r="C1731" t="str">
            <v>CÔNG TY TNHH MỘT THÀNH VIÊN THƯƠNG MẠI TI KI</v>
          </cell>
          <cell r="D1731" t="str">
            <v>52 út Tịch, Phường 4, Quận Tân Bình, Thành phố Hồ Chí Minh, Việt Nam</v>
          </cell>
          <cell r="E1731">
            <v>0</v>
          </cell>
          <cell r="F1731" t="str">
            <v>Tân Bình</v>
          </cell>
          <cell r="G1731" t="str">
            <v>HCM</v>
          </cell>
        </row>
        <row r="1732">
          <cell r="B1732" t="str">
            <v>TT</v>
          </cell>
          <cell r="C1732" t="str">
            <v>CÔNG TY TNHH THƯƠNG MẠI DỊCH VỤ KINH DOANH TRUNG TUYẾN</v>
          </cell>
          <cell r="D1732" t="str">
            <v>867A Nguyễn Văn Quá, phường Đông Hưng Thuận, Quận 12, Thành phố Hồ Chí Minh, Việt Nam</v>
          </cell>
          <cell r="E1732">
            <v>0</v>
          </cell>
          <cell r="F1732">
            <v>12</v>
          </cell>
          <cell r="G1732" t="str">
            <v>HCM</v>
          </cell>
        </row>
        <row r="1733">
          <cell r="B1733" t="str">
            <v>USM</v>
          </cell>
          <cell r="C1733" t="str">
            <v>CÔNG TY TNHH USMART</v>
          </cell>
          <cell r="D1733" t="str">
            <v>329 Trần Hưng Đạo, Phường Cô Giang, Quận 1, Tp.HCM</v>
          </cell>
          <cell r="E1733">
            <v>0</v>
          </cell>
          <cell r="F1733">
            <v>1</v>
          </cell>
          <cell r="G1733" t="str">
            <v>HCM</v>
          </cell>
        </row>
        <row r="1734">
          <cell r="B1734" t="str">
            <v>CFCN</v>
          </cell>
          <cell r="C1734" t="str">
            <v>Cửa hàng Co.op Food Conic</v>
          </cell>
          <cell r="D1734" t="str">
            <v>B.1.03 - B1.04 KDC 13B, CONIC, Nguyễn Văn Linh, Xã Phong Phú, H.Bình Chánh, Tp. HCM.</v>
          </cell>
          <cell r="E1734">
            <v>0</v>
          </cell>
          <cell r="F1734" t="str">
            <v>H. Bình Chánh</v>
          </cell>
          <cell r="G1734" t="str">
            <v>HCM</v>
          </cell>
        </row>
        <row r="1735">
          <cell r="B1735" t="str">
            <v>CFGP</v>
          </cell>
          <cell r="C1735" t="str">
            <v>Cửa hàng Co.op Food Gia Phú</v>
          </cell>
          <cell r="D1735" t="str">
            <v>219/45 Đường Số 5, Khu Phố 7, Phường Bình Hưng Hòa, Quận Bình Tân, TPHCM</v>
          </cell>
          <cell r="E1735">
            <v>0</v>
          </cell>
          <cell r="F1735" t="str">
            <v>Bình Tân</v>
          </cell>
          <cell r="G1735" t="str">
            <v>HCM</v>
          </cell>
        </row>
        <row r="1736">
          <cell r="B1736" t="str">
            <v>CFHD2</v>
          </cell>
          <cell r="C1736" t="str">
            <v>Cửa hàng Co.op Food Hoàng Diệu 2</v>
          </cell>
          <cell r="D1736" t="str">
            <v xml:space="preserve">135 Hoàng Diệu 2, KP 3, Phường Linh Trung, Quận Thủ Đức, TP HCM
</v>
          </cell>
          <cell r="E1736">
            <v>0</v>
          </cell>
          <cell r="F1736" t="str">
            <v>Thủ Đức</v>
          </cell>
        </row>
        <row r="1737">
          <cell r="B1737" t="str">
            <v>CFQL50</v>
          </cell>
          <cell r="C1737" t="str">
            <v>CH Co.opFood Quốc Lộ 50</v>
          </cell>
          <cell r="D1737" t="str">
            <v>A23/10 Quốc Lộ 50, xã Bình Hưng, huyện Bình Chánh, Tp.HCM</v>
          </cell>
          <cell r="E1737">
            <v>0</v>
          </cell>
          <cell r="F1737" t="str">
            <v>H. Bình Chánh</v>
          </cell>
        </row>
        <row r="1738">
          <cell r="B1738" t="str">
            <v>CFTCH10</v>
          </cell>
          <cell r="C1738" t="str">
            <v>Cửa hàng Co.op Food Tân Chánh Hiệp 10</v>
          </cell>
          <cell r="D1738" t="str">
            <v>15 Tân Chánh Hiệp 10, Phường Tân Chánh Hiệp , Quận 12, Tp.HCM</v>
          </cell>
          <cell r="E1738">
            <v>0</v>
          </cell>
          <cell r="F1738">
            <v>12</v>
          </cell>
        </row>
        <row r="1739">
          <cell r="B1739" t="str">
            <v>CFTX</v>
          </cell>
          <cell r="C1739" t="str">
            <v>Cửa hàng Co.op Food Tân Xuân</v>
          </cell>
          <cell r="D1739" t="str">
            <v>33/4A Ấp Mới 1, Xã Tân Xuân, Huyện Hóc Môn, Tp.HCM</v>
          </cell>
          <cell r="E1739">
            <v>0</v>
          </cell>
          <cell r="F1739" t="str">
            <v>H. Hóc Môn</v>
          </cell>
        </row>
        <row r="1740">
          <cell r="B1740" t="str">
            <v>CMXLHN</v>
          </cell>
          <cell r="C1740" t="str">
            <v>CO.OPMART Xa Lộ Hà Nội</v>
          </cell>
          <cell r="D1740">
            <v>0</v>
          </cell>
          <cell r="E1740">
            <v>0</v>
          </cell>
          <cell r="F1740" t="str">
            <v>Thủ Đức</v>
          </cell>
        </row>
        <row r="1741">
          <cell r="B1741" t="str">
            <v>CMLTK</v>
          </cell>
          <cell r="C1741" t="str">
            <v>CO.OPMART Lý Thường Kiệt</v>
          </cell>
          <cell r="D1741" t="str">
            <v xml:space="preserve">CÔNG TY TNHH THƯƠNG MẠI DỊCH VỤ SAIGON CO.OP TOÀN TÂM </v>
          </cell>
          <cell r="E1741">
            <v>0</v>
          </cell>
          <cell r="F1741">
            <v>10</v>
          </cell>
        </row>
        <row r="1742">
          <cell r="B1742" t="str">
            <v>TM850ALVL</v>
          </cell>
          <cell r="C1742" t="str">
            <v>TMART 850A LÊ VĂN LƯƠNG</v>
          </cell>
          <cell r="D1742">
            <v>0</v>
          </cell>
          <cell r="E1742">
            <v>0</v>
          </cell>
          <cell r="F1742" t="str">
            <v>H. Nhà Bè</v>
          </cell>
        </row>
        <row r="1743">
          <cell r="B1743" t="str">
            <v>CHD</v>
          </cell>
          <cell r="C1743" t="str">
            <v>CỬA HÀNG THỰC PHẨM CAO CẤP DIỄM</v>
          </cell>
          <cell r="D1743">
            <v>0</v>
          </cell>
          <cell r="E1743">
            <v>0</v>
          </cell>
          <cell r="F1743" t="str">
            <v>Thủ Đức</v>
          </cell>
        </row>
        <row r="1744">
          <cell r="B1744" t="str">
            <v>AEGR</v>
          </cell>
          <cell r="C1744" t="str">
            <v>AEON GREEN VIEW</v>
          </cell>
          <cell r="D1744">
            <v>0</v>
          </cell>
          <cell r="E1744">
            <v>0</v>
          </cell>
          <cell r="F1744">
            <v>7</v>
          </cell>
        </row>
        <row r="1745">
          <cell r="B1745" t="str">
            <v>FLHD</v>
          </cell>
          <cell r="C1745" t="str">
            <v>FINELIFE HÀ ĐÔ</v>
          </cell>
          <cell r="D1745">
            <v>0</v>
          </cell>
          <cell r="E1745">
            <v>0</v>
          </cell>
          <cell r="F1745">
            <v>10</v>
          </cell>
        </row>
        <row r="1746">
          <cell r="B1746" t="str">
            <v>FLRP</v>
          </cell>
          <cell r="C1746" t="str">
            <v>FINELIFE RIVERA POINT</v>
          </cell>
          <cell r="D1746">
            <v>0</v>
          </cell>
          <cell r="E1746">
            <v>0</v>
          </cell>
          <cell r="F1746">
            <v>7</v>
          </cell>
        </row>
        <row r="1747">
          <cell r="B1747" t="str">
            <v>FLSGM</v>
          </cell>
          <cell r="C1747" t="str">
            <v>FINELIFE SÀI GÒN MIA</v>
          </cell>
          <cell r="D1747" t="str">
            <v>84 Huỳnh Tấn Phát, Tân Phú, Quận 7</v>
          </cell>
          <cell r="E1747">
            <v>0</v>
          </cell>
          <cell r="F1747">
            <v>7</v>
          </cell>
        </row>
        <row r="1748">
          <cell r="B1748" t="str">
            <v>KSTP</v>
          </cell>
          <cell r="C1748" t="str">
            <v>KHẢI SAN TÂN PHÚ</v>
          </cell>
          <cell r="D1748">
            <v>0</v>
          </cell>
          <cell r="E1748">
            <v>0</v>
          </cell>
          <cell r="F1748" t="str">
            <v>Tân Phú</v>
          </cell>
        </row>
        <row r="1749">
          <cell r="B1749" t="str">
            <v>LTPT</v>
          </cell>
          <cell r="C1749" t="str">
            <v>Lotte Phú Thọ</v>
          </cell>
          <cell r="D1749" t="str">
            <v>Tầng 4 Lotte Mart Phú Thọ, Số 968 đường Ba Tháng Hai, P.15, Quận 11</v>
          </cell>
          <cell r="E1749">
            <v>0</v>
          </cell>
          <cell r="F1749">
            <v>11</v>
          </cell>
        </row>
        <row r="1750">
          <cell r="B1750" t="str">
            <v>CFDM272</v>
          </cell>
          <cell r="C1750" t="str">
            <v>Cửa hàng Co.op Food Đất Mới 272</v>
          </cell>
          <cell r="D1750" t="str">
            <v>272A Đất Mới, khu phố 1, Phường Bình Trị Đông, Quận Bình Tân, TP. HCM</v>
          </cell>
          <cell r="E1750">
            <v>0</v>
          </cell>
          <cell r="F1750" t="str">
            <v>Bình Tân</v>
          </cell>
        </row>
        <row r="1751">
          <cell r="B1751">
            <v>2641</v>
          </cell>
          <cell r="C1751" t="str">
            <v>WM+ HCM Lương Định Của</v>
          </cell>
          <cell r="D1751" t="str">
            <v>0.1 Lô A, Lương Định Của Ấp 2, P. An Phú, Quận 2, TP. Hồ Chí Minh Việt Nam</v>
          </cell>
          <cell r="E1751">
            <v>0</v>
          </cell>
          <cell r="F1751">
            <v>2</v>
          </cell>
        </row>
        <row r="1752">
          <cell r="B1752">
            <v>3774</v>
          </cell>
          <cell r="C1752" t="str">
            <v>WIN HCM 965/44 Quang Trung</v>
          </cell>
          <cell r="D1752" t="str">
            <v>965/44 Quang Trung, Phường 14, Quận Gò Vấp, TP. Hồ Chí Minh Việt Nam</v>
          </cell>
          <cell r="E1752">
            <v>0</v>
          </cell>
          <cell r="F1752" t="str">
            <v>Gò Vấp</v>
          </cell>
        </row>
        <row r="1753">
          <cell r="B1753">
            <v>4774</v>
          </cell>
          <cell r="C1753" t="str">
            <v>WIN HCM 45F1-46F1 đường DN5 KD</v>
          </cell>
          <cell r="D1753" t="str">
            <v>45F1-46F1, đường DN5 (khu dân cư An Sương), khu phố 4, phường Tân Hưng Thuận, Q12, TP. Hồ Chí Minh Việt Nam</v>
          </cell>
          <cell r="E1753">
            <v>0</v>
          </cell>
          <cell r="F1753">
            <v>12</v>
          </cell>
        </row>
        <row r="1754">
          <cell r="B1754">
            <v>5005</v>
          </cell>
          <cell r="C1754" t="str">
            <v>WIN HCM 09 Phạm Vấn</v>
          </cell>
          <cell r="D1754" t="str">
            <v>09 Phạm Vấn, Phường Phú Thọ Hòa, Quận Tân Phú, TP. Hồ Chí Minh Việt Nam</v>
          </cell>
          <cell r="E1754">
            <v>0</v>
          </cell>
          <cell r="F1754" t="str">
            <v>Tân Phú</v>
          </cell>
        </row>
        <row r="1755">
          <cell r="B1755" t="str">
            <v>CF37PHI</v>
          </cell>
          <cell r="C1755" t="str">
            <v>CH Co.opFood 37 Phan Huy Ích</v>
          </cell>
          <cell r="D1755" t="str">
            <v>37/257B đường Phan Huy Ích, Phường 12, Quận Gò Vấp,TP HCM</v>
          </cell>
          <cell r="E1755">
            <v>0</v>
          </cell>
          <cell r="F1755" t="str">
            <v>Gò Vấp</v>
          </cell>
        </row>
        <row r="1756">
          <cell r="B1756" t="str">
            <v>CF397PHI</v>
          </cell>
          <cell r="C1756" t="str">
            <v xml:space="preserve">Cửa hàng Co.op Food  397 Phan Huy Ích </v>
          </cell>
          <cell r="D1756" t="str">
            <v>397 Phan Huy Ích, Phường 14, Quận Gò Vấp, TPHCM</v>
          </cell>
          <cell r="E1756">
            <v>0</v>
          </cell>
          <cell r="F1756" t="str">
            <v>Gò Vấp</v>
          </cell>
        </row>
        <row r="1757">
          <cell r="B1757" t="str">
            <v>CFKDCHT3</v>
          </cell>
          <cell r="C1757" t="str">
            <v>CH Co.opFood BD KDC Hiệp Thành III</v>
          </cell>
          <cell r="D1757" t="str">
            <v>Số 2-4 Đường số 10, KDC Hiệp Thành III, Phường Hiệp Thành, Thành phố Thủ Dầu Một, Tỉnh bình Dương</v>
          </cell>
          <cell r="E1757">
            <v>0</v>
          </cell>
          <cell r="F1757" t="str">
            <v>Bình Dương</v>
          </cell>
        </row>
        <row r="1758">
          <cell r="B1758" t="str">
            <v>3798</v>
          </cell>
          <cell r="C1758" t="str">
            <v>WM+ BDG 223 Cách Mạng Tháng 8</v>
          </cell>
          <cell r="D1758" t="str">
            <v>223 Cách Mạng Tháng 8, Phường Hiệp Thành, Thành Phố Thủ Dầu Một, T. Bình Dương Việt Nam</v>
          </cell>
          <cell r="E1758">
            <v>0</v>
          </cell>
          <cell r="F1758" t="str">
            <v>Bình Dương</v>
          </cell>
        </row>
        <row r="1759">
          <cell r="B1759" t="str">
            <v>CFBDCCSR</v>
          </cell>
          <cell r="C1759" t="str">
            <v>Cửa hàng Co.op Food BD CC Samsora Riverside</v>
          </cell>
          <cell r="D1759" t="str">
            <v>1.01-1.02,Block A, Khu căn hộ Sacom Bình Thắng,207A đường QL1A ,KP Quyết Thắng, Phường Bình Thắng, Thị xã Dĩ An, Tỉnh Bình Dương.</v>
          </cell>
          <cell r="E1759">
            <v>0</v>
          </cell>
          <cell r="F1759" t="str">
            <v>Bình Dương</v>
          </cell>
        </row>
        <row r="1760">
          <cell r="B1760" t="str">
            <v>4372</v>
          </cell>
          <cell r="C1760" t="str">
            <v>WM+ HCM CC 4S Riverside</v>
          </cell>
          <cell r="D1760" t="str">
            <v>0.12 tầng 1, cc 4S Bình Triệu, đường 17, KP3, P. Hiệp Bình Chánh, Quận Thủ Đức, TP. Hồ Chí Minh Việt Nam</v>
          </cell>
          <cell r="E1760">
            <v>0</v>
          </cell>
          <cell r="F1760" t="str">
            <v>Thủ Đức</v>
          </cell>
        </row>
        <row r="1761">
          <cell r="B1761">
            <v>4044</v>
          </cell>
          <cell r="C1761" t="str">
            <v>WM+ DNI 389 Đường N6</v>
          </cell>
          <cell r="D1761" t="str">
            <v>389 đường N6, KDC KP 2,3, KP3, Phường Long Bình Tân, Thành phố Biên Hòa, T. Đồng Nai Việt Nam</v>
          </cell>
          <cell r="E1761">
            <v>0</v>
          </cell>
          <cell r="F1761" t="str">
            <v>Đồng Nai</v>
          </cell>
        </row>
        <row r="1762">
          <cell r="B1762">
            <v>4465</v>
          </cell>
          <cell r="C1762" t="str">
            <v>WM+ DNI G1, Khu 94, Ấp Long Đức 1</v>
          </cell>
          <cell r="D1762" t="str">
            <v>G1, Khu 94, ấp Long Đức 1, P.Tam Phước, Thành phố Biên Hòa, T. Đồng Nai Việt Nam</v>
          </cell>
          <cell r="E1762">
            <v>0</v>
          </cell>
          <cell r="F1762" t="str">
            <v>Đồng Nai</v>
          </cell>
        </row>
        <row r="1763">
          <cell r="B1763">
            <v>3058</v>
          </cell>
          <cell r="C1763" t="str">
            <v>WM+ DNI 266/5 Phan Trung</v>
          </cell>
          <cell r="D1763" t="str">
            <v>266/5 Phan Trung - Khu Phố 2 - Phường Tân Mai, Thành phố Biên Hòa, T. Đồng Nai Việt Nam</v>
          </cell>
          <cell r="E1763">
            <v>0</v>
          </cell>
          <cell r="F1763" t="str">
            <v>Đồng Nai</v>
          </cell>
        </row>
        <row r="1764">
          <cell r="B1764" t="str">
            <v>F054</v>
          </cell>
          <cell r="C1764" t="str">
            <v>F054 - FWMP HCM</v>
          </cell>
          <cell r="D1764" t="str">
            <v>F203 - F203 FWMP HCM 8 đường số 3 - Số 8 đường số 3, KDC Đại Phúc, x. Bình Hưng, H. Bình Chánh TP. Hồ Chí Minh Việt Nam</v>
          </cell>
          <cell r="E1764" t="str">
            <v>F203 - F203 FWMP HCM 8 đường số 3 - Số 8 đường số 3, KDC Đại Phúc, x. Bình Hưng, H. Bình Chánh TP. Hồ Chí Minh Việt Nam</v>
          </cell>
          <cell r="F1764" t="str">
            <v>H. Bình Chánh</v>
          </cell>
        </row>
        <row r="1765">
          <cell r="B1765">
            <v>6488</v>
          </cell>
          <cell r="C1765" t="str">
            <v>WM+ DNI 1111 Bùi Văn Hòa</v>
          </cell>
          <cell r="D1765" t="str">
            <v>1111 Bùi Văn Hòa, Tổ 12, KP7, P. Long Bình, TP. Biên Hòa, T. Đồng Nai Việt Nam</v>
          </cell>
          <cell r="E1765">
            <v>0</v>
          </cell>
          <cell r="F1765" t="str">
            <v>Đồng Nai</v>
          </cell>
        </row>
        <row r="1766">
          <cell r="B1766" t="str">
            <v>6803</v>
          </cell>
          <cell r="C1766" t="str">
            <v>WM+ HCM 22 Đường số 25</v>
          </cell>
          <cell r="D1766" t="str">
            <v>22 Đường số 25, P. Linh Đông, TP. Thủ Đức (Q. Thủ Đức cũ) TP. Hồ Chí Minh Việt Nam</v>
          </cell>
          <cell r="E1766">
            <v>0</v>
          </cell>
          <cell r="F1766" t="str">
            <v>Thủ Đức</v>
          </cell>
        </row>
        <row r="1767">
          <cell r="B1767" t="str">
            <v>ANGSC</v>
          </cell>
          <cell r="C1767" t="str">
            <v>ANNAM GOURMET SAIGON CENTER</v>
          </cell>
          <cell r="D1767">
            <v>0</v>
          </cell>
          <cell r="E1767">
            <v>0</v>
          </cell>
          <cell r="F1767">
            <v>1</v>
          </cell>
        </row>
        <row r="1768">
          <cell r="B1768" t="str">
            <v>6830</v>
          </cell>
          <cell r="C1768" t="str">
            <v>WM+ HCM 129/3 Trịnh Thị Miếng</v>
          </cell>
          <cell r="D1768">
            <v>0</v>
          </cell>
          <cell r="E1768" t="str">
            <v>129/3 Trịnh Thị Miếng, X. Thới Tam Thôn, H. Hóc Môn, TP. HCM</v>
          </cell>
          <cell r="F1768" t="str">
            <v>H. Hóc Môn</v>
          </cell>
          <cell r="G1768" t="str">
            <v>HCM</v>
          </cell>
        </row>
        <row r="1769">
          <cell r="B1769" t="str">
            <v>CFNSS</v>
          </cell>
          <cell r="C1769" t="str">
            <v>CỬA HÀNG CO.OP FOOD NGUYỄN SỸ SÁCH</v>
          </cell>
          <cell r="D1769" t="str">
            <v>77 Nguyễn Sỹ Sách, Phường 15, Quận Tân Bình, TP Hồ Chí Minh</v>
          </cell>
          <cell r="E1769">
            <v>0</v>
          </cell>
          <cell r="F1769" t="str">
            <v>Tân Bình</v>
          </cell>
        </row>
        <row r="1770">
          <cell r="B1770" t="str">
            <v>3900</v>
          </cell>
          <cell r="C1770" t="str">
            <v>Siêu thị Vinmart +</v>
          </cell>
          <cell r="D1770" t="str">
            <v>Siêu thị Vinmart C1771- 44F Đường số 8, Thủ Đức, 44F Đường số 8, Phường Trường Thọ, Thành phố Thủ Đức</v>
          </cell>
          <cell r="F1770" t="str">
            <v>Thủ Đức</v>
          </cell>
        </row>
        <row r="1771">
          <cell r="B1771" t="str">
            <v>3670</v>
          </cell>
          <cell r="C1771" t="str">
            <v xml:space="preserve">Siêu thị Vinmart </v>
          </cell>
          <cell r="D1771" t="str">
            <v>85A Quốc Lộ 13 Cũ, KP 3, P. Hiệp Bình Phước, Tp. Thủ Đức, TP. HCM.</v>
          </cell>
          <cell r="F1771" t="str">
            <v>Thủ Đức</v>
          </cell>
        </row>
        <row r="1772">
          <cell r="B1772" t="str">
            <v>6795</v>
          </cell>
          <cell r="C1772" t="str">
            <v>WINMART</v>
          </cell>
          <cell r="D1772" t="str">
            <v>WM+ HCM 3/22A Đông Thạnh 2-3-1</v>
          </cell>
          <cell r="E1772">
            <v>0</v>
          </cell>
          <cell r="F1772" t="str">
            <v>H. Hóc Môn</v>
          </cell>
        </row>
        <row r="1773">
          <cell r="B1773" t="str">
            <v>6823</v>
          </cell>
          <cell r="C1773" t="str">
            <v>WINMART+</v>
          </cell>
          <cell r="D1773" t="str">
            <v>WM + HCM 33 ĐƯỜNG SỐ 6</v>
          </cell>
          <cell r="E1773">
            <v>0</v>
          </cell>
          <cell r="F1773" t="str">
            <v>Thủ Đức</v>
          </cell>
        </row>
        <row r="1774">
          <cell r="B1774" t="str">
            <v>6824</v>
          </cell>
          <cell r="C1774" t="str">
            <v>WINMART</v>
          </cell>
          <cell r="D1774" t="str">
            <v>WM+ HCM 8/17 Đông Thạnh 3</v>
          </cell>
          <cell r="E1774">
            <v>0</v>
          </cell>
          <cell r="F1774" t="str">
            <v>Thủ Đức</v>
          </cell>
        </row>
        <row r="1775">
          <cell r="B1775" t="str">
            <v>6826</v>
          </cell>
          <cell r="C1775" t="str">
            <v>WINMART</v>
          </cell>
          <cell r="D1775" t="str">
            <v>WIN HCM 121-123-125-127 Nguyễn Quý Anh</v>
          </cell>
          <cell r="E1775" t="str">
            <v>121-123-125-127 Nguyễn Quý Anh, P. Tân Sơn Nhì, Q. Tân Phú, TP. HCM</v>
          </cell>
          <cell r="F1775" t="str">
            <v>Tân Phú</v>
          </cell>
        </row>
        <row r="1776">
          <cell r="B1776" t="str">
            <v>6829</v>
          </cell>
          <cell r="C1776" t="str">
            <v>WIN HCM A10/27 QL50</v>
          </cell>
          <cell r="D1776" t="str">
            <v>WIN HCM A10/27 QL50, xã Bình Hưng, huyện Bình Chánh, Tp.HCM</v>
          </cell>
          <cell r="E1776">
            <v>0</v>
          </cell>
          <cell r="F1776" t="str">
            <v>H. Bình Chánh</v>
          </cell>
        </row>
        <row r="1777">
          <cell r="B1777" t="str">
            <v>4383</v>
          </cell>
          <cell r="C1777" t="str">
            <v>WINMART - Jamona</v>
          </cell>
          <cell r="D1777" t="str">
            <v>WIN HCM CC Jamona 1 - N1 - 4145197990</v>
          </cell>
          <cell r="E1777">
            <v>0</v>
          </cell>
          <cell r="F1777">
            <v>7</v>
          </cell>
        </row>
        <row r="1778">
          <cell r="B1778" t="str">
            <v>6802</v>
          </cell>
          <cell r="C1778" t="str">
            <v>WINMART - Harmona</v>
          </cell>
          <cell r="D1778" t="str">
            <v>TM01 tầng 1 (trệt) Block B CC The Harmona, Phường 14, Quận Tân Bình</v>
          </cell>
          <cell r="E1778">
            <v>0</v>
          </cell>
          <cell r="F1778" t="str">
            <v>Tân Bình</v>
          </cell>
        </row>
        <row r="1779">
          <cell r="B1779" t="str">
            <v>CFGD112</v>
          </cell>
          <cell r="C1779" t="str">
            <v>COOP FOOD GÒ DƯA</v>
          </cell>
          <cell r="D1779" t="str">
            <v>112 Gò Dưa, P. Tam Bình, Tp. Thủ Đức, TP. HCM. </v>
          </cell>
          <cell r="E1779">
            <v>0</v>
          </cell>
          <cell r="F1779" t="str">
            <v>Thủ Đức</v>
          </cell>
        </row>
        <row r="1780">
          <cell r="B1780" t="str">
            <v>CFHB</v>
          </cell>
          <cell r="C1780" t="str">
            <v>COOP FOOD HIỆP BÌNH</v>
          </cell>
          <cell r="D1780" t="str">
            <v> Co.op Food - 45 Đường Hiệp Bình, Thủ Đức</v>
          </cell>
          <cell r="E1780">
            <v>0</v>
          </cell>
          <cell r="F1780" t="str">
            <v>Thủ Đức</v>
          </cell>
        </row>
        <row r="1781">
          <cell r="B1781" t="str">
            <v>CFPVH</v>
          </cell>
          <cell r="C1781" t="str">
            <v>COOP FOOD PHAN VĂN HÂN</v>
          </cell>
          <cell r="D1781" t="str">
            <v>182 Phan Văn Hân, P. 17, Quận Bình Thạnh, TP. HCM</v>
          </cell>
          <cell r="E1781">
            <v>0</v>
          </cell>
          <cell r="F1781" t="str">
            <v>BÌNH THẠNH</v>
          </cell>
        </row>
        <row r="1782">
          <cell r="B1782" t="str">
            <v>6863</v>
          </cell>
          <cell r="C1782" t="str">
            <v>WM+ HCM 60 Liên khu 10-11</v>
          </cell>
          <cell r="D1782" t="str">
            <v>60 Liên khu 10-11, P. Bình Trị Đông, Q. Bình Tân, TP. HCM</v>
          </cell>
          <cell r="F1782" t="str">
            <v>Bình Tân</v>
          </cell>
        </row>
        <row r="1783">
          <cell r="B1783" t="str">
            <v>CFTQK</v>
          </cell>
          <cell r="C1783" t="str">
            <v>Co.op Food - Trần Quang Khải</v>
          </cell>
          <cell r="D1783" t="str">
            <v>214 Trần Quang Khải, P. Tân Định, Quận 1, TP. HCM. </v>
          </cell>
          <cell r="E1783">
            <v>0</v>
          </cell>
          <cell r="F1783">
            <v>1</v>
          </cell>
        </row>
        <row r="1784">
          <cell r="B1784" t="str">
            <v>6843</v>
          </cell>
          <cell r="C1784" t="str">
            <v>WM+ HCM 1400 Tỉnh Lộ 7</v>
          </cell>
          <cell r="D1784" t="str">
            <v>1400 Tỉnh Lộ 7, Ấp Chợ Cũ, X. An Nhơn Tây, H. Củ Chi TP. Hồ Chí Minh Việt Nam</v>
          </cell>
          <cell r="E1784">
            <v>0</v>
          </cell>
          <cell r="F1784" t="str">
            <v>H. Củ Chi</v>
          </cell>
        </row>
        <row r="1785">
          <cell r="B1785" t="str">
            <v>STTL7</v>
          </cell>
          <cell r="C1785" t="str">
            <v>Satrafoods TỈNH LỘ 7</v>
          </cell>
          <cell r="D1785" t="str">
            <v>555 Tỉnh Lộ 7, Ấp Mỹ Khánh B, Xã Thái Mỹ, Huyện Củ Chi</v>
          </cell>
          <cell r="E1785">
            <v>0</v>
          </cell>
          <cell r="F1785" t="str">
            <v>H. Củ Chi</v>
          </cell>
        </row>
        <row r="1786">
          <cell r="B1786" t="str">
            <v>6831</v>
          </cell>
          <cell r="C1786" t="str">
            <v>WIN HCM 174 Dương Đình Hội</v>
          </cell>
          <cell r="D1786" t="str">
            <v>174 Dương Đình Hội, P. Phước Long B, TP. Thủ Đức (Q. 9 cũ), TP. HCM</v>
          </cell>
          <cell r="E1786">
            <v>0</v>
          </cell>
          <cell r="F1786" t="str">
            <v>Thủ Đức</v>
          </cell>
        </row>
        <row r="1787">
          <cell r="B1787" t="str">
            <v>CFNTD</v>
          </cell>
          <cell r="C1787" t="str">
            <v>Co.op Food - NGUYỄN THỊ ĐỊNH</v>
          </cell>
          <cell r="D1787" t="str">
            <v>431 Nguyễn Thị Định, P. Cát Lái, Tp. Thủ Đức, TP. HCM. </v>
          </cell>
          <cell r="E1787">
            <v>0</v>
          </cell>
          <cell r="F1787">
            <v>2</v>
          </cell>
        </row>
        <row r="1788">
          <cell r="B1788" t="str">
            <v>CFPAL</v>
          </cell>
          <cell r="C1788" t="str">
            <v>Co.op Food - PHÚC AN LỘC</v>
          </cell>
          <cell r="D1788" t="str">
            <v>Chung Cư An Phúc An Lộc, 2 - 4 - 6 Đường Số 2, KP. 5, P. An Phú, Tp. Thủ Đức</v>
          </cell>
          <cell r="E1788">
            <v>0</v>
          </cell>
          <cell r="F1788">
            <v>2</v>
          </cell>
        </row>
        <row r="1789">
          <cell r="B1789" t="str">
            <v>CFDPP88</v>
          </cell>
          <cell r="C1789" t="str">
            <v>Co.op Food - ĐÌNH PHONG PHÚ 88</v>
          </cell>
          <cell r="D1789" t="str">
            <v>88 Đình Phong Phú, phường Tăng Nhơn Phú B, TP Thủ Đức (TPHCM)</v>
          </cell>
          <cell r="E1789">
            <v>0</v>
          </cell>
          <cell r="F1789">
            <v>9</v>
          </cell>
        </row>
        <row r="1790">
          <cell r="B1790" t="str">
            <v>CMHB</v>
          </cell>
          <cell r="C1790" t="str">
            <v>Coopmart Hoà Bình</v>
          </cell>
          <cell r="D1790" t="str">
            <v>Coopmart Hoà Bình, 175 Hòa Bình, Tân Phú </v>
          </cell>
          <cell r="E1790">
            <v>0</v>
          </cell>
          <cell r="F1790" t="str">
            <v>TÂN BÌNH</v>
          </cell>
        </row>
        <row r="1791">
          <cell r="B1791" t="str">
            <v>CFTHT</v>
          </cell>
          <cell r="C1791" t="str">
            <v>Co.op Food - TÔ HIẾN THÀNH</v>
          </cell>
          <cell r="D1791" t="str">
            <v>24 Tô Hiến Thành, Phường 15, Quận 10, Thành phố Hồ Chí Minh</v>
          </cell>
          <cell r="E1791">
            <v>0</v>
          </cell>
          <cell r="F1791">
            <v>10</v>
          </cell>
        </row>
        <row r="1792">
          <cell r="B1792" t="str">
            <v>FMLY</v>
          </cell>
          <cell r="C1792" t="str">
            <v>CH FAMILY MART</v>
          </cell>
          <cell r="D1792" t="str">
            <v>CTY TNHH CỬA HÀNG TIỆN LỢI VIỆT NAM (FAMILYMART)</v>
          </cell>
          <cell r="E1792">
            <v>0</v>
          </cell>
          <cell r="F1792" t="str">
            <v>KHO</v>
          </cell>
        </row>
        <row r="1793">
          <cell r="B1793" t="str">
            <v>GS25</v>
          </cell>
          <cell r="C1793">
            <v>0</v>
          </cell>
          <cell r="D1793">
            <v>0</v>
          </cell>
          <cell r="E1793">
            <v>0</v>
          </cell>
          <cell r="F1793" t="str">
            <v>KHO</v>
          </cell>
        </row>
        <row r="1794">
          <cell r="B1794" t="str">
            <v>7CHILL</v>
          </cell>
          <cell r="C1794">
            <v>0</v>
          </cell>
          <cell r="D1794">
            <v>0</v>
          </cell>
          <cell r="E1794">
            <v>0</v>
          </cell>
          <cell r="F1794" t="str">
            <v>KHO</v>
          </cell>
        </row>
        <row r="1795">
          <cell r="B1795" t="str">
            <v>CFHTP</v>
          </cell>
          <cell r="C1795" t="str">
            <v>Co.op Food - HUỲNH TẤN PHÁT</v>
          </cell>
          <cell r="D1795" t="str">
            <v>1273 Huỳnh Tấn Phát, Quận 7, 1273 Huỳnh Tấn Phát, Phường Phú Thuận, Quận 7, Thành phố Hồ Chí Minh</v>
          </cell>
          <cell r="E1795">
            <v>0</v>
          </cell>
          <cell r="F1795">
            <v>7</v>
          </cell>
        </row>
        <row r="1796">
          <cell r="B1796" t="str">
            <v>6781</v>
          </cell>
          <cell r="C1796" t="str">
            <v>WM+ HCM A0.02 CC Hưng Phát</v>
          </cell>
          <cell r="D1796" t="str">
            <v>A0.02, Tầng trệt, Khu A, Cao ốc Hưng Phát, 928 Lê Văn Lương, X. Phước Kiểng, H. Nhà Bè TP. Hồ Chí Minh Việt Nam</v>
          </cell>
          <cell r="E1796">
            <v>0</v>
          </cell>
          <cell r="F1796" t="str">
            <v>Nhà Bè</v>
          </cell>
        </row>
        <row r="1797">
          <cell r="B1797" t="str">
            <v>1549</v>
          </cell>
          <cell r="C1797" t="str">
            <v>Vincom Quang Trung</v>
          </cell>
          <cell r="D1797" t="str">
            <v>Vincom Quang Trung, 190 Quang Trung, P. 10, Quận Gò Vấp, TP. HCM.</v>
          </cell>
          <cell r="E1797">
            <v>0</v>
          </cell>
          <cell r="F1797" t="str">
            <v>Gò Vấp</v>
          </cell>
        </row>
        <row r="1798">
          <cell r="B1798" t="str">
            <v>CFTMT</v>
          </cell>
          <cell r="C1798" t="str">
            <v>COOPFOOD TRUNG MỸ TÂY</v>
          </cell>
          <cell r="D1798" t="str">
            <v>206 Quốc lộ 22, Phường Trung Mỹ Tây, Quận 12, TP.HCM</v>
          </cell>
          <cell r="E1798">
            <v>0</v>
          </cell>
          <cell r="F1798">
            <v>12</v>
          </cell>
        </row>
        <row r="1799">
          <cell r="B1799" t="str">
            <v>STLTH</v>
          </cell>
          <cell r="C1799" t="str">
            <v>Satra Foods LÊ THỊ HÀ</v>
          </cell>
          <cell r="D1799" t="str">
            <v>143 Lê Thị Hà, Xã Tân Xuân, Huyện Hóc Môn</v>
          </cell>
          <cell r="E1799">
            <v>0</v>
          </cell>
          <cell r="F1799" t="str">
            <v>HÓC MÔN</v>
          </cell>
        </row>
        <row r="1800">
          <cell r="B1800" t="str">
            <v>ANNVT</v>
          </cell>
          <cell r="C1800" t="str">
            <v>Annam Gourmet - Nguyễn Văn Trỗi</v>
          </cell>
          <cell r="D1800" t="str">
            <v>184 Nguyễn Văn Trỗi, phường 8, Quận Phú Nhuận</v>
          </cell>
          <cell r="E1800">
            <v>0</v>
          </cell>
          <cell r="F1800" t="str">
            <v>Phú Nhuận</v>
          </cell>
        </row>
        <row r="1801">
          <cell r="B1801" t="str">
            <v>CFPDP</v>
          </cell>
          <cell r="C1801" t="str">
            <v>COOPFOOD PHAN ĐÌNH PHÙNG</v>
          </cell>
          <cell r="D1801" t="str">
            <v>144 Phan Đình Phùng, Phường 2, Quận Phú Nhuận,</v>
          </cell>
          <cell r="E1801">
            <v>0</v>
          </cell>
          <cell r="F1801" t="str">
            <v>Phú Nhuận</v>
          </cell>
        </row>
        <row r="1802">
          <cell r="B1802" t="str">
            <v>ST173D5C</v>
          </cell>
          <cell r="C1802" t="str">
            <v>SATRA 173 D5C</v>
          </cell>
          <cell r="D1802" t="str">
            <v>173 Đường 5C, Phường Bình Hưng Hòa B, Quận Bình Tân</v>
          </cell>
          <cell r="E1802">
            <v>0</v>
          </cell>
          <cell r="F1802" t="str">
            <v>Bình Tân</v>
          </cell>
        </row>
        <row r="1803">
          <cell r="B1803" t="str">
            <v>CFVVV</v>
          </cell>
          <cell r="C1803" t="str">
            <v>Co.op Food - D20 Võ Văn Vân</v>
          </cell>
          <cell r="D1803" t="str">
            <v>D20/4/3B Võ Văn Vân, Xã Vĩnh Lộc B, Huyện Bình Chánh</v>
          </cell>
          <cell r="F1803" t="str">
            <v>BÌNH CHÁNH</v>
          </cell>
        </row>
        <row r="1804">
          <cell r="B1804" t="str">
            <v>OSID48</v>
          </cell>
          <cell r="C1804" t="str">
            <v>OSIFOOD ĐƯỜNG 48</v>
          </cell>
          <cell r="D1804" t="str">
            <v>61/23 ĐƯỜNG 48, Hiệp Bình Chánh, Thủ Đức</v>
          </cell>
          <cell r="E1804">
            <v>0</v>
          </cell>
          <cell r="F1804" t="str">
            <v>Thủ Đức</v>
          </cell>
        </row>
        <row r="1805">
          <cell r="B1805" t="str">
            <v>CFLC</v>
          </cell>
          <cell r="C1805" t="str">
            <v>Co.op Food - Linh Chiểu</v>
          </cell>
          <cell r="D1805" t="str">
            <v>110 Đường Số 17, P. Linh Chiểu, Tp. Thủ Đức</v>
          </cell>
          <cell r="E1805">
            <v>0</v>
          </cell>
          <cell r="F1805" t="str">
            <v>Thủ Đức</v>
          </cell>
        </row>
        <row r="1806">
          <cell r="B1806" t="str">
            <v>CFCCLC</v>
          </cell>
          <cell r="C1806" t="str">
            <v>Co.op Food CC Lavita Charm</v>
          </cell>
          <cell r="D1806" t="str">
            <v>RQP7+GR6, Số 1, Trường Thọ, Thủ Đức, Thành phố Hồ Chí Minh</v>
          </cell>
          <cell r="E1806">
            <v>0</v>
          </cell>
          <cell r="F1806" t="str">
            <v>Thủ Đức</v>
          </cell>
        </row>
        <row r="1807">
          <cell r="B1807" t="str">
            <v>1683</v>
          </cell>
          <cell r="C1807" t="str">
            <v>WM HCM Trung Sơn</v>
          </cell>
          <cell r="D1807" t="str">
            <v xml:space="preserve"> Tầng trệt Cao ốc Silland, số nhà 7J, đường số 9A, Khu dân cư Trung Sơn, ấp 4B, xã Bình Hưng, huyện Bình chánh</v>
          </cell>
          <cell r="E1807">
            <v>0</v>
          </cell>
          <cell r="F1807" t="str">
            <v>BÌNH CHÁNH</v>
          </cell>
        </row>
        <row r="1808">
          <cell r="B1808" t="str">
            <v>STHN</v>
          </cell>
          <cell r="C1808" t="str">
            <v>SIÊU THỊ HÀ NỘI</v>
          </cell>
          <cell r="D1808" t="str">
            <v>Số 187A Cống Quỳnh, Phường Nguyễn Cư Trinh, Quận 1,</v>
          </cell>
          <cell r="F1808">
            <v>1</v>
          </cell>
        </row>
        <row r="1809">
          <cell r="B1809" t="str">
            <v>LTTQ7</v>
          </cell>
          <cell r="C1809" t="str">
            <v>LOTTE Mart Quận 7</v>
          </cell>
          <cell r="D1809" t="str">
            <v>469 Nguyễn Hữu Thọ, P. Tân Hưng, Quận 7</v>
          </cell>
          <cell r="E1809">
            <v>0</v>
          </cell>
          <cell r="F1809">
            <v>7</v>
          </cell>
          <cell r="G1809">
            <v>0</v>
          </cell>
        </row>
        <row r="1810">
          <cell r="B1810" t="str">
            <v>AENL</v>
          </cell>
          <cell r="C1810" t="str">
            <v>AEON Citimart B&amp;B Nam Long</v>
          </cell>
          <cell r="D1810" t="str">
            <v>112-114-116, Khu Phố Nam Long 1, Hà Huy Tập, Phường Tân Phong, Quận 7</v>
          </cell>
          <cell r="E1810">
            <v>0</v>
          </cell>
          <cell r="F1810">
            <v>7</v>
          </cell>
          <cell r="G1810">
            <v>0</v>
          </cell>
        </row>
        <row r="1811">
          <cell r="B1811" t="str">
            <v>CFEXP</v>
          </cell>
          <cell r="C1811" t="str">
            <v>Coopxtra Premium </v>
          </cell>
          <cell r="D1811" t="str">
            <v>Tầng B1, Crescent Mall, 101 Tôn Dật Tiên, P.Tân Phú, Quận 7</v>
          </cell>
          <cell r="E1811">
            <v>0</v>
          </cell>
          <cell r="F1811">
            <v>7</v>
          </cell>
          <cell r="G1811">
            <v>0</v>
          </cell>
        </row>
        <row r="1812">
          <cell r="B1812" t="str">
            <v>1597</v>
          </cell>
          <cell r="C1812" t="str">
            <v>WM VC+ HCM Nam Long</v>
          </cell>
          <cell r="D1812" t="str">
            <v>VC+ KĐT Nam Long Số 71,Trần Trọng, Cung, P. Tân Thuận Đông, TP. Hồ Chí Minh Việt Nam</v>
          </cell>
          <cell r="E1812">
            <v>0</v>
          </cell>
          <cell r="F1812">
            <v>7</v>
          </cell>
          <cell r="G1812">
            <v>0</v>
          </cell>
        </row>
        <row r="1813">
          <cell r="B1813" t="str">
            <v>6709</v>
          </cell>
          <cell r="C1813" t="str">
            <v>WM+ HCM 34 Tạ Hiện</v>
          </cell>
          <cell r="D1813" t="str">
            <v>34 Tạ Hiện, P. Thạnh Mỹ Lợi, TP. Thủ Đức (Q. 2 cũ), TP. Hồ Chí Minh Việt Nam</v>
          </cell>
          <cell r="E1813">
            <v>0</v>
          </cell>
          <cell r="F1813">
            <v>2</v>
          </cell>
          <cell r="G1813">
            <v>0</v>
          </cell>
        </row>
        <row r="1814">
          <cell r="B1814" t="str">
            <v>CFCCMT</v>
          </cell>
          <cell r="C1814" t="str">
            <v>CF CC Moscow Tower</v>
          </cell>
          <cell r="D1814" t="str">
            <v>Đường Tân Thới Nhất 17, phường Tân Thới Nhất, Quận 12, TP.HCM.</v>
          </cell>
          <cell r="E1814">
            <v>0</v>
          </cell>
          <cell r="F1814">
            <v>12</v>
          </cell>
          <cell r="G1814">
            <v>0</v>
          </cell>
        </row>
        <row r="1815">
          <cell r="B1815" t="str">
            <v>OPH</v>
          </cell>
          <cell r="C1815" t="str">
            <v>OSIFOOD PHƯỚC HIỆP</v>
          </cell>
          <cell r="D1815" t="str">
            <v>1192-1194 Nguyễn Văn Quá, P. Tân Thới Hiệp, Q.12</v>
          </cell>
          <cell r="E1815">
            <v>0</v>
          </cell>
          <cell r="F1815">
            <v>12</v>
          </cell>
          <cell r="G1815">
            <v>0</v>
          </cell>
        </row>
        <row r="1816">
          <cell r="B1816" t="str">
            <v>1567</v>
          </cell>
          <cell r="C1816" t="str">
            <v>WM VCP HCM Lê Văn Việt</v>
          </cell>
          <cell r="D1816" t="str">
            <v>50 Lê Văn Việt P. Hiệp Phú Q. 9, TP. Hồ Chí Minh Việt Nam</v>
          </cell>
          <cell r="E1816">
            <v>0</v>
          </cell>
          <cell r="F1816">
            <v>9</v>
          </cell>
          <cell r="G1816">
            <v>0</v>
          </cell>
        </row>
        <row r="1817">
          <cell r="B1817" t="str">
            <v>CFTDT31</v>
          </cell>
          <cell r="C1817" t="str">
            <v>Co.op Food - Trịnh Đình Thảo 31</v>
          </cell>
          <cell r="D1817" t="str">
            <v>31 Trịnh Đình Thảo, P. Hòa Thạnh, Quận Tân Phú, TP</v>
          </cell>
          <cell r="E1817">
            <v>0</v>
          </cell>
          <cell r="F1817" t="str">
            <v>Tân phú</v>
          </cell>
          <cell r="G1817">
            <v>0</v>
          </cell>
        </row>
        <row r="1818">
          <cell r="B1818" t="str">
            <v>3158</v>
          </cell>
          <cell r="C1818" t="str">
            <v>WIN HCM 24 Đoàn Kết</v>
          </cell>
          <cell r="D1818" t="str">
            <v>24 Đoàn Kết, KP. 2, P. Bình Thọ, Tp. Thủ Đức, TP. HCM. </v>
          </cell>
          <cell r="E1818">
            <v>0</v>
          </cell>
          <cell r="F1818" t="str">
            <v>Thủ Đức</v>
          </cell>
          <cell r="G1818">
            <v>0</v>
          </cell>
        </row>
        <row r="1819">
          <cell r="B1819" t="str">
            <v>ST11D6</v>
          </cell>
          <cell r="C1819" t="str">
            <v>SATRA FOOD 11 ĐƯỜNG SỐ 6</v>
          </cell>
          <cell r="D1819" t="str">
            <v>11 Đường số 6, KP 3, P.Linh Trung, Q.Thủ Đức,</v>
          </cell>
          <cell r="E1819">
            <v>0</v>
          </cell>
          <cell r="F1819" t="str">
            <v>Thủ Đức</v>
          </cell>
          <cell r="G1819">
            <v>0</v>
          </cell>
        </row>
        <row r="1820">
          <cell r="B1820" t="str">
            <v>6869</v>
          </cell>
          <cell r="C1820" t="str">
            <v>WM+ HCM 33 Mai Hắc Đế</v>
          </cell>
          <cell r="D1820" t="str">
            <v>33 Mai Hắc Đế, P.15, Q. 8, TP. HCM</v>
          </cell>
          <cell r="E1820">
            <v>0</v>
          </cell>
          <cell r="F1820">
            <v>8</v>
          </cell>
          <cell r="G1820">
            <v>0</v>
          </cell>
        </row>
        <row r="1821">
          <cell r="B1821" t="str">
            <v>AECR11</v>
          </cell>
          <cell r="C1821" t="str">
            <v>AEON Citimart RES 11 </v>
          </cell>
          <cell r="D1821" t="str">
            <v>205 Đường Lạc Long Quân, P. 3, Quận 11, TP. HCM.</v>
          </cell>
          <cell r="E1821">
            <v>0</v>
          </cell>
          <cell r="F1821">
            <v>11</v>
          </cell>
          <cell r="G1821">
            <v>0</v>
          </cell>
        </row>
        <row r="1822">
          <cell r="B1822" t="str">
            <v>AECGP</v>
          </cell>
          <cell r="C1822" t="str">
            <v>AEON CITIMART GARDEN PLAZA</v>
          </cell>
          <cell r="D1822" t="str">
            <v>13 Tôn Duật Tiên, KP Garden Plaza1, P. Tân Phong, Quận 7,</v>
          </cell>
          <cell r="E1822">
            <v>0</v>
          </cell>
          <cell r="F1822">
            <v>7</v>
          </cell>
          <cell r="G1822">
            <v>0</v>
          </cell>
        </row>
        <row r="1823">
          <cell r="B1823" t="str">
            <v>CFCCSG</v>
          </cell>
          <cell r="C1823" t="str">
            <v>CF CC SÀI GÒN COOP</v>
          </cell>
          <cell r="D1823" t="str">
            <v>Chung Cư Saigon Coop Hẻm 688/57 Đường Lê Đức Thọ, P. 15, Quận Gò Vấp,</v>
          </cell>
          <cell r="E1823">
            <v>0</v>
          </cell>
          <cell r="F1823" t="str">
            <v>Gò Vấp</v>
          </cell>
          <cell r="G1823">
            <v>0</v>
          </cell>
        </row>
        <row r="1824">
          <cell r="B1824" t="str">
            <v>1545</v>
          </cell>
          <cell r="C1824" t="str">
            <v>WM VCC HCM Đồng Khởi</v>
          </cell>
          <cell r="D1824" t="str">
            <v>Đồng Khởi, 72 Lê Thánh Tôn, Quận 1,</v>
          </cell>
          <cell r="E1824">
            <v>0</v>
          </cell>
          <cell r="F1824">
            <v>1</v>
          </cell>
          <cell r="G1824">
            <v>0</v>
          </cell>
        </row>
        <row r="1825">
          <cell r="B1825" t="str">
            <v>3535</v>
          </cell>
          <cell r="C1825" t="str">
            <v>WM+ DNI Khu dân cư An Bình</v>
          </cell>
          <cell r="D1825">
            <v>0</v>
          </cell>
          <cell r="E1825">
            <v>0</v>
          </cell>
          <cell r="F1825" t="str">
            <v>Đồng Nai</v>
          </cell>
          <cell r="G1825">
            <v>0</v>
          </cell>
        </row>
        <row r="1826">
          <cell r="B1826" t="str">
            <v>ANLM81</v>
          </cell>
          <cell r="C1826" t="str">
            <v>AN NAM LANDMARK 81 (CTY SÀNH ĐIỆU)</v>
          </cell>
          <cell r="D1826" t="str">
            <v>Landmark 81, Nguyễn Hữu Cảnh, Quận Bình Thạnh.</v>
          </cell>
          <cell r="E1826">
            <v>0</v>
          </cell>
          <cell r="F1826" t="str">
            <v>BÌNH THẠNH</v>
          </cell>
          <cell r="G1826">
            <v>0</v>
          </cell>
        </row>
        <row r="1827">
          <cell r="B1827" t="str">
            <v>STSG</v>
          </cell>
          <cell r="C1827" t="str">
            <v>SIÊU THỊ SÀI GÒN</v>
          </cell>
          <cell r="D1827" t="str">
            <v>đường 3/2 Quận 10</v>
          </cell>
          <cell r="E1827">
            <v>0</v>
          </cell>
          <cell r="F1827">
            <v>10</v>
          </cell>
          <cell r="G1827">
            <v>0</v>
          </cell>
        </row>
        <row r="1828">
          <cell r="B1828" t="str">
            <v>CFSU</v>
          </cell>
          <cell r="C1828" t="str">
            <v>Co.op Food Sunview </v>
          </cell>
          <cell r="D1828" t="str">
            <v>Khu Nhà Ở Thủ Đức, P. Hiệp Bình Chánh, Tp. Thủ Đức,</v>
          </cell>
          <cell r="E1828">
            <v>0</v>
          </cell>
          <cell r="F1828" t="str">
            <v>Thủ Đức</v>
          </cell>
          <cell r="G1828">
            <v>0</v>
          </cell>
        </row>
        <row r="1829">
          <cell r="B1829" t="str">
            <v>CF87D5</v>
          </cell>
          <cell r="C1829" t="str">
            <v xml:space="preserve">CF ĐƯỜNG D5 87 </v>
          </cell>
          <cell r="D1829">
            <v>0</v>
          </cell>
          <cell r="E1829">
            <v>0</v>
          </cell>
          <cell r="F1829" t="str">
            <v>BÌNH THẠNH</v>
          </cell>
          <cell r="G1829">
            <v>0</v>
          </cell>
        </row>
        <row r="1830">
          <cell r="B1830" t="str">
            <v>6782</v>
          </cell>
          <cell r="C1830" t="str">
            <v>WM+ HCM 0.06, CC Carillon 5</v>
          </cell>
          <cell r="D1830" t="str">
            <v>0.06, CC Carillon 5, 262/3 Lũy Bán Bích, P. Hòa Thạnh, Q. Tân Phú, TP. HCM</v>
          </cell>
          <cell r="E1830">
            <v>0</v>
          </cell>
          <cell r="F1830" t="str">
            <v>TÂN PHÚ</v>
          </cell>
          <cell r="G1830">
            <v>0</v>
          </cell>
        </row>
        <row r="1831">
          <cell r="B1831" t="str">
            <v>CFHQ2</v>
          </cell>
          <cell r="C1831" t="str">
            <v>COOPFOOD HOÀNG QUÂN 2</v>
          </cell>
          <cell r="D1831" t="str">
            <v>Khu Đô Thị Mới Nam Thành Phố, Nguyễn Văn Linh,</v>
          </cell>
          <cell r="E1831">
            <v>0</v>
          </cell>
          <cell r="F1831" t="str">
            <v>BÌNH CHÁNH</v>
          </cell>
          <cell r="G1831">
            <v>0</v>
          </cell>
        </row>
        <row r="1832">
          <cell r="B1832" t="str">
            <v>CFHQ1</v>
          </cell>
          <cell r="C1832" t="str">
            <v>COOPFOOD HOÀNG QUÂN 1</v>
          </cell>
          <cell r="D1832">
            <v>0</v>
          </cell>
          <cell r="E1832">
            <v>0</v>
          </cell>
          <cell r="F1832" t="str">
            <v>BÌNH CHÁNH</v>
          </cell>
          <cell r="G1832">
            <v>0</v>
          </cell>
        </row>
        <row r="1833">
          <cell r="B1833" t="str">
            <v>AECC</v>
          </cell>
          <cell r="C1833" t="str">
            <v>AEON CITIMART CONIC</v>
          </cell>
          <cell r="D1833">
            <v>0</v>
          </cell>
          <cell r="E1833">
            <v>0</v>
          </cell>
          <cell r="F1833" t="str">
            <v>BÌNH CHÁNH</v>
          </cell>
          <cell r="G1833">
            <v>0</v>
          </cell>
        </row>
        <row r="1834">
          <cell r="B1834" t="str">
            <v>FSU</v>
          </cell>
          <cell r="C1834" t="str">
            <v>FINELIFE SUPERMARKET URBANHILL</v>
          </cell>
          <cell r="D1834" t="str">
            <v>51A đường Tân Phong</v>
          </cell>
          <cell r="E1834">
            <v>0</v>
          </cell>
          <cell r="F1834">
            <v>7</v>
          </cell>
          <cell r="G1834">
            <v>0</v>
          </cell>
        </row>
        <row r="1835">
          <cell r="B1835" t="str">
            <v>AECN</v>
          </cell>
          <cell r="C1835" t="str">
            <v>AEON CITIMART NEW</v>
          </cell>
          <cell r="D1835" t="str">
            <v>New Sài Gòn, Hoàng Anh Gia Lai 3, Nguyễn Hữu Thọ, Huyện Nhà Bè,</v>
          </cell>
          <cell r="E1835">
            <v>0</v>
          </cell>
          <cell r="F1835" t="str">
            <v>Nhà Bè</v>
          </cell>
          <cell r="G1835">
            <v>0</v>
          </cell>
        </row>
        <row r="1836">
          <cell r="B1836" t="str">
            <v>AESO</v>
          </cell>
          <cell r="C1836" t="str">
            <v>AEON SOMMMERSET</v>
          </cell>
          <cell r="D1836" t="str">
            <v>21-23 Nguyễn Thị Minh Khai, P. Bến Nghé, Quận 01,</v>
          </cell>
          <cell r="E1836">
            <v>0</v>
          </cell>
          <cell r="F1836">
            <v>1</v>
          </cell>
          <cell r="G1836">
            <v>0</v>
          </cell>
        </row>
        <row r="1837">
          <cell r="B1837" t="str">
            <v>1596</v>
          </cell>
          <cell r="C1837" t="str">
            <v>WM VCP HCM SÀI GÒN RES</v>
          </cell>
          <cell r="D1837">
            <v>0</v>
          </cell>
          <cell r="E1837">
            <v>0</v>
          </cell>
          <cell r="F1837" t="str">
            <v>BÌNH THẠNH</v>
          </cell>
          <cell r="G1837">
            <v>0</v>
          </cell>
        </row>
        <row r="1838">
          <cell r="B1838" t="str">
            <v>CFLCH</v>
          </cell>
          <cell r="C1838" t="str">
            <v>COOPFOOD LÝ CHIÊU HOÀNG</v>
          </cell>
          <cell r="D1838">
            <v>0</v>
          </cell>
          <cell r="E1838">
            <v>0</v>
          </cell>
          <cell r="F1838">
            <v>6</v>
          </cell>
          <cell r="G1838">
            <v>0</v>
          </cell>
        </row>
        <row r="1839">
          <cell r="B1839" t="str">
            <v>CFKD</v>
          </cell>
          <cell r="C1839" t="str">
            <v>COOPFOOD KỲ ĐỒNG</v>
          </cell>
          <cell r="D1839" t="str">
            <v>20A Kỳ Đồng, P. 9, Quận 3, TP. HCM.</v>
          </cell>
          <cell r="E1839">
            <v>0</v>
          </cell>
          <cell r="F1839">
            <v>3</v>
          </cell>
          <cell r="G1839">
            <v>0</v>
          </cell>
        </row>
        <row r="1840">
          <cell r="B1840" t="str">
            <v>CFHAGH</v>
          </cell>
          <cell r="C1840" t="str">
            <v>CF CC HOÀNG ANH GOLD HOUSE</v>
          </cell>
          <cell r="D1840">
            <v>0</v>
          </cell>
          <cell r="E1840">
            <v>0</v>
          </cell>
          <cell r="F1840" t="str">
            <v>Nhà Bè</v>
          </cell>
          <cell r="G1840">
            <v>0</v>
          </cell>
        </row>
        <row r="1841">
          <cell r="B1841" t="str">
            <v>CFNTH</v>
          </cell>
          <cell r="C1841" t="str">
            <v>CF NGUYỄN THÁI HỌC</v>
          </cell>
          <cell r="D1841">
            <v>0</v>
          </cell>
          <cell r="E1841">
            <v>0</v>
          </cell>
          <cell r="F1841">
            <v>1</v>
          </cell>
          <cell r="G1841">
            <v>0</v>
          </cell>
        </row>
        <row r="1842">
          <cell r="B1842" t="str">
            <v>STLBH</v>
          </cell>
          <cell r="C1842" t="str">
            <v>SATRA 68 LIÊU BÌNH HƯNG</v>
          </cell>
          <cell r="D1842" t="str">
            <v>68 Liêu Bình Hương, Xã Tân Thông Hội, Huyện Củ Chi</v>
          </cell>
          <cell r="E1842">
            <v>0</v>
          </cell>
          <cell r="F1842" t="str">
            <v>củ chi</v>
          </cell>
          <cell r="G1842">
            <v>0</v>
          </cell>
        </row>
        <row r="1843">
          <cell r="B1843" t="str">
            <v>CFNQPD</v>
          </cell>
          <cell r="C1843" t="str">
            <v>Co.op Food PhoDong</v>
          </cell>
          <cell r="D1843" t="str">
            <v> C29 – C30 đường Muồng Tím (PhoDong Village – 1145 Nguyễn Thị Định, phường Cát Lái, quận 2) ...</v>
          </cell>
          <cell r="E1843">
            <v>0</v>
          </cell>
          <cell r="F1843">
            <v>2</v>
          </cell>
          <cell r="G1843">
            <v>0</v>
          </cell>
        </row>
        <row r="1844">
          <cell r="B1844" t="str">
            <v>6859</v>
          </cell>
          <cell r="C1844" t="str">
            <v>WM+ HCM 03-04, CC TopazHome 2</v>
          </cell>
          <cell r="D1844" t="str">
            <v>03.04 CC TopazHome 2, đường 154, P. Tân Phú, TP. Thủ Đức (Q. 9 cũ) TP. Hồ Chí Minh Việt Nam</v>
          </cell>
          <cell r="E1844">
            <v>0</v>
          </cell>
          <cell r="F1844" t="str">
            <v>Thủ Đức</v>
          </cell>
          <cell r="G1844">
            <v>0</v>
          </cell>
        </row>
        <row r="1845">
          <cell r="B1845" t="str">
            <v>6921</v>
          </cell>
          <cell r="C1845" t="str">
            <v>WM+ HCM B8/29B Hưng Nhơn</v>
          </cell>
          <cell r="D1845" t="str">
            <v>B8/29B Hưng Nhơn, X. Tân Kiên, H. Bình Chánh TP. Hồ Chí Minh Việt Nam</v>
          </cell>
          <cell r="E1845">
            <v>0</v>
          </cell>
          <cell r="F1845" t="str">
            <v>BÌNH CHÁNH</v>
          </cell>
          <cell r="G1845">
            <v>0</v>
          </cell>
        </row>
        <row r="1846">
          <cell r="B1846" t="str">
            <v>CFNS</v>
          </cell>
          <cell r="C1846" t="str">
            <v>Co.op Food NGUYỄN SƠN</v>
          </cell>
          <cell r="D1846" t="str">
            <v>85 Nguyễn Sơn, Phường Phú Thạnh, Quận Tân Phú</v>
          </cell>
          <cell r="E1846">
            <v>0</v>
          </cell>
          <cell r="F1846" t="str">
            <v>TÂN PHÚ</v>
          </cell>
          <cell r="G1846">
            <v>0</v>
          </cell>
        </row>
        <row r="1847">
          <cell r="C1847">
            <v>0</v>
          </cell>
          <cell r="D1847">
            <v>0</v>
          </cell>
          <cell r="E1847">
            <v>0</v>
          </cell>
          <cell r="F1847">
            <v>0</v>
          </cell>
          <cell r="G1847">
            <v>0</v>
          </cell>
        </row>
        <row r="1848">
          <cell r="C1848">
            <v>0</v>
          </cell>
          <cell r="D1848">
            <v>0</v>
          </cell>
          <cell r="E1848">
            <v>0</v>
          </cell>
          <cell r="F1848">
            <v>0</v>
          </cell>
          <cell r="G1848">
            <v>0</v>
          </cell>
        </row>
        <row r="1849">
          <cell r="C1849">
            <v>0</v>
          </cell>
          <cell r="D1849">
            <v>0</v>
          </cell>
          <cell r="E1849">
            <v>0</v>
          </cell>
          <cell r="F1849">
            <v>0</v>
          </cell>
          <cell r="G1849">
            <v>0</v>
          </cell>
        </row>
        <row r="1850">
          <cell r="C1850">
            <v>0</v>
          </cell>
          <cell r="D1850">
            <v>0</v>
          </cell>
          <cell r="E1850">
            <v>0</v>
          </cell>
          <cell r="F1850">
            <v>0</v>
          </cell>
          <cell r="G1850">
            <v>0</v>
          </cell>
        </row>
        <row r="1851">
          <cell r="C1851">
            <v>0</v>
          </cell>
          <cell r="D1851">
            <v>0</v>
          </cell>
          <cell r="E1851">
            <v>0</v>
          </cell>
          <cell r="F1851">
            <v>0</v>
          </cell>
          <cell r="G1851">
            <v>0</v>
          </cell>
        </row>
        <row r="1852">
          <cell r="C1852">
            <v>0</v>
          </cell>
          <cell r="D1852">
            <v>0</v>
          </cell>
          <cell r="E1852">
            <v>0</v>
          </cell>
          <cell r="F1852">
            <v>0</v>
          </cell>
          <cell r="G1852">
            <v>0</v>
          </cell>
        </row>
        <row r="1853">
          <cell r="C1853">
            <v>0</v>
          </cell>
          <cell r="D1853">
            <v>0</v>
          </cell>
          <cell r="E1853">
            <v>0</v>
          </cell>
          <cell r="F1853">
            <v>0</v>
          </cell>
          <cell r="G1853">
            <v>0</v>
          </cell>
        </row>
        <row r="1854">
          <cell r="C1854">
            <v>0</v>
          </cell>
          <cell r="D1854">
            <v>0</v>
          </cell>
          <cell r="E1854">
            <v>0</v>
          </cell>
          <cell r="F1854">
            <v>0</v>
          </cell>
          <cell r="G1854">
            <v>0</v>
          </cell>
        </row>
        <row r="1855">
          <cell r="C1855">
            <v>0</v>
          </cell>
          <cell r="D1855">
            <v>0</v>
          </cell>
          <cell r="E1855">
            <v>0</v>
          </cell>
          <cell r="F1855">
            <v>0</v>
          </cell>
          <cell r="G1855">
            <v>0</v>
          </cell>
        </row>
        <row r="1856">
          <cell r="B1856">
            <v>0</v>
          </cell>
          <cell r="C1856">
            <v>0</v>
          </cell>
          <cell r="D1856">
            <v>0</v>
          </cell>
          <cell r="E1856">
            <v>0</v>
          </cell>
          <cell r="F1856">
            <v>0</v>
          </cell>
          <cell r="G1856">
            <v>0</v>
          </cell>
        </row>
        <row r="1857">
          <cell r="B1857">
            <v>0</v>
          </cell>
          <cell r="C1857">
            <v>0</v>
          </cell>
          <cell r="D1857">
            <v>0</v>
          </cell>
          <cell r="E1857">
            <v>0</v>
          </cell>
          <cell r="F1857">
            <v>0</v>
          </cell>
          <cell r="G1857">
            <v>0</v>
          </cell>
        </row>
        <row r="1858">
          <cell r="B1858">
            <v>0</v>
          </cell>
          <cell r="C1858">
            <v>0</v>
          </cell>
          <cell r="D1858">
            <v>0</v>
          </cell>
          <cell r="E1858">
            <v>0</v>
          </cell>
          <cell r="F1858">
            <v>0</v>
          </cell>
          <cell r="G1858">
            <v>0</v>
          </cell>
        </row>
        <row r="1859">
          <cell r="B1859">
            <v>0</v>
          </cell>
          <cell r="C1859">
            <v>0</v>
          </cell>
          <cell r="D1859">
            <v>0</v>
          </cell>
          <cell r="E1859">
            <v>0</v>
          </cell>
          <cell r="F1859">
            <v>0</v>
          </cell>
          <cell r="G1859">
            <v>0</v>
          </cell>
        </row>
        <row r="1860">
          <cell r="B1860">
            <v>0</v>
          </cell>
          <cell r="C1860">
            <v>0</v>
          </cell>
          <cell r="D1860">
            <v>0</v>
          </cell>
          <cell r="E1860">
            <v>0</v>
          </cell>
          <cell r="F1860">
            <v>0</v>
          </cell>
          <cell r="G1860">
            <v>0</v>
          </cell>
        </row>
        <row r="1861">
          <cell r="B1861">
            <v>0</v>
          </cell>
          <cell r="C1861">
            <v>0</v>
          </cell>
          <cell r="D1861">
            <v>0</v>
          </cell>
          <cell r="E1861">
            <v>0</v>
          </cell>
          <cell r="F1861">
            <v>0</v>
          </cell>
          <cell r="G1861">
            <v>0</v>
          </cell>
        </row>
        <row r="1862">
          <cell r="B1862">
            <v>0</v>
          </cell>
          <cell r="C1862">
            <v>0</v>
          </cell>
          <cell r="D1862">
            <v>0</v>
          </cell>
          <cell r="E1862">
            <v>0</v>
          </cell>
          <cell r="F1862">
            <v>0</v>
          </cell>
          <cell r="G1862">
            <v>0</v>
          </cell>
        </row>
        <row r="1863">
          <cell r="B1863">
            <v>0</v>
          </cell>
          <cell r="C1863">
            <v>0</v>
          </cell>
          <cell r="D1863">
            <v>0</v>
          </cell>
          <cell r="E1863">
            <v>0</v>
          </cell>
          <cell r="F1863">
            <v>0</v>
          </cell>
          <cell r="G1863">
            <v>0</v>
          </cell>
        </row>
        <row r="1864">
          <cell r="B1864">
            <v>0</v>
          </cell>
          <cell r="C1864">
            <v>0</v>
          </cell>
          <cell r="D1864">
            <v>0</v>
          </cell>
          <cell r="E1864">
            <v>0</v>
          </cell>
          <cell r="F1864">
            <v>0</v>
          </cell>
          <cell r="G1864">
            <v>0</v>
          </cell>
        </row>
        <row r="1865">
          <cell r="B1865">
            <v>0</v>
          </cell>
          <cell r="C1865">
            <v>0</v>
          </cell>
          <cell r="D1865">
            <v>0</v>
          </cell>
          <cell r="E1865">
            <v>0</v>
          </cell>
          <cell r="F1865">
            <v>0</v>
          </cell>
          <cell r="G1865">
            <v>0</v>
          </cell>
        </row>
        <row r="1866">
          <cell r="B1866">
            <v>0</v>
          </cell>
          <cell r="C1866">
            <v>0</v>
          </cell>
          <cell r="D1866">
            <v>0</v>
          </cell>
          <cell r="E1866">
            <v>0</v>
          </cell>
          <cell r="F1866">
            <v>0</v>
          </cell>
          <cell r="G1866">
            <v>0</v>
          </cell>
        </row>
        <row r="1867">
          <cell r="B1867">
            <v>0</v>
          </cell>
          <cell r="C1867">
            <v>0</v>
          </cell>
          <cell r="D1867">
            <v>0</v>
          </cell>
          <cell r="E1867">
            <v>0</v>
          </cell>
          <cell r="F1867">
            <v>0</v>
          </cell>
          <cell r="G1867">
            <v>0</v>
          </cell>
        </row>
        <row r="1868">
          <cell r="B1868">
            <v>0</v>
          </cell>
          <cell r="C1868">
            <v>0</v>
          </cell>
          <cell r="D1868">
            <v>0</v>
          </cell>
          <cell r="E1868">
            <v>0</v>
          </cell>
          <cell r="F1868">
            <v>0</v>
          </cell>
          <cell r="G1868">
            <v>0</v>
          </cell>
        </row>
        <row r="1869">
          <cell r="B1869">
            <v>0</v>
          </cell>
          <cell r="C1869">
            <v>0</v>
          </cell>
          <cell r="D1869">
            <v>0</v>
          </cell>
          <cell r="E1869">
            <v>0</v>
          </cell>
          <cell r="F1869">
            <v>0</v>
          </cell>
          <cell r="G1869">
            <v>0</v>
          </cell>
        </row>
        <row r="1870">
          <cell r="B1870">
            <v>0</v>
          </cell>
          <cell r="C1870">
            <v>0</v>
          </cell>
          <cell r="D1870">
            <v>0</v>
          </cell>
          <cell r="E1870">
            <v>0</v>
          </cell>
          <cell r="F1870">
            <v>0</v>
          </cell>
          <cell r="G1870">
            <v>0</v>
          </cell>
        </row>
        <row r="1871">
          <cell r="B1871">
            <v>0</v>
          </cell>
          <cell r="C1871">
            <v>0</v>
          </cell>
          <cell r="D1871">
            <v>0</v>
          </cell>
          <cell r="E1871">
            <v>0</v>
          </cell>
          <cell r="F1871">
            <v>0</v>
          </cell>
          <cell r="G1871">
            <v>0</v>
          </cell>
        </row>
        <row r="1872">
          <cell r="B1872">
            <v>0</v>
          </cell>
          <cell r="C1872">
            <v>0</v>
          </cell>
          <cell r="D1872">
            <v>0</v>
          </cell>
          <cell r="E1872">
            <v>0</v>
          </cell>
          <cell r="F1872">
            <v>0</v>
          </cell>
          <cell r="G1872">
            <v>0</v>
          </cell>
        </row>
        <row r="1873">
          <cell r="B1873">
            <v>0</v>
          </cell>
          <cell r="C1873">
            <v>0</v>
          </cell>
          <cell r="D1873">
            <v>0</v>
          </cell>
          <cell r="E1873">
            <v>0</v>
          </cell>
          <cell r="F1873">
            <v>0</v>
          </cell>
          <cell r="G1873">
            <v>0</v>
          </cell>
        </row>
        <row r="1874">
          <cell r="B1874">
            <v>0</v>
          </cell>
          <cell r="C1874">
            <v>0</v>
          </cell>
          <cell r="D1874">
            <v>0</v>
          </cell>
          <cell r="E1874">
            <v>0</v>
          </cell>
          <cell r="F1874">
            <v>0</v>
          </cell>
          <cell r="G1874">
            <v>0</v>
          </cell>
        </row>
        <row r="1875">
          <cell r="B1875">
            <v>0</v>
          </cell>
          <cell r="C1875">
            <v>0</v>
          </cell>
          <cell r="D1875">
            <v>0</v>
          </cell>
          <cell r="E1875">
            <v>0</v>
          </cell>
          <cell r="F1875">
            <v>0</v>
          </cell>
          <cell r="G1875">
            <v>0</v>
          </cell>
        </row>
        <row r="1876">
          <cell r="B1876">
            <v>0</v>
          </cell>
          <cell r="C1876">
            <v>0</v>
          </cell>
          <cell r="D1876">
            <v>0</v>
          </cell>
          <cell r="E1876">
            <v>0</v>
          </cell>
          <cell r="F1876">
            <v>0</v>
          </cell>
          <cell r="G1876">
            <v>0</v>
          </cell>
        </row>
        <row r="1877">
          <cell r="B1877">
            <v>0</v>
          </cell>
          <cell r="C1877">
            <v>0</v>
          </cell>
          <cell r="D1877">
            <v>0</v>
          </cell>
          <cell r="E1877">
            <v>0</v>
          </cell>
          <cell r="F1877">
            <v>0</v>
          </cell>
          <cell r="G1877">
            <v>0</v>
          </cell>
        </row>
        <row r="1878">
          <cell r="B1878">
            <v>0</v>
          </cell>
          <cell r="C1878">
            <v>0</v>
          </cell>
          <cell r="D1878">
            <v>0</v>
          </cell>
          <cell r="E1878">
            <v>0</v>
          </cell>
          <cell r="F1878">
            <v>0</v>
          </cell>
          <cell r="G1878">
            <v>0</v>
          </cell>
        </row>
        <row r="1879">
          <cell r="B1879">
            <v>0</v>
          </cell>
          <cell r="C1879">
            <v>0</v>
          </cell>
          <cell r="D1879">
            <v>0</v>
          </cell>
          <cell r="E1879">
            <v>0</v>
          </cell>
          <cell r="F1879">
            <v>0</v>
          </cell>
          <cell r="G1879">
            <v>0</v>
          </cell>
        </row>
        <row r="1880">
          <cell r="B1880">
            <v>0</v>
          </cell>
          <cell r="C1880">
            <v>0</v>
          </cell>
          <cell r="D1880">
            <v>0</v>
          </cell>
          <cell r="E1880">
            <v>0</v>
          </cell>
          <cell r="F1880">
            <v>0</v>
          </cell>
          <cell r="G1880">
            <v>0</v>
          </cell>
        </row>
        <row r="1881">
          <cell r="B1881">
            <v>0</v>
          </cell>
          <cell r="C1881">
            <v>0</v>
          </cell>
          <cell r="D1881">
            <v>0</v>
          </cell>
          <cell r="E1881">
            <v>0</v>
          </cell>
          <cell r="F1881">
            <v>0</v>
          </cell>
          <cell r="G1881">
            <v>0</v>
          </cell>
        </row>
        <row r="1882">
          <cell r="B1882">
            <v>0</v>
          </cell>
          <cell r="C1882">
            <v>0</v>
          </cell>
          <cell r="D1882">
            <v>0</v>
          </cell>
          <cell r="E1882">
            <v>0</v>
          </cell>
          <cell r="F1882">
            <v>0</v>
          </cell>
          <cell r="G1882">
            <v>0</v>
          </cell>
        </row>
        <row r="1883">
          <cell r="B1883">
            <v>0</v>
          </cell>
          <cell r="C1883">
            <v>0</v>
          </cell>
          <cell r="D1883">
            <v>0</v>
          </cell>
          <cell r="E1883">
            <v>0</v>
          </cell>
          <cell r="F1883">
            <v>0</v>
          </cell>
          <cell r="G1883">
            <v>0</v>
          </cell>
        </row>
        <row r="1884">
          <cell r="B1884">
            <v>0</v>
          </cell>
          <cell r="C1884">
            <v>0</v>
          </cell>
          <cell r="D1884">
            <v>0</v>
          </cell>
          <cell r="E1884">
            <v>0</v>
          </cell>
          <cell r="F1884">
            <v>0</v>
          </cell>
          <cell r="G1884">
            <v>0</v>
          </cell>
        </row>
        <row r="1885">
          <cell r="B1885">
            <v>0</v>
          </cell>
          <cell r="C1885">
            <v>0</v>
          </cell>
          <cell r="D1885">
            <v>0</v>
          </cell>
          <cell r="E1885">
            <v>0</v>
          </cell>
          <cell r="F1885">
            <v>0</v>
          </cell>
          <cell r="G1885">
            <v>0</v>
          </cell>
        </row>
        <row r="1886">
          <cell r="B1886">
            <v>0</v>
          </cell>
          <cell r="C1886">
            <v>0</v>
          </cell>
          <cell r="D1886">
            <v>0</v>
          </cell>
          <cell r="E1886">
            <v>0</v>
          </cell>
          <cell r="F1886">
            <v>0</v>
          </cell>
          <cell r="G1886">
            <v>0</v>
          </cell>
        </row>
        <row r="1887">
          <cell r="B1887">
            <v>0</v>
          </cell>
          <cell r="C1887">
            <v>0</v>
          </cell>
          <cell r="D1887">
            <v>0</v>
          </cell>
          <cell r="E1887">
            <v>0</v>
          </cell>
          <cell r="F1887">
            <v>0</v>
          </cell>
          <cell r="G1887">
            <v>0</v>
          </cell>
        </row>
        <row r="1888">
          <cell r="B1888">
            <v>0</v>
          </cell>
          <cell r="C1888">
            <v>0</v>
          </cell>
          <cell r="D1888">
            <v>0</v>
          </cell>
          <cell r="E1888">
            <v>0</v>
          </cell>
          <cell r="F1888">
            <v>0</v>
          </cell>
          <cell r="G1888">
            <v>0</v>
          </cell>
        </row>
        <row r="1889">
          <cell r="B1889">
            <v>0</v>
          </cell>
          <cell r="C1889">
            <v>0</v>
          </cell>
          <cell r="D1889">
            <v>0</v>
          </cell>
          <cell r="E1889">
            <v>0</v>
          </cell>
          <cell r="F1889">
            <v>0</v>
          </cell>
          <cell r="G1889">
            <v>0</v>
          </cell>
        </row>
        <row r="1890">
          <cell r="B1890">
            <v>0</v>
          </cell>
          <cell r="C1890">
            <v>0</v>
          </cell>
          <cell r="D1890">
            <v>0</v>
          </cell>
          <cell r="E1890">
            <v>0</v>
          </cell>
          <cell r="F1890">
            <v>0</v>
          </cell>
          <cell r="G1890">
            <v>0</v>
          </cell>
        </row>
        <row r="1891">
          <cell r="B1891">
            <v>0</v>
          </cell>
          <cell r="C1891">
            <v>0</v>
          </cell>
          <cell r="D1891">
            <v>0</v>
          </cell>
          <cell r="E1891">
            <v>0</v>
          </cell>
          <cell r="F1891">
            <v>0</v>
          </cell>
          <cell r="G1891">
            <v>0</v>
          </cell>
        </row>
        <row r="1892">
          <cell r="B1892">
            <v>0</v>
          </cell>
          <cell r="C1892">
            <v>0</v>
          </cell>
          <cell r="D1892">
            <v>0</v>
          </cell>
          <cell r="E1892">
            <v>0</v>
          </cell>
          <cell r="F1892">
            <v>0</v>
          </cell>
          <cell r="G1892">
            <v>0</v>
          </cell>
        </row>
        <row r="1893">
          <cell r="B1893">
            <v>0</v>
          </cell>
          <cell r="C1893">
            <v>0</v>
          </cell>
          <cell r="D1893">
            <v>0</v>
          </cell>
          <cell r="E1893">
            <v>0</v>
          </cell>
          <cell r="F1893">
            <v>0</v>
          </cell>
          <cell r="G1893">
            <v>0</v>
          </cell>
        </row>
        <row r="1894">
          <cell r="B1894">
            <v>0</v>
          </cell>
          <cell r="C1894">
            <v>0</v>
          </cell>
          <cell r="D1894">
            <v>0</v>
          </cell>
          <cell r="E1894">
            <v>0</v>
          </cell>
          <cell r="F1894">
            <v>0</v>
          </cell>
          <cell r="G1894">
            <v>0</v>
          </cell>
        </row>
        <row r="1895">
          <cell r="B1895">
            <v>0</v>
          </cell>
          <cell r="C1895">
            <v>0</v>
          </cell>
          <cell r="D1895">
            <v>0</v>
          </cell>
          <cell r="E1895">
            <v>0</v>
          </cell>
          <cell r="F1895">
            <v>0</v>
          </cell>
          <cell r="G1895">
            <v>0</v>
          </cell>
        </row>
        <row r="1896">
          <cell r="B1896">
            <v>0</v>
          </cell>
          <cell r="C1896">
            <v>0</v>
          </cell>
          <cell r="D1896">
            <v>0</v>
          </cell>
          <cell r="E1896">
            <v>0</v>
          </cell>
          <cell r="F1896">
            <v>0</v>
          </cell>
          <cell r="G1896">
            <v>0</v>
          </cell>
        </row>
        <row r="1897">
          <cell r="B1897">
            <v>0</v>
          </cell>
          <cell r="C1897">
            <v>0</v>
          </cell>
          <cell r="D1897">
            <v>0</v>
          </cell>
          <cell r="E1897">
            <v>0</v>
          </cell>
          <cell r="F1897">
            <v>0</v>
          </cell>
          <cell r="G1897">
            <v>0</v>
          </cell>
        </row>
        <row r="1898">
          <cell r="B1898">
            <v>0</v>
          </cell>
          <cell r="C1898">
            <v>0</v>
          </cell>
          <cell r="D1898">
            <v>0</v>
          </cell>
          <cell r="E1898">
            <v>0</v>
          </cell>
          <cell r="F1898">
            <v>0</v>
          </cell>
          <cell r="G1898">
            <v>0</v>
          </cell>
        </row>
        <row r="1899">
          <cell r="B1899">
            <v>0</v>
          </cell>
          <cell r="C1899">
            <v>0</v>
          </cell>
          <cell r="D1899">
            <v>0</v>
          </cell>
          <cell r="E1899">
            <v>0</v>
          </cell>
          <cell r="F1899">
            <v>0</v>
          </cell>
          <cell r="G1899">
            <v>0</v>
          </cell>
        </row>
        <row r="1900">
          <cell r="B1900">
            <v>0</v>
          </cell>
          <cell r="C1900">
            <v>0</v>
          </cell>
          <cell r="D1900">
            <v>0</v>
          </cell>
          <cell r="E1900">
            <v>0</v>
          </cell>
          <cell r="F1900">
            <v>0</v>
          </cell>
          <cell r="G1900">
            <v>0</v>
          </cell>
        </row>
        <row r="1901">
          <cell r="B1901">
            <v>0</v>
          </cell>
          <cell r="C1901">
            <v>0</v>
          </cell>
          <cell r="D1901">
            <v>0</v>
          </cell>
          <cell r="E1901">
            <v>0</v>
          </cell>
          <cell r="F1901">
            <v>0</v>
          </cell>
          <cell r="G1901">
            <v>0</v>
          </cell>
        </row>
        <row r="1902">
          <cell r="B1902">
            <v>0</v>
          </cell>
          <cell r="C1902">
            <v>0</v>
          </cell>
          <cell r="D1902">
            <v>0</v>
          </cell>
          <cell r="E1902">
            <v>0</v>
          </cell>
          <cell r="F1902">
            <v>0</v>
          </cell>
          <cell r="G1902">
            <v>0</v>
          </cell>
        </row>
        <row r="1903">
          <cell r="B1903">
            <v>0</v>
          </cell>
          <cell r="C1903">
            <v>0</v>
          </cell>
          <cell r="D1903">
            <v>0</v>
          </cell>
          <cell r="E1903">
            <v>0</v>
          </cell>
          <cell r="F1903">
            <v>0</v>
          </cell>
          <cell r="G1903">
            <v>0</v>
          </cell>
        </row>
        <row r="1904">
          <cell r="B1904">
            <v>0</v>
          </cell>
          <cell r="C1904">
            <v>0</v>
          </cell>
          <cell r="D1904">
            <v>0</v>
          </cell>
          <cell r="E1904">
            <v>0</v>
          </cell>
          <cell r="F1904">
            <v>0</v>
          </cell>
          <cell r="G1904">
            <v>0</v>
          </cell>
        </row>
        <row r="1905">
          <cell r="B1905">
            <v>0</v>
          </cell>
          <cell r="C1905">
            <v>0</v>
          </cell>
          <cell r="D1905">
            <v>0</v>
          </cell>
          <cell r="E1905">
            <v>0</v>
          </cell>
          <cell r="F1905">
            <v>0</v>
          </cell>
          <cell r="G1905">
            <v>0</v>
          </cell>
        </row>
        <row r="1906">
          <cell r="B1906">
            <v>0</v>
          </cell>
          <cell r="C1906">
            <v>0</v>
          </cell>
          <cell r="D1906">
            <v>0</v>
          </cell>
          <cell r="E1906">
            <v>0</v>
          </cell>
          <cell r="F1906">
            <v>0</v>
          </cell>
          <cell r="G1906">
            <v>0</v>
          </cell>
        </row>
        <row r="1907">
          <cell r="B1907">
            <v>0</v>
          </cell>
          <cell r="C1907">
            <v>0</v>
          </cell>
          <cell r="D1907">
            <v>0</v>
          </cell>
          <cell r="E1907">
            <v>0</v>
          </cell>
          <cell r="F1907">
            <v>0</v>
          </cell>
          <cell r="G1907">
            <v>0</v>
          </cell>
        </row>
        <row r="1908">
          <cell r="B1908">
            <v>0</v>
          </cell>
          <cell r="C1908">
            <v>0</v>
          </cell>
          <cell r="D1908">
            <v>0</v>
          </cell>
          <cell r="E1908">
            <v>0</v>
          </cell>
          <cell r="F1908">
            <v>0</v>
          </cell>
          <cell r="G1908">
            <v>0</v>
          </cell>
        </row>
        <row r="1909">
          <cell r="B1909">
            <v>0</v>
          </cell>
          <cell r="C1909">
            <v>0</v>
          </cell>
          <cell r="D1909">
            <v>0</v>
          </cell>
          <cell r="E1909">
            <v>0</v>
          </cell>
          <cell r="F1909">
            <v>0</v>
          </cell>
          <cell r="G1909">
            <v>0</v>
          </cell>
        </row>
        <row r="1910">
          <cell r="B1910">
            <v>0</v>
          </cell>
          <cell r="C1910">
            <v>0</v>
          </cell>
          <cell r="D1910">
            <v>0</v>
          </cell>
          <cell r="E1910">
            <v>0</v>
          </cell>
          <cell r="F1910">
            <v>0</v>
          </cell>
          <cell r="G1910">
            <v>0</v>
          </cell>
        </row>
        <row r="1911">
          <cell r="B1911">
            <v>0</v>
          </cell>
          <cell r="C1911">
            <v>0</v>
          </cell>
          <cell r="D1911">
            <v>0</v>
          </cell>
          <cell r="E1911">
            <v>0</v>
          </cell>
          <cell r="F1911">
            <v>0</v>
          </cell>
          <cell r="G1911">
            <v>0</v>
          </cell>
        </row>
        <row r="1912">
          <cell r="B1912">
            <v>0</v>
          </cell>
          <cell r="C1912">
            <v>0</v>
          </cell>
          <cell r="D1912">
            <v>0</v>
          </cell>
          <cell r="E1912">
            <v>0</v>
          </cell>
          <cell r="F1912">
            <v>0</v>
          </cell>
          <cell r="G1912">
            <v>0</v>
          </cell>
        </row>
        <row r="1913">
          <cell r="B1913">
            <v>0</v>
          </cell>
          <cell r="C1913">
            <v>0</v>
          </cell>
          <cell r="D1913">
            <v>0</v>
          </cell>
          <cell r="E1913">
            <v>0</v>
          </cell>
          <cell r="F1913">
            <v>0</v>
          </cell>
          <cell r="G1913">
            <v>0</v>
          </cell>
        </row>
        <row r="1914">
          <cell r="B1914">
            <v>0</v>
          </cell>
          <cell r="C1914">
            <v>0</v>
          </cell>
          <cell r="D1914">
            <v>0</v>
          </cell>
          <cell r="E1914">
            <v>0</v>
          </cell>
          <cell r="F1914">
            <v>0</v>
          </cell>
          <cell r="G1914">
            <v>0</v>
          </cell>
        </row>
        <row r="1915">
          <cell r="B1915">
            <v>0</v>
          </cell>
          <cell r="C1915">
            <v>0</v>
          </cell>
          <cell r="D1915">
            <v>0</v>
          </cell>
          <cell r="E1915">
            <v>0</v>
          </cell>
          <cell r="F1915">
            <v>0</v>
          </cell>
          <cell r="G1915">
            <v>0</v>
          </cell>
        </row>
        <row r="1916">
          <cell r="B1916">
            <v>0</v>
          </cell>
          <cell r="C1916">
            <v>0</v>
          </cell>
          <cell r="D1916">
            <v>0</v>
          </cell>
          <cell r="E1916">
            <v>0</v>
          </cell>
          <cell r="F1916">
            <v>0</v>
          </cell>
          <cell r="G1916">
            <v>0</v>
          </cell>
        </row>
        <row r="1917">
          <cell r="B1917">
            <v>0</v>
          </cell>
          <cell r="C1917">
            <v>0</v>
          </cell>
          <cell r="D1917">
            <v>0</v>
          </cell>
          <cell r="E1917">
            <v>0</v>
          </cell>
          <cell r="F1917">
            <v>0</v>
          </cell>
          <cell r="G1917">
            <v>0</v>
          </cell>
        </row>
        <row r="1918">
          <cell r="B1918">
            <v>0</v>
          </cell>
          <cell r="C1918">
            <v>0</v>
          </cell>
          <cell r="D1918">
            <v>0</v>
          </cell>
          <cell r="E1918">
            <v>0</v>
          </cell>
          <cell r="F1918">
            <v>0</v>
          </cell>
          <cell r="G1918">
            <v>0</v>
          </cell>
        </row>
        <row r="1919">
          <cell r="B1919">
            <v>0</v>
          </cell>
          <cell r="C1919">
            <v>0</v>
          </cell>
          <cell r="D1919">
            <v>0</v>
          </cell>
          <cell r="E1919">
            <v>0</v>
          </cell>
          <cell r="F1919">
            <v>0</v>
          </cell>
          <cell r="G1919">
            <v>0</v>
          </cell>
        </row>
        <row r="1920">
          <cell r="B1920">
            <v>0</v>
          </cell>
          <cell r="C1920">
            <v>0</v>
          </cell>
          <cell r="D1920">
            <v>0</v>
          </cell>
          <cell r="E1920">
            <v>0</v>
          </cell>
          <cell r="F1920">
            <v>0</v>
          </cell>
          <cell r="G1920">
            <v>0</v>
          </cell>
        </row>
        <row r="1921">
          <cell r="B1921">
            <v>0</v>
          </cell>
          <cell r="C1921">
            <v>0</v>
          </cell>
          <cell r="D1921">
            <v>0</v>
          </cell>
          <cell r="E1921">
            <v>0</v>
          </cell>
          <cell r="F1921">
            <v>0</v>
          </cell>
          <cell r="G1921">
            <v>0</v>
          </cell>
        </row>
        <row r="1922">
          <cell r="B1922">
            <v>0</v>
          </cell>
          <cell r="C1922">
            <v>0</v>
          </cell>
          <cell r="D1922">
            <v>0</v>
          </cell>
          <cell r="E1922">
            <v>0</v>
          </cell>
          <cell r="F1922">
            <v>0</v>
          </cell>
          <cell r="G1922">
            <v>0</v>
          </cell>
        </row>
        <row r="1923">
          <cell r="B1923">
            <v>0</v>
          </cell>
          <cell r="C1923">
            <v>0</v>
          </cell>
          <cell r="D1923">
            <v>0</v>
          </cell>
          <cell r="E1923">
            <v>0</v>
          </cell>
          <cell r="F1923">
            <v>0</v>
          </cell>
          <cell r="G1923">
            <v>0</v>
          </cell>
        </row>
        <row r="1924">
          <cell r="B1924">
            <v>0</v>
          </cell>
          <cell r="C1924">
            <v>0</v>
          </cell>
          <cell r="D1924">
            <v>0</v>
          </cell>
          <cell r="E1924">
            <v>0</v>
          </cell>
          <cell r="F1924">
            <v>0</v>
          </cell>
          <cell r="G1924">
            <v>0</v>
          </cell>
        </row>
        <row r="1925">
          <cell r="B1925">
            <v>0</v>
          </cell>
          <cell r="C1925">
            <v>0</v>
          </cell>
          <cell r="D1925">
            <v>0</v>
          </cell>
          <cell r="E1925">
            <v>0</v>
          </cell>
          <cell r="F1925">
            <v>0</v>
          </cell>
          <cell r="G1925">
            <v>0</v>
          </cell>
        </row>
        <row r="1926">
          <cell r="B1926">
            <v>0</v>
          </cell>
          <cell r="C1926">
            <v>0</v>
          </cell>
          <cell r="D1926">
            <v>0</v>
          </cell>
          <cell r="E1926">
            <v>0</v>
          </cell>
          <cell r="F1926">
            <v>0</v>
          </cell>
          <cell r="G1926">
            <v>0</v>
          </cell>
        </row>
        <row r="1927">
          <cell r="B1927">
            <v>0</v>
          </cell>
          <cell r="C1927">
            <v>0</v>
          </cell>
          <cell r="D1927">
            <v>0</v>
          </cell>
          <cell r="E1927">
            <v>0</v>
          </cell>
          <cell r="F1927">
            <v>0</v>
          </cell>
          <cell r="G1927">
            <v>0</v>
          </cell>
        </row>
        <row r="1928">
          <cell r="B1928">
            <v>0</v>
          </cell>
          <cell r="C1928">
            <v>0</v>
          </cell>
          <cell r="D1928">
            <v>0</v>
          </cell>
          <cell r="E1928">
            <v>0</v>
          </cell>
          <cell r="F1928">
            <v>0</v>
          </cell>
          <cell r="G1928">
            <v>0</v>
          </cell>
        </row>
        <row r="1929">
          <cell r="B1929">
            <v>0</v>
          </cell>
          <cell r="C1929">
            <v>0</v>
          </cell>
          <cell r="D1929">
            <v>0</v>
          </cell>
          <cell r="E1929">
            <v>0</v>
          </cell>
          <cell r="F1929">
            <v>0</v>
          </cell>
          <cell r="G1929">
            <v>0</v>
          </cell>
        </row>
        <row r="1930">
          <cell r="B1930">
            <v>0</v>
          </cell>
          <cell r="C1930">
            <v>0</v>
          </cell>
          <cell r="D1930">
            <v>0</v>
          </cell>
          <cell r="E1930">
            <v>0</v>
          </cell>
          <cell r="F1930">
            <v>0</v>
          </cell>
          <cell r="G1930">
            <v>0</v>
          </cell>
        </row>
        <row r="1931">
          <cell r="B1931">
            <v>0</v>
          </cell>
          <cell r="C1931">
            <v>0</v>
          </cell>
          <cell r="D1931">
            <v>0</v>
          </cell>
          <cell r="E1931">
            <v>0</v>
          </cell>
          <cell r="F1931">
            <v>0</v>
          </cell>
          <cell r="G1931">
            <v>0</v>
          </cell>
        </row>
        <row r="1932">
          <cell r="B1932">
            <v>0</v>
          </cell>
          <cell r="C1932">
            <v>0</v>
          </cell>
          <cell r="D1932">
            <v>0</v>
          </cell>
          <cell r="E1932">
            <v>0</v>
          </cell>
          <cell r="F1932">
            <v>0</v>
          </cell>
          <cell r="G1932">
            <v>0</v>
          </cell>
        </row>
        <row r="1933">
          <cell r="B1933">
            <v>0</v>
          </cell>
          <cell r="C1933">
            <v>0</v>
          </cell>
          <cell r="D1933">
            <v>0</v>
          </cell>
          <cell r="E1933">
            <v>0</v>
          </cell>
          <cell r="F1933">
            <v>0</v>
          </cell>
          <cell r="G1933">
            <v>0</v>
          </cell>
        </row>
        <row r="1934">
          <cell r="B1934">
            <v>0</v>
          </cell>
          <cell r="C1934">
            <v>0</v>
          </cell>
          <cell r="D1934">
            <v>0</v>
          </cell>
          <cell r="E1934">
            <v>0</v>
          </cell>
          <cell r="F1934">
            <v>0</v>
          </cell>
          <cell r="G1934">
            <v>0</v>
          </cell>
        </row>
        <row r="1935">
          <cell r="B1935">
            <v>0</v>
          </cell>
          <cell r="C1935">
            <v>0</v>
          </cell>
          <cell r="D1935">
            <v>0</v>
          </cell>
          <cell r="E1935">
            <v>0</v>
          </cell>
          <cell r="F1935">
            <v>0</v>
          </cell>
          <cell r="G1935">
            <v>0</v>
          </cell>
        </row>
        <row r="1936">
          <cell r="B1936">
            <v>0</v>
          </cell>
          <cell r="C1936">
            <v>0</v>
          </cell>
          <cell r="D1936">
            <v>0</v>
          </cell>
          <cell r="E1936">
            <v>0</v>
          </cell>
          <cell r="F1936">
            <v>0</v>
          </cell>
          <cell r="G1936">
            <v>0</v>
          </cell>
        </row>
        <row r="1937">
          <cell r="B1937">
            <v>0</v>
          </cell>
          <cell r="C1937">
            <v>0</v>
          </cell>
          <cell r="D1937">
            <v>0</v>
          </cell>
          <cell r="E1937">
            <v>0</v>
          </cell>
          <cell r="F1937">
            <v>0</v>
          </cell>
          <cell r="G1937">
            <v>0</v>
          </cell>
        </row>
        <row r="1938">
          <cell r="B1938">
            <v>0</v>
          </cell>
          <cell r="C1938">
            <v>0</v>
          </cell>
          <cell r="D1938">
            <v>0</v>
          </cell>
          <cell r="E1938">
            <v>0</v>
          </cell>
          <cell r="F1938">
            <v>0</v>
          </cell>
          <cell r="G1938">
            <v>0</v>
          </cell>
        </row>
        <row r="1939">
          <cell r="B1939">
            <v>0</v>
          </cell>
          <cell r="C1939">
            <v>0</v>
          </cell>
          <cell r="D1939">
            <v>0</v>
          </cell>
          <cell r="E1939">
            <v>0</v>
          </cell>
          <cell r="F1939">
            <v>0</v>
          </cell>
          <cell r="G1939">
            <v>0</v>
          </cell>
        </row>
        <row r="1940">
          <cell r="B1940">
            <v>0</v>
          </cell>
          <cell r="C1940">
            <v>0</v>
          </cell>
          <cell r="D1940">
            <v>0</v>
          </cell>
          <cell r="E1940">
            <v>0</v>
          </cell>
          <cell r="F1940">
            <v>0</v>
          </cell>
          <cell r="G1940">
            <v>0</v>
          </cell>
        </row>
        <row r="1941">
          <cell r="B1941">
            <v>0</v>
          </cell>
          <cell r="C1941">
            <v>0</v>
          </cell>
          <cell r="D1941">
            <v>0</v>
          </cell>
          <cell r="E1941">
            <v>0</v>
          </cell>
          <cell r="F1941">
            <v>0</v>
          </cell>
          <cell r="G1941">
            <v>0</v>
          </cell>
        </row>
        <row r="1942">
          <cell r="B1942">
            <v>0</v>
          </cell>
          <cell r="C1942">
            <v>0</v>
          </cell>
          <cell r="D1942">
            <v>0</v>
          </cell>
          <cell r="E1942">
            <v>0</v>
          </cell>
          <cell r="F1942">
            <v>0</v>
          </cell>
          <cell r="G1942">
            <v>0</v>
          </cell>
        </row>
        <row r="1943">
          <cell r="B1943">
            <v>0</v>
          </cell>
          <cell r="C1943">
            <v>0</v>
          </cell>
          <cell r="D1943">
            <v>0</v>
          </cell>
          <cell r="E1943">
            <v>0</v>
          </cell>
          <cell r="F1943">
            <v>0</v>
          </cell>
          <cell r="G1943">
            <v>0</v>
          </cell>
        </row>
        <row r="1944">
          <cell r="B1944">
            <v>0</v>
          </cell>
          <cell r="C1944">
            <v>0</v>
          </cell>
          <cell r="D1944">
            <v>0</v>
          </cell>
          <cell r="E1944">
            <v>0</v>
          </cell>
          <cell r="F1944">
            <v>0</v>
          </cell>
          <cell r="G1944">
            <v>0</v>
          </cell>
        </row>
        <row r="1945">
          <cell r="B1945">
            <v>0</v>
          </cell>
          <cell r="C1945">
            <v>0</v>
          </cell>
          <cell r="D1945">
            <v>0</v>
          </cell>
          <cell r="E1945">
            <v>0</v>
          </cell>
          <cell r="F1945">
            <v>0</v>
          </cell>
          <cell r="G1945">
            <v>0</v>
          </cell>
        </row>
        <row r="1946">
          <cell r="B1946">
            <v>0</v>
          </cell>
          <cell r="C1946">
            <v>0</v>
          </cell>
          <cell r="D1946">
            <v>0</v>
          </cell>
          <cell r="E1946">
            <v>0</v>
          </cell>
          <cell r="F1946">
            <v>0</v>
          </cell>
          <cell r="G1946">
            <v>0</v>
          </cell>
        </row>
        <row r="1947">
          <cell r="B1947">
            <v>0</v>
          </cell>
          <cell r="C1947">
            <v>0</v>
          </cell>
          <cell r="D1947">
            <v>0</v>
          </cell>
          <cell r="E1947">
            <v>0</v>
          </cell>
          <cell r="F1947">
            <v>0</v>
          </cell>
          <cell r="G1947">
            <v>0</v>
          </cell>
        </row>
        <row r="1948">
          <cell r="B1948">
            <v>0</v>
          </cell>
          <cell r="C1948">
            <v>0</v>
          </cell>
          <cell r="D1948">
            <v>0</v>
          </cell>
          <cell r="E1948">
            <v>0</v>
          </cell>
          <cell r="F1948">
            <v>0</v>
          </cell>
          <cell r="G1948">
            <v>0</v>
          </cell>
        </row>
        <row r="1949">
          <cell r="B1949">
            <v>0</v>
          </cell>
          <cell r="C1949">
            <v>0</v>
          </cell>
          <cell r="D1949">
            <v>0</v>
          </cell>
          <cell r="E1949">
            <v>0</v>
          </cell>
          <cell r="F1949">
            <v>0</v>
          </cell>
          <cell r="G1949">
            <v>0</v>
          </cell>
        </row>
        <row r="1950">
          <cell r="B1950">
            <v>0</v>
          </cell>
          <cell r="C1950">
            <v>0</v>
          </cell>
          <cell r="D1950">
            <v>0</v>
          </cell>
          <cell r="E1950">
            <v>0</v>
          </cell>
          <cell r="F1950">
            <v>0</v>
          </cell>
          <cell r="G1950">
            <v>0</v>
          </cell>
        </row>
        <row r="1951">
          <cell r="B1951">
            <v>0</v>
          </cell>
          <cell r="C1951">
            <v>0</v>
          </cell>
          <cell r="D1951">
            <v>0</v>
          </cell>
          <cell r="E1951">
            <v>0</v>
          </cell>
          <cell r="F1951">
            <v>0</v>
          </cell>
          <cell r="G1951">
            <v>0</v>
          </cell>
        </row>
        <row r="1952">
          <cell r="B1952">
            <v>0</v>
          </cell>
          <cell r="C1952">
            <v>0</v>
          </cell>
          <cell r="D1952">
            <v>0</v>
          </cell>
          <cell r="E1952">
            <v>0</v>
          </cell>
          <cell r="F1952">
            <v>0</v>
          </cell>
          <cell r="G1952">
            <v>0</v>
          </cell>
        </row>
        <row r="1953">
          <cell r="B1953">
            <v>0</v>
          </cell>
          <cell r="C1953">
            <v>0</v>
          </cell>
          <cell r="D1953">
            <v>0</v>
          </cell>
          <cell r="E1953">
            <v>0</v>
          </cell>
          <cell r="F1953">
            <v>0</v>
          </cell>
          <cell r="G1953">
            <v>0</v>
          </cell>
        </row>
        <row r="1954">
          <cell r="B1954">
            <v>0</v>
          </cell>
          <cell r="C1954">
            <v>0</v>
          </cell>
          <cell r="D1954">
            <v>0</v>
          </cell>
          <cell r="E1954">
            <v>0</v>
          </cell>
          <cell r="F1954">
            <v>0</v>
          </cell>
          <cell r="G1954">
            <v>0</v>
          </cell>
        </row>
        <row r="1955">
          <cell r="B1955">
            <v>0</v>
          </cell>
          <cell r="C1955">
            <v>0</v>
          </cell>
          <cell r="D1955">
            <v>0</v>
          </cell>
          <cell r="E1955">
            <v>0</v>
          </cell>
          <cell r="F1955">
            <v>0</v>
          </cell>
          <cell r="G1955">
            <v>0</v>
          </cell>
        </row>
        <row r="1956">
          <cell r="B1956">
            <v>0</v>
          </cell>
          <cell r="C1956">
            <v>0</v>
          </cell>
          <cell r="D1956">
            <v>0</v>
          </cell>
          <cell r="E1956">
            <v>0</v>
          </cell>
          <cell r="F1956">
            <v>0</v>
          </cell>
          <cell r="G1956">
            <v>0</v>
          </cell>
        </row>
        <row r="1957">
          <cell r="B1957">
            <v>0</v>
          </cell>
          <cell r="C1957">
            <v>0</v>
          </cell>
          <cell r="D1957">
            <v>0</v>
          </cell>
          <cell r="E1957">
            <v>0</v>
          </cell>
          <cell r="F1957">
            <v>0</v>
          </cell>
          <cell r="G1957">
            <v>0</v>
          </cell>
        </row>
        <row r="1958">
          <cell r="B1958">
            <v>0</v>
          </cell>
          <cell r="C1958">
            <v>0</v>
          </cell>
          <cell r="D1958">
            <v>0</v>
          </cell>
          <cell r="E1958">
            <v>0</v>
          </cell>
          <cell r="F1958">
            <v>0</v>
          </cell>
          <cell r="G1958">
            <v>0</v>
          </cell>
        </row>
        <row r="1959">
          <cell r="B1959">
            <v>0</v>
          </cell>
          <cell r="C1959">
            <v>0</v>
          </cell>
          <cell r="D1959">
            <v>0</v>
          </cell>
          <cell r="E1959">
            <v>0</v>
          </cell>
          <cell r="F1959">
            <v>0</v>
          </cell>
          <cell r="G1959">
            <v>0</v>
          </cell>
        </row>
        <row r="1960">
          <cell r="B1960">
            <v>0</v>
          </cell>
          <cell r="C1960">
            <v>0</v>
          </cell>
          <cell r="D1960">
            <v>0</v>
          </cell>
          <cell r="E1960">
            <v>0</v>
          </cell>
          <cell r="F1960">
            <v>0</v>
          </cell>
          <cell r="G1960">
            <v>0</v>
          </cell>
        </row>
        <row r="1961">
          <cell r="B1961">
            <v>0</v>
          </cell>
          <cell r="C1961">
            <v>0</v>
          </cell>
          <cell r="D1961">
            <v>0</v>
          </cell>
          <cell r="E1961">
            <v>0</v>
          </cell>
          <cell r="F1961">
            <v>0</v>
          </cell>
          <cell r="G1961">
            <v>0</v>
          </cell>
        </row>
        <row r="1962">
          <cell r="B1962">
            <v>0</v>
          </cell>
          <cell r="C1962">
            <v>0</v>
          </cell>
          <cell r="D1962">
            <v>0</v>
          </cell>
          <cell r="E1962">
            <v>0</v>
          </cell>
          <cell r="F1962">
            <v>0</v>
          </cell>
          <cell r="G1962">
            <v>0</v>
          </cell>
        </row>
        <row r="1963">
          <cell r="B1963">
            <v>0</v>
          </cell>
          <cell r="C1963">
            <v>0</v>
          </cell>
          <cell r="D1963">
            <v>0</v>
          </cell>
          <cell r="E1963">
            <v>0</v>
          </cell>
          <cell r="F1963">
            <v>0</v>
          </cell>
          <cell r="G1963">
            <v>0</v>
          </cell>
        </row>
        <row r="1964">
          <cell r="B1964">
            <v>0</v>
          </cell>
          <cell r="C1964">
            <v>0</v>
          </cell>
          <cell r="D1964">
            <v>0</v>
          </cell>
          <cell r="E1964">
            <v>0</v>
          </cell>
          <cell r="F1964">
            <v>0</v>
          </cell>
          <cell r="G1964">
            <v>0</v>
          </cell>
        </row>
        <row r="1965">
          <cell r="B1965">
            <v>0</v>
          </cell>
          <cell r="C1965">
            <v>0</v>
          </cell>
          <cell r="D1965">
            <v>0</v>
          </cell>
          <cell r="E1965">
            <v>0</v>
          </cell>
          <cell r="F1965">
            <v>0</v>
          </cell>
          <cell r="G1965">
            <v>0</v>
          </cell>
        </row>
        <row r="1966">
          <cell r="B1966">
            <v>0</v>
          </cell>
          <cell r="C1966">
            <v>0</v>
          </cell>
          <cell r="D1966">
            <v>0</v>
          </cell>
          <cell r="E1966">
            <v>0</v>
          </cell>
          <cell r="F1966">
            <v>0</v>
          </cell>
          <cell r="G1966">
            <v>0</v>
          </cell>
        </row>
        <row r="1967">
          <cell r="B1967">
            <v>0</v>
          </cell>
          <cell r="C1967">
            <v>0</v>
          </cell>
          <cell r="D1967">
            <v>0</v>
          </cell>
          <cell r="E1967">
            <v>0</v>
          </cell>
          <cell r="F1967">
            <v>0</v>
          </cell>
          <cell r="G1967">
            <v>0</v>
          </cell>
        </row>
        <row r="1968">
          <cell r="B1968">
            <v>0</v>
          </cell>
          <cell r="C1968">
            <v>0</v>
          </cell>
          <cell r="D1968">
            <v>0</v>
          </cell>
          <cell r="E1968">
            <v>0</v>
          </cell>
          <cell r="F1968">
            <v>0</v>
          </cell>
          <cell r="G1968">
            <v>0</v>
          </cell>
        </row>
        <row r="1969">
          <cell r="B1969">
            <v>0</v>
          </cell>
          <cell r="C1969">
            <v>0</v>
          </cell>
          <cell r="D1969">
            <v>0</v>
          </cell>
          <cell r="E1969">
            <v>0</v>
          </cell>
          <cell r="F1969">
            <v>0</v>
          </cell>
          <cell r="G1969">
            <v>0</v>
          </cell>
        </row>
        <row r="1970">
          <cell r="B1970">
            <v>0</v>
          </cell>
          <cell r="C1970">
            <v>0</v>
          </cell>
          <cell r="D1970">
            <v>0</v>
          </cell>
          <cell r="E1970">
            <v>0</v>
          </cell>
          <cell r="F1970">
            <v>0</v>
          </cell>
          <cell r="G1970">
            <v>0</v>
          </cell>
        </row>
        <row r="1971">
          <cell r="B1971">
            <v>0</v>
          </cell>
          <cell r="C1971">
            <v>0</v>
          </cell>
          <cell r="D1971">
            <v>0</v>
          </cell>
          <cell r="E1971">
            <v>0</v>
          </cell>
          <cell r="F1971">
            <v>0</v>
          </cell>
          <cell r="G1971">
            <v>0</v>
          </cell>
        </row>
        <row r="1972">
          <cell r="B1972">
            <v>0</v>
          </cell>
          <cell r="C1972">
            <v>0</v>
          </cell>
          <cell r="D1972">
            <v>0</v>
          </cell>
          <cell r="E1972">
            <v>0</v>
          </cell>
          <cell r="F1972">
            <v>0</v>
          </cell>
          <cell r="G1972">
            <v>0</v>
          </cell>
        </row>
        <row r="1973">
          <cell r="B1973">
            <v>0</v>
          </cell>
          <cell r="C1973">
            <v>0</v>
          </cell>
          <cell r="D1973">
            <v>0</v>
          </cell>
          <cell r="E1973">
            <v>0</v>
          </cell>
          <cell r="F1973">
            <v>0</v>
          </cell>
          <cell r="G1973">
            <v>0</v>
          </cell>
        </row>
        <row r="1974">
          <cell r="B1974">
            <v>0</v>
          </cell>
          <cell r="C1974">
            <v>0</v>
          </cell>
          <cell r="D1974">
            <v>0</v>
          </cell>
          <cell r="E1974">
            <v>0</v>
          </cell>
          <cell r="F1974">
            <v>0</v>
          </cell>
          <cell r="G1974">
            <v>0</v>
          </cell>
        </row>
        <row r="1975">
          <cell r="B1975">
            <v>0</v>
          </cell>
          <cell r="C1975">
            <v>0</v>
          </cell>
          <cell r="D1975">
            <v>0</v>
          </cell>
          <cell r="E1975">
            <v>0</v>
          </cell>
          <cell r="F1975">
            <v>0</v>
          </cell>
          <cell r="G1975">
            <v>0</v>
          </cell>
        </row>
        <row r="1976">
          <cell r="B1976">
            <v>0</v>
          </cell>
          <cell r="C1976">
            <v>0</v>
          </cell>
          <cell r="D1976">
            <v>0</v>
          </cell>
          <cell r="E1976">
            <v>0</v>
          </cell>
          <cell r="F1976">
            <v>0</v>
          </cell>
          <cell r="G1976">
            <v>0</v>
          </cell>
        </row>
        <row r="1977">
          <cell r="B1977">
            <v>0</v>
          </cell>
          <cell r="C1977">
            <v>0</v>
          </cell>
          <cell r="D1977">
            <v>0</v>
          </cell>
          <cell r="E1977">
            <v>0</v>
          </cell>
          <cell r="F1977">
            <v>0</v>
          </cell>
          <cell r="G1977">
            <v>0</v>
          </cell>
        </row>
        <row r="1978">
          <cell r="B1978">
            <v>0</v>
          </cell>
          <cell r="C1978">
            <v>0</v>
          </cell>
          <cell r="D1978">
            <v>0</v>
          </cell>
          <cell r="E1978">
            <v>0</v>
          </cell>
          <cell r="F1978">
            <v>0</v>
          </cell>
          <cell r="G1978">
            <v>0</v>
          </cell>
        </row>
        <row r="1979">
          <cell r="B1979">
            <v>0</v>
          </cell>
          <cell r="C1979">
            <v>0</v>
          </cell>
          <cell r="D1979">
            <v>0</v>
          </cell>
          <cell r="E1979">
            <v>0</v>
          </cell>
          <cell r="F1979">
            <v>0</v>
          </cell>
          <cell r="G1979">
            <v>0</v>
          </cell>
        </row>
        <row r="1980">
          <cell r="B1980">
            <v>0</v>
          </cell>
          <cell r="C1980">
            <v>0</v>
          </cell>
          <cell r="D1980">
            <v>0</v>
          </cell>
          <cell r="E1980">
            <v>0</v>
          </cell>
          <cell r="F1980">
            <v>0</v>
          </cell>
          <cell r="G1980">
            <v>0</v>
          </cell>
        </row>
        <row r="1981">
          <cell r="B1981">
            <v>0</v>
          </cell>
          <cell r="C1981">
            <v>0</v>
          </cell>
          <cell r="D1981">
            <v>0</v>
          </cell>
          <cell r="E1981">
            <v>0</v>
          </cell>
          <cell r="F1981">
            <v>0</v>
          </cell>
          <cell r="G1981">
            <v>0</v>
          </cell>
        </row>
        <row r="1982">
          <cell r="B1982">
            <v>0</v>
          </cell>
          <cell r="C1982">
            <v>0</v>
          </cell>
          <cell r="D1982">
            <v>0</v>
          </cell>
          <cell r="E1982">
            <v>0</v>
          </cell>
          <cell r="F1982">
            <v>0</v>
          </cell>
          <cell r="G1982">
            <v>0</v>
          </cell>
        </row>
        <row r="1983">
          <cell r="B1983">
            <v>0</v>
          </cell>
          <cell r="C1983">
            <v>0</v>
          </cell>
          <cell r="D1983">
            <v>0</v>
          </cell>
          <cell r="E1983">
            <v>0</v>
          </cell>
          <cell r="F1983">
            <v>0</v>
          </cell>
          <cell r="G1983">
            <v>0</v>
          </cell>
        </row>
        <row r="1984">
          <cell r="B1984">
            <v>0</v>
          </cell>
          <cell r="C1984">
            <v>0</v>
          </cell>
          <cell r="D1984">
            <v>0</v>
          </cell>
          <cell r="E1984">
            <v>0</v>
          </cell>
          <cell r="F1984">
            <v>0</v>
          </cell>
          <cell r="G1984">
            <v>0</v>
          </cell>
        </row>
        <row r="1985">
          <cell r="B1985">
            <v>0</v>
          </cell>
          <cell r="C1985">
            <v>0</v>
          </cell>
          <cell r="D1985">
            <v>0</v>
          </cell>
          <cell r="E1985">
            <v>0</v>
          </cell>
          <cell r="F1985">
            <v>0</v>
          </cell>
          <cell r="G1985">
            <v>0</v>
          </cell>
        </row>
        <row r="1986">
          <cell r="B1986">
            <v>0</v>
          </cell>
          <cell r="C1986">
            <v>0</v>
          </cell>
          <cell r="D1986">
            <v>0</v>
          </cell>
          <cell r="E1986">
            <v>0</v>
          </cell>
          <cell r="F1986">
            <v>0</v>
          </cell>
          <cell r="G1986">
            <v>0</v>
          </cell>
        </row>
        <row r="1987">
          <cell r="B1987">
            <v>0</v>
          </cell>
          <cell r="C1987">
            <v>0</v>
          </cell>
          <cell r="D1987">
            <v>0</v>
          </cell>
          <cell r="E1987">
            <v>0</v>
          </cell>
          <cell r="F1987">
            <v>0</v>
          </cell>
          <cell r="G1987">
            <v>0</v>
          </cell>
        </row>
        <row r="1988">
          <cell r="B1988">
            <v>0</v>
          </cell>
          <cell r="C1988">
            <v>0</v>
          </cell>
          <cell r="D1988">
            <v>0</v>
          </cell>
          <cell r="E1988">
            <v>0</v>
          </cell>
          <cell r="F1988">
            <v>0</v>
          </cell>
          <cell r="G1988">
            <v>0</v>
          </cell>
        </row>
        <row r="1989">
          <cell r="B1989">
            <v>0</v>
          </cell>
          <cell r="C1989">
            <v>0</v>
          </cell>
          <cell r="D1989">
            <v>0</v>
          </cell>
          <cell r="E1989">
            <v>0</v>
          </cell>
          <cell r="F1989">
            <v>0</v>
          </cell>
          <cell r="G1989">
            <v>0</v>
          </cell>
        </row>
        <row r="1990">
          <cell r="B1990">
            <v>0</v>
          </cell>
          <cell r="C1990">
            <v>0</v>
          </cell>
          <cell r="D1990">
            <v>0</v>
          </cell>
          <cell r="E1990">
            <v>0</v>
          </cell>
          <cell r="F1990">
            <v>0</v>
          </cell>
          <cell r="G1990">
            <v>0</v>
          </cell>
        </row>
        <row r="1991">
          <cell r="B1991">
            <v>0</v>
          </cell>
          <cell r="C1991">
            <v>0</v>
          </cell>
          <cell r="D1991">
            <v>0</v>
          </cell>
          <cell r="E1991">
            <v>0</v>
          </cell>
          <cell r="F1991">
            <v>0</v>
          </cell>
          <cell r="G1991">
            <v>0</v>
          </cell>
        </row>
        <row r="1992">
          <cell r="B1992">
            <v>0</v>
          </cell>
          <cell r="C1992">
            <v>0</v>
          </cell>
          <cell r="D1992">
            <v>0</v>
          </cell>
          <cell r="E1992">
            <v>0</v>
          </cell>
          <cell r="F1992">
            <v>0</v>
          </cell>
          <cell r="G1992">
            <v>0</v>
          </cell>
        </row>
        <row r="1993">
          <cell r="B1993">
            <v>0</v>
          </cell>
          <cell r="C1993">
            <v>0</v>
          </cell>
          <cell r="D1993">
            <v>0</v>
          </cell>
          <cell r="E1993">
            <v>0</v>
          </cell>
          <cell r="F1993">
            <v>0</v>
          </cell>
          <cell r="G1993">
            <v>0</v>
          </cell>
        </row>
        <row r="1994">
          <cell r="B1994">
            <v>0</v>
          </cell>
          <cell r="C1994">
            <v>0</v>
          </cell>
          <cell r="D1994">
            <v>0</v>
          </cell>
          <cell r="E1994">
            <v>0</v>
          </cell>
          <cell r="F1994">
            <v>0</v>
          </cell>
          <cell r="G1994">
            <v>0</v>
          </cell>
        </row>
        <row r="1995">
          <cell r="B1995">
            <v>0</v>
          </cell>
          <cell r="C1995">
            <v>0</v>
          </cell>
          <cell r="D1995">
            <v>0</v>
          </cell>
          <cell r="E1995">
            <v>0</v>
          </cell>
          <cell r="F1995">
            <v>0</v>
          </cell>
          <cell r="G1995">
            <v>0</v>
          </cell>
        </row>
        <row r="1996">
          <cell r="B1996">
            <v>0</v>
          </cell>
          <cell r="C1996">
            <v>0</v>
          </cell>
          <cell r="D1996">
            <v>0</v>
          </cell>
          <cell r="E1996">
            <v>0</v>
          </cell>
          <cell r="F1996">
            <v>0</v>
          </cell>
          <cell r="G1996">
            <v>0</v>
          </cell>
        </row>
        <row r="1997">
          <cell r="B1997">
            <v>0</v>
          </cell>
          <cell r="C1997">
            <v>0</v>
          </cell>
          <cell r="D1997">
            <v>0</v>
          </cell>
          <cell r="E1997">
            <v>0</v>
          </cell>
          <cell r="F1997">
            <v>0</v>
          </cell>
          <cell r="G1997">
            <v>0</v>
          </cell>
        </row>
        <row r="1998">
          <cell r="B1998">
            <v>0</v>
          </cell>
          <cell r="C1998">
            <v>0</v>
          </cell>
          <cell r="D1998">
            <v>0</v>
          </cell>
          <cell r="E1998">
            <v>0</v>
          </cell>
          <cell r="F1998">
            <v>0</v>
          </cell>
          <cell r="G1998">
            <v>0</v>
          </cell>
        </row>
        <row r="1999">
          <cell r="B1999">
            <v>0</v>
          </cell>
          <cell r="C1999">
            <v>0</v>
          </cell>
          <cell r="D1999">
            <v>0</v>
          </cell>
          <cell r="E1999">
            <v>0</v>
          </cell>
          <cell r="F1999">
            <v>0</v>
          </cell>
          <cell r="G1999">
            <v>0</v>
          </cell>
        </row>
        <row r="2000">
          <cell r="B2000">
            <v>0</v>
          </cell>
          <cell r="C2000">
            <v>0</v>
          </cell>
          <cell r="D2000">
            <v>0</v>
          </cell>
          <cell r="E2000">
            <v>0</v>
          </cell>
          <cell r="F2000">
            <v>0</v>
          </cell>
          <cell r="G2000">
            <v>0</v>
          </cell>
        </row>
        <row r="2001">
          <cell r="B2001">
            <v>0</v>
          </cell>
          <cell r="C2001">
            <v>0</v>
          </cell>
          <cell r="D2001">
            <v>0</v>
          </cell>
          <cell r="E2001">
            <v>0</v>
          </cell>
          <cell r="F2001">
            <v>0</v>
          </cell>
          <cell r="G2001">
            <v>0</v>
          </cell>
        </row>
        <row r="2002">
          <cell r="B2002">
            <v>0</v>
          </cell>
          <cell r="C2002">
            <v>0</v>
          </cell>
          <cell r="D2002">
            <v>0</v>
          </cell>
          <cell r="E2002">
            <v>0</v>
          </cell>
          <cell r="F2002">
            <v>0</v>
          </cell>
          <cell r="G2002">
            <v>0</v>
          </cell>
        </row>
        <row r="2003">
          <cell r="B2003">
            <v>0</v>
          </cell>
          <cell r="C2003">
            <v>0</v>
          </cell>
          <cell r="D2003">
            <v>0</v>
          </cell>
          <cell r="E2003">
            <v>0</v>
          </cell>
          <cell r="F2003">
            <v>0</v>
          </cell>
          <cell r="G2003">
            <v>0</v>
          </cell>
        </row>
        <row r="2004">
          <cell r="B2004">
            <v>0</v>
          </cell>
          <cell r="C2004">
            <v>0</v>
          </cell>
          <cell r="D2004">
            <v>0</v>
          </cell>
          <cell r="E2004">
            <v>0</v>
          </cell>
          <cell r="F2004">
            <v>0</v>
          </cell>
          <cell r="G2004">
            <v>0</v>
          </cell>
        </row>
        <row r="2005">
          <cell r="B2005">
            <v>0</v>
          </cell>
          <cell r="C2005">
            <v>0</v>
          </cell>
          <cell r="D2005">
            <v>0</v>
          </cell>
          <cell r="E2005">
            <v>0</v>
          </cell>
          <cell r="F2005">
            <v>0</v>
          </cell>
          <cell r="G2005">
            <v>0</v>
          </cell>
        </row>
        <row r="2006">
          <cell r="B2006">
            <v>0</v>
          </cell>
          <cell r="C2006">
            <v>0</v>
          </cell>
          <cell r="D2006">
            <v>0</v>
          </cell>
          <cell r="E2006">
            <v>0</v>
          </cell>
          <cell r="F2006">
            <v>0</v>
          </cell>
          <cell r="G2006">
            <v>0</v>
          </cell>
        </row>
        <row r="2007">
          <cell r="B2007">
            <v>0</v>
          </cell>
          <cell r="C2007">
            <v>0</v>
          </cell>
          <cell r="D2007">
            <v>0</v>
          </cell>
          <cell r="E2007">
            <v>0</v>
          </cell>
          <cell r="F2007">
            <v>0</v>
          </cell>
          <cell r="G2007">
            <v>0</v>
          </cell>
        </row>
        <row r="2008">
          <cell r="B2008">
            <v>0</v>
          </cell>
          <cell r="C2008">
            <v>0</v>
          </cell>
          <cell r="D2008">
            <v>0</v>
          </cell>
          <cell r="E2008">
            <v>0</v>
          </cell>
          <cell r="F2008">
            <v>0</v>
          </cell>
          <cell r="G2008">
            <v>0</v>
          </cell>
        </row>
        <row r="2009">
          <cell r="B2009">
            <v>0</v>
          </cell>
          <cell r="C2009">
            <v>0</v>
          </cell>
          <cell r="D2009">
            <v>0</v>
          </cell>
          <cell r="E2009">
            <v>0</v>
          </cell>
          <cell r="F2009">
            <v>0</v>
          </cell>
          <cell r="G2009">
            <v>0</v>
          </cell>
        </row>
        <row r="2010">
          <cell r="B2010">
            <v>0</v>
          </cell>
          <cell r="C2010">
            <v>0</v>
          </cell>
          <cell r="D2010">
            <v>0</v>
          </cell>
          <cell r="E2010">
            <v>0</v>
          </cell>
          <cell r="F2010">
            <v>0</v>
          </cell>
          <cell r="G2010">
            <v>0</v>
          </cell>
        </row>
        <row r="2011">
          <cell r="B2011">
            <v>0</v>
          </cell>
          <cell r="C2011">
            <v>0</v>
          </cell>
          <cell r="D2011">
            <v>0</v>
          </cell>
          <cell r="E2011">
            <v>0</v>
          </cell>
          <cell r="F2011">
            <v>0</v>
          </cell>
          <cell r="G2011">
            <v>0</v>
          </cell>
        </row>
        <row r="2012">
          <cell r="B2012">
            <v>0</v>
          </cell>
          <cell r="C2012">
            <v>0</v>
          </cell>
          <cell r="D2012">
            <v>0</v>
          </cell>
          <cell r="E2012">
            <v>0</v>
          </cell>
          <cell r="F2012">
            <v>0</v>
          </cell>
          <cell r="G2012">
            <v>0</v>
          </cell>
        </row>
        <row r="2013">
          <cell r="B2013">
            <v>0</v>
          </cell>
          <cell r="C2013">
            <v>0</v>
          </cell>
          <cell r="D2013">
            <v>0</v>
          </cell>
          <cell r="E2013">
            <v>0</v>
          </cell>
          <cell r="F2013">
            <v>0</v>
          </cell>
          <cell r="G2013">
            <v>0</v>
          </cell>
        </row>
        <row r="2014">
          <cell r="B2014">
            <v>0</v>
          </cell>
          <cell r="C2014">
            <v>0</v>
          </cell>
          <cell r="D2014">
            <v>0</v>
          </cell>
          <cell r="E2014">
            <v>0</v>
          </cell>
          <cell r="F2014">
            <v>0</v>
          </cell>
          <cell r="G2014">
            <v>0</v>
          </cell>
        </row>
        <row r="2015">
          <cell r="B2015">
            <v>0</v>
          </cell>
          <cell r="C2015">
            <v>0</v>
          </cell>
          <cell r="D2015">
            <v>0</v>
          </cell>
          <cell r="E2015">
            <v>0</v>
          </cell>
          <cell r="F2015">
            <v>0</v>
          </cell>
          <cell r="G2015">
            <v>0</v>
          </cell>
        </row>
        <row r="2016">
          <cell r="B2016">
            <v>0</v>
          </cell>
          <cell r="C2016">
            <v>0</v>
          </cell>
          <cell r="D2016">
            <v>0</v>
          </cell>
          <cell r="E2016">
            <v>0</v>
          </cell>
          <cell r="F2016">
            <v>0</v>
          </cell>
          <cell r="G2016">
            <v>0</v>
          </cell>
        </row>
        <row r="2017">
          <cell r="B2017">
            <v>0</v>
          </cell>
          <cell r="C2017">
            <v>0</v>
          </cell>
          <cell r="D2017">
            <v>0</v>
          </cell>
          <cell r="E2017">
            <v>0</v>
          </cell>
          <cell r="F2017">
            <v>0</v>
          </cell>
          <cell r="G2017">
            <v>0</v>
          </cell>
        </row>
        <row r="2018">
          <cell r="B2018">
            <v>0</v>
          </cell>
          <cell r="C2018">
            <v>0</v>
          </cell>
          <cell r="D2018">
            <v>0</v>
          </cell>
          <cell r="E2018">
            <v>0</v>
          </cell>
          <cell r="F2018">
            <v>0</v>
          </cell>
          <cell r="G2018">
            <v>0</v>
          </cell>
        </row>
        <row r="2019">
          <cell r="B2019">
            <v>0</v>
          </cell>
          <cell r="C2019">
            <v>0</v>
          </cell>
          <cell r="D2019">
            <v>0</v>
          </cell>
          <cell r="E2019">
            <v>0</v>
          </cell>
          <cell r="F2019">
            <v>0</v>
          </cell>
          <cell r="G2019">
            <v>0</v>
          </cell>
        </row>
        <row r="2020">
          <cell r="B2020">
            <v>0</v>
          </cell>
          <cell r="C2020">
            <v>0</v>
          </cell>
          <cell r="D2020">
            <v>0</v>
          </cell>
          <cell r="E2020">
            <v>0</v>
          </cell>
          <cell r="F2020">
            <v>0</v>
          </cell>
          <cell r="G2020">
            <v>0</v>
          </cell>
        </row>
        <row r="2021">
          <cell r="B2021">
            <v>0</v>
          </cell>
          <cell r="C2021">
            <v>0</v>
          </cell>
          <cell r="D2021">
            <v>0</v>
          </cell>
          <cell r="E2021">
            <v>0</v>
          </cell>
          <cell r="F2021">
            <v>0</v>
          </cell>
          <cell r="G2021">
            <v>0</v>
          </cell>
        </row>
        <row r="2022">
          <cell r="B2022">
            <v>0</v>
          </cell>
          <cell r="C2022">
            <v>0</v>
          </cell>
          <cell r="D2022">
            <v>0</v>
          </cell>
          <cell r="E2022">
            <v>0</v>
          </cell>
          <cell r="F2022">
            <v>0</v>
          </cell>
          <cell r="G2022">
            <v>0</v>
          </cell>
        </row>
        <row r="2023">
          <cell r="B2023">
            <v>0</v>
          </cell>
          <cell r="C2023">
            <v>0</v>
          </cell>
          <cell r="D2023">
            <v>0</v>
          </cell>
          <cell r="E2023">
            <v>0</v>
          </cell>
          <cell r="F2023">
            <v>0</v>
          </cell>
          <cell r="G2023">
            <v>0</v>
          </cell>
        </row>
        <row r="2024">
          <cell r="B2024">
            <v>0</v>
          </cell>
          <cell r="C2024">
            <v>0</v>
          </cell>
          <cell r="D2024">
            <v>0</v>
          </cell>
          <cell r="E2024">
            <v>0</v>
          </cell>
          <cell r="F2024">
            <v>0</v>
          </cell>
          <cell r="G2024">
            <v>0</v>
          </cell>
        </row>
        <row r="2025">
          <cell r="B2025">
            <v>0</v>
          </cell>
          <cell r="C2025">
            <v>0</v>
          </cell>
          <cell r="D2025">
            <v>0</v>
          </cell>
          <cell r="E2025">
            <v>0</v>
          </cell>
          <cell r="F2025">
            <v>0</v>
          </cell>
          <cell r="G2025">
            <v>0</v>
          </cell>
        </row>
        <row r="2026">
          <cell r="B2026">
            <v>0</v>
          </cell>
          <cell r="C2026">
            <v>0</v>
          </cell>
          <cell r="D2026">
            <v>0</v>
          </cell>
          <cell r="E2026">
            <v>0</v>
          </cell>
          <cell r="F2026">
            <v>0</v>
          </cell>
          <cell r="G2026">
            <v>0</v>
          </cell>
        </row>
        <row r="2027">
          <cell r="B2027">
            <v>0</v>
          </cell>
          <cell r="C2027">
            <v>0</v>
          </cell>
          <cell r="D2027">
            <v>0</v>
          </cell>
          <cell r="E2027">
            <v>0</v>
          </cell>
          <cell r="F2027">
            <v>0</v>
          </cell>
          <cell r="G2027">
            <v>0</v>
          </cell>
        </row>
        <row r="2028">
          <cell r="B2028">
            <v>0</v>
          </cell>
          <cell r="C2028">
            <v>0</v>
          </cell>
          <cell r="D2028">
            <v>0</v>
          </cell>
          <cell r="E2028">
            <v>0</v>
          </cell>
          <cell r="F2028">
            <v>0</v>
          </cell>
          <cell r="G2028">
            <v>0</v>
          </cell>
        </row>
        <row r="2029">
          <cell r="B2029">
            <v>0</v>
          </cell>
          <cell r="C2029">
            <v>0</v>
          </cell>
          <cell r="D2029">
            <v>0</v>
          </cell>
          <cell r="E2029">
            <v>0</v>
          </cell>
          <cell r="F2029">
            <v>0</v>
          </cell>
          <cell r="G2029">
            <v>0</v>
          </cell>
        </row>
        <row r="2030">
          <cell r="B2030">
            <v>0</v>
          </cell>
          <cell r="C2030">
            <v>0</v>
          </cell>
          <cell r="D2030">
            <v>0</v>
          </cell>
          <cell r="E2030">
            <v>0</v>
          </cell>
          <cell r="F2030">
            <v>0</v>
          </cell>
          <cell r="G2030">
            <v>0</v>
          </cell>
        </row>
        <row r="2031">
          <cell r="B2031">
            <v>0</v>
          </cell>
          <cell r="C2031">
            <v>0</v>
          </cell>
          <cell r="D2031">
            <v>0</v>
          </cell>
          <cell r="E2031">
            <v>0</v>
          </cell>
          <cell r="F2031">
            <v>0</v>
          </cell>
          <cell r="G2031">
            <v>0</v>
          </cell>
        </row>
        <row r="2032">
          <cell r="B2032">
            <v>0</v>
          </cell>
          <cell r="C2032">
            <v>0</v>
          </cell>
          <cell r="D2032">
            <v>0</v>
          </cell>
          <cell r="E2032">
            <v>0</v>
          </cell>
          <cell r="F2032">
            <v>0</v>
          </cell>
          <cell r="G2032">
            <v>0</v>
          </cell>
        </row>
        <row r="2033">
          <cell r="B2033">
            <v>0</v>
          </cell>
          <cell r="C2033">
            <v>0</v>
          </cell>
          <cell r="D2033">
            <v>0</v>
          </cell>
          <cell r="E2033">
            <v>0</v>
          </cell>
          <cell r="F2033">
            <v>0</v>
          </cell>
          <cell r="G2033">
            <v>0</v>
          </cell>
        </row>
        <row r="2034">
          <cell r="B2034">
            <v>0</v>
          </cell>
          <cell r="C2034">
            <v>0</v>
          </cell>
          <cell r="D2034">
            <v>0</v>
          </cell>
          <cell r="E2034">
            <v>0</v>
          </cell>
          <cell r="F2034">
            <v>0</v>
          </cell>
          <cell r="G2034">
            <v>0</v>
          </cell>
        </row>
        <row r="2035">
          <cell r="B2035">
            <v>0</v>
          </cell>
          <cell r="C2035">
            <v>0</v>
          </cell>
          <cell r="D2035">
            <v>0</v>
          </cell>
          <cell r="E2035">
            <v>0</v>
          </cell>
          <cell r="F2035">
            <v>0</v>
          </cell>
          <cell r="G2035">
            <v>0</v>
          </cell>
        </row>
        <row r="2036">
          <cell r="B2036">
            <v>0</v>
          </cell>
          <cell r="C2036">
            <v>0</v>
          </cell>
          <cell r="D2036">
            <v>0</v>
          </cell>
          <cell r="E2036">
            <v>0</v>
          </cell>
          <cell r="F2036">
            <v>0</v>
          </cell>
          <cell r="G2036">
            <v>0</v>
          </cell>
        </row>
        <row r="2037">
          <cell r="B2037">
            <v>0</v>
          </cell>
          <cell r="C2037">
            <v>0</v>
          </cell>
          <cell r="D2037">
            <v>0</v>
          </cell>
          <cell r="E2037">
            <v>0</v>
          </cell>
          <cell r="F2037">
            <v>0</v>
          </cell>
          <cell r="G2037">
            <v>0</v>
          </cell>
        </row>
        <row r="2038">
          <cell r="B2038">
            <v>0</v>
          </cell>
          <cell r="C2038">
            <v>0</v>
          </cell>
          <cell r="D2038">
            <v>0</v>
          </cell>
          <cell r="E2038">
            <v>0</v>
          </cell>
          <cell r="F2038">
            <v>0</v>
          </cell>
          <cell r="G2038">
            <v>0</v>
          </cell>
        </row>
        <row r="2039">
          <cell r="B2039">
            <v>0</v>
          </cell>
          <cell r="C2039">
            <v>0</v>
          </cell>
          <cell r="D2039">
            <v>0</v>
          </cell>
          <cell r="E2039">
            <v>0</v>
          </cell>
          <cell r="F2039">
            <v>0</v>
          </cell>
          <cell r="G2039">
            <v>0</v>
          </cell>
        </row>
        <row r="2040">
          <cell r="B2040">
            <v>0</v>
          </cell>
          <cell r="C2040">
            <v>0</v>
          </cell>
          <cell r="D2040">
            <v>0</v>
          </cell>
          <cell r="E2040">
            <v>0</v>
          </cell>
          <cell r="F2040">
            <v>0</v>
          </cell>
          <cell r="G2040">
            <v>0</v>
          </cell>
        </row>
        <row r="2041">
          <cell r="B2041">
            <v>0</v>
          </cell>
          <cell r="C2041">
            <v>0</v>
          </cell>
          <cell r="D2041">
            <v>0</v>
          </cell>
          <cell r="E2041">
            <v>0</v>
          </cell>
          <cell r="F2041">
            <v>0</v>
          </cell>
          <cell r="G2041">
            <v>0</v>
          </cell>
        </row>
        <row r="2042">
          <cell r="B2042">
            <v>0</v>
          </cell>
          <cell r="C2042">
            <v>0</v>
          </cell>
          <cell r="D2042">
            <v>0</v>
          </cell>
          <cell r="E2042">
            <v>0</v>
          </cell>
          <cell r="F2042">
            <v>0</v>
          </cell>
          <cell r="G2042">
            <v>0</v>
          </cell>
        </row>
        <row r="2043">
          <cell r="B2043">
            <v>0</v>
          </cell>
          <cell r="C2043">
            <v>0</v>
          </cell>
          <cell r="D2043">
            <v>0</v>
          </cell>
          <cell r="E2043">
            <v>0</v>
          </cell>
          <cell r="F2043">
            <v>0</v>
          </cell>
          <cell r="G2043">
            <v>0</v>
          </cell>
        </row>
        <row r="2044">
          <cell r="B2044">
            <v>0</v>
          </cell>
          <cell r="C2044">
            <v>0</v>
          </cell>
          <cell r="D2044">
            <v>0</v>
          </cell>
          <cell r="E2044">
            <v>0</v>
          </cell>
          <cell r="F2044">
            <v>0</v>
          </cell>
          <cell r="G2044">
            <v>0</v>
          </cell>
        </row>
        <row r="2045">
          <cell r="B2045">
            <v>0</v>
          </cell>
          <cell r="C2045">
            <v>0</v>
          </cell>
          <cell r="D2045">
            <v>0</v>
          </cell>
          <cell r="E2045">
            <v>0</v>
          </cell>
          <cell r="F2045">
            <v>0</v>
          </cell>
          <cell r="G2045">
            <v>0</v>
          </cell>
        </row>
        <row r="2046">
          <cell r="B2046">
            <v>0</v>
          </cell>
          <cell r="C2046">
            <v>0</v>
          </cell>
          <cell r="D2046">
            <v>0</v>
          </cell>
          <cell r="E2046">
            <v>0</v>
          </cell>
          <cell r="F2046">
            <v>0</v>
          </cell>
          <cell r="G2046">
            <v>0</v>
          </cell>
        </row>
        <row r="2047">
          <cell r="B2047">
            <v>0</v>
          </cell>
          <cell r="C2047">
            <v>0</v>
          </cell>
          <cell r="D2047">
            <v>0</v>
          </cell>
          <cell r="E2047">
            <v>0</v>
          </cell>
          <cell r="F2047">
            <v>0</v>
          </cell>
          <cell r="G2047">
            <v>0</v>
          </cell>
        </row>
        <row r="2048">
          <cell r="B2048">
            <v>0</v>
          </cell>
          <cell r="C2048">
            <v>0</v>
          </cell>
          <cell r="D2048">
            <v>0</v>
          </cell>
          <cell r="E2048">
            <v>0</v>
          </cell>
          <cell r="F2048">
            <v>0</v>
          </cell>
          <cell r="G2048">
            <v>0</v>
          </cell>
        </row>
        <row r="2049">
          <cell r="B2049">
            <v>0</v>
          </cell>
          <cell r="C2049">
            <v>0</v>
          </cell>
          <cell r="D2049">
            <v>0</v>
          </cell>
          <cell r="E2049">
            <v>0</v>
          </cell>
          <cell r="F2049">
            <v>0</v>
          </cell>
          <cell r="G2049">
            <v>0</v>
          </cell>
        </row>
        <row r="2050">
          <cell r="B2050">
            <v>0</v>
          </cell>
          <cell r="C2050">
            <v>0</v>
          </cell>
          <cell r="D2050">
            <v>0</v>
          </cell>
          <cell r="E2050">
            <v>0</v>
          </cell>
          <cell r="F2050">
            <v>0</v>
          </cell>
          <cell r="G2050">
            <v>0</v>
          </cell>
        </row>
        <row r="2051">
          <cell r="B2051">
            <v>0</v>
          </cell>
          <cell r="C2051">
            <v>0</v>
          </cell>
          <cell r="D2051">
            <v>0</v>
          </cell>
          <cell r="E2051">
            <v>0</v>
          </cell>
          <cell r="F2051">
            <v>0</v>
          </cell>
          <cell r="G2051">
            <v>0</v>
          </cell>
        </row>
        <row r="2052">
          <cell r="B2052">
            <v>0</v>
          </cell>
          <cell r="C2052">
            <v>0</v>
          </cell>
          <cell r="D2052">
            <v>0</v>
          </cell>
          <cell r="E2052">
            <v>0</v>
          </cell>
          <cell r="F2052">
            <v>0</v>
          </cell>
          <cell r="G2052">
            <v>0</v>
          </cell>
        </row>
        <row r="2053">
          <cell r="B2053">
            <v>0</v>
          </cell>
          <cell r="C2053">
            <v>0</v>
          </cell>
          <cell r="D2053">
            <v>0</v>
          </cell>
          <cell r="E2053">
            <v>0</v>
          </cell>
          <cell r="F2053">
            <v>0</v>
          </cell>
          <cell r="G2053">
            <v>0</v>
          </cell>
        </row>
        <row r="2054">
          <cell r="B2054">
            <v>0</v>
          </cell>
          <cell r="C2054">
            <v>0</v>
          </cell>
          <cell r="D2054">
            <v>0</v>
          </cell>
          <cell r="E2054">
            <v>0</v>
          </cell>
          <cell r="F2054">
            <v>0</v>
          </cell>
          <cell r="G2054">
            <v>0</v>
          </cell>
        </row>
        <row r="2055">
          <cell r="B2055">
            <v>0</v>
          </cell>
          <cell r="C2055">
            <v>0</v>
          </cell>
          <cell r="D2055">
            <v>0</v>
          </cell>
          <cell r="E2055">
            <v>0</v>
          </cell>
          <cell r="F2055">
            <v>0</v>
          </cell>
          <cell r="G2055">
            <v>0</v>
          </cell>
        </row>
        <row r="2056">
          <cell r="B2056">
            <v>0</v>
          </cell>
          <cell r="C2056">
            <v>0</v>
          </cell>
          <cell r="D2056">
            <v>0</v>
          </cell>
          <cell r="E2056">
            <v>0</v>
          </cell>
          <cell r="F2056">
            <v>0</v>
          </cell>
          <cell r="G2056">
            <v>0</v>
          </cell>
        </row>
        <row r="2057">
          <cell r="B2057">
            <v>0</v>
          </cell>
          <cell r="C2057">
            <v>0</v>
          </cell>
          <cell r="D2057">
            <v>0</v>
          </cell>
          <cell r="E2057">
            <v>0</v>
          </cell>
          <cell r="F2057">
            <v>0</v>
          </cell>
          <cell r="G2057">
            <v>0</v>
          </cell>
        </row>
        <row r="2058">
          <cell r="B2058">
            <v>0</v>
          </cell>
          <cell r="C2058">
            <v>0</v>
          </cell>
          <cell r="D2058">
            <v>0</v>
          </cell>
          <cell r="E2058">
            <v>0</v>
          </cell>
          <cell r="F2058">
            <v>0</v>
          </cell>
          <cell r="G2058">
            <v>0</v>
          </cell>
        </row>
        <row r="2059">
          <cell r="B2059">
            <v>0</v>
          </cell>
          <cell r="C2059">
            <v>0</v>
          </cell>
          <cell r="D2059">
            <v>0</v>
          </cell>
          <cell r="E2059">
            <v>0</v>
          </cell>
          <cell r="F2059">
            <v>0</v>
          </cell>
          <cell r="G2059">
            <v>0</v>
          </cell>
        </row>
        <row r="2060">
          <cell r="B2060">
            <v>0</v>
          </cell>
          <cell r="C2060">
            <v>0</v>
          </cell>
          <cell r="D2060">
            <v>0</v>
          </cell>
          <cell r="E2060">
            <v>0</v>
          </cell>
          <cell r="F2060">
            <v>0</v>
          </cell>
          <cell r="G2060">
            <v>0</v>
          </cell>
        </row>
        <row r="2061">
          <cell r="B2061">
            <v>0</v>
          </cell>
          <cell r="C2061">
            <v>0</v>
          </cell>
          <cell r="D2061">
            <v>0</v>
          </cell>
          <cell r="E2061">
            <v>0</v>
          </cell>
          <cell r="F2061">
            <v>0</v>
          </cell>
          <cell r="G2061">
            <v>0</v>
          </cell>
        </row>
        <row r="2062">
          <cell r="B2062">
            <v>0</v>
          </cell>
          <cell r="C2062">
            <v>0</v>
          </cell>
          <cell r="D2062">
            <v>0</v>
          </cell>
          <cell r="E2062">
            <v>0</v>
          </cell>
          <cell r="F2062">
            <v>0</v>
          </cell>
          <cell r="G2062">
            <v>0</v>
          </cell>
        </row>
        <row r="2063">
          <cell r="B2063">
            <v>0</v>
          </cell>
          <cell r="C2063">
            <v>0</v>
          </cell>
          <cell r="D2063">
            <v>0</v>
          </cell>
          <cell r="E2063">
            <v>0</v>
          </cell>
          <cell r="F2063">
            <v>0</v>
          </cell>
          <cell r="G2063">
            <v>0</v>
          </cell>
        </row>
        <row r="2064">
          <cell r="B2064">
            <v>0</v>
          </cell>
          <cell r="C2064">
            <v>0</v>
          </cell>
          <cell r="D2064">
            <v>0</v>
          </cell>
          <cell r="E2064">
            <v>0</v>
          </cell>
          <cell r="F2064">
            <v>0</v>
          </cell>
          <cell r="G2064">
            <v>0</v>
          </cell>
        </row>
        <row r="2065">
          <cell r="B2065">
            <v>0</v>
          </cell>
          <cell r="C2065">
            <v>0</v>
          </cell>
          <cell r="D2065">
            <v>0</v>
          </cell>
          <cell r="E2065">
            <v>0</v>
          </cell>
          <cell r="F2065">
            <v>0</v>
          </cell>
          <cell r="G2065">
            <v>0</v>
          </cell>
        </row>
        <row r="2066">
          <cell r="B2066">
            <v>0</v>
          </cell>
          <cell r="C2066">
            <v>0</v>
          </cell>
          <cell r="D2066">
            <v>0</v>
          </cell>
          <cell r="E2066">
            <v>0</v>
          </cell>
          <cell r="F2066">
            <v>0</v>
          </cell>
          <cell r="G2066">
            <v>0</v>
          </cell>
        </row>
        <row r="2067">
          <cell r="B2067">
            <v>0</v>
          </cell>
          <cell r="C2067">
            <v>0</v>
          </cell>
          <cell r="D2067">
            <v>0</v>
          </cell>
          <cell r="E2067">
            <v>0</v>
          </cell>
          <cell r="F2067">
            <v>0</v>
          </cell>
          <cell r="G2067">
            <v>0</v>
          </cell>
        </row>
        <row r="2068">
          <cell r="B2068">
            <v>0</v>
          </cell>
          <cell r="C2068">
            <v>0</v>
          </cell>
          <cell r="D2068">
            <v>0</v>
          </cell>
          <cell r="E2068">
            <v>0</v>
          </cell>
          <cell r="F2068">
            <v>0</v>
          </cell>
          <cell r="G2068">
            <v>0</v>
          </cell>
        </row>
        <row r="2069">
          <cell r="B2069">
            <v>0</v>
          </cell>
          <cell r="C2069">
            <v>0</v>
          </cell>
          <cell r="D2069">
            <v>0</v>
          </cell>
          <cell r="E2069">
            <v>0</v>
          </cell>
          <cell r="F2069">
            <v>0</v>
          </cell>
          <cell r="G2069">
            <v>0</v>
          </cell>
        </row>
        <row r="2070">
          <cell r="B2070">
            <v>0</v>
          </cell>
          <cell r="C2070">
            <v>0</v>
          </cell>
          <cell r="D2070">
            <v>0</v>
          </cell>
          <cell r="E2070">
            <v>0</v>
          </cell>
          <cell r="F2070">
            <v>0</v>
          </cell>
          <cell r="G2070">
            <v>0</v>
          </cell>
        </row>
        <row r="2071">
          <cell r="B2071">
            <v>0</v>
          </cell>
          <cell r="C2071">
            <v>0</v>
          </cell>
          <cell r="D2071">
            <v>0</v>
          </cell>
          <cell r="E2071">
            <v>0</v>
          </cell>
          <cell r="F2071">
            <v>0</v>
          </cell>
          <cell r="G2071">
            <v>0</v>
          </cell>
        </row>
        <row r="2072">
          <cell r="B2072">
            <v>0</v>
          </cell>
          <cell r="C2072">
            <v>0</v>
          </cell>
          <cell r="D2072">
            <v>0</v>
          </cell>
          <cell r="E2072">
            <v>0</v>
          </cell>
          <cell r="F2072">
            <v>0</v>
          </cell>
          <cell r="G2072">
            <v>0</v>
          </cell>
        </row>
        <row r="2073">
          <cell r="B2073">
            <v>0</v>
          </cell>
          <cell r="C2073">
            <v>0</v>
          </cell>
          <cell r="D2073">
            <v>0</v>
          </cell>
          <cell r="E2073">
            <v>0</v>
          </cell>
          <cell r="F2073">
            <v>0</v>
          </cell>
          <cell r="G2073">
            <v>0</v>
          </cell>
        </row>
        <row r="2074">
          <cell r="B2074">
            <v>0</v>
          </cell>
          <cell r="C2074">
            <v>0</v>
          </cell>
          <cell r="D2074">
            <v>0</v>
          </cell>
          <cell r="E2074">
            <v>0</v>
          </cell>
          <cell r="F2074">
            <v>0</v>
          </cell>
          <cell r="G2074">
            <v>0</v>
          </cell>
        </row>
        <row r="2075">
          <cell r="B2075">
            <v>0</v>
          </cell>
          <cell r="C2075">
            <v>0</v>
          </cell>
          <cell r="D2075">
            <v>0</v>
          </cell>
          <cell r="E2075">
            <v>0</v>
          </cell>
          <cell r="F2075">
            <v>0</v>
          </cell>
          <cell r="G2075">
            <v>0</v>
          </cell>
        </row>
        <row r="2076">
          <cell r="B2076">
            <v>0</v>
          </cell>
          <cell r="C2076">
            <v>0</v>
          </cell>
          <cell r="D2076">
            <v>0</v>
          </cell>
          <cell r="E2076">
            <v>0</v>
          </cell>
          <cell r="F2076">
            <v>0</v>
          </cell>
          <cell r="G2076">
            <v>0</v>
          </cell>
        </row>
        <row r="2077">
          <cell r="B2077">
            <v>0</v>
          </cell>
          <cell r="C2077">
            <v>0</v>
          </cell>
          <cell r="D2077">
            <v>0</v>
          </cell>
          <cell r="E2077">
            <v>0</v>
          </cell>
          <cell r="F2077">
            <v>0</v>
          </cell>
          <cell r="G2077">
            <v>0</v>
          </cell>
        </row>
        <row r="2078">
          <cell r="B2078">
            <v>0</v>
          </cell>
          <cell r="C2078">
            <v>0</v>
          </cell>
          <cell r="D2078">
            <v>0</v>
          </cell>
          <cell r="E2078">
            <v>0</v>
          </cell>
          <cell r="F2078">
            <v>0</v>
          </cell>
          <cell r="G2078">
            <v>0</v>
          </cell>
        </row>
        <row r="2079">
          <cell r="B2079">
            <v>0</v>
          </cell>
          <cell r="C2079">
            <v>0</v>
          </cell>
          <cell r="D2079">
            <v>0</v>
          </cell>
          <cell r="E2079">
            <v>0</v>
          </cell>
          <cell r="F2079">
            <v>0</v>
          </cell>
          <cell r="G2079">
            <v>0</v>
          </cell>
        </row>
        <row r="2080">
          <cell r="B2080">
            <v>0</v>
          </cell>
          <cell r="C2080">
            <v>0</v>
          </cell>
          <cell r="D2080">
            <v>0</v>
          </cell>
          <cell r="E2080">
            <v>0</v>
          </cell>
          <cell r="F2080">
            <v>0</v>
          </cell>
          <cell r="G2080">
            <v>0</v>
          </cell>
        </row>
        <row r="2081">
          <cell r="B2081">
            <v>0</v>
          </cell>
          <cell r="C2081">
            <v>0</v>
          </cell>
          <cell r="D2081">
            <v>0</v>
          </cell>
          <cell r="E2081">
            <v>0</v>
          </cell>
          <cell r="F2081">
            <v>0</v>
          </cell>
          <cell r="G2081">
            <v>0</v>
          </cell>
        </row>
        <row r="2082">
          <cell r="B2082">
            <v>0</v>
          </cell>
          <cell r="C2082">
            <v>0</v>
          </cell>
          <cell r="D2082">
            <v>0</v>
          </cell>
          <cell r="E2082">
            <v>0</v>
          </cell>
          <cell r="F2082">
            <v>0</v>
          </cell>
          <cell r="G2082">
            <v>0</v>
          </cell>
        </row>
        <row r="2083">
          <cell r="B2083">
            <v>0</v>
          </cell>
          <cell r="C2083">
            <v>0</v>
          </cell>
          <cell r="D2083">
            <v>0</v>
          </cell>
          <cell r="E2083">
            <v>0</v>
          </cell>
          <cell r="F2083">
            <v>0</v>
          </cell>
          <cell r="G2083">
            <v>0</v>
          </cell>
        </row>
        <row r="2084">
          <cell r="B2084">
            <v>0</v>
          </cell>
          <cell r="C2084">
            <v>0</v>
          </cell>
          <cell r="D2084">
            <v>0</v>
          </cell>
          <cell r="E2084">
            <v>0</v>
          </cell>
          <cell r="F2084">
            <v>0</v>
          </cell>
          <cell r="G2084">
            <v>0</v>
          </cell>
        </row>
        <row r="2085">
          <cell r="B2085">
            <v>0</v>
          </cell>
          <cell r="C2085">
            <v>0</v>
          </cell>
          <cell r="D2085">
            <v>0</v>
          </cell>
          <cell r="E2085">
            <v>0</v>
          </cell>
          <cell r="F2085">
            <v>0</v>
          </cell>
          <cell r="G2085">
            <v>0</v>
          </cell>
        </row>
        <row r="2086">
          <cell r="B2086">
            <v>0</v>
          </cell>
          <cell r="C2086">
            <v>0</v>
          </cell>
          <cell r="D2086">
            <v>0</v>
          </cell>
          <cell r="E2086">
            <v>0</v>
          </cell>
          <cell r="F2086">
            <v>0</v>
          </cell>
          <cell r="G2086">
            <v>0</v>
          </cell>
        </row>
        <row r="2087">
          <cell r="B2087">
            <v>0</v>
          </cell>
          <cell r="C2087">
            <v>0</v>
          </cell>
          <cell r="D2087">
            <v>0</v>
          </cell>
          <cell r="E2087">
            <v>0</v>
          </cell>
          <cell r="F2087">
            <v>0</v>
          </cell>
          <cell r="G2087">
            <v>0</v>
          </cell>
        </row>
        <row r="2088">
          <cell r="B2088">
            <v>0</v>
          </cell>
          <cell r="C2088">
            <v>0</v>
          </cell>
          <cell r="D2088">
            <v>0</v>
          </cell>
          <cell r="E2088">
            <v>0</v>
          </cell>
          <cell r="F2088">
            <v>0</v>
          </cell>
          <cell r="G2088">
            <v>0</v>
          </cell>
        </row>
        <row r="2089">
          <cell r="B2089">
            <v>0</v>
          </cell>
          <cell r="C2089">
            <v>0</v>
          </cell>
          <cell r="D2089">
            <v>0</v>
          </cell>
          <cell r="E2089">
            <v>0</v>
          </cell>
          <cell r="F2089">
            <v>0</v>
          </cell>
          <cell r="G2089">
            <v>0</v>
          </cell>
        </row>
        <row r="2090">
          <cell r="B2090">
            <v>0</v>
          </cell>
          <cell r="C2090">
            <v>0</v>
          </cell>
          <cell r="D2090">
            <v>0</v>
          </cell>
          <cell r="E2090">
            <v>0</v>
          </cell>
          <cell r="F2090">
            <v>0</v>
          </cell>
          <cell r="G2090">
            <v>0</v>
          </cell>
        </row>
        <row r="2091">
          <cell r="B2091">
            <v>0</v>
          </cell>
          <cell r="C2091">
            <v>0</v>
          </cell>
          <cell r="D2091">
            <v>0</v>
          </cell>
          <cell r="E2091">
            <v>0</v>
          </cell>
          <cell r="F2091">
            <v>0</v>
          </cell>
          <cell r="G2091">
            <v>0</v>
          </cell>
        </row>
        <row r="2092">
          <cell r="B2092">
            <v>0</v>
          </cell>
          <cell r="C2092">
            <v>0</v>
          </cell>
          <cell r="D2092">
            <v>0</v>
          </cell>
          <cell r="E2092">
            <v>0</v>
          </cell>
          <cell r="F2092">
            <v>0</v>
          </cell>
          <cell r="G2092">
            <v>0</v>
          </cell>
        </row>
        <row r="2093">
          <cell r="B2093">
            <v>0</v>
          </cell>
          <cell r="C2093">
            <v>0</v>
          </cell>
          <cell r="D2093">
            <v>0</v>
          </cell>
          <cell r="E2093">
            <v>0</v>
          </cell>
          <cell r="F2093">
            <v>0</v>
          </cell>
          <cell r="G2093">
            <v>0</v>
          </cell>
        </row>
        <row r="2094">
          <cell r="B2094">
            <v>0</v>
          </cell>
          <cell r="C2094">
            <v>0</v>
          </cell>
          <cell r="D2094">
            <v>0</v>
          </cell>
          <cell r="E2094">
            <v>0</v>
          </cell>
          <cell r="F2094">
            <v>0</v>
          </cell>
          <cell r="G2094">
            <v>0</v>
          </cell>
        </row>
        <row r="2095">
          <cell r="B2095">
            <v>0</v>
          </cell>
          <cell r="C2095">
            <v>0</v>
          </cell>
          <cell r="D2095">
            <v>0</v>
          </cell>
          <cell r="E2095">
            <v>0</v>
          </cell>
          <cell r="F2095">
            <v>0</v>
          </cell>
          <cell r="G2095">
            <v>0</v>
          </cell>
        </row>
        <row r="2096">
          <cell r="B2096">
            <v>0</v>
          </cell>
          <cell r="C2096">
            <v>0</v>
          </cell>
          <cell r="D2096">
            <v>0</v>
          </cell>
          <cell r="E2096">
            <v>0</v>
          </cell>
          <cell r="F2096">
            <v>0</v>
          </cell>
          <cell r="G2096">
            <v>0</v>
          </cell>
        </row>
        <row r="2097">
          <cell r="B2097">
            <v>0</v>
          </cell>
          <cell r="C2097">
            <v>0</v>
          </cell>
          <cell r="D2097">
            <v>0</v>
          </cell>
          <cell r="E2097">
            <v>0</v>
          </cell>
          <cell r="F2097">
            <v>0</v>
          </cell>
          <cell r="G2097">
            <v>0</v>
          </cell>
        </row>
        <row r="2098">
          <cell r="B2098">
            <v>0</v>
          </cell>
          <cell r="C2098">
            <v>0</v>
          </cell>
          <cell r="D2098">
            <v>0</v>
          </cell>
          <cell r="E2098">
            <v>0</v>
          </cell>
          <cell r="F2098">
            <v>0</v>
          </cell>
          <cell r="G2098">
            <v>0</v>
          </cell>
        </row>
        <row r="2099">
          <cell r="B2099">
            <v>0</v>
          </cell>
          <cell r="C2099">
            <v>0</v>
          </cell>
          <cell r="D2099">
            <v>0</v>
          </cell>
          <cell r="E2099">
            <v>0</v>
          </cell>
          <cell r="F2099">
            <v>0</v>
          </cell>
          <cell r="G2099">
            <v>0</v>
          </cell>
        </row>
        <row r="2100">
          <cell r="B2100">
            <v>0</v>
          </cell>
          <cell r="C2100">
            <v>0</v>
          </cell>
          <cell r="D2100">
            <v>0</v>
          </cell>
          <cell r="E2100">
            <v>0</v>
          </cell>
          <cell r="F2100">
            <v>0</v>
          </cell>
          <cell r="G2100">
            <v>0</v>
          </cell>
        </row>
        <row r="2101">
          <cell r="B2101">
            <v>0</v>
          </cell>
          <cell r="C2101">
            <v>0</v>
          </cell>
          <cell r="D2101">
            <v>0</v>
          </cell>
          <cell r="E2101">
            <v>0</v>
          </cell>
          <cell r="F2101">
            <v>0</v>
          </cell>
          <cell r="G2101">
            <v>0</v>
          </cell>
        </row>
        <row r="2102">
          <cell r="B2102">
            <v>0</v>
          </cell>
          <cell r="C2102">
            <v>0</v>
          </cell>
          <cell r="D2102">
            <v>0</v>
          </cell>
          <cell r="E2102">
            <v>0</v>
          </cell>
          <cell r="F2102">
            <v>0</v>
          </cell>
          <cell r="G2102">
            <v>0</v>
          </cell>
        </row>
        <row r="2103">
          <cell r="B2103">
            <v>0</v>
          </cell>
          <cell r="C2103">
            <v>0</v>
          </cell>
          <cell r="D2103">
            <v>0</v>
          </cell>
          <cell r="E2103">
            <v>0</v>
          </cell>
          <cell r="F2103">
            <v>0</v>
          </cell>
          <cell r="G2103">
            <v>0</v>
          </cell>
        </row>
        <row r="2104">
          <cell r="B2104">
            <v>0</v>
          </cell>
          <cell r="C2104">
            <v>0</v>
          </cell>
          <cell r="D2104">
            <v>0</v>
          </cell>
          <cell r="E2104">
            <v>0</v>
          </cell>
          <cell r="F2104">
            <v>0</v>
          </cell>
          <cell r="G2104">
            <v>0</v>
          </cell>
        </row>
        <row r="2105">
          <cell r="B2105">
            <v>0</v>
          </cell>
          <cell r="C2105">
            <v>0</v>
          </cell>
          <cell r="D2105">
            <v>0</v>
          </cell>
          <cell r="E2105">
            <v>0</v>
          </cell>
          <cell r="F2105">
            <v>0</v>
          </cell>
          <cell r="G2105">
            <v>0</v>
          </cell>
        </row>
        <row r="2106">
          <cell r="B2106">
            <v>0</v>
          </cell>
          <cell r="C2106">
            <v>0</v>
          </cell>
          <cell r="D2106">
            <v>0</v>
          </cell>
          <cell r="E2106">
            <v>0</v>
          </cell>
          <cell r="F2106">
            <v>0</v>
          </cell>
          <cell r="G2106">
            <v>0</v>
          </cell>
        </row>
        <row r="2107">
          <cell r="B2107">
            <v>0</v>
          </cell>
          <cell r="C2107">
            <v>0</v>
          </cell>
          <cell r="D2107">
            <v>0</v>
          </cell>
          <cell r="E2107">
            <v>0</v>
          </cell>
          <cell r="F2107">
            <v>0</v>
          </cell>
          <cell r="G2107">
            <v>0</v>
          </cell>
        </row>
        <row r="2108">
          <cell r="B2108">
            <v>0</v>
          </cell>
          <cell r="C2108">
            <v>0</v>
          </cell>
          <cell r="D2108">
            <v>0</v>
          </cell>
          <cell r="E2108">
            <v>0</v>
          </cell>
          <cell r="F2108">
            <v>0</v>
          </cell>
          <cell r="G2108">
            <v>0</v>
          </cell>
        </row>
        <row r="2109">
          <cell r="B2109">
            <v>0</v>
          </cell>
          <cell r="C2109">
            <v>0</v>
          </cell>
          <cell r="D2109">
            <v>0</v>
          </cell>
          <cell r="E2109">
            <v>0</v>
          </cell>
          <cell r="F2109">
            <v>0</v>
          </cell>
          <cell r="G2109">
            <v>0</v>
          </cell>
        </row>
        <row r="2110">
          <cell r="B2110">
            <v>0</v>
          </cell>
          <cell r="C2110">
            <v>0</v>
          </cell>
          <cell r="D2110">
            <v>0</v>
          </cell>
          <cell r="E2110">
            <v>0</v>
          </cell>
          <cell r="F2110">
            <v>0</v>
          </cell>
          <cell r="G2110">
            <v>0</v>
          </cell>
        </row>
        <row r="2111">
          <cell r="B2111">
            <v>0</v>
          </cell>
          <cell r="C2111">
            <v>0</v>
          </cell>
          <cell r="D2111">
            <v>0</v>
          </cell>
          <cell r="E2111">
            <v>0</v>
          </cell>
          <cell r="F2111">
            <v>0</v>
          </cell>
          <cell r="G2111">
            <v>0</v>
          </cell>
        </row>
        <row r="2112">
          <cell r="B2112">
            <v>0</v>
          </cell>
          <cell r="C2112">
            <v>0</v>
          </cell>
          <cell r="D2112">
            <v>0</v>
          </cell>
          <cell r="E2112">
            <v>0</v>
          </cell>
          <cell r="F2112">
            <v>0</v>
          </cell>
          <cell r="G2112">
            <v>0</v>
          </cell>
        </row>
        <row r="2113">
          <cell r="B2113">
            <v>0</v>
          </cell>
          <cell r="C2113">
            <v>0</v>
          </cell>
          <cell r="D2113">
            <v>0</v>
          </cell>
          <cell r="E2113">
            <v>0</v>
          </cell>
          <cell r="F2113">
            <v>0</v>
          </cell>
          <cell r="G2113">
            <v>0</v>
          </cell>
        </row>
        <row r="2114">
          <cell r="B2114">
            <v>0</v>
          </cell>
          <cell r="C2114">
            <v>0</v>
          </cell>
          <cell r="D2114">
            <v>0</v>
          </cell>
          <cell r="E2114">
            <v>0</v>
          </cell>
          <cell r="F2114">
            <v>0</v>
          </cell>
          <cell r="G2114">
            <v>0</v>
          </cell>
        </row>
        <row r="2115">
          <cell r="B2115">
            <v>0</v>
          </cell>
          <cell r="C2115">
            <v>0</v>
          </cell>
          <cell r="D2115">
            <v>0</v>
          </cell>
          <cell r="E2115">
            <v>0</v>
          </cell>
          <cell r="F2115">
            <v>0</v>
          </cell>
          <cell r="G2115">
            <v>0</v>
          </cell>
        </row>
        <row r="2116">
          <cell r="B2116">
            <v>0</v>
          </cell>
          <cell r="C2116">
            <v>0</v>
          </cell>
          <cell r="D2116">
            <v>0</v>
          </cell>
          <cell r="E2116">
            <v>0</v>
          </cell>
          <cell r="F2116">
            <v>0</v>
          </cell>
          <cell r="G2116">
            <v>0</v>
          </cell>
        </row>
        <row r="2117">
          <cell r="B2117">
            <v>0</v>
          </cell>
          <cell r="C2117">
            <v>0</v>
          </cell>
          <cell r="D2117">
            <v>0</v>
          </cell>
          <cell r="E2117">
            <v>0</v>
          </cell>
          <cell r="F2117">
            <v>0</v>
          </cell>
          <cell r="G2117">
            <v>0</v>
          </cell>
        </row>
        <row r="2118">
          <cell r="B2118">
            <v>0</v>
          </cell>
          <cell r="C2118">
            <v>0</v>
          </cell>
          <cell r="D2118">
            <v>0</v>
          </cell>
          <cell r="E2118">
            <v>0</v>
          </cell>
          <cell r="F2118">
            <v>0</v>
          </cell>
          <cell r="G2118">
            <v>0</v>
          </cell>
        </row>
        <row r="2119">
          <cell r="B2119">
            <v>0</v>
          </cell>
          <cell r="C2119">
            <v>0</v>
          </cell>
          <cell r="D2119">
            <v>0</v>
          </cell>
          <cell r="E2119">
            <v>0</v>
          </cell>
          <cell r="F2119">
            <v>0</v>
          </cell>
          <cell r="G2119">
            <v>0</v>
          </cell>
        </row>
        <row r="2120">
          <cell r="B2120">
            <v>0</v>
          </cell>
          <cell r="C2120">
            <v>0</v>
          </cell>
          <cell r="D2120">
            <v>0</v>
          </cell>
          <cell r="E2120">
            <v>0</v>
          </cell>
          <cell r="F2120">
            <v>0</v>
          </cell>
          <cell r="G2120">
            <v>0</v>
          </cell>
        </row>
        <row r="2121">
          <cell r="B2121">
            <v>0</v>
          </cell>
          <cell r="C2121">
            <v>0</v>
          </cell>
          <cell r="D2121">
            <v>0</v>
          </cell>
          <cell r="E2121">
            <v>0</v>
          </cell>
          <cell r="F2121">
            <v>0</v>
          </cell>
          <cell r="G2121">
            <v>0</v>
          </cell>
        </row>
        <row r="2122">
          <cell r="B2122">
            <v>0</v>
          </cell>
          <cell r="C2122">
            <v>0</v>
          </cell>
          <cell r="D2122">
            <v>0</v>
          </cell>
          <cell r="E2122">
            <v>0</v>
          </cell>
          <cell r="F2122">
            <v>0</v>
          </cell>
          <cell r="G2122">
            <v>0</v>
          </cell>
        </row>
        <row r="2123">
          <cell r="B2123">
            <v>0</v>
          </cell>
          <cell r="C2123">
            <v>0</v>
          </cell>
          <cell r="D2123">
            <v>0</v>
          </cell>
          <cell r="E2123">
            <v>0</v>
          </cell>
          <cell r="F2123">
            <v>0</v>
          </cell>
          <cell r="G2123">
            <v>0</v>
          </cell>
        </row>
        <row r="2124">
          <cell r="B2124">
            <v>0</v>
          </cell>
          <cell r="C2124">
            <v>0</v>
          </cell>
          <cell r="D2124">
            <v>0</v>
          </cell>
          <cell r="E2124">
            <v>0</v>
          </cell>
          <cell r="F2124">
            <v>0</v>
          </cell>
          <cell r="G2124">
            <v>0</v>
          </cell>
        </row>
        <row r="2125">
          <cell r="B2125">
            <v>0</v>
          </cell>
          <cell r="C2125">
            <v>0</v>
          </cell>
          <cell r="D2125">
            <v>0</v>
          </cell>
          <cell r="E2125">
            <v>0</v>
          </cell>
          <cell r="F2125">
            <v>0</v>
          </cell>
          <cell r="G2125">
            <v>0</v>
          </cell>
        </row>
        <row r="2126">
          <cell r="B2126">
            <v>0</v>
          </cell>
          <cell r="C2126">
            <v>0</v>
          </cell>
          <cell r="D2126">
            <v>0</v>
          </cell>
          <cell r="E2126">
            <v>0</v>
          </cell>
          <cell r="F2126">
            <v>0</v>
          </cell>
          <cell r="G2126">
            <v>0</v>
          </cell>
        </row>
        <row r="2127">
          <cell r="B2127">
            <v>0</v>
          </cell>
          <cell r="C2127">
            <v>0</v>
          </cell>
          <cell r="D2127">
            <v>0</v>
          </cell>
          <cell r="E2127">
            <v>0</v>
          </cell>
          <cell r="F2127">
            <v>0</v>
          </cell>
          <cell r="G2127">
            <v>0</v>
          </cell>
        </row>
        <row r="2128">
          <cell r="B2128">
            <v>0</v>
          </cell>
          <cell r="C2128">
            <v>0</v>
          </cell>
          <cell r="D2128">
            <v>0</v>
          </cell>
          <cell r="E2128">
            <v>0</v>
          </cell>
          <cell r="F2128">
            <v>0</v>
          </cell>
          <cell r="G2128">
            <v>0</v>
          </cell>
        </row>
        <row r="2129">
          <cell r="B2129">
            <v>0</v>
          </cell>
          <cell r="C2129">
            <v>0</v>
          </cell>
          <cell r="D2129">
            <v>0</v>
          </cell>
          <cell r="E2129">
            <v>0</v>
          </cell>
          <cell r="F2129">
            <v>0</v>
          </cell>
          <cell r="G2129">
            <v>0</v>
          </cell>
        </row>
        <row r="2130">
          <cell r="B2130">
            <v>0</v>
          </cell>
          <cell r="C2130">
            <v>0</v>
          </cell>
          <cell r="D2130">
            <v>0</v>
          </cell>
          <cell r="E2130">
            <v>0</v>
          </cell>
          <cell r="F2130">
            <v>0</v>
          </cell>
          <cell r="G2130">
            <v>0</v>
          </cell>
        </row>
        <row r="2131">
          <cell r="B2131">
            <v>0</v>
          </cell>
          <cell r="C2131">
            <v>0</v>
          </cell>
          <cell r="D2131">
            <v>0</v>
          </cell>
          <cell r="E2131">
            <v>0</v>
          </cell>
          <cell r="F2131">
            <v>0</v>
          </cell>
          <cell r="G2131">
            <v>0</v>
          </cell>
        </row>
        <row r="2132">
          <cell r="B2132">
            <v>0</v>
          </cell>
          <cell r="C2132">
            <v>0</v>
          </cell>
          <cell r="D2132">
            <v>0</v>
          </cell>
          <cell r="E2132">
            <v>0</v>
          </cell>
          <cell r="F2132">
            <v>0</v>
          </cell>
          <cell r="G2132">
            <v>0</v>
          </cell>
        </row>
        <row r="2133">
          <cell r="B2133">
            <v>0</v>
          </cell>
          <cell r="C2133">
            <v>0</v>
          </cell>
          <cell r="D2133">
            <v>0</v>
          </cell>
          <cell r="E2133">
            <v>0</v>
          </cell>
          <cell r="F2133">
            <v>0</v>
          </cell>
          <cell r="G2133">
            <v>0</v>
          </cell>
        </row>
        <row r="2134">
          <cell r="B2134">
            <v>0</v>
          </cell>
          <cell r="C2134">
            <v>0</v>
          </cell>
          <cell r="D2134">
            <v>0</v>
          </cell>
          <cell r="E2134">
            <v>0</v>
          </cell>
          <cell r="F2134">
            <v>0</v>
          </cell>
          <cell r="G2134">
            <v>0</v>
          </cell>
        </row>
        <row r="2135">
          <cell r="B2135">
            <v>0</v>
          </cell>
          <cell r="C2135">
            <v>0</v>
          </cell>
          <cell r="D2135">
            <v>0</v>
          </cell>
          <cell r="E2135">
            <v>0</v>
          </cell>
          <cell r="F2135">
            <v>0</v>
          </cell>
          <cell r="G2135">
            <v>0</v>
          </cell>
        </row>
        <row r="2136">
          <cell r="B2136">
            <v>0</v>
          </cell>
          <cell r="C2136">
            <v>0</v>
          </cell>
          <cell r="D2136">
            <v>0</v>
          </cell>
          <cell r="E2136">
            <v>0</v>
          </cell>
          <cell r="F2136">
            <v>0</v>
          </cell>
          <cell r="G2136">
            <v>0</v>
          </cell>
        </row>
        <row r="2137">
          <cell r="B2137">
            <v>0</v>
          </cell>
          <cell r="C2137">
            <v>0</v>
          </cell>
          <cell r="D2137">
            <v>0</v>
          </cell>
          <cell r="E2137">
            <v>0</v>
          </cell>
          <cell r="F2137">
            <v>0</v>
          </cell>
          <cell r="G2137">
            <v>0</v>
          </cell>
        </row>
        <row r="2138">
          <cell r="B2138">
            <v>0</v>
          </cell>
          <cell r="C2138">
            <v>0</v>
          </cell>
          <cell r="D2138">
            <v>0</v>
          </cell>
          <cell r="E2138">
            <v>0</v>
          </cell>
          <cell r="F2138">
            <v>0</v>
          </cell>
          <cell r="G2138">
            <v>0</v>
          </cell>
        </row>
        <row r="2139">
          <cell r="B2139">
            <v>0</v>
          </cell>
          <cell r="C2139">
            <v>0</v>
          </cell>
          <cell r="D2139">
            <v>0</v>
          </cell>
          <cell r="E2139">
            <v>0</v>
          </cell>
          <cell r="F2139">
            <v>0</v>
          </cell>
          <cell r="G2139">
            <v>0</v>
          </cell>
        </row>
        <row r="2140">
          <cell r="B2140">
            <v>0</v>
          </cell>
          <cell r="C2140">
            <v>0</v>
          </cell>
          <cell r="D2140">
            <v>0</v>
          </cell>
          <cell r="E2140">
            <v>0</v>
          </cell>
          <cell r="F2140">
            <v>0</v>
          </cell>
          <cell r="G2140">
            <v>0</v>
          </cell>
        </row>
        <row r="2141">
          <cell r="B2141">
            <v>0</v>
          </cell>
          <cell r="C2141">
            <v>0</v>
          </cell>
          <cell r="D2141">
            <v>0</v>
          </cell>
          <cell r="E2141">
            <v>0</v>
          </cell>
          <cell r="F2141">
            <v>0</v>
          </cell>
          <cell r="G2141">
            <v>0</v>
          </cell>
        </row>
        <row r="2142">
          <cell r="B2142">
            <v>0</v>
          </cell>
          <cell r="C2142">
            <v>0</v>
          </cell>
          <cell r="D2142">
            <v>0</v>
          </cell>
          <cell r="E2142">
            <v>0</v>
          </cell>
          <cell r="F2142">
            <v>0</v>
          </cell>
          <cell r="G2142">
            <v>0</v>
          </cell>
        </row>
        <row r="2143">
          <cell r="B2143">
            <v>0</v>
          </cell>
          <cell r="C2143">
            <v>0</v>
          </cell>
          <cell r="D2143">
            <v>0</v>
          </cell>
          <cell r="E2143">
            <v>0</v>
          </cell>
          <cell r="F2143">
            <v>0</v>
          </cell>
          <cell r="G2143">
            <v>0</v>
          </cell>
        </row>
        <row r="2144">
          <cell r="B2144">
            <v>0</v>
          </cell>
          <cell r="C2144">
            <v>0</v>
          </cell>
          <cell r="D2144">
            <v>0</v>
          </cell>
          <cell r="E2144">
            <v>0</v>
          </cell>
          <cell r="F2144">
            <v>0</v>
          </cell>
          <cell r="G2144">
            <v>0</v>
          </cell>
        </row>
        <row r="2145">
          <cell r="B2145">
            <v>0</v>
          </cell>
          <cell r="C2145">
            <v>0</v>
          </cell>
          <cell r="D2145">
            <v>0</v>
          </cell>
          <cell r="E2145">
            <v>0</v>
          </cell>
          <cell r="F2145">
            <v>0</v>
          </cell>
          <cell r="G2145">
            <v>0</v>
          </cell>
        </row>
        <row r="2146">
          <cell r="B2146">
            <v>0</v>
          </cell>
          <cell r="C2146">
            <v>0</v>
          </cell>
          <cell r="D2146">
            <v>0</v>
          </cell>
          <cell r="E2146">
            <v>0</v>
          </cell>
          <cell r="F2146">
            <v>0</v>
          </cell>
          <cell r="G2146">
            <v>0</v>
          </cell>
        </row>
        <row r="2147">
          <cell r="B2147">
            <v>0</v>
          </cell>
          <cell r="C2147">
            <v>0</v>
          </cell>
          <cell r="D2147">
            <v>0</v>
          </cell>
          <cell r="E2147">
            <v>0</v>
          </cell>
          <cell r="F2147">
            <v>0</v>
          </cell>
          <cell r="G2147">
            <v>0</v>
          </cell>
        </row>
        <row r="2148">
          <cell r="B2148">
            <v>0</v>
          </cell>
          <cell r="C2148">
            <v>0</v>
          </cell>
          <cell r="D2148">
            <v>0</v>
          </cell>
          <cell r="E2148">
            <v>0</v>
          </cell>
          <cell r="F2148">
            <v>0</v>
          </cell>
          <cell r="G2148">
            <v>0</v>
          </cell>
        </row>
        <row r="2149">
          <cell r="B2149">
            <v>0</v>
          </cell>
          <cell r="C2149">
            <v>0</v>
          </cell>
          <cell r="D2149">
            <v>0</v>
          </cell>
          <cell r="E2149">
            <v>0</v>
          </cell>
          <cell r="F2149">
            <v>0</v>
          </cell>
          <cell r="G2149">
            <v>0</v>
          </cell>
        </row>
        <row r="2150">
          <cell r="B2150">
            <v>0</v>
          </cell>
          <cell r="C2150">
            <v>0</v>
          </cell>
          <cell r="D2150">
            <v>0</v>
          </cell>
          <cell r="E2150">
            <v>0</v>
          </cell>
          <cell r="F2150">
            <v>0</v>
          </cell>
          <cell r="G2150">
            <v>0</v>
          </cell>
        </row>
        <row r="2151">
          <cell r="B2151">
            <v>0</v>
          </cell>
          <cell r="C2151">
            <v>0</v>
          </cell>
          <cell r="D2151">
            <v>0</v>
          </cell>
          <cell r="E2151">
            <v>0</v>
          </cell>
          <cell r="F2151">
            <v>0</v>
          </cell>
          <cell r="G2151">
            <v>0</v>
          </cell>
        </row>
        <row r="2152">
          <cell r="B2152">
            <v>0</v>
          </cell>
          <cell r="C2152">
            <v>0</v>
          </cell>
          <cell r="D2152">
            <v>0</v>
          </cell>
          <cell r="E2152">
            <v>0</v>
          </cell>
          <cell r="F2152">
            <v>0</v>
          </cell>
          <cell r="G2152">
            <v>0</v>
          </cell>
        </row>
        <row r="2153">
          <cell r="B2153">
            <v>0</v>
          </cell>
          <cell r="C2153">
            <v>0</v>
          </cell>
          <cell r="D2153">
            <v>0</v>
          </cell>
          <cell r="E2153">
            <v>0</v>
          </cell>
          <cell r="F2153">
            <v>0</v>
          </cell>
          <cell r="G2153">
            <v>0</v>
          </cell>
        </row>
        <row r="2154">
          <cell r="B2154">
            <v>0</v>
          </cell>
          <cell r="C2154">
            <v>0</v>
          </cell>
          <cell r="D2154">
            <v>0</v>
          </cell>
          <cell r="E2154">
            <v>0</v>
          </cell>
          <cell r="F2154">
            <v>0</v>
          </cell>
          <cell r="G2154">
            <v>0</v>
          </cell>
        </row>
        <row r="2155">
          <cell r="B2155">
            <v>0</v>
          </cell>
          <cell r="C2155">
            <v>0</v>
          </cell>
          <cell r="D2155">
            <v>0</v>
          </cell>
          <cell r="E2155">
            <v>0</v>
          </cell>
          <cell r="F2155">
            <v>0</v>
          </cell>
          <cell r="G2155">
            <v>0</v>
          </cell>
        </row>
        <row r="2156">
          <cell r="B2156">
            <v>0</v>
          </cell>
          <cell r="C2156">
            <v>0</v>
          </cell>
          <cell r="D2156">
            <v>0</v>
          </cell>
          <cell r="E2156">
            <v>0</v>
          </cell>
          <cell r="F2156">
            <v>0</v>
          </cell>
          <cell r="G2156">
            <v>0</v>
          </cell>
        </row>
        <row r="2157">
          <cell r="B2157">
            <v>0</v>
          </cell>
          <cell r="C2157">
            <v>0</v>
          </cell>
          <cell r="D2157">
            <v>0</v>
          </cell>
          <cell r="E2157">
            <v>0</v>
          </cell>
          <cell r="F2157">
            <v>0</v>
          </cell>
          <cell r="G2157">
            <v>0</v>
          </cell>
        </row>
        <row r="2158">
          <cell r="B2158">
            <v>0</v>
          </cell>
          <cell r="C2158">
            <v>0</v>
          </cell>
          <cell r="D2158">
            <v>0</v>
          </cell>
          <cell r="E2158">
            <v>0</v>
          </cell>
          <cell r="F2158">
            <v>0</v>
          </cell>
          <cell r="G2158">
            <v>0</v>
          </cell>
        </row>
        <row r="2159">
          <cell r="B2159">
            <v>0</v>
          </cell>
          <cell r="C2159">
            <v>0</v>
          </cell>
          <cell r="D2159">
            <v>0</v>
          </cell>
          <cell r="E2159">
            <v>0</v>
          </cell>
          <cell r="F2159">
            <v>0</v>
          </cell>
          <cell r="G2159">
            <v>0</v>
          </cell>
        </row>
        <row r="2160">
          <cell r="B2160">
            <v>0</v>
          </cell>
          <cell r="C2160">
            <v>0</v>
          </cell>
          <cell r="D2160">
            <v>0</v>
          </cell>
          <cell r="E2160">
            <v>0</v>
          </cell>
          <cell r="F2160">
            <v>0</v>
          </cell>
          <cell r="G2160">
            <v>0</v>
          </cell>
        </row>
        <row r="2161">
          <cell r="B2161">
            <v>0</v>
          </cell>
          <cell r="C2161">
            <v>0</v>
          </cell>
          <cell r="D2161">
            <v>0</v>
          </cell>
          <cell r="E2161">
            <v>0</v>
          </cell>
          <cell r="F2161">
            <v>0</v>
          </cell>
          <cell r="G2161">
            <v>0</v>
          </cell>
        </row>
        <row r="2162">
          <cell r="B2162">
            <v>0</v>
          </cell>
          <cell r="C2162">
            <v>0</v>
          </cell>
          <cell r="D2162">
            <v>0</v>
          </cell>
          <cell r="E2162">
            <v>0</v>
          </cell>
          <cell r="F2162">
            <v>0</v>
          </cell>
          <cell r="G2162">
            <v>0</v>
          </cell>
        </row>
        <row r="2163">
          <cell r="B2163">
            <v>0</v>
          </cell>
          <cell r="C2163">
            <v>0</v>
          </cell>
          <cell r="D2163">
            <v>0</v>
          </cell>
          <cell r="E2163">
            <v>0</v>
          </cell>
          <cell r="F2163">
            <v>0</v>
          </cell>
          <cell r="G2163">
            <v>0</v>
          </cell>
        </row>
        <row r="2164">
          <cell r="B2164">
            <v>0</v>
          </cell>
          <cell r="C2164">
            <v>0</v>
          </cell>
          <cell r="D2164">
            <v>0</v>
          </cell>
          <cell r="E2164">
            <v>0</v>
          </cell>
          <cell r="F2164">
            <v>0</v>
          </cell>
          <cell r="G2164">
            <v>0</v>
          </cell>
        </row>
        <row r="2165">
          <cell r="B2165">
            <v>0</v>
          </cell>
          <cell r="C2165">
            <v>0</v>
          </cell>
          <cell r="D2165">
            <v>0</v>
          </cell>
          <cell r="E2165">
            <v>0</v>
          </cell>
          <cell r="F2165">
            <v>0</v>
          </cell>
          <cell r="G2165">
            <v>0</v>
          </cell>
        </row>
        <row r="2166">
          <cell r="B2166">
            <v>0</v>
          </cell>
          <cell r="C2166">
            <v>0</v>
          </cell>
          <cell r="D2166">
            <v>0</v>
          </cell>
          <cell r="E2166">
            <v>0</v>
          </cell>
          <cell r="F2166">
            <v>0</v>
          </cell>
          <cell r="G2166">
            <v>0</v>
          </cell>
        </row>
        <row r="2167">
          <cell r="B2167">
            <v>0</v>
          </cell>
          <cell r="C2167">
            <v>0</v>
          </cell>
          <cell r="D2167">
            <v>0</v>
          </cell>
          <cell r="E2167">
            <v>0</v>
          </cell>
          <cell r="F2167">
            <v>0</v>
          </cell>
          <cell r="G2167">
            <v>0</v>
          </cell>
        </row>
        <row r="2168">
          <cell r="B2168">
            <v>0</v>
          </cell>
          <cell r="C2168">
            <v>0</v>
          </cell>
          <cell r="D2168">
            <v>0</v>
          </cell>
          <cell r="E2168">
            <v>0</v>
          </cell>
          <cell r="F2168">
            <v>0</v>
          </cell>
          <cell r="G2168">
            <v>0</v>
          </cell>
        </row>
        <row r="2169">
          <cell r="B2169">
            <v>0</v>
          </cell>
          <cell r="C2169">
            <v>0</v>
          </cell>
          <cell r="D2169">
            <v>0</v>
          </cell>
          <cell r="E2169">
            <v>0</v>
          </cell>
          <cell r="F2169">
            <v>0</v>
          </cell>
          <cell r="G2169">
            <v>0</v>
          </cell>
        </row>
        <row r="2170">
          <cell r="B2170">
            <v>0</v>
          </cell>
          <cell r="C2170">
            <v>0</v>
          </cell>
          <cell r="D2170">
            <v>0</v>
          </cell>
          <cell r="E2170">
            <v>0</v>
          </cell>
          <cell r="F2170">
            <v>0</v>
          </cell>
          <cell r="G2170">
            <v>0</v>
          </cell>
        </row>
        <row r="2171">
          <cell r="B2171">
            <v>0</v>
          </cell>
          <cell r="C2171">
            <v>0</v>
          </cell>
          <cell r="D2171">
            <v>0</v>
          </cell>
          <cell r="E2171">
            <v>0</v>
          </cell>
          <cell r="F2171">
            <v>0</v>
          </cell>
          <cell r="G2171">
            <v>0</v>
          </cell>
        </row>
        <row r="2172">
          <cell r="B2172">
            <v>0</v>
          </cell>
          <cell r="C2172">
            <v>0</v>
          </cell>
          <cell r="D2172">
            <v>0</v>
          </cell>
          <cell r="E2172">
            <v>0</v>
          </cell>
          <cell r="F2172">
            <v>0</v>
          </cell>
          <cell r="G2172">
            <v>0</v>
          </cell>
        </row>
        <row r="2173">
          <cell r="B2173">
            <v>0</v>
          </cell>
          <cell r="C2173">
            <v>0</v>
          </cell>
          <cell r="D2173">
            <v>0</v>
          </cell>
          <cell r="E2173">
            <v>0</v>
          </cell>
          <cell r="F2173">
            <v>0</v>
          </cell>
          <cell r="G2173">
            <v>0</v>
          </cell>
        </row>
        <row r="2174">
          <cell r="B2174">
            <v>0</v>
          </cell>
          <cell r="C2174">
            <v>0</v>
          </cell>
          <cell r="D2174">
            <v>0</v>
          </cell>
          <cell r="E2174">
            <v>0</v>
          </cell>
          <cell r="F2174">
            <v>0</v>
          </cell>
          <cell r="G2174">
            <v>0</v>
          </cell>
        </row>
        <row r="2175">
          <cell r="B2175">
            <v>0</v>
          </cell>
          <cell r="C2175">
            <v>0</v>
          </cell>
          <cell r="D2175">
            <v>0</v>
          </cell>
          <cell r="E2175">
            <v>0</v>
          </cell>
          <cell r="F2175">
            <v>0</v>
          </cell>
          <cell r="G2175">
            <v>0</v>
          </cell>
        </row>
        <row r="2176">
          <cell r="B2176">
            <v>0</v>
          </cell>
          <cell r="C2176">
            <v>0</v>
          </cell>
          <cell r="D2176">
            <v>0</v>
          </cell>
          <cell r="E2176">
            <v>0</v>
          </cell>
          <cell r="F2176">
            <v>0</v>
          </cell>
          <cell r="G2176">
            <v>0</v>
          </cell>
        </row>
        <row r="2177">
          <cell r="B2177">
            <v>0</v>
          </cell>
          <cell r="C2177">
            <v>0</v>
          </cell>
          <cell r="D2177">
            <v>0</v>
          </cell>
          <cell r="E2177">
            <v>0</v>
          </cell>
          <cell r="F2177">
            <v>0</v>
          </cell>
          <cell r="G2177">
            <v>0</v>
          </cell>
        </row>
        <row r="2178">
          <cell r="B2178">
            <v>0</v>
          </cell>
          <cell r="C2178">
            <v>0</v>
          </cell>
          <cell r="D2178">
            <v>0</v>
          </cell>
          <cell r="E2178">
            <v>0</v>
          </cell>
          <cell r="F2178">
            <v>0</v>
          </cell>
          <cell r="G2178">
            <v>0</v>
          </cell>
        </row>
        <row r="2179">
          <cell r="B2179">
            <v>0</v>
          </cell>
          <cell r="C2179">
            <v>0</v>
          </cell>
          <cell r="D2179">
            <v>0</v>
          </cell>
          <cell r="E2179">
            <v>0</v>
          </cell>
          <cell r="F2179">
            <v>0</v>
          </cell>
          <cell r="G2179">
            <v>0</v>
          </cell>
        </row>
        <row r="2180">
          <cell r="B2180">
            <v>0</v>
          </cell>
          <cell r="C2180">
            <v>0</v>
          </cell>
          <cell r="D2180">
            <v>0</v>
          </cell>
          <cell r="E2180">
            <v>0</v>
          </cell>
          <cell r="F2180">
            <v>0</v>
          </cell>
          <cell r="G2180">
            <v>0</v>
          </cell>
        </row>
        <row r="2181">
          <cell r="B2181">
            <v>0</v>
          </cell>
          <cell r="C2181">
            <v>0</v>
          </cell>
          <cell r="D2181">
            <v>0</v>
          </cell>
          <cell r="E2181">
            <v>0</v>
          </cell>
          <cell r="F2181">
            <v>0</v>
          </cell>
          <cell r="G2181">
            <v>0</v>
          </cell>
        </row>
        <row r="2182">
          <cell r="B2182">
            <v>0</v>
          </cell>
          <cell r="C2182">
            <v>0</v>
          </cell>
          <cell r="D2182">
            <v>0</v>
          </cell>
          <cell r="E2182">
            <v>0</v>
          </cell>
          <cell r="F2182">
            <v>0</v>
          </cell>
          <cell r="G2182">
            <v>0</v>
          </cell>
        </row>
        <row r="2183">
          <cell r="B2183">
            <v>0</v>
          </cell>
          <cell r="C2183">
            <v>0</v>
          </cell>
          <cell r="D2183">
            <v>0</v>
          </cell>
          <cell r="E2183">
            <v>0</v>
          </cell>
          <cell r="F2183">
            <v>0</v>
          </cell>
          <cell r="G2183">
            <v>0</v>
          </cell>
        </row>
        <row r="2184">
          <cell r="B2184">
            <v>0</v>
          </cell>
          <cell r="C2184">
            <v>0</v>
          </cell>
          <cell r="D2184">
            <v>0</v>
          </cell>
          <cell r="E2184">
            <v>0</v>
          </cell>
          <cell r="F2184">
            <v>0</v>
          </cell>
          <cell r="G2184">
            <v>0</v>
          </cell>
        </row>
        <row r="2185">
          <cell r="B2185">
            <v>0</v>
          </cell>
          <cell r="C2185">
            <v>0</v>
          </cell>
          <cell r="D2185">
            <v>0</v>
          </cell>
          <cell r="E2185">
            <v>0</v>
          </cell>
          <cell r="F2185">
            <v>0</v>
          </cell>
          <cell r="G2185">
            <v>0</v>
          </cell>
        </row>
        <row r="2186">
          <cell r="B2186">
            <v>0</v>
          </cell>
          <cell r="C2186">
            <v>0</v>
          </cell>
          <cell r="D2186">
            <v>0</v>
          </cell>
          <cell r="E2186">
            <v>0</v>
          </cell>
          <cell r="F2186">
            <v>0</v>
          </cell>
          <cell r="G2186">
            <v>0</v>
          </cell>
        </row>
        <row r="2187">
          <cell r="B2187">
            <v>0</v>
          </cell>
          <cell r="C2187">
            <v>0</v>
          </cell>
          <cell r="D2187">
            <v>0</v>
          </cell>
          <cell r="E2187">
            <v>0</v>
          </cell>
          <cell r="F2187">
            <v>0</v>
          </cell>
          <cell r="G2187">
            <v>0</v>
          </cell>
        </row>
        <row r="2188">
          <cell r="B2188">
            <v>0</v>
          </cell>
          <cell r="C2188">
            <v>0</v>
          </cell>
          <cell r="D2188">
            <v>0</v>
          </cell>
          <cell r="E2188">
            <v>0</v>
          </cell>
          <cell r="F2188">
            <v>0</v>
          </cell>
          <cell r="G2188">
            <v>0</v>
          </cell>
        </row>
        <row r="2189">
          <cell r="B2189">
            <v>0</v>
          </cell>
          <cell r="C2189">
            <v>0</v>
          </cell>
          <cell r="D2189">
            <v>0</v>
          </cell>
          <cell r="E2189">
            <v>0</v>
          </cell>
          <cell r="F2189">
            <v>0</v>
          </cell>
          <cell r="G2189">
            <v>0</v>
          </cell>
        </row>
        <row r="2190">
          <cell r="B2190">
            <v>0</v>
          </cell>
          <cell r="C2190">
            <v>0</v>
          </cell>
          <cell r="D2190">
            <v>0</v>
          </cell>
          <cell r="E2190">
            <v>0</v>
          </cell>
          <cell r="F2190">
            <v>0</v>
          </cell>
          <cell r="G2190">
            <v>0</v>
          </cell>
        </row>
        <row r="2191">
          <cell r="B2191">
            <v>0</v>
          </cell>
          <cell r="C2191">
            <v>0</v>
          </cell>
          <cell r="D2191">
            <v>0</v>
          </cell>
          <cell r="E2191">
            <v>0</v>
          </cell>
          <cell r="F2191">
            <v>0</v>
          </cell>
          <cell r="G2191">
            <v>0</v>
          </cell>
        </row>
        <row r="2192">
          <cell r="B2192">
            <v>0</v>
          </cell>
          <cell r="C2192">
            <v>0</v>
          </cell>
          <cell r="D2192">
            <v>0</v>
          </cell>
          <cell r="E2192">
            <v>0</v>
          </cell>
          <cell r="F2192">
            <v>0</v>
          </cell>
          <cell r="G2192">
            <v>0</v>
          </cell>
        </row>
        <row r="2193">
          <cell r="B2193">
            <v>0</v>
          </cell>
          <cell r="C2193">
            <v>0</v>
          </cell>
          <cell r="D2193">
            <v>0</v>
          </cell>
          <cell r="E2193">
            <v>0</v>
          </cell>
          <cell r="F2193">
            <v>0</v>
          </cell>
          <cell r="G2193">
            <v>0</v>
          </cell>
        </row>
        <row r="2194">
          <cell r="B2194">
            <v>0</v>
          </cell>
          <cell r="C2194">
            <v>0</v>
          </cell>
          <cell r="D2194">
            <v>0</v>
          </cell>
          <cell r="E2194">
            <v>0</v>
          </cell>
          <cell r="F2194">
            <v>0</v>
          </cell>
          <cell r="G2194">
            <v>0</v>
          </cell>
        </row>
        <row r="2195">
          <cell r="B2195">
            <v>0</v>
          </cell>
          <cell r="C2195">
            <v>0</v>
          </cell>
          <cell r="D2195">
            <v>0</v>
          </cell>
          <cell r="E2195">
            <v>0</v>
          </cell>
          <cell r="F2195">
            <v>0</v>
          </cell>
          <cell r="G2195">
            <v>0</v>
          </cell>
        </row>
        <row r="2196">
          <cell r="B2196">
            <v>0</v>
          </cell>
          <cell r="C2196">
            <v>0</v>
          </cell>
          <cell r="D2196">
            <v>0</v>
          </cell>
          <cell r="E2196">
            <v>0</v>
          </cell>
          <cell r="F2196">
            <v>0</v>
          </cell>
          <cell r="G2196">
            <v>0</v>
          </cell>
        </row>
        <row r="2197">
          <cell r="B2197">
            <v>0</v>
          </cell>
          <cell r="C2197">
            <v>0</v>
          </cell>
          <cell r="D2197">
            <v>0</v>
          </cell>
          <cell r="E2197">
            <v>0</v>
          </cell>
          <cell r="F2197">
            <v>0</v>
          </cell>
          <cell r="G2197">
            <v>0</v>
          </cell>
        </row>
        <row r="2198">
          <cell r="B2198">
            <v>0</v>
          </cell>
          <cell r="C2198">
            <v>0</v>
          </cell>
          <cell r="D2198">
            <v>0</v>
          </cell>
          <cell r="E2198">
            <v>0</v>
          </cell>
          <cell r="F2198">
            <v>0</v>
          </cell>
          <cell r="G2198">
            <v>0</v>
          </cell>
        </row>
        <row r="2199">
          <cell r="B2199">
            <v>0</v>
          </cell>
          <cell r="C2199">
            <v>0</v>
          </cell>
          <cell r="D2199">
            <v>0</v>
          </cell>
          <cell r="E2199">
            <v>0</v>
          </cell>
          <cell r="F2199">
            <v>0</v>
          </cell>
          <cell r="G2199">
            <v>0</v>
          </cell>
        </row>
        <row r="2200">
          <cell r="B2200">
            <v>0</v>
          </cell>
          <cell r="C2200">
            <v>0</v>
          </cell>
          <cell r="D2200">
            <v>0</v>
          </cell>
          <cell r="E2200">
            <v>0</v>
          </cell>
          <cell r="F2200">
            <v>0</v>
          </cell>
          <cell r="G2200">
            <v>0</v>
          </cell>
        </row>
        <row r="2201">
          <cell r="B2201">
            <v>0</v>
          </cell>
          <cell r="C2201">
            <v>0</v>
          </cell>
          <cell r="D2201">
            <v>0</v>
          </cell>
          <cell r="E2201">
            <v>0</v>
          </cell>
          <cell r="F2201">
            <v>0</v>
          </cell>
          <cell r="G2201">
            <v>0</v>
          </cell>
        </row>
        <row r="2202">
          <cell r="B2202">
            <v>0</v>
          </cell>
          <cell r="C2202">
            <v>0</v>
          </cell>
          <cell r="D2202">
            <v>0</v>
          </cell>
          <cell r="E2202">
            <v>0</v>
          </cell>
          <cell r="F2202">
            <v>0</v>
          </cell>
          <cell r="G2202">
            <v>0</v>
          </cell>
        </row>
        <row r="2203">
          <cell r="B2203">
            <v>0</v>
          </cell>
          <cell r="C2203">
            <v>0</v>
          </cell>
          <cell r="D2203">
            <v>0</v>
          </cell>
          <cell r="E2203">
            <v>0</v>
          </cell>
          <cell r="F2203">
            <v>0</v>
          </cell>
          <cell r="G2203">
            <v>0</v>
          </cell>
        </row>
        <row r="2204">
          <cell r="B2204">
            <v>0</v>
          </cell>
          <cell r="C2204">
            <v>0</v>
          </cell>
          <cell r="D2204">
            <v>0</v>
          </cell>
          <cell r="E2204">
            <v>0</v>
          </cell>
          <cell r="F2204">
            <v>0</v>
          </cell>
          <cell r="G2204">
            <v>0</v>
          </cell>
        </row>
        <row r="2205">
          <cell r="B2205">
            <v>0</v>
          </cell>
          <cell r="C2205">
            <v>0</v>
          </cell>
          <cell r="D2205">
            <v>0</v>
          </cell>
          <cell r="E2205">
            <v>0</v>
          </cell>
          <cell r="F2205">
            <v>0</v>
          </cell>
          <cell r="G2205">
            <v>0</v>
          </cell>
        </row>
        <row r="2206">
          <cell r="B2206">
            <v>0</v>
          </cell>
          <cell r="C2206">
            <v>0</v>
          </cell>
          <cell r="D2206">
            <v>0</v>
          </cell>
          <cell r="E2206">
            <v>0</v>
          </cell>
          <cell r="F2206">
            <v>0</v>
          </cell>
          <cell r="G2206">
            <v>0</v>
          </cell>
        </row>
        <row r="2207">
          <cell r="B2207">
            <v>0</v>
          </cell>
          <cell r="C2207">
            <v>0</v>
          </cell>
          <cell r="D2207">
            <v>0</v>
          </cell>
          <cell r="E2207">
            <v>0</v>
          </cell>
          <cell r="F2207">
            <v>0</v>
          </cell>
          <cell r="G2207">
            <v>0</v>
          </cell>
        </row>
        <row r="2208">
          <cell r="B2208">
            <v>0</v>
          </cell>
          <cell r="C2208">
            <v>0</v>
          </cell>
          <cell r="D2208">
            <v>0</v>
          </cell>
          <cell r="E2208">
            <v>0</v>
          </cell>
          <cell r="F2208">
            <v>0</v>
          </cell>
          <cell r="G2208">
            <v>0</v>
          </cell>
        </row>
        <row r="2209">
          <cell r="B2209">
            <v>0</v>
          </cell>
          <cell r="C2209">
            <v>0</v>
          </cell>
          <cell r="D2209">
            <v>0</v>
          </cell>
          <cell r="E2209">
            <v>0</v>
          </cell>
          <cell r="F2209">
            <v>0</v>
          </cell>
          <cell r="G2209">
            <v>0</v>
          </cell>
        </row>
        <row r="2210">
          <cell r="B2210">
            <v>0</v>
          </cell>
          <cell r="C2210">
            <v>0</v>
          </cell>
          <cell r="D2210">
            <v>0</v>
          </cell>
          <cell r="E2210">
            <v>0</v>
          </cell>
          <cell r="F2210">
            <v>0</v>
          </cell>
          <cell r="G2210">
            <v>0</v>
          </cell>
        </row>
        <row r="2211">
          <cell r="B2211">
            <v>0</v>
          </cell>
          <cell r="C2211">
            <v>0</v>
          </cell>
          <cell r="D2211">
            <v>0</v>
          </cell>
          <cell r="E2211">
            <v>0</v>
          </cell>
          <cell r="F2211">
            <v>0</v>
          </cell>
          <cell r="G2211">
            <v>0</v>
          </cell>
        </row>
        <row r="2212">
          <cell r="B2212">
            <v>0</v>
          </cell>
          <cell r="C2212">
            <v>0</v>
          </cell>
          <cell r="D2212">
            <v>0</v>
          </cell>
          <cell r="E2212">
            <v>0</v>
          </cell>
          <cell r="F2212">
            <v>0</v>
          </cell>
          <cell r="G2212">
            <v>0</v>
          </cell>
        </row>
        <row r="2213">
          <cell r="B2213">
            <v>0</v>
          </cell>
          <cell r="C2213">
            <v>0</v>
          </cell>
          <cell r="D2213">
            <v>0</v>
          </cell>
          <cell r="E2213">
            <v>0</v>
          </cell>
          <cell r="F2213">
            <v>0</v>
          </cell>
          <cell r="G2213">
            <v>0</v>
          </cell>
        </row>
        <row r="2214">
          <cell r="B2214">
            <v>0</v>
          </cell>
          <cell r="C2214">
            <v>0</v>
          </cell>
          <cell r="D2214">
            <v>0</v>
          </cell>
          <cell r="E2214">
            <v>0</v>
          </cell>
          <cell r="F2214">
            <v>0</v>
          </cell>
          <cell r="G2214">
            <v>0</v>
          </cell>
        </row>
        <row r="2215">
          <cell r="B2215">
            <v>0</v>
          </cell>
          <cell r="C2215">
            <v>0</v>
          </cell>
          <cell r="D2215">
            <v>0</v>
          </cell>
          <cell r="E2215">
            <v>0</v>
          </cell>
          <cell r="F2215">
            <v>0</v>
          </cell>
          <cell r="G2215">
            <v>0</v>
          </cell>
        </row>
        <row r="2216">
          <cell r="B2216">
            <v>0</v>
          </cell>
          <cell r="C2216">
            <v>0</v>
          </cell>
          <cell r="D2216">
            <v>0</v>
          </cell>
          <cell r="E2216">
            <v>0</v>
          </cell>
          <cell r="F2216">
            <v>0</v>
          </cell>
          <cell r="G2216">
            <v>0</v>
          </cell>
        </row>
        <row r="2217">
          <cell r="B2217">
            <v>0</v>
          </cell>
          <cell r="C2217">
            <v>0</v>
          </cell>
          <cell r="D2217">
            <v>0</v>
          </cell>
          <cell r="E2217">
            <v>0</v>
          </cell>
          <cell r="F2217">
            <v>0</v>
          </cell>
          <cell r="G2217">
            <v>0</v>
          </cell>
        </row>
        <row r="2218">
          <cell r="B2218">
            <v>0</v>
          </cell>
          <cell r="C2218">
            <v>0</v>
          </cell>
          <cell r="D2218">
            <v>0</v>
          </cell>
          <cell r="E2218">
            <v>0</v>
          </cell>
          <cell r="F2218">
            <v>0</v>
          </cell>
          <cell r="G2218">
            <v>0</v>
          </cell>
        </row>
        <row r="2219">
          <cell r="B2219">
            <v>0</v>
          </cell>
          <cell r="C2219">
            <v>0</v>
          </cell>
          <cell r="D2219">
            <v>0</v>
          </cell>
          <cell r="E2219">
            <v>0</v>
          </cell>
          <cell r="F2219">
            <v>0</v>
          </cell>
          <cell r="G2219">
            <v>0</v>
          </cell>
        </row>
        <row r="2220">
          <cell r="B2220">
            <v>0</v>
          </cell>
          <cell r="C2220">
            <v>0</v>
          </cell>
          <cell r="D2220">
            <v>0</v>
          </cell>
          <cell r="E2220">
            <v>0</v>
          </cell>
          <cell r="F2220">
            <v>0</v>
          </cell>
          <cell r="G2220">
            <v>0</v>
          </cell>
        </row>
        <row r="2221">
          <cell r="B2221">
            <v>0</v>
          </cell>
          <cell r="C2221">
            <v>0</v>
          </cell>
          <cell r="D2221">
            <v>0</v>
          </cell>
          <cell r="E2221">
            <v>0</v>
          </cell>
          <cell r="F2221">
            <v>0</v>
          </cell>
          <cell r="G2221">
            <v>0</v>
          </cell>
        </row>
        <row r="2222">
          <cell r="B2222">
            <v>0</v>
          </cell>
          <cell r="C2222">
            <v>0</v>
          </cell>
          <cell r="D2222">
            <v>0</v>
          </cell>
          <cell r="E2222">
            <v>0</v>
          </cell>
          <cell r="F2222">
            <v>0</v>
          </cell>
          <cell r="G2222">
            <v>0</v>
          </cell>
        </row>
        <row r="2223">
          <cell r="B2223">
            <v>0</v>
          </cell>
          <cell r="C2223">
            <v>0</v>
          </cell>
          <cell r="D2223">
            <v>0</v>
          </cell>
          <cell r="E2223">
            <v>0</v>
          </cell>
          <cell r="F2223">
            <v>0</v>
          </cell>
          <cell r="G2223">
            <v>0</v>
          </cell>
        </row>
        <row r="2224">
          <cell r="B2224">
            <v>0</v>
          </cell>
          <cell r="C2224">
            <v>0</v>
          </cell>
          <cell r="D2224">
            <v>0</v>
          </cell>
          <cell r="E2224">
            <v>0</v>
          </cell>
          <cell r="F2224">
            <v>0</v>
          </cell>
          <cell r="G2224">
            <v>0</v>
          </cell>
        </row>
        <row r="2225">
          <cell r="B2225">
            <v>0</v>
          </cell>
          <cell r="C2225">
            <v>0</v>
          </cell>
          <cell r="D2225">
            <v>0</v>
          </cell>
          <cell r="E2225">
            <v>0</v>
          </cell>
          <cell r="F2225">
            <v>0</v>
          </cell>
          <cell r="G2225">
            <v>0</v>
          </cell>
        </row>
        <row r="2226">
          <cell r="B2226">
            <v>0</v>
          </cell>
          <cell r="C2226">
            <v>0</v>
          </cell>
          <cell r="D2226">
            <v>0</v>
          </cell>
          <cell r="E2226">
            <v>0</v>
          </cell>
          <cell r="F2226">
            <v>0</v>
          </cell>
          <cell r="G2226">
            <v>0</v>
          </cell>
        </row>
        <row r="2227">
          <cell r="B2227">
            <v>0</v>
          </cell>
          <cell r="C2227">
            <v>0</v>
          </cell>
          <cell r="D2227">
            <v>0</v>
          </cell>
          <cell r="E2227">
            <v>0</v>
          </cell>
          <cell r="F2227">
            <v>0</v>
          </cell>
          <cell r="G2227">
            <v>0</v>
          </cell>
        </row>
        <row r="2228">
          <cell r="B2228">
            <v>0</v>
          </cell>
          <cell r="C2228">
            <v>0</v>
          </cell>
          <cell r="D2228">
            <v>0</v>
          </cell>
          <cell r="E2228">
            <v>0</v>
          </cell>
          <cell r="F2228">
            <v>0</v>
          </cell>
          <cell r="G2228">
            <v>0</v>
          </cell>
        </row>
        <row r="2229">
          <cell r="B2229">
            <v>0</v>
          </cell>
          <cell r="C2229">
            <v>0</v>
          </cell>
          <cell r="D2229">
            <v>0</v>
          </cell>
          <cell r="E2229">
            <v>0</v>
          </cell>
          <cell r="F2229">
            <v>0</v>
          </cell>
          <cell r="G2229">
            <v>0</v>
          </cell>
        </row>
        <row r="2230">
          <cell r="B2230">
            <v>0</v>
          </cell>
          <cell r="C2230">
            <v>0</v>
          </cell>
          <cell r="D2230">
            <v>0</v>
          </cell>
          <cell r="E2230">
            <v>0</v>
          </cell>
          <cell r="F2230">
            <v>0</v>
          </cell>
          <cell r="G2230">
            <v>0</v>
          </cell>
        </row>
        <row r="2231">
          <cell r="B2231">
            <v>0</v>
          </cell>
          <cell r="C2231">
            <v>0</v>
          </cell>
          <cell r="D2231">
            <v>0</v>
          </cell>
          <cell r="E2231">
            <v>0</v>
          </cell>
          <cell r="F2231">
            <v>0</v>
          </cell>
          <cell r="G2231">
            <v>0</v>
          </cell>
        </row>
        <row r="2232">
          <cell r="B2232">
            <v>0</v>
          </cell>
          <cell r="C2232">
            <v>0</v>
          </cell>
          <cell r="D2232">
            <v>0</v>
          </cell>
          <cell r="E2232">
            <v>0</v>
          </cell>
          <cell r="F2232">
            <v>0</v>
          </cell>
          <cell r="G2232">
            <v>0</v>
          </cell>
        </row>
        <row r="2233">
          <cell r="B2233">
            <v>0</v>
          </cell>
          <cell r="C2233">
            <v>0</v>
          </cell>
          <cell r="D2233">
            <v>0</v>
          </cell>
          <cell r="E2233">
            <v>0</v>
          </cell>
          <cell r="F2233">
            <v>0</v>
          </cell>
          <cell r="G2233">
            <v>0</v>
          </cell>
        </row>
        <row r="2234">
          <cell r="B2234">
            <v>0</v>
          </cell>
          <cell r="C2234">
            <v>0</v>
          </cell>
          <cell r="D2234">
            <v>0</v>
          </cell>
          <cell r="E2234">
            <v>0</v>
          </cell>
          <cell r="F2234">
            <v>0</v>
          </cell>
          <cell r="G2234">
            <v>0</v>
          </cell>
        </row>
        <row r="2235">
          <cell r="B2235">
            <v>0</v>
          </cell>
          <cell r="C2235">
            <v>0</v>
          </cell>
          <cell r="D2235">
            <v>0</v>
          </cell>
          <cell r="E2235">
            <v>0</v>
          </cell>
          <cell r="F2235">
            <v>0</v>
          </cell>
          <cell r="G2235">
            <v>0</v>
          </cell>
        </row>
        <row r="2236">
          <cell r="B2236">
            <v>0</v>
          </cell>
          <cell r="C2236">
            <v>0</v>
          </cell>
          <cell r="D2236">
            <v>0</v>
          </cell>
          <cell r="E2236">
            <v>0</v>
          </cell>
          <cell r="F2236">
            <v>0</v>
          </cell>
          <cell r="G2236">
            <v>0</v>
          </cell>
        </row>
        <row r="2237">
          <cell r="B2237">
            <v>0</v>
          </cell>
          <cell r="C2237">
            <v>0</v>
          </cell>
          <cell r="D2237">
            <v>0</v>
          </cell>
          <cell r="E2237">
            <v>0</v>
          </cell>
          <cell r="F2237">
            <v>0</v>
          </cell>
          <cell r="G2237">
            <v>0</v>
          </cell>
        </row>
        <row r="2238">
          <cell r="B2238">
            <v>0</v>
          </cell>
          <cell r="C2238">
            <v>0</v>
          </cell>
          <cell r="D2238">
            <v>0</v>
          </cell>
          <cell r="E2238">
            <v>0</v>
          </cell>
          <cell r="F2238">
            <v>0</v>
          </cell>
          <cell r="G2238">
            <v>0</v>
          </cell>
        </row>
        <row r="2239">
          <cell r="B2239">
            <v>0</v>
          </cell>
          <cell r="C2239">
            <v>0</v>
          </cell>
          <cell r="D2239">
            <v>0</v>
          </cell>
          <cell r="E2239">
            <v>0</v>
          </cell>
          <cell r="F2239">
            <v>0</v>
          </cell>
          <cell r="G2239">
            <v>0</v>
          </cell>
        </row>
        <row r="2240">
          <cell r="B2240">
            <v>0</v>
          </cell>
          <cell r="C2240">
            <v>0</v>
          </cell>
          <cell r="D2240">
            <v>0</v>
          </cell>
          <cell r="E2240">
            <v>0</v>
          </cell>
          <cell r="F2240">
            <v>0</v>
          </cell>
          <cell r="G2240">
            <v>0</v>
          </cell>
        </row>
        <row r="2241">
          <cell r="B2241">
            <v>0</v>
          </cell>
          <cell r="C2241">
            <v>0</v>
          </cell>
          <cell r="D2241">
            <v>0</v>
          </cell>
          <cell r="E2241">
            <v>0</v>
          </cell>
          <cell r="F2241">
            <v>0</v>
          </cell>
          <cell r="G2241">
            <v>0</v>
          </cell>
        </row>
        <row r="2242">
          <cell r="B2242">
            <v>0</v>
          </cell>
          <cell r="C2242">
            <v>0</v>
          </cell>
          <cell r="D2242">
            <v>0</v>
          </cell>
          <cell r="E2242">
            <v>0</v>
          </cell>
          <cell r="F2242">
            <v>0</v>
          </cell>
          <cell r="G2242">
            <v>0</v>
          </cell>
        </row>
        <row r="2243">
          <cell r="B2243">
            <v>0</v>
          </cell>
          <cell r="C2243">
            <v>0</v>
          </cell>
          <cell r="D2243">
            <v>0</v>
          </cell>
          <cell r="E2243">
            <v>0</v>
          </cell>
          <cell r="F2243">
            <v>0</v>
          </cell>
          <cell r="G2243">
            <v>0</v>
          </cell>
        </row>
        <row r="2244">
          <cell r="B2244">
            <v>0</v>
          </cell>
          <cell r="C2244">
            <v>0</v>
          </cell>
          <cell r="D2244">
            <v>0</v>
          </cell>
          <cell r="E2244">
            <v>0</v>
          </cell>
          <cell r="F2244">
            <v>0</v>
          </cell>
          <cell r="G2244">
            <v>0</v>
          </cell>
        </row>
        <row r="2245">
          <cell r="B2245">
            <v>0</v>
          </cell>
          <cell r="C2245">
            <v>0</v>
          </cell>
          <cell r="D2245">
            <v>0</v>
          </cell>
          <cell r="E2245">
            <v>0</v>
          </cell>
          <cell r="F2245">
            <v>0</v>
          </cell>
          <cell r="G2245">
            <v>0</v>
          </cell>
        </row>
        <row r="2246">
          <cell r="B2246">
            <v>0</v>
          </cell>
          <cell r="C2246">
            <v>0</v>
          </cell>
          <cell r="D2246">
            <v>0</v>
          </cell>
          <cell r="E2246">
            <v>0</v>
          </cell>
          <cell r="F2246">
            <v>0</v>
          </cell>
          <cell r="G2246">
            <v>0</v>
          </cell>
        </row>
        <row r="2247">
          <cell r="B2247">
            <v>0</v>
          </cell>
          <cell r="C2247">
            <v>0</v>
          </cell>
          <cell r="D2247">
            <v>0</v>
          </cell>
          <cell r="E2247">
            <v>0</v>
          </cell>
          <cell r="F2247">
            <v>0</v>
          </cell>
          <cell r="G2247">
            <v>0</v>
          </cell>
        </row>
        <row r="2248">
          <cell r="B2248">
            <v>0</v>
          </cell>
          <cell r="C2248">
            <v>0</v>
          </cell>
          <cell r="D2248">
            <v>0</v>
          </cell>
          <cell r="E2248">
            <v>0</v>
          </cell>
          <cell r="F2248">
            <v>0</v>
          </cell>
          <cell r="G2248">
            <v>0</v>
          </cell>
        </row>
        <row r="2249">
          <cell r="B2249">
            <v>0</v>
          </cell>
          <cell r="C2249">
            <v>0</v>
          </cell>
          <cell r="D2249">
            <v>0</v>
          </cell>
          <cell r="E2249">
            <v>0</v>
          </cell>
          <cell r="F2249">
            <v>0</v>
          </cell>
          <cell r="G2249">
            <v>0</v>
          </cell>
        </row>
        <row r="2250">
          <cell r="B2250">
            <v>0</v>
          </cell>
          <cell r="C2250">
            <v>0</v>
          </cell>
          <cell r="D2250">
            <v>0</v>
          </cell>
          <cell r="E2250">
            <v>0</v>
          </cell>
          <cell r="F2250">
            <v>0</v>
          </cell>
          <cell r="G2250">
            <v>0</v>
          </cell>
        </row>
        <row r="2251">
          <cell r="B2251">
            <v>0</v>
          </cell>
          <cell r="C2251">
            <v>0</v>
          </cell>
          <cell r="D2251">
            <v>0</v>
          </cell>
          <cell r="E2251">
            <v>0</v>
          </cell>
          <cell r="F2251">
            <v>0</v>
          </cell>
          <cell r="G2251">
            <v>0</v>
          </cell>
        </row>
        <row r="2252">
          <cell r="B2252">
            <v>0</v>
          </cell>
          <cell r="C2252">
            <v>0</v>
          </cell>
          <cell r="D2252">
            <v>0</v>
          </cell>
          <cell r="E2252">
            <v>0</v>
          </cell>
          <cell r="F2252">
            <v>0</v>
          </cell>
          <cell r="G2252">
            <v>0</v>
          </cell>
        </row>
        <row r="2253">
          <cell r="B2253">
            <v>0</v>
          </cell>
          <cell r="C2253">
            <v>0</v>
          </cell>
          <cell r="D2253">
            <v>0</v>
          </cell>
          <cell r="E2253">
            <v>0</v>
          </cell>
          <cell r="F2253">
            <v>0</v>
          </cell>
          <cell r="G2253">
            <v>0</v>
          </cell>
        </row>
        <row r="2254">
          <cell r="B2254">
            <v>0</v>
          </cell>
          <cell r="C2254">
            <v>0</v>
          </cell>
          <cell r="D2254">
            <v>0</v>
          </cell>
          <cell r="E2254">
            <v>0</v>
          </cell>
          <cell r="F2254">
            <v>0</v>
          </cell>
          <cell r="G2254">
            <v>0</v>
          </cell>
        </row>
        <row r="2255">
          <cell r="B2255">
            <v>0</v>
          </cell>
          <cell r="C2255">
            <v>0</v>
          </cell>
          <cell r="D2255">
            <v>0</v>
          </cell>
          <cell r="E2255">
            <v>0</v>
          </cell>
          <cell r="F2255">
            <v>0</v>
          </cell>
          <cell r="G2255">
            <v>0</v>
          </cell>
        </row>
        <row r="2256">
          <cell r="B2256">
            <v>0</v>
          </cell>
          <cell r="C2256">
            <v>0</v>
          </cell>
          <cell r="D2256">
            <v>0</v>
          </cell>
          <cell r="E2256">
            <v>0</v>
          </cell>
          <cell r="F2256">
            <v>0</v>
          </cell>
          <cell r="G2256">
            <v>0</v>
          </cell>
        </row>
        <row r="2257">
          <cell r="B2257">
            <v>0</v>
          </cell>
          <cell r="C2257">
            <v>0</v>
          </cell>
          <cell r="D2257">
            <v>0</v>
          </cell>
          <cell r="E2257">
            <v>0</v>
          </cell>
          <cell r="F2257">
            <v>0</v>
          </cell>
          <cell r="G2257">
            <v>0</v>
          </cell>
        </row>
        <row r="2258">
          <cell r="B2258">
            <v>0</v>
          </cell>
          <cell r="C2258">
            <v>0</v>
          </cell>
          <cell r="D2258">
            <v>0</v>
          </cell>
          <cell r="E2258">
            <v>0</v>
          </cell>
          <cell r="F2258">
            <v>0</v>
          </cell>
          <cell r="G2258">
            <v>0</v>
          </cell>
        </row>
        <row r="2259">
          <cell r="B2259">
            <v>0</v>
          </cell>
          <cell r="C2259">
            <v>0</v>
          </cell>
          <cell r="D2259">
            <v>0</v>
          </cell>
          <cell r="E2259">
            <v>0</v>
          </cell>
          <cell r="F2259">
            <v>0</v>
          </cell>
          <cell r="G2259">
            <v>0</v>
          </cell>
        </row>
        <row r="2260">
          <cell r="B2260">
            <v>0</v>
          </cell>
          <cell r="C2260">
            <v>0</v>
          </cell>
          <cell r="D2260">
            <v>0</v>
          </cell>
          <cell r="E2260">
            <v>0</v>
          </cell>
          <cell r="F2260">
            <v>0</v>
          </cell>
          <cell r="G2260">
            <v>0</v>
          </cell>
        </row>
        <row r="2261">
          <cell r="B2261">
            <v>0</v>
          </cell>
          <cell r="C2261">
            <v>0</v>
          </cell>
          <cell r="D2261">
            <v>0</v>
          </cell>
          <cell r="E2261">
            <v>0</v>
          </cell>
          <cell r="F2261">
            <v>0</v>
          </cell>
          <cell r="G2261">
            <v>0</v>
          </cell>
        </row>
        <row r="2262">
          <cell r="B2262">
            <v>0</v>
          </cell>
          <cell r="C2262">
            <v>0</v>
          </cell>
          <cell r="D2262">
            <v>0</v>
          </cell>
          <cell r="E2262">
            <v>0</v>
          </cell>
          <cell r="F2262">
            <v>0</v>
          </cell>
          <cell r="G2262">
            <v>0</v>
          </cell>
        </row>
        <row r="2263">
          <cell r="B2263">
            <v>0</v>
          </cell>
          <cell r="C2263">
            <v>0</v>
          </cell>
          <cell r="D2263">
            <v>0</v>
          </cell>
          <cell r="E2263">
            <v>0</v>
          </cell>
          <cell r="F2263">
            <v>0</v>
          </cell>
          <cell r="G2263">
            <v>0</v>
          </cell>
        </row>
        <row r="2264">
          <cell r="B2264">
            <v>0</v>
          </cell>
          <cell r="C2264">
            <v>0</v>
          </cell>
          <cell r="D2264">
            <v>0</v>
          </cell>
          <cell r="E2264">
            <v>0</v>
          </cell>
          <cell r="F2264">
            <v>0</v>
          </cell>
          <cell r="G2264">
            <v>0</v>
          </cell>
        </row>
        <row r="2265">
          <cell r="B2265">
            <v>0</v>
          </cell>
          <cell r="C2265">
            <v>0</v>
          </cell>
          <cell r="D2265">
            <v>0</v>
          </cell>
          <cell r="E2265">
            <v>0</v>
          </cell>
          <cell r="F2265">
            <v>0</v>
          </cell>
          <cell r="G2265">
            <v>0</v>
          </cell>
        </row>
        <row r="2266">
          <cell r="B2266">
            <v>0</v>
          </cell>
          <cell r="C2266">
            <v>0</v>
          </cell>
          <cell r="D2266">
            <v>0</v>
          </cell>
          <cell r="E2266">
            <v>0</v>
          </cell>
          <cell r="F2266">
            <v>0</v>
          </cell>
          <cell r="G2266">
            <v>0</v>
          </cell>
        </row>
        <row r="2267">
          <cell r="B2267">
            <v>0</v>
          </cell>
          <cell r="C2267">
            <v>0</v>
          </cell>
          <cell r="D2267">
            <v>0</v>
          </cell>
          <cell r="E2267">
            <v>0</v>
          </cell>
          <cell r="F2267">
            <v>0</v>
          </cell>
          <cell r="G2267">
            <v>0</v>
          </cell>
        </row>
        <row r="2268">
          <cell r="B2268">
            <v>0</v>
          </cell>
          <cell r="C2268">
            <v>0</v>
          </cell>
          <cell r="D2268">
            <v>0</v>
          </cell>
          <cell r="E2268">
            <v>0</v>
          </cell>
          <cell r="F2268">
            <v>0</v>
          </cell>
          <cell r="G2268">
            <v>0</v>
          </cell>
        </row>
        <row r="2269">
          <cell r="B2269">
            <v>0</v>
          </cell>
          <cell r="C2269">
            <v>0</v>
          </cell>
          <cell r="D2269">
            <v>0</v>
          </cell>
          <cell r="E2269">
            <v>0</v>
          </cell>
          <cell r="F2269">
            <v>0</v>
          </cell>
          <cell r="G2269">
            <v>0</v>
          </cell>
        </row>
        <row r="2270">
          <cell r="B2270">
            <v>0</v>
          </cell>
          <cell r="C2270">
            <v>0</v>
          </cell>
          <cell r="D2270">
            <v>0</v>
          </cell>
          <cell r="E2270">
            <v>0</v>
          </cell>
          <cell r="F2270">
            <v>0</v>
          </cell>
          <cell r="G2270">
            <v>0</v>
          </cell>
        </row>
        <row r="2271">
          <cell r="B2271">
            <v>0</v>
          </cell>
          <cell r="C2271">
            <v>0</v>
          </cell>
          <cell r="D2271">
            <v>0</v>
          </cell>
          <cell r="E2271">
            <v>0</v>
          </cell>
          <cell r="F2271">
            <v>0</v>
          </cell>
          <cell r="G2271">
            <v>0</v>
          </cell>
        </row>
        <row r="2272">
          <cell r="B2272">
            <v>0</v>
          </cell>
          <cell r="C2272">
            <v>0</v>
          </cell>
          <cell r="D2272">
            <v>0</v>
          </cell>
          <cell r="E2272">
            <v>0</v>
          </cell>
          <cell r="F2272">
            <v>0</v>
          </cell>
          <cell r="G2272">
            <v>0</v>
          </cell>
        </row>
        <row r="2273">
          <cell r="B2273">
            <v>0</v>
          </cell>
          <cell r="C2273">
            <v>0</v>
          </cell>
          <cell r="D2273">
            <v>0</v>
          </cell>
          <cell r="E2273">
            <v>0</v>
          </cell>
          <cell r="F2273">
            <v>0</v>
          </cell>
          <cell r="G2273">
            <v>0</v>
          </cell>
        </row>
        <row r="2274">
          <cell r="B2274">
            <v>0</v>
          </cell>
          <cell r="C2274">
            <v>0</v>
          </cell>
          <cell r="D2274">
            <v>0</v>
          </cell>
          <cell r="E2274">
            <v>0</v>
          </cell>
          <cell r="F2274">
            <v>0</v>
          </cell>
          <cell r="G2274">
            <v>0</v>
          </cell>
        </row>
        <row r="2275">
          <cell r="B2275">
            <v>0</v>
          </cell>
          <cell r="C2275">
            <v>0</v>
          </cell>
          <cell r="D2275">
            <v>0</v>
          </cell>
          <cell r="E2275">
            <v>0</v>
          </cell>
          <cell r="F2275">
            <v>0</v>
          </cell>
          <cell r="G2275">
            <v>0</v>
          </cell>
        </row>
        <row r="2276">
          <cell r="B2276">
            <v>0</v>
          </cell>
          <cell r="C2276">
            <v>0</v>
          </cell>
          <cell r="D2276">
            <v>0</v>
          </cell>
          <cell r="E2276">
            <v>0</v>
          </cell>
          <cell r="F2276">
            <v>0</v>
          </cell>
          <cell r="G2276">
            <v>0</v>
          </cell>
        </row>
        <row r="2277">
          <cell r="B2277">
            <v>0</v>
          </cell>
          <cell r="C2277">
            <v>0</v>
          </cell>
          <cell r="D2277">
            <v>0</v>
          </cell>
          <cell r="E2277">
            <v>0</v>
          </cell>
          <cell r="F2277">
            <v>0</v>
          </cell>
          <cell r="G2277">
            <v>0</v>
          </cell>
        </row>
        <row r="2278">
          <cell r="B2278">
            <v>0</v>
          </cell>
          <cell r="C2278">
            <v>0</v>
          </cell>
          <cell r="D2278">
            <v>0</v>
          </cell>
          <cell r="E2278">
            <v>0</v>
          </cell>
          <cell r="F2278">
            <v>0</v>
          </cell>
          <cell r="G2278">
            <v>0</v>
          </cell>
        </row>
        <row r="2279">
          <cell r="B2279">
            <v>0</v>
          </cell>
          <cell r="C2279">
            <v>0</v>
          </cell>
          <cell r="D2279">
            <v>0</v>
          </cell>
          <cell r="E2279">
            <v>0</v>
          </cell>
          <cell r="F2279">
            <v>0</v>
          </cell>
          <cell r="G2279">
            <v>0</v>
          </cell>
        </row>
        <row r="2280">
          <cell r="B2280">
            <v>0</v>
          </cell>
          <cell r="C2280">
            <v>0</v>
          </cell>
          <cell r="D2280">
            <v>0</v>
          </cell>
          <cell r="E2280">
            <v>0</v>
          </cell>
          <cell r="F2280">
            <v>0</v>
          </cell>
          <cell r="G2280">
            <v>0</v>
          </cell>
        </row>
        <row r="2281">
          <cell r="B2281">
            <v>0</v>
          </cell>
          <cell r="C2281">
            <v>0</v>
          </cell>
          <cell r="D2281">
            <v>0</v>
          </cell>
          <cell r="E2281">
            <v>0</v>
          </cell>
          <cell r="F2281">
            <v>0</v>
          </cell>
          <cell r="G2281">
            <v>0</v>
          </cell>
        </row>
        <row r="2282">
          <cell r="B2282">
            <v>0</v>
          </cell>
          <cell r="C2282">
            <v>0</v>
          </cell>
          <cell r="D2282">
            <v>0</v>
          </cell>
          <cell r="E2282">
            <v>0</v>
          </cell>
          <cell r="F2282">
            <v>0</v>
          </cell>
          <cell r="G2282">
            <v>0</v>
          </cell>
        </row>
        <row r="2283">
          <cell r="B2283">
            <v>0</v>
          </cell>
          <cell r="C2283">
            <v>0</v>
          </cell>
          <cell r="D2283">
            <v>0</v>
          </cell>
          <cell r="E2283">
            <v>0</v>
          </cell>
          <cell r="F2283">
            <v>0</v>
          </cell>
          <cell r="G2283">
            <v>0</v>
          </cell>
        </row>
        <row r="2284">
          <cell r="B2284">
            <v>0</v>
          </cell>
          <cell r="C2284">
            <v>0</v>
          </cell>
          <cell r="D2284">
            <v>0</v>
          </cell>
          <cell r="E2284">
            <v>0</v>
          </cell>
          <cell r="F2284">
            <v>0</v>
          </cell>
          <cell r="G2284">
            <v>0</v>
          </cell>
        </row>
        <row r="2285">
          <cell r="B2285">
            <v>0</v>
          </cell>
          <cell r="C2285">
            <v>0</v>
          </cell>
          <cell r="D2285">
            <v>0</v>
          </cell>
          <cell r="E2285">
            <v>0</v>
          </cell>
          <cell r="F2285">
            <v>0</v>
          </cell>
          <cell r="G2285">
            <v>0</v>
          </cell>
        </row>
        <row r="2286">
          <cell r="B2286">
            <v>0</v>
          </cell>
          <cell r="C2286">
            <v>0</v>
          </cell>
          <cell r="D2286">
            <v>0</v>
          </cell>
          <cell r="E2286">
            <v>0</v>
          </cell>
          <cell r="F2286">
            <v>0</v>
          </cell>
          <cell r="G2286">
            <v>0</v>
          </cell>
        </row>
        <row r="2287">
          <cell r="B2287">
            <v>0</v>
          </cell>
          <cell r="C2287">
            <v>0</v>
          </cell>
          <cell r="D2287">
            <v>0</v>
          </cell>
          <cell r="E2287">
            <v>0</v>
          </cell>
          <cell r="F2287">
            <v>0</v>
          </cell>
          <cell r="G2287">
            <v>0</v>
          </cell>
        </row>
        <row r="2288">
          <cell r="B2288">
            <v>0</v>
          </cell>
          <cell r="C2288">
            <v>0</v>
          </cell>
          <cell r="D2288">
            <v>0</v>
          </cell>
          <cell r="E2288">
            <v>0</v>
          </cell>
          <cell r="F2288">
            <v>0</v>
          </cell>
          <cell r="G2288">
            <v>0</v>
          </cell>
        </row>
        <row r="2289">
          <cell r="B2289">
            <v>0</v>
          </cell>
          <cell r="C2289">
            <v>0</v>
          </cell>
          <cell r="D2289">
            <v>0</v>
          </cell>
          <cell r="E2289">
            <v>0</v>
          </cell>
          <cell r="F2289">
            <v>0</v>
          </cell>
          <cell r="G2289">
            <v>0</v>
          </cell>
        </row>
        <row r="2290">
          <cell r="B2290">
            <v>0</v>
          </cell>
          <cell r="C2290">
            <v>0</v>
          </cell>
          <cell r="D2290">
            <v>0</v>
          </cell>
          <cell r="E2290">
            <v>0</v>
          </cell>
          <cell r="F2290">
            <v>0</v>
          </cell>
          <cell r="G2290">
            <v>0</v>
          </cell>
        </row>
        <row r="2291">
          <cell r="B2291">
            <v>0</v>
          </cell>
          <cell r="C2291">
            <v>0</v>
          </cell>
          <cell r="D2291">
            <v>0</v>
          </cell>
          <cell r="E2291">
            <v>0</v>
          </cell>
          <cell r="F2291">
            <v>0</v>
          </cell>
          <cell r="G2291">
            <v>0</v>
          </cell>
        </row>
        <row r="2292">
          <cell r="B2292">
            <v>0</v>
          </cell>
          <cell r="C2292">
            <v>0</v>
          </cell>
          <cell r="D2292">
            <v>0</v>
          </cell>
          <cell r="E2292">
            <v>0</v>
          </cell>
          <cell r="F2292">
            <v>0</v>
          </cell>
          <cell r="G2292">
            <v>0</v>
          </cell>
        </row>
        <row r="2293">
          <cell r="B2293">
            <v>0</v>
          </cell>
          <cell r="C2293">
            <v>0</v>
          </cell>
          <cell r="D2293">
            <v>0</v>
          </cell>
          <cell r="E2293">
            <v>0</v>
          </cell>
          <cell r="F2293">
            <v>0</v>
          </cell>
          <cell r="G2293">
            <v>0</v>
          </cell>
        </row>
        <row r="2294">
          <cell r="B2294">
            <v>0</v>
          </cell>
          <cell r="C2294">
            <v>0</v>
          </cell>
          <cell r="D2294">
            <v>0</v>
          </cell>
          <cell r="E2294">
            <v>0</v>
          </cell>
          <cell r="F2294">
            <v>0</v>
          </cell>
          <cell r="G2294">
            <v>0</v>
          </cell>
        </row>
        <row r="2295">
          <cell r="B2295">
            <v>0</v>
          </cell>
          <cell r="C2295">
            <v>0</v>
          </cell>
          <cell r="D2295">
            <v>0</v>
          </cell>
          <cell r="E2295">
            <v>0</v>
          </cell>
          <cell r="F2295">
            <v>0</v>
          </cell>
          <cell r="G2295">
            <v>0</v>
          </cell>
        </row>
        <row r="2296">
          <cell r="B2296">
            <v>0</v>
          </cell>
          <cell r="C2296">
            <v>0</v>
          </cell>
          <cell r="D2296">
            <v>0</v>
          </cell>
          <cell r="E2296">
            <v>0</v>
          </cell>
          <cell r="F2296">
            <v>0</v>
          </cell>
          <cell r="G2296">
            <v>0</v>
          </cell>
        </row>
        <row r="2297">
          <cell r="B2297">
            <v>0</v>
          </cell>
          <cell r="C2297">
            <v>0</v>
          </cell>
          <cell r="D2297">
            <v>0</v>
          </cell>
          <cell r="E2297">
            <v>0</v>
          </cell>
          <cell r="F2297">
            <v>0</v>
          </cell>
          <cell r="G2297">
            <v>0</v>
          </cell>
        </row>
        <row r="2298">
          <cell r="B2298">
            <v>0</v>
          </cell>
          <cell r="C2298">
            <v>0</v>
          </cell>
          <cell r="D2298">
            <v>0</v>
          </cell>
          <cell r="E2298">
            <v>0</v>
          </cell>
          <cell r="F2298">
            <v>0</v>
          </cell>
          <cell r="G2298">
            <v>0</v>
          </cell>
        </row>
        <row r="2299">
          <cell r="B2299">
            <v>0</v>
          </cell>
          <cell r="C2299">
            <v>0</v>
          </cell>
          <cell r="D2299">
            <v>0</v>
          </cell>
          <cell r="E2299">
            <v>0</v>
          </cell>
          <cell r="F2299">
            <v>0</v>
          </cell>
          <cell r="G2299">
            <v>0</v>
          </cell>
        </row>
        <row r="2300">
          <cell r="B2300">
            <v>0</v>
          </cell>
          <cell r="C2300">
            <v>0</v>
          </cell>
          <cell r="D2300">
            <v>0</v>
          </cell>
          <cell r="E2300">
            <v>0</v>
          </cell>
          <cell r="F2300">
            <v>0</v>
          </cell>
          <cell r="G2300">
            <v>0</v>
          </cell>
        </row>
        <row r="2301">
          <cell r="B2301">
            <v>0</v>
          </cell>
          <cell r="C2301">
            <v>0</v>
          </cell>
          <cell r="D2301">
            <v>0</v>
          </cell>
          <cell r="E2301">
            <v>0</v>
          </cell>
          <cell r="F2301">
            <v>0</v>
          </cell>
          <cell r="G2301">
            <v>0</v>
          </cell>
        </row>
        <row r="2302">
          <cell r="B2302">
            <v>0</v>
          </cell>
          <cell r="C2302">
            <v>0</v>
          </cell>
          <cell r="D2302">
            <v>0</v>
          </cell>
          <cell r="E2302">
            <v>0</v>
          </cell>
          <cell r="F2302">
            <v>0</v>
          </cell>
          <cell r="G2302">
            <v>0</v>
          </cell>
        </row>
        <row r="2303">
          <cell r="B2303">
            <v>0</v>
          </cell>
          <cell r="C2303">
            <v>0</v>
          </cell>
          <cell r="D2303">
            <v>0</v>
          </cell>
          <cell r="E2303">
            <v>0</v>
          </cell>
          <cell r="F2303">
            <v>0</v>
          </cell>
          <cell r="G2303">
            <v>0</v>
          </cell>
        </row>
        <row r="2304">
          <cell r="B2304">
            <v>0</v>
          </cell>
          <cell r="C2304">
            <v>0</v>
          </cell>
          <cell r="D2304">
            <v>0</v>
          </cell>
          <cell r="E2304">
            <v>0</v>
          </cell>
          <cell r="F2304">
            <v>0</v>
          </cell>
          <cell r="G2304">
            <v>0</v>
          </cell>
        </row>
        <row r="2305">
          <cell r="B2305">
            <v>0</v>
          </cell>
          <cell r="C2305">
            <v>0</v>
          </cell>
          <cell r="D2305">
            <v>0</v>
          </cell>
          <cell r="E2305">
            <v>0</v>
          </cell>
          <cell r="F2305">
            <v>0</v>
          </cell>
          <cell r="G2305">
            <v>0</v>
          </cell>
        </row>
        <row r="2306">
          <cell r="B2306">
            <v>0</v>
          </cell>
          <cell r="C2306">
            <v>0</v>
          </cell>
          <cell r="D2306">
            <v>0</v>
          </cell>
          <cell r="E2306">
            <v>0</v>
          </cell>
          <cell r="F2306">
            <v>0</v>
          </cell>
          <cell r="G2306">
            <v>0</v>
          </cell>
        </row>
        <row r="2307">
          <cell r="B2307">
            <v>0</v>
          </cell>
          <cell r="C2307">
            <v>0</v>
          </cell>
          <cell r="D2307">
            <v>0</v>
          </cell>
          <cell r="E2307">
            <v>0</v>
          </cell>
          <cell r="F2307">
            <v>0</v>
          </cell>
          <cell r="G2307">
            <v>0</v>
          </cell>
        </row>
        <row r="2308">
          <cell r="B2308">
            <v>0</v>
          </cell>
          <cell r="C2308">
            <v>0</v>
          </cell>
          <cell r="D2308">
            <v>0</v>
          </cell>
          <cell r="E2308">
            <v>0</v>
          </cell>
          <cell r="F2308">
            <v>0</v>
          </cell>
          <cell r="G2308">
            <v>0</v>
          </cell>
        </row>
        <row r="2309">
          <cell r="B2309">
            <v>0</v>
          </cell>
          <cell r="C2309">
            <v>0</v>
          </cell>
          <cell r="D2309">
            <v>0</v>
          </cell>
          <cell r="E2309">
            <v>0</v>
          </cell>
          <cell r="F2309">
            <v>0</v>
          </cell>
          <cell r="G2309">
            <v>0</v>
          </cell>
        </row>
        <row r="2310">
          <cell r="B2310">
            <v>0</v>
          </cell>
          <cell r="C2310">
            <v>0</v>
          </cell>
          <cell r="D2310">
            <v>0</v>
          </cell>
          <cell r="E2310">
            <v>0</v>
          </cell>
          <cell r="F2310">
            <v>0</v>
          </cell>
          <cell r="G2310">
            <v>0</v>
          </cell>
        </row>
        <row r="2311">
          <cell r="B2311">
            <v>0</v>
          </cell>
          <cell r="C2311">
            <v>0</v>
          </cell>
          <cell r="D2311">
            <v>0</v>
          </cell>
          <cell r="E2311">
            <v>0</v>
          </cell>
          <cell r="F2311">
            <v>0</v>
          </cell>
          <cell r="G2311">
            <v>0</v>
          </cell>
        </row>
        <row r="2312">
          <cell r="B2312">
            <v>0</v>
          </cell>
          <cell r="C2312">
            <v>0</v>
          </cell>
          <cell r="D2312">
            <v>0</v>
          </cell>
          <cell r="E2312">
            <v>0</v>
          </cell>
          <cell r="F2312">
            <v>0</v>
          </cell>
          <cell r="G2312">
            <v>0</v>
          </cell>
        </row>
        <row r="2313">
          <cell r="B2313">
            <v>0</v>
          </cell>
          <cell r="C2313">
            <v>0</v>
          </cell>
          <cell r="D2313">
            <v>0</v>
          </cell>
          <cell r="E2313">
            <v>0</v>
          </cell>
          <cell r="F2313">
            <v>0</v>
          </cell>
          <cell r="G2313">
            <v>0</v>
          </cell>
        </row>
        <row r="2314">
          <cell r="B2314">
            <v>0</v>
          </cell>
          <cell r="C2314">
            <v>0</v>
          </cell>
          <cell r="D2314">
            <v>0</v>
          </cell>
          <cell r="E2314">
            <v>0</v>
          </cell>
          <cell r="F2314">
            <v>0</v>
          </cell>
          <cell r="G2314">
            <v>0</v>
          </cell>
        </row>
        <row r="2315">
          <cell r="B2315">
            <v>0</v>
          </cell>
          <cell r="C2315">
            <v>0</v>
          </cell>
          <cell r="D2315">
            <v>0</v>
          </cell>
          <cell r="E2315">
            <v>0</v>
          </cell>
          <cell r="F2315">
            <v>0</v>
          </cell>
          <cell r="G2315">
            <v>0</v>
          </cell>
        </row>
        <row r="2316">
          <cell r="B2316">
            <v>0</v>
          </cell>
          <cell r="C2316">
            <v>0</v>
          </cell>
          <cell r="D2316">
            <v>0</v>
          </cell>
          <cell r="E2316">
            <v>0</v>
          </cell>
          <cell r="F2316">
            <v>0</v>
          </cell>
          <cell r="G2316">
            <v>0</v>
          </cell>
        </row>
        <row r="2317">
          <cell r="B2317">
            <v>0</v>
          </cell>
          <cell r="C2317">
            <v>0</v>
          </cell>
          <cell r="D2317">
            <v>0</v>
          </cell>
          <cell r="E2317">
            <v>0</v>
          </cell>
          <cell r="F2317">
            <v>0</v>
          </cell>
          <cell r="G2317">
            <v>0</v>
          </cell>
        </row>
        <row r="2318">
          <cell r="B2318">
            <v>0</v>
          </cell>
          <cell r="C2318">
            <v>0</v>
          </cell>
          <cell r="D2318">
            <v>0</v>
          </cell>
          <cell r="E2318">
            <v>0</v>
          </cell>
          <cell r="F2318">
            <v>0</v>
          </cell>
          <cell r="G2318">
            <v>0</v>
          </cell>
        </row>
        <row r="2319">
          <cell r="B2319">
            <v>0</v>
          </cell>
          <cell r="C2319">
            <v>0</v>
          </cell>
          <cell r="D2319">
            <v>0</v>
          </cell>
          <cell r="E2319">
            <v>0</v>
          </cell>
          <cell r="F2319">
            <v>0</v>
          </cell>
          <cell r="G2319">
            <v>0</v>
          </cell>
        </row>
        <row r="2320">
          <cell r="B2320">
            <v>0</v>
          </cell>
          <cell r="C2320">
            <v>0</v>
          </cell>
          <cell r="D2320">
            <v>0</v>
          </cell>
          <cell r="E2320">
            <v>0</v>
          </cell>
          <cell r="F2320">
            <v>0</v>
          </cell>
          <cell r="G2320">
            <v>0</v>
          </cell>
        </row>
        <row r="2321">
          <cell r="B2321">
            <v>0</v>
          </cell>
          <cell r="C2321">
            <v>0</v>
          </cell>
          <cell r="D2321">
            <v>0</v>
          </cell>
          <cell r="E2321">
            <v>0</v>
          </cell>
          <cell r="F2321">
            <v>0</v>
          </cell>
          <cell r="G2321">
            <v>0</v>
          </cell>
        </row>
        <row r="2322">
          <cell r="B2322">
            <v>0</v>
          </cell>
          <cell r="C2322">
            <v>0</v>
          </cell>
          <cell r="D2322">
            <v>0</v>
          </cell>
          <cell r="E2322">
            <v>0</v>
          </cell>
          <cell r="F2322">
            <v>0</v>
          </cell>
          <cell r="G2322">
            <v>0</v>
          </cell>
        </row>
        <row r="2323">
          <cell r="B2323">
            <v>0</v>
          </cell>
          <cell r="C2323">
            <v>0</v>
          </cell>
          <cell r="D2323">
            <v>0</v>
          </cell>
          <cell r="E2323">
            <v>0</v>
          </cell>
          <cell r="F2323">
            <v>0</v>
          </cell>
          <cell r="G2323">
            <v>0</v>
          </cell>
        </row>
        <row r="2324">
          <cell r="B2324">
            <v>0</v>
          </cell>
          <cell r="C2324">
            <v>0</v>
          </cell>
          <cell r="D2324">
            <v>0</v>
          </cell>
          <cell r="E2324">
            <v>0</v>
          </cell>
          <cell r="F2324">
            <v>0</v>
          </cell>
          <cell r="G2324">
            <v>0</v>
          </cell>
        </row>
        <row r="2325">
          <cell r="B2325">
            <v>0</v>
          </cell>
          <cell r="C2325">
            <v>0</v>
          </cell>
          <cell r="D2325">
            <v>0</v>
          </cell>
          <cell r="E2325">
            <v>0</v>
          </cell>
          <cell r="F2325">
            <v>0</v>
          </cell>
          <cell r="G2325">
            <v>0</v>
          </cell>
        </row>
        <row r="2326">
          <cell r="B2326">
            <v>0</v>
          </cell>
          <cell r="C2326">
            <v>0</v>
          </cell>
          <cell r="D2326">
            <v>0</v>
          </cell>
          <cell r="E2326">
            <v>0</v>
          </cell>
          <cell r="F2326">
            <v>0</v>
          </cell>
          <cell r="G2326">
            <v>0</v>
          </cell>
        </row>
        <row r="2327">
          <cell r="B2327">
            <v>0</v>
          </cell>
          <cell r="C2327">
            <v>0</v>
          </cell>
          <cell r="D2327">
            <v>0</v>
          </cell>
          <cell r="E2327">
            <v>0</v>
          </cell>
          <cell r="F2327">
            <v>0</v>
          </cell>
          <cell r="G2327">
            <v>0</v>
          </cell>
        </row>
        <row r="2328">
          <cell r="B2328">
            <v>0</v>
          </cell>
          <cell r="C2328">
            <v>0</v>
          </cell>
          <cell r="D2328">
            <v>0</v>
          </cell>
          <cell r="E2328">
            <v>0</v>
          </cell>
          <cell r="F2328">
            <v>0</v>
          </cell>
          <cell r="G2328">
            <v>0</v>
          </cell>
        </row>
        <row r="2329">
          <cell r="B2329">
            <v>0</v>
          </cell>
          <cell r="C2329">
            <v>0</v>
          </cell>
          <cell r="D2329">
            <v>0</v>
          </cell>
          <cell r="E2329">
            <v>0</v>
          </cell>
          <cell r="F2329">
            <v>0</v>
          </cell>
          <cell r="G2329">
            <v>0</v>
          </cell>
        </row>
        <row r="2330">
          <cell r="B2330">
            <v>0</v>
          </cell>
          <cell r="C2330">
            <v>0</v>
          </cell>
          <cell r="D2330">
            <v>0</v>
          </cell>
          <cell r="E2330">
            <v>0</v>
          </cell>
          <cell r="F2330">
            <v>0</v>
          </cell>
          <cell r="G2330">
            <v>0</v>
          </cell>
        </row>
        <row r="2331">
          <cell r="B2331">
            <v>0</v>
          </cell>
          <cell r="C2331">
            <v>0</v>
          </cell>
          <cell r="D2331">
            <v>0</v>
          </cell>
          <cell r="E2331">
            <v>0</v>
          </cell>
          <cell r="F2331">
            <v>0</v>
          </cell>
          <cell r="G2331">
            <v>0</v>
          </cell>
        </row>
        <row r="2332">
          <cell r="B2332">
            <v>0</v>
          </cell>
          <cell r="C2332">
            <v>0</v>
          </cell>
          <cell r="D2332">
            <v>0</v>
          </cell>
          <cell r="E2332">
            <v>0</v>
          </cell>
          <cell r="F2332">
            <v>0</v>
          </cell>
          <cell r="G2332">
            <v>0</v>
          </cell>
        </row>
        <row r="2333">
          <cell r="B2333">
            <v>0</v>
          </cell>
          <cell r="C2333">
            <v>0</v>
          </cell>
          <cell r="D2333">
            <v>0</v>
          </cell>
          <cell r="E2333">
            <v>0</v>
          </cell>
          <cell r="F2333">
            <v>0</v>
          </cell>
          <cell r="G2333">
            <v>0</v>
          </cell>
        </row>
        <row r="2334">
          <cell r="B2334">
            <v>0</v>
          </cell>
          <cell r="C2334">
            <v>0</v>
          </cell>
          <cell r="D2334">
            <v>0</v>
          </cell>
          <cell r="E2334">
            <v>0</v>
          </cell>
          <cell r="F2334">
            <v>0</v>
          </cell>
          <cell r="G2334">
            <v>0</v>
          </cell>
        </row>
        <row r="2335">
          <cell r="B2335">
            <v>0</v>
          </cell>
          <cell r="C2335">
            <v>0</v>
          </cell>
          <cell r="D2335">
            <v>0</v>
          </cell>
          <cell r="E2335">
            <v>0</v>
          </cell>
          <cell r="F2335">
            <v>0</v>
          </cell>
          <cell r="G2335">
            <v>0</v>
          </cell>
        </row>
        <row r="2336">
          <cell r="B2336">
            <v>0</v>
          </cell>
          <cell r="C2336">
            <v>0</v>
          </cell>
          <cell r="D2336">
            <v>0</v>
          </cell>
          <cell r="E2336">
            <v>0</v>
          </cell>
          <cell r="F2336">
            <v>0</v>
          </cell>
          <cell r="G2336">
            <v>0</v>
          </cell>
        </row>
        <row r="2337">
          <cell r="B2337">
            <v>0</v>
          </cell>
          <cell r="C2337">
            <v>0</v>
          </cell>
          <cell r="D2337">
            <v>0</v>
          </cell>
          <cell r="E2337">
            <v>0</v>
          </cell>
          <cell r="F2337">
            <v>0</v>
          </cell>
          <cell r="G2337">
            <v>0</v>
          </cell>
        </row>
        <row r="2338">
          <cell r="B2338">
            <v>0</v>
          </cell>
          <cell r="C2338">
            <v>0</v>
          </cell>
          <cell r="D2338">
            <v>0</v>
          </cell>
          <cell r="E2338">
            <v>0</v>
          </cell>
          <cell r="F2338">
            <v>0</v>
          </cell>
          <cell r="G2338">
            <v>0</v>
          </cell>
        </row>
        <row r="2339">
          <cell r="B2339">
            <v>0</v>
          </cell>
          <cell r="C2339">
            <v>0</v>
          </cell>
          <cell r="D2339">
            <v>0</v>
          </cell>
          <cell r="E2339">
            <v>0</v>
          </cell>
          <cell r="F2339">
            <v>0</v>
          </cell>
          <cell r="G2339">
            <v>0</v>
          </cell>
        </row>
        <row r="2340">
          <cell r="B2340">
            <v>0</v>
          </cell>
          <cell r="C2340">
            <v>0</v>
          </cell>
          <cell r="D2340">
            <v>0</v>
          </cell>
          <cell r="E2340">
            <v>0</v>
          </cell>
          <cell r="F2340">
            <v>0</v>
          </cell>
          <cell r="G2340">
            <v>0</v>
          </cell>
        </row>
        <row r="2341">
          <cell r="B2341">
            <v>0</v>
          </cell>
          <cell r="C2341">
            <v>0</v>
          </cell>
          <cell r="D2341">
            <v>0</v>
          </cell>
          <cell r="E2341">
            <v>0</v>
          </cell>
          <cell r="F2341">
            <v>0</v>
          </cell>
          <cell r="G2341">
            <v>0</v>
          </cell>
        </row>
        <row r="2342">
          <cell r="B2342">
            <v>0</v>
          </cell>
          <cell r="C2342">
            <v>0</v>
          </cell>
          <cell r="D2342">
            <v>0</v>
          </cell>
          <cell r="E2342">
            <v>0</v>
          </cell>
          <cell r="F2342">
            <v>0</v>
          </cell>
          <cell r="G2342">
            <v>0</v>
          </cell>
        </row>
        <row r="2343">
          <cell r="B2343">
            <v>0</v>
          </cell>
          <cell r="C2343">
            <v>0</v>
          </cell>
          <cell r="D2343">
            <v>0</v>
          </cell>
          <cell r="E2343">
            <v>0</v>
          </cell>
          <cell r="F2343">
            <v>0</v>
          </cell>
          <cell r="G2343">
            <v>0</v>
          </cell>
        </row>
        <row r="2344">
          <cell r="B2344">
            <v>0</v>
          </cell>
          <cell r="C2344">
            <v>0</v>
          </cell>
          <cell r="D2344">
            <v>0</v>
          </cell>
          <cell r="E2344">
            <v>0</v>
          </cell>
          <cell r="F2344">
            <v>0</v>
          </cell>
          <cell r="G2344">
            <v>0</v>
          </cell>
        </row>
        <row r="2345">
          <cell r="B2345">
            <v>0</v>
          </cell>
          <cell r="C2345">
            <v>0</v>
          </cell>
          <cell r="D2345">
            <v>0</v>
          </cell>
          <cell r="E2345">
            <v>0</v>
          </cell>
          <cell r="F2345">
            <v>0</v>
          </cell>
          <cell r="G2345">
            <v>0</v>
          </cell>
        </row>
        <row r="2346">
          <cell r="B2346">
            <v>0</v>
          </cell>
          <cell r="C2346">
            <v>0</v>
          </cell>
          <cell r="D2346">
            <v>0</v>
          </cell>
          <cell r="E2346">
            <v>0</v>
          </cell>
          <cell r="F2346">
            <v>0</v>
          </cell>
          <cell r="G2346">
            <v>0</v>
          </cell>
        </row>
        <row r="2347">
          <cell r="B2347">
            <v>0</v>
          </cell>
          <cell r="C2347">
            <v>0</v>
          </cell>
          <cell r="D2347">
            <v>0</v>
          </cell>
          <cell r="E2347">
            <v>0</v>
          </cell>
          <cell r="F2347">
            <v>0</v>
          </cell>
          <cell r="G2347">
            <v>0</v>
          </cell>
        </row>
        <row r="2348">
          <cell r="B2348">
            <v>0</v>
          </cell>
          <cell r="C2348">
            <v>0</v>
          </cell>
          <cell r="D2348">
            <v>0</v>
          </cell>
          <cell r="E2348">
            <v>0</v>
          </cell>
          <cell r="F2348">
            <v>0</v>
          </cell>
          <cell r="G2348">
            <v>0</v>
          </cell>
        </row>
        <row r="2349">
          <cell r="B2349">
            <v>0</v>
          </cell>
          <cell r="C2349">
            <v>0</v>
          </cell>
          <cell r="D2349">
            <v>0</v>
          </cell>
          <cell r="E2349">
            <v>0</v>
          </cell>
          <cell r="F2349">
            <v>0</v>
          </cell>
          <cell r="G2349">
            <v>0</v>
          </cell>
        </row>
        <row r="2350">
          <cell r="B2350">
            <v>0</v>
          </cell>
          <cell r="C2350">
            <v>0</v>
          </cell>
          <cell r="D2350">
            <v>0</v>
          </cell>
          <cell r="E2350">
            <v>0</v>
          </cell>
          <cell r="F2350">
            <v>0</v>
          </cell>
          <cell r="G2350">
            <v>0</v>
          </cell>
        </row>
        <row r="2351">
          <cell r="B2351">
            <v>0</v>
          </cell>
          <cell r="C2351">
            <v>0</v>
          </cell>
          <cell r="D2351">
            <v>0</v>
          </cell>
          <cell r="E2351">
            <v>0</v>
          </cell>
          <cell r="F2351">
            <v>0</v>
          </cell>
          <cell r="G2351">
            <v>0</v>
          </cell>
        </row>
        <row r="2352">
          <cell r="B2352">
            <v>0</v>
          </cell>
          <cell r="C2352">
            <v>0</v>
          </cell>
          <cell r="D2352">
            <v>0</v>
          </cell>
          <cell r="E2352">
            <v>0</v>
          </cell>
          <cell r="F2352">
            <v>0</v>
          </cell>
          <cell r="G2352">
            <v>0</v>
          </cell>
        </row>
        <row r="2353">
          <cell r="B2353">
            <v>0</v>
          </cell>
          <cell r="C2353">
            <v>0</v>
          </cell>
          <cell r="D2353">
            <v>0</v>
          </cell>
          <cell r="E2353">
            <v>0</v>
          </cell>
          <cell r="F2353">
            <v>0</v>
          </cell>
          <cell r="G2353">
            <v>0</v>
          </cell>
        </row>
        <row r="2354">
          <cell r="B2354">
            <v>0</v>
          </cell>
          <cell r="C2354">
            <v>0</v>
          </cell>
          <cell r="D2354">
            <v>0</v>
          </cell>
          <cell r="E2354">
            <v>0</v>
          </cell>
          <cell r="F2354">
            <v>0</v>
          </cell>
          <cell r="G2354">
            <v>0</v>
          </cell>
        </row>
        <row r="2355">
          <cell r="B2355">
            <v>0</v>
          </cell>
          <cell r="C2355">
            <v>0</v>
          </cell>
          <cell r="D2355">
            <v>0</v>
          </cell>
          <cell r="E2355">
            <v>0</v>
          </cell>
          <cell r="F2355">
            <v>0</v>
          </cell>
          <cell r="G2355">
            <v>0</v>
          </cell>
        </row>
        <row r="2356">
          <cell r="B2356">
            <v>0</v>
          </cell>
          <cell r="C2356">
            <v>0</v>
          </cell>
          <cell r="D2356">
            <v>0</v>
          </cell>
          <cell r="E2356">
            <v>0</v>
          </cell>
          <cell r="F2356">
            <v>0</v>
          </cell>
          <cell r="G2356">
            <v>0</v>
          </cell>
        </row>
        <row r="2357">
          <cell r="B2357">
            <v>0</v>
          </cell>
          <cell r="C2357">
            <v>0</v>
          </cell>
          <cell r="D2357">
            <v>0</v>
          </cell>
          <cell r="E2357">
            <v>0</v>
          </cell>
          <cell r="F2357">
            <v>0</v>
          </cell>
          <cell r="G2357">
            <v>0</v>
          </cell>
        </row>
        <row r="2358">
          <cell r="B2358">
            <v>0</v>
          </cell>
          <cell r="C2358">
            <v>0</v>
          </cell>
          <cell r="D2358">
            <v>0</v>
          </cell>
          <cell r="E2358">
            <v>0</v>
          </cell>
          <cell r="F2358">
            <v>0</v>
          </cell>
          <cell r="G2358">
            <v>0</v>
          </cell>
        </row>
        <row r="2359">
          <cell r="B2359">
            <v>0</v>
          </cell>
          <cell r="C2359">
            <v>0</v>
          </cell>
          <cell r="D2359">
            <v>0</v>
          </cell>
          <cell r="E2359">
            <v>0</v>
          </cell>
          <cell r="F2359">
            <v>0</v>
          </cell>
          <cell r="G2359">
            <v>0</v>
          </cell>
        </row>
        <row r="2360">
          <cell r="B2360">
            <v>0</v>
          </cell>
          <cell r="C2360">
            <v>0</v>
          </cell>
          <cell r="D2360">
            <v>0</v>
          </cell>
          <cell r="E2360">
            <v>0</v>
          </cell>
          <cell r="F2360">
            <v>0</v>
          </cell>
          <cell r="G2360">
            <v>0</v>
          </cell>
        </row>
        <row r="2361">
          <cell r="B2361">
            <v>0</v>
          </cell>
          <cell r="C2361">
            <v>0</v>
          </cell>
          <cell r="D2361">
            <v>0</v>
          </cell>
          <cell r="E2361">
            <v>0</v>
          </cell>
          <cell r="F2361">
            <v>0</v>
          </cell>
          <cell r="G2361">
            <v>0</v>
          </cell>
        </row>
        <row r="2362">
          <cell r="B2362">
            <v>0</v>
          </cell>
          <cell r="C2362">
            <v>0</v>
          </cell>
          <cell r="D2362">
            <v>0</v>
          </cell>
          <cell r="E2362">
            <v>0</v>
          </cell>
          <cell r="F2362">
            <v>0</v>
          </cell>
          <cell r="G2362">
            <v>0</v>
          </cell>
        </row>
        <row r="2363">
          <cell r="B2363">
            <v>0</v>
          </cell>
          <cell r="C2363">
            <v>0</v>
          </cell>
          <cell r="D2363">
            <v>0</v>
          </cell>
          <cell r="E2363">
            <v>0</v>
          </cell>
          <cell r="F2363">
            <v>0</v>
          </cell>
          <cell r="G2363">
            <v>0</v>
          </cell>
        </row>
        <row r="2364">
          <cell r="B2364">
            <v>0</v>
          </cell>
          <cell r="C2364">
            <v>0</v>
          </cell>
          <cell r="D2364">
            <v>0</v>
          </cell>
          <cell r="E2364">
            <v>0</v>
          </cell>
          <cell r="F2364">
            <v>0</v>
          </cell>
          <cell r="G2364">
            <v>0</v>
          </cell>
        </row>
        <row r="2365">
          <cell r="B2365">
            <v>0</v>
          </cell>
          <cell r="C2365">
            <v>0</v>
          </cell>
          <cell r="D2365">
            <v>0</v>
          </cell>
          <cell r="E2365">
            <v>0</v>
          </cell>
          <cell r="F2365">
            <v>0</v>
          </cell>
          <cell r="G2365">
            <v>0</v>
          </cell>
        </row>
        <row r="2366">
          <cell r="B2366">
            <v>0</v>
          </cell>
          <cell r="C2366">
            <v>0</v>
          </cell>
          <cell r="D2366">
            <v>0</v>
          </cell>
          <cell r="E2366">
            <v>0</v>
          </cell>
          <cell r="F2366">
            <v>0</v>
          </cell>
          <cell r="G2366">
            <v>0</v>
          </cell>
        </row>
        <row r="2367">
          <cell r="B2367">
            <v>0</v>
          </cell>
          <cell r="C2367">
            <v>0</v>
          </cell>
          <cell r="D2367">
            <v>0</v>
          </cell>
          <cell r="E2367">
            <v>0</v>
          </cell>
          <cell r="F2367">
            <v>0</v>
          </cell>
          <cell r="G2367">
            <v>0</v>
          </cell>
        </row>
        <row r="2368">
          <cell r="B2368">
            <v>0</v>
          </cell>
          <cell r="C2368">
            <v>0</v>
          </cell>
          <cell r="D2368">
            <v>0</v>
          </cell>
          <cell r="E2368">
            <v>0</v>
          </cell>
          <cell r="F2368">
            <v>0</v>
          </cell>
          <cell r="G2368">
            <v>0</v>
          </cell>
        </row>
        <row r="2369">
          <cell r="B2369">
            <v>0</v>
          </cell>
          <cell r="C2369">
            <v>0</v>
          </cell>
          <cell r="D2369">
            <v>0</v>
          </cell>
          <cell r="E2369">
            <v>0</v>
          </cell>
          <cell r="F2369">
            <v>0</v>
          </cell>
          <cell r="G2369">
            <v>0</v>
          </cell>
        </row>
        <row r="2370">
          <cell r="B2370">
            <v>0</v>
          </cell>
          <cell r="C2370">
            <v>0</v>
          </cell>
          <cell r="D2370">
            <v>0</v>
          </cell>
          <cell r="E2370">
            <v>0</v>
          </cell>
          <cell r="F2370">
            <v>0</v>
          </cell>
          <cell r="G2370">
            <v>0</v>
          </cell>
        </row>
        <row r="2371">
          <cell r="B2371">
            <v>0</v>
          </cell>
          <cell r="C2371">
            <v>0</v>
          </cell>
          <cell r="D2371">
            <v>0</v>
          </cell>
          <cell r="E2371">
            <v>0</v>
          </cell>
          <cell r="F2371">
            <v>0</v>
          </cell>
          <cell r="G2371">
            <v>0</v>
          </cell>
        </row>
        <row r="2372">
          <cell r="B2372">
            <v>0</v>
          </cell>
          <cell r="C2372">
            <v>0</v>
          </cell>
          <cell r="D2372">
            <v>0</v>
          </cell>
          <cell r="E2372">
            <v>0</v>
          </cell>
          <cell r="F2372">
            <v>0</v>
          </cell>
          <cell r="G2372">
            <v>0</v>
          </cell>
        </row>
        <row r="2373">
          <cell r="B2373">
            <v>0</v>
          </cell>
          <cell r="C2373">
            <v>0</v>
          </cell>
          <cell r="D2373">
            <v>0</v>
          </cell>
          <cell r="E2373">
            <v>0</v>
          </cell>
          <cell r="F2373">
            <v>0</v>
          </cell>
          <cell r="G2373">
            <v>0</v>
          </cell>
        </row>
        <row r="2374">
          <cell r="B2374">
            <v>0</v>
          </cell>
          <cell r="C2374">
            <v>0</v>
          </cell>
          <cell r="D2374">
            <v>0</v>
          </cell>
          <cell r="E2374">
            <v>0</v>
          </cell>
          <cell r="F2374">
            <v>0</v>
          </cell>
          <cell r="G2374">
            <v>0</v>
          </cell>
        </row>
        <row r="2375">
          <cell r="B2375">
            <v>0</v>
          </cell>
          <cell r="C2375">
            <v>0</v>
          </cell>
          <cell r="D2375">
            <v>0</v>
          </cell>
          <cell r="E2375">
            <v>0</v>
          </cell>
          <cell r="F2375">
            <v>0</v>
          </cell>
          <cell r="G2375">
            <v>0</v>
          </cell>
        </row>
        <row r="2376">
          <cell r="B2376">
            <v>0</v>
          </cell>
          <cell r="C2376">
            <v>0</v>
          </cell>
          <cell r="D2376">
            <v>0</v>
          </cell>
          <cell r="E2376">
            <v>0</v>
          </cell>
          <cell r="F2376">
            <v>0</v>
          </cell>
          <cell r="G2376">
            <v>0</v>
          </cell>
        </row>
        <row r="2377">
          <cell r="B2377">
            <v>0</v>
          </cell>
          <cell r="C2377">
            <v>0</v>
          </cell>
          <cell r="D2377">
            <v>0</v>
          </cell>
          <cell r="E2377">
            <v>0</v>
          </cell>
          <cell r="F2377">
            <v>0</v>
          </cell>
          <cell r="G2377">
            <v>0</v>
          </cell>
        </row>
        <row r="2378">
          <cell r="B2378">
            <v>0</v>
          </cell>
          <cell r="C2378">
            <v>0</v>
          </cell>
          <cell r="D2378">
            <v>0</v>
          </cell>
          <cell r="E2378">
            <v>0</v>
          </cell>
          <cell r="F2378">
            <v>0</v>
          </cell>
          <cell r="G2378">
            <v>0</v>
          </cell>
        </row>
        <row r="2379">
          <cell r="B2379">
            <v>0</v>
          </cell>
          <cell r="C2379">
            <v>0</v>
          </cell>
          <cell r="D2379">
            <v>0</v>
          </cell>
          <cell r="E2379">
            <v>0</v>
          </cell>
          <cell r="F2379">
            <v>0</v>
          </cell>
          <cell r="G2379">
            <v>0</v>
          </cell>
        </row>
        <row r="2380">
          <cell r="B2380">
            <v>0</v>
          </cell>
          <cell r="C2380">
            <v>0</v>
          </cell>
          <cell r="D2380">
            <v>0</v>
          </cell>
          <cell r="E2380">
            <v>0</v>
          </cell>
          <cell r="F2380">
            <v>0</v>
          </cell>
          <cell r="G2380">
            <v>0</v>
          </cell>
        </row>
        <row r="2381">
          <cell r="B2381">
            <v>0</v>
          </cell>
          <cell r="C2381">
            <v>0</v>
          </cell>
          <cell r="D2381">
            <v>0</v>
          </cell>
          <cell r="E2381">
            <v>0</v>
          </cell>
          <cell r="F2381">
            <v>0</v>
          </cell>
          <cell r="G2381">
            <v>0</v>
          </cell>
        </row>
        <row r="2382">
          <cell r="B2382">
            <v>0</v>
          </cell>
          <cell r="C2382">
            <v>0</v>
          </cell>
          <cell r="D2382">
            <v>0</v>
          </cell>
          <cell r="E2382">
            <v>0</v>
          </cell>
          <cell r="F2382">
            <v>0</v>
          </cell>
          <cell r="G2382">
            <v>0</v>
          </cell>
        </row>
        <row r="2383">
          <cell r="B2383">
            <v>0</v>
          </cell>
          <cell r="C2383">
            <v>0</v>
          </cell>
          <cell r="D2383">
            <v>0</v>
          </cell>
          <cell r="E2383">
            <v>0</v>
          </cell>
          <cell r="F2383">
            <v>0</v>
          </cell>
          <cell r="G2383">
            <v>0</v>
          </cell>
        </row>
        <row r="2384">
          <cell r="B2384">
            <v>0</v>
          </cell>
          <cell r="C2384">
            <v>0</v>
          </cell>
          <cell r="D2384">
            <v>0</v>
          </cell>
          <cell r="E2384">
            <v>0</v>
          </cell>
          <cell r="F2384">
            <v>0</v>
          </cell>
          <cell r="G2384">
            <v>0</v>
          </cell>
        </row>
        <row r="2385">
          <cell r="B2385">
            <v>0</v>
          </cell>
          <cell r="C2385">
            <v>0</v>
          </cell>
          <cell r="D2385">
            <v>0</v>
          </cell>
          <cell r="E2385">
            <v>0</v>
          </cell>
          <cell r="F2385">
            <v>0</v>
          </cell>
          <cell r="G2385">
            <v>0</v>
          </cell>
        </row>
        <row r="2386">
          <cell r="B2386">
            <v>0</v>
          </cell>
          <cell r="C2386">
            <v>0</v>
          </cell>
          <cell r="D2386">
            <v>0</v>
          </cell>
          <cell r="E2386">
            <v>0</v>
          </cell>
          <cell r="F2386">
            <v>0</v>
          </cell>
          <cell r="G2386">
            <v>0</v>
          </cell>
        </row>
        <row r="2387">
          <cell r="B2387">
            <v>0</v>
          </cell>
          <cell r="C2387">
            <v>0</v>
          </cell>
          <cell r="D2387">
            <v>0</v>
          </cell>
          <cell r="E2387">
            <v>0</v>
          </cell>
          <cell r="F2387">
            <v>0</v>
          </cell>
          <cell r="G2387">
            <v>0</v>
          </cell>
        </row>
        <row r="2388">
          <cell r="B2388">
            <v>0</v>
          </cell>
          <cell r="C2388">
            <v>0</v>
          </cell>
          <cell r="D2388">
            <v>0</v>
          </cell>
          <cell r="E2388">
            <v>0</v>
          </cell>
          <cell r="F2388">
            <v>0</v>
          </cell>
          <cell r="G2388">
            <v>0</v>
          </cell>
        </row>
        <row r="2389">
          <cell r="B2389">
            <v>0</v>
          </cell>
          <cell r="C2389">
            <v>0</v>
          </cell>
          <cell r="D2389">
            <v>0</v>
          </cell>
          <cell r="E2389">
            <v>0</v>
          </cell>
          <cell r="F2389">
            <v>0</v>
          </cell>
          <cell r="G2389">
            <v>0</v>
          </cell>
        </row>
        <row r="2390">
          <cell r="B2390">
            <v>0</v>
          </cell>
          <cell r="C2390">
            <v>0</v>
          </cell>
          <cell r="D2390">
            <v>0</v>
          </cell>
          <cell r="E2390">
            <v>0</v>
          </cell>
          <cell r="F2390">
            <v>0</v>
          </cell>
          <cell r="G2390">
            <v>0</v>
          </cell>
        </row>
        <row r="2391">
          <cell r="B2391">
            <v>0</v>
          </cell>
          <cell r="C2391">
            <v>0</v>
          </cell>
          <cell r="D2391">
            <v>0</v>
          </cell>
          <cell r="E2391">
            <v>0</v>
          </cell>
          <cell r="F2391">
            <v>0</v>
          </cell>
          <cell r="G2391">
            <v>0</v>
          </cell>
        </row>
        <row r="2392">
          <cell r="B2392">
            <v>0</v>
          </cell>
          <cell r="C2392">
            <v>0</v>
          </cell>
          <cell r="D2392">
            <v>0</v>
          </cell>
          <cell r="E2392">
            <v>0</v>
          </cell>
          <cell r="F2392">
            <v>0</v>
          </cell>
          <cell r="G2392">
            <v>0</v>
          </cell>
        </row>
        <row r="2393">
          <cell r="B2393">
            <v>0</v>
          </cell>
          <cell r="C2393">
            <v>0</v>
          </cell>
          <cell r="D2393">
            <v>0</v>
          </cell>
          <cell r="E2393">
            <v>0</v>
          </cell>
          <cell r="F2393">
            <v>0</v>
          </cell>
          <cell r="G2393">
            <v>0</v>
          </cell>
        </row>
        <row r="2394">
          <cell r="B2394">
            <v>0</v>
          </cell>
          <cell r="C2394">
            <v>0</v>
          </cell>
          <cell r="D2394">
            <v>0</v>
          </cell>
          <cell r="E2394">
            <v>0</v>
          </cell>
          <cell r="F2394">
            <v>0</v>
          </cell>
          <cell r="G2394">
            <v>0</v>
          </cell>
        </row>
        <row r="2395">
          <cell r="B2395">
            <v>0</v>
          </cell>
          <cell r="C2395">
            <v>0</v>
          </cell>
          <cell r="D2395">
            <v>0</v>
          </cell>
          <cell r="E2395">
            <v>0</v>
          </cell>
          <cell r="F2395">
            <v>0</v>
          </cell>
          <cell r="G2395">
            <v>0</v>
          </cell>
        </row>
        <row r="2396">
          <cell r="B2396">
            <v>0</v>
          </cell>
          <cell r="C2396">
            <v>0</v>
          </cell>
          <cell r="D2396">
            <v>0</v>
          </cell>
          <cell r="E2396">
            <v>0</v>
          </cell>
          <cell r="F2396">
            <v>0</v>
          </cell>
          <cell r="G2396">
            <v>0</v>
          </cell>
        </row>
        <row r="2397">
          <cell r="B2397">
            <v>0</v>
          </cell>
          <cell r="C2397">
            <v>0</v>
          </cell>
          <cell r="D2397">
            <v>0</v>
          </cell>
          <cell r="E2397">
            <v>0</v>
          </cell>
          <cell r="F2397">
            <v>0</v>
          </cell>
          <cell r="G2397">
            <v>0</v>
          </cell>
        </row>
        <row r="2398">
          <cell r="B2398">
            <v>0</v>
          </cell>
          <cell r="C2398">
            <v>0</v>
          </cell>
          <cell r="D2398">
            <v>0</v>
          </cell>
          <cell r="E2398">
            <v>0</v>
          </cell>
          <cell r="F2398">
            <v>0</v>
          </cell>
          <cell r="G2398">
            <v>0</v>
          </cell>
        </row>
        <row r="2399">
          <cell r="B2399">
            <v>0</v>
          </cell>
          <cell r="C2399">
            <v>0</v>
          </cell>
          <cell r="D2399">
            <v>0</v>
          </cell>
          <cell r="E2399">
            <v>0</v>
          </cell>
          <cell r="F2399">
            <v>0</v>
          </cell>
          <cell r="G2399">
            <v>0</v>
          </cell>
        </row>
        <row r="2400">
          <cell r="B2400">
            <v>0</v>
          </cell>
          <cell r="C2400">
            <v>0</v>
          </cell>
          <cell r="D2400">
            <v>0</v>
          </cell>
          <cell r="E2400">
            <v>0</v>
          </cell>
          <cell r="F2400">
            <v>0</v>
          </cell>
          <cell r="G2400">
            <v>0</v>
          </cell>
        </row>
        <row r="2401">
          <cell r="B2401">
            <v>0</v>
          </cell>
          <cell r="C2401">
            <v>0</v>
          </cell>
          <cell r="D2401">
            <v>0</v>
          </cell>
          <cell r="E2401">
            <v>0</v>
          </cell>
          <cell r="F2401">
            <v>0</v>
          </cell>
          <cell r="G2401">
            <v>0</v>
          </cell>
        </row>
        <row r="2402">
          <cell r="B2402">
            <v>0</v>
          </cell>
          <cell r="C2402">
            <v>0</v>
          </cell>
          <cell r="D2402">
            <v>0</v>
          </cell>
          <cell r="E2402">
            <v>0</v>
          </cell>
          <cell r="F2402">
            <v>0</v>
          </cell>
          <cell r="G2402">
            <v>0</v>
          </cell>
        </row>
        <row r="2403">
          <cell r="B2403">
            <v>0</v>
          </cell>
          <cell r="C2403">
            <v>0</v>
          </cell>
          <cell r="D2403">
            <v>0</v>
          </cell>
          <cell r="E2403">
            <v>0</v>
          </cell>
          <cell r="F2403">
            <v>0</v>
          </cell>
          <cell r="G2403">
            <v>0</v>
          </cell>
        </row>
        <row r="2404">
          <cell r="B2404">
            <v>0</v>
          </cell>
          <cell r="C2404">
            <v>0</v>
          </cell>
          <cell r="D2404">
            <v>0</v>
          </cell>
          <cell r="E2404">
            <v>0</v>
          </cell>
          <cell r="F2404">
            <v>0</v>
          </cell>
          <cell r="G2404">
            <v>0</v>
          </cell>
        </row>
        <row r="2405">
          <cell r="B2405">
            <v>0</v>
          </cell>
          <cell r="C2405">
            <v>0</v>
          </cell>
          <cell r="D2405">
            <v>0</v>
          </cell>
          <cell r="E2405">
            <v>0</v>
          </cell>
          <cell r="F2405">
            <v>0</v>
          </cell>
          <cell r="G2405">
            <v>0</v>
          </cell>
        </row>
        <row r="2406">
          <cell r="B2406">
            <v>0</v>
          </cell>
          <cell r="C2406">
            <v>0</v>
          </cell>
          <cell r="D2406">
            <v>0</v>
          </cell>
          <cell r="E2406">
            <v>0</v>
          </cell>
          <cell r="F2406">
            <v>0</v>
          </cell>
          <cell r="G2406">
            <v>0</v>
          </cell>
        </row>
        <row r="2407">
          <cell r="B2407">
            <v>0</v>
          </cell>
          <cell r="C2407">
            <v>0</v>
          </cell>
          <cell r="D2407">
            <v>0</v>
          </cell>
          <cell r="E2407">
            <v>0</v>
          </cell>
          <cell r="F2407">
            <v>0</v>
          </cell>
          <cell r="G2407">
            <v>0</v>
          </cell>
        </row>
        <row r="2408">
          <cell r="B2408">
            <v>0</v>
          </cell>
          <cell r="C2408">
            <v>0</v>
          </cell>
          <cell r="D2408">
            <v>0</v>
          </cell>
          <cell r="E2408">
            <v>0</v>
          </cell>
          <cell r="F2408">
            <v>0</v>
          </cell>
          <cell r="G2408">
            <v>0</v>
          </cell>
        </row>
        <row r="2409">
          <cell r="B2409">
            <v>0</v>
          </cell>
          <cell r="C2409">
            <v>0</v>
          </cell>
          <cell r="D2409">
            <v>0</v>
          </cell>
          <cell r="E2409">
            <v>0</v>
          </cell>
          <cell r="F2409">
            <v>0</v>
          </cell>
          <cell r="G2409">
            <v>0</v>
          </cell>
        </row>
        <row r="2410">
          <cell r="B2410">
            <v>0</v>
          </cell>
          <cell r="C2410">
            <v>0</v>
          </cell>
          <cell r="D2410">
            <v>0</v>
          </cell>
          <cell r="E2410">
            <v>0</v>
          </cell>
          <cell r="F2410">
            <v>0</v>
          </cell>
          <cell r="G2410">
            <v>0</v>
          </cell>
        </row>
        <row r="2411">
          <cell r="B2411">
            <v>0</v>
          </cell>
          <cell r="C2411">
            <v>0</v>
          </cell>
          <cell r="D2411">
            <v>0</v>
          </cell>
          <cell r="E2411">
            <v>0</v>
          </cell>
          <cell r="F2411">
            <v>0</v>
          </cell>
          <cell r="G2411">
            <v>0</v>
          </cell>
        </row>
        <row r="2412">
          <cell r="B2412">
            <v>0</v>
          </cell>
          <cell r="C2412">
            <v>0</v>
          </cell>
          <cell r="D2412">
            <v>0</v>
          </cell>
          <cell r="E2412">
            <v>0</v>
          </cell>
          <cell r="F2412">
            <v>0</v>
          </cell>
          <cell r="G2412">
            <v>0</v>
          </cell>
        </row>
        <row r="2413">
          <cell r="B2413">
            <v>0</v>
          </cell>
          <cell r="C2413">
            <v>0</v>
          </cell>
          <cell r="D2413">
            <v>0</v>
          </cell>
          <cell r="E2413">
            <v>0</v>
          </cell>
          <cell r="F2413">
            <v>0</v>
          </cell>
          <cell r="G2413">
            <v>0</v>
          </cell>
        </row>
        <row r="2414">
          <cell r="B2414">
            <v>0</v>
          </cell>
          <cell r="C2414">
            <v>0</v>
          </cell>
          <cell r="D2414">
            <v>0</v>
          </cell>
          <cell r="E2414">
            <v>0</v>
          </cell>
          <cell r="F2414">
            <v>0</v>
          </cell>
          <cell r="G2414">
            <v>0</v>
          </cell>
        </row>
        <row r="2415">
          <cell r="B2415">
            <v>0</v>
          </cell>
          <cell r="C2415">
            <v>0</v>
          </cell>
          <cell r="D2415">
            <v>0</v>
          </cell>
          <cell r="E2415">
            <v>0</v>
          </cell>
          <cell r="F2415">
            <v>0</v>
          </cell>
          <cell r="G2415">
            <v>0</v>
          </cell>
        </row>
        <row r="2416">
          <cell r="B2416">
            <v>0</v>
          </cell>
          <cell r="C2416">
            <v>0</v>
          </cell>
          <cell r="D2416">
            <v>0</v>
          </cell>
          <cell r="E2416">
            <v>0</v>
          </cell>
          <cell r="F2416">
            <v>0</v>
          </cell>
          <cell r="G2416">
            <v>0</v>
          </cell>
        </row>
        <row r="2417">
          <cell r="B2417">
            <v>0</v>
          </cell>
          <cell r="C2417">
            <v>0</v>
          </cell>
          <cell r="D2417">
            <v>0</v>
          </cell>
          <cell r="E2417">
            <v>0</v>
          </cell>
          <cell r="F2417">
            <v>0</v>
          </cell>
          <cell r="G2417">
            <v>0</v>
          </cell>
        </row>
        <row r="2418">
          <cell r="B2418">
            <v>0</v>
          </cell>
          <cell r="C2418">
            <v>0</v>
          </cell>
          <cell r="D2418">
            <v>0</v>
          </cell>
          <cell r="E2418">
            <v>0</v>
          </cell>
          <cell r="F2418">
            <v>0</v>
          </cell>
          <cell r="G2418">
            <v>0</v>
          </cell>
        </row>
        <row r="2419">
          <cell r="B2419">
            <v>0</v>
          </cell>
          <cell r="C2419">
            <v>0</v>
          </cell>
          <cell r="D2419">
            <v>0</v>
          </cell>
          <cell r="E2419">
            <v>0</v>
          </cell>
          <cell r="F2419">
            <v>0</v>
          </cell>
          <cell r="G2419">
            <v>0</v>
          </cell>
        </row>
        <row r="2420">
          <cell r="B2420">
            <v>0</v>
          </cell>
          <cell r="C2420">
            <v>0</v>
          </cell>
          <cell r="D2420">
            <v>0</v>
          </cell>
          <cell r="E2420">
            <v>0</v>
          </cell>
          <cell r="F2420">
            <v>0</v>
          </cell>
          <cell r="G2420">
            <v>0</v>
          </cell>
        </row>
        <row r="2421">
          <cell r="B2421">
            <v>0</v>
          </cell>
          <cell r="C2421">
            <v>0</v>
          </cell>
          <cell r="D2421">
            <v>0</v>
          </cell>
          <cell r="E2421">
            <v>0</v>
          </cell>
          <cell r="F2421">
            <v>0</v>
          </cell>
          <cell r="G2421">
            <v>0</v>
          </cell>
        </row>
        <row r="2422">
          <cell r="B2422">
            <v>0</v>
          </cell>
          <cell r="C2422">
            <v>0</v>
          </cell>
          <cell r="D2422">
            <v>0</v>
          </cell>
          <cell r="E2422">
            <v>0</v>
          </cell>
          <cell r="F2422">
            <v>0</v>
          </cell>
          <cell r="G2422">
            <v>0</v>
          </cell>
        </row>
        <row r="2423">
          <cell r="B2423">
            <v>0</v>
          </cell>
          <cell r="C2423">
            <v>0</v>
          </cell>
          <cell r="D2423">
            <v>0</v>
          </cell>
          <cell r="E2423">
            <v>0</v>
          </cell>
          <cell r="F2423">
            <v>0</v>
          </cell>
          <cell r="G2423">
            <v>0</v>
          </cell>
        </row>
        <row r="2424">
          <cell r="B2424">
            <v>0</v>
          </cell>
          <cell r="C2424">
            <v>0</v>
          </cell>
          <cell r="D2424">
            <v>0</v>
          </cell>
          <cell r="E2424">
            <v>0</v>
          </cell>
          <cell r="F2424">
            <v>0</v>
          </cell>
          <cell r="G2424">
            <v>0</v>
          </cell>
        </row>
        <row r="2425">
          <cell r="B2425">
            <v>0</v>
          </cell>
          <cell r="C2425">
            <v>0</v>
          </cell>
          <cell r="D2425">
            <v>0</v>
          </cell>
          <cell r="E2425">
            <v>0</v>
          </cell>
          <cell r="F2425">
            <v>0</v>
          </cell>
          <cell r="G2425">
            <v>0</v>
          </cell>
        </row>
        <row r="2426">
          <cell r="B2426">
            <v>0</v>
          </cell>
          <cell r="C2426">
            <v>0</v>
          </cell>
          <cell r="D2426">
            <v>0</v>
          </cell>
          <cell r="E2426">
            <v>0</v>
          </cell>
          <cell r="F2426">
            <v>0</v>
          </cell>
          <cell r="G2426">
            <v>0</v>
          </cell>
        </row>
        <row r="2427">
          <cell r="B2427">
            <v>0</v>
          </cell>
          <cell r="C2427">
            <v>0</v>
          </cell>
          <cell r="D2427">
            <v>0</v>
          </cell>
          <cell r="E2427">
            <v>0</v>
          </cell>
          <cell r="F2427">
            <v>0</v>
          </cell>
          <cell r="G2427">
            <v>0</v>
          </cell>
        </row>
        <row r="2428">
          <cell r="B2428">
            <v>0</v>
          </cell>
          <cell r="C2428">
            <v>0</v>
          </cell>
          <cell r="D2428">
            <v>0</v>
          </cell>
          <cell r="E2428">
            <v>0</v>
          </cell>
          <cell r="F2428">
            <v>0</v>
          </cell>
          <cell r="G2428">
            <v>0</v>
          </cell>
        </row>
        <row r="2429">
          <cell r="B2429">
            <v>0</v>
          </cell>
          <cell r="C2429">
            <v>0</v>
          </cell>
          <cell r="D2429">
            <v>0</v>
          </cell>
          <cell r="E2429">
            <v>0</v>
          </cell>
          <cell r="F2429">
            <v>0</v>
          </cell>
          <cell r="G2429">
            <v>0</v>
          </cell>
        </row>
        <row r="2430">
          <cell r="B2430">
            <v>0</v>
          </cell>
          <cell r="C2430">
            <v>0</v>
          </cell>
          <cell r="D2430">
            <v>0</v>
          </cell>
          <cell r="E2430">
            <v>0</v>
          </cell>
          <cell r="F2430">
            <v>0</v>
          </cell>
          <cell r="G2430">
            <v>0</v>
          </cell>
        </row>
        <row r="2431">
          <cell r="B2431">
            <v>0</v>
          </cell>
          <cell r="C2431">
            <v>0</v>
          </cell>
          <cell r="D2431">
            <v>0</v>
          </cell>
          <cell r="E2431">
            <v>0</v>
          </cell>
          <cell r="F2431">
            <v>0</v>
          </cell>
          <cell r="G2431">
            <v>0</v>
          </cell>
        </row>
        <row r="2432">
          <cell r="B2432">
            <v>0</v>
          </cell>
          <cell r="C2432">
            <v>0</v>
          </cell>
          <cell r="D2432">
            <v>0</v>
          </cell>
          <cell r="E2432">
            <v>0</v>
          </cell>
          <cell r="F2432">
            <v>0</v>
          </cell>
          <cell r="G2432">
            <v>0</v>
          </cell>
        </row>
        <row r="2433">
          <cell r="B2433">
            <v>0</v>
          </cell>
          <cell r="C2433">
            <v>0</v>
          </cell>
          <cell r="D2433">
            <v>0</v>
          </cell>
          <cell r="E2433">
            <v>0</v>
          </cell>
          <cell r="F2433">
            <v>0</v>
          </cell>
          <cell r="G2433">
            <v>0</v>
          </cell>
        </row>
        <row r="2434">
          <cell r="B2434">
            <v>0</v>
          </cell>
          <cell r="C2434">
            <v>0</v>
          </cell>
          <cell r="D2434">
            <v>0</v>
          </cell>
          <cell r="E2434">
            <v>0</v>
          </cell>
          <cell r="F2434">
            <v>0</v>
          </cell>
          <cell r="G2434">
            <v>0</v>
          </cell>
        </row>
        <row r="2435">
          <cell r="B2435">
            <v>0</v>
          </cell>
          <cell r="C2435">
            <v>0</v>
          </cell>
          <cell r="D2435">
            <v>0</v>
          </cell>
          <cell r="E2435">
            <v>0</v>
          </cell>
          <cell r="F2435">
            <v>0</v>
          </cell>
          <cell r="G2435">
            <v>0</v>
          </cell>
        </row>
        <row r="2436">
          <cell r="B2436">
            <v>0</v>
          </cell>
          <cell r="C2436">
            <v>0</v>
          </cell>
          <cell r="D2436">
            <v>0</v>
          </cell>
          <cell r="E2436">
            <v>0</v>
          </cell>
          <cell r="F2436">
            <v>0</v>
          </cell>
          <cell r="G2436">
            <v>0</v>
          </cell>
        </row>
        <row r="2437">
          <cell r="B2437">
            <v>0</v>
          </cell>
          <cell r="C2437">
            <v>0</v>
          </cell>
          <cell r="D2437">
            <v>0</v>
          </cell>
          <cell r="E2437">
            <v>0</v>
          </cell>
          <cell r="F2437">
            <v>0</v>
          </cell>
          <cell r="G2437">
            <v>0</v>
          </cell>
        </row>
        <row r="2438">
          <cell r="B2438">
            <v>0</v>
          </cell>
          <cell r="C2438">
            <v>0</v>
          </cell>
          <cell r="D2438">
            <v>0</v>
          </cell>
          <cell r="E2438">
            <v>0</v>
          </cell>
          <cell r="F2438">
            <v>0</v>
          </cell>
          <cell r="G2438">
            <v>0</v>
          </cell>
        </row>
        <row r="2439">
          <cell r="B2439">
            <v>0</v>
          </cell>
          <cell r="C2439">
            <v>0</v>
          </cell>
          <cell r="D2439">
            <v>0</v>
          </cell>
          <cell r="E2439">
            <v>0</v>
          </cell>
          <cell r="F2439">
            <v>0</v>
          </cell>
          <cell r="G2439">
            <v>0</v>
          </cell>
        </row>
        <row r="2440">
          <cell r="B2440">
            <v>0</v>
          </cell>
          <cell r="C2440">
            <v>0</v>
          </cell>
          <cell r="D2440">
            <v>0</v>
          </cell>
          <cell r="E2440">
            <v>0</v>
          </cell>
          <cell r="F2440">
            <v>0</v>
          </cell>
          <cell r="G2440">
            <v>0</v>
          </cell>
        </row>
        <row r="2441">
          <cell r="B2441">
            <v>0</v>
          </cell>
          <cell r="C2441">
            <v>0</v>
          </cell>
          <cell r="D2441">
            <v>0</v>
          </cell>
          <cell r="E2441">
            <v>0</v>
          </cell>
          <cell r="F2441">
            <v>0</v>
          </cell>
          <cell r="G2441">
            <v>0</v>
          </cell>
        </row>
        <row r="2442">
          <cell r="B2442">
            <v>0</v>
          </cell>
          <cell r="C2442">
            <v>0</v>
          </cell>
          <cell r="D2442">
            <v>0</v>
          </cell>
          <cell r="E2442">
            <v>0</v>
          </cell>
          <cell r="F2442">
            <v>0</v>
          </cell>
          <cell r="G2442">
            <v>0</v>
          </cell>
        </row>
        <row r="2443">
          <cell r="B2443">
            <v>0</v>
          </cell>
          <cell r="C2443">
            <v>0</v>
          </cell>
          <cell r="D2443">
            <v>0</v>
          </cell>
          <cell r="E2443">
            <v>0</v>
          </cell>
          <cell r="F2443">
            <v>0</v>
          </cell>
          <cell r="G2443">
            <v>0</v>
          </cell>
        </row>
        <row r="2444">
          <cell r="B2444">
            <v>0</v>
          </cell>
          <cell r="C2444">
            <v>0</v>
          </cell>
          <cell r="D2444">
            <v>0</v>
          </cell>
          <cell r="E2444">
            <v>0</v>
          </cell>
          <cell r="F2444">
            <v>0</v>
          </cell>
          <cell r="G2444">
            <v>0</v>
          </cell>
        </row>
        <row r="2445">
          <cell r="B2445">
            <v>0</v>
          </cell>
          <cell r="C2445">
            <v>0</v>
          </cell>
          <cell r="D2445">
            <v>0</v>
          </cell>
          <cell r="E2445">
            <v>0</v>
          </cell>
          <cell r="F2445">
            <v>0</v>
          </cell>
          <cell r="G2445">
            <v>0</v>
          </cell>
        </row>
        <row r="2446">
          <cell r="B2446">
            <v>0</v>
          </cell>
          <cell r="C2446">
            <v>0</v>
          </cell>
          <cell r="D2446">
            <v>0</v>
          </cell>
          <cell r="E2446">
            <v>0</v>
          </cell>
          <cell r="F2446">
            <v>0</v>
          </cell>
          <cell r="G2446">
            <v>0</v>
          </cell>
        </row>
        <row r="2447">
          <cell r="B2447">
            <v>0</v>
          </cell>
          <cell r="C2447">
            <v>0</v>
          </cell>
          <cell r="D2447">
            <v>0</v>
          </cell>
          <cell r="E2447">
            <v>0</v>
          </cell>
          <cell r="F2447">
            <v>0</v>
          </cell>
          <cell r="G2447">
            <v>0</v>
          </cell>
        </row>
        <row r="2448">
          <cell r="B2448">
            <v>0</v>
          </cell>
          <cell r="C2448">
            <v>0</v>
          </cell>
          <cell r="D2448">
            <v>0</v>
          </cell>
          <cell r="E2448">
            <v>0</v>
          </cell>
          <cell r="F2448">
            <v>0</v>
          </cell>
          <cell r="G2448">
            <v>0</v>
          </cell>
        </row>
        <row r="2449">
          <cell r="B2449">
            <v>0</v>
          </cell>
          <cell r="C2449">
            <v>0</v>
          </cell>
          <cell r="D2449">
            <v>0</v>
          </cell>
          <cell r="E2449">
            <v>0</v>
          </cell>
          <cell r="F2449">
            <v>0</v>
          </cell>
          <cell r="G2449">
            <v>0</v>
          </cell>
        </row>
        <row r="2450">
          <cell r="B2450">
            <v>0</v>
          </cell>
          <cell r="C2450">
            <v>0</v>
          </cell>
          <cell r="D2450">
            <v>0</v>
          </cell>
          <cell r="E2450">
            <v>0</v>
          </cell>
          <cell r="F2450">
            <v>0</v>
          </cell>
          <cell r="G2450">
            <v>0</v>
          </cell>
        </row>
        <row r="2451">
          <cell r="B2451">
            <v>0</v>
          </cell>
          <cell r="C2451">
            <v>0</v>
          </cell>
          <cell r="D2451">
            <v>0</v>
          </cell>
          <cell r="E2451">
            <v>0</v>
          </cell>
          <cell r="F2451">
            <v>0</v>
          </cell>
          <cell r="G2451">
            <v>0</v>
          </cell>
        </row>
        <row r="2452">
          <cell r="B2452">
            <v>0</v>
          </cell>
          <cell r="C2452">
            <v>0</v>
          </cell>
          <cell r="D2452">
            <v>0</v>
          </cell>
          <cell r="E2452">
            <v>0</v>
          </cell>
          <cell r="F2452">
            <v>0</v>
          </cell>
          <cell r="G2452">
            <v>0</v>
          </cell>
        </row>
        <row r="2453">
          <cell r="B2453">
            <v>0</v>
          </cell>
          <cell r="C2453">
            <v>0</v>
          </cell>
          <cell r="D2453">
            <v>0</v>
          </cell>
          <cell r="E2453">
            <v>0</v>
          </cell>
          <cell r="F2453">
            <v>0</v>
          </cell>
          <cell r="G2453">
            <v>0</v>
          </cell>
        </row>
        <row r="2454">
          <cell r="B2454">
            <v>0</v>
          </cell>
          <cell r="C2454">
            <v>0</v>
          </cell>
          <cell r="D2454">
            <v>0</v>
          </cell>
          <cell r="E2454">
            <v>0</v>
          </cell>
          <cell r="F2454">
            <v>0</v>
          </cell>
          <cell r="G2454">
            <v>0</v>
          </cell>
        </row>
        <row r="2455">
          <cell r="B2455">
            <v>0</v>
          </cell>
          <cell r="C2455">
            <v>0</v>
          </cell>
          <cell r="D2455">
            <v>0</v>
          </cell>
          <cell r="E2455">
            <v>0</v>
          </cell>
          <cell r="F2455">
            <v>0</v>
          </cell>
          <cell r="G2455">
            <v>0</v>
          </cell>
        </row>
        <row r="2456">
          <cell r="B2456">
            <v>0</v>
          </cell>
          <cell r="C2456">
            <v>0</v>
          </cell>
          <cell r="D2456">
            <v>0</v>
          </cell>
          <cell r="E2456">
            <v>0</v>
          </cell>
          <cell r="F2456">
            <v>0</v>
          </cell>
          <cell r="G2456">
            <v>0</v>
          </cell>
        </row>
        <row r="2457">
          <cell r="B2457">
            <v>0</v>
          </cell>
          <cell r="C2457">
            <v>0</v>
          </cell>
          <cell r="D2457">
            <v>0</v>
          </cell>
          <cell r="E2457">
            <v>0</v>
          </cell>
          <cell r="F2457">
            <v>0</v>
          </cell>
          <cell r="G2457">
            <v>0</v>
          </cell>
        </row>
        <row r="2458">
          <cell r="B2458">
            <v>0</v>
          </cell>
          <cell r="C2458">
            <v>0</v>
          </cell>
          <cell r="D2458">
            <v>0</v>
          </cell>
          <cell r="E2458">
            <v>0</v>
          </cell>
          <cell r="F2458">
            <v>0</v>
          </cell>
          <cell r="G2458">
            <v>0</v>
          </cell>
        </row>
        <row r="2459">
          <cell r="B2459">
            <v>0</v>
          </cell>
          <cell r="C2459">
            <v>0</v>
          </cell>
          <cell r="D2459">
            <v>0</v>
          </cell>
          <cell r="E2459">
            <v>0</v>
          </cell>
          <cell r="F2459">
            <v>0</v>
          </cell>
          <cell r="G2459">
            <v>0</v>
          </cell>
        </row>
        <row r="2460">
          <cell r="B2460">
            <v>0</v>
          </cell>
          <cell r="C2460">
            <v>0</v>
          </cell>
          <cell r="D2460">
            <v>0</v>
          </cell>
          <cell r="E2460">
            <v>0</v>
          </cell>
          <cell r="F2460">
            <v>0</v>
          </cell>
          <cell r="G2460">
            <v>0</v>
          </cell>
        </row>
        <row r="2461">
          <cell r="B2461">
            <v>0</v>
          </cell>
          <cell r="C2461">
            <v>0</v>
          </cell>
          <cell r="D2461">
            <v>0</v>
          </cell>
          <cell r="E2461">
            <v>0</v>
          </cell>
          <cell r="F2461">
            <v>0</v>
          </cell>
          <cell r="G2461">
            <v>0</v>
          </cell>
        </row>
        <row r="2462">
          <cell r="B2462">
            <v>0</v>
          </cell>
          <cell r="C2462">
            <v>0</v>
          </cell>
          <cell r="D2462">
            <v>0</v>
          </cell>
          <cell r="E2462">
            <v>0</v>
          </cell>
          <cell r="F2462">
            <v>0</v>
          </cell>
          <cell r="G2462">
            <v>0</v>
          </cell>
        </row>
        <row r="2463">
          <cell r="B2463">
            <v>0</v>
          </cell>
          <cell r="C2463">
            <v>0</v>
          </cell>
          <cell r="D2463">
            <v>0</v>
          </cell>
          <cell r="E2463">
            <v>0</v>
          </cell>
          <cell r="F2463">
            <v>0</v>
          </cell>
          <cell r="G2463">
            <v>0</v>
          </cell>
        </row>
        <row r="2464">
          <cell r="B2464">
            <v>0</v>
          </cell>
          <cell r="C2464">
            <v>0</v>
          </cell>
          <cell r="D2464">
            <v>0</v>
          </cell>
          <cell r="E2464">
            <v>0</v>
          </cell>
          <cell r="F2464">
            <v>0</v>
          </cell>
          <cell r="G2464">
            <v>0</v>
          </cell>
        </row>
        <row r="2465">
          <cell r="B2465">
            <v>0</v>
          </cell>
          <cell r="C2465">
            <v>0</v>
          </cell>
          <cell r="D2465">
            <v>0</v>
          </cell>
          <cell r="E2465">
            <v>0</v>
          </cell>
          <cell r="F2465">
            <v>0</v>
          </cell>
          <cell r="G2465">
            <v>0</v>
          </cell>
        </row>
        <row r="2466">
          <cell r="B2466">
            <v>0</v>
          </cell>
          <cell r="C2466">
            <v>0</v>
          </cell>
          <cell r="D2466">
            <v>0</v>
          </cell>
          <cell r="E2466">
            <v>0</v>
          </cell>
          <cell r="F2466">
            <v>0</v>
          </cell>
          <cell r="G2466">
            <v>0</v>
          </cell>
        </row>
        <row r="2467">
          <cell r="B2467">
            <v>0</v>
          </cell>
          <cell r="C2467">
            <v>0</v>
          </cell>
          <cell r="D2467">
            <v>0</v>
          </cell>
          <cell r="E2467">
            <v>0</v>
          </cell>
          <cell r="F2467">
            <v>0</v>
          </cell>
          <cell r="G2467">
            <v>0</v>
          </cell>
        </row>
        <row r="2468">
          <cell r="B2468">
            <v>0</v>
          </cell>
          <cell r="C2468">
            <v>0</v>
          </cell>
          <cell r="D2468">
            <v>0</v>
          </cell>
          <cell r="E2468">
            <v>0</v>
          </cell>
          <cell r="F2468">
            <v>0</v>
          </cell>
          <cell r="G2468">
            <v>0</v>
          </cell>
        </row>
        <row r="2469">
          <cell r="B2469">
            <v>0</v>
          </cell>
          <cell r="C2469">
            <v>0</v>
          </cell>
          <cell r="D2469">
            <v>0</v>
          </cell>
          <cell r="E2469">
            <v>0</v>
          </cell>
          <cell r="F2469">
            <v>0</v>
          </cell>
          <cell r="G2469">
            <v>0</v>
          </cell>
        </row>
        <row r="2470">
          <cell r="B2470">
            <v>0</v>
          </cell>
          <cell r="C2470">
            <v>0</v>
          </cell>
          <cell r="D2470">
            <v>0</v>
          </cell>
          <cell r="E2470">
            <v>0</v>
          </cell>
          <cell r="F2470">
            <v>0</v>
          </cell>
          <cell r="G2470">
            <v>0</v>
          </cell>
        </row>
        <row r="2471">
          <cell r="B2471">
            <v>0</v>
          </cell>
          <cell r="C2471">
            <v>0</v>
          </cell>
          <cell r="D2471">
            <v>0</v>
          </cell>
          <cell r="E2471">
            <v>0</v>
          </cell>
          <cell r="F2471">
            <v>0</v>
          </cell>
          <cell r="G2471">
            <v>0</v>
          </cell>
        </row>
        <row r="2472">
          <cell r="B2472">
            <v>0</v>
          </cell>
          <cell r="C2472">
            <v>0</v>
          </cell>
          <cell r="D2472">
            <v>0</v>
          </cell>
          <cell r="E2472">
            <v>0</v>
          </cell>
          <cell r="F2472">
            <v>0</v>
          </cell>
          <cell r="G2472">
            <v>0</v>
          </cell>
        </row>
        <row r="2473">
          <cell r="B2473">
            <v>0</v>
          </cell>
          <cell r="C2473">
            <v>0</v>
          </cell>
          <cell r="D2473">
            <v>0</v>
          </cell>
          <cell r="E2473">
            <v>0</v>
          </cell>
          <cell r="F2473">
            <v>0</v>
          </cell>
          <cell r="G2473">
            <v>0</v>
          </cell>
        </row>
        <row r="2474">
          <cell r="B2474">
            <v>0</v>
          </cell>
          <cell r="C2474">
            <v>0</v>
          </cell>
          <cell r="D2474">
            <v>0</v>
          </cell>
          <cell r="E2474">
            <v>0</v>
          </cell>
          <cell r="F2474">
            <v>0</v>
          </cell>
          <cell r="G2474">
            <v>0</v>
          </cell>
        </row>
        <row r="2475">
          <cell r="B2475">
            <v>0</v>
          </cell>
          <cell r="C2475">
            <v>0</v>
          </cell>
          <cell r="D2475">
            <v>0</v>
          </cell>
          <cell r="E2475">
            <v>0</v>
          </cell>
          <cell r="F2475">
            <v>0</v>
          </cell>
          <cell r="G2475">
            <v>0</v>
          </cell>
        </row>
        <row r="2476">
          <cell r="B2476">
            <v>0</v>
          </cell>
          <cell r="C2476">
            <v>0</v>
          </cell>
          <cell r="D2476">
            <v>0</v>
          </cell>
          <cell r="E2476">
            <v>0</v>
          </cell>
          <cell r="F2476">
            <v>0</v>
          </cell>
          <cell r="G2476">
            <v>0</v>
          </cell>
        </row>
        <row r="2477">
          <cell r="B2477">
            <v>0</v>
          </cell>
          <cell r="C2477">
            <v>0</v>
          </cell>
          <cell r="D2477">
            <v>0</v>
          </cell>
          <cell r="E2477">
            <v>0</v>
          </cell>
          <cell r="F2477">
            <v>0</v>
          </cell>
          <cell r="G2477">
            <v>0</v>
          </cell>
        </row>
        <row r="2478">
          <cell r="B2478">
            <v>0</v>
          </cell>
          <cell r="C2478">
            <v>0</v>
          </cell>
          <cell r="D2478">
            <v>0</v>
          </cell>
          <cell r="E2478">
            <v>0</v>
          </cell>
          <cell r="F2478">
            <v>0</v>
          </cell>
          <cell r="G2478">
            <v>0</v>
          </cell>
        </row>
        <row r="2479">
          <cell r="B2479">
            <v>0</v>
          </cell>
          <cell r="C2479">
            <v>0</v>
          </cell>
          <cell r="D2479">
            <v>0</v>
          </cell>
          <cell r="E2479">
            <v>0</v>
          </cell>
          <cell r="F2479">
            <v>0</v>
          </cell>
          <cell r="G2479">
            <v>0</v>
          </cell>
        </row>
        <row r="2480">
          <cell r="B2480">
            <v>0</v>
          </cell>
          <cell r="C2480">
            <v>0</v>
          </cell>
          <cell r="D2480">
            <v>0</v>
          </cell>
          <cell r="E2480">
            <v>0</v>
          </cell>
          <cell r="F2480">
            <v>0</v>
          </cell>
          <cell r="G2480">
            <v>0</v>
          </cell>
        </row>
        <row r="2481">
          <cell r="B2481">
            <v>0</v>
          </cell>
          <cell r="C2481">
            <v>0</v>
          </cell>
          <cell r="D2481">
            <v>0</v>
          </cell>
          <cell r="E2481">
            <v>0</v>
          </cell>
          <cell r="F2481">
            <v>0</v>
          </cell>
          <cell r="G2481">
            <v>0</v>
          </cell>
        </row>
        <row r="2482">
          <cell r="B2482">
            <v>0</v>
          </cell>
          <cell r="C2482">
            <v>0</v>
          </cell>
          <cell r="D2482">
            <v>0</v>
          </cell>
          <cell r="E2482">
            <v>0</v>
          </cell>
          <cell r="F2482">
            <v>0</v>
          </cell>
          <cell r="G2482">
            <v>0</v>
          </cell>
        </row>
        <row r="2483">
          <cell r="B2483">
            <v>0</v>
          </cell>
          <cell r="C2483">
            <v>0</v>
          </cell>
          <cell r="D2483">
            <v>0</v>
          </cell>
          <cell r="E2483">
            <v>0</v>
          </cell>
          <cell r="F2483">
            <v>0</v>
          </cell>
          <cell r="G2483">
            <v>0</v>
          </cell>
        </row>
        <row r="2484">
          <cell r="B2484">
            <v>0</v>
          </cell>
          <cell r="C2484">
            <v>0</v>
          </cell>
          <cell r="D2484">
            <v>0</v>
          </cell>
          <cell r="E2484">
            <v>0</v>
          </cell>
          <cell r="F2484">
            <v>0</v>
          </cell>
          <cell r="G2484">
            <v>0</v>
          </cell>
        </row>
        <row r="2485">
          <cell r="B2485">
            <v>0</v>
          </cell>
          <cell r="C2485">
            <v>0</v>
          </cell>
          <cell r="D2485">
            <v>0</v>
          </cell>
          <cell r="E2485">
            <v>0</v>
          </cell>
          <cell r="F2485">
            <v>0</v>
          </cell>
          <cell r="G2485">
            <v>0</v>
          </cell>
        </row>
        <row r="2486">
          <cell r="B2486">
            <v>0</v>
          </cell>
          <cell r="C2486">
            <v>0</v>
          </cell>
          <cell r="D2486">
            <v>0</v>
          </cell>
          <cell r="E2486">
            <v>0</v>
          </cell>
          <cell r="F2486">
            <v>0</v>
          </cell>
          <cell r="G2486">
            <v>0</v>
          </cell>
        </row>
        <row r="2487">
          <cell r="B2487">
            <v>0</v>
          </cell>
          <cell r="C2487">
            <v>0</v>
          </cell>
          <cell r="D2487">
            <v>0</v>
          </cell>
          <cell r="E2487">
            <v>0</v>
          </cell>
          <cell r="F2487">
            <v>0</v>
          </cell>
          <cell r="G2487">
            <v>0</v>
          </cell>
        </row>
        <row r="2488">
          <cell r="B2488">
            <v>0</v>
          </cell>
          <cell r="C2488">
            <v>0</v>
          </cell>
          <cell r="D2488">
            <v>0</v>
          </cell>
          <cell r="E2488">
            <v>0</v>
          </cell>
          <cell r="F2488">
            <v>0</v>
          </cell>
          <cell r="G2488">
            <v>0</v>
          </cell>
        </row>
        <row r="2489">
          <cell r="B2489">
            <v>0</v>
          </cell>
          <cell r="C2489">
            <v>0</v>
          </cell>
          <cell r="D2489">
            <v>0</v>
          </cell>
          <cell r="E2489">
            <v>0</v>
          </cell>
          <cell r="F2489">
            <v>0</v>
          </cell>
          <cell r="G2489">
            <v>0</v>
          </cell>
        </row>
        <row r="2490">
          <cell r="B2490">
            <v>0</v>
          </cell>
          <cell r="C2490">
            <v>0</v>
          </cell>
          <cell r="D2490">
            <v>0</v>
          </cell>
          <cell r="E2490">
            <v>0</v>
          </cell>
          <cell r="F2490">
            <v>0</v>
          </cell>
          <cell r="G2490">
            <v>0</v>
          </cell>
        </row>
        <row r="2491">
          <cell r="B2491">
            <v>0</v>
          </cell>
          <cell r="C2491">
            <v>0</v>
          </cell>
          <cell r="D2491">
            <v>0</v>
          </cell>
          <cell r="E2491">
            <v>0</v>
          </cell>
          <cell r="F2491">
            <v>0</v>
          </cell>
          <cell r="G2491">
            <v>0</v>
          </cell>
        </row>
        <row r="2492">
          <cell r="B2492">
            <v>0</v>
          </cell>
          <cell r="C2492">
            <v>0</v>
          </cell>
          <cell r="D2492">
            <v>0</v>
          </cell>
          <cell r="E2492">
            <v>0</v>
          </cell>
          <cell r="F2492">
            <v>0</v>
          </cell>
          <cell r="G2492">
            <v>0</v>
          </cell>
        </row>
        <row r="2493">
          <cell r="B2493">
            <v>0</v>
          </cell>
          <cell r="C2493">
            <v>0</v>
          </cell>
          <cell r="D2493">
            <v>0</v>
          </cell>
          <cell r="E2493">
            <v>0</v>
          </cell>
          <cell r="F2493">
            <v>0</v>
          </cell>
          <cell r="G2493">
            <v>0</v>
          </cell>
        </row>
        <row r="2494">
          <cell r="B2494">
            <v>0</v>
          </cell>
          <cell r="C2494">
            <v>0</v>
          </cell>
          <cell r="D2494">
            <v>0</v>
          </cell>
          <cell r="E2494">
            <v>0</v>
          </cell>
          <cell r="F2494">
            <v>0</v>
          </cell>
          <cell r="G2494">
            <v>0</v>
          </cell>
        </row>
        <row r="2495">
          <cell r="B2495">
            <v>0</v>
          </cell>
          <cell r="C2495">
            <v>0</v>
          </cell>
          <cell r="D2495">
            <v>0</v>
          </cell>
          <cell r="E2495">
            <v>0</v>
          </cell>
          <cell r="F2495">
            <v>0</v>
          </cell>
          <cell r="G2495">
            <v>0</v>
          </cell>
        </row>
        <row r="2496">
          <cell r="B2496">
            <v>0</v>
          </cell>
          <cell r="C2496">
            <v>0</v>
          </cell>
          <cell r="D2496">
            <v>0</v>
          </cell>
          <cell r="E2496">
            <v>0</v>
          </cell>
          <cell r="F2496">
            <v>0</v>
          </cell>
          <cell r="G2496">
            <v>0</v>
          </cell>
        </row>
        <row r="2497">
          <cell r="B2497">
            <v>0</v>
          </cell>
          <cell r="C2497">
            <v>0</v>
          </cell>
          <cell r="D2497">
            <v>0</v>
          </cell>
          <cell r="E2497">
            <v>0</v>
          </cell>
          <cell r="F2497">
            <v>0</v>
          </cell>
          <cell r="G2497">
            <v>0</v>
          </cell>
        </row>
        <row r="2498">
          <cell r="B2498">
            <v>0</v>
          </cell>
          <cell r="C2498">
            <v>0</v>
          </cell>
          <cell r="D2498">
            <v>0</v>
          </cell>
          <cell r="E2498">
            <v>0</v>
          </cell>
          <cell r="F2498">
            <v>0</v>
          </cell>
          <cell r="G2498">
            <v>0</v>
          </cell>
        </row>
        <row r="2499">
          <cell r="B2499">
            <v>0</v>
          </cell>
          <cell r="C2499">
            <v>0</v>
          </cell>
          <cell r="D2499">
            <v>0</v>
          </cell>
          <cell r="E2499">
            <v>0</v>
          </cell>
          <cell r="F2499">
            <v>0</v>
          </cell>
          <cell r="G2499">
            <v>0</v>
          </cell>
        </row>
        <row r="2500">
          <cell r="B2500">
            <v>0</v>
          </cell>
          <cell r="C2500">
            <v>0</v>
          </cell>
          <cell r="D2500">
            <v>0</v>
          </cell>
          <cell r="E2500">
            <v>0</v>
          </cell>
          <cell r="F2500">
            <v>0</v>
          </cell>
          <cell r="G2500">
            <v>0</v>
          </cell>
        </row>
        <row r="2501">
          <cell r="B2501">
            <v>0</v>
          </cell>
          <cell r="C2501">
            <v>0</v>
          </cell>
          <cell r="D2501">
            <v>0</v>
          </cell>
          <cell r="E2501">
            <v>0</v>
          </cell>
          <cell r="F2501">
            <v>0</v>
          </cell>
          <cell r="G2501">
            <v>0</v>
          </cell>
        </row>
        <row r="2502">
          <cell r="B2502">
            <v>0</v>
          </cell>
          <cell r="C2502">
            <v>0</v>
          </cell>
          <cell r="D2502">
            <v>0</v>
          </cell>
          <cell r="E2502">
            <v>0</v>
          </cell>
          <cell r="F2502">
            <v>0</v>
          </cell>
          <cell r="G2502">
            <v>0</v>
          </cell>
        </row>
        <row r="2503">
          <cell r="B2503">
            <v>0</v>
          </cell>
          <cell r="C2503">
            <v>0</v>
          </cell>
          <cell r="D2503">
            <v>0</v>
          </cell>
          <cell r="E2503">
            <v>0</v>
          </cell>
          <cell r="F2503">
            <v>0</v>
          </cell>
          <cell r="G2503">
            <v>0</v>
          </cell>
        </row>
        <row r="2504">
          <cell r="B2504">
            <v>0</v>
          </cell>
          <cell r="C2504">
            <v>0</v>
          </cell>
          <cell r="D2504">
            <v>0</v>
          </cell>
          <cell r="E2504">
            <v>0</v>
          </cell>
          <cell r="F2504">
            <v>0</v>
          </cell>
          <cell r="G2504">
            <v>0</v>
          </cell>
        </row>
        <row r="2505">
          <cell r="B2505">
            <v>0</v>
          </cell>
          <cell r="C2505">
            <v>0</v>
          </cell>
          <cell r="D2505">
            <v>0</v>
          </cell>
          <cell r="E2505">
            <v>0</v>
          </cell>
          <cell r="F2505">
            <v>0</v>
          </cell>
          <cell r="G2505">
            <v>0</v>
          </cell>
        </row>
        <row r="2506">
          <cell r="B2506">
            <v>0</v>
          </cell>
          <cell r="C2506">
            <v>0</v>
          </cell>
          <cell r="D2506">
            <v>0</v>
          </cell>
          <cell r="E2506">
            <v>0</v>
          </cell>
          <cell r="F2506">
            <v>0</v>
          </cell>
          <cell r="G2506">
            <v>0</v>
          </cell>
        </row>
        <row r="2507">
          <cell r="B2507">
            <v>0</v>
          </cell>
          <cell r="C2507">
            <v>0</v>
          </cell>
          <cell r="D2507">
            <v>0</v>
          </cell>
          <cell r="E2507">
            <v>0</v>
          </cell>
          <cell r="F2507">
            <v>0</v>
          </cell>
          <cell r="G2507">
            <v>0</v>
          </cell>
        </row>
        <row r="2508">
          <cell r="B2508">
            <v>0</v>
          </cell>
          <cell r="C2508">
            <v>0</v>
          </cell>
          <cell r="D2508">
            <v>0</v>
          </cell>
          <cell r="E2508">
            <v>0</v>
          </cell>
          <cell r="F2508">
            <v>0</v>
          </cell>
          <cell r="G2508">
            <v>0</v>
          </cell>
        </row>
        <row r="2509">
          <cell r="B2509">
            <v>0</v>
          </cell>
          <cell r="C2509">
            <v>0</v>
          </cell>
          <cell r="D2509">
            <v>0</v>
          </cell>
          <cell r="E2509">
            <v>0</v>
          </cell>
          <cell r="F2509">
            <v>0</v>
          </cell>
          <cell r="G2509">
            <v>0</v>
          </cell>
        </row>
        <row r="2510">
          <cell r="B2510">
            <v>0</v>
          </cell>
          <cell r="C2510">
            <v>0</v>
          </cell>
          <cell r="D2510">
            <v>0</v>
          </cell>
          <cell r="E2510">
            <v>0</v>
          </cell>
          <cell r="F2510">
            <v>0</v>
          </cell>
          <cell r="G2510">
            <v>0</v>
          </cell>
        </row>
        <row r="2511">
          <cell r="B2511">
            <v>0</v>
          </cell>
          <cell r="C2511">
            <v>0</v>
          </cell>
          <cell r="D2511">
            <v>0</v>
          </cell>
          <cell r="E2511">
            <v>0</v>
          </cell>
          <cell r="F2511">
            <v>0</v>
          </cell>
          <cell r="G2511">
            <v>0</v>
          </cell>
        </row>
        <row r="2512">
          <cell r="B2512">
            <v>0</v>
          </cell>
          <cell r="C2512">
            <v>0</v>
          </cell>
          <cell r="D2512">
            <v>0</v>
          </cell>
          <cell r="E2512">
            <v>0</v>
          </cell>
          <cell r="F2512">
            <v>0</v>
          </cell>
          <cell r="G2512">
            <v>0</v>
          </cell>
        </row>
        <row r="2513">
          <cell r="B2513">
            <v>0</v>
          </cell>
          <cell r="C2513">
            <v>0</v>
          </cell>
          <cell r="D2513">
            <v>0</v>
          </cell>
          <cell r="E2513">
            <v>0</v>
          </cell>
          <cell r="F2513">
            <v>0</v>
          </cell>
          <cell r="G2513">
            <v>0</v>
          </cell>
        </row>
        <row r="2514">
          <cell r="B2514">
            <v>0</v>
          </cell>
          <cell r="C2514">
            <v>0</v>
          </cell>
          <cell r="D2514">
            <v>0</v>
          </cell>
          <cell r="E2514">
            <v>0</v>
          </cell>
          <cell r="F2514">
            <v>0</v>
          </cell>
          <cell r="G2514">
            <v>0</v>
          </cell>
        </row>
        <row r="2515">
          <cell r="B2515">
            <v>0</v>
          </cell>
          <cell r="C2515">
            <v>0</v>
          </cell>
          <cell r="D2515">
            <v>0</v>
          </cell>
          <cell r="E2515">
            <v>0</v>
          </cell>
          <cell r="F2515">
            <v>0</v>
          </cell>
          <cell r="G2515">
            <v>0</v>
          </cell>
        </row>
        <row r="2516">
          <cell r="B2516">
            <v>0</v>
          </cell>
          <cell r="C2516">
            <v>0</v>
          </cell>
          <cell r="D2516">
            <v>0</v>
          </cell>
          <cell r="E2516">
            <v>0</v>
          </cell>
          <cell r="F2516">
            <v>0</v>
          </cell>
          <cell r="G2516">
            <v>0</v>
          </cell>
        </row>
        <row r="2517">
          <cell r="B2517">
            <v>0</v>
          </cell>
          <cell r="C2517">
            <v>0</v>
          </cell>
          <cell r="D2517">
            <v>0</v>
          </cell>
          <cell r="E2517">
            <v>0</v>
          </cell>
          <cell r="F2517">
            <v>0</v>
          </cell>
          <cell r="G2517">
            <v>0</v>
          </cell>
        </row>
        <row r="2518">
          <cell r="B2518">
            <v>0</v>
          </cell>
          <cell r="C2518">
            <v>0</v>
          </cell>
          <cell r="D2518">
            <v>0</v>
          </cell>
          <cell r="E2518">
            <v>0</v>
          </cell>
          <cell r="F2518">
            <v>0</v>
          </cell>
          <cell r="G2518">
            <v>0</v>
          </cell>
        </row>
        <row r="2519">
          <cell r="B2519">
            <v>0</v>
          </cell>
          <cell r="C2519">
            <v>0</v>
          </cell>
          <cell r="D2519">
            <v>0</v>
          </cell>
          <cell r="E2519">
            <v>0</v>
          </cell>
          <cell r="F2519">
            <v>0</v>
          </cell>
          <cell r="G2519">
            <v>0</v>
          </cell>
        </row>
        <row r="2520">
          <cell r="B2520">
            <v>0</v>
          </cell>
          <cell r="C2520">
            <v>0</v>
          </cell>
          <cell r="D2520">
            <v>0</v>
          </cell>
          <cell r="E2520">
            <v>0</v>
          </cell>
          <cell r="F2520">
            <v>0</v>
          </cell>
          <cell r="G2520">
            <v>0</v>
          </cell>
        </row>
        <row r="2521">
          <cell r="B2521">
            <v>0</v>
          </cell>
          <cell r="C2521">
            <v>0</v>
          </cell>
          <cell r="D2521">
            <v>0</v>
          </cell>
          <cell r="E2521">
            <v>0</v>
          </cell>
          <cell r="F2521">
            <v>0</v>
          </cell>
          <cell r="G2521">
            <v>0</v>
          </cell>
        </row>
        <row r="2522">
          <cell r="B2522">
            <v>0</v>
          </cell>
          <cell r="C2522">
            <v>0</v>
          </cell>
          <cell r="D2522">
            <v>0</v>
          </cell>
          <cell r="E2522">
            <v>0</v>
          </cell>
          <cell r="F2522">
            <v>0</v>
          </cell>
          <cell r="G2522">
            <v>0</v>
          </cell>
        </row>
        <row r="2523">
          <cell r="B2523">
            <v>0</v>
          </cell>
          <cell r="C2523">
            <v>0</v>
          </cell>
          <cell r="D2523">
            <v>0</v>
          </cell>
          <cell r="E2523">
            <v>0</v>
          </cell>
          <cell r="F2523">
            <v>0</v>
          </cell>
          <cell r="G2523">
            <v>0</v>
          </cell>
        </row>
        <row r="2524">
          <cell r="B2524">
            <v>0</v>
          </cell>
          <cell r="C2524">
            <v>0</v>
          </cell>
          <cell r="D2524">
            <v>0</v>
          </cell>
          <cell r="E2524">
            <v>0</v>
          </cell>
          <cell r="F2524">
            <v>0</v>
          </cell>
          <cell r="G2524">
            <v>0</v>
          </cell>
        </row>
        <row r="2525">
          <cell r="B2525">
            <v>0</v>
          </cell>
          <cell r="C2525">
            <v>0</v>
          </cell>
          <cell r="D2525">
            <v>0</v>
          </cell>
          <cell r="E2525">
            <v>0</v>
          </cell>
          <cell r="F2525">
            <v>0</v>
          </cell>
          <cell r="G2525">
            <v>0</v>
          </cell>
        </row>
        <row r="2526">
          <cell r="B2526">
            <v>0</v>
          </cell>
          <cell r="C2526">
            <v>0</v>
          </cell>
          <cell r="D2526">
            <v>0</v>
          </cell>
          <cell r="E2526">
            <v>0</v>
          </cell>
          <cell r="F2526">
            <v>0</v>
          </cell>
          <cell r="G2526">
            <v>0</v>
          </cell>
        </row>
        <row r="2527">
          <cell r="B2527">
            <v>0</v>
          </cell>
          <cell r="C2527">
            <v>0</v>
          </cell>
          <cell r="D2527">
            <v>0</v>
          </cell>
          <cell r="E2527">
            <v>0</v>
          </cell>
          <cell r="F2527">
            <v>0</v>
          </cell>
          <cell r="G2527">
            <v>0</v>
          </cell>
        </row>
        <row r="2528">
          <cell r="B2528">
            <v>0</v>
          </cell>
          <cell r="C2528">
            <v>0</v>
          </cell>
          <cell r="D2528">
            <v>0</v>
          </cell>
          <cell r="E2528">
            <v>0</v>
          </cell>
          <cell r="F2528">
            <v>0</v>
          </cell>
          <cell r="G2528">
            <v>0</v>
          </cell>
        </row>
        <row r="2529">
          <cell r="B2529">
            <v>0</v>
          </cell>
          <cell r="C2529">
            <v>0</v>
          </cell>
          <cell r="D2529">
            <v>0</v>
          </cell>
          <cell r="E2529">
            <v>0</v>
          </cell>
          <cell r="F2529">
            <v>0</v>
          </cell>
          <cell r="G2529">
            <v>0</v>
          </cell>
        </row>
        <row r="2530">
          <cell r="B2530">
            <v>0</v>
          </cell>
          <cell r="C2530">
            <v>0</v>
          </cell>
          <cell r="D2530">
            <v>0</v>
          </cell>
          <cell r="E2530">
            <v>0</v>
          </cell>
          <cell r="F2530">
            <v>0</v>
          </cell>
          <cell r="G2530">
            <v>0</v>
          </cell>
        </row>
        <row r="2531">
          <cell r="B2531">
            <v>0</v>
          </cell>
          <cell r="C2531">
            <v>0</v>
          </cell>
          <cell r="D2531">
            <v>0</v>
          </cell>
          <cell r="E2531">
            <v>0</v>
          </cell>
          <cell r="F2531">
            <v>0</v>
          </cell>
          <cell r="G2531">
            <v>0</v>
          </cell>
        </row>
        <row r="2532">
          <cell r="B2532">
            <v>0</v>
          </cell>
          <cell r="C2532">
            <v>0</v>
          </cell>
          <cell r="D2532">
            <v>0</v>
          </cell>
          <cell r="E2532">
            <v>0</v>
          </cell>
          <cell r="F2532">
            <v>0</v>
          </cell>
          <cell r="G2532">
            <v>0</v>
          </cell>
        </row>
        <row r="2533">
          <cell r="B2533">
            <v>0</v>
          </cell>
          <cell r="C2533">
            <v>0</v>
          </cell>
          <cell r="D2533">
            <v>0</v>
          </cell>
          <cell r="E2533">
            <v>0</v>
          </cell>
          <cell r="F2533">
            <v>0</v>
          </cell>
          <cell r="G2533">
            <v>0</v>
          </cell>
        </row>
        <row r="2534">
          <cell r="B2534">
            <v>0</v>
          </cell>
          <cell r="C2534">
            <v>0</v>
          </cell>
          <cell r="D2534">
            <v>0</v>
          </cell>
          <cell r="E2534">
            <v>0</v>
          </cell>
          <cell r="F2534">
            <v>0</v>
          </cell>
          <cell r="G2534">
            <v>0</v>
          </cell>
        </row>
        <row r="2535">
          <cell r="B2535">
            <v>0</v>
          </cell>
          <cell r="C2535">
            <v>0</v>
          </cell>
          <cell r="D2535">
            <v>0</v>
          </cell>
          <cell r="E2535">
            <v>0</v>
          </cell>
          <cell r="F2535">
            <v>0</v>
          </cell>
          <cell r="G2535">
            <v>0</v>
          </cell>
        </row>
        <row r="2536">
          <cell r="B2536">
            <v>0</v>
          </cell>
          <cell r="C2536">
            <v>0</v>
          </cell>
          <cell r="D2536">
            <v>0</v>
          </cell>
          <cell r="E2536">
            <v>0</v>
          </cell>
          <cell r="F2536">
            <v>0</v>
          </cell>
          <cell r="G2536">
            <v>0</v>
          </cell>
        </row>
        <row r="2537">
          <cell r="B2537">
            <v>0</v>
          </cell>
          <cell r="C2537">
            <v>0</v>
          </cell>
          <cell r="D2537">
            <v>0</v>
          </cell>
          <cell r="E2537">
            <v>0</v>
          </cell>
          <cell r="F2537">
            <v>0</v>
          </cell>
          <cell r="G2537">
            <v>0</v>
          </cell>
        </row>
        <row r="2538">
          <cell r="B2538">
            <v>0</v>
          </cell>
          <cell r="C2538">
            <v>0</v>
          </cell>
          <cell r="D2538">
            <v>0</v>
          </cell>
          <cell r="E2538">
            <v>0</v>
          </cell>
          <cell r="F2538">
            <v>0</v>
          </cell>
          <cell r="G2538">
            <v>0</v>
          </cell>
        </row>
        <row r="2539">
          <cell r="B2539">
            <v>0</v>
          </cell>
          <cell r="C2539">
            <v>0</v>
          </cell>
          <cell r="D2539">
            <v>0</v>
          </cell>
          <cell r="E2539">
            <v>0</v>
          </cell>
          <cell r="F2539">
            <v>0</v>
          </cell>
          <cell r="G2539">
            <v>0</v>
          </cell>
        </row>
        <row r="2540">
          <cell r="B2540">
            <v>0</v>
          </cell>
          <cell r="C2540">
            <v>0</v>
          </cell>
          <cell r="D2540">
            <v>0</v>
          </cell>
          <cell r="E2540">
            <v>0</v>
          </cell>
          <cell r="F2540">
            <v>0</v>
          </cell>
          <cell r="G2540">
            <v>0</v>
          </cell>
        </row>
        <row r="2541">
          <cell r="B2541">
            <v>0</v>
          </cell>
          <cell r="C2541">
            <v>0</v>
          </cell>
          <cell r="D2541">
            <v>0</v>
          </cell>
          <cell r="E2541">
            <v>0</v>
          </cell>
          <cell r="F2541">
            <v>0</v>
          </cell>
          <cell r="G2541">
            <v>0</v>
          </cell>
        </row>
        <row r="2542">
          <cell r="B2542">
            <v>0</v>
          </cell>
          <cell r="C2542">
            <v>0</v>
          </cell>
          <cell r="D2542">
            <v>0</v>
          </cell>
          <cell r="E2542">
            <v>0</v>
          </cell>
          <cell r="F2542">
            <v>0</v>
          </cell>
          <cell r="G2542">
            <v>0</v>
          </cell>
        </row>
        <row r="2543">
          <cell r="B2543">
            <v>0</v>
          </cell>
          <cell r="C2543">
            <v>0</v>
          </cell>
          <cell r="D2543">
            <v>0</v>
          </cell>
          <cell r="E2543">
            <v>0</v>
          </cell>
          <cell r="F2543">
            <v>0</v>
          </cell>
          <cell r="G2543">
            <v>0</v>
          </cell>
        </row>
        <row r="2544">
          <cell r="B2544">
            <v>0</v>
          </cell>
          <cell r="C2544">
            <v>0</v>
          </cell>
          <cell r="D2544">
            <v>0</v>
          </cell>
          <cell r="E2544">
            <v>0</v>
          </cell>
          <cell r="F2544">
            <v>0</v>
          </cell>
          <cell r="G2544">
            <v>0</v>
          </cell>
        </row>
        <row r="2545">
          <cell r="B2545">
            <v>0</v>
          </cell>
          <cell r="C2545">
            <v>0</v>
          </cell>
          <cell r="D2545">
            <v>0</v>
          </cell>
          <cell r="E2545">
            <v>0</v>
          </cell>
          <cell r="F2545">
            <v>0</v>
          </cell>
          <cell r="G2545">
            <v>0</v>
          </cell>
        </row>
        <row r="2546">
          <cell r="B2546">
            <v>0</v>
          </cell>
          <cell r="C2546">
            <v>0</v>
          </cell>
          <cell r="D2546">
            <v>0</v>
          </cell>
          <cell r="E2546">
            <v>0</v>
          </cell>
          <cell r="F2546">
            <v>0</v>
          </cell>
          <cell r="G2546">
            <v>0</v>
          </cell>
        </row>
        <row r="2547">
          <cell r="B2547">
            <v>0</v>
          </cell>
          <cell r="C2547">
            <v>0</v>
          </cell>
          <cell r="D2547">
            <v>0</v>
          </cell>
          <cell r="E2547">
            <v>0</v>
          </cell>
          <cell r="F2547">
            <v>0</v>
          </cell>
          <cell r="G2547">
            <v>0</v>
          </cell>
        </row>
        <row r="2548">
          <cell r="B2548">
            <v>0</v>
          </cell>
          <cell r="C2548">
            <v>0</v>
          </cell>
          <cell r="D2548">
            <v>0</v>
          </cell>
          <cell r="E2548">
            <v>0</v>
          </cell>
          <cell r="F2548">
            <v>0</v>
          </cell>
          <cell r="G2548">
            <v>0</v>
          </cell>
        </row>
        <row r="2549">
          <cell r="B2549">
            <v>0</v>
          </cell>
          <cell r="C2549">
            <v>0</v>
          </cell>
          <cell r="D2549">
            <v>0</v>
          </cell>
          <cell r="E2549">
            <v>0</v>
          </cell>
          <cell r="F2549">
            <v>0</v>
          </cell>
          <cell r="G2549">
            <v>0</v>
          </cell>
        </row>
        <row r="2550">
          <cell r="B2550">
            <v>0</v>
          </cell>
          <cell r="C2550">
            <v>0</v>
          </cell>
          <cell r="D2550">
            <v>0</v>
          </cell>
          <cell r="E2550">
            <v>0</v>
          </cell>
          <cell r="F2550">
            <v>0</v>
          </cell>
          <cell r="G2550">
            <v>0</v>
          </cell>
        </row>
        <row r="2551">
          <cell r="B2551">
            <v>0</v>
          </cell>
          <cell r="C2551">
            <v>0</v>
          </cell>
          <cell r="D2551">
            <v>0</v>
          </cell>
          <cell r="E2551">
            <v>0</v>
          </cell>
          <cell r="F2551">
            <v>0</v>
          </cell>
          <cell r="G2551">
            <v>0</v>
          </cell>
        </row>
        <row r="2552">
          <cell r="B2552">
            <v>0</v>
          </cell>
          <cell r="C2552">
            <v>0</v>
          </cell>
          <cell r="D2552">
            <v>0</v>
          </cell>
          <cell r="E2552">
            <v>0</v>
          </cell>
          <cell r="F2552">
            <v>0</v>
          </cell>
          <cell r="G2552">
            <v>0</v>
          </cell>
        </row>
        <row r="2553">
          <cell r="B2553">
            <v>0</v>
          </cell>
          <cell r="C2553">
            <v>0</v>
          </cell>
          <cell r="D2553">
            <v>0</v>
          </cell>
          <cell r="E2553">
            <v>0</v>
          </cell>
          <cell r="F2553">
            <v>0</v>
          </cell>
          <cell r="G2553">
            <v>0</v>
          </cell>
        </row>
        <row r="2554">
          <cell r="B2554">
            <v>0</v>
          </cell>
          <cell r="C2554">
            <v>0</v>
          </cell>
          <cell r="D2554">
            <v>0</v>
          </cell>
          <cell r="E2554">
            <v>0</v>
          </cell>
          <cell r="F2554">
            <v>0</v>
          </cell>
          <cell r="G2554">
            <v>0</v>
          </cell>
        </row>
        <row r="2555">
          <cell r="B2555">
            <v>0</v>
          </cell>
          <cell r="C2555">
            <v>0</v>
          </cell>
          <cell r="D2555">
            <v>0</v>
          </cell>
          <cell r="E2555">
            <v>0</v>
          </cell>
          <cell r="F2555">
            <v>0</v>
          </cell>
          <cell r="G2555">
            <v>0</v>
          </cell>
        </row>
        <row r="2556">
          <cell r="B2556">
            <v>0</v>
          </cell>
          <cell r="C2556">
            <v>0</v>
          </cell>
          <cell r="D2556">
            <v>0</v>
          </cell>
          <cell r="E2556">
            <v>0</v>
          </cell>
          <cell r="F2556">
            <v>0</v>
          </cell>
          <cell r="G2556">
            <v>0</v>
          </cell>
        </row>
        <row r="2557">
          <cell r="B2557">
            <v>0</v>
          </cell>
          <cell r="C2557">
            <v>0</v>
          </cell>
          <cell r="D2557">
            <v>0</v>
          </cell>
          <cell r="E2557">
            <v>0</v>
          </cell>
          <cell r="F2557">
            <v>0</v>
          </cell>
          <cell r="G2557">
            <v>0</v>
          </cell>
        </row>
        <row r="2558">
          <cell r="B2558">
            <v>0</v>
          </cell>
          <cell r="C2558">
            <v>0</v>
          </cell>
          <cell r="D2558">
            <v>0</v>
          </cell>
          <cell r="E2558">
            <v>0</v>
          </cell>
          <cell r="F2558">
            <v>0</v>
          </cell>
          <cell r="G2558">
            <v>0</v>
          </cell>
        </row>
        <row r="2559">
          <cell r="B2559">
            <v>0</v>
          </cell>
          <cell r="C2559">
            <v>0</v>
          </cell>
          <cell r="D2559">
            <v>0</v>
          </cell>
          <cell r="E2559">
            <v>0</v>
          </cell>
          <cell r="F2559">
            <v>0</v>
          </cell>
          <cell r="G2559">
            <v>0</v>
          </cell>
        </row>
        <row r="2560">
          <cell r="B2560">
            <v>0</v>
          </cell>
          <cell r="C2560">
            <v>0</v>
          </cell>
          <cell r="D2560">
            <v>0</v>
          </cell>
          <cell r="E2560">
            <v>0</v>
          </cell>
          <cell r="F2560">
            <v>0</v>
          </cell>
          <cell r="G2560">
            <v>0</v>
          </cell>
        </row>
        <row r="2561">
          <cell r="B2561">
            <v>0</v>
          </cell>
          <cell r="C2561">
            <v>0</v>
          </cell>
          <cell r="D2561">
            <v>0</v>
          </cell>
          <cell r="E2561">
            <v>0</v>
          </cell>
          <cell r="F2561">
            <v>0</v>
          </cell>
          <cell r="G2561">
            <v>0</v>
          </cell>
        </row>
        <row r="2562">
          <cell r="B2562">
            <v>0</v>
          </cell>
          <cell r="C2562">
            <v>0</v>
          </cell>
          <cell r="D2562">
            <v>0</v>
          </cell>
          <cell r="E2562">
            <v>0</v>
          </cell>
          <cell r="F2562">
            <v>0</v>
          </cell>
          <cell r="G2562">
            <v>0</v>
          </cell>
        </row>
        <row r="2563">
          <cell r="B2563">
            <v>0</v>
          </cell>
          <cell r="C2563">
            <v>0</v>
          </cell>
          <cell r="D2563">
            <v>0</v>
          </cell>
          <cell r="E2563">
            <v>0</v>
          </cell>
          <cell r="F2563">
            <v>0</v>
          </cell>
          <cell r="G2563">
            <v>0</v>
          </cell>
        </row>
        <row r="2564">
          <cell r="B2564">
            <v>0</v>
          </cell>
          <cell r="C2564">
            <v>0</v>
          </cell>
          <cell r="D2564">
            <v>0</v>
          </cell>
          <cell r="E2564">
            <v>0</v>
          </cell>
          <cell r="F2564">
            <v>0</v>
          </cell>
          <cell r="G2564">
            <v>0</v>
          </cell>
        </row>
        <row r="2565">
          <cell r="B2565">
            <v>0</v>
          </cell>
          <cell r="C2565">
            <v>0</v>
          </cell>
          <cell r="D2565">
            <v>0</v>
          </cell>
          <cell r="E2565">
            <v>0</v>
          </cell>
          <cell r="F2565">
            <v>0</v>
          </cell>
          <cell r="G2565">
            <v>0</v>
          </cell>
        </row>
        <row r="2566">
          <cell r="B2566">
            <v>0</v>
          </cell>
          <cell r="C2566">
            <v>0</v>
          </cell>
          <cell r="D2566">
            <v>0</v>
          </cell>
          <cell r="E2566">
            <v>0</v>
          </cell>
          <cell r="F2566">
            <v>0</v>
          </cell>
          <cell r="G2566">
            <v>0</v>
          </cell>
        </row>
        <row r="2567">
          <cell r="B2567">
            <v>0</v>
          </cell>
          <cell r="C2567">
            <v>0</v>
          </cell>
          <cell r="D2567">
            <v>0</v>
          </cell>
          <cell r="E2567">
            <v>0</v>
          </cell>
          <cell r="F2567">
            <v>0</v>
          </cell>
          <cell r="G2567">
            <v>0</v>
          </cell>
        </row>
        <row r="2568">
          <cell r="B2568">
            <v>0</v>
          </cell>
          <cell r="C2568">
            <v>0</v>
          </cell>
          <cell r="D2568">
            <v>0</v>
          </cell>
          <cell r="E2568">
            <v>0</v>
          </cell>
          <cell r="F2568">
            <v>0</v>
          </cell>
          <cell r="G2568">
            <v>0</v>
          </cell>
        </row>
        <row r="2569">
          <cell r="B2569">
            <v>0</v>
          </cell>
          <cell r="C2569">
            <v>0</v>
          </cell>
          <cell r="D2569">
            <v>0</v>
          </cell>
          <cell r="E2569">
            <v>0</v>
          </cell>
          <cell r="F2569">
            <v>0</v>
          </cell>
          <cell r="G2569">
            <v>0</v>
          </cell>
        </row>
        <row r="2570">
          <cell r="B2570">
            <v>0</v>
          </cell>
          <cell r="C2570">
            <v>0</v>
          </cell>
          <cell r="D2570">
            <v>0</v>
          </cell>
          <cell r="E2570">
            <v>0</v>
          </cell>
          <cell r="F2570">
            <v>0</v>
          </cell>
          <cell r="G2570">
            <v>0</v>
          </cell>
        </row>
        <row r="2571">
          <cell r="B2571">
            <v>0</v>
          </cell>
          <cell r="C2571">
            <v>0</v>
          </cell>
          <cell r="D2571">
            <v>0</v>
          </cell>
          <cell r="E2571">
            <v>0</v>
          </cell>
          <cell r="F2571">
            <v>0</v>
          </cell>
          <cell r="G2571">
            <v>0</v>
          </cell>
        </row>
        <row r="2572">
          <cell r="B2572">
            <v>0</v>
          </cell>
          <cell r="C2572">
            <v>0</v>
          </cell>
          <cell r="D2572">
            <v>0</v>
          </cell>
          <cell r="E2572">
            <v>0</v>
          </cell>
          <cell r="F2572">
            <v>0</v>
          </cell>
          <cell r="G2572">
            <v>0</v>
          </cell>
        </row>
        <row r="2573">
          <cell r="B2573">
            <v>0</v>
          </cell>
          <cell r="C2573">
            <v>0</v>
          </cell>
          <cell r="D2573">
            <v>0</v>
          </cell>
          <cell r="E2573">
            <v>0</v>
          </cell>
          <cell r="F2573">
            <v>0</v>
          </cell>
          <cell r="G2573">
            <v>0</v>
          </cell>
        </row>
        <row r="2574">
          <cell r="B2574">
            <v>0</v>
          </cell>
          <cell r="C2574">
            <v>0</v>
          </cell>
          <cell r="D2574">
            <v>0</v>
          </cell>
          <cell r="E2574">
            <v>0</v>
          </cell>
          <cell r="F2574">
            <v>0</v>
          </cell>
          <cell r="G2574">
            <v>0</v>
          </cell>
        </row>
        <row r="2575">
          <cell r="B2575">
            <v>0</v>
          </cell>
          <cell r="C2575">
            <v>0</v>
          </cell>
          <cell r="D2575">
            <v>0</v>
          </cell>
          <cell r="E2575">
            <v>0</v>
          </cell>
          <cell r="F2575">
            <v>0</v>
          </cell>
          <cell r="G2575">
            <v>0</v>
          </cell>
        </row>
        <row r="2576">
          <cell r="B2576">
            <v>0</v>
          </cell>
          <cell r="C2576">
            <v>0</v>
          </cell>
          <cell r="D2576">
            <v>0</v>
          </cell>
          <cell r="E2576">
            <v>0</v>
          </cell>
          <cell r="F2576">
            <v>0</v>
          </cell>
          <cell r="G2576">
            <v>0</v>
          </cell>
        </row>
        <row r="2577">
          <cell r="B2577">
            <v>0</v>
          </cell>
          <cell r="C2577">
            <v>0</v>
          </cell>
          <cell r="D2577">
            <v>0</v>
          </cell>
          <cell r="E2577">
            <v>0</v>
          </cell>
          <cell r="F2577">
            <v>0</v>
          </cell>
          <cell r="G2577">
            <v>0</v>
          </cell>
        </row>
        <row r="2578">
          <cell r="B2578">
            <v>0</v>
          </cell>
          <cell r="C2578">
            <v>0</v>
          </cell>
          <cell r="D2578">
            <v>0</v>
          </cell>
          <cell r="E2578">
            <v>0</v>
          </cell>
          <cell r="F2578">
            <v>0</v>
          </cell>
          <cell r="G2578">
            <v>0</v>
          </cell>
        </row>
        <row r="2579">
          <cell r="B2579">
            <v>0</v>
          </cell>
          <cell r="C2579">
            <v>0</v>
          </cell>
          <cell r="D2579">
            <v>0</v>
          </cell>
          <cell r="E2579">
            <v>0</v>
          </cell>
          <cell r="F2579">
            <v>0</v>
          </cell>
          <cell r="G2579">
            <v>0</v>
          </cell>
        </row>
        <row r="2580">
          <cell r="B2580">
            <v>0</v>
          </cell>
          <cell r="C2580">
            <v>0</v>
          </cell>
          <cell r="D2580">
            <v>0</v>
          </cell>
          <cell r="E2580">
            <v>0</v>
          </cell>
          <cell r="F2580">
            <v>0</v>
          </cell>
          <cell r="G2580">
            <v>0</v>
          </cell>
        </row>
        <row r="2581">
          <cell r="B2581">
            <v>0</v>
          </cell>
          <cell r="C2581">
            <v>0</v>
          </cell>
          <cell r="D2581">
            <v>0</v>
          </cell>
          <cell r="E2581">
            <v>0</v>
          </cell>
          <cell r="F2581">
            <v>0</v>
          </cell>
          <cell r="G2581">
            <v>0</v>
          </cell>
        </row>
        <row r="2582">
          <cell r="B2582">
            <v>0</v>
          </cell>
          <cell r="C2582">
            <v>0</v>
          </cell>
          <cell r="D2582">
            <v>0</v>
          </cell>
          <cell r="E2582">
            <v>0</v>
          </cell>
          <cell r="F2582">
            <v>0</v>
          </cell>
          <cell r="G2582">
            <v>0</v>
          </cell>
        </row>
        <row r="2583">
          <cell r="B2583">
            <v>0</v>
          </cell>
          <cell r="C2583">
            <v>0</v>
          </cell>
          <cell r="D2583">
            <v>0</v>
          </cell>
          <cell r="E2583">
            <v>0</v>
          </cell>
          <cell r="F2583">
            <v>0</v>
          </cell>
          <cell r="G2583">
            <v>0</v>
          </cell>
        </row>
        <row r="2584">
          <cell r="B2584">
            <v>0</v>
          </cell>
          <cell r="C2584">
            <v>0</v>
          </cell>
          <cell r="D2584">
            <v>0</v>
          </cell>
          <cell r="E2584">
            <v>0</v>
          </cell>
          <cell r="F2584">
            <v>0</v>
          </cell>
          <cell r="G2584">
            <v>0</v>
          </cell>
        </row>
        <row r="2585">
          <cell r="B2585">
            <v>0</v>
          </cell>
          <cell r="C2585">
            <v>0</v>
          </cell>
          <cell r="D2585">
            <v>0</v>
          </cell>
          <cell r="E2585">
            <v>0</v>
          </cell>
          <cell r="F2585">
            <v>0</v>
          </cell>
          <cell r="G2585">
            <v>0</v>
          </cell>
        </row>
        <row r="2586">
          <cell r="B2586">
            <v>0</v>
          </cell>
          <cell r="C2586">
            <v>0</v>
          </cell>
          <cell r="D2586">
            <v>0</v>
          </cell>
          <cell r="E2586">
            <v>0</v>
          </cell>
          <cell r="F2586">
            <v>0</v>
          </cell>
          <cell r="G2586">
            <v>0</v>
          </cell>
        </row>
        <row r="2587">
          <cell r="B2587">
            <v>0</v>
          </cell>
          <cell r="C2587">
            <v>0</v>
          </cell>
          <cell r="D2587">
            <v>0</v>
          </cell>
          <cell r="E2587">
            <v>0</v>
          </cell>
          <cell r="F2587">
            <v>0</v>
          </cell>
          <cell r="G2587">
            <v>0</v>
          </cell>
        </row>
        <row r="2588">
          <cell r="B2588">
            <v>0</v>
          </cell>
          <cell r="C2588">
            <v>0</v>
          </cell>
          <cell r="D2588">
            <v>0</v>
          </cell>
          <cell r="E2588">
            <v>0</v>
          </cell>
          <cell r="F2588">
            <v>0</v>
          </cell>
          <cell r="G2588">
            <v>0</v>
          </cell>
        </row>
        <row r="2589">
          <cell r="B2589">
            <v>0</v>
          </cell>
          <cell r="C2589">
            <v>0</v>
          </cell>
          <cell r="D2589">
            <v>0</v>
          </cell>
          <cell r="E2589">
            <v>0</v>
          </cell>
          <cell r="F2589">
            <v>0</v>
          </cell>
          <cell r="G2589">
            <v>0</v>
          </cell>
        </row>
        <row r="2590">
          <cell r="B2590">
            <v>0</v>
          </cell>
          <cell r="C2590">
            <v>0</v>
          </cell>
          <cell r="D2590">
            <v>0</v>
          </cell>
          <cell r="E2590">
            <v>0</v>
          </cell>
          <cell r="F2590">
            <v>0</v>
          </cell>
          <cell r="G2590">
            <v>0</v>
          </cell>
        </row>
        <row r="2591">
          <cell r="B2591">
            <v>0</v>
          </cell>
          <cell r="C2591">
            <v>0</v>
          </cell>
          <cell r="D2591">
            <v>0</v>
          </cell>
          <cell r="E2591">
            <v>0</v>
          </cell>
          <cell r="F2591">
            <v>0</v>
          </cell>
          <cell r="G2591">
            <v>0</v>
          </cell>
        </row>
        <row r="2592">
          <cell r="B2592">
            <v>0</v>
          </cell>
          <cell r="C2592">
            <v>0</v>
          </cell>
          <cell r="D2592">
            <v>0</v>
          </cell>
          <cell r="E2592">
            <v>0</v>
          </cell>
          <cell r="F2592">
            <v>0</v>
          </cell>
          <cell r="G2592">
            <v>0</v>
          </cell>
        </row>
        <row r="2593">
          <cell r="B2593">
            <v>0</v>
          </cell>
          <cell r="C2593">
            <v>0</v>
          </cell>
          <cell r="D2593">
            <v>0</v>
          </cell>
          <cell r="E2593">
            <v>0</v>
          </cell>
          <cell r="F2593">
            <v>0</v>
          </cell>
          <cell r="G2593">
            <v>0</v>
          </cell>
        </row>
        <row r="2594">
          <cell r="B2594">
            <v>0</v>
          </cell>
          <cell r="C2594">
            <v>0</v>
          </cell>
          <cell r="D2594">
            <v>0</v>
          </cell>
          <cell r="E2594">
            <v>0</v>
          </cell>
          <cell r="F2594">
            <v>0</v>
          </cell>
          <cell r="G2594">
            <v>0</v>
          </cell>
        </row>
        <row r="2595">
          <cell r="B2595">
            <v>0</v>
          </cell>
          <cell r="C2595">
            <v>0</v>
          </cell>
          <cell r="D2595">
            <v>0</v>
          </cell>
          <cell r="E2595">
            <v>0</v>
          </cell>
          <cell r="F2595">
            <v>0</v>
          </cell>
          <cell r="G2595">
            <v>0</v>
          </cell>
        </row>
        <row r="2596">
          <cell r="B2596">
            <v>0</v>
          </cell>
          <cell r="C2596">
            <v>0</v>
          </cell>
          <cell r="D2596">
            <v>0</v>
          </cell>
          <cell r="E2596">
            <v>0</v>
          </cell>
          <cell r="F2596">
            <v>0</v>
          </cell>
          <cell r="G2596">
            <v>0</v>
          </cell>
        </row>
        <row r="2597">
          <cell r="B2597">
            <v>0</v>
          </cell>
          <cell r="C2597">
            <v>0</v>
          </cell>
          <cell r="D2597">
            <v>0</v>
          </cell>
          <cell r="E2597">
            <v>0</v>
          </cell>
          <cell r="F2597">
            <v>0</v>
          </cell>
          <cell r="G2597">
            <v>0</v>
          </cell>
        </row>
        <row r="2598">
          <cell r="B2598">
            <v>0</v>
          </cell>
          <cell r="C2598">
            <v>0</v>
          </cell>
          <cell r="D2598">
            <v>0</v>
          </cell>
          <cell r="E2598">
            <v>0</v>
          </cell>
          <cell r="F2598">
            <v>0</v>
          </cell>
          <cell r="G2598">
            <v>0</v>
          </cell>
        </row>
        <row r="2599">
          <cell r="B2599">
            <v>0</v>
          </cell>
          <cell r="C2599">
            <v>0</v>
          </cell>
          <cell r="D2599">
            <v>0</v>
          </cell>
          <cell r="E2599">
            <v>0</v>
          </cell>
          <cell r="F2599">
            <v>0</v>
          </cell>
          <cell r="G2599">
            <v>0</v>
          </cell>
        </row>
        <row r="2600">
          <cell r="B2600">
            <v>0</v>
          </cell>
          <cell r="C2600">
            <v>0</v>
          </cell>
          <cell r="D2600">
            <v>0</v>
          </cell>
          <cell r="E2600">
            <v>0</v>
          </cell>
          <cell r="F2600">
            <v>0</v>
          </cell>
          <cell r="G2600">
            <v>0</v>
          </cell>
        </row>
        <row r="2601">
          <cell r="B2601">
            <v>0</v>
          </cell>
          <cell r="C2601">
            <v>0</v>
          </cell>
          <cell r="D2601">
            <v>0</v>
          </cell>
          <cell r="E2601">
            <v>0</v>
          </cell>
          <cell r="F2601">
            <v>0</v>
          </cell>
          <cell r="G2601">
            <v>0</v>
          </cell>
        </row>
        <row r="2602">
          <cell r="B2602">
            <v>0</v>
          </cell>
          <cell r="C2602">
            <v>0</v>
          </cell>
          <cell r="D2602">
            <v>0</v>
          </cell>
          <cell r="E2602">
            <v>0</v>
          </cell>
          <cell r="F2602">
            <v>0</v>
          </cell>
          <cell r="G2602">
            <v>0</v>
          </cell>
        </row>
        <row r="2603">
          <cell r="B2603">
            <v>0</v>
          </cell>
          <cell r="C2603">
            <v>0</v>
          </cell>
          <cell r="D2603">
            <v>0</v>
          </cell>
          <cell r="E2603">
            <v>0</v>
          </cell>
          <cell r="F2603">
            <v>0</v>
          </cell>
          <cell r="G2603">
            <v>0</v>
          </cell>
        </row>
        <row r="2604">
          <cell r="B2604">
            <v>0</v>
          </cell>
          <cell r="C2604">
            <v>0</v>
          </cell>
          <cell r="D2604">
            <v>0</v>
          </cell>
          <cell r="E2604">
            <v>0</v>
          </cell>
          <cell r="F2604">
            <v>0</v>
          </cell>
          <cell r="G2604">
            <v>0</v>
          </cell>
        </row>
        <row r="2605">
          <cell r="B2605">
            <v>0</v>
          </cell>
          <cell r="C2605">
            <v>0</v>
          </cell>
          <cell r="D2605">
            <v>0</v>
          </cell>
          <cell r="E2605">
            <v>0</v>
          </cell>
          <cell r="F2605">
            <v>0</v>
          </cell>
          <cell r="G2605">
            <v>0</v>
          </cell>
        </row>
        <row r="2606">
          <cell r="B2606">
            <v>0</v>
          </cell>
          <cell r="C2606">
            <v>0</v>
          </cell>
          <cell r="D2606">
            <v>0</v>
          </cell>
          <cell r="E2606">
            <v>0</v>
          </cell>
          <cell r="F2606">
            <v>0</v>
          </cell>
          <cell r="G2606">
            <v>0</v>
          </cell>
        </row>
        <row r="2607">
          <cell r="B2607">
            <v>0</v>
          </cell>
          <cell r="C2607">
            <v>0</v>
          </cell>
          <cell r="D2607">
            <v>0</v>
          </cell>
          <cell r="E2607">
            <v>0</v>
          </cell>
          <cell r="F2607">
            <v>0</v>
          </cell>
          <cell r="G2607">
            <v>0</v>
          </cell>
        </row>
        <row r="2608">
          <cell r="B2608">
            <v>0</v>
          </cell>
          <cell r="C2608">
            <v>0</v>
          </cell>
          <cell r="D2608">
            <v>0</v>
          </cell>
          <cell r="E2608">
            <v>0</v>
          </cell>
          <cell r="F2608">
            <v>0</v>
          </cell>
          <cell r="G2608">
            <v>0</v>
          </cell>
        </row>
        <row r="2609">
          <cell r="B2609">
            <v>0</v>
          </cell>
          <cell r="C2609">
            <v>0</v>
          </cell>
          <cell r="D2609">
            <v>0</v>
          </cell>
          <cell r="E2609">
            <v>0</v>
          </cell>
          <cell r="F2609">
            <v>0</v>
          </cell>
          <cell r="G2609">
            <v>0</v>
          </cell>
        </row>
        <row r="2610">
          <cell r="B2610">
            <v>0</v>
          </cell>
          <cell r="C2610">
            <v>0</v>
          </cell>
          <cell r="D2610">
            <v>0</v>
          </cell>
          <cell r="E2610">
            <v>0</v>
          </cell>
          <cell r="F2610">
            <v>0</v>
          </cell>
          <cell r="G2610">
            <v>0</v>
          </cell>
        </row>
        <row r="2611">
          <cell r="B2611">
            <v>0</v>
          </cell>
          <cell r="C2611">
            <v>0</v>
          </cell>
          <cell r="D2611">
            <v>0</v>
          </cell>
          <cell r="E2611">
            <v>0</v>
          </cell>
          <cell r="F2611">
            <v>0</v>
          </cell>
          <cell r="G2611">
            <v>0</v>
          </cell>
        </row>
        <row r="2612">
          <cell r="B2612">
            <v>0</v>
          </cell>
          <cell r="C2612">
            <v>0</v>
          </cell>
          <cell r="D2612">
            <v>0</v>
          </cell>
          <cell r="E2612">
            <v>0</v>
          </cell>
          <cell r="F2612">
            <v>0</v>
          </cell>
          <cell r="G2612">
            <v>0</v>
          </cell>
        </row>
        <row r="2613">
          <cell r="B2613">
            <v>0</v>
          </cell>
          <cell r="C2613">
            <v>0</v>
          </cell>
          <cell r="D2613">
            <v>0</v>
          </cell>
          <cell r="E2613">
            <v>0</v>
          </cell>
          <cell r="F2613">
            <v>0</v>
          </cell>
          <cell r="G2613">
            <v>0</v>
          </cell>
        </row>
        <row r="2614">
          <cell r="B2614">
            <v>0</v>
          </cell>
          <cell r="C2614">
            <v>0</v>
          </cell>
          <cell r="D2614">
            <v>0</v>
          </cell>
          <cell r="E2614">
            <v>0</v>
          </cell>
          <cell r="F2614">
            <v>0</v>
          </cell>
          <cell r="G2614">
            <v>0</v>
          </cell>
        </row>
        <row r="2615">
          <cell r="B2615">
            <v>0</v>
          </cell>
          <cell r="C2615">
            <v>0</v>
          </cell>
          <cell r="D2615">
            <v>0</v>
          </cell>
          <cell r="E2615">
            <v>0</v>
          </cell>
          <cell r="F2615">
            <v>0</v>
          </cell>
          <cell r="G2615">
            <v>0</v>
          </cell>
        </row>
        <row r="2616">
          <cell r="B2616">
            <v>0</v>
          </cell>
          <cell r="C2616">
            <v>0</v>
          </cell>
          <cell r="D2616">
            <v>0</v>
          </cell>
          <cell r="E2616">
            <v>0</v>
          </cell>
          <cell r="F2616">
            <v>0</v>
          </cell>
          <cell r="G2616">
            <v>0</v>
          </cell>
        </row>
        <row r="2617">
          <cell r="B2617">
            <v>0</v>
          </cell>
          <cell r="C2617">
            <v>0</v>
          </cell>
          <cell r="D2617">
            <v>0</v>
          </cell>
          <cell r="E2617">
            <v>0</v>
          </cell>
          <cell r="F2617">
            <v>0</v>
          </cell>
          <cell r="G2617">
            <v>0</v>
          </cell>
        </row>
        <row r="2618">
          <cell r="B2618">
            <v>0</v>
          </cell>
          <cell r="C2618">
            <v>0</v>
          </cell>
          <cell r="D2618">
            <v>0</v>
          </cell>
          <cell r="E2618">
            <v>0</v>
          </cell>
          <cell r="F2618">
            <v>0</v>
          </cell>
          <cell r="G2618">
            <v>0</v>
          </cell>
        </row>
        <row r="2619">
          <cell r="B2619">
            <v>0</v>
          </cell>
          <cell r="C2619">
            <v>0</v>
          </cell>
          <cell r="D2619">
            <v>0</v>
          </cell>
          <cell r="E2619">
            <v>0</v>
          </cell>
          <cell r="F2619">
            <v>0</v>
          </cell>
          <cell r="G2619">
            <v>0</v>
          </cell>
        </row>
        <row r="2620">
          <cell r="B2620">
            <v>0</v>
          </cell>
          <cell r="C2620">
            <v>0</v>
          </cell>
          <cell r="D2620">
            <v>0</v>
          </cell>
          <cell r="E2620">
            <v>0</v>
          </cell>
          <cell r="F2620">
            <v>0</v>
          </cell>
          <cell r="G2620">
            <v>0</v>
          </cell>
        </row>
        <row r="2621">
          <cell r="B2621">
            <v>0</v>
          </cell>
          <cell r="C2621">
            <v>0</v>
          </cell>
          <cell r="D2621">
            <v>0</v>
          </cell>
          <cell r="E2621">
            <v>0</v>
          </cell>
          <cell r="F2621">
            <v>0</v>
          </cell>
          <cell r="G2621">
            <v>0</v>
          </cell>
        </row>
        <row r="2622">
          <cell r="B2622">
            <v>0</v>
          </cell>
          <cell r="C2622">
            <v>0</v>
          </cell>
          <cell r="D2622">
            <v>0</v>
          </cell>
          <cell r="E2622">
            <v>0</v>
          </cell>
          <cell r="F2622">
            <v>0</v>
          </cell>
          <cell r="G2622">
            <v>0</v>
          </cell>
        </row>
        <row r="2623">
          <cell r="B2623">
            <v>0</v>
          </cell>
          <cell r="C2623">
            <v>0</v>
          </cell>
          <cell r="D2623">
            <v>0</v>
          </cell>
          <cell r="E2623">
            <v>0</v>
          </cell>
          <cell r="F2623">
            <v>0</v>
          </cell>
          <cell r="G2623">
            <v>0</v>
          </cell>
        </row>
        <row r="2624">
          <cell r="B2624">
            <v>0</v>
          </cell>
          <cell r="C2624">
            <v>0</v>
          </cell>
          <cell r="D2624">
            <v>0</v>
          </cell>
          <cell r="E2624">
            <v>0</v>
          </cell>
          <cell r="F2624">
            <v>0</v>
          </cell>
          <cell r="G2624">
            <v>0</v>
          </cell>
        </row>
        <row r="2625">
          <cell r="B2625">
            <v>0</v>
          </cell>
          <cell r="C2625">
            <v>0</v>
          </cell>
          <cell r="D2625">
            <v>0</v>
          </cell>
          <cell r="E2625">
            <v>0</v>
          </cell>
          <cell r="F2625">
            <v>0</v>
          </cell>
          <cell r="G2625">
            <v>0</v>
          </cell>
        </row>
        <row r="2626">
          <cell r="B2626">
            <v>0</v>
          </cell>
          <cell r="C2626">
            <v>0</v>
          </cell>
          <cell r="D2626">
            <v>0</v>
          </cell>
          <cell r="E2626">
            <v>0</v>
          </cell>
          <cell r="F2626">
            <v>0</v>
          </cell>
          <cell r="G2626">
            <v>0</v>
          </cell>
        </row>
        <row r="2627">
          <cell r="B2627">
            <v>0</v>
          </cell>
          <cell r="C2627">
            <v>0</v>
          </cell>
          <cell r="D2627">
            <v>0</v>
          </cell>
          <cell r="E2627">
            <v>0</v>
          </cell>
          <cell r="F2627">
            <v>0</v>
          </cell>
          <cell r="G2627">
            <v>0</v>
          </cell>
        </row>
        <row r="2628">
          <cell r="B2628">
            <v>0</v>
          </cell>
          <cell r="C2628">
            <v>0</v>
          </cell>
          <cell r="D2628">
            <v>0</v>
          </cell>
          <cell r="E2628">
            <v>0</v>
          </cell>
          <cell r="F2628">
            <v>0</v>
          </cell>
          <cell r="G2628">
            <v>0</v>
          </cell>
        </row>
        <row r="2629">
          <cell r="B2629">
            <v>0</v>
          </cell>
          <cell r="C2629">
            <v>0</v>
          </cell>
          <cell r="D2629">
            <v>0</v>
          </cell>
          <cell r="E2629">
            <v>0</v>
          </cell>
          <cell r="F2629">
            <v>0</v>
          </cell>
          <cell r="G2629">
            <v>0</v>
          </cell>
        </row>
        <row r="2630">
          <cell r="B2630">
            <v>0</v>
          </cell>
          <cell r="C2630">
            <v>0</v>
          </cell>
          <cell r="D2630">
            <v>0</v>
          </cell>
          <cell r="E2630">
            <v>0</v>
          </cell>
          <cell r="F2630">
            <v>0</v>
          </cell>
          <cell r="G2630">
            <v>0</v>
          </cell>
        </row>
        <row r="2631">
          <cell r="B2631">
            <v>0</v>
          </cell>
          <cell r="C2631">
            <v>0</v>
          </cell>
          <cell r="D2631">
            <v>0</v>
          </cell>
          <cell r="E2631">
            <v>0</v>
          </cell>
          <cell r="F2631">
            <v>0</v>
          </cell>
          <cell r="G2631">
            <v>0</v>
          </cell>
        </row>
        <row r="2632">
          <cell r="B2632">
            <v>0</v>
          </cell>
          <cell r="C2632">
            <v>0</v>
          </cell>
          <cell r="D2632">
            <v>0</v>
          </cell>
          <cell r="E2632">
            <v>0</v>
          </cell>
          <cell r="F2632">
            <v>0</v>
          </cell>
          <cell r="G2632">
            <v>0</v>
          </cell>
        </row>
        <row r="2633">
          <cell r="B2633">
            <v>0</v>
          </cell>
          <cell r="C2633">
            <v>0</v>
          </cell>
          <cell r="D2633">
            <v>0</v>
          </cell>
          <cell r="E2633">
            <v>0</v>
          </cell>
          <cell r="F2633">
            <v>0</v>
          </cell>
          <cell r="G2633">
            <v>0</v>
          </cell>
        </row>
        <row r="2634">
          <cell r="B2634">
            <v>0</v>
          </cell>
          <cell r="C2634">
            <v>0</v>
          </cell>
          <cell r="D2634">
            <v>0</v>
          </cell>
          <cell r="E2634">
            <v>0</v>
          </cell>
          <cell r="F2634">
            <v>0</v>
          </cell>
          <cell r="G2634">
            <v>0</v>
          </cell>
        </row>
        <row r="2635">
          <cell r="B2635">
            <v>0</v>
          </cell>
          <cell r="C2635">
            <v>0</v>
          </cell>
          <cell r="D2635">
            <v>0</v>
          </cell>
          <cell r="E2635">
            <v>0</v>
          </cell>
          <cell r="F2635">
            <v>0</v>
          </cell>
          <cell r="G2635">
            <v>0</v>
          </cell>
        </row>
        <row r="2636">
          <cell r="B2636">
            <v>0</v>
          </cell>
          <cell r="C2636">
            <v>0</v>
          </cell>
          <cell r="D2636">
            <v>0</v>
          </cell>
          <cell r="E2636">
            <v>0</v>
          </cell>
          <cell r="F2636">
            <v>0</v>
          </cell>
          <cell r="G2636">
            <v>0</v>
          </cell>
        </row>
        <row r="2637">
          <cell r="B2637">
            <v>0</v>
          </cell>
          <cell r="C2637">
            <v>0</v>
          </cell>
          <cell r="D2637">
            <v>0</v>
          </cell>
          <cell r="E2637">
            <v>0</v>
          </cell>
          <cell r="F2637">
            <v>0</v>
          </cell>
          <cell r="G2637">
            <v>0</v>
          </cell>
        </row>
        <row r="2638">
          <cell r="B2638">
            <v>0</v>
          </cell>
          <cell r="C2638">
            <v>0</v>
          </cell>
          <cell r="D2638">
            <v>0</v>
          </cell>
          <cell r="E2638">
            <v>0</v>
          </cell>
          <cell r="F2638">
            <v>0</v>
          </cell>
          <cell r="G2638">
            <v>0</v>
          </cell>
        </row>
        <row r="2639">
          <cell r="B2639">
            <v>0</v>
          </cell>
          <cell r="C2639">
            <v>0</v>
          </cell>
          <cell r="D2639">
            <v>0</v>
          </cell>
          <cell r="E2639">
            <v>0</v>
          </cell>
          <cell r="F2639">
            <v>0</v>
          </cell>
          <cell r="G2639">
            <v>0</v>
          </cell>
        </row>
        <row r="2640">
          <cell r="B2640">
            <v>0</v>
          </cell>
          <cell r="C2640">
            <v>0</v>
          </cell>
          <cell r="D2640">
            <v>0</v>
          </cell>
          <cell r="E2640">
            <v>0</v>
          </cell>
          <cell r="F2640">
            <v>0</v>
          </cell>
          <cell r="G2640">
            <v>0</v>
          </cell>
        </row>
        <row r="2641">
          <cell r="B2641">
            <v>0</v>
          </cell>
          <cell r="C2641">
            <v>0</v>
          </cell>
          <cell r="D2641">
            <v>0</v>
          </cell>
          <cell r="E2641">
            <v>0</v>
          </cell>
          <cell r="F2641">
            <v>0</v>
          </cell>
          <cell r="G2641">
            <v>0</v>
          </cell>
        </row>
        <row r="2642">
          <cell r="B2642">
            <v>0</v>
          </cell>
          <cell r="C2642">
            <v>0</v>
          </cell>
          <cell r="D2642">
            <v>0</v>
          </cell>
          <cell r="E2642">
            <v>0</v>
          </cell>
          <cell r="F2642">
            <v>0</v>
          </cell>
          <cell r="G2642">
            <v>0</v>
          </cell>
        </row>
        <row r="2643">
          <cell r="B2643">
            <v>0</v>
          </cell>
          <cell r="C2643">
            <v>0</v>
          </cell>
          <cell r="D2643">
            <v>0</v>
          </cell>
          <cell r="E2643">
            <v>0</v>
          </cell>
          <cell r="F2643">
            <v>0</v>
          </cell>
          <cell r="G2643">
            <v>0</v>
          </cell>
        </row>
        <row r="2644">
          <cell r="B2644">
            <v>0</v>
          </cell>
          <cell r="C2644">
            <v>0</v>
          </cell>
          <cell r="D2644">
            <v>0</v>
          </cell>
          <cell r="E2644">
            <v>0</v>
          </cell>
          <cell r="F2644">
            <v>0</v>
          </cell>
          <cell r="G2644">
            <v>0</v>
          </cell>
        </row>
        <row r="2645">
          <cell r="B2645">
            <v>0</v>
          </cell>
          <cell r="C2645">
            <v>0</v>
          </cell>
          <cell r="D2645">
            <v>0</v>
          </cell>
          <cell r="E2645">
            <v>0</v>
          </cell>
          <cell r="F2645">
            <v>0</v>
          </cell>
          <cell r="G2645">
            <v>0</v>
          </cell>
        </row>
        <row r="2646">
          <cell r="B2646">
            <v>0</v>
          </cell>
          <cell r="C2646">
            <v>0</v>
          </cell>
          <cell r="D2646">
            <v>0</v>
          </cell>
          <cell r="E2646">
            <v>0</v>
          </cell>
          <cell r="F2646">
            <v>0</v>
          </cell>
          <cell r="G2646">
            <v>0</v>
          </cell>
        </row>
        <row r="2647">
          <cell r="B2647">
            <v>0</v>
          </cell>
          <cell r="C2647">
            <v>0</v>
          </cell>
          <cell r="D2647">
            <v>0</v>
          </cell>
          <cell r="E2647">
            <v>0</v>
          </cell>
          <cell r="F2647">
            <v>0</v>
          </cell>
          <cell r="G2647">
            <v>0</v>
          </cell>
        </row>
        <row r="2648">
          <cell r="B2648">
            <v>0</v>
          </cell>
          <cell r="C2648">
            <v>0</v>
          </cell>
          <cell r="D2648">
            <v>0</v>
          </cell>
          <cell r="E2648">
            <v>0</v>
          </cell>
          <cell r="F2648">
            <v>0</v>
          </cell>
          <cell r="G2648">
            <v>0</v>
          </cell>
        </row>
        <row r="2649">
          <cell r="B2649">
            <v>0</v>
          </cell>
          <cell r="C2649">
            <v>0</v>
          </cell>
          <cell r="D2649">
            <v>0</v>
          </cell>
          <cell r="E2649">
            <v>0</v>
          </cell>
          <cell r="F2649">
            <v>0</v>
          </cell>
          <cell r="G2649">
            <v>0</v>
          </cell>
        </row>
        <row r="2650">
          <cell r="B2650">
            <v>0</v>
          </cell>
          <cell r="C2650">
            <v>0</v>
          </cell>
          <cell r="D2650">
            <v>0</v>
          </cell>
          <cell r="E2650">
            <v>0</v>
          </cell>
          <cell r="F2650">
            <v>0</v>
          </cell>
          <cell r="G2650">
            <v>0</v>
          </cell>
        </row>
      </sheetData>
      <sheetData sheetId="8" refreshError="1"/>
      <sheetData sheetId="9" refreshError="1">
        <row r="5">
          <cell r="C5" t="str">
            <v>C300</v>
          </cell>
          <cell r="D5" t="str">
            <v>Chân giò heo muối 300g</v>
          </cell>
          <cell r="E5" t="str">
            <v>THU HẰNG Chân giò heo muối gói 300g</v>
          </cell>
          <cell r="F5" t="str">
            <v>C300</v>
          </cell>
          <cell r="G5" t="str">
            <v>Túi</v>
          </cell>
          <cell r="H5">
            <v>73431.818181818206</v>
          </cell>
          <cell r="I5">
            <v>79306.363636363661</v>
          </cell>
          <cell r="J5">
            <v>0.3</v>
          </cell>
        </row>
        <row r="6">
          <cell r="C6" t="str">
            <v>C500</v>
          </cell>
          <cell r="D6" t="str">
            <v>Chân giò heo muối 500g</v>
          </cell>
          <cell r="E6" t="str">
            <v>THU HẰNG Chân giò heo muối gói 500g</v>
          </cell>
          <cell r="F6" t="str">
            <v>C500</v>
          </cell>
          <cell r="G6" t="str">
            <v>Túi</v>
          </cell>
          <cell r="H6">
            <v>119066.36363636363</v>
          </cell>
          <cell r="I6">
            <v>128591.67272727273</v>
          </cell>
          <cell r="J6">
            <v>0.5</v>
          </cell>
        </row>
        <row r="7">
          <cell r="C7" t="str">
            <v>T200</v>
          </cell>
          <cell r="D7" t="str">
            <v>Tai heo muối 200g</v>
          </cell>
          <cell r="E7" t="str">
            <v>THU HẰNG Tai heo muối gói 200g</v>
          </cell>
          <cell r="F7" t="str">
            <v>T200</v>
          </cell>
          <cell r="G7" t="str">
            <v>Túi</v>
          </cell>
          <cell r="H7">
            <v>55595.454545454544</v>
          </cell>
          <cell r="I7">
            <v>60043.090909090912</v>
          </cell>
          <cell r="J7">
            <v>0.2</v>
          </cell>
        </row>
        <row r="8">
          <cell r="C8" t="str">
            <v>T400</v>
          </cell>
          <cell r="D8" t="str">
            <v>Tai heo muối 400g</v>
          </cell>
          <cell r="E8" t="str">
            <v>THU HẰNG Tai heo muối gói 400g</v>
          </cell>
          <cell r="F8" t="str">
            <v>T400</v>
          </cell>
          <cell r="G8" t="str">
            <v>Túi</v>
          </cell>
          <cell r="H8">
            <v>107205.45454545453</v>
          </cell>
          <cell r="I8">
            <v>115781.8909090909</v>
          </cell>
          <cell r="J8">
            <v>0.4</v>
          </cell>
        </row>
        <row r="9">
          <cell r="C9" t="str">
            <v>GM</v>
          </cell>
          <cell r="D9" t="str">
            <v>Gà muối 500g</v>
          </cell>
          <cell r="E9" t="str">
            <v>THU HẰNG Gà muối gói 500g</v>
          </cell>
          <cell r="F9" t="str">
            <v>GM</v>
          </cell>
          <cell r="G9" t="str">
            <v>Túi</v>
          </cell>
          <cell r="H9">
            <v>111058</v>
          </cell>
          <cell r="I9">
            <v>119942.64</v>
          </cell>
          <cell r="J9">
            <v>0.5</v>
          </cell>
        </row>
        <row r="10">
          <cell r="C10" t="str">
            <v>B200</v>
          </cell>
          <cell r="D10" t="str">
            <v>Bắp bò muối 200g</v>
          </cell>
          <cell r="E10" t="str">
            <v>THU HẰNG Bắp bò muối gói 200g</v>
          </cell>
          <cell r="F10" t="str">
            <v>B200</v>
          </cell>
          <cell r="G10" t="str">
            <v>Túi</v>
          </cell>
          <cell r="H10">
            <v>87787.272727272721</v>
          </cell>
          <cell r="I10">
            <v>94810.254545454532</v>
          </cell>
          <cell r="J10">
            <v>0.2</v>
          </cell>
        </row>
        <row r="11">
          <cell r="C11" t="str">
            <v>B300</v>
          </cell>
          <cell r="D11" t="str">
            <v>Bắp bò muối 300g</v>
          </cell>
          <cell r="E11" t="str">
            <v>THU HẰNG Bắp bò muối gói 300g</v>
          </cell>
          <cell r="F11" t="str">
            <v>B300</v>
          </cell>
          <cell r="G11" t="str">
            <v>Túi</v>
          </cell>
          <cell r="H11">
            <v>130921.81818181818</v>
          </cell>
          <cell r="I11">
            <v>141395.56363636363</v>
          </cell>
          <cell r="J11">
            <v>0.3</v>
          </cell>
        </row>
        <row r="12">
          <cell r="C12" t="str">
            <v>B500</v>
          </cell>
          <cell r="D12" t="str">
            <v>Bắp bò muối 500g</v>
          </cell>
          <cell r="E12" t="str">
            <v>THU HẰNG Bắp bò muối gói 500g</v>
          </cell>
          <cell r="F12" t="str">
            <v>B500</v>
          </cell>
          <cell r="G12" t="str">
            <v>Túi</v>
          </cell>
          <cell r="H12">
            <v>215677.27272727271</v>
          </cell>
          <cell r="I12">
            <v>232931.45454545453</v>
          </cell>
          <cell r="J12">
            <v>0.5</v>
          </cell>
        </row>
        <row r="13">
          <cell r="C13" t="str">
            <v>L500</v>
          </cell>
          <cell r="D13" t="str">
            <v>Giò lụa 500g</v>
          </cell>
          <cell r="E13" t="str">
            <v>Ngọc Thơm_Giò lụa 500g</v>
          </cell>
          <cell r="F13" t="str">
            <v>L500</v>
          </cell>
          <cell r="G13" t="str">
            <v>Túi</v>
          </cell>
          <cell r="H13">
            <v>94012.499999999985</v>
          </cell>
          <cell r="I13">
            <v>101533.49999999999</v>
          </cell>
          <cell r="J13">
            <v>0.5</v>
          </cell>
        </row>
        <row r="14">
          <cell r="C14" t="str">
            <v>GN500</v>
          </cell>
          <cell r="D14" t="str">
            <v>Giò tai nấm hương 500g</v>
          </cell>
          <cell r="E14" t="str">
            <v>THU HẰNG Giò tai nấm hương 500g</v>
          </cell>
          <cell r="F14" t="str">
            <v>GN500</v>
          </cell>
          <cell r="G14" t="str">
            <v>Túi</v>
          </cell>
          <cell r="H14">
            <v>101989.0909090909</v>
          </cell>
          <cell r="I14">
            <v>110148.21818181817</v>
          </cell>
          <cell r="J14">
            <v>0.5</v>
          </cell>
        </row>
        <row r="15">
          <cell r="C15" t="str">
            <v>LX</v>
          </cell>
          <cell r="D15" t="str">
            <v>Giò tai lưỡi xào 250g</v>
          </cell>
          <cell r="E15" t="str">
            <v>THU HẰNG Giò tai lưỡi xào gói 250g</v>
          </cell>
          <cell r="F15" t="str">
            <v>LX</v>
          </cell>
          <cell r="G15" t="str">
            <v>Túi</v>
          </cell>
          <cell r="H15">
            <v>50181.818181818177</v>
          </cell>
          <cell r="I15">
            <v>54196.363636363632</v>
          </cell>
          <cell r="J15">
            <v>0.25</v>
          </cell>
        </row>
        <row r="16">
          <cell r="C16" t="str">
            <v>MN</v>
          </cell>
          <cell r="D16" t="str">
            <v>Mọc nấm hương 250g</v>
          </cell>
          <cell r="E16" t="str">
            <v>THU HẰNG Mộc nấm hương gói 250g</v>
          </cell>
          <cell r="F16" t="str">
            <v>MN</v>
          </cell>
          <cell r="G16" t="str">
            <v>Túi</v>
          </cell>
          <cell r="H16">
            <v>45999.999999999993</v>
          </cell>
          <cell r="I16">
            <v>49679.999999999993</v>
          </cell>
          <cell r="J16">
            <v>0.25</v>
          </cell>
        </row>
        <row r="17">
          <cell r="C17" t="str">
            <v>L250</v>
          </cell>
          <cell r="D17" t="str">
            <v>Giò lụa cây 250g</v>
          </cell>
          <cell r="E17" t="str">
            <v>Ngọc Thơm_Giò lụa 250g</v>
          </cell>
          <cell r="F17" t="str">
            <v>L250</v>
          </cell>
          <cell r="G17" t="str">
            <v>Túi</v>
          </cell>
          <cell r="H17">
            <v>59399.999999999993</v>
          </cell>
          <cell r="I17">
            <v>64151.999999999993</v>
          </cell>
          <cell r="J17">
            <v>0.25</v>
          </cell>
        </row>
        <row r="18">
          <cell r="C18" t="str">
            <v>GS</v>
          </cell>
          <cell r="D18" t="str">
            <v>Giò sụn gà 250g</v>
          </cell>
          <cell r="E18" t="str">
            <v>Ngọc Thơm_Giò sụn 250g</v>
          </cell>
          <cell r="F18" t="str">
            <v>GS</v>
          </cell>
          <cell r="G18" t="str">
            <v>Túi</v>
          </cell>
          <cell r="H18">
            <v>61049.999999999993</v>
          </cell>
          <cell r="I18">
            <v>65933.999999999985</v>
          </cell>
          <cell r="J18">
            <v>0.25</v>
          </cell>
        </row>
        <row r="19">
          <cell r="C19" t="str">
            <v>CN</v>
          </cell>
          <cell r="D19" t="str">
            <v>Chả nướng 300g</v>
          </cell>
          <cell r="E19" t="str">
            <v>Ngọc Thơm_Chả nướng 300g</v>
          </cell>
          <cell r="F19" t="str">
            <v>CN</v>
          </cell>
          <cell r="G19" t="str">
            <v>Túi</v>
          </cell>
          <cell r="H19">
            <v>70950</v>
          </cell>
          <cell r="I19">
            <v>76626</v>
          </cell>
          <cell r="J19">
            <v>0.3</v>
          </cell>
        </row>
        <row r="20">
          <cell r="C20" t="str">
            <v>CC</v>
          </cell>
          <cell r="D20" t="str">
            <v>Chả cốm 300g</v>
          </cell>
          <cell r="E20" t="str">
            <v>Ngọc Thơm_Chả cốm 300g</v>
          </cell>
          <cell r="F20" t="str">
            <v>CC</v>
          </cell>
          <cell r="G20" t="str">
            <v>Túi</v>
          </cell>
          <cell r="H20">
            <v>74250</v>
          </cell>
          <cell r="I20">
            <v>80190</v>
          </cell>
          <cell r="J20">
            <v>0.3</v>
          </cell>
        </row>
        <row r="21">
          <cell r="C21" t="str">
            <v>DG</v>
          </cell>
          <cell r="D21" t="str">
            <v>Đùi gà sốt cay 500g</v>
          </cell>
          <cell r="E21" t="str">
            <v>Ngọc Thơm_Đùi gà sốt cay 500g</v>
          </cell>
          <cell r="F21" t="str">
            <v>DG</v>
          </cell>
          <cell r="G21" t="str">
            <v>Túi</v>
          </cell>
          <cell r="H21">
            <v>105399.99999999999</v>
          </cell>
          <cell r="I21">
            <v>113831.99999999999</v>
          </cell>
          <cell r="J21">
            <v>0.5</v>
          </cell>
        </row>
        <row r="22">
          <cell r="C22" t="str">
            <v>CG</v>
          </cell>
          <cell r="D22" t="str">
            <v>Chân gà sốt cay 400g</v>
          </cell>
          <cell r="E22" t="str">
            <v>Ngọc Thơm_Chân gà sốt cay 400g</v>
          </cell>
          <cell r="F22" t="str">
            <v>CG</v>
          </cell>
          <cell r="G22" t="str">
            <v>Túi</v>
          </cell>
          <cell r="H22">
            <v>90749.999999999985</v>
          </cell>
          <cell r="I22">
            <v>98009.999999999985</v>
          </cell>
          <cell r="J22">
            <v>0.4</v>
          </cell>
        </row>
        <row r="23">
          <cell r="C23" t="str">
            <v>G500</v>
          </cell>
          <cell r="D23" t="str">
            <v>Gà hun cỏ xạ hương 500g</v>
          </cell>
          <cell r="E23" t="str">
            <v>COOPMART</v>
          </cell>
          <cell r="F23" t="str">
            <v>G500</v>
          </cell>
          <cell r="G23" t="str">
            <v>Túi</v>
          </cell>
          <cell r="H23">
            <v>110250</v>
          </cell>
          <cell r="I23">
            <v>119070</v>
          </cell>
          <cell r="J23">
            <v>0.5</v>
          </cell>
        </row>
        <row r="24">
          <cell r="C24" t="str">
            <v>B450</v>
          </cell>
          <cell r="D24" t="str">
            <v>Bắp giò heo muối vị Tayaki 450g</v>
          </cell>
          <cell r="E24" t="str">
            <v>COOPMART</v>
          </cell>
          <cell r="F24" t="str">
            <v>B450</v>
          </cell>
          <cell r="G24" t="str">
            <v>Túi</v>
          </cell>
          <cell r="H24">
            <v>106050</v>
          </cell>
          <cell r="I24">
            <v>114534</v>
          </cell>
          <cell r="J24">
            <v>0.45</v>
          </cell>
        </row>
        <row r="25">
          <cell r="C25" t="str">
            <v>G1</v>
          </cell>
          <cell r="D25" t="str">
            <v>Gà hun cỏ xạ hương 1kg</v>
          </cell>
          <cell r="E25" t="str">
            <v>MEGA</v>
          </cell>
          <cell r="F25" t="str">
            <v>G1</v>
          </cell>
          <cell r="G25" t="str">
            <v>Túi</v>
          </cell>
          <cell r="H25">
            <v>212400</v>
          </cell>
          <cell r="I25">
            <v>229392</v>
          </cell>
          <cell r="J25">
            <v>1</v>
          </cell>
        </row>
        <row r="26">
          <cell r="C26" t="str">
            <v>TBA</v>
          </cell>
          <cell r="D26" t="str">
            <v>TẾT BÌNH AN</v>
          </cell>
          <cell r="E26">
            <v>0</v>
          </cell>
          <cell r="F26">
            <v>0</v>
          </cell>
          <cell r="G26" t="str">
            <v>Combo 1</v>
          </cell>
          <cell r="H26">
            <v>263722</v>
          </cell>
          <cell r="I26">
            <v>284819.76</v>
          </cell>
          <cell r="J26">
            <v>0</v>
          </cell>
        </row>
        <row r="27">
          <cell r="C27" t="str">
            <v>TSV</v>
          </cell>
          <cell r="D27" t="str">
            <v>TẾT SUM VẦY</v>
          </cell>
          <cell r="E27">
            <v>0</v>
          </cell>
          <cell r="F27">
            <v>0</v>
          </cell>
          <cell r="G27" t="str">
            <v>Combo 4</v>
          </cell>
          <cell r="H27">
            <v>341697</v>
          </cell>
          <cell r="I27">
            <v>369032.76</v>
          </cell>
          <cell r="J27">
            <v>0</v>
          </cell>
        </row>
      </sheetData>
      <sheetData sheetId="10" refreshError="1"/>
      <sheetData sheetId="11" refreshError="1"/>
      <sheetData sheetId="12"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Admin" refreshedDate="45006.761885300926" createdVersion="8" refreshedVersion="8" minRefreshableVersion="3" recordCount="26">
  <cacheSource type="worksheet">
    <worksheetSource ref="A1:C27" sheet="Sheet1"/>
  </cacheSource>
  <cacheFields count="3">
    <cacheField name="mã hàng" numFmtId="0">
      <sharedItems/>
    </cacheField>
    <cacheField name="số lượng" numFmtId="0">
      <sharedItems containsSemiMixedTypes="0" containsString="0" containsNumber="1" containsInteger="1" minValue="4" maxValue="40"/>
    </cacheField>
    <cacheField name="tên hàng" numFmtId="0">
      <sharedItems count="8">
        <s v="Chân giò heo muối 300g"/>
        <s v="Chân giò heo muối 500g"/>
        <s v="Giò tai lưỡi xào 250g"/>
        <s v="Gà muối 500g"/>
        <s v="Chả nướng 300g"/>
        <s v="Chả cốm 300g"/>
        <s v="Chân gà sốt cay 400g"/>
        <s v="Tai heo muối 200g"/>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Admin" refreshedDate="45012.772845717591" createdVersion="8" refreshedVersion="8" minRefreshableVersion="3" recordCount="200">
  <cacheSource type="worksheet">
    <worksheetSource ref="A1:C201" sheet="Sheet1"/>
  </cacheSource>
  <cacheFields count="3">
    <cacheField name="mã hàng" numFmtId="0">
      <sharedItems/>
    </cacheField>
    <cacheField name="số lượng" numFmtId="0">
      <sharedItems containsSemiMixedTypes="0" containsString="0" containsNumber="1" containsInteger="1" minValue="2" maxValue="50"/>
    </cacheField>
    <cacheField name="tên hàng" numFmtId="0">
      <sharedItems count="17">
        <s v="Bắp bò muối 200g"/>
        <s v="Chân giò heo muối 300g"/>
        <s v="Gà muối 500g"/>
        <s v="Giò lụa cây 250g"/>
        <s v="Chả cốm 300g"/>
        <s v="Chân gà sốt cay 400g"/>
        <s v="Tai heo muối 200g"/>
        <s v="Giò tai lưỡi xào 250g"/>
        <s v="Mọc nấm hương 250g"/>
        <s v="Giò tai nấm hương 500g"/>
        <s v="Chả nướng 300g"/>
        <s v="Tai heo muối 400g"/>
        <s v="Chân giò heo muối 500g"/>
        <s v="Bắp bò muối 300g"/>
        <s v="Bắp giò heo muối vị Tayaki 450g"/>
        <s v="Gà hun cỏ xạ hương 500g"/>
        <s v="Giò sụn gà 250g"/>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
  <r>
    <s v="C300"/>
    <n v="40"/>
    <x v="0"/>
  </r>
  <r>
    <s v="C500"/>
    <n v="10"/>
    <x v="1"/>
  </r>
  <r>
    <s v="LX"/>
    <n v="10"/>
    <x v="2"/>
  </r>
  <r>
    <s v="GM"/>
    <n v="7"/>
    <x v="3"/>
  </r>
  <r>
    <s v="CN"/>
    <n v="5"/>
    <x v="4"/>
  </r>
  <r>
    <s v="CC"/>
    <n v="5"/>
    <x v="5"/>
  </r>
  <r>
    <s v="CG"/>
    <n v="10"/>
    <x v="6"/>
  </r>
  <r>
    <s v="GM"/>
    <n v="15"/>
    <x v="3"/>
  </r>
  <r>
    <s v="CC"/>
    <n v="10"/>
    <x v="5"/>
  </r>
  <r>
    <s v="GM"/>
    <n v="10"/>
    <x v="3"/>
  </r>
  <r>
    <s v="C300"/>
    <n v="10"/>
    <x v="0"/>
  </r>
  <r>
    <s v="C500"/>
    <n v="10"/>
    <x v="1"/>
  </r>
  <r>
    <s v="GM"/>
    <n v="10"/>
    <x v="3"/>
  </r>
  <r>
    <s v="C300"/>
    <n v="10"/>
    <x v="0"/>
  </r>
  <r>
    <s v="LX"/>
    <n v="5"/>
    <x v="2"/>
  </r>
  <r>
    <s v="CN"/>
    <n v="10"/>
    <x v="4"/>
  </r>
  <r>
    <s v="GM"/>
    <n v="4"/>
    <x v="3"/>
  </r>
  <r>
    <s v="C300"/>
    <n v="15"/>
    <x v="0"/>
  </r>
  <r>
    <s v="LX"/>
    <n v="7"/>
    <x v="2"/>
  </r>
  <r>
    <s v="GM"/>
    <n v="20"/>
    <x v="3"/>
  </r>
  <r>
    <s v="C300"/>
    <n v="40"/>
    <x v="0"/>
  </r>
  <r>
    <s v="C500"/>
    <n v="15"/>
    <x v="1"/>
  </r>
  <r>
    <s v="C300"/>
    <n v="12"/>
    <x v="0"/>
  </r>
  <r>
    <s v="T200"/>
    <n v="6"/>
    <x v="7"/>
  </r>
  <r>
    <s v="GM"/>
    <n v="7"/>
    <x v="3"/>
  </r>
  <r>
    <s v="LX"/>
    <n v="5"/>
    <x v="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
  <r>
    <s v="B200"/>
    <n v="6"/>
    <x v="0"/>
  </r>
  <r>
    <s v="C300"/>
    <n v="6"/>
    <x v="1"/>
  </r>
  <r>
    <s v="GM"/>
    <n v="6"/>
    <x v="2"/>
  </r>
  <r>
    <s v="L250"/>
    <n v="3"/>
    <x v="3"/>
  </r>
  <r>
    <s v="CC"/>
    <n v="4"/>
    <x v="4"/>
  </r>
  <r>
    <s v="CG"/>
    <n v="3"/>
    <x v="5"/>
  </r>
  <r>
    <s v="B200"/>
    <n v="6"/>
    <x v="0"/>
  </r>
  <r>
    <s v="T200"/>
    <n v="6"/>
    <x v="6"/>
  </r>
  <r>
    <s v="LX"/>
    <n v="5"/>
    <x v="7"/>
  </r>
  <r>
    <s v="C300"/>
    <n v="10"/>
    <x v="1"/>
  </r>
  <r>
    <s v="T200"/>
    <n v="5"/>
    <x v="6"/>
  </r>
  <r>
    <s v="MN"/>
    <n v="5"/>
    <x v="8"/>
  </r>
  <r>
    <s v="GM"/>
    <n v="10"/>
    <x v="2"/>
  </r>
  <r>
    <s v="LX"/>
    <n v="2"/>
    <x v="7"/>
  </r>
  <r>
    <s v="GM"/>
    <n v="6"/>
    <x v="2"/>
  </r>
  <r>
    <s v="CC"/>
    <n v="5"/>
    <x v="4"/>
  </r>
  <r>
    <s v="B200"/>
    <n v="3"/>
    <x v="0"/>
  </r>
  <r>
    <s v="GM"/>
    <n v="6"/>
    <x v="2"/>
  </r>
  <r>
    <s v="LX"/>
    <n v="6"/>
    <x v="7"/>
  </r>
  <r>
    <s v="B200"/>
    <n v="5"/>
    <x v="0"/>
  </r>
  <r>
    <s v="T200"/>
    <n v="5"/>
    <x v="6"/>
  </r>
  <r>
    <s v="LX"/>
    <n v="6"/>
    <x v="7"/>
  </r>
  <r>
    <s v="GM"/>
    <n v="10"/>
    <x v="2"/>
  </r>
  <r>
    <s v="B200"/>
    <n v="3"/>
    <x v="0"/>
  </r>
  <r>
    <s v="C300"/>
    <n v="5"/>
    <x v="1"/>
  </r>
  <r>
    <s v="GM"/>
    <n v="5"/>
    <x v="2"/>
  </r>
  <r>
    <s v="T200"/>
    <n v="3"/>
    <x v="6"/>
  </r>
  <r>
    <s v="LX"/>
    <n v="3"/>
    <x v="7"/>
  </r>
  <r>
    <s v="B200"/>
    <n v="5"/>
    <x v="0"/>
  </r>
  <r>
    <s v="T200"/>
    <n v="5"/>
    <x v="6"/>
  </r>
  <r>
    <s v="LX"/>
    <n v="6"/>
    <x v="7"/>
  </r>
  <r>
    <s v="B200"/>
    <n v="2"/>
    <x v="0"/>
  </r>
  <r>
    <s v="C300"/>
    <n v="2"/>
    <x v="1"/>
  </r>
  <r>
    <s v="GM"/>
    <n v="5"/>
    <x v="2"/>
  </r>
  <r>
    <s v="T200"/>
    <n v="5"/>
    <x v="6"/>
  </r>
  <r>
    <s v="L250"/>
    <n v="2"/>
    <x v="3"/>
  </r>
  <r>
    <s v="C300"/>
    <n v="4"/>
    <x v="1"/>
  </r>
  <r>
    <s v="GM"/>
    <n v="5"/>
    <x v="2"/>
  </r>
  <r>
    <s v="T200"/>
    <n v="4"/>
    <x v="6"/>
  </r>
  <r>
    <s v="LX"/>
    <n v="2"/>
    <x v="7"/>
  </r>
  <r>
    <s v="C300"/>
    <n v="5"/>
    <x v="1"/>
  </r>
  <r>
    <s v="GM"/>
    <n v="5"/>
    <x v="2"/>
  </r>
  <r>
    <s v="T200"/>
    <n v="5"/>
    <x v="6"/>
  </r>
  <r>
    <s v="CC"/>
    <n v="5"/>
    <x v="4"/>
  </r>
  <r>
    <s v="CG"/>
    <n v="5"/>
    <x v="5"/>
  </r>
  <r>
    <s v="GN500"/>
    <n v="5"/>
    <x v="9"/>
  </r>
  <r>
    <s v="LX"/>
    <n v="5"/>
    <x v="7"/>
  </r>
  <r>
    <s v="MN"/>
    <n v="5"/>
    <x v="8"/>
  </r>
  <r>
    <s v="B200"/>
    <n v="5"/>
    <x v="0"/>
  </r>
  <r>
    <s v="C300"/>
    <n v="5"/>
    <x v="1"/>
  </r>
  <r>
    <s v="GM"/>
    <n v="5"/>
    <x v="2"/>
  </r>
  <r>
    <s v="T200"/>
    <n v="5"/>
    <x v="6"/>
  </r>
  <r>
    <s v="LX"/>
    <n v="5"/>
    <x v="7"/>
  </r>
  <r>
    <s v="C300"/>
    <n v="3"/>
    <x v="1"/>
  </r>
  <r>
    <s v="GM"/>
    <n v="5"/>
    <x v="2"/>
  </r>
  <r>
    <s v="T200"/>
    <n v="2"/>
    <x v="6"/>
  </r>
  <r>
    <s v="L250"/>
    <n v="2"/>
    <x v="3"/>
  </r>
  <r>
    <s v="GM"/>
    <n v="10"/>
    <x v="2"/>
  </r>
  <r>
    <s v="GM"/>
    <n v="10"/>
    <x v="2"/>
  </r>
  <r>
    <s v="C300"/>
    <n v="3"/>
    <x v="1"/>
  </r>
  <r>
    <s v="GM"/>
    <n v="6"/>
    <x v="2"/>
  </r>
  <r>
    <s v="L250"/>
    <n v="3"/>
    <x v="3"/>
  </r>
  <r>
    <s v="LX"/>
    <n v="3"/>
    <x v="7"/>
  </r>
  <r>
    <s v="GM"/>
    <n v="6"/>
    <x v="2"/>
  </r>
  <r>
    <s v="T200"/>
    <n v="6"/>
    <x v="6"/>
  </r>
  <r>
    <s v="LX"/>
    <n v="2"/>
    <x v="7"/>
  </r>
  <r>
    <s v="CG"/>
    <n v="12"/>
    <x v="5"/>
  </r>
  <r>
    <s v="GM"/>
    <n v="4"/>
    <x v="2"/>
  </r>
  <r>
    <s v="CN"/>
    <n v="3"/>
    <x v="10"/>
  </r>
  <r>
    <s v="CC"/>
    <n v="3"/>
    <x v="4"/>
  </r>
  <r>
    <s v="CG"/>
    <n v="2"/>
    <x v="5"/>
  </r>
  <r>
    <s v="B200"/>
    <n v="5"/>
    <x v="0"/>
  </r>
  <r>
    <s v="T200"/>
    <n v="4"/>
    <x v="6"/>
  </r>
  <r>
    <s v="CG"/>
    <n v="4"/>
    <x v="5"/>
  </r>
  <r>
    <s v="C300"/>
    <n v="10"/>
    <x v="1"/>
  </r>
  <r>
    <s v="MN"/>
    <n v="10"/>
    <x v="8"/>
  </r>
  <r>
    <s v="B200"/>
    <n v="3"/>
    <x v="0"/>
  </r>
  <r>
    <s v="C300"/>
    <n v="3"/>
    <x v="1"/>
  </r>
  <r>
    <s v="GM"/>
    <n v="5"/>
    <x v="2"/>
  </r>
  <r>
    <s v="L250"/>
    <n v="3"/>
    <x v="3"/>
  </r>
  <r>
    <s v="C300"/>
    <n v="3"/>
    <x v="1"/>
  </r>
  <r>
    <s v="GM"/>
    <n v="5"/>
    <x v="2"/>
  </r>
  <r>
    <s v="CN"/>
    <n v="3"/>
    <x v="10"/>
  </r>
  <r>
    <s v="CC"/>
    <n v="5"/>
    <x v="4"/>
  </r>
  <r>
    <s v="LX"/>
    <n v="2"/>
    <x v="7"/>
  </r>
  <r>
    <s v="MN"/>
    <n v="2"/>
    <x v="8"/>
  </r>
  <r>
    <s v="B200"/>
    <n v="5"/>
    <x v="0"/>
  </r>
  <r>
    <s v="GM"/>
    <n v="5"/>
    <x v="2"/>
  </r>
  <r>
    <s v="T200"/>
    <n v="5"/>
    <x v="6"/>
  </r>
  <r>
    <s v="LX"/>
    <n v="5"/>
    <x v="7"/>
  </r>
  <r>
    <s v="C300"/>
    <n v="4"/>
    <x v="1"/>
  </r>
  <r>
    <s v="GM"/>
    <n v="4"/>
    <x v="2"/>
  </r>
  <r>
    <s v="L250"/>
    <n v="3"/>
    <x v="3"/>
  </r>
  <r>
    <s v="LX"/>
    <n v="5"/>
    <x v="7"/>
  </r>
  <r>
    <s v="MN"/>
    <n v="3"/>
    <x v="8"/>
  </r>
  <r>
    <s v="B200"/>
    <n v="8"/>
    <x v="0"/>
  </r>
  <r>
    <s v="GM"/>
    <n v="10"/>
    <x v="2"/>
  </r>
  <r>
    <s v="LX"/>
    <n v="5"/>
    <x v="7"/>
  </r>
  <r>
    <s v="C300"/>
    <n v="3"/>
    <x v="1"/>
  </r>
  <r>
    <s v="GM"/>
    <n v="4"/>
    <x v="2"/>
  </r>
  <r>
    <s v="CC"/>
    <n v="2"/>
    <x v="4"/>
  </r>
  <r>
    <s v="CG"/>
    <n v="3"/>
    <x v="5"/>
  </r>
  <r>
    <s v="B200"/>
    <n v="5"/>
    <x v="0"/>
  </r>
  <r>
    <s v="C300"/>
    <n v="5"/>
    <x v="1"/>
  </r>
  <r>
    <s v="GM"/>
    <n v="10"/>
    <x v="2"/>
  </r>
  <r>
    <s v="T200"/>
    <n v="3"/>
    <x v="6"/>
  </r>
  <r>
    <s v="L250"/>
    <n v="5"/>
    <x v="3"/>
  </r>
  <r>
    <s v="LX"/>
    <n v="3"/>
    <x v="7"/>
  </r>
  <r>
    <s v="B200"/>
    <n v="5"/>
    <x v="0"/>
  </r>
  <r>
    <s v="GM"/>
    <n v="6"/>
    <x v="2"/>
  </r>
  <r>
    <s v="GM"/>
    <n v="10"/>
    <x v="2"/>
  </r>
  <r>
    <s v="C300"/>
    <n v="3"/>
    <x v="1"/>
  </r>
  <r>
    <s v="GM"/>
    <n v="3"/>
    <x v="2"/>
  </r>
  <r>
    <s v="L250"/>
    <n v="3"/>
    <x v="3"/>
  </r>
  <r>
    <s v="LX"/>
    <n v="4"/>
    <x v="7"/>
  </r>
  <r>
    <s v="MN"/>
    <n v="3"/>
    <x v="8"/>
  </r>
  <r>
    <s v="B200"/>
    <n v="5"/>
    <x v="0"/>
  </r>
  <r>
    <s v="C300"/>
    <n v="10"/>
    <x v="1"/>
  </r>
  <r>
    <s v="GM"/>
    <n v="10"/>
    <x v="2"/>
  </r>
  <r>
    <s v="T200"/>
    <n v="5"/>
    <x v="6"/>
  </r>
  <r>
    <s v="LX"/>
    <n v="5"/>
    <x v="7"/>
  </r>
  <r>
    <s v="B200"/>
    <n v="5"/>
    <x v="0"/>
  </r>
  <r>
    <s v="GM"/>
    <n v="5"/>
    <x v="2"/>
  </r>
  <r>
    <s v="T200"/>
    <n v="5"/>
    <x v="6"/>
  </r>
  <r>
    <s v="GM"/>
    <n v="10"/>
    <x v="2"/>
  </r>
  <r>
    <s v="CC"/>
    <n v="5"/>
    <x v="4"/>
  </r>
  <r>
    <s v="LX"/>
    <n v="5"/>
    <x v="7"/>
  </r>
  <r>
    <s v="B200"/>
    <n v="4"/>
    <x v="0"/>
  </r>
  <r>
    <s v="GM"/>
    <n v="5"/>
    <x v="2"/>
  </r>
  <r>
    <s v="LX"/>
    <n v="4"/>
    <x v="7"/>
  </r>
  <r>
    <s v="B200"/>
    <n v="3"/>
    <x v="0"/>
  </r>
  <r>
    <s v="GM"/>
    <n v="6"/>
    <x v="2"/>
  </r>
  <r>
    <s v="LX"/>
    <n v="2"/>
    <x v="7"/>
  </r>
  <r>
    <s v="B200"/>
    <n v="3"/>
    <x v="0"/>
  </r>
  <r>
    <s v="C300"/>
    <n v="3"/>
    <x v="1"/>
  </r>
  <r>
    <s v="GM"/>
    <n v="3"/>
    <x v="2"/>
  </r>
  <r>
    <s v="CG"/>
    <n v="2"/>
    <x v="5"/>
  </r>
  <r>
    <s v="CC"/>
    <n v="3"/>
    <x v="4"/>
  </r>
  <r>
    <s v="CN"/>
    <n v="3"/>
    <x v="10"/>
  </r>
  <r>
    <s v="T400"/>
    <n v="7"/>
    <x v="11"/>
  </r>
  <r>
    <s v="GM"/>
    <n v="10"/>
    <x v="2"/>
  </r>
  <r>
    <s v="C500"/>
    <n v="10"/>
    <x v="12"/>
  </r>
  <r>
    <s v="T400"/>
    <n v="10"/>
    <x v="11"/>
  </r>
  <r>
    <s v="GM"/>
    <n v="15"/>
    <x v="2"/>
  </r>
  <r>
    <s v="LX"/>
    <n v="8"/>
    <x v="7"/>
  </r>
  <r>
    <s v="GM"/>
    <n v="20"/>
    <x v="2"/>
  </r>
  <r>
    <s v="LX"/>
    <n v="4"/>
    <x v="7"/>
  </r>
  <r>
    <s v="GM"/>
    <n v="20"/>
    <x v="2"/>
  </r>
  <r>
    <s v="C300"/>
    <n v="20"/>
    <x v="1"/>
  </r>
  <r>
    <s v="B300"/>
    <n v="10"/>
    <x v="13"/>
  </r>
  <r>
    <s v="GM"/>
    <n v="10"/>
    <x v="2"/>
  </r>
  <r>
    <s v="LX"/>
    <n v="4"/>
    <x v="7"/>
  </r>
  <r>
    <s v="GM"/>
    <n v="10"/>
    <x v="2"/>
  </r>
  <r>
    <s v="C300"/>
    <n v="20"/>
    <x v="1"/>
  </r>
  <r>
    <s v="B300"/>
    <n v="10"/>
    <x v="13"/>
  </r>
  <r>
    <s v="LX"/>
    <n v="4"/>
    <x v="7"/>
  </r>
  <r>
    <s v="MN"/>
    <n v="5"/>
    <x v="8"/>
  </r>
  <r>
    <s v="C300"/>
    <n v="40"/>
    <x v="1"/>
  </r>
  <r>
    <s v="LX"/>
    <n v="4"/>
    <x v="7"/>
  </r>
  <r>
    <s v="MN"/>
    <n v="3"/>
    <x v="8"/>
  </r>
  <r>
    <s v="LX"/>
    <n v="4"/>
    <x v="7"/>
  </r>
  <r>
    <s v="GM"/>
    <n v="20"/>
    <x v="2"/>
  </r>
  <r>
    <s v="MN"/>
    <n v="3"/>
    <x v="8"/>
  </r>
  <r>
    <s v="GM"/>
    <n v="10"/>
    <x v="2"/>
  </r>
  <r>
    <s v="C300"/>
    <n v="20"/>
    <x v="1"/>
  </r>
  <r>
    <s v="GM"/>
    <n v="20"/>
    <x v="2"/>
  </r>
  <r>
    <s v="C300"/>
    <n v="20"/>
    <x v="1"/>
  </r>
  <r>
    <s v="C300"/>
    <n v="20"/>
    <x v="1"/>
  </r>
  <r>
    <s v="B300"/>
    <n v="10"/>
    <x v="13"/>
  </r>
  <r>
    <s v="GM"/>
    <n v="50"/>
    <x v="2"/>
  </r>
  <r>
    <s v="LX"/>
    <n v="4"/>
    <x v="7"/>
  </r>
  <r>
    <s v="GM"/>
    <n v="10"/>
    <x v="2"/>
  </r>
  <r>
    <s v="GM"/>
    <n v="8"/>
    <x v="2"/>
  </r>
  <r>
    <s v="C500"/>
    <n v="3"/>
    <x v="12"/>
  </r>
  <r>
    <s v="L250"/>
    <n v="2"/>
    <x v="3"/>
  </r>
  <r>
    <s v="GM"/>
    <n v="15"/>
    <x v="2"/>
  </r>
  <r>
    <s v="C300"/>
    <n v="10"/>
    <x v="1"/>
  </r>
  <r>
    <s v="C500"/>
    <n v="6"/>
    <x v="12"/>
  </r>
  <r>
    <s v="GM"/>
    <n v="2"/>
    <x v="2"/>
  </r>
  <r>
    <s v="CN"/>
    <n v="2"/>
    <x v="10"/>
  </r>
  <r>
    <s v="GM"/>
    <n v="3"/>
    <x v="2"/>
  </r>
  <r>
    <s v="C300"/>
    <n v="4"/>
    <x v="1"/>
  </r>
  <r>
    <s v="B450"/>
    <n v="5"/>
    <x v="14"/>
  </r>
  <r>
    <s v="G500"/>
    <n v="5"/>
    <x v="15"/>
  </r>
  <r>
    <s v="B450"/>
    <n v="5"/>
    <x v="14"/>
  </r>
  <r>
    <s v="G500"/>
    <n v="5"/>
    <x v="15"/>
  </r>
  <r>
    <s v="B450"/>
    <n v="10"/>
    <x v="14"/>
  </r>
  <r>
    <s v="G500"/>
    <n v="7"/>
    <x v="15"/>
  </r>
  <r>
    <s v="B450"/>
    <n v="10"/>
    <x v="14"/>
  </r>
  <r>
    <s v="G500"/>
    <n v="10"/>
    <x v="15"/>
  </r>
  <r>
    <s v="B450"/>
    <n v="10"/>
    <x v="14"/>
  </r>
  <r>
    <s v="G500"/>
    <n v="5"/>
    <x v="15"/>
  </r>
  <r>
    <s v="B450"/>
    <n v="3"/>
    <x v="14"/>
  </r>
  <r>
    <s v="G500"/>
    <n v="5"/>
    <x v="15"/>
  </r>
  <r>
    <s v="B450"/>
    <n v="4"/>
    <x v="14"/>
  </r>
  <r>
    <s v="G500"/>
    <n v="4"/>
    <x v="15"/>
  </r>
  <r>
    <s v="G500"/>
    <n v="10"/>
    <x v="15"/>
  </r>
  <r>
    <s v="B450"/>
    <n v="10"/>
    <x v="14"/>
  </r>
  <r>
    <s v="GM"/>
    <n v="3"/>
    <x v="2"/>
  </r>
  <r>
    <s v="GS"/>
    <n v="3"/>
    <x v="1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2"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B12" firstHeaderRow="1" firstDataRow="1" firstDataCol="1"/>
  <pivotFields count="3">
    <pivotField showAll="0"/>
    <pivotField dataField="1" showAll="0"/>
    <pivotField axis="axisRow" showAll="0">
      <items count="9">
        <item x="5"/>
        <item x="4"/>
        <item x="6"/>
        <item x="0"/>
        <item x="1"/>
        <item x="3"/>
        <item x="2"/>
        <item x="7"/>
        <item t="default"/>
      </items>
    </pivotField>
  </pivotFields>
  <rowFields count="1">
    <field x="2"/>
  </rowFields>
  <rowItems count="9">
    <i>
      <x/>
    </i>
    <i>
      <x v="1"/>
    </i>
    <i>
      <x v="2"/>
    </i>
    <i>
      <x v="3"/>
    </i>
    <i>
      <x v="4"/>
    </i>
    <i>
      <x v="5"/>
    </i>
    <i>
      <x v="6"/>
    </i>
    <i>
      <x v="7"/>
    </i>
    <i t="grand">
      <x/>
    </i>
  </rowItems>
  <colItems count="1">
    <i/>
  </colItems>
  <dataFields count="1">
    <dataField name="Sum of số lượng" fld="1" baseField="0" baseItem="0"/>
  </dataFields>
  <formats count="3">
    <format dxfId="8">
      <pivotArea outline="0" collapsedLevelsAreSubtotals="1" fieldPosition="0"/>
    </format>
    <format dxfId="7">
      <pivotArea dataOnly="0" labelOnly="1" fieldPosition="0">
        <references count="1">
          <reference field="2" count="0"/>
        </references>
      </pivotArea>
    </format>
    <format dxfId="6">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B21" firstHeaderRow="1" firstDataRow="1" firstDataCol="1"/>
  <pivotFields count="3">
    <pivotField showAll="0"/>
    <pivotField dataField="1" showAll="0"/>
    <pivotField axis="axisRow" showAll="0">
      <items count="18">
        <item x="0"/>
        <item x="13"/>
        <item x="14"/>
        <item x="4"/>
        <item x="10"/>
        <item x="5"/>
        <item x="1"/>
        <item x="12"/>
        <item x="15"/>
        <item x="2"/>
        <item x="3"/>
        <item x="16"/>
        <item x="7"/>
        <item x="9"/>
        <item x="8"/>
        <item x="6"/>
        <item x="11"/>
        <item t="default"/>
      </items>
    </pivotField>
  </pivotFields>
  <rowFields count="1">
    <field x="2"/>
  </rowFields>
  <rowItems count="18">
    <i>
      <x/>
    </i>
    <i>
      <x v="1"/>
    </i>
    <i>
      <x v="2"/>
    </i>
    <i>
      <x v="3"/>
    </i>
    <i>
      <x v="4"/>
    </i>
    <i>
      <x v="5"/>
    </i>
    <i>
      <x v="6"/>
    </i>
    <i>
      <x v="7"/>
    </i>
    <i>
      <x v="8"/>
    </i>
    <i>
      <x v="9"/>
    </i>
    <i>
      <x v="10"/>
    </i>
    <i>
      <x v="11"/>
    </i>
    <i>
      <x v="12"/>
    </i>
    <i>
      <x v="13"/>
    </i>
    <i>
      <x v="14"/>
    </i>
    <i>
      <x v="15"/>
    </i>
    <i>
      <x v="16"/>
    </i>
    <i t="grand">
      <x/>
    </i>
  </rowItems>
  <colItems count="1">
    <i/>
  </colItems>
  <dataFields count="1">
    <dataField name="Sum of số lượng" fld="1" baseField="0" baseItem="0"/>
  </dataFields>
  <formats count="6">
    <format dxfId="5">
      <pivotArea type="all" dataOnly="0" outline="0" fieldPosition="0"/>
    </format>
    <format dxfId="4">
      <pivotArea outline="0" collapsedLevelsAreSubtotals="1" fieldPosition="0"/>
    </format>
    <format dxfId="3">
      <pivotArea field="2" type="button" dataOnly="0" labelOnly="1" outline="0" axis="axisRow" fieldPosition="0"/>
    </format>
    <format dxfId="2">
      <pivotArea dataOnly="0" labelOnly="1" fieldPosition="0">
        <references count="1">
          <reference field="2" count="0"/>
        </references>
      </pivotArea>
    </format>
    <format dxfId="1">
      <pivotArea dataOnly="0" labelOnly="1" grandRow="1" outline="0" fieldPosition="0"/>
    </format>
    <format dxfId="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pageSetUpPr fitToPage="1"/>
  </sheetPr>
  <dimension ref="A1:XEY5031"/>
  <sheetViews>
    <sheetView topLeftCell="A24" zoomScale="115" zoomScaleNormal="115" workbookViewId="0">
      <pane xSplit="3" ySplit="2" topLeftCell="D26" activePane="bottomRight" state="frozen"/>
      <selection activeCell="G3651" activeCellId="1" sqref="G3822 G3651"/>
      <selection pane="topRight" activeCell="G3651" activeCellId="1" sqref="G3822 G3651"/>
      <selection pane="bottomLeft" activeCell="G3651" activeCellId="1" sqref="G3822 G3651"/>
      <selection pane="bottomRight" activeCell="C30" sqref="C30"/>
    </sheetView>
  </sheetViews>
  <sheetFormatPr defaultColWidth="9.140625" defaultRowHeight="12.75" x14ac:dyDescent="0.2"/>
  <cols>
    <col min="1" max="1" width="5.42578125" style="11" customWidth="1"/>
    <col min="2" max="2" width="16.42578125" style="12" customWidth="1"/>
    <col min="3" max="3" width="10.7109375" style="14" customWidth="1"/>
    <col min="4" max="4" width="47.28515625" style="15" customWidth="1"/>
    <col min="5" max="5" width="15.28515625" style="15" bestFit="1" customWidth="1"/>
    <col min="6" max="6" width="9" style="15" bestFit="1" customWidth="1"/>
    <col min="7" max="7" width="15.42578125" style="11" bestFit="1" customWidth="1"/>
    <col min="8" max="8" width="12.28515625" style="11" bestFit="1" customWidth="1"/>
    <col min="9" max="9" width="10.85546875" style="19" customWidth="1"/>
    <col min="10" max="10" width="26.7109375" style="19" customWidth="1"/>
    <col min="11" max="11" width="17.85546875" style="30" customWidth="1"/>
    <col min="12" max="12" width="17.5703125" style="30" customWidth="1"/>
    <col min="13" max="13" width="16.5703125" style="19" customWidth="1"/>
    <col min="14" max="16384" width="9.140625" style="19"/>
  </cols>
  <sheetData>
    <row r="1" spans="1:12" s="4" customFormat="1" ht="15.75" hidden="1" customHeight="1" x14ac:dyDescent="0.2">
      <c r="A1" s="98" t="s">
        <v>1381</v>
      </c>
      <c r="B1" s="99"/>
      <c r="C1" s="100">
        <f>SUM(C3:C23)</f>
        <v>0</v>
      </c>
      <c r="D1" s="154"/>
      <c r="E1" s="154"/>
      <c r="F1" s="124"/>
      <c r="G1" s="23"/>
      <c r="H1" s="143"/>
      <c r="I1" s="255"/>
      <c r="J1" s="2"/>
      <c r="K1" s="23"/>
      <c r="L1" s="116"/>
    </row>
    <row r="2" spans="1:12" s="4" customFormat="1" ht="32.25" hidden="1" customHeight="1" x14ac:dyDescent="0.2">
      <c r="A2" s="114" t="s">
        <v>0</v>
      </c>
      <c r="B2" s="114" t="s">
        <v>1600</v>
      </c>
      <c r="C2" s="115" t="s">
        <v>1601</v>
      </c>
      <c r="D2" s="154"/>
      <c r="E2" s="154"/>
      <c r="F2" s="126"/>
      <c r="G2" s="23"/>
      <c r="H2" s="143"/>
      <c r="I2" s="255"/>
      <c r="J2" s="2"/>
      <c r="K2" s="116"/>
      <c r="L2" s="116"/>
    </row>
    <row r="3" spans="1:12" s="4" customFormat="1" hidden="1" x14ac:dyDescent="0.2">
      <c r="A3" s="11">
        <v>1</v>
      </c>
      <c r="B3" s="19" t="s">
        <v>18</v>
      </c>
      <c r="C3" s="96">
        <f>SUMIF($J$26:$J$9613,"Chân giò heo muối 300g",$I$26:$I$9613)</f>
        <v>0</v>
      </c>
      <c r="D3" s="154"/>
      <c r="E3" s="154"/>
      <c r="F3" s="11"/>
      <c r="G3" s="23"/>
      <c r="H3" s="143"/>
      <c r="I3" s="255"/>
      <c r="J3" s="2"/>
      <c r="K3" s="116"/>
      <c r="L3" s="116"/>
    </row>
    <row r="4" spans="1:12" s="4" customFormat="1" hidden="1" x14ac:dyDescent="0.2">
      <c r="A4" s="11">
        <v>2</v>
      </c>
      <c r="B4" s="19" t="s">
        <v>20</v>
      </c>
      <c r="C4" s="96">
        <f>SUMIF($J$26:$J$9613,"Chân giò heo muối 500g",$I$26:$I$9613)</f>
        <v>0</v>
      </c>
      <c r="D4" s="154"/>
      <c r="E4" s="154"/>
      <c r="F4" s="11"/>
      <c r="G4" s="23"/>
      <c r="H4" s="143"/>
      <c r="I4" s="255"/>
      <c r="J4" s="2"/>
      <c r="K4" s="116"/>
      <c r="L4" s="116"/>
    </row>
    <row r="5" spans="1:12" s="4" customFormat="1" hidden="1" x14ac:dyDescent="0.2">
      <c r="A5" s="11">
        <v>3</v>
      </c>
      <c r="B5" s="19" t="s">
        <v>1361</v>
      </c>
      <c r="C5" s="96">
        <f>SUMIF($J$26:$J$9613,"Tai heo muối 200g",$I$26:$I$9613)</f>
        <v>0</v>
      </c>
      <c r="D5" s="154"/>
      <c r="E5" s="154"/>
      <c r="F5" s="11"/>
      <c r="G5" s="23"/>
      <c r="H5" s="143"/>
      <c r="I5" s="255"/>
      <c r="J5" s="2"/>
      <c r="K5" s="116"/>
      <c r="L5" s="116"/>
    </row>
    <row r="6" spans="1:12" s="4" customFormat="1" hidden="1" x14ac:dyDescent="0.2">
      <c r="A6" s="11">
        <v>4</v>
      </c>
      <c r="B6" s="19" t="s">
        <v>23</v>
      </c>
      <c r="C6" s="96">
        <f>SUMIF($J$26:$J$9613,"Tai heo muối 400g",$I$26:$I$9613)</f>
        <v>0</v>
      </c>
      <c r="D6" s="154"/>
      <c r="E6" s="154"/>
      <c r="F6" s="11"/>
      <c r="G6" s="23"/>
      <c r="H6" s="143"/>
      <c r="I6" s="255"/>
      <c r="J6" s="2"/>
      <c r="K6" s="116"/>
      <c r="L6" s="116"/>
    </row>
    <row r="7" spans="1:12" s="4" customFormat="1" hidden="1" x14ac:dyDescent="0.2">
      <c r="A7" s="11">
        <v>5</v>
      </c>
      <c r="B7" s="19" t="s">
        <v>24</v>
      </c>
      <c r="C7" s="96">
        <f>SUMIF($J$26:$J$9613,"Gà muối 500g",$I$26:$I$9613)</f>
        <v>0</v>
      </c>
      <c r="D7" s="154"/>
      <c r="E7" s="154"/>
      <c r="F7" s="11"/>
      <c r="G7" s="23"/>
      <c r="H7" s="143"/>
      <c r="I7" s="255"/>
      <c r="J7" s="2"/>
      <c r="K7" s="116"/>
      <c r="L7" s="116"/>
    </row>
    <row r="8" spans="1:12" s="4" customFormat="1" hidden="1" x14ac:dyDescent="0.2">
      <c r="A8" s="11">
        <v>6</v>
      </c>
      <c r="B8" s="19" t="s">
        <v>25</v>
      </c>
      <c r="C8" s="96">
        <f>SUMIF($J$26:$J$9613,"Bắp bò muối 200g",$I$26:$I$9613)</f>
        <v>0</v>
      </c>
      <c r="D8" s="154"/>
      <c r="E8" s="154"/>
      <c r="F8" s="11"/>
      <c r="G8" s="23"/>
      <c r="H8" s="143"/>
      <c r="I8" s="255"/>
      <c r="J8" s="2"/>
      <c r="K8" s="116"/>
      <c r="L8" s="116"/>
    </row>
    <row r="9" spans="1:12" s="4" customFormat="1" hidden="1" x14ac:dyDescent="0.2">
      <c r="A9" s="11">
        <v>7</v>
      </c>
      <c r="B9" s="19" t="s">
        <v>26</v>
      </c>
      <c r="C9" s="96">
        <f>SUMIF($J$26:$J$9613,"Bắp bò muối 300g",$I$26:$I$9613)</f>
        <v>0</v>
      </c>
      <c r="D9" s="154"/>
      <c r="E9" s="154"/>
      <c r="F9" s="11"/>
      <c r="G9" s="23"/>
      <c r="H9" s="143"/>
      <c r="I9" s="255"/>
      <c r="J9" s="2"/>
      <c r="K9" s="116"/>
      <c r="L9" s="116"/>
    </row>
    <row r="10" spans="1:12" s="4" customFormat="1" hidden="1" x14ac:dyDescent="0.2">
      <c r="A10" s="11">
        <v>8</v>
      </c>
      <c r="B10" s="19" t="s">
        <v>28</v>
      </c>
      <c r="C10" s="96">
        <f>SUMIF($J$26:$J$9613,"Bắp bò muối 500g",$I$26:$I$9613)</f>
        <v>0</v>
      </c>
      <c r="D10" s="154"/>
      <c r="E10" s="154"/>
      <c r="F10" s="11"/>
      <c r="G10" s="23"/>
      <c r="H10" s="143"/>
      <c r="I10" s="255"/>
      <c r="K10" s="116"/>
      <c r="L10" s="116"/>
    </row>
    <row r="11" spans="1:12" s="4" customFormat="1" hidden="1" x14ac:dyDescent="0.2">
      <c r="A11" s="11">
        <v>9</v>
      </c>
      <c r="B11" s="19" t="s">
        <v>29</v>
      </c>
      <c r="C11" s="96">
        <f>SUMIF($J$26:$J$9613,"Giò lụa 500g",$I$26:$I$9613)</f>
        <v>0</v>
      </c>
      <c r="D11" s="154"/>
      <c r="E11" s="154"/>
      <c r="F11" s="11"/>
      <c r="G11" s="23"/>
      <c r="H11" s="143"/>
      <c r="I11" s="255"/>
      <c r="J11" s="2"/>
      <c r="K11" s="116"/>
      <c r="L11" s="116"/>
    </row>
    <row r="12" spans="1:12" s="4" customFormat="1" hidden="1" x14ac:dyDescent="0.2">
      <c r="A12" s="11">
        <v>10</v>
      </c>
      <c r="B12" s="19" t="s">
        <v>30</v>
      </c>
      <c r="C12" s="96">
        <f>SUMIF($J$26:$J$9613,"Giò tai nấm hương 500g",$I$26:$I$9613)</f>
        <v>0</v>
      </c>
      <c r="D12" s="154"/>
      <c r="E12" s="154"/>
      <c r="F12" s="11"/>
      <c r="G12" s="23"/>
      <c r="H12" s="143"/>
      <c r="I12" s="255"/>
      <c r="J12" s="2"/>
      <c r="K12" s="116"/>
      <c r="L12" s="116"/>
    </row>
    <row r="13" spans="1:12" s="4" customFormat="1" hidden="1" x14ac:dyDescent="0.2">
      <c r="A13" s="11">
        <v>11</v>
      </c>
      <c r="B13" s="19" t="s">
        <v>32</v>
      </c>
      <c r="C13" s="96">
        <f>SUMIF($J$26:$J$9613,"Giò tai lưỡi xào 250g",$I$26:$I$9613)</f>
        <v>0</v>
      </c>
      <c r="D13" s="154"/>
      <c r="E13" s="154"/>
      <c r="F13" s="11"/>
      <c r="G13" s="23"/>
      <c r="H13" s="143"/>
      <c r="I13" s="255"/>
      <c r="J13" s="2"/>
      <c r="K13" s="116"/>
      <c r="L13" s="116"/>
    </row>
    <row r="14" spans="1:12" s="4" customFormat="1" hidden="1" x14ac:dyDescent="0.2">
      <c r="A14" s="11">
        <v>12</v>
      </c>
      <c r="B14" s="19" t="s">
        <v>1362</v>
      </c>
      <c r="C14" s="96">
        <f>SUMIF($J$26:$J$9613,"Mọc nấm hương 250g",$I$26:$I$9613)</f>
        <v>0</v>
      </c>
      <c r="D14" s="154"/>
      <c r="E14" s="154"/>
      <c r="F14" s="11"/>
      <c r="G14" s="23"/>
      <c r="H14" s="143"/>
      <c r="I14" s="255"/>
      <c r="J14" s="2"/>
      <c r="K14" s="116"/>
      <c r="L14" s="116"/>
    </row>
    <row r="15" spans="1:12" s="4" customFormat="1" hidden="1" x14ac:dyDescent="0.2">
      <c r="A15" s="11">
        <v>13</v>
      </c>
      <c r="B15" s="19" t="s">
        <v>1363</v>
      </c>
      <c r="C15" s="96">
        <f>SUMIF($J$26:$J$9613,"Giò lụa cây 250g",$I$26:$I$9613)</f>
        <v>0</v>
      </c>
      <c r="D15" s="154"/>
      <c r="E15" s="154"/>
      <c r="F15" s="11"/>
      <c r="G15" s="23"/>
      <c r="H15" s="143"/>
      <c r="I15" s="255"/>
      <c r="J15" s="2"/>
      <c r="K15" s="116"/>
      <c r="L15" s="116"/>
    </row>
    <row r="16" spans="1:12" s="4" customFormat="1" hidden="1" x14ac:dyDescent="0.2">
      <c r="A16" s="11">
        <v>14</v>
      </c>
      <c r="B16" s="19" t="s">
        <v>36</v>
      </c>
      <c r="C16" s="96">
        <f>SUMIF($J$26:$J$9613,"Giò sụn gà 250g",$I$26:$I$9613)</f>
        <v>0</v>
      </c>
      <c r="D16" s="154"/>
      <c r="E16" s="154"/>
      <c r="F16" s="11"/>
      <c r="G16" s="23"/>
      <c r="H16" s="143"/>
      <c r="I16" s="255"/>
      <c r="J16" s="2"/>
      <c r="K16" s="116"/>
      <c r="L16" s="116"/>
    </row>
    <row r="17" spans="1:21" s="4" customFormat="1" hidden="1" x14ac:dyDescent="0.2">
      <c r="A17" s="11">
        <v>15</v>
      </c>
      <c r="B17" s="19" t="s">
        <v>38</v>
      </c>
      <c r="C17" s="96">
        <f>SUMIF($J$26:$J$9613,"Chả nướng 300g",$I$26:$I$9613)</f>
        <v>0</v>
      </c>
      <c r="D17" s="154"/>
      <c r="E17" s="154"/>
      <c r="F17" s="11"/>
      <c r="G17" s="23"/>
      <c r="H17" s="143"/>
      <c r="I17" s="255"/>
      <c r="J17" s="2"/>
      <c r="K17" s="23"/>
      <c r="L17" s="116"/>
    </row>
    <row r="18" spans="1:21" s="4" customFormat="1" hidden="1" x14ac:dyDescent="0.2">
      <c r="A18" s="11">
        <v>16</v>
      </c>
      <c r="B18" s="19" t="s">
        <v>40</v>
      </c>
      <c r="C18" s="96">
        <f>SUMIF($J$26:$J$9613,"Chả cốm 300g",$I$26:$I$9613)</f>
        <v>0</v>
      </c>
      <c r="D18" s="154"/>
      <c r="E18" s="154"/>
      <c r="F18" s="11"/>
      <c r="G18" s="23"/>
      <c r="H18" s="143"/>
      <c r="I18" s="255"/>
      <c r="J18" s="2"/>
      <c r="K18" s="23"/>
      <c r="L18" s="116"/>
    </row>
    <row r="19" spans="1:21" s="4" customFormat="1" hidden="1" x14ac:dyDescent="0.2">
      <c r="A19" s="11">
        <v>17</v>
      </c>
      <c r="B19" s="19" t="s">
        <v>1364</v>
      </c>
      <c r="C19" s="96">
        <f>SUMIF($J$26:$J$9613,"Đùi gà sốt cay 500g",$I$26:$I$9613)</f>
        <v>0</v>
      </c>
      <c r="D19" s="154"/>
      <c r="E19" s="154"/>
      <c r="F19" s="11"/>
      <c r="G19" s="23"/>
      <c r="H19" s="143"/>
      <c r="I19" s="255"/>
      <c r="J19" s="2"/>
      <c r="K19" s="23"/>
      <c r="L19" s="116"/>
    </row>
    <row r="20" spans="1:21" s="4" customFormat="1" hidden="1" x14ac:dyDescent="0.2">
      <c r="A20" s="11">
        <v>18</v>
      </c>
      <c r="B20" s="19" t="s">
        <v>41</v>
      </c>
      <c r="C20" s="96">
        <f>SUMIF($J$26:$J$9613,"Chân gà sốt cay 400g",$I$26:$I$9613)</f>
        <v>0</v>
      </c>
      <c r="D20" s="154"/>
      <c r="E20" s="154"/>
      <c r="F20" s="11"/>
      <c r="G20" s="23"/>
      <c r="H20" s="143"/>
      <c r="I20" s="255"/>
      <c r="J20" s="2"/>
      <c r="K20" s="23"/>
      <c r="L20" s="116"/>
    </row>
    <row r="21" spans="1:21" s="4" customFormat="1" hidden="1" x14ac:dyDescent="0.2">
      <c r="A21" s="11">
        <v>19</v>
      </c>
      <c r="B21" s="158" t="s">
        <v>1429</v>
      </c>
      <c r="C21" s="169">
        <f>SUMIF($J$26:$J$9613,"Gà hun cỏ xạ hương 500g",$I$26:$I$9613)</f>
        <v>0</v>
      </c>
      <c r="D21" s="19"/>
      <c r="E21" s="19"/>
      <c r="F21" s="152"/>
      <c r="G21" s="27"/>
      <c r="H21" s="117"/>
      <c r="I21" s="255"/>
      <c r="J21" s="2"/>
      <c r="K21" s="23"/>
      <c r="L21" s="116"/>
      <c r="M21" s="116"/>
      <c r="N21" s="153"/>
      <c r="O21" s="153"/>
      <c r="P21" s="153"/>
      <c r="Q21" s="153"/>
      <c r="R21" s="116"/>
      <c r="S21" s="23"/>
      <c r="T21" s="23"/>
      <c r="U21" s="96"/>
    </row>
    <row r="22" spans="1:21" s="23" customFormat="1" hidden="1" x14ac:dyDescent="0.2">
      <c r="A22" s="11">
        <v>20</v>
      </c>
      <c r="B22" s="159" t="s">
        <v>1430</v>
      </c>
      <c r="C22" s="170">
        <f>SUMIF($J$26:$J$9613,"Bắp giò heo muối vị Tayaki 450g",$I$26:$I$9613)</f>
        <v>0</v>
      </c>
      <c r="D22" s="116"/>
      <c r="E22" s="116"/>
      <c r="F22" s="116"/>
      <c r="G22" s="160"/>
      <c r="H22" s="116"/>
      <c r="I22" s="256"/>
      <c r="J22" s="116"/>
      <c r="L22" s="116"/>
      <c r="M22" s="116"/>
      <c r="N22" s="153"/>
      <c r="O22" s="153"/>
      <c r="P22" s="153"/>
      <c r="Q22" s="153"/>
      <c r="R22" s="116"/>
      <c r="U22" s="101"/>
    </row>
    <row r="23" spans="1:21" s="23" customFormat="1" hidden="1" x14ac:dyDescent="0.2">
      <c r="A23" s="11">
        <v>21</v>
      </c>
      <c r="B23" s="159" t="s">
        <v>1431</v>
      </c>
      <c r="C23" s="170">
        <f>SUMIF($J$26:$J$9613,"Gà hun cỏ xạ hương 1kg",$I$26:$I$9613)</f>
        <v>0</v>
      </c>
      <c r="D23" s="116"/>
      <c r="E23" s="116"/>
      <c r="F23" s="116"/>
      <c r="G23" s="160"/>
      <c r="H23" s="116"/>
      <c r="I23" s="256"/>
      <c r="J23" s="116"/>
      <c r="K23" s="116"/>
      <c r="L23" s="116"/>
      <c r="M23" s="116"/>
      <c r="N23" s="153"/>
      <c r="O23" s="153"/>
      <c r="P23" s="153"/>
      <c r="Q23" s="153"/>
      <c r="R23" s="116"/>
      <c r="U23" s="101"/>
    </row>
    <row r="24" spans="1:21" s="4" customFormat="1" x14ac:dyDescent="0.2">
      <c r="A24" s="1"/>
      <c r="B24" s="1"/>
      <c r="C24" s="2"/>
      <c r="D24" s="3"/>
      <c r="E24" s="3"/>
      <c r="F24" s="3"/>
      <c r="G24" s="2"/>
      <c r="H24" s="2"/>
      <c r="I24" s="81">
        <f>SUBTOTAL(9,I26:I19763)</f>
        <v>0</v>
      </c>
      <c r="J24" s="2"/>
      <c r="K24" s="81"/>
      <c r="L24" s="81">
        <f>SUBTOTAL(9,L26:L1914)</f>
        <v>0</v>
      </c>
    </row>
    <row r="25" spans="1:21" s="10" customFormat="1" x14ac:dyDescent="0.2">
      <c r="A25" s="5" t="s">
        <v>0</v>
      </c>
      <c r="B25" s="5" t="s">
        <v>1</v>
      </c>
      <c r="C25" s="6" t="s">
        <v>4</v>
      </c>
      <c r="D25" s="7" t="s">
        <v>9946</v>
      </c>
      <c r="E25" s="7" t="s">
        <v>9947</v>
      </c>
      <c r="F25" s="7" t="s">
        <v>1334</v>
      </c>
      <c r="G25" s="7" t="s">
        <v>7</v>
      </c>
      <c r="H25" s="8" t="s">
        <v>8</v>
      </c>
      <c r="I25" s="257" t="s">
        <v>1597</v>
      </c>
      <c r="J25" s="7" t="s">
        <v>9</v>
      </c>
      <c r="K25" s="9" t="s">
        <v>10</v>
      </c>
      <c r="L25" s="9" t="s">
        <v>11</v>
      </c>
    </row>
    <row r="26" spans="1:21" x14ac:dyDescent="0.2">
      <c r="A26" s="11">
        <v>1</v>
      </c>
      <c r="C26" s="272" t="s">
        <v>1626</v>
      </c>
      <c r="D26" s="16" t="s">
        <v>9949</v>
      </c>
      <c r="E26" s="16"/>
      <c r="F26" s="16"/>
      <c r="G26" s="35"/>
      <c r="H26" s="36"/>
      <c r="I26" s="21"/>
      <c r="J26" s="13"/>
      <c r="K26" s="17"/>
      <c r="L26" s="185"/>
    </row>
    <row r="27" spans="1:21" x14ac:dyDescent="0.2">
      <c r="A27" s="11">
        <v>2</v>
      </c>
      <c r="C27" s="272" t="s">
        <v>1626</v>
      </c>
      <c r="D27" s="16" t="s">
        <v>9948</v>
      </c>
      <c r="E27" s="16"/>
      <c r="F27" s="16"/>
      <c r="G27" s="35"/>
      <c r="H27" s="36"/>
      <c r="I27" s="21"/>
      <c r="J27" s="13"/>
      <c r="K27" s="17"/>
      <c r="L27" s="185"/>
    </row>
    <row r="28" spans="1:21" x14ac:dyDescent="0.2">
      <c r="A28" s="11">
        <v>3</v>
      </c>
      <c r="C28" s="20"/>
      <c r="D28" s="16" t="s">
        <v>9948</v>
      </c>
      <c r="E28" s="16"/>
      <c r="F28" s="16"/>
      <c r="G28" s="35"/>
      <c r="H28" s="36"/>
      <c r="I28" s="21"/>
      <c r="J28" s="13"/>
      <c r="K28" s="17"/>
      <c r="L28" s="185"/>
    </row>
    <row r="29" spans="1:21" x14ac:dyDescent="0.2">
      <c r="A29" s="11">
        <v>4</v>
      </c>
      <c r="C29" s="20"/>
      <c r="D29" s="16" t="s">
        <v>9948</v>
      </c>
      <c r="E29" s="16"/>
      <c r="F29" s="16"/>
      <c r="G29" s="35"/>
      <c r="H29" s="36"/>
      <c r="I29" s="21"/>
      <c r="J29" s="13"/>
      <c r="K29" s="17"/>
      <c r="L29" s="185"/>
    </row>
    <row r="30" spans="1:21" x14ac:dyDescent="0.2">
      <c r="A30" s="11">
        <v>5</v>
      </c>
      <c r="C30" s="20"/>
      <c r="D30" s="16" t="s">
        <v>9948</v>
      </c>
      <c r="E30" s="16"/>
      <c r="F30" s="16"/>
      <c r="G30" s="35"/>
      <c r="H30" s="36"/>
      <c r="I30" s="21"/>
      <c r="J30" s="13"/>
      <c r="K30" s="17"/>
      <c r="L30" s="185"/>
    </row>
    <row r="31" spans="1:21" x14ac:dyDescent="0.2">
      <c r="A31" s="11">
        <v>6</v>
      </c>
      <c r="C31" s="20"/>
      <c r="D31" s="16" t="s">
        <v>9948</v>
      </c>
      <c r="E31" s="16"/>
      <c r="F31" s="16"/>
      <c r="G31" s="35"/>
      <c r="H31" s="36"/>
      <c r="I31" s="21"/>
      <c r="J31" s="13"/>
      <c r="K31" s="17"/>
      <c r="L31" s="185"/>
    </row>
    <row r="32" spans="1:21" x14ac:dyDescent="0.2">
      <c r="A32" s="11">
        <v>7</v>
      </c>
      <c r="C32" s="20"/>
      <c r="D32" s="16" t="s">
        <v>9948</v>
      </c>
      <c r="E32" s="16"/>
      <c r="F32" s="16"/>
      <c r="G32" s="35"/>
      <c r="H32" s="36"/>
      <c r="I32" s="21"/>
      <c r="J32" s="13"/>
      <c r="K32" s="17"/>
      <c r="L32" s="185"/>
    </row>
    <row r="33" spans="1:13" x14ac:dyDescent="0.2">
      <c r="A33" s="11">
        <v>8</v>
      </c>
      <c r="C33" s="20"/>
      <c r="D33" s="16" t="s">
        <v>9948</v>
      </c>
      <c r="E33" s="16"/>
      <c r="F33" s="16"/>
      <c r="G33" s="35"/>
      <c r="H33" s="36"/>
      <c r="I33" s="21"/>
      <c r="J33" s="13"/>
      <c r="K33" s="17"/>
      <c r="L33" s="185"/>
    </row>
    <row r="34" spans="1:13" x14ac:dyDescent="0.2">
      <c r="A34" s="11">
        <v>9</v>
      </c>
      <c r="C34" s="20"/>
      <c r="D34" s="16" t="s">
        <v>9948</v>
      </c>
      <c r="E34" s="16"/>
      <c r="F34" s="16"/>
      <c r="G34" s="35"/>
      <c r="H34" s="36"/>
      <c r="I34" s="21"/>
      <c r="J34" s="13"/>
      <c r="K34" s="17"/>
      <c r="L34" s="185"/>
    </row>
    <row r="35" spans="1:13" x14ac:dyDescent="0.2">
      <c r="A35" s="11">
        <v>10</v>
      </c>
      <c r="C35" s="20"/>
      <c r="D35" s="16" t="s">
        <v>9948</v>
      </c>
      <c r="E35" s="16"/>
      <c r="F35" s="16"/>
      <c r="G35" s="35"/>
      <c r="H35" s="36"/>
      <c r="I35" s="21"/>
      <c r="J35" s="13"/>
      <c r="K35" s="17"/>
      <c r="L35" s="185"/>
    </row>
    <row r="36" spans="1:13" x14ac:dyDescent="0.2">
      <c r="A36" s="11">
        <v>11</v>
      </c>
      <c r="C36" s="20"/>
      <c r="D36" s="16" t="s">
        <v>9948</v>
      </c>
      <c r="E36" s="16"/>
      <c r="F36" s="16"/>
      <c r="G36" s="35"/>
      <c r="H36" s="36"/>
      <c r="I36" s="21"/>
      <c r="J36" s="13"/>
      <c r="K36" s="17"/>
      <c r="L36" s="185"/>
    </row>
    <row r="37" spans="1:13" x14ac:dyDescent="0.2">
      <c r="A37" s="11">
        <v>12</v>
      </c>
      <c r="C37" s="20"/>
      <c r="D37" s="16" t="s">
        <v>9948</v>
      </c>
      <c r="E37" s="16"/>
      <c r="F37" s="16"/>
      <c r="G37" s="35"/>
      <c r="H37" s="36"/>
      <c r="I37" s="21"/>
      <c r="J37" s="13"/>
      <c r="K37" s="17"/>
      <c r="L37" s="185"/>
    </row>
    <row r="38" spans="1:13" x14ac:dyDescent="0.2">
      <c r="A38" s="11">
        <v>13</v>
      </c>
      <c r="C38" s="20"/>
      <c r="D38" s="16" t="s">
        <v>9948</v>
      </c>
      <c r="E38" s="16"/>
      <c r="F38" s="16"/>
      <c r="G38" s="35"/>
      <c r="H38" s="36"/>
      <c r="I38" s="21"/>
      <c r="J38" s="13"/>
      <c r="K38" s="17"/>
      <c r="L38" s="185"/>
    </row>
    <row r="39" spans="1:13" x14ac:dyDescent="0.2">
      <c r="A39" s="11">
        <v>14</v>
      </c>
      <c r="C39" s="20"/>
      <c r="D39" s="16" t="s">
        <v>9948</v>
      </c>
      <c r="E39" s="16"/>
      <c r="F39" s="16"/>
      <c r="G39" s="35"/>
      <c r="H39" s="36"/>
      <c r="I39" s="21"/>
      <c r="J39" s="13"/>
      <c r="K39" s="17"/>
      <c r="L39" s="185"/>
    </row>
    <row r="40" spans="1:13" x14ac:dyDescent="0.2">
      <c r="A40" s="11">
        <v>15</v>
      </c>
      <c r="C40" s="20"/>
      <c r="D40" s="16" t="s">
        <v>9948</v>
      </c>
      <c r="E40" s="16"/>
      <c r="F40" s="16"/>
      <c r="G40" s="35"/>
      <c r="H40" s="36"/>
      <c r="I40" s="21"/>
      <c r="J40" s="13"/>
      <c r="K40" s="17"/>
      <c r="L40" s="185"/>
    </row>
    <row r="41" spans="1:13" x14ac:dyDescent="0.2">
      <c r="A41" s="11">
        <v>16</v>
      </c>
      <c r="C41" s="20"/>
      <c r="D41" s="16" t="s">
        <v>9948</v>
      </c>
      <c r="E41" s="16"/>
      <c r="F41" s="16"/>
      <c r="G41" s="35"/>
      <c r="H41" s="36"/>
      <c r="I41" s="21"/>
      <c r="J41" s="13"/>
      <c r="K41" s="17"/>
      <c r="L41" s="185"/>
      <c r="M41" s="97"/>
    </row>
    <row r="42" spans="1:13" x14ac:dyDescent="0.2">
      <c r="A42" s="11">
        <v>17</v>
      </c>
      <c r="C42" s="20"/>
      <c r="D42" s="16" t="s">
        <v>9948</v>
      </c>
      <c r="E42" s="16"/>
      <c r="F42" s="16"/>
      <c r="G42" s="35"/>
      <c r="H42" s="36"/>
      <c r="I42" s="21"/>
      <c r="J42" s="13"/>
      <c r="K42" s="17"/>
      <c r="L42" s="185"/>
    </row>
    <row r="43" spans="1:13" x14ac:dyDescent="0.2">
      <c r="A43" s="11">
        <v>18</v>
      </c>
      <c r="C43" s="20"/>
      <c r="D43" s="16" t="s">
        <v>9948</v>
      </c>
      <c r="E43" s="16"/>
      <c r="F43" s="16"/>
      <c r="G43" s="35"/>
      <c r="H43" s="36"/>
      <c r="I43" s="21"/>
      <c r="J43" s="13"/>
      <c r="K43" s="17"/>
      <c r="L43" s="185"/>
    </row>
    <row r="44" spans="1:13" x14ac:dyDescent="0.2">
      <c r="A44" s="11">
        <v>19</v>
      </c>
      <c r="C44" s="20"/>
      <c r="D44" s="16" t="s">
        <v>9948</v>
      </c>
      <c r="E44" s="16"/>
      <c r="F44" s="16"/>
      <c r="G44" s="35"/>
      <c r="H44" s="36"/>
      <c r="I44" s="21"/>
      <c r="J44" s="13"/>
      <c r="K44" s="17"/>
      <c r="L44" s="185"/>
    </row>
    <row r="45" spans="1:13" x14ac:dyDescent="0.2">
      <c r="A45" s="11">
        <v>20</v>
      </c>
      <c r="C45" s="20"/>
      <c r="D45" s="16" t="s">
        <v>9948</v>
      </c>
      <c r="E45" s="16"/>
      <c r="F45" s="16"/>
      <c r="G45" s="35"/>
      <c r="H45" s="36"/>
      <c r="I45" s="21"/>
      <c r="J45" s="13"/>
      <c r="K45" s="17"/>
      <c r="L45" s="185"/>
    </row>
    <row r="46" spans="1:13" x14ac:dyDescent="0.2">
      <c r="A46" s="11">
        <v>21</v>
      </c>
      <c r="C46" s="20"/>
      <c r="D46" s="16" t="s">
        <v>9948</v>
      </c>
      <c r="E46" s="16"/>
      <c r="F46" s="16"/>
      <c r="G46" s="35"/>
      <c r="H46" s="36"/>
      <c r="I46" s="21"/>
      <c r="J46" s="13"/>
      <c r="K46" s="17"/>
      <c r="L46" s="185"/>
    </row>
    <row r="47" spans="1:13" x14ac:dyDescent="0.2">
      <c r="A47" s="11">
        <v>22</v>
      </c>
      <c r="C47" s="20"/>
      <c r="D47" s="16" t="s">
        <v>9948</v>
      </c>
      <c r="E47" s="16"/>
      <c r="F47" s="16"/>
      <c r="G47" s="35"/>
      <c r="H47" s="36"/>
      <c r="I47" s="21"/>
      <c r="J47" s="13"/>
      <c r="K47" s="17"/>
      <c r="L47" s="185"/>
    </row>
    <row r="48" spans="1:13" x14ac:dyDescent="0.2">
      <c r="A48" s="11">
        <v>23</v>
      </c>
      <c r="C48" s="20"/>
      <c r="D48" s="16" t="s">
        <v>9948</v>
      </c>
      <c r="E48" s="16"/>
      <c r="F48" s="16"/>
      <c r="G48" s="35"/>
      <c r="H48" s="36"/>
      <c r="I48" s="21"/>
      <c r="J48" s="13"/>
      <c r="K48" s="17"/>
      <c r="L48" s="185"/>
    </row>
    <row r="49" spans="1:12" x14ac:dyDescent="0.2">
      <c r="A49" s="11">
        <v>24</v>
      </c>
      <c r="C49" s="20"/>
      <c r="D49" s="16" t="s">
        <v>9948</v>
      </c>
      <c r="E49" s="16"/>
      <c r="F49" s="16"/>
      <c r="G49" s="35"/>
      <c r="H49" s="36"/>
      <c r="I49" s="21"/>
      <c r="J49" s="13"/>
      <c r="K49" s="17"/>
      <c r="L49" s="185"/>
    </row>
    <row r="50" spans="1:12" x14ac:dyDescent="0.2">
      <c r="A50" s="11">
        <v>25</v>
      </c>
      <c r="C50" s="20"/>
      <c r="D50" s="16" t="s">
        <v>9948</v>
      </c>
      <c r="E50" s="16"/>
      <c r="F50" s="16"/>
      <c r="G50" s="35"/>
      <c r="H50" s="36"/>
      <c r="I50" s="21"/>
      <c r="J50" s="13"/>
      <c r="K50" s="17"/>
      <c r="L50" s="185"/>
    </row>
    <row r="51" spans="1:12" x14ac:dyDescent="0.2">
      <c r="A51" s="11">
        <v>26</v>
      </c>
      <c r="C51" s="20"/>
      <c r="D51" s="16" t="s">
        <v>9948</v>
      </c>
      <c r="E51" s="16"/>
      <c r="F51" s="16"/>
      <c r="G51" s="35"/>
      <c r="H51" s="36"/>
      <c r="I51" s="21"/>
      <c r="J51" s="13"/>
      <c r="K51" s="17"/>
      <c r="L51" s="185"/>
    </row>
    <row r="52" spans="1:12" x14ac:dyDescent="0.2">
      <c r="A52" s="11">
        <v>27</v>
      </c>
      <c r="C52" s="20"/>
      <c r="D52" s="16" t="s">
        <v>9948</v>
      </c>
      <c r="E52" s="16"/>
      <c r="F52" s="16"/>
      <c r="G52" s="35"/>
      <c r="H52" s="36"/>
      <c r="I52" s="21"/>
      <c r="J52" s="13"/>
      <c r="K52" s="17"/>
      <c r="L52" s="185"/>
    </row>
    <row r="53" spans="1:12" x14ac:dyDescent="0.2">
      <c r="A53" s="11">
        <v>28</v>
      </c>
      <c r="C53" s="20"/>
      <c r="D53" s="16" t="s">
        <v>9948</v>
      </c>
      <c r="E53" s="16"/>
      <c r="F53" s="16"/>
      <c r="G53" s="35"/>
      <c r="H53" s="36"/>
      <c r="I53" s="21"/>
      <c r="J53" s="13"/>
      <c r="K53" s="17"/>
      <c r="L53" s="185"/>
    </row>
    <row r="54" spans="1:12" x14ac:dyDescent="0.2">
      <c r="A54" s="11">
        <v>29</v>
      </c>
      <c r="C54" s="20"/>
      <c r="D54" s="16" t="s">
        <v>9948</v>
      </c>
      <c r="E54" s="16"/>
      <c r="F54" s="16"/>
      <c r="G54" s="35"/>
      <c r="H54" s="36"/>
      <c r="I54" s="21"/>
      <c r="J54" s="13"/>
      <c r="K54" s="17"/>
      <c r="L54" s="185"/>
    </row>
    <row r="55" spans="1:12" x14ac:dyDescent="0.2">
      <c r="A55" s="11">
        <v>30</v>
      </c>
      <c r="C55" s="20"/>
      <c r="D55" s="16" t="s">
        <v>9948</v>
      </c>
      <c r="E55" s="16"/>
      <c r="F55" s="16"/>
      <c r="G55" s="35"/>
      <c r="H55" s="36"/>
      <c r="I55" s="21"/>
      <c r="J55" s="13"/>
      <c r="K55" s="17"/>
      <c r="L55" s="185"/>
    </row>
    <row r="56" spans="1:12" x14ac:dyDescent="0.2">
      <c r="A56" s="11">
        <v>31</v>
      </c>
      <c r="C56" s="20"/>
      <c r="D56" s="16" t="s">
        <v>9948</v>
      </c>
      <c r="E56" s="16"/>
      <c r="F56" s="16"/>
      <c r="G56" s="35"/>
      <c r="H56" s="36"/>
      <c r="I56" s="21"/>
      <c r="J56" s="13"/>
      <c r="K56" s="17"/>
      <c r="L56" s="185"/>
    </row>
    <row r="57" spans="1:12" x14ac:dyDescent="0.2">
      <c r="A57" s="11">
        <v>32</v>
      </c>
      <c r="C57" s="20"/>
      <c r="D57" s="16" t="s">
        <v>9948</v>
      </c>
      <c r="E57" s="16"/>
      <c r="F57" s="16"/>
      <c r="G57" s="35"/>
      <c r="H57" s="36"/>
      <c r="I57" s="21"/>
      <c r="J57" s="13"/>
      <c r="K57" s="17"/>
      <c r="L57" s="185"/>
    </row>
    <row r="58" spans="1:12" x14ac:dyDescent="0.2">
      <c r="A58" s="11">
        <v>33</v>
      </c>
      <c r="C58" s="20"/>
      <c r="D58" s="16" t="s">
        <v>9948</v>
      </c>
      <c r="E58" s="16"/>
      <c r="F58" s="16"/>
      <c r="G58" s="35"/>
      <c r="H58" s="36"/>
      <c r="I58" s="21"/>
      <c r="J58" s="13"/>
      <c r="K58" s="17"/>
      <c r="L58" s="185"/>
    </row>
    <row r="59" spans="1:12" x14ac:dyDescent="0.2">
      <c r="A59" s="11">
        <v>34</v>
      </c>
      <c r="C59" s="20"/>
      <c r="D59" s="16" t="s">
        <v>9948</v>
      </c>
      <c r="E59" s="16"/>
      <c r="F59" s="16"/>
      <c r="G59" s="35"/>
      <c r="H59" s="36"/>
      <c r="I59" s="21"/>
      <c r="J59" s="13"/>
      <c r="K59" s="17"/>
      <c r="L59" s="185"/>
    </row>
    <row r="60" spans="1:12" x14ac:dyDescent="0.2">
      <c r="A60" s="11">
        <v>35</v>
      </c>
      <c r="C60" s="20"/>
      <c r="D60" s="16" t="s">
        <v>9948</v>
      </c>
      <c r="E60" s="16"/>
      <c r="F60" s="16"/>
      <c r="G60" s="35"/>
      <c r="H60" s="36"/>
      <c r="I60" s="21"/>
      <c r="J60" s="13"/>
      <c r="K60" s="17"/>
      <c r="L60" s="185"/>
    </row>
    <row r="61" spans="1:12" x14ac:dyDescent="0.2">
      <c r="A61" s="11">
        <v>36</v>
      </c>
      <c r="C61" s="20"/>
      <c r="D61" s="16" t="s">
        <v>9948</v>
      </c>
      <c r="E61" s="16"/>
      <c r="F61" s="16"/>
      <c r="G61" s="35"/>
      <c r="H61" s="36"/>
      <c r="I61" s="21"/>
      <c r="J61" s="13"/>
      <c r="K61" s="17"/>
      <c r="L61" s="185"/>
    </row>
    <row r="62" spans="1:12" x14ac:dyDescent="0.2">
      <c r="A62" s="11">
        <v>37</v>
      </c>
      <c r="C62" s="20"/>
      <c r="D62" s="16" t="s">
        <v>9948</v>
      </c>
      <c r="E62" s="16"/>
      <c r="F62" s="16"/>
      <c r="G62" s="35"/>
      <c r="H62" s="36"/>
      <c r="I62" s="21"/>
      <c r="J62" s="13"/>
      <c r="K62" s="17"/>
      <c r="L62" s="185"/>
    </row>
    <row r="63" spans="1:12" x14ac:dyDescent="0.2">
      <c r="A63" s="11">
        <v>38</v>
      </c>
      <c r="C63" s="20"/>
      <c r="D63" s="16" t="s">
        <v>9948</v>
      </c>
      <c r="E63" s="16"/>
      <c r="F63" s="16"/>
      <c r="G63" s="35"/>
      <c r="H63" s="36"/>
      <c r="I63" s="21"/>
      <c r="J63" s="13"/>
      <c r="K63" s="17"/>
      <c r="L63" s="185"/>
    </row>
    <row r="64" spans="1:12" x14ac:dyDescent="0.2">
      <c r="A64" s="11">
        <v>39</v>
      </c>
      <c r="C64" s="20"/>
      <c r="D64" s="16" t="s">
        <v>9948</v>
      </c>
      <c r="E64" s="16"/>
      <c r="F64" s="16"/>
      <c r="G64" s="35"/>
      <c r="H64" s="36"/>
      <c r="I64" s="21"/>
      <c r="J64" s="13"/>
      <c r="K64" s="17"/>
      <c r="L64" s="185"/>
    </row>
    <row r="65" spans="1:12" x14ac:dyDescent="0.2">
      <c r="A65" s="11">
        <v>40</v>
      </c>
      <c r="C65" s="20"/>
      <c r="D65" s="16" t="s">
        <v>9948</v>
      </c>
      <c r="E65" s="16"/>
      <c r="F65" s="16"/>
      <c r="G65" s="35"/>
      <c r="H65" s="36"/>
      <c r="I65" s="21"/>
      <c r="J65" s="13"/>
      <c r="K65" s="17"/>
      <c r="L65" s="185"/>
    </row>
    <row r="66" spans="1:12" x14ac:dyDescent="0.2">
      <c r="A66" s="11">
        <v>41</v>
      </c>
      <c r="C66" s="20"/>
      <c r="D66" s="16" t="s">
        <v>9948</v>
      </c>
      <c r="E66" s="16"/>
      <c r="F66" s="16"/>
      <c r="G66" s="35"/>
      <c r="H66" s="36"/>
      <c r="I66" s="21"/>
      <c r="J66" s="13"/>
      <c r="K66" s="17"/>
      <c r="L66" s="185"/>
    </row>
    <row r="67" spans="1:12" x14ac:dyDescent="0.2">
      <c r="A67" s="11">
        <v>42</v>
      </c>
      <c r="C67" s="20"/>
      <c r="D67" s="16" t="s">
        <v>9948</v>
      </c>
      <c r="E67" s="16"/>
      <c r="F67" s="16"/>
      <c r="G67" s="35"/>
      <c r="H67" s="36"/>
      <c r="I67" s="21"/>
      <c r="J67" s="13"/>
      <c r="K67" s="17"/>
      <c r="L67" s="185"/>
    </row>
    <row r="68" spans="1:12" x14ac:dyDescent="0.2">
      <c r="A68" s="11">
        <v>43</v>
      </c>
      <c r="C68" s="20"/>
      <c r="D68" s="16" t="s">
        <v>9948</v>
      </c>
      <c r="E68" s="16"/>
      <c r="F68" s="16"/>
      <c r="G68" s="35"/>
      <c r="H68" s="36"/>
      <c r="I68" s="21"/>
      <c r="J68" s="13"/>
      <c r="K68" s="17"/>
      <c r="L68" s="185"/>
    </row>
    <row r="69" spans="1:12" x14ac:dyDescent="0.2">
      <c r="A69" s="11">
        <v>44</v>
      </c>
      <c r="C69" s="20"/>
      <c r="D69" s="16" t="s">
        <v>9948</v>
      </c>
      <c r="E69" s="16"/>
      <c r="F69" s="16"/>
      <c r="G69" s="35"/>
      <c r="H69" s="36"/>
      <c r="I69" s="21"/>
      <c r="J69" s="13"/>
      <c r="K69" s="17"/>
      <c r="L69" s="185"/>
    </row>
    <row r="70" spans="1:12" x14ac:dyDescent="0.2">
      <c r="A70" s="11">
        <v>45</v>
      </c>
      <c r="C70" s="20"/>
      <c r="D70" s="16" t="s">
        <v>9948</v>
      </c>
      <c r="E70" s="16"/>
      <c r="F70" s="16"/>
      <c r="G70" s="35"/>
      <c r="H70" s="36"/>
      <c r="I70" s="21"/>
      <c r="J70" s="13"/>
      <c r="K70" s="17"/>
      <c r="L70" s="185"/>
    </row>
    <row r="71" spans="1:12" x14ac:dyDescent="0.2">
      <c r="A71" s="11">
        <v>46</v>
      </c>
      <c r="C71" s="20"/>
      <c r="D71" s="16" t="s">
        <v>9948</v>
      </c>
      <c r="E71" s="16"/>
      <c r="F71" s="16"/>
      <c r="G71" s="35"/>
      <c r="H71" s="36"/>
      <c r="I71" s="21"/>
      <c r="J71" s="13"/>
      <c r="K71" s="17"/>
      <c r="L71" s="185"/>
    </row>
    <row r="72" spans="1:12" x14ac:dyDescent="0.2">
      <c r="A72" s="11">
        <v>47</v>
      </c>
      <c r="C72" s="20"/>
      <c r="D72" s="16" t="s">
        <v>9948</v>
      </c>
      <c r="E72" s="16"/>
      <c r="F72" s="16"/>
      <c r="G72" s="35"/>
      <c r="H72" s="36"/>
      <c r="I72" s="21"/>
      <c r="J72" s="13"/>
      <c r="K72" s="17"/>
      <c r="L72" s="185"/>
    </row>
    <row r="73" spans="1:12" x14ac:dyDescent="0.2">
      <c r="A73" s="11">
        <v>48</v>
      </c>
      <c r="C73" s="20"/>
      <c r="D73" s="16" t="s">
        <v>9948</v>
      </c>
      <c r="E73" s="16"/>
      <c r="F73" s="16"/>
      <c r="G73" s="35"/>
      <c r="H73" s="36"/>
      <c r="I73" s="21"/>
      <c r="J73" s="13"/>
      <c r="K73" s="17"/>
      <c r="L73" s="185"/>
    </row>
    <row r="74" spans="1:12" x14ac:dyDescent="0.2">
      <c r="A74" s="11">
        <v>49</v>
      </c>
      <c r="C74" s="20"/>
      <c r="D74" s="16" t="s">
        <v>9948</v>
      </c>
      <c r="E74" s="16"/>
      <c r="F74" s="16"/>
      <c r="G74" s="35"/>
      <c r="H74" s="36"/>
      <c r="I74" s="21"/>
      <c r="J74" s="13"/>
      <c r="K74" s="17"/>
      <c r="L74" s="185"/>
    </row>
    <row r="75" spans="1:12" x14ac:dyDescent="0.2">
      <c r="A75" s="11">
        <v>50</v>
      </c>
      <c r="C75" s="20"/>
      <c r="D75" s="16" t="s">
        <v>9948</v>
      </c>
      <c r="E75" s="16"/>
      <c r="F75" s="16"/>
      <c r="G75" s="35"/>
      <c r="H75" s="36"/>
      <c r="I75" s="21"/>
      <c r="J75" s="13"/>
      <c r="K75" s="17"/>
      <c r="L75" s="185"/>
    </row>
    <row r="76" spans="1:12" x14ac:dyDescent="0.2">
      <c r="A76" s="11">
        <v>51</v>
      </c>
      <c r="C76" s="20"/>
      <c r="D76" s="16" t="s">
        <v>9948</v>
      </c>
      <c r="E76" s="16"/>
      <c r="F76" s="16"/>
      <c r="G76" s="35"/>
      <c r="H76" s="36"/>
      <c r="I76" s="21"/>
      <c r="J76" s="13"/>
      <c r="K76" s="17"/>
      <c r="L76" s="185"/>
    </row>
    <row r="77" spans="1:12" x14ac:dyDescent="0.2">
      <c r="A77" s="11">
        <v>52</v>
      </c>
      <c r="C77" s="20"/>
      <c r="D77" s="16" t="s">
        <v>9948</v>
      </c>
      <c r="E77" s="16"/>
      <c r="F77" s="16"/>
      <c r="G77" s="35"/>
      <c r="H77" s="36"/>
      <c r="I77" s="21"/>
      <c r="J77" s="13"/>
      <c r="K77" s="17"/>
      <c r="L77" s="185"/>
    </row>
    <row r="78" spans="1:12" x14ac:dyDescent="0.2">
      <c r="A78" s="11">
        <v>53</v>
      </c>
      <c r="C78" s="20"/>
      <c r="D78" s="16" t="s">
        <v>9948</v>
      </c>
      <c r="E78" s="16"/>
      <c r="F78" s="16"/>
      <c r="G78" s="35"/>
      <c r="H78" s="36"/>
      <c r="I78" s="21"/>
      <c r="J78" s="13"/>
      <c r="K78" s="17"/>
      <c r="L78" s="185"/>
    </row>
    <row r="79" spans="1:12" x14ac:dyDescent="0.2">
      <c r="A79" s="11">
        <v>54</v>
      </c>
      <c r="C79" s="20"/>
      <c r="D79" s="16" t="s">
        <v>9948</v>
      </c>
      <c r="E79" s="16"/>
      <c r="F79" s="16"/>
      <c r="G79" s="35"/>
      <c r="H79" s="36"/>
      <c r="I79" s="21"/>
      <c r="J79" s="13"/>
      <c r="K79" s="17"/>
      <c r="L79" s="185"/>
    </row>
    <row r="80" spans="1:12" x14ac:dyDescent="0.2">
      <c r="A80" s="11">
        <v>55</v>
      </c>
      <c r="C80" s="20"/>
      <c r="D80" s="16" t="s">
        <v>9948</v>
      </c>
      <c r="E80" s="16"/>
      <c r="F80" s="16"/>
      <c r="G80" s="35"/>
      <c r="H80" s="36"/>
      <c r="I80" s="21"/>
      <c r="J80" s="13"/>
      <c r="K80" s="17"/>
      <c r="L80" s="185"/>
    </row>
    <row r="81" spans="1:12" x14ac:dyDescent="0.2">
      <c r="A81" s="11">
        <v>56</v>
      </c>
      <c r="C81" s="20"/>
      <c r="D81" s="16" t="s">
        <v>9948</v>
      </c>
      <c r="E81" s="16"/>
      <c r="F81" s="16"/>
      <c r="G81" s="35"/>
      <c r="H81" s="36"/>
      <c r="I81" s="21"/>
      <c r="J81" s="13"/>
      <c r="K81" s="17"/>
      <c r="L81" s="185"/>
    </row>
    <row r="82" spans="1:12" x14ac:dyDescent="0.2">
      <c r="A82" s="11">
        <v>57</v>
      </c>
      <c r="C82" s="20"/>
      <c r="D82" s="16" t="s">
        <v>9948</v>
      </c>
      <c r="E82" s="16"/>
      <c r="F82" s="16"/>
      <c r="G82" s="35"/>
      <c r="H82" s="36"/>
      <c r="I82" s="21"/>
      <c r="J82" s="13"/>
      <c r="K82" s="17"/>
      <c r="L82" s="185"/>
    </row>
    <row r="83" spans="1:12" x14ac:dyDescent="0.2">
      <c r="A83" s="11">
        <v>58</v>
      </c>
      <c r="C83" s="20"/>
      <c r="D83" s="16" t="s">
        <v>9948</v>
      </c>
      <c r="E83" s="16"/>
      <c r="F83" s="16"/>
      <c r="G83" s="35"/>
      <c r="H83" s="36"/>
      <c r="I83" s="21"/>
      <c r="J83" s="13"/>
      <c r="K83" s="17"/>
      <c r="L83" s="185"/>
    </row>
    <row r="84" spans="1:12" x14ac:dyDescent="0.2">
      <c r="A84" s="11">
        <v>59</v>
      </c>
      <c r="C84" s="20"/>
      <c r="D84" s="16" t="s">
        <v>9948</v>
      </c>
      <c r="E84" s="16"/>
      <c r="F84" s="16"/>
      <c r="G84" s="35"/>
      <c r="H84" s="36"/>
      <c r="I84" s="21"/>
      <c r="J84" s="13"/>
      <c r="K84" s="17"/>
      <c r="L84" s="185"/>
    </row>
    <row r="85" spans="1:12" x14ac:dyDescent="0.2">
      <c r="A85" s="11">
        <v>60</v>
      </c>
      <c r="C85" s="20"/>
      <c r="D85" s="16" t="s">
        <v>9948</v>
      </c>
      <c r="E85" s="16"/>
      <c r="F85" s="16"/>
      <c r="G85" s="35"/>
      <c r="H85" s="36"/>
      <c r="I85" s="21"/>
      <c r="J85" s="13"/>
      <c r="K85" s="17"/>
      <c r="L85" s="185"/>
    </row>
    <row r="86" spans="1:12" x14ac:dyDescent="0.2">
      <c r="A86" s="11">
        <v>61</v>
      </c>
      <c r="C86" s="20"/>
      <c r="D86" s="16" t="s">
        <v>9948</v>
      </c>
      <c r="E86" s="16"/>
      <c r="F86" s="16"/>
      <c r="G86" s="35"/>
      <c r="H86" s="36"/>
      <c r="I86" s="21"/>
      <c r="J86" s="13"/>
      <c r="K86" s="17"/>
      <c r="L86" s="185"/>
    </row>
    <row r="87" spans="1:12" x14ac:dyDescent="0.2">
      <c r="A87" s="11">
        <v>62</v>
      </c>
      <c r="C87" s="20"/>
      <c r="D87" s="16" t="s">
        <v>9948</v>
      </c>
      <c r="E87" s="16"/>
      <c r="F87" s="16"/>
      <c r="G87" s="35"/>
      <c r="H87" s="36"/>
      <c r="I87" s="21"/>
      <c r="J87" s="13"/>
      <c r="K87" s="17"/>
      <c r="L87" s="185"/>
    </row>
    <row r="88" spans="1:12" x14ac:dyDescent="0.2">
      <c r="A88" s="11">
        <v>63</v>
      </c>
      <c r="C88" s="20"/>
      <c r="D88" s="16" t="s">
        <v>9948</v>
      </c>
      <c r="E88" s="16"/>
      <c r="F88" s="16"/>
      <c r="G88" s="35"/>
      <c r="H88" s="36"/>
      <c r="I88" s="21"/>
      <c r="J88" s="13"/>
      <c r="K88" s="17"/>
      <c r="L88" s="185"/>
    </row>
    <row r="89" spans="1:12" x14ac:dyDescent="0.2">
      <c r="A89" s="11">
        <v>64</v>
      </c>
      <c r="C89" s="20"/>
      <c r="D89" s="16" t="s">
        <v>9948</v>
      </c>
      <c r="E89" s="16"/>
      <c r="F89" s="16"/>
      <c r="G89" s="35"/>
      <c r="H89" s="36"/>
      <c r="I89" s="21"/>
      <c r="J89" s="13"/>
      <c r="K89" s="17"/>
      <c r="L89" s="185"/>
    </row>
    <row r="90" spans="1:12" x14ac:dyDescent="0.2">
      <c r="A90" s="11">
        <v>65</v>
      </c>
      <c r="C90" s="20"/>
      <c r="D90" s="16" t="s">
        <v>9948</v>
      </c>
      <c r="E90" s="16"/>
      <c r="F90" s="16"/>
      <c r="G90" s="35"/>
      <c r="H90" s="36"/>
      <c r="I90" s="21"/>
      <c r="J90" s="13"/>
      <c r="K90" s="17"/>
      <c r="L90" s="185"/>
    </row>
    <row r="91" spans="1:12" x14ac:dyDescent="0.2">
      <c r="A91" s="11">
        <v>66</v>
      </c>
      <c r="C91" s="20"/>
      <c r="D91" s="16" t="s">
        <v>9948</v>
      </c>
      <c r="E91" s="16"/>
      <c r="F91" s="16"/>
      <c r="G91" s="35"/>
      <c r="H91" s="36"/>
      <c r="I91" s="21"/>
      <c r="J91" s="13"/>
      <c r="K91" s="17"/>
      <c r="L91" s="185"/>
    </row>
    <row r="92" spans="1:12" x14ac:dyDescent="0.2">
      <c r="A92" s="11">
        <v>67</v>
      </c>
      <c r="C92" s="20"/>
      <c r="D92" s="16" t="s">
        <v>9948</v>
      </c>
      <c r="E92" s="16"/>
      <c r="F92" s="16"/>
      <c r="G92" s="35"/>
      <c r="H92" s="36"/>
      <c r="I92" s="21"/>
      <c r="J92" s="13"/>
      <c r="K92" s="17"/>
      <c r="L92" s="185"/>
    </row>
    <row r="93" spans="1:12" x14ac:dyDescent="0.2">
      <c r="A93" s="11">
        <v>68</v>
      </c>
      <c r="C93" s="20"/>
      <c r="D93" s="16" t="s">
        <v>9948</v>
      </c>
      <c r="E93" s="16"/>
      <c r="F93" s="16"/>
      <c r="G93" s="35"/>
      <c r="H93" s="36"/>
      <c r="I93" s="21"/>
      <c r="J93" s="13"/>
      <c r="K93" s="17"/>
      <c r="L93" s="185"/>
    </row>
    <row r="94" spans="1:12" x14ac:dyDescent="0.2">
      <c r="A94" s="11">
        <v>69</v>
      </c>
      <c r="C94" s="20"/>
      <c r="D94" s="16" t="s">
        <v>9948</v>
      </c>
      <c r="E94" s="16"/>
      <c r="F94" s="16"/>
      <c r="G94" s="35"/>
      <c r="H94" s="36"/>
      <c r="I94" s="21"/>
      <c r="J94" s="13"/>
      <c r="K94" s="17"/>
      <c r="L94" s="185"/>
    </row>
    <row r="95" spans="1:12" x14ac:dyDescent="0.2">
      <c r="A95" s="11">
        <v>70</v>
      </c>
      <c r="C95" s="20"/>
      <c r="D95" s="16" t="s">
        <v>9948</v>
      </c>
      <c r="E95" s="16"/>
      <c r="F95" s="16"/>
      <c r="G95" s="35"/>
      <c r="H95" s="36"/>
      <c r="I95" s="21"/>
      <c r="J95" s="13"/>
      <c r="K95" s="17"/>
      <c r="L95" s="185"/>
    </row>
    <row r="96" spans="1:12" x14ac:dyDescent="0.2">
      <c r="A96" s="11">
        <v>71</v>
      </c>
      <c r="C96" s="20"/>
      <c r="D96" s="16" t="s">
        <v>9948</v>
      </c>
      <c r="E96" s="16"/>
      <c r="F96" s="16"/>
      <c r="G96" s="35"/>
      <c r="H96" s="36"/>
      <c r="I96" s="21"/>
      <c r="J96" s="13"/>
      <c r="K96" s="17"/>
      <c r="L96" s="185"/>
    </row>
    <row r="97" spans="1:12" x14ac:dyDescent="0.2">
      <c r="A97" s="11">
        <v>72</v>
      </c>
      <c r="C97" s="20"/>
      <c r="D97" s="16" t="s">
        <v>9948</v>
      </c>
      <c r="E97" s="16"/>
      <c r="F97" s="16"/>
      <c r="G97" s="35"/>
      <c r="H97" s="36"/>
      <c r="I97" s="21"/>
      <c r="J97" s="13"/>
      <c r="K97" s="17"/>
      <c r="L97" s="185"/>
    </row>
    <row r="98" spans="1:12" x14ac:dyDescent="0.2">
      <c r="A98" s="11">
        <v>73</v>
      </c>
      <c r="C98" s="20"/>
      <c r="D98" s="16" t="s">
        <v>9948</v>
      </c>
      <c r="E98" s="16"/>
      <c r="F98" s="16"/>
      <c r="G98" s="35"/>
      <c r="H98" s="36"/>
      <c r="I98" s="21"/>
      <c r="J98" s="13"/>
      <c r="K98" s="17"/>
      <c r="L98" s="185"/>
    </row>
    <row r="99" spans="1:12" x14ac:dyDescent="0.2">
      <c r="A99" s="11">
        <v>74</v>
      </c>
      <c r="C99" s="20"/>
      <c r="D99" s="16" t="s">
        <v>9948</v>
      </c>
      <c r="E99" s="16"/>
      <c r="F99" s="16"/>
      <c r="G99" s="35"/>
      <c r="H99" s="36"/>
      <c r="I99" s="21"/>
      <c r="J99" s="13"/>
      <c r="K99" s="17"/>
      <c r="L99" s="185"/>
    </row>
    <row r="100" spans="1:12" x14ac:dyDescent="0.2">
      <c r="A100" s="11">
        <v>75</v>
      </c>
      <c r="C100" s="20"/>
      <c r="D100" s="16" t="s">
        <v>9948</v>
      </c>
      <c r="E100" s="16"/>
      <c r="F100" s="16"/>
      <c r="G100" s="35"/>
      <c r="H100" s="36"/>
      <c r="I100" s="21"/>
      <c r="J100" s="13"/>
      <c r="K100" s="17"/>
      <c r="L100" s="185"/>
    </row>
    <row r="101" spans="1:12" x14ac:dyDescent="0.2">
      <c r="A101" s="11">
        <v>76</v>
      </c>
      <c r="C101" s="20"/>
      <c r="D101" s="16" t="s">
        <v>9948</v>
      </c>
      <c r="E101" s="16"/>
      <c r="F101" s="16"/>
      <c r="G101" s="35"/>
      <c r="H101" s="36"/>
      <c r="I101" s="21"/>
      <c r="J101" s="13"/>
      <c r="K101" s="17"/>
      <c r="L101" s="185"/>
    </row>
    <row r="102" spans="1:12" x14ac:dyDescent="0.2">
      <c r="A102" s="11">
        <v>77</v>
      </c>
      <c r="C102" s="20"/>
      <c r="D102" s="16" t="s">
        <v>9948</v>
      </c>
      <c r="E102" s="16"/>
      <c r="F102" s="16"/>
      <c r="G102" s="35"/>
      <c r="H102" s="36"/>
      <c r="I102" s="21"/>
      <c r="J102" s="13"/>
      <c r="K102" s="17"/>
      <c r="L102" s="185"/>
    </row>
    <row r="103" spans="1:12" x14ac:dyDescent="0.2">
      <c r="A103" s="11">
        <v>78</v>
      </c>
      <c r="C103" s="20"/>
      <c r="D103" s="16" t="s">
        <v>9948</v>
      </c>
      <c r="E103" s="16"/>
      <c r="F103" s="16"/>
      <c r="G103" s="35"/>
      <c r="H103" s="36"/>
      <c r="I103" s="21"/>
      <c r="J103" s="13"/>
      <c r="K103" s="17"/>
      <c r="L103" s="185"/>
    </row>
    <row r="104" spans="1:12" x14ac:dyDescent="0.2">
      <c r="A104" s="11">
        <v>79</v>
      </c>
      <c r="C104" s="20"/>
      <c r="D104" s="16" t="s">
        <v>9948</v>
      </c>
      <c r="E104" s="16"/>
      <c r="F104" s="16"/>
      <c r="G104" s="35"/>
      <c r="H104" s="36"/>
      <c r="I104" s="21"/>
      <c r="J104" s="13"/>
      <c r="K104" s="17"/>
      <c r="L104" s="185"/>
    </row>
    <row r="105" spans="1:12" x14ac:dyDescent="0.2">
      <c r="A105" s="11">
        <v>80</v>
      </c>
      <c r="C105" s="20"/>
      <c r="D105" s="16" t="s">
        <v>9948</v>
      </c>
      <c r="E105" s="16"/>
      <c r="F105" s="16"/>
      <c r="G105" s="35"/>
      <c r="H105" s="36"/>
      <c r="I105" s="21"/>
      <c r="J105" s="13"/>
      <c r="K105" s="17"/>
      <c r="L105" s="185"/>
    </row>
    <row r="106" spans="1:12" x14ac:dyDescent="0.2">
      <c r="A106" s="11">
        <v>81</v>
      </c>
      <c r="C106" s="20"/>
      <c r="D106" s="16" t="s">
        <v>9948</v>
      </c>
      <c r="E106" s="16"/>
      <c r="F106" s="16"/>
      <c r="G106" s="35"/>
      <c r="H106" s="36"/>
      <c r="I106" s="21"/>
      <c r="J106" s="13"/>
      <c r="K106" s="17"/>
      <c r="L106" s="185"/>
    </row>
    <row r="107" spans="1:12" x14ac:dyDescent="0.2">
      <c r="A107" s="11">
        <v>82</v>
      </c>
      <c r="C107" s="20"/>
      <c r="D107" s="16" t="s">
        <v>9948</v>
      </c>
      <c r="E107" s="16"/>
      <c r="F107" s="16"/>
      <c r="G107" s="35"/>
      <c r="H107" s="36"/>
      <c r="I107" s="21"/>
      <c r="J107" s="13"/>
      <c r="K107" s="17"/>
      <c r="L107" s="185"/>
    </row>
    <row r="108" spans="1:12" x14ac:dyDescent="0.2">
      <c r="A108" s="11">
        <v>83</v>
      </c>
      <c r="C108" s="20"/>
      <c r="D108" s="16" t="s">
        <v>9948</v>
      </c>
      <c r="E108" s="16"/>
      <c r="F108" s="16"/>
      <c r="G108" s="35"/>
      <c r="H108" s="36"/>
      <c r="I108" s="21"/>
      <c r="J108" s="13"/>
      <c r="K108" s="17"/>
      <c r="L108" s="185"/>
    </row>
    <row r="109" spans="1:12" x14ac:dyDescent="0.2">
      <c r="A109" s="11">
        <v>84</v>
      </c>
      <c r="C109" s="20"/>
      <c r="D109" s="16" t="s">
        <v>9948</v>
      </c>
      <c r="E109" s="16"/>
      <c r="F109" s="16"/>
      <c r="G109" s="35"/>
      <c r="H109" s="36"/>
      <c r="I109" s="21"/>
      <c r="J109" s="13"/>
      <c r="K109" s="17"/>
      <c r="L109" s="185"/>
    </row>
    <row r="110" spans="1:12" x14ac:dyDescent="0.2">
      <c r="A110" s="11">
        <v>85</v>
      </c>
      <c r="C110" s="20"/>
      <c r="D110" s="16" t="s">
        <v>9948</v>
      </c>
      <c r="E110" s="16"/>
      <c r="F110" s="16"/>
      <c r="G110" s="35"/>
      <c r="H110" s="36"/>
      <c r="I110" s="21"/>
      <c r="J110" s="13"/>
      <c r="K110" s="17"/>
      <c r="L110" s="185"/>
    </row>
    <row r="111" spans="1:12" x14ac:dyDescent="0.2">
      <c r="A111" s="11">
        <v>86</v>
      </c>
      <c r="C111" s="20"/>
      <c r="D111" s="16" t="s">
        <v>9948</v>
      </c>
      <c r="E111" s="16"/>
      <c r="F111" s="16"/>
      <c r="G111" s="35"/>
      <c r="H111" s="36"/>
      <c r="I111" s="21"/>
      <c r="J111" s="13"/>
      <c r="K111" s="17"/>
      <c r="L111" s="185"/>
    </row>
    <row r="112" spans="1:12" x14ac:dyDescent="0.2">
      <c r="A112" s="11">
        <v>87</v>
      </c>
      <c r="C112" s="20"/>
      <c r="D112" s="16" t="s">
        <v>9948</v>
      </c>
      <c r="E112" s="16"/>
      <c r="F112" s="16"/>
      <c r="G112" s="35"/>
      <c r="H112" s="36"/>
      <c r="I112" s="21"/>
      <c r="J112" s="13"/>
      <c r="K112" s="17"/>
      <c r="L112" s="185"/>
    </row>
    <row r="113" spans="1:12" x14ac:dyDescent="0.2">
      <c r="A113" s="11">
        <v>88</v>
      </c>
      <c r="C113" s="20"/>
      <c r="D113" s="16" t="s">
        <v>9948</v>
      </c>
      <c r="E113" s="16"/>
      <c r="F113" s="16"/>
      <c r="G113" s="35"/>
      <c r="H113" s="36"/>
      <c r="I113" s="21"/>
      <c r="J113" s="13"/>
      <c r="K113" s="17"/>
      <c r="L113" s="185"/>
    </row>
    <row r="114" spans="1:12" x14ac:dyDescent="0.2">
      <c r="A114" s="11">
        <v>89</v>
      </c>
      <c r="C114" s="20"/>
      <c r="D114" s="16" t="s">
        <v>9948</v>
      </c>
      <c r="E114" s="16"/>
      <c r="F114" s="16"/>
      <c r="G114" s="35"/>
      <c r="H114" s="36"/>
      <c r="I114" s="21"/>
      <c r="J114" s="13"/>
      <c r="K114" s="17"/>
      <c r="L114" s="185"/>
    </row>
    <row r="115" spans="1:12" x14ac:dyDescent="0.2">
      <c r="A115" s="11">
        <v>90</v>
      </c>
      <c r="C115" s="20"/>
      <c r="D115" s="16" t="s">
        <v>9948</v>
      </c>
      <c r="E115" s="16"/>
      <c r="F115" s="16"/>
      <c r="G115" s="35"/>
      <c r="H115" s="36"/>
      <c r="I115" s="21"/>
      <c r="J115" s="13"/>
      <c r="K115" s="17"/>
      <c r="L115" s="185"/>
    </row>
    <row r="116" spans="1:12" x14ac:dyDescent="0.2">
      <c r="A116" s="11">
        <v>91</v>
      </c>
      <c r="C116" s="20"/>
      <c r="D116" s="16" t="s">
        <v>9948</v>
      </c>
      <c r="E116" s="16"/>
      <c r="F116" s="16"/>
      <c r="G116" s="35"/>
      <c r="H116" s="36"/>
      <c r="I116" s="21"/>
      <c r="J116" s="13"/>
      <c r="K116" s="17"/>
      <c r="L116" s="185"/>
    </row>
    <row r="117" spans="1:12" x14ac:dyDescent="0.2">
      <c r="A117" s="11">
        <v>92</v>
      </c>
      <c r="C117" s="20"/>
      <c r="D117" s="16" t="s">
        <v>9948</v>
      </c>
      <c r="E117" s="16"/>
      <c r="F117" s="16"/>
      <c r="G117" s="35"/>
      <c r="H117" s="36"/>
      <c r="I117" s="21"/>
      <c r="J117" s="13"/>
      <c r="K117" s="17"/>
      <c r="L117" s="185"/>
    </row>
    <row r="118" spans="1:12" x14ac:dyDescent="0.2">
      <c r="A118" s="11">
        <v>93</v>
      </c>
      <c r="C118" s="20"/>
      <c r="D118" s="16" t="s">
        <v>9948</v>
      </c>
      <c r="E118" s="16"/>
      <c r="F118" s="16"/>
      <c r="G118" s="35"/>
      <c r="H118" s="36"/>
      <c r="I118" s="21"/>
      <c r="J118" s="13"/>
      <c r="K118" s="17"/>
      <c r="L118" s="185"/>
    </row>
    <row r="119" spans="1:12" x14ac:dyDescent="0.2">
      <c r="A119" s="11">
        <v>94</v>
      </c>
      <c r="C119" s="20"/>
      <c r="D119" s="16" t="s">
        <v>9948</v>
      </c>
      <c r="E119" s="16"/>
      <c r="F119" s="16"/>
      <c r="G119" s="35"/>
      <c r="H119" s="36"/>
      <c r="I119" s="21"/>
      <c r="J119" s="13"/>
      <c r="K119" s="17"/>
      <c r="L119" s="185"/>
    </row>
    <row r="120" spans="1:12" x14ac:dyDescent="0.2">
      <c r="A120" s="11">
        <v>95</v>
      </c>
      <c r="C120" s="20"/>
      <c r="D120" s="16" t="s">
        <v>9948</v>
      </c>
      <c r="E120" s="16"/>
      <c r="F120" s="16"/>
      <c r="G120" s="35"/>
      <c r="H120" s="36"/>
      <c r="I120" s="21"/>
      <c r="J120" s="13"/>
      <c r="K120" s="17"/>
      <c r="L120" s="185"/>
    </row>
    <row r="121" spans="1:12" x14ac:dyDescent="0.2">
      <c r="A121" s="11">
        <v>96</v>
      </c>
      <c r="C121" s="20"/>
      <c r="D121" s="16" t="s">
        <v>9948</v>
      </c>
      <c r="E121" s="16"/>
      <c r="F121" s="16"/>
      <c r="G121" s="35"/>
      <c r="H121" s="36"/>
      <c r="I121" s="21"/>
      <c r="J121" s="13"/>
      <c r="K121" s="17"/>
      <c r="L121" s="185"/>
    </row>
    <row r="122" spans="1:12" x14ac:dyDescent="0.2">
      <c r="A122" s="11">
        <v>97</v>
      </c>
      <c r="C122" s="20"/>
      <c r="D122" s="16" t="s">
        <v>9948</v>
      </c>
      <c r="E122" s="16"/>
      <c r="F122" s="16"/>
      <c r="G122" s="35"/>
      <c r="H122" s="36"/>
      <c r="I122" s="21"/>
      <c r="J122" s="13"/>
      <c r="K122" s="17"/>
      <c r="L122" s="185"/>
    </row>
    <row r="123" spans="1:12" x14ac:dyDescent="0.2">
      <c r="A123" s="11">
        <v>98</v>
      </c>
      <c r="C123" s="20"/>
      <c r="D123" s="16" t="s">
        <v>9948</v>
      </c>
      <c r="E123" s="16"/>
      <c r="F123" s="16"/>
      <c r="G123" s="35"/>
      <c r="H123" s="36"/>
      <c r="I123" s="21"/>
      <c r="J123" s="13"/>
      <c r="K123" s="17"/>
      <c r="L123" s="185"/>
    </row>
    <row r="124" spans="1:12" x14ac:dyDescent="0.2">
      <c r="A124" s="11">
        <v>99</v>
      </c>
      <c r="C124" s="20"/>
      <c r="D124" s="16" t="s">
        <v>9948</v>
      </c>
      <c r="E124" s="16"/>
      <c r="F124" s="16"/>
      <c r="G124" s="35"/>
      <c r="H124" s="36"/>
      <c r="I124" s="21"/>
      <c r="J124" s="13"/>
      <c r="K124" s="17"/>
      <c r="L124" s="185"/>
    </row>
    <row r="125" spans="1:12" x14ac:dyDescent="0.2">
      <c r="A125" s="11">
        <v>100</v>
      </c>
      <c r="C125" s="20"/>
      <c r="D125" s="16" t="s">
        <v>9948</v>
      </c>
      <c r="E125" s="16"/>
      <c r="F125" s="16"/>
      <c r="G125" s="35"/>
      <c r="H125" s="36"/>
      <c r="I125" s="21"/>
      <c r="J125" s="13"/>
      <c r="K125" s="17"/>
      <c r="L125" s="185"/>
    </row>
    <row r="126" spans="1:12" x14ac:dyDescent="0.2">
      <c r="A126" s="11">
        <v>101</v>
      </c>
      <c r="C126" s="20"/>
      <c r="D126" s="16" t="s">
        <v>9948</v>
      </c>
      <c r="E126" s="16"/>
      <c r="F126" s="16"/>
      <c r="G126" s="35"/>
      <c r="H126" s="36"/>
      <c r="I126" s="21"/>
      <c r="J126" s="13"/>
      <c r="K126" s="17"/>
      <c r="L126" s="185"/>
    </row>
    <row r="127" spans="1:12" x14ac:dyDescent="0.2">
      <c r="A127" s="11">
        <v>102</v>
      </c>
      <c r="C127" s="20"/>
      <c r="D127" s="16" t="s">
        <v>9948</v>
      </c>
      <c r="E127" s="16"/>
      <c r="F127" s="16"/>
      <c r="G127" s="35"/>
      <c r="H127" s="36"/>
      <c r="I127" s="21"/>
      <c r="J127" s="13"/>
      <c r="K127" s="17"/>
      <c r="L127" s="185"/>
    </row>
    <row r="128" spans="1:12" x14ac:dyDescent="0.2">
      <c r="A128" s="11">
        <v>103</v>
      </c>
      <c r="C128" s="20"/>
      <c r="D128" s="16" t="s">
        <v>9948</v>
      </c>
      <c r="E128" s="16"/>
      <c r="F128" s="16"/>
      <c r="G128" s="35"/>
      <c r="H128" s="36"/>
      <c r="I128" s="21"/>
      <c r="J128" s="13"/>
      <c r="K128" s="17"/>
      <c r="L128" s="185"/>
    </row>
    <row r="129" spans="1:12" x14ac:dyDescent="0.2">
      <c r="A129" s="11">
        <v>104</v>
      </c>
      <c r="C129" s="20"/>
      <c r="D129" s="16" t="s">
        <v>9948</v>
      </c>
      <c r="E129" s="16"/>
      <c r="F129" s="16"/>
      <c r="G129" s="35"/>
      <c r="H129" s="36"/>
      <c r="I129" s="21"/>
      <c r="J129" s="13"/>
      <c r="K129" s="17"/>
      <c r="L129" s="185"/>
    </row>
    <row r="130" spans="1:12" x14ac:dyDescent="0.2">
      <c r="A130" s="11">
        <v>105</v>
      </c>
      <c r="C130" s="20"/>
      <c r="D130" s="16" t="s">
        <v>9948</v>
      </c>
      <c r="E130" s="16"/>
      <c r="F130" s="16"/>
      <c r="G130" s="35"/>
      <c r="H130" s="36"/>
      <c r="I130" s="21"/>
      <c r="J130" s="13"/>
      <c r="K130" s="17"/>
      <c r="L130" s="185"/>
    </row>
    <row r="131" spans="1:12" x14ac:dyDescent="0.2">
      <c r="A131" s="11">
        <v>106</v>
      </c>
      <c r="C131" s="20"/>
      <c r="D131" s="16" t="s">
        <v>9948</v>
      </c>
      <c r="E131" s="16"/>
      <c r="F131" s="16"/>
      <c r="G131" s="35"/>
      <c r="H131" s="36"/>
      <c r="I131" s="21"/>
      <c r="J131" s="13"/>
      <c r="K131" s="17"/>
      <c r="L131" s="185"/>
    </row>
    <row r="132" spans="1:12" x14ac:dyDescent="0.2">
      <c r="A132" s="11">
        <v>107</v>
      </c>
      <c r="C132" s="20"/>
      <c r="D132" s="16" t="s">
        <v>9948</v>
      </c>
      <c r="E132" s="16"/>
      <c r="F132" s="16"/>
      <c r="G132" s="35"/>
      <c r="H132" s="36"/>
      <c r="I132" s="21"/>
      <c r="J132" s="13"/>
      <c r="K132" s="17"/>
      <c r="L132" s="185"/>
    </row>
    <row r="133" spans="1:12" x14ac:dyDescent="0.2">
      <c r="A133" s="11">
        <v>108</v>
      </c>
      <c r="C133" s="20"/>
      <c r="D133" s="16" t="s">
        <v>9948</v>
      </c>
      <c r="E133" s="16"/>
      <c r="F133" s="16"/>
      <c r="G133" s="35"/>
      <c r="H133" s="36"/>
      <c r="I133" s="21"/>
      <c r="J133" s="13"/>
      <c r="K133" s="17"/>
      <c r="L133" s="185"/>
    </row>
    <row r="134" spans="1:12" x14ac:dyDescent="0.2">
      <c r="A134" s="11">
        <v>109</v>
      </c>
      <c r="C134" s="20"/>
      <c r="D134" s="16" t="s">
        <v>9948</v>
      </c>
      <c r="E134" s="16"/>
      <c r="F134" s="16"/>
      <c r="G134" s="35"/>
      <c r="H134" s="36"/>
      <c r="I134" s="21"/>
      <c r="J134" s="13"/>
      <c r="K134" s="17"/>
      <c r="L134" s="185"/>
    </row>
    <row r="135" spans="1:12" x14ac:dyDescent="0.2">
      <c r="A135" s="11">
        <v>110</v>
      </c>
      <c r="C135" s="20"/>
      <c r="D135" s="16" t="s">
        <v>9948</v>
      </c>
      <c r="E135" s="16"/>
      <c r="F135" s="16"/>
      <c r="G135" s="35"/>
      <c r="H135" s="36"/>
      <c r="I135" s="21"/>
      <c r="J135" s="13"/>
      <c r="K135" s="17"/>
      <c r="L135" s="185"/>
    </row>
    <row r="136" spans="1:12" x14ac:dyDescent="0.2">
      <c r="A136" s="11">
        <v>111</v>
      </c>
      <c r="C136" s="20"/>
      <c r="D136" s="16" t="s">
        <v>9948</v>
      </c>
      <c r="E136" s="16"/>
      <c r="F136" s="16"/>
      <c r="G136" s="35"/>
      <c r="H136" s="36"/>
      <c r="I136" s="21"/>
      <c r="J136" s="13"/>
      <c r="K136" s="17"/>
      <c r="L136" s="185"/>
    </row>
    <row r="137" spans="1:12" x14ac:dyDescent="0.2">
      <c r="A137" s="11">
        <v>112</v>
      </c>
      <c r="C137" s="20"/>
      <c r="D137" s="16" t="s">
        <v>9948</v>
      </c>
      <c r="E137" s="16"/>
      <c r="F137" s="16"/>
      <c r="G137" s="35"/>
      <c r="H137" s="36"/>
      <c r="I137" s="21"/>
      <c r="J137" s="13"/>
      <c r="K137" s="17"/>
      <c r="L137" s="185"/>
    </row>
    <row r="138" spans="1:12" x14ac:dyDescent="0.2">
      <c r="A138" s="11">
        <v>113</v>
      </c>
      <c r="C138" s="20"/>
      <c r="D138" s="16" t="s">
        <v>9948</v>
      </c>
      <c r="F138" s="16"/>
      <c r="G138" s="35"/>
      <c r="H138" s="36"/>
      <c r="I138" s="21"/>
      <c r="J138" s="13"/>
      <c r="K138" s="17"/>
      <c r="L138" s="185"/>
    </row>
    <row r="139" spans="1:12" x14ac:dyDescent="0.2">
      <c r="A139" s="11">
        <v>114</v>
      </c>
      <c r="C139" s="20"/>
      <c r="D139" s="16" t="s">
        <v>9948</v>
      </c>
      <c r="F139" s="16"/>
      <c r="G139" s="35"/>
      <c r="H139" s="36"/>
      <c r="I139" s="21"/>
      <c r="J139" s="13"/>
      <c r="K139" s="17"/>
      <c r="L139" s="185"/>
    </row>
    <row r="140" spans="1:12" x14ac:dyDescent="0.2">
      <c r="A140" s="11">
        <v>115</v>
      </c>
      <c r="C140" s="20"/>
      <c r="D140" s="16" t="s">
        <v>9948</v>
      </c>
      <c r="E140" s="16"/>
      <c r="F140" s="16"/>
      <c r="G140" s="35"/>
      <c r="H140" s="36"/>
      <c r="I140" s="21"/>
      <c r="J140" s="13"/>
      <c r="K140" s="17"/>
      <c r="L140" s="185"/>
    </row>
    <row r="141" spans="1:12" x14ac:dyDescent="0.2">
      <c r="A141" s="11">
        <v>116</v>
      </c>
      <c r="C141" s="20"/>
      <c r="D141" s="16" t="s">
        <v>9948</v>
      </c>
      <c r="E141" s="16"/>
      <c r="F141" s="16"/>
      <c r="G141" s="35"/>
      <c r="H141" s="36"/>
      <c r="I141" s="21"/>
      <c r="J141" s="13"/>
      <c r="K141" s="17"/>
      <c r="L141" s="185"/>
    </row>
    <row r="142" spans="1:12" x14ac:dyDescent="0.2">
      <c r="A142" s="11">
        <v>117</v>
      </c>
      <c r="C142" s="20"/>
      <c r="D142" s="16" t="s">
        <v>9948</v>
      </c>
      <c r="E142" s="16"/>
      <c r="F142" s="16"/>
      <c r="G142" s="35"/>
      <c r="H142" s="36"/>
      <c r="I142" s="21"/>
      <c r="J142" s="13"/>
      <c r="K142" s="17"/>
      <c r="L142" s="185"/>
    </row>
    <row r="143" spans="1:12" x14ac:dyDescent="0.2">
      <c r="A143" s="11">
        <v>118</v>
      </c>
      <c r="C143" s="20"/>
      <c r="D143" s="16" t="s">
        <v>9948</v>
      </c>
      <c r="E143" s="16"/>
      <c r="F143" s="16"/>
      <c r="G143" s="35"/>
      <c r="H143" s="36"/>
      <c r="I143" s="21"/>
      <c r="J143" s="13"/>
      <c r="K143" s="17"/>
      <c r="L143" s="185"/>
    </row>
    <row r="144" spans="1:12" x14ac:dyDescent="0.2">
      <c r="A144" s="11">
        <v>119</v>
      </c>
      <c r="C144" s="20"/>
      <c r="D144" s="16" t="s">
        <v>9948</v>
      </c>
      <c r="E144" s="16"/>
      <c r="F144" s="16"/>
      <c r="G144" s="35"/>
      <c r="H144" s="36"/>
      <c r="I144" s="21"/>
      <c r="J144" s="13"/>
      <c r="K144" s="17"/>
      <c r="L144" s="185"/>
    </row>
    <row r="145" spans="1:12" x14ac:dyDescent="0.2">
      <c r="A145" s="11">
        <v>120</v>
      </c>
      <c r="C145" s="20"/>
      <c r="D145" s="16" t="s">
        <v>9948</v>
      </c>
      <c r="E145" s="16"/>
      <c r="F145" s="16"/>
      <c r="G145" s="35"/>
      <c r="H145" s="36"/>
      <c r="I145" s="21"/>
      <c r="J145" s="13"/>
      <c r="K145" s="17"/>
      <c r="L145" s="185"/>
    </row>
    <row r="146" spans="1:12" x14ac:dyDescent="0.2">
      <c r="A146" s="11">
        <v>121</v>
      </c>
      <c r="C146" s="20"/>
      <c r="D146" s="16" t="s">
        <v>9948</v>
      </c>
      <c r="E146" s="16"/>
      <c r="F146" s="16"/>
      <c r="G146" s="35"/>
      <c r="H146" s="36"/>
      <c r="I146" s="21"/>
      <c r="J146" s="13"/>
      <c r="K146" s="17"/>
      <c r="L146" s="185"/>
    </row>
    <row r="147" spans="1:12" x14ac:dyDescent="0.2">
      <c r="A147" s="11">
        <v>122</v>
      </c>
      <c r="C147" s="20"/>
      <c r="D147" s="16" t="s">
        <v>9948</v>
      </c>
      <c r="E147" s="16"/>
      <c r="F147" s="16"/>
      <c r="G147" s="35"/>
      <c r="H147" s="36"/>
      <c r="I147" s="21"/>
      <c r="J147" s="13"/>
      <c r="K147" s="17"/>
      <c r="L147" s="185"/>
    </row>
    <row r="148" spans="1:12" x14ac:dyDescent="0.2">
      <c r="A148" s="11">
        <v>123</v>
      </c>
      <c r="C148" s="20"/>
      <c r="D148" s="16" t="s">
        <v>9948</v>
      </c>
      <c r="E148" s="16"/>
      <c r="F148" s="16"/>
      <c r="G148" s="35"/>
      <c r="H148" s="36"/>
      <c r="I148" s="21"/>
      <c r="J148" s="13"/>
      <c r="K148" s="17"/>
      <c r="L148" s="185"/>
    </row>
    <row r="149" spans="1:12" x14ac:dyDescent="0.2">
      <c r="A149" s="11">
        <v>124</v>
      </c>
      <c r="C149" s="20"/>
      <c r="D149" s="16" t="s">
        <v>9948</v>
      </c>
      <c r="E149" s="16"/>
      <c r="F149" s="16"/>
      <c r="G149" s="35"/>
      <c r="H149" s="36"/>
      <c r="I149" s="21"/>
      <c r="J149" s="13"/>
      <c r="K149" s="17"/>
      <c r="L149" s="185"/>
    </row>
    <row r="150" spans="1:12" x14ac:dyDescent="0.2">
      <c r="A150" s="11">
        <v>125</v>
      </c>
      <c r="C150" s="20"/>
      <c r="D150" s="16" t="s">
        <v>9948</v>
      </c>
      <c r="E150" s="16"/>
      <c r="F150" s="16"/>
      <c r="G150" s="35"/>
      <c r="H150" s="36"/>
      <c r="I150" s="21"/>
      <c r="J150" s="13"/>
      <c r="K150" s="17"/>
      <c r="L150" s="185"/>
    </row>
    <row r="151" spans="1:12" x14ac:dyDescent="0.2">
      <c r="A151" s="11">
        <v>126</v>
      </c>
      <c r="C151" s="20"/>
      <c r="D151" s="16" t="s">
        <v>9948</v>
      </c>
      <c r="E151" s="16"/>
      <c r="F151" s="16"/>
      <c r="G151" s="35"/>
      <c r="H151" s="36"/>
      <c r="I151" s="21"/>
      <c r="J151" s="13"/>
      <c r="K151" s="17"/>
      <c r="L151" s="185"/>
    </row>
    <row r="152" spans="1:12" x14ac:dyDescent="0.2">
      <c r="A152" s="11">
        <v>127</v>
      </c>
      <c r="C152" s="20"/>
      <c r="D152" s="16" t="s">
        <v>9948</v>
      </c>
      <c r="E152" s="16"/>
      <c r="F152" s="16"/>
      <c r="G152" s="35"/>
      <c r="H152" s="36"/>
      <c r="I152" s="21"/>
      <c r="J152" s="13"/>
      <c r="K152" s="17"/>
      <c r="L152" s="185"/>
    </row>
    <row r="153" spans="1:12" x14ac:dyDescent="0.2">
      <c r="A153" s="11">
        <v>128</v>
      </c>
      <c r="C153" s="20"/>
      <c r="D153" s="16" t="s">
        <v>9948</v>
      </c>
      <c r="E153" s="16"/>
      <c r="F153" s="16"/>
      <c r="G153" s="35"/>
      <c r="H153" s="36"/>
      <c r="I153" s="21"/>
      <c r="J153" s="13"/>
      <c r="K153" s="17"/>
      <c r="L153" s="185"/>
    </row>
    <row r="154" spans="1:12" x14ac:dyDescent="0.2">
      <c r="A154" s="11">
        <v>129</v>
      </c>
      <c r="C154" s="20"/>
      <c r="D154" s="16" t="s">
        <v>9948</v>
      </c>
      <c r="E154" s="16"/>
      <c r="F154" s="16"/>
      <c r="G154" s="35"/>
      <c r="H154" s="36"/>
      <c r="I154" s="21"/>
      <c r="J154" s="13"/>
      <c r="K154" s="17"/>
      <c r="L154" s="185"/>
    </row>
    <row r="155" spans="1:12" x14ac:dyDescent="0.2">
      <c r="A155" s="11">
        <v>130</v>
      </c>
      <c r="C155" s="20"/>
      <c r="D155" s="16" t="s">
        <v>9948</v>
      </c>
      <c r="E155" s="16"/>
      <c r="F155" s="16"/>
      <c r="G155" s="35"/>
      <c r="H155" s="36"/>
      <c r="I155" s="21"/>
      <c r="J155" s="13"/>
      <c r="K155" s="17"/>
      <c r="L155" s="185"/>
    </row>
    <row r="156" spans="1:12" x14ac:dyDescent="0.2">
      <c r="A156" s="11">
        <v>131</v>
      </c>
      <c r="C156" s="20"/>
      <c r="D156" s="16" t="s">
        <v>9948</v>
      </c>
      <c r="E156" s="16"/>
      <c r="F156" s="16"/>
      <c r="G156" s="35"/>
      <c r="H156" s="36"/>
      <c r="I156" s="21"/>
      <c r="J156" s="13"/>
      <c r="K156" s="17"/>
      <c r="L156" s="185"/>
    </row>
    <row r="157" spans="1:12" x14ac:dyDescent="0.2">
      <c r="A157" s="11">
        <v>132</v>
      </c>
      <c r="C157" s="20"/>
      <c r="D157" s="16" t="s">
        <v>9948</v>
      </c>
      <c r="E157" s="16"/>
      <c r="F157" s="16"/>
      <c r="G157" s="35"/>
      <c r="H157" s="36"/>
      <c r="I157" s="21"/>
      <c r="J157" s="13"/>
      <c r="K157" s="17"/>
      <c r="L157" s="185"/>
    </row>
    <row r="158" spans="1:12" x14ac:dyDescent="0.2">
      <c r="A158" s="11">
        <v>133</v>
      </c>
      <c r="C158" s="20"/>
      <c r="D158" s="16" t="s">
        <v>9948</v>
      </c>
      <c r="E158" s="16"/>
      <c r="F158" s="16"/>
      <c r="G158" s="35"/>
      <c r="H158" s="36"/>
      <c r="I158" s="21"/>
      <c r="J158" s="13"/>
      <c r="K158" s="17"/>
      <c r="L158" s="185"/>
    </row>
    <row r="159" spans="1:12" x14ac:dyDescent="0.2">
      <c r="A159" s="11">
        <v>134</v>
      </c>
      <c r="C159" s="20"/>
      <c r="D159" s="16" t="s">
        <v>9948</v>
      </c>
      <c r="E159" s="16"/>
      <c r="F159" s="16"/>
      <c r="G159" s="35"/>
      <c r="H159" s="36"/>
      <c r="I159" s="21"/>
      <c r="J159" s="13"/>
      <c r="K159" s="17"/>
      <c r="L159" s="185"/>
    </row>
    <row r="160" spans="1:12" x14ac:dyDescent="0.2">
      <c r="A160" s="11">
        <v>135</v>
      </c>
      <c r="C160" s="20"/>
      <c r="D160" s="16" t="s">
        <v>9948</v>
      </c>
      <c r="E160" s="16"/>
      <c r="F160" s="16"/>
      <c r="G160" s="35"/>
      <c r="H160" s="36"/>
      <c r="I160" s="21"/>
      <c r="J160" s="13"/>
      <c r="K160" s="17"/>
      <c r="L160" s="185"/>
    </row>
    <row r="161" spans="1:12" x14ac:dyDescent="0.2">
      <c r="A161" s="11">
        <v>136</v>
      </c>
      <c r="C161" s="20"/>
      <c r="D161" s="16" t="s">
        <v>9948</v>
      </c>
      <c r="E161" s="16"/>
      <c r="F161" s="16"/>
      <c r="G161" s="35"/>
      <c r="H161" s="36"/>
      <c r="I161" s="21"/>
      <c r="J161" s="13"/>
      <c r="K161" s="17"/>
      <c r="L161" s="185"/>
    </row>
    <row r="162" spans="1:12" x14ac:dyDescent="0.2">
      <c r="A162" s="11">
        <v>137</v>
      </c>
      <c r="C162" s="20"/>
      <c r="D162" s="16" t="s">
        <v>9948</v>
      </c>
      <c r="E162" s="16"/>
      <c r="F162" s="16"/>
      <c r="G162" s="35"/>
      <c r="H162" s="36"/>
      <c r="I162" s="21"/>
      <c r="J162" s="13"/>
      <c r="K162" s="17"/>
      <c r="L162" s="185"/>
    </row>
    <row r="163" spans="1:12" x14ac:dyDescent="0.2">
      <c r="A163" s="11">
        <v>138</v>
      </c>
      <c r="C163" s="20"/>
      <c r="D163" s="16" t="s">
        <v>9948</v>
      </c>
      <c r="E163" s="16"/>
      <c r="F163" s="16"/>
      <c r="G163" s="35"/>
      <c r="H163" s="36"/>
      <c r="I163" s="21"/>
      <c r="J163" s="13"/>
      <c r="K163" s="17"/>
      <c r="L163" s="185"/>
    </row>
    <row r="164" spans="1:12" x14ac:dyDescent="0.2">
      <c r="A164" s="11">
        <v>139</v>
      </c>
      <c r="C164" s="20"/>
      <c r="D164" s="16" t="s">
        <v>9948</v>
      </c>
      <c r="E164" s="16"/>
      <c r="F164" s="16"/>
      <c r="G164" s="35"/>
      <c r="H164" s="36"/>
      <c r="I164" s="21"/>
      <c r="J164" s="13"/>
      <c r="K164" s="17"/>
      <c r="L164" s="185"/>
    </row>
    <row r="165" spans="1:12" x14ac:dyDescent="0.2">
      <c r="A165" s="11">
        <v>140</v>
      </c>
      <c r="C165" s="20"/>
      <c r="D165" s="16" t="s">
        <v>9948</v>
      </c>
      <c r="E165" s="16"/>
      <c r="F165" s="16"/>
      <c r="G165" s="35"/>
      <c r="H165" s="36"/>
      <c r="I165" s="21"/>
      <c r="J165" s="13"/>
      <c r="K165" s="17"/>
      <c r="L165" s="185"/>
    </row>
    <row r="166" spans="1:12" x14ac:dyDescent="0.2">
      <c r="A166" s="11">
        <v>141</v>
      </c>
      <c r="C166" s="20"/>
      <c r="D166" s="16" t="s">
        <v>9948</v>
      </c>
      <c r="E166" s="16"/>
      <c r="F166" s="16"/>
      <c r="G166" s="35"/>
      <c r="H166" s="36"/>
      <c r="I166" s="21"/>
      <c r="J166" s="13"/>
      <c r="K166" s="17"/>
      <c r="L166" s="185"/>
    </row>
    <row r="167" spans="1:12" ht="13.5" customHeight="1" x14ac:dyDescent="0.2">
      <c r="A167" s="11">
        <v>142</v>
      </c>
      <c r="C167" s="20"/>
      <c r="D167" s="16" t="s">
        <v>9948</v>
      </c>
      <c r="E167" s="16"/>
      <c r="F167" s="16"/>
      <c r="G167" s="35"/>
      <c r="H167" s="36"/>
      <c r="I167" s="21"/>
      <c r="J167" s="13"/>
      <c r="K167" s="17"/>
      <c r="L167" s="185"/>
    </row>
    <row r="168" spans="1:12" ht="13.5" customHeight="1" x14ac:dyDescent="0.2">
      <c r="A168" s="11">
        <v>143</v>
      </c>
      <c r="C168" s="20"/>
      <c r="D168" s="16" t="s">
        <v>9948</v>
      </c>
      <c r="E168" s="16"/>
      <c r="F168" s="16"/>
      <c r="G168" s="35"/>
      <c r="H168" s="36"/>
      <c r="I168" s="21"/>
      <c r="J168" s="13"/>
      <c r="K168" s="17"/>
      <c r="L168" s="185"/>
    </row>
    <row r="169" spans="1:12" x14ac:dyDescent="0.2">
      <c r="A169" s="11">
        <v>144</v>
      </c>
      <c r="C169" s="20"/>
      <c r="D169" s="16" t="s">
        <v>9948</v>
      </c>
      <c r="E169" s="16"/>
      <c r="F169" s="16"/>
      <c r="G169" s="35"/>
      <c r="H169" s="36"/>
      <c r="I169" s="21"/>
      <c r="J169" s="13"/>
      <c r="K169" s="17"/>
      <c r="L169" s="185"/>
    </row>
    <row r="170" spans="1:12" x14ac:dyDescent="0.2">
      <c r="A170" s="11">
        <v>145</v>
      </c>
      <c r="C170" s="20"/>
      <c r="D170" s="16" t="s">
        <v>9948</v>
      </c>
      <c r="E170" s="16"/>
      <c r="F170" s="16"/>
      <c r="G170" s="35"/>
      <c r="H170" s="36"/>
      <c r="I170" s="21"/>
      <c r="J170" s="13"/>
      <c r="K170" s="17"/>
      <c r="L170" s="185"/>
    </row>
    <row r="171" spans="1:12" x14ac:dyDescent="0.2">
      <c r="A171" s="11">
        <v>146</v>
      </c>
      <c r="C171" s="20"/>
      <c r="D171" s="16" t="s">
        <v>9948</v>
      </c>
      <c r="E171" s="16"/>
      <c r="F171" s="16"/>
      <c r="G171" s="35"/>
      <c r="H171" s="36"/>
      <c r="I171" s="21"/>
      <c r="J171" s="13"/>
      <c r="K171" s="17"/>
      <c r="L171" s="185"/>
    </row>
    <row r="172" spans="1:12" x14ac:dyDescent="0.2">
      <c r="A172" s="11">
        <v>147</v>
      </c>
      <c r="C172" s="20"/>
      <c r="D172" s="16" t="s">
        <v>9948</v>
      </c>
      <c r="E172" s="16"/>
      <c r="F172" s="16"/>
      <c r="G172" s="35"/>
      <c r="H172" s="36"/>
      <c r="I172" s="21"/>
      <c r="J172" s="13"/>
      <c r="K172" s="17"/>
      <c r="L172" s="185"/>
    </row>
    <row r="173" spans="1:12" x14ac:dyDescent="0.2">
      <c r="A173" s="11">
        <v>148</v>
      </c>
      <c r="C173" s="20"/>
      <c r="D173" s="16" t="s">
        <v>9948</v>
      </c>
      <c r="E173" s="16"/>
      <c r="F173" s="16"/>
      <c r="G173" s="35"/>
      <c r="H173" s="36"/>
      <c r="I173" s="21"/>
      <c r="J173" s="13"/>
      <c r="K173" s="17"/>
      <c r="L173" s="185"/>
    </row>
    <row r="174" spans="1:12" x14ac:dyDescent="0.2">
      <c r="A174" s="11">
        <v>149</v>
      </c>
      <c r="C174" s="20"/>
      <c r="D174" s="16" t="s">
        <v>9948</v>
      </c>
      <c r="E174" s="16"/>
      <c r="F174" s="16"/>
      <c r="G174" s="35"/>
      <c r="H174" s="36"/>
      <c r="I174" s="21"/>
      <c r="J174" s="13"/>
      <c r="K174" s="17"/>
      <c r="L174" s="185"/>
    </row>
    <row r="175" spans="1:12" x14ac:dyDescent="0.2">
      <c r="A175" s="11">
        <v>150</v>
      </c>
      <c r="C175" s="20"/>
      <c r="D175" s="16" t="s">
        <v>9948</v>
      </c>
      <c r="E175" s="16"/>
      <c r="F175" s="16"/>
      <c r="G175" s="35"/>
      <c r="H175" s="36"/>
      <c r="I175" s="21"/>
      <c r="J175" s="13"/>
      <c r="K175" s="17"/>
      <c r="L175" s="185"/>
    </row>
    <row r="176" spans="1:12" x14ac:dyDescent="0.2">
      <c r="A176" s="11">
        <v>151</v>
      </c>
      <c r="C176" s="20"/>
      <c r="D176" s="16" t="s">
        <v>9948</v>
      </c>
      <c r="E176" s="16"/>
      <c r="F176" s="16"/>
      <c r="G176" s="35"/>
      <c r="H176" s="36"/>
      <c r="I176" s="21"/>
      <c r="J176" s="13"/>
      <c r="K176" s="17"/>
      <c r="L176" s="185"/>
    </row>
    <row r="177" spans="1:12" x14ac:dyDescent="0.2">
      <c r="A177" s="11">
        <v>152</v>
      </c>
      <c r="C177" s="20"/>
      <c r="D177" s="16" t="s">
        <v>9948</v>
      </c>
      <c r="E177" s="16"/>
      <c r="F177" s="16"/>
      <c r="G177" s="35"/>
      <c r="H177" s="36"/>
      <c r="I177" s="21"/>
      <c r="J177" s="13"/>
      <c r="K177" s="17"/>
      <c r="L177" s="185"/>
    </row>
    <row r="178" spans="1:12" x14ac:dyDescent="0.2">
      <c r="A178" s="11">
        <v>153</v>
      </c>
      <c r="C178" s="20"/>
      <c r="D178" s="16" t="s">
        <v>9948</v>
      </c>
      <c r="E178" s="16"/>
      <c r="F178" s="16"/>
      <c r="G178" s="35"/>
      <c r="H178" s="36"/>
      <c r="I178" s="21"/>
      <c r="J178" s="13"/>
      <c r="K178" s="17"/>
      <c r="L178" s="185"/>
    </row>
    <row r="179" spans="1:12" x14ac:dyDescent="0.2">
      <c r="A179" s="11">
        <v>154</v>
      </c>
      <c r="C179" s="20"/>
      <c r="D179" s="16" t="s">
        <v>9948</v>
      </c>
      <c r="E179" s="16"/>
      <c r="F179" s="16"/>
      <c r="G179" s="35"/>
      <c r="H179" s="36"/>
      <c r="I179" s="21"/>
      <c r="J179" s="13"/>
      <c r="K179" s="17"/>
      <c r="L179" s="185"/>
    </row>
    <row r="180" spans="1:12" x14ac:dyDescent="0.2">
      <c r="A180" s="11">
        <v>155</v>
      </c>
      <c r="C180" s="20"/>
      <c r="D180" s="16" t="s">
        <v>9948</v>
      </c>
      <c r="E180" s="16"/>
      <c r="F180" s="16"/>
      <c r="G180" s="35"/>
      <c r="H180" s="36"/>
      <c r="I180" s="21"/>
      <c r="J180" s="13"/>
      <c r="K180" s="17"/>
      <c r="L180" s="185"/>
    </row>
    <row r="181" spans="1:12" x14ac:dyDescent="0.2">
      <c r="A181" s="11">
        <v>156</v>
      </c>
      <c r="C181" s="20"/>
      <c r="D181" s="16" t="s">
        <v>9948</v>
      </c>
      <c r="E181" s="16"/>
      <c r="F181" s="16"/>
      <c r="G181" s="35"/>
      <c r="H181" s="36"/>
      <c r="I181" s="21"/>
      <c r="J181" s="13"/>
      <c r="K181" s="17"/>
      <c r="L181" s="185"/>
    </row>
    <row r="182" spans="1:12" x14ac:dyDescent="0.2">
      <c r="A182" s="11">
        <v>157</v>
      </c>
      <c r="C182" s="20"/>
      <c r="D182" s="16" t="s">
        <v>9948</v>
      </c>
      <c r="E182" s="16"/>
      <c r="F182" s="16"/>
      <c r="G182" s="35"/>
      <c r="H182" s="36"/>
      <c r="I182" s="21"/>
      <c r="J182" s="13"/>
      <c r="K182" s="17"/>
      <c r="L182" s="185"/>
    </row>
    <row r="183" spans="1:12" x14ac:dyDescent="0.2">
      <c r="A183" s="11">
        <v>158</v>
      </c>
      <c r="C183" s="20"/>
      <c r="D183" s="16" t="s">
        <v>9948</v>
      </c>
      <c r="E183" s="16"/>
      <c r="F183" s="16"/>
      <c r="G183" s="35"/>
      <c r="H183" s="36"/>
      <c r="I183" s="21"/>
      <c r="J183" s="13"/>
      <c r="K183" s="17"/>
      <c r="L183" s="185"/>
    </row>
    <row r="184" spans="1:12" x14ac:dyDescent="0.2">
      <c r="A184" s="11">
        <v>159</v>
      </c>
      <c r="C184" s="20"/>
      <c r="D184" s="16" t="s">
        <v>9948</v>
      </c>
      <c r="E184" s="16"/>
      <c r="F184" s="16"/>
      <c r="G184" s="35"/>
      <c r="H184" s="36"/>
      <c r="I184" s="21"/>
      <c r="J184" s="13"/>
      <c r="K184" s="17"/>
      <c r="L184" s="185"/>
    </row>
    <row r="185" spans="1:12" x14ac:dyDescent="0.2">
      <c r="A185" s="11">
        <v>160</v>
      </c>
      <c r="C185" s="20"/>
      <c r="D185" s="16" t="s">
        <v>9948</v>
      </c>
      <c r="E185" s="16"/>
      <c r="F185" s="16"/>
      <c r="G185" s="35"/>
      <c r="H185" s="36"/>
      <c r="I185" s="21"/>
      <c r="J185" s="13"/>
      <c r="K185" s="17"/>
      <c r="L185" s="185"/>
    </row>
    <row r="186" spans="1:12" x14ac:dyDescent="0.2">
      <c r="A186" s="11">
        <v>161</v>
      </c>
      <c r="C186" s="20"/>
      <c r="D186" s="16" t="s">
        <v>9948</v>
      </c>
      <c r="E186" s="16"/>
      <c r="F186" s="16"/>
      <c r="G186" s="35"/>
      <c r="H186" s="36"/>
      <c r="I186" s="21"/>
      <c r="J186" s="13"/>
      <c r="K186" s="17"/>
      <c r="L186" s="185"/>
    </row>
    <row r="187" spans="1:12" x14ac:dyDescent="0.2">
      <c r="A187" s="11">
        <v>162</v>
      </c>
      <c r="C187" s="20"/>
      <c r="D187" s="16" t="s">
        <v>9948</v>
      </c>
      <c r="E187" s="16"/>
      <c r="F187" s="16"/>
      <c r="G187" s="35"/>
      <c r="H187" s="36"/>
      <c r="I187" s="21"/>
      <c r="J187" s="13"/>
      <c r="K187" s="17"/>
      <c r="L187" s="185"/>
    </row>
    <row r="188" spans="1:12" x14ac:dyDescent="0.2">
      <c r="A188" s="11">
        <v>163</v>
      </c>
      <c r="C188" s="20"/>
      <c r="D188" s="16" t="s">
        <v>9948</v>
      </c>
      <c r="E188" s="16"/>
      <c r="F188" s="16"/>
      <c r="G188" s="35"/>
      <c r="H188" s="36"/>
      <c r="I188" s="21"/>
      <c r="J188" s="13"/>
      <c r="K188" s="17"/>
      <c r="L188" s="185"/>
    </row>
    <row r="189" spans="1:12" x14ac:dyDescent="0.2">
      <c r="A189" s="11">
        <v>164</v>
      </c>
      <c r="C189" s="20"/>
      <c r="D189" s="16" t="s">
        <v>9948</v>
      </c>
      <c r="E189" s="16"/>
      <c r="F189" s="16"/>
      <c r="G189" s="35"/>
      <c r="H189" s="36"/>
      <c r="I189" s="21"/>
      <c r="J189" s="13"/>
      <c r="K189" s="17"/>
      <c r="L189" s="185"/>
    </row>
    <row r="190" spans="1:12" x14ac:dyDescent="0.2">
      <c r="A190" s="11">
        <v>165</v>
      </c>
      <c r="C190" s="20"/>
      <c r="D190" s="16" t="s">
        <v>9948</v>
      </c>
      <c r="E190" s="16"/>
      <c r="F190" s="16"/>
      <c r="G190" s="35"/>
      <c r="H190" s="36"/>
      <c r="I190" s="21"/>
      <c r="J190" s="13"/>
      <c r="K190" s="17"/>
      <c r="L190" s="185"/>
    </row>
    <row r="191" spans="1:12" x14ac:dyDescent="0.2">
      <c r="A191" s="11">
        <v>166</v>
      </c>
      <c r="C191" s="20"/>
      <c r="D191" s="16" t="s">
        <v>9948</v>
      </c>
      <c r="E191" s="16"/>
      <c r="F191" s="16"/>
      <c r="G191" s="35"/>
      <c r="H191" s="36"/>
      <c r="I191" s="21"/>
      <c r="J191" s="13"/>
      <c r="K191" s="17"/>
      <c r="L191" s="185"/>
    </row>
    <row r="192" spans="1:12" x14ac:dyDescent="0.2">
      <c r="A192" s="11">
        <v>167</v>
      </c>
      <c r="C192" s="20"/>
      <c r="D192" s="16" t="s">
        <v>9948</v>
      </c>
      <c r="E192" s="16"/>
      <c r="F192" s="16"/>
      <c r="G192" s="35"/>
      <c r="H192" s="36"/>
      <c r="I192" s="21"/>
      <c r="J192" s="13"/>
      <c r="K192" s="17"/>
      <c r="L192" s="185"/>
    </row>
    <row r="193" spans="1:12" x14ac:dyDescent="0.2">
      <c r="A193" s="11">
        <v>168</v>
      </c>
      <c r="C193" s="20"/>
      <c r="D193" s="16" t="s">
        <v>9948</v>
      </c>
      <c r="E193" s="16"/>
      <c r="F193" s="16"/>
      <c r="G193" s="35"/>
      <c r="H193" s="36"/>
      <c r="I193" s="21"/>
      <c r="J193" s="13"/>
      <c r="K193" s="17"/>
      <c r="L193" s="185"/>
    </row>
    <row r="194" spans="1:12" x14ac:dyDescent="0.2">
      <c r="A194" s="11">
        <v>169</v>
      </c>
      <c r="C194" s="20"/>
      <c r="D194" s="16" t="s">
        <v>9948</v>
      </c>
      <c r="E194" s="16"/>
      <c r="F194" s="16"/>
      <c r="G194" s="35"/>
      <c r="H194" s="36"/>
      <c r="I194" s="21"/>
      <c r="J194" s="13"/>
      <c r="K194" s="17"/>
      <c r="L194" s="185"/>
    </row>
    <row r="195" spans="1:12" x14ac:dyDescent="0.2">
      <c r="A195" s="11">
        <v>170</v>
      </c>
      <c r="C195" s="20"/>
      <c r="D195" s="16" t="s">
        <v>9948</v>
      </c>
      <c r="E195" s="16"/>
      <c r="F195" s="16"/>
      <c r="G195" s="35"/>
      <c r="H195" s="36"/>
      <c r="I195" s="21"/>
      <c r="J195" s="13"/>
      <c r="K195" s="17"/>
      <c r="L195" s="185"/>
    </row>
    <row r="196" spans="1:12" x14ac:dyDescent="0.2">
      <c r="A196" s="11">
        <v>171</v>
      </c>
      <c r="C196" s="20"/>
      <c r="D196" s="16" t="s">
        <v>9948</v>
      </c>
      <c r="E196" s="16"/>
      <c r="F196" s="16"/>
      <c r="G196" s="35"/>
      <c r="H196" s="36"/>
      <c r="I196" s="21"/>
      <c r="J196" s="13"/>
      <c r="K196" s="17"/>
      <c r="L196" s="185"/>
    </row>
    <row r="197" spans="1:12" x14ac:dyDescent="0.2">
      <c r="A197" s="11">
        <v>172</v>
      </c>
      <c r="C197" s="20"/>
      <c r="D197" s="16" t="s">
        <v>9948</v>
      </c>
      <c r="E197" s="16"/>
      <c r="F197" s="16"/>
      <c r="G197" s="35"/>
      <c r="H197" s="36"/>
      <c r="I197" s="21"/>
      <c r="J197" s="13"/>
      <c r="K197" s="17"/>
      <c r="L197" s="185"/>
    </row>
    <row r="198" spans="1:12" x14ac:dyDescent="0.2">
      <c r="A198" s="11">
        <v>173</v>
      </c>
      <c r="C198" s="20"/>
      <c r="D198" s="16" t="s">
        <v>9948</v>
      </c>
      <c r="E198" s="16"/>
      <c r="F198" s="16"/>
      <c r="G198" s="35"/>
      <c r="H198" s="36"/>
      <c r="I198" s="21"/>
      <c r="J198" s="13"/>
      <c r="K198" s="17"/>
      <c r="L198" s="185"/>
    </row>
    <row r="199" spans="1:12" x14ac:dyDescent="0.2">
      <c r="A199" s="11">
        <v>174</v>
      </c>
      <c r="C199" s="20"/>
      <c r="D199" s="16" t="s">
        <v>9948</v>
      </c>
      <c r="E199" s="16"/>
      <c r="F199" s="16"/>
      <c r="G199" s="35"/>
      <c r="H199" s="36"/>
      <c r="I199" s="21"/>
      <c r="J199" s="13"/>
      <c r="K199" s="17"/>
      <c r="L199" s="185"/>
    </row>
    <row r="200" spans="1:12" x14ac:dyDescent="0.2">
      <c r="A200" s="11">
        <v>175</v>
      </c>
      <c r="C200" s="20"/>
      <c r="D200" s="16" t="s">
        <v>9948</v>
      </c>
      <c r="E200" s="16"/>
      <c r="F200" s="16"/>
      <c r="G200" s="35"/>
      <c r="H200" s="36"/>
      <c r="I200" s="21"/>
      <c r="J200" s="13"/>
      <c r="K200" s="17"/>
      <c r="L200" s="185"/>
    </row>
    <row r="201" spans="1:12" x14ac:dyDescent="0.2">
      <c r="A201" s="11">
        <v>176</v>
      </c>
      <c r="C201" s="20"/>
      <c r="D201" s="16" t="s">
        <v>9948</v>
      </c>
      <c r="E201" s="16"/>
      <c r="F201" s="16"/>
      <c r="G201" s="35"/>
      <c r="H201" s="36"/>
      <c r="I201" s="21"/>
      <c r="J201" s="13"/>
      <c r="K201" s="17"/>
      <c r="L201" s="185"/>
    </row>
    <row r="202" spans="1:12" x14ac:dyDescent="0.2">
      <c r="A202" s="11">
        <v>177</v>
      </c>
      <c r="C202" s="20"/>
      <c r="D202" s="16" t="s">
        <v>9948</v>
      </c>
      <c r="E202" s="16"/>
      <c r="F202" s="16"/>
      <c r="G202" s="35"/>
      <c r="H202" s="36"/>
      <c r="I202" s="21"/>
      <c r="J202" s="13"/>
      <c r="K202" s="17"/>
      <c r="L202" s="185"/>
    </row>
    <row r="203" spans="1:12" x14ac:dyDescent="0.2">
      <c r="A203" s="11">
        <v>178</v>
      </c>
      <c r="C203" s="20"/>
      <c r="D203" s="16" t="s">
        <v>9948</v>
      </c>
      <c r="E203" s="16"/>
      <c r="F203" s="16"/>
      <c r="G203" s="35"/>
      <c r="H203" s="36"/>
      <c r="I203" s="21"/>
      <c r="J203" s="13"/>
      <c r="K203" s="17"/>
      <c r="L203" s="185"/>
    </row>
    <row r="204" spans="1:12" x14ac:dyDescent="0.2">
      <c r="A204" s="11">
        <v>179</v>
      </c>
      <c r="C204" s="20"/>
      <c r="D204" s="16" t="s">
        <v>9948</v>
      </c>
      <c r="E204" s="16"/>
      <c r="F204" s="16"/>
      <c r="G204" s="35"/>
      <c r="H204" s="36"/>
      <c r="I204" s="21"/>
      <c r="J204" s="13"/>
      <c r="K204" s="17"/>
      <c r="L204" s="185"/>
    </row>
    <row r="205" spans="1:12" x14ac:dyDescent="0.2">
      <c r="A205" s="11">
        <v>180</v>
      </c>
      <c r="C205" s="20"/>
      <c r="D205" s="16" t="s">
        <v>9948</v>
      </c>
      <c r="E205" s="16"/>
      <c r="F205" s="16"/>
      <c r="G205" s="35"/>
      <c r="H205" s="36"/>
      <c r="I205" s="21"/>
      <c r="J205" s="13"/>
      <c r="K205" s="17"/>
      <c r="L205" s="185"/>
    </row>
    <row r="206" spans="1:12" x14ac:dyDescent="0.2">
      <c r="A206" s="11">
        <v>181</v>
      </c>
      <c r="C206" s="20"/>
      <c r="D206" s="16" t="s">
        <v>9948</v>
      </c>
      <c r="E206" s="16"/>
      <c r="F206" s="16"/>
      <c r="G206" s="35"/>
      <c r="H206" s="36"/>
      <c r="I206" s="21"/>
      <c r="J206" s="13"/>
      <c r="K206" s="17"/>
      <c r="L206" s="185"/>
    </row>
    <row r="207" spans="1:12" x14ac:dyDescent="0.2">
      <c r="A207" s="11">
        <v>182</v>
      </c>
      <c r="C207" s="20"/>
      <c r="D207" s="16" t="s">
        <v>9948</v>
      </c>
      <c r="E207" s="16"/>
      <c r="F207" s="16"/>
      <c r="G207" s="35"/>
      <c r="H207" s="36"/>
      <c r="I207" s="21"/>
      <c r="J207" s="13"/>
      <c r="K207" s="17"/>
      <c r="L207" s="185"/>
    </row>
    <row r="208" spans="1:12" x14ac:dyDescent="0.2">
      <c r="A208" s="11">
        <v>183</v>
      </c>
      <c r="C208" s="20"/>
      <c r="D208" s="16" t="s">
        <v>9948</v>
      </c>
      <c r="E208" s="16"/>
      <c r="F208" s="16"/>
      <c r="G208" s="35"/>
      <c r="H208" s="36"/>
      <c r="I208" s="21"/>
      <c r="J208" s="13"/>
      <c r="K208" s="17"/>
      <c r="L208" s="185"/>
    </row>
    <row r="209" spans="1:12" x14ac:dyDescent="0.2">
      <c r="A209" s="11">
        <v>184</v>
      </c>
      <c r="C209" s="20"/>
      <c r="D209" s="16" t="s">
        <v>9948</v>
      </c>
      <c r="E209" s="16"/>
      <c r="F209" s="16"/>
      <c r="G209" s="35"/>
      <c r="H209" s="36"/>
      <c r="I209" s="21"/>
      <c r="J209" s="13"/>
      <c r="K209" s="17"/>
      <c r="L209" s="185"/>
    </row>
    <row r="210" spans="1:12" x14ac:dyDescent="0.2">
      <c r="A210" s="11">
        <v>185</v>
      </c>
      <c r="C210" s="20"/>
      <c r="D210" s="16" t="s">
        <v>9948</v>
      </c>
      <c r="E210" s="16"/>
      <c r="F210" s="16"/>
      <c r="G210" s="35"/>
      <c r="H210" s="36"/>
      <c r="I210" s="21"/>
      <c r="J210" s="13"/>
      <c r="K210" s="17"/>
      <c r="L210" s="185"/>
    </row>
    <row r="211" spans="1:12" x14ac:dyDescent="0.2">
      <c r="A211" s="11">
        <v>186</v>
      </c>
      <c r="C211" s="20"/>
      <c r="D211" s="16" t="s">
        <v>9948</v>
      </c>
      <c r="E211" s="16"/>
      <c r="F211" s="16"/>
      <c r="G211" s="35"/>
      <c r="H211" s="36"/>
      <c r="I211" s="21"/>
      <c r="J211" s="13"/>
      <c r="K211" s="17"/>
      <c r="L211" s="185"/>
    </row>
    <row r="212" spans="1:12" x14ac:dyDescent="0.2">
      <c r="A212" s="11">
        <v>187</v>
      </c>
      <c r="C212" s="20"/>
      <c r="D212" s="16" t="s">
        <v>9948</v>
      </c>
      <c r="E212" s="16"/>
      <c r="F212" s="16"/>
      <c r="G212" s="35"/>
      <c r="H212" s="36"/>
      <c r="I212" s="21"/>
      <c r="J212" s="13"/>
      <c r="K212" s="17"/>
      <c r="L212" s="185"/>
    </row>
    <row r="213" spans="1:12" x14ac:dyDescent="0.2">
      <c r="A213" s="11">
        <v>188</v>
      </c>
      <c r="C213" s="20"/>
      <c r="D213" s="16" t="s">
        <v>9948</v>
      </c>
      <c r="E213" s="16"/>
      <c r="F213" s="16"/>
      <c r="G213" s="35"/>
      <c r="H213" s="36"/>
      <c r="I213" s="21"/>
      <c r="J213" s="13"/>
      <c r="K213" s="17"/>
      <c r="L213" s="185"/>
    </row>
    <row r="214" spans="1:12" x14ac:dyDescent="0.2">
      <c r="A214" s="11">
        <v>189</v>
      </c>
      <c r="C214" s="20"/>
      <c r="D214" s="16" t="s">
        <v>9948</v>
      </c>
      <c r="E214" s="16"/>
      <c r="F214" s="16"/>
      <c r="G214" s="35"/>
      <c r="H214" s="36"/>
      <c r="I214" s="21"/>
      <c r="J214" s="13"/>
      <c r="K214" s="17"/>
      <c r="L214" s="185"/>
    </row>
    <row r="215" spans="1:12" x14ac:dyDescent="0.2">
      <c r="A215" s="11">
        <v>190</v>
      </c>
      <c r="C215" s="20"/>
      <c r="D215" s="16" t="s">
        <v>9948</v>
      </c>
      <c r="E215" s="16"/>
      <c r="F215" s="16"/>
      <c r="G215" s="35"/>
      <c r="H215" s="36"/>
      <c r="I215" s="21"/>
      <c r="J215" s="13"/>
      <c r="K215" s="17"/>
      <c r="L215" s="185"/>
    </row>
    <row r="216" spans="1:12" x14ac:dyDescent="0.2">
      <c r="A216" s="11">
        <v>191</v>
      </c>
      <c r="C216" s="20"/>
      <c r="D216" s="16" t="s">
        <v>9948</v>
      </c>
      <c r="E216" s="16"/>
      <c r="F216" s="16"/>
      <c r="G216" s="35"/>
      <c r="H216" s="36"/>
      <c r="I216" s="21"/>
      <c r="J216" s="13"/>
      <c r="K216" s="17"/>
      <c r="L216" s="185"/>
    </row>
    <row r="217" spans="1:12" x14ac:dyDescent="0.2">
      <c r="A217" s="11">
        <v>192</v>
      </c>
      <c r="C217" s="20"/>
      <c r="D217" s="16" t="s">
        <v>9948</v>
      </c>
      <c r="E217" s="16"/>
      <c r="F217" s="16"/>
      <c r="G217" s="35"/>
      <c r="H217" s="36"/>
      <c r="I217" s="21"/>
      <c r="J217" s="13"/>
      <c r="K217" s="17"/>
      <c r="L217" s="185"/>
    </row>
    <row r="218" spans="1:12" x14ac:dyDescent="0.2">
      <c r="A218" s="11">
        <v>193</v>
      </c>
      <c r="C218" s="20"/>
      <c r="D218" s="16" t="s">
        <v>9948</v>
      </c>
      <c r="E218" s="16"/>
      <c r="F218" s="16"/>
      <c r="G218" s="35"/>
      <c r="H218" s="36"/>
      <c r="I218" s="21"/>
      <c r="J218" s="13"/>
      <c r="K218" s="17"/>
      <c r="L218" s="185"/>
    </row>
    <row r="219" spans="1:12" x14ac:dyDescent="0.2">
      <c r="A219" s="11">
        <v>194</v>
      </c>
      <c r="C219" s="20"/>
      <c r="D219" s="16" t="s">
        <v>9948</v>
      </c>
      <c r="E219" s="16"/>
      <c r="F219" s="16"/>
      <c r="G219" s="35"/>
      <c r="H219" s="36"/>
      <c r="I219" s="21"/>
      <c r="J219" s="13"/>
      <c r="K219" s="17"/>
      <c r="L219" s="185"/>
    </row>
    <row r="220" spans="1:12" x14ac:dyDescent="0.2">
      <c r="A220" s="11">
        <v>195</v>
      </c>
      <c r="C220" s="20"/>
      <c r="D220" s="16" t="s">
        <v>9948</v>
      </c>
      <c r="E220" s="16"/>
      <c r="F220" s="16"/>
      <c r="G220" s="26"/>
      <c r="H220" s="36"/>
      <c r="I220" s="21"/>
      <c r="J220" s="13"/>
      <c r="K220" s="17"/>
      <c r="L220" s="185"/>
    </row>
    <row r="221" spans="1:12" x14ac:dyDescent="0.2">
      <c r="A221" s="11">
        <v>196</v>
      </c>
      <c r="C221" s="20"/>
      <c r="D221" s="16" t="s">
        <v>9948</v>
      </c>
      <c r="E221" s="16"/>
      <c r="F221" s="16"/>
      <c r="G221" s="35"/>
      <c r="H221" s="36"/>
      <c r="I221" s="21"/>
      <c r="J221" s="13"/>
      <c r="K221" s="17"/>
      <c r="L221" s="185"/>
    </row>
    <row r="222" spans="1:12" x14ac:dyDescent="0.2">
      <c r="A222" s="11">
        <v>197</v>
      </c>
      <c r="C222" s="20"/>
      <c r="D222" s="16" t="s">
        <v>9948</v>
      </c>
      <c r="E222" s="16"/>
      <c r="F222" s="16"/>
      <c r="G222" s="35"/>
      <c r="H222" s="36"/>
      <c r="I222" s="21"/>
      <c r="J222" s="13"/>
      <c r="K222" s="17"/>
      <c r="L222" s="185"/>
    </row>
    <row r="223" spans="1:12" x14ac:dyDescent="0.2">
      <c r="A223" s="11">
        <v>198</v>
      </c>
      <c r="C223" s="20"/>
      <c r="D223" s="16" t="s">
        <v>9948</v>
      </c>
      <c r="E223" s="16"/>
      <c r="F223" s="16"/>
      <c r="G223" s="35"/>
      <c r="H223" s="36"/>
      <c r="I223" s="21"/>
      <c r="J223" s="13"/>
      <c r="K223" s="17"/>
      <c r="L223" s="185"/>
    </row>
    <row r="224" spans="1:12" x14ac:dyDescent="0.2">
      <c r="A224" s="11">
        <v>199</v>
      </c>
      <c r="C224" s="20"/>
      <c r="D224" s="16" t="s">
        <v>9948</v>
      </c>
      <c r="E224" s="16"/>
      <c r="F224" s="16"/>
      <c r="G224" s="35"/>
      <c r="H224" s="36"/>
      <c r="I224" s="21"/>
      <c r="J224" s="13"/>
      <c r="K224" s="17"/>
      <c r="L224" s="185"/>
    </row>
    <row r="225" spans="1:12" x14ac:dyDescent="0.2">
      <c r="A225" s="11">
        <v>200</v>
      </c>
      <c r="C225" s="20"/>
      <c r="D225" s="16" t="s">
        <v>9948</v>
      </c>
      <c r="E225" s="16"/>
      <c r="F225" s="16"/>
      <c r="G225" s="36"/>
      <c r="H225" s="36"/>
      <c r="I225" s="21"/>
      <c r="J225" s="13"/>
      <c r="K225" s="17"/>
      <c r="L225" s="185"/>
    </row>
    <row r="226" spans="1:12" x14ac:dyDescent="0.2">
      <c r="A226" s="11">
        <v>201</v>
      </c>
      <c r="C226" s="20"/>
      <c r="D226" s="16" t="s">
        <v>9948</v>
      </c>
      <c r="E226" s="16"/>
      <c r="F226" s="16"/>
      <c r="G226" s="35"/>
      <c r="H226" s="36"/>
      <c r="I226" s="21"/>
      <c r="J226" s="13"/>
      <c r="K226" s="17"/>
      <c r="L226" s="185"/>
    </row>
    <row r="227" spans="1:12" x14ac:dyDescent="0.2">
      <c r="A227" s="11">
        <v>202</v>
      </c>
      <c r="C227" s="20"/>
      <c r="D227" s="16" t="s">
        <v>9948</v>
      </c>
      <c r="E227" s="16"/>
      <c r="F227" s="16"/>
      <c r="G227" s="35"/>
      <c r="H227" s="36"/>
      <c r="I227" s="21"/>
      <c r="J227" s="13"/>
      <c r="K227" s="17"/>
      <c r="L227" s="185"/>
    </row>
    <row r="228" spans="1:12" x14ac:dyDescent="0.2">
      <c r="A228" s="11">
        <v>203</v>
      </c>
      <c r="C228" s="20"/>
      <c r="D228" s="16" t="s">
        <v>9948</v>
      </c>
      <c r="E228" s="16"/>
      <c r="F228" s="16"/>
      <c r="G228" s="35"/>
      <c r="H228" s="36"/>
      <c r="I228" s="21"/>
      <c r="J228" s="13"/>
      <c r="K228" s="17"/>
      <c r="L228" s="185"/>
    </row>
    <row r="229" spans="1:12" x14ac:dyDescent="0.2">
      <c r="A229" s="11">
        <v>204</v>
      </c>
      <c r="C229" s="20"/>
      <c r="D229" s="16" t="s">
        <v>9948</v>
      </c>
      <c r="E229" s="16"/>
      <c r="F229" s="16"/>
      <c r="G229" s="35"/>
      <c r="H229" s="36"/>
      <c r="I229" s="21"/>
      <c r="J229" s="13"/>
      <c r="K229" s="17"/>
      <c r="L229" s="185"/>
    </row>
    <row r="230" spans="1:12" x14ac:dyDescent="0.2">
      <c r="A230" s="11">
        <v>205</v>
      </c>
      <c r="C230" s="20"/>
      <c r="D230" s="16" t="s">
        <v>9948</v>
      </c>
      <c r="E230" s="16"/>
      <c r="F230" s="16"/>
      <c r="G230" s="35"/>
      <c r="H230" s="36"/>
      <c r="I230" s="21"/>
      <c r="J230" s="13"/>
      <c r="K230" s="17"/>
      <c r="L230" s="185"/>
    </row>
    <row r="231" spans="1:12" x14ac:dyDescent="0.2">
      <c r="A231" s="11">
        <v>206</v>
      </c>
      <c r="C231" s="20"/>
      <c r="D231" s="16" t="s">
        <v>9948</v>
      </c>
      <c r="E231" s="16"/>
      <c r="F231" s="16"/>
      <c r="G231" s="35"/>
      <c r="H231" s="36"/>
      <c r="I231" s="21"/>
      <c r="J231" s="13"/>
      <c r="K231" s="17"/>
      <c r="L231" s="185"/>
    </row>
    <row r="232" spans="1:12" x14ac:dyDescent="0.2">
      <c r="A232" s="11">
        <v>207</v>
      </c>
      <c r="C232" s="20"/>
      <c r="D232" s="16" t="s">
        <v>9948</v>
      </c>
      <c r="E232" s="16"/>
      <c r="F232" s="16"/>
      <c r="G232" s="35"/>
      <c r="H232" s="36"/>
      <c r="I232" s="21"/>
      <c r="J232" s="13"/>
      <c r="K232" s="17"/>
      <c r="L232" s="185"/>
    </row>
    <row r="233" spans="1:12" x14ac:dyDescent="0.2">
      <c r="A233" s="11">
        <v>208</v>
      </c>
      <c r="C233" s="20"/>
      <c r="D233" s="16" t="s">
        <v>9948</v>
      </c>
      <c r="E233" s="16"/>
      <c r="F233" s="16"/>
      <c r="G233" s="35"/>
      <c r="H233" s="36"/>
      <c r="I233" s="21"/>
      <c r="J233" s="13"/>
      <c r="K233" s="17"/>
      <c r="L233" s="185"/>
    </row>
    <row r="234" spans="1:12" x14ac:dyDescent="0.2">
      <c r="A234" s="11">
        <v>209</v>
      </c>
      <c r="C234" s="20"/>
      <c r="D234" s="16" t="s">
        <v>9948</v>
      </c>
      <c r="E234" s="16"/>
      <c r="F234" s="16"/>
      <c r="G234" s="35"/>
      <c r="H234" s="36"/>
      <c r="I234" s="21"/>
      <c r="J234" s="13"/>
      <c r="K234" s="17"/>
      <c r="L234" s="185"/>
    </row>
    <row r="235" spans="1:12" x14ac:dyDescent="0.2">
      <c r="A235" s="11">
        <v>210</v>
      </c>
      <c r="C235" s="20"/>
      <c r="D235" s="16" t="s">
        <v>9948</v>
      </c>
      <c r="E235" s="16"/>
      <c r="F235" s="16"/>
      <c r="G235" s="35"/>
      <c r="H235" s="36"/>
      <c r="I235" s="21"/>
      <c r="J235" s="13"/>
      <c r="K235" s="17"/>
      <c r="L235" s="185"/>
    </row>
    <row r="236" spans="1:12" x14ac:dyDescent="0.2">
      <c r="A236" s="11">
        <v>211</v>
      </c>
      <c r="C236" s="20"/>
      <c r="D236" s="16" t="s">
        <v>9948</v>
      </c>
      <c r="E236" s="16"/>
      <c r="F236" s="16"/>
      <c r="G236" s="35"/>
      <c r="H236" s="36"/>
      <c r="I236" s="21"/>
      <c r="J236" s="13"/>
      <c r="K236" s="17"/>
      <c r="L236" s="185"/>
    </row>
    <row r="237" spans="1:12" x14ac:dyDescent="0.2">
      <c r="A237" s="11">
        <v>212</v>
      </c>
      <c r="C237" s="20"/>
      <c r="D237" s="16" t="s">
        <v>9948</v>
      </c>
      <c r="E237" s="16"/>
      <c r="F237" s="16"/>
      <c r="G237" s="35"/>
      <c r="H237" s="36"/>
      <c r="I237" s="21"/>
      <c r="J237" s="13"/>
      <c r="K237" s="17"/>
      <c r="L237" s="185"/>
    </row>
    <row r="238" spans="1:12" x14ac:dyDescent="0.2">
      <c r="A238" s="11">
        <v>213</v>
      </c>
      <c r="C238" s="20"/>
      <c r="D238" s="16" t="s">
        <v>9948</v>
      </c>
      <c r="E238" s="16"/>
      <c r="F238" s="16"/>
      <c r="G238" s="35"/>
      <c r="H238" s="36"/>
      <c r="I238" s="21"/>
      <c r="J238" s="13"/>
      <c r="K238" s="17"/>
      <c r="L238" s="185"/>
    </row>
    <row r="239" spans="1:12" x14ac:dyDescent="0.2">
      <c r="A239" s="11">
        <v>214</v>
      </c>
      <c r="C239" s="20"/>
      <c r="D239" s="16" t="s">
        <v>9948</v>
      </c>
      <c r="E239" s="16"/>
      <c r="F239" s="16"/>
      <c r="G239" s="35"/>
      <c r="H239" s="36"/>
      <c r="I239" s="21"/>
      <c r="J239" s="13"/>
      <c r="K239" s="17"/>
      <c r="L239" s="185"/>
    </row>
    <row r="240" spans="1:12" x14ac:dyDescent="0.2">
      <c r="A240" s="11">
        <v>215</v>
      </c>
      <c r="C240" s="20"/>
      <c r="D240" s="16" t="s">
        <v>9948</v>
      </c>
      <c r="E240" s="16"/>
      <c r="F240" s="16"/>
      <c r="G240" s="26"/>
      <c r="H240" s="36"/>
      <c r="I240" s="21"/>
      <c r="J240" s="13"/>
      <c r="K240" s="17"/>
      <c r="L240" s="185"/>
    </row>
    <row r="241" spans="1:12" x14ac:dyDescent="0.2">
      <c r="A241" s="11">
        <v>216</v>
      </c>
      <c r="C241" s="20"/>
      <c r="D241" s="16" t="s">
        <v>9948</v>
      </c>
      <c r="E241" s="16"/>
      <c r="F241" s="16"/>
      <c r="G241" s="26"/>
      <c r="H241" s="36"/>
      <c r="I241" s="21"/>
      <c r="J241" s="13"/>
      <c r="K241" s="17"/>
      <c r="L241" s="185"/>
    </row>
    <row r="242" spans="1:12" x14ac:dyDescent="0.2">
      <c r="A242" s="11">
        <v>217</v>
      </c>
      <c r="C242" s="20"/>
      <c r="D242" s="16" t="s">
        <v>9948</v>
      </c>
      <c r="E242" s="16"/>
      <c r="F242" s="16"/>
      <c r="G242" s="26"/>
      <c r="H242" s="36"/>
      <c r="I242" s="21"/>
      <c r="J242" s="13"/>
      <c r="K242" s="17"/>
      <c r="L242" s="185"/>
    </row>
    <row r="243" spans="1:12" x14ac:dyDescent="0.2">
      <c r="A243" s="11">
        <v>218</v>
      </c>
      <c r="C243" s="20"/>
      <c r="D243" s="16" t="s">
        <v>9948</v>
      </c>
      <c r="E243" s="16"/>
      <c r="F243" s="16"/>
      <c r="G243" s="26"/>
      <c r="H243" s="36"/>
      <c r="I243" s="21"/>
      <c r="J243" s="13"/>
      <c r="K243" s="17"/>
      <c r="L243" s="185"/>
    </row>
    <row r="244" spans="1:12" x14ac:dyDescent="0.2">
      <c r="A244" s="11">
        <v>219</v>
      </c>
      <c r="C244" s="20"/>
      <c r="D244" s="16" t="s">
        <v>9948</v>
      </c>
      <c r="E244" s="16"/>
      <c r="F244" s="16"/>
      <c r="G244" s="26"/>
      <c r="H244" s="36"/>
      <c r="I244" s="21"/>
      <c r="J244" s="13"/>
      <c r="K244" s="17"/>
      <c r="L244" s="185"/>
    </row>
    <row r="245" spans="1:12" x14ac:dyDescent="0.2">
      <c r="A245" s="11">
        <v>220</v>
      </c>
      <c r="C245" s="20"/>
      <c r="D245" s="16" t="s">
        <v>9948</v>
      </c>
      <c r="E245" s="16"/>
      <c r="F245" s="16"/>
      <c r="G245" s="19"/>
      <c r="H245" s="36"/>
      <c r="I245" s="21"/>
      <c r="J245" s="13"/>
      <c r="K245" s="17"/>
      <c r="L245" s="185"/>
    </row>
    <row r="246" spans="1:12" x14ac:dyDescent="0.2">
      <c r="A246" s="11">
        <v>221</v>
      </c>
      <c r="C246" s="20"/>
      <c r="D246" s="16" t="s">
        <v>9948</v>
      </c>
      <c r="E246" s="16"/>
      <c r="F246" s="16"/>
      <c r="G246" s="19"/>
      <c r="H246" s="36"/>
      <c r="I246" s="21"/>
      <c r="J246" s="13"/>
      <c r="K246" s="17"/>
      <c r="L246" s="185"/>
    </row>
    <row r="247" spans="1:12" x14ac:dyDescent="0.2">
      <c r="A247" s="11">
        <v>222</v>
      </c>
      <c r="C247" s="20"/>
      <c r="D247" s="16" t="s">
        <v>9948</v>
      </c>
      <c r="E247" s="16"/>
      <c r="F247" s="16"/>
      <c r="G247" s="19"/>
      <c r="H247" s="36"/>
      <c r="I247" s="21"/>
      <c r="J247" s="13"/>
      <c r="K247" s="17"/>
      <c r="L247" s="185"/>
    </row>
    <row r="248" spans="1:12" x14ac:dyDescent="0.2">
      <c r="A248" s="11">
        <v>223</v>
      </c>
      <c r="C248" s="20"/>
      <c r="D248" s="16" t="s">
        <v>9948</v>
      </c>
      <c r="E248" s="16"/>
      <c r="F248" s="16"/>
      <c r="G248" s="19"/>
      <c r="H248" s="36"/>
      <c r="I248" s="21"/>
      <c r="J248" s="13"/>
      <c r="K248" s="17"/>
      <c r="L248" s="185"/>
    </row>
    <row r="249" spans="1:12" x14ac:dyDescent="0.2">
      <c r="A249" s="11">
        <v>224</v>
      </c>
      <c r="C249" s="20"/>
      <c r="D249" s="16" t="s">
        <v>9948</v>
      </c>
      <c r="E249" s="16"/>
      <c r="F249" s="16"/>
      <c r="G249" s="19"/>
      <c r="H249" s="36"/>
      <c r="I249" s="21"/>
      <c r="J249" s="13"/>
      <c r="K249" s="17"/>
      <c r="L249" s="185"/>
    </row>
    <row r="250" spans="1:12" x14ac:dyDescent="0.2">
      <c r="A250" s="11">
        <v>225</v>
      </c>
      <c r="C250" s="20"/>
      <c r="D250" s="16" t="s">
        <v>9948</v>
      </c>
      <c r="E250" s="16"/>
      <c r="F250" s="16"/>
      <c r="G250" s="19"/>
      <c r="H250" s="36"/>
      <c r="I250" s="21"/>
      <c r="J250" s="13"/>
      <c r="K250" s="17"/>
      <c r="L250" s="185"/>
    </row>
    <row r="251" spans="1:12" x14ac:dyDescent="0.2">
      <c r="A251" s="11">
        <v>226</v>
      </c>
      <c r="C251" s="20"/>
      <c r="D251" s="16" t="s">
        <v>9948</v>
      </c>
      <c r="E251" s="16"/>
      <c r="F251" s="16"/>
      <c r="G251" s="19"/>
      <c r="H251" s="36"/>
      <c r="I251" s="21"/>
      <c r="J251" s="13"/>
      <c r="K251" s="17"/>
      <c r="L251" s="185"/>
    </row>
    <row r="252" spans="1:12" x14ac:dyDescent="0.2">
      <c r="A252" s="11">
        <v>227</v>
      </c>
      <c r="C252" s="20"/>
      <c r="D252" s="16" t="s">
        <v>9948</v>
      </c>
      <c r="E252" s="16"/>
      <c r="F252" s="16"/>
      <c r="G252" s="19"/>
      <c r="H252" s="36"/>
      <c r="I252" s="21"/>
      <c r="J252" s="13"/>
      <c r="K252" s="17"/>
      <c r="L252" s="185"/>
    </row>
    <row r="253" spans="1:12" x14ac:dyDescent="0.2">
      <c r="A253" s="11">
        <v>228</v>
      </c>
      <c r="C253" s="20"/>
      <c r="D253" s="16" t="s">
        <v>9948</v>
      </c>
      <c r="E253" s="16"/>
      <c r="F253" s="16"/>
      <c r="G253" s="19"/>
      <c r="H253" s="36"/>
      <c r="I253" s="21"/>
      <c r="J253" s="13"/>
      <c r="K253" s="17"/>
      <c r="L253" s="185"/>
    </row>
    <row r="254" spans="1:12" x14ac:dyDescent="0.2">
      <c r="A254" s="11">
        <v>229</v>
      </c>
      <c r="C254" s="20"/>
      <c r="D254" s="16" t="s">
        <v>9948</v>
      </c>
      <c r="E254" s="16"/>
      <c r="F254" s="16"/>
      <c r="G254" s="19"/>
      <c r="H254" s="36"/>
      <c r="I254" s="21"/>
      <c r="J254" s="13"/>
      <c r="K254" s="17"/>
      <c r="L254" s="185"/>
    </row>
    <row r="255" spans="1:12" x14ac:dyDescent="0.2">
      <c r="A255" s="11">
        <v>230</v>
      </c>
      <c r="C255" s="20"/>
      <c r="D255" s="16" t="s">
        <v>9948</v>
      </c>
      <c r="E255" s="16"/>
      <c r="F255" s="16"/>
      <c r="G255" s="19"/>
      <c r="H255" s="36"/>
      <c r="I255" s="21"/>
      <c r="J255" s="13"/>
      <c r="K255" s="17"/>
      <c r="L255" s="185"/>
    </row>
    <row r="256" spans="1:12" x14ac:dyDescent="0.2">
      <c r="A256" s="11">
        <v>231</v>
      </c>
      <c r="C256" s="20"/>
      <c r="D256" s="16" t="s">
        <v>9948</v>
      </c>
      <c r="E256" s="16"/>
      <c r="F256" s="16"/>
      <c r="G256" s="19"/>
      <c r="H256" s="36"/>
      <c r="I256" s="21"/>
      <c r="J256" s="13"/>
      <c r="K256" s="17"/>
      <c r="L256" s="185"/>
    </row>
    <row r="257" spans="1:12" x14ac:dyDescent="0.2">
      <c r="A257" s="11">
        <v>232</v>
      </c>
      <c r="C257" s="20"/>
      <c r="D257" s="16" t="s">
        <v>9948</v>
      </c>
      <c r="E257" s="16"/>
      <c r="F257" s="16"/>
      <c r="G257" s="19"/>
      <c r="H257" s="36"/>
      <c r="I257" s="21"/>
      <c r="J257" s="13"/>
      <c r="K257" s="17"/>
      <c r="L257" s="185"/>
    </row>
    <row r="258" spans="1:12" x14ac:dyDescent="0.2">
      <c r="A258" s="11">
        <v>233</v>
      </c>
      <c r="C258" s="20"/>
      <c r="D258" s="16" t="s">
        <v>9948</v>
      </c>
      <c r="E258" s="16"/>
      <c r="F258" s="16"/>
      <c r="G258" s="19"/>
      <c r="H258" s="36"/>
      <c r="I258" s="21"/>
      <c r="J258" s="13"/>
      <c r="K258" s="17"/>
      <c r="L258" s="185"/>
    </row>
    <row r="259" spans="1:12" x14ac:dyDescent="0.2">
      <c r="A259" s="11">
        <v>234</v>
      </c>
      <c r="C259" s="20"/>
      <c r="D259" s="16" t="s">
        <v>9948</v>
      </c>
      <c r="E259" s="16"/>
      <c r="F259" s="16"/>
      <c r="G259" s="19"/>
      <c r="H259" s="36"/>
      <c r="I259" s="21"/>
      <c r="J259" s="13"/>
      <c r="K259" s="17"/>
      <c r="L259" s="185"/>
    </row>
    <row r="260" spans="1:12" x14ac:dyDescent="0.2">
      <c r="A260" s="11">
        <v>235</v>
      </c>
      <c r="C260" s="20"/>
      <c r="D260" s="16" t="s">
        <v>9948</v>
      </c>
      <c r="E260" s="16"/>
      <c r="F260" s="16"/>
      <c r="G260" s="19"/>
      <c r="H260" s="36"/>
      <c r="I260" s="21"/>
      <c r="J260" s="13"/>
      <c r="K260" s="17"/>
      <c r="L260" s="185"/>
    </row>
    <row r="261" spans="1:12" x14ac:dyDescent="0.2">
      <c r="A261" s="11">
        <v>236</v>
      </c>
      <c r="C261" s="20"/>
      <c r="D261" s="16" t="s">
        <v>9948</v>
      </c>
      <c r="E261" s="16"/>
      <c r="F261" s="16"/>
      <c r="G261" s="19"/>
      <c r="H261" s="36"/>
      <c r="I261" s="21"/>
      <c r="J261" s="13"/>
      <c r="K261" s="17"/>
      <c r="L261" s="185"/>
    </row>
    <row r="262" spans="1:12" x14ac:dyDescent="0.2">
      <c r="A262" s="11">
        <v>237</v>
      </c>
      <c r="C262" s="20"/>
      <c r="D262" s="16" t="s">
        <v>9948</v>
      </c>
      <c r="E262" s="16"/>
      <c r="F262" s="16"/>
      <c r="G262" s="19"/>
      <c r="H262" s="36"/>
      <c r="I262" s="21"/>
      <c r="J262" s="13"/>
      <c r="K262" s="17"/>
      <c r="L262" s="185"/>
    </row>
    <row r="263" spans="1:12" x14ac:dyDescent="0.2">
      <c r="A263" s="11">
        <v>238</v>
      </c>
      <c r="C263" s="20"/>
      <c r="D263" s="16" t="s">
        <v>9948</v>
      </c>
      <c r="E263" s="16"/>
      <c r="F263" s="16"/>
      <c r="G263" s="19"/>
      <c r="H263" s="36"/>
      <c r="I263" s="21"/>
      <c r="J263" s="13"/>
      <c r="K263" s="17"/>
      <c r="L263" s="185"/>
    </row>
    <row r="264" spans="1:12" x14ac:dyDescent="0.2">
      <c r="A264" s="11">
        <v>239</v>
      </c>
      <c r="C264" s="20"/>
      <c r="D264" s="16" t="s">
        <v>9948</v>
      </c>
      <c r="E264" s="16"/>
      <c r="F264" s="16"/>
      <c r="G264" s="19"/>
      <c r="H264" s="36"/>
      <c r="I264" s="21"/>
      <c r="J264" s="13"/>
      <c r="K264" s="17"/>
      <c r="L264" s="185"/>
    </row>
    <row r="265" spans="1:12" x14ac:dyDescent="0.2">
      <c r="A265" s="11">
        <v>240</v>
      </c>
      <c r="C265" s="20"/>
      <c r="D265" s="16" t="s">
        <v>9948</v>
      </c>
      <c r="E265" s="16"/>
      <c r="F265" s="16"/>
      <c r="G265" s="19"/>
      <c r="H265" s="36"/>
      <c r="I265" s="21"/>
      <c r="J265" s="13"/>
      <c r="K265" s="17"/>
      <c r="L265" s="185"/>
    </row>
    <row r="266" spans="1:12" x14ac:dyDescent="0.2">
      <c r="A266" s="11">
        <v>241</v>
      </c>
      <c r="C266" s="20"/>
      <c r="D266" s="16" t="s">
        <v>9948</v>
      </c>
      <c r="E266" s="16"/>
      <c r="F266" s="16"/>
      <c r="G266" s="19"/>
      <c r="H266" s="36"/>
      <c r="I266" s="21"/>
      <c r="J266" s="13"/>
      <c r="K266" s="17"/>
      <c r="L266" s="185"/>
    </row>
    <row r="267" spans="1:12" x14ac:dyDescent="0.2">
      <c r="A267" s="11">
        <v>242</v>
      </c>
      <c r="C267" s="20"/>
      <c r="D267" s="16" t="s">
        <v>9948</v>
      </c>
      <c r="E267" s="16"/>
      <c r="F267" s="16"/>
      <c r="G267" s="19"/>
      <c r="H267" s="36"/>
      <c r="I267" s="21"/>
      <c r="J267" s="13"/>
      <c r="K267" s="17"/>
      <c r="L267" s="185"/>
    </row>
    <row r="268" spans="1:12" x14ac:dyDescent="0.2">
      <c r="A268" s="11">
        <v>243</v>
      </c>
      <c r="C268" s="20"/>
      <c r="D268" s="16" t="s">
        <v>9948</v>
      </c>
      <c r="E268" s="16"/>
      <c r="F268" s="16"/>
      <c r="G268" s="19"/>
      <c r="H268" s="36"/>
      <c r="I268" s="21"/>
      <c r="J268" s="13"/>
      <c r="K268" s="17"/>
      <c r="L268" s="185"/>
    </row>
    <row r="269" spans="1:12" x14ac:dyDescent="0.2">
      <c r="A269" s="11">
        <v>244</v>
      </c>
      <c r="C269" s="20"/>
      <c r="D269" s="16" t="s">
        <v>9948</v>
      </c>
      <c r="E269" s="16"/>
      <c r="F269" s="16"/>
      <c r="G269" s="19"/>
      <c r="H269" s="36"/>
      <c r="I269" s="21"/>
      <c r="J269" s="13"/>
      <c r="K269" s="17"/>
      <c r="L269" s="185"/>
    </row>
    <row r="270" spans="1:12" x14ac:dyDescent="0.2">
      <c r="A270" s="11">
        <v>245</v>
      </c>
      <c r="C270" s="20"/>
      <c r="D270" s="16" t="s">
        <v>9948</v>
      </c>
      <c r="E270" s="16"/>
      <c r="F270" s="16"/>
      <c r="G270" s="19"/>
      <c r="H270" s="36"/>
      <c r="I270" s="21"/>
      <c r="J270" s="13"/>
      <c r="K270" s="17"/>
      <c r="L270" s="185"/>
    </row>
    <row r="271" spans="1:12" x14ac:dyDescent="0.2">
      <c r="A271" s="11">
        <v>246</v>
      </c>
      <c r="C271" s="20"/>
      <c r="D271" s="16" t="s">
        <v>9948</v>
      </c>
      <c r="E271" s="16"/>
      <c r="F271" s="16"/>
      <c r="G271" s="19"/>
      <c r="H271" s="36"/>
      <c r="I271" s="21"/>
      <c r="J271" s="13"/>
      <c r="K271" s="17"/>
      <c r="L271" s="185"/>
    </row>
    <row r="272" spans="1:12" x14ac:dyDescent="0.2">
      <c r="A272" s="11">
        <v>247</v>
      </c>
      <c r="C272" s="20"/>
      <c r="D272" s="16" t="s">
        <v>9948</v>
      </c>
      <c r="E272" s="16"/>
      <c r="F272" s="16"/>
      <c r="G272" s="19"/>
      <c r="H272" s="36"/>
      <c r="I272" s="21"/>
      <c r="J272" s="13"/>
      <c r="K272" s="17"/>
      <c r="L272" s="185"/>
    </row>
    <row r="273" spans="1:12" x14ac:dyDescent="0.2">
      <c r="A273" s="11">
        <v>248</v>
      </c>
      <c r="C273" s="20"/>
      <c r="D273" s="16" t="s">
        <v>9948</v>
      </c>
      <c r="E273" s="16"/>
      <c r="F273" s="16"/>
      <c r="G273" s="19"/>
      <c r="H273" s="36"/>
      <c r="I273" s="21"/>
      <c r="J273" s="13"/>
      <c r="K273" s="17"/>
      <c r="L273" s="185"/>
    </row>
    <row r="274" spans="1:12" x14ac:dyDescent="0.2">
      <c r="A274" s="11">
        <v>249</v>
      </c>
      <c r="C274" s="20"/>
      <c r="D274" s="16" t="s">
        <v>9948</v>
      </c>
      <c r="E274" s="16"/>
      <c r="F274" s="16"/>
      <c r="G274" s="19"/>
      <c r="H274" s="36"/>
      <c r="I274" s="21"/>
      <c r="J274" s="13"/>
      <c r="K274" s="17"/>
      <c r="L274" s="185"/>
    </row>
    <row r="275" spans="1:12" x14ac:dyDescent="0.2">
      <c r="A275" s="11">
        <v>250</v>
      </c>
      <c r="C275" s="20"/>
      <c r="D275" s="16" t="s">
        <v>9948</v>
      </c>
      <c r="E275" s="16"/>
      <c r="F275" s="16"/>
      <c r="G275" s="19"/>
      <c r="H275" s="36"/>
      <c r="I275" s="21"/>
      <c r="J275" s="13"/>
      <c r="K275" s="17"/>
      <c r="L275" s="185"/>
    </row>
    <row r="276" spans="1:12" x14ac:dyDescent="0.2">
      <c r="A276" s="11">
        <v>251</v>
      </c>
      <c r="C276" s="20"/>
      <c r="D276" s="16" t="s">
        <v>9948</v>
      </c>
      <c r="E276" s="16"/>
      <c r="F276" s="16"/>
      <c r="G276" s="19"/>
      <c r="H276" s="36"/>
      <c r="I276" s="21"/>
      <c r="J276" s="13"/>
      <c r="K276" s="17"/>
      <c r="L276" s="185"/>
    </row>
    <row r="277" spans="1:12" x14ac:dyDescent="0.2">
      <c r="A277" s="11">
        <v>252</v>
      </c>
      <c r="C277" s="20"/>
      <c r="D277" s="16" t="s">
        <v>9948</v>
      </c>
      <c r="E277" s="16"/>
      <c r="F277" s="16"/>
      <c r="G277" s="19"/>
      <c r="H277" s="36"/>
      <c r="I277" s="21"/>
      <c r="J277" s="13"/>
      <c r="K277" s="17"/>
      <c r="L277" s="185"/>
    </row>
    <row r="278" spans="1:12" x14ac:dyDescent="0.2">
      <c r="A278" s="11">
        <v>253</v>
      </c>
      <c r="C278" s="20"/>
      <c r="D278" s="16" t="s">
        <v>9948</v>
      </c>
      <c r="E278" s="16"/>
      <c r="F278" s="16"/>
      <c r="G278" s="19"/>
      <c r="H278" s="36"/>
      <c r="I278" s="21"/>
      <c r="J278" s="13"/>
      <c r="K278" s="17"/>
      <c r="L278" s="185"/>
    </row>
    <row r="279" spans="1:12" x14ac:dyDescent="0.2">
      <c r="A279" s="11">
        <v>254</v>
      </c>
      <c r="C279" s="20"/>
      <c r="D279" s="16" t="s">
        <v>9948</v>
      </c>
      <c r="E279" s="16"/>
      <c r="F279" s="16"/>
      <c r="G279" s="19"/>
      <c r="H279" s="36"/>
      <c r="I279" s="21"/>
      <c r="J279" s="13"/>
      <c r="K279" s="17"/>
      <c r="L279" s="185"/>
    </row>
    <row r="280" spans="1:12" x14ac:dyDescent="0.2">
      <c r="A280" s="11">
        <v>255</v>
      </c>
      <c r="C280" s="20"/>
      <c r="D280" s="16" t="s">
        <v>9948</v>
      </c>
      <c r="E280" s="16"/>
      <c r="F280" s="16"/>
      <c r="G280" s="19"/>
      <c r="H280" s="36"/>
      <c r="I280" s="21"/>
      <c r="J280" s="13"/>
      <c r="K280" s="17"/>
      <c r="L280" s="185"/>
    </row>
    <row r="281" spans="1:12" x14ac:dyDescent="0.2">
      <c r="A281" s="11">
        <v>256</v>
      </c>
      <c r="C281" s="20"/>
      <c r="D281" s="16" t="s">
        <v>9948</v>
      </c>
      <c r="E281" s="16"/>
      <c r="F281" s="16"/>
      <c r="G281" s="19"/>
      <c r="H281" s="36"/>
      <c r="I281" s="21"/>
      <c r="J281" s="13"/>
      <c r="K281" s="17"/>
      <c r="L281" s="185"/>
    </row>
    <row r="282" spans="1:12" x14ac:dyDescent="0.2">
      <c r="A282" s="11">
        <v>257</v>
      </c>
      <c r="C282" s="20"/>
      <c r="D282" s="16" t="s">
        <v>9948</v>
      </c>
      <c r="E282" s="16"/>
      <c r="F282" s="16"/>
      <c r="G282" s="19"/>
      <c r="H282" s="36"/>
      <c r="I282" s="21"/>
      <c r="J282" s="13"/>
      <c r="K282" s="17"/>
      <c r="L282" s="185"/>
    </row>
    <row r="283" spans="1:12" x14ac:dyDescent="0.2">
      <c r="A283" s="11">
        <v>258</v>
      </c>
      <c r="C283" s="20"/>
      <c r="D283" s="16" t="s">
        <v>9948</v>
      </c>
      <c r="E283" s="16"/>
      <c r="F283" s="16"/>
      <c r="G283" s="19"/>
      <c r="H283" s="36"/>
      <c r="I283" s="21"/>
      <c r="J283" s="13"/>
      <c r="K283" s="17"/>
      <c r="L283" s="185"/>
    </row>
    <row r="284" spans="1:12" x14ac:dyDescent="0.2">
      <c r="A284" s="11">
        <v>259</v>
      </c>
      <c r="C284" s="20"/>
      <c r="D284" s="16" t="s">
        <v>9948</v>
      </c>
      <c r="E284" s="16"/>
      <c r="F284" s="16"/>
      <c r="G284" s="19"/>
      <c r="H284" s="36"/>
      <c r="I284" s="21"/>
      <c r="J284" s="13"/>
      <c r="K284" s="17"/>
      <c r="L284" s="185"/>
    </row>
    <row r="285" spans="1:12" x14ac:dyDescent="0.2">
      <c r="A285" s="11">
        <v>260</v>
      </c>
      <c r="C285" s="20"/>
      <c r="D285" s="16" t="s">
        <v>9948</v>
      </c>
      <c r="E285" s="16"/>
      <c r="F285" s="16"/>
      <c r="G285" s="19"/>
      <c r="H285" s="36"/>
      <c r="I285" s="21"/>
      <c r="J285" s="13"/>
      <c r="K285" s="17"/>
      <c r="L285" s="185"/>
    </row>
    <row r="286" spans="1:12" x14ac:dyDescent="0.2">
      <c r="A286" s="11">
        <v>261</v>
      </c>
      <c r="C286" s="20"/>
      <c r="D286" s="16" t="s">
        <v>9948</v>
      </c>
      <c r="E286" s="16"/>
      <c r="F286" s="16"/>
      <c r="G286" s="19"/>
      <c r="H286" s="36"/>
      <c r="I286" s="21"/>
      <c r="J286" s="13"/>
      <c r="K286" s="17"/>
      <c r="L286" s="185"/>
    </row>
    <row r="287" spans="1:12" x14ac:dyDescent="0.2">
      <c r="A287" s="11">
        <v>262</v>
      </c>
      <c r="C287" s="20"/>
      <c r="D287" s="16" t="s">
        <v>9948</v>
      </c>
      <c r="E287" s="16"/>
      <c r="F287" s="16"/>
      <c r="G287" s="19"/>
      <c r="H287" s="36"/>
      <c r="I287" s="21"/>
      <c r="J287" s="13"/>
      <c r="K287" s="17"/>
      <c r="L287" s="185"/>
    </row>
    <row r="288" spans="1:12" x14ac:dyDescent="0.2">
      <c r="A288" s="11">
        <v>263</v>
      </c>
      <c r="C288" s="20"/>
      <c r="D288" s="16" t="s">
        <v>9948</v>
      </c>
      <c r="E288" s="16"/>
      <c r="F288" s="16"/>
      <c r="G288" s="19"/>
      <c r="H288" s="36"/>
      <c r="I288" s="21"/>
      <c r="J288" s="13"/>
      <c r="K288" s="17"/>
      <c r="L288" s="185"/>
    </row>
    <row r="289" spans="1:12" x14ac:dyDescent="0.2">
      <c r="A289" s="11">
        <v>264</v>
      </c>
      <c r="C289" s="20"/>
      <c r="D289" s="16" t="s">
        <v>9948</v>
      </c>
      <c r="E289" s="16"/>
      <c r="F289" s="16"/>
      <c r="G289" s="19"/>
      <c r="H289" s="36"/>
      <c r="I289" s="21"/>
      <c r="J289" s="13"/>
      <c r="K289" s="17"/>
      <c r="L289" s="185"/>
    </row>
    <row r="290" spans="1:12" x14ac:dyDescent="0.2">
      <c r="A290" s="11">
        <v>265</v>
      </c>
      <c r="C290" s="20"/>
      <c r="D290" s="16" t="s">
        <v>9948</v>
      </c>
      <c r="E290" s="16"/>
      <c r="F290" s="16"/>
      <c r="G290" s="19"/>
      <c r="H290" s="36"/>
      <c r="I290" s="21"/>
      <c r="J290" s="13"/>
      <c r="K290" s="17"/>
      <c r="L290" s="185"/>
    </row>
    <row r="291" spans="1:12" x14ac:dyDescent="0.2">
      <c r="A291" s="11">
        <v>266</v>
      </c>
      <c r="C291" s="20"/>
      <c r="D291" s="16" t="s">
        <v>9948</v>
      </c>
      <c r="E291" s="16"/>
      <c r="F291" s="16"/>
      <c r="G291" s="19"/>
      <c r="H291" s="36"/>
      <c r="I291" s="21"/>
      <c r="J291" s="13"/>
      <c r="K291" s="17"/>
      <c r="L291" s="185"/>
    </row>
    <row r="292" spans="1:12" x14ac:dyDescent="0.2">
      <c r="A292" s="11">
        <v>267</v>
      </c>
      <c r="C292" s="20"/>
      <c r="D292" s="16" t="s">
        <v>9948</v>
      </c>
      <c r="E292" s="16"/>
      <c r="F292" s="16"/>
      <c r="G292" s="19"/>
      <c r="H292" s="36"/>
      <c r="I292" s="21"/>
      <c r="J292" s="13"/>
      <c r="K292" s="17"/>
      <c r="L292" s="185"/>
    </row>
    <row r="293" spans="1:12" x14ac:dyDescent="0.2">
      <c r="A293" s="11">
        <v>268</v>
      </c>
      <c r="C293" s="20"/>
      <c r="D293" s="16" t="s">
        <v>9948</v>
      </c>
      <c r="E293" s="16"/>
      <c r="F293" s="16"/>
      <c r="G293" s="19"/>
      <c r="H293" s="36"/>
      <c r="I293" s="21"/>
      <c r="J293" s="13"/>
      <c r="K293" s="17"/>
      <c r="L293" s="185"/>
    </row>
    <row r="294" spans="1:12" x14ac:dyDescent="0.2">
      <c r="A294" s="11">
        <v>269</v>
      </c>
      <c r="C294" s="20"/>
      <c r="D294" s="16" t="s">
        <v>9948</v>
      </c>
      <c r="E294" s="16"/>
      <c r="F294" s="16"/>
      <c r="G294" s="19"/>
      <c r="H294" s="36"/>
      <c r="I294" s="21"/>
      <c r="J294" s="13"/>
      <c r="K294" s="17"/>
      <c r="L294" s="185"/>
    </row>
    <row r="295" spans="1:12" x14ac:dyDescent="0.2">
      <c r="A295" s="11">
        <v>270</v>
      </c>
      <c r="C295" s="20"/>
      <c r="D295" s="16" t="s">
        <v>9948</v>
      </c>
      <c r="E295" s="16"/>
      <c r="F295" s="16"/>
      <c r="G295" s="19"/>
      <c r="H295" s="36"/>
      <c r="I295" s="21"/>
      <c r="J295" s="13"/>
      <c r="K295" s="17"/>
      <c r="L295" s="185"/>
    </row>
    <row r="296" spans="1:12" x14ac:dyDescent="0.2">
      <c r="A296" s="11">
        <v>271</v>
      </c>
      <c r="C296" s="20"/>
      <c r="D296" s="16" t="s">
        <v>9948</v>
      </c>
      <c r="E296" s="16"/>
      <c r="F296" s="16"/>
      <c r="G296" s="19"/>
      <c r="H296" s="36"/>
      <c r="I296" s="21"/>
      <c r="J296" s="13"/>
      <c r="K296" s="17"/>
      <c r="L296" s="185"/>
    </row>
    <row r="297" spans="1:12" x14ac:dyDescent="0.2">
      <c r="A297" s="11">
        <v>272</v>
      </c>
      <c r="C297" s="20"/>
      <c r="D297" s="16" t="s">
        <v>9948</v>
      </c>
      <c r="E297" s="16"/>
      <c r="F297" s="16"/>
      <c r="G297" s="19"/>
      <c r="H297" s="36"/>
      <c r="I297" s="21"/>
      <c r="J297" s="13"/>
      <c r="K297" s="17"/>
      <c r="L297" s="185"/>
    </row>
    <row r="298" spans="1:12" x14ac:dyDescent="0.2">
      <c r="A298" s="11">
        <v>273</v>
      </c>
      <c r="C298" s="20"/>
      <c r="D298" s="16" t="s">
        <v>9948</v>
      </c>
      <c r="E298" s="16"/>
      <c r="F298" s="16"/>
      <c r="G298" s="19"/>
      <c r="H298" s="36"/>
      <c r="I298" s="21"/>
      <c r="J298" s="13"/>
      <c r="K298" s="17"/>
      <c r="L298" s="185"/>
    </row>
    <row r="299" spans="1:12" x14ac:dyDescent="0.2">
      <c r="A299" s="11">
        <v>274</v>
      </c>
      <c r="C299" s="20"/>
      <c r="D299" s="16" t="s">
        <v>9948</v>
      </c>
      <c r="E299" s="16"/>
      <c r="F299" s="16"/>
      <c r="G299" s="19"/>
      <c r="H299" s="36"/>
      <c r="I299" s="21"/>
      <c r="J299" s="13"/>
      <c r="K299" s="17"/>
      <c r="L299" s="185"/>
    </row>
    <row r="300" spans="1:12" x14ac:dyDescent="0.2">
      <c r="A300" s="11">
        <v>275</v>
      </c>
      <c r="C300" s="20"/>
      <c r="D300" s="16" t="s">
        <v>9948</v>
      </c>
      <c r="E300" s="16"/>
      <c r="F300" s="16"/>
      <c r="G300" s="19"/>
      <c r="H300" s="36"/>
      <c r="I300" s="21"/>
      <c r="J300" s="13"/>
      <c r="K300" s="17"/>
      <c r="L300" s="185"/>
    </row>
    <row r="301" spans="1:12" x14ac:dyDescent="0.2">
      <c r="A301" s="11">
        <v>276</v>
      </c>
      <c r="C301" s="20"/>
      <c r="D301" s="16" t="s">
        <v>9948</v>
      </c>
      <c r="E301" s="16"/>
      <c r="F301" s="16"/>
      <c r="G301" s="19"/>
      <c r="H301" s="36"/>
      <c r="I301" s="21"/>
      <c r="J301" s="13"/>
      <c r="K301" s="17"/>
      <c r="L301" s="185"/>
    </row>
    <row r="302" spans="1:12" x14ac:dyDescent="0.2">
      <c r="A302" s="11">
        <v>277</v>
      </c>
      <c r="C302" s="20"/>
      <c r="D302" s="16" t="s">
        <v>9948</v>
      </c>
      <c r="E302" s="16"/>
      <c r="F302" s="16"/>
      <c r="G302" s="19"/>
      <c r="H302" s="36"/>
      <c r="I302" s="21"/>
      <c r="J302" s="13"/>
      <c r="K302" s="17"/>
      <c r="L302" s="185"/>
    </row>
    <row r="303" spans="1:12" x14ac:dyDescent="0.2">
      <c r="A303" s="11">
        <v>278</v>
      </c>
      <c r="C303" s="20"/>
      <c r="D303" s="16" t="s">
        <v>9948</v>
      </c>
      <c r="E303" s="16"/>
      <c r="F303" s="16"/>
      <c r="G303" s="19"/>
      <c r="H303" s="36"/>
      <c r="I303" s="21"/>
      <c r="J303" s="13"/>
      <c r="K303" s="17"/>
      <c r="L303" s="185"/>
    </row>
    <row r="304" spans="1:12" x14ac:dyDescent="0.2">
      <c r="A304" s="11">
        <v>279</v>
      </c>
      <c r="C304" s="20"/>
      <c r="D304" s="16" t="s">
        <v>9948</v>
      </c>
      <c r="E304" s="16"/>
      <c r="F304" s="16"/>
      <c r="G304" s="19"/>
      <c r="H304" s="36"/>
      <c r="I304" s="21"/>
      <c r="J304" s="13"/>
      <c r="K304" s="17"/>
      <c r="L304" s="185"/>
    </row>
    <row r="305" spans="1:12" x14ac:dyDescent="0.2">
      <c r="A305" s="11">
        <v>280</v>
      </c>
      <c r="C305" s="20"/>
      <c r="D305" s="16" t="s">
        <v>9948</v>
      </c>
      <c r="E305" s="16"/>
      <c r="F305" s="16"/>
      <c r="G305" s="19"/>
      <c r="H305" s="36"/>
      <c r="I305" s="21"/>
      <c r="J305" s="13"/>
      <c r="K305" s="17"/>
      <c r="L305" s="185"/>
    </row>
    <row r="306" spans="1:12" x14ac:dyDescent="0.2">
      <c r="A306" s="11">
        <v>281</v>
      </c>
      <c r="C306" s="20"/>
      <c r="D306" s="16" t="s">
        <v>9948</v>
      </c>
      <c r="E306" s="16"/>
      <c r="F306" s="16"/>
      <c r="G306" s="19"/>
      <c r="H306" s="36"/>
      <c r="I306" s="21"/>
      <c r="J306" s="13"/>
      <c r="K306" s="17"/>
      <c r="L306" s="185"/>
    </row>
    <row r="307" spans="1:12" x14ac:dyDescent="0.2">
      <c r="A307" s="11">
        <v>282</v>
      </c>
      <c r="C307" s="20"/>
      <c r="D307" s="16" t="s">
        <v>9948</v>
      </c>
      <c r="E307" s="16"/>
      <c r="F307" s="16"/>
      <c r="G307" s="19"/>
      <c r="H307" s="36"/>
      <c r="I307" s="21"/>
      <c r="J307" s="13"/>
      <c r="K307" s="17"/>
      <c r="L307" s="185"/>
    </row>
    <row r="308" spans="1:12" x14ac:dyDescent="0.2">
      <c r="A308" s="11">
        <v>283</v>
      </c>
      <c r="C308" s="20"/>
      <c r="D308" s="16" t="s">
        <v>9948</v>
      </c>
      <c r="E308" s="16"/>
      <c r="F308" s="16"/>
      <c r="G308" s="19"/>
      <c r="H308" s="36"/>
      <c r="I308" s="21"/>
      <c r="J308" s="13"/>
      <c r="K308" s="17"/>
      <c r="L308" s="185"/>
    </row>
    <row r="309" spans="1:12" x14ac:dyDescent="0.2">
      <c r="A309" s="11">
        <v>284</v>
      </c>
      <c r="C309" s="20"/>
      <c r="D309" s="16" t="s">
        <v>9948</v>
      </c>
      <c r="E309" s="16"/>
      <c r="F309" s="16"/>
      <c r="G309" s="19"/>
      <c r="H309" s="36"/>
      <c r="I309" s="21"/>
      <c r="J309" s="13"/>
      <c r="K309" s="17"/>
      <c r="L309" s="185"/>
    </row>
    <row r="310" spans="1:12" x14ac:dyDescent="0.2">
      <c r="A310" s="11">
        <v>285</v>
      </c>
      <c r="C310" s="20"/>
      <c r="D310" s="16" t="s">
        <v>9948</v>
      </c>
      <c r="E310" s="16"/>
      <c r="F310" s="16"/>
      <c r="G310" s="19"/>
      <c r="H310" s="36"/>
      <c r="I310" s="21"/>
      <c r="J310" s="13"/>
      <c r="K310" s="17"/>
      <c r="L310" s="185"/>
    </row>
    <row r="311" spans="1:12" x14ac:dyDescent="0.2">
      <c r="A311" s="11">
        <v>286</v>
      </c>
      <c r="C311" s="20"/>
      <c r="D311" s="16" t="s">
        <v>9948</v>
      </c>
      <c r="E311" s="16"/>
      <c r="F311" s="16"/>
      <c r="G311" s="19"/>
      <c r="H311" s="36"/>
      <c r="I311" s="21"/>
      <c r="J311" s="13"/>
      <c r="K311" s="17"/>
      <c r="L311" s="185"/>
    </row>
    <row r="312" spans="1:12" x14ac:dyDescent="0.2">
      <c r="A312" s="11">
        <v>287</v>
      </c>
      <c r="C312" s="20"/>
      <c r="D312" s="16" t="s">
        <v>9948</v>
      </c>
      <c r="E312" s="16"/>
      <c r="F312" s="16"/>
      <c r="G312" s="19"/>
      <c r="H312" s="36"/>
      <c r="I312" s="21"/>
      <c r="J312" s="13"/>
      <c r="K312" s="17"/>
      <c r="L312" s="185"/>
    </row>
    <row r="313" spans="1:12" x14ac:dyDescent="0.2">
      <c r="A313" s="11">
        <v>288</v>
      </c>
      <c r="C313" s="20"/>
      <c r="D313" s="16" t="s">
        <v>9948</v>
      </c>
      <c r="E313" s="16"/>
      <c r="F313" s="16"/>
      <c r="G313" s="19"/>
      <c r="H313" s="36"/>
      <c r="I313" s="21"/>
      <c r="J313" s="13"/>
      <c r="K313" s="17"/>
      <c r="L313" s="185"/>
    </row>
    <row r="314" spans="1:12" x14ac:dyDescent="0.2">
      <c r="A314" s="11">
        <v>289</v>
      </c>
      <c r="C314" s="20"/>
      <c r="D314" s="16" t="s">
        <v>9948</v>
      </c>
      <c r="E314" s="16"/>
      <c r="F314" s="16"/>
      <c r="G314" s="19"/>
      <c r="H314" s="36"/>
      <c r="I314" s="21"/>
      <c r="J314" s="13"/>
      <c r="K314" s="17"/>
      <c r="L314" s="185"/>
    </row>
    <row r="315" spans="1:12" x14ac:dyDescent="0.2">
      <c r="A315" s="11">
        <v>290</v>
      </c>
      <c r="C315" s="20"/>
      <c r="D315" s="16" t="s">
        <v>9948</v>
      </c>
      <c r="E315" s="16"/>
      <c r="F315" s="16"/>
      <c r="G315" s="19"/>
      <c r="H315" s="36"/>
      <c r="I315" s="21"/>
      <c r="J315" s="13"/>
      <c r="K315" s="17"/>
      <c r="L315" s="185"/>
    </row>
    <row r="316" spans="1:12" x14ac:dyDescent="0.2">
      <c r="A316" s="11">
        <v>291</v>
      </c>
      <c r="C316" s="20"/>
      <c r="D316" s="16" t="s">
        <v>9948</v>
      </c>
      <c r="E316" s="16"/>
      <c r="F316" s="16"/>
      <c r="G316" s="19"/>
      <c r="H316" s="36"/>
      <c r="I316" s="21"/>
      <c r="J316" s="13"/>
      <c r="K316" s="17"/>
      <c r="L316" s="185"/>
    </row>
    <row r="317" spans="1:12" x14ac:dyDescent="0.2">
      <c r="A317" s="11">
        <v>292</v>
      </c>
      <c r="C317" s="20"/>
      <c r="D317" s="16" t="s">
        <v>9948</v>
      </c>
      <c r="E317" s="16"/>
      <c r="F317" s="16"/>
      <c r="G317" s="19"/>
      <c r="H317" s="36"/>
      <c r="I317" s="21"/>
      <c r="J317" s="13"/>
      <c r="K317" s="17"/>
      <c r="L317" s="185"/>
    </row>
    <row r="318" spans="1:12" x14ac:dyDescent="0.2">
      <c r="A318" s="11">
        <v>293</v>
      </c>
      <c r="C318" s="20"/>
      <c r="D318" s="16" t="s">
        <v>9948</v>
      </c>
      <c r="E318" s="16"/>
      <c r="F318" s="16"/>
      <c r="G318" s="19"/>
      <c r="H318" s="36"/>
      <c r="I318" s="21"/>
      <c r="J318" s="13"/>
      <c r="K318" s="17"/>
      <c r="L318" s="185"/>
    </row>
    <row r="319" spans="1:12" x14ac:dyDescent="0.2">
      <c r="A319" s="11">
        <v>294</v>
      </c>
      <c r="C319" s="20"/>
      <c r="D319" s="16" t="s">
        <v>9948</v>
      </c>
      <c r="E319" s="16"/>
      <c r="F319" s="16"/>
      <c r="G319" s="19"/>
      <c r="H319" s="36"/>
      <c r="I319" s="21"/>
      <c r="J319" s="13"/>
      <c r="K319" s="17"/>
      <c r="L319" s="185"/>
    </row>
    <row r="320" spans="1:12" x14ac:dyDescent="0.2">
      <c r="A320" s="11">
        <v>295</v>
      </c>
      <c r="C320" s="20"/>
      <c r="D320" s="16" t="s">
        <v>9948</v>
      </c>
      <c r="E320" s="16"/>
      <c r="F320" s="16"/>
      <c r="G320" s="19"/>
      <c r="H320" s="36"/>
      <c r="I320" s="21"/>
      <c r="J320" s="13"/>
      <c r="K320" s="17"/>
      <c r="L320" s="185"/>
    </row>
    <row r="321" spans="1:12" x14ac:dyDescent="0.2">
      <c r="A321" s="11">
        <v>296</v>
      </c>
      <c r="C321" s="20"/>
      <c r="D321" s="16" t="s">
        <v>9948</v>
      </c>
      <c r="E321" s="16"/>
      <c r="F321" s="16"/>
      <c r="G321" s="19"/>
      <c r="H321" s="36"/>
      <c r="I321" s="21"/>
      <c r="J321" s="13"/>
      <c r="K321" s="17"/>
      <c r="L321" s="185"/>
    </row>
    <row r="322" spans="1:12" x14ac:dyDescent="0.2">
      <c r="A322" s="11">
        <v>297</v>
      </c>
      <c r="C322" s="20"/>
      <c r="D322" s="16" t="s">
        <v>9948</v>
      </c>
      <c r="E322" s="16"/>
      <c r="F322" s="16"/>
      <c r="G322" s="19"/>
      <c r="H322" s="36"/>
      <c r="I322" s="21"/>
      <c r="J322" s="13"/>
      <c r="K322" s="17"/>
      <c r="L322" s="185"/>
    </row>
    <row r="323" spans="1:12" x14ac:dyDescent="0.2">
      <c r="A323" s="11">
        <v>298</v>
      </c>
      <c r="C323" s="20"/>
      <c r="D323" s="16" t="s">
        <v>9948</v>
      </c>
      <c r="E323" s="16"/>
      <c r="F323" s="16"/>
      <c r="G323" s="19"/>
      <c r="H323" s="36"/>
      <c r="I323" s="21"/>
      <c r="J323" s="13"/>
      <c r="K323" s="17"/>
      <c r="L323" s="185"/>
    </row>
    <row r="324" spans="1:12" x14ac:dyDescent="0.2">
      <c r="A324" s="11">
        <v>299</v>
      </c>
      <c r="C324" s="20"/>
      <c r="D324" s="16" t="s">
        <v>9948</v>
      </c>
      <c r="E324" s="16"/>
      <c r="F324" s="16"/>
      <c r="G324" s="19"/>
      <c r="H324" s="36"/>
      <c r="I324" s="21"/>
      <c r="J324" s="13"/>
      <c r="K324" s="17"/>
      <c r="L324" s="185"/>
    </row>
    <row r="325" spans="1:12" x14ac:dyDescent="0.2">
      <c r="A325" s="11">
        <v>300</v>
      </c>
      <c r="C325" s="20"/>
      <c r="D325" s="16" t="s">
        <v>9948</v>
      </c>
      <c r="E325" s="16"/>
      <c r="F325" s="16"/>
      <c r="G325" s="21"/>
      <c r="H325" s="36"/>
      <c r="I325" s="21"/>
      <c r="J325" s="13"/>
      <c r="K325" s="17"/>
      <c r="L325" s="185"/>
    </row>
    <row r="326" spans="1:12" x14ac:dyDescent="0.2">
      <c r="A326" s="11">
        <v>301</v>
      </c>
      <c r="C326" s="20"/>
      <c r="D326" s="16" t="s">
        <v>9948</v>
      </c>
      <c r="E326" s="16"/>
      <c r="F326" s="16"/>
      <c r="G326" s="21"/>
      <c r="H326" s="36"/>
      <c r="I326" s="21"/>
      <c r="J326" s="13"/>
      <c r="K326" s="17"/>
      <c r="L326" s="185"/>
    </row>
    <row r="327" spans="1:12" x14ac:dyDescent="0.2">
      <c r="A327" s="11">
        <v>302</v>
      </c>
      <c r="C327" s="20"/>
      <c r="D327" s="16" t="s">
        <v>9948</v>
      </c>
      <c r="E327" s="16"/>
      <c r="F327" s="16"/>
      <c r="G327" s="21"/>
      <c r="H327" s="36"/>
      <c r="I327" s="21"/>
      <c r="J327" s="13"/>
      <c r="K327" s="17"/>
      <c r="L327" s="185"/>
    </row>
    <row r="328" spans="1:12" x14ac:dyDescent="0.2">
      <c r="A328" s="11">
        <v>303</v>
      </c>
      <c r="C328" s="20"/>
      <c r="D328" s="16" t="s">
        <v>9948</v>
      </c>
      <c r="E328" s="16"/>
      <c r="F328" s="16"/>
      <c r="G328" s="21"/>
      <c r="H328" s="36"/>
      <c r="I328" s="21"/>
      <c r="J328" s="13"/>
      <c r="K328" s="17"/>
      <c r="L328" s="185"/>
    </row>
    <row r="329" spans="1:12" x14ac:dyDescent="0.2">
      <c r="A329" s="11">
        <v>304</v>
      </c>
      <c r="C329" s="20"/>
      <c r="D329" s="16" t="s">
        <v>9948</v>
      </c>
      <c r="E329" s="16"/>
      <c r="F329" s="16"/>
      <c r="G329" s="21"/>
      <c r="H329" s="36"/>
      <c r="I329" s="21"/>
      <c r="J329" s="13"/>
      <c r="K329" s="17"/>
      <c r="L329" s="185"/>
    </row>
    <row r="330" spans="1:12" x14ac:dyDescent="0.2">
      <c r="A330" s="11">
        <v>305</v>
      </c>
      <c r="C330" s="20"/>
      <c r="D330" s="16" t="s">
        <v>9948</v>
      </c>
      <c r="E330" s="16"/>
      <c r="F330" s="16"/>
      <c r="G330" s="35"/>
      <c r="H330" s="36"/>
      <c r="I330" s="21"/>
      <c r="J330" s="13"/>
      <c r="K330" s="17"/>
      <c r="L330" s="185"/>
    </row>
    <row r="331" spans="1:12" x14ac:dyDescent="0.2">
      <c r="A331" s="11">
        <v>306</v>
      </c>
      <c r="C331" s="20"/>
      <c r="D331" s="16" t="s">
        <v>9948</v>
      </c>
      <c r="E331" s="16"/>
      <c r="F331" s="16"/>
      <c r="G331" s="35"/>
      <c r="H331" s="36"/>
      <c r="I331" s="21"/>
      <c r="J331" s="13"/>
      <c r="K331" s="17"/>
      <c r="L331" s="185"/>
    </row>
    <row r="332" spans="1:12" x14ac:dyDescent="0.2">
      <c r="A332" s="11">
        <v>307</v>
      </c>
      <c r="C332" s="20"/>
      <c r="D332" s="16" t="s">
        <v>9948</v>
      </c>
      <c r="E332" s="16"/>
      <c r="F332" s="16"/>
      <c r="G332" s="35"/>
      <c r="H332" s="36"/>
      <c r="I332" s="21"/>
      <c r="J332" s="13"/>
      <c r="K332" s="17"/>
      <c r="L332" s="185"/>
    </row>
    <row r="333" spans="1:12" x14ac:dyDescent="0.2">
      <c r="A333" s="11">
        <v>308</v>
      </c>
      <c r="C333" s="20"/>
      <c r="D333" s="16" t="s">
        <v>9948</v>
      </c>
      <c r="E333" s="16"/>
      <c r="F333" s="16"/>
      <c r="G333" s="35"/>
      <c r="H333" s="36"/>
      <c r="I333" s="21"/>
      <c r="J333" s="13"/>
      <c r="K333" s="17"/>
      <c r="L333" s="185"/>
    </row>
    <row r="334" spans="1:12" x14ac:dyDescent="0.2">
      <c r="A334" s="11">
        <v>309</v>
      </c>
      <c r="C334" s="20"/>
      <c r="D334" s="16" t="s">
        <v>9948</v>
      </c>
      <c r="E334" s="16"/>
      <c r="F334" s="16"/>
      <c r="G334" s="35"/>
      <c r="H334" s="36"/>
      <c r="I334" s="21"/>
      <c r="J334" s="13"/>
      <c r="K334" s="17"/>
      <c r="L334" s="185"/>
    </row>
    <row r="335" spans="1:12" x14ac:dyDescent="0.2">
      <c r="A335" s="11">
        <v>310</v>
      </c>
      <c r="C335" s="20"/>
      <c r="D335" s="16" t="s">
        <v>9948</v>
      </c>
      <c r="E335" s="16"/>
      <c r="F335" s="16"/>
      <c r="G335" s="35"/>
      <c r="H335" s="36"/>
      <c r="I335" s="21"/>
      <c r="J335" s="13"/>
      <c r="K335" s="17"/>
      <c r="L335" s="185"/>
    </row>
    <row r="336" spans="1:12" x14ac:dyDescent="0.2">
      <c r="A336" s="11">
        <v>311</v>
      </c>
      <c r="C336" s="20"/>
      <c r="D336" s="16" t="s">
        <v>9948</v>
      </c>
      <c r="E336" s="16"/>
      <c r="F336" s="16"/>
      <c r="G336" s="35"/>
      <c r="H336" s="36"/>
      <c r="I336" s="21"/>
      <c r="J336" s="13"/>
      <c r="K336" s="17"/>
      <c r="L336" s="185"/>
    </row>
    <row r="337" spans="1:12" x14ac:dyDescent="0.2">
      <c r="A337" s="11">
        <v>312</v>
      </c>
      <c r="C337" s="20"/>
      <c r="D337" s="16" t="s">
        <v>9948</v>
      </c>
      <c r="E337" s="16"/>
      <c r="F337" s="16"/>
      <c r="G337" s="35"/>
      <c r="H337" s="36"/>
      <c r="I337" s="21"/>
      <c r="J337" s="13"/>
      <c r="K337" s="17"/>
      <c r="L337" s="185"/>
    </row>
    <row r="338" spans="1:12" x14ac:dyDescent="0.2">
      <c r="A338" s="11">
        <v>313</v>
      </c>
      <c r="C338" s="20"/>
      <c r="D338" s="16" t="s">
        <v>9948</v>
      </c>
      <c r="E338" s="16"/>
      <c r="F338" s="16"/>
      <c r="G338" s="35"/>
      <c r="H338" s="36"/>
      <c r="I338" s="21"/>
      <c r="J338" s="13"/>
      <c r="K338" s="17"/>
      <c r="L338" s="185"/>
    </row>
    <row r="339" spans="1:12" x14ac:dyDescent="0.2">
      <c r="A339" s="11">
        <v>314</v>
      </c>
      <c r="C339" s="20"/>
      <c r="D339" s="16" t="s">
        <v>9948</v>
      </c>
      <c r="E339" s="16"/>
      <c r="F339" s="16"/>
      <c r="G339" s="35"/>
      <c r="H339" s="36"/>
      <c r="I339" s="21"/>
      <c r="J339" s="13"/>
      <c r="K339" s="17"/>
      <c r="L339" s="185"/>
    </row>
    <row r="340" spans="1:12" x14ac:dyDescent="0.2">
      <c r="A340" s="11">
        <v>315</v>
      </c>
      <c r="C340" s="20"/>
      <c r="D340" s="16" t="s">
        <v>9948</v>
      </c>
      <c r="E340" s="16"/>
      <c r="F340" s="16"/>
      <c r="G340" s="35"/>
      <c r="H340" s="36"/>
      <c r="I340" s="21"/>
      <c r="J340" s="13"/>
      <c r="K340" s="17"/>
      <c r="L340" s="185"/>
    </row>
    <row r="341" spans="1:12" x14ac:dyDescent="0.2">
      <c r="A341" s="11">
        <v>316</v>
      </c>
      <c r="C341" s="20"/>
      <c r="D341" s="16" t="s">
        <v>9948</v>
      </c>
      <c r="E341" s="16"/>
      <c r="F341" s="16"/>
      <c r="G341" s="35"/>
      <c r="H341" s="36"/>
      <c r="I341" s="21"/>
      <c r="J341" s="13"/>
      <c r="K341" s="17"/>
      <c r="L341" s="185"/>
    </row>
    <row r="342" spans="1:12" x14ac:dyDescent="0.2">
      <c r="A342" s="11">
        <v>317</v>
      </c>
      <c r="C342" s="20"/>
      <c r="D342" s="16" t="s">
        <v>9948</v>
      </c>
      <c r="E342" s="16"/>
      <c r="F342" s="16"/>
      <c r="G342" s="35"/>
      <c r="H342" s="36"/>
      <c r="I342" s="21"/>
      <c r="J342" s="13"/>
      <c r="K342" s="17"/>
      <c r="L342" s="185"/>
    </row>
    <row r="343" spans="1:12" x14ac:dyDescent="0.2">
      <c r="A343" s="11">
        <v>318</v>
      </c>
      <c r="C343" s="20"/>
      <c r="D343" s="16" t="s">
        <v>9948</v>
      </c>
      <c r="E343" s="16"/>
      <c r="F343" s="16"/>
      <c r="G343" s="35"/>
      <c r="H343" s="36"/>
      <c r="I343" s="21"/>
      <c r="J343" s="13"/>
      <c r="K343" s="17"/>
      <c r="L343" s="185"/>
    </row>
    <row r="344" spans="1:12" x14ac:dyDescent="0.2">
      <c r="A344" s="11">
        <v>319</v>
      </c>
      <c r="C344" s="20"/>
      <c r="D344" s="16" t="s">
        <v>9948</v>
      </c>
      <c r="E344" s="16"/>
      <c r="F344" s="16"/>
      <c r="G344" s="35"/>
      <c r="H344" s="36"/>
      <c r="I344" s="21"/>
      <c r="J344" s="13"/>
      <c r="K344" s="17"/>
      <c r="L344" s="185"/>
    </row>
    <row r="345" spans="1:12" x14ac:dyDescent="0.2">
      <c r="A345" s="11">
        <v>320</v>
      </c>
      <c r="C345" s="20"/>
      <c r="D345" s="16" t="s">
        <v>9948</v>
      </c>
      <c r="E345" s="16"/>
      <c r="F345" s="16"/>
      <c r="G345" s="35"/>
      <c r="H345" s="36"/>
      <c r="I345" s="21"/>
      <c r="J345" s="13"/>
      <c r="K345" s="17"/>
      <c r="L345" s="185"/>
    </row>
    <row r="346" spans="1:12" x14ac:dyDescent="0.2">
      <c r="A346" s="11">
        <v>321</v>
      </c>
      <c r="C346" s="20"/>
      <c r="D346" s="16" t="s">
        <v>9948</v>
      </c>
      <c r="E346" s="16"/>
      <c r="F346" s="16"/>
      <c r="G346" s="35"/>
      <c r="H346" s="36"/>
      <c r="I346" s="21"/>
      <c r="J346" s="13"/>
      <c r="K346" s="17"/>
      <c r="L346" s="185"/>
    </row>
    <row r="347" spans="1:12" x14ac:dyDescent="0.2">
      <c r="A347" s="11">
        <v>322</v>
      </c>
      <c r="C347" s="20"/>
      <c r="D347" s="16" t="s">
        <v>9948</v>
      </c>
      <c r="E347" s="16"/>
      <c r="F347" s="16"/>
      <c r="G347" s="35"/>
      <c r="H347" s="36"/>
      <c r="I347" s="21"/>
      <c r="J347" s="13"/>
      <c r="K347" s="17"/>
      <c r="L347" s="185"/>
    </row>
    <row r="348" spans="1:12" x14ac:dyDescent="0.2">
      <c r="A348" s="11">
        <v>323</v>
      </c>
      <c r="C348" s="20"/>
      <c r="D348" s="16" t="s">
        <v>9948</v>
      </c>
      <c r="E348" s="16"/>
      <c r="F348" s="16"/>
      <c r="G348" s="35"/>
      <c r="H348" s="36"/>
      <c r="I348" s="21"/>
      <c r="J348" s="13"/>
      <c r="K348" s="17"/>
      <c r="L348" s="185"/>
    </row>
    <row r="349" spans="1:12" x14ac:dyDescent="0.2">
      <c r="A349" s="11">
        <v>324</v>
      </c>
      <c r="C349" s="20"/>
      <c r="D349" s="16" t="s">
        <v>9948</v>
      </c>
      <c r="E349" s="16"/>
      <c r="F349" s="16"/>
      <c r="G349" s="35"/>
      <c r="H349" s="36"/>
      <c r="I349" s="21"/>
      <c r="J349" s="13"/>
      <c r="K349" s="17"/>
      <c r="L349" s="185"/>
    </row>
    <row r="350" spans="1:12" x14ac:dyDescent="0.2">
      <c r="A350" s="11">
        <v>325</v>
      </c>
      <c r="C350" s="20"/>
      <c r="D350" s="16" t="s">
        <v>9948</v>
      </c>
      <c r="E350" s="16"/>
      <c r="F350" s="16"/>
      <c r="G350" s="35"/>
      <c r="H350" s="36"/>
      <c r="I350" s="21"/>
      <c r="J350" s="13"/>
      <c r="K350" s="17"/>
      <c r="L350" s="185"/>
    </row>
    <row r="351" spans="1:12" x14ac:dyDescent="0.2">
      <c r="A351" s="11">
        <v>326</v>
      </c>
      <c r="C351" s="20"/>
      <c r="D351" s="16" t="s">
        <v>9948</v>
      </c>
      <c r="E351" s="16"/>
      <c r="F351" s="16"/>
      <c r="G351" s="35"/>
      <c r="H351" s="36"/>
      <c r="I351" s="21"/>
      <c r="J351" s="13"/>
      <c r="K351" s="17"/>
      <c r="L351" s="185"/>
    </row>
    <row r="352" spans="1:12" x14ac:dyDescent="0.2">
      <c r="A352" s="11">
        <v>327</v>
      </c>
      <c r="C352" s="20"/>
      <c r="D352" s="16" t="s">
        <v>9948</v>
      </c>
      <c r="E352" s="16"/>
      <c r="F352" s="16"/>
      <c r="G352" s="35"/>
      <c r="H352" s="36"/>
      <c r="I352" s="21"/>
      <c r="J352" s="13"/>
      <c r="K352" s="17"/>
      <c r="L352" s="185"/>
    </row>
    <row r="353" spans="1:12" x14ac:dyDescent="0.2">
      <c r="A353" s="11">
        <v>328</v>
      </c>
      <c r="C353" s="20"/>
      <c r="D353" s="16" t="s">
        <v>9948</v>
      </c>
      <c r="E353" s="16"/>
      <c r="F353" s="16"/>
      <c r="G353" s="35"/>
      <c r="H353" s="36"/>
      <c r="I353" s="21"/>
      <c r="J353" s="13"/>
      <c r="K353" s="17"/>
      <c r="L353" s="185"/>
    </row>
    <row r="354" spans="1:12" x14ac:dyDescent="0.2">
      <c r="A354" s="11">
        <v>329</v>
      </c>
      <c r="C354" s="20"/>
      <c r="D354" s="16" t="s">
        <v>9948</v>
      </c>
      <c r="E354" s="16"/>
      <c r="F354" s="16"/>
      <c r="G354" s="35"/>
      <c r="H354" s="36"/>
      <c r="I354" s="21"/>
      <c r="J354" s="13"/>
      <c r="K354" s="17"/>
      <c r="L354" s="185"/>
    </row>
    <row r="355" spans="1:12" x14ac:dyDescent="0.2">
      <c r="A355" s="11">
        <v>330</v>
      </c>
      <c r="C355" s="20"/>
      <c r="D355" s="16" t="s">
        <v>9948</v>
      </c>
      <c r="E355" s="16"/>
      <c r="F355" s="16"/>
      <c r="G355" s="35"/>
      <c r="H355" s="36"/>
      <c r="I355" s="21"/>
      <c r="J355" s="13"/>
      <c r="K355" s="17"/>
      <c r="L355" s="185"/>
    </row>
    <row r="356" spans="1:12" x14ac:dyDescent="0.2">
      <c r="A356" s="11">
        <v>331</v>
      </c>
      <c r="C356" s="20"/>
      <c r="D356" s="16" t="s">
        <v>9948</v>
      </c>
      <c r="E356" s="16"/>
      <c r="F356" s="16"/>
      <c r="G356" s="35"/>
      <c r="H356" s="36"/>
      <c r="I356" s="21"/>
      <c r="J356" s="13"/>
      <c r="K356" s="17"/>
      <c r="L356" s="185"/>
    </row>
    <row r="357" spans="1:12" x14ac:dyDescent="0.2">
      <c r="A357" s="11">
        <v>332</v>
      </c>
      <c r="C357" s="20"/>
      <c r="D357" s="16" t="s">
        <v>9948</v>
      </c>
      <c r="E357" s="16"/>
      <c r="F357" s="16"/>
      <c r="G357" s="35"/>
      <c r="J357" s="13"/>
      <c r="K357" s="17"/>
      <c r="L357" s="185"/>
    </row>
    <row r="358" spans="1:12" x14ac:dyDescent="0.2">
      <c r="A358" s="11">
        <v>333</v>
      </c>
      <c r="C358" s="20"/>
      <c r="D358" s="16" t="s">
        <v>9948</v>
      </c>
      <c r="F358" s="16"/>
      <c r="G358" s="35"/>
      <c r="J358" s="13"/>
      <c r="K358" s="17"/>
      <c r="L358" s="185"/>
    </row>
    <row r="359" spans="1:12" x14ac:dyDescent="0.2">
      <c r="A359" s="11">
        <v>334</v>
      </c>
      <c r="C359" s="20"/>
      <c r="D359" s="16" t="s">
        <v>9948</v>
      </c>
      <c r="F359" s="16"/>
      <c r="G359" s="35"/>
      <c r="J359" s="13"/>
      <c r="K359" s="17"/>
      <c r="L359" s="185"/>
    </row>
    <row r="360" spans="1:12" x14ac:dyDescent="0.2">
      <c r="A360" s="11">
        <v>335</v>
      </c>
      <c r="C360" s="20"/>
      <c r="D360" s="16" t="s">
        <v>9948</v>
      </c>
      <c r="F360" s="16"/>
      <c r="G360" s="35"/>
      <c r="J360" s="13"/>
      <c r="K360" s="17"/>
      <c r="L360" s="185"/>
    </row>
    <row r="361" spans="1:12" x14ac:dyDescent="0.2">
      <c r="A361" s="11">
        <v>336</v>
      </c>
      <c r="C361" s="20"/>
      <c r="D361" s="16" t="s">
        <v>9948</v>
      </c>
      <c r="F361" s="16"/>
      <c r="G361" s="35"/>
      <c r="J361" s="13"/>
      <c r="K361" s="17"/>
      <c r="L361" s="185"/>
    </row>
    <row r="362" spans="1:12" x14ac:dyDescent="0.2">
      <c r="A362" s="11">
        <v>337</v>
      </c>
      <c r="C362" s="20"/>
      <c r="D362" s="16" t="s">
        <v>9948</v>
      </c>
      <c r="F362" s="16"/>
      <c r="G362" s="35"/>
      <c r="J362" s="13"/>
      <c r="K362" s="17"/>
      <c r="L362" s="185"/>
    </row>
    <row r="363" spans="1:12" x14ac:dyDescent="0.2">
      <c r="A363" s="11">
        <v>338</v>
      </c>
      <c r="C363" s="20"/>
      <c r="D363" s="16" t="s">
        <v>9948</v>
      </c>
      <c r="F363" s="16"/>
      <c r="G363" s="35"/>
      <c r="J363" s="13"/>
      <c r="K363" s="17"/>
      <c r="L363" s="185"/>
    </row>
    <row r="364" spans="1:12" x14ac:dyDescent="0.2">
      <c r="A364" s="11">
        <v>339</v>
      </c>
      <c r="C364" s="20"/>
      <c r="D364" s="16" t="s">
        <v>9948</v>
      </c>
      <c r="F364" s="16"/>
      <c r="G364" s="35"/>
      <c r="J364" s="13"/>
      <c r="K364" s="17"/>
      <c r="L364" s="185"/>
    </row>
    <row r="365" spans="1:12" x14ac:dyDescent="0.2">
      <c r="A365" s="11">
        <v>340</v>
      </c>
      <c r="C365" s="20"/>
      <c r="D365" s="16" t="s">
        <v>9948</v>
      </c>
      <c r="F365" s="16"/>
      <c r="G365" s="35"/>
      <c r="J365" s="13"/>
      <c r="K365" s="17"/>
      <c r="L365" s="185"/>
    </row>
    <row r="366" spans="1:12" x14ac:dyDescent="0.2">
      <c r="A366" s="11">
        <v>341</v>
      </c>
      <c r="C366" s="20"/>
      <c r="D366" s="16" t="s">
        <v>9948</v>
      </c>
      <c r="F366" s="16"/>
      <c r="G366" s="35"/>
      <c r="J366" s="13"/>
      <c r="K366" s="17"/>
      <c r="L366" s="185"/>
    </row>
    <row r="367" spans="1:12" x14ac:dyDescent="0.2">
      <c r="A367" s="11">
        <v>342</v>
      </c>
      <c r="C367" s="20"/>
      <c r="D367" s="16" t="s">
        <v>9948</v>
      </c>
      <c r="F367" s="16"/>
      <c r="G367" s="35"/>
      <c r="J367" s="13"/>
      <c r="K367" s="17"/>
      <c r="L367" s="185"/>
    </row>
    <row r="368" spans="1:12" x14ac:dyDescent="0.2">
      <c r="A368" s="11">
        <v>343</v>
      </c>
      <c r="C368" s="20"/>
      <c r="D368" s="16" t="s">
        <v>9948</v>
      </c>
      <c r="F368" s="16"/>
      <c r="G368" s="35"/>
      <c r="J368" s="13"/>
      <c r="K368" s="17"/>
      <c r="L368" s="185"/>
    </row>
    <row r="369" spans="1:12" x14ac:dyDescent="0.2">
      <c r="A369" s="11">
        <v>344</v>
      </c>
      <c r="D369" s="16" t="s">
        <v>9948</v>
      </c>
      <c r="F369" s="16"/>
      <c r="G369" s="35"/>
      <c r="J369" s="13"/>
      <c r="K369" s="17"/>
      <c r="L369" s="185"/>
    </row>
    <row r="370" spans="1:12" x14ac:dyDescent="0.2">
      <c r="A370" s="11">
        <v>345</v>
      </c>
      <c r="D370" s="16" t="s">
        <v>9948</v>
      </c>
      <c r="F370" s="16"/>
      <c r="G370" s="35"/>
      <c r="J370" s="13"/>
      <c r="K370" s="17"/>
      <c r="L370" s="185"/>
    </row>
    <row r="371" spans="1:12" x14ac:dyDescent="0.2">
      <c r="A371" s="11">
        <v>346</v>
      </c>
      <c r="D371" s="16" t="s">
        <v>9948</v>
      </c>
      <c r="F371" s="16"/>
      <c r="G371" s="35"/>
      <c r="J371" s="13"/>
      <c r="K371" s="17"/>
      <c r="L371" s="185"/>
    </row>
    <row r="372" spans="1:12" x14ac:dyDescent="0.2">
      <c r="A372" s="11">
        <v>347</v>
      </c>
      <c r="D372" s="16" t="s">
        <v>9948</v>
      </c>
      <c r="F372" s="16"/>
      <c r="G372" s="35"/>
      <c r="J372" s="13"/>
      <c r="K372" s="17"/>
      <c r="L372" s="185"/>
    </row>
    <row r="373" spans="1:12" x14ac:dyDescent="0.2">
      <c r="A373" s="11">
        <v>348</v>
      </c>
      <c r="D373" s="16" t="s">
        <v>9948</v>
      </c>
      <c r="F373" s="16"/>
      <c r="G373" s="35"/>
      <c r="J373" s="13"/>
      <c r="K373" s="17"/>
      <c r="L373" s="185"/>
    </row>
    <row r="374" spans="1:12" x14ac:dyDescent="0.2">
      <c r="A374" s="11">
        <v>349</v>
      </c>
      <c r="D374" s="16" t="s">
        <v>9948</v>
      </c>
      <c r="F374" s="16"/>
      <c r="G374" s="35"/>
      <c r="J374" s="13"/>
      <c r="K374" s="17"/>
      <c r="L374" s="185"/>
    </row>
    <row r="375" spans="1:12" x14ac:dyDescent="0.2">
      <c r="A375" s="11">
        <v>350</v>
      </c>
      <c r="D375" s="16" t="s">
        <v>9948</v>
      </c>
      <c r="F375" s="16"/>
      <c r="G375" s="35"/>
      <c r="J375" s="13"/>
      <c r="K375" s="17"/>
      <c r="L375" s="185"/>
    </row>
    <row r="376" spans="1:12" x14ac:dyDescent="0.2">
      <c r="A376" s="11">
        <v>351</v>
      </c>
      <c r="D376" s="16" t="s">
        <v>9948</v>
      </c>
      <c r="F376" s="16"/>
      <c r="G376" s="35"/>
      <c r="J376" s="13"/>
      <c r="K376" s="17"/>
      <c r="L376" s="185"/>
    </row>
    <row r="377" spans="1:12" x14ac:dyDescent="0.2">
      <c r="A377" s="11">
        <v>352</v>
      </c>
      <c r="D377" s="16" t="s">
        <v>9948</v>
      </c>
      <c r="F377" s="16"/>
      <c r="G377" s="35"/>
      <c r="J377" s="13"/>
      <c r="K377" s="17"/>
      <c r="L377" s="185"/>
    </row>
    <row r="378" spans="1:12" x14ac:dyDescent="0.2">
      <c r="A378" s="11">
        <v>353</v>
      </c>
      <c r="D378" s="16" t="s">
        <v>9948</v>
      </c>
      <c r="F378" s="16"/>
      <c r="G378" s="35"/>
      <c r="J378" s="13"/>
      <c r="K378" s="17"/>
      <c r="L378" s="185"/>
    </row>
    <row r="379" spans="1:12" x14ac:dyDescent="0.2">
      <c r="A379" s="11">
        <v>354</v>
      </c>
      <c r="D379" s="16" t="s">
        <v>9948</v>
      </c>
      <c r="F379" s="16"/>
      <c r="G379" s="35"/>
      <c r="J379" s="13"/>
      <c r="K379" s="17"/>
      <c r="L379" s="185"/>
    </row>
    <row r="380" spans="1:12" x14ac:dyDescent="0.2">
      <c r="A380" s="11">
        <v>355</v>
      </c>
      <c r="D380" s="16" t="s">
        <v>9948</v>
      </c>
      <c r="F380" s="16"/>
      <c r="G380" s="35"/>
      <c r="J380" s="13"/>
      <c r="K380" s="17"/>
      <c r="L380" s="185"/>
    </row>
    <row r="381" spans="1:12" x14ac:dyDescent="0.2">
      <c r="A381" s="11">
        <v>356</v>
      </c>
      <c r="D381" s="16" t="s">
        <v>9948</v>
      </c>
      <c r="F381" s="16"/>
      <c r="G381" s="35"/>
      <c r="J381" s="13"/>
      <c r="K381" s="17"/>
      <c r="L381" s="185"/>
    </row>
    <row r="382" spans="1:12" x14ac:dyDescent="0.2">
      <c r="A382" s="11">
        <v>357</v>
      </c>
      <c r="D382" s="16" t="s">
        <v>9948</v>
      </c>
      <c r="F382" s="16"/>
      <c r="G382" s="35"/>
      <c r="J382" s="13"/>
      <c r="K382" s="17"/>
      <c r="L382" s="185"/>
    </row>
    <row r="383" spans="1:12" x14ac:dyDescent="0.2">
      <c r="A383" s="11">
        <v>358</v>
      </c>
      <c r="D383" s="16" t="s">
        <v>9948</v>
      </c>
      <c r="F383" s="16"/>
      <c r="G383" s="35"/>
      <c r="J383" s="13"/>
      <c r="K383" s="17"/>
      <c r="L383" s="185"/>
    </row>
    <row r="384" spans="1:12" x14ac:dyDescent="0.2">
      <c r="A384" s="11">
        <v>359</v>
      </c>
      <c r="D384" s="16" t="s">
        <v>9948</v>
      </c>
      <c r="F384" s="16"/>
      <c r="G384" s="35"/>
      <c r="J384" s="13"/>
      <c r="K384" s="17"/>
      <c r="L384" s="185"/>
    </row>
    <row r="385" spans="1:12" x14ac:dyDescent="0.2">
      <c r="A385" s="11">
        <v>360</v>
      </c>
      <c r="D385" s="16" t="s">
        <v>9948</v>
      </c>
      <c r="F385" s="16"/>
      <c r="G385" s="35"/>
      <c r="J385" s="13"/>
      <c r="K385" s="17"/>
      <c r="L385" s="185"/>
    </row>
    <row r="386" spans="1:12" x14ac:dyDescent="0.2">
      <c r="A386" s="11">
        <v>361</v>
      </c>
      <c r="D386" s="16" t="s">
        <v>9948</v>
      </c>
      <c r="F386" s="16"/>
      <c r="G386" s="35"/>
      <c r="J386" s="13"/>
      <c r="K386" s="17"/>
      <c r="L386" s="185"/>
    </row>
    <row r="387" spans="1:12" x14ac:dyDescent="0.2">
      <c r="A387" s="11">
        <v>362</v>
      </c>
      <c r="D387" s="16" t="s">
        <v>9948</v>
      </c>
      <c r="F387" s="16"/>
      <c r="G387" s="35"/>
      <c r="J387" s="13"/>
      <c r="K387" s="17"/>
      <c r="L387" s="185"/>
    </row>
    <row r="388" spans="1:12" x14ac:dyDescent="0.2">
      <c r="A388" s="11">
        <v>363</v>
      </c>
      <c r="D388" s="16" t="s">
        <v>9948</v>
      </c>
      <c r="F388" s="16"/>
      <c r="G388" s="35"/>
      <c r="J388" s="13"/>
      <c r="K388" s="17"/>
      <c r="L388" s="185"/>
    </row>
    <row r="389" spans="1:12" x14ac:dyDescent="0.2">
      <c r="A389" s="11">
        <v>364</v>
      </c>
      <c r="D389" s="16" t="s">
        <v>9948</v>
      </c>
      <c r="F389" s="16"/>
      <c r="G389" s="36"/>
      <c r="J389" s="13"/>
      <c r="K389" s="17"/>
      <c r="L389" s="185"/>
    </row>
    <row r="390" spans="1:12" x14ac:dyDescent="0.2">
      <c r="A390" s="11">
        <v>365</v>
      </c>
      <c r="D390" s="16" t="s">
        <v>9948</v>
      </c>
      <c r="F390" s="16"/>
      <c r="G390" s="36"/>
      <c r="J390" s="13"/>
      <c r="K390" s="17"/>
      <c r="L390" s="185"/>
    </row>
    <row r="391" spans="1:12" x14ac:dyDescent="0.2">
      <c r="A391" s="11">
        <v>366</v>
      </c>
      <c r="D391" s="16" t="s">
        <v>9948</v>
      </c>
      <c r="F391" s="16"/>
      <c r="G391" s="36"/>
      <c r="J391" s="13"/>
      <c r="K391" s="17"/>
      <c r="L391" s="185"/>
    </row>
    <row r="392" spans="1:12" x14ac:dyDescent="0.2">
      <c r="A392" s="11">
        <v>367</v>
      </c>
      <c r="D392" s="16" t="s">
        <v>9948</v>
      </c>
      <c r="F392" s="16"/>
      <c r="G392" s="36"/>
      <c r="J392" s="13"/>
      <c r="K392" s="17"/>
      <c r="L392" s="185"/>
    </row>
    <row r="393" spans="1:12" x14ac:dyDescent="0.2">
      <c r="A393" s="11">
        <v>368</v>
      </c>
      <c r="D393" s="16" t="s">
        <v>9948</v>
      </c>
      <c r="F393" s="16"/>
      <c r="G393" s="36"/>
      <c r="J393" s="13"/>
      <c r="K393" s="17"/>
      <c r="L393" s="185"/>
    </row>
    <row r="394" spans="1:12" x14ac:dyDescent="0.2">
      <c r="A394" s="11">
        <v>369</v>
      </c>
      <c r="D394" s="16" t="s">
        <v>9948</v>
      </c>
      <c r="F394" s="16"/>
      <c r="G394" s="36"/>
      <c r="J394" s="13"/>
      <c r="K394" s="17"/>
      <c r="L394" s="185"/>
    </row>
    <row r="395" spans="1:12" x14ac:dyDescent="0.2">
      <c r="A395" s="11">
        <v>370</v>
      </c>
      <c r="D395" s="16" t="s">
        <v>9948</v>
      </c>
      <c r="F395" s="16"/>
      <c r="G395" s="36"/>
      <c r="J395" s="13"/>
      <c r="K395" s="17"/>
      <c r="L395" s="185"/>
    </row>
    <row r="396" spans="1:12" x14ac:dyDescent="0.2">
      <c r="A396" s="11">
        <v>371</v>
      </c>
      <c r="D396" s="16" t="s">
        <v>9948</v>
      </c>
      <c r="F396" s="16"/>
      <c r="G396" s="36"/>
      <c r="J396" s="13"/>
      <c r="K396" s="17"/>
      <c r="L396" s="185"/>
    </row>
    <row r="397" spans="1:12" x14ac:dyDescent="0.2">
      <c r="A397" s="11">
        <v>372</v>
      </c>
      <c r="D397" s="16" t="s">
        <v>9948</v>
      </c>
      <c r="F397" s="16"/>
      <c r="G397" s="36"/>
      <c r="J397" s="13"/>
      <c r="K397" s="17"/>
      <c r="L397" s="185"/>
    </row>
    <row r="398" spans="1:12" x14ac:dyDescent="0.2">
      <c r="A398" s="11">
        <v>373</v>
      </c>
      <c r="D398" s="16" t="s">
        <v>9948</v>
      </c>
      <c r="F398" s="16"/>
      <c r="G398" s="36"/>
      <c r="J398" s="13"/>
      <c r="K398" s="17"/>
      <c r="L398" s="185"/>
    </row>
    <row r="399" spans="1:12" x14ac:dyDescent="0.2">
      <c r="A399" s="11">
        <v>374</v>
      </c>
      <c r="D399" s="16" t="s">
        <v>9948</v>
      </c>
      <c r="F399" s="16"/>
      <c r="G399" s="36"/>
      <c r="J399" s="13"/>
      <c r="K399" s="17"/>
      <c r="L399" s="185"/>
    </row>
    <row r="400" spans="1:12" x14ac:dyDescent="0.2">
      <c r="A400" s="11">
        <v>375</v>
      </c>
      <c r="D400" s="16" t="s">
        <v>9948</v>
      </c>
      <c r="F400" s="16"/>
      <c r="G400" s="36"/>
      <c r="J400" s="13"/>
      <c r="K400" s="17"/>
      <c r="L400" s="185"/>
    </row>
    <row r="401" spans="1:12" x14ac:dyDescent="0.2">
      <c r="A401" s="11">
        <v>376</v>
      </c>
      <c r="D401" s="16" t="s">
        <v>9948</v>
      </c>
      <c r="F401" s="16"/>
      <c r="G401" s="36"/>
      <c r="J401" s="13"/>
      <c r="K401" s="17"/>
      <c r="L401" s="185"/>
    </row>
    <row r="402" spans="1:12" x14ac:dyDescent="0.2">
      <c r="A402" s="11">
        <v>377</v>
      </c>
      <c r="D402" s="16" t="s">
        <v>9948</v>
      </c>
      <c r="F402" s="16"/>
      <c r="G402" s="36"/>
      <c r="J402" s="13"/>
      <c r="K402" s="17"/>
      <c r="L402" s="185"/>
    </row>
    <row r="403" spans="1:12" x14ac:dyDescent="0.2">
      <c r="A403" s="11">
        <v>378</v>
      </c>
      <c r="D403" s="16" t="s">
        <v>9948</v>
      </c>
      <c r="F403" s="16"/>
      <c r="G403" s="36"/>
      <c r="J403" s="13"/>
      <c r="K403" s="17"/>
      <c r="L403" s="185"/>
    </row>
    <row r="404" spans="1:12" x14ac:dyDescent="0.2">
      <c r="A404" s="11">
        <v>379</v>
      </c>
      <c r="D404" s="16" t="s">
        <v>9948</v>
      </c>
      <c r="F404" s="16"/>
      <c r="G404" s="36"/>
      <c r="J404" s="13"/>
      <c r="K404" s="17"/>
      <c r="L404" s="185"/>
    </row>
    <row r="405" spans="1:12" x14ac:dyDescent="0.2">
      <c r="A405" s="11">
        <v>380</v>
      </c>
      <c r="D405" s="16" t="s">
        <v>9948</v>
      </c>
      <c r="F405" s="16"/>
      <c r="G405" s="36"/>
      <c r="J405" s="13"/>
      <c r="K405" s="17"/>
      <c r="L405" s="185"/>
    </row>
    <row r="406" spans="1:12" x14ac:dyDescent="0.2">
      <c r="A406" s="11">
        <v>381</v>
      </c>
      <c r="D406" s="16" t="s">
        <v>9948</v>
      </c>
      <c r="F406" s="16"/>
      <c r="G406" s="36"/>
      <c r="J406" s="13"/>
      <c r="K406" s="17"/>
      <c r="L406" s="185"/>
    </row>
    <row r="407" spans="1:12" x14ac:dyDescent="0.2">
      <c r="A407" s="11">
        <v>382</v>
      </c>
      <c r="D407" s="16" t="s">
        <v>9948</v>
      </c>
      <c r="F407" s="16"/>
      <c r="G407" s="36"/>
      <c r="J407" s="13"/>
      <c r="K407" s="17"/>
      <c r="L407" s="185"/>
    </row>
    <row r="408" spans="1:12" x14ac:dyDescent="0.2">
      <c r="A408" s="11">
        <v>383</v>
      </c>
      <c r="D408" s="16" t="s">
        <v>9948</v>
      </c>
      <c r="F408" s="16"/>
      <c r="G408" s="36"/>
      <c r="J408" s="13"/>
      <c r="K408" s="17"/>
      <c r="L408" s="185"/>
    </row>
    <row r="409" spans="1:12" x14ac:dyDescent="0.2">
      <c r="A409" s="11">
        <v>384</v>
      </c>
      <c r="D409" s="16" t="s">
        <v>9948</v>
      </c>
      <c r="F409" s="16"/>
      <c r="G409" s="36"/>
      <c r="J409" s="13"/>
      <c r="K409" s="17"/>
      <c r="L409" s="185"/>
    </row>
    <row r="410" spans="1:12" x14ac:dyDescent="0.2">
      <c r="A410" s="11">
        <v>385</v>
      </c>
      <c r="D410" s="16" t="s">
        <v>9948</v>
      </c>
      <c r="F410" s="16"/>
      <c r="G410" s="36"/>
      <c r="J410" s="13"/>
      <c r="K410" s="17"/>
      <c r="L410" s="185"/>
    </row>
    <row r="411" spans="1:12" x14ac:dyDescent="0.2">
      <c r="A411" s="11">
        <v>386</v>
      </c>
      <c r="D411" s="16" t="s">
        <v>9948</v>
      </c>
      <c r="F411" s="16"/>
      <c r="G411" s="36"/>
      <c r="J411" s="13"/>
      <c r="K411" s="17"/>
      <c r="L411" s="185"/>
    </row>
    <row r="412" spans="1:12" x14ac:dyDescent="0.2">
      <c r="A412" s="11">
        <v>387</v>
      </c>
      <c r="D412" s="16" t="s">
        <v>9948</v>
      </c>
      <c r="F412" s="16"/>
      <c r="G412" s="36"/>
      <c r="J412" s="13"/>
      <c r="K412" s="17"/>
      <c r="L412" s="185"/>
    </row>
    <row r="413" spans="1:12" x14ac:dyDescent="0.2">
      <c r="A413" s="11">
        <v>388</v>
      </c>
      <c r="D413" s="16" t="s">
        <v>9948</v>
      </c>
      <c r="F413" s="16"/>
      <c r="G413" s="36"/>
      <c r="J413" s="13"/>
      <c r="K413" s="17"/>
      <c r="L413" s="185"/>
    </row>
    <row r="414" spans="1:12" x14ac:dyDescent="0.2">
      <c r="A414" s="11">
        <v>389</v>
      </c>
      <c r="D414" s="16" t="s">
        <v>9948</v>
      </c>
      <c r="F414" s="16"/>
      <c r="G414" s="36"/>
      <c r="J414" s="13"/>
      <c r="K414" s="17"/>
      <c r="L414" s="185"/>
    </row>
    <row r="415" spans="1:12" x14ac:dyDescent="0.2">
      <c r="A415" s="11">
        <v>390</v>
      </c>
      <c r="D415" s="16" t="s">
        <v>9948</v>
      </c>
      <c r="F415" s="16"/>
      <c r="G415" s="36"/>
      <c r="J415" s="13"/>
      <c r="K415" s="17"/>
      <c r="L415" s="185"/>
    </row>
    <row r="416" spans="1:12" x14ac:dyDescent="0.2">
      <c r="A416" s="11">
        <v>391</v>
      </c>
      <c r="D416" s="16" t="s">
        <v>9948</v>
      </c>
      <c r="F416" s="16"/>
      <c r="G416" s="36"/>
      <c r="J416" s="13"/>
      <c r="K416" s="17"/>
      <c r="L416" s="185"/>
    </row>
    <row r="417" spans="1:12" x14ac:dyDescent="0.2">
      <c r="A417" s="11">
        <v>392</v>
      </c>
      <c r="D417" s="16" t="s">
        <v>9948</v>
      </c>
      <c r="F417" s="16"/>
      <c r="G417" s="36"/>
      <c r="J417" s="13"/>
      <c r="K417" s="17"/>
      <c r="L417" s="185"/>
    </row>
    <row r="418" spans="1:12" x14ac:dyDescent="0.2">
      <c r="A418" s="11">
        <v>393</v>
      </c>
      <c r="D418" s="16" t="s">
        <v>9948</v>
      </c>
      <c r="F418" s="16"/>
      <c r="G418" s="36"/>
      <c r="J418" s="13"/>
      <c r="K418" s="17"/>
      <c r="L418" s="185"/>
    </row>
    <row r="419" spans="1:12" x14ac:dyDescent="0.2">
      <c r="A419" s="11">
        <v>394</v>
      </c>
      <c r="D419" s="16" t="s">
        <v>9948</v>
      </c>
      <c r="F419" s="16"/>
      <c r="G419" s="36"/>
      <c r="J419" s="13"/>
      <c r="K419" s="17"/>
      <c r="L419" s="185"/>
    </row>
    <row r="420" spans="1:12" x14ac:dyDescent="0.2">
      <c r="A420" s="11">
        <v>395</v>
      </c>
      <c r="D420" s="16" t="s">
        <v>9948</v>
      </c>
      <c r="F420" s="16"/>
      <c r="G420" s="36"/>
      <c r="H420" s="36"/>
      <c r="I420" s="21"/>
      <c r="J420" s="13"/>
      <c r="K420" s="17"/>
      <c r="L420" s="185"/>
    </row>
    <row r="421" spans="1:12" x14ac:dyDescent="0.2">
      <c r="A421" s="11">
        <v>396</v>
      </c>
      <c r="D421" s="16" t="s">
        <v>9948</v>
      </c>
      <c r="F421" s="16"/>
      <c r="G421" s="36"/>
      <c r="H421" s="36"/>
      <c r="I421" s="21"/>
      <c r="J421" s="13"/>
      <c r="K421" s="17"/>
      <c r="L421" s="185"/>
    </row>
    <row r="422" spans="1:12" x14ac:dyDescent="0.2">
      <c r="A422" s="11">
        <v>397</v>
      </c>
      <c r="D422" s="16" t="s">
        <v>9948</v>
      </c>
      <c r="E422" s="16"/>
      <c r="F422" s="16"/>
      <c r="G422" s="36"/>
      <c r="H422" s="36"/>
      <c r="I422" s="21"/>
      <c r="J422" s="13"/>
      <c r="K422" s="17"/>
      <c r="L422" s="185"/>
    </row>
    <row r="423" spans="1:12" x14ac:dyDescent="0.2">
      <c r="A423" s="11">
        <v>398</v>
      </c>
      <c r="D423" s="16" t="s">
        <v>9948</v>
      </c>
      <c r="E423" s="16"/>
      <c r="F423" s="16"/>
      <c r="G423" s="36"/>
      <c r="H423" s="36"/>
      <c r="I423" s="21"/>
      <c r="J423" s="13"/>
      <c r="K423" s="17"/>
      <c r="L423" s="185"/>
    </row>
    <row r="424" spans="1:12" x14ac:dyDescent="0.2">
      <c r="A424" s="11">
        <v>399</v>
      </c>
      <c r="D424" s="16" t="s">
        <v>9948</v>
      </c>
      <c r="E424" s="16"/>
      <c r="F424" s="16"/>
      <c r="G424" s="36"/>
      <c r="H424" s="36"/>
      <c r="I424" s="21"/>
      <c r="J424" s="13"/>
      <c r="K424" s="17"/>
      <c r="L424" s="185"/>
    </row>
    <row r="425" spans="1:12" x14ac:dyDescent="0.2">
      <c r="A425" s="11">
        <v>400</v>
      </c>
      <c r="D425" s="16" t="s">
        <v>9948</v>
      </c>
      <c r="E425" s="16"/>
      <c r="F425" s="16"/>
      <c r="G425" s="36"/>
      <c r="H425" s="36"/>
      <c r="I425" s="21"/>
      <c r="J425" s="13"/>
      <c r="K425" s="17"/>
      <c r="L425" s="185"/>
    </row>
    <row r="426" spans="1:12" x14ac:dyDescent="0.2">
      <c r="A426" s="11">
        <v>401</v>
      </c>
      <c r="D426" s="16" t="s">
        <v>9948</v>
      </c>
      <c r="E426" s="16"/>
      <c r="F426" s="16"/>
      <c r="G426" s="36"/>
      <c r="H426" s="36"/>
      <c r="I426" s="21"/>
      <c r="J426" s="13"/>
      <c r="K426" s="17"/>
      <c r="L426" s="185"/>
    </row>
    <row r="427" spans="1:12" x14ac:dyDescent="0.2">
      <c r="A427" s="11">
        <v>402</v>
      </c>
      <c r="D427" s="16" t="s">
        <v>9948</v>
      </c>
      <c r="E427" s="16"/>
      <c r="F427" s="16"/>
      <c r="G427" s="36"/>
      <c r="H427" s="36"/>
      <c r="I427" s="21"/>
      <c r="J427" s="13"/>
      <c r="K427" s="17"/>
      <c r="L427" s="185"/>
    </row>
    <row r="428" spans="1:12" x14ac:dyDescent="0.2">
      <c r="A428" s="11">
        <v>403</v>
      </c>
      <c r="D428" s="16" t="s">
        <v>9948</v>
      </c>
      <c r="E428" s="16"/>
      <c r="F428" s="16"/>
      <c r="G428" s="36"/>
      <c r="H428" s="36"/>
      <c r="I428" s="21"/>
      <c r="J428" s="13"/>
      <c r="K428" s="17"/>
      <c r="L428" s="185"/>
    </row>
    <row r="429" spans="1:12" x14ac:dyDescent="0.2">
      <c r="A429" s="11">
        <v>404</v>
      </c>
      <c r="D429" s="16" t="s">
        <v>9948</v>
      </c>
      <c r="E429" s="16"/>
      <c r="F429" s="16"/>
      <c r="G429" s="36"/>
      <c r="H429" s="36"/>
      <c r="I429" s="21"/>
      <c r="J429" s="13"/>
      <c r="K429" s="17"/>
      <c r="L429" s="185"/>
    </row>
    <row r="430" spans="1:12" x14ac:dyDescent="0.2">
      <c r="A430" s="11">
        <v>405</v>
      </c>
      <c r="D430" s="16" t="s">
        <v>9948</v>
      </c>
      <c r="E430" s="16"/>
      <c r="F430" s="16"/>
      <c r="G430" s="36"/>
      <c r="H430" s="36"/>
      <c r="I430" s="21"/>
      <c r="J430" s="13"/>
      <c r="K430" s="17"/>
      <c r="L430" s="185"/>
    </row>
    <row r="431" spans="1:12" x14ac:dyDescent="0.2">
      <c r="A431" s="11">
        <v>406</v>
      </c>
      <c r="D431" s="16" t="s">
        <v>9948</v>
      </c>
      <c r="E431" s="16"/>
      <c r="F431" s="16"/>
      <c r="G431" s="36"/>
      <c r="H431" s="36"/>
      <c r="I431" s="21"/>
      <c r="J431" s="13"/>
      <c r="K431" s="17"/>
      <c r="L431" s="185"/>
    </row>
    <row r="432" spans="1:12" x14ac:dyDescent="0.2">
      <c r="A432" s="11">
        <v>407</v>
      </c>
      <c r="D432" s="16" t="s">
        <v>9948</v>
      </c>
      <c r="E432" s="16"/>
      <c r="F432" s="16"/>
      <c r="G432" s="36"/>
      <c r="H432" s="36"/>
      <c r="I432" s="21"/>
      <c r="J432" s="13"/>
      <c r="K432" s="17"/>
      <c r="L432" s="185"/>
    </row>
    <row r="433" spans="1:12" x14ac:dyDescent="0.2">
      <c r="A433" s="11">
        <v>408</v>
      </c>
      <c r="D433" s="16" t="s">
        <v>9948</v>
      </c>
      <c r="E433" s="16"/>
      <c r="F433" s="16"/>
      <c r="G433" s="36"/>
      <c r="H433" s="36"/>
      <c r="I433" s="21"/>
      <c r="J433" s="13"/>
      <c r="K433" s="17"/>
      <c r="L433" s="185"/>
    </row>
    <row r="434" spans="1:12" x14ac:dyDescent="0.2">
      <c r="A434" s="11">
        <v>409</v>
      </c>
      <c r="D434" s="16" t="s">
        <v>9948</v>
      </c>
      <c r="E434" s="16"/>
      <c r="F434" s="16"/>
      <c r="G434" s="36"/>
      <c r="H434" s="36"/>
      <c r="I434" s="21"/>
      <c r="J434" s="13"/>
      <c r="K434" s="17"/>
      <c r="L434" s="185"/>
    </row>
    <row r="435" spans="1:12" x14ac:dyDescent="0.2">
      <c r="A435" s="11">
        <v>410</v>
      </c>
      <c r="D435" s="16" t="s">
        <v>9948</v>
      </c>
      <c r="E435" s="16"/>
      <c r="F435" s="16"/>
      <c r="G435" s="36"/>
      <c r="H435" s="36"/>
      <c r="I435" s="21"/>
      <c r="J435" s="13"/>
      <c r="K435" s="17"/>
      <c r="L435" s="185"/>
    </row>
    <row r="436" spans="1:12" x14ac:dyDescent="0.2">
      <c r="A436" s="11">
        <v>411</v>
      </c>
      <c r="D436" s="16" t="s">
        <v>9948</v>
      </c>
      <c r="E436" s="16"/>
      <c r="F436" s="16"/>
      <c r="G436" s="36"/>
      <c r="H436" s="36"/>
      <c r="I436" s="21"/>
      <c r="J436" s="13"/>
      <c r="K436" s="17"/>
      <c r="L436" s="185"/>
    </row>
    <row r="437" spans="1:12" x14ac:dyDescent="0.2">
      <c r="A437" s="11">
        <v>412</v>
      </c>
      <c r="D437" s="16" t="s">
        <v>9948</v>
      </c>
      <c r="E437" s="16"/>
      <c r="F437" s="16"/>
      <c r="G437" s="36"/>
      <c r="H437" s="36"/>
      <c r="I437" s="21"/>
      <c r="J437" s="13"/>
      <c r="K437" s="17"/>
      <c r="L437" s="185"/>
    </row>
    <row r="438" spans="1:12" x14ac:dyDescent="0.2">
      <c r="A438" s="11">
        <v>413</v>
      </c>
      <c r="D438" s="16" t="s">
        <v>9948</v>
      </c>
      <c r="E438" s="16"/>
      <c r="F438" s="16"/>
      <c r="G438" s="36"/>
      <c r="H438" s="36"/>
      <c r="I438" s="21"/>
      <c r="J438" s="13"/>
      <c r="K438" s="17"/>
      <c r="L438" s="185"/>
    </row>
    <row r="439" spans="1:12" x14ac:dyDescent="0.2">
      <c r="A439" s="11">
        <v>414</v>
      </c>
      <c r="D439" s="16" t="s">
        <v>9948</v>
      </c>
      <c r="E439" s="16"/>
      <c r="F439" s="16"/>
      <c r="G439" s="36"/>
      <c r="H439" s="36"/>
      <c r="I439" s="21"/>
      <c r="J439" s="13"/>
      <c r="K439" s="17"/>
      <c r="L439" s="185"/>
    </row>
    <row r="440" spans="1:12" x14ac:dyDescent="0.2">
      <c r="A440" s="11">
        <v>415</v>
      </c>
      <c r="D440" s="16" t="s">
        <v>9948</v>
      </c>
      <c r="E440" s="16"/>
      <c r="F440" s="16"/>
      <c r="G440" s="36"/>
      <c r="H440" s="36"/>
      <c r="I440" s="21"/>
      <c r="J440" s="13"/>
      <c r="K440" s="17"/>
      <c r="L440" s="185"/>
    </row>
    <row r="441" spans="1:12" x14ac:dyDescent="0.2">
      <c r="A441" s="11">
        <v>416</v>
      </c>
      <c r="D441" s="16" t="s">
        <v>9948</v>
      </c>
      <c r="E441" s="16"/>
      <c r="F441" s="16"/>
      <c r="G441" s="36"/>
      <c r="H441" s="36"/>
      <c r="I441" s="21"/>
      <c r="J441" s="13"/>
      <c r="K441" s="17"/>
      <c r="L441" s="185"/>
    </row>
    <row r="442" spans="1:12" x14ac:dyDescent="0.2">
      <c r="A442" s="11">
        <v>417</v>
      </c>
      <c r="D442" s="16" t="s">
        <v>9948</v>
      </c>
      <c r="E442" s="16"/>
      <c r="F442" s="16"/>
      <c r="G442" s="36"/>
      <c r="H442" s="36"/>
      <c r="I442" s="21"/>
      <c r="J442" s="13"/>
      <c r="K442" s="17"/>
      <c r="L442" s="185"/>
    </row>
    <row r="443" spans="1:12" x14ac:dyDescent="0.2">
      <c r="A443" s="11">
        <v>418</v>
      </c>
      <c r="D443" s="16" t="s">
        <v>9948</v>
      </c>
      <c r="E443" s="16"/>
      <c r="F443" s="16"/>
      <c r="G443" s="36"/>
      <c r="H443" s="36"/>
      <c r="I443" s="21"/>
      <c r="J443" s="13"/>
      <c r="K443" s="17"/>
      <c r="L443" s="185"/>
    </row>
    <row r="444" spans="1:12" x14ac:dyDescent="0.2">
      <c r="A444" s="11">
        <v>419</v>
      </c>
      <c r="D444" s="16" t="s">
        <v>9948</v>
      </c>
      <c r="E444" s="16"/>
      <c r="F444" s="16"/>
      <c r="G444" s="36"/>
      <c r="H444" s="36"/>
      <c r="I444" s="21"/>
      <c r="J444" s="13"/>
      <c r="K444" s="17"/>
      <c r="L444" s="185"/>
    </row>
    <row r="445" spans="1:12" x14ac:dyDescent="0.2">
      <c r="A445" s="11">
        <v>420</v>
      </c>
      <c r="D445" s="16" t="s">
        <v>9948</v>
      </c>
      <c r="E445" s="16"/>
      <c r="F445" s="16"/>
      <c r="G445" s="36"/>
      <c r="H445" s="36"/>
      <c r="I445" s="21"/>
      <c r="J445" s="13"/>
      <c r="K445" s="17"/>
      <c r="L445" s="185"/>
    </row>
    <row r="446" spans="1:12" x14ac:dyDescent="0.2">
      <c r="A446" s="11">
        <v>421</v>
      </c>
      <c r="D446" s="16" t="s">
        <v>9948</v>
      </c>
      <c r="E446" s="16"/>
      <c r="F446" s="16"/>
      <c r="G446" s="36"/>
      <c r="H446" s="36"/>
      <c r="I446" s="21"/>
      <c r="J446" s="13"/>
      <c r="K446" s="17"/>
      <c r="L446" s="185"/>
    </row>
    <row r="447" spans="1:12" x14ac:dyDescent="0.2">
      <c r="A447" s="11">
        <v>422</v>
      </c>
      <c r="D447" s="16" t="s">
        <v>9948</v>
      </c>
      <c r="E447" s="16"/>
      <c r="F447" s="16"/>
      <c r="G447" s="36"/>
      <c r="H447" s="36"/>
      <c r="I447" s="21"/>
      <c r="J447" s="13"/>
      <c r="K447" s="17"/>
      <c r="L447" s="185"/>
    </row>
    <row r="448" spans="1:12" x14ac:dyDescent="0.2">
      <c r="A448" s="11">
        <v>423</v>
      </c>
      <c r="D448" s="16" t="s">
        <v>9948</v>
      </c>
      <c r="E448" s="16"/>
      <c r="F448" s="16"/>
      <c r="G448" s="36"/>
      <c r="H448" s="36"/>
      <c r="I448" s="21"/>
      <c r="J448" s="13"/>
      <c r="K448" s="17"/>
      <c r="L448" s="185"/>
    </row>
    <row r="449" spans="1:12" x14ac:dyDescent="0.2">
      <c r="A449" s="11">
        <v>424</v>
      </c>
      <c r="D449" s="16" t="s">
        <v>9948</v>
      </c>
      <c r="E449" s="16"/>
      <c r="F449" s="16"/>
      <c r="G449" s="36"/>
      <c r="H449" s="36"/>
      <c r="I449" s="21"/>
      <c r="J449" s="13"/>
      <c r="K449" s="17"/>
      <c r="L449" s="185"/>
    </row>
    <row r="450" spans="1:12" x14ac:dyDescent="0.2">
      <c r="A450" s="11">
        <v>425</v>
      </c>
      <c r="D450" s="16" t="s">
        <v>9948</v>
      </c>
      <c r="E450" s="16"/>
      <c r="F450" s="16"/>
      <c r="G450" s="36"/>
      <c r="H450" s="36"/>
      <c r="I450" s="21"/>
      <c r="J450" s="13"/>
      <c r="K450" s="17"/>
      <c r="L450" s="185"/>
    </row>
    <row r="451" spans="1:12" x14ac:dyDescent="0.2">
      <c r="A451" s="11">
        <v>426</v>
      </c>
      <c r="D451" s="16" t="s">
        <v>9948</v>
      </c>
      <c r="E451" s="16"/>
      <c r="F451" s="16"/>
      <c r="G451" s="36"/>
      <c r="H451" s="36"/>
      <c r="I451" s="21"/>
      <c r="J451" s="13"/>
      <c r="K451" s="17"/>
      <c r="L451" s="185"/>
    </row>
    <row r="452" spans="1:12" x14ac:dyDescent="0.2">
      <c r="A452" s="11">
        <v>427</v>
      </c>
      <c r="D452" s="16" t="s">
        <v>9948</v>
      </c>
      <c r="E452" s="16"/>
      <c r="F452" s="16"/>
      <c r="G452" s="36"/>
      <c r="H452" s="36"/>
      <c r="I452" s="21"/>
      <c r="J452" s="13"/>
      <c r="K452" s="17"/>
      <c r="L452" s="185"/>
    </row>
    <row r="453" spans="1:12" x14ac:dyDescent="0.2">
      <c r="A453" s="11">
        <v>428</v>
      </c>
      <c r="D453" s="16" t="s">
        <v>9948</v>
      </c>
      <c r="E453" s="16"/>
      <c r="F453" s="16"/>
      <c r="G453" s="36"/>
      <c r="H453" s="36"/>
      <c r="I453" s="21"/>
      <c r="J453" s="13"/>
      <c r="K453" s="17"/>
      <c r="L453" s="185"/>
    </row>
    <row r="454" spans="1:12" x14ac:dyDescent="0.2">
      <c r="A454" s="11">
        <v>429</v>
      </c>
      <c r="D454" s="16" t="s">
        <v>9948</v>
      </c>
      <c r="E454" s="16"/>
      <c r="F454" s="16"/>
      <c r="G454" s="36"/>
      <c r="H454" s="36"/>
      <c r="I454" s="21"/>
      <c r="J454" s="13"/>
      <c r="K454" s="17"/>
      <c r="L454" s="185"/>
    </row>
    <row r="455" spans="1:12" x14ac:dyDescent="0.2">
      <c r="A455" s="11">
        <v>430</v>
      </c>
      <c r="D455" s="16" t="s">
        <v>9948</v>
      </c>
      <c r="E455" s="16"/>
      <c r="F455" s="16"/>
      <c r="G455" s="36"/>
      <c r="H455" s="36"/>
      <c r="I455" s="21"/>
      <c r="J455" s="13"/>
      <c r="K455" s="17"/>
      <c r="L455" s="185"/>
    </row>
    <row r="456" spans="1:12" x14ac:dyDescent="0.2">
      <c r="A456" s="11">
        <v>431</v>
      </c>
      <c r="D456" s="16" t="s">
        <v>9948</v>
      </c>
      <c r="E456" s="16"/>
      <c r="F456" s="16"/>
      <c r="G456" s="36"/>
      <c r="H456" s="36"/>
      <c r="I456" s="21"/>
      <c r="J456" s="13"/>
      <c r="K456" s="17"/>
      <c r="L456" s="185"/>
    </row>
    <row r="457" spans="1:12" x14ac:dyDescent="0.2">
      <c r="A457" s="11">
        <v>432</v>
      </c>
      <c r="D457" s="16" t="s">
        <v>9948</v>
      </c>
      <c r="E457" s="16"/>
      <c r="F457" s="16"/>
      <c r="G457" s="36"/>
      <c r="H457" s="36"/>
      <c r="I457" s="21"/>
      <c r="J457" s="13"/>
      <c r="K457" s="17"/>
      <c r="L457" s="185"/>
    </row>
    <row r="458" spans="1:12" x14ac:dyDescent="0.2">
      <c r="A458" s="11">
        <v>433</v>
      </c>
      <c r="D458" s="16" t="s">
        <v>9948</v>
      </c>
      <c r="E458" s="16"/>
      <c r="F458" s="16"/>
      <c r="H458" s="36"/>
      <c r="I458" s="21"/>
      <c r="J458" s="13"/>
      <c r="K458" s="17"/>
      <c r="L458" s="185"/>
    </row>
    <row r="459" spans="1:12" x14ac:dyDescent="0.2">
      <c r="A459" s="11">
        <v>434</v>
      </c>
      <c r="D459" s="16" t="s">
        <v>9948</v>
      </c>
      <c r="E459" s="16"/>
      <c r="F459" s="16"/>
      <c r="G459" s="26"/>
      <c r="H459" s="36"/>
      <c r="I459" s="21"/>
      <c r="J459" s="13"/>
      <c r="K459" s="17"/>
      <c r="L459" s="185"/>
    </row>
    <row r="460" spans="1:12" x14ac:dyDescent="0.2">
      <c r="A460" s="11">
        <v>435</v>
      </c>
      <c r="D460" s="16" t="s">
        <v>9948</v>
      </c>
      <c r="E460" s="16"/>
      <c r="F460" s="16"/>
      <c r="H460" s="36"/>
      <c r="I460" s="21"/>
      <c r="J460" s="13"/>
      <c r="K460" s="17"/>
      <c r="L460" s="185"/>
    </row>
    <row r="461" spans="1:12" x14ac:dyDescent="0.2">
      <c r="A461" s="11">
        <v>436</v>
      </c>
      <c r="D461" s="16" t="s">
        <v>9948</v>
      </c>
      <c r="E461" s="16"/>
      <c r="F461" s="16"/>
      <c r="H461" s="36"/>
      <c r="I461" s="21"/>
      <c r="J461" s="13"/>
      <c r="K461" s="17"/>
      <c r="L461" s="185"/>
    </row>
    <row r="462" spans="1:12" x14ac:dyDescent="0.2">
      <c r="A462" s="11">
        <v>437</v>
      </c>
      <c r="D462" s="16" t="s">
        <v>9948</v>
      </c>
      <c r="E462" s="16"/>
      <c r="F462" s="16"/>
      <c r="H462" s="36"/>
      <c r="I462" s="21"/>
      <c r="J462" s="13"/>
      <c r="K462" s="17"/>
      <c r="L462" s="185"/>
    </row>
    <row r="463" spans="1:12" x14ac:dyDescent="0.2">
      <c r="A463" s="11">
        <v>438</v>
      </c>
      <c r="D463" s="16" t="s">
        <v>9948</v>
      </c>
      <c r="E463" s="16"/>
      <c r="F463" s="16"/>
      <c r="H463" s="36"/>
      <c r="I463" s="21"/>
      <c r="J463" s="13"/>
      <c r="K463" s="17"/>
      <c r="L463" s="185"/>
    </row>
    <row r="464" spans="1:12" x14ac:dyDescent="0.2">
      <c r="A464" s="11">
        <v>439</v>
      </c>
      <c r="D464" s="16" t="s">
        <v>9948</v>
      </c>
      <c r="E464" s="16"/>
      <c r="F464" s="16"/>
      <c r="H464" s="36"/>
      <c r="I464" s="21"/>
      <c r="J464" s="13"/>
      <c r="K464" s="17"/>
      <c r="L464" s="185"/>
    </row>
    <row r="465" spans="1:12" x14ac:dyDescent="0.2">
      <c r="A465" s="11">
        <v>440</v>
      </c>
      <c r="D465" s="16" t="s">
        <v>9948</v>
      </c>
      <c r="E465" s="16"/>
      <c r="F465" s="16"/>
      <c r="H465" s="36"/>
      <c r="I465" s="21"/>
      <c r="J465" s="13"/>
      <c r="K465" s="17"/>
      <c r="L465" s="185"/>
    </row>
    <row r="466" spans="1:12" x14ac:dyDescent="0.2">
      <c r="A466" s="11">
        <v>441</v>
      </c>
      <c r="D466" s="16" t="s">
        <v>9948</v>
      </c>
      <c r="E466" s="16"/>
      <c r="F466" s="16"/>
      <c r="H466" s="36"/>
      <c r="I466" s="21"/>
      <c r="J466" s="13"/>
      <c r="K466" s="17"/>
      <c r="L466" s="185"/>
    </row>
    <row r="467" spans="1:12" x14ac:dyDescent="0.2">
      <c r="A467" s="11">
        <v>442</v>
      </c>
      <c r="D467" s="16" t="s">
        <v>9948</v>
      </c>
      <c r="E467" s="16"/>
      <c r="F467" s="16"/>
      <c r="H467" s="36"/>
      <c r="I467" s="21"/>
      <c r="J467" s="13"/>
      <c r="K467" s="17"/>
      <c r="L467" s="185"/>
    </row>
    <row r="468" spans="1:12" x14ac:dyDescent="0.2">
      <c r="A468" s="11">
        <v>443</v>
      </c>
      <c r="D468" s="16" t="s">
        <v>9948</v>
      </c>
      <c r="E468" s="16"/>
      <c r="F468" s="16"/>
      <c r="H468" s="36"/>
      <c r="I468" s="21"/>
      <c r="J468" s="13"/>
      <c r="K468" s="17"/>
      <c r="L468" s="185"/>
    </row>
    <row r="469" spans="1:12" x14ac:dyDescent="0.2">
      <c r="A469" s="11">
        <v>444</v>
      </c>
      <c r="D469" s="16" t="s">
        <v>9948</v>
      </c>
      <c r="E469" s="16"/>
      <c r="F469" s="16"/>
      <c r="H469" s="36"/>
      <c r="I469" s="21"/>
      <c r="J469" s="13"/>
      <c r="K469" s="17"/>
      <c r="L469" s="185"/>
    </row>
    <row r="470" spans="1:12" x14ac:dyDescent="0.2">
      <c r="A470" s="11">
        <v>445</v>
      </c>
      <c r="D470" s="16" t="s">
        <v>9948</v>
      </c>
      <c r="E470" s="16"/>
      <c r="F470" s="16"/>
      <c r="H470" s="36"/>
      <c r="I470" s="21"/>
      <c r="J470" s="13"/>
      <c r="K470" s="17"/>
      <c r="L470" s="185"/>
    </row>
    <row r="471" spans="1:12" x14ac:dyDescent="0.2">
      <c r="A471" s="11">
        <v>446</v>
      </c>
      <c r="D471" s="16" t="s">
        <v>9948</v>
      </c>
      <c r="E471" s="16"/>
      <c r="F471" s="16"/>
      <c r="H471" s="36"/>
      <c r="I471" s="21"/>
      <c r="J471" s="13"/>
      <c r="K471" s="17"/>
      <c r="L471" s="185"/>
    </row>
    <row r="472" spans="1:12" x14ac:dyDescent="0.2">
      <c r="A472" s="11">
        <v>447</v>
      </c>
      <c r="D472" s="16" t="s">
        <v>9948</v>
      </c>
      <c r="E472" s="16"/>
      <c r="F472" s="16"/>
      <c r="H472" s="36"/>
      <c r="I472" s="21"/>
      <c r="J472" s="13"/>
      <c r="K472" s="17"/>
      <c r="L472" s="185"/>
    </row>
    <row r="473" spans="1:12" x14ac:dyDescent="0.2">
      <c r="A473" s="11">
        <v>448</v>
      </c>
      <c r="D473" s="16" t="s">
        <v>9948</v>
      </c>
      <c r="E473" s="16"/>
      <c r="F473" s="16"/>
      <c r="H473" s="36"/>
      <c r="I473" s="21"/>
      <c r="J473" s="13"/>
      <c r="K473" s="17"/>
      <c r="L473" s="185"/>
    </row>
    <row r="474" spans="1:12" x14ac:dyDescent="0.2">
      <c r="A474" s="11">
        <v>449</v>
      </c>
      <c r="D474" s="16" t="s">
        <v>9948</v>
      </c>
      <c r="E474" s="16"/>
      <c r="F474" s="16"/>
      <c r="H474" s="36"/>
      <c r="I474" s="21"/>
      <c r="J474" s="13"/>
      <c r="K474" s="17"/>
      <c r="L474" s="185"/>
    </row>
    <row r="475" spans="1:12" x14ac:dyDescent="0.2">
      <c r="A475" s="11">
        <v>450</v>
      </c>
      <c r="D475" s="16" t="s">
        <v>9948</v>
      </c>
      <c r="E475" s="16"/>
      <c r="F475" s="16"/>
      <c r="H475" s="36"/>
      <c r="I475" s="21"/>
      <c r="J475" s="13"/>
      <c r="K475" s="17"/>
      <c r="L475" s="185"/>
    </row>
    <row r="476" spans="1:12" x14ac:dyDescent="0.2">
      <c r="A476" s="11">
        <v>451</v>
      </c>
      <c r="D476" s="16" t="s">
        <v>9948</v>
      </c>
      <c r="E476" s="16"/>
      <c r="F476" s="16"/>
      <c r="H476" s="36"/>
      <c r="I476" s="21"/>
      <c r="J476" s="13"/>
      <c r="K476" s="17"/>
      <c r="L476" s="185"/>
    </row>
    <row r="477" spans="1:12" x14ac:dyDescent="0.2">
      <c r="A477" s="11">
        <v>452</v>
      </c>
      <c r="D477" s="16" t="s">
        <v>9948</v>
      </c>
      <c r="E477" s="16"/>
      <c r="F477" s="16"/>
      <c r="H477" s="36"/>
      <c r="I477" s="21"/>
      <c r="J477" s="13"/>
      <c r="K477" s="17"/>
      <c r="L477" s="185"/>
    </row>
    <row r="478" spans="1:12" x14ac:dyDescent="0.2">
      <c r="A478" s="11">
        <v>453</v>
      </c>
      <c r="D478" s="16" t="s">
        <v>9948</v>
      </c>
      <c r="E478" s="16"/>
      <c r="F478" s="16"/>
      <c r="H478" s="36"/>
      <c r="I478" s="21"/>
      <c r="J478" s="13"/>
      <c r="K478" s="17"/>
      <c r="L478" s="185"/>
    </row>
    <row r="479" spans="1:12" x14ac:dyDescent="0.2">
      <c r="A479" s="11">
        <v>454</v>
      </c>
      <c r="D479" s="16" t="s">
        <v>9948</v>
      </c>
      <c r="E479" s="16"/>
      <c r="F479" s="16"/>
      <c r="H479" s="36"/>
      <c r="I479" s="21"/>
      <c r="J479" s="13"/>
      <c r="K479" s="17"/>
      <c r="L479" s="185"/>
    </row>
    <row r="480" spans="1:12" x14ac:dyDescent="0.2">
      <c r="A480" s="11">
        <v>455</v>
      </c>
      <c r="D480" s="16" t="s">
        <v>9948</v>
      </c>
      <c r="E480" s="16"/>
      <c r="F480" s="16"/>
      <c r="H480" s="36"/>
      <c r="I480" s="21"/>
      <c r="J480" s="13"/>
      <c r="K480" s="17"/>
      <c r="L480" s="185"/>
    </row>
    <row r="481" spans="1:12" x14ac:dyDescent="0.2">
      <c r="A481" s="11">
        <v>456</v>
      </c>
      <c r="D481" s="16" t="s">
        <v>9948</v>
      </c>
      <c r="E481" s="16"/>
      <c r="F481" s="16"/>
      <c r="H481" s="36"/>
      <c r="I481" s="21"/>
      <c r="J481" s="13"/>
      <c r="K481" s="17"/>
      <c r="L481" s="185"/>
    </row>
    <row r="482" spans="1:12" x14ac:dyDescent="0.2">
      <c r="A482" s="11">
        <v>457</v>
      </c>
      <c r="D482" s="16" t="s">
        <v>9948</v>
      </c>
      <c r="E482" s="16"/>
      <c r="F482" s="16"/>
      <c r="H482" s="36"/>
      <c r="I482" s="21"/>
      <c r="J482" s="13"/>
      <c r="K482" s="17"/>
      <c r="L482" s="185"/>
    </row>
    <row r="483" spans="1:12" x14ac:dyDescent="0.2">
      <c r="A483" s="11">
        <v>458</v>
      </c>
      <c r="D483" s="16" t="s">
        <v>9948</v>
      </c>
      <c r="E483" s="16"/>
      <c r="F483" s="16"/>
      <c r="H483" s="36"/>
      <c r="I483" s="21"/>
      <c r="J483" s="13"/>
      <c r="K483" s="17"/>
      <c r="L483" s="185"/>
    </row>
    <row r="484" spans="1:12" x14ac:dyDescent="0.2">
      <c r="A484" s="11">
        <v>459</v>
      </c>
      <c r="D484" s="16" t="s">
        <v>9948</v>
      </c>
      <c r="E484" s="16"/>
      <c r="F484" s="16"/>
      <c r="H484" s="36"/>
      <c r="I484" s="21"/>
      <c r="J484" s="13"/>
      <c r="K484" s="17"/>
      <c r="L484" s="185"/>
    </row>
    <row r="485" spans="1:12" x14ac:dyDescent="0.2">
      <c r="A485" s="11">
        <v>460</v>
      </c>
      <c r="D485" s="16" t="s">
        <v>9948</v>
      </c>
      <c r="E485" s="16"/>
      <c r="F485" s="16"/>
      <c r="H485" s="36"/>
      <c r="I485" s="21"/>
      <c r="J485" s="13"/>
      <c r="K485" s="17"/>
      <c r="L485" s="185"/>
    </row>
    <row r="486" spans="1:12" x14ac:dyDescent="0.2">
      <c r="A486" s="11">
        <v>461</v>
      </c>
      <c r="D486" s="16" t="s">
        <v>9948</v>
      </c>
      <c r="E486" s="16"/>
      <c r="F486" s="16"/>
      <c r="H486" s="36"/>
      <c r="I486" s="21"/>
      <c r="J486" s="13"/>
      <c r="K486" s="17"/>
      <c r="L486" s="185"/>
    </row>
    <row r="487" spans="1:12" x14ac:dyDescent="0.2">
      <c r="A487" s="11">
        <v>462</v>
      </c>
      <c r="D487" s="16" t="s">
        <v>9948</v>
      </c>
      <c r="E487" s="16"/>
      <c r="F487" s="16"/>
      <c r="H487" s="36"/>
      <c r="I487" s="21"/>
      <c r="J487" s="13"/>
      <c r="K487" s="17"/>
      <c r="L487" s="185"/>
    </row>
    <row r="488" spans="1:12" x14ac:dyDescent="0.2">
      <c r="A488" s="11">
        <v>463</v>
      </c>
      <c r="D488" s="16" t="s">
        <v>9948</v>
      </c>
      <c r="E488" s="16"/>
      <c r="F488" s="16"/>
      <c r="H488" s="36"/>
      <c r="I488" s="21"/>
      <c r="J488" s="13"/>
      <c r="K488" s="17"/>
      <c r="L488" s="185"/>
    </row>
    <row r="489" spans="1:12" x14ac:dyDescent="0.2">
      <c r="A489" s="11">
        <v>464</v>
      </c>
      <c r="D489" s="16" t="s">
        <v>9948</v>
      </c>
      <c r="E489" s="16"/>
      <c r="F489" s="16"/>
      <c r="H489" s="36"/>
      <c r="I489" s="21"/>
      <c r="J489" s="13"/>
      <c r="K489" s="17"/>
      <c r="L489" s="185"/>
    </row>
    <row r="490" spans="1:12" x14ac:dyDescent="0.2">
      <c r="A490" s="11">
        <v>465</v>
      </c>
      <c r="D490" s="16" t="s">
        <v>9948</v>
      </c>
      <c r="E490" s="16"/>
      <c r="F490" s="16"/>
      <c r="H490" s="36"/>
      <c r="I490" s="21"/>
      <c r="J490" s="13"/>
      <c r="K490" s="17"/>
      <c r="L490" s="185"/>
    </row>
    <row r="491" spans="1:12" x14ac:dyDescent="0.2">
      <c r="A491" s="11">
        <v>466</v>
      </c>
      <c r="D491" s="16" t="s">
        <v>9948</v>
      </c>
      <c r="E491" s="16"/>
      <c r="F491" s="16"/>
      <c r="H491" s="36"/>
      <c r="I491" s="21"/>
      <c r="J491" s="13"/>
      <c r="K491" s="17"/>
      <c r="L491" s="185"/>
    </row>
    <row r="492" spans="1:12" x14ac:dyDescent="0.2">
      <c r="A492" s="11">
        <v>467</v>
      </c>
      <c r="D492" s="16" t="s">
        <v>9948</v>
      </c>
      <c r="E492" s="16"/>
      <c r="F492" s="16"/>
      <c r="H492" s="36"/>
      <c r="I492" s="21"/>
      <c r="J492" s="13"/>
      <c r="K492" s="17"/>
      <c r="L492" s="185"/>
    </row>
    <row r="493" spans="1:12" x14ac:dyDescent="0.2">
      <c r="A493" s="11">
        <v>468</v>
      </c>
      <c r="D493" s="16" t="s">
        <v>9948</v>
      </c>
      <c r="E493" s="16"/>
      <c r="F493" s="16"/>
      <c r="H493" s="36"/>
      <c r="I493" s="21"/>
      <c r="J493" s="13"/>
      <c r="K493" s="17"/>
      <c r="L493" s="185"/>
    </row>
    <row r="494" spans="1:12" x14ac:dyDescent="0.2">
      <c r="A494" s="11">
        <v>469</v>
      </c>
      <c r="D494" s="16" t="s">
        <v>9948</v>
      </c>
      <c r="E494" s="16"/>
      <c r="F494" s="16"/>
      <c r="H494" s="36"/>
      <c r="I494" s="21"/>
      <c r="J494" s="13"/>
      <c r="K494" s="17"/>
      <c r="L494" s="185"/>
    </row>
    <row r="495" spans="1:12" x14ac:dyDescent="0.2">
      <c r="A495" s="11">
        <v>470</v>
      </c>
      <c r="D495" s="16" t="s">
        <v>9948</v>
      </c>
      <c r="E495" s="16"/>
      <c r="F495" s="16"/>
      <c r="H495" s="36"/>
      <c r="I495" s="21"/>
      <c r="J495" s="13"/>
      <c r="K495" s="17"/>
      <c r="L495" s="185"/>
    </row>
    <row r="496" spans="1:12" x14ac:dyDescent="0.2">
      <c r="A496" s="11">
        <v>471</v>
      </c>
      <c r="D496" s="16" t="s">
        <v>9948</v>
      </c>
      <c r="E496" s="16"/>
      <c r="F496" s="16"/>
      <c r="H496" s="36"/>
      <c r="I496" s="21"/>
      <c r="J496" s="13"/>
      <c r="K496" s="17"/>
      <c r="L496" s="185"/>
    </row>
    <row r="497" spans="1:12" x14ac:dyDescent="0.2">
      <c r="A497" s="11">
        <v>472</v>
      </c>
      <c r="D497" s="16" t="s">
        <v>9948</v>
      </c>
      <c r="E497" s="16"/>
      <c r="F497" s="16"/>
      <c r="H497" s="36"/>
      <c r="I497" s="21"/>
      <c r="J497" s="13"/>
      <c r="K497" s="17"/>
      <c r="L497" s="185"/>
    </row>
    <row r="498" spans="1:12" x14ac:dyDescent="0.2">
      <c r="A498" s="11">
        <v>473</v>
      </c>
      <c r="D498" s="16" t="s">
        <v>9948</v>
      </c>
      <c r="E498" s="16"/>
      <c r="F498" s="16"/>
      <c r="H498" s="36"/>
      <c r="I498" s="21"/>
      <c r="J498" s="13"/>
      <c r="K498" s="17"/>
      <c r="L498" s="185"/>
    </row>
    <row r="499" spans="1:12" x14ac:dyDescent="0.2">
      <c r="A499" s="11">
        <v>474</v>
      </c>
      <c r="D499" s="16" t="s">
        <v>9948</v>
      </c>
      <c r="E499" s="16"/>
      <c r="F499" s="16"/>
      <c r="H499" s="36"/>
      <c r="I499" s="21"/>
      <c r="J499" s="13"/>
      <c r="K499" s="17"/>
      <c r="L499" s="185"/>
    </row>
    <row r="500" spans="1:12" x14ac:dyDescent="0.2">
      <c r="A500" s="11">
        <v>475</v>
      </c>
      <c r="D500" s="16" t="s">
        <v>9948</v>
      </c>
      <c r="E500" s="16"/>
      <c r="F500" s="16"/>
      <c r="H500" s="36"/>
      <c r="I500" s="21"/>
      <c r="J500" s="13"/>
      <c r="K500" s="17"/>
      <c r="L500" s="185"/>
    </row>
    <row r="501" spans="1:12" x14ac:dyDescent="0.2">
      <c r="A501" s="11">
        <v>476</v>
      </c>
      <c r="D501" s="16" t="s">
        <v>9948</v>
      </c>
      <c r="E501" s="16"/>
      <c r="F501" s="16"/>
      <c r="H501" s="36"/>
      <c r="I501" s="21"/>
      <c r="J501" s="13"/>
      <c r="K501" s="17"/>
      <c r="L501" s="185"/>
    </row>
    <row r="502" spans="1:12" x14ac:dyDescent="0.2">
      <c r="A502" s="11">
        <v>477</v>
      </c>
      <c r="D502" s="16" t="s">
        <v>9948</v>
      </c>
      <c r="E502" s="16"/>
      <c r="F502" s="16"/>
      <c r="H502" s="36"/>
      <c r="I502" s="21"/>
      <c r="J502" s="13"/>
      <c r="K502" s="17"/>
      <c r="L502" s="185"/>
    </row>
    <row r="503" spans="1:12" x14ac:dyDescent="0.2">
      <c r="A503" s="11">
        <v>478</v>
      </c>
      <c r="D503" s="16" t="s">
        <v>9948</v>
      </c>
      <c r="E503" s="16"/>
      <c r="F503" s="16"/>
      <c r="H503" s="36"/>
      <c r="I503" s="21"/>
      <c r="J503" s="13"/>
      <c r="K503" s="17"/>
      <c r="L503" s="185"/>
    </row>
    <row r="504" spans="1:12" x14ac:dyDescent="0.2">
      <c r="A504" s="11">
        <v>479</v>
      </c>
      <c r="D504" s="16" t="s">
        <v>9948</v>
      </c>
      <c r="E504" s="16"/>
      <c r="F504" s="16"/>
      <c r="H504" s="36"/>
      <c r="I504" s="21"/>
      <c r="J504" s="13"/>
      <c r="K504" s="17"/>
      <c r="L504" s="185"/>
    </row>
    <row r="505" spans="1:12" x14ac:dyDescent="0.2">
      <c r="A505" s="11">
        <v>480</v>
      </c>
      <c r="D505" s="16" t="s">
        <v>9948</v>
      </c>
      <c r="E505" s="16"/>
      <c r="F505" s="16"/>
      <c r="H505" s="36"/>
      <c r="I505" s="21"/>
      <c r="J505" s="13"/>
      <c r="K505" s="17"/>
      <c r="L505" s="185"/>
    </row>
    <row r="506" spans="1:12" x14ac:dyDescent="0.2">
      <c r="A506" s="11">
        <v>481</v>
      </c>
      <c r="D506" s="16" t="s">
        <v>9948</v>
      </c>
      <c r="E506" s="16"/>
      <c r="F506" s="16"/>
      <c r="H506" s="36"/>
      <c r="I506" s="21"/>
      <c r="J506" s="13"/>
      <c r="K506" s="17"/>
      <c r="L506" s="185"/>
    </row>
    <row r="507" spans="1:12" x14ac:dyDescent="0.2">
      <c r="A507" s="11">
        <v>482</v>
      </c>
      <c r="D507" s="16" t="s">
        <v>9948</v>
      </c>
      <c r="E507" s="16"/>
      <c r="F507" s="16"/>
      <c r="H507" s="36"/>
      <c r="I507" s="21"/>
      <c r="J507" s="13"/>
      <c r="K507" s="17"/>
      <c r="L507" s="185"/>
    </row>
    <row r="508" spans="1:12" x14ac:dyDescent="0.2">
      <c r="A508" s="11">
        <v>483</v>
      </c>
      <c r="D508" s="16" t="s">
        <v>9948</v>
      </c>
      <c r="E508" s="16"/>
      <c r="F508" s="16"/>
      <c r="H508" s="36"/>
      <c r="I508" s="21"/>
      <c r="J508" s="13"/>
      <c r="K508" s="17"/>
      <c r="L508" s="185"/>
    </row>
    <row r="509" spans="1:12" x14ac:dyDescent="0.2">
      <c r="A509" s="11">
        <v>484</v>
      </c>
      <c r="D509" s="16" t="s">
        <v>9948</v>
      </c>
      <c r="E509" s="16"/>
      <c r="F509" s="16"/>
      <c r="H509" s="36"/>
      <c r="I509" s="21"/>
      <c r="J509" s="13"/>
      <c r="K509" s="17"/>
      <c r="L509" s="185"/>
    </row>
    <row r="510" spans="1:12" x14ac:dyDescent="0.2">
      <c r="A510" s="11">
        <v>485</v>
      </c>
      <c r="D510" s="16" t="s">
        <v>9948</v>
      </c>
      <c r="E510" s="16"/>
      <c r="F510" s="16"/>
      <c r="H510" s="36"/>
      <c r="I510" s="21"/>
      <c r="J510" s="13"/>
      <c r="K510" s="17"/>
      <c r="L510" s="185"/>
    </row>
    <row r="511" spans="1:12" x14ac:dyDescent="0.2">
      <c r="A511" s="11">
        <v>486</v>
      </c>
      <c r="D511" s="16" t="s">
        <v>9948</v>
      </c>
      <c r="E511" s="16"/>
      <c r="F511" s="16"/>
      <c r="H511" s="36"/>
      <c r="I511" s="21"/>
      <c r="J511" s="13"/>
      <c r="K511" s="17"/>
      <c r="L511" s="185"/>
    </row>
    <row r="512" spans="1:12" x14ac:dyDescent="0.2">
      <c r="A512" s="11">
        <v>487</v>
      </c>
      <c r="D512" s="16" t="s">
        <v>9948</v>
      </c>
      <c r="E512" s="16"/>
      <c r="F512" s="16"/>
      <c r="H512" s="36"/>
      <c r="I512" s="21"/>
      <c r="J512" s="13"/>
      <c r="K512" s="17"/>
      <c r="L512" s="185"/>
    </row>
    <row r="513" spans="1:12" x14ac:dyDescent="0.2">
      <c r="A513" s="11">
        <v>488</v>
      </c>
      <c r="D513" s="16" t="s">
        <v>9948</v>
      </c>
      <c r="E513" s="16"/>
      <c r="F513" s="16"/>
      <c r="H513" s="36"/>
      <c r="I513" s="21"/>
      <c r="J513" s="13"/>
      <c r="K513" s="17"/>
      <c r="L513" s="185"/>
    </row>
    <row r="514" spans="1:12" x14ac:dyDescent="0.2">
      <c r="A514" s="11">
        <v>489</v>
      </c>
      <c r="D514" s="16" t="s">
        <v>9948</v>
      </c>
      <c r="E514" s="16"/>
      <c r="F514" s="16"/>
      <c r="H514" s="36"/>
      <c r="I514" s="21"/>
      <c r="J514" s="13"/>
      <c r="K514" s="17"/>
      <c r="L514" s="185"/>
    </row>
    <row r="515" spans="1:12" x14ac:dyDescent="0.2">
      <c r="A515" s="11">
        <v>490</v>
      </c>
      <c r="D515" s="16" t="s">
        <v>9948</v>
      </c>
      <c r="E515" s="16"/>
      <c r="F515" s="16"/>
      <c r="H515" s="36"/>
      <c r="I515" s="21"/>
      <c r="J515" s="13"/>
      <c r="K515" s="17"/>
      <c r="L515" s="185"/>
    </row>
    <row r="516" spans="1:12" x14ac:dyDescent="0.2">
      <c r="A516" s="11">
        <v>491</v>
      </c>
      <c r="D516" s="16" t="s">
        <v>9948</v>
      </c>
      <c r="E516" s="16"/>
      <c r="F516" s="16"/>
      <c r="H516" s="36"/>
      <c r="I516" s="21"/>
      <c r="J516" s="13"/>
      <c r="K516" s="17"/>
      <c r="L516" s="185"/>
    </row>
    <row r="517" spans="1:12" x14ac:dyDescent="0.2">
      <c r="A517" s="11">
        <v>492</v>
      </c>
      <c r="D517" s="16" t="s">
        <v>9948</v>
      </c>
      <c r="E517" s="16"/>
      <c r="F517" s="16"/>
      <c r="H517" s="36"/>
      <c r="I517" s="21"/>
      <c r="J517" s="13"/>
      <c r="K517" s="17"/>
      <c r="L517" s="185"/>
    </row>
    <row r="518" spans="1:12" x14ac:dyDescent="0.2">
      <c r="A518" s="11">
        <v>493</v>
      </c>
      <c r="D518" s="16" t="s">
        <v>9948</v>
      </c>
      <c r="E518" s="16"/>
      <c r="F518" s="16"/>
      <c r="H518" s="36"/>
      <c r="I518" s="21"/>
      <c r="J518" s="13"/>
      <c r="K518" s="17"/>
      <c r="L518" s="185"/>
    </row>
    <row r="519" spans="1:12" x14ac:dyDescent="0.2">
      <c r="A519" s="11">
        <v>494</v>
      </c>
      <c r="D519" s="16" t="s">
        <v>9948</v>
      </c>
      <c r="E519" s="16"/>
      <c r="F519" s="16"/>
      <c r="H519" s="36"/>
      <c r="I519" s="21"/>
      <c r="J519" s="13"/>
      <c r="K519" s="17"/>
      <c r="L519" s="185"/>
    </row>
    <row r="520" spans="1:12" x14ac:dyDescent="0.2">
      <c r="A520" s="11">
        <v>495</v>
      </c>
      <c r="D520" s="16" t="s">
        <v>9948</v>
      </c>
      <c r="E520" s="16"/>
      <c r="F520" s="16"/>
      <c r="H520" s="36"/>
      <c r="I520" s="21"/>
      <c r="J520" s="13"/>
      <c r="K520" s="17"/>
      <c r="L520" s="185"/>
    </row>
    <row r="521" spans="1:12" ht="12.75" customHeight="1" x14ac:dyDescent="0.2">
      <c r="A521" s="11">
        <v>496</v>
      </c>
      <c r="D521" s="16" t="s">
        <v>9948</v>
      </c>
      <c r="E521" s="16"/>
      <c r="F521" s="16"/>
      <c r="H521" s="36"/>
      <c r="I521" s="21"/>
      <c r="J521" s="13"/>
      <c r="K521" s="17"/>
      <c r="L521" s="185"/>
    </row>
    <row r="522" spans="1:12" x14ac:dyDescent="0.2">
      <c r="A522" s="11">
        <v>497</v>
      </c>
      <c r="D522" s="16" t="s">
        <v>9948</v>
      </c>
      <c r="E522" s="16"/>
      <c r="F522" s="16"/>
      <c r="H522" s="36"/>
      <c r="I522" s="21"/>
      <c r="J522" s="13"/>
      <c r="K522" s="17"/>
      <c r="L522" s="185"/>
    </row>
    <row r="523" spans="1:12" x14ac:dyDescent="0.2">
      <c r="A523" s="11">
        <v>498</v>
      </c>
      <c r="D523" s="16" t="s">
        <v>9948</v>
      </c>
      <c r="E523" s="16"/>
      <c r="F523" s="16"/>
      <c r="H523" s="36"/>
      <c r="I523" s="21"/>
      <c r="J523" s="13"/>
      <c r="K523" s="17"/>
      <c r="L523" s="185"/>
    </row>
    <row r="524" spans="1:12" x14ac:dyDescent="0.2">
      <c r="A524" s="11">
        <v>499</v>
      </c>
      <c r="D524" s="16" t="s">
        <v>9948</v>
      </c>
      <c r="E524" s="16"/>
      <c r="F524" s="16"/>
      <c r="H524" s="36"/>
      <c r="I524" s="21"/>
      <c r="J524" s="13"/>
      <c r="K524" s="17"/>
      <c r="L524" s="185"/>
    </row>
    <row r="525" spans="1:12" x14ac:dyDescent="0.2">
      <c r="A525" s="11">
        <v>500</v>
      </c>
      <c r="D525" s="16" t="s">
        <v>9948</v>
      </c>
      <c r="E525" s="16"/>
      <c r="F525" s="16"/>
      <c r="H525" s="36"/>
      <c r="I525" s="21"/>
      <c r="J525" s="13"/>
      <c r="K525" s="17"/>
      <c r="L525" s="185"/>
    </row>
    <row r="526" spans="1:12" x14ac:dyDescent="0.2">
      <c r="A526" s="11">
        <v>501</v>
      </c>
      <c r="D526" s="16" t="s">
        <v>9948</v>
      </c>
      <c r="E526" s="16"/>
      <c r="F526" s="16"/>
      <c r="H526" s="36"/>
      <c r="I526" s="21"/>
      <c r="J526" s="13"/>
      <c r="K526" s="17"/>
      <c r="L526" s="185"/>
    </row>
    <row r="527" spans="1:12" x14ac:dyDescent="0.2">
      <c r="A527" s="11">
        <v>502</v>
      </c>
      <c r="D527" s="16" t="s">
        <v>9948</v>
      </c>
      <c r="E527" s="16"/>
      <c r="F527" s="16"/>
      <c r="H527" s="36"/>
      <c r="I527" s="21"/>
      <c r="J527" s="13"/>
      <c r="K527" s="17"/>
      <c r="L527" s="185"/>
    </row>
    <row r="528" spans="1:12" x14ac:dyDescent="0.2">
      <c r="A528" s="11">
        <v>503</v>
      </c>
      <c r="D528" s="16" t="s">
        <v>9948</v>
      </c>
      <c r="E528" s="16"/>
      <c r="F528" s="16"/>
      <c r="H528" s="36"/>
      <c r="I528" s="21"/>
      <c r="J528" s="13"/>
      <c r="K528" s="17"/>
      <c r="L528" s="185"/>
    </row>
    <row r="529" spans="1:12" x14ac:dyDescent="0.2">
      <c r="A529" s="11">
        <v>504</v>
      </c>
      <c r="D529" s="16" t="s">
        <v>9948</v>
      </c>
      <c r="E529" s="16"/>
      <c r="F529" s="16"/>
      <c r="H529" s="36"/>
      <c r="I529" s="21"/>
      <c r="J529" s="13"/>
      <c r="K529" s="17"/>
      <c r="L529" s="185"/>
    </row>
    <row r="530" spans="1:12" x14ac:dyDescent="0.2">
      <c r="A530" s="11">
        <v>505</v>
      </c>
      <c r="D530" s="16" t="s">
        <v>9948</v>
      </c>
      <c r="E530" s="16"/>
      <c r="F530" s="16"/>
      <c r="H530" s="36"/>
      <c r="I530" s="21"/>
      <c r="J530" s="13"/>
      <c r="K530" s="17"/>
      <c r="L530" s="185"/>
    </row>
    <row r="531" spans="1:12" x14ac:dyDescent="0.2">
      <c r="A531" s="11">
        <v>506</v>
      </c>
      <c r="D531" s="16" t="s">
        <v>9948</v>
      </c>
      <c r="E531" s="16"/>
      <c r="F531" s="16"/>
      <c r="H531" s="36"/>
      <c r="I531" s="21"/>
      <c r="J531" s="13"/>
      <c r="K531" s="17"/>
      <c r="L531" s="185"/>
    </row>
    <row r="532" spans="1:12" x14ac:dyDescent="0.2">
      <c r="A532" s="11">
        <v>507</v>
      </c>
      <c r="D532" s="16" t="s">
        <v>9948</v>
      </c>
      <c r="E532" s="16"/>
      <c r="F532" s="16"/>
      <c r="H532" s="36"/>
      <c r="I532" s="21"/>
      <c r="J532" s="13"/>
      <c r="K532" s="17"/>
      <c r="L532" s="185"/>
    </row>
    <row r="533" spans="1:12" x14ac:dyDescent="0.2">
      <c r="A533" s="11">
        <v>508</v>
      </c>
      <c r="D533" s="16" t="s">
        <v>9948</v>
      </c>
      <c r="E533" s="16"/>
      <c r="F533" s="16"/>
      <c r="H533" s="36"/>
      <c r="I533" s="21"/>
      <c r="J533" s="13"/>
      <c r="K533" s="17"/>
      <c r="L533" s="185"/>
    </row>
    <row r="534" spans="1:12" x14ac:dyDescent="0.2">
      <c r="A534" s="11">
        <v>509</v>
      </c>
      <c r="D534" s="16" t="s">
        <v>9948</v>
      </c>
      <c r="E534" s="16"/>
      <c r="F534" s="16"/>
      <c r="H534" s="36"/>
      <c r="I534" s="21"/>
      <c r="J534" s="13"/>
      <c r="K534" s="17"/>
      <c r="L534" s="185"/>
    </row>
    <row r="535" spans="1:12" x14ac:dyDescent="0.2">
      <c r="A535" s="11">
        <v>510</v>
      </c>
      <c r="D535" s="16" t="s">
        <v>9948</v>
      </c>
      <c r="E535" s="16"/>
      <c r="F535" s="16"/>
      <c r="H535" s="36"/>
      <c r="I535" s="21"/>
      <c r="J535" s="13"/>
      <c r="K535" s="17"/>
      <c r="L535" s="185"/>
    </row>
    <row r="536" spans="1:12" x14ac:dyDescent="0.2">
      <c r="A536" s="11">
        <v>511</v>
      </c>
      <c r="D536" s="16" t="s">
        <v>9948</v>
      </c>
      <c r="E536" s="16"/>
      <c r="F536" s="16"/>
      <c r="H536" s="36"/>
      <c r="I536" s="21"/>
      <c r="J536" s="13"/>
      <c r="K536" s="17"/>
      <c r="L536" s="185"/>
    </row>
    <row r="537" spans="1:12" x14ac:dyDescent="0.2">
      <c r="A537" s="11">
        <v>512</v>
      </c>
      <c r="D537" s="16" t="s">
        <v>9948</v>
      </c>
      <c r="E537" s="16"/>
      <c r="F537" s="16"/>
      <c r="H537" s="36"/>
      <c r="I537" s="21"/>
      <c r="J537" s="13"/>
      <c r="K537" s="17"/>
      <c r="L537" s="185"/>
    </row>
    <row r="538" spans="1:12" x14ac:dyDescent="0.2">
      <c r="A538" s="11">
        <v>513</v>
      </c>
      <c r="D538" s="16" t="s">
        <v>9948</v>
      </c>
      <c r="E538" s="16"/>
      <c r="F538" s="16"/>
      <c r="H538" s="36"/>
      <c r="I538" s="21"/>
      <c r="J538" s="13"/>
      <c r="K538" s="17"/>
      <c r="L538" s="185"/>
    </row>
    <row r="539" spans="1:12" x14ac:dyDescent="0.2">
      <c r="A539" s="11">
        <v>514</v>
      </c>
      <c r="D539" s="16" t="s">
        <v>9948</v>
      </c>
      <c r="E539" s="16"/>
      <c r="F539" s="16"/>
      <c r="H539" s="36"/>
      <c r="I539" s="21"/>
      <c r="J539" s="13"/>
      <c r="K539" s="17"/>
      <c r="L539" s="185"/>
    </row>
    <row r="540" spans="1:12" x14ac:dyDescent="0.2">
      <c r="A540" s="11">
        <v>515</v>
      </c>
      <c r="D540" s="16" t="s">
        <v>9948</v>
      </c>
      <c r="E540" s="16"/>
      <c r="F540" s="16"/>
      <c r="H540" s="36"/>
      <c r="I540" s="21"/>
      <c r="J540" s="13"/>
      <c r="K540" s="17"/>
      <c r="L540" s="185"/>
    </row>
    <row r="541" spans="1:12" x14ac:dyDescent="0.2">
      <c r="A541" s="11">
        <v>516</v>
      </c>
      <c r="D541" s="16" t="s">
        <v>9948</v>
      </c>
      <c r="E541" s="16"/>
      <c r="F541" s="16"/>
      <c r="H541" s="36"/>
      <c r="I541" s="21"/>
      <c r="J541" s="13"/>
      <c r="K541" s="17"/>
      <c r="L541" s="185"/>
    </row>
    <row r="542" spans="1:12" x14ac:dyDescent="0.2">
      <c r="A542" s="11">
        <v>517</v>
      </c>
      <c r="D542" s="16" t="s">
        <v>9948</v>
      </c>
      <c r="E542" s="16"/>
      <c r="F542" s="16"/>
      <c r="H542" s="36"/>
      <c r="I542" s="21"/>
      <c r="J542" s="13"/>
      <c r="K542" s="17"/>
      <c r="L542" s="185"/>
    </row>
    <row r="543" spans="1:12" x14ac:dyDescent="0.2">
      <c r="A543" s="11">
        <v>518</v>
      </c>
      <c r="D543" s="16" t="s">
        <v>9948</v>
      </c>
      <c r="E543" s="16"/>
      <c r="F543" s="16"/>
      <c r="H543" s="36"/>
      <c r="I543" s="21"/>
      <c r="J543" s="13"/>
      <c r="K543" s="17"/>
      <c r="L543" s="185"/>
    </row>
    <row r="544" spans="1:12" x14ac:dyDescent="0.2">
      <c r="A544" s="11">
        <v>519</v>
      </c>
      <c r="D544" s="16" t="s">
        <v>9948</v>
      </c>
      <c r="E544" s="16"/>
      <c r="F544" s="16"/>
      <c r="H544" s="36"/>
      <c r="I544" s="21"/>
      <c r="J544" s="13"/>
      <c r="K544" s="17"/>
      <c r="L544" s="185"/>
    </row>
    <row r="545" spans="1:12" x14ac:dyDescent="0.2">
      <c r="A545" s="11">
        <v>520</v>
      </c>
      <c r="D545" s="16" t="s">
        <v>9948</v>
      </c>
      <c r="E545" s="16"/>
      <c r="F545" s="16"/>
      <c r="H545" s="36"/>
      <c r="I545" s="21"/>
      <c r="J545" s="13"/>
      <c r="K545" s="17"/>
      <c r="L545" s="185"/>
    </row>
    <row r="546" spans="1:12" x14ac:dyDescent="0.2">
      <c r="A546" s="11">
        <v>521</v>
      </c>
      <c r="D546" s="16" t="s">
        <v>9948</v>
      </c>
      <c r="E546" s="16"/>
      <c r="F546" s="16"/>
      <c r="H546" s="36"/>
      <c r="I546" s="21"/>
      <c r="J546" s="13"/>
      <c r="K546" s="17"/>
      <c r="L546" s="185"/>
    </row>
    <row r="547" spans="1:12" x14ac:dyDescent="0.2">
      <c r="A547" s="11">
        <v>522</v>
      </c>
      <c r="D547" s="16" t="s">
        <v>9948</v>
      </c>
      <c r="E547" s="16"/>
      <c r="F547" s="16"/>
      <c r="H547" s="36"/>
      <c r="I547" s="21"/>
      <c r="J547" s="13"/>
      <c r="K547" s="17"/>
      <c r="L547" s="185"/>
    </row>
    <row r="548" spans="1:12" x14ac:dyDescent="0.2">
      <c r="A548" s="11">
        <v>523</v>
      </c>
      <c r="D548" s="16" t="s">
        <v>9948</v>
      </c>
      <c r="E548" s="16"/>
      <c r="F548" s="16"/>
      <c r="H548" s="36"/>
      <c r="I548" s="21"/>
      <c r="J548" s="13"/>
      <c r="K548" s="17"/>
      <c r="L548" s="185"/>
    </row>
    <row r="549" spans="1:12" x14ac:dyDescent="0.2">
      <c r="A549" s="11">
        <v>524</v>
      </c>
      <c r="D549" s="16" t="s">
        <v>9948</v>
      </c>
      <c r="E549" s="16"/>
      <c r="F549" s="16"/>
      <c r="H549" s="36"/>
      <c r="I549" s="21"/>
      <c r="J549" s="13"/>
      <c r="K549" s="17"/>
      <c r="L549" s="185"/>
    </row>
    <row r="550" spans="1:12" x14ac:dyDescent="0.2">
      <c r="A550" s="11">
        <v>525</v>
      </c>
      <c r="D550" s="16" t="s">
        <v>9948</v>
      </c>
      <c r="E550" s="16"/>
      <c r="F550" s="16"/>
      <c r="H550" s="36"/>
      <c r="I550" s="21"/>
      <c r="J550" s="13"/>
      <c r="K550" s="17"/>
      <c r="L550" s="185"/>
    </row>
    <row r="551" spans="1:12" x14ac:dyDescent="0.2">
      <c r="A551" s="11">
        <v>526</v>
      </c>
      <c r="D551" s="16" t="s">
        <v>9948</v>
      </c>
      <c r="E551" s="16"/>
      <c r="F551" s="16"/>
      <c r="H551" s="36"/>
      <c r="I551" s="21"/>
      <c r="J551" s="13"/>
      <c r="K551" s="17"/>
      <c r="L551" s="185"/>
    </row>
    <row r="552" spans="1:12" x14ac:dyDescent="0.2">
      <c r="A552" s="11">
        <v>527</v>
      </c>
      <c r="D552" s="16" t="s">
        <v>9948</v>
      </c>
      <c r="E552" s="16"/>
      <c r="F552" s="16"/>
      <c r="H552" s="36"/>
      <c r="I552" s="21"/>
      <c r="J552" s="13"/>
      <c r="K552" s="17"/>
      <c r="L552" s="185"/>
    </row>
    <row r="553" spans="1:12" x14ac:dyDescent="0.2">
      <c r="A553" s="11">
        <v>528</v>
      </c>
      <c r="D553" s="16" t="s">
        <v>9948</v>
      </c>
      <c r="E553" s="16"/>
      <c r="F553" s="16"/>
      <c r="H553" s="36"/>
      <c r="I553" s="21"/>
      <c r="J553" s="13"/>
      <c r="K553" s="17"/>
      <c r="L553" s="185"/>
    </row>
    <row r="554" spans="1:12" x14ac:dyDescent="0.2">
      <c r="A554" s="11">
        <v>529</v>
      </c>
      <c r="D554" s="16" t="s">
        <v>9948</v>
      </c>
      <c r="E554" s="16"/>
      <c r="F554" s="16"/>
      <c r="H554" s="36"/>
      <c r="I554" s="21"/>
      <c r="J554" s="13"/>
      <c r="K554" s="17"/>
      <c r="L554" s="185"/>
    </row>
    <row r="555" spans="1:12" x14ac:dyDescent="0.2">
      <c r="A555" s="11">
        <v>530</v>
      </c>
      <c r="D555" s="16" t="s">
        <v>9948</v>
      </c>
      <c r="E555" s="16"/>
      <c r="F555" s="16"/>
      <c r="H555" s="36"/>
      <c r="I555" s="21"/>
      <c r="J555" s="13"/>
      <c r="K555" s="17"/>
      <c r="L555" s="185"/>
    </row>
    <row r="556" spans="1:12" x14ac:dyDescent="0.2">
      <c r="A556" s="11">
        <v>531</v>
      </c>
      <c r="D556" s="16" t="s">
        <v>9948</v>
      </c>
      <c r="E556" s="16"/>
      <c r="F556" s="16"/>
      <c r="H556" s="36"/>
      <c r="I556" s="21"/>
      <c r="J556" s="13"/>
      <c r="K556" s="17"/>
      <c r="L556" s="185"/>
    </row>
    <row r="557" spans="1:12" x14ac:dyDescent="0.2">
      <c r="A557" s="11">
        <v>532</v>
      </c>
      <c r="D557" s="16" t="s">
        <v>9948</v>
      </c>
      <c r="E557" s="16"/>
      <c r="F557" s="16"/>
      <c r="H557" s="36"/>
      <c r="I557" s="21"/>
      <c r="J557" s="13"/>
      <c r="K557" s="17"/>
      <c r="L557" s="185"/>
    </row>
    <row r="558" spans="1:12" x14ac:dyDescent="0.2">
      <c r="A558" s="11">
        <v>533</v>
      </c>
      <c r="D558" s="16" t="s">
        <v>9948</v>
      </c>
      <c r="E558" s="16"/>
      <c r="F558" s="16"/>
      <c r="H558" s="36"/>
      <c r="I558" s="21"/>
      <c r="J558" s="13"/>
      <c r="K558" s="17"/>
      <c r="L558" s="185"/>
    </row>
    <row r="559" spans="1:12" x14ac:dyDescent="0.2">
      <c r="A559" s="11">
        <v>534</v>
      </c>
      <c r="D559" s="16" t="s">
        <v>9948</v>
      </c>
      <c r="E559" s="16"/>
      <c r="F559" s="16"/>
      <c r="H559" s="36"/>
      <c r="I559" s="21"/>
      <c r="J559" s="13"/>
      <c r="K559" s="17"/>
      <c r="L559" s="185"/>
    </row>
    <row r="560" spans="1:12" x14ac:dyDescent="0.2">
      <c r="A560" s="11">
        <v>535</v>
      </c>
      <c r="D560" s="16" t="s">
        <v>9948</v>
      </c>
      <c r="E560" s="16"/>
      <c r="F560" s="16"/>
      <c r="H560" s="36"/>
      <c r="I560" s="21"/>
      <c r="J560" s="13"/>
      <c r="K560" s="17"/>
      <c r="L560" s="185"/>
    </row>
    <row r="561" spans="1:12" x14ac:dyDescent="0.2">
      <c r="A561" s="11">
        <v>536</v>
      </c>
      <c r="D561" s="16" t="s">
        <v>9948</v>
      </c>
      <c r="E561" s="16"/>
      <c r="F561" s="16"/>
      <c r="H561" s="36"/>
      <c r="I561" s="21"/>
      <c r="J561" s="13"/>
      <c r="K561" s="17"/>
      <c r="L561" s="185"/>
    </row>
    <row r="562" spans="1:12" x14ac:dyDescent="0.2">
      <c r="A562" s="11">
        <v>537</v>
      </c>
      <c r="D562" s="16" t="s">
        <v>9948</v>
      </c>
      <c r="E562" s="16"/>
      <c r="F562" s="16"/>
      <c r="H562" s="36"/>
      <c r="I562" s="21"/>
      <c r="J562" s="13"/>
      <c r="K562" s="17"/>
      <c r="L562" s="185"/>
    </row>
    <row r="563" spans="1:12" x14ac:dyDescent="0.2">
      <c r="A563" s="11">
        <v>538</v>
      </c>
      <c r="D563" s="16" t="s">
        <v>9948</v>
      </c>
      <c r="E563" s="16"/>
      <c r="F563" s="16"/>
      <c r="H563" s="36"/>
      <c r="I563" s="21"/>
      <c r="J563" s="13"/>
      <c r="K563" s="17"/>
      <c r="L563" s="185"/>
    </row>
    <row r="564" spans="1:12" x14ac:dyDescent="0.2">
      <c r="A564" s="11">
        <v>539</v>
      </c>
      <c r="D564" s="16" t="s">
        <v>9948</v>
      </c>
      <c r="E564" s="16"/>
      <c r="F564" s="16"/>
      <c r="H564" s="36"/>
      <c r="I564" s="21"/>
      <c r="J564" s="13"/>
      <c r="K564" s="17"/>
      <c r="L564" s="185"/>
    </row>
    <row r="565" spans="1:12" x14ac:dyDescent="0.2">
      <c r="A565" s="11">
        <v>540</v>
      </c>
      <c r="D565" s="16" t="s">
        <v>9948</v>
      </c>
      <c r="E565" s="16"/>
      <c r="F565" s="16"/>
      <c r="H565" s="36"/>
      <c r="I565" s="21"/>
      <c r="J565" s="13"/>
      <c r="K565" s="17"/>
      <c r="L565" s="185"/>
    </row>
    <row r="566" spans="1:12" x14ac:dyDescent="0.2">
      <c r="A566" s="11">
        <v>541</v>
      </c>
      <c r="D566" s="16" t="s">
        <v>9948</v>
      </c>
      <c r="E566" s="16"/>
      <c r="F566" s="16"/>
      <c r="H566" s="36"/>
      <c r="I566" s="21"/>
      <c r="J566" s="13"/>
      <c r="K566" s="17"/>
      <c r="L566" s="185"/>
    </row>
    <row r="567" spans="1:12" x14ac:dyDescent="0.2">
      <c r="A567" s="11">
        <v>542</v>
      </c>
      <c r="D567" s="16" t="s">
        <v>9948</v>
      </c>
      <c r="E567" s="16"/>
      <c r="F567" s="16"/>
      <c r="H567" s="36"/>
      <c r="I567" s="21"/>
      <c r="J567" s="13"/>
      <c r="K567" s="17"/>
      <c r="L567" s="185"/>
    </row>
    <row r="568" spans="1:12" x14ac:dyDescent="0.2">
      <c r="A568" s="11">
        <v>543</v>
      </c>
      <c r="D568" s="16" t="s">
        <v>9948</v>
      </c>
      <c r="E568" s="16"/>
      <c r="F568" s="16"/>
      <c r="H568" s="36"/>
      <c r="I568" s="21"/>
      <c r="J568" s="13"/>
      <c r="K568" s="17"/>
      <c r="L568" s="185"/>
    </row>
    <row r="569" spans="1:12" x14ac:dyDescent="0.2">
      <c r="A569" s="11">
        <v>544</v>
      </c>
      <c r="D569" s="16" t="s">
        <v>9948</v>
      </c>
      <c r="E569" s="16"/>
      <c r="F569" s="16"/>
      <c r="H569" s="36"/>
      <c r="I569" s="21"/>
      <c r="J569" s="13"/>
      <c r="K569" s="17"/>
      <c r="L569" s="185"/>
    </row>
    <row r="570" spans="1:12" x14ac:dyDescent="0.2">
      <c r="A570" s="11">
        <v>545</v>
      </c>
      <c r="D570" s="16" t="s">
        <v>9948</v>
      </c>
      <c r="E570" s="16"/>
      <c r="F570" s="16"/>
      <c r="H570" s="36"/>
      <c r="I570" s="21"/>
      <c r="J570" s="13"/>
      <c r="K570" s="17"/>
      <c r="L570" s="185"/>
    </row>
    <row r="571" spans="1:12" x14ac:dyDescent="0.2">
      <c r="A571" s="11">
        <v>546</v>
      </c>
      <c r="D571" s="16" t="s">
        <v>9948</v>
      </c>
      <c r="E571" s="16"/>
      <c r="F571" s="16"/>
      <c r="H571" s="36"/>
      <c r="I571" s="21"/>
      <c r="J571" s="13"/>
      <c r="K571" s="17"/>
      <c r="L571" s="185"/>
    </row>
    <row r="572" spans="1:12" x14ac:dyDescent="0.2">
      <c r="A572" s="11">
        <v>547</v>
      </c>
      <c r="D572" s="16" t="s">
        <v>9948</v>
      </c>
      <c r="E572" s="16"/>
      <c r="F572" s="16"/>
      <c r="H572" s="36"/>
      <c r="I572" s="21"/>
      <c r="J572" s="13"/>
      <c r="K572" s="17"/>
      <c r="L572" s="185"/>
    </row>
    <row r="573" spans="1:12" x14ac:dyDescent="0.2">
      <c r="A573" s="11">
        <v>548</v>
      </c>
      <c r="D573" s="16" t="s">
        <v>9948</v>
      </c>
      <c r="E573" s="16"/>
      <c r="F573" s="16"/>
      <c r="H573" s="36"/>
      <c r="I573" s="21"/>
      <c r="J573" s="13"/>
      <c r="K573" s="17"/>
      <c r="L573" s="185"/>
    </row>
    <row r="574" spans="1:12" x14ac:dyDescent="0.2">
      <c r="A574" s="11">
        <v>549</v>
      </c>
      <c r="D574" s="16" t="s">
        <v>9948</v>
      </c>
      <c r="E574" s="16"/>
      <c r="F574" s="16"/>
      <c r="H574" s="36"/>
      <c r="I574" s="21"/>
      <c r="J574" s="13"/>
      <c r="K574" s="17"/>
      <c r="L574" s="185"/>
    </row>
    <row r="575" spans="1:12" x14ac:dyDescent="0.2">
      <c r="A575" s="11">
        <v>550</v>
      </c>
      <c r="D575" s="16" t="s">
        <v>9948</v>
      </c>
      <c r="E575" s="16"/>
      <c r="F575" s="16"/>
      <c r="H575" s="36"/>
      <c r="I575" s="21"/>
      <c r="J575" s="13"/>
      <c r="K575" s="17"/>
      <c r="L575" s="185"/>
    </row>
    <row r="576" spans="1:12" x14ac:dyDescent="0.2">
      <c r="A576" s="11">
        <v>551</v>
      </c>
      <c r="D576" s="16" t="s">
        <v>9948</v>
      </c>
      <c r="E576" s="16"/>
      <c r="F576" s="16"/>
      <c r="H576" s="36"/>
      <c r="I576" s="21"/>
      <c r="J576" s="13"/>
      <c r="K576" s="17"/>
      <c r="L576" s="185"/>
    </row>
    <row r="577" spans="1:12" x14ac:dyDescent="0.2">
      <c r="A577" s="11">
        <v>552</v>
      </c>
      <c r="D577" s="16" t="s">
        <v>9948</v>
      </c>
      <c r="E577" s="16"/>
      <c r="F577" s="16"/>
      <c r="H577" s="36"/>
      <c r="I577" s="21"/>
      <c r="J577" s="13"/>
      <c r="K577" s="17"/>
      <c r="L577" s="185"/>
    </row>
    <row r="578" spans="1:12" x14ac:dyDescent="0.2">
      <c r="A578" s="11">
        <v>553</v>
      </c>
      <c r="D578" s="16" t="s">
        <v>9948</v>
      </c>
      <c r="E578" s="16"/>
      <c r="F578" s="16"/>
      <c r="H578" s="36"/>
      <c r="I578" s="21"/>
      <c r="J578" s="13"/>
      <c r="K578" s="17"/>
      <c r="L578" s="185"/>
    </row>
    <row r="579" spans="1:12" x14ac:dyDescent="0.2">
      <c r="A579" s="11">
        <v>554</v>
      </c>
      <c r="D579" s="16" t="s">
        <v>9948</v>
      </c>
      <c r="E579" s="16"/>
      <c r="F579" s="16"/>
      <c r="H579" s="36"/>
      <c r="I579" s="21"/>
      <c r="J579" s="13"/>
      <c r="K579" s="17"/>
      <c r="L579" s="185"/>
    </row>
    <row r="580" spans="1:12" x14ac:dyDescent="0.2">
      <c r="A580" s="11">
        <v>555</v>
      </c>
      <c r="D580" s="16" t="s">
        <v>9948</v>
      </c>
      <c r="E580" s="16"/>
      <c r="F580" s="16"/>
      <c r="H580" s="36"/>
      <c r="I580" s="21"/>
      <c r="J580" s="13"/>
      <c r="K580" s="17"/>
      <c r="L580" s="185"/>
    </row>
    <row r="581" spans="1:12" x14ac:dyDescent="0.2">
      <c r="A581" s="11">
        <v>556</v>
      </c>
      <c r="D581" s="16" t="s">
        <v>9948</v>
      </c>
      <c r="E581" s="16"/>
      <c r="F581" s="16"/>
      <c r="H581" s="36"/>
      <c r="I581" s="21"/>
      <c r="J581" s="13"/>
      <c r="K581" s="17"/>
      <c r="L581" s="185"/>
    </row>
    <row r="582" spans="1:12" x14ac:dyDescent="0.2">
      <c r="A582" s="11">
        <v>557</v>
      </c>
      <c r="D582" s="16" t="s">
        <v>9948</v>
      </c>
      <c r="E582" s="16"/>
      <c r="F582" s="16"/>
      <c r="H582" s="36"/>
      <c r="I582" s="21"/>
      <c r="J582" s="13"/>
      <c r="K582" s="17"/>
      <c r="L582" s="185"/>
    </row>
    <row r="583" spans="1:12" x14ac:dyDescent="0.2">
      <c r="A583" s="11">
        <v>558</v>
      </c>
      <c r="D583" s="16" t="s">
        <v>9948</v>
      </c>
      <c r="E583" s="16"/>
      <c r="F583" s="16"/>
      <c r="H583" s="36"/>
      <c r="I583" s="21"/>
      <c r="J583" s="13"/>
      <c r="K583" s="17"/>
      <c r="L583" s="185"/>
    </row>
    <row r="584" spans="1:12" x14ac:dyDescent="0.2">
      <c r="A584" s="11">
        <v>559</v>
      </c>
      <c r="D584" s="16" t="s">
        <v>9948</v>
      </c>
      <c r="E584" s="16"/>
      <c r="F584" s="16"/>
      <c r="H584" s="36"/>
      <c r="I584" s="21"/>
      <c r="J584" s="13"/>
      <c r="K584" s="17"/>
      <c r="L584" s="185"/>
    </row>
    <row r="585" spans="1:12" x14ac:dyDescent="0.2">
      <c r="A585" s="11">
        <v>560</v>
      </c>
      <c r="D585" s="16" t="s">
        <v>9948</v>
      </c>
      <c r="E585" s="16"/>
      <c r="F585" s="16"/>
      <c r="H585" s="36"/>
      <c r="I585" s="21"/>
      <c r="J585" s="13"/>
      <c r="K585" s="17"/>
      <c r="L585" s="185"/>
    </row>
    <row r="586" spans="1:12" x14ac:dyDescent="0.2">
      <c r="A586" s="11">
        <v>561</v>
      </c>
      <c r="D586" s="16" t="s">
        <v>9948</v>
      </c>
      <c r="E586" s="16"/>
      <c r="F586" s="16"/>
      <c r="H586" s="36"/>
      <c r="I586" s="21"/>
      <c r="J586" s="13"/>
      <c r="K586" s="17"/>
      <c r="L586" s="185"/>
    </row>
    <row r="587" spans="1:12" x14ac:dyDescent="0.2">
      <c r="A587" s="11">
        <v>562</v>
      </c>
      <c r="D587" s="16" t="s">
        <v>9948</v>
      </c>
      <c r="E587" s="16"/>
      <c r="F587" s="16"/>
      <c r="H587" s="36"/>
      <c r="I587" s="21"/>
      <c r="J587" s="13"/>
      <c r="K587" s="17"/>
      <c r="L587" s="185"/>
    </row>
    <row r="588" spans="1:12" x14ac:dyDescent="0.2">
      <c r="A588" s="11">
        <v>563</v>
      </c>
      <c r="D588" s="16" t="s">
        <v>9948</v>
      </c>
      <c r="E588" s="16"/>
      <c r="F588" s="16"/>
      <c r="H588" s="36"/>
      <c r="I588" s="21"/>
      <c r="J588" s="13"/>
      <c r="K588" s="17"/>
      <c r="L588" s="185"/>
    </row>
    <row r="589" spans="1:12" x14ac:dyDescent="0.2">
      <c r="A589" s="11">
        <v>564</v>
      </c>
      <c r="D589" s="16" t="s">
        <v>9948</v>
      </c>
      <c r="E589" s="16"/>
      <c r="F589" s="16"/>
      <c r="H589" s="36"/>
      <c r="I589" s="21"/>
      <c r="J589" s="13"/>
      <c r="K589" s="17"/>
      <c r="L589" s="185"/>
    </row>
    <row r="590" spans="1:12" x14ac:dyDescent="0.2">
      <c r="A590" s="11">
        <v>565</v>
      </c>
      <c r="D590" s="16" t="s">
        <v>9948</v>
      </c>
      <c r="E590" s="16"/>
      <c r="F590" s="16"/>
      <c r="H590" s="36"/>
      <c r="I590" s="21"/>
      <c r="J590" s="13"/>
      <c r="K590" s="17"/>
      <c r="L590" s="185"/>
    </row>
    <row r="591" spans="1:12" x14ac:dyDescent="0.2">
      <c r="A591" s="11">
        <v>566</v>
      </c>
      <c r="D591" s="16" t="s">
        <v>9948</v>
      </c>
      <c r="E591" s="16"/>
      <c r="F591" s="16"/>
      <c r="H591" s="36"/>
      <c r="I591" s="21"/>
      <c r="J591" s="13"/>
      <c r="K591" s="17"/>
      <c r="L591" s="185"/>
    </row>
    <row r="592" spans="1:12" x14ac:dyDescent="0.2">
      <c r="A592" s="11">
        <v>567</v>
      </c>
      <c r="D592" s="16" t="s">
        <v>9948</v>
      </c>
      <c r="E592" s="16"/>
      <c r="F592" s="16"/>
      <c r="H592" s="36"/>
      <c r="I592" s="21"/>
      <c r="J592" s="13"/>
      <c r="K592" s="17"/>
      <c r="L592" s="185"/>
    </row>
    <row r="593" spans="1:12" x14ac:dyDescent="0.2">
      <c r="A593" s="11">
        <v>568</v>
      </c>
      <c r="D593" s="16" t="s">
        <v>9948</v>
      </c>
      <c r="E593" s="16"/>
      <c r="F593" s="16"/>
      <c r="H593" s="36"/>
      <c r="I593" s="21"/>
      <c r="J593" s="13"/>
      <c r="K593" s="17"/>
      <c r="L593" s="185"/>
    </row>
    <row r="594" spans="1:12" x14ac:dyDescent="0.2">
      <c r="A594" s="11">
        <v>569</v>
      </c>
      <c r="D594" s="16" t="s">
        <v>9948</v>
      </c>
      <c r="E594" s="16"/>
      <c r="F594" s="16"/>
      <c r="H594" s="36"/>
      <c r="I594" s="21"/>
      <c r="J594" s="13"/>
      <c r="K594" s="17"/>
      <c r="L594" s="185"/>
    </row>
    <row r="595" spans="1:12" x14ac:dyDescent="0.2">
      <c r="A595" s="11">
        <v>570</v>
      </c>
      <c r="D595" s="16" t="s">
        <v>9948</v>
      </c>
      <c r="E595" s="16"/>
      <c r="F595" s="16"/>
      <c r="H595" s="36"/>
      <c r="I595" s="21"/>
      <c r="J595" s="13"/>
      <c r="K595" s="17"/>
      <c r="L595" s="185"/>
    </row>
    <row r="596" spans="1:12" x14ac:dyDescent="0.2">
      <c r="A596" s="11">
        <v>571</v>
      </c>
      <c r="D596" s="16" t="s">
        <v>9948</v>
      </c>
      <c r="E596" s="16"/>
      <c r="F596" s="16"/>
      <c r="H596" s="36"/>
      <c r="I596" s="21"/>
      <c r="J596" s="13"/>
      <c r="K596" s="17"/>
      <c r="L596" s="185"/>
    </row>
    <row r="597" spans="1:12" x14ac:dyDescent="0.2">
      <c r="A597" s="11">
        <v>572</v>
      </c>
      <c r="D597" s="16" t="s">
        <v>9948</v>
      </c>
      <c r="E597" s="16"/>
      <c r="F597" s="16"/>
      <c r="H597" s="36"/>
      <c r="I597" s="21"/>
      <c r="J597" s="13"/>
      <c r="K597" s="17"/>
      <c r="L597" s="185"/>
    </row>
    <row r="598" spans="1:12" x14ac:dyDescent="0.2">
      <c r="A598" s="11">
        <v>573</v>
      </c>
      <c r="D598" s="16" t="s">
        <v>9948</v>
      </c>
      <c r="E598" s="16"/>
      <c r="F598" s="16"/>
      <c r="H598" s="36"/>
      <c r="I598" s="21"/>
      <c r="J598" s="13"/>
      <c r="K598" s="17"/>
      <c r="L598" s="185"/>
    </row>
    <row r="599" spans="1:12" x14ac:dyDescent="0.2">
      <c r="A599" s="11">
        <v>574</v>
      </c>
      <c r="D599" s="16" t="s">
        <v>9948</v>
      </c>
      <c r="E599" s="16"/>
      <c r="F599" s="16"/>
      <c r="H599" s="36"/>
      <c r="I599" s="21"/>
      <c r="J599" s="13"/>
      <c r="K599" s="17"/>
      <c r="L599" s="185"/>
    </row>
    <row r="600" spans="1:12" x14ac:dyDescent="0.2">
      <c r="A600" s="11">
        <v>575</v>
      </c>
      <c r="D600" s="16" t="s">
        <v>9948</v>
      </c>
      <c r="E600" s="16"/>
      <c r="F600" s="16"/>
      <c r="H600" s="36"/>
      <c r="I600" s="21"/>
      <c r="J600" s="13"/>
      <c r="K600" s="17"/>
      <c r="L600" s="185"/>
    </row>
    <row r="601" spans="1:12" x14ac:dyDescent="0.2">
      <c r="A601" s="11">
        <v>576</v>
      </c>
      <c r="D601" s="16" t="s">
        <v>9948</v>
      </c>
      <c r="E601" s="16"/>
      <c r="F601" s="16"/>
      <c r="H601" s="36"/>
      <c r="I601" s="21"/>
      <c r="J601" s="13"/>
      <c r="K601" s="17"/>
      <c r="L601" s="185"/>
    </row>
    <row r="602" spans="1:12" x14ac:dyDescent="0.2">
      <c r="A602" s="11">
        <v>577</v>
      </c>
      <c r="D602" s="16" t="s">
        <v>9948</v>
      </c>
      <c r="E602" s="16"/>
      <c r="F602" s="16"/>
      <c r="H602" s="36"/>
      <c r="I602" s="21"/>
      <c r="J602" s="13"/>
      <c r="K602" s="17"/>
      <c r="L602" s="185"/>
    </row>
    <row r="603" spans="1:12" x14ac:dyDescent="0.2">
      <c r="A603" s="11">
        <v>578</v>
      </c>
      <c r="D603" s="16" t="s">
        <v>9948</v>
      </c>
      <c r="E603" s="16"/>
      <c r="F603" s="16"/>
      <c r="H603" s="36"/>
      <c r="I603" s="21"/>
      <c r="J603" s="13"/>
      <c r="K603" s="17"/>
      <c r="L603" s="185"/>
    </row>
    <row r="604" spans="1:12" x14ac:dyDescent="0.2">
      <c r="A604" s="11">
        <v>579</v>
      </c>
      <c r="D604" s="16" t="s">
        <v>9948</v>
      </c>
      <c r="E604" s="16"/>
      <c r="F604" s="16"/>
      <c r="H604" s="36"/>
      <c r="I604" s="21"/>
      <c r="J604" s="13"/>
      <c r="K604" s="17"/>
      <c r="L604" s="185"/>
    </row>
    <row r="605" spans="1:12" x14ac:dyDescent="0.2">
      <c r="A605" s="11">
        <v>580</v>
      </c>
      <c r="D605" s="16" t="s">
        <v>9948</v>
      </c>
      <c r="E605" s="16"/>
      <c r="F605" s="16"/>
      <c r="H605" s="36"/>
      <c r="I605" s="21"/>
      <c r="J605" s="13"/>
      <c r="K605" s="17"/>
      <c r="L605" s="185"/>
    </row>
    <row r="606" spans="1:12" x14ac:dyDescent="0.2">
      <c r="A606" s="11">
        <v>581</v>
      </c>
      <c r="D606" s="16" t="s">
        <v>9948</v>
      </c>
      <c r="E606" s="16"/>
      <c r="F606" s="16"/>
      <c r="H606" s="36"/>
      <c r="I606" s="21"/>
      <c r="J606" s="13"/>
      <c r="K606" s="17"/>
      <c r="L606" s="185"/>
    </row>
    <row r="607" spans="1:12" x14ac:dyDescent="0.2">
      <c r="A607" s="11">
        <v>582</v>
      </c>
      <c r="D607" s="16" t="s">
        <v>9948</v>
      </c>
      <c r="E607" s="16"/>
      <c r="F607" s="16"/>
      <c r="H607" s="36"/>
      <c r="I607" s="21"/>
      <c r="J607" s="13"/>
      <c r="K607" s="17"/>
      <c r="L607" s="185"/>
    </row>
    <row r="608" spans="1:12" x14ac:dyDescent="0.2">
      <c r="A608" s="11">
        <v>583</v>
      </c>
      <c r="D608" s="16" t="s">
        <v>9948</v>
      </c>
      <c r="E608" s="16"/>
      <c r="F608" s="16"/>
      <c r="H608" s="36"/>
      <c r="I608" s="21"/>
      <c r="J608" s="13"/>
      <c r="K608" s="17"/>
      <c r="L608" s="185"/>
    </row>
    <row r="609" spans="1:12" x14ac:dyDescent="0.2">
      <c r="A609" s="11">
        <v>584</v>
      </c>
      <c r="D609" s="16" t="s">
        <v>9948</v>
      </c>
      <c r="E609" s="16"/>
      <c r="F609" s="16"/>
      <c r="H609" s="36"/>
      <c r="I609" s="21"/>
      <c r="J609" s="13"/>
      <c r="K609" s="17"/>
      <c r="L609" s="185"/>
    </row>
    <row r="610" spans="1:12" x14ac:dyDescent="0.2">
      <c r="A610" s="11">
        <v>585</v>
      </c>
      <c r="D610" s="16" t="s">
        <v>9948</v>
      </c>
      <c r="E610" s="16"/>
      <c r="F610" s="16"/>
      <c r="H610" s="36"/>
      <c r="I610" s="21"/>
      <c r="J610" s="13"/>
      <c r="K610" s="17"/>
      <c r="L610" s="185"/>
    </row>
    <row r="611" spans="1:12" x14ac:dyDescent="0.2">
      <c r="A611" s="11">
        <v>586</v>
      </c>
      <c r="D611" s="16" t="s">
        <v>9948</v>
      </c>
      <c r="E611" s="16"/>
      <c r="F611" s="16"/>
      <c r="H611" s="36"/>
      <c r="I611" s="21"/>
      <c r="J611" s="13"/>
      <c r="K611" s="17"/>
      <c r="L611" s="185"/>
    </row>
    <row r="612" spans="1:12" x14ac:dyDescent="0.2">
      <c r="A612" s="11">
        <v>587</v>
      </c>
      <c r="D612" s="16" t="s">
        <v>9948</v>
      </c>
      <c r="E612" s="16"/>
      <c r="F612" s="16"/>
      <c r="J612" s="13"/>
      <c r="K612" s="17"/>
      <c r="L612" s="185"/>
    </row>
    <row r="613" spans="1:12" x14ac:dyDescent="0.2">
      <c r="A613" s="11">
        <v>588</v>
      </c>
      <c r="D613" s="16" t="s">
        <v>9948</v>
      </c>
      <c r="E613" s="16"/>
      <c r="F613" s="16"/>
      <c r="J613" s="13"/>
      <c r="K613" s="17"/>
      <c r="L613" s="185"/>
    </row>
    <row r="614" spans="1:12" x14ac:dyDescent="0.2">
      <c r="A614" s="11">
        <v>589</v>
      </c>
      <c r="D614" s="16" t="s">
        <v>9948</v>
      </c>
      <c r="E614" s="16"/>
      <c r="F614" s="16"/>
      <c r="H614" s="36"/>
      <c r="I614" s="21"/>
      <c r="J614" s="13"/>
      <c r="K614" s="17"/>
      <c r="L614" s="185"/>
    </row>
    <row r="615" spans="1:12" x14ac:dyDescent="0.2">
      <c r="A615" s="11">
        <v>590</v>
      </c>
      <c r="D615" s="16" t="s">
        <v>9948</v>
      </c>
      <c r="E615" s="16"/>
      <c r="F615" s="16"/>
      <c r="H615" s="36"/>
      <c r="I615" s="21"/>
      <c r="J615" s="13"/>
      <c r="K615" s="17"/>
      <c r="L615" s="185"/>
    </row>
    <row r="616" spans="1:12" x14ac:dyDescent="0.2">
      <c r="A616" s="11">
        <v>591</v>
      </c>
      <c r="D616" s="16" t="s">
        <v>9948</v>
      </c>
      <c r="E616" s="16"/>
      <c r="F616" s="16"/>
      <c r="H616" s="36"/>
      <c r="I616" s="21"/>
      <c r="J616" s="13"/>
      <c r="K616" s="17"/>
      <c r="L616" s="185"/>
    </row>
    <row r="617" spans="1:12" x14ac:dyDescent="0.2">
      <c r="A617" s="11">
        <v>592</v>
      </c>
      <c r="D617" s="16" t="s">
        <v>9948</v>
      </c>
      <c r="E617" s="16"/>
      <c r="F617" s="16"/>
      <c r="H617" s="36"/>
      <c r="I617" s="21"/>
      <c r="J617" s="13"/>
      <c r="K617" s="17"/>
      <c r="L617" s="185"/>
    </row>
    <row r="618" spans="1:12" x14ac:dyDescent="0.2">
      <c r="A618" s="11">
        <v>593</v>
      </c>
      <c r="D618" s="16" t="s">
        <v>9948</v>
      </c>
      <c r="E618" s="16"/>
      <c r="F618" s="16"/>
      <c r="H618" s="36"/>
      <c r="I618" s="21"/>
      <c r="J618" s="13"/>
      <c r="K618" s="17"/>
      <c r="L618" s="185"/>
    </row>
    <row r="619" spans="1:12" x14ac:dyDescent="0.2">
      <c r="A619" s="11">
        <v>594</v>
      </c>
      <c r="D619" s="16" t="s">
        <v>9948</v>
      </c>
      <c r="E619" s="16"/>
      <c r="F619" s="16"/>
      <c r="H619" s="36"/>
      <c r="I619" s="21"/>
      <c r="J619" s="13"/>
      <c r="K619" s="17"/>
      <c r="L619" s="185"/>
    </row>
    <row r="620" spans="1:12" x14ac:dyDescent="0.2">
      <c r="A620" s="11">
        <v>595</v>
      </c>
      <c r="D620" s="16" t="s">
        <v>9948</v>
      </c>
      <c r="E620" s="16"/>
      <c r="F620" s="16"/>
      <c r="H620" s="36"/>
      <c r="I620" s="21"/>
      <c r="J620" s="13"/>
      <c r="K620" s="17"/>
      <c r="L620" s="185"/>
    </row>
    <row r="621" spans="1:12" x14ac:dyDescent="0.2">
      <c r="A621" s="11">
        <v>596</v>
      </c>
      <c r="D621" s="16" t="s">
        <v>9948</v>
      </c>
      <c r="E621" s="16"/>
      <c r="F621" s="16"/>
      <c r="H621" s="36"/>
      <c r="I621" s="21"/>
      <c r="J621" s="13"/>
      <c r="K621" s="17"/>
      <c r="L621" s="185"/>
    </row>
    <row r="622" spans="1:12" x14ac:dyDescent="0.2">
      <c r="A622" s="11">
        <v>597</v>
      </c>
      <c r="D622" s="16" t="s">
        <v>9948</v>
      </c>
      <c r="E622" s="16"/>
      <c r="F622" s="16"/>
      <c r="H622" s="36"/>
      <c r="I622" s="21"/>
      <c r="J622" s="13"/>
      <c r="K622" s="17"/>
      <c r="L622" s="185"/>
    </row>
    <row r="623" spans="1:12" x14ac:dyDescent="0.2">
      <c r="A623" s="11">
        <v>598</v>
      </c>
      <c r="D623" s="16" t="s">
        <v>9948</v>
      </c>
      <c r="E623" s="16"/>
      <c r="F623" s="16"/>
      <c r="H623" s="36"/>
      <c r="I623" s="21"/>
      <c r="J623" s="13"/>
      <c r="K623" s="17"/>
      <c r="L623" s="185"/>
    </row>
    <row r="624" spans="1:12" x14ac:dyDescent="0.2">
      <c r="A624" s="11">
        <v>599</v>
      </c>
      <c r="D624" s="16" t="s">
        <v>9948</v>
      </c>
      <c r="E624" s="16"/>
      <c r="F624" s="16"/>
      <c r="H624" s="36"/>
      <c r="I624" s="21"/>
      <c r="J624" s="13"/>
      <c r="K624" s="17"/>
      <c r="L624" s="185"/>
    </row>
    <row r="625" spans="1:12" x14ac:dyDescent="0.2">
      <c r="A625" s="11">
        <v>600</v>
      </c>
      <c r="D625" s="16" t="s">
        <v>9948</v>
      </c>
      <c r="E625" s="16"/>
      <c r="F625" s="16"/>
      <c r="H625" s="36"/>
      <c r="I625" s="21"/>
      <c r="J625" s="13"/>
      <c r="K625" s="17"/>
      <c r="L625" s="185"/>
    </row>
    <row r="626" spans="1:12" x14ac:dyDescent="0.2">
      <c r="A626" s="11">
        <v>601</v>
      </c>
      <c r="D626" s="16" t="s">
        <v>9948</v>
      </c>
      <c r="E626" s="16"/>
      <c r="F626" s="16"/>
      <c r="H626" s="36"/>
      <c r="I626" s="21"/>
      <c r="J626" s="13"/>
      <c r="K626" s="17"/>
      <c r="L626" s="185"/>
    </row>
    <row r="627" spans="1:12" x14ac:dyDescent="0.2">
      <c r="A627" s="11">
        <v>602</v>
      </c>
      <c r="D627" s="16" t="s">
        <v>9948</v>
      </c>
      <c r="E627" s="16"/>
      <c r="F627" s="16"/>
      <c r="H627" s="36"/>
      <c r="I627" s="21"/>
      <c r="J627" s="13"/>
      <c r="K627" s="17"/>
      <c r="L627" s="185"/>
    </row>
    <row r="628" spans="1:12" x14ac:dyDescent="0.2">
      <c r="A628" s="11">
        <v>603</v>
      </c>
      <c r="D628" s="16" t="s">
        <v>9948</v>
      </c>
      <c r="E628" s="16"/>
      <c r="F628" s="16"/>
      <c r="H628" s="36"/>
      <c r="I628" s="21"/>
      <c r="J628" s="13"/>
      <c r="K628" s="17"/>
      <c r="L628" s="185"/>
    </row>
    <row r="629" spans="1:12" x14ac:dyDescent="0.2">
      <c r="A629" s="11">
        <v>604</v>
      </c>
      <c r="D629" s="16" t="s">
        <v>9948</v>
      </c>
      <c r="E629" s="16"/>
      <c r="F629" s="16"/>
      <c r="G629" s="26"/>
      <c r="H629" s="36"/>
      <c r="J629" s="13"/>
      <c r="K629" s="17"/>
      <c r="L629" s="185"/>
    </row>
    <row r="630" spans="1:12" x14ac:dyDescent="0.2">
      <c r="A630" s="11">
        <v>605</v>
      </c>
      <c r="D630" s="16" t="s">
        <v>9948</v>
      </c>
      <c r="E630" s="16"/>
      <c r="F630" s="16"/>
      <c r="G630" s="26"/>
      <c r="H630" s="36"/>
      <c r="J630" s="13"/>
      <c r="K630" s="17"/>
      <c r="L630" s="185"/>
    </row>
    <row r="631" spans="1:12" x14ac:dyDescent="0.2">
      <c r="A631" s="11">
        <v>606</v>
      </c>
      <c r="D631" s="16" t="s">
        <v>9948</v>
      </c>
      <c r="E631" s="16"/>
      <c r="F631" s="16"/>
      <c r="G631" s="26"/>
      <c r="H631" s="36"/>
      <c r="J631" s="13"/>
      <c r="K631" s="17"/>
      <c r="L631" s="185"/>
    </row>
    <row r="632" spans="1:12" x14ac:dyDescent="0.2">
      <c r="A632" s="11">
        <v>607</v>
      </c>
      <c r="D632" s="16" t="s">
        <v>9948</v>
      </c>
      <c r="E632" s="16"/>
      <c r="F632" s="16"/>
      <c r="G632" s="26"/>
      <c r="I632" s="21"/>
      <c r="J632" s="13"/>
      <c r="K632" s="17"/>
      <c r="L632" s="185"/>
    </row>
    <row r="633" spans="1:12" x14ac:dyDescent="0.2">
      <c r="A633" s="11">
        <v>608</v>
      </c>
      <c r="D633" s="16" t="s">
        <v>9948</v>
      </c>
      <c r="E633" s="16"/>
      <c r="F633" s="16"/>
      <c r="G633" s="26"/>
      <c r="I633" s="21"/>
      <c r="J633" s="13"/>
      <c r="K633" s="17"/>
      <c r="L633" s="185"/>
    </row>
    <row r="634" spans="1:12" x14ac:dyDescent="0.2">
      <c r="A634" s="11">
        <v>609</v>
      </c>
      <c r="D634" s="16" t="s">
        <v>9948</v>
      </c>
      <c r="E634" s="16"/>
      <c r="F634" s="16"/>
      <c r="G634" s="26"/>
      <c r="H634" s="36"/>
      <c r="I634" s="21"/>
      <c r="J634" s="13"/>
      <c r="K634" s="17"/>
      <c r="L634" s="185"/>
    </row>
    <row r="635" spans="1:12" x14ac:dyDescent="0.2">
      <c r="A635" s="11">
        <v>610</v>
      </c>
      <c r="D635" s="16" t="s">
        <v>9948</v>
      </c>
      <c r="E635" s="16"/>
      <c r="F635" s="16"/>
      <c r="G635" s="26"/>
      <c r="H635" s="36"/>
      <c r="I635" s="21"/>
      <c r="J635" s="13"/>
      <c r="K635" s="17"/>
      <c r="L635" s="185"/>
    </row>
    <row r="636" spans="1:12" x14ac:dyDescent="0.2">
      <c r="A636" s="11">
        <v>611</v>
      </c>
      <c r="D636" s="16" t="s">
        <v>9948</v>
      </c>
      <c r="E636" s="16"/>
      <c r="F636" s="16"/>
      <c r="G636" s="26"/>
      <c r="H636" s="36"/>
      <c r="I636" s="21"/>
      <c r="J636" s="13"/>
      <c r="K636" s="17"/>
      <c r="L636" s="185"/>
    </row>
    <row r="637" spans="1:12" x14ac:dyDescent="0.2">
      <c r="A637" s="11">
        <v>612</v>
      </c>
      <c r="D637" s="16" t="s">
        <v>9948</v>
      </c>
      <c r="E637" s="16"/>
      <c r="F637" s="16"/>
      <c r="G637" s="26"/>
      <c r="H637" s="36"/>
      <c r="I637" s="21"/>
      <c r="J637" s="13"/>
      <c r="K637" s="17"/>
      <c r="L637" s="185"/>
    </row>
    <row r="638" spans="1:12" x14ac:dyDescent="0.2">
      <c r="A638" s="11">
        <v>613</v>
      </c>
      <c r="D638" s="16" t="s">
        <v>9948</v>
      </c>
      <c r="E638" s="16"/>
      <c r="F638" s="16"/>
      <c r="G638" s="26"/>
      <c r="H638" s="36"/>
      <c r="I638" s="21"/>
      <c r="J638" s="13"/>
      <c r="K638" s="17"/>
      <c r="L638" s="185"/>
    </row>
    <row r="639" spans="1:12" x14ac:dyDescent="0.2">
      <c r="A639" s="11">
        <v>614</v>
      </c>
      <c r="D639" s="16" t="s">
        <v>9948</v>
      </c>
      <c r="E639" s="16"/>
      <c r="F639" s="16"/>
      <c r="G639" s="26"/>
      <c r="I639" s="21"/>
      <c r="J639" s="13"/>
      <c r="K639" s="17"/>
      <c r="L639" s="185"/>
    </row>
    <row r="640" spans="1:12" x14ac:dyDescent="0.2">
      <c r="A640" s="11">
        <v>615</v>
      </c>
      <c r="D640" s="16" t="s">
        <v>9948</v>
      </c>
      <c r="E640" s="16"/>
      <c r="F640" s="16"/>
      <c r="G640" s="26"/>
      <c r="I640" s="21"/>
      <c r="J640" s="13"/>
      <c r="K640" s="17"/>
      <c r="L640" s="185"/>
    </row>
    <row r="641" spans="1:12" x14ac:dyDescent="0.2">
      <c r="A641" s="11">
        <v>616</v>
      </c>
      <c r="D641" s="16" t="s">
        <v>9948</v>
      </c>
      <c r="E641" s="16"/>
      <c r="F641" s="16"/>
      <c r="G641" s="26"/>
      <c r="I641" s="21"/>
      <c r="J641" s="13"/>
      <c r="K641" s="17"/>
      <c r="L641" s="185"/>
    </row>
    <row r="642" spans="1:12" x14ac:dyDescent="0.2">
      <c r="A642" s="11">
        <v>617</v>
      </c>
      <c r="D642" s="16" t="s">
        <v>9948</v>
      </c>
      <c r="E642" s="16"/>
      <c r="F642" s="16"/>
      <c r="G642" s="26"/>
      <c r="I642" s="21"/>
      <c r="J642" s="13"/>
      <c r="K642" s="17"/>
      <c r="L642" s="185"/>
    </row>
    <row r="643" spans="1:12" x14ac:dyDescent="0.2">
      <c r="A643" s="11">
        <v>618</v>
      </c>
      <c r="D643" s="16" t="s">
        <v>9948</v>
      </c>
      <c r="E643" s="16"/>
      <c r="F643" s="16"/>
      <c r="G643" s="26"/>
      <c r="I643" s="21"/>
      <c r="J643" s="13"/>
      <c r="K643" s="17"/>
      <c r="L643" s="185"/>
    </row>
    <row r="644" spans="1:12" x14ac:dyDescent="0.2">
      <c r="A644" s="11">
        <v>619</v>
      </c>
      <c r="D644" s="16" t="s">
        <v>9948</v>
      </c>
      <c r="E644" s="16"/>
      <c r="F644" s="16"/>
      <c r="G644" s="26"/>
      <c r="I644" s="21"/>
      <c r="J644" s="13"/>
      <c r="K644" s="17"/>
      <c r="L644" s="185"/>
    </row>
    <row r="645" spans="1:12" x14ac:dyDescent="0.2">
      <c r="A645" s="11">
        <v>620</v>
      </c>
      <c r="D645" s="16" t="s">
        <v>9948</v>
      </c>
      <c r="E645" s="16"/>
      <c r="F645" s="16"/>
      <c r="G645" s="26"/>
      <c r="I645" s="21"/>
      <c r="J645" s="13"/>
      <c r="K645" s="17"/>
      <c r="L645" s="185"/>
    </row>
    <row r="646" spans="1:12" x14ac:dyDescent="0.2">
      <c r="A646" s="11">
        <v>621</v>
      </c>
      <c r="D646" s="16" t="s">
        <v>9948</v>
      </c>
      <c r="E646" s="16"/>
      <c r="F646" s="16"/>
      <c r="G646" s="26"/>
      <c r="I646" s="21"/>
      <c r="J646" s="13"/>
      <c r="K646" s="17"/>
      <c r="L646" s="185"/>
    </row>
    <row r="647" spans="1:12" x14ac:dyDescent="0.2">
      <c r="A647" s="11">
        <v>622</v>
      </c>
      <c r="D647" s="16" t="s">
        <v>9948</v>
      </c>
      <c r="E647" s="16"/>
      <c r="F647" s="16"/>
      <c r="G647" s="26"/>
      <c r="I647" s="21"/>
      <c r="J647" s="13"/>
      <c r="K647" s="17"/>
      <c r="L647" s="185"/>
    </row>
    <row r="648" spans="1:12" x14ac:dyDescent="0.2">
      <c r="A648" s="11">
        <v>623</v>
      </c>
      <c r="D648" s="16" t="s">
        <v>9948</v>
      </c>
      <c r="E648" s="16"/>
      <c r="F648" s="16"/>
      <c r="G648" s="26"/>
      <c r="I648" s="21"/>
      <c r="J648" s="13"/>
      <c r="K648" s="17"/>
      <c r="L648" s="185"/>
    </row>
    <row r="649" spans="1:12" x14ac:dyDescent="0.2">
      <c r="A649" s="11">
        <v>624</v>
      </c>
      <c r="D649" s="16" t="s">
        <v>9948</v>
      </c>
      <c r="E649" s="16"/>
      <c r="F649" s="16"/>
      <c r="G649" s="26"/>
      <c r="I649" s="21"/>
      <c r="J649" s="13"/>
      <c r="K649" s="17"/>
      <c r="L649" s="185"/>
    </row>
    <row r="650" spans="1:12" x14ac:dyDescent="0.2">
      <c r="A650" s="11">
        <v>625</v>
      </c>
      <c r="D650" s="16" t="s">
        <v>9948</v>
      </c>
      <c r="E650" s="16"/>
      <c r="F650" s="16"/>
      <c r="G650" s="26"/>
      <c r="I650" s="21"/>
      <c r="J650" s="13"/>
      <c r="K650" s="17"/>
      <c r="L650" s="185"/>
    </row>
    <row r="651" spans="1:12" x14ac:dyDescent="0.2">
      <c r="A651" s="11">
        <v>626</v>
      </c>
      <c r="D651" s="16" t="s">
        <v>9948</v>
      </c>
      <c r="E651" s="16"/>
      <c r="F651" s="16"/>
      <c r="G651" s="26"/>
      <c r="H651" s="36"/>
      <c r="I651" s="21"/>
      <c r="J651" s="13"/>
      <c r="K651" s="17"/>
      <c r="L651" s="185"/>
    </row>
    <row r="652" spans="1:12" x14ac:dyDescent="0.2">
      <c r="A652" s="11">
        <v>627</v>
      </c>
      <c r="D652" s="16" t="s">
        <v>9948</v>
      </c>
      <c r="E652" s="16"/>
      <c r="F652" s="16"/>
      <c r="G652" s="26"/>
      <c r="H652" s="36"/>
      <c r="I652" s="21"/>
      <c r="J652" s="13"/>
      <c r="K652" s="17"/>
      <c r="L652" s="185"/>
    </row>
    <row r="653" spans="1:12" x14ac:dyDescent="0.2">
      <c r="A653" s="11">
        <v>628</v>
      </c>
      <c r="D653" s="16" t="s">
        <v>9948</v>
      </c>
      <c r="E653" s="16"/>
      <c r="F653" s="16"/>
      <c r="G653" s="26"/>
      <c r="H653" s="36"/>
      <c r="I653" s="21"/>
      <c r="J653" s="13"/>
      <c r="K653" s="17"/>
      <c r="L653" s="185"/>
    </row>
    <row r="654" spans="1:12" x14ac:dyDescent="0.2">
      <c r="A654" s="11">
        <v>629</v>
      </c>
      <c r="D654" s="16" t="s">
        <v>9948</v>
      </c>
      <c r="E654" s="16"/>
      <c r="F654" s="16"/>
      <c r="G654" s="26"/>
      <c r="I654" s="21"/>
      <c r="J654" s="13"/>
      <c r="K654" s="17"/>
      <c r="L654" s="185"/>
    </row>
    <row r="655" spans="1:12" x14ac:dyDescent="0.2">
      <c r="A655" s="11">
        <v>630</v>
      </c>
      <c r="D655" s="16" t="s">
        <v>9948</v>
      </c>
      <c r="E655" s="16"/>
      <c r="F655" s="16"/>
      <c r="G655" s="26"/>
      <c r="I655" s="21"/>
      <c r="J655" s="13"/>
      <c r="K655" s="17"/>
      <c r="L655" s="185"/>
    </row>
    <row r="656" spans="1:12" x14ac:dyDescent="0.2">
      <c r="A656" s="11">
        <v>631</v>
      </c>
      <c r="D656" s="16" t="s">
        <v>9948</v>
      </c>
      <c r="E656" s="16"/>
      <c r="F656" s="16"/>
      <c r="G656" s="26"/>
      <c r="H656" s="36"/>
      <c r="I656" s="21"/>
      <c r="J656" s="13"/>
      <c r="K656" s="17"/>
      <c r="L656" s="185"/>
    </row>
    <row r="657" spans="1:12 16376:16379" x14ac:dyDescent="0.2">
      <c r="A657" s="11">
        <v>632</v>
      </c>
      <c r="D657" s="16" t="s">
        <v>9948</v>
      </c>
      <c r="E657" s="16"/>
      <c r="F657" s="16"/>
      <c r="G657" s="26"/>
      <c r="H657" s="36"/>
      <c r="I657" s="21"/>
      <c r="J657" s="13"/>
      <c r="K657" s="17"/>
      <c r="L657" s="185"/>
    </row>
    <row r="658" spans="1:12 16376:16379" x14ac:dyDescent="0.2">
      <c r="A658" s="11">
        <v>633</v>
      </c>
      <c r="D658" s="16" t="s">
        <v>9948</v>
      </c>
      <c r="E658" s="16"/>
      <c r="F658" s="16"/>
      <c r="G658" s="26"/>
      <c r="H658" s="36"/>
      <c r="I658" s="21"/>
      <c r="J658" s="13"/>
      <c r="K658" s="17"/>
      <c r="L658" s="185"/>
    </row>
    <row r="659" spans="1:12 16376:16379" x14ac:dyDescent="0.2">
      <c r="A659" s="11">
        <v>634</v>
      </c>
      <c r="D659" s="16" t="s">
        <v>9948</v>
      </c>
      <c r="E659" s="16"/>
      <c r="F659" s="16"/>
      <c r="G659" s="26"/>
      <c r="H659" s="36"/>
      <c r="I659" s="21"/>
      <c r="J659" s="13"/>
      <c r="K659" s="17"/>
      <c r="L659" s="185"/>
    </row>
    <row r="660" spans="1:12 16376:16379" x14ac:dyDescent="0.2">
      <c r="A660" s="11">
        <v>635</v>
      </c>
      <c r="D660" s="16" t="s">
        <v>9948</v>
      </c>
      <c r="E660" s="16"/>
      <c r="F660" s="16"/>
      <c r="G660" s="26"/>
      <c r="H660" s="36"/>
      <c r="I660" s="21"/>
      <c r="J660" s="13"/>
      <c r="K660" s="17"/>
      <c r="L660" s="185"/>
    </row>
    <row r="661" spans="1:12 16376:16379" x14ac:dyDescent="0.2">
      <c r="A661" s="11">
        <v>636</v>
      </c>
      <c r="D661" s="16" t="s">
        <v>9948</v>
      </c>
      <c r="E661" s="16"/>
      <c r="F661" s="16"/>
      <c r="G661" s="26"/>
      <c r="H661" s="36"/>
      <c r="I661" s="21"/>
      <c r="J661" s="13"/>
      <c r="K661" s="17"/>
      <c r="L661" s="185"/>
    </row>
    <row r="662" spans="1:12 16376:16379" x14ac:dyDescent="0.2">
      <c r="A662" s="11">
        <v>637</v>
      </c>
      <c r="D662" s="16" t="s">
        <v>9948</v>
      </c>
      <c r="E662" s="16"/>
      <c r="F662" s="16"/>
      <c r="G662" s="26"/>
      <c r="H662" s="36"/>
      <c r="I662" s="21"/>
      <c r="J662" s="13"/>
      <c r="K662" s="17"/>
      <c r="L662" s="185"/>
    </row>
    <row r="663" spans="1:12 16376:16379" x14ac:dyDescent="0.2">
      <c r="A663" s="11">
        <v>638</v>
      </c>
      <c r="D663" s="16" t="s">
        <v>9948</v>
      </c>
      <c r="E663" s="16"/>
      <c r="F663" s="16"/>
      <c r="G663" s="26"/>
      <c r="H663" s="36"/>
      <c r="I663" s="21"/>
      <c r="J663" s="13"/>
      <c r="K663" s="17"/>
      <c r="L663" s="185"/>
    </row>
    <row r="664" spans="1:12 16376:16379" x14ac:dyDescent="0.2">
      <c r="A664" s="11">
        <v>639</v>
      </c>
      <c r="D664" s="16" t="s">
        <v>9948</v>
      </c>
      <c r="E664" s="16"/>
      <c r="F664" s="16"/>
      <c r="G664" s="26"/>
      <c r="H664" s="36"/>
      <c r="I664" s="21"/>
      <c r="J664" s="13"/>
      <c r="K664" s="17"/>
      <c r="L664" s="185"/>
    </row>
    <row r="665" spans="1:12 16376:16379" x14ac:dyDescent="0.2">
      <c r="A665" s="11">
        <v>640</v>
      </c>
      <c r="D665" s="16" t="s">
        <v>9948</v>
      </c>
      <c r="E665" s="16"/>
      <c r="F665" s="16"/>
      <c r="G665" s="26"/>
      <c r="H665" s="36"/>
      <c r="I665" s="21"/>
      <c r="J665" s="13"/>
      <c r="K665" s="17"/>
      <c r="L665" s="185"/>
    </row>
    <row r="666" spans="1:12 16376:16379" x14ac:dyDescent="0.2">
      <c r="A666" s="11">
        <v>641</v>
      </c>
      <c r="D666" s="16" t="s">
        <v>9948</v>
      </c>
      <c r="E666" s="16"/>
      <c r="F666" s="16"/>
      <c r="G666" s="26"/>
      <c r="H666" s="36"/>
      <c r="I666" s="21"/>
      <c r="J666" s="13"/>
      <c r="K666" s="17"/>
      <c r="L666" s="185"/>
    </row>
    <row r="667" spans="1:12 16376:16379" x14ac:dyDescent="0.2">
      <c r="A667" s="11">
        <v>642</v>
      </c>
      <c r="D667" s="16" t="s">
        <v>9948</v>
      </c>
      <c r="E667" s="16"/>
      <c r="F667" s="16"/>
      <c r="G667" s="26"/>
      <c r="H667" s="36"/>
      <c r="I667" s="21"/>
      <c r="J667" s="13"/>
      <c r="K667" s="17"/>
      <c r="L667" s="185"/>
    </row>
    <row r="668" spans="1:12 16376:16379" x14ac:dyDescent="0.2">
      <c r="A668" s="11">
        <v>643</v>
      </c>
      <c r="D668" s="16" t="s">
        <v>9948</v>
      </c>
      <c r="E668" s="16"/>
      <c r="F668" s="36"/>
      <c r="G668" s="17"/>
      <c r="H668" s="36"/>
      <c r="I668" s="21"/>
      <c r="J668" s="13"/>
      <c r="K668" s="17"/>
      <c r="L668" s="185"/>
      <c r="XEV668" s="11"/>
      <c r="XEW668" s="12"/>
      <c r="XEX668" s="20"/>
      <c r="XEY668" s="16"/>
    </row>
    <row r="669" spans="1:12 16376:16379" x14ac:dyDescent="0.2">
      <c r="A669" s="11">
        <v>644</v>
      </c>
      <c r="D669" s="16" t="s">
        <v>9948</v>
      </c>
      <c r="E669" s="16"/>
      <c r="F669" s="16"/>
      <c r="G669" s="26"/>
      <c r="H669" s="36"/>
      <c r="I669" s="21"/>
      <c r="J669" s="13"/>
      <c r="K669" s="17"/>
      <c r="L669" s="185"/>
    </row>
    <row r="670" spans="1:12 16376:16379" x14ac:dyDescent="0.2">
      <c r="A670" s="11">
        <v>645</v>
      </c>
      <c r="D670" s="16" t="s">
        <v>9948</v>
      </c>
      <c r="E670" s="16"/>
      <c r="F670" s="16"/>
      <c r="G670" s="26"/>
      <c r="H670" s="36"/>
      <c r="I670" s="21"/>
      <c r="J670" s="13"/>
      <c r="K670" s="17"/>
      <c r="L670" s="185"/>
    </row>
    <row r="671" spans="1:12 16376:16379" x14ac:dyDescent="0.2">
      <c r="A671" s="11">
        <v>646</v>
      </c>
      <c r="D671" s="16" t="s">
        <v>9948</v>
      </c>
      <c r="E671" s="16"/>
      <c r="F671" s="16"/>
      <c r="G671" s="26"/>
      <c r="H671" s="36"/>
      <c r="I671" s="21"/>
      <c r="J671" s="13"/>
      <c r="K671" s="17"/>
      <c r="L671" s="185"/>
    </row>
    <row r="672" spans="1:12 16376:16379" x14ac:dyDescent="0.2">
      <c r="A672" s="11">
        <v>647</v>
      </c>
      <c r="D672" s="16" t="s">
        <v>9948</v>
      </c>
      <c r="E672" s="16"/>
      <c r="F672" s="16"/>
      <c r="G672" s="26"/>
      <c r="H672" s="36"/>
      <c r="I672" s="21"/>
      <c r="J672" s="13"/>
      <c r="K672" s="17"/>
      <c r="L672" s="185"/>
    </row>
    <row r="673" spans="1:12" x14ac:dyDescent="0.2">
      <c r="A673" s="11">
        <v>648</v>
      </c>
      <c r="D673" s="16" t="s">
        <v>9948</v>
      </c>
      <c r="E673" s="16"/>
      <c r="F673" s="16"/>
      <c r="G673" s="26"/>
      <c r="H673" s="36"/>
      <c r="I673" s="21"/>
      <c r="J673" s="13"/>
      <c r="K673" s="17"/>
      <c r="L673" s="185"/>
    </row>
    <row r="674" spans="1:12" x14ac:dyDescent="0.2">
      <c r="A674" s="11">
        <v>649</v>
      </c>
      <c r="D674" s="16" t="s">
        <v>9948</v>
      </c>
      <c r="E674" s="16"/>
      <c r="F674" s="16"/>
      <c r="G674" s="26"/>
      <c r="H674" s="36"/>
      <c r="I674" s="21"/>
      <c r="J674" s="13"/>
      <c r="K674" s="17"/>
      <c r="L674" s="185"/>
    </row>
    <row r="675" spans="1:12" x14ac:dyDescent="0.2">
      <c r="A675" s="11">
        <v>650</v>
      </c>
      <c r="D675" s="16" t="s">
        <v>9948</v>
      </c>
      <c r="E675" s="16"/>
      <c r="F675" s="16"/>
      <c r="G675" s="26"/>
      <c r="H675" s="36"/>
      <c r="I675" s="21"/>
      <c r="J675" s="13"/>
      <c r="K675" s="17"/>
      <c r="L675" s="185"/>
    </row>
    <row r="676" spans="1:12" x14ac:dyDescent="0.2">
      <c r="A676" s="11">
        <v>651</v>
      </c>
      <c r="D676" s="16" t="s">
        <v>9948</v>
      </c>
      <c r="E676" s="16"/>
      <c r="F676" s="16"/>
      <c r="G676" s="26"/>
      <c r="H676" s="36"/>
      <c r="I676" s="21"/>
      <c r="J676" s="13"/>
      <c r="K676" s="17"/>
      <c r="L676" s="185"/>
    </row>
    <row r="677" spans="1:12" x14ac:dyDescent="0.2">
      <c r="A677" s="11">
        <v>652</v>
      </c>
      <c r="D677" s="16" t="s">
        <v>9948</v>
      </c>
      <c r="E677" s="16"/>
      <c r="F677" s="16"/>
      <c r="G677" s="26"/>
      <c r="H677" s="36"/>
      <c r="I677" s="21"/>
      <c r="J677" s="13"/>
      <c r="K677" s="17"/>
      <c r="L677" s="185"/>
    </row>
    <row r="678" spans="1:12" x14ac:dyDescent="0.2">
      <c r="A678" s="11">
        <v>653</v>
      </c>
      <c r="D678" s="16" t="s">
        <v>9948</v>
      </c>
      <c r="E678" s="16"/>
      <c r="F678" s="16"/>
      <c r="H678" s="36"/>
      <c r="I678" s="21"/>
      <c r="J678" s="13"/>
      <c r="K678" s="17"/>
      <c r="L678" s="185"/>
    </row>
    <row r="679" spans="1:12" x14ac:dyDescent="0.2">
      <c r="A679" s="11">
        <v>654</v>
      </c>
      <c r="D679" s="16" t="s">
        <v>9948</v>
      </c>
      <c r="E679" s="16"/>
      <c r="F679" s="16"/>
      <c r="H679" s="36"/>
      <c r="I679" s="21"/>
      <c r="J679" s="13"/>
      <c r="K679" s="17"/>
      <c r="L679" s="185"/>
    </row>
    <row r="680" spans="1:12" x14ac:dyDescent="0.2">
      <c r="A680" s="11">
        <v>655</v>
      </c>
      <c r="D680" s="16" t="s">
        <v>9948</v>
      </c>
      <c r="E680" s="16"/>
      <c r="F680" s="16"/>
      <c r="H680" s="36"/>
      <c r="I680" s="21"/>
      <c r="J680" s="13"/>
      <c r="K680" s="17"/>
      <c r="L680" s="185"/>
    </row>
    <row r="681" spans="1:12" x14ac:dyDescent="0.2">
      <c r="A681" s="11">
        <v>656</v>
      </c>
      <c r="D681" s="16" t="s">
        <v>9948</v>
      </c>
      <c r="E681" s="16"/>
      <c r="F681" s="16"/>
      <c r="H681" s="36"/>
      <c r="I681" s="21"/>
      <c r="J681" s="13"/>
      <c r="K681" s="17"/>
      <c r="L681" s="185"/>
    </row>
    <row r="682" spans="1:12" x14ac:dyDescent="0.2">
      <c r="A682" s="11">
        <v>657</v>
      </c>
      <c r="D682" s="16" t="s">
        <v>9948</v>
      </c>
      <c r="E682" s="16"/>
      <c r="F682" s="16"/>
      <c r="H682" s="36"/>
      <c r="I682" s="21"/>
      <c r="J682" s="13"/>
      <c r="K682" s="17"/>
      <c r="L682" s="185"/>
    </row>
    <row r="683" spans="1:12" x14ac:dyDescent="0.2">
      <c r="A683" s="11">
        <v>658</v>
      </c>
      <c r="D683" s="16" t="s">
        <v>9948</v>
      </c>
      <c r="E683" s="16"/>
      <c r="F683" s="16"/>
      <c r="H683" s="36"/>
      <c r="I683" s="21"/>
      <c r="J683" s="13"/>
      <c r="K683" s="17"/>
      <c r="L683" s="185"/>
    </row>
    <row r="684" spans="1:12" x14ac:dyDescent="0.2">
      <c r="A684" s="11">
        <v>659</v>
      </c>
      <c r="D684" s="16" t="s">
        <v>9948</v>
      </c>
      <c r="E684" s="16"/>
      <c r="F684" s="16"/>
      <c r="H684" s="36"/>
      <c r="I684" s="21"/>
      <c r="J684" s="13"/>
      <c r="K684" s="17"/>
      <c r="L684" s="185"/>
    </row>
    <row r="685" spans="1:12" x14ac:dyDescent="0.2">
      <c r="A685" s="11">
        <v>660</v>
      </c>
      <c r="D685" s="16" t="s">
        <v>9948</v>
      </c>
      <c r="E685" s="16"/>
      <c r="F685" s="16"/>
      <c r="H685" s="36"/>
      <c r="I685" s="21"/>
      <c r="J685" s="13"/>
      <c r="K685" s="17"/>
      <c r="L685" s="185"/>
    </row>
    <row r="686" spans="1:12" x14ac:dyDescent="0.2">
      <c r="A686" s="11">
        <v>661</v>
      </c>
      <c r="D686" s="16" t="s">
        <v>9948</v>
      </c>
      <c r="E686" s="16"/>
      <c r="F686" s="16"/>
      <c r="H686" s="36"/>
      <c r="I686" s="21"/>
      <c r="J686" s="13"/>
      <c r="K686" s="17"/>
      <c r="L686" s="185"/>
    </row>
    <row r="687" spans="1:12" x14ac:dyDescent="0.2">
      <c r="A687" s="11">
        <v>662</v>
      </c>
      <c r="D687" s="16" t="s">
        <v>9948</v>
      </c>
      <c r="E687" s="16"/>
      <c r="F687" s="16"/>
      <c r="H687" s="36"/>
      <c r="I687" s="21"/>
      <c r="J687" s="13"/>
      <c r="K687" s="17"/>
      <c r="L687" s="185"/>
    </row>
    <row r="688" spans="1:12" x14ac:dyDescent="0.2">
      <c r="A688" s="11">
        <v>663</v>
      </c>
      <c r="D688" s="16" t="s">
        <v>9948</v>
      </c>
      <c r="E688" s="16"/>
      <c r="F688" s="16"/>
      <c r="H688" s="36"/>
      <c r="I688" s="21"/>
      <c r="J688" s="13"/>
      <c r="K688" s="17"/>
      <c r="L688" s="185"/>
    </row>
    <row r="689" spans="1:12" x14ac:dyDescent="0.2">
      <c r="A689" s="11">
        <v>664</v>
      </c>
      <c r="D689" s="16" t="s">
        <v>9948</v>
      </c>
      <c r="E689" s="16"/>
      <c r="F689" s="16"/>
      <c r="H689" s="36"/>
      <c r="I689" s="21"/>
      <c r="J689" s="13"/>
      <c r="K689" s="17"/>
      <c r="L689" s="185"/>
    </row>
    <row r="690" spans="1:12" x14ac:dyDescent="0.2">
      <c r="A690" s="11">
        <v>665</v>
      </c>
      <c r="D690" s="16" t="s">
        <v>9948</v>
      </c>
      <c r="E690" s="16"/>
      <c r="F690" s="16"/>
      <c r="H690" s="36"/>
      <c r="I690" s="21"/>
      <c r="J690" s="13"/>
      <c r="K690" s="17"/>
      <c r="L690" s="185"/>
    </row>
    <row r="691" spans="1:12" x14ac:dyDescent="0.2">
      <c r="A691" s="11">
        <v>666</v>
      </c>
      <c r="D691" s="16" t="s">
        <v>9948</v>
      </c>
      <c r="E691" s="16"/>
      <c r="F691" s="16"/>
      <c r="H691" s="36"/>
      <c r="I691" s="21"/>
      <c r="J691" s="13"/>
      <c r="K691" s="17"/>
      <c r="L691" s="185"/>
    </row>
    <row r="692" spans="1:12" x14ac:dyDescent="0.2">
      <c r="A692" s="11">
        <v>667</v>
      </c>
      <c r="D692" s="16" t="s">
        <v>9948</v>
      </c>
      <c r="E692" s="16"/>
      <c r="F692" s="16"/>
      <c r="H692" s="36"/>
      <c r="I692" s="21"/>
      <c r="J692" s="13"/>
      <c r="K692" s="17"/>
      <c r="L692" s="185"/>
    </row>
    <row r="693" spans="1:12" x14ac:dyDescent="0.2">
      <c r="A693" s="11">
        <v>668</v>
      </c>
      <c r="D693" s="16" t="s">
        <v>9948</v>
      </c>
      <c r="E693" s="16"/>
      <c r="F693" s="16"/>
      <c r="H693" s="36"/>
      <c r="I693" s="21"/>
      <c r="J693" s="13"/>
      <c r="K693" s="17"/>
      <c r="L693" s="185"/>
    </row>
    <row r="694" spans="1:12" x14ac:dyDescent="0.2">
      <c r="A694" s="11">
        <v>669</v>
      </c>
      <c r="D694" s="16" t="s">
        <v>9948</v>
      </c>
      <c r="E694" s="16"/>
      <c r="F694" s="16"/>
      <c r="H694" s="36"/>
      <c r="I694" s="21"/>
      <c r="J694" s="13"/>
      <c r="K694" s="17"/>
      <c r="L694" s="185"/>
    </row>
    <row r="695" spans="1:12" x14ac:dyDescent="0.2">
      <c r="A695" s="11">
        <v>670</v>
      </c>
      <c r="D695" s="16" t="s">
        <v>9948</v>
      </c>
      <c r="E695" s="16"/>
      <c r="F695" s="16"/>
      <c r="H695" s="36"/>
      <c r="I695" s="21"/>
      <c r="J695" s="13"/>
      <c r="K695" s="17"/>
      <c r="L695" s="185"/>
    </row>
    <row r="696" spans="1:12" x14ac:dyDescent="0.2">
      <c r="A696" s="11">
        <v>671</v>
      </c>
      <c r="D696" s="16" t="s">
        <v>9948</v>
      </c>
      <c r="E696" s="16"/>
      <c r="F696" s="16"/>
      <c r="H696" s="36"/>
      <c r="I696" s="21"/>
      <c r="J696" s="13"/>
      <c r="K696" s="17"/>
      <c r="L696" s="185"/>
    </row>
    <row r="697" spans="1:12" x14ac:dyDescent="0.2">
      <c r="A697" s="11">
        <v>672</v>
      </c>
      <c r="D697" s="16" t="s">
        <v>9948</v>
      </c>
      <c r="E697" s="16"/>
      <c r="F697" s="16"/>
      <c r="H697" s="36"/>
      <c r="I697" s="21"/>
      <c r="J697" s="13"/>
      <c r="K697" s="17"/>
      <c r="L697" s="185"/>
    </row>
    <row r="698" spans="1:12" x14ac:dyDescent="0.2">
      <c r="A698" s="11">
        <v>673</v>
      </c>
      <c r="D698" s="16" t="s">
        <v>9948</v>
      </c>
      <c r="E698" s="16"/>
      <c r="F698" s="16"/>
      <c r="H698" s="36"/>
      <c r="I698" s="21"/>
      <c r="J698" s="13"/>
      <c r="K698" s="17"/>
      <c r="L698" s="185"/>
    </row>
    <row r="699" spans="1:12" x14ac:dyDescent="0.2">
      <c r="A699" s="11">
        <v>674</v>
      </c>
      <c r="D699" s="16" t="s">
        <v>9948</v>
      </c>
      <c r="E699" s="16"/>
      <c r="F699" s="16"/>
      <c r="H699" s="36"/>
      <c r="I699" s="21"/>
      <c r="J699" s="13"/>
      <c r="K699" s="17"/>
      <c r="L699" s="185"/>
    </row>
    <row r="700" spans="1:12" x14ac:dyDescent="0.2">
      <c r="A700" s="11">
        <v>675</v>
      </c>
      <c r="D700" s="16" t="s">
        <v>9948</v>
      </c>
      <c r="E700" s="16"/>
      <c r="F700" s="16"/>
      <c r="H700" s="36"/>
      <c r="I700" s="21"/>
      <c r="J700" s="13"/>
      <c r="K700" s="17"/>
      <c r="L700" s="185"/>
    </row>
    <row r="701" spans="1:12" x14ac:dyDescent="0.2">
      <c r="A701" s="11">
        <v>676</v>
      </c>
      <c r="D701" s="16" t="s">
        <v>9948</v>
      </c>
      <c r="E701" s="16"/>
      <c r="F701" s="16"/>
      <c r="H701" s="36"/>
      <c r="I701" s="21"/>
      <c r="J701" s="13"/>
      <c r="K701" s="17"/>
      <c r="L701" s="185"/>
    </row>
    <row r="702" spans="1:12" x14ac:dyDescent="0.2">
      <c r="A702" s="11">
        <v>677</v>
      </c>
      <c r="D702" s="16" t="s">
        <v>9948</v>
      </c>
      <c r="E702" s="16"/>
      <c r="F702" s="16"/>
      <c r="H702" s="36"/>
      <c r="I702" s="21"/>
      <c r="J702" s="13"/>
      <c r="K702" s="17"/>
      <c r="L702" s="185"/>
    </row>
    <row r="703" spans="1:12" x14ac:dyDescent="0.2">
      <c r="A703" s="11">
        <v>678</v>
      </c>
      <c r="D703" s="16" t="s">
        <v>9948</v>
      </c>
      <c r="E703" s="16"/>
      <c r="F703" s="16"/>
      <c r="H703" s="36"/>
      <c r="I703" s="21"/>
      <c r="J703" s="13"/>
      <c r="K703" s="17"/>
      <c r="L703" s="185"/>
    </row>
    <row r="704" spans="1:12" x14ac:dyDescent="0.2">
      <c r="A704" s="11">
        <v>679</v>
      </c>
      <c r="D704" s="16" t="s">
        <v>9948</v>
      </c>
      <c r="E704" s="16"/>
      <c r="F704" s="16"/>
      <c r="H704" s="36"/>
      <c r="I704" s="21"/>
      <c r="J704" s="13"/>
      <c r="K704" s="17"/>
      <c r="L704" s="185"/>
    </row>
    <row r="705" spans="1:12" x14ac:dyDescent="0.2">
      <c r="A705" s="11">
        <v>680</v>
      </c>
      <c r="D705" s="16" t="s">
        <v>9948</v>
      </c>
      <c r="E705" s="16"/>
      <c r="F705" s="16"/>
      <c r="H705" s="36"/>
      <c r="I705" s="21"/>
      <c r="J705" s="13"/>
      <c r="K705" s="17"/>
      <c r="L705" s="185"/>
    </row>
    <row r="706" spans="1:12" x14ac:dyDescent="0.2">
      <c r="A706" s="11">
        <v>681</v>
      </c>
      <c r="D706" s="16" t="s">
        <v>9948</v>
      </c>
      <c r="E706" s="16"/>
      <c r="F706" s="16"/>
      <c r="H706" s="36"/>
      <c r="I706" s="21"/>
      <c r="J706" s="13"/>
      <c r="K706" s="17"/>
      <c r="L706" s="185"/>
    </row>
    <row r="707" spans="1:12" x14ac:dyDescent="0.2">
      <c r="A707" s="11">
        <v>682</v>
      </c>
      <c r="D707" s="16" t="s">
        <v>9948</v>
      </c>
      <c r="E707" s="16"/>
      <c r="F707" s="16"/>
      <c r="H707" s="36"/>
      <c r="I707" s="21"/>
      <c r="J707" s="13"/>
      <c r="K707" s="17"/>
      <c r="L707" s="185"/>
    </row>
    <row r="708" spans="1:12" x14ac:dyDescent="0.2">
      <c r="A708" s="11">
        <v>683</v>
      </c>
      <c r="D708" s="16" t="s">
        <v>9948</v>
      </c>
      <c r="E708" s="16"/>
      <c r="F708" s="16"/>
      <c r="H708" s="36"/>
      <c r="I708" s="21"/>
      <c r="J708" s="13"/>
      <c r="K708" s="17"/>
      <c r="L708" s="185"/>
    </row>
    <row r="709" spans="1:12" x14ac:dyDescent="0.2">
      <c r="A709" s="11">
        <v>684</v>
      </c>
      <c r="D709" s="16" t="s">
        <v>9948</v>
      </c>
      <c r="E709" s="16"/>
      <c r="F709" s="16"/>
      <c r="H709" s="36"/>
      <c r="I709" s="21"/>
      <c r="J709" s="13"/>
      <c r="K709" s="17"/>
      <c r="L709" s="185"/>
    </row>
    <row r="710" spans="1:12" x14ac:dyDescent="0.2">
      <c r="A710" s="11">
        <v>685</v>
      </c>
      <c r="D710" s="16" t="s">
        <v>9948</v>
      </c>
      <c r="E710" s="16"/>
      <c r="F710" s="16"/>
      <c r="H710" s="36"/>
      <c r="I710" s="21"/>
      <c r="J710" s="13"/>
      <c r="K710" s="17"/>
      <c r="L710" s="185"/>
    </row>
    <row r="711" spans="1:12" x14ac:dyDescent="0.2">
      <c r="A711" s="11">
        <v>686</v>
      </c>
      <c r="D711" s="16" t="s">
        <v>9948</v>
      </c>
      <c r="E711" s="16"/>
      <c r="F711" s="16"/>
      <c r="H711" s="36"/>
      <c r="I711" s="21"/>
      <c r="J711" s="13"/>
      <c r="K711" s="17"/>
      <c r="L711" s="185"/>
    </row>
    <row r="712" spans="1:12" x14ac:dyDescent="0.2">
      <c r="A712" s="11">
        <v>687</v>
      </c>
      <c r="D712" s="16" t="s">
        <v>9948</v>
      </c>
      <c r="E712" s="16"/>
      <c r="F712" s="16"/>
      <c r="H712" s="36"/>
      <c r="I712" s="21"/>
      <c r="J712" s="13"/>
      <c r="K712" s="17"/>
      <c r="L712" s="185"/>
    </row>
    <row r="713" spans="1:12" x14ac:dyDescent="0.2">
      <c r="A713" s="11">
        <v>688</v>
      </c>
      <c r="D713" s="16" t="s">
        <v>9948</v>
      </c>
      <c r="E713" s="16"/>
      <c r="F713" s="16"/>
      <c r="H713" s="36"/>
      <c r="I713" s="21"/>
      <c r="J713" s="13"/>
      <c r="K713" s="17"/>
      <c r="L713" s="185"/>
    </row>
    <row r="714" spans="1:12" x14ac:dyDescent="0.2">
      <c r="A714" s="11">
        <v>689</v>
      </c>
      <c r="D714" s="16" t="s">
        <v>9948</v>
      </c>
      <c r="E714" s="16"/>
      <c r="F714" s="16"/>
      <c r="H714" s="36"/>
      <c r="I714" s="21"/>
      <c r="J714" s="13"/>
      <c r="K714" s="17"/>
      <c r="L714" s="185"/>
    </row>
    <row r="715" spans="1:12" x14ac:dyDescent="0.2">
      <c r="A715" s="11">
        <v>690</v>
      </c>
      <c r="D715" s="16" t="s">
        <v>9948</v>
      </c>
      <c r="E715" s="16"/>
      <c r="F715" s="16"/>
      <c r="H715" s="36"/>
      <c r="I715" s="21"/>
      <c r="J715" s="13"/>
      <c r="K715" s="17"/>
      <c r="L715" s="185"/>
    </row>
    <row r="716" spans="1:12" x14ac:dyDescent="0.2">
      <c r="A716" s="11">
        <v>691</v>
      </c>
      <c r="D716" s="16" t="s">
        <v>9948</v>
      </c>
      <c r="E716" s="16"/>
      <c r="F716" s="16"/>
      <c r="H716" s="36"/>
      <c r="I716" s="21"/>
      <c r="J716" s="13"/>
      <c r="K716" s="17"/>
      <c r="L716" s="185"/>
    </row>
    <row r="717" spans="1:12" x14ac:dyDescent="0.2">
      <c r="A717" s="11">
        <v>692</v>
      </c>
      <c r="D717" s="16" t="s">
        <v>9948</v>
      </c>
      <c r="E717" s="16"/>
      <c r="F717" s="16"/>
      <c r="H717" s="36"/>
      <c r="I717" s="21"/>
      <c r="J717" s="13"/>
      <c r="K717" s="17"/>
      <c r="L717" s="185"/>
    </row>
    <row r="718" spans="1:12" x14ac:dyDescent="0.2">
      <c r="A718" s="11">
        <v>693</v>
      </c>
      <c r="D718" s="16" t="s">
        <v>9948</v>
      </c>
      <c r="E718" s="16"/>
      <c r="F718" s="16"/>
      <c r="H718" s="36"/>
      <c r="I718" s="21"/>
      <c r="J718" s="13"/>
      <c r="K718" s="17"/>
      <c r="L718" s="185"/>
    </row>
    <row r="719" spans="1:12" x14ac:dyDescent="0.2">
      <c r="A719" s="11">
        <v>694</v>
      </c>
      <c r="D719" s="16" t="s">
        <v>9948</v>
      </c>
      <c r="E719" s="16"/>
      <c r="F719" s="16"/>
      <c r="H719" s="36"/>
      <c r="I719" s="21"/>
      <c r="J719" s="13"/>
      <c r="K719" s="17"/>
      <c r="L719" s="185"/>
    </row>
    <row r="720" spans="1:12" x14ac:dyDescent="0.2">
      <c r="A720" s="11">
        <v>695</v>
      </c>
      <c r="D720" s="16" t="s">
        <v>9948</v>
      </c>
      <c r="E720" s="16"/>
      <c r="F720" s="16"/>
      <c r="H720" s="36"/>
      <c r="I720" s="21"/>
      <c r="J720" s="13"/>
      <c r="K720" s="17"/>
      <c r="L720" s="185"/>
    </row>
    <row r="721" spans="1:12" x14ac:dyDescent="0.2">
      <c r="A721" s="11">
        <v>696</v>
      </c>
      <c r="D721" s="16" t="s">
        <v>9948</v>
      </c>
      <c r="E721" s="16"/>
      <c r="F721" s="16"/>
      <c r="H721" s="36"/>
      <c r="I721" s="21"/>
      <c r="J721" s="13"/>
      <c r="K721" s="17"/>
      <c r="L721" s="185"/>
    </row>
    <row r="722" spans="1:12" x14ac:dyDescent="0.2">
      <c r="A722" s="11">
        <v>697</v>
      </c>
      <c r="D722" s="16" t="s">
        <v>9948</v>
      </c>
      <c r="E722" s="16"/>
      <c r="F722" s="16"/>
      <c r="H722" s="36"/>
      <c r="I722" s="21"/>
      <c r="J722" s="13"/>
      <c r="K722" s="17"/>
      <c r="L722" s="185"/>
    </row>
    <row r="723" spans="1:12" x14ac:dyDescent="0.2">
      <c r="A723" s="11">
        <v>698</v>
      </c>
      <c r="D723" s="16" t="s">
        <v>9948</v>
      </c>
      <c r="E723" s="16"/>
      <c r="F723" s="16"/>
      <c r="H723" s="36"/>
      <c r="I723" s="21"/>
      <c r="J723" s="13"/>
      <c r="K723" s="17"/>
      <c r="L723" s="185"/>
    </row>
    <row r="724" spans="1:12" x14ac:dyDescent="0.2">
      <c r="A724" s="11">
        <v>699</v>
      </c>
      <c r="D724" s="16" t="s">
        <v>9948</v>
      </c>
      <c r="E724" s="16"/>
      <c r="F724" s="16"/>
      <c r="H724" s="36"/>
      <c r="I724" s="21"/>
      <c r="J724" s="13"/>
      <c r="K724" s="17"/>
      <c r="L724" s="185"/>
    </row>
    <row r="725" spans="1:12" x14ac:dyDescent="0.2">
      <c r="A725" s="11">
        <v>700</v>
      </c>
      <c r="D725" s="16" t="s">
        <v>9948</v>
      </c>
      <c r="E725" s="16"/>
      <c r="F725" s="16"/>
      <c r="H725" s="36"/>
      <c r="I725" s="21"/>
      <c r="J725" s="13"/>
      <c r="K725" s="17"/>
      <c r="L725" s="185"/>
    </row>
    <row r="726" spans="1:12" x14ac:dyDescent="0.2">
      <c r="A726" s="11">
        <v>701</v>
      </c>
      <c r="D726" s="16" t="s">
        <v>9948</v>
      </c>
      <c r="E726" s="16"/>
      <c r="F726" s="16"/>
      <c r="H726" s="36"/>
      <c r="I726" s="21"/>
      <c r="J726" s="13"/>
      <c r="K726" s="17"/>
      <c r="L726" s="185"/>
    </row>
    <row r="727" spans="1:12" x14ac:dyDescent="0.2">
      <c r="A727" s="11">
        <v>702</v>
      </c>
      <c r="D727" s="16" t="s">
        <v>9948</v>
      </c>
      <c r="E727" s="16"/>
      <c r="F727" s="16"/>
      <c r="H727" s="36"/>
      <c r="I727" s="21"/>
      <c r="J727" s="13"/>
      <c r="K727" s="17"/>
      <c r="L727" s="185"/>
    </row>
    <row r="728" spans="1:12" x14ac:dyDescent="0.2">
      <c r="A728" s="11">
        <v>703</v>
      </c>
      <c r="D728" s="16" t="s">
        <v>9948</v>
      </c>
      <c r="E728" s="16"/>
      <c r="F728" s="16"/>
      <c r="H728" s="36"/>
      <c r="I728" s="21"/>
      <c r="J728" s="13"/>
      <c r="K728" s="17"/>
      <c r="L728" s="185"/>
    </row>
    <row r="729" spans="1:12" x14ac:dyDescent="0.2">
      <c r="A729" s="11">
        <v>704</v>
      </c>
      <c r="D729" s="16" t="s">
        <v>9948</v>
      </c>
      <c r="E729" s="16"/>
      <c r="F729" s="16"/>
      <c r="H729" s="36"/>
      <c r="I729" s="21"/>
      <c r="J729" s="13"/>
      <c r="K729" s="17"/>
      <c r="L729" s="185"/>
    </row>
    <row r="730" spans="1:12" x14ac:dyDescent="0.2">
      <c r="A730" s="11">
        <v>705</v>
      </c>
      <c r="D730" s="16" t="s">
        <v>9948</v>
      </c>
      <c r="E730" s="16"/>
      <c r="F730" s="16"/>
      <c r="H730" s="36"/>
      <c r="I730" s="21"/>
      <c r="J730" s="13"/>
      <c r="K730" s="17"/>
      <c r="L730" s="185"/>
    </row>
    <row r="731" spans="1:12" x14ac:dyDescent="0.2">
      <c r="A731" s="11">
        <v>706</v>
      </c>
      <c r="D731" s="16" t="s">
        <v>9948</v>
      </c>
      <c r="E731" s="16"/>
      <c r="F731" s="16"/>
      <c r="H731" s="36"/>
      <c r="I731" s="21"/>
      <c r="J731" s="13"/>
      <c r="K731" s="17"/>
      <c r="L731" s="185"/>
    </row>
    <row r="732" spans="1:12" x14ac:dyDescent="0.2">
      <c r="A732" s="11">
        <v>707</v>
      </c>
      <c r="D732" s="16" t="s">
        <v>9948</v>
      </c>
      <c r="E732" s="16"/>
      <c r="F732" s="16"/>
      <c r="H732" s="36"/>
      <c r="I732" s="21"/>
      <c r="J732" s="13"/>
      <c r="K732" s="17"/>
      <c r="L732" s="185"/>
    </row>
    <row r="733" spans="1:12" x14ac:dyDescent="0.2">
      <c r="A733" s="11">
        <v>708</v>
      </c>
      <c r="D733" s="16" t="s">
        <v>9948</v>
      </c>
      <c r="E733" s="16"/>
      <c r="F733" s="16"/>
      <c r="H733" s="36"/>
      <c r="I733" s="21"/>
      <c r="J733" s="13"/>
      <c r="K733" s="17"/>
      <c r="L733" s="185"/>
    </row>
    <row r="734" spans="1:12" x14ac:dyDescent="0.2">
      <c r="A734" s="11">
        <v>709</v>
      </c>
      <c r="D734" s="16" t="s">
        <v>9948</v>
      </c>
      <c r="E734" s="16"/>
      <c r="F734" s="16"/>
      <c r="H734" s="36"/>
      <c r="I734" s="21"/>
      <c r="J734" s="13"/>
      <c r="K734" s="17"/>
      <c r="L734" s="185"/>
    </row>
    <row r="735" spans="1:12" x14ac:dyDescent="0.2">
      <c r="A735" s="11">
        <v>710</v>
      </c>
      <c r="D735" s="16" t="s">
        <v>9948</v>
      </c>
      <c r="E735" s="16"/>
      <c r="F735" s="16"/>
      <c r="H735" s="36"/>
      <c r="I735" s="21"/>
      <c r="J735" s="13"/>
      <c r="K735" s="17"/>
      <c r="L735" s="185"/>
    </row>
    <row r="736" spans="1:12" x14ac:dyDescent="0.2">
      <c r="A736" s="11">
        <v>711</v>
      </c>
      <c r="D736" s="16" t="s">
        <v>9948</v>
      </c>
      <c r="E736" s="16"/>
      <c r="F736" s="16"/>
      <c r="H736" s="36"/>
      <c r="I736" s="21"/>
      <c r="J736" s="13"/>
      <c r="K736" s="17"/>
      <c r="L736" s="185"/>
    </row>
    <row r="737" spans="1:12" x14ac:dyDescent="0.2">
      <c r="A737" s="11">
        <v>712</v>
      </c>
      <c r="D737" s="16" t="s">
        <v>9948</v>
      </c>
      <c r="E737" s="16"/>
      <c r="F737" s="16"/>
      <c r="H737" s="36"/>
      <c r="I737" s="21"/>
      <c r="J737" s="13"/>
      <c r="K737" s="17"/>
      <c r="L737" s="185"/>
    </row>
    <row r="738" spans="1:12" x14ac:dyDescent="0.2">
      <c r="A738" s="11">
        <v>713</v>
      </c>
      <c r="D738" s="16" t="s">
        <v>9948</v>
      </c>
      <c r="E738" s="16"/>
      <c r="F738" s="16"/>
      <c r="H738" s="36"/>
      <c r="I738" s="21"/>
      <c r="J738" s="13"/>
      <c r="K738" s="17"/>
      <c r="L738" s="185"/>
    </row>
    <row r="739" spans="1:12" x14ac:dyDescent="0.2">
      <c r="A739" s="11">
        <v>714</v>
      </c>
      <c r="D739" s="16" t="s">
        <v>9948</v>
      </c>
      <c r="E739" s="16"/>
      <c r="F739" s="16"/>
      <c r="H739" s="36"/>
      <c r="I739" s="21"/>
      <c r="J739" s="13"/>
      <c r="K739" s="17"/>
      <c r="L739" s="185"/>
    </row>
    <row r="740" spans="1:12" x14ac:dyDescent="0.2">
      <c r="A740" s="11">
        <v>715</v>
      </c>
      <c r="D740" s="16" t="s">
        <v>9948</v>
      </c>
      <c r="E740" s="16"/>
      <c r="F740" s="16"/>
      <c r="H740" s="36"/>
      <c r="I740" s="21"/>
      <c r="J740" s="13"/>
      <c r="K740" s="17"/>
      <c r="L740" s="185"/>
    </row>
    <row r="741" spans="1:12" x14ac:dyDescent="0.2">
      <c r="A741" s="11">
        <v>716</v>
      </c>
      <c r="D741" s="16" t="s">
        <v>9948</v>
      </c>
      <c r="E741" s="16"/>
      <c r="F741" s="16"/>
      <c r="H741" s="36"/>
      <c r="I741" s="21"/>
      <c r="J741" s="13"/>
      <c r="K741" s="17"/>
      <c r="L741" s="185"/>
    </row>
    <row r="742" spans="1:12" x14ac:dyDescent="0.2">
      <c r="A742" s="11">
        <v>717</v>
      </c>
      <c r="D742" s="16" t="s">
        <v>9948</v>
      </c>
      <c r="E742" s="16"/>
      <c r="F742" s="16"/>
      <c r="H742" s="36"/>
      <c r="I742" s="21"/>
      <c r="J742" s="13"/>
      <c r="K742" s="17"/>
      <c r="L742" s="185"/>
    </row>
    <row r="743" spans="1:12" x14ac:dyDescent="0.2">
      <c r="A743" s="11">
        <v>718</v>
      </c>
      <c r="D743" s="16" t="s">
        <v>9948</v>
      </c>
      <c r="E743" s="16"/>
      <c r="F743" s="16"/>
      <c r="H743" s="36"/>
      <c r="I743" s="21"/>
      <c r="J743" s="13"/>
      <c r="K743" s="17"/>
      <c r="L743" s="185"/>
    </row>
    <row r="744" spans="1:12" x14ac:dyDescent="0.2">
      <c r="A744" s="11">
        <v>719</v>
      </c>
      <c r="D744" s="16" t="s">
        <v>9948</v>
      </c>
      <c r="E744" s="16"/>
      <c r="F744" s="16"/>
      <c r="H744" s="36"/>
      <c r="I744" s="21"/>
      <c r="J744" s="13"/>
      <c r="K744" s="17"/>
      <c r="L744" s="185"/>
    </row>
    <row r="745" spans="1:12" x14ac:dyDescent="0.2">
      <c r="A745" s="11">
        <v>720</v>
      </c>
      <c r="D745" s="16" t="s">
        <v>9948</v>
      </c>
      <c r="E745" s="16"/>
      <c r="F745" s="16"/>
      <c r="H745" s="36"/>
      <c r="I745" s="21"/>
      <c r="J745" s="13"/>
      <c r="K745" s="17"/>
      <c r="L745" s="185"/>
    </row>
    <row r="746" spans="1:12" x14ac:dyDescent="0.2">
      <c r="A746" s="11">
        <v>721</v>
      </c>
      <c r="D746" s="16" t="s">
        <v>9948</v>
      </c>
      <c r="E746" s="16"/>
      <c r="F746" s="16"/>
      <c r="H746" s="36"/>
      <c r="I746" s="21"/>
      <c r="J746" s="13"/>
      <c r="K746" s="17"/>
      <c r="L746" s="185"/>
    </row>
    <row r="747" spans="1:12" x14ac:dyDescent="0.2">
      <c r="A747" s="11">
        <v>722</v>
      </c>
      <c r="D747" s="16" t="s">
        <v>9948</v>
      </c>
      <c r="E747" s="16"/>
      <c r="F747" s="16"/>
      <c r="H747" s="36"/>
      <c r="I747" s="21"/>
      <c r="J747" s="13"/>
      <c r="K747" s="17"/>
      <c r="L747" s="185"/>
    </row>
    <row r="748" spans="1:12" x14ac:dyDescent="0.2">
      <c r="A748" s="11">
        <v>723</v>
      </c>
      <c r="D748" s="16" t="s">
        <v>9948</v>
      </c>
      <c r="E748" s="16"/>
      <c r="F748" s="16"/>
      <c r="H748" s="36"/>
      <c r="I748" s="21"/>
      <c r="J748" s="13"/>
      <c r="K748" s="17"/>
      <c r="L748" s="185"/>
    </row>
    <row r="749" spans="1:12" x14ac:dyDescent="0.2">
      <c r="A749" s="11">
        <v>724</v>
      </c>
      <c r="D749" s="16" t="s">
        <v>9948</v>
      </c>
      <c r="E749" s="16"/>
      <c r="F749" s="16"/>
      <c r="H749" s="36"/>
      <c r="I749" s="21"/>
      <c r="J749" s="13"/>
      <c r="K749" s="17"/>
      <c r="L749" s="185"/>
    </row>
    <row r="750" spans="1:12" x14ac:dyDescent="0.2">
      <c r="A750" s="11">
        <v>725</v>
      </c>
      <c r="D750" s="16" t="s">
        <v>9948</v>
      </c>
      <c r="E750" s="16"/>
      <c r="F750" s="16"/>
      <c r="H750" s="36"/>
      <c r="I750" s="21"/>
      <c r="J750" s="13"/>
      <c r="K750" s="17"/>
      <c r="L750" s="185"/>
    </row>
    <row r="751" spans="1:12" x14ac:dyDescent="0.2">
      <c r="A751" s="11">
        <v>726</v>
      </c>
      <c r="D751" s="16" t="s">
        <v>9948</v>
      </c>
      <c r="E751" s="16"/>
      <c r="F751" s="16"/>
      <c r="H751" s="36"/>
      <c r="I751" s="21"/>
      <c r="J751" s="13"/>
      <c r="K751" s="17"/>
      <c r="L751" s="185"/>
    </row>
    <row r="752" spans="1:12" x14ac:dyDescent="0.2">
      <c r="A752" s="11">
        <v>727</v>
      </c>
      <c r="D752" s="16" t="s">
        <v>9948</v>
      </c>
      <c r="E752" s="16"/>
      <c r="F752" s="16"/>
      <c r="H752" s="36"/>
      <c r="I752" s="21"/>
      <c r="J752" s="13"/>
      <c r="K752" s="17"/>
      <c r="L752" s="185"/>
    </row>
    <row r="753" spans="1:12" x14ac:dyDescent="0.2">
      <c r="A753" s="11">
        <v>728</v>
      </c>
      <c r="D753" s="16" t="s">
        <v>9948</v>
      </c>
      <c r="E753" s="16"/>
      <c r="F753" s="16"/>
      <c r="H753" s="36"/>
      <c r="I753" s="21"/>
      <c r="J753" s="13"/>
      <c r="K753" s="17"/>
      <c r="L753" s="185"/>
    </row>
    <row r="754" spans="1:12" x14ac:dyDescent="0.2">
      <c r="A754" s="11">
        <v>729</v>
      </c>
      <c r="D754" s="16" t="s">
        <v>9948</v>
      </c>
      <c r="E754" s="16"/>
      <c r="F754" s="16"/>
      <c r="H754" s="36"/>
      <c r="I754" s="21"/>
      <c r="J754" s="13"/>
      <c r="K754" s="17"/>
      <c r="L754" s="185"/>
    </row>
    <row r="755" spans="1:12" x14ac:dyDescent="0.2">
      <c r="A755" s="11">
        <v>730</v>
      </c>
      <c r="D755" s="16" t="s">
        <v>9948</v>
      </c>
      <c r="E755" s="16"/>
      <c r="F755" s="16"/>
      <c r="H755" s="36"/>
      <c r="I755" s="21"/>
      <c r="J755" s="13"/>
      <c r="K755" s="17"/>
      <c r="L755" s="185"/>
    </row>
    <row r="756" spans="1:12" x14ac:dyDescent="0.2">
      <c r="A756" s="11">
        <v>731</v>
      </c>
      <c r="D756" s="16" t="s">
        <v>9948</v>
      </c>
      <c r="E756" s="16"/>
      <c r="F756" s="16"/>
      <c r="H756" s="36"/>
      <c r="I756" s="21"/>
      <c r="J756" s="13"/>
      <c r="K756" s="17"/>
      <c r="L756" s="185"/>
    </row>
    <row r="757" spans="1:12" x14ac:dyDescent="0.2">
      <c r="A757" s="11">
        <v>732</v>
      </c>
      <c r="D757" s="16" t="s">
        <v>9948</v>
      </c>
      <c r="E757" s="16"/>
      <c r="F757" s="16"/>
      <c r="H757" s="36"/>
      <c r="I757" s="21"/>
      <c r="J757" s="13"/>
      <c r="K757" s="17"/>
      <c r="L757" s="185"/>
    </row>
    <row r="758" spans="1:12" x14ac:dyDescent="0.2">
      <c r="A758" s="11">
        <v>733</v>
      </c>
      <c r="D758" s="16" t="s">
        <v>9948</v>
      </c>
      <c r="E758" s="16"/>
      <c r="F758" s="16"/>
      <c r="H758" s="36"/>
      <c r="I758" s="21"/>
      <c r="J758" s="13"/>
      <c r="K758" s="17"/>
      <c r="L758" s="185"/>
    </row>
    <row r="759" spans="1:12" x14ac:dyDescent="0.2">
      <c r="A759" s="11">
        <v>734</v>
      </c>
      <c r="D759" s="16" t="s">
        <v>9948</v>
      </c>
      <c r="E759" s="16"/>
      <c r="F759" s="16"/>
      <c r="H759" s="36"/>
      <c r="I759" s="21"/>
      <c r="J759" s="13"/>
      <c r="K759" s="17"/>
      <c r="L759" s="185"/>
    </row>
    <row r="760" spans="1:12" x14ac:dyDescent="0.2">
      <c r="A760" s="11">
        <v>735</v>
      </c>
      <c r="D760" s="16" t="s">
        <v>9948</v>
      </c>
      <c r="E760" s="16"/>
      <c r="F760" s="16"/>
      <c r="H760" s="36"/>
      <c r="I760" s="21"/>
      <c r="J760" s="13"/>
      <c r="K760" s="17"/>
      <c r="L760" s="185"/>
    </row>
    <row r="761" spans="1:12" x14ac:dyDescent="0.2">
      <c r="A761" s="11">
        <v>736</v>
      </c>
      <c r="D761" s="16" t="s">
        <v>9948</v>
      </c>
      <c r="E761" s="16"/>
      <c r="F761" s="16"/>
      <c r="H761" s="36"/>
      <c r="I761" s="21"/>
      <c r="J761" s="13"/>
      <c r="K761" s="17"/>
      <c r="L761" s="185"/>
    </row>
    <row r="762" spans="1:12" x14ac:dyDescent="0.2">
      <c r="A762" s="11">
        <v>737</v>
      </c>
      <c r="D762" s="16" t="s">
        <v>9948</v>
      </c>
      <c r="E762" s="16"/>
      <c r="F762" s="16"/>
      <c r="H762" s="36"/>
      <c r="I762" s="21"/>
      <c r="J762" s="13"/>
      <c r="K762" s="17"/>
      <c r="L762" s="185"/>
    </row>
    <row r="763" spans="1:12" x14ac:dyDescent="0.2">
      <c r="A763" s="11">
        <v>738</v>
      </c>
      <c r="D763" s="16" t="s">
        <v>9948</v>
      </c>
      <c r="E763" s="16"/>
      <c r="F763" s="16"/>
      <c r="H763" s="36"/>
      <c r="I763" s="21"/>
      <c r="J763" s="13"/>
      <c r="K763" s="17"/>
      <c r="L763" s="185"/>
    </row>
    <row r="764" spans="1:12" x14ac:dyDescent="0.2">
      <c r="A764" s="11">
        <v>739</v>
      </c>
      <c r="D764" s="16" t="s">
        <v>9948</v>
      </c>
      <c r="E764" s="16"/>
      <c r="F764" s="16"/>
      <c r="H764" s="36"/>
      <c r="I764" s="21"/>
      <c r="J764" s="13"/>
      <c r="K764" s="17"/>
      <c r="L764" s="185"/>
    </row>
    <row r="765" spans="1:12" x14ac:dyDescent="0.2">
      <c r="A765" s="11">
        <v>740</v>
      </c>
      <c r="D765" s="16" t="s">
        <v>9948</v>
      </c>
      <c r="E765" s="16"/>
      <c r="F765" s="16"/>
      <c r="H765" s="36"/>
      <c r="I765" s="21"/>
      <c r="J765" s="13"/>
      <c r="K765" s="17"/>
      <c r="L765" s="185"/>
    </row>
    <row r="766" spans="1:12" x14ac:dyDescent="0.2">
      <c r="A766" s="11">
        <v>741</v>
      </c>
      <c r="D766" s="16" t="s">
        <v>9948</v>
      </c>
      <c r="E766" s="16"/>
      <c r="F766" s="16"/>
      <c r="H766" s="36"/>
      <c r="I766" s="21"/>
      <c r="J766" s="13"/>
      <c r="K766" s="17"/>
      <c r="L766" s="185"/>
    </row>
    <row r="767" spans="1:12" x14ac:dyDescent="0.2">
      <c r="A767" s="11">
        <v>742</v>
      </c>
      <c r="D767" s="16" t="s">
        <v>9948</v>
      </c>
      <c r="E767" s="16"/>
      <c r="F767" s="16"/>
      <c r="H767" s="36"/>
      <c r="I767" s="21"/>
      <c r="J767" s="13"/>
      <c r="K767" s="17"/>
      <c r="L767" s="185"/>
    </row>
    <row r="768" spans="1:12" x14ac:dyDescent="0.2">
      <c r="A768" s="11">
        <v>743</v>
      </c>
      <c r="D768" s="16" t="s">
        <v>9948</v>
      </c>
      <c r="E768" s="16"/>
      <c r="F768" s="16"/>
      <c r="H768" s="36"/>
      <c r="I768" s="21"/>
      <c r="J768" s="13"/>
      <c r="K768" s="17"/>
      <c r="L768" s="185"/>
    </row>
    <row r="769" spans="1:12" x14ac:dyDescent="0.2">
      <c r="A769" s="11">
        <v>744</v>
      </c>
      <c r="D769" s="16" t="s">
        <v>9948</v>
      </c>
      <c r="E769" s="16"/>
      <c r="F769" s="16"/>
      <c r="H769" s="36"/>
      <c r="I769" s="21"/>
      <c r="J769" s="13"/>
      <c r="K769" s="17"/>
      <c r="L769" s="185"/>
    </row>
    <row r="770" spans="1:12" x14ac:dyDescent="0.2">
      <c r="A770" s="11">
        <v>745</v>
      </c>
      <c r="D770" s="16" t="s">
        <v>9948</v>
      </c>
      <c r="E770" s="16"/>
      <c r="F770" s="16"/>
      <c r="H770" s="36"/>
      <c r="I770" s="21"/>
      <c r="J770" s="13"/>
      <c r="K770" s="17"/>
      <c r="L770" s="185"/>
    </row>
    <row r="771" spans="1:12" x14ac:dyDescent="0.2">
      <c r="A771" s="11">
        <v>746</v>
      </c>
      <c r="D771" s="16" t="s">
        <v>9948</v>
      </c>
      <c r="E771" s="16"/>
      <c r="F771" s="16"/>
      <c r="H771" s="36"/>
      <c r="I771" s="21"/>
      <c r="J771" s="13"/>
      <c r="K771" s="17"/>
      <c r="L771" s="185"/>
    </row>
    <row r="772" spans="1:12" x14ac:dyDescent="0.2">
      <c r="A772" s="11">
        <v>747</v>
      </c>
      <c r="D772" s="16" t="s">
        <v>9948</v>
      </c>
      <c r="E772" s="16"/>
      <c r="F772" s="16"/>
      <c r="H772" s="36"/>
      <c r="I772" s="21"/>
      <c r="J772" s="13"/>
      <c r="K772" s="17"/>
      <c r="L772" s="185"/>
    </row>
    <row r="773" spans="1:12" x14ac:dyDescent="0.2">
      <c r="A773" s="11">
        <v>748</v>
      </c>
      <c r="D773" s="16" t="s">
        <v>9948</v>
      </c>
      <c r="E773" s="16"/>
      <c r="F773" s="16"/>
      <c r="H773" s="36"/>
      <c r="I773" s="21"/>
      <c r="J773" s="13"/>
      <c r="K773" s="17"/>
      <c r="L773" s="185"/>
    </row>
    <row r="774" spans="1:12" x14ac:dyDescent="0.2">
      <c r="A774" s="11">
        <v>749</v>
      </c>
      <c r="D774" s="16" t="s">
        <v>9948</v>
      </c>
      <c r="E774" s="16"/>
      <c r="F774" s="16"/>
      <c r="H774" s="36"/>
      <c r="I774" s="21"/>
      <c r="J774" s="13"/>
      <c r="K774" s="17"/>
      <c r="L774" s="185"/>
    </row>
    <row r="775" spans="1:12" x14ac:dyDescent="0.2">
      <c r="A775" s="11">
        <v>750</v>
      </c>
      <c r="D775" s="16" t="s">
        <v>9948</v>
      </c>
      <c r="E775" s="16"/>
      <c r="F775" s="16"/>
      <c r="H775" s="36"/>
      <c r="I775" s="21"/>
      <c r="J775" s="13"/>
      <c r="K775" s="17"/>
      <c r="L775" s="185"/>
    </row>
    <row r="776" spans="1:12" x14ac:dyDescent="0.2">
      <c r="A776" s="11">
        <v>751</v>
      </c>
      <c r="D776" s="16" t="s">
        <v>9948</v>
      </c>
      <c r="E776" s="16"/>
      <c r="F776" s="16"/>
      <c r="H776" s="36"/>
      <c r="I776" s="21"/>
      <c r="J776" s="13"/>
      <c r="K776" s="17"/>
      <c r="L776" s="185"/>
    </row>
    <row r="777" spans="1:12" x14ac:dyDescent="0.2">
      <c r="A777" s="11">
        <v>752</v>
      </c>
      <c r="D777" s="16" t="s">
        <v>9948</v>
      </c>
      <c r="E777" s="16"/>
      <c r="F777" s="16"/>
      <c r="H777" s="36"/>
      <c r="I777" s="21"/>
      <c r="J777" s="13"/>
      <c r="K777" s="17"/>
      <c r="L777" s="185"/>
    </row>
    <row r="778" spans="1:12" x14ac:dyDescent="0.2">
      <c r="A778" s="11">
        <v>753</v>
      </c>
      <c r="D778" s="16" t="s">
        <v>9948</v>
      </c>
      <c r="E778" s="16"/>
      <c r="F778" s="16"/>
      <c r="H778" s="36"/>
      <c r="I778" s="21"/>
      <c r="J778" s="13"/>
      <c r="K778" s="17"/>
      <c r="L778" s="185"/>
    </row>
    <row r="779" spans="1:12" x14ac:dyDescent="0.2">
      <c r="A779" s="11">
        <v>754</v>
      </c>
      <c r="D779" s="16" t="s">
        <v>9948</v>
      </c>
      <c r="E779" s="16"/>
      <c r="F779" s="16"/>
      <c r="H779" s="36"/>
      <c r="I779" s="21"/>
      <c r="J779" s="13"/>
      <c r="K779" s="17"/>
      <c r="L779" s="185"/>
    </row>
    <row r="780" spans="1:12" x14ac:dyDescent="0.2">
      <c r="A780" s="11">
        <v>755</v>
      </c>
      <c r="D780" s="16" t="s">
        <v>9948</v>
      </c>
      <c r="E780" s="16"/>
      <c r="F780" s="16"/>
      <c r="H780" s="36"/>
      <c r="I780" s="21"/>
      <c r="J780" s="13"/>
      <c r="K780" s="17"/>
      <c r="L780" s="185"/>
    </row>
    <row r="781" spans="1:12" x14ac:dyDescent="0.2">
      <c r="A781" s="11">
        <v>756</v>
      </c>
      <c r="D781" s="16" t="s">
        <v>9948</v>
      </c>
      <c r="E781" s="16"/>
      <c r="F781" s="16"/>
      <c r="H781" s="36"/>
      <c r="I781" s="21"/>
      <c r="J781" s="13"/>
      <c r="K781" s="17"/>
      <c r="L781" s="185"/>
    </row>
    <row r="782" spans="1:12" x14ac:dyDescent="0.2">
      <c r="A782" s="11">
        <v>757</v>
      </c>
      <c r="D782" s="16" t="s">
        <v>9948</v>
      </c>
      <c r="E782" s="16"/>
      <c r="F782" s="16"/>
      <c r="H782" s="36"/>
      <c r="I782" s="21"/>
      <c r="J782" s="13"/>
      <c r="K782" s="17"/>
      <c r="L782" s="185"/>
    </row>
    <row r="783" spans="1:12" x14ac:dyDescent="0.2">
      <c r="A783" s="11">
        <v>758</v>
      </c>
      <c r="D783" s="16" t="s">
        <v>9948</v>
      </c>
      <c r="E783" s="16"/>
      <c r="F783" s="16"/>
      <c r="H783" s="36"/>
      <c r="I783" s="21"/>
      <c r="J783" s="13"/>
      <c r="K783" s="17"/>
      <c r="L783" s="185"/>
    </row>
    <row r="784" spans="1:12" x14ac:dyDescent="0.2">
      <c r="A784" s="11">
        <v>759</v>
      </c>
      <c r="D784" s="16" t="s">
        <v>9948</v>
      </c>
      <c r="E784" s="16"/>
      <c r="F784" s="16"/>
      <c r="H784" s="36"/>
      <c r="I784" s="21"/>
      <c r="J784" s="13"/>
      <c r="K784" s="17"/>
      <c r="L784" s="185"/>
    </row>
    <row r="785" spans="1:12" x14ac:dyDescent="0.2">
      <c r="A785" s="11">
        <v>760</v>
      </c>
      <c r="D785" s="16" t="s">
        <v>9948</v>
      </c>
      <c r="E785" s="16"/>
      <c r="F785" s="16"/>
      <c r="H785" s="36"/>
      <c r="I785" s="21"/>
      <c r="J785" s="13"/>
      <c r="K785" s="17"/>
      <c r="L785" s="185"/>
    </row>
    <row r="786" spans="1:12" x14ac:dyDescent="0.2">
      <c r="A786" s="11">
        <v>761</v>
      </c>
      <c r="D786" s="16" t="s">
        <v>9948</v>
      </c>
      <c r="E786" s="16"/>
      <c r="F786" s="16"/>
      <c r="H786" s="36"/>
      <c r="I786" s="21"/>
      <c r="J786" s="13"/>
      <c r="K786" s="17"/>
      <c r="L786" s="185"/>
    </row>
    <row r="787" spans="1:12" x14ac:dyDescent="0.2">
      <c r="A787" s="11">
        <v>762</v>
      </c>
      <c r="D787" s="16" t="s">
        <v>9948</v>
      </c>
      <c r="E787" s="16"/>
      <c r="F787" s="16"/>
      <c r="H787" s="36"/>
      <c r="I787" s="21"/>
      <c r="J787" s="13"/>
      <c r="K787" s="17"/>
      <c r="L787" s="185"/>
    </row>
    <row r="788" spans="1:12" x14ac:dyDescent="0.2">
      <c r="A788" s="11">
        <v>763</v>
      </c>
      <c r="D788" s="16" t="s">
        <v>9948</v>
      </c>
      <c r="E788" s="16"/>
      <c r="F788" s="16"/>
      <c r="H788" s="36"/>
      <c r="I788" s="21"/>
      <c r="J788" s="13"/>
      <c r="K788" s="17"/>
      <c r="L788" s="185"/>
    </row>
    <row r="789" spans="1:12" x14ac:dyDescent="0.2">
      <c r="A789" s="11">
        <v>764</v>
      </c>
      <c r="D789" s="16" t="s">
        <v>9948</v>
      </c>
      <c r="E789" s="16"/>
      <c r="F789" s="16"/>
      <c r="H789" s="36"/>
      <c r="I789" s="21"/>
      <c r="J789" s="13"/>
      <c r="K789" s="17"/>
      <c r="L789" s="185"/>
    </row>
    <row r="790" spans="1:12" x14ac:dyDescent="0.2">
      <c r="A790" s="11">
        <v>765</v>
      </c>
      <c r="D790" s="16" t="s">
        <v>9948</v>
      </c>
      <c r="E790" s="16"/>
      <c r="F790" s="16"/>
      <c r="H790" s="36"/>
      <c r="I790" s="21"/>
      <c r="J790" s="13"/>
      <c r="K790" s="17"/>
      <c r="L790" s="185"/>
    </row>
    <row r="791" spans="1:12" x14ac:dyDescent="0.2">
      <c r="A791" s="11">
        <v>766</v>
      </c>
      <c r="D791" s="16" t="s">
        <v>9948</v>
      </c>
      <c r="E791" s="16"/>
      <c r="F791" s="16"/>
      <c r="H791" s="36"/>
      <c r="I791" s="21"/>
      <c r="J791" s="13"/>
      <c r="K791" s="17"/>
      <c r="L791" s="185"/>
    </row>
    <row r="792" spans="1:12" x14ac:dyDescent="0.2">
      <c r="A792" s="11">
        <v>767</v>
      </c>
      <c r="D792" s="16" t="s">
        <v>9948</v>
      </c>
      <c r="E792" s="16"/>
      <c r="F792" s="16"/>
      <c r="H792" s="36"/>
      <c r="I792" s="21"/>
      <c r="J792" s="13"/>
      <c r="K792" s="17"/>
      <c r="L792" s="185"/>
    </row>
    <row r="793" spans="1:12" x14ac:dyDescent="0.2">
      <c r="A793" s="11">
        <v>768</v>
      </c>
      <c r="D793" s="16" t="s">
        <v>9948</v>
      </c>
      <c r="E793" s="16"/>
      <c r="F793" s="16"/>
      <c r="H793" s="36"/>
      <c r="I793" s="21"/>
      <c r="J793" s="13"/>
      <c r="K793" s="17"/>
      <c r="L793" s="185"/>
    </row>
    <row r="794" spans="1:12" x14ac:dyDescent="0.2">
      <c r="A794" s="11">
        <v>769</v>
      </c>
      <c r="D794" s="16" t="s">
        <v>9948</v>
      </c>
      <c r="E794" s="16"/>
      <c r="F794" s="16"/>
      <c r="H794" s="36"/>
      <c r="I794" s="21"/>
      <c r="J794" s="13"/>
      <c r="K794" s="17"/>
      <c r="L794" s="185"/>
    </row>
    <row r="795" spans="1:12" x14ac:dyDescent="0.2">
      <c r="A795" s="11">
        <v>770</v>
      </c>
      <c r="D795" s="16" t="s">
        <v>9948</v>
      </c>
      <c r="E795" s="16"/>
      <c r="F795" s="16"/>
      <c r="H795" s="36"/>
      <c r="I795" s="21"/>
      <c r="J795" s="13"/>
      <c r="K795" s="17"/>
      <c r="L795" s="185"/>
    </row>
    <row r="796" spans="1:12" x14ac:dyDescent="0.2">
      <c r="A796" s="11">
        <v>771</v>
      </c>
      <c r="D796" s="16" t="s">
        <v>9948</v>
      </c>
      <c r="E796" s="16"/>
      <c r="F796" s="16"/>
      <c r="H796" s="36"/>
      <c r="I796" s="21"/>
      <c r="J796" s="13"/>
      <c r="K796" s="17"/>
      <c r="L796" s="185"/>
    </row>
    <row r="797" spans="1:12" x14ac:dyDescent="0.2">
      <c r="A797" s="11">
        <v>772</v>
      </c>
      <c r="D797" s="16" t="s">
        <v>9948</v>
      </c>
      <c r="E797" s="16"/>
      <c r="F797" s="16"/>
      <c r="H797" s="36"/>
      <c r="I797" s="21"/>
      <c r="J797" s="13"/>
      <c r="K797" s="17"/>
      <c r="L797" s="185"/>
    </row>
    <row r="798" spans="1:12" x14ac:dyDescent="0.2">
      <c r="A798" s="11">
        <v>773</v>
      </c>
      <c r="D798" s="16" t="s">
        <v>9948</v>
      </c>
      <c r="E798" s="16"/>
      <c r="F798" s="16"/>
      <c r="H798" s="36"/>
      <c r="I798" s="21"/>
      <c r="J798" s="13"/>
      <c r="K798" s="17"/>
      <c r="L798" s="185"/>
    </row>
    <row r="799" spans="1:12" x14ac:dyDescent="0.2">
      <c r="A799" s="11">
        <v>774</v>
      </c>
      <c r="D799" s="16" t="s">
        <v>9948</v>
      </c>
      <c r="E799" s="16"/>
      <c r="F799" s="16"/>
      <c r="H799" s="36"/>
      <c r="I799" s="21"/>
      <c r="J799" s="13"/>
      <c r="K799" s="17"/>
      <c r="L799" s="185"/>
    </row>
    <row r="800" spans="1:12" x14ac:dyDescent="0.2">
      <c r="A800" s="11">
        <v>775</v>
      </c>
      <c r="D800" s="16" t="s">
        <v>9948</v>
      </c>
      <c r="E800" s="16"/>
      <c r="F800" s="16"/>
      <c r="H800" s="36"/>
      <c r="I800" s="21"/>
      <c r="J800" s="13"/>
      <c r="K800" s="17"/>
      <c r="L800" s="185"/>
    </row>
    <row r="801" spans="1:12" x14ac:dyDescent="0.2">
      <c r="A801" s="11">
        <v>776</v>
      </c>
      <c r="D801" s="16" t="s">
        <v>9948</v>
      </c>
      <c r="E801" s="16"/>
      <c r="F801" s="16"/>
      <c r="H801" s="36"/>
      <c r="I801" s="21"/>
      <c r="J801" s="13"/>
      <c r="K801" s="17"/>
      <c r="L801" s="185"/>
    </row>
    <row r="802" spans="1:12" x14ac:dyDescent="0.2">
      <c r="A802" s="11">
        <v>777</v>
      </c>
      <c r="D802" s="16" t="s">
        <v>9948</v>
      </c>
      <c r="E802" s="16"/>
      <c r="F802" s="16"/>
      <c r="H802" s="36"/>
      <c r="I802" s="21"/>
      <c r="J802" s="13"/>
      <c r="K802" s="17"/>
      <c r="L802" s="185"/>
    </row>
    <row r="803" spans="1:12" x14ac:dyDescent="0.2">
      <c r="A803" s="11">
        <v>778</v>
      </c>
      <c r="D803" s="16" t="s">
        <v>9948</v>
      </c>
      <c r="E803" s="16"/>
      <c r="F803" s="16"/>
      <c r="H803" s="36"/>
      <c r="I803" s="21"/>
      <c r="J803" s="13"/>
      <c r="K803" s="17"/>
      <c r="L803" s="185"/>
    </row>
    <row r="804" spans="1:12" x14ac:dyDescent="0.2">
      <c r="A804" s="11">
        <v>779</v>
      </c>
      <c r="D804" s="16" t="s">
        <v>9948</v>
      </c>
      <c r="E804" s="16"/>
      <c r="F804" s="16"/>
      <c r="H804" s="36"/>
      <c r="I804" s="21"/>
      <c r="J804" s="13"/>
      <c r="K804" s="17"/>
      <c r="L804" s="185"/>
    </row>
    <row r="805" spans="1:12" x14ac:dyDescent="0.2">
      <c r="A805" s="11">
        <v>780</v>
      </c>
      <c r="D805" s="16" t="s">
        <v>9948</v>
      </c>
      <c r="E805" s="16"/>
      <c r="F805" s="16"/>
      <c r="H805" s="36"/>
      <c r="I805" s="21"/>
      <c r="J805" s="13"/>
      <c r="K805" s="17"/>
      <c r="L805" s="185"/>
    </row>
    <row r="806" spans="1:12" x14ac:dyDescent="0.2">
      <c r="A806" s="11">
        <v>781</v>
      </c>
      <c r="D806" s="16" t="s">
        <v>9948</v>
      </c>
      <c r="E806" s="16"/>
      <c r="F806" s="16"/>
      <c r="H806" s="36"/>
      <c r="I806" s="21"/>
      <c r="J806" s="13"/>
      <c r="K806" s="17"/>
      <c r="L806" s="185"/>
    </row>
    <row r="807" spans="1:12" x14ac:dyDescent="0.2">
      <c r="A807" s="11">
        <v>782</v>
      </c>
      <c r="D807" s="16" t="s">
        <v>9948</v>
      </c>
      <c r="E807" s="16"/>
      <c r="F807" s="16"/>
      <c r="H807" s="36"/>
      <c r="I807" s="21"/>
      <c r="J807" s="13"/>
      <c r="K807" s="17"/>
      <c r="L807" s="185"/>
    </row>
    <row r="808" spans="1:12" x14ac:dyDescent="0.2">
      <c r="A808" s="11">
        <v>783</v>
      </c>
      <c r="D808" s="16" t="s">
        <v>9948</v>
      </c>
      <c r="E808" s="16"/>
      <c r="F808" s="16"/>
      <c r="H808" s="36"/>
      <c r="I808" s="21"/>
      <c r="J808" s="13"/>
      <c r="K808" s="17"/>
      <c r="L808" s="185"/>
    </row>
    <row r="809" spans="1:12" x14ac:dyDescent="0.2">
      <c r="A809" s="11">
        <v>784</v>
      </c>
      <c r="D809" s="16" t="s">
        <v>9948</v>
      </c>
      <c r="E809" s="16"/>
      <c r="F809" s="16"/>
      <c r="H809" s="36"/>
      <c r="I809" s="21"/>
      <c r="J809" s="13"/>
      <c r="K809" s="17"/>
      <c r="L809" s="185"/>
    </row>
    <row r="810" spans="1:12" x14ac:dyDescent="0.2">
      <c r="A810" s="11">
        <v>785</v>
      </c>
      <c r="D810" s="16" t="s">
        <v>9948</v>
      </c>
      <c r="E810" s="16"/>
      <c r="F810" s="16"/>
      <c r="H810" s="36"/>
      <c r="I810" s="21"/>
      <c r="J810" s="13"/>
      <c r="K810" s="17"/>
      <c r="L810" s="185"/>
    </row>
    <row r="811" spans="1:12" x14ac:dyDescent="0.2">
      <c r="A811" s="11">
        <v>786</v>
      </c>
      <c r="D811" s="16" t="s">
        <v>9948</v>
      </c>
      <c r="E811" s="16"/>
      <c r="F811" s="16"/>
      <c r="H811" s="36"/>
      <c r="I811" s="21"/>
      <c r="J811" s="13"/>
      <c r="K811" s="17"/>
      <c r="L811" s="185"/>
    </row>
    <row r="812" spans="1:12" x14ac:dyDescent="0.2">
      <c r="A812" s="11">
        <v>787</v>
      </c>
      <c r="D812" s="16" t="s">
        <v>9948</v>
      </c>
      <c r="E812" s="16"/>
      <c r="F812" s="16"/>
      <c r="H812" s="36"/>
      <c r="I812" s="21"/>
      <c r="J812" s="13"/>
      <c r="K812" s="17"/>
      <c r="L812" s="185"/>
    </row>
    <row r="813" spans="1:12" x14ac:dyDescent="0.2">
      <c r="A813" s="11">
        <v>788</v>
      </c>
      <c r="D813" s="16" t="s">
        <v>9948</v>
      </c>
      <c r="E813" s="16"/>
      <c r="F813" s="16"/>
      <c r="H813" s="36"/>
      <c r="I813" s="21"/>
      <c r="J813" s="13"/>
      <c r="K813" s="17"/>
      <c r="L813" s="185"/>
    </row>
    <row r="814" spans="1:12" x14ac:dyDescent="0.2">
      <c r="A814" s="11">
        <v>789</v>
      </c>
      <c r="D814" s="16" t="s">
        <v>9948</v>
      </c>
      <c r="E814" s="16"/>
      <c r="F814" s="16"/>
      <c r="H814" s="36"/>
      <c r="I814" s="21"/>
      <c r="J814" s="13"/>
      <c r="K814" s="17"/>
      <c r="L814" s="185"/>
    </row>
    <row r="815" spans="1:12" x14ac:dyDescent="0.2">
      <c r="A815" s="11">
        <v>790</v>
      </c>
      <c r="D815" s="16" t="s">
        <v>9948</v>
      </c>
      <c r="E815" s="16"/>
      <c r="F815" s="16"/>
      <c r="H815" s="36"/>
      <c r="I815" s="21"/>
      <c r="J815" s="13"/>
      <c r="K815" s="17"/>
      <c r="L815" s="185"/>
    </row>
    <row r="816" spans="1:12" x14ac:dyDescent="0.2">
      <c r="A816" s="11">
        <v>791</v>
      </c>
      <c r="D816" s="16" t="s">
        <v>9948</v>
      </c>
      <c r="E816" s="16"/>
      <c r="F816" s="16"/>
      <c r="H816" s="36"/>
      <c r="I816" s="21"/>
      <c r="J816" s="13"/>
      <c r="K816" s="17"/>
      <c r="L816" s="185"/>
    </row>
    <row r="817" spans="1:12" x14ac:dyDescent="0.2">
      <c r="A817" s="11">
        <v>792</v>
      </c>
      <c r="D817" s="16" t="s">
        <v>9948</v>
      </c>
      <c r="E817" s="16"/>
      <c r="F817" s="16"/>
      <c r="H817" s="36"/>
      <c r="I817" s="21"/>
      <c r="J817" s="13"/>
      <c r="K817" s="17"/>
      <c r="L817" s="185"/>
    </row>
    <row r="818" spans="1:12" x14ac:dyDescent="0.2">
      <c r="A818" s="11">
        <v>793</v>
      </c>
      <c r="D818" s="16" t="s">
        <v>9948</v>
      </c>
      <c r="E818" s="16"/>
      <c r="F818" s="16"/>
      <c r="H818" s="36"/>
      <c r="I818" s="21"/>
      <c r="J818" s="13"/>
      <c r="K818" s="17"/>
      <c r="L818" s="185"/>
    </row>
    <row r="819" spans="1:12" x14ac:dyDescent="0.2">
      <c r="A819" s="11">
        <v>794</v>
      </c>
      <c r="D819" s="16" t="s">
        <v>9948</v>
      </c>
      <c r="E819" s="16"/>
      <c r="F819" s="16"/>
      <c r="H819" s="36"/>
      <c r="I819" s="21"/>
      <c r="J819" s="13"/>
      <c r="K819" s="17"/>
      <c r="L819" s="185"/>
    </row>
    <row r="820" spans="1:12" x14ac:dyDescent="0.2">
      <c r="A820" s="11">
        <v>795</v>
      </c>
      <c r="D820" s="16" t="s">
        <v>9948</v>
      </c>
      <c r="E820" s="16"/>
      <c r="F820" s="16"/>
      <c r="H820" s="36"/>
      <c r="I820" s="21"/>
      <c r="J820" s="13"/>
      <c r="K820" s="17"/>
      <c r="L820" s="185"/>
    </row>
    <row r="821" spans="1:12" x14ac:dyDescent="0.2">
      <c r="A821" s="11">
        <v>796</v>
      </c>
      <c r="D821" s="16" t="s">
        <v>9948</v>
      </c>
      <c r="E821" s="16"/>
      <c r="F821" s="16"/>
      <c r="H821" s="36"/>
      <c r="I821" s="21"/>
      <c r="J821" s="13"/>
      <c r="K821" s="17"/>
      <c r="L821" s="185"/>
    </row>
    <row r="822" spans="1:12" x14ac:dyDescent="0.2">
      <c r="A822" s="11">
        <v>797</v>
      </c>
      <c r="D822" s="16" t="s">
        <v>9948</v>
      </c>
      <c r="E822" s="16"/>
      <c r="F822" s="16"/>
      <c r="H822" s="36"/>
      <c r="I822" s="21"/>
      <c r="J822" s="13"/>
      <c r="K822" s="17"/>
      <c r="L822" s="185"/>
    </row>
    <row r="823" spans="1:12" x14ac:dyDescent="0.2">
      <c r="A823" s="11">
        <v>798</v>
      </c>
      <c r="D823" s="16" t="s">
        <v>9948</v>
      </c>
      <c r="E823" s="16"/>
      <c r="F823" s="16"/>
      <c r="H823" s="36"/>
      <c r="I823" s="21"/>
      <c r="J823" s="13"/>
      <c r="K823" s="17"/>
      <c r="L823" s="185"/>
    </row>
    <row r="824" spans="1:12" x14ac:dyDescent="0.2">
      <c r="A824" s="11">
        <v>799</v>
      </c>
      <c r="D824" s="16" t="s">
        <v>9948</v>
      </c>
      <c r="E824" s="16"/>
      <c r="F824" s="16"/>
      <c r="H824" s="36"/>
      <c r="I824" s="21"/>
      <c r="J824" s="13"/>
      <c r="K824" s="17"/>
      <c r="L824" s="185"/>
    </row>
    <row r="825" spans="1:12" x14ac:dyDescent="0.2">
      <c r="A825" s="11">
        <v>800</v>
      </c>
      <c r="D825" s="16" t="s">
        <v>9948</v>
      </c>
      <c r="E825" s="16"/>
      <c r="F825" s="16"/>
      <c r="H825" s="36"/>
      <c r="I825" s="21"/>
      <c r="J825" s="13"/>
      <c r="K825" s="17"/>
      <c r="L825" s="185"/>
    </row>
    <row r="826" spans="1:12" x14ac:dyDescent="0.2">
      <c r="A826" s="11">
        <v>801</v>
      </c>
      <c r="D826" s="16" t="s">
        <v>9948</v>
      </c>
      <c r="E826" s="16"/>
      <c r="F826" s="16"/>
      <c r="H826" s="36"/>
      <c r="I826" s="21"/>
      <c r="J826" s="13"/>
      <c r="K826" s="17"/>
      <c r="L826" s="185"/>
    </row>
    <row r="827" spans="1:12" x14ac:dyDescent="0.2">
      <c r="A827" s="11">
        <v>802</v>
      </c>
      <c r="D827" s="16" t="s">
        <v>9948</v>
      </c>
      <c r="E827" s="16"/>
      <c r="F827" s="16"/>
      <c r="H827" s="36"/>
      <c r="I827" s="21"/>
      <c r="J827" s="13"/>
      <c r="K827" s="17"/>
      <c r="L827" s="185"/>
    </row>
    <row r="828" spans="1:12" x14ac:dyDescent="0.2">
      <c r="A828" s="11">
        <v>803</v>
      </c>
      <c r="D828" s="16" t="s">
        <v>9948</v>
      </c>
      <c r="E828" s="16"/>
      <c r="F828" s="16"/>
      <c r="H828" s="36"/>
      <c r="I828" s="21"/>
      <c r="J828" s="13"/>
      <c r="K828" s="17"/>
      <c r="L828" s="185"/>
    </row>
    <row r="829" spans="1:12" x14ac:dyDescent="0.2">
      <c r="A829" s="11">
        <v>804</v>
      </c>
      <c r="D829" s="16" t="s">
        <v>9948</v>
      </c>
      <c r="E829" s="16"/>
      <c r="F829" s="16"/>
      <c r="H829" s="36"/>
      <c r="I829" s="21"/>
      <c r="J829" s="13"/>
      <c r="K829" s="17"/>
      <c r="L829" s="185"/>
    </row>
    <row r="830" spans="1:12" x14ac:dyDescent="0.2">
      <c r="A830" s="11">
        <v>805</v>
      </c>
      <c r="D830" s="16" t="s">
        <v>9948</v>
      </c>
      <c r="E830" s="16"/>
      <c r="F830" s="16"/>
      <c r="H830" s="36"/>
      <c r="I830" s="21"/>
      <c r="J830" s="13"/>
      <c r="K830" s="17"/>
      <c r="L830" s="185"/>
    </row>
    <row r="831" spans="1:12" x14ac:dyDescent="0.2">
      <c r="A831" s="11">
        <v>806</v>
      </c>
      <c r="D831" s="16" t="s">
        <v>9948</v>
      </c>
      <c r="E831" s="16"/>
      <c r="F831" s="16"/>
      <c r="H831" s="36"/>
      <c r="I831" s="21"/>
      <c r="J831" s="13"/>
      <c r="K831" s="17"/>
      <c r="L831" s="185"/>
    </row>
    <row r="832" spans="1:12" x14ac:dyDescent="0.2">
      <c r="A832" s="11">
        <v>807</v>
      </c>
      <c r="D832" s="16" t="s">
        <v>9948</v>
      </c>
      <c r="E832" s="16"/>
      <c r="F832" s="16"/>
      <c r="H832" s="36"/>
      <c r="I832" s="21"/>
      <c r="J832" s="13"/>
      <c r="K832" s="17"/>
      <c r="L832" s="185"/>
    </row>
    <row r="833" spans="1:12" x14ac:dyDescent="0.2">
      <c r="A833" s="11">
        <v>808</v>
      </c>
      <c r="D833" s="16" t="s">
        <v>9948</v>
      </c>
      <c r="E833" s="16"/>
      <c r="F833" s="16"/>
      <c r="H833" s="36"/>
      <c r="I833" s="21"/>
      <c r="J833" s="13"/>
      <c r="K833" s="17"/>
      <c r="L833" s="185"/>
    </row>
    <row r="834" spans="1:12" x14ac:dyDescent="0.2">
      <c r="A834" s="11">
        <v>809</v>
      </c>
      <c r="D834" s="16" t="s">
        <v>9948</v>
      </c>
      <c r="E834" s="16"/>
      <c r="F834" s="16"/>
      <c r="H834" s="36"/>
      <c r="I834" s="21"/>
      <c r="J834" s="13"/>
      <c r="K834" s="17"/>
      <c r="L834" s="185"/>
    </row>
    <row r="835" spans="1:12" x14ac:dyDescent="0.2">
      <c r="A835" s="11">
        <v>810</v>
      </c>
      <c r="D835" s="16" t="s">
        <v>9948</v>
      </c>
      <c r="E835" s="16"/>
      <c r="F835" s="16"/>
      <c r="H835" s="36"/>
      <c r="I835" s="21"/>
      <c r="J835" s="13"/>
      <c r="K835" s="17"/>
      <c r="L835" s="185"/>
    </row>
    <row r="836" spans="1:12" x14ac:dyDescent="0.2">
      <c r="A836" s="11">
        <v>811</v>
      </c>
      <c r="D836" s="16" t="s">
        <v>9948</v>
      </c>
      <c r="E836" s="16"/>
      <c r="F836" s="16"/>
      <c r="H836" s="36"/>
      <c r="I836" s="21"/>
      <c r="J836" s="13"/>
      <c r="K836" s="17"/>
      <c r="L836" s="185"/>
    </row>
    <row r="837" spans="1:12" x14ac:dyDescent="0.2">
      <c r="A837" s="11">
        <v>812</v>
      </c>
      <c r="D837" s="16" t="s">
        <v>9948</v>
      </c>
      <c r="E837" s="16"/>
      <c r="F837" s="16"/>
      <c r="H837" s="36"/>
      <c r="I837" s="21"/>
      <c r="J837" s="13"/>
      <c r="K837" s="17"/>
      <c r="L837" s="185"/>
    </row>
    <row r="838" spans="1:12" x14ac:dyDescent="0.2">
      <c r="A838" s="11">
        <v>813</v>
      </c>
      <c r="D838" s="16" t="s">
        <v>9948</v>
      </c>
      <c r="E838" s="16"/>
      <c r="F838" s="16"/>
      <c r="H838" s="36"/>
      <c r="I838" s="21"/>
      <c r="J838" s="13"/>
      <c r="K838" s="17"/>
      <c r="L838" s="185"/>
    </row>
    <row r="839" spans="1:12" x14ac:dyDescent="0.2">
      <c r="A839" s="11">
        <v>814</v>
      </c>
      <c r="D839" s="16" t="s">
        <v>9948</v>
      </c>
      <c r="E839" s="16"/>
      <c r="F839" s="16"/>
      <c r="H839" s="36"/>
      <c r="I839" s="21"/>
      <c r="J839" s="13"/>
      <c r="K839" s="17"/>
      <c r="L839" s="185"/>
    </row>
    <row r="840" spans="1:12" x14ac:dyDescent="0.2">
      <c r="A840" s="11">
        <v>815</v>
      </c>
      <c r="D840" s="16" t="s">
        <v>9948</v>
      </c>
      <c r="E840" s="16"/>
      <c r="F840" s="16"/>
      <c r="H840" s="36"/>
      <c r="I840" s="21"/>
      <c r="J840" s="13"/>
      <c r="K840" s="17"/>
      <c r="L840" s="185"/>
    </row>
    <row r="841" spans="1:12" x14ac:dyDescent="0.2">
      <c r="A841" s="11">
        <v>816</v>
      </c>
      <c r="D841" s="16" t="s">
        <v>9948</v>
      </c>
      <c r="E841" s="16"/>
      <c r="F841" s="16"/>
      <c r="H841" s="36"/>
      <c r="I841" s="21"/>
      <c r="J841" s="13"/>
      <c r="K841" s="17"/>
      <c r="L841" s="185"/>
    </row>
    <row r="842" spans="1:12" x14ac:dyDescent="0.2">
      <c r="A842" s="11">
        <v>817</v>
      </c>
      <c r="D842" s="16" t="s">
        <v>9948</v>
      </c>
      <c r="E842" s="16"/>
      <c r="F842" s="16"/>
      <c r="H842" s="36"/>
      <c r="I842" s="21"/>
      <c r="J842" s="13"/>
      <c r="K842" s="17"/>
      <c r="L842" s="185"/>
    </row>
    <row r="843" spans="1:12" x14ac:dyDescent="0.2">
      <c r="A843" s="11">
        <v>818</v>
      </c>
      <c r="D843" s="16" t="s">
        <v>9948</v>
      </c>
      <c r="E843" s="16"/>
      <c r="F843" s="16"/>
      <c r="H843" s="36"/>
      <c r="I843" s="21"/>
      <c r="J843" s="13"/>
      <c r="K843" s="17"/>
      <c r="L843" s="185"/>
    </row>
    <row r="844" spans="1:12" x14ac:dyDescent="0.2">
      <c r="A844" s="11">
        <v>819</v>
      </c>
      <c r="D844" s="16" t="s">
        <v>9948</v>
      </c>
      <c r="E844" s="16"/>
      <c r="F844" s="16"/>
      <c r="H844" s="36"/>
      <c r="I844" s="21"/>
      <c r="J844" s="13"/>
      <c r="K844" s="17"/>
      <c r="L844" s="185"/>
    </row>
    <row r="845" spans="1:12" x14ac:dyDescent="0.2">
      <c r="A845" s="11">
        <v>820</v>
      </c>
      <c r="D845" s="16" t="s">
        <v>9948</v>
      </c>
      <c r="E845" s="16"/>
      <c r="F845" s="16"/>
      <c r="H845" s="36"/>
      <c r="I845" s="21"/>
      <c r="J845" s="13"/>
      <c r="K845" s="17"/>
      <c r="L845" s="185"/>
    </row>
    <row r="846" spans="1:12" x14ac:dyDescent="0.2">
      <c r="A846" s="11">
        <v>821</v>
      </c>
      <c r="D846" s="16" t="s">
        <v>9948</v>
      </c>
      <c r="E846" s="16"/>
      <c r="F846" s="16"/>
      <c r="H846" s="36"/>
      <c r="I846" s="21"/>
      <c r="J846" s="13"/>
      <c r="K846" s="17"/>
      <c r="L846" s="185"/>
    </row>
    <row r="847" spans="1:12" x14ac:dyDescent="0.2">
      <c r="A847" s="11">
        <v>822</v>
      </c>
      <c r="D847" s="16" t="s">
        <v>9948</v>
      </c>
      <c r="E847" s="16"/>
      <c r="F847" s="16"/>
      <c r="H847" s="36"/>
      <c r="I847" s="21"/>
      <c r="J847" s="13"/>
      <c r="K847" s="17"/>
      <c r="L847" s="185"/>
    </row>
    <row r="848" spans="1:12" x14ac:dyDescent="0.2">
      <c r="A848" s="11">
        <v>823</v>
      </c>
      <c r="D848" s="16" t="s">
        <v>9948</v>
      </c>
      <c r="E848" s="16"/>
      <c r="F848" s="16"/>
      <c r="H848" s="36"/>
      <c r="I848" s="21"/>
      <c r="J848" s="13"/>
      <c r="K848" s="17"/>
      <c r="L848" s="185"/>
    </row>
    <row r="849" spans="1:12" x14ac:dyDescent="0.2">
      <c r="A849" s="11">
        <v>824</v>
      </c>
      <c r="D849" s="16" t="s">
        <v>9948</v>
      </c>
      <c r="E849" s="16"/>
      <c r="F849" s="16"/>
      <c r="H849" s="36"/>
      <c r="I849" s="21"/>
      <c r="J849" s="13"/>
      <c r="K849" s="17"/>
      <c r="L849" s="185"/>
    </row>
    <row r="850" spans="1:12" x14ac:dyDescent="0.2">
      <c r="A850" s="11">
        <v>825</v>
      </c>
      <c r="D850" s="16" t="s">
        <v>9948</v>
      </c>
      <c r="E850" s="16"/>
      <c r="F850" s="16"/>
      <c r="H850" s="36"/>
      <c r="I850" s="21"/>
      <c r="J850" s="13"/>
      <c r="K850" s="17"/>
      <c r="L850" s="185"/>
    </row>
    <row r="851" spans="1:12" x14ac:dyDescent="0.2">
      <c r="A851" s="11">
        <v>826</v>
      </c>
      <c r="D851" s="16" t="s">
        <v>9948</v>
      </c>
      <c r="E851" s="228"/>
      <c r="F851" s="229"/>
      <c r="G851" s="31"/>
      <c r="H851" s="230"/>
      <c r="I851" s="258"/>
      <c r="J851" s="13"/>
      <c r="K851" s="17"/>
      <c r="L851" s="185"/>
    </row>
    <row r="852" spans="1:12" x14ac:dyDescent="0.2">
      <c r="A852" s="11">
        <v>827</v>
      </c>
      <c r="D852" s="16" t="s">
        <v>9948</v>
      </c>
      <c r="E852" s="16"/>
      <c r="F852" s="16"/>
      <c r="H852" s="36"/>
      <c r="I852" s="21"/>
      <c r="J852" s="13"/>
      <c r="K852" s="17"/>
      <c r="L852" s="185"/>
    </row>
    <row r="853" spans="1:12" x14ac:dyDescent="0.2">
      <c r="A853" s="11">
        <v>828</v>
      </c>
      <c r="D853" s="16" t="s">
        <v>9948</v>
      </c>
      <c r="E853" s="16"/>
      <c r="F853" s="16"/>
      <c r="H853" s="36"/>
      <c r="I853" s="21"/>
      <c r="J853" s="13"/>
      <c r="K853" s="17"/>
      <c r="L853" s="185"/>
    </row>
    <row r="854" spans="1:12" x14ac:dyDescent="0.2">
      <c r="A854" s="11">
        <v>829</v>
      </c>
      <c r="D854" s="16" t="s">
        <v>9948</v>
      </c>
      <c r="E854" s="16"/>
      <c r="F854" s="16"/>
      <c r="H854" s="36"/>
      <c r="I854" s="21"/>
      <c r="J854" s="13"/>
      <c r="K854" s="17"/>
      <c r="L854" s="185"/>
    </row>
    <row r="855" spans="1:12" x14ac:dyDescent="0.2">
      <c r="A855" s="11">
        <v>830</v>
      </c>
      <c r="D855" s="16" t="s">
        <v>9948</v>
      </c>
      <c r="E855" s="16"/>
      <c r="F855" s="16"/>
      <c r="H855" s="36"/>
      <c r="I855" s="21"/>
      <c r="J855" s="13"/>
      <c r="K855" s="17"/>
      <c r="L855" s="185"/>
    </row>
    <row r="856" spans="1:12" x14ac:dyDescent="0.2">
      <c r="A856" s="11">
        <v>831</v>
      </c>
      <c r="D856" s="16" t="s">
        <v>9948</v>
      </c>
      <c r="E856" s="16"/>
      <c r="F856" s="16"/>
      <c r="H856" s="36"/>
      <c r="I856" s="21"/>
      <c r="J856" s="13"/>
      <c r="K856" s="17"/>
      <c r="L856" s="185"/>
    </row>
    <row r="857" spans="1:12" x14ac:dyDescent="0.2">
      <c r="A857" s="11">
        <v>832</v>
      </c>
      <c r="D857" s="16" t="s">
        <v>9948</v>
      </c>
      <c r="E857" s="16"/>
      <c r="F857" s="16"/>
      <c r="H857" s="36"/>
      <c r="I857" s="21"/>
      <c r="J857" s="13"/>
      <c r="K857" s="17"/>
      <c r="L857" s="185"/>
    </row>
    <row r="858" spans="1:12" x14ac:dyDescent="0.2">
      <c r="A858" s="11">
        <v>833</v>
      </c>
      <c r="D858" s="16" t="s">
        <v>9948</v>
      </c>
      <c r="E858" s="16"/>
      <c r="F858" s="16"/>
      <c r="H858" s="36"/>
      <c r="I858" s="21"/>
      <c r="J858" s="13"/>
      <c r="K858" s="17"/>
      <c r="L858" s="185"/>
    </row>
    <row r="859" spans="1:12" x14ac:dyDescent="0.2">
      <c r="A859" s="11">
        <v>834</v>
      </c>
      <c r="D859" s="16" t="s">
        <v>9948</v>
      </c>
      <c r="E859" s="16"/>
      <c r="F859" s="16"/>
      <c r="H859" s="36"/>
      <c r="I859" s="21"/>
      <c r="J859" s="13"/>
      <c r="K859" s="17"/>
      <c r="L859" s="185"/>
    </row>
    <row r="860" spans="1:12" x14ac:dyDescent="0.2">
      <c r="A860" s="11">
        <v>835</v>
      </c>
      <c r="D860" s="16" t="s">
        <v>9948</v>
      </c>
      <c r="E860" s="16"/>
      <c r="F860" s="16"/>
      <c r="H860" s="36"/>
      <c r="I860" s="21"/>
      <c r="J860" s="13"/>
      <c r="K860" s="17"/>
      <c r="L860" s="185"/>
    </row>
    <row r="861" spans="1:12" x14ac:dyDescent="0.2">
      <c r="A861" s="11">
        <v>836</v>
      </c>
      <c r="D861" s="16" t="s">
        <v>9948</v>
      </c>
      <c r="E861" s="16"/>
      <c r="F861" s="16"/>
      <c r="H861" s="36"/>
      <c r="I861" s="21"/>
      <c r="J861" s="13"/>
      <c r="K861" s="17"/>
      <c r="L861" s="185"/>
    </row>
    <row r="862" spans="1:12" x14ac:dyDescent="0.2">
      <c r="A862" s="11">
        <v>837</v>
      </c>
      <c r="D862" s="16" t="s">
        <v>9948</v>
      </c>
      <c r="E862" s="16"/>
      <c r="F862" s="16"/>
      <c r="H862" s="36"/>
      <c r="I862" s="21"/>
      <c r="J862" s="13"/>
      <c r="K862" s="17"/>
      <c r="L862" s="185"/>
    </row>
    <row r="863" spans="1:12" x14ac:dyDescent="0.2">
      <c r="A863" s="11">
        <v>838</v>
      </c>
      <c r="D863" s="16" t="s">
        <v>9948</v>
      </c>
      <c r="E863" s="16"/>
      <c r="F863" s="16"/>
      <c r="H863" s="36"/>
      <c r="I863" s="21"/>
      <c r="J863" s="13"/>
      <c r="K863" s="17"/>
      <c r="L863" s="185"/>
    </row>
    <row r="864" spans="1:12" x14ac:dyDescent="0.2">
      <c r="A864" s="11">
        <v>839</v>
      </c>
      <c r="D864" s="16" t="s">
        <v>9948</v>
      </c>
      <c r="E864" s="16"/>
      <c r="F864" s="16"/>
      <c r="H864" s="36"/>
      <c r="I864" s="21"/>
      <c r="J864" s="13"/>
      <c r="K864" s="17"/>
      <c r="L864" s="185"/>
    </row>
    <row r="865" spans="1:12" x14ac:dyDescent="0.2">
      <c r="A865" s="11">
        <v>840</v>
      </c>
      <c r="D865" s="16" t="s">
        <v>9948</v>
      </c>
      <c r="E865" s="16"/>
      <c r="F865" s="16"/>
      <c r="H865" s="36"/>
      <c r="I865" s="21"/>
      <c r="J865" s="13"/>
      <c r="K865" s="17"/>
      <c r="L865" s="185"/>
    </row>
    <row r="866" spans="1:12" x14ac:dyDescent="0.2">
      <c r="A866" s="11">
        <v>841</v>
      </c>
      <c r="D866" s="16" t="s">
        <v>9948</v>
      </c>
      <c r="E866" s="16"/>
      <c r="F866" s="16"/>
      <c r="H866" s="36"/>
      <c r="I866" s="21"/>
      <c r="J866" s="13"/>
      <c r="K866" s="17"/>
      <c r="L866" s="185"/>
    </row>
    <row r="867" spans="1:12" x14ac:dyDescent="0.2">
      <c r="A867" s="11">
        <v>842</v>
      </c>
      <c r="D867" s="16" t="s">
        <v>9948</v>
      </c>
      <c r="E867" s="16"/>
      <c r="F867" s="16"/>
      <c r="H867" s="36"/>
      <c r="I867" s="21"/>
      <c r="J867" s="13"/>
      <c r="K867" s="17"/>
      <c r="L867" s="185"/>
    </row>
    <row r="868" spans="1:12" x14ac:dyDescent="0.2">
      <c r="A868" s="11">
        <v>843</v>
      </c>
      <c r="D868" s="16" t="s">
        <v>9948</v>
      </c>
      <c r="E868" s="16"/>
      <c r="F868" s="16"/>
      <c r="H868" s="36"/>
      <c r="I868" s="21"/>
      <c r="J868" s="13"/>
      <c r="K868" s="17"/>
      <c r="L868" s="185"/>
    </row>
    <row r="869" spans="1:12" x14ac:dyDescent="0.2">
      <c r="A869" s="11">
        <v>844</v>
      </c>
      <c r="D869" s="16" t="s">
        <v>9948</v>
      </c>
      <c r="E869" s="16"/>
      <c r="F869" s="16"/>
      <c r="H869" s="36"/>
      <c r="I869" s="21"/>
      <c r="J869" s="13"/>
      <c r="K869" s="17"/>
      <c r="L869" s="185"/>
    </row>
    <row r="870" spans="1:12" x14ac:dyDescent="0.2">
      <c r="A870" s="11">
        <v>845</v>
      </c>
      <c r="D870" s="16" t="s">
        <v>9948</v>
      </c>
      <c r="E870" s="16"/>
      <c r="F870" s="16"/>
      <c r="H870" s="36"/>
      <c r="I870" s="21"/>
      <c r="J870" s="13"/>
      <c r="K870" s="17"/>
      <c r="L870" s="185"/>
    </row>
    <row r="871" spans="1:12" x14ac:dyDescent="0.2">
      <c r="A871" s="11">
        <v>846</v>
      </c>
      <c r="D871" s="16" t="s">
        <v>9948</v>
      </c>
      <c r="E871" s="16"/>
      <c r="F871" s="16"/>
      <c r="H871" s="36"/>
      <c r="I871" s="21"/>
      <c r="J871" s="13"/>
      <c r="K871" s="17"/>
      <c r="L871" s="185"/>
    </row>
    <row r="872" spans="1:12" x14ac:dyDescent="0.2">
      <c r="A872" s="11">
        <v>847</v>
      </c>
      <c r="D872" s="16" t="s">
        <v>9948</v>
      </c>
      <c r="E872" s="16"/>
      <c r="F872" s="16"/>
      <c r="H872" s="36"/>
      <c r="I872" s="21"/>
      <c r="J872" s="13"/>
      <c r="K872" s="17"/>
      <c r="L872" s="185"/>
    </row>
    <row r="873" spans="1:12" x14ac:dyDescent="0.2">
      <c r="A873" s="11">
        <v>848</v>
      </c>
      <c r="D873" s="16" t="s">
        <v>9948</v>
      </c>
      <c r="E873" s="16"/>
      <c r="F873" s="16"/>
      <c r="H873" s="36"/>
      <c r="I873" s="21"/>
      <c r="J873" s="13"/>
      <c r="K873" s="17"/>
      <c r="L873" s="185"/>
    </row>
    <row r="874" spans="1:12" x14ac:dyDescent="0.2">
      <c r="A874" s="11">
        <v>849</v>
      </c>
      <c r="D874" s="16" t="s">
        <v>9948</v>
      </c>
      <c r="E874" s="16"/>
      <c r="F874" s="16"/>
      <c r="H874" s="36"/>
      <c r="I874" s="21"/>
      <c r="J874" s="13"/>
      <c r="K874" s="17"/>
      <c r="L874" s="185"/>
    </row>
    <row r="875" spans="1:12" x14ac:dyDescent="0.2">
      <c r="A875" s="11">
        <v>850</v>
      </c>
      <c r="D875" s="16" t="s">
        <v>9948</v>
      </c>
      <c r="E875" s="16"/>
      <c r="F875" s="16"/>
      <c r="H875" s="36"/>
      <c r="I875" s="21"/>
      <c r="J875" s="13"/>
      <c r="K875" s="17"/>
      <c r="L875" s="185"/>
    </row>
    <row r="876" spans="1:12" x14ac:dyDescent="0.2">
      <c r="A876" s="11">
        <v>851</v>
      </c>
      <c r="D876" s="16" t="s">
        <v>9948</v>
      </c>
      <c r="E876" s="16"/>
      <c r="F876" s="16"/>
      <c r="H876" s="36"/>
      <c r="I876" s="21"/>
      <c r="J876" s="13"/>
      <c r="K876" s="17"/>
      <c r="L876" s="185"/>
    </row>
    <row r="877" spans="1:12" x14ac:dyDescent="0.2">
      <c r="A877" s="11">
        <v>852</v>
      </c>
      <c r="D877" s="16" t="s">
        <v>9948</v>
      </c>
      <c r="E877" s="16"/>
      <c r="F877" s="16"/>
      <c r="H877" s="36"/>
      <c r="I877" s="21"/>
      <c r="J877" s="13"/>
      <c r="K877" s="17"/>
      <c r="L877" s="185"/>
    </row>
    <row r="878" spans="1:12" x14ac:dyDescent="0.2">
      <c r="A878" s="11">
        <v>853</v>
      </c>
      <c r="D878" s="16" t="s">
        <v>9948</v>
      </c>
      <c r="E878" s="16"/>
      <c r="F878" s="16"/>
      <c r="H878" s="36"/>
      <c r="I878" s="21"/>
      <c r="J878" s="13"/>
      <c r="K878" s="17"/>
      <c r="L878" s="185"/>
    </row>
    <row r="879" spans="1:12" x14ac:dyDescent="0.2">
      <c r="A879" s="11">
        <v>854</v>
      </c>
      <c r="D879" s="16" t="s">
        <v>9948</v>
      </c>
      <c r="E879" s="16"/>
      <c r="F879" s="16"/>
      <c r="H879" s="36"/>
      <c r="I879" s="21"/>
      <c r="J879" s="13"/>
      <c r="K879" s="17"/>
      <c r="L879" s="185"/>
    </row>
    <row r="880" spans="1:12" x14ac:dyDescent="0.2">
      <c r="A880" s="11">
        <v>855</v>
      </c>
      <c r="D880" s="16" t="s">
        <v>9948</v>
      </c>
      <c r="E880" s="16"/>
      <c r="F880" s="16"/>
      <c r="H880" s="36"/>
      <c r="I880" s="21"/>
      <c r="J880" s="13"/>
      <c r="K880" s="17"/>
      <c r="L880" s="185"/>
    </row>
    <row r="881" spans="1:12" x14ac:dyDescent="0.2">
      <c r="A881" s="11">
        <v>856</v>
      </c>
      <c r="D881" s="16" t="s">
        <v>9948</v>
      </c>
      <c r="E881" s="16"/>
      <c r="F881" s="16"/>
      <c r="H881" s="36"/>
      <c r="I881" s="21"/>
      <c r="J881" s="13"/>
      <c r="K881" s="17"/>
      <c r="L881" s="185"/>
    </row>
    <row r="882" spans="1:12" x14ac:dyDescent="0.2">
      <c r="A882" s="11">
        <v>857</v>
      </c>
      <c r="D882" s="16" t="s">
        <v>9948</v>
      </c>
      <c r="E882" s="16"/>
      <c r="F882" s="16"/>
      <c r="H882" s="36"/>
      <c r="I882" s="21"/>
      <c r="J882" s="13"/>
      <c r="K882" s="17"/>
      <c r="L882" s="185"/>
    </row>
    <row r="883" spans="1:12" x14ac:dyDescent="0.2">
      <c r="A883" s="11">
        <v>858</v>
      </c>
      <c r="D883" s="16" t="s">
        <v>9948</v>
      </c>
      <c r="E883" s="16"/>
      <c r="F883" s="16"/>
      <c r="H883" s="36"/>
      <c r="I883" s="21"/>
      <c r="J883" s="13"/>
      <c r="K883" s="17"/>
      <c r="L883" s="185"/>
    </row>
    <row r="884" spans="1:12" x14ac:dyDescent="0.2">
      <c r="A884" s="11">
        <v>859</v>
      </c>
      <c r="D884" s="16" t="s">
        <v>9948</v>
      </c>
      <c r="E884" s="16"/>
      <c r="F884" s="16"/>
      <c r="H884" s="36"/>
      <c r="I884" s="21"/>
      <c r="J884" s="13"/>
      <c r="K884" s="17"/>
      <c r="L884" s="185"/>
    </row>
    <row r="885" spans="1:12" x14ac:dyDescent="0.2">
      <c r="A885" s="11">
        <v>860</v>
      </c>
      <c r="D885" s="16" t="s">
        <v>9948</v>
      </c>
      <c r="E885" s="16"/>
      <c r="F885" s="16"/>
      <c r="H885" s="36"/>
      <c r="I885" s="21"/>
      <c r="J885" s="13"/>
      <c r="K885" s="17"/>
      <c r="L885" s="185"/>
    </row>
    <row r="886" spans="1:12" x14ac:dyDescent="0.2">
      <c r="A886" s="11">
        <v>861</v>
      </c>
      <c r="D886" s="16" t="s">
        <v>9948</v>
      </c>
      <c r="E886" s="16"/>
      <c r="F886" s="16"/>
      <c r="H886" s="36"/>
      <c r="I886" s="21"/>
      <c r="J886" s="13"/>
      <c r="K886" s="17"/>
      <c r="L886" s="185"/>
    </row>
    <row r="887" spans="1:12" x14ac:dyDescent="0.2">
      <c r="A887" s="11">
        <v>862</v>
      </c>
      <c r="D887" s="16" t="s">
        <v>9948</v>
      </c>
      <c r="E887" s="16"/>
      <c r="F887" s="16"/>
      <c r="H887" s="36"/>
      <c r="I887" s="21"/>
      <c r="J887" s="13"/>
      <c r="K887" s="17"/>
      <c r="L887" s="185"/>
    </row>
    <row r="888" spans="1:12" x14ac:dyDescent="0.2">
      <c r="A888" s="11">
        <v>863</v>
      </c>
      <c r="D888" s="16" t="s">
        <v>9948</v>
      </c>
      <c r="E888" s="16"/>
      <c r="F888" s="16"/>
      <c r="H888" s="36"/>
      <c r="I888" s="21"/>
      <c r="J888" s="13"/>
      <c r="K888" s="17"/>
      <c r="L888" s="185"/>
    </row>
    <row r="889" spans="1:12" x14ac:dyDescent="0.2">
      <c r="A889" s="11">
        <v>864</v>
      </c>
      <c r="D889" s="16" t="s">
        <v>9948</v>
      </c>
      <c r="E889" s="16"/>
      <c r="F889" s="16"/>
      <c r="H889" s="36"/>
      <c r="I889" s="21"/>
      <c r="J889" s="13"/>
      <c r="K889" s="17"/>
      <c r="L889" s="185"/>
    </row>
    <row r="890" spans="1:12" x14ac:dyDescent="0.2">
      <c r="A890" s="11">
        <v>865</v>
      </c>
      <c r="D890" s="16" t="s">
        <v>9948</v>
      </c>
      <c r="E890" s="16"/>
      <c r="F890" s="16"/>
      <c r="H890" s="36"/>
      <c r="I890" s="21"/>
      <c r="J890" s="13"/>
      <c r="K890" s="17"/>
      <c r="L890" s="185"/>
    </row>
    <row r="891" spans="1:12" x14ac:dyDescent="0.2">
      <c r="A891" s="11">
        <v>866</v>
      </c>
      <c r="D891" s="16" t="s">
        <v>9948</v>
      </c>
      <c r="E891" s="16"/>
      <c r="F891" s="16"/>
      <c r="H891" s="36"/>
      <c r="I891" s="21"/>
      <c r="J891" s="13"/>
      <c r="K891" s="17"/>
      <c r="L891" s="185"/>
    </row>
    <row r="892" spans="1:12" x14ac:dyDescent="0.2">
      <c r="A892" s="11">
        <v>867</v>
      </c>
      <c r="D892" s="16" t="s">
        <v>9948</v>
      </c>
      <c r="E892" s="16"/>
      <c r="F892" s="16"/>
      <c r="H892" s="36"/>
      <c r="I892" s="21"/>
      <c r="J892" s="13"/>
      <c r="K892" s="17"/>
      <c r="L892" s="185"/>
    </row>
    <row r="893" spans="1:12" x14ac:dyDescent="0.2">
      <c r="A893" s="11">
        <v>868</v>
      </c>
      <c r="D893" s="16" t="s">
        <v>9948</v>
      </c>
      <c r="E893" s="16"/>
      <c r="F893" s="16"/>
      <c r="H893" s="36"/>
      <c r="I893" s="21"/>
      <c r="J893" s="13"/>
      <c r="K893" s="17"/>
      <c r="L893" s="185"/>
    </row>
    <row r="894" spans="1:12" x14ac:dyDescent="0.2">
      <c r="A894" s="11">
        <v>869</v>
      </c>
      <c r="D894" s="16" t="s">
        <v>9948</v>
      </c>
      <c r="E894" s="16"/>
      <c r="F894" s="16"/>
      <c r="H894" s="36"/>
      <c r="I894" s="21"/>
      <c r="J894" s="13"/>
      <c r="K894" s="17"/>
      <c r="L894" s="185"/>
    </row>
    <row r="895" spans="1:12" x14ac:dyDescent="0.2">
      <c r="A895" s="11">
        <v>870</v>
      </c>
      <c r="D895" s="16" t="s">
        <v>9948</v>
      </c>
      <c r="E895" s="16"/>
      <c r="F895" s="16"/>
      <c r="H895" s="36"/>
      <c r="I895" s="21"/>
      <c r="J895" s="13"/>
      <c r="K895" s="17"/>
      <c r="L895" s="185"/>
    </row>
    <row r="896" spans="1:12" x14ac:dyDescent="0.2">
      <c r="A896" s="11">
        <v>871</v>
      </c>
      <c r="D896" s="16" t="s">
        <v>9948</v>
      </c>
      <c r="E896" s="16"/>
      <c r="F896" s="16"/>
      <c r="H896" s="36"/>
      <c r="I896" s="21"/>
      <c r="J896" s="13"/>
      <c r="K896" s="17"/>
      <c r="L896" s="185"/>
    </row>
    <row r="897" spans="1:12" x14ac:dyDescent="0.2">
      <c r="A897" s="11">
        <v>872</v>
      </c>
      <c r="D897" s="16" t="s">
        <v>9948</v>
      </c>
      <c r="E897" s="16"/>
      <c r="F897" s="16"/>
      <c r="H897" s="36"/>
      <c r="I897" s="21"/>
      <c r="J897" s="13"/>
      <c r="K897" s="17"/>
      <c r="L897" s="185"/>
    </row>
    <row r="898" spans="1:12" x14ac:dyDescent="0.2">
      <c r="A898" s="11">
        <v>873</v>
      </c>
      <c r="D898" s="16" t="s">
        <v>9948</v>
      </c>
      <c r="E898" s="16"/>
      <c r="F898" s="16"/>
      <c r="H898" s="36"/>
      <c r="I898" s="21"/>
      <c r="J898" s="13"/>
      <c r="K898" s="17"/>
      <c r="L898" s="185"/>
    </row>
    <row r="899" spans="1:12" x14ac:dyDescent="0.2">
      <c r="A899" s="11">
        <v>874</v>
      </c>
      <c r="D899" s="16" t="s">
        <v>9948</v>
      </c>
      <c r="E899" s="16"/>
      <c r="F899" s="16"/>
      <c r="H899" s="36"/>
      <c r="I899" s="21"/>
      <c r="J899" s="13"/>
      <c r="K899" s="17"/>
      <c r="L899" s="185"/>
    </row>
    <row r="900" spans="1:12" x14ac:dyDescent="0.2">
      <c r="A900" s="11">
        <v>875</v>
      </c>
      <c r="D900" s="16" t="s">
        <v>9948</v>
      </c>
      <c r="E900" s="16"/>
      <c r="F900" s="16"/>
      <c r="H900" s="36"/>
      <c r="I900" s="21"/>
      <c r="J900" s="13"/>
      <c r="K900" s="17"/>
      <c r="L900" s="185"/>
    </row>
    <row r="901" spans="1:12" x14ac:dyDescent="0.2">
      <c r="A901" s="11">
        <v>876</v>
      </c>
      <c r="D901" s="16" t="s">
        <v>9948</v>
      </c>
      <c r="E901" s="16"/>
      <c r="F901" s="16"/>
      <c r="H901" s="36"/>
      <c r="I901" s="21"/>
      <c r="J901" s="13"/>
      <c r="K901" s="17"/>
      <c r="L901" s="185"/>
    </row>
    <row r="902" spans="1:12" x14ac:dyDescent="0.2">
      <c r="A902" s="11">
        <v>877</v>
      </c>
      <c r="D902" s="16" t="s">
        <v>9948</v>
      </c>
      <c r="E902" s="16"/>
      <c r="F902" s="16"/>
      <c r="H902" s="36"/>
      <c r="I902" s="21"/>
      <c r="J902" s="13"/>
      <c r="K902" s="17"/>
      <c r="L902" s="185"/>
    </row>
    <row r="903" spans="1:12" x14ac:dyDescent="0.2">
      <c r="A903" s="11">
        <v>878</v>
      </c>
      <c r="D903" s="16" t="s">
        <v>9948</v>
      </c>
      <c r="E903" s="16"/>
      <c r="F903" s="16"/>
      <c r="H903" s="36"/>
      <c r="I903" s="21"/>
      <c r="J903" s="13"/>
      <c r="K903" s="17"/>
      <c r="L903" s="185"/>
    </row>
    <row r="904" spans="1:12" x14ac:dyDescent="0.2">
      <c r="A904" s="11">
        <v>879</v>
      </c>
      <c r="D904" s="16" t="s">
        <v>9948</v>
      </c>
      <c r="E904" s="16"/>
      <c r="F904" s="16"/>
      <c r="H904" s="36"/>
      <c r="I904" s="21"/>
      <c r="J904" s="13"/>
      <c r="K904" s="17"/>
      <c r="L904" s="185"/>
    </row>
    <row r="905" spans="1:12" x14ac:dyDescent="0.2">
      <c r="A905" s="11">
        <v>880</v>
      </c>
      <c r="D905" s="16" t="s">
        <v>9948</v>
      </c>
      <c r="E905" s="16"/>
      <c r="F905" s="16"/>
      <c r="H905" s="36"/>
      <c r="I905" s="21"/>
      <c r="J905" s="13"/>
      <c r="K905" s="17"/>
      <c r="L905" s="185"/>
    </row>
    <row r="906" spans="1:12" x14ac:dyDescent="0.2">
      <c r="A906" s="11">
        <v>881</v>
      </c>
      <c r="D906" s="16" t="s">
        <v>9948</v>
      </c>
      <c r="E906" s="16"/>
      <c r="F906" s="16"/>
      <c r="H906" s="36"/>
      <c r="I906" s="21"/>
      <c r="J906" s="13"/>
      <c r="K906" s="17"/>
      <c r="L906" s="185"/>
    </row>
    <row r="907" spans="1:12" x14ac:dyDescent="0.2">
      <c r="A907" s="11">
        <v>882</v>
      </c>
      <c r="D907" s="16" t="s">
        <v>9948</v>
      </c>
      <c r="E907" s="16"/>
      <c r="F907" s="16"/>
      <c r="H907" s="36"/>
      <c r="I907" s="21"/>
      <c r="J907" s="13"/>
      <c r="K907" s="17"/>
      <c r="L907" s="185"/>
    </row>
    <row r="908" spans="1:12" x14ac:dyDescent="0.2">
      <c r="A908" s="11">
        <v>883</v>
      </c>
      <c r="D908" s="16" t="s">
        <v>9948</v>
      </c>
      <c r="E908" s="16"/>
      <c r="F908" s="16"/>
      <c r="H908" s="36"/>
      <c r="I908" s="21"/>
      <c r="J908" s="13"/>
      <c r="K908" s="17"/>
      <c r="L908" s="185"/>
    </row>
    <row r="909" spans="1:12" x14ac:dyDescent="0.2">
      <c r="A909" s="11">
        <v>884</v>
      </c>
      <c r="D909" s="16" t="s">
        <v>9948</v>
      </c>
      <c r="E909" s="16"/>
      <c r="F909" s="16"/>
      <c r="H909" s="36"/>
      <c r="I909" s="21"/>
      <c r="J909" s="13"/>
      <c r="K909" s="17"/>
      <c r="L909" s="185"/>
    </row>
    <row r="910" spans="1:12" x14ac:dyDescent="0.2">
      <c r="A910" s="11">
        <v>885</v>
      </c>
      <c r="D910" s="16" t="s">
        <v>9948</v>
      </c>
      <c r="E910" s="16"/>
      <c r="F910" s="16"/>
      <c r="H910" s="36"/>
      <c r="I910" s="21"/>
      <c r="J910" s="13"/>
      <c r="K910" s="17"/>
      <c r="L910" s="185"/>
    </row>
    <row r="911" spans="1:12" x14ac:dyDescent="0.2">
      <c r="A911" s="11">
        <v>886</v>
      </c>
      <c r="D911" s="16" t="s">
        <v>9948</v>
      </c>
      <c r="E911" s="16"/>
      <c r="F911" s="16"/>
      <c r="H911" s="36"/>
      <c r="I911" s="21"/>
      <c r="J911" s="13"/>
      <c r="K911" s="17"/>
      <c r="L911" s="185"/>
    </row>
    <row r="912" spans="1:12" x14ac:dyDescent="0.2">
      <c r="A912" s="11">
        <v>887</v>
      </c>
      <c r="D912" s="16" t="s">
        <v>9948</v>
      </c>
      <c r="E912" s="16"/>
      <c r="F912" s="16"/>
      <c r="H912" s="36"/>
      <c r="I912" s="21"/>
      <c r="J912" s="13"/>
      <c r="K912" s="17"/>
      <c r="L912" s="185"/>
    </row>
    <row r="913" spans="1:12" x14ac:dyDescent="0.2">
      <c r="A913" s="11">
        <v>888</v>
      </c>
      <c r="D913" s="16" t="s">
        <v>9948</v>
      </c>
      <c r="E913" s="16"/>
      <c r="F913" s="16"/>
      <c r="H913" s="36"/>
      <c r="I913" s="21"/>
      <c r="J913" s="13"/>
      <c r="K913" s="17"/>
      <c r="L913" s="185"/>
    </row>
    <row r="914" spans="1:12" x14ac:dyDescent="0.2">
      <c r="A914" s="11">
        <v>889</v>
      </c>
      <c r="D914" s="16" t="s">
        <v>9948</v>
      </c>
      <c r="E914" s="16"/>
      <c r="F914" s="16"/>
      <c r="H914" s="36"/>
      <c r="I914" s="21"/>
      <c r="J914" s="13"/>
      <c r="K914" s="17"/>
      <c r="L914" s="185"/>
    </row>
    <row r="915" spans="1:12" x14ac:dyDescent="0.2">
      <c r="A915" s="11">
        <v>890</v>
      </c>
      <c r="D915" s="16" t="s">
        <v>9948</v>
      </c>
      <c r="E915" s="16"/>
      <c r="F915" s="16"/>
      <c r="H915" s="36"/>
      <c r="I915" s="21"/>
      <c r="J915" s="13"/>
      <c r="K915" s="17"/>
      <c r="L915" s="185"/>
    </row>
    <row r="916" spans="1:12" x14ac:dyDescent="0.2">
      <c r="A916" s="11">
        <v>891</v>
      </c>
      <c r="D916" s="16" t="s">
        <v>9948</v>
      </c>
      <c r="E916" s="16"/>
      <c r="F916" s="16"/>
      <c r="H916" s="36"/>
      <c r="I916" s="21"/>
      <c r="J916" s="13"/>
      <c r="K916" s="17"/>
      <c r="L916" s="185"/>
    </row>
    <row r="917" spans="1:12" x14ac:dyDescent="0.2">
      <c r="A917" s="11">
        <v>892</v>
      </c>
      <c r="D917" s="16" t="s">
        <v>9948</v>
      </c>
      <c r="E917" s="16"/>
      <c r="F917" s="16"/>
      <c r="H917" s="36"/>
      <c r="I917" s="21"/>
      <c r="J917" s="13"/>
      <c r="K917" s="17"/>
      <c r="L917" s="185"/>
    </row>
    <row r="918" spans="1:12" x14ac:dyDescent="0.2">
      <c r="A918" s="11">
        <v>893</v>
      </c>
      <c r="D918" s="16" t="s">
        <v>9948</v>
      </c>
      <c r="E918" s="16"/>
      <c r="F918" s="16"/>
      <c r="H918" s="36"/>
      <c r="I918" s="21"/>
      <c r="J918" s="13"/>
      <c r="K918" s="17"/>
      <c r="L918" s="185"/>
    </row>
    <row r="919" spans="1:12" x14ac:dyDescent="0.2">
      <c r="A919" s="11">
        <v>894</v>
      </c>
      <c r="D919" s="16" t="s">
        <v>9948</v>
      </c>
      <c r="E919" s="16"/>
      <c r="F919" s="16"/>
      <c r="H919" s="36"/>
      <c r="I919" s="21"/>
      <c r="J919" s="13"/>
      <c r="K919" s="17"/>
      <c r="L919" s="185"/>
    </row>
    <row r="920" spans="1:12" x14ac:dyDescent="0.2">
      <c r="A920" s="11">
        <v>895</v>
      </c>
      <c r="D920" s="16" t="s">
        <v>9948</v>
      </c>
      <c r="E920" s="16"/>
      <c r="F920" s="16"/>
      <c r="H920" s="36"/>
      <c r="I920" s="21"/>
      <c r="J920" s="13"/>
      <c r="K920" s="17"/>
      <c r="L920" s="185"/>
    </row>
    <row r="921" spans="1:12" x14ac:dyDescent="0.2">
      <c r="A921" s="11">
        <v>896</v>
      </c>
      <c r="D921" s="16" t="s">
        <v>9948</v>
      </c>
      <c r="E921" s="16"/>
      <c r="F921" s="16"/>
      <c r="H921" s="36"/>
      <c r="I921" s="21"/>
      <c r="J921" s="13"/>
      <c r="K921" s="17"/>
      <c r="L921" s="185"/>
    </row>
    <row r="922" spans="1:12" x14ac:dyDescent="0.2">
      <c r="A922" s="11">
        <v>897</v>
      </c>
      <c r="D922" s="16" t="s">
        <v>9948</v>
      </c>
      <c r="E922" s="16"/>
      <c r="F922" s="16"/>
      <c r="H922" s="36"/>
      <c r="I922" s="21"/>
      <c r="J922" s="13"/>
      <c r="K922" s="17"/>
      <c r="L922" s="185"/>
    </row>
    <row r="923" spans="1:12" x14ac:dyDescent="0.2">
      <c r="A923" s="11">
        <v>898</v>
      </c>
      <c r="D923" s="16" t="s">
        <v>9948</v>
      </c>
      <c r="E923" s="16"/>
      <c r="F923" s="16"/>
      <c r="H923" s="36"/>
      <c r="I923" s="21"/>
      <c r="J923" s="13"/>
      <c r="K923" s="17"/>
      <c r="L923" s="185"/>
    </row>
    <row r="924" spans="1:12" x14ac:dyDescent="0.2">
      <c r="A924" s="11">
        <v>899</v>
      </c>
      <c r="D924" s="16" t="s">
        <v>9948</v>
      </c>
      <c r="E924" s="16"/>
      <c r="F924" s="16"/>
      <c r="H924" s="36"/>
      <c r="I924" s="21"/>
      <c r="J924" s="13"/>
      <c r="K924" s="17"/>
      <c r="L924" s="185"/>
    </row>
    <row r="925" spans="1:12" x14ac:dyDescent="0.2">
      <c r="A925" s="11">
        <v>900</v>
      </c>
      <c r="D925" s="16" t="s">
        <v>9948</v>
      </c>
      <c r="E925" s="16"/>
      <c r="F925" s="16"/>
      <c r="H925" s="36"/>
      <c r="I925" s="21"/>
      <c r="J925" s="13"/>
      <c r="K925" s="17"/>
      <c r="L925" s="185"/>
    </row>
    <row r="926" spans="1:12" x14ac:dyDescent="0.2">
      <c r="A926" s="11">
        <v>901</v>
      </c>
      <c r="D926" s="16" t="s">
        <v>9948</v>
      </c>
      <c r="E926" s="16"/>
      <c r="F926" s="16"/>
      <c r="H926" s="36"/>
      <c r="I926" s="21"/>
      <c r="J926" s="13"/>
      <c r="K926" s="17"/>
      <c r="L926" s="185"/>
    </row>
    <row r="927" spans="1:12" x14ac:dyDescent="0.2">
      <c r="A927" s="11">
        <v>902</v>
      </c>
      <c r="D927" s="16" t="s">
        <v>9948</v>
      </c>
      <c r="E927" s="16"/>
      <c r="F927" s="16"/>
      <c r="H927" s="36"/>
      <c r="I927" s="21"/>
      <c r="J927" s="13"/>
      <c r="K927" s="17"/>
      <c r="L927" s="185"/>
    </row>
    <row r="928" spans="1:12" x14ac:dyDescent="0.2">
      <c r="A928" s="11">
        <v>903</v>
      </c>
      <c r="D928" s="16" t="s">
        <v>9948</v>
      </c>
      <c r="E928" s="16"/>
      <c r="F928" s="16"/>
      <c r="H928" s="36"/>
      <c r="I928" s="21"/>
      <c r="J928" s="13"/>
      <c r="K928" s="17"/>
      <c r="L928" s="185"/>
    </row>
    <row r="929" spans="1:12" x14ac:dyDescent="0.2">
      <c r="A929" s="11">
        <v>904</v>
      </c>
      <c r="D929" s="16" t="s">
        <v>9948</v>
      </c>
      <c r="E929" s="16"/>
      <c r="F929" s="16"/>
      <c r="H929" s="36"/>
      <c r="I929" s="21"/>
      <c r="J929" s="13"/>
      <c r="K929" s="17"/>
      <c r="L929" s="185"/>
    </row>
    <row r="930" spans="1:12" x14ac:dyDescent="0.2">
      <c r="A930" s="11">
        <v>905</v>
      </c>
      <c r="D930" s="16" t="s">
        <v>9948</v>
      </c>
      <c r="E930" s="16"/>
      <c r="F930" s="16"/>
      <c r="H930" s="36"/>
      <c r="I930" s="21"/>
      <c r="J930" s="13"/>
      <c r="K930" s="17"/>
      <c r="L930" s="185"/>
    </row>
    <row r="931" spans="1:12" x14ac:dyDescent="0.2">
      <c r="A931" s="11">
        <v>906</v>
      </c>
      <c r="D931" s="16" t="s">
        <v>9948</v>
      </c>
      <c r="E931" s="16"/>
      <c r="F931" s="16"/>
      <c r="H931" s="36"/>
      <c r="I931" s="21"/>
      <c r="J931" s="13"/>
      <c r="K931" s="17"/>
      <c r="L931" s="185"/>
    </row>
    <row r="932" spans="1:12" x14ac:dyDescent="0.2">
      <c r="A932" s="11">
        <v>907</v>
      </c>
      <c r="D932" s="16" t="s">
        <v>9948</v>
      </c>
      <c r="E932" s="16"/>
      <c r="F932" s="16"/>
      <c r="H932" s="36"/>
      <c r="I932" s="21"/>
      <c r="J932" s="13"/>
      <c r="K932" s="17"/>
      <c r="L932" s="185"/>
    </row>
    <row r="933" spans="1:12" x14ac:dyDescent="0.2">
      <c r="A933" s="11">
        <v>908</v>
      </c>
      <c r="D933" s="16" t="s">
        <v>9948</v>
      </c>
      <c r="E933" s="16"/>
      <c r="F933" s="16"/>
      <c r="H933" s="36"/>
      <c r="I933" s="21"/>
      <c r="J933" s="13"/>
      <c r="K933" s="17"/>
      <c r="L933" s="185"/>
    </row>
    <row r="934" spans="1:12" x14ac:dyDescent="0.2">
      <c r="A934" s="11">
        <v>909</v>
      </c>
      <c r="D934" s="16" t="s">
        <v>9948</v>
      </c>
      <c r="E934" s="16"/>
      <c r="F934" s="16"/>
      <c r="H934" s="36"/>
      <c r="I934" s="21"/>
      <c r="J934" s="13"/>
      <c r="K934" s="17"/>
      <c r="L934" s="185"/>
    </row>
    <row r="935" spans="1:12" x14ac:dyDescent="0.2">
      <c r="A935" s="11">
        <v>910</v>
      </c>
      <c r="D935" s="16" t="s">
        <v>9948</v>
      </c>
      <c r="E935" s="16"/>
      <c r="F935" s="16"/>
      <c r="H935" s="36"/>
      <c r="I935" s="21"/>
      <c r="J935" s="13"/>
      <c r="K935" s="17"/>
      <c r="L935" s="185"/>
    </row>
    <row r="936" spans="1:12" x14ac:dyDescent="0.2">
      <c r="A936" s="11">
        <v>911</v>
      </c>
      <c r="D936" s="16" t="s">
        <v>9948</v>
      </c>
      <c r="E936" s="16"/>
      <c r="F936" s="16"/>
      <c r="H936" s="36"/>
      <c r="I936" s="21"/>
      <c r="J936" s="13"/>
      <c r="K936" s="17"/>
      <c r="L936" s="185"/>
    </row>
    <row r="937" spans="1:12" x14ac:dyDescent="0.2">
      <c r="A937" s="11">
        <v>912</v>
      </c>
      <c r="D937" s="16" t="s">
        <v>9948</v>
      </c>
      <c r="E937" s="16"/>
      <c r="F937" s="16"/>
      <c r="H937" s="36"/>
      <c r="I937" s="21"/>
      <c r="J937" s="13"/>
      <c r="K937" s="17"/>
      <c r="L937" s="185"/>
    </row>
    <row r="938" spans="1:12" x14ac:dyDescent="0.2">
      <c r="A938" s="11">
        <v>913</v>
      </c>
      <c r="D938" s="16" t="s">
        <v>9948</v>
      </c>
      <c r="E938" s="16"/>
      <c r="F938" s="16"/>
      <c r="H938" s="36"/>
      <c r="I938" s="21"/>
      <c r="J938" s="13"/>
      <c r="K938" s="17"/>
      <c r="L938" s="185"/>
    </row>
    <row r="939" spans="1:12" x14ac:dyDescent="0.2">
      <c r="A939" s="11">
        <v>914</v>
      </c>
      <c r="D939" s="16" t="s">
        <v>9948</v>
      </c>
      <c r="E939" s="16"/>
      <c r="F939" s="16"/>
      <c r="H939" s="36"/>
      <c r="I939" s="21"/>
      <c r="J939" s="13"/>
      <c r="K939" s="17"/>
      <c r="L939" s="185"/>
    </row>
    <row r="940" spans="1:12" x14ac:dyDescent="0.2">
      <c r="A940" s="11">
        <v>915</v>
      </c>
      <c r="D940" s="16" t="s">
        <v>9948</v>
      </c>
      <c r="E940" s="16"/>
      <c r="F940" s="16"/>
      <c r="H940" s="36"/>
      <c r="I940" s="21"/>
      <c r="J940" s="13"/>
      <c r="K940" s="17"/>
      <c r="L940" s="185"/>
    </row>
    <row r="941" spans="1:12" x14ac:dyDescent="0.2">
      <c r="A941" s="11">
        <v>916</v>
      </c>
      <c r="D941" s="16" t="s">
        <v>9948</v>
      </c>
      <c r="E941" s="16"/>
      <c r="F941" s="16"/>
      <c r="H941" s="36"/>
      <c r="I941" s="21"/>
      <c r="J941" s="13"/>
      <c r="K941" s="17"/>
      <c r="L941" s="185"/>
    </row>
    <row r="942" spans="1:12" x14ac:dyDescent="0.2">
      <c r="A942" s="11">
        <v>917</v>
      </c>
      <c r="D942" s="16" t="s">
        <v>9948</v>
      </c>
      <c r="E942" s="16"/>
      <c r="F942" s="16"/>
      <c r="H942" s="36"/>
      <c r="I942" s="21"/>
      <c r="J942" s="13"/>
      <c r="K942" s="17"/>
      <c r="L942" s="185"/>
    </row>
    <row r="943" spans="1:12" x14ac:dyDescent="0.2">
      <c r="A943" s="11">
        <v>918</v>
      </c>
      <c r="D943" s="16" t="s">
        <v>9948</v>
      </c>
      <c r="E943" s="16"/>
      <c r="F943" s="16"/>
      <c r="H943" s="36"/>
      <c r="I943" s="21"/>
      <c r="J943" s="13"/>
      <c r="K943" s="17"/>
      <c r="L943" s="185"/>
    </row>
    <row r="944" spans="1:12" x14ac:dyDescent="0.2">
      <c r="A944" s="11">
        <v>919</v>
      </c>
      <c r="D944" s="16" t="s">
        <v>9948</v>
      </c>
      <c r="E944" s="16"/>
      <c r="F944" s="16"/>
      <c r="H944" s="36"/>
      <c r="I944" s="21"/>
      <c r="J944" s="13"/>
      <c r="K944" s="17"/>
      <c r="L944" s="185"/>
    </row>
    <row r="945" spans="1:12" x14ac:dyDescent="0.2">
      <c r="A945" s="11">
        <v>920</v>
      </c>
      <c r="D945" s="16" t="s">
        <v>9948</v>
      </c>
      <c r="E945" s="16"/>
      <c r="F945" s="16"/>
      <c r="H945" s="36"/>
      <c r="I945" s="21"/>
      <c r="J945" s="13"/>
      <c r="K945" s="17"/>
      <c r="L945" s="185"/>
    </row>
    <row r="946" spans="1:12" x14ac:dyDescent="0.2">
      <c r="A946" s="11">
        <v>921</v>
      </c>
      <c r="D946" s="16" t="s">
        <v>9948</v>
      </c>
      <c r="E946" s="16"/>
      <c r="F946" s="16"/>
      <c r="H946" s="36"/>
      <c r="I946" s="21"/>
      <c r="J946" s="13"/>
      <c r="K946" s="17"/>
      <c r="L946" s="185"/>
    </row>
    <row r="947" spans="1:12" x14ac:dyDescent="0.2">
      <c r="A947" s="11">
        <v>922</v>
      </c>
      <c r="D947" s="16" t="s">
        <v>9948</v>
      </c>
      <c r="E947" s="16"/>
      <c r="F947" s="16"/>
      <c r="H947" s="36"/>
      <c r="I947" s="21"/>
      <c r="J947" s="13"/>
      <c r="K947" s="17"/>
      <c r="L947" s="185"/>
    </row>
    <row r="948" spans="1:12" x14ac:dyDescent="0.2">
      <c r="A948" s="11">
        <v>923</v>
      </c>
      <c r="D948" s="16" t="s">
        <v>9948</v>
      </c>
      <c r="E948" s="16"/>
      <c r="F948" s="16"/>
      <c r="H948" s="36"/>
      <c r="I948" s="21"/>
      <c r="J948" s="13"/>
      <c r="K948" s="17"/>
      <c r="L948" s="185"/>
    </row>
    <row r="949" spans="1:12" x14ac:dyDescent="0.2">
      <c r="A949" s="11">
        <v>924</v>
      </c>
      <c r="D949" s="16" t="s">
        <v>9948</v>
      </c>
      <c r="E949" s="16"/>
      <c r="F949" s="16"/>
      <c r="H949" s="36"/>
      <c r="I949" s="21"/>
      <c r="J949" s="13"/>
      <c r="K949" s="17"/>
      <c r="L949" s="185"/>
    </row>
    <row r="950" spans="1:12" x14ac:dyDescent="0.2">
      <c r="A950" s="11">
        <v>925</v>
      </c>
      <c r="D950" s="16" t="s">
        <v>9948</v>
      </c>
      <c r="E950" s="16"/>
      <c r="F950" s="16"/>
      <c r="H950" s="36"/>
      <c r="I950" s="21"/>
      <c r="J950" s="13"/>
      <c r="K950" s="17"/>
      <c r="L950" s="185"/>
    </row>
    <row r="951" spans="1:12" x14ac:dyDescent="0.2">
      <c r="A951" s="11">
        <v>926</v>
      </c>
      <c r="D951" s="16" t="s">
        <v>9948</v>
      </c>
      <c r="E951" s="16"/>
      <c r="F951" s="16"/>
      <c r="H951" s="36"/>
      <c r="I951" s="21"/>
      <c r="J951" s="13"/>
      <c r="K951" s="17"/>
      <c r="L951" s="185"/>
    </row>
    <row r="952" spans="1:12" x14ac:dyDescent="0.2">
      <c r="A952" s="11">
        <v>927</v>
      </c>
      <c r="D952" s="16" t="s">
        <v>9948</v>
      </c>
      <c r="E952" s="16"/>
      <c r="F952" s="16"/>
      <c r="H952" s="36"/>
      <c r="I952" s="21"/>
      <c r="J952" s="13"/>
      <c r="K952" s="17"/>
      <c r="L952" s="185"/>
    </row>
    <row r="953" spans="1:12" x14ac:dyDescent="0.2">
      <c r="A953" s="11">
        <v>928</v>
      </c>
      <c r="D953" s="16" t="s">
        <v>9948</v>
      </c>
      <c r="E953" s="16"/>
      <c r="F953" s="16"/>
      <c r="H953" s="36"/>
      <c r="I953" s="21"/>
      <c r="J953" s="13"/>
      <c r="K953" s="17"/>
      <c r="L953" s="185"/>
    </row>
    <row r="954" spans="1:12" x14ac:dyDescent="0.2">
      <c r="A954" s="11">
        <v>929</v>
      </c>
      <c r="D954" s="16" t="s">
        <v>9948</v>
      </c>
      <c r="E954" s="16"/>
      <c r="F954" s="16"/>
      <c r="H954" s="36"/>
      <c r="I954" s="21"/>
      <c r="J954" s="13"/>
      <c r="K954" s="17"/>
      <c r="L954" s="185"/>
    </row>
    <row r="955" spans="1:12" x14ac:dyDescent="0.2">
      <c r="A955" s="11">
        <v>930</v>
      </c>
      <c r="D955" s="16" t="s">
        <v>9948</v>
      </c>
      <c r="E955" s="16"/>
      <c r="F955" s="16"/>
      <c r="H955" s="36"/>
      <c r="I955" s="21"/>
      <c r="J955" s="13"/>
      <c r="K955" s="17"/>
      <c r="L955" s="185"/>
    </row>
    <row r="956" spans="1:12" x14ac:dyDescent="0.2">
      <c r="A956" s="11">
        <v>931</v>
      </c>
      <c r="D956" s="16" t="s">
        <v>9948</v>
      </c>
      <c r="E956" s="16"/>
      <c r="F956" s="16"/>
      <c r="H956" s="36"/>
      <c r="I956" s="21"/>
      <c r="J956" s="13"/>
      <c r="K956" s="17"/>
      <c r="L956" s="185"/>
    </row>
    <row r="957" spans="1:12" x14ac:dyDescent="0.2">
      <c r="A957" s="11">
        <v>932</v>
      </c>
      <c r="D957" s="16" t="s">
        <v>9948</v>
      </c>
      <c r="E957" s="16"/>
      <c r="F957" s="16"/>
      <c r="H957" s="36"/>
      <c r="I957" s="21"/>
      <c r="J957" s="13"/>
      <c r="K957" s="17"/>
      <c r="L957" s="185"/>
    </row>
    <row r="958" spans="1:12" x14ac:dyDescent="0.2">
      <c r="A958" s="11">
        <v>933</v>
      </c>
      <c r="D958" s="16" t="s">
        <v>9948</v>
      </c>
      <c r="E958" s="16"/>
      <c r="F958" s="16"/>
      <c r="H958" s="36"/>
      <c r="I958" s="21"/>
      <c r="J958" s="13"/>
      <c r="K958" s="17"/>
      <c r="L958" s="185"/>
    </row>
    <row r="959" spans="1:12" x14ac:dyDescent="0.2">
      <c r="A959" s="11">
        <v>934</v>
      </c>
      <c r="D959" s="16" t="s">
        <v>9948</v>
      </c>
      <c r="E959" s="16"/>
      <c r="F959" s="16"/>
      <c r="H959" s="36"/>
      <c r="I959" s="21"/>
      <c r="J959" s="13"/>
      <c r="K959" s="17"/>
      <c r="L959" s="185"/>
    </row>
    <row r="960" spans="1:12" x14ac:dyDescent="0.2">
      <c r="A960" s="11">
        <v>935</v>
      </c>
      <c r="D960" s="16" t="s">
        <v>9948</v>
      </c>
      <c r="E960" s="16"/>
      <c r="F960" s="16"/>
      <c r="H960" s="36"/>
      <c r="I960" s="21"/>
      <c r="J960" s="13"/>
      <c r="K960" s="17"/>
      <c r="L960" s="185"/>
    </row>
    <row r="961" spans="1:12" x14ac:dyDescent="0.2">
      <c r="A961" s="11">
        <v>936</v>
      </c>
      <c r="D961" s="16" t="s">
        <v>9948</v>
      </c>
      <c r="E961" s="16"/>
      <c r="F961" s="16"/>
      <c r="H961" s="36"/>
      <c r="I961" s="21"/>
      <c r="J961" s="13"/>
      <c r="K961" s="17"/>
      <c r="L961" s="185"/>
    </row>
    <row r="962" spans="1:12" x14ac:dyDescent="0.2">
      <c r="A962" s="11">
        <v>937</v>
      </c>
      <c r="D962" s="16" t="s">
        <v>9948</v>
      </c>
      <c r="E962" s="16"/>
      <c r="F962" s="16"/>
      <c r="H962" s="36"/>
      <c r="I962" s="21"/>
      <c r="J962" s="13"/>
      <c r="K962" s="17"/>
      <c r="L962" s="185"/>
    </row>
    <row r="963" spans="1:12" x14ac:dyDescent="0.2">
      <c r="A963" s="11">
        <v>938</v>
      </c>
      <c r="D963" s="16" t="s">
        <v>9948</v>
      </c>
      <c r="E963" s="16"/>
      <c r="F963" s="16"/>
      <c r="H963" s="36"/>
      <c r="I963" s="21"/>
      <c r="J963" s="13"/>
      <c r="K963" s="17"/>
      <c r="L963" s="185"/>
    </row>
    <row r="964" spans="1:12" x14ac:dyDescent="0.2">
      <c r="A964" s="11">
        <v>939</v>
      </c>
      <c r="D964" s="16" t="s">
        <v>9948</v>
      </c>
      <c r="E964" s="16"/>
      <c r="F964" s="16"/>
      <c r="H964" s="36"/>
      <c r="I964" s="21"/>
      <c r="J964" s="13"/>
      <c r="K964" s="17"/>
      <c r="L964" s="185"/>
    </row>
    <row r="965" spans="1:12" x14ac:dyDescent="0.2">
      <c r="A965" s="11">
        <v>940</v>
      </c>
      <c r="D965" s="16" t="s">
        <v>9948</v>
      </c>
      <c r="E965" s="16"/>
      <c r="F965" s="16"/>
      <c r="H965" s="36"/>
      <c r="I965" s="21"/>
      <c r="J965" s="13"/>
      <c r="K965" s="17"/>
      <c r="L965" s="185"/>
    </row>
    <row r="966" spans="1:12" x14ac:dyDescent="0.2">
      <c r="A966" s="11">
        <v>941</v>
      </c>
      <c r="D966" s="16" t="s">
        <v>9948</v>
      </c>
      <c r="E966" s="16"/>
      <c r="F966" s="16"/>
      <c r="H966" s="36"/>
      <c r="I966" s="21"/>
      <c r="J966" s="13"/>
      <c r="K966" s="17"/>
      <c r="L966" s="185"/>
    </row>
    <row r="967" spans="1:12" x14ac:dyDescent="0.2">
      <c r="A967" s="11">
        <v>942</v>
      </c>
      <c r="D967" s="16" t="s">
        <v>9948</v>
      </c>
      <c r="E967" s="16"/>
      <c r="F967" s="16"/>
      <c r="H967" s="36"/>
      <c r="I967" s="21"/>
      <c r="J967" s="13"/>
      <c r="K967" s="17"/>
      <c r="L967" s="185"/>
    </row>
    <row r="968" spans="1:12" x14ac:dyDescent="0.2">
      <c r="A968" s="11">
        <v>943</v>
      </c>
      <c r="D968" s="16" t="s">
        <v>9948</v>
      </c>
      <c r="E968" s="16"/>
      <c r="F968" s="16"/>
      <c r="H968" s="36"/>
      <c r="I968" s="21"/>
      <c r="J968" s="13"/>
      <c r="K968" s="17"/>
      <c r="L968" s="185"/>
    </row>
    <row r="969" spans="1:12" x14ac:dyDescent="0.2">
      <c r="A969" s="11">
        <v>944</v>
      </c>
      <c r="D969" s="16" t="s">
        <v>9948</v>
      </c>
      <c r="E969" s="16"/>
      <c r="F969" s="16"/>
      <c r="H969" s="36"/>
      <c r="I969" s="21"/>
      <c r="J969" s="13"/>
      <c r="K969" s="17"/>
      <c r="L969" s="185"/>
    </row>
    <row r="970" spans="1:12" x14ac:dyDescent="0.2">
      <c r="A970" s="11">
        <v>945</v>
      </c>
      <c r="D970" s="16" t="s">
        <v>9948</v>
      </c>
      <c r="E970" s="16"/>
      <c r="F970" s="16"/>
      <c r="H970" s="36"/>
      <c r="I970" s="21"/>
      <c r="J970" s="13"/>
      <c r="K970" s="17"/>
      <c r="L970" s="185"/>
    </row>
    <row r="971" spans="1:12" x14ac:dyDescent="0.2">
      <c r="A971" s="11">
        <v>946</v>
      </c>
      <c r="D971" s="16" t="s">
        <v>9948</v>
      </c>
      <c r="E971" s="16"/>
      <c r="F971" s="16"/>
      <c r="H971" s="36"/>
      <c r="I971" s="21"/>
      <c r="J971" s="13"/>
      <c r="K971" s="17"/>
      <c r="L971" s="185"/>
    </row>
    <row r="972" spans="1:12" x14ac:dyDescent="0.2">
      <c r="A972" s="11">
        <v>947</v>
      </c>
      <c r="D972" s="16" t="s">
        <v>9948</v>
      </c>
      <c r="E972" s="16"/>
      <c r="F972" s="16"/>
      <c r="H972" s="36"/>
      <c r="I972" s="21"/>
      <c r="J972" s="13"/>
      <c r="K972" s="17"/>
      <c r="L972" s="185"/>
    </row>
    <row r="973" spans="1:12" x14ac:dyDescent="0.2">
      <c r="A973" s="11">
        <v>948</v>
      </c>
      <c r="D973" s="16" t="s">
        <v>9948</v>
      </c>
      <c r="E973" s="16"/>
      <c r="F973" s="16"/>
      <c r="H973" s="36"/>
      <c r="I973" s="21"/>
      <c r="J973" s="13"/>
      <c r="K973" s="17"/>
      <c r="L973" s="185"/>
    </row>
    <row r="974" spans="1:12" x14ac:dyDescent="0.2">
      <c r="A974" s="11">
        <v>949</v>
      </c>
      <c r="D974" s="16" t="s">
        <v>9948</v>
      </c>
      <c r="E974" s="16"/>
      <c r="F974" s="16"/>
      <c r="H974" s="36"/>
      <c r="I974" s="21"/>
      <c r="J974" s="13"/>
      <c r="K974" s="17"/>
      <c r="L974" s="185"/>
    </row>
    <row r="975" spans="1:12" x14ac:dyDescent="0.2">
      <c r="A975" s="11">
        <v>950</v>
      </c>
      <c r="D975" s="16" t="s">
        <v>9948</v>
      </c>
      <c r="E975" s="16"/>
      <c r="F975" s="16"/>
      <c r="H975" s="36"/>
      <c r="I975" s="21"/>
      <c r="J975" s="13"/>
      <c r="K975" s="17"/>
      <c r="L975" s="185"/>
    </row>
    <row r="976" spans="1:12" x14ac:dyDescent="0.2">
      <c r="A976" s="11">
        <v>951</v>
      </c>
      <c r="D976" s="16" t="s">
        <v>9948</v>
      </c>
      <c r="E976" s="16"/>
      <c r="F976" s="16"/>
      <c r="H976" s="36"/>
      <c r="I976" s="21"/>
      <c r="J976" s="13"/>
      <c r="K976" s="17"/>
      <c r="L976" s="185"/>
    </row>
    <row r="977" spans="1:12" x14ac:dyDescent="0.2">
      <c r="A977" s="11">
        <v>952</v>
      </c>
      <c r="D977" s="16" t="s">
        <v>9948</v>
      </c>
      <c r="E977" s="16"/>
      <c r="F977" s="16"/>
      <c r="H977" s="36"/>
      <c r="I977" s="21"/>
      <c r="J977" s="13"/>
      <c r="K977" s="17"/>
      <c r="L977" s="185"/>
    </row>
    <row r="978" spans="1:12" x14ac:dyDescent="0.2">
      <c r="A978" s="11">
        <v>953</v>
      </c>
      <c r="D978" s="16" t="s">
        <v>9948</v>
      </c>
      <c r="E978" s="16"/>
      <c r="F978" s="16"/>
      <c r="H978" s="36"/>
      <c r="I978" s="21"/>
      <c r="J978" s="13"/>
      <c r="K978" s="17"/>
      <c r="L978" s="185"/>
    </row>
    <row r="979" spans="1:12" x14ac:dyDescent="0.2">
      <c r="A979" s="11">
        <v>954</v>
      </c>
      <c r="D979" s="16" t="s">
        <v>9948</v>
      </c>
      <c r="E979" s="16"/>
      <c r="F979" s="16"/>
      <c r="H979" s="36"/>
      <c r="I979" s="21"/>
      <c r="J979" s="13"/>
      <c r="K979" s="17"/>
      <c r="L979" s="185"/>
    </row>
    <row r="980" spans="1:12" x14ac:dyDescent="0.2">
      <c r="A980" s="11">
        <v>955</v>
      </c>
      <c r="D980" s="16" t="s">
        <v>9948</v>
      </c>
      <c r="E980" s="16"/>
      <c r="F980" s="16"/>
      <c r="H980" s="36"/>
      <c r="I980" s="21"/>
      <c r="J980" s="13"/>
      <c r="K980" s="17"/>
      <c r="L980" s="185"/>
    </row>
    <row r="981" spans="1:12" x14ac:dyDescent="0.2">
      <c r="A981" s="11">
        <v>956</v>
      </c>
      <c r="D981" s="16" t="s">
        <v>9948</v>
      </c>
      <c r="E981" s="16"/>
      <c r="F981" s="16"/>
      <c r="H981" s="36"/>
      <c r="I981" s="21"/>
      <c r="J981" s="13"/>
      <c r="K981" s="17"/>
      <c r="L981" s="185"/>
    </row>
    <row r="982" spans="1:12" x14ac:dyDescent="0.2">
      <c r="A982" s="11">
        <v>957</v>
      </c>
      <c r="D982" s="16" t="s">
        <v>9948</v>
      </c>
      <c r="E982" s="16"/>
      <c r="F982" s="16"/>
      <c r="H982" s="36"/>
      <c r="I982" s="21"/>
      <c r="J982" s="13"/>
      <c r="K982" s="17"/>
      <c r="L982" s="185"/>
    </row>
    <row r="983" spans="1:12" x14ac:dyDescent="0.2">
      <c r="A983" s="11">
        <v>958</v>
      </c>
      <c r="D983" s="16" t="s">
        <v>9948</v>
      </c>
      <c r="E983" s="16"/>
      <c r="F983" s="16"/>
      <c r="H983" s="36"/>
      <c r="I983" s="21"/>
      <c r="J983" s="13"/>
      <c r="K983" s="17"/>
      <c r="L983" s="185"/>
    </row>
    <row r="984" spans="1:12" x14ac:dyDescent="0.2">
      <c r="A984" s="11">
        <v>959</v>
      </c>
      <c r="D984" s="16" t="s">
        <v>9948</v>
      </c>
      <c r="E984" s="16"/>
      <c r="F984" s="16"/>
      <c r="H984" s="36"/>
      <c r="I984" s="21"/>
      <c r="J984" s="13"/>
      <c r="K984" s="17"/>
      <c r="L984" s="185"/>
    </row>
    <row r="985" spans="1:12" x14ac:dyDescent="0.2">
      <c r="A985" s="11">
        <v>960</v>
      </c>
      <c r="D985" s="16" t="s">
        <v>9948</v>
      </c>
      <c r="E985" s="16"/>
      <c r="F985" s="16"/>
      <c r="H985" s="36"/>
      <c r="I985" s="21"/>
      <c r="J985" s="13"/>
      <c r="K985" s="17"/>
      <c r="L985" s="185"/>
    </row>
    <row r="986" spans="1:12" x14ac:dyDescent="0.2">
      <c r="A986" s="11">
        <v>961</v>
      </c>
      <c r="D986" s="16" t="s">
        <v>9948</v>
      </c>
      <c r="E986" s="16"/>
      <c r="F986" s="16"/>
      <c r="H986" s="36"/>
      <c r="I986" s="21"/>
      <c r="J986" s="13"/>
      <c r="K986" s="17"/>
      <c r="L986" s="185"/>
    </row>
    <row r="987" spans="1:12" x14ac:dyDescent="0.2">
      <c r="A987" s="11">
        <v>962</v>
      </c>
      <c r="D987" s="16" t="s">
        <v>9948</v>
      </c>
      <c r="E987" s="16"/>
      <c r="F987" s="16"/>
      <c r="H987" s="36"/>
      <c r="I987" s="21"/>
      <c r="J987" s="13"/>
      <c r="K987" s="17"/>
      <c r="L987" s="185"/>
    </row>
    <row r="988" spans="1:12" x14ac:dyDescent="0.2">
      <c r="A988" s="11">
        <v>963</v>
      </c>
      <c r="D988" s="16" t="s">
        <v>9948</v>
      </c>
      <c r="E988" s="16"/>
      <c r="F988" s="16"/>
      <c r="H988" s="36"/>
      <c r="I988" s="21"/>
      <c r="J988" s="13"/>
      <c r="K988" s="17"/>
      <c r="L988" s="185"/>
    </row>
    <row r="989" spans="1:12" x14ac:dyDescent="0.2">
      <c r="A989" s="11">
        <v>964</v>
      </c>
      <c r="D989" s="16" t="s">
        <v>9948</v>
      </c>
      <c r="E989" s="16"/>
      <c r="F989" s="16"/>
      <c r="H989" s="36"/>
      <c r="I989" s="21"/>
      <c r="J989" s="13"/>
      <c r="K989" s="17"/>
      <c r="L989" s="185"/>
    </row>
    <row r="990" spans="1:12" x14ac:dyDescent="0.2">
      <c r="A990" s="11">
        <v>965</v>
      </c>
      <c r="D990" s="16" t="s">
        <v>9948</v>
      </c>
      <c r="E990" s="16"/>
      <c r="F990" s="16"/>
      <c r="H990" s="36"/>
      <c r="I990" s="21"/>
      <c r="J990" s="13"/>
      <c r="K990" s="17"/>
      <c r="L990" s="185"/>
    </row>
    <row r="991" spans="1:12" x14ac:dyDescent="0.2">
      <c r="A991" s="11">
        <v>966</v>
      </c>
      <c r="D991" s="16" t="s">
        <v>9948</v>
      </c>
      <c r="E991" s="16"/>
      <c r="F991" s="16"/>
      <c r="H991" s="36"/>
      <c r="I991" s="21"/>
      <c r="J991" s="13"/>
      <c r="K991" s="17"/>
      <c r="L991" s="185"/>
    </row>
    <row r="992" spans="1:12" x14ac:dyDescent="0.2">
      <c r="A992" s="11">
        <v>967</v>
      </c>
      <c r="D992" s="16" t="s">
        <v>9948</v>
      </c>
      <c r="E992" s="16"/>
      <c r="F992" s="16"/>
      <c r="H992" s="36"/>
      <c r="I992" s="21"/>
      <c r="J992" s="13"/>
      <c r="K992" s="17"/>
      <c r="L992" s="185"/>
    </row>
    <row r="993" spans="1:12" x14ac:dyDescent="0.2">
      <c r="A993" s="11">
        <v>968</v>
      </c>
      <c r="D993" s="16" t="s">
        <v>9948</v>
      </c>
      <c r="E993" s="16"/>
      <c r="F993" s="16"/>
      <c r="H993" s="36"/>
      <c r="I993" s="21"/>
      <c r="J993" s="13"/>
      <c r="K993" s="17"/>
      <c r="L993" s="185"/>
    </row>
    <row r="994" spans="1:12" x14ac:dyDescent="0.2">
      <c r="A994" s="11">
        <v>969</v>
      </c>
      <c r="D994" s="16" t="s">
        <v>9948</v>
      </c>
      <c r="E994" s="16"/>
      <c r="F994" s="16"/>
      <c r="H994" s="36"/>
      <c r="I994" s="21"/>
      <c r="J994" s="13"/>
      <c r="K994" s="17"/>
      <c r="L994" s="185"/>
    </row>
    <row r="995" spans="1:12" x14ac:dyDescent="0.2">
      <c r="A995" s="11">
        <v>970</v>
      </c>
      <c r="D995" s="16" t="s">
        <v>9948</v>
      </c>
      <c r="E995" s="16"/>
      <c r="F995" s="16"/>
      <c r="H995" s="36"/>
      <c r="I995" s="21"/>
      <c r="J995" s="13"/>
      <c r="K995" s="17"/>
      <c r="L995" s="185"/>
    </row>
    <row r="996" spans="1:12" x14ac:dyDescent="0.2">
      <c r="A996" s="11">
        <v>971</v>
      </c>
      <c r="D996" s="16" t="s">
        <v>9948</v>
      </c>
      <c r="E996" s="16"/>
      <c r="F996" s="16"/>
      <c r="H996" s="36"/>
      <c r="I996" s="21"/>
      <c r="J996" s="13"/>
      <c r="K996" s="17"/>
      <c r="L996" s="185"/>
    </row>
    <row r="997" spans="1:12" x14ac:dyDescent="0.2">
      <c r="A997" s="11">
        <v>972</v>
      </c>
      <c r="D997" s="16" t="s">
        <v>9948</v>
      </c>
      <c r="E997" s="16"/>
      <c r="F997" s="16"/>
      <c r="H997" s="36"/>
      <c r="I997" s="21"/>
      <c r="J997" s="13"/>
      <c r="K997" s="17"/>
      <c r="L997" s="185"/>
    </row>
    <row r="998" spans="1:12" x14ac:dyDescent="0.2">
      <c r="A998" s="11">
        <v>973</v>
      </c>
      <c r="D998" s="16" t="s">
        <v>9948</v>
      </c>
      <c r="E998" s="16"/>
      <c r="F998" s="16"/>
      <c r="H998" s="36"/>
      <c r="I998" s="21"/>
      <c r="J998" s="13"/>
      <c r="K998" s="17"/>
      <c r="L998" s="185"/>
    </row>
    <row r="999" spans="1:12" x14ac:dyDescent="0.2">
      <c r="A999" s="11">
        <v>974</v>
      </c>
      <c r="D999" s="16" t="s">
        <v>9948</v>
      </c>
      <c r="E999" s="16"/>
      <c r="F999" s="16"/>
      <c r="H999" s="36"/>
      <c r="I999" s="21"/>
      <c r="J999" s="13"/>
      <c r="K999" s="17"/>
      <c r="L999" s="185"/>
    </row>
    <row r="1000" spans="1:12" x14ac:dyDescent="0.2">
      <c r="A1000" s="11">
        <v>975</v>
      </c>
      <c r="D1000" s="16" t="s">
        <v>9948</v>
      </c>
      <c r="E1000" s="16"/>
      <c r="F1000" s="16"/>
      <c r="H1000" s="36"/>
      <c r="I1000" s="21"/>
      <c r="J1000" s="13"/>
      <c r="K1000" s="17"/>
      <c r="L1000" s="185"/>
    </row>
    <row r="1001" spans="1:12" x14ac:dyDescent="0.2">
      <c r="A1001" s="11">
        <v>976</v>
      </c>
      <c r="D1001" s="16" t="s">
        <v>9948</v>
      </c>
      <c r="E1001" s="16"/>
      <c r="F1001" s="16"/>
      <c r="H1001" s="36"/>
      <c r="I1001" s="21"/>
      <c r="J1001" s="13"/>
      <c r="K1001" s="17"/>
      <c r="L1001" s="185"/>
    </row>
    <row r="1002" spans="1:12" x14ac:dyDescent="0.2">
      <c r="A1002" s="11">
        <v>977</v>
      </c>
      <c r="D1002" s="16" t="s">
        <v>9948</v>
      </c>
      <c r="E1002" s="16"/>
      <c r="F1002" s="16"/>
      <c r="H1002" s="36"/>
      <c r="I1002" s="21"/>
      <c r="J1002" s="13"/>
      <c r="K1002" s="17"/>
      <c r="L1002" s="185"/>
    </row>
    <row r="1003" spans="1:12" x14ac:dyDescent="0.2">
      <c r="A1003" s="11">
        <v>978</v>
      </c>
      <c r="D1003" s="16" t="s">
        <v>9948</v>
      </c>
      <c r="E1003" s="16"/>
      <c r="F1003" s="16"/>
      <c r="H1003" s="36"/>
      <c r="I1003" s="21"/>
      <c r="J1003" s="13"/>
      <c r="K1003" s="17"/>
      <c r="L1003" s="185"/>
    </row>
    <row r="1004" spans="1:12" x14ac:dyDescent="0.2">
      <c r="A1004" s="11">
        <v>979</v>
      </c>
      <c r="D1004" s="16" t="s">
        <v>9948</v>
      </c>
      <c r="E1004" s="16"/>
      <c r="F1004" s="16"/>
      <c r="H1004" s="36"/>
      <c r="I1004" s="21"/>
      <c r="J1004" s="13"/>
      <c r="K1004" s="17"/>
      <c r="L1004" s="185"/>
    </row>
    <row r="1005" spans="1:12" x14ac:dyDescent="0.2">
      <c r="A1005" s="11">
        <v>980</v>
      </c>
      <c r="D1005" s="16" t="s">
        <v>9948</v>
      </c>
      <c r="E1005" s="16"/>
      <c r="F1005" s="16"/>
      <c r="H1005" s="36"/>
      <c r="I1005" s="21"/>
      <c r="J1005" s="13"/>
      <c r="K1005" s="17"/>
      <c r="L1005" s="185"/>
    </row>
    <row r="1006" spans="1:12" x14ac:dyDescent="0.2">
      <c r="A1006" s="11">
        <v>981</v>
      </c>
      <c r="D1006" s="16" t="s">
        <v>9948</v>
      </c>
      <c r="E1006" s="16"/>
      <c r="F1006" s="16"/>
      <c r="H1006" s="36"/>
      <c r="I1006" s="21"/>
      <c r="J1006" s="13"/>
      <c r="K1006" s="17"/>
      <c r="L1006" s="185"/>
    </row>
    <row r="1007" spans="1:12" x14ac:dyDescent="0.2">
      <c r="A1007" s="11">
        <v>982</v>
      </c>
      <c r="D1007" s="16" t="s">
        <v>9948</v>
      </c>
      <c r="E1007" s="16"/>
      <c r="F1007" s="16"/>
      <c r="H1007" s="63"/>
      <c r="I1007" s="55"/>
      <c r="J1007" s="13"/>
      <c r="K1007" s="17"/>
      <c r="L1007" s="185"/>
    </row>
    <row r="1008" spans="1:12" x14ac:dyDescent="0.2">
      <c r="A1008" s="11">
        <v>983</v>
      </c>
      <c r="D1008" s="16" t="s">
        <v>9948</v>
      </c>
      <c r="E1008" s="16"/>
      <c r="F1008" s="16"/>
      <c r="H1008" s="63"/>
      <c r="I1008" s="55"/>
      <c r="J1008" s="13"/>
      <c r="K1008" s="17"/>
      <c r="L1008" s="185"/>
    </row>
    <row r="1009" spans="1:12" x14ac:dyDescent="0.2">
      <c r="A1009" s="11">
        <v>984</v>
      </c>
      <c r="D1009" s="16" t="s">
        <v>9948</v>
      </c>
      <c r="E1009" s="16"/>
      <c r="F1009" s="16"/>
      <c r="H1009" s="63"/>
      <c r="I1009" s="55"/>
      <c r="J1009" s="13"/>
      <c r="K1009" s="17"/>
      <c r="L1009" s="185"/>
    </row>
    <row r="1010" spans="1:12" x14ac:dyDescent="0.2">
      <c r="A1010" s="11">
        <v>985</v>
      </c>
      <c r="D1010" s="16" t="s">
        <v>9948</v>
      </c>
      <c r="E1010" s="16"/>
      <c r="F1010" s="16"/>
      <c r="H1010" s="63"/>
      <c r="I1010" s="55"/>
      <c r="J1010" s="13"/>
      <c r="K1010" s="17"/>
      <c r="L1010" s="185"/>
    </row>
    <row r="1011" spans="1:12" x14ac:dyDescent="0.2">
      <c r="A1011" s="11">
        <v>986</v>
      </c>
      <c r="D1011" s="16" t="s">
        <v>9948</v>
      </c>
      <c r="E1011" s="16"/>
      <c r="F1011" s="16"/>
      <c r="H1011" s="63"/>
      <c r="I1011" s="55"/>
      <c r="J1011" s="13"/>
      <c r="K1011" s="17"/>
      <c r="L1011" s="185"/>
    </row>
    <row r="1012" spans="1:12" x14ac:dyDescent="0.2">
      <c r="A1012" s="11">
        <v>987</v>
      </c>
      <c r="D1012" s="16" t="s">
        <v>9948</v>
      </c>
      <c r="E1012" s="16"/>
      <c r="F1012" s="16"/>
      <c r="H1012" s="63"/>
      <c r="I1012" s="55"/>
      <c r="J1012" s="13"/>
      <c r="K1012" s="17"/>
      <c r="L1012" s="185"/>
    </row>
    <row r="1013" spans="1:12" x14ac:dyDescent="0.2">
      <c r="A1013" s="11">
        <v>988</v>
      </c>
      <c r="D1013" s="16" t="s">
        <v>9948</v>
      </c>
      <c r="E1013" s="16"/>
      <c r="F1013" s="16"/>
      <c r="H1013" s="63"/>
      <c r="I1013" s="55"/>
      <c r="J1013" s="13"/>
      <c r="K1013" s="17"/>
      <c r="L1013" s="185"/>
    </row>
    <row r="1014" spans="1:12" x14ac:dyDescent="0.2">
      <c r="A1014" s="11">
        <v>989</v>
      </c>
      <c r="D1014" s="16" t="s">
        <v>9948</v>
      </c>
      <c r="E1014" s="16"/>
      <c r="F1014" s="16"/>
      <c r="H1014" s="63"/>
      <c r="I1014" s="55"/>
      <c r="J1014" s="13"/>
      <c r="K1014" s="17"/>
      <c r="L1014" s="185"/>
    </row>
    <row r="1015" spans="1:12" x14ac:dyDescent="0.2">
      <c r="A1015" s="11">
        <v>990</v>
      </c>
      <c r="D1015" s="16" t="s">
        <v>9948</v>
      </c>
      <c r="E1015" s="16"/>
      <c r="F1015" s="16"/>
      <c r="H1015" s="63"/>
      <c r="I1015" s="55"/>
      <c r="J1015" s="13"/>
      <c r="K1015" s="17"/>
      <c r="L1015" s="185"/>
    </row>
    <row r="1016" spans="1:12" x14ac:dyDescent="0.2">
      <c r="A1016" s="11">
        <v>991</v>
      </c>
      <c r="D1016" s="16" t="s">
        <v>9948</v>
      </c>
      <c r="E1016" s="16"/>
      <c r="F1016" s="16"/>
      <c r="H1016" s="63"/>
      <c r="I1016" s="55"/>
      <c r="J1016" s="13"/>
      <c r="K1016" s="17"/>
      <c r="L1016" s="185"/>
    </row>
    <row r="1017" spans="1:12" x14ac:dyDescent="0.2">
      <c r="A1017" s="11">
        <v>992</v>
      </c>
      <c r="D1017" s="16" t="s">
        <v>9948</v>
      </c>
      <c r="E1017" s="16"/>
      <c r="F1017" s="16"/>
      <c r="H1017" s="63"/>
      <c r="I1017" s="55"/>
      <c r="J1017" s="13"/>
      <c r="K1017" s="17"/>
      <c r="L1017" s="185"/>
    </row>
    <row r="1018" spans="1:12" x14ac:dyDescent="0.2">
      <c r="A1018" s="11">
        <v>993</v>
      </c>
      <c r="D1018" s="16" t="s">
        <v>9948</v>
      </c>
      <c r="E1018" s="16"/>
      <c r="F1018" s="16"/>
      <c r="H1018" s="63"/>
      <c r="I1018" s="55"/>
      <c r="J1018" s="13"/>
      <c r="K1018" s="17"/>
      <c r="L1018" s="185"/>
    </row>
    <row r="1019" spans="1:12" x14ac:dyDescent="0.2">
      <c r="A1019" s="11">
        <v>994</v>
      </c>
      <c r="D1019" s="16" t="s">
        <v>9948</v>
      </c>
      <c r="E1019" s="16"/>
      <c r="F1019" s="16"/>
      <c r="H1019" s="63"/>
      <c r="I1019" s="55"/>
      <c r="J1019" s="13"/>
      <c r="K1019" s="17"/>
      <c r="L1019" s="185"/>
    </row>
    <row r="1020" spans="1:12" x14ac:dyDescent="0.2">
      <c r="A1020" s="11">
        <v>995</v>
      </c>
      <c r="D1020" s="16" t="s">
        <v>9948</v>
      </c>
      <c r="E1020" s="16"/>
      <c r="F1020" s="16"/>
      <c r="H1020" s="63"/>
      <c r="I1020" s="55"/>
      <c r="J1020" s="13"/>
      <c r="K1020" s="17"/>
      <c r="L1020" s="185"/>
    </row>
    <row r="1021" spans="1:12" x14ac:dyDescent="0.2">
      <c r="A1021" s="11">
        <v>996</v>
      </c>
      <c r="D1021" s="16" t="s">
        <v>9948</v>
      </c>
      <c r="E1021" s="16"/>
      <c r="F1021" s="16"/>
      <c r="H1021" s="63"/>
      <c r="I1021" s="55"/>
      <c r="J1021" s="13"/>
      <c r="K1021" s="17"/>
      <c r="L1021" s="185"/>
    </row>
    <row r="1022" spans="1:12" x14ac:dyDescent="0.2">
      <c r="A1022" s="11">
        <v>997</v>
      </c>
      <c r="D1022" s="16" t="s">
        <v>9948</v>
      </c>
      <c r="E1022" s="16"/>
      <c r="F1022" s="16"/>
      <c r="H1022" s="63"/>
      <c r="I1022" s="55"/>
      <c r="J1022" s="13"/>
      <c r="K1022" s="17"/>
      <c r="L1022" s="185"/>
    </row>
    <row r="1023" spans="1:12" x14ac:dyDescent="0.2">
      <c r="A1023" s="11">
        <v>998</v>
      </c>
      <c r="D1023" s="16" t="s">
        <v>9948</v>
      </c>
      <c r="E1023" s="16"/>
      <c r="F1023" s="16"/>
      <c r="H1023" s="63"/>
      <c r="I1023" s="55"/>
      <c r="J1023" s="13"/>
      <c r="K1023" s="17"/>
      <c r="L1023" s="185"/>
    </row>
    <row r="1024" spans="1:12" x14ac:dyDescent="0.2">
      <c r="A1024" s="11">
        <v>999</v>
      </c>
      <c r="D1024" s="16" t="s">
        <v>9948</v>
      </c>
      <c r="E1024" s="16"/>
      <c r="F1024" s="16"/>
      <c r="H1024" s="63"/>
      <c r="I1024" s="55"/>
      <c r="J1024" s="13"/>
      <c r="K1024" s="17"/>
      <c r="L1024" s="185"/>
    </row>
    <row r="1025" spans="1:12" x14ac:dyDescent="0.2">
      <c r="A1025" s="11">
        <v>1000</v>
      </c>
      <c r="D1025" s="16" t="s">
        <v>9948</v>
      </c>
      <c r="E1025" s="16"/>
      <c r="F1025" s="16"/>
      <c r="H1025" s="63"/>
      <c r="I1025" s="55"/>
      <c r="J1025" s="13"/>
      <c r="K1025" s="17"/>
      <c r="L1025" s="185"/>
    </row>
    <row r="1026" spans="1:12" x14ac:dyDescent="0.2">
      <c r="A1026" s="11">
        <v>1001</v>
      </c>
      <c r="D1026" s="16" t="s">
        <v>9948</v>
      </c>
      <c r="E1026" s="16"/>
      <c r="F1026" s="16"/>
      <c r="H1026" s="63"/>
      <c r="I1026" s="55"/>
      <c r="J1026" s="13"/>
      <c r="K1026" s="17"/>
      <c r="L1026" s="185"/>
    </row>
    <row r="1027" spans="1:12" x14ac:dyDescent="0.2">
      <c r="A1027" s="11">
        <v>1002</v>
      </c>
      <c r="D1027" s="16" t="s">
        <v>9948</v>
      </c>
      <c r="E1027" s="16"/>
      <c r="F1027" s="16"/>
      <c r="H1027" s="63"/>
      <c r="I1027" s="55"/>
      <c r="J1027" s="13"/>
      <c r="K1027" s="17"/>
      <c r="L1027" s="185"/>
    </row>
    <row r="1028" spans="1:12" x14ac:dyDescent="0.2">
      <c r="A1028" s="11">
        <v>1003</v>
      </c>
      <c r="D1028" s="16" t="s">
        <v>9948</v>
      </c>
      <c r="E1028" s="16"/>
      <c r="F1028" s="16"/>
      <c r="H1028" s="63"/>
      <c r="I1028" s="55"/>
      <c r="J1028" s="13"/>
      <c r="K1028" s="17"/>
      <c r="L1028" s="185"/>
    </row>
    <row r="1029" spans="1:12" x14ac:dyDescent="0.2">
      <c r="A1029" s="11">
        <v>1004</v>
      </c>
      <c r="D1029" s="16" t="s">
        <v>9948</v>
      </c>
      <c r="E1029" s="16"/>
      <c r="F1029" s="16"/>
      <c r="H1029" s="63"/>
      <c r="I1029" s="55"/>
      <c r="J1029" s="13"/>
      <c r="K1029" s="17"/>
      <c r="L1029" s="185"/>
    </row>
    <row r="1030" spans="1:12" x14ac:dyDescent="0.2">
      <c r="A1030" s="11">
        <v>1005</v>
      </c>
      <c r="D1030" s="16" t="s">
        <v>9948</v>
      </c>
      <c r="E1030" s="16"/>
      <c r="F1030" s="16"/>
      <c r="H1030" s="63"/>
      <c r="I1030" s="55"/>
      <c r="J1030" s="13"/>
      <c r="K1030" s="17"/>
      <c r="L1030" s="185"/>
    </row>
    <row r="1031" spans="1:12" x14ac:dyDescent="0.2">
      <c r="A1031" s="11">
        <v>1006</v>
      </c>
      <c r="D1031" s="16" t="s">
        <v>9948</v>
      </c>
      <c r="E1031" s="16"/>
      <c r="F1031" s="16"/>
      <c r="H1031" s="63"/>
      <c r="I1031" s="55"/>
      <c r="J1031" s="13"/>
      <c r="K1031" s="17"/>
      <c r="L1031" s="185"/>
    </row>
    <row r="1032" spans="1:12" x14ac:dyDescent="0.2">
      <c r="A1032" s="11">
        <v>1007</v>
      </c>
      <c r="D1032" s="16" t="s">
        <v>9948</v>
      </c>
      <c r="E1032" s="16"/>
      <c r="F1032" s="16"/>
      <c r="H1032" s="63"/>
      <c r="I1032" s="55"/>
      <c r="J1032" s="13"/>
      <c r="K1032" s="17"/>
      <c r="L1032" s="185"/>
    </row>
    <row r="1033" spans="1:12" x14ac:dyDescent="0.2">
      <c r="A1033" s="11">
        <v>1008</v>
      </c>
      <c r="D1033" s="16" t="s">
        <v>9948</v>
      </c>
      <c r="E1033" s="16"/>
      <c r="F1033" s="16"/>
      <c r="H1033" s="63"/>
      <c r="I1033" s="55"/>
      <c r="J1033" s="13"/>
      <c r="K1033" s="17"/>
      <c r="L1033" s="185"/>
    </row>
    <row r="1034" spans="1:12" x14ac:dyDescent="0.2">
      <c r="A1034" s="11">
        <v>1009</v>
      </c>
      <c r="D1034" s="16" t="s">
        <v>9948</v>
      </c>
      <c r="E1034" s="16"/>
      <c r="F1034" s="16"/>
      <c r="H1034" s="63"/>
      <c r="I1034" s="55"/>
      <c r="J1034" s="13"/>
      <c r="K1034" s="17"/>
      <c r="L1034" s="185"/>
    </row>
    <row r="1035" spans="1:12" x14ac:dyDescent="0.2">
      <c r="A1035" s="11">
        <v>1010</v>
      </c>
      <c r="D1035" s="16" t="s">
        <v>9948</v>
      </c>
      <c r="E1035" s="16"/>
      <c r="F1035" s="16"/>
      <c r="H1035" s="63"/>
      <c r="I1035" s="55"/>
      <c r="J1035" s="13"/>
      <c r="K1035" s="17"/>
      <c r="L1035" s="185"/>
    </row>
    <row r="1036" spans="1:12" x14ac:dyDescent="0.2">
      <c r="A1036" s="11">
        <v>1011</v>
      </c>
      <c r="D1036" s="16" t="s">
        <v>9948</v>
      </c>
      <c r="E1036" s="16"/>
      <c r="F1036" s="16"/>
      <c r="H1036" s="63"/>
      <c r="I1036" s="55"/>
      <c r="J1036" s="13"/>
      <c r="K1036" s="17"/>
      <c r="L1036" s="185"/>
    </row>
    <row r="1037" spans="1:12" x14ac:dyDescent="0.2">
      <c r="A1037" s="11">
        <v>1012</v>
      </c>
      <c r="D1037" s="16" t="s">
        <v>9948</v>
      </c>
      <c r="E1037" s="16"/>
      <c r="F1037" s="16"/>
      <c r="H1037" s="63"/>
      <c r="I1037" s="55"/>
      <c r="J1037" s="13"/>
      <c r="K1037" s="17"/>
      <c r="L1037" s="185"/>
    </row>
    <row r="1038" spans="1:12" x14ac:dyDescent="0.2">
      <c r="A1038" s="11">
        <v>1013</v>
      </c>
      <c r="D1038" s="16" t="s">
        <v>9948</v>
      </c>
      <c r="E1038" s="16"/>
      <c r="F1038" s="16"/>
      <c r="H1038" s="63"/>
      <c r="I1038" s="55"/>
      <c r="J1038" s="13"/>
      <c r="K1038" s="17"/>
      <c r="L1038" s="185"/>
    </row>
    <row r="1039" spans="1:12" x14ac:dyDescent="0.2">
      <c r="A1039" s="11">
        <v>1014</v>
      </c>
      <c r="D1039" s="16" t="s">
        <v>9948</v>
      </c>
      <c r="E1039" s="16"/>
      <c r="F1039" s="16"/>
      <c r="H1039" s="63"/>
      <c r="I1039" s="55"/>
      <c r="J1039" s="13"/>
      <c r="K1039" s="17"/>
      <c r="L1039" s="185"/>
    </row>
    <row r="1040" spans="1:12" x14ac:dyDescent="0.2">
      <c r="A1040" s="11">
        <v>1015</v>
      </c>
      <c r="D1040" s="16" t="s">
        <v>9948</v>
      </c>
      <c r="E1040" s="16"/>
      <c r="F1040" s="16"/>
      <c r="H1040" s="63"/>
      <c r="I1040" s="55"/>
      <c r="J1040" s="13"/>
      <c r="K1040" s="17"/>
      <c r="L1040" s="185"/>
    </row>
    <row r="1041" spans="1:12" x14ac:dyDescent="0.2">
      <c r="A1041" s="11">
        <v>1016</v>
      </c>
      <c r="D1041" s="16" t="s">
        <v>9948</v>
      </c>
      <c r="E1041" s="16"/>
      <c r="F1041" s="16"/>
      <c r="H1041" s="63"/>
      <c r="I1041" s="55"/>
      <c r="J1041" s="13"/>
      <c r="K1041" s="17"/>
      <c r="L1041" s="185"/>
    </row>
    <row r="1042" spans="1:12" x14ac:dyDescent="0.2">
      <c r="A1042" s="11">
        <v>1017</v>
      </c>
      <c r="D1042" s="16" t="s">
        <v>9948</v>
      </c>
      <c r="E1042" s="16"/>
      <c r="F1042" s="16"/>
      <c r="H1042" s="63"/>
      <c r="I1042" s="55"/>
      <c r="J1042" s="13"/>
      <c r="K1042" s="17"/>
      <c r="L1042" s="185"/>
    </row>
    <row r="1043" spans="1:12" x14ac:dyDescent="0.2">
      <c r="A1043" s="11">
        <v>1018</v>
      </c>
      <c r="D1043" s="16" t="s">
        <v>9948</v>
      </c>
      <c r="E1043" s="16"/>
      <c r="F1043" s="16"/>
      <c r="H1043" s="63"/>
      <c r="I1043" s="55"/>
      <c r="J1043" s="13"/>
      <c r="K1043" s="17"/>
      <c r="L1043" s="185"/>
    </row>
    <row r="1044" spans="1:12" x14ac:dyDescent="0.2">
      <c r="A1044" s="11">
        <v>1019</v>
      </c>
      <c r="D1044" s="16" t="s">
        <v>9948</v>
      </c>
      <c r="E1044" s="16"/>
      <c r="F1044" s="16"/>
      <c r="H1044" s="63"/>
      <c r="I1044" s="55"/>
      <c r="J1044" s="13"/>
      <c r="K1044" s="17"/>
      <c r="L1044" s="185"/>
    </row>
    <row r="1045" spans="1:12" x14ac:dyDescent="0.2">
      <c r="A1045" s="11">
        <v>1020</v>
      </c>
      <c r="D1045" s="16" t="s">
        <v>9948</v>
      </c>
      <c r="E1045" s="16"/>
      <c r="F1045" s="16"/>
      <c r="H1045" s="63"/>
      <c r="I1045" s="55"/>
      <c r="J1045" s="13"/>
      <c r="K1045" s="17"/>
      <c r="L1045" s="185"/>
    </row>
    <row r="1046" spans="1:12" x14ac:dyDescent="0.2">
      <c r="A1046" s="11">
        <v>1021</v>
      </c>
      <c r="D1046" s="16" t="s">
        <v>9948</v>
      </c>
      <c r="E1046" s="16"/>
      <c r="F1046" s="16"/>
      <c r="H1046" s="63"/>
      <c r="I1046" s="55"/>
      <c r="J1046" s="13"/>
      <c r="K1046" s="17"/>
      <c r="L1046" s="185"/>
    </row>
    <row r="1047" spans="1:12" x14ac:dyDescent="0.2">
      <c r="A1047" s="11">
        <v>1022</v>
      </c>
      <c r="D1047" s="16" t="s">
        <v>9948</v>
      </c>
      <c r="E1047" s="16"/>
      <c r="F1047" s="16"/>
      <c r="H1047" s="63"/>
      <c r="I1047" s="55"/>
      <c r="J1047" s="13"/>
      <c r="K1047" s="17"/>
      <c r="L1047" s="185"/>
    </row>
    <row r="1048" spans="1:12" x14ac:dyDescent="0.2">
      <c r="A1048" s="11">
        <v>1023</v>
      </c>
      <c r="D1048" s="16" t="s">
        <v>9948</v>
      </c>
      <c r="E1048" s="16"/>
      <c r="F1048" s="16"/>
      <c r="H1048" s="63"/>
      <c r="I1048" s="55"/>
      <c r="J1048" s="13"/>
      <c r="K1048" s="17"/>
      <c r="L1048" s="185"/>
    </row>
    <row r="1049" spans="1:12" x14ac:dyDescent="0.2">
      <c r="A1049" s="11">
        <v>1024</v>
      </c>
      <c r="D1049" s="16" t="s">
        <v>9948</v>
      </c>
      <c r="E1049" s="16"/>
      <c r="F1049" s="16"/>
      <c r="H1049" s="63"/>
      <c r="I1049" s="55"/>
      <c r="J1049" s="13"/>
      <c r="K1049" s="17"/>
      <c r="L1049" s="185"/>
    </row>
    <row r="1050" spans="1:12" x14ac:dyDescent="0.2">
      <c r="A1050" s="11">
        <v>1025</v>
      </c>
      <c r="D1050" s="16" t="s">
        <v>9948</v>
      </c>
      <c r="E1050" s="16"/>
      <c r="F1050" s="16"/>
      <c r="H1050" s="63"/>
      <c r="I1050" s="55"/>
      <c r="J1050" s="13"/>
      <c r="K1050" s="17"/>
      <c r="L1050" s="185"/>
    </row>
    <row r="1051" spans="1:12" x14ac:dyDescent="0.2">
      <c r="A1051" s="11">
        <v>1026</v>
      </c>
      <c r="D1051" s="16" t="s">
        <v>9948</v>
      </c>
      <c r="E1051" s="16"/>
      <c r="F1051" s="16"/>
      <c r="H1051" s="63"/>
      <c r="I1051" s="55"/>
      <c r="J1051" s="13"/>
      <c r="K1051" s="17"/>
      <c r="L1051" s="185"/>
    </row>
    <row r="1052" spans="1:12" x14ac:dyDescent="0.2">
      <c r="A1052" s="11">
        <v>1027</v>
      </c>
      <c r="D1052" s="16" t="s">
        <v>9948</v>
      </c>
      <c r="E1052" s="16"/>
      <c r="F1052" s="16"/>
      <c r="H1052" s="63"/>
      <c r="I1052" s="55"/>
      <c r="J1052" s="13"/>
      <c r="K1052" s="17"/>
      <c r="L1052" s="185"/>
    </row>
    <row r="1053" spans="1:12" x14ac:dyDescent="0.2">
      <c r="A1053" s="11">
        <v>1028</v>
      </c>
      <c r="D1053" s="16" t="s">
        <v>9948</v>
      </c>
      <c r="E1053" s="16"/>
      <c r="F1053" s="16"/>
      <c r="H1053" s="63"/>
      <c r="I1053" s="55"/>
      <c r="J1053" s="13"/>
      <c r="K1053" s="17"/>
      <c r="L1053" s="185"/>
    </row>
    <row r="1054" spans="1:12" x14ac:dyDescent="0.2">
      <c r="A1054" s="11">
        <v>1029</v>
      </c>
      <c r="D1054" s="16" t="s">
        <v>9948</v>
      </c>
      <c r="E1054" s="16"/>
      <c r="F1054" s="16"/>
      <c r="H1054" s="63"/>
      <c r="I1054" s="55"/>
      <c r="J1054" s="13"/>
      <c r="K1054" s="17"/>
      <c r="L1054" s="185"/>
    </row>
    <row r="1055" spans="1:12" x14ac:dyDescent="0.2">
      <c r="A1055" s="11">
        <v>1030</v>
      </c>
      <c r="D1055" s="16" t="s">
        <v>9948</v>
      </c>
      <c r="E1055" s="16"/>
      <c r="F1055" s="16"/>
      <c r="H1055" s="63"/>
      <c r="I1055" s="55"/>
      <c r="J1055" s="13"/>
      <c r="K1055" s="17"/>
      <c r="L1055" s="185"/>
    </row>
    <row r="1056" spans="1:12" x14ac:dyDescent="0.2">
      <c r="A1056" s="11">
        <v>1031</v>
      </c>
      <c r="D1056" s="16" t="s">
        <v>9948</v>
      </c>
      <c r="E1056" s="16"/>
      <c r="F1056" s="16"/>
      <c r="H1056" s="63"/>
      <c r="I1056" s="55"/>
      <c r="J1056" s="13"/>
      <c r="K1056" s="17"/>
      <c r="L1056" s="185"/>
    </row>
    <row r="1057" spans="1:12" x14ac:dyDescent="0.2">
      <c r="A1057" s="11">
        <v>1032</v>
      </c>
      <c r="D1057" s="16" t="s">
        <v>9948</v>
      </c>
      <c r="E1057" s="16"/>
      <c r="F1057" s="16"/>
      <c r="H1057" s="63"/>
      <c r="I1057" s="55"/>
      <c r="J1057" s="13"/>
      <c r="K1057" s="17"/>
      <c r="L1057" s="185"/>
    </row>
    <row r="1058" spans="1:12" x14ac:dyDescent="0.2">
      <c r="A1058" s="11">
        <v>1033</v>
      </c>
      <c r="D1058" s="16" t="s">
        <v>9948</v>
      </c>
      <c r="E1058" s="16"/>
      <c r="F1058" s="16"/>
      <c r="H1058" s="63"/>
      <c r="I1058" s="55"/>
      <c r="J1058" s="13"/>
      <c r="K1058" s="17"/>
      <c r="L1058" s="185"/>
    </row>
    <row r="1059" spans="1:12" x14ac:dyDescent="0.2">
      <c r="A1059" s="11">
        <v>1034</v>
      </c>
      <c r="D1059" s="16" t="s">
        <v>9948</v>
      </c>
      <c r="E1059" s="16"/>
      <c r="F1059" s="16"/>
      <c r="H1059" s="63"/>
      <c r="I1059" s="55"/>
      <c r="J1059" s="13"/>
      <c r="K1059" s="17"/>
      <c r="L1059" s="185"/>
    </row>
    <row r="1060" spans="1:12" x14ac:dyDescent="0.2">
      <c r="A1060" s="11">
        <v>1035</v>
      </c>
      <c r="D1060" s="16" t="s">
        <v>9948</v>
      </c>
      <c r="E1060" s="16"/>
      <c r="F1060" s="16"/>
      <c r="H1060" s="63"/>
      <c r="I1060" s="55"/>
      <c r="J1060" s="13"/>
      <c r="K1060" s="17"/>
      <c r="L1060" s="185"/>
    </row>
    <row r="1061" spans="1:12" x14ac:dyDescent="0.2">
      <c r="A1061" s="11">
        <v>1036</v>
      </c>
      <c r="D1061" s="16" t="s">
        <v>9948</v>
      </c>
      <c r="E1061" s="16"/>
      <c r="F1061" s="16"/>
      <c r="H1061" s="63"/>
      <c r="I1061" s="55"/>
      <c r="J1061" s="13"/>
      <c r="K1061" s="17"/>
      <c r="L1061" s="185"/>
    </row>
    <row r="1062" spans="1:12" x14ac:dyDescent="0.2">
      <c r="A1062" s="11">
        <v>1037</v>
      </c>
      <c r="D1062" s="16" t="s">
        <v>9948</v>
      </c>
      <c r="E1062" s="16"/>
      <c r="F1062" s="16"/>
      <c r="H1062" s="63"/>
      <c r="I1062" s="55"/>
      <c r="J1062" s="13"/>
      <c r="K1062" s="17"/>
      <c r="L1062" s="185"/>
    </row>
    <row r="1063" spans="1:12" x14ac:dyDescent="0.2">
      <c r="A1063" s="11">
        <v>1038</v>
      </c>
      <c r="D1063" s="16" t="s">
        <v>9948</v>
      </c>
      <c r="E1063" s="16"/>
      <c r="F1063" s="16"/>
      <c r="H1063" s="63"/>
      <c r="I1063" s="55"/>
      <c r="J1063" s="13"/>
      <c r="K1063" s="17"/>
      <c r="L1063" s="185"/>
    </row>
    <row r="1064" spans="1:12" x14ac:dyDescent="0.2">
      <c r="A1064" s="11">
        <v>1039</v>
      </c>
      <c r="D1064" s="16" t="s">
        <v>9948</v>
      </c>
      <c r="E1064" s="16"/>
      <c r="F1064" s="16"/>
      <c r="H1064" s="63"/>
      <c r="I1064" s="55"/>
      <c r="J1064" s="13"/>
      <c r="K1064" s="17"/>
      <c r="L1064" s="185"/>
    </row>
    <row r="1065" spans="1:12" x14ac:dyDescent="0.2">
      <c r="A1065" s="11">
        <v>1040</v>
      </c>
      <c r="D1065" s="16" t="s">
        <v>9948</v>
      </c>
      <c r="E1065" s="16"/>
      <c r="F1065" s="16"/>
      <c r="H1065" s="63"/>
      <c r="I1065" s="55"/>
      <c r="J1065" s="13"/>
      <c r="K1065" s="17"/>
      <c r="L1065" s="185"/>
    </row>
    <row r="1066" spans="1:12" x14ac:dyDescent="0.2">
      <c r="A1066" s="11">
        <v>1041</v>
      </c>
      <c r="D1066" s="16" t="s">
        <v>9948</v>
      </c>
      <c r="E1066" s="16"/>
      <c r="F1066" s="16"/>
      <c r="H1066" s="63"/>
      <c r="I1066" s="55"/>
      <c r="J1066" s="13"/>
      <c r="K1066" s="17"/>
      <c r="L1066" s="185"/>
    </row>
    <row r="1067" spans="1:12" x14ac:dyDescent="0.2">
      <c r="A1067" s="11">
        <v>1042</v>
      </c>
      <c r="D1067" s="16" t="s">
        <v>9948</v>
      </c>
      <c r="E1067" s="16"/>
      <c r="F1067" s="16"/>
      <c r="H1067" s="63"/>
      <c r="I1067" s="55"/>
      <c r="J1067" s="13"/>
      <c r="K1067" s="17"/>
      <c r="L1067" s="185"/>
    </row>
    <row r="1068" spans="1:12" x14ac:dyDescent="0.2">
      <c r="A1068" s="11">
        <v>1043</v>
      </c>
      <c r="D1068" s="16" t="s">
        <v>9948</v>
      </c>
      <c r="E1068" s="16"/>
      <c r="F1068" s="16"/>
      <c r="H1068" s="63"/>
      <c r="I1068" s="55"/>
      <c r="J1068" s="13"/>
      <c r="K1068" s="17"/>
      <c r="L1068" s="185"/>
    </row>
    <row r="1069" spans="1:12" x14ac:dyDescent="0.2">
      <c r="A1069" s="11">
        <v>1044</v>
      </c>
      <c r="D1069" s="16" t="s">
        <v>9948</v>
      </c>
      <c r="E1069" s="16"/>
      <c r="F1069" s="16"/>
      <c r="H1069" s="63"/>
      <c r="I1069" s="55"/>
      <c r="J1069" s="13"/>
      <c r="K1069" s="17"/>
      <c r="L1069" s="185"/>
    </row>
    <row r="1070" spans="1:12" x14ac:dyDescent="0.2">
      <c r="A1070" s="11">
        <v>1045</v>
      </c>
      <c r="D1070" s="16" t="s">
        <v>9948</v>
      </c>
      <c r="E1070" s="16"/>
      <c r="F1070" s="16"/>
      <c r="H1070" s="63"/>
      <c r="I1070" s="55"/>
      <c r="J1070" s="13"/>
      <c r="K1070" s="17"/>
      <c r="L1070" s="185"/>
    </row>
    <row r="1071" spans="1:12" x14ac:dyDescent="0.2">
      <c r="A1071" s="11">
        <v>1046</v>
      </c>
      <c r="D1071" s="16" t="s">
        <v>9948</v>
      </c>
      <c r="E1071" s="16"/>
      <c r="F1071" s="16"/>
      <c r="H1071" s="63"/>
      <c r="I1071" s="55"/>
      <c r="J1071" s="13"/>
      <c r="K1071" s="17"/>
      <c r="L1071" s="185"/>
    </row>
    <row r="1072" spans="1:12" x14ac:dyDescent="0.2">
      <c r="A1072" s="11">
        <v>1047</v>
      </c>
      <c r="C1072" s="20"/>
      <c r="D1072" s="16" t="s">
        <v>9948</v>
      </c>
      <c r="E1072" s="16"/>
      <c r="F1072" s="16"/>
      <c r="H1072" s="36"/>
      <c r="I1072" s="21"/>
      <c r="J1072" s="13"/>
      <c r="K1072" s="17"/>
      <c r="L1072" s="185"/>
    </row>
    <row r="1073" spans="1:12" x14ac:dyDescent="0.2">
      <c r="A1073" s="11">
        <v>1048</v>
      </c>
      <c r="C1073" s="20"/>
      <c r="D1073" s="16" t="s">
        <v>9948</v>
      </c>
      <c r="E1073" s="16"/>
      <c r="F1073" s="16"/>
      <c r="H1073" s="36"/>
      <c r="I1073" s="21"/>
      <c r="J1073" s="13"/>
      <c r="K1073" s="17"/>
      <c r="L1073" s="185"/>
    </row>
    <row r="1074" spans="1:12" x14ac:dyDescent="0.2">
      <c r="A1074" s="11">
        <v>1049</v>
      </c>
      <c r="C1074" s="20"/>
      <c r="D1074" s="16" t="s">
        <v>9948</v>
      </c>
      <c r="E1074" s="16"/>
      <c r="F1074" s="16"/>
      <c r="H1074" s="36"/>
      <c r="I1074" s="21"/>
      <c r="J1074" s="13"/>
      <c r="K1074" s="17"/>
      <c r="L1074" s="185"/>
    </row>
    <row r="1075" spans="1:12" x14ac:dyDescent="0.2">
      <c r="A1075" s="11">
        <v>1050</v>
      </c>
      <c r="C1075" s="20"/>
      <c r="D1075" s="16" t="s">
        <v>9948</v>
      </c>
      <c r="E1075" s="16"/>
      <c r="F1075" s="16"/>
      <c r="H1075" s="36"/>
      <c r="I1075" s="21"/>
      <c r="J1075" s="13"/>
      <c r="K1075" s="17"/>
      <c r="L1075" s="185"/>
    </row>
    <row r="1076" spans="1:12" x14ac:dyDescent="0.2">
      <c r="A1076" s="11">
        <v>1051</v>
      </c>
      <c r="C1076" s="20"/>
      <c r="D1076" s="16" t="s">
        <v>9948</v>
      </c>
      <c r="E1076" s="16"/>
      <c r="F1076" s="16"/>
      <c r="H1076" s="36"/>
      <c r="I1076" s="21"/>
      <c r="J1076" s="13"/>
      <c r="K1076" s="17"/>
      <c r="L1076" s="185"/>
    </row>
    <row r="1077" spans="1:12" x14ac:dyDescent="0.2">
      <c r="A1077" s="11">
        <v>1052</v>
      </c>
      <c r="C1077" s="20"/>
      <c r="D1077" s="16" t="s">
        <v>9948</v>
      </c>
      <c r="E1077" s="16"/>
      <c r="F1077" s="16"/>
      <c r="H1077" s="36"/>
      <c r="I1077" s="21"/>
      <c r="J1077" s="13"/>
      <c r="K1077" s="17"/>
      <c r="L1077" s="185"/>
    </row>
    <row r="1078" spans="1:12" x14ac:dyDescent="0.2">
      <c r="A1078" s="11">
        <v>1053</v>
      </c>
      <c r="C1078" s="20"/>
      <c r="D1078" s="16" t="s">
        <v>9948</v>
      </c>
      <c r="E1078" s="16"/>
      <c r="F1078" s="16"/>
      <c r="H1078" s="36"/>
      <c r="I1078" s="21"/>
      <c r="J1078" s="13"/>
      <c r="K1078" s="17"/>
      <c r="L1078" s="185"/>
    </row>
    <row r="1079" spans="1:12" x14ac:dyDescent="0.2">
      <c r="A1079" s="11">
        <v>1054</v>
      </c>
      <c r="C1079" s="20"/>
      <c r="D1079" s="16" t="s">
        <v>9948</v>
      </c>
      <c r="E1079" s="16"/>
      <c r="F1079" s="16"/>
      <c r="H1079" s="36"/>
      <c r="I1079" s="21"/>
      <c r="J1079" s="13"/>
      <c r="K1079" s="17"/>
      <c r="L1079" s="185"/>
    </row>
    <row r="1080" spans="1:12" x14ac:dyDescent="0.2">
      <c r="A1080" s="11">
        <v>1055</v>
      </c>
      <c r="C1080" s="20"/>
      <c r="D1080" s="16" t="s">
        <v>9948</v>
      </c>
      <c r="E1080" s="16"/>
      <c r="F1080" s="16"/>
      <c r="H1080" s="36"/>
      <c r="I1080" s="21"/>
      <c r="J1080" s="13"/>
      <c r="K1080" s="17"/>
      <c r="L1080" s="185"/>
    </row>
    <row r="1081" spans="1:12" x14ac:dyDescent="0.2">
      <c r="A1081" s="11">
        <v>1056</v>
      </c>
      <c r="C1081" s="20"/>
      <c r="D1081" s="16" t="s">
        <v>9948</v>
      </c>
      <c r="E1081" s="16"/>
      <c r="F1081" s="16"/>
      <c r="H1081" s="36"/>
      <c r="I1081" s="21"/>
      <c r="J1081" s="13"/>
      <c r="K1081" s="17"/>
      <c r="L1081" s="185"/>
    </row>
    <row r="1082" spans="1:12" x14ac:dyDescent="0.2">
      <c r="A1082" s="11">
        <v>1057</v>
      </c>
      <c r="C1082" s="20"/>
      <c r="D1082" s="16" t="s">
        <v>9948</v>
      </c>
      <c r="E1082" s="16"/>
      <c r="F1082" s="16"/>
      <c r="H1082" s="36"/>
      <c r="I1082" s="21"/>
      <c r="J1082" s="13"/>
      <c r="K1082" s="17"/>
      <c r="L1082" s="185"/>
    </row>
    <row r="1083" spans="1:12" x14ac:dyDescent="0.2">
      <c r="A1083" s="11">
        <v>1058</v>
      </c>
      <c r="C1083" s="20"/>
      <c r="D1083" s="16" t="s">
        <v>9948</v>
      </c>
      <c r="E1083" s="16"/>
      <c r="F1083" s="16"/>
      <c r="H1083" s="36"/>
      <c r="I1083" s="21"/>
      <c r="J1083" s="13"/>
      <c r="K1083" s="17"/>
      <c r="L1083" s="185"/>
    </row>
    <row r="1084" spans="1:12" x14ac:dyDescent="0.2">
      <c r="A1084" s="11">
        <v>1059</v>
      </c>
      <c r="C1084" s="20"/>
      <c r="D1084" s="16" t="s">
        <v>9948</v>
      </c>
      <c r="E1084" s="16"/>
      <c r="F1084" s="16"/>
      <c r="H1084" s="36"/>
      <c r="I1084" s="21"/>
      <c r="J1084" s="13"/>
      <c r="K1084" s="17"/>
      <c r="L1084" s="185"/>
    </row>
    <row r="1085" spans="1:12" x14ac:dyDescent="0.2">
      <c r="A1085" s="11">
        <v>1060</v>
      </c>
      <c r="C1085" s="20"/>
      <c r="D1085" s="16" t="s">
        <v>9948</v>
      </c>
      <c r="E1085" s="16"/>
      <c r="F1085" s="16"/>
      <c r="H1085" s="36"/>
      <c r="I1085" s="21"/>
      <c r="J1085" s="13"/>
      <c r="K1085" s="17"/>
      <c r="L1085" s="185"/>
    </row>
    <row r="1086" spans="1:12" x14ac:dyDescent="0.2">
      <c r="A1086" s="11">
        <v>1061</v>
      </c>
      <c r="C1086" s="20"/>
      <c r="D1086" s="16" t="s">
        <v>9948</v>
      </c>
      <c r="E1086" s="16"/>
      <c r="F1086" s="16"/>
      <c r="H1086" s="36"/>
      <c r="I1086" s="21"/>
      <c r="J1086" s="13"/>
      <c r="K1086" s="17"/>
      <c r="L1086" s="185"/>
    </row>
    <row r="1087" spans="1:12" x14ac:dyDescent="0.2">
      <c r="A1087" s="11">
        <v>1062</v>
      </c>
      <c r="C1087" s="20"/>
      <c r="D1087" s="16" t="s">
        <v>9948</v>
      </c>
      <c r="E1087" s="16"/>
      <c r="F1087" s="16"/>
      <c r="H1087" s="36"/>
      <c r="I1087" s="21"/>
      <c r="J1087" s="13"/>
      <c r="K1087" s="17"/>
      <c r="L1087" s="185"/>
    </row>
    <row r="1088" spans="1:12" x14ac:dyDescent="0.2">
      <c r="A1088" s="11">
        <v>1063</v>
      </c>
      <c r="C1088" s="20"/>
      <c r="D1088" s="16" t="s">
        <v>9948</v>
      </c>
      <c r="E1088" s="16"/>
      <c r="F1088" s="16"/>
      <c r="H1088" s="36"/>
      <c r="I1088" s="21"/>
      <c r="J1088" s="13"/>
      <c r="K1088" s="17"/>
      <c r="L1088" s="185"/>
    </row>
    <row r="1089" spans="1:12" x14ac:dyDescent="0.2">
      <c r="A1089" s="11">
        <v>1064</v>
      </c>
      <c r="C1089" s="20"/>
      <c r="D1089" s="16" t="s">
        <v>9948</v>
      </c>
      <c r="E1089" s="16"/>
      <c r="F1089" s="16"/>
      <c r="H1089" s="36"/>
      <c r="I1089" s="21"/>
      <c r="J1089" s="13"/>
      <c r="K1089" s="17"/>
      <c r="L1089" s="185"/>
    </row>
    <row r="1090" spans="1:12" x14ac:dyDescent="0.2">
      <c r="A1090" s="11">
        <v>1065</v>
      </c>
      <c r="C1090" s="20"/>
      <c r="D1090" s="16" t="s">
        <v>9948</v>
      </c>
      <c r="E1090" s="16"/>
      <c r="F1090" s="16"/>
      <c r="H1090" s="36"/>
      <c r="I1090" s="21"/>
      <c r="J1090" s="13"/>
      <c r="K1090" s="17"/>
      <c r="L1090" s="185"/>
    </row>
    <row r="1091" spans="1:12" x14ac:dyDescent="0.2">
      <c r="A1091" s="11">
        <v>1066</v>
      </c>
      <c r="C1091" s="20"/>
      <c r="D1091" s="16" t="s">
        <v>9948</v>
      </c>
      <c r="E1091" s="16"/>
      <c r="F1091" s="16"/>
      <c r="H1091" s="36"/>
      <c r="I1091" s="21"/>
      <c r="J1091" s="13"/>
      <c r="K1091" s="17"/>
      <c r="L1091" s="185"/>
    </row>
    <row r="1092" spans="1:12" x14ac:dyDescent="0.2">
      <c r="A1092" s="11">
        <v>1067</v>
      </c>
      <c r="C1092" s="20"/>
      <c r="D1092" s="16" t="s">
        <v>9948</v>
      </c>
      <c r="E1092" s="16"/>
      <c r="F1092" s="16"/>
      <c r="H1092" s="36"/>
      <c r="I1092" s="21"/>
      <c r="J1092" s="13"/>
      <c r="K1092" s="17"/>
      <c r="L1092" s="185"/>
    </row>
    <row r="1093" spans="1:12" x14ac:dyDescent="0.2">
      <c r="A1093" s="11">
        <v>1068</v>
      </c>
      <c r="C1093" s="20"/>
      <c r="D1093" s="16" t="s">
        <v>9948</v>
      </c>
      <c r="E1093" s="16"/>
      <c r="F1093" s="16"/>
      <c r="H1093" s="36"/>
      <c r="I1093" s="21"/>
      <c r="J1093" s="13"/>
      <c r="K1093" s="17"/>
      <c r="L1093" s="185"/>
    </row>
    <row r="1094" spans="1:12" x14ac:dyDescent="0.2">
      <c r="A1094" s="11">
        <v>1069</v>
      </c>
      <c r="C1094" s="20"/>
      <c r="D1094" s="16" t="s">
        <v>9948</v>
      </c>
      <c r="E1094" s="16"/>
      <c r="F1094" s="16"/>
      <c r="H1094" s="36"/>
      <c r="I1094" s="21"/>
      <c r="J1094" s="13"/>
      <c r="K1094" s="17"/>
      <c r="L1094" s="185"/>
    </row>
    <row r="1095" spans="1:12" x14ac:dyDescent="0.2">
      <c r="A1095" s="11">
        <v>1070</v>
      </c>
      <c r="C1095" s="20"/>
      <c r="D1095" s="16" t="s">
        <v>9948</v>
      </c>
      <c r="E1095" s="16"/>
      <c r="F1095" s="16"/>
      <c r="H1095" s="36"/>
      <c r="I1095" s="21"/>
      <c r="J1095" s="13"/>
      <c r="K1095" s="17"/>
      <c r="L1095" s="185"/>
    </row>
    <row r="1096" spans="1:12" x14ac:dyDescent="0.2">
      <c r="A1096" s="11">
        <v>1071</v>
      </c>
      <c r="C1096" s="20"/>
      <c r="D1096" s="16" t="s">
        <v>9948</v>
      </c>
      <c r="E1096" s="16"/>
      <c r="F1096" s="16"/>
      <c r="H1096" s="36"/>
      <c r="I1096" s="21"/>
      <c r="J1096" s="13"/>
      <c r="K1096" s="17"/>
      <c r="L1096" s="185"/>
    </row>
    <row r="1097" spans="1:12" x14ac:dyDescent="0.2">
      <c r="A1097" s="11">
        <v>1072</v>
      </c>
      <c r="C1097" s="20"/>
      <c r="D1097" s="16" t="s">
        <v>9948</v>
      </c>
      <c r="E1097" s="16"/>
      <c r="F1097" s="16"/>
      <c r="H1097" s="36"/>
      <c r="I1097" s="21"/>
      <c r="J1097" s="13"/>
      <c r="K1097" s="17"/>
      <c r="L1097" s="185"/>
    </row>
    <row r="1098" spans="1:12" x14ac:dyDescent="0.2">
      <c r="A1098" s="11">
        <v>1073</v>
      </c>
      <c r="C1098" s="20"/>
      <c r="D1098" s="16" t="s">
        <v>9948</v>
      </c>
      <c r="E1098" s="16"/>
      <c r="F1098" s="16"/>
      <c r="H1098" s="36"/>
      <c r="I1098" s="21"/>
      <c r="J1098" s="13"/>
      <c r="K1098" s="17"/>
      <c r="L1098" s="185"/>
    </row>
    <row r="1099" spans="1:12" x14ac:dyDescent="0.2">
      <c r="A1099" s="11">
        <v>1074</v>
      </c>
      <c r="C1099" s="20"/>
      <c r="D1099" s="16" t="s">
        <v>9948</v>
      </c>
      <c r="E1099" s="16"/>
      <c r="F1099" s="16"/>
      <c r="H1099" s="36"/>
      <c r="I1099" s="21"/>
      <c r="J1099" s="13"/>
      <c r="K1099" s="17"/>
      <c r="L1099" s="185"/>
    </row>
    <row r="1100" spans="1:12" x14ac:dyDescent="0.2">
      <c r="A1100" s="11">
        <v>1075</v>
      </c>
      <c r="C1100" s="20"/>
      <c r="D1100" s="16" t="s">
        <v>9948</v>
      </c>
      <c r="E1100" s="16"/>
      <c r="F1100" s="16"/>
      <c r="H1100" s="36"/>
      <c r="I1100" s="21"/>
      <c r="J1100" s="13"/>
      <c r="K1100" s="17"/>
      <c r="L1100" s="185"/>
    </row>
    <row r="1101" spans="1:12" x14ac:dyDescent="0.2">
      <c r="A1101" s="11">
        <v>1076</v>
      </c>
      <c r="C1101" s="20"/>
      <c r="D1101" s="16" t="s">
        <v>9948</v>
      </c>
      <c r="E1101" s="16"/>
      <c r="F1101" s="16"/>
      <c r="H1101" s="36"/>
      <c r="I1101" s="21"/>
      <c r="J1101" s="13"/>
      <c r="K1101" s="17"/>
      <c r="L1101" s="185"/>
    </row>
    <row r="1102" spans="1:12" x14ac:dyDescent="0.2">
      <c r="A1102" s="11">
        <v>1077</v>
      </c>
      <c r="C1102" s="20"/>
      <c r="D1102" s="16" t="s">
        <v>9948</v>
      </c>
      <c r="E1102" s="16"/>
      <c r="F1102" s="16"/>
      <c r="H1102" s="36"/>
      <c r="I1102" s="21"/>
      <c r="J1102" s="13"/>
      <c r="K1102" s="17"/>
      <c r="L1102" s="185"/>
    </row>
    <row r="1103" spans="1:12" x14ac:dyDescent="0.2">
      <c r="A1103" s="11">
        <v>1078</v>
      </c>
      <c r="C1103" s="20"/>
      <c r="D1103" s="16" t="s">
        <v>9948</v>
      </c>
      <c r="E1103" s="16"/>
      <c r="F1103" s="16"/>
      <c r="H1103" s="36"/>
      <c r="I1103" s="21"/>
      <c r="J1103" s="13"/>
      <c r="K1103" s="17"/>
      <c r="L1103" s="185"/>
    </row>
    <row r="1104" spans="1:12" x14ac:dyDescent="0.2">
      <c r="A1104" s="11">
        <v>1079</v>
      </c>
      <c r="C1104" s="20"/>
      <c r="D1104" s="16" t="s">
        <v>9948</v>
      </c>
      <c r="E1104" s="16"/>
      <c r="F1104" s="16"/>
      <c r="H1104" s="36"/>
      <c r="I1104" s="21"/>
      <c r="J1104" s="13"/>
      <c r="K1104" s="17"/>
      <c r="L1104" s="185"/>
    </row>
    <row r="1105" spans="1:12" x14ac:dyDescent="0.2">
      <c r="A1105" s="11">
        <v>1080</v>
      </c>
      <c r="C1105" s="20"/>
      <c r="D1105" s="16" t="s">
        <v>9948</v>
      </c>
      <c r="E1105" s="16"/>
      <c r="F1105" s="16"/>
      <c r="H1105" s="36"/>
      <c r="I1105" s="21"/>
      <c r="J1105" s="13"/>
      <c r="K1105" s="17"/>
      <c r="L1105" s="185"/>
    </row>
    <row r="1106" spans="1:12" x14ac:dyDescent="0.2">
      <c r="A1106" s="11">
        <v>1081</v>
      </c>
      <c r="C1106" s="20"/>
      <c r="D1106" s="16" t="s">
        <v>9948</v>
      </c>
      <c r="E1106" s="16"/>
      <c r="F1106" s="16"/>
      <c r="H1106" s="36"/>
      <c r="I1106" s="21"/>
      <c r="J1106" s="13"/>
      <c r="K1106" s="17"/>
      <c r="L1106" s="185"/>
    </row>
    <row r="1107" spans="1:12" x14ac:dyDescent="0.2">
      <c r="A1107" s="11">
        <v>1082</v>
      </c>
      <c r="C1107" s="20"/>
      <c r="D1107" s="16" t="s">
        <v>9948</v>
      </c>
      <c r="E1107" s="16"/>
      <c r="F1107" s="16"/>
      <c r="H1107" s="36"/>
      <c r="I1107" s="21"/>
      <c r="J1107" s="13"/>
      <c r="K1107" s="17"/>
      <c r="L1107" s="185"/>
    </row>
    <row r="1108" spans="1:12" x14ac:dyDescent="0.2">
      <c r="A1108" s="11">
        <v>1083</v>
      </c>
      <c r="C1108" s="20"/>
      <c r="D1108" s="16" t="s">
        <v>9948</v>
      </c>
      <c r="E1108" s="16"/>
      <c r="F1108" s="16"/>
      <c r="H1108" s="36"/>
      <c r="I1108" s="21"/>
      <c r="J1108" s="13"/>
      <c r="K1108" s="17"/>
      <c r="L1108" s="185"/>
    </row>
    <row r="1109" spans="1:12" x14ac:dyDescent="0.2">
      <c r="A1109" s="11">
        <v>1084</v>
      </c>
      <c r="C1109" s="20"/>
      <c r="D1109" s="16" t="s">
        <v>9948</v>
      </c>
      <c r="E1109" s="16"/>
      <c r="F1109" s="16"/>
      <c r="H1109" s="36"/>
      <c r="I1109" s="21"/>
      <c r="J1109" s="13"/>
      <c r="K1109" s="17"/>
      <c r="L1109" s="185"/>
    </row>
    <row r="1110" spans="1:12" x14ac:dyDescent="0.2">
      <c r="A1110" s="11">
        <v>1085</v>
      </c>
      <c r="C1110" s="20"/>
      <c r="D1110" s="16" t="s">
        <v>9948</v>
      </c>
      <c r="E1110" s="16"/>
      <c r="F1110" s="16"/>
      <c r="H1110" s="36"/>
      <c r="I1110" s="21"/>
      <c r="J1110" s="13"/>
      <c r="K1110" s="17"/>
      <c r="L1110" s="185"/>
    </row>
    <row r="1111" spans="1:12" x14ac:dyDescent="0.2">
      <c r="A1111" s="11">
        <v>1086</v>
      </c>
      <c r="C1111" s="20"/>
      <c r="D1111" s="16" t="s">
        <v>9948</v>
      </c>
      <c r="E1111" s="16"/>
      <c r="F1111" s="16"/>
      <c r="H1111" s="36"/>
      <c r="I1111" s="21"/>
      <c r="J1111" s="13"/>
      <c r="K1111" s="17"/>
      <c r="L1111" s="185"/>
    </row>
    <row r="1112" spans="1:12" x14ac:dyDescent="0.2">
      <c r="A1112" s="11">
        <v>1087</v>
      </c>
      <c r="C1112" s="20"/>
      <c r="D1112" s="16" t="s">
        <v>9948</v>
      </c>
      <c r="E1112" s="16"/>
      <c r="F1112" s="16"/>
      <c r="H1112" s="36"/>
      <c r="I1112" s="21"/>
      <c r="J1112" s="13"/>
      <c r="K1112" s="17"/>
      <c r="L1112" s="185"/>
    </row>
    <row r="1113" spans="1:12" x14ac:dyDescent="0.2">
      <c r="A1113" s="11">
        <v>1088</v>
      </c>
      <c r="C1113" s="20"/>
      <c r="D1113" s="16" t="s">
        <v>9948</v>
      </c>
      <c r="E1113" s="16"/>
      <c r="F1113" s="16"/>
      <c r="H1113" s="36"/>
      <c r="I1113" s="21"/>
      <c r="J1113" s="13"/>
      <c r="K1113" s="17"/>
      <c r="L1113" s="185"/>
    </row>
    <row r="1114" spans="1:12" x14ac:dyDescent="0.2">
      <c r="A1114" s="11">
        <v>1089</v>
      </c>
      <c r="C1114" s="20"/>
      <c r="D1114" s="16" t="s">
        <v>9948</v>
      </c>
      <c r="E1114" s="16"/>
      <c r="F1114" s="16"/>
      <c r="H1114" s="36"/>
      <c r="I1114" s="21"/>
      <c r="J1114" s="13"/>
      <c r="K1114" s="17"/>
      <c r="L1114" s="185"/>
    </row>
    <row r="1115" spans="1:12" x14ac:dyDescent="0.2">
      <c r="A1115" s="11">
        <v>1090</v>
      </c>
      <c r="C1115" s="20"/>
      <c r="D1115" s="16" t="s">
        <v>9948</v>
      </c>
      <c r="E1115" s="16"/>
      <c r="F1115" s="16"/>
      <c r="H1115" s="36"/>
      <c r="I1115" s="21"/>
      <c r="J1115" s="13"/>
      <c r="K1115" s="17"/>
      <c r="L1115" s="185"/>
    </row>
    <row r="1116" spans="1:12" x14ac:dyDescent="0.2">
      <c r="A1116" s="11">
        <v>1091</v>
      </c>
      <c r="C1116" s="20"/>
      <c r="D1116" s="16" t="s">
        <v>9948</v>
      </c>
      <c r="E1116" s="16"/>
      <c r="F1116" s="16"/>
      <c r="H1116" s="36"/>
      <c r="I1116" s="21"/>
      <c r="J1116" s="13"/>
      <c r="K1116" s="17"/>
      <c r="L1116" s="185"/>
    </row>
    <row r="1117" spans="1:12" x14ac:dyDescent="0.2">
      <c r="A1117" s="11">
        <v>1092</v>
      </c>
      <c r="C1117" s="20"/>
      <c r="D1117" s="16" t="s">
        <v>9948</v>
      </c>
      <c r="E1117" s="16"/>
      <c r="F1117" s="16"/>
      <c r="H1117" s="36"/>
      <c r="I1117" s="21"/>
      <c r="J1117" s="13"/>
      <c r="K1117" s="17"/>
      <c r="L1117" s="185"/>
    </row>
    <row r="1118" spans="1:12" x14ac:dyDescent="0.2">
      <c r="A1118" s="11">
        <v>1093</v>
      </c>
      <c r="C1118" s="20"/>
      <c r="D1118" s="16" t="s">
        <v>9948</v>
      </c>
      <c r="E1118" s="16"/>
      <c r="F1118" s="16"/>
      <c r="H1118" s="36"/>
      <c r="I1118" s="21"/>
      <c r="J1118" s="13"/>
      <c r="K1118" s="17"/>
      <c r="L1118" s="185"/>
    </row>
    <row r="1119" spans="1:12" x14ac:dyDescent="0.2">
      <c r="A1119" s="11">
        <v>1094</v>
      </c>
      <c r="C1119" s="20"/>
      <c r="D1119" s="16" t="s">
        <v>9948</v>
      </c>
      <c r="E1119" s="16"/>
      <c r="F1119" s="16"/>
      <c r="H1119" s="36"/>
      <c r="I1119" s="21"/>
      <c r="J1119" s="13"/>
      <c r="K1119" s="17"/>
      <c r="L1119" s="185"/>
    </row>
    <row r="1120" spans="1:12" x14ac:dyDescent="0.2">
      <c r="A1120" s="11">
        <v>1095</v>
      </c>
      <c r="C1120" s="20"/>
      <c r="D1120" s="16" t="s">
        <v>9948</v>
      </c>
      <c r="E1120" s="16"/>
      <c r="F1120" s="16"/>
      <c r="H1120" s="36"/>
      <c r="I1120" s="21"/>
      <c r="J1120" s="13"/>
      <c r="K1120" s="17"/>
      <c r="L1120" s="185"/>
    </row>
    <row r="1121" spans="1:12" x14ac:dyDescent="0.2">
      <c r="A1121" s="11">
        <v>1096</v>
      </c>
      <c r="C1121" s="20"/>
      <c r="D1121" s="16" t="s">
        <v>9948</v>
      </c>
      <c r="E1121" s="16"/>
      <c r="F1121" s="16"/>
      <c r="H1121" s="36"/>
      <c r="I1121" s="21"/>
      <c r="J1121" s="13"/>
      <c r="K1121" s="17"/>
      <c r="L1121" s="185"/>
    </row>
    <row r="1122" spans="1:12" ht="15" x14ac:dyDescent="0.25">
      <c r="A1122" s="11">
        <v>1097</v>
      </c>
      <c r="C1122" s="20"/>
      <c r="D1122" s="16" t="s">
        <v>9948</v>
      </c>
      <c r="E1122" s="16"/>
      <c r="F1122" s="16"/>
      <c r="H1122" s="36"/>
      <c r="I1122"/>
      <c r="J1122" s="13"/>
      <c r="K1122" s="17"/>
      <c r="L1122" s="185"/>
    </row>
    <row r="1123" spans="1:12" ht="15" x14ac:dyDescent="0.25">
      <c r="A1123" s="11">
        <v>1098</v>
      </c>
      <c r="C1123" s="20"/>
      <c r="D1123" s="16" t="s">
        <v>9948</v>
      </c>
      <c r="E1123" s="16"/>
      <c r="F1123" s="16"/>
      <c r="H1123" s="36"/>
      <c r="I1123"/>
      <c r="J1123" s="13"/>
      <c r="K1123" s="17"/>
      <c r="L1123" s="185"/>
    </row>
    <row r="1124" spans="1:12" ht="15" x14ac:dyDescent="0.25">
      <c r="A1124" s="11">
        <v>1099</v>
      </c>
      <c r="C1124" s="20"/>
      <c r="D1124" s="16" t="s">
        <v>9948</v>
      </c>
      <c r="E1124" s="16"/>
      <c r="F1124" s="16"/>
      <c r="H1124" s="36"/>
      <c r="I1124"/>
      <c r="J1124" s="13"/>
      <c r="K1124" s="17"/>
      <c r="L1124" s="185"/>
    </row>
    <row r="1125" spans="1:12" ht="15" x14ac:dyDescent="0.25">
      <c r="A1125" s="11">
        <v>1100</v>
      </c>
      <c r="C1125" s="20"/>
      <c r="D1125" s="16" t="s">
        <v>9948</v>
      </c>
      <c r="E1125" s="16"/>
      <c r="F1125" s="16"/>
      <c r="H1125" s="36"/>
      <c r="I1125"/>
      <c r="J1125" s="13"/>
      <c r="K1125" s="17"/>
      <c r="L1125" s="185"/>
    </row>
    <row r="1126" spans="1:12" ht="15" x14ac:dyDescent="0.25">
      <c r="A1126" s="11">
        <v>1101</v>
      </c>
      <c r="C1126" s="20"/>
      <c r="D1126" s="16" t="s">
        <v>9948</v>
      </c>
      <c r="E1126" s="16"/>
      <c r="F1126" s="16"/>
      <c r="H1126" s="36"/>
      <c r="I1126"/>
      <c r="J1126" s="13"/>
      <c r="K1126" s="17"/>
      <c r="L1126" s="185"/>
    </row>
    <row r="1127" spans="1:12" ht="15" x14ac:dyDescent="0.25">
      <c r="A1127" s="11">
        <v>1102</v>
      </c>
      <c r="C1127" s="20"/>
      <c r="D1127" s="16" t="s">
        <v>9948</v>
      </c>
      <c r="E1127" s="16"/>
      <c r="F1127" s="16"/>
      <c r="H1127" s="36"/>
      <c r="I1127"/>
      <c r="J1127" s="13"/>
      <c r="K1127" s="17"/>
      <c r="L1127" s="185"/>
    </row>
    <row r="1128" spans="1:12" ht="15" x14ac:dyDescent="0.25">
      <c r="A1128" s="11">
        <v>1103</v>
      </c>
      <c r="C1128" s="20"/>
      <c r="D1128" s="16" t="s">
        <v>9948</v>
      </c>
      <c r="E1128" s="16"/>
      <c r="F1128" s="16"/>
      <c r="H1128" s="36"/>
      <c r="I1128"/>
      <c r="J1128" s="13"/>
      <c r="K1128" s="17"/>
      <c r="L1128" s="185"/>
    </row>
    <row r="1129" spans="1:12" ht="15" x14ac:dyDescent="0.25">
      <c r="A1129" s="11">
        <v>1104</v>
      </c>
      <c r="C1129" s="20"/>
      <c r="D1129" s="16" t="s">
        <v>9948</v>
      </c>
      <c r="E1129" s="16"/>
      <c r="F1129" s="16"/>
      <c r="H1129" s="36"/>
      <c r="I1129"/>
      <c r="J1129" s="13"/>
      <c r="K1129" s="17"/>
      <c r="L1129" s="185"/>
    </row>
    <row r="1130" spans="1:12" ht="15" x14ac:dyDescent="0.25">
      <c r="A1130" s="11">
        <v>1105</v>
      </c>
      <c r="C1130" s="20"/>
      <c r="D1130" s="16" t="s">
        <v>9948</v>
      </c>
      <c r="E1130" s="16"/>
      <c r="F1130" s="16"/>
      <c r="H1130" s="36"/>
      <c r="I1130"/>
      <c r="J1130" s="13"/>
      <c r="K1130" s="17"/>
      <c r="L1130" s="185"/>
    </row>
    <row r="1131" spans="1:12" ht="15" x14ac:dyDescent="0.25">
      <c r="A1131" s="11">
        <v>1106</v>
      </c>
      <c r="C1131" s="20"/>
      <c r="D1131" s="16" t="s">
        <v>9948</v>
      </c>
      <c r="E1131" s="16"/>
      <c r="F1131" s="16"/>
      <c r="H1131" s="36"/>
      <c r="I1131"/>
      <c r="J1131" s="13"/>
      <c r="K1131" s="17"/>
      <c r="L1131" s="185"/>
    </row>
    <row r="1132" spans="1:12" ht="15" x14ac:dyDescent="0.25">
      <c r="A1132" s="11">
        <v>1107</v>
      </c>
      <c r="C1132" s="20"/>
      <c r="D1132" s="16" t="s">
        <v>9948</v>
      </c>
      <c r="E1132" s="16"/>
      <c r="F1132" s="16"/>
      <c r="H1132" s="36"/>
      <c r="I1132"/>
      <c r="J1132" s="13"/>
      <c r="K1132" s="17"/>
      <c r="L1132" s="185"/>
    </row>
    <row r="1133" spans="1:12" ht="15" x14ac:dyDescent="0.25">
      <c r="A1133" s="11">
        <v>1108</v>
      </c>
      <c r="C1133" s="20"/>
      <c r="D1133" s="16" t="s">
        <v>9948</v>
      </c>
      <c r="E1133" s="16"/>
      <c r="F1133" s="16"/>
      <c r="H1133" s="36"/>
      <c r="I1133"/>
      <c r="J1133" s="13"/>
      <c r="K1133" s="17"/>
      <c r="L1133" s="185"/>
    </row>
    <row r="1134" spans="1:12" ht="15" x14ac:dyDescent="0.25">
      <c r="A1134" s="11">
        <v>1109</v>
      </c>
      <c r="C1134" s="20"/>
      <c r="D1134" s="16" t="s">
        <v>9948</v>
      </c>
      <c r="E1134" s="16"/>
      <c r="F1134" s="16"/>
      <c r="H1134" s="36"/>
      <c r="I1134"/>
      <c r="J1134" s="13"/>
      <c r="K1134" s="17"/>
      <c r="L1134" s="185"/>
    </row>
    <row r="1135" spans="1:12" ht="15" x14ac:dyDescent="0.25">
      <c r="A1135" s="11">
        <v>1110</v>
      </c>
      <c r="C1135" s="20"/>
      <c r="D1135" s="16" t="s">
        <v>9948</v>
      </c>
      <c r="E1135" s="16"/>
      <c r="F1135" s="16"/>
      <c r="H1135" s="36"/>
      <c r="I1135"/>
      <c r="J1135" s="13"/>
      <c r="K1135" s="17"/>
      <c r="L1135" s="185"/>
    </row>
    <row r="1136" spans="1:12" ht="15" x14ac:dyDescent="0.25">
      <c r="A1136" s="11">
        <v>1111</v>
      </c>
      <c r="C1136" s="20"/>
      <c r="D1136" s="16" t="s">
        <v>9948</v>
      </c>
      <c r="E1136" s="16"/>
      <c r="F1136" s="16"/>
      <c r="H1136" s="36"/>
      <c r="I1136"/>
      <c r="J1136" s="13"/>
      <c r="K1136" s="17"/>
      <c r="L1136" s="185"/>
    </row>
    <row r="1137" spans="1:12" ht="15" x14ac:dyDescent="0.25">
      <c r="A1137" s="11">
        <v>1112</v>
      </c>
      <c r="C1137" s="20"/>
      <c r="D1137" s="16" t="s">
        <v>9948</v>
      </c>
      <c r="E1137" s="16"/>
      <c r="F1137" s="16"/>
      <c r="H1137" s="36"/>
      <c r="I1137"/>
      <c r="J1137" s="13"/>
      <c r="K1137" s="17"/>
      <c r="L1137" s="185"/>
    </row>
    <row r="1138" spans="1:12" ht="15" x14ac:dyDescent="0.25">
      <c r="A1138" s="11">
        <v>1113</v>
      </c>
      <c r="C1138" s="20"/>
      <c r="D1138" s="16" t="s">
        <v>9948</v>
      </c>
      <c r="E1138" s="16"/>
      <c r="F1138" s="16"/>
      <c r="H1138" s="36"/>
      <c r="I1138"/>
      <c r="J1138" s="13"/>
      <c r="K1138" s="17"/>
      <c r="L1138" s="185"/>
    </row>
    <row r="1139" spans="1:12" ht="15" x14ac:dyDescent="0.25">
      <c r="A1139" s="11">
        <v>1114</v>
      </c>
      <c r="C1139" s="20"/>
      <c r="D1139" s="16" t="s">
        <v>9948</v>
      </c>
      <c r="E1139" s="16"/>
      <c r="F1139" s="16"/>
      <c r="H1139" s="36"/>
      <c r="I1139"/>
      <c r="J1139" s="13"/>
      <c r="K1139" s="17"/>
      <c r="L1139" s="185"/>
    </row>
    <row r="1140" spans="1:12" ht="15" x14ac:dyDescent="0.25">
      <c r="A1140" s="11">
        <v>1115</v>
      </c>
      <c r="C1140" s="20"/>
      <c r="D1140" s="16" t="s">
        <v>9948</v>
      </c>
      <c r="E1140" s="16"/>
      <c r="F1140" s="16"/>
      <c r="H1140" s="36"/>
      <c r="I1140"/>
      <c r="J1140" s="13"/>
      <c r="K1140" s="17"/>
      <c r="L1140" s="185"/>
    </row>
    <row r="1141" spans="1:12" ht="15" x14ac:dyDescent="0.25">
      <c r="A1141" s="11">
        <v>1116</v>
      </c>
      <c r="C1141" s="20"/>
      <c r="D1141" s="16" t="s">
        <v>9948</v>
      </c>
      <c r="E1141" s="16"/>
      <c r="F1141" s="16"/>
      <c r="H1141" s="36"/>
      <c r="I1141"/>
      <c r="J1141" s="13"/>
      <c r="K1141" s="17"/>
      <c r="L1141" s="185"/>
    </row>
    <row r="1142" spans="1:12" ht="15" x14ac:dyDescent="0.25">
      <c r="A1142" s="11">
        <v>1117</v>
      </c>
      <c r="C1142" s="20"/>
      <c r="D1142" s="16" t="s">
        <v>9948</v>
      </c>
      <c r="E1142" s="16"/>
      <c r="F1142" s="16"/>
      <c r="H1142" s="36"/>
      <c r="I1142"/>
      <c r="J1142" s="13"/>
      <c r="K1142" s="17"/>
      <c r="L1142" s="185"/>
    </row>
    <row r="1143" spans="1:12" ht="15" x14ac:dyDescent="0.25">
      <c r="A1143" s="11">
        <v>1118</v>
      </c>
      <c r="C1143" s="20"/>
      <c r="D1143" s="16" t="s">
        <v>9948</v>
      </c>
      <c r="E1143" s="16"/>
      <c r="F1143" s="16"/>
      <c r="H1143" s="36"/>
      <c r="I1143"/>
      <c r="J1143" s="13"/>
      <c r="K1143" s="17"/>
      <c r="L1143" s="185"/>
    </row>
    <row r="1144" spans="1:12" ht="15" x14ac:dyDescent="0.25">
      <c r="A1144" s="11">
        <v>1119</v>
      </c>
      <c r="C1144" s="20"/>
      <c r="D1144" s="16" t="s">
        <v>9948</v>
      </c>
      <c r="E1144" s="16"/>
      <c r="F1144" s="16"/>
      <c r="H1144" s="36"/>
      <c r="I1144"/>
      <c r="J1144" s="13"/>
      <c r="K1144" s="17"/>
      <c r="L1144" s="185"/>
    </row>
    <row r="1145" spans="1:12" ht="15" x14ac:dyDescent="0.25">
      <c r="A1145" s="11">
        <v>1120</v>
      </c>
      <c r="C1145" s="20"/>
      <c r="D1145" s="16" t="s">
        <v>9948</v>
      </c>
      <c r="E1145" s="16"/>
      <c r="F1145" s="16"/>
      <c r="H1145" s="36"/>
      <c r="I1145"/>
      <c r="J1145" s="13"/>
      <c r="K1145" s="17"/>
      <c r="L1145" s="185"/>
    </row>
    <row r="1146" spans="1:12" ht="15" x14ac:dyDescent="0.25">
      <c r="A1146" s="11">
        <v>1121</v>
      </c>
      <c r="C1146" s="20"/>
      <c r="D1146" s="16" t="s">
        <v>9948</v>
      </c>
      <c r="E1146" s="16"/>
      <c r="F1146" s="16"/>
      <c r="H1146" s="36"/>
      <c r="I1146"/>
      <c r="J1146" s="13"/>
      <c r="K1146" s="17"/>
      <c r="L1146" s="185"/>
    </row>
    <row r="1147" spans="1:12" ht="15" x14ac:dyDescent="0.25">
      <c r="A1147" s="11">
        <v>1122</v>
      </c>
      <c r="C1147" s="20"/>
      <c r="D1147" s="16" t="s">
        <v>9948</v>
      </c>
      <c r="E1147" s="16"/>
      <c r="F1147" s="16"/>
      <c r="H1147" s="36"/>
      <c r="I1147"/>
      <c r="J1147" s="13"/>
      <c r="K1147" s="17"/>
      <c r="L1147" s="185"/>
    </row>
    <row r="1148" spans="1:12" ht="15" x14ac:dyDescent="0.25">
      <c r="A1148" s="11">
        <v>1123</v>
      </c>
      <c r="C1148" s="20"/>
      <c r="D1148" s="16" t="s">
        <v>9948</v>
      </c>
      <c r="E1148" s="16"/>
      <c r="F1148" s="16"/>
      <c r="H1148" s="36"/>
      <c r="I1148"/>
      <c r="J1148" s="13"/>
      <c r="K1148" s="17"/>
      <c r="L1148" s="185"/>
    </row>
    <row r="1149" spans="1:12" ht="15" x14ac:dyDescent="0.25">
      <c r="A1149" s="11">
        <v>1124</v>
      </c>
      <c r="C1149" s="20"/>
      <c r="D1149" s="16" t="s">
        <v>9948</v>
      </c>
      <c r="E1149" s="16"/>
      <c r="F1149" s="16"/>
      <c r="H1149" s="36"/>
      <c r="I1149"/>
      <c r="J1149" s="13"/>
      <c r="K1149" s="17"/>
      <c r="L1149" s="185"/>
    </row>
    <row r="1150" spans="1:12" ht="15" x14ac:dyDescent="0.25">
      <c r="A1150" s="11">
        <v>1125</v>
      </c>
      <c r="C1150" s="20"/>
      <c r="D1150" s="16" t="s">
        <v>9948</v>
      </c>
      <c r="E1150" s="16"/>
      <c r="F1150" s="16"/>
      <c r="H1150" s="36"/>
      <c r="I1150"/>
      <c r="J1150" s="13"/>
      <c r="K1150" s="17"/>
      <c r="L1150" s="185"/>
    </row>
    <row r="1151" spans="1:12" ht="15" x14ac:dyDescent="0.25">
      <c r="A1151" s="11">
        <v>1126</v>
      </c>
      <c r="C1151" s="20"/>
      <c r="D1151" s="16" t="s">
        <v>9948</v>
      </c>
      <c r="E1151" s="16"/>
      <c r="F1151" s="16"/>
      <c r="H1151" s="36"/>
      <c r="I1151"/>
      <c r="J1151" s="13"/>
      <c r="K1151" s="17"/>
      <c r="L1151" s="185"/>
    </row>
    <row r="1152" spans="1:12" ht="15" x14ac:dyDescent="0.25">
      <c r="A1152" s="11">
        <v>1127</v>
      </c>
      <c r="C1152" s="20"/>
      <c r="D1152" s="16" t="s">
        <v>9948</v>
      </c>
      <c r="E1152" s="16"/>
      <c r="F1152" s="16"/>
      <c r="H1152" s="36"/>
      <c r="I1152"/>
      <c r="J1152" s="13"/>
      <c r="K1152" s="17"/>
      <c r="L1152" s="185"/>
    </row>
    <row r="1153" spans="1:12" ht="15" x14ac:dyDescent="0.25">
      <c r="A1153" s="11">
        <v>1128</v>
      </c>
      <c r="C1153" s="20"/>
      <c r="D1153" s="16" t="s">
        <v>9948</v>
      </c>
      <c r="E1153" s="16"/>
      <c r="F1153" s="16"/>
      <c r="H1153" s="36"/>
      <c r="I1153"/>
      <c r="J1153" s="13"/>
      <c r="K1153" s="17"/>
      <c r="L1153" s="185"/>
    </row>
    <row r="1154" spans="1:12" ht="15" x14ac:dyDescent="0.25">
      <c r="A1154" s="11">
        <v>1129</v>
      </c>
      <c r="C1154" s="20"/>
      <c r="D1154" s="16" t="s">
        <v>9948</v>
      </c>
      <c r="E1154" s="16"/>
      <c r="F1154" s="16"/>
      <c r="H1154" s="36"/>
      <c r="I1154"/>
      <c r="J1154" s="13"/>
      <c r="K1154" s="17"/>
      <c r="L1154" s="185"/>
    </row>
    <row r="1155" spans="1:12" ht="15" x14ac:dyDescent="0.25">
      <c r="A1155" s="11">
        <v>1130</v>
      </c>
      <c r="C1155" s="20"/>
      <c r="D1155" s="16" t="s">
        <v>9948</v>
      </c>
      <c r="E1155" s="16"/>
      <c r="F1155" s="16"/>
      <c r="H1155" s="36"/>
      <c r="I1155"/>
      <c r="J1155" s="13"/>
      <c r="K1155" s="17"/>
      <c r="L1155" s="185"/>
    </row>
    <row r="1156" spans="1:12" ht="15" x14ac:dyDescent="0.25">
      <c r="A1156" s="11">
        <v>1131</v>
      </c>
      <c r="C1156" s="20"/>
      <c r="D1156" s="16" t="s">
        <v>9948</v>
      </c>
      <c r="E1156" s="16"/>
      <c r="F1156" s="16"/>
      <c r="H1156" s="36"/>
      <c r="I1156"/>
      <c r="J1156" s="13"/>
      <c r="K1156" s="17"/>
      <c r="L1156" s="185"/>
    </row>
    <row r="1157" spans="1:12" ht="15" x14ac:dyDescent="0.25">
      <c r="A1157" s="11">
        <v>1132</v>
      </c>
      <c r="C1157" s="20"/>
      <c r="D1157" s="16" t="s">
        <v>9948</v>
      </c>
      <c r="E1157" s="16"/>
      <c r="F1157" s="16"/>
      <c r="H1157" s="36"/>
      <c r="I1157"/>
      <c r="J1157" s="13"/>
      <c r="K1157" s="17"/>
      <c r="L1157" s="185"/>
    </row>
    <row r="1158" spans="1:12" ht="15" x14ac:dyDescent="0.25">
      <c r="A1158" s="11">
        <v>1133</v>
      </c>
      <c r="C1158" s="20"/>
      <c r="D1158" s="16" t="s">
        <v>9948</v>
      </c>
      <c r="E1158" s="16"/>
      <c r="F1158" s="16"/>
      <c r="H1158" s="36"/>
      <c r="I1158"/>
      <c r="J1158" s="13"/>
      <c r="K1158" s="17"/>
      <c r="L1158" s="185"/>
    </row>
    <row r="1159" spans="1:12" ht="15" x14ac:dyDescent="0.25">
      <c r="A1159" s="11">
        <v>1134</v>
      </c>
      <c r="C1159" s="20"/>
      <c r="D1159" s="16" t="s">
        <v>9948</v>
      </c>
      <c r="E1159" s="16"/>
      <c r="F1159" s="16"/>
      <c r="H1159" s="36"/>
      <c r="I1159"/>
      <c r="J1159" s="13"/>
      <c r="K1159" s="17"/>
      <c r="L1159" s="185"/>
    </row>
    <row r="1160" spans="1:12" ht="15" x14ac:dyDescent="0.25">
      <c r="A1160" s="11">
        <v>1135</v>
      </c>
      <c r="C1160" s="20"/>
      <c r="D1160" s="16" t="s">
        <v>9948</v>
      </c>
      <c r="E1160" s="16"/>
      <c r="F1160" s="16"/>
      <c r="H1160" s="36"/>
      <c r="I1160"/>
      <c r="J1160" s="13"/>
      <c r="K1160" s="17"/>
      <c r="L1160" s="185"/>
    </row>
    <row r="1161" spans="1:12" ht="15" x14ac:dyDescent="0.25">
      <c r="A1161" s="11">
        <v>1136</v>
      </c>
      <c r="C1161" s="20"/>
      <c r="D1161" s="16" t="s">
        <v>9948</v>
      </c>
      <c r="E1161" s="16"/>
      <c r="F1161" s="16"/>
      <c r="H1161" s="36"/>
      <c r="I1161"/>
      <c r="J1161" s="13"/>
      <c r="K1161" s="17"/>
      <c r="L1161" s="185"/>
    </row>
    <row r="1162" spans="1:12" ht="15" x14ac:dyDescent="0.25">
      <c r="A1162" s="11">
        <v>1137</v>
      </c>
      <c r="C1162" s="20"/>
      <c r="D1162" s="16" t="s">
        <v>9948</v>
      </c>
      <c r="E1162" s="16"/>
      <c r="F1162" s="16"/>
      <c r="H1162" s="36"/>
      <c r="I1162"/>
      <c r="J1162" s="13"/>
      <c r="K1162" s="17"/>
      <c r="L1162" s="185"/>
    </row>
    <row r="1163" spans="1:12" ht="15" x14ac:dyDescent="0.25">
      <c r="A1163" s="11">
        <v>1138</v>
      </c>
      <c r="C1163" s="20"/>
      <c r="D1163" s="16" t="s">
        <v>9948</v>
      </c>
      <c r="E1163" s="16"/>
      <c r="F1163" s="16"/>
      <c r="H1163" s="36"/>
      <c r="I1163"/>
      <c r="J1163" s="13"/>
      <c r="K1163" s="17"/>
      <c r="L1163" s="185"/>
    </row>
    <row r="1164" spans="1:12" ht="15" x14ac:dyDescent="0.25">
      <c r="A1164" s="11">
        <v>1139</v>
      </c>
      <c r="C1164" s="20"/>
      <c r="D1164" s="16" t="s">
        <v>9948</v>
      </c>
      <c r="E1164" s="16"/>
      <c r="F1164" s="16"/>
      <c r="H1164" s="36"/>
      <c r="I1164"/>
      <c r="J1164" s="13"/>
      <c r="K1164" s="17"/>
      <c r="L1164" s="185"/>
    </row>
    <row r="1165" spans="1:12" ht="15" x14ac:dyDescent="0.25">
      <c r="A1165" s="11">
        <v>1140</v>
      </c>
      <c r="C1165" s="20"/>
      <c r="D1165" s="16" t="s">
        <v>9948</v>
      </c>
      <c r="E1165" s="16"/>
      <c r="F1165" s="16"/>
      <c r="H1165" s="36"/>
      <c r="I1165"/>
      <c r="J1165" s="13"/>
      <c r="K1165" s="17"/>
      <c r="L1165" s="185"/>
    </row>
    <row r="1166" spans="1:12" ht="15" x14ac:dyDescent="0.25">
      <c r="A1166" s="11">
        <v>1141</v>
      </c>
      <c r="C1166" s="20"/>
      <c r="D1166" s="16" t="s">
        <v>9948</v>
      </c>
      <c r="E1166" s="16"/>
      <c r="F1166" s="16"/>
      <c r="H1166" s="36"/>
      <c r="I1166"/>
      <c r="J1166" s="13"/>
      <c r="K1166" s="17"/>
      <c r="L1166" s="185"/>
    </row>
    <row r="1167" spans="1:12" ht="15" x14ac:dyDescent="0.25">
      <c r="A1167" s="11">
        <v>1142</v>
      </c>
      <c r="C1167" s="20"/>
      <c r="D1167" s="16" t="s">
        <v>9948</v>
      </c>
      <c r="E1167" s="16"/>
      <c r="F1167" s="16"/>
      <c r="H1167" s="36"/>
      <c r="I1167"/>
      <c r="J1167" s="13"/>
      <c r="K1167" s="17"/>
      <c r="L1167" s="185"/>
    </row>
    <row r="1168" spans="1:12" ht="15" x14ac:dyDescent="0.25">
      <c r="A1168" s="11">
        <v>1143</v>
      </c>
      <c r="C1168" s="20"/>
      <c r="D1168" s="16" t="s">
        <v>9948</v>
      </c>
      <c r="E1168" s="16"/>
      <c r="F1168" s="16"/>
      <c r="H1168" s="36"/>
      <c r="I1168"/>
      <c r="J1168" s="13"/>
      <c r="K1168" s="17"/>
      <c r="L1168" s="185"/>
    </row>
    <row r="1169" spans="1:12" ht="15" x14ac:dyDescent="0.25">
      <c r="A1169" s="11">
        <v>1144</v>
      </c>
      <c r="C1169" s="20"/>
      <c r="D1169" s="16" t="s">
        <v>9948</v>
      </c>
      <c r="E1169" s="16"/>
      <c r="F1169" s="16"/>
      <c r="H1169" s="36"/>
      <c r="I1169"/>
      <c r="J1169" s="13"/>
      <c r="K1169" s="17"/>
      <c r="L1169" s="185"/>
    </row>
    <row r="1170" spans="1:12" ht="15" x14ac:dyDescent="0.25">
      <c r="A1170" s="11">
        <v>1145</v>
      </c>
      <c r="C1170" s="20"/>
      <c r="D1170" s="16" t="s">
        <v>9948</v>
      </c>
      <c r="E1170" s="16"/>
      <c r="F1170" s="16"/>
      <c r="H1170" s="36"/>
      <c r="I1170"/>
      <c r="J1170" s="13"/>
      <c r="K1170" s="17"/>
      <c r="L1170" s="185"/>
    </row>
    <row r="1171" spans="1:12" ht="15" x14ac:dyDescent="0.25">
      <c r="A1171" s="11">
        <v>1146</v>
      </c>
      <c r="C1171" s="20"/>
      <c r="D1171" s="16" t="s">
        <v>9948</v>
      </c>
      <c r="E1171" s="16"/>
      <c r="F1171" s="16"/>
      <c r="H1171" s="36"/>
      <c r="I1171"/>
      <c r="J1171" s="13"/>
      <c r="K1171" s="17"/>
      <c r="L1171" s="185"/>
    </row>
    <row r="1172" spans="1:12" ht="15" x14ac:dyDescent="0.25">
      <c r="A1172" s="11">
        <v>1147</v>
      </c>
      <c r="C1172" s="20"/>
      <c r="D1172" s="16" t="s">
        <v>9948</v>
      </c>
      <c r="E1172" s="16"/>
      <c r="F1172" s="16"/>
      <c r="H1172" s="36"/>
      <c r="I1172"/>
      <c r="J1172" s="13"/>
      <c r="K1172" s="17"/>
      <c r="L1172" s="185"/>
    </row>
    <row r="1173" spans="1:12" ht="15" x14ac:dyDescent="0.25">
      <c r="A1173" s="11">
        <v>1148</v>
      </c>
      <c r="C1173" s="20"/>
      <c r="D1173" s="16" t="s">
        <v>9948</v>
      </c>
      <c r="E1173" s="16"/>
      <c r="F1173" s="16"/>
      <c r="H1173" s="36"/>
      <c r="I1173"/>
      <c r="J1173" s="13"/>
      <c r="K1173" s="17"/>
      <c r="L1173" s="185"/>
    </row>
    <row r="1174" spans="1:12" ht="15" x14ac:dyDescent="0.25">
      <c r="A1174" s="11">
        <v>1149</v>
      </c>
      <c r="C1174" s="20"/>
      <c r="D1174" s="16" t="s">
        <v>9948</v>
      </c>
      <c r="E1174" s="16"/>
      <c r="F1174" s="16"/>
      <c r="H1174" s="36"/>
      <c r="I1174"/>
      <c r="J1174" s="13"/>
      <c r="K1174" s="17"/>
      <c r="L1174" s="185"/>
    </row>
    <row r="1175" spans="1:12" ht="15" x14ac:dyDescent="0.25">
      <c r="A1175" s="11">
        <v>1150</v>
      </c>
      <c r="C1175" s="20"/>
      <c r="D1175" s="16" t="s">
        <v>9948</v>
      </c>
      <c r="E1175" s="16"/>
      <c r="F1175" s="16"/>
      <c r="H1175" s="36"/>
      <c r="I1175"/>
      <c r="J1175" s="13"/>
      <c r="K1175" s="17"/>
      <c r="L1175" s="185"/>
    </row>
    <row r="1176" spans="1:12" ht="15" x14ac:dyDescent="0.25">
      <c r="A1176" s="11">
        <v>1151</v>
      </c>
      <c r="C1176" s="20"/>
      <c r="D1176" s="16" t="s">
        <v>9948</v>
      </c>
      <c r="E1176" s="16"/>
      <c r="F1176" s="16"/>
      <c r="H1176" s="36"/>
      <c r="I1176"/>
      <c r="J1176" s="13"/>
      <c r="K1176" s="17"/>
      <c r="L1176" s="185"/>
    </row>
    <row r="1177" spans="1:12" ht="15" x14ac:dyDescent="0.25">
      <c r="A1177" s="11">
        <v>1152</v>
      </c>
      <c r="C1177" s="20"/>
      <c r="D1177" s="16" t="s">
        <v>9948</v>
      </c>
      <c r="E1177" s="16"/>
      <c r="F1177" s="16"/>
      <c r="H1177" s="36"/>
      <c r="I1177"/>
      <c r="J1177" s="13"/>
      <c r="K1177" s="17"/>
      <c r="L1177" s="185"/>
    </row>
    <row r="1178" spans="1:12" ht="15" x14ac:dyDescent="0.25">
      <c r="A1178" s="11">
        <v>1153</v>
      </c>
      <c r="C1178" s="20"/>
      <c r="D1178" s="16" t="s">
        <v>9948</v>
      </c>
      <c r="E1178" s="16"/>
      <c r="F1178" s="16"/>
      <c r="H1178" s="36"/>
      <c r="I1178"/>
      <c r="J1178" s="13"/>
      <c r="K1178" s="17"/>
      <c r="L1178" s="185"/>
    </row>
    <row r="1179" spans="1:12" ht="15" x14ac:dyDescent="0.25">
      <c r="A1179" s="11">
        <v>1154</v>
      </c>
      <c r="C1179" s="20"/>
      <c r="D1179" s="16" t="s">
        <v>9948</v>
      </c>
      <c r="E1179" s="16"/>
      <c r="F1179" s="16"/>
      <c r="H1179" s="36"/>
      <c r="I1179"/>
      <c r="J1179" s="13"/>
      <c r="K1179" s="17"/>
      <c r="L1179" s="185"/>
    </row>
    <row r="1180" spans="1:12" ht="15" x14ac:dyDescent="0.25">
      <c r="A1180" s="11">
        <v>1155</v>
      </c>
      <c r="C1180" s="20"/>
      <c r="D1180" s="16" t="s">
        <v>9948</v>
      </c>
      <c r="E1180" s="16"/>
      <c r="F1180" s="16"/>
      <c r="H1180" s="36"/>
      <c r="I1180"/>
      <c r="J1180" s="13"/>
      <c r="K1180" s="17"/>
      <c r="L1180" s="185"/>
    </row>
    <row r="1181" spans="1:12" ht="15" x14ac:dyDescent="0.25">
      <c r="A1181" s="11">
        <v>1156</v>
      </c>
      <c r="C1181" s="20"/>
      <c r="D1181" s="16" t="s">
        <v>9948</v>
      </c>
      <c r="E1181" s="16"/>
      <c r="F1181" s="16"/>
      <c r="H1181" s="36"/>
      <c r="I1181"/>
      <c r="J1181" s="13"/>
      <c r="K1181" s="17"/>
      <c r="L1181" s="185"/>
    </row>
    <row r="1182" spans="1:12" ht="15" x14ac:dyDescent="0.25">
      <c r="A1182" s="11">
        <v>1157</v>
      </c>
      <c r="C1182" s="20"/>
      <c r="D1182" s="16" t="s">
        <v>9948</v>
      </c>
      <c r="E1182" s="16"/>
      <c r="F1182" s="16"/>
      <c r="H1182" s="36"/>
      <c r="I1182"/>
      <c r="J1182" s="13"/>
      <c r="K1182" s="17"/>
      <c r="L1182" s="185"/>
    </row>
    <row r="1183" spans="1:12" ht="15" x14ac:dyDescent="0.25">
      <c r="A1183" s="11">
        <v>1158</v>
      </c>
      <c r="C1183" s="20"/>
      <c r="D1183" s="16" t="s">
        <v>9948</v>
      </c>
      <c r="E1183" s="16"/>
      <c r="F1183" s="16"/>
      <c r="H1183" s="36"/>
      <c r="I1183"/>
      <c r="J1183" s="13"/>
      <c r="K1183" s="17"/>
      <c r="L1183" s="185"/>
    </row>
    <row r="1184" spans="1:12" ht="15" x14ac:dyDescent="0.25">
      <c r="A1184" s="11">
        <v>1159</v>
      </c>
      <c r="C1184" s="20"/>
      <c r="D1184" s="16" t="s">
        <v>9948</v>
      </c>
      <c r="E1184" s="16"/>
      <c r="F1184" s="16"/>
      <c r="H1184" s="36"/>
      <c r="I1184"/>
      <c r="J1184" s="13"/>
      <c r="K1184" s="17"/>
      <c r="L1184" s="185"/>
    </row>
    <row r="1185" spans="1:12" ht="15" x14ac:dyDescent="0.25">
      <c r="A1185" s="11">
        <v>1160</v>
      </c>
      <c r="C1185" s="20"/>
      <c r="D1185" s="16" t="s">
        <v>9948</v>
      </c>
      <c r="E1185" s="16"/>
      <c r="F1185" s="16"/>
      <c r="H1185" s="36"/>
      <c r="I1185"/>
      <c r="J1185" s="13"/>
      <c r="K1185" s="17"/>
      <c r="L1185" s="185"/>
    </row>
    <row r="1186" spans="1:12" ht="15" x14ac:dyDescent="0.25">
      <c r="A1186" s="11">
        <v>1161</v>
      </c>
      <c r="C1186" s="20"/>
      <c r="D1186" s="16" t="s">
        <v>9948</v>
      </c>
      <c r="E1186" s="16"/>
      <c r="F1186" s="16"/>
      <c r="H1186" s="36"/>
      <c r="I1186"/>
      <c r="J1186" s="13"/>
      <c r="K1186" s="17"/>
      <c r="L1186" s="185"/>
    </row>
    <row r="1187" spans="1:12" ht="15" x14ac:dyDescent="0.25">
      <c r="A1187" s="11">
        <v>1162</v>
      </c>
      <c r="C1187" s="20"/>
      <c r="D1187" s="16" t="s">
        <v>9948</v>
      </c>
      <c r="E1187" s="16"/>
      <c r="F1187" s="16"/>
      <c r="H1187" s="36"/>
      <c r="I1187"/>
      <c r="J1187" s="13"/>
      <c r="K1187" s="17"/>
      <c r="L1187" s="185"/>
    </row>
    <row r="1188" spans="1:12" ht="15" x14ac:dyDescent="0.25">
      <c r="A1188" s="11">
        <v>1163</v>
      </c>
      <c r="C1188" s="20"/>
      <c r="D1188" s="16" t="s">
        <v>9948</v>
      </c>
      <c r="E1188" s="16"/>
      <c r="F1188" s="16"/>
      <c r="H1188" s="36"/>
      <c r="I1188"/>
      <c r="J1188" s="13"/>
      <c r="K1188" s="17"/>
      <c r="L1188" s="185"/>
    </row>
    <row r="1189" spans="1:12" ht="15" x14ac:dyDescent="0.25">
      <c r="A1189" s="11">
        <v>1164</v>
      </c>
      <c r="C1189" s="20"/>
      <c r="D1189" s="16" t="s">
        <v>9948</v>
      </c>
      <c r="E1189" s="16"/>
      <c r="F1189" s="16"/>
      <c r="H1189" s="36"/>
      <c r="I1189"/>
      <c r="J1189" s="13"/>
      <c r="K1189" s="17"/>
      <c r="L1189" s="185"/>
    </row>
    <row r="1190" spans="1:12" ht="15" x14ac:dyDescent="0.25">
      <c r="A1190" s="11">
        <v>1165</v>
      </c>
      <c r="C1190" s="20"/>
      <c r="D1190" s="16" t="s">
        <v>9948</v>
      </c>
      <c r="E1190" s="16"/>
      <c r="F1190" s="16"/>
      <c r="H1190" s="36"/>
      <c r="I1190"/>
      <c r="J1190" s="13"/>
      <c r="K1190" s="17"/>
      <c r="L1190" s="185"/>
    </row>
    <row r="1191" spans="1:12" ht="15" x14ac:dyDescent="0.25">
      <c r="A1191" s="11">
        <v>1166</v>
      </c>
      <c r="C1191" s="20"/>
      <c r="D1191" s="16" t="s">
        <v>9948</v>
      </c>
      <c r="E1191" s="16"/>
      <c r="F1191" s="16"/>
      <c r="H1191" s="36"/>
      <c r="I1191"/>
      <c r="J1191" s="13"/>
      <c r="K1191" s="17"/>
      <c r="L1191" s="185"/>
    </row>
    <row r="1192" spans="1:12" ht="15" x14ac:dyDescent="0.25">
      <c r="A1192" s="11">
        <v>1167</v>
      </c>
      <c r="C1192" s="20"/>
      <c r="D1192" s="16" t="s">
        <v>9948</v>
      </c>
      <c r="E1192" s="16"/>
      <c r="F1192" s="16"/>
      <c r="H1192" s="36"/>
      <c r="I1192"/>
      <c r="J1192" s="13"/>
      <c r="K1192" s="17"/>
      <c r="L1192" s="185"/>
    </row>
    <row r="1193" spans="1:12" ht="15" x14ac:dyDescent="0.25">
      <c r="A1193" s="11">
        <v>1168</v>
      </c>
      <c r="C1193" s="20"/>
      <c r="D1193" s="16" t="s">
        <v>9948</v>
      </c>
      <c r="E1193" s="16"/>
      <c r="F1193" s="16"/>
      <c r="H1193" s="36"/>
      <c r="I1193"/>
      <c r="J1193" s="13"/>
      <c r="K1193" s="17"/>
      <c r="L1193" s="185"/>
    </row>
    <row r="1194" spans="1:12" ht="15" x14ac:dyDescent="0.25">
      <c r="A1194" s="11">
        <v>1169</v>
      </c>
      <c r="C1194" s="20"/>
      <c r="D1194" s="16" t="s">
        <v>9948</v>
      </c>
      <c r="E1194" s="16"/>
      <c r="F1194" s="16"/>
      <c r="H1194" s="36"/>
      <c r="I1194"/>
      <c r="J1194" s="13"/>
      <c r="K1194" s="17"/>
      <c r="L1194" s="185"/>
    </row>
    <row r="1195" spans="1:12" ht="15" x14ac:dyDescent="0.25">
      <c r="A1195" s="11">
        <v>1170</v>
      </c>
      <c r="C1195" s="20"/>
      <c r="D1195" s="16" t="s">
        <v>9948</v>
      </c>
      <c r="E1195" s="16"/>
      <c r="F1195" s="16"/>
      <c r="H1195" s="36"/>
      <c r="I1195"/>
      <c r="J1195" s="13"/>
      <c r="K1195" s="17"/>
      <c r="L1195" s="185"/>
    </row>
    <row r="1196" spans="1:12" ht="15" x14ac:dyDescent="0.25">
      <c r="A1196" s="11">
        <v>1171</v>
      </c>
      <c r="C1196" s="20"/>
      <c r="D1196" s="16" t="s">
        <v>9948</v>
      </c>
      <c r="E1196" s="16"/>
      <c r="F1196" s="16"/>
      <c r="H1196" s="36"/>
      <c r="I1196"/>
      <c r="J1196" s="13"/>
      <c r="K1196" s="17"/>
      <c r="L1196" s="185"/>
    </row>
    <row r="1197" spans="1:12" ht="15" x14ac:dyDescent="0.25">
      <c r="A1197" s="11">
        <v>1172</v>
      </c>
      <c r="C1197" s="20"/>
      <c r="D1197" s="16" t="s">
        <v>9948</v>
      </c>
      <c r="E1197" s="16"/>
      <c r="F1197" s="16"/>
      <c r="H1197" s="36"/>
      <c r="I1197"/>
      <c r="J1197" s="13"/>
      <c r="K1197" s="17"/>
      <c r="L1197" s="185"/>
    </row>
    <row r="1198" spans="1:12" ht="15" x14ac:dyDescent="0.25">
      <c r="A1198" s="11">
        <v>1173</v>
      </c>
      <c r="C1198" s="20"/>
      <c r="D1198" s="16" t="s">
        <v>9948</v>
      </c>
      <c r="E1198" s="16"/>
      <c r="F1198" s="16"/>
      <c r="H1198" s="36"/>
      <c r="I1198"/>
      <c r="J1198" s="13"/>
      <c r="K1198" s="17"/>
      <c r="L1198" s="185"/>
    </row>
    <row r="1199" spans="1:12" ht="15" x14ac:dyDescent="0.25">
      <c r="A1199" s="11">
        <v>1174</v>
      </c>
      <c r="C1199" s="20"/>
      <c r="D1199" s="16" t="s">
        <v>9948</v>
      </c>
      <c r="E1199" s="16"/>
      <c r="F1199" s="16"/>
      <c r="H1199" s="36"/>
      <c r="I1199"/>
      <c r="J1199" s="13"/>
      <c r="K1199" s="17"/>
      <c r="L1199" s="185"/>
    </row>
    <row r="1200" spans="1:12" ht="15" x14ac:dyDescent="0.25">
      <c r="A1200" s="11">
        <v>1175</v>
      </c>
      <c r="C1200" s="20"/>
      <c r="D1200" s="16" t="s">
        <v>9948</v>
      </c>
      <c r="E1200" s="16"/>
      <c r="F1200" s="16"/>
      <c r="H1200" s="36"/>
      <c r="I1200"/>
      <c r="J1200" s="13"/>
      <c r="K1200" s="17"/>
      <c r="L1200" s="185"/>
    </row>
    <row r="1201" spans="1:12" ht="15" x14ac:dyDescent="0.25">
      <c r="A1201" s="11">
        <v>1176</v>
      </c>
      <c r="C1201" s="20"/>
      <c r="D1201" s="16" t="s">
        <v>9948</v>
      </c>
      <c r="E1201" s="16"/>
      <c r="F1201" s="16"/>
      <c r="H1201" s="36"/>
      <c r="I1201"/>
      <c r="J1201" s="13"/>
      <c r="K1201" s="17"/>
      <c r="L1201" s="185"/>
    </row>
    <row r="1202" spans="1:12" ht="15" x14ac:dyDescent="0.25">
      <c r="A1202" s="11">
        <v>1177</v>
      </c>
      <c r="C1202" s="20"/>
      <c r="D1202" s="16" t="s">
        <v>9948</v>
      </c>
      <c r="E1202" s="16"/>
      <c r="F1202" s="16"/>
      <c r="H1202" s="36"/>
      <c r="I1202"/>
      <c r="J1202" s="13"/>
      <c r="K1202" s="17"/>
      <c r="L1202" s="185"/>
    </row>
    <row r="1203" spans="1:12" ht="15" x14ac:dyDescent="0.25">
      <c r="A1203" s="11">
        <v>1178</v>
      </c>
      <c r="C1203" s="20"/>
      <c r="D1203" s="16" t="s">
        <v>9948</v>
      </c>
      <c r="E1203" s="16"/>
      <c r="F1203" s="16"/>
      <c r="H1203" s="36"/>
      <c r="I1203"/>
      <c r="J1203" s="13"/>
      <c r="K1203" s="17"/>
      <c r="L1203" s="185"/>
    </row>
    <row r="1204" spans="1:12" ht="15" x14ac:dyDescent="0.25">
      <c r="A1204" s="11">
        <v>1179</v>
      </c>
      <c r="C1204" s="20"/>
      <c r="D1204" s="16" t="s">
        <v>9948</v>
      </c>
      <c r="E1204" s="16"/>
      <c r="F1204" s="16"/>
      <c r="H1204" s="36"/>
      <c r="I1204"/>
      <c r="J1204" s="13"/>
      <c r="K1204" s="17"/>
      <c r="L1204" s="185"/>
    </row>
    <row r="1205" spans="1:12" ht="15" x14ac:dyDescent="0.25">
      <c r="A1205" s="11">
        <v>1180</v>
      </c>
      <c r="C1205" s="20"/>
      <c r="D1205" s="16" t="s">
        <v>9948</v>
      </c>
      <c r="E1205" s="16"/>
      <c r="F1205" s="16"/>
      <c r="H1205" s="36"/>
      <c r="I1205"/>
      <c r="J1205" s="13"/>
      <c r="K1205" s="17"/>
      <c r="L1205" s="185"/>
    </row>
    <row r="1206" spans="1:12" ht="15" x14ac:dyDescent="0.25">
      <c r="A1206" s="11">
        <v>1181</v>
      </c>
      <c r="C1206" s="20"/>
      <c r="D1206" s="16" t="s">
        <v>9948</v>
      </c>
      <c r="E1206" s="16"/>
      <c r="F1206" s="16"/>
      <c r="H1206" s="36"/>
      <c r="I1206"/>
      <c r="J1206" s="13"/>
      <c r="K1206" s="17"/>
      <c r="L1206" s="185"/>
    </row>
    <row r="1207" spans="1:12" ht="15" x14ac:dyDescent="0.25">
      <c r="A1207" s="11">
        <v>1182</v>
      </c>
      <c r="C1207" s="20"/>
      <c r="D1207" s="16" t="s">
        <v>9948</v>
      </c>
      <c r="E1207" s="16"/>
      <c r="F1207" s="16"/>
      <c r="H1207" s="36"/>
      <c r="I1207"/>
      <c r="J1207" s="13"/>
      <c r="K1207" s="17"/>
      <c r="L1207" s="185"/>
    </row>
    <row r="1208" spans="1:12" ht="15" x14ac:dyDescent="0.25">
      <c r="A1208" s="11">
        <v>1183</v>
      </c>
      <c r="C1208" s="20"/>
      <c r="D1208" s="16" t="s">
        <v>9948</v>
      </c>
      <c r="E1208" s="16"/>
      <c r="F1208" s="16"/>
      <c r="H1208" s="36"/>
      <c r="I1208"/>
      <c r="J1208" s="13"/>
      <c r="K1208" s="17"/>
      <c r="L1208" s="185"/>
    </row>
    <row r="1209" spans="1:12" ht="15" x14ac:dyDescent="0.25">
      <c r="A1209" s="11">
        <v>1184</v>
      </c>
      <c r="C1209" s="20"/>
      <c r="D1209" s="16" t="s">
        <v>9948</v>
      </c>
      <c r="E1209" s="16"/>
      <c r="F1209" s="16"/>
      <c r="H1209" s="36"/>
      <c r="I1209"/>
      <c r="J1209" s="13"/>
      <c r="K1209" s="17"/>
      <c r="L1209" s="185"/>
    </row>
    <row r="1210" spans="1:12" ht="15" x14ac:dyDescent="0.25">
      <c r="A1210" s="11">
        <v>1185</v>
      </c>
      <c r="C1210" s="20"/>
      <c r="D1210" s="16" t="s">
        <v>9948</v>
      </c>
      <c r="E1210" s="16"/>
      <c r="F1210" s="16"/>
      <c r="H1210" s="36"/>
      <c r="I1210"/>
      <c r="J1210" s="13"/>
      <c r="K1210" s="17"/>
      <c r="L1210" s="185"/>
    </row>
    <row r="1211" spans="1:12" ht="15" x14ac:dyDescent="0.25">
      <c r="A1211" s="11">
        <v>1186</v>
      </c>
      <c r="C1211" s="20"/>
      <c r="D1211" s="16" t="s">
        <v>9948</v>
      </c>
      <c r="E1211" s="16"/>
      <c r="F1211" s="16"/>
      <c r="H1211" s="36"/>
      <c r="I1211"/>
      <c r="J1211" s="13"/>
      <c r="K1211" s="17"/>
      <c r="L1211" s="185"/>
    </row>
    <row r="1212" spans="1:12" ht="15" x14ac:dyDescent="0.25">
      <c r="A1212" s="11">
        <v>1187</v>
      </c>
      <c r="C1212" s="20"/>
      <c r="D1212" s="16" t="s">
        <v>9948</v>
      </c>
      <c r="E1212" s="16"/>
      <c r="F1212" s="16"/>
      <c r="H1212" s="36"/>
      <c r="I1212"/>
      <c r="J1212" s="13"/>
      <c r="K1212" s="17"/>
      <c r="L1212" s="185"/>
    </row>
    <row r="1213" spans="1:12" ht="15" x14ac:dyDescent="0.25">
      <c r="A1213" s="11">
        <v>1188</v>
      </c>
      <c r="C1213" s="20"/>
      <c r="D1213" s="16" t="s">
        <v>9948</v>
      </c>
      <c r="E1213" s="16"/>
      <c r="F1213" s="16"/>
      <c r="H1213" s="36"/>
      <c r="I1213"/>
      <c r="J1213" s="13"/>
      <c r="K1213" s="17"/>
      <c r="L1213" s="185"/>
    </row>
    <row r="1214" spans="1:12" ht="15" x14ac:dyDescent="0.25">
      <c r="A1214" s="11">
        <v>1189</v>
      </c>
      <c r="C1214" s="20"/>
      <c r="D1214" s="16" t="s">
        <v>9948</v>
      </c>
      <c r="E1214" s="16"/>
      <c r="F1214" s="16"/>
      <c r="H1214" s="36"/>
      <c r="I1214"/>
      <c r="J1214" s="13"/>
      <c r="K1214" s="17"/>
      <c r="L1214" s="185"/>
    </row>
    <row r="1215" spans="1:12" ht="15" x14ac:dyDescent="0.25">
      <c r="A1215" s="11">
        <v>1190</v>
      </c>
      <c r="C1215" s="20"/>
      <c r="D1215" s="16" t="s">
        <v>9948</v>
      </c>
      <c r="E1215" s="16"/>
      <c r="F1215" s="16"/>
      <c r="H1215" s="36"/>
      <c r="I1215"/>
      <c r="J1215" s="13"/>
      <c r="K1215" s="17"/>
      <c r="L1215" s="185"/>
    </row>
    <row r="1216" spans="1:12" ht="15" x14ac:dyDescent="0.25">
      <c r="A1216" s="11">
        <v>1191</v>
      </c>
      <c r="C1216" s="20"/>
      <c r="D1216" s="16" t="s">
        <v>9948</v>
      </c>
      <c r="E1216" s="16"/>
      <c r="F1216" s="16"/>
      <c r="H1216" s="36"/>
      <c r="I1216"/>
      <c r="J1216" s="13"/>
      <c r="K1216" s="17"/>
      <c r="L1216" s="185"/>
    </row>
    <row r="1217" spans="1:12" ht="15" x14ac:dyDescent="0.25">
      <c r="A1217" s="11">
        <v>1192</v>
      </c>
      <c r="C1217" s="20"/>
      <c r="D1217" s="16" t="s">
        <v>9948</v>
      </c>
      <c r="E1217" s="16"/>
      <c r="F1217" s="16"/>
      <c r="H1217" s="36"/>
      <c r="I1217"/>
      <c r="J1217" s="13"/>
      <c r="K1217" s="17"/>
      <c r="L1217" s="185"/>
    </row>
    <row r="1218" spans="1:12" ht="15" x14ac:dyDescent="0.25">
      <c r="A1218" s="11">
        <v>1193</v>
      </c>
      <c r="C1218" s="20"/>
      <c r="D1218" s="16" t="s">
        <v>9948</v>
      </c>
      <c r="E1218" s="16"/>
      <c r="F1218" s="16"/>
      <c r="H1218" s="36"/>
      <c r="I1218"/>
      <c r="J1218" s="13"/>
      <c r="K1218" s="17"/>
      <c r="L1218" s="185"/>
    </row>
    <row r="1219" spans="1:12" ht="15" x14ac:dyDescent="0.25">
      <c r="A1219" s="11">
        <v>1194</v>
      </c>
      <c r="C1219" s="20"/>
      <c r="D1219" s="16" t="s">
        <v>9948</v>
      </c>
      <c r="E1219" s="16"/>
      <c r="F1219" s="16"/>
      <c r="H1219" s="36"/>
      <c r="I1219"/>
      <c r="J1219" s="13"/>
      <c r="K1219" s="17"/>
      <c r="L1219" s="185"/>
    </row>
    <row r="1220" spans="1:12" ht="15" x14ac:dyDescent="0.25">
      <c r="A1220" s="11">
        <v>1195</v>
      </c>
      <c r="C1220" s="20"/>
      <c r="D1220" s="16" t="s">
        <v>9948</v>
      </c>
      <c r="E1220" s="16"/>
      <c r="F1220" s="16"/>
      <c r="H1220" s="36"/>
      <c r="I1220"/>
      <c r="J1220" s="13"/>
      <c r="K1220" s="17"/>
      <c r="L1220" s="185"/>
    </row>
    <row r="1221" spans="1:12" ht="15" x14ac:dyDescent="0.25">
      <c r="A1221" s="11">
        <v>1196</v>
      </c>
      <c r="C1221" s="20"/>
      <c r="D1221" s="16" t="s">
        <v>9948</v>
      </c>
      <c r="E1221" s="16"/>
      <c r="F1221" s="16"/>
      <c r="H1221" s="36"/>
      <c r="I1221"/>
      <c r="J1221" s="13"/>
      <c r="K1221" s="17"/>
      <c r="L1221" s="185"/>
    </row>
    <row r="1222" spans="1:12" ht="15" x14ac:dyDescent="0.25">
      <c r="A1222" s="11">
        <v>1197</v>
      </c>
      <c r="C1222" s="20"/>
      <c r="D1222" s="16" t="s">
        <v>9948</v>
      </c>
      <c r="E1222" s="16"/>
      <c r="F1222" s="16"/>
      <c r="H1222" s="36"/>
      <c r="I1222"/>
      <c r="J1222" s="13"/>
      <c r="K1222" s="17"/>
      <c r="L1222" s="185"/>
    </row>
    <row r="1223" spans="1:12" ht="15" x14ac:dyDescent="0.25">
      <c r="A1223" s="11">
        <v>1198</v>
      </c>
      <c r="C1223" s="20"/>
      <c r="D1223" s="16" t="s">
        <v>9948</v>
      </c>
      <c r="E1223" s="16"/>
      <c r="F1223" s="16"/>
      <c r="H1223" s="36"/>
      <c r="I1223"/>
      <c r="J1223" s="13"/>
      <c r="K1223" s="17"/>
      <c r="L1223" s="185"/>
    </row>
    <row r="1224" spans="1:12" ht="15" x14ac:dyDescent="0.25">
      <c r="A1224" s="11">
        <v>1199</v>
      </c>
      <c r="C1224" s="20"/>
      <c r="D1224" s="16" t="s">
        <v>9948</v>
      </c>
      <c r="E1224" s="16"/>
      <c r="F1224" s="16"/>
      <c r="H1224" s="36"/>
      <c r="I1224"/>
      <c r="J1224" s="13"/>
      <c r="K1224" s="17"/>
      <c r="L1224" s="185"/>
    </row>
    <row r="1225" spans="1:12" ht="15" x14ac:dyDescent="0.25">
      <c r="A1225" s="11">
        <v>1200</v>
      </c>
      <c r="C1225" s="20"/>
      <c r="D1225" s="16" t="s">
        <v>9948</v>
      </c>
      <c r="E1225" s="16"/>
      <c r="F1225" s="16"/>
      <c r="H1225" s="36"/>
      <c r="I1225"/>
      <c r="J1225" s="13"/>
      <c r="K1225" s="17"/>
      <c r="L1225" s="185"/>
    </row>
    <row r="1226" spans="1:12" ht="15" x14ac:dyDescent="0.25">
      <c r="A1226" s="11">
        <v>1201</v>
      </c>
      <c r="C1226" s="20"/>
      <c r="D1226" s="16" t="s">
        <v>9948</v>
      </c>
      <c r="E1226" s="16"/>
      <c r="F1226" s="16"/>
      <c r="H1226" s="36"/>
      <c r="I1226"/>
      <c r="J1226" s="13"/>
      <c r="K1226" s="17"/>
      <c r="L1226" s="185"/>
    </row>
    <row r="1227" spans="1:12" ht="15" x14ac:dyDescent="0.25">
      <c r="A1227" s="11">
        <v>1202</v>
      </c>
      <c r="C1227" s="20"/>
      <c r="D1227" s="16" t="s">
        <v>9948</v>
      </c>
      <c r="E1227" s="16"/>
      <c r="F1227" s="16"/>
      <c r="H1227" s="36"/>
      <c r="I1227"/>
      <c r="J1227" s="13"/>
      <c r="K1227" s="17"/>
      <c r="L1227" s="185"/>
    </row>
    <row r="1228" spans="1:12" ht="15" x14ac:dyDescent="0.25">
      <c r="A1228" s="11">
        <v>1203</v>
      </c>
      <c r="C1228" s="20"/>
      <c r="D1228" s="16" t="s">
        <v>9948</v>
      </c>
      <c r="E1228" s="16"/>
      <c r="F1228" s="16"/>
      <c r="H1228" s="36"/>
      <c r="I1228"/>
      <c r="J1228" s="13"/>
      <c r="K1228" s="17"/>
      <c r="L1228" s="185"/>
    </row>
    <row r="1229" spans="1:12" ht="15" x14ac:dyDescent="0.25">
      <c r="A1229" s="11">
        <v>1204</v>
      </c>
      <c r="C1229" s="20"/>
      <c r="D1229" s="16" t="s">
        <v>9948</v>
      </c>
      <c r="E1229" s="16"/>
      <c r="F1229" s="16"/>
      <c r="H1229" s="36"/>
      <c r="I1229"/>
      <c r="J1229" s="13"/>
      <c r="K1229" s="17"/>
      <c r="L1229" s="185"/>
    </row>
    <row r="1230" spans="1:12" ht="15" x14ac:dyDescent="0.25">
      <c r="A1230" s="11">
        <v>1205</v>
      </c>
      <c r="C1230" s="20"/>
      <c r="D1230" s="16" t="s">
        <v>9948</v>
      </c>
      <c r="E1230" s="16"/>
      <c r="F1230" s="16"/>
      <c r="H1230" s="36"/>
      <c r="I1230"/>
      <c r="J1230" s="13"/>
      <c r="K1230" s="17"/>
      <c r="L1230" s="185"/>
    </row>
    <row r="1231" spans="1:12" ht="15" x14ac:dyDescent="0.25">
      <c r="A1231" s="11">
        <v>1206</v>
      </c>
      <c r="C1231" s="20"/>
      <c r="D1231" s="16" t="s">
        <v>9948</v>
      </c>
      <c r="E1231" s="16"/>
      <c r="F1231" s="16"/>
      <c r="H1231" s="36"/>
      <c r="I1231"/>
      <c r="J1231" s="13"/>
      <c r="K1231" s="17"/>
      <c r="L1231" s="185"/>
    </row>
    <row r="1232" spans="1:12" ht="15" x14ac:dyDescent="0.25">
      <c r="A1232" s="11">
        <v>1207</v>
      </c>
      <c r="C1232" s="20"/>
      <c r="D1232" s="16" t="s">
        <v>9948</v>
      </c>
      <c r="E1232" s="16"/>
      <c r="F1232" s="16"/>
      <c r="H1232" s="36"/>
      <c r="I1232"/>
      <c r="J1232" s="13"/>
      <c r="K1232" s="17"/>
      <c r="L1232" s="185"/>
    </row>
    <row r="1233" spans="1:12" ht="15" x14ac:dyDescent="0.25">
      <c r="A1233" s="11">
        <v>1208</v>
      </c>
      <c r="C1233" s="20"/>
      <c r="D1233" s="16" t="s">
        <v>9948</v>
      </c>
      <c r="E1233" s="16"/>
      <c r="F1233" s="16"/>
      <c r="H1233" s="36"/>
      <c r="I1233"/>
      <c r="J1233" s="13"/>
      <c r="K1233" s="17"/>
      <c r="L1233" s="185"/>
    </row>
    <row r="1234" spans="1:12" ht="15" x14ac:dyDescent="0.25">
      <c r="A1234" s="11">
        <v>1209</v>
      </c>
      <c r="C1234" s="20"/>
      <c r="D1234" s="16" t="s">
        <v>9948</v>
      </c>
      <c r="E1234" s="16"/>
      <c r="F1234" s="16"/>
      <c r="H1234" s="36"/>
      <c r="I1234"/>
      <c r="J1234" s="13"/>
      <c r="K1234" s="17"/>
      <c r="L1234" s="185"/>
    </row>
    <row r="1235" spans="1:12" ht="15" x14ac:dyDescent="0.25">
      <c r="A1235" s="11">
        <v>1210</v>
      </c>
      <c r="C1235" s="20"/>
      <c r="D1235" s="16" t="s">
        <v>9948</v>
      </c>
      <c r="E1235" s="16"/>
      <c r="F1235" s="16"/>
      <c r="H1235" s="36"/>
      <c r="I1235"/>
      <c r="J1235" s="13"/>
      <c r="K1235" s="17"/>
      <c r="L1235" s="185"/>
    </row>
    <row r="1236" spans="1:12" ht="15" x14ac:dyDescent="0.25">
      <c r="A1236" s="11">
        <v>1211</v>
      </c>
      <c r="C1236" s="20"/>
      <c r="D1236" s="16" t="s">
        <v>9948</v>
      </c>
      <c r="E1236" s="16"/>
      <c r="F1236" s="16"/>
      <c r="H1236" s="36"/>
      <c r="I1236"/>
      <c r="J1236" s="13"/>
      <c r="K1236" s="17"/>
      <c r="L1236" s="185"/>
    </row>
    <row r="1237" spans="1:12" ht="15" x14ac:dyDescent="0.25">
      <c r="A1237" s="11">
        <v>1212</v>
      </c>
      <c r="C1237" s="20"/>
      <c r="D1237" s="16" t="s">
        <v>9948</v>
      </c>
      <c r="E1237" s="16"/>
      <c r="F1237" s="16"/>
      <c r="H1237" s="36"/>
      <c r="I1237"/>
      <c r="J1237" s="13"/>
      <c r="K1237" s="17"/>
      <c r="L1237" s="185"/>
    </row>
    <row r="1238" spans="1:12" ht="15" x14ac:dyDescent="0.25">
      <c r="A1238" s="11">
        <v>1213</v>
      </c>
      <c r="C1238" s="20"/>
      <c r="D1238" s="16" t="s">
        <v>9948</v>
      </c>
      <c r="E1238" s="16"/>
      <c r="F1238" s="16"/>
      <c r="H1238" s="36"/>
      <c r="I1238"/>
      <c r="J1238" s="13"/>
      <c r="K1238" s="17"/>
      <c r="L1238" s="185"/>
    </row>
    <row r="1239" spans="1:12" ht="15" x14ac:dyDescent="0.25">
      <c r="A1239" s="11">
        <v>1214</v>
      </c>
      <c r="C1239" s="20"/>
      <c r="D1239" s="16" t="s">
        <v>9948</v>
      </c>
      <c r="E1239" s="16"/>
      <c r="F1239" s="16"/>
      <c r="H1239" s="36"/>
      <c r="I1239"/>
      <c r="J1239" s="13"/>
      <c r="K1239" s="17"/>
      <c r="L1239" s="185"/>
    </row>
    <row r="1240" spans="1:12" ht="15" x14ac:dyDescent="0.25">
      <c r="A1240" s="11">
        <v>1215</v>
      </c>
      <c r="C1240" s="20"/>
      <c r="D1240" s="16" t="s">
        <v>9948</v>
      </c>
      <c r="E1240" s="16"/>
      <c r="F1240" s="16"/>
      <c r="H1240" s="36"/>
      <c r="I1240"/>
      <c r="J1240" s="13"/>
      <c r="K1240" s="17"/>
      <c r="L1240" s="185"/>
    </row>
    <row r="1241" spans="1:12" ht="15" x14ac:dyDescent="0.25">
      <c r="A1241" s="11">
        <v>1216</v>
      </c>
      <c r="C1241" s="20"/>
      <c r="D1241" s="16" t="s">
        <v>9948</v>
      </c>
      <c r="E1241" s="16"/>
      <c r="F1241" s="16"/>
      <c r="H1241" s="36"/>
      <c r="I1241"/>
      <c r="J1241" s="13"/>
      <c r="K1241" s="17"/>
      <c r="L1241" s="185"/>
    </row>
    <row r="1242" spans="1:12" ht="15" x14ac:dyDescent="0.25">
      <c r="A1242" s="11">
        <v>1217</v>
      </c>
      <c r="C1242" s="20"/>
      <c r="D1242" s="16" t="s">
        <v>9948</v>
      </c>
      <c r="E1242" s="16"/>
      <c r="F1242" s="16"/>
      <c r="H1242" s="36"/>
      <c r="I1242"/>
      <c r="J1242" s="13"/>
      <c r="K1242" s="17"/>
      <c r="L1242" s="185"/>
    </row>
    <row r="1243" spans="1:12" ht="15" x14ac:dyDescent="0.25">
      <c r="A1243" s="11">
        <v>1218</v>
      </c>
      <c r="C1243" s="20"/>
      <c r="D1243" s="16" t="s">
        <v>9948</v>
      </c>
      <c r="E1243" s="16"/>
      <c r="F1243" s="16"/>
      <c r="H1243" s="36"/>
      <c r="I1243"/>
      <c r="J1243" s="13"/>
      <c r="K1243" s="17"/>
      <c r="L1243" s="185"/>
    </row>
    <row r="1244" spans="1:12" ht="15" x14ac:dyDescent="0.25">
      <c r="A1244" s="11">
        <v>1219</v>
      </c>
      <c r="C1244" s="20"/>
      <c r="D1244" s="16" t="s">
        <v>9948</v>
      </c>
      <c r="E1244" s="16"/>
      <c r="F1244" s="16"/>
      <c r="H1244" s="36"/>
      <c r="I1244"/>
      <c r="J1244" s="13"/>
      <c r="K1244" s="17"/>
      <c r="L1244" s="185"/>
    </row>
    <row r="1245" spans="1:12" ht="15" x14ac:dyDescent="0.25">
      <c r="A1245" s="11">
        <v>1220</v>
      </c>
      <c r="C1245" s="20"/>
      <c r="D1245" s="16" t="s">
        <v>9948</v>
      </c>
      <c r="E1245" s="16"/>
      <c r="F1245" s="16"/>
      <c r="H1245" s="36"/>
      <c r="I1245"/>
      <c r="J1245" s="13"/>
      <c r="K1245" s="17"/>
      <c r="L1245" s="185"/>
    </row>
    <row r="1246" spans="1:12" ht="15" x14ac:dyDescent="0.25">
      <c r="A1246" s="11">
        <v>1221</v>
      </c>
      <c r="C1246" s="20"/>
      <c r="D1246" s="16" t="s">
        <v>9948</v>
      </c>
      <c r="E1246" s="16"/>
      <c r="F1246" s="16"/>
      <c r="H1246" s="36"/>
      <c r="I1246"/>
      <c r="J1246" s="13"/>
      <c r="K1246" s="17"/>
      <c r="L1246" s="185"/>
    </row>
    <row r="1247" spans="1:12" ht="15" x14ac:dyDescent="0.25">
      <c r="A1247" s="11">
        <v>1222</v>
      </c>
      <c r="C1247" s="20"/>
      <c r="D1247" s="16" t="s">
        <v>9948</v>
      </c>
      <c r="E1247" s="16"/>
      <c r="F1247" s="16"/>
      <c r="H1247" s="36"/>
      <c r="I1247"/>
      <c r="J1247" s="13"/>
      <c r="K1247" s="17"/>
      <c r="L1247" s="185"/>
    </row>
    <row r="1248" spans="1:12" ht="15" x14ac:dyDescent="0.25">
      <c r="A1248" s="11">
        <v>1223</v>
      </c>
      <c r="C1248" s="20"/>
      <c r="D1248" s="16" t="s">
        <v>9948</v>
      </c>
      <c r="E1248" s="16"/>
      <c r="F1248" s="16"/>
      <c r="H1248" s="36"/>
      <c r="I1248"/>
      <c r="J1248" s="13"/>
      <c r="K1248" s="17"/>
      <c r="L1248" s="185"/>
    </row>
    <row r="1249" spans="1:12" ht="15" x14ac:dyDescent="0.25">
      <c r="A1249" s="11">
        <v>1224</v>
      </c>
      <c r="C1249" s="20"/>
      <c r="D1249" s="16" t="s">
        <v>9948</v>
      </c>
      <c r="E1249" s="16"/>
      <c r="F1249" s="16"/>
      <c r="H1249" s="36"/>
      <c r="I1249"/>
      <c r="J1249" s="13"/>
      <c r="K1249" s="17"/>
      <c r="L1249" s="185"/>
    </row>
    <row r="1250" spans="1:12" ht="15" x14ac:dyDescent="0.25">
      <c r="A1250" s="11">
        <v>1225</v>
      </c>
      <c r="C1250" s="20"/>
      <c r="D1250" s="16" t="s">
        <v>9948</v>
      </c>
      <c r="E1250" s="16"/>
      <c r="F1250" s="16"/>
      <c r="H1250" s="36"/>
      <c r="I1250"/>
      <c r="J1250" s="13"/>
      <c r="K1250" s="17"/>
      <c r="L1250" s="185"/>
    </row>
    <row r="1251" spans="1:12" ht="15" x14ac:dyDescent="0.25">
      <c r="A1251" s="11">
        <v>1226</v>
      </c>
      <c r="C1251" s="20"/>
      <c r="D1251" s="16" t="s">
        <v>9948</v>
      </c>
      <c r="E1251" s="16"/>
      <c r="F1251" s="16"/>
      <c r="H1251" s="36"/>
      <c r="I1251"/>
      <c r="J1251" s="13"/>
      <c r="K1251" s="17"/>
      <c r="L1251" s="185"/>
    </row>
    <row r="1252" spans="1:12" ht="15" x14ac:dyDescent="0.25">
      <c r="A1252" s="11">
        <v>1227</v>
      </c>
      <c r="C1252" s="20"/>
      <c r="D1252" s="16" t="s">
        <v>9948</v>
      </c>
      <c r="E1252" s="16"/>
      <c r="F1252" s="16"/>
      <c r="H1252" s="36"/>
      <c r="I1252"/>
      <c r="J1252" s="13"/>
      <c r="K1252" s="17"/>
      <c r="L1252" s="185"/>
    </row>
    <row r="1253" spans="1:12" ht="15" x14ac:dyDescent="0.25">
      <c r="A1253" s="11">
        <v>1228</v>
      </c>
      <c r="C1253" s="20"/>
      <c r="D1253" s="16" t="s">
        <v>9948</v>
      </c>
      <c r="E1253" s="16"/>
      <c r="F1253" s="16"/>
      <c r="H1253" s="36"/>
      <c r="I1253"/>
      <c r="J1253" s="13"/>
      <c r="K1253" s="17"/>
      <c r="L1253" s="185"/>
    </row>
    <row r="1254" spans="1:12" ht="15" x14ac:dyDescent="0.25">
      <c r="A1254" s="11">
        <v>1229</v>
      </c>
      <c r="C1254" s="20"/>
      <c r="D1254" s="16" t="s">
        <v>9948</v>
      </c>
      <c r="E1254" s="16"/>
      <c r="F1254" s="16"/>
      <c r="H1254" s="36"/>
      <c r="I1254"/>
      <c r="J1254" s="13"/>
      <c r="K1254" s="17"/>
      <c r="L1254" s="185"/>
    </row>
    <row r="1255" spans="1:12" ht="15" x14ac:dyDescent="0.25">
      <c r="A1255" s="11">
        <v>1230</v>
      </c>
      <c r="C1255" s="20"/>
      <c r="D1255" s="16" t="s">
        <v>9948</v>
      </c>
      <c r="E1255" s="16"/>
      <c r="F1255" s="16"/>
      <c r="H1255" s="36"/>
      <c r="I1255"/>
      <c r="J1255" s="13"/>
      <c r="K1255" s="17"/>
      <c r="L1255" s="185"/>
    </row>
    <row r="1256" spans="1:12" ht="15" x14ac:dyDescent="0.25">
      <c r="A1256" s="11">
        <v>1231</v>
      </c>
      <c r="C1256" s="20"/>
      <c r="D1256" s="16" t="s">
        <v>9948</v>
      </c>
      <c r="E1256" s="16"/>
      <c r="F1256" s="16"/>
      <c r="H1256" s="36"/>
      <c r="I1256"/>
      <c r="J1256" s="13"/>
      <c r="K1256" s="17"/>
      <c r="L1256" s="185"/>
    </row>
    <row r="1257" spans="1:12" ht="15" x14ac:dyDescent="0.25">
      <c r="A1257" s="11">
        <v>1232</v>
      </c>
      <c r="C1257" s="20"/>
      <c r="D1257" s="16" t="s">
        <v>9948</v>
      </c>
      <c r="E1257" s="16"/>
      <c r="F1257" s="16"/>
      <c r="H1257" s="36"/>
      <c r="I1257"/>
      <c r="J1257" s="13"/>
      <c r="K1257" s="17"/>
      <c r="L1257" s="185"/>
    </row>
    <row r="1258" spans="1:12" ht="15" x14ac:dyDescent="0.25">
      <c r="A1258" s="11">
        <v>1233</v>
      </c>
      <c r="C1258" s="20"/>
      <c r="D1258" s="16" t="s">
        <v>9948</v>
      </c>
      <c r="E1258" s="16"/>
      <c r="F1258" s="16"/>
      <c r="H1258" s="36"/>
      <c r="I1258"/>
      <c r="J1258" s="13"/>
      <c r="K1258" s="17"/>
      <c r="L1258" s="185"/>
    </row>
    <row r="1259" spans="1:12" ht="15" x14ac:dyDescent="0.25">
      <c r="A1259" s="11">
        <v>1234</v>
      </c>
      <c r="C1259" s="20"/>
      <c r="D1259" s="16" t="s">
        <v>9948</v>
      </c>
      <c r="E1259" s="16"/>
      <c r="F1259" s="16"/>
      <c r="H1259" s="36"/>
      <c r="I1259"/>
      <c r="J1259" s="13"/>
      <c r="K1259" s="17"/>
      <c r="L1259" s="185"/>
    </row>
    <row r="1260" spans="1:12" ht="15" x14ac:dyDescent="0.25">
      <c r="A1260" s="11">
        <v>1235</v>
      </c>
      <c r="C1260" s="20"/>
      <c r="D1260" s="16" t="s">
        <v>9948</v>
      </c>
      <c r="E1260" s="16"/>
      <c r="F1260" s="16"/>
      <c r="H1260" s="36"/>
      <c r="I1260"/>
      <c r="J1260" s="13"/>
      <c r="K1260" s="17"/>
      <c r="L1260" s="185"/>
    </row>
    <row r="1261" spans="1:12" ht="15" x14ac:dyDescent="0.25">
      <c r="A1261" s="11">
        <v>1236</v>
      </c>
      <c r="C1261" s="20"/>
      <c r="D1261" s="16" t="s">
        <v>9948</v>
      </c>
      <c r="E1261" s="16"/>
      <c r="F1261" s="16"/>
      <c r="H1261" s="36"/>
      <c r="I1261"/>
      <c r="J1261" s="13"/>
      <c r="K1261" s="17"/>
      <c r="L1261" s="185"/>
    </row>
    <row r="1262" spans="1:12" ht="15" x14ac:dyDescent="0.25">
      <c r="A1262" s="11">
        <v>1237</v>
      </c>
      <c r="C1262" s="20"/>
      <c r="D1262" s="16" t="s">
        <v>9948</v>
      </c>
      <c r="E1262" s="16"/>
      <c r="F1262" s="16"/>
      <c r="H1262" s="36"/>
      <c r="I1262"/>
      <c r="J1262" s="13"/>
      <c r="K1262" s="17"/>
      <c r="L1262" s="185"/>
    </row>
    <row r="1263" spans="1:12" ht="15" x14ac:dyDescent="0.25">
      <c r="A1263" s="11">
        <v>1238</v>
      </c>
      <c r="C1263" s="20"/>
      <c r="D1263" s="16" t="s">
        <v>9948</v>
      </c>
      <c r="E1263" s="16"/>
      <c r="F1263" s="16"/>
      <c r="H1263" s="36"/>
      <c r="I1263"/>
      <c r="J1263" s="13"/>
      <c r="K1263" s="17"/>
      <c r="L1263" s="185"/>
    </row>
    <row r="1264" spans="1:12" ht="15" x14ac:dyDescent="0.25">
      <c r="A1264" s="11">
        <v>1239</v>
      </c>
      <c r="C1264" s="20"/>
      <c r="D1264" s="16" t="s">
        <v>9948</v>
      </c>
      <c r="E1264" s="16"/>
      <c r="F1264" s="16"/>
      <c r="H1264" s="36"/>
      <c r="I1264"/>
      <c r="J1264" s="13"/>
      <c r="K1264" s="17"/>
      <c r="L1264" s="185"/>
    </row>
    <row r="1265" spans="1:12" ht="15" x14ac:dyDescent="0.25">
      <c r="A1265" s="11">
        <v>1240</v>
      </c>
      <c r="C1265" s="20"/>
      <c r="D1265" s="16" t="s">
        <v>9948</v>
      </c>
      <c r="E1265" s="16"/>
      <c r="F1265" s="16"/>
      <c r="H1265" s="36"/>
      <c r="I1265"/>
      <c r="J1265" s="13"/>
      <c r="K1265" s="17"/>
      <c r="L1265" s="185"/>
    </row>
    <row r="1266" spans="1:12" ht="15" x14ac:dyDescent="0.25">
      <c r="A1266" s="11">
        <v>1241</v>
      </c>
      <c r="C1266" s="20"/>
      <c r="D1266" s="16" t="s">
        <v>9948</v>
      </c>
      <c r="E1266" s="16"/>
      <c r="F1266" s="16"/>
      <c r="H1266" s="36"/>
      <c r="I1266"/>
      <c r="J1266" s="13"/>
      <c r="K1266" s="17"/>
      <c r="L1266" s="185"/>
    </row>
    <row r="1267" spans="1:12" ht="15" x14ac:dyDescent="0.25">
      <c r="A1267" s="11">
        <v>1242</v>
      </c>
      <c r="C1267" s="20"/>
      <c r="D1267" s="16" t="s">
        <v>9948</v>
      </c>
      <c r="E1267" s="16"/>
      <c r="F1267" s="16"/>
      <c r="H1267" s="36"/>
      <c r="I1267"/>
      <c r="J1267" s="13"/>
      <c r="K1267" s="17"/>
      <c r="L1267" s="185"/>
    </row>
    <row r="1268" spans="1:12" ht="15" x14ac:dyDescent="0.25">
      <c r="A1268" s="11">
        <v>1243</v>
      </c>
      <c r="C1268" s="20"/>
      <c r="D1268" s="16" t="s">
        <v>9948</v>
      </c>
      <c r="E1268" s="16"/>
      <c r="F1268" s="16"/>
      <c r="H1268" s="36"/>
      <c r="I1268"/>
      <c r="J1268" s="13"/>
      <c r="K1268" s="17"/>
      <c r="L1268" s="185"/>
    </row>
    <row r="1269" spans="1:12" ht="15" x14ac:dyDescent="0.25">
      <c r="A1269" s="11">
        <v>1244</v>
      </c>
      <c r="C1269" s="20"/>
      <c r="D1269" s="16" t="s">
        <v>9948</v>
      </c>
      <c r="E1269" s="16"/>
      <c r="F1269" s="16"/>
      <c r="H1269" s="36"/>
      <c r="I1269"/>
      <c r="J1269" s="13"/>
      <c r="K1269" s="17"/>
      <c r="L1269" s="185"/>
    </row>
    <row r="1270" spans="1:12" ht="15" x14ac:dyDescent="0.25">
      <c r="A1270" s="11">
        <v>1245</v>
      </c>
      <c r="C1270" s="20"/>
      <c r="D1270" s="16" t="s">
        <v>9948</v>
      </c>
      <c r="E1270" s="16"/>
      <c r="F1270" s="16"/>
      <c r="H1270" s="36"/>
      <c r="I1270"/>
      <c r="J1270" s="13"/>
      <c r="K1270" s="17"/>
      <c r="L1270" s="185"/>
    </row>
    <row r="1271" spans="1:12" ht="15" x14ac:dyDescent="0.25">
      <c r="A1271" s="11">
        <v>1246</v>
      </c>
      <c r="C1271" s="20"/>
      <c r="D1271" s="16" t="s">
        <v>9948</v>
      </c>
      <c r="E1271" s="16"/>
      <c r="F1271" s="16"/>
      <c r="H1271" s="36"/>
      <c r="I1271"/>
      <c r="J1271" s="13"/>
      <c r="K1271" s="17"/>
      <c r="L1271" s="185"/>
    </row>
    <row r="1272" spans="1:12" ht="15" x14ac:dyDescent="0.25">
      <c r="A1272" s="11">
        <v>1247</v>
      </c>
      <c r="C1272" s="20"/>
      <c r="D1272" s="16" t="s">
        <v>9948</v>
      </c>
      <c r="E1272" s="16"/>
      <c r="F1272" s="16"/>
      <c r="H1272" s="36"/>
      <c r="I1272"/>
      <c r="J1272" s="13"/>
      <c r="K1272" s="17"/>
      <c r="L1272" s="185"/>
    </row>
    <row r="1273" spans="1:12" ht="15" x14ac:dyDescent="0.25">
      <c r="A1273" s="11">
        <v>1248</v>
      </c>
      <c r="C1273" s="20"/>
      <c r="D1273" s="16" t="s">
        <v>9948</v>
      </c>
      <c r="E1273" s="16"/>
      <c r="F1273" s="16"/>
      <c r="H1273" s="36"/>
      <c r="I1273"/>
      <c r="J1273" s="13"/>
      <c r="K1273" s="17"/>
      <c r="L1273" s="185"/>
    </row>
    <row r="1274" spans="1:12" ht="15" x14ac:dyDescent="0.25">
      <c r="A1274" s="11">
        <v>1249</v>
      </c>
      <c r="C1274" s="20"/>
      <c r="D1274" s="16" t="s">
        <v>9948</v>
      </c>
      <c r="E1274" s="16"/>
      <c r="F1274" s="16"/>
      <c r="H1274" s="36"/>
      <c r="I1274"/>
      <c r="J1274" s="13"/>
      <c r="K1274" s="17"/>
      <c r="L1274" s="185"/>
    </row>
    <row r="1275" spans="1:12" ht="15" x14ac:dyDescent="0.25">
      <c r="A1275" s="11">
        <v>1250</v>
      </c>
      <c r="C1275" s="20"/>
      <c r="D1275" s="16" t="s">
        <v>9948</v>
      </c>
      <c r="E1275" s="16"/>
      <c r="F1275" s="16"/>
      <c r="H1275" s="36"/>
      <c r="I1275"/>
      <c r="J1275" s="13"/>
      <c r="K1275" s="17"/>
      <c r="L1275" s="185"/>
    </row>
    <row r="1276" spans="1:12" ht="15" x14ac:dyDescent="0.25">
      <c r="A1276" s="11">
        <v>1251</v>
      </c>
      <c r="C1276" s="20"/>
      <c r="D1276" s="16" t="s">
        <v>9948</v>
      </c>
      <c r="E1276" s="16"/>
      <c r="F1276" s="16"/>
      <c r="H1276" s="36"/>
      <c r="I1276"/>
      <c r="J1276" s="13"/>
      <c r="K1276" s="17"/>
      <c r="L1276" s="185"/>
    </row>
    <row r="1277" spans="1:12" ht="15" x14ac:dyDescent="0.25">
      <c r="A1277" s="11">
        <v>1252</v>
      </c>
      <c r="C1277" s="20"/>
      <c r="D1277" s="16" t="s">
        <v>9948</v>
      </c>
      <c r="E1277" s="16"/>
      <c r="F1277" s="16"/>
      <c r="H1277" s="36"/>
      <c r="I1277"/>
      <c r="J1277" s="13"/>
      <c r="K1277" s="17"/>
      <c r="L1277" s="185"/>
    </row>
    <row r="1278" spans="1:12" ht="15" x14ac:dyDescent="0.25">
      <c r="A1278" s="11">
        <v>1253</v>
      </c>
      <c r="C1278" s="20"/>
      <c r="D1278" s="16" t="s">
        <v>9948</v>
      </c>
      <c r="E1278" s="16"/>
      <c r="F1278" s="16"/>
      <c r="H1278" s="36"/>
      <c r="I1278"/>
      <c r="J1278" s="13"/>
      <c r="K1278" s="17"/>
      <c r="L1278" s="185"/>
    </row>
    <row r="1279" spans="1:12" ht="15" x14ac:dyDescent="0.25">
      <c r="A1279" s="11">
        <v>1254</v>
      </c>
      <c r="C1279" s="20"/>
      <c r="D1279" s="16" t="s">
        <v>9948</v>
      </c>
      <c r="E1279" s="16"/>
      <c r="F1279" s="16"/>
      <c r="H1279" s="36"/>
      <c r="I1279"/>
      <c r="J1279" s="13"/>
      <c r="K1279" s="17"/>
      <c r="L1279" s="185"/>
    </row>
    <row r="1280" spans="1:12" ht="15" x14ac:dyDescent="0.25">
      <c r="A1280" s="11">
        <v>1255</v>
      </c>
      <c r="C1280" s="20"/>
      <c r="D1280" s="16" t="s">
        <v>9948</v>
      </c>
      <c r="E1280" s="16"/>
      <c r="F1280" s="16"/>
      <c r="H1280" s="36"/>
      <c r="I1280"/>
      <c r="J1280" s="13"/>
      <c r="K1280" s="17"/>
      <c r="L1280" s="185"/>
    </row>
    <row r="1281" spans="1:12" ht="15" x14ac:dyDescent="0.25">
      <c r="A1281" s="11">
        <v>1256</v>
      </c>
      <c r="C1281" s="20"/>
      <c r="D1281" s="16" t="s">
        <v>9948</v>
      </c>
      <c r="E1281" s="16"/>
      <c r="F1281" s="16"/>
      <c r="H1281" s="36"/>
      <c r="I1281"/>
      <c r="J1281" s="13"/>
      <c r="K1281" s="17"/>
      <c r="L1281" s="185"/>
    </row>
    <row r="1282" spans="1:12" ht="15" x14ac:dyDescent="0.25">
      <c r="A1282" s="11">
        <v>1257</v>
      </c>
      <c r="C1282" s="20"/>
      <c r="D1282" s="16" t="s">
        <v>9948</v>
      </c>
      <c r="E1282" s="16"/>
      <c r="F1282" s="16"/>
      <c r="H1282" s="36"/>
      <c r="I1282"/>
      <c r="J1282" s="13"/>
      <c r="K1282" s="17"/>
      <c r="L1282" s="185"/>
    </row>
    <row r="1283" spans="1:12" ht="15" x14ac:dyDescent="0.25">
      <c r="A1283" s="11">
        <v>1258</v>
      </c>
      <c r="C1283" s="20"/>
      <c r="D1283" s="16" t="s">
        <v>9948</v>
      </c>
      <c r="E1283" s="16"/>
      <c r="F1283" s="16"/>
      <c r="H1283" s="36"/>
      <c r="I1283"/>
      <c r="J1283" s="13"/>
      <c r="K1283" s="17"/>
      <c r="L1283" s="185"/>
    </row>
    <row r="1284" spans="1:12" ht="15" x14ac:dyDescent="0.25">
      <c r="A1284" s="11">
        <v>1259</v>
      </c>
      <c r="C1284" s="20"/>
      <c r="D1284" s="16" t="s">
        <v>9948</v>
      </c>
      <c r="E1284" s="16"/>
      <c r="F1284" s="16"/>
      <c r="H1284" s="36"/>
      <c r="I1284"/>
      <c r="J1284" s="13"/>
      <c r="K1284" s="17"/>
      <c r="L1284" s="185"/>
    </row>
    <row r="1285" spans="1:12" ht="15" x14ac:dyDescent="0.25">
      <c r="A1285" s="11">
        <v>1260</v>
      </c>
      <c r="C1285" s="20"/>
      <c r="D1285" s="16" t="s">
        <v>9948</v>
      </c>
      <c r="E1285" s="16"/>
      <c r="F1285" s="16"/>
      <c r="H1285" s="36"/>
      <c r="I1285"/>
      <c r="J1285" s="13"/>
      <c r="K1285" s="17"/>
      <c r="L1285" s="185"/>
    </row>
    <row r="1286" spans="1:12" ht="15" x14ac:dyDescent="0.25">
      <c r="A1286" s="11">
        <v>1261</v>
      </c>
      <c r="C1286" s="20"/>
      <c r="D1286" s="16" t="s">
        <v>9948</v>
      </c>
      <c r="E1286" s="16"/>
      <c r="F1286" s="16"/>
      <c r="H1286" s="36"/>
      <c r="I1286"/>
      <c r="J1286" s="13"/>
      <c r="K1286" s="17"/>
      <c r="L1286" s="185"/>
    </row>
    <row r="1287" spans="1:12" ht="15" x14ac:dyDescent="0.25">
      <c r="A1287" s="11">
        <v>1262</v>
      </c>
      <c r="C1287" s="20"/>
      <c r="D1287" s="16" t="s">
        <v>9948</v>
      </c>
      <c r="E1287" s="16"/>
      <c r="F1287" s="16"/>
      <c r="H1287" s="36"/>
      <c r="I1287"/>
      <c r="J1287" s="13"/>
      <c r="K1287" s="17"/>
      <c r="L1287" s="185"/>
    </row>
    <row r="1288" spans="1:12" ht="15" x14ac:dyDescent="0.25">
      <c r="A1288" s="11">
        <v>1263</v>
      </c>
      <c r="C1288" s="20"/>
      <c r="D1288" s="16" t="s">
        <v>9948</v>
      </c>
      <c r="E1288" s="16"/>
      <c r="F1288" s="16"/>
      <c r="H1288" s="36"/>
      <c r="I1288"/>
      <c r="J1288" s="13"/>
      <c r="K1288" s="17"/>
      <c r="L1288" s="185"/>
    </row>
    <row r="1289" spans="1:12" ht="15" x14ac:dyDescent="0.25">
      <c r="A1289" s="11">
        <v>1264</v>
      </c>
      <c r="C1289" s="20"/>
      <c r="D1289" s="16" t="s">
        <v>9948</v>
      </c>
      <c r="E1289" s="16"/>
      <c r="F1289" s="16"/>
      <c r="H1289" s="36"/>
      <c r="I1289"/>
      <c r="J1289" s="13"/>
      <c r="K1289" s="17"/>
      <c r="L1289" s="185"/>
    </row>
    <row r="1290" spans="1:12" ht="15" x14ac:dyDescent="0.25">
      <c r="A1290" s="11">
        <v>1265</v>
      </c>
      <c r="C1290" s="20"/>
      <c r="D1290" s="16" t="s">
        <v>9948</v>
      </c>
      <c r="E1290" s="16"/>
      <c r="F1290" s="16"/>
      <c r="H1290" s="36"/>
      <c r="I1290"/>
      <c r="J1290" s="13"/>
      <c r="K1290" s="17"/>
      <c r="L1290" s="185"/>
    </row>
    <row r="1291" spans="1:12" ht="15" x14ac:dyDescent="0.25">
      <c r="A1291" s="11">
        <v>1266</v>
      </c>
      <c r="C1291" s="20"/>
      <c r="D1291" s="16" t="s">
        <v>9948</v>
      </c>
      <c r="E1291" s="16"/>
      <c r="F1291" s="16"/>
      <c r="H1291" s="36"/>
      <c r="I1291"/>
      <c r="J1291" s="13"/>
      <c r="K1291" s="17"/>
      <c r="L1291" s="185"/>
    </row>
    <row r="1292" spans="1:12" ht="15" x14ac:dyDescent="0.25">
      <c r="A1292" s="11">
        <v>1267</v>
      </c>
      <c r="C1292" s="20"/>
      <c r="D1292" s="16" t="s">
        <v>9948</v>
      </c>
      <c r="E1292" s="16"/>
      <c r="F1292" s="16"/>
      <c r="H1292" s="36"/>
      <c r="I1292"/>
      <c r="J1292" s="13"/>
      <c r="K1292" s="17"/>
      <c r="L1292" s="185"/>
    </row>
    <row r="1293" spans="1:12" ht="15" x14ac:dyDescent="0.25">
      <c r="A1293" s="11">
        <v>1268</v>
      </c>
      <c r="C1293" s="20"/>
      <c r="D1293" s="16" t="s">
        <v>9948</v>
      </c>
      <c r="E1293" s="16"/>
      <c r="F1293" s="16"/>
      <c r="H1293" s="36"/>
      <c r="I1293"/>
      <c r="J1293" s="13"/>
      <c r="K1293" s="17"/>
      <c r="L1293" s="185"/>
    </row>
    <row r="1294" spans="1:12" ht="15" x14ac:dyDescent="0.25">
      <c r="A1294" s="11">
        <v>1269</v>
      </c>
      <c r="C1294" s="20"/>
      <c r="D1294" s="16" t="s">
        <v>9948</v>
      </c>
      <c r="E1294" s="16"/>
      <c r="F1294" s="16"/>
      <c r="H1294" s="36"/>
      <c r="I1294"/>
      <c r="J1294" s="13"/>
      <c r="K1294" s="17"/>
      <c r="L1294" s="185"/>
    </row>
    <row r="1295" spans="1:12" ht="15" x14ac:dyDescent="0.25">
      <c r="A1295" s="11">
        <v>1270</v>
      </c>
      <c r="C1295" s="20"/>
      <c r="D1295" s="16" t="s">
        <v>9948</v>
      </c>
      <c r="E1295" s="16"/>
      <c r="F1295" s="16"/>
      <c r="H1295" s="36"/>
      <c r="I1295"/>
      <c r="J1295" s="13"/>
      <c r="K1295" s="17"/>
      <c r="L1295" s="185"/>
    </row>
    <row r="1296" spans="1:12" ht="15" x14ac:dyDescent="0.25">
      <c r="A1296" s="11">
        <v>1271</v>
      </c>
      <c r="C1296" s="20"/>
      <c r="D1296" s="16" t="s">
        <v>9948</v>
      </c>
      <c r="E1296" s="16"/>
      <c r="F1296" s="16"/>
      <c r="H1296" s="36"/>
      <c r="I1296"/>
      <c r="J1296" s="13"/>
      <c r="K1296" s="17"/>
      <c r="L1296" s="185"/>
    </row>
    <row r="1297" spans="1:12" ht="15" x14ac:dyDescent="0.25">
      <c r="A1297" s="11">
        <v>1272</v>
      </c>
      <c r="C1297" s="20"/>
      <c r="D1297" s="16" t="s">
        <v>9948</v>
      </c>
      <c r="E1297" s="16"/>
      <c r="F1297" s="16"/>
      <c r="H1297" s="36"/>
      <c r="I1297"/>
      <c r="J1297" s="13"/>
      <c r="K1297" s="17"/>
      <c r="L1297" s="185"/>
    </row>
    <row r="1298" spans="1:12" ht="15" x14ac:dyDescent="0.25">
      <c r="A1298" s="11">
        <v>1273</v>
      </c>
      <c r="C1298" s="20"/>
      <c r="D1298" s="16" t="s">
        <v>9948</v>
      </c>
      <c r="E1298" s="16"/>
      <c r="F1298" s="16"/>
      <c r="H1298" s="36"/>
      <c r="I1298"/>
      <c r="J1298" s="13"/>
      <c r="K1298" s="17"/>
      <c r="L1298" s="185"/>
    </row>
    <row r="1299" spans="1:12" ht="15" x14ac:dyDescent="0.25">
      <c r="A1299" s="11">
        <v>1274</v>
      </c>
      <c r="C1299" s="20"/>
      <c r="D1299" s="16" t="s">
        <v>9948</v>
      </c>
      <c r="E1299" s="16"/>
      <c r="F1299" s="16"/>
      <c r="H1299" s="36"/>
      <c r="I1299"/>
      <c r="J1299" s="13"/>
      <c r="K1299" s="17"/>
      <c r="L1299" s="185"/>
    </row>
    <row r="1300" spans="1:12" ht="15" x14ac:dyDescent="0.25">
      <c r="A1300" s="11">
        <v>1275</v>
      </c>
      <c r="C1300" s="20"/>
      <c r="D1300" s="16" t="s">
        <v>9948</v>
      </c>
      <c r="E1300" s="16"/>
      <c r="F1300" s="16"/>
      <c r="H1300" s="36"/>
      <c r="I1300"/>
      <c r="J1300" s="13"/>
      <c r="K1300" s="17"/>
      <c r="L1300" s="185"/>
    </row>
    <row r="1301" spans="1:12" ht="15" x14ac:dyDescent="0.25">
      <c r="A1301" s="11">
        <v>1276</v>
      </c>
      <c r="C1301" s="20"/>
      <c r="D1301" s="16" t="s">
        <v>9948</v>
      </c>
      <c r="E1301" s="16"/>
      <c r="F1301" s="16"/>
      <c r="H1301" s="36"/>
      <c r="I1301"/>
      <c r="J1301" s="13"/>
      <c r="K1301" s="17"/>
      <c r="L1301" s="185"/>
    </row>
    <row r="1302" spans="1:12" ht="15" x14ac:dyDescent="0.25">
      <c r="A1302" s="11">
        <v>1277</v>
      </c>
      <c r="C1302" s="20"/>
      <c r="D1302" s="16" t="s">
        <v>9948</v>
      </c>
      <c r="E1302" s="16"/>
      <c r="F1302" s="16"/>
      <c r="H1302" s="36"/>
      <c r="I1302"/>
      <c r="J1302" s="13"/>
      <c r="K1302" s="17"/>
      <c r="L1302" s="185"/>
    </row>
    <row r="1303" spans="1:12" ht="15" x14ac:dyDescent="0.25">
      <c r="A1303" s="11">
        <v>1278</v>
      </c>
      <c r="C1303" s="20"/>
      <c r="D1303" s="16" t="s">
        <v>9948</v>
      </c>
      <c r="E1303" s="16"/>
      <c r="F1303" s="16"/>
      <c r="H1303" s="36"/>
      <c r="I1303"/>
      <c r="J1303" s="13"/>
      <c r="K1303" s="17"/>
      <c r="L1303" s="185"/>
    </row>
    <row r="1304" spans="1:12" ht="15" x14ac:dyDescent="0.25">
      <c r="A1304" s="11">
        <v>1279</v>
      </c>
      <c r="C1304" s="20"/>
      <c r="D1304" s="16" t="s">
        <v>9948</v>
      </c>
      <c r="E1304" s="16"/>
      <c r="F1304" s="16"/>
      <c r="H1304" s="36"/>
      <c r="I1304"/>
      <c r="J1304" s="13"/>
      <c r="K1304" s="17"/>
      <c r="L1304" s="185"/>
    </row>
    <row r="1305" spans="1:12" ht="15" x14ac:dyDescent="0.25">
      <c r="A1305" s="11">
        <v>1280</v>
      </c>
      <c r="C1305" s="20"/>
      <c r="D1305" s="16" t="s">
        <v>9948</v>
      </c>
      <c r="E1305" s="16"/>
      <c r="F1305" s="16"/>
      <c r="H1305" s="36"/>
      <c r="I1305"/>
      <c r="J1305" s="13"/>
      <c r="K1305" s="17"/>
      <c r="L1305" s="185"/>
    </row>
    <row r="1306" spans="1:12" ht="15" x14ac:dyDescent="0.25">
      <c r="A1306" s="11">
        <v>1281</v>
      </c>
      <c r="C1306" s="20"/>
      <c r="D1306" s="16" t="s">
        <v>9948</v>
      </c>
      <c r="E1306" s="16"/>
      <c r="F1306" s="16"/>
      <c r="H1306" s="36"/>
      <c r="I1306"/>
      <c r="J1306" s="13"/>
      <c r="K1306" s="17"/>
      <c r="L1306" s="185"/>
    </row>
    <row r="1307" spans="1:12" ht="15" x14ac:dyDescent="0.25">
      <c r="A1307" s="11">
        <v>1282</v>
      </c>
      <c r="C1307" s="20"/>
      <c r="D1307" s="16" t="s">
        <v>9948</v>
      </c>
      <c r="E1307" s="16"/>
      <c r="F1307" s="16"/>
      <c r="H1307" s="36"/>
      <c r="I1307"/>
      <c r="J1307" s="13"/>
      <c r="K1307" s="17"/>
      <c r="L1307" s="185"/>
    </row>
    <row r="1308" spans="1:12" ht="15" x14ac:dyDescent="0.25">
      <c r="A1308" s="11">
        <v>1283</v>
      </c>
      <c r="C1308" s="20"/>
      <c r="D1308" s="16" t="s">
        <v>9948</v>
      </c>
      <c r="E1308" s="16"/>
      <c r="F1308" s="16"/>
      <c r="H1308" s="36"/>
      <c r="I1308"/>
      <c r="J1308" s="13"/>
      <c r="K1308" s="17"/>
      <c r="L1308" s="185"/>
    </row>
    <row r="1309" spans="1:12" ht="15" x14ac:dyDescent="0.25">
      <c r="A1309" s="11">
        <v>1284</v>
      </c>
      <c r="C1309" s="20"/>
      <c r="D1309" s="16" t="s">
        <v>9948</v>
      </c>
      <c r="E1309" s="16"/>
      <c r="F1309" s="16"/>
      <c r="H1309" s="36"/>
      <c r="I1309"/>
      <c r="J1309" s="13"/>
      <c r="K1309" s="17"/>
      <c r="L1309" s="185"/>
    </row>
    <row r="1310" spans="1:12" ht="15" x14ac:dyDescent="0.25">
      <c r="A1310" s="11">
        <v>1285</v>
      </c>
      <c r="C1310" s="20"/>
      <c r="D1310" s="16" t="s">
        <v>9948</v>
      </c>
      <c r="E1310" s="16"/>
      <c r="F1310" s="16"/>
      <c r="H1310" s="36"/>
      <c r="I1310"/>
      <c r="J1310" s="13"/>
      <c r="K1310" s="17"/>
      <c r="L1310" s="185"/>
    </row>
    <row r="1311" spans="1:12" ht="15" x14ac:dyDescent="0.25">
      <c r="A1311" s="11">
        <v>1286</v>
      </c>
      <c r="C1311" s="20"/>
      <c r="D1311" s="16" t="s">
        <v>9948</v>
      </c>
      <c r="E1311" s="16"/>
      <c r="F1311" s="16"/>
      <c r="H1311" s="36"/>
      <c r="I1311"/>
      <c r="J1311" s="13"/>
      <c r="K1311" s="17"/>
      <c r="L1311" s="185"/>
    </row>
    <row r="1312" spans="1:12" ht="15" x14ac:dyDescent="0.25">
      <c r="A1312" s="11">
        <v>1287</v>
      </c>
      <c r="C1312" s="20"/>
      <c r="D1312" s="16" t="s">
        <v>9948</v>
      </c>
      <c r="E1312" s="16"/>
      <c r="F1312" s="16"/>
      <c r="H1312" s="36"/>
      <c r="I1312"/>
      <c r="J1312" s="13"/>
      <c r="K1312" s="17"/>
      <c r="L1312" s="185"/>
    </row>
    <row r="1313" spans="1:12" ht="15" x14ac:dyDescent="0.25">
      <c r="A1313" s="11">
        <v>1288</v>
      </c>
      <c r="C1313" s="20"/>
      <c r="D1313" s="16" t="s">
        <v>9948</v>
      </c>
      <c r="E1313" s="16"/>
      <c r="F1313" s="16"/>
      <c r="H1313" s="36"/>
      <c r="I1313"/>
      <c r="J1313" s="13"/>
      <c r="K1313" s="17"/>
      <c r="L1313" s="185"/>
    </row>
    <row r="1314" spans="1:12" ht="15" x14ac:dyDescent="0.25">
      <c r="A1314" s="11">
        <v>1289</v>
      </c>
      <c r="C1314" s="20"/>
      <c r="D1314" s="16" t="s">
        <v>9948</v>
      </c>
      <c r="E1314" s="16"/>
      <c r="F1314" s="16"/>
      <c r="H1314" s="36"/>
      <c r="I1314"/>
      <c r="J1314" s="13"/>
      <c r="K1314" s="17"/>
      <c r="L1314" s="185"/>
    </row>
    <row r="1315" spans="1:12" ht="15" x14ac:dyDescent="0.25">
      <c r="A1315" s="11">
        <v>1290</v>
      </c>
      <c r="C1315" s="20"/>
      <c r="D1315" s="16" t="s">
        <v>9948</v>
      </c>
      <c r="E1315" s="16"/>
      <c r="F1315" s="16"/>
      <c r="H1315" s="36"/>
      <c r="I1315"/>
      <c r="J1315" s="13"/>
      <c r="K1315" s="17"/>
      <c r="L1315" s="185"/>
    </row>
    <row r="1316" spans="1:12" ht="15" x14ac:dyDescent="0.25">
      <c r="A1316" s="11">
        <v>1291</v>
      </c>
      <c r="C1316" s="20"/>
      <c r="D1316" s="16" t="s">
        <v>9948</v>
      </c>
      <c r="E1316" s="16"/>
      <c r="F1316" s="16"/>
      <c r="H1316" s="36"/>
      <c r="I1316"/>
      <c r="J1316" s="13"/>
      <c r="K1316" s="17"/>
      <c r="L1316" s="185"/>
    </row>
    <row r="1317" spans="1:12" ht="15" x14ac:dyDescent="0.25">
      <c r="A1317" s="11">
        <v>1292</v>
      </c>
      <c r="C1317" s="20"/>
      <c r="D1317" s="16" t="s">
        <v>9948</v>
      </c>
      <c r="E1317" s="16"/>
      <c r="F1317" s="16"/>
      <c r="H1317" s="36"/>
      <c r="I1317"/>
      <c r="J1317" s="13"/>
      <c r="K1317" s="17"/>
      <c r="L1317" s="185"/>
    </row>
    <row r="1318" spans="1:12" ht="15" x14ac:dyDescent="0.25">
      <c r="A1318" s="11">
        <v>1293</v>
      </c>
      <c r="C1318" s="20"/>
      <c r="D1318" s="16" t="s">
        <v>9948</v>
      </c>
      <c r="E1318" s="16"/>
      <c r="F1318" s="16"/>
      <c r="H1318" s="36"/>
      <c r="I1318"/>
      <c r="J1318" s="13"/>
      <c r="K1318" s="17"/>
      <c r="L1318" s="185"/>
    </row>
    <row r="1319" spans="1:12" ht="15" x14ac:dyDescent="0.25">
      <c r="A1319" s="11">
        <v>1294</v>
      </c>
      <c r="C1319" s="20"/>
      <c r="D1319" s="16" t="s">
        <v>9948</v>
      </c>
      <c r="E1319" s="16"/>
      <c r="F1319" s="16"/>
      <c r="H1319" s="36"/>
      <c r="I1319"/>
      <c r="J1319" s="13"/>
      <c r="K1319" s="17"/>
      <c r="L1319" s="185"/>
    </row>
    <row r="1320" spans="1:12" ht="15" x14ac:dyDescent="0.25">
      <c r="A1320" s="11">
        <v>1295</v>
      </c>
      <c r="C1320" s="20"/>
      <c r="D1320" s="16" t="s">
        <v>9948</v>
      </c>
      <c r="E1320" s="16"/>
      <c r="F1320" s="16"/>
      <c r="H1320" s="36"/>
      <c r="I1320"/>
      <c r="J1320" s="13"/>
      <c r="K1320" s="17"/>
      <c r="L1320" s="185"/>
    </row>
    <row r="1321" spans="1:12" ht="15" x14ac:dyDescent="0.25">
      <c r="A1321" s="11">
        <v>1296</v>
      </c>
      <c r="C1321" s="20"/>
      <c r="D1321" s="16" t="s">
        <v>9948</v>
      </c>
      <c r="E1321" s="16"/>
      <c r="F1321" s="16"/>
      <c r="H1321" s="36"/>
      <c r="I1321"/>
      <c r="J1321" s="13"/>
      <c r="K1321" s="17"/>
      <c r="L1321" s="185"/>
    </row>
    <row r="1322" spans="1:12" ht="15" x14ac:dyDescent="0.25">
      <c r="A1322" s="11">
        <v>1297</v>
      </c>
      <c r="C1322" s="20"/>
      <c r="D1322" s="16" t="s">
        <v>9948</v>
      </c>
      <c r="E1322" s="16"/>
      <c r="F1322" s="16"/>
      <c r="H1322" s="36"/>
      <c r="I1322"/>
      <c r="J1322" s="13"/>
      <c r="K1322" s="17"/>
      <c r="L1322" s="185"/>
    </row>
    <row r="1323" spans="1:12" ht="15" x14ac:dyDescent="0.25">
      <c r="A1323" s="11">
        <v>1298</v>
      </c>
      <c r="C1323" s="20"/>
      <c r="D1323" s="16" t="s">
        <v>9948</v>
      </c>
      <c r="E1323" s="16"/>
      <c r="F1323" s="16"/>
      <c r="H1323" s="36"/>
      <c r="I1323"/>
      <c r="J1323" s="13"/>
      <c r="K1323" s="17"/>
      <c r="L1323" s="185"/>
    </row>
    <row r="1324" spans="1:12" ht="15" x14ac:dyDescent="0.25">
      <c r="A1324" s="11">
        <v>1299</v>
      </c>
      <c r="C1324" s="20"/>
      <c r="D1324" s="16" t="s">
        <v>9948</v>
      </c>
      <c r="E1324" s="16"/>
      <c r="F1324" s="16"/>
      <c r="H1324" s="36"/>
      <c r="I1324"/>
      <c r="J1324" s="13"/>
      <c r="K1324" s="17"/>
      <c r="L1324" s="185"/>
    </row>
    <row r="1325" spans="1:12" ht="15" x14ac:dyDescent="0.25">
      <c r="A1325" s="11">
        <v>1300</v>
      </c>
      <c r="C1325" s="20"/>
      <c r="D1325" s="16" t="s">
        <v>9948</v>
      </c>
      <c r="E1325" s="16"/>
      <c r="F1325" s="16"/>
      <c r="H1325" s="36"/>
      <c r="I1325"/>
      <c r="J1325" s="13"/>
      <c r="K1325" s="17"/>
      <c r="L1325" s="185"/>
    </row>
    <row r="1326" spans="1:12" ht="15" x14ac:dyDescent="0.25">
      <c r="A1326" s="11">
        <v>1301</v>
      </c>
      <c r="C1326" s="20"/>
      <c r="D1326" s="16" t="s">
        <v>9948</v>
      </c>
      <c r="E1326" s="16"/>
      <c r="F1326" s="16"/>
      <c r="H1326" s="36"/>
      <c r="I1326"/>
      <c r="J1326" s="13"/>
      <c r="K1326" s="17"/>
      <c r="L1326" s="185"/>
    </row>
    <row r="1327" spans="1:12" ht="15" x14ac:dyDescent="0.25">
      <c r="A1327" s="11">
        <v>1302</v>
      </c>
      <c r="C1327" s="20"/>
      <c r="D1327" s="16" t="s">
        <v>9948</v>
      </c>
      <c r="E1327" s="16"/>
      <c r="F1327" s="16"/>
      <c r="H1327" s="36"/>
      <c r="I1327"/>
      <c r="J1327" s="13"/>
      <c r="K1327" s="17"/>
      <c r="L1327" s="185"/>
    </row>
    <row r="1328" spans="1:12" ht="15" x14ac:dyDescent="0.25">
      <c r="A1328" s="11">
        <v>1303</v>
      </c>
      <c r="C1328" s="20"/>
      <c r="D1328" s="16" t="s">
        <v>9948</v>
      </c>
      <c r="E1328" s="16"/>
      <c r="F1328" s="16"/>
      <c r="H1328" s="36"/>
      <c r="I1328"/>
      <c r="J1328" s="13"/>
      <c r="K1328" s="17"/>
      <c r="L1328" s="185"/>
    </row>
    <row r="1329" spans="1:12" ht="15" x14ac:dyDescent="0.25">
      <c r="A1329" s="11">
        <v>1304</v>
      </c>
      <c r="C1329" s="20"/>
      <c r="D1329" s="16" t="s">
        <v>9948</v>
      </c>
      <c r="E1329" s="16"/>
      <c r="F1329" s="16"/>
      <c r="H1329" s="36"/>
      <c r="I1329"/>
      <c r="J1329" s="13"/>
      <c r="K1329" s="17"/>
      <c r="L1329" s="185"/>
    </row>
    <row r="1330" spans="1:12" ht="15" x14ac:dyDescent="0.25">
      <c r="A1330" s="11">
        <v>1305</v>
      </c>
      <c r="C1330" s="20"/>
      <c r="D1330" s="16" t="s">
        <v>9948</v>
      </c>
      <c r="E1330" s="16"/>
      <c r="F1330" s="16"/>
      <c r="H1330" s="36"/>
      <c r="I1330"/>
      <c r="J1330" s="13"/>
      <c r="K1330" s="17"/>
      <c r="L1330" s="185"/>
    </row>
    <row r="1331" spans="1:12" ht="15" x14ac:dyDescent="0.25">
      <c r="A1331" s="11">
        <v>1306</v>
      </c>
      <c r="C1331" s="20"/>
      <c r="D1331" s="16" t="s">
        <v>9948</v>
      </c>
      <c r="E1331" s="16"/>
      <c r="F1331" s="16"/>
      <c r="H1331" s="36"/>
      <c r="I1331"/>
      <c r="J1331" s="13"/>
      <c r="K1331" s="17"/>
      <c r="L1331" s="185"/>
    </row>
    <row r="1332" spans="1:12" ht="15" x14ac:dyDescent="0.25">
      <c r="A1332" s="11">
        <v>1307</v>
      </c>
      <c r="C1332" s="20"/>
      <c r="D1332" s="16" t="s">
        <v>9948</v>
      </c>
      <c r="E1332" s="16"/>
      <c r="F1332" s="16"/>
      <c r="H1332" s="36"/>
      <c r="I1332"/>
      <c r="J1332" s="13"/>
      <c r="K1332" s="17"/>
      <c r="L1332" s="185"/>
    </row>
    <row r="1333" spans="1:12" ht="15" x14ac:dyDescent="0.25">
      <c r="A1333" s="11">
        <v>1308</v>
      </c>
      <c r="C1333" s="20"/>
      <c r="D1333" s="16" t="s">
        <v>9948</v>
      </c>
      <c r="E1333" s="16"/>
      <c r="F1333" s="16"/>
      <c r="H1333" s="36"/>
      <c r="I1333"/>
      <c r="J1333" s="13"/>
      <c r="K1333" s="17"/>
      <c r="L1333" s="185"/>
    </row>
    <row r="1334" spans="1:12" ht="15" x14ac:dyDescent="0.25">
      <c r="A1334" s="11">
        <v>1309</v>
      </c>
      <c r="C1334" s="20"/>
      <c r="D1334" s="16" t="s">
        <v>9948</v>
      </c>
      <c r="E1334" s="16"/>
      <c r="F1334" s="16"/>
      <c r="H1334" s="36"/>
      <c r="I1334"/>
      <c r="J1334" s="13"/>
      <c r="K1334" s="17"/>
      <c r="L1334" s="185"/>
    </row>
    <row r="1335" spans="1:12" ht="15" x14ac:dyDescent="0.25">
      <c r="A1335" s="11">
        <v>1310</v>
      </c>
      <c r="C1335" s="20"/>
      <c r="D1335" s="16" t="s">
        <v>9948</v>
      </c>
      <c r="E1335" s="16"/>
      <c r="F1335" s="16"/>
      <c r="H1335" s="36"/>
      <c r="I1335"/>
      <c r="J1335" s="13"/>
      <c r="K1335" s="17"/>
      <c r="L1335" s="185"/>
    </row>
    <row r="1336" spans="1:12" ht="15" x14ac:dyDescent="0.25">
      <c r="A1336" s="11">
        <v>1311</v>
      </c>
      <c r="C1336" s="20"/>
      <c r="D1336" s="16" t="s">
        <v>9948</v>
      </c>
      <c r="E1336" s="16"/>
      <c r="F1336" s="16"/>
      <c r="H1336" s="36"/>
      <c r="I1336"/>
      <c r="J1336" s="13"/>
      <c r="K1336" s="17"/>
      <c r="L1336" s="185"/>
    </row>
    <row r="1337" spans="1:12" ht="15" x14ac:dyDescent="0.25">
      <c r="A1337" s="11">
        <v>1312</v>
      </c>
      <c r="C1337" s="20"/>
      <c r="D1337" s="16" t="s">
        <v>9948</v>
      </c>
      <c r="E1337" s="16"/>
      <c r="F1337" s="16"/>
      <c r="H1337" s="36"/>
      <c r="I1337"/>
      <c r="J1337" s="13"/>
      <c r="K1337" s="17"/>
      <c r="L1337" s="185"/>
    </row>
    <row r="1338" spans="1:12" ht="15" x14ac:dyDescent="0.25">
      <c r="A1338" s="11">
        <v>1313</v>
      </c>
      <c r="C1338" s="20"/>
      <c r="D1338" s="16" t="s">
        <v>9948</v>
      </c>
      <c r="E1338" s="16"/>
      <c r="F1338" s="16"/>
      <c r="H1338" s="36"/>
      <c r="I1338"/>
      <c r="J1338" s="13"/>
      <c r="K1338" s="17"/>
      <c r="L1338" s="185"/>
    </row>
    <row r="1339" spans="1:12" ht="15" x14ac:dyDescent="0.25">
      <c r="A1339" s="11">
        <v>1314</v>
      </c>
      <c r="C1339" s="20"/>
      <c r="D1339" s="16" t="s">
        <v>9948</v>
      </c>
      <c r="E1339" s="16"/>
      <c r="F1339" s="16"/>
      <c r="H1339" s="36"/>
      <c r="I1339"/>
      <c r="J1339" s="13"/>
      <c r="K1339" s="17"/>
      <c r="L1339" s="185"/>
    </row>
    <row r="1340" spans="1:12" ht="15" x14ac:dyDescent="0.25">
      <c r="A1340" s="11">
        <v>1315</v>
      </c>
      <c r="C1340" s="20"/>
      <c r="D1340" s="16" t="s">
        <v>9948</v>
      </c>
      <c r="E1340" s="16"/>
      <c r="F1340" s="16"/>
      <c r="H1340" s="36"/>
      <c r="I1340"/>
      <c r="J1340" s="13"/>
      <c r="K1340" s="17"/>
      <c r="L1340" s="185"/>
    </row>
    <row r="1341" spans="1:12" ht="15" x14ac:dyDescent="0.25">
      <c r="A1341" s="11">
        <v>1316</v>
      </c>
      <c r="C1341" s="20"/>
      <c r="D1341" s="16" t="s">
        <v>9948</v>
      </c>
      <c r="E1341" s="16"/>
      <c r="F1341" s="16"/>
      <c r="H1341" s="36"/>
      <c r="I1341"/>
      <c r="J1341" s="13"/>
      <c r="K1341" s="17"/>
      <c r="L1341" s="185"/>
    </row>
    <row r="1342" spans="1:12" ht="15" x14ac:dyDescent="0.25">
      <c r="A1342" s="11">
        <v>1317</v>
      </c>
      <c r="C1342" s="20"/>
      <c r="D1342" s="16" t="s">
        <v>9948</v>
      </c>
      <c r="E1342" s="16"/>
      <c r="F1342" s="16"/>
      <c r="H1342" s="36"/>
      <c r="I1342"/>
      <c r="J1342" s="13"/>
      <c r="K1342" s="17"/>
      <c r="L1342" s="185"/>
    </row>
    <row r="1343" spans="1:12" ht="15" x14ac:dyDescent="0.25">
      <c r="A1343" s="11">
        <v>1318</v>
      </c>
      <c r="C1343" s="20"/>
      <c r="D1343" s="16" t="s">
        <v>9948</v>
      </c>
      <c r="E1343" s="16"/>
      <c r="F1343" s="16"/>
      <c r="H1343" s="36"/>
      <c r="I1343"/>
      <c r="J1343" s="13"/>
      <c r="K1343" s="17"/>
      <c r="L1343" s="185"/>
    </row>
    <row r="1344" spans="1:12" ht="15" x14ac:dyDescent="0.25">
      <c r="A1344" s="11">
        <v>1319</v>
      </c>
      <c r="C1344" s="20"/>
      <c r="D1344" s="16" t="s">
        <v>9948</v>
      </c>
      <c r="E1344" s="16"/>
      <c r="F1344" s="16"/>
      <c r="H1344" s="36"/>
      <c r="I1344"/>
      <c r="J1344" s="13"/>
      <c r="K1344" s="17"/>
      <c r="L1344" s="185"/>
    </row>
    <row r="1345" spans="1:12" ht="15" x14ac:dyDescent="0.25">
      <c r="A1345" s="11">
        <v>1320</v>
      </c>
      <c r="C1345" s="20"/>
      <c r="D1345" s="16" t="s">
        <v>9948</v>
      </c>
      <c r="E1345" s="16"/>
      <c r="F1345" s="16"/>
      <c r="H1345" s="36"/>
      <c r="I1345"/>
      <c r="J1345" s="13"/>
      <c r="K1345" s="17"/>
      <c r="L1345" s="185"/>
    </row>
    <row r="1346" spans="1:12" ht="15" x14ac:dyDescent="0.25">
      <c r="A1346" s="11">
        <v>1321</v>
      </c>
      <c r="C1346" s="20"/>
      <c r="D1346" s="16" t="s">
        <v>9948</v>
      </c>
      <c r="E1346" s="16"/>
      <c r="F1346" s="16"/>
      <c r="H1346" s="36"/>
      <c r="I1346"/>
      <c r="J1346" s="13"/>
      <c r="K1346" s="17"/>
      <c r="L1346" s="185"/>
    </row>
    <row r="1347" spans="1:12" ht="15" x14ac:dyDescent="0.25">
      <c r="A1347" s="11">
        <v>1322</v>
      </c>
      <c r="C1347" s="20"/>
      <c r="D1347" s="16" t="s">
        <v>9948</v>
      </c>
      <c r="E1347" s="16"/>
      <c r="F1347" s="16"/>
      <c r="H1347" s="36"/>
      <c r="I1347"/>
      <c r="J1347" s="13"/>
      <c r="K1347" s="17"/>
      <c r="L1347" s="185"/>
    </row>
    <row r="1348" spans="1:12" ht="15" x14ac:dyDescent="0.25">
      <c r="A1348" s="11">
        <v>1323</v>
      </c>
      <c r="C1348" s="20"/>
      <c r="D1348" s="16" t="s">
        <v>9948</v>
      </c>
      <c r="E1348" s="16"/>
      <c r="F1348" s="16"/>
      <c r="H1348" s="36"/>
      <c r="I1348"/>
      <c r="J1348" s="13"/>
      <c r="K1348" s="17"/>
      <c r="L1348" s="185"/>
    </row>
    <row r="1349" spans="1:12" ht="15" x14ac:dyDescent="0.25">
      <c r="A1349" s="11">
        <v>1324</v>
      </c>
      <c r="C1349" s="20"/>
      <c r="D1349" s="16" t="s">
        <v>9948</v>
      </c>
      <c r="E1349" s="16"/>
      <c r="F1349" s="16"/>
      <c r="H1349" s="36"/>
      <c r="I1349"/>
      <c r="J1349" s="13"/>
      <c r="K1349" s="17"/>
      <c r="L1349" s="185"/>
    </row>
    <row r="1350" spans="1:12" ht="15" x14ac:dyDescent="0.25">
      <c r="A1350" s="11">
        <v>1325</v>
      </c>
      <c r="C1350" s="20"/>
      <c r="D1350" s="16" t="s">
        <v>9948</v>
      </c>
      <c r="E1350" s="16"/>
      <c r="F1350" s="16"/>
      <c r="H1350" s="36"/>
      <c r="I1350"/>
      <c r="J1350" s="13"/>
      <c r="K1350" s="17"/>
      <c r="L1350" s="185"/>
    </row>
    <row r="1351" spans="1:12" ht="15" x14ac:dyDescent="0.25">
      <c r="A1351" s="11">
        <v>1326</v>
      </c>
      <c r="C1351" s="20"/>
      <c r="D1351" s="16" t="s">
        <v>9948</v>
      </c>
      <c r="E1351" s="16"/>
      <c r="F1351" s="16"/>
      <c r="H1351" s="36"/>
      <c r="I1351"/>
      <c r="J1351" s="13"/>
      <c r="K1351" s="17"/>
      <c r="L1351" s="185"/>
    </row>
    <row r="1352" spans="1:12" ht="15" x14ac:dyDescent="0.25">
      <c r="A1352" s="11">
        <v>1327</v>
      </c>
      <c r="C1352" s="20"/>
      <c r="D1352" s="16" t="s">
        <v>9948</v>
      </c>
      <c r="E1352" s="16"/>
      <c r="F1352" s="16"/>
      <c r="H1352" s="36"/>
      <c r="I1352"/>
      <c r="J1352" s="13"/>
      <c r="K1352" s="17"/>
      <c r="L1352" s="185"/>
    </row>
    <row r="1353" spans="1:12" ht="15" x14ac:dyDescent="0.25">
      <c r="A1353" s="11">
        <v>1328</v>
      </c>
      <c r="C1353" s="20"/>
      <c r="D1353" s="16" t="s">
        <v>9948</v>
      </c>
      <c r="E1353" s="16"/>
      <c r="F1353" s="16"/>
      <c r="H1353" s="36"/>
      <c r="I1353"/>
      <c r="J1353" s="13"/>
      <c r="K1353" s="17"/>
      <c r="L1353" s="185"/>
    </row>
    <row r="1354" spans="1:12" ht="15" x14ac:dyDescent="0.25">
      <c r="A1354" s="11">
        <v>1329</v>
      </c>
      <c r="C1354" s="20"/>
      <c r="D1354" s="16" t="s">
        <v>9948</v>
      </c>
      <c r="E1354" s="16"/>
      <c r="F1354" s="16"/>
      <c r="H1354" s="36"/>
      <c r="I1354"/>
      <c r="J1354" s="13"/>
      <c r="K1354" s="17"/>
      <c r="L1354" s="185"/>
    </row>
    <row r="1355" spans="1:12" ht="15" x14ac:dyDescent="0.25">
      <c r="A1355" s="11">
        <v>1330</v>
      </c>
      <c r="C1355" s="20"/>
      <c r="D1355" s="16" t="s">
        <v>9948</v>
      </c>
      <c r="E1355" s="16"/>
      <c r="F1355" s="16"/>
      <c r="H1355" s="36"/>
      <c r="I1355"/>
      <c r="J1355" s="13"/>
      <c r="K1355" s="17"/>
      <c r="L1355" s="185"/>
    </row>
    <row r="1356" spans="1:12" ht="15" x14ac:dyDescent="0.25">
      <c r="A1356" s="11">
        <v>1331</v>
      </c>
      <c r="C1356" s="20"/>
      <c r="D1356" s="16" t="s">
        <v>9948</v>
      </c>
      <c r="E1356" s="16"/>
      <c r="F1356" s="16"/>
      <c r="H1356" s="36"/>
      <c r="I1356"/>
      <c r="J1356" s="13"/>
      <c r="K1356" s="17"/>
      <c r="L1356" s="185"/>
    </row>
    <row r="1357" spans="1:12" ht="15" x14ac:dyDescent="0.25">
      <c r="A1357" s="11">
        <v>1332</v>
      </c>
      <c r="C1357" s="20"/>
      <c r="D1357" s="16" t="s">
        <v>9948</v>
      </c>
      <c r="E1357" s="16"/>
      <c r="F1357" s="16"/>
      <c r="H1357" s="36"/>
      <c r="I1357"/>
      <c r="J1357" s="13"/>
      <c r="K1357" s="17"/>
      <c r="L1357" s="185"/>
    </row>
    <row r="1358" spans="1:12" ht="15" x14ac:dyDescent="0.25">
      <c r="A1358" s="11">
        <v>1333</v>
      </c>
      <c r="C1358" s="20"/>
      <c r="D1358" s="16" t="s">
        <v>9948</v>
      </c>
      <c r="E1358" s="16"/>
      <c r="F1358" s="16"/>
      <c r="H1358" s="36"/>
      <c r="I1358"/>
      <c r="J1358" s="13"/>
      <c r="K1358" s="17"/>
      <c r="L1358" s="185"/>
    </row>
    <row r="1359" spans="1:12" ht="15" x14ac:dyDescent="0.25">
      <c r="A1359" s="11">
        <v>1334</v>
      </c>
      <c r="C1359" s="20"/>
      <c r="D1359" s="16" t="s">
        <v>9948</v>
      </c>
      <c r="E1359" s="16"/>
      <c r="F1359" s="16"/>
      <c r="H1359" s="36"/>
      <c r="I1359"/>
      <c r="J1359" s="13"/>
      <c r="K1359" s="17"/>
      <c r="L1359" s="185"/>
    </row>
    <row r="1360" spans="1:12" ht="15" x14ac:dyDescent="0.25">
      <c r="A1360" s="11">
        <v>1335</v>
      </c>
      <c r="C1360" s="20"/>
      <c r="D1360" s="16" t="s">
        <v>9948</v>
      </c>
      <c r="E1360" s="16"/>
      <c r="F1360" s="16"/>
      <c r="H1360" s="36"/>
      <c r="I1360"/>
      <c r="J1360" s="13"/>
      <c r="K1360" s="17"/>
      <c r="L1360" s="185"/>
    </row>
    <row r="1361" spans="1:12" ht="15" x14ac:dyDescent="0.25">
      <c r="A1361" s="11">
        <v>1336</v>
      </c>
      <c r="C1361" s="20"/>
      <c r="D1361" s="16" t="s">
        <v>9948</v>
      </c>
      <c r="E1361" s="16"/>
      <c r="F1361" s="16"/>
      <c r="H1361" s="36"/>
      <c r="I1361"/>
      <c r="J1361" s="13"/>
      <c r="K1361" s="17"/>
      <c r="L1361" s="185"/>
    </row>
    <row r="1362" spans="1:12" ht="15" x14ac:dyDescent="0.25">
      <c r="A1362" s="11">
        <v>1337</v>
      </c>
      <c r="C1362" s="20"/>
      <c r="D1362" s="16" t="s">
        <v>9948</v>
      </c>
      <c r="E1362" s="16"/>
      <c r="F1362" s="16"/>
      <c r="H1362" s="36"/>
      <c r="I1362"/>
      <c r="J1362" s="13"/>
      <c r="K1362" s="17"/>
      <c r="L1362" s="185"/>
    </row>
    <row r="1363" spans="1:12" ht="15" x14ac:dyDescent="0.25">
      <c r="A1363" s="11">
        <v>1338</v>
      </c>
      <c r="C1363" s="20"/>
      <c r="D1363" s="16" t="s">
        <v>9948</v>
      </c>
      <c r="E1363" s="16"/>
      <c r="F1363" s="16"/>
      <c r="H1363" s="36"/>
      <c r="I1363"/>
      <c r="J1363" s="13"/>
      <c r="K1363" s="17"/>
      <c r="L1363" s="185"/>
    </row>
    <row r="1364" spans="1:12" ht="15" x14ac:dyDescent="0.25">
      <c r="A1364" s="11">
        <v>1339</v>
      </c>
      <c r="C1364" s="20"/>
      <c r="D1364" s="16" t="s">
        <v>9948</v>
      </c>
      <c r="E1364" s="16"/>
      <c r="F1364" s="16"/>
      <c r="H1364" s="36"/>
      <c r="I1364"/>
      <c r="J1364" s="13"/>
      <c r="K1364" s="17"/>
      <c r="L1364" s="185"/>
    </row>
    <row r="1365" spans="1:12" ht="15" x14ac:dyDescent="0.25">
      <c r="A1365" s="11">
        <v>1340</v>
      </c>
      <c r="C1365" s="20"/>
      <c r="D1365" s="16" t="s">
        <v>9948</v>
      </c>
      <c r="E1365" s="16"/>
      <c r="F1365" s="16"/>
      <c r="H1365" s="36"/>
      <c r="I1365"/>
      <c r="J1365" s="13"/>
      <c r="K1365" s="17"/>
      <c r="L1365" s="185"/>
    </row>
    <row r="1366" spans="1:12" ht="15" x14ac:dyDescent="0.25">
      <c r="A1366" s="11">
        <v>1341</v>
      </c>
      <c r="C1366" s="20"/>
      <c r="D1366" s="16" t="s">
        <v>9948</v>
      </c>
      <c r="E1366" s="16"/>
      <c r="F1366" s="16"/>
      <c r="H1366" s="36"/>
      <c r="I1366"/>
      <c r="J1366" s="13"/>
      <c r="K1366" s="17"/>
      <c r="L1366" s="185"/>
    </row>
    <row r="1367" spans="1:12" ht="15" x14ac:dyDescent="0.25">
      <c r="A1367" s="11">
        <v>1342</v>
      </c>
      <c r="C1367" s="20"/>
      <c r="D1367" s="16" t="s">
        <v>9948</v>
      </c>
      <c r="E1367" s="16"/>
      <c r="F1367" s="16"/>
      <c r="H1367" s="36"/>
      <c r="I1367"/>
      <c r="J1367" s="13"/>
      <c r="K1367" s="17"/>
      <c r="L1367" s="185"/>
    </row>
    <row r="1368" spans="1:12" ht="15" x14ac:dyDescent="0.25">
      <c r="A1368" s="11">
        <v>1343</v>
      </c>
      <c r="C1368" s="20"/>
      <c r="D1368" s="16" t="s">
        <v>9948</v>
      </c>
      <c r="E1368" s="16"/>
      <c r="F1368" s="16"/>
      <c r="H1368" s="36"/>
      <c r="I1368"/>
      <c r="J1368" s="13"/>
      <c r="K1368" s="17"/>
      <c r="L1368" s="185"/>
    </row>
    <row r="1369" spans="1:12" ht="15" x14ac:dyDescent="0.25">
      <c r="A1369" s="11">
        <v>1344</v>
      </c>
      <c r="C1369" s="20"/>
      <c r="D1369" s="16" t="s">
        <v>9948</v>
      </c>
      <c r="E1369" s="16"/>
      <c r="F1369" s="16"/>
      <c r="H1369" s="36"/>
      <c r="I1369"/>
      <c r="J1369" s="13"/>
      <c r="K1369" s="17"/>
      <c r="L1369" s="185"/>
    </row>
    <row r="1370" spans="1:12" ht="15" x14ac:dyDescent="0.25">
      <c r="A1370" s="11">
        <v>1345</v>
      </c>
      <c r="C1370" s="20"/>
      <c r="D1370" s="16" t="s">
        <v>9948</v>
      </c>
      <c r="E1370" s="16"/>
      <c r="F1370" s="16"/>
      <c r="H1370" s="36"/>
      <c r="I1370"/>
      <c r="J1370" s="13"/>
      <c r="K1370" s="17"/>
      <c r="L1370" s="185"/>
    </row>
    <row r="1371" spans="1:12" ht="15" x14ac:dyDescent="0.25">
      <c r="A1371" s="11">
        <v>1346</v>
      </c>
      <c r="C1371" s="20"/>
      <c r="D1371" s="16" t="s">
        <v>9948</v>
      </c>
      <c r="E1371" s="16"/>
      <c r="F1371" s="16"/>
      <c r="H1371" s="36"/>
      <c r="I1371"/>
      <c r="J1371" s="13"/>
      <c r="K1371" s="17"/>
      <c r="L1371" s="185"/>
    </row>
    <row r="1372" spans="1:12" ht="15" x14ac:dyDescent="0.25">
      <c r="A1372" s="11">
        <v>1347</v>
      </c>
      <c r="C1372" s="20"/>
      <c r="D1372" s="16" t="s">
        <v>9948</v>
      </c>
      <c r="E1372" s="16"/>
      <c r="F1372" s="16"/>
      <c r="H1372" s="36"/>
      <c r="I1372"/>
      <c r="J1372" s="13"/>
      <c r="K1372" s="17"/>
      <c r="L1372" s="185"/>
    </row>
    <row r="1373" spans="1:12" ht="15" x14ac:dyDescent="0.25">
      <c r="A1373" s="11">
        <v>1348</v>
      </c>
      <c r="C1373" s="20"/>
      <c r="D1373" s="16" t="s">
        <v>9948</v>
      </c>
      <c r="E1373" s="16"/>
      <c r="F1373" s="16"/>
      <c r="H1373" s="36"/>
      <c r="I1373"/>
      <c r="J1373" s="13"/>
      <c r="K1373" s="17"/>
      <c r="L1373" s="185"/>
    </row>
    <row r="1374" spans="1:12" ht="15" x14ac:dyDescent="0.25">
      <c r="A1374" s="11">
        <v>1349</v>
      </c>
      <c r="C1374" s="20"/>
      <c r="D1374" s="16" t="s">
        <v>9948</v>
      </c>
      <c r="E1374" s="16"/>
      <c r="F1374" s="16"/>
      <c r="H1374" s="36"/>
      <c r="I1374"/>
      <c r="J1374" s="13"/>
      <c r="K1374" s="17"/>
      <c r="L1374" s="185"/>
    </row>
    <row r="1375" spans="1:12" ht="15" x14ac:dyDescent="0.25">
      <c r="A1375" s="11">
        <v>1350</v>
      </c>
      <c r="C1375" s="20"/>
      <c r="D1375" s="16" t="s">
        <v>9948</v>
      </c>
      <c r="E1375" s="16"/>
      <c r="F1375" s="16"/>
      <c r="H1375" s="36"/>
      <c r="I1375"/>
      <c r="J1375" s="13"/>
      <c r="K1375" s="17"/>
      <c r="L1375" s="185"/>
    </row>
    <row r="1376" spans="1:12" ht="15" x14ac:dyDescent="0.25">
      <c r="A1376" s="11">
        <v>1351</v>
      </c>
      <c r="C1376" s="20"/>
      <c r="D1376" s="16" t="s">
        <v>9948</v>
      </c>
      <c r="E1376" s="16"/>
      <c r="F1376" s="16"/>
      <c r="H1376" s="36"/>
      <c r="I1376"/>
      <c r="J1376" s="13"/>
      <c r="K1376" s="17"/>
      <c r="L1376" s="185"/>
    </row>
    <row r="1377" spans="1:12" ht="15" x14ac:dyDescent="0.25">
      <c r="A1377" s="11">
        <v>1352</v>
      </c>
      <c r="C1377" s="20"/>
      <c r="D1377" s="16" t="s">
        <v>9948</v>
      </c>
      <c r="E1377" s="16"/>
      <c r="F1377" s="16"/>
      <c r="H1377" s="36"/>
      <c r="I1377"/>
      <c r="J1377" s="13"/>
      <c r="K1377" s="17"/>
      <c r="L1377" s="185"/>
    </row>
    <row r="1378" spans="1:12" ht="15" x14ac:dyDescent="0.25">
      <c r="A1378" s="11">
        <v>1353</v>
      </c>
      <c r="C1378" s="20"/>
      <c r="D1378" s="16" t="s">
        <v>9948</v>
      </c>
      <c r="E1378" s="16"/>
      <c r="F1378" s="16"/>
      <c r="H1378" s="36"/>
      <c r="I1378"/>
      <c r="J1378" s="13"/>
      <c r="K1378" s="17"/>
      <c r="L1378" s="185"/>
    </row>
    <row r="1379" spans="1:12" ht="15" x14ac:dyDescent="0.25">
      <c r="A1379" s="11">
        <v>1354</v>
      </c>
      <c r="C1379" s="20"/>
      <c r="D1379" s="16" t="s">
        <v>9948</v>
      </c>
      <c r="E1379" s="16"/>
      <c r="F1379" s="16"/>
      <c r="H1379" s="36"/>
      <c r="I1379"/>
      <c r="J1379" s="13"/>
      <c r="K1379" s="17"/>
      <c r="L1379" s="185"/>
    </row>
    <row r="1380" spans="1:12" ht="15" x14ac:dyDescent="0.25">
      <c r="A1380" s="11">
        <v>1355</v>
      </c>
      <c r="C1380" s="20"/>
      <c r="D1380" s="16" t="s">
        <v>9948</v>
      </c>
      <c r="E1380" s="16"/>
      <c r="F1380" s="16"/>
      <c r="H1380" s="36"/>
      <c r="I1380"/>
      <c r="J1380" s="13"/>
      <c r="K1380" s="17"/>
      <c r="L1380" s="185"/>
    </row>
    <row r="1381" spans="1:12" ht="15" x14ac:dyDescent="0.25">
      <c r="A1381" s="11">
        <v>1356</v>
      </c>
      <c r="C1381" s="20"/>
      <c r="D1381" s="16" t="s">
        <v>9948</v>
      </c>
      <c r="E1381" s="16"/>
      <c r="F1381" s="16"/>
      <c r="H1381" s="36"/>
      <c r="I1381"/>
      <c r="J1381" s="13"/>
      <c r="K1381" s="17"/>
      <c r="L1381" s="185"/>
    </row>
    <row r="1382" spans="1:12" ht="15" x14ac:dyDescent="0.25">
      <c r="A1382" s="11">
        <v>1357</v>
      </c>
      <c r="C1382" s="20"/>
      <c r="D1382" s="16" t="s">
        <v>9948</v>
      </c>
      <c r="E1382" s="16"/>
      <c r="F1382" s="16"/>
      <c r="H1382" s="36"/>
      <c r="I1382"/>
      <c r="J1382" s="13"/>
      <c r="K1382" s="17"/>
      <c r="L1382" s="185"/>
    </row>
    <row r="1383" spans="1:12" ht="15" x14ac:dyDescent="0.25">
      <c r="A1383" s="11">
        <v>1358</v>
      </c>
      <c r="C1383" s="20"/>
      <c r="D1383" s="16" t="s">
        <v>9948</v>
      </c>
      <c r="E1383" s="16"/>
      <c r="F1383" s="16"/>
      <c r="H1383" s="36"/>
      <c r="I1383"/>
      <c r="J1383" s="13"/>
      <c r="K1383" s="17"/>
      <c r="L1383" s="185"/>
    </row>
    <row r="1384" spans="1:12" ht="15" x14ac:dyDescent="0.25">
      <c r="A1384" s="11">
        <v>1359</v>
      </c>
      <c r="C1384" s="20"/>
      <c r="D1384" s="16" t="s">
        <v>9948</v>
      </c>
      <c r="E1384" s="16"/>
      <c r="F1384" s="16"/>
      <c r="H1384" s="36"/>
      <c r="I1384"/>
      <c r="J1384" s="13"/>
      <c r="K1384" s="17"/>
      <c r="L1384" s="185"/>
    </row>
    <row r="1385" spans="1:12" ht="15" x14ac:dyDescent="0.25">
      <c r="A1385" s="11">
        <v>1360</v>
      </c>
      <c r="C1385" s="20"/>
      <c r="D1385" s="16" t="s">
        <v>9948</v>
      </c>
      <c r="E1385" s="16"/>
      <c r="F1385" s="16"/>
      <c r="H1385" s="36"/>
      <c r="I1385"/>
      <c r="J1385" s="13"/>
      <c r="K1385" s="17"/>
      <c r="L1385" s="185"/>
    </row>
    <row r="1386" spans="1:12" x14ac:dyDescent="0.2">
      <c r="A1386" s="11">
        <v>1361</v>
      </c>
      <c r="C1386" s="20"/>
      <c r="D1386" s="16" t="s">
        <v>9948</v>
      </c>
      <c r="E1386" s="16"/>
      <c r="F1386" s="16"/>
      <c r="H1386" s="36"/>
      <c r="I1386" s="21"/>
      <c r="J1386" s="13"/>
      <c r="K1386" s="17"/>
      <c r="L1386" s="185"/>
    </row>
    <row r="1387" spans="1:12" x14ac:dyDescent="0.2">
      <c r="A1387" s="11">
        <v>1362</v>
      </c>
      <c r="C1387" s="20"/>
      <c r="D1387" s="16" t="s">
        <v>9948</v>
      </c>
      <c r="E1387" s="16"/>
      <c r="F1387" s="16"/>
      <c r="H1387" s="36"/>
      <c r="I1387" s="21"/>
      <c r="J1387" s="13"/>
      <c r="K1387" s="17"/>
      <c r="L1387" s="185"/>
    </row>
    <row r="1388" spans="1:12" x14ac:dyDescent="0.2">
      <c r="A1388" s="11">
        <v>1363</v>
      </c>
      <c r="C1388" s="20"/>
      <c r="D1388" s="16" t="s">
        <v>9948</v>
      </c>
      <c r="E1388" s="16"/>
      <c r="F1388" s="16"/>
      <c r="H1388" s="36"/>
      <c r="I1388" s="21"/>
      <c r="J1388" s="13"/>
      <c r="K1388" s="17"/>
      <c r="L1388" s="185"/>
    </row>
    <row r="1389" spans="1:12" x14ac:dyDescent="0.2">
      <c r="A1389" s="11">
        <v>1364</v>
      </c>
      <c r="C1389" s="20"/>
      <c r="D1389" s="16" t="s">
        <v>9948</v>
      </c>
      <c r="E1389" s="16"/>
      <c r="F1389" s="16"/>
      <c r="H1389" s="36"/>
      <c r="I1389" s="21"/>
      <c r="J1389" s="13"/>
      <c r="K1389" s="17"/>
      <c r="L1389" s="185"/>
    </row>
    <row r="1390" spans="1:12" x14ac:dyDescent="0.2">
      <c r="A1390" s="11">
        <v>1365</v>
      </c>
      <c r="C1390" s="20"/>
      <c r="D1390" s="16" t="s">
        <v>9948</v>
      </c>
      <c r="E1390" s="16"/>
      <c r="F1390" s="16"/>
      <c r="H1390" s="36"/>
      <c r="I1390" s="21"/>
      <c r="J1390" s="13"/>
      <c r="K1390" s="17"/>
      <c r="L1390" s="185"/>
    </row>
    <row r="1391" spans="1:12" x14ac:dyDescent="0.2">
      <c r="A1391" s="11">
        <v>1366</v>
      </c>
      <c r="C1391" s="20"/>
      <c r="D1391" s="16" t="s">
        <v>9948</v>
      </c>
      <c r="E1391" s="16"/>
      <c r="F1391" s="16"/>
      <c r="H1391" s="36"/>
      <c r="I1391" s="21"/>
      <c r="J1391" s="13"/>
      <c r="K1391" s="17"/>
      <c r="L1391" s="185"/>
    </row>
    <row r="1392" spans="1:12" x14ac:dyDescent="0.2">
      <c r="A1392" s="11">
        <v>1367</v>
      </c>
      <c r="C1392" s="20"/>
      <c r="D1392" s="16" t="s">
        <v>9948</v>
      </c>
      <c r="E1392" s="16"/>
      <c r="F1392" s="16"/>
      <c r="H1392" s="36"/>
      <c r="I1392" s="21"/>
      <c r="J1392" s="13"/>
      <c r="K1392" s="17"/>
      <c r="L1392" s="185"/>
    </row>
    <row r="1393" spans="1:12" x14ac:dyDescent="0.2">
      <c r="A1393" s="11">
        <v>1368</v>
      </c>
      <c r="C1393" s="20"/>
      <c r="D1393" s="16" t="s">
        <v>9948</v>
      </c>
      <c r="E1393" s="16"/>
      <c r="F1393" s="16"/>
      <c r="H1393" s="36"/>
      <c r="I1393" s="21"/>
      <c r="J1393" s="13"/>
      <c r="K1393" s="17"/>
      <c r="L1393" s="185"/>
    </row>
    <row r="1394" spans="1:12" x14ac:dyDescent="0.2">
      <c r="A1394" s="11">
        <v>1369</v>
      </c>
      <c r="C1394" s="20"/>
      <c r="D1394" s="16" t="s">
        <v>9948</v>
      </c>
      <c r="E1394" s="16"/>
      <c r="F1394" s="16"/>
      <c r="H1394" s="36"/>
      <c r="I1394" s="21"/>
      <c r="J1394" s="13"/>
      <c r="K1394" s="17"/>
      <c r="L1394" s="185"/>
    </row>
    <row r="1395" spans="1:12" x14ac:dyDescent="0.2">
      <c r="A1395" s="11">
        <v>1370</v>
      </c>
      <c r="C1395" s="20"/>
      <c r="D1395" s="16" t="s">
        <v>9948</v>
      </c>
      <c r="E1395" s="16"/>
      <c r="F1395" s="16"/>
      <c r="H1395" s="36"/>
      <c r="I1395" s="21"/>
      <c r="J1395" s="13"/>
      <c r="K1395" s="17"/>
      <c r="L1395" s="185"/>
    </row>
    <row r="1396" spans="1:12" x14ac:dyDescent="0.2">
      <c r="A1396" s="11">
        <v>1371</v>
      </c>
      <c r="C1396" s="20"/>
      <c r="D1396" s="16" t="s">
        <v>9948</v>
      </c>
      <c r="E1396" s="16"/>
      <c r="F1396" s="16"/>
      <c r="H1396" s="36"/>
      <c r="I1396" s="21"/>
      <c r="J1396" s="13"/>
      <c r="K1396" s="17"/>
      <c r="L1396" s="185"/>
    </row>
    <row r="1397" spans="1:12" x14ac:dyDescent="0.2">
      <c r="A1397" s="11">
        <v>1372</v>
      </c>
      <c r="C1397" s="20"/>
      <c r="D1397" s="16" t="s">
        <v>9948</v>
      </c>
      <c r="E1397" s="16"/>
      <c r="F1397" s="16"/>
      <c r="H1397" s="36"/>
      <c r="I1397" s="21"/>
      <c r="J1397" s="13"/>
      <c r="K1397" s="17"/>
      <c r="L1397" s="185"/>
    </row>
    <row r="1398" spans="1:12" x14ac:dyDescent="0.2">
      <c r="A1398" s="11">
        <v>1373</v>
      </c>
      <c r="C1398" s="20"/>
      <c r="D1398" s="16" t="s">
        <v>9948</v>
      </c>
      <c r="E1398" s="16"/>
      <c r="F1398" s="16"/>
      <c r="H1398" s="36"/>
      <c r="I1398" s="21"/>
      <c r="J1398" s="13"/>
      <c r="K1398" s="17"/>
      <c r="L1398" s="185"/>
    </row>
    <row r="1399" spans="1:12" x14ac:dyDescent="0.2">
      <c r="A1399" s="11">
        <v>1374</v>
      </c>
      <c r="C1399" s="20"/>
      <c r="D1399" s="16" t="s">
        <v>9948</v>
      </c>
      <c r="E1399" s="16"/>
      <c r="F1399" s="16"/>
      <c r="H1399" s="36"/>
      <c r="I1399" s="21"/>
      <c r="J1399" s="13"/>
      <c r="K1399" s="17"/>
      <c r="L1399" s="185"/>
    </row>
    <row r="1400" spans="1:12" x14ac:dyDescent="0.2">
      <c r="A1400" s="11">
        <v>1375</v>
      </c>
      <c r="C1400" s="20"/>
      <c r="D1400" s="16" t="s">
        <v>9948</v>
      </c>
      <c r="E1400" s="16"/>
      <c r="F1400" s="16"/>
      <c r="H1400" s="36"/>
      <c r="I1400" s="21"/>
      <c r="J1400" s="13"/>
      <c r="K1400" s="17"/>
      <c r="L1400" s="185"/>
    </row>
    <row r="1401" spans="1:12" x14ac:dyDescent="0.2">
      <c r="A1401" s="11">
        <v>1376</v>
      </c>
      <c r="C1401" s="20"/>
      <c r="D1401" s="16" t="s">
        <v>9948</v>
      </c>
      <c r="E1401" s="16"/>
      <c r="F1401" s="16"/>
      <c r="H1401" s="36"/>
      <c r="I1401" s="21"/>
      <c r="J1401" s="13"/>
      <c r="K1401" s="17"/>
      <c r="L1401" s="185"/>
    </row>
    <row r="1402" spans="1:12" x14ac:dyDescent="0.2">
      <c r="A1402" s="11">
        <v>1377</v>
      </c>
      <c r="C1402" s="20"/>
      <c r="D1402" s="16" t="s">
        <v>9948</v>
      </c>
      <c r="E1402" s="16"/>
      <c r="F1402" s="16"/>
      <c r="H1402" s="36"/>
      <c r="I1402" s="21"/>
      <c r="J1402" s="13"/>
      <c r="K1402" s="17"/>
      <c r="L1402" s="185"/>
    </row>
    <row r="1403" spans="1:12" x14ac:dyDescent="0.2">
      <c r="A1403" s="11">
        <v>1378</v>
      </c>
      <c r="C1403" s="20"/>
      <c r="D1403" s="16" t="s">
        <v>9948</v>
      </c>
      <c r="E1403" s="16"/>
      <c r="F1403" s="16"/>
      <c r="H1403" s="36"/>
      <c r="I1403" s="21"/>
      <c r="J1403" s="13"/>
      <c r="K1403" s="17"/>
      <c r="L1403" s="185"/>
    </row>
    <row r="1404" spans="1:12" x14ac:dyDescent="0.2">
      <c r="A1404" s="11">
        <v>1379</v>
      </c>
      <c r="C1404" s="20"/>
      <c r="D1404" s="16" t="s">
        <v>9948</v>
      </c>
      <c r="E1404" s="16"/>
      <c r="F1404" s="16"/>
      <c r="H1404" s="36"/>
      <c r="I1404" s="21"/>
      <c r="J1404" s="13"/>
      <c r="K1404" s="17"/>
      <c r="L1404" s="185"/>
    </row>
    <row r="1405" spans="1:12" x14ac:dyDescent="0.2">
      <c r="A1405" s="11">
        <v>1380</v>
      </c>
      <c r="C1405" s="20"/>
      <c r="D1405" s="16" t="s">
        <v>9948</v>
      </c>
      <c r="E1405" s="16"/>
      <c r="F1405" s="16"/>
      <c r="H1405" s="36"/>
      <c r="I1405" s="21"/>
      <c r="J1405" s="13"/>
      <c r="K1405" s="17"/>
      <c r="L1405" s="185"/>
    </row>
    <row r="1406" spans="1:12" x14ac:dyDescent="0.2">
      <c r="A1406" s="11">
        <v>1381</v>
      </c>
      <c r="C1406" s="20"/>
      <c r="D1406" s="16" t="s">
        <v>9948</v>
      </c>
      <c r="E1406" s="16"/>
      <c r="F1406" s="16"/>
      <c r="H1406" s="36"/>
      <c r="I1406" s="21"/>
      <c r="J1406" s="13"/>
      <c r="K1406" s="17"/>
      <c r="L1406" s="185"/>
    </row>
    <row r="1407" spans="1:12" x14ac:dyDescent="0.2">
      <c r="A1407" s="11">
        <v>1382</v>
      </c>
      <c r="C1407" s="20"/>
      <c r="D1407" s="16" t="s">
        <v>9948</v>
      </c>
      <c r="E1407" s="16"/>
      <c r="F1407" s="16"/>
      <c r="H1407" s="36"/>
      <c r="I1407" s="21"/>
      <c r="J1407" s="13"/>
      <c r="K1407" s="17"/>
      <c r="L1407" s="185"/>
    </row>
    <row r="1408" spans="1:12" x14ac:dyDescent="0.2">
      <c r="A1408" s="11">
        <v>1383</v>
      </c>
      <c r="C1408" s="20"/>
      <c r="D1408" s="16" t="s">
        <v>9948</v>
      </c>
      <c r="E1408" s="16"/>
      <c r="F1408" s="16"/>
      <c r="H1408" s="36"/>
      <c r="I1408" s="21"/>
      <c r="J1408" s="13"/>
      <c r="K1408" s="17"/>
      <c r="L1408" s="185"/>
    </row>
    <row r="1409" spans="1:13" x14ac:dyDescent="0.2">
      <c r="A1409" s="11">
        <v>1384</v>
      </c>
      <c r="C1409" s="20"/>
      <c r="D1409" s="16" t="s">
        <v>9948</v>
      </c>
      <c r="E1409" s="16"/>
      <c r="F1409" s="16"/>
      <c r="H1409" s="36"/>
      <c r="I1409" s="21"/>
      <c r="J1409" s="13"/>
      <c r="K1409" s="17"/>
      <c r="L1409" s="185"/>
      <c r="M1409" s="19" t="s">
        <v>1445</v>
      </c>
    </row>
    <row r="1410" spans="1:13" x14ac:dyDescent="0.2">
      <c r="A1410" s="11">
        <v>1385</v>
      </c>
      <c r="C1410" s="20"/>
      <c r="D1410" s="16" t="s">
        <v>9948</v>
      </c>
      <c r="E1410" s="16"/>
      <c r="F1410" s="16"/>
      <c r="H1410" s="36"/>
      <c r="I1410" s="21"/>
      <c r="J1410" s="13"/>
      <c r="K1410" s="17"/>
      <c r="L1410" s="185"/>
      <c r="M1410" s="19" t="s">
        <v>1446</v>
      </c>
    </row>
    <row r="1411" spans="1:13" x14ac:dyDescent="0.2">
      <c r="A1411" s="11">
        <v>1386</v>
      </c>
      <c r="C1411" s="20"/>
      <c r="D1411" s="16" t="s">
        <v>9948</v>
      </c>
      <c r="E1411" s="16"/>
      <c r="F1411" s="16"/>
      <c r="H1411" s="36"/>
      <c r="I1411" s="21"/>
      <c r="J1411" s="13"/>
      <c r="K1411" s="17"/>
      <c r="L1411" s="185"/>
      <c r="M1411" s="19" t="s">
        <v>1446</v>
      </c>
    </row>
    <row r="1412" spans="1:13" x14ac:dyDescent="0.2">
      <c r="A1412" s="11">
        <v>1387</v>
      </c>
      <c r="C1412" s="20"/>
      <c r="D1412" s="16" t="s">
        <v>9948</v>
      </c>
      <c r="E1412" s="16"/>
      <c r="F1412" s="16"/>
      <c r="H1412" s="36"/>
      <c r="I1412" s="21"/>
      <c r="J1412" s="13"/>
      <c r="K1412" s="17"/>
      <c r="L1412" s="185"/>
      <c r="M1412" s="19" t="s">
        <v>1446</v>
      </c>
    </row>
    <row r="1413" spans="1:13" x14ac:dyDescent="0.2">
      <c r="A1413" s="11">
        <v>1388</v>
      </c>
      <c r="C1413" s="20"/>
      <c r="D1413" s="16" t="s">
        <v>9948</v>
      </c>
      <c r="E1413" s="16"/>
      <c r="F1413" s="16"/>
      <c r="H1413" s="36"/>
      <c r="I1413" s="21"/>
      <c r="J1413" s="13"/>
      <c r="K1413" s="17"/>
      <c r="L1413" s="185"/>
      <c r="M1413" s="19" t="s">
        <v>1446</v>
      </c>
    </row>
    <row r="1414" spans="1:13" x14ac:dyDescent="0.2">
      <c r="A1414" s="11">
        <v>1389</v>
      </c>
      <c r="C1414" s="20"/>
      <c r="D1414" s="16" t="s">
        <v>9948</v>
      </c>
      <c r="E1414" s="16"/>
      <c r="F1414" s="16"/>
      <c r="H1414" s="36"/>
      <c r="I1414" s="21"/>
      <c r="J1414" s="13"/>
      <c r="K1414" s="17"/>
      <c r="L1414" s="185"/>
      <c r="M1414" s="19" t="s">
        <v>1447</v>
      </c>
    </row>
    <row r="1415" spans="1:13" x14ac:dyDescent="0.2">
      <c r="A1415" s="11">
        <v>1390</v>
      </c>
      <c r="C1415" s="20"/>
      <c r="D1415" s="16" t="s">
        <v>9948</v>
      </c>
      <c r="E1415" s="16"/>
      <c r="F1415" s="16"/>
      <c r="H1415" s="36"/>
      <c r="I1415" s="21"/>
      <c r="J1415" s="13"/>
      <c r="K1415" s="17"/>
      <c r="L1415" s="185"/>
      <c r="M1415" s="19" t="s">
        <v>1447</v>
      </c>
    </row>
    <row r="1416" spans="1:13" x14ac:dyDescent="0.2">
      <c r="A1416" s="11">
        <v>1391</v>
      </c>
      <c r="C1416" s="20"/>
      <c r="D1416" s="16" t="s">
        <v>9948</v>
      </c>
      <c r="E1416" s="16"/>
      <c r="F1416" s="16"/>
      <c r="H1416" s="36"/>
      <c r="I1416" s="21"/>
      <c r="J1416" s="13"/>
      <c r="K1416" s="17"/>
      <c r="L1416" s="185"/>
      <c r="M1416" s="19" t="s">
        <v>1447</v>
      </c>
    </row>
    <row r="1417" spans="1:13" x14ac:dyDescent="0.2">
      <c r="A1417" s="11">
        <v>1392</v>
      </c>
      <c r="C1417" s="20"/>
      <c r="D1417" s="16" t="s">
        <v>9948</v>
      </c>
      <c r="E1417" s="16"/>
      <c r="F1417" s="16"/>
      <c r="H1417" s="36"/>
      <c r="I1417" s="21"/>
      <c r="J1417" s="13"/>
      <c r="K1417" s="17"/>
      <c r="L1417" s="185"/>
      <c r="M1417" s="19" t="s">
        <v>1448</v>
      </c>
    </row>
    <row r="1418" spans="1:13" x14ac:dyDescent="0.2">
      <c r="A1418" s="11">
        <v>1393</v>
      </c>
      <c r="C1418" s="20"/>
      <c r="D1418" s="16" t="s">
        <v>9948</v>
      </c>
      <c r="E1418" s="16"/>
      <c r="F1418" s="16"/>
      <c r="H1418" s="36"/>
      <c r="I1418" s="21"/>
      <c r="J1418" s="13"/>
      <c r="K1418" s="17"/>
      <c r="L1418" s="185"/>
      <c r="M1418" s="19" t="s">
        <v>1449</v>
      </c>
    </row>
    <row r="1419" spans="1:13" x14ac:dyDescent="0.2">
      <c r="A1419" s="11">
        <v>1394</v>
      </c>
      <c r="C1419" s="20"/>
      <c r="D1419" s="16" t="s">
        <v>9948</v>
      </c>
      <c r="E1419" s="16"/>
      <c r="F1419" s="16"/>
      <c r="H1419" s="36"/>
      <c r="I1419" s="21"/>
      <c r="J1419" s="13"/>
      <c r="K1419" s="17"/>
      <c r="L1419" s="185"/>
      <c r="M1419" s="19" t="s">
        <v>1449</v>
      </c>
    </row>
    <row r="1420" spans="1:13" x14ac:dyDescent="0.2">
      <c r="A1420" s="11">
        <v>1395</v>
      </c>
      <c r="C1420" s="20"/>
      <c r="D1420" s="16" t="s">
        <v>9948</v>
      </c>
      <c r="E1420" s="16"/>
      <c r="F1420" s="16"/>
      <c r="H1420" s="36"/>
      <c r="I1420" s="21"/>
      <c r="J1420" s="13"/>
      <c r="K1420" s="17"/>
      <c r="L1420" s="185"/>
      <c r="M1420" s="19" t="s">
        <v>1450</v>
      </c>
    </row>
    <row r="1421" spans="1:13" x14ac:dyDescent="0.2">
      <c r="A1421" s="11">
        <v>1396</v>
      </c>
      <c r="C1421" s="20"/>
      <c r="D1421" s="16" t="s">
        <v>9948</v>
      </c>
      <c r="E1421" s="16"/>
      <c r="F1421" s="16"/>
      <c r="H1421" s="36"/>
      <c r="I1421" s="21"/>
      <c r="J1421" s="13"/>
      <c r="K1421" s="17"/>
      <c r="L1421" s="185"/>
      <c r="M1421" s="19" t="s">
        <v>1450</v>
      </c>
    </row>
    <row r="1422" spans="1:13" x14ac:dyDescent="0.2">
      <c r="A1422" s="11">
        <v>1397</v>
      </c>
      <c r="C1422" s="20"/>
      <c r="D1422" s="16" t="s">
        <v>9948</v>
      </c>
      <c r="E1422" s="16"/>
      <c r="F1422" s="16"/>
      <c r="H1422" s="36"/>
      <c r="I1422" s="21"/>
      <c r="J1422" s="13"/>
      <c r="K1422" s="17"/>
      <c r="L1422" s="185"/>
      <c r="M1422" s="19" t="s">
        <v>1450</v>
      </c>
    </row>
    <row r="1423" spans="1:13" x14ac:dyDescent="0.2">
      <c r="A1423" s="11">
        <v>1398</v>
      </c>
      <c r="C1423" s="20"/>
      <c r="D1423" s="16" t="s">
        <v>9948</v>
      </c>
      <c r="E1423" s="16"/>
      <c r="F1423" s="16"/>
      <c r="H1423" s="36"/>
      <c r="I1423" s="21"/>
      <c r="J1423" s="13"/>
      <c r="K1423" s="17"/>
      <c r="L1423" s="185"/>
      <c r="M1423" s="19" t="s">
        <v>1450</v>
      </c>
    </row>
    <row r="1424" spans="1:13" x14ac:dyDescent="0.2">
      <c r="A1424" s="11">
        <v>1399</v>
      </c>
      <c r="C1424" s="20"/>
      <c r="D1424" s="16" t="s">
        <v>9948</v>
      </c>
      <c r="E1424" s="16"/>
      <c r="F1424" s="16"/>
      <c r="H1424" s="36"/>
      <c r="I1424" s="21"/>
      <c r="J1424" s="13"/>
      <c r="K1424" s="17"/>
      <c r="L1424" s="185"/>
      <c r="M1424" s="19" t="s">
        <v>1451</v>
      </c>
    </row>
    <row r="1425" spans="1:13" x14ac:dyDescent="0.2">
      <c r="A1425" s="11">
        <v>1400</v>
      </c>
      <c r="C1425" s="20"/>
      <c r="D1425" s="16" t="s">
        <v>9948</v>
      </c>
      <c r="E1425" s="16"/>
      <c r="F1425" s="16"/>
      <c r="H1425" s="36"/>
      <c r="I1425" s="21"/>
      <c r="J1425" s="13"/>
      <c r="K1425" s="17"/>
      <c r="L1425" s="185"/>
      <c r="M1425" s="19" t="s">
        <v>1451</v>
      </c>
    </row>
    <row r="1426" spans="1:13" x14ac:dyDescent="0.2">
      <c r="A1426" s="11">
        <v>1401</v>
      </c>
      <c r="C1426" s="20"/>
      <c r="D1426" s="16" t="s">
        <v>9948</v>
      </c>
      <c r="E1426" s="16"/>
      <c r="F1426" s="16"/>
      <c r="H1426" s="36"/>
      <c r="I1426" s="21"/>
      <c r="J1426" s="13"/>
      <c r="K1426" s="17"/>
      <c r="L1426" s="185"/>
      <c r="M1426" s="19" t="s">
        <v>1452</v>
      </c>
    </row>
    <row r="1427" spans="1:13" x14ac:dyDescent="0.2">
      <c r="A1427" s="11">
        <v>1402</v>
      </c>
      <c r="C1427" s="20"/>
      <c r="D1427" s="16" t="s">
        <v>9948</v>
      </c>
      <c r="E1427" s="16"/>
      <c r="F1427" s="16"/>
      <c r="H1427" s="36"/>
      <c r="I1427" s="21"/>
      <c r="J1427" s="13"/>
      <c r="K1427" s="17"/>
      <c r="L1427" s="185"/>
      <c r="M1427" s="19" t="s">
        <v>1452</v>
      </c>
    </row>
    <row r="1428" spans="1:13" x14ac:dyDescent="0.2">
      <c r="A1428" s="11">
        <v>1403</v>
      </c>
      <c r="C1428" s="20"/>
      <c r="D1428" s="16" t="s">
        <v>9948</v>
      </c>
      <c r="E1428" s="16"/>
      <c r="F1428" s="16"/>
      <c r="H1428" s="36"/>
      <c r="I1428" s="21"/>
      <c r="J1428" s="13"/>
      <c r="K1428" s="17"/>
      <c r="L1428" s="185"/>
      <c r="M1428" s="19" t="s">
        <v>1452</v>
      </c>
    </row>
    <row r="1429" spans="1:13" x14ac:dyDescent="0.2">
      <c r="A1429" s="11">
        <v>1404</v>
      </c>
      <c r="C1429" s="20"/>
      <c r="D1429" s="16" t="s">
        <v>9948</v>
      </c>
      <c r="E1429" s="16"/>
      <c r="F1429" s="16"/>
      <c r="H1429" s="36"/>
      <c r="I1429" s="21"/>
      <c r="J1429" s="13"/>
      <c r="K1429" s="17"/>
      <c r="L1429" s="185"/>
      <c r="M1429" s="19" t="s">
        <v>1452</v>
      </c>
    </row>
    <row r="1430" spans="1:13" x14ac:dyDescent="0.2">
      <c r="A1430" s="11">
        <v>1405</v>
      </c>
      <c r="C1430" s="20"/>
      <c r="D1430" s="16" t="s">
        <v>9948</v>
      </c>
      <c r="E1430" s="16"/>
      <c r="F1430" s="16"/>
      <c r="H1430" s="36"/>
      <c r="I1430" s="21"/>
      <c r="J1430" s="13"/>
      <c r="K1430" s="17"/>
      <c r="L1430" s="185"/>
      <c r="M1430" s="19" t="s">
        <v>1452</v>
      </c>
    </row>
    <row r="1431" spans="1:13" x14ac:dyDescent="0.2">
      <c r="A1431" s="11">
        <v>1406</v>
      </c>
      <c r="C1431" s="20"/>
      <c r="D1431" s="16" t="s">
        <v>9948</v>
      </c>
      <c r="E1431" s="16"/>
      <c r="F1431" s="16"/>
      <c r="H1431" s="36"/>
      <c r="I1431" s="21"/>
      <c r="J1431" s="13"/>
      <c r="K1431" s="17"/>
      <c r="L1431" s="185"/>
      <c r="M1431" s="19" t="s">
        <v>1452</v>
      </c>
    </row>
    <row r="1432" spans="1:13" x14ac:dyDescent="0.2">
      <c r="A1432" s="11">
        <v>1407</v>
      </c>
      <c r="C1432" s="20"/>
      <c r="D1432" s="16" t="s">
        <v>9948</v>
      </c>
      <c r="E1432" s="16"/>
      <c r="F1432" s="16"/>
      <c r="H1432" s="36"/>
      <c r="I1432" s="21"/>
      <c r="J1432" s="13"/>
      <c r="K1432" s="17"/>
      <c r="L1432" s="185"/>
      <c r="M1432" s="19" t="s">
        <v>1452</v>
      </c>
    </row>
    <row r="1433" spans="1:13" x14ac:dyDescent="0.2">
      <c r="A1433" s="11">
        <v>1408</v>
      </c>
      <c r="C1433" s="20"/>
      <c r="D1433" s="16" t="s">
        <v>9948</v>
      </c>
      <c r="E1433" s="16"/>
      <c r="F1433" s="16"/>
      <c r="H1433" s="36"/>
      <c r="I1433" s="21"/>
      <c r="J1433" s="13"/>
      <c r="K1433" s="17"/>
      <c r="L1433" s="185"/>
      <c r="M1433" s="19" t="s">
        <v>1453</v>
      </c>
    </row>
    <row r="1434" spans="1:13" x14ac:dyDescent="0.2">
      <c r="A1434" s="11">
        <v>1409</v>
      </c>
      <c r="C1434" s="20"/>
      <c r="D1434" s="16" t="s">
        <v>9948</v>
      </c>
      <c r="E1434" s="16"/>
      <c r="F1434" s="16"/>
      <c r="H1434" s="36"/>
      <c r="I1434" s="21"/>
      <c r="J1434" s="13"/>
      <c r="K1434" s="17"/>
      <c r="L1434" s="185"/>
      <c r="M1434" s="19" t="s">
        <v>1453</v>
      </c>
    </row>
    <row r="1435" spans="1:13" x14ac:dyDescent="0.2">
      <c r="A1435" s="11">
        <v>1410</v>
      </c>
      <c r="C1435" s="20"/>
      <c r="D1435" s="16" t="s">
        <v>9948</v>
      </c>
      <c r="E1435" s="16"/>
      <c r="F1435" s="16"/>
      <c r="H1435" s="36"/>
      <c r="I1435" s="21"/>
      <c r="J1435" s="13"/>
      <c r="K1435" s="17"/>
      <c r="L1435" s="185"/>
      <c r="M1435" s="19" t="s">
        <v>1453</v>
      </c>
    </row>
    <row r="1436" spans="1:13" x14ac:dyDescent="0.2">
      <c r="A1436" s="11">
        <v>1411</v>
      </c>
      <c r="C1436" s="20"/>
      <c r="D1436" s="16" t="s">
        <v>9948</v>
      </c>
      <c r="E1436" s="16"/>
      <c r="F1436" s="16"/>
      <c r="H1436" s="36"/>
      <c r="I1436" s="21"/>
      <c r="J1436" s="13"/>
      <c r="K1436" s="17"/>
      <c r="L1436" s="185"/>
      <c r="M1436" s="19" t="s">
        <v>1453</v>
      </c>
    </row>
    <row r="1437" spans="1:13" x14ac:dyDescent="0.2">
      <c r="A1437" s="11">
        <v>1412</v>
      </c>
      <c r="C1437" s="20"/>
      <c r="D1437" s="16" t="s">
        <v>9948</v>
      </c>
      <c r="E1437" s="16"/>
      <c r="F1437" s="16"/>
      <c r="H1437" s="36"/>
      <c r="I1437" s="21"/>
      <c r="J1437" s="13"/>
      <c r="K1437" s="17"/>
      <c r="L1437" s="185"/>
      <c r="M1437" s="19" t="s">
        <v>1454</v>
      </c>
    </row>
    <row r="1438" spans="1:13" x14ac:dyDescent="0.2">
      <c r="A1438" s="11">
        <v>1413</v>
      </c>
      <c r="C1438" s="20"/>
      <c r="D1438" s="16" t="s">
        <v>9948</v>
      </c>
      <c r="E1438" s="16"/>
      <c r="F1438" s="16"/>
      <c r="H1438" s="36"/>
      <c r="I1438" s="21"/>
      <c r="J1438" s="13"/>
      <c r="K1438" s="17"/>
      <c r="L1438" s="185"/>
      <c r="M1438" s="19" t="s">
        <v>1455</v>
      </c>
    </row>
    <row r="1439" spans="1:13" x14ac:dyDescent="0.2">
      <c r="A1439" s="11">
        <v>1414</v>
      </c>
      <c r="C1439" s="20"/>
      <c r="D1439" s="16" t="s">
        <v>9948</v>
      </c>
      <c r="E1439" s="16"/>
      <c r="F1439" s="16"/>
      <c r="H1439" s="36"/>
      <c r="I1439" s="21"/>
      <c r="J1439" s="13"/>
      <c r="K1439" s="17"/>
      <c r="L1439" s="185"/>
      <c r="M1439" s="19" t="s">
        <v>1455</v>
      </c>
    </row>
    <row r="1440" spans="1:13" x14ac:dyDescent="0.2">
      <c r="A1440" s="11">
        <v>1415</v>
      </c>
      <c r="C1440" s="20"/>
      <c r="D1440" s="16" t="s">
        <v>9948</v>
      </c>
      <c r="E1440" s="16"/>
      <c r="F1440" s="16"/>
      <c r="H1440" s="36"/>
      <c r="I1440" s="21"/>
      <c r="J1440" s="13"/>
      <c r="K1440" s="17"/>
      <c r="L1440" s="185"/>
      <c r="M1440" s="19" t="s">
        <v>1455</v>
      </c>
    </row>
    <row r="1441" spans="1:13" x14ac:dyDescent="0.2">
      <c r="A1441" s="11">
        <v>1416</v>
      </c>
      <c r="C1441" s="20"/>
      <c r="D1441" s="16" t="s">
        <v>9948</v>
      </c>
      <c r="E1441" s="16"/>
      <c r="F1441" s="16"/>
      <c r="H1441" s="36"/>
      <c r="I1441" s="21"/>
      <c r="J1441" s="13"/>
      <c r="K1441" s="17"/>
      <c r="L1441" s="185"/>
      <c r="M1441" s="19" t="s">
        <v>1455</v>
      </c>
    </row>
    <row r="1442" spans="1:13" x14ac:dyDescent="0.2">
      <c r="A1442" s="11">
        <v>1417</v>
      </c>
      <c r="C1442" s="20"/>
      <c r="D1442" s="16" t="s">
        <v>9948</v>
      </c>
      <c r="E1442" s="16"/>
      <c r="F1442" s="16"/>
      <c r="H1442" s="36"/>
      <c r="I1442" s="21"/>
      <c r="J1442" s="13"/>
      <c r="K1442" s="17"/>
      <c r="L1442" s="185"/>
      <c r="M1442" s="19" t="s">
        <v>1455</v>
      </c>
    </row>
    <row r="1443" spans="1:13" x14ac:dyDescent="0.2">
      <c r="A1443" s="11">
        <v>1418</v>
      </c>
      <c r="C1443" s="20"/>
      <c r="D1443" s="16" t="s">
        <v>9948</v>
      </c>
      <c r="E1443" s="16"/>
      <c r="F1443" s="16"/>
      <c r="H1443" s="36"/>
      <c r="I1443" s="21"/>
      <c r="J1443" s="13"/>
      <c r="K1443" s="17"/>
      <c r="L1443" s="185"/>
      <c r="M1443" s="19" t="s">
        <v>1455</v>
      </c>
    </row>
    <row r="1444" spans="1:13" x14ac:dyDescent="0.2">
      <c r="A1444" s="11">
        <v>1419</v>
      </c>
      <c r="C1444" s="20"/>
      <c r="D1444" s="16" t="s">
        <v>9948</v>
      </c>
      <c r="E1444" s="16"/>
      <c r="F1444" s="16"/>
      <c r="H1444" s="36"/>
      <c r="I1444" s="21"/>
      <c r="J1444" s="13"/>
      <c r="K1444" s="17"/>
      <c r="L1444" s="185"/>
      <c r="M1444" s="19" t="s">
        <v>1455</v>
      </c>
    </row>
    <row r="1445" spans="1:13" x14ac:dyDescent="0.2">
      <c r="A1445" s="11">
        <v>1420</v>
      </c>
      <c r="C1445" s="20"/>
      <c r="D1445" s="16" t="s">
        <v>9948</v>
      </c>
      <c r="E1445" s="16"/>
      <c r="F1445" s="16"/>
      <c r="H1445" s="36"/>
      <c r="I1445" s="21"/>
      <c r="J1445" s="13"/>
      <c r="K1445" s="17"/>
      <c r="L1445" s="185"/>
      <c r="M1445" s="19" t="s">
        <v>1455</v>
      </c>
    </row>
    <row r="1446" spans="1:13" x14ac:dyDescent="0.2">
      <c r="A1446" s="11">
        <v>1421</v>
      </c>
      <c r="C1446" s="20"/>
      <c r="D1446" s="16" t="s">
        <v>9948</v>
      </c>
      <c r="E1446" s="16"/>
      <c r="F1446" s="16"/>
      <c r="H1446" s="36"/>
      <c r="I1446" s="21"/>
      <c r="J1446" s="13"/>
      <c r="K1446" s="17"/>
      <c r="L1446" s="185"/>
      <c r="M1446" s="19" t="s">
        <v>1455</v>
      </c>
    </row>
    <row r="1447" spans="1:13" x14ac:dyDescent="0.2">
      <c r="A1447" s="11">
        <v>1422</v>
      </c>
      <c r="C1447" s="20"/>
      <c r="D1447" s="16" t="s">
        <v>9948</v>
      </c>
      <c r="E1447" s="16"/>
      <c r="F1447" s="16"/>
      <c r="H1447" s="36"/>
      <c r="I1447" s="21"/>
      <c r="J1447" s="13"/>
      <c r="K1447" s="17"/>
      <c r="L1447" s="185"/>
      <c r="M1447" s="19" t="s">
        <v>1455</v>
      </c>
    </row>
    <row r="1448" spans="1:13" x14ac:dyDescent="0.2">
      <c r="A1448" s="11">
        <v>1423</v>
      </c>
      <c r="C1448" s="20"/>
      <c r="D1448" s="16" t="s">
        <v>9948</v>
      </c>
      <c r="E1448" s="16"/>
      <c r="F1448" s="16"/>
      <c r="H1448" s="36"/>
      <c r="I1448" s="21"/>
      <c r="J1448" s="13"/>
      <c r="K1448" s="17"/>
      <c r="L1448" s="185"/>
      <c r="M1448" s="19" t="s">
        <v>1456</v>
      </c>
    </row>
    <row r="1449" spans="1:13" x14ac:dyDescent="0.2">
      <c r="A1449" s="11">
        <v>1424</v>
      </c>
      <c r="C1449" s="20"/>
      <c r="D1449" s="16" t="s">
        <v>9948</v>
      </c>
      <c r="E1449" s="16"/>
      <c r="F1449" s="16"/>
      <c r="H1449" s="36"/>
      <c r="I1449" s="21"/>
      <c r="J1449" s="13"/>
      <c r="K1449" s="17"/>
      <c r="L1449" s="185"/>
      <c r="M1449" s="19" t="s">
        <v>1456</v>
      </c>
    </row>
    <row r="1450" spans="1:13" x14ac:dyDescent="0.2">
      <c r="A1450" s="11">
        <v>1425</v>
      </c>
      <c r="C1450" s="20"/>
      <c r="D1450" s="16" t="s">
        <v>9948</v>
      </c>
      <c r="E1450" s="16"/>
      <c r="F1450" s="16"/>
      <c r="H1450" s="36"/>
      <c r="I1450" s="21"/>
      <c r="J1450" s="13"/>
      <c r="K1450" s="17"/>
      <c r="L1450" s="185"/>
      <c r="M1450" s="19" t="s">
        <v>1456</v>
      </c>
    </row>
    <row r="1451" spans="1:13" x14ac:dyDescent="0.2">
      <c r="A1451" s="11">
        <v>1426</v>
      </c>
      <c r="C1451" s="20"/>
      <c r="D1451" s="16" t="s">
        <v>9948</v>
      </c>
      <c r="E1451" s="16"/>
      <c r="F1451" s="16"/>
      <c r="H1451" s="36"/>
      <c r="I1451" s="21"/>
      <c r="J1451" s="13"/>
      <c r="K1451" s="17"/>
      <c r="L1451" s="185"/>
      <c r="M1451" s="19" t="s">
        <v>1457</v>
      </c>
    </row>
    <row r="1452" spans="1:13" x14ac:dyDescent="0.2">
      <c r="A1452" s="11">
        <v>1427</v>
      </c>
      <c r="C1452" s="20"/>
      <c r="D1452" s="16" t="s">
        <v>9948</v>
      </c>
      <c r="E1452" s="16"/>
      <c r="F1452" s="16"/>
      <c r="H1452" s="36"/>
      <c r="I1452" s="21"/>
      <c r="J1452" s="13"/>
      <c r="K1452" s="17"/>
      <c r="L1452" s="185"/>
      <c r="M1452" s="19" t="s">
        <v>1457</v>
      </c>
    </row>
    <row r="1453" spans="1:13" x14ac:dyDescent="0.2">
      <c r="A1453" s="11">
        <v>1428</v>
      </c>
      <c r="C1453" s="20"/>
      <c r="D1453" s="16" t="s">
        <v>9948</v>
      </c>
      <c r="E1453" s="16"/>
      <c r="F1453" s="16"/>
      <c r="H1453" s="36"/>
      <c r="I1453" s="21"/>
      <c r="J1453" s="13"/>
      <c r="K1453" s="17"/>
      <c r="L1453" s="185"/>
      <c r="M1453" s="19" t="s">
        <v>1457</v>
      </c>
    </row>
    <row r="1454" spans="1:13" x14ac:dyDescent="0.2">
      <c r="A1454" s="11">
        <v>1429</v>
      </c>
      <c r="C1454" s="20"/>
      <c r="D1454" s="16" t="s">
        <v>9948</v>
      </c>
      <c r="E1454" s="16"/>
      <c r="F1454" s="16"/>
      <c r="H1454" s="36"/>
      <c r="I1454" s="21"/>
      <c r="J1454" s="13"/>
      <c r="K1454" s="17"/>
      <c r="L1454" s="185"/>
      <c r="M1454" s="19" t="s">
        <v>1457</v>
      </c>
    </row>
    <row r="1455" spans="1:13" ht="15" x14ac:dyDescent="0.25">
      <c r="A1455" s="11">
        <v>1430</v>
      </c>
      <c r="C1455" s="20"/>
      <c r="D1455" s="16" t="s">
        <v>9948</v>
      </c>
      <c r="E1455" s="16"/>
      <c r="F1455" s="16"/>
      <c r="H1455" s="36"/>
      <c r="I1455"/>
      <c r="J1455" s="13"/>
      <c r="K1455" s="17"/>
      <c r="L1455" s="185"/>
      <c r="M1455" s="19" t="s">
        <v>1458</v>
      </c>
    </row>
    <row r="1456" spans="1:13" ht="15" x14ac:dyDescent="0.25">
      <c r="A1456" s="11">
        <v>1431</v>
      </c>
      <c r="C1456" s="20"/>
      <c r="D1456" s="16" t="s">
        <v>9948</v>
      </c>
      <c r="E1456" s="16"/>
      <c r="F1456" s="16"/>
      <c r="H1456" s="36"/>
      <c r="I1456"/>
      <c r="J1456" s="13"/>
      <c r="K1456" s="17"/>
      <c r="L1456" s="185"/>
      <c r="M1456" s="19" t="s">
        <v>1458</v>
      </c>
    </row>
    <row r="1457" spans="1:13" ht="15" x14ac:dyDescent="0.25">
      <c r="A1457" s="11">
        <v>1432</v>
      </c>
      <c r="C1457" s="20"/>
      <c r="D1457" s="16" t="s">
        <v>9948</v>
      </c>
      <c r="E1457" s="16"/>
      <c r="F1457" s="16"/>
      <c r="H1457" s="36"/>
      <c r="I1457"/>
      <c r="J1457" s="13"/>
      <c r="K1457" s="17"/>
      <c r="L1457" s="185"/>
      <c r="M1457" s="19" t="s">
        <v>1459</v>
      </c>
    </row>
    <row r="1458" spans="1:13" ht="15" x14ac:dyDescent="0.25">
      <c r="A1458" s="11">
        <v>1433</v>
      </c>
      <c r="C1458" s="20"/>
      <c r="D1458" s="16" t="s">
        <v>9948</v>
      </c>
      <c r="E1458" s="16"/>
      <c r="F1458" s="16"/>
      <c r="H1458" s="36"/>
      <c r="I1458"/>
      <c r="J1458" s="13"/>
      <c r="K1458" s="17"/>
      <c r="L1458" s="185"/>
      <c r="M1458" s="19" t="s">
        <v>1459</v>
      </c>
    </row>
    <row r="1459" spans="1:13" ht="15" x14ac:dyDescent="0.25">
      <c r="A1459" s="11">
        <v>1434</v>
      </c>
      <c r="C1459" s="20"/>
      <c r="D1459" s="16" t="s">
        <v>9948</v>
      </c>
      <c r="E1459" s="16"/>
      <c r="F1459" s="16"/>
      <c r="H1459" s="36"/>
      <c r="I1459"/>
      <c r="J1459" s="13"/>
      <c r="K1459" s="17"/>
      <c r="L1459" s="185"/>
      <c r="M1459" s="19" t="s">
        <v>1459</v>
      </c>
    </row>
    <row r="1460" spans="1:13" ht="15" x14ac:dyDescent="0.25">
      <c r="A1460" s="11">
        <v>1435</v>
      </c>
      <c r="C1460" s="20"/>
      <c r="D1460" s="16" t="s">
        <v>9948</v>
      </c>
      <c r="E1460" s="16"/>
      <c r="F1460" s="16"/>
      <c r="H1460" s="36"/>
      <c r="I1460"/>
      <c r="J1460" s="13"/>
      <c r="K1460" s="17"/>
      <c r="L1460" s="185"/>
      <c r="M1460" s="19" t="s">
        <v>1459</v>
      </c>
    </row>
    <row r="1461" spans="1:13" ht="15" x14ac:dyDescent="0.25">
      <c r="A1461" s="11">
        <v>1436</v>
      </c>
      <c r="C1461" s="20"/>
      <c r="D1461" s="16" t="s">
        <v>9948</v>
      </c>
      <c r="E1461" s="16"/>
      <c r="F1461" s="16"/>
      <c r="H1461" s="36"/>
      <c r="I1461"/>
      <c r="J1461" s="13"/>
      <c r="K1461" s="17"/>
      <c r="L1461" s="185"/>
      <c r="M1461" s="19" t="s">
        <v>1459</v>
      </c>
    </row>
    <row r="1462" spans="1:13" ht="15" x14ac:dyDescent="0.25">
      <c r="A1462" s="11">
        <v>1437</v>
      </c>
      <c r="C1462" s="20"/>
      <c r="D1462" s="16" t="s">
        <v>9948</v>
      </c>
      <c r="E1462" s="16"/>
      <c r="F1462" s="16"/>
      <c r="H1462" s="36"/>
      <c r="I1462"/>
      <c r="J1462" s="13"/>
      <c r="K1462" s="17"/>
      <c r="L1462" s="185"/>
      <c r="M1462" s="19" t="s">
        <v>1459</v>
      </c>
    </row>
    <row r="1463" spans="1:13" ht="15" x14ac:dyDescent="0.25">
      <c r="A1463" s="11">
        <v>1438</v>
      </c>
      <c r="C1463" s="20"/>
      <c r="D1463" s="16" t="s">
        <v>9948</v>
      </c>
      <c r="E1463" s="16"/>
      <c r="F1463" s="16"/>
      <c r="H1463" s="36"/>
      <c r="I1463"/>
      <c r="J1463" s="13"/>
      <c r="K1463" s="17"/>
      <c r="L1463" s="185"/>
      <c r="M1463" s="19" t="s">
        <v>1459</v>
      </c>
    </row>
    <row r="1464" spans="1:13" ht="15" x14ac:dyDescent="0.25">
      <c r="A1464" s="11">
        <v>1439</v>
      </c>
      <c r="C1464" s="20"/>
      <c r="D1464" s="16" t="s">
        <v>9948</v>
      </c>
      <c r="E1464" s="16"/>
      <c r="F1464" s="16"/>
      <c r="H1464" s="36"/>
      <c r="I1464"/>
      <c r="J1464" s="13"/>
      <c r="K1464" s="17"/>
      <c r="L1464" s="185"/>
      <c r="M1464" s="19" t="s">
        <v>1460</v>
      </c>
    </row>
    <row r="1465" spans="1:13" ht="15" x14ac:dyDescent="0.25">
      <c r="A1465" s="11">
        <v>1440</v>
      </c>
      <c r="C1465" s="20"/>
      <c r="D1465" s="16" t="s">
        <v>9948</v>
      </c>
      <c r="E1465" s="16"/>
      <c r="F1465" s="16"/>
      <c r="H1465" s="36"/>
      <c r="I1465"/>
      <c r="J1465" s="13"/>
      <c r="K1465" s="17"/>
      <c r="L1465" s="185"/>
      <c r="M1465" s="19" t="s">
        <v>1460</v>
      </c>
    </row>
    <row r="1466" spans="1:13" ht="15" x14ac:dyDescent="0.25">
      <c r="A1466" s="11">
        <v>1441</v>
      </c>
      <c r="C1466" s="20"/>
      <c r="D1466" s="16" t="s">
        <v>9948</v>
      </c>
      <c r="E1466" s="16"/>
      <c r="F1466" s="16"/>
      <c r="H1466" s="36"/>
      <c r="I1466"/>
      <c r="J1466" s="13"/>
      <c r="K1466" s="17"/>
      <c r="L1466" s="185"/>
      <c r="M1466" s="19" t="s">
        <v>1460</v>
      </c>
    </row>
    <row r="1467" spans="1:13" ht="15" x14ac:dyDescent="0.25">
      <c r="A1467" s="11">
        <v>1442</v>
      </c>
      <c r="C1467" s="20"/>
      <c r="D1467" s="16" t="s">
        <v>9948</v>
      </c>
      <c r="E1467" s="16"/>
      <c r="F1467" s="16"/>
      <c r="H1467" s="36"/>
      <c r="I1467"/>
      <c r="J1467" s="13"/>
      <c r="K1467" s="17"/>
      <c r="L1467" s="185"/>
      <c r="M1467" s="19" t="s">
        <v>1460</v>
      </c>
    </row>
    <row r="1468" spans="1:13" ht="15" x14ac:dyDescent="0.25">
      <c r="A1468" s="11">
        <v>1443</v>
      </c>
      <c r="C1468" s="20"/>
      <c r="D1468" s="16" t="s">
        <v>9948</v>
      </c>
      <c r="E1468" s="16"/>
      <c r="F1468" s="16"/>
      <c r="H1468" s="36"/>
      <c r="I1468"/>
      <c r="J1468" s="13"/>
      <c r="K1468" s="17"/>
      <c r="L1468" s="185"/>
      <c r="M1468" s="19" t="s">
        <v>1460</v>
      </c>
    </row>
    <row r="1469" spans="1:13" ht="15" x14ac:dyDescent="0.25">
      <c r="A1469" s="11">
        <v>1444</v>
      </c>
      <c r="C1469" s="20"/>
      <c r="D1469" s="16" t="s">
        <v>9948</v>
      </c>
      <c r="E1469" s="16"/>
      <c r="F1469" s="16"/>
      <c r="H1469" s="36"/>
      <c r="I1469"/>
      <c r="J1469" s="13"/>
      <c r="K1469" s="17"/>
      <c r="L1469" s="185"/>
      <c r="M1469" s="19" t="s">
        <v>1460</v>
      </c>
    </row>
    <row r="1470" spans="1:13" ht="15" x14ac:dyDescent="0.25">
      <c r="A1470" s="11">
        <v>1445</v>
      </c>
      <c r="C1470" s="20"/>
      <c r="D1470" s="16" t="s">
        <v>9948</v>
      </c>
      <c r="E1470" s="16"/>
      <c r="F1470" s="16"/>
      <c r="H1470" s="36"/>
      <c r="I1470"/>
      <c r="J1470" s="13"/>
      <c r="K1470" s="17"/>
      <c r="L1470" s="185"/>
      <c r="M1470" s="19" t="s">
        <v>1461</v>
      </c>
    </row>
    <row r="1471" spans="1:13" ht="15" x14ac:dyDescent="0.25">
      <c r="A1471" s="11">
        <v>1446</v>
      </c>
      <c r="C1471" s="20"/>
      <c r="D1471" s="16" t="s">
        <v>9948</v>
      </c>
      <c r="E1471" s="16"/>
      <c r="F1471" s="16"/>
      <c r="H1471" s="36"/>
      <c r="I1471"/>
      <c r="J1471" s="13"/>
      <c r="K1471" s="17"/>
      <c r="L1471" s="185"/>
      <c r="M1471" s="19" t="s">
        <v>1461</v>
      </c>
    </row>
    <row r="1472" spans="1:13" ht="15" x14ac:dyDescent="0.25">
      <c r="A1472" s="11">
        <v>1447</v>
      </c>
      <c r="C1472" s="20"/>
      <c r="D1472" s="16" t="s">
        <v>9948</v>
      </c>
      <c r="E1472" s="16"/>
      <c r="F1472" s="16"/>
      <c r="H1472" s="36"/>
      <c r="I1472"/>
      <c r="J1472" s="13"/>
      <c r="K1472" s="17"/>
      <c r="L1472" s="185"/>
      <c r="M1472" s="19" t="s">
        <v>1461</v>
      </c>
    </row>
    <row r="1473" spans="1:13" ht="15" x14ac:dyDescent="0.25">
      <c r="A1473" s="11">
        <v>1448</v>
      </c>
      <c r="C1473" s="20"/>
      <c r="D1473" s="16" t="s">
        <v>9948</v>
      </c>
      <c r="E1473" s="16"/>
      <c r="F1473" s="16"/>
      <c r="H1473" s="36"/>
      <c r="I1473"/>
      <c r="J1473" s="13"/>
      <c r="K1473" s="17"/>
      <c r="L1473" s="185"/>
      <c r="M1473" s="19" t="s">
        <v>1462</v>
      </c>
    </row>
    <row r="1474" spans="1:13" ht="15" x14ac:dyDescent="0.25">
      <c r="A1474" s="11">
        <v>1449</v>
      </c>
      <c r="C1474" s="20"/>
      <c r="D1474" s="16" t="s">
        <v>9948</v>
      </c>
      <c r="E1474" s="16"/>
      <c r="F1474" s="16"/>
      <c r="H1474" s="36"/>
      <c r="I1474"/>
      <c r="J1474" s="13"/>
      <c r="K1474" s="17"/>
      <c r="L1474" s="185"/>
      <c r="M1474" s="19" t="s">
        <v>1462</v>
      </c>
    </row>
    <row r="1475" spans="1:13" ht="15" x14ac:dyDescent="0.25">
      <c r="A1475" s="11">
        <v>1450</v>
      </c>
      <c r="C1475" s="20"/>
      <c r="D1475" s="16" t="s">
        <v>9948</v>
      </c>
      <c r="E1475" s="16"/>
      <c r="F1475" s="16"/>
      <c r="H1475" s="36"/>
      <c r="I1475"/>
      <c r="J1475" s="13"/>
      <c r="K1475" s="17"/>
      <c r="L1475" s="185"/>
      <c r="M1475" s="19" t="s">
        <v>1462</v>
      </c>
    </row>
    <row r="1476" spans="1:13" ht="15" x14ac:dyDescent="0.25">
      <c r="A1476" s="11">
        <v>1451</v>
      </c>
      <c r="C1476" s="20"/>
      <c r="D1476" s="16" t="s">
        <v>9948</v>
      </c>
      <c r="E1476" s="16"/>
      <c r="F1476" s="16"/>
      <c r="H1476" s="36"/>
      <c r="I1476"/>
      <c r="J1476" s="13"/>
      <c r="K1476" s="17"/>
      <c r="L1476" s="185"/>
      <c r="M1476" s="19" t="s">
        <v>1463</v>
      </c>
    </row>
    <row r="1477" spans="1:13" ht="15" x14ac:dyDescent="0.25">
      <c r="A1477" s="11">
        <v>1452</v>
      </c>
      <c r="C1477" s="20"/>
      <c r="D1477" s="16" t="s">
        <v>9948</v>
      </c>
      <c r="E1477" s="16"/>
      <c r="F1477" s="16"/>
      <c r="H1477" s="36"/>
      <c r="I1477"/>
      <c r="J1477" s="13"/>
      <c r="K1477" s="17"/>
      <c r="L1477" s="185"/>
      <c r="M1477" s="19" t="s">
        <v>1463</v>
      </c>
    </row>
    <row r="1478" spans="1:13" ht="15" x14ac:dyDescent="0.25">
      <c r="A1478" s="11">
        <v>1453</v>
      </c>
      <c r="C1478" s="20"/>
      <c r="D1478" s="16" t="s">
        <v>9948</v>
      </c>
      <c r="E1478" s="16"/>
      <c r="F1478" s="16"/>
      <c r="H1478" s="36"/>
      <c r="I1478"/>
      <c r="J1478" s="13"/>
      <c r="K1478" s="17"/>
      <c r="L1478" s="185"/>
      <c r="M1478" s="19" t="s">
        <v>1463</v>
      </c>
    </row>
    <row r="1479" spans="1:13" ht="15" x14ac:dyDescent="0.25">
      <c r="A1479" s="11">
        <v>1454</v>
      </c>
      <c r="C1479" s="20"/>
      <c r="D1479" s="16" t="s">
        <v>9948</v>
      </c>
      <c r="E1479" s="16"/>
      <c r="F1479" s="16"/>
      <c r="H1479" s="36"/>
      <c r="I1479"/>
      <c r="J1479" s="13"/>
      <c r="K1479" s="17"/>
      <c r="L1479" s="185"/>
      <c r="M1479" s="19" t="s">
        <v>1463</v>
      </c>
    </row>
    <row r="1480" spans="1:13" ht="15" x14ac:dyDescent="0.25">
      <c r="A1480" s="11">
        <v>1455</v>
      </c>
      <c r="C1480" s="20"/>
      <c r="D1480" s="16" t="s">
        <v>9948</v>
      </c>
      <c r="E1480" s="16"/>
      <c r="F1480" s="16"/>
      <c r="H1480" s="36"/>
      <c r="I1480"/>
      <c r="J1480" s="13"/>
      <c r="K1480" s="17"/>
      <c r="L1480" s="185"/>
      <c r="M1480" s="19" t="s">
        <v>1463</v>
      </c>
    </row>
    <row r="1481" spans="1:13" ht="15" x14ac:dyDescent="0.25">
      <c r="A1481" s="11">
        <v>1456</v>
      </c>
      <c r="C1481" s="20"/>
      <c r="D1481" s="16" t="s">
        <v>9948</v>
      </c>
      <c r="E1481" s="16"/>
      <c r="F1481" s="16"/>
      <c r="H1481" s="36"/>
      <c r="I1481"/>
      <c r="J1481" s="13"/>
      <c r="K1481" s="17"/>
      <c r="L1481" s="185"/>
      <c r="M1481" s="19" t="s">
        <v>1463</v>
      </c>
    </row>
    <row r="1482" spans="1:13" ht="15" x14ac:dyDescent="0.25">
      <c r="A1482" s="11">
        <v>1457</v>
      </c>
      <c r="C1482" s="20"/>
      <c r="D1482" s="16" t="s">
        <v>9948</v>
      </c>
      <c r="E1482" s="16"/>
      <c r="F1482" s="16"/>
      <c r="H1482" s="36"/>
      <c r="I1482"/>
      <c r="J1482" s="13"/>
      <c r="K1482" s="17"/>
      <c r="L1482" s="185"/>
      <c r="M1482" s="19" t="s">
        <v>1464</v>
      </c>
    </row>
    <row r="1483" spans="1:13" x14ac:dyDescent="0.2">
      <c r="A1483" s="11">
        <v>1458</v>
      </c>
      <c r="C1483" s="20"/>
      <c r="D1483" s="16" t="s">
        <v>9948</v>
      </c>
      <c r="E1483" s="16"/>
      <c r="F1483" s="16"/>
      <c r="H1483" s="36"/>
      <c r="I1483" s="21"/>
      <c r="J1483" s="13"/>
      <c r="K1483" s="17"/>
      <c r="L1483" s="185"/>
      <c r="M1483" s="19" t="s">
        <v>1464</v>
      </c>
    </row>
    <row r="1484" spans="1:13" x14ac:dyDescent="0.2">
      <c r="A1484" s="11">
        <v>1459</v>
      </c>
      <c r="C1484" s="20"/>
      <c r="D1484" s="16" t="s">
        <v>9948</v>
      </c>
      <c r="E1484" s="16"/>
      <c r="F1484" s="16"/>
      <c r="H1484" s="36"/>
      <c r="I1484" s="21"/>
      <c r="J1484" s="13"/>
      <c r="K1484" s="17"/>
      <c r="L1484" s="185"/>
      <c r="M1484" s="19" t="s">
        <v>1464</v>
      </c>
    </row>
    <row r="1485" spans="1:13" x14ac:dyDescent="0.2">
      <c r="A1485" s="11">
        <v>1460</v>
      </c>
      <c r="C1485" s="20"/>
      <c r="D1485" s="16" t="s">
        <v>9948</v>
      </c>
      <c r="E1485" s="16"/>
      <c r="F1485" s="16"/>
      <c r="H1485" s="36"/>
      <c r="I1485" s="21"/>
      <c r="J1485" s="13"/>
      <c r="K1485" s="17"/>
      <c r="L1485" s="185"/>
      <c r="M1485" s="19" t="s">
        <v>1464</v>
      </c>
    </row>
    <row r="1486" spans="1:13" x14ac:dyDescent="0.2">
      <c r="A1486" s="11">
        <v>1461</v>
      </c>
      <c r="C1486" s="20"/>
      <c r="D1486" s="16" t="s">
        <v>9948</v>
      </c>
      <c r="E1486" s="16"/>
      <c r="F1486" s="16"/>
      <c r="H1486" s="36"/>
      <c r="I1486" s="21"/>
      <c r="J1486" s="13"/>
      <c r="K1486" s="17"/>
      <c r="L1486" s="185"/>
      <c r="M1486" s="19" t="s">
        <v>1465</v>
      </c>
    </row>
    <row r="1487" spans="1:13" x14ac:dyDescent="0.2">
      <c r="A1487" s="11">
        <v>1462</v>
      </c>
      <c r="C1487" s="20"/>
      <c r="D1487" s="16" t="s">
        <v>9948</v>
      </c>
      <c r="E1487" s="16"/>
      <c r="F1487" s="16"/>
      <c r="H1487" s="36"/>
      <c r="I1487" s="21"/>
      <c r="J1487" s="13"/>
      <c r="K1487" s="17"/>
      <c r="L1487" s="185"/>
      <c r="M1487" s="19" t="s">
        <v>1465</v>
      </c>
    </row>
    <row r="1488" spans="1:13" x14ac:dyDescent="0.2">
      <c r="A1488" s="11">
        <v>1463</v>
      </c>
      <c r="C1488" s="20"/>
      <c r="D1488" s="16" t="s">
        <v>9948</v>
      </c>
      <c r="E1488" s="16"/>
      <c r="F1488" s="16"/>
      <c r="H1488" s="36"/>
      <c r="I1488" s="21"/>
      <c r="J1488" s="13"/>
      <c r="K1488" s="17"/>
      <c r="L1488" s="185"/>
      <c r="M1488" s="19" t="s">
        <v>1465</v>
      </c>
    </row>
    <row r="1489" spans="1:13" x14ac:dyDescent="0.2">
      <c r="A1489" s="11">
        <v>1464</v>
      </c>
      <c r="C1489" s="20"/>
      <c r="D1489" s="16" t="s">
        <v>9948</v>
      </c>
      <c r="E1489" s="16"/>
      <c r="F1489" s="16"/>
      <c r="H1489" s="36"/>
      <c r="I1489" s="21"/>
      <c r="J1489" s="13"/>
      <c r="K1489" s="17"/>
      <c r="L1489" s="185"/>
      <c r="M1489" s="19" t="s">
        <v>1466</v>
      </c>
    </row>
    <row r="1490" spans="1:13" x14ac:dyDescent="0.2">
      <c r="A1490" s="11">
        <v>1465</v>
      </c>
      <c r="C1490" s="20"/>
      <c r="D1490" s="16" t="s">
        <v>9948</v>
      </c>
      <c r="E1490" s="16"/>
      <c r="F1490" s="16"/>
      <c r="H1490" s="36"/>
      <c r="I1490" s="21"/>
      <c r="J1490" s="13"/>
      <c r="K1490" s="17"/>
      <c r="L1490" s="185"/>
      <c r="M1490" s="19" t="s">
        <v>1466</v>
      </c>
    </row>
    <row r="1491" spans="1:13" x14ac:dyDescent="0.2">
      <c r="A1491" s="11">
        <v>1466</v>
      </c>
      <c r="C1491" s="20"/>
      <c r="D1491" s="16" t="s">
        <v>9948</v>
      </c>
      <c r="E1491" s="16"/>
      <c r="F1491" s="16"/>
      <c r="H1491" s="36"/>
      <c r="I1491" s="21"/>
      <c r="J1491" s="13"/>
      <c r="K1491" s="17"/>
      <c r="L1491" s="185"/>
      <c r="M1491" s="19" t="s">
        <v>1466</v>
      </c>
    </row>
    <row r="1492" spans="1:13" x14ac:dyDescent="0.2">
      <c r="A1492" s="11">
        <v>1467</v>
      </c>
      <c r="C1492" s="20"/>
      <c r="D1492" s="16" t="s">
        <v>9948</v>
      </c>
      <c r="E1492" s="16"/>
      <c r="F1492" s="16"/>
      <c r="H1492" s="36"/>
      <c r="I1492" s="21"/>
      <c r="J1492" s="13"/>
      <c r="K1492" s="17"/>
      <c r="L1492" s="185"/>
      <c r="M1492" s="19" t="s">
        <v>1466</v>
      </c>
    </row>
    <row r="1493" spans="1:13" x14ac:dyDescent="0.2">
      <c r="A1493" s="11">
        <v>1468</v>
      </c>
      <c r="C1493" s="20"/>
      <c r="D1493" s="16" t="s">
        <v>9948</v>
      </c>
      <c r="E1493" s="16"/>
      <c r="F1493" s="16"/>
      <c r="H1493" s="36"/>
      <c r="I1493" s="21"/>
      <c r="J1493" s="13"/>
      <c r="K1493" s="17"/>
      <c r="L1493" s="185"/>
      <c r="M1493" s="19" t="s">
        <v>1467</v>
      </c>
    </row>
    <row r="1494" spans="1:13" x14ac:dyDescent="0.2">
      <c r="A1494" s="11">
        <v>1469</v>
      </c>
      <c r="C1494" s="20"/>
      <c r="D1494" s="16" t="s">
        <v>9948</v>
      </c>
      <c r="E1494" s="16"/>
      <c r="F1494" s="16"/>
      <c r="H1494" s="36"/>
      <c r="I1494" s="21"/>
      <c r="J1494" s="13"/>
      <c r="K1494" s="17"/>
      <c r="L1494" s="185"/>
      <c r="M1494" s="19" t="s">
        <v>1467</v>
      </c>
    </row>
    <row r="1495" spans="1:13" x14ac:dyDescent="0.2">
      <c r="A1495" s="11">
        <v>1470</v>
      </c>
      <c r="C1495" s="20"/>
      <c r="D1495" s="16" t="s">
        <v>9948</v>
      </c>
      <c r="E1495" s="16"/>
      <c r="F1495" s="16"/>
      <c r="H1495" s="36"/>
      <c r="I1495" s="21"/>
      <c r="J1495" s="13"/>
      <c r="K1495" s="17"/>
      <c r="L1495" s="185"/>
      <c r="M1495" s="19" t="s">
        <v>1467</v>
      </c>
    </row>
    <row r="1496" spans="1:13" x14ac:dyDescent="0.2">
      <c r="A1496" s="11">
        <v>1471</v>
      </c>
      <c r="C1496" s="20"/>
      <c r="D1496" s="16" t="s">
        <v>9948</v>
      </c>
      <c r="E1496" s="16"/>
      <c r="F1496" s="16"/>
      <c r="H1496" s="36"/>
      <c r="I1496" s="21"/>
      <c r="J1496" s="13"/>
      <c r="K1496" s="17"/>
      <c r="L1496" s="185"/>
      <c r="M1496" s="19" t="s">
        <v>1467</v>
      </c>
    </row>
    <row r="1497" spans="1:13" x14ac:dyDescent="0.2">
      <c r="A1497" s="11">
        <v>1472</v>
      </c>
      <c r="C1497" s="20"/>
      <c r="D1497" s="16" t="s">
        <v>9948</v>
      </c>
      <c r="E1497" s="16"/>
      <c r="F1497" s="16"/>
      <c r="H1497" s="36"/>
      <c r="I1497" s="21"/>
      <c r="J1497" s="13"/>
      <c r="K1497" s="17"/>
      <c r="L1497" s="185"/>
      <c r="M1497" s="19" t="s">
        <v>1467</v>
      </c>
    </row>
    <row r="1498" spans="1:13" x14ac:dyDescent="0.2">
      <c r="A1498" s="11">
        <v>1473</v>
      </c>
      <c r="C1498" s="20"/>
      <c r="D1498" s="16" t="s">
        <v>9948</v>
      </c>
      <c r="E1498" s="16"/>
      <c r="F1498" s="16"/>
      <c r="H1498" s="36"/>
      <c r="I1498" s="21"/>
      <c r="J1498" s="13"/>
      <c r="K1498" s="17"/>
      <c r="L1498" s="185"/>
      <c r="M1498" s="19" t="s">
        <v>1467</v>
      </c>
    </row>
    <row r="1499" spans="1:13" x14ac:dyDescent="0.2">
      <c r="A1499" s="11">
        <v>1474</v>
      </c>
      <c r="C1499" s="20"/>
      <c r="D1499" s="16" t="s">
        <v>9948</v>
      </c>
      <c r="E1499" s="16"/>
      <c r="F1499" s="16"/>
      <c r="H1499" s="36"/>
      <c r="I1499" s="21"/>
      <c r="J1499" s="13"/>
      <c r="K1499" s="17"/>
      <c r="L1499" s="185"/>
      <c r="M1499" s="19" t="s">
        <v>1468</v>
      </c>
    </row>
    <row r="1500" spans="1:13" x14ac:dyDescent="0.2">
      <c r="A1500" s="11">
        <v>1475</v>
      </c>
      <c r="C1500" s="20"/>
      <c r="D1500" s="16" t="s">
        <v>9948</v>
      </c>
      <c r="E1500" s="16"/>
      <c r="F1500" s="16"/>
      <c r="H1500" s="36"/>
      <c r="I1500" s="21"/>
      <c r="J1500" s="13"/>
      <c r="K1500" s="17"/>
      <c r="L1500" s="185"/>
      <c r="M1500" s="19" t="s">
        <v>1468</v>
      </c>
    </row>
    <row r="1501" spans="1:13" x14ac:dyDescent="0.2">
      <c r="A1501" s="11">
        <v>1476</v>
      </c>
      <c r="C1501" s="20"/>
      <c r="D1501" s="16" t="s">
        <v>9948</v>
      </c>
      <c r="E1501" s="16"/>
      <c r="F1501" s="16"/>
      <c r="H1501" s="36"/>
      <c r="I1501" s="21"/>
      <c r="J1501" s="13"/>
      <c r="K1501" s="17"/>
      <c r="L1501" s="185"/>
      <c r="M1501" s="19" t="s">
        <v>1468</v>
      </c>
    </row>
    <row r="1502" spans="1:13" x14ac:dyDescent="0.2">
      <c r="A1502" s="11">
        <v>1477</v>
      </c>
      <c r="C1502" s="20"/>
      <c r="D1502" s="16" t="s">
        <v>9948</v>
      </c>
      <c r="E1502" s="16"/>
      <c r="F1502" s="16"/>
      <c r="H1502" s="36"/>
      <c r="I1502" s="21"/>
      <c r="J1502" s="13"/>
      <c r="K1502" s="17"/>
      <c r="L1502" s="185"/>
      <c r="M1502" s="19" t="s">
        <v>1469</v>
      </c>
    </row>
    <row r="1503" spans="1:13" x14ac:dyDescent="0.2">
      <c r="A1503" s="11">
        <v>1478</v>
      </c>
      <c r="C1503" s="20"/>
      <c r="D1503" s="16" t="s">
        <v>9948</v>
      </c>
      <c r="E1503" s="16"/>
      <c r="F1503" s="16"/>
      <c r="H1503" s="36"/>
      <c r="I1503" s="21"/>
      <c r="J1503" s="13"/>
      <c r="K1503" s="17"/>
      <c r="L1503" s="185"/>
      <c r="M1503" s="19" t="s">
        <v>1469</v>
      </c>
    </row>
    <row r="1504" spans="1:13" x14ac:dyDescent="0.2">
      <c r="A1504" s="11">
        <v>1479</v>
      </c>
      <c r="C1504" s="20"/>
      <c r="D1504" s="16" t="s">
        <v>9948</v>
      </c>
      <c r="E1504" s="16"/>
      <c r="F1504" s="16"/>
      <c r="H1504" s="36"/>
      <c r="I1504" s="21"/>
      <c r="J1504" s="13"/>
      <c r="K1504" s="17"/>
      <c r="L1504" s="185"/>
      <c r="M1504" s="19" t="s">
        <v>1470</v>
      </c>
    </row>
    <row r="1505" spans="1:13" x14ac:dyDescent="0.2">
      <c r="A1505" s="11">
        <v>1480</v>
      </c>
      <c r="C1505" s="20"/>
      <c r="D1505" s="16" t="s">
        <v>9948</v>
      </c>
      <c r="E1505" s="16"/>
      <c r="F1505" s="16"/>
      <c r="H1505" s="36"/>
      <c r="I1505" s="21"/>
      <c r="J1505" s="13"/>
      <c r="K1505" s="17"/>
      <c r="L1505" s="185"/>
      <c r="M1505" s="19" t="s">
        <v>1470</v>
      </c>
    </row>
    <row r="1506" spans="1:13" x14ac:dyDescent="0.2">
      <c r="A1506" s="11">
        <v>1481</v>
      </c>
      <c r="C1506" s="20"/>
      <c r="D1506" s="16" t="s">
        <v>9948</v>
      </c>
      <c r="E1506" s="16"/>
      <c r="F1506" s="16"/>
      <c r="H1506" s="36"/>
      <c r="I1506" s="21"/>
      <c r="J1506" s="13"/>
      <c r="K1506" s="17"/>
      <c r="L1506" s="185"/>
      <c r="M1506" s="19" t="s">
        <v>1471</v>
      </c>
    </row>
    <row r="1507" spans="1:13" x14ac:dyDescent="0.2">
      <c r="A1507" s="11">
        <v>1482</v>
      </c>
      <c r="C1507" s="20"/>
      <c r="D1507" s="16" t="s">
        <v>9948</v>
      </c>
      <c r="E1507" s="16"/>
      <c r="F1507" s="16"/>
      <c r="H1507" s="36"/>
      <c r="I1507" s="21"/>
      <c r="J1507" s="13"/>
      <c r="K1507" s="17"/>
      <c r="L1507" s="185"/>
      <c r="M1507" s="19" t="s">
        <v>1471</v>
      </c>
    </row>
    <row r="1508" spans="1:13" x14ac:dyDescent="0.2">
      <c r="A1508" s="11">
        <v>1483</v>
      </c>
      <c r="C1508" s="20"/>
      <c r="D1508" s="16" t="s">
        <v>9948</v>
      </c>
      <c r="E1508" s="16"/>
      <c r="F1508" s="16"/>
      <c r="H1508" s="36"/>
      <c r="I1508" s="21"/>
      <c r="J1508" s="13"/>
      <c r="K1508" s="17"/>
      <c r="L1508" s="185"/>
      <c r="M1508" s="19" t="s">
        <v>1471</v>
      </c>
    </row>
    <row r="1509" spans="1:13" x14ac:dyDescent="0.2">
      <c r="A1509" s="11">
        <v>1484</v>
      </c>
      <c r="C1509" s="20"/>
      <c r="D1509" s="16" t="s">
        <v>9948</v>
      </c>
      <c r="E1509" s="16"/>
      <c r="F1509" s="16"/>
      <c r="H1509" s="36"/>
      <c r="I1509" s="21"/>
      <c r="J1509" s="13"/>
      <c r="K1509" s="17"/>
      <c r="L1509" s="185"/>
      <c r="M1509" s="19" t="s">
        <v>1471</v>
      </c>
    </row>
    <row r="1510" spans="1:13" x14ac:dyDescent="0.2">
      <c r="A1510" s="11">
        <v>1485</v>
      </c>
      <c r="C1510" s="20"/>
      <c r="D1510" s="16" t="s">
        <v>9948</v>
      </c>
      <c r="E1510" s="16"/>
      <c r="F1510" s="16"/>
      <c r="H1510" s="36"/>
      <c r="I1510" s="21"/>
      <c r="J1510" s="13"/>
      <c r="K1510" s="17"/>
      <c r="L1510" s="185"/>
      <c r="M1510" s="19" t="s">
        <v>1472</v>
      </c>
    </row>
    <row r="1511" spans="1:13" x14ac:dyDescent="0.2">
      <c r="A1511" s="11">
        <v>1486</v>
      </c>
      <c r="C1511" s="20"/>
      <c r="D1511" s="16" t="s">
        <v>9948</v>
      </c>
      <c r="E1511" s="16"/>
      <c r="F1511" s="16"/>
      <c r="H1511" s="36"/>
      <c r="I1511" s="21"/>
      <c r="J1511" s="13"/>
      <c r="K1511" s="17"/>
      <c r="L1511" s="185"/>
      <c r="M1511" s="19" t="s">
        <v>1472</v>
      </c>
    </row>
    <row r="1512" spans="1:13" x14ac:dyDescent="0.2">
      <c r="A1512" s="11">
        <v>1487</v>
      </c>
      <c r="C1512" s="20"/>
      <c r="D1512" s="16" t="s">
        <v>9948</v>
      </c>
      <c r="E1512" s="16"/>
      <c r="F1512" s="16"/>
      <c r="H1512" s="36"/>
      <c r="I1512" s="21"/>
      <c r="J1512" s="13"/>
      <c r="K1512" s="17"/>
      <c r="L1512" s="185"/>
      <c r="M1512" s="19" t="s">
        <v>1473</v>
      </c>
    </row>
    <row r="1513" spans="1:13" x14ac:dyDescent="0.2">
      <c r="A1513" s="11">
        <v>1488</v>
      </c>
      <c r="C1513" s="20"/>
      <c r="D1513" s="16" t="s">
        <v>9948</v>
      </c>
      <c r="E1513" s="16"/>
      <c r="F1513" s="16"/>
      <c r="H1513" s="36"/>
      <c r="I1513" s="21"/>
      <c r="J1513" s="13"/>
      <c r="K1513" s="17"/>
      <c r="L1513" s="185"/>
      <c r="M1513" s="19" t="s">
        <v>1473</v>
      </c>
    </row>
    <row r="1514" spans="1:13" x14ac:dyDescent="0.2">
      <c r="A1514" s="11">
        <v>1489</v>
      </c>
      <c r="C1514" s="20"/>
      <c r="D1514" s="16" t="s">
        <v>9948</v>
      </c>
      <c r="E1514" s="16"/>
      <c r="F1514" s="16"/>
      <c r="H1514" s="36"/>
      <c r="I1514" s="21"/>
      <c r="J1514" s="13"/>
      <c r="K1514" s="17"/>
      <c r="L1514" s="185"/>
      <c r="M1514" s="19" t="s">
        <v>1473</v>
      </c>
    </row>
    <row r="1515" spans="1:13" x14ac:dyDescent="0.2">
      <c r="A1515" s="11">
        <v>1490</v>
      </c>
      <c r="C1515" s="20"/>
      <c r="D1515" s="16" t="s">
        <v>9948</v>
      </c>
      <c r="E1515" s="16"/>
      <c r="F1515" s="16"/>
      <c r="H1515" s="36"/>
      <c r="I1515" s="21"/>
      <c r="J1515" s="13"/>
      <c r="K1515" s="17"/>
      <c r="L1515" s="185"/>
      <c r="M1515" s="19" t="s">
        <v>1473</v>
      </c>
    </row>
    <row r="1516" spans="1:13" x14ac:dyDescent="0.2">
      <c r="A1516" s="11">
        <v>1491</v>
      </c>
      <c r="C1516" s="20"/>
      <c r="D1516" s="16" t="s">
        <v>9948</v>
      </c>
      <c r="E1516" s="16"/>
      <c r="F1516" s="16"/>
      <c r="H1516" s="36"/>
      <c r="I1516" s="21"/>
      <c r="J1516" s="13"/>
      <c r="K1516" s="17"/>
      <c r="L1516" s="185"/>
      <c r="M1516" s="19" t="s">
        <v>1473</v>
      </c>
    </row>
    <row r="1517" spans="1:13" x14ac:dyDescent="0.2">
      <c r="A1517" s="11">
        <v>1492</v>
      </c>
      <c r="C1517" s="20"/>
      <c r="D1517" s="16" t="s">
        <v>9948</v>
      </c>
      <c r="E1517" s="16"/>
      <c r="F1517" s="16"/>
      <c r="H1517" s="36"/>
      <c r="I1517" s="21"/>
      <c r="J1517" s="13"/>
      <c r="K1517" s="17"/>
      <c r="L1517" s="185"/>
      <c r="M1517" s="19" t="s">
        <v>1473</v>
      </c>
    </row>
    <row r="1518" spans="1:13" x14ac:dyDescent="0.2">
      <c r="A1518" s="11">
        <v>1493</v>
      </c>
      <c r="C1518" s="20"/>
      <c r="D1518" s="16" t="s">
        <v>9948</v>
      </c>
      <c r="E1518" s="16"/>
      <c r="F1518" s="16"/>
      <c r="H1518" s="36"/>
      <c r="I1518" s="21"/>
      <c r="J1518" s="13"/>
      <c r="K1518" s="17"/>
      <c r="L1518" s="185"/>
      <c r="M1518" s="19" t="s">
        <v>1474</v>
      </c>
    </row>
    <row r="1519" spans="1:13" x14ac:dyDescent="0.2">
      <c r="A1519" s="11">
        <v>1494</v>
      </c>
      <c r="C1519" s="20"/>
      <c r="D1519" s="16" t="s">
        <v>9948</v>
      </c>
      <c r="E1519" s="16"/>
      <c r="F1519" s="16"/>
      <c r="H1519" s="36"/>
      <c r="I1519" s="21"/>
      <c r="J1519" s="13"/>
      <c r="K1519" s="17"/>
      <c r="L1519" s="185"/>
      <c r="M1519" s="19" t="s">
        <v>1474</v>
      </c>
    </row>
    <row r="1520" spans="1:13" x14ac:dyDescent="0.2">
      <c r="A1520" s="11">
        <v>1495</v>
      </c>
      <c r="C1520" s="20"/>
      <c r="D1520" s="16" t="s">
        <v>9948</v>
      </c>
      <c r="E1520" s="16"/>
      <c r="F1520" s="16"/>
      <c r="H1520" s="36"/>
      <c r="I1520" s="21"/>
      <c r="J1520" s="13"/>
      <c r="K1520" s="17"/>
      <c r="L1520" s="185"/>
      <c r="M1520" s="19" t="s">
        <v>1474</v>
      </c>
    </row>
    <row r="1521" spans="1:13" x14ac:dyDescent="0.2">
      <c r="A1521" s="11">
        <v>1496</v>
      </c>
      <c r="C1521" s="20"/>
      <c r="D1521" s="16" t="s">
        <v>9948</v>
      </c>
      <c r="E1521" s="16"/>
      <c r="F1521" s="16"/>
      <c r="H1521" s="36"/>
      <c r="I1521" s="21"/>
      <c r="J1521" s="13"/>
      <c r="K1521" s="17"/>
      <c r="L1521" s="185"/>
      <c r="M1521" s="19" t="s">
        <v>1474</v>
      </c>
    </row>
    <row r="1522" spans="1:13" x14ac:dyDescent="0.2">
      <c r="A1522" s="11">
        <v>1497</v>
      </c>
      <c r="C1522" s="20"/>
      <c r="D1522" s="16" t="s">
        <v>9948</v>
      </c>
      <c r="E1522" s="16"/>
      <c r="F1522" s="16"/>
      <c r="H1522" s="36"/>
      <c r="I1522" s="21"/>
      <c r="J1522" s="13"/>
      <c r="K1522" s="17"/>
      <c r="L1522" s="185"/>
      <c r="M1522" s="19" t="s">
        <v>1475</v>
      </c>
    </row>
    <row r="1523" spans="1:13" x14ac:dyDescent="0.2">
      <c r="A1523" s="11">
        <v>1498</v>
      </c>
      <c r="C1523" s="20"/>
      <c r="D1523" s="16" t="s">
        <v>9948</v>
      </c>
      <c r="E1523" s="16"/>
      <c r="F1523" s="16"/>
      <c r="H1523" s="36"/>
      <c r="I1523" s="21"/>
      <c r="J1523" s="13"/>
      <c r="K1523" s="17"/>
      <c r="L1523" s="185"/>
      <c r="M1523" s="19" t="s">
        <v>1476</v>
      </c>
    </row>
    <row r="1524" spans="1:13" x14ac:dyDescent="0.2">
      <c r="A1524" s="11">
        <v>1499</v>
      </c>
      <c r="C1524" s="20"/>
      <c r="D1524" s="16" t="s">
        <v>9948</v>
      </c>
      <c r="E1524" s="16"/>
      <c r="F1524" s="16"/>
      <c r="H1524" s="36"/>
      <c r="I1524" s="21"/>
      <c r="J1524" s="13"/>
      <c r="K1524" s="17"/>
      <c r="L1524" s="185"/>
      <c r="M1524" s="19" t="s">
        <v>1476</v>
      </c>
    </row>
    <row r="1525" spans="1:13" x14ac:dyDescent="0.2">
      <c r="A1525" s="11">
        <v>1500</v>
      </c>
      <c r="C1525" s="20"/>
      <c r="D1525" s="16" t="s">
        <v>9948</v>
      </c>
      <c r="E1525" s="16"/>
      <c r="F1525" s="16"/>
      <c r="H1525" s="36"/>
      <c r="I1525" s="21"/>
      <c r="J1525" s="13"/>
      <c r="K1525" s="17"/>
      <c r="L1525" s="185"/>
      <c r="M1525" s="19" t="s">
        <v>1476</v>
      </c>
    </row>
    <row r="1526" spans="1:13" x14ac:dyDescent="0.2">
      <c r="A1526" s="11">
        <v>1501</v>
      </c>
      <c r="C1526" s="20"/>
      <c r="D1526" s="16" t="s">
        <v>9948</v>
      </c>
      <c r="E1526" s="16"/>
      <c r="F1526" s="16"/>
      <c r="H1526" s="36"/>
      <c r="I1526" s="21"/>
      <c r="J1526" s="13"/>
      <c r="K1526" s="17"/>
      <c r="L1526" s="185"/>
      <c r="M1526" s="19" t="s">
        <v>1476</v>
      </c>
    </row>
    <row r="1527" spans="1:13" x14ac:dyDescent="0.2">
      <c r="A1527" s="11">
        <v>1502</v>
      </c>
      <c r="C1527" s="20"/>
      <c r="D1527" s="16" t="s">
        <v>9948</v>
      </c>
      <c r="E1527" s="16"/>
      <c r="F1527" s="16"/>
      <c r="H1527" s="36"/>
      <c r="I1527" s="21"/>
      <c r="J1527" s="13"/>
      <c r="K1527" s="17"/>
      <c r="L1527" s="185"/>
      <c r="M1527" s="19" t="s">
        <v>1477</v>
      </c>
    </row>
    <row r="1528" spans="1:13" x14ac:dyDescent="0.2">
      <c r="A1528" s="11">
        <v>1503</v>
      </c>
      <c r="C1528" s="20"/>
      <c r="D1528" s="16" t="s">
        <v>9948</v>
      </c>
      <c r="E1528" s="16"/>
      <c r="F1528" s="16"/>
      <c r="H1528" s="36"/>
      <c r="I1528" s="21"/>
      <c r="J1528" s="13"/>
      <c r="K1528" s="17"/>
      <c r="L1528" s="185"/>
      <c r="M1528" s="19" t="s">
        <v>1477</v>
      </c>
    </row>
    <row r="1529" spans="1:13" x14ac:dyDescent="0.2">
      <c r="A1529" s="11">
        <v>1504</v>
      </c>
      <c r="C1529" s="20"/>
      <c r="D1529" s="16" t="s">
        <v>9948</v>
      </c>
      <c r="E1529" s="16"/>
      <c r="F1529" s="16"/>
      <c r="H1529" s="36"/>
      <c r="I1529" s="21"/>
      <c r="J1529" s="13"/>
      <c r="K1529" s="17"/>
      <c r="L1529" s="185"/>
      <c r="M1529" s="19" t="s">
        <v>1477</v>
      </c>
    </row>
    <row r="1530" spans="1:13" x14ac:dyDescent="0.2">
      <c r="A1530" s="11">
        <v>1505</v>
      </c>
      <c r="C1530" s="20"/>
      <c r="D1530" s="16" t="s">
        <v>9948</v>
      </c>
      <c r="E1530" s="16"/>
      <c r="F1530" s="16"/>
      <c r="H1530" s="36"/>
      <c r="I1530" s="21"/>
      <c r="J1530" s="13"/>
      <c r="K1530" s="17"/>
      <c r="L1530" s="185"/>
      <c r="M1530" s="19" t="s">
        <v>1478</v>
      </c>
    </row>
    <row r="1531" spans="1:13" x14ac:dyDescent="0.2">
      <c r="A1531" s="11">
        <v>1506</v>
      </c>
      <c r="C1531" s="20"/>
      <c r="D1531" s="16" t="s">
        <v>9948</v>
      </c>
      <c r="E1531" s="16"/>
      <c r="F1531" s="16"/>
      <c r="H1531" s="36"/>
      <c r="I1531" s="21"/>
      <c r="J1531" s="13"/>
      <c r="K1531" s="17"/>
      <c r="L1531" s="185"/>
      <c r="M1531" s="19" t="s">
        <v>1478</v>
      </c>
    </row>
    <row r="1532" spans="1:13" x14ac:dyDescent="0.2">
      <c r="A1532" s="11">
        <v>1507</v>
      </c>
      <c r="C1532" s="20"/>
      <c r="D1532" s="16" t="s">
        <v>9948</v>
      </c>
      <c r="E1532" s="16"/>
      <c r="F1532" s="16"/>
      <c r="H1532" s="36"/>
      <c r="I1532" s="21"/>
      <c r="J1532" s="13"/>
      <c r="K1532" s="17"/>
      <c r="L1532" s="185"/>
      <c r="M1532" s="19" t="s">
        <v>1478</v>
      </c>
    </row>
    <row r="1533" spans="1:13" x14ac:dyDescent="0.2">
      <c r="A1533" s="11">
        <v>1508</v>
      </c>
      <c r="C1533" s="20"/>
      <c r="D1533" s="16" t="s">
        <v>9948</v>
      </c>
      <c r="E1533" s="16"/>
      <c r="F1533" s="16"/>
      <c r="H1533" s="36"/>
      <c r="I1533" s="21"/>
      <c r="J1533" s="13"/>
      <c r="K1533" s="17"/>
      <c r="L1533" s="185"/>
      <c r="M1533" s="19" t="s">
        <v>1479</v>
      </c>
    </row>
    <row r="1534" spans="1:13" x14ac:dyDescent="0.2">
      <c r="A1534" s="11">
        <v>1509</v>
      </c>
      <c r="C1534" s="20"/>
      <c r="D1534" s="16" t="s">
        <v>9948</v>
      </c>
      <c r="E1534" s="16"/>
      <c r="F1534" s="16"/>
      <c r="H1534" s="36"/>
      <c r="I1534" s="21"/>
      <c r="J1534" s="13"/>
      <c r="K1534" s="17"/>
      <c r="L1534" s="185"/>
      <c r="M1534" s="19" t="s">
        <v>1479</v>
      </c>
    </row>
    <row r="1535" spans="1:13" x14ac:dyDescent="0.2">
      <c r="A1535" s="11">
        <v>1510</v>
      </c>
      <c r="C1535" s="20"/>
      <c r="D1535" s="16" t="s">
        <v>9948</v>
      </c>
      <c r="E1535" s="16"/>
      <c r="F1535" s="16"/>
      <c r="H1535" s="36"/>
      <c r="I1535" s="21"/>
      <c r="J1535" s="13"/>
      <c r="K1535" s="17"/>
      <c r="L1535" s="185"/>
      <c r="M1535" s="19" t="s">
        <v>1479</v>
      </c>
    </row>
    <row r="1536" spans="1:13" x14ac:dyDescent="0.2">
      <c r="A1536" s="11">
        <v>1511</v>
      </c>
      <c r="C1536" s="20"/>
      <c r="D1536" s="16" t="s">
        <v>9948</v>
      </c>
      <c r="E1536" s="16"/>
      <c r="F1536" s="16"/>
      <c r="H1536" s="36"/>
      <c r="I1536" s="21"/>
      <c r="J1536" s="13"/>
      <c r="K1536" s="17"/>
      <c r="L1536" s="185"/>
      <c r="M1536" s="19" t="s">
        <v>1479</v>
      </c>
    </row>
    <row r="1537" spans="1:13" x14ac:dyDescent="0.2">
      <c r="A1537" s="11">
        <v>1512</v>
      </c>
      <c r="C1537" s="20"/>
      <c r="D1537" s="16" t="s">
        <v>9948</v>
      </c>
      <c r="E1537" s="16"/>
      <c r="F1537" s="16"/>
      <c r="H1537" s="36"/>
      <c r="I1537" s="21"/>
      <c r="J1537" s="13"/>
      <c r="K1537" s="17"/>
      <c r="L1537" s="185"/>
      <c r="M1537" s="19" t="s">
        <v>1480</v>
      </c>
    </row>
    <row r="1538" spans="1:13" x14ac:dyDescent="0.2">
      <c r="A1538" s="11">
        <v>1513</v>
      </c>
      <c r="C1538" s="20"/>
      <c r="D1538" s="16" t="s">
        <v>9948</v>
      </c>
      <c r="E1538" s="16"/>
      <c r="F1538" s="16"/>
      <c r="H1538" s="36"/>
      <c r="I1538" s="21"/>
      <c r="J1538" s="13"/>
      <c r="K1538" s="17"/>
      <c r="L1538" s="185"/>
      <c r="M1538" s="19" t="s">
        <v>1481</v>
      </c>
    </row>
    <row r="1539" spans="1:13" x14ac:dyDescent="0.2">
      <c r="A1539" s="11">
        <v>1514</v>
      </c>
      <c r="C1539" s="20"/>
      <c r="D1539" s="16" t="s">
        <v>9948</v>
      </c>
      <c r="E1539" s="16"/>
      <c r="F1539" s="16"/>
      <c r="H1539" s="36"/>
      <c r="I1539" s="21"/>
      <c r="J1539" s="13"/>
      <c r="K1539" s="17"/>
      <c r="L1539" s="185"/>
      <c r="M1539" s="19" t="s">
        <v>1482</v>
      </c>
    </row>
    <row r="1540" spans="1:13" x14ac:dyDescent="0.2">
      <c r="A1540" s="11">
        <v>1515</v>
      </c>
      <c r="C1540" s="20"/>
      <c r="D1540" s="16" t="s">
        <v>9948</v>
      </c>
      <c r="E1540" s="16"/>
      <c r="F1540" s="16"/>
      <c r="H1540" s="36"/>
      <c r="I1540" s="21"/>
      <c r="J1540" s="13"/>
      <c r="K1540" s="17"/>
      <c r="L1540" s="185"/>
      <c r="M1540" s="19" t="s">
        <v>1482</v>
      </c>
    </row>
    <row r="1541" spans="1:13" x14ac:dyDescent="0.2">
      <c r="A1541" s="11">
        <v>1516</v>
      </c>
      <c r="C1541" s="20"/>
      <c r="D1541" s="16" t="s">
        <v>9948</v>
      </c>
      <c r="E1541" s="16"/>
      <c r="F1541" s="16"/>
      <c r="H1541" s="36"/>
      <c r="I1541" s="21"/>
      <c r="J1541" s="13"/>
      <c r="K1541" s="17"/>
      <c r="L1541" s="185"/>
      <c r="M1541" s="19" t="s">
        <v>1483</v>
      </c>
    </row>
    <row r="1542" spans="1:13" x14ac:dyDescent="0.2">
      <c r="A1542" s="11">
        <v>1517</v>
      </c>
      <c r="C1542" s="20"/>
      <c r="D1542" s="16" t="s">
        <v>9948</v>
      </c>
      <c r="E1542" s="16"/>
      <c r="F1542" s="16"/>
      <c r="H1542" s="36"/>
      <c r="I1542" s="21"/>
      <c r="J1542" s="13"/>
      <c r="K1542" s="17"/>
      <c r="L1542" s="185"/>
      <c r="M1542" s="19" t="s">
        <v>1483</v>
      </c>
    </row>
    <row r="1543" spans="1:13" x14ac:dyDescent="0.2">
      <c r="A1543" s="11">
        <v>1518</v>
      </c>
      <c r="C1543" s="20"/>
      <c r="D1543" s="16" t="s">
        <v>9948</v>
      </c>
      <c r="E1543" s="16"/>
      <c r="F1543" s="16"/>
      <c r="H1543" s="36"/>
      <c r="I1543" s="21"/>
      <c r="J1543" s="13"/>
      <c r="K1543" s="17"/>
      <c r="L1543" s="185"/>
      <c r="M1543" s="19" t="s">
        <v>1483</v>
      </c>
    </row>
    <row r="1544" spans="1:13" x14ac:dyDescent="0.2">
      <c r="A1544" s="11">
        <v>1519</v>
      </c>
      <c r="C1544" s="20"/>
      <c r="D1544" s="16" t="s">
        <v>9948</v>
      </c>
      <c r="E1544" s="16"/>
      <c r="F1544" s="16"/>
      <c r="H1544" s="36"/>
      <c r="I1544" s="21"/>
      <c r="J1544" s="13"/>
      <c r="K1544" s="17"/>
      <c r="L1544" s="185"/>
      <c r="M1544" s="19" t="s">
        <v>1483</v>
      </c>
    </row>
    <row r="1545" spans="1:13" x14ac:dyDescent="0.2">
      <c r="A1545" s="11">
        <v>1520</v>
      </c>
      <c r="C1545" s="20"/>
      <c r="D1545" s="16" t="s">
        <v>9948</v>
      </c>
      <c r="E1545" s="16"/>
      <c r="F1545" s="16"/>
      <c r="H1545" s="36"/>
      <c r="I1545" s="21"/>
      <c r="J1545" s="13"/>
      <c r="K1545" s="17"/>
      <c r="L1545" s="185"/>
      <c r="M1545" s="19" t="s">
        <v>1483</v>
      </c>
    </row>
    <row r="1546" spans="1:13" x14ac:dyDescent="0.2">
      <c r="A1546" s="11">
        <v>1521</v>
      </c>
      <c r="C1546" s="20"/>
      <c r="D1546" s="16" t="s">
        <v>9948</v>
      </c>
      <c r="E1546" s="16"/>
      <c r="F1546" s="16"/>
      <c r="H1546" s="36"/>
      <c r="I1546" s="21"/>
      <c r="J1546" s="13"/>
      <c r="K1546" s="17"/>
      <c r="L1546" s="185"/>
      <c r="M1546" s="19" t="s">
        <v>1483</v>
      </c>
    </row>
    <row r="1547" spans="1:13" x14ac:dyDescent="0.2">
      <c r="A1547" s="11">
        <v>1522</v>
      </c>
      <c r="C1547" s="20"/>
      <c r="D1547" s="16" t="s">
        <v>9948</v>
      </c>
      <c r="E1547" s="16"/>
      <c r="F1547" s="16"/>
      <c r="H1547" s="36"/>
      <c r="I1547" s="21"/>
      <c r="J1547" s="13"/>
      <c r="K1547" s="17"/>
      <c r="L1547" s="185"/>
      <c r="M1547" s="19" t="s">
        <v>1483</v>
      </c>
    </row>
    <row r="1548" spans="1:13" x14ac:dyDescent="0.2">
      <c r="A1548" s="11">
        <v>1523</v>
      </c>
      <c r="C1548" s="20"/>
      <c r="D1548" s="16" t="s">
        <v>9948</v>
      </c>
      <c r="E1548" s="16"/>
      <c r="F1548" s="16"/>
      <c r="H1548" s="36"/>
      <c r="I1548" s="21"/>
      <c r="J1548" s="13"/>
      <c r="K1548" s="17"/>
      <c r="L1548" s="185"/>
      <c r="M1548" s="19" t="s">
        <v>1483</v>
      </c>
    </row>
    <row r="1549" spans="1:13" x14ac:dyDescent="0.2">
      <c r="A1549" s="11">
        <v>1524</v>
      </c>
      <c r="C1549" s="20"/>
      <c r="D1549" s="16" t="s">
        <v>9948</v>
      </c>
      <c r="E1549" s="16"/>
      <c r="F1549" s="16"/>
      <c r="H1549" s="36"/>
      <c r="I1549" s="21"/>
      <c r="J1549" s="13"/>
      <c r="K1549" s="17"/>
      <c r="L1549" s="185"/>
      <c r="M1549" s="19" t="s">
        <v>1483</v>
      </c>
    </row>
    <row r="1550" spans="1:13" x14ac:dyDescent="0.2">
      <c r="A1550" s="11">
        <v>1525</v>
      </c>
      <c r="C1550" s="20"/>
      <c r="D1550" s="16" t="s">
        <v>9948</v>
      </c>
      <c r="E1550" s="16"/>
      <c r="F1550" s="16"/>
      <c r="H1550" s="36"/>
      <c r="I1550" s="21"/>
      <c r="J1550" s="13"/>
      <c r="K1550" s="17"/>
      <c r="L1550" s="185"/>
      <c r="M1550" s="19" t="s">
        <v>1483</v>
      </c>
    </row>
    <row r="1551" spans="1:13" x14ac:dyDescent="0.2">
      <c r="A1551" s="11">
        <v>1526</v>
      </c>
      <c r="C1551" s="20"/>
      <c r="D1551" s="16" t="s">
        <v>9948</v>
      </c>
      <c r="E1551" s="16"/>
      <c r="F1551" s="16"/>
      <c r="H1551" s="36"/>
      <c r="I1551" s="21"/>
      <c r="J1551" s="13"/>
      <c r="K1551" s="17"/>
      <c r="L1551" s="185"/>
      <c r="M1551" s="19" t="s">
        <v>1483</v>
      </c>
    </row>
    <row r="1552" spans="1:13" x14ac:dyDescent="0.2">
      <c r="A1552" s="11">
        <v>1527</v>
      </c>
      <c r="C1552" s="20"/>
      <c r="D1552" s="16" t="s">
        <v>9948</v>
      </c>
      <c r="E1552" s="16"/>
      <c r="F1552" s="16"/>
      <c r="H1552" s="36"/>
      <c r="I1552" s="21"/>
      <c r="J1552" s="13"/>
      <c r="K1552" s="17"/>
      <c r="L1552" s="185"/>
      <c r="M1552" s="19" t="s">
        <v>1484</v>
      </c>
    </row>
    <row r="1553" spans="1:13" x14ac:dyDescent="0.2">
      <c r="A1553" s="11">
        <v>1528</v>
      </c>
      <c r="C1553" s="20"/>
      <c r="D1553" s="16" t="s">
        <v>9948</v>
      </c>
      <c r="E1553" s="16"/>
      <c r="F1553" s="16"/>
      <c r="H1553" s="36"/>
      <c r="I1553" s="21"/>
      <c r="J1553" s="13"/>
      <c r="K1553" s="17"/>
      <c r="L1553" s="185"/>
      <c r="M1553" s="19" t="s">
        <v>1485</v>
      </c>
    </row>
    <row r="1554" spans="1:13" x14ac:dyDescent="0.2">
      <c r="A1554" s="11">
        <v>1529</v>
      </c>
      <c r="C1554" s="20"/>
      <c r="D1554" s="16" t="s">
        <v>9948</v>
      </c>
      <c r="E1554" s="16"/>
      <c r="F1554" s="16"/>
      <c r="H1554" s="36"/>
      <c r="I1554" s="21"/>
      <c r="J1554" s="13"/>
      <c r="K1554" s="17"/>
      <c r="L1554" s="185"/>
      <c r="M1554" s="19" t="s">
        <v>1486</v>
      </c>
    </row>
    <row r="1555" spans="1:13" x14ac:dyDescent="0.2">
      <c r="A1555" s="11">
        <v>1530</v>
      </c>
      <c r="C1555" s="20"/>
      <c r="D1555" s="16" t="s">
        <v>9948</v>
      </c>
      <c r="E1555" s="16"/>
      <c r="F1555" s="16"/>
      <c r="H1555" s="36"/>
      <c r="I1555" s="21"/>
      <c r="J1555" s="13"/>
      <c r="K1555" s="17"/>
      <c r="L1555" s="185"/>
      <c r="M1555" s="19" t="s">
        <v>1486</v>
      </c>
    </row>
    <row r="1556" spans="1:13" x14ac:dyDescent="0.2">
      <c r="A1556" s="11">
        <v>1531</v>
      </c>
      <c r="C1556" s="20"/>
      <c r="D1556" s="16" t="s">
        <v>9948</v>
      </c>
      <c r="E1556" s="16"/>
      <c r="F1556" s="16"/>
      <c r="H1556" s="36"/>
      <c r="I1556" s="21"/>
      <c r="J1556" s="13"/>
      <c r="K1556" s="17"/>
      <c r="L1556" s="185"/>
      <c r="M1556" s="19" t="s">
        <v>1486</v>
      </c>
    </row>
    <row r="1557" spans="1:13" x14ac:dyDescent="0.2">
      <c r="A1557" s="11">
        <v>1532</v>
      </c>
      <c r="C1557" s="20"/>
      <c r="D1557" s="16" t="s">
        <v>9948</v>
      </c>
      <c r="E1557" s="16"/>
      <c r="F1557" s="16"/>
      <c r="H1557" s="36"/>
      <c r="I1557" s="21"/>
      <c r="J1557" s="13"/>
      <c r="K1557" s="17"/>
      <c r="L1557" s="185"/>
      <c r="M1557" s="19" t="s">
        <v>1486</v>
      </c>
    </row>
    <row r="1558" spans="1:13" x14ac:dyDescent="0.2">
      <c r="A1558" s="11">
        <v>1533</v>
      </c>
      <c r="C1558" s="20"/>
      <c r="D1558" s="16" t="s">
        <v>9948</v>
      </c>
      <c r="E1558" s="16"/>
      <c r="F1558" s="16"/>
      <c r="H1558" s="36"/>
      <c r="I1558" s="21"/>
      <c r="J1558" s="13"/>
      <c r="K1558" s="17"/>
      <c r="L1558" s="185"/>
      <c r="M1558" s="19" t="s">
        <v>1486</v>
      </c>
    </row>
    <row r="1559" spans="1:13" x14ac:dyDescent="0.2">
      <c r="A1559" s="11">
        <v>1534</v>
      </c>
      <c r="C1559" s="20"/>
      <c r="D1559" s="16" t="s">
        <v>9948</v>
      </c>
      <c r="E1559" s="16"/>
      <c r="F1559" s="16"/>
      <c r="H1559" s="36"/>
      <c r="I1559" s="21"/>
      <c r="J1559" s="13"/>
      <c r="K1559" s="17"/>
      <c r="L1559" s="185"/>
      <c r="M1559" s="19" t="s">
        <v>1487</v>
      </c>
    </row>
    <row r="1560" spans="1:13" x14ac:dyDescent="0.2">
      <c r="A1560" s="11">
        <v>1535</v>
      </c>
      <c r="C1560" s="20"/>
      <c r="D1560" s="16" t="s">
        <v>9948</v>
      </c>
      <c r="E1560" s="16"/>
      <c r="F1560" s="16"/>
      <c r="H1560" s="36"/>
      <c r="I1560" s="21"/>
      <c r="J1560" s="13"/>
      <c r="K1560" s="17"/>
      <c r="L1560" s="185"/>
      <c r="M1560" s="19" t="s">
        <v>1487</v>
      </c>
    </row>
    <row r="1561" spans="1:13" x14ac:dyDescent="0.2">
      <c r="A1561" s="11">
        <v>1536</v>
      </c>
      <c r="C1561" s="20"/>
      <c r="D1561" s="16" t="s">
        <v>9948</v>
      </c>
      <c r="E1561" s="16"/>
      <c r="F1561" s="16"/>
      <c r="H1561" s="36"/>
      <c r="I1561" s="21"/>
      <c r="J1561" s="13"/>
      <c r="K1561" s="17"/>
      <c r="L1561" s="185"/>
      <c r="M1561" s="19" t="s">
        <v>1487</v>
      </c>
    </row>
    <row r="1562" spans="1:13" x14ac:dyDescent="0.2">
      <c r="A1562" s="11">
        <v>1537</v>
      </c>
      <c r="C1562" s="20"/>
      <c r="D1562" s="16" t="s">
        <v>9948</v>
      </c>
      <c r="E1562" s="16"/>
      <c r="F1562" s="16"/>
      <c r="H1562" s="36"/>
      <c r="I1562" s="21"/>
      <c r="J1562" s="13"/>
      <c r="K1562" s="17"/>
      <c r="L1562" s="185"/>
      <c r="M1562" s="19" t="s">
        <v>1487</v>
      </c>
    </row>
    <row r="1563" spans="1:13" x14ac:dyDescent="0.2">
      <c r="A1563" s="11">
        <v>1538</v>
      </c>
      <c r="C1563" s="20"/>
      <c r="D1563" s="16" t="s">
        <v>9948</v>
      </c>
      <c r="E1563" s="16"/>
      <c r="F1563" s="16"/>
      <c r="H1563" s="36"/>
      <c r="I1563" s="21"/>
      <c r="J1563" s="13"/>
      <c r="K1563" s="17"/>
      <c r="L1563" s="185"/>
      <c r="M1563" s="19" t="s">
        <v>1488</v>
      </c>
    </row>
    <row r="1564" spans="1:13" x14ac:dyDescent="0.2">
      <c r="A1564" s="11">
        <v>1539</v>
      </c>
      <c r="C1564" s="20"/>
      <c r="D1564" s="16" t="s">
        <v>9948</v>
      </c>
      <c r="E1564" s="16"/>
      <c r="F1564" s="16"/>
      <c r="H1564" s="36"/>
      <c r="I1564" s="21"/>
      <c r="J1564" s="13"/>
      <c r="K1564" s="17"/>
      <c r="L1564" s="185"/>
      <c r="M1564" s="19" t="s">
        <v>1488</v>
      </c>
    </row>
    <row r="1565" spans="1:13" x14ac:dyDescent="0.2">
      <c r="A1565" s="11">
        <v>1540</v>
      </c>
      <c r="C1565" s="20"/>
      <c r="D1565" s="16" t="s">
        <v>9948</v>
      </c>
      <c r="E1565" s="16"/>
      <c r="F1565" s="16"/>
      <c r="G1565" s="15"/>
      <c r="H1565" s="36"/>
      <c r="I1565" s="21"/>
      <c r="J1565" s="13"/>
      <c r="K1565" s="17"/>
      <c r="L1565" s="185"/>
      <c r="M1565" s="19" t="s">
        <v>1489</v>
      </c>
    </row>
    <row r="1566" spans="1:13" x14ac:dyDescent="0.2">
      <c r="A1566" s="11">
        <v>1541</v>
      </c>
      <c r="C1566" s="20"/>
      <c r="D1566" s="16" t="s">
        <v>9948</v>
      </c>
      <c r="E1566" s="16"/>
      <c r="F1566" s="16"/>
      <c r="H1566" s="36"/>
      <c r="I1566" s="21"/>
      <c r="J1566" s="13"/>
      <c r="K1566" s="17"/>
      <c r="L1566" s="185"/>
      <c r="M1566" s="19" t="s">
        <v>1489</v>
      </c>
    </row>
    <row r="1567" spans="1:13" x14ac:dyDescent="0.2">
      <c r="A1567" s="11">
        <v>1542</v>
      </c>
      <c r="C1567" s="20"/>
      <c r="D1567" s="16" t="s">
        <v>9948</v>
      </c>
      <c r="E1567" s="16"/>
      <c r="F1567" s="16"/>
      <c r="H1567" s="36"/>
      <c r="I1567" s="21"/>
      <c r="J1567" s="13"/>
      <c r="K1567" s="17"/>
      <c r="L1567" s="185"/>
      <c r="M1567" s="19" t="s">
        <v>1489</v>
      </c>
    </row>
    <row r="1568" spans="1:13" x14ac:dyDescent="0.2">
      <c r="A1568" s="11">
        <v>1543</v>
      </c>
      <c r="C1568" s="20"/>
      <c r="D1568" s="16" t="s">
        <v>9948</v>
      </c>
      <c r="E1568" s="16"/>
      <c r="F1568" s="16"/>
      <c r="H1568" s="36"/>
      <c r="I1568" s="21"/>
      <c r="J1568" s="13"/>
      <c r="K1568" s="17"/>
      <c r="L1568" s="185"/>
      <c r="M1568" s="19" t="s">
        <v>1490</v>
      </c>
    </row>
    <row r="1569" spans="1:13" x14ac:dyDescent="0.2">
      <c r="A1569" s="11">
        <v>1544</v>
      </c>
      <c r="C1569" s="20"/>
      <c r="D1569" s="16" t="s">
        <v>9948</v>
      </c>
      <c r="E1569" s="16"/>
      <c r="F1569" s="16"/>
      <c r="H1569" s="36"/>
      <c r="I1569" s="21"/>
      <c r="J1569" s="13"/>
      <c r="K1569" s="17"/>
      <c r="L1569" s="185"/>
      <c r="M1569" s="19" t="s">
        <v>1491</v>
      </c>
    </row>
    <row r="1570" spans="1:13" x14ac:dyDescent="0.2">
      <c r="A1570" s="11">
        <v>1545</v>
      </c>
      <c r="C1570" s="20"/>
      <c r="D1570" s="16" t="s">
        <v>9948</v>
      </c>
      <c r="E1570" s="16"/>
      <c r="F1570" s="16"/>
      <c r="H1570" s="36"/>
      <c r="I1570" s="21"/>
      <c r="J1570" s="13"/>
      <c r="K1570" s="17"/>
      <c r="L1570" s="185"/>
      <c r="M1570" s="19" t="s">
        <v>1491</v>
      </c>
    </row>
    <row r="1571" spans="1:13" x14ac:dyDescent="0.2">
      <c r="A1571" s="11">
        <v>1546</v>
      </c>
      <c r="C1571" s="20"/>
      <c r="D1571" s="16" t="s">
        <v>9948</v>
      </c>
      <c r="E1571" s="16"/>
      <c r="F1571" s="16"/>
      <c r="H1571" s="36"/>
      <c r="I1571" s="21"/>
      <c r="J1571" s="13"/>
      <c r="K1571" s="17"/>
      <c r="L1571" s="185"/>
      <c r="M1571" s="19" t="s">
        <v>1491</v>
      </c>
    </row>
    <row r="1572" spans="1:13" x14ac:dyDescent="0.2">
      <c r="A1572" s="11">
        <v>1547</v>
      </c>
      <c r="C1572" s="20"/>
      <c r="D1572" s="16" t="s">
        <v>9948</v>
      </c>
      <c r="E1572" s="16"/>
      <c r="F1572" s="16"/>
      <c r="H1572" s="36"/>
      <c r="I1572" s="21"/>
      <c r="J1572" s="13"/>
      <c r="K1572" s="17"/>
      <c r="L1572" s="185"/>
      <c r="M1572" s="19" t="s">
        <v>1491</v>
      </c>
    </row>
    <row r="1573" spans="1:13" x14ac:dyDescent="0.2">
      <c r="A1573" s="11">
        <v>1548</v>
      </c>
      <c r="C1573" s="20"/>
      <c r="D1573" s="16" t="s">
        <v>9948</v>
      </c>
      <c r="E1573" s="16"/>
      <c r="F1573" s="16"/>
      <c r="H1573" s="36"/>
      <c r="I1573" s="21"/>
      <c r="J1573" s="13"/>
      <c r="K1573" s="17"/>
      <c r="L1573" s="185"/>
      <c r="M1573" s="19" t="s">
        <v>1492</v>
      </c>
    </row>
    <row r="1574" spans="1:13" x14ac:dyDescent="0.2">
      <c r="A1574" s="11">
        <v>1549</v>
      </c>
      <c r="C1574" s="20"/>
      <c r="D1574" s="16" t="s">
        <v>9948</v>
      </c>
      <c r="E1574" s="16"/>
      <c r="F1574" s="16"/>
      <c r="H1574" s="36"/>
      <c r="I1574" s="21"/>
      <c r="J1574" s="13"/>
      <c r="K1574" s="17"/>
      <c r="L1574" s="185"/>
      <c r="M1574" s="19" t="s">
        <v>1492</v>
      </c>
    </row>
    <row r="1575" spans="1:13" x14ac:dyDescent="0.2">
      <c r="A1575" s="11">
        <v>1550</v>
      </c>
      <c r="C1575" s="20"/>
      <c r="D1575" s="16" t="s">
        <v>9948</v>
      </c>
      <c r="E1575" s="16"/>
      <c r="F1575" s="16"/>
      <c r="H1575" s="36"/>
      <c r="I1575" s="21"/>
      <c r="J1575" s="13"/>
      <c r="K1575" s="17"/>
      <c r="L1575" s="185"/>
      <c r="M1575" s="19" t="s">
        <v>1493</v>
      </c>
    </row>
    <row r="1576" spans="1:13" x14ac:dyDescent="0.2">
      <c r="A1576" s="11">
        <v>1551</v>
      </c>
      <c r="C1576" s="20"/>
      <c r="D1576" s="16" t="s">
        <v>9948</v>
      </c>
      <c r="E1576" s="16"/>
      <c r="F1576" s="16"/>
      <c r="H1576" s="36"/>
      <c r="I1576" s="21"/>
      <c r="J1576" s="13"/>
      <c r="K1576" s="17"/>
      <c r="L1576" s="185"/>
      <c r="M1576" s="19" t="s">
        <v>1493</v>
      </c>
    </row>
    <row r="1577" spans="1:13" x14ac:dyDescent="0.2">
      <c r="A1577" s="11">
        <v>1552</v>
      </c>
      <c r="C1577" s="20"/>
      <c r="D1577" s="16" t="s">
        <v>9948</v>
      </c>
      <c r="E1577" s="16"/>
      <c r="F1577" s="16"/>
      <c r="H1577" s="36"/>
      <c r="I1577" s="21"/>
      <c r="J1577" s="13"/>
      <c r="K1577" s="17"/>
      <c r="L1577" s="185"/>
      <c r="M1577" s="19" t="s">
        <v>1493</v>
      </c>
    </row>
    <row r="1578" spans="1:13" x14ac:dyDescent="0.2">
      <c r="A1578" s="11">
        <v>1553</v>
      </c>
      <c r="C1578" s="20"/>
      <c r="D1578" s="16" t="s">
        <v>9948</v>
      </c>
      <c r="E1578" s="16"/>
      <c r="F1578" s="16"/>
      <c r="H1578" s="36"/>
      <c r="I1578" s="21"/>
      <c r="J1578" s="13"/>
      <c r="K1578" s="17"/>
      <c r="L1578" s="185"/>
      <c r="M1578" s="19" t="s">
        <v>1493</v>
      </c>
    </row>
    <row r="1579" spans="1:13" x14ac:dyDescent="0.2">
      <c r="A1579" s="11">
        <v>1554</v>
      </c>
      <c r="C1579" s="20"/>
      <c r="D1579" s="16" t="s">
        <v>9948</v>
      </c>
      <c r="E1579" s="16"/>
      <c r="F1579" s="16"/>
      <c r="H1579" s="36"/>
      <c r="I1579" s="21"/>
      <c r="J1579" s="13"/>
      <c r="K1579" s="17"/>
      <c r="L1579" s="185"/>
      <c r="M1579" s="19" t="s">
        <v>1493</v>
      </c>
    </row>
    <row r="1580" spans="1:13" x14ac:dyDescent="0.2">
      <c r="A1580" s="11">
        <v>1555</v>
      </c>
      <c r="C1580" s="20"/>
      <c r="D1580" s="16" t="s">
        <v>9948</v>
      </c>
      <c r="E1580" s="16"/>
      <c r="F1580" s="16"/>
      <c r="H1580" s="36"/>
      <c r="I1580" s="21"/>
      <c r="J1580" s="13"/>
      <c r="K1580" s="17"/>
      <c r="L1580" s="185"/>
      <c r="M1580" s="19" t="s">
        <v>1493</v>
      </c>
    </row>
    <row r="1581" spans="1:13" x14ac:dyDescent="0.2">
      <c r="A1581" s="11">
        <v>1556</v>
      </c>
      <c r="C1581" s="20"/>
      <c r="D1581" s="16" t="s">
        <v>9948</v>
      </c>
      <c r="E1581" s="16"/>
      <c r="F1581" s="16"/>
      <c r="H1581" s="36"/>
      <c r="I1581" s="21"/>
      <c r="J1581" s="13"/>
      <c r="K1581" s="17"/>
      <c r="L1581" s="185"/>
      <c r="M1581" s="19" t="s">
        <v>1494</v>
      </c>
    </row>
    <row r="1582" spans="1:13" x14ac:dyDescent="0.2">
      <c r="A1582" s="11">
        <v>1557</v>
      </c>
      <c r="C1582" s="20"/>
      <c r="D1582" s="16" t="s">
        <v>9948</v>
      </c>
      <c r="E1582" s="16"/>
      <c r="F1582" s="16"/>
      <c r="H1582" s="36"/>
      <c r="I1582" s="21"/>
      <c r="J1582" s="13"/>
      <c r="K1582" s="17"/>
      <c r="L1582" s="185"/>
      <c r="M1582" s="19" t="s">
        <v>1494</v>
      </c>
    </row>
    <row r="1583" spans="1:13" x14ac:dyDescent="0.2">
      <c r="A1583" s="11">
        <v>1558</v>
      </c>
      <c r="C1583" s="20"/>
      <c r="D1583" s="16" t="s">
        <v>9948</v>
      </c>
      <c r="E1583" s="16"/>
      <c r="F1583" s="16"/>
      <c r="H1583" s="36"/>
      <c r="I1583" s="21"/>
      <c r="J1583" s="13"/>
      <c r="K1583" s="17"/>
      <c r="L1583" s="185"/>
      <c r="M1583" s="19" t="s">
        <v>1495</v>
      </c>
    </row>
    <row r="1584" spans="1:13" x14ac:dyDescent="0.2">
      <c r="A1584" s="11">
        <v>1559</v>
      </c>
      <c r="C1584" s="20"/>
      <c r="D1584" s="16" t="s">
        <v>9948</v>
      </c>
      <c r="E1584" s="16"/>
      <c r="F1584" s="16"/>
      <c r="H1584" s="36"/>
      <c r="I1584" s="21"/>
      <c r="J1584" s="13"/>
      <c r="K1584" s="17"/>
      <c r="L1584" s="185"/>
      <c r="M1584" s="19" t="s">
        <v>1495</v>
      </c>
    </row>
    <row r="1585" spans="1:13" x14ac:dyDescent="0.2">
      <c r="A1585" s="11">
        <v>1560</v>
      </c>
      <c r="C1585" s="20"/>
      <c r="D1585" s="16" t="s">
        <v>9948</v>
      </c>
      <c r="E1585" s="16"/>
      <c r="F1585" s="16"/>
      <c r="H1585" s="36"/>
      <c r="I1585" s="21"/>
      <c r="J1585" s="13"/>
      <c r="K1585" s="17"/>
      <c r="L1585" s="185"/>
      <c r="M1585" s="19" t="s">
        <v>1495</v>
      </c>
    </row>
    <row r="1586" spans="1:13" x14ac:dyDescent="0.2">
      <c r="A1586" s="11">
        <v>1561</v>
      </c>
      <c r="C1586" s="20"/>
      <c r="D1586" s="16" t="s">
        <v>9948</v>
      </c>
      <c r="E1586" s="16"/>
      <c r="F1586" s="16"/>
      <c r="H1586" s="36"/>
      <c r="I1586" s="21"/>
      <c r="J1586" s="13"/>
      <c r="K1586" s="17"/>
      <c r="L1586" s="185"/>
      <c r="M1586" s="19" t="s">
        <v>1496</v>
      </c>
    </row>
    <row r="1587" spans="1:13" x14ac:dyDescent="0.2">
      <c r="A1587" s="11">
        <v>1562</v>
      </c>
      <c r="C1587" s="20"/>
      <c r="D1587" s="16" t="s">
        <v>9948</v>
      </c>
      <c r="E1587" s="16"/>
      <c r="F1587" s="16"/>
      <c r="H1587" s="36"/>
      <c r="I1587" s="21"/>
      <c r="J1587" s="13"/>
      <c r="K1587" s="17"/>
      <c r="L1587" s="185"/>
      <c r="M1587" s="19" t="s">
        <v>1496</v>
      </c>
    </row>
    <row r="1588" spans="1:13" x14ac:dyDescent="0.2">
      <c r="A1588" s="11">
        <v>1563</v>
      </c>
      <c r="C1588" s="20"/>
      <c r="D1588" s="16" t="s">
        <v>9948</v>
      </c>
      <c r="E1588" s="16"/>
      <c r="F1588" s="16"/>
      <c r="H1588" s="36"/>
      <c r="I1588" s="21"/>
      <c r="J1588" s="13"/>
      <c r="K1588" s="17"/>
      <c r="L1588" s="185"/>
      <c r="M1588" s="19" t="s">
        <v>1496</v>
      </c>
    </row>
    <row r="1589" spans="1:13" x14ac:dyDescent="0.2">
      <c r="A1589" s="11">
        <v>1564</v>
      </c>
      <c r="C1589" s="20"/>
      <c r="D1589" s="16" t="s">
        <v>9948</v>
      </c>
      <c r="E1589" s="16"/>
      <c r="F1589" s="16"/>
      <c r="H1589" s="36"/>
      <c r="I1589" s="21"/>
      <c r="J1589" s="13"/>
      <c r="K1589" s="17"/>
      <c r="L1589" s="185"/>
      <c r="M1589" s="19" t="s">
        <v>1497</v>
      </c>
    </row>
    <row r="1590" spans="1:13" x14ac:dyDescent="0.2">
      <c r="A1590" s="11">
        <v>1565</v>
      </c>
      <c r="C1590" s="20"/>
      <c r="D1590" s="16" t="s">
        <v>9948</v>
      </c>
      <c r="E1590" s="16"/>
      <c r="F1590" s="16"/>
      <c r="H1590" s="36"/>
      <c r="I1590" s="21"/>
      <c r="J1590" s="13"/>
      <c r="K1590" s="17"/>
      <c r="L1590" s="185"/>
      <c r="M1590" s="19" t="s">
        <v>1497</v>
      </c>
    </row>
    <row r="1591" spans="1:13" x14ac:dyDescent="0.2">
      <c r="A1591" s="11">
        <v>1566</v>
      </c>
      <c r="C1591" s="20"/>
      <c r="D1591" s="16" t="s">
        <v>9948</v>
      </c>
      <c r="E1591" s="16"/>
      <c r="F1591" s="16"/>
      <c r="H1591" s="36"/>
      <c r="I1591" s="21"/>
      <c r="J1591" s="13"/>
      <c r="K1591" s="17"/>
      <c r="L1591" s="185"/>
      <c r="M1591" s="19" t="s">
        <v>1497</v>
      </c>
    </row>
    <row r="1592" spans="1:13" x14ac:dyDescent="0.2">
      <c r="A1592" s="11">
        <v>1567</v>
      </c>
      <c r="C1592" s="20"/>
      <c r="D1592" s="16" t="s">
        <v>9948</v>
      </c>
      <c r="E1592" s="16"/>
      <c r="F1592" s="16"/>
      <c r="H1592" s="36"/>
      <c r="I1592" s="21"/>
      <c r="J1592" s="13"/>
      <c r="K1592" s="17"/>
      <c r="L1592" s="185"/>
      <c r="M1592" s="19" t="s">
        <v>1497</v>
      </c>
    </row>
    <row r="1593" spans="1:13" x14ac:dyDescent="0.2">
      <c r="A1593" s="11">
        <v>1568</v>
      </c>
      <c r="C1593" s="20"/>
      <c r="D1593" s="16" t="s">
        <v>9948</v>
      </c>
      <c r="E1593" s="16"/>
      <c r="F1593" s="16"/>
      <c r="H1593" s="36"/>
      <c r="I1593" s="21"/>
      <c r="J1593" s="13"/>
      <c r="K1593" s="17"/>
      <c r="L1593" s="185"/>
      <c r="M1593" s="19" t="s">
        <v>1497</v>
      </c>
    </row>
    <row r="1594" spans="1:13" x14ac:dyDescent="0.2">
      <c r="A1594" s="11">
        <v>1569</v>
      </c>
      <c r="C1594" s="20"/>
      <c r="D1594" s="16" t="s">
        <v>9948</v>
      </c>
      <c r="E1594" s="16"/>
      <c r="F1594" s="16"/>
      <c r="H1594" s="36"/>
      <c r="I1594" s="21"/>
      <c r="J1594" s="13"/>
      <c r="K1594" s="17"/>
      <c r="L1594" s="185"/>
      <c r="M1594" s="19" t="s">
        <v>1497</v>
      </c>
    </row>
    <row r="1595" spans="1:13" x14ac:dyDescent="0.2">
      <c r="A1595" s="11">
        <v>1570</v>
      </c>
      <c r="C1595" s="20"/>
      <c r="D1595" s="16" t="s">
        <v>9948</v>
      </c>
      <c r="E1595" s="16"/>
      <c r="F1595" s="16"/>
      <c r="H1595" s="36"/>
      <c r="I1595" s="21"/>
      <c r="J1595" s="13"/>
      <c r="K1595" s="17"/>
      <c r="L1595" s="185"/>
      <c r="M1595" s="19" t="s">
        <v>1497</v>
      </c>
    </row>
    <row r="1596" spans="1:13" x14ac:dyDescent="0.2">
      <c r="A1596" s="11">
        <v>1571</v>
      </c>
      <c r="C1596" s="20"/>
      <c r="D1596" s="16" t="s">
        <v>9948</v>
      </c>
      <c r="E1596" s="16"/>
      <c r="F1596" s="16"/>
      <c r="H1596" s="36"/>
      <c r="I1596" s="21"/>
      <c r="J1596" s="13"/>
      <c r="K1596" s="17"/>
      <c r="L1596" s="185"/>
      <c r="M1596" s="19" t="s">
        <v>1497</v>
      </c>
    </row>
    <row r="1597" spans="1:13" x14ac:dyDescent="0.2">
      <c r="A1597" s="11">
        <v>1572</v>
      </c>
      <c r="C1597" s="20"/>
      <c r="D1597" s="16" t="s">
        <v>9948</v>
      </c>
      <c r="E1597" s="16"/>
      <c r="F1597" s="16"/>
      <c r="H1597" s="36"/>
      <c r="I1597" s="21"/>
      <c r="J1597" s="13"/>
      <c r="K1597" s="17"/>
      <c r="L1597" s="185"/>
      <c r="M1597" s="19" t="s">
        <v>1497</v>
      </c>
    </row>
    <row r="1598" spans="1:13" x14ac:dyDescent="0.2">
      <c r="A1598" s="11">
        <v>1573</v>
      </c>
      <c r="C1598" s="20"/>
      <c r="D1598" s="16" t="s">
        <v>9948</v>
      </c>
      <c r="E1598" s="16"/>
      <c r="F1598" s="16"/>
      <c r="H1598" s="36"/>
      <c r="I1598" s="21"/>
      <c r="J1598" s="13"/>
      <c r="K1598" s="17"/>
      <c r="L1598" s="185"/>
      <c r="M1598" s="19" t="s">
        <v>1497</v>
      </c>
    </row>
    <row r="1599" spans="1:13" x14ac:dyDescent="0.2">
      <c r="A1599" s="11">
        <v>1574</v>
      </c>
      <c r="C1599" s="20"/>
      <c r="D1599" s="16" t="s">
        <v>9948</v>
      </c>
      <c r="E1599" s="16"/>
      <c r="F1599" s="16"/>
      <c r="H1599" s="36"/>
      <c r="I1599" s="21"/>
      <c r="J1599" s="13"/>
      <c r="K1599" s="17"/>
      <c r="L1599" s="185"/>
      <c r="M1599" s="19" t="s">
        <v>1497</v>
      </c>
    </row>
    <row r="1600" spans="1:13" x14ac:dyDescent="0.2">
      <c r="A1600" s="11">
        <v>1575</v>
      </c>
      <c r="C1600" s="20"/>
      <c r="D1600" s="16" t="s">
        <v>9948</v>
      </c>
      <c r="E1600" s="16"/>
      <c r="F1600" s="16"/>
      <c r="H1600" s="36"/>
      <c r="I1600" s="21"/>
      <c r="J1600" s="13"/>
      <c r="K1600" s="17"/>
      <c r="L1600" s="185"/>
      <c r="M1600" s="19" t="s">
        <v>1497</v>
      </c>
    </row>
    <row r="1601" spans="1:13" x14ac:dyDescent="0.2">
      <c r="A1601" s="11">
        <v>1576</v>
      </c>
      <c r="C1601" s="20"/>
      <c r="D1601" s="16" t="s">
        <v>9948</v>
      </c>
      <c r="E1601" s="16"/>
      <c r="F1601" s="16"/>
      <c r="H1601" s="36"/>
      <c r="I1601" s="21"/>
      <c r="J1601" s="13"/>
      <c r="K1601" s="17"/>
      <c r="L1601" s="185"/>
      <c r="M1601" s="19" t="s">
        <v>1497</v>
      </c>
    </row>
    <row r="1602" spans="1:13" x14ac:dyDescent="0.2">
      <c r="A1602" s="11">
        <v>1577</v>
      </c>
      <c r="C1602" s="20"/>
      <c r="D1602" s="16" t="s">
        <v>9948</v>
      </c>
      <c r="E1602" s="16"/>
      <c r="F1602" s="16"/>
      <c r="H1602" s="36"/>
      <c r="I1602" s="21"/>
      <c r="J1602" s="13"/>
      <c r="K1602" s="17"/>
      <c r="L1602" s="185"/>
      <c r="M1602" s="19" t="s">
        <v>1497</v>
      </c>
    </row>
    <row r="1603" spans="1:13" x14ac:dyDescent="0.2">
      <c r="A1603" s="11">
        <v>1578</v>
      </c>
      <c r="C1603" s="20"/>
      <c r="D1603" s="16" t="s">
        <v>9948</v>
      </c>
      <c r="E1603" s="16"/>
      <c r="F1603" s="16"/>
      <c r="H1603" s="36"/>
      <c r="I1603" s="21"/>
      <c r="J1603" s="13"/>
      <c r="K1603" s="17"/>
      <c r="L1603" s="185"/>
      <c r="M1603" s="19" t="s">
        <v>1497</v>
      </c>
    </row>
    <row r="1604" spans="1:13" x14ac:dyDescent="0.2">
      <c r="A1604" s="11">
        <v>1579</v>
      </c>
      <c r="C1604" s="20"/>
      <c r="D1604" s="16" t="s">
        <v>9948</v>
      </c>
      <c r="E1604" s="16"/>
      <c r="F1604" s="16"/>
      <c r="H1604" s="36"/>
      <c r="I1604" s="21"/>
      <c r="J1604" s="13"/>
      <c r="K1604" s="17"/>
      <c r="L1604" s="185"/>
      <c r="M1604" s="19" t="s">
        <v>1498</v>
      </c>
    </row>
    <row r="1605" spans="1:13" x14ac:dyDescent="0.2">
      <c r="A1605" s="11">
        <v>1580</v>
      </c>
      <c r="C1605" s="20"/>
      <c r="D1605" s="16" t="s">
        <v>9948</v>
      </c>
      <c r="E1605" s="16"/>
      <c r="F1605" s="16"/>
      <c r="H1605" s="36"/>
      <c r="I1605" s="21"/>
      <c r="J1605" s="13"/>
      <c r="K1605" s="17"/>
      <c r="L1605" s="185"/>
      <c r="M1605" s="19" t="s">
        <v>1498</v>
      </c>
    </row>
    <row r="1606" spans="1:13" x14ac:dyDescent="0.2">
      <c r="A1606" s="11">
        <v>1581</v>
      </c>
      <c r="C1606" s="20"/>
      <c r="D1606" s="16" t="s">
        <v>9948</v>
      </c>
      <c r="E1606" s="16"/>
      <c r="F1606" s="16"/>
      <c r="H1606" s="36"/>
      <c r="I1606" s="21"/>
      <c r="J1606" s="13"/>
      <c r="K1606" s="17"/>
      <c r="L1606" s="185"/>
      <c r="M1606" s="19" t="s">
        <v>1498</v>
      </c>
    </row>
    <row r="1607" spans="1:13" x14ac:dyDescent="0.2">
      <c r="A1607" s="11">
        <v>1582</v>
      </c>
      <c r="C1607" s="20"/>
      <c r="D1607" s="16" t="s">
        <v>9948</v>
      </c>
      <c r="E1607" s="16"/>
      <c r="F1607" s="16"/>
      <c r="H1607" s="36"/>
      <c r="I1607" s="21"/>
      <c r="J1607" s="13"/>
      <c r="K1607" s="17"/>
      <c r="L1607" s="185"/>
      <c r="M1607" s="19" t="s">
        <v>1498</v>
      </c>
    </row>
    <row r="1608" spans="1:13" x14ac:dyDescent="0.2">
      <c r="A1608" s="11">
        <v>1583</v>
      </c>
      <c r="C1608" s="20"/>
      <c r="D1608" s="16" t="s">
        <v>9948</v>
      </c>
      <c r="E1608" s="16"/>
      <c r="F1608" s="16"/>
      <c r="H1608" s="36"/>
      <c r="I1608" s="21"/>
      <c r="J1608" s="13"/>
      <c r="K1608" s="17"/>
      <c r="L1608" s="185"/>
      <c r="M1608" s="19" t="s">
        <v>1498</v>
      </c>
    </row>
    <row r="1609" spans="1:13" x14ac:dyDescent="0.2">
      <c r="A1609" s="11">
        <v>1584</v>
      </c>
      <c r="C1609" s="20"/>
      <c r="D1609" s="16" t="s">
        <v>9948</v>
      </c>
      <c r="E1609" s="16"/>
      <c r="F1609" s="16"/>
      <c r="H1609" s="36"/>
      <c r="I1609" s="21"/>
      <c r="J1609" s="13"/>
      <c r="K1609" s="17"/>
      <c r="L1609" s="185"/>
      <c r="M1609" s="19" t="s">
        <v>1498</v>
      </c>
    </row>
    <row r="1610" spans="1:13" x14ac:dyDescent="0.2">
      <c r="A1610" s="11">
        <v>1585</v>
      </c>
      <c r="C1610" s="20"/>
      <c r="D1610" s="16" t="s">
        <v>9948</v>
      </c>
      <c r="E1610" s="16"/>
      <c r="F1610" s="16"/>
      <c r="H1610" s="36"/>
      <c r="I1610" s="21"/>
      <c r="J1610" s="13"/>
      <c r="K1610" s="17"/>
      <c r="L1610" s="185"/>
      <c r="M1610" s="19" t="s">
        <v>1499</v>
      </c>
    </row>
    <row r="1611" spans="1:13" x14ac:dyDescent="0.2">
      <c r="A1611" s="11">
        <v>1586</v>
      </c>
      <c r="C1611" s="20"/>
      <c r="D1611" s="16" t="s">
        <v>9948</v>
      </c>
      <c r="E1611" s="16"/>
      <c r="F1611" s="16"/>
      <c r="H1611" s="36"/>
      <c r="I1611" s="21"/>
      <c r="J1611" s="13"/>
      <c r="K1611" s="17"/>
      <c r="L1611" s="185"/>
      <c r="M1611" s="19" t="s">
        <v>1499</v>
      </c>
    </row>
    <row r="1612" spans="1:13" x14ac:dyDescent="0.2">
      <c r="A1612" s="11">
        <v>1587</v>
      </c>
      <c r="C1612" s="20"/>
      <c r="D1612" s="16" t="s">
        <v>9948</v>
      </c>
      <c r="E1612" s="16"/>
      <c r="F1612" s="16"/>
      <c r="H1612" s="36"/>
      <c r="I1612" s="21"/>
      <c r="J1612" s="13"/>
      <c r="K1612" s="17"/>
      <c r="L1612" s="185"/>
      <c r="M1612" s="19" t="s">
        <v>1499</v>
      </c>
    </row>
    <row r="1613" spans="1:13" x14ac:dyDescent="0.2">
      <c r="A1613" s="11">
        <v>1588</v>
      </c>
      <c r="C1613" s="20"/>
      <c r="D1613" s="16" t="s">
        <v>9948</v>
      </c>
      <c r="E1613" s="16"/>
      <c r="F1613" s="16"/>
      <c r="H1613" s="36"/>
      <c r="I1613" s="21"/>
      <c r="J1613" s="13"/>
      <c r="K1613" s="17"/>
      <c r="L1613" s="185"/>
      <c r="M1613" s="19" t="s">
        <v>1499</v>
      </c>
    </row>
    <row r="1614" spans="1:13" x14ac:dyDescent="0.2">
      <c r="A1614" s="11">
        <v>1589</v>
      </c>
      <c r="C1614" s="20"/>
      <c r="D1614" s="16" t="s">
        <v>9948</v>
      </c>
      <c r="E1614" s="16"/>
      <c r="F1614" s="16"/>
      <c r="H1614" s="36"/>
      <c r="I1614" s="21"/>
      <c r="J1614" s="13"/>
      <c r="K1614" s="17"/>
      <c r="L1614" s="185"/>
      <c r="M1614" s="19" t="s">
        <v>1499</v>
      </c>
    </row>
    <row r="1615" spans="1:13" x14ac:dyDescent="0.2">
      <c r="A1615" s="11">
        <v>1590</v>
      </c>
      <c r="C1615" s="20"/>
      <c r="D1615" s="16" t="s">
        <v>9948</v>
      </c>
      <c r="E1615" s="16"/>
      <c r="F1615" s="16"/>
      <c r="H1615" s="36"/>
      <c r="I1615" s="21"/>
      <c r="J1615" s="13"/>
      <c r="K1615" s="17"/>
      <c r="L1615" s="185"/>
      <c r="M1615" s="19" t="s">
        <v>1499</v>
      </c>
    </row>
    <row r="1616" spans="1:13" x14ac:dyDescent="0.2">
      <c r="A1616" s="11">
        <v>1591</v>
      </c>
      <c r="C1616" s="20"/>
      <c r="D1616" s="16" t="s">
        <v>9948</v>
      </c>
      <c r="E1616" s="16"/>
      <c r="F1616" s="16"/>
      <c r="H1616" s="36"/>
      <c r="I1616" s="21"/>
      <c r="J1616" s="13"/>
      <c r="K1616" s="17"/>
      <c r="L1616" s="185"/>
    </row>
    <row r="1617" spans="1:12" x14ac:dyDescent="0.2">
      <c r="A1617" s="11">
        <v>1592</v>
      </c>
      <c r="C1617" s="20"/>
      <c r="D1617" s="16" t="s">
        <v>9948</v>
      </c>
      <c r="E1617" s="16"/>
      <c r="F1617" s="16"/>
      <c r="H1617" s="36"/>
      <c r="I1617" s="21"/>
      <c r="J1617" s="13"/>
      <c r="K1617" s="17"/>
      <c r="L1617" s="185"/>
    </row>
    <row r="1618" spans="1:12" x14ac:dyDescent="0.2">
      <c r="A1618" s="11">
        <v>1593</v>
      </c>
      <c r="C1618" s="20"/>
      <c r="D1618" s="16" t="s">
        <v>9948</v>
      </c>
      <c r="E1618" s="16"/>
      <c r="F1618" s="16"/>
      <c r="H1618" s="36"/>
      <c r="I1618" s="21"/>
      <c r="J1618" s="13"/>
      <c r="K1618" s="17"/>
      <c r="L1618" s="185"/>
    </row>
    <row r="1619" spans="1:12" x14ac:dyDescent="0.2">
      <c r="A1619" s="11">
        <v>1594</v>
      </c>
      <c r="C1619" s="20"/>
      <c r="D1619" s="16" t="s">
        <v>9948</v>
      </c>
      <c r="E1619" s="16"/>
      <c r="F1619" s="16"/>
      <c r="G1619" s="16"/>
      <c r="H1619" s="36"/>
      <c r="I1619" s="21"/>
      <c r="J1619" s="13"/>
      <c r="K1619" s="17"/>
      <c r="L1619" s="185"/>
    </row>
    <row r="1620" spans="1:12" x14ac:dyDescent="0.2">
      <c r="A1620" s="11">
        <v>1595</v>
      </c>
      <c r="C1620" s="20"/>
      <c r="D1620" s="16" t="s">
        <v>9948</v>
      </c>
      <c r="E1620" s="16"/>
      <c r="F1620" s="16"/>
      <c r="H1620" s="36"/>
      <c r="I1620" s="21"/>
      <c r="J1620" s="13"/>
      <c r="K1620" s="17"/>
      <c r="L1620" s="185"/>
    </row>
    <row r="1621" spans="1:12" x14ac:dyDescent="0.2">
      <c r="A1621" s="11">
        <v>1596</v>
      </c>
      <c r="C1621" s="20"/>
      <c r="D1621" s="16" t="s">
        <v>9948</v>
      </c>
      <c r="E1621" s="16"/>
      <c r="F1621" s="16"/>
      <c r="H1621" s="36"/>
      <c r="I1621" s="21"/>
      <c r="J1621" s="13"/>
      <c r="K1621" s="17"/>
      <c r="L1621" s="185"/>
    </row>
    <row r="1622" spans="1:12" x14ac:dyDescent="0.2">
      <c r="A1622" s="11">
        <v>1597</v>
      </c>
      <c r="C1622" s="20"/>
      <c r="D1622" s="16" t="s">
        <v>9948</v>
      </c>
      <c r="E1622" s="16"/>
      <c r="F1622" s="16"/>
      <c r="H1622" s="36"/>
      <c r="I1622" s="21"/>
      <c r="J1622" s="13"/>
      <c r="K1622" s="17"/>
      <c r="L1622" s="185"/>
    </row>
    <row r="1623" spans="1:12" x14ac:dyDescent="0.2">
      <c r="A1623" s="11">
        <v>1598</v>
      </c>
      <c r="C1623" s="20"/>
      <c r="D1623" s="16" t="s">
        <v>9948</v>
      </c>
      <c r="E1623" s="16"/>
      <c r="F1623" s="16"/>
      <c r="H1623" s="36"/>
      <c r="I1623" s="21"/>
      <c r="J1623" s="13"/>
      <c r="K1623" s="17"/>
      <c r="L1623" s="185"/>
    </row>
    <row r="1624" spans="1:12" x14ac:dyDescent="0.2">
      <c r="A1624" s="11">
        <v>1599</v>
      </c>
      <c r="C1624" s="20"/>
      <c r="D1624" s="16" t="s">
        <v>9948</v>
      </c>
      <c r="E1624" s="16"/>
      <c r="F1624" s="16"/>
      <c r="H1624" s="36"/>
      <c r="I1624" s="21"/>
      <c r="J1624" s="13"/>
      <c r="K1624" s="17"/>
      <c r="L1624" s="185"/>
    </row>
    <row r="1625" spans="1:12" x14ac:dyDescent="0.2">
      <c r="A1625" s="11">
        <v>1600</v>
      </c>
      <c r="C1625" s="20"/>
      <c r="D1625" s="16" t="s">
        <v>9948</v>
      </c>
      <c r="E1625" s="16"/>
      <c r="F1625" s="16"/>
      <c r="H1625" s="36"/>
      <c r="I1625" s="21"/>
      <c r="J1625" s="13"/>
      <c r="K1625" s="17"/>
      <c r="L1625" s="185"/>
    </row>
    <row r="1626" spans="1:12" x14ac:dyDescent="0.2">
      <c r="A1626" s="11">
        <v>1601</v>
      </c>
      <c r="C1626" s="20"/>
      <c r="D1626" s="16" t="s">
        <v>9948</v>
      </c>
      <c r="E1626" s="16"/>
      <c r="F1626" s="16"/>
      <c r="H1626" s="36"/>
      <c r="I1626" s="21"/>
      <c r="J1626" s="13"/>
      <c r="K1626" s="17"/>
      <c r="L1626" s="185"/>
    </row>
    <row r="1627" spans="1:12" x14ac:dyDescent="0.2">
      <c r="A1627" s="11">
        <v>1602</v>
      </c>
      <c r="C1627" s="20"/>
      <c r="D1627" s="16" t="s">
        <v>9948</v>
      </c>
      <c r="E1627" s="16"/>
      <c r="F1627" s="16"/>
      <c r="H1627" s="36"/>
      <c r="I1627" s="21"/>
      <c r="J1627" s="13"/>
      <c r="K1627" s="17"/>
      <c r="L1627" s="185"/>
    </row>
    <row r="1628" spans="1:12" x14ac:dyDescent="0.2">
      <c r="A1628" s="11">
        <v>1603</v>
      </c>
      <c r="C1628" s="20"/>
      <c r="D1628" s="16" t="s">
        <v>9948</v>
      </c>
      <c r="E1628" s="16"/>
      <c r="F1628" s="16"/>
      <c r="H1628" s="36"/>
      <c r="I1628" s="21"/>
      <c r="J1628" s="13"/>
      <c r="K1628" s="17"/>
      <c r="L1628" s="185"/>
    </row>
    <row r="1629" spans="1:12" x14ac:dyDescent="0.2">
      <c r="A1629" s="11">
        <v>1604</v>
      </c>
      <c r="C1629" s="20"/>
      <c r="D1629" s="16" t="s">
        <v>9948</v>
      </c>
      <c r="E1629" s="16"/>
      <c r="F1629" s="16"/>
      <c r="H1629" s="36"/>
      <c r="I1629" s="21"/>
      <c r="J1629" s="13"/>
      <c r="K1629" s="17"/>
      <c r="L1629" s="185"/>
    </row>
    <row r="1630" spans="1:12" x14ac:dyDescent="0.2">
      <c r="A1630" s="11">
        <v>1605</v>
      </c>
      <c r="C1630" s="20"/>
      <c r="D1630" s="16" t="s">
        <v>9948</v>
      </c>
      <c r="E1630" s="16"/>
      <c r="F1630" s="16"/>
      <c r="H1630" s="36"/>
      <c r="I1630" s="21"/>
      <c r="J1630" s="13"/>
      <c r="K1630" s="17"/>
      <c r="L1630" s="185"/>
    </row>
    <row r="1631" spans="1:12" x14ac:dyDescent="0.2">
      <c r="A1631" s="11">
        <v>1606</v>
      </c>
      <c r="C1631" s="20"/>
      <c r="D1631" s="16" t="s">
        <v>9948</v>
      </c>
      <c r="E1631" s="16"/>
      <c r="F1631" s="16"/>
      <c r="H1631" s="36"/>
      <c r="I1631" s="21"/>
      <c r="J1631" s="13"/>
      <c r="K1631" s="17"/>
      <c r="L1631" s="185"/>
    </row>
    <row r="1632" spans="1:12" x14ac:dyDescent="0.2">
      <c r="A1632" s="11">
        <v>1607</v>
      </c>
      <c r="C1632" s="20"/>
      <c r="D1632" s="16" t="s">
        <v>9948</v>
      </c>
      <c r="E1632" s="16"/>
      <c r="F1632" s="16"/>
      <c r="H1632" s="36"/>
      <c r="I1632" s="21"/>
      <c r="J1632" s="13"/>
      <c r="K1632" s="17"/>
      <c r="L1632" s="185"/>
    </row>
    <row r="1633" spans="1:12" x14ac:dyDescent="0.2">
      <c r="A1633" s="11">
        <v>1608</v>
      </c>
      <c r="C1633" s="20"/>
      <c r="D1633" s="16" t="s">
        <v>9948</v>
      </c>
      <c r="E1633" s="16"/>
      <c r="F1633" s="16"/>
      <c r="H1633" s="36"/>
      <c r="I1633" s="21"/>
      <c r="J1633" s="13"/>
      <c r="K1633" s="17"/>
      <c r="L1633" s="185"/>
    </row>
    <row r="1634" spans="1:12" x14ac:dyDescent="0.2">
      <c r="A1634" s="11">
        <v>1609</v>
      </c>
      <c r="C1634" s="20"/>
      <c r="D1634" s="16" t="s">
        <v>9948</v>
      </c>
      <c r="E1634" s="16"/>
      <c r="F1634" s="16"/>
      <c r="H1634" s="36"/>
      <c r="I1634" s="21"/>
      <c r="J1634" s="13"/>
      <c r="K1634" s="17"/>
      <c r="L1634" s="185"/>
    </row>
    <row r="1635" spans="1:12" x14ac:dyDescent="0.2">
      <c r="A1635" s="11">
        <v>1610</v>
      </c>
      <c r="C1635" s="20"/>
      <c r="D1635" s="16" t="s">
        <v>9948</v>
      </c>
      <c r="E1635" s="16"/>
      <c r="F1635" s="16"/>
      <c r="H1635" s="36"/>
      <c r="I1635" s="21"/>
      <c r="J1635" s="13"/>
      <c r="K1635" s="17"/>
      <c r="L1635" s="185"/>
    </row>
    <row r="1636" spans="1:12" x14ac:dyDescent="0.2">
      <c r="A1636" s="11">
        <v>1611</v>
      </c>
      <c r="C1636" s="20"/>
      <c r="D1636" s="16" t="s">
        <v>9948</v>
      </c>
      <c r="E1636" s="16"/>
      <c r="F1636" s="16"/>
      <c r="H1636" s="36"/>
      <c r="I1636" s="21"/>
      <c r="J1636" s="13"/>
      <c r="K1636" s="17"/>
      <c r="L1636" s="185"/>
    </row>
    <row r="1637" spans="1:12" x14ac:dyDescent="0.2">
      <c r="A1637" s="11">
        <v>1612</v>
      </c>
      <c r="C1637" s="20"/>
      <c r="D1637" s="16" t="s">
        <v>9948</v>
      </c>
      <c r="E1637" s="16"/>
      <c r="F1637" s="16"/>
      <c r="H1637" s="36"/>
      <c r="I1637" s="21"/>
      <c r="J1637" s="13"/>
      <c r="K1637" s="17"/>
      <c r="L1637" s="185"/>
    </row>
    <row r="1638" spans="1:12" x14ac:dyDescent="0.2">
      <c r="A1638" s="11">
        <v>1613</v>
      </c>
      <c r="C1638" s="20"/>
      <c r="D1638" s="16" t="s">
        <v>9948</v>
      </c>
      <c r="E1638" s="16"/>
      <c r="F1638" s="16"/>
      <c r="H1638" s="36"/>
      <c r="I1638" s="21"/>
      <c r="J1638" s="13"/>
      <c r="K1638" s="17"/>
      <c r="L1638" s="185"/>
    </row>
    <row r="1639" spans="1:12" x14ac:dyDescent="0.2">
      <c r="A1639" s="11">
        <v>1614</v>
      </c>
      <c r="C1639" s="20"/>
      <c r="D1639" s="16" t="s">
        <v>9948</v>
      </c>
      <c r="E1639" s="16"/>
      <c r="F1639" s="16"/>
      <c r="H1639" s="36"/>
      <c r="I1639" s="21"/>
      <c r="J1639" s="13"/>
      <c r="K1639" s="17"/>
      <c r="L1639" s="185"/>
    </row>
    <row r="1640" spans="1:12" x14ac:dyDescent="0.2">
      <c r="A1640" s="11">
        <v>1615</v>
      </c>
      <c r="C1640" s="20"/>
      <c r="D1640" s="16" t="s">
        <v>9948</v>
      </c>
      <c r="E1640" s="16"/>
      <c r="F1640" s="16"/>
      <c r="H1640" s="36"/>
      <c r="I1640" s="21"/>
      <c r="J1640" s="13"/>
      <c r="K1640" s="17"/>
      <c r="L1640" s="185"/>
    </row>
    <row r="1641" spans="1:12" x14ac:dyDescent="0.2">
      <c r="A1641" s="11">
        <v>1616</v>
      </c>
      <c r="C1641" s="20"/>
      <c r="D1641" s="16" t="s">
        <v>9948</v>
      </c>
      <c r="E1641" s="16"/>
      <c r="F1641" s="16"/>
      <c r="H1641" s="36"/>
      <c r="I1641" s="21"/>
      <c r="J1641" s="13"/>
      <c r="K1641" s="17"/>
      <c r="L1641" s="185"/>
    </row>
    <row r="1642" spans="1:12" x14ac:dyDescent="0.2">
      <c r="A1642" s="11">
        <v>1617</v>
      </c>
      <c r="C1642" s="20"/>
      <c r="D1642" s="16" t="s">
        <v>9948</v>
      </c>
      <c r="E1642" s="16"/>
      <c r="F1642" s="16"/>
      <c r="H1642" s="36"/>
      <c r="I1642" s="21"/>
      <c r="J1642" s="13"/>
      <c r="K1642" s="17"/>
      <c r="L1642" s="185"/>
    </row>
    <row r="1643" spans="1:12" x14ac:dyDescent="0.2">
      <c r="A1643" s="11">
        <v>1618</v>
      </c>
      <c r="C1643" s="20"/>
      <c r="D1643" s="16" t="s">
        <v>9948</v>
      </c>
      <c r="E1643" s="16"/>
      <c r="F1643" s="16"/>
      <c r="H1643" s="36"/>
      <c r="I1643" s="21"/>
      <c r="J1643" s="13"/>
      <c r="K1643" s="17"/>
      <c r="L1643" s="185"/>
    </row>
    <row r="1644" spans="1:12" x14ac:dyDescent="0.2">
      <c r="A1644" s="11">
        <v>1619</v>
      </c>
      <c r="C1644" s="20"/>
      <c r="D1644" s="16" t="s">
        <v>9948</v>
      </c>
      <c r="E1644" s="16"/>
      <c r="F1644" s="16"/>
      <c r="H1644" s="36"/>
      <c r="I1644" s="21"/>
      <c r="J1644" s="13"/>
      <c r="K1644" s="17"/>
      <c r="L1644" s="185"/>
    </row>
    <row r="1645" spans="1:12" x14ac:dyDescent="0.2">
      <c r="A1645" s="11">
        <v>1620</v>
      </c>
      <c r="C1645" s="20"/>
      <c r="D1645" s="16" t="s">
        <v>9948</v>
      </c>
      <c r="E1645" s="16"/>
      <c r="F1645" s="16"/>
      <c r="H1645" s="36"/>
      <c r="I1645" s="21"/>
      <c r="J1645" s="13"/>
      <c r="K1645" s="17"/>
      <c r="L1645" s="185"/>
    </row>
    <row r="1646" spans="1:12" x14ac:dyDescent="0.2">
      <c r="A1646" s="11">
        <v>1621</v>
      </c>
      <c r="C1646" s="20"/>
      <c r="D1646" s="16" t="s">
        <v>9948</v>
      </c>
      <c r="E1646" s="16"/>
      <c r="F1646" s="16"/>
      <c r="H1646" s="36"/>
      <c r="J1646" s="13"/>
      <c r="K1646" s="17"/>
      <c r="L1646" s="185"/>
    </row>
    <row r="1647" spans="1:12" x14ac:dyDescent="0.2">
      <c r="A1647" s="11">
        <v>1622</v>
      </c>
      <c r="C1647" s="20"/>
      <c r="D1647" s="16" t="s">
        <v>9948</v>
      </c>
      <c r="E1647" s="16"/>
      <c r="F1647" s="16"/>
      <c r="H1647" s="36"/>
      <c r="I1647" s="21"/>
      <c r="J1647" s="13"/>
      <c r="K1647" s="17"/>
      <c r="L1647" s="185"/>
    </row>
    <row r="1648" spans="1:12" x14ac:dyDescent="0.2">
      <c r="A1648" s="11">
        <v>1623</v>
      </c>
      <c r="C1648" s="20"/>
      <c r="D1648" s="16" t="s">
        <v>9948</v>
      </c>
      <c r="E1648" s="16"/>
      <c r="F1648" s="16"/>
      <c r="H1648" s="36"/>
      <c r="I1648" s="21"/>
      <c r="J1648" s="13"/>
      <c r="K1648" s="17"/>
      <c r="L1648" s="185"/>
    </row>
    <row r="1649" spans="1:12" x14ac:dyDescent="0.2">
      <c r="A1649" s="11">
        <v>1624</v>
      </c>
      <c r="C1649" s="20"/>
      <c r="D1649" s="16" t="s">
        <v>9948</v>
      </c>
      <c r="E1649" s="16"/>
      <c r="F1649" s="16"/>
      <c r="H1649" s="36"/>
      <c r="I1649" s="21"/>
      <c r="J1649" s="13"/>
      <c r="K1649" s="17"/>
      <c r="L1649" s="185"/>
    </row>
    <row r="1650" spans="1:12" x14ac:dyDescent="0.2">
      <c r="A1650" s="11">
        <v>1625</v>
      </c>
      <c r="C1650" s="20"/>
      <c r="D1650" s="16" t="s">
        <v>9948</v>
      </c>
      <c r="E1650" s="16"/>
      <c r="F1650" s="16"/>
      <c r="H1650" s="36"/>
      <c r="I1650" s="21"/>
      <c r="J1650" s="13"/>
      <c r="K1650" s="17"/>
      <c r="L1650" s="185"/>
    </row>
    <row r="1651" spans="1:12" x14ac:dyDescent="0.2">
      <c r="A1651" s="11">
        <v>1626</v>
      </c>
      <c r="C1651" s="20"/>
      <c r="D1651" s="16" t="s">
        <v>9948</v>
      </c>
      <c r="E1651" s="16"/>
      <c r="F1651" s="16"/>
      <c r="H1651" s="36"/>
      <c r="I1651" s="21"/>
      <c r="J1651" s="13"/>
      <c r="K1651" s="17"/>
      <c r="L1651" s="185"/>
    </row>
    <row r="1652" spans="1:12" x14ac:dyDescent="0.2">
      <c r="A1652" s="11">
        <v>1627</v>
      </c>
      <c r="C1652" s="20"/>
      <c r="D1652" s="16" t="s">
        <v>9948</v>
      </c>
      <c r="E1652" s="16"/>
      <c r="F1652" s="16"/>
      <c r="H1652" s="36"/>
      <c r="I1652" s="21"/>
      <c r="J1652" s="13"/>
      <c r="K1652" s="17"/>
      <c r="L1652" s="185"/>
    </row>
    <row r="1653" spans="1:12" x14ac:dyDescent="0.2">
      <c r="A1653" s="11">
        <v>1628</v>
      </c>
      <c r="C1653" s="20"/>
      <c r="D1653" s="16" t="s">
        <v>9948</v>
      </c>
      <c r="E1653" s="16"/>
      <c r="F1653" s="16"/>
      <c r="H1653" s="36"/>
      <c r="J1653" s="13"/>
      <c r="K1653" s="17"/>
      <c r="L1653" s="185"/>
    </row>
    <row r="1654" spans="1:12" x14ac:dyDescent="0.2">
      <c r="A1654" s="11">
        <v>1629</v>
      </c>
      <c r="C1654" s="20"/>
      <c r="D1654" s="16" t="s">
        <v>9948</v>
      </c>
      <c r="E1654" s="16"/>
      <c r="F1654" s="16"/>
      <c r="H1654" s="36"/>
      <c r="I1654" s="21"/>
      <c r="J1654" s="13"/>
      <c r="K1654" s="17"/>
      <c r="L1654" s="185"/>
    </row>
    <row r="1655" spans="1:12" x14ac:dyDescent="0.2">
      <c r="A1655" s="11">
        <v>1630</v>
      </c>
      <c r="C1655" s="20"/>
      <c r="D1655" s="16" t="s">
        <v>9948</v>
      </c>
      <c r="E1655" s="16"/>
      <c r="F1655" s="16"/>
      <c r="H1655" s="36"/>
      <c r="I1655" s="21"/>
      <c r="J1655" s="13"/>
      <c r="K1655" s="17"/>
      <c r="L1655" s="185"/>
    </row>
    <row r="1656" spans="1:12" x14ac:dyDescent="0.2">
      <c r="A1656" s="11">
        <v>1631</v>
      </c>
      <c r="C1656" s="20"/>
      <c r="D1656" s="16" t="s">
        <v>9948</v>
      </c>
      <c r="E1656" s="16"/>
      <c r="F1656" s="16"/>
      <c r="H1656" s="36"/>
      <c r="I1656" s="21"/>
      <c r="J1656" s="13"/>
      <c r="K1656" s="17"/>
      <c r="L1656" s="185"/>
    </row>
    <row r="1657" spans="1:12" x14ac:dyDescent="0.2">
      <c r="A1657" s="11">
        <v>1632</v>
      </c>
      <c r="C1657" s="20"/>
      <c r="D1657" s="16" t="s">
        <v>9948</v>
      </c>
      <c r="E1657" s="16"/>
      <c r="F1657" s="16"/>
      <c r="H1657" s="36"/>
      <c r="I1657" s="21"/>
      <c r="J1657" s="13"/>
      <c r="K1657" s="17"/>
      <c r="L1657" s="185"/>
    </row>
    <row r="1658" spans="1:12" x14ac:dyDescent="0.2">
      <c r="A1658" s="11">
        <v>1633</v>
      </c>
      <c r="C1658" s="20"/>
      <c r="D1658" s="16" t="s">
        <v>9948</v>
      </c>
      <c r="E1658" s="16"/>
      <c r="F1658" s="16"/>
      <c r="H1658" s="36"/>
      <c r="I1658" s="21"/>
      <c r="J1658" s="13"/>
      <c r="K1658" s="17"/>
      <c r="L1658" s="185"/>
    </row>
    <row r="1659" spans="1:12" x14ac:dyDescent="0.2">
      <c r="A1659" s="11">
        <v>1634</v>
      </c>
      <c r="C1659" s="20"/>
      <c r="D1659" s="16" t="s">
        <v>9948</v>
      </c>
      <c r="E1659" s="16"/>
      <c r="F1659" s="16"/>
      <c r="H1659" s="36"/>
      <c r="I1659" s="21"/>
      <c r="J1659" s="13"/>
      <c r="K1659" s="17"/>
      <c r="L1659" s="185"/>
    </row>
    <row r="1660" spans="1:12" x14ac:dyDescent="0.2">
      <c r="A1660" s="11">
        <v>1635</v>
      </c>
      <c r="C1660" s="20"/>
      <c r="D1660" s="16" t="s">
        <v>9948</v>
      </c>
      <c r="E1660" s="16"/>
      <c r="F1660" s="16"/>
      <c r="H1660" s="36"/>
      <c r="J1660" s="13"/>
      <c r="K1660" s="17"/>
      <c r="L1660" s="185"/>
    </row>
    <row r="1661" spans="1:12" x14ac:dyDescent="0.2">
      <c r="A1661" s="11">
        <v>1636</v>
      </c>
      <c r="C1661" s="20"/>
      <c r="D1661" s="16" t="s">
        <v>9948</v>
      </c>
      <c r="E1661" s="16"/>
      <c r="F1661" s="16"/>
      <c r="H1661" s="36"/>
      <c r="I1661" s="21"/>
      <c r="J1661" s="13"/>
      <c r="K1661" s="17"/>
      <c r="L1661" s="185"/>
    </row>
    <row r="1662" spans="1:12" x14ac:dyDescent="0.2">
      <c r="A1662" s="11">
        <v>1637</v>
      </c>
      <c r="C1662" s="20"/>
      <c r="D1662" s="16" t="s">
        <v>9948</v>
      </c>
      <c r="E1662" s="16"/>
      <c r="F1662" s="16"/>
      <c r="H1662" s="36"/>
      <c r="I1662" s="21"/>
      <c r="J1662" s="13"/>
      <c r="K1662" s="17"/>
      <c r="L1662" s="185"/>
    </row>
    <row r="1663" spans="1:12" x14ac:dyDescent="0.2">
      <c r="A1663" s="11">
        <v>1638</v>
      </c>
      <c r="C1663" s="20"/>
      <c r="D1663" s="16" t="s">
        <v>9948</v>
      </c>
      <c r="E1663" s="16"/>
      <c r="F1663" s="16"/>
      <c r="H1663" s="36"/>
      <c r="I1663" s="21"/>
      <c r="J1663" s="13"/>
      <c r="K1663" s="17"/>
      <c r="L1663" s="185"/>
    </row>
    <row r="1664" spans="1:12" x14ac:dyDescent="0.2">
      <c r="A1664" s="11">
        <v>1639</v>
      </c>
      <c r="C1664" s="20"/>
      <c r="D1664" s="16" t="s">
        <v>9948</v>
      </c>
      <c r="E1664" s="16"/>
      <c r="F1664" s="16"/>
      <c r="H1664" s="36"/>
      <c r="I1664" s="21"/>
      <c r="J1664" s="13"/>
      <c r="K1664" s="17"/>
      <c r="L1664" s="185"/>
    </row>
    <row r="1665" spans="1:12" x14ac:dyDescent="0.2">
      <c r="A1665" s="11">
        <v>1640</v>
      </c>
      <c r="C1665" s="20"/>
      <c r="D1665" s="16" t="s">
        <v>9948</v>
      </c>
      <c r="E1665" s="16"/>
      <c r="F1665" s="16"/>
      <c r="H1665" s="36"/>
      <c r="I1665" s="21"/>
      <c r="J1665" s="13"/>
      <c r="K1665" s="17"/>
      <c r="L1665" s="185"/>
    </row>
    <row r="1666" spans="1:12" x14ac:dyDescent="0.2">
      <c r="A1666" s="11">
        <v>1641</v>
      </c>
      <c r="C1666" s="20"/>
      <c r="D1666" s="16" t="s">
        <v>9948</v>
      </c>
      <c r="E1666" s="16"/>
      <c r="F1666" s="16"/>
      <c r="H1666" s="36"/>
      <c r="I1666" s="21"/>
      <c r="J1666" s="13"/>
      <c r="K1666" s="17"/>
      <c r="L1666" s="185"/>
    </row>
    <row r="1667" spans="1:12" x14ac:dyDescent="0.2">
      <c r="A1667" s="11">
        <v>1642</v>
      </c>
      <c r="C1667" s="20"/>
      <c r="D1667" s="16" t="s">
        <v>9948</v>
      </c>
      <c r="E1667" s="16"/>
      <c r="F1667" s="16"/>
      <c r="H1667" s="36"/>
      <c r="I1667" s="21"/>
      <c r="J1667" s="13"/>
      <c r="K1667" s="17"/>
      <c r="L1667" s="185"/>
    </row>
    <row r="1668" spans="1:12" x14ac:dyDescent="0.2">
      <c r="A1668" s="11">
        <v>1643</v>
      </c>
      <c r="C1668" s="20"/>
      <c r="D1668" s="16" t="s">
        <v>9948</v>
      </c>
      <c r="E1668" s="16"/>
      <c r="F1668" s="16"/>
      <c r="H1668" s="36"/>
      <c r="I1668" s="21"/>
      <c r="J1668" s="13"/>
      <c r="K1668" s="17"/>
      <c r="L1668" s="185"/>
    </row>
    <row r="1669" spans="1:12" x14ac:dyDescent="0.2">
      <c r="A1669" s="11">
        <v>1644</v>
      </c>
      <c r="C1669" s="20"/>
      <c r="D1669" s="16" t="s">
        <v>9948</v>
      </c>
      <c r="E1669" s="16"/>
      <c r="F1669" s="16"/>
      <c r="H1669" s="36"/>
      <c r="I1669" s="21"/>
      <c r="J1669" s="13"/>
      <c r="K1669" s="17"/>
      <c r="L1669" s="185"/>
    </row>
    <row r="1670" spans="1:12" x14ac:dyDescent="0.2">
      <c r="A1670" s="11">
        <v>1645</v>
      </c>
      <c r="C1670" s="20"/>
      <c r="D1670" s="16" t="s">
        <v>9948</v>
      </c>
      <c r="E1670" s="16"/>
      <c r="F1670" s="16"/>
      <c r="H1670" s="36"/>
      <c r="I1670" s="21"/>
      <c r="J1670" s="13"/>
      <c r="K1670" s="17"/>
      <c r="L1670" s="185"/>
    </row>
    <row r="1671" spans="1:12" x14ac:dyDescent="0.2">
      <c r="A1671" s="11">
        <v>1646</v>
      </c>
      <c r="C1671" s="20"/>
      <c r="D1671" s="16" t="s">
        <v>9948</v>
      </c>
      <c r="E1671" s="16"/>
      <c r="F1671" s="16"/>
      <c r="H1671" s="36"/>
      <c r="I1671" s="21"/>
      <c r="J1671" s="13"/>
      <c r="K1671" s="17"/>
      <c r="L1671" s="185"/>
    </row>
    <row r="1672" spans="1:12" x14ac:dyDescent="0.2">
      <c r="A1672" s="11">
        <v>1647</v>
      </c>
      <c r="C1672" s="20"/>
      <c r="D1672" s="16" t="s">
        <v>9948</v>
      </c>
      <c r="E1672" s="16"/>
      <c r="F1672" s="16"/>
      <c r="H1672" s="36"/>
      <c r="I1672" s="21"/>
      <c r="J1672" s="13"/>
      <c r="K1672" s="17"/>
      <c r="L1672" s="185"/>
    </row>
    <row r="1673" spans="1:12" x14ac:dyDescent="0.2">
      <c r="A1673" s="11">
        <v>1648</v>
      </c>
      <c r="C1673" s="20"/>
      <c r="D1673" s="16" t="s">
        <v>9948</v>
      </c>
      <c r="E1673" s="16"/>
      <c r="F1673" s="16"/>
      <c r="H1673" s="36"/>
      <c r="I1673" s="21"/>
      <c r="J1673" s="13"/>
      <c r="K1673" s="17"/>
      <c r="L1673" s="185"/>
    </row>
    <row r="1674" spans="1:12" x14ac:dyDescent="0.2">
      <c r="A1674" s="11">
        <v>1649</v>
      </c>
      <c r="C1674" s="20"/>
      <c r="D1674" s="16" t="s">
        <v>9948</v>
      </c>
      <c r="E1674" s="16"/>
      <c r="F1674" s="16"/>
      <c r="H1674" s="36"/>
      <c r="I1674" s="21"/>
      <c r="J1674" s="13"/>
      <c r="K1674" s="17"/>
      <c r="L1674" s="185"/>
    </row>
    <row r="1675" spans="1:12" x14ac:dyDescent="0.2">
      <c r="A1675" s="11">
        <v>1650</v>
      </c>
      <c r="C1675" s="20"/>
      <c r="D1675" s="16" t="s">
        <v>9948</v>
      </c>
      <c r="E1675" s="16"/>
      <c r="F1675" s="16"/>
      <c r="H1675" s="36"/>
      <c r="I1675" s="21"/>
      <c r="J1675" s="13"/>
      <c r="K1675" s="17"/>
      <c r="L1675" s="185"/>
    </row>
    <row r="1676" spans="1:12" x14ac:dyDescent="0.2">
      <c r="A1676" s="11">
        <v>1651</v>
      </c>
      <c r="C1676" s="20"/>
      <c r="D1676" s="16" t="s">
        <v>9948</v>
      </c>
      <c r="E1676" s="16"/>
      <c r="F1676" s="16"/>
      <c r="H1676" s="36"/>
      <c r="I1676" s="21"/>
      <c r="J1676" s="13"/>
      <c r="K1676" s="17"/>
      <c r="L1676" s="185"/>
    </row>
    <row r="1677" spans="1:12" x14ac:dyDescent="0.2">
      <c r="A1677" s="11">
        <v>1652</v>
      </c>
      <c r="C1677" s="20"/>
      <c r="D1677" s="16" t="s">
        <v>9948</v>
      </c>
      <c r="E1677" s="16"/>
      <c r="F1677" s="16"/>
      <c r="H1677" s="36"/>
      <c r="I1677" s="21"/>
      <c r="J1677" s="13"/>
      <c r="K1677" s="17"/>
      <c r="L1677" s="185"/>
    </row>
    <row r="1678" spans="1:12" x14ac:dyDescent="0.2">
      <c r="A1678" s="11">
        <v>1653</v>
      </c>
      <c r="C1678" s="20"/>
      <c r="D1678" s="16" t="s">
        <v>9948</v>
      </c>
      <c r="E1678" s="16"/>
      <c r="F1678" s="16"/>
      <c r="H1678" s="36"/>
      <c r="I1678" s="21"/>
      <c r="J1678" s="13"/>
      <c r="K1678" s="17"/>
      <c r="L1678" s="185"/>
    </row>
    <row r="1679" spans="1:12" x14ac:dyDescent="0.2">
      <c r="A1679" s="11">
        <v>1654</v>
      </c>
      <c r="C1679" s="20"/>
      <c r="D1679" s="16" t="s">
        <v>9948</v>
      </c>
      <c r="E1679" s="16"/>
      <c r="F1679" s="16"/>
      <c r="H1679" s="36"/>
      <c r="I1679" s="21"/>
      <c r="J1679" s="13"/>
      <c r="K1679" s="17"/>
      <c r="L1679" s="185"/>
    </row>
    <row r="1680" spans="1:12" x14ac:dyDescent="0.2">
      <c r="A1680" s="11">
        <v>1655</v>
      </c>
      <c r="C1680" s="20"/>
      <c r="D1680" s="16" t="s">
        <v>9948</v>
      </c>
      <c r="E1680" s="16"/>
      <c r="F1680" s="16"/>
      <c r="H1680" s="36"/>
      <c r="I1680" s="21"/>
      <c r="J1680" s="13"/>
      <c r="K1680" s="17"/>
      <c r="L1680" s="185"/>
    </row>
    <row r="1681" spans="1:12" x14ac:dyDescent="0.2">
      <c r="A1681" s="11">
        <v>1656</v>
      </c>
      <c r="C1681" s="20"/>
      <c r="D1681" s="16" t="s">
        <v>9948</v>
      </c>
      <c r="E1681" s="16"/>
      <c r="F1681" s="16"/>
      <c r="H1681" s="36"/>
      <c r="J1681" s="13"/>
      <c r="K1681" s="17"/>
      <c r="L1681" s="185"/>
    </row>
    <row r="1682" spans="1:12" x14ac:dyDescent="0.2">
      <c r="A1682" s="11">
        <v>1657</v>
      </c>
      <c r="C1682" s="20"/>
      <c r="D1682" s="16" t="s">
        <v>9948</v>
      </c>
      <c r="E1682" s="16"/>
      <c r="F1682" s="16"/>
      <c r="H1682" s="36"/>
      <c r="I1682" s="21"/>
      <c r="J1682" s="13"/>
      <c r="K1682" s="17"/>
      <c r="L1682" s="185"/>
    </row>
    <row r="1683" spans="1:12" x14ac:dyDescent="0.2">
      <c r="A1683" s="11">
        <v>1658</v>
      </c>
      <c r="C1683" s="20"/>
      <c r="D1683" s="16" t="s">
        <v>9948</v>
      </c>
      <c r="E1683" s="16"/>
      <c r="F1683" s="16"/>
      <c r="H1683" s="36"/>
      <c r="I1683" s="21"/>
      <c r="J1683" s="13"/>
      <c r="K1683" s="17"/>
      <c r="L1683" s="185"/>
    </row>
    <row r="1684" spans="1:12" x14ac:dyDescent="0.2">
      <c r="A1684" s="11">
        <v>1659</v>
      </c>
      <c r="C1684" s="20"/>
      <c r="D1684" s="16" t="s">
        <v>9948</v>
      </c>
      <c r="E1684" s="16"/>
      <c r="F1684" s="16"/>
      <c r="H1684" s="36"/>
      <c r="I1684" s="21"/>
      <c r="J1684" s="13"/>
      <c r="K1684" s="17"/>
      <c r="L1684" s="185"/>
    </row>
    <row r="1685" spans="1:12" x14ac:dyDescent="0.2">
      <c r="A1685" s="11">
        <v>1660</v>
      </c>
      <c r="C1685" s="20"/>
      <c r="D1685" s="16" t="s">
        <v>9948</v>
      </c>
      <c r="E1685" s="16"/>
      <c r="F1685" s="16"/>
      <c r="H1685" s="36"/>
      <c r="I1685" s="21"/>
      <c r="J1685" s="13"/>
      <c r="K1685" s="17"/>
      <c r="L1685" s="185"/>
    </row>
    <row r="1686" spans="1:12" x14ac:dyDescent="0.2">
      <c r="A1686" s="11">
        <v>1661</v>
      </c>
      <c r="C1686" s="20"/>
      <c r="D1686" s="16" t="s">
        <v>9948</v>
      </c>
      <c r="E1686" s="16"/>
      <c r="F1686" s="16"/>
      <c r="H1686" s="36"/>
      <c r="I1686" s="21"/>
      <c r="J1686" s="13"/>
      <c r="K1686" s="17"/>
      <c r="L1686" s="185"/>
    </row>
    <row r="1687" spans="1:12" x14ac:dyDescent="0.2">
      <c r="A1687" s="11">
        <v>1662</v>
      </c>
      <c r="C1687" s="20"/>
      <c r="D1687" s="16" t="s">
        <v>9948</v>
      </c>
      <c r="E1687" s="16"/>
      <c r="F1687" s="16"/>
      <c r="H1687" s="36"/>
      <c r="I1687" s="21"/>
      <c r="J1687" s="13"/>
      <c r="K1687" s="17"/>
      <c r="L1687" s="185"/>
    </row>
    <row r="1688" spans="1:12" x14ac:dyDescent="0.2">
      <c r="A1688" s="11">
        <v>1663</v>
      </c>
      <c r="C1688" s="20"/>
      <c r="D1688" s="16" t="s">
        <v>9948</v>
      </c>
      <c r="E1688" s="16"/>
      <c r="F1688" s="16"/>
      <c r="H1688" s="36"/>
      <c r="I1688" s="21"/>
      <c r="J1688" s="13"/>
      <c r="K1688" s="17"/>
      <c r="L1688" s="185"/>
    </row>
    <row r="1689" spans="1:12" x14ac:dyDescent="0.2">
      <c r="A1689" s="11">
        <v>1664</v>
      </c>
      <c r="C1689" s="20"/>
      <c r="D1689" s="16" t="s">
        <v>9948</v>
      </c>
      <c r="E1689" s="16"/>
      <c r="F1689" s="16"/>
      <c r="H1689" s="36"/>
      <c r="I1689" s="21"/>
      <c r="J1689" s="13"/>
      <c r="K1689" s="17"/>
      <c r="L1689" s="185"/>
    </row>
    <row r="1690" spans="1:12" x14ac:dyDescent="0.2">
      <c r="A1690" s="11">
        <v>1665</v>
      </c>
      <c r="C1690" s="20"/>
      <c r="D1690" s="16" t="s">
        <v>9948</v>
      </c>
      <c r="E1690" s="16"/>
      <c r="F1690" s="16"/>
      <c r="H1690" s="36"/>
      <c r="I1690" s="21"/>
      <c r="J1690" s="13"/>
      <c r="K1690" s="17"/>
      <c r="L1690" s="185"/>
    </row>
    <row r="1691" spans="1:12" x14ac:dyDescent="0.2">
      <c r="A1691" s="11">
        <v>1666</v>
      </c>
      <c r="C1691" s="20"/>
      <c r="D1691" s="16" t="s">
        <v>9948</v>
      </c>
      <c r="E1691" s="16"/>
      <c r="F1691" s="16"/>
      <c r="H1691" s="36"/>
      <c r="I1691" s="21"/>
      <c r="J1691" s="13"/>
      <c r="K1691" s="17"/>
      <c r="L1691" s="185"/>
    </row>
    <row r="1692" spans="1:12" x14ac:dyDescent="0.2">
      <c r="A1692" s="11">
        <v>1667</v>
      </c>
      <c r="C1692" s="20"/>
      <c r="D1692" s="16" t="s">
        <v>9948</v>
      </c>
      <c r="E1692" s="16"/>
      <c r="F1692" s="16"/>
      <c r="H1692" s="36"/>
      <c r="I1692" s="21"/>
      <c r="J1692" s="13"/>
      <c r="K1692" s="17"/>
      <c r="L1692" s="185"/>
    </row>
    <row r="1693" spans="1:12" x14ac:dyDescent="0.2">
      <c r="A1693" s="11">
        <v>1668</v>
      </c>
      <c r="C1693" s="20"/>
      <c r="D1693" s="16" t="s">
        <v>9948</v>
      </c>
      <c r="E1693" s="16"/>
      <c r="F1693" s="16"/>
      <c r="H1693" s="36"/>
      <c r="I1693" s="21"/>
      <c r="J1693" s="13"/>
      <c r="K1693" s="17"/>
      <c r="L1693" s="185"/>
    </row>
    <row r="1694" spans="1:12" x14ac:dyDescent="0.2">
      <c r="A1694" s="11">
        <v>1669</v>
      </c>
      <c r="C1694" s="20"/>
      <c r="D1694" s="16" t="s">
        <v>9948</v>
      </c>
      <c r="E1694" s="16"/>
      <c r="F1694" s="16"/>
      <c r="H1694" s="36"/>
      <c r="J1694" s="13"/>
      <c r="K1694" s="17"/>
      <c r="L1694" s="185"/>
    </row>
    <row r="1695" spans="1:12" x14ac:dyDescent="0.2">
      <c r="A1695" s="11">
        <v>1670</v>
      </c>
      <c r="C1695" s="20"/>
      <c r="D1695" s="16" t="s">
        <v>9948</v>
      </c>
      <c r="E1695" s="16"/>
      <c r="F1695" s="16"/>
      <c r="H1695" s="36"/>
      <c r="I1695" s="21"/>
      <c r="J1695" s="13"/>
      <c r="K1695" s="17"/>
      <c r="L1695" s="185"/>
    </row>
    <row r="1696" spans="1:12" x14ac:dyDescent="0.2">
      <c r="A1696" s="11">
        <v>1671</v>
      </c>
      <c r="C1696" s="20"/>
      <c r="D1696" s="16" t="s">
        <v>9948</v>
      </c>
      <c r="E1696" s="16"/>
      <c r="F1696" s="16"/>
      <c r="H1696" s="36"/>
      <c r="I1696" s="21"/>
      <c r="J1696" s="13"/>
      <c r="K1696" s="17"/>
      <c r="L1696" s="185"/>
    </row>
    <row r="1697" spans="1:12" x14ac:dyDescent="0.2">
      <c r="A1697" s="11">
        <v>1672</v>
      </c>
      <c r="C1697" s="20"/>
      <c r="D1697" s="16" t="s">
        <v>9948</v>
      </c>
      <c r="E1697" s="16"/>
      <c r="F1697" s="16"/>
      <c r="H1697" s="36"/>
      <c r="J1697" s="13"/>
      <c r="K1697" s="17"/>
      <c r="L1697" s="185"/>
    </row>
    <row r="1698" spans="1:12" x14ac:dyDescent="0.2">
      <c r="A1698" s="11">
        <v>1673</v>
      </c>
      <c r="C1698" s="20"/>
      <c r="D1698" s="16" t="s">
        <v>9948</v>
      </c>
      <c r="E1698" s="16"/>
      <c r="F1698" s="16"/>
      <c r="H1698" s="36"/>
      <c r="I1698" s="21"/>
      <c r="J1698" s="13"/>
      <c r="K1698" s="17"/>
      <c r="L1698" s="185"/>
    </row>
    <row r="1699" spans="1:12" x14ac:dyDescent="0.2">
      <c r="A1699" s="11">
        <v>1674</v>
      </c>
      <c r="C1699" s="20"/>
      <c r="D1699" s="16" t="s">
        <v>9948</v>
      </c>
      <c r="E1699" s="16"/>
      <c r="F1699" s="16"/>
      <c r="H1699" s="36"/>
      <c r="I1699" s="21"/>
      <c r="J1699" s="13"/>
      <c r="K1699" s="17"/>
      <c r="L1699" s="185"/>
    </row>
    <row r="1700" spans="1:12" x14ac:dyDescent="0.2">
      <c r="A1700" s="11">
        <v>1675</v>
      </c>
      <c r="C1700" s="20"/>
      <c r="D1700" s="16" t="s">
        <v>9948</v>
      </c>
      <c r="E1700" s="16"/>
      <c r="F1700" s="16"/>
      <c r="H1700" s="36"/>
      <c r="I1700" s="21"/>
      <c r="J1700" s="13"/>
      <c r="K1700" s="17"/>
      <c r="L1700" s="185"/>
    </row>
    <row r="1701" spans="1:12" x14ac:dyDescent="0.2">
      <c r="A1701" s="11">
        <v>1676</v>
      </c>
      <c r="C1701" s="20"/>
      <c r="D1701" s="16" t="s">
        <v>9948</v>
      </c>
      <c r="E1701" s="16"/>
      <c r="F1701" s="16"/>
      <c r="H1701" s="36"/>
      <c r="I1701" s="21"/>
      <c r="J1701" s="13"/>
      <c r="K1701" s="17"/>
      <c r="L1701" s="185"/>
    </row>
    <row r="1702" spans="1:12" x14ac:dyDescent="0.2">
      <c r="A1702" s="11">
        <v>1677</v>
      </c>
      <c r="C1702" s="20"/>
      <c r="D1702" s="16" t="s">
        <v>9948</v>
      </c>
      <c r="E1702" s="16"/>
      <c r="F1702" s="16"/>
      <c r="H1702" s="36"/>
      <c r="I1702" s="21"/>
      <c r="J1702" s="13"/>
      <c r="K1702" s="17"/>
      <c r="L1702" s="185"/>
    </row>
    <row r="1703" spans="1:12" x14ac:dyDescent="0.2">
      <c r="A1703" s="11">
        <v>1678</v>
      </c>
      <c r="C1703" s="20"/>
      <c r="D1703" s="16" t="s">
        <v>9948</v>
      </c>
      <c r="E1703" s="16"/>
      <c r="F1703" s="16"/>
      <c r="H1703" s="36"/>
      <c r="I1703" s="21"/>
      <c r="J1703" s="13"/>
      <c r="K1703" s="17"/>
      <c r="L1703" s="185"/>
    </row>
    <row r="1704" spans="1:12" x14ac:dyDescent="0.2">
      <c r="A1704" s="11">
        <v>1679</v>
      </c>
      <c r="C1704" s="20"/>
      <c r="D1704" s="16" t="s">
        <v>9948</v>
      </c>
      <c r="E1704" s="16"/>
      <c r="F1704" s="16"/>
      <c r="H1704" s="36"/>
      <c r="I1704" s="21"/>
      <c r="J1704" s="13"/>
      <c r="K1704" s="17"/>
      <c r="L1704" s="185"/>
    </row>
    <row r="1705" spans="1:12" x14ac:dyDescent="0.2">
      <c r="A1705" s="11">
        <v>1680</v>
      </c>
      <c r="C1705" s="20"/>
      <c r="D1705" s="16" t="s">
        <v>9948</v>
      </c>
      <c r="E1705" s="16"/>
      <c r="F1705" s="16"/>
      <c r="H1705" s="36"/>
      <c r="I1705" s="21"/>
      <c r="J1705" s="13"/>
      <c r="K1705" s="17"/>
      <c r="L1705" s="185"/>
    </row>
    <row r="1706" spans="1:12" x14ac:dyDescent="0.2">
      <c r="A1706" s="11">
        <v>1681</v>
      </c>
      <c r="C1706" s="20"/>
      <c r="D1706" s="16" t="s">
        <v>9948</v>
      </c>
      <c r="E1706" s="16"/>
      <c r="F1706" s="16"/>
      <c r="H1706" s="36"/>
      <c r="I1706" s="21"/>
      <c r="J1706" s="13"/>
      <c r="K1706" s="17"/>
      <c r="L1706" s="185"/>
    </row>
    <row r="1707" spans="1:12" x14ac:dyDescent="0.2">
      <c r="A1707" s="11">
        <v>1682</v>
      </c>
      <c r="C1707" s="20"/>
      <c r="D1707" s="16" t="s">
        <v>9948</v>
      </c>
      <c r="E1707" s="16"/>
      <c r="F1707" s="16"/>
      <c r="H1707" s="36"/>
      <c r="I1707" s="21"/>
      <c r="J1707" s="13"/>
      <c r="K1707" s="17"/>
      <c r="L1707" s="185"/>
    </row>
    <row r="1708" spans="1:12" x14ac:dyDescent="0.2">
      <c r="A1708" s="11">
        <v>1683</v>
      </c>
      <c r="C1708" s="20"/>
      <c r="D1708" s="16" t="s">
        <v>9948</v>
      </c>
      <c r="E1708" s="16"/>
      <c r="F1708" s="16"/>
      <c r="H1708" s="36"/>
      <c r="I1708" s="21"/>
      <c r="J1708" s="13"/>
      <c r="K1708" s="17"/>
      <c r="L1708" s="185"/>
    </row>
    <row r="1709" spans="1:12" x14ac:dyDescent="0.2">
      <c r="A1709" s="11">
        <v>1684</v>
      </c>
      <c r="C1709" s="20"/>
      <c r="D1709" s="16" t="s">
        <v>9948</v>
      </c>
      <c r="E1709" s="16"/>
      <c r="F1709" s="16"/>
      <c r="H1709" s="36"/>
      <c r="I1709" s="21"/>
      <c r="J1709" s="13"/>
      <c r="K1709" s="17"/>
      <c r="L1709" s="185"/>
    </row>
    <row r="1710" spans="1:12" x14ac:dyDescent="0.2">
      <c r="A1710" s="11">
        <v>1685</v>
      </c>
      <c r="C1710" s="20"/>
      <c r="D1710" s="16" t="s">
        <v>9948</v>
      </c>
      <c r="E1710" s="16"/>
      <c r="F1710" s="16"/>
      <c r="H1710" s="36"/>
      <c r="I1710" s="21"/>
      <c r="J1710" s="13"/>
      <c r="K1710" s="17"/>
      <c r="L1710" s="185"/>
    </row>
    <row r="1711" spans="1:12" x14ac:dyDescent="0.2">
      <c r="A1711" s="11">
        <v>1686</v>
      </c>
      <c r="C1711" s="20"/>
      <c r="D1711" s="16" t="s">
        <v>9948</v>
      </c>
      <c r="E1711" s="16"/>
      <c r="F1711" s="16"/>
      <c r="H1711" s="36"/>
      <c r="J1711" s="13"/>
      <c r="K1711" s="17"/>
      <c r="L1711" s="185"/>
    </row>
    <row r="1712" spans="1:12" x14ac:dyDescent="0.2">
      <c r="A1712" s="11">
        <v>1687</v>
      </c>
      <c r="C1712" s="20"/>
      <c r="D1712" s="16" t="s">
        <v>9948</v>
      </c>
      <c r="E1712" s="16"/>
      <c r="F1712" s="16"/>
      <c r="H1712" s="36"/>
      <c r="I1712" s="21"/>
      <c r="J1712" s="13"/>
      <c r="K1712" s="17"/>
      <c r="L1712" s="185"/>
    </row>
    <row r="1713" spans="1:12" x14ac:dyDescent="0.2">
      <c r="A1713" s="11">
        <v>1688</v>
      </c>
      <c r="C1713" s="20"/>
      <c r="D1713" s="16" t="s">
        <v>9948</v>
      </c>
      <c r="E1713" s="16"/>
      <c r="F1713" s="16"/>
      <c r="H1713" s="36"/>
      <c r="I1713" s="21"/>
      <c r="J1713" s="13"/>
      <c r="K1713" s="17"/>
      <c r="L1713" s="185"/>
    </row>
    <row r="1714" spans="1:12" x14ac:dyDescent="0.2">
      <c r="A1714" s="11">
        <v>1689</v>
      </c>
      <c r="C1714" s="20"/>
      <c r="D1714" s="16" t="s">
        <v>9948</v>
      </c>
      <c r="E1714" s="16"/>
      <c r="F1714" s="16"/>
      <c r="H1714" s="36"/>
      <c r="I1714" s="21"/>
      <c r="J1714" s="13"/>
      <c r="K1714" s="17"/>
      <c r="L1714" s="185"/>
    </row>
    <row r="1715" spans="1:12" x14ac:dyDescent="0.2">
      <c r="A1715" s="11">
        <v>1690</v>
      </c>
      <c r="C1715" s="20"/>
      <c r="D1715" s="16" t="s">
        <v>9948</v>
      </c>
      <c r="E1715" s="16"/>
      <c r="F1715" s="16"/>
      <c r="H1715" s="36"/>
      <c r="I1715" s="21"/>
      <c r="J1715" s="13"/>
      <c r="K1715" s="17"/>
      <c r="L1715" s="185"/>
    </row>
    <row r="1716" spans="1:12" x14ac:dyDescent="0.2">
      <c r="A1716" s="11">
        <v>1691</v>
      </c>
      <c r="C1716" s="20"/>
      <c r="D1716" s="16" t="s">
        <v>9948</v>
      </c>
      <c r="E1716" s="16"/>
      <c r="F1716" s="16"/>
      <c r="H1716" s="36"/>
      <c r="I1716" s="21"/>
      <c r="J1716" s="13"/>
      <c r="K1716" s="17"/>
      <c r="L1716" s="185"/>
    </row>
    <row r="1717" spans="1:12" x14ac:dyDescent="0.2">
      <c r="A1717" s="11">
        <v>1692</v>
      </c>
      <c r="C1717" s="20"/>
      <c r="D1717" s="16" t="s">
        <v>9948</v>
      </c>
      <c r="E1717" s="16"/>
      <c r="F1717" s="16"/>
      <c r="H1717" s="36"/>
      <c r="I1717" s="21"/>
      <c r="J1717" s="13"/>
      <c r="K1717" s="17"/>
      <c r="L1717" s="185"/>
    </row>
    <row r="1718" spans="1:12" x14ac:dyDescent="0.2">
      <c r="A1718" s="11">
        <v>1693</v>
      </c>
      <c r="C1718" s="20"/>
      <c r="D1718" s="16" t="s">
        <v>9948</v>
      </c>
      <c r="E1718" s="16"/>
      <c r="F1718" s="16"/>
      <c r="H1718" s="36"/>
      <c r="I1718" s="21"/>
      <c r="J1718" s="13"/>
      <c r="K1718" s="17"/>
      <c r="L1718" s="185"/>
    </row>
    <row r="1719" spans="1:12" x14ac:dyDescent="0.2">
      <c r="A1719" s="11">
        <v>1694</v>
      </c>
      <c r="C1719" s="20"/>
      <c r="D1719" s="16" t="s">
        <v>9948</v>
      </c>
      <c r="E1719" s="16"/>
      <c r="F1719" s="16"/>
      <c r="H1719" s="36"/>
      <c r="I1719" s="21"/>
      <c r="J1719" s="13"/>
      <c r="K1719" s="17"/>
      <c r="L1719" s="185"/>
    </row>
    <row r="1720" spans="1:12" x14ac:dyDescent="0.2">
      <c r="A1720" s="11">
        <v>1695</v>
      </c>
      <c r="C1720" s="20"/>
      <c r="D1720" s="16" t="s">
        <v>9948</v>
      </c>
      <c r="E1720" s="16"/>
      <c r="F1720" s="16"/>
      <c r="H1720" s="36"/>
      <c r="I1720" s="21"/>
      <c r="J1720" s="13"/>
      <c r="K1720" s="17"/>
      <c r="L1720" s="185"/>
    </row>
    <row r="1721" spans="1:12" x14ac:dyDescent="0.2">
      <c r="A1721" s="11">
        <v>1696</v>
      </c>
      <c r="C1721" s="20"/>
      <c r="D1721" s="16" t="s">
        <v>9948</v>
      </c>
      <c r="E1721" s="16"/>
      <c r="F1721" s="16"/>
      <c r="H1721" s="36"/>
      <c r="I1721" s="21"/>
      <c r="J1721" s="13"/>
      <c r="K1721" s="17"/>
      <c r="L1721" s="185"/>
    </row>
    <row r="1722" spans="1:12" x14ac:dyDescent="0.2">
      <c r="A1722" s="11">
        <v>1697</v>
      </c>
      <c r="C1722" s="20"/>
      <c r="D1722" s="16" t="s">
        <v>9948</v>
      </c>
      <c r="E1722" s="16"/>
      <c r="F1722" s="16"/>
      <c r="H1722" s="36"/>
      <c r="I1722" s="21"/>
      <c r="J1722" s="13"/>
      <c r="K1722" s="17"/>
      <c r="L1722" s="185"/>
    </row>
    <row r="1723" spans="1:12" x14ac:dyDescent="0.2">
      <c r="A1723" s="11">
        <v>1698</v>
      </c>
      <c r="C1723" s="20"/>
      <c r="D1723" s="16" t="s">
        <v>9948</v>
      </c>
      <c r="E1723" s="16"/>
      <c r="F1723" s="16"/>
      <c r="H1723" s="36"/>
      <c r="I1723" s="21"/>
      <c r="J1723" s="13"/>
      <c r="K1723" s="17"/>
      <c r="L1723" s="185"/>
    </row>
    <row r="1724" spans="1:12" x14ac:dyDescent="0.2">
      <c r="A1724" s="11">
        <v>1699</v>
      </c>
      <c r="C1724" s="20"/>
      <c r="D1724" s="16" t="s">
        <v>9948</v>
      </c>
      <c r="E1724" s="16"/>
      <c r="F1724" s="16"/>
      <c r="H1724" s="36"/>
      <c r="I1724" s="21"/>
      <c r="J1724" s="13"/>
      <c r="K1724" s="17"/>
      <c r="L1724" s="185"/>
    </row>
    <row r="1725" spans="1:12" x14ac:dyDescent="0.2">
      <c r="A1725" s="11">
        <v>1700</v>
      </c>
      <c r="C1725" s="20"/>
      <c r="D1725" s="16" t="s">
        <v>9948</v>
      </c>
      <c r="E1725" s="16"/>
      <c r="F1725" s="16"/>
      <c r="H1725" s="36"/>
      <c r="I1725" s="21"/>
      <c r="J1725" s="13"/>
      <c r="K1725" s="17"/>
      <c r="L1725" s="185"/>
    </row>
    <row r="1726" spans="1:12" x14ac:dyDescent="0.2">
      <c r="A1726" s="11">
        <v>1701</v>
      </c>
      <c r="C1726" s="20"/>
      <c r="D1726" s="16" t="s">
        <v>9948</v>
      </c>
      <c r="E1726" s="16"/>
      <c r="F1726" s="16"/>
      <c r="H1726" s="36"/>
      <c r="J1726" s="13"/>
      <c r="K1726" s="17"/>
      <c r="L1726" s="185"/>
    </row>
    <row r="1727" spans="1:12" x14ac:dyDescent="0.2">
      <c r="A1727" s="11">
        <v>1702</v>
      </c>
      <c r="C1727" s="20"/>
      <c r="D1727" s="16" t="s">
        <v>9948</v>
      </c>
      <c r="E1727" s="16"/>
      <c r="F1727" s="16"/>
      <c r="H1727" s="36"/>
      <c r="I1727" s="21"/>
      <c r="J1727" s="13"/>
      <c r="K1727" s="17"/>
      <c r="L1727" s="185"/>
    </row>
    <row r="1728" spans="1:12" x14ac:dyDescent="0.2">
      <c r="A1728" s="11">
        <v>1703</v>
      </c>
      <c r="C1728" s="20"/>
      <c r="D1728" s="16" t="s">
        <v>9948</v>
      </c>
      <c r="E1728" s="16"/>
      <c r="F1728" s="16"/>
      <c r="H1728" s="36"/>
      <c r="I1728" s="21"/>
      <c r="J1728" s="13"/>
      <c r="K1728" s="17"/>
      <c r="L1728" s="185"/>
    </row>
    <row r="1729" spans="1:12" x14ac:dyDescent="0.2">
      <c r="A1729" s="11">
        <v>1704</v>
      </c>
      <c r="C1729" s="20"/>
      <c r="D1729" s="16" t="s">
        <v>9948</v>
      </c>
      <c r="E1729" s="16"/>
      <c r="F1729" s="16"/>
      <c r="H1729" s="36"/>
      <c r="I1729" s="21"/>
      <c r="J1729" s="13"/>
      <c r="K1729" s="17"/>
      <c r="L1729" s="185"/>
    </row>
    <row r="1730" spans="1:12" x14ac:dyDescent="0.2">
      <c r="A1730" s="11">
        <v>1705</v>
      </c>
      <c r="C1730" s="20"/>
      <c r="D1730" s="16" t="s">
        <v>9948</v>
      </c>
      <c r="E1730" s="16"/>
      <c r="F1730" s="16"/>
      <c r="H1730" s="36"/>
      <c r="I1730" s="21"/>
      <c r="J1730" s="13"/>
      <c r="K1730" s="17"/>
      <c r="L1730" s="185"/>
    </row>
    <row r="1731" spans="1:12" x14ac:dyDescent="0.2">
      <c r="A1731" s="11">
        <v>1706</v>
      </c>
      <c r="C1731" s="20"/>
      <c r="D1731" s="16" t="s">
        <v>9948</v>
      </c>
      <c r="E1731" s="16"/>
      <c r="F1731" s="16"/>
      <c r="H1731" s="36"/>
      <c r="I1731" s="21"/>
      <c r="J1731" s="13"/>
      <c r="K1731" s="17"/>
      <c r="L1731" s="185"/>
    </row>
    <row r="1732" spans="1:12" x14ac:dyDescent="0.2">
      <c r="A1732" s="11">
        <v>1707</v>
      </c>
      <c r="C1732" s="20"/>
      <c r="D1732" s="16" t="s">
        <v>9948</v>
      </c>
      <c r="E1732" s="16"/>
      <c r="F1732" s="16"/>
      <c r="H1732" s="36"/>
      <c r="I1732" s="21"/>
      <c r="J1732" s="13"/>
      <c r="K1732" s="17"/>
      <c r="L1732" s="185"/>
    </row>
    <row r="1733" spans="1:12" x14ac:dyDescent="0.2">
      <c r="A1733" s="11">
        <v>1708</v>
      </c>
      <c r="C1733" s="20"/>
      <c r="D1733" s="16" t="s">
        <v>9948</v>
      </c>
      <c r="E1733" s="16"/>
      <c r="F1733" s="16"/>
      <c r="H1733" s="36"/>
      <c r="I1733" s="21"/>
      <c r="J1733" s="13"/>
      <c r="K1733" s="17"/>
      <c r="L1733" s="185"/>
    </row>
    <row r="1734" spans="1:12" x14ac:dyDescent="0.2">
      <c r="A1734" s="11">
        <v>1709</v>
      </c>
      <c r="C1734" s="20"/>
      <c r="D1734" s="16" t="s">
        <v>9948</v>
      </c>
      <c r="E1734" s="16"/>
      <c r="F1734" s="16"/>
      <c r="H1734" s="36"/>
      <c r="I1734" s="21"/>
      <c r="J1734" s="13"/>
      <c r="K1734" s="17"/>
      <c r="L1734" s="185"/>
    </row>
    <row r="1735" spans="1:12" x14ac:dyDescent="0.2">
      <c r="A1735" s="11">
        <v>1710</v>
      </c>
      <c r="C1735" s="20"/>
      <c r="D1735" s="16" t="s">
        <v>9948</v>
      </c>
      <c r="E1735" s="16"/>
      <c r="F1735" s="16"/>
      <c r="H1735" s="36"/>
      <c r="I1735" s="21"/>
      <c r="J1735" s="13"/>
      <c r="K1735" s="17"/>
      <c r="L1735" s="185"/>
    </row>
    <row r="1736" spans="1:12" x14ac:dyDescent="0.2">
      <c r="A1736" s="11">
        <v>1711</v>
      </c>
      <c r="C1736" s="20"/>
      <c r="D1736" s="16" t="s">
        <v>9948</v>
      </c>
      <c r="E1736" s="16"/>
      <c r="F1736" s="16"/>
      <c r="H1736" s="36"/>
      <c r="I1736" s="21"/>
      <c r="J1736" s="13"/>
      <c r="K1736" s="17"/>
      <c r="L1736" s="185"/>
    </row>
    <row r="1737" spans="1:12" x14ac:dyDescent="0.2">
      <c r="A1737" s="11">
        <v>1712</v>
      </c>
      <c r="C1737" s="20"/>
      <c r="D1737" s="16" t="s">
        <v>9948</v>
      </c>
      <c r="E1737" s="16"/>
      <c r="F1737" s="16"/>
      <c r="H1737" s="36"/>
      <c r="I1737" s="21"/>
      <c r="J1737" s="13"/>
      <c r="K1737" s="17"/>
      <c r="L1737" s="185"/>
    </row>
    <row r="1738" spans="1:12" x14ac:dyDescent="0.2">
      <c r="A1738" s="11">
        <v>1713</v>
      </c>
      <c r="C1738" s="20"/>
      <c r="D1738" s="16" t="s">
        <v>9948</v>
      </c>
      <c r="E1738" s="16"/>
      <c r="F1738" s="16"/>
      <c r="H1738" s="36"/>
      <c r="I1738" s="21"/>
      <c r="J1738" s="13"/>
      <c r="K1738" s="17"/>
      <c r="L1738" s="185"/>
    </row>
    <row r="1739" spans="1:12" x14ac:dyDescent="0.2">
      <c r="A1739" s="11">
        <v>1714</v>
      </c>
      <c r="C1739" s="20"/>
      <c r="D1739" s="16" t="s">
        <v>9948</v>
      </c>
      <c r="E1739" s="16"/>
      <c r="F1739" s="16"/>
      <c r="H1739" s="36"/>
      <c r="I1739" s="21"/>
      <c r="J1739" s="13"/>
      <c r="K1739" s="17"/>
      <c r="L1739" s="185"/>
    </row>
    <row r="1740" spans="1:12" x14ac:dyDescent="0.2">
      <c r="A1740" s="11">
        <v>1715</v>
      </c>
      <c r="C1740" s="20"/>
      <c r="D1740" s="16" t="s">
        <v>9948</v>
      </c>
      <c r="E1740" s="16"/>
      <c r="F1740" s="16"/>
      <c r="H1740" s="36"/>
      <c r="I1740" s="21"/>
      <c r="J1740" s="13"/>
      <c r="K1740" s="17"/>
      <c r="L1740" s="185"/>
    </row>
    <row r="1741" spans="1:12" x14ac:dyDescent="0.2">
      <c r="A1741" s="11">
        <v>1716</v>
      </c>
      <c r="C1741" s="20"/>
      <c r="D1741" s="16" t="s">
        <v>9948</v>
      </c>
      <c r="E1741" s="16"/>
      <c r="F1741" s="16"/>
      <c r="H1741" s="36"/>
      <c r="I1741" s="21"/>
      <c r="J1741" s="13"/>
      <c r="K1741" s="17"/>
      <c r="L1741" s="185"/>
    </row>
    <row r="1742" spans="1:12" x14ac:dyDescent="0.2">
      <c r="A1742" s="11">
        <v>1717</v>
      </c>
      <c r="C1742" s="20"/>
      <c r="D1742" s="16" t="s">
        <v>9948</v>
      </c>
      <c r="E1742" s="16"/>
      <c r="F1742" s="16"/>
      <c r="H1742" s="36"/>
      <c r="I1742" s="21"/>
      <c r="J1742" s="13"/>
      <c r="K1742" s="17"/>
      <c r="L1742" s="185"/>
    </row>
    <row r="1743" spans="1:12" x14ac:dyDescent="0.2">
      <c r="A1743" s="11">
        <v>1718</v>
      </c>
      <c r="C1743" s="20"/>
      <c r="D1743" s="16" t="s">
        <v>9948</v>
      </c>
      <c r="E1743" s="16"/>
      <c r="F1743" s="16"/>
      <c r="H1743" s="36"/>
      <c r="J1743" s="13"/>
      <c r="K1743" s="17"/>
      <c r="L1743" s="185"/>
    </row>
    <row r="1744" spans="1:12" x14ac:dyDescent="0.2">
      <c r="A1744" s="11">
        <v>1719</v>
      </c>
      <c r="C1744" s="20"/>
      <c r="D1744" s="16" t="s">
        <v>9948</v>
      </c>
      <c r="E1744" s="16"/>
      <c r="F1744" s="16"/>
      <c r="H1744" s="36"/>
      <c r="I1744" s="21"/>
      <c r="J1744" s="13"/>
      <c r="K1744" s="17"/>
      <c r="L1744" s="185"/>
    </row>
    <row r="1745" spans="1:12" x14ac:dyDescent="0.2">
      <c r="A1745" s="11">
        <v>1720</v>
      </c>
      <c r="C1745" s="20"/>
      <c r="D1745" s="16" t="s">
        <v>9948</v>
      </c>
      <c r="E1745" s="16"/>
      <c r="F1745" s="16"/>
      <c r="H1745" s="36"/>
      <c r="I1745" s="21"/>
      <c r="J1745" s="13"/>
      <c r="K1745" s="17"/>
      <c r="L1745" s="185"/>
    </row>
    <row r="1746" spans="1:12" x14ac:dyDescent="0.2">
      <c r="A1746" s="11">
        <v>1721</v>
      </c>
      <c r="C1746" s="20"/>
      <c r="D1746" s="16" t="s">
        <v>9948</v>
      </c>
      <c r="E1746" s="16"/>
      <c r="F1746" s="16"/>
      <c r="H1746" s="36"/>
      <c r="I1746" s="21"/>
      <c r="J1746" s="13"/>
      <c r="K1746" s="17"/>
      <c r="L1746" s="185"/>
    </row>
    <row r="1747" spans="1:12" x14ac:dyDescent="0.2">
      <c r="A1747" s="11">
        <v>1722</v>
      </c>
      <c r="C1747" s="20"/>
      <c r="D1747" s="16" t="s">
        <v>9948</v>
      </c>
      <c r="E1747" s="16"/>
      <c r="F1747" s="16"/>
      <c r="H1747" s="36"/>
      <c r="I1747" s="21"/>
      <c r="J1747" s="13"/>
      <c r="K1747" s="17"/>
      <c r="L1747" s="185"/>
    </row>
    <row r="1748" spans="1:12" x14ac:dyDescent="0.2">
      <c r="A1748" s="11">
        <v>1723</v>
      </c>
      <c r="C1748" s="20"/>
      <c r="D1748" s="16" t="s">
        <v>9948</v>
      </c>
      <c r="E1748" s="16"/>
      <c r="F1748" s="16"/>
      <c r="H1748" s="36"/>
      <c r="I1748" s="21"/>
      <c r="J1748" s="13"/>
      <c r="K1748" s="17"/>
      <c r="L1748" s="185"/>
    </row>
    <row r="1749" spans="1:12" x14ac:dyDescent="0.2">
      <c r="A1749" s="11">
        <v>1724</v>
      </c>
      <c r="C1749" s="20"/>
      <c r="D1749" s="16" t="s">
        <v>9948</v>
      </c>
      <c r="E1749" s="16"/>
      <c r="F1749" s="16"/>
      <c r="H1749" s="36"/>
      <c r="I1749" s="21"/>
      <c r="J1749" s="13"/>
      <c r="K1749" s="17"/>
      <c r="L1749" s="185"/>
    </row>
    <row r="1750" spans="1:12" x14ac:dyDescent="0.2">
      <c r="A1750" s="11">
        <v>1725</v>
      </c>
      <c r="C1750" s="20"/>
      <c r="D1750" s="16" t="s">
        <v>9948</v>
      </c>
      <c r="E1750" s="16"/>
      <c r="F1750" s="16"/>
      <c r="H1750" s="36"/>
      <c r="I1750" s="21"/>
      <c r="J1750" s="13"/>
      <c r="K1750" s="17"/>
      <c r="L1750" s="185"/>
    </row>
    <row r="1751" spans="1:12" x14ac:dyDescent="0.2">
      <c r="A1751" s="11">
        <v>1726</v>
      </c>
      <c r="C1751" s="20"/>
      <c r="D1751" s="16" t="s">
        <v>9948</v>
      </c>
      <c r="E1751" s="16"/>
      <c r="F1751" s="16"/>
      <c r="H1751" s="36"/>
      <c r="I1751" s="21"/>
      <c r="J1751" s="13"/>
      <c r="K1751" s="17"/>
      <c r="L1751" s="185"/>
    </row>
    <row r="1752" spans="1:12" x14ac:dyDescent="0.2">
      <c r="A1752" s="11">
        <v>1727</v>
      </c>
      <c r="C1752" s="20"/>
      <c r="D1752" s="16" t="s">
        <v>9948</v>
      </c>
      <c r="E1752" s="16"/>
      <c r="F1752" s="16"/>
      <c r="H1752" s="36"/>
      <c r="I1752" s="21"/>
      <c r="J1752" s="13"/>
      <c r="K1752" s="17"/>
      <c r="L1752" s="185"/>
    </row>
    <row r="1753" spans="1:12" x14ac:dyDescent="0.2">
      <c r="A1753" s="11">
        <v>1728</v>
      </c>
      <c r="C1753" s="20"/>
      <c r="D1753" s="16" t="s">
        <v>9948</v>
      </c>
      <c r="E1753" s="16"/>
      <c r="F1753" s="16"/>
      <c r="H1753" s="36"/>
      <c r="I1753" s="21"/>
      <c r="J1753" s="13"/>
      <c r="K1753" s="17"/>
      <c r="L1753" s="185"/>
    </row>
    <row r="1754" spans="1:12" x14ac:dyDescent="0.2">
      <c r="A1754" s="11">
        <v>1729</v>
      </c>
      <c r="C1754" s="20"/>
      <c r="D1754" s="16" t="s">
        <v>9948</v>
      </c>
      <c r="E1754" s="16"/>
      <c r="F1754" s="16"/>
      <c r="H1754" s="36"/>
      <c r="I1754" s="21"/>
      <c r="J1754" s="13"/>
      <c r="K1754" s="17"/>
      <c r="L1754" s="185"/>
    </row>
    <row r="1755" spans="1:12" x14ac:dyDescent="0.2">
      <c r="A1755" s="11">
        <v>1730</v>
      </c>
      <c r="C1755" s="20"/>
      <c r="D1755" s="16" t="s">
        <v>9948</v>
      </c>
      <c r="E1755" s="16"/>
      <c r="F1755" s="16"/>
      <c r="H1755" s="36"/>
      <c r="J1755" s="13"/>
      <c r="K1755" s="17"/>
      <c r="L1755" s="185"/>
    </row>
    <row r="1756" spans="1:12" x14ac:dyDescent="0.2">
      <c r="A1756" s="11">
        <v>1731</v>
      </c>
      <c r="C1756" s="20"/>
      <c r="D1756" s="16" t="s">
        <v>9948</v>
      </c>
      <c r="E1756" s="16"/>
      <c r="F1756" s="16"/>
      <c r="H1756" s="36"/>
      <c r="I1756" s="21"/>
      <c r="J1756" s="13"/>
      <c r="K1756" s="17"/>
      <c r="L1756" s="185"/>
    </row>
    <row r="1757" spans="1:12" x14ac:dyDescent="0.2">
      <c r="A1757" s="11">
        <v>1732</v>
      </c>
      <c r="C1757" s="20"/>
      <c r="D1757" s="16" t="s">
        <v>9948</v>
      </c>
      <c r="E1757" s="16"/>
      <c r="F1757" s="16"/>
      <c r="H1757" s="36"/>
      <c r="I1757" s="21"/>
      <c r="J1757" s="13"/>
      <c r="K1757" s="17"/>
      <c r="L1757" s="185"/>
    </row>
    <row r="1758" spans="1:12" x14ac:dyDescent="0.2">
      <c r="A1758" s="11">
        <v>1733</v>
      </c>
      <c r="C1758" s="20"/>
      <c r="D1758" s="16" t="s">
        <v>9948</v>
      </c>
      <c r="E1758" s="16"/>
      <c r="F1758" s="16"/>
      <c r="H1758" s="36"/>
      <c r="I1758" s="21"/>
      <c r="J1758" s="13"/>
      <c r="K1758" s="17"/>
      <c r="L1758" s="185"/>
    </row>
    <row r="1759" spans="1:12" x14ac:dyDescent="0.2">
      <c r="A1759" s="11">
        <v>1734</v>
      </c>
      <c r="C1759" s="20"/>
      <c r="D1759" s="16" t="s">
        <v>9948</v>
      </c>
      <c r="E1759" s="16"/>
      <c r="F1759" s="16"/>
      <c r="H1759" s="36"/>
      <c r="I1759" s="21"/>
      <c r="J1759" s="13"/>
      <c r="K1759" s="17"/>
      <c r="L1759" s="185"/>
    </row>
    <row r="1760" spans="1:12" x14ac:dyDescent="0.2">
      <c r="A1760" s="11">
        <v>1735</v>
      </c>
      <c r="C1760" s="20"/>
      <c r="D1760" s="16" t="s">
        <v>9948</v>
      </c>
      <c r="E1760" s="16"/>
      <c r="F1760" s="16"/>
      <c r="H1760" s="36"/>
      <c r="I1760" s="21"/>
      <c r="J1760" s="13"/>
      <c r="K1760" s="17"/>
      <c r="L1760" s="185"/>
    </row>
    <row r="1761" spans="1:12" x14ac:dyDescent="0.2">
      <c r="A1761" s="11">
        <v>1736</v>
      </c>
      <c r="C1761" s="20"/>
      <c r="D1761" s="16" t="s">
        <v>9948</v>
      </c>
      <c r="E1761" s="16"/>
      <c r="F1761" s="16"/>
      <c r="H1761" s="36"/>
      <c r="I1761" s="21"/>
      <c r="J1761" s="13"/>
      <c r="K1761" s="17"/>
      <c r="L1761" s="185"/>
    </row>
    <row r="1762" spans="1:12" x14ac:dyDescent="0.2">
      <c r="A1762" s="11">
        <v>1737</v>
      </c>
      <c r="C1762" s="20"/>
      <c r="D1762" s="16" t="s">
        <v>9948</v>
      </c>
      <c r="E1762" s="16"/>
      <c r="F1762" s="16"/>
      <c r="H1762" s="36"/>
      <c r="J1762" s="13"/>
      <c r="K1762" s="17"/>
      <c r="L1762" s="185"/>
    </row>
    <row r="1763" spans="1:12" x14ac:dyDescent="0.2">
      <c r="A1763" s="11">
        <v>1738</v>
      </c>
      <c r="C1763" s="20"/>
      <c r="D1763" s="16" t="s">
        <v>9948</v>
      </c>
      <c r="E1763" s="16"/>
      <c r="F1763" s="16"/>
      <c r="H1763" s="36"/>
      <c r="I1763" s="21"/>
      <c r="J1763" s="13"/>
      <c r="K1763" s="17"/>
      <c r="L1763" s="185"/>
    </row>
    <row r="1764" spans="1:12" x14ac:dyDescent="0.2">
      <c r="A1764" s="11">
        <v>1739</v>
      </c>
      <c r="C1764" s="20"/>
      <c r="D1764" s="16" t="s">
        <v>9948</v>
      </c>
      <c r="E1764" s="16"/>
      <c r="F1764" s="16"/>
      <c r="H1764" s="36"/>
      <c r="I1764" s="21"/>
      <c r="J1764" s="13"/>
      <c r="K1764" s="17"/>
      <c r="L1764" s="185"/>
    </row>
    <row r="1765" spans="1:12" x14ac:dyDescent="0.2">
      <c r="A1765" s="11">
        <v>1740</v>
      </c>
      <c r="C1765" s="20"/>
      <c r="D1765" s="16" t="s">
        <v>9948</v>
      </c>
      <c r="H1765" s="36"/>
      <c r="I1765" s="21"/>
      <c r="J1765" s="13"/>
      <c r="K1765" s="17"/>
      <c r="L1765" s="185"/>
    </row>
    <row r="1766" spans="1:12" x14ac:dyDescent="0.2">
      <c r="A1766" s="11">
        <v>1741</v>
      </c>
      <c r="C1766" s="20"/>
      <c r="D1766" s="16" t="s">
        <v>9948</v>
      </c>
      <c r="H1766" s="36"/>
      <c r="I1766" s="21"/>
      <c r="J1766" s="13"/>
      <c r="K1766" s="17"/>
      <c r="L1766" s="185"/>
    </row>
    <row r="1767" spans="1:12" x14ac:dyDescent="0.2">
      <c r="A1767" s="11">
        <v>1742</v>
      </c>
      <c r="C1767" s="20"/>
      <c r="D1767" s="16" t="s">
        <v>9948</v>
      </c>
      <c r="H1767" s="36"/>
      <c r="I1767" s="21"/>
      <c r="J1767" s="13"/>
      <c r="K1767" s="17"/>
      <c r="L1767" s="185"/>
    </row>
    <row r="1768" spans="1:12" x14ac:dyDescent="0.2">
      <c r="A1768" s="11">
        <v>1743</v>
      </c>
      <c r="C1768" s="20"/>
      <c r="D1768" s="16" t="s">
        <v>9948</v>
      </c>
      <c r="H1768" s="36"/>
      <c r="I1768" s="21"/>
      <c r="J1768" s="13"/>
      <c r="K1768" s="17"/>
      <c r="L1768" s="185"/>
    </row>
    <row r="1769" spans="1:12" x14ac:dyDescent="0.2">
      <c r="A1769" s="11">
        <v>1744</v>
      </c>
      <c r="C1769" s="20"/>
      <c r="D1769" s="16" t="s">
        <v>9948</v>
      </c>
      <c r="H1769" s="36"/>
      <c r="I1769" s="21"/>
      <c r="J1769" s="13"/>
      <c r="K1769" s="17"/>
      <c r="L1769" s="185"/>
    </row>
    <row r="1770" spans="1:12" x14ac:dyDescent="0.2">
      <c r="A1770" s="11">
        <v>1745</v>
      </c>
      <c r="C1770" s="20"/>
      <c r="D1770" s="16" t="s">
        <v>9948</v>
      </c>
      <c r="H1770" s="36"/>
      <c r="I1770" s="21"/>
      <c r="J1770" s="13"/>
      <c r="K1770" s="17"/>
      <c r="L1770" s="185"/>
    </row>
    <row r="1771" spans="1:12" x14ac:dyDescent="0.2">
      <c r="A1771" s="11">
        <v>1746</v>
      </c>
      <c r="C1771" s="20"/>
      <c r="D1771" s="16" t="s">
        <v>9948</v>
      </c>
      <c r="H1771" s="36"/>
      <c r="I1771" s="21"/>
      <c r="J1771" s="13"/>
      <c r="K1771" s="17"/>
      <c r="L1771" s="185"/>
    </row>
    <row r="1772" spans="1:12" x14ac:dyDescent="0.2">
      <c r="A1772" s="11">
        <v>1747</v>
      </c>
      <c r="C1772" s="20"/>
      <c r="D1772" s="16" t="s">
        <v>9948</v>
      </c>
      <c r="H1772" s="36"/>
      <c r="I1772" s="21"/>
      <c r="J1772" s="13"/>
      <c r="K1772" s="17"/>
      <c r="L1772" s="185"/>
    </row>
    <row r="1773" spans="1:12" x14ac:dyDescent="0.2">
      <c r="A1773" s="11">
        <v>1748</v>
      </c>
      <c r="C1773" s="20"/>
      <c r="D1773" s="16" t="s">
        <v>9948</v>
      </c>
      <c r="H1773" s="36"/>
      <c r="I1773" s="21"/>
      <c r="J1773" s="13"/>
      <c r="K1773" s="17"/>
      <c r="L1773" s="185"/>
    </row>
    <row r="1774" spans="1:12" x14ac:dyDescent="0.2">
      <c r="A1774" s="11">
        <v>1749</v>
      </c>
      <c r="C1774" s="20"/>
      <c r="D1774" s="16" t="s">
        <v>9948</v>
      </c>
      <c r="H1774" s="36"/>
      <c r="I1774" s="21"/>
      <c r="J1774" s="13"/>
      <c r="K1774" s="17"/>
      <c r="L1774" s="185"/>
    </row>
    <row r="1775" spans="1:12" x14ac:dyDescent="0.2">
      <c r="A1775" s="11">
        <v>1750</v>
      </c>
      <c r="C1775" s="20"/>
      <c r="D1775" s="16" t="s">
        <v>9948</v>
      </c>
      <c r="J1775" s="13"/>
      <c r="K1775" s="17"/>
      <c r="L1775" s="185"/>
    </row>
    <row r="1776" spans="1:12" x14ac:dyDescent="0.2">
      <c r="A1776" s="11">
        <v>1751</v>
      </c>
      <c r="C1776" s="20"/>
      <c r="D1776" s="16" t="s">
        <v>9948</v>
      </c>
      <c r="J1776" s="13"/>
      <c r="K1776" s="17"/>
      <c r="L1776" s="185"/>
    </row>
    <row r="1777" spans="1:12" x14ac:dyDescent="0.2">
      <c r="A1777" s="11">
        <v>1752</v>
      </c>
      <c r="C1777" s="20"/>
      <c r="D1777" s="16" t="s">
        <v>9948</v>
      </c>
      <c r="J1777" s="13"/>
      <c r="K1777" s="17"/>
      <c r="L1777" s="185"/>
    </row>
    <row r="1778" spans="1:12" x14ac:dyDescent="0.2">
      <c r="A1778" s="11">
        <v>1753</v>
      </c>
      <c r="C1778" s="20"/>
      <c r="D1778" s="16" t="s">
        <v>9948</v>
      </c>
      <c r="J1778" s="13"/>
      <c r="K1778" s="17"/>
      <c r="L1778" s="185"/>
    </row>
    <row r="1779" spans="1:12" x14ac:dyDescent="0.2">
      <c r="A1779" s="11">
        <v>1754</v>
      </c>
      <c r="C1779" s="20"/>
      <c r="D1779" s="16" t="s">
        <v>9948</v>
      </c>
      <c r="J1779" s="13"/>
      <c r="K1779" s="17"/>
      <c r="L1779" s="185"/>
    </row>
    <row r="1780" spans="1:12" x14ac:dyDescent="0.2">
      <c r="A1780" s="11">
        <v>1755</v>
      </c>
      <c r="C1780" s="20"/>
      <c r="D1780" s="16" t="s">
        <v>9948</v>
      </c>
      <c r="J1780" s="13"/>
      <c r="K1780" s="17"/>
      <c r="L1780" s="185"/>
    </row>
    <row r="1781" spans="1:12" x14ac:dyDescent="0.2">
      <c r="A1781" s="11">
        <v>1756</v>
      </c>
      <c r="C1781" s="20"/>
      <c r="D1781" s="16" t="s">
        <v>9948</v>
      </c>
      <c r="J1781" s="13"/>
      <c r="K1781" s="17"/>
      <c r="L1781" s="185"/>
    </row>
    <row r="1782" spans="1:12" x14ac:dyDescent="0.2">
      <c r="A1782" s="11">
        <v>1757</v>
      </c>
      <c r="C1782" s="20"/>
      <c r="D1782" s="16" t="s">
        <v>9948</v>
      </c>
      <c r="J1782" s="13"/>
      <c r="K1782" s="17"/>
      <c r="L1782" s="185"/>
    </row>
    <row r="1783" spans="1:12" x14ac:dyDescent="0.2">
      <c r="A1783" s="11">
        <v>1758</v>
      </c>
      <c r="C1783" s="20"/>
      <c r="D1783" s="16" t="s">
        <v>9948</v>
      </c>
      <c r="J1783" s="13"/>
      <c r="K1783" s="17"/>
      <c r="L1783" s="185"/>
    </row>
    <row r="1784" spans="1:12" x14ac:dyDescent="0.2">
      <c r="A1784" s="11">
        <v>1759</v>
      </c>
      <c r="C1784" s="20"/>
      <c r="D1784" s="16" t="s">
        <v>9948</v>
      </c>
      <c r="J1784" s="13"/>
      <c r="K1784" s="17"/>
      <c r="L1784" s="185"/>
    </row>
    <row r="1785" spans="1:12" x14ac:dyDescent="0.2">
      <c r="A1785" s="11">
        <v>1760</v>
      </c>
      <c r="C1785" s="20"/>
      <c r="D1785" s="16" t="s">
        <v>9948</v>
      </c>
      <c r="J1785" s="13"/>
      <c r="K1785" s="17"/>
      <c r="L1785" s="185"/>
    </row>
    <row r="1786" spans="1:12" x14ac:dyDescent="0.2">
      <c r="A1786" s="11">
        <v>1761</v>
      </c>
      <c r="C1786" s="20"/>
      <c r="D1786" s="16" t="s">
        <v>9948</v>
      </c>
      <c r="J1786" s="13"/>
      <c r="K1786" s="17"/>
      <c r="L1786" s="185"/>
    </row>
    <row r="1787" spans="1:12" x14ac:dyDescent="0.2">
      <c r="A1787" s="11">
        <v>1762</v>
      </c>
      <c r="C1787" s="20"/>
      <c r="D1787" s="16" t="s">
        <v>9948</v>
      </c>
      <c r="J1787" s="13"/>
      <c r="K1787" s="17"/>
      <c r="L1787" s="185"/>
    </row>
    <row r="1788" spans="1:12" x14ac:dyDescent="0.2">
      <c r="A1788" s="11">
        <v>1763</v>
      </c>
      <c r="C1788" s="20"/>
      <c r="D1788" s="16" t="s">
        <v>9948</v>
      </c>
      <c r="J1788" s="13"/>
      <c r="K1788" s="17"/>
      <c r="L1788" s="185"/>
    </row>
    <row r="1789" spans="1:12" x14ac:dyDescent="0.2">
      <c r="A1789" s="11">
        <v>1764</v>
      </c>
      <c r="C1789" s="20"/>
      <c r="D1789" s="16" t="s">
        <v>9948</v>
      </c>
      <c r="J1789" s="13"/>
      <c r="K1789" s="17"/>
      <c r="L1789" s="185"/>
    </row>
    <row r="1790" spans="1:12" x14ac:dyDescent="0.2">
      <c r="A1790" s="11">
        <v>1765</v>
      </c>
      <c r="C1790" s="20"/>
      <c r="D1790" s="16" t="s">
        <v>9948</v>
      </c>
      <c r="J1790" s="13"/>
      <c r="K1790" s="17"/>
      <c r="L1790" s="185"/>
    </row>
    <row r="1791" spans="1:12" x14ac:dyDescent="0.2">
      <c r="A1791" s="11">
        <v>1766</v>
      </c>
      <c r="C1791" s="20"/>
      <c r="D1791" s="16" t="s">
        <v>9948</v>
      </c>
      <c r="J1791" s="13"/>
      <c r="K1791" s="17"/>
      <c r="L1791" s="185"/>
    </row>
    <row r="1792" spans="1:12" x14ac:dyDescent="0.2">
      <c r="A1792" s="11">
        <v>1767</v>
      </c>
      <c r="C1792" s="20"/>
      <c r="D1792" s="16" t="s">
        <v>9948</v>
      </c>
      <c r="J1792" s="13"/>
      <c r="K1792" s="17"/>
      <c r="L1792" s="185"/>
    </row>
    <row r="1793" spans="1:12" x14ac:dyDescent="0.2">
      <c r="A1793" s="11">
        <v>1768</v>
      </c>
      <c r="C1793" s="20"/>
      <c r="D1793" s="16" t="s">
        <v>9948</v>
      </c>
      <c r="J1793" s="13"/>
      <c r="K1793" s="17"/>
      <c r="L1793" s="185"/>
    </row>
    <row r="1794" spans="1:12" x14ac:dyDescent="0.2">
      <c r="A1794" s="11">
        <v>1769</v>
      </c>
      <c r="C1794" s="20"/>
      <c r="D1794" s="16" t="s">
        <v>9948</v>
      </c>
      <c r="J1794" s="13"/>
      <c r="K1794" s="17"/>
      <c r="L1794" s="185"/>
    </row>
    <row r="1795" spans="1:12" x14ac:dyDescent="0.2">
      <c r="A1795" s="11">
        <v>1770</v>
      </c>
      <c r="C1795" s="20"/>
      <c r="D1795" s="16" t="s">
        <v>9948</v>
      </c>
      <c r="J1795" s="13"/>
      <c r="K1795" s="17"/>
      <c r="L1795" s="185"/>
    </row>
    <row r="1796" spans="1:12" x14ac:dyDescent="0.2">
      <c r="A1796" s="11">
        <v>1771</v>
      </c>
      <c r="C1796" s="20"/>
      <c r="D1796" s="16" t="s">
        <v>9948</v>
      </c>
      <c r="J1796" s="13"/>
      <c r="K1796" s="17"/>
      <c r="L1796" s="185"/>
    </row>
    <row r="1797" spans="1:12" x14ac:dyDescent="0.2">
      <c r="A1797" s="11">
        <v>1772</v>
      </c>
      <c r="C1797" s="20"/>
      <c r="D1797" s="16" t="s">
        <v>9948</v>
      </c>
      <c r="J1797" s="13"/>
      <c r="K1797" s="17"/>
      <c r="L1797" s="185"/>
    </row>
    <row r="1798" spans="1:12" x14ac:dyDescent="0.2">
      <c r="A1798" s="11">
        <v>1773</v>
      </c>
      <c r="C1798" s="20"/>
      <c r="D1798" s="16" t="s">
        <v>9948</v>
      </c>
      <c r="J1798" s="13"/>
      <c r="K1798" s="17"/>
      <c r="L1798" s="185"/>
    </row>
    <row r="1799" spans="1:12" x14ac:dyDescent="0.2">
      <c r="A1799" s="11">
        <v>1774</v>
      </c>
      <c r="C1799" s="20"/>
      <c r="D1799" s="16" t="s">
        <v>9948</v>
      </c>
      <c r="J1799" s="13"/>
      <c r="K1799" s="17"/>
      <c r="L1799" s="185"/>
    </row>
    <row r="1800" spans="1:12" x14ac:dyDescent="0.2">
      <c r="A1800" s="11">
        <v>1775</v>
      </c>
      <c r="C1800" s="20"/>
      <c r="D1800" s="16" t="s">
        <v>9948</v>
      </c>
      <c r="J1800" s="13"/>
      <c r="K1800" s="17"/>
      <c r="L1800" s="185"/>
    </row>
    <row r="1801" spans="1:12" x14ac:dyDescent="0.2">
      <c r="A1801" s="11">
        <v>1776</v>
      </c>
      <c r="C1801" s="20"/>
      <c r="D1801" s="16" t="s">
        <v>9948</v>
      </c>
      <c r="J1801" s="13"/>
      <c r="K1801" s="17"/>
      <c r="L1801" s="185"/>
    </row>
    <row r="1802" spans="1:12" x14ac:dyDescent="0.2">
      <c r="A1802" s="11">
        <v>1777</v>
      </c>
      <c r="C1802" s="20"/>
      <c r="D1802" s="16" t="s">
        <v>9948</v>
      </c>
      <c r="J1802" s="13"/>
      <c r="K1802" s="17"/>
      <c r="L1802" s="185"/>
    </row>
    <row r="1803" spans="1:12" x14ac:dyDescent="0.2">
      <c r="A1803" s="11">
        <v>1778</v>
      </c>
      <c r="C1803" s="20"/>
      <c r="D1803" s="16" t="s">
        <v>9948</v>
      </c>
      <c r="J1803" s="13"/>
      <c r="K1803" s="17"/>
      <c r="L1803" s="185"/>
    </row>
    <row r="1804" spans="1:12" x14ac:dyDescent="0.2">
      <c r="A1804" s="11">
        <v>1779</v>
      </c>
      <c r="C1804" s="20"/>
      <c r="D1804" s="16" t="s">
        <v>9948</v>
      </c>
      <c r="J1804" s="13"/>
      <c r="K1804" s="17"/>
      <c r="L1804" s="185"/>
    </row>
    <row r="1805" spans="1:12" x14ac:dyDescent="0.2">
      <c r="A1805" s="11">
        <v>1780</v>
      </c>
      <c r="C1805" s="20"/>
      <c r="D1805" s="16" t="s">
        <v>9948</v>
      </c>
      <c r="J1805" s="13"/>
      <c r="K1805" s="17"/>
      <c r="L1805" s="185"/>
    </row>
    <row r="1806" spans="1:12" x14ac:dyDescent="0.2">
      <c r="A1806" s="11">
        <v>1781</v>
      </c>
      <c r="C1806" s="20"/>
      <c r="D1806" s="16" t="s">
        <v>9948</v>
      </c>
      <c r="J1806" s="13"/>
      <c r="K1806" s="17"/>
      <c r="L1806" s="185"/>
    </row>
    <row r="1807" spans="1:12" x14ac:dyDescent="0.2">
      <c r="A1807" s="11">
        <v>1782</v>
      </c>
      <c r="C1807" s="20"/>
      <c r="D1807" s="16" t="s">
        <v>9948</v>
      </c>
      <c r="J1807" s="13"/>
      <c r="K1807" s="17"/>
      <c r="L1807" s="185"/>
    </row>
    <row r="1808" spans="1:12" x14ac:dyDescent="0.2">
      <c r="A1808" s="11">
        <v>1783</v>
      </c>
      <c r="C1808" s="20"/>
      <c r="D1808" s="16" t="s">
        <v>9948</v>
      </c>
      <c r="J1808" s="13"/>
      <c r="K1808" s="17"/>
      <c r="L1808" s="185"/>
    </row>
    <row r="1809" spans="1:12" x14ac:dyDescent="0.2">
      <c r="A1809" s="11">
        <v>1784</v>
      </c>
      <c r="C1809" s="20"/>
      <c r="D1809" s="16" t="s">
        <v>9948</v>
      </c>
      <c r="J1809" s="13"/>
      <c r="K1809" s="17"/>
      <c r="L1809" s="185"/>
    </row>
    <row r="1810" spans="1:12" x14ac:dyDescent="0.2">
      <c r="A1810" s="11">
        <v>1785</v>
      </c>
      <c r="C1810" s="20"/>
      <c r="D1810" s="16" t="s">
        <v>9948</v>
      </c>
      <c r="J1810" s="13"/>
      <c r="K1810" s="17"/>
      <c r="L1810" s="185"/>
    </row>
    <row r="1811" spans="1:12" x14ac:dyDescent="0.2">
      <c r="A1811" s="11">
        <v>1786</v>
      </c>
      <c r="C1811" s="20"/>
      <c r="D1811" s="16" t="s">
        <v>9948</v>
      </c>
      <c r="J1811" s="13"/>
      <c r="K1811" s="17"/>
      <c r="L1811" s="185"/>
    </row>
    <row r="1812" spans="1:12" x14ac:dyDescent="0.2">
      <c r="A1812" s="11">
        <v>1787</v>
      </c>
      <c r="C1812" s="20"/>
      <c r="D1812" s="16" t="s">
        <v>9948</v>
      </c>
      <c r="J1812" s="13"/>
      <c r="K1812" s="17"/>
      <c r="L1812" s="185"/>
    </row>
    <row r="1813" spans="1:12" x14ac:dyDescent="0.2">
      <c r="A1813" s="11">
        <v>1788</v>
      </c>
      <c r="C1813" s="20"/>
      <c r="D1813" s="16" t="s">
        <v>9948</v>
      </c>
      <c r="J1813" s="13"/>
      <c r="K1813" s="17"/>
      <c r="L1813" s="185"/>
    </row>
    <row r="1814" spans="1:12" x14ac:dyDescent="0.2">
      <c r="A1814" s="11">
        <v>1789</v>
      </c>
      <c r="C1814" s="20"/>
      <c r="D1814" s="16" t="s">
        <v>9948</v>
      </c>
      <c r="J1814" s="13"/>
      <c r="K1814" s="17"/>
      <c r="L1814" s="185"/>
    </row>
    <row r="1815" spans="1:12" x14ac:dyDescent="0.2">
      <c r="A1815" s="11">
        <v>1790</v>
      </c>
      <c r="C1815" s="20"/>
      <c r="D1815" s="16" t="s">
        <v>9948</v>
      </c>
      <c r="J1815" s="13"/>
      <c r="K1815" s="17"/>
      <c r="L1815" s="185"/>
    </row>
    <row r="1816" spans="1:12" x14ac:dyDescent="0.2">
      <c r="A1816" s="11">
        <v>1791</v>
      </c>
      <c r="C1816" s="20"/>
      <c r="D1816" s="16" t="s">
        <v>9948</v>
      </c>
      <c r="J1816" s="13"/>
      <c r="K1816" s="17"/>
      <c r="L1816" s="185"/>
    </row>
    <row r="1817" spans="1:12" x14ac:dyDescent="0.2">
      <c r="A1817" s="11">
        <v>1792</v>
      </c>
      <c r="C1817" s="20"/>
      <c r="D1817" s="16" t="s">
        <v>9948</v>
      </c>
      <c r="J1817" s="13"/>
      <c r="K1817" s="17"/>
      <c r="L1817" s="185"/>
    </row>
    <row r="1818" spans="1:12" x14ac:dyDescent="0.2">
      <c r="A1818" s="11">
        <v>1793</v>
      </c>
      <c r="C1818" s="20"/>
      <c r="D1818" s="16" t="s">
        <v>9948</v>
      </c>
      <c r="J1818" s="13"/>
      <c r="K1818" s="17"/>
      <c r="L1818" s="185"/>
    </row>
    <row r="1819" spans="1:12" x14ac:dyDescent="0.2">
      <c r="A1819" s="11">
        <v>1794</v>
      </c>
      <c r="C1819" s="20"/>
      <c r="D1819" s="16" t="s">
        <v>9948</v>
      </c>
      <c r="J1819" s="13"/>
      <c r="K1819" s="17"/>
      <c r="L1819" s="185"/>
    </row>
    <row r="1820" spans="1:12" x14ac:dyDescent="0.2">
      <c r="A1820" s="11">
        <v>1795</v>
      </c>
      <c r="C1820" s="20"/>
      <c r="D1820" s="16" t="s">
        <v>9948</v>
      </c>
      <c r="J1820" s="13"/>
      <c r="K1820" s="17"/>
      <c r="L1820" s="185"/>
    </row>
    <row r="1821" spans="1:12" x14ac:dyDescent="0.2">
      <c r="A1821" s="11">
        <v>1796</v>
      </c>
      <c r="C1821" s="20"/>
      <c r="D1821" s="16" t="s">
        <v>9948</v>
      </c>
      <c r="J1821" s="13"/>
      <c r="K1821" s="17"/>
      <c r="L1821" s="185"/>
    </row>
    <row r="1822" spans="1:12" x14ac:dyDescent="0.2">
      <c r="A1822" s="11">
        <v>1797</v>
      </c>
      <c r="C1822" s="20"/>
      <c r="D1822" s="16" t="s">
        <v>9948</v>
      </c>
      <c r="J1822" s="13"/>
      <c r="K1822" s="17"/>
      <c r="L1822" s="185"/>
    </row>
    <row r="1823" spans="1:12" x14ac:dyDescent="0.2">
      <c r="A1823" s="11">
        <v>1798</v>
      </c>
      <c r="C1823" s="20"/>
      <c r="D1823" s="16" t="s">
        <v>9948</v>
      </c>
      <c r="J1823" s="13"/>
      <c r="K1823" s="17"/>
      <c r="L1823" s="185"/>
    </row>
    <row r="1824" spans="1:12" x14ac:dyDescent="0.2">
      <c r="A1824" s="11">
        <v>1799</v>
      </c>
      <c r="C1824" s="20"/>
      <c r="D1824" s="16" t="s">
        <v>9948</v>
      </c>
      <c r="J1824" s="13"/>
      <c r="K1824" s="17"/>
      <c r="L1824" s="185"/>
    </row>
    <row r="1825" spans="1:12" x14ac:dyDescent="0.2">
      <c r="A1825" s="11">
        <v>1800</v>
      </c>
      <c r="C1825" s="20"/>
      <c r="D1825" s="16" t="s">
        <v>9948</v>
      </c>
      <c r="J1825" s="13"/>
      <c r="K1825" s="17"/>
      <c r="L1825" s="185"/>
    </row>
    <row r="1826" spans="1:12" x14ac:dyDescent="0.2">
      <c r="A1826" s="11">
        <v>1801</v>
      </c>
      <c r="C1826" s="20"/>
      <c r="D1826" s="16" t="s">
        <v>9948</v>
      </c>
      <c r="J1826" s="13"/>
      <c r="K1826" s="17"/>
      <c r="L1826" s="185"/>
    </row>
    <row r="1827" spans="1:12" x14ac:dyDescent="0.2">
      <c r="A1827" s="11">
        <v>1802</v>
      </c>
      <c r="C1827" s="20"/>
      <c r="D1827" s="16" t="s">
        <v>9948</v>
      </c>
      <c r="J1827" s="13"/>
      <c r="K1827" s="17"/>
      <c r="L1827" s="185"/>
    </row>
    <row r="1828" spans="1:12" x14ac:dyDescent="0.2">
      <c r="A1828" s="11">
        <v>1803</v>
      </c>
      <c r="C1828" s="20"/>
      <c r="D1828" s="16" t="s">
        <v>9948</v>
      </c>
      <c r="J1828" s="13"/>
      <c r="K1828" s="17"/>
      <c r="L1828" s="185"/>
    </row>
    <row r="1829" spans="1:12" x14ac:dyDescent="0.2">
      <c r="A1829" s="11">
        <v>1804</v>
      </c>
      <c r="C1829" s="20"/>
      <c r="D1829" s="16" t="s">
        <v>9948</v>
      </c>
      <c r="J1829" s="13"/>
      <c r="K1829" s="17"/>
      <c r="L1829" s="185"/>
    </row>
    <row r="1830" spans="1:12" x14ac:dyDescent="0.2">
      <c r="A1830" s="11">
        <v>1805</v>
      </c>
      <c r="C1830" s="20"/>
      <c r="D1830" s="16" t="s">
        <v>9948</v>
      </c>
      <c r="J1830" s="13"/>
      <c r="K1830" s="17"/>
      <c r="L1830" s="185"/>
    </row>
    <row r="1831" spans="1:12" x14ac:dyDescent="0.2">
      <c r="A1831" s="11">
        <v>1806</v>
      </c>
      <c r="C1831" s="20"/>
      <c r="D1831" s="16" t="s">
        <v>9948</v>
      </c>
      <c r="J1831" s="13"/>
      <c r="K1831" s="17"/>
      <c r="L1831" s="185"/>
    </row>
    <row r="1832" spans="1:12" x14ac:dyDescent="0.2">
      <c r="A1832" s="11">
        <v>1807</v>
      </c>
      <c r="C1832" s="20"/>
      <c r="D1832" s="16" t="s">
        <v>9948</v>
      </c>
      <c r="J1832" s="13"/>
      <c r="K1832" s="17"/>
      <c r="L1832" s="185"/>
    </row>
    <row r="1833" spans="1:12" x14ac:dyDescent="0.2">
      <c r="A1833" s="11">
        <v>1808</v>
      </c>
      <c r="C1833" s="20"/>
      <c r="D1833" s="16" t="s">
        <v>9948</v>
      </c>
      <c r="J1833" s="13"/>
      <c r="K1833" s="17"/>
      <c r="L1833" s="185"/>
    </row>
    <row r="1834" spans="1:12" x14ac:dyDescent="0.2">
      <c r="A1834" s="11">
        <v>1809</v>
      </c>
      <c r="C1834" s="20"/>
      <c r="D1834" s="16" t="s">
        <v>9948</v>
      </c>
      <c r="J1834" s="13"/>
      <c r="K1834" s="17"/>
      <c r="L1834" s="185"/>
    </row>
    <row r="1835" spans="1:12" x14ac:dyDescent="0.2">
      <c r="A1835" s="11">
        <v>1810</v>
      </c>
      <c r="C1835" s="20"/>
      <c r="D1835" s="16" t="s">
        <v>9948</v>
      </c>
      <c r="J1835" s="13"/>
      <c r="K1835" s="17"/>
      <c r="L1835" s="185"/>
    </row>
    <row r="1836" spans="1:12" x14ac:dyDescent="0.2">
      <c r="A1836" s="11">
        <v>1811</v>
      </c>
      <c r="C1836" s="20"/>
      <c r="D1836" s="16" t="s">
        <v>9948</v>
      </c>
      <c r="J1836" s="13"/>
      <c r="K1836" s="17"/>
      <c r="L1836" s="185"/>
    </row>
    <row r="1837" spans="1:12" x14ac:dyDescent="0.2">
      <c r="A1837" s="11">
        <v>1812</v>
      </c>
      <c r="C1837" s="20"/>
      <c r="D1837" s="16" t="s">
        <v>9948</v>
      </c>
      <c r="J1837" s="13"/>
      <c r="K1837" s="17"/>
      <c r="L1837" s="185"/>
    </row>
    <row r="1838" spans="1:12" x14ac:dyDescent="0.2">
      <c r="A1838" s="11">
        <v>1813</v>
      </c>
      <c r="C1838" s="20"/>
      <c r="D1838" s="16" t="s">
        <v>9948</v>
      </c>
      <c r="J1838" s="13"/>
      <c r="K1838" s="17"/>
      <c r="L1838" s="185"/>
    </row>
    <row r="1839" spans="1:12" x14ac:dyDescent="0.2">
      <c r="A1839" s="11">
        <v>1814</v>
      </c>
      <c r="C1839" s="20"/>
      <c r="D1839" s="16" t="s">
        <v>9948</v>
      </c>
      <c r="J1839" s="13"/>
      <c r="K1839" s="17"/>
      <c r="L1839" s="185"/>
    </row>
    <row r="1840" spans="1:12" x14ac:dyDescent="0.2">
      <c r="A1840" s="11">
        <v>1815</v>
      </c>
      <c r="C1840" s="20"/>
      <c r="D1840" s="16" t="s">
        <v>9948</v>
      </c>
      <c r="J1840" s="13"/>
      <c r="K1840" s="17"/>
      <c r="L1840" s="185"/>
    </row>
    <row r="1841" spans="1:12" x14ac:dyDescent="0.2">
      <c r="A1841" s="11">
        <v>1816</v>
      </c>
      <c r="C1841" s="20"/>
      <c r="D1841" s="16" t="s">
        <v>9948</v>
      </c>
      <c r="J1841" s="13"/>
      <c r="K1841" s="17"/>
      <c r="L1841" s="185"/>
    </row>
    <row r="1842" spans="1:12" x14ac:dyDescent="0.2">
      <c r="A1842" s="11">
        <v>1817</v>
      </c>
      <c r="C1842" s="20"/>
      <c r="D1842" s="16" t="s">
        <v>9948</v>
      </c>
      <c r="J1842" s="13"/>
      <c r="K1842" s="17"/>
      <c r="L1842" s="185"/>
    </row>
    <row r="1843" spans="1:12" x14ac:dyDescent="0.2">
      <c r="A1843" s="11">
        <v>1818</v>
      </c>
      <c r="C1843" s="20"/>
      <c r="D1843" s="16" t="s">
        <v>9948</v>
      </c>
      <c r="J1843" s="13"/>
      <c r="K1843" s="17"/>
      <c r="L1843" s="185"/>
    </row>
    <row r="1844" spans="1:12" x14ac:dyDescent="0.2">
      <c r="A1844" s="11">
        <v>1819</v>
      </c>
      <c r="C1844" s="20"/>
      <c r="D1844" s="16" t="s">
        <v>9948</v>
      </c>
      <c r="J1844" s="13"/>
      <c r="K1844" s="17"/>
      <c r="L1844" s="185"/>
    </row>
    <row r="1845" spans="1:12" x14ac:dyDescent="0.2">
      <c r="A1845" s="11">
        <v>1820</v>
      </c>
      <c r="C1845" s="20"/>
      <c r="D1845" s="16" t="s">
        <v>9948</v>
      </c>
      <c r="J1845" s="13"/>
      <c r="K1845" s="17"/>
      <c r="L1845" s="185"/>
    </row>
    <row r="1846" spans="1:12" x14ac:dyDescent="0.2">
      <c r="A1846" s="11">
        <v>1821</v>
      </c>
      <c r="C1846" s="20"/>
      <c r="D1846" s="16" t="s">
        <v>9948</v>
      </c>
      <c r="J1846" s="13"/>
      <c r="K1846" s="17"/>
      <c r="L1846" s="185"/>
    </row>
    <row r="1847" spans="1:12" x14ac:dyDescent="0.2">
      <c r="A1847" s="11">
        <v>1822</v>
      </c>
      <c r="C1847" s="20"/>
      <c r="D1847" s="16" t="s">
        <v>9948</v>
      </c>
      <c r="J1847" s="13"/>
      <c r="K1847" s="17"/>
      <c r="L1847" s="185"/>
    </row>
    <row r="1848" spans="1:12" x14ac:dyDescent="0.2">
      <c r="A1848" s="11">
        <v>1823</v>
      </c>
      <c r="C1848" s="20"/>
      <c r="D1848" s="16" t="s">
        <v>9948</v>
      </c>
      <c r="J1848" s="13"/>
      <c r="K1848" s="17"/>
      <c r="L1848" s="185"/>
    </row>
    <row r="1849" spans="1:12" x14ac:dyDescent="0.2">
      <c r="A1849" s="11">
        <v>1824</v>
      </c>
      <c r="C1849" s="20"/>
      <c r="D1849" s="16" t="s">
        <v>9948</v>
      </c>
      <c r="J1849" s="13"/>
      <c r="K1849" s="17"/>
      <c r="L1849" s="185"/>
    </row>
    <row r="1850" spans="1:12" x14ac:dyDescent="0.2">
      <c r="A1850" s="11">
        <v>1825</v>
      </c>
      <c r="C1850" s="20"/>
      <c r="D1850" s="16" t="s">
        <v>9948</v>
      </c>
      <c r="J1850" s="13"/>
      <c r="K1850" s="17"/>
      <c r="L1850" s="185"/>
    </row>
    <row r="1851" spans="1:12" x14ac:dyDescent="0.2">
      <c r="A1851" s="11">
        <v>1826</v>
      </c>
      <c r="C1851" s="20"/>
      <c r="D1851" s="16" t="s">
        <v>9948</v>
      </c>
      <c r="J1851" s="13"/>
      <c r="K1851" s="17"/>
      <c r="L1851" s="185"/>
    </row>
    <row r="1852" spans="1:12" x14ac:dyDescent="0.2">
      <c r="A1852" s="11">
        <v>1827</v>
      </c>
      <c r="C1852" s="20"/>
      <c r="D1852" s="16" t="s">
        <v>9948</v>
      </c>
      <c r="J1852" s="13"/>
      <c r="K1852" s="17"/>
      <c r="L1852" s="185"/>
    </row>
    <row r="1853" spans="1:12" x14ac:dyDescent="0.2">
      <c r="A1853" s="11">
        <v>1828</v>
      </c>
      <c r="C1853" s="20"/>
      <c r="D1853" s="16" t="s">
        <v>9948</v>
      </c>
      <c r="J1853" s="13"/>
      <c r="K1853" s="17"/>
      <c r="L1853" s="185"/>
    </row>
    <row r="1854" spans="1:12" x14ac:dyDescent="0.2">
      <c r="A1854" s="11">
        <v>1829</v>
      </c>
      <c r="C1854" s="20"/>
      <c r="D1854" s="16" t="s">
        <v>9948</v>
      </c>
      <c r="J1854" s="13"/>
      <c r="K1854" s="17"/>
      <c r="L1854" s="185"/>
    </row>
    <row r="1855" spans="1:12" x14ac:dyDescent="0.2">
      <c r="A1855" s="11">
        <v>1830</v>
      </c>
      <c r="C1855" s="20"/>
      <c r="D1855" s="16" t="s">
        <v>9948</v>
      </c>
      <c r="J1855" s="13"/>
      <c r="K1855" s="17"/>
      <c r="L1855" s="185"/>
    </row>
    <row r="1856" spans="1:12" x14ac:dyDescent="0.2">
      <c r="A1856" s="11">
        <v>1831</v>
      </c>
      <c r="C1856" s="20"/>
      <c r="D1856" s="16" t="s">
        <v>9948</v>
      </c>
      <c r="J1856" s="13"/>
      <c r="K1856" s="17"/>
      <c r="L1856" s="185"/>
    </row>
    <row r="1857" spans="1:12" x14ac:dyDescent="0.2">
      <c r="A1857" s="11">
        <v>1832</v>
      </c>
      <c r="C1857" s="20"/>
      <c r="D1857" s="16" t="s">
        <v>9948</v>
      </c>
      <c r="J1857" s="13"/>
      <c r="K1857" s="17"/>
      <c r="L1857" s="185"/>
    </row>
    <row r="1858" spans="1:12" x14ac:dyDescent="0.2">
      <c r="A1858" s="11">
        <v>1833</v>
      </c>
      <c r="C1858" s="20"/>
      <c r="D1858" s="16" t="s">
        <v>9948</v>
      </c>
      <c r="J1858" s="13"/>
      <c r="K1858" s="17"/>
      <c r="L1858" s="185"/>
    </row>
    <row r="1859" spans="1:12" x14ac:dyDescent="0.2">
      <c r="A1859" s="11">
        <v>1834</v>
      </c>
      <c r="C1859" s="20"/>
      <c r="D1859" s="16" t="s">
        <v>9948</v>
      </c>
      <c r="J1859" s="13"/>
      <c r="K1859" s="17"/>
      <c r="L1859" s="185"/>
    </row>
    <row r="1860" spans="1:12" x14ac:dyDescent="0.2">
      <c r="A1860" s="11">
        <v>1835</v>
      </c>
      <c r="C1860" s="20"/>
      <c r="D1860" s="16" t="s">
        <v>9948</v>
      </c>
      <c r="J1860" s="13"/>
      <c r="K1860" s="17"/>
      <c r="L1860" s="185"/>
    </row>
    <row r="1861" spans="1:12" x14ac:dyDescent="0.2">
      <c r="A1861" s="11">
        <v>1836</v>
      </c>
      <c r="C1861" s="20"/>
      <c r="D1861" s="16" t="s">
        <v>9948</v>
      </c>
      <c r="J1861" s="13"/>
      <c r="K1861" s="17"/>
      <c r="L1861" s="185"/>
    </row>
    <row r="1862" spans="1:12" x14ac:dyDescent="0.2">
      <c r="A1862" s="11">
        <v>1837</v>
      </c>
      <c r="C1862" s="20"/>
      <c r="D1862" s="16" t="s">
        <v>9948</v>
      </c>
      <c r="J1862" s="13"/>
      <c r="K1862" s="17"/>
      <c r="L1862" s="185"/>
    </row>
    <row r="1863" spans="1:12" x14ac:dyDescent="0.2">
      <c r="A1863" s="11">
        <v>1838</v>
      </c>
      <c r="C1863" s="20"/>
      <c r="D1863" s="16" t="s">
        <v>9948</v>
      </c>
      <c r="J1863" s="13"/>
      <c r="K1863" s="17"/>
      <c r="L1863" s="185"/>
    </row>
    <row r="1864" spans="1:12" x14ac:dyDescent="0.2">
      <c r="A1864" s="11">
        <v>1839</v>
      </c>
      <c r="C1864" s="20"/>
      <c r="D1864" s="16" t="s">
        <v>9948</v>
      </c>
      <c r="J1864" s="13"/>
      <c r="K1864" s="17"/>
      <c r="L1864" s="185"/>
    </row>
    <row r="1865" spans="1:12" x14ac:dyDescent="0.2">
      <c r="A1865" s="11">
        <v>1840</v>
      </c>
      <c r="C1865" s="20"/>
      <c r="D1865" s="16" t="s">
        <v>9948</v>
      </c>
      <c r="J1865" s="13"/>
      <c r="K1865" s="17"/>
      <c r="L1865" s="185"/>
    </row>
    <row r="1866" spans="1:12" x14ac:dyDescent="0.2">
      <c r="A1866" s="11">
        <v>1841</v>
      </c>
      <c r="C1866" s="20"/>
      <c r="D1866" s="16" t="s">
        <v>9948</v>
      </c>
      <c r="J1866" s="13"/>
      <c r="K1866" s="17"/>
      <c r="L1866" s="185"/>
    </row>
    <row r="1867" spans="1:12" x14ac:dyDescent="0.2">
      <c r="A1867" s="11">
        <v>1842</v>
      </c>
      <c r="C1867" s="20"/>
      <c r="D1867" s="16" t="s">
        <v>9948</v>
      </c>
      <c r="J1867" s="13"/>
      <c r="K1867" s="17"/>
      <c r="L1867" s="185"/>
    </row>
    <row r="1868" spans="1:12" x14ac:dyDescent="0.2">
      <c r="A1868" s="11">
        <v>1843</v>
      </c>
      <c r="C1868" s="20"/>
      <c r="D1868" s="16" t="s">
        <v>9948</v>
      </c>
      <c r="J1868" s="13"/>
      <c r="K1868" s="17"/>
      <c r="L1868" s="185"/>
    </row>
    <row r="1869" spans="1:12" x14ac:dyDescent="0.2">
      <c r="A1869" s="11">
        <v>1844</v>
      </c>
      <c r="C1869" s="20"/>
      <c r="D1869" s="16" t="s">
        <v>9948</v>
      </c>
      <c r="J1869" s="13"/>
      <c r="K1869" s="17"/>
      <c r="L1869" s="185"/>
    </row>
    <row r="1870" spans="1:12" x14ac:dyDescent="0.2">
      <c r="A1870" s="11">
        <v>1845</v>
      </c>
      <c r="C1870" s="20"/>
      <c r="D1870" s="16" t="s">
        <v>9948</v>
      </c>
      <c r="J1870" s="13"/>
      <c r="K1870" s="17"/>
      <c r="L1870" s="185"/>
    </row>
    <row r="1871" spans="1:12" x14ac:dyDescent="0.2">
      <c r="A1871" s="11">
        <v>1846</v>
      </c>
      <c r="C1871" s="20"/>
      <c r="D1871" s="16" t="s">
        <v>9948</v>
      </c>
      <c r="J1871" s="13"/>
      <c r="K1871" s="17"/>
      <c r="L1871" s="185"/>
    </row>
    <row r="1872" spans="1:12" x14ac:dyDescent="0.2">
      <c r="A1872" s="11">
        <v>1847</v>
      </c>
      <c r="C1872" s="20"/>
      <c r="D1872" s="16" t="s">
        <v>9948</v>
      </c>
      <c r="J1872" s="13"/>
      <c r="K1872" s="17"/>
      <c r="L1872" s="185"/>
    </row>
    <row r="1873" spans="1:12" x14ac:dyDescent="0.2">
      <c r="A1873" s="11">
        <v>1848</v>
      </c>
      <c r="C1873" s="20"/>
      <c r="D1873" s="16" t="s">
        <v>9948</v>
      </c>
      <c r="J1873" s="13"/>
      <c r="K1873" s="17"/>
      <c r="L1873" s="185"/>
    </row>
    <row r="1874" spans="1:12" x14ac:dyDescent="0.2">
      <c r="A1874" s="11">
        <v>1849</v>
      </c>
      <c r="C1874" s="20"/>
      <c r="D1874" s="16" t="s">
        <v>9948</v>
      </c>
      <c r="J1874" s="13"/>
      <c r="K1874" s="17"/>
      <c r="L1874" s="185"/>
    </row>
    <row r="1875" spans="1:12" x14ac:dyDescent="0.2">
      <c r="A1875" s="11">
        <v>1850</v>
      </c>
      <c r="C1875" s="20"/>
      <c r="D1875" s="16" t="s">
        <v>9948</v>
      </c>
      <c r="J1875" s="13"/>
      <c r="K1875" s="17"/>
      <c r="L1875" s="185"/>
    </row>
    <row r="1876" spans="1:12" x14ac:dyDescent="0.2">
      <c r="A1876" s="11">
        <v>1851</v>
      </c>
      <c r="C1876" s="20"/>
      <c r="D1876" s="16" t="s">
        <v>9948</v>
      </c>
      <c r="J1876" s="13"/>
      <c r="K1876" s="17"/>
      <c r="L1876" s="185"/>
    </row>
    <row r="1877" spans="1:12" x14ac:dyDescent="0.2">
      <c r="A1877" s="11">
        <v>1852</v>
      </c>
      <c r="C1877" s="20"/>
      <c r="D1877" s="16" t="s">
        <v>9948</v>
      </c>
      <c r="J1877" s="13"/>
      <c r="K1877" s="17"/>
      <c r="L1877" s="185"/>
    </row>
    <row r="1878" spans="1:12" x14ac:dyDescent="0.2">
      <c r="A1878" s="11">
        <v>1853</v>
      </c>
      <c r="C1878" s="20"/>
      <c r="D1878" s="16" t="s">
        <v>9948</v>
      </c>
      <c r="J1878" s="13"/>
      <c r="K1878" s="17"/>
      <c r="L1878" s="185"/>
    </row>
    <row r="1879" spans="1:12" x14ac:dyDescent="0.2">
      <c r="A1879" s="11">
        <v>1854</v>
      </c>
      <c r="C1879" s="20"/>
      <c r="D1879" s="16" t="s">
        <v>9948</v>
      </c>
      <c r="J1879" s="13"/>
      <c r="K1879" s="17"/>
      <c r="L1879" s="185"/>
    </row>
    <row r="1880" spans="1:12" x14ac:dyDescent="0.2">
      <c r="A1880" s="11">
        <v>1855</v>
      </c>
      <c r="C1880" s="20"/>
      <c r="D1880" s="16" t="s">
        <v>9948</v>
      </c>
      <c r="J1880" s="13"/>
      <c r="K1880" s="17"/>
      <c r="L1880" s="185"/>
    </row>
    <row r="1881" spans="1:12" x14ac:dyDescent="0.2">
      <c r="A1881" s="11">
        <v>1856</v>
      </c>
      <c r="C1881" s="20"/>
      <c r="D1881" s="16" t="s">
        <v>9948</v>
      </c>
      <c r="J1881" s="13"/>
      <c r="K1881" s="17"/>
      <c r="L1881" s="185"/>
    </row>
    <row r="1882" spans="1:12" x14ac:dyDescent="0.2">
      <c r="A1882" s="11">
        <v>1857</v>
      </c>
      <c r="C1882" s="20"/>
      <c r="D1882" s="16" t="s">
        <v>9948</v>
      </c>
      <c r="J1882" s="13"/>
      <c r="K1882" s="17"/>
      <c r="L1882" s="185"/>
    </row>
    <row r="1883" spans="1:12" x14ac:dyDescent="0.2">
      <c r="A1883" s="11">
        <v>1862</v>
      </c>
      <c r="C1883" s="20"/>
      <c r="D1883" s="16" t="s">
        <v>9948</v>
      </c>
      <c r="J1883" s="13"/>
      <c r="K1883" s="17"/>
      <c r="L1883" s="185"/>
    </row>
    <row r="1884" spans="1:12" x14ac:dyDescent="0.2">
      <c r="A1884" s="11">
        <v>1863</v>
      </c>
      <c r="C1884" s="20"/>
      <c r="D1884" s="16" t="s">
        <v>9948</v>
      </c>
      <c r="J1884" s="13"/>
      <c r="K1884" s="17"/>
      <c r="L1884" s="185"/>
    </row>
    <row r="1885" spans="1:12" x14ac:dyDescent="0.2">
      <c r="A1885" s="11">
        <v>1864</v>
      </c>
      <c r="C1885" s="20"/>
      <c r="D1885" s="16" t="s">
        <v>9948</v>
      </c>
      <c r="J1885" s="13"/>
      <c r="K1885" s="17"/>
      <c r="L1885" s="185"/>
    </row>
    <row r="1886" spans="1:12" x14ac:dyDescent="0.2">
      <c r="A1886" s="11">
        <v>1865</v>
      </c>
      <c r="C1886" s="20"/>
      <c r="D1886" s="16" t="s">
        <v>9948</v>
      </c>
      <c r="J1886" s="13"/>
      <c r="K1886" s="17"/>
      <c r="L1886" s="185"/>
    </row>
    <row r="1887" spans="1:12" x14ac:dyDescent="0.2">
      <c r="A1887" s="11">
        <v>1866</v>
      </c>
      <c r="C1887" s="20"/>
      <c r="D1887" s="16" t="s">
        <v>9948</v>
      </c>
      <c r="J1887" s="13"/>
      <c r="K1887" s="17"/>
      <c r="L1887" s="185"/>
    </row>
    <row r="1888" spans="1:12" x14ac:dyDescent="0.2">
      <c r="A1888" s="11">
        <v>1867</v>
      </c>
      <c r="C1888" s="20"/>
      <c r="D1888" s="16" t="s">
        <v>9948</v>
      </c>
      <c r="J1888" s="13"/>
      <c r="K1888" s="17"/>
      <c r="L1888" s="185"/>
    </row>
    <row r="1889" spans="1:12" x14ac:dyDescent="0.2">
      <c r="A1889" s="11">
        <v>1868</v>
      </c>
      <c r="C1889" s="20"/>
      <c r="D1889" s="16" t="s">
        <v>9948</v>
      </c>
      <c r="J1889" s="13"/>
      <c r="K1889" s="17"/>
      <c r="L1889" s="185"/>
    </row>
    <row r="1890" spans="1:12" x14ac:dyDescent="0.2">
      <c r="A1890" s="11">
        <v>1869</v>
      </c>
      <c r="C1890" s="20"/>
      <c r="D1890" s="16" t="s">
        <v>9948</v>
      </c>
      <c r="J1890" s="13"/>
      <c r="K1890" s="17"/>
      <c r="L1890" s="185"/>
    </row>
    <row r="1891" spans="1:12" x14ac:dyDescent="0.2">
      <c r="A1891" s="11">
        <v>1870</v>
      </c>
      <c r="C1891" s="20"/>
      <c r="D1891" s="16" t="s">
        <v>9948</v>
      </c>
      <c r="J1891" s="13"/>
      <c r="K1891" s="17"/>
      <c r="L1891" s="185"/>
    </row>
    <row r="1892" spans="1:12" x14ac:dyDescent="0.2">
      <c r="A1892" s="11">
        <v>1871</v>
      </c>
      <c r="C1892" s="20"/>
      <c r="D1892" s="16" t="s">
        <v>9948</v>
      </c>
      <c r="J1892" s="13"/>
      <c r="K1892" s="17"/>
      <c r="L1892" s="185"/>
    </row>
    <row r="1893" spans="1:12" x14ac:dyDescent="0.2">
      <c r="A1893" s="11">
        <v>1872</v>
      </c>
      <c r="C1893" s="20"/>
      <c r="D1893" s="16" t="s">
        <v>9948</v>
      </c>
      <c r="J1893" s="13"/>
      <c r="K1893" s="17"/>
      <c r="L1893" s="185"/>
    </row>
    <row r="1894" spans="1:12" x14ac:dyDescent="0.2">
      <c r="A1894" s="11">
        <v>1873</v>
      </c>
      <c r="C1894" s="20"/>
      <c r="D1894" s="16" t="s">
        <v>9948</v>
      </c>
      <c r="J1894" s="13"/>
      <c r="K1894" s="17"/>
      <c r="L1894" s="185"/>
    </row>
    <row r="1895" spans="1:12" x14ac:dyDescent="0.2">
      <c r="A1895" s="11">
        <v>1874</v>
      </c>
      <c r="C1895" s="20"/>
      <c r="D1895" s="16" t="s">
        <v>9948</v>
      </c>
      <c r="J1895" s="13"/>
      <c r="K1895" s="17"/>
      <c r="L1895" s="185"/>
    </row>
    <row r="1896" spans="1:12" x14ac:dyDescent="0.2">
      <c r="A1896" s="11">
        <v>1875</v>
      </c>
      <c r="C1896" s="20"/>
      <c r="D1896" s="16" t="s">
        <v>9948</v>
      </c>
      <c r="J1896" s="13"/>
      <c r="K1896" s="17"/>
      <c r="L1896" s="185"/>
    </row>
    <row r="1897" spans="1:12" x14ac:dyDescent="0.2">
      <c r="A1897" s="11">
        <v>1876</v>
      </c>
      <c r="C1897" s="20"/>
      <c r="D1897" s="16" t="s">
        <v>9948</v>
      </c>
      <c r="J1897" s="13"/>
      <c r="K1897" s="17"/>
      <c r="L1897" s="185"/>
    </row>
    <row r="1898" spans="1:12" x14ac:dyDescent="0.2">
      <c r="A1898" s="11">
        <v>1877</v>
      </c>
      <c r="C1898" s="20"/>
      <c r="D1898" s="16" t="s">
        <v>9948</v>
      </c>
      <c r="J1898" s="13"/>
      <c r="K1898" s="17"/>
      <c r="L1898" s="185"/>
    </row>
    <row r="1899" spans="1:12" x14ac:dyDescent="0.2">
      <c r="A1899" s="11">
        <v>1878</v>
      </c>
      <c r="C1899" s="20"/>
      <c r="D1899" s="16" t="s">
        <v>9948</v>
      </c>
      <c r="J1899" s="13"/>
      <c r="K1899" s="17"/>
      <c r="L1899" s="185"/>
    </row>
    <row r="1900" spans="1:12" x14ac:dyDescent="0.2">
      <c r="A1900" s="11">
        <v>1879</v>
      </c>
      <c r="C1900" s="20"/>
      <c r="D1900" s="16" t="s">
        <v>9948</v>
      </c>
      <c r="J1900" s="13"/>
      <c r="K1900" s="17"/>
      <c r="L1900" s="185"/>
    </row>
    <row r="1901" spans="1:12" x14ac:dyDescent="0.2">
      <c r="A1901" s="11">
        <v>1880</v>
      </c>
      <c r="C1901" s="20"/>
      <c r="D1901" s="16" t="s">
        <v>9948</v>
      </c>
      <c r="J1901" s="13"/>
      <c r="K1901" s="17"/>
      <c r="L1901" s="185"/>
    </row>
    <row r="1902" spans="1:12" x14ac:dyDescent="0.2">
      <c r="A1902" s="11">
        <v>1881</v>
      </c>
      <c r="C1902" s="20"/>
      <c r="D1902" s="16" t="s">
        <v>9948</v>
      </c>
      <c r="J1902" s="13"/>
      <c r="K1902" s="17"/>
      <c r="L1902" s="185"/>
    </row>
    <row r="1903" spans="1:12" x14ac:dyDescent="0.2">
      <c r="A1903" s="11">
        <v>1882</v>
      </c>
      <c r="C1903" s="20"/>
      <c r="D1903" s="16" t="s">
        <v>9948</v>
      </c>
      <c r="J1903" s="13"/>
      <c r="K1903" s="17"/>
      <c r="L1903" s="185"/>
    </row>
    <row r="1904" spans="1:12" x14ac:dyDescent="0.2">
      <c r="A1904" s="11">
        <v>1879</v>
      </c>
      <c r="C1904" s="20"/>
      <c r="D1904" s="16" t="s">
        <v>9948</v>
      </c>
      <c r="J1904" s="13"/>
      <c r="K1904" s="17"/>
      <c r="L1904" s="185"/>
    </row>
    <row r="1905" spans="1:12" x14ac:dyDescent="0.2">
      <c r="A1905" s="11">
        <v>1880</v>
      </c>
      <c r="C1905" s="20"/>
      <c r="D1905" s="16" t="s">
        <v>9948</v>
      </c>
      <c r="J1905" s="13"/>
      <c r="K1905" s="17"/>
      <c r="L1905" s="185"/>
    </row>
    <row r="1906" spans="1:12" x14ac:dyDescent="0.2">
      <c r="A1906" s="11">
        <v>1881</v>
      </c>
      <c r="C1906" s="20"/>
      <c r="D1906" s="16" t="s">
        <v>9948</v>
      </c>
      <c r="J1906" s="13"/>
      <c r="K1906" s="17"/>
      <c r="L1906" s="185"/>
    </row>
    <row r="1907" spans="1:12" x14ac:dyDescent="0.2">
      <c r="A1907" s="11">
        <v>1882</v>
      </c>
      <c r="C1907" s="20"/>
      <c r="D1907" s="16" t="s">
        <v>9948</v>
      </c>
      <c r="J1907" s="13"/>
      <c r="K1907" s="17"/>
      <c r="L1907" s="185"/>
    </row>
    <row r="1908" spans="1:12" x14ac:dyDescent="0.2">
      <c r="A1908" s="11">
        <v>1883</v>
      </c>
      <c r="C1908" s="20"/>
      <c r="D1908" s="16" t="s">
        <v>9948</v>
      </c>
      <c r="J1908" s="13"/>
      <c r="K1908" s="17"/>
      <c r="L1908" s="185"/>
    </row>
    <row r="1909" spans="1:12" x14ac:dyDescent="0.2">
      <c r="A1909" s="11">
        <v>1884</v>
      </c>
      <c r="C1909" s="20"/>
      <c r="D1909" s="16" t="s">
        <v>9948</v>
      </c>
      <c r="J1909" s="13"/>
      <c r="K1909" s="17"/>
      <c r="L1909" s="185"/>
    </row>
    <row r="1910" spans="1:12" x14ac:dyDescent="0.2">
      <c r="A1910" s="11">
        <v>1885</v>
      </c>
      <c r="C1910" s="20"/>
      <c r="D1910" s="16" t="s">
        <v>9948</v>
      </c>
      <c r="J1910" s="13"/>
      <c r="K1910" s="17"/>
      <c r="L1910" s="185"/>
    </row>
    <row r="1911" spans="1:12" x14ac:dyDescent="0.2">
      <c r="A1911" s="11">
        <v>1886</v>
      </c>
      <c r="C1911" s="20"/>
      <c r="D1911" s="16" t="s">
        <v>9948</v>
      </c>
      <c r="J1911" s="13"/>
      <c r="K1911" s="17"/>
      <c r="L1911" s="185"/>
    </row>
    <row r="1912" spans="1:12" x14ac:dyDescent="0.2">
      <c r="A1912" s="11">
        <v>1887</v>
      </c>
      <c r="C1912" s="20"/>
      <c r="D1912" s="16" t="s">
        <v>9948</v>
      </c>
      <c r="J1912" s="13"/>
      <c r="K1912" s="17"/>
      <c r="L1912" s="185"/>
    </row>
    <row r="1913" spans="1:12" x14ac:dyDescent="0.2">
      <c r="A1913" s="11">
        <v>1888</v>
      </c>
      <c r="C1913" s="20"/>
      <c r="D1913" s="16" t="s">
        <v>9948</v>
      </c>
      <c r="J1913" s="13"/>
      <c r="K1913" s="17"/>
      <c r="L1913" s="185"/>
    </row>
    <row r="1914" spans="1:12" x14ac:dyDescent="0.2">
      <c r="A1914" s="11">
        <v>1887.5</v>
      </c>
      <c r="C1914" s="20"/>
      <c r="D1914" s="16" t="s">
        <v>9948</v>
      </c>
      <c r="J1914" s="13"/>
      <c r="K1914" s="17"/>
      <c r="L1914" s="185"/>
    </row>
    <row r="1915" spans="1:12" x14ac:dyDescent="0.2">
      <c r="A1915" s="11">
        <v>1888.14705882353</v>
      </c>
      <c r="C1915" s="20"/>
      <c r="D1915" s="16" t="s">
        <v>9948</v>
      </c>
      <c r="J1915" s="13"/>
      <c r="K1915" s="17"/>
      <c r="L1915" s="185"/>
    </row>
    <row r="1916" spans="1:12" x14ac:dyDescent="0.2">
      <c r="A1916" s="11">
        <v>1888.7941176470599</v>
      </c>
      <c r="C1916" s="20"/>
      <c r="D1916" s="16" t="s">
        <v>9948</v>
      </c>
      <c r="J1916" s="13"/>
      <c r="K1916" s="17"/>
      <c r="L1916" s="185"/>
    </row>
    <row r="1917" spans="1:12" x14ac:dyDescent="0.2">
      <c r="A1917" s="11">
        <v>1889.4411764705901</v>
      </c>
      <c r="C1917" s="20"/>
      <c r="D1917" s="16" t="s">
        <v>9948</v>
      </c>
      <c r="J1917" s="13"/>
      <c r="K1917" s="17"/>
      <c r="L1917" s="185"/>
    </row>
    <row r="1918" spans="1:12" x14ac:dyDescent="0.2">
      <c r="A1918" s="11">
        <v>1890.0882352941201</v>
      </c>
      <c r="C1918" s="20"/>
      <c r="D1918" s="16" t="s">
        <v>9948</v>
      </c>
      <c r="J1918" s="13"/>
      <c r="K1918" s="17"/>
      <c r="L1918" s="185"/>
    </row>
    <row r="1919" spans="1:12" x14ac:dyDescent="0.2">
      <c r="A1919" s="11">
        <v>1890.73529411765</v>
      </c>
      <c r="C1919" s="20"/>
      <c r="D1919" s="16" t="s">
        <v>9948</v>
      </c>
      <c r="J1919" s="13"/>
      <c r="K1919" s="17"/>
      <c r="L1919" s="185"/>
    </row>
    <row r="1920" spans="1:12" x14ac:dyDescent="0.2">
      <c r="A1920" s="11">
        <v>1891.38235294118</v>
      </c>
      <c r="C1920" s="20"/>
      <c r="D1920" s="16" t="s">
        <v>9948</v>
      </c>
      <c r="J1920" s="13"/>
      <c r="K1920" s="17"/>
      <c r="L1920" s="185"/>
    </row>
    <row r="1921" spans="1:12" x14ac:dyDescent="0.2">
      <c r="A1921" s="11">
        <v>1892.0294117647099</v>
      </c>
      <c r="C1921" s="20"/>
      <c r="D1921" s="16" t="s">
        <v>9948</v>
      </c>
      <c r="J1921" s="13"/>
      <c r="K1921" s="17"/>
      <c r="L1921" s="185"/>
    </row>
    <row r="1922" spans="1:12" x14ac:dyDescent="0.2">
      <c r="A1922" s="11">
        <v>1892.6764705882399</v>
      </c>
      <c r="C1922" s="20"/>
      <c r="D1922" s="16" t="s">
        <v>9948</v>
      </c>
      <c r="J1922" s="13"/>
      <c r="K1922" s="17"/>
      <c r="L1922" s="185"/>
    </row>
    <row r="1923" spans="1:12" x14ac:dyDescent="0.2">
      <c r="A1923" s="11">
        <v>1893.3235294117601</v>
      </c>
      <c r="C1923" s="20"/>
      <c r="D1923" s="16" t="s">
        <v>9948</v>
      </c>
      <c r="J1923" s="13"/>
      <c r="K1923" s="17"/>
      <c r="L1923" s="185"/>
    </row>
    <row r="1924" spans="1:12" x14ac:dyDescent="0.2">
      <c r="A1924" s="11">
        <v>1893.9705882352901</v>
      </c>
      <c r="C1924" s="20"/>
      <c r="D1924" s="16" t="s">
        <v>9948</v>
      </c>
      <c r="J1924" s="13"/>
      <c r="K1924" s="17"/>
      <c r="L1924" s="185"/>
    </row>
    <row r="1925" spans="1:12" x14ac:dyDescent="0.2">
      <c r="A1925" s="11">
        <v>1894.61764705882</v>
      </c>
      <c r="C1925" s="20"/>
      <c r="D1925" s="16" t="s">
        <v>9948</v>
      </c>
      <c r="J1925" s="13"/>
      <c r="K1925" s="17"/>
      <c r="L1925" s="185"/>
    </row>
    <row r="1926" spans="1:12" x14ac:dyDescent="0.2">
      <c r="A1926" s="11">
        <v>1895.26470588235</v>
      </c>
      <c r="C1926" s="20"/>
      <c r="D1926" s="16" t="s">
        <v>9948</v>
      </c>
      <c r="J1926" s="13"/>
      <c r="K1926" s="17"/>
      <c r="L1926" s="185"/>
    </row>
    <row r="1927" spans="1:12" x14ac:dyDescent="0.2">
      <c r="A1927" s="11">
        <v>1895.9117647058799</v>
      </c>
      <c r="C1927" s="20"/>
      <c r="D1927" s="16" t="s">
        <v>9948</v>
      </c>
      <c r="J1927" s="13"/>
      <c r="K1927" s="17"/>
      <c r="L1927" s="185"/>
    </row>
    <row r="1928" spans="1:12" x14ac:dyDescent="0.2">
      <c r="A1928" s="11">
        <v>1896.5588235294099</v>
      </c>
      <c r="C1928" s="20"/>
      <c r="D1928" s="16" t="s">
        <v>9948</v>
      </c>
      <c r="J1928" s="13"/>
      <c r="K1928" s="17"/>
      <c r="L1928" s="185"/>
    </row>
    <row r="1929" spans="1:12" x14ac:dyDescent="0.2">
      <c r="A1929" s="11">
        <v>1897.2058823529401</v>
      </c>
      <c r="C1929" s="20"/>
      <c r="D1929" s="16" t="s">
        <v>9948</v>
      </c>
      <c r="J1929" s="13"/>
      <c r="K1929" s="17"/>
      <c r="L1929" s="185"/>
    </row>
    <row r="1930" spans="1:12" x14ac:dyDescent="0.2">
      <c r="A1930" s="11">
        <v>1897.85294117647</v>
      </c>
      <c r="C1930" s="20"/>
      <c r="D1930" s="16" t="s">
        <v>9948</v>
      </c>
      <c r="J1930" s="13"/>
      <c r="K1930" s="17"/>
      <c r="L1930" s="185"/>
    </row>
    <row r="1931" spans="1:12" x14ac:dyDescent="0.2">
      <c r="A1931" s="11">
        <v>1898.5</v>
      </c>
      <c r="C1931" s="20"/>
      <c r="D1931" s="16" t="s">
        <v>9948</v>
      </c>
      <c r="J1931" s="13"/>
      <c r="K1931" s="17"/>
      <c r="L1931" s="185"/>
    </row>
    <row r="1932" spans="1:12" x14ac:dyDescent="0.2">
      <c r="A1932" s="11">
        <v>1899.14705882353</v>
      </c>
      <c r="C1932" s="20"/>
      <c r="D1932" s="16" t="s">
        <v>9948</v>
      </c>
      <c r="J1932" s="13"/>
      <c r="K1932" s="17"/>
      <c r="L1932" s="185"/>
    </row>
    <row r="1933" spans="1:12" x14ac:dyDescent="0.2">
      <c r="A1933" s="11">
        <v>1899.7941176470599</v>
      </c>
      <c r="C1933" s="20"/>
      <c r="D1933" s="16" t="s">
        <v>9948</v>
      </c>
      <c r="J1933" s="13"/>
      <c r="K1933" s="17"/>
      <c r="L1933" s="185"/>
    </row>
    <row r="1934" spans="1:12" x14ac:dyDescent="0.2">
      <c r="A1934" s="11">
        <v>1900.4411764705901</v>
      </c>
      <c r="C1934" s="20"/>
      <c r="D1934" s="16" t="s">
        <v>9948</v>
      </c>
      <c r="J1934" s="13"/>
      <c r="K1934" s="17"/>
      <c r="L1934" s="185"/>
    </row>
    <row r="1935" spans="1:12" x14ac:dyDescent="0.2">
      <c r="A1935" s="11">
        <v>1901.0882352941201</v>
      </c>
      <c r="C1935" s="20"/>
      <c r="D1935" s="16" t="s">
        <v>9948</v>
      </c>
      <c r="J1935" s="13"/>
      <c r="K1935" s="17"/>
      <c r="L1935" s="185"/>
    </row>
    <row r="1936" spans="1:12" x14ac:dyDescent="0.2">
      <c r="A1936" s="11">
        <v>1901.73529411765</v>
      </c>
      <c r="C1936" s="20"/>
      <c r="D1936" s="16" t="s">
        <v>9948</v>
      </c>
      <c r="J1936" s="13"/>
      <c r="K1936" s="17"/>
      <c r="L1936" s="185"/>
    </row>
    <row r="1937" spans="1:12" x14ac:dyDescent="0.2">
      <c r="A1937" s="11">
        <v>1902.38235294118</v>
      </c>
      <c r="C1937" s="20"/>
      <c r="D1937" s="16" t="s">
        <v>9948</v>
      </c>
      <c r="J1937" s="13"/>
      <c r="K1937" s="17"/>
      <c r="L1937" s="185"/>
    </row>
    <row r="1938" spans="1:12" x14ac:dyDescent="0.2">
      <c r="A1938" s="11">
        <v>1903.0294117647099</v>
      </c>
      <c r="C1938" s="20"/>
      <c r="D1938" s="16" t="s">
        <v>9948</v>
      </c>
      <c r="J1938" s="13"/>
      <c r="K1938" s="17"/>
      <c r="L1938" s="185"/>
    </row>
    <row r="1939" spans="1:12" x14ac:dyDescent="0.2">
      <c r="A1939" s="11">
        <v>1903.6764705882399</v>
      </c>
      <c r="C1939" s="20"/>
      <c r="D1939" s="16" t="s">
        <v>9948</v>
      </c>
      <c r="J1939" s="13"/>
      <c r="K1939" s="17"/>
      <c r="L1939" s="185"/>
    </row>
    <row r="1940" spans="1:12" x14ac:dyDescent="0.2">
      <c r="A1940" s="11">
        <v>1904.3235294117601</v>
      </c>
      <c r="C1940" s="20"/>
      <c r="D1940" s="16" t="s">
        <v>9948</v>
      </c>
      <c r="J1940" s="13"/>
      <c r="K1940" s="17"/>
      <c r="L1940" s="185"/>
    </row>
    <row r="1941" spans="1:12" x14ac:dyDescent="0.2">
      <c r="A1941" s="11">
        <v>1904.9705882352901</v>
      </c>
      <c r="C1941" s="20"/>
      <c r="D1941" s="16" t="s">
        <v>9948</v>
      </c>
      <c r="J1941" s="13"/>
      <c r="K1941" s="17"/>
      <c r="L1941" s="185"/>
    </row>
    <row r="1942" spans="1:12" x14ac:dyDescent="0.2">
      <c r="A1942" s="11">
        <v>1905.61764705882</v>
      </c>
      <c r="C1942" s="20"/>
      <c r="D1942" s="16" t="s">
        <v>9948</v>
      </c>
      <c r="J1942" s="13"/>
      <c r="K1942" s="17"/>
      <c r="L1942" s="185"/>
    </row>
    <row r="1943" spans="1:12" x14ac:dyDescent="0.2">
      <c r="A1943" s="11">
        <v>1906.26470588235</v>
      </c>
      <c r="C1943" s="20"/>
      <c r="D1943" s="16" t="s">
        <v>9948</v>
      </c>
      <c r="J1943" s="13"/>
      <c r="K1943" s="17"/>
      <c r="L1943" s="185"/>
    </row>
    <row r="1944" spans="1:12" x14ac:dyDescent="0.2">
      <c r="A1944" s="11">
        <v>1906.9117647058799</v>
      </c>
      <c r="C1944" s="20"/>
      <c r="D1944" s="16" t="s">
        <v>9948</v>
      </c>
      <c r="J1944" s="13"/>
      <c r="K1944" s="17"/>
      <c r="L1944" s="185"/>
    </row>
    <row r="1945" spans="1:12" x14ac:dyDescent="0.2">
      <c r="A1945" s="11">
        <v>1907.5588235294099</v>
      </c>
      <c r="C1945" s="20"/>
      <c r="D1945" s="16" t="s">
        <v>9948</v>
      </c>
      <c r="J1945" s="13"/>
      <c r="K1945" s="17"/>
      <c r="L1945" s="185"/>
    </row>
    <row r="1946" spans="1:12" x14ac:dyDescent="0.2">
      <c r="A1946" s="11">
        <v>1908.2058823529401</v>
      </c>
      <c r="C1946" s="20"/>
      <c r="D1946" s="16" t="s">
        <v>9948</v>
      </c>
      <c r="J1946" s="13"/>
      <c r="K1946" s="17"/>
      <c r="L1946" s="185"/>
    </row>
    <row r="1947" spans="1:12" x14ac:dyDescent="0.2">
      <c r="A1947" s="11">
        <v>1908.85294117647</v>
      </c>
      <c r="C1947" s="20"/>
      <c r="D1947" s="16" t="s">
        <v>9948</v>
      </c>
      <c r="J1947" s="13"/>
      <c r="K1947" s="17"/>
      <c r="L1947" s="185"/>
    </row>
    <row r="1948" spans="1:12" x14ac:dyDescent="0.2">
      <c r="A1948" s="11">
        <v>1909.5</v>
      </c>
      <c r="C1948" s="20"/>
      <c r="D1948" s="16" t="s">
        <v>9948</v>
      </c>
      <c r="J1948" s="13"/>
      <c r="K1948" s="17"/>
      <c r="L1948" s="185"/>
    </row>
    <row r="1949" spans="1:12" x14ac:dyDescent="0.2">
      <c r="A1949" s="11">
        <v>1910.14705882353</v>
      </c>
      <c r="C1949" s="20"/>
      <c r="D1949" s="16" t="s">
        <v>9948</v>
      </c>
      <c r="J1949" s="13"/>
      <c r="K1949" s="17"/>
      <c r="L1949" s="185"/>
    </row>
    <row r="1950" spans="1:12" x14ac:dyDescent="0.2">
      <c r="A1950" s="11">
        <v>1910.7941176470599</v>
      </c>
      <c r="C1950" s="20"/>
      <c r="D1950" s="16" t="s">
        <v>9948</v>
      </c>
      <c r="J1950" s="13"/>
      <c r="K1950" s="17"/>
      <c r="L1950" s="185"/>
    </row>
    <row r="1951" spans="1:12" x14ac:dyDescent="0.2">
      <c r="A1951" s="11">
        <v>1911.4411764705901</v>
      </c>
      <c r="C1951" s="20"/>
      <c r="D1951" s="16" t="s">
        <v>9948</v>
      </c>
      <c r="J1951" s="13"/>
      <c r="K1951" s="17"/>
      <c r="L1951" s="185"/>
    </row>
    <row r="1952" spans="1:12" x14ac:dyDescent="0.2">
      <c r="A1952" s="11">
        <v>1912.0882352941201</v>
      </c>
      <c r="C1952" s="20"/>
      <c r="D1952" s="16" t="s">
        <v>9948</v>
      </c>
      <c r="J1952" s="13"/>
      <c r="K1952" s="17"/>
      <c r="L1952" s="185"/>
    </row>
    <row r="1953" spans="1:12" x14ac:dyDescent="0.2">
      <c r="A1953" s="11">
        <v>1912.73529411765</v>
      </c>
      <c r="C1953" s="20"/>
      <c r="D1953" s="16" t="s">
        <v>9948</v>
      </c>
      <c r="J1953" s="13"/>
      <c r="K1953" s="17"/>
      <c r="L1953" s="185"/>
    </row>
    <row r="1954" spans="1:12" x14ac:dyDescent="0.2">
      <c r="A1954" s="11">
        <v>1913.38235294118</v>
      </c>
      <c r="C1954" s="20"/>
      <c r="D1954" s="16" t="s">
        <v>9948</v>
      </c>
      <c r="J1954" s="13"/>
      <c r="K1954" s="17"/>
      <c r="L1954" s="185"/>
    </row>
    <row r="1955" spans="1:12" x14ac:dyDescent="0.2">
      <c r="A1955" s="11">
        <v>1914.0294117647099</v>
      </c>
      <c r="C1955" s="20"/>
      <c r="D1955" s="16" t="s">
        <v>9948</v>
      </c>
      <c r="J1955" s="13"/>
      <c r="K1955" s="17"/>
      <c r="L1955" s="185"/>
    </row>
    <row r="1956" spans="1:12" x14ac:dyDescent="0.2">
      <c r="A1956" s="11">
        <v>1914.6764705882399</v>
      </c>
      <c r="C1956" s="20"/>
      <c r="D1956" s="16" t="s">
        <v>9948</v>
      </c>
      <c r="J1956" s="13"/>
      <c r="K1956" s="17"/>
      <c r="L1956" s="185"/>
    </row>
    <row r="1957" spans="1:12" x14ac:dyDescent="0.2">
      <c r="A1957" s="11">
        <v>1915.3235294117601</v>
      </c>
      <c r="C1957" s="20"/>
      <c r="D1957" s="16" t="s">
        <v>9948</v>
      </c>
      <c r="J1957" s="13"/>
      <c r="K1957" s="17"/>
      <c r="L1957" s="185"/>
    </row>
    <row r="1958" spans="1:12" x14ac:dyDescent="0.2">
      <c r="A1958" s="11">
        <v>1915.9705882352901</v>
      </c>
      <c r="C1958" s="20"/>
      <c r="D1958" s="16" t="s">
        <v>9948</v>
      </c>
      <c r="J1958" s="13"/>
      <c r="K1958" s="17"/>
      <c r="L1958" s="185"/>
    </row>
    <row r="1959" spans="1:12" x14ac:dyDescent="0.2">
      <c r="A1959" s="11">
        <v>1916.61764705882</v>
      </c>
      <c r="C1959" s="20"/>
      <c r="D1959" s="16" t="s">
        <v>9948</v>
      </c>
      <c r="J1959" s="13"/>
      <c r="K1959" s="17"/>
      <c r="L1959" s="185"/>
    </row>
    <row r="1960" spans="1:12" x14ac:dyDescent="0.2">
      <c r="A1960" s="11">
        <v>1917.26470588235</v>
      </c>
      <c r="C1960" s="20"/>
      <c r="D1960" s="16" t="s">
        <v>9948</v>
      </c>
      <c r="J1960" s="13"/>
      <c r="K1960" s="17"/>
      <c r="L1960" s="185"/>
    </row>
    <row r="1961" spans="1:12" x14ac:dyDescent="0.2">
      <c r="A1961" s="11">
        <v>1917.9117647058799</v>
      </c>
      <c r="C1961" s="20"/>
      <c r="D1961" s="16" t="s">
        <v>9948</v>
      </c>
      <c r="J1961" s="13"/>
      <c r="K1961" s="17"/>
      <c r="L1961" s="185"/>
    </row>
    <row r="1962" spans="1:12" x14ac:dyDescent="0.2">
      <c r="A1962" s="11">
        <v>1918.5588235294099</v>
      </c>
      <c r="C1962" s="20"/>
      <c r="D1962" s="16" t="s">
        <v>9948</v>
      </c>
      <c r="J1962" s="13"/>
      <c r="K1962" s="17"/>
      <c r="L1962" s="185"/>
    </row>
    <row r="1963" spans="1:12" x14ac:dyDescent="0.2">
      <c r="A1963" s="11">
        <v>1919.2058823529401</v>
      </c>
      <c r="C1963" s="20"/>
      <c r="D1963" s="16" t="s">
        <v>9948</v>
      </c>
      <c r="J1963" s="13"/>
      <c r="K1963" s="17"/>
      <c r="L1963" s="185"/>
    </row>
    <row r="1964" spans="1:12" x14ac:dyDescent="0.2">
      <c r="A1964" s="11">
        <v>1919.85294117647</v>
      </c>
      <c r="C1964" s="20"/>
      <c r="D1964" s="16" t="s">
        <v>9948</v>
      </c>
      <c r="J1964" s="13"/>
      <c r="K1964" s="17"/>
      <c r="L1964" s="185"/>
    </row>
    <row r="1965" spans="1:12" x14ac:dyDescent="0.2">
      <c r="A1965" s="11">
        <v>1920.5</v>
      </c>
      <c r="C1965" s="20"/>
      <c r="D1965" s="16" t="s">
        <v>9948</v>
      </c>
      <c r="J1965" s="13"/>
      <c r="K1965" s="17"/>
      <c r="L1965" s="185"/>
    </row>
    <row r="1966" spans="1:12" x14ac:dyDescent="0.2">
      <c r="A1966" s="11">
        <v>1921.14705882353</v>
      </c>
      <c r="C1966" s="20"/>
      <c r="D1966" s="16" t="s">
        <v>9948</v>
      </c>
      <c r="J1966" s="13"/>
      <c r="K1966" s="17"/>
      <c r="L1966" s="185"/>
    </row>
    <row r="1967" spans="1:12" x14ac:dyDescent="0.2">
      <c r="A1967" s="11">
        <v>1921.7941176470599</v>
      </c>
      <c r="C1967" s="20"/>
      <c r="D1967" s="16" t="s">
        <v>9948</v>
      </c>
      <c r="J1967" s="13"/>
      <c r="K1967" s="17"/>
      <c r="L1967" s="185"/>
    </row>
    <row r="1968" spans="1:12" x14ac:dyDescent="0.2">
      <c r="A1968" s="11">
        <v>1922.4411764705901</v>
      </c>
      <c r="C1968" s="20"/>
      <c r="D1968" s="16" t="s">
        <v>9948</v>
      </c>
      <c r="J1968" s="13"/>
      <c r="K1968" s="17"/>
      <c r="L1968" s="185"/>
    </row>
    <row r="1969" spans="1:12" x14ac:dyDescent="0.2">
      <c r="A1969" s="11">
        <v>1923.0882352941201</v>
      </c>
      <c r="C1969" s="20"/>
      <c r="D1969" s="16" t="s">
        <v>9948</v>
      </c>
      <c r="J1969" s="13"/>
      <c r="K1969" s="17"/>
      <c r="L1969" s="185"/>
    </row>
    <row r="1970" spans="1:12" x14ac:dyDescent="0.2">
      <c r="A1970" s="11">
        <v>1923.73529411765</v>
      </c>
      <c r="C1970" s="20"/>
      <c r="D1970" s="16" t="s">
        <v>9948</v>
      </c>
      <c r="J1970" s="13"/>
      <c r="K1970" s="17"/>
      <c r="L1970" s="185"/>
    </row>
    <row r="1971" spans="1:12" x14ac:dyDescent="0.2">
      <c r="A1971" s="11">
        <v>1924.38235294118</v>
      </c>
      <c r="C1971" s="20"/>
      <c r="D1971" s="16" t="s">
        <v>9948</v>
      </c>
      <c r="J1971" s="13"/>
      <c r="K1971" s="17"/>
      <c r="L1971" s="185"/>
    </row>
    <row r="1972" spans="1:12" x14ac:dyDescent="0.2">
      <c r="A1972" s="11">
        <v>1925.0294117647099</v>
      </c>
      <c r="C1972" s="20"/>
      <c r="D1972" s="16" t="s">
        <v>9948</v>
      </c>
      <c r="J1972" s="13"/>
      <c r="K1972" s="17"/>
      <c r="L1972" s="185"/>
    </row>
    <row r="1973" spans="1:12" x14ac:dyDescent="0.2">
      <c r="A1973" s="11">
        <v>1925.6764705882399</v>
      </c>
      <c r="C1973" s="20"/>
      <c r="D1973" s="16" t="s">
        <v>9948</v>
      </c>
      <c r="J1973" s="13"/>
      <c r="K1973" s="17"/>
      <c r="L1973" s="185"/>
    </row>
    <row r="1974" spans="1:12" x14ac:dyDescent="0.2">
      <c r="A1974" s="11">
        <v>1926.3235294117601</v>
      </c>
      <c r="C1974" s="20"/>
      <c r="D1974" s="16" t="s">
        <v>9948</v>
      </c>
      <c r="J1974" s="13"/>
      <c r="K1974" s="17"/>
      <c r="L1974" s="185"/>
    </row>
    <row r="1975" spans="1:12" x14ac:dyDescent="0.2">
      <c r="A1975" s="11">
        <v>1926.9705882352901</v>
      </c>
      <c r="C1975" s="20"/>
      <c r="D1975" s="16" t="s">
        <v>9948</v>
      </c>
      <c r="J1975" s="13"/>
      <c r="K1975" s="17"/>
      <c r="L1975" s="185"/>
    </row>
    <row r="1976" spans="1:12" x14ac:dyDescent="0.2">
      <c r="A1976" s="11">
        <v>1927.61764705882</v>
      </c>
      <c r="C1976" s="20"/>
      <c r="D1976" s="16" t="s">
        <v>9948</v>
      </c>
      <c r="J1976" s="13"/>
      <c r="K1976" s="17"/>
      <c r="L1976" s="185"/>
    </row>
    <row r="1977" spans="1:12" x14ac:dyDescent="0.2">
      <c r="A1977" s="11">
        <v>1928.26470588235</v>
      </c>
      <c r="C1977" s="20"/>
      <c r="D1977" s="16" t="s">
        <v>9948</v>
      </c>
      <c r="J1977" s="13"/>
      <c r="K1977" s="17"/>
      <c r="L1977" s="185"/>
    </row>
    <row r="1978" spans="1:12" x14ac:dyDescent="0.2">
      <c r="A1978" s="11">
        <v>1928.9117647058799</v>
      </c>
      <c r="C1978" s="20"/>
      <c r="D1978" s="16" t="s">
        <v>9948</v>
      </c>
      <c r="J1978" s="13"/>
      <c r="K1978" s="17"/>
      <c r="L1978" s="185"/>
    </row>
    <row r="1979" spans="1:12" x14ac:dyDescent="0.2">
      <c r="A1979" s="11">
        <v>1929.5588235294099</v>
      </c>
      <c r="C1979" s="20"/>
      <c r="D1979" s="16" t="s">
        <v>9948</v>
      </c>
      <c r="J1979" s="13"/>
      <c r="K1979" s="17"/>
      <c r="L1979" s="185"/>
    </row>
    <row r="1980" spans="1:12" x14ac:dyDescent="0.2">
      <c r="A1980" s="11">
        <v>1930.2058823529401</v>
      </c>
      <c r="C1980" s="20"/>
      <c r="D1980" s="16" t="s">
        <v>9948</v>
      </c>
      <c r="J1980" s="13"/>
      <c r="K1980" s="17"/>
      <c r="L1980" s="185"/>
    </row>
    <row r="1981" spans="1:12" x14ac:dyDescent="0.2">
      <c r="A1981" s="11">
        <v>1930.85294117647</v>
      </c>
      <c r="C1981" s="20"/>
      <c r="D1981" s="16" t="s">
        <v>9948</v>
      </c>
      <c r="J1981" s="13"/>
      <c r="K1981" s="17"/>
      <c r="L1981" s="185"/>
    </row>
    <row r="1982" spans="1:12" x14ac:dyDescent="0.2">
      <c r="A1982" s="11">
        <v>1931.5</v>
      </c>
      <c r="C1982" s="20"/>
      <c r="D1982" s="16" t="s">
        <v>9948</v>
      </c>
      <c r="J1982" s="13"/>
      <c r="K1982" s="17"/>
      <c r="L1982" s="185"/>
    </row>
    <row r="1983" spans="1:12" x14ac:dyDescent="0.2">
      <c r="A1983" s="11">
        <v>1932.14705882353</v>
      </c>
      <c r="C1983" s="20"/>
      <c r="D1983" s="16" t="s">
        <v>9948</v>
      </c>
      <c r="J1983" s="13"/>
      <c r="K1983" s="17"/>
      <c r="L1983" s="185"/>
    </row>
    <row r="1984" spans="1:12" x14ac:dyDescent="0.2">
      <c r="A1984" s="11">
        <v>1932.7941176470599</v>
      </c>
      <c r="C1984" s="20"/>
      <c r="D1984" s="16" t="s">
        <v>9948</v>
      </c>
      <c r="J1984" s="13"/>
      <c r="K1984" s="17"/>
      <c r="L1984" s="185"/>
    </row>
    <row r="1985" spans="1:12" x14ac:dyDescent="0.2">
      <c r="A1985" s="11">
        <v>1933.4411764705901</v>
      </c>
      <c r="C1985" s="20"/>
      <c r="D1985" s="16" t="s">
        <v>9948</v>
      </c>
      <c r="J1985" s="13"/>
      <c r="K1985" s="17"/>
      <c r="L1985" s="185"/>
    </row>
    <row r="1986" spans="1:12" x14ac:dyDescent="0.2">
      <c r="A1986" s="11">
        <v>1934.0882352941201</v>
      </c>
      <c r="C1986" s="20"/>
      <c r="D1986" s="16" t="s">
        <v>9948</v>
      </c>
      <c r="J1986" s="13"/>
      <c r="K1986" s="17"/>
      <c r="L1986" s="185"/>
    </row>
    <row r="1987" spans="1:12" x14ac:dyDescent="0.2">
      <c r="A1987" s="11">
        <v>1934.73529411765</v>
      </c>
      <c r="C1987" s="20"/>
      <c r="D1987" s="16" t="s">
        <v>9948</v>
      </c>
      <c r="J1987" s="13"/>
      <c r="K1987" s="17"/>
      <c r="L1987" s="185"/>
    </row>
    <row r="1988" spans="1:12" x14ac:dyDescent="0.2">
      <c r="A1988" s="11">
        <v>1935.38235294118</v>
      </c>
      <c r="C1988" s="20"/>
      <c r="D1988" s="16" t="s">
        <v>9948</v>
      </c>
      <c r="J1988" s="13"/>
      <c r="K1988" s="17"/>
      <c r="L1988" s="185"/>
    </row>
    <row r="1989" spans="1:12" x14ac:dyDescent="0.2">
      <c r="A1989" s="11">
        <v>1936.0294117647099</v>
      </c>
      <c r="C1989" s="20"/>
      <c r="D1989" s="16" t="s">
        <v>9948</v>
      </c>
      <c r="J1989" s="13"/>
      <c r="K1989" s="17"/>
      <c r="L1989" s="185"/>
    </row>
    <row r="1990" spans="1:12" x14ac:dyDescent="0.2">
      <c r="A1990" s="11">
        <v>1936.6764705882399</v>
      </c>
      <c r="C1990" s="20"/>
      <c r="D1990" s="16" t="s">
        <v>9948</v>
      </c>
      <c r="J1990" s="13"/>
      <c r="K1990" s="17"/>
      <c r="L1990" s="185"/>
    </row>
    <row r="1991" spans="1:12" x14ac:dyDescent="0.2">
      <c r="A1991" s="11">
        <v>1937.3235294117601</v>
      </c>
      <c r="C1991" s="20"/>
      <c r="D1991" s="16" t="s">
        <v>9948</v>
      </c>
      <c r="J1991" s="13"/>
      <c r="K1991" s="17"/>
      <c r="L1991" s="185"/>
    </row>
    <row r="1992" spans="1:12" x14ac:dyDescent="0.2">
      <c r="A1992" s="11">
        <v>1937.9705882352901</v>
      </c>
      <c r="D1992" s="16" t="s">
        <v>9948</v>
      </c>
      <c r="J1992" s="13"/>
      <c r="K1992" s="17"/>
      <c r="L1992" s="185"/>
    </row>
    <row r="1993" spans="1:12" x14ac:dyDescent="0.2">
      <c r="A1993" s="11">
        <v>1938.61764705882</v>
      </c>
      <c r="D1993" s="16" t="s">
        <v>9948</v>
      </c>
      <c r="J1993" s="13"/>
      <c r="K1993" s="17"/>
      <c r="L1993" s="185"/>
    </row>
    <row r="1994" spans="1:12" x14ac:dyDescent="0.2">
      <c r="A1994" s="11">
        <v>1939.26470588235</v>
      </c>
      <c r="D1994" s="16" t="s">
        <v>9948</v>
      </c>
      <c r="J1994" s="13"/>
      <c r="K1994" s="17"/>
      <c r="L1994" s="185"/>
    </row>
    <row r="1995" spans="1:12" x14ac:dyDescent="0.2">
      <c r="A1995" s="11">
        <v>1939.9117647058799</v>
      </c>
      <c r="D1995" s="16" t="s">
        <v>9948</v>
      </c>
      <c r="J1995" s="13"/>
      <c r="K1995" s="17"/>
      <c r="L1995" s="185"/>
    </row>
    <row r="1996" spans="1:12" x14ac:dyDescent="0.2">
      <c r="A1996" s="11">
        <v>1940.5588235294099</v>
      </c>
      <c r="D1996" s="16" t="s">
        <v>9948</v>
      </c>
      <c r="J1996" s="13"/>
      <c r="K1996" s="17"/>
      <c r="L1996" s="185"/>
    </row>
    <row r="1997" spans="1:12" x14ac:dyDescent="0.2">
      <c r="A1997" s="11">
        <v>1941.2058823529401</v>
      </c>
      <c r="D1997" s="16" t="s">
        <v>9948</v>
      </c>
      <c r="J1997" s="13"/>
      <c r="K1997" s="17"/>
      <c r="L1997" s="185"/>
    </row>
    <row r="1998" spans="1:12" x14ac:dyDescent="0.2">
      <c r="A1998" s="11">
        <v>1941.85294117647</v>
      </c>
      <c r="D1998" s="16" t="s">
        <v>9948</v>
      </c>
      <c r="J1998" s="13"/>
      <c r="K1998" s="17"/>
      <c r="L1998" s="185"/>
    </row>
    <row r="1999" spans="1:12" x14ac:dyDescent="0.2">
      <c r="A1999" s="11">
        <v>1942.5</v>
      </c>
      <c r="D1999" s="16" t="s">
        <v>9948</v>
      </c>
      <c r="J1999" s="13"/>
      <c r="K1999" s="17"/>
      <c r="L1999" s="185"/>
    </row>
    <row r="2000" spans="1:12" x14ac:dyDescent="0.2">
      <c r="A2000" s="11">
        <v>1943.14705882353</v>
      </c>
      <c r="D2000" s="16" t="s">
        <v>9948</v>
      </c>
      <c r="J2000" s="13"/>
      <c r="K2000" s="17"/>
      <c r="L2000" s="185"/>
    </row>
    <row r="2001" spans="1:12" x14ac:dyDescent="0.2">
      <c r="A2001" s="11">
        <v>1943.7941176470599</v>
      </c>
      <c r="D2001" s="16" t="s">
        <v>9948</v>
      </c>
      <c r="J2001" s="13"/>
      <c r="K2001" s="17"/>
      <c r="L2001" s="185"/>
    </row>
    <row r="2002" spans="1:12" x14ac:dyDescent="0.2">
      <c r="A2002" s="11">
        <v>1944.4411764705901</v>
      </c>
      <c r="D2002" s="16" t="s">
        <v>9948</v>
      </c>
      <c r="J2002" s="13"/>
      <c r="K2002" s="17"/>
      <c r="L2002" s="185"/>
    </row>
    <row r="2003" spans="1:12" x14ac:dyDescent="0.2">
      <c r="A2003" s="11">
        <v>1945.0882352941201</v>
      </c>
      <c r="D2003" s="16" t="s">
        <v>9948</v>
      </c>
      <c r="J2003" s="13"/>
      <c r="K2003" s="17"/>
      <c r="L2003" s="185"/>
    </row>
    <row r="2004" spans="1:12" x14ac:dyDescent="0.2">
      <c r="A2004" s="11">
        <v>1945.73529411765</v>
      </c>
      <c r="D2004" s="16" t="s">
        <v>9948</v>
      </c>
      <c r="J2004" s="13"/>
      <c r="K2004" s="17"/>
      <c r="L2004" s="185"/>
    </row>
    <row r="2005" spans="1:12" x14ac:dyDescent="0.2">
      <c r="A2005" s="11">
        <v>1946.38235294118</v>
      </c>
      <c r="D2005" s="16" t="s">
        <v>9948</v>
      </c>
      <c r="J2005" s="13"/>
      <c r="K2005" s="17"/>
      <c r="L2005" s="185"/>
    </row>
    <row r="2006" spans="1:12" x14ac:dyDescent="0.2">
      <c r="A2006" s="11">
        <v>1947.0294117647099</v>
      </c>
      <c r="D2006" s="16" t="s">
        <v>9948</v>
      </c>
      <c r="J2006" s="13"/>
      <c r="K2006" s="17"/>
      <c r="L2006" s="185"/>
    </row>
    <row r="2007" spans="1:12" x14ac:dyDescent="0.2">
      <c r="A2007" s="11">
        <v>1947.6764705882399</v>
      </c>
      <c r="D2007" s="16" t="s">
        <v>9948</v>
      </c>
      <c r="J2007" s="13"/>
      <c r="K2007" s="17"/>
      <c r="L2007" s="185"/>
    </row>
    <row r="2008" spans="1:12" x14ac:dyDescent="0.2">
      <c r="A2008" s="11">
        <v>1948.3235294117601</v>
      </c>
      <c r="D2008" s="16" t="s">
        <v>9948</v>
      </c>
      <c r="J2008" s="13"/>
      <c r="K2008" s="17"/>
      <c r="L2008" s="185"/>
    </row>
    <row r="2009" spans="1:12" x14ac:dyDescent="0.2">
      <c r="A2009" s="11">
        <v>1948.9705882352901</v>
      </c>
      <c r="D2009" s="16" t="s">
        <v>9948</v>
      </c>
      <c r="J2009" s="13"/>
      <c r="K2009" s="17"/>
      <c r="L2009" s="185"/>
    </row>
    <row r="2010" spans="1:12" x14ac:dyDescent="0.2">
      <c r="A2010" s="11">
        <v>1949.61764705882</v>
      </c>
      <c r="D2010" s="16" t="s">
        <v>9948</v>
      </c>
      <c r="J2010" s="13"/>
      <c r="K2010" s="17"/>
      <c r="L2010" s="185"/>
    </row>
    <row r="2011" spans="1:12" x14ac:dyDescent="0.2">
      <c r="A2011" s="11">
        <v>1950.26470588235</v>
      </c>
      <c r="D2011" s="16" t="s">
        <v>9948</v>
      </c>
      <c r="J2011" s="13"/>
      <c r="K2011" s="17"/>
      <c r="L2011" s="185"/>
    </row>
    <row r="2012" spans="1:12" x14ac:dyDescent="0.2">
      <c r="A2012" s="11">
        <v>1950.9117647058799</v>
      </c>
      <c r="D2012" s="16" t="s">
        <v>9948</v>
      </c>
      <c r="J2012" s="13"/>
      <c r="K2012" s="17"/>
      <c r="L2012" s="185"/>
    </row>
    <row r="2013" spans="1:12" x14ac:dyDescent="0.2">
      <c r="A2013" s="11">
        <v>1951.5588235294099</v>
      </c>
      <c r="D2013" s="16" t="s">
        <v>9948</v>
      </c>
      <c r="J2013" s="13"/>
      <c r="K2013" s="17"/>
      <c r="L2013" s="185"/>
    </row>
    <row r="2014" spans="1:12" x14ac:dyDescent="0.2">
      <c r="A2014" s="11">
        <v>1952.2058823529401</v>
      </c>
      <c r="D2014" s="16" t="s">
        <v>9948</v>
      </c>
      <c r="J2014" s="13"/>
      <c r="K2014" s="17"/>
      <c r="L2014" s="185"/>
    </row>
    <row r="2015" spans="1:12" x14ac:dyDescent="0.2">
      <c r="A2015" s="11">
        <v>1952.85294117647</v>
      </c>
      <c r="D2015" s="16" t="s">
        <v>9948</v>
      </c>
      <c r="J2015" s="13"/>
      <c r="K2015" s="17"/>
      <c r="L2015" s="185"/>
    </row>
    <row r="2016" spans="1:12" x14ac:dyDescent="0.2">
      <c r="A2016" s="11">
        <v>1953.5</v>
      </c>
      <c r="D2016" s="16" t="s">
        <v>9948</v>
      </c>
      <c r="J2016" s="13"/>
      <c r="K2016" s="17"/>
      <c r="L2016" s="185"/>
    </row>
    <row r="2017" spans="1:12" x14ac:dyDescent="0.2">
      <c r="A2017" s="11">
        <v>1954.14705882353</v>
      </c>
      <c r="D2017" s="16" t="s">
        <v>9948</v>
      </c>
      <c r="J2017" s="13"/>
      <c r="K2017" s="17"/>
      <c r="L2017" s="185"/>
    </row>
    <row r="2018" spans="1:12" x14ac:dyDescent="0.2">
      <c r="A2018" s="11">
        <v>1954.7941176470599</v>
      </c>
      <c r="D2018" s="16" t="s">
        <v>9948</v>
      </c>
      <c r="J2018" s="13"/>
      <c r="K2018" s="17"/>
      <c r="L2018" s="185"/>
    </row>
    <row r="2019" spans="1:12" x14ac:dyDescent="0.2">
      <c r="A2019" s="11">
        <v>1955.4411764705901</v>
      </c>
      <c r="D2019" s="16" t="s">
        <v>9948</v>
      </c>
      <c r="J2019" s="13"/>
      <c r="K2019" s="17"/>
      <c r="L2019" s="185"/>
    </row>
    <row r="2020" spans="1:12" x14ac:dyDescent="0.2">
      <c r="A2020" s="11">
        <v>1956.0882352941201</v>
      </c>
      <c r="D2020" s="16" t="s">
        <v>9948</v>
      </c>
      <c r="J2020" s="13"/>
      <c r="K2020" s="17"/>
      <c r="L2020" s="185"/>
    </row>
    <row r="2021" spans="1:12" x14ac:dyDescent="0.2">
      <c r="A2021" s="11">
        <v>1956.73529411765</v>
      </c>
      <c r="D2021" s="16" t="s">
        <v>9948</v>
      </c>
      <c r="J2021" s="13"/>
      <c r="K2021" s="17"/>
      <c r="L2021" s="185"/>
    </row>
    <row r="2022" spans="1:12" x14ac:dyDescent="0.2">
      <c r="A2022" s="11">
        <v>1957.38235294118</v>
      </c>
      <c r="D2022" s="16" t="s">
        <v>9948</v>
      </c>
      <c r="J2022" s="13"/>
      <c r="K2022" s="17"/>
      <c r="L2022" s="185"/>
    </row>
    <row r="2023" spans="1:12" x14ac:dyDescent="0.2">
      <c r="A2023" s="11">
        <v>1958.0294117647099</v>
      </c>
      <c r="D2023" s="16" t="s">
        <v>9948</v>
      </c>
      <c r="J2023" s="13"/>
      <c r="K2023" s="17"/>
      <c r="L2023" s="185"/>
    </row>
    <row r="2024" spans="1:12" x14ac:dyDescent="0.2">
      <c r="A2024" s="11">
        <v>1958.6764705882399</v>
      </c>
      <c r="D2024" s="16" t="s">
        <v>9948</v>
      </c>
      <c r="J2024" s="13"/>
      <c r="K2024" s="17"/>
      <c r="L2024" s="185"/>
    </row>
    <row r="2025" spans="1:12" x14ac:dyDescent="0.2">
      <c r="A2025" s="11">
        <v>1959.3235294117601</v>
      </c>
      <c r="D2025" s="16" t="s">
        <v>9948</v>
      </c>
      <c r="J2025" s="13"/>
      <c r="K2025" s="17"/>
      <c r="L2025" s="185"/>
    </row>
    <row r="2026" spans="1:12" x14ac:dyDescent="0.2">
      <c r="A2026" s="11">
        <v>1959.9705882352901</v>
      </c>
      <c r="D2026" s="16" t="s">
        <v>9948</v>
      </c>
      <c r="J2026" s="13"/>
      <c r="K2026" s="17"/>
      <c r="L2026" s="185"/>
    </row>
    <row r="2027" spans="1:12" x14ac:dyDescent="0.2">
      <c r="A2027" s="11">
        <v>1960.61764705882</v>
      </c>
      <c r="D2027" s="16" t="s">
        <v>9948</v>
      </c>
      <c r="J2027" s="13"/>
      <c r="K2027" s="17"/>
      <c r="L2027" s="185"/>
    </row>
    <row r="2028" spans="1:12" x14ac:dyDescent="0.2">
      <c r="A2028" s="11">
        <v>1961.26470588235</v>
      </c>
      <c r="D2028" s="16" t="s">
        <v>9948</v>
      </c>
      <c r="J2028" s="13"/>
      <c r="K2028" s="17"/>
      <c r="L2028" s="185"/>
    </row>
    <row r="2029" spans="1:12" x14ac:dyDescent="0.2">
      <c r="A2029" s="11">
        <v>1961.9117647058799</v>
      </c>
      <c r="D2029" s="16" t="s">
        <v>9948</v>
      </c>
      <c r="J2029" s="13"/>
      <c r="K2029" s="17"/>
      <c r="L2029" s="185"/>
    </row>
    <row r="2030" spans="1:12" x14ac:dyDescent="0.2">
      <c r="A2030" s="11">
        <v>1962.5588235294099</v>
      </c>
      <c r="D2030" s="16" t="s">
        <v>9948</v>
      </c>
      <c r="J2030" s="13"/>
      <c r="K2030" s="17"/>
      <c r="L2030" s="185"/>
    </row>
    <row r="2031" spans="1:12" x14ac:dyDescent="0.2">
      <c r="A2031" s="11">
        <v>1963.2058823529401</v>
      </c>
      <c r="D2031" s="16" t="s">
        <v>9948</v>
      </c>
      <c r="J2031" s="13"/>
      <c r="K2031" s="17"/>
      <c r="L2031" s="185"/>
    </row>
    <row r="2032" spans="1:12" x14ac:dyDescent="0.2">
      <c r="A2032" s="11">
        <v>1963.85294117647</v>
      </c>
      <c r="D2032" s="16" t="s">
        <v>9948</v>
      </c>
      <c r="J2032" s="13"/>
      <c r="K2032" s="17"/>
      <c r="L2032" s="185"/>
    </row>
    <row r="2033" spans="1:12" x14ac:dyDescent="0.2">
      <c r="A2033" s="11">
        <v>1964.5</v>
      </c>
      <c r="D2033" s="16" t="s">
        <v>9948</v>
      </c>
      <c r="J2033" s="13"/>
      <c r="K2033" s="17"/>
      <c r="L2033" s="185"/>
    </row>
    <row r="2034" spans="1:12" x14ac:dyDescent="0.2">
      <c r="A2034" s="11">
        <v>1965.14705882353</v>
      </c>
      <c r="D2034" s="16" t="s">
        <v>9948</v>
      </c>
      <c r="J2034" s="13"/>
      <c r="K2034" s="17"/>
      <c r="L2034" s="185"/>
    </row>
    <row r="2035" spans="1:12" x14ac:dyDescent="0.2">
      <c r="A2035" s="11">
        <v>1965.7941176470599</v>
      </c>
      <c r="D2035" s="16" t="s">
        <v>9948</v>
      </c>
      <c r="J2035" s="13"/>
      <c r="K2035" s="17"/>
      <c r="L2035" s="185"/>
    </row>
    <row r="2036" spans="1:12" x14ac:dyDescent="0.2">
      <c r="A2036" s="11">
        <v>1966.4411764705901</v>
      </c>
      <c r="D2036" s="16" t="s">
        <v>9948</v>
      </c>
      <c r="J2036" s="13"/>
      <c r="K2036" s="17"/>
      <c r="L2036" s="185"/>
    </row>
    <row r="2037" spans="1:12" x14ac:dyDescent="0.2">
      <c r="A2037" s="11">
        <v>1967.0882352941201</v>
      </c>
      <c r="D2037" s="16" t="s">
        <v>9948</v>
      </c>
      <c r="J2037" s="13"/>
      <c r="K2037" s="17"/>
      <c r="L2037" s="185"/>
    </row>
    <row r="2038" spans="1:12" x14ac:dyDescent="0.2">
      <c r="A2038" s="11">
        <v>1967.73529411765</v>
      </c>
      <c r="D2038" s="16" t="s">
        <v>9948</v>
      </c>
      <c r="J2038" s="13"/>
      <c r="K2038" s="17"/>
      <c r="L2038" s="185"/>
    </row>
    <row r="2039" spans="1:12" x14ac:dyDescent="0.2">
      <c r="A2039" s="11">
        <v>1968.38235294118</v>
      </c>
      <c r="D2039" s="16" t="s">
        <v>9948</v>
      </c>
      <c r="J2039" s="13"/>
      <c r="K2039" s="17"/>
      <c r="L2039" s="185"/>
    </row>
    <row r="2040" spans="1:12" x14ac:dyDescent="0.2">
      <c r="A2040" s="11">
        <v>1969.0294117647099</v>
      </c>
      <c r="D2040" s="16" t="s">
        <v>9948</v>
      </c>
      <c r="J2040" s="13"/>
      <c r="K2040" s="17"/>
      <c r="L2040" s="185"/>
    </row>
    <row r="2041" spans="1:12" x14ac:dyDescent="0.2">
      <c r="A2041" s="11">
        <v>1969.6764705882399</v>
      </c>
      <c r="D2041" s="16" t="s">
        <v>9948</v>
      </c>
      <c r="J2041" s="13"/>
      <c r="K2041" s="17"/>
      <c r="L2041" s="185"/>
    </row>
    <row r="2042" spans="1:12" x14ac:dyDescent="0.2">
      <c r="A2042" s="11">
        <v>1970.3235294117601</v>
      </c>
      <c r="D2042" s="16" t="s">
        <v>9948</v>
      </c>
      <c r="J2042" s="13"/>
      <c r="K2042" s="17"/>
      <c r="L2042" s="185"/>
    </row>
    <row r="2043" spans="1:12" x14ac:dyDescent="0.2">
      <c r="A2043" s="11">
        <v>1970.9705882352901</v>
      </c>
      <c r="D2043" s="16" t="s">
        <v>9948</v>
      </c>
      <c r="J2043" s="13"/>
      <c r="K2043" s="17"/>
      <c r="L2043" s="185"/>
    </row>
    <row r="2044" spans="1:12" x14ac:dyDescent="0.2">
      <c r="A2044" s="11">
        <v>1971.61764705882</v>
      </c>
      <c r="D2044" s="16" t="s">
        <v>9948</v>
      </c>
      <c r="J2044" s="13"/>
      <c r="K2044" s="17"/>
      <c r="L2044" s="185"/>
    </row>
    <row r="2045" spans="1:12" x14ac:dyDescent="0.2">
      <c r="A2045" s="11">
        <v>1972.26470588235</v>
      </c>
      <c r="D2045" s="16" t="s">
        <v>9948</v>
      </c>
      <c r="J2045" s="13"/>
      <c r="K2045" s="17"/>
      <c r="L2045" s="185"/>
    </row>
    <row r="2046" spans="1:12" x14ac:dyDescent="0.2">
      <c r="A2046" s="11">
        <v>1972.9117647058799</v>
      </c>
      <c r="D2046" s="16" t="s">
        <v>9948</v>
      </c>
      <c r="J2046" s="13"/>
      <c r="K2046" s="17"/>
      <c r="L2046" s="185"/>
    </row>
    <row r="2047" spans="1:12" x14ac:dyDescent="0.2">
      <c r="A2047" s="11">
        <v>1973.5588235294099</v>
      </c>
      <c r="D2047" s="16" t="s">
        <v>9948</v>
      </c>
      <c r="J2047" s="13"/>
      <c r="K2047" s="17"/>
      <c r="L2047" s="185"/>
    </row>
    <row r="2048" spans="1:12" x14ac:dyDescent="0.2">
      <c r="A2048" s="11">
        <v>1974.2058823529401</v>
      </c>
      <c r="D2048" s="16" t="s">
        <v>9948</v>
      </c>
      <c r="J2048" s="13"/>
      <c r="K2048" s="17"/>
      <c r="L2048" s="185"/>
    </row>
    <row r="2049" spans="1:12" x14ac:dyDescent="0.2">
      <c r="A2049" s="11">
        <v>1974.85294117647</v>
      </c>
      <c r="D2049" s="16" t="s">
        <v>9948</v>
      </c>
      <c r="J2049" s="13"/>
      <c r="K2049" s="17"/>
      <c r="L2049" s="185"/>
    </row>
    <row r="2050" spans="1:12" x14ac:dyDescent="0.2">
      <c r="A2050" s="11">
        <v>1975.5</v>
      </c>
      <c r="D2050" s="16" t="s">
        <v>9948</v>
      </c>
      <c r="J2050" s="13"/>
      <c r="K2050" s="17"/>
      <c r="L2050" s="185"/>
    </row>
    <row r="2051" spans="1:12" x14ac:dyDescent="0.2">
      <c r="A2051" s="11">
        <v>1976.14705882353</v>
      </c>
      <c r="D2051" s="16" t="s">
        <v>9948</v>
      </c>
      <c r="J2051" s="13"/>
      <c r="K2051" s="17"/>
      <c r="L2051" s="185"/>
    </row>
    <row r="2052" spans="1:12" x14ac:dyDescent="0.2">
      <c r="A2052" s="11">
        <v>1976.7941176470599</v>
      </c>
      <c r="D2052" s="16" t="s">
        <v>9948</v>
      </c>
      <c r="J2052" s="13"/>
      <c r="K2052" s="17"/>
      <c r="L2052" s="185"/>
    </row>
    <row r="2053" spans="1:12" x14ac:dyDescent="0.2">
      <c r="A2053" s="11">
        <v>1977.4411764705901</v>
      </c>
      <c r="D2053" s="16" t="s">
        <v>9948</v>
      </c>
      <c r="J2053" s="13"/>
      <c r="K2053" s="17"/>
      <c r="L2053" s="185"/>
    </row>
    <row r="2054" spans="1:12" x14ac:dyDescent="0.2">
      <c r="A2054" s="11">
        <v>1978.0882352941201</v>
      </c>
      <c r="D2054" s="16" t="s">
        <v>9948</v>
      </c>
      <c r="J2054" s="13"/>
      <c r="K2054" s="17"/>
      <c r="L2054" s="185"/>
    </row>
    <row r="2055" spans="1:12" x14ac:dyDescent="0.2">
      <c r="A2055" s="11">
        <v>1978.73529411765</v>
      </c>
      <c r="D2055" s="16" t="s">
        <v>9948</v>
      </c>
      <c r="J2055" s="13"/>
      <c r="K2055" s="17"/>
      <c r="L2055" s="185"/>
    </row>
    <row r="2056" spans="1:12" x14ac:dyDescent="0.2">
      <c r="A2056" s="11">
        <v>1979.38235294118</v>
      </c>
      <c r="D2056" s="16" t="s">
        <v>9948</v>
      </c>
      <c r="J2056" s="13"/>
      <c r="K2056" s="17"/>
      <c r="L2056" s="185"/>
    </row>
    <row r="2057" spans="1:12" x14ac:dyDescent="0.2">
      <c r="A2057" s="11">
        <v>1980.0294117647099</v>
      </c>
      <c r="D2057" s="16" t="s">
        <v>9948</v>
      </c>
      <c r="J2057" s="13"/>
      <c r="K2057" s="17"/>
      <c r="L2057" s="185"/>
    </row>
    <row r="2058" spans="1:12" x14ac:dyDescent="0.2">
      <c r="A2058" s="11">
        <v>1980.6764705882399</v>
      </c>
      <c r="D2058" s="16" t="s">
        <v>9948</v>
      </c>
      <c r="J2058" s="13"/>
      <c r="K2058" s="17"/>
      <c r="L2058" s="185"/>
    </row>
    <row r="2059" spans="1:12" x14ac:dyDescent="0.2">
      <c r="A2059" s="11">
        <v>1981.3235294117601</v>
      </c>
      <c r="D2059" s="16" t="s">
        <v>9948</v>
      </c>
      <c r="J2059" s="13"/>
      <c r="K2059" s="17"/>
      <c r="L2059" s="185"/>
    </row>
    <row r="2060" spans="1:12" x14ac:dyDescent="0.2">
      <c r="A2060" s="11">
        <v>1981.9705882352901</v>
      </c>
      <c r="D2060" s="16" t="s">
        <v>9948</v>
      </c>
      <c r="J2060" s="13"/>
      <c r="K2060" s="17"/>
      <c r="L2060" s="185"/>
    </row>
    <row r="2061" spans="1:12" x14ac:dyDescent="0.2">
      <c r="A2061" s="11">
        <v>1982.61764705882</v>
      </c>
      <c r="D2061" s="16" t="s">
        <v>9948</v>
      </c>
      <c r="J2061" s="13"/>
      <c r="K2061" s="17"/>
      <c r="L2061" s="185"/>
    </row>
    <row r="2062" spans="1:12" x14ac:dyDescent="0.2">
      <c r="A2062" s="11">
        <v>1983.26470588235</v>
      </c>
      <c r="D2062" s="16" t="s">
        <v>9948</v>
      </c>
      <c r="J2062" s="13"/>
      <c r="K2062" s="17"/>
      <c r="L2062" s="185"/>
    </row>
    <row r="2063" spans="1:12" x14ac:dyDescent="0.2">
      <c r="A2063" s="11">
        <v>1983.9117647058799</v>
      </c>
      <c r="D2063" s="16" t="s">
        <v>9948</v>
      </c>
      <c r="J2063" s="13"/>
      <c r="K2063" s="17"/>
      <c r="L2063" s="185"/>
    </row>
    <row r="2064" spans="1:12" x14ac:dyDescent="0.2">
      <c r="A2064" s="11">
        <v>1984.5588235294099</v>
      </c>
      <c r="D2064" s="16" t="s">
        <v>9948</v>
      </c>
      <c r="J2064" s="13"/>
      <c r="K2064" s="17"/>
      <c r="L2064" s="185"/>
    </row>
    <row r="2065" spans="1:12" x14ac:dyDescent="0.2">
      <c r="A2065" s="11">
        <v>1985.2058823529401</v>
      </c>
      <c r="D2065" s="16" t="s">
        <v>9948</v>
      </c>
      <c r="J2065" s="13"/>
      <c r="K2065" s="17"/>
      <c r="L2065" s="185"/>
    </row>
    <row r="2066" spans="1:12" x14ac:dyDescent="0.2">
      <c r="A2066" s="11">
        <v>1985.85294117647</v>
      </c>
      <c r="D2066" s="16" t="s">
        <v>9948</v>
      </c>
      <c r="J2066" s="13"/>
      <c r="K2066" s="17"/>
      <c r="L2066" s="185"/>
    </row>
    <row r="2067" spans="1:12" x14ac:dyDescent="0.2">
      <c r="A2067" s="11">
        <v>1986.5</v>
      </c>
      <c r="D2067" s="16" t="s">
        <v>9948</v>
      </c>
      <c r="J2067" s="13"/>
      <c r="K2067" s="17"/>
      <c r="L2067" s="185"/>
    </row>
    <row r="2068" spans="1:12" x14ac:dyDescent="0.2">
      <c r="A2068" s="11">
        <v>1987.14705882353</v>
      </c>
      <c r="D2068" s="16" t="s">
        <v>9948</v>
      </c>
      <c r="J2068" s="13"/>
      <c r="K2068" s="17"/>
      <c r="L2068" s="185"/>
    </row>
    <row r="2069" spans="1:12" x14ac:dyDescent="0.2">
      <c r="A2069" s="11">
        <v>1987.7941176470599</v>
      </c>
      <c r="D2069" s="16" t="s">
        <v>9948</v>
      </c>
      <c r="J2069" s="13"/>
      <c r="K2069" s="17"/>
      <c r="L2069" s="185"/>
    </row>
    <row r="2070" spans="1:12" x14ac:dyDescent="0.2">
      <c r="A2070" s="11">
        <v>1988.4411764705901</v>
      </c>
      <c r="D2070" s="16" t="s">
        <v>9948</v>
      </c>
      <c r="I2070" s="55"/>
      <c r="J2070" s="13"/>
      <c r="K2070" s="17"/>
      <c r="L2070" s="185"/>
    </row>
    <row r="2071" spans="1:12" x14ac:dyDescent="0.2">
      <c r="A2071" s="11">
        <v>1989.0882352941201</v>
      </c>
      <c r="D2071" s="16" t="s">
        <v>9948</v>
      </c>
      <c r="J2071" s="13"/>
      <c r="K2071" s="17"/>
      <c r="L2071" s="185"/>
    </row>
    <row r="2072" spans="1:12" x14ac:dyDescent="0.2">
      <c r="A2072" s="11">
        <v>1989.73529411765</v>
      </c>
      <c r="D2072" s="16" t="s">
        <v>9948</v>
      </c>
      <c r="J2072" s="13"/>
      <c r="K2072" s="17"/>
      <c r="L2072" s="185"/>
    </row>
    <row r="2073" spans="1:12" x14ac:dyDescent="0.2">
      <c r="A2073" s="11">
        <v>1990.38235294118</v>
      </c>
      <c r="D2073" s="16" t="s">
        <v>9948</v>
      </c>
      <c r="E2073" s="186"/>
      <c r="H2073" s="63"/>
      <c r="I2073" s="55"/>
      <c r="J2073" s="13"/>
      <c r="K2073" s="17"/>
      <c r="L2073" s="185"/>
    </row>
    <row r="2074" spans="1:12" x14ac:dyDescent="0.2">
      <c r="A2074" s="11">
        <v>1991.0294117647099</v>
      </c>
      <c r="D2074" s="16" t="s">
        <v>9948</v>
      </c>
      <c r="J2074" s="13"/>
      <c r="K2074" s="17"/>
      <c r="L2074" s="185"/>
    </row>
    <row r="2075" spans="1:12" x14ac:dyDescent="0.2">
      <c r="A2075" s="11">
        <v>1991.6764705882399</v>
      </c>
      <c r="D2075" s="16" t="s">
        <v>9948</v>
      </c>
      <c r="J2075" s="13"/>
      <c r="K2075" s="17"/>
      <c r="L2075" s="185"/>
    </row>
    <row r="2076" spans="1:12" x14ac:dyDescent="0.2">
      <c r="A2076" s="11">
        <v>1992.3235294117601</v>
      </c>
      <c r="D2076" s="16" t="s">
        <v>9948</v>
      </c>
      <c r="I2076" s="55"/>
      <c r="J2076" s="13"/>
      <c r="K2076" s="17"/>
      <c r="L2076" s="185"/>
    </row>
    <row r="2077" spans="1:12" x14ac:dyDescent="0.2">
      <c r="A2077" s="11">
        <v>1992.9705882352901</v>
      </c>
      <c r="D2077" s="16" t="s">
        <v>9948</v>
      </c>
      <c r="J2077" s="13"/>
      <c r="K2077" s="17"/>
      <c r="L2077" s="185"/>
    </row>
    <row r="2078" spans="1:12" x14ac:dyDescent="0.2">
      <c r="A2078" s="11">
        <v>1993.61764705882</v>
      </c>
      <c r="D2078" s="16" t="s">
        <v>9948</v>
      </c>
      <c r="J2078" s="13"/>
      <c r="K2078" s="17"/>
      <c r="L2078" s="185"/>
    </row>
    <row r="2079" spans="1:12" x14ac:dyDescent="0.2">
      <c r="A2079" s="11">
        <v>1994.26470588235</v>
      </c>
      <c r="D2079" s="16" t="s">
        <v>9948</v>
      </c>
      <c r="J2079" s="13"/>
      <c r="K2079" s="17"/>
      <c r="L2079" s="185"/>
    </row>
    <row r="2080" spans="1:12" x14ac:dyDescent="0.2">
      <c r="A2080" s="11">
        <v>1994.9117647058799</v>
      </c>
      <c r="D2080" s="16" t="s">
        <v>9948</v>
      </c>
      <c r="J2080" s="13"/>
      <c r="K2080" s="17"/>
      <c r="L2080" s="185"/>
    </row>
    <row r="2081" spans="1:12" x14ac:dyDescent="0.2">
      <c r="A2081" s="11">
        <v>1995.5588235294099</v>
      </c>
      <c r="D2081" s="16" t="s">
        <v>9948</v>
      </c>
      <c r="J2081" s="13"/>
      <c r="K2081" s="17"/>
      <c r="L2081" s="185"/>
    </row>
    <row r="2082" spans="1:12" x14ac:dyDescent="0.2">
      <c r="A2082" s="11">
        <v>1996.2058823529401</v>
      </c>
      <c r="D2082" s="16" t="s">
        <v>9948</v>
      </c>
      <c r="J2082" s="13"/>
      <c r="K2082" s="17"/>
      <c r="L2082" s="185"/>
    </row>
    <row r="2083" spans="1:12" x14ac:dyDescent="0.2">
      <c r="A2083" s="11">
        <v>1996.85294117647</v>
      </c>
      <c r="D2083" s="16" t="s">
        <v>9948</v>
      </c>
      <c r="J2083" s="13"/>
      <c r="K2083" s="17"/>
      <c r="L2083" s="185"/>
    </row>
    <row r="2084" spans="1:12" x14ac:dyDescent="0.2">
      <c r="A2084" s="11">
        <v>1997.5</v>
      </c>
      <c r="D2084" s="16" t="s">
        <v>9948</v>
      </c>
      <c r="J2084" s="13"/>
      <c r="K2084" s="17"/>
      <c r="L2084" s="185"/>
    </row>
    <row r="2085" spans="1:12" x14ac:dyDescent="0.2">
      <c r="A2085" s="11">
        <v>1998.14705882353</v>
      </c>
      <c r="D2085" s="16" t="s">
        <v>9948</v>
      </c>
      <c r="J2085" s="13"/>
      <c r="K2085" s="17"/>
      <c r="L2085" s="185"/>
    </row>
    <row r="2086" spans="1:12" x14ac:dyDescent="0.2">
      <c r="A2086" s="11">
        <v>1998.7941176470599</v>
      </c>
      <c r="D2086" s="16" t="s">
        <v>9948</v>
      </c>
      <c r="J2086" s="13"/>
      <c r="K2086" s="17"/>
      <c r="L2086" s="185"/>
    </row>
    <row r="2087" spans="1:12" x14ac:dyDescent="0.2">
      <c r="A2087" s="11">
        <v>1999.4411764705901</v>
      </c>
      <c r="D2087" s="16" t="s">
        <v>9948</v>
      </c>
      <c r="J2087" s="13"/>
      <c r="K2087" s="17"/>
      <c r="L2087" s="185"/>
    </row>
    <row r="2088" spans="1:12" x14ac:dyDescent="0.2">
      <c r="A2088" s="11">
        <v>2000.0882352941201</v>
      </c>
      <c r="D2088" s="16" t="s">
        <v>9948</v>
      </c>
      <c r="J2088" s="13"/>
      <c r="K2088" s="17"/>
      <c r="L2088" s="185"/>
    </row>
    <row r="2089" spans="1:12" x14ac:dyDescent="0.2">
      <c r="A2089" s="11">
        <v>2000.73529411765</v>
      </c>
      <c r="D2089" s="16" t="s">
        <v>9948</v>
      </c>
      <c r="J2089" s="13"/>
      <c r="K2089" s="17"/>
      <c r="L2089" s="185"/>
    </row>
    <row r="2090" spans="1:12" x14ac:dyDescent="0.2">
      <c r="A2090" s="11">
        <v>2001.38235294118</v>
      </c>
      <c r="D2090" s="16" t="s">
        <v>9948</v>
      </c>
      <c r="J2090" s="13"/>
      <c r="K2090" s="17"/>
      <c r="L2090" s="185"/>
    </row>
    <row r="2091" spans="1:12" x14ac:dyDescent="0.2">
      <c r="A2091" s="11">
        <v>2002.0294117647099</v>
      </c>
      <c r="D2091" s="16" t="s">
        <v>9948</v>
      </c>
      <c r="J2091" s="13"/>
      <c r="K2091" s="17"/>
      <c r="L2091" s="185"/>
    </row>
    <row r="2092" spans="1:12" x14ac:dyDescent="0.2">
      <c r="A2092" s="11">
        <v>2002.6764705882399</v>
      </c>
      <c r="D2092" s="16" t="s">
        <v>9948</v>
      </c>
      <c r="J2092" s="13"/>
      <c r="K2092" s="17"/>
      <c r="L2092" s="185"/>
    </row>
    <row r="2093" spans="1:12" x14ac:dyDescent="0.2">
      <c r="A2093" s="11">
        <v>2003.3235294117601</v>
      </c>
      <c r="D2093" s="16" t="s">
        <v>9948</v>
      </c>
      <c r="J2093" s="13"/>
      <c r="K2093" s="17"/>
      <c r="L2093" s="185"/>
    </row>
    <row r="2094" spans="1:12" x14ac:dyDescent="0.2">
      <c r="A2094" s="11">
        <v>2003.9705882352901</v>
      </c>
      <c r="D2094" s="16" t="s">
        <v>9948</v>
      </c>
      <c r="J2094" s="13"/>
      <c r="K2094" s="17"/>
      <c r="L2094" s="185"/>
    </row>
    <row r="2095" spans="1:12" x14ac:dyDescent="0.2">
      <c r="A2095" s="11">
        <v>2004.61764705882</v>
      </c>
      <c r="D2095" s="16" t="s">
        <v>9948</v>
      </c>
      <c r="J2095" s="13"/>
      <c r="K2095" s="17"/>
      <c r="L2095" s="185"/>
    </row>
    <row r="2096" spans="1:12" x14ac:dyDescent="0.2">
      <c r="A2096" s="11">
        <v>2005.26470588235</v>
      </c>
      <c r="D2096" s="16" t="s">
        <v>9948</v>
      </c>
      <c r="J2096" s="13"/>
      <c r="K2096" s="17"/>
      <c r="L2096" s="185"/>
    </row>
    <row r="2097" spans="1:12" x14ac:dyDescent="0.2">
      <c r="A2097" s="11">
        <v>2005.9117647058799</v>
      </c>
      <c r="D2097" s="16" t="s">
        <v>9948</v>
      </c>
      <c r="J2097" s="13"/>
      <c r="K2097" s="17"/>
      <c r="L2097" s="185"/>
    </row>
    <row r="2098" spans="1:12" x14ac:dyDescent="0.2">
      <c r="A2098" s="11">
        <v>2006.5588235294099</v>
      </c>
      <c r="D2098" s="16" t="s">
        <v>9948</v>
      </c>
      <c r="J2098" s="13"/>
      <c r="K2098" s="17"/>
      <c r="L2098" s="185"/>
    </row>
    <row r="2099" spans="1:12" x14ac:dyDescent="0.2">
      <c r="A2099" s="11">
        <v>2007.2058823529401</v>
      </c>
      <c r="D2099" s="16" t="s">
        <v>9948</v>
      </c>
      <c r="J2099" s="13"/>
      <c r="K2099" s="17"/>
      <c r="L2099" s="185"/>
    </row>
    <row r="2100" spans="1:12" x14ac:dyDescent="0.2">
      <c r="A2100" s="11">
        <v>2007.85294117647</v>
      </c>
      <c r="D2100" s="16" t="s">
        <v>9948</v>
      </c>
      <c r="J2100" s="13"/>
      <c r="K2100" s="17"/>
      <c r="L2100" s="185"/>
    </row>
    <row r="2101" spans="1:12" x14ac:dyDescent="0.2">
      <c r="A2101" s="11">
        <v>2008.5</v>
      </c>
      <c r="D2101" s="16" t="s">
        <v>9948</v>
      </c>
      <c r="J2101" s="13"/>
      <c r="K2101" s="17"/>
      <c r="L2101" s="185"/>
    </row>
    <row r="2102" spans="1:12" x14ac:dyDescent="0.2">
      <c r="A2102" s="11">
        <v>2009.14705882353</v>
      </c>
      <c r="D2102" s="16" t="s">
        <v>9948</v>
      </c>
      <c r="J2102" s="13"/>
      <c r="K2102" s="17"/>
      <c r="L2102" s="185"/>
    </row>
    <row r="2103" spans="1:12" x14ac:dyDescent="0.2">
      <c r="A2103" s="11">
        <v>2009.7941176470599</v>
      </c>
      <c r="D2103" s="16" t="s">
        <v>9948</v>
      </c>
      <c r="J2103" s="13"/>
      <c r="K2103" s="17"/>
      <c r="L2103" s="185"/>
    </row>
    <row r="2104" spans="1:12" x14ac:dyDescent="0.2">
      <c r="A2104" s="11">
        <v>2010.4411764705901</v>
      </c>
      <c r="D2104" s="16" t="s">
        <v>9948</v>
      </c>
      <c r="J2104" s="13"/>
      <c r="K2104" s="17"/>
      <c r="L2104" s="185"/>
    </row>
    <row r="2105" spans="1:12" x14ac:dyDescent="0.2">
      <c r="A2105" s="11">
        <v>2011.0882352941201</v>
      </c>
      <c r="D2105" s="16" t="s">
        <v>9948</v>
      </c>
      <c r="J2105" s="13"/>
      <c r="K2105" s="17"/>
      <c r="L2105" s="185"/>
    </row>
    <row r="2106" spans="1:12" x14ac:dyDescent="0.2">
      <c r="A2106" s="11">
        <v>2011.73529411765</v>
      </c>
      <c r="D2106" s="16" t="s">
        <v>9948</v>
      </c>
      <c r="J2106" s="13"/>
      <c r="K2106" s="17"/>
      <c r="L2106" s="185"/>
    </row>
    <row r="2107" spans="1:12" x14ac:dyDescent="0.2">
      <c r="A2107" s="11">
        <v>2012.38235294118</v>
      </c>
      <c r="D2107" s="16" t="s">
        <v>9948</v>
      </c>
      <c r="J2107" s="13"/>
      <c r="K2107" s="17"/>
      <c r="L2107" s="185"/>
    </row>
    <row r="2108" spans="1:12" x14ac:dyDescent="0.2">
      <c r="A2108" s="11">
        <v>2013.0294117647099</v>
      </c>
      <c r="D2108" s="16" t="s">
        <v>9948</v>
      </c>
      <c r="J2108" s="13"/>
      <c r="K2108" s="17"/>
      <c r="L2108" s="185"/>
    </row>
    <row r="2109" spans="1:12" x14ac:dyDescent="0.2">
      <c r="A2109" s="11">
        <v>2013.6764705882399</v>
      </c>
      <c r="D2109" s="16" t="s">
        <v>9948</v>
      </c>
      <c r="J2109" s="13"/>
      <c r="K2109" s="17"/>
      <c r="L2109" s="185"/>
    </row>
    <row r="2110" spans="1:12" x14ac:dyDescent="0.2">
      <c r="A2110" s="11">
        <v>2014.3235294117601</v>
      </c>
      <c r="D2110" s="16" t="s">
        <v>9948</v>
      </c>
      <c r="J2110" s="13"/>
      <c r="K2110" s="17"/>
      <c r="L2110" s="185"/>
    </row>
    <row r="2111" spans="1:12" x14ac:dyDescent="0.2">
      <c r="A2111" s="11">
        <v>2014.9705882352901</v>
      </c>
      <c r="D2111" s="16" t="s">
        <v>9948</v>
      </c>
      <c r="J2111" s="13"/>
      <c r="K2111" s="17"/>
      <c r="L2111" s="185"/>
    </row>
    <row r="2112" spans="1:12" x14ac:dyDescent="0.2">
      <c r="A2112" s="11">
        <v>2015.61764705882</v>
      </c>
      <c r="D2112" s="16" t="s">
        <v>9948</v>
      </c>
      <c r="J2112" s="13"/>
      <c r="K2112" s="17"/>
      <c r="L2112" s="185"/>
    </row>
    <row r="2113" spans="1:12" x14ac:dyDescent="0.2">
      <c r="A2113" s="11">
        <v>2016.26470588235</v>
      </c>
      <c r="D2113" s="16" t="s">
        <v>9948</v>
      </c>
      <c r="J2113" s="13"/>
      <c r="K2113" s="17"/>
      <c r="L2113" s="185"/>
    </row>
    <row r="2114" spans="1:12" x14ac:dyDescent="0.2">
      <c r="A2114" s="11">
        <v>2016.9117647058799</v>
      </c>
      <c r="D2114" s="16" t="s">
        <v>9948</v>
      </c>
      <c r="J2114" s="13"/>
      <c r="K2114" s="17"/>
      <c r="L2114" s="185"/>
    </row>
    <row r="2115" spans="1:12" x14ac:dyDescent="0.2">
      <c r="A2115" s="11">
        <v>2017.5588235294099</v>
      </c>
      <c r="D2115" s="16" t="s">
        <v>9948</v>
      </c>
      <c r="J2115" s="13"/>
      <c r="K2115" s="17"/>
      <c r="L2115" s="185"/>
    </row>
    <row r="2116" spans="1:12" x14ac:dyDescent="0.2">
      <c r="A2116" s="11">
        <v>2018.2058823529401</v>
      </c>
      <c r="D2116" s="16" t="s">
        <v>9948</v>
      </c>
      <c r="J2116" s="13"/>
      <c r="K2116" s="17"/>
      <c r="L2116" s="185"/>
    </row>
    <row r="2117" spans="1:12" x14ac:dyDescent="0.2">
      <c r="A2117" s="11">
        <v>2018.85294117647</v>
      </c>
      <c r="D2117" s="16" t="s">
        <v>9948</v>
      </c>
      <c r="J2117" s="13"/>
      <c r="K2117" s="17"/>
      <c r="L2117" s="185"/>
    </row>
    <row r="2118" spans="1:12" x14ac:dyDescent="0.2">
      <c r="A2118" s="11">
        <v>2019.5</v>
      </c>
      <c r="D2118" s="16" t="s">
        <v>9948</v>
      </c>
      <c r="J2118" s="13"/>
      <c r="K2118" s="17"/>
      <c r="L2118" s="185"/>
    </row>
    <row r="2119" spans="1:12" x14ac:dyDescent="0.2">
      <c r="A2119" s="11">
        <v>2020.14705882353</v>
      </c>
      <c r="D2119" s="16" t="s">
        <v>9948</v>
      </c>
      <c r="J2119" s="13"/>
      <c r="K2119" s="17"/>
      <c r="L2119" s="185"/>
    </row>
    <row r="2120" spans="1:12" x14ac:dyDescent="0.2">
      <c r="A2120" s="11">
        <v>2020.7941176470599</v>
      </c>
      <c r="D2120" s="16" t="s">
        <v>9948</v>
      </c>
      <c r="J2120" s="13"/>
      <c r="K2120" s="17"/>
      <c r="L2120" s="185"/>
    </row>
    <row r="2121" spans="1:12" x14ac:dyDescent="0.2">
      <c r="A2121" s="11">
        <v>2021.4411764705901</v>
      </c>
      <c r="D2121" s="16" t="s">
        <v>9948</v>
      </c>
      <c r="J2121" s="13"/>
      <c r="K2121" s="17"/>
      <c r="L2121" s="185"/>
    </row>
    <row r="2122" spans="1:12" x14ac:dyDescent="0.2">
      <c r="A2122" s="11">
        <v>2022.0882352941201</v>
      </c>
      <c r="D2122" s="16" t="s">
        <v>9948</v>
      </c>
      <c r="J2122" s="13"/>
      <c r="K2122" s="17"/>
      <c r="L2122" s="185"/>
    </row>
    <row r="2123" spans="1:12" x14ac:dyDescent="0.2">
      <c r="A2123" s="11">
        <v>2022.73529411765</v>
      </c>
      <c r="D2123" s="16" t="s">
        <v>9948</v>
      </c>
      <c r="J2123" s="13"/>
      <c r="K2123" s="17"/>
      <c r="L2123" s="185"/>
    </row>
    <row r="2124" spans="1:12" x14ac:dyDescent="0.2">
      <c r="A2124" s="11">
        <v>2023.38235294118</v>
      </c>
      <c r="D2124" s="16" t="s">
        <v>9948</v>
      </c>
      <c r="J2124" s="13"/>
      <c r="K2124" s="17"/>
      <c r="L2124" s="185"/>
    </row>
    <row r="2125" spans="1:12" x14ac:dyDescent="0.2">
      <c r="A2125" s="11">
        <v>2024.0294117647099</v>
      </c>
      <c r="D2125" s="16" t="s">
        <v>9948</v>
      </c>
      <c r="J2125" s="13"/>
      <c r="K2125" s="17"/>
      <c r="L2125" s="185"/>
    </row>
    <row r="2126" spans="1:12" x14ac:dyDescent="0.2">
      <c r="A2126" s="11">
        <v>2024.6764705882399</v>
      </c>
      <c r="D2126" s="16" t="s">
        <v>9948</v>
      </c>
      <c r="J2126" s="13"/>
      <c r="K2126" s="17"/>
      <c r="L2126" s="185"/>
    </row>
    <row r="2127" spans="1:12" x14ac:dyDescent="0.2">
      <c r="A2127" s="11">
        <v>2025.3235294117601</v>
      </c>
      <c r="D2127" s="16" t="s">
        <v>9948</v>
      </c>
      <c r="J2127" s="13"/>
      <c r="K2127" s="17"/>
      <c r="L2127" s="185"/>
    </row>
    <row r="2128" spans="1:12" x14ac:dyDescent="0.2">
      <c r="A2128" s="11">
        <v>2025.9705882352901</v>
      </c>
      <c r="D2128" s="16" t="s">
        <v>9948</v>
      </c>
      <c r="J2128" s="13"/>
      <c r="K2128" s="17"/>
      <c r="L2128" s="185"/>
    </row>
    <row r="2129" spans="1:12" x14ac:dyDescent="0.2">
      <c r="A2129" s="11">
        <v>2026.61764705882</v>
      </c>
      <c r="D2129" s="16" t="s">
        <v>9948</v>
      </c>
      <c r="J2129" s="13"/>
      <c r="K2129" s="17"/>
      <c r="L2129" s="185"/>
    </row>
    <row r="2130" spans="1:12" x14ac:dyDescent="0.2">
      <c r="A2130" s="11">
        <v>2027.26470588235</v>
      </c>
      <c r="C2130" s="20"/>
      <c r="D2130" s="16" t="s">
        <v>9948</v>
      </c>
      <c r="J2130" s="13"/>
      <c r="K2130" s="17"/>
      <c r="L2130" s="185"/>
    </row>
    <row r="2131" spans="1:12" x14ac:dyDescent="0.2">
      <c r="A2131" s="11">
        <v>2027.9117647058799</v>
      </c>
      <c r="C2131" s="20"/>
      <c r="D2131" s="16" t="s">
        <v>9948</v>
      </c>
      <c r="J2131" s="13"/>
      <c r="K2131" s="17"/>
      <c r="L2131" s="185"/>
    </row>
    <row r="2132" spans="1:12" x14ac:dyDescent="0.2">
      <c r="A2132" s="11">
        <v>2028.5588235294099</v>
      </c>
      <c r="C2132" s="20"/>
      <c r="D2132" s="16" t="s">
        <v>9948</v>
      </c>
      <c r="J2132" s="13"/>
      <c r="K2132" s="17"/>
      <c r="L2132" s="185"/>
    </row>
    <row r="2133" spans="1:12" x14ac:dyDescent="0.2">
      <c r="A2133" s="11">
        <v>2029.2058823529401</v>
      </c>
      <c r="C2133" s="20"/>
      <c r="D2133" s="16" t="s">
        <v>9948</v>
      </c>
      <c r="J2133" s="13"/>
      <c r="K2133" s="17"/>
      <c r="L2133" s="185"/>
    </row>
    <row r="2134" spans="1:12" x14ac:dyDescent="0.2">
      <c r="A2134" s="11">
        <v>2029.85294117647</v>
      </c>
      <c r="C2134" s="20"/>
      <c r="D2134" s="16" t="s">
        <v>9948</v>
      </c>
      <c r="J2134" s="13"/>
      <c r="K2134" s="17"/>
      <c r="L2134" s="185"/>
    </row>
    <row r="2135" spans="1:12" x14ac:dyDescent="0.2">
      <c r="A2135" s="11">
        <v>2030.5</v>
      </c>
      <c r="C2135" s="20"/>
      <c r="D2135" s="16" t="s">
        <v>9948</v>
      </c>
      <c r="J2135" s="13"/>
      <c r="K2135" s="17"/>
      <c r="L2135" s="185"/>
    </row>
    <row r="2136" spans="1:12" x14ac:dyDescent="0.2">
      <c r="A2136" s="11">
        <v>2031.14705882353</v>
      </c>
      <c r="C2136" s="20"/>
      <c r="D2136" s="16" t="s">
        <v>9948</v>
      </c>
      <c r="J2136" s="13"/>
      <c r="K2136" s="17"/>
      <c r="L2136" s="185"/>
    </row>
    <row r="2137" spans="1:12" x14ac:dyDescent="0.2">
      <c r="A2137" s="11">
        <v>2031.7941176470599</v>
      </c>
      <c r="C2137" s="20"/>
      <c r="D2137" s="16" t="s">
        <v>9948</v>
      </c>
      <c r="J2137" s="13"/>
      <c r="K2137" s="17"/>
      <c r="L2137" s="185"/>
    </row>
    <row r="2138" spans="1:12" x14ac:dyDescent="0.2">
      <c r="A2138" s="11">
        <v>2032.4411764705901</v>
      </c>
      <c r="C2138" s="20"/>
      <c r="D2138" s="16" t="s">
        <v>9948</v>
      </c>
      <c r="J2138" s="13"/>
      <c r="K2138" s="17"/>
      <c r="L2138" s="185"/>
    </row>
    <row r="2139" spans="1:12" x14ac:dyDescent="0.2">
      <c r="A2139" s="11">
        <v>2033.0882352941201</v>
      </c>
      <c r="C2139" s="20"/>
      <c r="D2139" s="16" t="s">
        <v>9948</v>
      </c>
      <c r="J2139" s="13"/>
      <c r="K2139" s="17"/>
      <c r="L2139" s="185"/>
    </row>
    <row r="2140" spans="1:12" x14ac:dyDescent="0.2">
      <c r="A2140" s="11">
        <v>2033.73529411765</v>
      </c>
      <c r="D2140" s="16" t="s">
        <v>9948</v>
      </c>
      <c r="J2140" s="13"/>
      <c r="K2140" s="17"/>
      <c r="L2140" s="185"/>
    </row>
    <row r="2141" spans="1:12" x14ac:dyDescent="0.2">
      <c r="A2141" s="11">
        <v>2034.38235294118</v>
      </c>
      <c r="D2141" s="16" t="s">
        <v>9948</v>
      </c>
      <c r="J2141" s="13"/>
      <c r="K2141" s="17"/>
      <c r="L2141" s="185"/>
    </row>
    <row r="2142" spans="1:12" x14ac:dyDescent="0.2">
      <c r="A2142" s="11">
        <v>2035.0294117647099</v>
      </c>
      <c r="D2142" s="16" t="s">
        <v>9948</v>
      </c>
      <c r="J2142" s="13"/>
      <c r="K2142" s="17"/>
      <c r="L2142" s="185"/>
    </row>
    <row r="2143" spans="1:12" x14ac:dyDescent="0.2">
      <c r="A2143" s="11">
        <v>2035.6764705882399</v>
      </c>
      <c r="D2143" s="16" t="s">
        <v>9948</v>
      </c>
      <c r="J2143" s="13"/>
      <c r="K2143" s="17"/>
      <c r="L2143" s="185"/>
    </row>
    <row r="2144" spans="1:12" x14ac:dyDescent="0.2">
      <c r="A2144" s="11">
        <v>2036.3235294117601</v>
      </c>
      <c r="D2144" s="16" t="s">
        <v>9948</v>
      </c>
      <c r="J2144" s="13"/>
      <c r="K2144" s="17"/>
      <c r="L2144" s="185"/>
    </row>
    <row r="2145" spans="1:12" x14ac:dyDescent="0.2">
      <c r="A2145" s="11">
        <v>2036.9705882352901</v>
      </c>
      <c r="D2145" s="16" t="s">
        <v>9948</v>
      </c>
      <c r="J2145" s="13"/>
      <c r="K2145" s="17"/>
      <c r="L2145" s="185"/>
    </row>
    <row r="2146" spans="1:12" x14ac:dyDescent="0.2">
      <c r="A2146" s="11">
        <v>2037.61764705882</v>
      </c>
      <c r="D2146" s="16" t="s">
        <v>9948</v>
      </c>
      <c r="J2146" s="13"/>
      <c r="K2146" s="17"/>
      <c r="L2146" s="185"/>
    </row>
    <row r="2147" spans="1:12" x14ac:dyDescent="0.2">
      <c r="A2147" s="11">
        <v>2038.26470588235</v>
      </c>
      <c r="D2147" s="16" t="s">
        <v>9948</v>
      </c>
      <c r="J2147" s="13"/>
      <c r="K2147" s="17"/>
      <c r="L2147" s="185"/>
    </row>
    <row r="2148" spans="1:12" x14ac:dyDescent="0.2">
      <c r="A2148" s="11">
        <v>2038.9117647058799</v>
      </c>
      <c r="D2148" s="16" t="s">
        <v>9948</v>
      </c>
      <c r="J2148" s="13"/>
      <c r="K2148" s="17"/>
      <c r="L2148" s="185"/>
    </row>
    <row r="2149" spans="1:12" x14ac:dyDescent="0.2">
      <c r="A2149" s="11">
        <v>2039.5588235294099</v>
      </c>
      <c r="D2149" s="16" t="s">
        <v>9948</v>
      </c>
      <c r="J2149" s="13"/>
      <c r="K2149" s="17"/>
      <c r="L2149" s="185"/>
    </row>
    <row r="2150" spans="1:12" x14ac:dyDescent="0.2">
      <c r="A2150" s="11">
        <v>2040.2058823529401</v>
      </c>
      <c r="D2150" s="16" t="s">
        <v>9948</v>
      </c>
      <c r="J2150" s="13"/>
      <c r="K2150" s="17"/>
      <c r="L2150" s="185"/>
    </row>
    <row r="2151" spans="1:12" x14ac:dyDescent="0.2">
      <c r="A2151" s="11">
        <v>2040.85294117647</v>
      </c>
      <c r="D2151" s="16" t="s">
        <v>9948</v>
      </c>
      <c r="J2151" s="13"/>
      <c r="K2151" s="17"/>
      <c r="L2151" s="185"/>
    </row>
    <row r="2152" spans="1:12" x14ac:dyDescent="0.2">
      <c r="A2152" s="11">
        <v>2041.5</v>
      </c>
      <c r="D2152" s="16" t="s">
        <v>9948</v>
      </c>
      <c r="J2152" s="13"/>
      <c r="K2152" s="17"/>
      <c r="L2152" s="185"/>
    </row>
    <row r="2153" spans="1:12" x14ac:dyDescent="0.2">
      <c r="A2153" s="11">
        <v>2042.14705882353</v>
      </c>
      <c r="D2153" s="16" t="s">
        <v>9948</v>
      </c>
      <c r="J2153" s="13"/>
      <c r="K2153" s="17"/>
      <c r="L2153" s="185"/>
    </row>
    <row r="2154" spans="1:12" x14ac:dyDescent="0.2">
      <c r="A2154" s="11">
        <v>2042.7941176470599</v>
      </c>
      <c r="D2154" s="16" t="s">
        <v>9948</v>
      </c>
      <c r="J2154" s="13"/>
      <c r="K2154" s="17"/>
      <c r="L2154" s="185"/>
    </row>
    <row r="2155" spans="1:12" x14ac:dyDescent="0.2">
      <c r="A2155" s="11">
        <v>2043.4411764705901</v>
      </c>
      <c r="D2155" s="16" t="s">
        <v>9948</v>
      </c>
      <c r="J2155" s="13"/>
      <c r="K2155" s="17"/>
      <c r="L2155" s="185"/>
    </row>
    <row r="2156" spans="1:12" x14ac:dyDescent="0.2">
      <c r="A2156" s="11">
        <v>2044.0882352941201</v>
      </c>
      <c r="D2156" s="16" t="s">
        <v>9948</v>
      </c>
      <c r="J2156" s="13"/>
      <c r="K2156" s="17"/>
      <c r="L2156" s="185"/>
    </row>
    <row r="2157" spans="1:12" x14ac:dyDescent="0.2">
      <c r="A2157" s="11">
        <v>2044.73529411765</v>
      </c>
      <c r="D2157" s="16" t="s">
        <v>9948</v>
      </c>
      <c r="J2157" s="13"/>
      <c r="K2157" s="17"/>
      <c r="L2157" s="185"/>
    </row>
    <row r="2158" spans="1:12" x14ac:dyDescent="0.2">
      <c r="A2158" s="11">
        <v>2045.38235294118</v>
      </c>
      <c r="D2158" s="16" t="s">
        <v>9948</v>
      </c>
      <c r="J2158" s="13"/>
      <c r="K2158" s="17"/>
      <c r="L2158" s="185"/>
    </row>
    <row r="2159" spans="1:12" x14ac:dyDescent="0.2">
      <c r="A2159" s="11">
        <v>2046.0294117647099</v>
      </c>
      <c r="D2159" s="16" t="s">
        <v>9948</v>
      </c>
      <c r="J2159" s="13"/>
      <c r="K2159" s="17"/>
      <c r="L2159" s="185"/>
    </row>
    <row r="2160" spans="1:12" x14ac:dyDescent="0.2">
      <c r="A2160" s="11">
        <v>2046.6764705882399</v>
      </c>
      <c r="D2160" s="16" t="s">
        <v>9948</v>
      </c>
      <c r="J2160" s="13"/>
      <c r="K2160" s="17"/>
      <c r="L2160" s="185"/>
    </row>
    <row r="2161" spans="1:12" x14ac:dyDescent="0.2">
      <c r="A2161" s="11">
        <v>2047.3235294117601</v>
      </c>
      <c r="D2161" s="16" t="s">
        <v>9948</v>
      </c>
      <c r="J2161" s="13"/>
      <c r="K2161" s="17"/>
      <c r="L2161" s="185"/>
    </row>
    <row r="2162" spans="1:12" x14ac:dyDescent="0.2">
      <c r="A2162" s="11">
        <v>2047.9705882352901</v>
      </c>
      <c r="D2162" s="16" t="s">
        <v>9948</v>
      </c>
      <c r="J2162" s="13"/>
      <c r="K2162" s="17"/>
      <c r="L2162" s="185"/>
    </row>
    <row r="2163" spans="1:12" x14ac:dyDescent="0.2">
      <c r="A2163" s="11">
        <v>2048.6176470588198</v>
      </c>
      <c r="D2163" s="16" t="s">
        <v>9948</v>
      </c>
      <c r="J2163" s="13"/>
      <c r="K2163" s="17"/>
      <c r="L2163" s="185"/>
    </row>
    <row r="2164" spans="1:12" x14ac:dyDescent="0.2">
      <c r="A2164" s="11">
        <v>2049.26470588235</v>
      </c>
      <c r="D2164" s="16" t="s">
        <v>9948</v>
      </c>
      <c r="J2164" s="13"/>
      <c r="K2164" s="17"/>
      <c r="L2164" s="185"/>
    </row>
    <row r="2165" spans="1:12" x14ac:dyDescent="0.2">
      <c r="A2165" s="11">
        <v>2049.9117647058802</v>
      </c>
      <c r="D2165" s="16" t="s">
        <v>9948</v>
      </c>
      <c r="J2165" s="13"/>
      <c r="K2165" s="17"/>
      <c r="L2165" s="185"/>
    </row>
    <row r="2166" spans="1:12" x14ac:dyDescent="0.2">
      <c r="A2166" s="11">
        <v>2050.5588235294099</v>
      </c>
      <c r="D2166" s="16" t="s">
        <v>9948</v>
      </c>
      <c r="J2166" s="13"/>
      <c r="K2166" s="17"/>
      <c r="L2166" s="185"/>
    </row>
    <row r="2167" spans="1:12" x14ac:dyDescent="0.2">
      <c r="A2167" s="11">
        <v>2051.2058823529401</v>
      </c>
      <c r="D2167" s="16" t="s">
        <v>9948</v>
      </c>
      <c r="J2167" s="13"/>
      <c r="K2167" s="17"/>
      <c r="L2167" s="185"/>
    </row>
    <row r="2168" spans="1:12" x14ac:dyDescent="0.2">
      <c r="A2168" s="11">
        <v>2051.8529411764698</v>
      </c>
      <c r="D2168" s="16" t="s">
        <v>9948</v>
      </c>
      <c r="J2168" s="13"/>
      <c r="K2168" s="17"/>
      <c r="L2168" s="185"/>
    </row>
    <row r="2169" spans="1:12" x14ac:dyDescent="0.2">
      <c r="A2169" s="11">
        <v>2052.5</v>
      </c>
      <c r="D2169" s="16" t="s">
        <v>9948</v>
      </c>
      <c r="J2169" s="13"/>
      <c r="K2169" s="17"/>
      <c r="L2169" s="185"/>
    </row>
    <row r="2170" spans="1:12" x14ac:dyDescent="0.2">
      <c r="A2170" s="11">
        <v>2053.1470588235302</v>
      </c>
      <c r="D2170" s="16" t="s">
        <v>9948</v>
      </c>
      <c r="J2170" s="13"/>
      <c r="K2170" s="17"/>
      <c r="L2170" s="185"/>
    </row>
    <row r="2171" spans="1:12" x14ac:dyDescent="0.2">
      <c r="A2171" s="11">
        <v>2053.7941176470599</v>
      </c>
      <c r="D2171" s="16" t="s">
        <v>9948</v>
      </c>
      <c r="J2171" s="13"/>
      <c r="K2171" s="17"/>
      <c r="L2171" s="185"/>
    </row>
    <row r="2172" spans="1:12" x14ac:dyDescent="0.2">
      <c r="A2172" s="11">
        <v>2054.4411764705901</v>
      </c>
      <c r="D2172" s="16" t="s">
        <v>9948</v>
      </c>
      <c r="J2172" s="13"/>
      <c r="K2172" s="17"/>
      <c r="L2172" s="185"/>
    </row>
    <row r="2173" spans="1:12" x14ac:dyDescent="0.2">
      <c r="A2173" s="11">
        <v>2055.0882352941198</v>
      </c>
      <c r="D2173" s="16" t="s">
        <v>9948</v>
      </c>
      <c r="J2173" s="13"/>
      <c r="K2173" s="17"/>
      <c r="L2173" s="185"/>
    </row>
    <row r="2174" spans="1:12" x14ac:dyDescent="0.2">
      <c r="A2174" s="11">
        <v>2055.73529411765</v>
      </c>
      <c r="D2174" s="16" t="s">
        <v>9948</v>
      </c>
      <c r="J2174" s="13"/>
      <c r="K2174" s="17"/>
      <c r="L2174" s="185"/>
    </row>
    <row r="2175" spans="1:12" x14ac:dyDescent="0.2">
      <c r="A2175" s="11">
        <v>2056.3823529411802</v>
      </c>
      <c r="D2175" s="16" t="s">
        <v>9948</v>
      </c>
      <c r="J2175" s="13"/>
      <c r="K2175" s="17"/>
      <c r="L2175" s="185"/>
    </row>
    <row r="2176" spans="1:12" x14ac:dyDescent="0.2">
      <c r="A2176" s="11">
        <v>2057.0294117647099</v>
      </c>
      <c r="D2176" s="16" t="s">
        <v>9948</v>
      </c>
      <c r="J2176" s="13"/>
      <c r="K2176" s="17"/>
      <c r="L2176" s="185"/>
    </row>
    <row r="2177" spans="1:12" x14ac:dyDescent="0.2">
      <c r="A2177" s="11">
        <v>2057.6764705882401</v>
      </c>
      <c r="D2177" s="16" t="s">
        <v>9948</v>
      </c>
      <c r="J2177" s="13"/>
      <c r="K2177" s="17"/>
      <c r="L2177" s="185"/>
    </row>
    <row r="2178" spans="1:12" x14ac:dyDescent="0.2">
      <c r="A2178" s="11">
        <v>2058.3235294117599</v>
      </c>
      <c r="D2178" s="16" t="s">
        <v>9948</v>
      </c>
      <c r="J2178" s="13"/>
      <c r="K2178" s="17"/>
      <c r="L2178" s="185"/>
    </row>
    <row r="2179" spans="1:12" x14ac:dyDescent="0.2">
      <c r="A2179" s="11">
        <v>2058.9705882352901</v>
      </c>
      <c r="D2179" s="16" t="s">
        <v>9948</v>
      </c>
      <c r="J2179" s="13"/>
      <c r="K2179" s="17"/>
      <c r="L2179" s="185"/>
    </row>
    <row r="2180" spans="1:12" x14ac:dyDescent="0.2">
      <c r="A2180" s="11">
        <v>2059.6176470588198</v>
      </c>
      <c r="D2180" s="16" t="s">
        <v>9948</v>
      </c>
      <c r="F2180" s="11"/>
      <c r="J2180" s="13"/>
      <c r="K2180" s="17"/>
      <c r="L2180" s="185"/>
    </row>
    <row r="2181" spans="1:12" x14ac:dyDescent="0.2">
      <c r="A2181" s="11">
        <v>2060.26470588235</v>
      </c>
      <c r="D2181" s="16" t="s">
        <v>9948</v>
      </c>
      <c r="F2181" s="11"/>
      <c r="J2181" s="13"/>
      <c r="K2181" s="17"/>
      <c r="L2181" s="185"/>
    </row>
    <row r="2182" spans="1:12" x14ac:dyDescent="0.2">
      <c r="A2182" s="11">
        <v>2060.9117647058802</v>
      </c>
      <c r="D2182" s="16" t="s">
        <v>9948</v>
      </c>
      <c r="F2182" s="11"/>
      <c r="J2182" s="13"/>
      <c r="K2182" s="17"/>
      <c r="L2182" s="185"/>
    </row>
    <row r="2183" spans="1:12" x14ac:dyDescent="0.2">
      <c r="A2183" s="11">
        <v>2061.5588235294099</v>
      </c>
      <c r="D2183" s="16" t="s">
        <v>9948</v>
      </c>
      <c r="F2183" s="11"/>
      <c r="J2183" s="13"/>
      <c r="K2183" s="17"/>
      <c r="L2183" s="185"/>
    </row>
    <row r="2184" spans="1:12" x14ac:dyDescent="0.2">
      <c r="A2184" s="11">
        <v>2062.2058823529401</v>
      </c>
      <c r="D2184" s="16" t="s">
        <v>9948</v>
      </c>
      <c r="F2184" s="11"/>
      <c r="J2184" s="13"/>
      <c r="K2184" s="17"/>
      <c r="L2184" s="185"/>
    </row>
    <row r="2185" spans="1:12" x14ac:dyDescent="0.2">
      <c r="A2185" s="11">
        <v>2062.8529411764698</v>
      </c>
      <c r="D2185" s="16" t="s">
        <v>9948</v>
      </c>
      <c r="F2185" s="11"/>
      <c r="J2185" s="13"/>
      <c r="K2185" s="17"/>
      <c r="L2185" s="185"/>
    </row>
    <row r="2186" spans="1:12" x14ac:dyDescent="0.2">
      <c r="A2186" s="11">
        <v>2063.5</v>
      </c>
      <c r="D2186" s="16" t="s">
        <v>9948</v>
      </c>
      <c r="F2186" s="11"/>
      <c r="J2186" s="13"/>
      <c r="K2186" s="17"/>
      <c r="L2186" s="185"/>
    </row>
    <row r="2187" spans="1:12" x14ac:dyDescent="0.2">
      <c r="A2187" s="11">
        <v>2064.1470588235302</v>
      </c>
      <c r="D2187" s="16" t="s">
        <v>9948</v>
      </c>
      <c r="F2187" s="11"/>
      <c r="J2187" s="13"/>
      <c r="K2187" s="17"/>
      <c r="L2187" s="185"/>
    </row>
    <row r="2188" spans="1:12" x14ac:dyDescent="0.2">
      <c r="A2188" s="11">
        <v>2064.7941176470599</v>
      </c>
      <c r="D2188" s="16" t="s">
        <v>9948</v>
      </c>
      <c r="F2188" s="11"/>
      <c r="J2188" s="13"/>
      <c r="K2188" s="17"/>
      <c r="L2188" s="185"/>
    </row>
    <row r="2189" spans="1:12" x14ac:dyDescent="0.2">
      <c r="A2189" s="11">
        <v>2065.4411764705901</v>
      </c>
      <c r="D2189" s="16" t="s">
        <v>9948</v>
      </c>
      <c r="F2189" s="11"/>
      <c r="J2189" s="13"/>
      <c r="K2189" s="17"/>
      <c r="L2189" s="185"/>
    </row>
    <row r="2190" spans="1:12" x14ac:dyDescent="0.2">
      <c r="A2190" s="11">
        <v>2066.0882352941198</v>
      </c>
      <c r="D2190" s="16" t="s">
        <v>9948</v>
      </c>
      <c r="F2190" s="11"/>
      <c r="J2190" s="13"/>
      <c r="K2190" s="17"/>
      <c r="L2190" s="185"/>
    </row>
    <row r="2191" spans="1:12" x14ac:dyDescent="0.2">
      <c r="A2191" s="11">
        <v>2066.73529411765</v>
      </c>
      <c r="D2191" s="16" t="s">
        <v>9948</v>
      </c>
      <c r="F2191" s="11"/>
      <c r="J2191" s="13"/>
      <c r="K2191" s="17"/>
      <c r="L2191" s="185"/>
    </row>
    <row r="2192" spans="1:12" x14ac:dyDescent="0.2">
      <c r="A2192" s="11">
        <v>2067.3823529411802</v>
      </c>
      <c r="D2192" s="16" t="s">
        <v>9948</v>
      </c>
      <c r="F2192" s="11"/>
      <c r="J2192" s="13"/>
      <c r="K2192" s="17"/>
      <c r="L2192" s="185"/>
    </row>
    <row r="2193" spans="1:12" x14ac:dyDescent="0.2">
      <c r="A2193" s="11">
        <v>2068.0294117647099</v>
      </c>
      <c r="D2193" s="16" t="s">
        <v>9948</v>
      </c>
      <c r="F2193" s="11"/>
      <c r="J2193" s="13"/>
      <c r="K2193" s="17"/>
      <c r="L2193" s="185"/>
    </row>
    <row r="2194" spans="1:12" x14ac:dyDescent="0.2">
      <c r="A2194" s="11">
        <v>2068.6764705882401</v>
      </c>
      <c r="D2194" s="16" t="s">
        <v>9948</v>
      </c>
      <c r="F2194" s="11"/>
      <c r="J2194" s="13"/>
      <c r="K2194" s="17"/>
      <c r="L2194" s="185"/>
    </row>
    <row r="2195" spans="1:12" x14ac:dyDescent="0.2">
      <c r="A2195" s="11">
        <v>2069.3235294117599</v>
      </c>
      <c r="D2195" s="16" t="s">
        <v>9948</v>
      </c>
      <c r="F2195" s="11"/>
      <c r="J2195" s="13"/>
      <c r="K2195" s="17"/>
      <c r="L2195" s="185"/>
    </row>
    <row r="2196" spans="1:12" x14ac:dyDescent="0.2">
      <c r="A2196" s="11">
        <v>2069.9705882352901</v>
      </c>
      <c r="D2196" s="16" t="s">
        <v>9948</v>
      </c>
      <c r="F2196" s="11"/>
      <c r="J2196" s="13"/>
      <c r="K2196" s="17"/>
      <c r="L2196" s="185"/>
    </row>
    <row r="2197" spans="1:12" x14ac:dyDescent="0.2">
      <c r="A2197" s="11">
        <v>2070.6176470588198</v>
      </c>
      <c r="D2197" s="16" t="s">
        <v>9948</v>
      </c>
      <c r="F2197" s="11"/>
      <c r="J2197" s="13"/>
      <c r="K2197" s="17"/>
      <c r="L2197" s="185"/>
    </row>
    <row r="2198" spans="1:12" x14ac:dyDescent="0.2">
      <c r="A2198" s="11">
        <v>2071.26470588235</v>
      </c>
      <c r="D2198" s="16" t="s">
        <v>9948</v>
      </c>
      <c r="F2198" s="11"/>
      <c r="J2198" s="13"/>
      <c r="K2198" s="17"/>
      <c r="L2198" s="185"/>
    </row>
    <row r="2199" spans="1:12" x14ac:dyDescent="0.2">
      <c r="A2199" s="11">
        <v>2071.9117647058802</v>
      </c>
      <c r="D2199" s="16" t="s">
        <v>9948</v>
      </c>
      <c r="F2199" s="11"/>
      <c r="J2199" s="13"/>
      <c r="K2199" s="17"/>
      <c r="L2199" s="185"/>
    </row>
    <row r="2200" spans="1:12" x14ac:dyDescent="0.2">
      <c r="A2200" s="11">
        <v>2072.5588235294099</v>
      </c>
      <c r="D2200" s="16" t="s">
        <v>9948</v>
      </c>
      <c r="F2200" s="11"/>
      <c r="J2200" s="13"/>
      <c r="K2200" s="17"/>
      <c r="L2200" s="185"/>
    </row>
    <row r="2201" spans="1:12" x14ac:dyDescent="0.2">
      <c r="A2201" s="11">
        <v>2073.2058823529401</v>
      </c>
      <c r="D2201" s="16" t="s">
        <v>9948</v>
      </c>
      <c r="F2201" s="11"/>
      <c r="J2201" s="13"/>
      <c r="K2201" s="17"/>
      <c r="L2201" s="185"/>
    </row>
    <row r="2202" spans="1:12" x14ac:dyDescent="0.2">
      <c r="A2202" s="11">
        <v>2073.8529411764698</v>
      </c>
      <c r="D2202" s="16" t="s">
        <v>9948</v>
      </c>
      <c r="F2202" s="11"/>
      <c r="J2202" s="13"/>
      <c r="K2202" s="17"/>
      <c r="L2202" s="185"/>
    </row>
    <row r="2203" spans="1:12" x14ac:dyDescent="0.2">
      <c r="A2203" s="11">
        <v>2074.5</v>
      </c>
      <c r="D2203" s="16" t="s">
        <v>9948</v>
      </c>
      <c r="F2203" s="11"/>
      <c r="J2203" s="13"/>
      <c r="K2203" s="17"/>
      <c r="L2203" s="185"/>
    </row>
    <row r="2204" spans="1:12" x14ac:dyDescent="0.2">
      <c r="A2204" s="11">
        <v>2075.1470588235302</v>
      </c>
      <c r="D2204" s="16" t="s">
        <v>9948</v>
      </c>
      <c r="F2204" s="11"/>
      <c r="J2204" s="13"/>
      <c r="K2204" s="17"/>
      <c r="L2204" s="185"/>
    </row>
    <row r="2205" spans="1:12" x14ac:dyDescent="0.2">
      <c r="A2205" s="11">
        <v>2075.7941176470599</v>
      </c>
      <c r="D2205" s="16" t="s">
        <v>9948</v>
      </c>
      <c r="F2205" s="11"/>
      <c r="J2205" s="13"/>
      <c r="K2205" s="17"/>
      <c r="L2205" s="185"/>
    </row>
    <row r="2206" spans="1:12" x14ac:dyDescent="0.2">
      <c r="A2206" s="11">
        <v>2076.4411764705901</v>
      </c>
      <c r="D2206" s="16" t="s">
        <v>9948</v>
      </c>
      <c r="J2206" s="13"/>
      <c r="K2206" s="17"/>
      <c r="L2206" s="185"/>
    </row>
    <row r="2207" spans="1:12" x14ac:dyDescent="0.2">
      <c r="A2207" s="11">
        <v>2077.0882352941198</v>
      </c>
      <c r="D2207" s="16" t="s">
        <v>9948</v>
      </c>
      <c r="J2207" s="13"/>
      <c r="K2207" s="17"/>
      <c r="L2207" s="185"/>
    </row>
    <row r="2208" spans="1:12" x14ac:dyDescent="0.2">
      <c r="A2208" s="11">
        <v>2077.73529411765</v>
      </c>
      <c r="D2208" s="16" t="s">
        <v>9948</v>
      </c>
      <c r="J2208" s="13"/>
      <c r="K2208" s="17"/>
      <c r="L2208" s="185"/>
    </row>
    <row r="2209" spans="1:12" x14ac:dyDescent="0.2">
      <c r="A2209" s="11">
        <v>2078.3823529411802</v>
      </c>
      <c r="D2209" s="16" t="s">
        <v>9948</v>
      </c>
      <c r="J2209" s="13"/>
      <c r="K2209" s="17"/>
      <c r="L2209" s="185"/>
    </row>
    <row r="2210" spans="1:12" x14ac:dyDescent="0.2">
      <c r="A2210" s="11">
        <v>2079.0294117647099</v>
      </c>
      <c r="D2210" s="16" t="s">
        <v>9948</v>
      </c>
      <c r="J2210" s="13"/>
      <c r="K2210" s="17"/>
      <c r="L2210" s="185"/>
    </row>
    <row r="2211" spans="1:12" x14ac:dyDescent="0.2">
      <c r="A2211" s="11">
        <v>2079.6764705882401</v>
      </c>
      <c r="D2211" s="16" t="s">
        <v>9948</v>
      </c>
      <c r="J2211" s="13"/>
      <c r="K2211" s="17"/>
      <c r="L2211" s="185"/>
    </row>
    <row r="2212" spans="1:12" x14ac:dyDescent="0.2">
      <c r="A2212" s="11">
        <v>2080.3235294117599</v>
      </c>
      <c r="D2212" s="16" t="s">
        <v>9948</v>
      </c>
      <c r="J2212" s="13"/>
      <c r="K2212" s="17"/>
      <c r="L2212" s="185"/>
    </row>
    <row r="2213" spans="1:12" x14ac:dyDescent="0.2">
      <c r="A2213" s="11">
        <v>2080.9705882352901</v>
      </c>
      <c r="D2213" s="16" t="s">
        <v>9948</v>
      </c>
      <c r="J2213" s="13"/>
      <c r="K2213" s="17"/>
      <c r="L2213" s="185"/>
    </row>
    <row r="2214" spans="1:12" x14ac:dyDescent="0.2">
      <c r="A2214" s="11">
        <v>2081.6176470588198</v>
      </c>
      <c r="D2214" s="16" t="s">
        <v>9948</v>
      </c>
      <c r="J2214" s="13"/>
      <c r="K2214" s="17"/>
      <c r="L2214" s="185"/>
    </row>
    <row r="2215" spans="1:12" x14ac:dyDescent="0.2">
      <c r="A2215" s="11">
        <v>2082.26470588235</v>
      </c>
      <c r="D2215" s="16" t="s">
        <v>9948</v>
      </c>
      <c r="J2215" s="13"/>
      <c r="K2215" s="17"/>
      <c r="L2215" s="185"/>
    </row>
    <row r="2216" spans="1:12" x14ac:dyDescent="0.2">
      <c r="A2216" s="11">
        <v>2082.9117647058802</v>
      </c>
      <c r="D2216" s="16" t="s">
        <v>9948</v>
      </c>
      <c r="J2216" s="13"/>
      <c r="K2216" s="17"/>
      <c r="L2216" s="185"/>
    </row>
    <row r="2217" spans="1:12" x14ac:dyDescent="0.2">
      <c r="A2217" s="11">
        <v>2083.5588235294099</v>
      </c>
      <c r="D2217" s="16" t="s">
        <v>9948</v>
      </c>
      <c r="J2217" s="13"/>
      <c r="K2217" s="17"/>
      <c r="L2217" s="185"/>
    </row>
    <row r="2218" spans="1:12" x14ac:dyDescent="0.2">
      <c r="A2218" s="11">
        <v>2084.2058823529401</v>
      </c>
      <c r="D2218" s="16" t="s">
        <v>9948</v>
      </c>
      <c r="J2218" s="13"/>
      <c r="K2218" s="17"/>
      <c r="L2218" s="185"/>
    </row>
    <row r="2219" spans="1:12" x14ac:dyDescent="0.2">
      <c r="A2219" s="11">
        <v>2084.8529411764698</v>
      </c>
      <c r="D2219" s="16" t="s">
        <v>9948</v>
      </c>
      <c r="J2219" s="13"/>
      <c r="K2219" s="17"/>
      <c r="L2219" s="185"/>
    </row>
    <row r="2220" spans="1:12" x14ac:dyDescent="0.2">
      <c r="A2220" s="11">
        <v>2085.5</v>
      </c>
      <c r="D2220" s="16" t="s">
        <v>9948</v>
      </c>
      <c r="J2220" s="13"/>
      <c r="K2220" s="17"/>
      <c r="L2220" s="185"/>
    </row>
    <row r="2221" spans="1:12" x14ac:dyDescent="0.2">
      <c r="A2221" s="11">
        <v>2086.1470588235302</v>
      </c>
      <c r="D2221" s="16" t="s">
        <v>9948</v>
      </c>
      <c r="J2221" s="13"/>
      <c r="K2221" s="17"/>
      <c r="L2221" s="185"/>
    </row>
    <row r="2222" spans="1:12" x14ac:dyDescent="0.2">
      <c r="A2222" s="11">
        <v>2086.7941176470599</v>
      </c>
      <c r="D2222" s="16" t="s">
        <v>9948</v>
      </c>
      <c r="J2222" s="13"/>
      <c r="K2222" s="17"/>
      <c r="L2222" s="185"/>
    </row>
    <row r="2223" spans="1:12" x14ac:dyDescent="0.2">
      <c r="A2223" s="11">
        <v>2087.4411764705901</v>
      </c>
      <c r="D2223" s="16" t="s">
        <v>9948</v>
      </c>
      <c r="J2223" s="13"/>
      <c r="K2223" s="17"/>
      <c r="L2223" s="185"/>
    </row>
    <row r="2224" spans="1:12" x14ac:dyDescent="0.2">
      <c r="A2224" s="11">
        <v>2088.0882352941198</v>
      </c>
      <c r="D2224" s="16" t="s">
        <v>9948</v>
      </c>
      <c r="J2224" s="13"/>
      <c r="K2224" s="17"/>
      <c r="L2224" s="185"/>
    </row>
    <row r="2225" spans="1:12" x14ac:dyDescent="0.2">
      <c r="A2225" s="11">
        <v>2088.73529411765</v>
      </c>
      <c r="D2225" s="16" t="s">
        <v>9948</v>
      </c>
      <c r="J2225" s="13"/>
      <c r="K2225" s="17"/>
      <c r="L2225" s="185"/>
    </row>
    <row r="2226" spans="1:12" x14ac:dyDescent="0.2">
      <c r="A2226" s="11">
        <v>2089.3823529411802</v>
      </c>
      <c r="D2226" s="16" t="s">
        <v>9948</v>
      </c>
      <c r="J2226" s="13"/>
      <c r="K2226" s="17"/>
      <c r="L2226" s="185"/>
    </row>
    <row r="2227" spans="1:12" x14ac:dyDescent="0.2">
      <c r="A2227" s="11">
        <v>2090.0294117647099</v>
      </c>
      <c r="D2227" s="16" t="s">
        <v>9948</v>
      </c>
      <c r="J2227" s="13"/>
      <c r="K2227" s="17"/>
      <c r="L2227" s="185"/>
    </row>
    <row r="2228" spans="1:12" x14ac:dyDescent="0.2">
      <c r="A2228" s="11">
        <v>2090.6764705882401</v>
      </c>
      <c r="D2228" s="16" t="s">
        <v>9948</v>
      </c>
      <c r="J2228" s="13"/>
      <c r="K2228" s="17"/>
      <c r="L2228" s="185"/>
    </row>
    <row r="2229" spans="1:12" x14ac:dyDescent="0.2">
      <c r="A2229" s="11">
        <v>2091.3235294117599</v>
      </c>
      <c r="D2229" s="16" t="s">
        <v>9948</v>
      </c>
      <c r="J2229" s="13"/>
      <c r="K2229" s="17"/>
      <c r="L2229" s="185"/>
    </row>
    <row r="2230" spans="1:12" x14ac:dyDescent="0.2">
      <c r="A2230" s="11">
        <v>2091.9705882352901</v>
      </c>
      <c r="D2230" s="16" t="s">
        <v>9948</v>
      </c>
      <c r="J2230" s="13"/>
      <c r="K2230" s="17"/>
      <c r="L2230" s="185"/>
    </row>
    <row r="2231" spans="1:12" x14ac:dyDescent="0.2">
      <c r="A2231" s="11">
        <v>2092.6176470588198</v>
      </c>
      <c r="D2231" s="16" t="s">
        <v>9948</v>
      </c>
      <c r="J2231" s="13"/>
      <c r="K2231" s="17"/>
      <c r="L2231" s="185"/>
    </row>
    <row r="2232" spans="1:12" x14ac:dyDescent="0.2">
      <c r="A2232" s="11">
        <v>2093.26470588235</v>
      </c>
      <c r="D2232" s="16" t="s">
        <v>9948</v>
      </c>
      <c r="J2232" s="13"/>
      <c r="K2232" s="17"/>
      <c r="L2232" s="185"/>
    </row>
    <row r="2233" spans="1:12" x14ac:dyDescent="0.2">
      <c r="A2233" s="11">
        <v>2093.9117647058802</v>
      </c>
      <c r="D2233" s="16" t="s">
        <v>9948</v>
      </c>
      <c r="J2233" s="13"/>
      <c r="K2233" s="17"/>
      <c r="L2233" s="185"/>
    </row>
    <row r="2234" spans="1:12" x14ac:dyDescent="0.2">
      <c r="A2234" s="11">
        <v>2094.5588235294099</v>
      </c>
      <c r="D2234" s="16" t="s">
        <v>9948</v>
      </c>
      <c r="J2234" s="13"/>
      <c r="K2234" s="17"/>
      <c r="L2234" s="185"/>
    </row>
    <row r="2235" spans="1:12" x14ac:dyDescent="0.2">
      <c r="A2235" s="11">
        <v>2095.2058823529401</v>
      </c>
      <c r="D2235" s="16" t="s">
        <v>9948</v>
      </c>
      <c r="J2235" s="13"/>
      <c r="K2235" s="17"/>
      <c r="L2235" s="185"/>
    </row>
    <row r="2236" spans="1:12" x14ac:dyDescent="0.2">
      <c r="A2236" s="11">
        <v>2095.8529411764698</v>
      </c>
      <c r="D2236" s="16" t="s">
        <v>9948</v>
      </c>
      <c r="J2236" s="13"/>
      <c r="K2236" s="17"/>
      <c r="L2236" s="185"/>
    </row>
    <row r="2237" spans="1:12" x14ac:dyDescent="0.2">
      <c r="A2237" s="11">
        <v>2096.5</v>
      </c>
      <c r="D2237" s="16" t="s">
        <v>9948</v>
      </c>
      <c r="J2237" s="13"/>
      <c r="K2237" s="17"/>
      <c r="L2237" s="185"/>
    </row>
    <row r="2238" spans="1:12" x14ac:dyDescent="0.2">
      <c r="A2238" s="11">
        <v>2097.1470588235302</v>
      </c>
      <c r="D2238" s="16" t="s">
        <v>9948</v>
      </c>
      <c r="J2238" s="13"/>
      <c r="K2238" s="17"/>
      <c r="L2238" s="185"/>
    </row>
    <row r="2239" spans="1:12" x14ac:dyDescent="0.2">
      <c r="A2239" s="11">
        <v>2097.7941176470599</v>
      </c>
      <c r="D2239" s="16" t="s">
        <v>9948</v>
      </c>
      <c r="J2239" s="13"/>
      <c r="K2239" s="17"/>
      <c r="L2239" s="185"/>
    </row>
    <row r="2240" spans="1:12" x14ac:dyDescent="0.2">
      <c r="A2240" s="11">
        <v>2098.4411764705901</v>
      </c>
      <c r="D2240" s="16" t="s">
        <v>9948</v>
      </c>
      <c r="J2240" s="13"/>
      <c r="K2240" s="17"/>
      <c r="L2240" s="185"/>
    </row>
    <row r="2241" spans="1:12" x14ac:dyDescent="0.2">
      <c r="A2241" s="11">
        <v>2099.0882352941198</v>
      </c>
      <c r="D2241" s="16" t="s">
        <v>9948</v>
      </c>
      <c r="J2241" s="13"/>
      <c r="K2241" s="17"/>
      <c r="L2241" s="185"/>
    </row>
    <row r="2242" spans="1:12" x14ac:dyDescent="0.2">
      <c r="A2242" s="11">
        <v>2099.73529411765</v>
      </c>
      <c r="D2242" s="16" t="s">
        <v>9948</v>
      </c>
      <c r="J2242" s="13"/>
      <c r="K2242" s="17"/>
      <c r="L2242" s="185"/>
    </row>
    <row r="2243" spans="1:12" x14ac:dyDescent="0.2">
      <c r="A2243" s="11">
        <v>2100.3823529411802</v>
      </c>
      <c r="D2243" s="16" t="s">
        <v>9948</v>
      </c>
      <c r="J2243" s="13"/>
      <c r="K2243" s="17"/>
      <c r="L2243" s="185"/>
    </row>
    <row r="2244" spans="1:12" x14ac:dyDescent="0.2">
      <c r="A2244" s="11">
        <v>2101.0294117647099</v>
      </c>
      <c r="D2244" s="16" t="s">
        <v>9948</v>
      </c>
      <c r="J2244" s="13"/>
      <c r="K2244" s="17"/>
      <c r="L2244" s="185"/>
    </row>
    <row r="2245" spans="1:12" x14ac:dyDescent="0.2">
      <c r="A2245" s="11">
        <v>2101.6764705882401</v>
      </c>
      <c r="D2245" s="16" t="s">
        <v>9948</v>
      </c>
      <c r="J2245" s="13"/>
      <c r="K2245" s="17"/>
      <c r="L2245" s="185"/>
    </row>
    <row r="2246" spans="1:12" x14ac:dyDescent="0.2">
      <c r="A2246" s="11">
        <v>2102.3235294117599</v>
      </c>
      <c r="D2246" s="16" t="s">
        <v>9948</v>
      </c>
      <c r="J2246" s="13"/>
      <c r="K2246" s="17"/>
      <c r="L2246" s="185"/>
    </row>
    <row r="2247" spans="1:12" x14ac:dyDescent="0.2">
      <c r="A2247" s="11">
        <v>2102.9705882352901</v>
      </c>
      <c r="D2247" s="16" t="s">
        <v>9948</v>
      </c>
      <c r="J2247" s="13"/>
      <c r="K2247" s="17"/>
      <c r="L2247" s="185"/>
    </row>
    <row r="2248" spans="1:12" x14ac:dyDescent="0.2">
      <c r="A2248" s="11">
        <v>2103.6176470588198</v>
      </c>
      <c r="D2248" s="16" t="s">
        <v>9948</v>
      </c>
      <c r="J2248" s="13"/>
      <c r="K2248" s="17"/>
      <c r="L2248" s="185"/>
    </row>
    <row r="2249" spans="1:12" x14ac:dyDescent="0.2">
      <c r="A2249" s="11">
        <v>2104.26470588235</v>
      </c>
      <c r="D2249" s="16" t="s">
        <v>9948</v>
      </c>
      <c r="J2249" s="13"/>
      <c r="K2249" s="17"/>
      <c r="L2249" s="185"/>
    </row>
    <row r="2250" spans="1:12" x14ac:dyDescent="0.2">
      <c r="A2250" s="11">
        <v>2104.9117647058802</v>
      </c>
      <c r="D2250" s="16" t="s">
        <v>9948</v>
      </c>
      <c r="J2250" s="13"/>
      <c r="K2250" s="17"/>
      <c r="L2250" s="185"/>
    </row>
    <row r="2251" spans="1:12" x14ac:dyDescent="0.2">
      <c r="A2251" s="11">
        <v>2105.5588235294099</v>
      </c>
      <c r="D2251" s="16" t="s">
        <v>9948</v>
      </c>
      <c r="J2251" s="13"/>
      <c r="K2251" s="17"/>
      <c r="L2251" s="185"/>
    </row>
    <row r="2252" spans="1:12" x14ac:dyDescent="0.2">
      <c r="A2252" s="11">
        <v>2106.2058823529401</v>
      </c>
      <c r="D2252" s="16" t="s">
        <v>9948</v>
      </c>
      <c r="J2252" s="13"/>
      <c r="K2252" s="17"/>
      <c r="L2252" s="185"/>
    </row>
    <row r="2253" spans="1:12" x14ac:dyDescent="0.2">
      <c r="A2253" s="11">
        <v>2106.8529411764698</v>
      </c>
      <c r="D2253" s="16" t="s">
        <v>9948</v>
      </c>
      <c r="J2253" s="13"/>
      <c r="K2253" s="17"/>
      <c r="L2253" s="185"/>
    </row>
    <row r="2254" spans="1:12" x14ac:dyDescent="0.2">
      <c r="A2254" s="11">
        <v>2107.5</v>
      </c>
      <c r="D2254" s="16" t="s">
        <v>9948</v>
      </c>
      <c r="J2254" s="13"/>
      <c r="K2254" s="17"/>
      <c r="L2254" s="185"/>
    </row>
    <row r="2255" spans="1:12" x14ac:dyDescent="0.2">
      <c r="A2255" s="11">
        <v>2108.1470588235302</v>
      </c>
      <c r="D2255" s="16" t="s">
        <v>9948</v>
      </c>
      <c r="J2255" s="13"/>
      <c r="K2255" s="17"/>
      <c r="L2255" s="185"/>
    </row>
    <row r="2256" spans="1:12" x14ac:dyDescent="0.2">
      <c r="A2256" s="11">
        <v>2108.7941176470599</v>
      </c>
      <c r="D2256" s="16" t="s">
        <v>9948</v>
      </c>
      <c r="J2256" s="13"/>
      <c r="K2256" s="17"/>
      <c r="L2256" s="185"/>
    </row>
    <row r="2257" spans="1:12" x14ac:dyDescent="0.2">
      <c r="A2257" s="11">
        <v>2109.4411764705901</v>
      </c>
      <c r="D2257" s="16" t="s">
        <v>9948</v>
      </c>
      <c r="J2257" s="13"/>
      <c r="K2257" s="17"/>
      <c r="L2257" s="185"/>
    </row>
    <row r="2258" spans="1:12" x14ac:dyDescent="0.2">
      <c r="A2258" s="11">
        <v>2110.0882352941198</v>
      </c>
      <c r="D2258" s="16" t="s">
        <v>9948</v>
      </c>
      <c r="J2258" s="13"/>
      <c r="K2258" s="17"/>
      <c r="L2258" s="185"/>
    </row>
    <row r="2259" spans="1:12" x14ac:dyDescent="0.2">
      <c r="A2259" s="11">
        <v>2110.73529411765</v>
      </c>
      <c r="D2259" s="16" t="s">
        <v>9948</v>
      </c>
      <c r="J2259" s="13"/>
      <c r="K2259" s="17"/>
      <c r="L2259" s="185"/>
    </row>
    <row r="2260" spans="1:12" x14ac:dyDescent="0.2">
      <c r="A2260" s="11">
        <v>2111.3823529411802</v>
      </c>
      <c r="D2260" s="16" t="s">
        <v>9948</v>
      </c>
      <c r="J2260" s="13"/>
      <c r="K2260" s="17"/>
      <c r="L2260" s="185"/>
    </row>
    <row r="2261" spans="1:12" x14ac:dyDescent="0.2">
      <c r="A2261" s="11">
        <v>2112.0294117647099</v>
      </c>
      <c r="D2261" s="16" t="s">
        <v>9948</v>
      </c>
      <c r="J2261" s="13"/>
      <c r="K2261" s="17"/>
      <c r="L2261" s="185"/>
    </row>
    <row r="2262" spans="1:12" x14ac:dyDescent="0.2">
      <c r="A2262" s="11">
        <v>2112.6764705882401</v>
      </c>
      <c r="D2262" s="16" t="s">
        <v>9948</v>
      </c>
      <c r="J2262" s="13"/>
      <c r="K2262" s="17"/>
      <c r="L2262" s="185"/>
    </row>
    <row r="2263" spans="1:12" x14ac:dyDescent="0.2">
      <c r="A2263" s="11">
        <v>2113.3235294117599</v>
      </c>
      <c r="D2263" s="16" t="s">
        <v>9948</v>
      </c>
      <c r="J2263" s="13"/>
      <c r="K2263" s="17"/>
      <c r="L2263" s="185"/>
    </row>
    <row r="2264" spans="1:12" x14ac:dyDescent="0.2">
      <c r="A2264" s="11">
        <v>2113.9705882352901</v>
      </c>
      <c r="D2264" s="16" t="s">
        <v>9948</v>
      </c>
      <c r="J2264" s="13"/>
      <c r="K2264" s="17"/>
      <c r="L2264" s="185"/>
    </row>
    <row r="2265" spans="1:12" x14ac:dyDescent="0.2">
      <c r="A2265" s="11">
        <v>2114.6176470588198</v>
      </c>
      <c r="D2265" s="16" t="s">
        <v>9948</v>
      </c>
      <c r="J2265" s="13"/>
      <c r="K2265" s="17"/>
      <c r="L2265" s="185"/>
    </row>
    <row r="2266" spans="1:12" x14ac:dyDescent="0.2">
      <c r="A2266" s="11">
        <v>2115.26470588235</v>
      </c>
      <c r="D2266" s="16" t="s">
        <v>9948</v>
      </c>
      <c r="J2266" s="13"/>
      <c r="K2266" s="17"/>
      <c r="L2266" s="185"/>
    </row>
    <row r="2267" spans="1:12" x14ac:dyDescent="0.2">
      <c r="A2267" s="11">
        <v>2115.9117647058802</v>
      </c>
      <c r="D2267" s="16" t="s">
        <v>9948</v>
      </c>
      <c r="J2267" s="13"/>
      <c r="K2267" s="17"/>
      <c r="L2267" s="185"/>
    </row>
    <row r="2268" spans="1:12" x14ac:dyDescent="0.2">
      <c r="A2268" s="11">
        <v>2116.5588235294099</v>
      </c>
      <c r="D2268" s="16" t="s">
        <v>9948</v>
      </c>
      <c r="J2268" s="13"/>
      <c r="K2268" s="17"/>
      <c r="L2268" s="185"/>
    </row>
    <row r="2269" spans="1:12" x14ac:dyDescent="0.2">
      <c r="A2269" s="11">
        <v>2117.2058823529401</v>
      </c>
      <c r="D2269" s="16" t="s">
        <v>9948</v>
      </c>
      <c r="J2269" s="13"/>
      <c r="K2269" s="17"/>
      <c r="L2269" s="185"/>
    </row>
    <row r="2270" spans="1:12" x14ac:dyDescent="0.2">
      <c r="A2270" s="11">
        <v>2117.8529411764698</v>
      </c>
      <c r="D2270" s="16" t="s">
        <v>9948</v>
      </c>
      <c r="J2270" s="13"/>
      <c r="K2270" s="17"/>
      <c r="L2270" s="185"/>
    </row>
    <row r="2271" spans="1:12" x14ac:dyDescent="0.2">
      <c r="A2271" s="11">
        <v>2118.5</v>
      </c>
      <c r="D2271" s="16" t="s">
        <v>9948</v>
      </c>
      <c r="J2271" s="13"/>
      <c r="K2271" s="17"/>
      <c r="L2271" s="185"/>
    </row>
    <row r="2272" spans="1:12" x14ac:dyDescent="0.2">
      <c r="A2272" s="11">
        <v>2119.1470588235302</v>
      </c>
      <c r="D2272" s="16" t="s">
        <v>9948</v>
      </c>
      <c r="J2272" s="13"/>
      <c r="K2272" s="17"/>
      <c r="L2272" s="185"/>
    </row>
    <row r="2273" spans="1:12" x14ac:dyDescent="0.2">
      <c r="A2273" s="11">
        <v>2119.7941176470599</v>
      </c>
      <c r="D2273" s="16" t="s">
        <v>9948</v>
      </c>
      <c r="J2273" s="13"/>
      <c r="K2273" s="17"/>
      <c r="L2273" s="185"/>
    </row>
    <row r="2274" spans="1:12" x14ac:dyDescent="0.2">
      <c r="A2274" s="11">
        <v>2120.4411764705901</v>
      </c>
      <c r="D2274" s="16" t="s">
        <v>9948</v>
      </c>
      <c r="J2274" s="13"/>
      <c r="K2274" s="17"/>
      <c r="L2274" s="185"/>
    </row>
    <row r="2275" spans="1:12" x14ac:dyDescent="0.2">
      <c r="A2275" s="11">
        <v>2121.0882352941198</v>
      </c>
      <c r="D2275" s="16" t="s">
        <v>9948</v>
      </c>
      <c r="J2275" s="13"/>
      <c r="K2275" s="17"/>
      <c r="L2275" s="185"/>
    </row>
    <row r="2276" spans="1:12" x14ac:dyDescent="0.2">
      <c r="A2276" s="11">
        <v>2121.73529411765</v>
      </c>
      <c r="D2276" s="16" t="s">
        <v>9948</v>
      </c>
      <c r="J2276" s="13"/>
      <c r="K2276" s="17"/>
      <c r="L2276" s="185"/>
    </row>
    <row r="2277" spans="1:12" x14ac:dyDescent="0.2">
      <c r="A2277" s="11">
        <v>2122.3823529411802</v>
      </c>
      <c r="D2277" s="16" t="s">
        <v>9948</v>
      </c>
      <c r="J2277" s="13"/>
      <c r="K2277" s="17"/>
      <c r="L2277" s="185"/>
    </row>
    <row r="2278" spans="1:12" x14ac:dyDescent="0.2">
      <c r="A2278" s="11">
        <v>2123.0294117647099</v>
      </c>
      <c r="D2278" s="16" t="s">
        <v>9948</v>
      </c>
      <c r="J2278" s="13"/>
      <c r="K2278" s="17"/>
      <c r="L2278" s="185"/>
    </row>
    <row r="2279" spans="1:12" x14ac:dyDescent="0.2">
      <c r="A2279" s="11">
        <v>2123.6764705882401</v>
      </c>
      <c r="D2279" s="16" t="s">
        <v>9948</v>
      </c>
      <c r="J2279" s="13"/>
      <c r="K2279" s="17"/>
      <c r="L2279" s="185"/>
    </row>
    <row r="2280" spans="1:12" x14ac:dyDescent="0.2">
      <c r="A2280" s="11">
        <v>2124.3235294117599</v>
      </c>
      <c r="D2280" s="16" t="s">
        <v>9948</v>
      </c>
      <c r="J2280" s="13"/>
      <c r="K2280" s="17"/>
      <c r="L2280" s="185"/>
    </row>
    <row r="2281" spans="1:12" x14ac:dyDescent="0.2">
      <c r="A2281" s="11">
        <v>2124.9705882352901</v>
      </c>
      <c r="D2281" s="16" t="s">
        <v>9948</v>
      </c>
      <c r="J2281" s="13"/>
      <c r="K2281" s="17"/>
      <c r="L2281" s="185"/>
    </row>
    <row r="2282" spans="1:12" x14ac:dyDescent="0.2">
      <c r="A2282" s="11">
        <v>2125.6176470588198</v>
      </c>
      <c r="D2282" s="16" t="s">
        <v>9948</v>
      </c>
      <c r="J2282" s="13"/>
      <c r="K2282" s="17"/>
      <c r="L2282" s="185"/>
    </row>
    <row r="2283" spans="1:12" x14ac:dyDescent="0.2">
      <c r="A2283" s="11">
        <v>2126.26470588235</v>
      </c>
      <c r="D2283" s="16" t="s">
        <v>9948</v>
      </c>
      <c r="J2283" s="13"/>
      <c r="K2283" s="17"/>
      <c r="L2283" s="185"/>
    </row>
    <row r="2284" spans="1:12" x14ac:dyDescent="0.2">
      <c r="A2284" s="11">
        <v>2126.9117647058802</v>
      </c>
      <c r="D2284" s="16" t="s">
        <v>9948</v>
      </c>
      <c r="J2284" s="13"/>
      <c r="K2284" s="17"/>
      <c r="L2284" s="185"/>
    </row>
    <row r="2285" spans="1:12" x14ac:dyDescent="0.2">
      <c r="A2285" s="11">
        <v>2127.5588235294099</v>
      </c>
      <c r="D2285" s="16" t="s">
        <v>9948</v>
      </c>
      <c r="J2285" s="13"/>
      <c r="K2285" s="17"/>
      <c r="L2285" s="185"/>
    </row>
    <row r="2286" spans="1:12" x14ac:dyDescent="0.2">
      <c r="A2286" s="11">
        <v>2128.2058823529401</v>
      </c>
      <c r="D2286" s="16" t="s">
        <v>9948</v>
      </c>
      <c r="J2286" s="13"/>
      <c r="K2286" s="17"/>
      <c r="L2286" s="185"/>
    </row>
    <row r="2287" spans="1:12" x14ac:dyDescent="0.2">
      <c r="A2287" s="11">
        <v>2128.8529411764698</v>
      </c>
      <c r="D2287" s="16" t="s">
        <v>9948</v>
      </c>
      <c r="J2287" s="13"/>
      <c r="K2287" s="17"/>
      <c r="L2287" s="185"/>
    </row>
    <row r="2288" spans="1:12" x14ac:dyDescent="0.2">
      <c r="A2288" s="11">
        <v>2129.5</v>
      </c>
      <c r="D2288" s="16" t="s">
        <v>9948</v>
      </c>
      <c r="J2288" s="13"/>
      <c r="K2288" s="17"/>
      <c r="L2288" s="185"/>
    </row>
    <row r="2289" spans="1:12" x14ac:dyDescent="0.2">
      <c r="A2289" s="11">
        <v>2130.1470588235302</v>
      </c>
      <c r="D2289" s="16" t="s">
        <v>9948</v>
      </c>
      <c r="J2289" s="13"/>
      <c r="K2289" s="17"/>
      <c r="L2289" s="185"/>
    </row>
    <row r="2290" spans="1:12" x14ac:dyDescent="0.2">
      <c r="A2290" s="11">
        <v>2130.7941176470599</v>
      </c>
      <c r="D2290" s="16" t="s">
        <v>9948</v>
      </c>
      <c r="J2290" s="13"/>
      <c r="K2290" s="17"/>
      <c r="L2290" s="185"/>
    </row>
    <row r="2291" spans="1:12" x14ac:dyDescent="0.2">
      <c r="A2291" s="11">
        <v>2131.4411764705901</v>
      </c>
      <c r="D2291" s="16" t="s">
        <v>9948</v>
      </c>
      <c r="J2291" s="13"/>
      <c r="K2291" s="17"/>
      <c r="L2291" s="185"/>
    </row>
    <row r="2292" spans="1:12" x14ac:dyDescent="0.2">
      <c r="A2292" s="11">
        <v>2132.0882352941198</v>
      </c>
      <c r="D2292" s="16" t="s">
        <v>9948</v>
      </c>
      <c r="J2292" s="13"/>
      <c r="K2292" s="17"/>
      <c r="L2292" s="185"/>
    </row>
    <row r="2293" spans="1:12" x14ac:dyDescent="0.2">
      <c r="A2293" s="11">
        <v>2132.73529411765</v>
      </c>
      <c r="D2293" s="16" t="s">
        <v>9948</v>
      </c>
      <c r="J2293" s="13"/>
      <c r="K2293" s="17"/>
      <c r="L2293" s="185"/>
    </row>
    <row r="2294" spans="1:12" x14ac:dyDescent="0.2">
      <c r="A2294" s="11">
        <v>2133.3823529411802</v>
      </c>
      <c r="D2294" s="16" t="s">
        <v>9948</v>
      </c>
      <c r="J2294" s="13"/>
      <c r="K2294" s="17"/>
      <c r="L2294" s="185"/>
    </row>
    <row r="2295" spans="1:12" x14ac:dyDescent="0.2">
      <c r="A2295" s="11">
        <v>2134.0294117647099</v>
      </c>
      <c r="D2295" s="16" t="s">
        <v>9948</v>
      </c>
      <c r="J2295" s="13"/>
      <c r="K2295" s="17"/>
      <c r="L2295" s="185"/>
    </row>
    <row r="2296" spans="1:12" x14ac:dyDescent="0.2">
      <c r="A2296" s="11">
        <v>2134.6764705882401</v>
      </c>
      <c r="D2296" s="16" t="s">
        <v>9948</v>
      </c>
      <c r="J2296" s="13"/>
      <c r="K2296" s="17"/>
      <c r="L2296" s="185"/>
    </row>
    <row r="2297" spans="1:12" x14ac:dyDescent="0.2">
      <c r="A2297" s="11">
        <v>2135.3235294117599</v>
      </c>
      <c r="D2297" s="16" t="s">
        <v>9948</v>
      </c>
      <c r="J2297" s="13"/>
      <c r="K2297" s="17"/>
      <c r="L2297" s="185"/>
    </row>
    <row r="2298" spans="1:12" x14ac:dyDescent="0.2">
      <c r="A2298" s="11">
        <v>2135.9705882352901</v>
      </c>
      <c r="D2298" s="16" t="s">
        <v>9948</v>
      </c>
      <c r="J2298" s="13"/>
      <c r="K2298" s="17"/>
      <c r="L2298" s="185"/>
    </row>
    <row r="2299" spans="1:12" x14ac:dyDescent="0.2">
      <c r="A2299" s="11">
        <v>2136.6176470588198</v>
      </c>
      <c r="D2299" s="16" t="s">
        <v>9948</v>
      </c>
      <c r="J2299" s="13"/>
      <c r="K2299" s="17"/>
      <c r="L2299" s="185"/>
    </row>
    <row r="2300" spans="1:12" x14ac:dyDescent="0.2">
      <c r="A2300" s="11">
        <v>2137.26470588235</v>
      </c>
      <c r="D2300" s="16" t="s">
        <v>9948</v>
      </c>
      <c r="J2300" s="13"/>
      <c r="K2300" s="17"/>
      <c r="L2300" s="185"/>
    </row>
    <row r="2301" spans="1:12" x14ac:dyDescent="0.2">
      <c r="A2301" s="11">
        <v>2137.9117647058802</v>
      </c>
      <c r="D2301" s="16" t="s">
        <v>9948</v>
      </c>
      <c r="J2301" s="13"/>
      <c r="K2301" s="17"/>
      <c r="L2301" s="185"/>
    </row>
    <row r="2302" spans="1:12" x14ac:dyDescent="0.2">
      <c r="A2302" s="11">
        <v>2138.5588235294099</v>
      </c>
      <c r="D2302" s="16" t="s">
        <v>9948</v>
      </c>
      <c r="J2302" s="13"/>
      <c r="K2302" s="17"/>
      <c r="L2302" s="185"/>
    </row>
    <row r="2303" spans="1:12" x14ac:dyDescent="0.2">
      <c r="A2303" s="11">
        <v>2139.2058823529401</v>
      </c>
      <c r="D2303" s="16" t="s">
        <v>9948</v>
      </c>
      <c r="J2303" s="13"/>
      <c r="K2303" s="17"/>
      <c r="L2303" s="185"/>
    </row>
    <row r="2304" spans="1:12" x14ac:dyDescent="0.2">
      <c r="A2304" s="11">
        <v>2139.8529411764698</v>
      </c>
      <c r="D2304" s="16" t="s">
        <v>9948</v>
      </c>
      <c r="J2304" s="13"/>
      <c r="K2304" s="17"/>
      <c r="L2304" s="185"/>
    </row>
    <row r="2305" spans="1:12" x14ac:dyDescent="0.2">
      <c r="A2305" s="11">
        <v>2140.5</v>
      </c>
      <c r="D2305" s="16" t="s">
        <v>9948</v>
      </c>
      <c r="J2305" s="13"/>
      <c r="K2305" s="17"/>
      <c r="L2305" s="185"/>
    </row>
    <row r="2306" spans="1:12" x14ac:dyDescent="0.2">
      <c r="A2306" s="11">
        <v>2141.1470588235302</v>
      </c>
      <c r="D2306" s="16" t="s">
        <v>9948</v>
      </c>
      <c r="J2306" s="13"/>
      <c r="K2306" s="17"/>
      <c r="L2306" s="185"/>
    </row>
    <row r="2307" spans="1:12" x14ac:dyDescent="0.2">
      <c r="A2307" s="11">
        <v>2141.7941176470599</v>
      </c>
      <c r="D2307" s="16" t="s">
        <v>9948</v>
      </c>
      <c r="J2307" s="13"/>
      <c r="K2307" s="17"/>
      <c r="L2307" s="185"/>
    </row>
    <row r="2308" spans="1:12" x14ac:dyDescent="0.2">
      <c r="A2308" s="11">
        <v>2142.4411764705901</v>
      </c>
      <c r="D2308" s="16" t="s">
        <v>9948</v>
      </c>
      <c r="J2308" s="13"/>
      <c r="K2308" s="17"/>
      <c r="L2308" s="185"/>
    </row>
    <row r="2309" spans="1:12" x14ac:dyDescent="0.2">
      <c r="A2309" s="11">
        <v>2143.0882352941198</v>
      </c>
      <c r="D2309" s="16" t="s">
        <v>9948</v>
      </c>
      <c r="J2309" s="13"/>
      <c r="K2309" s="17"/>
      <c r="L2309" s="185"/>
    </row>
    <row r="2310" spans="1:12" x14ac:dyDescent="0.2">
      <c r="A2310" s="11">
        <v>2143.73529411765</v>
      </c>
      <c r="D2310" s="16" t="s">
        <v>9948</v>
      </c>
      <c r="J2310" s="13"/>
      <c r="K2310" s="17"/>
      <c r="L2310" s="185"/>
    </row>
    <row r="2311" spans="1:12" x14ac:dyDescent="0.2">
      <c r="A2311" s="11">
        <v>2144.3823529411802</v>
      </c>
      <c r="D2311" s="16" t="s">
        <v>9948</v>
      </c>
      <c r="J2311" s="13"/>
      <c r="K2311" s="17"/>
      <c r="L2311" s="185"/>
    </row>
    <row r="2312" spans="1:12" x14ac:dyDescent="0.2">
      <c r="A2312" s="11">
        <v>2145.0294117647099</v>
      </c>
      <c r="D2312" s="16" t="s">
        <v>9948</v>
      </c>
      <c r="J2312" s="13"/>
      <c r="K2312" s="17"/>
      <c r="L2312" s="185"/>
    </row>
    <row r="2313" spans="1:12" x14ac:dyDescent="0.2">
      <c r="A2313" s="11">
        <v>2145.6764705882401</v>
      </c>
      <c r="D2313" s="16" t="s">
        <v>9948</v>
      </c>
      <c r="J2313" s="13"/>
      <c r="K2313" s="17"/>
      <c r="L2313" s="185"/>
    </row>
    <row r="2314" spans="1:12" x14ac:dyDescent="0.2">
      <c r="A2314" s="11">
        <v>2146.3235294117599</v>
      </c>
      <c r="D2314" s="16" t="s">
        <v>9948</v>
      </c>
      <c r="J2314" s="13"/>
      <c r="K2314" s="17"/>
      <c r="L2314" s="185"/>
    </row>
    <row r="2315" spans="1:12" x14ac:dyDescent="0.2">
      <c r="A2315" s="11">
        <v>2146.9705882352901</v>
      </c>
      <c r="D2315" s="16" t="s">
        <v>9948</v>
      </c>
      <c r="J2315" s="13"/>
      <c r="K2315" s="17"/>
      <c r="L2315" s="185"/>
    </row>
    <row r="2316" spans="1:12" x14ac:dyDescent="0.2">
      <c r="A2316" s="11">
        <v>2147.6176470588198</v>
      </c>
      <c r="D2316" s="16" t="s">
        <v>9948</v>
      </c>
      <c r="J2316" s="13"/>
      <c r="K2316" s="17"/>
      <c r="L2316" s="185"/>
    </row>
    <row r="2317" spans="1:12" x14ac:dyDescent="0.2">
      <c r="A2317" s="11">
        <v>2148.26470588235</v>
      </c>
      <c r="D2317" s="16" t="s">
        <v>9948</v>
      </c>
      <c r="J2317" s="13"/>
      <c r="K2317" s="17"/>
      <c r="L2317" s="185"/>
    </row>
    <row r="2318" spans="1:12" x14ac:dyDescent="0.2">
      <c r="A2318" s="11">
        <v>2148.9117647058802</v>
      </c>
      <c r="D2318" s="16" t="s">
        <v>9948</v>
      </c>
      <c r="J2318" s="13"/>
      <c r="K2318" s="17"/>
      <c r="L2318" s="185"/>
    </row>
    <row r="2319" spans="1:12" x14ac:dyDescent="0.2">
      <c r="A2319" s="11">
        <v>2149.5588235294099</v>
      </c>
      <c r="D2319" s="16" t="s">
        <v>9948</v>
      </c>
      <c r="J2319" s="13"/>
      <c r="K2319" s="17"/>
      <c r="L2319" s="185"/>
    </row>
    <row r="2320" spans="1:12" x14ac:dyDescent="0.2">
      <c r="A2320" s="11">
        <v>2150.2058823529401</v>
      </c>
      <c r="D2320" s="16" t="s">
        <v>9948</v>
      </c>
      <c r="J2320" s="13"/>
      <c r="K2320" s="17"/>
      <c r="L2320" s="185"/>
    </row>
    <row r="2321" spans="1:12" x14ac:dyDescent="0.2">
      <c r="A2321" s="11">
        <v>2150.8529411764698</v>
      </c>
      <c r="D2321" s="16" t="s">
        <v>9948</v>
      </c>
      <c r="J2321" s="13"/>
      <c r="K2321" s="17"/>
      <c r="L2321" s="185"/>
    </row>
    <row r="2322" spans="1:12" x14ac:dyDescent="0.2">
      <c r="A2322" s="11">
        <v>2151.5</v>
      </c>
      <c r="D2322" s="16" t="s">
        <v>9948</v>
      </c>
      <c r="J2322" s="13"/>
      <c r="K2322" s="17"/>
      <c r="L2322" s="185"/>
    </row>
    <row r="2323" spans="1:12" x14ac:dyDescent="0.2">
      <c r="A2323" s="11">
        <v>2152.1470588235302</v>
      </c>
      <c r="D2323" s="16" t="s">
        <v>9948</v>
      </c>
      <c r="J2323" s="13"/>
      <c r="K2323" s="17"/>
      <c r="L2323" s="185"/>
    </row>
    <row r="2324" spans="1:12" x14ac:dyDescent="0.2">
      <c r="A2324" s="11">
        <v>2152.7941176470599</v>
      </c>
      <c r="D2324" s="16" t="s">
        <v>9948</v>
      </c>
      <c r="J2324" s="13"/>
      <c r="K2324" s="17"/>
      <c r="L2324" s="185"/>
    </row>
    <row r="2325" spans="1:12" x14ac:dyDescent="0.2">
      <c r="A2325" s="11">
        <v>2153.4411764705901</v>
      </c>
      <c r="D2325" s="16" t="s">
        <v>9948</v>
      </c>
      <c r="J2325" s="13"/>
      <c r="K2325" s="17"/>
      <c r="L2325" s="185"/>
    </row>
    <row r="2326" spans="1:12" x14ac:dyDescent="0.2">
      <c r="A2326" s="11">
        <v>2154.0882352941198</v>
      </c>
      <c r="D2326" s="16" t="s">
        <v>9948</v>
      </c>
      <c r="J2326" s="13"/>
      <c r="K2326" s="17"/>
      <c r="L2326" s="185"/>
    </row>
    <row r="2327" spans="1:12" x14ac:dyDescent="0.2">
      <c r="A2327" s="11">
        <v>2154.73529411765</v>
      </c>
      <c r="D2327" s="16" t="s">
        <v>9948</v>
      </c>
      <c r="J2327" s="13"/>
      <c r="K2327" s="17"/>
      <c r="L2327" s="185"/>
    </row>
    <row r="2328" spans="1:12" ht="15" x14ac:dyDescent="0.25">
      <c r="A2328" s="11">
        <v>2155.3823529411802</v>
      </c>
      <c r="D2328" s="16" t="s">
        <v>9948</v>
      </c>
      <c r="E2328"/>
      <c r="J2328" s="13"/>
      <c r="K2328" s="17"/>
      <c r="L2328" s="185"/>
    </row>
    <row r="2329" spans="1:12" ht="15" x14ac:dyDescent="0.25">
      <c r="A2329" s="11">
        <v>2156.0294117647099</v>
      </c>
      <c r="D2329" s="16" t="s">
        <v>9948</v>
      </c>
      <c r="E2329"/>
      <c r="J2329" s="13"/>
      <c r="K2329" s="17"/>
      <c r="L2329" s="185"/>
    </row>
    <row r="2330" spans="1:12" ht="15" x14ac:dyDescent="0.25">
      <c r="A2330" s="11">
        <v>2156.6764705882401</v>
      </c>
      <c r="D2330" s="16" t="s">
        <v>9948</v>
      </c>
      <c r="E2330"/>
      <c r="J2330" s="13"/>
      <c r="K2330" s="17"/>
      <c r="L2330" s="185"/>
    </row>
    <row r="2331" spans="1:12" ht="15" x14ac:dyDescent="0.25">
      <c r="A2331" s="11">
        <v>2157.3235294117599</v>
      </c>
      <c r="D2331" s="16" t="s">
        <v>9948</v>
      </c>
      <c r="E2331"/>
      <c r="J2331" s="13"/>
      <c r="K2331" s="17"/>
      <c r="L2331" s="185"/>
    </row>
    <row r="2332" spans="1:12" ht="15" x14ac:dyDescent="0.25">
      <c r="A2332" s="11">
        <v>2157.9705882352901</v>
      </c>
      <c r="D2332" s="16" t="s">
        <v>9948</v>
      </c>
      <c r="E2332"/>
      <c r="J2332" s="13"/>
      <c r="K2332" s="17"/>
      <c r="L2332" s="185"/>
    </row>
    <row r="2333" spans="1:12" ht="15" x14ac:dyDescent="0.25">
      <c r="A2333" s="11">
        <v>2158.6176470588198</v>
      </c>
      <c r="D2333" s="16" t="s">
        <v>9948</v>
      </c>
      <c r="E2333"/>
      <c r="J2333" s="13"/>
      <c r="K2333" s="17"/>
      <c r="L2333" s="185"/>
    </row>
    <row r="2334" spans="1:12" ht="15" x14ac:dyDescent="0.25">
      <c r="A2334" s="11">
        <v>2159.26470588235</v>
      </c>
      <c r="D2334" s="16" t="s">
        <v>9948</v>
      </c>
      <c r="E2334"/>
      <c r="J2334" s="13"/>
      <c r="K2334" s="17"/>
      <c r="L2334" s="185"/>
    </row>
    <row r="2335" spans="1:12" ht="15" x14ac:dyDescent="0.25">
      <c r="A2335" s="11">
        <v>2159.9117647058802</v>
      </c>
      <c r="D2335" s="16" t="s">
        <v>9948</v>
      </c>
      <c r="E2335"/>
      <c r="J2335" s="13"/>
      <c r="K2335" s="17"/>
      <c r="L2335" s="185"/>
    </row>
    <row r="2336" spans="1:12" ht="15" x14ac:dyDescent="0.25">
      <c r="A2336" s="11">
        <v>2160.5588235294099</v>
      </c>
      <c r="D2336" s="16" t="s">
        <v>9948</v>
      </c>
      <c r="E2336"/>
      <c r="J2336" s="13"/>
      <c r="K2336" s="17"/>
      <c r="L2336" s="185"/>
    </row>
    <row r="2337" spans="1:12" ht="15" x14ac:dyDescent="0.25">
      <c r="A2337" s="11">
        <v>2161.2058823529401</v>
      </c>
      <c r="D2337" s="16" t="s">
        <v>9948</v>
      </c>
      <c r="E2337"/>
      <c r="J2337" s="13"/>
      <c r="K2337" s="17"/>
      <c r="L2337" s="185"/>
    </row>
    <row r="2338" spans="1:12" ht="15" x14ac:dyDescent="0.25">
      <c r="A2338" s="11">
        <v>2161.8529411764698</v>
      </c>
      <c r="D2338" s="16" t="s">
        <v>9948</v>
      </c>
      <c r="E2338"/>
      <c r="J2338" s="13"/>
      <c r="K2338" s="17"/>
      <c r="L2338" s="185"/>
    </row>
    <row r="2339" spans="1:12" ht="15" x14ac:dyDescent="0.25">
      <c r="A2339" s="11">
        <v>2162.5</v>
      </c>
      <c r="D2339" s="16" t="s">
        <v>9948</v>
      </c>
      <c r="E2339"/>
      <c r="J2339" s="13"/>
      <c r="K2339" s="17"/>
      <c r="L2339" s="185"/>
    </row>
    <row r="2340" spans="1:12" ht="15" x14ac:dyDescent="0.25">
      <c r="A2340" s="11">
        <v>2163.1470588235302</v>
      </c>
      <c r="D2340" s="16" t="s">
        <v>9948</v>
      </c>
      <c r="E2340"/>
      <c r="J2340" s="13"/>
      <c r="K2340" s="17"/>
      <c r="L2340" s="185"/>
    </row>
    <row r="2341" spans="1:12" ht="15" x14ac:dyDescent="0.25">
      <c r="A2341" s="11">
        <v>2163.7941176470599</v>
      </c>
      <c r="D2341" s="16" t="s">
        <v>9948</v>
      </c>
      <c r="E2341"/>
      <c r="J2341" s="13"/>
      <c r="K2341" s="17"/>
      <c r="L2341" s="185"/>
    </row>
    <row r="2342" spans="1:12" ht="15" x14ac:dyDescent="0.25">
      <c r="A2342" s="11">
        <v>2164.4411764705901</v>
      </c>
      <c r="D2342" s="16" t="s">
        <v>9948</v>
      </c>
      <c r="E2342"/>
      <c r="J2342" s="13"/>
      <c r="K2342" s="17"/>
      <c r="L2342" s="185"/>
    </row>
    <row r="2343" spans="1:12" ht="15" x14ac:dyDescent="0.25">
      <c r="A2343" s="11">
        <v>2165.0882352941198</v>
      </c>
      <c r="D2343" s="16" t="s">
        <v>9948</v>
      </c>
      <c r="E2343"/>
      <c r="J2343" s="13"/>
      <c r="K2343" s="17"/>
      <c r="L2343" s="185"/>
    </row>
    <row r="2344" spans="1:12" ht="15" x14ac:dyDescent="0.25">
      <c r="A2344" s="11">
        <v>2165.73529411765</v>
      </c>
      <c r="D2344" s="16" t="s">
        <v>9948</v>
      </c>
      <c r="E2344"/>
      <c r="J2344" s="13"/>
      <c r="K2344" s="17"/>
      <c r="L2344" s="185"/>
    </row>
    <row r="2345" spans="1:12" ht="15" x14ac:dyDescent="0.25">
      <c r="A2345" s="11">
        <v>2166.3823529411802</v>
      </c>
      <c r="D2345" s="16" t="s">
        <v>9948</v>
      </c>
      <c r="E2345"/>
      <c r="J2345" s="13"/>
      <c r="K2345" s="17"/>
      <c r="L2345" s="185"/>
    </row>
    <row r="2346" spans="1:12" ht="15" x14ac:dyDescent="0.25">
      <c r="A2346" s="11">
        <v>2167.0294117647099</v>
      </c>
      <c r="D2346" s="16" t="s">
        <v>9948</v>
      </c>
      <c r="E2346"/>
      <c r="J2346" s="13"/>
      <c r="K2346" s="17"/>
      <c r="L2346" s="185"/>
    </row>
    <row r="2347" spans="1:12" ht="15" x14ac:dyDescent="0.25">
      <c r="A2347" s="11">
        <v>2167.6764705882401</v>
      </c>
      <c r="D2347" s="16" t="s">
        <v>9948</v>
      </c>
      <c r="E2347"/>
      <c r="J2347" s="13"/>
      <c r="K2347" s="17"/>
      <c r="L2347" s="185"/>
    </row>
    <row r="2348" spans="1:12" ht="15" x14ac:dyDescent="0.25">
      <c r="A2348" s="11">
        <v>2168.3235294117599</v>
      </c>
      <c r="D2348" s="16" t="s">
        <v>9948</v>
      </c>
      <c r="E2348"/>
      <c r="J2348" s="13"/>
      <c r="K2348" s="17"/>
      <c r="L2348" s="185"/>
    </row>
    <row r="2349" spans="1:12" ht="15" x14ac:dyDescent="0.25">
      <c r="A2349" s="11">
        <v>2168.9705882352901</v>
      </c>
      <c r="D2349" s="16" t="s">
        <v>9948</v>
      </c>
      <c r="E2349"/>
      <c r="J2349" s="13"/>
      <c r="K2349" s="17"/>
      <c r="L2349" s="185"/>
    </row>
    <row r="2350" spans="1:12" ht="15" x14ac:dyDescent="0.25">
      <c r="A2350" s="11">
        <v>2169.6176470588198</v>
      </c>
      <c r="D2350" s="16" t="s">
        <v>9948</v>
      </c>
      <c r="E2350"/>
      <c r="J2350" s="13"/>
      <c r="K2350" s="17"/>
      <c r="L2350" s="185"/>
    </row>
    <row r="2351" spans="1:12" ht="15" x14ac:dyDescent="0.25">
      <c r="A2351" s="11">
        <v>2170.26470588235</v>
      </c>
      <c r="D2351" s="16" t="s">
        <v>9948</v>
      </c>
      <c r="E2351"/>
      <c r="J2351" s="13"/>
      <c r="K2351" s="17"/>
      <c r="L2351" s="185"/>
    </row>
    <row r="2352" spans="1:12" ht="15" x14ac:dyDescent="0.25">
      <c r="A2352" s="11">
        <v>2170.9117647058802</v>
      </c>
      <c r="D2352" s="16" t="s">
        <v>9948</v>
      </c>
      <c r="E2352"/>
      <c r="J2352" s="13"/>
      <c r="K2352" s="17"/>
      <c r="L2352" s="185"/>
    </row>
    <row r="2353" spans="1:12" ht="15" x14ac:dyDescent="0.25">
      <c r="A2353" s="11">
        <v>2171.5588235294099</v>
      </c>
      <c r="D2353" s="16" t="s">
        <v>9948</v>
      </c>
      <c r="E2353"/>
      <c r="J2353" s="13"/>
      <c r="K2353" s="17"/>
      <c r="L2353" s="185"/>
    </row>
    <row r="2354" spans="1:12" ht="15" x14ac:dyDescent="0.25">
      <c r="A2354" s="11">
        <v>2172.2058823529401</v>
      </c>
      <c r="D2354" s="16" t="s">
        <v>9948</v>
      </c>
      <c r="E2354"/>
      <c r="J2354" s="13"/>
      <c r="K2354" s="17"/>
      <c r="L2354" s="185"/>
    </row>
    <row r="2355" spans="1:12" ht="15" x14ac:dyDescent="0.25">
      <c r="A2355" s="11">
        <v>2172.8529411764698</v>
      </c>
      <c r="D2355" s="16" t="s">
        <v>9948</v>
      </c>
      <c r="E2355"/>
      <c r="J2355" s="13"/>
      <c r="K2355" s="17"/>
      <c r="L2355" s="185"/>
    </row>
    <row r="2356" spans="1:12" ht="15" x14ac:dyDescent="0.25">
      <c r="A2356" s="11">
        <v>2173.5</v>
      </c>
      <c r="D2356" s="16" t="s">
        <v>9948</v>
      </c>
      <c r="E2356"/>
      <c r="J2356" s="13"/>
      <c r="K2356" s="17"/>
      <c r="L2356" s="185"/>
    </row>
    <row r="2357" spans="1:12" ht="15" x14ac:dyDescent="0.25">
      <c r="A2357" s="11">
        <v>2174.1470588235302</v>
      </c>
      <c r="D2357" s="16" t="s">
        <v>9948</v>
      </c>
      <c r="E2357"/>
      <c r="J2357" s="13"/>
      <c r="K2357" s="17"/>
      <c r="L2357" s="185"/>
    </row>
    <row r="2358" spans="1:12" ht="15" x14ac:dyDescent="0.25">
      <c r="A2358" s="11">
        <v>2174.7941176470599</v>
      </c>
      <c r="D2358" s="16" t="s">
        <v>9948</v>
      </c>
      <c r="E2358"/>
      <c r="J2358" s="13"/>
      <c r="K2358" s="17"/>
      <c r="L2358" s="185"/>
    </row>
    <row r="2359" spans="1:12" ht="15" x14ac:dyDescent="0.25">
      <c r="A2359" s="11">
        <v>2175.4411764705901</v>
      </c>
      <c r="D2359" s="16" t="s">
        <v>9948</v>
      </c>
      <c r="E2359"/>
      <c r="J2359" s="13"/>
      <c r="K2359" s="17"/>
      <c r="L2359" s="185"/>
    </row>
    <row r="2360" spans="1:12" ht="15" x14ac:dyDescent="0.25">
      <c r="A2360" s="11">
        <v>2176.0882352941198</v>
      </c>
      <c r="D2360" s="16" t="s">
        <v>9948</v>
      </c>
      <c r="E2360"/>
      <c r="J2360" s="13"/>
      <c r="K2360" s="17"/>
      <c r="L2360" s="185"/>
    </row>
    <row r="2361" spans="1:12" ht="15" x14ac:dyDescent="0.25">
      <c r="A2361" s="11">
        <v>2176.73529411765</v>
      </c>
      <c r="D2361" s="16" t="s">
        <v>9948</v>
      </c>
      <c r="E2361"/>
      <c r="J2361" s="13"/>
      <c r="K2361" s="17"/>
      <c r="L2361" s="185"/>
    </row>
    <row r="2362" spans="1:12" ht="15" x14ac:dyDescent="0.25">
      <c r="A2362" s="11">
        <v>2177.3823529411802</v>
      </c>
      <c r="D2362" s="16" t="s">
        <v>9948</v>
      </c>
      <c r="E2362"/>
      <c r="J2362" s="13"/>
      <c r="K2362" s="17"/>
      <c r="L2362" s="185"/>
    </row>
    <row r="2363" spans="1:12" ht="15" x14ac:dyDescent="0.25">
      <c r="A2363" s="11">
        <v>2178.0294117647099</v>
      </c>
      <c r="D2363" s="16" t="s">
        <v>9948</v>
      </c>
      <c r="E2363"/>
      <c r="J2363" s="13"/>
      <c r="K2363" s="17"/>
      <c r="L2363" s="185"/>
    </row>
    <row r="2364" spans="1:12" ht="15" x14ac:dyDescent="0.25">
      <c r="A2364" s="11">
        <v>2178.6764705882401</v>
      </c>
      <c r="D2364" s="16" t="s">
        <v>9948</v>
      </c>
      <c r="E2364"/>
      <c r="J2364" s="13"/>
      <c r="K2364" s="17"/>
      <c r="L2364" s="185"/>
    </row>
    <row r="2365" spans="1:12" ht="15" x14ac:dyDescent="0.25">
      <c r="A2365" s="11">
        <v>2179.3235294117599</v>
      </c>
      <c r="D2365" s="16" t="s">
        <v>9948</v>
      </c>
      <c r="E2365"/>
      <c r="J2365" s="13"/>
      <c r="K2365" s="17"/>
      <c r="L2365" s="185"/>
    </row>
    <row r="2366" spans="1:12" ht="15" x14ac:dyDescent="0.25">
      <c r="A2366" s="11">
        <v>2179.9705882352901</v>
      </c>
      <c r="D2366" s="16" t="s">
        <v>9948</v>
      </c>
      <c r="E2366"/>
      <c r="J2366" s="13"/>
      <c r="K2366" s="17"/>
      <c r="L2366" s="185"/>
    </row>
    <row r="2367" spans="1:12" ht="15" x14ac:dyDescent="0.25">
      <c r="A2367" s="11">
        <v>2180.6176470588198</v>
      </c>
      <c r="D2367" s="16" t="s">
        <v>9948</v>
      </c>
      <c r="E2367"/>
      <c r="J2367" s="13"/>
      <c r="K2367" s="17"/>
      <c r="L2367" s="185"/>
    </row>
    <row r="2368" spans="1:12" ht="15" x14ac:dyDescent="0.25">
      <c r="A2368" s="11">
        <v>2181.26470588235</v>
      </c>
      <c r="D2368" s="16" t="s">
        <v>9948</v>
      </c>
      <c r="E2368"/>
      <c r="J2368" s="13"/>
      <c r="K2368" s="17"/>
      <c r="L2368" s="185"/>
    </row>
    <row r="2369" spans="1:12" ht="15" x14ac:dyDescent="0.25">
      <c r="A2369" s="11">
        <v>2181.9117647058802</v>
      </c>
      <c r="D2369" s="16" t="s">
        <v>9948</v>
      </c>
      <c r="E2369"/>
      <c r="J2369" s="13"/>
      <c r="K2369" s="17"/>
      <c r="L2369" s="185"/>
    </row>
    <row r="2370" spans="1:12" ht="15" x14ac:dyDescent="0.25">
      <c r="A2370" s="11">
        <v>2182.5588235294099</v>
      </c>
      <c r="D2370" s="16" t="s">
        <v>9948</v>
      </c>
      <c r="E2370"/>
      <c r="J2370" s="13"/>
      <c r="K2370" s="17"/>
      <c r="L2370" s="185"/>
    </row>
    <row r="2371" spans="1:12" ht="15" x14ac:dyDescent="0.25">
      <c r="A2371" s="11">
        <v>2183.2058823529401</v>
      </c>
      <c r="D2371" s="16" t="s">
        <v>9948</v>
      </c>
      <c r="E2371"/>
      <c r="J2371" s="13"/>
      <c r="K2371" s="17"/>
      <c r="L2371" s="185"/>
    </row>
    <row r="2372" spans="1:12" ht="15" x14ac:dyDescent="0.25">
      <c r="A2372" s="11">
        <v>2183.8529411764698</v>
      </c>
      <c r="D2372" s="16" t="s">
        <v>9948</v>
      </c>
      <c r="E2372"/>
      <c r="J2372" s="13"/>
      <c r="K2372" s="17"/>
      <c r="L2372" s="185"/>
    </row>
    <row r="2373" spans="1:12" x14ac:dyDescent="0.2">
      <c r="A2373" s="11">
        <v>2184.5</v>
      </c>
      <c r="D2373" s="16" t="s">
        <v>9948</v>
      </c>
      <c r="J2373" s="13"/>
      <c r="K2373" s="17"/>
      <c r="L2373" s="185"/>
    </row>
    <row r="2374" spans="1:12" x14ac:dyDescent="0.2">
      <c r="A2374" s="11">
        <v>2185.1470588235302</v>
      </c>
      <c r="D2374" s="16" t="s">
        <v>9948</v>
      </c>
      <c r="J2374" s="13"/>
      <c r="K2374" s="17"/>
      <c r="L2374" s="185"/>
    </row>
    <row r="2375" spans="1:12" x14ac:dyDescent="0.2">
      <c r="A2375" s="11">
        <v>2185.7941176470599</v>
      </c>
      <c r="D2375" s="16" t="s">
        <v>9948</v>
      </c>
      <c r="J2375" s="13"/>
      <c r="K2375" s="17"/>
      <c r="L2375" s="185"/>
    </row>
    <row r="2376" spans="1:12" x14ac:dyDescent="0.2">
      <c r="A2376" s="11">
        <v>2186.4411764705901</v>
      </c>
      <c r="D2376" s="16" t="s">
        <v>9948</v>
      </c>
      <c r="J2376" s="13"/>
      <c r="K2376" s="17"/>
      <c r="L2376" s="185"/>
    </row>
    <row r="2377" spans="1:12" x14ac:dyDescent="0.2">
      <c r="A2377" s="11">
        <v>2187.0882352941198</v>
      </c>
      <c r="D2377" s="16" t="s">
        <v>9948</v>
      </c>
      <c r="J2377" s="13"/>
      <c r="K2377" s="17"/>
      <c r="L2377" s="185"/>
    </row>
    <row r="2378" spans="1:12" x14ac:dyDescent="0.2">
      <c r="A2378" s="11">
        <v>2187.73529411765</v>
      </c>
      <c r="D2378" s="16" t="s">
        <v>9948</v>
      </c>
      <c r="J2378" s="13"/>
      <c r="K2378" s="17"/>
      <c r="L2378" s="185"/>
    </row>
    <row r="2379" spans="1:12" x14ac:dyDescent="0.2">
      <c r="A2379" s="11">
        <v>2188.3823529411802</v>
      </c>
      <c r="D2379" s="16" t="s">
        <v>9948</v>
      </c>
      <c r="J2379" s="13"/>
      <c r="K2379" s="17"/>
      <c r="L2379" s="185"/>
    </row>
    <row r="2380" spans="1:12" x14ac:dyDescent="0.2">
      <c r="A2380" s="11">
        <v>2189.0294117647099</v>
      </c>
      <c r="D2380" s="16" t="s">
        <v>9948</v>
      </c>
      <c r="J2380" s="13"/>
      <c r="K2380" s="17"/>
      <c r="L2380" s="185"/>
    </row>
    <row r="2381" spans="1:12" x14ac:dyDescent="0.2">
      <c r="A2381" s="11">
        <v>2189.6764705882401</v>
      </c>
      <c r="D2381" s="16" t="s">
        <v>9948</v>
      </c>
      <c r="J2381" s="13"/>
      <c r="K2381" s="17"/>
      <c r="L2381" s="185"/>
    </row>
    <row r="2382" spans="1:12" x14ac:dyDescent="0.2">
      <c r="A2382" s="11">
        <v>2190.3235294117599</v>
      </c>
      <c r="D2382" s="16" t="s">
        <v>9948</v>
      </c>
      <c r="J2382" s="13"/>
      <c r="K2382" s="17"/>
      <c r="L2382" s="185"/>
    </row>
    <row r="2383" spans="1:12" x14ac:dyDescent="0.2">
      <c r="A2383" s="11">
        <v>2190.9705882352901</v>
      </c>
      <c r="D2383" s="16" t="s">
        <v>9948</v>
      </c>
      <c r="J2383" s="13"/>
      <c r="K2383" s="17"/>
      <c r="L2383" s="185"/>
    </row>
    <row r="2384" spans="1:12" x14ac:dyDescent="0.2">
      <c r="A2384" s="11">
        <v>2191.6176470588198</v>
      </c>
      <c r="D2384" s="16" t="s">
        <v>9948</v>
      </c>
      <c r="J2384" s="13"/>
      <c r="K2384" s="17"/>
      <c r="L2384" s="185"/>
    </row>
    <row r="2385" spans="1:12" x14ac:dyDescent="0.2">
      <c r="A2385" s="11">
        <v>2192.26470588235</v>
      </c>
      <c r="D2385" s="16" t="s">
        <v>9948</v>
      </c>
      <c r="J2385" s="13"/>
      <c r="K2385" s="17"/>
      <c r="L2385" s="185"/>
    </row>
    <row r="2386" spans="1:12" x14ac:dyDescent="0.2">
      <c r="A2386" s="11">
        <v>2192.9117647058802</v>
      </c>
      <c r="D2386" s="16" t="s">
        <v>9948</v>
      </c>
      <c r="J2386" s="13"/>
      <c r="K2386" s="17"/>
      <c r="L2386" s="185"/>
    </row>
    <row r="2387" spans="1:12" x14ac:dyDescent="0.2">
      <c r="A2387" s="11">
        <v>2193.5588235294099</v>
      </c>
      <c r="D2387" s="16" t="s">
        <v>9948</v>
      </c>
      <c r="J2387" s="13"/>
      <c r="K2387" s="17"/>
      <c r="L2387" s="185"/>
    </row>
    <row r="2388" spans="1:12" x14ac:dyDescent="0.2">
      <c r="A2388" s="11">
        <v>2194.2058823529401</v>
      </c>
      <c r="D2388" s="16" t="s">
        <v>9948</v>
      </c>
      <c r="J2388" s="13"/>
      <c r="K2388" s="17"/>
      <c r="L2388" s="185"/>
    </row>
    <row r="2389" spans="1:12" x14ac:dyDescent="0.2">
      <c r="A2389" s="11">
        <v>2194.8529411764698</v>
      </c>
      <c r="D2389" s="16" t="s">
        <v>9948</v>
      </c>
      <c r="J2389" s="13"/>
      <c r="K2389" s="17"/>
      <c r="L2389" s="185"/>
    </row>
    <row r="2390" spans="1:12" x14ac:dyDescent="0.2">
      <c r="A2390" s="11">
        <v>2195.5</v>
      </c>
      <c r="D2390" s="16" t="s">
        <v>9948</v>
      </c>
      <c r="J2390" s="13"/>
      <c r="K2390" s="17"/>
      <c r="L2390" s="185"/>
    </row>
    <row r="2391" spans="1:12" x14ac:dyDescent="0.2">
      <c r="A2391" s="11">
        <v>2196.1470588235302</v>
      </c>
      <c r="D2391" s="16" t="s">
        <v>9948</v>
      </c>
      <c r="J2391" s="13"/>
      <c r="K2391" s="17"/>
      <c r="L2391" s="185"/>
    </row>
    <row r="2392" spans="1:12" x14ac:dyDescent="0.2">
      <c r="A2392" s="11">
        <v>2196.7941176470599</v>
      </c>
      <c r="D2392" s="16" t="s">
        <v>9948</v>
      </c>
      <c r="J2392" s="13"/>
      <c r="K2392" s="17"/>
      <c r="L2392" s="185"/>
    </row>
    <row r="2393" spans="1:12" x14ac:dyDescent="0.2">
      <c r="A2393" s="11">
        <v>2197.4411764705901</v>
      </c>
      <c r="D2393" s="16" t="s">
        <v>9948</v>
      </c>
      <c r="J2393" s="13"/>
      <c r="K2393" s="17"/>
      <c r="L2393" s="185"/>
    </row>
    <row r="2394" spans="1:12" x14ac:dyDescent="0.2">
      <c r="A2394" s="11">
        <v>2198.0882352941198</v>
      </c>
      <c r="D2394" s="16" t="s">
        <v>9948</v>
      </c>
      <c r="J2394" s="13"/>
      <c r="K2394" s="17"/>
      <c r="L2394" s="185"/>
    </row>
    <row r="2395" spans="1:12" x14ac:dyDescent="0.2">
      <c r="A2395" s="11">
        <v>2198.73529411765</v>
      </c>
      <c r="D2395" s="16" t="s">
        <v>9948</v>
      </c>
      <c r="J2395" s="13"/>
      <c r="K2395" s="17"/>
      <c r="L2395" s="185"/>
    </row>
    <row r="2396" spans="1:12" x14ac:dyDescent="0.2">
      <c r="A2396" s="11">
        <v>2199.3823529411802</v>
      </c>
      <c r="D2396" s="16" t="s">
        <v>9948</v>
      </c>
      <c r="J2396" s="13"/>
      <c r="K2396" s="17"/>
      <c r="L2396" s="185"/>
    </row>
    <row r="2397" spans="1:12" x14ac:dyDescent="0.2">
      <c r="A2397" s="11">
        <v>2200.0294117647099</v>
      </c>
      <c r="D2397" s="16" t="s">
        <v>9948</v>
      </c>
      <c r="J2397" s="13"/>
      <c r="K2397" s="17"/>
      <c r="L2397" s="185"/>
    </row>
    <row r="2398" spans="1:12" x14ac:dyDescent="0.2">
      <c r="A2398" s="11">
        <v>2200.6764705882401</v>
      </c>
      <c r="D2398" s="16" t="s">
        <v>9948</v>
      </c>
      <c r="J2398" s="13"/>
      <c r="K2398" s="17"/>
      <c r="L2398" s="185"/>
    </row>
    <row r="2399" spans="1:12" x14ac:dyDescent="0.2">
      <c r="A2399" s="11">
        <v>2201.3235294117599</v>
      </c>
      <c r="D2399" s="16" t="s">
        <v>9948</v>
      </c>
      <c r="J2399" s="13"/>
      <c r="K2399" s="17"/>
      <c r="L2399" s="185"/>
    </row>
    <row r="2400" spans="1:12" x14ac:dyDescent="0.2">
      <c r="A2400" s="11">
        <v>2201.9705882352901</v>
      </c>
      <c r="D2400" s="16" t="s">
        <v>9948</v>
      </c>
      <c r="J2400" s="13"/>
      <c r="K2400" s="17"/>
      <c r="L2400" s="185"/>
    </row>
    <row r="2401" spans="1:12" x14ac:dyDescent="0.2">
      <c r="A2401" s="11">
        <v>2202.6176470588198</v>
      </c>
      <c r="D2401" s="16" t="s">
        <v>9948</v>
      </c>
      <c r="J2401" s="13"/>
      <c r="K2401" s="17"/>
      <c r="L2401" s="185"/>
    </row>
    <row r="2402" spans="1:12" x14ac:dyDescent="0.2">
      <c r="A2402" s="11">
        <v>2203.26470588235</v>
      </c>
      <c r="D2402" s="16" t="s">
        <v>9948</v>
      </c>
      <c r="J2402" s="13"/>
      <c r="K2402" s="17"/>
      <c r="L2402" s="185"/>
    </row>
    <row r="2403" spans="1:12" x14ac:dyDescent="0.2">
      <c r="A2403" s="11">
        <v>2203.9117647058802</v>
      </c>
      <c r="D2403" s="16" t="s">
        <v>9948</v>
      </c>
      <c r="J2403" s="13"/>
      <c r="K2403" s="17"/>
      <c r="L2403" s="185"/>
    </row>
    <row r="2404" spans="1:12" x14ac:dyDescent="0.2">
      <c r="A2404" s="11">
        <v>2204.5588235294099</v>
      </c>
      <c r="D2404" s="16" t="s">
        <v>9948</v>
      </c>
      <c r="J2404" s="13"/>
      <c r="K2404" s="17"/>
      <c r="L2404" s="185"/>
    </row>
    <row r="2405" spans="1:12" x14ac:dyDescent="0.2">
      <c r="A2405" s="11">
        <v>2205.2058823529401</v>
      </c>
      <c r="D2405" s="16" t="s">
        <v>9948</v>
      </c>
      <c r="J2405" s="13"/>
      <c r="K2405" s="17"/>
      <c r="L2405" s="185"/>
    </row>
    <row r="2406" spans="1:12" x14ac:dyDescent="0.2">
      <c r="A2406" s="11">
        <v>2205.8529411764698</v>
      </c>
      <c r="D2406" s="16" t="s">
        <v>9948</v>
      </c>
      <c r="J2406" s="13"/>
      <c r="K2406" s="17"/>
      <c r="L2406" s="185"/>
    </row>
    <row r="2407" spans="1:12" x14ac:dyDescent="0.2">
      <c r="A2407" s="11">
        <v>2206.5</v>
      </c>
      <c r="D2407" s="16" t="s">
        <v>9948</v>
      </c>
      <c r="J2407" s="13"/>
      <c r="K2407" s="17"/>
      <c r="L2407" s="185"/>
    </row>
    <row r="2408" spans="1:12" x14ac:dyDescent="0.2">
      <c r="A2408" s="11">
        <v>2207.1470588235302</v>
      </c>
      <c r="D2408" s="16" t="s">
        <v>9948</v>
      </c>
      <c r="J2408" s="13"/>
      <c r="K2408" s="17"/>
      <c r="L2408" s="185"/>
    </row>
    <row r="2409" spans="1:12" x14ac:dyDescent="0.2">
      <c r="A2409" s="11">
        <v>2207.7941176470599</v>
      </c>
      <c r="D2409" s="16" t="s">
        <v>9948</v>
      </c>
      <c r="J2409" s="13"/>
      <c r="K2409" s="17"/>
      <c r="L2409" s="185"/>
    </row>
    <row r="2410" spans="1:12" x14ac:dyDescent="0.2">
      <c r="A2410" s="11">
        <v>2208.4411764705901</v>
      </c>
      <c r="D2410" s="16" t="s">
        <v>9948</v>
      </c>
      <c r="J2410" s="13"/>
      <c r="K2410" s="17"/>
      <c r="L2410" s="185"/>
    </row>
    <row r="2411" spans="1:12" x14ac:dyDescent="0.2">
      <c r="A2411" s="11">
        <v>2209.0882352941198</v>
      </c>
      <c r="D2411" s="16" t="s">
        <v>9948</v>
      </c>
      <c r="J2411" s="13"/>
      <c r="K2411" s="17"/>
      <c r="L2411" s="185"/>
    </row>
    <row r="2412" spans="1:12" x14ac:dyDescent="0.2">
      <c r="A2412" s="11">
        <v>2209.73529411765</v>
      </c>
      <c r="D2412" s="16" t="s">
        <v>9948</v>
      </c>
      <c r="J2412" s="13"/>
      <c r="K2412" s="17"/>
      <c r="L2412" s="185"/>
    </row>
    <row r="2413" spans="1:12" x14ac:dyDescent="0.2">
      <c r="A2413" s="11">
        <v>2210.3823529411802</v>
      </c>
      <c r="D2413" s="16" t="s">
        <v>9948</v>
      </c>
      <c r="J2413" s="13"/>
      <c r="K2413" s="17"/>
      <c r="L2413" s="185"/>
    </row>
    <row r="2414" spans="1:12" x14ac:dyDescent="0.2">
      <c r="A2414" s="11">
        <v>2211.0294117647099</v>
      </c>
      <c r="D2414" s="16" t="s">
        <v>9948</v>
      </c>
      <c r="J2414" s="13"/>
      <c r="K2414" s="17"/>
      <c r="L2414" s="185"/>
    </row>
    <row r="2415" spans="1:12" x14ac:dyDescent="0.2">
      <c r="A2415" s="11">
        <v>2211.6764705882401</v>
      </c>
      <c r="D2415" s="16" t="s">
        <v>9948</v>
      </c>
      <c r="J2415" s="13"/>
      <c r="K2415" s="17"/>
      <c r="L2415" s="185"/>
    </row>
    <row r="2416" spans="1:12" x14ac:dyDescent="0.2">
      <c r="A2416" s="11">
        <v>2212.3235294117599</v>
      </c>
      <c r="D2416" s="16" t="s">
        <v>9948</v>
      </c>
      <c r="J2416" s="13"/>
      <c r="K2416" s="17"/>
      <c r="L2416" s="185"/>
    </row>
    <row r="2417" spans="1:12" x14ac:dyDescent="0.2">
      <c r="A2417" s="11">
        <v>2212.9705882352901</v>
      </c>
      <c r="D2417" s="16" t="s">
        <v>9948</v>
      </c>
      <c r="J2417" s="13"/>
      <c r="K2417" s="17"/>
      <c r="L2417" s="185"/>
    </row>
    <row r="2418" spans="1:12" x14ac:dyDescent="0.2">
      <c r="A2418" s="11">
        <v>2213.6176470588198</v>
      </c>
      <c r="D2418" s="16" t="s">
        <v>9948</v>
      </c>
      <c r="J2418" s="13"/>
      <c r="K2418" s="17"/>
      <c r="L2418" s="185"/>
    </row>
    <row r="2419" spans="1:12" x14ac:dyDescent="0.2">
      <c r="A2419" s="11">
        <v>2214.26470588235</v>
      </c>
      <c r="D2419" s="16" t="s">
        <v>9948</v>
      </c>
      <c r="J2419" s="13"/>
      <c r="K2419" s="17"/>
      <c r="L2419" s="185"/>
    </row>
    <row r="2420" spans="1:12" x14ac:dyDescent="0.2">
      <c r="A2420" s="11">
        <v>2214.9117647058802</v>
      </c>
      <c r="D2420" s="16" t="s">
        <v>9948</v>
      </c>
      <c r="J2420" s="13"/>
      <c r="K2420" s="17"/>
      <c r="L2420" s="185"/>
    </row>
    <row r="2421" spans="1:12" x14ac:dyDescent="0.2">
      <c r="A2421" s="11">
        <v>2215.5588235294099</v>
      </c>
      <c r="D2421" s="16" t="s">
        <v>9948</v>
      </c>
      <c r="J2421" s="13"/>
      <c r="K2421" s="17"/>
      <c r="L2421" s="185"/>
    </row>
    <row r="2422" spans="1:12" x14ac:dyDescent="0.2">
      <c r="A2422" s="11">
        <v>2216.2058823529401</v>
      </c>
      <c r="D2422" s="16" t="s">
        <v>9948</v>
      </c>
      <c r="J2422" s="13"/>
      <c r="K2422" s="17"/>
      <c r="L2422" s="185"/>
    </row>
    <row r="2423" spans="1:12" x14ac:dyDescent="0.2">
      <c r="A2423" s="11">
        <v>2216.8529411764698</v>
      </c>
      <c r="D2423" s="16" t="s">
        <v>9948</v>
      </c>
      <c r="J2423" s="13"/>
      <c r="K2423" s="17"/>
      <c r="L2423" s="185"/>
    </row>
    <row r="2424" spans="1:12" x14ac:dyDescent="0.2">
      <c r="A2424" s="11">
        <v>2217.5</v>
      </c>
      <c r="D2424" s="16" t="s">
        <v>9948</v>
      </c>
      <c r="J2424" s="13"/>
      <c r="K2424" s="17"/>
      <c r="L2424" s="185"/>
    </row>
    <row r="2425" spans="1:12" x14ac:dyDescent="0.2">
      <c r="A2425" s="11">
        <v>2218.1470588235302</v>
      </c>
      <c r="D2425" s="16" t="s">
        <v>9948</v>
      </c>
      <c r="J2425" s="13"/>
      <c r="K2425" s="17"/>
      <c r="L2425" s="185"/>
    </row>
    <row r="2426" spans="1:12" x14ac:dyDescent="0.2">
      <c r="A2426" s="11">
        <v>2218.7941176470599</v>
      </c>
      <c r="D2426" s="16" t="s">
        <v>9948</v>
      </c>
      <c r="J2426" s="13"/>
      <c r="K2426" s="17"/>
      <c r="L2426" s="185"/>
    </row>
    <row r="2427" spans="1:12" x14ac:dyDescent="0.2">
      <c r="A2427" s="11">
        <v>2219.4411764705901</v>
      </c>
      <c r="D2427" s="16" t="s">
        <v>9948</v>
      </c>
      <c r="J2427" s="13"/>
      <c r="K2427" s="17"/>
      <c r="L2427" s="185"/>
    </row>
    <row r="2428" spans="1:12" x14ac:dyDescent="0.2">
      <c r="A2428" s="11">
        <v>2220.0882352941198</v>
      </c>
      <c r="D2428" s="16" t="s">
        <v>9948</v>
      </c>
      <c r="J2428" s="13"/>
      <c r="K2428" s="17"/>
      <c r="L2428" s="185"/>
    </row>
    <row r="2429" spans="1:12" x14ac:dyDescent="0.2">
      <c r="A2429" s="11">
        <v>2220.73529411765</v>
      </c>
      <c r="D2429" s="16" t="s">
        <v>9948</v>
      </c>
      <c r="J2429" s="13"/>
      <c r="K2429" s="17"/>
      <c r="L2429" s="185"/>
    </row>
    <row r="2430" spans="1:12" x14ac:dyDescent="0.2">
      <c r="A2430" s="11">
        <v>2221.3823529411802</v>
      </c>
      <c r="D2430" s="16" t="s">
        <v>9948</v>
      </c>
      <c r="J2430" s="13"/>
      <c r="K2430" s="17"/>
      <c r="L2430" s="185"/>
    </row>
    <row r="2431" spans="1:12" x14ac:dyDescent="0.2">
      <c r="A2431" s="11">
        <v>2222.0294117647099</v>
      </c>
      <c r="D2431" s="16" t="s">
        <v>9948</v>
      </c>
      <c r="J2431" s="13"/>
      <c r="K2431" s="17"/>
      <c r="L2431" s="185"/>
    </row>
    <row r="2432" spans="1:12" x14ac:dyDescent="0.2">
      <c r="A2432" s="11">
        <v>2222.6764705882401</v>
      </c>
      <c r="D2432" s="16" t="s">
        <v>9948</v>
      </c>
      <c r="J2432" s="13"/>
      <c r="K2432" s="17"/>
      <c r="L2432" s="185"/>
    </row>
    <row r="2433" spans="1:12" x14ac:dyDescent="0.2">
      <c r="A2433" s="11">
        <v>2223.3235294117599</v>
      </c>
      <c r="D2433" s="16" t="s">
        <v>9948</v>
      </c>
      <c r="J2433" s="13"/>
      <c r="K2433" s="17"/>
      <c r="L2433" s="185"/>
    </row>
    <row r="2434" spans="1:12" x14ac:dyDescent="0.2">
      <c r="A2434" s="11">
        <v>2223.9705882352901</v>
      </c>
      <c r="D2434" s="16" t="s">
        <v>9948</v>
      </c>
      <c r="J2434" s="13"/>
      <c r="K2434" s="17"/>
      <c r="L2434" s="185"/>
    </row>
    <row r="2435" spans="1:12" x14ac:dyDescent="0.2">
      <c r="A2435" s="11">
        <v>2224.6176470588198</v>
      </c>
      <c r="D2435" s="16" t="s">
        <v>9948</v>
      </c>
      <c r="J2435" s="13"/>
      <c r="K2435" s="17"/>
      <c r="L2435" s="185"/>
    </row>
    <row r="2436" spans="1:12" x14ac:dyDescent="0.2">
      <c r="A2436" s="11">
        <v>2225.26470588235</v>
      </c>
      <c r="D2436" s="16" t="s">
        <v>9948</v>
      </c>
      <c r="J2436" s="13"/>
      <c r="K2436" s="17"/>
      <c r="L2436" s="185"/>
    </row>
    <row r="2437" spans="1:12" x14ac:dyDescent="0.2">
      <c r="A2437" s="11">
        <v>2225.9117647058802</v>
      </c>
      <c r="D2437" s="16" t="s">
        <v>9948</v>
      </c>
      <c r="J2437" s="13"/>
      <c r="K2437" s="17"/>
      <c r="L2437" s="185"/>
    </row>
    <row r="2438" spans="1:12" x14ac:dyDescent="0.2">
      <c r="A2438" s="11">
        <v>2226.5588235294099</v>
      </c>
      <c r="D2438" s="16" t="s">
        <v>9948</v>
      </c>
      <c r="J2438" s="13"/>
      <c r="K2438" s="17"/>
      <c r="L2438" s="185"/>
    </row>
    <row r="2439" spans="1:12" x14ac:dyDescent="0.2">
      <c r="A2439" s="11">
        <v>2227.2058823529401</v>
      </c>
      <c r="D2439" s="16" t="s">
        <v>9948</v>
      </c>
      <c r="J2439" s="13"/>
      <c r="K2439" s="17"/>
      <c r="L2439" s="185"/>
    </row>
    <row r="2440" spans="1:12" x14ac:dyDescent="0.2">
      <c r="A2440" s="11">
        <v>2227.8529411764698</v>
      </c>
      <c r="D2440" s="16" t="s">
        <v>9948</v>
      </c>
      <c r="J2440" s="13"/>
      <c r="K2440" s="17"/>
      <c r="L2440" s="185"/>
    </row>
    <row r="2441" spans="1:12" x14ac:dyDescent="0.2">
      <c r="A2441" s="11">
        <v>2228.5</v>
      </c>
      <c r="D2441" s="16" t="s">
        <v>9948</v>
      </c>
      <c r="J2441" s="13"/>
      <c r="K2441" s="17"/>
      <c r="L2441" s="185"/>
    </row>
    <row r="2442" spans="1:12" x14ac:dyDescent="0.2">
      <c r="A2442" s="11">
        <v>2229.1470588235302</v>
      </c>
      <c r="D2442" s="16" t="s">
        <v>9948</v>
      </c>
      <c r="J2442" s="13"/>
      <c r="K2442" s="17"/>
      <c r="L2442" s="185"/>
    </row>
    <row r="2443" spans="1:12" x14ac:dyDescent="0.2">
      <c r="A2443" s="11">
        <v>2229.7941176470599</v>
      </c>
      <c r="D2443" s="16" t="s">
        <v>9948</v>
      </c>
      <c r="J2443" s="13"/>
      <c r="K2443" s="17"/>
      <c r="L2443" s="185"/>
    </row>
    <row r="2444" spans="1:12" x14ac:dyDescent="0.2">
      <c r="A2444" s="11">
        <v>2230.4411764705901</v>
      </c>
      <c r="D2444" s="16" t="s">
        <v>9948</v>
      </c>
      <c r="J2444" s="13"/>
      <c r="K2444" s="17"/>
      <c r="L2444" s="185"/>
    </row>
    <row r="2445" spans="1:12" x14ac:dyDescent="0.2">
      <c r="A2445" s="11">
        <v>2231.0882352941198</v>
      </c>
      <c r="D2445" s="16" t="s">
        <v>9948</v>
      </c>
      <c r="J2445" s="13"/>
      <c r="K2445" s="17"/>
      <c r="L2445" s="185"/>
    </row>
    <row r="2446" spans="1:12" x14ac:dyDescent="0.2">
      <c r="A2446" s="11">
        <v>2231.73529411765</v>
      </c>
      <c r="D2446" s="16" t="s">
        <v>9948</v>
      </c>
      <c r="J2446" s="13"/>
      <c r="K2446" s="17"/>
      <c r="L2446" s="185"/>
    </row>
    <row r="2447" spans="1:12" x14ac:dyDescent="0.2">
      <c r="A2447" s="11">
        <v>2232.3823529411802</v>
      </c>
      <c r="D2447" s="16" t="s">
        <v>9948</v>
      </c>
      <c r="J2447" s="13"/>
      <c r="K2447" s="17"/>
      <c r="L2447" s="185"/>
    </row>
    <row r="2448" spans="1:12" x14ac:dyDescent="0.2">
      <c r="A2448" s="11">
        <v>2233.0294117647099</v>
      </c>
      <c r="D2448" s="16" t="s">
        <v>9948</v>
      </c>
      <c r="J2448" s="13"/>
      <c r="K2448" s="17"/>
      <c r="L2448" s="185"/>
    </row>
    <row r="2449" spans="1:12" x14ac:dyDescent="0.2">
      <c r="A2449" s="11">
        <v>2233.6764705882401</v>
      </c>
      <c r="D2449" s="16" t="s">
        <v>9948</v>
      </c>
      <c r="J2449" s="13"/>
      <c r="K2449" s="17"/>
      <c r="L2449" s="185"/>
    </row>
    <row r="2450" spans="1:12" x14ac:dyDescent="0.2">
      <c r="A2450" s="11">
        <v>2234.3235294117599</v>
      </c>
      <c r="D2450" s="16" t="s">
        <v>9948</v>
      </c>
      <c r="J2450" s="13"/>
      <c r="K2450" s="17"/>
      <c r="L2450" s="185"/>
    </row>
    <row r="2451" spans="1:12" x14ac:dyDescent="0.2">
      <c r="A2451" s="11">
        <v>2234.9705882352901</v>
      </c>
      <c r="D2451" s="16" t="s">
        <v>9948</v>
      </c>
      <c r="J2451" s="13"/>
      <c r="K2451" s="17"/>
      <c r="L2451" s="185"/>
    </row>
    <row r="2452" spans="1:12" x14ac:dyDescent="0.2">
      <c r="A2452" s="11">
        <v>2235.6176470588198</v>
      </c>
      <c r="D2452" s="16" t="s">
        <v>9948</v>
      </c>
      <c r="J2452" s="13"/>
      <c r="K2452" s="17"/>
      <c r="L2452" s="185"/>
    </row>
    <row r="2453" spans="1:12" x14ac:dyDescent="0.2">
      <c r="A2453" s="11">
        <v>2236.26470588235</v>
      </c>
      <c r="D2453" s="16" t="s">
        <v>9948</v>
      </c>
      <c r="J2453" s="13"/>
      <c r="K2453" s="17"/>
      <c r="L2453" s="185"/>
    </row>
    <row r="2454" spans="1:12" x14ac:dyDescent="0.2">
      <c r="A2454" s="11">
        <v>2236.9117647058802</v>
      </c>
      <c r="D2454" s="16" t="s">
        <v>9948</v>
      </c>
      <c r="J2454" s="13"/>
      <c r="K2454" s="17"/>
      <c r="L2454" s="185"/>
    </row>
    <row r="2455" spans="1:12" x14ac:dyDescent="0.2">
      <c r="A2455" s="11">
        <v>2237.5588235294099</v>
      </c>
      <c r="D2455" s="16" t="s">
        <v>9948</v>
      </c>
      <c r="J2455" s="13"/>
      <c r="K2455" s="17"/>
      <c r="L2455" s="185"/>
    </row>
    <row r="2456" spans="1:12" x14ac:dyDescent="0.2">
      <c r="A2456" s="11">
        <v>2238.2058823529401</v>
      </c>
      <c r="D2456" s="16" t="s">
        <v>9948</v>
      </c>
      <c r="J2456" s="13"/>
      <c r="K2456" s="17"/>
      <c r="L2456" s="185"/>
    </row>
    <row r="2457" spans="1:12" x14ac:dyDescent="0.2">
      <c r="A2457" s="11">
        <v>2238.8529411764698</v>
      </c>
      <c r="D2457" s="16" t="s">
        <v>9948</v>
      </c>
      <c r="J2457" s="13"/>
      <c r="K2457" s="17"/>
      <c r="L2457" s="185"/>
    </row>
    <row r="2458" spans="1:12" x14ac:dyDescent="0.2">
      <c r="A2458" s="11">
        <v>2239.5</v>
      </c>
      <c r="D2458" s="16" t="s">
        <v>9948</v>
      </c>
      <c r="J2458" s="13"/>
      <c r="K2458" s="17"/>
      <c r="L2458" s="185"/>
    </row>
    <row r="2459" spans="1:12" x14ac:dyDescent="0.2">
      <c r="A2459" s="11">
        <v>2240.1470588235302</v>
      </c>
      <c r="D2459" s="16" t="s">
        <v>9948</v>
      </c>
      <c r="J2459" s="13"/>
      <c r="K2459" s="17"/>
      <c r="L2459" s="185"/>
    </row>
    <row r="2460" spans="1:12" x14ac:dyDescent="0.2">
      <c r="A2460" s="11">
        <v>2240.7941176470599</v>
      </c>
      <c r="D2460" s="16" t="s">
        <v>9948</v>
      </c>
      <c r="J2460" s="13"/>
      <c r="K2460" s="17"/>
      <c r="L2460" s="185"/>
    </row>
    <row r="2461" spans="1:12" x14ac:dyDescent="0.2">
      <c r="A2461" s="11">
        <v>2241.4411764705901</v>
      </c>
      <c r="D2461" s="16" t="s">
        <v>9948</v>
      </c>
      <c r="J2461" s="13"/>
      <c r="K2461" s="17"/>
      <c r="L2461" s="185"/>
    </row>
    <row r="2462" spans="1:12" x14ac:dyDescent="0.2">
      <c r="A2462" s="11">
        <v>2242.0882352941198</v>
      </c>
      <c r="D2462" s="16" t="s">
        <v>9948</v>
      </c>
      <c r="J2462" s="13"/>
      <c r="K2462" s="17"/>
      <c r="L2462" s="185"/>
    </row>
    <row r="2463" spans="1:12" x14ac:dyDescent="0.2">
      <c r="A2463" s="11">
        <v>2242.73529411765</v>
      </c>
      <c r="D2463" s="16" t="s">
        <v>9948</v>
      </c>
      <c r="J2463" s="13"/>
      <c r="K2463" s="17"/>
      <c r="L2463" s="185"/>
    </row>
    <row r="2464" spans="1:12" x14ac:dyDescent="0.2">
      <c r="A2464" s="11">
        <v>2243.3823529411802</v>
      </c>
      <c r="D2464" s="16" t="s">
        <v>9948</v>
      </c>
      <c r="J2464" s="13"/>
      <c r="K2464" s="17"/>
      <c r="L2464" s="185"/>
    </row>
    <row r="2465" spans="1:12" x14ac:dyDescent="0.2">
      <c r="A2465" s="11">
        <v>2244.0294117647099</v>
      </c>
      <c r="D2465" s="16" t="s">
        <v>9948</v>
      </c>
      <c r="J2465" s="13"/>
      <c r="K2465" s="17"/>
      <c r="L2465" s="185"/>
    </row>
    <row r="2466" spans="1:12" x14ac:dyDescent="0.2">
      <c r="A2466" s="11">
        <v>2244.6764705882401</v>
      </c>
      <c r="D2466" s="16" t="s">
        <v>9948</v>
      </c>
      <c r="J2466" s="13"/>
      <c r="K2466" s="17"/>
      <c r="L2466" s="185"/>
    </row>
    <row r="2467" spans="1:12" x14ac:dyDescent="0.2">
      <c r="A2467" s="11">
        <v>2245.3235294117599</v>
      </c>
      <c r="D2467" s="16" t="s">
        <v>9948</v>
      </c>
      <c r="J2467" s="13"/>
      <c r="K2467" s="17"/>
      <c r="L2467" s="185"/>
    </row>
    <row r="2468" spans="1:12" x14ac:dyDescent="0.2">
      <c r="A2468" s="11">
        <v>2245.9705882352901</v>
      </c>
      <c r="D2468" s="16" t="s">
        <v>9948</v>
      </c>
      <c r="J2468" s="13"/>
      <c r="K2468" s="17"/>
      <c r="L2468" s="185"/>
    </row>
    <row r="2469" spans="1:12" x14ac:dyDescent="0.2">
      <c r="A2469" s="11">
        <v>2246.6176470588198</v>
      </c>
      <c r="D2469" s="16" t="s">
        <v>9948</v>
      </c>
      <c r="J2469" s="13"/>
      <c r="K2469" s="17"/>
      <c r="L2469" s="185"/>
    </row>
    <row r="2470" spans="1:12" x14ac:dyDescent="0.2">
      <c r="A2470" s="11">
        <v>2247.26470588235</v>
      </c>
      <c r="D2470" s="16" t="s">
        <v>9948</v>
      </c>
      <c r="J2470" s="13"/>
      <c r="K2470" s="17"/>
      <c r="L2470" s="185"/>
    </row>
    <row r="2471" spans="1:12" x14ac:dyDescent="0.2">
      <c r="A2471" s="11">
        <v>2247.9117647058802</v>
      </c>
      <c r="D2471" s="16" t="s">
        <v>9948</v>
      </c>
      <c r="J2471" s="13"/>
      <c r="K2471" s="17"/>
      <c r="L2471" s="185"/>
    </row>
    <row r="2472" spans="1:12" x14ac:dyDescent="0.2">
      <c r="A2472" s="11">
        <v>2248.5588235294099</v>
      </c>
      <c r="C2472" s="20"/>
      <c r="D2472" s="16" t="s">
        <v>9948</v>
      </c>
      <c r="J2472" s="13"/>
      <c r="K2472" s="17"/>
      <c r="L2472" s="185"/>
    </row>
    <row r="2473" spans="1:12" x14ac:dyDescent="0.2">
      <c r="A2473" s="11">
        <v>2249.2058823529401</v>
      </c>
      <c r="C2473" s="20"/>
      <c r="D2473" s="16" t="s">
        <v>9948</v>
      </c>
      <c r="J2473" s="13"/>
      <c r="K2473" s="17"/>
      <c r="L2473" s="185"/>
    </row>
    <row r="2474" spans="1:12" x14ac:dyDescent="0.2">
      <c r="A2474" s="11">
        <v>2249.8529411764698</v>
      </c>
      <c r="C2474" s="20"/>
      <c r="D2474" s="16" t="s">
        <v>9948</v>
      </c>
      <c r="J2474" s="13"/>
      <c r="K2474" s="17"/>
      <c r="L2474" s="185"/>
    </row>
    <row r="2475" spans="1:12" x14ac:dyDescent="0.2">
      <c r="A2475" s="11">
        <v>2250.5</v>
      </c>
      <c r="C2475" s="20"/>
      <c r="D2475" s="16" t="s">
        <v>9948</v>
      </c>
      <c r="J2475" s="13"/>
      <c r="K2475" s="17"/>
      <c r="L2475" s="185"/>
    </row>
    <row r="2476" spans="1:12" x14ac:dyDescent="0.2">
      <c r="A2476" s="11">
        <v>2251.1470588235302</v>
      </c>
      <c r="C2476" s="20"/>
      <c r="D2476" s="16" t="s">
        <v>9948</v>
      </c>
      <c r="J2476" s="13"/>
      <c r="K2476" s="17"/>
      <c r="L2476" s="185"/>
    </row>
    <row r="2477" spans="1:12" x14ac:dyDescent="0.2">
      <c r="A2477" s="11">
        <v>2251.7941176470599</v>
      </c>
      <c r="C2477" s="20"/>
      <c r="D2477" s="16" t="s">
        <v>9948</v>
      </c>
      <c r="J2477" s="13"/>
      <c r="K2477" s="17"/>
      <c r="L2477" s="185"/>
    </row>
    <row r="2478" spans="1:12" x14ac:dyDescent="0.2">
      <c r="A2478" s="11">
        <v>2252.4411764705901</v>
      </c>
      <c r="C2478" s="20"/>
      <c r="D2478" s="16" t="s">
        <v>9948</v>
      </c>
      <c r="J2478" s="13"/>
      <c r="K2478" s="17"/>
      <c r="L2478" s="185"/>
    </row>
    <row r="2479" spans="1:12" x14ac:dyDescent="0.2">
      <c r="A2479" s="11">
        <v>2253.0882352941198</v>
      </c>
      <c r="C2479" s="20"/>
      <c r="D2479" s="16" t="s">
        <v>9948</v>
      </c>
      <c r="J2479" s="13"/>
      <c r="K2479" s="17"/>
      <c r="L2479" s="185"/>
    </row>
    <row r="2480" spans="1:12" x14ac:dyDescent="0.2">
      <c r="A2480" s="11">
        <v>2253.73529411765</v>
      </c>
      <c r="C2480" s="20"/>
      <c r="D2480" s="16" t="s">
        <v>9948</v>
      </c>
      <c r="J2480" s="13"/>
      <c r="K2480" s="17"/>
      <c r="L2480" s="185"/>
    </row>
    <row r="2481" spans="1:12" x14ac:dyDescent="0.2">
      <c r="A2481" s="11">
        <v>2254.3823529411802</v>
      </c>
      <c r="C2481" s="20"/>
      <c r="D2481" s="16" t="s">
        <v>9948</v>
      </c>
      <c r="J2481" s="13"/>
      <c r="K2481" s="17"/>
      <c r="L2481" s="185"/>
    </row>
    <row r="2482" spans="1:12" x14ac:dyDescent="0.2">
      <c r="A2482" s="11">
        <v>2255.0294117647099</v>
      </c>
      <c r="C2482" s="20"/>
      <c r="D2482" s="16" t="s">
        <v>9948</v>
      </c>
      <c r="J2482" s="13"/>
      <c r="K2482" s="17"/>
      <c r="L2482" s="185"/>
    </row>
    <row r="2483" spans="1:12" x14ac:dyDescent="0.2">
      <c r="A2483" s="11">
        <v>2255.6764705882401</v>
      </c>
      <c r="C2483" s="20"/>
      <c r="D2483" s="16" t="s">
        <v>9948</v>
      </c>
      <c r="J2483" s="13"/>
      <c r="K2483" s="17"/>
      <c r="L2483" s="185"/>
    </row>
    <row r="2484" spans="1:12" x14ac:dyDescent="0.2">
      <c r="A2484" s="11">
        <v>2256.3235294117599</v>
      </c>
      <c r="C2484" s="20"/>
      <c r="D2484" s="16" t="s">
        <v>9948</v>
      </c>
      <c r="J2484" s="13"/>
      <c r="K2484" s="17"/>
      <c r="L2484" s="185"/>
    </row>
    <row r="2485" spans="1:12" x14ac:dyDescent="0.2">
      <c r="A2485" s="11">
        <v>2256.9705882352901</v>
      </c>
      <c r="C2485" s="20"/>
      <c r="D2485" s="16" t="s">
        <v>9948</v>
      </c>
      <c r="J2485" s="13"/>
      <c r="K2485" s="17"/>
      <c r="L2485" s="185"/>
    </row>
    <row r="2486" spans="1:12" x14ac:dyDescent="0.2">
      <c r="A2486" s="11">
        <v>2257.6176470588198</v>
      </c>
      <c r="C2486" s="20"/>
      <c r="D2486" s="16" t="s">
        <v>9948</v>
      </c>
      <c r="J2486" s="13"/>
      <c r="K2486" s="17"/>
      <c r="L2486" s="185"/>
    </row>
    <row r="2487" spans="1:12" x14ac:dyDescent="0.2">
      <c r="A2487" s="11">
        <v>2258.26470588235</v>
      </c>
      <c r="C2487" s="20"/>
      <c r="D2487" s="16" t="s">
        <v>9948</v>
      </c>
      <c r="J2487" s="13"/>
      <c r="K2487" s="17"/>
      <c r="L2487" s="185"/>
    </row>
    <row r="2488" spans="1:12" x14ac:dyDescent="0.2">
      <c r="A2488" s="11">
        <v>2258.9117647058802</v>
      </c>
      <c r="C2488" s="20"/>
      <c r="D2488" s="16" t="s">
        <v>9948</v>
      </c>
      <c r="J2488" s="13"/>
      <c r="K2488" s="17"/>
      <c r="L2488" s="185"/>
    </row>
    <row r="2489" spans="1:12" x14ac:dyDescent="0.2">
      <c r="A2489" s="11">
        <v>2259.5588235294099</v>
      </c>
      <c r="C2489" s="20"/>
      <c r="D2489" s="16" t="s">
        <v>9948</v>
      </c>
      <c r="J2489" s="13"/>
      <c r="K2489" s="17"/>
      <c r="L2489" s="185"/>
    </row>
    <row r="2490" spans="1:12" x14ac:dyDescent="0.2">
      <c r="A2490" s="11">
        <v>2260.2058823529401</v>
      </c>
      <c r="C2490" s="20"/>
      <c r="D2490" s="16" t="s">
        <v>9948</v>
      </c>
      <c r="J2490" s="13"/>
      <c r="K2490" s="17"/>
      <c r="L2490" s="185"/>
    </row>
    <row r="2491" spans="1:12" x14ac:dyDescent="0.2">
      <c r="A2491" s="11">
        <v>2260.8529411764698</v>
      </c>
      <c r="C2491" s="20"/>
      <c r="D2491" s="16" t="s">
        <v>9948</v>
      </c>
      <c r="J2491" s="13"/>
      <c r="K2491" s="17"/>
      <c r="L2491" s="185"/>
    </row>
    <row r="2492" spans="1:12" x14ac:dyDescent="0.2">
      <c r="A2492" s="11">
        <v>2261.5</v>
      </c>
      <c r="C2492" s="20"/>
      <c r="D2492" s="16" t="s">
        <v>9948</v>
      </c>
      <c r="J2492" s="13"/>
      <c r="K2492" s="17"/>
      <c r="L2492" s="185"/>
    </row>
    <row r="2493" spans="1:12" x14ac:dyDescent="0.2">
      <c r="A2493" s="11">
        <v>2262.1470588235302</v>
      </c>
      <c r="C2493" s="20"/>
      <c r="D2493" s="16" t="s">
        <v>9948</v>
      </c>
      <c r="J2493" s="13"/>
      <c r="K2493" s="17"/>
      <c r="L2493" s="185"/>
    </row>
    <row r="2494" spans="1:12" x14ac:dyDescent="0.2">
      <c r="A2494" s="11">
        <v>2262.7941176470599</v>
      </c>
      <c r="C2494" s="20"/>
      <c r="D2494" s="16" t="s">
        <v>9948</v>
      </c>
      <c r="J2494" s="13"/>
      <c r="K2494" s="17"/>
      <c r="L2494" s="185"/>
    </row>
    <row r="2495" spans="1:12" x14ac:dyDescent="0.2">
      <c r="A2495" s="11">
        <v>2263.4411764705901</v>
      </c>
      <c r="C2495" s="20"/>
      <c r="D2495" s="16" t="s">
        <v>9948</v>
      </c>
      <c r="J2495" s="13"/>
      <c r="K2495" s="17"/>
      <c r="L2495" s="185"/>
    </row>
    <row r="2496" spans="1:12" x14ac:dyDescent="0.2">
      <c r="A2496" s="11">
        <v>2264.0882352941198</v>
      </c>
      <c r="C2496" s="20"/>
      <c r="D2496" s="16" t="s">
        <v>9948</v>
      </c>
      <c r="J2496" s="13"/>
      <c r="K2496" s="17"/>
      <c r="L2496" s="185"/>
    </row>
    <row r="2497" spans="1:12" x14ac:dyDescent="0.2">
      <c r="A2497" s="11">
        <v>2264.73529411765</v>
      </c>
      <c r="C2497" s="20"/>
      <c r="D2497" s="16" t="s">
        <v>9948</v>
      </c>
      <c r="J2497" s="13"/>
      <c r="K2497" s="17"/>
      <c r="L2497" s="185"/>
    </row>
    <row r="2498" spans="1:12" x14ac:dyDescent="0.2">
      <c r="A2498" s="11">
        <v>2265.3823529411802</v>
      </c>
      <c r="C2498" s="20"/>
      <c r="D2498" s="16" t="s">
        <v>9948</v>
      </c>
      <c r="J2498" s="13"/>
      <c r="K2498" s="17"/>
      <c r="L2498" s="185"/>
    </row>
    <row r="2499" spans="1:12" x14ac:dyDescent="0.2">
      <c r="A2499" s="11">
        <v>2266.0294117647099</v>
      </c>
      <c r="C2499" s="20"/>
      <c r="D2499" s="16" t="s">
        <v>9948</v>
      </c>
      <c r="J2499" s="13"/>
      <c r="K2499" s="17"/>
      <c r="L2499" s="185"/>
    </row>
    <row r="2500" spans="1:12" x14ac:dyDescent="0.2">
      <c r="A2500" s="11">
        <v>2266.6764705882401</v>
      </c>
      <c r="C2500" s="20"/>
      <c r="D2500" s="16" t="s">
        <v>9948</v>
      </c>
      <c r="J2500" s="13"/>
      <c r="K2500" s="17"/>
      <c r="L2500" s="185"/>
    </row>
    <row r="2501" spans="1:12" x14ac:dyDescent="0.2">
      <c r="A2501" s="11">
        <v>2267.3235294117599</v>
      </c>
      <c r="C2501" s="20"/>
      <c r="D2501" s="16" t="s">
        <v>9948</v>
      </c>
      <c r="J2501" s="13"/>
      <c r="K2501" s="17"/>
      <c r="L2501" s="185"/>
    </row>
    <row r="2502" spans="1:12" x14ac:dyDescent="0.2">
      <c r="A2502" s="11">
        <v>2267.9705882352901</v>
      </c>
      <c r="C2502" s="20"/>
      <c r="D2502" s="16" t="s">
        <v>9948</v>
      </c>
      <c r="J2502" s="13"/>
      <c r="K2502" s="17"/>
      <c r="L2502" s="185"/>
    </row>
    <row r="2503" spans="1:12" x14ac:dyDescent="0.2">
      <c r="A2503" s="11">
        <v>2268.6176470588198</v>
      </c>
      <c r="C2503" s="20"/>
      <c r="D2503" s="16" t="s">
        <v>9948</v>
      </c>
      <c r="J2503" s="13"/>
      <c r="K2503" s="17"/>
      <c r="L2503" s="185"/>
    </row>
    <row r="2504" spans="1:12" x14ac:dyDescent="0.2">
      <c r="A2504" s="11">
        <v>2269.26470588235</v>
      </c>
      <c r="C2504" s="20"/>
      <c r="D2504" s="16" t="s">
        <v>9948</v>
      </c>
      <c r="J2504" s="13"/>
      <c r="K2504" s="17"/>
      <c r="L2504" s="185"/>
    </row>
    <row r="2505" spans="1:12" x14ac:dyDescent="0.2">
      <c r="A2505" s="11">
        <v>2269.9117647058802</v>
      </c>
      <c r="C2505" s="20"/>
      <c r="D2505" s="16" t="s">
        <v>9948</v>
      </c>
      <c r="J2505" s="13"/>
      <c r="K2505" s="17"/>
      <c r="L2505" s="185"/>
    </row>
    <row r="2506" spans="1:12" x14ac:dyDescent="0.2">
      <c r="A2506" s="11">
        <v>2270.5588235294099</v>
      </c>
      <c r="C2506" s="20"/>
      <c r="D2506" s="16" t="s">
        <v>9948</v>
      </c>
      <c r="J2506" s="13"/>
      <c r="K2506" s="17"/>
      <c r="L2506" s="185"/>
    </row>
    <row r="2507" spans="1:12" x14ac:dyDescent="0.2">
      <c r="A2507" s="11">
        <v>2271.2058823529401</v>
      </c>
      <c r="C2507" s="20"/>
      <c r="D2507" s="16" t="s">
        <v>9948</v>
      </c>
      <c r="J2507" s="13"/>
      <c r="K2507" s="17"/>
      <c r="L2507" s="185"/>
    </row>
    <row r="2508" spans="1:12" x14ac:dyDescent="0.2">
      <c r="A2508" s="11">
        <v>2271.8529411764698</v>
      </c>
      <c r="D2508" s="16" t="s">
        <v>9948</v>
      </c>
      <c r="J2508" s="13"/>
      <c r="K2508" s="17"/>
      <c r="L2508" s="185"/>
    </row>
    <row r="2509" spans="1:12" x14ac:dyDescent="0.2">
      <c r="A2509" s="11">
        <v>2272.5</v>
      </c>
      <c r="D2509" s="16" t="s">
        <v>9948</v>
      </c>
      <c r="J2509" s="13"/>
      <c r="K2509" s="17"/>
      <c r="L2509" s="185"/>
    </row>
    <row r="2510" spans="1:12" x14ac:dyDescent="0.2">
      <c r="A2510" s="11">
        <v>2273.1470588235302</v>
      </c>
      <c r="D2510" s="16" t="s">
        <v>9948</v>
      </c>
      <c r="J2510" s="13"/>
      <c r="K2510" s="17"/>
      <c r="L2510" s="185"/>
    </row>
    <row r="2511" spans="1:12" x14ac:dyDescent="0.2">
      <c r="A2511" s="11">
        <v>2273.7941176470599</v>
      </c>
      <c r="D2511" s="16" t="s">
        <v>9948</v>
      </c>
      <c r="J2511" s="13"/>
      <c r="K2511" s="17"/>
      <c r="L2511" s="185"/>
    </row>
    <row r="2512" spans="1:12" x14ac:dyDescent="0.2">
      <c r="A2512" s="11">
        <v>2274.4411764705901</v>
      </c>
      <c r="D2512" s="16" t="s">
        <v>9948</v>
      </c>
      <c r="J2512" s="13"/>
      <c r="K2512" s="17"/>
      <c r="L2512" s="185"/>
    </row>
    <row r="2513" spans="1:12" x14ac:dyDescent="0.2">
      <c r="A2513" s="11">
        <v>2275.0882352941198</v>
      </c>
      <c r="D2513" s="16" t="s">
        <v>9948</v>
      </c>
      <c r="J2513" s="13"/>
      <c r="K2513" s="17"/>
      <c r="L2513" s="185"/>
    </row>
    <row r="2514" spans="1:12" x14ac:dyDescent="0.2">
      <c r="A2514" s="11">
        <v>2275.73529411765</v>
      </c>
      <c r="D2514" s="16" t="s">
        <v>9948</v>
      </c>
      <c r="J2514" s="13"/>
      <c r="K2514" s="17"/>
      <c r="L2514" s="185"/>
    </row>
    <row r="2515" spans="1:12" x14ac:dyDescent="0.2">
      <c r="A2515" s="11">
        <v>2276.3823529411802</v>
      </c>
      <c r="D2515" s="16" t="s">
        <v>9948</v>
      </c>
      <c r="J2515" s="13"/>
      <c r="K2515" s="17"/>
      <c r="L2515" s="185"/>
    </row>
    <row r="2516" spans="1:12" x14ac:dyDescent="0.2">
      <c r="A2516" s="11">
        <v>2277.0294117647099</v>
      </c>
      <c r="D2516" s="16" t="s">
        <v>9948</v>
      </c>
      <c r="J2516" s="13"/>
      <c r="K2516" s="17"/>
      <c r="L2516" s="185"/>
    </row>
    <row r="2517" spans="1:12" x14ac:dyDescent="0.2">
      <c r="A2517" s="11">
        <v>2277.6764705882401</v>
      </c>
      <c r="D2517" s="16" t="s">
        <v>9948</v>
      </c>
      <c r="J2517" s="13"/>
      <c r="K2517" s="17"/>
      <c r="L2517" s="185"/>
    </row>
    <row r="2518" spans="1:12" x14ac:dyDescent="0.2">
      <c r="A2518" s="11">
        <v>2278.3235294117599</v>
      </c>
      <c r="D2518" s="16" t="s">
        <v>9948</v>
      </c>
      <c r="J2518" s="13"/>
      <c r="K2518" s="17"/>
      <c r="L2518" s="185"/>
    </row>
    <row r="2519" spans="1:12" x14ac:dyDescent="0.2">
      <c r="A2519" s="11">
        <v>2278.9705882352901</v>
      </c>
      <c r="D2519" s="16" t="s">
        <v>9948</v>
      </c>
      <c r="J2519" s="13"/>
      <c r="K2519" s="17"/>
      <c r="L2519" s="185"/>
    </row>
    <row r="2520" spans="1:12" x14ac:dyDescent="0.2">
      <c r="A2520" s="11">
        <v>2279.6176470588198</v>
      </c>
      <c r="D2520" s="16" t="s">
        <v>9948</v>
      </c>
      <c r="J2520" s="13"/>
      <c r="K2520" s="17"/>
      <c r="L2520" s="185"/>
    </row>
    <row r="2521" spans="1:12" x14ac:dyDescent="0.2">
      <c r="A2521" s="11">
        <v>2280.26470588235</v>
      </c>
      <c r="D2521" s="16" t="s">
        <v>9948</v>
      </c>
      <c r="J2521" s="13"/>
      <c r="K2521" s="17"/>
      <c r="L2521" s="185"/>
    </row>
    <row r="2522" spans="1:12" x14ac:dyDescent="0.2">
      <c r="A2522" s="11">
        <v>2280.9117647058802</v>
      </c>
      <c r="D2522" s="16" t="s">
        <v>9948</v>
      </c>
      <c r="J2522" s="13"/>
      <c r="K2522" s="17"/>
      <c r="L2522" s="185"/>
    </row>
    <row r="2523" spans="1:12" x14ac:dyDescent="0.2">
      <c r="A2523" s="11">
        <v>2281.5588235294099</v>
      </c>
      <c r="D2523" s="16" t="s">
        <v>9948</v>
      </c>
      <c r="J2523" s="13"/>
      <c r="K2523" s="17"/>
      <c r="L2523" s="185"/>
    </row>
    <row r="2524" spans="1:12" x14ac:dyDescent="0.2">
      <c r="A2524" s="11">
        <v>2282.2058823529401</v>
      </c>
      <c r="D2524" s="16" t="s">
        <v>9948</v>
      </c>
      <c r="J2524" s="13"/>
      <c r="K2524" s="17"/>
      <c r="L2524" s="185"/>
    </row>
    <row r="2525" spans="1:12" x14ac:dyDescent="0.2">
      <c r="A2525" s="11">
        <v>2282.8529411764698</v>
      </c>
      <c r="D2525" s="16" t="s">
        <v>9948</v>
      </c>
      <c r="J2525" s="13"/>
      <c r="K2525" s="17"/>
      <c r="L2525" s="185"/>
    </row>
    <row r="2526" spans="1:12" x14ac:dyDescent="0.2">
      <c r="A2526" s="11">
        <v>2283.5</v>
      </c>
      <c r="D2526" s="16" t="s">
        <v>9948</v>
      </c>
      <c r="J2526" s="13"/>
      <c r="K2526" s="17"/>
      <c r="L2526" s="185"/>
    </row>
    <row r="2527" spans="1:12" x14ac:dyDescent="0.2">
      <c r="A2527" s="11">
        <v>2284.1470588235302</v>
      </c>
      <c r="D2527" s="16" t="s">
        <v>9948</v>
      </c>
      <c r="J2527" s="13"/>
      <c r="K2527" s="17"/>
      <c r="L2527" s="185"/>
    </row>
    <row r="2528" spans="1:12" x14ac:dyDescent="0.2">
      <c r="A2528" s="11">
        <v>2284.7941176470599</v>
      </c>
      <c r="D2528" s="16" t="s">
        <v>9948</v>
      </c>
      <c r="J2528" s="13"/>
      <c r="K2528" s="17"/>
      <c r="L2528" s="185"/>
    </row>
    <row r="2529" spans="1:12" x14ac:dyDescent="0.2">
      <c r="A2529" s="11">
        <v>2285.4411764705901</v>
      </c>
      <c r="D2529" s="16" t="s">
        <v>9948</v>
      </c>
      <c r="J2529" s="13"/>
      <c r="K2529" s="17"/>
      <c r="L2529" s="185"/>
    </row>
    <row r="2530" spans="1:12" x14ac:dyDescent="0.2">
      <c r="A2530" s="11">
        <v>2286.0882352941198</v>
      </c>
      <c r="C2530" s="20"/>
      <c r="D2530" s="16" t="s">
        <v>9948</v>
      </c>
      <c r="J2530" s="13"/>
      <c r="K2530" s="17"/>
      <c r="L2530" s="185"/>
    </row>
    <row r="2531" spans="1:12" x14ac:dyDescent="0.2">
      <c r="A2531" s="11">
        <v>2286.73529411765</v>
      </c>
      <c r="C2531" s="20"/>
      <c r="D2531" s="16" t="s">
        <v>9948</v>
      </c>
      <c r="J2531" s="13"/>
      <c r="K2531" s="17"/>
      <c r="L2531" s="185"/>
    </row>
    <row r="2532" spans="1:12" x14ac:dyDescent="0.2">
      <c r="A2532" s="11">
        <v>2287.3823529411802</v>
      </c>
      <c r="C2532" s="20"/>
      <c r="D2532" s="16" t="s">
        <v>9948</v>
      </c>
      <c r="J2532" s="13"/>
      <c r="K2532" s="17"/>
      <c r="L2532" s="185"/>
    </row>
    <row r="2533" spans="1:12" x14ac:dyDescent="0.2">
      <c r="A2533" s="11">
        <v>2288.0294117647099</v>
      </c>
      <c r="D2533" s="16" t="s">
        <v>9948</v>
      </c>
      <c r="J2533" s="13"/>
      <c r="K2533" s="17"/>
      <c r="L2533" s="185"/>
    </row>
    <row r="2534" spans="1:12" x14ac:dyDescent="0.2">
      <c r="A2534" s="11">
        <v>2288.6764705882401</v>
      </c>
      <c r="D2534" s="16" t="s">
        <v>9948</v>
      </c>
      <c r="J2534" s="13"/>
      <c r="K2534" s="17"/>
      <c r="L2534" s="185"/>
    </row>
    <row r="2535" spans="1:12" x14ac:dyDescent="0.2">
      <c r="A2535" s="11">
        <v>2289.3235294117599</v>
      </c>
      <c r="D2535" s="16" t="s">
        <v>9948</v>
      </c>
      <c r="J2535" s="13"/>
      <c r="K2535" s="17"/>
      <c r="L2535" s="185"/>
    </row>
    <row r="2536" spans="1:12" x14ac:dyDescent="0.2">
      <c r="A2536" s="11">
        <v>2289.9705882352901</v>
      </c>
      <c r="D2536" s="16" t="s">
        <v>9948</v>
      </c>
      <c r="J2536" s="13"/>
      <c r="K2536" s="17"/>
      <c r="L2536" s="185"/>
    </row>
    <row r="2537" spans="1:12" x14ac:dyDescent="0.2">
      <c r="A2537" s="11">
        <v>2290.6176470588198</v>
      </c>
      <c r="D2537" s="16" t="s">
        <v>9948</v>
      </c>
      <c r="J2537" s="13"/>
      <c r="K2537" s="17"/>
      <c r="L2537" s="185"/>
    </row>
    <row r="2538" spans="1:12" x14ac:dyDescent="0.2">
      <c r="A2538" s="11">
        <v>2291.26470588235</v>
      </c>
      <c r="D2538" s="16" t="s">
        <v>9948</v>
      </c>
      <c r="J2538" s="13"/>
      <c r="K2538" s="17"/>
      <c r="L2538" s="185"/>
    </row>
    <row r="2539" spans="1:12" x14ac:dyDescent="0.2">
      <c r="A2539" s="11">
        <v>2291.9117647058802</v>
      </c>
      <c r="D2539" s="16" t="s">
        <v>9948</v>
      </c>
      <c r="J2539" s="13"/>
      <c r="K2539" s="17"/>
      <c r="L2539" s="185"/>
    </row>
    <row r="2540" spans="1:12" x14ac:dyDescent="0.2">
      <c r="A2540" s="11">
        <v>2292.5588235294099</v>
      </c>
      <c r="D2540" s="16" t="s">
        <v>9948</v>
      </c>
      <c r="J2540" s="13"/>
      <c r="K2540" s="17"/>
      <c r="L2540" s="185"/>
    </row>
    <row r="2541" spans="1:12" x14ac:dyDescent="0.2">
      <c r="A2541" s="11">
        <v>2293.2058823529401</v>
      </c>
      <c r="D2541" s="16" t="s">
        <v>9948</v>
      </c>
      <c r="J2541" s="13"/>
      <c r="K2541" s="17"/>
      <c r="L2541" s="185"/>
    </row>
    <row r="2542" spans="1:12" x14ac:dyDescent="0.2">
      <c r="A2542" s="11">
        <v>2293.8529411764698</v>
      </c>
      <c r="D2542" s="16" t="s">
        <v>9948</v>
      </c>
      <c r="J2542" s="13"/>
      <c r="K2542" s="17"/>
      <c r="L2542" s="185"/>
    </row>
    <row r="2543" spans="1:12" x14ac:dyDescent="0.2">
      <c r="A2543" s="11">
        <v>2294.5</v>
      </c>
      <c r="D2543" s="16" t="s">
        <v>9948</v>
      </c>
      <c r="J2543" s="13"/>
      <c r="K2543" s="17"/>
      <c r="L2543" s="185"/>
    </row>
    <row r="2544" spans="1:12" x14ac:dyDescent="0.2">
      <c r="A2544" s="11">
        <v>2295.1470588235302</v>
      </c>
      <c r="D2544" s="16" t="s">
        <v>9948</v>
      </c>
      <c r="J2544" s="13"/>
      <c r="K2544" s="17"/>
      <c r="L2544" s="185"/>
    </row>
    <row r="2545" spans="1:12" x14ac:dyDescent="0.2">
      <c r="A2545" s="11">
        <v>2295.7941176470599</v>
      </c>
      <c r="D2545" s="16" t="s">
        <v>9948</v>
      </c>
      <c r="J2545" s="13"/>
      <c r="K2545" s="17"/>
      <c r="L2545" s="185"/>
    </row>
    <row r="2546" spans="1:12" x14ac:dyDescent="0.2">
      <c r="A2546" s="11">
        <v>2296.4411764705901</v>
      </c>
      <c r="D2546" s="16" t="s">
        <v>9948</v>
      </c>
      <c r="J2546" s="13"/>
      <c r="K2546" s="17"/>
      <c r="L2546" s="185"/>
    </row>
    <row r="2547" spans="1:12" x14ac:dyDescent="0.2">
      <c r="A2547" s="11">
        <v>2297.0882352941198</v>
      </c>
      <c r="D2547" s="16" t="s">
        <v>9948</v>
      </c>
      <c r="J2547" s="13"/>
      <c r="K2547" s="17"/>
      <c r="L2547" s="185"/>
    </row>
    <row r="2548" spans="1:12" x14ac:dyDescent="0.2">
      <c r="A2548" s="11">
        <v>2297.73529411765</v>
      </c>
      <c r="D2548" s="16" t="s">
        <v>9948</v>
      </c>
      <c r="J2548" s="13"/>
      <c r="K2548" s="17"/>
      <c r="L2548" s="185"/>
    </row>
    <row r="2549" spans="1:12" x14ac:dyDescent="0.2">
      <c r="A2549" s="11">
        <v>2298.3823529411802</v>
      </c>
      <c r="D2549" s="16" t="s">
        <v>9948</v>
      </c>
      <c r="J2549" s="13"/>
      <c r="K2549" s="17"/>
      <c r="L2549" s="185"/>
    </row>
    <row r="2550" spans="1:12" x14ac:dyDescent="0.2">
      <c r="A2550" s="11">
        <v>2299.0294117647099</v>
      </c>
      <c r="D2550" s="16" t="s">
        <v>9948</v>
      </c>
      <c r="J2550" s="13"/>
      <c r="K2550" s="17"/>
      <c r="L2550" s="185"/>
    </row>
    <row r="2551" spans="1:12" x14ac:dyDescent="0.2">
      <c r="A2551" s="11">
        <v>2299.6764705882401</v>
      </c>
      <c r="D2551" s="16" t="s">
        <v>9948</v>
      </c>
      <c r="J2551" s="13"/>
      <c r="K2551" s="17"/>
      <c r="L2551" s="185"/>
    </row>
    <row r="2552" spans="1:12" x14ac:dyDescent="0.2">
      <c r="A2552" s="11">
        <v>2300.3235294117599</v>
      </c>
      <c r="D2552" s="16" t="s">
        <v>9948</v>
      </c>
      <c r="J2552" s="13"/>
      <c r="K2552" s="17"/>
      <c r="L2552" s="185"/>
    </row>
    <row r="2553" spans="1:12" x14ac:dyDescent="0.2">
      <c r="A2553" s="11">
        <v>2300.9705882352901</v>
      </c>
      <c r="D2553" s="16" t="s">
        <v>9948</v>
      </c>
      <c r="J2553" s="13"/>
      <c r="K2553" s="17"/>
      <c r="L2553" s="185"/>
    </row>
    <row r="2554" spans="1:12" x14ac:dyDescent="0.2">
      <c r="A2554" s="11">
        <v>2301.6176470588198</v>
      </c>
      <c r="D2554" s="16" t="s">
        <v>9948</v>
      </c>
      <c r="J2554" s="13"/>
      <c r="K2554" s="17"/>
      <c r="L2554" s="185"/>
    </row>
    <row r="2555" spans="1:12" x14ac:dyDescent="0.2">
      <c r="A2555" s="11">
        <v>2302.26470588235</v>
      </c>
      <c r="D2555" s="16" t="s">
        <v>9948</v>
      </c>
      <c r="J2555" s="13"/>
      <c r="K2555" s="17"/>
      <c r="L2555" s="185"/>
    </row>
    <row r="2556" spans="1:12" x14ac:dyDescent="0.2">
      <c r="A2556" s="11">
        <v>2302.9117647058802</v>
      </c>
      <c r="D2556" s="16" t="s">
        <v>9948</v>
      </c>
      <c r="J2556" s="13"/>
      <c r="K2556" s="17"/>
      <c r="L2556" s="185"/>
    </row>
    <row r="2557" spans="1:12" x14ac:dyDescent="0.2">
      <c r="A2557" s="11">
        <v>2303.5588235294099</v>
      </c>
      <c r="D2557" s="16" t="s">
        <v>9948</v>
      </c>
      <c r="J2557" s="13"/>
      <c r="K2557" s="17"/>
      <c r="L2557" s="185"/>
    </row>
    <row r="2558" spans="1:12" x14ac:dyDescent="0.2">
      <c r="A2558" s="11">
        <v>2304.2058823529401</v>
      </c>
      <c r="D2558" s="16" t="s">
        <v>9948</v>
      </c>
      <c r="J2558" s="13"/>
      <c r="K2558" s="17"/>
      <c r="L2558" s="185"/>
    </row>
    <row r="2559" spans="1:12" x14ac:dyDescent="0.2">
      <c r="A2559" s="11">
        <v>2304.8529411764698</v>
      </c>
      <c r="D2559" s="16" t="s">
        <v>9948</v>
      </c>
      <c r="J2559" s="13"/>
      <c r="K2559" s="17"/>
      <c r="L2559" s="185"/>
    </row>
    <row r="2560" spans="1:12" x14ac:dyDescent="0.2">
      <c r="A2560" s="11">
        <v>2305.5</v>
      </c>
      <c r="D2560" s="16" t="s">
        <v>9948</v>
      </c>
      <c r="J2560" s="13"/>
      <c r="K2560" s="17"/>
      <c r="L2560" s="185"/>
    </row>
    <row r="2561" spans="1:12" x14ac:dyDescent="0.2">
      <c r="A2561" s="11">
        <v>2306.1470588235302</v>
      </c>
      <c r="D2561" s="16" t="s">
        <v>9948</v>
      </c>
      <c r="J2561" s="13"/>
      <c r="K2561" s="17"/>
      <c r="L2561" s="185"/>
    </row>
    <row r="2562" spans="1:12" x14ac:dyDescent="0.2">
      <c r="A2562" s="11">
        <v>2306.7941176470599</v>
      </c>
      <c r="D2562" s="16" t="s">
        <v>9948</v>
      </c>
      <c r="J2562" s="13"/>
      <c r="K2562" s="17"/>
      <c r="L2562" s="185"/>
    </row>
    <row r="2563" spans="1:12" x14ac:dyDescent="0.2">
      <c r="A2563" s="11">
        <v>2307.4411764705901</v>
      </c>
      <c r="D2563" s="16" t="s">
        <v>9948</v>
      </c>
      <c r="J2563" s="13"/>
      <c r="K2563" s="17"/>
      <c r="L2563" s="185"/>
    </row>
    <row r="2564" spans="1:12" x14ac:dyDescent="0.2">
      <c r="A2564" s="11">
        <v>2308.0882352941198</v>
      </c>
      <c r="D2564" s="16" t="s">
        <v>9948</v>
      </c>
      <c r="J2564" s="13"/>
      <c r="K2564" s="17"/>
      <c r="L2564" s="185"/>
    </row>
    <row r="2565" spans="1:12" x14ac:dyDescent="0.2">
      <c r="A2565" s="11">
        <v>2308.73529411765</v>
      </c>
      <c r="D2565" s="16" t="s">
        <v>9948</v>
      </c>
      <c r="J2565" s="13"/>
      <c r="K2565" s="17"/>
      <c r="L2565" s="185"/>
    </row>
    <row r="2566" spans="1:12" x14ac:dyDescent="0.2">
      <c r="A2566" s="11">
        <v>2309.3823529411802</v>
      </c>
      <c r="D2566" s="16" t="s">
        <v>9948</v>
      </c>
      <c r="J2566" s="13"/>
      <c r="K2566" s="17"/>
      <c r="L2566" s="185"/>
    </row>
    <row r="2567" spans="1:12" x14ac:dyDescent="0.2">
      <c r="A2567" s="11">
        <v>2310.0294117647099</v>
      </c>
      <c r="D2567" s="16" t="s">
        <v>9948</v>
      </c>
      <c r="J2567" s="13"/>
      <c r="K2567" s="17"/>
      <c r="L2567" s="185"/>
    </row>
    <row r="2568" spans="1:12" x14ac:dyDescent="0.2">
      <c r="A2568" s="11">
        <v>2310.6764705882401</v>
      </c>
      <c r="D2568" s="16" t="s">
        <v>9948</v>
      </c>
      <c r="J2568" s="13"/>
      <c r="K2568" s="17"/>
      <c r="L2568" s="185"/>
    </row>
    <row r="2569" spans="1:12" x14ac:dyDescent="0.2">
      <c r="A2569" s="11">
        <v>2311.3235294117599</v>
      </c>
      <c r="D2569" s="16" t="s">
        <v>9948</v>
      </c>
      <c r="J2569" s="13"/>
      <c r="K2569" s="17"/>
      <c r="L2569" s="185"/>
    </row>
    <row r="2570" spans="1:12" x14ac:dyDescent="0.2">
      <c r="A2570" s="11">
        <v>2311.9705882352901</v>
      </c>
      <c r="D2570" s="16" t="s">
        <v>9948</v>
      </c>
      <c r="J2570" s="13"/>
      <c r="K2570" s="17"/>
      <c r="L2570" s="185"/>
    </row>
    <row r="2571" spans="1:12" x14ac:dyDescent="0.2">
      <c r="A2571" s="11">
        <v>2312.6176470588198</v>
      </c>
      <c r="D2571" s="16" t="s">
        <v>9948</v>
      </c>
      <c r="J2571" s="13"/>
      <c r="K2571" s="17"/>
      <c r="L2571" s="185"/>
    </row>
    <row r="2572" spans="1:12" x14ac:dyDescent="0.2">
      <c r="A2572" s="11">
        <v>2313.26470588235</v>
      </c>
      <c r="D2572" s="16" t="s">
        <v>9948</v>
      </c>
      <c r="J2572" s="13"/>
      <c r="K2572" s="17"/>
      <c r="L2572" s="185"/>
    </row>
    <row r="2573" spans="1:12" x14ac:dyDescent="0.2">
      <c r="A2573" s="11">
        <v>2313.9117647058802</v>
      </c>
      <c r="D2573" s="16" t="s">
        <v>9948</v>
      </c>
      <c r="J2573" s="13"/>
      <c r="K2573" s="17"/>
      <c r="L2573" s="185"/>
    </row>
    <row r="2574" spans="1:12" x14ac:dyDescent="0.2">
      <c r="A2574" s="11">
        <v>2314.5588235294099</v>
      </c>
      <c r="D2574" s="16" t="s">
        <v>9948</v>
      </c>
      <c r="J2574" s="13"/>
      <c r="K2574" s="17"/>
      <c r="L2574" s="185"/>
    </row>
    <row r="2575" spans="1:12" x14ac:dyDescent="0.2">
      <c r="A2575" s="11">
        <v>2315.2058823529401</v>
      </c>
      <c r="D2575" s="16" t="s">
        <v>9948</v>
      </c>
      <c r="J2575" s="13"/>
      <c r="K2575" s="17"/>
      <c r="L2575" s="185"/>
    </row>
    <row r="2576" spans="1:12" x14ac:dyDescent="0.2">
      <c r="A2576" s="11">
        <v>2315.8529411764698</v>
      </c>
      <c r="D2576" s="16" t="s">
        <v>9948</v>
      </c>
      <c r="J2576" s="13"/>
      <c r="K2576" s="17"/>
      <c r="L2576" s="185"/>
    </row>
    <row r="2577" spans="1:12" x14ac:dyDescent="0.2">
      <c r="A2577" s="11">
        <v>2316.5</v>
      </c>
      <c r="D2577" s="16" t="s">
        <v>9948</v>
      </c>
      <c r="J2577" s="13"/>
      <c r="K2577" s="17"/>
      <c r="L2577" s="185"/>
    </row>
    <row r="2578" spans="1:12" x14ac:dyDescent="0.2">
      <c r="A2578" s="11">
        <v>2317.1470588235302</v>
      </c>
      <c r="D2578" s="16" t="s">
        <v>9948</v>
      </c>
      <c r="J2578" s="13"/>
      <c r="K2578" s="17"/>
      <c r="L2578" s="185"/>
    </row>
    <row r="2579" spans="1:12" x14ac:dyDescent="0.2">
      <c r="A2579" s="11">
        <v>2317.7941176470599</v>
      </c>
      <c r="D2579" s="16" t="s">
        <v>9948</v>
      </c>
      <c r="J2579" s="13"/>
      <c r="K2579" s="17"/>
      <c r="L2579" s="185"/>
    </row>
    <row r="2580" spans="1:12" x14ac:dyDescent="0.2">
      <c r="A2580" s="11">
        <v>2318.4411764705901</v>
      </c>
      <c r="D2580" s="16" t="s">
        <v>9948</v>
      </c>
      <c r="J2580" s="13"/>
      <c r="K2580" s="17"/>
      <c r="L2580" s="185"/>
    </row>
    <row r="2581" spans="1:12" x14ac:dyDescent="0.2">
      <c r="A2581" s="11">
        <v>2319.0882352941198</v>
      </c>
      <c r="D2581" s="16" t="s">
        <v>9948</v>
      </c>
      <c r="J2581" s="13"/>
      <c r="K2581" s="17"/>
      <c r="L2581" s="185"/>
    </row>
    <row r="2582" spans="1:12" x14ac:dyDescent="0.2">
      <c r="A2582" s="11">
        <v>2319.73529411765</v>
      </c>
      <c r="D2582" s="16" t="s">
        <v>9948</v>
      </c>
      <c r="J2582" s="13"/>
      <c r="K2582" s="17"/>
      <c r="L2582" s="185"/>
    </row>
    <row r="2583" spans="1:12" x14ac:dyDescent="0.2">
      <c r="A2583" s="11">
        <v>2320.3823529411802</v>
      </c>
      <c r="D2583" s="16" t="s">
        <v>9948</v>
      </c>
      <c r="J2583" s="13"/>
      <c r="K2583" s="17"/>
      <c r="L2583" s="185"/>
    </row>
    <row r="2584" spans="1:12" x14ac:dyDescent="0.2">
      <c r="A2584" s="11">
        <v>2321.0294117647099</v>
      </c>
      <c r="D2584" s="16" t="s">
        <v>9948</v>
      </c>
      <c r="J2584" s="13"/>
      <c r="K2584" s="17"/>
      <c r="L2584" s="185"/>
    </row>
    <row r="2585" spans="1:12" x14ac:dyDescent="0.2">
      <c r="A2585" s="11">
        <v>2321.6764705882401</v>
      </c>
      <c r="D2585" s="16" t="s">
        <v>9948</v>
      </c>
      <c r="J2585" s="13"/>
      <c r="K2585" s="17"/>
      <c r="L2585" s="185"/>
    </row>
    <row r="2586" spans="1:12" x14ac:dyDescent="0.2">
      <c r="A2586" s="11">
        <v>2322.3235294117599</v>
      </c>
      <c r="D2586" s="16" t="s">
        <v>9948</v>
      </c>
      <c r="J2586" s="13"/>
      <c r="K2586" s="17"/>
      <c r="L2586" s="185"/>
    </row>
    <row r="2587" spans="1:12" x14ac:dyDescent="0.2">
      <c r="A2587" s="11">
        <v>2322.9705882352901</v>
      </c>
      <c r="D2587" s="16" t="s">
        <v>9948</v>
      </c>
      <c r="J2587" s="13"/>
      <c r="K2587" s="17"/>
      <c r="L2587" s="185"/>
    </row>
    <row r="2588" spans="1:12" x14ac:dyDescent="0.2">
      <c r="A2588" s="11">
        <v>2323.6176470588198</v>
      </c>
      <c r="D2588" s="16" t="s">
        <v>9948</v>
      </c>
      <c r="J2588" s="13"/>
      <c r="K2588" s="17"/>
      <c r="L2588" s="185"/>
    </row>
    <row r="2589" spans="1:12" x14ac:dyDescent="0.2">
      <c r="A2589" s="11">
        <v>2324.26470588235</v>
      </c>
      <c r="D2589" s="16" t="s">
        <v>9948</v>
      </c>
      <c r="J2589" s="13"/>
      <c r="K2589" s="17"/>
      <c r="L2589" s="185"/>
    </row>
    <row r="2590" spans="1:12" x14ac:dyDescent="0.2">
      <c r="A2590" s="11">
        <v>2324.9117647058802</v>
      </c>
      <c r="D2590" s="16" t="s">
        <v>9948</v>
      </c>
      <c r="J2590" s="13"/>
      <c r="K2590" s="17"/>
      <c r="L2590" s="185"/>
    </row>
    <row r="2591" spans="1:12" x14ac:dyDescent="0.2">
      <c r="A2591" s="11">
        <v>2325.5588235294099</v>
      </c>
      <c r="D2591" s="16" t="s">
        <v>9948</v>
      </c>
      <c r="J2591" s="13"/>
      <c r="K2591" s="17"/>
      <c r="L2591" s="185"/>
    </row>
    <row r="2592" spans="1:12" x14ac:dyDescent="0.2">
      <c r="A2592" s="11">
        <v>2326.2058823529401</v>
      </c>
      <c r="D2592" s="16" t="s">
        <v>9948</v>
      </c>
      <c r="J2592" s="13"/>
      <c r="K2592" s="17"/>
      <c r="L2592" s="185"/>
    </row>
    <row r="2593" spans="1:12" x14ac:dyDescent="0.2">
      <c r="A2593" s="11">
        <v>2326.8529411764698</v>
      </c>
      <c r="D2593" s="16" t="s">
        <v>9948</v>
      </c>
      <c r="J2593" s="13"/>
      <c r="K2593" s="17"/>
      <c r="L2593" s="185"/>
    </row>
    <row r="2594" spans="1:12" x14ac:dyDescent="0.2">
      <c r="A2594" s="11">
        <v>2327.5</v>
      </c>
      <c r="D2594" s="16" t="s">
        <v>9948</v>
      </c>
      <c r="J2594" s="13"/>
      <c r="K2594" s="17"/>
      <c r="L2594" s="185"/>
    </row>
    <row r="2595" spans="1:12" x14ac:dyDescent="0.2">
      <c r="A2595" s="11">
        <v>2328.1470588235302</v>
      </c>
      <c r="D2595" s="16" t="s">
        <v>9948</v>
      </c>
      <c r="J2595" s="13"/>
      <c r="K2595" s="17"/>
      <c r="L2595" s="185"/>
    </row>
    <row r="2596" spans="1:12" x14ac:dyDescent="0.2">
      <c r="A2596" s="11">
        <v>2328.7941176470599</v>
      </c>
      <c r="D2596" s="16" t="s">
        <v>9948</v>
      </c>
      <c r="J2596" s="13"/>
      <c r="K2596" s="17"/>
      <c r="L2596" s="185"/>
    </row>
    <row r="2597" spans="1:12" x14ac:dyDescent="0.2">
      <c r="A2597" s="11">
        <v>2329.4411764705901</v>
      </c>
      <c r="D2597" s="16" t="s">
        <v>9948</v>
      </c>
      <c r="J2597" s="13"/>
      <c r="K2597" s="17"/>
      <c r="L2597" s="185"/>
    </row>
    <row r="2598" spans="1:12" x14ac:dyDescent="0.2">
      <c r="A2598" s="11">
        <v>2330.0882352941198</v>
      </c>
      <c r="D2598" s="16" t="s">
        <v>9948</v>
      </c>
      <c r="J2598" s="13"/>
      <c r="K2598" s="17"/>
      <c r="L2598" s="185"/>
    </row>
    <row r="2599" spans="1:12" x14ac:dyDescent="0.2">
      <c r="A2599" s="11">
        <v>2330.73529411765</v>
      </c>
      <c r="D2599" s="16" t="s">
        <v>9948</v>
      </c>
      <c r="J2599" s="13"/>
      <c r="K2599" s="17"/>
      <c r="L2599" s="185"/>
    </row>
    <row r="2600" spans="1:12" x14ac:dyDescent="0.2">
      <c r="A2600" s="11">
        <v>2331.3823529411802</v>
      </c>
      <c r="D2600" s="16" t="s">
        <v>9948</v>
      </c>
      <c r="J2600" s="13"/>
      <c r="K2600" s="17"/>
      <c r="L2600" s="185"/>
    </row>
    <row r="2601" spans="1:12" x14ac:dyDescent="0.2">
      <c r="A2601" s="11">
        <v>2332.0294117647099</v>
      </c>
      <c r="D2601" s="16" t="s">
        <v>9948</v>
      </c>
      <c r="J2601" s="13"/>
      <c r="K2601" s="17"/>
      <c r="L2601" s="185"/>
    </row>
    <row r="2602" spans="1:12" x14ac:dyDescent="0.2">
      <c r="A2602" s="11">
        <v>2332.6764705882401</v>
      </c>
      <c r="D2602" s="16" t="s">
        <v>9948</v>
      </c>
      <c r="J2602" s="13"/>
      <c r="K2602" s="17"/>
      <c r="L2602" s="185"/>
    </row>
    <row r="2603" spans="1:12" x14ac:dyDescent="0.2">
      <c r="A2603" s="11">
        <v>2333.3235294117599</v>
      </c>
      <c r="D2603" s="16" t="s">
        <v>9948</v>
      </c>
      <c r="J2603" s="13"/>
      <c r="K2603" s="17"/>
      <c r="L2603" s="185"/>
    </row>
    <row r="2604" spans="1:12" x14ac:dyDescent="0.2">
      <c r="A2604" s="11">
        <v>2333.9705882352901</v>
      </c>
      <c r="D2604" s="16" t="s">
        <v>9948</v>
      </c>
      <c r="J2604" s="13"/>
      <c r="K2604" s="17"/>
      <c r="L2604" s="185"/>
    </row>
    <row r="2605" spans="1:12" x14ac:dyDescent="0.2">
      <c r="A2605" s="11">
        <v>2334.6176470588198</v>
      </c>
      <c r="D2605" s="16" t="s">
        <v>9948</v>
      </c>
      <c r="J2605" s="13"/>
      <c r="K2605" s="17"/>
      <c r="L2605" s="185"/>
    </row>
    <row r="2606" spans="1:12" x14ac:dyDescent="0.2">
      <c r="A2606" s="11">
        <v>2335.26470588235</v>
      </c>
      <c r="D2606" s="16" t="s">
        <v>9948</v>
      </c>
      <c r="J2606" s="13"/>
      <c r="K2606" s="17"/>
      <c r="L2606" s="185"/>
    </row>
    <row r="2607" spans="1:12" x14ac:dyDescent="0.2">
      <c r="A2607" s="11">
        <v>2335.9117647058802</v>
      </c>
      <c r="D2607" s="16" t="s">
        <v>9948</v>
      </c>
      <c r="J2607" s="13"/>
      <c r="K2607" s="17"/>
      <c r="L2607" s="185"/>
    </row>
    <row r="2608" spans="1:12" x14ac:dyDescent="0.2">
      <c r="A2608" s="11">
        <v>2336.5588235294099</v>
      </c>
      <c r="D2608" s="16" t="s">
        <v>9948</v>
      </c>
      <c r="J2608" s="13"/>
      <c r="K2608" s="17"/>
      <c r="L2608" s="185"/>
    </row>
    <row r="2609" spans="1:12" x14ac:dyDescent="0.2">
      <c r="A2609" s="11">
        <v>2337.2058823529401</v>
      </c>
      <c r="D2609" s="16" t="s">
        <v>9948</v>
      </c>
      <c r="J2609" s="13"/>
      <c r="K2609" s="17"/>
      <c r="L2609" s="185"/>
    </row>
    <row r="2610" spans="1:12" x14ac:dyDescent="0.2">
      <c r="A2610" s="11">
        <v>2337.8529411764698</v>
      </c>
      <c r="D2610" s="16" t="s">
        <v>9948</v>
      </c>
      <c r="J2610" s="13"/>
      <c r="K2610" s="17"/>
      <c r="L2610" s="185"/>
    </row>
    <row r="2611" spans="1:12" x14ac:dyDescent="0.2">
      <c r="A2611" s="11">
        <v>2338.5</v>
      </c>
      <c r="D2611" s="16" t="s">
        <v>9948</v>
      </c>
      <c r="J2611" s="13"/>
      <c r="K2611" s="17"/>
      <c r="L2611" s="185"/>
    </row>
    <row r="2612" spans="1:12" x14ac:dyDescent="0.2">
      <c r="A2612" s="11">
        <v>2339.1470588235302</v>
      </c>
      <c r="D2612" s="16" t="s">
        <v>9948</v>
      </c>
      <c r="J2612" s="13"/>
      <c r="K2612" s="17"/>
      <c r="L2612" s="185"/>
    </row>
    <row r="2613" spans="1:12" x14ac:dyDescent="0.2">
      <c r="A2613" s="11">
        <v>2339.7941176470599</v>
      </c>
      <c r="D2613" s="16" t="s">
        <v>9948</v>
      </c>
      <c r="J2613" s="13"/>
      <c r="K2613" s="17"/>
      <c r="L2613" s="185"/>
    </row>
    <row r="2614" spans="1:12" x14ac:dyDescent="0.2">
      <c r="A2614" s="11">
        <v>2340.4411764705901</v>
      </c>
      <c r="D2614" s="16" t="s">
        <v>9948</v>
      </c>
      <c r="J2614" s="13"/>
      <c r="K2614" s="17"/>
      <c r="L2614" s="185"/>
    </row>
    <row r="2615" spans="1:12" x14ac:dyDescent="0.2">
      <c r="A2615" s="11">
        <v>2341.0882352941198</v>
      </c>
      <c r="D2615" s="16" t="s">
        <v>9948</v>
      </c>
      <c r="J2615" s="13"/>
      <c r="K2615" s="17"/>
      <c r="L2615" s="185"/>
    </row>
    <row r="2616" spans="1:12" x14ac:dyDescent="0.2">
      <c r="A2616" s="11">
        <v>2341.73529411765</v>
      </c>
      <c r="D2616" s="16" t="s">
        <v>9948</v>
      </c>
      <c r="J2616" s="13"/>
      <c r="K2616" s="17"/>
      <c r="L2616" s="185"/>
    </row>
    <row r="2617" spans="1:12" x14ac:dyDescent="0.2">
      <c r="A2617" s="11">
        <v>2342.3823529411802</v>
      </c>
      <c r="D2617" s="16" t="s">
        <v>9948</v>
      </c>
      <c r="J2617" s="13"/>
      <c r="K2617" s="17"/>
      <c r="L2617" s="185"/>
    </row>
    <row r="2618" spans="1:12" x14ac:dyDescent="0.2">
      <c r="A2618" s="11">
        <v>2343.0294117647099</v>
      </c>
      <c r="D2618" s="16" t="s">
        <v>9948</v>
      </c>
      <c r="J2618" s="13"/>
      <c r="K2618" s="17"/>
      <c r="L2618" s="185"/>
    </row>
    <row r="2619" spans="1:12" x14ac:dyDescent="0.2">
      <c r="A2619" s="11">
        <v>2343.6764705882401</v>
      </c>
      <c r="D2619" s="16" t="s">
        <v>9948</v>
      </c>
      <c r="J2619" s="13"/>
      <c r="K2619" s="17"/>
      <c r="L2619" s="185"/>
    </row>
    <row r="2620" spans="1:12" x14ac:dyDescent="0.2">
      <c r="A2620" s="11">
        <v>2344.3235294117599</v>
      </c>
      <c r="D2620" s="16" t="s">
        <v>9948</v>
      </c>
      <c r="J2620" s="13"/>
      <c r="K2620" s="17"/>
      <c r="L2620" s="185"/>
    </row>
    <row r="2621" spans="1:12" x14ac:dyDescent="0.2">
      <c r="A2621" s="11">
        <v>2344.9705882352901</v>
      </c>
      <c r="D2621" s="16" t="s">
        <v>9948</v>
      </c>
      <c r="J2621" s="13"/>
      <c r="K2621" s="17"/>
      <c r="L2621" s="185"/>
    </row>
    <row r="2622" spans="1:12" x14ac:dyDescent="0.2">
      <c r="A2622" s="11">
        <v>2345.6176470588198</v>
      </c>
      <c r="D2622" s="16" t="s">
        <v>9948</v>
      </c>
      <c r="J2622" s="13"/>
      <c r="K2622" s="17"/>
      <c r="L2622" s="185"/>
    </row>
    <row r="2623" spans="1:12" x14ac:dyDescent="0.2">
      <c r="A2623" s="11">
        <v>2346.26470588235</v>
      </c>
      <c r="D2623" s="16" t="s">
        <v>9948</v>
      </c>
      <c r="J2623" s="13"/>
      <c r="K2623" s="17"/>
      <c r="L2623" s="185"/>
    </row>
    <row r="2624" spans="1:12" x14ac:dyDescent="0.2">
      <c r="A2624" s="11">
        <v>2346.9117647058802</v>
      </c>
      <c r="D2624" s="16" t="s">
        <v>9948</v>
      </c>
      <c r="J2624" s="13"/>
      <c r="K2624" s="17"/>
      <c r="L2624" s="185"/>
    </row>
    <row r="2625" spans="1:12" x14ac:dyDescent="0.2">
      <c r="A2625" s="11">
        <v>2347.5588235294099</v>
      </c>
      <c r="D2625" s="16" t="s">
        <v>9948</v>
      </c>
      <c r="J2625" s="13"/>
      <c r="K2625" s="17"/>
      <c r="L2625" s="185"/>
    </row>
    <row r="2626" spans="1:12" x14ac:dyDescent="0.2">
      <c r="A2626" s="11">
        <v>2348.2058823529401</v>
      </c>
      <c r="D2626" s="16" t="s">
        <v>9948</v>
      </c>
      <c r="J2626" s="13"/>
      <c r="K2626" s="17"/>
      <c r="L2626" s="185"/>
    </row>
    <row r="2627" spans="1:12" x14ac:dyDescent="0.2">
      <c r="A2627" s="11">
        <v>2348.8529411764698</v>
      </c>
      <c r="D2627" s="16" t="s">
        <v>9948</v>
      </c>
      <c r="J2627" s="13"/>
      <c r="K2627" s="17"/>
      <c r="L2627" s="185"/>
    </row>
    <row r="2628" spans="1:12" x14ac:dyDescent="0.2">
      <c r="A2628" s="11">
        <v>2349.5</v>
      </c>
      <c r="D2628" s="16" t="s">
        <v>9948</v>
      </c>
      <c r="J2628" s="13"/>
      <c r="K2628" s="17"/>
      <c r="L2628" s="185"/>
    </row>
    <row r="2629" spans="1:12" x14ac:dyDescent="0.2">
      <c r="A2629" s="11">
        <v>2350.1470588235302</v>
      </c>
      <c r="D2629" s="16" t="s">
        <v>9948</v>
      </c>
      <c r="J2629" s="13"/>
      <c r="K2629" s="17"/>
      <c r="L2629" s="185"/>
    </row>
    <row r="2630" spans="1:12" x14ac:dyDescent="0.2">
      <c r="A2630" s="11">
        <v>2350.7941176470599</v>
      </c>
      <c r="D2630" s="16" t="s">
        <v>9948</v>
      </c>
      <c r="J2630" s="13"/>
      <c r="K2630" s="17"/>
      <c r="L2630" s="185"/>
    </row>
    <row r="2631" spans="1:12" x14ac:dyDescent="0.2">
      <c r="A2631" s="11">
        <v>2351.4411764705901</v>
      </c>
      <c r="D2631" s="16" t="s">
        <v>9948</v>
      </c>
      <c r="J2631" s="13"/>
      <c r="K2631" s="17"/>
      <c r="L2631" s="185"/>
    </row>
    <row r="2632" spans="1:12" x14ac:dyDescent="0.2">
      <c r="A2632" s="11">
        <v>2352.0882352941198</v>
      </c>
      <c r="D2632" s="16" t="s">
        <v>9948</v>
      </c>
      <c r="J2632" s="13"/>
      <c r="K2632" s="17"/>
      <c r="L2632" s="185"/>
    </row>
    <row r="2633" spans="1:12" x14ac:dyDescent="0.2">
      <c r="A2633" s="11">
        <v>2352.73529411765</v>
      </c>
      <c r="D2633" s="16" t="s">
        <v>9948</v>
      </c>
      <c r="J2633" s="13"/>
      <c r="K2633" s="17"/>
      <c r="L2633" s="185"/>
    </row>
    <row r="2634" spans="1:12" x14ac:dyDescent="0.2">
      <c r="A2634" s="11">
        <v>2353.3823529411802</v>
      </c>
      <c r="D2634" s="16" t="s">
        <v>9948</v>
      </c>
      <c r="J2634" s="13"/>
      <c r="K2634" s="17"/>
      <c r="L2634" s="185"/>
    </row>
    <row r="2635" spans="1:12" x14ac:dyDescent="0.2">
      <c r="A2635" s="11">
        <v>2354.0294117647099</v>
      </c>
      <c r="D2635" s="16" t="s">
        <v>9948</v>
      </c>
      <c r="J2635" s="13"/>
      <c r="K2635" s="17"/>
      <c r="L2635" s="185"/>
    </row>
    <row r="2636" spans="1:12" x14ac:dyDescent="0.2">
      <c r="A2636" s="11">
        <v>2354.6764705882401</v>
      </c>
      <c r="D2636" s="16" t="s">
        <v>9948</v>
      </c>
      <c r="J2636" s="13"/>
      <c r="K2636" s="17"/>
      <c r="L2636" s="185"/>
    </row>
    <row r="2637" spans="1:12" x14ac:dyDescent="0.2">
      <c r="A2637" s="11">
        <v>2355.3235294117599</v>
      </c>
      <c r="D2637" s="16" t="s">
        <v>9948</v>
      </c>
      <c r="J2637" s="13"/>
      <c r="K2637" s="17"/>
      <c r="L2637" s="185"/>
    </row>
    <row r="2638" spans="1:12" x14ac:dyDescent="0.2">
      <c r="A2638" s="11">
        <v>2355.9705882352901</v>
      </c>
      <c r="D2638" s="16" t="s">
        <v>9948</v>
      </c>
      <c r="J2638" s="13"/>
      <c r="K2638" s="17"/>
      <c r="L2638" s="185"/>
    </row>
    <row r="2639" spans="1:12" x14ac:dyDescent="0.2">
      <c r="A2639" s="11">
        <v>2356.6176470588198</v>
      </c>
      <c r="D2639" s="16" t="s">
        <v>9948</v>
      </c>
      <c r="J2639" s="13"/>
      <c r="K2639" s="17"/>
      <c r="L2639" s="185"/>
    </row>
    <row r="2640" spans="1:12" x14ac:dyDescent="0.2">
      <c r="A2640" s="11">
        <v>2357.26470588235</v>
      </c>
      <c r="D2640" s="16" t="s">
        <v>9948</v>
      </c>
      <c r="J2640" s="13"/>
      <c r="K2640" s="17"/>
      <c r="L2640" s="185"/>
    </row>
    <row r="2641" spans="1:12" x14ac:dyDescent="0.2">
      <c r="A2641" s="11">
        <v>2357.9117647058802</v>
      </c>
      <c r="D2641" s="16" t="s">
        <v>9948</v>
      </c>
      <c r="J2641" s="13"/>
      <c r="K2641" s="17"/>
      <c r="L2641" s="185"/>
    </row>
    <row r="2642" spans="1:12" x14ac:dyDescent="0.2">
      <c r="A2642" s="11">
        <v>2358.5588235294099</v>
      </c>
      <c r="D2642" s="16" t="s">
        <v>9948</v>
      </c>
      <c r="J2642" s="13"/>
      <c r="K2642" s="17"/>
      <c r="L2642" s="185"/>
    </row>
    <row r="2643" spans="1:12" x14ac:dyDescent="0.2">
      <c r="A2643" s="11">
        <v>2359.2058823529401</v>
      </c>
      <c r="D2643" s="16" t="s">
        <v>9948</v>
      </c>
      <c r="J2643" s="13"/>
      <c r="K2643" s="17"/>
      <c r="L2643" s="185"/>
    </row>
    <row r="2644" spans="1:12" x14ac:dyDescent="0.2">
      <c r="A2644" s="11">
        <v>2359.8529411764698</v>
      </c>
      <c r="D2644" s="16" t="s">
        <v>9948</v>
      </c>
      <c r="J2644" s="13"/>
      <c r="K2644" s="17"/>
      <c r="L2644" s="185"/>
    </row>
    <row r="2645" spans="1:12" x14ac:dyDescent="0.2">
      <c r="A2645" s="11">
        <v>2360.5</v>
      </c>
      <c r="D2645" s="16" t="s">
        <v>9948</v>
      </c>
      <c r="J2645" s="13"/>
      <c r="K2645" s="17"/>
      <c r="L2645" s="185"/>
    </row>
    <row r="2646" spans="1:12" x14ac:dyDescent="0.2">
      <c r="A2646" s="11">
        <v>2361.1470588235302</v>
      </c>
      <c r="D2646" s="16" t="s">
        <v>9948</v>
      </c>
      <c r="J2646" s="13"/>
      <c r="K2646" s="17"/>
      <c r="L2646" s="185"/>
    </row>
    <row r="2647" spans="1:12" x14ac:dyDescent="0.2">
      <c r="A2647" s="11">
        <v>2361.7941176470599</v>
      </c>
      <c r="D2647" s="16" t="s">
        <v>9948</v>
      </c>
      <c r="J2647" s="13"/>
      <c r="K2647" s="17"/>
      <c r="L2647" s="185"/>
    </row>
    <row r="2648" spans="1:12" x14ac:dyDescent="0.2">
      <c r="A2648" s="11">
        <v>2362.4411764705901</v>
      </c>
      <c r="D2648" s="16" t="s">
        <v>9948</v>
      </c>
      <c r="J2648" s="13"/>
      <c r="K2648" s="17"/>
      <c r="L2648" s="185"/>
    </row>
    <row r="2649" spans="1:12" x14ac:dyDescent="0.2">
      <c r="A2649" s="11">
        <v>2363.0882352941198</v>
      </c>
      <c r="D2649" s="16" t="s">
        <v>9948</v>
      </c>
      <c r="J2649" s="13"/>
      <c r="K2649" s="17"/>
      <c r="L2649" s="185"/>
    </row>
    <row r="2650" spans="1:12" x14ac:dyDescent="0.2">
      <c r="A2650" s="11">
        <v>2363.73529411765</v>
      </c>
      <c r="D2650" s="16" t="s">
        <v>9948</v>
      </c>
      <c r="J2650" s="13"/>
      <c r="K2650" s="17"/>
      <c r="L2650" s="185"/>
    </row>
    <row r="2651" spans="1:12" x14ac:dyDescent="0.2">
      <c r="A2651" s="11">
        <v>2364.3823529411802</v>
      </c>
      <c r="D2651" s="16" t="s">
        <v>9948</v>
      </c>
      <c r="J2651" s="13"/>
      <c r="K2651" s="17"/>
      <c r="L2651" s="185"/>
    </row>
    <row r="2652" spans="1:12" x14ac:dyDescent="0.2">
      <c r="A2652" s="11">
        <v>2365.0294117647099</v>
      </c>
      <c r="D2652" s="16" t="s">
        <v>9948</v>
      </c>
      <c r="J2652" s="13"/>
      <c r="K2652" s="17"/>
      <c r="L2652" s="185"/>
    </row>
    <row r="2653" spans="1:12" x14ac:dyDescent="0.2">
      <c r="A2653" s="11">
        <v>2365.6764705882401</v>
      </c>
      <c r="D2653" s="16" t="s">
        <v>9948</v>
      </c>
      <c r="J2653" s="13"/>
      <c r="K2653" s="17"/>
      <c r="L2653" s="185"/>
    </row>
    <row r="2654" spans="1:12" x14ac:dyDescent="0.2">
      <c r="A2654" s="11">
        <v>2366.3235294117599</v>
      </c>
      <c r="D2654" s="16" t="s">
        <v>9948</v>
      </c>
      <c r="J2654" s="13"/>
      <c r="K2654" s="17"/>
      <c r="L2654" s="185"/>
    </row>
    <row r="2655" spans="1:12" x14ac:dyDescent="0.2">
      <c r="A2655" s="11">
        <v>2366.9705882352901</v>
      </c>
      <c r="D2655" s="16" t="s">
        <v>9948</v>
      </c>
      <c r="J2655" s="13"/>
      <c r="K2655" s="17"/>
      <c r="L2655" s="185"/>
    </row>
    <row r="2656" spans="1:12" x14ac:dyDescent="0.2">
      <c r="A2656" s="11">
        <v>2367.6176470588198</v>
      </c>
      <c r="D2656" s="16" t="s">
        <v>9948</v>
      </c>
      <c r="J2656" s="13"/>
      <c r="K2656" s="17"/>
      <c r="L2656" s="185"/>
    </row>
    <row r="2657" spans="1:12" x14ac:dyDescent="0.2">
      <c r="A2657" s="11">
        <v>2368.26470588235</v>
      </c>
      <c r="D2657" s="16" t="s">
        <v>9948</v>
      </c>
      <c r="J2657" s="13"/>
      <c r="K2657" s="17"/>
      <c r="L2657" s="185"/>
    </row>
    <row r="2658" spans="1:12" x14ac:dyDescent="0.2">
      <c r="A2658" s="11">
        <v>2368.9117647058802</v>
      </c>
      <c r="D2658" s="16" t="s">
        <v>9948</v>
      </c>
      <c r="J2658" s="13"/>
      <c r="K2658" s="17"/>
      <c r="L2658" s="185"/>
    </row>
    <row r="2659" spans="1:12" x14ac:dyDescent="0.2">
      <c r="A2659" s="11">
        <v>2369.5588235294099</v>
      </c>
      <c r="D2659" s="16" t="s">
        <v>9948</v>
      </c>
      <c r="J2659" s="13"/>
      <c r="K2659" s="17"/>
      <c r="L2659" s="185"/>
    </row>
    <row r="2660" spans="1:12" x14ac:dyDescent="0.2">
      <c r="A2660" s="11">
        <v>2370.2058823529401</v>
      </c>
      <c r="D2660" s="16" t="s">
        <v>9948</v>
      </c>
      <c r="J2660" s="13"/>
      <c r="K2660" s="17"/>
      <c r="L2660" s="185"/>
    </row>
    <row r="2661" spans="1:12" x14ac:dyDescent="0.2">
      <c r="A2661" s="11">
        <v>2370.8529411764698</v>
      </c>
      <c r="D2661" s="16" t="s">
        <v>9948</v>
      </c>
      <c r="J2661" s="13"/>
      <c r="K2661" s="17"/>
      <c r="L2661" s="185"/>
    </row>
    <row r="2662" spans="1:12" x14ac:dyDescent="0.2">
      <c r="A2662" s="11">
        <v>2371.5</v>
      </c>
      <c r="D2662" s="16" t="s">
        <v>9948</v>
      </c>
      <c r="J2662" s="13"/>
      <c r="K2662" s="17"/>
      <c r="L2662" s="185"/>
    </row>
    <row r="2663" spans="1:12" x14ac:dyDescent="0.2">
      <c r="A2663" s="11">
        <v>2372.1470588235302</v>
      </c>
      <c r="D2663" s="16" t="s">
        <v>9948</v>
      </c>
      <c r="J2663" s="13"/>
      <c r="K2663" s="17"/>
      <c r="L2663" s="185"/>
    </row>
    <row r="2664" spans="1:12" x14ac:dyDescent="0.2">
      <c r="A2664" s="11">
        <v>2372.7941176470599</v>
      </c>
      <c r="D2664" s="16" t="s">
        <v>9948</v>
      </c>
      <c r="J2664" s="13"/>
      <c r="K2664" s="17"/>
      <c r="L2664" s="185"/>
    </row>
    <row r="2665" spans="1:12" x14ac:dyDescent="0.2">
      <c r="A2665" s="11">
        <v>2373.4411764705901</v>
      </c>
      <c r="D2665" s="16" t="s">
        <v>9948</v>
      </c>
      <c r="J2665" s="13"/>
      <c r="K2665" s="17"/>
      <c r="L2665" s="185"/>
    </row>
    <row r="2666" spans="1:12" x14ac:dyDescent="0.2">
      <c r="A2666" s="11">
        <v>2374.0882352941198</v>
      </c>
      <c r="D2666" s="16" t="s">
        <v>9948</v>
      </c>
      <c r="J2666" s="13"/>
      <c r="K2666" s="17"/>
      <c r="L2666" s="185"/>
    </row>
    <row r="2667" spans="1:12" x14ac:dyDescent="0.2">
      <c r="A2667" s="11">
        <v>2374.73529411765</v>
      </c>
      <c r="D2667" s="16" t="s">
        <v>9948</v>
      </c>
      <c r="J2667" s="13"/>
      <c r="K2667" s="17"/>
      <c r="L2667" s="185"/>
    </row>
    <row r="2668" spans="1:12" x14ac:dyDescent="0.2">
      <c r="A2668" s="11">
        <v>2375.3823529411802</v>
      </c>
      <c r="D2668" s="16" t="s">
        <v>9948</v>
      </c>
      <c r="J2668" s="13"/>
      <c r="K2668" s="17"/>
      <c r="L2668" s="185"/>
    </row>
    <row r="2669" spans="1:12" x14ac:dyDescent="0.2">
      <c r="A2669" s="11">
        <v>2376.0294117647099</v>
      </c>
      <c r="D2669" s="16" t="s">
        <v>9948</v>
      </c>
      <c r="J2669" s="13"/>
      <c r="K2669" s="17"/>
      <c r="L2669" s="185"/>
    </row>
    <row r="2670" spans="1:12" x14ac:dyDescent="0.2">
      <c r="A2670" s="11">
        <v>2376.6764705882401</v>
      </c>
      <c r="D2670" s="16" t="s">
        <v>9948</v>
      </c>
      <c r="J2670" s="13"/>
      <c r="K2670" s="17"/>
      <c r="L2670" s="185"/>
    </row>
    <row r="2671" spans="1:12" x14ac:dyDescent="0.2">
      <c r="A2671" s="11">
        <v>2377.3235294117599</v>
      </c>
      <c r="D2671" s="16" t="s">
        <v>9948</v>
      </c>
      <c r="J2671" s="13"/>
      <c r="K2671" s="17"/>
      <c r="L2671" s="185"/>
    </row>
    <row r="2672" spans="1:12" x14ac:dyDescent="0.2">
      <c r="A2672" s="11">
        <v>2377.9705882352901</v>
      </c>
      <c r="D2672" s="16" t="s">
        <v>9948</v>
      </c>
      <c r="J2672" s="13"/>
      <c r="K2672" s="17"/>
      <c r="L2672" s="185"/>
    </row>
    <row r="2673" spans="1:12" x14ac:dyDescent="0.2">
      <c r="A2673" s="11">
        <v>2378.6176470588198</v>
      </c>
      <c r="D2673" s="16" t="s">
        <v>9948</v>
      </c>
      <c r="J2673" s="13"/>
      <c r="K2673" s="17"/>
      <c r="L2673" s="185"/>
    </row>
    <row r="2674" spans="1:12" x14ac:dyDescent="0.2">
      <c r="A2674" s="11">
        <v>2379.26470588235</v>
      </c>
      <c r="D2674" s="16" t="s">
        <v>9948</v>
      </c>
      <c r="J2674" s="13"/>
      <c r="K2674" s="17"/>
      <c r="L2674" s="185"/>
    </row>
    <row r="2675" spans="1:12" x14ac:dyDescent="0.2">
      <c r="A2675" s="11">
        <v>2379.9117647058802</v>
      </c>
      <c r="D2675" s="16" t="s">
        <v>9948</v>
      </c>
      <c r="J2675" s="13"/>
      <c r="K2675" s="17"/>
      <c r="L2675" s="185"/>
    </row>
    <row r="2676" spans="1:12" x14ac:dyDescent="0.2">
      <c r="A2676" s="11">
        <v>2380.5588235294099</v>
      </c>
      <c r="D2676" s="16" t="s">
        <v>9948</v>
      </c>
      <c r="J2676" s="13"/>
      <c r="K2676" s="17"/>
      <c r="L2676" s="185"/>
    </row>
    <row r="2677" spans="1:12" x14ac:dyDescent="0.2">
      <c r="A2677" s="11">
        <v>2381.2058823529401</v>
      </c>
      <c r="D2677" s="16" t="s">
        <v>9948</v>
      </c>
      <c r="J2677" s="13"/>
      <c r="K2677" s="17"/>
      <c r="L2677" s="185"/>
    </row>
    <row r="2678" spans="1:12" x14ac:dyDescent="0.2">
      <c r="A2678" s="11">
        <v>2381.8529411764698</v>
      </c>
      <c r="D2678" s="16" t="s">
        <v>9948</v>
      </c>
      <c r="J2678" s="13"/>
      <c r="K2678" s="17"/>
      <c r="L2678" s="185"/>
    </row>
    <row r="2679" spans="1:12" x14ac:dyDescent="0.2">
      <c r="A2679" s="11">
        <v>2382.5</v>
      </c>
      <c r="D2679" s="16" t="s">
        <v>9948</v>
      </c>
      <c r="J2679" s="13"/>
      <c r="K2679" s="17"/>
      <c r="L2679" s="185"/>
    </row>
    <row r="2680" spans="1:12" x14ac:dyDescent="0.2">
      <c r="A2680" s="11">
        <v>2383.1470588235302</v>
      </c>
      <c r="D2680" s="16" t="s">
        <v>9948</v>
      </c>
      <c r="J2680" s="13"/>
      <c r="K2680" s="17"/>
      <c r="L2680" s="185"/>
    </row>
    <row r="2681" spans="1:12" x14ac:dyDescent="0.2">
      <c r="A2681" s="11">
        <v>2383.7941176470599</v>
      </c>
      <c r="D2681" s="16" t="s">
        <v>9948</v>
      </c>
      <c r="J2681" s="13"/>
      <c r="K2681" s="17"/>
      <c r="L2681" s="185"/>
    </row>
    <row r="2682" spans="1:12" x14ac:dyDescent="0.2">
      <c r="A2682" s="11">
        <v>2384.4411764705901</v>
      </c>
      <c r="D2682" s="16" t="s">
        <v>9948</v>
      </c>
      <c r="J2682" s="13"/>
      <c r="K2682" s="17"/>
      <c r="L2682" s="185"/>
    </row>
    <row r="2683" spans="1:12" x14ac:dyDescent="0.2">
      <c r="A2683" s="11">
        <v>2385.0882352941198</v>
      </c>
      <c r="D2683" s="16" t="s">
        <v>9948</v>
      </c>
      <c r="J2683" s="13"/>
      <c r="K2683" s="17"/>
      <c r="L2683" s="185"/>
    </row>
    <row r="2684" spans="1:12" x14ac:dyDescent="0.2">
      <c r="A2684" s="11">
        <v>2385.73529411765</v>
      </c>
      <c r="D2684" s="16" t="s">
        <v>9948</v>
      </c>
      <c r="J2684" s="13"/>
      <c r="K2684" s="17"/>
      <c r="L2684" s="185"/>
    </row>
    <row r="2685" spans="1:12" x14ac:dyDescent="0.2">
      <c r="A2685" s="11">
        <v>2386.3823529411802</v>
      </c>
      <c r="D2685" s="16" t="s">
        <v>9948</v>
      </c>
      <c r="J2685" s="13"/>
      <c r="K2685" s="17"/>
      <c r="L2685" s="185"/>
    </row>
    <row r="2686" spans="1:12" x14ac:dyDescent="0.2">
      <c r="A2686" s="11">
        <v>2387.0294117647099</v>
      </c>
      <c r="D2686" s="16" t="s">
        <v>9948</v>
      </c>
      <c r="J2686" s="13"/>
      <c r="K2686" s="17"/>
      <c r="L2686" s="185"/>
    </row>
    <row r="2687" spans="1:12" x14ac:dyDescent="0.2">
      <c r="A2687" s="11">
        <v>2387.6764705882401</v>
      </c>
      <c r="D2687" s="16" t="s">
        <v>9948</v>
      </c>
      <c r="J2687" s="13"/>
      <c r="K2687" s="17"/>
      <c r="L2687" s="185"/>
    </row>
    <row r="2688" spans="1:12" x14ac:dyDescent="0.2">
      <c r="A2688" s="11">
        <v>2388.3235294117599</v>
      </c>
      <c r="D2688" s="16" t="s">
        <v>9948</v>
      </c>
      <c r="J2688" s="13"/>
      <c r="K2688" s="17"/>
      <c r="L2688" s="185"/>
    </row>
    <row r="2689" spans="1:12" x14ac:dyDescent="0.2">
      <c r="A2689" s="11">
        <v>2388.9705882352901</v>
      </c>
      <c r="D2689" s="16" t="s">
        <v>9948</v>
      </c>
      <c r="J2689" s="13"/>
      <c r="K2689" s="17"/>
      <c r="L2689" s="185"/>
    </row>
    <row r="2690" spans="1:12" x14ac:dyDescent="0.2">
      <c r="A2690" s="11">
        <v>2389.6176470588198</v>
      </c>
      <c r="D2690" s="16" t="s">
        <v>9948</v>
      </c>
      <c r="J2690" s="13"/>
      <c r="K2690" s="17"/>
      <c r="L2690" s="185"/>
    </row>
    <row r="2691" spans="1:12" x14ac:dyDescent="0.2">
      <c r="A2691" s="11">
        <v>2390.26470588235</v>
      </c>
      <c r="D2691" s="16" t="s">
        <v>9948</v>
      </c>
      <c r="J2691" s="13"/>
      <c r="K2691" s="17"/>
      <c r="L2691" s="185"/>
    </row>
    <row r="2692" spans="1:12" x14ac:dyDescent="0.2">
      <c r="A2692" s="11">
        <v>2390.9117647058802</v>
      </c>
      <c r="D2692" s="16" t="s">
        <v>9948</v>
      </c>
      <c r="J2692" s="13"/>
      <c r="K2692" s="17"/>
      <c r="L2692" s="185"/>
    </row>
    <row r="2693" spans="1:12" x14ac:dyDescent="0.2">
      <c r="A2693" s="11">
        <v>2391.5588235294099</v>
      </c>
      <c r="D2693" s="16" t="s">
        <v>9948</v>
      </c>
      <c r="J2693" s="13"/>
      <c r="K2693" s="17"/>
      <c r="L2693" s="185"/>
    </row>
    <row r="2694" spans="1:12" x14ac:dyDescent="0.2">
      <c r="A2694" s="11">
        <v>2392.2058823529401</v>
      </c>
      <c r="D2694" s="16" t="s">
        <v>9948</v>
      </c>
      <c r="J2694" s="13"/>
      <c r="K2694" s="17"/>
      <c r="L2694" s="185"/>
    </row>
    <row r="2695" spans="1:12" x14ac:dyDescent="0.2">
      <c r="A2695" s="11">
        <v>2392.8529411764698</v>
      </c>
      <c r="D2695" s="16" t="s">
        <v>9948</v>
      </c>
      <c r="J2695" s="13"/>
      <c r="K2695" s="17"/>
      <c r="L2695" s="185"/>
    </row>
    <row r="2696" spans="1:12" x14ac:dyDescent="0.2">
      <c r="A2696" s="11">
        <v>2393.5</v>
      </c>
      <c r="D2696" s="16" t="s">
        <v>9948</v>
      </c>
      <c r="J2696" s="13"/>
      <c r="K2696" s="17"/>
      <c r="L2696" s="185"/>
    </row>
    <row r="2697" spans="1:12" x14ac:dyDescent="0.2">
      <c r="A2697" s="11">
        <v>2394.1470588235302</v>
      </c>
      <c r="D2697" s="16" t="s">
        <v>9948</v>
      </c>
      <c r="J2697" s="13"/>
      <c r="K2697" s="17"/>
      <c r="L2697" s="185"/>
    </row>
    <row r="2698" spans="1:12" x14ac:dyDescent="0.2">
      <c r="A2698" s="11">
        <v>2394.7941176470599</v>
      </c>
      <c r="D2698" s="16" t="s">
        <v>9948</v>
      </c>
      <c r="J2698" s="13"/>
      <c r="K2698" s="17"/>
      <c r="L2698" s="185"/>
    </row>
    <row r="2699" spans="1:12" x14ac:dyDescent="0.2">
      <c r="A2699" s="11">
        <v>2395.4411764705901</v>
      </c>
      <c r="D2699" s="16" t="s">
        <v>9948</v>
      </c>
      <c r="J2699" s="13"/>
      <c r="K2699" s="17"/>
      <c r="L2699" s="185"/>
    </row>
    <row r="2700" spans="1:12" x14ac:dyDescent="0.2">
      <c r="A2700" s="11">
        <v>2396.0882352941198</v>
      </c>
      <c r="D2700" s="16" t="s">
        <v>9948</v>
      </c>
      <c r="J2700" s="13"/>
      <c r="K2700" s="17"/>
      <c r="L2700" s="185"/>
    </row>
    <row r="2701" spans="1:12" x14ac:dyDescent="0.2">
      <c r="A2701" s="11">
        <v>2396.73529411765</v>
      </c>
      <c r="D2701" s="16" t="s">
        <v>9948</v>
      </c>
      <c r="J2701" s="13"/>
      <c r="K2701" s="17"/>
      <c r="L2701" s="185"/>
    </row>
    <row r="2702" spans="1:12" x14ac:dyDescent="0.2">
      <c r="A2702" s="11">
        <v>2397.3823529411802</v>
      </c>
      <c r="D2702" s="16" t="s">
        <v>9948</v>
      </c>
      <c r="J2702" s="13"/>
      <c r="K2702" s="17"/>
      <c r="L2702" s="185"/>
    </row>
    <row r="2703" spans="1:12" x14ac:dyDescent="0.2">
      <c r="A2703" s="11">
        <v>2398.0294117647099</v>
      </c>
      <c r="D2703" s="16" t="s">
        <v>9948</v>
      </c>
      <c r="J2703" s="13"/>
      <c r="K2703" s="17"/>
      <c r="L2703" s="185"/>
    </row>
    <row r="2704" spans="1:12" x14ac:dyDescent="0.2">
      <c r="A2704" s="11">
        <v>2398.6764705882401</v>
      </c>
      <c r="D2704" s="16" t="s">
        <v>9948</v>
      </c>
      <c r="J2704" s="13"/>
      <c r="K2704" s="17"/>
      <c r="L2704" s="185"/>
    </row>
    <row r="2705" spans="1:12" x14ac:dyDescent="0.2">
      <c r="A2705" s="11">
        <v>2399.3235294117599</v>
      </c>
      <c r="D2705" s="16" t="s">
        <v>9948</v>
      </c>
      <c r="J2705" s="13"/>
      <c r="K2705" s="17"/>
      <c r="L2705" s="185"/>
    </row>
    <row r="2706" spans="1:12" x14ac:dyDescent="0.2">
      <c r="A2706" s="11">
        <v>2399.9705882352901</v>
      </c>
      <c r="D2706" s="16" t="s">
        <v>9948</v>
      </c>
      <c r="J2706" s="13"/>
      <c r="K2706" s="17"/>
      <c r="L2706" s="185"/>
    </row>
    <row r="2707" spans="1:12" x14ac:dyDescent="0.2">
      <c r="A2707" s="11">
        <v>2400.6176470588198</v>
      </c>
      <c r="D2707" s="16" t="s">
        <v>9948</v>
      </c>
      <c r="J2707" s="13"/>
      <c r="K2707" s="17"/>
      <c r="L2707" s="185"/>
    </row>
    <row r="2708" spans="1:12" x14ac:dyDescent="0.2">
      <c r="A2708" s="11">
        <v>2401.26470588235</v>
      </c>
      <c r="D2708" s="16" t="s">
        <v>9948</v>
      </c>
      <c r="J2708" s="13"/>
      <c r="K2708" s="17"/>
      <c r="L2708" s="185"/>
    </row>
    <row r="2709" spans="1:12" x14ac:dyDescent="0.2">
      <c r="A2709" s="11">
        <v>2401.9117647058802</v>
      </c>
      <c r="D2709" s="16" t="s">
        <v>9948</v>
      </c>
      <c r="J2709" s="13"/>
      <c r="K2709" s="17"/>
      <c r="L2709" s="185"/>
    </row>
    <row r="2710" spans="1:12" x14ac:dyDescent="0.2">
      <c r="A2710" s="11">
        <v>2402.5588235294099</v>
      </c>
      <c r="D2710" s="16" t="s">
        <v>9948</v>
      </c>
      <c r="J2710" s="13"/>
      <c r="K2710" s="17"/>
      <c r="L2710" s="185"/>
    </row>
    <row r="2711" spans="1:12" x14ac:dyDescent="0.2">
      <c r="A2711" s="11">
        <v>2403.2058823529401</v>
      </c>
      <c r="D2711" s="16" t="s">
        <v>9948</v>
      </c>
      <c r="J2711" s="13"/>
      <c r="K2711" s="17"/>
      <c r="L2711" s="185"/>
    </row>
    <row r="2712" spans="1:12" x14ac:dyDescent="0.2">
      <c r="A2712" s="11">
        <v>2403.8529411764698</v>
      </c>
      <c r="D2712" s="16" t="s">
        <v>9948</v>
      </c>
      <c r="J2712" s="13"/>
      <c r="K2712" s="17"/>
      <c r="L2712" s="185"/>
    </row>
    <row r="2713" spans="1:12" x14ac:dyDescent="0.2">
      <c r="A2713" s="11">
        <v>2404.5</v>
      </c>
      <c r="D2713" s="16" t="s">
        <v>9948</v>
      </c>
      <c r="J2713" s="13"/>
      <c r="K2713" s="17"/>
      <c r="L2713" s="185"/>
    </row>
    <row r="2714" spans="1:12" x14ac:dyDescent="0.2">
      <c r="A2714" s="11">
        <v>2405.1470588235302</v>
      </c>
      <c r="D2714" s="16" t="s">
        <v>9948</v>
      </c>
      <c r="J2714" s="13"/>
      <c r="K2714" s="17"/>
      <c r="L2714" s="185"/>
    </row>
    <row r="2715" spans="1:12" x14ac:dyDescent="0.2">
      <c r="A2715" s="11">
        <v>2405.7941176470599</v>
      </c>
      <c r="D2715" s="16" t="s">
        <v>9948</v>
      </c>
      <c r="J2715" s="13"/>
      <c r="K2715" s="17"/>
      <c r="L2715" s="185"/>
    </row>
    <row r="2716" spans="1:12" x14ac:dyDescent="0.2">
      <c r="A2716" s="11">
        <v>2406.4411764705901</v>
      </c>
      <c r="D2716" s="16" t="s">
        <v>9948</v>
      </c>
      <c r="J2716" s="13"/>
      <c r="K2716" s="17"/>
      <c r="L2716" s="185"/>
    </row>
    <row r="2717" spans="1:12" x14ac:dyDescent="0.2">
      <c r="A2717" s="11">
        <v>2407.0882352941198</v>
      </c>
      <c r="D2717" s="16" t="s">
        <v>9948</v>
      </c>
      <c r="J2717" s="13"/>
      <c r="K2717" s="17"/>
      <c r="L2717" s="185"/>
    </row>
    <row r="2718" spans="1:12" x14ac:dyDescent="0.2">
      <c r="A2718" s="11">
        <v>2407.73529411765</v>
      </c>
      <c r="D2718" s="16" t="s">
        <v>9948</v>
      </c>
      <c r="J2718" s="13"/>
      <c r="K2718" s="17"/>
      <c r="L2718" s="185"/>
    </row>
    <row r="2719" spans="1:12" x14ac:dyDescent="0.2">
      <c r="A2719" s="11">
        <v>2408.3823529411802</v>
      </c>
      <c r="D2719" s="16" t="s">
        <v>9948</v>
      </c>
      <c r="J2719" s="13"/>
      <c r="K2719" s="17"/>
      <c r="L2719" s="185"/>
    </row>
    <row r="2720" spans="1:12" x14ac:dyDescent="0.2">
      <c r="A2720" s="11">
        <v>2409.0294117647099</v>
      </c>
      <c r="D2720" s="16" t="s">
        <v>9948</v>
      </c>
      <c r="J2720" s="13"/>
      <c r="K2720" s="17"/>
      <c r="L2720" s="185"/>
    </row>
    <row r="2721" spans="1:12" x14ac:dyDescent="0.2">
      <c r="A2721" s="11">
        <v>2409.6764705882401</v>
      </c>
      <c r="D2721" s="16" t="s">
        <v>9948</v>
      </c>
      <c r="J2721" s="13"/>
      <c r="K2721" s="17"/>
      <c r="L2721" s="185"/>
    </row>
    <row r="2722" spans="1:12" x14ac:dyDescent="0.2">
      <c r="A2722" s="11">
        <v>2410.3235294117599</v>
      </c>
      <c r="D2722" s="16" t="s">
        <v>9948</v>
      </c>
      <c r="J2722" s="13"/>
      <c r="K2722" s="17"/>
      <c r="L2722" s="185"/>
    </row>
    <row r="2723" spans="1:12" x14ac:dyDescent="0.2">
      <c r="A2723" s="11">
        <v>2410.9705882352901</v>
      </c>
      <c r="D2723" s="16" t="s">
        <v>9948</v>
      </c>
      <c r="J2723" s="13"/>
      <c r="K2723" s="17"/>
      <c r="L2723" s="185"/>
    </row>
    <row r="2724" spans="1:12" x14ac:dyDescent="0.2">
      <c r="A2724" s="11">
        <v>2411.6176470588198</v>
      </c>
      <c r="D2724" s="16" t="s">
        <v>9948</v>
      </c>
      <c r="J2724" s="13"/>
      <c r="K2724" s="17"/>
      <c r="L2724" s="185"/>
    </row>
    <row r="2725" spans="1:12" x14ac:dyDescent="0.2">
      <c r="A2725" s="11">
        <v>2412.26470588235</v>
      </c>
      <c r="D2725" s="16" t="s">
        <v>9948</v>
      </c>
      <c r="J2725" s="13"/>
      <c r="K2725" s="17"/>
      <c r="L2725" s="185"/>
    </row>
    <row r="2726" spans="1:12" x14ac:dyDescent="0.2">
      <c r="A2726" s="11">
        <v>2412.9117647058802</v>
      </c>
      <c r="D2726" s="16" t="s">
        <v>9948</v>
      </c>
      <c r="J2726" s="13"/>
      <c r="K2726" s="17"/>
      <c r="L2726" s="185"/>
    </row>
    <row r="2727" spans="1:12" x14ac:dyDescent="0.2">
      <c r="A2727" s="11">
        <v>2413.5588235294099</v>
      </c>
      <c r="D2727" s="16" t="s">
        <v>9948</v>
      </c>
      <c r="J2727" s="13"/>
      <c r="K2727" s="17"/>
      <c r="L2727" s="185"/>
    </row>
    <row r="2728" spans="1:12" x14ac:dyDescent="0.2">
      <c r="A2728" s="11">
        <v>2414.2058823529401</v>
      </c>
      <c r="D2728" s="16" t="s">
        <v>9948</v>
      </c>
      <c r="J2728" s="13"/>
      <c r="K2728" s="17"/>
      <c r="L2728" s="185"/>
    </row>
    <row r="2729" spans="1:12" x14ac:dyDescent="0.2">
      <c r="A2729" s="11">
        <v>2414.8529411764698</v>
      </c>
      <c r="D2729" s="16" t="s">
        <v>9948</v>
      </c>
      <c r="J2729" s="13"/>
      <c r="K2729" s="17"/>
      <c r="L2729" s="185"/>
    </row>
    <row r="2730" spans="1:12" x14ac:dyDescent="0.2">
      <c r="A2730" s="11">
        <v>2415.5</v>
      </c>
      <c r="D2730" s="16" t="s">
        <v>9948</v>
      </c>
      <c r="J2730" s="13"/>
      <c r="K2730" s="17"/>
      <c r="L2730" s="185"/>
    </row>
    <row r="2731" spans="1:12" x14ac:dyDescent="0.2">
      <c r="A2731" s="11">
        <v>2416.1470588235302</v>
      </c>
      <c r="D2731" s="16" t="s">
        <v>9948</v>
      </c>
      <c r="J2731" s="13"/>
      <c r="K2731" s="17"/>
      <c r="L2731" s="185"/>
    </row>
    <row r="2732" spans="1:12" x14ac:dyDescent="0.2">
      <c r="A2732" s="11">
        <v>2416.7941176470599</v>
      </c>
      <c r="D2732" s="16" t="s">
        <v>9948</v>
      </c>
      <c r="J2732" s="13"/>
      <c r="K2732" s="17"/>
      <c r="L2732" s="185"/>
    </row>
    <row r="2733" spans="1:12" x14ac:dyDescent="0.2">
      <c r="A2733" s="11">
        <v>2417.4411764705901</v>
      </c>
      <c r="D2733" s="16" t="s">
        <v>9948</v>
      </c>
      <c r="J2733" s="13"/>
      <c r="K2733" s="17"/>
      <c r="L2733" s="185"/>
    </row>
    <row r="2734" spans="1:12" x14ac:dyDescent="0.2">
      <c r="A2734" s="11">
        <v>2418.0882352941198</v>
      </c>
      <c r="D2734" s="16" t="s">
        <v>9948</v>
      </c>
      <c r="J2734" s="13"/>
      <c r="K2734" s="17"/>
      <c r="L2734" s="185"/>
    </row>
    <row r="2735" spans="1:12" x14ac:dyDescent="0.2">
      <c r="A2735" s="11">
        <v>2418.73529411765</v>
      </c>
      <c r="D2735" s="16" t="s">
        <v>9948</v>
      </c>
      <c r="J2735" s="13"/>
      <c r="K2735" s="17"/>
      <c r="L2735" s="185"/>
    </row>
    <row r="2736" spans="1:12" x14ac:dyDescent="0.2">
      <c r="A2736" s="11">
        <v>2419.3823529411802</v>
      </c>
      <c r="D2736" s="16" t="s">
        <v>9948</v>
      </c>
      <c r="J2736" s="13"/>
      <c r="K2736" s="17"/>
      <c r="L2736" s="185"/>
    </row>
    <row r="2737" spans="1:12" x14ac:dyDescent="0.2">
      <c r="A2737" s="11">
        <v>2420.0294117647099</v>
      </c>
      <c r="D2737" s="16" t="s">
        <v>9948</v>
      </c>
      <c r="J2737" s="13"/>
      <c r="K2737" s="17"/>
      <c r="L2737" s="185"/>
    </row>
    <row r="2738" spans="1:12" x14ac:dyDescent="0.2">
      <c r="A2738" s="11">
        <v>2420.6764705882401</v>
      </c>
      <c r="D2738" s="16" t="s">
        <v>9948</v>
      </c>
      <c r="J2738" s="13"/>
      <c r="K2738" s="17"/>
      <c r="L2738" s="185"/>
    </row>
    <row r="2739" spans="1:12" x14ac:dyDescent="0.2">
      <c r="A2739" s="11">
        <v>2421.3235294117599</v>
      </c>
      <c r="D2739" s="16" t="s">
        <v>9948</v>
      </c>
      <c r="J2739" s="13"/>
      <c r="K2739" s="17"/>
      <c r="L2739" s="185"/>
    </row>
    <row r="2740" spans="1:12" x14ac:dyDescent="0.2">
      <c r="A2740" s="11">
        <v>2421.9705882352901</v>
      </c>
      <c r="D2740" s="16" t="s">
        <v>9948</v>
      </c>
      <c r="J2740" s="13"/>
      <c r="K2740" s="17"/>
      <c r="L2740" s="185"/>
    </row>
    <row r="2741" spans="1:12" x14ac:dyDescent="0.2">
      <c r="A2741" s="11">
        <v>2422.6176470588198</v>
      </c>
      <c r="D2741" s="16" t="s">
        <v>9948</v>
      </c>
      <c r="J2741" s="13"/>
      <c r="K2741" s="17"/>
      <c r="L2741" s="185"/>
    </row>
    <row r="2742" spans="1:12" x14ac:dyDescent="0.2">
      <c r="A2742" s="11">
        <v>2423.26470588235</v>
      </c>
      <c r="D2742" s="16" t="s">
        <v>9948</v>
      </c>
      <c r="J2742" s="13"/>
      <c r="K2742" s="17"/>
      <c r="L2742" s="185"/>
    </row>
    <row r="2743" spans="1:12" x14ac:dyDescent="0.2">
      <c r="A2743" s="11">
        <v>2423.9117647058802</v>
      </c>
      <c r="D2743" s="16" t="s">
        <v>9948</v>
      </c>
      <c r="J2743" s="13"/>
      <c r="K2743" s="17"/>
      <c r="L2743" s="185"/>
    </row>
    <row r="2744" spans="1:12" x14ac:dyDescent="0.2">
      <c r="A2744" s="11">
        <v>2424.5588235294099</v>
      </c>
      <c r="D2744" s="16" t="s">
        <v>9948</v>
      </c>
      <c r="J2744" s="13"/>
      <c r="K2744" s="17"/>
      <c r="L2744" s="185"/>
    </row>
    <row r="2745" spans="1:12" x14ac:dyDescent="0.2">
      <c r="A2745" s="11">
        <v>2425.2058823529401</v>
      </c>
      <c r="D2745" s="16" t="s">
        <v>9948</v>
      </c>
      <c r="J2745" s="13"/>
      <c r="K2745" s="17"/>
      <c r="L2745" s="185"/>
    </row>
    <row r="2746" spans="1:12" x14ac:dyDescent="0.2">
      <c r="A2746" s="11">
        <v>2425.8529411764698</v>
      </c>
      <c r="D2746" s="16" t="s">
        <v>9948</v>
      </c>
      <c r="J2746" s="13"/>
      <c r="K2746" s="17"/>
      <c r="L2746" s="185"/>
    </row>
    <row r="2747" spans="1:12" x14ac:dyDescent="0.2">
      <c r="A2747" s="11">
        <v>2426.5</v>
      </c>
      <c r="D2747" s="16" t="s">
        <v>9948</v>
      </c>
      <c r="J2747" s="13"/>
      <c r="K2747" s="17"/>
      <c r="L2747" s="185"/>
    </row>
    <row r="2748" spans="1:12" x14ac:dyDescent="0.2">
      <c r="A2748" s="11">
        <v>2427.1470588235302</v>
      </c>
      <c r="D2748" s="16" t="s">
        <v>9948</v>
      </c>
      <c r="J2748" s="13"/>
      <c r="K2748" s="17"/>
      <c r="L2748" s="185"/>
    </row>
    <row r="2749" spans="1:12" x14ac:dyDescent="0.2">
      <c r="A2749" s="11">
        <v>2427.7941176470599</v>
      </c>
      <c r="D2749" s="16" t="s">
        <v>9948</v>
      </c>
      <c r="J2749" s="13"/>
      <c r="K2749" s="17"/>
      <c r="L2749" s="185"/>
    </row>
    <row r="2750" spans="1:12" x14ac:dyDescent="0.2">
      <c r="A2750" s="11">
        <v>2428.4411764705901</v>
      </c>
      <c r="D2750" s="16" t="s">
        <v>9948</v>
      </c>
      <c r="J2750" s="13"/>
      <c r="K2750" s="17"/>
      <c r="L2750" s="185"/>
    </row>
    <row r="2751" spans="1:12" x14ac:dyDescent="0.2">
      <c r="A2751" s="11">
        <v>2429.0882352941198</v>
      </c>
      <c r="D2751" s="16" t="s">
        <v>9948</v>
      </c>
      <c r="J2751" s="13"/>
      <c r="K2751" s="17"/>
      <c r="L2751" s="185"/>
    </row>
    <row r="2752" spans="1:12" x14ac:dyDescent="0.2">
      <c r="A2752" s="11">
        <v>2429.73529411765</v>
      </c>
      <c r="D2752" s="16" t="s">
        <v>9948</v>
      </c>
      <c r="J2752" s="13"/>
      <c r="K2752" s="17"/>
      <c r="L2752" s="185"/>
    </row>
    <row r="2753" spans="1:12" x14ac:dyDescent="0.2">
      <c r="A2753" s="11">
        <v>2430.3823529411802</v>
      </c>
      <c r="D2753" s="16" t="s">
        <v>9948</v>
      </c>
      <c r="J2753" s="13"/>
      <c r="K2753" s="17"/>
      <c r="L2753" s="185"/>
    </row>
    <row r="2754" spans="1:12" x14ac:dyDescent="0.2">
      <c r="A2754" s="11">
        <v>2431.0294117647099</v>
      </c>
      <c r="D2754" s="16" t="s">
        <v>9948</v>
      </c>
      <c r="J2754" s="13"/>
      <c r="K2754" s="17"/>
      <c r="L2754" s="185"/>
    </row>
    <row r="2755" spans="1:12" x14ac:dyDescent="0.2">
      <c r="A2755" s="11">
        <v>2431.6764705882401</v>
      </c>
      <c r="D2755" s="16" t="s">
        <v>9948</v>
      </c>
      <c r="J2755" s="13"/>
      <c r="K2755" s="17"/>
      <c r="L2755" s="185"/>
    </row>
    <row r="2756" spans="1:12" x14ac:dyDescent="0.2">
      <c r="A2756" s="11">
        <v>2432.3235294117599</v>
      </c>
      <c r="D2756" s="16" t="s">
        <v>9948</v>
      </c>
      <c r="J2756" s="13"/>
      <c r="K2756" s="17"/>
      <c r="L2756" s="185"/>
    </row>
    <row r="2757" spans="1:12" x14ac:dyDescent="0.2">
      <c r="A2757" s="11">
        <v>2432.9705882352901</v>
      </c>
      <c r="D2757" s="16" t="s">
        <v>9948</v>
      </c>
      <c r="J2757" s="13"/>
      <c r="K2757" s="17"/>
      <c r="L2757" s="185"/>
    </row>
    <row r="2758" spans="1:12" x14ac:dyDescent="0.2">
      <c r="A2758" s="11">
        <v>2433.6176470588198</v>
      </c>
      <c r="D2758" s="16" t="s">
        <v>9948</v>
      </c>
      <c r="J2758" s="13"/>
      <c r="K2758" s="17"/>
      <c r="L2758" s="185"/>
    </row>
    <row r="2759" spans="1:12" x14ac:dyDescent="0.2">
      <c r="A2759" s="11">
        <v>2434.26470588235</v>
      </c>
      <c r="D2759" s="16" t="s">
        <v>9948</v>
      </c>
      <c r="J2759" s="13"/>
      <c r="K2759" s="17"/>
      <c r="L2759" s="185"/>
    </row>
    <row r="2760" spans="1:12" x14ac:dyDescent="0.2">
      <c r="A2760" s="11">
        <v>2434.9117647058802</v>
      </c>
      <c r="D2760" s="16" t="s">
        <v>9948</v>
      </c>
      <c r="J2760" s="13"/>
      <c r="K2760" s="17"/>
      <c r="L2760" s="185"/>
    </row>
    <row r="2761" spans="1:12" x14ac:dyDescent="0.2">
      <c r="A2761" s="11">
        <v>2435.5588235294099</v>
      </c>
      <c r="D2761" s="16" t="s">
        <v>9948</v>
      </c>
      <c r="J2761" s="13"/>
      <c r="K2761" s="17"/>
      <c r="L2761" s="185"/>
    </row>
    <row r="2762" spans="1:12" x14ac:dyDescent="0.2">
      <c r="A2762" s="11">
        <v>2436.2058823529401</v>
      </c>
      <c r="D2762" s="16" t="s">
        <v>9948</v>
      </c>
      <c r="J2762" s="13"/>
      <c r="K2762" s="17"/>
      <c r="L2762" s="185"/>
    </row>
    <row r="2763" spans="1:12" x14ac:dyDescent="0.2">
      <c r="A2763" s="11">
        <v>2436.8529411764698</v>
      </c>
      <c r="D2763" s="16" t="s">
        <v>9948</v>
      </c>
      <c r="J2763" s="13"/>
      <c r="K2763" s="17"/>
      <c r="L2763" s="185"/>
    </row>
    <row r="2764" spans="1:12" x14ac:dyDescent="0.2">
      <c r="A2764" s="11">
        <v>2437.5</v>
      </c>
      <c r="D2764" s="16" t="s">
        <v>9948</v>
      </c>
      <c r="J2764" s="13"/>
      <c r="K2764" s="17"/>
      <c r="L2764" s="185"/>
    </row>
    <row r="2765" spans="1:12" x14ac:dyDescent="0.2">
      <c r="A2765" s="11">
        <v>2438.1470588235302</v>
      </c>
      <c r="D2765" s="16" t="s">
        <v>9948</v>
      </c>
      <c r="J2765" s="13"/>
      <c r="K2765" s="17"/>
      <c r="L2765" s="185"/>
    </row>
    <row r="2766" spans="1:12" x14ac:dyDescent="0.2">
      <c r="A2766" s="11">
        <v>2438.7941176470599</v>
      </c>
      <c r="D2766" s="16" t="s">
        <v>9948</v>
      </c>
      <c r="J2766" s="13"/>
      <c r="K2766" s="17"/>
      <c r="L2766" s="185"/>
    </row>
    <row r="2767" spans="1:12" x14ac:dyDescent="0.2">
      <c r="A2767" s="11">
        <v>2439.4411764705901</v>
      </c>
      <c r="D2767" s="16" t="s">
        <v>9948</v>
      </c>
      <c r="J2767" s="13"/>
      <c r="K2767" s="17"/>
      <c r="L2767" s="185"/>
    </row>
    <row r="2768" spans="1:12" x14ac:dyDescent="0.2">
      <c r="A2768" s="11">
        <v>2440.0882352941198</v>
      </c>
      <c r="D2768" s="16" t="s">
        <v>9948</v>
      </c>
      <c r="J2768" s="13"/>
      <c r="K2768" s="17"/>
      <c r="L2768" s="185"/>
    </row>
    <row r="2769" spans="1:12" x14ac:dyDescent="0.2">
      <c r="A2769" s="11">
        <v>2440.73529411765</v>
      </c>
      <c r="D2769" s="16" t="s">
        <v>9948</v>
      </c>
      <c r="J2769" s="13"/>
      <c r="K2769" s="17"/>
      <c r="L2769" s="185"/>
    </row>
    <row r="2770" spans="1:12" x14ac:dyDescent="0.2">
      <c r="A2770" s="11">
        <v>2441.3823529411802</v>
      </c>
      <c r="D2770" s="16" t="s">
        <v>9948</v>
      </c>
      <c r="J2770" s="13"/>
      <c r="K2770" s="17"/>
      <c r="L2770" s="185"/>
    </row>
    <row r="2771" spans="1:12" x14ac:dyDescent="0.2">
      <c r="A2771" s="11">
        <v>2442.0294117647099</v>
      </c>
      <c r="D2771" s="16" t="s">
        <v>9948</v>
      </c>
      <c r="J2771" s="13"/>
      <c r="K2771" s="17"/>
      <c r="L2771" s="185"/>
    </row>
    <row r="2772" spans="1:12" x14ac:dyDescent="0.2">
      <c r="A2772" s="11">
        <v>2442.6764705882401</v>
      </c>
      <c r="D2772" s="16" t="s">
        <v>9948</v>
      </c>
      <c r="J2772" s="13"/>
      <c r="K2772" s="17"/>
      <c r="L2772" s="185"/>
    </row>
    <row r="2773" spans="1:12" x14ac:dyDescent="0.2">
      <c r="A2773" s="11">
        <v>2443.3235294117599</v>
      </c>
      <c r="D2773" s="16" t="s">
        <v>9948</v>
      </c>
      <c r="J2773" s="13"/>
      <c r="K2773" s="17"/>
      <c r="L2773" s="185"/>
    </row>
    <row r="2774" spans="1:12" x14ac:dyDescent="0.2">
      <c r="A2774" s="11">
        <v>2443.9705882352901</v>
      </c>
      <c r="D2774" s="16" t="s">
        <v>9948</v>
      </c>
      <c r="J2774" s="13"/>
      <c r="K2774" s="17"/>
      <c r="L2774" s="185"/>
    </row>
    <row r="2775" spans="1:12" x14ac:dyDescent="0.2">
      <c r="A2775" s="11">
        <v>2444.6176470588198</v>
      </c>
      <c r="D2775" s="16" t="s">
        <v>9948</v>
      </c>
      <c r="J2775" s="13"/>
      <c r="K2775" s="17"/>
      <c r="L2775" s="185"/>
    </row>
    <row r="2776" spans="1:12" x14ac:dyDescent="0.2">
      <c r="A2776" s="11">
        <v>2445.26470588235</v>
      </c>
      <c r="D2776" s="16" t="s">
        <v>9948</v>
      </c>
      <c r="J2776" s="13"/>
      <c r="K2776" s="17"/>
      <c r="L2776" s="185"/>
    </row>
    <row r="2777" spans="1:12" x14ac:dyDescent="0.2">
      <c r="A2777" s="11">
        <v>2445.9117647058802</v>
      </c>
      <c r="D2777" s="16" t="s">
        <v>9948</v>
      </c>
      <c r="J2777" s="13"/>
      <c r="K2777" s="17"/>
      <c r="L2777" s="185"/>
    </row>
    <row r="2778" spans="1:12" x14ac:dyDescent="0.2">
      <c r="A2778" s="11">
        <v>2446.5588235294099</v>
      </c>
      <c r="D2778" s="16" t="s">
        <v>9948</v>
      </c>
      <c r="J2778" s="13"/>
      <c r="K2778" s="17"/>
      <c r="L2778" s="185"/>
    </row>
    <row r="2779" spans="1:12" x14ac:dyDescent="0.2">
      <c r="A2779" s="11">
        <v>2447.2058823529401</v>
      </c>
      <c r="D2779" s="16" t="s">
        <v>9948</v>
      </c>
      <c r="J2779" s="13"/>
      <c r="K2779" s="17"/>
      <c r="L2779" s="185"/>
    </row>
    <row r="2780" spans="1:12" x14ac:dyDescent="0.2">
      <c r="A2780" s="11">
        <v>2447.8529411764698</v>
      </c>
      <c r="D2780" s="16" t="s">
        <v>9948</v>
      </c>
      <c r="J2780" s="13"/>
      <c r="K2780" s="17"/>
      <c r="L2780" s="185"/>
    </row>
    <row r="2781" spans="1:12" x14ac:dyDescent="0.2">
      <c r="A2781" s="11">
        <v>2448.5</v>
      </c>
      <c r="D2781" s="16" t="s">
        <v>9948</v>
      </c>
      <c r="J2781" s="13"/>
      <c r="K2781" s="17"/>
      <c r="L2781" s="185"/>
    </row>
    <row r="2782" spans="1:12" x14ac:dyDescent="0.2">
      <c r="A2782" s="11">
        <v>2449.1470588235302</v>
      </c>
      <c r="D2782" s="16" t="s">
        <v>9948</v>
      </c>
      <c r="J2782" s="13"/>
      <c r="K2782" s="17"/>
      <c r="L2782" s="185"/>
    </row>
    <row r="2783" spans="1:12" x14ac:dyDescent="0.2">
      <c r="A2783" s="11">
        <v>2449.7941176470599</v>
      </c>
      <c r="D2783" s="16" t="s">
        <v>9948</v>
      </c>
      <c r="J2783" s="13"/>
      <c r="K2783" s="17"/>
      <c r="L2783" s="185"/>
    </row>
    <row r="2784" spans="1:12" x14ac:dyDescent="0.2">
      <c r="A2784" s="11">
        <v>2450.4411764705901</v>
      </c>
      <c r="D2784" s="16" t="s">
        <v>9948</v>
      </c>
      <c r="J2784" s="13"/>
      <c r="K2784" s="17"/>
      <c r="L2784" s="185"/>
    </row>
    <row r="2785" spans="1:12" x14ac:dyDescent="0.2">
      <c r="A2785" s="11">
        <v>2451.0882352941198</v>
      </c>
      <c r="D2785" s="16" t="s">
        <v>9948</v>
      </c>
      <c r="J2785" s="13"/>
      <c r="K2785" s="17"/>
      <c r="L2785" s="185"/>
    </row>
    <row r="2786" spans="1:12" x14ac:dyDescent="0.2">
      <c r="A2786" s="11">
        <v>2451.73529411765</v>
      </c>
      <c r="D2786" s="16" t="s">
        <v>9948</v>
      </c>
      <c r="J2786" s="13"/>
      <c r="K2786" s="17"/>
      <c r="L2786" s="185"/>
    </row>
    <row r="2787" spans="1:12" x14ac:dyDescent="0.2">
      <c r="A2787" s="11">
        <v>2452.3823529411802</v>
      </c>
      <c r="D2787" s="16" t="s">
        <v>9948</v>
      </c>
      <c r="J2787" s="13"/>
      <c r="K2787" s="17"/>
      <c r="L2787" s="185"/>
    </row>
    <row r="2788" spans="1:12" x14ac:dyDescent="0.2">
      <c r="A2788" s="11">
        <v>2453.0294117647099</v>
      </c>
      <c r="D2788" s="16" t="s">
        <v>9948</v>
      </c>
      <c r="J2788" s="13"/>
      <c r="K2788" s="17"/>
      <c r="L2788" s="185"/>
    </row>
    <row r="2789" spans="1:12" x14ac:dyDescent="0.2">
      <c r="A2789" s="11">
        <v>2453.6764705882401</v>
      </c>
      <c r="D2789" s="16" t="s">
        <v>9948</v>
      </c>
      <c r="J2789" s="13"/>
      <c r="K2789" s="17"/>
      <c r="L2789" s="185"/>
    </row>
    <row r="2790" spans="1:12" x14ac:dyDescent="0.2">
      <c r="A2790" s="11">
        <v>2454.3235294117599</v>
      </c>
      <c r="D2790" s="16" t="s">
        <v>9948</v>
      </c>
      <c r="J2790" s="13"/>
      <c r="K2790" s="17"/>
      <c r="L2790" s="185"/>
    </row>
    <row r="2791" spans="1:12" x14ac:dyDescent="0.2">
      <c r="A2791" s="11">
        <v>2454.9705882352901</v>
      </c>
      <c r="D2791" s="16" t="s">
        <v>9948</v>
      </c>
      <c r="J2791" s="13"/>
      <c r="K2791" s="17"/>
      <c r="L2791" s="185"/>
    </row>
    <row r="2792" spans="1:12" x14ac:dyDescent="0.2">
      <c r="A2792" s="11">
        <v>2455.6176470588198</v>
      </c>
      <c r="D2792" s="16" t="s">
        <v>9948</v>
      </c>
      <c r="J2792" s="13"/>
      <c r="K2792" s="17"/>
      <c r="L2792" s="185"/>
    </row>
    <row r="2793" spans="1:12" x14ac:dyDescent="0.2">
      <c r="A2793" s="11">
        <v>2456.26470588235</v>
      </c>
      <c r="D2793" s="16" t="s">
        <v>9948</v>
      </c>
      <c r="J2793" s="13"/>
      <c r="K2793" s="17"/>
      <c r="L2793" s="185"/>
    </row>
    <row r="2794" spans="1:12" x14ac:dyDescent="0.2">
      <c r="A2794" s="11">
        <v>2456.9117647058802</v>
      </c>
      <c r="D2794" s="16" t="s">
        <v>9948</v>
      </c>
      <c r="J2794" s="13"/>
      <c r="K2794" s="17"/>
      <c r="L2794" s="185"/>
    </row>
    <row r="2795" spans="1:12" x14ac:dyDescent="0.2">
      <c r="A2795" s="11">
        <v>2457.5588235294099</v>
      </c>
      <c r="D2795" s="16" t="s">
        <v>9948</v>
      </c>
      <c r="J2795" s="13"/>
      <c r="K2795" s="17"/>
      <c r="L2795" s="185"/>
    </row>
    <row r="2796" spans="1:12" x14ac:dyDescent="0.2">
      <c r="A2796" s="11">
        <v>2458.2058823529401</v>
      </c>
      <c r="D2796" s="16" t="s">
        <v>9948</v>
      </c>
      <c r="J2796" s="13"/>
      <c r="K2796" s="17"/>
      <c r="L2796" s="185"/>
    </row>
    <row r="2797" spans="1:12" x14ac:dyDescent="0.2">
      <c r="A2797" s="11">
        <v>2458.8529411764698</v>
      </c>
      <c r="D2797" s="16" t="s">
        <v>9948</v>
      </c>
      <c r="J2797" s="13"/>
      <c r="K2797" s="17"/>
      <c r="L2797" s="185"/>
    </row>
    <row r="2798" spans="1:12" x14ac:dyDescent="0.2">
      <c r="A2798" s="11">
        <v>2459.5</v>
      </c>
      <c r="D2798" s="16" t="s">
        <v>9948</v>
      </c>
      <c r="J2798" s="13"/>
      <c r="K2798" s="17"/>
      <c r="L2798" s="185"/>
    </row>
    <row r="2799" spans="1:12" x14ac:dyDescent="0.2">
      <c r="A2799" s="11">
        <v>2460.1470588235302</v>
      </c>
      <c r="D2799" s="16" t="s">
        <v>9948</v>
      </c>
      <c r="J2799" s="13"/>
      <c r="K2799" s="17"/>
      <c r="L2799" s="185"/>
    </row>
    <row r="2800" spans="1:12" x14ac:dyDescent="0.2">
      <c r="A2800" s="11">
        <v>2460.7941176470599</v>
      </c>
      <c r="D2800" s="16" t="s">
        <v>9948</v>
      </c>
      <c r="J2800" s="13"/>
      <c r="K2800" s="17"/>
      <c r="L2800" s="185"/>
    </row>
    <row r="2801" spans="1:12" x14ac:dyDescent="0.2">
      <c r="A2801" s="11">
        <v>2461.4411764705901</v>
      </c>
      <c r="D2801" s="16" t="s">
        <v>9948</v>
      </c>
      <c r="J2801" s="13"/>
      <c r="K2801" s="17"/>
      <c r="L2801" s="185"/>
    </row>
    <row r="2802" spans="1:12" x14ac:dyDescent="0.2">
      <c r="A2802" s="11">
        <v>2462.0882352941198</v>
      </c>
      <c r="D2802" s="16" t="s">
        <v>9948</v>
      </c>
      <c r="J2802" s="13"/>
      <c r="K2802" s="17"/>
      <c r="L2802" s="185"/>
    </row>
    <row r="2803" spans="1:12" x14ac:dyDescent="0.2">
      <c r="A2803" s="11">
        <v>2462.73529411765</v>
      </c>
      <c r="D2803" s="16" t="s">
        <v>9948</v>
      </c>
      <c r="J2803" s="13"/>
      <c r="K2803" s="17"/>
      <c r="L2803" s="185"/>
    </row>
    <row r="2804" spans="1:12" x14ac:dyDescent="0.2">
      <c r="A2804" s="11">
        <v>2463.3823529411802</v>
      </c>
      <c r="D2804" s="16" t="s">
        <v>9948</v>
      </c>
      <c r="J2804" s="13"/>
      <c r="K2804" s="17"/>
      <c r="L2804" s="185"/>
    </row>
    <row r="2805" spans="1:12" x14ac:dyDescent="0.2">
      <c r="A2805" s="11">
        <v>2464.0294117647099</v>
      </c>
      <c r="D2805" s="16" t="s">
        <v>9948</v>
      </c>
      <c r="J2805" s="13"/>
      <c r="K2805" s="17"/>
      <c r="L2805" s="185"/>
    </row>
    <row r="2806" spans="1:12" x14ac:dyDescent="0.2">
      <c r="A2806" s="11">
        <v>2464.6764705882401</v>
      </c>
      <c r="D2806" s="16" t="s">
        <v>9948</v>
      </c>
      <c r="J2806" s="13"/>
      <c r="K2806" s="17"/>
      <c r="L2806" s="185"/>
    </row>
    <row r="2807" spans="1:12" x14ac:dyDescent="0.2">
      <c r="A2807" s="11">
        <v>2465.3235294117599</v>
      </c>
      <c r="D2807" s="16" t="s">
        <v>9948</v>
      </c>
      <c r="J2807" s="13"/>
      <c r="K2807" s="17"/>
      <c r="L2807" s="185"/>
    </row>
    <row r="2808" spans="1:12" x14ac:dyDescent="0.2">
      <c r="A2808" s="11">
        <v>2465.9705882352901</v>
      </c>
      <c r="D2808" s="16" t="s">
        <v>9948</v>
      </c>
      <c r="J2808" s="13"/>
      <c r="K2808" s="17"/>
      <c r="L2808" s="185"/>
    </row>
    <row r="2809" spans="1:12" x14ac:dyDescent="0.2">
      <c r="A2809" s="11">
        <v>2466.6176470588198</v>
      </c>
      <c r="D2809" s="16" t="s">
        <v>9948</v>
      </c>
      <c r="J2809" s="13"/>
      <c r="K2809" s="17"/>
      <c r="L2809" s="185"/>
    </row>
    <row r="2810" spans="1:12" x14ac:dyDescent="0.2">
      <c r="A2810" s="11">
        <v>2467.26470588235</v>
      </c>
      <c r="D2810" s="16" t="s">
        <v>9948</v>
      </c>
      <c r="J2810" s="13"/>
      <c r="K2810" s="17"/>
      <c r="L2810" s="185"/>
    </row>
    <row r="2811" spans="1:12" x14ac:dyDescent="0.2">
      <c r="A2811" s="11">
        <v>2467.9117647058802</v>
      </c>
      <c r="D2811" s="16" t="s">
        <v>9948</v>
      </c>
      <c r="J2811" s="13"/>
      <c r="K2811" s="17"/>
      <c r="L2811" s="185"/>
    </row>
    <row r="2812" spans="1:12" x14ac:dyDescent="0.2">
      <c r="A2812" s="11">
        <v>2468.5588235294099</v>
      </c>
      <c r="D2812" s="16" t="s">
        <v>9948</v>
      </c>
      <c r="J2812" s="13"/>
      <c r="K2812" s="17"/>
      <c r="L2812" s="185"/>
    </row>
    <row r="2813" spans="1:12" x14ac:dyDescent="0.2">
      <c r="A2813" s="11">
        <v>2469.2058823529401</v>
      </c>
      <c r="D2813" s="16" t="s">
        <v>9948</v>
      </c>
      <c r="J2813" s="13"/>
      <c r="K2813" s="17"/>
      <c r="L2813" s="185"/>
    </row>
    <row r="2814" spans="1:12" x14ac:dyDescent="0.2">
      <c r="A2814" s="11">
        <v>2469.8529411764698</v>
      </c>
      <c r="D2814" s="16" t="s">
        <v>9948</v>
      </c>
      <c r="J2814" s="13"/>
      <c r="K2814" s="17"/>
      <c r="L2814" s="185"/>
    </row>
    <row r="2815" spans="1:12" x14ac:dyDescent="0.2">
      <c r="A2815" s="11">
        <v>2470.5</v>
      </c>
      <c r="D2815" s="16" t="s">
        <v>9948</v>
      </c>
      <c r="J2815" s="13"/>
      <c r="K2815" s="17"/>
      <c r="L2815" s="185"/>
    </row>
    <row r="2816" spans="1:12" x14ac:dyDescent="0.2">
      <c r="A2816" s="11">
        <v>2471.1470588235302</v>
      </c>
      <c r="D2816" s="16" t="s">
        <v>9948</v>
      </c>
      <c r="J2816" s="13"/>
      <c r="K2816" s="17"/>
      <c r="L2816" s="185"/>
    </row>
    <row r="2817" spans="1:12" x14ac:dyDescent="0.2">
      <c r="A2817" s="11">
        <v>2471.7941176470599</v>
      </c>
      <c r="D2817" s="16" t="s">
        <v>9948</v>
      </c>
      <c r="J2817" s="13"/>
      <c r="K2817" s="17"/>
      <c r="L2817" s="185"/>
    </row>
    <row r="2818" spans="1:12" x14ac:dyDescent="0.2">
      <c r="A2818" s="11">
        <v>2472.4411764705901</v>
      </c>
      <c r="D2818" s="16" t="s">
        <v>9948</v>
      </c>
      <c r="J2818" s="13"/>
      <c r="K2818" s="17"/>
      <c r="L2818" s="185"/>
    </row>
    <row r="2819" spans="1:12" x14ac:dyDescent="0.2">
      <c r="A2819" s="11">
        <v>2473.0882352941198</v>
      </c>
      <c r="D2819" s="16" t="s">
        <v>9948</v>
      </c>
      <c r="J2819" s="13"/>
      <c r="K2819" s="17"/>
      <c r="L2819" s="185"/>
    </row>
    <row r="2820" spans="1:12" x14ac:dyDescent="0.2">
      <c r="A2820" s="11">
        <v>2473.73529411765</v>
      </c>
      <c r="D2820" s="16" t="s">
        <v>9948</v>
      </c>
      <c r="J2820" s="13"/>
      <c r="K2820" s="17"/>
      <c r="L2820" s="185"/>
    </row>
    <row r="2821" spans="1:12" x14ac:dyDescent="0.2">
      <c r="A2821" s="11">
        <v>2474.3823529411802</v>
      </c>
      <c r="D2821" s="16" t="s">
        <v>9948</v>
      </c>
      <c r="J2821" s="13"/>
      <c r="K2821" s="17"/>
      <c r="L2821" s="185"/>
    </row>
    <row r="2822" spans="1:12" x14ac:dyDescent="0.2">
      <c r="A2822" s="11">
        <v>2475.0294117647099</v>
      </c>
      <c r="D2822" s="16" t="s">
        <v>9948</v>
      </c>
      <c r="J2822" s="13"/>
      <c r="K2822" s="17"/>
      <c r="L2822" s="185"/>
    </row>
    <row r="2823" spans="1:12" x14ac:dyDescent="0.2">
      <c r="A2823" s="11">
        <v>2475.6764705882401</v>
      </c>
      <c r="D2823" s="16" t="s">
        <v>9948</v>
      </c>
      <c r="J2823" s="13"/>
      <c r="K2823" s="17"/>
      <c r="L2823" s="185"/>
    </row>
    <row r="2824" spans="1:12" x14ac:dyDescent="0.2">
      <c r="A2824" s="11">
        <v>2476.3235294117599</v>
      </c>
      <c r="D2824" s="16" t="s">
        <v>9948</v>
      </c>
      <c r="J2824" s="13"/>
      <c r="K2824" s="17"/>
      <c r="L2824" s="185"/>
    </row>
    <row r="2825" spans="1:12" x14ac:dyDescent="0.2">
      <c r="A2825" s="11">
        <v>2476.9705882352901</v>
      </c>
      <c r="D2825" s="16" t="s">
        <v>9948</v>
      </c>
      <c r="J2825" s="13"/>
      <c r="K2825" s="17"/>
      <c r="L2825" s="185"/>
    </row>
    <row r="2826" spans="1:12" x14ac:dyDescent="0.2">
      <c r="A2826" s="11">
        <v>2477.6176470588198</v>
      </c>
      <c r="D2826" s="16" t="s">
        <v>9948</v>
      </c>
      <c r="J2826" s="13"/>
      <c r="K2826" s="17"/>
      <c r="L2826" s="185"/>
    </row>
    <row r="2827" spans="1:12" x14ac:dyDescent="0.2">
      <c r="A2827" s="11">
        <v>2478.26470588235</v>
      </c>
      <c r="D2827" s="16" t="s">
        <v>9948</v>
      </c>
      <c r="J2827" s="13"/>
      <c r="K2827" s="17"/>
      <c r="L2827" s="185"/>
    </row>
    <row r="2828" spans="1:12" x14ac:dyDescent="0.2">
      <c r="A2828" s="11">
        <v>2478.9117647058802</v>
      </c>
      <c r="D2828" s="16" t="s">
        <v>9948</v>
      </c>
      <c r="J2828" s="13"/>
      <c r="K2828" s="17"/>
      <c r="L2828" s="185"/>
    </row>
    <row r="2829" spans="1:12" x14ac:dyDescent="0.2">
      <c r="A2829" s="11">
        <v>2479.5588235294099</v>
      </c>
      <c r="D2829" s="16" t="s">
        <v>9948</v>
      </c>
      <c r="J2829" s="13"/>
      <c r="K2829" s="17"/>
      <c r="L2829" s="185"/>
    </row>
    <row r="2830" spans="1:12" x14ac:dyDescent="0.2">
      <c r="A2830" s="11">
        <v>2480.2058823529401</v>
      </c>
      <c r="D2830" s="16" t="s">
        <v>9948</v>
      </c>
      <c r="J2830" s="13"/>
      <c r="K2830" s="17"/>
      <c r="L2830" s="185"/>
    </row>
    <row r="2831" spans="1:12" x14ac:dyDescent="0.2">
      <c r="A2831" s="11">
        <v>2480.8529411764698</v>
      </c>
      <c r="D2831" s="16" t="s">
        <v>9948</v>
      </c>
      <c r="J2831" s="13"/>
      <c r="K2831" s="17"/>
      <c r="L2831" s="185"/>
    </row>
    <row r="2832" spans="1:12" x14ac:dyDescent="0.2">
      <c r="A2832" s="11">
        <v>2481.5</v>
      </c>
      <c r="D2832" s="16" t="s">
        <v>9948</v>
      </c>
      <c r="J2832" s="13"/>
      <c r="K2832" s="17"/>
      <c r="L2832" s="185"/>
    </row>
    <row r="2833" spans="1:12" x14ac:dyDescent="0.2">
      <c r="A2833" s="11">
        <v>2482.1470588235302</v>
      </c>
      <c r="D2833" s="16" t="s">
        <v>9948</v>
      </c>
      <c r="J2833" s="13"/>
      <c r="K2833" s="17"/>
      <c r="L2833" s="185"/>
    </row>
    <row r="2834" spans="1:12" x14ac:dyDescent="0.2">
      <c r="A2834" s="11">
        <v>2482.7941176470599</v>
      </c>
      <c r="D2834" s="16" t="s">
        <v>9948</v>
      </c>
      <c r="J2834" s="13"/>
      <c r="K2834" s="17"/>
      <c r="L2834" s="185"/>
    </row>
    <row r="2835" spans="1:12" x14ac:dyDescent="0.2">
      <c r="A2835" s="11">
        <v>2483.4411764705901</v>
      </c>
      <c r="D2835" s="16" t="s">
        <v>9948</v>
      </c>
      <c r="J2835" s="13"/>
      <c r="K2835" s="17"/>
      <c r="L2835" s="185"/>
    </row>
    <row r="2836" spans="1:12" x14ac:dyDescent="0.2">
      <c r="A2836" s="11">
        <v>2484.0882352941198</v>
      </c>
      <c r="D2836" s="16" t="s">
        <v>9948</v>
      </c>
      <c r="J2836" s="13"/>
      <c r="K2836" s="17"/>
      <c r="L2836" s="185"/>
    </row>
    <row r="2837" spans="1:12" x14ac:dyDescent="0.2">
      <c r="A2837" s="11">
        <v>2484.73529411765</v>
      </c>
      <c r="D2837" s="16" t="s">
        <v>9948</v>
      </c>
      <c r="J2837" s="13"/>
      <c r="K2837" s="17"/>
      <c r="L2837" s="185"/>
    </row>
    <row r="2838" spans="1:12" x14ac:dyDescent="0.2">
      <c r="A2838" s="11">
        <v>2485.3823529411802</v>
      </c>
      <c r="D2838" s="16" t="s">
        <v>9948</v>
      </c>
      <c r="J2838" s="13"/>
      <c r="K2838" s="17"/>
      <c r="L2838" s="185"/>
    </row>
    <row r="2839" spans="1:12" x14ac:dyDescent="0.2">
      <c r="A2839" s="11">
        <v>2486.0294117647099</v>
      </c>
      <c r="D2839" s="16" t="s">
        <v>9948</v>
      </c>
      <c r="J2839" s="13"/>
      <c r="K2839" s="17"/>
      <c r="L2839" s="185"/>
    </row>
    <row r="2840" spans="1:12" x14ac:dyDescent="0.2">
      <c r="A2840" s="11">
        <v>2486.6764705882401</v>
      </c>
      <c r="D2840" s="16" t="s">
        <v>9948</v>
      </c>
      <c r="J2840" s="13"/>
      <c r="K2840" s="17"/>
      <c r="L2840" s="185"/>
    </row>
    <row r="2841" spans="1:12" x14ac:dyDescent="0.2">
      <c r="A2841" s="11">
        <v>2487.3235294117599</v>
      </c>
      <c r="D2841" s="16" t="s">
        <v>9948</v>
      </c>
      <c r="J2841" s="13"/>
      <c r="K2841" s="17"/>
      <c r="L2841" s="185"/>
    </row>
    <row r="2842" spans="1:12" x14ac:dyDescent="0.2">
      <c r="A2842" s="11">
        <v>2487.9705882352901</v>
      </c>
      <c r="D2842" s="16" t="s">
        <v>9948</v>
      </c>
      <c r="J2842" s="13"/>
      <c r="K2842" s="17"/>
      <c r="L2842" s="185"/>
    </row>
    <row r="2843" spans="1:12" x14ac:dyDescent="0.2">
      <c r="A2843" s="11">
        <v>2488.6176470588198</v>
      </c>
      <c r="D2843" s="16" t="s">
        <v>9948</v>
      </c>
      <c r="J2843" s="13"/>
      <c r="K2843" s="17"/>
      <c r="L2843" s="185"/>
    </row>
    <row r="2844" spans="1:12" x14ac:dyDescent="0.2">
      <c r="A2844" s="11">
        <v>2489.26470588235</v>
      </c>
      <c r="D2844" s="16" t="s">
        <v>9948</v>
      </c>
      <c r="J2844" s="13"/>
      <c r="K2844" s="17"/>
      <c r="L2844" s="185"/>
    </row>
    <row r="2845" spans="1:12" x14ac:dyDescent="0.2">
      <c r="A2845" s="11">
        <v>2489.9117647058802</v>
      </c>
      <c r="D2845" s="16" t="s">
        <v>9948</v>
      </c>
      <c r="J2845" s="13"/>
      <c r="K2845" s="17"/>
      <c r="L2845" s="185"/>
    </row>
    <row r="2846" spans="1:12" x14ac:dyDescent="0.2">
      <c r="A2846" s="11">
        <v>2490.5588235294099</v>
      </c>
      <c r="D2846" s="16" t="s">
        <v>9948</v>
      </c>
      <c r="J2846" s="13"/>
      <c r="K2846" s="17"/>
      <c r="L2846" s="185"/>
    </row>
    <row r="2847" spans="1:12" x14ac:dyDescent="0.2">
      <c r="A2847" s="11">
        <v>2491.2058823529401</v>
      </c>
      <c r="D2847" s="16" t="s">
        <v>9948</v>
      </c>
      <c r="J2847" s="13"/>
      <c r="K2847" s="17"/>
      <c r="L2847" s="185"/>
    </row>
    <row r="2848" spans="1:12" x14ac:dyDescent="0.2">
      <c r="A2848" s="11">
        <v>2491.8529411764698</v>
      </c>
      <c r="D2848" s="16" t="s">
        <v>9948</v>
      </c>
      <c r="J2848" s="13"/>
      <c r="K2848" s="17"/>
      <c r="L2848" s="185"/>
    </row>
    <row r="2849" spans="1:12" x14ac:dyDescent="0.2">
      <c r="A2849" s="11">
        <v>2492.5</v>
      </c>
      <c r="D2849" s="16" t="s">
        <v>9948</v>
      </c>
      <c r="J2849" s="13"/>
      <c r="K2849" s="17"/>
      <c r="L2849" s="185"/>
    </row>
    <row r="2850" spans="1:12" x14ac:dyDescent="0.2">
      <c r="A2850" s="11">
        <v>2493.1470588235302</v>
      </c>
      <c r="D2850" s="16" t="s">
        <v>9948</v>
      </c>
      <c r="J2850" s="13"/>
      <c r="K2850" s="17"/>
      <c r="L2850" s="185"/>
    </row>
    <row r="2851" spans="1:12" x14ac:dyDescent="0.2">
      <c r="A2851" s="11">
        <v>2493.7941176470599</v>
      </c>
      <c r="D2851" s="16" t="s">
        <v>9948</v>
      </c>
      <c r="J2851" s="13"/>
      <c r="K2851" s="17"/>
      <c r="L2851" s="185"/>
    </row>
    <row r="2852" spans="1:12" x14ac:dyDescent="0.2">
      <c r="A2852" s="11">
        <v>2494.4411764705901</v>
      </c>
      <c r="D2852" s="16" t="s">
        <v>9948</v>
      </c>
      <c r="J2852" s="13"/>
      <c r="K2852" s="17"/>
      <c r="L2852" s="185"/>
    </row>
    <row r="2853" spans="1:12" x14ac:dyDescent="0.2">
      <c r="A2853" s="11">
        <v>2495.0882352941198</v>
      </c>
      <c r="D2853" s="16" t="s">
        <v>9948</v>
      </c>
      <c r="J2853" s="13"/>
      <c r="K2853" s="17"/>
      <c r="L2853" s="185"/>
    </row>
    <row r="2854" spans="1:12" x14ac:dyDescent="0.2">
      <c r="A2854" s="11">
        <v>2495.73529411765</v>
      </c>
      <c r="D2854" s="16" t="s">
        <v>9948</v>
      </c>
      <c r="J2854" s="13"/>
      <c r="K2854" s="17"/>
      <c r="L2854" s="185"/>
    </row>
    <row r="2855" spans="1:12" x14ac:dyDescent="0.2">
      <c r="A2855" s="11">
        <v>2496.3823529411802</v>
      </c>
      <c r="D2855" s="16" t="s">
        <v>9948</v>
      </c>
      <c r="J2855" s="13"/>
      <c r="K2855" s="17"/>
      <c r="L2855" s="185"/>
    </row>
    <row r="2856" spans="1:12" x14ac:dyDescent="0.2">
      <c r="A2856" s="11">
        <v>2497.0294117647099</v>
      </c>
      <c r="D2856" s="16" t="s">
        <v>9948</v>
      </c>
      <c r="J2856" s="13"/>
      <c r="K2856" s="17"/>
      <c r="L2856" s="185"/>
    </row>
    <row r="2857" spans="1:12" x14ac:dyDescent="0.2">
      <c r="A2857" s="11">
        <v>2497.6764705882401</v>
      </c>
      <c r="D2857" s="16" t="s">
        <v>9948</v>
      </c>
      <c r="J2857" s="13"/>
      <c r="K2857" s="17"/>
      <c r="L2857" s="185"/>
    </row>
    <row r="2858" spans="1:12" x14ac:dyDescent="0.2">
      <c r="A2858" s="11">
        <v>2498.3235294117599</v>
      </c>
      <c r="D2858" s="16" t="s">
        <v>9948</v>
      </c>
      <c r="J2858" s="13"/>
      <c r="K2858" s="17"/>
      <c r="L2858" s="185"/>
    </row>
    <row r="2859" spans="1:12" x14ac:dyDescent="0.2">
      <c r="A2859" s="11">
        <v>2498.9705882352901</v>
      </c>
      <c r="D2859" s="16" t="s">
        <v>9948</v>
      </c>
      <c r="J2859" s="13"/>
      <c r="K2859" s="17"/>
      <c r="L2859" s="185"/>
    </row>
    <row r="2860" spans="1:12" x14ac:dyDescent="0.2">
      <c r="A2860" s="11">
        <v>2499.6176470588198</v>
      </c>
      <c r="D2860" s="16" t="s">
        <v>9948</v>
      </c>
      <c r="J2860" s="13"/>
      <c r="K2860" s="17"/>
      <c r="L2860" s="185"/>
    </row>
    <row r="2861" spans="1:12" x14ac:dyDescent="0.2">
      <c r="A2861" s="11">
        <v>2500.26470588235</v>
      </c>
      <c r="D2861" s="16" t="s">
        <v>9948</v>
      </c>
      <c r="J2861" s="13"/>
      <c r="K2861" s="17"/>
      <c r="L2861" s="185"/>
    </row>
    <row r="2862" spans="1:12" x14ac:dyDescent="0.2">
      <c r="A2862" s="11">
        <v>2500.9117647058802</v>
      </c>
      <c r="D2862" s="16" t="s">
        <v>9948</v>
      </c>
      <c r="J2862" s="13"/>
      <c r="K2862" s="17"/>
      <c r="L2862" s="185"/>
    </row>
    <row r="2863" spans="1:12" x14ac:dyDescent="0.2">
      <c r="A2863" s="11">
        <v>2501.5588235294099</v>
      </c>
      <c r="D2863" s="16" t="s">
        <v>9948</v>
      </c>
      <c r="J2863" s="13"/>
      <c r="K2863" s="17"/>
      <c r="L2863" s="185"/>
    </row>
    <row r="2864" spans="1:12" x14ac:dyDescent="0.2">
      <c r="A2864" s="11">
        <v>2502.2058823529401</v>
      </c>
      <c r="D2864" s="16" t="s">
        <v>9948</v>
      </c>
      <c r="J2864" s="13"/>
      <c r="K2864" s="17"/>
      <c r="L2864" s="185"/>
    </row>
    <row r="2865" spans="1:12" x14ac:dyDescent="0.2">
      <c r="A2865" s="11">
        <v>2502.8529411764698</v>
      </c>
      <c r="D2865" s="16" t="s">
        <v>9948</v>
      </c>
      <c r="J2865" s="13"/>
      <c r="K2865" s="17"/>
      <c r="L2865" s="185"/>
    </row>
    <row r="2866" spans="1:12" x14ac:dyDescent="0.2">
      <c r="A2866" s="11">
        <v>2503.5</v>
      </c>
      <c r="D2866" s="16" t="s">
        <v>9948</v>
      </c>
      <c r="J2866" s="13"/>
      <c r="K2866" s="17"/>
      <c r="L2866" s="185"/>
    </row>
    <row r="2867" spans="1:12" x14ac:dyDescent="0.2">
      <c r="A2867" s="11">
        <v>2504.1470588235302</v>
      </c>
      <c r="D2867" s="16" t="s">
        <v>9948</v>
      </c>
      <c r="J2867" s="13"/>
      <c r="K2867" s="17"/>
      <c r="L2867" s="185"/>
    </row>
    <row r="2868" spans="1:12" x14ac:dyDescent="0.2">
      <c r="A2868" s="11">
        <v>2504.7941176470599</v>
      </c>
      <c r="D2868" s="16" t="s">
        <v>9948</v>
      </c>
      <c r="J2868" s="13"/>
      <c r="K2868" s="17"/>
      <c r="L2868" s="185"/>
    </row>
    <row r="2869" spans="1:12" x14ac:dyDescent="0.2">
      <c r="A2869" s="11">
        <v>2505.4411764705901</v>
      </c>
      <c r="D2869" s="16" t="s">
        <v>9948</v>
      </c>
      <c r="J2869" s="13"/>
      <c r="K2869" s="17"/>
      <c r="L2869" s="185"/>
    </row>
    <row r="2870" spans="1:12" x14ac:dyDescent="0.2">
      <c r="A2870" s="11">
        <v>2506.0882352941198</v>
      </c>
      <c r="D2870" s="16" t="s">
        <v>9948</v>
      </c>
      <c r="J2870" s="13"/>
      <c r="K2870" s="17"/>
      <c r="L2870" s="185"/>
    </row>
    <row r="2871" spans="1:12" x14ac:dyDescent="0.2">
      <c r="A2871" s="11">
        <v>2506.73529411765</v>
      </c>
      <c r="D2871" s="16" t="s">
        <v>9948</v>
      </c>
      <c r="J2871" s="13"/>
      <c r="K2871" s="17"/>
      <c r="L2871" s="185"/>
    </row>
    <row r="2872" spans="1:12" x14ac:dyDescent="0.2">
      <c r="A2872" s="11">
        <v>2507.3823529411802</v>
      </c>
      <c r="D2872" s="16" t="s">
        <v>9948</v>
      </c>
      <c r="J2872" s="13"/>
      <c r="K2872" s="17"/>
      <c r="L2872" s="185"/>
    </row>
    <row r="2873" spans="1:12" x14ac:dyDescent="0.2">
      <c r="A2873" s="11">
        <v>2508.0294117647099</v>
      </c>
      <c r="D2873" s="16" t="s">
        <v>9948</v>
      </c>
      <c r="J2873" s="13"/>
      <c r="K2873" s="17"/>
      <c r="L2873" s="185"/>
    </row>
    <row r="2874" spans="1:12" x14ac:dyDescent="0.2">
      <c r="A2874" s="11">
        <v>2508.6764705882401</v>
      </c>
      <c r="D2874" s="16" t="s">
        <v>9948</v>
      </c>
      <c r="J2874" s="13"/>
      <c r="K2874" s="17"/>
      <c r="L2874" s="185"/>
    </row>
    <row r="2875" spans="1:12" x14ac:dyDescent="0.2">
      <c r="A2875" s="11">
        <v>2509.3235294117599</v>
      </c>
      <c r="D2875" s="16" t="s">
        <v>9948</v>
      </c>
      <c r="J2875" s="13"/>
      <c r="K2875" s="17"/>
      <c r="L2875" s="185"/>
    </row>
    <row r="2876" spans="1:12" x14ac:dyDescent="0.2">
      <c r="A2876" s="11">
        <v>2509.9705882352901</v>
      </c>
      <c r="D2876" s="16" t="s">
        <v>9948</v>
      </c>
      <c r="J2876" s="13"/>
      <c r="K2876" s="17"/>
      <c r="L2876" s="185"/>
    </row>
    <row r="2877" spans="1:12" x14ac:dyDescent="0.2">
      <c r="A2877" s="11">
        <v>2510.6176470588198</v>
      </c>
      <c r="D2877" s="16" t="s">
        <v>9948</v>
      </c>
      <c r="J2877" s="13"/>
      <c r="K2877" s="17"/>
      <c r="L2877" s="185"/>
    </row>
    <row r="2878" spans="1:12" x14ac:dyDescent="0.2">
      <c r="A2878" s="11">
        <v>2511.26470588235</v>
      </c>
      <c r="D2878" s="16" t="s">
        <v>9948</v>
      </c>
      <c r="J2878" s="13"/>
      <c r="K2878" s="17"/>
      <c r="L2878" s="185"/>
    </row>
    <row r="2879" spans="1:12" x14ac:dyDescent="0.2">
      <c r="A2879" s="11">
        <v>2511.9117647058802</v>
      </c>
      <c r="D2879" s="16" t="s">
        <v>9948</v>
      </c>
      <c r="J2879" s="13"/>
      <c r="K2879" s="17"/>
      <c r="L2879" s="185"/>
    </row>
    <row r="2880" spans="1:12" x14ac:dyDescent="0.2">
      <c r="A2880" s="11">
        <v>2512.5588235294099</v>
      </c>
      <c r="D2880" s="16" t="s">
        <v>9948</v>
      </c>
      <c r="J2880" s="13"/>
      <c r="K2880" s="17"/>
      <c r="L2880" s="185"/>
    </row>
    <row r="2881" spans="1:12" x14ac:dyDescent="0.2">
      <c r="A2881" s="11">
        <v>2513.2058823529401</v>
      </c>
      <c r="D2881" s="16" t="s">
        <v>9948</v>
      </c>
      <c r="J2881" s="13"/>
      <c r="K2881" s="17"/>
      <c r="L2881" s="185"/>
    </row>
    <row r="2882" spans="1:12" x14ac:dyDescent="0.2">
      <c r="A2882" s="11">
        <v>2513.8529411764698</v>
      </c>
      <c r="D2882" s="16" t="s">
        <v>9948</v>
      </c>
      <c r="J2882" s="13"/>
      <c r="K2882" s="17"/>
      <c r="L2882" s="185"/>
    </row>
    <row r="2883" spans="1:12" x14ac:dyDescent="0.2">
      <c r="A2883" s="11">
        <v>2514.5</v>
      </c>
      <c r="D2883" s="16" t="s">
        <v>9948</v>
      </c>
      <c r="J2883" s="13"/>
      <c r="K2883" s="17"/>
      <c r="L2883" s="185"/>
    </row>
    <row r="2884" spans="1:12" x14ac:dyDescent="0.2">
      <c r="A2884" s="11">
        <v>2515.1470588235302</v>
      </c>
      <c r="D2884" s="16" t="s">
        <v>9948</v>
      </c>
      <c r="J2884" s="13"/>
      <c r="K2884" s="17"/>
      <c r="L2884" s="185"/>
    </row>
    <row r="2885" spans="1:12" x14ac:dyDescent="0.2">
      <c r="A2885" s="11">
        <v>2515.7941176470599</v>
      </c>
      <c r="D2885" s="16" t="s">
        <v>9948</v>
      </c>
      <c r="J2885" s="13"/>
      <c r="K2885" s="17"/>
      <c r="L2885" s="185"/>
    </row>
    <row r="2886" spans="1:12" x14ac:dyDescent="0.2">
      <c r="A2886" s="11">
        <v>2516.4411764705901</v>
      </c>
      <c r="D2886" s="16" t="s">
        <v>9948</v>
      </c>
      <c r="J2886" s="13"/>
      <c r="K2886" s="17"/>
      <c r="L2886" s="185"/>
    </row>
    <row r="2887" spans="1:12" x14ac:dyDescent="0.2">
      <c r="A2887" s="11">
        <v>2517.0882352941198</v>
      </c>
      <c r="D2887" s="16" t="s">
        <v>9948</v>
      </c>
      <c r="J2887" s="13"/>
      <c r="K2887" s="17"/>
      <c r="L2887" s="185"/>
    </row>
    <row r="2888" spans="1:12" x14ac:dyDescent="0.2">
      <c r="A2888" s="11">
        <v>2517.73529411765</v>
      </c>
      <c r="D2888" s="16" t="s">
        <v>9948</v>
      </c>
      <c r="J2888" s="13"/>
      <c r="K2888" s="17"/>
      <c r="L2888" s="185"/>
    </row>
    <row r="2889" spans="1:12" x14ac:dyDescent="0.2">
      <c r="A2889" s="11">
        <v>2518.3823529411802</v>
      </c>
      <c r="D2889" s="16" t="s">
        <v>9948</v>
      </c>
      <c r="J2889" s="13"/>
      <c r="K2889" s="17"/>
      <c r="L2889" s="185"/>
    </row>
    <row r="2890" spans="1:12" x14ac:dyDescent="0.2">
      <c r="A2890" s="11">
        <v>2519.0294117647099</v>
      </c>
      <c r="D2890" s="16" t="s">
        <v>9948</v>
      </c>
      <c r="J2890" s="13"/>
      <c r="K2890" s="17"/>
      <c r="L2890" s="185"/>
    </row>
    <row r="2891" spans="1:12" x14ac:dyDescent="0.2">
      <c r="A2891" s="11">
        <v>2519.6764705882401</v>
      </c>
      <c r="D2891" s="16" t="s">
        <v>9948</v>
      </c>
      <c r="J2891" s="13"/>
      <c r="K2891" s="17"/>
      <c r="L2891" s="185"/>
    </row>
    <row r="2892" spans="1:12" x14ac:dyDescent="0.2">
      <c r="A2892" s="11">
        <v>2520.3235294117599</v>
      </c>
      <c r="D2892" s="16" t="s">
        <v>9948</v>
      </c>
      <c r="J2892" s="13"/>
      <c r="K2892" s="17"/>
      <c r="L2892" s="185"/>
    </row>
    <row r="2893" spans="1:12" x14ac:dyDescent="0.2">
      <c r="A2893" s="11">
        <v>2520.9705882352901</v>
      </c>
      <c r="D2893" s="16" t="s">
        <v>9948</v>
      </c>
      <c r="J2893" s="13"/>
      <c r="K2893" s="17"/>
      <c r="L2893" s="185"/>
    </row>
    <row r="2894" spans="1:12" x14ac:dyDescent="0.2">
      <c r="A2894" s="11">
        <v>2521.6176470588198</v>
      </c>
      <c r="D2894" s="16" t="s">
        <v>9948</v>
      </c>
      <c r="J2894" s="13"/>
      <c r="K2894" s="17"/>
      <c r="L2894" s="185"/>
    </row>
    <row r="2895" spans="1:12" x14ac:dyDescent="0.2">
      <c r="A2895" s="11">
        <v>2522.26470588235</v>
      </c>
      <c r="D2895" s="16" t="s">
        <v>9948</v>
      </c>
      <c r="J2895" s="13"/>
      <c r="K2895" s="17"/>
      <c r="L2895" s="185"/>
    </row>
    <row r="2896" spans="1:12" x14ac:dyDescent="0.2">
      <c r="A2896" s="11">
        <v>2522.9117647058802</v>
      </c>
      <c r="D2896" s="16" t="s">
        <v>9948</v>
      </c>
      <c r="J2896" s="13"/>
      <c r="K2896" s="17"/>
      <c r="L2896" s="185"/>
    </row>
    <row r="2897" spans="1:12" x14ac:dyDescent="0.2">
      <c r="A2897" s="11">
        <v>2523.5588235294099</v>
      </c>
      <c r="D2897" s="16" t="s">
        <v>9948</v>
      </c>
      <c r="J2897" s="13"/>
      <c r="K2897" s="17"/>
      <c r="L2897" s="185"/>
    </row>
    <row r="2898" spans="1:12" x14ac:dyDescent="0.2">
      <c r="A2898" s="11">
        <v>2524.2058823529401</v>
      </c>
      <c r="D2898" s="16" t="s">
        <v>9948</v>
      </c>
      <c r="J2898" s="13"/>
      <c r="K2898" s="17"/>
      <c r="L2898" s="185"/>
    </row>
    <row r="2899" spans="1:12" x14ac:dyDescent="0.2">
      <c r="A2899" s="11">
        <v>2524.8529411764698</v>
      </c>
      <c r="D2899" s="16" t="s">
        <v>9948</v>
      </c>
      <c r="J2899" s="13"/>
      <c r="K2899" s="17"/>
      <c r="L2899" s="185"/>
    </row>
    <row r="2900" spans="1:12" x14ac:dyDescent="0.2">
      <c r="A2900" s="11">
        <v>2525.5</v>
      </c>
      <c r="D2900" s="16" t="s">
        <v>9948</v>
      </c>
      <c r="J2900" s="13"/>
      <c r="K2900" s="17"/>
      <c r="L2900" s="185"/>
    </row>
    <row r="2901" spans="1:12" x14ac:dyDescent="0.2">
      <c r="A2901" s="11">
        <v>2526.1470588235302</v>
      </c>
      <c r="D2901" s="16" t="s">
        <v>9948</v>
      </c>
      <c r="J2901" s="13"/>
      <c r="K2901" s="17"/>
      <c r="L2901" s="185"/>
    </row>
    <row r="2902" spans="1:12" x14ac:dyDescent="0.2">
      <c r="A2902" s="11">
        <v>2526.7941176470599</v>
      </c>
      <c r="D2902" s="16" t="s">
        <v>9948</v>
      </c>
      <c r="J2902" s="13"/>
      <c r="K2902" s="17"/>
      <c r="L2902" s="185"/>
    </row>
    <row r="2903" spans="1:12" x14ac:dyDescent="0.2">
      <c r="A2903" s="11">
        <v>2527.4411764705901</v>
      </c>
      <c r="D2903" s="16" t="s">
        <v>9948</v>
      </c>
      <c r="J2903" s="13"/>
      <c r="K2903" s="17"/>
      <c r="L2903" s="185"/>
    </row>
    <row r="2904" spans="1:12" x14ac:dyDescent="0.2">
      <c r="A2904" s="11">
        <v>2528.0882352941198</v>
      </c>
      <c r="D2904" s="16" t="s">
        <v>9948</v>
      </c>
      <c r="J2904" s="13"/>
      <c r="K2904" s="17"/>
      <c r="L2904" s="185"/>
    </row>
    <row r="2905" spans="1:12" x14ac:dyDescent="0.2">
      <c r="A2905" s="11">
        <v>2528.73529411765</v>
      </c>
      <c r="D2905" s="16" t="s">
        <v>9948</v>
      </c>
      <c r="J2905" s="13"/>
      <c r="K2905" s="17"/>
      <c r="L2905" s="185"/>
    </row>
    <row r="2906" spans="1:12" x14ac:dyDescent="0.2">
      <c r="A2906" s="11">
        <v>2529.3823529411802</v>
      </c>
      <c r="D2906" s="16" t="s">
        <v>9948</v>
      </c>
      <c r="J2906" s="13"/>
      <c r="K2906" s="17"/>
      <c r="L2906" s="185"/>
    </row>
    <row r="2907" spans="1:12" x14ac:dyDescent="0.2">
      <c r="A2907" s="11">
        <v>2530.0294117647099</v>
      </c>
      <c r="D2907" s="16" t="s">
        <v>9948</v>
      </c>
      <c r="J2907" s="13"/>
      <c r="K2907" s="17"/>
      <c r="L2907" s="185"/>
    </row>
    <row r="2908" spans="1:12" x14ac:dyDescent="0.2">
      <c r="A2908" s="11">
        <v>2530.6764705882401</v>
      </c>
      <c r="D2908" s="16" t="s">
        <v>9948</v>
      </c>
      <c r="J2908" s="13"/>
      <c r="K2908" s="17"/>
      <c r="L2908" s="185"/>
    </row>
    <row r="2909" spans="1:12" x14ac:dyDescent="0.2">
      <c r="A2909" s="11">
        <v>2531.3235294117599</v>
      </c>
      <c r="D2909" s="16" t="s">
        <v>9948</v>
      </c>
      <c r="J2909" s="13"/>
      <c r="K2909" s="17"/>
      <c r="L2909" s="185"/>
    </row>
    <row r="2910" spans="1:12" x14ac:dyDescent="0.2">
      <c r="A2910" s="11">
        <v>2531.9705882352901</v>
      </c>
      <c r="D2910" s="16" t="s">
        <v>9948</v>
      </c>
      <c r="J2910" s="13"/>
      <c r="K2910" s="17"/>
      <c r="L2910" s="185"/>
    </row>
    <row r="2911" spans="1:12" x14ac:dyDescent="0.2">
      <c r="A2911" s="11">
        <v>2532.6176470588198</v>
      </c>
      <c r="D2911" s="16" t="s">
        <v>9948</v>
      </c>
      <c r="J2911" s="13"/>
      <c r="K2911" s="17"/>
      <c r="L2911" s="185"/>
    </row>
    <row r="2912" spans="1:12" x14ac:dyDescent="0.2">
      <c r="A2912" s="11">
        <v>2533.26470588235</v>
      </c>
      <c r="D2912" s="16" t="s">
        <v>9948</v>
      </c>
      <c r="J2912" s="13"/>
      <c r="K2912" s="17"/>
      <c r="L2912" s="185"/>
    </row>
    <row r="2913" spans="1:12" x14ac:dyDescent="0.2">
      <c r="A2913" s="11">
        <v>2533.9117647058802</v>
      </c>
      <c r="D2913" s="16" t="s">
        <v>9948</v>
      </c>
      <c r="J2913" s="13"/>
      <c r="K2913" s="17"/>
      <c r="L2913" s="185"/>
    </row>
    <row r="2914" spans="1:12" x14ac:dyDescent="0.2">
      <c r="A2914" s="11">
        <v>2534.5588235294099</v>
      </c>
      <c r="D2914" s="16" t="s">
        <v>9948</v>
      </c>
      <c r="J2914" s="13"/>
      <c r="K2914" s="17"/>
      <c r="L2914" s="185"/>
    </row>
    <row r="2915" spans="1:12" x14ac:dyDescent="0.2">
      <c r="A2915" s="11">
        <v>2535.2058823529401</v>
      </c>
      <c r="D2915" s="16" t="s">
        <v>9948</v>
      </c>
      <c r="J2915" s="13"/>
      <c r="K2915" s="17"/>
      <c r="L2915" s="185"/>
    </row>
    <row r="2916" spans="1:12" x14ac:dyDescent="0.2">
      <c r="A2916" s="11">
        <v>2535.8529411764698</v>
      </c>
      <c r="D2916" s="16" t="s">
        <v>9948</v>
      </c>
      <c r="J2916" s="13"/>
      <c r="K2916" s="17"/>
      <c r="L2916" s="185"/>
    </row>
    <row r="2917" spans="1:12" x14ac:dyDescent="0.2">
      <c r="A2917" s="11">
        <v>2536.5</v>
      </c>
      <c r="D2917" s="16" t="s">
        <v>9948</v>
      </c>
      <c r="J2917" s="13"/>
      <c r="K2917" s="17"/>
      <c r="L2917" s="185"/>
    </row>
    <row r="2918" spans="1:12" x14ac:dyDescent="0.2">
      <c r="A2918" s="11">
        <v>2537.1470588235302</v>
      </c>
      <c r="D2918" s="16" t="s">
        <v>9948</v>
      </c>
      <c r="J2918" s="13"/>
      <c r="K2918" s="17"/>
      <c r="L2918" s="185"/>
    </row>
    <row r="2919" spans="1:12" x14ac:dyDescent="0.2">
      <c r="A2919" s="11">
        <v>2537.7941176470599</v>
      </c>
      <c r="D2919" s="16" t="s">
        <v>9948</v>
      </c>
      <c r="J2919" s="13"/>
      <c r="K2919" s="17"/>
      <c r="L2919" s="185"/>
    </row>
    <row r="2920" spans="1:12" x14ac:dyDescent="0.2">
      <c r="A2920" s="11">
        <v>2538.4411764705901</v>
      </c>
      <c r="D2920" s="16" t="s">
        <v>9948</v>
      </c>
      <c r="J2920" s="13"/>
      <c r="K2920" s="17"/>
      <c r="L2920" s="185"/>
    </row>
    <row r="2921" spans="1:12" x14ac:dyDescent="0.2">
      <c r="A2921" s="11">
        <v>2539.0882352941198</v>
      </c>
      <c r="D2921" s="16" t="s">
        <v>9948</v>
      </c>
      <c r="J2921" s="13"/>
      <c r="K2921" s="17"/>
      <c r="L2921" s="185"/>
    </row>
    <row r="2922" spans="1:12" x14ac:dyDescent="0.2">
      <c r="A2922" s="11">
        <v>2539.73529411765</v>
      </c>
      <c r="D2922" s="16" t="s">
        <v>9948</v>
      </c>
      <c r="J2922" s="13"/>
      <c r="K2922" s="17"/>
      <c r="L2922" s="185"/>
    </row>
    <row r="2923" spans="1:12" x14ac:dyDescent="0.2">
      <c r="A2923" s="11">
        <v>2540.3823529411802</v>
      </c>
      <c r="D2923" s="16" t="s">
        <v>9948</v>
      </c>
      <c r="J2923" s="13"/>
      <c r="K2923" s="17"/>
      <c r="L2923" s="185"/>
    </row>
    <row r="2924" spans="1:12" x14ac:dyDescent="0.2">
      <c r="A2924" s="11">
        <v>2541.0294117647099</v>
      </c>
      <c r="D2924" s="16" t="s">
        <v>9948</v>
      </c>
      <c r="J2924" s="13"/>
      <c r="K2924" s="17"/>
      <c r="L2924" s="185"/>
    </row>
    <row r="2925" spans="1:12" x14ac:dyDescent="0.2">
      <c r="A2925" s="11">
        <v>2541.6764705882401</v>
      </c>
      <c r="D2925" s="16" t="s">
        <v>9948</v>
      </c>
      <c r="J2925" s="13"/>
      <c r="K2925" s="17"/>
      <c r="L2925" s="185"/>
    </row>
    <row r="2926" spans="1:12" x14ac:dyDescent="0.2">
      <c r="A2926" s="11">
        <v>2542.3235294117599</v>
      </c>
      <c r="D2926" s="16" t="s">
        <v>9948</v>
      </c>
      <c r="J2926" s="13"/>
      <c r="K2926" s="17"/>
      <c r="L2926" s="185"/>
    </row>
    <row r="2927" spans="1:12" x14ac:dyDescent="0.2">
      <c r="A2927" s="11">
        <v>2542.9705882352901</v>
      </c>
      <c r="D2927" s="16" t="s">
        <v>9948</v>
      </c>
      <c r="J2927" s="13"/>
      <c r="K2927" s="17"/>
      <c r="L2927" s="185"/>
    </row>
    <row r="2928" spans="1:12" x14ac:dyDescent="0.2">
      <c r="A2928" s="11">
        <v>2543.6176470588198</v>
      </c>
      <c r="D2928" s="16" t="s">
        <v>9948</v>
      </c>
      <c r="J2928" s="13"/>
      <c r="K2928" s="17"/>
      <c r="L2928" s="185"/>
    </row>
    <row r="2929" spans="1:12" x14ac:dyDescent="0.2">
      <c r="A2929" s="11">
        <v>2544.26470588235</v>
      </c>
      <c r="D2929" s="16" t="s">
        <v>9948</v>
      </c>
      <c r="J2929" s="13"/>
      <c r="K2929" s="17"/>
      <c r="L2929" s="185"/>
    </row>
    <row r="2930" spans="1:12" x14ac:dyDescent="0.2">
      <c r="A2930" s="11">
        <v>2544.9117647058802</v>
      </c>
      <c r="D2930" s="16" t="s">
        <v>9948</v>
      </c>
      <c r="J2930" s="13"/>
      <c r="K2930" s="17"/>
      <c r="L2930" s="185"/>
    </row>
    <row r="2931" spans="1:12" x14ac:dyDescent="0.2">
      <c r="A2931" s="11">
        <v>2545.5588235294099</v>
      </c>
      <c r="D2931" s="16" t="s">
        <v>9948</v>
      </c>
      <c r="J2931" s="13"/>
      <c r="K2931" s="17"/>
      <c r="L2931" s="185"/>
    </row>
    <row r="2932" spans="1:12" x14ac:dyDescent="0.2">
      <c r="A2932" s="11">
        <v>2546.2058823529401</v>
      </c>
      <c r="D2932" s="16" t="s">
        <v>9948</v>
      </c>
      <c r="J2932" s="13"/>
      <c r="K2932" s="17"/>
      <c r="L2932" s="185"/>
    </row>
    <row r="2933" spans="1:12" x14ac:dyDescent="0.2">
      <c r="A2933" s="11">
        <v>2546.8529411764698</v>
      </c>
      <c r="D2933" s="16" t="s">
        <v>9948</v>
      </c>
      <c r="J2933" s="13"/>
      <c r="K2933" s="17"/>
      <c r="L2933" s="185"/>
    </row>
    <row r="2934" spans="1:12" x14ac:dyDescent="0.2">
      <c r="A2934" s="11">
        <v>2547.5</v>
      </c>
      <c r="D2934" s="16" t="s">
        <v>9948</v>
      </c>
      <c r="J2934" s="13"/>
      <c r="K2934" s="17"/>
      <c r="L2934" s="185"/>
    </row>
    <row r="2935" spans="1:12" x14ac:dyDescent="0.2">
      <c r="A2935" s="11">
        <v>2548.1470588235302</v>
      </c>
      <c r="D2935" s="16" t="s">
        <v>9948</v>
      </c>
      <c r="J2935" s="13"/>
      <c r="K2935" s="17"/>
      <c r="L2935" s="185"/>
    </row>
    <row r="2936" spans="1:12" x14ac:dyDescent="0.2">
      <c r="A2936" s="11">
        <v>2548.7941176470599</v>
      </c>
      <c r="D2936" s="16" t="s">
        <v>9948</v>
      </c>
      <c r="J2936" s="13"/>
      <c r="K2936" s="17"/>
      <c r="L2936" s="185"/>
    </row>
    <row r="2937" spans="1:12" x14ac:dyDescent="0.2">
      <c r="A2937" s="11">
        <v>2549.4411764705901</v>
      </c>
      <c r="D2937" s="16" t="s">
        <v>9948</v>
      </c>
      <c r="J2937" s="13"/>
      <c r="K2937" s="17"/>
      <c r="L2937" s="185"/>
    </row>
    <row r="2938" spans="1:12" x14ac:dyDescent="0.2">
      <c r="A2938" s="11">
        <v>2550.0882352941198</v>
      </c>
      <c r="D2938" s="16" t="s">
        <v>9948</v>
      </c>
      <c r="J2938" s="13"/>
      <c r="K2938" s="17"/>
      <c r="L2938" s="185"/>
    </row>
    <row r="2939" spans="1:12" x14ac:dyDescent="0.2">
      <c r="A2939" s="11">
        <v>2550.73529411765</v>
      </c>
      <c r="D2939" s="16" t="s">
        <v>9948</v>
      </c>
      <c r="J2939" s="13"/>
      <c r="K2939" s="17"/>
      <c r="L2939" s="185"/>
    </row>
    <row r="2940" spans="1:12" x14ac:dyDescent="0.2">
      <c r="A2940" s="11">
        <v>2551.3823529411802</v>
      </c>
      <c r="D2940" s="16" t="s">
        <v>9948</v>
      </c>
      <c r="J2940" s="13"/>
      <c r="K2940" s="17"/>
      <c r="L2940" s="185"/>
    </row>
    <row r="2941" spans="1:12" x14ac:dyDescent="0.2">
      <c r="A2941" s="11">
        <v>2552.0294117647099</v>
      </c>
      <c r="D2941" s="16" t="s">
        <v>9948</v>
      </c>
      <c r="J2941" s="13"/>
      <c r="K2941" s="17"/>
      <c r="L2941" s="185"/>
    </row>
    <row r="2942" spans="1:12" x14ac:dyDescent="0.2">
      <c r="A2942" s="11">
        <v>2552.6764705882401</v>
      </c>
      <c r="D2942" s="16" t="s">
        <v>9948</v>
      </c>
      <c r="J2942" s="13"/>
      <c r="K2942" s="17"/>
      <c r="L2942" s="185"/>
    </row>
    <row r="2943" spans="1:12" x14ac:dyDescent="0.2">
      <c r="A2943" s="11">
        <v>2553.3235294117599</v>
      </c>
      <c r="D2943" s="16" t="s">
        <v>9948</v>
      </c>
      <c r="J2943" s="13"/>
      <c r="K2943" s="17"/>
      <c r="L2943" s="185"/>
    </row>
    <row r="2944" spans="1:12" x14ac:dyDescent="0.2">
      <c r="A2944" s="11">
        <v>2553.9705882352901</v>
      </c>
      <c r="D2944" s="16" t="s">
        <v>9948</v>
      </c>
      <c r="J2944" s="13"/>
      <c r="K2944" s="17"/>
      <c r="L2944" s="185"/>
    </row>
    <row r="2945" spans="1:12" x14ac:dyDescent="0.2">
      <c r="A2945" s="11">
        <v>2554.6176470588198</v>
      </c>
      <c r="D2945" s="16" t="s">
        <v>9948</v>
      </c>
      <c r="J2945" s="13"/>
      <c r="K2945" s="17"/>
      <c r="L2945" s="185"/>
    </row>
    <row r="2946" spans="1:12" x14ac:dyDescent="0.2">
      <c r="A2946" s="11">
        <v>2555.26470588235</v>
      </c>
      <c r="D2946" s="16" t="s">
        <v>9948</v>
      </c>
      <c r="J2946" s="13"/>
      <c r="K2946" s="17"/>
      <c r="L2946" s="185"/>
    </row>
    <row r="2947" spans="1:12" x14ac:dyDescent="0.2">
      <c r="A2947" s="11">
        <v>2555.9117647058802</v>
      </c>
      <c r="D2947" s="16" t="s">
        <v>9948</v>
      </c>
      <c r="J2947" s="13"/>
      <c r="K2947" s="17"/>
      <c r="L2947" s="185"/>
    </row>
    <row r="2948" spans="1:12" x14ac:dyDescent="0.2">
      <c r="A2948" s="11">
        <v>2556.5588235294099</v>
      </c>
      <c r="D2948" s="16" t="s">
        <v>9948</v>
      </c>
      <c r="J2948" s="13"/>
      <c r="K2948" s="17"/>
      <c r="L2948" s="185"/>
    </row>
    <row r="2949" spans="1:12" x14ac:dyDescent="0.2">
      <c r="A2949" s="11">
        <v>2557.2058823529401</v>
      </c>
      <c r="D2949" s="16" t="s">
        <v>9948</v>
      </c>
      <c r="J2949" s="13"/>
      <c r="K2949" s="17"/>
      <c r="L2949" s="185"/>
    </row>
    <row r="2950" spans="1:12" x14ac:dyDescent="0.2">
      <c r="A2950" s="11">
        <v>2557.8529411764698</v>
      </c>
      <c r="D2950" s="16" t="s">
        <v>9948</v>
      </c>
      <c r="J2950" s="13"/>
      <c r="K2950" s="17"/>
      <c r="L2950" s="185"/>
    </row>
    <row r="2951" spans="1:12" x14ac:dyDescent="0.2">
      <c r="A2951" s="11">
        <v>2558.5</v>
      </c>
      <c r="D2951" s="16" t="s">
        <v>9948</v>
      </c>
      <c r="J2951" s="13"/>
      <c r="K2951" s="17"/>
      <c r="L2951" s="185"/>
    </row>
    <row r="2952" spans="1:12" x14ac:dyDescent="0.2">
      <c r="A2952" s="11">
        <v>2559.1470588235302</v>
      </c>
      <c r="D2952" s="16" t="s">
        <v>9948</v>
      </c>
      <c r="J2952" s="13"/>
      <c r="K2952" s="17"/>
      <c r="L2952" s="185"/>
    </row>
    <row r="2953" spans="1:12" x14ac:dyDescent="0.2">
      <c r="A2953" s="11">
        <v>2559.7941176470599</v>
      </c>
      <c r="D2953" s="16" t="s">
        <v>9948</v>
      </c>
      <c r="J2953" s="13"/>
      <c r="K2953" s="17"/>
      <c r="L2953" s="185"/>
    </row>
    <row r="2954" spans="1:12" x14ac:dyDescent="0.2">
      <c r="A2954" s="11">
        <v>2560.4411764705901</v>
      </c>
      <c r="D2954" s="16" t="s">
        <v>9948</v>
      </c>
      <c r="J2954" s="13"/>
      <c r="K2954" s="17"/>
      <c r="L2954" s="185"/>
    </row>
    <row r="2955" spans="1:12" x14ac:dyDescent="0.2">
      <c r="A2955" s="11">
        <v>2561.0882352941198</v>
      </c>
      <c r="D2955" s="16" t="s">
        <v>9948</v>
      </c>
      <c r="J2955" s="13"/>
      <c r="K2955" s="17"/>
      <c r="L2955" s="185"/>
    </row>
    <row r="2956" spans="1:12" x14ac:dyDescent="0.2">
      <c r="A2956" s="11">
        <v>2561.73529411765</v>
      </c>
      <c r="D2956" s="16" t="s">
        <v>9948</v>
      </c>
      <c r="J2956" s="13"/>
      <c r="K2956" s="17"/>
      <c r="L2956" s="185"/>
    </row>
    <row r="2957" spans="1:12" x14ac:dyDescent="0.2">
      <c r="A2957" s="11">
        <v>2562.3823529411802</v>
      </c>
      <c r="D2957" s="16" t="s">
        <v>9948</v>
      </c>
      <c r="J2957" s="13"/>
      <c r="K2957" s="17"/>
      <c r="L2957" s="185"/>
    </row>
    <row r="2958" spans="1:12" x14ac:dyDescent="0.2">
      <c r="A2958" s="11">
        <v>2563.0294117647099</v>
      </c>
      <c r="D2958" s="16" t="s">
        <v>9948</v>
      </c>
      <c r="J2958" s="13"/>
      <c r="K2958" s="17"/>
      <c r="L2958" s="185"/>
    </row>
    <row r="2959" spans="1:12" x14ac:dyDescent="0.2">
      <c r="A2959" s="11">
        <v>2563.6764705882401</v>
      </c>
      <c r="D2959" s="16" t="s">
        <v>9948</v>
      </c>
      <c r="J2959" s="13"/>
      <c r="K2959" s="17"/>
      <c r="L2959" s="185"/>
    </row>
    <row r="2960" spans="1:12" x14ac:dyDescent="0.2">
      <c r="A2960" s="11">
        <v>2564.3235294117599</v>
      </c>
      <c r="D2960" s="16" t="s">
        <v>9948</v>
      </c>
      <c r="J2960" s="13"/>
      <c r="K2960" s="17"/>
      <c r="L2960" s="185"/>
    </row>
    <row r="2961" spans="1:12" x14ac:dyDescent="0.2">
      <c r="A2961" s="11">
        <v>2564.9705882352901</v>
      </c>
      <c r="D2961" s="16" t="s">
        <v>9948</v>
      </c>
      <c r="J2961" s="13"/>
      <c r="K2961" s="17"/>
      <c r="L2961" s="185"/>
    </row>
    <row r="2962" spans="1:12" x14ac:dyDescent="0.2">
      <c r="A2962" s="11">
        <v>2565.6176470588198</v>
      </c>
      <c r="D2962" s="16" t="s">
        <v>9948</v>
      </c>
      <c r="J2962" s="13"/>
      <c r="K2962" s="17"/>
      <c r="L2962" s="185"/>
    </row>
    <row r="2963" spans="1:12" x14ac:dyDescent="0.2">
      <c r="A2963" s="11">
        <v>2566.26470588235</v>
      </c>
      <c r="D2963" s="16" t="s">
        <v>9948</v>
      </c>
      <c r="J2963" s="13"/>
      <c r="K2963" s="17"/>
      <c r="L2963" s="185"/>
    </row>
    <row r="2964" spans="1:12" x14ac:dyDescent="0.2">
      <c r="A2964" s="11">
        <v>2566.9117647058802</v>
      </c>
      <c r="D2964" s="16" t="s">
        <v>9948</v>
      </c>
      <c r="J2964" s="13"/>
      <c r="K2964" s="17"/>
      <c r="L2964" s="185"/>
    </row>
    <row r="2965" spans="1:12" x14ac:dyDescent="0.2">
      <c r="A2965" s="11">
        <v>2567.5588235294099</v>
      </c>
      <c r="D2965" s="16" t="s">
        <v>9948</v>
      </c>
      <c r="J2965" s="13"/>
      <c r="K2965" s="17"/>
      <c r="L2965" s="185"/>
    </row>
    <row r="2966" spans="1:12" x14ac:dyDescent="0.2">
      <c r="A2966" s="11">
        <v>2568.2058823529401</v>
      </c>
      <c r="D2966" s="16" t="s">
        <v>9948</v>
      </c>
      <c r="J2966" s="13"/>
      <c r="K2966" s="17"/>
      <c r="L2966" s="185"/>
    </row>
    <row r="2967" spans="1:12" x14ac:dyDescent="0.2">
      <c r="A2967" s="11">
        <v>2568.8529411764698</v>
      </c>
      <c r="D2967" s="16" t="s">
        <v>9948</v>
      </c>
      <c r="J2967" s="13"/>
      <c r="K2967" s="17"/>
      <c r="L2967" s="185"/>
    </row>
    <row r="2968" spans="1:12" x14ac:dyDescent="0.2">
      <c r="A2968" s="11">
        <v>2569.5</v>
      </c>
      <c r="D2968" s="16" t="s">
        <v>9948</v>
      </c>
      <c r="J2968" s="13"/>
      <c r="K2968" s="17"/>
      <c r="L2968" s="185"/>
    </row>
    <row r="2969" spans="1:12" x14ac:dyDescent="0.2">
      <c r="A2969" s="11">
        <v>2570.1470588235302</v>
      </c>
      <c r="D2969" s="16" t="s">
        <v>9948</v>
      </c>
      <c r="J2969" s="13"/>
      <c r="K2969" s="17"/>
      <c r="L2969" s="185"/>
    </row>
    <row r="2970" spans="1:12" x14ac:dyDescent="0.2">
      <c r="A2970" s="11">
        <v>2570.7941176470599</v>
      </c>
      <c r="D2970" s="16" t="s">
        <v>9948</v>
      </c>
      <c r="J2970" s="13"/>
      <c r="K2970" s="17"/>
      <c r="L2970" s="185"/>
    </row>
    <row r="2971" spans="1:12" x14ac:dyDescent="0.2">
      <c r="A2971" s="11">
        <v>2571.4411764705901</v>
      </c>
      <c r="D2971" s="16" t="s">
        <v>9948</v>
      </c>
      <c r="J2971" s="13"/>
      <c r="K2971" s="17"/>
      <c r="L2971" s="185"/>
    </row>
    <row r="2972" spans="1:12" x14ac:dyDescent="0.2">
      <c r="A2972" s="11">
        <v>2572.0882352941198</v>
      </c>
      <c r="D2972" s="16" t="s">
        <v>9948</v>
      </c>
      <c r="J2972" s="13"/>
      <c r="K2972" s="17"/>
      <c r="L2972" s="185"/>
    </row>
    <row r="2973" spans="1:12" x14ac:dyDescent="0.2">
      <c r="A2973" s="11">
        <v>2572.73529411765</v>
      </c>
      <c r="D2973" s="16" t="s">
        <v>9948</v>
      </c>
      <c r="J2973" s="13"/>
      <c r="K2973" s="17"/>
      <c r="L2973" s="185"/>
    </row>
    <row r="2974" spans="1:12" x14ac:dyDescent="0.2">
      <c r="A2974" s="11">
        <v>2573.3823529411802</v>
      </c>
      <c r="D2974" s="16" t="s">
        <v>9948</v>
      </c>
      <c r="J2974" s="13"/>
      <c r="K2974" s="17"/>
      <c r="L2974" s="185"/>
    </row>
    <row r="2975" spans="1:12" x14ac:dyDescent="0.2">
      <c r="A2975" s="11">
        <v>2574.0294117647099</v>
      </c>
      <c r="D2975" s="16" t="s">
        <v>9948</v>
      </c>
      <c r="J2975" s="13"/>
      <c r="K2975" s="17"/>
      <c r="L2975" s="185"/>
    </row>
    <row r="2976" spans="1:12" x14ac:dyDescent="0.2">
      <c r="A2976" s="11">
        <v>2574.6764705882401</v>
      </c>
      <c r="D2976" s="16" t="s">
        <v>9948</v>
      </c>
      <c r="J2976" s="13"/>
      <c r="K2976" s="17"/>
      <c r="L2976" s="185"/>
    </row>
    <row r="2977" spans="1:12" x14ac:dyDescent="0.2">
      <c r="A2977" s="11">
        <v>2575.3235294117599</v>
      </c>
      <c r="D2977" s="16" t="s">
        <v>9948</v>
      </c>
      <c r="J2977" s="13"/>
      <c r="K2977" s="17"/>
      <c r="L2977" s="185"/>
    </row>
    <row r="2978" spans="1:12" x14ac:dyDescent="0.2">
      <c r="A2978" s="11">
        <v>2575.9705882352901</v>
      </c>
      <c r="D2978" s="16" t="s">
        <v>9948</v>
      </c>
      <c r="J2978" s="13"/>
      <c r="K2978" s="17"/>
      <c r="L2978" s="185"/>
    </row>
    <row r="2979" spans="1:12" x14ac:dyDescent="0.2">
      <c r="A2979" s="11">
        <v>2576.6176470588198</v>
      </c>
      <c r="D2979" s="16" t="s">
        <v>9948</v>
      </c>
      <c r="J2979" s="13"/>
      <c r="K2979" s="17"/>
      <c r="L2979" s="185"/>
    </row>
    <row r="2980" spans="1:12" x14ac:dyDescent="0.2">
      <c r="A2980" s="11">
        <v>2577.26470588235</v>
      </c>
      <c r="D2980" s="16" t="s">
        <v>9948</v>
      </c>
      <c r="J2980" s="13"/>
      <c r="K2980" s="17"/>
      <c r="L2980" s="185"/>
    </row>
    <row r="2981" spans="1:12" x14ac:dyDescent="0.2">
      <c r="A2981" s="11">
        <v>2577.9117647058802</v>
      </c>
      <c r="D2981" s="16" t="s">
        <v>9948</v>
      </c>
      <c r="J2981" s="13"/>
      <c r="K2981" s="17"/>
      <c r="L2981" s="185"/>
    </row>
    <row r="2982" spans="1:12" x14ac:dyDescent="0.2">
      <c r="A2982" s="11">
        <v>2578.5588235294099</v>
      </c>
      <c r="D2982" s="16" t="s">
        <v>9948</v>
      </c>
      <c r="J2982" s="13"/>
      <c r="K2982" s="17"/>
      <c r="L2982" s="185"/>
    </row>
    <row r="2983" spans="1:12" x14ac:dyDescent="0.2">
      <c r="A2983" s="11">
        <v>2579.2058823529401</v>
      </c>
      <c r="D2983" s="16" t="s">
        <v>9948</v>
      </c>
      <c r="J2983" s="13"/>
      <c r="K2983" s="17"/>
      <c r="L2983" s="185"/>
    </row>
    <row r="2984" spans="1:12" x14ac:dyDescent="0.2">
      <c r="A2984" s="11">
        <v>2579.8529411764698</v>
      </c>
      <c r="D2984" s="16" t="s">
        <v>9948</v>
      </c>
      <c r="J2984" s="13"/>
      <c r="K2984" s="17"/>
      <c r="L2984" s="185"/>
    </row>
    <row r="2985" spans="1:12" x14ac:dyDescent="0.2">
      <c r="A2985" s="11">
        <v>2580.5</v>
      </c>
      <c r="D2985" s="16" t="s">
        <v>9948</v>
      </c>
      <c r="J2985" s="13"/>
      <c r="K2985" s="17"/>
      <c r="L2985" s="185"/>
    </row>
    <row r="2986" spans="1:12" x14ac:dyDescent="0.2">
      <c r="A2986" s="11">
        <v>2581.1470588235302</v>
      </c>
      <c r="D2986" s="16" t="s">
        <v>9948</v>
      </c>
      <c r="J2986" s="13"/>
      <c r="K2986" s="17"/>
      <c r="L2986" s="185"/>
    </row>
    <row r="2987" spans="1:12" x14ac:dyDescent="0.2">
      <c r="A2987" s="11">
        <v>2581.7941176470599</v>
      </c>
      <c r="D2987" s="16" t="s">
        <v>9948</v>
      </c>
      <c r="J2987" s="13"/>
      <c r="K2987" s="17"/>
      <c r="L2987" s="185"/>
    </row>
    <row r="2988" spans="1:12" x14ac:dyDescent="0.2">
      <c r="A2988" s="11">
        <v>2582.4411764705901</v>
      </c>
      <c r="D2988" s="16" t="s">
        <v>9948</v>
      </c>
      <c r="J2988" s="13"/>
      <c r="K2988" s="17"/>
      <c r="L2988" s="185"/>
    </row>
    <row r="2989" spans="1:12" x14ac:dyDescent="0.2">
      <c r="A2989" s="11">
        <v>2583.0882352941198</v>
      </c>
      <c r="D2989" s="16" t="s">
        <v>9948</v>
      </c>
      <c r="J2989" s="13"/>
      <c r="K2989" s="17"/>
      <c r="L2989" s="185"/>
    </row>
    <row r="2990" spans="1:12" x14ac:dyDescent="0.2">
      <c r="A2990" s="11">
        <v>2583.73529411765</v>
      </c>
      <c r="D2990" s="16" t="s">
        <v>9948</v>
      </c>
      <c r="J2990" s="13"/>
      <c r="K2990" s="17"/>
      <c r="L2990" s="185"/>
    </row>
    <row r="2991" spans="1:12" x14ac:dyDescent="0.2">
      <c r="A2991" s="11">
        <v>2584.3823529411802</v>
      </c>
      <c r="D2991" s="16" t="s">
        <v>9948</v>
      </c>
      <c r="J2991" s="13"/>
      <c r="K2991" s="17"/>
      <c r="L2991" s="185"/>
    </row>
    <row r="2992" spans="1:12" x14ac:dyDescent="0.2">
      <c r="A2992" s="11">
        <v>2585.0294117647099</v>
      </c>
      <c r="D2992" s="16" t="s">
        <v>9948</v>
      </c>
      <c r="J2992" s="13"/>
      <c r="K2992" s="17"/>
      <c r="L2992" s="185"/>
    </row>
    <row r="2993" spans="1:12" x14ac:dyDescent="0.2">
      <c r="A2993" s="11">
        <v>2585.6764705882401</v>
      </c>
      <c r="D2993" s="16" t="s">
        <v>9948</v>
      </c>
      <c r="J2993" s="13"/>
      <c r="K2993" s="17"/>
      <c r="L2993" s="185"/>
    </row>
    <row r="2994" spans="1:12" x14ac:dyDescent="0.2">
      <c r="A2994" s="11">
        <v>2586.3235294117599</v>
      </c>
      <c r="D2994" s="16" t="s">
        <v>9948</v>
      </c>
      <c r="J2994" s="13"/>
      <c r="K2994" s="17"/>
      <c r="L2994" s="185"/>
    </row>
    <row r="2995" spans="1:12" x14ac:dyDescent="0.2">
      <c r="A2995" s="11">
        <v>2586.9705882352901</v>
      </c>
      <c r="D2995" s="16" t="s">
        <v>9948</v>
      </c>
      <c r="J2995" s="13"/>
      <c r="K2995" s="17"/>
      <c r="L2995" s="185"/>
    </row>
    <row r="2996" spans="1:12" x14ac:dyDescent="0.2">
      <c r="A2996" s="11">
        <v>2587.6176470588198</v>
      </c>
      <c r="D2996" s="16" t="s">
        <v>9948</v>
      </c>
      <c r="J2996" s="13"/>
      <c r="K2996" s="17"/>
      <c r="L2996" s="185"/>
    </row>
    <row r="2997" spans="1:12" x14ac:dyDescent="0.2">
      <c r="A2997" s="11">
        <v>2588.26470588235</v>
      </c>
      <c r="D2997" s="16" t="s">
        <v>9948</v>
      </c>
      <c r="J2997" s="13"/>
      <c r="K2997" s="17"/>
      <c r="L2997" s="185"/>
    </row>
    <row r="2998" spans="1:12" x14ac:dyDescent="0.2">
      <c r="A2998" s="11">
        <v>2588.9117647058802</v>
      </c>
      <c r="D2998" s="16" t="s">
        <v>9948</v>
      </c>
      <c r="J2998" s="13"/>
      <c r="K2998" s="17"/>
      <c r="L2998" s="185"/>
    </row>
    <row r="2999" spans="1:12" x14ac:dyDescent="0.2">
      <c r="A2999" s="11">
        <v>2589.5588235294099</v>
      </c>
      <c r="D2999" s="16" t="s">
        <v>9948</v>
      </c>
      <c r="J2999" s="13"/>
      <c r="K2999" s="17"/>
      <c r="L2999" s="185"/>
    </row>
    <row r="3000" spans="1:12" x14ac:dyDescent="0.2">
      <c r="A3000" s="11">
        <v>2590.2058823529401</v>
      </c>
      <c r="D3000" s="16" t="s">
        <v>9948</v>
      </c>
      <c r="J3000" s="13"/>
      <c r="K3000" s="17"/>
      <c r="L3000" s="185"/>
    </row>
    <row r="3001" spans="1:12" x14ac:dyDescent="0.2">
      <c r="A3001" s="11">
        <v>2590.8529411764698</v>
      </c>
      <c r="D3001" s="16" t="s">
        <v>9948</v>
      </c>
      <c r="J3001" s="13"/>
      <c r="K3001" s="17"/>
      <c r="L3001" s="185"/>
    </row>
    <row r="3002" spans="1:12" x14ac:dyDescent="0.2">
      <c r="A3002" s="11">
        <v>2591.5</v>
      </c>
      <c r="D3002" s="16" t="s">
        <v>9948</v>
      </c>
      <c r="J3002" s="13"/>
      <c r="K3002" s="17"/>
      <c r="L3002" s="185"/>
    </row>
    <row r="3003" spans="1:12" x14ac:dyDescent="0.2">
      <c r="A3003" s="11">
        <v>2592.1470588235302</v>
      </c>
      <c r="D3003" s="16" t="s">
        <v>9948</v>
      </c>
      <c r="J3003" s="13"/>
      <c r="K3003" s="17"/>
      <c r="L3003" s="185"/>
    </row>
    <row r="3004" spans="1:12" x14ac:dyDescent="0.2">
      <c r="A3004" s="11">
        <v>2592.7941176470599</v>
      </c>
      <c r="D3004" s="16" t="s">
        <v>9948</v>
      </c>
      <c r="J3004" s="13"/>
      <c r="K3004" s="17"/>
      <c r="L3004" s="185"/>
    </row>
    <row r="3005" spans="1:12" x14ac:dyDescent="0.2">
      <c r="A3005" s="11">
        <v>2593.4411764705901</v>
      </c>
      <c r="D3005" s="16" t="s">
        <v>9948</v>
      </c>
      <c r="J3005" s="13"/>
      <c r="K3005" s="17"/>
      <c r="L3005" s="185"/>
    </row>
    <row r="3006" spans="1:12" x14ac:dyDescent="0.2">
      <c r="A3006" s="11">
        <v>2594.0882352941198</v>
      </c>
      <c r="D3006" s="16" t="s">
        <v>9948</v>
      </c>
      <c r="J3006" s="13"/>
      <c r="K3006" s="17"/>
      <c r="L3006" s="185"/>
    </row>
    <row r="3007" spans="1:12" x14ac:dyDescent="0.2">
      <c r="A3007" s="11">
        <v>2594.73529411765</v>
      </c>
      <c r="D3007" s="16" t="s">
        <v>9948</v>
      </c>
      <c r="J3007" s="13"/>
      <c r="K3007" s="17"/>
      <c r="L3007" s="185"/>
    </row>
    <row r="3008" spans="1:12" x14ac:dyDescent="0.2">
      <c r="A3008" s="11">
        <v>2595.3823529411802</v>
      </c>
      <c r="D3008" s="16" t="s">
        <v>9948</v>
      </c>
      <c r="J3008" s="13"/>
      <c r="K3008" s="17"/>
      <c r="L3008" s="185"/>
    </row>
    <row r="3009" spans="1:12" x14ac:dyDescent="0.2">
      <c r="A3009" s="11">
        <v>2596.0294117647099</v>
      </c>
      <c r="D3009" s="16" t="s">
        <v>9948</v>
      </c>
      <c r="J3009" s="13"/>
      <c r="K3009" s="17"/>
      <c r="L3009" s="185"/>
    </row>
    <row r="3010" spans="1:12" x14ac:dyDescent="0.2">
      <c r="A3010" s="11">
        <v>2596.6764705882401</v>
      </c>
      <c r="D3010" s="16" t="s">
        <v>9948</v>
      </c>
      <c r="J3010" s="13"/>
      <c r="K3010" s="17"/>
      <c r="L3010" s="185"/>
    </row>
    <row r="3011" spans="1:12" x14ac:dyDescent="0.2">
      <c r="A3011" s="11">
        <v>2597.3235294117599</v>
      </c>
      <c r="D3011" s="16" t="s">
        <v>9948</v>
      </c>
      <c r="J3011" s="13"/>
      <c r="K3011" s="17"/>
      <c r="L3011" s="185"/>
    </row>
    <row r="3012" spans="1:12" x14ac:dyDescent="0.2">
      <c r="A3012" s="11">
        <v>2597.9705882352901</v>
      </c>
      <c r="D3012" s="16" t="s">
        <v>9948</v>
      </c>
      <c r="J3012" s="13"/>
      <c r="K3012" s="17"/>
      <c r="L3012" s="185"/>
    </row>
    <row r="3013" spans="1:12" x14ac:dyDescent="0.2">
      <c r="A3013" s="11">
        <v>2598.6176470588198</v>
      </c>
      <c r="D3013" s="16" t="s">
        <v>9948</v>
      </c>
      <c r="J3013" s="13"/>
      <c r="K3013" s="17"/>
      <c r="L3013" s="185"/>
    </row>
    <row r="3014" spans="1:12" x14ac:dyDescent="0.2">
      <c r="A3014" s="11">
        <v>2599.26470588235</v>
      </c>
      <c r="D3014" s="16" t="s">
        <v>9948</v>
      </c>
      <c r="J3014" s="13"/>
      <c r="K3014" s="17"/>
      <c r="L3014" s="185"/>
    </row>
    <row r="3015" spans="1:12" x14ac:dyDescent="0.2">
      <c r="A3015" s="11">
        <v>2599.9117647058802</v>
      </c>
      <c r="D3015" s="16" t="s">
        <v>9948</v>
      </c>
      <c r="J3015" s="13"/>
      <c r="K3015" s="17"/>
      <c r="L3015" s="185"/>
    </row>
    <row r="3016" spans="1:12" x14ac:dyDescent="0.2">
      <c r="A3016" s="11">
        <v>2600.5588235294099</v>
      </c>
      <c r="D3016" s="16" t="s">
        <v>9948</v>
      </c>
      <c r="J3016" s="13"/>
      <c r="K3016" s="17"/>
      <c r="L3016" s="185"/>
    </row>
    <row r="3017" spans="1:12" x14ac:dyDescent="0.2">
      <c r="A3017" s="11">
        <v>2601.2058823529401</v>
      </c>
      <c r="D3017" s="16" t="s">
        <v>9948</v>
      </c>
      <c r="J3017" s="13"/>
      <c r="K3017" s="17"/>
      <c r="L3017" s="185"/>
    </row>
    <row r="3018" spans="1:12" x14ac:dyDescent="0.2">
      <c r="A3018" s="11">
        <v>2601.8529411764698</v>
      </c>
      <c r="D3018" s="16" t="s">
        <v>9948</v>
      </c>
      <c r="J3018" s="13"/>
      <c r="K3018" s="17"/>
      <c r="L3018" s="185"/>
    </row>
    <row r="3019" spans="1:12" x14ac:dyDescent="0.2">
      <c r="A3019" s="11">
        <v>2602.5</v>
      </c>
      <c r="D3019" s="16" t="s">
        <v>9948</v>
      </c>
      <c r="J3019" s="13"/>
      <c r="K3019" s="17"/>
      <c r="L3019" s="185"/>
    </row>
    <row r="3020" spans="1:12" x14ac:dyDescent="0.2">
      <c r="A3020" s="11">
        <v>2603.1470588235302</v>
      </c>
      <c r="D3020" s="16" t="s">
        <v>9948</v>
      </c>
      <c r="J3020" s="13"/>
      <c r="K3020" s="17"/>
      <c r="L3020" s="185"/>
    </row>
    <row r="3021" spans="1:12" x14ac:dyDescent="0.2">
      <c r="A3021" s="11">
        <v>2603.7941176470599</v>
      </c>
      <c r="D3021" s="16" t="s">
        <v>9948</v>
      </c>
      <c r="J3021" s="13"/>
      <c r="K3021" s="17"/>
      <c r="L3021" s="185"/>
    </row>
    <row r="3022" spans="1:12" x14ac:dyDescent="0.2">
      <c r="A3022" s="11">
        <v>2604.4411764705901</v>
      </c>
      <c r="D3022" s="16" t="s">
        <v>9948</v>
      </c>
      <c r="J3022" s="13"/>
      <c r="K3022" s="17"/>
      <c r="L3022" s="185"/>
    </row>
    <row r="3023" spans="1:12" x14ac:dyDescent="0.2">
      <c r="A3023" s="11">
        <v>2605.0882352941198</v>
      </c>
      <c r="D3023" s="16" t="s">
        <v>9948</v>
      </c>
      <c r="J3023" s="13"/>
      <c r="K3023" s="17"/>
      <c r="L3023" s="185"/>
    </row>
    <row r="3024" spans="1:12" x14ac:dyDescent="0.2">
      <c r="A3024" s="11">
        <v>2605.73529411765</v>
      </c>
      <c r="D3024" s="16" t="s">
        <v>9948</v>
      </c>
      <c r="J3024" s="13"/>
      <c r="K3024" s="17"/>
      <c r="L3024" s="185"/>
    </row>
    <row r="3025" spans="1:12" x14ac:dyDescent="0.2">
      <c r="A3025" s="11">
        <v>2606.3823529411802</v>
      </c>
      <c r="D3025" s="16" t="s">
        <v>9948</v>
      </c>
      <c r="J3025" s="13"/>
      <c r="K3025" s="17"/>
      <c r="L3025" s="185"/>
    </row>
    <row r="3026" spans="1:12" x14ac:dyDescent="0.2">
      <c r="A3026" s="11">
        <v>2607.0294117647099</v>
      </c>
      <c r="D3026" s="16" t="s">
        <v>9948</v>
      </c>
      <c r="J3026" s="13"/>
      <c r="K3026" s="17"/>
      <c r="L3026" s="185"/>
    </row>
    <row r="3027" spans="1:12" x14ac:dyDescent="0.2">
      <c r="A3027" s="11">
        <v>2607.6764705882401</v>
      </c>
      <c r="D3027" s="16" t="s">
        <v>9948</v>
      </c>
      <c r="J3027" s="13"/>
      <c r="K3027" s="17"/>
      <c r="L3027" s="185"/>
    </row>
    <row r="3028" spans="1:12" x14ac:dyDescent="0.2">
      <c r="A3028" s="11">
        <v>2608.3235294117599</v>
      </c>
      <c r="D3028" s="16" t="s">
        <v>9948</v>
      </c>
      <c r="J3028" s="13"/>
      <c r="K3028" s="17"/>
      <c r="L3028" s="185"/>
    </row>
    <row r="3029" spans="1:12" x14ac:dyDescent="0.2">
      <c r="A3029" s="11">
        <v>2608.9705882352901</v>
      </c>
      <c r="D3029" s="16" t="s">
        <v>9948</v>
      </c>
      <c r="J3029" s="13"/>
      <c r="K3029" s="17"/>
      <c r="L3029" s="185"/>
    </row>
    <row r="3030" spans="1:12" x14ac:dyDescent="0.2">
      <c r="A3030" s="11">
        <v>2609.6176470588198</v>
      </c>
      <c r="D3030" s="16" t="s">
        <v>9948</v>
      </c>
      <c r="J3030" s="13"/>
      <c r="K3030" s="17"/>
      <c r="L3030" s="185"/>
    </row>
    <row r="3031" spans="1:12" x14ac:dyDescent="0.2">
      <c r="A3031" s="11">
        <v>2610.26470588235</v>
      </c>
      <c r="D3031" s="16" t="s">
        <v>9948</v>
      </c>
      <c r="J3031" s="13"/>
      <c r="K3031" s="17"/>
      <c r="L3031" s="185"/>
    </row>
    <row r="3032" spans="1:12" x14ac:dyDescent="0.2">
      <c r="A3032" s="11">
        <v>2610.9117647058802</v>
      </c>
      <c r="D3032" s="16" t="s">
        <v>9948</v>
      </c>
      <c r="J3032" s="13"/>
      <c r="K3032" s="17"/>
      <c r="L3032" s="185"/>
    </row>
    <row r="3033" spans="1:12" x14ac:dyDescent="0.2">
      <c r="A3033" s="11">
        <v>2611.5588235294099</v>
      </c>
      <c r="D3033" s="16" t="s">
        <v>9948</v>
      </c>
      <c r="J3033" s="13"/>
      <c r="K3033" s="17"/>
      <c r="L3033" s="185"/>
    </row>
    <row r="3034" spans="1:12" x14ac:dyDescent="0.2">
      <c r="A3034" s="11">
        <v>2612.2058823529401</v>
      </c>
      <c r="D3034" s="16" t="s">
        <v>9948</v>
      </c>
      <c r="J3034" s="13"/>
      <c r="K3034" s="17"/>
      <c r="L3034" s="185"/>
    </row>
    <row r="3035" spans="1:12" x14ac:dyDescent="0.2">
      <c r="A3035" s="11">
        <v>2612.8529411764698</v>
      </c>
      <c r="D3035" s="16" t="s">
        <v>9948</v>
      </c>
      <c r="J3035" s="13"/>
      <c r="K3035" s="17"/>
      <c r="L3035" s="185"/>
    </row>
    <row r="3036" spans="1:12" x14ac:dyDescent="0.2">
      <c r="A3036" s="11">
        <v>2613.5</v>
      </c>
      <c r="D3036" s="16" t="s">
        <v>9948</v>
      </c>
      <c r="J3036" s="13"/>
      <c r="K3036" s="17"/>
      <c r="L3036" s="185"/>
    </row>
    <row r="3037" spans="1:12" x14ac:dyDescent="0.2">
      <c r="A3037" s="11">
        <v>2614.1470588235302</v>
      </c>
      <c r="D3037" s="16" t="s">
        <v>9948</v>
      </c>
      <c r="J3037" s="13"/>
      <c r="K3037" s="17"/>
      <c r="L3037" s="185"/>
    </row>
    <row r="3038" spans="1:12" x14ac:dyDescent="0.2">
      <c r="A3038" s="11">
        <v>2614.7941176470599</v>
      </c>
      <c r="D3038" s="16" t="s">
        <v>9948</v>
      </c>
      <c r="J3038" s="13"/>
      <c r="K3038" s="17"/>
      <c r="L3038" s="185"/>
    </row>
    <row r="3039" spans="1:12" x14ac:dyDescent="0.2">
      <c r="A3039" s="11">
        <v>2615.4411764705901</v>
      </c>
      <c r="D3039" s="16" t="s">
        <v>9948</v>
      </c>
      <c r="J3039" s="13"/>
      <c r="K3039" s="17"/>
      <c r="L3039" s="185"/>
    </row>
    <row r="3040" spans="1:12" x14ac:dyDescent="0.2">
      <c r="A3040" s="11">
        <v>2616.0882352941198</v>
      </c>
      <c r="D3040" s="16" t="s">
        <v>9948</v>
      </c>
      <c r="J3040" s="13"/>
      <c r="K3040" s="17"/>
      <c r="L3040" s="185"/>
    </row>
    <row r="3041" spans="1:12" x14ac:dyDescent="0.2">
      <c r="A3041" s="11">
        <v>2616.73529411765</v>
      </c>
      <c r="D3041" s="16" t="s">
        <v>9948</v>
      </c>
      <c r="J3041" s="13"/>
      <c r="K3041" s="17"/>
      <c r="L3041" s="185"/>
    </row>
    <row r="3042" spans="1:12" x14ac:dyDescent="0.2">
      <c r="A3042" s="11">
        <v>2617.3823529411802</v>
      </c>
      <c r="D3042" s="16" t="s">
        <v>9948</v>
      </c>
      <c r="J3042" s="13"/>
      <c r="K3042" s="17"/>
      <c r="L3042" s="185"/>
    </row>
    <row r="3043" spans="1:12" x14ac:dyDescent="0.2">
      <c r="A3043" s="11">
        <v>2618.0294117647099</v>
      </c>
      <c r="D3043" s="16" t="s">
        <v>9948</v>
      </c>
      <c r="J3043" s="13"/>
      <c r="K3043" s="17"/>
      <c r="L3043" s="185"/>
    </row>
    <row r="3044" spans="1:12" x14ac:dyDescent="0.2">
      <c r="A3044" s="11">
        <v>2618.6764705882401</v>
      </c>
      <c r="D3044" s="16" t="s">
        <v>9948</v>
      </c>
      <c r="J3044" s="13"/>
      <c r="K3044" s="17"/>
      <c r="L3044" s="185"/>
    </row>
    <row r="3045" spans="1:12" x14ac:dyDescent="0.2">
      <c r="A3045" s="11">
        <v>2619.3235294117599</v>
      </c>
      <c r="D3045" s="16" t="s">
        <v>9948</v>
      </c>
      <c r="J3045" s="13"/>
      <c r="K3045" s="17"/>
      <c r="L3045" s="185"/>
    </row>
    <row r="3046" spans="1:12" x14ac:dyDescent="0.2">
      <c r="A3046" s="11">
        <v>2619.9705882352901</v>
      </c>
      <c r="D3046" s="16" t="s">
        <v>9948</v>
      </c>
      <c r="J3046" s="13"/>
      <c r="K3046" s="17"/>
      <c r="L3046" s="185"/>
    </row>
    <row r="3047" spans="1:12" x14ac:dyDescent="0.2">
      <c r="A3047" s="11">
        <v>2620.6176470588198</v>
      </c>
      <c r="D3047" s="16" t="s">
        <v>9948</v>
      </c>
      <c r="J3047" s="13"/>
      <c r="K3047" s="17"/>
      <c r="L3047" s="185"/>
    </row>
    <row r="3048" spans="1:12" x14ac:dyDescent="0.2">
      <c r="A3048" s="11">
        <v>2621.26470588235</v>
      </c>
      <c r="D3048" s="16" t="s">
        <v>9948</v>
      </c>
      <c r="J3048" s="13"/>
      <c r="K3048" s="17"/>
      <c r="L3048" s="185"/>
    </row>
    <row r="3049" spans="1:12" x14ac:dyDescent="0.2">
      <c r="A3049" s="11">
        <v>2621.9117647058802</v>
      </c>
      <c r="D3049" s="16" t="s">
        <v>9948</v>
      </c>
      <c r="J3049" s="13"/>
      <c r="K3049" s="17"/>
      <c r="L3049" s="185"/>
    </row>
    <row r="3050" spans="1:12" x14ac:dyDescent="0.2">
      <c r="A3050" s="11">
        <v>2622.5588235294099</v>
      </c>
      <c r="D3050" s="16" t="s">
        <v>9948</v>
      </c>
      <c r="J3050" s="13"/>
      <c r="K3050" s="17"/>
      <c r="L3050" s="185"/>
    </row>
    <row r="3051" spans="1:12" x14ac:dyDescent="0.2">
      <c r="A3051" s="11">
        <v>2623.2058823529401</v>
      </c>
      <c r="D3051" s="16" t="s">
        <v>9948</v>
      </c>
      <c r="J3051" s="13"/>
      <c r="K3051" s="17"/>
      <c r="L3051" s="185"/>
    </row>
    <row r="3052" spans="1:12" x14ac:dyDescent="0.2">
      <c r="A3052" s="11">
        <v>2623.8529411764698</v>
      </c>
      <c r="D3052" s="16" t="s">
        <v>9948</v>
      </c>
      <c r="J3052" s="13"/>
      <c r="K3052" s="17"/>
      <c r="L3052" s="185"/>
    </row>
    <row r="3053" spans="1:12" x14ac:dyDescent="0.2">
      <c r="A3053" s="11">
        <v>2624.5</v>
      </c>
      <c r="D3053" s="16" t="s">
        <v>9948</v>
      </c>
      <c r="J3053" s="13"/>
      <c r="K3053" s="17"/>
      <c r="L3053" s="185"/>
    </row>
    <row r="3054" spans="1:12" x14ac:dyDescent="0.2">
      <c r="A3054" s="11">
        <v>2625.1470588235302</v>
      </c>
      <c r="D3054" s="16" t="s">
        <v>9948</v>
      </c>
      <c r="J3054" s="13"/>
      <c r="K3054" s="17"/>
      <c r="L3054" s="185"/>
    </row>
    <row r="3055" spans="1:12" x14ac:dyDescent="0.2">
      <c r="A3055" s="11">
        <v>2625.7941176470599</v>
      </c>
      <c r="D3055" s="16" t="s">
        <v>9948</v>
      </c>
      <c r="J3055" s="13"/>
      <c r="K3055" s="17"/>
      <c r="L3055" s="185"/>
    </row>
    <row r="3056" spans="1:12" x14ac:dyDescent="0.2">
      <c r="A3056" s="11">
        <v>2626.4411764705901</v>
      </c>
      <c r="D3056" s="16" t="s">
        <v>9948</v>
      </c>
      <c r="J3056" s="13"/>
      <c r="K3056" s="17"/>
      <c r="L3056" s="185"/>
    </row>
    <row r="3057" spans="1:12" x14ac:dyDescent="0.2">
      <c r="A3057" s="11">
        <v>2627.0882352941198</v>
      </c>
      <c r="D3057" s="16" t="s">
        <v>9948</v>
      </c>
      <c r="J3057" s="13"/>
      <c r="K3057" s="17"/>
      <c r="L3057" s="185"/>
    </row>
    <row r="3058" spans="1:12" x14ac:dyDescent="0.2">
      <c r="A3058" s="11">
        <v>2627.73529411765</v>
      </c>
      <c r="D3058" s="16" t="s">
        <v>9948</v>
      </c>
      <c r="J3058" s="13"/>
      <c r="K3058" s="17"/>
      <c r="L3058" s="185"/>
    </row>
    <row r="3059" spans="1:12" x14ac:dyDescent="0.2">
      <c r="A3059" s="11">
        <v>2628.3823529411802</v>
      </c>
      <c r="D3059" s="16" t="s">
        <v>9948</v>
      </c>
      <c r="J3059" s="13"/>
      <c r="K3059" s="17"/>
      <c r="L3059" s="185"/>
    </row>
    <row r="3060" spans="1:12" x14ac:dyDescent="0.2">
      <c r="A3060" s="11">
        <v>2629.0294117647099</v>
      </c>
      <c r="D3060" s="16" t="s">
        <v>9948</v>
      </c>
      <c r="J3060" s="13"/>
      <c r="K3060" s="17"/>
      <c r="L3060" s="185"/>
    </row>
    <row r="3061" spans="1:12" x14ac:dyDescent="0.2">
      <c r="A3061" s="11">
        <v>2629.6764705882401</v>
      </c>
      <c r="D3061" s="16" t="s">
        <v>9948</v>
      </c>
      <c r="J3061" s="13"/>
      <c r="K3061" s="17"/>
      <c r="L3061" s="185"/>
    </row>
    <row r="3062" spans="1:12" x14ac:dyDescent="0.2">
      <c r="A3062" s="11">
        <v>2630.3235294117599</v>
      </c>
      <c r="D3062" s="16" t="s">
        <v>9948</v>
      </c>
      <c r="J3062" s="13"/>
      <c r="K3062" s="17"/>
      <c r="L3062" s="185"/>
    </row>
    <row r="3063" spans="1:12" x14ac:dyDescent="0.2">
      <c r="A3063" s="11">
        <v>2630.9705882352901</v>
      </c>
      <c r="D3063" s="16" t="s">
        <v>9948</v>
      </c>
      <c r="J3063" s="13"/>
      <c r="K3063" s="17"/>
      <c r="L3063" s="185"/>
    </row>
    <row r="3064" spans="1:12" x14ac:dyDescent="0.2">
      <c r="A3064" s="11">
        <v>2631.6176470588198</v>
      </c>
      <c r="D3064" s="16" t="s">
        <v>9948</v>
      </c>
      <c r="J3064" s="13"/>
      <c r="K3064" s="17"/>
      <c r="L3064" s="185"/>
    </row>
    <row r="3065" spans="1:12" x14ac:dyDescent="0.2">
      <c r="A3065" s="11">
        <v>2632.26470588235</v>
      </c>
      <c r="D3065" s="16" t="s">
        <v>9948</v>
      </c>
      <c r="J3065" s="13"/>
      <c r="K3065" s="17"/>
      <c r="L3065" s="185"/>
    </row>
    <row r="3066" spans="1:12" x14ac:dyDescent="0.2">
      <c r="A3066" s="11">
        <v>2632.9117647058802</v>
      </c>
      <c r="D3066" s="16" t="s">
        <v>9948</v>
      </c>
      <c r="J3066" s="13"/>
      <c r="K3066" s="17"/>
      <c r="L3066" s="185"/>
    </row>
    <row r="3067" spans="1:12" x14ac:dyDescent="0.2">
      <c r="A3067" s="11">
        <v>2633.5588235294099</v>
      </c>
      <c r="D3067" s="16" t="s">
        <v>9948</v>
      </c>
      <c r="J3067" s="13"/>
      <c r="K3067" s="17"/>
      <c r="L3067" s="185"/>
    </row>
    <row r="3068" spans="1:12" x14ac:dyDescent="0.2">
      <c r="A3068" s="11">
        <v>2634.2058823529401</v>
      </c>
      <c r="D3068" s="16" t="s">
        <v>9948</v>
      </c>
      <c r="J3068" s="13"/>
      <c r="K3068" s="17"/>
      <c r="L3068" s="185"/>
    </row>
    <row r="3069" spans="1:12" x14ac:dyDescent="0.2">
      <c r="A3069" s="11">
        <v>2634.8529411764698</v>
      </c>
      <c r="D3069" s="16" t="s">
        <v>9948</v>
      </c>
      <c r="J3069" s="13"/>
      <c r="K3069" s="17"/>
      <c r="L3069" s="185"/>
    </row>
    <row r="3070" spans="1:12" x14ac:dyDescent="0.2">
      <c r="A3070" s="11">
        <v>2635.5</v>
      </c>
      <c r="D3070" s="16" t="s">
        <v>9948</v>
      </c>
      <c r="J3070" s="13"/>
      <c r="K3070" s="17"/>
      <c r="L3070" s="185"/>
    </row>
    <row r="3071" spans="1:12" x14ac:dyDescent="0.2">
      <c r="A3071" s="11">
        <v>2636.1470588235302</v>
      </c>
      <c r="D3071" s="16" t="s">
        <v>9948</v>
      </c>
      <c r="J3071" s="13"/>
      <c r="K3071" s="17"/>
      <c r="L3071" s="185"/>
    </row>
    <row r="3072" spans="1:12" x14ac:dyDescent="0.2">
      <c r="A3072" s="11">
        <v>2636.7941176470599</v>
      </c>
      <c r="D3072" s="16" t="s">
        <v>9948</v>
      </c>
      <c r="J3072" s="13"/>
      <c r="K3072" s="17"/>
      <c r="L3072" s="185"/>
    </row>
    <row r="3073" spans="1:12" x14ac:dyDescent="0.2">
      <c r="A3073" s="11">
        <v>2637.4411764705901</v>
      </c>
      <c r="D3073" s="16" t="s">
        <v>9948</v>
      </c>
      <c r="J3073" s="13"/>
      <c r="K3073" s="17"/>
      <c r="L3073" s="185"/>
    </row>
    <row r="3074" spans="1:12" x14ac:dyDescent="0.2">
      <c r="A3074" s="11">
        <v>2638.0882352941198</v>
      </c>
      <c r="D3074" s="16" t="s">
        <v>9948</v>
      </c>
      <c r="J3074" s="13"/>
      <c r="K3074" s="17"/>
      <c r="L3074" s="185"/>
    </row>
    <row r="3075" spans="1:12" x14ac:dyDescent="0.2">
      <c r="A3075" s="11">
        <v>2638.73529411765</v>
      </c>
      <c r="D3075" s="16" t="s">
        <v>9948</v>
      </c>
      <c r="J3075" s="13"/>
      <c r="K3075" s="17"/>
      <c r="L3075" s="185"/>
    </row>
    <row r="3076" spans="1:12" x14ac:dyDescent="0.2">
      <c r="A3076" s="11">
        <v>2639.3823529411802</v>
      </c>
      <c r="D3076" s="16" t="s">
        <v>9948</v>
      </c>
      <c r="J3076" s="13"/>
      <c r="K3076" s="17"/>
      <c r="L3076" s="185"/>
    </row>
    <row r="3077" spans="1:12" x14ac:dyDescent="0.2">
      <c r="A3077" s="11">
        <v>2640.0294117647099</v>
      </c>
      <c r="D3077" s="16" t="s">
        <v>9948</v>
      </c>
      <c r="J3077" s="13"/>
      <c r="K3077" s="17"/>
      <c r="L3077" s="185"/>
    </row>
    <row r="3078" spans="1:12" x14ac:dyDescent="0.2">
      <c r="A3078" s="11">
        <v>2640.6764705882401</v>
      </c>
      <c r="D3078" s="16" t="s">
        <v>9948</v>
      </c>
      <c r="J3078" s="13"/>
      <c r="K3078" s="17"/>
      <c r="L3078" s="185"/>
    </row>
    <row r="3079" spans="1:12" x14ac:dyDescent="0.2">
      <c r="A3079" s="11">
        <v>2641.3235294117599</v>
      </c>
      <c r="D3079" s="16" t="s">
        <v>9948</v>
      </c>
      <c r="J3079" s="13"/>
      <c r="K3079" s="17"/>
      <c r="L3079" s="185"/>
    </row>
    <row r="3080" spans="1:12" x14ac:dyDescent="0.2">
      <c r="A3080" s="11">
        <v>2641.9705882352901</v>
      </c>
      <c r="D3080" s="16" t="s">
        <v>9948</v>
      </c>
      <c r="J3080" s="13"/>
      <c r="K3080" s="17"/>
      <c r="L3080" s="185"/>
    </row>
    <row r="3081" spans="1:12" x14ac:dyDescent="0.2">
      <c r="A3081" s="11">
        <v>2642.6176470588198</v>
      </c>
      <c r="D3081" s="16" t="s">
        <v>9948</v>
      </c>
      <c r="J3081" s="13"/>
      <c r="K3081" s="17"/>
      <c r="L3081" s="185"/>
    </row>
    <row r="3082" spans="1:12" x14ac:dyDescent="0.2">
      <c r="A3082" s="11">
        <v>2643.26470588235</v>
      </c>
      <c r="D3082" s="16" t="s">
        <v>9948</v>
      </c>
      <c r="J3082" s="13"/>
      <c r="K3082" s="17"/>
      <c r="L3082" s="185"/>
    </row>
    <row r="3083" spans="1:12" x14ac:dyDescent="0.2">
      <c r="A3083" s="11">
        <v>2643.9117647058802</v>
      </c>
      <c r="D3083" s="16" t="s">
        <v>9948</v>
      </c>
      <c r="J3083" s="13"/>
      <c r="K3083" s="17"/>
      <c r="L3083" s="185"/>
    </row>
    <row r="3084" spans="1:12" x14ac:dyDescent="0.2">
      <c r="A3084" s="11">
        <v>2644.5588235294099</v>
      </c>
      <c r="D3084" s="16" t="s">
        <v>9948</v>
      </c>
      <c r="J3084" s="13"/>
      <c r="K3084" s="17"/>
      <c r="L3084" s="185"/>
    </row>
    <row r="3085" spans="1:12" x14ac:dyDescent="0.2">
      <c r="A3085" s="11">
        <v>2645.2058823529401</v>
      </c>
      <c r="D3085" s="16" t="s">
        <v>9948</v>
      </c>
      <c r="J3085" s="13"/>
      <c r="K3085" s="17"/>
      <c r="L3085" s="185"/>
    </row>
    <row r="3086" spans="1:12" x14ac:dyDescent="0.2">
      <c r="A3086" s="11">
        <v>2645.8529411764698</v>
      </c>
      <c r="D3086" s="16" t="s">
        <v>9948</v>
      </c>
      <c r="J3086" s="13"/>
      <c r="K3086" s="17"/>
      <c r="L3086" s="185"/>
    </row>
    <row r="3087" spans="1:12" x14ac:dyDescent="0.2">
      <c r="A3087" s="11">
        <v>2646.5</v>
      </c>
      <c r="D3087" s="16" t="s">
        <v>9948</v>
      </c>
      <c r="J3087" s="13"/>
      <c r="K3087" s="17"/>
      <c r="L3087" s="185"/>
    </row>
    <row r="3088" spans="1:12" x14ac:dyDescent="0.2">
      <c r="A3088" s="11">
        <v>2647.1470588235302</v>
      </c>
      <c r="D3088" s="16" t="s">
        <v>9948</v>
      </c>
      <c r="J3088" s="13"/>
      <c r="K3088" s="17"/>
      <c r="L3088" s="185"/>
    </row>
    <row r="3089" spans="1:12" x14ac:dyDescent="0.2">
      <c r="A3089" s="11">
        <v>2647.7941176470599</v>
      </c>
      <c r="D3089" s="16" t="s">
        <v>9948</v>
      </c>
      <c r="J3089" s="13"/>
      <c r="K3089" s="17"/>
      <c r="L3089" s="185"/>
    </row>
    <row r="3090" spans="1:12" x14ac:dyDescent="0.2">
      <c r="A3090" s="11">
        <v>2648.4411764705901</v>
      </c>
      <c r="D3090" s="16" t="s">
        <v>9948</v>
      </c>
      <c r="J3090" s="13"/>
      <c r="K3090" s="17"/>
      <c r="L3090" s="185"/>
    </row>
    <row r="3091" spans="1:12" x14ac:dyDescent="0.2">
      <c r="A3091" s="11">
        <v>2649.0882352941198</v>
      </c>
      <c r="D3091" s="16" t="s">
        <v>9948</v>
      </c>
      <c r="J3091" s="13"/>
      <c r="K3091" s="17"/>
      <c r="L3091" s="185"/>
    </row>
    <row r="3092" spans="1:12" x14ac:dyDescent="0.2">
      <c r="A3092" s="11">
        <v>2649.73529411765</v>
      </c>
      <c r="D3092" s="16" t="s">
        <v>9948</v>
      </c>
      <c r="J3092" s="13"/>
      <c r="K3092" s="17"/>
      <c r="L3092" s="185"/>
    </row>
    <row r="3093" spans="1:12" x14ac:dyDescent="0.2">
      <c r="A3093" s="11">
        <v>2650.3823529411802</v>
      </c>
      <c r="D3093" s="16" t="s">
        <v>9948</v>
      </c>
      <c r="J3093" s="13"/>
      <c r="K3093" s="17"/>
      <c r="L3093" s="185"/>
    </row>
    <row r="3094" spans="1:12" x14ac:dyDescent="0.2">
      <c r="A3094" s="11">
        <v>2651.0294117647099</v>
      </c>
      <c r="D3094" s="16" t="s">
        <v>9948</v>
      </c>
      <c r="J3094" s="13"/>
      <c r="K3094" s="17"/>
      <c r="L3094" s="185"/>
    </row>
    <row r="3095" spans="1:12" x14ac:dyDescent="0.2">
      <c r="A3095" s="11">
        <v>2651.6764705882401</v>
      </c>
      <c r="D3095" s="16" t="s">
        <v>9948</v>
      </c>
      <c r="J3095" s="13"/>
      <c r="K3095" s="17"/>
      <c r="L3095" s="185"/>
    </row>
    <row r="3096" spans="1:12" x14ac:dyDescent="0.2">
      <c r="A3096" s="11">
        <v>2652.3235294117599</v>
      </c>
      <c r="D3096" s="16" t="s">
        <v>9948</v>
      </c>
      <c r="J3096" s="13"/>
      <c r="K3096" s="17"/>
      <c r="L3096" s="185"/>
    </row>
    <row r="3097" spans="1:12" x14ac:dyDescent="0.2">
      <c r="A3097" s="11">
        <v>2652.9705882352901</v>
      </c>
      <c r="D3097" s="16" t="s">
        <v>9948</v>
      </c>
      <c r="J3097" s="13"/>
      <c r="K3097" s="17"/>
      <c r="L3097" s="185"/>
    </row>
    <row r="3098" spans="1:12" x14ac:dyDescent="0.2">
      <c r="A3098" s="11">
        <v>2653.6176470588198</v>
      </c>
      <c r="D3098" s="16" t="s">
        <v>9948</v>
      </c>
      <c r="J3098" s="13"/>
      <c r="K3098" s="17"/>
      <c r="L3098" s="185"/>
    </row>
    <row r="3099" spans="1:12" x14ac:dyDescent="0.2">
      <c r="A3099" s="11">
        <v>2654.26470588235</v>
      </c>
      <c r="D3099" s="16" t="s">
        <v>9948</v>
      </c>
      <c r="J3099" s="13"/>
      <c r="K3099" s="17"/>
      <c r="L3099" s="185"/>
    </row>
    <row r="3100" spans="1:12" x14ac:dyDescent="0.2">
      <c r="A3100" s="11">
        <v>2654.9117647058802</v>
      </c>
      <c r="D3100" s="16" t="s">
        <v>9948</v>
      </c>
      <c r="J3100" s="13"/>
      <c r="K3100" s="17"/>
      <c r="L3100" s="185"/>
    </row>
    <row r="3101" spans="1:12" x14ac:dyDescent="0.2">
      <c r="A3101" s="11">
        <v>2655.5588235294099</v>
      </c>
      <c r="D3101" s="16" t="s">
        <v>9948</v>
      </c>
      <c r="J3101" s="13"/>
      <c r="K3101" s="17"/>
      <c r="L3101" s="185"/>
    </row>
    <row r="3102" spans="1:12" x14ac:dyDescent="0.2">
      <c r="A3102" s="11">
        <v>2656.2058823529401</v>
      </c>
      <c r="D3102" s="16" t="s">
        <v>9948</v>
      </c>
      <c r="J3102" s="13"/>
      <c r="K3102" s="17"/>
      <c r="L3102" s="185"/>
    </row>
    <row r="3103" spans="1:12" x14ac:dyDescent="0.2">
      <c r="A3103" s="11">
        <v>2656.8529411764698</v>
      </c>
      <c r="D3103" s="16" t="s">
        <v>9948</v>
      </c>
      <c r="J3103" s="13"/>
      <c r="K3103" s="17"/>
      <c r="L3103" s="185"/>
    </row>
    <row r="3104" spans="1:12" x14ac:dyDescent="0.2">
      <c r="A3104" s="11">
        <v>2657.5</v>
      </c>
      <c r="D3104" s="16" t="s">
        <v>9948</v>
      </c>
      <c r="J3104" s="13"/>
      <c r="K3104" s="17"/>
      <c r="L3104" s="185"/>
    </row>
    <row r="3105" spans="1:12" x14ac:dyDescent="0.2">
      <c r="A3105" s="11">
        <v>2658.1470588235302</v>
      </c>
      <c r="D3105" s="16" t="s">
        <v>9948</v>
      </c>
      <c r="J3105" s="13"/>
      <c r="K3105" s="17"/>
      <c r="L3105" s="185"/>
    </row>
    <row r="3106" spans="1:12" x14ac:dyDescent="0.2">
      <c r="A3106" s="11">
        <v>2658.7941176470599</v>
      </c>
      <c r="D3106" s="16" t="s">
        <v>9948</v>
      </c>
      <c r="J3106" s="13"/>
      <c r="K3106" s="17"/>
      <c r="L3106" s="185"/>
    </row>
    <row r="3107" spans="1:12" x14ac:dyDescent="0.2">
      <c r="A3107" s="11">
        <v>2659.4411764705901</v>
      </c>
      <c r="D3107" s="16" t="s">
        <v>9948</v>
      </c>
      <c r="J3107" s="13"/>
      <c r="K3107" s="17"/>
      <c r="L3107" s="185"/>
    </row>
    <row r="3108" spans="1:12" x14ac:dyDescent="0.2">
      <c r="A3108" s="11">
        <v>2660.0882352941198</v>
      </c>
      <c r="D3108" s="16" t="s">
        <v>9948</v>
      </c>
      <c r="J3108" s="13"/>
      <c r="K3108" s="17"/>
      <c r="L3108" s="185"/>
    </row>
    <row r="3109" spans="1:12" x14ac:dyDescent="0.2">
      <c r="A3109" s="11">
        <v>2660.73529411765</v>
      </c>
      <c r="D3109" s="16" t="s">
        <v>9948</v>
      </c>
      <c r="J3109" s="13"/>
      <c r="K3109" s="17"/>
      <c r="L3109" s="185"/>
    </row>
    <row r="3110" spans="1:12" x14ac:dyDescent="0.2">
      <c r="A3110" s="11">
        <v>2661.3823529411802</v>
      </c>
      <c r="D3110" s="16" t="s">
        <v>9948</v>
      </c>
      <c r="J3110" s="13"/>
      <c r="K3110" s="17"/>
      <c r="L3110" s="185"/>
    </row>
    <row r="3111" spans="1:12" x14ac:dyDescent="0.2">
      <c r="A3111" s="11">
        <v>2662.0294117647099</v>
      </c>
      <c r="D3111" s="16" t="s">
        <v>9948</v>
      </c>
      <c r="J3111" s="13"/>
      <c r="K3111" s="17"/>
      <c r="L3111" s="185"/>
    </row>
    <row r="3112" spans="1:12" x14ac:dyDescent="0.2">
      <c r="A3112" s="11">
        <v>2662.6764705882401</v>
      </c>
      <c r="D3112" s="16" t="s">
        <v>9948</v>
      </c>
      <c r="J3112" s="13"/>
      <c r="K3112" s="17"/>
      <c r="L3112" s="185"/>
    </row>
    <row r="3113" spans="1:12" x14ac:dyDescent="0.2">
      <c r="A3113" s="11">
        <v>2663.3235294117599</v>
      </c>
      <c r="D3113" s="16" t="s">
        <v>9948</v>
      </c>
      <c r="J3113" s="13"/>
      <c r="K3113" s="17"/>
      <c r="L3113" s="185"/>
    </row>
    <row r="3114" spans="1:12" x14ac:dyDescent="0.2">
      <c r="A3114" s="11">
        <v>2663.9705882352901</v>
      </c>
      <c r="D3114" s="16" t="s">
        <v>9948</v>
      </c>
      <c r="J3114" s="13"/>
      <c r="K3114" s="17"/>
      <c r="L3114" s="185"/>
    </row>
    <row r="3115" spans="1:12" x14ac:dyDescent="0.2">
      <c r="A3115" s="11">
        <v>2664.6176470588198</v>
      </c>
      <c r="D3115" s="16" t="s">
        <v>9948</v>
      </c>
      <c r="J3115" s="13"/>
      <c r="K3115" s="17"/>
      <c r="L3115" s="185"/>
    </row>
    <row r="3116" spans="1:12" x14ac:dyDescent="0.2">
      <c r="A3116" s="11">
        <v>2665.26470588235</v>
      </c>
      <c r="D3116" s="16" t="s">
        <v>9948</v>
      </c>
      <c r="J3116" s="13"/>
      <c r="K3116" s="17"/>
      <c r="L3116" s="185"/>
    </row>
    <row r="3117" spans="1:12" x14ac:dyDescent="0.2">
      <c r="A3117" s="11">
        <v>2665.9117647058802</v>
      </c>
      <c r="D3117" s="16" t="s">
        <v>9948</v>
      </c>
      <c r="J3117" s="13"/>
      <c r="K3117" s="17"/>
      <c r="L3117" s="185"/>
    </row>
    <row r="3118" spans="1:12" x14ac:dyDescent="0.2">
      <c r="A3118" s="11">
        <v>2666.5588235294099</v>
      </c>
      <c r="D3118" s="16" t="s">
        <v>9948</v>
      </c>
      <c r="J3118" s="13"/>
      <c r="K3118" s="17"/>
      <c r="L3118" s="185"/>
    </row>
    <row r="3119" spans="1:12" x14ac:dyDescent="0.2">
      <c r="A3119" s="11">
        <v>2667.2058823529401</v>
      </c>
      <c r="D3119" s="16" t="s">
        <v>9948</v>
      </c>
      <c r="J3119" s="13"/>
      <c r="K3119" s="17"/>
      <c r="L3119" s="185"/>
    </row>
    <row r="3120" spans="1:12" x14ac:dyDescent="0.2">
      <c r="A3120" s="11">
        <v>2667.8529411764698</v>
      </c>
      <c r="D3120" s="16" t="s">
        <v>9948</v>
      </c>
      <c r="J3120" s="13"/>
      <c r="K3120" s="17"/>
      <c r="L3120" s="185"/>
    </row>
    <row r="3121" spans="1:12" x14ac:dyDescent="0.2">
      <c r="A3121" s="11">
        <v>2668.5</v>
      </c>
      <c r="D3121" s="16" t="s">
        <v>9948</v>
      </c>
      <c r="J3121" s="13"/>
      <c r="K3121" s="17"/>
      <c r="L3121" s="185"/>
    </row>
    <row r="3122" spans="1:12" x14ac:dyDescent="0.2">
      <c r="A3122" s="11">
        <v>2669.1470588235302</v>
      </c>
      <c r="D3122" s="16" t="s">
        <v>9948</v>
      </c>
      <c r="J3122" s="13"/>
      <c r="K3122" s="17"/>
      <c r="L3122" s="185"/>
    </row>
    <row r="3123" spans="1:12" x14ac:dyDescent="0.2">
      <c r="A3123" s="11">
        <v>2669.7941176470599</v>
      </c>
      <c r="D3123" s="16" t="s">
        <v>9948</v>
      </c>
      <c r="J3123" s="13"/>
      <c r="K3123" s="17"/>
      <c r="L3123" s="185"/>
    </row>
    <row r="3124" spans="1:12" x14ac:dyDescent="0.2">
      <c r="A3124" s="11">
        <v>2670.4411764705901</v>
      </c>
      <c r="D3124" s="16" t="s">
        <v>9948</v>
      </c>
      <c r="J3124" s="13"/>
      <c r="K3124" s="17"/>
      <c r="L3124" s="185"/>
    </row>
    <row r="3125" spans="1:12" x14ac:dyDescent="0.2">
      <c r="A3125" s="11">
        <v>2671.0882352941198</v>
      </c>
      <c r="D3125" s="16" t="s">
        <v>9948</v>
      </c>
      <c r="J3125" s="13"/>
      <c r="K3125" s="17"/>
      <c r="L3125" s="185"/>
    </row>
    <row r="3126" spans="1:12" x14ac:dyDescent="0.2">
      <c r="A3126" s="11">
        <v>2671.73529411765</v>
      </c>
      <c r="D3126" s="16" t="s">
        <v>9948</v>
      </c>
      <c r="J3126" s="13"/>
      <c r="K3126" s="17"/>
      <c r="L3126" s="185"/>
    </row>
    <row r="3127" spans="1:12" x14ac:dyDescent="0.2">
      <c r="A3127" s="11">
        <v>2672.3823529411802</v>
      </c>
      <c r="D3127" s="16" t="s">
        <v>9948</v>
      </c>
      <c r="J3127" s="13"/>
      <c r="K3127" s="17"/>
      <c r="L3127" s="185"/>
    </row>
    <row r="3128" spans="1:12" x14ac:dyDescent="0.2">
      <c r="A3128" s="11">
        <v>2673.0294117647099</v>
      </c>
      <c r="D3128" s="16" t="s">
        <v>9948</v>
      </c>
      <c r="J3128" s="13"/>
      <c r="K3128" s="17"/>
      <c r="L3128" s="185"/>
    </row>
    <row r="3129" spans="1:12" x14ac:dyDescent="0.2">
      <c r="A3129" s="11">
        <v>2673.6764705882401</v>
      </c>
      <c r="D3129" s="16" t="s">
        <v>9948</v>
      </c>
      <c r="J3129" s="13"/>
      <c r="K3129" s="17"/>
      <c r="L3129" s="185"/>
    </row>
    <row r="3130" spans="1:12" x14ac:dyDescent="0.2">
      <c r="A3130" s="11">
        <v>2674.3235294117599</v>
      </c>
      <c r="D3130" s="16" t="s">
        <v>9948</v>
      </c>
      <c r="J3130" s="13"/>
      <c r="K3130" s="17"/>
      <c r="L3130" s="185"/>
    </row>
    <row r="3131" spans="1:12" x14ac:dyDescent="0.2">
      <c r="A3131" s="11">
        <v>2674.9705882352901</v>
      </c>
      <c r="D3131" s="16" t="s">
        <v>9948</v>
      </c>
      <c r="J3131" s="13"/>
      <c r="K3131" s="17"/>
      <c r="L3131" s="185"/>
    </row>
    <row r="3132" spans="1:12" x14ac:dyDescent="0.2">
      <c r="A3132" s="11">
        <v>2675.6176470588198</v>
      </c>
      <c r="D3132" s="16" t="s">
        <v>9948</v>
      </c>
      <c r="J3132" s="13"/>
      <c r="K3132" s="17"/>
      <c r="L3132" s="185"/>
    </row>
    <row r="3133" spans="1:12" x14ac:dyDescent="0.2">
      <c r="A3133" s="11">
        <v>2676.26470588235</v>
      </c>
      <c r="D3133" s="16" t="s">
        <v>9948</v>
      </c>
      <c r="J3133" s="13"/>
      <c r="K3133" s="17"/>
      <c r="L3133" s="185"/>
    </row>
    <row r="3134" spans="1:12" x14ac:dyDescent="0.2">
      <c r="A3134" s="11">
        <v>2676.9117647058802</v>
      </c>
      <c r="D3134" s="16" t="s">
        <v>9948</v>
      </c>
      <c r="J3134" s="13"/>
      <c r="K3134" s="17"/>
      <c r="L3134" s="185"/>
    </row>
    <row r="3135" spans="1:12" x14ac:dyDescent="0.2">
      <c r="A3135" s="11">
        <v>2677.5588235294099</v>
      </c>
      <c r="D3135" s="16" t="s">
        <v>9948</v>
      </c>
      <c r="J3135" s="13"/>
      <c r="K3135" s="17"/>
      <c r="L3135" s="185"/>
    </row>
    <row r="3136" spans="1:12" x14ac:dyDescent="0.2">
      <c r="A3136" s="11">
        <v>2678.2058823529401</v>
      </c>
      <c r="D3136" s="16" t="s">
        <v>9948</v>
      </c>
      <c r="J3136" s="13"/>
      <c r="K3136" s="17"/>
      <c r="L3136" s="185"/>
    </row>
    <row r="3137" spans="1:12" x14ac:dyDescent="0.2">
      <c r="A3137" s="11">
        <v>2678.8529411764698</v>
      </c>
      <c r="D3137" s="16" t="s">
        <v>9948</v>
      </c>
      <c r="J3137" s="13"/>
      <c r="K3137" s="17"/>
      <c r="L3137" s="185"/>
    </row>
    <row r="3138" spans="1:12" x14ac:dyDescent="0.2">
      <c r="A3138" s="11">
        <v>2679.5</v>
      </c>
      <c r="D3138" s="16" t="s">
        <v>9948</v>
      </c>
      <c r="J3138" s="13"/>
      <c r="K3138" s="17"/>
      <c r="L3138" s="185"/>
    </row>
    <row r="3139" spans="1:12" x14ac:dyDescent="0.2">
      <c r="A3139" s="11">
        <v>2680.1470588235302</v>
      </c>
      <c r="D3139" s="16" t="s">
        <v>9948</v>
      </c>
      <c r="J3139" s="13"/>
      <c r="K3139" s="17"/>
      <c r="L3139" s="185"/>
    </row>
    <row r="3140" spans="1:12" x14ac:dyDescent="0.2">
      <c r="A3140" s="11">
        <v>2680.7941176470599</v>
      </c>
      <c r="D3140" s="16" t="s">
        <v>9948</v>
      </c>
      <c r="J3140" s="13"/>
      <c r="K3140" s="17"/>
      <c r="L3140" s="185"/>
    </row>
    <row r="3141" spans="1:12" x14ac:dyDescent="0.2">
      <c r="A3141" s="11">
        <v>2681.4411764705901</v>
      </c>
      <c r="D3141" s="16" t="s">
        <v>9948</v>
      </c>
      <c r="J3141" s="13"/>
      <c r="K3141" s="17"/>
      <c r="L3141" s="185"/>
    </row>
    <row r="3142" spans="1:12" x14ac:dyDescent="0.2">
      <c r="A3142" s="11">
        <v>2682.0882352941198</v>
      </c>
      <c r="D3142" s="16" t="s">
        <v>9948</v>
      </c>
      <c r="J3142" s="13"/>
      <c r="K3142" s="17"/>
      <c r="L3142" s="185"/>
    </row>
    <row r="3143" spans="1:12" x14ac:dyDescent="0.2">
      <c r="A3143" s="11">
        <v>2682.73529411765</v>
      </c>
      <c r="D3143" s="16" t="s">
        <v>9948</v>
      </c>
      <c r="J3143" s="13"/>
      <c r="K3143" s="17"/>
      <c r="L3143" s="185"/>
    </row>
    <row r="3144" spans="1:12" x14ac:dyDescent="0.2">
      <c r="A3144" s="11">
        <v>2683.3823529411802</v>
      </c>
      <c r="D3144" s="16" t="s">
        <v>9948</v>
      </c>
      <c r="J3144" s="13"/>
      <c r="K3144" s="17"/>
      <c r="L3144" s="185"/>
    </row>
    <row r="3145" spans="1:12" x14ac:dyDescent="0.2">
      <c r="A3145" s="11">
        <v>2684.0294117647099</v>
      </c>
      <c r="D3145" s="16" t="s">
        <v>9948</v>
      </c>
      <c r="J3145" s="13"/>
      <c r="K3145" s="17"/>
      <c r="L3145" s="185"/>
    </row>
    <row r="3146" spans="1:12" x14ac:dyDescent="0.2">
      <c r="A3146" s="11">
        <v>2684.6764705882401</v>
      </c>
      <c r="D3146" s="16" t="s">
        <v>9948</v>
      </c>
      <c r="J3146" s="13"/>
      <c r="K3146" s="17"/>
      <c r="L3146" s="185"/>
    </row>
    <row r="3147" spans="1:12" x14ac:dyDescent="0.2">
      <c r="A3147" s="11">
        <v>2685.3235294117599</v>
      </c>
      <c r="D3147" s="16" t="s">
        <v>9948</v>
      </c>
      <c r="J3147" s="13"/>
      <c r="K3147" s="17"/>
      <c r="L3147" s="185"/>
    </row>
    <row r="3148" spans="1:12" x14ac:dyDescent="0.2">
      <c r="A3148" s="11">
        <v>2685.9705882352901</v>
      </c>
      <c r="D3148" s="16" t="s">
        <v>9948</v>
      </c>
      <c r="J3148" s="13"/>
      <c r="K3148" s="17"/>
      <c r="L3148" s="185"/>
    </row>
    <row r="3149" spans="1:12" x14ac:dyDescent="0.2">
      <c r="A3149" s="11">
        <v>2686.6176470588198</v>
      </c>
      <c r="D3149" s="16" t="s">
        <v>9948</v>
      </c>
      <c r="J3149" s="13"/>
      <c r="K3149" s="17"/>
      <c r="L3149" s="185"/>
    </row>
    <row r="3150" spans="1:12" x14ac:dyDescent="0.2">
      <c r="A3150" s="11">
        <v>2687.26470588235</v>
      </c>
      <c r="D3150" s="16" t="s">
        <v>9948</v>
      </c>
      <c r="J3150" s="13"/>
      <c r="K3150" s="17"/>
      <c r="L3150" s="185"/>
    </row>
    <row r="3151" spans="1:12" x14ac:dyDescent="0.2">
      <c r="A3151" s="11">
        <v>2687.9117647058802</v>
      </c>
      <c r="D3151" s="16" t="s">
        <v>9948</v>
      </c>
      <c r="J3151" s="13"/>
      <c r="K3151" s="17"/>
      <c r="L3151" s="185"/>
    </row>
    <row r="3152" spans="1:12" x14ac:dyDescent="0.2">
      <c r="A3152" s="11">
        <v>2688.5588235294099</v>
      </c>
      <c r="D3152" s="16" t="s">
        <v>9948</v>
      </c>
      <c r="J3152" s="13"/>
      <c r="K3152" s="17"/>
      <c r="L3152" s="185"/>
    </row>
    <row r="3153" spans="1:12" x14ac:dyDescent="0.2">
      <c r="A3153" s="11">
        <v>2689.2058823529401</v>
      </c>
      <c r="D3153" s="16" t="s">
        <v>9948</v>
      </c>
      <c r="J3153" s="13"/>
      <c r="K3153" s="17"/>
      <c r="L3153" s="185"/>
    </row>
    <row r="3154" spans="1:12" x14ac:dyDescent="0.2">
      <c r="A3154" s="11">
        <v>2689.8529411764698</v>
      </c>
      <c r="D3154" s="16" t="s">
        <v>9948</v>
      </c>
      <c r="J3154" s="13"/>
      <c r="K3154" s="17"/>
      <c r="L3154" s="185"/>
    </row>
    <row r="3155" spans="1:12" x14ac:dyDescent="0.2">
      <c r="A3155" s="11">
        <v>2690.5</v>
      </c>
      <c r="D3155" s="16" t="s">
        <v>9948</v>
      </c>
      <c r="J3155" s="13"/>
      <c r="K3155" s="17"/>
      <c r="L3155" s="185"/>
    </row>
    <row r="3156" spans="1:12" x14ac:dyDescent="0.2">
      <c r="A3156" s="11">
        <v>2691.1470588235302</v>
      </c>
      <c r="D3156" s="16" t="s">
        <v>9948</v>
      </c>
      <c r="J3156" s="13"/>
      <c r="K3156" s="17"/>
      <c r="L3156" s="185"/>
    </row>
    <row r="3157" spans="1:12" x14ac:dyDescent="0.2">
      <c r="A3157" s="11">
        <v>2691.7941176470599</v>
      </c>
      <c r="D3157" s="16" t="s">
        <v>9948</v>
      </c>
      <c r="J3157" s="13"/>
      <c r="K3157" s="17"/>
      <c r="L3157" s="185"/>
    </row>
    <row r="3158" spans="1:12" x14ac:dyDescent="0.2">
      <c r="A3158" s="11">
        <v>2692.4411764705901</v>
      </c>
      <c r="D3158" s="16" t="s">
        <v>9948</v>
      </c>
      <c r="J3158" s="13"/>
      <c r="K3158" s="17"/>
      <c r="L3158" s="185"/>
    </row>
    <row r="3159" spans="1:12" x14ac:dyDescent="0.2">
      <c r="A3159" s="11">
        <v>2693.0882352941198</v>
      </c>
      <c r="D3159" s="16" t="s">
        <v>9948</v>
      </c>
      <c r="J3159" s="13"/>
      <c r="K3159" s="17"/>
      <c r="L3159" s="185"/>
    </row>
    <row r="3160" spans="1:12" x14ac:dyDescent="0.2">
      <c r="A3160" s="11">
        <v>2693.73529411765</v>
      </c>
      <c r="D3160" s="16" t="s">
        <v>9948</v>
      </c>
      <c r="J3160" s="13"/>
      <c r="K3160" s="17"/>
      <c r="L3160" s="185"/>
    </row>
    <row r="3161" spans="1:12" x14ac:dyDescent="0.2">
      <c r="A3161" s="11">
        <v>2694.3823529411802</v>
      </c>
      <c r="D3161" s="16" t="s">
        <v>9948</v>
      </c>
      <c r="J3161" s="13"/>
      <c r="K3161" s="17"/>
      <c r="L3161" s="185"/>
    </row>
    <row r="3162" spans="1:12" x14ac:dyDescent="0.2">
      <c r="A3162" s="11">
        <v>2695.0294117647099</v>
      </c>
      <c r="D3162" s="16" t="s">
        <v>9948</v>
      </c>
      <c r="J3162" s="13"/>
      <c r="K3162" s="17"/>
      <c r="L3162" s="185"/>
    </row>
    <row r="3163" spans="1:12" x14ac:dyDescent="0.2">
      <c r="A3163" s="11">
        <v>2695.6764705882401</v>
      </c>
      <c r="D3163" s="16" t="s">
        <v>9948</v>
      </c>
      <c r="J3163" s="13"/>
      <c r="K3163" s="17"/>
      <c r="L3163" s="185"/>
    </row>
    <row r="3164" spans="1:12" x14ac:dyDescent="0.2">
      <c r="A3164" s="11">
        <v>2696.3235294117599</v>
      </c>
      <c r="D3164" s="16" t="s">
        <v>9948</v>
      </c>
      <c r="J3164" s="13"/>
      <c r="K3164" s="17"/>
      <c r="L3164" s="185"/>
    </row>
    <row r="3165" spans="1:12" x14ac:dyDescent="0.2">
      <c r="A3165" s="11">
        <v>2696.9705882352901</v>
      </c>
      <c r="D3165" s="16" t="s">
        <v>9948</v>
      </c>
      <c r="J3165" s="13"/>
      <c r="K3165" s="17"/>
      <c r="L3165" s="185"/>
    </row>
    <row r="3166" spans="1:12" x14ac:dyDescent="0.2">
      <c r="A3166" s="11">
        <v>2697.6176470588198</v>
      </c>
      <c r="D3166" s="16" t="s">
        <v>9948</v>
      </c>
      <c r="J3166" s="13"/>
      <c r="K3166" s="17"/>
      <c r="L3166" s="185"/>
    </row>
    <row r="3167" spans="1:12" x14ac:dyDescent="0.2">
      <c r="A3167" s="11">
        <v>2698.26470588235</v>
      </c>
      <c r="D3167" s="16" t="s">
        <v>9948</v>
      </c>
      <c r="J3167" s="13"/>
      <c r="K3167" s="17"/>
      <c r="L3167" s="185"/>
    </row>
    <row r="3168" spans="1:12" x14ac:dyDescent="0.2">
      <c r="A3168" s="11">
        <v>2698.9117647058802</v>
      </c>
      <c r="D3168" s="16" t="s">
        <v>9948</v>
      </c>
      <c r="J3168" s="13"/>
      <c r="K3168" s="17"/>
      <c r="L3168" s="185"/>
    </row>
    <row r="3169" spans="1:12" x14ac:dyDescent="0.2">
      <c r="A3169" s="11">
        <v>2699.5588235294099</v>
      </c>
      <c r="D3169" s="16" t="s">
        <v>9948</v>
      </c>
      <c r="J3169" s="13"/>
      <c r="K3169" s="17"/>
      <c r="L3169" s="185"/>
    </row>
    <row r="3170" spans="1:12" x14ac:dyDescent="0.2">
      <c r="A3170" s="11">
        <v>2700.2058823529401</v>
      </c>
      <c r="D3170" s="16" t="s">
        <v>9948</v>
      </c>
      <c r="J3170" s="13"/>
      <c r="K3170" s="17"/>
      <c r="L3170" s="185"/>
    </row>
    <row r="3171" spans="1:12" x14ac:dyDescent="0.2">
      <c r="A3171" s="11">
        <v>2700.8529411764698</v>
      </c>
      <c r="D3171" s="16" t="s">
        <v>9948</v>
      </c>
      <c r="J3171" s="13"/>
      <c r="K3171" s="17"/>
      <c r="L3171" s="185"/>
    </row>
    <row r="3172" spans="1:12" x14ac:dyDescent="0.2">
      <c r="A3172" s="11">
        <v>2701.5</v>
      </c>
      <c r="D3172" s="16" t="s">
        <v>9948</v>
      </c>
      <c r="J3172" s="13"/>
      <c r="K3172" s="17"/>
      <c r="L3172" s="185"/>
    </row>
    <row r="3173" spans="1:12" x14ac:dyDescent="0.2">
      <c r="A3173" s="11">
        <v>2702.1470588235302</v>
      </c>
      <c r="D3173" s="16" t="s">
        <v>9948</v>
      </c>
      <c r="J3173" s="13"/>
      <c r="K3173" s="17"/>
      <c r="L3173" s="185"/>
    </row>
    <row r="3174" spans="1:12" x14ac:dyDescent="0.2">
      <c r="A3174" s="11">
        <v>2702.7941176470599</v>
      </c>
      <c r="D3174" s="16" t="s">
        <v>9948</v>
      </c>
      <c r="J3174" s="13"/>
      <c r="K3174" s="17"/>
      <c r="L3174" s="185"/>
    </row>
    <row r="3175" spans="1:12" x14ac:dyDescent="0.2">
      <c r="A3175" s="11">
        <v>2703.4411764705901</v>
      </c>
      <c r="D3175" s="16" t="s">
        <v>9948</v>
      </c>
      <c r="J3175" s="13"/>
      <c r="K3175" s="17"/>
      <c r="L3175" s="185"/>
    </row>
    <row r="3176" spans="1:12" x14ac:dyDescent="0.2">
      <c r="A3176" s="11">
        <v>2704.0882352941198</v>
      </c>
      <c r="D3176" s="16" t="s">
        <v>9948</v>
      </c>
      <c r="J3176" s="13"/>
      <c r="K3176" s="17"/>
      <c r="L3176" s="185"/>
    </row>
    <row r="3177" spans="1:12" x14ac:dyDescent="0.2">
      <c r="A3177" s="11">
        <v>2704.73529411765</v>
      </c>
      <c r="D3177" s="16" t="s">
        <v>9948</v>
      </c>
      <c r="J3177" s="13"/>
      <c r="K3177" s="17"/>
      <c r="L3177" s="185"/>
    </row>
    <row r="3178" spans="1:12" x14ac:dyDescent="0.2">
      <c r="A3178" s="11">
        <v>2705.3823529411802</v>
      </c>
      <c r="D3178" s="16" t="s">
        <v>9948</v>
      </c>
      <c r="J3178" s="13"/>
      <c r="K3178" s="17"/>
      <c r="L3178" s="185"/>
    </row>
    <row r="3179" spans="1:12" x14ac:dyDescent="0.2">
      <c r="A3179" s="11">
        <v>2706.0294117647099</v>
      </c>
      <c r="D3179" s="16" t="s">
        <v>9948</v>
      </c>
      <c r="J3179" s="13"/>
      <c r="K3179" s="17"/>
      <c r="L3179" s="185"/>
    </row>
    <row r="3180" spans="1:12" x14ac:dyDescent="0.2">
      <c r="A3180" s="11">
        <v>2706.6764705882401</v>
      </c>
      <c r="D3180" s="16" t="s">
        <v>9948</v>
      </c>
      <c r="J3180" s="13"/>
      <c r="K3180" s="17"/>
      <c r="L3180" s="185"/>
    </row>
    <row r="3181" spans="1:12" x14ac:dyDescent="0.2">
      <c r="A3181" s="11">
        <v>2707.3235294117599</v>
      </c>
      <c r="D3181" s="16" t="s">
        <v>9948</v>
      </c>
      <c r="J3181" s="13"/>
      <c r="K3181" s="17"/>
      <c r="L3181" s="185"/>
    </row>
    <row r="3182" spans="1:12" x14ac:dyDescent="0.2">
      <c r="A3182" s="11">
        <v>2707.9705882352901</v>
      </c>
      <c r="D3182" s="16" t="s">
        <v>9948</v>
      </c>
      <c r="J3182" s="13"/>
      <c r="K3182" s="17"/>
      <c r="L3182" s="185"/>
    </row>
    <row r="3183" spans="1:12" x14ac:dyDescent="0.2">
      <c r="A3183" s="11">
        <v>2708.6176470588198</v>
      </c>
      <c r="D3183" s="16" t="s">
        <v>9948</v>
      </c>
      <c r="J3183" s="13"/>
      <c r="K3183" s="17"/>
      <c r="L3183" s="185"/>
    </row>
    <row r="3184" spans="1:12" x14ac:dyDescent="0.2">
      <c r="A3184" s="11">
        <v>2709.26470588235</v>
      </c>
      <c r="D3184" s="16" t="s">
        <v>9948</v>
      </c>
      <c r="J3184" s="13"/>
      <c r="K3184" s="17"/>
      <c r="L3184" s="185"/>
    </row>
    <row r="3185" spans="1:12" x14ac:dyDescent="0.2">
      <c r="A3185" s="11">
        <v>2709.9117647058802</v>
      </c>
      <c r="D3185" s="16" t="s">
        <v>9948</v>
      </c>
      <c r="J3185" s="13"/>
      <c r="K3185" s="17"/>
      <c r="L3185" s="185"/>
    </row>
    <row r="3186" spans="1:12" x14ac:dyDescent="0.2">
      <c r="A3186" s="11">
        <v>2710.5588235294099</v>
      </c>
      <c r="D3186" s="16" t="s">
        <v>9948</v>
      </c>
      <c r="J3186" s="13"/>
      <c r="K3186" s="17"/>
      <c r="L3186" s="185"/>
    </row>
    <row r="3187" spans="1:12" x14ac:dyDescent="0.2">
      <c r="A3187" s="11">
        <v>2711.2058823529401</v>
      </c>
      <c r="D3187" s="16" t="s">
        <v>9948</v>
      </c>
      <c r="J3187" s="13"/>
      <c r="K3187" s="17"/>
      <c r="L3187" s="185"/>
    </row>
    <row r="3188" spans="1:12" x14ac:dyDescent="0.2">
      <c r="A3188" s="11">
        <v>2711.8529411764698</v>
      </c>
      <c r="D3188" s="16" t="s">
        <v>9948</v>
      </c>
      <c r="J3188" s="13"/>
      <c r="K3188" s="17"/>
      <c r="L3188" s="185"/>
    </row>
    <row r="3189" spans="1:12" x14ac:dyDescent="0.2">
      <c r="A3189" s="11">
        <v>2712.5</v>
      </c>
      <c r="D3189" s="16" t="s">
        <v>9948</v>
      </c>
      <c r="J3189" s="13"/>
      <c r="K3189" s="17"/>
      <c r="L3189" s="185"/>
    </row>
    <row r="3190" spans="1:12" x14ac:dyDescent="0.2">
      <c r="A3190" s="11">
        <v>2713.1470588235302</v>
      </c>
      <c r="D3190" s="16" t="s">
        <v>9948</v>
      </c>
      <c r="J3190" s="13"/>
      <c r="K3190" s="17"/>
      <c r="L3190" s="185"/>
    </row>
    <row r="3191" spans="1:12" x14ac:dyDescent="0.2">
      <c r="A3191" s="11">
        <v>2713.7941176470599</v>
      </c>
      <c r="D3191" s="16" t="s">
        <v>9948</v>
      </c>
      <c r="J3191" s="13"/>
      <c r="K3191" s="17"/>
      <c r="L3191" s="185"/>
    </row>
    <row r="3192" spans="1:12" x14ac:dyDescent="0.2">
      <c r="A3192" s="11">
        <v>2714.4411764705901</v>
      </c>
      <c r="D3192" s="16" t="s">
        <v>9948</v>
      </c>
      <c r="J3192" s="13"/>
      <c r="K3192" s="17"/>
      <c r="L3192" s="185"/>
    </row>
    <row r="3193" spans="1:12" x14ac:dyDescent="0.2">
      <c r="A3193" s="11">
        <v>2715.0882352941198</v>
      </c>
      <c r="D3193" s="16" t="s">
        <v>9948</v>
      </c>
      <c r="J3193" s="13"/>
      <c r="K3193" s="17"/>
      <c r="L3193" s="185"/>
    </row>
    <row r="3194" spans="1:12" x14ac:dyDescent="0.2">
      <c r="A3194" s="11">
        <v>2715.73529411765</v>
      </c>
      <c r="D3194" s="16" t="s">
        <v>9948</v>
      </c>
      <c r="J3194" s="13"/>
      <c r="K3194" s="17"/>
      <c r="L3194" s="185"/>
    </row>
    <row r="3195" spans="1:12" x14ac:dyDescent="0.2">
      <c r="A3195" s="11">
        <v>2716.3823529411802</v>
      </c>
      <c r="D3195" s="16" t="s">
        <v>9948</v>
      </c>
      <c r="J3195" s="13"/>
      <c r="K3195" s="17"/>
      <c r="L3195" s="185"/>
    </row>
    <row r="3196" spans="1:12" x14ac:dyDescent="0.2">
      <c r="A3196" s="11">
        <v>2717.0294117647099</v>
      </c>
      <c r="D3196" s="16" t="s">
        <v>9948</v>
      </c>
      <c r="J3196" s="13"/>
      <c r="K3196" s="17"/>
      <c r="L3196" s="185"/>
    </row>
    <row r="3197" spans="1:12" x14ac:dyDescent="0.2">
      <c r="A3197" s="11">
        <v>2717.6764705882401</v>
      </c>
      <c r="D3197" s="16" t="s">
        <v>9948</v>
      </c>
      <c r="J3197" s="13"/>
      <c r="K3197" s="17"/>
      <c r="L3197" s="185"/>
    </row>
    <row r="3198" spans="1:12" x14ac:dyDescent="0.2">
      <c r="A3198" s="11">
        <v>2718.3235294117599</v>
      </c>
      <c r="D3198" s="16" t="s">
        <v>9948</v>
      </c>
      <c r="J3198" s="13"/>
      <c r="K3198" s="17"/>
      <c r="L3198" s="185"/>
    </row>
    <row r="3199" spans="1:12" x14ac:dyDescent="0.2">
      <c r="A3199" s="11">
        <v>2718.9705882352901</v>
      </c>
      <c r="D3199" s="16" t="s">
        <v>9948</v>
      </c>
      <c r="J3199" s="13"/>
      <c r="K3199" s="17"/>
      <c r="L3199" s="185"/>
    </row>
    <row r="3200" spans="1:12" x14ac:dyDescent="0.2">
      <c r="A3200" s="11">
        <v>2719.6176470588198</v>
      </c>
      <c r="D3200" s="16" t="s">
        <v>9948</v>
      </c>
      <c r="J3200" s="13"/>
      <c r="K3200" s="17"/>
      <c r="L3200" s="185"/>
    </row>
    <row r="3201" spans="1:12" x14ac:dyDescent="0.2">
      <c r="A3201" s="11">
        <v>2720.26470588235</v>
      </c>
      <c r="D3201" s="16" t="s">
        <v>9948</v>
      </c>
      <c r="J3201" s="13"/>
      <c r="K3201" s="17"/>
      <c r="L3201" s="185"/>
    </row>
    <row r="3202" spans="1:12" x14ac:dyDescent="0.2">
      <c r="A3202" s="11">
        <v>2720.9117647058802</v>
      </c>
      <c r="D3202" s="16" t="s">
        <v>9948</v>
      </c>
      <c r="J3202" s="13"/>
      <c r="K3202" s="17"/>
      <c r="L3202" s="185"/>
    </row>
    <row r="3203" spans="1:12" x14ac:dyDescent="0.2">
      <c r="A3203" s="11">
        <v>2721.5588235294099</v>
      </c>
      <c r="D3203" s="16" t="s">
        <v>9948</v>
      </c>
      <c r="J3203" s="13"/>
      <c r="K3203" s="17"/>
      <c r="L3203" s="185"/>
    </row>
    <row r="3204" spans="1:12" x14ac:dyDescent="0.2">
      <c r="A3204" s="11">
        <v>2722.2058823529401</v>
      </c>
      <c r="D3204" s="16" t="s">
        <v>9948</v>
      </c>
      <c r="J3204" s="13"/>
      <c r="K3204" s="17"/>
      <c r="L3204" s="185"/>
    </row>
    <row r="3205" spans="1:12" x14ac:dyDescent="0.2">
      <c r="A3205" s="11">
        <v>2722.8529411764698</v>
      </c>
      <c r="D3205" s="16" t="s">
        <v>9948</v>
      </c>
      <c r="J3205" s="13"/>
      <c r="K3205" s="17"/>
      <c r="L3205" s="185"/>
    </row>
    <row r="3206" spans="1:12" x14ac:dyDescent="0.2">
      <c r="A3206" s="11">
        <v>2723.5</v>
      </c>
      <c r="D3206" s="16" t="s">
        <v>9948</v>
      </c>
      <c r="J3206" s="13"/>
      <c r="K3206" s="17"/>
      <c r="L3206" s="185"/>
    </row>
    <row r="3207" spans="1:12" x14ac:dyDescent="0.2">
      <c r="A3207" s="11">
        <v>2724.1470588235302</v>
      </c>
      <c r="D3207" s="16" t="s">
        <v>9948</v>
      </c>
      <c r="J3207" s="13"/>
      <c r="K3207" s="17"/>
      <c r="L3207" s="185"/>
    </row>
    <row r="3208" spans="1:12" x14ac:dyDescent="0.2">
      <c r="A3208" s="11">
        <v>2724.7941176470599</v>
      </c>
      <c r="D3208" s="16" t="s">
        <v>9948</v>
      </c>
      <c r="J3208" s="13"/>
      <c r="K3208" s="17"/>
      <c r="L3208" s="185"/>
    </row>
    <row r="3209" spans="1:12" x14ac:dyDescent="0.2">
      <c r="A3209" s="11">
        <v>2725.4411764705901</v>
      </c>
      <c r="D3209" s="16" t="s">
        <v>9948</v>
      </c>
      <c r="J3209" s="13"/>
      <c r="K3209" s="17"/>
      <c r="L3209" s="185"/>
    </row>
    <row r="3210" spans="1:12" x14ac:dyDescent="0.2">
      <c r="A3210" s="11">
        <v>2726.0882352941198</v>
      </c>
      <c r="D3210" s="16" t="s">
        <v>9948</v>
      </c>
      <c r="J3210" s="13"/>
      <c r="K3210" s="17"/>
      <c r="L3210" s="185"/>
    </row>
    <row r="3211" spans="1:12" x14ac:dyDescent="0.2">
      <c r="A3211" s="11">
        <v>2726.73529411765</v>
      </c>
      <c r="D3211" s="16" t="s">
        <v>9948</v>
      </c>
      <c r="J3211" s="13"/>
      <c r="K3211" s="17"/>
      <c r="L3211" s="185"/>
    </row>
    <row r="3212" spans="1:12" x14ac:dyDescent="0.2">
      <c r="A3212" s="11">
        <v>2727.3823529411802</v>
      </c>
      <c r="D3212" s="16" t="s">
        <v>9948</v>
      </c>
      <c r="J3212" s="13"/>
      <c r="K3212" s="17"/>
      <c r="L3212" s="185"/>
    </row>
    <row r="3213" spans="1:12" x14ac:dyDescent="0.2">
      <c r="A3213" s="11">
        <v>2728.0294117647099</v>
      </c>
      <c r="D3213" s="16" t="s">
        <v>9948</v>
      </c>
      <c r="J3213" s="13"/>
      <c r="K3213" s="17"/>
      <c r="L3213" s="185"/>
    </row>
    <row r="3214" spans="1:12" x14ac:dyDescent="0.2">
      <c r="A3214" s="11">
        <v>2728.6764705882401</v>
      </c>
      <c r="D3214" s="16" t="s">
        <v>9948</v>
      </c>
      <c r="J3214" s="13"/>
      <c r="K3214" s="17"/>
      <c r="L3214" s="185"/>
    </row>
    <row r="3215" spans="1:12" x14ac:dyDescent="0.2">
      <c r="A3215" s="11">
        <v>2729.3235294117599</v>
      </c>
      <c r="D3215" s="16" t="s">
        <v>9948</v>
      </c>
      <c r="J3215" s="13"/>
      <c r="K3215" s="17"/>
      <c r="L3215" s="185"/>
    </row>
    <row r="3216" spans="1:12" x14ac:dyDescent="0.2">
      <c r="A3216" s="11">
        <v>2729.9705882352901</v>
      </c>
      <c r="D3216" s="16" t="s">
        <v>9948</v>
      </c>
      <c r="J3216" s="13"/>
      <c r="K3216" s="17"/>
      <c r="L3216" s="185"/>
    </row>
    <row r="3217" spans="1:12" x14ac:dyDescent="0.2">
      <c r="A3217" s="11">
        <v>2730.6176470588198</v>
      </c>
      <c r="D3217" s="16" t="s">
        <v>9948</v>
      </c>
      <c r="J3217" s="13"/>
      <c r="K3217" s="17"/>
      <c r="L3217" s="185"/>
    </row>
    <row r="3218" spans="1:12" x14ac:dyDescent="0.2">
      <c r="A3218" s="11">
        <v>2731.26470588235</v>
      </c>
      <c r="D3218" s="16" t="s">
        <v>9948</v>
      </c>
      <c r="J3218" s="13"/>
      <c r="K3218" s="17"/>
      <c r="L3218" s="185"/>
    </row>
    <row r="3219" spans="1:12" x14ac:dyDescent="0.2">
      <c r="A3219" s="11">
        <v>2731.9117647058802</v>
      </c>
      <c r="D3219" s="16" t="s">
        <v>9948</v>
      </c>
      <c r="J3219" s="13"/>
      <c r="K3219" s="17"/>
      <c r="L3219" s="185"/>
    </row>
    <row r="3220" spans="1:12" x14ac:dyDescent="0.2">
      <c r="A3220" s="11">
        <v>2732.5588235294099</v>
      </c>
      <c r="D3220" s="16" t="s">
        <v>9948</v>
      </c>
      <c r="J3220" s="13"/>
      <c r="K3220" s="17"/>
      <c r="L3220" s="185"/>
    </row>
    <row r="3221" spans="1:12" x14ac:dyDescent="0.2">
      <c r="A3221" s="11">
        <v>2733.2058823529401</v>
      </c>
      <c r="D3221" s="16" t="s">
        <v>9948</v>
      </c>
      <c r="J3221" s="13"/>
      <c r="K3221" s="17"/>
      <c r="L3221" s="185"/>
    </row>
    <row r="3222" spans="1:12" x14ac:dyDescent="0.2">
      <c r="A3222" s="11">
        <v>2733.8529411764698</v>
      </c>
      <c r="D3222" s="16" t="s">
        <v>9948</v>
      </c>
      <c r="J3222" s="13"/>
      <c r="K3222" s="17"/>
      <c r="L3222" s="185"/>
    </row>
    <row r="3223" spans="1:12" x14ac:dyDescent="0.2">
      <c r="A3223" s="11">
        <v>2734.5</v>
      </c>
      <c r="D3223" s="16" t="s">
        <v>9948</v>
      </c>
      <c r="J3223" s="13"/>
      <c r="K3223" s="17"/>
      <c r="L3223" s="185"/>
    </row>
    <row r="3224" spans="1:12" x14ac:dyDescent="0.2">
      <c r="A3224" s="11">
        <v>2735.1470588235302</v>
      </c>
      <c r="D3224" s="16" t="s">
        <v>9948</v>
      </c>
      <c r="J3224" s="13"/>
      <c r="K3224" s="17"/>
      <c r="L3224" s="185"/>
    </row>
    <row r="3225" spans="1:12" x14ac:dyDescent="0.2">
      <c r="A3225" s="11">
        <v>2735.7941176470599</v>
      </c>
      <c r="D3225" s="16" t="s">
        <v>9948</v>
      </c>
      <c r="J3225" s="13"/>
      <c r="K3225" s="17"/>
      <c r="L3225" s="185"/>
    </row>
    <row r="3226" spans="1:12" x14ac:dyDescent="0.2">
      <c r="A3226" s="11">
        <v>2736.4411764705901</v>
      </c>
      <c r="D3226" s="16" t="s">
        <v>9948</v>
      </c>
      <c r="J3226" s="13"/>
      <c r="K3226" s="17"/>
      <c r="L3226" s="185"/>
    </row>
    <row r="3227" spans="1:12" x14ac:dyDescent="0.2">
      <c r="A3227" s="11">
        <v>2737.0882352941198</v>
      </c>
      <c r="D3227" s="16" t="s">
        <v>9948</v>
      </c>
      <c r="J3227" s="13"/>
      <c r="K3227" s="17"/>
      <c r="L3227" s="185"/>
    </row>
    <row r="3228" spans="1:12" x14ac:dyDescent="0.2">
      <c r="A3228" s="11">
        <v>2737.73529411765</v>
      </c>
      <c r="D3228" s="16" t="s">
        <v>9948</v>
      </c>
      <c r="J3228" s="13"/>
      <c r="K3228" s="17"/>
      <c r="L3228" s="185"/>
    </row>
    <row r="3229" spans="1:12" x14ac:dyDescent="0.2">
      <c r="A3229" s="11">
        <v>2738.3823529411802</v>
      </c>
      <c r="D3229" s="16" t="s">
        <v>9948</v>
      </c>
      <c r="J3229" s="13"/>
      <c r="K3229" s="17"/>
      <c r="L3229" s="185"/>
    </row>
    <row r="3230" spans="1:12" x14ac:dyDescent="0.2">
      <c r="A3230" s="11">
        <v>2739.0294117647099</v>
      </c>
      <c r="D3230" s="16" t="s">
        <v>9948</v>
      </c>
      <c r="J3230" s="13"/>
      <c r="K3230" s="17"/>
      <c r="L3230" s="185"/>
    </row>
    <row r="3231" spans="1:12" x14ac:dyDescent="0.2">
      <c r="A3231" s="11">
        <v>2739.6764705882401</v>
      </c>
      <c r="D3231" s="16" t="s">
        <v>9948</v>
      </c>
      <c r="J3231" s="13"/>
      <c r="K3231" s="17"/>
      <c r="L3231" s="185"/>
    </row>
    <row r="3232" spans="1:12" x14ac:dyDescent="0.2">
      <c r="A3232" s="11">
        <v>2740.3235294117599</v>
      </c>
      <c r="D3232" s="16" t="s">
        <v>9948</v>
      </c>
      <c r="J3232" s="13"/>
      <c r="K3232" s="17"/>
      <c r="L3232" s="185"/>
    </row>
    <row r="3233" spans="1:12" x14ac:dyDescent="0.2">
      <c r="A3233" s="11">
        <v>2740.9705882352901</v>
      </c>
      <c r="D3233" s="16" t="s">
        <v>9948</v>
      </c>
      <c r="J3233" s="13"/>
      <c r="K3233" s="17"/>
      <c r="L3233" s="185"/>
    </row>
    <row r="3234" spans="1:12" x14ac:dyDescent="0.2">
      <c r="A3234" s="11">
        <v>2741.6176470588198</v>
      </c>
      <c r="D3234" s="16" t="s">
        <v>9948</v>
      </c>
      <c r="J3234" s="13"/>
      <c r="K3234" s="17"/>
      <c r="L3234" s="185"/>
    </row>
    <row r="3235" spans="1:12" x14ac:dyDescent="0.2">
      <c r="A3235" s="11">
        <v>2742.26470588235</v>
      </c>
      <c r="D3235" s="16" t="s">
        <v>9948</v>
      </c>
      <c r="J3235" s="13"/>
      <c r="K3235" s="17"/>
      <c r="L3235" s="185"/>
    </row>
    <row r="3236" spans="1:12" x14ac:dyDescent="0.2">
      <c r="A3236" s="11">
        <v>2742.9117647058802</v>
      </c>
      <c r="D3236" s="16" t="s">
        <v>9948</v>
      </c>
      <c r="J3236" s="13"/>
      <c r="K3236" s="17"/>
      <c r="L3236" s="185"/>
    </row>
    <row r="3237" spans="1:12" x14ac:dyDescent="0.2">
      <c r="A3237" s="11">
        <v>2743.5588235294099</v>
      </c>
      <c r="D3237" s="16" t="s">
        <v>9948</v>
      </c>
      <c r="J3237" s="13"/>
      <c r="K3237" s="17"/>
      <c r="L3237" s="185"/>
    </row>
    <row r="3238" spans="1:12" x14ac:dyDescent="0.2">
      <c r="A3238" s="11">
        <v>2744.2058823529401</v>
      </c>
      <c r="D3238" s="16" t="s">
        <v>9948</v>
      </c>
      <c r="J3238" s="13"/>
      <c r="K3238" s="17"/>
      <c r="L3238" s="185"/>
    </row>
    <row r="3239" spans="1:12" x14ac:dyDescent="0.2">
      <c r="A3239" s="11">
        <v>2744.8529411764698</v>
      </c>
      <c r="D3239" s="16" t="s">
        <v>9948</v>
      </c>
      <c r="J3239" s="13"/>
      <c r="K3239" s="17"/>
      <c r="L3239" s="185"/>
    </row>
    <row r="3240" spans="1:12" x14ac:dyDescent="0.2">
      <c r="A3240" s="11">
        <v>2745.5</v>
      </c>
      <c r="D3240" s="16" t="s">
        <v>9948</v>
      </c>
      <c r="J3240" s="13"/>
      <c r="K3240" s="17"/>
      <c r="L3240" s="185"/>
    </row>
    <row r="3241" spans="1:12" x14ac:dyDescent="0.2">
      <c r="A3241" s="11">
        <v>2746.1470588235302</v>
      </c>
      <c r="D3241" s="16" t="s">
        <v>9948</v>
      </c>
      <c r="J3241" s="13"/>
      <c r="K3241" s="17"/>
      <c r="L3241" s="185"/>
    </row>
    <row r="3242" spans="1:12" x14ac:dyDescent="0.2">
      <c r="A3242" s="11">
        <v>2746.7941176470599</v>
      </c>
      <c r="D3242" s="16" t="s">
        <v>9948</v>
      </c>
      <c r="J3242" s="13"/>
      <c r="K3242" s="17"/>
      <c r="L3242" s="185"/>
    </row>
    <row r="3243" spans="1:12" x14ac:dyDescent="0.2">
      <c r="A3243" s="11">
        <v>2747.4411764705901</v>
      </c>
      <c r="D3243" s="16" t="s">
        <v>9948</v>
      </c>
      <c r="J3243" s="13"/>
      <c r="K3243" s="17"/>
      <c r="L3243" s="185"/>
    </row>
    <row r="3244" spans="1:12" x14ac:dyDescent="0.2">
      <c r="A3244" s="11">
        <v>2748.0882352941198</v>
      </c>
      <c r="D3244" s="16" t="s">
        <v>9948</v>
      </c>
      <c r="J3244" s="13"/>
      <c r="K3244" s="17"/>
      <c r="L3244" s="185"/>
    </row>
    <row r="3245" spans="1:12" x14ac:dyDescent="0.2">
      <c r="A3245" s="11">
        <v>2748.73529411765</v>
      </c>
      <c r="D3245" s="16" t="s">
        <v>9948</v>
      </c>
      <c r="J3245" s="13"/>
      <c r="K3245" s="17"/>
      <c r="L3245" s="185"/>
    </row>
    <row r="3246" spans="1:12" x14ac:dyDescent="0.2">
      <c r="A3246" s="11">
        <v>2749.3823529411802</v>
      </c>
      <c r="D3246" s="16" t="s">
        <v>9948</v>
      </c>
      <c r="J3246" s="13"/>
      <c r="K3246" s="17"/>
      <c r="L3246" s="185"/>
    </row>
    <row r="3247" spans="1:12" x14ac:dyDescent="0.2">
      <c r="A3247" s="11">
        <v>2750.0294117647099</v>
      </c>
      <c r="D3247" s="16" t="s">
        <v>9948</v>
      </c>
      <c r="J3247" s="13"/>
      <c r="K3247" s="17"/>
      <c r="L3247" s="185"/>
    </row>
    <row r="3248" spans="1:12" x14ac:dyDescent="0.2">
      <c r="A3248" s="11">
        <v>2750.6764705882401</v>
      </c>
      <c r="D3248" s="16" t="s">
        <v>9948</v>
      </c>
      <c r="J3248" s="13"/>
      <c r="K3248" s="17"/>
      <c r="L3248" s="185"/>
    </row>
    <row r="3249" spans="1:12" x14ac:dyDescent="0.2">
      <c r="A3249" s="11">
        <v>2751.3235294117599</v>
      </c>
      <c r="D3249" s="16" t="s">
        <v>9948</v>
      </c>
      <c r="J3249" s="13"/>
      <c r="K3249" s="17"/>
      <c r="L3249" s="185"/>
    </row>
    <row r="3250" spans="1:12" x14ac:dyDescent="0.2">
      <c r="A3250" s="11">
        <v>2751.9705882352901</v>
      </c>
      <c r="D3250" s="16" t="s">
        <v>9948</v>
      </c>
      <c r="J3250" s="13"/>
      <c r="K3250" s="17"/>
      <c r="L3250" s="185"/>
    </row>
    <row r="3251" spans="1:12" x14ac:dyDescent="0.2">
      <c r="A3251" s="11">
        <v>2752.6176470588198</v>
      </c>
      <c r="D3251" s="16" t="s">
        <v>9948</v>
      </c>
      <c r="J3251" s="13"/>
      <c r="K3251" s="17"/>
      <c r="L3251" s="185"/>
    </row>
    <row r="3252" spans="1:12" x14ac:dyDescent="0.2">
      <c r="A3252" s="11">
        <v>2753.26470588235</v>
      </c>
      <c r="D3252" s="16" t="s">
        <v>9948</v>
      </c>
      <c r="J3252" s="13"/>
      <c r="K3252" s="17"/>
      <c r="L3252" s="185"/>
    </row>
    <row r="3253" spans="1:12" x14ac:dyDescent="0.2">
      <c r="A3253" s="11">
        <v>2753.9117647058802</v>
      </c>
      <c r="D3253" s="16" t="s">
        <v>9948</v>
      </c>
      <c r="J3253" s="13"/>
      <c r="K3253" s="17"/>
      <c r="L3253" s="185"/>
    </row>
    <row r="3254" spans="1:12" x14ac:dyDescent="0.2">
      <c r="A3254" s="11">
        <v>2754.5588235294099</v>
      </c>
      <c r="D3254" s="16" t="s">
        <v>9948</v>
      </c>
      <c r="J3254" s="13"/>
      <c r="K3254" s="17"/>
      <c r="L3254" s="185"/>
    </row>
    <row r="3255" spans="1:12" x14ac:dyDescent="0.2">
      <c r="A3255" s="11">
        <v>2755.2058823529401</v>
      </c>
      <c r="D3255" s="16" t="s">
        <v>9948</v>
      </c>
      <c r="J3255" s="13"/>
      <c r="K3255" s="17"/>
      <c r="L3255" s="185"/>
    </row>
    <row r="3256" spans="1:12" x14ac:dyDescent="0.2">
      <c r="A3256" s="11">
        <v>2755.8529411764698</v>
      </c>
      <c r="D3256" s="16" t="s">
        <v>9948</v>
      </c>
      <c r="J3256" s="13"/>
      <c r="K3256" s="17"/>
      <c r="L3256" s="185"/>
    </row>
    <row r="3257" spans="1:12" x14ac:dyDescent="0.2">
      <c r="A3257" s="11">
        <v>2756.5</v>
      </c>
      <c r="D3257" s="16" t="s">
        <v>9948</v>
      </c>
      <c r="J3257" s="13"/>
      <c r="K3257" s="17"/>
      <c r="L3257" s="185"/>
    </row>
    <row r="3258" spans="1:12" x14ac:dyDescent="0.2">
      <c r="A3258" s="11">
        <v>2757.1470588235302</v>
      </c>
      <c r="D3258" s="16" t="s">
        <v>9948</v>
      </c>
      <c r="J3258" s="13"/>
      <c r="K3258" s="17"/>
      <c r="L3258" s="185"/>
    </row>
    <row r="3259" spans="1:12" x14ac:dyDescent="0.2">
      <c r="A3259" s="11">
        <v>2757.7941176470599</v>
      </c>
      <c r="D3259" s="16" t="s">
        <v>9948</v>
      </c>
      <c r="J3259" s="13"/>
      <c r="K3259" s="17"/>
      <c r="L3259" s="185"/>
    </row>
    <row r="3260" spans="1:12" x14ac:dyDescent="0.2">
      <c r="A3260" s="11">
        <v>2758.4411764705901</v>
      </c>
      <c r="D3260" s="16" t="s">
        <v>9948</v>
      </c>
      <c r="J3260" s="13"/>
      <c r="K3260" s="17"/>
      <c r="L3260" s="185"/>
    </row>
    <row r="3261" spans="1:12" x14ac:dyDescent="0.2">
      <c r="A3261" s="11">
        <v>2759.0882352941198</v>
      </c>
      <c r="D3261" s="16" t="s">
        <v>9948</v>
      </c>
      <c r="J3261" s="13"/>
      <c r="K3261" s="17"/>
      <c r="L3261" s="185"/>
    </row>
    <row r="3262" spans="1:12" x14ac:dyDescent="0.2">
      <c r="A3262" s="11">
        <v>2759.73529411765</v>
      </c>
      <c r="D3262" s="16" t="s">
        <v>9948</v>
      </c>
      <c r="J3262" s="13"/>
      <c r="K3262" s="17"/>
      <c r="L3262" s="185"/>
    </row>
    <row r="3263" spans="1:12" x14ac:dyDescent="0.2">
      <c r="A3263" s="11">
        <v>2760.3823529411802</v>
      </c>
      <c r="D3263" s="16" t="s">
        <v>9948</v>
      </c>
      <c r="J3263" s="13"/>
      <c r="K3263" s="17"/>
      <c r="L3263" s="185"/>
    </row>
    <row r="3264" spans="1:12" x14ac:dyDescent="0.2">
      <c r="A3264" s="11">
        <v>2761.0294117647099</v>
      </c>
      <c r="D3264" s="16" t="s">
        <v>9948</v>
      </c>
      <c r="J3264" s="13"/>
      <c r="K3264" s="17"/>
      <c r="L3264" s="185"/>
    </row>
    <row r="3265" spans="1:12" x14ac:dyDescent="0.2">
      <c r="A3265" s="11">
        <v>2761.6764705882401</v>
      </c>
      <c r="D3265" s="16" t="s">
        <v>9948</v>
      </c>
      <c r="J3265" s="13"/>
      <c r="K3265" s="17"/>
      <c r="L3265" s="185"/>
    </row>
    <row r="3266" spans="1:12" x14ac:dyDescent="0.2">
      <c r="A3266" s="11">
        <v>2762.3235294117599</v>
      </c>
      <c r="D3266" s="16" t="s">
        <v>9948</v>
      </c>
      <c r="J3266" s="13"/>
      <c r="K3266" s="17"/>
      <c r="L3266" s="185"/>
    </row>
    <row r="3267" spans="1:12" x14ac:dyDescent="0.2">
      <c r="A3267" s="11">
        <v>2762.9705882352901</v>
      </c>
      <c r="D3267" s="16" t="s">
        <v>9948</v>
      </c>
      <c r="J3267" s="13"/>
      <c r="K3267" s="17"/>
      <c r="L3267" s="185"/>
    </row>
    <row r="3268" spans="1:12" x14ac:dyDescent="0.2">
      <c r="A3268" s="11">
        <v>2763.6176470588198</v>
      </c>
      <c r="D3268" s="16" t="s">
        <v>9948</v>
      </c>
      <c r="J3268" s="13"/>
      <c r="K3268" s="17"/>
      <c r="L3268" s="185"/>
    </row>
    <row r="3269" spans="1:12" x14ac:dyDescent="0.2">
      <c r="A3269" s="11">
        <v>2764.26470588235</v>
      </c>
      <c r="D3269" s="16" t="s">
        <v>9948</v>
      </c>
      <c r="J3269" s="13"/>
      <c r="K3269" s="17"/>
      <c r="L3269" s="185"/>
    </row>
    <row r="3270" spans="1:12" x14ac:dyDescent="0.2">
      <c r="A3270" s="11">
        <v>2764.9117647058802</v>
      </c>
      <c r="D3270" s="16" t="s">
        <v>9948</v>
      </c>
      <c r="J3270" s="13"/>
      <c r="K3270" s="17"/>
      <c r="L3270" s="185"/>
    </row>
    <row r="3271" spans="1:12" x14ac:dyDescent="0.2">
      <c r="A3271" s="11">
        <v>2765.5588235294099</v>
      </c>
      <c r="D3271" s="16" t="s">
        <v>9948</v>
      </c>
      <c r="J3271" s="13"/>
      <c r="K3271" s="17"/>
      <c r="L3271" s="185"/>
    </row>
    <row r="3272" spans="1:12" x14ac:dyDescent="0.2">
      <c r="A3272" s="11">
        <v>2766.2058823529401</v>
      </c>
      <c r="D3272" s="16" t="s">
        <v>9948</v>
      </c>
      <c r="J3272" s="13"/>
      <c r="K3272" s="17"/>
      <c r="L3272" s="185"/>
    </row>
    <row r="3273" spans="1:12" x14ac:dyDescent="0.2">
      <c r="A3273" s="11">
        <v>2766.8529411764698</v>
      </c>
      <c r="D3273" s="16" t="s">
        <v>9948</v>
      </c>
      <c r="J3273" s="13"/>
      <c r="K3273" s="17"/>
      <c r="L3273" s="185"/>
    </row>
    <row r="3274" spans="1:12" x14ac:dyDescent="0.2">
      <c r="A3274" s="11">
        <v>2767.5</v>
      </c>
      <c r="D3274" s="16" t="s">
        <v>9948</v>
      </c>
      <c r="J3274" s="13"/>
      <c r="K3274" s="17"/>
      <c r="L3274" s="185"/>
    </row>
    <row r="3275" spans="1:12" x14ac:dyDescent="0.2">
      <c r="A3275" s="11">
        <v>2768.1470588235302</v>
      </c>
      <c r="D3275" s="16" t="s">
        <v>9948</v>
      </c>
      <c r="J3275" s="13"/>
      <c r="K3275" s="17"/>
      <c r="L3275" s="185"/>
    </row>
    <row r="3276" spans="1:12" x14ac:dyDescent="0.2">
      <c r="A3276" s="11">
        <v>2768.7941176470599</v>
      </c>
      <c r="D3276" s="16" t="s">
        <v>9948</v>
      </c>
      <c r="J3276" s="13"/>
      <c r="K3276" s="17"/>
      <c r="L3276" s="185"/>
    </row>
    <row r="3277" spans="1:12" x14ac:dyDescent="0.2">
      <c r="A3277" s="11">
        <v>2769.4411764705901</v>
      </c>
      <c r="D3277" s="16" t="s">
        <v>9948</v>
      </c>
      <c r="J3277" s="13"/>
      <c r="K3277" s="17"/>
      <c r="L3277" s="185"/>
    </row>
    <row r="3278" spans="1:12" x14ac:dyDescent="0.2">
      <c r="A3278" s="11">
        <v>2770.0882352941198</v>
      </c>
      <c r="D3278" s="16" t="s">
        <v>9948</v>
      </c>
      <c r="J3278" s="13"/>
      <c r="K3278" s="17"/>
      <c r="L3278" s="185"/>
    </row>
    <row r="3279" spans="1:12" x14ac:dyDescent="0.2">
      <c r="A3279" s="11">
        <v>2770.73529411765</v>
      </c>
      <c r="D3279" s="16" t="s">
        <v>9948</v>
      </c>
      <c r="J3279" s="13"/>
      <c r="K3279" s="17"/>
      <c r="L3279" s="185"/>
    </row>
    <row r="3280" spans="1:12" x14ac:dyDescent="0.2">
      <c r="A3280" s="11">
        <v>2771.3823529411802</v>
      </c>
      <c r="D3280" s="16" t="s">
        <v>9948</v>
      </c>
      <c r="J3280" s="13"/>
      <c r="K3280" s="17"/>
      <c r="L3280" s="185"/>
    </row>
    <row r="3281" spans="1:12" x14ac:dyDescent="0.2">
      <c r="A3281" s="11">
        <v>2772.0294117647099</v>
      </c>
      <c r="D3281" s="16" t="s">
        <v>9948</v>
      </c>
      <c r="J3281" s="13"/>
      <c r="K3281" s="17"/>
      <c r="L3281" s="185"/>
    </row>
    <row r="3282" spans="1:12" x14ac:dyDescent="0.2">
      <c r="A3282" s="11">
        <v>2772.6764705882401</v>
      </c>
      <c r="D3282" s="16" t="s">
        <v>9948</v>
      </c>
      <c r="J3282" s="13"/>
      <c r="K3282" s="17"/>
      <c r="L3282" s="185"/>
    </row>
    <row r="3283" spans="1:12" x14ac:dyDescent="0.2">
      <c r="A3283" s="11">
        <v>2773.3235294117599</v>
      </c>
      <c r="D3283" s="16" t="s">
        <v>9948</v>
      </c>
      <c r="J3283" s="13"/>
      <c r="K3283" s="17"/>
      <c r="L3283" s="185"/>
    </row>
    <row r="3284" spans="1:12" x14ac:dyDescent="0.2">
      <c r="A3284" s="11">
        <v>2773.9705882352901</v>
      </c>
      <c r="D3284" s="16" t="s">
        <v>9948</v>
      </c>
      <c r="J3284" s="13"/>
      <c r="K3284" s="17"/>
      <c r="L3284" s="185"/>
    </row>
    <row r="3285" spans="1:12" x14ac:dyDescent="0.2">
      <c r="A3285" s="11">
        <v>2774.6176470588198</v>
      </c>
      <c r="D3285" s="16" t="s">
        <v>9948</v>
      </c>
      <c r="J3285" s="13"/>
      <c r="K3285" s="17"/>
      <c r="L3285" s="185"/>
    </row>
    <row r="3286" spans="1:12" x14ac:dyDescent="0.2">
      <c r="A3286" s="11">
        <v>2775.26470588235</v>
      </c>
      <c r="D3286" s="16" t="s">
        <v>9948</v>
      </c>
      <c r="J3286" s="13"/>
      <c r="K3286" s="17"/>
      <c r="L3286" s="185"/>
    </row>
    <row r="3287" spans="1:12" x14ac:dyDescent="0.2">
      <c r="A3287" s="11">
        <v>2775.9117647058802</v>
      </c>
      <c r="D3287" s="16" t="s">
        <v>9948</v>
      </c>
      <c r="J3287" s="13"/>
      <c r="K3287" s="17"/>
      <c r="L3287" s="185"/>
    </row>
    <row r="3288" spans="1:12" x14ac:dyDescent="0.2">
      <c r="A3288" s="11">
        <v>2776.5588235294099</v>
      </c>
      <c r="D3288" s="16" t="s">
        <v>9948</v>
      </c>
      <c r="J3288" s="13"/>
      <c r="K3288" s="17"/>
      <c r="L3288" s="185"/>
    </row>
    <row r="3289" spans="1:12" x14ac:dyDescent="0.2">
      <c r="A3289" s="11">
        <v>2777.2058823529401</v>
      </c>
      <c r="D3289" s="16" t="s">
        <v>9948</v>
      </c>
      <c r="J3289" s="13"/>
      <c r="K3289" s="17"/>
      <c r="L3289" s="185"/>
    </row>
    <row r="3290" spans="1:12" x14ac:dyDescent="0.2">
      <c r="A3290" s="11">
        <v>2777.8529411764698</v>
      </c>
      <c r="D3290" s="16" t="s">
        <v>9948</v>
      </c>
      <c r="J3290" s="13"/>
      <c r="K3290" s="17"/>
      <c r="L3290" s="185"/>
    </row>
    <row r="3291" spans="1:12" x14ac:dyDescent="0.2">
      <c r="A3291" s="11">
        <v>2778.5</v>
      </c>
      <c r="D3291" s="16" t="s">
        <v>9948</v>
      </c>
      <c r="J3291" s="13"/>
      <c r="K3291" s="17"/>
      <c r="L3291" s="185"/>
    </row>
    <row r="3292" spans="1:12" x14ac:dyDescent="0.2">
      <c r="A3292" s="11">
        <v>2779.1470588235302</v>
      </c>
      <c r="D3292" s="16" t="s">
        <v>9948</v>
      </c>
      <c r="J3292" s="13"/>
      <c r="K3292" s="17"/>
      <c r="L3292" s="185"/>
    </row>
    <row r="3293" spans="1:12" x14ac:dyDescent="0.2">
      <c r="A3293" s="11">
        <v>2779.7941176470599</v>
      </c>
      <c r="D3293" s="16" t="s">
        <v>9948</v>
      </c>
      <c r="J3293" s="13"/>
      <c r="K3293" s="17"/>
      <c r="L3293" s="185"/>
    </row>
    <row r="3294" spans="1:12" x14ac:dyDescent="0.2">
      <c r="A3294" s="11">
        <v>2780.4411764705901</v>
      </c>
      <c r="D3294" s="16" t="s">
        <v>9948</v>
      </c>
      <c r="J3294" s="13"/>
      <c r="K3294" s="17"/>
      <c r="L3294" s="185"/>
    </row>
    <row r="3295" spans="1:12" x14ac:dyDescent="0.2">
      <c r="A3295" s="11">
        <v>2781.0882352941198</v>
      </c>
      <c r="D3295" s="16" t="s">
        <v>9948</v>
      </c>
      <c r="J3295" s="13"/>
      <c r="K3295" s="17"/>
      <c r="L3295" s="185"/>
    </row>
    <row r="3296" spans="1:12" x14ac:dyDescent="0.2">
      <c r="A3296" s="11">
        <v>2781.73529411765</v>
      </c>
      <c r="D3296" s="16" t="s">
        <v>9948</v>
      </c>
      <c r="J3296" s="13"/>
      <c r="K3296" s="17"/>
      <c r="L3296" s="185"/>
    </row>
    <row r="3297" spans="1:12" x14ac:dyDescent="0.2">
      <c r="A3297" s="11">
        <v>2782.3823529411802</v>
      </c>
      <c r="D3297" s="16" t="s">
        <v>9948</v>
      </c>
      <c r="J3297" s="13"/>
      <c r="K3297" s="17"/>
      <c r="L3297" s="185"/>
    </row>
    <row r="3298" spans="1:12" x14ac:dyDescent="0.2">
      <c r="A3298" s="11">
        <v>2783.0294117647099</v>
      </c>
      <c r="D3298" s="16" t="s">
        <v>9948</v>
      </c>
      <c r="J3298" s="13"/>
      <c r="K3298" s="17"/>
      <c r="L3298" s="185"/>
    </row>
    <row r="3299" spans="1:12" x14ac:dyDescent="0.2">
      <c r="A3299" s="11">
        <v>2783.6764705882401</v>
      </c>
      <c r="D3299" s="16" t="s">
        <v>9948</v>
      </c>
      <c r="J3299" s="13"/>
      <c r="K3299" s="17"/>
      <c r="L3299" s="185"/>
    </row>
    <row r="3300" spans="1:12" x14ac:dyDescent="0.2">
      <c r="A3300" s="11">
        <v>2784.3235294117599</v>
      </c>
      <c r="D3300" s="16" t="s">
        <v>9948</v>
      </c>
      <c r="J3300" s="13"/>
      <c r="K3300" s="17"/>
      <c r="L3300" s="185"/>
    </row>
    <row r="3301" spans="1:12" x14ac:dyDescent="0.2">
      <c r="A3301" s="11">
        <v>2784.9705882352901</v>
      </c>
      <c r="D3301" s="16" t="s">
        <v>9948</v>
      </c>
      <c r="J3301" s="13"/>
      <c r="K3301" s="17"/>
      <c r="L3301" s="185"/>
    </row>
    <row r="3302" spans="1:12" x14ac:dyDescent="0.2">
      <c r="A3302" s="11">
        <v>2785.6176470588198</v>
      </c>
      <c r="D3302" s="16" t="s">
        <v>9948</v>
      </c>
      <c r="J3302" s="13"/>
      <c r="K3302" s="17"/>
      <c r="L3302" s="185"/>
    </row>
    <row r="3303" spans="1:12" x14ac:dyDescent="0.2">
      <c r="A3303" s="11">
        <v>2786.26470588235</v>
      </c>
      <c r="D3303" s="16" t="s">
        <v>9948</v>
      </c>
      <c r="J3303" s="13"/>
      <c r="K3303" s="17"/>
      <c r="L3303" s="185"/>
    </row>
    <row r="3304" spans="1:12" x14ac:dyDescent="0.2">
      <c r="A3304" s="11">
        <v>2786.9117647058802</v>
      </c>
      <c r="D3304" s="16" t="s">
        <v>9948</v>
      </c>
      <c r="J3304" s="13"/>
      <c r="K3304" s="17"/>
      <c r="L3304" s="185"/>
    </row>
    <row r="3305" spans="1:12" x14ac:dyDescent="0.2">
      <c r="A3305" s="11">
        <v>2787.5588235294099</v>
      </c>
      <c r="D3305" s="16" t="s">
        <v>9948</v>
      </c>
      <c r="J3305" s="13"/>
      <c r="K3305" s="17"/>
      <c r="L3305" s="185"/>
    </row>
    <row r="3306" spans="1:12" x14ac:dyDescent="0.2">
      <c r="A3306" s="11">
        <v>2788.2058823529401</v>
      </c>
      <c r="D3306" s="16" t="s">
        <v>9948</v>
      </c>
      <c r="J3306" s="13"/>
      <c r="K3306" s="17"/>
      <c r="L3306" s="185"/>
    </row>
    <row r="3307" spans="1:12" x14ac:dyDescent="0.2">
      <c r="A3307" s="11">
        <v>2788.8529411764698</v>
      </c>
      <c r="D3307" s="16" t="s">
        <v>9948</v>
      </c>
      <c r="J3307" s="13"/>
      <c r="K3307" s="17"/>
      <c r="L3307" s="185"/>
    </row>
    <row r="3308" spans="1:12" x14ac:dyDescent="0.2">
      <c r="A3308" s="11">
        <v>2789.5</v>
      </c>
      <c r="D3308" s="16" t="s">
        <v>9948</v>
      </c>
      <c r="J3308" s="13"/>
      <c r="K3308" s="17"/>
      <c r="L3308" s="185"/>
    </row>
    <row r="3309" spans="1:12" x14ac:dyDescent="0.2">
      <c r="A3309" s="11">
        <v>2790.1470588235302</v>
      </c>
      <c r="D3309" s="16" t="s">
        <v>9948</v>
      </c>
      <c r="J3309" s="13"/>
      <c r="K3309" s="17"/>
      <c r="L3309" s="185"/>
    </row>
    <row r="3310" spans="1:12" x14ac:dyDescent="0.2">
      <c r="A3310" s="11">
        <v>2790.7941176470599</v>
      </c>
      <c r="D3310" s="16" t="s">
        <v>9948</v>
      </c>
      <c r="J3310" s="13"/>
      <c r="K3310" s="17"/>
      <c r="L3310" s="185"/>
    </row>
    <row r="3311" spans="1:12" x14ac:dyDescent="0.2">
      <c r="A3311" s="11">
        <v>2791.4411764705901</v>
      </c>
      <c r="D3311" s="16" t="s">
        <v>9948</v>
      </c>
      <c r="J3311" s="13"/>
      <c r="K3311" s="17"/>
      <c r="L3311" s="185"/>
    </row>
    <row r="3312" spans="1:12" x14ac:dyDescent="0.2">
      <c r="A3312" s="11">
        <v>2792.0882352941198</v>
      </c>
      <c r="D3312" s="16" t="s">
        <v>9948</v>
      </c>
      <c r="J3312" s="13"/>
      <c r="K3312" s="17"/>
      <c r="L3312" s="185"/>
    </row>
    <row r="3313" spans="1:12" x14ac:dyDescent="0.2">
      <c r="A3313" s="11">
        <v>2792.73529411765</v>
      </c>
      <c r="D3313" s="16" t="s">
        <v>9948</v>
      </c>
      <c r="J3313" s="13"/>
      <c r="K3313" s="17"/>
      <c r="L3313" s="185"/>
    </row>
    <row r="3314" spans="1:12" x14ac:dyDescent="0.2">
      <c r="A3314" s="11">
        <v>2793.3823529411802</v>
      </c>
      <c r="D3314" s="16" t="s">
        <v>9948</v>
      </c>
      <c r="J3314" s="13"/>
      <c r="K3314" s="17"/>
      <c r="L3314" s="185"/>
    </row>
    <row r="3315" spans="1:12" x14ac:dyDescent="0.2">
      <c r="A3315" s="11">
        <v>2794.0294117647099</v>
      </c>
      <c r="D3315" s="16" t="s">
        <v>9948</v>
      </c>
      <c r="J3315" s="13"/>
      <c r="K3315" s="17"/>
      <c r="L3315" s="185"/>
    </row>
    <row r="3316" spans="1:12" x14ac:dyDescent="0.2">
      <c r="A3316" s="11">
        <v>2794.6764705882401</v>
      </c>
      <c r="D3316" s="16" t="s">
        <v>9948</v>
      </c>
      <c r="J3316" s="13"/>
      <c r="K3316" s="17"/>
      <c r="L3316" s="185"/>
    </row>
    <row r="3317" spans="1:12" x14ac:dyDescent="0.2">
      <c r="A3317" s="11">
        <v>2795.3235294117599</v>
      </c>
      <c r="D3317" s="16" t="s">
        <v>9948</v>
      </c>
      <c r="J3317" s="13"/>
      <c r="K3317" s="17"/>
      <c r="L3317" s="185"/>
    </row>
    <row r="3318" spans="1:12" x14ac:dyDescent="0.2">
      <c r="A3318" s="11">
        <v>2795.9705882352901</v>
      </c>
      <c r="D3318" s="16" t="s">
        <v>9948</v>
      </c>
      <c r="J3318" s="13"/>
      <c r="K3318" s="17"/>
      <c r="L3318" s="185"/>
    </row>
    <row r="3319" spans="1:12" x14ac:dyDescent="0.2">
      <c r="A3319" s="11">
        <v>2796.6176470588198</v>
      </c>
      <c r="D3319" s="16" t="s">
        <v>9948</v>
      </c>
      <c r="J3319" s="13"/>
      <c r="K3319" s="17"/>
      <c r="L3319" s="185"/>
    </row>
    <row r="3320" spans="1:12" x14ac:dyDescent="0.2">
      <c r="A3320" s="11">
        <v>2797.26470588235</v>
      </c>
      <c r="D3320" s="16" t="s">
        <v>9948</v>
      </c>
      <c r="J3320" s="13"/>
      <c r="K3320" s="17"/>
      <c r="L3320" s="185"/>
    </row>
    <row r="3321" spans="1:12" x14ac:dyDescent="0.2">
      <c r="A3321" s="11">
        <v>2797.9117647058802</v>
      </c>
      <c r="D3321" s="16" t="s">
        <v>9948</v>
      </c>
      <c r="J3321" s="13"/>
      <c r="K3321" s="17"/>
      <c r="L3321" s="185"/>
    </row>
    <row r="3322" spans="1:12" x14ac:dyDescent="0.2">
      <c r="A3322" s="11">
        <v>2798.5588235294099</v>
      </c>
      <c r="D3322" s="16" t="s">
        <v>9948</v>
      </c>
      <c r="J3322" s="13"/>
      <c r="K3322" s="17"/>
      <c r="L3322" s="185"/>
    </row>
    <row r="3323" spans="1:12" x14ac:dyDescent="0.2">
      <c r="A3323" s="11">
        <v>2799.2058823529401</v>
      </c>
      <c r="D3323" s="16" t="s">
        <v>9948</v>
      </c>
      <c r="J3323" s="13"/>
      <c r="K3323" s="17"/>
      <c r="L3323" s="185"/>
    </row>
    <row r="3324" spans="1:12" x14ac:dyDescent="0.2">
      <c r="A3324" s="11">
        <v>2799.8529411764698</v>
      </c>
      <c r="D3324" s="16" t="s">
        <v>9948</v>
      </c>
      <c r="J3324" s="13"/>
      <c r="K3324" s="17"/>
      <c r="L3324" s="185"/>
    </row>
    <row r="3325" spans="1:12" x14ac:dyDescent="0.2">
      <c r="A3325" s="11">
        <v>2800.5</v>
      </c>
      <c r="D3325" s="16" t="s">
        <v>9948</v>
      </c>
      <c r="J3325" s="13"/>
      <c r="K3325" s="17"/>
      <c r="L3325" s="185"/>
    </row>
    <row r="3326" spans="1:12" x14ac:dyDescent="0.2">
      <c r="A3326" s="11">
        <v>2801.1470588235302</v>
      </c>
      <c r="D3326" s="16" t="s">
        <v>9948</v>
      </c>
      <c r="J3326" s="13"/>
      <c r="K3326" s="17"/>
      <c r="L3326" s="185"/>
    </row>
    <row r="3327" spans="1:12" x14ac:dyDescent="0.2">
      <c r="A3327" s="11">
        <v>2801.7941176470599</v>
      </c>
      <c r="D3327" s="16" t="s">
        <v>9948</v>
      </c>
      <c r="J3327" s="13"/>
      <c r="K3327" s="17"/>
      <c r="L3327" s="185"/>
    </row>
    <row r="3328" spans="1:12" x14ac:dyDescent="0.2">
      <c r="A3328" s="11">
        <v>2802.4411764705901</v>
      </c>
      <c r="D3328" s="16" t="s">
        <v>9948</v>
      </c>
      <c r="J3328" s="13"/>
      <c r="K3328" s="17"/>
      <c r="L3328" s="185"/>
    </row>
    <row r="3329" spans="1:12" x14ac:dyDescent="0.2">
      <c r="A3329" s="11">
        <v>2803.0882352941198</v>
      </c>
      <c r="D3329" s="16" t="s">
        <v>9948</v>
      </c>
      <c r="J3329" s="13"/>
      <c r="K3329" s="17"/>
      <c r="L3329" s="185"/>
    </row>
    <row r="3330" spans="1:12" x14ac:dyDescent="0.2">
      <c r="A3330" s="11">
        <v>2803.73529411765</v>
      </c>
      <c r="D3330" s="16" t="s">
        <v>9948</v>
      </c>
      <c r="J3330" s="13"/>
      <c r="K3330" s="17"/>
      <c r="L3330" s="185"/>
    </row>
    <row r="3331" spans="1:12" x14ac:dyDescent="0.2">
      <c r="A3331" s="11">
        <v>2804.3823529411802</v>
      </c>
      <c r="D3331" s="16" t="s">
        <v>9948</v>
      </c>
      <c r="J3331" s="13"/>
      <c r="K3331" s="17"/>
      <c r="L3331" s="185"/>
    </row>
    <row r="3332" spans="1:12" x14ac:dyDescent="0.2">
      <c r="A3332" s="11">
        <v>2805.0294117647099</v>
      </c>
      <c r="D3332" s="16" t="s">
        <v>9948</v>
      </c>
      <c r="J3332" s="13"/>
      <c r="K3332" s="17"/>
      <c r="L3332" s="185"/>
    </row>
    <row r="3333" spans="1:12" x14ac:dyDescent="0.2">
      <c r="A3333" s="11">
        <v>2805.6764705882401</v>
      </c>
      <c r="D3333" s="16" t="s">
        <v>9948</v>
      </c>
      <c r="J3333" s="13"/>
      <c r="K3333" s="17"/>
      <c r="L3333" s="185"/>
    </row>
    <row r="3334" spans="1:12" x14ac:dyDescent="0.2">
      <c r="A3334" s="11">
        <v>2806.3235294117599</v>
      </c>
      <c r="D3334" s="16" t="s">
        <v>9948</v>
      </c>
      <c r="J3334" s="13"/>
      <c r="K3334" s="17"/>
      <c r="L3334" s="185"/>
    </row>
    <row r="3335" spans="1:12" x14ac:dyDescent="0.2">
      <c r="A3335" s="11">
        <v>2806.9705882352901</v>
      </c>
      <c r="D3335" s="16" t="s">
        <v>9948</v>
      </c>
      <c r="J3335" s="13"/>
      <c r="K3335" s="17"/>
      <c r="L3335" s="185"/>
    </row>
    <row r="3336" spans="1:12" x14ac:dyDescent="0.2">
      <c r="A3336" s="11">
        <v>2807.6176470588198</v>
      </c>
      <c r="D3336" s="16" t="s">
        <v>9948</v>
      </c>
      <c r="J3336" s="13"/>
      <c r="K3336" s="17"/>
      <c r="L3336" s="185"/>
    </row>
    <row r="3337" spans="1:12" x14ac:dyDescent="0.2">
      <c r="A3337" s="11">
        <v>2808.26470588235</v>
      </c>
      <c r="D3337" s="16" t="s">
        <v>9948</v>
      </c>
      <c r="J3337" s="13"/>
      <c r="K3337" s="17"/>
      <c r="L3337" s="185"/>
    </row>
    <row r="3338" spans="1:12" x14ac:dyDescent="0.2">
      <c r="A3338" s="11">
        <v>2808.9117647058802</v>
      </c>
      <c r="D3338" s="16" t="s">
        <v>9948</v>
      </c>
      <c r="J3338" s="13"/>
      <c r="K3338" s="17"/>
      <c r="L3338" s="185"/>
    </row>
    <row r="3339" spans="1:12" x14ac:dyDescent="0.2">
      <c r="A3339" s="11">
        <v>2809.5588235294099</v>
      </c>
      <c r="D3339" s="16" t="s">
        <v>9948</v>
      </c>
      <c r="J3339" s="13"/>
      <c r="K3339" s="17"/>
      <c r="L3339" s="185"/>
    </row>
    <row r="3340" spans="1:12" x14ac:dyDescent="0.2">
      <c r="A3340" s="11">
        <v>2810.2058823529401</v>
      </c>
      <c r="D3340" s="16" t="s">
        <v>9948</v>
      </c>
      <c r="J3340" s="13"/>
      <c r="K3340" s="17"/>
      <c r="L3340" s="185"/>
    </row>
    <row r="3341" spans="1:12" x14ac:dyDescent="0.2">
      <c r="A3341" s="11">
        <v>2810.8529411764698</v>
      </c>
      <c r="D3341" s="16" t="s">
        <v>9948</v>
      </c>
      <c r="J3341" s="13"/>
      <c r="K3341" s="17"/>
      <c r="L3341" s="185"/>
    </row>
    <row r="3342" spans="1:12" x14ac:dyDescent="0.2">
      <c r="A3342" s="11">
        <v>2811.5</v>
      </c>
      <c r="D3342" s="16" t="s">
        <v>9948</v>
      </c>
      <c r="J3342" s="13"/>
      <c r="K3342" s="17"/>
      <c r="L3342" s="185"/>
    </row>
    <row r="3343" spans="1:12" x14ac:dyDescent="0.2">
      <c r="A3343" s="11">
        <v>2812.1470588235302</v>
      </c>
      <c r="D3343" s="16" t="s">
        <v>9948</v>
      </c>
      <c r="J3343" s="13"/>
      <c r="K3343" s="17"/>
      <c r="L3343" s="185"/>
    </row>
    <row r="3344" spans="1:12" x14ac:dyDescent="0.2">
      <c r="A3344" s="11">
        <v>2812.7941176470599</v>
      </c>
      <c r="D3344" s="16" t="s">
        <v>9948</v>
      </c>
      <c r="J3344" s="13"/>
      <c r="K3344" s="17"/>
      <c r="L3344" s="185"/>
    </row>
    <row r="3345" spans="1:12" x14ac:dyDescent="0.2">
      <c r="A3345" s="11">
        <v>2813.4411764705901</v>
      </c>
      <c r="D3345" s="16" t="s">
        <v>9948</v>
      </c>
      <c r="J3345" s="13"/>
      <c r="K3345" s="17"/>
      <c r="L3345" s="185"/>
    </row>
    <row r="3346" spans="1:12" x14ac:dyDescent="0.2">
      <c r="A3346" s="11">
        <v>2814.0882352941198</v>
      </c>
      <c r="D3346" s="16" t="s">
        <v>9948</v>
      </c>
      <c r="J3346" s="13"/>
      <c r="K3346" s="17"/>
      <c r="L3346" s="185"/>
    </row>
    <row r="3347" spans="1:12" x14ac:dyDescent="0.2">
      <c r="A3347" s="11">
        <v>2814.73529411765</v>
      </c>
      <c r="D3347" s="16" t="s">
        <v>9948</v>
      </c>
      <c r="J3347" s="13"/>
      <c r="K3347" s="17"/>
      <c r="L3347" s="185"/>
    </row>
    <row r="3348" spans="1:12" x14ac:dyDescent="0.2">
      <c r="A3348" s="11">
        <v>2815.3823529411802</v>
      </c>
      <c r="D3348" s="16" t="s">
        <v>9948</v>
      </c>
      <c r="J3348" s="13"/>
      <c r="K3348" s="17"/>
      <c r="L3348" s="185"/>
    </row>
    <row r="3349" spans="1:12" x14ac:dyDescent="0.2">
      <c r="A3349" s="11">
        <v>2816.0294117647099</v>
      </c>
      <c r="D3349" s="16" t="s">
        <v>9948</v>
      </c>
      <c r="J3349" s="13"/>
      <c r="K3349" s="17"/>
      <c r="L3349" s="185"/>
    </row>
    <row r="3350" spans="1:12" x14ac:dyDescent="0.2">
      <c r="A3350" s="11">
        <v>2816.6764705882401</v>
      </c>
      <c r="D3350" s="16" t="s">
        <v>9948</v>
      </c>
      <c r="J3350" s="13"/>
      <c r="K3350" s="17"/>
      <c r="L3350" s="185"/>
    </row>
    <row r="3351" spans="1:12" x14ac:dyDescent="0.2">
      <c r="A3351" s="11">
        <v>2817.3235294117599</v>
      </c>
      <c r="D3351" s="16" t="s">
        <v>9948</v>
      </c>
      <c r="J3351" s="13"/>
      <c r="K3351" s="17"/>
      <c r="L3351" s="185"/>
    </row>
    <row r="3352" spans="1:12" x14ac:dyDescent="0.2">
      <c r="A3352" s="11">
        <v>2817.9705882352901</v>
      </c>
      <c r="D3352" s="16" t="s">
        <v>9948</v>
      </c>
      <c r="J3352" s="13"/>
      <c r="K3352" s="17"/>
      <c r="L3352" s="185"/>
    </row>
    <row r="3353" spans="1:12" x14ac:dyDescent="0.2">
      <c r="A3353" s="11">
        <v>2818.6176470588198</v>
      </c>
      <c r="D3353" s="16" t="s">
        <v>9948</v>
      </c>
      <c r="J3353" s="13"/>
      <c r="K3353" s="17"/>
      <c r="L3353" s="185"/>
    </row>
    <row r="3354" spans="1:12" x14ac:dyDescent="0.2">
      <c r="A3354" s="11">
        <v>2819.26470588235</v>
      </c>
      <c r="D3354" s="16" t="s">
        <v>9948</v>
      </c>
      <c r="J3354" s="13"/>
      <c r="K3354" s="17"/>
      <c r="L3354" s="185"/>
    </row>
    <row r="3355" spans="1:12" x14ac:dyDescent="0.2">
      <c r="A3355" s="11">
        <v>2819.9117647058802</v>
      </c>
      <c r="D3355" s="16" t="s">
        <v>9948</v>
      </c>
      <c r="J3355" s="13"/>
      <c r="K3355" s="17"/>
      <c r="L3355" s="185"/>
    </row>
    <row r="3356" spans="1:12" x14ac:dyDescent="0.2">
      <c r="A3356" s="11">
        <v>2820.5588235294099</v>
      </c>
      <c r="D3356" s="16" t="s">
        <v>9948</v>
      </c>
      <c r="J3356" s="13"/>
      <c r="K3356" s="17"/>
      <c r="L3356" s="185"/>
    </row>
    <row r="3357" spans="1:12" x14ac:dyDescent="0.2">
      <c r="A3357" s="11">
        <v>2821.2058823529401</v>
      </c>
      <c r="D3357" s="16" t="s">
        <v>9948</v>
      </c>
      <c r="J3357" s="13"/>
      <c r="K3357" s="17"/>
      <c r="L3357" s="185"/>
    </row>
    <row r="3358" spans="1:12" x14ac:dyDescent="0.2">
      <c r="A3358" s="11">
        <v>2821.8529411764698</v>
      </c>
      <c r="D3358" s="16" t="s">
        <v>9948</v>
      </c>
      <c r="J3358" s="13"/>
      <c r="K3358" s="17"/>
      <c r="L3358" s="185"/>
    </row>
    <row r="3359" spans="1:12" x14ac:dyDescent="0.2">
      <c r="A3359" s="11">
        <v>2822.5</v>
      </c>
      <c r="D3359" s="16" t="s">
        <v>9948</v>
      </c>
      <c r="J3359" s="13"/>
      <c r="K3359" s="17"/>
      <c r="L3359" s="185"/>
    </row>
    <row r="3360" spans="1:12" x14ac:dyDescent="0.2">
      <c r="A3360" s="11">
        <v>2823.1470588235302</v>
      </c>
      <c r="D3360" s="16" t="s">
        <v>9948</v>
      </c>
      <c r="J3360" s="13"/>
      <c r="K3360" s="17"/>
      <c r="L3360" s="185"/>
    </row>
    <row r="3361" spans="1:12" x14ac:dyDescent="0.2">
      <c r="A3361" s="11">
        <v>2823.7941176470599</v>
      </c>
      <c r="D3361" s="16" t="s">
        <v>9948</v>
      </c>
      <c r="J3361" s="13"/>
      <c r="K3361" s="17"/>
      <c r="L3361" s="185"/>
    </row>
    <row r="3362" spans="1:12" x14ac:dyDescent="0.2">
      <c r="A3362" s="11">
        <v>2824.4411764705901</v>
      </c>
      <c r="D3362" s="16" t="s">
        <v>9948</v>
      </c>
      <c r="J3362" s="13"/>
      <c r="K3362" s="17"/>
      <c r="L3362" s="185"/>
    </row>
    <row r="3363" spans="1:12" x14ac:dyDescent="0.2">
      <c r="A3363" s="11">
        <v>2825.0882352941198</v>
      </c>
      <c r="D3363" s="16" t="s">
        <v>9948</v>
      </c>
      <c r="J3363" s="13"/>
      <c r="K3363" s="17"/>
      <c r="L3363" s="185"/>
    </row>
    <row r="3364" spans="1:12" x14ac:dyDescent="0.2">
      <c r="A3364" s="11">
        <v>2825.73529411765</v>
      </c>
      <c r="D3364" s="16" t="s">
        <v>9948</v>
      </c>
      <c r="J3364" s="13"/>
      <c r="K3364" s="17"/>
      <c r="L3364" s="185"/>
    </row>
    <row r="3365" spans="1:12" x14ac:dyDescent="0.2">
      <c r="A3365" s="11">
        <v>2826.3823529411802</v>
      </c>
      <c r="D3365" s="16" t="s">
        <v>9948</v>
      </c>
      <c r="J3365" s="13"/>
      <c r="K3365" s="17"/>
      <c r="L3365" s="185"/>
    </row>
    <row r="3366" spans="1:12" x14ac:dyDescent="0.2">
      <c r="A3366" s="11">
        <v>2827.0294117647099</v>
      </c>
      <c r="D3366" s="16" t="s">
        <v>9948</v>
      </c>
      <c r="J3366" s="13"/>
      <c r="K3366" s="17"/>
      <c r="L3366" s="185"/>
    </row>
    <row r="3367" spans="1:12" x14ac:dyDescent="0.2">
      <c r="A3367" s="11">
        <v>2827.6764705882401</v>
      </c>
      <c r="D3367" s="16" t="s">
        <v>9948</v>
      </c>
      <c r="J3367" s="13"/>
      <c r="K3367" s="17"/>
      <c r="L3367" s="185"/>
    </row>
    <row r="3368" spans="1:12" x14ac:dyDescent="0.2">
      <c r="A3368" s="11">
        <v>2828.3235294117599</v>
      </c>
      <c r="D3368" s="16" t="s">
        <v>9948</v>
      </c>
      <c r="J3368" s="13"/>
      <c r="K3368" s="17"/>
      <c r="L3368" s="185"/>
    </row>
    <row r="3369" spans="1:12" x14ac:dyDescent="0.2">
      <c r="A3369" s="11">
        <v>2828.9705882352901</v>
      </c>
      <c r="D3369" s="16" t="s">
        <v>9948</v>
      </c>
      <c r="J3369" s="13"/>
      <c r="K3369" s="17"/>
      <c r="L3369" s="185"/>
    </row>
    <row r="3370" spans="1:12" x14ac:dyDescent="0.2">
      <c r="A3370" s="11">
        <v>2829.6176470588198</v>
      </c>
      <c r="D3370" s="16" t="s">
        <v>9948</v>
      </c>
      <c r="J3370" s="13"/>
      <c r="K3370" s="17"/>
      <c r="L3370" s="185"/>
    </row>
    <row r="3371" spans="1:12" x14ac:dyDescent="0.2">
      <c r="A3371" s="11">
        <v>2830.26470588235</v>
      </c>
      <c r="D3371" s="16" t="s">
        <v>9948</v>
      </c>
      <c r="J3371" s="13"/>
      <c r="K3371" s="17"/>
      <c r="L3371" s="185"/>
    </row>
    <row r="3372" spans="1:12" x14ac:dyDescent="0.2">
      <c r="A3372" s="11">
        <v>2830.9117647058802</v>
      </c>
      <c r="D3372" s="16" t="s">
        <v>9948</v>
      </c>
      <c r="J3372" s="13"/>
      <c r="K3372" s="17"/>
      <c r="L3372" s="185"/>
    </row>
    <row r="3373" spans="1:12" x14ac:dyDescent="0.2">
      <c r="A3373" s="11">
        <v>2831.5588235294099</v>
      </c>
      <c r="D3373" s="16" t="s">
        <v>9948</v>
      </c>
      <c r="J3373" s="13"/>
      <c r="K3373" s="17"/>
      <c r="L3373" s="185"/>
    </row>
    <row r="3374" spans="1:12" x14ac:dyDescent="0.2">
      <c r="A3374" s="11">
        <v>2832.2058823529401</v>
      </c>
      <c r="D3374" s="16" t="s">
        <v>9948</v>
      </c>
      <c r="J3374" s="13"/>
      <c r="K3374" s="17"/>
      <c r="L3374" s="185"/>
    </row>
    <row r="3375" spans="1:12" x14ac:dyDescent="0.2">
      <c r="A3375" s="11">
        <v>2832.8529411764698</v>
      </c>
      <c r="D3375" s="16" t="s">
        <v>9948</v>
      </c>
      <c r="J3375" s="13"/>
      <c r="K3375" s="17"/>
      <c r="L3375" s="185"/>
    </row>
    <row r="3376" spans="1:12" x14ac:dyDescent="0.2">
      <c r="A3376" s="11">
        <v>2833.5</v>
      </c>
      <c r="D3376" s="16" t="s">
        <v>9948</v>
      </c>
      <c r="J3376" s="13"/>
      <c r="K3376" s="17"/>
      <c r="L3376" s="185"/>
    </row>
    <row r="3377" spans="1:12" x14ac:dyDescent="0.2">
      <c r="A3377" s="11">
        <v>2834.1470588235302</v>
      </c>
      <c r="D3377" s="16" t="s">
        <v>9948</v>
      </c>
      <c r="J3377" s="13"/>
      <c r="K3377" s="17"/>
      <c r="L3377" s="185"/>
    </row>
    <row r="3378" spans="1:12" x14ac:dyDescent="0.2">
      <c r="A3378" s="11">
        <v>2834.7941176470599</v>
      </c>
      <c r="D3378" s="16" t="s">
        <v>9948</v>
      </c>
      <c r="J3378" s="13"/>
      <c r="K3378" s="17"/>
      <c r="L3378" s="185"/>
    </row>
    <row r="3379" spans="1:12" x14ac:dyDescent="0.2">
      <c r="A3379" s="11">
        <v>2835.4411764705901</v>
      </c>
      <c r="D3379" s="16" t="s">
        <v>9948</v>
      </c>
      <c r="J3379" s="13"/>
      <c r="K3379" s="17"/>
      <c r="L3379" s="185"/>
    </row>
    <row r="3380" spans="1:12" x14ac:dyDescent="0.2">
      <c r="A3380" s="11">
        <v>2836.0882352941198</v>
      </c>
      <c r="D3380" s="16" t="s">
        <v>9948</v>
      </c>
      <c r="J3380" s="13"/>
      <c r="K3380" s="17"/>
      <c r="L3380" s="185"/>
    </row>
    <row r="3381" spans="1:12" x14ac:dyDescent="0.2">
      <c r="A3381" s="11">
        <v>2836.73529411765</v>
      </c>
      <c r="D3381" s="16" t="s">
        <v>9948</v>
      </c>
      <c r="J3381" s="13"/>
      <c r="K3381" s="17"/>
      <c r="L3381" s="185"/>
    </row>
    <row r="3382" spans="1:12" x14ac:dyDescent="0.2">
      <c r="A3382" s="11">
        <v>2837.3823529411802</v>
      </c>
      <c r="D3382" s="16" t="s">
        <v>9948</v>
      </c>
      <c r="J3382" s="13"/>
      <c r="K3382" s="17"/>
      <c r="L3382" s="185"/>
    </row>
    <row r="3383" spans="1:12" x14ac:dyDescent="0.2">
      <c r="A3383" s="11">
        <v>2838.0294117647099</v>
      </c>
      <c r="D3383" s="16" t="s">
        <v>9948</v>
      </c>
      <c r="J3383" s="13"/>
      <c r="K3383" s="17"/>
      <c r="L3383" s="185"/>
    </row>
    <row r="3384" spans="1:12" x14ac:dyDescent="0.2">
      <c r="A3384" s="11">
        <v>2838.6764705882401</v>
      </c>
      <c r="D3384" s="16" t="s">
        <v>9948</v>
      </c>
      <c r="J3384" s="13"/>
      <c r="K3384" s="17"/>
      <c r="L3384" s="185"/>
    </row>
    <row r="3385" spans="1:12" x14ac:dyDescent="0.2">
      <c r="A3385" s="11">
        <v>2839.3235294117599</v>
      </c>
      <c r="D3385" s="16" t="s">
        <v>9948</v>
      </c>
      <c r="J3385" s="13"/>
      <c r="K3385" s="17"/>
      <c r="L3385" s="185"/>
    </row>
    <row r="3386" spans="1:12" x14ac:dyDescent="0.2">
      <c r="A3386" s="11">
        <v>2839.9705882352901</v>
      </c>
      <c r="D3386" s="16" t="s">
        <v>9948</v>
      </c>
      <c r="J3386" s="13"/>
      <c r="K3386" s="17"/>
      <c r="L3386" s="185"/>
    </row>
    <row r="3387" spans="1:12" x14ac:dyDescent="0.2">
      <c r="A3387" s="11">
        <v>2840.6176470588198</v>
      </c>
      <c r="D3387" s="16" t="s">
        <v>9948</v>
      </c>
      <c r="J3387" s="13"/>
      <c r="K3387" s="17"/>
      <c r="L3387" s="185"/>
    </row>
    <row r="3388" spans="1:12" x14ac:dyDescent="0.2">
      <c r="A3388" s="11">
        <v>2841.26470588235</v>
      </c>
      <c r="D3388" s="16" t="s">
        <v>9948</v>
      </c>
      <c r="J3388" s="13"/>
      <c r="K3388" s="17"/>
      <c r="L3388" s="185"/>
    </row>
    <row r="3389" spans="1:12" x14ac:dyDescent="0.2">
      <c r="A3389" s="11">
        <v>2841.9117647058802</v>
      </c>
      <c r="D3389" s="16" t="s">
        <v>9948</v>
      </c>
      <c r="J3389" s="13"/>
      <c r="K3389" s="17"/>
      <c r="L3389" s="185"/>
    </row>
    <row r="3390" spans="1:12" x14ac:dyDescent="0.2">
      <c r="A3390" s="11">
        <v>2842.5588235294099</v>
      </c>
      <c r="D3390" s="16" t="s">
        <v>9948</v>
      </c>
      <c r="J3390" s="13"/>
      <c r="K3390" s="17"/>
      <c r="L3390" s="185"/>
    </row>
    <row r="3391" spans="1:12" x14ac:dyDescent="0.2">
      <c r="A3391" s="11">
        <v>2843.2058823529401</v>
      </c>
      <c r="D3391" s="16" t="s">
        <v>9948</v>
      </c>
      <c r="J3391" s="13"/>
      <c r="K3391" s="17"/>
      <c r="L3391" s="185"/>
    </row>
    <row r="3392" spans="1:12" x14ac:dyDescent="0.2">
      <c r="A3392" s="11">
        <v>2843.8529411764698</v>
      </c>
      <c r="D3392" s="16" t="s">
        <v>9948</v>
      </c>
      <c r="J3392" s="13"/>
      <c r="K3392" s="17"/>
      <c r="L3392" s="185"/>
    </row>
    <row r="3393" spans="1:12" x14ac:dyDescent="0.2">
      <c r="A3393" s="11">
        <v>2844.5</v>
      </c>
      <c r="D3393" s="16" t="s">
        <v>9948</v>
      </c>
      <c r="J3393" s="13"/>
      <c r="K3393" s="17"/>
      <c r="L3393" s="185"/>
    </row>
    <row r="3394" spans="1:12" x14ac:dyDescent="0.2">
      <c r="A3394" s="11">
        <v>2845.1470588235302</v>
      </c>
      <c r="D3394" s="16" t="s">
        <v>9948</v>
      </c>
      <c r="J3394" s="13"/>
      <c r="K3394" s="17"/>
      <c r="L3394" s="185"/>
    </row>
    <row r="3395" spans="1:12" x14ac:dyDescent="0.2">
      <c r="A3395" s="11">
        <v>2845.7941176470599</v>
      </c>
      <c r="D3395" s="16" t="s">
        <v>9948</v>
      </c>
      <c r="J3395" s="13"/>
      <c r="K3395" s="17"/>
      <c r="L3395" s="185"/>
    </row>
    <row r="3396" spans="1:12" x14ac:dyDescent="0.2">
      <c r="A3396" s="11">
        <v>2846.4411764705901</v>
      </c>
      <c r="D3396" s="16" t="s">
        <v>9948</v>
      </c>
      <c r="J3396" s="13"/>
      <c r="K3396" s="17"/>
      <c r="L3396" s="185"/>
    </row>
    <row r="3397" spans="1:12" x14ac:dyDescent="0.2">
      <c r="A3397" s="11">
        <v>2847.0882352941198</v>
      </c>
      <c r="D3397" s="16" t="s">
        <v>9948</v>
      </c>
      <c r="J3397" s="13"/>
      <c r="K3397" s="17"/>
      <c r="L3397" s="185"/>
    </row>
    <row r="3398" spans="1:12" x14ac:dyDescent="0.2">
      <c r="A3398" s="11">
        <v>2847.73529411765</v>
      </c>
      <c r="D3398" s="16" t="s">
        <v>9948</v>
      </c>
      <c r="J3398" s="13"/>
      <c r="K3398" s="17"/>
      <c r="L3398" s="185"/>
    </row>
    <row r="3399" spans="1:12" x14ac:dyDescent="0.2">
      <c r="A3399" s="11">
        <v>2848.3823529411802</v>
      </c>
      <c r="D3399" s="16" t="s">
        <v>9948</v>
      </c>
      <c r="J3399" s="13"/>
      <c r="K3399" s="17"/>
      <c r="L3399" s="185"/>
    </row>
    <row r="3400" spans="1:12" x14ac:dyDescent="0.2">
      <c r="A3400" s="11">
        <v>2849.0294117647099</v>
      </c>
      <c r="D3400" s="16" t="s">
        <v>9948</v>
      </c>
      <c r="J3400" s="13"/>
      <c r="K3400" s="17"/>
      <c r="L3400" s="185"/>
    </row>
    <row r="3401" spans="1:12" x14ac:dyDescent="0.2">
      <c r="A3401" s="11">
        <v>2849.6764705882401</v>
      </c>
      <c r="D3401" s="16" t="s">
        <v>9948</v>
      </c>
      <c r="J3401" s="13"/>
      <c r="K3401" s="17"/>
      <c r="L3401" s="185"/>
    </row>
    <row r="3402" spans="1:12" x14ac:dyDescent="0.2">
      <c r="A3402" s="11">
        <v>2850.3235294117599</v>
      </c>
      <c r="D3402" s="16" t="s">
        <v>9948</v>
      </c>
      <c r="J3402" s="13"/>
      <c r="K3402" s="17"/>
      <c r="L3402" s="185"/>
    </row>
    <row r="3403" spans="1:12" x14ac:dyDescent="0.2">
      <c r="A3403" s="11">
        <v>2850.9705882352901</v>
      </c>
      <c r="D3403" s="16" t="s">
        <v>9948</v>
      </c>
      <c r="J3403" s="13"/>
      <c r="K3403" s="17"/>
      <c r="L3403" s="185"/>
    </row>
    <row r="3404" spans="1:12" x14ac:dyDescent="0.2">
      <c r="A3404" s="11">
        <v>2851.6176470588198</v>
      </c>
      <c r="D3404" s="16" t="s">
        <v>9948</v>
      </c>
      <c r="J3404" s="13"/>
      <c r="K3404" s="17"/>
      <c r="L3404" s="185"/>
    </row>
    <row r="3405" spans="1:12" x14ac:dyDescent="0.2">
      <c r="A3405" s="11">
        <v>2852.26470588235</v>
      </c>
      <c r="D3405" s="16" t="s">
        <v>9948</v>
      </c>
      <c r="J3405" s="13"/>
      <c r="K3405" s="17"/>
      <c r="L3405" s="185"/>
    </row>
    <row r="3406" spans="1:12" x14ac:dyDescent="0.2">
      <c r="A3406" s="11">
        <v>2852.9117647058802</v>
      </c>
      <c r="D3406" s="16" t="s">
        <v>9948</v>
      </c>
      <c r="J3406" s="13"/>
      <c r="K3406" s="17"/>
      <c r="L3406" s="185"/>
    </row>
    <row r="3407" spans="1:12" x14ac:dyDescent="0.2">
      <c r="A3407" s="11">
        <v>2853.5588235294099</v>
      </c>
      <c r="D3407" s="16" t="s">
        <v>9948</v>
      </c>
      <c r="J3407" s="13"/>
      <c r="K3407" s="17"/>
      <c r="L3407" s="185"/>
    </row>
    <row r="3408" spans="1:12" x14ac:dyDescent="0.2">
      <c r="A3408" s="11">
        <v>2854.2058823529401</v>
      </c>
      <c r="D3408" s="16" t="s">
        <v>9948</v>
      </c>
      <c r="J3408" s="13"/>
      <c r="K3408" s="17"/>
      <c r="L3408" s="185"/>
    </row>
    <row r="3409" spans="1:12" x14ac:dyDescent="0.2">
      <c r="A3409" s="11">
        <v>2854.8529411764698</v>
      </c>
      <c r="D3409" s="16" t="s">
        <v>9948</v>
      </c>
      <c r="J3409" s="13"/>
      <c r="K3409" s="17"/>
      <c r="L3409" s="185"/>
    </row>
    <row r="3410" spans="1:12" x14ac:dyDescent="0.2">
      <c r="A3410" s="11">
        <v>2855.5</v>
      </c>
      <c r="D3410" s="16" t="s">
        <v>9948</v>
      </c>
      <c r="J3410" s="13"/>
      <c r="K3410" s="17"/>
      <c r="L3410" s="185"/>
    </row>
    <row r="3411" spans="1:12" x14ac:dyDescent="0.2">
      <c r="A3411" s="11">
        <v>2856.1470588235302</v>
      </c>
      <c r="D3411" s="16" t="s">
        <v>9948</v>
      </c>
      <c r="J3411" s="13"/>
      <c r="K3411" s="17"/>
      <c r="L3411" s="185"/>
    </row>
    <row r="3412" spans="1:12" x14ac:dyDescent="0.2">
      <c r="A3412" s="11">
        <v>2856.7941176470599</v>
      </c>
      <c r="D3412" s="16" t="s">
        <v>9948</v>
      </c>
      <c r="J3412" s="13"/>
      <c r="K3412" s="17"/>
      <c r="L3412" s="185"/>
    </row>
    <row r="3413" spans="1:12" x14ac:dyDescent="0.2">
      <c r="A3413" s="11">
        <v>2857.4411764705901</v>
      </c>
      <c r="D3413" s="16" t="s">
        <v>9948</v>
      </c>
      <c r="J3413" s="13"/>
      <c r="K3413" s="17"/>
      <c r="L3413" s="185"/>
    </row>
    <row r="3414" spans="1:12" x14ac:dyDescent="0.2">
      <c r="A3414" s="11">
        <v>2858.0882352941198</v>
      </c>
      <c r="D3414" s="16" t="s">
        <v>9948</v>
      </c>
      <c r="J3414" s="13"/>
      <c r="K3414" s="17"/>
      <c r="L3414" s="185"/>
    </row>
    <row r="3415" spans="1:12" x14ac:dyDescent="0.2">
      <c r="A3415" s="11">
        <v>2858.73529411765</v>
      </c>
      <c r="D3415" s="16" t="s">
        <v>9948</v>
      </c>
      <c r="J3415" s="13"/>
      <c r="K3415" s="17"/>
      <c r="L3415" s="185"/>
    </row>
    <row r="3416" spans="1:12" x14ac:dyDescent="0.2">
      <c r="A3416" s="11">
        <v>2859.3823529411802</v>
      </c>
      <c r="D3416" s="16" t="s">
        <v>9948</v>
      </c>
      <c r="J3416" s="13"/>
      <c r="K3416" s="17"/>
      <c r="L3416" s="185"/>
    </row>
    <row r="3417" spans="1:12" x14ac:dyDescent="0.2">
      <c r="A3417" s="11">
        <v>2860.0294117647099</v>
      </c>
      <c r="D3417" s="16" t="s">
        <v>9948</v>
      </c>
      <c r="J3417" s="13"/>
      <c r="K3417" s="17"/>
      <c r="L3417" s="185"/>
    </row>
    <row r="3418" spans="1:12" x14ac:dyDescent="0.2">
      <c r="A3418" s="11">
        <v>2860.6764705882401</v>
      </c>
      <c r="D3418" s="16" t="s">
        <v>9948</v>
      </c>
      <c r="J3418" s="13"/>
      <c r="K3418" s="17"/>
      <c r="L3418" s="185"/>
    </row>
    <row r="3419" spans="1:12" x14ac:dyDescent="0.2">
      <c r="A3419" s="11">
        <v>2861.3235294117599</v>
      </c>
      <c r="D3419" s="16" t="s">
        <v>9948</v>
      </c>
      <c r="J3419" s="13"/>
      <c r="K3419" s="17"/>
      <c r="L3419" s="185"/>
    </row>
    <row r="3420" spans="1:12" x14ac:dyDescent="0.2">
      <c r="A3420" s="11">
        <v>2861.9705882352901</v>
      </c>
      <c r="D3420" s="16" t="s">
        <v>9948</v>
      </c>
      <c r="J3420" s="13"/>
      <c r="K3420" s="17"/>
      <c r="L3420" s="185"/>
    </row>
    <row r="3421" spans="1:12" x14ac:dyDescent="0.2">
      <c r="A3421" s="11">
        <v>2862.6176470588198</v>
      </c>
      <c r="D3421" s="16" t="s">
        <v>9948</v>
      </c>
      <c r="J3421" s="13"/>
      <c r="K3421" s="17"/>
      <c r="L3421" s="185"/>
    </row>
    <row r="3422" spans="1:12" x14ac:dyDescent="0.2">
      <c r="A3422" s="11">
        <v>2863.26470588235</v>
      </c>
      <c r="D3422" s="16" t="s">
        <v>9948</v>
      </c>
      <c r="J3422" s="13"/>
      <c r="K3422" s="17"/>
      <c r="L3422" s="185"/>
    </row>
    <row r="3423" spans="1:12" x14ac:dyDescent="0.2">
      <c r="A3423" s="11">
        <v>2863.9117647058802</v>
      </c>
      <c r="D3423" s="16" t="s">
        <v>9948</v>
      </c>
      <c r="J3423" s="13"/>
      <c r="K3423" s="17"/>
      <c r="L3423" s="185"/>
    </row>
    <row r="3424" spans="1:12" x14ac:dyDescent="0.2">
      <c r="A3424" s="11">
        <v>2864.5588235294099</v>
      </c>
      <c r="D3424" s="16" t="s">
        <v>9948</v>
      </c>
      <c r="J3424" s="13"/>
      <c r="K3424" s="17"/>
      <c r="L3424" s="185"/>
    </row>
    <row r="3425" spans="1:12" x14ac:dyDescent="0.2">
      <c r="A3425" s="11">
        <v>2865.2058823529401</v>
      </c>
      <c r="D3425" s="16" t="s">
        <v>9948</v>
      </c>
      <c r="J3425" s="13"/>
      <c r="K3425" s="17"/>
      <c r="L3425" s="185"/>
    </row>
    <row r="3426" spans="1:12" x14ac:dyDescent="0.2">
      <c r="A3426" s="11">
        <v>2865.8529411764698</v>
      </c>
      <c r="D3426" s="16" t="s">
        <v>9948</v>
      </c>
      <c r="J3426" s="13"/>
      <c r="K3426" s="17"/>
      <c r="L3426" s="185"/>
    </row>
    <row r="3427" spans="1:12" x14ac:dyDescent="0.2">
      <c r="A3427" s="11">
        <v>2866.5</v>
      </c>
      <c r="D3427" s="16" t="s">
        <v>9948</v>
      </c>
      <c r="J3427" s="13"/>
      <c r="K3427" s="17"/>
      <c r="L3427" s="185"/>
    </row>
    <row r="3428" spans="1:12" x14ac:dyDescent="0.2">
      <c r="A3428" s="11">
        <v>2867.1470588235302</v>
      </c>
      <c r="D3428" s="16" t="s">
        <v>9948</v>
      </c>
      <c r="J3428" s="13"/>
      <c r="K3428" s="17"/>
      <c r="L3428" s="185"/>
    </row>
    <row r="3429" spans="1:12" x14ac:dyDescent="0.2">
      <c r="A3429" s="11">
        <v>2867.7941176470599</v>
      </c>
      <c r="D3429" s="16" t="s">
        <v>9948</v>
      </c>
      <c r="J3429" s="13"/>
      <c r="K3429" s="17"/>
      <c r="L3429" s="185"/>
    </row>
    <row r="3430" spans="1:12" x14ac:dyDescent="0.2">
      <c r="A3430" s="11">
        <v>2868.4411764705901</v>
      </c>
      <c r="D3430" s="16" t="s">
        <v>9948</v>
      </c>
      <c r="J3430" s="13"/>
      <c r="K3430" s="17"/>
      <c r="L3430" s="185"/>
    </row>
    <row r="3431" spans="1:12" x14ac:dyDescent="0.2">
      <c r="A3431" s="11">
        <v>2869.0882352941198</v>
      </c>
      <c r="D3431" s="16" t="s">
        <v>9948</v>
      </c>
      <c r="J3431" s="13"/>
      <c r="K3431" s="17"/>
      <c r="L3431" s="185"/>
    </row>
    <row r="3432" spans="1:12" x14ac:dyDescent="0.2">
      <c r="A3432" s="11">
        <v>2869.73529411765</v>
      </c>
      <c r="D3432" s="16" t="s">
        <v>9948</v>
      </c>
      <c r="J3432" s="13"/>
      <c r="K3432" s="17"/>
      <c r="L3432" s="185"/>
    </row>
    <row r="3433" spans="1:12" x14ac:dyDescent="0.2">
      <c r="A3433" s="11">
        <v>2870.3823529411802</v>
      </c>
      <c r="D3433" s="16" t="s">
        <v>9948</v>
      </c>
      <c r="J3433" s="13"/>
      <c r="K3433" s="17"/>
      <c r="L3433" s="185"/>
    </row>
    <row r="3434" spans="1:12" x14ac:dyDescent="0.2">
      <c r="A3434" s="11">
        <v>2871.0294117647099</v>
      </c>
      <c r="D3434" s="16" t="s">
        <v>9948</v>
      </c>
      <c r="J3434" s="13"/>
      <c r="K3434" s="17"/>
      <c r="L3434" s="185"/>
    </row>
    <row r="3435" spans="1:12" x14ac:dyDescent="0.2">
      <c r="A3435" s="11">
        <v>2871.6764705882401</v>
      </c>
      <c r="D3435" s="16" t="s">
        <v>9948</v>
      </c>
      <c r="J3435" s="13"/>
      <c r="K3435" s="17"/>
      <c r="L3435" s="185"/>
    </row>
    <row r="3436" spans="1:12" x14ac:dyDescent="0.2">
      <c r="A3436" s="11">
        <v>2872.3235294117599</v>
      </c>
      <c r="D3436" s="16" t="s">
        <v>9948</v>
      </c>
      <c r="J3436" s="13"/>
      <c r="K3436" s="17"/>
      <c r="L3436" s="185"/>
    </row>
    <row r="3437" spans="1:12" x14ac:dyDescent="0.2">
      <c r="A3437" s="11">
        <v>2872.9705882352901</v>
      </c>
      <c r="D3437" s="16" t="s">
        <v>9948</v>
      </c>
      <c r="J3437" s="13"/>
      <c r="K3437" s="17"/>
      <c r="L3437" s="185"/>
    </row>
    <row r="3438" spans="1:12" x14ac:dyDescent="0.2">
      <c r="A3438" s="11">
        <v>2873.6176470588198</v>
      </c>
      <c r="D3438" s="16" t="s">
        <v>9948</v>
      </c>
      <c r="J3438" s="13"/>
      <c r="K3438" s="17"/>
      <c r="L3438" s="185"/>
    </row>
    <row r="3439" spans="1:12" x14ac:dyDescent="0.2">
      <c r="A3439" s="11">
        <v>2874.26470588235</v>
      </c>
      <c r="D3439" s="16" t="s">
        <v>9948</v>
      </c>
      <c r="J3439" s="13"/>
      <c r="K3439" s="17"/>
      <c r="L3439" s="185"/>
    </row>
    <row r="3440" spans="1:12" x14ac:dyDescent="0.2">
      <c r="A3440" s="11">
        <v>2874.9117647058802</v>
      </c>
      <c r="D3440" s="16" t="s">
        <v>9948</v>
      </c>
      <c r="J3440" s="13"/>
      <c r="K3440" s="17"/>
      <c r="L3440" s="185"/>
    </row>
    <row r="3441" spans="1:12" x14ac:dyDescent="0.2">
      <c r="A3441" s="11">
        <v>2875.5588235294099</v>
      </c>
      <c r="D3441" s="16" t="s">
        <v>9948</v>
      </c>
      <c r="J3441" s="13"/>
      <c r="K3441" s="17"/>
      <c r="L3441" s="185"/>
    </row>
    <row r="3442" spans="1:12" x14ac:dyDescent="0.2">
      <c r="A3442" s="11">
        <v>2876.2058823529401</v>
      </c>
      <c r="D3442" s="16" t="s">
        <v>9948</v>
      </c>
      <c r="J3442" s="13"/>
      <c r="K3442" s="17"/>
      <c r="L3442" s="185"/>
    </row>
    <row r="3443" spans="1:12" x14ac:dyDescent="0.2">
      <c r="A3443" s="11">
        <v>2876.8529411764698</v>
      </c>
      <c r="D3443" s="16" t="s">
        <v>9948</v>
      </c>
      <c r="J3443" s="13"/>
      <c r="K3443" s="17"/>
      <c r="L3443" s="185"/>
    </row>
    <row r="3444" spans="1:12" x14ac:dyDescent="0.2">
      <c r="A3444" s="11">
        <v>2877.5</v>
      </c>
      <c r="D3444" s="16" t="s">
        <v>9948</v>
      </c>
      <c r="J3444" s="13"/>
      <c r="K3444" s="17"/>
      <c r="L3444" s="185"/>
    </row>
    <row r="3445" spans="1:12" x14ac:dyDescent="0.2">
      <c r="A3445" s="11">
        <v>2878.1470588235302</v>
      </c>
      <c r="D3445" s="16" t="s">
        <v>9948</v>
      </c>
      <c r="J3445" s="13"/>
      <c r="K3445" s="17"/>
      <c r="L3445" s="185"/>
    </row>
    <row r="3446" spans="1:12" x14ac:dyDescent="0.2">
      <c r="A3446" s="11">
        <v>2878.7941176470599</v>
      </c>
      <c r="D3446" s="16" t="s">
        <v>9948</v>
      </c>
      <c r="J3446" s="13"/>
      <c r="K3446" s="17"/>
      <c r="L3446" s="185"/>
    </row>
    <row r="3447" spans="1:12" x14ac:dyDescent="0.2">
      <c r="A3447" s="11">
        <v>2879.4411764705901</v>
      </c>
      <c r="D3447" s="16" t="s">
        <v>9948</v>
      </c>
      <c r="J3447" s="13"/>
      <c r="K3447" s="17"/>
      <c r="L3447" s="185"/>
    </row>
    <row r="3448" spans="1:12" x14ac:dyDescent="0.2">
      <c r="A3448" s="11">
        <v>2880.0882352941198</v>
      </c>
      <c r="D3448" s="16" t="s">
        <v>9948</v>
      </c>
      <c r="J3448" s="13"/>
      <c r="K3448" s="17"/>
      <c r="L3448" s="185"/>
    </row>
    <row r="3449" spans="1:12" x14ac:dyDescent="0.2">
      <c r="A3449" s="11">
        <v>2880.73529411765</v>
      </c>
      <c r="D3449" s="16" t="s">
        <v>9948</v>
      </c>
      <c r="J3449" s="13"/>
      <c r="K3449" s="17"/>
      <c r="L3449" s="185"/>
    </row>
    <row r="3450" spans="1:12" x14ac:dyDescent="0.2">
      <c r="A3450" s="11">
        <v>2881.3823529411802</v>
      </c>
      <c r="D3450" s="16" t="s">
        <v>9948</v>
      </c>
      <c r="J3450" s="13"/>
      <c r="K3450" s="17"/>
      <c r="L3450" s="185"/>
    </row>
    <row r="3451" spans="1:12" x14ac:dyDescent="0.2">
      <c r="A3451" s="11">
        <v>2882.0294117647099</v>
      </c>
      <c r="D3451" s="16" t="s">
        <v>9948</v>
      </c>
      <c r="J3451" s="13"/>
      <c r="K3451" s="17"/>
      <c r="L3451" s="185"/>
    </row>
    <row r="3452" spans="1:12" x14ac:dyDescent="0.2">
      <c r="A3452" s="11">
        <v>2882.6764705882401</v>
      </c>
      <c r="D3452" s="16" t="s">
        <v>9948</v>
      </c>
      <c r="J3452" s="13"/>
      <c r="K3452" s="17"/>
      <c r="L3452" s="185"/>
    </row>
    <row r="3453" spans="1:12" x14ac:dyDescent="0.2">
      <c r="A3453" s="11">
        <v>2883.3235294117699</v>
      </c>
      <c r="D3453" s="16" t="s">
        <v>9948</v>
      </c>
      <c r="J3453" s="13"/>
      <c r="K3453" s="17"/>
      <c r="L3453" s="185"/>
    </row>
    <row r="3454" spans="1:12" x14ac:dyDescent="0.2">
      <c r="A3454" s="11">
        <v>2883.9705882352901</v>
      </c>
      <c r="D3454" s="16" t="s">
        <v>9948</v>
      </c>
      <c r="J3454" s="13"/>
      <c r="K3454" s="17"/>
      <c r="L3454" s="185"/>
    </row>
    <row r="3455" spans="1:12" x14ac:dyDescent="0.2">
      <c r="A3455" s="11">
        <v>2884.6176470588198</v>
      </c>
      <c r="D3455" s="16" t="s">
        <v>9948</v>
      </c>
      <c r="J3455" s="13"/>
      <c r="K3455" s="17"/>
      <c r="L3455" s="185"/>
    </row>
    <row r="3456" spans="1:12" x14ac:dyDescent="0.2">
      <c r="A3456" s="11">
        <v>2885.26470588235</v>
      </c>
      <c r="D3456" s="16" t="s">
        <v>9948</v>
      </c>
      <c r="J3456" s="13"/>
      <c r="K3456" s="17"/>
      <c r="L3456" s="185"/>
    </row>
    <row r="3457" spans="1:12" x14ac:dyDescent="0.2">
      <c r="A3457" s="11">
        <v>2885.9117647058802</v>
      </c>
      <c r="D3457" s="16" t="s">
        <v>9948</v>
      </c>
      <c r="J3457" s="13"/>
      <c r="K3457" s="17"/>
      <c r="L3457" s="185"/>
    </row>
    <row r="3458" spans="1:12" x14ac:dyDescent="0.2">
      <c r="A3458" s="11">
        <v>2886.5588235294099</v>
      </c>
      <c r="D3458" s="16" t="s">
        <v>9948</v>
      </c>
      <c r="J3458" s="13"/>
      <c r="K3458" s="17"/>
      <c r="L3458" s="185"/>
    </row>
    <row r="3459" spans="1:12" x14ac:dyDescent="0.2">
      <c r="A3459" s="11">
        <v>2887.2058823529401</v>
      </c>
      <c r="D3459" s="16" t="s">
        <v>9948</v>
      </c>
      <c r="J3459" s="13"/>
      <c r="K3459" s="17"/>
      <c r="L3459" s="185"/>
    </row>
    <row r="3460" spans="1:12" x14ac:dyDescent="0.2">
      <c r="A3460" s="11">
        <v>2887.8529411764698</v>
      </c>
      <c r="D3460" s="16" t="s">
        <v>9948</v>
      </c>
      <c r="J3460" s="13"/>
      <c r="K3460" s="17"/>
      <c r="L3460" s="185"/>
    </row>
    <row r="3461" spans="1:12" x14ac:dyDescent="0.2">
      <c r="A3461" s="11">
        <v>2888.5</v>
      </c>
      <c r="D3461" s="16" t="s">
        <v>9948</v>
      </c>
      <c r="J3461" s="13"/>
      <c r="K3461" s="17"/>
      <c r="L3461" s="185"/>
    </row>
    <row r="3462" spans="1:12" x14ac:dyDescent="0.2">
      <c r="A3462" s="11">
        <v>2889.1470588235302</v>
      </c>
      <c r="D3462" s="16" t="s">
        <v>9948</v>
      </c>
      <c r="J3462" s="13"/>
      <c r="K3462" s="17"/>
      <c r="L3462" s="185"/>
    </row>
    <row r="3463" spans="1:12" x14ac:dyDescent="0.2">
      <c r="A3463" s="11">
        <v>2889.7941176470599</v>
      </c>
      <c r="D3463" s="16" t="s">
        <v>9948</v>
      </c>
      <c r="J3463" s="13"/>
      <c r="K3463" s="17"/>
      <c r="L3463" s="185"/>
    </row>
    <row r="3464" spans="1:12" x14ac:dyDescent="0.2">
      <c r="A3464" s="11">
        <v>2890.4411764705901</v>
      </c>
      <c r="D3464" s="16" t="s">
        <v>9948</v>
      </c>
      <c r="J3464" s="13"/>
      <c r="K3464" s="17"/>
      <c r="L3464" s="185"/>
    </row>
    <row r="3465" spans="1:12" x14ac:dyDescent="0.2">
      <c r="A3465" s="11">
        <v>2891.0882352941198</v>
      </c>
      <c r="D3465" s="16" t="s">
        <v>9948</v>
      </c>
      <c r="J3465" s="13"/>
      <c r="K3465" s="17"/>
      <c r="L3465" s="185"/>
    </row>
    <row r="3466" spans="1:12" x14ac:dyDescent="0.2">
      <c r="A3466" s="11">
        <v>2891.73529411765</v>
      </c>
      <c r="D3466" s="16" t="s">
        <v>9948</v>
      </c>
      <c r="J3466" s="13"/>
      <c r="K3466" s="17"/>
      <c r="L3466" s="185"/>
    </row>
    <row r="3467" spans="1:12" x14ac:dyDescent="0.2">
      <c r="A3467" s="11">
        <v>2892.3823529411802</v>
      </c>
      <c r="D3467" s="16" t="s">
        <v>9948</v>
      </c>
      <c r="J3467" s="13"/>
      <c r="K3467" s="17"/>
      <c r="L3467" s="185"/>
    </row>
    <row r="3468" spans="1:12" x14ac:dyDescent="0.2">
      <c r="A3468" s="11">
        <v>2893.0294117647099</v>
      </c>
      <c r="D3468" s="16" t="s">
        <v>9948</v>
      </c>
      <c r="J3468" s="13"/>
      <c r="K3468" s="17"/>
      <c r="L3468" s="185"/>
    </row>
    <row r="3469" spans="1:12" x14ac:dyDescent="0.2">
      <c r="A3469" s="11">
        <v>2893.6764705882401</v>
      </c>
      <c r="D3469" s="16" t="s">
        <v>9948</v>
      </c>
      <c r="J3469" s="13"/>
      <c r="K3469" s="17"/>
      <c r="L3469" s="185"/>
    </row>
    <row r="3470" spans="1:12" x14ac:dyDescent="0.2">
      <c r="A3470" s="11">
        <v>2894.3235294117699</v>
      </c>
      <c r="D3470" s="16" t="s">
        <v>9948</v>
      </c>
      <c r="J3470" s="13"/>
      <c r="K3470" s="17"/>
      <c r="L3470" s="185"/>
    </row>
    <row r="3471" spans="1:12" x14ac:dyDescent="0.2">
      <c r="A3471" s="11">
        <v>2894.9705882352901</v>
      </c>
      <c r="D3471" s="16" t="s">
        <v>9948</v>
      </c>
      <c r="J3471" s="13"/>
      <c r="K3471" s="17"/>
      <c r="L3471" s="185"/>
    </row>
    <row r="3472" spans="1:12" x14ac:dyDescent="0.2">
      <c r="A3472" s="11">
        <v>2895.6176470588198</v>
      </c>
      <c r="D3472" s="16" t="s">
        <v>9948</v>
      </c>
      <c r="J3472" s="13"/>
      <c r="K3472" s="17"/>
      <c r="L3472" s="185"/>
    </row>
    <row r="3473" spans="1:12" x14ac:dyDescent="0.2">
      <c r="A3473" s="11">
        <v>2896.26470588235</v>
      </c>
      <c r="D3473" s="16" t="s">
        <v>9948</v>
      </c>
      <c r="J3473" s="13"/>
      <c r="K3473" s="17"/>
      <c r="L3473" s="185"/>
    </row>
    <row r="3474" spans="1:12" x14ac:dyDescent="0.2">
      <c r="A3474" s="11">
        <v>2896.9117647058802</v>
      </c>
      <c r="D3474" s="16" t="s">
        <v>9948</v>
      </c>
      <c r="J3474" s="13"/>
      <c r="K3474" s="17"/>
      <c r="L3474" s="185"/>
    </row>
    <row r="3475" spans="1:12" x14ac:dyDescent="0.2">
      <c r="A3475" s="11">
        <v>2897.5588235294099</v>
      </c>
      <c r="D3475" s="16" t="s">
        <v>9948</v>
      </c>
      <c r="J3475" s="13"/>
      <c r="K3475" s="17"/>
      <c r="L3475" s="185"/>
    </row>
    <row r="3476" spans="1:12" x14ac:dyDescent="0.2">
      <c r="A3476" s="11">
        <v>2898.2058823529401</v>
      </c>
      <c r="D3476" s="16" t="s">
        <v>9948</v>
      </c>
      <c r="J3476" s="13"/>
      <c r="K3476" s="17"/>
      <c r="L3476" s="185"/>
    </row>
    <row r="3477" spans="1:12" x14ac:dyDescent="0.2">
      <c r="A3477" s="11">
        <v>2898.8529411764698</v>
      </c>
      <c r="D3477" s="16" t="s">
        <v>9948</v>
      </c>
      <c r="J3477" s="13"/>
      <c r="K3477" s="17"/>
      <c r="L3477" s="185"/>
    </row>
    <row r="3478" spans="1:12" x14ac:dyDescent="0.2">
      <c r="A3478" s="11">
        <v>2899.5</v>
      </c>
      <c r="D3478" s="16" t="s">
        <v>9948</v>
      </c>
      <c r="J3478" s="13"/>
      <c r="K3478" s="17"/>
      <c r="L3478" s="185"/>
    </row>
    <row r="3479" spans="1:12" x14ac:dyDescent="0.2">
      <c r="A3479" s="11">
        <v>2900.1470588235302</v>
      </c>
      <c r="D3479" s="16" t="s">
        <v>9948</v>
      </c>
      <c r="J3479" s="13"/>
      <c r="K3479" s="17"/>
      <c r="L3479" s="185"/>
    </row>
    <row r="3480" spans="1:12" x14ac:dyDescent="0.2">
      <c r="A3480" s="11">
        <v>2900.7941176470599</v>
      </c>
      <c r="D3480" s="16" t="s">
        <v>9948</v>
      </c>
      <c r="J3480" s="13"/>
      <c r="K3480" s="17"/>
      <c r="L3480" s="185"/>
    </row>
    <row r="3481" spans="1:12" x14ac:dyDescent="0.2">
      <c r="A3481" s="11">
        <v>2901.4411764705901</v>
      </c>
      <c r="D3481" s="16" t="s">
        <v>9948</v>
      </c>
      <c r="J3481" s="13"/>
      <c r="K3481" s="17"/>
      <c r="L3481" s="185"/>
    </row>
    <row r="3482" spans="1:12" x14ac:dyDescent="0.2">
      <c r="A3482" s="11">
        <v>2902.0882352941198</v>
      </c>
      <c r="D3482" s="16" t="s">
        <v>9948</v>
      </c>
      <c r="J3482" s="13"/>
      <c r="K3482" s="17"/>
      <c r="L3482" s="185"/>
    </row>
    <row r="3483" spans="1:12" x14ac:dyDescent="0.2">
      <c r="A3483" s="11">
        <v>2902.73529411765</v>
      </c>
      <c r="D3483" s="16" t="s">
        <v>9948</v>
      </c>
      <c r="J3483" s="13"/>
      <c r="K3483" s="17"/>
      <c r="L3483" s="185"/>
    </row>
    <row r="3484" spans="1:12" x14ac:dyDescent="0.2">
      <c r="A3484" s="11">
        <v>2903.3823529411802</v>
      </c>
      <c r="D3484" s="16" t="s">
        <v>9948</v>
      </c>
      <c r="J3484" s="13"/>
      <c r="K3484" s="17"/>
      <c r="L3484" s="185"/>
    </row>
    <row r="3485" spans="1:12" x14ac:dyDescent="0.2">
      <c r="A3485" s="11">
        <v>2904.0294117647099</v>
      </c>
      <c r="D3485" s="16" t="s">
        <v>9948</v>
      </c>
      <c r="J3485" s="13"/>
      <c r="K3485" s="17"/>
      <c r="L3485" s="185"/>
    </row>
    <row r="3486" spans="1:12" x14ac:dyDescent="0.2">
      <c r="A3486" s="11">
        <v>2904.6764705882401</v>
      </c>
      <c r="D3486" s="16" t="s">
        <v>9948</v>
      </c>
      <c r="J3486" s="13"/>
      <c r="K3486" s="17"/>
      <c r="L3486" s="185"/>
    </row>
    <row r="3487" spans="1:12" x14ac:dyDescent="0.2">
      <c r="A3487" s="11">
        <v>2905.3235294117699</v>
      </c>
      <c r="D3487" s="16" t="s">
        <v>9948</v>
      </c>
      <c r="J3487" s="13"/>
      <c r="K3487" s="17"/>
      <c r="L3487" s="185"/>
    </row>
    <row r="3488" spans="1:12" x14ac:dyDescent="0.2">
      <c r="A3488" s="11">
        <v>2905.9705882352901</v>
      </c>
      <c r="D3488" s="16" t="s">
        <v>9948</v>
      </c>
      <c r="J3488" s="13"/>
      <c r="K3488" s="17"/>
      <c r="L3488" s="185"/>
    </row>
    <row r="3489" spans="1:12" x14ac:dyDescent="0.2">
      <c r="A3489" s="11">
        <v>2906.6176470588198</v>
      </c>
      <c r="D3489" s="16" t="s">
        <v>9948</v>
      </c>
      <c r="J3489" s="13"/>
      <c r="K3489" s="17"/>
      <c r="L3489" s="185"/>
    </row>
    <row r="3490" spans="1:12" x14ac:dyDescent="0.2">
      <c r="A3490" s="11">
        <v>2907.26470588235</v>
      </c>
      <c r="D3490" s="16" t="s">
        <v>9948</v>
      </c>
      <c r="J3490" s="13"/>
      <c r="K3490" s="17"/>
      <c r="L3490" s="185"/>
    </row>
    <row r="3491" spans="1:12" x14ac:dyDescent="0.2">
      <c r="A3491" s="11">
        <v>2907.9117647058802</v>
      </c>
      <c r="D3491" s="16" t="s">
        <v>9948</v>
      </c>
      <c r="J3491" s="13"/>
      <c r="K3491" s="17"/>
      <c r="L3491" s="185"/>
    </row>
    <row r="3492" spans="1:12" x14ac:dyDescent="0.2">
      <c r="A3492" s="11">
        <v>2908.5588235294099</v>
      </c>
      <c r="D3492" s="16" t="s">
        <v>9948</v>
      </c>
      <c r="J3492" s="13"/>
      <c r="K3492" s="17"/>
      <c r="L3492" s="185"/>
    </row>
    <row r="3493" spans="1:12" x14ac:dyDescent="0.2">
      <c r="A3493" s="11">
        <v>2909.2058823529401</v>
      </c>
      <c r="D3493" s="16" t="s">
        <v>9948</v>
      </c>
      <c r="J3493" s="13"/>
      <c r="K3493" s="17"/>
      <c r="L3493" s="185"/>
    </row>
    <row r="3494" spans="1:12" x14ac:dyDescent="0.2">
      <c r="A3494" s="11">
        <v>2909.8529411764698</v>
      </c>
      <c r="D3494" s="16" t="s">
        <v>9948</v>
      </c>
      <c r="J3494" s="13"/>
      <c r="K3494" s="17"/>
      <c r="L3494" s="185"/>
    </row>
    <row r="3495" spans="1:12" x14ac:dyDescent="0.2">
      <c r="A3495" s="11">
        <v>2910.5</v>
      </c>
      <c r="D3495" s="16" t="s">
        <v>9948</v>
      </c>
      <c r="J3495" s="13"/>
      <c r="K3495" s="17"/>
      <c r="L3495" s="185"/>
    </row>
    <row r="3496" spans="1:12" x14ac:dyDescent="0.2">
      <c r="A3496" s="11">
        <v>2911.1470588235302</v>
      </c>
      <c r="D3496" s="16" t="s">
        <v>9948</v>
      </c>
      <c r="J3496" s="13"/>
      <c r="K3496" s="17"/>
      <c r="L3496" s="185"/>
    </row>
    <row r="3497" spans="1:12" x14ac:dyDescent="0.2">
      <c r="A3497" s="11">
        <v>2911.7941176470599</v>
      </c>
      <c r="D3497" s="16" t="s">
        <v>9948</v>
      </c>
      <c r="J3497" s="13"/>
      <c r="K3497" s="17"/>
      <c r="L3497" s="185"/>
    </row>
    <row r="3498" spans="1:12" x14ac:dyDescent="0.2">
      <c r="A3498" s="11">
        <v>2912.4411764705901</v>
      </c>
      <c r="D3498" s="16" t="s">
        <v>9948</v>
      </c>
      <c r="J3498" s="13"/>
      <c r="K3498" s="17"/>
      <c r="L3498" s="185"/>
    </row>
    <row r="3499" spans="1:12" x14ac:dyDescent="0.2">
      <c r="A3499" s="11">
        <v>2913.0882352941198</v>
      </c>
      <c r="D3499" s="16" t="s">
        <v>9948</v>
      </c>
      <c r="J3499" s="13"/>
      <c r="K3499" s="17"/>
      <c r="L3499" s="185"/>
    </row>
    <row r="3500" spans="1:12" x14ac:dyDescent="0.2">
      <c r="A3500" s="11">
        <v>2913.73529411765</v>
      </c>
      <c r="D3500" s="16" t="s">
        <v>9948</v>
      </c>
      <c r="J3500" s="13"/>
      <c r="K3500" s="17"/>
      <c r="L3500" s="185"/>
    </row>
    <row r="3501" spans="1:12" x14ac:dyDescent="0.2">
      <c r="A3501" s="11">
        <v>2914.3823529411802</v>
      </c>
      <c r="D3501" s="16" t="s">
        <v>9948</v>
      </c>
      <c r="J3501" s="13"/>
      <c r="K3501" s="17"/>
      <c r="L3501" s="185"/>
    </row>
    <row r="3502" spans="1:12" x14ac:dyDescent="0.2">
      <c r="A3502" s="11">
        <v>2915.0294117647099</v>
      </c>
      <c r="D3502" s="16" t="s">
        <v>9948</v>
      </c>
      <c r="J3502" s="13"/>
      <c r="K3502" s="17"/>
      <c r="L3502" s="185"/>
    </row>
    <row r="3503" spans="1:12" x14ac:dyDescent="0.2">
      <c r="A3503" s="11">
        <v>2915.6764705882401</v>
      </c>
      <c r="D3503" s="16" t="s">
        <v>9948</v>
      </c>
      <c r="J3503" s="13"/>
      <c r="K3503" s="17"/>
      <c r="L3503" s="185"/>
    </row>
    <row r="3504" spans="1:12" x14ac:dyDescent="0.2">
      <c r="A3504" s="11">
        <v>2916.3235294117699</v>
      </c>
      <c r="D3504" s="16" t="s">
        <v>9948</v>
      </c>
      <c r="J3504" s="13"/>
      <c r="K3504" s="17"/>
      <c r="L3504" s="185"/>
    </row>
    <row r="3505" spans="1:12" x14ac:dyDescent="0.2">
      <c r="A3505" s="11">
        <v>2916.9705882352901</v>
      </c>
      <c r="D3505" s="16" t="s">
        <v>9948</v>
      </c>
      <c r="J3505" s="13"/>
      <c r="K3505" s="17"/>
      <c r="L3505" s="185"/>
    </row>
    <row r="3506" spans="1:12" x14ac:dyDescent="0.2">
      <c r="A3506" s="11">
        <v>2917.6176470588198</v>
      </c>
      <c r="D3506" s="16" t="s">
        <v>9948</v>
      </c>
      <c r="J3506" s="13"/>
      <c r="K3506" s="17"/>
      <c r="L3506" s="185"/>
    </row>
    <row r="3507" spans="1:12" x14ac:dyDescent="0.2">
      <c r="A3507" s="11">
        <v>2918.26470588235</v>
      </c>
      <c r="D3507" s="16" t="s">
        <v>9948</v>
      </c>
      <c r="J3507" s="13"/>
      <c r="K3507" s="17"/>
      <c r="L3507" s="185"/>
    </row>
    <row r="3508" spans="1:12" x14ac:dyDescent="0.2">
      <c r="A3508" s="11">
        <v>2918.9117647058802</v>
      </c>
      <c r="D3508" s="16" t="s">
        <v>9948</v>
      </c>
      <c r="J3508" s="13"/>
      <c r="K3508" s="17"/>
      <c r="L3508" s="185"/>
    </row>
    <row r="3509" spans="1:12" x14ac:dyDescent="0.2">
      <c r="A3509" s="11">
        <v>2919.5588235294099</v>
      </c>
      <c r="D3509" s="16" t="s">
        <v>9948</v>
      </c>
      <c r="J3509" s="13"/>
      <c r="K3509" s="17"/>
      <c r="L3509" s="185"/>
    </row>
    <row r="3510" spans="1:12" x14ac:dyDescent="0.2">
      <c r="A3510" s="11">
        <v>2920.2058823529401</v>
      </c>
      <c r="D3510" s="16" t="s">
        <v>9948</v>
      </c>
      <c r="J3510" s="13"/>
      <c r="K3510" s="17"/>
      <c r="L3510" s="185"/>
    </row>
    <row r="3511" spans="1:12" x14ac:dyDescent="0.2">
      <c r="A3511" s="11">
        <v>2920.8529411764698</v>
      </c>
      <c r="D3511" s="16" t="s">
        <v>9948</v>
      </c>
      <c r="J3511" s="13"/>
      <c r="K3511" s="17"/>
      <c r="L3511" s="185"/>
    </row>
    <row r="3512" spans="1:12" x14ac:dyDescent="0.2">
      <c r="A3512" s="11">
        <v>2921.5</v>
      </c>
      <c r="D3512" s="16" t="s">
        <v>9948</v>
      </c>
      <c r="J3512" s="13"/>
      <c r="K3512" s="17"/>
      <c r="L3512" s="185"/>
    </row>
    <row r="3513" spans="1:12" x14ac:dyDescent="0.2">
      <c r="A3513" s="11">
        <v>2922.1470588235302</v>
      </c>
      <c r="D3513" s="16" t="s">
        <v>9948</v>
      </c>
      <c r="J3513" s="13"/>
      <c r="K3513" s="17"/>
      <c r="L3513" s="185"/>
    </row>
    <row r="3514" spans="1:12" x14ac:dyDescent="0.2">
      <c r="A3514" s="11">
        <v>2922.7941176470599</v>
      </c>
      <c r="D3514" s="16" t="s">
        <v>9948</v>
      </c>
      <c r="J3514" s="13"/>
      <c r="K3514" s="17"/>
      <c r="L3514" s="185"/>
    </row>
    <row r="3515" spans="1:12" x14ac:dyDescent="0.2">
      <c r="A3515" s="11">
        <v>2923.4411764705901</v>
      </c>
      <c r="D3515" s="16" t="s">
        <v>9948</v>
      </c>
      <c r="J3515" s="13"/>
      <c r="K3515" s="17"/>
      <c r="L3515" s="185"/>
    </row>
    <row r="3516" spans="1:12" x14ac:dyDescent="0.2">
      <c r="A3516" s="11">
        <v>2924.0882352941198</v>
      </c>
      <c r="D3516" s="16" t="s">
        <v>9948</v>
      </c>
      <c r="J3516" s="13"/>
      <c r="K3516" s="17"/>
      <c r="L3516" s="185"/>
    </row>
    <row r="3517" spans="1:12" x14ac:dyDescent="0.2">
      <c r="A3517" s="11">
        <v>2924.73529411765</v>
      </c>
      <c r="D3517" s="16" t="s">
        <v>9948</v>
      </c>
      <c r="J3517" s="13"/>
      <c r="K3517" s="17"/>
      <c r="L3517" s="185"/>
    </row>
    <row r="3518" spans="1:12" x14ac:dyDescent="0.2">
      <c r="A3518" s="11">
        <v>2925.3823529411802</v>
      </c>
      <c r="D3518" s="16" t="s">
        <v>9948</v>
      </c>
      <c r="J3518" s="13"/>
      <c r="K3518" s="17"/>
      <c r="L3518" s="185"/>
    </row>
    <row r="3519" spans="1:12" x14ac:dyDescent="0.2">
      <c r="A3519" s="11">
        <v>2926.0294117647099</v>
      </c>
      <c r="D3519" s="16" t="s">
        <v>9948</v>
      </c>
      <c r="J3519" s="13"/>
      <c r="K3519" s="17"/>
      <c r="L3519" s="185"/>
    </row>
    <row r="3520" spans="1:12" x14ac:dyDescent="0.2">
      <c r="A3520" s="11">
        <v>2926.6764705882401</v>
      </c>
      <c r="D3520" s="16" t="s">
        <v>9948</v>
      </c>
      <c r="J3520" s="13"/>
      <c r="K3520" s="17"/>
      <c r="L3520" s="185"/>
    </row>
    <row r="3521" spans="1:12" x14ac:dyDescent="0.2">
      <c r="A3521" s="11">
        <v>2927.3235294117699</v>
      </c>
      <c r="D3521" s="16" t="s">
        <v>9948</v>
      </c>
      <c r="J3521" s="13"/>
      <c r="K3521" s="17"/>
      <c r="L3521" s="185"/>
    </row>
    <row r="3522" spans="1:12" x14ac:dyDescent="0.2">
      <c r="A3522" s="11">
        <v>2927.9705882352901</v>
      </c>
      <c r="D3522" s="16" t="s">
        <v>9948</v>
      </c>
      <c r="J3522" s="13"/>
      <c r="K3522" s="17"/>
      <c r="L3522" s="185"/>
    </row>
    <row r="3523" spans="1:12" x14ac:dyDescent="0.2">
      <c r="A3523" s="11">
        <v>2928.6176470588198</v>
      </c>
      <c r="D3523" s="16" t="s">
        <v>9948</v>
      </c>
      <c r="J3523" s="13"/>
      <c r="K3523" s="17"/>
      <c r="L3523" s="185"/>
    </row>
    <row r="3524" spans="1:12" x14ac:dyDescent="0.2">
      <c r="A3524" s="11">
        <v>2929.26470588235</v>
      </c>
      <c r="D3524" s="16" t="s">
        <v>9948</v>
      </c>
      <c r="J3524" s="13"/>
      <c r="K3524" s="17"/>
      <c r="L3524" s="185"/>
    </row>
    <row r="3525" spans="1:12" x14ac:dyDescent="0.2">
      <c r="A3525" s="11">
        <v>2929.9117647058802</v>
      </c>
      <c r="D3525" s="16" t="s">
        <v>9948</v>
      </c>
      <c r="J3525" s="13"/>
      <c r="K3525" s="17"/>
      <c r="L3525" s="185"/>
    </row>
    <row r="3526" spans="1:12" x14ac:dyDescent="0.2">
      <c r="A3526" s="11">
        <v>2930.5588235294099</v>
      </c>
      <c r="D3526" s="16" t="s">
        <v>9948</v>
      </c>
      <c r="J3526" s="13"/>
      <c r="K3526" s="17"/>
      <c r="L3526" s="185"/>
    </row>
    <row r="3527" spans="1:12" x14ac:dyDescent="0.2">
      <c r="A3527" s="11">
        <v>2931.2058823529401</v>
      </c>
      <c r="D3527" s="16" t="s">
        <v>9948</v>
      </c>
      <c r="J3527" s="13"/>
      <c r="K3527" s="17"/>
      <c r="L3527" s="185"/>
    </row>
    <row r="3528" spans="1:12" x14ac:dyDescent="0.2">
      <c r="A3528" s="11">
        <v>2931.8529411764698</v>
      </c>
      <c r="D3528" s="16" t="s">
        <v>9948</v>
      </c>
      <c r="J3528" s="13"/>
      <c r="K3528" s="17"/>
      <c r="L3528" s="185"/>
    </row>
    <row r="3529" spans="1:12" x14ac:dyDescent="0.2">
      <c r="A3529" s="11">
        <v>2932.5</v>
      </c>
      <c r="D3529" s="16" t="s">
        <v>9948</v>
      </c>
      <c r="J3529" s="13"/>
      <c r="K3529" s="17"/>
      <c r="L3529" s="185"/>
    </row>
    <row r="3530" spans="1:12" x14ac:dyDescent="0.2">
      <c r="A3530" s="11">
        <v>2933.1470588235302</v>
      </c>
      <c r="D3530" s="16" t="s">
        <v>9948</v>
      </c>
      <c r="J3530" s="13"/>
      <c r="K3530" s="17"/>
      <c r="L3530" s="185"/>
    </row>
    <row r="3531" spans="1:12" x14ac:dyDescent="0.2">
      <c r="A3531" s="11">
        <v>2933.7941176470599</v>
      </c>
      <c r="D3531" s="16" t="s">
        <v>9948</v>
      </c>
      <c r="J3531" s="13"/>
      <c r="K3531" s="17"/>
      <c r="L3531" s="185"/>
    </row>
    <row r="3532" spans="1:12" x14ac:dyDescent="0.2">
      <c r="A3532" s="11">
        <v>2934.4411764705901</v>
      </c>
      <c r="D3532" s="16" t="s">
        <v>9948</v>
      </c>
      <c r="J3532" s="13"/>
      <c r="K3532" s="17"/>
      <c r="L3532" s="185"/>
    </row>
    <row r="3533" spans="1:12" x14ac:dyDescent="0.2">
      <c r="A3533" s="11">
        <v>2935.0882352941198</v>
      </c>
      <c r="D3533" s="16" t="s">
        <v>9948</v>
      </c>
      <c r="J3533" s="13"/>
      <c r="K3533" s="17"/>
      <c r="L3533" s="185"/>
    </row>
    <row r="3534" spans="1:12" x14ac:dyDescent="0.2">
      <c r="A3534" s="11">
        <v>2935.73529411765</v>
      </c>
      <c r="D3534" s="16" t="s">
        <v>9948</v>
      </c>
      <c r="J3534" s="13"/>
      <c r="K3534" s="17"/>
      <c r="L3534" s="185"/>
    </row>
    <row r="3535" spans="1:12" x14ac:dyDescent="0.2">
      <c r="A3535" s="11">
        <v>2936.3823529411802</v>
      </c>
      <c r="D3535" s="16" t="s">
        <v>9948</v>
      </c>
      <c r="J3535" s="13"/>
      <c r="K3535" s="17"/>
      <c r="L3535" s="185"/>
    </row>
    <row r="3536" spans="1:12" x14ac:dyDescent="0.2">
      <c r="A3536" s="11">
        <v>2937.0294117647099</v>
      </c>
      <c r="D3536" s="16" t="s">
        <v>9948</v>
      </c>
      <c r="J3536" s="13"/>
      <c r="K3536" s="17"/>
      <c r="L3536" s="185"/>
    </row>
    <row r="3537" spans="1:12" x14ac:dyDescent="0.2">
      <c r="A3537" s="11">
        <v>2937.6764705882401</v>
      </c>
      <c r="D3537" s="16" t="s">
        <v>9948</v>
      </c>
      <c r="J3537" s="13"/>
      <c r="K3537" s="17"/>
      <c r="L3537" s="185"/>
    </row>
    <row r="3538" spans="1:12" x14ac:dyDescent="0.2">
      <c r="A3538" s="11">
        <v>2938.3235294117699</v>
      </c>
      <c r="D3538" s="16" t="s">
        <v>9948</v>
      </c>
      <c r="J3538" s="13"/>
      <c r="K3538" s="17"/>
      <c r="L3538" s="185"/>
    </row>
    <row r="3539" spans="1:12" x14ac:dyDescent="0.2">
      <c r="A3539" s="11">
        <v>2938.9705882352901</v>
      </c>
      <c r="D3539" s="16" t="s">
        <v>9948</v>
      </c>
      <c r="J3539" s="13"/>
      <c r="K3539" s="17"/>
      <c r="L3539" s="185"/>
    </row>
    <row r="3540" spans="1:12" x14ac:dyDescent="0.2">
      <c r="A3540" s="11">
        <v>2939.6176470588198</v>
      </c>
      <c r="D3540" s="16" t="s">
        <v>9948</v>
      </c>
      <c r="J3540" s="13"/>
      <c r="K3540" s="17"/>
      <c r="L3540" s="185"/>
    </row>
    <row r="3541" spans="1:12" x14ac:dyDescent="0.2">
      <c r="A3541" s="11">
        <v>2940.26470588235</v>
      </c>
      <c r="D3541" s="16" t="s">
        <v>9948</v>
      </c>
      <c r="J3541" s="13"/>
      <c r="K3541" s="17"/>
      <c r="L3541" s="185"/>
    </row>
    <row r="3542" spans="1:12" x14ac:dyDescent="0.2">
      <c r="A3542" s="11">
        <v>2940.9117647058802</v>
      </c>
      <c r="D3542" s="16" t="s">
        <v>9948</v>
      </c>
      <c r="J3542" s="13"/>
      <c r="K3542" s="17"/>
      <c r="L3542" s="185"/>
    </row>
    <row r="3543" spans="1:12" x14ac:dyDescent="0.2">
      <c r="A3543" s="11">
        <v>2941.5588235294099</v>
      </c>
      <c r="D3543" s="16" t="s">
        <v>9948</v>
      </c>
      <c r="J3543" s="13"/>
      <c r="K3543" s="17"/>
      <c r="L3543" s="185"/>
    </row>
    <row r="3544" spans="1:12" x14ac:dyDescent="0.2">
      <c r="A3544" s="11">
        <v>2942.2058823529401</v>
      </c>
      <c r="D3544" s="16" t="s">
        <v>9948</v>
      </c>
      <c r="J3544" s="13"/>
      <c r="K3544" s="17"/>
      <c r="L3544" s="185"/>
    </row>
    <row r="3545" spans="1:12" x14ac:dyDescent="0.2">
      <c r="A3545" s="11">
        <v>2942.8529411764698</v>
      </c>
      <c r="D3545" s="16" t="s">
        <v>9948</v>
      </c>
      <c r="J3545" s="13"/>
      <c r="K3545" s="17"/>
      <c r="L3545" s="185"/>
    </row>
    <row r="3546" spans="1:12" x14ac:dyDescent="0.2">
      <c r="A3546" s="11">
        <v>2943.5</v>
      </c>
      <c r="D3546" s="16" t="s">
        <v>9948</v>
      </c>
      <c r="J3546" s="13"/>
      <c r="K3546" s="17"/>
      <c r="L3546" s="185"/>
    </row>
    <row r="3547" spans="1:12" x14ac:dyDescent="0.2">
      <c r="A3547" s="11">
        <v>2944.1470588235302</v>
      </c>
      <c r="D3547" s="16" t="s">
        <v>9948</v>
      </c>
      <c r="J3547" s="13"/>
      <c r="K3547" s="17"/>
      <c r="L3547" s="185"/>
    </row>
    <row r="3548" spans="1:12" x14ac:dyDescent="0.2">
      <c r="A3548" s="11">
        <v>2944.7941176470599</v>
      </c>
      <c r="D3548" s="16" t="s">
        <v>9948</v>
      </c>
      <c r="J3548" s="13"/>
      <c r="K3548" s="17"/>
      <c r="L3548" s="185"/>
    </row>
    <row r="3549" spans="1:12" x14ac:dyDescent="0.2">
      <c r="A3549" s="11">
        <v>2945.4411764705901</v>
      </c>
      <c r="D3549" s="16" t="s">
        <v>9948</v>
      </c>
      <c r="J3549" s="13"/>
      <c r="K3549" s="17"/>
      <c r="L3549" s="185"/>
    </row>
    <row r="3550" spans="1:12" x14ac:dyDescent="0.2">
      <c r="A3550" s="11">
        <v>2946.0882352941198</v>
      </c>
      <c r="D3550" s="16" t="s">
        <v>9948</v>
      </c>
      <c r="J3550" s="13"/>
      <c r="K3550" s="17"/>
      <c r="L3550" s="185"/>
    </row>
    <row r="3551" spans="1:12" x14ac:dyDescent="0.2">
      <c r="A3551" s="11">
        <v>2946.73529411765</v>
      </c>
      <c r="D3551" s="16" t="s">
        <v>9948</v>
      </c>
      <c r="J3551" s="13"/>
      <c r="K3551" s="17"/>
      <c r="L3551" s="185"/>
    </row>
    <row r="3552" spans="1:12" x14ac:dyDescent="0.2">
      <c r="A3552" s="11">
        <v>2947.3823529411802</v>
      </c>
      <c r="D3552" s="16" t="s">
        <v>9948</v>
      </c>
      <c r="J3552" s="13"/>
      <c r="K3552" s="17"/>
      <c r="L3552" s="185"/>
    </row>
    <row r="3553" spans="1:12" x14ac:dyDescent="0.2">
      <c r="A3553" s="11">
        <v>2948.0294117647099</v>
      </c>
      <c r="D3553" s="16" t="s">
        <v>9948</v>
      </c>
      <c r="J3553" s="13"/>
      <c r="K3553" s="17"/>
      <c r="L3553" s="185"/>
    </row>
    <row r="3554" spans="1:12" x14ac:dyDescent="0.2">
      <c r="A3554" s="11">
        <v>2948.6764705882401</v>
      </c>
      <c r="D3554" s="16" t="s">
        <v>9948</v>
      </c>
      <c r="J3554" s="13"/>
      <c r="K3554" s="17"/>
      <c r="L3554" s="185"/>
    </row>
    <row r="3555" spans="1:12" x14ac:dyDescent="0.2">
      <c r="A3555" s="11">
        <v>2949.3235294117699</v>
      </c>
      <c r="D3555" s="16" t="s">
        <v>9948</v>
      </c>
      <c r="J3555" s="13"/>
      <c r="K3555" s="17"/>
      <c r="L3555" s="185"/>
    </row>
    <row r="3556" spans="1:12" x14ac:dyDescent="0.2">
      <c r="A3556" s="11">
        <v>2949.9705882352901</v>
      </c>
      <c r="D3556" s="16" t="s">
        <v>9948</v>
      </c>
      <c r="J3556" s="13"/>
      <c r="K3556" s="17"/>
      <c r="L3556" s="185"/>
    </row>
    <row r="3557" spans="1:12" x14ac:dyDescent="0.2">
      <c r="A3557" s="11">
        <v>2950.6176470588198</v>
      </c>
      <c r="D3557" s="16" t="s">
        <v>9948</v>
      </c>
      <c r="J3557" s="13"/>
      <c r="K3557" s="17"/>
      <c r="L3557" s="185"/>
    </row>
    <row r="3558" spans="1:12" x14ac:dyDescent="0.2">
      <c r="A3558" s="11">
        <v>2951.26470588235</v>
      </c>
      <c r="D3558" s="16" t="s">
        <v>9948</v>
      </c>
      <c r="J3558" s="13"/>
      <c r="K3558" s="17"/>
      <c r="L3558" s="185"/>
    </row>
    <row r="3559" spans="1:12" x14ac:dyDescent="0.2">
      <c r="A3559" s="11">
        <v>2951.9117647058802</v>
      </c>
      <c r="D3559" s="16" t="s">
        <v>9948</v>
      </c>
      <c r="J3559" s="13"/>
      <c r="K3559" s="17"/>
      <c r="L3559" s="185"/>
    </row>
    <row r="3560" spans="1:12" x14ac:dyDescent="0.2">
      <c r="A3560" s="11">
        <v>2952.5588235294099</v>
      </c>
      <c r="D3560" s="16" t="s">
        <v>9948</v>
      </c>
      <c r="J3560" s="13"/>
      <c r="K3560" s="17"/>
      <c r="L3560" s="185"/>
    </row>
    <row r="3561" spans="1:12" x14ac:dyDescent="0.2">
      <c r="A3561" s="11">
        <v>2953.2058823529401</v>
      </c>
      <c r="D3561" s="16" t="s">
        <v>9948</v>
      </c>
      <c r="J3561" s="13"/>
      <c r="K3561" s="17"/>
      <c r="L3561" s="185"/>
    </row>
    <row r="3562" spans="1:12" x14ac:dyDescent="0.2">
      <c r="A3562" s="11">
        <v>2953.8529411764698</v>
      </c>
      <c r="D3562" s="16" t="s">
        <v>9948</v>
      </c>
      <c r="J3562" s="13"/>
      <c r="K3562" s="17"/>
      <c r="L3562" s="185"/>
    </row>
    <row r="3563" spans="1:12" x14ac:dyDescent="0.2">
      <c r="A3563" s="11">
        <v>2954.5</v>
      </c>
      <c r="D3563" s="16" t="s">
        <v>9948</v>
      </c>
      <c r="J3563" s="13"/>
      <c r="K3563" s="17"/>
      <c r="L3563" s="185"/>
    </row>
    <row r="3564" spans="1:12" x14ac:dyDescent="0.2">
      <c r="A3564" s="11">
        <v>2955.1470588235302</v>
      </c>
      <c r="D3564" s="16" t="s">
        <v>9948</v>
      </c>
      <c r="J3564" s="13"/>
      <c r="K3564" s="17"/>
      <c r="L3564" s="185"/>
    </row>
    <row r="3565" spans="1:12" x14ac:dyDescent="0.2">
      <c r="A3565" s="11">
        <v>2955.7941176470599</v>
      </c>
      <c r="D3565" s="16" t="s">
        <v>9948</v>
      </c>
      <c r="J3565" s="13"/>
      <c r="K3565" s="17"/>
      <c r="L3565" s="185"/>
    </row>
    <row r="3566" spans="1:12" x14ac:dyDescent="0.2">
      <c r="A3566" s="11">
        <v>2956.4411764705901</v>
      </c>
      <c r="D3566" s="16" t="s">
        <v>9948</v>
      </c>
      <c r="J3566" s="13"/>
      <c r="K3566" s="17"/>
      <c r="L3566" s="185"/>
    </row>
    <row r="3567" spans="1:12" x14ac:dyDescent="0.2">
      <c r="A3567" s="11">
        <v>2957.0882352941198</v>
      </c>
      <c r="D3567" s="16" t="s">
        <v>9948</v>
      </c>
      <c r="J3567" s="13"/>
      <c r="K3567" s="17"/>
      <c r="L3567" s="185"/>
    </row>
    <row r="3568" spans="1:12" x14ac:dyDescent="0.2">
      <c r="A3568" s="11">
        <v>2957.73529411765</v>
      </c>
      <c r="D3568" s="16" t="s">
        <v>9948</v>
      </c>
      <c r="J3568" s="13"/>
      <c r="K3568" s="17"/>
      <c r="L3568" s="185"/>
    </row>
    <row r="3569" spans="1:12" x14ac:dyDescent="0.2">
      <c r="A3569" s="11">
        <v>2958.3823529411802</v>
      </c>
      <c r="D3569" s="16" t="s">
        <v>9948</v>
      </c>
      <c r="J3569" s="13"/>
      <c r="K3569" s="17"/>
      <c r="L3569" s="185"/>
    </row>
    <row r="3570" spans="1:12" x14ac:dyDescent="0.2">
      <c r="A3570" s="11">
        <v>2959.0294117647099</v>
      </c>
      <c r="D3570" s="16" t="s">
        <v>9948</v>
      </c>
      <c r="J3570" s="13"/>
      <c r="K3570" s="17"/>
      <c r="L3570" s="185"/>
    </row>
    <row r="3571" spans="1:12" x14ac:dyDescent="0.2">
      <c r="A3571" s="11">
        <v>2959.6764705882401</v>
      </c>
      <c r="D3571" s="16" t="s">
        <v>9948</v>
      </c>
      <c r="J3571" s="13"/>
      <c r="K3571" s="17"/>
      <c r="L3571" s="185"/>
    </row>
    <row r="3572" spans="1:12" x14ac:dyDescent="0.2">
      <c r="A3572" s="11">
        <v>2960.3235294117699</v>
      </c>
      <c r="D3572" s="16" t="s">
        <v>9948</v>
      </c>
      <c r="J3572" s="13"/>
      <c r="K3572" s="17"/>
      <c r="L3572" s="185"/>
    </row>
    <row r="3573" spans="1:12" x14ac:dyDescent="0.2">
      <c r="A3573" s="11">
        <v>2960.9705882352901</v>
      </c>
      <c r="D3573" s="16" t="s">
        <v>9948</v>
      </c>
      <c r="J3573" s="13"/>
      <c r="K3573" s="17"/>
      <c r="L3573" s="185"/>
    </row>
    <row r="3574" spans="1:12" x14ac:dyDescent="0.2">
      <c r="A3574" s="11">
        <v>2961.6176470588198</v>
      </c>
      <c r="D3574" s="16" t="s">
        <v>9948</v>
      </c>
      <c r="J3574" s="13"/>
      <c r="K3574" s="17"/>
      <c r="L3574" s="185"/>
    </row>
    <row r="3575" spans="1:12" x14ac:dyDescent="0.2">
      <c r="A3575" s="11">
        <v>2962.26470588235</v>
      </c>
      <c r="D3575" s="16" t="s">
        <v>9948</v>
      </c>
      <c r="J3575" s="13"/>
      <c r="K3575" s="17"/>
      <c r="L3575" s="185"/>
    </row>
    <row r="3576" spans="1:12" x14ac:dyDescent="0.2">
      <c r="A3576" s="11">
        <v>2962.9117647058802</v>
      </c>
      <c r="D3576" s="16" t="s">
        <v>9948</v>
      </c>
      <c r="J3576" s="13"/>
      <c r="K3576" s="17"/>
      <c r="L3576" s="185"/>
    </row>
    <row r="3577" spans="1:12" x14ac:dyDescent="0.2">
      <c r="A3577" s="11">
        <v>2963.5588235294099</v>
      </c>
      <c r="D3577" s="16" t="s">
        <v>9948</v>
      </c>
      <c r="J3577" s="13"/>
      <c r="K3577" s="17"/>
      <c r="L3577" s="185"/>
    </row>
    <row r="3578" spans="1:12" x14ac:dyDescent="0.2">
      <c r="A3578" s="11">
        <v>2964.2058823529401</v>
      </c>
      <c r="D3578" s="16" t="s">
        <v>9948</v>
      </c>
      <c r="J3578" s="13"/>
      <c r="K3578" s="17"/>
      <c r="L3578" s="185"/>
    </row>
    <row r="3579" spans="1:12" x14ac:dyDescent="0.2">
      <c r="A3579" s="11">
        <v>2964.8529411764698</v>
      </c>
      <c r="D3579" s="16" t="s">
        <v>9948</v>
      </c>
      <c r="J3579" s="13"/>
      <c r="K3579" s="17"/>
      <c r="L3579" s="185"/>
    </row>
    <row r="3580" spans="1:12" x14ac:dyDescent="0.2">
      <c r="A3580" s="11">
        <v>2965.5</v>
      </c>
      <c r="D3580" s="16" t="s">
        <v>9948</v>
      </c>
      <c r="J3580" s="13"/>
      <c r="K3580" s="17"/>
      <c r="L3580" s="185"/>
    </row>
    <row r="3581" spans="1:12" x14ac:dyDescent="0.2">
      <c r="A3581" s="11">
        <v>2966.1470588235302</v>
      </c>
      <c r="D3581" s="16" t="s">
        <v>9948</v>
      </c>
      <c r="J3581" s="13"/>
      <c r="K3581" s="17"/>
      <c r="L3581" s="185"/>
    </row>
    <row r="3582" spans="1:12" x14ac:dyDescent="0.2">
      <c r="A3582" s="11">
        <v>2966.7941176470599</v>
      </c>
      <c r="D3582" s="16" t="s">
        <v>9948</v>
      </c>
      <c r="J3582" s="13"/>
      <c r="K3582" s="17"/>
      <c r="L3582" s="185"/>
    </row>
    <row r="3583" spans="1:12" x14ac:dyDescent="0.2">
      <c r="A3583" s="11">
        <v>2967.4411764705901</v>
      </c>
      <c r="D3583" s="16" t="s">
        <v>9948</v>
      </c>
      <c r="J3583" s="13"/>
      <c r="K3583" s="17"/>
      <c r="L3583" s="185"/>
    </row>
    <row r="3584" spans="1:12" x14ac:dyDescent="0.2">
      <c r="A3584" s="11">
        <v>2968.0882352941198</v>
      </c>
      <c r="D3584" s="16" t="s">
        <v>9948</v>
      </c>
      <c r="J3584" s="13"/>
      <c r="K3584" s="17"/>
      <c r="L3584" s="185"/>
    </row>
    <row r="3585" spans="1:12" x14ac:dyDescent="0.2">
      <c r="A3585" s="11">
        <v>2968.73529411765</v>
      </c>
      <c r="D3585" s="16" t="s">
        <v>9948</v>
      </c>
      <c r="J3585" s="13"/>
      <c r="K3585" s="17"/>
      <c r="L3585" s="185"/>
    </row>
    <row r="3586" spans="1:12" x14ac:dyDescent="0.2">
      <c r="A3586" s="11">
        <v>2969.3823529411802</v>
      </c>
      <c r="D3586" s="16" t="s">
        <v>9948</v>
      </c>
      <c r="J3586" s="13"/>
      <c r="K3586" s="17"/>
      <c r="L3586" s="185"/>
    </row>
    <row r="3587" spans="1:12" x14ac:dyDescent="0.2">
      <c r="A3587" s="11">
        <v>2970.0294117647099</v>
      </c>
      <c r="D3587" s="16" t="s">
        <v>9948</v>
      </c>
      <c r="J3587" s="13"/>
      <c r="K3587" s="17"/>
      <c r="L3587" s="185"/>
    </row>
    <row r="3588" spans="1:12" x14ac:dyDescent="0.2">
      <c r="A3588" s="11">
        <v>2970.6764705882401</v>
      </c>
      <c r="D3588" s="16" t="s">
        <v>9948</v>
      </c>
      <c r="J3588" s="13"/>
      <c r="K3588" s="17"/>
      <c r="L3588" s="185"/>
    </row>
    <row r="3589" spans="1:12" x14ac:dyDescent="0.2">
      <c r="A3589" s="11">
        <v>2971.3235294117699</v>
      </c>
      <c r="D3589" s="16" t="s">
        <v>9948</v>
      </c>
      <c r="J3589" s="13"/>
      <c r="K3589" s="17"/>
      <c r="L3589" s="185"/>
    </row>
    <row r="3590" spans="1:12" x14ac:dyDescent="0.2">
      <c r="A3590" s="11">
        <v>2971.9705882352901</v>
      </c>
      <c r="D3590" s="16" t="s">
        <v>9948</v>
      </c>
      <c r="J3590" s="13"/>
      <c r="K3590" s="17"/>
      <c r="L3590" s="185"/>
    </row>
    <row r="3591" spans="1:12" x14ac:dyDescent="0.2">
      <c r="A3591" s="11">
        <v>2972.6176470588198</v>
      </c>
      <c r="D3591" s="16" t="s">
        <v>9948</v>
      </c>
      <c r="J3591" s="13"/>
      <c r="K3591" s="17"/>
      <c r="L3591" s="185"/>
    </row>
    <row r="3592" spans="1:12" x14ac:dyDescent="0.2">
      <c r="A3592" s="11">
        <v>2973.26470588235</v>
      </c>
      <c r="D3592" s="16" t="s">
        <v>9948</v>
      </c>
      <c r="J3592" s="13"/>
      <c r="K3592" s="17"/>
      <c r="L3592" s="185"/>
    </row>
    <row r="3593" spans="1:12" x14ac:dyDescent="0.2">
      <c r="A3593" s="11">
        <v>2973.9117647058802</v>
      </c>
      <c r="D3593" s="16" t="s">
        <v>9948</v>
      </c>
      <c r="J3593" s="13"/>
      <c r="K3593" s="17"/>
      <c r="L3593" s="185"/>
    </row>
    <row r="3594" spans="1:12" x14ac:dyDescent="0.2">
      <c r="A3594" s="11">
        <v>2974.5588235294099</v>
      </c>
      <c r="D3594" s="16" t="s">
        <v>9948</v>
      </c>
      <c r="J3594" s="13"/>
      <c r="K3594" s="17"/>
      <c r="L3594" s="185"/>
    </row>
    <row r="3595" spans="1:12" x14ac:dyDescent="0.2">
      <c r="A3595" s="11">
        <v>2975.2058823529401</v>
      </c>
      <c r="D3595" s="16" t="s">
        <v>9948</v>
      </c>
      <c r="J3595" s="13"/>
      <c r="K3595" s="17"/>
      <c r="L3595" s="185"/>
    </row>
    <row r="3596" spans="1:12" x14ac:dyDescent="0.2">
      <c r="A3596" s="11">
        <v>2975.8529411764698</v>
      </c>
      <c r="D3596" s="16" t="s">
        <v>9948</v>
      </c>
      <c r="J3596" s="13"/>
      <c r="K3596" s="17"/>
      <c r="L3596" s="185"/>
    </row>
    <row r="3597" spans="1:12" x14ac:dyDescent="0.2">
      <c r="A3597" s="11">
        <v>2976.5</v>
      </c>
      <c r="D3597" s="16" t="s">
        <v>9948</v>
      </c>
      <c r="J3597" s="13"/>
      <c r="K3597" s="17"/>
      <c r="L3597" s="185"/>
    </row>
    <row r="3598" spans="1:12" x14ac:dyDescent="0.2">
      <c r="A3598" s="11">
        <v>2977.1470588235302</v>
      </c>
      <c r="D3598" s="16" t="s">
        <v>9948</v>
      </c>
      <c r="J3598" s="13"/>
      <c r="K3598" s="17"/>
      <c r="L3598" s="185"/>
    </row>
    <row r="3599" spans="1:12" x14ac:dyDescent="0.2">
      <c r="A3599" s="11">
        <v>2977.7941176470599</v>
      </c>
      <c r="D3599" s="16" t="s">
        <v>9948</v>
      </c>
      <c r="J3599" s="13"/>
      <c r="K3599" s="17"/>
      <c r="L3599" s="185"/>
    </row>
    <row r="3600" spans="1:12" x14ac:dyDescent="0.2">
      <c r="A3600" s="11">
        <v>2978.4411764705901</v>
      </c>
      <c r="D3600" s="16" t="s">
        <v>9948</v>
      </c>
      <c r="J3600" s="13"/>
      <c r="K3600" s="17"/>
      <c r="L3600" s="185"/>
    </row>
    <row r="3601" spans="1:12" x14ac:dyDescent="0.2">
      <c r="A3601" s="11">
        <v>2979.0882352941198</v>
      </c>
      <c r="D3601" s="16" t="s">
        <v>9948</v>
      </c>
      <c r="J3601" s="13"/>
      <c r="K3601" s="17"/>
      <c r="L3601" s="185"/>
    </row>
    <row r="3602" spans="1:12" x14ac:dyDescent="0.2">
      <c r="A3602" s="11">
        <v>2979.73529411765</v>
      </c>
      <c r="D3602" s="16" t="s">
        <v>9948</v>
      </c>
      <c r="J3602" s="13"/>
      <c r="K3602" s="17"/>
      <c r="L3602" s="185"/>
    </row>
    <row r="3603" spans="1:12" x14ac:dyDescent="0.2">
      <c r="A3603" s="11">
        <v>2980.3823529411802</v>
      </c>
      <c r="D3603" s="16" t="s">
        <v>9948</v>
      </c>
      <c r="J3603" s="13"/>
      <c r="K3603" s="17"/>
      <c r="L3603" s="185"/>
    </row>
    <row r="3604" spans="1:12" x14ac:dyDescent="0.2">
      <c r="A3604" s="11">
        <v>2981.0294117647099</v>
      </c>
      <c r="D3604" s="16" t="s">
        <v>9948</v>
      </c>
      <c r="J3604" s="13"/>
      <c r="K3604" s="17"/>
      <c r="L3604" s="185"/>
    </row>
    <row r="3605" spans="1:12" x14ac:dyDescent="0.2">
      <c r="A3605" s="11">
        <v>2981.6764705882401</v>
      </c>
      <c r="D3605" s="16" t="s">
        <v>9948</v>
      </c>
      <c r="J3605" s="13"/>
      <c r="K3605" s="17"/>
      <c r="L3605" s="185"/>
    </row>
    <row r="3606" spans="1:12" x14ac:dyDescent="0.2">
      <c r="A3606" s="11">
        <v>2982.3235294117699</v>
      </c>
      <c r="D3606" s="16" t="s">
        <v>9948</v>
      </c>
      <c r="J3606" s="13"/>
      <c r="K3606" s="17"/>
      <c r="L3606" s="185"/>
    </row>
    <row r="3607" spans="1:12" x14ac:dyDescent="0.2">
      <c r="A3607" s="11">
        <v>2982.9705882352901</v>
      </c>
      <c r="D3607" s="16" t="s">
        <v>9948</v>
      </c>
      <c r="J3607" s="13"/>
      <c r="K3607" s="17"/>
      <c r="L3607" s="185"/>
    </row>
    <row r="3608" spans="1:12" x14ac:dyDescent="0.2">
      <c r="A3608" s="11">
        <v>2983.6176470588198</v>
      </c>
      <c r="D3608" s="16" t="s">
        <v>9948</v>
      </c>
      <c r="J3608" s="13"/>
      <c r="K3608" s="17"/>
      <c r="L3608" s="185"/>
    </row>
    <row r="3609" spans="1:12" x14ac:dyDescent="0.2">
      <c r="A3609" s="11">
        <v>2984.26470588235</v>
      </c>
      <c r="D3609" s="16" t="s">
        <v>9948</v>
      </c>
      <c r="J3609" s="13"/>
      <c r="K3609" s="17"/>
      <c r="L3609" s="185"/>
    </row>
    <row r="3610" spans="1:12" x14ac:dyDescent="0.2">
      <c r="A3610" s="11">
        <v>2984.9117647058802</v>
      </c>
      <c r="D3610" s="16" t="s">
        <v>9948</v>
      </c>
      <c r="J3610" s="13"/>
      <c r="K3610" s="17"/>
      <c r="L3610" s="185"/>
    </row>
    <row r="3611" spans="1:12" x14ac:dyDescent="0.2">
      <c r="A3611" s="11">
        <v>2985.5588235294099</v>
      </c>
      <c r="D3611" s="16" t="s">
        <v>9948</v>
      </c>
      <c r="J3611" s="13"/>
      <c r="K3611" s="17"/>
      <c r="L3611" s="185"/>
    </row>
    <row r="3612" spans="1:12" x14ac:dyDescent="0.2">
      <c r="A3612" s="11">
        <v>2986.2058823529401</v>
      </c>
      <c r="D3612" s="16" t="s">
        <v>9948</v>
      </c>
      <c r="J3612" s="13"/>
      <c r="K3612" s="17"/>
      <c r="L3612" s="185"/>
    </row>
    <row r="3613" spans="1:12" x14ac:dyDescent="0.2">
      <c r="A3613" s="11">
        <v>2986.8529411764698</v>
      </c>
      <c r="D3613" s="16" t="s">
        <v>9948</v>
      </c>
      <c r="J3613" s="13"/>
      <c r="K3613" s="17"/>
      <c r="L3613" s="185"/>
    </row>
    <row r="3614" spans="1:12" x14ac:dyDescent="0.2">
      <c r="A3614" s="11">
        <v>2987.5</v>
      </c>
      <c r="D3614" s="16" t="s">
        <v>9948</v>
      </c>
      <c r="J3614" s="13"/>
      <c r="K3614" s="17"/>
      <c r="L3614" s="185"/>
    </row>
    <row r="3615" spans="1:12" x14ac:dyDescent="0.2">
      <c r="A3615" s="11">
        <v>2988.1470588235302</v>
      </c>
      <c r="D3615" s="16" t="s">
        <v>9948</v>
      </c>
      <c r="J3615" s="13"/>
      <c r="K3615" s="17"/>
      <c r="L3615" s="185"/>
    </row>
    <row r="3616" spans="1:12" x14ac:dyDescent="0.2">
      <c r="A3616" s="11">
        <v>2988.7941176470599</v>
      </c>
      <c r="D3616" s="16" t="s">
        <v>9948</v>
      </c>
      <c r="J3616" s="13"/>
      <c r="K3616" s="17"/>
      <c r="L3616" s="185"/>
    </row>
    <row r="3617" spans="1:12" x14ac:dyDescent="0.2">
      <c r="A3617" s="11">
        <v>2989.4411764705901</v>
      </c>
      <c r="D3617" s="16" t="s">
        <v>9948</v>
      </c>
      <c r="J3617" s="13"/>
      <c r="K3617" s="17"/>
      <c r="L3617" s="185"/>
    </row>
    <row r="3618" spans="1:12" x14ac:dyDescent="0.2">
      <c r="A3618" s="11">
        <v>2990.0882352941198</v>
      </c>
      <c r="D3618" s="16" t="s">
        <v>9948</v>
      </c>
      <c r="J3618" s="13"/>
      <c r="K3618" s="17"/>
      <c r="L3618" s="185"/>
    </row>
    <row r="3619" spans="1:12" x14ac:dyDescent="0.2">
      <c r="A3619" s="11">
        <v>2990.73529411765</v>
      </c>
      <c r="D3619" s="16" t="s">
        <v>9948</v>
      </c>
      <c r="J3619" s="13"/>
      <c r="K3619" s="17"/>
      <c r="L3619" s="185"/>
    </row>
    <row r="3620" spans="1:12" x14ac:dyDescent="0.2">
      <c r="A3620" s="11">
        <v>2991.3823529411802</v>
      </c>
      <c r="D3620" s="16" t="s">
        <v>9948</v>
      </c>
      <c r="J3620" s="13"/>
      <c r="K3620" s="17"/>
      <c r="L3620" s="185"/>
    </row>
    <row r="3621" spans="1:12" x14ac:dyDescent="0.2">
      <c r="A3621" s="11">
        <v>2992.0294117647099</v>
      </c>
      <c r="D3621" s="16" t="s">
        <v>9948</v>
      </c>
      <c r="J3621" s="13"/>
      <c r="K3621" s="17"/>
      <c r="L3621" s="185"/>
    </row>
    <row r="3622" spans="1:12" x14ac:dyDescent="0.2">
      <c r="A3622" s="11">
        <v>2992.6764705882401</v>
      </c>
      <c r="D3622" s="16" t="s">
        <v>9948</v>
      </c>
      <c r="J3622" s="13"/>
      <c r="K3622" s="17"/>
      <c r="L3622" s="185"/>
    </row>
    <row r="3623" spans="1:12" x14ac:dyDescent="0.2">
      <c r="A3623" s="11">
        <v>2993.3235294117699</v>
      </c>
      <c r="D3623" s="16" t="s">
        <v>9948</v>
      </c>
      <c r="J3623" s="13"/>
      <c r="K3623" s="17"/>
      <c r="L3623" s="185"/>
    </row>
    <row r="3624" spans="1:12" x14ac:dyDescent="0.2">
      <c r="A3624" s="11">
        <v>2993.9705882352901</v>
      </c>
      <c r="D3624" s="16" t="s">
        <v>9948</v>
      </c>
      <c r="J3624" s="13"/>
      <c r="K3624" s="17"/>
      <c r="L3624" s="185"/>
    </row>
    <row r="3625" spans="1:12" x14ac:dyDescent="0.2">
      <c r="A3625" s="11">
        <v>2994.6176470588198</v>
      </c>
      <c r="D3625" s="16" t="s">
        <v>9948</v>
      </c>
      <c r="J3625" s="13"/>
      <c r="K3625" s="17"/>
      <c r="L3625" s="185"/>
    </row>
    <row r="3626" spans="1:12" x14ac:dyDescent="0.2">
      <c r="A3626" s="11">
        <v>2995.26470588235</v>
      </c>
      <c r="D3626" s="16" t="s">
        <v>9948</v>
      </c>
      <c r="J3626" s="13"/>
      <c r="K3626" s="17"/>
      <c r="L3626" s="185"/>
    </row>
    <row r="3627" spans="1:12" x14ac:dyDescent="0.2">
      <c r="A3627" s="11">
        <v>2995.9117647058802</v>
      </c>
      <c r="D3627" s="16" t="s">
        <v>9948</v>
      </c>
      <c r="J3627" s="13"/>
      <c r="K3627" s="17"/>
      <c r="L3627" s="185"/>
    </row>
    <row r="3628" spans="1:12" x14ac:dyDescent="0.2">
      <c r="A3628" s="11">
        <v>2996.5588235294099</v>
      </c>
      <c r="D3628" s="16" t="s">
        <v>9948</v>
      </c>
      <c r="J3628" s="13"/>
      <c r="K3628" s="17"/>
      <c r="L3628" s="185"/>
    </row>
    <row r="3629" spans="1:12" x14ac:dyDescent="0.2">
      <c r="A3629" s="11">
        <v>2997.2058823529401</v>
      </c>
      <c r="D3629" s="16" t="s">
        <v>9948</v>
      </c>
      <c r="J3629" s="13"/>
      <c r="K3629" s="17"/>
      <c r="L3629" s="185"/>
    </row>
    <row r="3630" spans="1:12" x14ac:dyDescent="0.2">
      <c r="A3630" s="11">
        <v>2997.8529411764698</v>
      </c>
      <c r="D3630" s="16" t="s">
        <v>9948</v>
      </c>
      <c r="J3630" s="13"/>
      <c r="K3630" s="17"/>
      <c r="L3630" s="185"/>
    </row>
    <row r="3631" spans="1:12" x14ac:dyDescent="0.2">
      <c r="A3631" s="11">
        <v>2998.5</v>
      </c>
      <c r="D3631" s="16" t="s">
        <v>9948</v>
      </c>
      <c r="J3631" s="13"/>
      <c r="K3631" s="17"/>
      <c r="L3631" s="185"/>
    </row>
    <row r="3632" spans="1:12" x14ac:dyDescent="0.2">
      <c r="A3632" s="11">
        <v>2999.1470588235302</v>
      </c>
      <c r="D3632" s="16" t="s">
        <v>9948</v>
      </c>
      <c r="J3632" s="13"/>
      <c r="K3632" s="17"/>
      <c r="L3632" s="185"/>
    </row>
    <row r="3633" spans="1:12" x14ac:dyDescent="0.2">
      <c r="A3633" s="11">
        <v>2999.7941176470599</v>
      </c>
      <c r="D3633" s="16" t="s">
        <v>9948</v>
      </c>
      <c r="J3633" s="13"/>
      <c r="K3633" s="17"/>
      <c r="L3633" s="185"/>
    </row>
    <row r="3634" spans="1:12" x14ac:dyDescent="0.2">
      <c r="A3634" s="11">
        <v>3000.4411764705901</v>
      </c>
      <c r="D3634" s="16" t="s">
        <v>9948</v>
      </c>
      <c r="J3634" s="13"/>
      <c r="K3634" s="17"/>
      <c r="L3634" s="185"/>
    </row>
    <row r="3635" spans="1:12" x14ac:dyDescent="0.2">
      <c r="A3635" s="11">
        <v>3001.0882352941198</v>
      </c>
      <c r="D3635" s="16" t="s">
        <v>9948</v>
      </c>
      <c r="J3635" s="13"/>
      <c r="K3635" s="17"/>
      <c r="L3635" s="185"/>
    </row>
    <row r="3636" spans="1:12" x14ac:dyDescent="0.2">
      <c r="A3636" s="11">
        <v>3001.73529411765</v>
      </c>
      <c r="D3636" s="16" t="s">
        <v>9948</v>
      </c>
      <c r="J3636" s="13"/>
      <c r="K3636" s="17"/>
      <c r="L3636" s="185"/>
    </row>
    <row r="3637" spans="1:12" x14ac:dyDescent="0.2">
      <c r="A3637" s="11">
        <v>3002.3823529411802</v>
      </c>
      <c r="D3637" s="16" t="s">
        <v>9948</v>
      </c>
      <c r="J3637" s="13"/>
      <c r="K3637" s="17"/>
      <c r="L3637" s="185"/>
    </row>
    <row r="3638" spans="1:12" x14ac:dyDescent="0.2">
      <c r="A3638" s="11">
        <v>3003.0294117647099</v>
      </c>
      <c r="D3638" s="16" t="s">
        <v>9948</v>
      </c>
      <c r="J3638" s="13"/>
      <c r="K3638" s="17"/>
      <c r="L3638" s="185"/>
    </row>
    <row r="3639" spans="1:12" x14ac:dyDescent="0.2">
      <c r="A3639" s="11">
        <v>3003.6764705882401</v>
      </c>
      <c r="D3639" s="16" t="s">
        <v>9948</v>
      </c>
      <c r="J3639" s="13"/>
      <c r="K3639" s="17"/>
      <c r="L3639" s="185"/>
    </row>
    <row r="3640" spans="1:12" x14ac:dyDescent="0.2">
      <c r="A3640" s="11">
        <v>3004.3235294117699</v>
      </c>
      <c r="D3640" s="16" t="s">
        <v>9948</v>
      </c>
      <c r="J3640" s="13"/>
      <c r="K3640" s="17"/>
      <c r="L3640" s="185"/>
    </row>
    <row r="3641" spans="1:12" x14ac:dyDescent="0.2">
      <c r="A3641" s="11">
        <v>3004.9705882352901</v>
      </c>
      <c r="D3641" s="16" t="s">
        <v>9948</v>
      </c>
      <c r="J3641" s="13"/>
      <c r="K3641" s="17"/>
      <c r="L3641" s="185"/>
    </row>
    <row r="3642" spans="1:12" x14ac:dyDescent="0.2">
      <c r="A3642" s="11">
        <v>3005.6176470588198</v>
      </c>
      <c r="D3642" s="16" t="s">
        <v>9948</v>
      </c>
      <c r="J3642" s="13"/>
      <c r="K3642" s="17"/>
      <c r="L3642" s="185"/>
    </row>
    <row r="3643" spans="1:12" x14ac:dyDescent="0.2">
      <c r="A3643" s="11">
        <v>3006.26470588235</v>
      </c>
      <c r="D3643" s="16" t="s">
        <v>9948</v>
      </c>
      <c r="J3643" s="13"/>
      <c r="K3643" s="17"/>
      <c r="L3643" s="185"/>
    </row>
    <row r="3644" spans="1:12" x14ac:dyDescent="0.2">
      <c r="A3644" s="11">
        <v>3006.9117647058802</v>
      </c>
      <c r="D3644" s="16" t="s">
        <v>9948</v>
      </c>
      <c r="J3644" s="13"/>
      <c r="K3644" s="17"/>
      <c r="L3644" s="185"/>
    </row>
    <row r="3645" spans="1:12" x14ac:dyDescent="0.2">
      <c r="A3645" s="11">
        <v>3007.5588235294099</v>
      </c>
      <c r="D3645" s="16" t="s">
        <v>9948</v>
      </c>
      <c r="J3645" s="13"/>
      <c r="K3645" s="17"/>
      <c r="L3645" s="185"/>
    </row>
    <row r="3646" spans="1:12" x14ac:dyDescent="0.2">
      <c r="A3646" s="11">
        <v>3008.2058823529401</v>
      </c>
      <c r="D3646" s="16" t="s">
        <v>9948</v>
      </c>
      <c r="J3646" s="13"/>
      <c r="K3646" s="17"/>
      <c r="L3646" s="185"/>
    </row>
    <row r="3647" spans="1:12" x14ac:dyDescent="0.2">
      <c r="A3647" s="11">
        <v>3008.8529411764698</v>
      </c>
      <c r="D3647" s="16" t="s">
        <v>9948</v>
      </c>
      <c r="J3647" s="13"/>
      <c r="K3647" s="17"/>
      <c r="L3647" s="185"/>
    </row>
    <row r="3648" spans="1:12" x14ac:dyDescent="0.2">
      <c r="A3648" s="11">
        <v>3009.5</v>
      </c>
      <c r="D3648" s="16" t="s">
        <v>9948</v>
      </c>
      <c r="J3648" s="13"/>
      <c r="K3648" s="17"/>
      <c r="L3648" s="185"/>
    </row>
    <row r="3649" spans="1:12" x14ac:dyDescent="0.2">
      <c r="A3649" s="11">
        <v>3010.1470588235302</v>
      </c>
      <c r="D3649" s="16" t="s">
        <v>9948</v>
      </c>
      <c r="J3649" s="13"/>
      <c r="K3649" s="17"/>
      <c r="L3649" s="185"/>
    </row>
    <row r="3650" spans="1:12" x14ac:dyDescent="0.2">
      <c r="A3650" s="11">
        <v>3010.7941176470599</v>
      </c>
      <c r="D3650" s="16" t="s">
        <v>9948</v>
      </c>
      <c r="J3650" s="13"/>
      <c r="K3650" s="17"/>
      <c r="L3650" s="185"/>
    </row>
    <row r="3651" spans="1:12" x14ac:dyDescent="0.2">
      <c r="A3651" s="11">
        <v>3011.4411764705901</v>
      </c>
      <c r="D3651" s="16" t="s">
        <v>9948</v>
      </c>
      <c r="J3651" s="13"/>
      <c r="K3651" s="17"/>
      <c r="L3651" s="185"/>
    </row>
    <row r="3652" spans="1:12" x14ac:dyDescent="0.2">
      <c r="A3652" s="11">
        <v>3012.0882352941198</v>
      </c>
      <c r="D3652" s="16" t="s">
        <v>9948</v>
      </c>
      <c r="J3652" s="13"/>
      <c r="K3652" s="17"/>
      <c r="L3652" s="185"/>
    </row>
    <row r="3653" spans="1:12" x14ac:dyDescent="0.2">
      <c r="A3653" s="11">
        <v>3012.73529411765</v>
      </c>
      <c r="D3653" s="16" t="s">
        <v>9948</v>
      </c>
      <c r="J3653" s="13"/>
      <c r="K3653" s="17"/>
      <c r="L3653" s="185"/>
    </row>
    <row r="3654" spans="1:12" x14ac:dyDescent="0.2">
      <c r="A3654" s="11">
        <v>3013.3823529411802</v>
      </c>
      <c r="D3654" s="16" t="s">
        <v>9948</v>
      </c>
      <c r="J3654" s="13"/>
      <c r="K3654" s="17"/>
      <c r="L3654" s="185"/>
    </row>
    <row r="3655" spans="1:12" x14ac:dyDescent="0.2">
      <c r="A3655" s="11">
        <v>3014.0294117647099</v>
      </c>
      <c r="D3655" s="16" t="s">
        <v>9948</v>
      </c>
      <c r="J3655" s="13"/>
      <c r="K3655" s="17"/>
      <c r="L3655" s="185"/>
    </row>
    <row r="3656" spans="1:12" x14ac:dyDescent="0.2">
      <c r="A3656" s="11">
        <v>3014.6764705882401</v>
      </c>
      <c r="D3656" s="16" t="s">
        <v>9948</v>
      </c>
      <c r="J3656" s="13"/>
      <c r="K3656" s="17"/>
      <c r="L3656" s="185"/>
    </row>
    <row r="3657" spans="1:12" x14ac:dyDescent="0.2">
      <c r="A3657" s="11">
        <v>3015.3235294117699</v>
      </c>
      <c r="D3657" s="16" t="s">
        <v>9948</v>
      </c>
      <c r="J3657" s="13"/>
      <c r="K3657" s="17"/>
      <c r="L3657" s="185"/>
    </row>
    <row r="3658" spans="1:12" x14ac:dyDescent="0.2">
      <c r="A3658" s="11">
        <v>3015.9705882352901</v>
      </c>
      <c r="D3658" s="16" t="s">
        <v>9948</v>
      </c>
      <c r="J3658" s="13"/>
      <c r="K3658" s="17"/>
      <c r="L3658" s="185"/>
    </row>
    <row r="3659" spans="1:12" x14ac:dyDescent="0.2">
      <c r="A3659" s="11">
        <v>3016.6176470588198</v>
      </c>
      <c r="D3659" s="16" t="s">
        <v>9948</v>
      </c>
      <c r="J3659" s="13"/>
      <c r="K3659" s="17"/>
      <c r="L3659" s="185"/>
    </row>
    <row r="3660" spans="1:12" x14ac:dyDescent="0.2">
      <c r="A3660" s="11">
        <v>3017.26470588235</v>
      </c>
      <c r="D3660" s="16" t="s">
        <v>9948</v>
      </c>
      <c r="J3660" s="13"/>
      <c r="K3660" s="17"/>
      <c r="L3660" s="185"/>
    </row>
    <row r="3661" spans="1:12" x14ac:dyDescent="0.2">
      <c r="A3661" s="11">
        <v>3017.9117647058802</v>
      </c>
      <c r="D3661" s="16" t="s">
        <v>9948</v>
      </c>
      <c r="J3661" s="13"/>
      <c r="K3661" s="17"/>
      <c r="L3661" s="185"/>
    </row>
    <row r="3662" spans="1:12" x14ac:dyDescent="0.2">
      <c r="A3662" s="11">
        <v>3018.5588235294099</v>
      </c>
      <c r="D3662" s="16" t="s">
        <v>9948</v>
      </c>
      <c r="J3662" s="13"/>
      <c r="K3662" s="17"/>
      <c r="L3662" s="185"/>
    </row>
    <row r="3663" spans="1:12" x14ac:dyDescent="0.2">
      <c r="A3663" s="11">
        <v>3019.2058823529401</v>
      </c>
      <c r="D3663" s="16" t="s">
        <v>9948</v>
      </c>
      <c r="J3663" s="13"/>
      <c r="K3663" s="17"/>
      <c r="L3663" s="185"/>
    </row>
    <row r="3664" spans="1:12" x14ac:dyDescent="0.2">
      <c r="A3664" s="11">
        <v>3019.8529411764698</v>
      </c>
      <c r="D3664" s="16" t="s">
        <v>9948</v>
      </c>
      <c r="J3664" s="13"/>
      <c r="K3664" s="17"/>
      <c r="L3664" s="185"/>
    </row>
    <row r="3665" spans="1:12" x14ac:dyDescent="0.2">
      <c r="A3665" s="11">
        <v>3020.5</v>
      </c>
      <c r="D3665" s="16" t="s">
        <v>9948</v>
      </c>
      <c r="J3665" s="13"/>
      <c r="K3665" s="17"/>
      <c r="L3665" s="185"/>
    </row>
    <row r="3666" spans="1:12" x14ac:dyDescent="0.2">
      <c r="A3666" s="11">
        <v>3021.1470588235302</v>
      </c>
      <c r="D3666" s="16" t="s">
        <v>9948</v>
      </c>
      <c r="J3666" s="13"/>
      <c r="K3666" s="17"/>
      <c r="L3666" s="185"/>
    </row>
    <row r="3667" spans="1:12" x14ac:dyDescent="0.2">
      <c r="A3667" s="11">
        <v>3021.7941176470599</v>
      </c>
      <c r="D3667" s="16" t="s">
        <v>9948</v>
      </c>
      <c r="J3667" s="13"/>
      <c r="K3667" s="17"/>
      <c r="L3667" s="185"/>
    </row>
    <row r="3668" spans="1:12" x14ac:dyDescent="0.2">
      <c r="A3668" s="11">
        <v>3022.4411764705901</v>
      </c>
      <c r="D3668" s="16" t="s">
        <v>9948</v>
      </c>
      <c r="J3668" s="13"/>
      <c r="K3668" s="17"/>
      <c r="L3668" s="185"/>
    </row>
    <row r="3669" spans="1:12" x14ac:dyDescent="0.2">
      <c r="A3669" s="11">
        <v>3023.0882352941198</v>
      </c>
      <c r="D3669" s="16" t="s">
        <v>9948</v>
      </c>
      <c r="J3669" s="13"/>
      <c r="K3669" s="17"/>
      <c r="L3669" s="185"/>
    </row>
    <row r="3670" spans="1:12" x14ac:dyDescent="0.2">
      <c r="A3670" s="11">
        <v>3023.73529411765</v>
      </c>
      <c r="D3670" s="16" t="s">
        <v>9948</v>
      </c>
      <c r="J3670" s="13"/>
      <c r="K3670" s="17"/>
      <c r="L3670" s="185"/>
    </row>
    <row r="3671" spans="1:12" x14ac:dyDescent="0.2">
      <c r="A3671" s="11">
        <v>3024.3823529411802</v>
      </c>
      <c r="D3671" s="16" t="s">
        <v>9948</v>
      </c>
      <c r="J3671" s="13"/>
      <c r="K3671" s="17"/>
      <c r="L3671" s="185"/>
    </row>
    <row r="3672" spans="1:12" x14ac:dyDescent="0.2">
      <c r="A3672" s="11">
        <v>3025.0294117647099</v>
      </c>
      <c r="D3672" s="16" t="s">
        <v>9948</v>
      </c>
      <c r="J3672" s="13"/>
      <c r="K3672" s="17"/>
      <c r="L3672" s="185"/>
    </row>
    <row r="3673" spans="1:12" x14ac:dyDescent="0.2">
      <c r="A3673" s="11">
        <v>3025.6764705882401</v>
      </c>
      <c r="D3673" s="16" t="s">
        <v>9948</v>
      </c>
      <c r="J3673" s="13"/>
      <c r="K3673" s="17"/>
      <c r="L3673" s="185"/>
    </row>
    <row r="3674" spans="1:12" x14ac:dyDescent="0.2">
      <c r="A3674" s="11">
        <v>3026.3235294117699</v>
      </c>
      <c r="D3674" s="16" t="s">
        <v>9948</v>
      </c>
      <c r="J3674" s="13"/>
      <c r="K3674" s="17"/>
      <c r="L3674" s="185"/>
    </row>
    <row r="3675" spans="1:12" x14ac:dyDescent="0.2">
      <c r="A3675" s="11">
        <v>3026.9705882352901</v>
      </c>
      <c r="D3675" s="16" t="s">
        <v>9948</v>
      </c>
      <c r="J3675" s="13"/>
      <c r="K3675" s="17"/>
      <c r="L3675" s="185"/>
    </row>
    <row r="3676" spans="1:12" x14ac:dyDescent="0.2">
      <c r="A3676" s="11">
        <v>3027.6176470588198</v>
      </c>
      <c r="D3676" s="16" t="s">
        <v>9948</v>
      </c>
      <c r="J3676" s="13"/>
      <c r="K3676" s="17"/>
      <c r="L3676" s="185"/>
    </row>
    <row r="3677" spans="1:12" x14ac:dyDescent="0.2">
      <c r="A3677" s="11">
        <v>3028.26470588235</v>
      </c>
      <c r="D3677" s="16" t="s">
        <v>9948</v>
      </c>
      <c r="J3677" s="13"/>
      <c r="K3677" s="17"/>
      <c r="L3677" s="185"/>
    </row>
    <row r="3678" spans="1:12" x14ac:dyDescent="0.2">
      <c r="A3678" s="11">
        <v>3028.9117647058802</v>
      </c>
      <c r="D3678" s="16" t="s">
        <v>9948</v>
      </c>
      <c r="J3678" s="13"/>
      <c r="K3678" s="17"/>
      <c r="L3678" s="185"/>
    </row>
    <row r="3679" spans="1:12" x14ac:dyDescent="0.2">
      <c r="A3679" s="11">
        <v>3029.5588235294099</v>
      </c>
      <c r="D3679" s="16" t="s">
        <v>9948</v>
      </c>
      <c r="J3679" s="13"/>
      <c r="K3679" s="17"/>
      <c r="L3679" s="185"/>
    </row>
    <row r="3680" spans="1:12" x14ac:dyDescent="0.2">
      <c r="A3680" s="11">
        <v>3030.2058823529401</v>
      </c>
      <c r="D3680" s="16" t="s">
        <v>9948</v>
      </c>
      <c r="J3680" s="13"/>
      <c r="K3680" s="17"/>
      <c r="L3680" s="185"/>
    </row>
    <row r="3681" spans="1:12" x14ac:dyDescent="0.2">
      <c r="A3681" s="11">
        <v>3030.8529411764698</v>
      </c>
      <c r="D3681" s="16" t="s">
        <v>9948</v>
      </c>
      <c r="J3681" s="13"/>
      <c r="K3681" s="17"/>
      <c r="L3681" s="185"/>
    </row>
    <row r="3682" spans="1:12" x14ac:dyDescent="0.2">
      <c r="A3682" s="11">
        <v>3031.5</v>
      </c>
      <c r="D3682" s="16" t="s">
        <v>9948</v>
      </c>
      <c r="J3682" s="13"/>
      <c r="K3682" s="17"/>
      <c r="L3682" s="185"/>
    </row>
    <row r="3683" spans="1:12" x14ac:dyDescent="0.2">
      <c r="A3683" s="11">
        <v>3032.1470588235302</v>
      </c>
      <c r="D3683" s="16" t="s">
        <v>9948</v>
      </c>
      <c r="J3683" s="13"/>
      <c r="K3683" s="17"/>
      <c r="L3683" s="185"/>
    </row>
    <row r="3684" spans="1:12" x14ac:dyDescent="0.2">
      <c r="A3684" s="11">
        <v>3032.7941176470599</v>
      </c>
      <c r="D3684" s="16" t="s">
        <v>9948</v>
      </c>
      <c r="J3684" s="13"/>
      <c r="K3684" s="17"/>
      <c r="L3684" s="185"/>
    </row>
    <row r="3685" spans="1:12" x14ac:dyDescent="0.2">
      <c r="A3685" s="11">
        <v>3033.4411764705901</v>
      </c>
      <c r="D3685" s="16" t="s">
        <v>9948</v>
      </c>
      <c r="J3685" s="13"/>
      <c r="K3685" s="17"/>
      <c r="L3685" s="185"/>
    </row>
    <row r="3686" spans="1:12" x14ac:dyDescent="0.2">
      <c r="A3686" s="11">
        <v>3034.0882352941198</v>
      </c>
      <c r="D3686" s="16" t="s">
        <v>9948</v>
      </c>
      <c r="J3686" s="13"/>
      <c r="K3686" s="17"/>
      <c r="L3686" s="185"/>
    </row>
    <row r="3687" spans="1:12" x14ac:dyDescent="0.2">
      <c r="A3687" s="11">
        <v>3034.73529411765</v>
      </c>
      <c r="D3687" s="16" t="s">
        <v>9948</v>
      </c>
      <c r="J3687" s="13"/>
      <c r="K3687" s="17"/>
      <c r="L3687" s="185"/>
    </row>
    <row r="3688" spans="1:12" x14ac:dyDescent="0.2">
      <c r="A3688" s="11">
        <v>3035.3823529411802</v>
      </c>
      <c r="D3688" s="16" t="s">
        <v>9948</v>
      </c>
      <c r="J3688" s="13"/>
      <c r="K3688" s="17"/>
      <c r="L3688" s="185"/>
    </row>
    <row r="3689" spans="1:12" x14ac:dyDescent="0.2">
      <c r="A3689" s="11">
        <v>3036.0294117647099</v>
      </c>
      <c r="D3689" s="16" t="s">
        <v>9948</v>
      </c>
      <c r="J3689" s="13"/>
      <c r="K3689" s="17"/>
      <c r="L3689" s="185"/>
    </row>
    <row r="3690" spans="1:12" x14ac:dyDescent="0.2">
      <c r="A3690" s="11">
        <v>3036.6764705882401</v>
      </c>
      <c r="D3690" s="16" t="s">
        <v>9948</v>
      </c>
      <c r="J3690" s="13"/>
      <c r="K3690" s="17"/>
      <c r="L3690" s="185"/>
    </row>
    <row r="3691" spans="1:12" x14ac:dyDescent="0.2">
      <c r="A3691" s="11">
        <v>3037.3235294117699</v>
      </c>
      <c r="D3691" s="16" t="s">
        <v>9948</v>
      </c>
      <c r="J3691" s="13"/>
      <c r="K3691" s="17"/>
      <c r="L3691" s="185"/>
    </row>
    <row r="3692" spans="1:12" x14ac:dyDescent="0.2">
      <c r="A3692" s="11">
        <v>3037.9705882352901</v>
      </c>
      <c r="D3692" s="16" t="s">
        <v>9948</v>
      </c>
      <c r="J3692" s="13"/>
      <c r="K3692" s="17"/>
      <c r="L3692" s="185"/>
    </row>
    <row r="3693" spans="1:12" x14ac:dyDescent="0.2">
      <c r="A3693" s="11">
        <v>3038.6176470588198</v>
      </c>
      <c r="D3693" s="16" t="s">
        <v>9948</v>
      </c>
      <c r="J3693" s="13"/>
      <c r="K3693" s="17"/>
      <c r="L3693" s="185"/>
    </row>
    <row r="3694" spans="1:12" x14ac:dyDescent="0.2">
      <c r="A3694" s="11">
        <v>3039.26470588235</v>
      </c>
      <c r="D3694" s="16" t="s">
        <v>9948</v>
      </c>
      <c r="J3694" s="13"/>
      <c r="K3694" s="17"/>
      <c r="L3694" s="185"/>
    </row>
    <row r="3695" spans="1:12" x14ac:dyDescent="0.2">
      <c r="A3695" s="11">
        <v>3039.9117647058802</v>
      </c>
      <c r="D3695" s="16" t="s">
        <v>9948</v>
      </c>
      <c r="J3695" s="13"/>
      <c r="K3695" s="17"/>
      <c r="L3695" s="185"/>
    </row>
    <row r="3696" spans="1:12" x14ac:dyDescent="0.2">
      <c r="A3696" s="11">
        <v>3040.5588235294099</v>
      </c>
      <c r="D3696" s="16" t="s">
        <v>9948</v>
      </c>
      <c r="J3696" s="13"/>
      <c r="K3696" s="17"/>
      <c r="L3696" s="185"/>
    </row>
    <row r="3697" spans="1:12" x14ac:dyDescent="0.2">
      <c r="A3697" s="11">
        <v>3041.2058823529401</v>
      </c>
      <c r="D3697" s="16" t="s">
        <v>9948</v>
      </c>
      <c r="J3697" s="13"/>
      <c r="K3697" s="17"/>
      <c r="L3697" s="185"/>
    </row>
    <row r="3698" spans="1:12" x14ac:dyDescent="0.2">
      <c r="A3698" s="11">
        <v>3041.8529411764698</v>
      </c>
      <c r="D3698" s="16" t="s">
        <v>9948</v>
      </c>
      <c r="J3698" s="13"/>
      <c r="K3698" s="17"/>
      <c r="L3698" s="185"/>
    </row>
    <row r="3699" spans="1:12" x14ac:dyDescent="0.2">
      <c r="A3699" s="11">
        <v>3042.5</v>
      </c>
      <c r="D3699" s="16" t="s">
        <v>9948</v>
      </c>
      <c r="J3699" s="13"/>
      <c r="K3699" s="17"/>
      <c r="L3699" s="185"/>
    </row>
    <row r="3700" spans="1:12" x14ac:dyDescent="0.2">
      <c r="A3700" s="11">
        <v>3043.1470588235302</v>
      </c>
      <c r="D3700" s="16" t="s">
        <v>9948</v>
      </c>
      <c r="J3700" s="13"/>
      <c r="K3700" s="17"/>
      <c r="L3700" s="185"/>
    </row>
    <row r="3701" spans="1:12" x14ac:dyDescent="0.2">
      <c r="A3701" s="11">
        <v>3043.7941176470599</v>
      </c>
      <c r="D3701" s="16" t="s">
        <v>9948</v>
      </c>
      <c r="J3701" s="13"/>
      <c r="K3701" s="17"/>
      <c r="L3701" s="185"/>
    </row>
    <row r="3702" spans="1:12" x14ac:dyDescent="0.2">
      <c r="A3702" s="11">
        <v>3044.4411764705901</v>
      </c>
      <c r="D3702" s="16" t="s">
        <v>9948</v>
      </c>
      <c r="J3702" s="13"/>
      <c r="K3702" s="17"/>
      <c r="L3702" s="185"/>
    </row>
    <row r="3703" spans="1:12" x14ac:dyDescent="0.2">
      <c r="A3703" s="11">
        <v>3045.0882352941198</v>
      </c>
      <c r="D3703" s="16" t="s">
        <v>9948</v>
      </c>
      <c r="J3703" s="13"/>
      <c r="K3703" s="17"/>
      <c r="L3703" s="185"/>
    </row>
    <row r="3704" spans="1:12" x14ac:dyDescent="0.2">
      <c r="A3704" s="11">
        <v>3045.73529411765</v>
      </c>
      <c r="D3704" s="16" t="s">
        <v>9948</v>
      </c>
      <c r="J3704" s="13"/>
      <c r="K3704" s="17"/>
      <c r="L3704" s="185"/>
    </row>
    <row r="3705" spans="1:12" x14ac:dyDescent="0.2">
      <c r="A3705" s="11">
        <v>3046.3823529411802</v>
      </c>
      <c r="D3705" s="16" t="s">
        <v>9948</v>
      </c>
      <c r="J3705" s="13"/>
      <c r="K3705" s="17"/>
      <c r="L3705" s="185"/>
    </row>
    <row r="3706" spans="1:12" x14ac:dyDescent="0.2">
      <c r="A3706" s="11">
        <v>3047.0294117647099</v>
      </c>
      <c r="D3706" s="16" t="s">
        <v>9948</v>
      </c>
      <c r="J3706" s="13"/>
      <c r="K3706" s="17"/>
      <c r="L3706" s="185"/>
    </row>
    <row r="3707" spans="1:12" x14ac:dyDescent="0.2">
      <c r="A3707" s="11">
        <v>3047.6764705882401</v>
      </c>
      <c r="D3707" s="16" t="s">
        <v>9948</v>
      </c>
      <c r="J3707" s="13"/>
      <c r="K3707" s="17"/>
      <c r="L3707" s="185"/>
    </row>
    <row r="3708" spans="1:12" x14ac:dyDescent="0.2">
      <c r="A3708" s="11">
        <v>3048.3235294117699</v>
      </c>
      <c r="D3708" s="16" t="s">
        <v>9948</v>
      </c>
      <c r="J3708" s="13"/>
      <c r="K3708" s="17"/>
      <c r="L3708" s="185"/>
    </row>
    <row r="3709" spans="1:12" x14ac:dyDescent="0.2">
      <c r="A3709" s="11">
        <v>3048.9705882352901</v>
      </c>
      <c r="D3709" s="16" t="s">
        <v>9948</v>
      </c>
      <c r="J3709" s="13"/>
      <c r="K3709" s="17"/>
      <c r="L3709" s="185"/>
    </row>
    <row r="3710" spans="1:12" x14ac:dyDescent="0.2">
      <c r="A3710" s="11">
        <v>3049.6176470588198</v>
      </c>
      <c r="D3710" s="16" t="s">
        <v>9948</v>
      </c>
      <c r="J3710" s="13"/>
      <c r="K3710" s="17"/>
      <c r="L3710" s="185"/>
    </row>
    <row r="3711" spans="1:12" x14ac:dyDescent="0.2">
      <c r="A3711" s="11">
        <v>3050.26470588235</v>
      </c>
      <c r="D3711" s="16" t="s">
        <v>9948</v>
      </c>
      <c r="J3711" s="13"/>
      <c r="K3711" s="17"/>
      <c r="L3711" s="185"/>
    </row>
    <row r="3712" spans="1:12" x14ac:dyDescent="0.2">
      <c r="A3712" s="11">
        <v>3050.9117647058802</v>
      </c>
      <c r="D3712" s="16" t="s">
        <v>9948</v>
      </c>
      <c r="J3712" s="13"/>
      <c r="K3712" s="17"/>
      <c r="L3712" s="185"/>
    </row>
    <row r="3713" spans="1:12" x14ac:dyDescent="0.2">
      <c r="A3713" s="11">
        <v>3051.5588235294099</v>
      </c>
      <c r="D3713" s="16" t="s">
        <v>9948</v>
      </c>
      <c r="J3713" s="13"/>
      <c r="K3713" s="17"/>
      <c r="L3713" s="185"/>
    </row>
    <row r="3714" spans="1:12" x14ac:dyDescent="0.2">
      <c r="A3714" s="11">
        <v>3052.2058823529401</v>
      </c>
      <c r="D3714" s="16" t="s">
        <v>9948</v>
      </c>
      <c r="J3714" s="13"/>
      <c r="K3714" s="17"/>
      <c r="L3714" s="185"/>
    </row>
    <row r="3715" spans="1:12" x14ac:dyDescent="0.2">
      <c r="A3715" s="11">
        <v>3052.8529411764698</v>
      </c>
      <c r="D3715" s="16" t="s">
        <v>9948</v>
      </c>
      <c r="J3715" s="13"/>
      <c r="K3715" s="17"/>
      <c r="L3715" s="185"/>
    </row>
    <row r="3716" spans="1:12" x14ac:dyDescent="0.2">
      <c r="A3716" s="11">
        <v>3053.5</v>
      </c>
      <c r="D3716" s="16" t="s">
        <v>9948</v>
      </c>
      <c r="J3716" s="13"/>
      <c r="K3716" s="17"/>
      <c r="L3716" s="185"/>
    </row>
    <row r="3717" spans="1:12" x14ac:dyDescent="0.2">
      <c r="A3717" s="11">
        <v>3054.1470588235302</v>
      </c>
      <c r="D3717" s="16" t="s">
        <v>9948</v>
      </c>
      <c r="J3717" s="13"/>
      <c r="K3717" s="17"/>
      <c r="L3717" s="185"/>
    </row>
    <row r="3718" spans="1:12" x14ac:dyDescent="0.2">
      <c r="A3718" s="11">
        <v>3054.7941176470599</v>
      </c>
      <c r="D3718" s="16" t="s">
        <v>9948</v>
      </c>
      <c r="J3718" s="13"/>
      <c r="K3718" s="17"/>
      <c r="L3718" s="185"/>
    </row>
    <row r="3719" spans="1:12" x14ac:dyDescent="0.2">
      <c r="A3719" s="11">
        <v>3055.4411764705901</v>
      </c>
      <c r="D3719" s="16" t="s">
        <v>9948</v>
      </c>
      <c r="J3719" s="13"/>
      <c r="K3719" s="17"/>
      <c r="L3719" s="185"/>
    </row>
    <row r="3720" spans="1:12" x14ac:dyDescent="0.2">
      <c r="A3720" s="11">
        <v>3056.0882352941198</v>
      </c>
      <c r="D3720" s="16" t="s">
        <v>9948</v>
      </c>
      <c r="J3720" s="13"/>
      <c r="K3720" s="17"/>
      <c r="L3720" s="185"/>
    </row>
    <row r="3721" spans="1:12" x14ac:dyDescent="0.2">
      <c r="A3721" s="11">
        <v>3056.73529411765</v>
      </c>
      <c r="D3721" s="16" t="s">
        <v>9948</v>
      </c>
      <c r="J3721" s="13"/>
      <c r="K3721" s="17"/>
      <c r="L3721" s="185"/>
    </row>
    <row r="3722" spans="1:12" x14ac:dyDescent="0.2">
      <c r="A3722" s="11">
        <v>3057.3823529411802</v>
      </c>
      <c r="D3722" s="16" t="s">
        <v>9948</v>
      </c>
      <c r="J3722" s="13"/>
      <c r="K3722" s="17"/>
      <c r="L3722" s="185"/>
    </row>
    <row r="3723" spans="1:12" x14ac:dyDescent="0.2">
      <c r="A3723" s="11">
        <v>3058.0294117647099</v>
      </c>
      <c r="D3723" s="16" t="s">
        <v>9948</v>
      </c>
      <c r="J3723" s="13"/>
      <c r="K3723" s="17"/>
      <c r="L3723" s="185"/>
    </row>
    <row r="3724" spans="1:12" x14ac:dyDescent="0.2">
      <c r="A3724" s="11">
        <v>3058.6764705882401</v>
      </c>
      <c r="D3724" s="16" t="s">
        <v>9948</v>
      </c>
      <c r="J3724" s="13"/>
      <c r="K3724" s="17"/>
      <c r="L3724" s="185"/>
    </row>
    <row r="3725" spans="1:12" x14ac:dyDescent="0.2">
      <c r="A3725" s="11">
        <v>3059.3235294117699</v>
      </c>
      <c r="D3725" s="16" t="s">
        <v>9948</v>
      </c>
      <c r="J3725" s="13"/>
      <c r="K3725" s="17"/>
      <c r="L3725" s="185"/>
    </row>
    <row r="3726" spans="1:12" x14ac:dyDescent="0.2">
      <c r="A3726" s="11">
        <v>3059.9705882352901</v>
      </c>
      <c r="D3726" s="16" t="s">
        <v>9948</v>
      </c>
      <c r="J3726" s="13"/>
      <c r="K3726" s="17"/>
      <c r="L3726" s="185"/>
    </row>
    <row r="3727" spans="1:12" x14ac:dyDescent="0.2">
      <c r="A3727" s="11">
        <v>3060.6176470588198</v>
      </c>
      <c r="D3727" s="16" t="s">
        <v>9948</v>
      </c>
      <c r="J3727" s="13"/>
      <c r="K3727" s="17"/>
      <c r="L3727" s="185"/>
    </row>
    <row r="3728" spans="1:12" x14ac:dyDescent="0.2">
      <c r="A3728" s="11">
        <v>3061.26470588235</v>
      </c>
      <c r="D3728" s="16" t="s">
        <v>9948</v>
      </c>
      <c r="J3728" s="13"/>
      <c r="K3728" s="17"/>
      <c r="L3728" s="185"/>
    </row>
    <row r="3729" spans="1:12" x14ac:dyDescent="0.2">
      <c r="A3729" s="11">
        <v>3061.9117647058802</v>
      </c>
      <c r="D3729" s="16" t="s">
        <v>9948</v>
      </c>
      <c r="J3729" s="13"/>
      <c r="K3729" s="17"/>
      <c r="L3729" s="185"/>
    </row>
    <row r="3730" spans="1:12" x14ac:dyDescent="0.2">
      <c r="A3730" s="11">
        <v>3062.5588235294099</v>
      </c>
      <c r="D3730" s="16" t="s">
        <v>9948</v>
      </c>
      <c r="J3730" s="13"/>
      <c r="K3730" s="17"/>
      <c r="L3730" s="185"/>
    </row>
    <row r="3731" spans="1:12" x14ac:dyDescent="0.2">
      <c r="A3731" s="11">
        <v>3063.2058823529401</v>
      </c>
      <c r="D3731" s="16" t="s">
        <v>9948</v>
      </c>
      <c r="J3731" s="13"/>
      <c r="K3731" s="17"/>
      <c r="L3731" s="185"/>
    </row>
    <row r="3732" spans="1:12" x14ac:dyDescent="0.2">
      <c r="A3732" s="11">
        <v>3063.8529411764698</v>
      </c>
      <c r="D3732" s="16" t="s">
        <v>9948</v>
      </c>
      <c r="J3732" s="13"/>
      <c r="K3732" s="17"/>
      <c r="L3732" s="185"/>
    </row>
    <row r="3733" spans="1:12" x14ac:dyDescent="0.2">
      <c r="A3733" s="11">
        <v>3064.5</v>
      </c>
      <c r="D3733" s="16" t="s">
        <v>9948</v>
      </c>
      <c r="J3733" s="13"/>
      <c r="K3733" s="17"/>
      <c r="L3733" s="185"/>
    </row>
    <row r="3734" spans="1:12" x14ac:dyDescent="0.2">
      <c r="A3734" s="11">
        <v>3065.1470588235302</v>
      </c>
      <c r="D3734" s="16" t="s">
        <v>9948</v>
      </c>
      <c r="J3734" s="13"/>
      <c r="K3734" s="17"/>
      <c r="L3734" s="185"/>
    </row>
    <row r="3735" spans="1:12" x14ac:dyDescent="0.2">
      <c r="A3735" s="11">
        <v>3065.7941176470599</v>
      </c>
      <c r="D3735" s="16" t="s">
        <v>9948</v>
      </c>
      <c r="J3735" s="13"/>
      <c r="K3735" s="17"/>
      <c r="L3735" s="185"/>
    </row>
    <row r="3736" spans="1:12" x14ac:dyDescent="0.2">
      <c r="A3736" s="11">
        <v>3066.4411764705901</v>
      </c>
      <c r="D3736" s="16" t="s">
        <v>9948</v>
      </c>
      <c r="J3736" s="13"/>
      <c r="K3736" s="17"/>
      <c r="L3736" s="185"/>
    </row>
    <row r="3737" spans="1:12" x14ac:dyDescent="0.2">
      <c r="A3737" s="11">
        <v>3067.0882352941198</v>
      </c>
      <c r="D3737" s="16" t="s">
        <v>9948</v>
      </c>
      <c r="J3737" s="13"/>
      <c r="K3737" s="17"/>
      <c r="L3737" s="185"/>
    </row>
    <row r="3738" spans="1:12" x14ac:dyDescent="0.2">
      <c r="A3738" s="11">
        <v>3067.73529411765</v>
      </c>
      <c r="D3738" s="16" t="s">
        <v>9948</v>
      </c>
      <c r="J3738" s="13"/>
      <c r="K3738" s="17"/>
      <c r="L3738" s="185"/>
    </row>
    <row r="3739" spans="1:12" x14ac:dyDescent="0.2">
      <c r="A3739" s="11">
        <v>3068.3823529411802</v>
      </c>
      <c r="D3739" s="16" t="s">
        <v>9948</v>
      </c>
      <c r="J3739" s="13"/>
      <c r="K3739" s="17"/>
      <c r="L3739" s="185"/>
    </row>
    <row r="3740" spans="1:12" x14ac:dyDescent="0.2">
      <c r="A3740" s="11">
        <v>3069.0294117647099</v>
      </c>
      <c r="D3740" s="16" t="s">
        <v>9948</v>
      </c>
      <c r="J3740" s="13"/>
      <c r="K3740" s="17"/>
      <c r="L3740" s="185"/>
    </row>
    <row r="3741" spans="1:12" x14ac:dyDescent="0.2">
      <c r="A3741" s="11">
        <v>3069.6764705882401</v>
      </c>
      <c r="D3741" s="16" t="s">
        <v>9948</v>
      </c>
      <c r="J3741" s="13"/>
      <c r="K3741" s="17"/>
      <c r="L3741" s="185"/>
    </row>
    <row r="3742" spans="1:12" x14ac:dyDescent="0.2">
      <c r="A3742" s="11">
        <v>3070.3235294117699</v>
      </c>
      <c r="D3742" s="16" t="s">
        <v>9948</v>
      </c>
      <c r="J3742" s="13"/>
      <c r="K3742" s="17"/>
      <c r="L3742" s="185"/>
    </row>
    <row r="3743" spans="1:12" x14ac:dyDescent="0.2">
      <c r="A3743" s="11">
        <v>3070.9705882352901</v>
      </c>
      <c r="D3743" s="16" t="s">
        <v>9948</v>
      </c>
      <c r="J3743" s="13"/>
      <c r="K3743" s="17"/>
      <c r="L3743" s="185"/>
    </row>
    <row r="3744" spans="1:12" x14ac:dyDescent="0.2">
      <c r="A3744" s="11">
        <v>3071.6176470588198</v>
      </c>
      <c r="D3744" s="16" t="s">
        <v>9948</v>
      </c>
      <c r="J3744" s="13"/>
      <c r="K3744" s="17"/>
      <c r="L3744" s="185"/>
    </row>
    <row r="3745" spans="1:12" x14ac:dyDescent="0.2">
      <c r="A3745" s="11">
        <v>3072.26470588235</v>
      </c>
      <c r="D3745" s="16" t="s">
        <v>9948</v>
      </c>
      <c r="J3745" s="13"/>
      <c r="K3745" s="17"/>
      <c r="L3745" s="185"/>
    </row>
    <row r="3746" spans="1:12" x14ac:dyDescent="0.2">
      <c r="A3746" s="11">
        <v>3072.9117647058802</v>
      </c>
      <c r="D3746" s="16" t="s">
        <v>9948</v>
      </c>
      <c r="J3746" s="13"/>
      <c r="K3746" s="17"/>
      <c r="L3746" s="185"/>
    </row>
    <row r="3747" spans="1:12" x14ac:dyDescent="0.2">
      <c r="A3747" s="11">
        <v>3073.5588235294099</v>
      </c>
      <c r="D3747" s="16" t="s">
        <v>9948</v>
      </c>
      <c r="J3747" s="13"/>
      <c r="K3747" s="17"/>
      <c r="L3747" s="185"/>
    </row>
    <row r="3748" spans="1:12" x14ac:dyDescent="0.2">
      <c r="A3748" s="11">
        <v>3074.2058823529401</v>
      </c>
      <c r="D3748" s="16" t="s">
        <v>9948</v>
      </c>
      <c r="J3748" s="13"/>
      <c r="K3748" s="17"/>
      <c r="L3748" s="185"/>
    </row>
    <row r="3749" spans="1:12" x14ac:dyDescent="0.2">
      <c r="A3749" s="11">
        <v>3074.8529411764698</v>
      </c>
      <c r="D3749" s="16" t="s">
        <v>9948</v>
      </c>
      <c r="J3749" s="13"/>
      <c r="K3749" s="17"/>
      <c r="L3749" s="185"/>
    </row>
    <row r="3750" spans="1:12" x14ac:dyDescent="0.2">
      <c r="A3750" s="11">
        <v>3075.5</v>
      </c>
      <c r="D3750" s="16" t="s">
        <v>9948</v>
      </c>
      <c r="J3750" s="13"/>
      <c r="K3750" s="17"/>
      <c r="L3750" s="185"/>
    </row>
    <row r="3751" spans="1:12" x14ac:dyDescent="0.2">
      <c r="A3751" s="11">
        <v>3076.1470588235302</v>
      </c>
      <c r="D3751" s="16" t="s">
        <v>9948</v>
      </c>
      <c r="J3751" s="13"/>
      <c r="K3751" s="17"/>
      <c r="L3751" s="185"/>
    </row>
    <row r="3752" spans="1:12" x14ac:dyDescent="0.2">
      <c r="A3752" s="11">
        <v>3076.7941176470599</v>
      </c>
      <c r="D3752" s="16" t="s">
        <v>9948</v>
      </c>
      <c r="J3752" s="13"/>
      <c r="K3752" s="17"/>
      <c r="L3752" s="185"/>
    </row>
    <row r="3753" spans="1:12" x14ac:dyDescent="0.2">
      <c r="A3753" s="11">
        <v>3077.4411764705901</v>
      </c>
      <c r="D3753" s="16" t="s">
        <v>9948</v>
      </c>
      <c r="J3753" s="13"/>
      <c r="K3753" s="17"/>
      <c r="L3753" s="185"/>
    </row>
    <row r="3754" spans="1:12" x14ac:dyDescent="0.2">
      <c r="A3754" s="11">
        <v>3078.0882352941198</v>
      </c>
      <c r="D3754" s="16" t="s">
        <v>9948</v>
      </c>
      <c r="J3754" s="13"/>
      <c r="K3754" s="17"/>
      <c r="L3754" s="185"/>
    </row>
    <row r="3755" spans="1:12" x14ac:dyDescent="0.2">
      <c r="A3755" s="11">
        <v>3078.73529411765</v>
      </c>
      <c r="D3755" s="16" t="s">
        <v>9948</v>
      </c>
      <c r="J3755" s="13"/>
      <c r="K3755" s="17"/>
      <c r="L3755" s="185"/>
    </row>
    <row r="3756" spans="1:12" x14ac:dyDescent="0.2">
      <c r="A3756" s="11">
        <v>3079.3823529411802</v>
      </c>
      <c r="D3756" s="16" t="s">
        <v>9948</v>
      </c>
      <c r="J3756" s="13"/>
      <c r="K3756" s="17"/>
      <c r="L3756" s="185"/>
    </row>
    <row r="3757" spans="1:12" x14ac:dyDescent="0.2">
      <c r="A3757" s="11">
        <v>3080.0294117647099</v>
      </c>
      <c r="D3757" s="16" t="s">
        <v>9948</v>
      </c>
      <c r="J3757" s="13"/>
      <c r="K3757" s="17"/>
      <c r="L3757" s="185"/>
    </row>
    <row r="3758" spans="1:12" x14ac:dyDescent="0.2">
      <c r="A3758" s="11">
        <v>3080.6764705882401</v>
      </c>
      <c r="D3758" s="16" t="s">
        <v>9948</v>
      </c>
      <c r="J3758" s="13"/>
      <c r="K3758" s="17"/>
      <c r="L3758" s="185"/>
    </row>
    <row r="3759" spans="1:12" x14ac:dyDescent="0.2">
      <c r="A3759" s="11">
        <v>3081.3235294117699</v>
      </c>
      <c r="D3759" s="16" t="s">
        <v>9948</v>
      </c>
      <c r="J3759" s="13"/>
      <c r="K3759" s="17"/>
      <c r="L3759" s="185"/>
    </row>
    <row r="3760" spans="1:12" x14ac:dyDescent="0.2">
      <c r="A3760" s="11">
        <v>3081.9705882352901</v>
      </c>
      <c r="D3760" s="16" t="s">
        <v>9948</v>
      </c>
      <c r="J3760" s="13"/>
      <c r="K3760" s="17"/>
      <c r="L3760" s="185"/>
    </row>
    <row r="3761" spans="1:12" x14ac:dyDescent="0.2">
      <c r="A3761" s="11">
        <v>3082.6176470588198</v>
      </c>
      <c r="D3761" s="16" t="s">
        <v>9948</v>
      </c>
      <c r="J3761" s="13"/>
      <c r="K3761" s="17"/>
      <c r="L3761" s="185"/>
    </row>
    <row r="3762" spans="1:12" x14ac:dyDescent="0.2">
      <c r="A3762" s="11">
        <v>3083.26470588235</v>
      </c>
      <c r="D3762" s="16" t="s">
        <v>9948</v>
      </c>
      <c r="J3762" s="13"/>
      <c r="K3762" s="17"/>
      <c r="L3762" s="185"/>
    </row>
    <row r="3763" spans="1:12" x14ac:dyDescent="0.2">
      <c r="A3763" s="11">
        <v>3083.9117647058802</v>
      </c>
      <c r="D3763" s="16" t="s">
        <v>9948</v>
      </c>
      <c r="J3763" s="13"/>
      <c r="K3763" s="17"/>
      <c r="L3763" s="185"/>
    </row>
    <row r="3764" spans="1:12" x14ac:dyDescent="0.2">
      <c r="A3764" s="11">
        <v>3084.5588235294099</v>
      </c>
      <c r="D3764" s="16" t="s">
        <v>9948</v>
      </c>
      <c r="J3764" s="13"/>
      <c r="K3764" s="17"/>
      <c r="L3764" s="185"/>
    </row>
    <row r="3765" spans="1:12" x14ac:dyDescent="0.2">
      <c r="A3765" s="11">
        <v>3085.2058823529401</v>
      </c>
      <c r="D3765" s="16" t="s">
        <v>9948</v>
      </c>
      <c r="J3765" s="13"/>
      <c r="K3765" s="17"/>
      <c r="L3765" s="185"/>
    </row>
    <row r="3766" spans="1:12" x14ac:dyDescent="0.2">
      <c r="A3766" s="11">
        <v>3085.8529411764698</v>
      </c>
      <c r="D3766" s="16" t="s">
        <v>9948</v>
      </c>
      <c r="J3766" s="13"/>
      <c r="K3766" s="17"/>
      <c r="L3766" s="185"/>
    </row>
    <row r="3767" spans="1:12" x14ac:dyDescent="0.2">
      <c r="A3767" s="11">
        <v>3086.5</v>
      </c>
      <c r="D3767" s="16" t="s">
        <v>9948</v>
      </c>
      <c r="J3767" s="13"/>
      <c r="K3767" s="17"/>
      <c r="L3767" s="185"/>
    </row>
    <row r="3768" spans="1:12" x14ac:dyDescent="0.2">
      <c r="A3768" s="11">
        <v>3087.1470588235302</v>
      </c>
      <c r="D3768" s="16" t="s">
        <v>9948</v>
      </c>
      <c r="J3768" s="13"/>
      <c r="K3768" s="17"/>
      <c r="L3768" s="185"/>
    </row>
    <row r="3769" spans="1:12" x14ac:dyDescent="0.2">
      <c r="A3769" s="11">
        <v>3087.7941176470599</v>
      </c>
      <c r="D3769" s="16" t="s">
        <v>9948</v>
      </c>
      <c r="J3769" s="13"/>
      <c r="K3769" s="17"/>
      <c r="L3769" s="185"/>
    </row>
    <row r="3770" spans="1:12" x14ac:dyDescent="0.2">
      <c r="A3770" s="11">
        <v>3088.4411764705901</v>
      </c>
      <c r="D3770" s="16" t="s">
        <v>9948</v>
      </c>
      <c r="J3770" s="13"/>
      <c r="K3770" s="17"/>
      <c r="L3770" s="185"/>
    </row>
    <row r="3771" spans="1:12" x14ac:dyDescent="0.2">
      <c r="A3771" s="11">
        <v>3089.0882352941198</v>
      </c>
      <c r="D3771" s="16" t="s">
        <v>9948</v>
      </c>
      <c r="J3771" s="13"/>
      <c r="K3771" s="17"/>
      <c r="L3771" s="185"/>
    </row>
    <row r="3772" spans="1:12" x14ac:dyDescent="0.2">
      <c r="A3772" s="11">
        <v>3089.73529411765</v>
      </c>
      <c r="D3772" s="16" t="s">
        <v>9948</v>
      </c>
      <c r="J3772" s="13"/>
      <c r="K3772" s="17"/>
      <c r="L3772" s="185"/>
    </row>
    <row r="3773" spans="1:12" x14ac:dyDescent="0.2">
      <c r="A3773" s="11">
        <v>3090.3823529411802</v>
      </c>
      <c r="D3773" s="16" t="s">
        <v>9948</v>
      </c>
      <c r="J3773" s="13"/>
      <c r="K3773" s="17"/>
      <c r="L3773" s="185"/>
    </row>
    <row r="3774" spans="1:12" x14ac:dyDescent="0.2">
      <c r="A3774" s="11">
        <v>3091.0294117647099</v>
      </c>
      <c r="D3774" s="16" t="s">
        <v>9948</v>
      </c>
      <c r="J3774" s="13"/>
      <c r="K3774" s="17"/>
      <c r="L3774" s="185"/>
    </row>
    <row r="3775" spans="1:12" x14ac:dyDescent="0.2">
      <c r="A3775" s="11">
        <v>3091.6764705882401</v>
      </c>
      <c r="D3775" s="16" t="s">
        <v>9948</v>
      </c>
      <c r="J3775" s="13"/>
      <c r="K3775" s="17"/>
      <c r="L3775" s="185"/>
    </row>
    <row r="3776" spans="1:12" x14ac:dyDescent="0.2">
      <c r="A3776" s="11">
        <v>3092.3235294117699</v>
      </c>
      <c r="D3776" s="16" t="s">
        <v>9948</v>
      </c>
      <c r="J3776" s="13"/>
      <c r="K3776" s="17"/>
      <c r="L3776" s="185"/>
    </row>
    <row r="3777" spans="1:12" x14ac:dyDescent="0.2">
      <c r="A3777" s="11">
        <v>3092.9705882352901</v>
      </c>
      <c r="D3777" s="16" t="s">
        <v>9948</v>
      </c>
      <c r="J3777" s="13"/>
      <c r="K3777" s="17"/>
      <c r="L3777" s="185"/>
    </row>
    <row r="3778" spans="1:12" x14ac:dyDescent="0.2">
      <c r="A3778" s="11">
        <v>3093.6176470588198</v>
      </c>
      <c r="D3778" s="16" t="s">
        <v>9948</v>
      </c>
      <c r="J3778" s="13"/>
      <c r="K3778" s="17"/>
      <c r="L3778" s="185"/>
    </row>
    <row r="3779" spans="1:12" x14ac:dyDescent="0.2">
      <c r="A3779" s="11">
        <v>3094.26470588235</v>
      </c>
      <c r="D3779" s="16" t="s">
        <v>9948</v>
      </c>
      <c r="J3779" s="13"/>
      <c r="K3779" s="17"/>
      <c r="L3779" s="185"/>
    </row>
    <row r="3780" spans="1:12" x14ac:dyDescent="0.2">
      <c r="A3780" s="11">
        <v>3094.9117647058802</v>
      </c>
      <c r="D3780" s="16" t="s">
        <v>9948</v>
      </c>
      <c r="J3780" s="13"/>
      <c r="K3780" s="17"/>
      <c r="L3780" s="185"/>
    </row>
    <row r="3781" spans="1:12" x14ac:dyDescent="0.2">
      <c r="A3781" s="11">
        <v>3095.5588235294099</v>
      </c>
      <c r="D3781" s="16" t="s">
        <v>9948</v>
      </c>
      <c r="J3781" s="13"/>
      <c r="K3781" s="17"/>
      <c r="L3781" s="185"/>
    </row>
    <row r="3782" spans="1:12" x14ac:dyDescent="0.2">
      <c r="A3782" s="11">
        <v>3096.2058823529401</v>
      </c>
      <c r="D3782" s="16" t="s">
        <v>9948</v>
      </c>
      <c r="J3782" s="13"/>
      <c r="K3782" s="17"/>
      <c r="L3782" s="185"/>
    </row>
    <row r="3783" spans="1:12" x14ac:dyDescent="0.2">
      <c r="A3783" s="11">
        <v>3096.8529411764698</v>
      </c>
      <c r="D3783" s="16" t="s">
        <v>9948</v>
      </c>
      <c r="J3783" s="13"/>
      <c r="K3783" s="17"/>
      <c r="L3783" s="185"/>
    </row>
    <row r="3784" spans="1:12" x14ac:dyDescent="0.2">
      <c r="A3784" s="11">
        <v>3097.5</v>
      </c>
      <c r="D3784" s="16" t="s">
        <v>9948</v>
      </c>
      <c r="J3784" s="13"/>
      <c r="K3784" s="17"/>
      <c r="L3784" s="185"/>
    </row>
    <row r="3785" spans="1:12" x14ac:dyDescent="0.2">
      <c r="A3785" s="11">
        <v>3098.1470588235302</v>
      </c>
      <c r="D3785" s="16" t="s">
        <v>9948</v>
      </c>
      <c r="J3785" s="13"/>
      <c r="K3785" s="17"/>
      <c r="L3785" s="185"/>
    </row>
    <row r="3786" spans="1:12" x14ac:dyDescent="0.2">
      <c r="A3786" s="11">
        <v>3098.7941176470599</v>
      </c>
      <c r="D3786" s="16" t="s">
        <v>9948</v>
      </c>
      <c r="J3786" s="13"/>
      <c r="K3786" s="17"/>
      <c r="L3786" s="185"/>
    </row>
    <row r="3787" spans="1:12" x14ac:dyDescent="0.2">
      <c r="A3787" s="11">
        <v>3099.4411764705901</v>
      </c>
      <c r="D3787" s="16" t="s">
        <v>9948</v>
      </c>
      <c r="J3787" s="13"/>
      <c r="K3787" s="17"/>
      <c r="L3787" s="185"/>
    </row>
    <row r="3788" spans="1:12" x14ac:dyDescent="0.2">
      <c r="A3788" s="11">
        <v>3100.0882352941198</v>
      </c>
      <c r="D3788" s="16" t="s">
        <v>9948</v>
      </c>
      <c r="J3788" s="13"/>
      <c r="K3788" s="17"/>
      <c r="L3788" s="185"/>
    </row>
    <row r="3789" spans="1:12" x14ac:dyDescent="0.2">
      <c r="A3789" s="11">
        <v>3100.73529411765</v>
      </c>
      <c r="D3789" s="16" t="s">
        <v>9948</v>
      </c>
      <c r="J3789" s="13"/>
      <c r="K3789" s="17"/>
      <c r="L3789" s="185"/>
    </row>
    <row r="3790" spans="1:12" x14ac:dyDescent="0.2">
      <c r="A3790" s="11">
        <v>3101.3823529411802</v>
      </c>
      <c r="D3790" s="16" t="s">
        <v>9948</v>
      </c>
      <c r="J3790" s="13"/>
      <c r="K3790" s="17"/>
      <c r="L3790" s="185"/>
    </row>
    <row r="3791" spans="1:12" x14ac:dyDescent="0.2">
      <c r="A3791" s="11">
        <v>3102.0294117647099</v>
      </c>
      <c r="D3791" s="16" t="s">
        <v>9948</v>
      </c>
      <c r="J3791" s="13"/>
      <c r="K3791" s="17"/>
      <c r="L3791" s="185"/>
    </row>
    <row r="3792" spans="1:12" x14ac:dyDescent="0.2">
      <c r="A3792" s="11">
        <v>3102.6764705882401</v>
      </c>
      <c r="D3792" s="16" t="s">
        <v>9948</v>
      </c>
      <c r="J3792" s="13"/>
      <c r="K3792" s="17"/>
      <c r="L3792" s="185"/>
    </row>
    <row r="3793" spans="1:12" x14ac:dyDescent="0.2">
      <c r="A3793" s="11">
        <v>3103.3235294117699</v>
      </c>
      <c r="D3793" s="16" t="s">
        <v>9948</v>
      </c>
      <c r="J3793" s="13"/>
      <c r="K3793" s="17"/>
      <c r="L3793" s="185"/>
    </row>
    <row r="3794" spans="1:12" x14ac:dyDescent="0.2">
      <c r="A3794" s="11">
        <v>3103.9705882352901</v>
      </c>
      <c r="D3794" s="16" t="s">
        <v>9948</v>
      </c>
      <c r="J3794" s="13"/>
      <c r="K3794" s="17"/>
      <c r="L3794" s="185"/>
    </row>
    <row r="3795" spans="1:12" x14ac:dyDescent="0.2">
      <c r="A3795" s="11">
        <v>3104.6176470588198</v>
      </c>
      <c r="D3795" s="16" t="s">
        <v>9948</v>
      </c>
      <c r="J3795" s="13"/>
      <c r="K3795" s="17"/>
      <c r="L3795" s="185"/>
    </row>
    <row r="3796" spans="1:12" x14ac:dyDescent="0.2">
      <c r="A3796" s="11">
        <v>3105.26470588235</v>
      </c>
      <c r="D3796" s="16" t="s">
        <v>9948</v>
      </c>
      <c r="J3796" s="13"/>
      <c r="K3796" s="17"/>
      <c r="L3796" s="185"/>
    </row>
    <row r="3797" spans="1:12" x14ac:dyDescent="0.2">
      <c r="A3797" s="11">
        <v>3105.9117647058802</v>
      </c>
      <c r="D3797" s="16" t="s">
        <v>9948</v>
      </c>
      <c r="J3797" s="13"/>
      <c r="K3797" s="17"/>
      <c r="L3797" s="185"/>
    </row>
    <row r="3798" spans="1:12" x14ac:dyDescent="0.2">
      <c r="A3798" s="11">
        <v>3106.5588235294099</v>
      </c>
      <c r="D3798" s="16" t="s">
        <v>9948</v>
      </c>
      <c r="J3798" s="13"/>
      <c r="K3798" s="17"/>
      <c r="L3798" s="185"/>
    </row>
    <row r="3799" spans="1:12" x14ac:dyDescent="0.2">
      <c r="A3799" s="11">
        <v>3107.2058823529401</v>
      </c>
      <c r="D3799" s="16" t="s">
        <v>9948</v>
      </c>
      <c r="J3799" s="13"/>
      <c r="K3799" s="17"/>
      <c r="L3799" s="185"/>
    </row>
    <row r="3800" spans="1:12" x14ac:dyDescent="0.2">
      <c r="A3800" s="11">
        <v>3107.8529411764698</v>
      </c>
      <c r="D3800" s="16" t="s">
        <v>9948</v>
      </c>
      <c r="J3800" s="13"/>
      <c r="K3800" s="17"/>
      <c r="L3800" s="185"/>
    </row>
    <row r="3801" spans="1:12" x14ac:dyDescent="0.2">
      <c r="A3801" s="11">
        <v>3108.5</v>
      </c>
      <c r="D3801" s="16" t="s">
        <v>9948</v>
      </c>
      <c r="J3801" s="13"/>
      <c r="K3801" s="17"/>
      <c r="L3801" s="185"/>
    </row>
    <row r="3802" spans="1:12" x14ac:dyDescent="0.2">
      <c r="A3802" s="11">
        <v>3109.1470588235302</v>
      </c>
      <c r="D3802" s="16" t="s">
        <v>9948</v>
      </c>
      <c r="J3802" s="13"/>
      <c r="K3802" s="17"/>
      <c r="L3802" s="185"/>
    </row>
    <row r="3803" spans="1:12" x14ac:dyDescent="0.2">
      <c r="A3803" s="11">
        <v>3109.7941176470599</v>
      </c>
      <c r="D3803" s="16" t="s">
        <v>9948</v>
      </c>
      <c r="J3803" s="13"/>
      <c r="K3803" s="17"/>
      <c r="L3803" s="185"/>
    </row>
    <row r="3804" spans="1:12" x14ac:dyDescent="0.2">
      <c r="A3804" s="11">
        <v>3110.4411764705901</v>
      </c>
      <c r="D3804" s="16" t="s">
        <v>9948</v>
      </c>
      <c r="J3804" s="13"/>
      <c r="K3804" s="17"/>
      <c r="L3804" s="185"/>
    </row>
    <row r="3805" spans="1:12" x14ac:dyDescent="0.2">
      <c r="A3805" s="11">
        <v>3111.0882352941198</v>
      </c>
      <c r="D3805" s="16" t="s">
        <v>9948</v>
      </c>
      <c r="J3805" s="13"/>
      <c r="K3805" s="17"/>
      <c r="L3805" s="185"/>
    </row>
    <row r="3806" spans="1:12" x14ac:dyDescent="0.2">
      <c r="A3806" s="11">
        <v>3111.73529411765</v>
      </c>
      <c r="D3806" s="16" t="s">
        <v>9948</v>
      </c>
      <c r="J3806" s="13"/>
      <c r="K3806" s="17"/>
      <c r="L3806" s="185"/>
    </row>
    <row r="3807" spans="1:12" x14ac:dyDescent="0.2">
      <c r="A3807" s="11">
        <v>3112.3823529411802</v>
      </c>
      <c r="D3807" s="16" t="s">
        <v>9948</v>
      </c>
      <c r="J3807" s="13"/>
      <c r="K3807" s="17"/>
      <c r="L3807" s="185"/>
    </row>
    <row r="3808" spans="1:12" x14ac:dyDescent="0.2">
      <c r="A3808" s="11">
        <v>3113.0294117647099</v>
      </c>
      <c r="D3808" s="16" t="s">
        <v>9948</v>
      </c>
      <c r="J3808" s="13"/>
      <c r="K3808" s="17"/>
      <c r="L3808" s="185"/>
    </row>
    <row r="3809" spans="1:12" x14ac:dyDescent="0.2">
      <c r="A3809" s="11">
        <v>3113.6764705882401</v>
      </c>
      <c r="D3809" s="16" t="s">
        <v>9948</v>
      </c>
      <c r="J3809" s="13"/>
      <c r="K3809" s="17"/>
      <c r="L3809" s="185"/>
    </row>
    <row r="3810" spans="1:12" x14ac:dyDescent="0.2">
      <c r="A3810" s="11">
        <v>3114.3235294117699</v>
      </c>
      <c r="D3810" s="16" t="s">
        <v>9948</v>
      </c>
      <c r="J3810" s="13"/>
      <c r="K3810" s="17"/>
      <c r="L3810" s="185"/>
    </row>
    <row r="3811" spans="1:12" x14ac:dyDescent="0.2">
      <c r="A3811" s="11">
        <v>3114.9705882352901</v>
      </c>
      <c r="D3811" s="16" t="s">
        <v>9948</v>
      </c>
      <c r="J3811" s="13"/>
      <c r="K3811" s="17"/>
      <c r="L3811" s="185"/>
    </row>
    <row r="3812" spans="1:12" x14ac:dyDescent="0.2">
      <c r="A3812" s="11">
        <v>3115.6176470588198</v>
      </c>
      <c r="D3812" s="16" t="s">
        <v>9948</v>
      </c>
      <c r="J3812" s="13"/>
      <c r="K3812" s="17"/>
      <c r="L3812" s="185"/>
    </row>
    <row r="3813" spans="1:12" x14ac:dyDescent="0.2">
      <c r="A3813" s="11">
        <v>3116.26470588235</v>
      </c>
      <c r="D3813" s="16" t="s">
        <v>9948</v>
      </c>
      <c r="J3813" s="13"/>
      <c r="K3813" s="17"/>
      <c r="L3813" s="185"/>
    </row>
    <row r="3814" spans="1:12" x14ac:dyDescent="0.2">
      <c r="A3814" s="11">
        <v>3116.9117647058802</v>
      </c>
      <c r="D3814" s="16" t="s">
        <v>9948</v>
      </c>
      <c r="J3814" s="13"/>
      <c r="K3814" s="17"/>
      <c r="L3814" s="185"/>
    </row>
    <row r="3815" spans="1:12" x14ac:dyDescent="0.2">
      <c r="A3815" s="11">
        <v>3117.5588235294099</v>
      </c>
      <c r="D3815" s="16" t="s">
        <v>9948</v>
      </c>
      <c r="J3815" s="13"/>
      <c r="K3815" s="17"/>
      <c r="L3815" s="185"/>
    </row>
    <row r="3816" spans="1:12" x14ac:dyDescent="0.2">
      <c r="A3816" s="11">
        <v>3118.2058823529401</v>
      </c>
      <c r="D3816" s="16" t="s">
        <v>9948</v>
      </c>
      <c r="J3816" s="13"/>
      <c r="K3816" s="17"/>
      <c r="L3816" s="185"/>
    </row>
    <row r="3817" spans="1:12" x14ac:dyDescent="0.2">
      <c r="A3817" s="11">
        <v>3118.8529411764698</v>
      </c>
      <c r="D3817" s="16" t="s">
        <v>9948</v>
      </c>
      <c r="J3817" s="13"/>
      <c r="K3817" s="17"/>
      <c r="L3817" s="185"/>
    </row>
    <row r="3818" spans="1:12" x14ac:dyDescent="0.2">
      <c r="A3818" s="11">
        <v>3119.5</v>
      </c>
      <c r="D3818" s="16" t="s">
        <v>9948</v>
      </c>
      <c r="J3818" s="13"/>
      <c r="K3818" s="17"/>
      <c r="L3818" s="185"/>
    </row>
    <row r="3819" spans="1:12" x14ac:dyDescent="0.2">
      <c r="A3819" s="11">
        <v>3120.1470588235302</v>
      </c>
      <c r="D3819" s="16" t="s">
        <v>9948</v>
      </c>
      <c r="J3819" s="13"/>
      <c r="K3819" s="17"/>
      <c r="L3819" s="185"/>
    </row>
    <row r="3820" spans="1:12" x14ac:dyDescent="0.2">
      <c r="A3820" s="11">
        <v>3120.7941176470599</v>
      </c>
      <c r="D3820" s="16" t="s">
        <v>9948</v>
      </c>
      <c r="J3820" s="13"/>
      <c r="K3820" s="17"/>
      <c r="L3820" s="185"/>
    </row>
    <row r="3821" spans="1:12" x14ac:dyDescent="0.2">
      <c r="A3821" s="11">
        <v>3121.4411764705901</v>
      </c>
      <c r="D3821" s="16" t="s">
        <v>9948</v>
      </c>
      <c r="J3821" s="13"/>
      <c r="K3821" s="17"/>
      <c r="L3821" s="185"/>
    </row>
    <row r="3822" spans="1:12" x14ac:dyDescent="0.2">
      <c r="A3822" s="11">
        <v>3122.0882352941198</v>
      </c>
      <c r="D3822" s="16" t="s">
        <v>9948</v>
      </c>
      <c r="J3822" s="13"/>
      <c r="K3822" s="17"/>
      <c r="L3822" s="185"/>
    </row>
    <row r="3823" spans="1:12" x14ac:dyDescent="0.2">
      <c r="A3823" s="11">
        <v>3122.73529411765</v>
      </c>
      <c r="D3823" s="16" t="s">
        <v>9948</v>
      </c>
      <c r="J3823" s="13"/>
      <c r="K3823" s="17"/>
      <c r="L3823" s="185"/>
    </row>
    <row r="3824" spans="1:12" x14ac:dyDescent="0.2">
      <c r="A3824" s="11">
        <v>3123.3823529411802</v>
      </c>
      <c r="D3824" s="16" t="s">
        <v>9948</v>
      </c>
      <c r="J3824" s="13"/>
      <c r="K3824" s="17"/>
      <c r="L3824" s="185"/>
    </row>
    <row r="3825" spans="1:12" x14ac:dyDescent="0.2">
      <c r="A3825" s="11">
        <v>3124.0294117647099</v>
      </c>
      <c r="D3825" s="16" t="s">
        <v>9948</v>
      </c>
      <c r="J3825" s="13"/>
      <c r="K3825" s="17"/>
      <c r="L3825" s="185"/>
    </row>
    <row r="3826" spans="1:12" x14ac:dyDescent="0.2">
      <c r="A3826" s="11">
        <v>3124.6764705882401</v>
      </c>
      <c r="D3826" s="16" t="s">
        <v>9948</v>
      </c>
      <c r="J3826" s="13"/>
      <c r="K3826" s="17"/>
      <c r="L3826" s="185"/>
    </row>
    <row r="3827" spans="1:12" x14ac:dyDescent="0.2">
      <c r="A3827" s="11">
        <v>3125.3235294117699</v>
      </c>
      <c r="D3827" s="16" t="s">
        <v>9948</v>
      </c>
      <c r="J3827" s="13"/>
      <c r="K3827" s="17"/>
      <c r="L3827" s="185"/>
    </row>
    <row r="3828" spans="1:12" x14ac:dyDescent="0.2">
      <c r="A3828" s="11">
        <v>3125.9705882352901</v>
      </c>
      <c r="D3828" s="16" t="s">
        <v>9948</v>
      </c>
      <c r="J3828" s="13"/>
      <c r="K3828" s="17"/>
      <c r="L3828" s="185"/>
    </row>
    <row r="3829" spans="1:12" x14ac:dyDescent="0.2">
      <c r="A3829" s="11">
        <v>3126.6176470588198</v>
      </c>
      <c r="D3829" s="16" t="s">
        <v>9948</v>
      </c>
      <c r="J3829" s="13"/>
      <c r="K3829" s="17"/>
      <c r="L3829" s="185"/>
    </row>
    <row r="3830" spans="1:12" x14ac:dyDescent="0.2">
      <c r="A3830" s="11">
        <v>3127.26470588235</v>
      </c>
      <c r="D3830" s="16" t="s">
        <v>9948</v>
      </c>
      <c r="J3830" s="13"/>
      <c r="K3830" s="17"/>
      <c r="L3830" s="185"/>
    </row>
    <row r="3831" spans="1:12" x14ac:dyDescent="0.2">
      <c r="A3831" s="11">
        <v>3127.9117647058802</v>
      </c>
      <c r="D3831" s="16" t="s">
        <v>9948</v>
      </c>
      <c r="J3831" s="13"/>
      <c r="K3831" s="17"/>
      <c r="L3831" s="185"/>
    </row>
    <row r="3832" spans="1:12" x14ac:dyDescent="0.2">
      <c r="A3832" s="11">
        <v>3128.5588235294099</v>
      </c>
      <c r="D3832" s="16" t="s">
        <v>9948</v>
      </c>
      <c r="J3832" s="13"/>
      <c r="K3832" s="17"/>
      <c r="L3832" s="185"/>
    </row>
    <row r="3833" spans="1:12" x14ac:dyDescent="0.2">
      <c r="A3833" s="11">
        <v>3129.2058823529401</v>
      </c>
      <c r="D3833" s="16" t="s">
        <v>9948</v>
      </c>
      <c r="J3833" s="13"/>
      <c r="K3833" s="17"/>
      <c r="L3833" s="185"/>
    </row>
    <row r="3834" spans="1:12" x14ac:dyDescent="0.2">
      <c r="A3834" s="11">
        <v>3129.8529411764698</v>
      </c>
      <c r="D3834" s="16" t="s">
        <v>9948</v>
      </c>
      <c r="J3834" s="13"/>
      <c r="K3834" s="17"/>
      <c r="L3834" s="185"/>
    </row>
    <row r="3835" spans="1:12" x14ac:dyDescent="0.2">
      <c r="A3835" s="11">
        <v>3130.5</v>
      </c>
      <c r="D3835" s="16" t="s">
        <v>9948</v>
      </c>
      <c r="J3835" s="13"/>
      <c r="K3835" s="17"/>
      <c r="L3835" s="185"/>
    </row>
    <row r="3836" spans="1:12" x14ac:dyDescent="0.2">
      <c r="A3836" s="11">
        <v>3131.1470588235302</v>
      </c>
      <c r="D3836" s="16" t="s">
        <v>9948</v>
      </c>
      <c r="J3836" s="13"/>
      <c r="K3836" s="17"/>
      <c r="L3836" s="185"/>
    </row>
    <row r="3837" spans="1:12" x14ac:dyDescent="0.2">
      <c r="A3837" s="11">
        <v>3131.7941176470599</v>
      </c>
      <c r="D3837" s="16" t="s">
        <v>9948</v>
      </c>
      <c r="J3837" s="13"/>
      <c r="K3837" s="17"/>
      <c r="L3837" s="185"/>
    </row>
    <row r="3838" spans="1:12" x14ac:dyDescent="0.2">
      <c r="A3838" s="11">
        <v>3132.4411764705901</v>
      </c>
      <c r="D3838" s="16" t="s">
        <v>9948</v>
      </c>
      <c r="J3838" s="13"/>
      <c r="K3838" s="17"/>
      <c r="L3838" s="185"/>
    </row>
    <row r="3839" spans="1:12" x14ac:dyDescent="0.2">
      <c r="A3839" s="11">
        <v>3133.0882352941198</v>
      </c>
      <c r="D3839" s="16" t="s">
        <v>9948</v>
      </c>
      <c r="J3839" s="13"/>
      <c r="K3839" s="17"/>
      <c r="L3839" s="185"/>
    </row>
    <row r="3840" spans="1:12" x14ac:dyDescent="0.2">
      <c r="A3840" s="11">
        <v>3133.73529411765</v>
      </c>
      <c r="D3840" s="16" t="s">
        <v>9948</v>
      </c>
      <c r="J3840" s="13"/>
      <c r="K3840" s="17"/>
      <c r="L3840" s="185"/>
    </row>
    <row r="3841" spans="1:12" x14ac:dyDescent="0.2">
      <c r="A3841" s="11">
        <v>3134.3823529411802</v>
      </c>
      <c r="D3841" s="16" t="s">
        <v>9948</v>
      </c>
      <c r="J3841" s="13"/>
      <c r="K3841" s="17"/>
      <c r="L3841" s="185"/>
    </row>
    <row r="3842" spans="1:12" x14ac:dyDescent="0.2">
      <c r="A3842" s="11">
        <v>3135.0294117647099</v>
      </c>
      <c r="D3842" s="16" t="s">
        <v>9948</v>
      </c>
      <c r="J3842" s="13"/>
      <c r="K3842" s="17"/>
      <c r="L3842" s="185"/>
    </row>
    <row r="3843" spans="1:12" x14ac:dyDescent="0.2">
      <c r="A3843" s="11">
        <v>3135.6764705882401</v>
      </c>
      <c r="D3843" s="16" t="s">
        <v>9948</v>
      </c>
      <c r="J3843" s="13"/>
      <c r="K3843" s="17"/>
      <c r="L3843" s="185"/>
    </row>
    <row r="3844" spans="1:12" x14ac:dyDescent="0.2">
      <c r="A3844" s="11">
        <v>3136.3235294117699</v>
      </c>
      <c r="D3844" s="16" t="s">
        <v>9948</v>
      </c>
      <c r="J3844" s="13"/>
      <c r="K3844" s="17"/>
      <c r="L3844" s="185"/>
    </row>
    <row r="3845" spans="1:12" x14ac:dyDescent="0.2">
      <c r="A3845" s="11">
        <v>3136.9705882352901</v>
      </c>
      <c r="D3845" s="16" t="s">
        <v>9948</v>
      </c>
      <c r="J3845" s="13"/>
      <c r="K3845" s="17"/>
      <c r="L3845" s="185"/>
    </row>
    <row r="3846" spans="1:12" x14ac:dyDescent="0.2">
      <c r="A3846" s="11">
        <v>3137.6176470588198</v>
      </c>
      <c r="D3846" s="16" t="s">
        <v>9948</v>
      </c>
      <c r="J3846" s="13"/>
      <c r="K3846" s="17"/>
      <c r="L3846" s="185"/>
    </row>
    <row r="3847" spans="1:12" x14ac:dyDescent="0.2">
      <c r="A3847" s="11">
        <v>3138.26470588235</v>
      </c>
      <c r="D3847" s="16" t="s">
        <v>9948</v>
      </c>
      <c r="J3847" s="13"/>
      <c r="K3847" s="17"/>
      <c r="L3847" s="185"/>
    </row>
    <row r="3848" spans="1:12" x14ac:dyDescent="0.2">
      <c r="A3848" s="11">
        <v>3138.9117647058802</v>
      </c>
      <c r="D3848" s="16" t="s">
        <v>9948</v>
      </c>
      <c r="J3848" s="13"/>
      <c r="K3848" s="17"/>
      <c r="L3848" s="185"/>
    </row>
    <row r="3849" spans="1:12" x14ac:dyDescent="0.2">
      <c r="A3849" s="11">
        <v>3139.5588235294099</v>
      </c>
      <c r="D3849" s="16" t="s">
        <v>9948</v>
      </c>
      <c r="J3849" s="13"/>
      <c r="K3849" s="17"/>
      <c r="L3849" s="185"/>
    </row>
    <row r="3850" spans="1:12" x14ac:dyDescent="0.2">
      <c r="A3850" s="11">
        <v>3140.2058823529401</v>
      </c>
      <c r="D3850" s="16" t="s">
        <v>9948</v>
      </c>
      <c r="J3850" s="13"/>
      <c r="K3850" s="17"/>
      <c r="L3850" s="185"/>
    </row>
    <row r="3851" spans="1:12" x14ac:dyDescent="0.2">
      <c r="A3851" s="11">
        <v>3140.8529411764698</v>
      </c>
      <c r="D3851" s="16" t="s">
        <v>9948</v>
      </c>
      <c r="J3851" s="13"/>
      <c r="K3851" s="17"/>
      <c r="L3851" s="185"/>
    </row>
    <row r="3852" spans="1:12" x14ac:dyDescent="0.2">
      <c r="A3852" s="11">
        <v>3141.5</v>
      </c>
      <c r="D3852" s="16" t="s">
        <v>9948</v>
      </c>
      <c r="J3852" s="13"/>
      <c r="K3852" s="17"/>
      <c r="L3852" s="185"/>
    </row>
    <row r="3853" spans="1:12" x14ac:dyDescent="0.2">
      <c r="A3853" s="11">
        <v>3142.1470588235302</v>
      </c>
      <c r="D3853" s="16" t="s">
        <v>9948</v>
      </c>
      <c r="J3853" s="13"/>
      <c r="K3853" s="17"/>
      <c r="L3853" s="185"/>
    </row>
    <row r="3854" spans="1:12" x14ac:dyDescent="0.2">
      <c r="A3854" s="11">
        <v>3142.7941176470599</v>
      </c>
      <c r="D3854" s="16" t="s">
        <v>9948</v>
      </c>
      <c r="J3854" s="13"/>
      <c r="K3854" s="17"/>
      <c r="L3854" s="185"/>
    </row>
    <row r="3855" spans="1:12" x14ac:dyDescent="0.2">
      <c r="A3855" s="11">
        <v>3143.4411764705901</v>
      </c>
      <c r="D3855" s="16" t="s">
        <v>9948</v>
      </c>
      <c r="J3855" s="13"/>
      <c r="K3855" s="17"/>
      <c r="L3855" s="185"/>
    </row>
    <row r="3856" spans="1:12" x14ac:dyDescent="0.2">
      <c r="A3856" s="11">
        <v>3144.0882352941198</v>
      </c>
      <c r="D3856" s="16" t="s">
        <v>9948</v>
      </c>
      <c r="J3856" s="13"/>
      <c r="K3856" s="17"/>
      <c r="L3856" s="185"/>
    </row>
    <row r="3857" spans="1:12" x14ac:dyDescent="0.2">
      <c r="A3857" s="11">
        <v>3144.73529411765</v>
      </c>
      <c r="D3857" s="16" t="s">
        <v>9948</v>
      </c>
      <c r="J3857" s="13"/>
      <c r="K3857" s="17"/>
      <c r="L3857" s="185"/>
    </row>
    <row r="3858" spans="1:12" x14ac:dyDescent="0.2">
      <c r="A3858" s="11">
        <v>3145.3823529411802</v>
      </c>
      <c r="D3858" s="16" t="s">
        <v>9948</v>
      </c>
      <c r="J3858" s="13"/>
      <c r="K3858" s="17"/>
      <c r="L3858" s="185"/>
    </row>
    <row r="3859" spans="1:12" x14ac:dyDescent="0.2">
      <c r="A3859" s="11">
        <v>3146.0294117647099</v>
      </c>
      <c r="D3859" s="16" t="s">
        <v>9948</v>
      </c>
      <c r="J3859" s="13"/>
      <c r="K3859" s="17"/>
      <c r="L3859" s="185"/>
    </row>
    <row r="3860" spans="1:12" x14ac:dyDescent="0.2">
      <c r="A3860" s="11">
        <v>3146.6764705882401</v>
      </c>
      <c r="D3860" s="16" t="s">
        <v>9948</v>
      </c>
      <c r="J3860" s="13"/>
      <c r="K3860" s="17"/>
      <c r="L3860" s="185"/>
    </row>
    <row r="3861" spans="1:12" x14ac:dyDescent="0.2">
      <c r="A3861" s="11">
        <v>3147.3235294117699</v>
      </c>
      <c r="D3861" s="16" t="s">
        <v>9948</v>
      </c>
      <c r="J3861" s="13"/>
      <c r="K3861" s="17"/>
      <c r="L3861" s="185"/>
    </row>
    <row r="3862" spans="1:12" x14ac:dyDescent="0.2">
      <c r="A3862" s="11">
        <v>3147.9705882352901</v>
      </c>
      <c r="D3862" s="16" t="s">
        <v>9948</v>
      </c>
      <c r="J3862" s="13"/>
      <c r="K3862" s="17"/>
      <c r="L3862" s="185"/>
    </row>
    <row r="3863" spans="1:12" x14ac:dyDescent="0.2">
      <c r="A3863" s="11">
        <v>3148.6176470588198</v>
      </c>
      <c r="D3863" s="16" t="s">
        <v>9948</v>
      </c>
      <c r="J3863" s="13"/>
      <c r="K3863" s="17"/>
      <c r="L3863" s="185"/>
    </row>
    <row r="3864" spans="1:12" x14ac:dyDescent="0.2">
      <c r="A3864" s="11">
        <v>3149.26470588235</v>
      </c>
      <c r="D3864" s="16" t="s">
        <v>9948</v>
      </c>
      <c r="J3864" s="13"/>
      <c r="K3864" s="17"/>
      <c r="L3864" s="185"/>
    </row>
    <row r="3865" spans="1:12" x14ac:dyDescent="0.2">
      <c r="A3865" s="11">
        <v>3149.9117647058802</v>
      </c>
      <c r="D3865" s="16" t="s">
        <v>9948</v>
      </c>
      <c r="J3865" s="13"/>
      <c r="K3865" s="17"/>
      <c r="L3865" s="185"/>
    </row>
    <row r="3866" spans="1:12" x14ac:dyDescent="0.2">
      <c r="A3866" s="11">
        <v>3150.5588235294099</v>
      </c>
      <c r="D3866" s="16" t="s">
        <v>9948</v>
      </c>
      <c r="J3866" s="13"/>
      <c r="K3866" s="17"/>
      <c r="L3866" s="185"/>
    </row>
    <row r="3867" spans="1:12" x14ac:dyDescent="0.2">
      <c r="A3867" s="11">
        <v>3151.2058823529401</v>
      </c>
      <c r="D3867" s="16" t="s">
        <v>9948</v>
      </c>
      <c r="J3867" s="13"/>
      <c r="K3867" s="17"/>
      <c r="L3867" s="185"/>
    </row>
    <row r="3868" spans="1:12" x14ac:dyDescent="0.2">
      <c r="A3868" s="11">
        <v>3151.8529411764698</v>
      </c>
      <c r="D3868" s="16" t="s">
        <v>9948</v>
      </c>
      <c r="J3868" s="13"/>
      <c r="K3868" s="17"/>
      <c r="L3868" s="185"/>
    </row>
    <row r="3869" spans="1:12" x14ac:dyDescent="0.2">
      <c r="A3869" s="11">
        <v>3152.5</v>
      </c>
      <c r="D3869" s="16" t="s">
        <v>9948</v>
      </c>
      <c r="J3869" s="13"/>
      <c r="K3869" s="17"/>
      <c r="L3869" s="185"/>
    </row>
    <row r="3870" spans="1:12" x14ac:dyDescent="0.2">
      <c r="A3870" s="11">
        <v>3153.1470588235302</v>
      </c>
      <c r="D3870" s="16" t="s">
        <v>9948</v>
      </c>
      <c r="J3870" s="13"/>
      <c r="K3870" s="17"/>
      <c r="L3870" s="185"/>
    </row>
    <row r="3871" spans="1:12" x14ac:dyDescent="0.2">
      <c r="A3871" s="11">
        <v>3153.7941176470599</v>
      </c>
      <c r="D3871" s="16" t="s">
        <v>9948</v>
      </c>
      <c r="J3871" s="13"/>
      <c r="K3871" s="17"/>
      <c r="L3871" s="185"/>
    </row>
    <row r="3872" spans="1:12" x14ac:dyDescent="0.2">
      <c r="A3872" s="11">
        <v>3154.4411764705901</v>
      </c>
      <c r="D3872" s="16" t="s">
        <v>9948</v>
      </c>
      <c r="J3872" s="13"/>
      <c r="K3872" s="17"/>
      <c r="L3872" s="185"/>
    </row>
    <row r="3873" spans="1:12" x14ac:dyDescent="0.2">
      <c r="A3873" s="11">
        <v>3155.0882352941198</v>
      </c>
      <c r="D3873" s="16" t="s">
        <v>9948</v>
      </c>
      <c r="J3873" s="13"/>
      <c r="K3873" s="17"/>
      <c r="L3873" s="185"/>
    </row>
    <row r="3874" spans="1:12" x14ac:dyDescent="0.2">
      <c r="A3874" s="11">
        <v>3155.73529411765</v>
      </c>
      <c r="D3874" s="16" t="s">
        <v>9948</v>
      </c>
      <c r="J3874" s="13"/>
      <c r="K3874" s="17"/>
      <c r="L3874" s="185"/>
    </row>
    <row r="3875" spans="1:12" x14ac:dyDescent="0.2">
      <c r="A3875" s="11">
        <v>3156.3823529411802</v>
      </c>
      <c r="D3875" s="16" t="s">
        <v>9948</v>
      </c>
      <c r="J3875" s="13"/>
      <c r="K3875" s="17"/>
      <c r="L3875" s="185"/>
    </row>
    <row r="3876" spans="1:12" x14ac:dyDescent="0.2">
      <c r="A3876" s="11">
        <v>3157.0294117647099</v>
      </c>
      <c r="D3876" s="16" t="s">
        <v>9948</v>
      </c>
      <c r="J3876" s="13"/>
      <c r="K3876" s="17"/>
      <c r="L3876" s="185"/>
    </row>
    <row r="3877" spans="1:12" x14ac:dyDescent="0.2">
      <c r="A3877" s="11">
        <v>3157.6764705882401</v>
      </c>
      <c r="D3877" s="16" t="s">
        <v>9948</v>
      </c>
      <c r="J3877" s="13"/>
      <c r="K3877" s="17"/>
      <c r="L3877" s="185"/>
    </row>
    <row r="3878" spans="1:12" x14ac:dyDescent="0.2">
      <c r="A3878" s="11">
        <v>3158.3235294117699</v>
      </c>
      <c r="D3878" s="16" t="s">
        <v>9948</v>
      </c>
      <c r="J3878" s="13"/>
      <c r="K3878" s="17"/>
      <c r="L3878" s="185"/>
    </row>
    <row r="3879" spans="1:12" x14ac:dyDescent="0.2">
      <c r="A3879" s="11">
        <v>3158.9705882352901</v>
      </c>
      <c r="D3879" s="16" t="s">
        <v>9948</v>
      </c>
      <c r="J3879" s="13"/>
      <c r="K3879" s="17"/>
      <c r="L3879" s="185"/>
    </row>
    <row r="3880" spans="1:12" x14ac:dyDescent="0.2">
      <c r="A3880" s="11">
        <v>3159.6176470588198</v>
      </c>
      <c r="D3880" s="16" t="s">
        <v>9948</v>
      </c>
      <c r="J3880" s="13"/>
      <c r="K3880" s="17"/>
      <c r="L3880" s="185"/>
    </row>
    <row r="3881" spans="1:12" x14ac:dyDescent="0.2">
      <c r="A3881" s="11">
        <v>3160.26470588235</v>
      </c>
      <c r="D3881" s="16" t="s">
        <v>9948</v>
      </c>
      <c r="J3881" s="13"/>
      <c r="K3881" s="17"/>
      <c r="L3881" s="185"/>
    </row>
    <row r="3882" spans="1:12" x14ac:dyDescent="0.2">
      <c r="A3882" s="11">
        <v>3160.9117647058802</v>
      </c>
      <c r="D3882" s="16" t="s">
        <v>9948</v>
      </c>
      <c r="J3882" s="13"/>
      <c r="K3882" s="17"/>
      <c r="L3882" s="185"/>
    </row>
    <row r="3883" spans="1:12" x14ac:dyDescent="0.2">
      <c r="A3883" s="11">
        <v>3161.5588235294099</v>
      </c>
      <c r="D3883" s="16" t="s">
        <v>9948</v>
      </c>
      <c r="J3883" s="13"/>
      <c r="K3883" s="17"/>
      <c r="L3883" s="185"/>
    </row>
    <row r="3884" spans="1:12" x14ac:dyDescent="0.2">
      <c r="A3884" s="11">
        <v>3162.2058823529401</v>
      </c>
      <c r="D3884" s="16" t="s">
        <v>9948</v>
      </c>
      <c r="J3884" s="13"/>
      <c r="K3884" s="17"/>
      <c r="L3884" s="185"/>
    </row>
    <row r="3885" spans="1:12" x14ac:dyDescent="0.2">
      <c r="A3885" s="11">
        <v>3162.8529411764698</v>
      </c>
      <c r="D3885" s="16" t="s">
        <v>9948</v>
      </c>
      <c r="J3885" s="13"/>
      <c r="K3885" s="17"/>
      <c r="L3885" s="185"/>
    </row>
    <row r="3886" spans="1:12" x14ac:dyDescent="0.2">
      <c r="A3886" s="11">
        <v>3163.5</v>
      </c>
      <c r="D3886" s="16" t="s">
        <v>9948</v>
      </c>
      <c r="J3886" s="13"/>
      <c r="K3886" s="17"/>
      <c r="L3886" s="185"/>
    </row>
    <row r="3887" spans="1:12" x14ac:dyDescent="0.2">
      <c r="A3887" s="11">
        <v>3164.1470588235302</v>
      </c>
      <c r="D3887" s="16" t="s">
        <v>9948</v>
      </c>
      <c r="J3887" s="13"/>
      <c r="K3887" s="17"/>
      <c r="L3887" s="185"/>
    </row>
    <row r="3888" spans="1:12" x14ac:dyDescent="0.2">
      <c r="A3888" s="11">
        <v>3164.7941176470599</v>
      </c>
      <c r="D3888" s="16" t="s">
        <v>9948</v>
      </c>
      <c r="J3888" s="13"/>
      <c r="K3888" s="17"/>
      <c r="L3888" s="185"/>
    </row>
    <row r="3889" spans="1:12" x14ac:dyDescent="0.2">
      <c r="A3889" s="11">
        <v>3165.4411764705901</v>
      </c>
      <c r="D3889" s="16" t="s">
        <v>9948</v>
      </c>
      <c r="J3889" s="13"/>
      <c r="K3889" s="17"/>
      <c r="L3889" s="185"/>
    </row>
    <row r="3890" spans="1:12" x14ac:dyDescent="0.2">
      <c r="A3890" s="11">
        <v>3166.0882352941198</v>
      </c>
      <c r="D3890" s="16" t="s">
        <v>9948</v>
      </c>
      <c r="J3890" s="13"/>
      <c r="K3890" s="17"/>
      <c r="L3890" s="185"/>
    </row>
    <row r="3891" spans="1:12" x14ac:dyDescent="0.2">
      <c r="A3891" s="11">
        <v>3166.73529411765</v>
      </c>
      <c r="D3891" s="16" t="s">
        <v>9948</v>
      </c>
      <c r="J3891" s="13"/>
      <c r="K3891" s="17"/>
      <c r="L3891" s="185"/>
    </row>
    <row r="3892" spans="1:12" x14ac:dyDescent="0.2">
      <c r="A3892" s="11">
        <v>3167.3823529411802</v>
      </c>
      <c r="D3892" s="16" t="s">
        <v>9948</v>
      </c>
      <c r="J3892" s="13"/>
      <c r="K3892" s="17"/>
      <c r="L3892" s="185"/>
    </row>
    <row r="3893" spans="1:12" x14ac:dyDescent="0.2">
      <c r="A3893" s="11">
        <v>3168.0294117647099</v>
      </c>
      <c r="D3893" s="16" t="s">
        <v>9948</v>
      </c>
      <c r="J3893" s="13"/>
      <c r="K3893" s="17"/>
      <c r="L3893" s="185"/>
    </row>
    <row r="3894" spans="1:12" x14ac:dyDescent="0.2">
      <c r="A3894" s="11">
        <v>3168.6764705882401</v>
      </c>
      <c r="D3894" s="16" t="s">
        <v>9948</v>
      </c>
      <c r="J3894" s="13"/>
      <c r="K3894" s="17"/>
      <c r="L3894" s="185"/>
    </row>
    <row r="3895" spans="1:12" x14ac:dyDescent="0.2">
      <c r="A3895" s="11">
        <v>3169.3235294117699</v>
      </c>
      <c r="D3895" s="16" t="s">
        <v>9948</v>
      </c>
      <c r="J3895" s="13"/>
      <c r="K3895" s="17"/>
      <c r="L3895" s="185"/>
    </row>
    <row r="3896" spans="1:12" x14ac:dyDescent="0.2">
      <c r="A3896" s="11">
        <v>3169.9705882352901</v>
      </c>
      <c r="D3896" s="16" t="s">
        <v>9948</v>
      </c>
      <c r="J3896" s="13"/>
      <c r="K3896" s="17"/>
      <c r="L3896" s="185"/>
    </row>
    <row r="3897" spans="1:12" x14ac:dyDescent="0.2">
      <c r="A3897" s="11">
        <v>3170.6176470588198</v>
      </c>
      <c r="D3897" s="16" t="s">
        <v>9948</v>
      </c>
      <c r="J3897" s="13"/>
      <c r="K3897" s="17"/>
      <c r="L3897" s="185"/>
    </row>
    <row r="3898" spans="1:12" x14ac:dyDescent="0.2">
      <c r="A3898" s="11">
        <v>3171.26470588235</v>
      </c>
      <c r="D3898" s="16" t="s">
        <v>9948</v>
      </c>
      <c r="J3898" s="13"/>
      <c r="K3898" s="17"/>
      <c r="L3898" s="185"/>
    </row>
    <row r="3899" spans="1:12" x14ac:dyDescent="0.2">
      <c r="A3899" s="11">
        <v>3171.9117647058802</v>
      </c>
      <c r="D3899" s="16" t="s">
        <v>9948</v>
      </c>
      <c r="J3899" s="13"/>
      <c r="K3899" s="17"/>
      <c r="L3899" s="185"/>
    </row>
    <row r="3900" spans="1:12" x14ac:dyDescent="0.2">
      <c r="A3900" s="11">
        <v>3172.5588235294099</v>
      </c>
      <c r="D3900" s="16" t="s">
        <v>9948</v>
      </c>
      <c r="J3900" s="13"/>
      <c r="K3900" s="17"/>
      <c r="L3900" s="185"/>
    </row>
    <row r="3901" spans="1:12" x14ac:dyDescent="0.2">
      <c r="A3901" s="11">
        <v>3173.2058823529401</v>
      </c>
      <c r="D3901" s="16" t="s">
        <v>9948</v>
      </c>
      <c r="J3901" s="13"/>
      <c r="K3901" s="17"/>
      <c r="L3901" s="185"/>
    </row>
    <row r="3902" spans="1:12" x14ac:dyDescent="0.2">
      <c r="A3902" s="11">
        <v>3173.8529411764698</v>
      </c>
      <c r="D3902" s="16" t="s">
        <v>9948</v>
      </c>
      <c r="J3902" s="13"/>
      <c r="K3902" s="17"/>
      <c r="L3902" s="185"/>
    </row>
    <row r="3903" spans="1:12" x14ac:dyDescent="0.2">
      <c r="A3903" s="11">
        <v>3174.5</v>
      </c>
      <c r="D3903" s="16" t="s">
        <v>9948</v>
      </c>
      <c r="J3903" s="13"/>
      <c r="K3903" s="17"/>
      <c r="L3903" s="185"/>
    </row>
    <row r="3904" spans="1:12" x14ac:dyDescent="0.2">
      <c r="A3904" s="11">
        <v>3175.1470588235302</v>
      </c>
      <c r="D3904" s="16" t="s">
        <v>9948</v>
      </c>
      <c r="J3904" s="13"/>
      <c r="K3904" s="17"/>
      <c r="L3904" s="185"/>
    </row>
    <row r="3905" spans="1:12" x14ac:dyDescent="0.2">
      <c r="A3905" s="11">
        <v>3175.7941176470599</v>
      </c>
      <c r="D3905" s="16" t="s">
        <v>9948</v>
      </c>
      <c r="J3905" s="13"/>
      <c r="K3905" s="17"/>
      <c r="L3905" s="185"/>
    </row>
    <row r="3906" spans="1:12" x14ac:dyDescent="0.2">
      <c r="A3906" s="11">
        <v>3176.4411764705901</v>
      </c>
      <c r="D3906" s="16" t="s">
        <v>9948</v>
      </c>
      <c r="J3906" s="13"/>
      <c r="K3906" s="17"/>
      <c r="L3906" s="185"/>
    </row>
    <row r="3907" spans="1:12" x14ac:dyDescent="0.2">
      <c r="A3907" s="11">
        <v>3177.0882352941198</v>
      </c>
      <c r="D3907" s="16" t="s">
        <v>9948</v>
      </c>
      <c r="J3907" s="13"/>
      <c r="K3907" s="17"/>
      <c r="L3907" s="185"/>
    </row>
    <row r="3908" spans="1:12" x14ac:dyDescent="0.2">
      <c r="A3908" s="11">
        <v>3177.73529411765</v>
      </c>
      <c r="D3908" s="16" t="s">
        <v>9948</v>
      </c>
      <c r="J3908" s="13"/>
      <c r="K3908" s="17"/>
      <c r="L3908" s="185"/>
    </row>
    <row r="3909" spans="1:12" x14ac:dyDescent="0.2">
      <c r="A3909" s="11">
        <v>3178.3823529411802</v>
      </c>
      <c r="D3909" s="16" t="s">
        <v>9948</v>
      </c>
      <c r="J3909" s="13"/>
      <c r="K3909" s="17"/>
      <c r="L3909" s="185"/>
    </row>
    <row r="3910" spans="1:12" x14ac:dyDescent="0.2">
      <c r="A3910" s="11">
        <v>3179.0294117647099</v>
      </c>
      <c r="D3910" s="16" t="s">
        <v>9948</v>
      </c>
      <c r="J3910" s="13"/>
      <c r="K3910" s="17"/>
      <c r="L3910" s="185"/>
    </row>
    <row r="3911" spans="1:12" x14ac:dyDescent="0.2">
      <c r="A3911" s="11">
        <v>3179.6764705882401</v>
      </c>
      <c r="D3911" s="16" t="s">
        <v>9948</v>
      </c>
      <c r="J3911" s="13"/>
      <c r="K3911" s="17"/>
      <c r="L3911" s="185"/>
    </row>
    <row r="3912" spans="1:12" x14ac:dyDescent="0.2">
      <c r="A3912" s="11">
        <v>3180.3235294117699</v>
      </c>
      <c r="D3912" s="16" t="s">
        <v>9948</v>
      </c>
      <c r="J3912" s="13"/>
      <c r="K3912" s="17"/>
      <c r="L3912" s="185"/>
    </row>
    <row r="3913" spans="1:12" x14ac:dyDescent="0.2">
      <c r="A3913" s="11">
        <v>3180.9705882352901</v>
      </c>
      <c r="D3913" s="16" t="s">
        <v>9948</v>
      </c>
      <c r="J3913" s="13"/>
      <c r="K3913" s="17"/>
      <c r="L3913" s="185"/>
    </row>
    <row r="3914" spans="1:12" x14ac:dyDescent="0.2">
      <c r="A3914" s="11">
        <v>3181.6176470588198</v>
      </c>
      <c r="D3914" s="16" t="s">
        <v>9948</v>
      </c>
      <c r="J3914" s="13"/>
      <c r="K3914" s="17"/>
      <c r="L3914" s="185"/>
    </row>
    <row r="3915" spans="1:12" x14ac:dyDescent="0.2">
      <c r="A3915" s="11">
        <v>3182.26470588235</v>
      </c>
      <c r="D3915" s="16" t="s">
        <v>9948</v>
      </c>
      <c r="J3915" s="13"/>
      <c r="K3915" s="17"/>
      <c r="L3915" s="185"/>
    </row>
    <row r="3916" spans="1:12" x14ac:dyDescent="0.2">
      <c r="A3916" s="11">
        <v>3182.9117647058802</v>
      </c>
      <c r="D3916" s="16" t="s">
        <v>9948</v>
      </c>
      <c r="J3916" s="13"/>
      <c r="K3916" s="17"/>
      <c r="L3916" s="185"/>
    </row>
    <row r="3917" spans="1:12" x14ac:dyDescent="0.2">
      <c r="A3917" s="11">
        <v>3183.5588235294099</v>
      </c>
      <c r="D3917" s="16" t="s">
        <v>9948</v>
      </c>
      <c r="J3917" s="13"/>
      <c r="K3917" s="17"/>
      <c r="L3917" s="185"/>
    </row>
    <row r="3918" spans="1:12" x14ac:dyDescent="0.2">
      <c r="A3918" s="11">
        <v>3184.2058823529401</v>
      </c>
      <c r="D3918" s="16" t="s">
        <v>9948</v>
      </c>
      <c r="J3918" s="13"/>
      <c r="K3918" s="17"/>
      <c r="L3918" s="185"/>
    </row>
    <row r="3919" spans="1:12" x14ac:dyDescent="0.2">
      <c r="A3919" s="11">
        <v>3184.8529411764698</v>
      </c>
      <c r="D3919" s="16" t="s">
        <v>9948</v>
      </c>
      <c r="J3919" s="13"/>
      <c r="K3919" s="17"/>
      <c r="L3919" s="185"/>
    </row>
    <row r="3920" spans="1:12" x14ac:dyDescent="0.2">
      <c r="A3920" s="11">
        <v>3185.5</v>
      </c>
      <c r="D3920" s="16" t="s">
        <v>9948</v>
      </c>
      <c r="J3920" s="13"/>
      <c r="K3920" s="17"/>
      <c r="L3920" s="185"/>
    </row>
    <row r="3921" spans="1:12" x14ac:dyDescent="0.2">
      <c r="A3921" s="11">
        <v>3186.1470588235302</v>
      </c>
      <c r="D3921" s="16" t="s">
        <v>9948</v>
      </c>
      <c r="J3921" s="13"/>
      <c r="K3921" s="17"/>
      <c r="L3921" s="185"/>
    </row>
    <row r="3922" spans="1:12" x14ac:dyDescent="0.2">
      <c r="A3922" s="11">
        <v>3186.7941176470599</v>
      </c>
      <c r="D3922" s="16" t="s">
        <v>9948</v>
      </c>
      <c r="J3922" s="13"/>
      <c r="K3922" s="17"/>
      <c r="L3922" s="185"/>
    </row>
    <row r="3923" spans="1:12" x14ac:dyDescent="0.2">
      <c r="A3923" s="11">
        <v>3187.4411764705901</v>
      </c>
      <c r="D3923" s="16" t="s">
        <v>9948</v>
      </c>
      <c r="J3923" s="13"/>
      <c r="K3923" s="17"/>
      <c r="L3923" s="185"/>
    </row>
    <row r="3924" spans="1:12" x14ac:dyDescent="0.2">
      <c r="A3924" s="11">
        <v>3188.0882352941198</v>
      </c>
      <c r="D3924" s="16" t="s">
        <v>9948</v>
      </c>
      <c r="J3924" s="13"/>
      <c r="K3924" s="17"/>
      <c r="L3924" s="185"/>
    </row>
    <row r="3925" spans="1:12" x14ac:dyDescent="0.2">
      <c r="A3925" s="11">
        <v>3188.73529411765</v>
      </c>
      <c r="D3925" s="16" t="s">
        <v>9948</v>
      </c>
      <c r="J3925" s="13"/>
      <c r="K3925" s="17"/>
      <c r="L3925" s="185"/>
    </row>
    <row r="3926" spans="1:12" x14ac:dyDescent="0.2">
      <c r="A3926" s="11">
        <v>3189.3823529411802</v>
      </c>
      <c r="D3926" s="16" t="s">
        <v>9948</v>
      </c>
      <c r="J3926" s="13"/>
      <c r="K3926" s="17"/>
      <c r="L3926" s="185"/>
    </row>
    <row r="3927" spans="1:12" x14ac:dyDescent="0.2">
      <c r="A3927" s="11">
        <v>3190.0294117647099</v>
      </c>
      <c r="D3927" s="16" t="s">
        <v>9948</v>
      </c>
      <c r="J3927" s="13"/>
      <c r="K3927" s="17"/>
      <c r="L3927" s="185"/>
    </row>
    <row r="3928" spans="1:12" x14ac:dyDescent="0.2">
      <c r="A3928" s="11">
        <v>3190.6764705882401</v>
      </c>
      <c r="D3928" s="16" t="s">
        <v>9948</v>
      </c>
      <c r="J3928" s="13"/>
      <c r="K3928" s="17"/>
      <c r="L3928" s="185"/>
    </row>
    <row r="3929" spans="1:12" x14ac:dyDescent="0.2">
      <c r="A3929" s="11">
        <v>3191.3235294117699</v>
      </c>
      <c r="D3929" s="16" t="s">
        <v>9948</v>
      </c>
      <c r="J3929" s="13"/>
      <c r="K3929" s="17"/>
      <c r="L3929" s="185"/>
    </row>
    <row r="3930" spans="1:12" x14ac:dyDescent="0.2">
      <c r="A3930" s="11">
        <v>3191.9705882352901</v>
      </c>
      <c r="D3930" s="16" t="s">
        <v>9948</v>
      </c>
      <c r="J3930" s="13"/>
      <c r="K3930" s="17"/>
      <c r="L3930" s="185"/>
    </row>
    <row r="3931" spans="1:12" x14ac:dyDescent="0.2">
      <c r="A3931" s="11">
        <v>3192.6176470588198</v>
      </c>
      <c r="D3931" s="16" t="s">
        <v>9948</v>
      </c>
      <c r="J3931" s="13"/>
      <c r="K3931" s="17"/>
      <c r="L3931" s="185"/>
    </row>
    <row r="3932" spans="1:12" x14ac:dyDescent="0.2">
      <c r="A3932" s="11">
        <v>3193.26470588235</v>
      </c>
      <c r="D3932" s="16" t="s">
        <v>9948</v>
      </c>
      <c r="J3932" s="13"/>
      <c r="K3932" s="17"/>
      <c r="L3932" s="185"/>
    </row>
    <row r="3933" spans="1:12" x14ac:dyDescent="0.2">
      <c r="A3933" s="11">
        <v>3193.9117647058802</v>
      </c>
      <c r="D3933" s="16" t="s">
        <v>9948</v>
      </c>
      <c r="J3933" s="13"/>
      <c r="K3933" s="17"/>
      <c r="L3933" s="185"/>
    </row>
    <row r="3934" spans="1:12" x14ac:dyDescent="0.2">
      <c r="A3934" s="11">
        <v>3194.5588235294099</v>
      </c>
      <c r="D3934" s="16" t="s">
        <v>9948</v>
      </c>
      <c r="J3934" s="13"/>
      <c r="K3934" s="17"/>
      <c r="L3934" s="185"/>
    </row>
    <row r="3935" spans="1:12" x14ac:dyDescent="0.2">
      <c r="A3935" s="11">
        <v>3195.2058823529401</v>
      </c>
      <c r="D3935" s="16" t="s">
        <v>9948</v>
      </c>
      <c r="J3935" s="13"/>
      <c r="K3935" s="17"/>
      <c r="L3935" s="185"/>
    </row>
    <row r="3936" spans="1:12" x14ac:dyDescent="0.2">
      <c r="A3936" s="11">
        <v>3195.8529411764698</v>
      </c>
      <c r="D3936" s="16" t="s">
        <v>9948</v>
      </c>
      <c r="J3936" s="13"/>
      <c r="K3936" s="17"/>
      <c r="L3936" s="185"/>
    </row>
    <row r="3937" spans="1:12" x14ac:dyDescent="0.2">
      <c r="A3937" s="11">
        <v>3196.5</v>
      </c>
      <c r="D3937" s="16" t="s">
        <v>9948</v>
      </c>
      <c r="J3937" s="13"/>
      <c r="K3937" s="17"/>
      <c r="L3937" s="185"/>
    </row>
    <row r="3938" spans="1:12" x14ac:dyDescent="0.2">
      <c r="A3938" s="11">
        <v>3197.1470588235302</v>
      </c>
      <c r="D3938" s="16" t="s">
        <v>9948</v>
      </c>
      <c r="J3938" s="13"/>
      <c r="K3938" s="17"/>
      <c r="L3938" s="185"/>
    </row>
    <row r="3939" spans="1:12" x14ac:dyDescent="0.2">
      <c r="A3939" s="11">
        <v>3197.7941176470599</v>
      </c>
      <c r="D3939" s="16" t="s">
        <v>9948</v>
      </c>
      <c r="J3939" s="13"/>
      <c r="K3939" s="17"/>
      <c r="L3939" s="185"/>
    </row>
    <row r="3940" spans="1:12" x14ac:dyDescent="0.2">
      <c r="A3940" s="11">
        <v>3198.4411764705901</v>
      </c>
      <c r="D3940" s="16" t="s">
        <v>9948</v>
      </c>
      <c r="J3940" s="13"/>
      <c r="K3940" s="17"/>
      <c r="L3940" s="185"/>
    </row>
    <row r="3941" spans="1:12" x14ac:dyDescent="0.2">
      <c r="A3941" s="11">
        <v>3199.0882352941198</v>
      </c>
      <c r="D3941" s="16" t="s">
        <v>9948</v>
      </c>
      <c r="J3941" s="13"/>
      <c r="K3941" s="17"/>
      <c r="L3941" s="185"/>
    </row>
    <row r="3942" spans="1:12" x14ac:dyDescent="0.2">
      <c r="A3942" s="11">
        <v>3199.73529411765</v>
      </c>
      <c r="D3942" s="16" t="s">
        <v>9948</v>
      </c>
      <c r="J3942" s="13"/>
      <c r="K3942" s="17"/>
      <c r="L3942" s="185"/>
    </row>
    <row r="3943" spans="1:12" x14ac:dyDescent="0.2">
      <c r="A3943" s="11">
        <v>3200.3823529411802</v>
      </c>
      <c r="D3943" s="16" t="s">
        <v>9948</v>
      </c>
      <c r="J3943" s="13"/>
      <c r="K3943" s="17"/>
      <c r="L3943" s="185"/>
    </row>
    <row r="3944" spans="1:12" x14ac:dyDescent="0.2">
      <c r="A3944" s="11">
        <v>3201.0294117647099</v>
      </c>
      <c r="D3944" s="16" t="s">
        <v>9948</v>
      </c>
      <c r="J3944" s="13"/>
      <c r="K3944" s="17"/>
      <c r="L3944" s="185"/>
    </row>
    <row r="3945" spans="1:12" x14ac:dyDescent="0.2">
      <c r="A3945" s="11">
        <v>3201.6764705882401</v>
      </c>
      <c r="D3945" s="16" t="s">
        <v>9948</v>
      </c>
      <c r="J3945" s="13"/>
      <c r="K3945" s="17"/>
      <c r="L3945" s="185"/>
    </row>
    <row r="3946" spans="1:12" x14ac:dyDescent="0.2">
      <c r="A3946" s="11">
        <v>3202.3235294117699</v>
      </c>
      <c r="D3946" s="16" t="s">
        <v>9948</v>
      </c>
      <c r="J3946" s="13"/>
      <c r="K3946" s="17"/>
      <c r="L3946" s="185"/>
    </row>
    <row r="3947" spans="1:12" x14ac:dyDescent="0.2">
      <c r="A3947" s="11">
        <v>3202.9705882352901</v>
      </c>
      <c r="D3947" s="16" t="s">
        <v>9948</v>
      </c>
      <c r="J3947" s="13"/>
      <c r="K3947" s="17"/>
      <c r="L3947" s="185"/>
    </row>
    <row r="3948" spans="1:12" x14ac:dyDescent="0.2">
      <c r="A3948" s="11">
        <v>3203.6176470588198</v>
      </c>
      <c r="D3948" s="16" t="s">
        <v>9948</v>
      </c>
      <c r="J3948" s="13"/>
      <c r="K3948" s="17"/>
      <c r="L3948" s="185"/>
    </row>
    <row r="3949" spans="1:12" x14ac:dyDescent="0.2">
      <c r="A3949" s="11">
        <v>3204.26470588235</v>
      </c>
      <c r="D3949" s="16" t="s">
        <v>9948</v>
      </c>
      <c r="J3949" s="13"/>
      <c r="K3949" s="17"/>
      <c r="L3949" s="185"/>
    </row>
    <row r="3950" spans="1:12" x14ac:dyDescent="0.2">
      <c r="A3950" s="11">
        <v>3204.9117647058802</v>
      </c>
      <c r="D3950" s="16" t="s">
        <v>9948</v>
      </c>
      <c r="J3950" s="13"/>
      <c r="K3950" s="17"/>
      <c r="L3950" s="185"/>
    </row>
    <row r="3951" spans="1:12" x14ac:dyDescent="0.2">
      <c r="A3951" s="11">
        <v>3205.5588235294099</v>
      </c>
      <c r="D3951" s="16" t="s">
        <v>9948</v>
      </c>
      <c r="J3951" s="13"/>
      <c r="K3951" s="17"/>
      <c r="L3951" s="185"/>
    </row>
    <row r="3952" spans="1:12" x14ac:dyDescent="0.2">
      <c r="A3952" s="11">
        <v>3206.2058823529401</v>
      </c>
      <c r="D3952" s="16" t="s">
        <v>9948</v>
      </c>
      <c r="J3952" s="13"/>
      <c r="K3952" s="17"/>
      <c r="L3952" s="185"/>
    </row>
    <row r="3953" spans="1:12" x14ac:dyDescent="0.2">
      <c r="A3953" s="11">
        <v>3206.8529411764698</v>
      </c>
      <c r="D3953" s="16" t="s">
        <v>9948</v>
      </c>
      <c r="J3953" s="13"/>
      <c r="K3953" s="17"/>
      <c r="L3953" s="185"/>
    </row>
    <row r="3954" spans="1:12" x14ac:dyDescent="0.2">
      <c r="A3954" s="11">
        <v>3207.5</v>
      </c>
      <c r="D3954" s="16" t="s">
        <v>9948</v>
      </c>
      <c r="J3954" s="13"/>
      <c r="K3954" s="17"/>
      <c r="L3954" s="185"/>
    </row>
    <row r="3955" spans="1:12" x14ac:dyDescent="0.2">
      <c r="A3955" s="11">
        <v>3208.1470588235302</v>
      </c>
      <c r="D3955" s="16" t="s">
        <v>9948</v>
      </c>
      <c r="J3955" s="13"/>
      <c r="K3955" s="17"/>
      <c r="L3955" s="185"/>
    </row>
    <row r="3956" spans="1:12" x14ac:dyDescent="0.2">
      <c r="A3956" s="11">
        <v>3208.7941176470599</v>
      </c>
      <c r="D3956" s="16" t="s">
        <v>9948</v>
      </c>
      <c r="J3956" s="13"/>
      <c r="K3956" s="17"/>
      <c r="L3956" s="185"/>
    </row>
    <row r="3957" spans="1:12" x14ac:dyDescent="0.2">
      <c r="A3957" s="11">
        <v>3209.4411764705901</v>
      </c>
      <c r="D3957" s="16" t="s">
        <v>9948</v>
      </c>
      <c r="J3957" s="13"/>
      <c r="K3957" s="17"/>
      <c r="L3957" s="185"/>
    </row>
    <row r="3958" spans="1:12" x14ac:dyDescent="0.2">
      <c r="A3958" s="11">
        <v>3210.0882352941198</v>
      </c>
      <c r="D3958" s="16" t="s">
        <v>9948</v>
      </c>
      <c r="J3958" s="13"/>
      <c r="K3958" s="17"/>
      <c r="L3958" s="185"/>
    </row>
    <row r="3959" spans="1:12" x14ac:dyDescent="0.2">
      <c r="A3959" s="11">
        <v>3210.73529411765</v>
      </c>
      <c r="D3959" s="16" t="s">
        <v>9948</v>
      </c>
      <c r="J3959" s="13"/>
      <c r="K3959" s="17"/>
      <c r="L3959" s="185"/>
    </row>
    <row r="3960" spans="1:12" x14ac:dyDescent="0.2">
      <c r="A3960" s="11">
        <v>3211.3823529411802</v>
      </c>
      <c r="D3960" s="16" t="s">
        <v>9948</v>
      </c>
      <c r="J3960" s="13"/>
      <c r="K3960" s="17"/>
      <c r="L3960" s="185"/>
    </row>
    <row r="3961" spans="1:12" x14ac:dyDescent="0.2">
      <c r="A3961" s="11">
        <v>3212.0294117647099</v>
      </c>
      <c r="D3961" s="16" t="s">
        <v>9948</v>
      </c>
      <c r="J3961" s="13"/>
      <c r="K3961" s="17"/>
      <c r="L3961" s="185"/>
    </row>
    <row r="3962" spans="1:12" x14ac:dyDescent="0.2">
      <c r="A3962" s="11">
        <v>3212.6764705882401</v>
      </c>
      <c r="D3962" s="16" t="s">
        <v>9948</v>
      </c>
      <c r="J3962" s="13"/>
      <c r="K3962" s="17"/>
      <c r="L3962" s="185"/>
    </row>
    <row r="3963" spans="1:12" x14ac:dyDescent="0.2">
      <c r="A3963" s="11">
        <v>3213.3235294117699</v>
      </c>
      <c r="D3963" s="16" t="s">
        <v>9948</v>
      </c>
      <c r="J3963" s="13"/>
      <c r="K3963" s="17"/>
      <c r="L3963" s="185"/>
    </row>
    <row r="3964" spans="1:12" x14ac:dyDescent="0.2">
      <c r="A3964" s="11">
        <v>3213.9705882352901</v>
      </c>
      <c r="D3964" s="16" t="s">
        <v>9948</v>
      </c>
      <c r="J3964" s="13"/>
      <c r="K3964" s="17"/>
      <c r="L3964" s="185"/>
    </row>
    <row r="3965" spans="1:12" x14ac:dyDescent="0.2">
      <c r="A3965" s="11">
        <v>3214.6176470588198</v>
      </c>
      <c r="D3965" s="16" t="s">
        <v>9948</v>
      </c>
      <c r="J3965" s="13"/>
      <c r="K3965" s="17"/>
      <c r="L3965" s="185"/>
    </row>
    <row r="3966" spans="1:12" x14ac:dyDescent="0.2">
      <c r="A3966" s="11">
        <v>3215.26470588235</v>
      </c>
      <c r="D3966" s="16" t="s">
        <v>9948</v>
      </c>
      <c r="J3966" s="13"/>
      <c r="K3966" s="17"/>
      <c r="L3966" s="185"/>
    </row>
    <row r="3967" spans="1:12" x14ac:dyDescent="0.2">
      <c r="A3967" s="11">
        <v>3215.9117647058802</v>
      </c>
      <c r="D3967" s="16" t="s">
        <v>9948</v>
      </c>
      <c r="J3967" s="13"/>
      <c r="K3967" s="17"/>
      <c r="L3967" s="185"/>
    </row>
    <row r="3968" spans="1:12" x14ac:dyDescent="0.2">
      <c r="A3968" s="11">
        <v>3216.5588235294099</v>
      </c>
      <c r="D3968" s="16" t="s">
        <v>9948</v>
      </c>
      <c r="J3968" s="13"/>
      <c r="K3968" s="17"/>
      <c r="L3968" s="185"/>
    </row>
    <row r="3969" spans="1:12" x14ac:dyDescent="0.2">
      <c r="A3969" s="11">
        <v>3217.2058823529401</v>
      </c>
      <c r="D3969" s="16" t="s">
        <v>9948</v>
      </c>
      <c r="J3969" s="13"/>
      <c r="K3969" s="17"/>
      <c r="L3969" s="185"/>
    </row>
    <row r="3970" spans="1:12" x14ac:dyDescent="0.2">
      <c r="A3970" s="11">
        <v>3217.8529411764698</v>
      </c>
      <c r="D3970" s="16" t="s">
        <v>9948</v>
      </c>
      <c r="J3970" s="13"/>
      <c r="K3970" s="17"/>
      <c r="L3970" s="185"/>
    </row>
    <row r="3971" spans="1:12" x14ac:dyDescent="0.2">
      <c r="A3971" s="11">
        <v>3218.5</v>
      </c>
      <c r="D3971" s="16" t="s">
        <v>9948</v>
      </c>
      <c r="J3971" s="13"/>
      <c r="K3971" s="17"/>
      <c r="L3971" s="185"/>
    </row>
    <row r="3972" spans="1:12" x14ac:dyDescent="0.2">
      <c r="A3972" s="11">
        <v>3219.1470588235302</v>
      </c>
      <c r="D3972" s="16" t="s">
        <v>9948</v>
      </c>
      <c r="J3972" s="13"/>
      <c r="K3972" s="17"/>
      <c r="L3972" s="185"/>
    </row>
    <row r="3973" spans="1:12" x14ac:dyDescent="0.2">
      <c r="A3973" s="11">
        <v>3219.7941176470599</v>
      </c>
      <c r="D3973" s="16" t="s">
        <v>9948</v>
      </c>
      <c r="J3973" s="13"/>
      <c r="K3973" s="17"/>
      <c r="L3973" s="185"/>
    </row>
    <row r="3974" spans="1:12" x14ac:dyDescent="0.2">
      <c r="A3974" s="11">
        <v>3220.4411764705901</v>
      </c>
      <c r="D3974" s="16" t="s">
        <v>9948</v>
      </c>
      <c r="J3974" s="13"/>
      <c r="K3974" s="17"/>
      <c r="L3974" s="185"/>
    </row>
    <row r="3975" spans="1:12" x14ac:dyDescent="0.2">
      <c r="A3975" s="11">
        <v>3221.0882352941198</v>
      </c>
      <c r="D3975" s="16" t="s">
        <v>9948</v>
      </c>
      <c r="J3975" s="13"/>
      <c r="K3975" s="17"/>
      <c r="L3975" s="185"/>
    </row>
    <row r="3976" spans="1:12" x14ac:dyDescent="0.2">
      <c r="A3976" s="11">
        <v>3221.73529411765</v>
      </c>
      <c r="D3976" s="16" t="s">
        <v>9948</v>
      </c>
      <c r="J3976" s="13"/>
      <c r="K3976" s="17"/>
      <c r="L3976" s="185"/>
    </row>
    <row r="3977" spans="1:12" x14ac:dyDescent="0.2">
      <c r="A3977" s="11">
        <v>3222.3823529411802</v>
      </c>
      <c r="D3977" s="16" t="s">
        <v>9948</v>
      </c>
      <c r="J3977" s="13"/>
      <c r="K3977" s="17"/>
      <c r="L3977" s="185"/>
    </row>
    <row r="3978" spans="1:12" x14ac:dyDescent="0.2">
      <c r="A3978" s="11">
        <v>3223.0294117647099</v>
      </c>
      <c r="D3978" s="16" t="s">
        <v>9948</v>
      </c>
      <c r="J3978" s="13"/>
      <c r="K3978" s="17"/>
      <c r="L3978" s="185"/>
    </row>
    <row r="3979" spans="1:12" x14ac:dyDescent="0.2">
      <c r="A3979" s="11">
        <v>3223.6764705882401</v>
      </c>
      <c r="D3979" s="16" t="s">
        <v>9948</v>
      </c>
      <c r="J3979" s="13"/>
      <c r="K3979" s="17"/>
      <c r="L3979" s="185"/>
    </row>
    <row r="3980" spans="1:12" x14ac:dyDescent="0.2">
      <c r="A3980" s="11">
        <v>3224.3235294117699</v>
      </c>
      <c r="D3980" s="16" t="s">
        <v>9948</v>
      </c>
      <c r="J3980" s="13"/>
      <c r="K3980" s="17"/>
      <c r="L3980" s="185"/>
    </row>
    <row r="3981" spans="1:12" x14ac:dyDescent="0.2">
      <c r="A3981" s="11">
        <v>3224.9705882352901</v>
      </c>
      <c r="D3981" s="16" t="s">
        <v>9948</v>
      </c>
      <c r="J3981" s="13"/>
      <c r="K3981" s="17"/>
      <c r="L3981" s="185"/>
    </row>
    <row r="3982" spans="1:12" x14ac:dyDescent="0.2">
      <c r="A3982" s="11">
        <v>3225.6176470588198</v>
      </c>
      <c r="D3982" s="16" t="s">
        <v>9948</v>
      </c>
      <c r="J3982" s="13"/>
      <c r="K3982" s="17"/>
      <c r="L3982" s="185"/>
    </row>
    <row r="3983" spans="1:12" x14ac:dyDescent="0.2">
      <c r="A3983" s="11">
        <v>3226.26470588235</v>
      </c>
      <c r="D3983" s="16" t="s">
        <v>9948</v>
      </c>
      <c r="J3983" s="13"/>
      <c r="K3983" s="17"/>
      <c r="L3983" s="185"/>
    </row>
    <row r="3984" spans="1:12" x14ac:dyDescent="0.2">
      <c r="A3984" s="11">
        <v>3226.9117647058802</v>
      </c>
      <c r="D3984" s="16" t="s">
        <v>9948</v>
      </c>
      <c r="J3984" s="13"/>
      <c r="K3984" s="17"/>
      <c r="L3984" s="185"/>
    </row>
    <row r="3985" spans="1:12" x14ac:dyDescent="0.2">
      <c r="A3985" s="11">
        <v>3227.5588235294099</v>
      </c>
      <c r="D3985" s="16" t="s">
        <v>9948</v>
      </c>
      <c r="J3985" s="13"/>
      <c r="K3985" s="17"/>
      <c r="L3985" s="185"/>
    </row>
    <row r="3986" spans="1:12" x14ac:dyDescent="0.2">
      <c r="A3986" s="11">
        <v>3228.2058823529401</v>
      </c>
      <c r="D3986" s="16" t="s">
        <v>9948</v>
      </c>
      <c r="J3986" s="13"/>
      <c r="K3986" s="17"/>
      <c r="L3986" s="185"/>
    </row>
    <row r="3987" spans="1:12" x14ac:dyDescent="0.2">
      <c r="A3987" s="11">
        <v>3228.8529411764698</v>
      </c>
      <c r="D3987" s="16" t="s">
        <v>9948</v>
      </c>
      <c r="J3987" s="13"/>
      <c r="K3987" s="17"/>
      <c r="L3987" s="185"/>
    </row>
    <row r="3988" spans="1:12" x14ac:dyDescent="0.2">
      <c r="A3988" s="11">
        <v>3229.5</v>
      </c>
      <c r="D3988" s="16" t="s">
        <v>9948</v>
      </c>
      <c r="J3988" s="13"/>
      <c r="K3988" s="17"/>
      <c r="L3988" s="185"/>
    </row>
    <row r="3989" spans="1:12" x14ac:dyDescent="0.2">
      <c r="A3989" s="11">
        <v>3230.1470588235302</v>
      </c>
      <c r="D3989" s="16" t="s">
        <v>9948</v>
      </c>
      <c r="J3989" s="13"/>
      <c r="K3989" s="17"/>
      <c r="L3989" s="185"/>
    </row>
    <row r="3990" spans="1:12" x14ac:dyDescent="0.2">
      <c r="A3990" s="11">
        <v>3230.7941176470599</v>
      </c>
      <c r="D3990" s="16" t="s">
        <v>9948</v>
      </c>
      <c r="J3990" s="13"/>
      <c r="K3990" s="17"/>
      <c r="L3990" s="185"/>
    </row>
    <row r="3991" spans="1:12" x14ac:dyDescent="0.2">
      <c r="A3991" s="11">
        <v>3231.4411764705901</v>
      </c>
      <c r="D3991" s="16" t="s">
        <v>9948</v>
      </c>
      <c r="J3991" s="13"/>
      <c r="K3991" s="17"/>
      <c r="L3991" s="185"/>
    </row>
    <row r="3992" spans="1:12" x14ac:dyDescent="0.2">
      <c r="A3992" s="11">
        <v>3232.0882352941198</v>
      </c>
      <c r="D3992" s="16" t="s">
        <v>9948</v>
      </c>
      <c r="J3992" s="13"/>
      <c r="K3992" s="17"/>
      <c r="L3992" s="185"/>
    </row>
    <row r="3993" spans="1:12" x14ac:dyDescent="0.2">
      <c r="A3993" s="11">
        <v>3232.73529411765</v>
      </c>
      <c r="D3993" s="16" t="s">
        <v>9948</v>
      </c>
      <c r="J3993" s="13"/>
      <c r="K3993" s="17"/>
      <c r="L3993" s="185"/>
    </row>
    <row r="3994" spans="1:12" x14ac:dyDescent="0.2">
      <c r="A3994" s="11">
        <v>3233.3823529411802</v>
      </c>
      <c r="D3994" s="16" t="s">
        <v>9948</v>
      </c>
      <c r="J3994" s="13"/>
      <c r="K3994" s="17"/>
      <c r="L3994" s="185"/>
    </row>
    <row r="3995" spans="1:12" x14ac:dyDescent="0.2">
      <c r="A3995" s="11">
        <v>3234.0294117647099</v>
      </c>
      <c r="D3995" s="16" t="s">
        <v>9948</v>
      </c>
      <c r="J3995" s="13"/>
      <c r="K3995" s="17"/>
      <c r="L3995" s="185"/>
    </row>
    <row r="3996" spans="1:12" x14ac:dyDescent="0.2">
      <c r="A3996" s="11">
        <v>3234.6764705882401</v>
      </c>
      <c r="D3996" s="16" t="s">
        <v>9948</v>
      </c>
      <c r="J3996" s="13"/>
      <c r="K3996" s="17"/>
      <c r="L3996" s="185"/>
    </row>
    <row r="3997" spans="1:12" x14ac:dyDescent="0.2">
      <c r="A3997" s="11">
        <v>3235.3235294117699</v>
      </c>
      <c r="D3997" s="16" t="s">
        <v>9948</v>
      </c>
      <c r="J3997" s="13"/>
      <c r="K3997" s="17"/>
      <c r="L3997" s="185"/>
    </row>
    <row r="3998" spans="1:12" x14ac:dyDescent="0.2">
      <c r="A3998" s="11">
        <v>3235.9705882352901</v>
      </c>
      <c r="D3998" s="16" t="s">
        <v>9948</v>
      </c>
      <c r="J3998" s="13"/>
      <c r="K3998" s="17"/>
      <c r="L3998" s="185"/>
    </row>
    <row r="3999" spans="1:12" x14ac:dyDescent="0.2">
      <c r="A3999" s="11">
        <v>3236.6176470588198</v>
      </c>
      <c r="D3999" s="16" t="s">
        <v>9948</v>
      </c>
      <c r="J3999" s="13"/>
      <c r="K3999" s="17"/>
      <c r="L3999" s="185"/>
    </row>
    <row r="4000" spans="1:12" x14ac:dyDescent="0.2">
      <c r="A4000" s="11">
        <v>3237.26470588235</v>
      </c>
      <c r="D4000" s="16" t="s">
        <v>9948</v>
      </c>
      <c r="J4000" s="13"/>
      <c r="K4000" s="17"/>
      <c r="L4000" s="185"/>
    </row>
    <row r="4001" spans="1:12" x14ac:dyDescent="0.2">
      <c r="A4001" s="11">
        <v>3237.9117647058802</v>
      </c>
      <c r="D4001" s="16" t="s">
        <v>9948</v>
      </c>
      <c r="J4001" s="13"/>
      <c r="K4001" s="17"/>
      <c r="L4001" s="185"/>
    </row>
    <row r="4002" spans="1:12" x14ac:dyDescent="0.2">
      <c r="A4002" s="11">
        <v>3238.5588235294099</v>
      </c>
      <c r="D4002" s="16" t="s">
        <v>9948</v>
      </c>
      <c r="J4002" s="13"/>
      <c r="K4002" s="17"/>
      <c r="L4002" s="185"/>
    </row>
    <row r="4003" spans="1:12" x14ac:dyDescent="0.2">
      <c r="A4003" s="11">
        <v>3239.2058823529401</v>
      </c>
      <c r="D4003" s="16" t="s">
        <v>9948</v>
      </c>
      <c r="J4003" s="13"/>
      <c r="K4003" s="17"/>
      <c r="L4003" s="185"/>
    </row>
    <row r="4004" spans="1:12" x14ac:dyDescent="0.2">
      <c r="A4004" s="11">
        <v>3239.8529411764698</v>
      </c>
      <c r="D4004" s="16" t="s">
        <v>9948</v>
      </c>
      <c r="J4004" s="13"/>
      <c r="K4004" s="17"/>
      <c r="L4004" s="185"/>
    </row>
    <row r="4005" spans="1:12" x14ac:dyDescent="0.2">
      <c r="A4005" s="11">
        <v>3240.5</v>
      </c>
      <c r="D4005" s="16" t="s">
        <v>9948</v>
      </c>
      <c r="J4005" s="13"/>
      <c r="K4005" s="17"/>
      <c r="L4005" s="185"/>
    </row>
    <row r="4006" spans="1:12" x14ac:dyDescent="0.2">
      <c r="A4006" s="11">
        <v>3241.1470588235302</v>
      </c>
      <c r="D4006" s="16" t="s">
        <v>9948</v>
      </c>
      <c r="J4006" s="13"/>
      <c r="K4006" s="17"/>
      <c r="L4006" s="185"/>
    </row>
    <row r="4007" spans="1:12" x14ac:dyDescent="0.2">
      <c r="A4007" s="11">
        <v>3241.7941176470599</v>
      </c>
      <c r="D4007" s="16" t="s">
        <v>9948</v>
      </c>
      <c r="J4007" s="13"/>
      <c r="K4007" s="17"/>
      <c r="L4007" s="185"/>
    </row>
    <row r="4008" spans="1:12" x14ac:dyDescent="0.2">
      <c r="A4008" s="11">
        <v>3242.4411764705901</v>
      </c>
      <c r="D4008" s="16" t="s">
        <v>9948</v>
      </c>
      <c r="J4008" s="13"/>
      <c r="K4008" s="17"/>
      <c r="L4008" s="185"/>
    </row>
    <row r="4009" spans="1:12" x14ac:dyDescent="0.2">
      <c r="A4009" s="11">
        <v>3243.0882352941198</v>
      </c>
      <c r="D4009" s="16" t="s">
        <v>9948</v>
      </c>
      <c r="J4009" s="13"/>
      <c r="K4009" s="17"/>
      <c r="L4009" s="185"/>
    </row>
    <row r="4010" spans="1:12" x14ac:dyDescent="0.2">
      <c r="A4010" s="11">
        <v>3243.73529411765</v>
      </c>
      <c r="D4010" s="16" t="s">
        <v>9948</v>
      </c>
      <c r="J4010" s="13"/>
      <c r="K4010" s="17"/>
      <c r="L4010" s="185"/>
    </row>
    <row r="4011" spans="1:12" x14ac:dyDescent="0.2">
      <c r="A4011" s="11">
        <v>3244.3823529411802</v>
      </c>
      <c r="D4011" s="16" t="s">
        <v>9948</v>
      </c>
      <c r="J4011" s="13"/>
      <c r="K4011" s="17"/>
      <c r="L4011" s="185"/>
    </row>
    <row r="4012" spans="1:12" x14ac:dyDescent="0.2">
      <c r="A4012" s="11">
        <v>3245.0294117647099</v>
      </c>
      <c r="D4012" s="16" t="s">
        <v>9948</v>
      </c>
      <c r="J4012" s="13"/>
      <c r="K4012" s="17"/>
      <c r="L4012" s="185"/>
    </row>
    <row r="4013" spans="1:12" x14ac:dyDescent="0.2">
      <c r="A4013" s="11">
        <v>3245.6764705882401</v>
      </c>
      <c r="D4013" s="16" t="s">
        <v>9948</v>
      </c>
      <c r="J4013" s="13"/>
      <c r="K4013" s="17"/>
      <c r="L4013" s="185"/>
    </row>
    <row r="4014" spans="1:12" x14ac:dyDescent="0.2">
      <c r="A4014" s="11">
        <v>3246.3235294117699</v>
      </c>
      <c r="D4014" s="16" t="s">
        <v>9948</v>
      </c>
      <c r="J4014" s="13"/>
      <c r="K4014" s="17"/>
      <c r="L4014" s="185"/>
    </row>
    <row r="4015" spans="1:12" x14ac:dyDescent="0.2">
      <c r="A4015" s="11">
        <v>3246.9705882352901</v>
      </c>
      <c r="D4015" s="16" t="s">
        <v>9948</v>
      </c>
      <c r="J4015" s="13"/>
      <c r="K4015" s="17"/>
      <c r="L4015" s="185"/>
    </row>
    <row r="4016" spans="1:12" x14ac:dyDescent="0.2">
      <c r="A4016" s="11">
        <v>3247.6176470588198</v>
      </c>
      <c r="D4016" s="16" t="s">
        <v>9948</v>
      </c>
      <c r="J4016" s="13"/>
      <c r="K4016" s="17"/>
      <c r="L4016" s="185"/>
    </row>
    <row r="4017" spans="1:12" x14ac:dyDescent="0.2">
      <c r="A4017" s="11">
        <v>3248.26470588235</v>
      </c>
      <c r="D4017" s="16" t="s">
        <v>9948</v>
      </c>
      <c r="J4017" s="13"/>
      <c r="K4017" s="17"/>
      <c r="L4017" s="185"/>
    </row>
    <row r="4018" spans="1:12" x14ac:dyDescent="0.2">
      <c r="A4018" s="11">
        <v>3248.9117647058802</v>
      </c>
      <c r="D4018" s="16" t="s">
        <v>9948</v>
      </c>
      <c r="J4018" s="13"/>
      <c r="K4018" s="17"/>
      <c r="L4018" s="185"/>
    </row>
    <row r="4019" spans="1:12" x14ac:dyDescent="0.2">
      <c r="A4019" s="11">
        <v>3249.5588235294099</v>
      </c>
      <c r="D4019" s="16" t="s">
        <v>9948</v>
      </c>
      <c r="J4019" s="13"/>
      <c r="K4019" s="17"/>
      <c r="L4019" s="185"/>
    </row>
    <row r="4020" spans="1:12" x14ac:dyDescent="0.2">
      <c r="A4020" s="11">
        <v>3250.2058823529401</v>
      </c>
      <c r="D4020" s="16" t="s">
        <v>9948</v>
      </c>
      <c r="J4020" s="13"/>
      <c r="K4020" s="17"/>
      <c r="L4020" s="185"/>
    </row>
    <row r="4021" spans="1:12" x14ac:dyDescent="0.2">
      <c r="A4021" s="11">
        <v>3250.8529411764698</v>
      </c>
      <c r="D4021" s="16" t="s">
        <v>9948</v>
      </c>
      <c r="J4021" s="13"/>
      <c r="K4021" s="17"/>
      <c r="L4021" s="185"/>
    </row>
    <row r="4022" spans="1:12" x14ac:dyDescent="0.2">
      <c r="A4022" s="11">
        <v>3251.5</v>
      </c>
      <c r="D4022" s="16" t="s">
        <v>9948</v>
      </c>
      <c r="J4022" s="13"/>
      <c r="K4022" s="17"/>
      <c r="L4022" s="185"/>
    </row>
    <row r="4023" spans="1:12" x14ac:dyDescent="0.2">
      <c r="A4023" s="11">
        <v>3252.1470588235302</v>
      </c>
      <c r="D4023" s="16" t="s">
        <v>9948</v>
      </c>
      <c r="J4023" s="13"/>
      <c r="K4023" s="17"/>
      <c r="L4023" s="185"/>
    </row>
    <row r="4024" spans="1:12" x14ac:dyDescent="0.2">
      <c r="A4024" s="11">
        <v>3252.7941176470599</v>
      </c>
      <c r="D4024" s="16" t="s">
        <v>9948</v>
      </c>
      <c r="J4024" s="13"/>
      <c r="K4024" s="17"/>
      <c r="L4024" s="185"/>
    </row>
    <row r="4025" spans="1:12" x14ac:dyDescent="0.2">
      <c r="A4025" s="11">
        <v>3253.4411764705901</v>
      </c>
      <c r="D4025" s="16" t="s">
        <v>9948</v>
      </c>
      <c r="J4025" s="13"/>
      <c r="K4025" s="17"/>
      <c r="L4025" s="185"/>
    </row>
    <row r="4026" spans="1:12" x14ac:dyDescent="0.2">
      <c r="A4026" s="11">
        <v>3254.0882352941198</v>
      </c>
      <c r="D4026" s="16" t="s">
        <v>9948</v>
      </c>
      <c r="J4026" s="13"/>
      <c r="K4026" s="17"/>
      <c r="L4026" s="185"/>
    </row>
    <row r="4027" spans="1:12" x14ac:dyDescent="0.2">
      <c r="A4027" s="11">
        <v>3254.73529411765</v>
      </c>
      <c r="D4027" s="16" t="s">
        <v>9948</v>
      </c>
      <c r="J4027" s="13"/>
      <c r="K4027" s="17"/>
      <c r="L4027" s="185"/>
    </row>
    <row r="4028" spans="1:12" x14ac:dyDescent="0.2">
      <c r="A4028" s="11">
        <v>3255.3823529411802</v>
      </c>
      <c r="D4028" s="16" t="s">
        <v>9948</v>
      </c>
      <c r="J4028" s="13"/>
      <c r="K4028" s="17"/>
      <c r="L4028" s="185"/>
    </row>
    <row r="4029" spans="1:12" x14ac:dyDescent="0.2">
      <c r="A4029" s="11">
        <v>3256.0294117647099</v>
      </c>
      <c r="D4029" s="16" t="s">
        <v>9948</v>
      </c>
      <c r="J4029" s="13"/>
      <c r="K4029" s="17"/>
      <c r="L4029" s="185"/>
    </row>
    <row r="4030" spans="1:12" x14ac:dyDescent="0.2">
      <c r="A4030" s="11">
        <v>3256.6764705882401</v>
      </c>
      <c r="D4030" s="16" t="s">
        <v>9948</v>
      </c>
      <c r="J4030" s="13"/>
      <c r="K4030" s="17"/>
      <c r="L4030" s="185"/>
    </row>
    <row r="4031" spans="1:12" x14ac:dyDescent="0.2">
      <c r="A4031" s="11">
        <v>3257.3235294117699</v>
      </c>
      <c r="D4031" s="16" t="s">
        <v>9948</v>
      </c>
      <c r="J4031" s="13"/>
      <c r="K4031" s="17"/>
      <c r="L4031" s="185"/>
    </row>
    <row r="4032" spans="1:12" x14ac:dyDescent="0.2">
      <c r="A4032" s="11">
        <v>3257.9705882352901</v>
      </c>
      <c r="D4032" s="16" t="s">
        <v>9948</v>
      </c>
      <c r="J4032" s="13"/>
      <c r="K4032" s="17"/>
      <c r="L4032" s="185"/>
    </row>
    <row r="4033" spans="1:12" x14ac:dyDescent="0.2">
      <c r="A4033" s="11">
        <v>3258.6176470588198</v>
      </c>
      <c r="D4033" s="16" t="s">
        <v>9948</v>
      </c>
      <c r="J4033" s="13"/>
      <c r="K4033" s="17"/>
      <c r="L4033" s="185"/>
    </row>
    <row r="4034" spans="1:12" x14ac:dyDescent="0.2">
      <c r="A4034" s="11">
        <v>3259.26470588235</v>
      </c>
      <c r="D4034" s="16" t="s">
        <v>9948</v>
      </c>
      <c r="J4034" s="13"/>
      <c r="K4034" s="17"/>
      <c r="L4034" s="185"/>
    </row>
    <row r="4035" spans="1:12" x14ac:dyDescent="0.2">
      <c r="A4035" s="11">
        <v>3259.9117647058802</v>
      </c>
      <c r="D4035" s="16" t="s">
        <v>9948</v>
      </c>
      <c r="J4035" s="13"/>
      <c r="K4035" s="17"/>
      <c r="L4035" s="185"/>
    </row>
    <row r="4036" spans="1:12" x14ac:dyDescent="0.2">
      <c r="A4036" s="11">
        <v>3260.5588235294099</v>
      </c>
      <c r="D4036" s="16" t="s">
        <v>9948</v>
      </c>
      <c r="J4036" s="13"/>
      <c r="K4036" s="17"/>
      <c r="L4036" s="185"/>
    </row>
    <row r="4037" spans="1:12" x14ac:dyDescent="0.2">
      <c r="A4037" s="11">
        <v>3261.2058823529401</v>
      </c>
      <c r="D4037" s="16" t="s">
        <v>9948</v>
      </c>
      <c r="J4037" s="13"/>
      <c r="K4037" s="17"/>
      <c r="L4037" s="185"/>
    </row>
    <row r="4038" spans="1:12" x14ac:dyDescent="0.2">
      <c r="A4038" s="11">
        <v>3261.8529411764698</v>
      </c>
      <c r="D4038" s="16" t="s">
        <v>9948</v>
      </c>
      <c r="J4038" s="13"/>
      <c r="K4038" s="17"/>
      <c r="L4038" s="185"/>
    </row>
    <row r="4039" spans="1:12" x14ac:dyDescent="0.2">
      <c r="A4039" s="11">
        <v>3262.5</v>
      </c>
      <c r="D4039" s="16" t="s">
        <v>9948</v>
      </c>
      <c r="J4039" s="13"/>
      <c r="K4039" s="17"/>
      <c r="L4039" s="185"/>
    </row>
    <row r="4040" spans="1:12" x14ac:dyDescent="0.2">
      <c r="A4040" s="11">
        <v>3263.1470588235302</v>
      </c>
      <c r="D4040" s="16" t="s">
        <v>9948</v>
      </c>
      <c r="J4040" s="13"/>
      <c r="K4040" s="17"/>
      <c r="L4040" s="185"/>
    </row>
    <row r="4041" spans="1:12" x14ac:dyDescent="0.2">
      <c r="A4041" s="11">
        <v>3263.7941176470599</v>
      </c>
      <c r="D4041" s="16" t="s">
        <v>9948</v>
      </c>
      <c r="J4041" s="13"/>
      <c r="K4041" s="17"/>
      <c r="L4041" s="185"/>
    </row>
    <row r="4042" spans="1:12" x14ac:dyDescent="0.2">
      <c r="A4042" s="11">
        <v>3264.4411764705901</v>
      </c>
      <c r="D4042" s="16" t="s">
        <v>9948</v>
      </c>
      <c r="J4042" s="13"/>
      <c r="K4042" s="17"/>
      <c r="L4042" s="185"/>
    </row>
    <row r="4043" spans="1:12" x14ac:dyDescent="0.2">
      <c r="A4043" s="11">
        <v>3265.0882352941198</v>
      </c>
      <c r="D4043" s="16" t="s">
        <v>9948</v>
      </c>
      <c r="J4043" s="13"/>
      <c r="K4043" s="17"/>
      <c r="L4043" s="185"/>
    </row>
    <row r="4044" spans="1:12" x14ac:dyDescent="0.2">
      <c r="A4044" s="11">
        <v>3265.73529411765</v>
      </c>
      <c r="D4044" s="16" t="s">
        <v>9948</v>
      </c>
      <c r="J4044" s="13"/>
      <c r="K4044" s="17"/>
      <c r="L4044" s="185"/>
    </row>
    <row r="4045" spans="1:12" x14ac:dyDescent="0.2">
      <c r="A4045" s="11">
        <v>3266.3823529411802</v>
      </c>
      <c r="D4045" s="16" t="s">
        <v>9948</v>
      </c>
      <c r="J4045" s="13"/>
      <c r="K4045" s="17"/>
      <c r="L4045" s="185"/>
    </row>
    <row r="4046" spans="1:12" x14ac:dyDescent="0.2">
      <c r="A4046" s="11">
        <v>3267.0294117647099</v>
      </c>
      <c r="D4046" s="16" t="s">
        <v>9948</v>
      </c>
      <c r="J4046" s="13"/>
      <c r="K4046" s="17"/>
      <c r="L4046" s="185"/>
    </row>
    <row r="4047" spans="1:12" x14ac:dyDescent="0.2">
      <c r="A4047" s="11">
        <v>3267.6764705882401</v>
      </c>
      <c r="D4047" s="16" t="s">
        <v>9948</v>
      </c>
      <c r="J4047" s="13"/>
      <c r="K4047" s="17"/>
      <c r="L4047" s="185"/>
    </row>
    <row r="4048" spans="1:12" x14ac:dyDescent="0.2">
      <c r="A4048" s="11">
        <v>3268.3235294117699</v>
      </c>
      <c r="D4048" s="16" t="s">
        <v>9948</v>
      </c>
      <c r="J4048" s="13"/>
      <c r="K4048" s="17"/>
      <c r="L4048" s="185"/>
    </row>
    <row r="4049" spans="1:12" x14ac:dyDescent="0.2">
      <c r="A4049" s="11">
        <v>3268.9705882352901</v>
      </c>
      <c r="D4049" s="16" t="s">
        <v>9948</v>
      </c>
      <c r="J4049" s="13"/>
      <c r="K4049" s="17"/>
      <c r="L4049" s="185"/>
    </row>
    <row r="4050" spans="1:12" x14ac:dyDescent="0.2">
      <c r="A4050" s="11">
        <v>3269.6176470588198</v>
      </c>
      <c r="D4050" s="16" t="s">
        <v>9948</v>
      </c>
      <c r="J4050" s="13"/>
      <c r="K4050" s="17"/>
      <c r="L4050" s="185"/>
    </row>
    <row r="4051" spans="1:12" x14ac:dyDescent="0.2">
      <c r="A4051" s="11">
        <v>3270.26470588235</v>
      </c>
      <c r="D4051" s="16" t="s">
        <v>9948</v>
      </c>
      <c r="J4051" s="13"/>
      <c r="K4051" s="17"/>
      <c r="L4051" s="185"/>
    </row>
    <row r="4052" spans="1:12" x14ac:dyDescent="0.2">
      <c r="A4052" s="11">
        <v>3270.9117647058802</v>
      </c>
      <c r="D4052" s="16" t="s">
        <v>9948</v>
      </c>
      <c r="J4052" s="13"/>
      <c r="K4052" s="17"/>
      <c r="L4052" s="185"/>
    </row>
    <row r="4053" spans="1:12" x14ac:dyDescent="0.2">
      <c r="A4053" s="11">
        <v>3271.5588235294099</v>
      </c>
      <c r="D4053" s="16" t="s">
        <v>9948</v>
      </c>
      <c r="J4053" s="13"/>
      <c r="K4053" s="17"/>
      <c r="L4053" s="185"/>
    </row>
    <row r="4054" spans="1:12" x14ac:dyDescent="0.2">
      <c r="A4054" s="11">
        <v>3272.2058823529401</v>
      </c>
      <c r="D4054" s="16" t="s">
        <v>9948</v>
      </c>
      <c r="J4054" s="13"/>
      <c r="K4054" s="17"/>
      <c r="L4054" s="185"/>
    </row>
    <row r="4055" spans="1:12" x14ac:dyDescent="0.2">
      <c r="A4055" s="11">
        <v>3272.8529411764698</v>
      </c>
      <c r="D4055" s="16" t="s">
        <v>9948</v>
      </c>
      <c r="J4055" s="13"/>
      <c r="K4055" s="17"/>
      <c r="L4055" s="185"/>
    </row>
    <row r="4056" spans="1:12" x14ac:dyDescent="0.2">
      <c r="A4056" s="11">
        <v>3273.5</v>
      </c>
      <c r="D4056" s="16" t="s">
        <v>9948</v>
      </c>
      <c r="J4056" s="13"/>
      <c r="K4056" s="17"/>
      <c r="L4056" s="185"/>
    </row>
    <row r="4057" spans="1:12" x14ac:dyDescent="0.2">
      <c r="A4057" s="11">
        <v>3274.1470588235302</v>
      </c>
      <c r="D4057" s="16" t="s">
        <v>9948</v>
      </c>
      <c r="J4057" s="13"/>
      <c r="K4057" s="17"/>
      <c r="L4057" s="185"/>
    </row>
    <row r="4058" spans="1:12" x14ac:dyDescent="0.2">
      <c r="A4058" s="11">
        <v>3274.7941176470599</v>
      </c>
      <c r="D4058" s="16" t="s">
        <v>9948</v>
      </c>
      <c r="J4058" s="13"/>
      <c r="K4058" s="17"/>
      <c r="L4058" s="185"/>
    </row>
    <row r="4059" spans="1:12" x14ac:dyDescent="0.2">
      <c r="A4059" s="11">
        <v>3275.4411764705901</v>
      </c>
      <c r="D4059" s="16" t="s">
        <v>9948</v>
      </c>
      <c r="J4059" s="13"/>
      <c r="K4059" s="17"/>
      <c r="L4059" s="185"/>
    </row>
    <row r="4060" spans="1:12" x14ac:dyDescent="0.2">
      <c r="A4060" s="11">
        <v>3276.0882352941198</v>
      </c>
      <c r="D4060" s="16" t="s">
        <v>9948</v>
      </c>
      <c r="J4060" s="13"/>
      <c r="K4060" s="17"/>
      <c r="L4060" s="185"/>
    </row>
    <row r="4061" spans="1:12" x14ac:dyDescent="0.2">
      <c r="A4061" s="11">
        <v>3276.73529411765</v>
      </c>
      <c r="D4061" s="16" t="s">
        <v>9948</v>
      </c>
      <c r="J4061" s="13"/>
      <c r="K4061" s="17"/>
      <c r="L4061" s="185"/>
    </row>
    <row r="4062" spans="1:12" x14ac:dyDescent="0.2">
      <c r="A4062" s="11">
        <v>3277.3823529411802</v>
      </c>
      <c r="D4062" s="16" t="s">
        <v>9948</v>
      </c>
      <c r="J4062" s="13"/>
      <c r="K4062" s="17"/>
      <c r="L4062" s="185"/>
    </row>
    <row r="4063" spans="1:12" x14ac:dyDescent="0.2">
      <c r="A4063" s="11">
        <v>3278.0294117647099</v>
      </c>
      <c r="D4063" s="16" t="s">
        <v>9948</v>
      </c>
      <c r="J4063" s="13"/>
      <c r="K4063" s="17"/>
      <c r="L4063" s="185"/>
    </row>
    <row r="4064" spans="1:12" x14ac:dyDescent="0.2">
      <c r="A4064" s="11">
        <v>3278.6764705882401</v>
      </c>
      <c r="D4064" s="16" t="s">
        <v>9948</v>
      </c>
      <c r="J4064" s="13"/>
      <c r="K4064" s="17"/>
      <c r="L4064" s="185"/>
    </row>
    <row r="4065" spans="1:12" x14ac:dyDescent="0.2">
      <c r="A4065" s="11">
        <v>3279.3235294117699</v>
      </c>
      <c r="D4065" s="16" t="s">
        <v>9948</v>
      </c>
      <c r="J4065" s="13"/>
      <c r="K4065" s="17"/>
      <c r="L4065" s="185"/>
    </row>
    <row r="4066" spans="1:12" x14ac:dyDescent="0.2">
      <c r="A4066" s="11">
        <v>3279.9705882352901</v>
      </c>
      <c r="D4066" s="16" t="s">
        <v>9948</v>
      </c>
      <c r="J4066" s="13"/>
      <c r="K4066" s="17"/>
      <c r="L4066" s="185"/>
    </row>
    <row r="4067" spans="1:12" x14ac:dyDescent="0.2">
      <c r="A4067" s="11">
        <v>3280.6176470588198</v>
      </c>
      <c r="D4067" s="16" t="s">
        <v>9948</v>
      </c>
      <c r="J4067" s="13"/>
      <c r="K4067" s="17"/>
      <c r="L4067" s="185"/>
    </row>
    <row r="4068" spans="1:12" x14ac:dyDescent="0.2">
      <c r="A4068" s="11">
        <v>3281.26470588235</v>
      </c>
      <c r="D4068" s="16" t="s">
        <v>9948</v>
      </c>
      <c r="J4068" s="13"/>
      <c r="K4068" s="17"/>
      <c r="L4068" s="185"/>
    </row>
    <row r="4069" spans="1:12" x14ac:dyDescent="0.2">
      <c r="A4069" s="11">
        <v>3281.9117647058802</v>
      </c>
      <c r="D4069" s="16" t="s">
        <v>9948</v>
      </c>
      <c r="J4069" s="13"/>
      <c r="K4069" s="17"/>
      <c r="L4069" s="185"/>
    </row>
    <row r="4070" spans="1:12" x14ac:dyDescent="0.2">
      <c r="A4070" s="11">
        <v>3282.5588235294099</v>
      </c>
      <c r="D4070" s="16" t="s">
        <v>9948</v>
      </c>
      <c r="J4070" s="13"/>
      <c r="K4070" s="17"/>
      <c r="L4070" s="185"/>
    </row>
    <row r="4071" spans="1:12" x14ac:dyDescent="0.2">
      <c r="A4071" s="11">
        <v>3283.2058823529401</v>
      </c>
      <c r="D4071" s="16" t="s">
        <v>9948</v>
      </c>
      <c r="J4071" s="13"/>
      <c r="K4071" s="17"/>
      <c r="L4071" s="185"/>
    </row>
    <row r="4072" spans="1:12" x14ac:dyDescent="0.2">
      <c r="A4072" s="11">
        <v>3283.8529411764698</v>
      </c>
      <c r="D4072" s="16" t="s">
        <v>9948</v>
      </c>
      <c r="J4072" s="13"/>
      <c r="K4072" s="17"/>
      <c r="L4072" s="185"/>
    </row>
    <row r="4073" spans="1:12" x14ac:dyDescent="0.2">
      <c r="A4073" s="11">
        <v>3284.5</v>
      </c>
      <c r="D4073" s="16" t="s">
        <v>9948</v>
      </c>
      <c r="J4073" s="13"/>
      <c r="K4073" s="17"/>
      <c r="L4073" s="185"/>
    </row>
    <row r="4074" spans="1:12" x14ac:dyDescent="0.2">
      <c r="A4074" s="11">
        <v>3285.1470588235302</v>
      </c>
      <c r="D4074" s="16" t="s">
        <v>9948</v>
      </c>
      <c r="J4074" s="13"/>
      <c r="K4074" s="17"/>
      <c r="L4074" s="185"/>
    </row>
    <row r="4075" spans="1:12" x14ac:dyDescent="0.2">
      <c r="A4075" s="11">
        <v>3285.7941176470599</v>
      </c>
      <c r="D4075" s="16" t="s">
        <v>9948</v>
      </c>
      <c r="J4075" s="13"/>
      <c r="K4075" s="17"/>
      <c r="L4075" s="185"/>
    </row>
    <row r="4076" spans="1:12" x14ac:dyDescent="0.2">
      <c r="A4076" s="11">
        <v>3286.4411764705901</v>
      </c>
      <c r="D4076" s="16" t="s">
        <v>9948</v>
      </c>
      <c r="J4076" s="13"/>
      <c r="K4076" s="17"/>
      <c r="L4076" s="185"/>
    </row>
    <row r="4077" spans="1:12" x14ac:dyDescent="0.2">
      <c r="A4077" s="11">
        <v>3287.0882352941198</v>
      </c>
      <c r="D4077" s="16" t="s">
        <v>9948</v>
      </c>
      <c r="J4077" s="13"/>
      <c r="K4077" s="17"/>
      <c r="L4077" s="185"/>
    </row>
    <row r="4078" spans="1:12" x14ac:dyDescent="0.2">
      <c r="A4078" s="11">
        <v>3287.73529411765</v>
      </c>
      <c r="D4078" s="16" t="s">
        <v>9948</v>
      </c>
      <c r="J4078" s="13"/>
      <c r="K4078" s="17"/>
      <c r="L4078" s="185"/>
    </row>
    <row r="4079" spans="1:12" x14ac:dyDescent="0.2">
      <c r="A4079" s="11">
        <v>3288.3823529411802</v>
      </c>
      <c r="D4079" s="16" t="s">
        <v>9948</v>
      </c>
      <c r="J4079" s="13"/>
      <c r="K4079" s="17"/>
      <c r="L4079" s="185"/>
    </row>
    <row r="4080" spans="1:12" x14ac:dyDescent="0.2">
      <c r="A4080" s="11">
        <v>3289.0294117647099</v>
      </c>
      <c r="D4080" s="16" t="s">
        <v>9948</v>
      </c>
      <c r="J4080" s="13"/>
      <c r="K4080" s="17"/>
      <c r="L4080" s="185"/>
    </row>
    <row r="4081" spans="1:12" x14ac:dyDescent="0.2">
      <c r="A4081" s="11">
        <v>3289.6764705882401</v>
      </c>
      <c r="D4081" s="16" t="s">
        <v>9948</v>
      </c>
      <c r="J4081" s="13"/>
      <c r="K4081" s="17"/>
      <c r="L4081" s="185"/>
    </row>
    <row r="4082" spans="1:12" x14ac:dyDescent="0.2">
      <c r="A4082" s="11">
        <v>3290.3235294117699</v>
      </c>
      <c r="D4082" s="16" t="s">
        <v>9948</v>
      </c>
      <c r="J4082" s="13"/>
      <c r="K4082" s="17"/>
      <c r="L4082" s="185"/>
    </row>
    <row r="4083" spans="1:12" x14ac:dyDescent="0.2">
      <c r="A4083" s="11">
        <v>3290.9705882352901</v>
      </c>
      <c r="D4083" s="16" t="s">
        <v>9948</v>
      </c>
      <c r="J4083" s="13"/>
      <c r="K4083" s="17"/>
      <c r="L4083" s="185"/>
    </row>
    <row r="4084" spans="1:12" x14ac:dyDescent="0.2">
      <c r="A4084" s="11">
        <v>3291.6176470588198</v>
      </c>
      <c r="D4084" s="16" t="s">
        <v>9948</v>
      </c>
      <c r="J4084" s="13"/>
      <c r="K4084" s="17"/>
      <c r="L4084" s="185"/>
    </row>
    <row r="4085" spans="1:12" x14ac:dyDescent="0.2">
      <c r="A4085" s="11">
        <v>3292.26470588235</v>
      </c>
      <c r="D4085" s="16" t="s">
        <v>9948</v>
      </c>
      <c r="J4085" s="13"/>
      <c r="K4085" s="17"/>
      <c r="L4085" s="185"/>
    </row>
    <row r="4086" spans="1:12" x14ac:dyDescent="0.2">
      <c r="A4086" s="11">
        <v>3292.9117647058802</v>
      </c>
      <c r="D4086" s="16" t="s">
        <v>9948</v>
      </c>
      <c r="J4086" s="13"/>
      <c r="K4086" s="17"/>
      <c r="L4086" s="185"/>
    </row>
    <row r="4087" spans="1:12" x14ac:dyDescent="0.2">
      <c r="A4087" s="11">
        <v>3293.5588235294099</v>
      </c>
      <c r="D4087" s="16" t="s">
        <v>9948</v>
      </c>
      <c r="J4087" s="13"/>
      <c r="K4087" s="17"/>
      <c r="L4087" s="185"/>
    </row>
    <row r="4088" spans="1:12" x14ac:dyDescent="0.2">
      <c r="A4088" s="11">
        <v>3294.2058823529401</v>
      </c>
      <c r="D4088" s="16" t="s">
        <v>9948</v>
      </c>
      <c r="J4088" s="13"/>
      <c r="K4088" s="17"/>
      <c r="L4088" s="185"/>
    </row>
    <row r="4089" spans="1:12" x14ac:dyDescent="0.2">
      <c r="A4089" s="11">
        <v>3294.8529411764698</v>
      </c>
      <c r="D4089" s="16" t="s">
        <v>9948</v>
      </c>
      <c r="J4089" s="13"/>
      <c r="K4089" s="17"/>
      <c r="L4089" s="185"/>
    </row>
    <row r="4090" spans="1:12" x14ac:dyDescent="0.2">
      <c r="A4090" s="11">
        <v>3295.5</v>
      </c>
      <c r="D4090" s="16" t="s">
        <v>9948</v>
      </c>
      <c r="J4090" s="13"/>
      <c r="K4090" s="17"/>
      <c r="L4090" s="185"/>
    </row>
    <row r="4091" spans="1:12" x14ac:dyDescent="0.2">
      <c r="A4091" s="11">
        <v>3296.1470588235302</v>
      </c>
      <c r="D4091" s="16" t="s">
        <v>9948</v>
      </c>
      <c r="J4091" s="13"/>
      <c r="K4091" s="17"/>
      <c r="L4091" s="185"/>
    </row>
    <row r="4092" spans="1:12" x14ac:dyDescent="0.2">
      <c r="A4092" s="11">
        <v>3296.7941176470599</v>
      </c>
      <c r="D4092" s="16" t="s">
        <v>9948</v>
      </c>
      <c r="J4092" s="13"/>
      <c r="K4092" s="17"/>
      <c r="L4092" s="185"/>
    </row>
    <row r="4093" spans="1:12" x14ac:dyDescent="0.2">
      <c r="A4093" s="11">
        <v>3297.4411764705901</v>
      </c>
      <c r="D4093" s="16" t="s">
        <v>9948</v>
      </c>
      <c r="J4093" s="13"/>
      <c r="K4093" s="17"/>
      <c r="L4093" s="185"/>
    </row>
    <row r="4094" spans="1:12" x14ac:dyDescent="0.2">
      <c r="A4094" s="11">
        <v>3298.0882352941198</v>
      </c>
      <c r="D4094" s="16" t="s">
        <v>9948</v>
      </c>
      <c r="J4094" s="13"/>
      <c r="K4094" s="17"/>
      <c r="L4094" s="185"/>
    </row>
    <row r="4095" spans="1:12" x14ac:dyDescent="0.2">
      <c r="A4095" s="11">
        <v>3298.73529411765</v>
      </c>
      <c r="D4095" s="16" t="s">
        <v>9948</v>
      </c>
      <c r="J4095" s="13"/>
      <c r="K4095" s="17"/>
      <c r="L4095" s="185"/>
    </row>
    <row r="4096" spans="1:12" x14ac:dyDescent="0.2">
      <c r="A4096" s="11">
        <v>3299.3823529411802</v>
      </c>
      <c r="D4096" s="16" t="s">
        <v>9948</v>
      </c>
      <c r="J4096" s="13"/>
      <c r="K4096" s="17"/>
      <c r="L4096" s="185"/>
    </row>
    <row r="4097" spans="1:12" x14ac:dyDescent="0.2">
      <c r="A4097" s="11">
        <v>3300.0294117647099</v>
      </c>
      <c r="D4097" s="16" t="s">
        <v>9948</v>
      </c>
      <c r="J4097" s="13"/>
      <c r="K4097" s="17"/>
      <c r="L4097" s="185"/>
    </row>
    <row r="4098" spans="1:12" x14ac:dyDescent="0.2">
      <c r="A4098" s="11">
        <v>3300.6764705882401</v>
      </c>
      <c r="D4098" s="16" t="s">
        <v>9948</v>
      </c>
      <c r="J4098" s="13"/>
      <c r="K4098" s="17"/>
      <c r="L4098" s="185"/>
    </row>
    <row r="4099" spans="1:12" x14ac:dyDescent="0.2">
      <c r="A4099" s="11">
        <v>3301.3235294117699</v>
      </c>
      <c r="D4099" s="16" t="s">
        <v>9948</v>
      </c>
      <c r="J4099" s="13"/>
      <c r="K4099" s="17"/>
      <c r="L4099" s="185"/>
    </row>
    <row r="4100" spans="1:12" x14ac:dyDescent="0.2">
      <c r="A4100" s="11">
        <v>3301.9705882352901</v>
      </c>
      <c r="D4100" s="16" t="s">
        <v>9948</v>
      </c>
      <c r="J4100" s="13"/>
      <c r="K4100" s="17"/>
      <c r="L4100" s="185"/>
    </row>
    <row r="4101" spans="1:12" x14ac:dyDescent="0.2">
      <c r="A4101" s="11">
        <v>3302.6176470588198</v>
      </c>
      <c r="D4101" s="16" t="s">
        <v>9948</v>
      </c>
      <c r="J4101" s="13"/>
      <c r="K4101" s="17"/>
      <c r="L4101" s="185"/>
    </row>
    <row r="4102" spans="1:12" x14ac:dyDescent="0.2">
      <c r="A4102" s="11">
        <v>3303.26470588235</v>
      </c>
      <c r="D4102" s="16" t="s">
        <v>9948</v>
      </c>
      <c r="J4102" s="13"/>
      <c r="K4102" s="17"/>
      <c r="L4102" s="185"/>
    </row>
    <row r="4103" spans="1:12" x14ac:dyDescent="0.2">
      <c r="A4103" s="11">
        <v>3303.9117647058802</v>
      </c>
      <c r="D4103" s="16" t="s">
        <v>9948</v>
      </c>
      <c r="J4103" s="13"/>
      <c r="K4103" s="17"/>
      <c r="L4103" s="185"/>
    </row>
    <row r="4104" spans="1:12" x14ac:dyDescent="0.2">
      <c r="A4104" s="11">
        <v>3304.5588235294099</v>
      </c>
      <c r="D4104" s="16" t="s">
        <v>9948</v>
      </c>
      <c r="J4104" s="13"/>
      <c r="K4104" s="17"/>
      <c r="L4104" s="185"/>
    </row>
    <row r="4105" spans="1:12" x14ac:dyDescent="0.2">
      <c r="A4105" s="11">
        <v>3305.2058823529401</v>
      </c>
      <c r="D4105" s="16" t="s">
        <v>9948</v>
      </c>
      <c r="J4105" s="13"/>
      <c r="K4105" s="17"/>
      <c r="L4105" s="185"/>
    </row>
    <row r="4106" spans="1:12" x14ac:dyDescent="0.2">
      <c r="A4106" s="11">
        <v>3305.8529411764698</v>
      </c>
      <c r="D4106" s="16" t="s">
        <v>9948</v>
      </c>
      <c r="J4106" s="13"/>
      <c r="K4106" s="17"/>
      <c r="L4106" s="185"/>
    </row>
    <row r="4107" spans="1:12" x14ac:dyDescent="0.2">
      <c r="A4107" s="11">
        <v>3306.5</v>
      </c>
      <c r="D4107" s="16" t="s">
        <v>9948</v>
      </c>
      <c r="J4107" s="13"/>
      <c r="K4107" s="17"/>
      <c r="L4107" s="185"/>
    </row>
    <row r="4108" spans="1:12" x14ac:dyDescent="0.2">
      <c r="A4108" s="11">
        <v>3307.1470588235302</v>
      </c>
      <c r="D4108" s="16" t="s">
        <v>9948</v>
      </c>
      <c r="J4108" s="13"/>
      <c r="K4108" s="17"/>
      <c r="L4108" s="185"/>
    </row>
    <row r="4109" spans="1:12" x14ac:dyDescent="0.2">
      <c r="A4109" s="11">
        <v>3307.7941176470599</v>
      </c>
      <c r="D4109" s="16" t="s">
        <v>9948</v>
      </c>
      <c r="J4109" s="13"/>
      <c r="K4109" s="17"/>
      <c r="L4109" s="185"/>
    </row>
    <row r="4110" spans="1:12" x14ac:dyDescent="0.2">
      <c r="A4110" s="11">
        <v>3308.4411764705901</v>
      </c>
      <c r="D4110" s="16" t="s">
        <v>9948</v>
      </c>
      <c r="J4110" s="13"/>
      <c r="K4110" s="17"/>
      <c r="L4110" s="185"/>
    </row>
    <row r="4111" spans="1:12" x14ac:dyDescent="0.2">
      <c r="A4111" s="11">
        <v>3309.0882352941198</v>
      </c>
      <c r="D4111" s="16" t="s">
        <v>9948</v>
      </c>
      <c r="J4111" s="13"/>
      <c r="K4111" s="17"/>
      <c r="L4111" s="185"/>
    </row>
    <row r="4112" spans="1:12" x14ac:dyDescent="0.2">
      <c r="A4112" s="11">
        <v>3309.73529411765</v>
      </c>
      <c r="D4112" s="16" t="s">
        <v>9948</v>
      </c>
      <c r="J4112" s="13"/>
      <c r="K4112" s="17"/>
      <c r="L4112" s="185"/>
    </row>
    <row r="4113" spans="1:12" x14ac:dyDescent="0.2">
      <c r="A4113" s="11">
        <v>3310.3823529411802</v>
      </c>
      <c r="D4113" s="16" t="s">
        <v>9948</v>
      </c>
      <c r="J4113" s="13"/>
      <c r="K4113" s="17"/>
      <c r="L4113" s="185"/>
    </row>
    <row r="4114" spans="1:12" x14ac:dyDescent="0.2">
      <c r="A4114" s="11">
        <v>3311.0294117647099</v>
      </c>
      <c r="D4114" s="16" t="s">
        <v>9948</v>
      </c>
      <c r="J4114" s="13"/>
      <c r="K4114" s="17"/>
      <c r="L4114" s="185"/>
    </row>
    <row r="4115" spans="1:12" x14ac:dyDescent="0.2">
      <c r="A4115" s="11">
        <v>3311.6764705882401</v>
      </c>
      <c r="D4115" s="16" t="s">
        <v>9948</v>
      </c>
      <c r="J4115" s="13"/>
      <c r="K4115" s="17"/>
      <c r="L4115" s="185"/>
    </row>
    <row r="4116" spans="1:12" x14ac:dyDescent="0.2">
      <c r="A4116" s="11">
        <v>3312.3235294117699</v>
      </c>
      <c r="D4116" s="16" t="s">
        <v>9948</v>
      </c>
      <c r="J4116" s="13"/>
      <c r="K4116" s="17"/>
      <c r="L4116" s="185"/>
    </row>
    <row r="4117" spans="1:12" x14ac:dyDescent="0.2">
      <c r="A4117" s="11">
        <v>3312.9705882352901</v>
      </c>
      <c r="D4117" s="16" t="s">
        <v>9948</v>
      </c>
      <c r="J4117" s="13"/>
      <c r="K4117" s="17"/>
      <c r="L4117" s="185"/>
    </row>
    <row r="4118" spans="1:12" x14ac:dyDescent="0.2">
      <c r="A4118" s="11">
        <v>3313.6176470588198</v>
      </c>
      <c r="D4118" s="16" t="s">
        <v>9948</v>
      </c>
      <c r="J4118" s="13"/>
      <c r="K4118" s="17"/>
      <c r="L4118" s="185"/>
    </row>
    <row r="4119" spans="1:12" x14ac:dyDescent="0.2">
      <c r="A4119" s="11">
        <v>3314.26470588235</v>
      </c>
      <c r="D4119" s="16" t="s">
        <v>9948</v>
      </c>
      <c r="J4119" s="13"/>
      <c r="K4119" s="17"/>
      <c r="L4119" s="185"/>
    </row>
    <row r="4120" spans="1:12" x14ac:dyDescent="0.2">
      <c r="A4120" s="11">
        <v>3314.9117647058802</v>
      </c>
      <c r="D4120" s="16" t="s">
        <v>9948</v>
      </c>
      <c r="J4120" s="13"/>
      <c r="K4120" s="17"/>
      <c r="L4120" s="185"/>
    </row>
    <row r="4121" spans="1:12" x14ac:dyDescent="0.2">
      <c r="A4121" s="11">
        <v>3315.5588235294099</v>
      </c>
      <c r="D4121" s="16" t="s">
        <v>9948</v>
      </c>
      <c r="J4121" s="13"/>
      <c r="K4121" s="17"/>
      <c r="L4121" s="185"/>
    </row>
    <row r="4122" spans="1:12" x14ac:dyDescent="0.2">
      <c r="A4122" s="11">
        <v>3316.2058823529401</v>
      </c>
      <c r="D4122" s="16" t="s">
        <v>9948</v>
      </c>
      <c r="J4122" s="13"/>
      <c r="K4122" s="17"/>
      <c r="L4122" s="185"/>
    </row>
    <row r="4123" spans="1:12" x14ac:dyDescent="0.2">
      <c r="A4123" s="11">
        <v>3316.8529411764698</v>
      </c>
      <c r="D4123" s="16" t="s">
        <v>9948</v>
      </c>
      <c r="J4123" s="13"/>
      <c r="K4123" s="17"/>
      <c r="L4123" s="185"/>
    </row>
    <row r="4124" spans="1:12" x14ac:dyDescent="0.2">
      <c r="A4124" s="11">
        <v>3317.5</v>
      </c>
      <c r="D4124" s="16" t="s">
        <v>9948</v>
      </c>
      <c r="J4124" s="13"/>
      <c r="K4124" s="17"/>
      <c r="L4124" s="185"/>
    </row>
    <row r="4125" spans="1:12" x14ac:dyDescent="0.2">
      <c r="A4125" s="11">
        <v>3318.1470588235302</v>
      </c>
      <c r="D4125" s="16" t="s">
        <v>9948</v>
      </c>
      <c r="J4125" s="13"/>
      <c r="K4125" s="17"/>
      <c r="L4125" s="185"/>
    </row>
    <row r="4126" spans="1:12" x14ac:dyDescent="0.2">
      <c r="A4126" s="11">
        <v>3318.7941176470599</v>
      </c>
      <c r="D4126" s="16" t="s">
        <v>9948</v>
      </c>
      <c r="J4126" s="13"/>
      <c r="K4126" s="17"/>
      <c r="L4126" s="185"/>
    </row>
    <row r="4127" spans="1:12" x14ac:dyDescent="0.2">
      <c r="A4127" s="11">
        <v>3319.4411764705901</v>
      </c>
      <c r="D4127" s="16" t="s">
        <v>9948</v>
      </c>
      <c r="J4127" s="13"/>
      <c r="K4127" s="17"/>
      <c r="L4127" s="185"/>
    </row>
    <row r="4128" spans="1:12" x14ac:dyDescent="0.2">
      <c r="A4128" s="11">
        <v>3320.0882352941198</v>
      </c>
      <c r="D4128" s="16" t="s">
        <v>9948</v>
      </c>
      <c r="J4128" s="13"/>
      <c r="K4128" s="17"/>
      <c r="L4128" s="185"/>
    </row>
    <row r="4129" spans="1:12" x14ac:dyDescent="0.2">
      <c r="A4129" s="11">
        <v>3320.73529411765</v>
      </c>
      <c r="D4129" s="16" t="s">
        <v>9948</v>
      </c>
      <c r="J4129" s="13"/>
      <c r="K4129" s="17"/>
      <c r="L4129" s="185"/>
    </row>
    <row r="4130" spans="1:12" x14ac:dyDescent="0.2">
      <c r="A4130" s="11">
        <v>3321.3823529411802</v>
      </c>
      <c r="D4130" s="16" t="s">
        <v>9948</v>
      </c>
      <c r="J4130" s="13"/>
      <c r="K4130" s="17"/>
      <c r="L4130" s="185"/>
    </row>
    <row r="4131" spans="1:12" x14ac:dyDescent="0.2">
      <c r="A4131" s="11">
        <v>3322.0294117647099</v>
      </c>
      <c r="D4131" s="16" t="s">
        <v>9948</v>
      </c>
      <c r="J4131" s="13"/>
      <c r="K4131" s="17"/>
      <c r="L4131" s="185"/>
    </row>
    <row r="4132" spans="1:12" x14ac:dyDescent="0.2">
      <c r="A4132" s="11">
        <v>3322.6764705882401</v>
      </c>
      <c r="D4132" s="16" t="s">
        <v>9948</v>
      </c>
      <c r="J4132" s="13"/>
      <c r="K4132" s="17"/>
      <c r="L4132" s="185"/>
    </row>
    <row r="4133" spans="1:12" x14ac:dyDescent="0.2">
      <c r="A4133" s="11">
        <v>3323.3235294117699</v>
      </c>
      <c r="D4133" s="16" t="s">
        <v>9948</v>
      </c>
      <c r="J4133" s="13"/>
      <c r="K4133" s="17"/>
      <c r="L4133" s="185"/>
    </row>
    <row r="4134" spans="1:12" x14ac:dyDescent="0.2">
      <c r="A4134" s="11">
        <v>3323.9705882352901</v>
      </c>
      <c r="D4134" s="16" t="s">
        <v>9948</v>
      </c>
      <c r="J4134" s="13"/>
      <c r="K4134" s="17"/>
      <c r="L4134" s="185"/>
    </row>
    <row r="4135" spans="1:12" x14ac:dyDescent="0.2">
      <c r="A4135" s="11">
        <v>3324.6176470588198</v>
      </c>
      <c r="D4135" s="16" t="s">
        <v>9948</v>
      </c>
      <c r="J4135" s="13"/>
      <c r="K4135" s="17"/>
      <c r="L4135" s="185"/>
    </row>
    <row r="4136" spans="1:12" x14ac:dyDescent="0.2">
      <c r="A4136" s="11">
        <v>3325.26470588235</v>
      </c>
      <c r="D4136" s="16" t="s">
        <v>9948</v>
      </c>
      <c r="J4136" s="13"/>
      <c r="K4136" s="17"/>
      <c r="L4136" s="185"/>
    </row>
    <row r="4137" spans="1:12" x14ac:dyDescent="0.2">
      <c r="A4137" s="11">
        <v>3325.9117647058802</v>
      </c>
      <c r="D4137" s="16" t="s">
        <v>9948</v>
      </c>
      <c r="J4137" s="13"/>
      <c r="K4137" s="17"/>
      <c r="L4137" s="185"/>
    </row>
    <row r="4138" spans="1:12" x14ac:dyDescent="0.2">
      <c r="A4138" s="11">
        <v>3326.5588235294099</v>
      </c>
      <c r="D4138" s="16" t="s">
        <v>9948</v>
      </c>
      <c r="J4138" s="13"/>
      <c r="K4138" s="17"/>
      <c r="L4138" s="185"/>
    </row>
    <row r="4139" spans="1:12" x14ac:dyDescent="0.2">
      <c r="A4139" s="11">
        <v>3327.2058823529401</v>
      </c>
      <c r="D4139" s="16" t="s">
        <v>9948</v>
      </c>
      <c r="J4139" s="13"/>
      <c r="K4139" s="17"/>
      <c r="L4139" s="185"/>
    </row>
    <row r="4140" spans="1:12" x14ac:dyDescent="0.2">
      <c r="A4140" s="11">
        <v>3327.8529411764698</v>
      </c>
      <c r="D4140" s="16" t="s">
        <v>9948</v>
      </c>
      <c r="J4140" s="13"/>
      <c r="K4140" s="17"/>
      <c r="L4140" s="185"/>
    </row>
    <row r="4141" spans="1:12" x14ac:dyDescent="0.2">
      <c r="A4141" s="11">
        <v>3328.5</v>
      </c>
      <c r="D4141" s="16" t="s">
        <v>9948</v>
      </c>
      <c r="J4141" s="13"/>
      <c r="K4141" s="17"/>
      <c r="L4141" s="185"/>
    </row>
    <row r="4142" spans="1:12" x14ac:dyDescent="0.2">
      <c r="A4142" s="11">
        <v>3329.1470588235302</v>
      </c>
      <c r="D4142" s="16" t="s">
        <v>9948</v>
      </c>
      <c r="J4142" s="13"/>
      <c r="K4142" s="17"/>
      <c r="L4142" s="185"/>
    </row>
    <row r="4143" spans="1:12" x14ac:dyDescent="0.2">
      <c r="A4143" s="11">
        <v>3329.7941176470599</v>
      </c>
      <c r="D4143" s="16" t="s">
        <v>9948</v>
      </c>
      <c r="J4143" s="13"/>
      <c r="K4143" s="17"/>
      <c r="L4143" s="185"/>
    </row>
    <row r="4144" spans="1:12" x14ac:dyDescent="0.2">
      <c r="A4144" s="11">
        <v>3330.4411764705901</v>
      </c>
      <c r="D4144" s="16" t="s">
        <v>9948</v>
      </c>
      <c r="J4144" s="13"/>
      <c r="K4144" s="17"/>
      <c r="L4144" s="185"/>
    </row>
    <row r="4145" spans="1:12" x14ac:dyDescent="0.2">
      <c r="A4145" s="11">
        <v>3331.0882352941198</v>
      </c>
      <c r="D4145" s="16" t="s">
        <v>9948</v>
      </c>
      <c r="J4145" s="13"/>
      <c r="K4145" s="17"/>
      <c r="L4145" s="185"/>
    </row>
    <row r="4146" spans="1:12" x14ac:dyDescent="0.2">
      <c r="A4146" s="11">
        <v>3331.73529411765</v>
      </c>
      <c r="D4146" s="16" t="s">
        <v>9948</v>
      </c>
      <c r="J4146" s="13"/>
      <c r="K4146" s="17"/>
      <c r="L4146" s="185"/>
    </row>
    <row r="4147" spans="1:12" x14ac:dyDescent="0.2">
      <c r="A4147" s="11">
        <v>3332.3823529411802</v>
      </c>
      <c r="D4147" s="16" t="s">
        <v>9948</v>
      </c>
      <c r="J4147" s="13"/>
      <c r="K4147" s="17"/>
      <c r="L4147" s="185"/>
    </row>
    <row r="4148" spans="1:12" x14ac:dyDescent="0.2">
      <c r="A4148" s="11">
        <v>3333.0294117647099</v>
      </c>
      <c r="D4148" s="16" t="s">
        <v>9948</v>
      </c>
      <c r="J4148" s="13"/>
      <c r="K4148" s="17"/>
      <c r="L4148" s="185"/>
    </row>
    <row r="4149" spans="1:12" x14ac:dyDescent="0.2">
      <c r="A4149" s="11">
        <v>3333.6764705882401</v>
      </c>
      <c r="D4149" s="16" t="s">
        <v>9948</v>
      </c>
      <c r="J4149" s="13"/>
      <c r="K4149" s="17"/>
      <c r="L4149" s="185"/>
    </row>
    <row r="4150" spans="1:12" x14ac:dyDescent="0.2">
      <c r="A4150" s="11">
        <v>3334.3235294117699</v>
      </c>
      <c r="D4150" s="16" t="s">
        <v>9948</v>
      </c>
      <c r="J4150" s="13"/>
      <c r="K4150" s="17"/>
      <c r="L4150" s="185"/>
    </row>
    <row r="4151" spans="1:12" x14ac:dyDescent="0.2">
      <c r="A4151" s="11">
        <v>3334.9705882352901</v>
      </c>
      <c r="D4151" s="16" t="s">
        <v>9948</v>
      </c>
      <c r="J4151" s="13"/>
      <c r="K4151" s="17"/>
      <c r="L4151" s="185"/>
    </row>
    <row r="4152" spans="1:12" x14ac:dyDescent="0.2">
      <c r="A4152" s="11">
        <v>3335.6176470588198</v>
      </c>
      <c r="D4152" s="16" t="s">
        <v>9948</v>
      </c>
      <c r="J4152" s="13"/>
      <c r="K4152" s="17"/>
      <c r="L4152" s="185"/>
    </row>
    <row r="4153" spans="1:12" x14ac:dyDescent="0.2">
      <c r="A4153" s="11">
        <v>3336.26470588235</v>
      </c>
      <c r="D4153" s="16" t="s">
        <v>9948</v>
      </c>
      <c r="J4153" s="13"/>
      <c r="K4153" s="17"/>
      <c r="L4153" s="185"/>
    </row>
    <row r="4154" spans="1:12" x14ac:dyDescent="0.2">
      <c r="A4154" s="11">
        <v>3336.9117647058802</v>
      </c>
      <c r="D4154" s="16" t="s">
        <v>9948</v>
      </c>
      <c r="J4154" s="13"/>
      <c r="K4154" s="17"/>
      <c r="L4154" s="185"/>
    </row>
    <row r="4155" spans="1:12" x14ac:dyDescent="0.2">
      <c r="A4155" s="11">
        <v>3337.5588235294099</v>
      </c>
      <c r="D4155" s="16" t="s">
        <v>9948</v>
      </c>
      <c r="J4155" s="13"/>
      <c r="K4155" s="17"/>
      <c r="L4155" s="185"/>
    </row>
    <row r="4156" spans="1:12" x14ac:dyDescent="0.2">
      <c r="A4156" s="11">
        <v>3338.2058823529401</v>
      </c>
      <c r="D4156" s="16" t="s">
        <v>9948</v>
      </c>
      <c r="J4156" s="13"/>
      <c r="K4156" s="17"/>
      <c r="L4156" s="185"/>
    </row>
    <row r="4157" spans="1:12" x14ac:dyDescent="0.2">
      <c r="A4157" s="11">
        <v>3338.8529411764698</v>
      </c>
      <c r="D4157" s="16" t="s">
        <v>9948</v>
      </c>
      <c r="J4157" s="13"/>
      <c r="K4157" s="17"/>
      <c r="L4157" s="185"/>
    </row>
    <row r="4158" spans="1:12" x14ac:dyDescent="0.2">
      <c r="A4158" s="11">
        <v>3339.5</v>
      </c>
      <c r="D4158" s="16" t="s">
        <v>9948</v>
      </c>
      <c r="J4158" s="13"/>
      <c r="K4158" s="17"/>
      <c r="L4158" s="185"/>
    </row>
    <row r="4159" spans="1:12" x14ac:dyDescent="0.2">
      <c r="A4159" s="11">
        <v>3340.1470588235302</v>
      </c>
      <c r="D4159" s="16" t="s">
        <v>9948</v>
      </c>
      <c r="J4159" s="13"/>
      <c r="K4159" s="17"/>
      <c r="L4159" s="185"/>
    </row>
    <row r="4160" spans="1:12" x14ac:dyDescent="0.2">
      <c r="A4160" s="11">
        <v>3340.7941176470599</v>
      </c>
      <c r="D4160" s="16" t="s">
        <v>9948</v>
      </c>
      <c r="J4160" s="13"/>
      <c r="K4160" s="17"/>
      <c r="L4160" s="185"/>
    </row>
    <row r="4161" spans="1:12" x14ac:dyDescent="0.2">
      <c r="A4161" s="11">
        <v>3341.4411764705901</v>
      </c>
      <c r="D4161" s="16" t="s">
        <v>9948</v>
      </c>
      <c r="J4161" s="13"/>
      <c r="K4161" s="17"/>
      <c r="L4161" s="185"/>
    </row>
    <row r="4162" spans="1:12" x14ac:dyDescent="0.2">
      <c r="A4162" s="11">
        <v>3342.0882352941198</v>
      </c>
      <c r="D4162" s="16" t="s">
        <v>9948</v>
      </c>
      <c r="J4162" s="13"/>
      <c r="K4162" s="17"/>
      <c r="L4162" s="185"/>
    </row>
    <row r="4163" spans="1:12" x14ac:dyDescent="0.2">
      <c r="A4163" s="11">
        <v>3342.73529411765</v>
      </c>
      <c r="D4163" s="16" t="s">
        <v>9948</v>
      </c>
      <c r="J4163" s="13"/>
      <c r="K4163" s="17"/>
      <c r="L4163" s="185"/>
    </row>
    <row r="4164" spans="1:12" x14ac:dyDescent="0.2">
      <c r="A4164" s="11">
        <v>3343.3823529411802</v>
      </c>
      <c r="D4164" s="16" t="s">
        <v>9948</v>
      </c>
      <c r="J4164" s="13"/>
      <c r="K4164" s="17"/>
      <c r="L4164" s="185"/>
    </row>
    <row r="4165" spans="1:12" x14ac:dyDescent="0.2">
      <c r="A4165" s="11">
        <v>3344.0294117647099</v>
      </c>
      <c r="D4165" s="16" t="s">
        <v>9948</v>
      </c>
      <c r="J4165" s="13"/>
      <c r="K4165" s="17"/>
      <c r="L4165" s="185"/>
    </row>
    <row r="4166" spans="1:12" x14ac:dyDescent="0.2">
      <c r="A4166" s="11">
        <v>3344.6764705882401</v>
      </c>
      <c r="D4166" s="16" t="s">
        <v>9948</v>
      </c>
      <c r="J4166" s="13"/>
      <c r="K4166" s="17"/>
      <c r="L4166" s="185"/>
    </row>
    <row r="4167" spans="1:12" x14ac:dyDescent="0.2">
      <c r="A4167" s="11">
        <v>3345.3235294117699</v>
      </c>
      <c r="D4167" s="16" t="s">
        <v>9948</v>
      </c>
      <c r="J4167" s="13"/>
      <c r="K4167" s="17"/>
      <c r="L4167" s="185"/>
    </row>
    <row r="4168" spans="1:12" x14ac:dyDescent="0.2">
      <c r="A4168" s="11">
        <v>3345.9705882352901</v>
      </c>
      <c r="D4168" s="16" t="s">
        <v>9948</v>
      </c>
      <c r="J4168" s="13"/>
      <c r="K4168" s="17"/>
      <c r="L4168" s="185"/>
    </row>
    <row r="4169" spans="1:12" x14ac:dyDescent="0.2">
      <c r="A4169" s="11">
        <v>3346.6176470588198</v>
      </c>
      <c r="D4169" s="16" t="s">
        <v>9948</v>
      </c>
      <c r="J4169" s="13"/>
      <c r="K4169" s="17"/>
      <c r="L4169" s="185"/>
    </row>
    <row r="4170" spans="1:12" x14ac:dyDescent="0.2">
      <c r="A4170" s="11">
        <v>3347.26470588235</v>
      </c>
      <c r="D4170" s="16" t="s">
        <v>9948</v>
      </c>
      <c r="J4170" s="13"/>
      <c r="K4170" s="17"/>
      <c r="L4170" s="185"/>
    </row>
    <row r="4171" spans="1:12" x14ac:dyDescent="0.2">
      <c r="A4171" s="11">
        <v>3347.9117647058802</v>
      </c>
      <c r="D4171" s="16" t="s">
        <v>9948</v>
      </c>
      <c r="J4171" s="13"/>
      <c r="K4171" s="17"/>
      <c r="L4171" s="185"/>
    </row>
    <row r="4172" spans="1:12" x14ac:dyDescent="0.2">
      <c r="A4172" s="11">
        <v>3348.5588235294099</v>
      </c>
      <c r="D4172" s="16" t="s">
        <v>9948</v>
      </c>
      <c r="J4172" s="13"/>
      <c r="K4172" s="17"/>
      <c r="L4172" s="185"/>
    </row>
    <row r="4173" spans="1:12" x14ac:dyDescent="0.2">
      <c r="A4173" s="11">
        <v>3349.2058823529401</v>
      </c>
      <c r="D4173" s="16" t="s">
        <v>9948</v>
      </c>
      <c r="J4173" s="13"/>
      <c r="K4173" s="17"/>
      <c r="L4173" s="185"/>
    </row>
    <row r="4174" spans="1:12" x14ac:dyDescent="0.2">
      <c r="A4174" s="11">
        <v>3349.8529411764698</v>
      </c>
      <c r="D4174" s="16" t="s">
        <v>9948</v>
      </c>
      <c r="J4174" s="13"/>
      <c r="K4174" s="17"/>
      <c r="L4174" s="185"/>
    </row>
    <row r="4175" spans="1:12" x14ac:dyDescent="0.2">
      <c r="A4175" s="11">
        <v>3350.5</v>
      </c>
      <c r="D4175" s="16" t="s">
        <v>9948</v>
      </c>
      <c r="J4175" s="13"/>
      <c r="K4175" s="17"/>
      <c r="L4175" s="185"/>
    </row>
    <row r="4176" spans="1:12" x14ac:dyDescent="0.2">
      <c r="A4176" s="11">
        <v>3351.1470588235302</v>
      </c>
      <c r="D4176" s="16" t="s">
        <v>9948</v>
      </c>
      <c r="J4176" s="13"/>
      <c r="K4176" s="17"/>
      <c r="L4176" s="185"/>
    </row>
    <row r="4177" spans="1:12" x14ac:dyDescent="0.2">
      <c r="A4177" s="11">
        <v>3351.7941176470599</v>
      </c>
      <c r="D4177" s="16" t="s">
        <v>9948</v>
      </c>
      <c r="J4177" s="13"/>
      <c r="K4177" s="17"/>
      <c r="L4177" s="185"/>
    </row>
    <row r="4178" spans="1:12" x14ac:dyDescent="0.2">
      <c r="A4178" s="11">
        <v>3352.4411764705901</v>
      </c>
      <c r="D4178" s="16" t="s">
        <v>9948</v>
      </c>
      <c r="J4178" s="13"/>
      <c r="K4178" s="17"/>
      <c r="L4178" s="185"/>
    </row>
    <row r="4179" spans="1:12" x14ac:dyDescent="0.2">
      <c r="A4179" s="11">
        <v>3353.0882352941198</v>
      </c>
      <c r="D4179" s="16" t="s">
        <v>9948</v>
      </c>
      <c r="J4179" s="13"/>
      <c r="K4179" s="17"/>
      <c r="L4179" s="185"/>
    </row>
    <row r="4180" spans="1:12" x14ac:dyDescent="0.2">
      <c r="A4180" s="11">
        <v>3353.73529411765</v>
      </c>
      <c r="D4180" s="16" t="s">
        <v>9948</v>
      </c>
      <c r="J4180" s="13"/>
      <c r="K4180" s="17"/>
      <c r="L4180" s="185"/>
    </row>
    <row r="4181" spans="1:12" x14ac:dyDescent="0.2">
      <c r="A4181" s="11">
        <v>3354.3823529411802</v>
      </c>
      <c r="D4181" s="16" t="s">
        <v>9948</v>
      </c>
      <c r="J4181" s="13"/>
      <c r="K4181" s="17"/>
      <c r="L4181" s="185"/>
    </row>
    <row r="4182" spans="1:12" x14ac:dyDescent="0.2">
      <c r="A4182" s="11">
        <v>3355.0294117647099</v>
      </c>
      <c r="D4182" s="16" t="s">
        <v>9948</v>
      </c>
      <c r="J4182" s="13"/>
      <c r="K4182" s="17"/>
      <c r="L4182" s="185"/>
    </row>
    <row r="4183" spans="1:12" x14ac:dyDescent="0.2">
      <c r="A4183" s="11">
        <v>3355.6764705882401</v>
      </c>
      <c r="D4183" s="16" t="s">
        <v>9948</v>
      </c>
      <c r="J4183" s="13"/>
      <c r="K4183" s="17"/>
      <c r="L4183" s="185"/>
    </row>
    <row r="4184" spans="1:12" x14ac:dyDescent="0.2">
      <c r="A4184" s="11">
        <v>3356.3235294117699</v>
      </c>
      <c r="D4184" s="16" t="s">
        <v>9948</v>
      </c>
      <c r="J4184" s="13"/>
      <c r="K4184" s="17"/>
      <c r="L4184" s="185"/>
    </row>
    <row r="4185" spans="1:12" x14ac:dyDescent="0.2">
      <c r="A4185" s="11">
        <v>3356.9705882352901</v>
      </c>
      <c r="D4185" s="16" t="s">
        <v>9948</v>
      </c>
      <c r="J4185" s="13"/>
      <c r="K4185" s="17"/>
      <c r="L4185" s="185"/>
    </row>
    <row r="4186" spans="1:12" x14ac:dyDescent="0.2">
      <c r="A4186" s="11">
        <v>3357.6176470588198</v>
      </c>
      <c r="D4186" s="16" t="s">
        <v>9948</v>
      </c>
      <c r="J4186" s="13"/>
      <c r="K4186" s="17"/>
      <c r="L4186" s="185"/>
    </row>
    <row r="4187" spans="1:12" x14ac:dyDescent="0.2">
      <c r="A4187" s="11">
        <v>3358.26470588235</v>
      </c>
      <c r="D4187" s="16" t="s">
        <v>9948</v>
      </c>
      <c r="J4187" s="13"/>
      <c r="K4187" s="17"/>
      <c r="L4187" s="185"/>
    </row>
    <row r="4188" spans="1:12" x14ac:dyDescent="0.2">
      <c r="A4188" s="11">
        <v>3358.9117647058802</v>
      </c>
      <c r="D4188" s="16" t="s">
        <v>9948</v>
      </c>
      <c r="J4188" s="13"/>
      <c r="K4188" s="17"/>
      <c r="L4188" s="185"/>
    </row>
    <row r="4189" spans="1:12" x14ac:dyDescent="0.2">
      <c r="A4189" s="11">
        <v>3359.5588235294099</v>
      </c>
      <c r="D4189" s="16" t="s">
        <v>9948</v>
      </c>
      <c r="J4189" s="13"/>
      <c r="K4189" s="17"/>
      <c r="L4189" s="185"/>
    </row>
    <row r="4190" spans="1:12" x14ac:dyDescent="0.2">
      <c r="A4190" s="11">
        <v>3360.2058823529401</v>
      </c>
      <c r="D4190" s="16" t="s">
        <v>9948</v>
      </c>
      <c r="J4190" s="13"/>
      <c r="K4190" s="17"/>
      <c r="L4190" s="185"/>
    </row>
    <row r="4191" spans="1:12" x14ac:dyDescent="0.2">
      <c r="A4191" s="11">
        <v>3360.8529411764698</v>
      </c>
      <c r="D4191" s="16" t="s">
        <v>9948</v>
      </c>
      <c r="J4191" s="13"/>
      <c r="K4191" s="17"/>
      <c r="L4191" s="185"/>
    </row>
    <row r="4192" spans="1:12" x14ac:dyDescent="0.2">
      <c r="A4192" s="11">
        <v>3361.5</v>
      </c>
      <c r="D4192" s="16" t="s">
        <v>9948</v>
      </c>
      <c r="J4192" s="13"/>
      <c r="K4192" s="17"/>
      <c r="L4192" s="185"/>
    </row>
    <row r="4193" spans="1:12" x14ac:dyDescent="0.2">
      <c r="A4193" s="11">
        <v>3362.1470588235302</v>
      </c>
      <c r="D4193" s="16" t="s">
        <v>9948</v>
      </c>
      <c r="J4193" s="13"/>
      <c r="K4193" s="17"/>
      <c r="L4193" s="185"/>
    </row>
    <row r="4194" spans="1:12" x14ac:dyDescent="0.2">
      <c r="A4194" s="11">
        <v>3362.7941176470599</v>
      </c>
      <c r="D4194" s="16" t="s">
        <v>9948</v>
      </c>
      <c r="J4194" s="13"/>
      <c r="K4194" s="17"/>
      <c r="L4194" s="185"/>
    </row>
    <row r="4195" spans="1:12" x14ac:dyDescent="0.2">
      <c r="A4195" s="11">
        <v>3363.4411764705901</v>
      </c>
      <c r="D4195" s="16" t="s">
        <v>9948</v>
      </c>
      <c r="J4195" s="13"/>
      <c r="K4195" s="17"/>
      <c r="L4195" s="185"/>
    </row>
    <row r="4196" spans="1:12" x14ac:dyDescent="0.2">
      <c r="A4196" s="11">
        <v>3364.0882352941198</v>
      </c>
      <c r="D4196" s="16" t="s">
        <v>9948</v>
      </c>
      <c r="J4196" s="13"/>
      <c r="K4196" s="17"/>
      <c r="L4196" s="185"/>
    </row>
    <row r="4197" spans="1:12" x14ac:dyDescent="0.2">
      <c r="A4197" s="11">
        <v>3364.73529411765</v>
      </c>
      <c r="D4197" s="16" t="s">
        <v>9948</v>
      </c>
      <c r="J4197" s="13"/>
      <c r="K4197" s="17"/>
      <c r="L4197" s="185"/>
    </row>
    <row r="4198" spans="1:12" x14ac:dyDescent="0.2">
      <c r="A4198" s="11">
        <v>3365.3823529411802</v>
      </c>
      <c r="D4198" s="16" t="s">
        <v>9948</v>
      </c>
      <c r="J4198" s="13"/>
      <c r="K4198" s="17"/>
      <c r="L4198" s="185"/>
    </row>
    <row r="4199" spans="1:12" x14ac:dyDescent="0.2">
      <c r="A4199" s="11">
        <v>3366.0294117647099</v>
      </c>
      <c r="D4199" s="16" t="s">
        <v>9948</v>
      </c>
      <c r="J4199" s="13"/>
      <c r="K4199" s="17"/>
      <c r="L4199" s="185"/>
    </row>
    <row r="4200" spans="1:12" x14ac:dyDescent="0.2">
      <c r="A4200" s="11">
        <v>3366.6764705882401</v>
      </c>
      <c r="D4200" s="16" t="s">
        <v>9948</v>
      </c>
      <c r="J4200" s="13"/>
      <c r="K4200" s="17"/>
      <c r="L4200" s="185"/>
    </row>
    <row r="4201" spans="1:12" x14ac:dyDescent="0.2">
      <c r="A4201" s="11">
        <v>3367.3235294117699</v>
      </c>
      <c r="D4201" s="16" t="s">
        <v>9948</v>
      </c>
      <c r="J4201" s="13"/>
      <c r="K4201" s="17"/>
      <c r="L4201" s="185"/>
    </row>
    <row r="4202" spans="1:12" x14ac:dyDescent="0.2">
      <c r="A4202" s="11">
        <v>3367.9705882352901</v>
      </c>
      <c r="D4202" s="16" t="s">
        <v>9948</v>
      </c>
      <c r="J4202" s="13"/>
      <c r="K4202" s="17"/>
      <c r="L4202" s="185"/>
    </row>
    <row r="4203" spans="1:12" x14ac:dyDescent="0.2">
      <c r="A4203" s="11">
        <v>3368.6176470588198</v>
      </c>
      <c r="D4203" s="16" t="s">
        <v>9948</v>
      </c>
      <c r="J4203" s="13"/>
      <c r="K4203" s="17"/>
      <c r="L4203" s="185"/>
    </row>
    <row r="4204" spans="1:12" x14ac:dyDescent="0.2">
      <c r="A4204" s="11">
        <v>3369.26470588235</v>
      </c>
      <c r="D4204" s="16" t="s">
        <v>9948</v>
      </c>
      <c r="J4204" s="13"/>
      <c r="K4204" s="17"/>
      <c r="L4204" s="185"/>
    </row>
    <row r="4205" spans="1:12" x14ac:dyDescent="0.2">
      <c r="A4205" s="11">
        <v>3369.9117647058802</v>
      </c>
      <c r="D4205" s="16" t="s">
        <v>9948</v>
      </c>
      <c r="J4205" s="13"/>
      <c r="K4205" s="17"/>
      <c r="L4205" s="185"/>
    </row>
    <row r="4206" spans="1:12" x14ac:dyDescent="0.2">
      <c r="A4206" s="11">
        <v>3370.5588235294099</v>
      </c>
      <c r="D4206" s="16" t="s">
        <v>9948</v>
      </c>
      <c r="J4206" s="13"/>
      <c r="K4206" s="17"/>
      <c r="L4206" s="185"/>
    </row>
    <row r="4207" spans="1:12" x14ac:dyDescent="0.2">
      <c r="A4207" s="11">
        <v>3371.2058823529401</v>
      </c>
      <c r="D4207" s="16" t="s">
        <v>9948</v>
      </c>
      <c r="J4207" s="13"/>
      <c r="K4207" s="17"/>
      <c r="L4207" s="185"/>
    </row>
    <row r="4208" spans="1:12" x14ac:dyDescent="0.2">
      <c r="A4208" s="11">
        <v>3371.8529411764698</v>
      </c>
      <c r="D4208" s="16" t="s">
        <v>9948</v>
      </c>
      <c r="J4208" s="13"/>
      <c r="K4208" s="17"/>
      <c r="L4208" s="185"/>
    </row>
    <row r="4209" spans="1:12" x14ac:dyDescent="0.2">
      <c r="A4209" s="11">
        <v>3372.5</v>
      </c>
      <c r="D4209" s="16" t="s">
        <v>9948</v>
      </c>
      <c r="J4209" s="13"/>
      <c r="K4209" s="17"/>
      <c r="L4209" s="185"/>
    </row>
    <row r="4210" spans="1:12" x14ac:dyDescent="0.2">
      <c r="A4210" s="11">
        <v>3373.1470588235302</v>
      </c>
      <c r="D4210" s="16" t="s">
        <v>9948</v>
      </c>
      <c r="J4210" s="13"/>
      <c r="K4210" s="17"/>
      <c r="L4210" s="185"/>
    </row>
    <row r="4211" spans="1:12" x14ac:dyDescent="0.2">
      <c r="A4211" s="11">
        <v>3373.7941176470599</v>
      </c>
      <c r="D4211" s="16" t="s">
        <v>9948</v>
      </c>
      <c r="J4211" s="13"/>
      <c r="K4211" s="17"/>
      <c r="L4211" s="185"/>
    </row>
    <row r="4212" spans="1:12" x14ac:dyDescent="0.2">
      <c r="A4212" s="11">
        <v>3374.4411764705901</v>
      </c>
      <c r="D4212" s="16" t="s">
        <v>9948</v>
      </c>
      <c r="J4212" s="13"/>
      <c r="K4212" s="17"/>
      <c r="L4212" s="185"/>
    </row>
    <row r="4213" spans="1:12" x14ac:dyDescent="0.2">
      <c r="A4213" s="11">
        <v>3375.0882352941198</v>
      </c>
      <c r="D4213" s="16" t="s">
        <v>9948</v>
      </c>
      <c r="J4213" s="13"/>
      <c r="K4213" s="17"/>
      <c r="L4213" s="185"/>
    </row>
    <row r="4214" spans="1:12" x14ac:dyDescent="0.2">
      <c r="A4214" s="11">
        <v>3375.73529411765</v>
      </c>
      <c r="D4214" s="16" t="s">
        <v>9948</v>
      </c>
      <c r="J4214" s="13"/>
      <c r="K4214" s="17"/>
      <c r="L4214" s="185"/>
    </row>
    <row r="4215" spans="1:12" x14ac:dyDescent="0.2">
      <c r="A4215" s="11">
        <v>3376.3823529411802</v>
      </c>
      <c r="D4215" s="16" t="s">
        <v>9948</v>
      </c>
      <c r="J4215" s="13"/>
      <c r="K4215" s="17"/>
      <c r="L4215" s="185"/>
    </row>
    <row r="4216" spans="1:12" x14ac:dyDescent="0.2">
      <c r="A4216" s="11">
        <v>3377.0294117647099</v>
      </c>
      <c r="D4216" s="16" t="s">
        <v>9948</v>
      </c>
      <c r="J4216" s="13"/>
      <c r="K4216" s="17"/>
      <c r="L4216" s="185"/>
    </row>
    <row r="4217" spans="1:12" x14ac:dyDescent="0.2">
      <c r="A4217" s="11">
        <v>3377.6764705882401</v>
      </c>
      <c r="D4217" s="16" t="s">
        <v>9948</v>
      </c>
      <c r="J4217" s="13"/>
      <c r="K4217" s="17"/>
      <c r="L4217" s="185"/>
    </row>
    <row r="4218" spans="1:12" x14ac:dyDescent="0.2">
      <c r="A4218" s="11">
        <v>3378.3235294117699</v>
      </c>
      <c r="D4218" s="16" t="s">
        <v>9948</v>
      </c>
      <c r="J4218" s="13"/>
      <c r="K4218" s="17"/>
      <c r="L4218" s="185"/>
    </row>
    <row r="4219" spans="1:12" x14ac:dyDescent="0.2">
      <c r="A4219" s="11">
        <v>3378.9705882352901</v>
      </c>
      <c r="D4219" s="16" t="s">
        <v>9948</v>
      </c>
      <c r="J4219" s="13"/>
      <c r="K4219" s="17"/>
      <c r="L4219" s="185"/>
    </row>
    <row r="4220" spans="1:12" x14ac:dyDescent="0.2">
      <c r="A4220" s="11">
        <v>3379.6176470588198</v>
      </c>
      <c r="D4220" s="16" t="s">
        <v>9948</v>
      </c>
      <c r="J4220" s="13"/>
      <c r="K4220" s="17"/>
      <c r="L4220" s="185"/>
    </row>
    <row r="4221" spans="1:12" x14ac:dyDescent="0.2">
      <c r="A4221" s="11">
        <v>3380.26470588235</v>
      </c>
      <c r="D4221" s="16" t="s">
        <v>9948</v>
      </c>
      <c r="J4221" s="13"/>
      <c r="K4221" s="17"/>
      <c r="L4221" s="185"/>
    </row>
    <row r="4222" spans="1:12" x14ac:dyDescent="0.2">
      <c r="A4222" s="11">
        <v>3380.9117647058802</v>
      </c>
      <c r="D4222" s="16" t="s">
        <v>9948</v>
      </c>
      <c r="J4222" s="13"/>
      <c r="K4222" s="17"/>
      <c r="L4222" s="185"/>
    </row>
    <row r="4223" spans="1:12" x14ac:dyDescent="0.2">
      <c r="A4223" s="11">
        <v>3381.5588235294099</v>
      </c>
      <c r="D4223" s="16" t="s">
        <v>9948</v>
      </c>
      <c r="J4223" s="13"/>
      <c r="K4223" s="17"/>
      <c r="L4223" s="185"/>
    </row>
    <row r="4224" spans="1:12" x14ac:dyDescent="0.2">
      <c r="A4224" s="11">
        <v>3382.2058823529401</v>
      </c>
      <c r="D4224" s="16" t="s">
        <v>9948</v>
      </c>
      <c r="J4224" s="13"/>
      <c r="K4224" s="17"/>
      <c r="L4224" s="185"/>
    </row>
    <row r="4225" spans="1:12" x14ac:dyDescent="0.2">
      <c r="A4225" s="11">
        <v>3382.8529411764698</v>
      </c>
      <c r="D4225" s="16" t="s">
        <v>9948</v>
      </c>
      <c r="J4225" s="13"/>
      <c r="K4225" s="17"/>
      <c r="L4225" s="185"/>
    </row>
    <row r="4226" spans="1:12" x14ac:dyDescent="0.2">
      <c r="A4226" s="11">
        <v>3383.5</v>
      </c>
      <c r="D4226" s="16" t="s">
        <v>9948</v>
      </c>
      <c r="J4226" s="13"/>
      <c r="K4226" s="17"/>
      <c r="L4226" s="185"/>
    </row>
    <row r="4227" spans="1:12" x14ac:dyDescent="0.2">
      <c r="A4227" s="11">
        <v>3384.1470588235302</v>
      </c>
      <c r="D4227" s="16" t="s">
        <v>9948</v>
      </c>
      <c r="J4227" s="13"/>
      <c r="K4227" s="17"/>
      <c r="L4227" s="185"/>
    </row>
    <row r="4228" spans="1:12" x14ac:dyDescent="0.2">
      <c r="A4228" s="11">
        <v>3384.7941176470599</v>
      </c>
      <c r="D4228" s="16" t="s">
        <v>9948</v>
      </c>
      <c r="J4228" s="13"/>
      <c r="K4228" s="17"/>
      <c r="L4228" s="185"/>
    </row>
    <row r="4229" spans="1:12" x14ac:dyDescent="0.2">
      <c r="A4229" s="11">
        <v>3385.4411764705901</v>
      </c>
      <c r="D4229" s="16" t="s">
        <v>9948</v>
      </c>
      <c r="J4229" s="13"/>
      <c r="K4229" s="17"/>
      <c r="L4229" s="185"/>
    </row>
    <row r="4230" spans="1:12" x14ac:dyDescent="0.2">
      <c r="A4230" s="11">
        <v>3386.0882352941198</v>
      </c>
      <c r="D4230" s="16" t="s">
        <v>9948</v>
      </c>
      <c r="J4230" s="13"/>
      <c r="K4230" s="17"/>
      <c r="L4230" s="185"/>
    </row>
    <row r="4231" spans="1:12" x14ac:dyDescent="0.2">
      <c r="A4231" s="11">
        <v>3386.73529411765</v>
      </c>
      <c r="D4231" s="16" t="s">
        <v>9948</v>
      </c>
      <c r="J4231" s="13"/>
      <c r="K4231" s="17"/>
      <c r="L4231" s="185"/>
    </row>
    <row r="4232" spans="1:12" x14ac:dyDescent="0.2">
      <c r="A4232" s="11">
        <v>3387.3823529411802</v>
      </c>
      <c r="D4232" s="16" t="s">
        <v>9948</v>
      </c>
      <c r="J4232" s="13"/>
      <c r="K4232" s="17"/>
      <c r="L4232" s="185"/>
    </row>
    <row r="4233" spans="1:12" x14ac:dyDescent="0.2">
      <c r="A4233" s="11">
        <v>3388.0294117647099</v>
      </c>
      <c r="D4233" s="16" t="s">
        <v>9948</v>
      </c>
      <c r="J4233" s="13"/>
      <c r="K4233" s="17"/>
      <c r="L4233" s="185"/>
    </row>
    <row r="4234" spans="1:12" x14ac:dyDescent="0.2">
      <c r="A4234" s="11">
        <v>3388.6764705882401</v>
      </c>
      <c r="D4234" s="16" t="s">
        <v>9948</v>
      </c>
      <c r="J4234" s="13"/>
      <c r="K4234" s="17"/>
      <c r="L4234" s="185"/>
    </row>
    <row r="4235" spans="1:12" x14ac:dyDescent="0.2">
      <c r="A4235" s="11">
        <v>3389.3235294117699</v>
      </c>
      <c r="D4235" s="16" t="s">
        <v>9948</v>
      </c>
      <c r="J4235" s="13"/>
      <c r="K4235" s="17"/>
      <c r="L4235" s="185"/>
    </row>
    <row r="4236" spans="1:12" x14ac:dyDescent="0.2">
      <c r="A4236" s="11">
        <v>3389.9705882352901</v>
      </c>
      <c r="D4236" s="16" t="s">
        <v>9948</v>
      </c>
      <c r="J4236" s="13"/>
      <c r="K4236" s="17"/>
      <c r="L4236" s="185"/>
    </row>
    <row r="4237" spans="1:12" x14ac:dyDescent="0.2">
      <c r="A4237" s="11">
        <v>3390.6176470588198</v>
      </c>
      <c r="D4237" s="16" t="s">
        <v>9948</v>
      </c>
      <c r="J4237" s="13"/>
      <c r="K4237" s="17"/>
      <c r="L4237" s="185"/>
    </row>
    <row r="4238" spans="1:12" x14ac:dyDescent="0.2">
      <c r="A4238" s="11">
        <v>3391.26470588235</v>
      </c>
      <c r="D4238" s="16" t="s">
        <v>9948</v>
      </c>
      <c r="J4238" s="13"/>
      <c r="K4238" s="17"/>
      <c r="L4238" s="185"/>
    </row>
    <row r="4239" spans="1:12" x14ac:dyDescent="0.2">
      <c r="A4239" s="11">
        <v>3391.9117647058802</v>
      </c>
      <c r="D4239" s="16" t="s">
        <v>9948</v>
      </c>
      <c r="J4239" s="13"/>
      <c r="K4239" s="17"/>
      <c r="L4239" s="185"/>
    </row>
    <row r="4240" spans="1:12" x14ac:dyDescent="0.2">
      <c r="A4240" s="11">
        <v>3392.5588235294099</v>
      </c>
      <c r="D4240" s="16" t="s">
        <v>9948</v>
      </c>
      <c r="J4240" s="13"/>
      <c r="K4240" s="17"/>
      <c r="L4240" s="185"/>
    </row>
    <row r="4241" spans="1:12" x14ac:dyDescent="0.2">
      <c r="A4241" s="11">
        <v>3393.2058823529401</v>
      </c>
      <c r="D4241" s="16" t="s">
        <v>9948</v>
      </c>
      <c r="J4241" s="13"/>
      <c r="K4241" s="17"/>
      <c r="L4241" s="185"/>
    </row>
    <row r="4242" spans="1:12" x14ac:dyDescent="0.2">
      <c r="A4242" s="11">
        <v>3393.8529411764698</v>
      </c>
      <c r="D4242" s="16" t="s">
        <v>9948</v>
      </c>
      <c r="J4242" s="13"/>
      <c r="K4242" s="17"/>
      <c r="L4242" s="185"/>
    </row>
    <row r="4243" spans="1:12" x14ac:dyDescent="0.2">
      <c r="A4243" s="11">
        <v>3394.5</v>
      </c>
      <c r="D4243" s="16" t="s">
        <v>9948</v>
      </c>
      <c r="J4243" s="13"/>
      <c r="K4243" s="17"/>
      <c r="L4243" s="185"/>
    </row>
    <row r="4244" spans="1:12" x14ac:dyDescent="0.2">
      <c r="A4244" s="11">
        <v>3395.1470588235302</v>
      </c>
      <c r="D4244" s="16" t="s">
        <v>9948</v>
      </c>
      <c r="J4244" s="13"/>
      <c r="K4244" s="17"/>
      <c r="L4244" s="185"/>
    </row>
    <row r="4245" spans="1:12" x14ac:dyDescent="0.2">
      <c r="A4245" s="11">
        <v>3395.7941176470599</v>
      </c>
      <c r="D4245" s="16" t="s">
        <v>9948</v>
      </c>
      <c r="J4245" s="13"/>
      <c r="K4245" s="17"/>
      <c r="L4245" s="185"/>
    </row>
    <row r="4246" spans="1:12" x14ac:dyDescent="0.2">
      <c r="A4246" s="11">
        <v>3396.4411764705901</v>
      </c>
      <c r="D4246" s="16" t="s">
        <v>9948</v>
      </c>
      <c r="J4246" s="13"/>
      <c r="K4246" s="17"/>
      <c r="L4246" s="185"/>
    </row>
    <row r="4247" spans="1:12" x14ac:dyDescent="0.2">
      <c r="A4247" s="11">
        <v>3397.0882352941198</v>
      </c>
      <c r="D4247" s="16" t="s">
        <v>9948</v>
      </c>
      <c r="J4247" s="13"/>
      <c r="K4247" s="17"/>
      <c r="L4247" s="185"/>
    </row>
    <row r="4248" spans="1:12" x14ac:dyDescent="0.2">
      <c r="A4248" s="11">
        <v>3397.73529411765</v>
      </c>
      <c r="D4248" s="16" t="s">
        <v>9948</v>
      </c>
      <c r="J4248" s="13"/>
      <c r="K4248" s="17"/>
      <c r="L4248" s="185"/>
    </row>
    <row r="4249" spans="1:12" x14ac:dyDescent="0.2">
      <c r="A4249" s="11">
        <v>3398.3823529411802</v>
      </c>
      <c r="D4249" s="16" t="s">
        <v>9948</v>
      </c>
      <c r="J4249" s="13"/>
      <c r="K4249" s="17"/>
      <c r="L4249" s="185"/>
    </row>
    <row r="4250" spans="1:12" x14ac:dyDescent="0.2">
      <c r="A4250" s="11">
        <v>3399.0294117647099</v>
      </c>
      <c r="D4250" s="16" t="s">
        <v>9948</v>
      </c>
      <c r="J4250" s="13"/>
      <c r="K4250" s="17"/>
      <c r="L4250" s="185"/>
    </row>
    <row r="4251" spans="1:12" x14ac:dyDescent="0.2">
      <c r="A4251" s="11">
        <v>3399.6764705882401</v>
      </c>
      <c r="D4251" s="16" t="s">
        <v>9948</v>
      </c>
      <c r="J4251" s="13"/>
      <c r="K4251" s="17"/>
      <c r="L4251" s="185"/>
    </row>
    <row r="4252" spans="1:12" x14ac:dyDescent="0.2">
      <c r="A4252" s="11">
        <v>3400.3235294117699</v>
      </c>
      <c r="D4252" s="16" t="s">
        <v>9948</v>
      </c>
      <c r="J4252" s="13"/>
      <c r="K4252" s="17"/>
      <c r="L4252" s="185"/>
    </row>
    <row r="4253" spans="1:12" x14ac:dyDescent="0.2">
      <c r="A4253" s="11">
        <v>3400.9705882352901</v>
      </c>
      <c r="D4253" s="16" t="s">
        <v>9948</v>
      </c>
      <c r="J4253" s="13"/>
      <c r="K4253" s="17"/>
      <c r="L4253" s="185"/>
    </row>
    <row r="4254" spans="1:12" x14ac:dyDescent="0.2">
      <c r="A4254" s="11">
        <v>3401.6176470588198</v>
      </c>
      <c r="D4254" s="16" t="s">
        <v>9948</v>
      </c>
      <c r="J4254" s="13"/>
      <c r="K4254" s="17"/>
      <c r="L4254" s="185"/>
    </row>
    <row r="4255" spans="1:12" x14ac:dyDescent="0.2">
      <c r="A4255" s="11">
        <v>3402.26470588235</v>
      </c>
      <c r="D4255" s="16" t="s">
        <v>9948</v>
      </c>
      <c r="J4255" s="13"/>
      <c r="K4255" s="17"/>
      <c r="L4255" s="185"/>
    </row>
    <row r="4256" spans="1:12" x14ac:dyDescent="0.2">
      <c r="A4256" s="11">
        <v>3402.9117647058802</v>
      </c>
      <c r="D4256" s="16" t="s">
        <v>9948</v>
      </c>
      <c r="J4256" s="13"/>
      <c r="K4256" s="17"/>
      <c r="L4256" s="185"/>
    </row>
    <row r="4257" spans="1:12" x14ac:dyDescent="0.2">
      <c r="A4257" s="11">
        <v>3403.5588235294099</v>
      </c>
      <c r="D4257" s="16" t="s">
        <v>9948</v>
      </c>
      <c r="J4257" s="13"/>
      <c r="K4257" s="17"/>
      <c r="L4257" s="185"/>
    </row>
    <row r="4258" spans="1:12" x14ac:dyDescent="0.2">
      <c r="A4258" s="11">
        <v>3404.2058823529401</v>
      </c>
      <c r="D4258" s="16" t="s">
        <v>9948</v>
      </c>
      <c r="J4258" s="13"/>
      <c r="K4258" s="17"/>
      <c r="L4258" s="185"/>
    </row>
    <row r="4259" spans="1:12" x14ac:dyDescent="0.2">
      <c r="A4259" s="11">
        <v>3404.8529411764698</v>
      </c>
      <c r="D4259" s="16" t="s">
        <v>9948</v>
      </c>
      <c r="J4259" s="13"/>
      <c r="K4259" s="17"/>
      <c r="L4259" s="185"/>
    </row>
    <row r="4260" spans="1:12" x14ac:dyDescent="0.2">
      <c r="A4260" s="11">
        <v>3405.5</v>
      </c>
      <c r="D4260" s="16" t="s">
        <v>9948</v>
      </c>
      <c r="J4260" s="13"/>
      <c r="K4260" s="17"/>
      <c r="L4260" s="185"/>
    </row>
    <row r="4261" spans="1:12" x14ac:dyDescent="0.2">
      <c r="A4261" s="11">
        <v>3406.1470588235302</v>
      </c>
      <c r="D4261" s="16" t="s">
        <v>9948</v>
      </c>
      <c r="J4261" s="13"/>
      <c r="K4261" s="17"/>
      <c r="L4261" s="185"/>
    </row>
    <row r="4262" spans="1:12" x14ac:dyDescent="0.2">
      <c r="A4262" s="11">
        <v>3406.7941176470599</v>
      </c>
      <c r="D4262" s="16" t="s">
        <v>9948</v>
      </c>
      <c r="J4262" s="13"/>
      <c r="K4262" s="17"/>
      <c r="L4262" s="185"/>
    </row>
    <row r="4263" spans="1:12" x14ac:dyDescent="0.2">
      <c r="A4263" s="11">
        <v>3407.4411764705901</v>
      </c>
      <c r="D4263" s="16" t="s">
        <v>9948</v>
      </c>
      <c r="J4263" s="13"/>
      <c r="K4263" s="17"/>
      <c r="L4263" s="185"/>
    </row>
    <row r="4264" spans="1:12" x14ac:dyDescent="0.2">
      <c r="A4264" s="11">
        <v>3408.0882352941198</v>
      </c>
      <c r="D4264" s="16" t="s">
        <v>9948</v>
      </c>
      <c r="J4264" s="13"/>
      <c r="K4264" s="17"/>
      <c r="L4264" s="185"/>
    </row>
    <row r="4265" spans="1:12" x14ac:dyDescent="0.2">
      <c r="A4265" s="11">
        <v>3408.73529411765</v>
      </c>
      <c r="D4265" s="16" t="s">
        <v>9948</v>
      </c>
      <c r="J4265" s="13"/>
      <c r="K4265" s="17"/>
      <c r="L4265" s="185"/>
    </row>
    <row r="4266" spans="1:12" x14ac:dyDescent="0.2">
      <c r="A4266" s="11">
        <v>3409.3823529411802</v>
      </c>
      <c r="D4266" s="16" t="s">
        <v>9948</v>
      </c>
      <c r="J4266" s="13"/>
      <c r="K4266" s="17"/>
      <c r="L4266" s="185"/>
    </row>
    <row r="4267" spans="1:12" x14ac:dyDescent="0.2">
      <c r="A4267" s="11">
        <v>3410.0294117647099</v>
      </c>
      <c r="D4267" s="16" t="s">
        <v>9948</v>
      </c>
      <c r="J4267" s="13"/>
      <c r="K4267" s="17"/>
      <c r="L4267" s="185"/>
    </row>
    <row r="4268" spans="1:12" x14ac:dyDescent="0.2">
      <c r="A4268" s="11">
        <v>3410.6764705882401</v>
      </c>
      <c r="D4268" s="16" t="s">
        <v>9948</v>
      </c>
      <c r="J4268" s="13"/>
      <c r="K4268" s="17"/>
      <c r="L4268" s="185"/>
    </row>
    <row r="4269" spans="1:12" x14ac:dyDescent="0.2">
      <c r="A4269" s="11">
        <v>3411.3235294117699</v>
      </c>
      <c r="D4269" s="16" t="s">
        <v>9948</v>
      </c>
      <c r="J4269" s="13"/>
      <c r="K4269" s="17"/>
      <c r="L4269" s="185"/>
    </row>
    <row r="4270" spans="1:12" x14ac:dyDescent="0.2">
      <c r="A4270" s="11">
        <v>3411.9705882352901</v>
      </c>
      <c r="D4270" s="16" t="s">
        <v>9948</v>
      </c>
      <c r="J4270" s="13"/>
      <c r="K4270" s="17"/>
      <c r="L4270" s="185"/>
    </row>
    <row r="4271" spans="1:12" x14ac:dyDescent="0.2">
      <c r="A4271" s="11">
        <v>3412.6176470588198</v>
      </c>
      <c r="D4271" s="16" t="s">
        <v>9948</v>
      </c>
      <c r="J4271" s="13"/>
      <c r="K4271" s="17"/>
      <c r="L4271" s="185"/>
    </row>
    <row r="4272" spans="1:12" x14ac:dyDescent="0.2">
      <c r="A4272" s="11">
        <v>3413.26470588235</v>
      </c>
      <c r="D4272" s="16" t="s">
        <v>9948</v>
      </c>
      <c r="J4272" s="13"/>
      <c r="K4272" s="17"/>
      <c r="L4272" s="185"/>
    </row>
    <row r="4273" spans="1:12" x14ac:dyDescent="0.2">
      <c r="A4273" s="11">
        <v>3413.9117647058802</v>
      </c>
      <c r="D4273" s="16" t="s">
        <v>9948</v>
      </c>
      <c r="J4273" s="13"/>
      <c r="K4273" s="17"/>
      <c r="L4273" s="185"/>
    </row>
    <row r="4274" spans="1:12" x14ac:dyDescent="0.2">
      <c r="A4274" s="11">
        <v>3414.5588235294099</v>
      </c>
      <c r="D4274" s="16" t="s">
        <v>9948</v>
      </c>
      <c r="J4274" s="13"/>
      <c r="K4274" s="17"/>
      <c r="L4274" s="185"/>
    </row>
    <row r="4275" spans="1:12" x14ac:dyDescent="0.2">
      <c r="A4275" s="11">
        <v>3415.2058823529401</v>
      </c>
      <c r="D4275" s="16" t="s">
        <v>9948</v>
      </c>
      <c r="J4275" s="13"/>
      <c r="K4275" s="17"/>
      <c r="L4275" s="185"/>
    </row>
    <row r="4276" spans="1:12" x14ac:dyDescent="0.2">
      <c r="A4276" s="11">
        <v>3415.8529411764698</v>
      </c>
      <c r="D4276" s="16" t="s">
        <v>9948</v>
      </c>
      <c r="J4276" s="13"/>
      <c r="K4276" s="17"/>
      <c r="L4276" s="185"/>
    </row>
    <row r="4277" spans="1:12" x14ac:dyDescent="0.2">
      <c r="A4277" s="11">
        <v>3416.5</v>
      </c>
      <c r="D4277" s="16" t="s">
        <v>9948</v>
      </c>
      <c r="J4277" s="13"/>
      <c r="K4277" s="17"/>
      <c r="L4277" s="185"/>
    </row>
    <row r="4278" spans="1:12" x14ac:dyDescent="0.2">
      <c r="A4278" s="11">
        <v>3417.1470588235302</v>
      </c>
      <c r="D4278" s="16" t="s">
        <v>9948</v>
      </c>
      <c r="J4278" s="13"/>
      <c r="K4278" s="17"/>
      <c r="L4278" s="185"/>
    </row>
    <row r="4279" spans="1:12" x14ac:dyDescent="0.2">
      <c r="A4279" s="11">
        <v>3417.7941176470599</v>
      </c>
      <c r="D4279" s="16" t="s">
        <v>9948</v>
      </c>
      <c r="J4279" s="13"/>
      <c r="K4279" s="17"/>
      <c r="L4279" s="185"/>
    </row>
    <row r="4280" spans="1:12" x14ac:dyDescent="0.2">
      <c r="A4280" s="11">
        <v>3418.4411764705901</v>
      </c>
      <c r="D4280" s="16" t="s">
        <v>9948</v>
      </c>
      <c r="J4280" s="13"/>
      <c r="K4280" s="17"/>
      <c r="L4280" s="185"/>
    </row>
    <row r="4281" spans="1:12" x14ac:dyDescent="0.2">
      <c r="A4281" s="11">
        <v>3419.0882352941198</v>
      </c>
      <c r="D4281" s="16" t="s">
        <v>9948</v>
      </c>
      <c r="J4281" s="13"/>
      <c r="K4281" s="17"/>
      <c r="L4281" s="185"/>
    </row>
    <row r="4282" spans="1:12" x14ac:dyDescent="0.2">
      <c r="A4282" s="11">
        <v>3419.73529411765</v>
      </c>
      <c r="D4282" s="16" t="s">
        <v>9948</v>
      </c>
      <c r="J4282" s="13"/>
      <c r="K4282" s="17"/>
      <c r="L4282" s="185"/>
    </row>
    <row r="4283" spans="1:12" x14ac:dyDescent="0.2">
      <c r="A4283" s="11">
        <v>3420.3823529411802</v>
      </c>
      <c r="D4283" s="16" t="s">
        <v>9948</v>
      </c>
      <c r="J4283" s="13"/>
      <c r="K4283" s="17"/>
      <c r="L4283" s="185"/>
    </row>
    <row r="4284" spans="1:12" x14ac:dyDescent="0.2">
      <c r="A4284" s="11">
        <v>3421.0294117647099</v>
      </c>
      <c r="D4284" s="16" t="s">
        <v>9948</v>
      </c>
      <c r="J4284" s="13"/>
      <c r="K4284" s="17"/>
      <c r="L4284" s="185"/>
    </row>
    <row r="4285" spans="1:12" x14ac:dyDescent="0.2">
      <c r="A4285" s="11">
        <v>3421.6764705882401</v>
      </c>
      <c r="D4285" s="16" t="s">
        <v>9948</v>
      </c>
      <c r="J4285" s="13"/>
      <c r="K4285" s="17"/>
      <c r="L4285" s="185"/>
    </row>
    <row r="4286" spans="1:12" x14ac:dyDescent="0.2">
      <c r="A4286" s="11">
        <v>3422.3235294117699</v>
      </c>
      <c r="D4286" s="16" t="s">
        <v>9948</v>
      </c>
      <c r="J4286" s="13"/>
      <c r="K4286" s="17"/>
      <c r="L4286" s="185"/>
    </row>
    <row r="4287" spans="1:12" x14ac:dyDescent="0.2">
      <c r="A4287" s="11">
        <v>3422.9705882352901</v>
      </c>
      <c r="D4287" s="16" t="s">
        <v>9948</v>
      </c>
      <c r="J4287" s="13"/>
      <c r="K4287" s="17"/>
      <c r="L4287" s="185"/>
    </row>
    <row r="4288" spans="1:12" x14ac:dyDescent="0.2">
      <c r="A4288" s="11">
        <v>3423.6176470588198</v>
      </c>
      <c r="D4288" s="16" t="s">
        <v>9948</v>
      </c>
      <c r="J4288" s="13"/>
      <c r="K4288" s="17"/>
      <c r="L4288" s="185"/>
    </row>
    <row r="4289" spans="1:12" x14ac:dyDescent="0.2">
      <c r="A4289" s="11">
        <v>3424.26470588235</v>
      </c>
      <c r="D4289" s="16" t="s">
        <v>9948</v>
      </c>
      <c r="J4289" s="13"/>
      <c r="K4289" s="17"/>
      <c r="L4289" s="185"/>
    </row>
    <row r="4290" spans="1:12" x14ac:dyDescent="0.2">
      <c r="A4290" s="11">
        <v>3424.9117647058802</v>
      </c>
      <c r="D4290" s="16" t="s">
        <v>9948</v>
      </c>
      <c r="J4290" s="13"/>
      <c r="K4290" s="17"/>
      <c r="L4290" s="185"/>
    </row>
    <row r="4291" spans="1:12" x14ac:dyDescent="0.2">
      <c r="A4291" s="11">
        <v>3425.5588235294099</v>
      </c>
      <c r="D4291" s="16" t="s">
        <v>9948</v>
      </c>
      <c r="J4291" s="13"/>
      <c r="K4291" s="17"/>
      <c r="L4291" s="185"/>
    </row>
    <row r="4292" spans="1:12" x14ac:dyDescent="0.2">
      <c r="A4292" s="11">
        <v>3426.2058823529401</v>
      </c>
      <c r="D4292" s="16" t="s">
        <v>9948</v>
      </c>
      <c r="J4292" s="13"/>
      <c r="K4292" s="17"/>
      <c r="L4292" s="185"/>
    </row>
    <row r="4293" spans="1:12" x14ac:dyDescent="0.2">
      <c r="A4293" s="11">
        <v>3426.8529411764698</v>
      </c>
      <c r="D4293" s="16" t="s">
        <v>9948</v>
      </c>
      <c r="J4293" s="13"/>
      <c r="K4293" s="17"/>
      <c r="L4293" s="185"/>
    </row>
    <row r="4294" spans="1:12" x14ac:dyDescent="0.2">
      <c r="A4294" s="11">
        <v>3427.5</v>
      </c>
      <c r="D4294" s="16" t="s">
        <v>9948</v>
      </c>
      <c r="J4294" s="13"/>
      <c r="K4294" s="17"/>
      <c r="L4294" s="185"/>
    </row>
    <row r="4295" spans="1:12" x14ac:dyDescent="0.2">
      <c r="A4295" s="11">
        <v>3428.1470588235302</v>
      </c>
      <c r="D4295" s="16" t="s">
        <v>9948</v>
      </c>
      <c r="J4295" s="13"/>
      <c r="K4295" s="17"/>
      <c r="L4295" s="185"/>
    </row>
    <row r="4296" spans="1:12" x14ac:dyDescent="0.2">
      <c r="A4296" s="11">
        <v>3428.7941176470599</v>
      </c>
      <c r="D4296" s="16" t="s">
        <v>9948</v>
      </c>
      <c r="J4296" s="13"/>
      <c r="K4296" s="17"/>
      <c r="L4296" s="185"/>
    </row>
    <row r="4297" spans="1:12" x14ac:dyDescent="0.2">
      <c r="A4297" s="11">
        <v>3429.4411764705901</v>
      </c>
      <c r="D4297" s="16" t="s">
        <v>9948</v>
      </c>
      <c r="J4297" s="13"/>
      <c r="K4297" s="17"/>
      <c r="L4297" s="185"/>
    </row>
    <row r="4298" spans="1:12" x14ac:dyDescent="0.2">
      <c r="A4298" s="11">
        <v>3430.0882352941198</v>
      </c>
      <c r="D4298" s="16" t="s">
        <v>9948</v>
      </c>
      <c r="J4298" s="13"/>
      <c r="K4298" s="17"/>
      <c r="L4298" s="185"/>
    </row>
    <row r="4299" spans="1:12" x14ac:dyDescent="0.2">
      <c r="A4299" s="11">
        <v>3430.73529411765</v>
      </c>
      <c r="D4299" s="16" t="s">
        <v>9948</v>
      </c>
      <c r="J4299" s="13"/>
      <c r="K4299" s="17"/>
      <c r="L4299" s="185"/>
    </row>
    <row r="4300" spans="1:12" x14ac:dyDescent="0.2">
      <c r="A4300" s="11">
        <v>3431.3823529411802</v>
      </c>
      <c r="D4300" s="16" t="s">
        <v>9948</v>
      </c>
      <c r="J4300" s="13"/>
      <c r="K4300" s="17"/>
      <c r="L4300" s="185"/>
    </row>
    <row r="4301" spans="1:12" x14ac:dyDescent="0.2">
      <c r="A4301" s="11">
        <v>3432.0294117647099</v>
      </c>
      <c r="D4301" s="16" t="s">
        <v>9948</v>
      </c>
      <c r="J4301" s="13"/>
      <c r="K4301" s="17"/>
      <c r="L4301" s="185"/>
    </row>
    <row r="4302" spans="1:12" x14ac:dyDescent="0.2">
      <c r="A4302" s="11">
        <v>3432.6764705882401</v>
      </c>
      <c r="D4302" s="16" t="s">
        <v>9948</v>
      </c>
      <c r="J4302" s="13"/>
      <c r="K4302" s="17"/>
      <c r="L4302" s="185"/>
    </row>
    <row r="4303" spans="1:12" x14ac:dyDescent="0.2">
      <c r="A4303" s="11">
        <v>3433.3235294117699</v>
      </c>
      <c r="D4303" s="16" t="s">
        <v>9948</v>
      </c>
      <c r="J4303" s="13"/>
      <c r="K4303" s="17"/>
      <c r="L4303" s="185"/>
    </row>
    <row r="4304" spans="1:12" x14ac:dyDescent="0.2">
      <c r="A4304" s="11">
        <v>3433.9705882352901</v>
      </c>
      <c r="D4304" s="16" t="s">
        <v>9948</v>
      </c>
      <c r="J4304" s="13"/>
      <c r="K4304" s="17"/>
      <c r="L4304" s="185"/>
    </row>
    <row r="4305" spans="1:12" x14ac:dyDescent="0.2">
      <c r="A4305" s="11">
        <v>3434.6176470588198</v>
      </c>
      <c r="D4305" s="16" t="s">
        <v>9948</v>
      </c>
      <c r="J4305" s="13"/>
      <c r="K4305" s="17"/>
      <c r="L4305" s="185"/>
    </row>
    <row r="4306" spans="1:12" x14ac:dyDescent="0.2">
      <c r="A4306" s="11">
        <v>3435.26470588235</v>
      </c>
      <c r="D4306" s="16" t="s">
        <v>9948</v>
      </c>
      <c r="J4306" s="13"/>
      <c r="K4306" s="17"/>
      <c r="L4306" s="185"/>
    </row>
    <row r="4307" spans="1:12" x14ac:dyDescent="0.2">
      <c r="A4307" s="11">
        <v>3435.9117647058802</v>
      </c>
      <c r="D4307" s="16" t="s">
        <v>9948</v>
      </c>
      <c r="J4307" s="13"/>
      <c r="K4307" s="17"/>
      <c r="L4307" s="185"/>
    </row>
    <row r="4308" spans="1:12" x14ac:dyDescent="0.2">
      <c r="A4308" s="11">
        <v>3436.5588235294099</v>
      </c>
      <c r="D4308" s="16" t="s">
        <v>9948</v>
      </c>
      <c r="J4308" s="13"/>
      <c r="K4308" s="17"/>
      <c r="L4308" s="185"/>
    </row>
    <row r="4309" spans="1:12" x14ac:dyDescent="0.2">
      <c r="A4309" s="11">
        <v>3437.2058823529401</v>
      </c>
      <c r="D4309" s="16" t="s">
        <v>9948</v>
      </c>
      <c r="J4309" s="13"/>
      <c r="K4309" s="17"/>
      <c r="L4309" s="185"/>
    </row>
    <row r="4310" spans="1:12" x14ac:dyDescent="0.2">
      <c r="A4310" s="11">
        <v>3437.8529411764698</v>
      </c>
      <c r="D4310" s="16" t="s">
        <v>9948</v>
      </c>
      <c r="J4310" s="13"/>
      <c r="K4310" s="17"/>
      <c r="L4310" s="185"/>
    </row>
    <row r="4311" spans="1:12" x14ac:dyDescent="0.2">
      <c r="A4311" s="11">
        <v>3438.5</v>
      </c>
      <c r="D4311" s="16" t="s">
        <v>9948</v>
      </c>
      <c r="J4311" s="13"/>
      <c r="K4311" s="17"/>
      <c r="L4311" s="185"/>
    </row>
    <row r="4312" spans="1:12" x14ac:dyDescent="0.2">
      <c r="A4312" s="11">
        <v>3439.1470588235302</v>
      </c>
      <c r="D4312" s="16" t="s">
        <v>9948</v>
      </c>
      <c r="J4312" s="13"/>
      <c r="K4312" s="17"/>
      <c r="L4312" s="185"/>
    </row>
    <row r="4313" spans="1:12" x14ac:dyDescent="0.2">
      <c r="A4313" s="11">
        <v>3439.7941176470599</v>
      </c>
      <c r="D4313" s="16" t="s">
        <v>9948</v>
      </c>
      <c r="J4313" s="13"/>
      <c r="K4313" s="17"/>
      <c r="L4313" s="185"/>
    </row>
    <row r="4314" spans="1:12" x14ac:dyDescent="0.2">
      <c r="A4314" s="11">
        <v>3440.4411764705901</v>
      </c>
      <c r="D4314" s="16" t="s">
        <v>9948</v>
      </c>
      <c r="J4314" s="13"/>
      <c r="K4314" s="17"/>
      <c r="L4314" s="185"/>
    </row>
    <row r="4315" spans="1:12" x14ac:dyDescent="0.2">
      <c r="A4315" s="11">
        <v>3441.0882352941198</v>
      </c>
      <c r="D4315" s="16" t="s">
        <v>9948</v>
      </c>
      <c r="J4315" s="13"/>
      <c r="K4315" s="17"/>
      <c r="L4315" s="185"/>
    </row>
    <row r="4316" spans="1:12" x14ac:dyDescent="0.2">
      <c r="A4316" s="11">
        <v>3441.73529411765</v>
      </c>
      <c r="D4316" s="16" t="s">
        <v>9948</v>
      </c>
      <c r="J4316" s="13"/>
      <c r="K4316" s="17"/>
      <c r="L4316" s="185"/>
    </row>
    <row r="4317" spans="1:12" x14ac:dyDescent="0.2">
      <c r="A4317" s="11">
        <v>3442.3823529411802</v>
      </c>
      <c r="D4317" s="16" t="s">
        <v>9948</v>
      </c>
      <c r="J4317" s="13"/>
      <c r="K4317" s="17"/>
      <c r="L4317" s="185"/>
    </row>
    <row r="4318" spans="1:12" x14ac:dyDescent="0.2">
      <c r="A4318" s="11">
        <v>3443.0294117647099</v>
      </c>
      <c r="D4318" s="16" t="s">
        <v>9948</v>
      </c>
      <c r="J4318" s="13"/>
      <c r="K4318" s="17"/>
      <c r="L4318" s="185"/>
    </row>
    <row r="4319" spans="1:12" x14ac:dyDescent="0.2">
      <c r="A4319" s="11">
        <v>3443.6764705882401</v>
      </c>
      <c r="D4319" s="16" t="s">
        <v>9948</v>
      </c>
      <c r="J4319" s="13"/>
      <c r="K4319" s="17"/>
      <c r="L4319" s="185"/>
    </row>
    <row r="4320" spans="1:12" x14ac:dyDescent="0.2">
      <c r="A4320" s="11">
        <v>3444.3235294117699</v>
      </c>
      <c r="D4320" s="16" t="s">
        <v>9948</v>
      </c>
      <c r="J4320" s="13"/>
      <c r="K4320" s="17"/>
      <c r="L4320" s="185"/>
    </row>
    <row r="4321" spans="1:12" x14ac:dyDescent="0.2">
      <c r="A4321" s="11">
        <v>3444.9705882352901</v>
      </c>
      <c r="D4321" s="16" t="s">
        <v>9948</v>
      </c>
      <c r="J4321" s="13"/>
      <c r="K4321" s="17"/>
      <c r="L4321" s="185"/>
    </row>
    <row r="4322" spans="1:12" x14ac:dyDescent="0.2">
      <c r="A4322" s="11">
        <v>3445.6176470588198</v>
      </c>
      <c r="D4322" s="16" t="s">
        <v>9948</v>
      </c>
      <c r="J4322" s="13"/>
      <c r="K4322" s="17"/>
      <c r="L4322" s="185"/>
    </row>
    <row r="4323" spans="1:12" x14ac:dyDescent="0.2">
      <c r="A4323" s="11">
        <v>3446.26470588235</v>
      </c>
      <c r="D4323" s="16" t="s">
        <v>9948</v>
      </c>
      <c r="J4323" s="13"/>
      <c r="K4323" s="17"/>
      <c r="L4323" s="185"/>
    </row>
    <row r="4324" spans="1:12" x14ac:dyDescent="0.2">
      <c r="A4324" s="11">
        <v>3446.9117647058802</v>
      </c>
      <c r="D4324" s="16" t="s">
        <v>9948</v>
      </c>
      <c r="J4324" s="13"/>
      <c r="K4324" s="17"/>
      <c r="L4324" s="185"/>
    </row>
    <row r="4325" spans="1:12" x14ac:dyDescent="0.2">
      <c r="A4325" s="11">
        <v>3447.5588235294099</v>
      </c>
      <c r="D4325" s="16" t="s">
        <v>9948</v>
      </c>
      <c r="J4325" s="13"/>
      <c r="K4325" s="17"/>
      <c r="L4325" s="185"/>
    </row>
    <row r="4326" spans="1:12" x14ac:dyDescent="0.2">
      <c r="A4326" s="11">
        <v>3448.2058823529401</v>
      </c>
      <c r="D4326" s="16" t="s">
        <v>9948</v>
      </c>
      <c r="J4326" s="13"/>
      <c r="K4326" s="17"/>
      <c r="L4326" s="185"/>
    </row>
    <row r="4327" spans="1:12" x14ac:dyDescent="0.2">
      <c r="A4327" s="11">
        <v>3448.8529411764698</v>
      </c>
      <c r="D4327" s="16" t="s">
        <v>9948</v>
      </c>
      <c r="J4327" s="13"/>
      <c r="K4327" s="17"/>
      <c r="L4327" s="185"/>
    </row>
    <row r="4328" spans="1:12" x14ac:dyDescent="0.2">
      <c r="A4328" s="11">
        <v>3449.5</v>
      </c>
      <c r="D4328" s="16" t="s">
        <v>9948</v>
      </c>
      <c r="J4328" s="13"/>
      <c r="K4328" s="17"/>
      <c r="L4328" s="185"/>
    </row>
    <row r="4329" spans="1:12" x14ac:dyDescent="0.2">
      <c r="A4329" s="11">
        <v>3450.1470588235302</v>
      </c>
      <c r="D4329" s="16" t="s">
        <v>9948</v>
      </c>
      <c r="J4329" s="13"/>
      <c r="K4329" s="17"/>
      <c r="L4329" s="185"/>
    </row>
    <row r="4330" spans="1:12" x14ac:dyDescent="0.2">
      <c r="A4330" s="11">
        <v>3450.7941176470599</v>
      </c>
      <c r="D4330" s="16" t="s">
        <v>9948</v>
      </c>
      <c r="J4330" s="13"/>
      <c r="K4330" s="17"/>
      <c r="L4330" s="185"/>
    </row>
    <row r="4331" spans="1:12" x14ac:dyDescent="0.2">
      <c r="A4331" s="11">
        <v>3451.4411764705901</v>
      </c>
      <c r="D4331" s="16" t="s">
        <v>9948</v>
      </c>
      <c r="J4331" s="13"/>
      <c r="K4331" s="17"/>
      <c r="L4331" s="185"/>
    </row>
    <row r="4332" spans="1:12" x14ac:dyDescent="0.2">
      <c r="A4332" s="11">
        <v>3452.0882352941198</v>
      </c>
      <c r="D4332" s="16" t="s">
        <v>9948</v>
      </c>
      <c r="J4332" s="13"/>
      <c r="K4332" s="17"/>
      <c r="L4332" s="185"/>
    </row>
    <row r="4333" spans="1:12" x14ac:dyDescent="0.2">
      <c r="A4333" s="11">
        <v>3452.73529411765</v>
      </c>
      <c r="D4333" s="16" t="s">
        <v>9948</v>
      </c>
      <c r="J4333" s="13"/>
      <c r="K4333" s="17"/>
      <c r="L4333" s="185"/>
    </row>
    <row r="4334" spans="1:12" x14ac:dyDescent="0.2">
      <c r="A4334" s="11">
        <v>3453.3823529411802</v>
      </c>
      <c r="D4334" s="16" t="s">
        <v>9948</v>
      </c>
      <c r="J4334" s="13"/>
      <c r="K4334" s="17"/>
      <c r="L4334" s="185"/>
    </row>
    <row r="4335" spans="1:12" x14ac:dyDescent="0.2">
      <c r="A4335" s="11">
        <v>3454.0294117647099</v>
      </c>
      <c r="D4335" s="16" t="s">
        <v>9948</v>
      </c>
      <c r="J4335" s="13"/>
      <c r="K4335" s="17"/>
      <c r="L4335" s="185"/>
    </row>
    <row r="4336" spans="1:12" x14ac:dyDescent="0.2">
      <c r="A4336" s="11">
        <v>3454.6764705882401</v>
      </c>
      <c r="D4336" s="16" t="s">
        <v>9948</v>
      </c>
      <c r="J4336" s="13"/>
      <c r="K4336" s="17"/>
      <c r="L4336" s="185"/>
    </row>
    <row r="4337" spans="1:12" x14ac:dyDescent="0.2">
      <c r="A4337" s="11">
        <v>3455.3235294117699</v>
      </c>
      <c r="D4337" s="16" t="s">
        <v>9948</v>
      </c>
      <c r="J4337" s="13"/>
      <c r="K4337" s="17"/>
      <c r="L4337" s="185"/>
    </row>
    <row r="4338" spans="1:12" x14ac:dyDescent="0.2">
      <c r="A4338" s="11">
        <v>3455.9705882352901</v>
      </c>
      <c r="D4338" s="16" t="s">
        <v>9948</v>
      </c>
      <c r="J4338" s="13"/>
      <c r="K4338" s="17"/>
      <c r="L4338" s="185"/>
    </row>
    <row r="4339" spans="1:12" x14ac:dyDescent="0.2">
      <c r="A4339" s="11">
        <v>3456.6176470588198</v>
      </c>
      <c r="D4339" s="16" t="s">
        <v>9948</v>
      </c>
      <c r="J4339" s="13"/>
      <c r="K4339" s="17"/>
      <c r="L4339" s="185"/>
    </row>
    <row r="4340" spans="1:12" x14ac:dyDescent="0.2">
      <c r="A4340" s="11">
        <v>3457.26470588235</v>
      </c>
      <c r="D4340" s="16" t="s">
        <v>9948</v>
      </c>
      <c r="J4340" s="13"/>
      <c r="K4340" s="17"/>
      <c r="L4340" s="185"/>
    </row>
    <row r="4341" spans="1:12" x14ac:dyDescent="0.2">
      <c r="A4341" s="11">
        <v>3457.9117647058802</v>
      </c>
      <c r="D4341" s="16" t="s">
        <v>9948</v>
      </c>
      <c r="J4341" s="13"/>
      <c r="K4341" s="17"/>
      <c r="L4341" s="185"/>
    </row>
    <row r="4342" spans="1:12" x14ac:dyDescent="0.2">
      <c r="A4342" s="11">
        <v>3458.5588235294099</v>
      </c>
      <c r="D4342" s="16" t="s">
        <v>9948</v>
      </c>
      <c r="J4342" s="13"/>
      <c r="K4342" s="17"/>
      <c r="L4342" s="185"/>
    </row>
    <row r="4343" spans="1:12" x14ac:dyDescent="0.2">
      <c r="A4343" s="11">
        <v>3459.2058823529401</v>
      </c>
      <c r="D4343" s="16" t="s">
        <v>9948</v>
      </c>
      <c r="J4343" s="13"/>
      <c r="K4343" s="17"/>
      <c r="L4343" s="185"/>
    </row>
    <row r="4344" spans="1:12" x14ac:dyDescent="0.2">
      <c r="A4344" s="11">
        <v>3459.8529411764698</v>
      </c>
      <c r="D4344" s="16" t="s">
        <v>9948</v>
      </c>
      <c r="J4344" s="13"/>
      <c r="K4344" s="17"/>
      <c r="L4344" s="185"/>
    </row>
    <row r="4345" spans="1:12" x14ac:dyDescent="0.2">
      <c r="A4345" s="11">
        <v>3460.5</v>
      </c>
      <c r="D4345" s="16" t="s">
        <v>9948</v>
      </c>
      <c r="J4345" s="13"/>
      <c r="K4345" s="17"/>
      <c r="L4345" s="185"/>
    </row>
    <row r="4346" spans="1:12" x14ac:dyDescent="0.2">
      <c r="A4346" s="11">
        <v>3461.1470588235302</v>
      </c>
      <c r="D4346" s="16" t="s">
        <v>9948</v>
      </c>
      <c r="J4346" s="13"/>
      <c r="K4346" s="17"/>
      <c r="L4346" s="185"/>
    </row>
    <row r="4347" spans="1:12" x14ac:dyDescent="0.2">
      <c r="A4347" s="11">
        <v>3461.7941176470599</v>
      </c>
      <c r="D4347" s="16" t="s">
        <v>9948</v>
      </c>
      <c r="J4347" s="13"/>
      <c r="K4347" s="17"/>
      <c r="L4347" s="185"/>
    </row>
    <row r="4348" spans="1:12" x14ac:dyDescent="0.2">
      <c r="A4348" s="11">
        <v>3462.4411764705901</v>
      </c>
      <c r="D4348" s="16" t="s">
        <v>9948</v>
      </c>
      <c r="J4348" s="13"/>
      <c r="K4348" s="17"/>
      <c r="L4348" s="185"/>
    </row>
    <row r="4349" spans="1:12" x14ac:dyDescent="0.2">
      <c r="A4349" s="11">
        <v>3463.0882352941198</v>
      </c>
      <c r="D4349" s="16" t="s">
        <v>9948</v>
      </c>
      <c r="J4349" s="13"/>
      <c r="K4349" s="17"/>
      <c r="L4349" s="185"/>
    </row>
    <row r="4350" spans="1:12" x14ac:dyDescent="0.2">
      <c r="A4350" s="11">
        <v>3463.73529411765</v>
      </c>
      <c r="D4350" s="16" t="s">
        <v>9948</v>
      </c>
      <c r="J4350" s="13"/>
      <c r="K4350" s="17"/>
      <c r="L4350" s="185"/>
    </row>
    <row r="4351" spans="1:12" x14ac:dyDescent="0.2">
      <c r="A4351" s="11">
        <v>3464.3823529411802</v>
      </c>
      <c r="D4351" s="16" t="s">
        <v>9948</v>
      </c>
      <c r="J4351" s="13"/>
      <c r="K4351" s="17"/>
      <c r="L4351" s="185"/>
    </row>
    <row r="4352" spans="1:12" x14ac:dyDescent="0.2">
      <c r="A4352" s="11">
        <v>3465.0294117647099</v>
      </c>
      <c r="D4352" s="16" t="s">
        <v>9948</v>
      </c>
      <c r="J4352" s="13"/>
      <c r="K4352" s="17"/>
      <c r="L4352" s="185"/>
    </row>
    <row r="4353" spans="1:12" x14ac:dyDescent="0.2">
      <c r="A4353" s="11">
        <v>3465.6764705882401</v>
      </c>
      <c r="D4353" s="16" t="s">
        <v>9948</v>
      </c>
      <c r="J4353" s="13"/>
      <c r="K4353" s="17"/>
      <c r="L4353" s="185"/>
    </row>
    <row r="4354" spans="1:12" x14ac:dyDescent="0.2">
      <c r="A4354" s="11">
        <v>3466.3235294117699</v>
      </c>
      <c r="D4354" s="16" t="s">
        <v>9948</v>
      </c>
      <c r="J4354" s="13"/>
      <c r="K4354" s="17"/>
      <c r="L4354" s="185"/>
    </row>
    <row r="4355" spans="1:12" x14ac:dyDescent="0.2">
      <c r="A4355" s="11">
        <v>3466.9705882352901</v>
      </c>
      <c r="D4355" s="16" t="s">
        <v>9948</v>
      </c>
      <c r="J4355" s="13"/>
      <c r="K4355" s="17"/>
      <c r="L4355" s="185"/>
    </row>
    <row r="4356" spans="1:12" x14ac:dyDescent="0.2">
      <c r="A4356" s="11">
        <v>3467.6176470588198</v>
      </c>
      <c r="D4356" s="16" t="s">
        <v>9948</v>
      </c>
      <c r="J4356" s="13"/>
      <c r="K4356" s="17"/>
      <c r="L4356" s="185"/>
    </row>
    <row r="4357" spans="1:12" x14ac:dyDescent="0.2">
      <c r="A4357" s="11">
        <v>3468.26470588235</v>
      </c>
      <c r="D4357" s="16" t="s">
        <v>9948</v>
      </c>
      <c r="J4357" s="13"/>
      <c r="K4357" s="17"/>
      <c r="L4357" s="185"/>
    </row>
    <row r="4358" spans="1:12" x14ac:dyDescent="0.2">
      <c r="A4358" s="11">
        <v>3468.9117647058802</v>
      </c>
      <c r="D4358" s="16" t="s">
        <v>9948</v>
      </c>
      <c r="J4358" s="13"/>
      <c r="K4358" s="17"/>
      <c r="L4358" s="185"/>
    </row>
    <row r="4359" spans="1:12" x14ac:dyDescent="0.2">
      <c r="A4359" s="11">
        <v>3469.5588235294099</v>
      </c>
      <c r="D4359" s="16" t="s">
        <v>9948</v>
      </c>
      <c r="J4359" s="13"/>
      <c r="K4359" s="17"/>
      <c r="L4359" s="185"/>
    </row>
    <row r="4360" spans="1:12" x14ac:dyDescent="0.2">
      <c r="A4360" s="11">
        <v>3470.2058823529401</v>
      </c>
      <c r="D4360" s="16" t="s">
        <v>9948</v>
      </c>
      <c r="J4360" s="13"/>
      <c r="K4360" s="17"/>
      <c r="L4360" s="185"/>
    </row>
    <row r="4361" spans="1:12" x14ac:dyDescent="0.2">
      <c r="A4361" s="11">
        <v>3470.8529411764698</v>
      </c>
      <c r="D4361" s="16" t="s">
        <v>9948</v>
      </c>
      <c r="J4361" s="13"/>
      <c r="K4361" s="17"/>
      <c r="L4361" s="185"/>
    </row>
    <row r="4362" spans="1:12" x14ac:dyDescent="0.2">
      <c r="A4362" s="11">
        <v>3471.5</v>
      </c>
      <c r="D4362" s="16" t="s">
        <v>9948</v>
      </c>
      <c r="J4362" s="13"/>
      <c r="K4362" s="17"/>
      <c r="L4362" s="185"/>
    </row>
    <row r="4363" spans="1:12" x14ac:dyDescent="0.2">
      <c r="A4363" s="11">
        <v>3472.1470588235302</v>
      </c>
      <c r="D4363" s="16" t="s">
        <v>9948</v>
      </c>
      <c r="J4363" s="13"/>
      <c r="K4363" s="17"/>
      <c r="L4363" s="185"/>
    </row>
    <row r="4364" spans="1:12" x14ac:dyDescent="0.2">
      <c r="A4364" s="11">
        <v>3472.7941176470599</v>
      </c>
      <c r="D4364" s="16" t="s">
        <v>9948</v>
      </c>
      <c r="J4364" s="13"/>
      <c r="K4364" s="17"/>
      <c r="L4364" s="185"/>
    </row>
    <row r="4365" spans="1:12" x14ac:dyDescent="0.2">
      <c r="A4365" s="11">
        <v>3473.4411764705901</v>
      </c>
      <c r="D4365" s="16" t="s">
        <v>9948</v>
      </c>
      <c r="J4365" s="13"/>
      <c r="K4365" s="17"/>
      <c r="L4365" s="185"/>
    </row>
    <row r="4366" spans="1:12" x14ac:dyDescent="0.2">
      <c r="A4366" s="11">
        <v>3474.0882352941198</v>
      </c>
      <c r="D4366" s="16" t="s">
        <v>9948</v>
      </c>
      <c r="J4366" s="13"/>
      <c r="K4366" s="17"/>
      <c r="L4366" s="185"/>
    </row>
    <row r="4367" spans="1:12" x14ac:dyDescent="0.2">
      <c r="A4367" s="11">
        <v>3474.73529411765</v>
      </c>
      <c r="D4367" s="16" t="s">
        <v>9948</v>
      </c>
      <c r="J4367" s="13"/>
      <c r="K4367" s="17"/>
      <c r="L4367" s="185"/>
    </row>
    <row r="4368" spans="1:12" x14ac:dyDescent="0.2">
      <c r="A4368" s="11">
        <v>3475.3823529411802</v>
      </c>
      <c r="D4368" s="16" t="s">
        <v>9948</v>
      </c>
      <c r="J4368" s="13"/>
      <c r="K4368" s="17"/>
      <c r="L4368" s="185"/>
    </row>
    <row r="4369" spans="1:12" x14ac:dyDescent="0.2">
      <c r="A4369" s="11">
        <v>3476.0294117647099</v>
      </c>
      <c r="D4369" s="16" t="s">
        <v>9948</v>
      </c>
      <c r="J4369" s="13"/>
      <c r="K4369" s="17"/>
      <c r="L4369" s="185"/>
    </row>
    <row r="4370" spans="1:12" x14ac:dyDescent="0.2">
      <c r="A4370" s="11">
        <v>3476.6764705882401</v>
      </c>
      <c r="D4370" s="16" t="s">
        <v>9948</v>
      </c>
      <c r="J4370" s="13"/>
      <c r="K4370" s="17"/>
      <c r="L4370" s="185"/>
    </row>
    <row r="4371" spans="1:12" x14ac:dyDescent="0.2">
      <c r="A4371" s="11">
        <v>3477.3235294117699</v>
      </c>
      <c r="D4371" s="16" t="s">
        <v>9948</v>
      </c>
      <c r="J4371" s="13"/>
      <c r="K4371" s="17"/>
      <c r="L4371" s="185"/>
    </row>
    <row r="4372" spans="1:12" x14ac:dyDescent="0.2">
      <c r="A4372" s="11">
        <v>3477.9705882352901</v>
      </c>
      <c r="D4372" s="16" t="s">
        <v>9948</v>
      </c>
      <c r="J4372" s="13"/>
      <c r="K4372" s="17"/>
      <c r="L4372" s="185"/>
    </row>
    <row r="4373" spans="1:12" x14ac:dyDescent="0.2">
      <c r="A4373" s="11">
        <v>3478.6176470588198</v>
      </c>
      <c r="D4373" s="16" t="s">
        <v>9948</v>
      </c>
      <c r="J4373" s="13"/>
      <c r="K4373" s="17"/>
      <c r="L4373" s="185"/>
    </row>
    <row r="4374" spans="1:12" x14ac:dyDescent="0.2">
      <c r="A4374" s="11">
        <v>3479.26470588235</v>
      </c>
      <c r="D4374" s="16" t="s">
        <v>9948</v>
      </c>
      <c r="J4374" s="13"/>
      <c r="K4374" s="17"/>
      <c r="L4374" s="185"/>
    </row>
    <row r="4375" spans="1:12" x14ac:dyDescent="0.2">
      <c r="A4375" s="11">
        <v>3479.9117647058802</v>
      </c>
      <c r="D4375" s="16" t="s">
        <v>9948</v>
      </c>
      <c r="J4375" s="13"/>
      <c r="K4375" s="17"/>
      <c r="L4375" s="185"/>
    </row>
    <row r="4376" spans="1:12" x14ac:dyDescent="0.2">
      <c r="A4376" s="11">
        <v>3480.5588235294099</v>
      </c>
      <c r="D4376" s="16" t="s">
        <v>9948</v>
      </c>
      <c r="J4376" s="13"/>
      <c r="K4376" s="17"/>
      <c r="L4376" s="185"/>
    </row>
    <row r="4377" spans="1:12" x14ac:dyDescent="0.2">
      <c r="A4377" s="11">
        <v>3481.2058823529401</v>
      </c>
      <c r="D4377" s="16" t="s">
        <v>9948</v>
      </c>
      <c r="J4377" s="13"/>
      <c r="K4377" s="17"/>
      <c r="L4377" s="185"/>
    </row>
    <row r="4378" spans="1:12" x14ac:dyDescent="0.2">
      <c r="A4378" s="11">
        <v>3481.8529411764698</v>
      </c>
      <c r="D4378" s="16" t="s">
        <v>9948</v>
      </c>
      <c r="J4378" s="13"/>
      <c r="K4378" s="17"/>
      <c r="L4378" s="185"/>
    </row>
    <row r="4379" spans="1:12" x14ac:dyDescent="0.2">
      <c r="A4379" s="11">
        <v>3482.5</v>
      </c>
      <c r="D4379" s="16" t="s">
        <v>9948</v>
      </c>
      <c r="J4379" s="13"/>
      <c r="K4379" s="17"/>
      <c r="L4379" s="185"/>
    </row>
    <row r="4380" spans="1:12" x14ac:dyDescent="0.2">
      <c r="A4380" s="11">
        <v>3483.1470588235302</v>
      </c>
      <c r="D4380" s="16" t="s">
        <v>9948</v>
      </c>
      <c r="J4380" s="13"/>
      <c r="K4380" s="17"/>
      <c r="L4380" s="185"/>
    </row>
    <row r="4381" spans="1:12" x14ac:dyDescent="0.2">
      <c r="A4381" s="11">
        <v>3483.7941176470599</v>
      </c>
      <c r="D4381" s="16" t="s">
        <v>9948</v>
      </c>
      <c r="J4381" s="13"/>
      <c r="K4381" s="17"/>
      <c r="L4381" s="185"/>
    </row>
    <row r="4382" spans="1:12" x14ac:dyDescent="0.2">
      <c r="A4382" s="11">
        <v>3484.4411764705901</v>
      </c>
      <c r="D4382" s="16" t="s">
        <v>9948</v>
      </c>
      <c r="J4382" s="13"/>
      <c r="K4382" s="17"/>
      <c r="L4382" s="185"/>
    </row>
    <row r="4383" spans="1:12" x14ac:dyDescent="0.2">
      <c r="A4383" s="11">
        <v>3485.0882352941198</v>
      </c>
      <c r="D4383" s="16" t="s">
        <v>9948</v>
      </c>
      <c r="J4383" s="13"/>
      <c r="K4383" s="17"/>
      <c r="L4383" s="185"/>
    </row>
    <row r="4384" spans="1:12" x14ac:dyDescent="0.2">
      <c r="A4384" s="11">
        <v>3485.73529411765</v>
      </c>
      <c r="D4384" s="16" t="s">
        <v>9948</v>
      </c>
      <c r="J4384" s="13"/>
      <c r="K4384" s="17"/>
      <c r="L4384" s="185"/>
    </row>
    <row r="4385" spans="1:12" x14ac:dyDescent="0.2">
      <c r="A4385" s="11">
        <v>3486.3823529411802</v>
      </c>
      <c r="D4385" s="16" t="s">
        <v>9948</v>
      </c>
      <c r="J4385" s="13"/>
      <c r="K4385" s="17"/>
      <c r="L4385" s="185"/>
    </row>
    <row r="4386" spans="1:12" x14ac:dyDescent="0.2">
      <c r="A4386" s="11">
        <v>3487.0294117647099</v>
      </c>
      <c r="D4386" s="16" t="s">
        <v>9948</v>
      </c>
      <c r="J4386" s="13"/>
      <c r="K4386" s="17"/>
      <c r="L4386" s="185"/>
    </row>
    <row r="4387" spans="1:12" x14ac:dyDescent="0.2">
      <c r="A4387" s="11">
        <v>3487.6764705882401</v>
      </c>
      <c r="D4387" s="16" t="s">
        <v>9948</v>
      </c>
      <c r="J4387" s="13"/>
      <c r="K4387" s="17"/>
      <c r="L4387" s="185"/>
    </row>
    <row r="4388" spans="1:12" x14ac:dyDescent="0.2">
      <c r="A4388" s="11">
        <v>3488.3235294117699</v>
      </c>
      <c r="D4388" s="16" t="s">
        <v>9948</v>
      </c>
      <c r="J4388" s="13"/>
      <c r="K4388" s="17"/>
      <c r="L4388" s="185"/>
    </row>
    <row r="4389" spans="1:12" x14ac:dyDescent="0.2">
      <c r="A4389" s="11">
        <v>3488.9705882352901</v>
      </c>
      <c r="D4389" s="16" t="s">
        <v>9948</v>
      </c>
      <c r="J4389" s="13"/>
      <c r="K4389" s="17"/>
      <c r="L4389" s="185"/>
    </row>
    <row r="4390" spans="1:12" x14ac:dyDescent="0.2">
      <c r="A4390" s="11">
        <v>3489.6176470588198</v>
      </c>
      <c r="D4390" s="16" t="s">
        <v>9948</v>
      </c>
      <c r="J4390" s="13"/>
      <c r="K4390" s="17"/>
      <c r="L4390" s="185"/>
    </row>
    <row r="4391" spans="1:12" x14ac:dyDescent="0.2">
      <c r="A4391" s="11">
        <v>3490.26470588235</v>
      </c>
      <c r="D4391" s="16" t="s">
        <v>9948</v>
      </c>
      <c r="J4391" s="13"/>
      <c r="K4391" s="17"/>
      <c r="L4391" s="185"/>
    </row>
    <row r="4392" spans="1:12" x14ac:dyDescent="0.2">
      <c r="A4392" s="11">
        <v>3490.9117647058802</v>
      </c>
      <c r="D4392" s="16" t="s">
        <v>9948</v>
      </c>
      <c r="J4392" s="13"/>
      <c r="K4392" s="17"/>
      <c r="L4392" s="185"/>
    </row>
    <row r="4393" spans="1:12" x14ac:dyDescent="0.2">
      <c r="A4393" s="11">
        <v>3491.5588235294099</v>
      </c>
      <c r="D4393" s="16" t="s">
        <v>9948</v>
      </c>
      <c r="J4393" s="13"/>
      <c r="K4393" s="17"/>
      <c r="L4393" s="185"/>
    </row>
    <row r="4394" spans="1:12" x14ac:dyDescent="0.2">
      <c r="A4394" s="11">
        <v>3492.2058823529401</v>
      </c>
      <c r="D4394" s="16" t="s">
        <v>9948</v>
      </c>
      <c r="J4394" s="13"/>
      <c r="K4394" s="17"/>
      <c r="L4394" s="185"/>
    </row>
    <row r="4395" spans="1:12" x14ac:dyDescent="0.2">
      <c r="A4395" s="11">
        <v>3492.8529411764698</v>
      </c>
      <c r="D4395" s="16" t="s">
        <v>9948</v>
      </c>
      <c r="J4395" s="13"/>
      <c r="K4395" s="17"/>
      <c r="L4395" s="185"/>
    </row>
    <row r="4396" spans="1:12" x14ac:dyDescent="0.2">
      <c r="A4396" s="11">
        <v>3493.5</v>
      </c>
      <c r="D4396" s="16" t="s">
        <v>9948</v>
      </c>
      <c r="J4396" s="13"/>
      <c r="K4396" s="17"/>
      <c r="L4396" s="185"/>
    </row>
    <row r="4397" spans="1:12" x14ac:dyDescent="0.2">
      <c r="A4397" s="11">
        <v>3494.1470588235302</v>
      </c>
      <c r="D4397" s="16" t="s">
        <v>9948</v>
      </c>
      <c r="J4397" s="13"/>
      <c r="K4397" s="17"/>
      <c r="L4397" s="185"/>
    </row>
    <row r="4398" spans="1:12" x14ac:dyDescent="0.2">
      <c r="A4398" s="11">
        <v>3494.7941176470599</v>
      </c>
      <c r="D4398" s="16" t="s">
        <v>9948</v>
      </c>
      <c r="J4398" s="13"/>
      <c r="K4398" s="17"/>
      <c r="L4398" s="185"/>
    </row>
    <row r="4399" spans="1:12" x14ac:dyDescent="0.2">
      <c r="A4399" s="11">
        <v>3495.4411764705901</v>
      </c>
      <c r="D4399" s="16" t="s">
        <v>9948</v>
      </c>
      <c r="J4399" s="13"/>
      <c r="K4399" s="17"/>
      <c r="L4399" s="185"/>
    </row>
    <row r="4400" spans="1:12" x14ac:dyDescent="0.2">
      <c r="A4400" s="11">
        <v>3496.0882352941198</v>
      </c>
      <c r="D4400" s="16" t="s">
        <v>9948</v>
      </c>
      <c r="J4400" s="13"/>
      <c r="K4400" s="17"/>
      <c r="L4400" s="185"/>
    </row>
    <row r="4401" spans="1:12" x14ac:dyDescent="0.2">
      <c r="A4401" s="11">
        <v>3496.73529411765</v>
      </c>
      <c r="D4401" s="16" t="s">
        <v>9948</v>
      </c>
      <c r="J4401" s="13"/>
      <c r="K4401" s="17"/>
      <c r="L4401" s="185"/>
    </row>
    <row r="4402" spans="1:12" x14ac:dyDescent="0.2">
      <c r="A4402" s="11">
        <v>3497.3823529411802</v>
      </c>
      <c r="D4402" s="16" t="s">
        <v>9948</v>
      </c>
      <c r="J4402" s="13"/>
      <c r="K4402" s="17"/>
      <c r="L4402" s="185"/>
    </row>
    <row r="4403" spans="1:12" x14ac:dyDescent="0.2">
      <c r="A4403" s="11">
        <v>3498.0294117647099</v>
      </c>
      <c r="D4403" s="16" t="s">
        <v>9948</v>
      </c>
      <c r="J4403" s="13"/>
      <c r="K4403" s="17"/>
      <c r="L4403" s="185"/>
    </row>
    <row r="4404" spans="1:12" x14ac:dyDescent="0.2">
      <c r="A4404" s="11">
        <v>3498.6764705882401</v>
      </c>
      <c r="D4404" s="16" t="s">
        <v>9948</v>
      </c>
      <c r="J4404" s="13"/>
      <c r="K4404" s="17"/>
      <c r="L4404" s="185"/>
    </row>
    <row r="4405" spans="1:12" x14ac:dyDescent="0.2">
      <c r="A4405" s="11">
        <v>3499.3235294117699</v>
      </c>
      <c r="D4405" s="16" t="s">
        <v>9948</v>
      </c>
      <c r="J4405" s="13"/>
      <c r="K4405" s="17"/>
      <c r="L4405" s="185"/>
    </row>
    <row r="4406" spans="1:12" x14ac:dyDescent="0.2">
      <c r="A4406" s="11">
        <v>3499.9705882352901</v>
      </c>
      <c r="D4406" s="16" t="s">
        <v>9948</v>
      </c>
      <c r="J4406" s="13"/>
      <c r="K4406" s="17"/>
      <c r="L4406" s="185"/>
    </row>
    <row r="4407" spans="1:12" x14ac:dyDescent="0.2">
      <c r="A4407" s="11">
        <v>3500.6176470588198</v>
      </c>
      <c r="D4407" s="16" t="s">
        <v>9948</v>
      </c>
      <c r="J4407" s="13"/>
      <c r="K4407" s="17"/>
      <c r="L4407" s="185"/>
    </row>
    <row r="4408" spans="1:12" x14ac:dyDescent="0.2">
      <c r="A4408" s="11">
        <v>3501.26470588235</v>
      </c>
      <c r="D4408" s="16" t="s">
        <v>9948</v>
      </c>
      <c r="J4408" s="13"/>
      <c r="K4408" s="17"/>
      <c r="L4408" s="185"/>
    </row>
    <row r="4409" spans="1:12" x14ac:dyDescent="0.2">
      <c r="A4409" s="11">
        <v>3501.9117647058802</v>
      </c>
      <c r="D4409" s="16" t="s">
        <v>9948</v>
      </c>
      <c r="J4409" s="13"/>
      <c r="K4409" s="17"/>
      <c r="L4409" s="185"/>
    </row>
    <row r="4410" spans="1:12" x14ac:dyDescent="0.2">
      <c r="A4410" s="11">
        <v>3502.5588235294099</v>
      </c>
      <c r="D4410" s="16" t="s">
        <v>9948</v>
      </c>
      <c r="J4410" s="13"/>
      <c r="K4410" s="17"/>
      <c r="L4410" s="185"/>
    </row>
    <row r="4411" spans="1:12" x14ac:dyDescent="0.2">
      <c r="A4411" s="11">
        <v>3503.2058823529401</v>
      </c>
      <c r="D4411" s="16" t="s">
        <v>9948</v>
      </c>
      <c r="J4411" s="13"/>
      <c r="K4411" s="17"/>
      <c r="L4411" s="185"/>
    </row>
    <row r="4412" spans="1:12" x14ac:dyDescent="0.2">
      <c r="A4412" s="11">
        <v>3503.8529411764698</v>
      </c>
      <c r="D4412" s="16" t="s">
        <v>9948</v>
      </c>
      <c r="J4412" s="13"/>
      <c r="K4412" s="17"/>
      <c r="L4412" s="185"/>
    </row>
    <row r="4413" spans="1:12" x14ac:dyDescent="0.2">
      <c r="A4413" s="11">
        <v>3504.5</v>
      </c>
      <c r="D4413" s="16" t="s">
        <v>9948</v>
      </c>
      <c r="J4413" s="13"/>
      <c r="K4413" s="17"/>
      <c r="L4413" s="185"/>
    </row>
    <row r="4414" spans="1:12" x14ac:dyDescent="0.2">
      <c r="A4414" s="11">
        <v>3505.1470588235302</v>
      </c>
      <c r="D4414" s="16" t="s">
        <v>9948</v>
      </c>
      <c r="J4414" s="13"/>
      <c r="K4414" s="17"/>
      <c r="L4414" s="185"/>
    </row>
    <row r="4415" spans="1:12" x14ac:dyDescent="0.2">
      <c r="A4415" s="11">
        <v>3505.7941176470599</v>
      </c>
      <c r="D4415" s="16" t="s">
        <v>9948</v>
      </c>
      <c r="J4415" s="13"/>
      <c r="K4415" s="17"/>
      <c r="L4415" s="185"/>
    </row>
    <row r="4416" spans="1:12" x14ac:dyDescent="0.2">
      <c r="A4416" s="11">
        <v>3506.4411764705901</v>
      </c>
      <c r="D4416" s="16" t="s">
        <v>9948</v>
      </c>
      <c r="J4416" s="13"/>
      <c r="K4416" s="17"/>
      <c r="L4416" s="185"/>
    </row>
    <row r="4417" spans="1:12" x14ac:dyDescent="0.2">
      <c r="A4417" s="11">
        <v>3507.0882352941198</v>
      </c>
      <c r="D4417" s="16" t="s">
        <v>9948</v>
      </c>
      <c r="J4417" s="13"/>
      <c r="K4417" s="17"/>
      <c r="L4417" s="185"/>
    </row>
    <row r="4418" spans="1:12" x14ac:dyDescent="0.2">
      <c r="A4418" s="11">
        <v>3507.73529411765</v>
      </c>
      <c r="D4418" s="16" t="s">
        <v>9948</v>
      </c>
      <c r="J4418" s="13"/>
      <c r="K4418" s="17"/>
      <c r="L4418" s="185"/>
    </row>
    <row r="4419" spans="1:12" x14ac:dyDescent="0.2">
      <c r="A4419" s="11">
        <v>3508.3823529411802</v>
      </c>
      <c r="D4419" s="16" t="s">
        <v>9948</v>
      </c>
      <c r="J4419" s="13"/>
      <c r="K4419" s="17"/>
      <c r="L4419" s="185"/>
    </row>
    <row r="4420" spans="1:12" x14ac:dyDescent="0.2">
      <c r="A4420" s="11">
        <v>3509.0294117647099</v>
      </c>
      <c r="D4420" s="16" t="s">
        <v>9948</v>
      </c>
      <c r="J4420" s="13"/>
      <c r="K4420" s="17"/>
      <c r="L4420" s="185"/>
    </row>
    <row r="4421" spans="1:12" x14ac:dyDescent="0.2">
      <c r="A4421" s="11">
        <v>3509.6764705882401</v>
      </c>
      <c r="D4421" s="16" t="s">
        <v>9948</v>
      </c>
      <c r="J4421" s="13"/>
      <c r="K4421" s="17"/>
      <c r="L4421" s="185"/>
    </row>
    <row r="4422" spans="1:12" x14ac:dyDescent="0.2">
      <c r="A4422" s="11">
        <v>3510.3235294117699</v>
      </c>
      <c r="D4422" s="16" t="s">
        <v>9948</v>
      </c>
      <c r="J4422" s="13"/>
      <c r="K4422" s="17"/>
      <c r="L4422" s="185"/>
    </row>
    <row r="4423" spans="1:12" x14ac:dyDescent="0.2">
      <c r="A4423" s="11">
        <v>3510.9705882352901</v>
      </c>
      <c r="D4423" s="16" t="s">
        <v>9948</v>
      </c>
      <c r="J4423" s="13"/>
      <c r="K4423" s="17"/>
      <c r="L4423" s="185"/>
    </row>
    <row r="4424" spans="1:12" x14ac:dyDescent="0.2">
      <c r="A4424" s="11">
        <v>3511.6176470588198</v>
      </c>
      <c r="D4424" s="16" t="s">
        <v>9948</v>
      </c>
      <c r="J4424" s="13"/>
      <c r="K4424" s="17"/>
      <c r="L4424" s="185"/>
    </row>
    <row r="4425" spans="1:12" x14ac:dyDescent="0.2">
      <c r="A4425" s="11">
        <v>3512.26470588235</v>
      </c>
      <c r="D4425" s="16" t="s">
        <v>9948</v>
      </c>
      <c r="J4425" s="13"/>
      <c r="K4425" s="17"/>
      <c r="L4425" s="185"/>
    </row>
    <row r="4426" spans="1:12" x14ac:dyDescent="0.2">
      <c r="A4426" s="11">
        <v>3512.9117647058802</v>
      </c>
      <c r="D4426" s="16" t="s">
        <v>9948</v>
      </c>
      <c r="J4426" s="13"/>
      <c r="K4426" s="17"/>
      <c r="L4426" s="185"/>
    </row>
    <row r="4427" spans="1:12" x14ac:dyDescent="0.2">
      <c r="A4427" s="11">
        <v>3513.5588235294099</v>
      </c>
      <c r="D4427" s="16" t="s">
        <v>9948</v>
      </c>
      <c r="J4427" s="13"/>
      <c r="K4427" s="17"/>
      <c r="L4427" s="185"/>
    </row>
    <row r="4428" spans="1:12" x14ac:dyDescent="0.2">
      <c r="A4428" s="11">
        <v>3514.2058823529401</v>
      </c>
      <c r="D4428" s="16" t="s">
        <v>9948</v>
      </c>
      <c r="J4428" s="13"/>
      <c r="K4428" s="17"/>
      <c r="L4428" s="185"/>
    </row>
    <row r="4429" spans="1:12" x14ac:dyDescent="0.2">
      <c r="A4429" s="11">
        <v>3514.8529411764698</v>
      </c>
      <c r="D4429" s="16" t="s">
        <v>9948</v>
      </c>
      <c r="J4429" s="13"/>
      <c r="K4429" s="17"/>
      <c r="L4429" s="185"/>
    </row>
    <row r="4430" spans="1:12" x14ac:dyDescent="0.2">
      <c r="A4430" s="11">
        <v>3515.5</v>
      </c>
      <c r="D4430" s="16" t="s">
        <v>9948</v>
      </c>
      <c r="J4430" s="13"/>
      <c r="K4430" s="17"/>
      <c r="L4430" s="185"/>
    </row>
    <row r="4431" spans="1:12" x14ac:dyDescent="0.2">
      <c r="A4431" s="11">
        <v>3516.1470588235302</v>
      </c>
      <c r="D4431" s="16" t="s">
        <v>9948</v>
      </c>
      <c r="J4431" s="13"/>
      <c r="K4431" s="17"/>
      <c r="L4431" s="185"/>
    </row>
    <row r="4432" spans="1:12" x14ac:dyDescent="0.2">
      <c r="A4432" s="11">
        <v>3516.7941176470599</v>
      </c>
      <c r="D4432" s="16" t="s">
        <v>9948</v>
      </c>
      <c r="J4432" s="13"/>
      <c r="K4432" s="17"/>
      <c r="L4432" s="185"/>
    </row>
    <row r="4433" spans="1:12" x14ac:dyDescent="0.2">
      <c r="A4433" s="11">
        <v>3517.4411764705901</v>
      </c>
      <c r="D4433" s="16" t="s">
        <v>9948</v>
      </c>
      <c r="J4433" s="13"/>
      <c r="K4433" s="17"/>
      <c r="L4433" s="185"/>
    </row>
    <row r="4434" spans="1:12" x14ac:dyDescent="0.2">
      <c r="A4434" s="11">
        <v>3518.0882352941198</v>
      </c>
      <c r="D4434" s="16" t="s">
        <v>9948</v>
      </c>
      <c r="J4434" s="13"/>
      <c r="K4434" s="17"/>
      <c r="L4434" s="185"/>
    </row>
    <row r="4435" spans="1:12" x14ac:dyDescent="0.2">
      <c r="A4435" s="11">
        <v>3518.73529411765</v>
      </c>
      <c r="D4435" s="16" t="s">
        <v>9948</v>
      </c>
      <c r="J4435" s="13"/>
      <c r="K4435" s="17"/>
      <c r="L4435" s="185"/>
    </row>
    <row r="4436" spans="1:12" x14ac:dyDescent="0.2">
      <c r="A4436" s="11">
        <v>3519.3823529411802</v>
      </c>
      <c r="D4436" s="16" t="s">
        <v>9948</v>
      </c>
      <c r="J4436" s="13"/>
      <c r="K4436" s="17"/>
      <c r="L4436" s="185"/>
    </row>
    <row r="4437" spans="1:12" x14ac:dyDescent="0.2">
      <c r="A4437" s="11">
        <v>3520.0294117647099</v>
      </c>
      <c r="D4437" s="16" t="s">
        <v>9948</v>
      </c>
      <c r="J4437" s="13"/>
      <c r="K4437" s="17"/>
      <c r="L4437" s="185"/>
    </row>
    <row r="4438" spans="1:12" x14ac:dyDescent="0.2">
      <c r="A4438" s="11">
        <v>3520.6764705882401</v>
      </c>
      <c r="D4438" s="16" t="s">
        <v>9948</v>
      </c>
      <c r="J4438" s="13"/>
      <c r="K4438" s="17"/>
      <c r="L4438" s="185"/>
    </row>
    <row r="4439" spans="1:12" x14ac:dyDescent="0.2">
      <c r="A4439" s="11">
        <v>3521.3235294117699</v>
      </c>
      <c r="D4439" s="16" t="s">
        <v>9948</v>
      </c>
      <c r="J4439" s="13"/>
      <c r="K4439" s="17"/>
      <c r="L4439" s="185"/>
    </row>
    <row r="4440" spans="1:12" x14ac:dyDescent="0.2">
      <c r="A4440" s="11">
        <v>3521.9705882352901</v>
      </c>
      <c r="D4440" s="16" t="s">
        <v>9948</v>
      </c>
      <c r="J4440" s="13"/>
      <c r="K4440" s="17"/>
      <c r="L4440" s="185"/>
    </row>
    <row r="4441" spans="1:12" x14ac:dyDescent="0.2">
      <c r="A4441" s="11">
        <v>3522.6176470588198</v>
      </c>
      <c r="D4441" s="16" t="s">
        <v>9948</v>
      </c>
      <c r="J4441" s="13"/>
      <c r="K4441" s="17"/>
      <c r="L4441" s="185"/>
    </row>
    <row r="4442" spans="1:12" x14ac:dyDescent="0.2">
      <c r="A4442" s="11">
        <v>3523.26470588235</v>
      </c>
      <c r="D4442" s="16" t="s">
        <v>9948</v>
      </c>
      <c r="J4442" s="13"/>
      <c r="K4442" s="17"/>
      <c r="L4442" s="185"/>
    </row>
    <row r="4443" spans="1:12" x14ac:dyDescent="0.2">
      <c r="A4443" s="11">
        <v>3523.9117647058802</v>
      </c>
      <c r="D4443" s="16" t="s">
        <v>9948</v>
      </c>
      <c r="J4443" s="13"/>
      <c r="K4443" s="17"/>
      <c r="L4443" s="185"/>
    </row>
    <row r="4444" spans="1:12" x14ac:dyDescent="0.2">
      <c r="A4444" s="11">
        <v>3524.5588235294099</v>
      </c>
      <c r="D4444" s="16" t="s">
        <v>9948</v>
      </c>
      <c r="J4444" s="13"/>
      <c r="K4444" s="17"/>
      <c r="L4444" s="185"/>
    </row>
    <row r="4445" spans="1:12" x14ac:dyDescent="0.2">
      <c r="A4445" s="11">
        <v>3525.2058823529401</v>
      </c>
      <c r="D4445" s="16" t="s">
        <v>9948</v>
      </c>
      <c r="J4445" s="13"/>
      <c r="K4445" s="17"/>
      <c r="L4445" s="185"/>
    </row>
    <row r="4446" spans="1:12" x14ac:dyDescent="0.2">
      <c r="A4446" s="11">
        <v>3525.8529411764698</v>
      </c>
      <c r="D4446" s="16" t="s">
        <v>9948</v>
      </c>
      <c r="J4446" s="13"/>
      <c r="K4446" s="17"/>
      <c r="L4446" s="185"/>
    </row>
    <row r="4447" spans="1:12" x14ac:dyDescent="0.2">
      <c r="A4447" s="11">
        <v>3526.5</v>
      </c>
      <c r="D4447" s="16" t="s">
        <v>9948</v>
      </c>
      <c r="J4447" s="13"/>
      <c r="K4447" s="17"/>
      <c r="L4447" s="185"/>
    </row>
    <row r="4448" spans="1:12" x14ac:dyDescent="0.2">
      <c r="A4448" s="11">
        <v>3527.1470588235302</v>
      </c>
      <c r="D4448" s="16" t="s">
        <v>9948</v>
      </c>
      <c r="J4448" s="13"/>
      <c r="K4448" s="17"/>
      <c r="L4448" s="185"/>
    </row>
    <row r="4449" spans="1:12" x14ac:dyDescent="0.2">
      <c r="A4449" s="11">
        <v>3527.7941176470599</v>
      </c>
      <c r="D4449" s="16" t="s">
        <v>9948</v>
      </c>
      <c r="J4449" s="13"/>
      <c r="K4449" s="17"/>
      <c r="L4449" s="185"/>
    </row>
    <row r="4450" spans="1:12" x14ac:dyDescent="0.2">
      <c r="A4450" s="11">
        <v>3528.4411764705901</v>
      </c>
      <c r="D4450" s="16" t="s">
        <v>9948</v>
      </c>
      <c r="J4450" s="13"/>
      <c r="K4450" s="17"/>
      <c r="L4450" s="185"/>
    </row>
    <row r="4451" spans="1:12" x14ac:dyDescent="0.2">
      <c r="A4451" s="11">
        <v>3529.0882352941198</v>
      </c>
      <c r="D4451" s="16" t="s">
        <v>9948</v>
      </c>
      <c r="J4451" s="13"/>
      <c r="K4451" s="17"/>
      <c r="L4451" s="185"/>
    </row>
    <row r="4452" spans="1:12" x14ac:dyDescent="0.2">
      <c r="A4452" s="11">
        <v>3529.73529411765</v>
      </c>
      <c r="D4452" s="16" t="s">
        <v>9948</v>
      </c>
      <c r="J4452" s="13"/>
      <c r="K4452" s="17"/>
      <c r="L4452" s="185"/>
    </row>
    <row r="4453" spans="1:12" x14ac:dyDescent="0.2">
      <c r="A4453" s="11">
        <v>3530.3823529411802</v>
      </c>
      <c r="D4453" s="16" t="s">
        <v>9948</v>
      </c>
      <c r="J4453" s="13"/>
      <c r="K4453" s="17"/>
      <c r="L4453" s="185"/>
    </row>
    <row r="4454" spans="1:12" x14ac:dyDescent="0.2">
      <c r="A4454" s="11">
        <v>3531.0294117647099</v>
      </c>
      <c r="D4454" s="16" t="s">
        <v>9948</v>
      </c>
      <c r="J4454" s="13"/>
      <c r="K4454" s="17"/>
      <c r="L4454" s="185"/>
    </row>
    <row r="4455" spans="1:12" x14ac:dyDescent="0.2">
      <c r="A4455" s="11">
        <v>3531.6764705882401</v>
      </c>
      <c r="D4455" s="16" t="s">
        <v>9948</v>
      </c>
      <c r="J4455" s="13"/>
      <c r="K4455" s="17"/>
      <c r="L4455" s="185"/>
    </row>
    <row r="4456" spans="1:12" x14ac:dyDescent="0.2">
      <c r="A4456" s="11">
        <v>3532.3235294117699</v>
      </c>
      <c r="D4456" s="16" t="s">
        <v>9948</v>
      </c>
      <c r="J4456" s="13"/>
      <c r="K4456" s="17"/>
      <c r="L4456" s="185"/>
    </row>
    <row r="4457" spans="1:12" x14ac:dyDescent="0.2">
      <c r="A4457" s="11">
        <v>3532.9705882352901</v>
      </c>
      <c r="D4457" s="16" t="s">
        <v>9948</v>
      </c>
      <c r="J4457" s="13"/>
      <c r="K4457" s="17"/>
      <c r="L4457" s="185"/>
    </row>
    <row r="4458" spans="1:12" x14ac:dyDescent="0.2">
      <c r="A4458" s="11">
        <v>3533.6176470588198</v>
      </c>
      <c r="D4458" s="16" t="s">
        <v>9948</v>
      </c>
      <c r="J4458" s="13"/>
      <c r="K4458" s="17"/>
      <c r="L4458" s="185"/>
    </row>
    <row r="4459" spans="1:12" x14ac:dyDescent="0.2">
      <c r="A4459" s="11">
        <v>3534.26470588235</v>
      </c>
      <c r="D4459" s="16" t="s">
        <v>9948</v>
      </c>
      <c r="J4459" s="13"/>
      <c r="K4459" s="17"/>
      <c r="L4459" s="185"/>
    </row>
    <row r="4460" spans="1:12" x14ac:dyDescent="0.2">
      <c r="A4460" s="11">
        <v>3534.9117647058802</v>
      </c>
      <c r="D4460" s="16" t="s">
        <v>9948</v>
      </c>
      <c r="J4460" s="13"/>
      <c r="K4460" s="17"/>
      <c r="L4460" s="185"/>
    </row>
    <row r="4461" spans="1:12" x14ac:dyDescent="0.2">
      <c r="A4461" s="11">
        <v>3535.5588235294099</v>
      </c>
      <c r="D4461" s="16" t="s">
        <v>9948</v>
      </c>
      <c r="J4461" s="13"/>
      <c r="K4461" s="17"/>
      <c r="L4461" s="185"/>
    </row>
    <row r="4462" spans="1:12" x14ac:dyDescent="0.2">
      <c r="A4462" s="11">
        <v>3536.2058823529401</v>
      </c>
      <c r="D4462" s="16" t="s">
        <v>9948</v>
      </c>
      <c r="J4462" s="13"/>
      <c r="K4462" s="17"/>
      <c r="L4462" s="185"/>
    </row>
    <row r="4463" spans="1:12" x14ac:dyDescent="0.2">
      <c r="A4463" s="11">
        <v>3536.8529411764698</v>
      </c>
      <c r="D4463" s="16" t="s">
        <v>9948</v>
      </c>
      <c r="J4463" s="13"/>
      <c r="K4463" s="17"/>
      <c r="L4463" s="185"/>
    </row>
    <row r="4464" spans="1:12" x14ac:dyDescent="0.2">
      <c r="A4464" s="11">
        <v>3537.5</v>
      </c>
      <c r="D4464" s="16" t="s">
        <v>9948</v>
      </c>
      <c r="J4464" s="13"/>
      <c r="K4464" s="17"/>
      <c r="L4464" s="185"/>
    </row>
    <row r="4465" spans="1:12" x14ac:dyDescent="0.2">
      <c r="A4465" s="11">
        <v>3538.1470588235302</v>
      </c>
      <c r="D4465" s="16" t="s">
        <v>9948</v>
      </c>
      <c r="J4465" s="13"/>
      <c r="K4465" s="17"/>
      <c r="L4465" s="185"/>
    </row>
    <row r="4466" spans="1:12" x14ac:dyDescent="0.2">
      <c r="A4466" s="11">
        <v>3538.7941176470599</v>
      </c>
      <c r="D4466" s="16" t="s">
        <v>9948</v>
      </c>
      <c r="J4466" s="13"/>
      <c r="K4466" s="17"/>
      <c r="L4466" s="185"/>
    </row>
    <row r="4467" spans="1:12" x14ac:dyDescent="0.2">
      <c r="A4467" s="11">
        <v>3539.4411764705901</v>
      </c>
      <c r="D4467" s="16" t="s">
        <v>9948</v>
      </c>
      <c r="J4467" s="13"/>
      <c r="K4467" s="17"/>
      <c r="L4467" s="185"/>
    </row>
    <row r="4468" spans="1:12" x14ac:dyDescent="0.2">
      <c r="A4468" s="11">
        <v>3540.0882352941198</v>
      </c>
      <c r="D4468" s="16" t="s">
        <v>9948</v>
      </c>
      <c r="J4468" s="13"/>
      <c r="K4468" s="17"/>
      <c r="L4468" s="185"/>
    </row>
    <row r="4469" spans="1:12" x14ac:dyDescent="0.2">
      <c r="A4469" s="11">
        <v>3540.73529411765</v>
      </c>
      <c r="D4469" s="16" t="s">
        <v>9948</v>
      </c>
      <c r="J4469" s="13"/>
      <c r="K4469" s="17"/>
      <c r="L4469" s="185"/>
    </row>
    <row r="4470" spans="1:12" x14ac:dyDescent="0.2">
      <c r="A4470" s="11">
        <v>3541.3823529411802</v>
      </c>
      <c r="D4470" s="16" t="s">
        <v>9948</v>
      </c>
      <c r="J4470" s="13"/>
      <c r="K4470" s="17"/>
      <c r="L4470" s="185"/>
    </row>
    <row r="4471" spans="1:12" x14ac:dyDescent="0.2">
      <c r="A4471" s="11">
        <v>3542.0294117647099</v>
      </c>
      <c r="D4471" s="16" t="s">
        <v>9948</v>
      </c>
      <c r="J4471" s="13"/>
      <c r="K4471" s="17"/>
      <c r="L4471" s="185"/>
    </row>
    <row r="4472" spans="1:12" x14ac:dyDescent="0.2">
      <c r="A4472" s="11">
        <v>3542.6764705882401</v>
      </c>
      <c r="D4472" s="16" t="s">
        <v>9948</v>
      </c>
      <c r="J4472" s="13"/>
      <c r="K4472" s="17"/>
      <c r="L4472" s="185"/>
    </row>
    <row r="4473" spans="1:12" x14ac:dyDescent="0.2">
      <c r="A4473" s="11">
        <v>3543.3235294117699</v>
      </c>
      <c r="D4473" s="16" t="s">
        <v>9948</v>
      </c>
      <c r="J4473" s="13"/>
      <c r="K4473" s="17"/>
      <c r="L4473" s="185"/>
    </row>
    <row r="4474" spans="1:12" x14ac:dyDescent="0.2">
      <c r="A4474" s="11">
        <v>3543.9705882352901</v>
      </c>
      <c r="D4474" s="16" t="s">
        <v>9948</v>
      </c>
      <c r="J4474" s="13"/>
      <c r="K4474" s="17"/>
      <c r="L4474" s="185"/>
    </row>
    <row r="4475" spans="1:12" x14ac:dyDescent="0.2">
      <c r="A4475" s="11">
        <v>3544.6176470588198</v>
      </c>
      <c r="D4475" s="16" t="s">
        <v>9948</v>
      </c>
      <c r="J4475" s="13"/>
      <c r="K4475" s="17"/>
      <c r="L4475" s="185"/>
    </row>
    <row r="4476" spans="1:12" x14ac:dyDescent="0.2">
      <c r="A4476" s="11">
        <v>3545.26470588235</v>
      </c>
      <c r="D4476" s="16" t="s">
        <v>9948</v>
      </c>
      <c r="J4476" s="13"/>
      <c r="K4476" s="17"/>
      <c r="L4476" s="185"/>
    </row>
    <row r="4477" spans="1:12" x14ac:dyDescent="0.2">
      <c r="A4477" s="11">
        <v>3545.9117647058802</v>
      </c>
      <c r="D4477" s="16" t="s">
        <v>9948</v>
      </c>
      <c r="J4477" s="13"/>
      <c r="K4477" s="17"/>
      <c r="L4477" s="185"/>
    </row>
    <row r="4478" spans="1:12" x14ac:dyDescent="0.2">
      <c r="A4478" s="11">
        <v>3546.5588235294099</v>
      </c>
      <c r="D4478" s="16" t="s">
        <v>9948</v>
      </c>
      <c r="J4478" s="13"/>
      <c r="K4478" s="17"/>
      <c r="L4478" s="185"/>
    </row>
    <row r="4479" spans="1:12" x14ac:dyDescent="0.2">
      <c r="A4479" s="11">
        <v>3547.2058823529401</v>
      </c>
      <c r="D4479" s="16" t="s">
        <v>9948</v>
      </c>
      <c r="J4479" s="13"/>
      <c r="K4479" s="17"/>
      <c r="L4479" s="185"/>
    </row>
    <row r="4480" spans="1:12" x14ac:dyDescent="0.2">
      <c r="A4480" s="11">
        <v>3547.8529411764698</v>
      </c>
      <c r="D4480" s="16" t="s">
        <v>9948</v>
      </c>
      <c r="J4480" s="13"/>
      <c r="K4480" s="17"/>
      <c r="L4480" s="185"/>
    </row>
    <row r="4481" spans="1:12" x14ac:dyDescent="0.2">
      <c r="A4481" s="11">
        <v>3548.5</v>
      </c>
      <c r="D4481" s="16" t="s">
        <v>9948</v>
      </c>
      <c r="J4481" s="13"/>
      <c r="K4481" s="17"/>
      <c r="L4481" s="185"/>
    </row>
    <row r="4482" spans="1:12" x14ac:dyDescent="0.2">
      <c r="A4482" s="11">
        <v>3549.1470588235302</v>
      </c>
      <c r="D4482" s="16" t="s">
        <v>9948</v>
      </c>
      <c r="J4482" s="13"/>
      <c r="K4482" s="17"/>
      <c r="L4482" s="185"/>
    </row>
    <row r="4483" spans="1:12" x14ac:dyDescent="0.2">
      <c r="A4483" s="11">
        <v>3549.7941176470599</v>
      </c>
      <c r="D4483" s="16" t="s">
        <v>9948</v>
      </c>
      <c r="J4483" s="13"/>
      <c r="K4483" s="17"/>
      <c r="L4483" s="185"/>
    </row>
    <row r="4484" spans="1:12" x14ac:dyDescent="0.2">
      <c r="A4484" s="11">
        <v>3550.4411764705901</v>
      </c>
      <c r="D4484" s="16" t="s">
        <v>9948</v>
      </c>
      <c r="J4484" s="13"/>
      <c r="K4484" s="17"/>
      <c r="L4484" s="185"/>
    </row>
    <row r="4485" spans="1:12" x14ac:dyDescent="0.2">
      <c r="A4485" s="11">
        <v>3551.0882352941198</v>
      </c>
      <c r="D4485" s="16" t="s">
        <v>9948</v>
      </c>
      <c r="J4485" s="13"/>
      <c r="K4485" s="17"/>
      <c r="L4485" s="185"/>
    </row>
    <row r="4486" spans="1:12" x14ac:dyDescent="0.2">
      <c r="A4486" s="11">
        <v>3551.73529411765</v>
      </c>
      <c r="D4486" s="16" t="s">
        <v>9948</v>
      </c>
      <c r="J4486" s="13"/>
      <c r="K4486" s="17"/>
      <c r="L4486" s="185"/>
    </row>
    <row r="4487" spans="1:12" x14ac:dyDescent="0.2">
      <c r="A4487" s="11">
        <v>3552.3823529411802</v>
      </c>
      <c r="D4487" s="16" t="s">
        <v>9948</v>
      </c>
      <c r="J4487" s="13"/>
      <c r="K4487" s="17"/>
      <c r="L4487" s="185"/>
    </row>
    <row r="4488" spans="1:12" x14ac:dyDescent="0.2">
      <c r="A4488" s="11">
        <v>3553.0294117647099</v>
      </c>
      <c r="D4488" s="16" t="s">
        <v>9948</v>
      </c>
      <c r="J4488" s="13"/>
      <c r="K4488" s="17"/>
      <c r="L4488" s="185"/>
    </row>
    <row r="4489" spans="1:12" x14ac:dyDescent="0.2">
      <c r="A4489" s="11">
        <v>3553.6764705882401</v>
      </c>
      <c r="D4489" s="16" t="s">
        <v>9948</v>
      </c>
      <c r="J4489" s="13"/>
      <c r="K4489" s="17"/>
      <c r="L4489" s="185"/>
    </row>
    <row r="4490" spans="1:12" x14ac:dyDescent="0.2">
      <c r="A4490" s="11">
        <v>3554.3235294117699</v>
      </c>
      <c r="D4490" s="16" t="s">
        <v>9948</v>
      </c>
      <c r="J4490" s="13"/>
      <c r="K4490" s="17"/>
      <c r="L4490" s="185"/>
    </row>
    <row r="4491" spans="1:12" x14ac:dyDescent="0.2">
      <c r="A4491" s="11">
        <v>3554.9705882352901</v>
      </c>
      <c r="D4491" s="16" t="s">
        <v>9948</v>
      </c>
      <c r="J4491" s="13"/>
      <c r="K4491" s="17"/>
      <c r="L4491" s="185"/>
    </row>
    <row r="4492" spans="1:12" x14ac:dyDescent="0.2">
      <c r="A4492" s="11">
        <v>3555.6176470588198</v>
      </c>
      <c r="D4492" s="16" t="s">
        <v>9948</v>
      </c>
      <c r="J4492" s="13"/>
      <c r="K4492" s="17"/>
      <c r="L4492" s="185"/>
    </row>
    <row r="4493" spans="1:12" x14ac:dyDescent="0.2">
      <c r="A4493" s="11">
        <v>3556.26470588235</v>
      </c>
      <c r="D4493" s="16" t="s">
        <v>9948</v>
      </c>
      <c r="J4493" s="13"/>
      <c r="K4493" s="17"/>
      <c r="L4493" s="185"/>
    </row>
    <row r="4494" spans="1:12" x14ac:dyDescent="0.2">
      <c r="A4494" s="11">
        <v>3556.9117647058802</v>
      </c>
      <c r="D4494" s="16" t="s">
        <v>9948</v>
      </c>
      <c r="J4494" s="13"/>
      <c r="K4494" s="17"/>
      <c r="L4494" s="185"/>
    </row>
    <row r="4495" spans="1:12" x14ac:dyDescent="0.2">
      <c r="A4495" s="11">
        <v>3557.5588235294099</v>
      </c>
      <c r="D4495" s="16" t="s">
        <v>9948</v>
      </c>
      <c r="J4495" s="13"/>
      <c r="K4495" s="17"/>
      <c r="L4495" s="185"/>
    </row>
    <row r="4496" spans="1:12" x14ac:dyDescent="0.2">
      <c r="A4496" s="11">
        <v>3558.2058823529401</v>
      </c>
      <c r="D4496" s="16" t="s">
        <v>9948</v>
      </c>
      <c r="J4496" s="13"/>
      <c r="K4496" s="17"/>
      <c r="L4496" s="185"/>
    </row>
    <row r="4497" spans="1:12" x14ac:dyDescent="0.2">
      <c r="A4497" s="11">
        <v>3558.8529411764698</v>
      </c>
      <c r="D4497" s="16" t="s">
        <v>9948</v>
      </c>
      <c r="J4497" s="13"/>
      <c r="K4497" s="17"/>
      <c r="L4497" s="185"/>
    </row>
    <row r="4498" spans="1:12" x14ac:dyDescent="0.2">
      <c r="A4498" s="11">
        <v>3559.5</v>
      </c>
      <c r="D4498" s="16" t="s">
        <v>9948</v>
      </c>
      <c r="J4498" s="13"/>
      <c r="K4498" s="17"/>
      <c r="L4498" s="185"/>
    </row>
    <row r="4499" spans="1:12" x14ac:dyDescent="0.2">
      <c r="A4499" s="11">
        <v>3560.1470588235302</v>
      </c>
      <c r="D4499" s="16" t="s">
        <v>9948</v>
      </c>
      <c r="J4499" s="13"/>
      <c r="K4499" s="17"/>
      <c r="L4499" s="185"/>
    </row>
    <row r="4500" spans="1:12" x14ac:dyDescent="0.2">
      <c r="A4500" s="11">
        <v>3560.7941176470599</v>
      </c>
      <c r="D4500" s="16" t="s">
        <v>9948</v>
      </c>
      <c r="J4500" s="13"/>
      <c r="K4500" s="17"/>
      <c r="L4500" s="185"/>
    </row>
    <row r="4501" spans="1:12" x14ac:dyDescent="0.2">
      <c r="A4501" s="11">
        <v>3561.4411764705901</v>
      </c>
      <c r="D4501" s="16" t="s">
        <v>9948</v>
      </c>
      <c r="J4501" s="13"/>
      <c r="K4501" s="17"/>
      <c r="L4501" s="185"/>
    </row>
    <row r="4502" spans="1:12" x14ac:dyDescent="0.2">
      <c r="A4502" s="11">
        <v>3562.0882352941198</v>
      </c>
      <c r="D4502" s="16" t="s">
        <v>9948</v>
      </c>
      <c r="J4502" s="13"/>
      <c r="K4502" s="17"/>
      <c r="L4502" s="185"/>
    </row>
    <row r="4503" spans="1:12" x14ac:dyDescent="0.2">
      <c r="A4503" s="11">
        <v>3562.73529411765</v>
      </c>
      <c r="D4503" s="16" t="s">
        <v>9948</v>
      </c>
      <c r="J4503" s="13"/>
      <c r="K4503" s="17"/>
      <c r="L4503" s="185"/>
    </row>
    <row r="4504" spans="1:12" x14ac:dyDescent="0.2">
      <c r="A4504" s="11">
        <v>3563.3823529411802</v>
      </c>
      <c r="D4504" s="16" t="s">
        <v>9948</v>
      </c>
      <c r="J4504" s="13"/>
      <c r="K4504" s="17"/>
      <c r="L4504" s="185"/>
    </row>
    <row r="4505" spans="1:12" x14ac:dyDescent="0.2">
      <c r="A4505" s="11">
        <v>3564.0294117647099</v>
      </c>
      <c r="D4505" s="16" t="s">
        <v>9948</v>
      </c>
      <c r="J4505" s="13"/>
      <c r="K4505" s="17"/>
      <c r="L4505" s="185"/>
    </row>
    <row r="4506" spans="1:12" x14ac:dyDescent="0.2">
      <c r="A4506" s="11">
        <v>3564.6764705882401</v>
      </c>
      <c r="D4506" s="16" t="s">
        <v>9948</v>
      </c>
      <c r="J4506" s="13"/>
      <c r="K4506" s="17"/>
      <c r="L4506" s="185"/>
    </row>
    <row r="4507" spans="1:12" x14ac:dyDescent="0.2">
      <c r="A4507" s="11">
        <v>3565.3235294117699</v>
      </c>
      <c r="D4507" s="16" t="s">
        <v>9948</v>
      </c>
      <c r="J4507" s="13"/>
      <c r="K4507" s="17"/>
      <c r="L4507" s="185"/>
    </row>
    <row r="4508" spans="1:12" x14ac:dyDescent="0.2">
      <c r="A4508" s="11">
        <v>3565.9705882352901</v>
      </c>
      <c r="D4508" s="16" t="s">
        <v>9948</v>
      </c>
      <c r="J4508" s="13"/>
      <c r="K4508" s="17"/>
      <c r="L4508" s="185"/>
    </row>
    <row r="4509" spans="1:12" x14ac:dyDescent="0.2">
      <c r="A4509" s="11">
        <v>3566.6176470588198</v>
      </c>
      <c r="D4509" s="16" t="s">
        <v>9948</v>
      </c>
      <c r="J4509" s="13"/>
      <c r="K4509" s="17"/>
      <c r="L4509" s="185"/>
    </row>
    <row r="4510" spans="1:12" x14ac:dyDescent="0.2">
      <c r="A4510" s="11">
        <v>3567.26470588235</v>
      </c>
      <c r="D4510" s="16" t="s">
        <v>9948</v>
      </c>
      <c r="J4510" s="13"/>
      <c r="K4510" s="17"/>
      <c r="L4510" s="185"/>
    </row>
    <row r="4511" spans="1:12" x14ac:dyDescent="0.2">
      <c r="A4511" s="11">
        <v>3567.9117647058802</v>
      </c>
      <c r="D4511" s="16" t="s">
        <v>9948</v>
      </c>
      <c r="J4511" s="13"/>
      <c r="K4511" s="17"/>
      <c r="L4511" s="185"/>
    </row>
    <row r="4512" spans="1:12" x14ac:dyDescent="0.2">
      <c r="A4512" s="11">
        <v>3568.5588235294099</v>
      </c>
      <c r="D4512" s="16" t="s">
        <v>9948</v>
      </c>
      <c r="J4512" s="13"/>
      <c r="K4512" s="17"/>
      <c r="L4512" s="185"/>
    </row>
    <row r="4513" spans="1:12" x14ac:dyDescent="0.2">
      <c r="A4513" s="11">
        <v>3569.2058823529401</v>
      </c>
      <c r="D4513" s="16" t="s">
        <v>9948</v>
      </c>
      <c r="J4513" s="13"/>
      <c r="K4513" s="17"/>
      <c r="L4513" s="185"/>
    </row>
    <row r="4514" spans="1:12" x14ac:dyDescent="0.2">
      <c r="A4514" s="11">
        <v>3569.8529411764698</v>
      </c>
      <c r="D4514" s="16" t="s">
        <v>9948</v>
      </c>
      <c r="J4514" s="13"/>
      <c r="K4514" s="17"/>
      <c r="L4514" s="185"/>
    </row>
    <row r="4515" spans="1:12" x14ac:dyDescent="0.2">
      <c r="A4515" s="11">
        <v>3570.5</v>
      </c>
      <c r="D4515" s="16" t="s">
        <v>9948</v>
      </c>
      <c r="J4515" s="13"/>
      <c r="K4515" s="17"/>
      <c r="L4515" s="185"/>
    </row>
    <row r="4516" spans="1:12" x14ac:dyDescent="0.2">
      <c r="A4516" s="11">
        <v>3571.1470588235302</v>
      </c>
      <c r="D4516" s="16" t="s">
        <v>9948</v>
      </c>
      <c r="J4516" s="13"/>
      <c r="K4516" s="17"/>
      <c r="L4516" s="185"/>
    </row>
    <row r="4517" spans="1:12" x14ac:dyDescent="0.2">
      <c r="A4517" s="11">
        <v>3571.7941176470599</v>
      </c>
      <c r="D4517" s="16" t="s">
        <v>9948</v>
      </c>
      <c r="J4517" s="13"/>
      <c r="K4517" s="17"/>
      <c r="L4517" s="185"/>
    </row>
    <row r="4518" spans="1:12" x14ac:dyDescent="0.2">
      <c r="A4518" s="11">
        <v>3572.4411764705901</v>
      </c>
      <c r="D4518" s="16" t="s">
        <v>9948</v>
      </c>
      <c r="J4518" s="13"/>
      <c r="K4518" s="17"/>
      <c r="L4518" s="185"/>
    </row>
    <row r="4519" spans="1:12" x14ac:dyDescent="0.2">
      <c r="A4519" s="11">
        <v>3573.0882352941198</v>
      </c>
      <c r="D4519" s="16" t="s">
        <v>9948</v>
      </c>
      <c r="J4519" s="13"/>
      <c r="K4519" s="17"/>
      <c r="L4519" s="185"/>
    </row>
    <row r="4520" spans="1:12" x14ac:dyDescent="0.2">
      <c r="A4520" s="11">
        <v>3573.73529411765</v>
      </c>
      <c r="D4520" s="16" t="s">
        <v>9948</v>
      </c>
      <c r="J4520" s="13"/>
      <c r="K4520" s="17"/>
      <c r="L4520" s="185"/>
    </row>
    <row r="4521" spans="1:12" x14ac:dyDescent="0.2">
      <c r="A4521" s="11">
        <v>3574.3823529411802</v>
      </c>
      <c r="D4521" s="16" t="s">
        <v>9948</v>
      </c>
      <c r="J4521" s="13"/>
      <c r="K4521" s="17"/>
      <c r="L4521" s="185"/>
    </row>
    <row r="4522" spans="1:12" x14ac:dyDescent="0.2">
      <c r="A4522" s="11">
        <v>3575.0294117647099</v>
      </c>
      <c r="D4522" s="16" t="s">
        <v>9948</v>
      </c>
      <c r="J4522" s="13"/>
      <c r="K4522" s="17"/>
      <c r="L4522" s="185"/>
    </row>
    <row r="4523" spans="1:12" x14ac:dyDescent="0.2">
      <c r="A4523" s="11">
        <v>3575.6764705882401</v>
      </c>
      <c r="D4523" s="16" t="s">
        <v>9948</v>
      </c>
      <c r="J4523" s="13"/>
      <c r="K4523" s="17"/>
      <c r="L4523" s="185"/>
    </row>
    <row r="4524" spans="1:12" x14ac:dyDescent="0.2">
      <c r="A4524" s="11">
        <v>3576.3235294117699</v>
      </c>
      <c r="D4524" s="16" t="s">
        <v>9948</v>
      </c>
      <c r="J4524" s="13"/>
      <c r="K4524" s="17"/>
      <c r="L4524" s="185"/>
    </row>
    <row r="4525" spans="1:12" x14ac:dyDescent="0.2">
      <c r="A4525" s="11">
        <v>3576.9705882352901</v>
      </c>
      <c r="D4525" s="16" t="s">
        <v>9948</v>
      </c>
      <c r="J4525" s="13"/>
      <c r="K4525" s="17"/>
      <c r="L4525" s="185"/>
    </row>
    <row r="4526" spans="1:12" x14ac:dyDescent="0.2">
      <c r="A4526" s="11">
        <v>3577.6176470588198</v>
      </c>
      <c r="D4526" s="16" t="s">
        <v>9948</v>
      </c>
      <c r="J4526" s="13"/>
      <c r="K4526" s="17"/>
      <c r="L4526" s="185"/>
    </row>
    <row r="4527" spans="1:12" x14ac:dyDescent="0.2">
      <c r="A4527" s="11">
        <v>3578.26470588235</v>
      </c>
      <c r="D4527" s="16" t="s">
        <v>9948</v>
      </c>
      <c r="J4527" s="13"/>
      <c r="K4527" s="17"/>
      <c r="L4527" s="185"/>
    </row>
    <row r="4528" spans="1:12" x14ac:dyDescent="0.2">
      <c r="A4528" s="11">
        <v>3578.9117647058802</v>
      </c>
      <c r="D4528" s="16" t="s">
        <v>9948</v>
      </c>
      <c r="J4528" s="13"/>
      <c r="K4528" s="17"/>
      <c r="L4528" s="185"/>
    </row>
    <row r="4529" spans="1:12" x14ac:dyDescent="0.2">
      <c r="A4529" s="11">
        <v>3579.5588235294099</v>
      </c>
      <c r="D4529" s="16" t="s">
        <v>9948</v>
      </c>
      <c r="J4529" s="13"/>
      <c r="K4529" s="17"/>
      <c r="L4529" s="185"/>
    </row>
    <row r="4530" spans="1:12" x14ac:dyDescent="0.2">
      <c r="A4530" s="11">
        <v>3580.2058823529401</v>
      </c>
      <c r="D4530" s="16" t="s">
        <v>9948</v>
      </c>
      <c r="J4530" s="13"/>
      <c r="K4530" s="17"/>
      <c r="L4530" s="185"/>
    </row>
    <row r="4531" spans="1:12" x14ac:dyDescent="0.2">
      <c r="A4531" s="11">
        <v>3580.8529411764698</v>
      </c>
      <c r="D4531" s="16" t="s">
        <v>9948</v>
      </c>
      <c r="J4531" s="13"/>
      <c r="K4531" s="17"/>
      <c r="L4531" s="185"/>
    </row>
    <row r="4532" spans="1:12" x14ac:dyDescent="0.2">
      <c r="A4532" s="11">
        <v>3581.5</v>
      </c>
      <c r="D4532" s="16" t="s">
        <v>9948</v>
      </c>
      <c r="J4532" s="13"/>
      <c r="K4532" s="17"/>
      <c r="L4532" s="185"/>
    </row>
    <row r="4533" spans="1:12" x14ac:dyDescent="0.2">
      <c r="A4533" s="11">
        <v>3582.1470588235302</v>
      </c>
      <c r="D4533" s="16" t="s">
        <v>9948</v>
      </c>
      <c r="J4533" s="13"/>
      <c r="K4533" s="17"/>
      <c r="L4533" s="185"/>
    </row>
    <row r="4534" spans="1:12" x14ac:dyDescent="0.2">
      <c r="A4534" s="11">
        <v>3582.7941176470599</v>
      </c>
      <c r="D4534" s="16" t="s">
        <v>9948</v>
      </c>
      <c r="J4534" s="13"/>
      <c r="K4534" s="17"/>
      <c r="L4534" s="185"/>
    </row>
    <row r="4535" spans="1:12" x14ac:dyDescent="0.2">
      <c r="A4535" s="11">
        <v>3583.4411764705901</v>
      </c>
      <c r="D4535" s="16" t="s">
        <v>9948</v>
      </c>
      <c r="J4535" s="13"/>
      <c r="K4535" s="17"/>
      <c r="L4535" s="185"/>
    </row>
    <row r="4536" spans="1:12" x14ac:dyDescent="0.2">
      <c r="A4536" s="11">
        <v>3584.0882352941198</v>
      </c>
      <c r="D4536" s="16" t="s">
        <v>9948</v>
      </c>
      <c r="J4536" s="13"/>
      <c r="K4536" s="17"/>
      <c r="L4536" s="185"/>
    </row>
    <row r="4537" spans="1:12" x14ac:dyDescent="0.2">
      <c r="A4537" s="11">
        <v>3584.73529411765</v>
      </c>
      <c r="D4537" s="16" t="s">
        <v>9948</v>
      </c>
      <c r="J4537" s="13"/>
      <c r="K4537" s="17"/>
      <c r="L4537" s="185"/>
    </row>
    <row r="4538" spans="1:12" x14ac:dyDescent="0.2">
      <c r="A4538" s="11">
        <v>3585.3823529411802</v>
      </c>
      <c r="D4538" s="16" t="s">
        <v>9948</v>
      </c>
      <c r="J4538" s="13"/>
      <c r="K4538" s="17"/>
      <c r="L4538" s="185"/>
    </row>
    <row r="4539" spans="1:12" x14ac:dyDescent="0.2">
      <c r="A4539" s="11">
        <v>3586.0294117647099</v>
      </c>
      <c r="D4539" s="16" t="s">
        <v>9948</v>
      </c>
      <c r="J4539" s="13"/>
      <c r="K4539" s="17"/>
      <c r="L4539" s="185"/>
    </row>
    <row r="4540" spans="1:12" x14ac:dyDescent="0.2">
      <c r="A4540" s="11">
        <v>3586.6764705882401</v>
      </c>
      <c r="D4540" s="16" t="s">
        <v>9948</v>
      </c>
      <c r="J4540" s="13"/>
      <c r="K4540" s="17"/>
      <c r="L4540" s="185"/>
    </row>
    <row r="4541" spans="1:12" x14ac:dyDescent="0.2">
      <c r="A4541" s="11">
        <v>3587.3235294117699</v>
      </c>
      <c r="D4541" s="16" t="s">
        <v>9948</v>
      </c>
      <c r="J4541" s="13"/>
      <c r="K4541" s="17"/>
      <c r="L4541" s="185"/>
    </row>
    <row r="4542" spans="1:12" x14ac:dyDescent="0.2">
      <c r="A4542" s="11">
        <v>3587.9705882352901</v>
      </c>
      <c r="D4542" s="16" t="s">
        <v>9948</v>
      </c>
      <c r="J4542" s="13"/>
      <c r="K4542" s="17"/>
      <c r="L4542" s="185"/>
    </row>
    <row r="4543" spans="1:12" x14ac:dyDescent="0.2">
      <c r="A4543" s="11">
        <v>3588.6176470588198</v>
      </c>
      <c r="D4543" s="16" t="s">
        <v>9948</v>
      </c>
      <c r="J4543" s="13"/>
      <c r="K4543" s="17"/>
      <c r="L4543" s="185"/>
    </row>
    <row r="4544" spans="1:12" x14ac:dyDescent="0.2">
      <c r="A4544" s="11">
        <v>3589.26470588235</v>
      </c>
      <c r="D4544" s="16" t="s">
        <v>9948</v>
      </c>
      <c r="J4544" s="13"/>
      <c r="K4544" s="17"/>
      <c r="L4544" s="185"/>
    </row>
    <row r="4545" spans="1:12" x14ac:dyDescent="0.2">
      <c r="A4545" s="11">
        <v>3589.9117647058802</v>
      </c>
      <c r="D4545" s="16" t="s">
        <v>9948</v>
      </c>
      <c r="J4545" s="13"/>
      <c r="K4545" s="17"/>
      <c r="L4545" s="185"/>
    </row>
    <row r="4546" spans="1:12" x14ac:dyDescent="0.2">
      <c r="A4546" s="11">
        <v>3590.5588235294099</v>
      </c>
      <c r="D4546" s="16" t="s">
        <v>9948</v>
      </c>
      <c r="J4546" s="13"/>
      <c r="K4546" s="17"/>
      <c r="L4546" s="185"/>
    </row>
    <row r="4547" spans="1:12" x14ac:dyDescent="0.2">
      <c r="A4547" s="11">
        <v>3591.2058823529401</v>
      </c>
      <c r="D4547" s="16" t="s">
        <v>9948</v>
      </c>
      <c r="J4547" s="13"/>
      <c r="K4547" s="17"/>
      <c r="L4547" s="185"/>
    </row>
    <row r="4548" spans="1:12" x14ac:dyDescent="0.2">
      <c r="A4548" s="11">
        <v>3591.8529411764698</v>
      </c>
      <c r="D4548" s="16" t="s">
        <v>9948</v>
      </c>
      <c r="J4548" s="13"/>
      <c r="K4548" s="17"/>
      <c r="L4548" s="185"/>
    </row>
    <row r="4549" spans="1:12" x14ac:dyDescent="0.2">
      <c r="A4549" s="11">
        <v>3592.5</v>
      </c>
      <c r="D4549" s="16" t="s">
        <v>9948</v>
      </c>
      <c r="J4549" s="13"/>
      <c r="K4549" s="17"/>
      <c r="L4549" s="185"/>
    </row>
    <row r="4550" spans="1:12" x14ac:dyDescent="0.2">
      <c r="A4550" s="11">
        <v>3593.1470588235302</v>
      </c>
      <c r="D4550" s="16" t="s">
        <v>9948</v>
      </c>
      <c r="J4550" s="13"/>
      <c r="K4550" s="17"/>
      <c r="L4550" s="185"/>
    </row>
    <row r="4551" spans="1:12" x14ac:dyDescent="0.2">
      <c r="A4551" s="11">
        <v>3593.7941176470599</v>
      </c>
      <c r="D4551" s="16" t="s">
        <v>9948</v>
      </c>
      <c r="J4551" s="13"/>
      <c r="K4551" s="17"/>
      <c r="L4551" s="185"/>
    </row>
    <row r="4552" spans="1:12" x14ac:dyDescent="0.2">
      <c r="A4552" s="11">
        <v>3594.4411764705901</v>
      </c>
      <c r="D4552" s="16" t="s">
        <v>9948</v>
      </c>
      <c r="J4552" s="13"/>
      <c r="K4552" s="17"/>
      <c r="L4552" s="185"/>
    </row>
    <row r="4553" spans="1:12" x14ac:dyDescent="0.2">
      <c r="A4553" s="11">
        <v>3595.0882352941198</v>
      </c>
      <c r="D4553" s="16" t="s">
        <v>9948</v>
      </c>
      <c r="J4553" s="13"/>
      <c r="K4553" s="17"/>
      <c r="L4553" s="185"/>
    </row>
    <row r="4554" spans="1:12" x14ac:dyDescent="0.2">
      <c r="A4554" s="11">
        <v>3595.73529411765</v>
      </c>
      <c r="D4554" s="16" t="s">
        <v>9948</v>
      </c>
      <c r="J4554" s="13"/>
      <c r="K4554" s="17"/>
      <c r="L4554" s="185"/>
    </row>
    <row r="4555" spans="1:12" x14ac:dyDescent="0.2">
      <c r="A4555" s="11">
        <v>3596.3823529411802</v>
      </c>
      <c r="D4555" s="16" t="s">
        <v>9948</v>
      </c>
      <c r="J4555" s="13"/>
      <c r="K4555" s="17"/>
      <c r="L4555" s="185"/>
    </row>
    <row r="4556" spans="1:12" x14ac:dyDescent="0.2">
      <c r="A4556" s="11">
        <v>3597.0294117647099</v>
      </c>
      <c r="D4556" s="16" t="s">
        <v>9948</v>
      </c>
      <c r="J4556" s="13"/>
      <c r="K4556" s="17"/>
      <c r="L4556" s="185"/>
    </row>
    <row r="4557" spans="1:12" x14ac:dyDescent="0.2">
      <c r="A4557" s="11">
        <v>3597.6764705882401</v>
      </c>
      <c r="D4557" s="16" t="s">
        <v>9948</v>
      </c>
      <c r="J4557" s="13"/>
      <c r="K4557" s="17"/>
      <c r="L4557" s="185"/>
    </row>
    <row r="4558" spans="1:12" x14ac:dyDescent="0.2">
      <c r="A4558" s="11">
        <v>3598.3235294117699</v>
      </c>
      <c r="D4558" s="16" t="s">
        <v>9948</v>
      </c>
      <c r="J4558" s="13"/>
      <c r="K4558" s="17"/>
      <c r="L4558" s="185"/>
    </row>
    <row r="4559" spans="1:12" x14ac:dyDescent="0.2">
      <c r="A4559" s="11">
        <v>3598.9705882352901</v>
      </c>
      <c r="D4559" s="16" t="s">
        <v>9948</v>
      </c>
      <c r="J4559" s="13"/>
      <c r="K4559" s="17"/>
      <c r="L4559" s="185"/>
    </row>
    <row r="4560" spans="1:12" x14ac:dyDescent="0.2">
      <c r="A4560" s="11">
        <v>3599.6176470588198</v>
      </c>
      <c r="D4560" s="16" t="s">
        <v>9948</v>
      </c>
      <c r="J4560" s="13"/>
      <c r="K4560" s="17"/>
      <c r="L4560" s="185"/>
    </row>
    <row r="4561" spans="1:12" x14ac:dyDescent="0.2">
      <c r="A4561" s="11">
        <v>3600.26470588235</v>
      </c>
      <c r="D4561" s="16" t="s">
        <v>9948</v>
      </c>
      <c r="J4561" s="13"/>
      <c r="K4561" s="17"/>
      <c r="L4561" s="185"/>
    </row>
    <row r="4562" spans="1:12" x14ac:dyDescent="0.2">
      <c r="A4562" s="11">
        <v>3600.9117647058802</v>
      </c>
      <c r="D4562" s="16" t="s">
        <v>9948</v>
      </c>
      <c r="J4562" s="13"/>
      <c r="K4562" s="17"/>
      <c r="L4562" s="185"/>
    </row>
    <row r="4563" spans="1:12" x14ac:dyDescent="0.2">
      <c r="A4563" s="11">
        <v>3601.5588235294099</v>
      </c>
      <c r="D4563" s="16" t="s">
        <v>9948</v>
      </c>
      <c r="J4563" s="13"/>
      <c r="K4563" s="17"/>
      <c r="L4563" s="185"/>
    </row>
    <row r="4564" spans="1:12" x14ac:dyDescent="0.2">
      <c r="A4564" s="11">
        <v>3602.2058823529401</v>
      </c>
      <c r="D4564" s="16" t="s">
        <v>9948</v>
      </c>
      <c r="J4564" s="13"/>
      <c r="K4564" s="17"/>
      <c r="L4564" s="185"/>
    </row>
    <row r="4565" spans="1:12" x14ac:dyDescent="0.2">
      <c r="A4565" s="11">
        <v>3602.8529411764698</v>
      </c>
      <c r="D4565" s="16" t="s">
        <v>9948</v>
      </c>
      <c r="J4565" s="13"/>
      <c r="K4565" s="17"/>
      <c r="L4565" s="185"/>
    </row>
    <row r="4566" spans="1:12" x14ac:dyDescent="0.2">
      <c r="A4566" s="11">
        <v>3603.5</v>
      </c>
      <c r="D4566" s="16" t="s">
        <v>9948</v>
      </c>
      <c r="J4566" s="13"/>
      <c r="K4566" s="17"/>
      <c r="L4566" s="185"/>
    </row>
    <row r="4567" spans="1:12" x14ac:dyDescent="0.2">
      <c r="A4567" s="11">
        <v>3604.1470588235302</v>
      </c>
      <c r="D4567" s="16" t="s">
        <v>9948</v>
      </c>
      <c r="J4567" s="13"/>
      <c r="K4567" s="17"/>
      <c r="L4567" s="185"/>
    </row>
    <row r="4568" spans="1:12" x14ac:dyDescent="0.2">
      <c r="A4568" s="11">
        <v>3604.7941176470599</v>
      </c>
      <c r="D4568" s="16" t="s">
        <v>9948</v>
      </c>
      <c r="J4568" s="13"/>
      <c r="K4568" s="17"/>
      <c r="L4568" s="185"/>
    </row>
    <row r="4569" spans="1:12" x14ac:dyDescent="0.2">
      <c r="A4569" s="11">
        <v>3605.4411764705901</v>
      </c>
      <c r="D4569" s="16" t="s">
        <v>9948</v>
      </c>
      <c r="J4569" s="13"/>
      <c r="K4569" s="17"/>
      <c r="L4569" s="185"/>
    </row>
    <row r="4570" spans="1:12" x14ac:dyDescent="0.2">
      <c r="A4570" s="11">
        <v>3606.0882352941198</v>
      </c>
      <c r="D4570" s="16" t="s">
        <v>9948</v>
      </c>
      <c r="J4570" s="13"/>
      <c r="K4570" s="17"/>
      <c r="L4570" s="185"/>
    </row>
    <row r="4571" spans="1:12" x14ac:dyDescent="0.2">
      <c r="A4571" s="11">
        <v>3606.73529411765</v>
      </c>
      <c r="D4571" s="16" t="s">
        <v>9948</v>
      </c>
      <c r="J4571" s="13"/>
      <c r="K4571" s="17"/>
      <c r="L4571" s="185"/>
    </row>
    <row r="4572" spans="1:12" x14ac:dyDescent="0.2">
      <c r="A4572" s="11">
        <v>3607.3823529411802</v>
      </c>
      <c r="D4572" s="16" t="s">
        <v>9948</v>
      </c>
      <c r="J4572" s="13"/>
      <c r="K4572" s="17"/>
      <c r="L4572" s="185"/>
    </row>
    <row r="4573" spans="1:12" x14ac:dyDescent="0.2">
      <c r="A4573" s="11">
        <v>3608.0294117647099</v>
      </c>
      <c r="D4573" s="16" t="s">
        <v>9948</v>
      </c>
      <c r="J4573" s="13"/>
      <c r="K4573" s="17"/>
      <c r="L4573" s="185"/>
    </row>
    <row r="4574" spans="1:12" x14ac:dyDescent="0.2">
      <c r="A4574" s="11">
        <v>3608.6764705882401</v>
      </c>
      <c r="D4574" s="16" t="s">
        <v>9948</v>
      </c>
      <c r="J4574" s="13"/>
      <c r="K4574" s="17"/>
      <c r="L4574" s="185"/>
    </row>
    <row r="4575" spans="1:12" x14ac:dyDescent="0.2">
      <c r="A4575" s="11">
        <v>3609.3235294117699</v>
      </c>
      <c r="D4575" s="16" t="s">
        <v>9948</v>
      </c>
      <c r="J4575" s="13"/>
      <c r="K4575" s="17"/>
      <c r="L4575" s="185"/>
    </row>
    <row r="4576" spans="1:12" x14ac:dyDescent="0.2">
      <c r="A4576" s="11">
        <v>3609.9705882352901</v>
      </c>
      <c r="D4576" s="16" t="s">
        <v>9948</v>
      </c>
      <c r="J4576" s="13"/>
      <c r="K4576" s="17"/>
      <c r="L4576" s="185"/>
    </row>
    <row r="4577" spans="1:12" x14ac:dyDescent="0.2">
      <c r="A4577" s="11">
        <v>3610.6176470588198</v>
      </c>
      <c r="D4577" s="16" t="s">
        <v>9948</v>
      </c>
      <c r="J4577" s="13"/>
      <c r="K4577" s="17"/>
      <c r="L4577" s="185"/>
    </row>
    <row r="4578" spans="1:12" x14ac:dyDescent="0.2">
      <c r="A4578" s="11">
        <v>3611.26470588235</v>
      </c>
      <c r="D4578" s="16" t="s">
        <v>9948</v>
      </c>
      <c r="J4578" s="13"/>
      <c r="K4578" s="17"/>
      <c r="L4578" s="185"/>
    </row>
    <row r="4579" spans="1:12" x14ac:dyDescent="0.2">
      <c r="A4579" s="11">
        <v>3611.9117647058802</v>
      </c>
      <c r="D4579" s="16" t="s">
        <v>9948</v>
      </c>
      <c r="J4579" s="13"/>
      <c r="K4579" s="17"/>
      <c r="L4579" s="185"/>
    </row>
    <row r="4580" spans="1:12" x14ac:dyDescent="0.2">
      <c r="A4580" s="11">
        <v>3612.5588235294099</v>
      </c>
      <c r="D4580" s="16" t="s">
        <v>9948</v>
      </c>
      <c r="J4580" s="13"/>
      <c r="K4580" s="17"/>
      <c r="L4580" s="185"/>
    </row>
    <row r="4581" spans="1:12" x14ac:dyDescent="0.2">
      <c r="A4581" s="11">
        <v>3613.2058823529401</v>
      </c>
      <c r="D4581" s="16" t="s">
        <v>9948</v>
      </c>
      <c r="J4581" s="13"/>
      <c r="K4581" s="17"/>
      <c r="L4581" s="185"/>
    </row>
    <row r="4582" spans="1:12" x14ac:dyDescent="0.2">
      <c r="A4582" s="11">
        <v>3613.8529411764698</v>
      </c>
      <c r="D4582" s="16" t="s">
        <v>9948</v>
      </c>
      <c r="J4582" s="13"/>
      <c r="K4582" s="17"/>
      <c r="L4582" s="185"/>
    </row>
    <row r="4583" spans="1:12" x14ac:dyDescent="0.2">
      <c r="A4583" s="11">
        <v>3614.5</v>
      </c>
      <c r="D4583" s="16" t="s">
        <v>9948</v>
      </c>
      <c r="J4583" s="13"/>
      <c r="K4583" s="17"/>
      <c r="L4583" s="185"/>
    </row>
    <row r="4584" spans="1:12" x14ac:dyDescent="0.2">
      <c r="A4584" s="11">
        <v>3615.1470588235302</v>
      </c>
      <c r="D4584" s="16" t="s">
        <v>9948</v>
      </c>
      <c r="J4584" s="13"/>
      <c r="K4584" s="17"/>
      <c r="L4584" s="185"/>
    </row>
    <row r="4585" spans="1:12" x14ac:dyDescent="0.2">
      <c r="A4585" s="11">
        <v>3615.7941176470599</v>
      </c>
      <c r="D4585" s="16" t="s">
        <v>9948</v>
      </c>
      <c r="J4585" s="13"/>
      <c r="K4585" s="17"/>
      <c r="L4585" s="185"/>
    </row>
    <row r="4586" spans="1:12" x14ac:dyDescent="0.2">
      <c r="A4586" s="11">
        <v>3616.4411764705901</v>
      </c>
      <c r="D4586" s="16" t="s">
        <v>9948</v>
      </c>
      <c r="J4586" s="13"/>
      <c r="K4586" s="17"/>
      <c r="L4586" s="185"/>
    </row>
    <row r="4587" spans="1:12" x14ac:dyDescent="0.2">
      <c r="A4587" s="11">
        <v>3617.0882352941198</v>
      </c>
      <c r="D4587" s="16" t="s">
        <v>9948</v>
      </c>
      <c r="J4587" s="13"/>
      <c r="K4587" s="17"/>
      <c r="L4587" s="185"/>
    </row>
    <row r="4588" spans="1:12" x14ac:dyDescent="0.2">
      <c r="A4588" s="11">
        <v>3617.73529411765</v>
      </c>
      <c r="D4588" s="16" t="s">
        <v>9948</v>
      </c>
      <c r="J4588" s="13"/>
      <c r="K4588" s="17"/>
      <c r="L4588" s="185"/>
    </row>
    <row r="4589" spans="1:12" x14ac:dyDescent="0.2">
      <c r="A4589" s="11">
        <v>3618.3823529411802</v>
      </c>
      <c r="D4589" s="16" t="s">
        <v>9948</v>
      </c>
      <c r="J4589" s="13"/>
      <c r="K4589" s="17"/>
      <c r="L4589" s="185"/>
    </row>
    <row r="4590" spans="1:12" x14ac:dyDescent="0.2">
      <c r="A4590" s="11">
        <v>3619.0294117647099</v>
      </c>
      <c r="D4590" s="16" t="s">
        <v>9948</v>
      </c>
      <c r="J4590" s="13"/>
      <c r="K4590" s="17"/>
      <c r="L4590" s="185"/>
    </row>
    <row r="4591" spans="1:12" x14ac:dyDescent="0.2">
      <c r="A4591" s="11">
        <v>3619.6764705882401</v>
      </c>
      <c r="D4591" s="16" t="s">
        <v>9948</v>
      </c>
      <c r="J4591" s="13"/>
      <c r="K4591" s="17"/>
      <c r="L4591" s="185"/>
    </row>
    <row r="4592" spans="1:12" x14ac:dyDescent="0.2">
      <c r="A4592" s="11">
        <v>3620.3235294117699</v>
      </c>
      <c r="D4592" s="16" t="s">
        <v>9948</v>
      </c>
      <c r="J4592" s="13"/>
      <c r="K4592" s="17"/>
      <c r="L4592" s="185"/>
    </row>
    <row r="4593" spans="1:12" x14ac:dyDescent="0.2">
      <c r="A4593" s="11">
        <v>3620.9705882352901</v>
      </c>
      <c r="D4593" s="16" t="s">
        <v>9948</v>
      </c>
      <c r="J4593" s="13"/>
      <c r="K4593" s="17"/>
      <c r="L4593" s="185"/>
    </row>
    <row r="4594" spans="1:12" x14ac:dyDescent="0.2">
      <c r="A4594" s="11">
        <v>3621.6176470588198</v>
      </c>
      <c r="D4594" s="16" t="s">
        <v>9948</v>
      </c>
      <c r="J4594" s="13"/>
      <c r="K4594" s="17"/>
      <c r="L4594" s="185"/>
    </row>
    <row r="4595" spans="1:12" x14ac:dyDescent="0.2">
      <c r="A4595" s="11">
        <v>3622.26470588235</v>
      </c>
      <c r="D4595" s="16" t="s">
        <v>9948</v>
      </c>
      <c r="J4595" s="13"/>
      <c r="K4595" s="17"/>
      <c r="L4595" s="185"/>
    </row>
    <row r="4596" spans="1:12" x14ac:dyDescent="0.2">
      <c r="A4596" s="11">
        <v>3622.9117647058802</v>
      </c>
      <c r="D4596" s="16" t="s">
        <v>9948</v>
      </c>
      <c r="J4596" s="13"/>
      <c r="K4596" s="17"/>
      <c r="L4596" s="185"/>
    </row>
    <row r="4597" spans="1:12" x14ac:dyDescent="0.2">
      <c r="A4597" s="11">
        <v>3623.5588235294099</v>
      </c>
      <c r="D4597" s="16" t="s">
        <v>9948</v>
      </c>
      <c r="J4597" s="13"/>
      <c r="K4597" s="17"/>
      <c r="L4597" s="185"/>
    </row>
    <row r="4598" spans="1:12" x14ac:dyDescent="0.2">
      <c r="A4598" s="11">
        <v>3624.2058823529401</v>
      </c>
      <c r="D4598" s="16" t="s">
        <v>9948</v>
      </c>
      <c r="J4598" s="13"/>
      <c r="K4598" s="17"/>
      <c r="L4598" s="185"/>
    </row>
    <row r="4599" spans="1:12" x14ac:dyDescent="0.2">
      <c r="A4599" s="11">
        <v>3624.8529411764698</v>
      </c>
      <c r="D4599" s="16" t="s">
        <v>9948</v>
      </c>
      <c r="J4599" s="13"/>
      <c r="K4599" s="17"/>
      <c r="L4599" s="185"/>
    </row>
    <row r="4600" spans="1:12" x14ac:dyDescent="0.2">
      <c r="A4600" s="11">
        <v>3625.5</v>
      </c>
      <c r="D4600" s="16" t="s">
        <v>9948</v>
      </c>
      <c r="J4600" s="13"/>
      <c r="K4600" s="17"/>
      <c r="L4600" s="185"/>
    </row>
    <row r="4601" spans="1:12" x14ac:dyDescent="0.2">
      <c r="A4601" s="11">
        <v>3626.1470588235302</v>
      </c>
      <c r="D4601" s="16" t="s">
        <v>9948</v>
      </c>
      <c r="J4601" s="13"/>
      <c r="K4601" s="17"/>
      <c r="L4601" s="185"/>
    </row>
    <row r="4602" spans="1:12" x14ac:dyDescent="0.2">
      <c r="A4602" s="11">
        <v>3626.7941176470599</v>
      </c>
      <c r="D4602" s="16" t="s">
        <v>9948</v>
      </c>
      <c r="J4602" s="13"/>
      <c r="K4602" s="17"/>
      <c r="L4602" s="185"/>
    </row>
    <row r="4603" spans="1:12" x14ac:dyDescent="0.2">
      <c r="A4603" s="11">
        <v>3627.4411764705901</v>
      </c>
      <c r="D4603" s="16" t="s">
        <v>9948</v>
      </c>
      <c r="J4603" s="13"/>
      <c r="K4603" s="17"/>
      <c r="L4603" s="185"/>
    </row>
    <row r="4604" spans="1:12" x14ac:dyDescent="0.2">
      <c r="A4604" s="11">
        <v>3628.0882352941198</v>
      </c>
      <c r="D4604" s="16" t="s">
        <v>9948</v>
      </c>
      <c r="J4604" s="13"/>
      <c r="K4604" s="17"/>
      <c r="L4604" s="185"/>
    </row>
    <row r="4605" spans="1:12" x14ac:dyDescent="0.2">
      <c r="A4605" s="11">
        <v>3628.73529411765</v>
      </c>
      <c r="D4605" s="16" t="s">
        <v>9948</v>
      </c>
      <c r="J4605" s="13"/>
      <c r="K4605" s="17"/>
      <c r="L4605" s="185"/>
    </row>
    <row r="4606" spans="1:12" x14ac:dyDescent="0.2">
      <c r="A4606" s="11">
        <v>3629.3823529411802</v>
      </c>
      <c r="D4606" s="16" t="s">
        <v>9948</v>
      </c>
      <c r="J4606" s="13"/>
      <c r="K4606" s="17"/>
      <c r="L4606" s="185"/>
    </row>
    <row r="4607" spans="1:12" x14ac:dyDescent="0.2">
      <c r="A4607" s="11">
        <v>3630.0294117647099</v>
      </c>
      <c r="D4607" s="16" t="s">
        <v>9948</v>
      </c>
      <c r="J4607" s="13"/>
      <c r="K4607" s="17"/>
      <c r="L4607" s="185"/>
    </row>
    <row r="4608" spans="1:12" x14ac:dyDescent="0.2">
      <c r="A4608" s="11">
        <v>3630.6764705882401</v>
      </c>
      <c r="D4608" s="16" t="s">
        <v>9948</v>
      </c>
      <c r="J4608" s="13"/>
      <c r="K4608" s="17"/>
      <c r="L4608" s="185"/>
    </row>
    <row r="4609" spans="1:12" x14ac:dyDescent="0.2">
      <c r="A4609" s="11">
        <v>3631.3235294117699</v>
      </c>
      <c r="D4609" s="16" t="s">
        <v>9948</v>
      </c>
      <c r="J4609" s="13"/>
      <c r="K4609" s="17"/>
      <c r="L4609" s="185"/>
    </row>
    <row r="4610" spans="1:12" x14ac:dyDescent="0.2">
      <c r="A4610" s="11">
        <v>3631.9705882352901</v>
      </c>
      <c r="D4610" s="16" t="s">
        <v>9948</v>
      </c>
      <c r="J4610" s="13"/>
      <c r="K4610" s="17"/>
      <c r="L4610" s="185"/>
    </row>
    <row r="4611" spans="1:12" x14ac:dyDescent="0.2">
      <c r="A4611" s="11">
        <v>3632.6176470588198</v>
      </c>
      <c r="D4611" s="16" t="s">
        <v>9948</v>
      </c>
      <c r="J4611" s="13"/>
      <c r="K4611" s="17"/>
      <c r="L4611" s="185"/>
    </row>
    <row r="4612" spans="1:12" x14ac:dyDescent="0.2">
      <c r="A4612" s="11">
        <v>3633.26470588235</v>
      </c>
      <c r="D4612" s="16" t="s">
        <v>9948</v>
      </c>
      <c r="J4612" s="13"/>
      <c r="K4612" s="17"/>
      <c r="L4612" s="185"/>
    </row>
    <row r="4613" spans="1:12" x14ac:dyDescent="0.2">
      <c r="A4613" s="11">
        <v>3633.9117647058802</v>
      </c>
      <c r="D4613" s="16" t="s">
        <v>9948</v>
      </c>
      <c r="J4613" s="13"/>
      <c r="K4613" s="17"/>
      <c r="L4613" s="185"/>
    </row>
    <row r="4614" spans="1:12" x14ac:dyDescent="0.2">
      <c r="A4614" s="11">
        <v>3634.5588235294099</v>
      </c>
      <c r="D4614" s="16" t="s">
        <v>9948</v>
      </c>
      <c r="J4614" s="13"/>
      <c r="K4614" s="17"/>
      <c r="L4614" s="185"/>
    </row>
    <row r="4615" spans="1:12" x14ac:dyDescent="0.2">
      <c r="A4615" s="11">
        <v>3635.2058823529401</v>
      </c>
      <c r="D4615" s="16" t="s">
        <v>9948</v>
      </c>
      <c r="J4615" s="13"/>
      <c r="K4615" s="17"/>
      <c r="L4615" s="185"/>
    </row>
    <row r="4616" spans="1:12" x14ac:dyDescent="0.2">
      <c r="A4616" s="11">
        <v>3635.8529411764698</v>
      </c>
      <c r="D4616" s="16" t="s">
        <v>9948</v>
      </c>
      <c r="J4616" s="13"/>
      <c r="K4616" s="17"/>
      <c r="L4616" s="185"/>
    </row>
    <row r="4617" spans="1:12" x14ac:dyDescent="0.2">
      <c r="A4617" s="11">
        <v>3636.5</v>
      </c>
      <c r="D4617" s="16" t="s">
        <v>9948</v>
      </c>
      <c r="J4617" s="13"/>
      <c r="K4617" s="17"/>
      <c r="L4617" s="185"/>
    </row>
    <row r="4618" spans="1:12" x14ac:dyDescent="0.2">
      <c r="A4618" s="11">
        <v>3637.1470588235302</v>
      </c>
      <c r="D4618" s="16" t="s">
        <v>9948</v>
      </c>
      <c r="J4618" s="13"/>
      <c r="K4618" s="17"/>
      <c r="L4618" s="185"/>
    </row>
    <row r="4619" spans="1:12" x14ac:dyDescent="0.2">
      <c r="A4619" s="11">
        <v>3637.7941176470599</v>
      </c>
      <c r="D4619" s="16" t="s">
        <v>9948</v>
      </c>
      <c r="J4619" s="13"/>
      <c r="K4619" s="17"/>
      <c r="L4619" s="185"/>
    </row>
    <row r="4620" spans="1:12" x14ac:dyDescent="0.2">
      <c r="A4620" s="11">
        <v>3638.4411764705901</v>
      </c>
      <c r="D4620" s="16" t="s">
        <v>9948</v>
      </c>
      <c r="J4620" s="13"/>
      <c r="K4620" s="17"/>
      <c r="L4620" s="185"/>
    </row>
    <row r="4621" spans="1:12" x14ac:dyDescent="0.2">
      <c r="A4621" s="11">
        <v>3639.0882352941198</v>
      </c>
      <c r="D4621" s="16" t="s">
        <v>9948</v>
      </c>
      <c r="J4621" s="13"/>
      <c r="K4621" s="17"/>
      <c r="L4621" s="185"/>
    </row>
    <row r="4622" spans="1:12" x14ac:dyDescent="0.2">
      <c r="A4622" s="11">
        <v>3639.73529411765</v>
      </c>
      <c r="D4622" s="16" t="s">
        <v>9948</v>
      </c>
      <c r="J4622" s="13"/>
      <c r="K4622" s="17"/>
      <c r="L4622" s="185"/>
    </row>
    <row r="4623" spans="1:12" x14ac:dyDescent="0.2">
      <c r="A4623" s="11">
        <v>3640.3823529411802</v>
      </c>
      <c r="D4623" s="16" t="s">
        <v>9948</v>
      </c>
      <c r="J4623" s="13"/>
      <c r="K4623" s="17"/>
      <c r="L4623" s="185"/>
    </row>
    <row r="4624" spans="1:12" x14ac:dyDescent="0.2">
      <c r="A4624" s="11">
        <v>3641.0294117647099</v>
      </c>
      <c r="D4624" s="16" t="s">
        <v>9948</v>
      </c>
      <c r="J4624" s="13"/>
      <c r="K4624" s="17"/>
      <c r="L4624" s="185"/>
    </row>
    <row r="4625" spans="1:12" x14ac:dyDescent="0.2">
      <c r="A4625" s="11">
        <v>3641.6764705882401</v>
      </c>
      <c r="D4625" s="16" t="s">
        <v>9948</v>
      </c>
      <c r="J4625" s="13"/>
      <c r="K4625" s="17"/>
      <c r="L4625" s="185"/>
    </row>
    <row r="4626" spans="1:12" x14ac:dyDescent="0.2">
      <c r="A4626" s="11">
        <v>3642.3235294117699</v>
      </c>
      <c r="D4626" s="16" t="s">
        <v>9948</v>
      </c>
      <c r="J4626" s="13"/>
      <c r="K4626" s="17"/>
      <c r="L4626" s="185"/>
    </row>
    <row r="4627" spans="1:12" x14ac:dyDescent="0.2">
      <c r="A4627" s="11">
        <v>3642.9705882352901</v>
      </c>
      <c r="D4627" s="16" t="s">
        <v>9948</v>
      </c>
      <c r="J4627" s="13"/>
      <c r="K4627" s="17"/>
      <c r="L4627" s="185"/>
    </row>
    <row r="4628" spans="1:12" x14ac:dyDescent="0.2">
      <c r="A4628" s="11">
        <v>3643.6176470588198</v>
      </c>
      <c r="D4628" s="16" t="s">
        <v>9948</v>
      </c>
      <c r="J4628" s="13"/>
      <c r="K4628" s="17"/>
      <c r="L4628" s="185"/>
    </row>
    <row r="4629" spans="1:12" x14ac:dyDescent="0.2">
      <c r="A4629" s="11">
        <v>3644.26470588235</v>
      </c>
      <c r="D4629" s="16" t="s">
        <v>9948</v>
      </c>
      <c r="J4629" s="13"/>
      <c r="K4629" s="17"/>
      <c r="L4629" s="185"/>
    </row>
    <row r="4630" spans="1:12" x14ac:dyDescent="0.2">
      <c r="A4630" s="11">
        <v>3644.9117647058802</v>
      </c>
      <c r="D4630" s="16" t="s">
        <v>9948</v>
      </c>
      <c r="J4630" s="13"/>
      <c r="K4630" s="17"/>
      <c r="L4630" s="185"/>
    </row>
    <row r="4631" spans="1:12" x14ac:dyDescent="0.2">
      <c r="A4631" s="11">
        <v>3645.5588235294099</v>
      </c>
      <c r="D4631" s="16" t="s">
        <v>9948</v>
      </c>
      <c r="J4631" s="13"/>
      <c r="K4631" s="17"/>
      <c r="L4631" s="185"/>
    </row>
    <row r="4632" spans="1:12" x14ac:dyDescent="0.2">
      <c r="A4632" s="11">
        <v>3646.2058823529401</v>
      </c>
      <c r="D4632" s="16" t="s">
        <v>9948</v>
      </c>
      <c r="J4632" s="13"/>
      <c r="K4632" s="17"/>
      <c r="L4632" s="185"/>
    </row>
    <row r="4633" spans="1:12" x14ac:dyDescent="0.2">
      <c r="A4633" s="11">
        <v>3646.8529411764698</v>
      </c>
      <c r="D4633" s="16" t="s">
        <v>9948</v>
      </c>
      <c r="J4633" s="13"/>
      <c r="K4633" s="17"/>
      <c r="L4633" s="185"/>
    </row>
    <row r="4634" spans="1:12" x14ac:dyDescent="0.2">
      <c r="A4634" s="11">
        <v>3647.5</v>
      </c>
      <c r="D4634" s="16" t="s">
        <v>9948</v>
      </c>
      <c r="J4634" s="13"/>
      <c r="K4634" s="17"/>
      <c r="L4634" s="185"/>
    </row>
    <row r="4635" spans="1:12" x14ac:dyDescent="0.2">
      <c r="A4635" s="11">
        <v>3648.1470588235302</v>
      </c>
      <c r="D4635" s="16" t="s">
        <v>9948</v>
      </c>
      <c r="J4635" s="13"/>
      <c r="K4635" s="17"/>
      <c r="L4635" s="185"/>
    </row>
    <row r="4636" spans="1:12" x14ac:dyDescent="0.2">
      <c r="A4636" s="11">
        <v>3648.7941176470599</v>
      </c>
      <c r="D4636" s="16" t="s">
        <v>9948</v>
      </c>
      <c r="J4636" s="13"/>
      <c r="K4636" s="17"/>
      <c r="L4636" s="185"/>
    </row>
    <row r="4637" spans="1:12" x14ac:dyDescent="0.2">
      <c r="A4637" s="11">
        <v>3649.4411764705901</v>
      </c>
      <c r="D4637" s="16" t="s">
        <v>9948</v>
      </c>
      <c r="J4637" s="13"/>
      <c r="K4637" s="17"/>
      <c r="L4637" s="185"/>
    </row>
    <row r="4638" spans="1:12" x14ac:dyDescent="0.2">
      <c r="A4638" s="11">
        <v>3650.0882352941198</v>
      </c>
      <c r="D4638" s="16" t="s">
        <v>9948</v>
      </c>
      <c r="J4638" s="13"/>
      <c r="K4638" s="17"/>
      <c r="L4638" s="185"/>
    </row>
    <row r="4639" spans="1:12" x14ac:dyDescent="0.2">
      <c r="A4639" s="11">
        <v>3650.73529411765</v>
      </c>
      <c r="D4639" s="16" t="s">
        <v>9948</v>
      </c>
      <c r="J4639" s="13"/>
      <c r="K4639" s="17"/>
      <c r="L4639" s="185"/>
    </row>
    <row r="4640" spans="1:12" x14ac:dyDescent="0.2">
      <c r="A4640" s="11">
        <v>3651.3823529411802</v>
      </c>
      <c r="D4640" s="16" t="s">
        <v>9948</v>
      </c>
      <c r="J4640" s="13"/>
      <c r="K4640" s="17"/>
      <c r="L4640" s="185"/>
    </row>
    <row r="4641" spans="1:12" x14ac:dyDescent="0.2">
      <c r="A4641" s="11">
        <v>3652.0294117647099</v>
      </c>
      <c r="D4641" s="16" t="s">
        <v>9948</v>
      </c>
      <c r="J4641" s="13"/>
      <c r="K4641" s="17"/>
      <c r="L4641" s="185"/>
    </row>
    <row r="4642" spans="1:12" x14ac:dyDescent="0.2">
      <c r="A4642" s="11">
        <v>3652.6764705882401</v>
      </c>
      <c r="D4642" s="16" t="s">
        <v>9948</v>
      </c>
      <c r="J4642" s="13"/>
      <c r="K4642" s="17"/>
      <c r="L4642" s="185"/>
    </row>
    <row r="4643" spans="1:12" x14ac:dyDescent="0.2">
      <c r="A4643" s="11">
        <v>3653.3235294117699</v>
      </c>
      <c r="D4643" s="16" t="s">
        <v>9948</v>
      </c>
      <c r="J4643" s="13"/>
      <c r="K4643" s="17"/>
      <c r="L4643" s="185"/>
    </row>
    <row r="4644" spans="1:12" x14ac:dyDescent="0.2">
      <c r="A4644" s="11">
        <v>3653.9705882352901</v>
      </c>
      <c r="D4644" s="16" t="s">
        <v>9948</v>
      </c>
      <c r="J4644" s="13"/>
      <c r="K4644" s="17"/>
      <c r="L4644" s="185"/>
    </row>
    <row r="4645" spans="1:12" x14ac:dyDescent="0.2">
      <c r="A4645" s="11">
        <v>3654.6176470588198</v>
      </c>
      <c r="D4645" s="16" t="s">
        <v>9948</v>
      </c>
      <c r="J4645" s="13"/>
      <c r="K4645" s="17"/>
      <c r="L4645" s="185"/>
    </row>
    <row r="4646" spans="1:12" x14ac:dyDescent="0.2">
      <c r="A4646" s="11">
        <v>3655.26470588235</v>
      </c>
      <c r="D4646" s="16" t="s">
        <v>9948</v>
      </c>
      <c r="J4646" s="13"/>
      <c r="K4646" s="17"/>
      <c r="L4646" s="185"/>
    </row>
    <row r="4647" spans="1:12" x14ac:dyDescent="0.2">
      <c r="A4647" s="11">
        <v>3655.9117647058802</v>
      </c>
      <c r="D4647" s="16" t="s">
        <v>9948</v>
      </c>
      <c r="J4647" s="13"/>
      <c r="K4647" s="17"/>
      <c r="L4647" s="185"/>
    </row>
    <row r="4648" spans="1:12" x14ac:dyDescent="0.2">
      <c r="A4648" s="11">
        <v>3656.5588235294099</v>
      </c>
      <c r="D4648" s="16" t="s">
        <v>9948</v>
      </c>
      <c r="J4648" s="13"/>
      <c r="K4648" s="17"/>
      <c r="L4648" s="185"/>
    </row>
    <row r="4649" spans="1:12" x14ac:dyDescent="0.2">
      <c r="A4649" s="11">
        <v>3657.2058823529401</v>
      </c>
      <c r="D4649" s="16" t="s">
        <v>9948</v>
      </c>
      <c r="J4649" s="13"/>
      <c r="K4649" s="17"/>
      <c r="L4649" s="185"/>
    </row>
    <row r="4650" spans="1:12" x14ac:dyDescent="0.2">
      <c r="A4650" s="11">
        <v>3657.8529411764698</v>
      </c>
      <c r="D4650" s="16" t="s">
        <v>9948</v>
      </c>
      <c r="J4650" s="13"/>
      <c r="K4650" s="17"/>
      <c r="L4650" s="185"/>
    </row>
    <row r="4651" spans="1:12" x14ac:dyDescent="0.2">
      <c r="A4651" s="11">
        <v>3658.5</v>
      </c>
      <c r="D4651" s="16" t="s">
        <v>9948</v>
      </c>
      <c r="J4651" s="13"/>
      <c r="K4651" s="17"/>
      <c r="L4651" s="185"/>
    </row>
    <row r="4652" spans="1:12" x14ac:dyDescent="0.2">
      <c r="A4652" s="11">
        <v>3659.1470588235302</v>
      </c>
      <c r="D4652" s="16" t="s">
        <v>9948</v>
      </c>
      <c r="J4652" s="13"/>
      <c r="K4652" s="17"/>
      <c r="L4652" s="185"/>
    </row>
    <row r="4653" spans="1:12" x14ac:dyDescent="0.2">
      <c r="A4653" s="11">
        <v>3659.7941176470599</v>
      </c>
      <c r="D4653" s="16" t="s">
        <v>9948</v>
      </c>
      <c r="J4653" s="13"/>
      <c r="K4653" s="17"/>
      <c r="L4653" s="185"/>
    </row>
    <row r="4654" spans="1:12" x14ac:dyDescent="0.2">
      <c r="A4654" s="11">
        <v>3660.4411764705901</v>
      </c>
      <c r="D4654" s="16" t="s">
        <v>9948</v>
      </c>
      <c r="J4654" s="13"/>
      <c r="K4654" s="17"/>
      <c r="L4654" s="185"/>
    </row>
    <row r="4655" spans="1:12" x14ac:dyDescent="0.2">
      <c r="A4655" s="11">
        <v>3661.0882352941198</v>
      </c>
      <c r="D4655" s="16" t="s">
        <v>9948</v>
      </c>
      <c r="J4655" s="13"/>
      <c r="K4655" s="17"/>
      <c r="L4655" s="185"/>
    </row>
    <row r="4656" spans="1:12" x14ac:dyDescent="0.2">
      <c r="A4656" s="11">
        <v>3661.73529411765</v>
      </c>
      <c r="D4656" s="16" t="s">
        <v>9948</v>
      </c>
      <c r="J4656" s="13"/>
      <c r="K4656" s="17"/>
      <c r="L4656" s="185"/>
    </row>
    <row r="4657" spans="1:12" x14ac:dyDescent="0.2">
      <c r="A4657" s="11">
        <v>3662.3823529411802</v>
      </c>
      <c r="D4657" s="16" t="s">
        <v>9948</v>
      </c>
      <c r="J4657" s="13"/>
      <c r="K4657" s="17"/>
      <c r="L4657" s="185"/>
    </row>
    <row r="4658" spans="1:12" x14ac:dyDescent="0.2">
      <c r="A4658" s="11">
        <v>3663.0294117647099</v>
      </c>
      <c r="D4658" s="16" t="s">
        <v>9948</v>
      </c>
      <c r="J4658" s="13"/>
      <c r="K4658" s="17"/>
      <c r="L4658" s="185"/>
    </row>
    <row r="4659" spans="1:12" x14ac:dyDescent="0.2">
      <c r="A4659" s="11">
        <v>3663.6764705882401</v>
      </c>
      <c r="D4659" s="16" t="s">
        <v>9948</v>
      </c>
      <c r="J4659" s="13"/>
      <c r="K4659" s="17"/>
      <c r="L4659" s="185"/>
    </row>
    <row r="4660" spans="1:12" x14ac:dyDescent="0.2">
      <c r="A4660" s="11">
        <v>3664.3235294117699</v>
      </c>
      <c r="D4660" s="16" t="s">
        <v>9948</v>
      </c>
      <c r="J4660" s="13"/>
      <c r="K4660" s="17"/>
      <c r="L4660" s="185"/>
    </row>
    <row r="4661" spans="1:12" x14ac:dyDescent="0.2">
      <c r="A4661" s="11">
        <v>3664.9705882352901</v>
      </c>
      <c r="D4661" s="16" t="s">
        <v>9948</v>
      </c>
      <c r="J4661" s="13"/>
      <c r="K4661" s="17"/>
      <c r="L4661" s="185"/>
    </row>
    <row r="4662" spans="1:12" x14ac:dyDescent="0.2">
      <c r="A4662" s="11">
        <v>3665.6176470588198</v>
      </c>
      <c r="D4662" s="16" t="s">
        <v>9948</v>
      </c>
      <c r="J4662" s="13"/>
      <c r="K4662" s="17"/>
      <c r="L4662" s="185"/>
    </row>
    <row r="4663" spans="1:12" x14ac:dyDescent="0.2">
      <c r="A4663" s="11">
        <v>3666.26470588235</v>
      </c>
      <c r="D4663" s="16" t="s">
        <v>9948</v>
      </c>
      <c r="J4663" s="13"/>
      <c r="K4663" s="17"/>
      <c r="L4663" s="185"/>
    </row>
    <row r="4664" spans="1:12" x14ac:dyDescent="0.2">
      <c r="A4664" s="11">
        <v>3666.9117647058802</v>
      </c>
      <c r="D4664" s="16" t="s">
        <v>9948</v>
      </c>
      <c r="J4664" s="13"/>
      <c r="K4664" s="17"/>
      <c r="L4664" s="185"/>
    </row>
    <row r="4665" spans="1:12" x14ac:dyDescent="0.2">
      <c r="A4665" s="11">
        <v>3667.5588235294099</v>
      </c>
      <c r="D4665" s="16" t="s">
        <v>9948</v>
      </c>
      <c r="J4665" s="13"/>
      <c r="K4665" s="17"/>
      <c r="L4665" s="185"/>
    </row>
    <row r="4666" spans="1:12" x14ac:dyDescent="0.2">
      <c r="A4666" s="11">
        <v>3668.2058823529401</v>
      </c>
      <c r="D4666" s="16" t="s">
        <v>9948</v>
      </c>
      <c r="J4666" s="13"/>
      <c r="K4666" s="17"/>
      <c r="L4666" s="185"/>
    </row>
    <row r="4667" spans="1:12" x14ac:dyDescent="0.2">
      <c r="A4667" s="11">
        <v>3668.8529411764698</v>
      </c>
      <c r="D4667" s="16" t="s">
        <v>9948</v>
      </c>
      <c r="J4667" s="13"/>
      <c r="K4667" s="17"/>
      <c r="L4667" s="185"/>
    </row>
    <row r="4668" spans="1:12" x14ac:dyDescent="0.2">
      <c r="A4668" s="11">
        <v>3669.5</v>
      </c>
      <c r="D4668" s="16" t="s">
        <v>9948</v>
      </c>
      <c r="J4668" s="13"/>
      <c r="K4668" s="17"/>
      <c r="L4668" s="185"/>
    </row>
    <row r="4669" spans="1:12" x14ac:dyDescent="0.2">
      <c r="A4669" s="11">
        <v>3670.1470588235302</v>
      </c>
      <c r="D4669" s="16" t="s">
        <v>9948</v>
      </c>
      <c r="J4669" s="13"/>
      <c r="K4669" s="17"/>
      <c r="L4669" s="185"/>
    </row>
    <row r="4670" spans="1:12" x14ac:dyDescent="0.2">
      <c r="A4670" s="11">
        <v>3670.7941176470599</v>
      </c>
      <c r="D4670" s="16" t="s">
        <v>9948</v>
      </c>
      <c r="J4670" s="13"/>
      <c r="K4670" s="17"/>
      <c r="L4670" s="185"/>
    </row>
    <row r="4671" spans="1:12" x14ac:dyDescent="0.2">
      <c r="A4671" s="11">
        <v>3671.4411764705901</v>
      </c>
      <c r="D4671" s="16" t="s">
        <v>9948</v>
      </c>
      <c r="J4671" s="13"/>
      <c r="K4671" s="17"/>
      <c r="L4671" s="185"/>
    </row>
    <row r="4672" spans="1:12" x14ac:dyDescent="0.2">
      <c r="A4672" s="11">
        <v>3672.0882352941198</v>
      </c>
      <c r="D4672" s="16" t="s">
        <v>9948</v>
      </c>
      <c r="J4672" s="13"/>
      <c r="K4672" s="17"/>
      <c r="L4672" s="185"/>
    </row>
    <row r="4673" spans="1:12" x14ac:dyDescent="0.2">
      <c r="A4673" s="11">
        <v>3672.73529411765</v>
      </c>
      <c r="D4673" s="16" t="s">
        <v>9948</v>
      </c>
      <c r="J4673" s="13"/>
      <c r="K4673" s="17"/>
      <c r="L4673" s="185"/>
    </row>
    <row r="4674" spans="1:12" x14ac:dyDescent="0.2">
      <c r="A4674" s="11">
        <v>3673.3823529411802</v>
      </c>
      <c r="D4674" s="16" t="s">
        <v>9948</v>
      </c>
      <c r="J4674" s="13"/>
      <c r="K4674" s="17"/>
      <c r="L4674" s="185"/>
    </row>
    <row r="4675" spans="1:12" x14ac:dyDescent="0.2">
      <c r="A4675" s="11">
        <v>3674.0294117647099</v>
      </c>
      <c r="D4675" s="16" t="s">
        <v>9948</v>
      </c>
      <c r="J4675" s="13"/>
      <c r="K4675" s="17"/>
      <c r="L4675" s="185"/>
    </row>
    <row r="4676" spans="1:12" x14ac:dyDescent="0.2">
      <c r="A4676" s="11">
        <v>3674.6764705882401</v>
      </c>
      <c r="D4676" s="16" t="s">
        <v>9948</v>
      </c>
      <c r="J4676" s="13"/>
      <c r="K4676" s="17"/>
      <c r="L4676" s="185"/>
    </row>
    <row r="4677" spans="1:12" x14ac:dyDescent="0.2">
      <c r="A4677" s="11">
        <v>3675.3235294117699</v>
      </c>
      <c r="D4677" s="16" t="s">
        <v>9948</v>
      </c>
      <c r="J4677" s="13"/>
      <c r="K4677" s="17"/>
      <c r="L4677" s="185"/>
    </row>
    <row r="4678" spans="1:12" x14ac:dyDescent="0.2">
      <c r="A4678" s="11">
        <v>3675.9705882352901</v>
      </c>
      <c r="D4678" s="16" t="s">
        <v>9948</v>
      </c>
      <c r="J4678" s="13"/>
      <c r="K4678" s="17"/>
      <c r="L4678" s="185"/>
    </row>
    <row r="4679" spans="1:12" x14ac:dyDescent="0.2">
      <c r="A4679" s="11">
        <v>3676.6176470588198</v>
      </c>
      <c r="D4679" s="16" t="s">
        <v>9948</v>
      </c>
      <c r="J4679" s="13"/>
      <c r="K4679" s="17"/>
      <c r="L4679" s="185"/>
    </row>
    <row r="4680" spans="1:12" x14ac:dyDescent="0.2">
      <c r="A4680" s="11">
        <v>3677.26470588235</v>
      </c>
      <c r="D4680" s="16" t="s">
        <v>9948</v>
      </c>
      <c r="J4680" s="13"/>
      <c r="K4680" s="17"/>
      <c r="L4680" s="185"/>
    </row>
    <row r="4681" spans="1:12" x14ac:dyDescent="0.2">
      <c r="A4681" s="11">
        <v>3677.9117647058802</v>
      </c>
      <c r="D4681" s="16" t="s">
        <v>9948</v>
      </c>
      <c r="J4681" s="13"/>
      <c r="K4681" s="17"/>
      <c r="L4681" s="185"/>
    </row>
    <row r="4682" spans="1:12" x14ac:dyDescent="0.2">
      <c r="A4682" s="11">
        <v>3678.5588235294099</v>
      </c>
      <c r="D4682" s="16" t="s">
        <v>9948</v>
      </c>
      <c r="J4682" s="13"/>
      <c r="K4682" s="17"/>
      <c r="L4682" s="185"/>
    </row>
    <row r="4683" spans="1:12" x14ac:dyDescent="0.2">
      <c r="A4683" s="11">
        <v>3679.2058823529401</v>
      </c>
      <c r="D4683" s="16" t="s">
        <v>9948</v>
      </c>
      <c r="J4683" s="13"/>
      <c r="K4683" s="17"/>
      <c r="L4683" s="185"/>
    </row>
    <row r="4684" spans="1:12" x14ac:dyDescent="0.2">
      <c r="A4684" s="11">
        <v>3679.8529411764698</v>
      </c>
      <c r="D4684" s="16" t="s">
        <v>9948</v>
      </c>
      <c r="J4684" s="13"/>
      <c r="K4684" s="17"/>
      <c r="L4684" s="185"/>
    </row>
    <row r="4685" spans="1:12" x14ac:dyDescent="0.2">
      <c r="A4685" s="11">
        <v>3680.5</v>
      </c>
      <c r="D4685" s="16" t="s">
        <v>9948</v>
      </c>
      <c r="J4685" s="13"/>
      <c r="K4685" s="17"/>
      <c r="L4685" s="185"/>
    </row>
    <row r="4686" spans="1:12" x14ac:dyDescent="0.2">
      <c r="A4686" s="11">
        <v>3681.1470588235302</v>
      </c>
      <c r="D4686" s="16" t="s">
        <v>9948</v>
      </c>
      <c r="J4686" s="13"/>
      <c r="K4686" s="17"/>
      <c r="L4686" s="185"/>
    </row>
    <row r="4687" spans="1:12" x14ac:dyDescent="0.2">
      <c r="A4687" s="11">
        <v>3681.7941176470599</v>
      </c>
      <c r="D4687" s="16" t="s">
        <v>9948</v>
      </c>
      <c r="J4687" s="13"/>
      <c r="K4687" s="17"/>
      <c r="L4687" s="185"/>
    </row>
    <row r="4688" spans="1:12" x14ac:dyDescent="0.2">
      <c r="A4688" s="11">
        <v>3682.4411764705901</v>
      </c>
      <c r="D4688" s="16" t="s">
        <v>9948</v>
      </c>
      <c r="J4688" s="13"/>
      <c r="K4688" s="17"/>
      <c r="L4688" s="185"/>
    </row>
    <row r="4689" spans="1:12" x14ac:dyDescent="0.2">
      <c r="A4689" s="11">
        <v>3683.0882352941198</v>
      </c>
      <c r="D4689" s="16" t="s">
        <v>9948</v>
      </c>
      <c r="J4689" s="13"/>
      <c r="K4689" s="17"/>
      <c r="L4689" s="185"/>
    </row>
    <row r="4690" spans="1:12" x14ac:dyDescent="0.2">
      <c r="A4690" s="11">
        <v>3683.73529411765</v>
      </c>
      <c r="D4690" s="16" t="s">
        <v>9948</v>
      </c>
      <c r="J4690" s="13"/>
      <c r="K4690" s="17"/>
      <c r="L4690" s="185"/>
    </row>
    <row r="4691" spans="1:12" x14ac:dyDescent="0.2">
      <c r="A4691" s="11">
        <v>3684.3823529411802</v>
      </c>
      <c r="D4691" s="16" t="s">
        <v>9948</v>
      </c>
      <c r="J4691" s="13"/>
      <c r="K4691" s="17"/>
      <c r="L4691" s="185"/>
    </row>
    <row r="4692" spans="1:12" x14ac:dyDescent="0.2">
      <c r="A4692" s="11">
        <v>3685.0294117647099</v>
      </c>
      <c r="D4692" s="16" t="s">
        <v>9948</v>
      </c>
      <c r="J4692" s="13"/>
      <c r="K4692" s="17"/>
      <c r="L4692" s="185"/>
    </row>
    <row r="4693" spans="1:12" x14ac:dyDescent="0.2">
      <c r="A4693" s="11">
        <v>3685.6764705882401</v>
      </c>
      <c r="D4693" s="16" t="s">
        <v>9948</v>
      </c>
      <c r="J4693" s="13"/>
      <c r="K4693" s="17"/>
      <c r="L4693" s="185"/>
    </row>
    <row r="4694" spans="1:12" x14ac:dyDescent="0.2">
      <c r="A4694" s="11">
        <v>3686.3235294117699</v>
      </c>
      <c r="D4694" s="16" t="s">
        <v>9948</v>
      </c>
      <c r="J4694" s="13"/>
      <c r="K4694" s="17"/>
      <c r="L4694" s="185"/>
    </row>
    <row r="4695" spans="1:12" x14ac:dyDescent="0.2">
      <c r="A4695" s="11">
        <v>3686.9705882352901</v>
      </c>
      <c r="D4695" s="16" t="s">
        <v>9948</v>
      </c>
      <c r="J4695" s="13"/>
      <c r="K4695" s="17"/>
      <c r="L4695" s="185"/>
    </row>
    <row r="4696" spans="1:12" x14ac:dyDescent="0.2">
      <c r="A4696" s="11">
        <v>3687.6176470588198</v>
      </c>
      <c r="D4696" s="16" t="s">
        <v>9948</v>
      </c>
      <c r="J4696" s="13"/>
      <c r="K4696" s="17"/>
      <c r="L4696" s="185"/>
    </row>
    <row r="4697" spans="1:12" x14ac:dyDescent="0.2">
      <c r="A4697" s="11">
        <v>3688.26470588235</v>
      </c>
      <c r="D4697" s="16" t="s">
        <v>9948</v>
      </c>
      <c r="J4697" s="13"/>
      <c r="K4697" s="17"/>
      <c r="L4697" s="185"/>
    </row>
    <row r="4698" spans="1:12" x14ac:dyDescent="0.2">
      <c r="A4698" s="11">
        <v>3688.9117647058802</v>
      </c>
      <c r="D4698" s="16" t="s">
        <v>9948</v>
      </c>
      <c r="J4698" s="13"/>
      <c r="K4698" s="17"/>
      <c r="L4698" s="185"/>
    </row>
    <row r="4699" spans="1:12" x14ac:dyDescent="0.2">
      <c r="A4699" s="11">
        <v>3689.5588235294099</v>
      </c>
      <c r="D4699" s="16" t="s">
        <v>9948</v>
      </c>
      <c r="J4699" s="13"/>
      <c r="K4699" s="17"/>
      <c r="L4699" s="185"/>
    </row>
    <row r="4700" spans="1:12" x14ac:dyDescent="0.2">
      <c r="A4700" s="11">
        <v>3690.2058823529401</v>
      </c>
      <c r="D4700" s="16" t="s">
        <v>9948</v>
      </c>
      <c r="J4700" s="13"/>
      <c r="K4700" s="17"/>
      <c r="L4700" s="185"/>
    </row>
    <row r="4701" spans="1:12" x14ac:dyDescent="0.2">
      <c r="A4701" s="11">
        <v>3690.8529411764698</v>
      </c>
      <c r="D4701" s="16" t="s">
        <v>9948</v>
      </c>
      <c r="J4701" s="13"/>
      <c r="K4701" s="17"/>
      <c r="L4701" s="185"/>
    </row>
    <row r="4702" spans="1:12" x14ac:dyDescent="0.2">
      <c r="A4702" s="11">
        <v>3691.5</v>
      </c>
      <c r="D4702" s="16" t="s">
        <v>9948</v>
      </c>
      <c r="J4702" s="13"/>
      <c r="K4702" s="17"/>
      <c r="L4702" s="185"/>
    </row>
    <row r="4703" spans="1:12" x14ac:dyDescent="0.2">
      <c r="A4703" s="11">
        <v>3692.1470588235302</v>
      </c>
      <c r="D4703" s="16" t="s">
        <v>9948</v>
      </c>
      <c r="J4703" s="13"/>
      <c r="K4703" s="17"/>
      <c r="L4703" s="185"/>
    </row>
    <row r="4704" spans="1:12" x14ac:dyDescent="0.2">
      <c r="A4704" s="11">
        <v>3692.7941176470599</v>
      </c>
      <c r="D4704" s="16" t="s">
        <v>9948</v>
      </c>
      <c r="J4704" s="13"/>
      <c r="K4704" s="17"/>
      <c r="L4704" s="185"/>
    </row>
    <row r="4705" spans="1:12" x14ac:dyDescent="0.2">
      <c r="A4705" s="11">
        <v>3693.4411764705901</v>
      </c>
      <c r="D4705" s="16" t="s">
        <v>9948</v>
      </c>
      <c r="J4705" s="13"/>
      <c r="K4705" s="17"/>
      <c r="L4705" s="185"/>
    </row>
    <row r="4706" spans="1:12" x14ac:dyDescent="0.2">
      <c r="A4706" s="11">
        <v>3694.0882352941198</v>
      </c>
      <c r="D4706" s="16" t="s">
        <v>9948</v>
      </c>
    </row>
    <row r="4707" spans="1:12" x14ac:dyDescent="0.2">
      <c r="A4707" s="11">
        <v>3694.73529411765</v>
      </c>
      <c r="D4707" s="16" t="s">
        <v>9948</v>
      </c>
    </row>
    <row r="4708" spans="1:12" x14ac:dyDescent="0.2">
      <c r="A4708" s="11">
        <v>3695.3823529411802</v>
      </c>
      <c r="D4708" s="16" t="s">
        <v>9948</v>
      </c>
    </row>
    <row r="4709" spans="1:12" x14ac:dyDescent="0.2">
      <c r="A4709" s="11">
        <v>3696.0294117647099</v>
      </c>
      <c r="D4709" s="16" t="s">
        <v>9948</v>
      </c>
    </row>
    <row r="4710" spans="1:12" x14ac:dyDescent="0.2">
      <c r="A4710" s="11">
        <v>3696.6764705882401</v>
      </c>
      <c r="D4710" s="16" t="s">
        <v>9948</v>
      </c>
    </row>
    <row r="4711" spans="1:12" x14ac:dyDescent="0.2">
      <c r="A4711" s="11">
        <v>3697.3235294117699</v>
      </c>
      <c r="D4711" s="16" t="s">
        <v>9948</v>
      </c>
    </row>
    <row r="4712" spans="1:12" x14ac:dyDescent="0.2">
      <c r="A4712" s="11">
        <v>3697.9705882352901</v>
      </c>
      <c r="D4712" s="16" t="s">
        <v>9948</v>
      </c>
    </row>
    <row r="4713" spans="1:12" x14ac:dyDescent="0.2">
      <c r="A4713" s="11">
        <v>3698.6176470588198</v>
      </c>
      <c r="D4713" s="16" t="s">
        <v>9948</v>
      </c>
    </row>
    <row r="4714" spans="1:12" x14ac:dyDescent="0.2">
      <c r="A4714" s="11">
        <v>3699.26470588235</v>
      </c>
      <c r="D4714" s="16" t="s">
        <v>9948</v>
      </c>
    </row>
    <row r="4715" spans="1:12" x14ac:dyDescent="0.2">
      <c r="A4715" s="11">
        <v>3699.9117647058802</v>
      </c>
      <c r="D4715" s="16" t="s">
        <v>9948</v>
      </c>
    </row>
    <row r="4716" spans="1:12" x14ac:dyDescent="0.2">
      <c r="A4716" s="11">
        <v>3700.5588235294099</v>
      </c>
      <c r="D4716" s="16" t="s">
        <v>9948</v>
      </c>
    </row>
    <row r="4717" spans="1:12" x14ac:dyDescent="0.2">
      <c r="A4717" s="11">
        <v>3701.2058823529401</v>
      </c>
      <c r="D4717" s="16" t="s">
        <v>9948</v>
      </c>
    </row>
    <row r="4718" spans="1:12" x14ac:dyDescent="0.2">
      <c r="A4718" s="11">
        <v>3701.8529411764698</v>
      </c>
      <c r="D4718" s="16" t="s">
        <v>9948</v>
      </c>
    </row>
    <row r="4719" spans="1:12" x14ac:dyDescent="0.2">
      <c r="A4719" s="11">
        <v>3702.5</v>
      </c>
      <c r="D4719" s="16" t="s">
        <v>9948</v>
      </c>
    </row>
    <row r="4720" spans="1:12" x14ac:dyDescent="0.2">
      <c r="A4720" s="11">
        <v>3703.1470588235302</v>
      </c>
      <c r="D4720" s="16" t="s">
        <v>9948</v>
      </c>
    </row>
    <row r="4721" spans="1:4" x14ac:dyDescent="0.2">
      <c r="A4721" s="11">
        <v>3703.7941176470599</v>
      </c>
      <c r="D4721" s="16" t="s">
        <v>9948</v>
      </c>
    </row>
    <row r="4722" spans="1:4" x14ac:dyDescent="0.2">
      <c r="A4722" s="11">
        <v>3704.4411764705901</v>
      </c>
      <c r="D4722" s="16" t="s">
        <v>9948</v>
      </c>
    </row>
    <row r="4723" spans="1:4" x14ac:dyDescent="0.2">
      <c r="A4723" s="11">
        <v>3705.0882352941198</v>
      </c>
      <c r="D4723" s="16" t="s">
        <v>9948</v>
      </c>
    </row>
    <row r="4724" spans="1:4" x14ac:dyDescent="0.2">
      <c r="A4724" s="11">
        <v>3705.73529411765</v>
      </c>
      <c r="D4724" s="16" t="s">
        <v>9948</v>
      </c>
    </row>
    <row r="4725" spans="1:4" x14ac:dyDescent="0.2">
      <c r="A4725" s="11">
        <v>3706.3823529411802</v>
      </c>
      <c r="D4725" s="16" t="s">
        <v>9948</v>
      </c>
    </row>
    <row r="4726" spans="1:4" x14ac:dyDescent="0.2">
      <c r="A4726" s="11">
        <v>3707.0294117647099</v>
      </c>
      <c r="D4726" s="16" t="s">
        <v>9948</v>
      </c>
    </row>
    <row r="4727" spans="1:4" x14ac:dyDescent="0.2">
      <c r="A4727" s="11">
        <v>3707.6764705882401</v>
      </c>
      <c r="D4727" s="16" t="s">
        <v>9948</v>
      </c>
    </row>
    <row r="4728" spans="1:4" x14ac:dyDescent="0.2">
      <c r="A4728" s="11">
        <v>3708.3235294117699</v>
      </c>
      <c r="D4728" s="16" t="s">
        <v>9948</v>
      </c>
    </row>
    <row r="4729" spans="1:4" x14ac:dyDescent="0.2">
      <c r="A4729" s="11">
        <v>3708.9705882352901</v>
      </c>
      <c r="D4729" s="16" t="s">
        <v>9948</v>
      </c>
    </row>
    <row r="4730" spans="1:4" x14ac:dyDescent="0.2">
      <c r="A4730" s="11">
        <v>3709.6176470588198</v>
      </c>
      <c r="D4730" s="16" t="s">
        <v>9948</v>
      </c>
    </row>
    <row r="4731" spans="1:4" x14ac:dyDescent="0.2">
      <c r="A4731" s="11">
        <v>3710.26470588235</v>
      </c>
      <c r="D4731" s="16" t="s">
        <v>9948</v>
      </c>
    </row>
    <row r="4732" spans="1:4" x14ac:dyDescent="0.2">
      <c r="A4732" s="11">
        <v>3710.9117647058802</v>
      </c>
      <c r="D4732" s="16" t="s">
        <v>9948</v>
      </c>
    </row>
    <row r="4733" spans="1:4" x14ac:dyDescent="0.2">
      <c r="A4733" s="11">
        <v>3711.5588235294099</v>
      </c>
      <c r="D4733" s="16" t="s">
        <v>9948</v>
      </c>
    </row>
    <row r="4734" spans="1:4" x14ac:dyDescent="0.2">
      <c r="A4734" s="11">
        <v>3712.2058823529401</v>
      </c>
      <c r="D4734" s="16" t="s">
        <v>9948</v>
      </c>
    </row>
    <row r="4735" spans="1:4" x14ac:dyDescent="0.2">
      <c r="A4735" s="11">
        <v>3712.8529411764698</v>
      </c>
      <c r="D4735" s="16" t="s">
        <v>9948</v>
      </c>
    </row>
    <row r="4736" spans="1:4" x14ac:dyDescent="0.2">
      <c r="A4736" s="11">
        <v>3713.5</v>
      </c>
      <c r="D4736" s="16" t="s">
        <v>9948</v>
      </c>
    </row>
    <row r="4737" spans="1:4" x14ac:dyDescent="0.2">
      <c r="A4737" s="11">
        <v>3714.1470588235302</v>
      </c>
      <c r="D4737" s="16" t="s">
        <v>9948</v>
      </c>
    </row>
    <row r="4738" spans="1:4" x14ac:dyDescent="0.2">
      <c r="A4738" s="11">
        <v>3714.7941176470599</v>
      </c>
      <c r="D4738" s="16" t="s">
        <v>9948</v>
      </c>
    </row>
    <row r="4739" spans="1:4" x14ac:dyDescent="0.2">
      <c r="A4739" s="11">
        <v>3715.4411764705901</v>
      </c>
      <c r="D4739" s="16" t="s">
        <v>9948</v>
      </c>
    </row>
    <row r="4740" spans="1:4" x14ac:dyDescent="0.2">
      <c r="A4740" s="11">
        <v>3716.0882352941198</v>
      </c>
      <c r="D4740" s="16" t="s">
        <v>9948</v>
      </c>
    </row>
    <row r="4741" spans="1:4" x14ac:dyDescent="0.2">
      <c r="A4741" s="11">
        <v>3716.73529411765</v>
      </c>
      <c r="D4741" s="16" t="s">
        <v>9948</v>
      </c>
    </row>
    <row r="4742" spans="1:4" x14ac:dyDescent="0.2">
      <c r="A4742" s="11">
        <v>3717.3823529411802</v>
      </c>
      <c r="D4742" s="16" t="s">
        <v>9948</v>
      </c>
    </row>
    <row r="4743" spans="1:4" x14ac:dyDescent="0.2">
      <c r="A4743" s="11">
        <v>3718.0294117647099</v>
      </c>
      <c r="D4743" s="16" t="s">
        <v>9948</v>
      </c>
    </row>
    <row r="4744" spans="1:4" x14ac:dyDescent="0.2">
      <c r="A4744" s="11">
        <v>3718.6764705882401</v>
      </c>
      <c r="D4744" s="16" t="s">
        <v>9948</v>
      </c>
    </row>
    <row r="4745" spans="1:4" x14ac:dyDescent="0.2">
      <c r="A4745" s="11">
        <v>3719.3235294117699</v>
      </c>
      <c r="D4745" s="16" t="s">
        <v>9948</v>
      </c>
    </row>
    <row r="4746" spans="1:4" x14ac:dyDescent="0.2">
      <c r="A4746" s="11">
        <v>3719.9705882352901</v>
      </c>
      <c r="D4746" s="16" t="s">
        <v>9948</v>
      </c>
    </row>
    <row r="4747" spans="1:4" x14ac:dyDescent="0.2">
      <c r="A4747" s="11">
        <v>3720.6176470588198</v>
      </c>
      <c r="D4747" s="16" t="s">
        <v>9948</v>
      </c>
    </row>
    <row r="4748" spans="1:4" x14ac:dyDescent="0.2">
      <c r="A4748" s="11">
        <v>3721.26470588235</v>
      </c>
      <c r="D4748" s="16" t="s">
        <v>9948</v>
      </c>
    </row>
    <row r="4749" spans="1:4" x14ac:dyDescent="0.2">
      <c r="A4749" s="11">
        <v>3721.9117647058802</v>
      </c>
      <c r="D4749" s="16" t="s">
        <v>9948</v>
      </c>
    </row>
    <row r="4750" spans="1:4" x14ac:dyDescent="0.2">
      <c r="A4750" s="11">
        <v>3722.5588235294099</v>
      </c>
      <c r="D4750" s="16" t="s">
        <v>9948</v>
      </c>
    </row>
    <row r="4751" spans="1:4" x14ac:dyDescent="0.2">
      <c r="A4751" s="11">
        <v>3723.2058823529401</v>
      </c>
      <c r="D4751" s="16" t="s">
        <v>9948</v>
      </c>
    </row>
    <row r="4752" spans="1:4" x14ac:dyDescent="0.2">
      <c r="A4752" s="11">
        <v>3723.8529411764698</v>
      </c>
      <c r="D4752" s="16" t="s">
        <v>9948</v>
      </c>
    </row>
    <row r="4753" spans="1:4" x14ac:dyDescent="0.2">
      <c r="A4753" s="11">
        <v>3724.5</v>
      </c>
      <c r="D4753" s="16" t="s">
        <v>9948</v>
      </c>
    </row>
    <row r="4754" spans="1:4" x14ac:dyDescent="0.2">
      <c r="A4754" s="11">
        <v>3725.1470588235302</v>
      </c>
      <c r="D4754" s="16" t="s">
        <v>9948</v>
      </c>
    </row>
    <row r="4755" spans="1:4" x14ac:dyDescent="0.2">
      <c r="A4755" s="11">
        <v>3725.7941176470599</v>
      </c>
      <c r="D4755" s="16" t="s">
        <v>9948</v>
      </c>
    </row>
    <row r="4756" spans="1:4" x14ac:dyDescent="0.2">
      <c r="A4756" s="11">
        <v>3726.4411764705901</v>
      </c>
      <c r="D4756" s="16" t="s">
        <v>9948</v>
      </c>
    </row>
    <row r="4757" spans="1:4" x14ac:dyDescent="0.2">
      <c r="A4757" s="11">
        <v>3727.0882352941198</v>
      </c>
      <c r="D4757" s="16" t="s">
        <v>9948</v>
      </c>
    </row>
    <row r="4758" spans="1:4" x14ac:dyDescent="0.2">
      <c r="A4758" s="11">
        <v>3727.73529411765</v>
      </c>
      <c r="D4758" s="16" t="s">
        <v>9948</v>
      </c>
    </row>
    <row r="4759" spans="1:4" x14ac:dyDescent="0.2">
      <c r="A4759" s="11">
        <v>3728.3823529411802</v>
      </c>
      <c r="D4759" s="16" t="s">
        <v>9948</v>
      </c>
    </row>
    <row r="4760" spans="1:4" x14ac:dyDescent="0.2">
      <c r="A4760" s="11">
        <v>3729.0294117647099</v>
      </c>
      <c r="D4760" s="16" t="s">
        <v>9948</v>
      </c>
    </row>
    <row r="4761" spans="1:4" x14ac:dyDescent="0.2">
      <c r="A4761" s="11">
        <v>3729.6764705882401</v>
      </c>
      <c r="D4761" s="16" t="s">
        <v>9948</v>
      </c>
    </row>
    <row r="4762" spans="1:4" x14ac:dyDescent="0.2">
      <c r="A4762" s="11">
        <v>3730.3235294117699</v>
      </c>
      <c r="D4762" s="16" t="s">
        <v>9948</v>
      </c>
    </row>
    <row r="4763" spans="1:4" x14ac:dyDescent="0.2">
      <c r="A4763" s="11">
        <v>3730.9705882352901</v>
      </c>
      <c r="D4763" s="16" t="s">
        <v>9948</v>
      </c>
    </row>
    <row r="4764" spans="1:4" x14ac:dyDescent="0.2">
      <c r="A4764" s="11">
        <v>3731.6176470588198</v>
      </c>
      <c r="D4764" s="16" t="s">
        <v>9948</v>
      </c>
    </row>
    <row r="4765" spans="1:4" x14ac:dyDescent="0.2">
      <c r="A4765" s="11">
        <v>3732.26470588235</v>
      </c>
      <c r="D4765" s="16" t="s">
        <v>9948</v>
      </c>
    </row>
    <row r="4766" spans="1:4" x14ac:dyDescent="0.2">
      <c r="A4766" s="11">
        <v>3732.9117647058802</v>
      </c>
      <c r="D4766" s="16" t="s">
        <v>9948</v>
      </c>
    </row>
    <row r="4767" spans="1:4" x14ac:dyDescent="0.2">
      <c r="A4767" s="11">
        <v>3733.5588235294099</v>
      </c>
      <c r="D4767" s="16" t="s">
        <v>9948</v>
      </c>
    </row>
    <row r="4768" spans="1:4" x14ac:dyDescent="0.2">
      <c r="A4768" s="11">
        <v>3734.2058823529401</v>
      </c>
      <c r="D4768" s="16" t="s">
        <v>9948</v>
      </c>
    </row>
    <row r="4769" spans="1:4" x14ac:dyDescent="0.2">
      <c r="A4769" s="11">
        <v>3734.8529411764698</v>
      </c>
      <c r="D4769" s="16" t="s">
        <v>9948</v>
      </c>
    </row>
    <row r="4770" spans="1:4" x14ac:dyDescent="0.2">
      <c r="A4770" s="11">
        <v>3735.5</v>
      </c>
      <c r="D4770" s="16" t="s">
        <v>9948</v>
      </c>
    </row>
    <row r="4771" spans="1:4" x14ac:dyDescent="0.2">
      <c r="A4771" s="11">
        <v>3736.1470588235302</v>
      </c>
      <c r="D4771" s="16" t="s">
        <v>9948</v>
      </c>
    </row>
    <row r="4772" spans="1:4" x14ac:dyDescent="0.2">
      <c r="A4772" s="11">
        <v>3736.7941176470599</v>
      </c>
      <c r="D4772" s="16" t="s">
        <v>9948</v>
      </c>
    </row>
    <row r="4773" spans="1:4" x14ac:dyDescent="0.2">
      <c r="A4773" s="11">
        <v>3737.4411764705901</v>
      </c>
      <c r="D4773" s="16" t="s">
        <v>9948</v>
      </c>
    </row>
    <row r="4774" spans="1:4" x14ac:dyDescent="0.2">
      <c r="A4774" s="11">
        <v>3738.0882352941198</v>
      </c>
      <c r="D4774" s="16" t="s">
        <v>9948</v>
      </c>
    </row>
    <row r="4775" spans="1:4" x14ac:dyDescent="0.2">
      <c r="A4775" s="11">
        <v>3738.73529411765</v>
      </c>
      <c r="D4775" s="16" t="s">
        <v>9948</v>
      </c>
    </row>
    <row r="4776" spans="1:4" x14ac:dyDescent="0.2">
      <c r="A4776" s="11">
        <v>3739.3823529411802</v>
      </c>
      <c r="D4776" s="16" t="s">
        <v>9948</v>
      </c>
    </row>
    <row r="4777" spans="1:4" x14ac:dyDescent="0.2">
      <c r="A4777" s="11">
        <v>3740.0294117647099</v>
      </c>
      <c r="D4777" s="16" t="s">
        <v>9948</v>
      </c>
    </row>
    <row r="4778" spans="1:4" x14ac:dyDescent="0.2">
      <c r="A4778" s="11">
        <v>3740.6764705882401</v>
      </c>
      <c r="D4778" s="16" t="s">
        <v>9948</v>
      </c>
    </row>
    <row r="4779" spans="1:4" x14ac:dyDescent="0.2">
      <c r="A4779" s="11">
        <v>3741.3235294117699</v>
      </c>
      <c r="D4779" s="16" t="s">
        <v>9948</v>
      </c>
    </row>
    <row r="4780" spans="1:4" x14ac:dyDescent="0.2">
      <c r="A4780" s="11">
        <v>3741.9705882352901</v>
      </c>
      <c r="D4780" s="16" t="s">
        <v>9948</v>
      </c>
    </row>
    <row r="4781" spans="1:4" x14ac:dyDescent="0.2">
      <c r="A4781" s="11">
        <v>3742.6176470588198</v>
      </c>
      <c r="D4781" s="16" t="s">
        <v>9948</v>
      </c>
    </row>
    <row r="4782" spans="1:4" x14ac:dyDescent="0.2">
      <c r="A4782" s="11">
        <v>3743.26470588235</v>
      </c>
      <c r="D4782" s="16" t="s">
        <v>9948</v>
      </c>
    </row>
    <row r="4783" spans="1:4" x14ac:dyDescent="0.2">
      <c r="A4783" s="11">
        <v>3743.9117647058802</v>
      </c>
      <c r="D4783" s="16" t="s">
        <v>9948</v>
      </c>
    </row>
    <row r="4784" spans="1:4" x14ac:dyDescent="0.2">
      <c r="A4784" s="11">
        <v>3744.5588235294099</v>
      </c>
      <c r="D4784" s="16" t="s">
        <v>9948</v>
      </c>
    </row>
    <row r="4785" spans="1:4" x14ac:dyDescent="0.2">
      <c r="A4785" s="11">
        <v>3745.2058823529401</v>
      </c>
      <c r="D4785" s="16" t="s">
        <v>9948</v>
      </c>
    </row>
    <row r="4786" spans="1:4" x14ac:dyDescent="0.2">
      <c r="A4786" s="11">
        <v>3745.8529411764698</v>
      </c>
      <c r="D4786" s="16" t="s">
        <v>9948</v>
      </c>
    </row>
    <row r="4787" spans="1:4" x14ac:dyDescent="0.2">
      <c r="A4787" s="11">
        <v>3746.5</v>
      </c>
      <c r="D4787" s="16" t="s">
        <v>9948</v>
      </c>
    </row>
    <row r="4788" spans="1:4" x14ac:dyDescent="0.2">
      <c r="A4788" s="11">
        <v>3747.1470588235302</v>
      </c>
      <c r="D4788" s="16" t="s">
        <v>9948</v>
      </c>
    </row>
    <row r="4789" spans="1:4" x14ac:dyDescent="0.2">
      <c r="A4789" s="11">
        <v>3747.7941176470599</v>
      </c>
      <c r="D4789" s="16" t="s">
        <v>9948</v>
      </c>
    </row>
    <row r="4790" spans="1:4" x14ac:dyDescent="0.2">
      <c r="A4790" s="11">
        <v>3748.4411764705901</v>
      </c>
      <c r="D4790" s="16" t="s">
        <v>9948</v>
      </c>
    </row>
    <row r="4791" spans="1:4" x14ac:dyDescent="0.2">
      <c r="A4791" s="11">
        <v>3749.0882352941198</v>
      </c>
      <c r="D4791" s="16" t="s">
        <v>9948</v>
      </c>
    </row>
    <row r="4792" spans="1:4" x14ac:dyDescent="0.2">
      <c r="A4792" s="11">
        <v>3749.73529411765</v>
      </c>
      <c r="D4792" s="16" t="s">
        <v>9948</v>
      </c>
    </row>
    <row r="4793" spans="1:4" x14ac:dyDescent="0.2">
      <c r="A4793" s="11">
        <v>3750.3823529411802</v>
      </c>
      <c r="D4793" s="16" t="s">
        <v>9948</v>
      </c>
    </row>
    <row r="4794" spans="1:4" x14ac:dyDescent="0.2">
      <c r="A4794" s="11">
        <v>3751.0294117647099</v>
      </c>
      <c r="D4794" s="16" t="s">
        <v>9948</v>
      </c>
    </row>
    <row r="4795" spans="1:4" x14ac:dyDescent="0.2">
      <c r="A4795" s="11">
        <v>3751.6764705882401</v>
      </c>
      <c r="D4795" s="16" t="s">
        <v>9948</v>
      </c>
    </row>
    <row r="4796" spans="1:4" x14ac:dyDescent="0.2">
      <c r="A4796" s="11">
        <v>3752.3235294117699</v>
      </c>
      <c r="D4796" s="16" t="s">
        <v>9948</v>
      </c>
    </row>
    <row r="4797" spans="1:4" x14ac:dyDescent="0.2">
      <c r="A4797" s="11">
        <v>3752.9705882352901</v>
      </c>
      <c r="D4797" s="16" t="s">
        <v>9948</v>
      </c>
    </row>
    <row r="4798" spans="1:4" x14ac:dyDescent="0.2">
      <c r="A4798" s="11">
        <v>3753.6176470588198</v>
      </c>
      <c r="D4798" s="16" t="s">
        <v>9948</v>
      </c>
    </row>
    <row r="4799" spans="1:4" x14ac:dyDescent="0.2">
      <c r="A4799" s="11">
        <v>3754.26470588235</v>
      </c>
      <c r="D4799" s="16" t="s">
        <v>9948</v>
      </c>
    </row>
    <row r="4800" spans="1:4" x14ac:dyDescent="0.2">
      <c r="A4800" s="11">
        <v>3754.9117647058802</v>
      </c>
      <c r="D4800" s="16" t="s">
        <v>9948</v>
      </c>
    </row>
    <row r="4801" spans="1:4" x14ac:dyDescent="0.2">
      <c r="A4801" s="11">
        <v>3755.5588235294099</v>
      </c>
      <c r="D4801" s="16" t="s">
        <v>9948</v>
      </c>
    </row>
    <row r="4802" spans="1:4" x14ac:dyDescent="0.2">
      <c r="A4802" s="11">
        <v>3756.2058823529401</v>
      </c>
      <c r="D4802" s="16" t="s">
        <v>9948</v>
      </c>
    </row>
    <row r="4803" spans="1:4" x14ac:dyDescent="0.2">
      <c r="A4803" s="11">
        <v>3756.8529411764698</v>
      </c>
      <c r="D4803" s="16" t="s">
        <v>9948</v>
      </c>
    </row>
    <row r="4804" spans="1:4" x14ac:dyDescent="0.2">
      <c r="A4804" s="11">
        <v>3757.5</v>
      </c>
      <c r="D4804" s="16" t="s">
        <v>9948</v>
      </c>
    </row>
    <row r="4805" spans="1:4" x14ac:dyDescent="0.2">
      <c r="A4805" s="11">
        <v>3758.1470588235302</v>
      </c>
      <c r="D4805" s="16" t="s">
        <v>9948</v>
      </c>
    </row>
    <row r="4806" spans="1:4" x14ac:dyDescent="0.2">
      <c r="A4806" s="11">
        <v>3758.7941176470599</v>
      </c>
      <c r="D4806" s="16" t="s">
        <v>9948</v>
      </c>
    </row>
    <row r="4807" spans="1:4" x14ac:dyDescent="0.2">
      <c r="A4807" s="11">
        <v>3759.4411764705901</v>
      </c>
      <c r="D4807" s="16" t="s">
        <v>9948</v>
      </c>
    </row>
    <row r="4808" spans="1:4" x14ac:dyDescent="0.2">
      <c r="A4808" s="11">
        <v>3760.0882352941198</v>
      </c>
      <c r="D4808" s="16" t="s">
        <v>9948</v>
      </c>
    </row>
    <row r="4809" spans="1:4" x14ac:dyDescent="0.2">
      <c r="A4809" s="11">
        <v>3760.73529411765</v>
      </c>
      <c r="D4809" s="16" t="s">
        <v>9948</v>
      </c>
    </row>
    <row r="4810" spans="1:4" x14ac:dyDescent="0.2">
      <c r="A4810" s="11">
        <v>3761.3823529411802</v>
      </c>
      <c r="D4810" s="16" t="s">
        <v>9948</v>
      </c>
    </row>
    <row r="4811" spans="1:4" x14ac:dyDescent="0.2">
      <c r="A4811" s="11">
        <v>3762.0294117647099</v>
      </c>
      <c r="D4811" s="16" t="s">
        <v>9948</v>
      </c>
    </row>
    <row r="4812" spans="1:4" x14ac:dyDescent="0.2">
      <c r="A4812" s="11">
        <v>3762.6764705882401</v>
      </c>
      <c r="D4812" s="16" t="s">
        <v>9948</v>
      </c>
    </row>
    <row r="4813" spans="1:4" x14ac:dyDescent="0.2">
      <c r="A4813" s="11">
        <v>3763.3235294117699</v>
      </c>
      <c r="D4813" s="16" t="s">
        <v>9948</v>
      </c>
    </row>
    <row r="4814" spans="1:4" x14ac:dyDescent="0.2">
      <c r="A4814" s="11">
        <v>3763.9705882352901</v>
      </c>
      <c r="D4814" s="16" t="s">
        <v>9948</v>
      </c>
    </row>
    <row r="4815" spans="1:4" x14ac:dyDescent="0.2">
      <c r="A4815" s="11">
        <v>3764.6176470588198</v>
      </c>
      <c r="D4815" s="16" t="s">
        <v>9948</v>
      </c>
    </row>
    <row r="4816" spans="1:4" x14ac:dyDescent="0.2">
      <c r="A4816" s="11">
        <v>3765.26470588235</v>
      </c>
      <c r="D4816" s="16" t="s">
        <v>9948</v>
      </c>
    </row>
    <row r="4817" spans="1:4" x14ac:dyDescent="0.2">
      <c r="A4817" s="11">
        <v>3765.9117647058802</v>
      </c>
      <c r="D4817" s="16" t="s">
        <v>9948</v>
      </c>
    </row>
    <row r="4818" spans="1:4" x14ac:dyDescent="0.2">
      <c r="A4818" s="11">
        <v>3766.5588235294099</v>
      </c>
      <c r="D4818" s="16" t="s">
        <v>9948</v>
      </c>
    </row>
    <row r="4819" spans="1:4" x14ac:dyDescent="0.2">
      <c r="A4819" s="11">
        <v>3767.2058823529401</v>
      </c>
      <c r="D4819" s="16" t="s">
        <v>9948</v>
      </c>
    </row>
    <row r="4820" spans="1:4" x14ac:dyDescent="0.2">
      <c r="A4820" s="11">
        <v>3767.8529411764698</v>
      </c>
      <c r="D4820" s="16" t="s">
        <v>9948</v>
      </c>
    </row>
    <row r="4821" spans="1:4" x14ac:dyDescent="0.2">
      <c r="A4821" s="11">
        <v>3768.5</v>
      </c>
      <c r="D4821" s="16" t="s">
        <v>9948</v>
      </c>
    </row>
    <row r="4822" spans="1:4" x14ac:dyDescent="0.2">
      <c r="A4822" s="11">
        <v>3769.1470588235302</v>
      </c>
      <c r="D4822" s="16" t="s">
        <v>9948</v>
      </c>
    </row>
    <row r="4823" spans="1:4" x14ac:dyDescent="0.2">
      <c r="A4823" s="11">
        <v>3769.7941176470599</v>
      </c>
      <c r="D4823" s="16" t="s">
        <v>9948</v>
      </c>
    </row>
    <row r="4824" spans="1:4" x14ac:dyDescent="0.2">
      <c r="A4824" s="11">
        <v>3770.4411764705901</v>
      </c>
      <c r="D4824" s="16" t="s">
        <v>9948</v>
      </c>
    </row>
    <row r="4825" spans="1:4" x14ac:dyDescent="0.2">
      <c r="A4825" s="11">
        <v>3771.0882352941198</v>
      </c>
      <c r="D4825" s="16" t="s">
        <v>9948</v>
      </c>
    </row>
    <row r="4826" spans="1:4" x14ac:dyDescent="0.2">
      <c r="A4826" s="11">
        <v>3771.73529411765</v>
      </c>
      <c r="D4826" s="16" t="s">
        <v>9948</v>
      </c>
    </row>
    <row r="4827" spans="1:4" x14ac:dyDescent="0.2">
      <c r="A4827" s="11">
        <v>3772.3823529411802</v>
      </c>
      <c r="D4827" s="16" t="s">
        <v>9948</v>
      </c>
    </row>
    <row r="4828" spans="1:4" x14ac:dyDescent="0.2">
      <c r="A4828" s="11">
        <v>3773.0294117647099</v>
      </c>
      <c r="D4828" s="16" t="s">
        <v>9948</v>
      </c>
    </row>
    <row r="4829" spans="1:4" x14ac:dyDescent="0.2">
      <c r="A4829" s="11">
        <v>3773.6764705882401</v>
      </c>
      <c r="D4829" s="16" t="s">
        <v>9948</v>
      </c>
    </row>
    <row r="4830" spans="1:4" x14ac:dyDescent="0.2">
      <c r="A4830" s="11">
        <v>3774.3235294117699</v>
      </c>
      <c r="D4830" s="16" t="s">
        <v>9948</v>
      </c>
    </row>
    <row r="4831" spans="1:4" x14ac:dyDescent="0.2">
      <c r="A4831" s="11">
        <v>3774.9705882352901</v>
      </c>
      <c r="D4831" s="16" t="s">
        <v>9948</v>
      </c>
    </row>
    <row r="4832" spans="1:4" x14ac:dyDescent="0.2">
      <c r="A4832" s="11">
        <v>3775.6176470588198</v>
      </c>
      <c r="D4832" s="16" t="s">
        <v>9948</v>
      </c>
    </row>
    <row r="4833" spans="1:4" x14ac:dyDescent="0.2">
      <c r="A4833" s="11">
        <v>3776.26470588235</v>
      </c>
      <c r="D4833" s="16" t="s">
        <v>9948</v>
      </c>
    </row>
    <row r="4834" spans="1:4" x14ac:dyDescent="0.2">
      <c r="A4834" s="11">
        <v>3776.9117647058802</v>
      </c>
      <c r="D4834" s="16" t="s">
        <v>9948</v>
      </c>
    </row>
    <row r="4835" spans="1:4" x14ac:dyDescent="0.2">
      <c r="A4835" s="11">
        <v>3777.5588235294099</v>
      </c>
      <c r="D4835" s="16" t="s">
        <v>9948</v>
      </c>
    </row>
    <row r="4836" spans="1:4" x14ac:dyDescent="0.2">
      <c r="A4836" s="11">
        <v>3778.2058823529401</v>
      </c>
      <c r="D4836" s="16" t="s">
        <v>9948</v>
      </c>
    </row>
    <row r="4837" spans="1:4" x14ac:dyDescent="0.2">
      <c r="A4837" s="11">
        <v>3778.8529411764698</v>
      </c>
      <c r="D4837" s="16" t="s">
        <v>9948</v>
      </c>
    </row>
    <row r="4838" spans="1:4" x14ac:dyDescent="0.2">
      <c r="A4838" s="11">
        <v>3779.5</v>
      </c>
      <c r="D4838" s="16" t="s">
        <v>9948</v>
      </c>
    </row>
    <row r="4839" spans="1:4" x14ac:dyDescent="0.2">
      <c r="A4839" s="11">
        <v>3780.1470588235302</v>
      </c>
      <c r="D4839" s="16" t="s">
        <v>9948</v>
      </c>
    </row>
    <row r="4840" spans="1:4" x14ac:dyDescent="0.2">
      <c r="A4840" s="11">
        <v>3780.7941176470599</v>
      </c>
      <c r="D4840" s="16" t="s">
        <v>9948</v>
      </c>
    </row>
    <row r="4841" spans="1:4" x14ac:dyDescent="0.2">
      <c r="A4841" s="11">
        <v>3781.4411764705901</v>
      </c>
      <c r="D4841" s="16" t="s">
        <v>9948</v>
      </c>
    </row>
    <row r="4842" spans="1:4" x14ac:dyDescent="0.2">
      <c r="A4842" s="11">
        <v>3782.0882352941198</v>
      </c>
      <c r="D4842" s="16" t="s">
        <v>9948</v>
      </c>
    </row>
    <row r="4843" spans="1:4" x14ac:dyDescent="0.2">
      <c r="A4843" s="11">
        <v>3782.73529411765</v>
      </c>
      <c r="D4843" s="16" t="s">
        <v>9948</v>
      </c>
    </row>
    <row r="4844" spans="1:4" x14ac:dyDescent="0.2">
      <c r="A4844" s="11">
        <v>3783.3823529411802</v>
      </c>
      <c r="D4844" s="16" t="s">
        <v>9948</v>
      </c>
    </row>
    <row r="4845" spans="1:4" x14ac:dyDescent="0.2">
      <c r="A4845" s="11">
        <v>3784.0294117647099</v>
      </c>
      <c r="D4845" s="16" t="s">
        <v>9948</v>
      </c>
    </row>
    <row r="4846" spans="1:4" x14ac:dyDescent="0.2">
      <c r="A4846" s="11">
        <v>3784.6764705882401</v>
      </c>
      <c r="D4846" s="16" t="s">
        <v>9948</v>
      </c>
    </row>
    <row r="4847" spans="1:4" x14ac:dyDescent="0.2">
      <c r="A4847" s="11">
        <v>3785.3235294117699</v>
      </c>
      <c r="D4847" s="16" t="s">
        <v>9948</v>
      </c>
    </row>
    <row r="4848" spans="1:4" x14ac:dyDescent="0.2">
      <c r="A4848" s="11">
        <v>3785.9705882352901</v>
      </c>
      <c r="D4848" s="16" t="s">
        <v>9948</v>
      </c>
    </row>
    <row r="4849" spans="1:4" x14ac:dyDescent="0.2">
      <c r="A4849" s="11">
        <v>3786.6176470588198</v>
      </c>
      <c r="D4849" s="16" t="s">
        <v>9948</v>
      </c>
    </row>
    <row r="4850" spans="1:4" x14ac:dyDescent="0.2">
      <c r="A4850" s="11">
        <v>3787.26470588235</v>
      </c>
      <c r="D4850" s="16" t="s">
        <v>9948</v>
      </c>
    </row>
    <row r="4851" spans="1:4" x14ac:dyDescent="0.2">
      <c r="A4851" s="11">
        <v>3787.9117647058802</v>
      </c>
      <c r="D4851" s="16" t="s">
        <v>9948</v>
      </c>
    </row>
    <row r="4852" spans="1:4" x14ac:dyDescent="0.2">
      <c r="A4852" s="11">
        <v>3788.5588235294099</v>
      </c>
      <c r="D4852" s="16" t="s">
        <v>9948</v>
      </c>
    </row>
    <row r="4853" spans="1:4" x14ac:dyDescent="0.2">
      <c r="A4853" s="11">
        <v>3789.2058823529401</v>
      </c>
      <c r="D4853" s="16" t="s">
        <v>9948</v>
      </c>
    </row>
    <row r="4854" spans="1:4" x14ac:dyDescent="0.2">
      <c r="A4854" s="11">
        <v>3789.8529411764698</v>
      </c>
      <c r="D4854" s="16" t="s">
        <v>9948</v>
      </c>
    </row>
    <row r="4855" spans="1:4" x14ac:dyDescent="0.2">
      <c r="A4855" s="11">
        <v>3790.5</v>
      </c>
      <c r="D4855" s="16" t="s">
        <v>9948</v>
      </c>
    </row>
    <row r="4856" spans="1:4" x14ac:dyDescent="0.2">
      <c r="A4856" s="11">
        <v>3791.1470588235302</v>
      </c>
      <c r="D4856" s="16" t="s">
        <v>9948</v>
      </c>
    </row>
    <row r="4857" spans="1:4" x14ac:dyDescent="0.2">
      <c r="A4857" s="11">
        <v>3791.7941176470599</v>
      </c>
      <c r="D4857" s="16" t="s">
        <v>9948</v>
      </c>
    </row>
    <row r="4858" spans="1:4" x14ac:dyDescent="0.2">
      <c r="A4858" s="11">
        <v>3792.4411764705901</v>
      </c>
      <c r="D4858" s="16" t="s">
        <v>9948</v>
      </c>
    </row>
    <row r="4859" spans="1:4" x14ac:dyDescent="0.2">
      <c r="A4859" s="11">
        <v>3793.0882352941198</v>
      </c>
      <c r="D4859" s="16" t="s">
        <v>9948</v>
      </c>
    </row>
    <row r="4860" spans="1:4" x14ac:dyDescent="0.2">
      <c r="A4860" s="11">
        <v>3793.73529411765</v>
      </c>
      <c r="D4860" s="16" t="s">
        <v>9948</v>
      </c>
    </row>
    <row r="4861" spans="1:4" x14ac:dyDescent="0.2">
      <c r="A4861" s="11">
        <v>3794.3823529411802</v>
      </c>
      <c r="D4861" s="16" t="s">
        <v>9948</v>
      </c>
    </row>
    <row r="4862" spans="1:4" x14ac:dyDescent="0.2">
      <c r="A4862" s="11">
        <v>3795.0294117647099</v>
      </c>
      <c r="D4862" s="16" t="s">
        <v>9948</v>
      </c>
    </row>
    <row r="4863" spans="1:4" x14ac:dyDescent="0.2">
      <c r="A4863" s="11">
        <v>3795.6764705882401</v>
      </c>
      <c r="D4863" s="16" t="s">
        <v>9948</v>
      </c>
    </row>
    <row r="4864" spans="1:4" x14ac:dyDescent="0.2">
      <c r="A4864" s="11">
        <v>3796.3235294117699</v>
      </c>
      <c r="D4864" s="16" t="s">
        <v>9948</v>
      </c>
    </row>
    <row r="4865" spans="1:4" x14ac:dyDescent="0.2">
      <c r="A4865" s="11">
        <v>3796.9705882352901</v>
      </c>
      <c r="D4865" s="16" t="s">
        <v>9948</v>
      </c>
    </row>
    <row r="4866" spans="1:4" x14ac:dyDescent="0.2">
      <c r="A4866" s="11">
        <v>3797.6176470588198</v>
      </c>
      <c r="D4866" s="16" t="s">
        <v>9948</v>
      </c>
    </row>
    <row r="4867" spans="1:4" x14ac:dyDescent="0.2">
      <c r="A4867" s="11">
        <v>3798.26470588235</v>
      </c>
      <c r="D4867" s="16" t="s">
        <v>9948</v>
      </c>
    </row>
    <row r="4868" spans="1:4" x14ac:dyDescent="0.2">
      <c r="A4868" s="11">
        <v>3798.9117647058802</v>
      </c>
      <c r="D4868" s="16" t="s">
        <v>9948</v>
      </c>
    </row>
    <row r="4869" spans="1:4" x14ac:dyDescent="0.2">
      <c r="A4869" s="11">
        <v>3799.5588235294099</v>
      </c>
      <c r="D4869" s="16" t="s">
        <v>9948</v>
      </c>
    </row>
    <row r="4870" spans="1:4" x14ac:dyDescent="0.2">
      <c r="A4870" s="11">
        <v>3800.2058823529401</v>
      </c>
      <c r="D4870" s="16" t="s">
        <v>9948</v>
      </c>
    </row>
    <row r="4871" spans="1:4" x14ac:dyDescent="0.2">
      <c r="A4871" s="11">
        <v>3800.8529411764698</v>
      </c>
      <c r="D4871" s="16" t="s">
        <v>9948</v>
      </c>
    </row>
    <row r="4872" spans="1:4" x14ac:dyDescent="0.2">
      <c r="A4872" s="11">
        <v>3801.5</v>
      </c>
      <c r="D4872" s="16" t="s">
        <v>9948</v>
      </c>
    </row>
    <row r="4873" spans="1:4" x14ac:dyDescent="0.2">
      <c r="A4873" s="11">
        <v>3802.1470588235302</v>
      </c>
      <c r="D4873" s="16" t="s">
        <v>9948</v>
      </c>
    </row>
    <row r="4874" spans="1:4" x14ac:dyDescent="0.2">
      <c r="A4874" s="11">
        <v>3802.7941176470599</v>
      </c>
      <c r="D4874" s="16" t="s">
        <v>9948</v>
      </c>
    </row>
    <row r="4875" spans="1:4" x14ac:dyDescent="0.2">
      <c r="A4875" s="11">
        <v>3803.4411764705901</v>
      </c>
      <c r="D4875" s="16" t="s">
        <v>9948</v>
      </c>
    </row>
    <row r="4876" spans="1:4" x14ac:dyDescent="0.2">
      <c r="A4876" s="11">
        <v>3804.0882352941198</v>
      </c>
      <c r="D4876" s="16" t="s">
        <v>9948</v>
      </c>
    </row>
    <row r="4877" spans="1:4" x14ac:dyDescent="0.2">
      <c r="A4877" s="11">
        <v>3804.73529411765</v>
      </c>
      <c r="D4877" s="16" t="s">
        <v>9948</v>
      </c>
    </row>
    <row r="4878" spans="1:4" x14ac:dyDescent="0.2">
      <c r="A4878" s="11">
        <v>3805.3823529411802</v>
      </c>
      <c r="D4878" s="16" t="s">
        <v>9948</v>
      </c>
    </row>
    <row r="4879" spans="1:4" x14ac:dyDescent="0.2">
      <c r="A4879" s="11">
        <v>3806.0294117647099</v>
      </c>
      <c r="D4879" s="16" t="s">
        <v>9948</v>
      </c>
    </row>
    <row r="4880" spans="1:4" x14ac:dyDescent="0.2">
      <c r="A4880" s="11">
        <v>3806.6764705882401</v>
      </c>
      <c r="D4880" s="16" t="s">
        <v>9948</v>
      </c>
    </row>
    <row r="4881" spans="1:4" x14ac:dyDescent="0.2">
      <c r="A4881" s="11">
        <v>3807.3235294117699</v>
      </c>
      <c r="D4881" s="16" t="s">
        <v>9948</v>
      </c>
    </row>
    <row r="4882" spans="1:4" x14ac:dyDescent="0.2">
      <c r="A4882" s="11">
        <v>3807.9705882352901</v>
      </c>
      <c r="D4882" s="16" t="s">
        <v>9948</v>
      </c>
    </row>
    <row r="4883" spans="1:4" x14ac:dyDescent="0.2">
      <c r="A4883" s="11">
        <v>3808.6176470588198</v>
      </c>
      <c r="D4883" s="16" t="s">
        <v>9948</v>
      </c>
    </row>
    <row r="4884" spans="1:4" x14ac:dyDescent="0.2">
      <c r="A4884" s="11">
        <v>3809.26470588235</v>
      </c>
      <c r="D4884" s="16" t="s">
        <v>9948</v>
      </c>
    </row>
    <row r="4885" spans="1:4" x14ac:dyDescent="0.2">
      <c r="A4885" s="11">
        <v>3809.9117647058802</v>
      </c>
      <c r="D4885" s="16" t="s">
        <v>9948</v>
      </c>
    </row>
    <row r="4886" spans="1:4" x14ac:dyDescent="0.2">
      <c r="A4886" s="11">
        <v>3810.5588235294099</v>
      </c>
      <c r="D4886" s="16" t="s">
        <v>9948</v>
      </c>
    </row>
    <row r="4887" spans="1:4" x14ac:dyDescent="0.2">
      <c r="A4887" s="11">
        <v>3811.2058823529401</v>
      </c>
      <c r="D4887" s="16" t="s">
        <v>9948</v>
      </c>
    </row>
    <row r="4888" spans="1:4" x14ac:dyDescent="0.2">
      <c r="A4888" s="11">
        <v>3811.8529411764698</v>
      </c>
      <c r="D4888" s="16" t="s">
        <v>9948</v>
      </c>
    </row>
    <row r="4889" spans="1:4" x14ac:dyDescent="0.2">
      <c r="A4889" s="11">
        <v>3812.5</v>
      </c>
      <c r="D4889" s="16" t="s">
        <v>9948</v>
      </c>
    </row>
    <row r="4890" spans="1:4" x14ac:dyDescent="0.2">
      <c r="A4890" s="11">
        <v>3813.1470588235302</v>
      </c>
      <c r="D4890" s="16" t="s">
        <v>9948</v>
      </c>
    </row>
    <row r="4891" spans="1:4" x14ac:dyDescent="0.2">
      <c r="A4891" s="11">
        <v>3813.7941176470599</v>
      </c>
      <c r="D4891" s="16" t="s">
        <v>9948</v>
      </c>
    </row>
    <row r="4892" spans="1:4" x14ac:dyDescent="0.2">
      <c r="A4892" s="11">
        <v>3814.4411764705901</v>
      </c>
      <c r="D4892" s="16" t="s">
        <v>9948</v>
      </c>
    </row>
    <row r="4893" spans="1:4" x14ac:dyDescent="0.2">
      <c r="A4893" s="11">
        <v>3815.0882352941198</v>
      </c>
      <c r="D4893" s="16" t="s">
        <v>9948</v>
      </c>
    </row>
    <row r="4894" spans="1:4" x14ac:dyDescent="0.2">
      <c r="A4894" s="11">
        <v>3815.73529411765</v>
      </c>
      <c r="D4894" s="16" t="s">
        <v>9948</v>
      </c>
    </row>
    <row r="4895" spans="1:4" x14ac:dyDescent="0.2">
      <c r="A4895" s="11">
        <v>3816.3823529411802</v>
      </c>
      <c r="D4895" s="16" t="s">
        <v>9948</v>
      </c>
    </row>
    <row r="4896" spans="1:4" x14ac:dyDescent="0.2">
      <c r="A4896" s="11">
        <v>3817.0294117647099</v>
      </c>
      <c r="D4896" s="16" t="s">
        <v>9948</v>
      </c>
    </row>
    <row r="4897" spans="1:4" x14ac:dyDescent="0.2">
      <c r="A4897" s="11">
        <v>3817.6764705882401</v>
      </c>
      <c r="D4897" s="16" t="s">
        <v>9948</v>
      </c>
    </row>
    <row r="4898" spans="1:4" x14ac:dyDescent="0.2">
      <c r="A4898" s="11">
        <v>3818.3235294117699</v>
      </c>
      <c r="D4898" s="16" t="s">
        <v>9948</v>
      </c>
    </row>
    <row r="4899" spans="1:4" x14ac:dyDescent="0.2">
      <c r="A4899" s="11">
        <v>3818.9705882352901</v>
      </c>
      <c r="D4899" s="16" t="s">
        <v>9948</v>
      </c>
    </row>
    <row r="4900" spans="1:4" x14ac:dyDescent="0.2">
      <c r="A4900" s="11">
        <v>3819.6176470588198</v>
      </c>
      <c r="D4900" s="16" t="s">
        <v>9948</v>
      </c>
    </row>
    <row r="4901" spans="1:4" x14ac:dyDescent="0.2">
      <c r="A4901" s="11">
        <v>3820.26470588235</v>
      </c>
      <c r="D4901" s="16" t="s">
        <v>9948</v>
      </c>
    </row>
    <row r="4902" spans="1:4" x14ac:dyDescent="0.2">
      <c r="A4902" s="11">
        <v>3820.9117647058802</v>
      </c>
      <c r="D4902" s="16" t="s">
        <v>9948</v>
      </c>
    </row>
    <row r="4903" spans="1:4" x14ac:dyDescent="0.2">
      <c r="A4903" s="11">
        <v>3821.5588235294099</v>
      </c>
      <c r="D4903" s="16" t="s">
        <v>9948</v>
      </c>
    </row>
    <row r="4904" spans="1:4" x14ac:dyDescent="0.2">
      <c r="A4904" s="11">
        <v>3822.2058823529401</v>
      </c>
      <c r="D4904" s="16" t="s">
        <v>9948</v>
      </c>
    </row>
    <row r="4905" spans="1:4" x14ac:dyDescent="0.2">
      <c r="A4905" s="11">
        <v>3822.8529411764698</v>
      </c>
      <c r="D4905" s="16" t="s">
        <v>9948</v>
      </c>
    </row>
    <row r="4906" spans="1:4" x14ac:dyDescent="0.2">
      <c r="A4906" s="11">
        <v>3823.5</v>
      </c>
      <c r="D4906" s="16" t="s">
        <v>9948</v>
      </c>
    </row>
    <row r="4907" spans="1:4" x14ac:dyDescent="0.2">
      <c r="A4907" s="11">
        <v>3824.1470588235302</v>
      </c>
      <c r="D4907" s="16" t="s">
        <v>9948</v>
      </c>
    </row>
    <row r="4908" spans="1:4" x14ac:dyDescent="0.2">
      <c r="A4908" s="11">
        <v>3824.7941176470599</v>
      </c>
      <c r="D4908" s="16" t="s">
        <v>9948</v>
      </c>
    </row>
    <row r="4909" spans="1:4" x14ac:dyDescent="0.2">
      <c r="A4909" s="11">
        <v>3825.4411764705901</v>
      </c>
      <c r="D4909" s="16" t="s">
        <v>9948</v>
      </c>
    </row>
    <row r="4910" spans="1:4" x14ac:dyDescent="0.2">
      <c r="A4910" s="11">
        <v>3826.0882352941198</v>
      </c>
      <c r="D4910" s="16" t="s">
        <v>9948</v>
      </c>
    </row>
    <row r="4911" spans="1:4" x14ac:dyDescent="0.2">
      <c r="A4911" s="11">
        <v>3826.73529411765</v>
      </c>
      <c r="D4911" s="16" t="s">
        <v>9948</v>
      </c>
    </row>
    <row r="4912" spans="1:4" x14ac:dyDescent="0.2">
      <c r="A4912" s="11">
        <v>3827.3823529411802</v>
      </c>
      <c r="D4912" s="16" t="s">
        <v>9948</v>
      </c>
    </row>
    <row r="4913" spans="1:4" x14ac:dyDescent="0.2">
      <c r="A4913" s="11">
        <v>3828.0294117647099</v>
      </c>
      <c r="D4913" s="16" t="s">
        <v>9948</v>
      </c>
    </row>
    <row r="4914" spans="1:4" x14ac:dyDescent="0.2">
      <c r="A4914" s="11">
        <v>3828.6764705882401</v>
      </c>
      <c r="D4914" s="16" t="s">
        <v>9948</v>
      </c>
    </row>
    <row r="4915" spans="1:4" x14ac:dyDescent="0.2">
      <c r="A4915" s="11">
        <v>3829.3235294117699</v>
      </c>
      <c r="D4915" s="16" t="s">
        <v>9948</v>
      </c>
    </row>
    <row r="4916" spans="1:4" x14ac:dyDescent="0.2">
      <c r="A4916" s="11">
        <v>3829.9705882352901</v>
      </c>
      <c r="D4916" s="16" t="s">
        <v>9948</v>
      </c>
    </row>
    <row r="4917" spans="1:4" x14ac:dyDescent="0.2">
      <c r="A4917" s="11">
        <v>3830.6176470588198</v>
      </c>
      <c r="D4917" s="16" t="s">
        <v>9948</v>
      </c>
    </row>
    <row r="4918" spans="1:4" x14ac:dyDescent="0.2">
      <c r="A4918" s="11">
        <v>3831.26470588235</v>
      </c>
      <c r="D4918" s="16" t="s">
        <v>9948</v>
      </c>
    </row>
    <row r="4919" spans="1:4" x14ac:dyDescent="0.2">
      <c r="A4919" s="11">
        <v>3831.9117647058802</v>
      </c>
      <c r="D4919" s="16" t="s">
        <v>9948</v>
      </c>
    </row>
    <row r="4920" spans="1:4" x14ac:dyDescent="0.2">
      <c r="A4920" s="11">
        <v>3832.5588235294099</v>
      </c>
      <c r="D4920" s="16" t="s">
        <v>9948</v>
      </c>
    </row>
    <row r="4921" spans="1:4" x14ac:dyDescent="0.2">
      <c r="A4921" s="11">
        <v>3833.2058823529401</v>
      </c>
      <c r="D4921" s="16" t="s">
        <v>9948</v>
      </c>
    </row>
    <row r="4922" spans="1:4" x14ac:dyDescent="0.2">
      <c r="A4922" s="11">
        <v>3833.8529411764698</v>
      </c>
      <c r="D4922" s="16" t="s">
        <v>9948</v>
      </c>
    </row>
    <row r="4923" spans="1:4" x14ac:dyDescent="0.2">
      <c r="A4923" s="11">
        <v>3834.5</v>
      </c>
      <c r="D4923" s="16" t="s">
        <v>9948</v>
      </c>
    </row>
    <row r="4924" spans="1:4" x14ac:dyDescent="0.2">
      <c r="A4924" s="11">
        <v>3835.1470588235302</v>
      </c>
      <c r="D4924" s="16" t="s">
        <v>9948</v>
      </c>
    </row>
    <row r="4925" spans="1:4" x14ac:dyDescent="0.2">
      <c r="A4925" s="11">
        <v>3835.7941176470599</v>
      </c>
      <c r="D4925" s="16" t="s">
        <v>9948</v>
      </c>
    </row>
    <row r="4926" spans="1:4" x14ac:dyDescent="0.2">
      <c r="A4926" s="11">
        <v>3836.4411764705901</v>
      </c>
      <c r="D4926" s="16" t="s">
        <v>9948</v>
      </c>
    </row>
    <row r="4927" spans="1:4" x14ac:dyDescent="0.2">
      <c r="A4927" s="11">
        <v>3837.0882352941198</v>
      </c>
      <c r="D4927" s="16" t="s">
        <v>9948</v>
      </c>
    </row>
    <row r="4928" spans="1:4" x14ac:dyDescent="0.2">
      <c r="A4928" s="11">
        <v>3837.73529411765</v>
      </c>
      <c r="D4928" s="16" t="s">
        <v>9948</v>
      </c>
    </row>
    <row r="4929" spans="1:4" x14ac:dyDescent="0.2">
      <c r="A4929" s="11">
        <v>3838.3823529411802</v>
      </c>
      <c r="D4929" s="16" t="s">
        <v>9948</v>
      </c>
    </row>
    <row r="4930" spans="1:4" x14ac:dyDescent="0.2">
      <c r="A4930" s="11">
        <v>3839.0294117647099</v>
      </c>
      <c r="D4930" s="16" t="s">
        <v>9948</v>
      </c>
    </row>
    <row r="4931" spans="1:4" x14ac:dyDescent="0.2">
      <c r="A4931" s="11">
        <v>3839.6764705882401</v>
      </c>
      <c r="D4931" s="16" t="s">
        <v>9948</v>
      </c>
    </row>
    <row r="4932" spans="1:4" x14ac:dyDescent="0.2">
      <c r="A4932" s="11">
        <v>3840.3235294117699</v>
      </c>
      <c r="D4932" s="16" t="s">
        <v>9948</v>
      </c>
    </row>
    <row r="4933" spans="1:4" x14ac:dyDescent="0.2">
      <c r="A4933" s="11">
        <v>3840.9705882352901</v>
      </c>
      <c r="D4933" s="16" t="s">
        <v>9948</v>
      </c>
    </row>
    <row r="4934" spans="1:4" x14ac:dyDescent="0.2">
      <c r="A4934" s="11">
        <v>3841.6176470588198</v>
      </c>
      <c r="D4934" s="16" t="s">
        <v>9948</v>
      </c>
    </row>
    <row r="4935" spans="1:4" x14ac:dyDescent="0.2">
      <c r="A4935" s="11">
        <v>3842.26470588235</v>
      </c>
      <c r="D4935" s="16" t="s">
        <v>9948</v>
      </c>
    </row>
    <row r="4936" spans="1:4" x14ac:dyDescent="0.2">
      <c r="A4936" s="11">
        <v>3842.9117647058802</v>
      </c>
      <c r="D4936" s="16" t="s">
        <v>9948</v>
      </c>
    </row>
    <row r="4937" spans="1:4" x14ac:dyDescent="0.2">
      <c r="A4937" s="11">
        <v>3843.5588235294099</v>
      </c>
      <c r="D4937" s="16" t="s">
        <v>9948</v>
      </c>
    </row>
    <row r="4938" spans="1:4" x14ac:dyDescent="0.2">
      <c r="A4938" s="11">
        <v>3844.2058823529401</v>
      </c>
      <c r="D4938" s="16" t="s">
        <v>9948</v>
      </c>
    </row>
    <row r="4939" spans="1:4" x14ac:dyDescent="0.2">
      <c r="A4939" s="11">
        <v>3844.8529411764698</v>
      </c>
      <c r="D4939" s="16" t="s">
        <v>9948</v>
      </c>
    </row>
    <row r="4940" spans="1:4" x14ac:dyDescent="0.2">
      <c r="A4940" s="11">
        <v>3845.5</v>
      </c>
      <c r="D4940" s="16" t="s">
        <v>9948</v>
      </c>
    </row>
    <row r="4941" spans="1:4" x14ac:dyDescent="0.2">
      <c r="A4941" s="11">
        <v>3846.1470588235302</v>
      </c>
      <c r="D4941" s="16" t="s">
        <v>9948</v>
      </c>
    </row>
    <row r="4942" spans="1:4" x14ac:dyDescent="0.2">
      <c r="A4942" s="11">
        <v>3846.7941176470599</v>
      </c>
      <c r="D4942" s="16" t="s">
        <v>9948</v>
      </c>
    </row>
    <row r="4943" spans="1:4" x14ac:dyDescent="0.2">
      <c r="A4943" s="11">
        <v>3847.4411764705901</v>
      </c>
      <c r="D4943" s="16" t="s">
        <v>9948</v>
      </c>
    </row>
    <row r="4944" spans="1:4" x14ac:dyDescent="0.2">
      <c r="A4944" s="11">
        <v>3848.0882352941198</v>
      </c>
      <c r="D4944" s="16" t="s">
        <v>9948</v>
      </c>
    </row>
    <row r="4945" spans="1:4" x14ac:dyDescent="0.2">
      <c r="A4945" s="11">
        <v>3848.73529411765</v>
      </c>
      <c r="D4945" s="16" t="s">
        <v>9948</v>
      </c>
    </row>
    <row r="4946" spans="1:4" x14ac:dyDescent="0.2">
      <c r="A4946" s="11">
        <v>3849.3823529411802</v>
      </c>
      <c r="D4946" s="16" t="s">
        <v>9948</v>
      </c>
    </row>
    <row r="4947" spans="1:4" x14ac:dyDescent="0.2">
      <c r="A4947" s="11">
        <v>3850.0294117647099</v>
      </c>
      <c r="D4947" s="16" t="s">
        <v>9948</v>
      </c>
    </row>
    <row r="4948" spans="1:4" x14ac:dyDescent="0.2">
      <c r="A4948" s="11">
        <v>3850.6764705882401</v>
      </c>
      <c r="D4948" s="16" t="s">
        <v>9948</v>
      </c>
    </row>
    <row r="4949" spans="1:4" x14ac:dyDescent="0.2">
      <c r="A4949" s="11">
        <v>3851.3235294117699</v>
      </c>
      <c r="D4949" s="16" t="s">
        <v>9948</v>
      </c>
    </row>
    <row r="4950" spans="1:4" x14ac:dyDescent="0.2">
      <c r="A4950" s="11">
        <v>3851.9705882352901</v>
      </c>
      <c r="D4950" s="16" t="s">
        <v>9948</v>
      </c>
    </row>
    <row r="4951" spans="1:4" x14ac:dyDescent="0.2">
      <c r="A4951" s="11">
        <v>3852.6176470588198</v>
      </c>
      <c r="D4951" s="16" t="s">
        <v>9948</v>
      </c>
    </row>
    <row r="4952" spans="1:4" x14ac:dyDescent="0.2">
      <c r="A4952" s="11">
        <v>3853.26470588235</v>
      </c>
      <c r="D4952" s="16" t="s">
        <v>9948</v>
      </c>
    </row>
    <row r="4953" spans="1:4" x14ac:dyDescent="0.2">
      <c r="A4953" s="11">
        <v>3853.9117647058802</v>
      </c>
      <c r="D4953" s="16" t="s">
        <v>9948</v>
      </c>
    </row>
    <row r="4954" spans="1:4" x14ac:dyDescent="0.2">
      <c r="A4954" s="11">
        <v>3854.5588235294099</v>
      </c>
      <c r="D4954" s="16" t="s">
        <v>9948</v>
      </c>
    </row>
    <row r="4955" spans="1:4" x14ac:dyDescent="0.2">
      <c r="A4955" s="11">
        <v>3855.2058823529401</v>
      </c>
      <c r="D4955" s="16" t="s">
        <v>9948</v>
      </c>
    </row>
    <row r="4956" spans="1:4" x14ac:dyDescent="0.2">
      <c r="A4956" s="11">
        <v>3855.8529411764698</v>
      </c>
      <c r="D4956" s="16" t="s">
        <v>9948</v>
      </c>
    </row>
    <row r="4957" spans="1:4" x14ac:dyDescent="0.2">
      <c r="A4957" s="11">
        <v>3856.5</v>
      </c>
      <c r="D4957" s="16" t="s">
        <v>9948</v>
      </c>
    </row>
    <row r="4958" spans="1:4" x14ac:dyDescent="0.2">
      <c r="A4958" s="11">
        <v>3857.1470588235302</v>
      </c>
      <c r="D4958" s="16" t="s">
        <v>9948</v>
      </c>
    </row>
    <row r="4959" spans="1:4" x14ac:dyDescent="0.2">
      <c r="A4959" s="11">
        <v>3857.7941176470599</v>
      </c>
      <c r="D4959" s="16" t="s">
        <v>9948</v>
      </c>
    </row>
    <row r="4960" spans="1:4" x14ac:dyDescent="0.2">
      <c r="A4960" s="11">
        <v>3858.4411764705901</v>
      </c>
      <c r="D4960" s="16" t="s">
        <v>9948</v>
      </c>
    </row>
    <row r="4961" spans="1:4" x14ac:dyDescent="0.2">
      <c r="A4961" s="11">
        <v>3859.0882352941198</v>
      </c>
      <c r="D4961" s="16" t="s">
        <v>9948</v>
      </c>
    </row>
    <row r="4962" spans="1:4" x14ac:dyDescent="0.2">
      <c r="A4962" s="11">
        <v>3859.73529411765</v>
      </c>
      <c r="D4962" s="16" t="s">
        <v>9948</v>
      </c>
    </row>
    <row r="4963" spans="1:4" x14ac:dyDescent="0.2">
      <c r="A4963" s="11">
        <v>3860.3823529411802</v>
      </c>
      <c r="D4963" s="16" t="s">
        <v>9948</v>
      </c>
    </row>
    <row r="4964" spans="1:4" x14ac:dyDescent="0.2">
      <c r="A4964" s="11">
        <v>3861.0294117647099</v>
      </c>
      <c r="D4964" s="16" t="s">
        <v>9948</v>
      </c>
    </row>
    <row r="4965" spans="1:4" x14ac:dyDescent="0.2">
      <c r="A4965" s="11">
        <v>3861.6764705882401</v>
      </c>
      <c r="D4965" s="16" t="s">
        <v>9948</v>
      </c>
    </row>
    <row r="4966" spans="1:4" x14ac:dyDescent="0.2">
      <c r="A4966" s="11">
        <v>3862.3235294117699</v>
      </c>
      <c r="D4966" s="16" t="s">
        <v>9948</v>
      </c>
    </row>
    <row r="4967" spans="1:4" x14ac:dyDescent="0.2">
      <c r="A4967" s="11">
        <v>3862.9705882352901</v>
      </c>
      <c r="D4967" s="16" t="s">
        <v>9948</v>
      </c>
    </row>
    <row r="4968" spans="1:4" x14ac:dyDescent="0.2">
      <c r="A4968" s="11">
        <v>3863.6176470588198</v>
      </c>
      <c r="D4968" s="16" t="s">
        <v>9948</v>
      </c>
    </row>
    <row r="4969" spans="1:4" x14ac:dyDescent="0.2">
      <c r="A4969" s="11">
        <v>3864.26470588235</v>
      </c>
      <c r="D4969" s="16" t="s">
        <v>9948</v>
      </c>
    </row>
    <row r="4970" spans="1:4" x14ac:dyDescent="0.2">
      <c r="A4970" s="11">
        <v>3864.9117647058802</v>
      </c>
      <c r="D4970" s="16" t="s">
        <v>9948</v>
      </c>
    </row>
    <row r="4971" spans="1:4" x14ac:dyDescent="0.2">
      <c r="A4971" s="11">
        <v>3865.5588235294099</v>
      </c>
      <c r="D4971" s="16" t="s">
        <v>9948</v>
      </c>
    </row>
    <row r="4972" spans="1:4" x14ac:dyDescent="0.2">
      <c r="A4972" s="11">
        <v>3866.2058823529401</v>
      </c>
      <c r="D4972" s="16" t="s">
        <v>9948</v>
      </c>
    </row>
    <row r="4973" spans="1:4" x14ac:dyDescent="0.2">
      <c r="A4973" s="11">
        <v>3866.8529411764698</v>
      </c>
      <c r="D4973" s="16" t="s">
        <v>9948</v>
      </c>
    </row>
    <row r="4974" spans="1:4" x14ac:dyDescent="0.2">
      <c r="A4974" s="11">
        <v>3867.5</v>
      </c>
      <c r="D4974" s="16" t="s">
        <v>9948</v>
      </c>
    </row>
    <row r="4975" spans="1:4" x14ac:dyDescent="0.2">
      <c r="A4975" s="11">
        <v>3868.1470588235302</v>
      </c>
      <c r="D4975" s="16" t="s">
        <v>9948</v>
      </c>
    </row>
    <row r="4976" spans="1:4" x14ac:dyDescent="0.2">
      <c r="A4976" s="11">
        <v>3868.7941176470599</v>
      </c>
      <c r="D4976" s="16" t="s">
        <v>9948</v>
      </c>
    </row>
    <row r="4977" spans="1:4" x14ac:dyDescent="0.2">
      <c r="A4977" s="11">
        <v>3869.4411764705901</v>
      </c>
      <c r="D4977" s="16" t="s">
        <v>9948</v>
      </c>
    </row>
    <row r="4978" spans="1:4" x14ac:dyDescent="0.2">
      <c r="A4978" s="11">
        <v>3870.0882352941198</v>
      </c>
      <c r="D4978" s="16" t="s">
        <v>9948</v>
      </c>
    </row>
    <row r="4979" spans="1:4" x14ac:dyDescent="0.2">
      <c r="A4979" s="11">
        <v>3870.73529411765</v>
      </c>
      <c r="D4979" s="16" t="s">
        <v>9948</v>
      </c>
    </row>
    <row r="4980" spans="1:4" x14ac:dyDescent="0.2">
      <c r="A4980" s="11">
        <v>3871.3823529411802</v>
      </c>
      <c r="D4980" s="16" t="s">
        <v>9948</v>
      </c>
    </row>
    <row r="4981" spans="1:4" x14ac:dyDescent="0.2">
      <c r="A4981" s="11">
        <v>3872.0294117647099</v>
      </c>
      <c r="D4981" s="16" t="s">
        <v>9948</v>
      </c>
    </row>
    <row r="4982" spans="1:4" x14ac:dyDescent="0.2">
      <c r="A4982" s="11">
        <v>3872.6764705882401</v>
      </c>
      <c r="D4982" s="16" t="s">
        <v>9948</v>
      </c>
    </row>
    <row r="4983" spans="1:4" x14ac:dyDescent="0.2">
      <c r="A4983" s="11">
        <v>3873.3235294117699</v>
      </c>
      <c r="D4983" s="16" t="s">
        <v>9948</v>
      </c>
    </row>
    <row r="4984" spans="1:4" x14ac:dyDescent="0.2">
      <c r="A4984" s="11">
        <v>3873.9705882352901</v>
      </c>
      <c r="D4984" s="16" t="s">
        <v>9948</v>
      </c>
    </row>
    <row r="4985" spans="1:4" x14ac:dyDescent="0.2">
      <c r="A4985" s="11">
        <v>3874.6176470588198</v>
      </c>
      <c r="D4985" s="16" t="s">
        <v>9948</v>
      </c>
    </row>
    <row r="4986" spans="1:4" x14ac:dyDescent="0.2">
      <c r="A4986" s="11">
        <v>3875.26470588235</v>
      </c>
      <c r="D4986" s="16" t="s">
        <v>9948</v>
      </c>
    </row>
    <row r="4987" spans="1:4" x14ac:dyDescent="0.2">
      <c r="A4987" s="11">
        <v>3875.9117647058802</v>
      </c>
      <c r="D4987" s="16" t="s">
        <v>9948</v>
      </c>
    </row>
    <row r="4988" spans="1:4" x14ac:dyDescent="0.2">
      <c r="A4988" s="11">
        <v>3876.5588235294099</v>
      </c>
      <c r="D4988" s="16" t="s">
        <v>9948</v>
      </c>
    </row>
    <row r="4989" spans="1:4" x14ac:dyDescent="0.2">
      <c r="A4989" s="11">
        <v>3877.2058823529401</v>
      </c>
      <c r="D4989" s="16" t="s">
        <v>9948</v>
      </c>
    </row>
    <row r="4990" spans="1:4" x14ac:dyDescent="0.2">
      <c r="A4990" s="11">
        <v>3877.8529411764698</v>
      </c>
      <c r="D4990" s="16" t="s">
        <v>9948</v>
      </c>
    </row>
    <row r="4991" spans="1:4" x14ac:dyDescent="0.2">
      <c r="A4991" s="11">
        <v>3878.5</v>
      </c>
      <c r="D4991" s="16" t="s">
        <v>9948</v>
      </c>
    </row>
    <row r="4992" spans="1:4" x14ac:dyDescent="0.2">
      <c r="A4992" s="11">
        <v>3879.1470588235302</v>
      </c>
      <c r="D4992" s="16" t="s">
        <v>9948</v>
      </c>
    </row>
    <row r="4993" spans="1:4" x14ac:dyDescent="0.2">
      <c r="A4993" s="11">
        <v>3879.7941176470599</v>
      </c>
      <c r="D4993" s="16" t="s">
        <v>9948</v>
      </c>
    </row>
    <row r="4994" spans="1:4" x14ac:dyDescent="0.2">
      <c r="A4994" s="11">
        <v>3880.4411764705901</v>
      </c>
      <c r="D4994" s="16" t="s">
        <v>9948</v>
      </c>
    </row>
    <row r="4995" spans="1:4" x14ac:dyDescent="0.2">
      <c r="A4995" s="11">
        <v>3881.0882352941198</v>
      </c>
      <c r="D4995" s="16" t="s">
        <v>9948</v>
      </c>
    </row>
    <row r="4996" spans="1:4" x14ac:dyDescent="0.2">
      <c r="A4996" s="11">
        <v>3881.73529411765</v>
      </c>
      <c r="D4996" s="16" t="s">
        <v>9948</v>
      </c>
    </row>
    <row r="4997" spans="1:4" x14ac:dyDescent="0.2">
      <c r="A4997" s="11">
        <v>3882.3823529411802</v>
      </c>
      <c r="D4997" s="16" t="s">
        <v>9948</v>
      </c>
    </row>
    <row r="4998" spans="1:4" x14ac:dyDescent="0.2">
      <c r="A4998" s="11">
        <v>3883.0294117647099</v>
      </c>
      <c r="D4998" s="16" t="s">
        <v>9948</v>
      </c>
    </row>
    <row r="4999" spans="1:4" x14ac:dyDescent="0.2">
      <c r="A4999" s="11">
        <v>3883.6764705882401</v>
      </c>
      <c r="D4999" s="16" t="s">
        <v>9948</v>
      </c>
    </row>
    <row r="5000" spans="1:4" x14ac:dyDescent="0.2">
      <c r="A5000" s="11">
        <v>3884.3235294117699</v>
      </c>
      <c r="D5000" s="16" t="s">
        <v>9948</v>
      </c>
    </row>
    <row r="5001" spans="1:4" x14ac:dyDescent="0.2">
      <c r="A5001" s="11">
        <v>3884.9705882352901</v>
      </c>
      <c r="D5001" s="16" t="s">
        <v>9948</v>
      </c>
    </row>
    <row r="5002" spans="1:4" x14ac:dyDescent="0.2">
      <c r="A5002" s="11">
        <v>3885.6176470588198</v>
      </c>
      <c r="D5002" s="16" t="s">
        <v>9948</v>
      </c>
    </row>
    <row r="5003" spans="1:4" x14ac:dyDescent="0.2">
      <c r="A5003" s="11">
        <v>3886.26470588235</v>
      </c>
      <c r="D5003" s="16" t="s">
        <v>9948</v>
      </c>
    </row>
    <row r="5004" spans="1:4" x14ac:dyDescent="0.2">
      <c r="A5004" s="11">
        <v>3886.9117647058802</v>
      </c>
      <c r="D5004" s="16" t="s">
        <v>9948</v>
      </c>
    </row>
    <row r="5005" spans="1:4" x14ac:dyDescent="0.2">
      <c r="A5005" s="11">
        <v>3887.5588235294099</v>
      </c>
      <c r="D5005" s="16" t="s">
        <v>9948</v>
      </c>
    </row>
    <row r="5006" spans="1:4" x14ac:dyDescent="0.2">
      <c r="A5006" s="11">
        <v>3888.2058823529401</v>
      </c>
      <c r="D5006" s="16" t="s">
        <v>9948</v>
      </c>
    </row>
    <row r="5007" spans="1:4" x14ac:dyDescent="0.2">
      <c r="A5007" s="11">
        <v>3888.8529411764698</v>
      </c>
      <c r="D5007" s="16" t="s">
        <v>9948</v>
      </c>
    </row>
    <row r="5008" spans="1:4" x14ac:dyDescent="0.2">
      <c r="A5008" s="11">
        <v>3889.5</v>
      </c>
      <c r="D5008" s="16" t="s">
        <v>9948</v>
      </c>
    </row>
    <row r="5009" spans="1:4" x14ac:dyDescent="0.2">
      <c r="A5009" s="11">
        <v>3890.1470588235302</v>
      </c>
      <c r="D5009" s="16" t="s">
        <v>9948</v>
      </c>
    </row>
    <row r="5010" spans="1:4" x14ac:dyDescent="0.2">
      <c r="A5010" s="11">
        <v>3890.7941176470599</v>
      </c>
      <c r="D5010" s="16" t="s">
        <v>9948</v>
      </c>
    </row>
    <row r="5011" spans="1:4" x14ac:dyDescent="0.2">
      <c r="A5011" s="11">
        <v>3891.4411764705901</v>
      </c>
      <c r="D5011" s="16" t="s">
        <v>9948</v>
      </c>
    </row>
    <row r="5012" spans="1:4" x14ac:dyDescent="0.2">
      <c r="A5012" s="11">
        <v>3892.0882352941198</v>
      </c>
      <c r="D5012" s="16" t="s">
        <v>9948</v>
      </c>
    </row>
    <row r="5013" spans="1:4" x14ac:dyDescent="0.2">
      <c r="A5013" s="11">
        <v>3892.73529411765</v>
      </c>
      <c r="D5013" s="16" t="s">
        <v>9948</v>
      </c>
    </row>
    <row r="5014" spans="1:4" x14ac:dyDescent="0.2">
      <c r="A5014" s="11">
        <v>3893.3823529411802</v>
      </c>
      <c r="D5014" s="16" t="s">
        <v>9948</v>
      </c>
    </row>
    <row r="5015" spans="1:4" x14ac:dyDescent="0.2">
      <c r="A5015" s="11">
        <v>3894.0294117647099</v>
      </c>
      <c r="D5015" s="16" t="s">
        <v>9948</v>
      </c>
    </row>
    <row r="5016" spans="1:4" x14ac:dyDescent="0.2">
      <c r="A5016" s="11">
        <v>3894.6764705882401</v>
      </c>
      <c r="D5016" s="16" t="s">
        <v>9948</v>
      </c>
    </row>
    <row r="5017" spans="1:4" x14ac:dyDescent="0.2">
      <c r="A5017" s="11">
        <v>3895.3235294117699</v>
      </c>
      <c r="D5017" s="16" t="s">
        <v>9948</v>
      </c>
    </row>
    <row r="5018" spans="1:4" x14ac:dyDescent="0.2">
      <c r="A5018" s="11">
        <v>3895.9705882352901</v>
      </c>
      <c r="D5018" s="16" t="s">
        <v>9948</v>
      </c>
    </row>
    <row r="5019" spans="1:4" x14ac:dyDescent="0.2">
      <c r="A5019" s="11">
        <v>3896.6176470588198</v>
      </c>
      <c r="D5019" s="16" t="s">
        <v>9948</v>
      </c>
    </row>
    <row r="5020" spans="1:4" x14ac:dyDescent="0.2">
      <c r="A5020" s="11">
        <v>3897.26470588235</v>
      </c>
      <c r="D5020" s="16" t="s">
        <v>9948</v>
      </c>
    </row>
    <row r="5021" spans="1:4" x14ac:dyDescent="0.2">
      <c r="A5021" s="11">
        <v>3897.9117647058802</v>
      </c>
      <c r="D5021" s="16" t="s">
        <v>9948</v>
      </c>
    </row>
    <row r="5022" spans="1:4" x14ac:dyDescent="0.2">
      <c r="A5022" s="11">
        <v>3898.5588235294099</v>
      </c>
      <c r="D5022" s="16" t="s">
        <v>9948</v>
      </c>
    </row>
    <row r="5023" spans="1:4" x14ac:dyDescent="0.2">
      <c r="A5023" s="11">
        <v>3899.2058823529401</v>
      </c>
      <c r="D5023" s="16" t="s">
        <v>9948</v>
      </c>
    </row>
    <row r="5024" spans="1:4" x14ac:dyDescent="0.2">
      <c r="A5024" s="11">
        <v>3899.8529411764698</v>
      </c>
      <c r="D5024" s="16" t="s">
        <v>9948</v>
      </c>
    </row>
    <row r="5025" spans="1:4" x14ac:dyDescent="0.2">
      <c r="A5025" s="11">
        <v>3900.5</v>
      </c>
      <c r="D5025" s="16" t="s">
        <v>9948</v>
      </c>
    </row>
    <row r="5026" spans="1:4" x14ac:dyDescent="0.2">
      <c r="A5026" s="11">
        <v>3901.1470588235302</v>
      </c>
      <c r="D5026" s="16" t="s">
        <v>9948</v>
      </c>
    </row>
    <row r="5027" spans="1:4" x14ac:dyDescent="0.2">
      <c r="A5027" s="11">
        <v>3901.7941176470599</v>
      </c>
      <c r="D5027" s="16" t="s">
        <v>9948</v>
      </c>
    </row>
    <row r="5028" spans="1:4" x14ac:dyDescent="0.2">
      <c r="A5028" s="11">
        <v>3902.4411764705901</v>
      </c>
      <c r="D5028" s="16" t="s">
        <v>9948</v>
      </c>
    </row>
    <row r="5029" spans="1:4" x14ac:dyDescent="0.2">
      <c r="A5029" s="11">
        <v>3903.0882352941198</v>
      </c>
      <c r="D5029" s="16" t="s">
        <v>9948</v>
      </c>
    </row>
    <row r="5030" spans="1:4" x14ac:dyDescent="0.2">
      <c r="C5030" s="20"/>
    </row>
    <row r="5031" spans="1:4" x14ac:dyDescent="0.2">
      <c r="C5031" s="20"/>
    </row>
  </sheetData>
  <autoFilter ref="A25:L25"/>
  <customSheetViews>
    <customSheetView guid="{220CBAF2-A142-4834-8AEB-BDD7FBC2A806}" filter="1" showAutoFilter="1" hiddenRows="1" hiddenColumns="1" topLeftCell="A21">
      <pane xSplit="3" ySplit="1153" topLeftCell="D1486" activePane="bottomRight" state="frozen"/>
      <selection pane="bottomRight" activeCell="M22" sqref="M22"/>
      <pageMargins left="0.7" right="0.7" top="0.75" bottom="0.75" header="0.3" footer="0.3"/>
      <autoFilter ref="A22:R2266">
        <filterColumn colId="1">
          <filters blank="1">
            <dateGroupItem year="2022" month="11" day="15" dateTimeGrouping="day"/>
          </filters>
        </filterColumn>
      </autoFilter>
    </customSheetView>
    <customSheetView guid="{1F9A873A-DE10-465E-A024-482F6F64D911}" showAutoFilter="1" hiddenRows="1" hiddenColumns="1" topLeftCell="A21">
      <pane xSplit="3" ySplit="2" topLeftCell="D1578" activePane="bottomRight" state="frozen"/>
      <selection pane="bottomRight" activeCell="B1591" sqref="B1591:B1593"/>
      <pageMargins left="0.7" right="0.7" top="0.75" bottom="0.75" header="0.3" footer="0.3"/>
      <autoFilter ref="A22:R2266"/>
    </customSheetView>
  </customSheetViews>
  <phoneticPr fontId="30" type="noConversion"/>
  <pageMargins left="0.7" right="0.7" top="0.75" bottom="0.75" header="0.3" footer="0.3"/>
  <pageSetup paperSize="9" scale="42" orientation="portrait" verticalDpi="0"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L27"/>
  <sheetViews>
    <sheetView topLeftCell="A5" zoomScaleNormal="100" workbookViewId="0">
      <selection activeCell="E18" sqref="E18"/>
    </sheetView>
  </sheetViews>
  <sheetFormatPr defaultColWidth="9" defaultRowHeight="10.5" x14ac:dyDescent="0.15"/>
  <cols>
    <col min="1" max="1" width="4.42578125" style="52" customWidth="1"/>
    <col min="2" max="2" width="13.85546875" style="52" customWidth="1"/>
    <col min="3" max="3" width="9.5703125" style="156" customWidth="1"/>
    <col min="4" max="4" width="30.140625" style="52" customWidth="1"/>
    <col min="5" max="5" width="38" style="52" customWidth="1"/>
    <col min="6" max="6" width="9.7109375" style="52" customWidth="1"/>
    <col min="7" max="7" width="12.140625" style="52" customWidth="1"/>
    <col min="8" max="9" width="10.7109375" style="52" customWidth="1"/>
    <col min="10" max="10" width="11.28515625" style="52" customWidth="1"/>
    <col min="11" max="11" width="9" style="52" customWidth="1"/>
    <col min="12" max="16384" width="9" style="52"/>
  </cols>
  <sheetData>
    <row r="2" spans="1:11" ht="18.75" x14ac:dyDescent="0.3">
      <c r="A2" s="292" t="s">
        <v>1240</v>
      </c>
      <c r="B2" s="292"/>
      <c r="C2" s="292"/>
      <c r="D2" s="292"/>
      <c r="E2" s="292"/>
      <c r="F2" s="292"/>
      <c r="G2" s="292"/>
      <c r="H2" s="292"/>
      <c r="I2" s="292"/>
    </row>
    <row r="4" spans="1:11" s="68" customFormat="1" ht="21" x14ac:dyDescent="0.25">
      <c r="A4" s="64" t="s">
        <v>0</v>
      </c>
      <c r="B4" s="64" t="s">
        <v>1241</v>
      </c>
      <c r="C4" s="64" t="s">
        <v>1242</v>
      </c>
      <c r="D4" s="64" t="s">
        <v>1243</v>
      </c>
      <c r="E4" s="64" t="s">
        <v>1244</v>
      </c>
      <c r="F4" s="64" t="s">
        <v>1242</v>
      </c>
      <c r="G4" s="65" t="s">
        <v>1245</v>
      </c>
      <c r="H4" s="66" t="s">
        <v>1246</v>
      </c>
      <c r="I4" s="67" t="s">
        <v>1247</v>
      </c>
      <c r="J4" s="149" t="s">
        <v>1415</v>
      </c>
    </row>
    <row r="5" spans="1:11" s="68" customFormat="1" ht="17.25" customHeight="1" x14ac:dyDescent="0.25">
      <c r="A5" s="69">
        <v>1</v>
      </c>
      <c r="B5" s="70" t="s">
        <v>1248</v>
      </c>
      <c r="C5" s="70" t="s">
        <v>22</v>
      </c>
      <c r="D5" s="74" t="s">
        <v>18</v>
      </c>
      <c r="E5" s="71" t="s">
        <v>1249</v>
      </c>
      <c r="F5" s="70" t="s">
        <v>22</v>
      </c>
      <c r="G5" s="72" t="s">
        <v>1250</v>
      </c>
      <c r="H5" s="73">
        <v>73431.818181818206</v>
      </c>
      <c r="I5" s="73">
        <f t="shared" ref="I5:I22" si="0">H5*0.08+H5</f>
        <v>79306.363636363661</v>
      </c>
      <c r="J5" s="150">
        <v>0.3</v>
      </c>
    </row>
    <row r="6" spans="1:11" s="68" customFormat="1" ht="17.25" customHeight="1" x14ac:dyDescent="0.25">
      <c r="A6" s="69">
        <v>2</v>
      </c>
      <c r="B6" s="70" t="s">
        <v>1251</v>
      </c>
      <c r="C6" s="70" t="s">
        <v>45</v>
      </c>
      <c r="D6" s="74" t="s">
        <v>20</v>
      </c>
      <c r="E6" s="74" t="s">
        <v>1252</v>
      </c>
      <c r="F6" s="70" t="s">
        <v>45</v>
      </c>
      <c r="G6" s="72" t="s">
        <v>1250</v>
      </c>
      <c r="H6" s="73">
        <v>119066.36363636363</v>
      </c>
      <c r="I6" s="73">
        <f t="shared" si="0"/>
        <v>128591.67272727273</v>
      </c>
      <c r="J6" s="150">
        <v>0.5</v>
      </c>
      <c r="K6" s="75"/>
    </row>
    <row r="7" spans="1:11" s="68" customFormat="1" ht="17.25" customHeight="1" x14ac:dyDescent="0.25">
      <c r="A7" s="69">
        <v>3</v>
      </c>
      <c r="B7" s="70" t="s">
        <v>1253</v>
      </c>
      <c r="C7" s="70" t="s">
        <v>17</v>
      </c>
      <c r="D7" s="74" t="s">
        <v>1361</v>
      </c>
      <c r="E7" s="71" t="s">
        <v>1254</v>
      </c>
      <c r="F7" s="70" t="s">
        <v>17</v>
      </c>
      <c r="G7" s="72" t="s">
        <v>1250</v>
      </c>
      <c r="H7" s="73">
        <v>55595.454545454544</v>
      </c>
      <c r="I7" s="73">
        <f t="shared" si="0"/>
        <v>60043.090909090912</v>
      </c>
      <c r="J7" s="150">
        <v>0.2</v>
      </c>
      <c r="K7" s="75"/>
    </row>
    <row r="8" spans="1:11" s="68" customFormat="1" ht="17.25" customHeight="1" x14ac:dyDescent="0.25">
      <c r="A8" s="69">
        <v>4</v>
      </c>
      <c r="B8" s="70" t="s">
        <v>1255</v>
      </c>
      <c r="C8" s="70" t="s">
        <v>52</v>
      </c>
      <c r="D8" s="74" t="s">
        <v>23</v>
      </c>
      <c r="E8" s="74" t="s">
        <v>1256</v>
      </c>
      <c r="F8" s="70" t="s">
        <v>52</v>
      </c>
      <c r="G8" s="72" t="s">
        <v>1250</v>
      </c>
      <c r="H8" s="73">
        <v>107205.45454545453</v>
      </c>
      <c r="I8" s="73">
        <f t="shared" si="0"/>
        <v>115781.8909090909</v>
      </c>
      <c r="J8" s="150">
        <v>0.4</v>
      </c>
      <c r="K8" s="75"/>
    </row>
    <row r="9" spans="1:11" s="68" customFormat="1" ht="17.25" customHeight="1" x14ac:dyDescent="0.25">
      <c r="A9" s="69">
        <v>5</v>
      </c>
      <c r="B9" s="70" t="s">
        <v>1257</v>
      </c>
      <c r="C9" s="70" t="s">
        <v>21</v>
      </c>
      <c r="D9" s="74" t="s">
        <v>24</v>
      </c>
      <c r="E9" s="71" t="s">
        <v>1258</v>
      </c>
      <c r="F9" s="70" t="s">
        <v>21</v>
      </c>
      <c r="G9" s="72" t="s">
        <v>1250</v>
      </c>
      <c r="H9" s="73">
        <v>111058</v>
      </c>
      <c r="I9" s="73">
        <f t="shared" si="0"/>
        <v>119942.64</v>
      </c>
      <c r="J9" s="150">
        <v>0.5</v>
      </c>
      <c r="K9" s="75"/>
    </row>
    <row r="10" spans="1:11" s="68" customFormat="1" ht="17.25" customHeight="1" x14ac:dyDescent="0.25">
      <c r="A10" s="69">
        <v>6</v>
      </c>
      <c r="B10" s="70" t="s">
        <v>1259</v>
      </c>
      <c r="C10" s="70" t="s">
        <v>27</v>
      </c>
      <c r="D10" s="74" t="s">
        <v>25</v>
      </c>
      <c r="E10" s="71" t="s">
        <v>1260</v>
      </c>
      <c r="F10" s="70" t="s">
        <v>27</v>
      </c>
      <c r="G10" s="72" t="s">
        <v>1250</v>
      </c>
      <c r="H10" s="73">
        <v>87787.272727272721</v>
      </c>
      <c r="I10" s="73">
        <f t="shared" si="0"/>
        <v>94810.254545454532</v>
      </c>
      <c r="J10" s="150">
        <v>0.2</v>
      </c>
      <c r="K10" s="75"/>
    </row>
    <row r="11" spans="1:11" s="68" customFormat="1" ht="17.25" customHeight="1" x14ac:dyDescent="0.25">
      <c r="A11" s="69">
        <v>7</v>
      </c>
      <c r="B11" s="70" t="s">
        <v>1261</v>
      </c>
      <c r="C11" s="70" t="s">
        <v>53</v>
      </c>
      <c r="D11" s="74" t="s">
        <v>26</v>
      </c>
      <c r="E11" s="74" t="s">
        <v>1262</v>
      </c>
      <c r="F11" s="70" t="s">
        <v>53</v>
      </c>
      <c r="G11" s="72" t="s">
        <v>1250</v>
      </c>
      <c r="H11" s="73">
        <v>130921.81818181818</v>
      </c>
      <c r="I11" s="73">
        <f t="shared" si="0"/>
        <v>141395.56363636363</v>
      </c>
      <c r="J11" s="150">
        <v>0.3</v>
      </c>
      <c r="K11" s="75"/>
    </row>
    <row r="12" spans="1:11" s="68" customFormat="1" ht="17.25" customHeight="1" x14ac:dyDescent="0.25">
      <c r="A12" s="69">
        <v>8</v>
      </c>
      <c r="B12" s="70" t="s">
        <v>1263</v>
      </c>
      <c r="C12" s="70" t="s">
        <v>55</v>
      </c>
      <c r="D12" s="74" t="s">
        <v>28</v>
      </c>
      <c r="E12" s="74" t="s">
        <v>1264</v>
      </c>
      <c r="F12" s="70" t="s">
        <v>55</v>
      </c>
      <c r="G12" s="72" t="s">
        <v>1250</v>
      </c>
      <c r="H12" s="73">
        <v>215677.27272727271</v>
      </c>
      <c r="I12" s="73">
        <f t="shared" si="0"/>
        <v>232931.45454545453</v>
      </c>
      <c r="J12" s="150">
        <v>0.5</v>
      </c>
      <c r="K12" s="75"/>
    </row>
    <row r="13" spans="1:11" s="68" customFormat="1" ht="17.25" customHeight="1" x14ac:dyDescent="0.25">
      <c r="A13" s="69">
        <v>9</v>
      </c>
      <c r="B13" s="70" t="s">
        <v>1265</v>
      </c>
      <c r="C13" s="70" t="s">
        <v>48</v>
      </c>
      <c r="D13" s="74" t="s">
        <v>29</v>
      </c>
      <c r="E13" s="74" t="s">
        <v>1266</v>
      </c>
      <c r="F13" s="70" t="s">
        <v>48</v>
      </c>
      <c r="G13" s="72" t="s">
        <v>1250</v>
      </c>
      <c r="H13" s="73">
        <v>94012.499999999985</v>
      </c>
      <c r="I13" s="73">
        <f t="shared" si="0"/>
        <v>101533.49999999999</v>
      </c>
      <c r="J13" s="150">
        <v>0.5</v>
      </c>
      <c r="K13" s="75"/>
    </row>
    <row r="14" spans="1:11" s="68" customFormat="1" ht="17.25" customHeight="1" x14ac:dyDescent="0.25">
      <c r="A14" s="69">
        <v>10</v>
      </c>
      <c r="B14" s="70" t="s">
        <v>1267</v>
      </c>
      <c r="C14" s="70" t="s">
        <v>50</v>
      </c>
      <c r="D14" s="74" t="s">
        <v>30</v>
      </c>
      <c r="E14" s="71" t="s">
        <v>1268</v>
      </c>
      <c r="F14" s="70" t="s">
        <v>50</v>
      </c>
      <c r="G14" s="72" t="s">
        <v>1250</v>
      </c>
      <c r="H14" s="73">
        <v>101989.0909090909</v>
      </c>
      <c r="I14" s="73">
        <f t="shared" si="0"/>
        <v>110148.21818181817</v>
      </c>
      <c r="J14" s="150">
        <v>0.5</v>
      </c>
    </row>
    <row r="15" spans="1:11" s="68" customFormat="1" ht="17.25" customHeight="1" x14ac:dyDescent="0.25">
      <c r="A15" s="69">
        <v>11</v>
      </c>
      <c r="B15" s="70" t="s">
        <v>1269</v>
      </c>
      <c r="C15" s="70" t="s">
        <v>31</v>
      </c>
      <c r="D15" s="74" t="s">
        <v>32</v>
      </c>
      <c r="E15" s="71" t="s">
        <v>1270</v>
      </c>
      <c r="F15" s="70" t="s">
        <v>31</v>
      </c>
      <c r="G15" s="72" t="s">
        <v>1250</v>
      </c>
      <c r="H15" s="73">
        <v>50181.818181818177</v>
      </c>
      <c r="I15" s="73">
        <f t="shared" si="0"/>
        <v>54196.363636363632</v>
      </c>
      <c r="J15" s="150">
        <v>0.25</v>
      </c>
    </row>
    <row r="16" spans="1:11" s="68" customFormat="1" ht="17.25" customHeight="1" x14ac:dyDescent="0.25">
      <c r="A16" s="69">
        <v>12</v>
      </c>
      <c r="B16" s="70" t="s">
        <v>1271</v>
      </c>
      <c r="C16" s="70" t="s">
        <v>19</v>
      </c>
      <c r="D16" s="74" t="s">
        <v>1362</v>
      </c>
      <c r="E16" s="71" t="s">
        <v>1605</v>
      </c>
      <c r="F16" s="70" t="s">
        <v>19</v>
      </c>
      <c r="G16" s="72" t="s">
        <v>1250</v>
      </c>
      <c r="H16" s="73">
        <v>45999.999999999993</v>
      </c>
      <c r="I16" s="73">
        <f t="shared" si="0"/>
        <v>49679.999999999993</v>
      </c>
      <c r="J16" s="150">
        <v>0.25</v>
      </c>
    </row>
    <row r="17" spans="1:12" s="68" customFormat="1" ht="17.25" customHeight="1" x14ac:dyDescent="0.25">
      <c r="A17" s="69">
        <v>13</v>
      </c>
      <c r="B17" s="70" t="s">
        <v>1272</v>
      </c>
      <c r="C17" s="70" t="s">
        <v>37</v>
      </c>
      <c r="D17" s="74" t="s">
        <v>1363</v>
      </c>
      <c r="E17" s="264" t="s">
        <v>1606</v>
      </c>
      <c r="F17" s="70" t="s">
        <v>37</v>
      </c>
      <c r="G17" s="72" t="s">
        <v>1250</v>
      </c>
      <c r="H17" s="73">
        <v>59399.999999999993</v>
      </c>
      <c r="I17" s="73">
        <f t="shared" si="0"/>
        <v>64151.999999999993</v>
      </c>
      <c r="J17" s="150">
        <v>0.25</v>
      </c>
    </row>
    <row r="18" spans="1:12" s="68" customFormat="1" ht="17.25" customHeight="1" x14ac:dyDescent="0.25">
      <c r="A18" s="69">
        <v>14</v>
      </c>
      <c r="B18" s="70" t="s">
        <v>1273</v>
      </c>
      <c r="C18" s="70" t="s">
        <v>39</v>
      </c>
      <c r="D18" s="74" t="s">
        <v>36</v>
      </c>
      <c r="E18" s="71" t="s">
        <v>1607</v>
      </c>
      <c r="F18" s="70" t="s">
        <v>39</v>
      </c>
      <c r="G18" s="72" t="s">
        <v>1250</v>
      </c>
      <c r="H18" s="73">
        <v>61049.999999999993</v>
      </c>
      <c r="I18" s="73">
        <f t="shared" si="0"/>
        <v>65933.999999999985</v>
      </c>
      <c r="J18" s="150">
        <v>0.25</v>
      </c>
    </row>
    <row r="19" spans="1:12" s="68" customFormat="1" ht="17.25" customHeight="1" x14ac:dyDescent="0.25">
      <c r="A19" s="69">
        <v>15</v>
      </c>
      <c r="B19" s="70" t="s">
        <v>1274</v>
      </c>
      <c r="C19" s="70" t="s">
        <v>34</v>
      </c>
      <c r="D19" s="74" t="s">
        <v>38</v>
      </c>
      <c r="E19" s="71" t="s">
        <v>1275</v>
      </c>
      <c r="F19" s="70" t="s">
        <v>34</v>
      </c>
      <c r="G19" s="72" t="s">
        <v>1250</v>
      </c>
      <c r="H19" s="73">
        <v>70950</v>
      </c>
      <c r="I19" s="73">
        <f t="shared" si="0"/>
        <v>76626</v>
      </c>
      <c r="J19" s="150">
        <v>0.3</v>
      </c>
    </row>
    <row r="20" spans="1:12" s="68" customFormat="1" ht="17.25" customHeight="1" x14ac:dyDescent="0.25">
      <c r="A20" s="69">
        <v>16</v>
      </c>
      <c r="B20" s="70" t="s">
        <v>1276</v>
      </c>
      <c r="C20" s="70" t="s">
        <v>35</v>
      </c>
      <c r="D20" s="74" t="s">
        <v>40</v>
      </c>
      <c r="E20" s="74" t="s">
        <v>1277</v>
      </c>
      <c r="F20" s="70" t="s">
        <v>35</v>
      </c>
      <c r="G20" s="72" t="s">
        <v>1250</v>
      </c>
      <c r="H20" s="73">
        <v>74250</v>
      </c>
      <c r="I20" s="73">
        <f t="shared" si="0"/>
        <v>80190</v>
      </c>
      <c r="J20" s="150">
        <v>0.3</v>
      </c>
    </row>
    <row r="21" spans="1:12" s="68" customFormat="1" ht="17.25" customHeight="1" x14ac:dyDescent="0.25">
      <c r="A21" s="69">
        <v>17</v>
      </c>
      <c r="B21" s="70" t="s">
        <v>1278</v>
      </c>
      <c r="C21" s="70" t="s">
        <v>42</v>
      </c>
      <c r="D21" s="74" t="s">
        <v>1364</v>
      </c>
      <c r="E21" s="71" t="s">
        <v>1279</v>
      </c>
      <c r="F21" s="70" t="s">
        <v>42</v>
      </c>
      <c r="G21" s="72" t="s">
        <v>1250</v>
      </c>
      <c r="H21" s="73">
        <v>105399.99999999999</v>
      </c>
      <c r="I21" s="73">
        <f t="shared" si="0"/>
        <v>113831.99999999999</v>
      </c>
      <c r="J21" s="150">
        <v>0.5</v>
      </c>
    </row>
    <row r="22" spans="1:12" s="68" customFormat="1" ht="17.25" customHeight="1" x14ac:dyDescent="0.25">
      <c r="A22" s="69">
        <v>18</v>
      </c>
      <c r="B22" s="70" t="s">
        <v>1280</v>
      </c>
      <c r="C22" s="70" t="s">
        <v>33</v>
      </c>
      <c r="D22" s="74" t="s">
        <v>41</v>
      </c>
      <c r="E22" s="71" t="s">
        <v>1281</v>
      </c>
      <c r="F22" s="70" t="s">
        <v>33</v>
      </c>
      <c r="G22" s="69" t="s">
        <v>1250</v>
      </c>
      <c r="H22" s="73">
        <v>90749.999999999985</v>
      </c>
      <c r="I22" s="73">
        <f t="shared" si="0"/>
        <v>98009.999999999985</v>
      </c>
      <c r="J22" s="150">
        <v>0.4</v>
      </c>
    </row>
    <row r="23" spans="1:12" ht="17.25" customHeight="1" x14ac:dyDescent="0.2">
      <c r="A23" s="241">
        <v>19</v>
      </c>
      <c r="B23" s="242" t="s">
        <v>1434</v>
      </c>
      <c r="C23" s="247" t="s">
        <v>1432</v>
      </c>
      <c r="D23" s="248" t="s">
        <v>1429</v>
      </c>
      <c r="E23" s="248" t="s">
        <v>1444</v>
      </c>
      <c r="F23" s="241" t="s">
        <v>1432</v>
      </c>
      <c r="G23" s="243" t="s">
        <v>1250</v>
      </c>
      <c r="H23" s="244">
        <v>110250</v>
      </c>
      <c r="I23" s="244">
        <f>H23*0.08+H23</f>
        <v>119070</v>
      </c>
      <c r="J23" s="243">
        <v>0.5</v>
      </c>
      <c r="K23" s="245" t="s">
        <v>1437</v>
      </c>
      <c r="L23" s="246"/>
    </row>
    <row r="24" spans="1:12" ht="17.25" customHeight="1" x14ac:dyDescent="0.2">
      <c r="A24" s="241">
        <v>20</v>
      </c>
      <c r="B24" s="242" t="s">
        <v>1435</v>
      </c>
      <c r="C24" s="247" t="s">
        <v>1428</v>
      </c>
      <c r="D24" s="248" t="s">
        <v>1430</v>
      </c>
      <c r="E24" s="248" t="s">
        <v>1516</v>
      </c>
      <c r="F24" s="241" t="s">
        <v>1428</v>
      </c>
      <c r="G24" s="243" t="s">
        <v>1250</v>
      </c>
      <c r="H24" s="244">
        <v>106050</v>
      </c>
      <c r="I24" s="244">
        <f>H24*0.08+H24</f>
        <v>114534</v>
      </c>
      <c r="J24" s="243">
        <v>0.45</v>
      </c>
      <c r="K24" s="245" t="s">
        <v>1437</v>
      </c>
      <c r="L24" s="246"/>
    </row>
    <row r="25" spans="1:12" ht="17.25" customHeight="1" x14ac:dyDescent="0.2">
      <c r="A25" s="241">
        <v>20</v>
      </c>
      <c r="B25" s="242" t="s">
        <v>1436</v>
      </c>
      <c r="C25" s="249" t="s">
        <v>1433</v>
      </c>
      <c r="D25" s="250" t="s">
        <v>1431</v>
      </c>
      <c r="E25" s="250" t="s">
        <v>605</v>
      </c>
      <c r="F25" s="241" t="s">
        <v>1433</v>
      </c>
      <c r="G25" s="243" t="s">
        <v>1250</v>
      </c>
      <c r="H25" s="244">
        <v>212400</v>
      </c>
      <c r="I25" s="244">
        <f>H25*0.08+H25</f>
        <v>229392</v>
      </c>
      <c r="J25" s="243">
        <v>1</v>
      </c>
      <c r="K25" s="245" t="s">
        <v>1437</v>
      </c>
      <c r="L25" s="246"/>
    </row>
    <row r="26" spans="1:12" ht="17.25" customHeight="1" x14ac:dyDescent="0.2">
      <c r="A26" s="241"/>
      <c r="B26" s="242" t="s">
        <v>1501</v>
      </c>
      <c r="C26" s="249" t="s">
        <v>1500</v>
      </c>
      <c r="D26" s="250" t="s">
        <v>1506</v>
      </c>
      <c r="E26" s="250"/>
      <c r="F26" s="241"/>
      <c r="G26" s="243" t="s">
        <v>1502</v>
      </c>
      <c r="H26" s="244">
        <v>263722</v>
      </c>
      <c r="I26" s="244">
        <f>H26*0.08+H26</f>
        <v>284819.76</v>
      </c>
      <c r="J26" s="243"/>
      <c r="K26" s="245"/>
      <c r="L26" s="246"/>
    </row>
    <row r="27" spans="1:12" ht="17.25" customHeight="1" x14ac:dyDescent="0.2">
      <c r="A27" s="241"/>
      <c r="B27" s="242" t="s">
        <v>1503</v>
      </c>
      <c r="C27" s="249" t="s">
        <v>1504</v>
      </c>
      <c r="D27" s="250" t="s">
        <v>1507</v>
      </c>
      <c r="E27" s="250"/>
      <c r="F27" s="241"/>
      <c r="G27" s="243" t="s">
        <v>1505</v>
      </c>
      <c r="H27" s="244">
        <v>341697</v>
      </c>
      <c r="I27" s="244">
        <f>H27*0.08+H27</f>
        <v>369032.76</v>
      </c>
      <c r="J27" s="243"/>
      <c r="K27" s="245"/>
      <c r="L27" s="246"/>
    </row>
  </sheetData>
  <customSheetViews>
    <customSheetView guid="{220CBAF2-A142-4834-8AEB-BDD7FBC2A806}" scale="115">
      <selection activeCell="E5" sqref="E5"/>
      <pageMargins left="0.7" right="0.7" top="0.75" bottom="0.75" header="0.3" footer="0.3"/>
    </customSheetView>
    <customSheetView guid="{1F9A873A-DE10-465E-A024-482F6F64D911}" scale="115">
      <selection activeCell="L10" sqref="L10"/>
      <pageMargins left="0.7" right="0.7" top="0.75" bottom="0.75" header="0.3" footer="0.3"/>
    </customSheetView>
  </customSheetViews>
  <mergeCells count="1">
    <mergeCell ref="A2:I2"/>
  </mergeCells>
  <conditionalFormatting sqref="E9:E10 E7 E5 E14:E17 E19:E22">
    <cfRule type="duplicateValues" dxfId="15" priority="7"/>
  </conditionalFormatting>
  <conditionalFormatting sqref="C28:C1048576 C1:C24">
    <cfRule type="duplicateValues" dxfId="14" priority="6"/>
  </conditionalFormatting>
  <conditionalFormatting sqref="C25">
    <cfRule type="duplicateValues" dxfId="13" priority="5"/>
  </conditionalFormatting>
  <conditionalFormatting sqref="F23:F24">
    <cfRule type="duplicateValues" dxfId="12" priority="4"/>
  </conditionalFormatting>
  <conditionalFormatting sqref="F25">
    <cfRule type="duplicateValues" dxfId="11" priority="3"/>
  </conditionalFormatting>
  <conditionalFormatting sqref="C26:C27">
    <cfRule type="duplicateValues" dxfId="10" priority="2"/>
  </conditionalFormatting>
  <conditionalFormatting sqref="F26:F27">
    <cfRule type="duplicateValues" dxfId="9" priority="1"/>
  </conditionalFormatting>
  <pageMargins left="0.7" right="0.7" top="0.75" bottom="0.75" header="0.3" footer="0.3"/>
  <pageSetup paperSize="9" scale="76"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7"/>
  <sheetViews>
    <sheetView topLeftCell="A16" workbookViewId="0">
      <selection activeCell="I50" sqref="I50:J50"/>
    </sheetView>
  </sheetViews>
  <sheetFormatPr defaultColWidth="9" defaultRowHeight="10.5" x14ac:dyDescent="0.15"/>
  <cols>
    <col min="1" max="1" width="5.42578125" style="52" customWidth="1"/>
    <col min="2" max="2" width="18.5703125" style="52" customWidth="1"/>
    <col min="3" max="3" width="12.28515625" style="52" customWidth="1"/>
    <col min="4" max="4" width="8.85546875" style="52" customWidth="1"/>
    <col min="5" max="5" width="11.85546875" style="52" customWidth="1"/>
    <col min="6" max="7" width="10.7109375" style="52" customWidth="1"/>
    <col min="8" max="8" width="9" style="52"/>
    <col min="9" max="9" width="9" style="52" customWidth="1"/>
    <col min="10" max="16384" width="9" style="52"/>
  </cols>
  <sheetData>
    <row r="1" spans="1:7" s="78" customFormat="1" ht="16.5" x14ac:dyDescent="0.25">
      <c r="A1" s="293" t="s">
        <v>1286</v>
      </c>
      <c r="B1" s="293"/>
      <c r="C1" s="293"/>
      <c r="D1" s="293"/>
      <c r="E1" s="293"/>
      <c r="F1" s="293"/>
      <c r="G1" s="293"/>
    </row>
    <row r="2" spans="1:7" s="78" customFormat="1" x14ac:dyDescent="0.25"/>
    <row r="3" spans="1:7" s="68" customFormat="1" ht="18" customHeight="1" x14ac:dyDescent="0.25">
      <c r="A3" s="67" t="s">
        <v>0</v>
      </c>
      <c r="B3" s="67" t="s">
        <v>1287</v>
      </c>
      <c r="C3" s="67" t="s">
        <v>1288</v>
      </c>
      <c r="D3" s="64" t="s">
        <v>1289</v>
      </c>
      <c r="E3" s="64" t="s">
        <v>1290</v>
      </c>
      <c r="F3" s="66" t="s">
        <v>1291</v>
      </c>
      <c r="G3" s="67" t="s">
        <v>15</v>
      </c>
    </row>
    <row r="4" spans="1:7" s="68" customFormat="1" ht="18" customHeight="1" x14ac:dyDescent="0.25">
      <c r="A4" s="69">
        <v>1</v>
      </c>
      <c r="B4" s="71" t="s">
        <v>1292</v>
      </c>
      <c r="C4" s="120"/>
      <c r="D4" s="69"/>
      <c r="E4" s="69"/>
      <c r="F4" s="73"/>
      <c r="G4" s="73"/>
    </row>
    <row r="5" spans="1:7" s="68" customFormat="1" ht="18" customHeight="1" x14ac:dyDescent="0.25">
      <c r="A5" s="69">
        <v>2</v>
      </c>
      <c r="B5" s="71" t="s">
        <v>1293</v>
      </c>
      <c r="C5" s="121" t="s">
        <v>1365</v>
      </c>
      <c r="D5" s="69"/>
      <c r="E5" s="69"/>
      <c r="F5" s="73"/>
      <c r="G5" s="73"/>
    </row>
    <row r="6" spans="1:7" s="68" customFormat="1" ht="18" customHeight="1" x14ac:dyDescent="0.25">
      <c r="A6" s="69">
        <v>3</v>
      </c>
      <c r="B6" s="71" t="s">
        <v>1294</v>
      </c>
      <c r="C6" s="79"/>
      <c r="D6" s="69"/>
      <c r="E6" s="69"/>
      <c r="F6" s="73"/>
      <c r="G6" s="73"/>
    </row>
    <row r="7" spans="1:7" s="68" customFormat="1" ht="18" customHeight="1" x14ac:dyDescent="0.25">
      <c r="A7" s="69">
        <v>4</v>
      </c>
      <c r="B7" s="71" t="s">
        <v>1295</v>
      </c>
      <c r="C7" s="79"/>
      <c r="D7" s="69"/>
      <c r="E7" s="69"/>
      <c r="F7" s="73"/>
      <c r="G7" s="73"/>
    </row>
    <row r="8" spans="1:7" s="68" customFormat="1" ht="18" customHeight="1" x14ac:dyDescent="0.25">
      <c r="A8" s="69">
        <v>5</v>
      </c>
      <c r="B8" s="71" t="s">
        <v>1296</v>
      </c>
      <c r="C8" s="121" t="s">
        <v>1442</v>
      </c>
      <c r="D8" s="69"/>
      <c r="E8" s="69"/>
      <c r="F8" s="73"/>
      <c r="G8" s="73"/>
    </row>
    <row r="9" spans="1:7" s="68" customFormat="1" ht="18" customHeight="1" x14ac:dyDescent="0.25">
      <c r="A9" s="69">
        <v>6</v>
      </c>
      <c r="B9" s="71" t="s">
        <v>1297</v>
      </c>
      <c r="C9" s="121" t="s">
        <v>1442</v>
      </c>
      <c r="D9" s="69"/>
      <c r="E9" s="69"/>
      <c r="F9" s="73"/>
      <c r="G9" s="73"/>
    </row>
    <row r="10" spans="1:7" s="68" customFormat="1" ht="18" customHeight="1" x14ac:dyDescent="0.25">
      <c r="A10" s="69">
        <v>7</v>
      </c>
      <c r="B10" s="71" t="s">
        <v>1298</v>
      </c>
      <c r="C10" s="121" t="s">
        <v>1442</v>
      </c>
      <c r="D10" s="69"/>
      <c r="E10" s="69"/>
      <c r="F10" s="73"/>
      <c r="G10" s="73"/>
    </row>
    <row r="11" spans="1:7" s="68" customFormat="1" ht="18" customHeight="1" x14ac:dyDescent="0.25">
      <c r="A11" s="69">
        <v>8</v>
      </c>
      <c r="B11" s="71" t="s">
        <v>1299</v>
      </c>
      <c r="C11" s="79"/>
      <c r="D11" s="69"/>
      <c r="E11" s="69"/>
      <c r="F11" s="73"/>
      <c r="G11" s="73"/>
    </row>
    <row r="12" spans="1:7" s="68" customFormat="1" ht="18" customHeight="1" x14ac:dyDescent="0.25">
      <c r="A12" s="69">
        <v>9</v>
      </c>
      <c r="B12" s="71" t="s">
        <v>1300</v>
      </c>
      <c r="C12" s="79"/>
      <c r="D12" s="69"/>
      <c r="E12" s="69"/>
      <c r="F12" s="73"/>
      <c r="G12" s="73"/>
    </row>
    <row r="13" spans="1:7" s="68" customFormat="1" ht="18" customHeight="1" x14ac:dyDescent="0.25">
      <c r="A13" s="69">
        <v>10</v>
      </c>
      <c r="B13" s="71" t="s">
        <v>1301</v>
      </c>
      <c r="C13" s="79"/>
      <c r="D13" s="69"/>
      <c r="E13" s="69"/>
      <c r="F13" s="73"/>
      <c r="G13" s="73"/>
    </row>
    <row r="14" spans="1:7" s="68" customFormat="1" ht="18" customHeight="1" x14ac:dyDescent="0.25">
      <c r="A14" s="69">
        <v>11</v>
      </c>
      <c r="B14" s="71" t="s">
        <v>1302</v>
      </c>
      <c r="C14" s="121" t="s">
        <v>1366</v>
      </c>
      <c r="D14" s="69"/>
      <c r="E14" s="69"/>
      <c r="F14" s="73"/>
      <c r="G14" s="73"/>
    </row>
    <row r="15" spans="1:7" s="68" customFormat="1" ht="18" customHeight="1" x14ac:dyDescent="0.25">
      <c r="A15" s="69">
        <v>12</v>
      </c>
      <c r="B15" s="71" t="s">
        <v>560</v>
      </c>
      <c r="C15" s="79"/>
      <c r="D15" s="69"/>
      <c r="E15" s="69"/>
      <c r="F15" s="73"/>
      <c r="G15" s="73"/>
    </row>
    <row r="16" spans="1:7" s="68" customFormat="1" ht="18" customHeight="1" x14ac:dyDescent="0.25">
      <c r="A16" s="69">
        <v>13</v>
      </c>
      <c r="B16" s="71" t="s">
        <v>1303</v>
      </c>
      <c r="C16" s="79"/>
      <c r="D16" s="69"/>
      <c r="E16" s="69"/>
      <c r="F16" s="73"/>
      <c r="G16" s="73"/>
    </row>
    <row r="17" spans="1:7" s="68" customFormat="1" ht="18" customHeight="1" x14ac:dyDescent="0.25">
      <c r="A17" s="69">
        <v>14</v>
      </c>
      <c r="B17" s="71" t="s">
        <v>57</v>
      </c>
      <c r="C17" s="121" t="s">
        <v>1367</v>
      </c>
      <c r="D17" s="69"/>
      <c r="E17" s="69"/>
      <c r="F17" s="73"/>
      <c r="G17" s="73"/>
    </row>
    <row r="18" spans="1:7" s="68" customFormat="1" ht="18" customHeight="1" x14ac:dyDescent="0.25">
      <c r="A18" s="69">
        <v>15</v>
      </c>
      <c r="B18" s="71" t="s">
        <v>43</v>
      </c>
      <c r="C18" s="121" t="s">
        <v>1366</v>
      </c>
      <c r="D18" s="69"/>
      <c r="E18" s="69"/>
      <c r="F18" s="73"/>
      <c r="G18" s="73"/>
    </row>
    <row r="19" spans="1:7" s="68" customFormat="1" ht="18" customHeight="1" x14ac:dyDescent="0.25">
      <c r="A19" s="69">
        <v>16</v>
      </c>
      <c r="B19" s="71" t="s">
        <v>1304</v>
      </c>
      <c r="C19" s="79"/>
      <c r="D19" s="69"/>
      <c r="E19" s="69"/>
      <c r="F19" s="73"/>
      <c r="G19" s="73"/>
    </row>
    <row r="20" spans="1:7" s="68" customFormat="1" ht="18" customHeight="1" x14ac:dyDescent="0.25">
      <c r="A20" s="69">
        <v>17</v>
      </c>
      <c r="B20" s="71" t="s">
        <v>1305</v>
      </c>
      <c r="C20" s="79"/>
      <c r="D20" s="69"/>
      <c r="E20" s="69"/>
      <c r="F20" s="73"/>
      <c r="G20" s="73"/>
    </row>
    <row r="21" spans="1:7" s="68" customFormat="1" ht="18" customHeight="1" x14ac:dyDescent="0.25">
      <c r="A21" s="69">
        <v>18</v>
      </c>
      <c r="B21" s="71" t="s">
        <v>1306</v>
      </c>
      <c r="C21" s="121" t="s">
        <v>1367</v>
      </c>
      <c r="D21" s="69"/>
      <c r="E21" s="69"/>
      <c r="F21" s="73"/>
      <c r="G21" s="73"/>
    </row>
    <row r="22" spans="1:7" ht="18" customHeight="1" x14ac:dyDescent="0.15">
      <c r="A22" s="69">
        <v>19</v>
      </c>
      <c r="B22" s="71" t="s">
        <v>1307</v>
      </c>
      <c r="C22" s="79"/>
      <c r="D22" s="80"/>
      <c r="E22" s="80"/>
      <c r="F22" s="80"/>
      <c r="G22" s="80"/>
    </row>
    <row r="23" spans="1:7" ht="18" customHeight="1" x14ac:dyDescent="0.15">
      <c r="A23" s="69">
        <v>20</v>
      </c>
      <c r="B23" s="71" t="s">
        <v>1308</v>
      </c>
      <c r="C23" s="79"/>
      <c r="D23" s="80"/>
      <c r="E23" s="80"/>
      <c r="F23" s="80"/>
      <c r="G23" s="80"/>
    </row>
    <row r="24" spans="1:7" ht="18" customHeight="1" x14ac:dyDescent="0.15">
      <c r="A24" s="69">
        <v>21</v>
      </c>
      <c r="B24" s="71" t="s">
        <v>1309</v>
      </c>
      <c r="C24" s="121" t="s">
        <v>1368</v>
      </c>
      <c r="D24" s="80"/>
      <c r="E24" s="80"/>
      <c r="F24" s="80"/>
      <c r="G24" s="80"/>
    </row>
    <row r="25" spans="1:7" ht="18" customHeight="1" x14ac:dyDescent="0.15">
      <c r="A25" s="69">
        <v>22</v>
      </c>
      <c r="B25" s="71" t="s">
        <v>575</v>
      </c>
      <c r="C25" s="121" t="s">
        <v>1367</v>
      </c>
      <c r="D25" s="80"/>
      <c r="E25" s="80"/>
      <c r="F25" s="80"/>
      <c r="G25" s="80"/>
    </row>
    <row r="26" spans="1:7" ht="18" customHeight="1" x14ac:dyDescent="0.15">
      <c r="A26" s="69">
        <v>23</v>
      </c>
      <c r="B26" s="71" t="s">
        <v>1310</v>
      </c>
      <c r="C26" s="79"/>
      <c r="D26" s="80"/>
      <c r="E26" s="80"/>
      <c r="F26" s="80"/>
      <c r="G26" s="80"/>
    </row>
    <row r="27" spans="1:7" ht="18" customHeight="1" x14ac:dyDescent="0.15">
      <c r="A27" s="69">
        <v>24</v>
      </c>
      <c r="B27" s="71" t="s">
        <v>1311</v>
      </c>
      <c r="C27" s="79"/>
      <c r="D27" s="80"/>
      <c r="E27" s="80"/>
      <c r="F27" s="80"/>
      <c r="G27" s="80"/>
    </row>
    <row r="28" spans="1:7" ht="18" customHeight="1" x14ac:dyDescent="0.15">
      <c r="A28" s="69">
        <v>25</v>
      </c>
      <c r="B28" s="71" t="s">
        <v>1312</v>
      </c>
      <c r="C28" s="121" t="s">
        <v>1369</v>
      </c>
      <c r="D28" s="80"/>
      <c r="E28" s="80"/>
      <c r="F28" s="80"/>
      <c r="G28" s="80"/>
    </row>
    <row r="29" spans="1:7" ht="18" customHeight="1" x14ac:dyDescent="0.15">
      <c r="A29" s="69">
        <v>26</v>
      </c>
      <c r="B29" s="71" t="s">
        <v>605</v>
      </c>
      <c r="C29" s="121" t="s">
        <v>1370</v>
      </c>
      <c r="D29" s="80"/>
      <c r="E29" s="80"/>
      <c r="F29" s="80"/>
      <c r="G29" s="80"/>
    </row>
    <row r="30" spans="1:7" ht="18" customHeight="1" x14ac:dyDescent="0.15">
      <c r="A30" s="69">
        <v>27</v>
      </c>
      <c r="B30" s="71" t="s">
        <v>1313</v>
      </c>
      <c r="C30" s="79"/>
      <c r="D30" s="80"/>
      <c r="E30" s="80"/>
      <c r="F30" s="80"/>
      <c r="G30" s="80"/>
    </row>
    <row r="31" spans="1:7" ht="18" customHeight="1" x14ac:dyDescent="0.15">
      <c r="A31" s="69">
        <v>28</v>
      </c>
      <c r="B31" s="71" t="s">
        <v>1314</v>
      </c>
      <c r="C31" s="79"/>
      <c r="D31" s="80"/>
      <c r="E31" s="80"/>
      <c r="F31" s="80"/>
      <c r="G31" s="80"/>
    </row>
    <row r="32" spans="1:7" ht="18" customHeight="1" x14ac:dyDescent="0.15">
      <c r="A32" s="69">
        <v>29</v>
      </c>
      <c r="B32" s="71" t="s">
        <v>1315</v>
      </c>
      <c r="C32" s="79"/>
      <c r="D32" s="80"/>
      <c r="E32" s="80"/>
      <c r="F32" s="80"/>
      <c r="G32" s="80"/>
    </row>
    <row r="33" spans="1:7" ht="18" customHeight="1" x14ac:dyDescent="0.15">
      <c r="A33" s="69">
        <v>30</v>
      </c>
      <c r="B33" s="71" t="s">
        <v>1316</v>
      </c>
      <c r="C33" s="79"/>
      <c r="D33" s="80"/>
      <c r="E33" s="80"/>
      <c r="F33" s="80"/>
      <c r="G33" s="80"/>
    </row>
    <row r="34" spans="1:7" ht="18" customHeight="1" x14ac:dyDescent="0.15">
      <c r="A34" s="69">
        <v>31</v>
      </c>
      <c r="B34" s="71" t="s">
        <v>1317</v>
      </c>
      <c r="C34" s="121" t="s">
        <v>1366</v>
      </c>
      <c r="D34" s="80"/>
      <c r="E34" s="80"/>
      <c r="F34" s="80"/>
      <c r="G34" s="80"/>
    </row>
    <row r="35" spans="1:7" ht="18" customHeight="1" x14ac:dyDescent="0.15">
      <c r="A35" s="69">
        <v>32</v>
      </c>
      <c r="B35" s="71" t="s">
        <v>1318</v>
      </c>
      <c r="C35" s="121"/>
      <c r="D35" s="80"/>
      <c r="E35" s="80"/>
      <c r="F35" s="80"/>
      <c r="G35" s="80"/>
    </row>
    <row r="36" spans="1:7" ht="18" customHeight="1" x14ac:dyDescent="0.15">
      <c r="A36" s="69">
        <v>33</v>
      </c>
      <c r="B36" s="71" t="s">
        <v>1319</v>
      </c>
      <c r="C36" s="79"/>
      <c r="D36" s="80"/>
      <c r="E36" s="80"/>
      <c r="F36" s="80"/>
      <c r="G36" s="80"/>
    </row>
    <row r="37" spans="1:7" ht="18" customHeight="1" x14ac:dyDescent="0.15">
      <c r="A37" s="69">
        <v>34</v>
      </c>
      <c r="B37" s="71" t="s">
        <v>623</v>
      </c>
      <c r="C37" s="79"/>
      <c r="D37" s="80"/>
      <c r="E37" s="80"/>
      <c r="F37" s="80"/>
      <c r="G37" s="80"/>
    </row>
    <row r="38" spans="1:7" ht="18" customHeight="1" x14ac:dyDescent="0.15">
      <c r="A38" s="69">
        <v>35</v>
      </c>
      <c r="B38" s="71" t="s">
        <v>1320</v>
      </c>
      <c r="C38" s="79"/>
      <c r="D38" s="80"/>
      <c r="E38" s="80"/>
      <c r="F38" s="80"/>
      <c r="G38" s="80"/>
    </row>
    <row r="39" spans="1:7" ht="18" customHeight="1" x14ac:dyDescent="0.15">
      <c r="A39" s="69">
        <v>36</v>
      </c>
      <c r="B39" s="71" t="s">
        <v>1321</v>
      </c>
      <c r="C39" s="79"/>
      <c r="D39" s="80"/>
      <c r="E39" s="80"/>
      <c r="F39" s="80"/>
      <c r="G39" s="80"/>
    </row>
    <row r="40" spans="1:7" ht="18" customHeight="1" x14ac:dyDescent="0.15">
      <c r="A40" s="69">
        <v>37</v>
      </c>
      <c r="B40" s="71" t="s">
        <v>1322</v>
      </c>
      <c r="C40" s="121" t="s">
        <v>1371</v>
      </c>
      <c r="D40" s="80"/>
      <c r="E40" s="80"/>
      <c r="F40" s="80"/>
      <c r="G40" s="80"/>
    </row>
    <row r="41" spans="1:7" ht="18" customHeight="1" x14ac:dyDescent="0.15">
      <c r="A41" s="69">
        <v>38</v>
      </c>
      <c r="B41" s="71" t="s">
        <v>1323</v>
      </c>
      <c r="C41" s="121" t="s">
        <v>1372</v>
      </c>
      <c r="D41" s="80"/>
      <c r="E41" s="80"/>
      <c r="F41" s="80"/>
      <c r="G41" s="80"/>
    </row>
    <row r="42" spans="1:7" ht="18" customHeight="1" x14ac:dyDescent="0.15">
      <c r="A42" s="69">
        <v>39</v>
      </c>
      <c r="B42" s="71" t="s">
        <v>56</v>
      </c>
      <c r="C42" s="79"/>
      <c r="D42" s="80"/>
      <c r="E42" s="80"/>
      <c r="F42" s="80"/>
      <c r="G42" s="80"/>
    </row>
    <row r="43" spans="1:7" ht="18" customHeight="1" x14ac:dyDescent="0.15">
      <c r="A43" s="69">
        <v>40</v>
      </c>
      <c r="B43" s="71" t="s">
        <v>950</v>
      </c>
      <c r="C43" s="79"/>
      <c r="D43" s="80"/>
      <c r="E43" s="80"/>
      <c r="F43" s="80"/>
      <c r="G43" s="80"/>
    </row>
    <row r="44" spans="1:7" ht="18" customHeight="1" x14ac:dyDescent="0.15">
      <c r="A44" s="69">
        <v>41</v>
      </c>
      <c r="B44" s="71" t="s">
        <v>1324</v>
      </c>
      <c r="C44" s="79"/>
      <c r="D44" s="80"/>
      <c r="E44" s="80"/>
      <c r="F44" s="80"/>
      <c r="G44" s="80"/>
    </row>
    <row r="45" spans="1:7" ht="18" customHeight="1" x14ac:dyDescent="0.15">
      <c r="A45" s="69">
        <v>42</v>
      </c>
      <c r="B45" s="71" t="s">
        <v>1325</v>
      </c>
      <c r="C45" s="79"/>
      <c r="D45" s="80"/>
      <c r="E45" s="80"/>
      <c r="F45" s="80"/>
      <c r="G45" s="80"/>
    </row>
    <row r="46" spans="1:7" ht="18" customHeight="1" x14ac:dyDescent="0.15">
      <c r="A46" s="69">
        <v>43</v>
      </c>
      <c r="B46" s="71" t="s">
        <v>1326</v>
      </c>
      <c r="C46" s="79"/>
      <c r="D46" s="80"/>
      <c r="E46" s="80"/>
      <c r="F46" s="80"/>
      <c r="G46" s="80"/>
    </row>
    <row r="47" spans="1:7" ht="18" customHeight="1" x14ac:dyDescent="0.15">
      <c r="A47" s="69">
        <v>44</v>
      </c>
      <c r="B47" s="71" t="s">
        <v>1327</v>
      </c>
      <c r="C47" s="121" t="s">
        <v>1367</v>
      </c>
      <c r="D47" s="80"/>
      <c r="E47" s="80"/>
      <c r="F47" s="80"/>
      <c r="G47" s="80"/>
    </row>
    <row r="48" spans="1:7" ht="18" customHeight="1" x14ac:dyDescent="0.15">
      <c r="A48" s="69">
        <v>45</v>
      </c>
      <c r="B48" s="71" t="s">
        <v>960</v>
      </c>
      <c r="C48" s="79"/>
      <c r="D48" s="80"/>
      <c r="E48" s="80"/>
      <c r="F48" s="80"/>
      <c r="G48" s="80"/>
    </row>
    <row r="49" spans="1:7" ht="18" customHeight="1" x14ac:dyDescent="0.15">
      <c r="A49" s="69">
        <v>46</v>
      </c>
      <c r="B49" s="71" t="s">
        <v>1328</v>
      </c>
      <c r="C49" s="79"/>
      <c r="D49" s="80"/>
      <c r="E49" s="80"/>
      <c r="F49" s="80"/>
      <c r="G49" s="80"/>
    </row>
    <row r="50" spans="1:7" ht="18" customHeight="1" x14ac:dyDescent="0.15">
      <c r="A50" s="69">
        <v>47</v>
      </c>
      <c r="B50" s="71" t="s">
        <v>1329</v>
      </c>
      <c r="C50" s="79"/>
      <c r="D50" s="80"/>
      <c r="E50" s="80"/>
      <c r="F50" s="80"/>
      <c r="G50" s="80"/>
    </row>
    <row r="51" spans="1:7" ht="18" customHeight="1" x14ac:dyDescent="0.15">
      <c r="A51" s="69">
        <v>48</v>
      </c>
      <c r="B51" s="71" t="s">
        <v>963</v>
      </c>
      <c r="C51" s="79"/>
      <c r="D51" s="80"/>
      <c r="E51" s="80"/>
      <c r="F51" s="80"/>
      <c r="G51" s="80"/>
    </row>
    <row r="52" spans="1:7" ht="18" customHeight="1" x14ac:dyDescent="0.15">
      <c r="A52" s="69">
        <v>49</v>
      </c>
      <c r="B52" s="71" t="s">
        <v>1330</v>
      </c>
      <c r="C52" s="79"/>
      <c r="D52" s="80"/>
      <c r="E52" s="80"/>
      <c r="F52" s="80"/>
      <c r="G52" s="80"/>
    </row>
    <row r="53" spans="1:7" ht="18" customHeight="1" x14ac:dyDescent="0.15">
      <c r="A53" s="69">
        <v>50</v>
      </c>
      <c r="B53" s="71" t="s">
        <v>1331</v>
      </c>
      <c r="C53" s="79"/>
      <c r="D53" s="80"/>
      <c r="E53" s="80"/>
      <c r="F53" s="80"/>
      <c r="G53" s="80"/>
    </row>
    <row r="54" spans="1:7" ht="18" customHeight="1" x14ac:dyDescent="0.15">
      <c r="A54" s="69">
        <v>51</v>
      </c>
      <c r="B54" s="71" t="s">
        <v>1332</v>
      </c>
      <c r="C54" s="121" t="s">
        <v>1373</v>
      </c>
      <c r="D54" s="80"/>
      <c r="E54" s="80"/>
      <c r="F54" s="80"/>
      <c r="G54" s="80"/>
    </row>
    <row r="55" spans="1:7" ht="18" customHeight="1" x14ac:dyDescent="0.15">
      <c r="A55" s="69">
        <v>52</v>
      </c>
      <c r="B55" s="71" t="s">
        <v>1211</v>
      </c>
      <c r="C55" s="121" t="s">
        <v>1373</v>
      </c>
      <c r="D55" s="80"/>
      <c r="E55" s="80"/>
      <c r="F55" s="80"/>
      <c r="G55" s="80"/>
    </row>
    <row r="56" spans="1:7" ht="18" customHeight="1" x14ac:dyDescent="0.15">
      <c r="A56" s="69">
        <v>53</v>
      </c>
      <c r="B56" s="71" t="s">
        <v>1212</v>
      </c>
      <c r="C56" s="79"/>
      <c r="D56" s="80"/>
      <c r="E56" s="80"/>
      <c r="F56" s="80"/>
      <c r="G56" s="80"/>
    </row>
    <row r="57" spans="1:7" ht="18" customHeight="1" x14ac:dyDescent="0.15">
      <c r="A57" s="69">
        <v>54</v>
      </c>
      <c r="B57" s="71" t="s">
        <v>1333</v>
      </c>
      <c r="C57" s="79"/>
      <c r="D57" s="80"/>
      <c r="E57" s="80"/>
      <c r="F57" s="80"/>
      <c r="G57" s="80"/>
    </row>
  </sheetData>
  <customSheetViews>
    <customSheetView guid="{220CBAF2-A142-4834-8AEB-BDD7FBC2A806}">
      <selection activeCell="E7" sqref="E7"/>
      <pageMargins left="0.7" right="0.7" top="0.75" bottom="0.75" header="0.3" footer="0.3"/>
    </customSheetView>
    <customSheetView guid="{1F9A873A-DE10-465E-A024-482F6F64D911}">
      <selection activeCell="E7" sqref="E7"/>
      <pageMargins left="0.7" right="0.7" top="0.75" bottom="0.75" header="0.3" footer="0.3"/>
    </customSheetView>
  </customSheetViews>
  <mergeCells count="1">
    <mergeCell ref="A1:G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49"/>
  <sheetViews>
    <sheetView zoomScale="85" zoomScaleNormal="85" workbookViewId="0">
      <pane ySplit="2" topLeftCell="A3" activePane="bottomLeft" state="frozen"/>
      <selection pane="bottomLeft" activeCell="A17" sqref="A17"/>
    </sheetView>
  </sheetViews>
  <sheetFormatPr defaultColWidth="9.140625" defaultRowHeight="17.25" x14ac:dyDescent="0.3"/>
  <cols>
    <col min="1" max="1" width="13.5703125" style="212" customWidth="1"/>
    <col min="2" max="2" width="23.5703125" style="199" customWidth="1"/>
    <col min="3" max="3" width="64.5703125" style="239" customWidth="1"/>
    <col min="4" max="4" width="17.5703125" style="213" hidden="1" customWidth="1"/>
    <col min="5" max="5" width="41.5703125" style="199" customWidth="1"/>
    <col min="6" max="6" width="15.7109375" style="199" customWidth="1"/>
    <col min="7" max="7" width="6.28515625" style="199" customWidth="1"/>
    <col min="8" max="16384" width="9.140625" style="199"/>
  </cols>
  <sheetData>
    <row r="1" spans="1:64" ht="23.25" customHeight="1" x14ac:dyDescent="0.25">
      <c r="A1" s="294" t="s">
        <v>1517</v>
      </c>
      <c r="B1" s="298" t="s">
        <v>1518</v>
      </c>
      <c r="C1" s="300" t="s">
        <v>1596</v>
      </c>
      <c r="D1" s="301"/>
      <c r="E1" s="302"/>
      <c r="F1" s="296" t="s">
        <v>1519</v>
      </c>
    </row>
    <row r="2" spans="1:64" ht="21.75" customHeight="1" thickBot="1" x14ac:dyDescent="0.3">
      <c r="A2" s="295"/>
      <c r="B2" s="299"/>
      <c r="C2" s="303"/>
      <c r="D2" s="304"/>
      <c r="E2" s="305"/>
      <c r="F2" s="297"/>
    </row>
    <row r="3" spans="1:64" s="202" customFormat="1" ht="39" customHeight="1" x14ac:dyDescent="0.25">
      <c r="A3" s="215">
        <v>10</v>
      </c>
      <c r="B3" s="219" t="s">
        <v>1520</v>
      </c>
      <c r="C3" s="235" t="s">
        <v>1521</v>
      </c>
      <c r="D3" s="217" t="s">
        <v>1522</v>
      </c>
      <c r="E3" s="216" t="s">
        <v>1523</v>
      </c>
      <c r="F3" s="218">
        <v>44234</v>
      </c>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c r="AH3" s="201"/>
      <c r="AI3" s="201"/>
      <c r="AJ3" s="201"/>
      <c r="AK3" s="201"/>
      <c r="AL3" s="201"/>
      <c r="AM3" s="201"/>
      <c r="AN3" s="201"/>
      <c r="AO3" s="201"/>
      <c r="AP3" s="201"/>
      <c r="AQ3" s="201"/>
      <c r="AR3" s="201"/>
      <c r="AS3" s="201"/>
      <c r="AT3" s="201"/>
      <c r="AU3" s="201"/>
      <c r="AV3" s="201"/>
      <c r="AW3" s="201"/>
      <c r="AX3" s="201"/>
      <c r="AY3" s="201"/>
      <c r="AZ3" s="201"/>
      <c r="BA3" s="201"/>
      <c r="BB3" s="201"/>
      <c r="BC3" s="201"/>
      <c r="BD3" s="201"/>
      <c r="BE3" s="201"/>
      <c r="BF3" s="201"/>
      <c r="BG3" s="201"/>
      <c r="BH3" s="201"/>
      <c r="BI3" s="201"/>
      <c r="BJ3" s="201"/>
      <c r="BK3" s="201"/>
      <c r="BL3" s="201"/>
    </row>
    <row r="4" spans="1:64" s="202" customFormat="1" ht="39" customHeight="1" x14ac:dyDescent="0.25">
      <c r="A4" s="200">
        <v>11</v>
      </c>
      <c r="B4" s="220" t="s">
        <v>1524</v>
      </c>
      <c r="C4" s="236" t="s">
        <v>1521</v>
      </c>
      <c r="D4" s="214" t="s">
        <v>1522</v>
      </c>
      <c r="E4" s="205" t="s">
        <v>1523</v>
      </c>
      <c r="F4" s="208">
        <v>44234</v>
      </c>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c r="AF4" s="201"/>
      <c r="AG4" s="201"/>
      <c r="AH4" s="201"/>
      <c r="AI4" s="201"/>
      <c r="AJ4" s="201"/>
      <c r="AK4" s="201"/>
      <c r="AL4" s="201"/>
      <c r="AM4" s="201"/>
      <c r="AN4" s="201"/>
      <c r="AO4" s="201"/>
      <c r="AP4" s="201"/>
      <c r="AQ4" s="201"/>
      <c r="AR4" s="201"/>
      <c r="AS4" s="201"/>
      <c r="AT4" s="201"/>
      <c r="AU4" s="201"/>
      <c r="AV4" s="201"/>
      <c r="AW4" s="201"/>
      <c r="AX4" s="201"/>
      <c r="AY4" s="201"/>
      <c r="AZ4" s="201"/>
      <c r="BA4" s="201"/>
      <c r="BB4" s="201"/>
      <c r="BC4" s="201"/>
      <c r="BD4" s="201"/>
      <c r="BE4" s="201"/>
      <c r="BF4" s="201"/>
      <c r="BG4" s="201"/>
      <c r="BH4" s="201"/>
      <c r="BI4" s="201"/>
      <c r="BJ4" s="201"/>
      <c r="BK4" s="201"/>
      <c r="BL4" s="201"/>
    </row>
    <row r="5" spans="1:64" s="202" customFormat="1" ht="39" customHeight="1" x14ac:dyDescent="0.25">
      <c r="A5" s="200">
        <v>12</v>
      </c>
      <c r="B5" s="220" t="s">
        <v>1525</v>
      </c>
      <c r="C5" s="236" t="s">
        <v>1521</v>
      </c>
      <c r="D5" s="214" t="s">
        <v>1522</v>
      </c>
      <c r="E5" s="205" t="s">
        <v>1523</v>
      </c>
      <c r="F5" s="208">
        <v>44234</v>
      </c>
      <c r="G5" s="201"/>
      <c r="H5" s="201"/>
      <c r="I5" s="201"/>
      <c r="J5" s="201"/>
      <c r="K5" s="201"/>
      <c r="L5" s="201"/>
      <c r="M5" s="201"/>
      <c r="N5" s="201"/>
      <c r="O5" s="201"/>
      <c r="P5" s="201"/>
      <c r="Q5" s="201"/>
      <c r="R5" s="201"/>
      <c r="S5" s="201"/>
      <c r="T5" s="201"/>
      <c r="U5" s="201"/>
      <c r="V5" s="201"/>
      <c r="W5" s="201"/>
      <c r="X5" s="201"/>
      <c r="Y5" s="201"/>
      <c r="Z5" s="201"/>
      <c r="AA5" s="201"/>
      <c r="AB5" s="201"/>
      <c r="AC5" s="201"/>
      <c r="AD5" s="201"/>
      <c r="AE5" s="201"/>
      <c r="AF5" s="201"/>
      <c r="AG5" s="201"/>
      <c r="AH5" s="201"/>
      <c r="AI5" s="201"/>
      <c r="AJ5" s="201"/>
      <c r="AK5" s="201"/>
      <c r="AL5" s="201"/>
      <c r="AM5" s="201"/>
      <c r="AN5" s="201"/>
      <c r="AO5" s="201"/>
      <c r="AP5" s="201"/>
      <c r="AQ5" s="201"/>
      <c r="AR5" s="201"/>
      <c r="AS5" s="201"/>
      <c r="AT5" s="201"/>
      <c r="AU5" s="201"/>
      <c r="AV5" s="201"/>
      <c r="AW5" s="201"/>
      <c r="AX5" s="201"/>
      <c r="AY5" s="201"/>
      <c r="AZ5" s="201"/>
      <c r="BA5" s="201"/>
      <c r="BB5" s="201"/>
      <c r="BC5" s="201"/>
      <c r="BD5" s="201"/>
      <c r="BE5" s="201"/>
      <c r="BF5" s="201"/>
      <c r="BG5" s="201"/>
      <c r="BH5" s="201"/>
      <c r="BI5" s="201"/>
      <c r="BJ5" s="201"/>
      <c r="BK5" s="201"/>
      <c r="BL5" s="201"/>
    </row>
    <row r="6" spans="1:64" s="202" customFormat="1" ht="39" customHeight="1" x14ac:dyDescent="0.25">
      <c r="A6" s="200">
        <v>40</v>
      </c>
      <c r="B6" s="220" t="s">
        <v>1526</v>
      </c>
      <c r="C6" s="236" t="s">
        <v>1521</v>
      </c>
      <c r="D6" s="214" t="s">
        <v>1522</v>
      </c>
      <c r="E6" s="205" t="s">
        <v>1523</v>
      </c>
      <c r="F6" s="208">
        <v>44234</v>
      </c>
      <c r="G6" s="201"/>
      <c r="H6" s="201"/>
      <c r="I6" s="201"/>
      <c r="J6" s="201"/>
      <c r="K6" s="201"/>
      <c r="L6" s="201"/>
      <c r="M6" s="201"/>
      <c r="N6" s="201"/>
      <c r="O6" s="201"/>
      <c r="P6" s="201"/>
      <c r="Q6" s="201"/>
      <c r="R6" s="201"/>
      <c r="S6" s="201"/>
      <c r="T6" s="201"/>
      <c r="U6" s="201"/>
      <c r="V6" s="201"/>
      <c r="W6" s="201"/>
      <c r="X6" s="201"/>
      <c r="Y6" s="201"/>
      <c r="Z6" s="201"/>
      <c r="AA6" s="201"/>
      <c r="AB6" s="201"/>
      <c r="AC6" s="201"/>
      <c r="AD6" s="201"/>
      <c r="AE6" s="201"/>
      <c r="AF6" s="201"/>
      <c r="AG6" s="201"/>
      <c r="AH6" s="201"/>
      <c r="AI6" s="201"/>
      <c r="AJ6" s="201"/>
      <c r="AK6" s="201"/>
      <c r="AL6" s="201"/>
      <c r="AM6" s="201"/>
      <c r="AN6" s="201"/>
      <c r="AO6" s="201"/>
      <c r="AP6" s="201"/>
      <c r="AQ6" s="201"/>
      <c r="AR6" s="201"/>
      <c r="AS6" s="201"/>
      <c r="AT6" s="201"/>
      <c r="AU6" s="201"/>
      <c r="AV6" s="201"/>
      <c r="AW6" s="201"/>
      <c r="AX6" s="201"/>
      <c r="AY6" s="201"/>
      <c r="AZ6" s="201"/>
      <c r="BA6" s="201"/>
      <c r="BB6" s="201"/>
      <c r="BC6" s="201"/>
      <c r="BD6" s="201"/>
      <c r="BE6" s="201"/>
      <c r="BF6" s="201"/>
      <c r="BG6" s="201"/>
      <c r="BH6" s="201"/>
      <c r="BI6" s="201"/>
      <c r="BJ6" s="201"/>
      <c r="BK6" s="201"/>
      <c r="BL6" s="201"/>
    </row>
    <row r="7" spans="1:64" s="202" customFormat="1" ht="39" customHeight="1" x14ac:dyDescent="0.25">
      <c r="A7" s="200">
        <v>29</v>
      </c>
      <c r="B7" s="220" t="s">
        <v>607</v>
      </c>
      <c r="C7" s="236" t="s">
        <v>1521</v>
      </c>
      <c r="D7" s="214" t="s">
        <v>1522</v>
      </c>
      <c r="E7" s="205" t="s">
        <v>1523</v>
      </c>
      <c r="F7" s="208">
        <v>44234</v>
      </c>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c r="AF7" s="201"/>
      <c r="AG7" s="201"/>
      <c r="AH7" s="201"/>
      <c r="AI7" s="201"/>
      <c r="AJ7" s="201"/>
      <c r="AK7" s="201"/>
      <c r="AL7" s="201"/>
      <c r="AM7" s="201"/>
      <c r="AN7" s="201"/>
      <c r="AO7" s="201"/>
      <c r="AP7" s="201"/>
      <c r="AQ7" s="201"/>
      <c r="AR7" s="201"/>
      <c r="AS7" s="201"/>
      <c r="AT7" s="201"/>
      <c r="AU7" s="201"/>
      <c r="AV7" s="201"/>
      <c r="AW7" s="201"/>
      <c r="AX7" s="201"/>
      <c r="AY7" s="201"/>
      <c r="AZ7" s="201"/>
      <c r="BA7" s="201"/>
      <c r="BB7" s="201"/>
      <c r="BC7" s="201"/>
      <c r="BD7" s="201"/>
      <c r="BE7" s="201"/>
      <c r="BF7" s="201"/>
      <c r="BG7" s="201"/>
      <c r="BH7" s="201"/>
      <c r="BI7" s="201"/>
      <c r="BJ7" s="201"/>
      <c r="BK7" s="201"/>
      <c r="BL7" s="201"/>
    </row>
    <row r="8" spans="1:64" s="202" customFormat="1" ht="39" customHeight="1" x14ac:dyDescent="0.25">
      <c r="A8" s="200">
        <v>50</v>
      </c>
      <c r="B8" s="220" t="s">
        <v>1527</v>
      </c>
      <c r="C8" s="236" t="s">
        <v>1521</v>
      </c>
      <c r="D8" s="214" t="s">
        <v>1522</v>
      </c>
      <c r="E8" s="205" t="s">
        <v>1523</v>
      </c>
      <c r="F8" s="208">
        <v>44234</v>
      </c>
      <c r="G8" s="201"/>
      <c r="H8" s="201"/>
      <c r="I8" s="201"/>
      <c r="J8" s="201"/>
      <c r="K8" s="201"/>
      <c r="L8" s="201"/>
      <c r="M8" s="201"/>
      <c r="N8" s="201"/>
      <c r="O8" s="201"/>
      <c r="P8" s="201"/>
      <c r="Q8" s="201"/>
      <c r="R8" s="201"/>
      <c r="S8" s="201"/>
      <c r="T8" s="201"/>
      <c r="U8" s="201"/>
      <c r="V8" s="201"/>
      <c r="W8" s="201"/>
      <c r="X8" s="201"/>
      <c r="Y8" s="201"/>
      <c r="Z8" s="201"/>
      <c r="AA8" s="201"/>
      <c r="AB8" s="201"/>
      <c r="AC8" s="201"/>
      <c r="AD8" s="201"/>
      <c r="AE8" s="201"/>
      <c r="AF8" s="201"/>
      <c r="AG8" s="201"/>
      <c r="AH8" s="201"/>
      <c r="AI8" s="201"/>
      <c r="AJ8" s="201"/>
      <c r="AK8" s="201"/>
      <c r="AL8" s="201"/>
      <c r="AM8" s="201"/>
      <c r="AN8" s="201"/>
      <c r="AO8" s="201"/>
      <c r="AP8" s="201"/>
      <c r="AQ8" s="201"/>
      <c r="AR8" s="201"/>
      <c r="AS8" s="201"/>
      <c r="AT8" s="201"/>
      <c r="AU8" s="201"/>
      <c r="AV8" s="201"/>
      <c r="AW8" s="201"/>
      <c r="AX8" s="201"/>
      <c r="AY8" s="201"/>
      <c r="AZ8" s="201"/>
      <c r="BA8" s="201"/>
      <c r="BB8" s="201"/>
      <c r="BC8" s="201"/>
      <c r="BD8" s="201"/>
      <c r="BE8" s="201"/>
      <c r="BF8" s="201"/>
      <c r="BG8" s="201"/>
      <c r="BH8" s="201"/>
      <c r="BI8" s="201"/>
      <c r="BJ8" s="201"/>
      <c r="BK8" s="201"/>
      <c r="BL8" s="201"/>
    </row>
    <row r="9" spans="1:64" s="202" customFormat="1" ht="39" customHeight="1" x14ac:dyDescent="0.25">
      <c r="A9" s="200" t="s">
        <v>1528</v>
      </c>
      <c r="B9" s="220" t="s">
        <v>1529</v>
      </c>
      <c r="C9" s="236" t="s">
        <v>1521</v>
      </c>
      <c r="D9" s="214" t="s">
        <v>1522</v>
      </c>
      <c r="E9" s="205" t="s">
        <v>1523</v>
      </c>
      <c r="F9" s="208">
        <v>44234</v>
      </c>
      <c r="G9" s="201"/>
      <c r="H9" s="201"/>
      <c r="I9" s="201"/>
      <c r="J9" s="201"/>
      <c r="K9" s="201"/>
      <c r="L9" s="201"/>
      <c r="M9" s="201"/>
      <c r="N9" s="201"/>
      <c r="O9" s="201"/>
      <c r="P9" s="201"/>
      <c r="Q9" s="201"/>
      <c r="R9" s="201"/>
      <c r="S9" s="201"/>
      <c r="T9" s="201"/>
      <c r="U9" s="201"/>
      <c r="V9" s="201"/>
      <c r="W9" s="201"/>
      <c r="X9" s="201"/>
      <c r="Y9" s="201"/>
      <c r="Z9" s="201"/>
      <c r="AA9" s="201"/>
      <c r="AB9" s="201"/>
      <c r="AC9" s="201"/>
      <c r="AD9" s="201"/>
      <c r="AE9" s="201"/>
      <c r="AF9" s="201"/>
      <c r="AG9" s="201"/>
      <c r="AH9" s="201"/>
      <c r="AI9" s="201"/>
      <c r="AJ9" s="201"/>
      <c r="AK9" s="201"/>
      <c r="AL9" s="201"/>
      <c r="AM9" s="201"/>
      <c r="AN9" s="201"/>
      <c r="AO9" s="201"/>
      <c r="AP9" s="201"/>
      <c r="AQ9" s="201"/>
      <c r="AR9" s="201"/>
      <c r="AS9" s="201"/>
      <c r="AT9" s="201"/>
      <c r="AU9" s="201"/>
      <c r="AV9" s="201"/>
      <c r="AW9" s="201"/>
      <c r="AX9" s="201"/>
      <c r="AY9" s="201"/>
      <c r="AZ9" s="201"/>
      <c r="BA9" s="201"/>
      <c r="BB9" s="201"/>
      <c r="BC9" s="201"/>
      <c r="BD9" s="201"/>
      <c r="BE9" s="201"/>
      <c r="BF9" s="201"/>
      <c r="BG9" s="201"/>
      <c r="BH9" s="201"/>
      <c r="BI9" s="201"/>
      <c r="BJ9" s="201"/>
      <c r="BK9" s="201"/>
      <c r="BL9" s="201"/>
    </row>
    <row r="10" spans="1:64" s="204" customFormat="1" ht="36.75" customHeight="1" x14ac:dyDescent="0.25">
      <c r="A10" s="203">
        <v>13</v>
      </c>
      <c r="B10" s="221" t="s">
        <v>1530</v>
      </c>
      <c r="C10" s="237" t="s">
        <v>1531</v>
      </c>
      <c r="D10" s="206" t="s">
        <v>1532</v>
      </c>
      <c r="E10" s="205" t="s">
        <v>1533</v>
      </c>
      <c r="F10" s="207" t="s">
        <v>1534</v>
      </c>
      <c r="G10" s="201"/>
      <c r="H10" s="201"/>
      <c r="I10" s="201"/>
      <c r="J10" s="201"/>
      <c r="K10" s="201"/>
      <c r="L10" s="201"/>
      <c r="M10" s="201"/>
      <c r="N10" s="201"/>
      <c r="O10" s="201"/>
      <c r="P10" s="201"/>
      <c r="Q10" s="201"/>
      <c r="R10" s="201"/>
      <c r="S10" s="201"/>
      <c r="T10" s="201"/>
      <c r="U10" s="201"/>
      <c r="V10" s="201"/>
      <c r="W10" s="201"/>
      <c r="X10" s="201"/>
      <c r="Y10" s="201"/>
      <c r="Z10" s="201"/>
      <c r="AA10" s="201"/>
      <c r="AB10" s="201"/>
      <c r="AC10" s="201"/>
      <c r="AD10" s="201"/>
      <c r="AE10" s="201"/>
      <c r="AF10" s="201"/>
      <c r="AG10" s="201"/>
      <c r="AH10" s="201"/>
      <c r="AI10" s="201"/>
      <c r="AJ10" s="201"/>
      <c r="AK10" s="201"/>
      <c r="AL10" s="201"/>
      <c r="AM10" s="201"/>
      <c r="AN10" s="201"/>
      <c r="AO10" s="201"/>
      <c r="AP10" s="201"/>
      <c r="AQ10" s="201"/>
      <c r="AR10" s="201"/>
      <c r="AS10" s="201"/>
      <c r="AT10" s="201"/>
      <c r="AU10" s="201"/>
      <c r="AV10" s="201"/>
      <c r="AW10" s="201"/>
      <c r="AX10" s="201"/>
      <c r="AY10" s="201"/>
      <c r="AZ10" s="201"/>
      <c r="BA10" s="201"/>
      <c r="BB10" s="201"/>
      <c r="BC10" s="201"/>
      <c r="BD10" s="201"/>
      <c r="BE10" s="201"/>
      <c r="BF10" s="201"/>
      <c r="BG10" s="201"/>
      <c r="BH10" s="201"/>
      <c r="BI10" s="201"/>
      <c r="BJ10" s="201"/>
      <c r="BK10" s="201"/>
      <c r="BL10" s="201"/>
    </row>
    <row r="11" spans="1:64" s="204" customFormat="1" ht="36.75" customHeight="1" x14ac:dyDescent="0.25">
      <c r="A11" s="203">
        <v>14</v>
      </c>
      <c r="B11" s="221" t="s">
        <v>1535</v>
      </c>
      <c r="C11" s="237" t="s">
        <v>1531</v>
      </c>
      <c r="D11" s="206" t="s">
        <v>1532</v>
      </c>
      <c r="E11" s="205" t="s">
        <v>1533</v>
      </c>
      <c r="F11" s="207" t="s">
        <v>1534</v>
      </c>
      <c r="G11" s="201"/>
      <c r="H11" s="201"/>
      <c r="I11" s="201"/>
      <c r="J11" s="201"/>
      <c r="K11" s="201"/>
      <c r="L11" s="201"/>
      <c r="M11" s="201"/>
      <c r="N11" s="201"/>
      <c r="O11" s="201"/>
      <c r="P11" s="201"/>
      <c r="Q11" s="201"/>
      <c r="R11" s="201"/>
      <c r="S11" s="201"/>
      <c r="T11" s="201"/>
      <c r="U11" s="201"/>
      <c r="V11" s="201"/>
      <c r="W11" s="201"/>
      <c r="X11" s="201"/>
      <c r="Y11" s="201"/>
      <c r="Z11" s="201"/>
      <c r="AA11" s="201"/>
      <c r="AB11" s="201"/>
      <c r="AC11" s="201"/>
      <c r="AD11" s="201"/>
      <c r="AE11" s="201"/>
      <c r="AF11" s="201"/>
      <c r="AG11" s="201"/>
      <c r="AH11" s="201"/>
      <c r="AI11" s="201"/>
      <c r="AJ11" s="201"/>
      <c r="AK11" s="201"/>
      <c r="AL11" s="201"/>
      <c r="AM11" s="201"/>
      <c r="AN11" s="201"/>
      <c r="AO11" s="201"/>
      <c r="AP11" s="201"/>
      <c r="AQ11" s="201"/>
      <c r="AR11" s="201"/>
      <c r="AS11" s="201"/>
      <c r="AT11" s="201"/>
      <c r="AU11" s="201"/>
      <c r="AV11" s="201"/>
      <c r="AW11" s="201"/>
      <c r="AX11" s="201"/>
      <c r="AY11" s="201"/>
      <c r="AZ11" s="201"/>
      <c r="BA11" s="201"/>
      <c r="BB11" s="201"/>
      <c r="BC11" s="201"/>
      <c r="BD11" s="201"/>
      <c r="BE11" s="201"/>
      <c r="BF11" s="201"/>
      <c r="BG11" s="201"/>
      <c r="BH11" s="201"/>
      <c r="BI11" s="201"/>
      <c r="BJ11" s="201"/>
      <c r="BK11" s="201"/>
      <c r="BL11" s="201"/>
    </row>
    <row r="12" spans="1:64" s="204" customFormat="1" ht="36.75" customHeight="1" x14ac:dyDescent="0.25">
      <c r="A12" s="203">
        <v>26</v>
      </c>
      <c r="B12" s="221" t="s">
        <v>1536</v>
      </c>
      <c r="C12" s="237" t="s">
        <v>1531</v>
      </c>
      <c r="D12" s="206" t="s">
        <v>1532</v>
      </c>
      <c r="E12" s="205" t="s">
        <v>1533</v>
      </c>
      <c r="F12" s="207" t="s">
        <v>1534</v>
      </c>
      <c r="G12" s="201"/>
      <c r="H12" s="201"/>
      <c r="I12" s="201"/>
      <c r="J12" s="201"/>
      <c r="K12" s="201"/>
      <c r="L12" s="201"/>
      <c r="M12" s="201"/>
      <c r="N12" s="201"/>
      <c r="O12" s="201"/>
      <c r="P12" s="201"/>
      <c r="Q12" s="201"/>
      <c r="R12" s="201"/>
      <c r="S12" s="201"/>
      <c r="T12" s="201"/>
      <c r="U12" s="201"/>
      <c r="V12" s="201"/>
      <c r="W12" s="201"/>
      <c r="X12" s="201"/>
      <c r="Y12" s="201"/>
      <c r="Z12" s="201"/>
      <c r="AA12" s="201"/>
      <c r="AB12" s="201"/>
      <c r="AC12" s="201"/>
      <c r="AD12" s="201"/>
      <c r="AE12" s="201"/>
      <c r="AF12" s="201"/>
      <c r="AG12" s="201"/>
      <c r="AH12" s="201"/>
      <c r="AI12" s="201"/>
      <c r="AJ12" s="201"/>
      <c r="AK12" s="201"/>
      <c r="AL12" s="201"/>
      <c r="AM12" s="201"/>
      <c r="AN12" s="201"/>
      <c r="AO12" s="201"/>
      <c r="AP12" s="201"/>
      <c r="AQ12" s="201"/>
      <c r="AR12" s="201"/>
      <c r="AS12" s="201"/>
      <c r="AT12" s="201"/>
      <c r="AU12" s="201"/>
      <c r="AV12" s="201"/>
      <c r="AW12" s="201"/>
      <c r="AX12" s="201"/>
      <c r="AY12" s="201"/>
      <c r="AZ12" s="201"/>
      <c r="BA12" s="201"/>
      <c r="BB12" s="201"/>
      <c r="BC12" s="201"/>
      <c r="BD12" s="201"/>
      <c r="BE12" s="201"/>
      <c r="BF12" s="201"/>
      <c r="BG12" s="201"/>
      <c r="BH12" s="201"/>
      <c r="BI12" s="201"/>
      <c r="BJ12" s="201"/>
      <c r="BK12" s="201"/>
      <c r="BL12" s="201"/>
    </row>
    <row r="13" spans="1:64" s="204" customFormat="1" ht="36.75" customHeight="1" x14ac:dyDescent="0.25">
      <c r="A13" s="203">
        <v>41</v>
      </c>
      <c r="B13" s="221" t="s">
        <v>1537</v>
      </c>
      <c r="C13" s="237" t="s">
        <v>1531</v>
      </c>
      <c r="D13" s="206" t="s">
        <v>1532</v>
      </c>
      <c r="E13" s="205" t="s">
        <v>1533</v>
      </c>
      <c r="F13" s="207" t="s">
        <v>1534</v>
      </c>
      <c r="G13" s="201"/>
      <c r="H13" s="201"/>
      <c r="I13" s="201"/>
      <c r="J13" s="201"/>
      <c r="K13" s="201"/>
      <c r="L13" s="201"/>
      <c r="M13" s="201"/>
      <c r="N13" s="201"/>
      <c r="O13" s="201"/>
      <c r="P13" s="201"/>
      <c r="Q13" s="201"/>
      <c r="R13" s="201"/>
      <c r="S13" s="201"/>
      <c r="T13" s="201"/>
      <c r="U13" s="201"/>
      <c r="V13" s="201"/>
      <c r="W13" s="201"/>
      <c r="X13" s="201"/>
      <c r="Y13" s="201"/>
      <c r="Z13" s="201"/>
      <c r="AA13" s="201"/>
      <c r="AB13" s="201"/>
      <c r="AC13" s="201"/>
      <c r="AD13" s="201"/>
      <c r="AE13" s="201"/>
      <c r="AF13" s="201"/>
      <c r="AG13" s="201"/>
      <c r="AH13" s="201"/>
      <c r="AI13" s="201"/>
      <c r="AJ13" s="201"/>
      <c r="AK13" s="201"/>
      <c r="AL13" s="201"/>
      <c r="AM13" s="201"/>
      <c r="AN13" s="201"/>
      <c r="AO13" s="201"/>
      <c r="AP13" s="201"/>
      <c r="AQ13" s="201"/>
      <c r="AR13" s="201"/>
      <c r="AS13" s="201"/>
      <c r="AT13" s="201"/>
      <c r="AU13" s="201"/>
      <c r="AV13" s="201"/>
      <c r="AW13" s="201"/>
      <c r="AX13" s="201"/>
      <c r="AY13" s="201"/>
      <c r="AZ13" s="201"/>
      <c r="BA13" s="201"/>
      <c r="BB13" s="201"/>
      <c r="BC13" s="201"/>
      <c r="BD13" s="201"/>
      <c r="BE13" s="201"/>
      <c r="BF13" s="201"/>
      <c r="BG13" s="201"/>
      <c r="BH13" s="201"/>
      <c r="BI13" s="201"/>
      <c r="BJ13" s="201"/>
      <c r="BK13" s="201"/>
      <c r="BL13" s="201"/>
    </row>
    <row r="14" spans="1:64" s="204" customFormat="1" ht="36.75" customHeight="1" x14ac:dyDescent="0.25">
      <c r="A14" s="203">
        <v>90</v>
      </c>
      <c r="B14" s="221" t="s">
        <v>1538</v>
      </c>
      <c r="C14" s="237" t="s">
        <v>1531</v>
      </c>
      <c r="D14" s="206" t="s">
        <v>1532</v>
      </c>
      <c r="E14" s="205" t="s">
        <v>1533</v>
      </c>
      <c r="F14" s="207" t="s">
        <v>1539</v>
      </c>
      <c r="G14" s="201"/>
      <c r="H14" s="201"/>
      <c r="I14" s="201"/>
      <c r="J14" s="201"/>
      <c r="K14" s="201"/>
      <c r="L14" s="201"/>
      <c r="M14" s="201"/>
      <c r="N14" s="201"/>
      <c r="O14" s="201"/>
      <c r="P14" s="201"/>
      <c r="Q14" s="201"/>
      <c r="R14" s="201"/>
      <c r="S14" s="201"/>
      <c r="T14" s="201"/>
      <c r="U14" s="201"/>
      <c r="V14" s="201"/>
      <c r="W14" s="201"/>
      <c r="X14" s="201"/>
      <c r="Y14" s="201"/>
      <c r="Z14" s="201"/>
      <c r="AA14" s="201"/>
      <c r="AB14" s="201"/>
      <c r="AC14" s="201"/>
      <c r="AD14" s="201"/>
      <c r="AE14" s="201"/>
      <c r="AF14" s="201"/>
      <c r="AG14" s="201"/>
      <c r="AH14" s="201"/>
      <c r="AI14" s="201"/>
      <c r="AJ14" s="201"/>
      <c r="AK14" s="201"/>
      <c r="AL14" s="201"/>
      <c r="AM14" s="201"/>
      <c r="AN14" s="201"/>
      <c r="AO14" s="201"/>
      <c r="AP14" s="201"/>
      <c r="AQ14" s="201"/>
      <c r="AR14" s="201"/>
      <c r="AS14" s="201"/>
      <c r="AT14" s="201"/>
      <c r="AU14" s="201"/>
      <c r="AV14" s="201"/>
      <c r="AW14" s="201"/>
      <c r="AX14" s="201"/>
      <c r="AY14" s="201"/>
      <c r="AZ14" s="201"/>
      <c r="BA14" s="201"/>
      <c r="BB14" s="201"/>
      <c r="BC14" s="201"/>
      <c r="BD14" s="201"/>
      <c r="BE14" s="201"/>
      <c r="BF14" s="201"/>
      <c r="BG14" s="201"/>
      <c r="BH14" s="201"/>
      <c r="BI14" s="201"/>
      <c r="BJ14" s="201"/>
      <c r="BK14" s="201"/>
      <c r="BL14" s="201"/>
    </row>
    <row r="15" spans="1:64" s="201" customFormat="1" ht="53.25" customHeight="1" x14ac:dyDescent="0.25">
      <c r="A15" s="233">
        <v>15</v>
      </c>
      <c r="B15" s="234" t="s">
        <v>1540</v>
      </c>
      <c r="C15" s="240" t="s">
        <v>1541</v>
      </c>
      <c r="D15" s="206" t="s">
        <v>1542</v>
      </c>
      <c r="E15" s="205" t="s">
        <v>1543</v>
      </c>
      <c r="F15" s="207" t="s">
        <v>1544</v>
      </c>
    </row>
    <row r="16" spans="1:64" s="201" customFormat="1" ht="53.25" customHeight="1" x14ac:dyDescent="0.25">
      <c r="A16" s="233">
        <v>16</v>
      </c>
      <c r="B16" s="234" t="s">
        <v>1545</v>
      </c>
      <c r="C16" s="240" t="s">
        <v>1546</v>
      </c>
      <c r="D16" s="206" t="s">
        <v>1547</v>
      </c>
      <c r="E16" s="205" t="s">
        <v>1548</v>
      </c>
      <c r="F16" s="207" t="s">
        <v>1549</v>
      </c>
    </row>
    <row r="17" spans="1:6" s="201" customFormat="1" ht="53.25" customHeight="1" x14ac:dyDescent="0.25">
      <c r="A17" s="233">
        <v>17</v>
      </c>
      <c r="B17" s="234" t="s">
        <v>1550</v>
      </c>
      <c r="C17" s="240" t="s">
        <v>1551</v>
      </c>
      <c r="D17" s="206" t="s">
        <v>1552</v>
      </c>
      <c r="E17" s="205" t="s">
        <v>1553</v>
      </c>
      <c r="F17" s="208">
        <v>42556</v>
      </c>
    </row>
    <row r="18" spans="1:6" s="201" customFormat="1" ht="53.25" customHeight="1" x14ac:dyDescent="0.25">
      <c r="A18" s="233">
        <v>18</v>
      </c>
      <c r="B18" s="234" t="s">
        <v>1554</v>
      </c>
      <c r="C18" s="240" t="s">
        <v>1555</v>
      </c>
      <c r="D18" s="206" t="s">
        <v>1556</v>
      </c>
      <c r="E18" s="205" t="s">
        <v>1557</v>
      </c>
      <c r="F18" s="207" t="s">
        <v>1558</v>
      </c>
    </row>
    <row r="19" spans="1:6" s="201" customFormat="1" ht="53.25" customHeight="1" x14ac:dyDescent="0.25">
      <c r="A19" s="233">
        <v>20</v>
      </c>
      <c r="B19" s="234" t="s">
        <v>1559</v>
      </c>
      <c r="C19" s="240" t="s">
        <v>1560</v>
      </c>
      <c r="D19" s="206" t="s">
        <v>1561</v>
      </c>
      <c r="E19" s="205" t="s">
        <v>1562</v>
      </c>
      <c r="F19" s="208">
        <v>42678</v>
      </c>
    </row>
    <row r="20" spans="1:6" s="201" customFormat="1" ht="53.25" customHeight="1" x14ac:dyDescent="0.25">
      <c r="A20" s="233">
        <v>21</v>
      </c>
      <c r="B20" s="234" t="s">
        <v>1563</v>
      </c>
      <c r="C20" s="240" t="s">
        <v>1564</v>
      </c>
      <c r="D20" s="206" t="s">
        <v>1565</v>
      </c>
      <c r="E20" s="205" t="s">
        <v>1566</v>
      </c>
      <c r="F20" s="208">
        <v>42403</v>
      </c>
    </row>
    <row r="21" spans="1:6" s="201" customFormat="1" ht="53.25" customHeight="1" x14ac:dyDescent="0.25">
      <c r="A21" s="233">
        <v>19</v>
      </c>
      <c r="B21" s="234" t="s">
        <v>1567</v>
      </c>
      <c r="C21" s="240" t="s">
        <v>1568</v>
      </c>
      <c r="D21" s="206" t="s">
        <v>1569</v>
      </c>
      <c r="E21" s="205" t="s">
        <v>1570</v>
      </c>
      <c r="F21" s="208">
        <v>42463</v>
      </c>
    </row>
    <row r="22" spans="1:6" s="201" customFormat="1" ht="53.25" customHeight="1" x14ac:dyDescent="0.25">
      <c r="A22" s="233">
        <v>22</v>
      </c>
      <c r="B22" s="234" t="s">
        <v>1571</v>
      </c>
      <c r="C22" s="240" t="s">
        <v>1572</v>
      </c>
      <c r="D22" s="206" t="s">
        <v>1573</v>
      </c>
      <c r="E22" s="205" t="s">
        <v>1574</v>
      </c>
      <c r="F22" s="207" t="s">
        <v>1534</v>
      </c>
    </row>
    <row r="23" spans="1:6" s="201" customFormat="1" ht="53.25" customHeight="1" x14ac:dyDescent="0.25">
      <c r="A23" s="233">
        <v>25</v>
      </c>
      <c r="B23" s="234" t="s">
        <v>1422</v>
      </c>
      <c r="C23" s="240" t="s">
        <v>1575</v>
      </c>
      <c r="D23" s="206" t="s">
        <v>1576</v>
      </c>
      <c r="E23" s="205" t="s">
        <v>1577</v>
      </c>
      <c r="F23" s="208">
        <v>42616</v>
      </c>
    </row>
    <row r="24" spans="1:6" s="201" customFormat="1" ht="53.25" customHeight="1" x14ac:dyDescent="0.25">
      <c r="A24" s="233">
        <v>24</v>
      </c>
      <c r="B24" s="234" t="s">
        <v>1578</v>
      </c>
      <c r="C24" s="240" t="s">
        <v>1579</v>
      </c>
      <c r="D24" s="206" t="s">
        <v>1580</v>
      </c>
      <c r="E24" s="205" t="s">
        <v>1581</v>
      </c>
      <c r="F24" s="207" t="s">
        <v>1582</v>
      </c>
    </row>
    <row r="25" spans="1:6" s="201" customFormat="1" ht="53.25" customHeight="1" x14ac:dyDescent="0.25">
      <c r="A25" s="233">
        <v>23</v>
      </c>
      <c r="B25" s="234" t="s">
        <v>1583</v>
      </c>
      <c r="C25" s="240" t="s">
        <v>1584</v>
      </c>
      <c r="D25" s="206" t="s">
        <v>1585</v>
      </c>
      <c r="E25" s="205" t="s">
        <v>1586</v>
      </c>
      <c r="F25" s="207" t="s">
        <v>1587</v>
      </c>
    </row>
    <row r="26" spans="1:6" s="201" customFormat="1" ht="53.25" customHeight="1" x14ac:dyDescent="0.25">
      <c r="A26" s="233">
        <v>27</v>
      </c>
      <c r="B26" s="234" t="s">
        <v>1588</v>
      </c>
      <c r="C26" s="240" t="s">
        <v>1589</v>
      </c>
      <c r="D26" s="206" t="s">
        <v>1590</v>
      </c>
      <c r="E26" s="205" t="s">
        <v>1591</v>
      </c>
      <c r="F26" s="208">
        <v>42493</v>
      </c>
    </row>
    <row r="27" spans="1:6" s="201" customFormat="1" ht="53.25" customHeight="1" x14ac:dyDescent="0.25">
      <c r="A27" s="233">
        <v>28</v>
      </c>
      <c r="B27" s="234" t="s">
        <v>1592</v>
      </c>
      <c r="C27" s="240" t="s">
        <v>1593</v>
      </c>
      <c r="D27" s="206" t="s">
        <v>1594</v>
      </c>
      <c r="E27" s="205" t="s">
        <v>1595</v>
      </c>
      <c r="F27" s="208">
        <v>42707</v>
      </c>
    </row>
    <row r="29" spans="1:6" s="210" customFormat="1" ht="16.5" x14ac:dyDescent="0.25">
      <c r="A29" s="209"/>
      <c r="C29" s="238"/>
      <c r="D29" s="211"/>
    </row>
    <row r="30" spans="1:6" s="210" customFormat="1" ht="16.5" x14ac:dyDescent="0.25">
      <c r="A30" s="209"/>
      <c r="C30" s="238"/>
      <c r="D30" s="211"/>
    </row>
    <row r="31" spans="1:6" s="210" customFormat="1" ht="16.5" x14ac:dyDescent="0.25">
      <c r="A31" s="209"/>
      <c r="C31" s="238"/>
      <c r="D31" s="211"/>
    </row>
    <row r="32" spans="1:6" s="210" customFormat="1" ht="16.5" x14ac:dyDescent="0.25">
      <c r="A32" s="209"/>
      <c r="C32" s="238"/>
      <c r="D32" s="211"/>
    </row>
    <row r="33" spans="1:4" s="210" customFormat="1" ht="16.5" x14ac:dyDescent="0.25">
      <c r="A33" s="209"/>
      <c r="C33" s="238"/>
      <c r="D33" s="211"/>
    </row>
    <row r="34" spans="1:4" s="210" customFormat="1" ht="16.5" x14ac:dyDescent="0.25">
      <c r="A34" s="209"/>
      <c r="C34" s="238"/>
      <c r="D34" s="211"/>
    </row>
    <row r="35" spans="1:4" s="210" customFormat="1" ht="16.5" x14ac:dyDescent="0.25">
      <c r="A35" s="209"/>
      <c r="C35" s="238"/>
      <c r="D35" s="211"/>
    </row>
    <row r="36" spans="1:4" s="210" customFormat="1" ht="16.5" x14ac:dyDescent="0.25">
      <c r="A36" s="209"/>
      <c r="C36" s="238"/>
      <c r="D36" s="211"/>
    </row>
    <row r="37" spans="1:4" s="210" customFormat="1" ht="16.5" x14ac:dyDescent="0.25">
      <c r="A37" s="209"/>
      <c r="C37" s="238"/>
      <c r="D37" s="211"/>
    </row>
    <row r="38" spans="1:4" s="210" customFormat="1" ht="16.5" x14ac:dyDescent="0.25">
      <c r="A38" s="209"/>
      <c r="C38" s="238"/>
      <c r="D38" s="211"/>
    </row>
    <row r="39" spans="1:4" s="210" customFormat="1" ht="16.5" x14ac:dyDescent="0.25">
      <c r="A39" s="209"/>
      <c r="C39" s="238"/>
      <c r="D39" s="211"/>
    </row>
    <row r="40" spans="1:4" s="210" customFormat="1" ht="16.5" x14ac:dyDescent="0.25">
      <c r="A40" s="209"/>
      <c r="C40" s="238"/>
      <c r="D40" s="211"/>
    </row>
    <row r="41" spans="1:4" s="210" customFormat="1" ht="16.5" x14ac:dyDescent="0.25">
      <c r="A41" s="209"/>
      <c r="C41" s="238"/>
      <c r="D41" s="211"/>
    </row>
    <row r="42" spans="1:4" s="210" customFormat="1" ht="16.5" x14ac:dyDescent="0.25">
      <c r="A42" s="209"/>
      <c r="C42" s="238"/>
      <c r="D42" s="211"/>
    </row>
    <row r="43" spans="1:4" s="210" customFormat="1" ht="16.5" x14ac:dyDescent="0.25">
      <c r="A43" s="209"/>
      <c r="C43" s="238"/>
      <c r="D43" s="211"/>
    </row>
    <row r="44" spans="1:4" s="210" customFormat="1" ht="16.5" x14ac:dyDescent="0.25">
      <c r="A44" s="209"/>
      <c r="C44" s="238"/>
      <c r="D44" s="211"/>
    </row>
    <row r="45" spans="1:4" s="210" customFormat="1" ht="16.5" x14ac:dyDescent="0.25">
      <c r="A45" s="209"/>
      <c r="C45" s="238"/>
      <c r="D45" s="211"/>
    </row>
    <row r="46" spans="1:4" s="210" customFormat="1" ht="16.5" x14ac:dyDescent="0.25">
      <c r="A46" s="209"/>
      <c r="C46" s="238"/>
      <c r="D46" s="211"/>
    </row>
    <row r="47" spans="1:4" s="210" customFormat="1" ht="16.5" x14ac:dyDescent="0.25">
      <c r="A47" s="209"/>
      <c r="C47" s="238"/>
      <c r="D47" s="211"/>
    </row>
    <row r="48" spans="1:4" s="210" customFormat="1" ht="16.5" x14ac:dyDescent="0.25">
      <c r="A48" s="209"/>
      <c r="C48" s="238"/>
      <c r="D48" s="211"/>
    </row>
    <row r="49" spans="1:4" s="210" customFormat="1" ht="16.5" x14ac:dyDescent="0.25">
      <c r="A49" s="209"/>
      <c r="C49" s="238"/>
      <c r="D49" s="211"/>
    </row>
  </sheetData>
  <mergeCells count="4">
    <mergeCell ref="A1:A2"/>
    <mergeCell ref="F1:F2"/>
    <mergeCell ref="B1:B2"/>
    <mergeCell ref="C1:E2"/>
  </mergeCells>
  <printOptions horizontalCentered="1"/>
  <pageMargins left="0" right="0" top="0" bottom="0" header="0" footer="0"/>
  <pageSetup scale="90" orientation="landscape" r:id="rId1"/>
  <headerFooter>
    <oddFooter>&amp;RPage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
  <sheetViews>
    <sheetView zoomScale="85" zoomScaleNormal="85" workbookViewId="0">
      <selection activeCell="K16" sqref="K16"/>
    </sheetView>
  </sheetViews>
  <sheetFormatPr defaultColWidth="9" defaultRowHeight="16.5" x14ac:dyDescent="0.25"/>
  <cols>
    <col min="1" max="1" width="6.7109375" style="102" customWidth="1"/>
    <col min="2" max="2" width="34.7109375" style="102" customWidth="1"/>
    <col min="3" max="3" width="7.42578125" style="103" customWidth="1"/>
    <col min="4" max="4" width="4.7109375" style="103" customWidth="1"/>
    <col min="5" max="5" width="6.7109375" style="103" customWidth="1"/>
    <col min="6" max="6" width="34.7109375" style="103" customWidth="1"/>
    <col min="7" max="7" width="6.7109375" style="103" customWidth="1"/>
    <col min="8" max="16384" width="9" style="103"/>
  </cols>
  <sheetData>
    <row r="1" spans="1:7" s="104" customFormat="1" ht="28.5" customHeight="1" x14ac:dyDescent="0.25">
      <c r="B1" s="306" t="s">
        <v>1357</v>
      </c>
      <c r="C1" s="306"/>
      <c r="D1" s="306"/>
      <c r="E1" s="306"/>
      <c r="F1" s="307" t="s">
        <v>1359</v>
      </c>
      <c r="G1" s="307"/>
    </row>
    <row r="2" spans="1:7" s="104" customFormat="1" ht="28.5" customHeight="1" x14ac:dyDescent="0.25">
      <c r="B2" s="306" t="s">
        <v>1356</v>
      </c>
      <c r="C2" s="306"/>
      <c r="D2" s="306"/>
      <c r="E2" s="306"/>
      <c r="F2" s="307" t="s">
        <v>1360</v>
      </c>
      <c r="G2" s="307"/>
    </row>
    <row r="3" spans="1:7" s="104" customFormat="1" ht="28.5" customHeight="1" x14ac:dyDescent="0.25">
      <c r="B3" s="306" t="s">
        <v>1358</v>
      </c>
      <c r="C3" s="306"/>
      <c r="D3" s="306"/>
      <c r="E3" s="306"/>
    </row>
    <row r="5" spans="1:7" s="108" customFormat="1" ht="22.7" customHeight="1" x14ac:dyDescent="0.25">
      <c r="A5" s="107" t="s">
        <v>0</v>
      </c>
      <c r="B5" s="107" t="s">
        <v>1354</v>
      </c>
      <c r="C5" s="107" t="s">
        <v>1355</v>
      </c>
      <c r="E5" s="107" t="s">
        <v>0</v>
      </c>
      <c r="F5" s="107" t="s">
        <v>1354</v>
      </c>
      <c r="G5" s="107" t="s">
        <v>1355</v>
      </c>
    </row>
    <row r="6" spans="1:7" s="110" customFormat="1" ht="30.2" customHeight="1" x14ac:dyDescent="0.25">
      <c r="A6" s="109">
        <v>1</v>
      </c>
      <c r="B6" s="109"/>
      <c r="C6" s="109"/>
      <c r="E6" s="109">
        <v>25</v>
      </c>
      <c r="F6" s="109"/>
      <c r="G6" s="109"/>
    </row>
    <row r="7" spans="1:7" s="110" customFormat="1" ht="30.2" customHeight="1" x14ac:dyDescent="0.25">
      <c r="A7" s="109">
        <v>2</v>
      </c>
      <c r="B7" s="109"/>
      <c r="C7" s="109"/>
      <c r="E7" s="109">
        <v>26</v>
      </c>
      <c r="F7" s="109"/>
      <c r="G7" s="109"/>
    </row>
    <row r="8" spans="1:7" s="110" customFormat="1" ht="30.2" customHeight="1" x14ac:dyDescent="0.25">
      <c r="A8" s="109">
        <v>3</v>
      </c>
      <c r="B8" s="109"/>
      <c r="C8" s="109"/>
      <c r="E8" s="109">
        <v>27</v>
      </c>
      <c r="F8" s="109"/>
      <c r="G8" s="109"/>
    </row>
    <row r="9" spans="1:7" s="110" customFormat="1" ht="30.2" customHeight="1" x14ac:dyDescent="0.25">
      <c r="A9" s="109">
        <v>4</v>
      </c>
      <c r="B9" s="109"/>
      <c r="C9" s="109"/>
      <c r="E9" s="109">
        <v>28</v>
      </c>
      <c r="F9" s="109" t="s">
        <v>1394</v>
      </c>
      <c r="G9" s="109"/>
    </row>
    <row r="10" spans="1:7" s="110" customFormat="1" ht="30.2" customHeight="1" x14ac:dyDescent="0.25">
      <c r="A10" s="109">
        <v>5</v>
      </c>
      <c r="B10" s="109"/>
      <c r="C10" s="109"/>
      <c r="E10" s="109">
        <v>29</v>
      </c>
      <c r="G10" s="109"/>
    </row>
    <row r="11" spans="1:7" s="110" customFormat="1" ht="30.2" customHeight="1" x14ac:dyDescent="0.25">
      <c r="A11" s="109">
        <v>6</v>
      </c>
      <c r="B11" s="109"/>
      <c r="C11" s="109"/>
      <c r="E11" s="109">
        <v>30</v>
      </c>
      <c r="F11" s="109"/>
      <c r="G11" s="109"/>
    </row>
    <row r="12" spans="1:7" s="110" customFormat="1" ht="30.2" customHeight="1" x14ac:dyDescent="0.25">
      <c r="A12" s="109">
        <v>7</v>
      </c>
      <c r="B12" s="109"/>
      <c r="C12" s="109"/>
      <c r="E12" s="109">
        <v>31</v>
      </c>
      <c r="F12" s="109"/>
      <c r="G12" s="109"/>
    </row>
    <row r="13" spans="1:7" s="110" customFormat="1" ht="30.2" customHeight="1" x14ac:dyDescent="0.25">
      <c r="A13" s="109">
        <v>8</v>
      </c>
      <c r="B13" s="109"/>
      <c r="C13" s="109"/>
      <c r="E13" s="109">
        <v>32</v>
      </c>
      <c r="F13" s="109"/>
      <c r="G13" s="109"/>
    </row>
    <row r="14" spans="1:7" s="110" customFormat="1" ht="30.2" customHeight="1" x14ac:dyDescent="0.25">
      <c r="A14" s="109">
        <v>9</v>
      </c>
      <c r="B14" s="109"/>
      <c r="C14" s="109"/>
      <c r="E14" s="109">
        <v>33</v>
      </c>
      <c r="F14" s="109"/>
      <c r="G14" s="109"/>
    </row>
    <row r="15" spans="1:7" s="110" customFormat="1" ht="30.2" customHeight="1" x14ac:dyDescent="0.25">
      <c r="A15" s="109">
        <v>10</v>
      </c>
      <c r="B15" s="109"/>
      <c r="C15" s="109"/>
      <c r="E15" s="109">
        <v>34</v>
      </c>
      <c r="F15" s="109"/>
      <c r="G15" s="109"/>
    </row>
    <row r="16" spans="1:7" s="110" customFormat="1" ht="30.2" customHeight="1" x14ac:dyDescent="0.25">
      <c r="A16" s="109">
        <v>11</v>
      </c>
      <c r="B16" s="109"/>
      <c r="C16" s="109"/>
      <c r="E16" s="109">
        <v>35</v>
      </c>
      <c r="F16" s="109"/>
      <c r="G16" s="109"/>
    </row>
    <row r="17" spans="1:7" s="110" customFormat="1" ht="30.2" customHeight="1" x14ac:dyDescent="0.25">
      <c r="A17" s="109">
        <v>12</v>
      </c>
      <c r="B17" s="109"/>
      <c r="C17" s="109"/>
      <c r="E17" s="109">
        <v>36</v>
      </c>
      <c r="F17" s="109"/>
      <c r="G17" s="109"/>
    </row>
    <row r="18" spans="1:7" s="110" customFormat="1" ht="30.2" customHeight="1" x14ac:dyDescent="0.25">
      <c r="A18" s="109">
        <v>13</v>
      </c>
      <c r="B18" s="109"/>
      <c r="C18" s="109"/>
      <c r="E18" s="109">
        <v>37</v>
      </c>
      <c r="F18" s="109"/>
      <c r="G18" s="109"/>
    </row>
    <row r="19" spans="1:7" s="110" customFormat="1" ht="30.2" customHeight="1" x14ac:dyDescent="0.25">
      <c r="A19" s="109">
        <v>14</v>
      </c>
      <c r="B19" s="109"/>
      <c r="C19" s="109"/>
      <c r="E19" s="109">
        <v>38</v>
      </c>
      <c r="F19" s="109"/>
      <c r="G19" s="109"/>
    </row>
    <row r="20" spans="1:7" s="110" customFormat="1" ht="30.2" customHeight="1" x14ac:dyDescent="0.25">
      <c r="A20" s="109">
        <v>15</v>
      </c>
      <c r="B20" s="109"/>
      <c r="C20" s="109"/>
      <c r="E20" s="109">
        <v>39</v>
      </c>
      <c r="F20" s="109"/>
      <c r="G20" s="109"/>
    </row>
    <row r="21" spans="1:7" s="110" customFormat="1" ht="30.2" customHeight="1" x14ac:dyDescent="0.25">
      <c r="A21" s="109">
        <v>16</v>
      </c>
      <c r="B21" s="109"/>
      <c r="C21" s="109"/>
      <c r="E21" s="109">
        <v>40</v>
      </c>
      <c r="F21" s="109"/>
      <c r="G21" s="109"/>
    </row>
    <row r="22" spans="1:7" s="110" customFormat="1" ht="30.2" customHeight="1" x14ac:dyDescent="0.25">
      <c r="A22" s="109">
        <v>17</v>
      </c>
      <c r="B22" s="109"/>
      <c r="C22" s="109"/>
      <c r="E22" s="109">
        <v>41</v>
      </c>
      <c r="F22" s="109"/>
      <c r="G22" s="109"/>
    </row>
    <row r="23" spans="1:7" s="110" customFormat="1" ht="30.2" customHeight="1" x14ac:dyDescent="0.25">
      <c r="A23" s="109">
        <v>18</v>
      </c>
      <c r="B23" s="109"/>
      <c r="C23" s="109"/>
      <c r="E23" s="109">
        <v>42</v>
      </c>
      <c r="F23" s="109"/>
      <c r="G23" s="109"/>
    </row>
    <row r="24" spans="1:7" s="110" customFormat="1" ht="30.2" customHeight="1" x14ac:dyDescent="0.25">
      <c r="A24" s="109">
        <v>19</v>
      </c>
      <c r="B24" s="109"/>
      <c r="C24" s="109"/>
      <c r="E24" s="109">
        <v>43</v>
      </c>
      <c r="F24" s="109"/>
      <c r="G24" s="109"/>
    </row>
    <row r="25" spans="1:7" s="110" customFormat="1" ht="30.2" customHeight="1" x14ac:dyDescent="0.25">
      <c r="A25" s="109">
        <v>20</v>
      </c>
      <c r="B25" s="109"/>
      <c r="C25" s="109"/>
      <c r="E25" s="109">
        <v>44</v>
      </c>
      <c r="F25" s="109"/>
      <c r="G25" s="109"/>
    </row>
    <row r="26" spans="1:7" s="110" customFormat="1" ht="30.2" customHeight="1" x14ac:dyDescent="0.25">
      <c r="A26" s="109">
        <v>21</v>
      </c>
      <c r="B26" s="109"/>
      <c r="C26" s="109"/>
      <c r="E26" s="109">
        <v>45</v>
      </c>
      <c r="F26" s="109"/>
      <c r="G26" s="109"/>
    </row>
    <row r="27" spans="1:7" s="110" customFormat="1" ht="30.2" customHeight="1" x14ac:dyDescent="0.25">
      <c r="A27" s="109">
        <v>22</v>
      </c>
      <c r="B27" s="109"/>
      <c r="C27" s="109"/>
      <c r="E27" s="109">
        <v>46</v>
      </c>
      <c r="F27" s="109"/>
      <c r="G27" s="109"/>
    </row>
    <row r="28" spans="1:7" s="110" customFormat="1" ht="30.2" customHeight="1" x14ac:dyDescent="0.25">
      <c r="A28" s="109">
        <v>23</v>
      </c>
      <c r="B28" s="109"/>
      <c r="C28" s="109"/>
      <c r="E28" s="109">
        <v>47</v>
      </c>
      <c r="F28" s="109"/>
      <c r="G28" s="109"/>
    </row>
    <row r="29" spans="1:7" ht="30.2" customHeight="1" x14ac:dyDescent="0.25">
      <c r="A29" s="109">
        <v>24</v>
      </c>
      <c r="B29" s="105"/>
      <c r="C29" s="106"/>
      <c r="E29" s="109">
        <v>48</v>
      </c>
      <c r="F29" s="106"/>
      <c r="G29" s="106"/>
    </row>
  </sheetData>
  <customSheetViews>
    <customSheetView guid="{220CBAF2-A142-4834-8AEB-BDD7FBC2A806}" scale="85">
      <selection activeCell="B1" sqref="B1:E1"/>
      <pageMargins left="0.1" right="0.1" top="0.31" bottom="0.39" header="0.2" footer="0.2"/>
      <pageSetup paperSize="9" orientation="portrait" r:id="rId1"/>
      <headerFooter>
        <oddFooter>&amp;CTrang ...../.....</oddFooter>
      </headerFooter>
    </customSheetView>
    <customSheetView guid="{1F9A873A-DE10-465E-A024-482F6F64D911}" scale="85" showPageBreaks="1">
      <selection activeCell="F3" sqref="F3"/>
      <pageMargins left="0.1" right="0.1" top="0.31" bottom="0.39" header="0.2" footer="0.2"/>
      <pageSetup paperSize="9" orientation="portrait" r:id="rId2"/>
      <headerFooter>
        <oddFooter>&amp;CTrang ...../.....</oddFooter>
      </headerFooter>
    </customSheetView>
  </customSheetViews>
  <mergeCells count="5">
    <mergeCell ref="B3:E3"/>
    <mergeCell ref="B2:E2"/>
    <mergeCell ref="B1:E1"/>
    <mergeCell ref="F1:G1"/>
    <mergeCell ref="F2:G2"/>
  </mergeCells>
  <pageMargins left="0.1" right="0.1" top="0.31" bottom="0.39" header="0.2" footer="0.2"/>
  <pageSetup paperSize="9" orientation="portrait" r:id="rId3"/>
  <headerFooter>
    <oddFooter>&amp;CTrang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12"/>
  <sheetViews>
    <sheetView workbookViewId="0">
      <selection activeCell="E7" sqref="E7"/>
    </sheetView>
  </sheetViews>
  <sheetFormatPr defaultRowHeight="15" x14ac:dyDescent="0.25"/>
  <cols>
    <col min="1" max="1" width="20.42578125" bestFit="1" customWidth="1"/>
    <col min="2" max="2" width="14.7109375" bestFit="1" customWidth="1"/>
  </cols>
  <sheetData>
    <row r="3" spans="1:2" x14ac:dyDescent="0.25">
      <c r="A3" s="224" t="s">
        <v>1512</v>
      </c>
      <c r="B3" t="s">
        <v>1514</v>
      </c>
    </row>
    <row r="4" spans="1:2" x14ac:dyDescent="0.25">
      <c r="A4" s="261" t="s">
        <v>40</v>
      </c>
      <c r="B4" s="47">
        <v>15</v>
      </c>
    </row>
    <row r="5" spans="1:2" x14ac:dyDescent="0.25">
      <c r="A5" s="261" t="s">
        <v>38</v>
      </c>
      <c r="B5" s="47">
        <v>15</v>
      </c>
    </row>
    <row r="6" spans="1:2" x14ac:dyDescent="0.25">
      <c r="A6" s="261" t="s">
        <v>41</v>
      </c>
      <c r="B6" s="47">
        <v>10</v>
      </c>
    </row>
    <row r="7" spans="1:2" x14ac:dyDescent="0.25">
      <c r="A7" s="261" t="s">
        <v>18</v>
      </c>
      <c r="B7" s="47">
        <v>127</v>
      </c>
    </row>
    <row r="8" spans="1:2" x14ac:dyDescent="0.25">
      <c r="A8" s="261" t="s">
        <v>20</v>
      </c>
      <c r="B8" s="47">
        <v>35</v>
      </c>
    </row>
    <row r="9" spans="1:2" x14ac:dyDescent="0.25">
      <c r="A9" s="261" t="s">
        <v>24</v>
      </c>
      <c r="B9" s="47">
        <v>73</v>
      </c>
    </row>
    <row r="10" spans="1:2" x14ac:dyDescent="0.25">
      <c r="A10" s="261" t="s">
        <v>32</v>
      </c>
      <c r="B10" s="47">
        <v>27</v>
      </c>
    </row>
    <row r="11" spans="1:2" x14ac:dyDescent="0.25">
      <c r="A11" s="261" t="s">
        <v>1361</v>
      </c>
      <c r="B11" s="47">
        <v>6</v>
      </c>
    </row>
    <row r="12" spans="1:2" x14ac:dyDescent="0.25">
      <c r="A12" s="261" t="s">
        <v>1513</v>
      </c>
      <c r="B12" s="47">
        <v>308</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21"/>
  <sheetViews>
    <sheetView topLeftCell="A3" workbookViewId="0">
      <selection activeCell="A10" sqref="A10"/>
    </sheetView>
  </sheetViews>
  <sheetFormatPr defaultRowHeight="15" x14ac:dyDescent="0.25"/>
  <cols>
    <col min="1" max="1" width="28" bestFit="1" customWidth="1"/>
    <col min="2" max="2" width="14.7109375" bestFit="1" customWidth="1"/>
  </cols>
  <sheetData>
    <row r="3" spans="1:2" x14ac:dyDescent="0.25">
      <c r="A3" s="266" t="s">
        <v>1512</v>
      </c>
      <c r="B3" s="47" t="s">
        <v>1514</v>
      </c>
    </row>
    <row r="4" spans="1:2" x14ac:dyDescent="0.25">
      <c r="A4" s="261" t="s">
        <v>25</v>
      </c>
      <c r="B4" s="47">
        <v>86</v>
      </c>
    </row>
    <row r="5" spans="1:2" x14ac:dyDescent="0.25">
      <c r="A5" s="261" t="s">
        <v>26</v>
      </c>
      <c r="B5" s="47">
        <v>30</v>
      </c>
    </row>
    <row r="6" spans="1:2" x14ac:dyDescent="0.25">
      <c r="A6" s="261" t="s">
        <v>1430</v>
      </c>
      <c r="B6" s="47">
        <v>57</v>
      </c>
    </row>
    <row r="7" spans="1:2" x14ac:dyDescent="0.25">
      <c r="A7" s="261" t="s">
        <v>40</v>
      </c>
      <c r="B7" s="47">
        <v>32</v>
      </c>
    </row>
    <row r="8" spans="1:2" x14ac:dyDescent="0.25">
      <c r="A8" s="261" t="s">
        <v>38</v>
      </c>
      <c r="B8" s="47">
        <v>11</v>
      </c>
    </row>
    <row r="9" spans="1:2" x14ac:dyDescent="0.25">
      <c r="A9" s="261" t="s">
        <v>41</v>
      </c>
      <c r="B9" s="47">
        <v>31</v>
      </c>
    </row>
    <row r="10" spans="1:2" x14ac:dyDescent="0.25">
      <c r="A10" s="261" t="s">
        <v>18</v>
      </c>
      <c r="B10" s="47">
        <v>241</v>
      </c>
    </row>
    <row r="11" spans="1:2" x14ac:dyDescent="0.25">
      <c r="A11" s="261" t="s">
        <v>20</v>
      </c>
      <c r="B11" s="47">
        <v>19</v>
      </c>
    </row>
    <row r="12" spans="1:2" x14ac:dyDescent="0.25">
      <c r="A12" s="261" t="s">
        <v>1429</v>
      </c>
      <c r="B12" s="47">
        <v>51</v>
      </c>
    </row>
    <row r="13" spans="1:2" x14ac:dyDescent="0.25">
      <c r="A13" s="261" t="s">
        <v>24</v>
      </c>
      <c r="B13" s="47">
        <v>431</v>
      </c>
    </row>
    <row r="14" spans="1:2" x14ac:dyDescent="0.25">
      <c r="A14" s="261" t="s">
        <v>1363</v>
      </c>
      <c r="B14" s="47">
        <v>26</v>
      </c>
    </row>
    <row r="15" spans="1:2" x14ac:dyDescent="0.25">
      <c r="A15" s="261" t="s">
        <v>36</v>
      </c>
      <c r="B15" s="47">
        <v>3</v>
      </c>
    </row>
    <row r="16" spans="1:2" x14ac:dyDescent="0.25">
      <c r="A16" s="261" t="s">
        <v>32</v>
      </c>
      <c r="B16" s="47">
        <v>117</v>
      </c>
    </row>
    <row r="17" spans="1:2" x14ac:dyDescent="0.25">
      <c r="A17" s="261" t="s">
        <v>30</v>
      </c>
      <c r="B17" s="47">
        <v>5</v>
      </c>
    </row>
    <row r="18" spans="1:2" x14ac:dyDescent="0.25">
      <c r="A18" s="261" t="s">
        <v>1362</v>
      </c>
      <c r="B18" s="47">
        <v>39</v>
      </c>
    </row>
    <row r="19" spans="1:2" x14ac:dyDescent="0.25">
      <c r="A19" s="261" t="s">
        <v>1361</v>
      </c>
      <c r="B19" s="47">
        <v>73</v>
      </c>
    </row>
    <row r="20" spans="1:2" x14ac:dyDescent="0.25">
      <c r="A20" s="261" t="s">
        <v>23</v>
      </c>
      <c r="B20" s="47">
        <v>17</v>
      </c>
    </row>
    <row r="21" spans="1:2" x14ac:dyDescent="0.25">
      <c r="A21" s="261" t="s">
        <v>1513</v>
      </c>
      <c r="B21" s="47">
        <v>1269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1"/>
  <sheetViews>
    <sheetView workbookViewId="0">
      <selection activeCell="A11" sqref="A1:C201"/>
    </sheetView>
  </sheetViews>
  <sheetFormatPr defaultRowHeight="15" x14ac:dyDescent="0.25"/>
  <sheetData>
    <row r="1" spans="1:3" x14ac:dyDescent="0.25">
      <c r="A1" t="s">
        <v>1509</v>
      </c>
      <c r="B1" t="s">
        <v>1510</v>
      </c>
      <c r="C1" t="s">
        <v>1511</v>
      </c>
    </row>
    <row r="2" spans="1:3" x14ac:dyDescent="0.25">
      <c r="A2" s="36" t="s">
        <v>27</v>
      </c>
      <c r="B2" s="21">
        <v>6</v>
      </c>
      <c r="C2" s="13" t="str">
        <f>VLOOKUP(A2,'Hàng hóa'!$C$5:$D$50,2,0)</f>
        <v>Bắp bò muối 200g</v>
      </c>
    </row>
    <row r="3" spans="1:3" x14ac:dyDescent="0.25">
      <c r="A3" s="36" t="s">
        <v>22</v>
      </c>
      <c r="B3" s="21">
        <v>6</v>
      </c>
      <c r="C3" s="13" t="str">
        <f>VLOOKUP(A3,'Hàng hóa'!$C$5:$D$50,2,0)</f>
        <v>Chân giò heo muối 300g</v>
      </c>
    </row>
    <row r="4" spans="1:3" x14ac:dyDescent="0.25">
      <c r="A4" s="36" t="s">
        <v>21</v>
      </c>
      <c r="B4" s="21">
        <v>6</v>
      </c>
      <c r="C4" s="13" t="str">
        <f>VLOOKUP(A4,'Hàng hóa'!$C$5:$D$50,2,0)</f>
        <v>Gà muối 500g</v>
      </c>
    </row>
    <row r="5" spans="1:3" x14ac:dyDescent="0.25">
      <c r="A5" s="36" t="s">
        <v>37</v>
      </c>
      <c r="B5" s="21">
        <v>3</v>
      </c>
      <c r="C5" s="13" t="str">
        <f>VLOOKUP(A5,'Hàng hóa'!$C$5:$D$50,2,0)</f>
        <v>Giò lụa cây 250g</v>
      </c>
    </row>
    <row r="6" spans="1:3" x14ac:dyDescent="0.25">
      <c r="A6" s="36" t="s">
        <v>35</v>
      </c>
      <c r="B6" s="21">
        <v>4</v>
      </c>
      <c r="C6" s="13" t="str">
        <f>VLOOKUP(A6,'Hàng hóa'!$C$5:$D$50,2,0)</f>
        <v>Chả cốm 300g</v>
      </c>
    </row>
    <row r="7" spans="1:3" x14ac:dyDescent="0.25">
      <c r="A7" s="36" t="s">
        <v>33</v>
      </c>
      <c r="B7" s="21">
        <v>3</v>
      </c>
      <c r="C7" s="13" t="str">
        <f>VLOOKUP(A7,'Hàng hóa'!$C$5:$D$50,2,0)</f>
        <v>Chân gà sốt cay 400g</v>
      </c>
    </row>
    <row r="8" spans="1:3" x14ac:dyDescent="0.25">
      <c r="A8" s="36" t="s">
        <v>27</v>
      </c>
      <c r="B8" s="21">
        <v>6</v>
      </c>
      <c r="C8" s="13" t="str">
        <f>VLOOKUP(A8,'Hàng hóa'!$C$5:$D$50,2,0)</f>
        <v>Bắp bò muối 200g</v>
      </c>
    </row>
    <row r="9" spans="1:3" x14ac:dyDescent="0.25">
      <c r="A9" s="36" t="s">
        <v>17</v>
      </c>
      <c r="B9" s="21">
        <v>6</v>
      </c>
      <c r="C9" s="13" t="str">
        <f>VLOOKUP(A9,'Hàng hóa'!$C$5:$D$50,2,0)</f>
        <v>Tai heo muối 200g</v>
      </c>
    </row>
    <row r="10" spans="1:3" x14ac:dyDescent="0.25">
      <c r="A10" s="36" t="s">
        <v>31</v>
      </c>
      <c r="B10" s="21">
        <v>5</v>
      </c>
      <c r="C10" s="13" t="str">
        <f>VLOOKUP(A10,'Hàng hóa'!$C$5:$D$50,2,0)</f>
        <v>Giò tai lưỡi xào 250g</v>
      </c>
    </row>
    <row r="11" spans="1:3" x14ac:dyDescent="0.25">
      <c r="A11" s="36" t="s">
        <v>22</v>
      </c>
      <c r="B11" s="21">
        <v>10</v>
      </c>
      <c r="C11" s="13" t="str">
        <f>VLOOKUP(A11,'Hàng hóa'!$C$5:$D$50,2,0)</f>
        <v>Chân giò heo muối 300g</v>
      </c>
    </row>
    <row r="12" spans="1:3" x14ac:dyDescent="0.25">
      <c r="A12" s="36" t="s">
        <v>17</v>
      </c>
      <c r="B12" s="21">
        <v>5</v>
      </c>
      <c r="C12" s="13" t="str">
        <f>VLOOKUP(A12,'Hàng hóa'!$C$5:$D$50,2,0)</f>
        <v>Tai heo muối 200g</v>
      </c>
    </row>
    <row r="13" spans="1:3" x14ac:dyDescent="0.25">
      <c r="A13" s="36" t="s">
        <v>19</v>
      </c>
      <c r="B13" s="21">
        <v>5</v>
      </c>
      <c r="C13" s="13" t="str">
        <f>VLOOKUP(A13,'Hàng hóa'!$C$5:$D$50,2,0)</f>
        <v>Mọc nấm hương 250g</v>
      </c>
    </row>
    <row r="14" spans="1:3" x14ac:dyDescent="0.25">
      <c r="A14" s="36" t="s">
        <v>21</v>
      </c>
      <c r="B14" s="21">
        <v>10</v>
      </c>
      <c r="C14" s="13" t="str">
        <f>VLOOKUP(A14,'Hàng hóa'!$C$5:$D$50,2,0)</f>
        <v>Gà muối 500g</v>
      </c>
    </row>
    <row r="15" spans="1:3" x14ac:dyDescent="0.25">
      <c r="A15" s="36" t="s">
        <v>31</v>
      </c>
      <c r="B15" s="21">
        <v>2</v>
      </c>
      <c r="C15" s="13" t="str">
        <f>VLOOKUP(A15,'Hàng hóa'!$C$5:$D$50,2,0)</f>
        <v>Giò tai lưỡi xào 250g</v>
      </c>
    </row>
    <row r="16" spans="1:3" x14ac:dyDescent="0.25">
      <c r="A16" s="36" t="s">
        <v>21</v>
      </c>
      <c r="B16" s="21">
        <v>6</v>
      </c>
      <c r="C16" s="13" t="str">
        <f>VLOOKUP(A16,'Hàng hóa'!$C$5:$D$50,2,0)</f>
        <v>Gà muối 500g</v>
      </c>
    </row>
    <row r="17" spans="1:3" x14ac:dyDescent="0.25">
      <c r="A17" s="36" t="s">
        <v>35</v>
      </c>
      <c r="B17" s="21">
        <v>5</v>
      </c>
      <c r="C17" s="13" t="str">
        <f>VLOOKUP(A17,'Hàng hóa'!$C$5:$D$50,2,0)</f>
        <v>Chả cốm 300g</v>
      </c>
    </row>
    <row r="18" spans="1:3" x14ac:dyDescent="0.25">
      <c r="A18" s="36" t="s">
        <v>27</v>
      </c>
      <c r="B18" s="21">
        <v>3</v>
      </c>
      <c r="C18" s="13" t="str">
        <f>VLOOKUP(A18,'Hàng hóa'!$C$5:$D$50,2,0)</f>
        <v>Bắp bò muối 200g</v>
      </c>
    </row>
    <row r="19" spans="1:3" x14ac:dyDescent="0.25">
      <c r="A19" s="36" t="s">
        <v>21</v>
      </c>
      <c r="B19" s="21">
        <v>6</v>
      </c>
      <c r="C19" s="13" t="str">
        <f>VLOOKUP(A19,'Hàng hóa'!$C$5:$D$50,2,0)</f>
        <v>Gà muối 500g</v>
      </c>
    </row>
    <row r="20" spans="1:3" x14ac:dyDescent="0.25">
      <c r="A20" s="36" t="s">
        <v>31</v>
      </c>
      <c r="B20" s="21">
        <v>6</v>
      </c>
      <c r="C20" s="13" t="str">
        <f>VLOOKUP(A20,'Hàng hóa'!$C$5:$D$50,2,0)</f>
        <v>Giò tai lưỡi xào 250g</v>
      </c>
    </row>
    <row r="21" spans="1:3" x14ac:dyDescent="0.25">
      <c r="A21" s="36" t="s">
        <v>27</v>
      </c>
      <c r="B21" s="21">
        <v>5</v>
      </c>
      <c r="C21" s="13" t="str">
        <f>VLOOKUP(A21,'Hàng hóa'!$C$5:$D$50,2,0)</f>
        <v>Bắp bò muối 200g</v>
      </c>
    </row>
    <row r="22" spans="1:3" x14ac:dyDescent="0.25">
      <c r="A22" s="36" t="s">
        <v>17</v>
      </c>
      <c r="B22" s="21">
        <v>5</v>
      </c>
      <c r="C22" s="13" t="str">
        <f>VLOOKUP(A22,'Hàng hóa'!$C$5:$D$50,2,0)</f>
        <v>Tai heo muối 200g</v>
      </c>
    </row>
    <row r="23" spans="1:3" x14ac:dyDescent="0.25">
      <c r="A23" s="36" t="s">
        <v>31</v>
      </c>
      <c r="B23" s="21">
        <v>6</v>
      </c>
      <c r="C23" s="13" t="str">
        <f>VLOOKUP(A23,'Hàng hóa'!$C$5:$D$50,2,0)</f>
        <v>Giò tai lưỡi xào 250g</v>
      </c>
    </row>
    <row r="24" spans="1:3" x14ac:dyDescent="0.25">
      <c r="A24" s="36" t="s">
        <v>21</v>
      </c>
      <c r="B24" s="21">
        <v>10</v>
      </c>
      <c r="C24" s="13" t="str">
        <f>VLOOKUP(A24,'Hàng hóa'!$C$5:$D$50,2,0)</f>
        <v>Gà muối 500g</v>
      </c>
    </row>
    <row r="25" spans="1:3" x14ac:dyDescent="0.25">
      <c r="A25" s="36" t="s">
        <v>27</v>
      </c>
      <c r="B25" s="21">
        <v>3</v>
      </c>
      <c r="C25" s="13" t="str">
        <f>VLOOKUP(A25,'Hàng hóa'!$C$5:$D$50,2,0)</f>
        <v>Bắp bò muối 200g</v>
      </c>
    </row>
    <row r="26" spans="1:3" x14ac:dyDescent="0.25">
      <c r="A26" s="36" t="s">
        <v>22</v>
      </c>
      <c r="B26" s="21">
        <v>5</v>
      </c>
      <c r="C26" s="13" t="str">
        <f>VLOOKUP(A26,'Hàng hóa'!$C$5:$D$50,2,0)</f>
        <v>Chân giò heo muối 300g</v>
      </c>
    </row>
    <row r="27" spans="1:3" x14ac:dyDescent="0.25">
      <c r="A27" s="36" t="s">
        <v>21</v>
      </c>
      <c r="B27" s="21">
        <v>5</v>
      </c>
      <c r="C27" s="13" t="str">
        <f>VLOOKUP(A27,'Hàng hóa'!$C$5:$D$50,2,0)</f>
        <v>Gà muối 500g</v>
      </c>
    </row>
    <row r="28" spans="1:3" x14ac:dyDescent="0.25">
      <c r="A28" s="36" t="s">
        <v>17</v>
      </c>
      <c r="B28" s="21">
        <v>3</v>
      </c>
      <c r="C28" s="13" t="str">
        <f>VLOOKUP(A28,'Hàng hóa'!$C$5:$D$50,2,0)</f>
        <v>Tai heo muối 200g</v>
      </c>
    </row>
    <row r="29" spans="1:3" x14ac:dyDescent="0.25">
      <c r="A29" s="36" t="s">
        <v>31</v>
      </c>
      <c r="B29" s="21">
        <v>3</v>
      </c>
      <c r="C29" s="13" t="str">
        <f>VLOOKUP(A29,'Hàng hóa'!$C$5:$D$50,2,0)</f>
        <v>Giò tai lưỡi xào 250g</v>
      </c>
    </row>
    <row r="30" spans="1:3" x14ac:dyDescent="0.25">
      <c r="A30" s="36" t="s">
        <v>27</v>
      </c>
      <c r="B30" s="21">
        <v>5</v>
      </c>
      <c r="C30" s="13" t="str">
        <f>VLOOKUP(A30,'Hàng hóa'!$C$5:$D$50,2,0)</f>
        <v>Bắp bò muối 200g</v>
      </c>
    </row>
    <row r="31" spans="1:3" x14ac:dyDescent="0.25">
      <c r="A31" s="36" t="s">
        <v>17</v>
      </c>
      <c r="B31" s="21">
        <v>5</v>
      </c>
      <c r="C31" s="13" t="str">
        <f>VLOOKUP(A31,'Hàng hóa'!$C$5:$D$50,2,0)</f>
        <v>Tai heo muối 200g</v>
      </c>
    </row>
    <row r="32" spans="1:3" x14ac:dyDescent="0.25">
      <c r="A32" s="36" t="s">
        <v>31</v>
      </c>
      <c r="B32" s="21">
        <v>6</v>
      </c>
      <c r="C32" s="13" t="str">
        <f>VLOOKUP(A32,'Hàng hóa'!$C$5:$D$50,2,0)</f>
        <v>Giò tai lưỡi xào 250g</v>
      </c>
    </row>
    <row r="33" spans="1:3" x14ac:dyDescent="0.25">
      <c r="A33" s="36" t="s">
        <v>27</v>
      </c>
      <c r="B33" s="21">
        <v>2</v>
      </c>
      <c r="C33" s="13" t="str">
        <f>VLOOKUP(A33,'Hàng hóa'!$C$5:$D$50,2,0)</f>
        <v>Bắp bò muối 200g</v>
      </c>
    </row>
    <row r="34" spans="1:3" x14ac:dyDescent="0.25">
      <c r="A34" s="36" t="s">
        <v>22</v>
      </c>
      <c r="B34" s="21">
        <v>2</v>
      </c>
      <c r="C34" s="13" t="str">
        <f>VLOOKUP(A34,'Hàng hóa'!$C$5:$D$50,2,0)</f>
        <v>Chân giò heo muối 300g</v>
      </c>
    </row>
    <row r="35" spans="1:3" x14ac:dyDescent="0.25">
      <c r="A35" s="36" t="s">
        <v>21</v>
      </c>
      <c r="B35" s="21">
        <v>5</v>
      </c>
      <c r="C35" s="13" t="str">
        <f>VLOOKUP(A35,'Hàng hóa'!$C$5:$D$50,2,0)</f>
        <v>Gà muối 500g</v>
      </c>
    </row>
    <row r="36" spans="1:3" x14ac:dyDescent="0.25">
      <c r="A36" s="36" t="s">
        <v>17</v>
      </c>
      <c r="B36" s="21">
        <v>5</v>
      </c>
      <c r="C36" s="13" t="str">
        <f>VLOOKUP(A36,'Hàng hóa'!$C$5:$D$50,2,0)</f>
        <v>Tai heo muối 200g</v>
      </c>
    </row>
    <row r="37" spans="1:3" x14ac:dyDescent="0.25">
      <c r="A37" s="36" t="s">
        <v>37</v>
      </c>
      <c r="B37" s="21">
        <v>2</v>
      </c>
      <c r="C37" s="13" t="str">
        <f>VLOOKUP(A37,'Hàng hóa'!$C$5:$D$50,2,0)</f>
        <v>Giò lụa cây 250g</v>
      </c>
    </row>
    <row r="38" spans="1:3" x14ac:dyDescent="0.25">
      <c r="A38" s="36" t="s">
        <v>22</v>
      </c>
      <c r="B38" s="21">
        <v>4</v>
      </c>
      <c r="C38" s="13" t="str">
        <f>VLOOKUP(A38,'Hàng hóa'!$C$5:$D$50,2,0)</f>
        <v>Chân giò heo muối 300g</v>
      </c>
    </row>
    <row r="39" spans="1:3" x14ac:dyDescent="0.25">
      <c r="A39" s="36" t="s">
        <v>21</v>
      </c>
      <c r="B39" s="21">
        <v>5</v>
      </c>
      <c r="C39" s="13" t="str">
        <f>VLOOKUP(A39,'Hàng hóa'!$C$5:$D$50,2,0)</f>
        <v>Gà muối 500g</v>
      </c>
    </row>
    <row r="40" spans="1:3" x14ac:dyDescent="0.25">
      <c r="A40" s="36" t="s">
        <v>17</v>
      </c>
      <c r="B40" s="21">
        <v>4</v>
      </c>
      <c r="C40" s="13" t="str">
        <f>VLOOKUP(A40,'Hàng hóa'!$C$5:$D$50,2,0)</f>
        <v>Tai heo muối 200g</v>
      </c>
    </row>
    <row r="41" spans="1:3" x14ac:dyDescent="0.25">
      <c r="A41" s="36" t="s">
        <v>31</v>
      </c>
      <c r="B41" s="21">
        <v>2</v>
      </c>
      <c r="C41" s="13" t="str">
        <f>VLOOKUP(A41,'Hàng hóa'!$C$5:$D$50,2,0)</f>
        <v>Giò tai lưỡi xào 250g</v>
      </c>
    </row>
    <row r="42" spans="1:3" x14ac:dyDescent="0.25">
      <c r="A42" s="36" t="s">
        <v>22</v>
      </c>
      <c r="B42" s="21">
        <v>5</v>
      </c>
      <c r="C42" s="13" t="str">
        <f>VLOOKUP(A42,'Hàng hóa'!$C$5:$D$50,2,0)</f>
        <v>Chân giò heo muối 300g</v>
      </c>
    </row>
    <row r="43" spans="1:3" x14ac:dyDescent="0.25">
      <c r="A43" s="36" t="s">
        <v>21</v>
      </c>
      <c r="B43" s="21">
        <v>5</v>
      </c>
      <c r="C43" s="13" t="str">
        <f>VLOOKUP(A43,'Hàng hóa'!$C$5:$D$50,2,0)</f>
        <v>Gà muối 500g</v>
      </c>
    </row>
    <row r="44" spans="1:3" x14ac:dyDescent="0.25">
      <c r="A44" s="36" t="s">
        <v>17</v>
      </c>
      <c r="B44" s="21">
        <v>5</v>
      </c>
      <c r="C44" s="13" t="str">
        <f>VLOOKUP(A44,'Hàng hóa'!$C$5:$D$50,2,0)</f>
        <v>Tai heo muối 200g</v>
      </c>
    </row>
    <row r="45" spans="1:3" x14ac:dyDescent="0.25">
      <c r="A45" s="36" t="s">
        <v>35</v>
      </c>
      <c r="B45" s="21">
        <v>5</v>
      </c>
      <c r="C45" s="13" t="str">
        <f>VLOOKUP(A45,'Hàng hóa'!$C$5:$D$50,2,0)</f>
        <v>Chả cốm 300g</v>
      </c>
    </row>
    <row r="46" spans="1:3" x14ac:dyDescent="0.25">
      <c r="A46" s="36" t="s">
        <v>33</v>
      </c>
      <c r="B46" s="21">
        <v>5</v>
      </c>
      <c r="C46" s="13" t="str">
        <f>VLOOKUP(A46,'Hàng hóa'!$C$5:$D$50,2,0)</f>
        <v>Chân gà sốt cay 400g</v>
      </c>
    </row>
    <row r="47" spans="1:3" x14ac:dyDescent="0.25">
      <c r="A47" s="36" t="s">
        <v>50</v>
      </c>
      <c r="B47" s="21">
        <v>5</v>
      </c>
      <c r="C47" s="13" t="str">
        <f>VLOOKUP(A47,'Hàng hóa'!$C$5:$D$50,2,0)</f>
        <v>Giò tai nấm hương 500g</v>
      </c>
    </row>
    <row r="48" spans="1:3" x14ac:dyDescent="0.25">
      <c r="A48" s="36" t="s">
        <v>31</v>
      </c>
      <c r="B48" s="21">
        <v>5</v>
      </c>
      <c r="C48" s="13" t="str">
        <f>VLOOKUP(A48,'Hàng hóa'!$C$5:$D$50,2,0)</f>
        <v>Giò tai lưỡi xào 250g</v>
      </c>
    </row>
    <row r="49" spans="1:3" x14ac:dyDescent="0.25">
      <c r="A49" s="36" t="s">
        <v>19</v>
      </c>
      <c r="B49" s="21">
        <v>5</v>
      </c>
      <c r="C49" s="13" t="str">
        <f>VLOOKUP(A49,'Hàng hóa'!$C$5:$D$50,2,0)</f>
        <v>Mọc nấm hương 250g</v>
      </c>
    </row>
    <row r="50" spans="1:3" x14ac:dyDescent="0.25">
      <c r="A50" s="36" t="s">
        <v>27</v>
      </c>
      <c r="B50" s="19">
        <v>5</v>
      </c>
      <c r="C50" s="13" t="str">
        <f>VLOOKUP(A50,'Hàng hóa'!$C$5:$D$50,2,0)</f>
        <v>Bắp bò muối 200g</v>
      </c>
    </row>
    <row r="51" spans="1:3" x14ac:dyDescent="0.25">
      <c r="A51" s="36" t="s">
        <v>22</v>
      </c>
      <c r="B51" s="21">
        <v>5</v>
      </c>
      <c r="C51" s="13" t="str">
        <f>VLOOKUP(A51,'Hàng hóa'!$C$5:$D$50,2,0)</f>
        <v>Chân giò heo muối 300g</v>
      </c>
    </row>
    <row r="52" spans="1:3" x14ac:dyDescent="0.25">
      <c r="A52" s="36" t="s">
        <v>21</v>
      </c>
      <c r="B52" s="21">
        <v>5</v>
      </c>
      <c r="C52" s="13" t="str">
        <f>VLOOKUP(A52,'Hàng hóa'!$C$5:$D$50,2,0)</f>
        <v>Gà muối 500g</v>
      </c>
    </row>
    <row r="53" spans="1:3" x14ac:dyDescent="0.25">
      <c r="A53" s="36" t="s">
        <v>17</v>
      </c>
      <c r="B53" s="21">
        <v>5</v>
      </c>
      <c r="C53" s="13" t="str">
        <f>VLOOKUP(A53,'Hàng hóa'!$C$5:$D$50,2,0)</f>
        <v>Tai heo muối 200g</v>
      </c>
    </row>
    <row r="54" spans="1:3" x14ac:dyDescent="0.25">
      <c r="A54" s="36" t="s">
        <v>31</v>
      </c>
      <c r="B54" s="21">
        <v>5</v>
      </c>
      <c r="C54" s="13" t="str">
        <f>VLOOKUP(A54,'Hàng hóa'!$C$5:$D$50,2,0)</f>
        <v>Giò tai lưỡi xào 250g</v>
      </c>
    </row>
    <row r="55" spans="1:3" x14ac:dyDescent="0.25">
      <c r="A55" s="36" t="s">
        <v>22</v>
      </c>
      <c r="B55" s="21">
        <v>3</v>
      </c>
      <c r="C55" s="13" t="str">
        <f>VLOOKUP(A55,'Hàng hóa'!$C$5:$D$50,2,0)</f>
        <v>Chân giò heo muối 300g</v>
      </c>
    </row>
    <row r="56" spans="1:3" x14ac:dyDescent="0.25">
      <c r="A56" s="36" t="s">
        <v>21</v>
      </c>
      <c r="B56" s="21">
        <v>5</v>
      </c>
      <c r="C56" s="13" t="str">
        <f>VLOOKUP(A56,'Hàng hóa'!$C$5:$D$50,2,0)</f>
        <v>Gà muối 500g</v>
      </c>
    </row>
    <row r="57" spans="1:3" x14ac:dyDescent="0.25">
      <c r="A57" s="36" t="s">
        <v>17</v>
      </c>
      <c r="B57" s="19">
        <v>2</v>
      </c>
      <c r="C57" s="13" t="str">
        <f>VLOOKUP(A57,'Hàng hóa'!$C$5:$D$50,2,0)</f>
        <v>Tai heo muối 200g</v>
      </c>
    </row>
    <row r="58" spans="1:3" x14ac:dyDescent="0.25">
      <c r="A58" s="36" t="s">
        <v>37</v>
      </c>
      <c r="B58" s="21">
        <v>2</v>
      </c>
      <c r="C58" s="13" t="str">
        <f>VLOOKUP(A58,'Hàng hóa'!$C$5:$D$50,2,0)</f>
        <v>Giò lụa cây 250g</v>
      </c>
    </row>
    <row r="59" spans="1:3" x14ac:dyDescent="0.25">
      <c r="A59" s="36" t="s">
        <v>21</v>
      </c>
      <c r="B59" s="21">
        <v>10</v>
      </c>
      <c r="C59" s="13" t="str">
        <f>VLOOKUP(A59,'Hàng hóa'!$C$5:$D$50,2,0)</f>
        <v>Gà muối 500g</v>
      </c>
    </row>
    <row r="60" spans="1:3" x14ac:dyDescent="0.25">
      <c r="A60" s="36" t="s">
        <v>21</v>
      </c>
      <c r="B60" s="21">
        <v>10</v>
      </c>
      <c r="C60" s="13" t="str">
        <f>VLOOKUP(A60,'Hàng hóa'!$C$5:$D$50,2,0)</f>
        <v>Gà muối 500g</v>
      </c>
    </row>
    <row r="61" spans="1:3" x14ac:dyDescent="0.25">
      <c r="A61" s="36" t="s">
        <v>22</v>
      </c>
      <c r="B61" s="21">
        <v>3</v>
      </c>
      <c r="C61" s="13" t="str">
        <f>VLOOKUP(A61,'Hàng hóa'!$C$5:$D$50,2,0)</f>
        <v>Chân giò heo muối 300g</v>
      </c>
    </row>
    <row r="62" spans="1:3" x14ac:dyDescent="0.25">
      <c r="A62" s="36" t="s">
        <v>21</v>
      </c>
      <c r="B62" s="21">
        <v>6</v>
      </c>
      <c r="C62" s="13" t="str">
        <f>VLOOKUP(A62,'Hàng hóa'!$C$5:$D$50,2,0)</f>
        <v>Gà muối 500g</v>
      </c>
    </row>
    <row r="63" spans="1:3" x14ac:dyDescent="0.25">
      <c r="A63" s="36" t="s">
        <v>37</v>
      </c>
      <c r="B63" s="21">
        <v>3</v>
      </c>
      <c r="C63" s="13" t="str">
        <f>VLOOKUP(A63,'Hàng hóa'!$C$5:$D$50,2,0)</f>
        <v>Giò lụa cây 250g</v>
      </c>
    </row>
    <row r="64" spans="1:3" x14ac:dyDescent="0.25">
      <c r="A64" s="36" t="s">
        <v>31</v>
      </c>
      <c r="B64" s="19">
        <v>3</v>
      </c>
      <c r="C64" s="13" t="str">
        <f>VLOOKUP(A64,'Hàng hóa'!$C$5:$D$50,2,0)</f>
        <v>Giò tai lưỡi xào 250g</v>
      </c>
    </row>
    <row r="65" spans="1:3" x14ac:dyDescent="0.25">
      <c r="A65" s="36" t="s">
        <v>21</v>
      </c>
      <c r="B65" s="21">
        <v>6</v>
      </c>
      <c r="C65" s="13" t="str">
        <f>VLOOKUP(A65,'Hàng hóa'!$C$5:$D$50,2,0)</f>
        <v>Gà muối 500g</v>
      </c>
    </row>
    <row r="66" spans="1:3" x14ac:dyDescent="0.25">
      <c r="A66" s="36" t="s">
        <v>17</v>
      </c>
      <c r="B66" s="21">
        <v>6</v>
      </c>
      <c r="C66" s="13" t="str">
        <f>VLOOKUP(A66,'Hàng hóa'!$C$5:$D$50,2,0)</f>
        <v>Tai heo muối 200g</v>
      </c>
    </row>
    <row r="67" spans="1:3" x14ac:dyDescent="0.25">
      <c r="A67" s="36" t="s">
        <v>31</v>
      </c>
      <c r="B67" s="21">
        <v>2</v>
      </c>
      <c r="C67" s="13" t="str">
        <f>VLOOKUP(A67,'Hàng hóa'!$C$5:$D$50,2,0)</f>
        <v>Giò tai lưỡi xào 250g</v>
      </c>
    </row>
    <row r="68" spans="1:3" x14ac:dyDescent="0.25">
      <c r="A68" s="36" t="s">
        <v>33</v>
      </c>
      <c r="B68" s="21">
        <v>12</v>
      </c>
      <c r="C68" s="13" t="str">
        <f>VLOOKUP(A68,'Hàng hóa'!$C$5:$D$50,2,0)</f>
        <v>Chân gà sốt cay 400g</v>
      </c>
    </row>
    <row r="69" spans="1:3" x14ac:dyDescent="0.25">
      <c r="A69" s="36" t="s">
        <v>21</v>
      </c>
      <c r="B69" s="21">
        <v>4</v>
      </c>
      <c r="C69" s="13" t="str">
        <f>VLOOKUP(A69,'Hàng hóa'!$C$5:$D$50,2,0)</f>
        <v>Gà muối 500g</v>
      </c>
    </row>
    <row r="70" spans="1:3" x14ac:dyDescent="0.25">
      <c r="A70" s="36" t="s">
        <v>34</v>
      </c>
      <c r="B70" s="21">
        <v>3</v>
      </c>
      <c r="C70" s="13" t="str">
        <f>VLOOKUP(A70,'Hàng hóa'!$C$5:$D$50,2,0)</f>
        <v>Chả nướng 300g</v>
      </c>
    </row>
    <row r="71" spans="1:3" x14ac:dyDescent="0.25">
      <c r="A71" s="36" t="s">
        <v>35</v>
      </c>
      <c r="B71" s="21">
        <v>3</v>
      </c>
      <c r="C71" s="13" t="str">
        <f>VLOOKUP(A71,'Hàng hóa'!$C$5:$D$50,2,0)</f>
        <v>Chả cốm 300g</v>
      </c>
    </row>
    <row r="72" spans="1:3" x14ac:dyDescent="0.25">
      <c r="A72" s="36" t="s">
        <v>33</v>
      </c>
      <c r="B72" s="21">
        <v>2</v>
      </c>
      <c r="C72" s="13" t="str">
        <f>VLOOKUP(A72,'Hàng hóa'!$C$5:$D$50,2,0)</f>
        <v>Chân gà sốt cay 400g</v>
      </c>
    </row>
    <row r="73" spans="1:3" x14ac:dyDescent="0.25">
      <c r="A73" s="36" t="s">
        <v>27</v>
      </c>
      <c r="B73" s="21">
        <v>5</v>
      </c>
      <c r="C73" s="13" t="str">
        <f>VLOOKUP(A73,'Hàng hóa'!$C$5:$D$50,2,0)</f>
        <v>Bắp bò muối 200g</v>
      </c>
    </row>
    <row r="74" spans="1:3" x14ac:dyDescent="0.25">
      <c r="A74" s="36" t="s">
        <v>17</v>
      </c>
      <c r="B74" s="21">
        <v>4</v>
      </c>
      <c r="C74" s="13" t="str">
        <f>VLOOKUP(A74,'Hàng hóa'!$C$5:$D$50,2,0)</f>
        <v>Tai heo muối 200g</v>
      </c>
    </row>
    <row r="75" spans="1:3" x14ac:dyDescent="0.25">
      <c r="A75" s="36" t="s">
        <v>33</v>
      </c>
      <c r="B75" s="21">
        <v>4</v>
      </c>
      <c r="C75" s="13" t="str">
        <f>VLOOKUP(A75,'Hàng hóa'!$C$5:$D$50,2,0)</f>
        <v>Chân gà sốt cay 400g</v>
      </c>
    </row>
    <row r="76" spans="1:3" x14ac:dyDescent="0.25">
      <c r="A76" s="36" t="s">
        <v>22</v>
      </c>
      <c r="B76" s="21">
        <v>10</v>
      </c>
      <c r="C76" s="13" t="str">
        <f>VLOOKUP(A76,'Hàng hóa'!$C$5:$D$50,2,0)</f>
        <v>Chân giò heo muối 300g</v>
      </c>
    </row>
    <row r="77" spans="1:3" x14ac:dyDescent="0.25">
      <c r="A77" s="36" t="s">
        <v>19</v>
      </c>
      <c r="B77" s="21">
        <v>10</v>
      </c>
      <c r="C77" s="13" t="str">
        <f>VLOOKUP(A77,'Hàng hóa'!$C$5:$D$50,2,0)</f>
        <v>Mọc nấm hương 250g</v>
      </c>
    </row>
    <row r="78" spans="1:3" x14ac:dyDescent="0.25">
      <c r="A78" s="36" t="s">
        <v>27</v>
      </c>
      <c r="B78" s="21">
        <v>3</v>
      </c>
      <c r="C78" s="13" t="str">
        <f>VLOOKUP(A78,'Hàng hóa'!$C$5:$D$50,2,0)</f>
        <v>Bắp bò muối 200g</v>
      </c>
    </row>
    <row r="79" spans="1:3" x14ac:dyDescent="0.25">
      <c r="A79" s="36" t="s">
        <v>22</v>
      </c>
      <c r="B79" s="21">
        <v>3</v>
      </c>
      <c r="C79" s="13" t="str">
        <f>VLOOKUP(A79,'Hàng hóa'!$C$5:$D$50,2,0)</f>
        <v>Chân giò heo muối 300g</v>
      </c>
    </row>
    <row r="80" spans="1:3" x14ac:dyDescent="0.25">
      <c r="A80" s="36" t="s">
        <v>21</v>
      </c>
      <c r="B80" s="21">
        <v>5</v>
      </c>
      <c r="C80" s="13" t="str">
        <f>VLOOKUP(A80,'Hàng hóa'!$C$5:$D$50,2,0)</f>
        <v>Gà muối 500g</v>
      </c>
    </row>
    <row r="81" spans="1:3" x14ac:dyDescent="0.25">
      <c r="A81" s="36" t="s">
        <v>37</v>
      </c>
      <c r="B81" s="21">
        <v>3</v>
      </c>
      <c r="C81" s="13" t="str">
        <f>VLOOKUP(A81,'Hàng hóa'!$C$5:$D$50,2,0)</f>
        <v>Giò lụa cây 250g</v>
      </c>
    </row>
    <row r="82" spans="1:3" x14ac:dyDescent="0.25">
      <c r="A82" s="36" t="s">
        <v>22</v>
      </c>
      <c r="B82" s="21">
        <v>3</v>
      </c>
      <c r="C82" s="13" t="str">
        <f>VLOOKUP(A82,'Hàng hóa'!$C$5:$D$50,2,0)</f>
        <v>Chân giò heo muối 300g</v>
      </c>
    </row>
    <row r="83" spans="1:3" x14ac:dyDescent="0.25">
      <c r="A83" s="36" t="s">
        <v>21</v>
      </c>
      <c r="B83" s="21">
        <v>5</v>
      </c>
      <c r="C83" s="13" t="str">
        <f>VLOOKUP(A83,'Hàng hóa'!$C$5:$D$50,2,0)</f>
        <v>Gà muối 500g</v>
      </c>
    </row>
    <row r="84" spans="1:3" x14ac:dyDescent="0.25">
      <c r="A84" s="36" t="s">
        <v>34</v>
      </c>
      <c r="B84" s="21">
        <v>3</v>
      </c>
      <c r="C84" s="13" t="str">
        <f>VLOOKUP(A84,'Hàng hóa'!$C$5:$D$50,2,0)</f>
        <v>Chả nướng 300g</v>
      </c>
    </row>
    <row r="85" spans="1:3" x14ac:dyDescent="0.25">
      <c r="A85" s="36" t="s">
        <v>35</v>
      </c>
      <c r="B85" s="19">
        <v>5</v>
      </c>
      <c r="C85" s="13" t="str">
        <f>VLOOKUP(A85,'Hàng hóa'!$C$5:$D$50,2,0)</f>
        <v>Chả cốm 300g</v>
      </c>
    </row>
    <row r="86" spans="1:3" x14ac:dyDescent="0.25">
      <c r="A86" s="36" t="s">
        <v>31</v>
      </c>
      <c r="B86" s="21">
        <v>2</v>
      </c>
      <c r="C86" s="13" t="str">
        <f>VLOOKUP(A86,'Hàng hóa'!$C$5:$D$50,2,0)</f>
        <v>Giò tai lưỡi xào 250g</v>
      </c>
    </row>
    <row r="87" spans="1:3" x14ac:dyDescent="0.25">
      <c r="A87" s="36" t="s">
        <v>19</v>
      </c>
      <c r="B87" s="21">
        <v>2</v>
      </c>
      <c r="C87" s="13" t="str">
        <f>VLOOKUP(A87,'Hàng hóa'!$C$5:$D$50,2,0)</f>
        <v>Mọc nấm hương 250g</v>
      </c>
    </row>
    <row r="88" spans="1:3" x14ac:dyDescent="0.25">
      <c r="A88" s="36" t="s">
        <v>27</v>
      </c>
      <c r="B88" s="21">
        <v>5</v>
      </c>
      <c r="C88" s="13" t="str">
        <f>VLOOKUP(A88,'Hàng hóa'!$C$5:$D$50,2,0)</f>
        <v>Bắp bò muối 200g</v>
      </c>
    </row>
    <row r="89" spans="1:3" x14ac:dyDescent="0.25">
      <c r="A89" s="36" t="s">
        <v>21</v>
      </c>
      <c r="B89" s="21">
        <v>5</v>
      </c>
      <c r="C89" s="13" t="str">
        <f>VLOOKUP(A89,'Hàng hóa'!$C$5:$D$50,2,0)</f>
        <v>Gà muối 500g</v>
      </c>
    </row>
    <row r="90" spans="1:3" x14ac:dyDescent="0.25">
      <c r="A90" s="36" t="s">
        <v>17</v>
      </c>
      <c r="B90" s="21">
        <v>5</v>
      </c>
      <c r="C90" s="13" t="str">
        <f>VLOOKUP(A90,'Hàng hóa'!$C$5:$D$50,2,0)</f>
        <v>Tai heo muối 200g</v>
      </c>
    </row>
    <row r="91" spans="1:3" x14ac:dyDescent="0.25">
      <c r="A91" s="36" t="s">
        <v>31</v>
      </c>
      <c r="B91" s="21">
        <v>5</v>
      </c>
      <c r="C91" s="13" t="str">
        <f>VLOOKUP(A91,'Hàng hóa'!$C$5:$D$50,2,0)</f>
        <v>Giò tai lưỡi xào 250g</v>
      </c>
    </row>
    <row r="92" spans="1:3" x14ac:dyDescent="0.25">
      <c r="A92" s="36" t="s">
        <v>22</v>
      </c>
      <c r="B92" s="21">
        <v>4</v>
      </c>
      <c r="C92" s="13" t="str">
        <f>VLOOKUP(A92,'Hàng hóa'!$C$5:$D$50,2,0)</f>
        <v>Chân giò heo muối 300g</v>
      </c>
    </row>
    <row r="93" spans="1:3" x14ac:dyDescent="0.25">
      <c r="A93" s="36" t="s">
        <v>21</v>
      </c>
      <c r="B93" s="21">
        <v>4</v>
      </c>
      <c r="C93" s="13" t="str">
        <f>VLOOKUP(A93,'Hàng hóa'!$C$5:$D$50,2,0)</f>
        <v>Gà muối 500g</v>
      </c>
    </row>
    <row r="94" spans="1:3" x14ac:dyDescent="0.25">
      <c r="A94" s="36" t="s">
        <v>37</v>
      </c>
      <c r="B94" s="21">
        <v>3</v>
      </c>
      <c r="C94" s="13" t="str">
        <f>VLOOKUP(A94,'Hàng hóa'!$C$5:$D$50,2,0)</f>
        <v>Giò lụa cây 250g</v>
      </c>
    </row>
    <row r="95" spans="1:3" x14ac:dyDescent="0.25">
      <c r="A95" s="36" t="s">
        <v>31</v>
      </c>
      <c r="B95" s="21">
        <v>5</v>
      </c>
      <c r="C95" s="13" t="str">
        <f>VLOOKUP(A95,'Hàng hóa'!$C$5:$D$50,2,0)</f>
        <v>Giò tai lưỡi xào 250g</v>
      </c>
    </row>
    <row r="96" spans="1:3" x14ac:dyDescent="0.25">
      <c r="A96" s="36" t="s">
        <v>19</v>
      </c>
      <c r="B96" s="21">
        <v>3</v>
      </c>
      <c r="C96" s="13" t="str">
        <f>VLOOKUP(A96,'Hàng hóa'!$C$5:$D$50,2,0)</f>
        <v>Mọc nấm hương 250g</v>
      </c>
    </row>
    <row r="97" spans="1:3" x14ac:dyDescent="0.25">
      <c r="A97" s="36" t="s">
        <v>27</v>
      </c>
      <c r="B97" s="21">
        <v>8</v>
      </c>
      <c r="C97" s="13" t="str">
        <f>VLOOKUP(A97,'Hàng hóa'!$C$5:$D$50,2,0)</f>
        <v>Bắp bò muối 200g</v>
      </c>
    </row>
    <row r="98" spans="1:3" x14ac:dyDescent="0.25">
      <c r="A98" s="36" t="s">
        <v>21</v>
      </c>
      <c r="B98" s="19">
        <v>10</v>
      </c>
      <c r="C98" s="13" t="str">
        <f>VLOOKUP(A98,'Hàng hóa'!$C$5:$D$50,2,0)</f>
        <v>Gà muối 500g</v>
      </c>
    </row>
    <row r="99" spans="1:3" x14ac:dyDescent="0.25">
      <c r="A99" s="36" t="s">
        <v>31</v>
      </c>
      <c r="B99" s="21">
        <v>5</v>
      </c>
      <c r="C99" s="13" t="str">
        <f>VLOOKUP(A99,'Hàng hóa'!$C$5:$D$50,2,0)</f>
        <v>Giò tai lưỡi xào 250g</v>
      </c>
    </row>
    <row r="100" spans="1:3" x14ac:dyDescent="0.25">
      <c r="A100" s="36" t="s">
        <v>22</v>
      </c>
      <c r="B100" s="21">
        <v>3</v>
      </c>
      <c r="C100" s="13" t="str">
        <f>VLOOKUP(A100,'Hàng hóa'!$C$5:$D$50,2,0)</f>
        <v>Chân giò heo muối 300g</v>
      </c>
    </row>
    <row r="101" spans="1:3" x14ac:dyDescent="0.25">
      <c r="A101" s="36" t="s">
        <v>21</v>
      </c>
      <c r="B101" s="19">
        <v>4</v>
      </c>
      <c r="C101" s="13" t="str">
        <f>VLOOKUP(A101,'Hàng hóa'!$C$5:$D$50,2,0)</f>
        <v>Gà muối 500g</v>
      </c>
    </row>
    <row r="102" spans="1:3" x14ac:dyDescent="0.25">
      <c r="A102" s="36" t="s">
        <v>35</v>
      </c>
      <c r="B102" s="21">
        <v>2</v>
      </c>
      <c r="C102" s="13" t="str">
        <f>VLOOKUP(A102,'Hàng hóa'!$C$5:$D$50,2,0)</f>
        <v>Chả cốm 300g</v>
      </c>
    </row>
    <row r="103" spans="1:3" x14ac:dyDescent="0.25">
      <c r="A103" s="36" t="s">
        <v>33</v>
      </c>
      <c r="B103" s="21">
        <v>3</v>
      </c>
      <c r="C103" s="13" t="str">
        <f>VLOOKUP(A103,'Hàng hóa'!$C$5:$D$50,2,0)</f>
        <v>Chân gà sốt cay 400g</v>
      </c>
    </row>
    <row r="104" spans="1:3" x14ac:dyDescent="0.25">
      <c r="A104" s="36" t="s">
        <v>27</v>
      </c>
      <c r="B104" s="21">
        <v>5</v>
      </c>
      <c r="C104" s="13" t="str">
        <f>VLOOKUP(A104,'Hàng hóa'!$C$5:$D$50,2,0)</f>
        <v>Bắp bò muối 200g</v>
      </c>
    </row>
    <row r="105" spans="1:3" x14ac:dyDescent="0.25">
      <c r="A105" s="36" t="s">
        <v>22</v>
      </c>
      <c r="B105" s="21">
        <v>5</v>
      </c>
      <c r="C105" s="13" t="str">
        <f>VLOOKUP(A105,'Hàng hóa'!$C$5:$D$50,2,0)</f>
        <v>Chân giò heo muối 300g</v>
      </c>
    </row>
    <row r="106" spans="1:3" x14ac:dyDescent="0.25">
      <c r="A106" s="36" t="s">
        <v>21</v>
      </c>
      <c r="B106" s="21">
        <v>10</v>
      </c>
      <c r="C106" s="13" t="str">
        <f>VLOOKUP(A106,'Hàng hóa'!$C$5:$D$50,2,0)</f>
        <v>Gà muối 500g</v>
      </c>
    </row>
    <row r="107" spans="1:3" x14ac:dyDescent="0.25">
      <c r="A107" s="36" t="s">
        <v>17</v>
      </c>
      <c r="B107" s="21">
        <v>3</v>
      </c>
      <c r="C107" s="13" t="str">
        <f>VLOOKUP(A107,'Hàng hóa'!$C$5:$D$50,2,0)</f>
        <v>Tai heo muối 200g</v>
      </c>
    </row>
    <row r="108" spans="1:3" x14ac:dyDescent="0.25">
      <c r="A108" s="36" t="s">
        <v>37</v>
      </c>
      <c r="B108" s="21">
        <v>5</v>
      </c>
      <c r="C108" s="13" t="str">
        <f>VLOOKUP(A108,'Hàng hóa'!$C$5:$D$50,2,0)</f>
        <v>Giò lụa cây 250g</v>
      </c>
    </row>
    <row r="109" spans="1:3" x14ac:dyDescent="0.25">
      <c r="A109" s="36" t="s">
        <v>31</v>
      </c>
      <c r="B109" s="21">
        <v>3</v>
      </c>
      <c r="C109" s="13" t="str">
        <f>VLOOKUP(A109,'Hàng hóa'!$C$5:$D$50,2,0)</f>
        <v>Giò tai lưỡi xào 250g</v>
      </c>
    </row>
    <row r="110" spans="1:3" x14ac:dyDescent="0.25">
      <c r="A110" s="36" t="s">
        <v>27</v>
      </c>
      <c r="B110" s="21">
        <v>5</v>
      </c>
      <c r="C110" s="13" t="str">
        <f>VLOOKUP(A110,'Hàng hóa'!$C$5:$D$50,2,0)</f>
        <v>Bắp bò muối 200g</v>
      </c>
    </row>
    <row r="111" spans="1:3" x14ac:dyDescent="0.25">
      <c r="A111" s="36" t="s">
        <v>21</v>
      </c>
      <c r="B111" s="21">
        <v>6</v>
      </c>
      <c r="C111" s="13" t="str">
        <f>VLOOKUP(A111,'Hàng hóa'!$C$5:$D$50,2,0)</f>
        <v>Gà muối 500g</v>
      </c>
    </row>
    <row r="112" spans="1:3" x14ac:dyDescent="0.25">
      <c r="A112" s="36" t="s">
        <v>21</v>
      </c>
      <c r="B112" s="21">
        <v>10</v>
      </c>
      <c r="C112" s="13" t="str">
        <f>VLOOKUP(A112,'Hàng hóa'!$C$5:$D$50,2,0)</f>
        <v>Gà muối 500g</v>
      </c>
    </row>
    <row r="113" spans="1:3" x14ac:dyDescent="0.25">
      <c r="A113" s="36" t="s">
        <v>22</v>
      </c>
      <c r="B113" s="21">
        <v>3</v>
      </c>
      <c r="C113" s="13" t="str">
        <f>VLOOKUP(A113,'Hàng hóa'!$C$5:$D$50,2,0)</f>
        <v>Chân giò heo muối 300g</v>
      </c>
    </row>
    <row r="114" spans="1:3" x14ac:dyDescent="0.25">
      <c r="A114" s="36" t="s">
        <v>21</v>
      </c>
      <c r="B114" s="21">
        <v>3</v>
      </c>
      <c r="C114" s="13" t="str">
        <f>VLOOKUP(A114,'Hàng hóa'!$C$5:$D$50,2,0)</f>
        <v>Gà muối 500g</v>
      </c>
    </row>
    <row r="115" spans="1:3" x14ac:dyDescent="0.25">
      <c r="A115" s="36" t="s">
        <v>37</v>
      </c>
      <c r="B115" s="19">
        <v>3</v>
      </c>
      <c r="C115" s="13" t="str">
        <f>VLOOKUP(A115,'Hàng hóa'!$C$5:$D$50,2,0)</f>
        <v>Giò lụa cây 250g</v>
      </c>
    </row>
    <row r="116" spans="1:3" x14ac:dyDescent="0.25">
      <c r="A116" s="36" t="s">
        <v>31</v>
      </c>
      <c r="B116" s="21">
        <v>4</v>
      </c>
      <c r="C116" s="13" t="str">
        <f>VLOOKUP(A116,'Hàng hóa'!$C$5:$D$50,2,0)</f>
        <v>Giò tai lưỡi xào 250g</v>
      </c>
    </row>
    <row r="117" spans="1:3" x14ac:dyDescent="0.25">
      <c r="A117" s="36" t="s">
        <v>19</v>
      </c>
      <c r="B117" s="21">
        <v>3</v>
      </c>
      <c r="C117" s="13" t="str">
        <f>VLOOKUP(A117,'Hàng hóa'!$C$5:$D$50,2,0)</f>
        <v>Mọc nấm hương 250g</v>
      </c>
    </row>
    <row r="118" spans="1:3" x14ac:dyDescent="0.25">
      <c r="A118" s="36" t="s">
        <v>27</v>
      </c>
      <c r="B118" s="21">
        <v>5</v>
      </c>
      <c r="C118" s="13" t="str">
        <f>VLOOKUP(A118,'Hàng hóa'!$C$5:$D$50,2,0)</f>
        <v>Bắp bò muối 200g</v>
      </c>
    </row>
    <row r="119" spans="1:3" x14ac:dyDescent="0.25">
      <c r="A119" s="36" t="s">
        <v>22</v>
      </c>
      <c r="B119" s="21">
        <v>10</v>
      </c>
      <c r="C119" s="13" t="str">
        <f>VLOOKUP(A119,'Hàng hóa'!$C$5:$D$50,2,0)</f>
        <v>Chân giò heo muối 300g</v>
      </c>
    </row>
    <row r="120" spans="1:3" x14ac:dyDescent="0.25">
      <c r="A120" s="36" t="s">
        <v>21</v>
      </c>
      <c r="B120" s="21">
        <v>10</v>
      </c>
      <c r="C120" s="13" t="str">
        <f>VLOOKUP(A120,'Hàng hóa'!$C$5:$D$50,2,0)</f>
        <v>Gà muối 500g</v>
      </c>
    </row>
    <row r="121" spans="1:3" x14ac:dyDescent="0.25">
      <c r="A121" s="36" t="s">
        <v>17</v>
      </c>
      <c r="B121" s="21">
        <v>5</v>
      </c>
      <c r="C121" s="13" t="str">
        <f>VLOOKUP(A121,'Hàng hóa'!$C$5:$D$50,2,0)</f>
        <v>Tai heo muối 200g</v>
      </c>
    </row>
    <row r="122" spans="1:3" x14ac:dyDescent="0.25">
      <c r="A122" s="36" t="s">
        <v>31</v>
      </c>
      <c r="B122" s="21">
        <v>5</v>
      </c>
      <c r="C122" s="13" t="str">
        <f>VLOOKUP(A122,'Hàng hóa'!$C$5:$D$50,2,0)</f>
        <v>Giò tai lưỡi xào 250g</v>
      </c>
    </row>
    <row r="123" spans="1:3" x14ac:dyDescent="0.25">
      <c r="A123" s="36" t="s">
        <v>27</v>
      </c>
      <c r="B123" s="21">
        <v>5</v>
      </c>
      <c r="C123" s="13" t="str">
        <f>VLOOKUP(A123,'Hàng hóa'!$C$5:$D$50,2,0)</f>
        <v>Bắp bò muối 200g</v>
      </c>
    </row>
    <row r="124" spans="1:3" x14ac:dyDescent="0.25">
      <c r="A124" s="36" t="s">
        <v>21</v>
      </c>
      <c r="B124" s="21">
        <v>5</v>
      </c>
      <c r="C124" s="13" t="str">
        <f>VLOOKUP(A124,'Hàng hóa'!$C$5:$D$50,2,0)</f>
        <v>Gà muối 500g</v>
      </c>
    </row>
    <row r="125" spans="1:3" x14ac:dyDescent="0.25">
      <c r="A125" s="36" t="s">
        <v>17</v>
      </c>
      <c r="B125" s="21">
        <v>5</v>
      </c>
      <c r="C125" s="13" t="str">
        <f>VLOOKUP(A125,'Hàng hóa'!$C$5:$D$50,2,0)</f>
        <v>Tai heo muối 200g</v>
      </c>
    </row>
    <row r="126" spans="1:3" x14ac:dyDescent="0.25">
      <c r="A126" s="36" t="s">
        <v>21</v>
      </c>
      <c r="B126" s="21">
        <v>10</v>
      </c>
      <c r="C126" s="13" t="str">
        <f>VLOOKUP(A126,'Hàng hóa'!$C$5:$D$50,2,0)</f>
        <v>Gà muối 500g</v>
      </c>
    </row>
    <row r="127" spans="1:3" x14ac:dyDescent="0.25">
      <c r="A127" s="36" t="s">
        <v>35</v>
      </c>
      <c r="B127" s="21">
        <v>5</v>
      </c>
      <c r="C127" s="13" t="str">
        <f>VLOOKUP(A127,'Hàng hóa'!$C$5:$D$50,2,0)</f>
        <v>Chả cốm 300g</v>
      </c>
    </row>
    <row r="128" spans="1:3" x14ac:dyDescent="0.25">
      <c r="A128" s="36" t="s">
        <v>31</v>
      </c>
      <c r="B128" s="21">
        <v>5</v>
      </c>
      <c r="C128" s="13" t="str">
        <f>VLOOKUP(A128,'Hàng hóa'!$C$5:$D$50,2,0)</f>
        <v>Giò tai lưỡi xào 250g</v>
      </c>
    </row>
    <row r="129" spans="1:3" x14ac:dyDescent="0.25">
      <c r="A129" s="36" t="s">
        <v>27</v>
      </c>
      <c r="B129" s="21">
        <v>4</v>
      </c>
      <c r="C129" s="13" t="str">
        <f>VLOOKUP(A129,'Hàng hóa'!$C$5:$D$50,2,0)</f>
        <v>Bắp bò muối 200g</v>
      </c>
    </row>
    <row r="130" spans="1:3" x14ac:dyDescent="0.25">
      <c r="A130" s="36" t="s">
        <v>21</v>
      </c>
      <c r="B130" s="19">
        <v>5</v>
      </c>
      <c r="C130" s="13" t="str">
        <f>VLOOKUP(A130,'Hàng hóa'!$C$5:$D$50,2,0)</f>
        <v>Gà muối 500g</v>
      </c>
    </row>
    <row r="131" spans="1:3" x14ac:dyDescent="0.25">
      <c r="A131" s="36" t="s">
        <v>31</v>
      </c>
      <c r="B131" s="21">
        <v>4</v>
      </c>
      <c r="C131" s="13" t="str">
        <f>VLOOKUP(A131,'Hàng hóa'!$C$5:$D$50,2,0)</f>
        <v>Giò tai lưỡi xào 250g</v>
      </c>
    </row>
    <row r="132" spans="1:3" x14ac:dyDescent="0.25">
      <c r="A132" s="36" t="s">
        <v>27</v>
      </c>
      <c r="B132" s="21">
        <v>3</v>
      </c>
      <c r="C132" s="13" t="str">
        <f>VLOOKUP(A132,'Hàng hóa'!$C$5:$D$50,2,0)</f>
        <v>Bắp bò muối 200g</v>
      </c>
    </row>
    <row r="133" spans="1:3" x14ac:dyDescent="0.25">
      <c r="A133" s="36" t="s">
        <v>21</v>
      </c>
      <c r="B133" s="21">
        <v>6</v>
      </c>
      <c r="C133" s="13" t="str">
        <f>VLOOKUP(A133,'Hàng hóa'!$C$5:$D$50,2,0)</f>
        <v>Gà muối 500g</v>
      </c>
    </row>
    <row r="134" spans="1:3" x14ac:dyDescent="0.25">
      <c r="A134" s="36" t="s">
        <v>31</v>
      </c>
      <c r="B134" s="21">
        <v>2</v>
      </c>
      <c r="C134" s="13" t="str">
        <f>VLOOKUP(A134,'Hàng hóa'!$C$5:$D$50,2,0)</f>
        <v>Giò tai lưỡi xào 250g</v>
      </c>
    </row>
    <row r="135" spans="1:3" x14ac:dyDescent="0.25">
      <c r="A135" s="36" t="s">
        <v>27</v>
      </c>
      <c r="B135" s="21">
        <v>3</v>
      </c>
      <c r="C135" s="13" t="str">
        <f>VLOOKUP(A135,'Hàng hóa'!$C$5:$D$50,2,0)</f>
        <v>Bắp bò muối 200g</v>
      </c>
    </row>
    <row r="136" spans="1:3" x14ac:dyDescent="0.25">
      <c r="A136" s="36" t="s">
        <v>22</v>
      </c>
      <c r="B136" s="21">
        <v>3</v>
      </c>
      <c r="C136" s="13" t="str">
        <f>VLOOKUP(A136,'Hàng hóa'!$C$5:$D$50,2,0)</f>
        <v>Chân giò heo muối 300g</v>
      </c>
    </row>
    <row r="137" spans="1:3" x14ac:dyDescent="0.25">
      <c r="A137" s="36" t="s">
        <v>21</v>
      </c>
      <c r="B137" s="21">
        <v>3</v>
      </c>
      <c r="C137" s="13" t="str">
        <f>VLOOKUP(A137,'Hàng hóa'!$C$5:$D$50,2,0)</f>
        <v>Gà muối 500g</v>
      </c>
    </row>
    <row r="138" spans="1:3" x14ac:dyDescent="0.25">
      <c r="A138" s="36" t="s">
        <v>33</v>
      </c>
      <c r="B138" s="21">
        <v>2</v>
      </c>
      <c r="C138" s="13" t="str">
        <f>VLOOKUP(A138,'Hàng hóa'!$C$5:$D$50,2,0)</f>
        <v>Chân gà sốt cay 400g</v>
      </c>
    </row>
    <row r="139" spans="1:3" x14ac:dyDescent="0.25">
      <c r="A139" s="36" t="s">
        <v>35</v>
      </c>
      <c r="B139" s="21">
        <v>3</v>
      </c>
      <c r="C139" s="13" t="str">
        <f>VLOOKUP(A139,'Hàng hóa'!$C$5:$D$50,2,0)</f>
        <v>Chả cốm 300g</v>
      </c>
    </row>
    <row r="140" spans="1:3" x14ac:dyDescent="0.25">
      <c r="A140" s="36" t="s">
        <v>34</v>
      </c>
      <c r="B140" s="21">
        <v>3</v>
      </c>
      <c r="C140" s="13" t="str">
        <f>VLOOKUP(A140,'Hàng hóa'!$C$5:$D$50,2,0)</f>
        <v>Chả nướng 300g</v>
      </c>
    </row>
    <row r="141" spans="1:3" x14ac:dyDescent="0.25">
      <c r="A141" s="36" t="s">
        <v>52</v>
      </c>
      <c r="B141" s="21">
        <v>7</v>
      </c>
      <c r="C141" s="13" t="str">
        <f>VLOOKUP(A141,'Hàng hóa'!$C$5:$D$50,2,0)</f>
        <v>Tai heo muối 400g</v>
      </c>
    </row>
    <row r="142" spans="1:3" x14ac:dyDescent="0.25">
      <c r="A142" s="36" t="s">
        <v>21</v>
      </c>
      <c r="B142" s="21">
        <v>10</v>
      </c>
      <c r="C142" s="13" t="str">
        <f>VLOOKUP(A142,'Hàng hóa'!$C$5:$D$50,2,0)</f>
        <v>Gà muối 500g</v>
      </c>
    </row>
    <row r="143" spans="1:3" x14ac:dyDescent="0.25">
      <c r="A143" s="36" t="s">
        <v>45</v>
      </c>
      <c r="B143" s="21">
        <v>10</v>
      </c>
      <c r="C143" s="13" t="str">
        <f>VLOOKUP(A143,'Hàng hóa'!$C$5:$D$50,2,0)</f>
        <v>Chân giò heo muối 500g</v>
      </c>
    </row>
    <row r="144" spans="1:3" x14ac:dyDescent="0.25">
      <c r="A144" s="36" t="s">
        <v>52</v>
      </c>
      <c r="B144" s="21">
        <v>10</v>
      </c>
      <c r="C144" s="13" t="str">
        <f>VLOOKUP(A144,'Hàng hóa'!$C$5:$D$50,2,0)</f>
        <v>Tai heo muối 400g</v>
      </c>
    </row>
    <row r="145" spans="1:3" x14ac:dyDescent="0.25">
      <c r="A145" s="36" t="s">
        <v>21</v>
      </c>
      <c r="B145" s="21">
        <v>15</v>
      </c>
      <c r="C145" s="13" t="str">
        <f>VLOOKUP(A145,'Hàng hóa'!$C$5:$D$50,2,0)</f>
        <v>Gà muối 500g</v>
      </c>
    </row>
    <row r="146" spans="1:3" x14ac:dyDescent="0.25">
      <c r="A146" s="36" t="s">
        <v>31</v>
      </c>
      <c r="B146" s="21">
        <v>8</v>
      </c>
      <c r="C146" s="13" t="str">
        <f>VLOOKUP(A146,'Hàng hóa'!$C$5:$D$50,2,0)</f>
        <v>Giò tai lưỡi xào 250g</v>
      </c>
    </row>
    <row r="147" spans="1:3" x14ac:dyDescent="0.25">
      <c r="A147" s="36" t="s">
        <v>21</v>
      </c>
      <c r="B147" s="19">
        <v>20</v>
      </c>
      <c r="C147" s="13" t="str">
        <f>VLOOKUP(A147,'Hàng hóa'!$C$5:$D$50,2,0)</f>
        <v>Gà muối 500g</v>
      </c>
    </row>
    <row r="148" spans="1:3" x14ac:dyDescent="0.25">
      <c r="A148" s="36" t="s">
        <v>31</v>
      </c>
      <c r="B148" s="21">
        <v>4</v>
      </c>
      <c r="C148" s="13" t="str">
        <f>VLOOKUP(A148,'Hàng hóa'!$C$5:$D$50,2,0)</f>
        <v>Giò tai lưỡi xào 250g</v>
      </c>
    </row>
    <row r="149" spans="1:3" x14ac:dyDescent="0.25">
      <c r="A149" s="36" t="s">
        <v>21</v>
      </c>
      <c r="B149" s="21">
        <v>20</v>
      </c>
      <c r="C149" s="13" t="str">
        <f>VLOOKUP(A149,'Hàng hóa'!$C$5:$D$50,2,0)</f>
        <v>Gà muối 500g</v>
      </c>
    </row>
    <row r="150" spans="1:3" x14ac:dyDescent="0.25">
      <c r="A150" s="36" t="s">
        <v>22</v>
      </c>
      <c r="B150" s="21">
        <v>20</v>
      </c>
      <c r="C150" s="13" t="str">
        <f>VLOOKUP(A150,'Hàng hóa'!$C$5:$D$50,2,0)</f>
        <v>Chân giò heo muối 300g</v>
      </c>
    </row>
    <row r="151" spans="1:3" x14ac:dyDescent="0.25">
      <c r="A151" s="36" t="s">
        <v>53</v>
      </c>
      <c r="B151" s="21">
        <v>10</v>
      </c>
      <c r="C151" s="13" t="str">
        <f>VLOOKUP(A151,'Hàng hóa'!$C$5:$D$50,2,0)</f>
        <v>Bắp bò muối 300g</v>
      </c>
    </row>
    <row r="152" spans="1:3" x14ac:dyDescent="0.25">
      <c r="A152" s="36" t="s">
        <v>21</v>
      </c>
      <c r="B152" s="21">
        <v>10</v>
      </c>
      <c r="C152" s="13" t="str">
        <f>VLOOKUP(A152,'Hàng hóa'!$C$5:$D$50,2,0)</f>
        <v>Gà muối 500g</v>
      </c>
    </row>
    <row r="153" spans="1:3" x14ac:dyDescent="0.25">
      <c r="A153" s="36" t="s">
        <v>31</v>
      </c>
      <c r="B153" s="21">
        <v>4</v>
      </c>
      <c r="C153" s="13" t="str">
        <f>VLOOKUP(A153,'Hàng hóa'!$C$5:$D$50,2,0)</f>
        <v>Giò tai lưỡi xào 250g</v>
      </c>
    </row>
    <row r="154" spans="1:3" x14ac:dyDescent="0.25">
      <c r="A154" s="36" t="s">
        <v>21</v>
      </c>
      <c r="B154" s="21">
        <v>10</v>
      </c>
      <c r="C154" s="13" t="str">
        <f>VLOOKUP(A154,'Hàng hóa'!$C$5:$D$50,2,0)</f>
        <v>Gà muối 500g</v>
      </c>
    </row>
    <row r="155" spans="1:3" x14ac:dyDescent="0.25">
      <c r="A155" s="36" t="s">
        <v>22</v>
      </c>
      <c r="B155" s="21">
        <v>20</v>
      </c>
      <c r="C155" s="13" t="str">
        <f>VLOOKUP(A155,'Hàng hóa'!$C$5:$D$50,2,0)</f>
        <v>Chân giò heo muối 300g</v>
      </c>
    </row>
    <row r="156" spans="1:3" x14ac:dyDescent="0.25">
      <c r="A156" s="36" t="s">
        <v>53</v>
      </c>
      <c r="B156" s="21">
        <v>10</v>
      </c>
      <c r="C156" s="13" t="str">
        <f>VLOOKUP(A156,'Hàng hóa'!$C$5:$D$50,2,0)</f>
        <v>Bắp bò muối 300g</v>
      </c>
    </row>
    <row r="157" spans="1:3" x14ac:dyDescent="0.25">
      <c r="A157" s="36" t="s">
        <v>31</v>
      </c>
      <c r="B157" s="21">
        <v>4</v>
      </c>
      <c r="C157" s="13" t="str">
        <f>VLOOKUP(A157,'Hàng hóa'!$C$5:$D$50,2,0)</f>
        <v>Giò tai lưỡi xào 250g</v>
      </c>
    </row>
    <row r="158" spans="1:3" x14ac:dyDescent="0.25">
      <c r="A158" s="36" t="s">
        <v>19</v>
      </c>
      <c r="B158" s="21">
        <v>5</v>
      </c>
      <c r="C158" s="13" t="str">
        <f>VLOOKUP(A158,'Hàng hóa'!$C$5:$D$50,2,0)</f>
        <v>Mọc nấm hương 250g</v>
      </c>
    </row>
    <row r="159" spans="1:3" x14ac:dyDescent="0.25">
      <c r="A159" s="36" t="s">
        <v>22</v>
      </c>
      <c r="B159" s="19">
        <v>40</v>
      </c>
      <c r="C159" s="13" t="str">
        <f>VLOOKUP(A159,'Hàng hóa'!$C$5:$D$50,2,0)</f>
        <v>Chân giò heo muối 300g</v>
      </c>
    </row>
    <row r="160" spans="1:3" x14ac:dyDescent="0.25">
      <c r="A160" s="36" t="s">
        <v>31</v>
      </c>
      <c r="B160" s="21">
        <v>4</v>
      </c>
      <c r="C160" s="13" t="str">
        <f>VLOOKUP(A160,'Hàng hóa'!$C$5:$D$50,2,0)</f>
        <v>Giò tai lưỡi xào 250g</v>
      </c>
    </row>
    <row r="161" spans="1:3" x14ac:dyDescent="0.25">
      <c r="A161" s="36" t="s">
        <v>19</v>
      </c>
      <c r="B161" s="21">
        <v>3</v>
      </c>
      <c r="C161" s="13" t="str">
        <f>VLOOKUP(A161,'Hàng hóa'!$C$5:$D$50,2,0)</f>
        <v>Mọc nấm hương 250g</v>
      </c>
    </row>
    <row r="162" spans="1:3" x14ac:dyDescent="0.25">
      <c r="A162" s="36" t="s">
        <v>31</v>
      </c>
      <c r="B162" s="21">
        <v>4</v>
      </c>
      <c r="C162" s="13" t="str">
        <f>VLOOKUP(A162,'Hàng hóa'!$C$5:$D$50,2,0)</f>
        <v>Giò tai lưỡi xào 250g</v>
      </c>
    </row>
    <row r="163" spans="1:3" x14ac:dyDescent="0.25">
      <c r="A163" s="36" t="s">
        <v>21</v>
      </c>
      <c r="B163" s="21">
        <v>20</v>
      </c>
      <c r="C163" s="13" t="str">
        <f>VLOOKUP(A163,'Hàng hóa'!$C$5:$D$50,2,0)</f>
        <v>Gà muối 500g</v>
      </c>
    </row>
    <row r="164" spans="1:3" x14ac:dyDescent="0.25">
      <c r="A164" s="36" t="s">
        <v>19</v>
      </c>
      <c r="B164" s="21">
        <v>3</v>
      </c>
      <c r="C164" s="13" t="str">
        <f>VLOOKUP(A164,'Hàng hóa'!$C$5:$D$50,2,0)</f>
        <v>Mọc nấm hương 250g</v>
      </c>
    </row>
    <row r="165" spans="1:3" x14ac:dyDescent="0.25">
      <c r="A165" s="36" t="s">
        <v>21</v>
      </c>
      <c r="B165" s="21">
        <v>10</v>
      </c>
      <c r="C165" s="13" t="str">
        <f>VLOOKUP(A165,'Hàng hóa'!$C$5:$D$50,2,0)</f>
        <v>Gà muối 500g</v>
      </c>
    </row>
    <row r="166" spans="1:3" x14ac:dyDescent="0.25">
      <c r="A166" s="36" t="s">
        <v>22</v>
      </c>
      <c r="B166" s="19">
        <v>20</v>
      </c>
      <c r="C166" s="13" t="str">
        <f>VLOOKUP(A166,'Hàng hóa'!$C$5:$D$50,2,0)</f>
        <v>Chân giò heo muối 300g</v>
      </c>
    </row>
    <row r="167" spans="1:3" x14ac:dyDescent="0.25">
      <c r="A167" s="36" t="s">
        <v>21</v>
      </c>
      <c r="B167" s="21">
        <v>20</v>
      </c>
      <c r="C167" s="13" t="str">
        <f>VLOOKUP(A167,'Hàng hóa'!$C$5:$D$50,2,0)</f>
        <v>Gà muối 500g</v>
      </c>
    </row>
    <row r="168" spans="1:3" x14ac:dyDescent="0.25">
      <c r="A168" s="36" t="s">
        <v>22</v>
      </c>
      <c r="B168" s="21">
        <v>20</v>
      </c>
      <c r="C168" s="13" t="str">
        <f>VLOOKUP(A168,'Hàng hóa'!$C$5:$D$50,2,0)</f>
        <v>Chân giò heo muối 300g</v>
      </c>
    </row>
    <row r="169" spans="1:3" x14ac:dyDescent="0.25">
      <c r="A169" s="36" t="s">
        <v>22</v>
      </c>
      <c r="B169" s="21">
        <v>20</v>
      </c>
      <c r="C169" s="13" t="str">
        <f>VLOOKUP(A169,'Hàng hóa'!$C$5:$D$50,2,0)</f>
        <v>Chân giò heo muối 300g</v>
      </c>
    </row>
    <row r="170" spans="1:3" x14ac:dyDescent="0.25">
      <c r="A170" s="36" t="s">
        <v>53</v>
      </c>
      <c r="B170" s="21">
        <v>10</v>
      </c>
      <c r="C170" s="13" t="str">
        <f>VLOOKUP(A170,'Hàng hóa'!$C$5:$D$50,2,0)</f>
        <v>Bắp bò muối 300g</v>
      </c>
    </row>
    <row r="171" spans="1:3" x14ac:dyDescent="0.25">
      <c r="A171" s="36" t="s">
        <v>21</v>
      </c>
      <c r="B171" s="21">
        <v>50</v>
      </c>
      <c r="C171" s="13" t="str">
        <f>VLOOKUP(A171,'Hàng hóa'!$C$5:$D$50,2,0)</f>
        <v>Gà muối 500g</v>
      </c>
    </row>
    <row r="172" spans="1:3" x14ac:dyDescent="0.25">
      <c r="A172" s="36" t="s">
        <v>31</v>
      </c>
      <c r="B172" s="21">
        <v>4</v>
      </c>
      <c r="C172" s="13" t="str">
        <f>VLOOKUP(A172,'Hàng hóa'!$C$5:$D$50,2,0)</f>
        <v>Giò tai lưỡi xào 250g</v>
      </c>
    </row>
    <row r="173" spans="1:3" x14ac:dyDescent="0.25">
      <c r="A173" s="36" t="s">
        <v>21</v>
      </c>
      <c r="B173" s="21">
        <v>10</v>
      </c>
      <c r="C173" s="13" t="str">
        <f>VLOOKUP(A173,'Hàng hóa'!$C$5:$D$50,2,0)</f>
        <v>Gà muối 500g</v>
      </c>
    </row>
    <row r="174" spans="1:3" x14ac:dyDescent="0.25">
      <c r="A174" s="36" t="s">
        <v>21</v>
      </c>
      <c r="B174" s="21">
        <v>8</v>
      </c>
      <c r="C174" s="13" t="str">
        <f>VLOOKUP(A174,'Hàng hóa'!$C$5:$D$50,2,0)</f>
        <v>Gà muối 500g</v>
      </c>
    </row>
    <row r="175" spans="1:3" x14ac:dyDescent="0.25">
      <c r="A175" s="36" t="s">
        <v>45</v>
      </c>
      <c r="B175" s="21">
        <v>3</v>
      </c>
      <c r="C175" s="13" t="str">
        <f>VLOOKUP(A175,'Hàng hóa'!$C$5:$D$50,2,0)</f>
        <v>Chân giò heo muối 500g</v>
      </c>
    </row>
    <row r="176" spans="1:3" x14ac:dyDescent="0.25">
      <c r="A176" s="36" t="s">
        <v>37</v>
      </c>
      <c r="B176" s="21">
        <v>2</v>
      </c>
      <c r="C176" s="13" t="str">
        <f>VLOOKUP(A176,'Hàng hóa'!$C$5:$D$50,2,0)</f>
        <v>Giò lụa cây 250g</v>
      </c>
    </row>
    <row r="177" spans="1:3" x14ac:dyDescent="0.25">
      <c r="A177" s="36" t="s">
        <v>21</v>
      </c>
      <c r="B177" s="21">
        <v>15</v>
      </c>
      <c r="C177" s="13" t="str">
        <f>VLOOKUP(A177,'Hàng hóa'!$C$5:$D$50,2,0)</f>
        <v>Gà muối 500g</v>
      </c>
    </row>
    <row r="178" spans="1:3" x14ac:dyDescent="0.25">
      <c r="A178" s="36" t="s">
        <v>22</v>
      </c>
      <c r="B178" s="21">
        <v>10</v>
      </c>
      <c r="C178" s="13" t="str">
        <f>VLOOKUP(A178,'Hàng hóa'!$C$5:$D$50,2,0)</f>
        <v>Chân giò heo muối 300g</v>
      </c>
    </row>
    <row r="179" spans="1:3" x14ac:dyDescent="0.25">
      <c r="A179" s="11" t="s">
        <v>45</v>
      </c>
      <c r="B179" s="19">
        <v>6</v>
      </c>
      <c r="C179" s="13" t="str">
        <f>VLOOKUP(A179,'Hàng hóa'!$C$5:$D$50,2,0)</f>
        <v>Chân giò heo muối 500g</v>
      </c>
    </row>
    <row r="180" spans="1:3" x14ac:dyDescent="0.25">
      <c r="A180" s="11" t="s">
        <v>21</v>
      </c>
      <c r="B180" s="19">
        <v>2</v>
      </c>
      <c r="C180" s="13" t="str">
        <f>VLOOKUP(A180,'Hàng hóa'!$C$5:$D$50,2,0)</f>
        <v>Gà muối 500g</v>
      </c>
    </row>
    <row r="181" spans="1:3" x14ac:dyDescent="0.25">
      <c r="A181" s="11" t="s">
        <v>34</v>
      </c>
      <c r="B181" s="19">
        <v>2</v>
      </c>
      <c r="C181" s="13" t="str">
        <f>VLOOKUP(A181,'Hàng hóa'!$C$5:$D$50,2,0)</f>
        <v>Chả nướng 300g</v>
      </c>
    </row>
    <row r="182" spans="1:3" x14ac:dyDescent="0.25">
      <c r="A182" s="11" t="s">
        <v>21</v>
      </c>
      <c r="B182" s="19">
        <v>3</v>
      </c>
      <c r="C182" s="13" t="str">
        <f>VLOOKUP(A182,'Hàng hóa'!$C$5:$D$50,2,0)</f>
        <v>Gà muối 500g</v>
      </c>
    </row>
    <row r="183" spans="1:3" x14ac:dyDescent="0.25">
      <c r="A183" s="11" t="s">
        <v>22</v>
      </c>
      <c r="B183" s="19">
        <v>4</v>
      </c>
      <c r="C183" s="13" t="str">
        <f>VLOOKUP(A183,'Hàng hóa'!$C$5:$D$50,2,0)</f>
        <v>Chân giò heo muối 300g</v>
      </c>
    </row>
    <row r="184" spans="1:3" x14ac:dyDescent="0.25">
      <c r="A184" s="11" t="s">
        <v>1428</v>
      </c>
      <c r="B184" s="19">
        <v>5</v>
      </c>
      <c r="C184" s="13" t="str">
        <f>VLOOKUP(A184,'Hàng hóa'!$C$5:$D$50,2,0)</f>
        <v>Bắp giò heo muối vị Tayaki 450g</v>
      </c>
    </row>
    <row r="185" spans="1:3" x14ac:dyDescent="0.25">
      <c r="A185" s="11" t="s">
        <v>1432</v>
      </c>
      <c r="B185" s="19">
        <v>5</v>
      </c>
      <c r="C185" s="13" t="str">
        <f>VLOOKUP(A185,'Hàng hóa'!$C$5:$D$50,2,0)</f>
        <v>Gà hun cỏ xạ hương 500g</v>
      </c>
    </row>
    <row r="186" spans="1:3" x14ac:dyDescent="0.25">
      <c r="A186" s="11" t="s">
        <v>1428</v>
      </c>
      <c r="B186" s="19">
        <v>5</v>
      </c>
      <c r="C186" s="13" t="str">
        <f>VLOOKUP(A186,'Hàng hóa'!$C$5:$D$50,2,0)</f>
        <v>Bắp giò heo muối vị Tayaki 450g</v>
      </c>
    </row>
    <row r="187" spans="1:3" x14ac:dyDescent="0.25">
      <c r="A187" s="11" t="s">
        <v>1432</v>
      </c>
      <c r="B187" s="19">
        <v>5</v>
      </c>
      <c r="C187" s="13" t="str">
        <f>VLOOKUP(A187,'Hàng hóa'!$C$5:$D$50,2,0)</f>
        <v>Gà hun cỏ xạ hương 500g</v>
      </c>
    </row>
    <row r="188" spans="1:3" x14ac:dyDescent="0.25">
      <c r="A188" s="11" t="s">
        <v>1428</v>
      </c>
      <c r="B188" s="19">
        <v>10</v>
      </c>
      <c r="C188" s="13" t="str">
        <f>VLOOKUP(A188,'Hàng hóa'!$C$5:$D$50,2,0)</f>
        <v>Bắp giò heo muối vị Tayaki 450g</v>
      </c>
    </row>
    <row r="189" spans="1:3" x14ac:dyDescent="0.25">
      <c r="A189" s="11" t="s">
        <v>1432</v>
      </c>
      <c r="B189" s="19">
        <v>7</v>
      </c>
      <c r="C189" s="13" t="str">
        <f>VLOOKUP(A189,'Hàng hóa'!$C$5:$D$50,2,0)</f>
        <v>Gà hun cỏ xạ hương 500g</v>
      </c>
    </row>
    <row r="190" spans="1:3" x14ac:dyDescent="0.25">
      <c r="A190" s="11" t="s">
        <v>1428</v>
      </c>
      <c r="B190" s="19">
        <v>10</v>
      </c>
      <c r="C190" s="13" t="str">
        <f>VLOOKUP(A190,'Hàng hóa'!$C$5:$D$50,2,0)</f>
        <v>Bắp giò heo muối vị Tayaki 450g</v>
      </c>
    </row>
    <row r="191" spans="1:3" x14ac:dyDescent="0.25">
      <c r="A191" s="11" t="s">
        <v>1432</v>
      </c>
      <c r="B191" s="19">
        <v>10</v>
      </c>
      <c r="C191" s="13" t="str">
        <f>VLOOKUP(A191,'Hàng hóa'!$C$5:$D$50,2,0)</f>
        <v>Gà hun cỏ xạ hương 500g</v>
      </c>
    </row>
    <row r="192" spans="1:3" x14ac:dyDescent="0.25">
      <c r="A192" s="11" t="s">
        <v>1428</v>
      </c>
      <c r="B192" s="19">
        <v>10</v>
      </c>
      <c r="C192" s="13" t="str">
        <f>VLOOKUP(A192,'Hàng hóa'!$C$5:$D$50,2,0)</f>
        <v>Bắp giò heo muối vị Tayaki 450g</v>
      </c>
    </row>
    <row r="193" spans="1:3" x14ac:dyDescent="0.25">
      <c r="A193" s="11" t="s">
        <v>1432</v>
      </c>
      <c r="B193" s="19">
        <v>5</v>
      </c>
      <c r="C193" s="13" t="str">
        <f>VLOOKUP(A193,'Hàng hóa'!$C$5:$D$50,2,0)</f>
        <v>Gà hun cỏ xạ hương 500g</v>
      </c>
    </row>
    <row r="194" spans="1:3" x14ac:dyDescent="0.25">
      <c r="A194" s="11" t="s">
        <v>1428</v>
      </c>
      <c r="B194" s="19">
        <v>3</v>
      </c>
      <c r="C194" s="13" t="str">
        <f>VLOOKUP(A194,'Hàng hóa'!$C$5:$D$50,2,0)</f>
        <v>Bắp giò heo muối vị Tayaki 450g</v>
      </c>
    </row>
    <row r="195" spans="1:3" x14ac:dyDescent="0.25">
      <c r="A195" s="11" t="s">
        <v>1432</v>
      </c>
      <c r="B195" s="19">
        <v>5</v>
      </c>
      <c r="C195" s="13" t="str">
        <f>VLOOKUP(A195,'Hàng hóa'!$C$5:$D$50,2,0)</f>
        <v>Gà hun cỏ xạ hương 500g</v>
      </c>
    </row>
    <row r="196" spans="1:3" x14ac:dyDescent="0.25">
      <c r="A196" s="11" t="s">
        <v>1428</v>
      </c>
      <c r="B196" s="19">
        <v>4</v>
      </c>
      <c r="C196" s="13" t="str">
        <f>VLOOKUP(A196,'Hàng hóa'!$C$5:$D$50,2,0)</f>
        <v>Bắp giò heo muối vị Tayaki 450g</v>
      </c>
    </row>
    <row r="197" spans="1:3" x14ac:dyDescent="0.25">
      <c r="A197" s="11" t="s">
        <v>1432</v>
      </c>
      <c r="B197" s="19">
        <v>4</v>
      </c>
      <c r="C197" s="13" t="str">
        <f>VLOOKUP(A197,'Hàng hóa'!$C$5:$D$50,2,0)</f>
        <v>Gà hun cỏ xạ hương 500g</v>
      </c>
    </row>
    <row r="198" spans="1:3" x14ac:dyDescent="0.25">
      <c r="A198" s="11" t="s">
        <v>1432</v>
      </c>
      <c r="B198" s="19">
        <v>10</v>
      </c>
      <c r="C198" s="13" t="str">
        <f>VLOOKUP(A198,'Hàng hóa'!$C$5:$D$50,2,0)</f>
        <v>Gà hun cỏ xạ hương 500g</v>
      </c>
    </row>
    <row r="199" spans="1:3" x14ac:dyDescent="0.25">
      <c r="A199" s="11" t="s">
        <v>1428</v>
      </c>
      <c r="B199" s="19">
        <v>10</v>
      </c>
      <c r="C199" s="13" t="str">
        <f>VLOOKUP(A199,'Hàng hóa'!$C$5:$D$50,2,0)</f>
        <v>Bắp giò heo muối vị Tayaki 450g</v>
      </c>
    </row>
    <row r="200" spans="1:3" x14ac:dyDescent="0.25">
      <c r="A200" s="11" t="s">
        <v>21</v>
      </c>
      <c r="B200" s="19">
        <v>3</v>
      </c>
      <c r="C200" s="13" t="str">
        <f>VLOOKUP(A200,'Hàng hóa'!$C$5:$D$50,2,0)</f>
        <v>Gà muối 500g</v>
      </c>
    </row>
    <row r="201" spans="1:3" x14ac:dyDescent="0.25">
      <c r="A201" s="11" t="s">
        <v>39</v>
      </c>
      <c r="B201" s="19">
        <v>3</v>
      </c>
      <c r="C201" s="13" t="str">
        <f>VLOOKUP(A201,'Hàng hóa'!$C$5:$D$50,2,0)</f>
        <v>Giò sụn gà 250g</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79998168889431442"/>
  </sheetPr>
  <dimension ref="A1:S4003"/>
  <sheetViews>
    <sheetView zoomScaleNormal="100" workbookViewId="0">
      <pane xSplit="4" ySplit="2" topLeftCell="E2154" activePane="bottomRight" state="frozen"/>
      <selection activeCell="G3651" activeCellId="1" sqref="G3822 G3651"/>
      <selection pane="topRight" activeCell="G3651" activeCellId="1" sqref="G3822 G3651"/>
      <selection pane="bottomLeft" activeCell="G3651" activeCellId="1" sqref="G3822 G3651"/>
      <selection pane="bottomRight" activeCell="H2159" sqref="H2159"/>
    </sheetView>
  </sheetViews>
  <sheetFormatPr defaultColWidth="9.140625" defaultRowHeight="12.75" x14ac:dyDescent="0.2"/>
  <cols>
    <col min="1" max="1" width="4.85546875" style="11" customWidth="1"/>
    <col min="2" max="2" width="10.5703125" style="12" customWidth="1"/>
    <col min="3" max="3" width="10.5703125" style="141" customWidth="1"/>
    <col min="4" max="4" width="11.5703125" style="14" bestFit="1" customWidth="1"/>
    <col min="5" max="5" width="19.7109375" style="27" customWidth="1"/>
    <col min="6" max="6" width="10.28515625" style="14" customWidth="1"/>
    <col min="7" max="7" width="35.28515625" style="15" customWidth="1"/>
    <col min="8" max="8" width="35.5703125" style="19" customWidth="1"/>
    <col min="9" max="9" width="0.7109375" style="19" hidden="1" customWidth="1"/>
    <col min="10" max="10" width="12.28515625" style="11" hidden="1" customWidth="1"/>
    <col min="11" max="11" width="8.7109375" style="11" customWidth="1"/>
    <col min="12" max="12" width="9.140625" style="11" customWidth="1"/>
    <col min="13" max="13" width="21" style="19" customWidth="1"/>
    <col min="14" max="14" width="11.42578125" style="30" customWidth="1"/>
    <col min="15" max="15" width="15.85546875" style="30" customWidth="1"/>
    <col min="16" max="16" width="13.42578125" style="198" customWidth="1"/>
    <col min="17" max="17" width="20" style="30" bestFit="1" customWidth="1"/>
    <col min="18" max="18" width="15.42578125" style="19" customWidth="1"/>
    <col min="19" max="19" width="14.42578125" style="19" customWidth="1"/>
    <col min="20" max="16384" width="9.140625" style="19"/>
  </cols>
  <sheetData>
    <row r="1" spans="1:19" x14ac:dyDescent="0.2">
      <c r="E1" s="31"/>
      <c r="F1" s="31"/>
      <c r="G1" s="32"/>
      <c r="H1" s="31"/>
      <c r="I1" s="31"/>
      <c r="J1" s="31"/>
      <c r="K1" s="31"/>
      <c r="L1" s="33">
        <f>SUBTOTAL(9,L3:L9910)</f>
        <v>0</v>
      </c>
      <c r="M1" s="33"/>
      <c r="N1" s="33"/>
      <c r="O1" s="119" t="e">
        <f>SUBTOTAL(9,O3:O370)</f>
        <v>#N/A</v>
      </c>
      <c r="P1" s="195"/>
      <c r="Q1" s="119" t="e">
        <f>SUBTOTAL(9,Q3:Q2075)</f>
        <v>#N/A</v>
      </c>
      <c r="R1" s="31"/>
      <c r="S1" s="31"/>
    </row>
    <row r="2" spans="1:19" s="10" customFormat="1" ht="51" customHeight="1" x14ac:dyDescent="0.2">
      <c r="A2" s="5" t="s">
        <v>0</v>
      </c>
      <c r="B2" s="5" t="s">
        <v>1</v>
      </c>
      <c r="C2" s="142" t="s">
        <v>1599</v>
      </c>
      <c r="D2" s="6" t="s">
        <v>2</v>
      </c>
      <c r="E2" s="7" t="s">
        <v>3</v>
      </c>
      <c r="F2" s="128" t="s">
        <v>4</v>
      </c>
      <c r="G2" s="7" t="s">
        <v>1380</v>
      </c>
      <c r="H2" s="122" t="s">
        <v>5</v>
      </c>
      <c r="I2" s="7" t="s">
        <v>6</v>
      </c>
      <c r="J2" s="122" t="s">
        <v>7</v>
      </c>
      <c r="K2" s="7" t="s">
        <v>8</v>
      </c>
      <c r="L2" s="7" t="s">
        <v>1597</v>
      </c>
      <c r="M2" s="7" t="s">
        <v>9</v>
      </c>
      <c r="N2" s="9" t="s">
        <v>10</v>
      </c>
      <c r="O2" s="9" t="s">
        <v>11</v>
      </c>
      <c r="P2" s="196" t="s">
        <v>12</v>
      </c>
      <c r="Q2" s="9" t="s">
        <v>13</v>
      </c>
      <c r="R2" s="7" t="s">
        <v>14</v>
      </c>
      <c r="S2" s="7" t="s">
        <v>15</v>
      </c>
    </row>
    <row r="3" spans="1:19" x14ac:dyDescent="0.2">
      <c r="B3" s="231"/>
      <c r="E3" s="13" t="e">
        <f>VLOOKUP(D3,'Nhân viên'!$B$5:$C$48,2,0)</f>
        <v>#N/A</v>
      </c>
      <c r="F3" s="20"/>
      <c r="G3" s="16"/>
      <c r="H3" s="13" t="e">
        <f>VLOOKUP(F3,'Khách hàng'!$B$4:$G$1048576,2,0)</f>
        <v>#N/A</v>
      </c>
      <c r="I3" s="13" t="str">
        <f>VLOOKUP(F3,'[1]Khách hàng'!$A$4:$F$2144,3,0)</f>
        <v>Số 1 đường số 17A, Khu phố 11, Phường Bình Trị Đông B, Quận Bình Tân, TP.HCM.</v>
      </c>
      <c r="J3" s="35" t="e">
        <f>VLOOKUP(F3,'Khách hàng'!$B$4:$G$1048576,5,0)</f>
        <v>#N/A</v>
      </c>
      <c r="K3" s="36"/>
      <c r="L3" s="36"/>
      <c r="M3" s="13" t="e">
        <f>VLOOKUP(K3,'Hàng hóa'!$C$5:$J1513,2,0)</f>
        <v>#N/A</v>
      </c>
      <c r="N3" s="17" t="e">
        <f>VLOOKUP(K3,'[1]Hàng hóa'!$C$5:$G$22,5,0)</f>
        <v>#N/A</v>
      </c>
      <c r="O3" s="17" t="e">
        <f t="shared" ref="O3:O34" si="0">L3*N3</f>
        <v>#N/A</v>
      </c>
      <c r="P3" s="197" t="e">
        <f t="shared" ref="P3:P66" si="1">O3*8%</f>
        <v>#N/A</v>
      </c>
      <c r="Q3" s="17" t="e">
        <f t="shared" ref="Q3:Q66" si="2">O3*P3+O3</f>
        <v>#N/A</v>
      </c>
      <c r="R3" s="13" t="e">
        <f>VLOOKUP(J3,'[1]Nhân viên'!$E$20:$F$41,2,0)</f>
        <v>#N/A</v>
      </c>
      <c r="S3" s="21"/>
    </row>
    <row r="4" spans="1:19" x14ac:dyDescent="0.2">
      <c r="E4" s="13" t="e">
        <f>VLOOKUP(D4,'Nhân viên'!$B$5:$C$48,2,0)</f>
        <v>#N/A</v>
      </c>
      <c r="F4" s="20"/>
      <c r="G4" s="16"/>
      <c r="H4" s="13" t="e">
        <f>VLOOKUP(F4,'Khách hàng'!$B$4:$G$1048576,2,0)</f>
        <v>#N/A</v>
      </c>
      <c r="I4" s="13" t="str">
        <f>VLOOKUP(F4,'[1]Khách hàng'!$A$4:$F$2144,3,0)</f>
        <v>Số 1 đường số 17A, Khu phố 11, Phường Bình Trị Đông B, Quận Bình Tân, TP.HCM.</v>
      </c>
      <c r="J4" s="35" t="e">
        <f>VLOOKUP(F4,'Khách hàng'!$B$4:$G$1048576,5,0)</f>
        <v>#N/A</v>
      </c>
      <c r="K4" s="36"/>
      <c r="L4" s="36"/>
      <c r="M4" s="13" t="e">
        <f>VLOOKUP(K4,'Hàng hóa'!$C$5:$J1514,2,0)</f>
        <v>#N/A</v>
      </c>
      <c r="N4" s="17" t="e">
        <f>VLOOKUP(K4,'[1]Hàng hóa'!$C$5:$G$22,5,0)</f>
        <v>#N/A</v>
      </c>
      <c r="O4" s="17" t="e">
        <f t="shared" si="0"/>
        <v>#N/A</v>
      </c>
      <c r="P4" s="197" t="e">
        <f t="shared" si="1"/>
        <v>#N/A</v>
      </c>
      <c r="Q4" s="17" t="e">
        <f t="shared" si="2"/>
        <v>#N/A</v>
      </c>
      <c r="R4" s="13" t="e">
        <f>VLOOKUP(J4,'[1]Nhân viên'!$E$20:$F$41,2,0)</f>
        <v>#N/A</v>
      </c>
      <c r="S4" s="21"/>
    </row>
    <row r="5" spans="1:19" x14ac:dyDescent="0.2">
      <c r="C5" s="12"/>
      <c r="E5" s="13" t="e">
        <f>VLOOKUP(D5,'Nhân viên'!$B$5:$C$48,2,0)</f>
        <v>#N/A</v>
      </c>
      <c r="F5" s="20"/>
      <c r="G5" s="16"/>
      <c r="H5" s="13" t="e">
        <f>VLOOKUP(F5,'Khách hàng'!$B$4:$G$1048576,2,0)</f>
        <v>#N/A</v>
      </c>
      <c r="I5" s="13" t="str">
        <f>VLOOKUP(F5,'[1]Khách hàng'!$A$4:$F$2144,3,0)</f>
        <v>Số 1 đường số 17A, Khu phố 11, Phường Bình Trị Đông B, Quận Bình Tân, TP.HCM.</v>
      </c>
      <c r="J5" s="35" t="e">
        <f>VLOOKUP(F5,'Khách hàng'!$B$4:$G$1048576,5,0)</f>
        <v>#N/A</v>
      </c>
      <c r="K5" s="36"/>
      <c r="L5" s="36"/>
      <c r="M5" s="13" t="e">
        <f>VLOOKUP(K5,'Hàng hóa'!$C$5:$J298,2,0)</f>
        <v>#N/A</v>
      </c>
      <c r="N5" s="17" t="e">
        <f>VLOOKUP(K5,'[1]Hàng hóa'!$C$5:$G$22,5,0)</f>
        <v>#N/A</v>
      </c>
      <c r="O5" s="17" t="e">
        <f t="shared" si="0"/>
        <v>#N/A</v>
      </c>
      <c r="P5" s="197" t="e">
        <f t="shared" si="1"/>
        <v>#N/A</v>
      </c>
      <c r="Q5" s="17" t="e">
        <f t="shared" si="2"/>
        <v>#N/A</v>
      </c>
      <c r="R5" s="13" t="e">
        <f>VLOOKUP(J5,'[1]Nhân viên'!$E$20:$F$41,2,0)</f>
        <v>#N/A</v>
      </c>
      <c r="S5" s="21"/>
    </row>
    <row r="6" spans="1:19" x14ac:dyDescent="0.2">
      <c r="C6" s="12"/>
      <c r="E6" s="13" t="e">
        <f>VLOOKUP(D6,'Nhân viên'!$B$5:$C$48,2,0)</f>
        <v>#N/A</v>
      </c>
      <c r="F6" s="20"/>
      <c r="G6" s="16"/>
      <c r="H6" s="13" t="e">
        <f>VLOOKUP(F6,'Khách hàng'!$B$4:$G$1048576,2,0)</f>
        <v>#N/A</v>
      </c>
      <c r="I6" s="13" t="str">
        <f>VLOOKUP(F6,'[1]Khách hàng'!$A$4:$F$2144,3,0)</f>
        <v>Số 1 đường số 17A, Khu phố 11, Phường Bình Trị Đông B, Quận Bình Tân, TP.HCM.</v>
      </c>
      <c r="J6" s="35" t="e">
        <f>VLOOKUP(F6,'Khách hàng'!$B$4:$G$1048576,5,0)</f>
        <v>#N/A</v>
      </c>
      <c r="K6" s="36"/>
      <c r="L6" s="36"/>
      <c r="M6" s="13" t="e">
        <f>VLOOKUP(K6,'Hàng hóa'!$C$5:$J299,2,0)</f>
        <v>#N/A</v>
      </c>
      <c r="N6" s="17" t="e">
        <f>VLOOKUP(K6,'[1]Hàng hóa'!$C$5:$G$22,5,0)</f>
        <v>#N/A</v>
      </c>
      <c r="O6" s="17" t="e">
        <f t="shared" si="0"/>
        <v>#N/A</v>
      </c>
      <c r="P6" s="197" t="e">
        <f t="shared" si="1"/>
        <v>#N/A</v>
      </c>
      <c r="Q6" s="17" t="e">
        <f t="shared" si="2"/>
        <v>#N/A</v>
      </c>
      <c r="R6" s="13" t="e">
        <f>VLOOKUP(J6,'[1]Nhân viên'!$E$20:$F$41,2,0)</f>
        <v>#N/A</v>
      </c>
      <c r="S6" s="21"/>
    </row>
    <row r="7" spans="1:19" x14ac:dyDescent="0.2">
      <c r="C7" s="12"/>
      <c r="E7" s="13" t="e">
        <f>VLOOKUP(D7,'Nhân viên'!$B$5:$C$48,2,0)</f>
        <v>#N/A</v>
      </c>
      <c r="F7" s="20"/>
      <c r="G7" s="16"/>
      <c r="H7" s="13" t="e">
        <f>VLOOKUP(F7,'Khách hàng'!$B$4:$G$1048576,2,0)</f>
        <v>#N/A</v>
      </c>
      <c r="I7" s="13" t="str">
        <f>VLOOKUP(F7,'[1]Khách hàng'!$A$4:$F$2144,3,0)</f>
        <v>Số 1 đường số 17A, Khu phố 11, Phường Bình Trị Đông B, Quận Bình Tân, TP.HCM.</v>
      </c>
      <c r="J7" s="35" t="e">
        <f>VLOOKUP(F7,'Khách hàng'!$B$4:$G$1048576,5,0)</f>
        <v>#N/A</v>
      </c>
      <c r="K7" s="36"/>
      <c r="L7" s="36"/>
      <c r="M7" s="13" t="e">
        <f>VLOOKUP(K7,'Hàng hóa'!$C$5:$J300,2,0)</f>
        <v>#N/A</v>
      </c>
      <c r="N7" s="17" t="e">
        <f>VLOOKUP(K7,'[1]Hàng hóa'!$C$5:$G$22,5,0)</f>
        <v>#N/A</v>
      </c>
      <c r="O7" s="17" t="e">
        <f t="shared" si="0"/>
        <v>#N/A</v>
      </c>
      <c r="P7" s="197" t="e">
        <f t="shared" si="1"/>
        <v>#N/A</v>
      </c>
      <c r="Q7" s="17" t="e">
        <f t="shared" si="2"/>
        <v>#N/A</v>
      </c>
      <c r="R7" s="13" t="e">
        <f>VLOOKUP(J7,'[1]Nhân viên'!$E$20:$F$41,2,0)</f>
        <v>#N/A</v>
      </c>
      <c r="S7" s="21"/>
    </row>
    <row r="8" spans="1:19" x14ac:dyDescent="0.2">
      <c r="C8" s="12"/>
      <c r="E8" s="13" t="e">
        <f>VLOOKUP(D8,'Nhân viên'!$B$5:$C$48,2,0)</f>
        <v>#N/A</v>
      </c>
      <c r="F8" s="20"/>
      <c r="G8" s="16"/>
      <c r="H8" s="13" t="e">
        <f>VLOOKUP(F8,'Khách hàng'!$B$4:$G$1048576,2,0)</f>
        <v>#N/A</v>
      </c>
      <c r="I8" s="13" t="str">
        <f>VLOOKUP(F8,'[1]Khách hàng'!$A$4:$F$2144,3,0)</f>
        <v>Số 1 đường số 17A, Khu phố 11, Phường Bình Trị Đông B, Quận Bình Tân, TP.HCM.</v>
      </c>
      <c r="J8" s="35" t="e">
        <f>VLOOKUP(F8,'Khách hàng'!$B$4:$G$1048576,5,0)</f>
        <v>#N/A</v>
      </c>
      <c r="K8" s="36"/>
      <c r="L8" s="36"/>
      <c r="M8" s="13" t="e">
        <f>VLOOKUP(K8,'Hàng hóa'!$C$5:$J301,2,0)</f>
        <v>#N/A</v>
      </c>
      <c r="N8" s="17" t="e">
        <f>VLOOKUP(K8,'[1]Hàng hóa'!$C$5:$G$22,5,0)</f>
        <v>#N/A</v>
      </c>
      <c r="O8" s="17" t="e">
        <f t="shared" si="0"/>
        <v>#N/A</v>
      </c>
      <c r="P8" s="197" t="e">
        <f t="shared" si="1"/>
        <v>#N/A</v>
      </c>
      <c r="Q8" s="17" t="e">
        <f t="shared" si="2"/>
        <v>#N/A</v>
      </c>
      <c r="R8" s="13" t="e">
        <f>VLOOKUP(J8,'[1]Nhân viên'!$E$20:$F$41,2,0)</f>
        <v>#N/A</v>
      </c>
      <c r="S8" s="21"/>
    </row>
    <row r="9" spans="1:19" x14ac:dyDescent="0.2">
      <c r="C9" s="12"/>
      <c r="E9" s="13" t="e">
        <f>VLOOKUP(D9,'Nhân viên'!$B$5:$C$48,2,0)</f>
        <v>#N/A</v>
      </c>
      <c r="F9" s="20"/>
      <c r="G9" s="16"/>
      <c r="H9" s="13" t="e">
        <f>VLOOKUP(F9,'Khách hàng'!$B$4:$G$1048576,2,0)</f>
        <v>#N/A</v>
      </c>
      <c r="I9" s="13" t="str">
        <f>VLOOKUP(F9,'[1]Khách hàng'!$A$4:$F$2144,3,0)</f>
        <v>Số 1 đường số 17A, Khu phố 11, Phường Bình Trị Đông B, Quận Bình Tân, TP.HCM.</v>
      </c>
      <c r="J9" s="35" t="e">
        <f>VLOOKUP(F9,'Khách hàng'!$B$4:$G$1048576,5,0)</f>
        <v>#N/A</v>
      </c>
      <c r="K9" s="36"/>
      <c r="L9" s="36"/>
      <c r="M9" s="13" t="e">
        <f>VLOOKUP(K9,'Hàng hóa'!$C$5:$J302,2,0)</f>
        <v>#N/A</v>
      </c>
      <c r="N9" s="17" t="e">
        <f>VLOOKUP(K9,'[1]Hàng hóa'!$C$5:$G$22,5,0)</f>
        <v>#N/A</v>
      </c>
      <c r="O9" s="17" t="e">
        <f t="shared" si="0"/>
        <v>#N/A</v>
      </c>
      <c r="P9" s="197" t="e">
        <f t="shared" si="1"/>
        <v>#N/A</v>
      </c>
      <c r="Q9" s="17" t="e">
        <f t="shared" si="2"/>
        <v>#N/A</v>
      </c>
      <c r="R9" s="13" t="e">
        <f>VLOOKUP(J9,'[1]Nhân viên'!$E$20:$F$41,2,0)</f>
        <v>#N/A</v>
      </c>
      <c r="S9" s="21"/>
    </row>
    <row r="10" spans="1:19" x14ac:dyDescent="0.2">
      <c r="C10" s="12"/>
      <c r="E10" s="13" t="e">
        <f>VLOOKUP(D10,'Nhân viên'!$B$5:$C$48,2,0)</f>
        <v>#N/A</v>
      </c>
      <c r="F10" s="20"/>
      <c r="G10" s="16"/>
      <c r="H10" s="13" t="e">
        <f>VLOOKUP(F10,'Khách hàng'!$B$4:$G$1048576,2,0)</f>
        <v>#N/A</v>
      </c>
      <c r="I10" s="13" t="str">
        <f>VLOOKUP(F10,'[1]Khách hàng'!$A$4:$F$2144,3,0)</f>
        <v>Số 1 đường số 17A, Khu phố 11, Phường Bình Trị Đông B, Quận Bình Tân, TP.HCM.</v>
      </c>
      <c r="J10" s="35" t="e">
        <f>VLOOKUP(F10,'Khách hàng'!$B$4:$G$1048576,5,0)</f>
        <v>#N/A</v>
      </c>
      <c r="K10" s="36"/>
      <c r="L10" s="36"/>
      <c r="M10" s="13" t="e">
        <f>VLOOKUP(K10,'Hàng hóa'!$C$5:$J303,2,0)</f>
        <v>#N/A</v>
      </c>
      <c r="N10" s="17" t="e">
        <f>VLOOKUP(K10,'[1]Hàng hóa'!$C$5:$G$22,5,0)</f>
        <v>#N/A</v>
      </c>
      <c r="O10" s="17" t="e">
        <f t="shared" si="0"/>
        <v>#N/A</v>
      </c>
      <c r="P10" s="197" t="e">
        <f t="shared" si="1"/>
        <v>#N/A</v>
      </c>
      <c r="Q10" s="17" t="e">
        <f t="shared" si="2"/>
        <v>#N/A</v>
      </c>
      <c r="R10" s="13" t="e">
        <f>VLOOKUP(J10,'[1]Nhân viên'!$E$20:$F$41,2,0)</f>
        <v>#N/A</v>
      </c>
      <c r="S10" s="21"/>
    </row>
    <row r="11" spans="1:19" x14ac:dyDescent="0.2">
      <c r="C11" s="12"/>
      <c r="E11" s="13" t="e">
        <f>VLOOKUP(D11,'Nhân viên'!$B$5:$C$48,2,0)</f>
        <v>#N/A</v>
      </c>
      <c r="F11" s="20"/>
      <c r="G11" s="16"/>
      <c r="H11" s="13" t="e">
        <f>VLOOKUP(F11,'Khách hàng'!$B$4:$G$1048576,2,0)</f>
        <v>#N/A</v>
      </c>
      <c r="I11" s="13" t="str">
        <f>VLOOKUP(F11,'[1]Khách hàng'!$A$4:$F$2144,3,0)</f>
        <v>Số 1 đường số 17A, Khu phố 11, Phường Bình Trị Đông B, Quận Bình Tân, TP.HCM.</v>
      </c>
      <c r="J11" s="35" t="e">
        <f>VLOOKUP(F11,'Khách hàng'!$B$4:$G$1048576,5,0)</f>
        <v>#N/A</v>
      </c>
      <c r="K11" s="36"/>
      <c r="L11" s="36"/>
      <c r="M11" s="13" t="e">
        <f>VLOOKUP(K11,'Hàng hóa'!$C$5:$J304,2,0)</f>
        <v>#N/A</v>
      </c>
      <c r="N11" s="17" t="e">
        <f>VLOOKUP(K11,'[1]Hàng hóa'!$C$5:$G$22,5,0)</f>
        <v>#N/A</v>
      </c>
      <c r="O11" s="17" t="e">
        <f t="shared" si="0"/>
        <v>#N/A</v>
      </c>
      <c r="P11" s="197" t="e">
        <f t="shared" si="1"/>
        <v>#N/A</v>
      </c>
      <c r="Q11" s="17" t="e">
        <f t="shared" si="2"/>
        <v>#N/A</v>
      </c>
      <c r="R11" s="13" t="e">
        <f>VLOOKUP(J11,'[1]Nhân viên'!$E$20:$F$41,2,0)</f>
        <v>#N/A</v>
      </c>
      <c r="S11" s="21"/>
    </row>
    <row r="12" spans="1:19" x14ac:dyDescent="0.2">
      <c r="C12" s="12"/>
      <c r="E12" s="13" t="e">
        <f>VLOOKUP(D12,'Nhân viên'!$B$5:$C$48,2,0)</f>
        <v>#N/A</v>
      </c>
      <c r="F12" s="20"/>
      <c r="G12" s="16"/>
      <c r="H12" s="13" t="e">
        <f>VLOOKUP(F12,'Khách hàng'!$B$4:$G$1048576,2,0)</f>
        <v>#N/A</v>
      </c>
      <c r="I12" s="13" t="str">
        <f>VLOOKUP(F12,'[1]Khách hàng'!$A$4:$F$2144,3,0)</f>
        <v>Số 1 đường số 17A, Khu phố 11, Phường Bình Trị Đông B, Quận Bình Tân, TP.HCM.</v>
      </c>
      <c r="J12" s="35" t="e">
        <f>VLOOKUP(F12,'Khách hàng'!$B$4:$G$1048576,5,0)</f>
        <v>#N/A</v>
      </c>
      <c r="K12" s="36"/>
      <c r="L12" s="36"/>
      <c r="M12" s="13" t="e">
        <f>VLOOKUP(K12,'Hàng hóa'!$C$5:$J305,2,0)</f>
        <v>#N/A</v>
      </c>
      <c r="N12" s="17" t="e">
        <f>VLOOKUP(K12,'[1]Hàng hóa'!$C$5:$G$22,5,0)</f>
        <v>#N/A</v>
      </c>
      <c r="O12" s="17" t="e">
        <f t="shared" si="0"/>
        <v>#N/A</v>
      </c>
      <c r="P12" s="197" t="e">
        <f t="shared" si="1"/>
        <v>#N/A</v>
      </c>
      <c r="Q12" s="17" t="e">
        <f t="shared" si="2"/>
        <v>#N/A</v>
      </c>
      <c r="R12" s="13" t="e">
        <f>VLOOKUP(J12,'[1]Nhân viên'!$E$20:$F$41,2,0)</f>
        <v>#N/A</v>
      </c>
      <c r="S12" s="21"/>
    </row>
    <row r="13" spans="1:19" x14ac:dyDescent="0.2">
      <c r="C13" s="12"/>
      <c r="E13" s="13" t="e">
        <f>VLOOKUP(D13,'Nhân viên'!$B$5:$C$48,2,0)</f>
        <v>#N/A</v>
      </c>
      <c r="F13" s="20"/>
      <c r="G13" s="16"/>
      <c r="H13" s="13" t="e">
        <f>VLOOKUP(F13,'Khách hàng'!$B$4:$G$1048576,2,0)</f>
        <v>#N/A</v>
      </c>
      <c r="I13" s="13" t="str">
        <f>VLOOKUP(F13,'[1]Khách hàng'!$A$4:$F$2144,3,0)</f>
        <v>Số 1 đường số 17A, Khu phố 11, Phường Bình Trị Đông B, Quận Bình Tân, TP.HCM.</v>
      </c>
      <c r="J13" s="35" t="e">
        <f>VLOOKUP(F13,'Khách hàng'!$B$4:$G$1048576,5,0)</f>
        <v>#N/A</v>
      </c>
      <c r="K13" s="36"/>
      <c r="L13" s="36"/>
      <c r="M13" s="13" t="e">
        <f>VLOOKUP(K13,'Hàng hóa'!$C$5:$J306,2,0)</f>
        <v>#N/A</v>
      </c>
      <c r="N13" s="17" t="e">
        <f>VLOOKUP(K13,'[1]Hàng hóa'!$C$5:$G$22,5,0)</f>
        <v>#N/A</v>
      </c>
      <c r="O13" s="17" t="e">
        <f t="shared" si="0"/>
        <v>#N/A</v>
      </c>
      <c r="P13" s="197" t="e">
        <f t="shared" si="1"/>
        <v>#N/A</v>
      </c>
      <c r="Q13" s="17" t="e">
        <f t="shared" si="2"/>
        <v>#N/A</v>
      </c>
      <c r="R13" s="13" t="e">
        <f>VLOOKUP(J13,'[1]Nhân viên'!$E$20:$F$41,2,0)</f>
        <v>#N/A</v>
      </c>
      <c r="S13" s="21"/>
    </row>
    <row r="14" spans="1:19" x14ac:dyDescent="0.2">
      <c r="C14" s="12"/>
      <c r="E14" s="13" t="e">
        <f>VLOOKUP(D14,'Nhân viên'!$B$5:$C$48,2,0)</f>
        <v>#N/A</v>
      </c>
      <c r="F14" s="20"/>
      <c r="G14" s="16"/>
      <c r="H14" s="13" t="e">
        <f>VLOOKUP(F14,'Khách hàng'!$B$4:$G$1048576,2,0)</f>
        <v>#N/A</v>
      </c>
      <c r="I14" s="13" t="str">
        <f>VLOOKUP(F14,'[1]Khách hàng'!$A$4:$F$2144,3,0)</f>
        <v>Số 1 đường số 17A, Khu phố 11, Phường Bình Trị Đông B, Quận Bình Tân, TP.HCM.</v>
      </c>
      <c r="J14" s="35" t="e">
        <f>VLOOKUP(F14,'Khách hàng'!$B$4:$G$1048576,5,0)</f>
        <v>#N/A</v>
      </c>
      <c r="K14" s="36"/>
      <c r="L14" s="36"/>
      <c r="M14" s="13" t="e">
        <f>VLOOKUP(K14,'Hàng hóa'!$C$5:$J307,2,0)</f>
        <v>#N/A</v>
      </c>
      <c r="N14" s="17" t="e">
        <f>VLOOKUP(K14,'[1]Hàng hóa'!$C$5:$G$22,5,0)</f>
        <v>#N/A</v>
      </c>
      <c r="O14" s="17" t="e">
        <f t="shared" si="0"/>
        <v>#N/A</v>
      </c>
      <c r="P14" s="197" t="e">
        <f t="shared" si="1"/>
        <v>#N/A</v>
      </c>
      <c r="Q14" s="17" t="e">
        <f t="shared" si="2"/>
        <v>#N/A</v>
      </c>
      <c r="R14" s="13" t="e">
        <f>VLOOKUP(J14,'[1]Nhân viên'!$E$20:$F$41,2,0)</f>
        <v>#N/A</v>
      </c>
      <c r="S14" s="21"/>
    </row>
    <row r="15" spans="1:19" x14ac:dyDescent="0.2">
      <c r="D15" s="11"/>
      <c r="E15" s="13" t="e">
        <f>VLOOKUP(D15,'Nhân viên'!$B$5:$C$48,2,0)</f>
        <v>#N/A</v>
      </c>
      <c r="F15" s="20"/>
      <c r="H15" s="13" t="e">
        <f>VLOOKUP(F15,'Khách hàng'!$B$4:$G$1048576,2,0)</f>
        <v>#N/A</v>
      </c>
      <c r="I15" s="13" t="str">
        <f>VLOOKUP(F15,'[1]Khách hàng'!$A$4:$F$2144,3,0)</f>
        <v>Số 1 đường số 17A, Khu phố 11, Phường Bình Trị Đông B, Quận Bình Tân, TP.HCM.</v>
      </c>
      <c r="J15" s="35" t="e">
        <f>VLOOKUP(F15,'Khách hàng'!$B$4:$G$1048576,5,0)</f>
        <v>#N/A</v>
      </c>
      <c r="K15" s="36"/>
      <c r="L15" s="36"/>
      <c r="M15" s="13" t="e">
        <f>VLOOKUP(K15,'Hàng hóa'!$C$5:$J1153,2,0)</f>
        <v>#N/A</v>
      </c>
      <c r="N15" s="17" t="e">
        <f>VLOOKUP(K15,'[1]Hàng hóa'!$C$5:$G$22,5,0)</f>
        <v>#N/A</v>
      </c>
      <c r="O15" s="17" t="e">
        <f t="shared" si="0"/>
        <v>#N/A</v>
      </c>
      <c r="P15" s="197" t="e">
        <f t="shared" si="1"/>
        <v>#N/A</v>
      </c>
      <c r="Q15" s="17" t="e">
        <f t="shared" si="2"/>
        <v>#N/A</v>
      </c>
      <c r="R15" s="13" t="e">
        <f>VLOOKUP(J15,'[1]Nhân viên'!$E$20:$F$41,2,0)</f>
        <v>#N/A</v>
      </c>
      <c r="S15" s="21"/>
    </row>
    <row r="16" spans="1:19" x14ac:dyDescent="0.2">
      <c r="D16" s="11"/>
      <c r="E16" s="13" t="e">
        <f>VLOOKUP(D16,'Nhân viên'!$B$5:$C$48,2,0)</f>
        <v>#N/A</v>
      </c>
      <c r="F16" s="20"/>
      <c r="H16" s="13" t="e">
        <f>VLOOKUP(F16,'Khách hàng'!$B$4:$G$1048576,2,0)</f>
        <v>#N/A</v>
      </c>
      <c r="I16" s="13" t="str">
        <f>VLOOKUP(F16,'[1]Khách hàng'!$A$4:$F$2144,3,0)</f>
        <v>Số 1 đường số 17A, Khu phố 11, Phường Bình Trị Đông B, Quận Bình Tân, TP.HCM.</v>
      </c>
      <c r="J16" s="35" t="e">
        <f>VLOOKUP(F16,'Khách hàng'!$B$4:$G$1048576,5,0)</f>
        <v>#N/A</v>
      </c>
      <c r="K16" s="36"/>
      <c r="L16" s="36"/>
      <c r="M16" s="13" t="e">
        <f>VLOOKUP(K16,'Hàng hóa'!$C$5:$J1154,2,0)</f>
        <v>#N/A</v>
      </c>
      <c r="N16" s="17" t="e">
        <f>VLOOKUP(K16,'[1]Hàng hóa'!$C$5:$G$22,5,0)</f>
        <v>#N/A</v>
      </c>
      <c r="O16" s="17" t="e">
        <f t="shared" si="0"/>
        <v>#N/A</v>
      </c>
      <c r="P16" s="197" t="e">
        <f t="shared" si="1"/>
        <v>#N/A</v>
      </c>
      <c r="Q16" s="17" t="e">
        <f t="shared" si="2"/>
        <v>#N/A</v>
      </c>
      <c r="R16" s="13" t="e">
        <f>VLOOKUP(J16,'[1]Nhân viên'!$E$20:$F$41,2,0)</f>
        <v>#N/A</v>
      </c>
      <c r="S16" s="21"/>
    </row>
    <row r="17" spans="3:19" x14ac:dyDescent="0.2">
      <c r="D17" s="11"/>
      <c r="E17" s="13" t="e">
        <f>VLOOKUP(D17,'Nhân viên'!$B$5:$C$48,2,0)</f>
        <v>#N/A</v>
      </c>
      <c r="F17" s="20"/>
      <c r="G17" s="16"/>
      <c r="H17" s="13" t="e">
        <f>VLOOKUP(F17,'Khách hàng'!$B$4:$G$1048576,2,0)</f>
        <v>#N/A</v>
      </c>
      <c r="I17" s="13" t="str">
        <f>VLOOKUP(F17,'[1]Khách hàng'!$A$4:$F$2144,3,0)</f>
        <v>Số 1 đường số 17A, Khu phố 11, Phường Bình Trị Đông B, Quận Bình Tân, TP.HCM.</v>
      </c>
      <c r="J17" s="35" t="e">
        <f>VLOOKUP(F17,'Khách hàng'!$B$4:$G$1048576,5,0)</f>
        <v>#N/A</v>
      </c>
      <c r="K17" s="36"/>
      <c r="L17" s="36"/>
      <c r="M17" s="13" t="e">
        <f>VLOOKUP(K17,'Hàng hóa'!$C$5:$J1155,2,0)</f>
        <v>#N/A</v>
      </c>
      <c r="N17" s="17" t="e">
        <f>VLOOKUP(K17,'[1]Hàng hóa'!$C$5:$G$22,5,0)</f>
        <v>#N/A</v>
      </c>
      <c r="O17" s="17" t="e">
        <f t="shared" si="0"/>
        <v>#N/A</v>
      </c>
      <c r="P17" s="197" t="e">
        <f t="shared" si="1"/>
        <v>#N/A</v>
      </c>
      <c r="Q17" s="17" t="e">
        <f t="shared" si="2"/>
        <v>#N/A</v>
      </c>
      <c r="R17" s="13" t="e">
        <f>VLOOKUP(J17,'[1]Nhân viên'!$E$20:$F$41,2,0)</f>
        <v>#N/A</v>
      </c>
      <c r="S17" s="21"/>
    </row>
    <row r="18" spans="3:19" x14ac:dyDescent="0.2">
      <c r="D18" s="11"/>
      <c r="E18" s="13" t="e">
        <f>VLOOKUP(D18,'Nhân viên'!$B$5:$C$48,2,0)</f>
        <v>#N/A</v>
      </c>
      <c r="F18" s="20"/>
      <c r="G18" s="16"/>
      <c r="H18" s="13" t="e">
        <f>VLOOKUP(F18,'Khách hàng'!$B$4:$G$1048576,2,0)</f>
        <v>#N/A</v>
      </c>
      <c r="I18" s="13" t="str">
        <f>VLOOKUP(F18,'[1]Khách hàng'!$A$4:$F$2144,3,0)</f>
        <v>Số 1 đường số 17A, Khu phố 11, Phường Bình Trị Đông B, Quận Bình Tân, TP.HCM.</v>
      </c>
      <c r="J18" s="35" t="e">
        <f>VLOOKUP(F18,'Khách hàng'!$B$4:$G$1048576,5,0)</f>
        <v>#N/A</v>
      </c>
      <c r="K18" s="36"/>
      <c r="L18" s="36"/>
      <c r="M18" s="13" t="e">
        <f>VLOOKUP(K18,'Hàng hóa'!$C$5:$J1156,2,0)</f>
        <v>#N/A</v>
      </c>
      <c r="N18" s="17" t="e">
        <f>VLOOKUP(K18,'[1]Hàng hóa'!$C$5:$G$22,5,0)</f>
        <v>#N/A</v>
      </c>
      <c r="O18" s="17" t="e">
        <f t="shared" si="0"/>
        <v>#N/A</v>
      </c>
      <c r="P18" s="197" t="e">
        <f t="shared" si="1"/>
        <v>#N/A</v>
      </c>
      <c r="Q18" s="17" t="e">
        <f t="shared" si="2"/>
        <v>#N/A</v>
      </c>
      <c r="R18" s="13" t="e">
        <f>VLOOKUP(J18,'[1]Nhân viên'!$E$20:$F$41,2,0)</f>
        <v>#N/A</v>
      </c>
      <c r="S18" s="21"/>
    </row>
    <row r="19" spans="3:19" x14ac:dyDescent="0.2">
      <c r="D19" s="11"/>
      <c r="E19" s="13" t="e">
        <f>VLOOKUP(D19,'Nhân viên'!$B$5:$C$48,2,0)</f>
        <v>#N/A</v>
      </c>
      <c r="F19" s="20"/>
      <c r="G19" s="16"/>
      <c r="H19" s="13" t="e">
        <f>VLOOKUP(F19,'Khách hàng'!$B$4:$G$1048576,2,0)</f>
        <v>#N/A</v>
      </c>
      <c r="I19" s="13" t="str">
        <f>VLOOKUP(F19,'[1]Khách hàng'!$A$4:$F$2144,3,0)</f>
        <v>Số 1 đường số 17A, Khu phố 11, Phường Bình Trị Đông B, Quận Bình Tân, TP.HCM.</v>
      </c>
      <c r="J19" s="35" t="e">
        <f>VLOOKUP(F19,'Khách hàng'!$B$4:$G$1048576,5,0)</f>
        <v>#N/A</v>
      </c>
      <c r="K19" s="36"/>
      <c r="L19" s="36"/>
      <c r="M19" s="13" t="e">
        <f>VLOOKUP(K19,'Hàng hóa'!$C$5:$J1157,2,0)</f>
        <v>#N/A</v>
      </c>
      <c r="N19" s="17" t="e">
        <f>VLOOKUP(K19,'[1]Hàng hóa'!$C$5:$G$22,5,0)</f>
        <v>#N/A</v>
      </c>
      <c r="O19" s="17" t="e">
        <f t="shared" si="0"/>
        <v>#N/A</v>
      </c>
      <c r="P19" s="197" t="e">
        <f t="shared" si="1"/>
        <v>#N/A</v>
      </c>
      <c r="Q19" s="17" t="e">
        <f t="shared" si="2"/>
        <v>#N/A</v>
      </c>
      <c r="R19" s="13" t="e">
        <f>VLOOKUP(J19,'[1]Nhân viên'!$E$20:$F$41,2,0)</f>
        <v>#N/A</v>
      </c>
      <c r="S19" s="21"/>
    </row>
    <row r="20" spans="3:19" x14ac:dyDescent="0.2">
      <c r="D20" s="11"/>
      <c r="E20" s="13" t="e">
        <f>VLOOKUP(D20,'Nhân viên'!$B$5:$C$48,2,0)</f>
        <v>#N/A</v>
      </c>
      <c r="F20" s="20"/>
      <c r="G20" s="16"/>
      <c r="H20" s="13" t="e">
        <f>VLOOKUP(F20,'Khách hàng'!$B$4:$G$1048576,2,0)</f>
        <v>#N/A</v>
      </c>
      <c r="I20" s="13" t="str">
        <f>VLOOKUP(F20,'[1]Khách hàng'!$A$4:$F$2144,3,0)</f>
        <v>Số 1 đường số 17A, Khu phố 11, Phường Bình Trị Đông B, Quận Bình Tân, TP.HCM.</v>
      </c>
      <c r="J20" s="35" t="e">
        <f>VLOOKUP(F20,'Khách hàng'!$B$4:$G$1048576,5,0)</f>
        <v>#N/A</v>
      </c>
      <c r="K20" s="36"/>
      <c r="L20" s="36"/>
      <c r="M20" s="13" t="e">
        <f>VLOOKUP(K20,'Hàng hóa'!$C$5:$J1158,2,0)</f>
        <v>#N/A</v>
      </c>
      <c r="N20" s="17" t="e">
        <f>VLOOKUP(K20,'[1]Hàng hóa'!$C$5:$G$22,5,0)</f>
        <v>#N/A</v>
      </c>
      <c r="O20" s="17" t="e">
        <f t="shared" si="0"/>
        <v>#N/A</v>
      </c>
      <c r="P20" s="197" t="e">
        <f t="shared" si="1"/>
        <v>#N/A</v>
      </c>
      <c r="Q20" s="17" t="e">
        <f t="shared" si="2"/>
        <v>#N/A</v>
      </c>
      <c r="R20" s="13" t="e">
        <f>VLOOKUP(J20,'[1]Nhân viên'!$E$20:$F$41,2,0)</f>
        <v>#N/A</v>
      </c>
      <c r="S20" s="21"/>
    </row>
    <row r="21" spans="3:19" x14ac:dyDescent="0.2">
      <c r="D21" s="11"/>
      <c r="E21" s="13" t="e">
        <f>VLOOKUP(D21,'Nhân viên'!$B$5:$C$48,2,0)</f>
        <v>#N/A</v>
      </c>
      <c r="F21" s="20"/>
      <c r="G21" s="16"/>
      <c r="H21" s="13" t="e">
        <f>VLOOKUP(F21,'Khách hàng'!$B$4:$G$1048576,2,0)</f>
        <v>#N/A</v>
      </c>
      <c r="I21" s="13" t="str">
        <f>VLOOKUP(F21,'[1]Khách hàng'!$A$4:$F$2144,3,0)</f>
        <v>Số 1 đường số 17A, Khu phố 11, Phường Bình Trị Đông B, Quận Bình Tân, TP.HCM.</v>
      </c>
      <c r="J21" s="35" t="e">
        <f>VLOOKUP(F21,'Khách hàng'!$B$4:$G$1048576,5,0)</f>
        <v>#N/A</v>
      </c>
      <c r="K21" s="36"/>
      <c r="L21" s="36"/>
      <c r="M21" s="13" t="e">
        <f>VLOOKUP(K21,'Hàng hóa'!$C$5:$J1159,2,0)</f>
        <v>#N/A</v>
      </c>
      <c r="N21" s="17" t="e">
        <f>VLOOKUP(K21,'[1]Hàng hóa'!$C$5:$G$22,5,0)</f>
        <v>#N/A</v>
      </c>
      <c r="O21" s="17" t="e">
        <f t="shared" si="0"/>
        <v>#N/A</v>
      </c>
      <c r="P21" s="197" t="e">
        <f t="shared" si="1"/>
        <v>#N/A</v>
      </c>
      <c r="Q21" s="17" t="e">
        <f t="shared" si="2"/>
        <v>#N/A</v>
      </c>
      <c r="R21" s="13" t="e">
        <f>VLOOKUP(J21,'[1]Nhân viên'!$E$20:$F$41,2,0)</f>
        <v>#N/A</v>
      </c>
      <c r="S21" s="21"/>
    </row>
    <row r="22" spans="3:19" x14ac:dyDescent="0.2">
      <c r="C22" s="12"/>
      <c r="E22" s="13" t="e">
        <f>VLOOKUP(D22,'Nhân viên'!$B$5:$C$48,2,0)</f>
        <v>#N/A</v>
      </c>
      <c r="F22" s="20"/>
      <c r="G22" s="16"/>
      <c r="H22" s="13" t="e">
        <f>VLOOKUP(F22,'Khách hàng'!$B$4:$G$1048576,2,0)</f>
        <v>#N/A</v>
      </c>
      <c r="I22" s="13" t="str">
        <f>VLOOKUP(F22,'[1]Khách hàng'!$A$4:$F$2144,3,0)</f>
        <v>Số 1 đường số 17A, Khu phố 11, Phường Bình Trị Đông B, Quận Bình Tân, TP.HCM.</v>
      </c>
      <c r="J22" s="35" t="e">
        <f>VLOOKUP(F22,'Khách hàng'!$B$4:$G$1048576,5,0)</f>
        <v>#N/A</v>
      </c>
      <c r="K22" s="36"/>
      <c r="L22" s="36"/>
      <c r="M22" s="13" t="e">
        <f>VLOOKUP(K22,'Hàng hóa'!$C$5:$J295,2,0)</f>
        <v>#N/A</v>
      </c>
      <c r="N22" s="17" t="e">
        <f>VLOOKUP(K22,'[1]Hàng hóa'!$C$5:$G$22,5,0)</f>
        <v>#N/A</v>
      </c>
      <c r="O22" s="17" t="e">
        <f t="shared" si="0"/>
        <v>#N/A</v>
      </c>
      <c r="P22" s="197" t="e">
        <f t="shared" si="1"/>
        <v>#N/A</v>
      </c>
      <c r="Q22" s="17" t="e">
        <f t="shared" si="2"/>
        <v>#N/A</v>
      </c>
      <c r="R22" s="13" t="e">
        <f>VLOOKUP(J22,'[1]Nhân viên'!$E$20:$F$41,2,0)</f>
        <v>#N/A</v>
      </c>
      <c r="S22" s="21"/>
    </row>
    <row r="23" spans="3:19" x14ac:dyDescent="0.2">
      <c r="C23" s="12"/>
      <c r="D23" s="11"/>
      <c r="E23" s="13" t="e">
        <f>VLOOKUP(D23,'Nhân viên'!$B$5:$C$48,2,0)</f>
        <v>#N/A</v>
      </c>
      <c r="F23" s="20"/>
      <c r="G23" s="16"/>
      <c r="H23" s="13" t="e">
        <f>VLOOKUP(F23,'Khách hàng'!$B$4:$G$1048576,2,0)</f>
        <v>#N/A</v>
      </c>
      <c r="I23" s="13" t="str">
        <f>VLOOKUP(F23,'[1]Khách hàng'!$A$4:$F$2144,3,0)</f>
        <v>Số 1 đường số 17A, Khu phố 11, Phường Bình Trị Đông B, Quận Bình Tân, TP.HCM.</v>
      </c>
      <c r="J23" s="35" t="e">
        <f>VLOOKUP(F23,'Khách hàng'!$B$4:$G$1048576,5,0)</f>
        <v>#N/A</v>
      </c>
      <c r="K23" s="36"/>
      <c r="L23" s="36"/>
      <c r="M23" s="13" t="e">
        <f>VLOOKUP(K23,'Hàng hóa'!$C$5:$J1298,2,0)</f>
        <v>#N/A</v>
      </c>
      <c r="N23" s="17" t="e">
        <f>VLOOKUP(K23,'[1]Hàng hóa'!$C$5:$G$22,5,0)</f>
        <v>#N/A</v>
      </c>
      <c r="O23" s="17" t="e">
        <f t="shared" si="0"/>
        <v>#N/A</v>
      </c>
      <c r="P23" s="197" t="e">
        <f t="shared" si="1"/>
        <v>#N/A</v>
      </c>
      <c r="Q23" s="17" t="e">
        <f t="shared" si="2"/>
        <v>#N/A</v>
      </c>
      <c r="R23" s="13" t="e">
        <f>VLOOKUP(J23,'[1]Nhân viên'!$E$20:$F$41,2,0)</f>
        <v>#N/A</v>
      </c>
      <c r="S23" s="21"/>
    </row>
    <row r="24" spans="3:19" x14ac:dyDescent="0.2">
      <c r="C24" s="12"/>
      <c r="D24" s="11"/>
      <c r="E24" s="13" t="e">
        <f>VLOOKUP(D24,'Nhân viên'!$B$5:$C$48,2,0)</f>
        <v>#N/A</v>
      </c>
      <c r="F24" s="20"/>
      <c r="G24" s="16"/>
      <c r="H24" s="13" t="e">
        <f>VLOOKUP(F24,'Khách hàng'!$B$4:$G$1048576,2,0)</f>
        <v>#N/A</v>
      </c>
      <c r="I24" s="13" t="str">
        <f>VLOOKUP(F24,'[1]Khách hàng'!$A$4:$F$2144,3,0)</f>
        <v>Số 1 đường số 17A, Khu phố 11, Phường Bình Trị Đông B, Quận Bình Tân, TP.HCM.</v>
      </c>
      <c r="J24" s="35" t="e">
        <f>VLOOKUP(F24,'Khách hàng'!$B$4:$G$1048576,5,0)</f>
        <v>#N/A</v>
      </c>
      <c r="K24" s="36"/>
      <c r="L24" s="36"/>
      <c r="M24" s="13" t="e">
        <f>VLOOKUP(K24,'Hàng hóa'!$C$5:$J1299,2,0)</f>
        <v>#N/A</v>
      </c>
      <c r="N24" s="17" t="e">
        <f>VLOOKUP(K24,'[1]Hàng hóa'!$C$5:$G$22,5,0)</f>
        <v>#N/A</v>
      </c>
      <c r="O24" s="17" t="e">
        <f t="shared" si="0"/>
        <v>#N/A</v>
      </c>
      <c r="P24" s="197" t="e">
        <f t="shared" si="1"/>
        <v>#N/A</v>
      </c>
      <c r="Q24" s="17" t="e">
        <f t="shared" si="2"/>
        <v>#N/A</v>
      </c>
      <c r="R24" s="13" t="e">
        <f>VLOOKUP(J24,'[1]Nhân viên'!$E$20:$F$41,2,0)</f>
        <v>#N/A</v>
      </c>
      <c r="S24" s="21"/>
    </row>
    <row r="25" spans="3:19" x14ac:dyDescent="0.2">
      <c r="C25" s="12"/>
      <c r="E25" s="13" t="e">
        <f>VLOOKUP(D25,'Nhân viên'!$B$5:$C$48,2,0)</f>
        <v>#N/A</v>
      </c>
      <c r="F25" s="20"/>
      <c r="G25" s="16"/>
      <c r="H25" s="13" t="e">
        <f>VLOOKUP(F25,'Khách hàng'!$B$4:$G$1048576,2,0)</f>
        <v>#N/A</v>
      </c>
      <c r="I25" s="13" t="str">
        <f>VLOOKUP(F25,'[1]Khách hàng'!$A$4:$F$2144,3,0)</f>
        <v>Số 1 đường số 17A, Khu phố 11, Phường Bình Trị Đông B, Quận Bình Tân, TP.HCM.</v>
      </c>
      <c r="J25" s="35" t="e">
        <f>VLOOKUP(F25,'Khách hàng'!$B$4:$G$1048576,5,0)</f>
        <v>#N/A</v>
      </c>
      <c r="K25" s="36"/>
      <c r="L25" s="36"/>
      <c r="M25" s="13" t="e">
        <f>VLOOKUP(K25,'Hàng hóa'!$C$5:$J513,2,0)</f>
        <v>#N/A</v>
      </c>
      <c r="N25" s="17" t="e">
        <f>VLOOKUP(K25,'[1]Hàng hóa'!$C$5:$G$22,5,0)</f>
        <v>#N/A</v>
      </c>
      <c r="O25" s="17" t="e">
        <f t="shared" si="0"/>
        <v>#N/A</v>
      </c>
      <c r="P25" s="197" t="e">
        <f t="shared" si="1"/>
        <v>#N/A</v>
      </c>
      <c r="Q25" s="17" t="e">
        <f t="shared" si="2"/>
        <v>#N/A</v>
      </c>
      <c r="R25" s="13" t="e">
        <f>VLOOKUP(J25,'[1]Nhân viên'!$E$20:$F$41,2,0)</f>
        <v>#N/A</v>
      </c>
      <c r="S25" s="21"/>
    </row>
    <row r="26" spans="3:19" x14ac:dyDescent="0.2">
      <c r="C26" s="193"/>
      <c r="E26" s="13" t="e">
        <f>VLOOKUP(D26,'Nhân viên'!$B$5:$C$48,2,0)</f>
        <v>#N/A</v>
      </c>
      <c r="F26" s="20"/>
      <c r="G26" s="16"/>
      <c r="H26" s="13" t="e">
        <f>VLOOKUP(F26,'Khách hàng'!$B$4:$G$1048576,2,0)</f>
        <v>#N/A</v>
      </c>
      <c r="I26" s="13" t="str">
        <f>VLOOKUP(F26,'[1]Khách hàng'!$A$4:$F$2144,3,0)</f>
        <v>Số 1 đường số 17A, Khu phố 11, Phường Bình Trị Đông B, Quận Bình Tân, TP.HCM.</v>
      </c>
      <c r="J26" s="35" t="e">
        <f>VLOOKUP(F26,'Khách hàng'!$B$4:$G$1048576,5,0)</f>
        <v>#N/A</v>
      </c>
      <c r="K26" s="36"/>
      <c r="L26" s="36"/>
      <c r="M26" s="13" t="e">
        <f>VLOOKUP(K26,'Hàng hóa'!$C$5:$J1238,2,0)</f>
        <v>#N/A</v>
      </c>
      <c r="N26" s="17" t="e">
        <f>VLOOKUP(K26,'[1]Hàng hóa'!$C$5:$G$22,5,0)</f>
        <v>#N/A</v>
      </c>
      <c r="O26" s="17" t="e">
        <f t="shared" si="0"/>
        <v>#N/A</v>
      </c>
      <c r="P26" s="197" t="e">
        <f t="shared" si="1"/>
        <v>#N/A</v>
      </c>
      <c r="Q26" s="17" t="e">
        <f t="shared" si="2"/>
        <v>#N/A</v>
      </c>
      <c r="R26" s="13" t="e">
        <f>VLOOKUP(J26,'[1]Nhân viên'!$E$20:$F$41,2,0)</f>
        <v>#N/A</v>
      </c>
      <c r="S26" s="21"/>
    </row>
    <row r="27" spans="3:19" x14ac:dyDescent="0.2">
      <c r="C27" s="193"/>
      <c r="E27" s="13" t="e">
        <f>VLOOKUP(D27,'Nhân viên'!$B$5:$C$48,2,0)</f>
        <v>#N/A</v>
      </c>
      <c r="F27" s="20"/>
      <c r="H27" s="13" t="e">
        <f>VLOOKUP(F27,'Khách hàng'!$B$4:$G$1048576,2,0)</f>
        <v>#N/A</v>
      </c>
      <c r="I27" s="13" t="str">
        <f>VLOOKUP(F27,'[1]Khách hàng'!$A$4:$F$2144,3,0)</f>
        <v>Số 1 đường số 17A, Khu phố 11, Phường Bình Trị Đông B, Quận Bình Tân, TP.HCM.</v>
      </c>
      <c r="J27" s="35" t="e">
        <f>VLOOKUP(F27,'Khách hàng'!$B$4:$G$1048576,5,0)</f>
        <v>#N/A</v>
      </c>
      <c r="K27" s="36"/>
      <c r="L27" s="36"/>
      <c r="M27" s="13" t="e">
        <f>VLOOKUP(K27,'Hàng hóa'!$C$5:$J1239,2,0)</f>
        <v>#N/A</v>
      </c>
      <c r="N27" s="17" t="e">
        <f>VLOOKUP(K27,'[1]Hàng hóa'!$C$5:$G$22,5,0)</f>
        <v>#N/A</v>
      </c>
      <c r="O27" s="17" t="e">
        <f t="shared" si="0"/>
        <v>#N/A</v>
      </c>
      <c r="P27" s="197" t="e">
        <f t="shared" si="1"/>
        <v>#N/A</v>
      </c>
      <c r="Q27" s="17" t="e">
        <f t="shared" si="2"/>
        <v>#N/A</v>
      </c>
      <c r="R27" s="13" t="e">
        <f>VLOOKUP(J27,'[1]Nhân viên'!$E$20:$F$41,2,0)</f>
        <v>#N/A</v>
      </c>
      <c r="S27" s="21"/>
    </row>
    <row r="28" spans="3:19" x14ac:dyDescent="0.2">
      <c r="C28" s="193"/>
      <c r="E28" s="13" t="e">
        <f>VLOOKUP(D28,'Nhân viên'!$B$5:$C$48,2,0)</f>
        <v>#N/A</v>
      </c>
      <c r="F28" s="20"/>
      <c r="H28" s="13" t="e">
        <f>VLOOKUP(F28,'Khách hàng'!$B$4:$G$1048576,2,0)</f>
        <v>#N/A</v>
      </c>
      <c r="I28" s="13" t="str">
        <f>VLOOKUP(F28,'[1]Khách hàng'!$A$4:$F$2144,3,0)</f>
        <v>Số 1 đường số 17A, Khu phố 11, Phường Bình Trị Đông B, Quận Bình Tân, TP.HCM.</v>
      </c>
      <c r="J28" s="35" t="e">
        <f>VLOOKUP(F28,'Khách hàng'!$B$4:$G$1048576,5,0)</f>
        <v>#N/A</v>
      </c>
      <c r="M28" s="13" t="e">
        <f>VLOOKUP(K28,'Hàng hóa'!$C$5:$J1240,2,0)</f>
        <v>#N/A</v>
      </c>
      <c r="N28" s="17" t="e">
        <f>VLOOKUP(K28,'[1]Hàng hóa'!$C$5:$G$22,5,0)</f>
        <v>#N/A</v>
      </c>
      <c r="O28" s="17" t="e">
        <f t="shared" si="0"/>
        <v>#N/A</v>
      </c>
      <c r="P28" s="197" t="e">
        <f t="shared" si="1"/>
        <v>#N/A</v>
      </c>
      <c r="Q28" s="17" t="e">
        <f t="shared" si="2"/>
        <v>#N/A</v>
      </c>
      <c r="R28" s="13" t="e">
        <f>VLOOKUP(J28,'[1]Nhân viên'!$E$20:$F$41,2,0)</f>
        <v>#N/A</v>
      </c>
      <c r="S28" s="21"/>
    </row>
    <row r="29" spans="3:19" x14ac:dyDescent="0.2">
      <c r="E29" s="13" t="e">
        <f>VLOOKUP(D29,'Nhân viên'!$B$5:$C$48,2,0)</f>
        <v>#N/A</v>
      </c>
      <c r="F29" s="20"/>
      <c r="H29" s="13" t="e">
        <f>VLOOKUP(F29,'Khách hàng'!$B$4:$G$1048576,2,0)</f>
        <v>#N/A</v>
      </c>
      <c r="I29" s="13" t="str">
        <f>VLOOKUP(F29,'[1]Khách hàng'!$A$4:$F$2144,3,0)</f>
        <v>Số 1 đường số 17A, Khu phố 11, Phường Bình Trị Đông B, Quận Bình Tân, TP.HCM.</v>
      </c>
      <c r="J29" s="35" t="e">
        <f>VLOOKUP(F29,'Khách hàng'!$B$4:$G$1048576,5,0)</f>
        <v>#N/A</v>
      </c>
      <c r="M29" s="13" t="e">
        <f>VLOOKUP(K29,'Hàng hóa'!$C$5:$J1241,2,0)</f>
        <v>#N/A</v>
      </c>
      <c r="N29" s="17" t="e">
        <f>VLOOKUP(K29,'[1]Hàng hóa'!$C$5:$G$22,5,0)</f>
        <v>#N/A</v>
      </c>
      <c r="O29" s="17" t="e">
        <f t="shared" si="0"/>
        <v>#N/A</v>
      </c>
      <c r="P29" s="197" t="e">
        <f t="shared" si="1"/>
        <v>#N/A</v>
      </c>
      <c r="Q29" s="17" t="e">
        <f t="shared" si="2"/>
        <v>#N/A</v>
      </c>
      <c r="R29" s="13" t="e">
        <f>VLOOKUP(J29,'[1]Nhân viên'!$E$20:$F$41,2,0)</f>
        <v>#N/A</v>
      </c>
      <c r="S29" s="21"/>
    </row>
    <row r="30" spans="3:19" x14ac:dyDescent="0.2">
      <c r="E30" s="13" t="e">
        <f>VLOOKUP(D30,'Nhân viên'!$B$5:$C$48,2,0)</f>
        <v>#N/A</v>
      </c>
      <c r="F30" s="20"/>
      <c r="H30" s="13" t="e">
        <f>VLOOKUP(F30,'Khách hàng'!$B$4:$G$1048576,2,0)</f>
        <v>#N/A</v>
      </c>
      <c r="I30" s="13" t="str">
        <f>VLOOKUP(F30,'[1]Khách hàng'!$A$4:$F$2144,3,0)</f>
        <v>Số 1 đường số 17A, Khu phố 11, Phường Bình Trị Đông B, Quận Bình Tân, TP.HCM.</v>
      </c>
      <c r="J30" s="35" t="e">
        <f>VLOOKUP(F30,'Khách hàng'!$B$4:$G$1048576,5,0)</f>
        <v>#N/A</v>
      </c>
      <c r="M30" s="13" t="e">
        <f>VLOOKUP(K30,'Hàng hóa'!$C$5:$J1242,2,0)</f>
        <v>#N/A</v>
      </c>
      <c r="N30" s="17" t="e">
        <f>VLOOKUP(K30,'[1]Hàng hóa'!$C$5:$G$22,5,0)</f>
        <v>#N/A</v>
      </c>
      <c r="O30" s="17" t="e">
        <f t="shared" si="0"/>
        <v>#N/A</v>
      </c>
      <c r="P30" s="197" t="e">
        <f t="shared" si="1"/>
        <v>#N/A</v>
      </c>
      <c r="Q30" s="17" t="e">
        <f t="shared" si="2"/>
        <v>#N/A</v>
      </c>
      <c r="R30" s="13" t="e">
        <f>VLOOKUP(J30,'[1]Nhân viên'!$E$20:$F$41,2,0)</f>
        <v>#N/A</v>
      </c>
      <c r="S30" s="21"/>
    </row>
    <row r="31" spans="3:19" x14ac:dyDescent="0.2">
      <c r="E31" s="13" t="e">
        <f>VLOOKUP(D31,'Nhân viên'!$B$5:$C$48,2,0)</f>
        <v>#N/A</v>
      </c>
      <c r="F31" s="20"/>
      <c r="H31" s="13" t="e">
        <f>VLOOKUP(F31,'Khách hàng'!$B$4:$G$1048576,2,0)</f>
        <v>#N/A</v>
      </c>
      <c r="I31" s="13" t="str">
        <f>VLOOKUP(F31,'[1]Khách hàng'!$A$4:$F$2144,3,0)</f>
        <v>Số 1 đường số 17A, Khu phố 11, Phường Bình Trị Đông B, Quận Bình Tân, TP.HCM.</v>
      </c>
      <c r="J31" s="35" t="e">
        <f>VLOOKUP(F31,'Khách hàng'!$B$4:$G$1048576,5,0)</f>
        <v>#N/A</v>
      </c>
      <c r="L31" s="36"/>
      <c r="M31" s="13" t="e">
        <f>VLOOKUP(K31,'Hàng hóa'!$C$5:$J1243,2,0)</f>
        <v>#N/A</v>
      </c>
      <c r="N31" s="17" t="e">
        <f>VLOOKUP(K31,'[1]Hàng hóa'!$C$5:$G$22,5,0)</f>
        <v>#N/A</v>
      </c>
      <c r="O31" s="17" t="e">
        <f t="shared" si="0"/>
        <v>#N/A</v>
      </c>
      <c r="P31" s="197" t="e">
        <f t="shared" si="1"/>
        <v>#N/A</v>
      </c>
      <c r="Q31" s="17" t="e">
        <f t="shared" si="2"/>
        <v>#N/A</v>
      </c>
      <c r="R31" s="13" t="e">
        <f>VLOOKUP(J31,'[1]Nhân viên'!$E$20:$F$41,2,0)</f>
        <v>#N/A</v>
      </c>
      <c r="S31" s="21"/>
    </row>
    <row r="32" spans="3:19" x14ac:dyDescent="0.2">
      <c r="E32" s="13" t="e">
        <f>VLOOKUP(D32,'Nhân viên'!$B$5:$C$48,2,0)</f>
        <v>#N/A</v>
      </c>
      <c r="F32" s="20"/>
      <c r="H32" s="13" t="e">
        <f>VLOOKUP(F32,'Khách hàng'!$B$4:$G$1048576,2,0)</f>
        <v>#N/A</v>
      </c>
      <c r="I32" s="13" t="str">
        <f>VLOOKUP(F32,'[1]Khách hàng'!$A$4:$F$2144,3,0)</f>
        <v>Số 1 đường số 17A, Khu phố 11, Phường Bình Trị Đông B, Quận Bình Tân, TP.HCM.</v>
      </c>
      <c r="J32" s="35" t="e">
        <f>VLOOKUP(F32,'Khách hàng'!$B$4:$G$1048576,5,0)</f>
        <v>#N/A</v>
      </c>
      <c r="K32" s="36"/>
      <c r="L32" s="36"/>
      <c r="M32" s="13" t="e">
        <f>VLOOKUP(K32,'Hàng hóa'!$C$5:$J1244,2,0)</f>
        <v>#N/A</v>
      </c>
      <c r="N32" s="17" t="e">
        <f>VLOOKUP(K32,'[1]Hàng hóa'!$C$5:$G$22,5,0)</f>
        <v>#N/A</v>
      </c>
      <c r="O32" s="17" t="e">
        <f t="shared" si="0"/>
        <v>#N/A</v>
      </c>
      <c r="P32" s="197" t="e">
        <f t="shared" si="1"/>
        <v>#N/A</v>
      </c>
      <c r="Q32" s="17" t="e">
        <f t="shared" si="2"/>
        <v>#N/A</v>
      </c>
      <c r="R32" s="13" t="e">
        <f>VLOOKUP(J32,'[1]Nhân viên'!$E$20:$F$41,2,0)</f>
        <v>#N/A</v>
      </c>
      <c r="S32" s="21"/>
    </row>
    <row r="33" spans="3:19" x14ac:dyDescent="0.2">
      <c r="C33" s="12"/>
      <c r="E33" s="13" t="e">
        <f>VLOOKUP(D33,'Nhân viên'!$B$5:$C$48,2,0)</f>
        <v>#N/A</v>
      </c>
      <c r="F33" s="20"/>
      <c r="H33" s="13" t="e">
        <f>VLOOKUP(F33,'Khách hàng'!$B$4:$G$1048576,2,0)</f>
        <v>#N/A</v>
      </c>
      <c r="I33" s="13" t="str">
        <f>VLOOKUP(F33,'[1]Khách hàng'!$A$4:$F$2144,3,0)</f>
        <v>Số 1 đường số 17A, Khu phố 11, Phường Bình Trị Đông B, Quận Bình Tân, TP.HCM.</v>
      </c>
      <c r="J33" s="35" t="e">
        <f>VLOOKUP(F33,'Khách hàng'!$B$4:$G$1048576,5,0)</f>
        <v>#N/A</v>
      </c>
      <c r="K33" s="36"/>
      <c r="L33" s="36"/>
      <c r="M33" s="13" t="e">
        <f>VLOOKUP(K33,'Hàng hóa'!$C$5:$J338,2,0)</f>
        <v>#N/A</v>
      </c>
      <c r="N33" s="17" t="e">
        <f>VLOOKUP(K33,'[1]Hàng hóa'!$C$5:$G$22,5,0)</f>
        <v>#N/A</v>
      </c>
      <c r="O33" s="17" t="e">
        <f t="shared" si="0"/>
        <v>#N/A</v>
      </c>
      <c r="P33" s="197" t="e">
        <f t="shared" si="1"/>
        <v>#N/A</v>
      </c>
      <c r="Q33" s="17" t="e">
        <f t="shared" si="2"/>
        <v>#N/A</v>
      </c>
      <c r="R33" s="13" t="e">
        <f>VLOOKUP(J33,'[1]Nhân viên'!$E$20:$F$41,2,0)</f>
        <v>#N/A</v>
      </c>
      <c r="S33" s="21"/>
    </row>
    <row r="34" spans="3:19" x14ac:dyDescent="0.2">
      <c r="C34" s="12"/>
      <c r="E34" s="13" t="e">
        <f>VLOOKUP(D34,'Nhân viên'!$B$5:$C$48,2,0)</f>
        <v>#N/A</v>
      </c>
      <c r="F34" s="20"/>
      <c r="H34" s="13" t="e">
        <f>VLOOKUP(F34,'Khách hàng'!$B$4:$G$1048576,2,0)</f>
        <v>#N/A</v>
      </c>
      <c r="I34" s="13" t="str">
        <f>VLOOKUP(F34,'[1]Khách hàng'!$A$4:$F$2144,3,0)</f>
        <v>Số 1 đường số 17A, Khu phố 11, Phường Bình Trị Đông B, Quận Bình Tân, TP.HCM.</v>
      </c>
      <c r="J34" s="35" t="e">
        <f>VLOOKUP(F34,'Khách hàng'!$B$4:$G$1048576,5,0)</f>
        <v>#N/A</v>
      </c>
      <c r="M34" s="13" t="e">
        <f>VLOOKUP(K34,'Hàng hóa'!$C$5:$J339,2,0)</f>
        <v>#N/A</v>
      </c>
      <c r="N34" s="17" t="e">
        <f>VLOOKUP(K34,'[1]Hàng hóa'!$C$5:$G$22,5,0)</f>
        <v>#N/A</v>
      </c>
      <c r="O34" s="17" t="e">
        <f t="shared" si="0"/>
        <v>#N/A</v>
      </c>
      <c r="P34" s="197" t="e">
        <f t="shared" si="1"/>
        <v>#N/A</v>
      </c>
      <c r="Q34" s="17" t="e">
        <f t="shared" si="2"/>
        <v>#N/A</v>
      </c>
      <c r="R34" s="13" t="e">
        <f>VLOOKUP(J34,'[1]Nhân viên'!$E$20:$F$41,2,0)</f>
        <v>#N/A</v>
      </c>
    </row>
    <row r="35" spans="3:19" x14ac:dyDescent="0.2">
      <c r="C35" s="12"/>
      <c r="E35" s="13" t="e">
        <f>VLOOKUP(D35,'Nhân viên'!$B$5:$C$48,2,0)</f>
        <v>#N/A</v>
      </c>
      <c r="F35" s="20"/>
      <c r="H35" s="13" t="e">
        <f>VLOOKUP(F35,'Khách hàng'!$B$4:$G$1048576,2,0)</f>
        <v>#N/A</v>
      </c>
      <c r="I35" s="13" t="str">
        <f>VLOOKUP(F35,'[1]Khách hàng'!$A$4:$F$2144,3,0)</f>
        <v>Số 1 đường số 17A, Khu phố 11, Phường Bình Trị Đông B, Quận Bình Tân, TP.HCM.</v>
      </c>
      <c r="J35" s="35" t="e">
        <f>VLOOKUP(F35,'Khách hàng'!$B$4:$G$1048576,5,0)</f>
        <v>#N/A</v>
      </c>
      <c r="M35" s="13" t="e">
        <f>VLOOKUP(K35,'Hàng hóa'!$C$5:$J340,2,0)</f>
        <v>#N/A</v>
      </c>
      <c r="N35" s="17" t="e">
        <f>VLOOKUP(K35,'[1]Hàng hóa'!$C$5:$G$22,5,0)</f>
        <v>#N/A</v>
      </c>
      <c r="O35" s="17" t="e">
        <f t="shared" ref="O35:O66" si="3">L35*N35</f>
        <v>#N/A</v>
      </c>
      <c r="P35" s="197" t="e">
        <f t="shared" si="1"/>
        <v>#N/A</v>
      </c>
      <c r="Q35" s="17" t="e">
        <f t="shared" si="2"/>
        <v>#N/A</v>
      </c>
      <c r="R35" s="13" t="e">
        <f>VLOOKUP(J35,'[1]Nhân viên'!$E$20:$F$41,2,0)</f>
        <v>#N/A</v>
      </c>
    </row>
    <row r="36" spans="3:19" x14ac:dyDescent="0.2">
      <c r="C36" s="12"/>
      <c r="E36" s="13" t="e">
        <f>VLOOKUP(D36,'Nhân viên'!$B$5:$C$48,2,0)</f>
        <v>#N/A</v>
      </c>
      <c r="H36" s="13" t="e">
        <f>VLOOKUP(F36,'Khách hàng'!$B$4:$G$1048576,2,0)</f>
        <v>#N/A</v>
      </c>
      <c r="I36" s="13" t="str">
        <f>VLOOKUP(F36,'[1]Khách hàng'!$A$4:$F$2144,3,0)</f>
        <v>Số 1 đường số 17A, Khu phố 11, Phường Bình Trị Đông B, Quận Bình Tân, TP.HCM.</v>
      </c>
      <c r="J36" s="35" t="e">
        <f>VLOOKUP(F36,'Khách hàng'!$B$4:$G$1048576,5,0)</f>
        <v>#N/A</v>
      </c>
      <c r="M36" s="13" t="e">
        <f>VLOOKUP(K36,'Hàng hóa'!$C$5:$J341,2,0)</f>
        <v>#N/A</v>
      </c>
      <c r="N36" s="17" t="e">
        <f>VLOOKUP(K36,'[1]Hàng hóa'!$C$5:$G$22,5,0)</f>
        <v>#N/A</v>
      </c>
      <c r="O36" s="17" t="e">
        <f t="shared" si="3"/>
        <v>#N/A</v>
      </c>
      <c r="P36" s="197" t="e">
        <f t="shared" si="1"/>
        <v>#N/A</v>
      </c>
      <c r="Q36" s="17" t="e">
        <f t="shared" si="2"/>
        <v>#N/A</v>
      </c>
      <c r="R36" s="13" t="e">
        <f>VLOOKUP(J36,'[1]Nhân viên'!$E$20:$F$41,2,0)</f>
        <v>#N/A</v>
      </c>
    </row>
    <row r="37" spans="3:19" x14ac:dyDescent="0.2">
      <c r="C37" s="12"/>
      <c r="E37" s="13" t="e">
        <f>VLOOKUP(D37,'Nhân viên'!$B$5:$C$48,2,0)</f>
        <v>#N/A</v>
      </c>
      <c r="H37" s="13" t="e">
        <f>VLOOKUP(F37,'Khách hàng'!$B$4:$G$1048576,2,0)</f>
        <v>#N/A</v>
      </c>
      <c r="I37" s="13" t="str">
        <f>VLOOKUP(F37,'[1]Khách hàng'!$A$4:$F$2144,3,0)</f>
        <v>Số 1 đường số 17A, Khu phố 11, Phường Bình Trị Đông B, Quận Bình Tân, TP.HCM.</v>
      </c>
      <c r="J37" s="35" t="e">
        <f>VLOOKUP(F37,'Khách hàng'!$B$4:$G$1048576,5,0)</f>
        <v>#N/A</v>
      </c>
      <c r="M37" s="13" t="e">
        <f>VLOOKUP(K37,'Hàng hóa'!$C$5:$J341,2,0)</f>
        <v>#N/A</v>
      </c>
      <c r="N37" s="17" t="e">
        <f>VLOOKUP(K37,'[1]Hàng hóa'!$C$5:$G$22,5,0)</f>
        <v>#N/A</v>
      </c>
      <c r="O37" s="17" t="e">
        <f t="shared" si="3"/>
        <v>#N/A</v>
      </c>
      <c r="P37" s="197" t="e">
        <f t="shared" si="1"/>
        <v>#N/A</v>
      </c>
      <c r="Q37" s="17" t="e">
        <f t="shared" si="2"/>
        <v>#N/A</v>
      </c>
      <c r="R37" s="13" t="e">
        <f>VLOOKUP(J37,'[1]Nhân viên'!$E$20:$F$41,2,0)</f>
        <v>#N/A</v>
      </c>
    </row>
    <row r="38" spans="3:19" x14ac:dyDescent="0.2">
      <c r="C38" s="12"/>
      <c r="E38" s="13" t="e">
        <f>VLOOKUP(D38,'Nhân viên'!$B$5:$C$48,2,0)</f>
        <v>#N/A</v>
      </c>
      <c r="H38" s="13" t="e">
        <f>VLOOKUP(F38,'Khách hàng'!$B$4:$G$1048576,2,0)</f>
        <v>#N/A</v>
      </c>
      <c r="I38" s="13" t="str">
        <f>VLOOKUP(F38,'[1]Khách hàng'!$A$4:$F$2144,3,0)</f>
        <v>Số 1 đường số 17A, Khu phố 11, Phường Bình Trị Đông B, Quận Bình Tân, TP.HCM.</v>
      </c>
      <c r="J38" s="35" t="e">
        <f>VLOOKUP(F38,'Khách hàng'!$B$4:$G$1048576,5,0)</f>
        <v>#N/A</v>
      </c>
      <c r="M38" s="13" t="e">
        <f>VLOOKUP(K38,'Hàng hóa'!$C$5:$J342,2,0)</f>
        <v>#N/A</v>
      </c>
      <c r="N38" s="17" t="e">
        <f>VLOOKUP(K38,'[1]Hàng hóa'!$C$5:$G$22,5,0)</f>
        <v>#N/A</v>
      </c>
      <c r="O38" s="17" t="e">
        <f t="shared" si="3"/>
        <v>#N/A</v>
      </c>
      <c r="P38" s="197" t="e">
        <f t="shared" si="1"/>
        <v>#N/A</v>
      </c>
      <c r="Q38" s="17" t="e">
        <f t="shared" si="2"/>
        <v>#N/A</v>
      </c>
      <c r="R38" s="13" t="e">
        <f>VLOOKUP(J38,'[1]Nhân viên'!$E$20:$F$41,2,0)</f>
        <v>#N/A</v>
      </c>
    </row>
    <row r="39" spans="3:19" x14ac:dyDescent="0.2">
      <c r="C39" s="12"/>
      <c r="E39" s="13" t="e">
        <f>VLOOKUP(D39,'Nhân viên'!$B$5:$C$48,2,0)</f>
        <v>#N/A</v>
      </c>
      <c r="G39" s="133"/>
      <c r="H39" s="13" t="e">
        <f>VLOOKUP(F39,'Khách hàng'!$B$4:$G$1048576,2,0)</f>
        <v>#N/A</v>
      </c>
      <c r="I39" s="13" t="str">
        <f>VLOOKUP(F39,'[1]Khách hàng'!$A$4:$F$2144,3,0)</f>
        <v>Số 1 đường số 17A, Khu phố 11, Phường Bình Trị Đông B, Quận Bình Tân, TP.HCM.</v>
      </c>
      <c r="J39" s="35" t="e">
        <f>VLOOKUP(F39,'Khách hàng'!$B$4:$G$1048576,5,0)</f>
        <v>#N/A</v>
      </c>
      <c r="M39" s="13" t="e">
        <f>VLOOKUP(K39,'Hàng hóa'!$C$5:$J343,2,0)</f>
        <v>#N/A</v>
      </c>
      <c r="N39" s="17" t="e">
        <f>VLOOKUP(K39,'[1]Hàng hóa'!$C$5:$G$22,5,0)</f>
        <v>#N/A</v>
      </c>
      <c r="O39" s="17" t="e">
        <f t="shared" si="3"/>
        <v>#N/A</v>
      </c>
      <c r="P39" s="197" t="e">
        <f t="shared" si="1"/>
        <v>#N/A</v>
      </c>
      <c r="Q39" s="17" t="e">
        <f t="shared" si="2"/>
        <v>#N/A</v>
      </c>
      <c r="R39" s="13" t="e">
        <f>VLOOKUP(J39,'[1]Nhân viên'!$E$20:$F$41,2,0)</f>
        <v>#N/A</v>
      </c>
    </row>
    <row r="40" spans="3:19" x14ac:dyDescent="0.2">
      <c r="C40" s="12"/>
      <c r="E40" s="13" t="e">
        <f>VLOOKUP(D40,'Nhân viên'!$B$5:$C$48,2,0)</f>
        <v>#N/A</v>
      </c>
      <c r="G40" s="133"/>
      <c r="H40" s="13" t="e">
        <f>VLOOKUP(F40,'Khách hàng'!$B$4:$G$1048576,2,0)</f>
        <v>#N/A</v>
      </c>
      <c r="I40" s="13" t="str">
        <f>VLOOKUP(F40,'[1]Khách hàng'!$A$4:$F$2144,3,0)</f>
        <v>Số 1 đường số 17A, Khu phố 11, Phường Bình Trị Đông B, Quận Bình Tân, TP.HCM.</v>
      </c>
      <c r="J40" s="35" t="e">
        <f>VLOOKUP(F40,'Khách hàng'!$B$4:$G$1048576,5,0)</f>
        <v>#N/A</v>
      </c>
      <c r="M40" s="13" t="e">
        <f>VLOOKUP(K40,'Hàng hóa'!$C$5:$J344,2,0)</f>
        <v>#N/A</v>
      </c>
      <c r="N40" s="17" t="e">
        <f>VLOOKUP(K40,'[1]Hàng hóa'!$C$5:$G$22,5,0)</f>
        <v>#N/A</v>
      </c>
      <c r="O40" s="17" t="e">
        <f t="shared" si="3"/>
        <v>#N/A</v>
      </c>
      <c r="P40" s="197" t="e">
        <f t="shared" si="1"/>
        <v>#N/A</v>
      </c>
      <c r="Q40" s="17" t="e">
        <f t="shared" si="2"/>
        <v>#N/A</v>
      </c>
      <c r="R40" s="13" t="e">
        <f>VLOOKUP(J40,'[1]Nhân viên'!$E$20:$F$41,2,0)</f>
        <v>#N/A</v>
      </c>
    </row>
    <row r="41" spans="3:19" x14ac:dyDescent="0.2">
      <c r="C41" s="12"/>
      <c r="E41" s="13" t="e">
        <f>VLOOKUP(D41,'Nhân viên'!$B$5:$C$48,2,0)</f>
        <v>#N/A</v>
      </c>
      <c r="G41" s="133"/>
      <c r="H41" s="13" t="e">
        <f>VLOOKUP(F41,'Khách hàng'!$B$4:$G$1048576,2,0)</f>
        <v>#N/A</v>
      </c>
      <c r="I41" s="13" t="str">
        <f>VLOOKUP(F41,'[1]Khách hàng'!$A$4:$F$2144,3,0)</f>
        <v>Số 1 đường số 17A, Khu phố 11, Phường Bình Trị Đông B, Quận Bình Tân, TP.HCM.</v>
      </c>
      <c r="J41" s="35" t="e">
        <f>VLOOKUP(F41,'Khách hàng'!$B$4:$G$1048576,5,0)</f>
        <v>#N/A</v>
      </c>
      <c r="M41" s="13" t="e">
        <f>VLOOKUP(K41,'Hàng hóa'!$C$5:$J345,2,0)</f>
        <v>#N/A</v>
      </c>
      <c r="N41" s="17" t="e">
        <f>VLOOKUP(K41,'[1]Hàng hóa'!$C$5:$G$22,5,0)</f>
        <v>#N/A</v>
      </c>
      <c r="O41" s="17" t="e">
        <f t="shared" si="3"/>
        <v>#N/A</v>
      </c>
      <c r="P41" s="197" t="e">
        <f t="shared" si="1"/>
        <v>#N/A</v>
      </c>
      <c r="Q41" s="17" t="e">
        <f t="shared" si="2"/>
        <v>#N/A</v>
      </c>
      <c r="R41" s="13" t="e">
        <f>VLOOKUP(J41,'[1]Nhân viên'!$E$20:$F$41,2,0)</f>
        <v>#N/A</v>
      </c>
    </row>
    <row r="42" spans="3:19" x14ac:dyDescent="0.2">
      <c r="C42" s="12"/>
      <c r="E42" s="13" t="e">
        <f>VLOOKUP(D42,'Nhân viên'!$B$5:$C$48,2,0)</f>
        <v>#N/A</v>
      </c>
      <c r="H42" s="13" t="e">
        <f>VLOOKUP(F42,'Khách hàng'!$B$4:$G$1048576,2,0)</f>
        <v>#N/A</v>
      </c>
      <c r="I42" s="13" t="str">
        <f>VLOOKUP(F42,'[1]Khách hàng'!$A$4:$F$2144,3,0)</f>
        <v>Số 1 đường số 17A, Khu phố 11, Phường Bình Trị Đông B, Quận Bình Tân, TP.HCM.</v>
      </c>
      <c r="J42" s="35" t="e">
        <f>VLOOKUP(F42,'Khách hàng'!$B$4:$G$1048576,5,0)</f>
        <v>#N/A</v>
      </c>
      <c r="M42" s="13" t="e">
        <f>VLOOKUP(K42,'Hàng hóa'!$C$5:$J346,2,0)</f>
        <v>#N/A</v>
      </c>
      <c r="N42" s="17" t="e">
        <f>VLOOKUP(K42,'[1]Hàng hóa'!$C$5:$G$22,5,0)</f>
        <v>#N/A</v>
      </c>
      <c r="O42" s="17" t="e">
        <f t="shared" si="3"/>
        <v>#N/A</v>
      </c>
      <c r="P42" s="197" t="e">
        <f t="shared" si="1"/>
        <v>#N/A</v>
      </c>
      <c r="Q42" s="17" t="e">
        <f t="shared" si="2"/>
        <v>#N/A</v>
      </c>
      <c r="R42" s="13" t="e">
        <f>VLOOKUP(J42,'[1]Nhân viên'!$E$20:$F$41,2,0)</f>
        <v>#N/A</v>
      </c>
    </row>
    <row r="43" spans="3:19" x14ac:dyDescent="0.2">
      <c r="E43" s="13" t="e">
        <f>VLOOKUP(D43,'Nhân viên'!$B$5:$C$48,2,0)</f>
        <v>#N/A</v>
      </c>
      <c r="H43" s="13" t="e">
        <f>VLOOKUP(F43,'Khách hàng'!$B$4:$G$1048576,2,0)</f>
        <v>#N/A</v>
      </c>
      <c r="I43" s="13" t="str">
        <f>VLOOKUP(F43,'[1]Khách hàng'!$A$4:$F$2144,3,0)</f>
        <v>Số 1 đường số 17A, Khu phố 11, Phường Bình Trị Đông B, Quận Bình Tân, TP.HCM.</v>
      </c>
      <c r="J43" s="35" t="e">
        <f>VLOOKUP(F43,'Khách hàng'!$B$4:$G$1048576,5,0)</f>
        <v>#N/A</v>
      </c>
      <c r="M43" s="13" t="e">
        <f>VLOOKUP(K43,'Hàng hóa'!$C$5:$J1221,2,0)</f>
        <v>#N/A</v>
      </c>
      <c r="N43" s="17" t="e">
        <f>VLOOKUP(K43,'[1]Hàng hóa'!$C$5:$G$22,5,0)</f>
        <v>#N/A</v>
      </c>
      <c r="O43" s="17" t="e">
        <f t="shared" si="3"/>
        <v>#N/A</v>
      </c>
      <c r="P43" s="197" t="e">
        <f t="shared" si="1"/>
        <v>#N/A</v>
      </c>
      <c r="Q43" s="17" t="e">
        <f t="shared" si="2"/>
        <v>#N/A</v>
      </c>
      <c r="R43" s="13" t="e">
        <f>VLOOKUP(J43,'[1]Nhân viên'!$E$20:$F$41,2,0)</f>
        <v>#N/A</v>
      </c>
    </row>
    <row r="44" spans="3:19" x14ac:dyDescent="0.2">
      <c r="C44" s="12"/>
      <c r="E44" s="13" t="e">
        <f>VLOOKUP(D44,'Nhân viên'!$B$5:$C$48,2,0)</f>
        <v>#N/A</v>
      </c>
      <c r="H44" s="13" t="e">
        <f>VLOOKUP(F44,'Khách hàng'!$B$4:$G$1048576,2,0)</f>
        <v>#N/A</v>
      </c>
      <c r="I44" s="13" t="str">
        <f>VLOOKUP(F44,'[1]Khách hàng'!$A$4:$F$2144,3,0)</f>
        <v>Số 1 đường số 17A, Khu phố 11, Phường Bình Trị Đông B, Quận Bình Tân, TP.HCM.</v>
      </c>
      <c r="J44" s="35" t="e">
        <f>VLOOKUP(F44,'Khách hàng'!$B$4:$G$1048576,5,0)</f>
        <v>#N/A</v>
      </c>
      <c r="M44" s="13" t="e">
        <f>VLOOKUP(K44,'Hàng hóa'!$C$5:$J1318,2,0)</f>
        <v>#N/A</v>
      </c>
      <c r="N44" s="17" t="e">
        <f>VLOOKUP(K44,'[1]Hàng hóa'!$C$5:$G$22,5,0)</f>
        <v>#N/A</v>
      </c>
      <c r="O44" s="17" t="e">
        <f t="shared" si="3"/>
        <v>#N/A</v>
      </c>
      <c r="P44" s="197" t="e">
        <f t="shared" si="1"/>
        <v>#N/A</v>
      </c>
      <c r="Q44" s="17" t="e">
        <f t="shared" si="2"/>
        <v>#N/A</v>
      </c>
      <c r="R44" s="13" t="e">
        <f>VLOOKUP(J44,'[1]Nhân viên'!$E$20:$F$41,2,0)</f>
        <v>#N/A</v>
      </c>
    </row>
    <row r="45" spans="3:19" x14ac:dyDescent="0.2">
      <c r="C45" s="12"/>
      <c r="E45" s="13" t="e">
        <f>VLOOKUP(D45,'Nhân viên'!$B$5:$C$48,2,0)</f>
        <v>#N/A</v>
      </c>
      <c r="H45" s="13" t="e">
        <f>VLOOKUP(F45,'Khách hàng'!$B$4:$G$1048576,2,0)</f>
        <v>#N/A</v>
      </c>
      <c r="I45" s="13" t="str">
        <f>VLOOKUP(F45,'[1]Khách hàng'!$A$4:$F$2144,3,0)</f>
        <v>Số 1 đường số 17A, Khu phố 11, Phường Bình Trị Đông B, Quận Bình Tân, TP.HCM.</v>
      </c>
      <c r="J45" s="35" t="e">
        <f>VLOOKUP(F45,'Khách hàng'!$B$4:$G$1048576,5,0)</f>
        <v>#N/A</v>
      </c>
      <c r="M45" s="13" t="e">
        <f>VLOOKUP(K45,'Hàng hóa'!$C$5:$J1319,2,0)</f>
        <v>#N/A</v>
      </c>
      <c r="N45" s="17" t="e">
        <f>VLOOKUP(K45,'[1]Hàng hóa'!$C$5:$G$22,5,0)</f>
        <v>#N/A</v>
      </c>
      <c r="O45" s="17" t="e">
        <f t="shared" si="3"/>
        <v>#N/A</v>
      </c>
      <c r="P45" s="197" t="e">
        <f t="shared" si="1"/>
        <v>#N/A</v>
      </c>
      <c r="Q45" s="17" t="e">
        <f t="shared" si="2"/>
        <v>#N/A</v>
      </c>
      <c r="R45" s="13" t="e">
        <f>VLOOKUP(J45,'[1]Nhân viên'!$E$20:$F$41,2,0)</f>
        <v>#N/A</v>
      </c>
    </row>
    <row r="46" spans="3:19" x14ac:dyDescent="0.2">
      <c r="C46" s="12"/>
      <c r="E46" s="13" t="e">
        <f>VLOOKUP(D46,'Nhân viên'!$B$5:$C$48,2,0)</f>
        <v>#N/A</v>
      </c>
      <c r="H46" s="13" t="e">
        <f>VLOOKUP(F46,'Khách hàng'!$B$4:$G$1048576,2,0)</f>
        <v>#N/A</v>
      </c>
      <c r="I46" s="13" t="str">
        <f>VLOOKUP(F46,'[1]Khách hàng'!$A$4:$F$2144,3,0)</f>
        <v>Số 1 đường số 17A, Khu phố 11, Phường Bình Trị Đông B, Quận Bình Tân, TP.HCM.</v>
      </c>
      <c r="J46" s="35" t="e">
        <f>VLOOKUP(F46,'Khách hàng'!$B$4:$G$1048576,5,0)</f>
        <v>#N/A</v>
      </c>
      <c r="M46" s="13" t="e">
        <f>VLOOKUP(K46,'Hàng hóa'!$C$5:$J1320,2,0)</f>
        <v>#N/A</v>
      </c>
      <c r="N46" s="17" t="e">
        <f>VLOOKUP(K46,'[1]Hàng hóa'!$C$5:$G$22,5,0)</f>
        <v>#N/A</v>
      </c>
      <c r="O46" s="17" t="e">
        <f t="shared" si="3"/>
        <v>#N/A</v>
      </c>
      <c r="P46" s="197" t="e">
        <f t="shared" si="1"/>
        <v>#N/A</v>
      </c>
      <c r="Q46" s="17" t="e">
        <f t="shared" si="2"/>
        <v>#N/A</v>
      </c>
      <c r="R46" s="13" t="e">
        <f>VLOOKUP(J46,'[1]Nhân viên'!$E$20:$F$41,2,0)</f>
        <v>#N/A</v>
      </c>
    </row>
    <row r="47" spans="3:19" x14ac:dyDescent="0.2">
      <c r="C47" s="12"/>
      <c r="E47" s="13" t="e">
        <f>VLOOKUP(D47,'Nhân viên'!$B$5:$C$48,2,0)</f>
        <v>#N/A</v>
      </c>
      <c r="H47" s="13" t="e">
        <f>VLOOKUP(F47,'Khách hàng'!$B$4:$G$1048576,2,0)</f>
        <v>#N/A</v>
      </c>
      <c r="I47" s="13" t="str">
        <f>VLOOKUP(F47,'[1]Khách hàng'!$A$4:$F$2144,3,0)</f>
        <v>Số 1 đường số 17A, Khu phố 11, Phường Bình Trị Đông B, Quận Bình Tân, TP.HCM.</v>
      </c>
      <c r="J47" s="35" t="e">
        <f>VLOOKUP(F47,'Khách hàng'!$B$4:$G$1048576,5,0)</f>
        <v>#N/A</v>
      </c>
      <c r="M47" s="13" t="e">
        <f>VLOOKUP(K47,'Hàng hóa'!$C$5:$J1321,2,0)</f>
        <v>#N/A</v>
      </c>
      <c r="N47" s="17" t="e">
        <f>VLOOKUP(K47,'[1]Hàng hóa'!$C$5:$G$22,5,0)</f>
        <v>#N/A</v>
      </c>
      <c r="O47" s="17" t="e">
        <f t="shared" si="3"/>
        <v>#N/A</v>
      </c>
      <c r="P47" s="197" t="e">
        <f t="shared" si="1"/>
        <v>#N/A</v>
      </c>
      <c r="Q47" s="17" t="e">
        <f t="shared" si="2"/>
        <v>#N/A</v>
      </c>
      <c r="R47" s="13" t="e">
        <f>VLOOKUP(J47,'[1]Nhân viên'!$E$20:$F$41,2,0)</f>
        <v>#N/A</v>
      </c>
    </row>
    <row r="48" spans="3:19" x14ac:dyDescent="0.2">
      <c r="C48" s="12"/>
      <c r="E48" s="13" t="e">
        <f>VLOOKUP(D48,'Nhân viên'!$B$5:$C$48,2,0)</f>
        <v>#N/A</v>
      </c>
      <c r="H48" s="13" t="e">
        <f>VLOOKUP(F48,'Khách hàng'!$B$4:$G$1048576,2,0)</f>
        <v>#N/A</v>
      </c>
      <c r="I48" s="13" t="str">
        <f>VLOOKUP(F48,'[1]Khách hàng'!$A$4:$F$2144,3,0)</f>
        <v>Số 1 đường số 17A, Khu phố 11, Phường Bình Trị Đông B, Quận Bình Tân, TP.HCM.</v>
      </c>
      <c r="J48" s="35" t="e">
        <f>VLOOKUP(F48,'Khách hàng'!$B$4:$G$1048576,5,0)</f>
        <v>#N/A</v>
      </c>
      <c r="M48" s="13" t="e">
        <f>VLOOKUP(K48,'Hàng hóa'!$C$5:$J1322,2,0)</f>
        <v>#N/A</v>
      </c>
      <c r="N48" s="17" t="e">
        <f>VLOOKUP(K48,'[1]Hàng hóa'!$C$5:$G$22,5,0)</f>
        <v>#N/A</v>
      </c>
      <c r="O48" s="17" t="e">
        <f t="shared" si="3"/>
        <v>#N/A</v>
      </c>
      <c r="P48" s="197" t="e">
        <f t="shared" si="1"/>
        <v>#N/A</v>
      </c>
      <c r="Q48" s="17" t="e">
        <f t="shared" si="2"/>
        <v>#N/A</v>
      </c>
      <c r="R48" s="13" t="e">
        <f>VLOOKUP(J48,'[1]Nhân viên'!$E$20:$F$41,2,0)</f>
        <v>#N/A</v>
      </c>
    </row>
    <row r="49" spans="3:18" x14ac:dyDescent="0.2">
      <c r="C49" s="12"/>
      <c r="E49" s="13" t="e">
        <f>VLOOKUP(D49,'Nhân viên'!$B$5:$C$48,2,0)</f>
        <v>#N/A</v>
      </c>
      <c r="H49" s="13" t="e">
        <f>VLOOKUP(F49,'Khách hàng'!$B$4:$G$1048576,2,0)</f>
        <v>#N/A</v>
      </c>
      <c r="I49" s="13" t="str">
        <f>VLOOKUP(F49,'[1]Khách hàng'!$A$4:$F$2144,3,0)</f>
        <v>Số 1 đường số 17A, Khu phố 11, Phường Bình Trị Đông B, Quận Bình Tân, TP.HCM.</v>
      </c>
      <c r="J49" s="35" t="e">
        <f>VLOOKUP(F49,'Khách hàng'!$B$4:$G$1048576,5,0)</f>
        <v>#N/A</v>
      </c>
      <c r="M49" s="13" t="e">
        <f>VLOOKUP(K49,'Hàng hóa'!$C$5:$J1323,2,0)</f>
        <v>#N/A</v>
      </c>
      <c r="N49" s="17" t="e">
        <f>VLOOKUP(K49,'[1]Hàng hóa'!$C$5:$G$22,5,0)</f>
        <v>#N/A</v>
      </c>
      <c r="O49" s="17" t="e">
        <f t="shared" si="3"/>
        <v>#N/A</v>
      </c>
      <c r="P49" s="197" t="e">
        <f t="shared" si="1"/>
        <v>#N/A</v>
      </c>
      <c r="Q49" s="17" t="e">
        <f t="shared" si="2"/>
        <v>#N/A</v>
      </c>
      <c r="R49" s="13" t="e">
        <f>VLOOKUP(J49,'[1]Nhân viên'!$E$20:$F$41,2,0)</f>
        <v>#N/A</v>
      </c>
    </row>
    <row r="50" spans="3:18" x14ac:dyDescent="0.2">
      <c r="C50" s="12"/>
      <c r="E50" s="13" t="e">
        <f>VLOOKUP(D50,'Nhân viên'!$B$5:$C$48,2,0)</f>
        <v>#N/A</v>
      </c>
      <c r="H50" s="13" t="e">
        <f>VLOOKUP(F50,'Khách hàng'!$B$4:$G$1048576,2,0)</f>
        <v>#N/A</v>
      </c>
      <c r="I50" s="13" t="str">
        <f>VLOOKUP(F50,'[1]Khách hàng'!$A$4:$F$2144,3,0)</f>
        <v>Số 1 đường số 17A, Khu phố 11, Phường Bình Trị Đông B, Quận Bình Tân, TP.HCM.</v>
      </c>
      <c r="J50" s="35" t="e">
        <f>VLOOKUP(F50,'Khách hàng'!$B$4:$G$1048576,5,0)</f>
        <v>#N/A</v>
      </c>
      <c r="M50" s="13" t="e">
        <f>VLOOKUP(K50,'Hàng hóa'!$C$5:$J1324,2,0)</f>
        <v>#N/A</v>
      </c>
      <c r="N50" s="17" t="e">
        <f>VLOOKUP(K50,'[1]Hàng hóa'!$C$5:$G$22,5,0)</f>
        <v>#N/A</v>
      </c>
      <c r="O50" s="17" t="e">
        <f t="shared" si="3"/>
        <v>#N/A</v>
      </c>
      <c r="P50" s="197" t="e">
        <f t="shared" si="1"/>
        <v>#N/A</v>
      </c>
      <c r="Q50" s="17" t="e">
        <f t="shared" si="2"/>
        <v>#N/A</v>
      </c>
      <c r="R50" s="13" t="e">
        <f>VLOOKUP(J50,'[1]Nhân viên'!$E$20:$F$41,2,0)</f>
        <v>#N/A</v>
      </c>
    </row>
    <row r="51" spans="3:18" x14ac:dyDescent="0.2">
      <c r="C51" s="12"/>
      <c r="E51" s="13" t="e">
        <f>VLOOKUP(D51,'Nhân viên'!$B$5:$C$48,2,0)</f>
        <v>#N/A</v>
      </c>
      <c r="H51" s="13" t="e">
        <f>VLOOKUP(F51,'Khách hàng'!$B$4:$G$1048576,2,0)</f>
        <v>#N/A</v>
      </c>
      <c r="I51" s="13" t="str">
        <f>VLOOKUP(F51,'[1]Khách hàng'!$A$4:$F$2144,3,0)</f>
        <v>Số 1 đường số 17A, Khu phố 11, Phường Bình Trị Đông B, Quận Bình Tân, TP.HCM.</v>
      </c>
      <c r="J51" s="35" t="e">
        <f>VLOOKUP(F51,'Khách hàng'!$B$4:$G$1048576,5,0)</f>
        <v>#N/A</v>
      </c>
      <c r="M51" s="13" t="e">
        <f>VLOOKUP(K51,'Hàng hóa'!$C$5:$J1325,2,0)</f>
        <v>#N/A</v>
      </c>
      <c r="N51" s="17" t="e">
        <f>VLOOKUP(K51,'[1]Hàng hóa'!$C$5:$G$22,5,0)</f>
        <v>#N/A</v>
      </c>
      <c r="O51" s="17" t="e">
        <f t="shared" si="3"/>
        <v>#N/A</v>
      </c>
      <c r="P51" s="197" t="e">
        <f t="shared" si="1"/>
        <v>#N/A</v>
      </c>
      <c r="Q51" s="17" t="e">
        <f t="shared" si="2"/>
        <v>#N/A</v>
      </c>
      <c r="R51" s="13" t="e">
        <f>VLOOKUP(J51,'[1]Nhân viên'!$E$20:$F$41,2,0)</f>
        <v>#N/A</v>
      </c>
    </row>
    <row r="52" spans="3:18" x14ac:dyDescent="0.2">
      <c r="C52" s="12"/>
      <c r="D52" s="11"/>
      <c r="E52" s="13" t="e">
        <f>VLOOKUP(D52,'Nhân viên'!$B$5:$C$48,2,0)</f>
        <v>#N/A</v>
      </c>
      <c r="H52" s="13" t="e">
        <f>VLOOKUP(F52,'Khách hàng'!$B$4:$G$1048576,2,0)</f>
        <v>#N/A</v>
      </c>
      <c r="I52" s="13" t="str">
        <f>VLOOKUP(F52,'[1]Khách hàng'!$A$4:$F$2144,3,0)</f>
        <v>Số 1 đường số 17A, Khu phố 11, Phường Bình Trị Đông B, Quận Bình Tân, TP.HCM.</v>
      </c>
      <c r="J52" s="35" t="e">
        <f>VLOOKUP(F52,'Khách hàng'!$B$4:$G$1048576,5,0)</f>
        <v>#N/A</v>
      </c>
      <c r="M52" s="13" t="e">
        <f>VLOOKUP(K52,'Hàng hóa'!$C$5:$J1326,2,0)</f>
        <v>#N/A</v>
      </c>
      <c r="N52" s="17" t="e">
        <f>VLOOKUP(K52,'[1]Hàng hóa'!$C$5:$G$22,5,0)</f>
        <v>#N/A</v>
      </c>
      <c r="O52" s="17" t="e">
        <f t="shared" si="3"/>
        <v>#N/A</v>
      </c>
      <c r="P52" s="197" t="e">
        <f t="shared" si="1"/>
        <v>#N/A</v>
      </c>
      <c r="Q52" s="17" t="e">
        <f t="shared" si="2"/>
        <v>#N/A</v>
      </c>
      <c r="R52" s="13" t="e">
        <f>VLOOKUP(J52,'[1]Nhân viên'!$E$20:$F$41,2,0)</f>
        <v>#N/A</v>
      </c>
    </row>
    <row r="53" spans="3:18" x14ac:dyDescent="0.2">
      <c r="C53" s="12"/>
      <c r="D53" s="11"/>
      <c r="E53" s="13" t="e">
        <f>VLOOKUP(D53,'Nhân viên'!$B$5:$C$48,2,0)</f>
        <v>#N/A</v>
      </c>
      <c r="H53" s="13" t="e">
        <f>VLOOKUP(F53,'Khách hàng'!$B$4:$G$1048576,2,0)</f>
        <v>#N/A</v>
      </c>
      <c r="I53" s="13" t="str">
        <f>VLOOKUP(F53,'[1]Khách hàng'!$A$4:$F$2144,3,0)</f>
        <v>Số 1 đường số 17A, Khu phố 11, Phường Bình Trị Đông B, Quận Bình Tân, TP.HCM.</v>
      </c>
      <c r="J53" s="35" t="e">
        <f>VLOOKUP(F53,'Khách hàng'!$B$4:$G$1048576,5,0)</f>
        <v>#N/A</v>
      </c>
      <c r="M53" s="13" t="e">
        <f>VLOOKUP(K53,'Hàng hóa'!$C$5:$J1327,2,0)</f>
        <v>#N/A</v>
      </c>
      <c r="N53" s="17" t="e">
        <f>VLOOKUP(K53,'[1]Hàng hóa'!$C$5:$G$22,5,0)</f>
        <v>#N/A</v>
      </c>
      <c r="O53" s="17" t="e">
        <f t="shared" si="3"/>
        <v>#N/A</v>
      </c>
      <c r="P53" s="197" t="e">
        <f t="shared" si="1"/>
        <v>#N/A</v>
      </c>
      <c r="Q53" s="17" t="e">
        <f t="shared" si="2"/>
        <v>#N/A</v>
      </c>
      <c r="R53" s="13" t="e">
        <f>VLOOKUP(J53,'[1]Nhân viên'!$E$20:$F$41,2,0)</f>
        <v>#N/A</v>
      </c>
    </row>
    <row r="54" spans="3:18" x14ac:dyDescent="0.2">
      <c r="C54" s="12"/>
      <c r="D54" s="11"/>
      <c r="E54" s="13" t="e">
        <f>VLOOKUP(D54,'Nhân viên'!$B$5:$C$48,2,0)</f>
        <v>#N/A</v>
      </c>
      <c r="H54" s="13" t="e">
        <f>VLOOKUP(F54,'Khách hàng'!$B$4:$G$1048576,2,0)</f>
        <v>#N/A</v>
      </c>
      <c r="I54" s="13" t="str">
        <f>VLOOKUP(F54,'[1]Khách hàng'!$A$4:$F$2144,3,0)</f>
        <v>Số 1 đường số 17A, Khu phố 11, Phường Bình Trị Đông B, Quận Bình Tân, TP.HCM.</v>
      </c>
      <c r="J54" s="35" t="e">
        <f>VLOOKUP(F54,'Khách hàng'!$B$4:$G$1048576,5,0)</f>
        <v>#N/A</v>
      </c>
      <c r="M54" s="13" t="e">
        <f>VLOOKUP(K54,'Hàng hóa'!$C$5:$J1328,2,0)</f>
        <v>#N/A</v>
      </c>
      <c r="N54" s="17" t="e">
        <f>VLOOKUP(K54,'[1]Hàng hóa'!$C$5:$G$22,5,0)</f>
        <v>#N/A</v>
      </c>
      <c r="O54" s="17" t="e">
        <f t="shared" si="3"/>
        <v>#N/A</v>
      </c>
      <c r="P54" s="197" t="e">
        <f t="shared" si="1"/>
        <v>#N/A</v>
      </c>
      <c r="Q54" s="17" t="e">
        <f t="shared" si="2"/>
        <v>#N/A</v>
      </c>
      <c r="R54" s="13" t="e">
        <f>VLOOKUP(J54,'[1]Nhân viên'!$E$20:$F$41,2,0)</f>
        <v>#N/A</v>
      </c>
    </row>
    <row r="55" spans="3:18" x14ac:dyDescent="0.2">
      <c r="C55" s="12"/>
      <c r="E55" s="13" t="e">
        <f>VLOOKUP(D55,'Nhân viên'!$B$5:$C$48,2,0)</f>
        <v>#N/A</v>
      </c>
      <c r="H55" s="13" t="e">
        <f>VLOOKUP(F55,'Khách hàng'!$B$4:$G$1048576,2,0)</f>
        <v>#N/A</v>
      </c>
      <c r="I55" s="13" t="str">
        <f>VLOOKUP(F55,'[1]Khách hàng'!$A$4:$F$2144,3,0)</f>
        <v>Số 1 đường số 17A, Khu phố 11, Phường Bình Trị Đông B, Quận Bình Tân, TP.HCM.</v>
      </c>
      <c r="J55" s="35" t="e">
        <f>VLOOKUP(F55,'Khách hàng'!$B$4:$G$1048576,5,0)</f>
        <v>#N/A</v>
      </c>
      <c r="M55" s="13" t="e">
        <f>VLOOKUP(K55,'Hàng hóa'!$C$5:$J1379,2,0)</f>
        <v>#N/A</v>
      </c>
      <c r="N55" s="17" t="e">
        <f>VLOOKUP(K55,'[1]Hàng hóa'!$C$5:$G$22,5,0)</f>
        <v>#N/A</v>
      </c>
      <c r="O55" s="17" t="e">
        <f t="shared" si="3"/>
        <v>#N/A</v>
      </c>
      <c r="P55" s="197" t="e">
        <f t="shared" si="1"/>
        <v>#N/A</v>
      </c>
      <c r="Q55" s="17" t="e">
        <f t="shared" si="2"/>
        <v>#N/A</v>
      </c>
      <c r="R55" s="13" t="e">
        <f>VLOOKUP(J55,'[1]Nhân viên'!$E$20:$F$41,2,0)</f>
        <v>#N/A</v>
      </c>
    </row>
    <row r="56" spans="3:18" x14ac:dyDescent="0.2">
      <c r="C56" s="12"/>
      <c r="E56" s="13" t="e">
        <f>VLOOKUP(D56,'Nhân viên'!$B$5:$C$48,2,0)</f>
        <v>#N/A</v>
      </c>
      <c r="H56" s="13" t="e">
        <f>VLOOKUP(F56,'Khách hàng'!$B$4:$G$1048576,2,0)</f>
        <v>#N/A</v>
      </c>
      <c r="I56" s="13" t="str">
        <f>VLOOKUP(F56,'[1]Khách hàng'!$A$4:$F$2144,3,0)</f>
        <v>Số 1 đường số 17A, Khu phố 11, Phường Bình Trị Đông B, Quận Bình Tân, TP.HCM.</v>
      </c>
      <c r="J56" s="35" t="e">
        <f>VLOOKUP(F56,'Khách hàng'!$B$4:$G$1048576,5,0)</f>
        <v>#N/A</v>
      </c>
      <c r="M56" s="13" t="e">
        <f>VLOOKUP(K56,'Hàng hóa'!$C$5:$J1380,2,0)</f>
        <v>#N/A</v>
      </c>
      <c r="N56" s="17" t="e">
        <f>VLOOKUP(K56,'[1]Hàng hóa'!$C$5:$G$22,5,0)</f>
        <v>#N/A</v>
      </c>
      <c r="O56" s="17" t="e">
        <f t="shared" si="3"/>
        <v>#N/A</v>
      </c>
      <c r="P56" s="197" t="e">
        <f t="shared" si="1"/>
        <v>#N/A</v>
      </c>
      <c r="Q56" s="17" t="e">
        <f t="shared" si="2"/>
        <v>#N/A</v>
      </c>
      <c r="R56" s="13" t="e">
        <f>VLOOKUP(J56,'[1]Nhân viên'!$E$20:$F$41,2,0)</f>
        <v>#N/A</v>
      </c>
    </row>
    <row r="57" spans="3:18" x14ac:dyDescent="0.2">
      <c r="C57" s="12"/>
      <c r="E57" s="13" t="e">
        <f>VLOOKUP(D57,'Nhân viên'!$B$5:$C$48,2,0)</f>
        <v>#N/A</v>
      </c>
      <c r="H57" s="13" t="e">
        <f>VLOOKUP(F57,'Khách hàng'!$B$4:$G$1048576,2,0)</f>
        <v>#N/A</v>
      </c>
      <c r="I57" s="13" t="str">
        <f>VLOOKUP(F57,'[1]Khách hàng'!$A$4:$F$2144,3,0)</f>
        <v>Số 1 đường số 17A, Khu phố 11, Phường Bình Trị Đông B, Quận Bình Tân, TP.HCM.</v>
      </c>
      <c r="J57" s="35" t="e">
        <f>VLOOKUP(F57,'Khách hàng'!$B$4:$G$1048576,5,0)</f>
        <v>#N/A</v>
      </c>
      <c r="M57" s="13" t="e">
        <f>VLOOKUP(K57,'Hàng hóa'!$C$5:$J1381,2,0)</f>
        <v>#N/A</v>
      </c>
      <c r="N57" s="17" t="e">
        <f>VLOOKUP(K57,'[1]Hàng hóa'!$C$5:$G$22,5,0)</f>
        <v>#N/A</v>
      </c>
      <c r="O57" s="17" t="e">
        <f t="shared" si="3"/>
        <v>#N/A</v>
      </c>
      <c r="P57" s="197" t="e">
        <f t="shared" si="1"/>
        <v>#N/A</v>
      </c>
      <c r="Q57" s="17" t="e">
        <f t="shared" si="2"/>
        <v>#N/A</v>
      </c>
      <c r="R57" s="13" t="e">
        <f>VLOOKUP(J57,'[1]Nhân viên'!$E$20:$F$41,2,0)</f>
        <v>#N/A</v>
      </c>
    </row>
    <row r="58" spans="3:18" x14ac:dyDescent="0.2">
      <c r="C58" s="12"/>
      <c r="E58" s="13" t="e">
        <f>VLOOKUP(D58,'Nhân viên'!$B$5:$C$48,2,0)</f>
        <v>#N/A</v>
      </c>
      <c r="H58" s="13" t="e">
        <f>VLOOKUP(F58,'Khách hàng'!$B$4:$G$1048576,2,0)</f>
        <v>#N/A</v>
      </c>
      <c r="I58" s="13" t="str">
        <f>VLOOKUP(F58,'[1]Khách hàng'!$A$4:$F$2144,3,0)</f>
        <v>Số 1 đường số 17A, Khu phố 11, Phường Bình Trị Đông B, Quận Bình Tân, TP.HCM.</v>
      </c>
      <c r="J58" s="35" t="e">
        <f>VLOOKUP(F58,'Khách hàng'!$B$4:$G$1048576,5,0)</f>
        <v>#N/A</v>
      </c>
      <c r="M58" s="13" t="e">
        <f>VLOOKUP(K58,'Hàng hóa'!$C$5:$J1382,2,0)</f>
        <v>#N/A</v>
      </c>
      <c r="N58" s="17" t="e">
        <f>VLOOKUP(K58,'[1]Hàng hóa'!$C$5:$G$22,5,0)</f>
        <v>#N/A</v>
      </c>
      <c r="O58" s="17" t="e">
        <f t="shared" si="3"/>
        <v>#N/A</v>
      </c>
      <c r="P58" s="197" t="e">
        <f t="shared" si="1"/>
        <v>#N/A</v>
      </c>
      <c r="Q58" s="17" t="e">
        <f t="shared" si="2"/>
        <v>#N/A</v>
      </c>
      <c r="R58" s="13" t="e">
        <f>VLOOKUP(J58,'[1]Nhân viên'!$E$20:$F$41,2,0)</f>
        <v>#N/A</v>
      </c>
    </row>
    <row r="59" spans="3:18" x14ac:dyDescent="0.2">
      <c r="C59" s="12"/>
      <c r="E59" s="13" t="e">
        <f>VLOOKUP(D59,'Nhân viên'!$B$5:$C$48,2,0)</f>
        <v>#N/A</v>
      </c>
      <c r="H59" s="13" t="e">
        <f>VLOOKUP(F59,'Khách hàng'!$B$4:$G$1048576,2,0)</f>
        <v>#N/A</v>
      </c>
      <c r="I59" s="13" t="str">
        <f>VLOOKUP(F59,'[1]Khách hàng'!$A$4:$F$2144,3,0)</f>
        <v>Số 1 đường số 17A, Khu phố 11, Phường Bình Trị Đông B, Quận Bình Tân, TP.HCM.</v>
      </c>
      <c r="J59" s="35" t="e">
        <f>VLOOKUP(F59,'Khách hàng'!$B$4:$G$1048576,5,0)</f>
        <v>#N/A</v>
      </c>
      <c r="M59" s="13" t="e">
        <f>VLOOKUP(K59,'Hàng hóa'!$C$5:$J1383,2,0)</f>
        <v>#N/A</v>
      </c>
      <c r="N59" s="17" t="e">
        <f>VLOOKUP(K59,'[1]Hàng hóa'!$C$5:$G$22,5,0)</f>
        <v>#N/A</v>
      </c>
      <c r="O59" s="17" t="e">
        <f t="shared" si="3"/>
        <v>#N/A</v>
      </c>
      <c r="P59" s="197" t="e">
        <f t="shared" si="1"/>
        <v>#N/A</v>
      </c>
      <c r="Q59" s="17" t="e">
        <f t="shared" si="2"/>
        <v>#N/A</v>
      </c>
      <c r="R59" s="13" t="e">
        <f>VLOOKUP(J59,'[1]Nhân viên'!$E$20:$F$41,2,0)</f>
        <v>#N/A</v>
      </c>
    </row>
    <row r="60" spans="3:18" x14ac:dyDescent="0.2">
      <c r="C60" s="12"/>
      <c r="E60" s="13" t="e">
        <f>VLOOKUP(D60,'Nhân viên'!$B$5:$C$48,2,0)</f>
        <v>#N/A</v>
      </c>
      <c r="H60" s="13" t="e">
        <f>VLOOKUP(F60,'Khách hàng'!$B$4:$G$1048576,2,0)</f>
        <v>#N/A</v>
      </c>
      <c r="I60" s="13" t="str">
        <f>VLOOKUP(F60,'[1]Khách hàng'!$A$4:$F$2144,3,0)</f>
        <v>Số 1 đường số 17A, Khu phố 11, Phường Bình Trị Đông B, Quận Bình Tân, TP.HCM.</v>
      </c>
      <c r="J60" s="35" t="e">
        <f>VLOOKUP(F60,'Khách hàng'!$B$4:$G$1048576,5,0)</f>
        <v>#N/A</v>
      </c>
      <c r="M60" s="13" t="e">
        <f>VLOOKUP(K60,'Hàng hóa'!$C$5:$J1384,2,0)</f>
        <v>#N/A</v>
      </c>
      <c r="N60" s="17" t="e">
        <f>VLOOKUP(K60,'[1]Hàng hóa'!$C$5:$G$22,5,0)</f>
        <v>#N/A</v>
      </c>
      <c r="O60" s="17" t="e">
        <f t="shared" si="3"/>
        <v>#N/A</v>
      </c>
      <c r="P60" s="197" t="e">
        <f t="shared" si="1"/>
        <v>#N/A</v>
      </c>
      <c r="Q60" s="17" t="e">
        <f t="shared" si="2"/>
        <v>#N/A</v>
      </c>
      <c r="R60" s="13" t="e">
        <f>VLOOKUP(J60,'[1]Nhân viên'!$E$20:$F$41,2,0)</f>
        <v>#N/A</v>
      </c>
    </row>
    <row r="61" spans="3:18" x14ac:dyDescent="0.2">
      <c r="C61" s="12"/>
      <c r="E61" s="13" t="e">
        <f>VLOOKUP(D61,'Nhân viên'!$B$5:$C$48,2,0)</f>
        <v>#N/A</v>
      </c>
      <c r="H61" s="13" t="e">
        <f>VLOOKUP(F61,'Khách hàng'!$B$4:$G$1048576,2,0)</f>
        <v>#N/A</v>
      </c>
      <c r="I61" s="13" t="str">
        <f>VLOOKUP(F61,'[1]Khách hàng'!$A$4:$F$2144,3,0)</f>
        <v>Số 1 đường số 17A, Khu phố 11, Phường Bình Trị Đông B, Quận Bình Tân, TP.HCM.</v>
      </c>
      <c r="J61" s="35" t="e">
        <f>VLOOKUP(F61,'Khách hàng'!$B$4:$G$1048576,5,0)</f>
        <v>#N/A</v>
      </c>
      <c r="M61" s="13" t="e">
        <f>VLOOKUP(K61,'Hàng hóa'!$C$5:$J1385,2,0)</f>
        <v>#N/A</v>
      </c>
      <c r="N61" s="17" t="e">
        <f>VLOOKUP(K61,'[1]Hàng hóa'!$C$5:$G$22,5,0)</f>
        <v>#N/A</v>
      </c>
      <c r="O61" s="17" t="e">
        <f t="shared" si="3"/>
        <v>#N/A</v>
      </c>
      <c r="P61" s="197" t="e">
        <f t="shared" si="1"/>
        <v>#N/A</v>
      </c>
      <c r="Q61" s="17" t="e">
        <f t="shared" si="2"/>
        <v>#N/A</v>
      </c>
      <c r="R61" s="13" t="e">
        <f>VLOOKUP(J61,'[1]Nhân viên'!$E$20:$F$41,2,0)</f>
        <v>#N/A</v>
      </c>
    </row>
    <row r="62" spans="3:18" x14ac:dyDescent="0.2">
      <c r="D62" s="11"/>
      <c r="E62" s="13" t="e">
        <f>VLOOKUP(D62,'Nhân viên'!$B$5:$C$48,2,0)</f>
        <v>#N/A</v>
      </c>
      <c r="H62" s="13" t="e">
        <f>VLOOKUP(F62,'Khách hàng'!$B$4:$G$1048576,2,0)</f>
        <v>#N/A</v>
      </c>
      <c r="I62" s="13" t="str">
        <f>VLOOKUP(F62,'[1]Khách hàng'!$A$4:$F$2144,3,0)</f>
        <v>Số 1 đường số 17A, Khu phố 11, Phường Bình Trị Đông B, Quận Bình Tân, TP.HCM.</v>
      </c>
      <c r="J62" s="35" t="e">
        <f>VLOOKUP(F62,'Khách hàng'!$B$4:$G$1048576,5,0)</f>
        <v>#N/A</v>
      </c>
      <c r="M62" s="13" t="e">
        <f>VLOOKUP(K62,'Hàng hóa'!$C$5:$J1182,2,0)</f>
        <v>#N/A</v>
      </c>
      <c r="N62" s="17" t="e">
        <f>VLOOKUP(K62,'[1]Hàng hóa'!$C$5:$G$22,5,0)</f>
        <v>#N/A</v>
      </c>
      <c r="O62" s="17" t="e">
        <f t="shared" si="3"/>
        <v>#N/A</v>
      </c>
      <c r="P62" s="197" t="e">
        <f t="shared" si="1"/>
        <v>#N/A</v>
      </c>
      <c r="Q62" s="17" t="e">
        <f t="shared" si="2"/>
        <v>#N/A</v>
      </c>
      <c r="R62" s="13" t="e">
        <f>VLOOKUP(J62,'[1]Nhân viên'!$E$20:$F$41,2,0)</f>
        <v>#N/A</v>
      </c>
    </row>
    <row r="63" spans="3:18" x14ac:dyDescent="0.2">
      <c r="D63" s="11"/>
      <c r="E63" s="13" t="e">
        <f>VLOOKUP(D63,'Nhân viên'!$B$5:$C$48,2,0)</f>
        <v>#N/A</v>
      </c>
      <c r="H63" s="13" t="e">
        <f>VLOOKUP(F63,'Khách hàng'!$B$4:$G$1048576,2,0)</f>
        <v>#N/A</v>
      </c>
      <c r="I63" s="13" t="str">
        <f>VLOOKUP(F63,'[1]Khách hàng'!$A$4:$F$2144,3,0)</f>
        <v>Số 1 đường số 17A, Khu phố 11, Phường Bình Trị Đông B, Quận Bình Tân, TP.HCM.</v>
      </c>
      <c r="J63" s="35" t="e">
        <f>VLOOKUP(F63,'Khách hàng'!$B$4:$G$1048576,5,0)</f>
        <v>#N/A</v>
      </c>
      <c r="M63" s="13" t="e">
        <f>VLOOKUP(K63,'Hàng hóa'!$C$5:$J1183,2,0)</f>
        <v>#N/A</v>
      </c>
      <c r="N63" s="17" t="e">
        <f>VLOOKUP(K63,'[1]Hàng hóa'!$C$5:$G$22,5,0)</f>
        <v>#N/A</v>
      </c>
      <c r="O63" s="17" t="e">
        <f t="shared" si="3"/>
        <v>#N/A</v>
      </c>
      <c r="P63" s="197" t="e">
        <f t="shared" si="1"/>
        <v>#N/A</v>
      </c>
      <c r="Q63" s="17" t="e">
        <f t="shared" si="2"/>
        <v>#N/A</v>
      </c>
      <c r="R63" s="13" t="e">
        <f>VLOOKUP(J63,'[1]Nhân viên'!$E$20:$F$41,2,0)</f>
        <v>#N/A</v>
      </c>
    </row>
    <row r="64" spans="3:18" x14ac:dyDescent="0.2">
      <c r="D64" s="11"/>
      <c r="E64" s="13" t="e">
        <f>VLOOKUP(D64,'Nhân viên'!$B$5:$C$48,2,0)</f>
        <v>#N/A</v>
      </c>
      <c r="H64" s="13" t="e">
        <f>VLOOKUP(F64,'Khách hàng'!$B$4:$G$1048576,2,0)</f>
        <v>#N/A</v>
      </c>
      <c r="I64" s="13" t="str">
        <f>VLOOKUP(F64,'[1]Khách hàng'!$A$4:$F$2144,3,0)</f>
        <v>Số 1 đường số 17A, Khu phố 11, Phường Bình Trị Đông B, Quận Bình Tân, TP.HCM.</v>
      </c>
      <c r="J64" s="35" t="e">
        <f>VLOOKUP(F64,'Khách hàng'!$B$4:$G$1048576,5,0)</f>
        <v>#N/A</v>
      </c>
      <c r="M64" s="13" t="e">
        <f>VLOOKUP(K64,'Hàng hóa'!$C$5:$J1184,2,0)</f>
        <v>#N/A</v>
      </c>
      <c r="N64" s="17" t="e">
        <f>VLOOKUP(K64,'[1]Hàng hóa'!$C$5:$G$22,5,0)</f>
        <v>#N/A</v>
      </c>
      <c r="O64" s="17" t="e">
        <f t="shared" si="3"/>
        <v>#N/A</v>
      </c>
      <c r="P64" s="197" t="e">
        <f t="shared" si="1"/>
        <v>#N/A</v>
      </c>
      <c r="Q64" s="17" t="e">
        <f t="shared" si="2"/>
        <v>#N/A</v>
      </c>
      <c r="R64" s="13" t="e">
        <f>VLOOKUP(J64,'[1]Nhân viên'!$E$20:$F$41,2,0)</f>
        <v>#N/A</v>
      </c>
    </row>
    <row r="65" spans="3:18" x14ac:dyDescent="0.2">
      <c r="D65" s="11"/>
      <c r="E65" s="13" t="e">
        <f>VLOOKUP(D65,'Nhân viên'!$B$5:$C$48,2,0)</f>
        <v>#N/A</v>
      </c>
      <c r="H65" s="13" t="e">
        <f>VLOOKUP(F65,'Khách hàng'!$B$4:$G$1048576,2,0)</f>
        <v>#N/A</v>
      </c>
      <c r="I65" s="13" t="str">
        <f>VLOOKUP(F65,'[1]Khách hàng'!$A$4:$F$2144,3,0)</f>
        <v>Số 1 đường số 17A, Khu phố 11, Phường Bình Trị Đông B, Quận Bình Tân, TP.HCM.</v>
      </c>
      <c r="J65" s="35" t="e">
        <f>VLOOKUP(F65,'Khách hàng'!$B$4:$G$1048576,5,0)</f>
        <v>#N/A</v>
      </c>
      <c r="M65" s="13" t="e">
        <f>VLOOKUP(K65,'Hàng hóa'!$C$5:$J1185,2,0)</f>
        <v>#N/A</v>
      </c>
      <c r="N65" s="17" t="e">
        <f>VLOOKUP(K65,'[1]Hàng hóa'!$C$5:$G$22,5,0)</f>
        <v>#N/A</v>
      </c>
      <c r="O65" s="17" t="e">
        <f t="shared" si="3"/>
        <v>#N/A</v>
      </c>
      <c r="P65" s="197" t="e">
        <f t="shared" si="1"/>
        <v>#N/A</v>
      </c>
      <c r="Q65" s="17" t="e">
        <f t="shared" si="2"/>
        <v>#N/A</v>
      </c>
      <c r="R65" s="13" t="e">
        <f>VLOOKUP(J65,'[1]Nhân viên'!$E$20:$F$41,2,0)</f>
        <v>#N/A</v>
      </c>
    </row>
    <row r="66" spans="3:18" x14ac:dyDescent="0.2">
      <c r="D66" s="11"/>
      <c r="E66" s="13" t="e">
        <f>VLOOKUP(D66,'Nhân viên'!$B$5:$C$48,2,0)</f>
        <v>#N/A</v>
      </c>
      <c r="H66" s="13" t="e">
        <f>VLOOKUP(F66,'Khách hàng'!$B$4:$G$1048576,2,0)</f>
        <v>#N/A</v>
      </c>
      <c r="I66" s="13" t="str">
        <f>VLOOKUP(F66,'[1]Khách hàng'!$A$4:$F$2144,3,0)</f>
        <v>Số 1 đường số 17A, Khu phố 11, Phường Bình Trị Đông B, Quận Bình Tân, TP.HCM.</v>
      </c>
      <c r="J66" s="35" t="e">
        <f>VLOOKUP(F66,'Khách hàng'!$B$4:$G$1048576,5,0)</f>
        <v>#N/A</v>
      </c>
      <c r="M66" s="13" t="e">
        <f>VLOOKUP(K66,'Hàng hóa'!$C$5:$J1186,2,0)</f>
        <v>#N/A</v>
      </c>
      <c r="N66" s="17" t="e">
        <f>VLOOKUP(K66,'[1]Hàng hóa'!$C$5:$G$22,5,0)</f>
        <v>#N/A</v>
      </c>
      <c r="O66" s="17" t="e">
        <f t="shared" si="3"/>
        <v>#N/A</v>
      </c>
      <c r="P66" s="197" t="e">
        <f t="shared" si="1"/>
        <v>#N/A</v>
      </c>
      <c r="Q66" s="17" t="e">
        <f t="shared" si="2"/>
        <v>#N/A</v>
      </c>
      <c r="R66" s="13" t="e">
        <f>VLOOKUP(J66,'[1]Nhân viên'!$E$20:$F$41,2,0)</f>
        <v>#N/A</v>
      </c>
    </row>
    <row r="67" spans="3:18" x14ac:dyDescent="0.2">
      <c r="D67" s="11"/>
      <c r="E67" s="13" t="e">
        <f>VLOOKUP(D67,'Nhân viên'!$B$5:$C$48,2,0)</f>
        <v>#N/A</v>
      </c>
      <c r="H67" s="13" t="e">
        <f>VLOOKUP(F67,'Khách hàng'!$B$4:$G$1048576,2,0)</f>
        <v>#N/A</v>
      </c>
      <c r="I67" s="13" t="str">
        <f>VLOOKUP(F67,'[1]Khách hàng'!$A$4:$F$2144,3,0)</f>
        <v>Số 1 đường số 17A, Khu phố 11, Phường Bình Trị Đông B, Quận Bình Tân, TP.HCM.</v>
      </c>
      <c r="J67" s="35" t="e">
        <f>VLOOKUP(F67,'Khách hàng'!$B$4:$G$1048576,5,0)</f>
        <v>#N/A</v>
      </c>
      <c r="M67" s="13" t="e">
        <f>VLOOKUP(K67,'Hàng hóa'!$C$5:$J1187,2,0)</f>
        <v>#N/A</v>
      </c>
      <c r="N67" s="17" t="e">
        <f>VLOOKUP(K67,'[1]Hàng hóa'!$C$5:$G$22,5,0)</f>
        <v>#N/A</v>
      </c>
      <c r="O67" s="17" t="e">
        <f t="shared" ref="O67:O98" si="4">L67*N67</f>
        <v>#N/A</v>
      </c>
      <c r="P67" s="197" t="e">
        <f t="shared" ref="P67:P130" si="5">O67*8%</f>
        <v>#N/A</v>
      </c>
      <c r="Q67" s="17" t="e">
        <f t="shared" ref="Q67:Q130" si="6">O67*P67+O67</f>
        <v>#N/A</v>
      </c>
      <c r="R67" s="13" t="e">
        <f>VLOOKUP(J67,'[1]Nhân viên'!$E$20:$F$41,2,0)</f>
        <v>#N/A</v>
      </c>
    </row>
    <row r="68" spans="3:18" x14ac:dyDescent="0.2">
      <c r="D68" s="11"/>
      <c r="E68" s="13" t="e">
        <f>VLOOKUP(D68,'Nhân viên'!$B$5:$C$48,2,0)</f>
        <v>#N/A</v>
      </c>
      <c r="H68" s="13" t="e">
        <f>VLOOKUP(F68,'Khách hàng'!$B$4:$G$1048576,2,0)</f>
        <v>#N/A</v>
      </c>
      <c r="I68" s="13" t="str">
        <f>VLOOKUP(F68,'[1]Khách hàng'!$A$4:$F$2144,3,0)</f>
        <v>Số 1 đường số 17A, Khu phố 11, Phường Bình Trị Đông B, Quận Bình Tân, TP.HCM.</v>
      </c>
      <c r="J68" s="35" t="e">
        <f>VLOOKUP(F68,'Khách hàng'!$B$4:$G$1048576,5,0)</f>
        <v>#N/A</v>
      </c>
      <c r="M68" s="13" t="e">
        <f>VLOOKUP(K68,'Hàng hóa'!$C$5:$J1188,2,0)</f>
        <v>#N/A</v>
      </c>
      <c r="N68" s="17" t="e">
        <f>VLOOKUP(K68,'[1]Hàng hóa'!$C$5:$G$22,5,0)</f>
        <v>#N/A</v>
      </c>
      <c r="O68" s="17" t="e">
        <f t="shared" si="4"/>
        <v>#N/A</v>
      </c>
      <c r="P68" s="197" t="e">
        <f t="shared" si="5"/>
        <v>#N/A</v>
      </c>
      <c r="Q68" s="17" t="e">
        <f t="shared" si="6"/>
        <v>#N/A</v>
      </c>
      <c r="R68" s="13" t="e">
        <f>VLOOKUP(J68,'[1]Nhân viên'!$E$20:$F$41,2,0)</f>
        <v>#N/A</v>
      </c>
    </row>
    <row r="69" spans="3:18" x14ac:dyDescent="0.2">
      <c r="D69" s="11"/>
      <c r="E69" s="13" t="e">
        <f>VLOOKUP(D69,'Nhân viên'!$B$5:$C$48,2,0)</f>
        <v>#N/A</v>
      </c>
      <c r="H69" s="13" t="e">
        <f>VLOOKUP(F69,'Khách hàng'!$B$4:$G$1048576,2,0)</f>
        <v>#N/A</v>
      </c>
      <c r="I69" s="13" t="str">
        <f>VLOOKUP(F69,'[1]Khách hàng'!$A$4:$F$2144,3,0)</f>
        <v>Số 1 đường số 17A, Khu phố 11, Phường Bình Trị Đông B, Quận Bình Tân, TP.HCM.</v>
      </c>
      <c r="J69" s="35" t="e">
        <f>VLOOKUP(F69,'Khách hàng'!$B$4:$G$1048576,5,0)</f>
        <v>#N/A</v>
      </c>
      <c r="M69" s="13" t="e">
        <f>VLOOKUP(K69,'Hàng hóa'!$C$5:$J1193,2,0)</f>
        <v>#N/A</v>
      </c>
      <c r="N69" s="17" t="e">
        <f>VLOOKUP(K69,'[1]Hàng hóa'!$C$5:$G$22,5,0)</f>
        <v>#N/A</v>
      </c>
      <c r="O69" s="17" t="e">
        <f t="shared" si="4"/>
        <v>#N/A</v>
      </c>
      <c r="P69" s="197" t="e">
        <f t="shared" si="5"/>
        <v>#N/A</v>
      </c>
      <c r="Q69" s="17" t="e">
        <f t="shared" si="6"/>
        <v>#N/A</v>
      </c>
      <c r="R69" s="13" t="e">
        <f>VLOOKUP(J69,'[1]Nhân viên'!$E$20:$F$41,2,0)</f>
        <v>#N/A</v>
      </c>
    </row>
    <row r="70" spans="3:18" x14ac:dyDescent="0.2">
      <c r="C70" s="12"/>
      <c r="E70" s="13" t="e">
        <f>VLOOKUP(D70,'Nhân viên'!$B$5:$C$48,2,0)</f>
        <v>#N/A</v>
      </c>
      <c r="H70" s="13" t="e">
        <f>VLOOKUP(F70,'Khách hàng'!$B$4:$G$1048576,2,0)</f>
        <v>#N/A</v>
      </c>
      <c r="I70" s="13" t="str">
        <f>VLOOKUP(F70,'[1]Khách hàng'!$A$4:$F$2144,3,0)</f>
        <v>Số 1 đường số 17A, Khu phố 11, Phường Bình Trị Đông B, Quận Bình Tân, TP.HCM.</v>
      </c>
      <c r="J70" s="35" t="e">
        <f>VLOOKUP(F70,'Khách hàng'!$B$4:$G$1048576,5,0)</f>
        <v>#N/A</v>
      </c>
      <c r="M70" s="13" t="e">
        <f>VLOOKUP(K70,'Hàng hóa'!$C$5:$J1418,2,0)</f>
        <v>#N/A</v>
      </c>
      <c r="N70" s="17" t="e">
        <f>VLOOKUP(K70,'[1]Hàng hóa'!$C$5:$G$22,5,0)</f>
        <v>#N/A</v>
      </c>
      <c r="O70" s="17" t="e">
        <f t="shared" si="4"/>
        <v>#N/A</v>
      </c>
      <c r="P70" s="197" t="e">
        <f t="shared" si="5"/>
        <v>#N/A</v>
      </c>
      <c r="Q70" s="17" t="e">
        <f t="shared" si="6"/>
        <v>#N/A</v>
      </c>
      <c r="R70" s="13" t="e">
        <f>VLOOKUP(J70,'[1]Nhân viên'!$E$20:$F$41,2,0)</f>
        <v>#N/A</v>
      </c>
    </row>
    <row r="71" spans="3:18" x14ac:dyDescent="0.2">
      <c r="C71" s="12"/>
      <c r="E71" s="13" t="e">
        <f>VLOOKUP(D71,'Nhân viên'!$B$5:$C$48,2,0)</f>
        <v>#N/A</v>
      </c>
      <c r="H71" s="13" t="e">
        <f>VLOOKUP(F71,'Khách hàng'!$B$4:$G$1048576,2,0)</f>
        <v>#N/A</v>
      </c>
      <c r="I71" s="13" t="str">
        <f>VLOOKUP(F71,'[1]Khách hàng'!$A$4:$F$2144,3,0)</f>
        <v>Số 1 đường số 17A, Khu phố 11, Phường Bình Trị Đông B, Quận Bình Tân, TP.HCM.</v>
      </c>
      <c r="J71" s="35" t="e">
        <f>VLOOKUP(F71,'Khách hàng'!$B$4:$G$1048576,5,0)</f>
        <v>#N/A</v>
      </c>
      <c r="M71" s="13" t="e">
        <f>VLOOKUP(K71,'Hàng hóa'!$C$5:$J1419,2,0)</f>
        <v>#N/A</v>
      </c>
      <c r="N71" s="17" t="e">
        <f>VLOOKUP(K71,'[1]Hàng hóa'!$C$5:$G$22,5,0)</f>
        <v>#N/A</v>
      </c>
      <c r="O71" s="17" t="e">
        <f t="shared" si="4"/>
        <v>#N/A</v>
      </c>
      <c r="P71" s="197" t="e">
        <f t="shared" si="5"/>
        <v>#N/A</v>
      </c>
      <c r="Q71" s="17" t="e">
        <f t="shared" si="6"/>
        <v>#N/A</v>
      </c>
      <c r="R71" s="13" t="e">
        <f>VLOOKUP(J71,'[1]Nhân viên'!$E$20:$F$41,2,0)</f>
        <v>#N/A</v>
      </c>
    </row>
    <row r="72" spans="3:18" x14ac:dyDescent="0.2">
      <c r="C72" s="12"/>
      <c r="E72" s="13" t="e">
        <f>VLOOKUP(D72,'Nhân viên'!$B$5:$C$48,2,0)</f>
        <v>#N/A</v>
      </c>
      <c r="H72" s="13" t="e">
        <f>VLOOKUP(F72,'Khách hàng'!$B$4:$G$1048576,2,0)</f>
        <v>#N/A</v>
      </c>
      <c r="I72" s="13" t="str">
        <f>VLOOKUP(F72,'[1]Khách hàng'!$A$4:$F$2144,3,0)</f>
        <v>Số 1 đường số 17A, Khu phố 11, Phường Bình Trị Đông B, Quận Bình Tân, TP.HCM.</v>
      </c>
      <c r="J72" s="35" t="e">
        <f>VLOOKUP(F72,'Khách hàng'!$B$4:$G$1048576,5,0)</f>
        <v>#N/A</v>
      </c>
      <c r="M72" s="13" t="e">
        <f>VLOOKUP(K72,'Hàng hóa'!$C$5:$J1420,2,0)</f>
        <v>#N/A</v>
      </c>
      <c r="N72" s="17" t="e">
        <f>VLOOKUP(K72,'[1]Hàng hóa'!$C$5:$G$22,5,0)</f>
        <v>#N/A</v>
      </c>
      <c r="O72" s="17" t="e">
        <f t="shared" si="4"/>
        <v>#N/A</v>
      </c>
      <c r="P72" s="197" t="e">
        <f t="shared" si="5"/>
        <v>#N/A</v>
      </c>
      <c r="Q72" s="17" t="e">
        <f t="shared" si="6"/>
        <v>#N/A</v>
      </c>
      <c r="R72" s="13" t="e">
        <f>VLOOKUP(J72,'[1]Nhân viên'!$E$20:$F$41,2,0)</f>
        <v>#N/A</v>
      </c>
    </row>
    <row r="73" spans="3:18" x14ac:dyDescent="0.2">
      <c r="C73" s="12"/>
      <c r="E73" s="13" t="e">
        <f>VLOOKUP(D73,'Nhân viên'!$B$5:$C$48,2,0)</f>
        <v>#N/A</v>
      </c>
      <c r="H73" s="13" t="e">
        <f>VLOOKUP(F73,'Khách hàng'!$B$4:$G$1048576,2,0)</f>
        <v>#N/A</v>
      </c>
      <c r="I73" s="13" t="str">
        <f>VLOOKUP(F73,'[1]Khách hàng'!$A$4:$F$2144,3,0)</f>
        <v>Số 1 đường số 17A, Khu phố 11, Phường Bình Trị Đông B, Quận Bình Tân, TP.HCM.</v>
      </c>
      <c r="J73" s="35" t="e">
        <f>VLOOKUP(F73,'Khách hàng'!$B$4:$G$1048576,5,0)</f>
        <v>#N/A</v>
      </c>
      <c r="M73" s="13" t="e">
        <f>VLOOKUP(K73,'Hàng hóa'!$C$5:$J540,2,0)</f>
        <v>#N/A</v>
      </c>
      <c r="N73" s="17" t="e">
        <f>VLOOKUP(K73,'[1]Hàng hóa'!$C$5:$G$22,5,0)</f>
        <v>#N/A</v>
      </c>
      <c r="O73" s="17" t="e">
        <f t="shared" si="4"/>
        <v>#N/A</v>
      </c>
      <c r="P73" s="197" t="e">
        <f t="shared" si="5"/>
        <v>#N/A</v>
      </c>
      <c r="Q73" s="17" t="e">
        <f t="shared" si="6"/>
        <v>#N/A</v>
      </c>
      <c r="R73" s="13" t="e">
        <f>VLOOKUP(J73,'[1]Nhân viên'!$E$20:$F$41,2,0)</f>
        <v>#N/A</v>
      </c>
    </row>
    <row r="74" spans="3:18" x14ac:dyDescent="0.2">
      <c r="C74" s="12"/>
      <c r="E74" s="13" t="e">
        <f>VLOOKUP(D74,'Nhân viên'!$B$5:$C$48,2,0)</f>
        <v>#N/A</v>
      </c>
      <c r="H74" s="13" t="e">
        <f>VLOOKUP(F74,'Khách hàng'!$B$4:$G$1048576,2,0)</f>
        <v>#N/A</v>
      </c>
      <c r="I74" s="13" t="str">
        <f>VLOOKUP(F74,'[1]Khách hàng'!$A$4:$F$2144,3,0)</f>
        <v>Số 1 đường số 17A, Khu phố 11, Phường Bình Trị Đông B, Quận Bình Tân, TP.HCM.</v>
      </c>
      <c r="J74" s="35" t="e">
        <f>VLOOKUP(F74,'Khách hàng'!$B$4:$G$1048576,5,0)</f>
        <v>#N/A</v>
      </c>
      <c r="M74" s="13" t="e">
        <f>VLOOKUP(K74,'Hàng hóa'!$C$5:$J541,2,0)</f>
        <v>#N/A</v>
      </c>
      <c r="N74" s="17" t="e">
        <f>VLOOKUP(K74,'[1]Hàng hóa'!$C$5:$G$22,5,0)</f>
        <v>#N/A</v>
      </c>
      <c r="O74" s="17" t="e">
        <f t="shared" si="4"/>
        <v>#N/A</v>
      </c>
      <c r="P74" s="197" t="e">
        <f t="shared" si="5"/>
        <v>#N/A</v>
      </c>
      <c r="Q74" s="17" t="e">
        <f t="shared" si="6"/>
        <v>#N/A</v>
      </c>
      <c r="R74" s="13" t="e">
        <f>VLOOKUP(J74,'[1]Nhân viên'!$E$20:$F$41,2,0)</f>
        <v>#N/A</v>
      </c>
    </row>
    <row r="75" spans="3:18" x14ac:dyDescent="0.2">
      <c r="C75" s="12"/>
      <c r="E75" s="13" t="e">
        <f>VLOOKUP(D75,'Nhân viên'!$B$5:$C$48,2,0)</f>
        <v>#N/A</v>
      </c>
      <c r="H75" s="13" t="e">
        <f>VLOOKUP(F75,'Khách hàng'!$B$4:$G$1048576,2,0)</f>
        <v>#N/A</v>
      </c>
      <c r="I75" s="13" t="str">
        <f>VLOOKUP(F75,'[1]Khách hàng'!$A$4:$F$2144,3,0)</f>
        <v>Số 1 đường số 17A, Khu phố 11, Phường Bình Trị Đông B, Quận Bình Tân, TP.HCM.</v>
      </c>
      <c r="J75" s="35" t="e">
        <f>VLOOKUP(F75,'Khách hàng'!$B$4:$G$1048576,5,0)</f>
        <v>#N/A</v>
      </c>
      <c r="M75" s="13" t="e">
        <f>VLOOKUP(K75,'Hàng hóa'!$C$5:$J542,2,0)</f>
        <v>#N/A</v>
      </c>
      <c r="N75" s="17" t="e">
        <f>VLOOKUP(K75,'[1]Hàng hóa'!$C$5:$G$22,5,0)</f>
        <v>#N/A</v>
      </c>
      <c r="O75" s="17" t="e">
        <f t="shared" si="4"/>
        <v>#N/A</v>
      </c>
      <c r="P75" s="197" t="e">
        <f t="shared" si="5"/>
        <v>#N/A</v>
      </c>
      <c r="Q75" s="17" t="e">
        <f t="shared" si="6"/>
        <v>#N/A</v>
      </c>
      <c r="R75" s="13" t="e">
        <f>VLOOKUP(J75,'[1]Nhân viên'!$E$20:$F$41,2,0)</f>
        <v>#N/A</v>
      </c>
    </row>
    <row r="76" spans="3:18" x14ac:dyDescent="0.2">
      <c r="D76" s="11"/>
      <c r="E76" s="13" t="e">
        <f>VLOOKUP(D76,'Nhân viên'!$B$5:$C$48,2,0)</f>
        <v>#N/A</v>
      </c>
      <c r="H76" s="13" t="e">
        <f>VLOOKUP(F76,'Khách hàng'!$B$4:$G$1048576,2,0)</f>
        <v>#N/A</v>
      </c>
      <c r="I76" s="13" t="str">
        <f>VLOOKUP(F76,'[1]Khách hàng'!$A$4:$F$2144,3,0)</f>
        <v>Số 1 đường số 17A, Khu phố 11, Phường Bình Trị Đông B, Quận Bình Tân, TP.HCM.</v>
      </c>
      <c r="J76" s="35" t="e">
        <f>VLOOKUP(F76,'Khách hàng'!$B$4:$G$1048576,5,0)</f>
        <v>#N/A</v>
      </c>
      <c r="M76" s="13" t="e">
        <f>VLOOKUP(K76,'Hàng hóa'!$C$5:$J1172,2,0)</f>
        <v>#N/A</v>
      </c>
      <c r="N76" s="17" t="e">
        <f>VLOOKUP(K76,'[1]Hàng hóa'!$C$5:$G$22,5,0)</f>
        <v>#N/A</v>
      </c>
      <c r="O76" s="17" t="e">
        <f t="shared" si="4"/>
        <v>#N/A</v>
      </c>
      <c r="P76" s="197" t="e">
        <f t="shared" si="5"/>
        <v>#N/A</v>
      </c>
      <c r="Q76" s="17" t="e">
        <f t="shared" si="6"/>
        <v>#N/A</v>
      </c>
      <c r="R76" s="13" t="e">
        <f>VLOOKUP(J76,'[1]Nhân viên'!$E$20:$F$41,2,0)</f>
        <v>#N/A</v>
      </c>
    </row>
    <row r="77" spans="3:18" x14ac:dyDescent="0.2">
      <c r="E77" s="13" t="e">
        <f>VLOOKUP(D77,'Nhân viên'!$B$5:$C$48,2,0)</f>
        <v>#N/A</v>
      </c>
      <c r="H77" s="13" t="e">
        <f>VLOOKUP(F77,'Khách hàng'!$B$4:$G$1048576,2,0)</f>
        <v>#N/A</v>
      </c>
      <c r="I77" s="13" t="str">
        <f>VLOOKUP(F77,'[1]Khách hàng'!$A$4:$F$2144,3,0)</f>
        <v>Số 1 đường số 17A, Khu phố 11, Phường Bình Trị Đông B, Quận Bình Tân, TP.HCM.</v>
      </c>
      <c r="J77" s="35" t="e">
        <f>VLOOKUP(F77,'Khách hàng'!$B$4:$G$1048576,5,0)</f>
        <v>#N/A</v>
      </c>
      <c r="M77" s="13" t="e">
        <f>VLOOKUP(K77,'Hàng hóa'!$C$5:$J1228,2,0)</f>
        <v>#N/A</v>
      </c>
      <c r="N77" s="17" t="e">
        <f>VLOOKUP(K77,'[1]Hàng hóa'!$C$5:$G$22,5,0)</f>
        <v>#N/A</v>
      </c>
      <c r="O77" s="17" t="e">
        <f t="shared" si="4"/>
        <v>#N/A</v>
      </c>
      <c r="P77" s="197" t="e">
        <f t="shared" si="5"/>
        <v>#N/A</v>
      </c>
      <c r="Q77" s="17" t="e">
        <f t="shared" si="6"/>
        <v>#N/A</v>
      </c>
      <c r="R77" s="13" t="e">
        <f>VLOOKUP(J77,'[1]Nhân viên'!$E$20:$F$41,2,0)</f>
        <v>#N/A</v>
      </c>
    </row>
    <row r="78" spans="3:18" x14ac:dyDescent="0.2">
      <c r="C78" s="12"/>
      <c r="E78" s="13" t="e">
        <f>VLOOKUP(D78,'Nhân viên'!$B$5:$C$48,2,0)</f>
        <v>#N/A</v>
      </c>
      <c r="H78" s="13" t="e">
        <f>VLOOKUP(F78,'Khách hàng'!$B$4:$G$1048576,2,0)</f>
        <v>#N/A</v>
      </c>
      <c r="I78" s="13" t="str">
        <f>VLOOKUP(F78,'[1]Khách hàng'!$A$4:$F$2144,3,0)</f>
        <v>Số 1 đường số 17A, Khu phố 11, Phường Bình Trị Đông B, Quận Bình Tân, TP.HCM.</v>
      </c>
      <c r="J78" s="35" t="e">
        <f>VLOOKUP(F78,'Khách hàng'!$B$4:$G$1048576,5,0)</f>
        <v>#N/A</v>
      </c>
      <c r="M78" s="13" t="e">
        <f>VLOOKUP(K78,'Hàng hóa'!$C$5:$J274,2,0)</f>
        <v>#N/A</v>
      </c>
      <c r="N78" s="17" t="e">
        <f>VLOOKUP(K78,'[1]Hàng hóa'!$C$5:$G$22,5,0)</f>
        <v>#N/A</v>
      </c>
      <c r="O78" s="17" t="e">
        <f t="shared" si="4"/>
        <v>#N/A</v>
      </c>
      <c r="P78" s="197" t="e">
        <f t="shared" si="5"/>
        <v>#N/A</v>
      </c>
      <c r="Q78" s="17" t="e">
        <f t="shared" si="6"/>
        <v>#N/A</v>
      </c>
      <c r="R78" s="13" t="e">
        <f>VLOOKUP(J78,'[1]Nhân viên'!$E$20:$F$41,2,0)</f>
        <v>#N/A</v>
      </c>
    </row>
    <row r="79" spans="3:18" x14ac:dyDescent="0.2">
      <c r="C79" s="12"/>
      <c r="E79" s="13" t="e">
        <f>VLOOKUP(D79,'Nhân viên'!$B$5:$C$48,2,0)</f>
        <v>#N/A</v>
      </c>
      <c r="H79" s="13" t="e">
        <f>VLOOKUP(F79,'Khách hàng'!$B$4:$G$1048576,2,0)</f>
        <v>#N/A</v>
      </c>
      <c r="I79" s="13" t="str">
        <f>VLOOKUP(F79,'[1]Khách hàng'!$A$4:$F$2144,3,0)</f>
        <v>Số 1 đường số 17A, Khu phố 11, Phường Bình Trị Đông B, Quận Bình Tân, TP.HCM.</v>
      </c>
      <c r="J79" s="35" t="e">
        <f>VLOOKUP(F79,'Khách hàng'!$B$4:$G$1048576,5,0)</f>
        <v>#N/A</v>
      </c>
      <c r="M79" s="13" t="e">
        <f>VLOOKUP(K79,'Hàng hóa'!$C$5:$J275,2,0)</f>
        <v>#N/A</v>
      </c>
      <c r="N79" s="17" t="e">
        <f>VLOOKUP(K79,'[1]Hàng hóa'!$C$5:$G$22,5,0)</f>
        <v>#N/A</v>
      </c>
      <c r="O79" s="17" t="e">
        <f t="shared" si="4"/>
        <v>#N/A</v>
      </c>
      <c r="P79" s="197" t="e">
        <f t="shared" si="5"/>
        <v>#N/A</v>
      </c>
      <c r="Q79" s="17" t="e">
        <f t="shared" si="6"/>
        <v>#N/A</v>
      </c>
      <c r="R79" s="13" t="e">
        <f>VLOOKUP(J79,'[1]Nhân viên'!$E$20:$F$41,2,0)</f>
        <v>#N/A</v>
      </c>
    </row>
    <row r="80" spans="3:18" x14ac:dyDescent="0.2">
      <c r="C80" s="12"/>
      <c r="E80" s="13" t="e">
        <f>VLOOKUP(D80,'Nhân viên'!$B$5:$C$48,2,0)</f>
        <v>#N/A</v>
      </c>
      <c r="H80" s="13" t="e">
        <f>VLOOKUP(F80,'Khách hàng'!$B$4:$G$1048576,2,0)</f>
        <v>#N/A</v>
      </c>
      <c r="I80" s="13" t="str">
        <f>VLOOKUP(F80,'[1]Khách hàng'!$A$4:$F$2144,3,0)</f>
        <v>Số 1 đường số 17A, Khu phố 11, Phường Bình Trị Đông B, Quận Bình Tân, TP.HCM.</v>
      </c>
      <c r="J80" s="35" t="e">
        <f>VLOOKUP(F80,'Khách hàng'!$B$4:$G$1048576,5,0)</f>
        <v>#N/A</v>
      </c>
      <c r="M80" s="13" t="e">
        <f>VLOOKUP(K80,'Hàng hóa'!$C$5:$J276,2,0)</f>
        <v>#N/A</v>
      </c>
      <c r="N80" s="17" t="e">
        <f>VLOOKUP(K80,'[1]Hàng hóa'!$C$5:$G$22,5,0)</f>
        <v>#N/A</v>
      </c>
      <c r="O80" s="17" t="e">
        <f t="shared" si="4"/>
        <v>#N/A</v>
      </c>
      <c r="P80" s="197" t="e">
        <f t="shared" si="5"/>
        <v>#N/A</v>
      </c>
      <c r="Q80" s="17" t="e">
        <f t="shared" si="6"/>
        <v>#N/A</v>
      </c>
      <c r="R80" s="13" t="e">
        <f>VLOOKUP(J80,'[1]Nhân viên'!$E$20:$F$41,2,0)</f>
        <v>#N/A</v>
      </c>
    </row>
    <row r="81" spans="3:18" x14ac:dyDescent="0.2">
      <c r="C81" s="12"/>
      <c r="E81" s="13" t="e">
        <f>VLOOKUP(D81,'Nhân viên'!$B$5:$C$48,2,0)</f>
        <v>#N/A</v>
      </c>
      <c r="H81" s="13" t="e">
        <f>VLOOKUP(F81,'Khách hàng'!$B$4:$G$1048576,2,0)</f>
        <v>#N/A</v>
      </c>
      <c r="I81" s="13" t="str">
        <f>VLOOKUP(F81,'[1]Khách hàng'!$A$4:$F$2144,3,0)</f>
        <v>Số 1 đường số 17A, Khu phố 11, Phường Bình Trị Đông B, Quận Bình Tân, TP.HCM.</v>
      </c>
      <c r="J81" s="35" t="e">
        <f>VLOOKUP(F81,'Khách hàng'!$B$4:$G$1048576,5,0)</f>
        <v>#N/A</v>
      </c>
      <c r="M81" s="13" t="e">
        <f>VLOOKUP(K81,'Hàng hóa'!$C$5:$J277,2,0)</f>
        <v>#N/A</v>
      </c>
      <c r="N81" s="17" t="e">
        <f>VLOOKUP(K81,'[1]Hàng hóa'!$C$5:$G$22,5,0)</f>
        <v>#N/A</v>
      </c>
      <c r="O81" s="17" t="e">
        <f t="shared" si="4"/>
        <v>#N/A</v>
      </c>
      <c r="P81" s="197" t="e">
        <f t="shared" si="5"/>
        <v>#N/A</v>
      </c>
      <c r="Q81" s="17" t="e">
        <f t="shared" si="6"/>
        <v>#N/A</v>
      </c>
      <c r="R81" s="13" t="e">
        <f>VLOOKUP(J81,'[1]Nhân viên'!$E$20:$F$41,2,0)</f>
        <v>#N/A</v>
      </c>
    </row>
    <row r="82" spans="3:18" x14ac:dyDescent="0.2">
      <c r="C82" s="12"/>
      <c r="E82" s="13" t="e">
        <f>VLOOKUP(D82,'Nhân viên'!$B$5:$C$48,2,0)</f>
        <v>#N/A</v>
      </c>
      <c r="H82" s="13" t="e">
        <f>VLOOKUP(F82,'Khách hàng'!$B$4:$G$1048576,2,0)</f>
        <v>#N/A</v>
      </c>
      <c r="I82" s="13" t="str">
        <f>VLOOKUP(F82,'[1]Khách hàng'!$A$4:$F$2144,3,0)</f>
        <v>Số 1 đường số 17A, Khu phố 11, Phường Bình Trị Đông B, Quận Bình Tân, TP.HCM.</v>
      </c>
      <c r="J82" s="35" t="e">
        <f>VLOOKUP(F82,'Khách hàng'!$B$4:$G$1048576,5,0)</f>
        <v>#N/A</v>
      </c>
      <c r="M82" s="13" t="e">
        <f>VLOOKUP(K82,'Hàng hóa'!$C$5:$J278,2,0)</f>
        <v>#N/A</v>
      </c>
      <c r="N82" s="17" t="e">
        <f>VLOOKUP(K82,'[1]Hàng hóa'!$C$5:$G$22,5,0)</f>
        <v>#N/A</v>
      </c>
      <c r="O82" s="17" t="e">
        <f t="shared" si="4"/>
        <v>#N/A</v>
      </c>
      <c r="P82" s="197" t="e">
        <f t="shared" si="5"/>
        <v>#N/A</v>
      </c>
      <c r="Q82" s="17" t="e">
        <f t="shared" si="6"/>
        <v>#N/A</v>
      </c>
      <c r="R82" s="13" t="e">
        <f>VLOOKUP(J82,'[1]Nhân viên'!$E$20:$F$41,2,0)</f>
        <v>#N/A</v>
      </c>
    </row>
    <row r="83" spans="3:18" x14ac:dyDescent="0.2">
      <c r="C83" s="12"/>
      <c r="E83" s="13" t="e">
        <f>VLOOKUP(D83,'Nhân viên'!$B$5:$C$48,2,0)</f>
        <v>#N/A</v>
      </c>
      <c r="H83" s="13" t="e">
        <f>VLOOKUP(F83,'Khách hàng'!$B$4:$G$1048576,2,0)</f>
        <v>#N/A</v>
      </c>
      <c r="I83" s="13" t="str">
        <f>VLOOKUP(F83,'[1]Khách hàng'!$A$4:$F$2144,3,0)</f>
        <v>Số 1 đường số 17A, Khu phố 11, Phường Bình Trị Đông B, Quận Bình Tân, TP.HCM.</v>
      </c>
      <c r="J83" s="35" t="e">
        <f>VLOOKUP(F83,'Khách hàng'!$B$4:$G$1048576,5,0)</f>
        <v>#N/A</v>
      </c>
      <c r="M83" s="13" t="e">
        <f>VLOOKUP(K83,'Hàng hóa'!$C$5:$J661,2,0)</f>
        <v>#N/A</v>
      </c>
      <c r="N83" s="17" t="e">
        <f>VLOOKUP(K83,'[1]Hàng hóa'!$C$5:$G$22,5,0)</f>
        <v>#N/A</v>
      </c>
      <c r="O83" s="17" t="e">
        <f t="shared" si="4"/>
        <v>#N/A</v>
      </c>
      <c r="P83" s="197" t="e">
        <f t="shared" si="5"/>
        <v>#N/A</v>
      </c>
      <c r="Q83" s="17" t="e">
        <f t="shared" si="6"/>
        <v>#N/A</v>
      </c>
      <c r="R83" s="13" t="e">
        <f>VLOOKUP(J83,'[1]Nhân viên'!$E$20:$F$41,2,0)</f>
        <v>#N/A</v>
      </c>
    </row>
    <row r="84" spans="3:18" x14ac:dyDescent="0.2">
      <c r="C84" s="12"/>
      <c r="E84" s="13" t="e">
        <f>VLOOKUP(D84,'Nhân viên'!$B$5:$C$48,2,0)</f>
        <v>#N/A</v>
      </c>
      <c r="H84" s="13" t="e">
        <f>VLOOKUP(F84,'Khách hàng'!$B$4:$G$1048576,2,0)</f>
        <v>#N/A</v>
      </c>
      <c r="I84" s="13" t="str">
        <f>VLOOKUP(F84,'[1]Khách hàng'!$A$4:$F$2144,3,0)</f>
        <v>Số 1 đường số 17A, Khu phố 11, Phường Bình Trị Đông B, Quận Bình Tân, TP.HCM.</v>
      </c>
      <c r="J84" s="35" t="e">
        <f>VLOOKUP(F84,'Khách hàng'!$B$4:$G$1048576,5,0)</f>
        <v>#N/A</v>
      </c>
      <c r="M84" s="13" t="e">
        <f>VLOOKUP(K84,'Hàng hóa'!$C$5:$J662,2,0)</f>
        <v>#N/A</v>
      </c>
      <c r="N84" s="17" t="e">
        <f>VLOOKUP(K84,'[1]Hàng hóa'!$C$5:$G$22,5,0)</f>
        <v>#N/A</v>
      </c>
      <c r="O84" s="17" t="e">
        <f t="shared" si="4"/>
        <v>#N/A</v>
      </c>
      <c r="P84" s="197" t="e">
        <f t="shared" si="5"/>
        <v>#N/A</v>
      </c>
      <c r="Q84" s="17" t="e">
        <f t="shared" si="6"/>
        <v>#N/A</v>
      </c>
      <c r="R84" s="13" t="e">
        <f>VLOOKUP(J84,'[1]Nhân viên'!$E$20:$F$41,2,0)</f>
        <v>#N/A</v>
      </c>
    </row>
    <row r="85" spans="3:18" x14ac:dyDescent="0.2">
      <c r="C85" s="12"/>
      <c r="E85" s="13" t="e">
        <f>VLOOKUP(D85,'Nhân viên'!$B$5:$C$48,2,0)</f>
        <v>#N/A</v>
      </c>
      <c r="H85" s="13" t="e">
        <f>VLOOKUP(F85,'Khách hàng'!$B$4:$G$1048576,2,0)</f>
        <v>#N/A</v>
      </c>
      <c r="I85" s="13" t="str">
        <f>VLOOKUP(F85,'[1]Khách hàng'!$A$4:$F$2144,3,0)</f>
        <v>Số 1 đường số 17A, Khu phố 11, Phường Bình Trị Đông B, Quận Bình Tân, TP.HCM.</v>
      </c>
      <c r="J85" s="35" t="e">
        <f>VLOOKUP(F85,'Khách hàng'!$B$4:$G$1048576,5,0)</f>
        <v>#N/A</v>
      </c>
      <c r="M85" s="13" t="e">
        <f>VLOOKUP(K85,'Hàng hóa'!$C$5:$J663,2,0)</f>
        <v>#N/A</v>
      </c>
      <c r="N85" s="17" t="e">
        <f>VLOOKUP(K85,'[1]Hàng hóa'!$C$5:$G$22,5,0)</f>
        <v>#N/A</v>
      </c>
      <c r="O85" s="17" t="e">
        <f t="shared" si="4"/>
        <v>#N/A</v>
      </c>
      <c r="P85" s="197" t="e">
        <f t="shared" si="5"/>
        <v>#N/A</v>
      </c>
      <c r="Q85" s="17" t="e">
        <f t="shared" si="6"/>
        <v>#N/A</v>
      </c>
      <c r="R85" s="13" t="e">
        <f>VLOOKUP(J85,'[1]Nhân viên'!$E$20:$F$41,2,0)</f>
        <v>#N/A</v>
      </c>
    </row>
    <row r="86" spans="3:18" x14ac:dyDescent="0.2">
      <c r="C86" s="12"/>
      <c r="E86" s="13" t="e">
        <f>VLOOKUP(D86,'Nhân viên'!$B$5:$C$48,2,0)</f>
        <v>#N/A</v>
      </c>
      <c r="H86" s="13" t="e">
        <f>VLOOKUP(F86,'Khách hàng'!$B$4:$G$1048576,2,0)</f>
        <v>#N/A</v>
      </c>
      <c r="I86" s="13" t="str">
        <f>VLOOKUP(F86,'[1]Khách hàng'!$A$4:$F$2144,3,0)</f>
        <v>Số 1 đường số 17A, Khu phố 11, Phường Bình Trị Đông B, Quận Bình Tân, TP.HCM.</v>
      </c>
      <c r="J86" s="35" t="e">
        <f>VLOOKUP(F86,'Khách hàng'!$B$4:$G$1048576,5,0)</f>
        <v>#N/A</v>
      </c>
      <c r="M86" s="13" t="e">
        <f>VLOOKUP(K86,'Hàng hóa'!$C$5:$J664,2,0)</f>
        <v>#N/A</v>
      </c>
      <c r="N86" s="17" t="e">
        <f>VLOOKUP(K86,'[1]Hàng hóa'!$C$5:$G$22,5,0)</f>
        <v>#N/A</v>
      </c>
      <c r="O86" s="17" t="e">
        <f t="shared" si="4"/>
        <v>#N/A</v>
      </c>
      <c r="P86" s="197" t="e">
        <f t="shared" si="5"/>
        <v>#N/A</v>
      </c>
      <c r="Q86" s="17" t="e">
        <f t="shared" si="6"/>
        <v>#N/A</v>
      </c>
      <c r="R86" s="13" t="e">
        <f>VLOOKUP(J86,'[1]Nhân viên'!$E$20:$F$41,2,0)</f>
        <v>#N/A</v>
      </c>
    </row>
    <row r="87" spans="3:18" x14ac:dyDescent="0.2">
      <c r="C87" s="12"/>
      <c r="E87" s="13" t="e">
        <f>VLOOKUP(D87,'Nhân viên'!$B$5:$C$48,2,0)</f>
        <v>#N/A</v>
      </c>
      <c r="H87" s="13" t="e">
        <f>VLOOKUP(F87,'Khách hàng'!$B$4:$G$1048576,2,0)</f>
        <v>#N/A</v>
      </c>
      <c r="I87" s="13" t="str">
        <f>VLOOKUP(F87,'[1]Khách hàng'!$A$4:$F$2144,3,0)</f>
        <v>Số 1 đường số 17A, Khu phố 11, Phường Bình Trị Đông B, Quận Bình Tân, TP.HCM.</v>
      </c>
      <c r="J87" s="35" t="e">
        <f>VLOOKUP(F87,'Khách hàng'!$B$4:$G$1048576,5,0)</f>
        <v>#N/A</v>
      </c>
      <c r="M87" s="13" t="e">
        <f>VLOOKUP(K87,'Hàng hóa'!$C$5:$J665,2,0)</f>
        <v>#N/A</v>
      </c>
      <c r="N87" s="17" t="e">
        <f>VLOOKUP(K87,'[1]Hàng hóa'!$C$5:$G$22,5,0)</f>
        <v>#N/A</v>
      </c>
      <c r="O87" s="17" t="e">
        <f t="shared" si="4"/>
        <v>#N/A</v>
      </c>
      <c r="P87" s="197" t="e">
        <f t="shared" si="5"/>
        <v>#N/A</v>
      </c>
      <c r="Q87" s="17" t="e">
        <f t="shared" si="6"/>
        <v>#N/A</v>
      </c>
      <c r="R87" s="13" t="e">
        <f>VLOOKUP(J87,'[1]Nhân viên'!$E$20:$F$41,2,0)</f>
        <v>#N/A</v>
      </c>
    </row>
    <row r="88" spans="3:18" x14ac:dyDescent="0.2">
      <c r="C88" s="12"/>
      <c r="D88" s="11"/>
      <c r="E88" s="13" t="e">
        <f>VLOOKUP(D88,'Nhân viên'!$B$5:$C$48,2,0)</f>
        <v>#N/A</v>
      </c>
      <c r="H88" s="13" t="e">
        <f>VLOOKUP(F88,'Khách hàng'!$B$4:$G$1048576,2,0)</f>
        <v>#N/A</v>
      </c>
      <c r="I88" s="13" t="str">
        <f>VLOOKUP(F88,'[1]Khách hàng'!$A$4:$F$2144,3,0)</f>
        <v>Số 1 đường số 17A, Khu phố 11, Phường Bình Trị Đông B, Quận Bình Tân, TP.HCM.</v>
      </c>
      <c r="J88" s="35" t="e">
        <f>VLOOKUP(F88,'Khách hàng'!$B$4:$G$1048576,5,0)</f>
        <v>#N/A</v>
      </c>
      <c r="M88" s="13" t="e">
        <f>VLOOKUP(K88,'Hàng hóa'!$C$5:$J939,2,0)</f>
        <v>#N/A</v>
      </c>
      <c r="N88" s="17" t="e">
        <f>VLOOKUP(K88,'[1]Hàng hóa'!$C$5:$G$22,5,0)</f>
        <v>#N/A</v>
      </c>
      <c r="O88" s="17" t="e">
        <f t="shared" si="4"/>
        <v>#N/A</v>
      </c>
      <c r="P88" s="197" t="e">
        <f t="shared" si="5"/>
        <v>#N/A</v>
      </c>
      <c r="Q88" s="17" t="e">
        <f t="shared" si="6"/>
        <v>#N/A</v>
      </c>
      <c r="R88" s="13" t="e">
        <f>VLOOKUP(J88,'[1]Nhân viên'!$E$20:$F$41,2,0)</f>
        <v>#N/A</v>
      </c>
    </row>
    <row r="89" spans="3:18" x14ac:dyDescent="0.2">
      <c r="C89" s="12"/>
      <c r="D89" s="11"/>
      <c r="E89" s="13" t="e">
        <f>VLOOKUP(D89,'Nhân viên'!$B$5:$C$48,2,0)</f>
        <v>#N/A</v>
      </c>
      <c r="H89" s="13" t="e">
        <f>VLOOKUP(F89,'Khách hàng'!$B$4:$G$1048576,2,0)</f>
        <v>#N/A</v>
      </c>
      <c r="I89" s="13" t="str">
        <f>VLOOKUP(F89,'[1]Khách hàng'!$A$4:$F$2144,3,0)</f>
        <v>Số 1 đường số 17A, Khu phố 11, Phường Bình Trị Đông B, Quận Bình Tân, TP.HCM.</v>
      </c>
      <c r="J89" s="35" t="e">
        <f>VLOOKUP(F89,'Khách hàng'!$B$4:$G$1048576,5,0)</f>
        <v>#N/A</v>
      </c>
      <c r="M89" s="13" t="e">
        <f>VLOOKUP(K89,'Hàng hóa'!$C$5:$J940,2,0)</f>
        <v>#N/A</v>
      </c>
      <c r="N89" s="17" t="e">
        <f>VLOOKUP(K89,'[1]Hàng hóa'!$C$5:$G$22,5,0)</f>
        <v>#N/A</v>
      </c>
      <c r="O89" s="17" t="e">
        <f t="shared" si="4"/>
        <v>#N/A</v>
      </c>
      <c r="P89" s="197" t="e">
        <f t="shared" si="5"/>
        <v>#N/A</v>
      </c>
      <c r="Q89" s="17" t="e">
        <f t="shared" si="6"/>
        <v>#N/A</v>
      </c>
      <c r="R89" s="13" t="e">
        <f>VLOOKUP(J89,'[1]Nhân viên'!$E$20:$F$41,2,0)</f>
        <v>#N/A</v>
      </c>
    </row>
    <row r="90" spans="3:18" x14ac:dyDescent="0.2">
      <c r="C90" s="12"/>
      <c r="D90" s="11"/>
      <c r="E90" s="13" t="e">
        <f>VLOOKUP(D90,'Nhân viên'!$B$5:$C$48,2,0)</f>
        <v>#N/A</v>
      </c>
      <c r="H90" s="13" t="e">
        <f>VLOOKUP(F90,'Khách hàng'!$B$4:$G$1048576,2,0)</f>
        <v>#N/A</v>
      </c>
      <c r="I90" s="13" t="str">
        <f>VLOOKUP(F90,'[1]Khách hàng'!$A$4:$F$2144,3,0)</f>
        <v>Số 1 đường số 17A, Khu phố 11, Phường Bình Trị Đông B, Quận Bình Tân, TP.HCM.</v>
      </c>
      <c r="J90" s="35" t="e">
        <f>VLOOKUP(F90,'Khách hàng'!$B$4:$G$1048576,5,0)</f>
        <v>#N/A</v>
      </c>
      <c r="M90" s="13" t="e">
        <f>VLOOKUP(K90,'Hàng hóa'!$C$5:$J941,2,0)</f>
        <v>#N/A</v>
      </c>
      <c r="N90" s="17" t="e">
        <f>VLOOKUP(K90,'[1]Hàng hóa'!$C$5:$G$22,5,0)</f>
        <v>#N/A</v>
      </c>
      <c r="O90" s="17" t="e">
        <f t="shared" si="4"/>
        <v>#N/A</v>
      </c>
      <c r="P90" s="197" t="e">
        <f t="shared" si="5"/>
        <v>#N/A</v>
      </c>
      <c r="Q90" s="17" t="e">
        <f t="shared" si="6"/>
        <v>#N/A</v>
      </c>
      <c r="R90" s="13" t="e">
        <f>VLOOKUP(J90,'[1]Nhân viên'!$E$20:$F$41,2,0)</f>
        <v>#N/A</v>
      </c>
    </row>
    <row r="91" spans="3:18" x14ac:dyDescent="0.2">
      <c r="C91" s="12"/>
      <c r="D91" s="179"/>
      <c r="E91" s="13" t="e">
        <f>VLOOKUP(D91,'Nhân viên'!$B$5:$C$48,2,0)</f>
        <v>#N/A</v>
      </c>
      <c r="H91" s="13" t="e">
        <f>VLOOKUP(F91,'Khách hàng'!$B$4:$G$1048576,2,0)</f>
        <v>#N/A</v>
      </c>
      <c r="I91" s="13" t="str">
        <f>VLOOKUP(F91,'[1]Khách hàng'!$A$4:$F$2144,3,0)</f>
        <v>Số 1 đường số 17A, Khu phố 11, Phường Bình Trị Đông B, Quận Bình Tân, TP.HCM.</v>
      </c>
      <c r="J91" s="35" t="e">
        <f>VLOOKUP(F91,'Khách hàng'!$B$4:$G$1048576,5,0)</f>
        <v>#N/A</v>
      </c>
      <c r="M91" s="13" t="e">
        <f>VLOOKUP(K91,'Hàng hóa'!$C$5:$J708,2,0)</f>
        <v>#N/A</v>
      </c>
      <c r="N91" s="17" t="e">
        <f>VLOOKUP(K91,'[1]Hàng hóa'!$C$5:$G$22,5,0)</f>
        <v>#N/A</v>
      </c>
      <c r="O91" s="17" t="e">
        <f t="shared" si="4"/>
        <v>#N/A</v>
      </c>
      <c r="P91" s="197" t="e">
        <f t="shared" si="5"/>
        <v>#N/A</v>
      </c>
      <c r="Q91" s="17" t="e">
        <f t="shared" si="6"/>
        <v>#N/A</v>
      </c>
      <c r="R91" s="13" t="e">
        <f>VLOOKUP(J91,'[1]Nhân viên'!$E$20:$F$41,2,0)</f>
        <v>#N/A</v>
      </c>
    </row>
    <row r="92" spans="3:18" x14ac:dyDescent="0.2">
      <c r="C92" s="12"/>
      <c r="D92" s="179"/>
      <c r="E92" s="13" t="e">
        <f>VLOOKUP(D92,'Nhân viên'!$B$5:$C$48,2,0)</f>
        <v>#N/A</v>
      </c>
      <c r="H92" s="13" t="e">
        <f>VLOOKUP(F92,'Khách hàng'!$B$4:$G$1048576,2,0)</f>
        <v>#N/A</v>
      </c>
      <c r="I92" s="13" t="str">
        <f>VLOOKUP(F92,'[1]Khách hàng'!$A$4:$F$2144,3,0)</f>
        <v>Số 1 đường số 17A, Khu phố 11, Phường Bình Trị Đông B, Quận Bình Tân, TP.HCM.</v>
      </c>
      <c r="J92" s="35" t="e">
        <f>VLOOKUP(F92,'Khách hàng'!$B$4:$G$1048576,5,0)</f>
        <v>#N/A</v>
      </c>
      <c r="M92" s="13" t="e">
        <f>VLOOKUP(K92,'Hàng hóa'!$C$5:$J709,2,0)</f>
        <v>#N/A</v>
      </c>
      <c r="N92" s="17" t="e">
        <f>VLOOKUP(K92,'[1]Hàng hóa'!$C$5:$G$22,5,0)</f>
        <v>#N/A</v>
      </c>
      <c r="O92" s="17" t="e">
        <f t="shared" si="4"/>
        <v>#N/A</v>
      </c>
      <c r="P92" s="197" t="e">
        <f t="shared" si="5"/>
        <v>#N/A</v>
      </c>
      <c r="Q92" s="17" t="e">
        <f t="shared" si="6"/>
        <v>#N/A</v>
      </c>
      <c r="R92" s="13" t="e">
        <f>VLOOKUP(J92,'[1]Nhân viên'!$E$20:$F$41,2,0)</f>
        <v>#N/A</v>
      </c>
    </row>
    <row r="93" spans="3:18" x14ac:dyDescent="0.2">
      <c r="C93" s="12"/>
      <c r="D93" s="179"/>
      <c r="E93" s="13" t="e">
        <f>VLOOKUP(D93,'Nhân viên'!$B$5:$C$48,2,0)</f>
        <v>#N/A</v>
      </c>
      <c r="H93" s="13" t="e">
        <f>VLOOKUP(F93,'Khách hàng'!$B$4:$G$1048576,2,0)</f>
        <v>#N/A</v>
      </c>
      <c r="I93" s="13" t="str">
        <f>VLOOKUP(F93,'[1]Khách hàng'!$A$4:$F$2144,3,0)</f>
        <v>Số 1 đường số 17A, Khu phố 11, Phường Bình Trị Đông B, Quận Bình Tân, TP.HCM.</v>
      </c>
      <c r="J93" s="35" t="e">
        <f>VLOOKUP(F93,'Khách hàng'!$B$4:$G$1048576,5,0)</f>
        <v>#N/A</v>
      </c>
      <c r="M93" s="13" t="e">
        <f>VLOOKUP(K93,'Hàng hóa'!$C$5:$J710,2,0)</f>
        <v>#N/A</v>
      </c>
      <c r="N93" s="17">
        <v>106050</v>
      </c>
      <c r="O93" s="17">
        <f t="shared" si="4"/>
        <v>0</v>
      </c>
      <c r="P93" s="197">
        <f t="shared" si="5"/>
        <v>0</v>
      </c>
      <c r="Q93" s="17">
        <f t="shared" si="6"/>
        <v>0</v>
      </c>
      <c r="R93" s="13" t="e">
        <f>VLOOKUP(J93,'[1]Nhân viên'!$E$20:$F$41,2,0)</f>
        <v>#N/A</v>
      </c>
    </row>
    <row r="94" spans="3:18" x14ac:dyDescent="0.2">
      <c r="C94" s="12"/>
      <c r="D94" s="179"/>
      <c r="E94" s="13" t="e">
        <f>VLOOKUP(D94,'Nhân viên'!$B$5:$C$48,2,0)</f>
        <v>#N/A</v>
      </c>
      <c r="H94" s="13" t="e">
        <f>VLOOKUP(F94,'Khách hàng'!$B$4:$G$1048576,2,0)</f>
        <v>#N/A</v>
      </c>
      <c r="I94" s="13" t="str">
        <f>VLOOKUP(F94,'[1]Khách hàng'!$A$4:$F$2144,3,0)</f>
        <v>Số 1 đường số 17A, Khu phố 11, Phường Bình Trị Đông B, Quận Bình Tân, TP.HCM.</v>
      </c>
      <c r="J94" s="35" t="e">
        <f>VLOOKUP(F94,'Khách hàng'!$B$4:$G$1048576,5,0)</f>
        <v>#N/A</v>
      </c>
      <c r="M94" s="13" t="e">
        <f>VLOOKUP(K94,'Hàng hóa'!$C$5:$J711,2,0)</f>
        <v>#N/A</v>
      </c>
      <c r="N94" s="17" t="e">
        <f>VLOOKUP(K94,'[1]Hàng hóa'!$C$5:$G$22,5,0)</f>
        <v>#N/A</v>
      </c>
      <c r="O94" s="17" t="e">
        <f t="shared" si="4"/>
        <v>#N/A</v>
      </c>
      <c r="P94" s="197" t="e">
        <f t="shared" si="5"/>
        <v>#N/A</v>
      </c>
      <c r="Q94" s="17" t="e">
        <f t="shared" si="6"/>
        <v>#N/A</v>
      </c>
      <c r="R94" s="13" t="e">
        <f>VLOOKUP(J94,'[1]Nhân viên'!$E$20:$F$41,2,0)</f>
        <v>#N/A</v>
      </c>
    </row>
    <row r="95" spans="3:18" x14ac:dyDescent="0.2">
      <c r="C95" s="12"/>
      <c r="D95" s="179"/>
      <c r="E95" s="13" t="e">
        <f>VLOOKUP(D95,'Nhân viên'!$B$5:$C$48,2,0)</f>
        <v>#N/A</v>
      </c>
      <c r="H95" s="13" t="e">
        <f>VLOOKUP(F95,'Khách hàng'!$B$4:$G$1048576,2,0)</f>
        <v>#N/A</v>
      </c>
      <c r="I95" s="13" t="str">
        <f>VLOOKUP(F95,'[1]Khách hàng'!$A$4:$F$2144,3,0)</f>
        <v>Số 1 đường số 17A, Khu phố 11, Phường Bình Trị Đông B, Quận Bình Tân, TP.HCM.</v>
      </c>
      <c r="J95" s="35" t="e">
        <f>VLOOKUP(F95,'Khách hàng'!$B$4:$G$1048576,5,0)</f>
        <v>#N/A</v>
      </c>
      <c r="M95" s="13" t="e">
        <f>VLOOKUP(K95,'Hàng hóa'!$C$5:$J712,2,0)</f>
        <v>#N/A</v>
      </c>
      <c r="N95" s="17" t="e">
        <f>VLOOKUP(K95,'[1]Hàng hóa'!$C$5:$G$22,5,0)</f>
        <v>#N/A</v>
      </c>
      <c r="O95" s="17" t="e">
        <f t="shared" si="4"/>
        <v>#N/A</v>
      </c>
      <c r="P95" s="197" t="e">
        <f t="shared" si="5"/>
        <v>#N/A</v>
      </c>
      <c r="Q95" s="17" t="e">
        <f t="shared" si="6"/>
        <v>#N/A</v>
      </c>
      <c r="R95" s="13" t="e">
        <f>VLOOKUP(J95,'[1]Nhân viên'!$E$20:$F$41,2,0)</f>
        <v>#N/A</v>
      </c>
    </row>
    <row r="96" spans="3:18" x14ac:dyDescent="0.2">
      <c r="C96" s="12"/>
      <c r="D96" s="179"/>
      <c r="E96" s="13" t="e">
        <f>VLOOKUP(D96,'Nhân viên'!$B$5:$C$48,2,0)</f>
        <v>#N/A</v>
      </c>
      <c r="H96" s="13" t="e">
        <f>VLOOKUP(F96,'Khách hàng'!$B$4:$G$1048576,2,0)</f>
        <v>#N/A</v>
      </c>
      <c r="I96" s="13" t="str">
        <f>VLOOKUP(F96,'[1]Khách hàng'!$A$4:$F$2144,3,0)</f>
        <v>Số 1 đường số 17A, Khu phố 11, Phường Bình Trị Đông B, Quận Bình Tân, TP.HCM.</v>
      </c>
      <c r="J96" s="35" t="e">
        <f>VLOOKUP(F96,'Khách hàng'!$B$4:$G$1048576,5,0)</f>
        <v>#N/A</v>
      </c>
      <c r="M96" s="13" t="e">
        <f>VLOOKUP(K96,'Hàng hóa'!$C$5:$J713,2,0)</f>
        <v>#N/A</v>
      </c>
      <c r="N96" s="17" t="e">
        <f>VLOOKUP(K96,'[1]Hàng hóa'!$C$5:$G$22,5,0)</f>
        <v>#N/A</v>
      </c>
      <c r="O96" s="17" t="e">
        <f t="shared" si="4"/>
        <v>#N/A</v>
      </c>
      <c r="P96" s="197" t="e">
        <f t="shared" si="5"/>
        <v>#N/A</v>
      </c>
      <c r="Q96" s="17" t="e">
        <f t="shared" si="6"/>
        <v>#N/A</v>
      </c>
      <c r="R96" s="13" t="e">
        <f>VLOOKUP(J96,'[1]Nhân viên'!$E$20:$F$41,2,0)</f>
        <v>#N/A</v>
      </c>
    </row>
    <row r="97" spans="3:18" x14ac:dyDescent="0.2">
      <c r="C97" s="12"/>
      <c r="D97" s="179"/>
      <c r="E97" s="13" t="e">
        <f>VLOOKUP(D97,'Nhân viên'!$B$5:$C$48,2,0)</f>
        <v>#N/A</v>
      </c>
      <c r="H97" s="13" t="e">
        <f>VLOOKUP(F97,'Khách hàng'!$B$4:$G$1048576,2,0)</f>
        <v>#N/A</v>
      </c>
      <c r="I97" s="13" t="str">
        <f>VLOOKUP(F97,'[1]Khách hàng'!$A$4:$F$2144,3,0)</f>
        <v>Số 1 đường số 17A, Khu phố 11, Phường Bình Trị Đông B, Quận Bình Tân, TP.HCM.</v>
      </c>
      <c r="J97" s="35" t="e">
        <f>VLOOKUP(F97,'Khách hàng'!$B$4:$G$1048576,5,0)</f>
        <v>#N/A</v>
      </c>
      <c r="M97" s="13" t="e">
        <f>VLOOKUP(K97,'Hàng hóa'!$C$5:$J714,2,0)</f>
        <v>#N/A</v>
      </c>
      <c r="N97" s="17" t="e">
        <f>VLOOKUP(K97,'[1]Hàng hóa'!$C$5:$G$22,5,0)</f>
        <v>#N/A</v>
      </c>
      <c r="O97" s="17" t="e">
        <f t="shared" si="4"/>
        <v>#N/A</v>
      </c>
      <c r="P97" s="197" t="e">
        <f t="shared" si="5"/>
        <v>#N/A</v>
      </c>
      <c r="Q97" s="17" t="e">
        <f t="shared" si="6"/>
        <v>#N/A</v>
      </c>
      <c r="R97" s="13" t="e">
        <f>VLOOKUP(J97,'[1]Nhân viên'!$E$20:$F$41,2,0)</f>
        <v>#N/A</v>
      </c>
    </row>
    <row r="98" spans="3:18" x14ac:dyDescent="0.2">
      <c r="C98" s="12"/>
      <c r="D98" s="179"/>
      <c r="E98" s="13" t="e">
        <f>VLOOKUP(D98,'Nhân viên'!$B$5:$C$48,2,0)</f>
        <v>#N/A</v>
      </c>
      <c r="H98" s="13" t="e">
        <f>VLOOKUP(F98,'Khách hàng'!$B$4:$G$1048576,2,0)</f>
        <v>#N/A</v>
      </c>
      <c r="I98" s="13" t="str">
        <f>VLOOKUP(F98,'[1]Khách hàng'!$A$4:$F$2144,3,0)</f>
        <v>Số 1 đường số 17A, Khu phố 11, Phường Bình Trị Đông B, Quận Bình Tân, TP.HCM.</v>
      </c>
      <c r="J98" s="35" t="e">
        <f>VLOOKUP(F98,'Khách hàng'!$B$4:$G$1048576,5,0)</f>
        <v>#N/A</v>
      </c>
      <c r="M98" s="13" t="e">
        <f>VLOOKUP(K98,'Hàng hóa'!$C$5:$J715,2,0)</f>
        <v>#N/A</v>
      </c>
      <c r="N98" s="17" t="e">
        <f>VLOOKUP(K98,'[1]Hàng hóa'!$C$5:$G$22,5,0)</f>
        <v>#N/A</v>
      </c>
      <c r="O98" s="17" t="e">
        <f t="shared" si="4"/>
        <v>#N/A</v>
      </c>
      <c r="P98" s="197" t="e">
        <f t="shared" si="5"/>
        <v>#N/A</v>
      </c>
      <c r="Q98" s="17" t="e">
        <f t="shared" si="6"/>
        <v>#N/A</v>
      </c>
      <c r="R98" s="13" t="e">
        <f>VLOOKUP(J98,'[1]Nhân viên'!$E$20:$F$41,2,0)</f>
        <v>#N/A</v>
      </c>
    </row>
    <row r="99" spans="3:18" x14ac:dyDescent="0.2">
      <c r="C99" s="12"/>
      <c r="D99" s="179"/>
      <c r="E99" s="13" t="e">
        <f>VLOOKUP(D99,'Nhân viên'!$B$5:$C$48,2,0)</f>
        <v>#N/A</v>
      </c>
      <c r="H99" s="13" t="e">
        <f>VLOOKUP(F99,'Khách hàng'!$B$4:$G$1048576,2,0)</f>
        <v>#N/A</v>
      </c>
      <c r="I99" s="13" t="str">
        <f>VLOOKUP(F99,'[1]Khách hàng'!$A$4:$F$2144,3,0)</f>
        <v>Số 1 đường số 17A, Khu phố 11, Phường Bình Trị Đông B, Quận Bình Tân, TP.HCM.</v>
      </c>
      <c r="J99" s="35" t="e">
        <f>VLOOKUP(F99,'Khách hàng'!$B$4:$G$1048576,5,0)</f>
        <v>#N/A</v>
      </c>
      <c r="M99" s="13" t="e">
        <f>VLOOKUP(K99,'Hàng hóa'!$C$5:$J716,2,0)</f>
        <v>#N/A</v>
      </c>
      <c r="N99" s="17" t="e">
        <f>VLOOKUP(K99,'[1]Hàng hóa'!$C$5:$G$22,5,0)</f>
        <v>#N/A</v>
      </c>
      <c r="O99" s="17" t="e">
        <f t="shared" ref="O99:O130" si="7">L99*N99</f>
        <v>#N/A</v>
      </c>
      <c r="P99" s="197" t="e">
        <f t="shared" si="5"/>
        <v>#N/A</v>
      </c>
      <c r="Q99" s="17" t="e">
        <f t="shared" si="6"/>
        <v>#N/A</v>
      </c>
      <c r="R99" s="13" t="e">
        <f>VLOOKUP(J99,'[1]Nhân viên'!$E$20:$F$41,2,0)</f>
        <v>#N/A</v>
      </c>
    </row>
    <row r="100" spans="3:18" x14ac:dyDescent="0.2">
      <c r="E100" s="13" t="e">
        <f>VLOOKUP(D100,'Nhân viên'!$B$5:$C$48,2,0)</f>
        <v>#N/A</v>
      </c>
      <c r="H100" s="13" t="e">
        <f>VLOOKUP(F100,'Khách hàng'!$B$4:$G$1048576,2,0)</f>
        <v>#N/A</v>
      </c>
      <c r="I100" s="13" t="str">
        <f>VLOOKUP(F100,'[1]Khách hàng'!$A$4:$F$2144,3,0)</f>
        <v>Số 1 đường số 17A, Khu phố 11, Phường Bình Trị Đông B, Quận Bình Tân, TP.HCM.</v>
      </c>
      <c r="J100" s="35" t="e">
        <f>VLOOKUP(F100,'Khách hàng'!$B$4:$G$1048576,5,0)</f>
        <v>#N/A</v>
      </c>
      <c r="M100" s="13" t="e">
        <f>VLOOKUP(K100,'Hàng hóa'!$C$5:$J1207,2,0)</f>
        <v>#N/A</v>
      </c>
      <c r="N100" s="17" t="e">
        <f>VLOOKUP(K100,'[1]Hàng hóa'!$C$5:$G$22,5,0)</f>
        <v>#N/A</v>
      </c>
      <c r="O100" s="17" t="e">
        <f t="shared" si="7"/>
        <v>#N/A</v>
      </c>
      <c r="P100" s="197" t="e">
        <f t="shared" si="5"/>
        <v>#N/A</v>
      </c>
      <c r="Q100" s="17" t="e">
        <f t="shared" si="6"/>
        <v>#N/A</v>
      </c>
      <c r="R100" s="13" t="e">
        <f>VLOOKUP(J100,'[1]Nhân viên'!$E$20:$F$41,2,0)</f>
        <v>#N/A</v>
      </c>
    </row>
    <row r="101" spans="3:18" x14ac:dyDescent="0.2">
      <c r="E101" s="13" t="e">
        <f>VLOOKUP(D101,'Nhân viên'!$B$5:$C$48,2,0)</f>
        <v>#N/A</v>
      </c>
      <c r="H101" s="13" t="e">
        <f>VLOOKUP(F101,'Khách hàng'!$B$4:$G$1048576,2,0)</f>
        <v>#N/A</v>
      </c>
      <c r="I101" s="13" t="str">
        <f>VLOOKUP(F101,'[1]Khách hàng'!$A$4:$F$2144,3,0)</f>
        <v>Số 1 đường số 17A, Khu phố 11, Phường Bình Trị Đông B, Quận Bình Tân, TP.HCM.</v>
      </c>
      <c r="J101" s="35" t="e">
        <f>VLOOKUP(F101,'Khách hàng'!$B$4:$G$1048576,5,0)</f>
        <v>#N/A</v>
      </c>
      <c r="M101" s="13" t="e">
        <f>VLOOKUP(K101,'Hàng hóa'!$C$5:$J1208,2,0)</f>
        <v>#N/A</v>
      </c>
      <c r="N101" s="17" t="e">
        <f>VLOOKUP(K101,'[1]Hàng hóa'!$C$5:$G$22,5,0)</f>
        <v>#N/A</v>
      </c>
      <c r="O101" s="17" t="e">
        <f t="shared" si="7"/>
        <v>#N/A</v>
      </c>
      <c r="P101" s="197" t="e">
        <f t="shared" si="5"/>
        <v>#N/A</v>
      </c>
      <c r="Q101" s="17" t="e">
        <f t="shared" si="6"/>
        <v>#N/A</v>
      </c>
      <c r="R101" s="13" t="e">
        <f>VLOOKUP(J101,'[1]Nhân viên'!$E$20:$F$41,2,0)</f>
        <v>#N/A</v>
      </c>
    </row>
    <row r="102" spans="3:18" x14ac:dyDescent="0.2">
      <c r="E102" s="13" t="e">
        <f>VLOOKUP(D102,'Nhân viên'!$B$5:$C$48,2,0)</f>
        <v>#N/A</v>
      </c>
      <c r="H102" s="13" t="e">
        <f>VLOOKUP(F102,'Khách hàng'!$B$4:$G$1048576,2,0)</f>
        <v>#N/A</v>
      </c>
      <c r="I102" s="13" t="str">
        <f>VLOOKUP(F102,'[1]Khách hàng'!$A$4:$F$2144,3,0)</f>
        <v>Số 1 đường số 17A, Khu phố 11, Phường Bình Trị Đông B, Quận Bình Tân, TP.HCM.</v>
      </c>
      <c r="J102" s="35" t="e">
        <f>VLOOKUP(F102,'Khách hàng'!$B$4:$G$1048576,5,0)</f>
        <v>#N/A</v>
      </c>
      <c r="M102" s="13" t="e">
        <f>VLOOKUP(K102,'Hàng hóa'!$C$5:$J1209,2,0)</f>
        <v>#N/A</v>
      </c>
      <c r="N102" s="17" t="e">
        <f>VLOOKUP(K102,'[1]Hàng hóa'!$C$5:$G$22,5,0)</f>
        <v>#N/A</v>
      </c>
      <c r="O102" s="17" t="e">
        <f t="shared" si="7"/>
        <v>#N/A</v>
      </c>
      <c r="P102" s="197" t="e">
        <f t="shared" si="5"/>
        <v>#N/A</v>
      </c>
      <c r="Q102" s="17" t="e">
        <f t="shared" si="6"/>
        <v>#N/A</v>
      </c>
      <c r="R102" s="13" t="e">
        <f>VLOOKUP(J102,'[1]Nhân viên'!$E$20:$F$41,2,0)</f>
        <v>#N/A</v>
      </c>
    </row>
    <row r="103" spans="3:18" x14ac:dyDescent="0.2">
      <c r="E103" s="13" t="e">
        <f>VLOOKUP(D103,'Nhân viên'!$B$5:$C$48,2,0)</f>
        <v>#N/A</v>
      </c>
      <c r="H103" s="13" t="e">
        <f>VLOOKUP(F103,'Khách hàng'!$B$4:$G$1048576,2,0)</f>
        <v>#N/A</v>
      </c>
      <c r="I103" s="13" t="str">
        <f>VLOOKUP(F103,'[1]Khách hàng'!$A$4:$F$2144,3,0)</f>
        <v>Số 1 đường số 17A, Khu phố 11, Phường Bình Trị Đông B, Quận Bình Tân, TP.HCM.</v>
      </c>
      <c r="J103" s="35" t="e">
        <f>VLOOKUP(F103,'Khách hàng'!$B$4:$G$1048576,5,0)</f>
        <v>#N/A</v>
      </c>
      <c r="M103" s="13" t="e">
        <f>VLOOKUP(K103,'Hàng hóa'!$C$5:$J1210,2,0)</f>
        <v>#N/A</v>
      </c>
      <c r="N103" s="17" t="e">
        <f>VLOOKUP(K103,'[1]Hàng hóa'!$C$5:$G$22,5,0)</f>
        <v>#N/A</v>
      </c>
      <c r="O103" s="17" t="e">
        <f t="shared" si="7"/>
        <v>#N/A</v>
      </c>
      <c r="P103" s="197" t="e">
        <f t="shared" si="5"/>
        <v>#N/A</v>
      </c>
      <c r="Q103" s="17" t="e">
        <f t="shared" si="6"/>
        <v>#N/A</v>
      </c>
      <c r="R103" s="13" t="e">
        <f>VLOOKUP(J103,'[1]Nhân viên'!$E$20:$F$41,2,0)</f>
        <v>#N/A</v>
      </c>
    </row>
    <row r="104" spans="3:18" x14ac:dyDescent="0.2">
      <c r="C104" s="12"/>
      <c r="E104" s="13" t="e">
        <f>VLOOKUP(D104,'Nhân viên'!$B$5:$C$48,2,0)</f>
        <v>#N/A</v>
      </c>
      <c r="H104" s="13" t="e">
        <f>VLOOKUP(F104,'Khách hàng'!$B$4:$G$1048576,2,0)</f>
        <v>#N/A</v>
      </c>
      <c r="I104" s="13" t="str">
        <f>VLOOKUP(F104,'[1]Khách hàng'!$A$4:$F$2144,3,0)</f>
        <v>Số 1 đường số 17A, Khu phố 11, Phường Bình Trị Đông B, Quận Bình Tân, TP.HCM.</v>
      </c>
      <c r="J104" s="35" t="e">
        <f>VLOOKUP(F104,'Khách hàng'!$B$4:$G$1048576,5,0)</f>
        <v>#N/A</v>
      </c>
      <c r="M104" s="13" t="e">
        <f>VLOOKUP(K104,'Hàng hóa'!$C$5:$J279,2,0)</f>
        <v>#N/A</v>
      </c>
      <c r="N104" s="17" t="e">
        <f>VLOOKUP(K104,'[1]Hàng hóa'!$C$5:$G$22,5,0)</f>
        <v>#N/A</v>
      </c>
      <c r="O104" s="17" t="e">
        <f t="shared" si="7"/>
        <v>#N/A</v>
      </c>
      <c r="P104" s="197" t="e">
        <f t="shared" si="5"/>
        <v>#N/A</v>
      </c>
      <c r="Q104" s="17" t="e">
        <f t="shared" si="6"/>
        <v>#N/A</v>
      </c>
      <c r="R104" s="13" t="e">
        <f>VLOOKUP(J104,'[1]Nhân viên'!$E$20:$F$41,2,0)</f>
        <v>#N/A</v>
      </c>
    </row>
    <row r="105" spans="3:18" x14ac:dyDescent="0.2">
      <c r="C105" s="12"/>
      <c r="E105" s="13" t="e">
        <f>VLOOKUP(D105,'Nhân viên'!$B$5:$C$48,2,0)</f>
        <v>#N/A</v>
      </c>
      <c r="H105" s="13" t="e">
        <f>VLOOKUP(F105,'Khách hàng'!$B$4:$G$1048576,2,0)</f>
        <v>#N/A</v>
      </c>
      <c r="I105" s="13" t="str">
        <f>VLOOKUP(F105,'[1]Khách hàng'!$A$4:$F$2144,3,0)</f>
        <v>Số 1 đường số 17A, Khu phố 11, Phường Bình Trị Đông B, Quận Bình Tân, TP.HCM.</v>
      </c>
      <c r="J105" s="35" t="e">
        <f>VLOOKUP(F105,'Khách hàng'!$B$4:$G$1048576,5,0)</f>
        <v>#N/A</v>
      </c>
      <c r="M105" s="13" t="e">
        <f>VLOOKUP(K105,'Hàng hóa'!$C$5:$J280,2,0)</f>
        <v>#N/A</v>
      </c>
      <c r="N105" s="17" t="e">
        <f>VLOOKUP(K105,'[1]Hàng hóa'!$C$5:$G$22,5,0)</f>
        <v>#N/A</v>
      </c>
      <c r="O105" s="17" t="e">
        <f t="shared" si="7"/>
        <v>#N/A</v>
      </c>
      <c r="P105" s="197" t="e">
        <f t="shared" si="5"/>
        <v>#N/A</v>
      </c>
      <c r="Q105" s="17" t="e">
        <f t="shared" si="6"/>
        <v>#N/A</v>
      </c>
      <c r="R105" s="13" t="e">
        <f>VLOOKUP(J105,'[1]Nhân viên'!$E$20:$F$41,2,0)</f>
        <v>#N/A</v>
      </c>
    </row>
    <row r="106" spans="3:18" x14ac:dyDescent="0.2">
      <c r="C106" s="12"/>
      <c r="E106" s="13" t="e">
        <f>VLOOKUP(D106,'Nhân viên'!$B$5:$C$48,2,0)</f>
        <v>#N/A</v>
      </c>
      <c r="H106" s="13" t="e">
        <f>VLOOKUP(F106,'Khách hàng'!$B$4:$G$1048576,2,0)</f>
        <v>#N/A</v>
      </c>
      <c r="I106" s="13" t="str">
        <f>VLOOKUP(F106,'[1]Khách hàng'!$A$4:$F$2144,3,0)</f>
        <v>Số 1 đường số 17A, Khu phố 11, Phường Bình Trị Đông B, Quận Bình Tân, TP.HCM.</v>
      </c>
      <c r="J106" s="35" t="e">
        <f>VLOOKUP(F106,'Khách hàng'!$B$4:$G$1048576,5,0)</f>
        <v>#N/A</v>
      </c>
      <c r="M106" s="13" t="e">
        <f>VLOOKUP(K106,'Hàng hóa'!$C$5:$J1371,2,0)</f>
        <v>#N/A</v>
      </c>
      <c r="N106" s="17" t="e">
        <f>VLOOKUP(K106,'[1]Hàng hóa'!$C$5:$G$22,5,0)</f>
        <v>#N/A</v>
      </c>
      <c r="O106" s="17" t="e">
        <f t="shared" si="7"/>
        <v>#N/A</v>
      </c>
      <c r="P106" s="197" t="e">
        <f t="shared" si="5"/>
        <v>#N/A</v>
      </c>
      <c r="Q106" s="17" t="e">
        <f t="shared" si="6"/>
        <v>#N/A</v>
      </c>
      <c r="R106" s="13" t="e">
        <f>VLOOKUP(J106,'[1]Nhân viên'!$E$20:$F$41,2,0)</f>
        <v>#N/A</v>
      </c>
    </row>
    <row r="107" spans="3:18" x14ac:dyDescent="0.2">
      <c r="C107" s="12"/>
      <c r="E107" s="13" t="e">
        <f>VLOOKUP(D107,'Nhân viên'!$B$5:$C$48,2,0)</f>
        <v>#N/A</v>
      </c>
      <c r="H107" s="13" t="e">
        <f>VLOOKUP(F107,'Khách hàng'!$B$4:$G$1048576,2,0)</f>
        <v>#N/A</v>
      </c>
      <c r="I107" s="13" t="str">
        <f>VLOOKUP(F107,'[1]Khách hàng'!$A$4:$F$2144,3,0)</f>
        <v>Số 1 đường số 17A, Khu phố 11, Phường Bình Trị Đông B, Quận Bình Tân, TP.HCM.</v>
      </c>
      <c r="J107" s="35" t="e">
        <f>VLOOKUP(F107,'Khách hàng'!$B$4:$G$1048576,5,0)</f>
        <v>#N/A</v>
      </c>
      <c r="M107" s="13" t="e">
        <f>VLOOKUP(K107,'Hàng hóa'!$C$5:$J1372,2,0)</f>
        <v>#N/A</v>
      </c>
      <c r="N107" s="17" t="e">
        <f>VLOOKUP(K107,'[1]Hàng hóa'!$C$5:$G$22,5,0)</f>
        <v>#N/A</v>
      </c>
      <c r="O107" s="17" t="e">
        <f t="shared" si="7"/>
        <v>#N/A</v>
      </c>
      <c r="P107" s="197" t="e">
        <f t="shared" si="5"/>
        <v>#N/A</v>
      </c>
      <c r="Q107" s="17" t="e">
        <f t="shared" si="6"/>
        <v>#N/A</v>
      </c>
      <c r="R107" s="13" t="e">
        <f>VLOOKUP(J107,'[1]Nhân viên'!$E$20:$F$41,2,0)</f>
        <v>#N/A</v>
      </c>
    </row>
    <row r="108" spans="3:18" x14ac:dyDescent="0.2">
      <c r="C108" s="12"/>
      <c r="E108" s="13" t="e">
        <f>VLOOKUP(D108,'Nhân viên'!$B$5:$C$48,2,0)</f>
        <v>#N/A</v>
      </c>
      <c r="H108" s="13" t="e">
        <f>VLOOKUP(F108,'Khách hàng'!$B$4:$G$1048576,2,0)</f>
        <v>#N/A</v>
      </c>
      <c r="I108" s="13" t="str">
        <f>VLOOKUP(F108,'[1]Khách hàng'!$A$4:$F$2144,3,0)</f>
        <v>Số 1 đường số 17A, Khu phố 11, Phường Bình Trị Đông B, Quận Bình Tân, TP.HCM.</v>
      </c>
      <c r="J108" s="35" t="e">
        <f>VLOOKUP(F108,'Khách hàng'!$B$4:$G$1048576,5,0)</f>
        <v>#N/A</v>
      </c>
      <c r="M108" s="13" t="e">
        <f>VLOOKUP(K108,'Hàng hóa'!$C$5:$J1373,2,0)</f>
        <v>#N/A</v>
      </c>
      <c r="N108" s="17" t="e">
        <f>VLOOKUP(K108,'[1]Hàng hóa'!$C$5:$G$22,5,0)</f>
        <v>#N/A</v>
      </c>
      <c r="O108" s="17" t="e">
        <f t="shared" si="7"/>
        <v>#N/A</v>
      </c>
      <c r="P108" s="197" t="e">
        <f t="shared" si="5"/>
        <v>#N/A</v>
      </c>
      <c r="Q108" s="17" t="e">
        <f t="shared" si="6"/>
        <v>#N/A</v>
      </c>
      <c r="R108" s="13" t="e">
        <f>VLOOKUP(J108,'[1]Nhân viên'!$E$20:$F$41,2,0)</f>
        <v>#N/A</v>
      </c>
    </row>
    <row r="109" spans="3:18" x14ac:dyDescent="0.2">
      <c r="C109" s="12"/>
      <c r="E109" s="13" t="e">
        <f>VLOOKUP(D109,'Nhân viên'!$B$5:$C$48,2,0)</f>
        <v>#N/A</v>
      </c>
      <c r="G109" s="133"/>
      <c r="H109" s="13" t="e">
        <f>VLOOKUP(F109,'Khách hàng'!$B$4:$G$1048576,2,0)</f>
        <v>#N/A</v>
      </c>
      <c r="I109" s="13" t="str">
        <f>VLOOKUP(F109,'[1]Khách hàng'!$A$4:$F$2144,3,0)</f>
        <v>Số 1 đường số 17A, Khu phố 11, Phường Bình Trị Đông B, Quận Bình Tân, TP.HCM.</v>
      </c>
      <c r="J109" s="35" t="e">
        <f>VLOOKUP(F109,'Khách hàng'!$B$4:$G$1048576,5,0)</f>
        <v>#N/A</v>
      </c>
      <c r="M109" s="13" t="e">
        <f>VLOOKUP(K109,'Hàng hóa'!$C$5:$J1374,2,0)</f>
        <v>#N/A</v>
      </c>
      <c r="N109" s="17" t="e">
        <f>VLOOKUP(K109,'[1]Hàng hóa'!$C$5:$G$22,5,0)</f>
        <v>#N/A</v>
      </c>
      <c r="O109" s="17" t="e">
        <f t="shared" si="7"/>
        <v>#N/A</v>
      </c>
      <c r="P109" s="197" t="e">
        <f t="shared" si="5"/>
        <v>#N/A</v>
      </c>
      <c r="Q109" s="17" t="e">
        <f t="shared" si="6"/>
        <v>#N/A</v>
      </c>
      <c r="R109" s="13" t="e">
        <f>VLOOKUP(J109,'[1]Nhân viên'!$E$20:$F$41,2,0)</f>
        <v>#N/A</v>
      </c>
    </row>
    <row r="110" spans="3:18" x14ac:dyDescent="0.2">
      <c r="C110" s="12"/>
      <c r="E110" s="13" t="e">
        <f>VLOOKUP(D110,'Nhân viên'!$B$5:$C$48,2,0)</f>
        <v>#N/A</v>
      </c>
      <c r="G110" s="133"/>
      <c r="H110" s="13" t="e">
        <f>VLOOKUP(F110,'Khách hàng'!$B$4:$G$1048576,2,0)</f>
        <v>#N/A</v>
      </c>
      <c r="I110" s="13" t="str">
        <f>VLOOKUP(F110,'[1]Khách hàng'!$A$4:$F$2144,3,0)</f>
        <v>Số 1 đường số 17A, Khu phố 11, Phường Bình Trị Đông B, Quận Bình Tân, TP.HCM.</v>
      </c>
      <c r="J110" s="35" t="e">
        <f>VLOOKUP(F110,'Khách hàng'!$B$4:$G$1048576,5,0)</f>
        <v>#N/A</v>
      </c>
      <c r="M110" s="13" t="e">
        <f>VLOOKUP(K110,'Hàng hóa'!$C$5:$J1375,2,0)</f>
        <v>#N/A</v>
      </c>
      <c r="N110" s="17" t="e">
        <f>VLOOKUP(K110,'[1]Hàng hóa'!$C$5:$G$22,5,0)</f>
        <v>#N/A</v>
      </c>
      <c r="O110" s="17" t="e">
        <f t="shared" si="7"/>
        <v>#N/A</v>
      </c>
      <c r="P110" s="197" t="e">
        <f t="shared" si="5"/>
        <v>#N/A</v>
      </c>
      <c r="Q110" s="17" t="e">
        <f t="shared" si="6"/>
        <v>#N/A</v>
      </c>
      <c r="R110" s="13" t="e">
        <f>VLOOKUP(J110,'[1]Nhân viên'!$E$20:$F$41,2,0)</f>
        <v>#N/A</v>
      </c>
    </row>
    <row r="111" spans="3:18" x14ac:dyDescent="0.2">
      <c r="C111" s="12"/>
      <c r="E111" s="13" t="e">
        <f>VLOOKUP(D111,'Nhân viên'!$B$5:$C$48,2,0)</f>
        <v>#N/A</v>
      </c>
      <c r="G111" s="133"/>
      <c r="H111" s="13" t="e">
        <f>VLOOKUP(F111,'Khách hàng'!$B$4:$G$1048576,2,0)</f>
        <v>#N/A</v>
      </c>
      <c r="I111" s="13" t="str">
        <f>VLOOKUP(F111,'[1]Khách hàng'!$A$4:$F$2144,3,0)</f>
        <v>Số 1 đường số 17A, Khu phố 11, Phường Bình Trị Đông B, Quận Bình Tân, TP.HCM.</v>
      </c>
      <c r="J111" s="35" t="e">
        <f>VLOOKUP(F111,'Khách hàng'!$B$4:$G$1048576,5,0)</f>
        <v>#N/A</v>
      </c>
      <c r="M111" s="13" t="e">
        <f>VLOOKUP(K111,'Hàng hóa'!$C$5:$J1376,2,0)</f>
        <v>#N/A</v>
      </c>
      <c r="N111" s="17" t="e">
        <f>VLOOKUP(K111,'[1]Hàng hóa'!$C$5:$G$22,5,0)</f>
        <v>#N/A</v>
      </c>
      <c r="O111" s="17" t="e">
        <f t="shared" si="7"/>
        <v>#N/A</v>
      </c>
      <c r="P111" s="197" t="e">
        <f t="shared" si="5"/>
        <v>#N/A</v>
      </c>
      <c r="Q111" s="17" t="e">
        <f t="shared" si="6"/>
        <v>#N/A</v>
      </c>
      <c r="R111" s="13" t="e">
        <f>VLOOKUP(J111,'[1]Nhân viên'!$E$20:$F$41,2,0)</f>
        <v>#N/A</v>
      </c>
    </row>
    <row r="112" spans="3:18" x14ac:dyDescent="0.2">
      <c r="C112" s="12"/>
      <c r="E112" s="13" t="e">
        <f>VLOOKUP(D112,'Nhân viên'!$B$5:$C$48,2,0)</f>
        <v>#N/A</v>
      </c>
      <c r="H112" s="13" t="e">
        <f>VLOOKUP(F112,'Khách hàng'!$B$4:$G$1048576,2,0)</f>
        <v>#N/A</v>
      </c>
      <c r="I112" s="13" t="str">
        <f>VLOOKUP(F112,'[1]Khách hàng'!$A$4:$F$2144,3,0)</f>
        <v>Số 1 đường số 17A, Khu phố 11, Phường Bình Trị Đông B, Quận Bình Tân, TP.HCM.</v>
      </c>
      <c r="J112" s="35" t="e">
        <f>VLOOKUP(F112,'Khách hàng'!$B$4:$G$1048576,5,0)</f>
        <v>#N/A</v>
      </c>
      <c r="M112" s="13" t="e">
        <f>VLOOKUP(K112,'Hàng hóa'!$C$5:$J1377,2,0)</f>
        <v>#N/A</v>
      </c>
      <c r="N112" s="17" t="e">
        <f>VLOOKUP(K112,'[1]Hàng hóa'!$C$5:$G$22,5,0)</f>
        <v>#N/A</v>
      </c>
      <c r="O112" s="17" t="e">
        <f t="shared" si="7"/>
        <v>#N/A</v>
      </c>
      <c r="P112" s="197" t="e">
        <f t="shared" si="5"/>
        <v>#N/A</v>
      </c>
      <c r="Q112" s="17" t="e">
        <f t="shared" si="6"/>
        <v>#N/A</v>
      </c>
      <c r="R112" s="13" t="e">
        <f>VLOOKUP(J112,'[1]Nhân viên'!$E$20:$F$41,2,0)</f>
        <v>#N/A</v>
      </c>
    </row>
    <row r="113" spans="3:18" x14ac:dyDescent="0.2">
      <c r="C113" s="12"/>
      <c r="E113" s="13" t="e">
        <f>VLOOKUP(D113,'Nhân viên'!$B$5:$C$48,2,0)</f>
        <v>#N/A</v>
      </c>
      <c r="H113" s="13" t="e">
        <f>VLOOKUP(F113,'Khách hàng'!$B$4:$G$1048576,2,0)</f>
        <v>#N/A</v>
      </c>
      <c r="I113" s="13" t="str">
        <f>VLOOKUP(F113,'[1]Khách hàng'!$A$4:$F$2144,3,0)</f>
        <v>Số 1 đường số 17A, Khu phố 11, Phường Bình Trị Đông B, Quận Bình Tân, TP.HCM.</v>
      </c>
      <c r="J113" s="35" t="e">
        <f>VLOOKUP(F113,'Khách hàng'!$B$4:$G$1048576,5,0)</f>
        <v>#N/A</v>
      </c>
      <c r="M113" s="13" t="e">
        <f>VLOOKUP(K113,'Hàng hóa'!$C$5:$J1378,2,0)</f>
        <v>#N/A</v>
      </c>
      <c r="N113" s="17" t="e">
        <f>VLOOKUP(K113,'[1]Hàng hóa'!$C$5:$G$22,5,0)</f>
        <v>#N/A</v>
      </c>
      <c r="O113" s="17" t="e">
        <f t="shared" si="7"/>
        <v>#N/A</v>
      </c>
      <c r="P113" s="197" t="e">
        <f t="shared" si="5"/>
        <v>#N/A</v>
      </c>
      <c r="Q113" s="17" t="e">
        <f t="shared" si="6"/>
        <v>#N/A</v>
      </c>
      <c r="R113" s="13" t="e">
        <f>VLOOKUP(J113,'[1]Nhân viên'!$E$20:$F$41,2,0)</f>
        <v>#N/A</v>
      </c>
    </row>
    <row r="114" spans="3:18" x14ac:dyDescent="0.2">
      <c r="C114" s="12"/>
      <c r="E114" s="13" t="e">
        <f>VLOOKUP(D114,'Nhân viên'!$B$5:$C$48,2,0)</f>
        <v>#N/A</v>
      </c>
      <c r="H114" s="13" t="e">
        <f>VLOOKUP(F114,'Khách hàng'!$B$4:$G$1048576,2,0)</f>
        <v>#N/A</v>
      </c>
      <c r="I114" s="13" t="str">
        <f>VLOOKUP(F114,'[1]Khách hàng'!$A$4:$F$2144,3,0)</f>
        <v>Số 1 đường số 17A, Khu phố 11, Phường Bình Trị Đông B, Quận Bình Tân, TP.HCM.</v>
      </c>
      <c r="J114" s="35" t="e">
        <f>VLOOKUP(F114,'Khách hàng'!$B$4:$G$1048576,5,0)</f>
        <v>#N/A</v>
      </c>
      <c r="M114" s="13" t="e">
        <f>VLOOKUP(K114,'Hàng hóa'!$C$5:$J874,2,0)</f>
        <v>#N/A</v>
      </c>
      <c r="N114" s="17" t="e">
        <f>VLOOKUP(K114,'[1]Hàng hóa'!$C$5:$G$22,5,0)</f>
        <v>#N/A</v>
      </c>
      <c r="O114" s="17" t="e">
        <f t="shared" si="7"/>
        <v>#N/A</v>
      </c>
      <c r="P114" s="197" t="e">
        <f t="shared" si="5"/>
        <v>#N/A</v>
      </c>
      <c r="Q114" s="17" t="e">
        <f t="shared" si="6"/>
        <v>#N/A</v>
      </c>
      <c r="R114" s="13" t="e">
        <f>VLOOKUP(J114,'[1]Nhân viên'!$E$20:$F$41,2,0)</f>
        <v>#N/A</v>
      </c>
    </row>
    <row r="115" spans="3:18" x14ac:dyDescent="0.2">
      <c r="C115" s="12"/>
      <c r="E115" s="13" t="e">
        <f>VLOOKUP(D115,'Nhân viên'!$B$5:$C$48,2,0)</f>
        <v>#N/A</v>
      </c>
      <c r="H115" s="13" t="e">
        <f>VLOOKUP(F115,'Khách hàng'!$B$4:$G$1048576,2,0)</f>
        <v>#N/A</v>
      </c>
      <c r="I115" s="13" t="str">
        <f>VLOOKUP(F115,'[1]Khách hàng'!$A$4:$F$2144,3,0)</f>
        <v>Số 1 đường số 17A, Khu phố 11, Phường Bình Trị Đông B, Quận Bình Tân, TP.HCM.</v>
      </c>
      <c r="J115" s="35" t="e">
        <f>VLOOKUP(F115,'Khách hàng'!$B$4:$G$1048576,5,0)</f>
        <v>#N/A</v>
      </c>
      <c r="M115" s="13" t="e">
        <f>VLOOKUP(K115,'Hàng hóa'!$C$5:$J875,2,0)</f>
        <v>#N/A</v>
      </c>
      <c r="N115" s="17" t="e">
        <f>VLOOKUP(K115,'[1]Hàng hóa'!$C$5:$G$22,5,0)</f>
        <v>#N/A</v>
      </c>
      <c r="O115" s="17" t="e">
        <f t="shared" si="7"/>
        <v>#N/A</v>
      </c>
      <c r="P115" s="197" t="e">
        <f t="shared" si="5"/>
        <v>#N/A</v>
      </c>
      <c r="Q115" s="17" t="e">
        <f t="shared" si="6"/>
        <v>#N/A</v>
      </c>
      <c r="R115" s="13" t="e">
        <f>VLOOKUP(J115,'[1]Nhân viên'!$E$20:$F$41,2,0)</f>
        <v>#N/A</v>
      </c>
    </row>
    <row r="116" spans="3:18" x14ac:dyDescent="0.2">
      <c r="C116" s="12"/>
      <c r="E116" s="13" t="e">
        <f>VLOOKUP(D116,'Nhân viên'!$B$5:$C$48,2,0)</f>
        <v>#N/A</v>
      </c>
      <c r="H116" s="13" t="e">
        <f>VLOOKUP(F116,'Khách hàng'!$B$4:$G$1048576,2,0)</f>
        <v>#N/A</v>
      </c>
      <c r="I116" s="13" t="str">
        <f>VLOOKUP(F116,'[1]Khách hàng'!$A$4:$F$2144,3,0)</f>
        <v>Số 1 đường số 17A, Khu phố 11, Phường Bình Trị Đông B, Quận Bình Tân, TP.HCM.</v>
      </c>
      <c r="J116" s="35" t="e">
        <f>VLOOKUP(F116,'Khách hàng'!$B$4:$G$1048576,5,0)</f>
        <v>#N/A</v>
      </c>
      <c r="M116" s="13" t="e">
        <f>VLOOKUP(K116,'Hàng hóa'!$C$5:$J876,2,0)</f>
        <v>#N/A</v>
      </c>
      <c r="N116" s="17" t="e">
        <f>VLOOKUP(K116,'[1]Hàng hóa'!$C$5:$G$22,5,0)</f>
        <v>#N/A</v>
      </c>
      <c r="O116" s="17" t="e">
        <f t="shared" si="7"/>
        <v>#N/A</v>
      </c>
      <c r="P116" s="197" t="e">
        <f t="shared" si="5"/>
        <v>#N/A</v>
      </c>
      <c r="Q116" s="17" t="e">
        <f t="shared" si="6"/>
        <v>#N/A</v>
      </c>
      <c r="R116" s="13" t="e">
        <f>VLOOKUP(J116,'[1]Nhân viên'!$E$20:$F$41,2,0)</f>
        <v>#N/A</v>
      </c>
    </row>
    <row r="117" spans="3:18" x14ac:dyDescent="0.2">
      <c r="C117" s="12"/>
      <c r="E117" s="13" t="e">
        <f>VLOOKUP(D117,'Nhân viên'!$B$5:$C$48,2,0)</f>
        <v>#N/A</v>
      </c>
      <c r="H117" s="13" t="e">
        <f>VLOOKUP(F117,'Khách hàng'!$B$4:$G$1048576,2,0)</f>
        <v>#N/A</v>
      </c>
      <c r="I117" s="13" t="str">
        <f>VLOOKUP(F117,'[1]Khách hàng'!$A$4:$F$2144,3,0)</f>
        <v>Số 1 đường số 17A, Khu phố 11, Phường Bình Trị Đông B, Quận Bình Tân, TP.HCM.</v>
      </c>
      <c r="J117" s="35" t="e">
        <f>VLOOKUP(F117,'Khách hàng'!$B$4:$G$1048576,5,0)</f>
        <v>#N/A</v>
      </c>
      <c r="M117" s="13" t="e">
        <f>VLOOKUP(K117,'Hàng hóa'!$C$5:$J877,2,0)</f>
        <v>#N/A</v>
      </c>
      <c r="N117" s="17" t="e">
        <f>VLOOKUP(K117,'[1]Hàng hóa'!$C$5:$G$22,5,0)</f>
        <v>#N/A</v>
      </c>
      <c r="O117" s="17" t="e">
        <f t="shared" si="7"/>
        <v>#N/A</v>
      </c>
      <c r="P117" s="197" t="e">
        <f t="shared" si="5"/>
        <v>#N/A</v>
      </c>
      <c r="Q117" s="17" t="e">
        <f t="shared" si="6"/>
        <v>#N/A</v>
      </c>
      <c r="R117" s="13" t="e">
        <f>VLOOKUP(J117,'[1]Nhân viên'!$E$20:$F$41,2,0)</f>
        <v>#N/A</v>
      </c>
    </row>
    <row r="118" spans="3:18" x14ac:dyDescent="0.2">
      <c r="C118" s="12"/>
      <c r="E118" s="13" t="e">
        <f>VLOOKUP(D118,'Nhân viên'!$B$5:$C$48,2,0)</f>
        <v>#N/A</v>
      </c>
      <c r="H118" s="13" t="e">
        <f>VLOOKUP(F118,'Khách hàng'!$B$4:$G$1048576,2,0)</f>
        <v>#N/A</v>
      </c>
      <c r="I118" s="13" t="str">
        <f>VLOOKUP(F118,'[1]Khách hàng'!$A$4:$F$2144,3,0)</f>
        <v>Số 1 đường số 17A, Khu phố 11, Phường Bình Trị Đông B, Quận Bình Tân, TP.HCM.</v>
      </c>
      <c r="J118" s="35" t="e">
        <f>VLOOKUP(F118,'Khách hàng'!$B$4:$G$1048576,5,0)</f>
        <v>#N/A</v>
      </c>
      <c r="M118" s="13" t="e">
        <f>VLOOKUP(K118,'Hàng hóa'!$C$5:$J878,2,0)</f>
        <v>#N/A</v>
      </c>
      <c r="N118" s="17" t="e">
        <f>VLOOKUP(K118,'[1]Hàng hóa'!$C$5:$G$22,5,0)</f>
        <v>#N/A</v>
      </c>
      <c r="O118" s="17" t="e">
        <f t="shared" si="7"/>
        <v>#N/A</v>
      </c>
      <c r="P118" s="197" t="e">
        <f t="shared" si="5"/>
        <v>#N/A</v>
      </c>
      <c r="Q118" s="17" t="e">
        <f t="shared" si="6"/>
        <v>#N/A</v>
      </c>
      <c r="R118" s="13" t="e">
        <f>VLOOKUP(J118,'[1]Nhân viên'!$E$20:$F$41,2,0)</f>
        <v>#N/A</v>
      </c>
    </row>
    <row r="119" spans="3:18" x14ac:dyDescent="0.2">
      <c r="C119" s="12"/>
      <c r="E119" s="13" t="e">
        <f>VLOOKUP(D119,'Nhân viên'!$B$5:$C$48,2,0)</f>
        <v>#N/A</v>
      </c>
      <c r="H119" s="13" t="e">
        <f>VLOOKUP(F119,'Khách hàng'!$B$4:$G$1048576,2,0)</f>
        <v>#N/A</v>
      </c>
      <c r="I119" s="13" t="str">
        <f>VLOOKUP(F119,'[1]Khách hàng'!$A$4:$F$2144,3,0)</f>
        <v>Số 1 đường số 17A, Khu phố 11, Phường Bình Trị Đông B, Quận Bình Tân, TP.HCM.</v>
      </c>
      <c r="J119" s="35" t="e">
        <f>VLOOKUP(F119,'Khách hàng'!$B$4:$G$1048576,5,0)</f>
        <v>#N/A</v>
      </c>
      <c r="M119" s="13" t="e">
        <f>VLOOKUP(K119,'Hàng hóa'!$C$5:$J879,2,0)</f>
        <v>#N/A</v>
      </c>
      <c r="N119" s="17" t="e">
        <f>VLOOKUP(K119,'[1]Hàng hóa'!$C$5:$G$22,5,0)</f>
        <v>#N/A</v>
      </c>
      <c r="O119" s="17" t="e">
        <f t="shared" si="7"/>
        <v>#N/A</v>
      </c>
      <c r="P119" s="197" t="e">
        <f t="shared" si="5"/>
        <v>#N/A</v>
      </c>
      <c r="Q119" s="17" t="e">
        <f t="shared" si="6"/>
        <v>#N/A</v>
      </c>
      <c r="R119" s="13" t="e">
        <f>VLOOKUP(J119,'[1]Nhân viên'!$E$20:$F$41,2,0)</f>
        <v>#N/A</v>
      </c>
    </row>
    <row r="120" spans="3:18" x14ac:dyDescent="0.2">
      <c r="C120" s="12"/>
      <c r="E120" s="13" t="e">
        <f>VLOOKUP(D120,'Nhân viên'!$B$5:$C$48,2,0)</f>
        <v>#N/A</v>
      </c>
      <c r="F120" s="28"/>
      <c r="G120" s="29"/>
      <c r="H120" s="13" t="e">
        <f>VLOOKUP(F120,'Khách hàng'!$B$4:$G$1048576,2,0)</f>
        <v>#N/A</v>
      </c>
      <c r="I120" s="13" t="str">
        <f>VLOOKUP(F120,'[1]Khách hàng'!$A$4:$F$2144,3,0)</f>
        <v>Số 1 đường số 17A, Khu phố 11, Phường Bình Trị Đông B, Quận Bình Tân, TP.HCM.</v>
      </c>
      <c r="J120" s="35" t="e">
        <f>VLOOKUP(F120,'Khách hàng'!$B$4:$G$1048576,5,0)</f>
        <v>#N/A</v>
      </c>
      <c r="K120" s="26"/>
      <c r="L120" s="26"/>
      <c r="M120" s="13" t="e">
        <f>VLOOKUP(K120,'Hàng hóa'!$C$5:$J99,2,0)</f>
        <v>#N/A</v>
      </c>
      <c r="N120" s="17" t="e">
        <f>VLOOKUP(K120,'[1]Hàng hóa'!$C$5:$G$22,5,0)</f>
        <v>#N/A</v>
      </c>
      <c r="O120" s="17" t="e">
        <f t="shared" si="7"/>
        <v>#N/A</v>
      </c>
      <c r="P120" s="197" t="e">
        <f t="shared" si="5"/>
        <v>#N/A</v>
      </c>
      <c r="Q120" s="17" t="e">
        <f t="shared" si="6"/>
        <v>#N/A</v>
      </c>
      <c r="R120" s="13" t="e">
        <f>VLOOKUP(J120,'[1]Nhân viên'!$E$20:$F$41,2,0)</f>
        <v>#N/A</v>
      </c>
    </row>
    <row r="121" spans="3:18" x14ac:dyDescent="0.2">
      <c r="C121" s="12"/>
      <c r="E121" s="13" t="e">
        <f>VLOOKUP(D121,'Nhân viên'!$B$5:$C$48,2,0)</f>
        <v>#N/A</v>
      </c>
      <c r="F121" s="28"/>
      <c r="G121" s="29"/>
      <c r="H121" s="13" t="e">
        <f>VLOOKUP(F121,'Khách hàng'!$B$4:$G$1048576,2,0)</f>
        <v>#N/A</v>
      </c>
      <c r="I121" s="13" t="str">
        <f>VLOOKUP(F121,'[1]Khách hàng'!$A$4:$F$2144,3,0)</f>
        <v>Số 1 đường số 17A, Khu phố 11, Phường Bình Trị Đông B, Quận Bình Tân, TP.HCM.</v>
      </c>
      <c r="J121" s="35" t="e">
        <f>VLOOKUP(F121,'Khách hàng'!$B$4:$G$1048576,5,0)</f>
        <v>#N/A</v>
      </c>
      <c r="K121" s="26"/>
      <c r="L121" s="26"/>
      <c r="M121" s="13" t="e">
        <f>VLOOKUP(K121,'Hàng hóa'!$C$5:$J100,2,0)</f>
        <v>#N/A</v>
      </c>
      <c r="N121" s="17" t="e">
        <f>VLOOKUP(K121,'[1]Hàng hóa'!$C$5:$G$22,5,0)</f>
        <v>#N/A</v>
      </c>
      <c r="O121" s="17" t="e">
        <f t="shared" si="7"/>
        <v>#N/A</v>
      </c>
      <c r="P121" s="197" t="e">
        <f t="shared" si="5"/>
        <v>#N/A</v>
      </c>
      <c r="Q121" s="17" t="e">
        <f t="shared" si="6"/>
        <v>#N/A</v>
      </c>
      <c r="R121" s="13" t="e">
        <f>VLOOKUP(J121,'[1]Nhân viên'!$E$20:$F$41,2,0)</f>
        <v>#N/A</v>
      </c>
    </row>
    <row r="122" spans="3:18" x14ac:dyDescent="0.2">
      <c r="C122" s="12"/>
      <c r="E122" s="13" t="e">
        <f>VLOOKUP(D122,'Nhân viên'!$B$5:$C$48,2,0)</f>
        <v>#N/A</v>
      </c>
      <c r="F122" s="28"/>
      <c r="G122" s="29"/>
      <c r="H122" s="13" t="e">
        <f>VLOOKUP(F122,'Khách hàng'!$B$4:$G$1048576,2,0)</f>
        <v>#N/A</v>
      </c>
      <c r="I122" s="13" t="str">
        <f>VLOOKUP(F122,'[1]Khách hàng'!$A$4:$F$2144,3,0)</f>
        <v>Số 1 đường số 17A, Khu phố 11, Phường Bình Trị Đông B, Quận Bình Tân, TP.HCM.</v>
      </c>
      <c r="J122" s="35" t="e">
        <f>VLOOKUP(F122,'Khách hàng'!$B$4:$G$1048576,5,0)</f>
        <v>#N/A</v>
      </c>
      <c r="K122" s="26"/>
      <c r="L122" s="26"/>
      <c r="M122" s="13" t="e">
        <f>VLOOKUP(K122,'Hàng hóa'!$C$5:$J101,2,0)</f>
        <v>#N/A</v>
      </c>
      <c r="N122" s="17" t="e">
        <f>VLOOKUP(K122,'[1]Hàng hóa'!$C$5:$G$22,5,0)</f>
        <v>#N/A</v>
      </c>
      <c r="O122" s="17" t="e">
        <f t="shared" si="7"/>
        <v>#N/A</v>
      </c>
      <c r="P122" s="197" t="e">
        <f t="shared" si="5"/>
        <v>#N/A</v>
      </c>
      <c r="Q122" s="17" t="e">
        <f t="shared" si="6"/>
        <v>#N/A</v>
      </c>
      <c r="R122" s="13" t="e">
        <f>VLOOKUP(J122,'[1]Nhân viên'!$E$20:$F$41,2,0)</f>
        <v>#N/A</v>
      </c>
    </row>
    <row r="123" spans="3:18" x14ac:dyDescent="0.2">
      <c r="C123" s="12"/>
      <c r="E123" s="13" t="e">
        <f>VLOOKUP(D123,'Nhân viên'!$B$5:$C$48,2,0)</f>
        <v>#N/A</v>
      </c>
      <c r="F123" s="28"/>
      <c r="G123" s="29"/>
      <c r="H123" s="13" t="e">
        <f>VLOOKUP(F123,'Khách hàng'!$B$4:$G$1048576,2,0)</f>
        <v>#N/A</v>
      </c>
      <c r="I123" s="13" t="str">
        <f>VLOOKUP(F123,'[1]Khách hàng'!$A$4:$F$2144,3,0)</f>
        <v>Số 1 đường số 17A, Khu phố 11, Phường Bình Trị Đông B, Quận Bình Tân, TP.HCM.</v>
      </c>
      <c r="J123" s="35" t="e">
        <f>VLOOKUP(F123,'Khách hàng'!$B$4:$G$1048576,5,0)</f>
        <v>#N/A</v>
      </c>
      <c r="K123" s="26"/>
      <c r="L123" s="26"/>
      <c r="M123" s="13" t="e">
        <f>VLOOKUP(K123,'Hàng hóa'!$C$5:$J102,2,0)</f>
        <v>#N/A</v>
      </c>
      <c r="N123" s="17" t="e">
        <f>VLOOKUP(K123,'[1]Hàng hóa'!$C$5:$G$22,5,0)</f>
        <v>#N/A</v>
      </c>
      <c r="O123" s="17" t="e">
        <f t="shared" si="7"/>
        <v>#N/A</v>
      </c>
      <c r="P123" s="197" t="e">
        <f t="shared" si="5"/>
        <v>#N/A</v>
      </c>
      <c r="Q123" s="17" t="e">
        <f t="shared" si="6"/>
        <v>#N/A</v>
      </c>
      <c r="R123" s="13" t="e">
        <f>VLOOKUP(J123,'[1]Nhân viên'!$E$20:$F$41,2,0)</f>
        <v>#N/A</v>
      </c>
    </row>
    <row r="124" spans="3:18" x14ac:dyDescent="0.2">
      <c r="C124" s="12"/>
      <c r="E124" s="13" t="e">
        <f>VLOOKUP(D124,'Nhân viên'!$B$5:$C$48,2,0)</f>
        <v>#N/A</v>
      </c>
      <c r="F124" s="28"/>
      <c r="H124" s="13" t="e">
        <f>VLOOKUP(F124,'Khách hàng'!$B$4:$G$1048576,2,0)</f>
        <v>#N/A</v>
      </c>
      <c r="I124" s="13" t="str">
        <f>VLOOKUP(F124,'[1]Khách hàng'!$A$4:$F$2144,3,0)</f>
        <v>Số 1 đường số 17A, Khu phố 11, Phường Bình Trị Đông B, Quận Bình Tân, TP.HCM.</v>
      </c>
      <c r="J124" s="35" t="e">
        <f>VLOOKUP(F124,'Khách hàng'!$B$4:$G$1048576,5,0)</f>
        <v>#N/A</v>
      </c>
      <c r="M124" s="13" t="e">
        <f>VLOOKUP(K124,'Hàng hóa'!$C$5:$J103,2,0)</f>
        <v>#N/A</v>
      </c>
      <c r="N124" s="17" t="e">
        <f>VLOOKUP(K124,'[1]Hàng hóa'!$C$5:$G$22,5,0)</f>
        <v>#N/A</v>
      </c>
      <c r="O124" s="17" t="e">
        <f t="shared" si="7"/>
        <v>#N/A</v>
      </c>
      <c r="P124" s="197" t="e">
        <f t="shared" si="5"/>
        <v>#N/A</v>
      </c>
      <c r="Q124" s="17" t="e">
        <f t="shared" si="6"/>
        <v>#N/A</v>
      </c>
      <c r="R124" s="13" t="e">
        <f>VLOOKUP(J124,'[1]Nhân viên'!$E$20:$F$41,2,0)</f>
        <v>#N/A</v>
      </c>
    </row>
    <row r="125" spans="3:18" x14ac:dyDescent="0.2">
      <c r="C125" s="12"/>
      <c r="E125" s="13" t="e">
        <f>VLOOKUP(D125,'Nhân viên'!$B$5:$C$48,2,0)</f>
        <v>#N/A</v>
      </c>
      <c r="F125" s="28"/>
      <c r="H125" s="13" t="e">
        <f>VLOOKUP(F125,'Khách hàng'!$B$4:$G$1048576,2,0)</f>
        <v>#N/A</v>
      </c>
      <c r="I125" s="13" t="str">
        <f>VLOOKUP(F125,'[1]Khách hàng'!$A$4:$F$2144,3,0)</f>
        <v>Số 1 đường số 17A, Khu phố 11, Phường Bình Trị Đông B, Quận Bình Tân, TP.HCM.</v>
      </c>
      <c r="J125" s="35" t="e">
        <f>VLOOKUP(F125,'Khách hàng'!$B$4:$G$1048576,5,0)</f>
        <v>#N/A</v>
      </c>
      <c r="M125" s="13" t="e">
        <f>VLOOKUP(K125,'Hàng hóa'!$C$5:$J104,2,0)</f>
        <v>#N/A</v>
      </c>
      <c r="N125" s="17" t="e">
        <f>VLOOKUP(K125,'[1]Hàng hóa'!$C$5:$G$22,5,0)</f>
        <v>#N/A</v>
      </c>
      <c r="O125" s="17" t="e">
        <f t="shared" si="7"/>
        <v>#N/A</v>
      </c>
      <c r="P125" s="197" t="e">
        <f t="shared" si="5"/>
        <v>#N/A</v>
      </c>
      <c r="Q125" s="17" t="e">
        <f t="shared" si="6"/>
        <v>#N/A</v>
      </c>
      <c r="R125" s="13" t="e">
        <f>VLOOKUP(J125,'[1]Nhân viên'!$E$20:$F$41,2,0)</f>
        <v>#N/A</v>
      </c>
    </row>
    <row r="126" spans="3:18" x14ac:dyDescent="0.2">
      <c r="C126" s="12"/>
      <c r="E126" s="13" t="e">
        <f>VLOOKUP(D126,'Nhân viên'!$B$5:$C$48,2,0)</f>
        <v>#N/A</v>
      </c>
      <c r="F126" s="28"/>
      <c r="H126" s="13" t="e">
        <f>VLOOKUP(F126,'Khách hàng'!$B$4:$G$1048576,2,0)</f>
        <v>#N/A</v>
      </c>
      <c r="I126" s="13" t="str">
        <f>VLOOKUP(F126,'[1]Khách hàng'!$A$4:$F$2144,3,0)</f>
        <v>Số 1 đường số 17A, Khu phố 11, Phường Bình Trị Đông B, Quận Bình Tân, TP.HCM.</v>
      </c>
      <c r="J126" s="35" t="e">
        <f>VLOOKUP(F126,'Khách hàng'!$B$4:$G$1048576,5,0)</f>
        <v>#N/A</v>
      </c>
      <c r="M126" s="13" t="e">
        <f>VLOOKUP(K126,'Hàng hóa'!$C$5:$J105,2,0)</f>
        <v>#N/A</v>
      </c>
      <c r="N126" s="17" t="e">
        <f>VLOOKUP(K126,'[1]Hàng hóa'!$C$5:$G$22,5,0)</f>
        <v>#N/A</v>
      </c>
      <c r="O126" s="17" t="e">
        <f t="shared" si="7"/>
        <v>#N/A</v>
      </c>
      <c r="P126" s="197" t="e">
        <f t="shared" si="5"/>
        <v>#N/A</v>
      </c>
      <c r="Q126" s="17" t="e">
        <f t="shared" si="6"/>
        <v>#N/A</v>
      </c>
      <c r="R126" s="13" t="e">
        <f>VLOOKUP(J126,'[1]Nhân viên'!$E$20:$F$41,2,0)</f>
        <v>#N/A</v>
      </c>
    </row>
    <row r="127" spans="3:18" x14ac:dyDescent="0.2">
      <c r="C127" s="12"/>
      <c r="E127" s="13" t="e">
        <f>VLOOKUP(D127,'Nhân viên'!$B$5:$C$48,2,0)</f>
        <v>#N/A</v>
      </c>
      <c r="F127" s="28"/>
      <c r="H127" s="13" t="e">
        <f>VLOOKUP(F127,'Khách hàng'!$B$4:$G$1048576,2,0)</f>
        <v>#N/A</v>
      </c>
      <c r="I127" s="13" t="str">
        <f>VLOOKUP(F127,'[1]Khách hàng'!$A$4:$F$2144,3,0)</f>
        <v>Số 1 đường số 17A, Khu phố 11, Phường Bình Trị Đông B, Quận Bình Tân, TP.HCM.</v>
      </c>
      <c r="J127" s="35" t="e">
        <f>VLOOKUP(F127,'Khách hàng'!$B$4:$G$1048576,5,0)</f>
        <v>#N/A</v>
      </c>
      <c r="M127" s="13" t="e">
        <f>VLOOKUP(K127,'Hàng hóa'!$C$5:$J106,2,0)</f>
        <v>#N/A</v>
      </c>
      <c r="N127" s="17" t="e">
        <f>VLOOKUP(K127,'[1]Hàng hóa'!$C$5:$G$22,5,0)</f>
        <v>#N/A</v>
      </c>
      <c r="O127" s="17" t="e">
        <f t="shared" si="7"/>
        <v>#N/A</v>
      </c>
      <c r="P127" s="197" t="e">
        <f t="shared" si="5"/>
        <v>#N/A</v>
      </c>
      <c r="Q127" s="17" t="e">
        <f t="shared" si="6"/>
        <v>#N/A</v>
      </c>
      <c r="R127" s="13" t="e">
        <f>VLOOKUP(J127,'[1]Nhân viên'!$E$20:$F$41,2,0)</f>
        <v>#N/A</v>
      </c>
    </row>
    <row r="128" spans="3:18" x14ac:dyDescent="0.2">
      <c r="C128" s="12"/>
      <c r="E128" s="13" t="e">
        <f>VLOOKUP(D128,'Nhân viên'!$B$5:$C$48,2,0)</f>
        <v>#N/A</v>
      </c>
      <c r="H128" s="13" t="e">
        <f>VLOOKUP(F128,'Khách hàng'!$B$4:$G$1048576,2,0)</f>
        <v>#N/A</v>
      </c>
      <c r="I128" s="13" t="str">
        <f>VLOOKUP(F128,'[1]Khách hàng'!$A$4:$F$2144,3,0)</f>
        <v>Số 1 đường số 17A, Khu phố 11, Phường Bình Trị Đông B, Quận Bình Tân, TP.HCM.</v>
      </c>
      <c r="J128" s="35" t="e">
        <f>VLOOKUP(F128,'Khách hàng'!$B$4:$G$1048576,5,0)</f>
        <v>#N/A</v>
      </c>
      <c r="M128" s="13" t="e">
        <f>VLOOKUP(K128,'Hàng hóa'!$C$5:$J107,2,0)</f>
        <v>#N/A</v>
      </c>
      <c r="N128" s="17" t="e">
        <f>VLOOKUP(K128,'[1]Hàng hóa'!$C$5:$G$22,5,0)</f>
        <v>#N/A</v>
      </c>
      <c r="O128" s="17" t="e">
        <f t="shared" si="7"/>
        <v>#N/A</v>
      </c>
      <c r="P128" s="197" t="e">
        <f t="shared" si="5"/>
        <v>#N/A</v>
      </c>
      <c r="Q128" s="17" t="e">
        <f t="shared" si="6"/>
        <v>#N/A</v>
      </c>
      <c r="R128" s="13" t="e">
        <f>VLOOKUP(J128,'[1]Nhân viên'!$E$20:$F$41,2,0)</f>
        <v>#N/A</v>
      </c>
    </row>
    <row r="129" spans="3:19" x14ac:dyDescent="0.2">
      <c r="C129" s="12"/>
      <c r="E129" s="13" t="e">
        <f>VLOOKUP(D129,'Nhân viên'!$B$5:$C$48,2,0)</f>
        <v>#N/A</v>
      </c>
      <c r="H129" s="13" t="e">
        <f>VLOOKUP(F129,'Khách hàng'!$B$4:$G$1048576,2,0)</f>
        <v>#N/A</v>
      </c>
      <c r="I129" s="13" t="str">
        <f>VLOOKUP(F129,'[1]Khách hàng'!$A$4:$F$2144,3,0)</f>
        <v>Số 1 đường số 17A, Khu phố 11, Phường Bình Trị Đông B, Quận Bình Tân, TP.HCM.</v>
      </c>
      <c r="J129" s="35" t="e">
        <f>VLOOKUP(F129,'Khách hàng'!$B$4:$G$1048576,5,0)</f>
        <v>#N/A</v>
      </c>
      <c r="M129" s="13" t="e">
        <f>VLOOKUP(K129,'Hàng hóa'!$C$5:$J108,2,0)</f>
        <v>#N/A</v>
      </c>
      <c r="N129" s="17" t="e">
        <f>VLOOKUP(K129,'[1]Hàng hóa'!$C$5:$G$22,5,0)</f>
        <v>#N/A</v>
      </c>
      <c r="O129" s="17" t="e">
        <f t="shared" si="7"/>
        <v>#N/A</v>
      </c>
      <c r="P129" s="197" t="e">
        <f t="shared" si="5"/>
        <v>#N/A</v>
      </c>
      <c r="Q129" s="17" t="e">
        <f t="shared" si="6"/>
        <v>#N/A</v>
      </c>
      <c r="R129" s="13" t="e">
        <f>VLOOKUP(J129,'[1]Nhân viên'!$E$20:$F$41,2,0)</f>
        <v>#N/A</v>
      </c>
    </row>
    <row r="130" spans="3:19" x14ac:dyDescent="0.2">
      <c r="C130" s="12"/>
      <c r="E130" s="13" t="e">
        <f>VLOOKUP(D130,'Nhân viên'!$B$5:$C$48,2,0)</f>
        <v>#N/A</v>
      </c>
      <c r="H130" s="13" t="e">
        <f>VLOOKUP(F130,'Khách hàng'!$B$4:$G$1048576,2,0)</f>
        <v>#N/A</v>
      </c>
      <c r="I130" s="13" t="str">
        <f>VLOOKUP(F130,'[1]Khách hàng'!$A$4:$F$2144,3,0)</f>
        <v>Số 1 đường số 17A, Khu phố 11, Phường Bình Trị Đông B, Quận Bình Tân, TP.HCM.</v>
      </c>
      <c r="J130" s="35" t="e">
        <f>VLOOKUP(F130,'Khách hàng'!$B$4:$G$1048576,5,0)</f>
        <v>#N/A</v>
      </c>
      <c r="M130" s="13" t="e">
        <f>VLOOKUP(K130,'Hàng hóa'!$C$5:$J109,2,0)</f>
        <v>#N/A</v>
      </c>
      <c r="N130" s="17" t="e">
        <f>VLOOKUP(K130,'[1]Hàng hóa'!$C$5:$G$22,5,0)</f>
        <v>#N/A</v>
      </c>
      <c r="O130" s="17" t="e">
        <f t="shared" si="7"/>
        <v>#N/A</v>
      </c>
      <c r="P130" s="197" t="e">
        <f t="shared" si="5"/>
        <v>#N/A</v>
      </c>
      <c r="Q130" s="17" t="e">
        <f t="shared" si="6"/>
        <v>#N/A</v>
      </c>
      <c r="R130" s="13" t="e">
        <f>VLOOKUP(J130,'[1]Nhân viên'!$E$20:$F$41,2,0)</f>
        <v>#N/A</v>
      </c>
    </row>
    <row r="131" spans="3:19" x14ac:dyDescent="0.2">
      <c r="C131" s="12"/>
      <c r="E131" s="13" t="e">
        <f>VLOOKUP(D131,'Nhân viên'!$B$5:$C$48,2,0)</f>
        <v>#N/A</v>
      </c>
      <c r="H131" s="13" t="e">
        <f>VLOOKUP(F131,'Khách hàng'!$B$4:$G$1048576,2,0)</f>
        <v>#N/A</v>
      </c>
      <c r="I131" s="13" t="str">
        <f>VLOOKUP(F131,'[1]Khách hàng'!$A$4:$F$2144,3,0)</f>
        <v>Số 1 đường số 17A, Khu phố 11, Phường Bình Trị Đông B, Quận Bình Tân, TP.HCM.</v>
      </c>
      <c r="J131" s="35" t="e">
        <f>VLOOKUP(F131,'Khách hàng'!$B$4:$G$1048576,5,0)</f>
        <v>#N/A</v>
      </c>
      <c r="M131" s="13" t="e">
        <f>VLOOKUP(K131,'Hàng hóa'!$C$5:$J110,2,0)</f>
        <v>#N/A</v>
      </c>
      <c r="N131" s="17" t="e">
        <f>VLOOKUP(K131,'[1]Hàng hóa'!$C$5:$G$22,5,0)</f>
        <v>#N/A</v>
      </c>
      <c r="O131" s="17" t="e">
        <f t="shared" ref="O131" si="8">L131*N131</f>
        <v>#N/A</v>
      </c>
      <c r="P131" s="197" t="e">
        <f t="shared" ref="P131:P194" si="9">O131*8%</f>
        <v>#N/A</v>
      </c>
      <c r="Q131" s="17" t="e">
        <f t="shared" ref="Q131:Q194" si="10">O131*P131+O131</f>
        <v>#N/A</v>
      </c>
      <c r="R131" s="13" t="e">
        <f>VLOOKUP(J131,'[1]Nhân viên'!$E$20:$F$41,2,0)</f>
        <v>#N/A</v>
      </c>
    </row>
    <row r="132" spans="3:19" x14ac:dyDescent="0.2">
      <c r="C132" s="12"/>
      <c r="E132" s="13" t="e">
        <f>VLOOKUP(D132,'Nhân viên'!$B$5:$C$48,2,0)</f>
        <v>#N/A</v>
      </c>
      <c r="H132" s="13" t="e">
        <f>VLOOKUP(F132,'Khách hàng'!$B$4:$G$1048576,2,0)</f>
        <v>#N/A</v>
      </c>
      <c r="I132" s="13" t="str">
        <f>VLOOKUP(F132,'[1]Khách hàng'!$A$4:$F$2144,3,0)</f>
        <v>Số 1 đường số 17A, Khu phố 11, Phường Bình Trị Đông B, Quận Bình Tân, TP.HCM.</v>
      </c>
      <c r="J132" s="35" t="e">
        <f>VLOOKUP(F132,'Khách hàng'!$B$4:$G$1048576,5,0)</f>
        <v>#N/A</v>
      </c>
      <c r="M132" s="13" t="e">
        <f>VLOOKUP(K132,'Hàng hóa'!$C$5:$J111,2,0)</f>
        <v>#N/A</v>
      </c>
      <c r="N132" s="17" t="e">
        <f>VLOOKUP(K132,'[1]Hàng hóa'!$C$5:$G$22,5,0)</f>
        <v>#N/A</v>
      </c>
      <c r="O132" s="17" t="e">
        <f>'[1]Đổi hàng'!K23*N132</f>
        <v>#N/A</v>
      </c>
      <c r="P132" s="197" t="e">
        <f t="shared" si="9"/>
        <v>#N/A</v>
      </c>
      <c r="Q132" s="17" t="e">
        <f t="shared" si="10"/>
        <v>#N/A</v>
      </c>
      <c r="R132" s="13" t="e">
        <f>VLOOKUP('[1]Đổi hàng'!I23,'[1]Nhân viên'!$E$20:$F$41,2,0)</f>
        <v>#N/A</v>
      </c>
    </row>
    <row r="133" spans="3:19" x14ac:dyDescent="0.2">
      <c r="C133" s="12"/>
      <c r="E133" s="13" t="e">
        <f>VLOOKUP(D133,'Nhân viên'!$B$5:$C$48,2,0)</f>
        <v>#N/A</v>
      </c>
      <c r="H133" s="13" t="e">
        <f>VLOOKUP(F133,'Khách hàng'!$B$4:$G$1048576,2,0)</f>
        <v>#N/A</v>
      </c>
      <c r="I133" s="13" t="str">
        <f>VLOOKUP(F133,'[1]Khách hàng'!$A$4:$F$2144,3,0)</f>
        <v>Số 1 đường số 17A, Khu phố 11, Phường Bình Trị Đông B, Quận Bình Tân, TP.HCM.</v>
      </c>
      <c r="J133" s="35" t="e">
        <f>VLOOKUP(F133,'Khách hàng'!$B$4:$G$1048576,5,0)</f>
        <v>#N/A</v>
      </c>
      <c r="M133" s="13" t="e">
        <f>VLOOKUP(K133,'Hàng hóa'!$C$5:$J112,2,0)</f>
        <v>#N/A</v>
      </c>
      <c r="N133" s="17" t="e">
        <f>VLOOKUP(K133,'[1]Hàng hóa'!$C$5:$G$22,5,0)</f>
        <v>#N/A</v>
      </c>
      <c r="O133" s="17" t="e">
        <f t="shared" ref="O133:O196" si="11">L133*N133</f>
        <v>#N/A</v>
      </c>
      <c r="P133" s="197" t="e">
        <f t="shared" si="9"/>
        <v>#N/A</v>
      </c>
      <c r="Q133" s="17" t="e">
        <f t="shared" si="10"/>
        <v>#N/A</v>
      </c>
      <c r="R133" s="13" t="e">
        <f>VLOOKUP(J133,'[1]Nhân viên'!$E$20:$F$41,2,0)</f>
        <v>#N/A</v>
      </c>
    </row>
    <row r="134" spans="3:19" x14ac:dyDescent="0.2">
      <c r="C134" s="12"/>
      <c r="E134" s="13" t="e">
        <f>VLOOKUP(D134,'Nhân viên'!$B$5:$C$48,2,0)</f>
        <v>#N/A</v>
      </c>
      <c r="H134" s="13" t="e">
        <f>VLOOKUP(F134,'Khách hàng'!$B$4:$G$1048576,2,0)</f>
        <v>#N/A</v>
      </c>
      <c r="I134" s="13" t="str">
        <f>VLOOKUP(F134,'[1]Khách hàng'!$A$4:$F$2144,3,0)</f>
        <v>Số 1 đường số 17A, Khu phố 11, Phường Bình Trị Đông B, Quận Bình Tân, TP.HCM.</v>
      </c>
      <c r="J134" s="35" t="e">
        <f>VLOOKUP(F134,'Khách hàng'!$B$4:$G$1048576,5,0)</f>
        <v>#N/A</v>
      </c>
      <c r="M134" s="13" t="e">
        <f>VLOOKUP(K134,'Hàng hóa'!$C$5:$J113,2,0)</f>
        <v>#N/A</v>
      </c>
      <c r="N134" s="17" t="e">
        <f>VLOOKUP(K134,'[1]Hàng hóa'!$C$5:$G$22,5,0)</f>
        <v>#N/A</v>
      </c>
      <c r="O134" s="17" t="e">
        <f t="shared" si="11"/>
        <v>#N/A</v>
      </c>
      <c r="P134" s="197" t="e">
        <f t="shared" si="9"/>
        <v>#N/A</v>
      </c>
      <c r="Q134" s="17" t="e">
        <f t="shared" si="10"/>
        <v>#N/A</v>
      </c>
      <c r="R134" s="13" t="e">
        <f>VLOOKUP(J134,'[1]Nhân viên'!$E$20:$F$41,2,0)</f>
        <v>#N/A</v>
      </c>
    </row>
    <row r="135" spans="3:19" x14ac:dyDescent="0.2">
      <c r="C135" s="12"/>
      <c r="E135" s="13" t="e">
        <f>VLOOKUP(D135,'Nhân viên'!$B$5:$C$48,2,0)</f>
        <v>#N/A</v>
      </c>
      <c r="H135" s="13" t="e">
        <f>VLOOKUP(F135,'Khách hàng'!$B$4:$G$1048576,2,0)</f>
        <v>#N/A</v>
      </c>
      <c r="I135" s="13" t="str">
        <f>VLOOKUP(F135,'[1]Khách hàng'!$A$4:$F$2144,3,0)</f>
        <v>Số 1 đường số 17A, Khu phố 11, Phường Bình Trị Đông B, Quận Bình Tân, TP.HCM.</v>
      </c>
      <c r="J135" s="35" t="e">
        <f>VLOOKUP(F135,'Khách hàng'!$B$4:$G$1048576,5,0)</f>
        <v>#N/A</v>
      </c>
      <c r="M135" s="13" t="e">
        <f>VLOOKUP(K135,'Hàng hóa'!$C$5:$J114,2,0)</f>
        <v>#N/A</v>
      </c>
      <c r="N135" s="17" t="e">
        <f>VLOOKUP(K135,'[1]Hàng hóa'!$C$5:$G$22,5,0)</f>
        <v>#N/A</v>
      </c>
      <c r="O135" s="17" t="e">
        <f t="shared" si="11"/>
        <v>#N/A</v>
      </c>
      <c r="P135" s="197" t="e">
        <f t="shared" si="9"/>
        <v>#N/A</v>
      </c>
      <c r="Q135" s="17" t="e">
        <f t="shared" si="10"/>
        <v>#N/A</v>
      </c>
      <c r="R135" s="13" t="e">
        <f>VLOOKUP(J135,'[1]Nhân viên'!$E$20:$F$41,2,0)</f>
        <v>#N/A</v>
      </c>
    </row>
    <row r="136" spans="3:19" x14ac:dyDescent="0.2">
      <c r="D136" s="11"/>
      <c r="E136" s="13" t="e">
        <f>VLOOKUP(D136,'Nhân viên'!$B$5:$C$48,2,0)</f>
        <v>#N/A</v>
      </c>
      <c r="H136" s="13" t="e">
        <f>VLOOKUP(F136,'Khách hàng'!$B$4:$G$1048576,2,0)</f>
        <v>#N/A</v>
      </c>
      <c r="I136" s="13" t="str">
        <f>VLOOKUP(F136,'[1]Khách hàng'!$A$4:$F$2144,3,0)</f>
        <v>Số 1 đường số 17A, Khu phố 11, Phường Bình Trị Đông B, Quận Bình Tân, TP.HCM.</v>
      </c>
      <c r="J136" s="35" t="e">
        <f>VLOOKUP(F136,'Khách hàng'!$B$4:$G$1048576,5,0)</f>
        <v>#N/A</v>
      </c>
      <c r="M136" s="13" t="e">
        <f>VLOOKUP(K136,'Hàng hóa'!$C$5:$J1173,2,0)</f>
        <v>#N/A</v>
      </c>
      <c r="N136" s="17" t="e">
        <f>VLOOKUP(K136,'[1]Hàng hóa'!$C$5:$G$22,5,0)</f>
        <v>#N/A</v>
      </c>
      <c r="O136" s="17" t="e">
        <f t="shared" si="11"/>
        <v>#N/A</v>
      </c>
      <c r="P136" s="197" t="e">
        <f t="shared" si="9"/>
        <v>#N/A</v>
      </c>
      <c r="Q136" s="17" t="e">
        <f t="shared" si="10"/>
        <v>#N/A</v>
      </c>
      <c r="R136" s="13" t="e">
        <f>VLOOKUP(J136,'[1]Nhân viên'!$E$20:$F$41,2,0)</f>
        <v>#N/A</v>
      </c>
    </row>
    <row r="137" spans="3:19" x14ac:dyDescent="0.2">
      <c r="D137" s="11"/>
      <c r="E137" s="13" t="e">
        <f>VLOOKUP(D137,'Nhân viên'!$B$5:$C$48,2,0)</f>
        <v>#N/A</v>
      </c>
      <c r="H137" s="13" t="e">
        <f>VLOOKUP(F137,'Khách hàng'!$B$4:$G$1048576,2,0)</f>
        <v>#N/A</v>
      </c>
      <c r="I137" s="13" t="str">
        <f>VLOOKUP(F137,'[1]Khách hàng'!$A$4:$F$2144,3,0)</f>
        <v>Số 1 đường số 17A, Khu phố 11, Phường Bình Trị Đông B, Quận Bình Tân, TP.HCM.</v>
      </c>
      <c r="J137" s="35" t="e">
        <f>VLOOKUP(F137,'Khách hàng'!$B$4:$G$1048576,5,0)</f>
        <v>#N/A</v>
      </c>
      <c r="M137" s="13" t="e">
        <f>VLOOKUP(K137,'Hàng hóa'!$C$5:$J1174,2,0)</f>
        <v>#N/A</v>
      </c>
      <c r="N137" s="17" t="e">
        <f>VLOOKUP(K137,'[1]Hàng hóa'!$C$5:$G$22,5,0)</f>
        <v>#N/A</v>
      </c>
      <c r="O137" s="17" t="e">
        <f t="shared" si="11"/>
        <v>#N/A</v>
      </c>
      <c r="P137" s="197" t="e">
        <f t="shared" si="9"/>
        <v>#N/A</v>
      </c>
      <c r="Q137" s="17" t="e">
        <f t="shared" si="10"/>
        <v>#N/A</v>
      </c>
      <c r="R137" s="13" t="e">
        <f>VLOOKUP(J137,'[1]Nhân viên'!$E$20:$F$41,2,0)</f>
        <v>#N/A</v>
      </c>
    </row>
    <row r="138" spans="3:19" x14ac:dyDescent="0.2">
      <c r="C138" s="12"/>
      <c r="E138" s="13" t="e">
        <f>VLOOKUP(D138,'Nhân viên'!$B$5:$C$48,2,0)</f>
        <v>#N/A</v>
      </c>
      <c r="G138" s="133"/>
      <c r="H138" s="13" t="e">
        <f>VLOOKUP(F138,'Khách hàng'!$B$4:$G$1048576,2,0)</f>
        <v>#N/A</v>
      </c>
      <c r="I138" s="13" t="str">
        <f>VLOOKUP(F138,'[1]Khách hàng'!$A$4:$F$2144,3,0)</f>
        <v>Số 1 đường số 17A, Khu phố 11, Phường Bình Trị Đông B, Quận Bình Tân, TP.HCM.</v>
      </c>
      <c r="J138" s="35" t="e">
        <f>VLOOKUP(F138,'Khách hàng'!$B$4:$G$1048576,5,0)</f>
        <v>#N/A</v>
      </c>
      <c r="M138" s="13" t="e">
        <f>VLOOKUP(K138,'Hàng hóa'!$C$5:$J62,2,0)</f>
        <v>#N/A</v>
      </c>
      <c r="N138" s="17" t="e">
        <f>VLOOKUP(K138,'[1]Hàng hóa'!$C$5:$G$22,5,0)</f>
        <v>#N/A</v>
      </c>
      <c r="O138" s="17" t="e">
        <f t="shared" si="11"/>
        <v>#N/A</v>
      </c>
      <c r="P138" s="197" t="e">
        <f t="shared" si="9"/>
        <v>#N/A</v>
      </c>
      <c r="Q138" s="17" t="e">
        <f t="shared" si="10"/>
        <v>#N/A</v>
      </c>
      <c r="R138" s="13" t="e">
        <f>VLOOKUP(J138,'[1]Nhân viên'!$E$20:$F$41,2,0)</f>
        <v>#N/A</v>
      </c>
      <c r="S138" s="24"/>
    </row>
    <row r="139" spans="3:19" x14ac:dyDescent="0.2">
      <c r="C139" s="12"/>
      <c r="E139" s="13" t="e">
        <f>VLOOKUP(D139,'Nhân viên'!$B$5:$C$48,2,0)</f>
        <v>#N/A</v>
      </c>
      <c r="G139" s="133"/>
      <c r="H139" s="13" t="e">
        <f>VLOOKUP(F139,'Khách hàng'!$B$4:$G$1048576,2,0)</f>
        <v>#N/A</v>
      </c>
      <c r="I139" s="13" t="str">
        <f>VLOOKUP(F139,'[1]Khách hàng'!$A$4:$F$2144,3,0)</f>
        <v>Số 1 đường số 17A, Khu phố 11, Phường Bình Trị Đông B, Quận Bình Tân, TP.HCM.</v>
      </c>
      <c r="J139" s="35" t="e">
        <f>VLOOKUP(F139,'Khách hàng'!$B$4:$G$1048576,5,0)</f>
        <v>#N/A</v>
      </c>
      <c r="M139" s="13" t="e">
        <f>VLOOKUP(K139,'Hàng hóa'!$C$5:$J63,2,0)</f>
        <v>#N/A</v>
      </c>
      <c r="N139" s="17" t="e">
        <f>VLOOKUP(K139,'[1]Hàng hóa'!$C$5:$G$22,5,0)</f>
        <v>#N/A</v>
      </c>
      <c r="O139" s="17" t="e">
        <f t="shared" si="11"/>
        <v>#N/A</v>
      </c>
      <c r="P139" s="197" t="e">
        <f t="shared" si="9"/>
        <v>#N/A</v>
      </c>
      <c r="Q139" s="17" t="e">
        <f t="shared" si="10"/>
        <v>#N/A</v>
      </c>
      <c r="R139" s="13" t="e">
        <f>VLOOKUP(J139,'[1]Nhân viên'!$E$20:$F$41,2,0)</f>
        <v>#N/A</v>
      </c>
    </row>
    <row r="140" spans="3:19" x14ac:dyDescent="0.2">
      <c r="C140" s="12"/>
      <c r="E140" s="13" t="e">
        <f>VLOOKUP(D140,'Nhân viên'!$B$5:$C$48,2,0)</f>
        <v>#N/A</v>
      </c>
      <c r="G140" s="29"/>
      <c r="H140" s="13" t="e">
        <f>VLOOKUP(F140,'Khách hàng'!$B$4:$G$1048576,2,0)</f>
        <v>#N/A</v>
      </c>
      <c r="I140" s="13" t="str">
        <f>VLOOKUP(F140,'[1]Khách hàng'!$A$4:$F$2144,3,0)</f>
        <v>Số 1 đường số 17A, Khu phố 11, Phường Bình Trị Đông B, Quận Bình Tân, TP.HCM.</v>
      </c>
      <c r="J140" s="35" t="e">
        <f>VLOOKUP(F140,'Khách hàng'!$B$4:$G$1048576,5,0)</f>
        <v>#N/A</v>
      </c>
      <c r="M140" s="13" t="e">
        <f>VLOOKUP(K140,'Hàng hóa'!$C$5:$J64,2,0)</f>
        <v>#N/A</v>
      </c>
      <c r="N140" s="17" t="e">
        <f>VLOOKUP(K140,'[1]Hàng hóa'!$C$5:$G$22,5,0)</f>
        <v>#N/A</v>
      </c>
      <c r="O140" s="17" t="e">
        <f t="shared" si="11"/>
        <v>#N/A</v>
      </c>
      <c r="P140" s="197" t="e">
        <f t="shared" si="9"/>
        <v>#N/A</v>
      </c>
      <c r="Q140" s="17" t="e">
        <f t="shared" si="10"/>
        <v>#N/A</v>
      </c>
      <c r="R140" s="13" t="e">
        <f>VLOOKUP(J140,'[1]Nhân viên'!$E$20:$F$41,2,0)</f>
        <v>#N/A</v>
      </c>
    </row>
    <row r="141" spans="3:19" x14ac:dyDescent="0.2">
      <c r="C141" s="12"/>
      <c r="E141" s="13" t="e">
        <f>VLOOKUP(D141,'Nhân viên'!$B$5:$C$48,2,0)</f>
        <v>#N/A</v>
      </c>
      <c r="G141" s="29"/>
      <c r="H141" s="13" t="e">
        <f>VLOOKUP(F141,'Khách hàng'!$B$4:$G$1048576,2,0)</f>
        <v>#N/A</v>
      </c>
      <c r="I141" s="13" t="str">
        <f>VLOOKUP(F141,'[1]Khách hàng'!$A$4:$F$2144,3,0)</f>
        <v>Số 1 đường số 17A, Khu phố 11, Phường Bình Trị Đông B, Quận Bình Tân, TP.HCM.</v>
      </c>
      <c r="J141" s="35" t="e">
        <f>VLOOKUP(F141,'Khách hàng'!$B$4:$G$1048576,5,0)</f>
        <v>#N/A</v>
      </c>
      <c r="M141" s="13" t="e">
        <f>VLOOKUP(K141,'Hàng hóa'!$C$5:$J65,2,0)</f>
        <v>#N/A</v>
      </c>
      <c r="N141" s="17" t="e">
        <f>VLOOKUP(K141,'[1]Hàng hóa'!$C$5:$G$22,5,0)</f>
        <v>#N/A</v>
      </c>
      <c r="O141" s="17" t="e">
        <f t="shared" si="11"/>
        <v>#N/A</v>
      </c>
      <c r="P141" s="197" t="e">
        <f t="shared" si="9"/>
        <v>#N/A</v>
      </c>
      <c r="Q141" s="17" t="e">
        <f t="shared" si="10"/>
        <v>#N/A</v>
      </c>
      <c r="R141" s="13" t="e">
        <f>VLOOKUP(J141,'[1]Nhân viên'!$E$20:$F$41,2,0)</f>
        <v>#N/A</v>
      </c>
    </row>
    <row r="142" spans="3:19" x14ac:dyDescent="0.2">
      <c r="C142" s="12"/>
      <c r="E142" s="13" t="e">
        <f>VLOOKUP(D142,'Nhân viên'!$B$5:$C$48,2,0)</f>
        <v>#N/A</v>
      </c>
      <c r="H142" s="13" t="e">
        <f>VLOOKUP(F142,'Khách hàng'!$B$4:$G$1048576,2,0)</f>
        <v>#N/A</v>
      </c>
      <c r="I142" s="13" t="str">
        <f>VLOOKUP(F142,'[1]Khách hàng'!$A$4:$F$2144,3,0)</f>
        <v>Số 1 đường số 17A, Khu phố 11, Phường Bình Trị Đông B, Quận Bình Tân, TP.HCM.</v>
      </c>
      <c r="J142" s="35" t="e">
        <f>VLOOKUP(F142,'Khách hàng'!$B$4:$G$1048576,5,0)</f>
        <v>#N/A</v>
      </c>
      <c r="M142" s="13" t="e">
        <f>VLOOKUP(K142,'Hàng hóa'!$C$5:$J554,2,0)</f>
        <v>#N/A</v>
      </c>
      <c r="N142" s="17" t="e">
        <f>VLOOKUP(K142,'[1]Hàng hóa'!$C$5:$G$22,5,0)</f>
        <v>#N/A</v>
      </c>
      <c r="O142" s="17" t="e">
        <f t="shared" si="11"/>
        <v>#N/A</v>
      </c>
      <c r="P142" s="197" t="e">
        <f t="shared" si="9"/>
        <v>#N/A</v>
      </c>
      <c r="Q142" s="17" t="e">
        <f t="shared" si="10"/>
        <v>#N/A</v>
      </c>
      <c r="R142" s="13" t="e">
        <f>VLOOKUP(J142,'[1]Nhân viên'!$E$20:$F$41,2,0)</f>
        <v>#N/A</v>
      </c>
    </row>
    <row r="143" spans="3:19" x14ac:dyDescent="0.2">
      <c r="C143" s="12"/>
      <c r="E143" s="13" t="e">
        <f>VLOOKUP(D143,'Nhân viên'!$B$5:$C$48,2,0)</f>
        <v>#N/A</v>
      </c>
      <c r="H143" s="13" t="e">
        <f>VLOOKUP(F143,'Khách hàng'!$B$4:$G$1048576,2,0)</f>
        <v>#N/A</v>
      </c>
      <c r="I143" s="13" t="str">
        <f>VLOOKUP(F143,'[1]Khách hàng'!$A$4:$F$2144,3,0)</f>
        <v>Số 1 đường số 17A, Khu phố 11, Phường Bình Trị Đông B, Quận Bình Tân, TP.HCM.</v>
      </c>
      <c r="J143" s="35" t="e">
        <f>VLOOKUP(F143,'Khách hàng'!$B$4:$G$1048576,5,0)</f>
        <v>#N/A</v>
      </c>
      <c r="M143" s="13" t="e">
        <f>VLOOKUP(K143,'Hàng hóa'!$C$5:$J555,2,0)</f>
        <v>#N/A</v>
      </c>
      <c r="N143" s="17" t="e">
        <f>VLOOKUP(K143,'[1]Hàng hóa'!$C$5:$G$22,5,0)</f>
        <v>#N/A</v>
      </c>
      <c r="O143" s="17" t="e">
        <f t="shared" si="11"/>
        <v>#N/A</v>
      </c>
      <c r="P143" s="197" t="e">
        <f t="shared" si="9"/>
        <v>#N/A</v>
      </c>
      <c r="Q143" s="17" t="e">
        <f t="shared" si="10"/>
        <v>#N/A</v>
      </c>
      <c r="R143" s="13" t="e">
        <f>VLOOKUP(J143,'[1]Nhân viên'!$E$20:$F$41,2,0)</f>
        <v>#N/A</v>
      </c>
    </row>
    <row r="144" spans="3:19" x14ac:dyDescent="0.2">
      <c r="C144" s="12"/>
      <c r="E144" s="13" t="e">
        <f>VLOOKUP(D144,'Nhân viên'!$B$5:$C$48,2,0)</f>
        <v>#N/A</v>
      </c>
      <c r="H144" s="13" t="e">
        <f>VLOOKUP(F144,'Khách hàng'!$B$4:$G$1048576,2,0)</f>
        <v>#N/A</v>
      </c>
      <c r="I144" s="13" t="str">
        <f>VLOOKUP(F144,'[1]Khách hàng'!$A$4:$F$2144,3,0)</f>
        <v>Số 1 đường số 17A, Khu phố 11, Phường Bình Trị Đông B, Quận Bình Tân, TP.HCM.</v>
      </c>
      <c r="J144" s="35" t="e">
        <f>VLOOKUP(F144,'Khách hàng'!$B$4:$G$1048576,5,0)</f>
        <v>#N/A</v>
      </c>
      <c r="M144" s="13" t="e">
        <f>VLOOKUP(K144,'Hàng hóa'!$C$5:$J556,2,0)</f>
        <v>#N/A</v>
      </c>
      <c r="N144" s="17" t="e">
        <f>VLOOKUP(K144,'[1]Hàng hóa'!$C$5:$G$22,5,0)</f>
        <v>#N/A</v>
      </c>
      <c r="O144" s="17" t="e">
        <f t="shared" si="11"/>
        <v>#N/A</v>
      </c>
      <c r="P144" s="197" t="e">
        <f t="shared" si="9"/>
        <v>#N/A</v>
      </c>
      <c r="Q144" s="17" t="e">
        <f t="shared" si="10"/>
        <v>#N/A</v>
      </c>
      <c r="R144" s="13" t="e">
        <f>VLOOKUP(J144,'[1]Nhân viên'!$E$20:$F$41,2,0)</f>
        <v>#N/A</v>
      </c>
    </row>
    <row r="145" spans="3:18" x14ac:dyDescent="0.2">
      <c r="C145" s="12"/>
      <c r="E145" s="13" t="e">
        <f>VLOOKUP(D145,'Nhân viên'!$B$5:$C$48,2,0)</f>
        <v>#N/A</v>
      </c>
      <c r="H145" s="13" t="e">
        <f>VLOOKUP(F145,'Khách hàng'!$B$4:$G$1048576,2,0)</f>
        <v>#N/A</v>
      </c>
      <c r="I145" s="13" t="str">
        <f>VLOOKUP(F145,'[1]Khách hàng'!$A$4:$F$2144,3,0)</f>
        <v>Số 1 đường số 17A, Khu phố 11, Phường Bình Trị Đông B, Quận Bình Tân, TP.HCM.</v>
      </c>
      <c r="J145" s="35" t="e">
        <f>VLOOKUP(F145,'Khách hàng'!$B$4:$G$1048576,5,0)</f>
        <v>#N/A</v>
      </c>
      <c r="M145" s="13" t="e">
        <f>VLOOKUP(K145,'Hàng hóa'!$C$5:$J557,2,0)</f>
        <v>#N/A</v>
      </c>
      <c r="N145" s="17" t="e">
        <f>VLOOKUP(K145,'[1]Hàng hóa'!$C$5:$G$22,5,0)</f>
        <v>#N/A</v>
      </c>
      <c r="O145" s="17" t="e">
        <f t="shared" si="11"/>
        <v>#N/A</v>
      </c>
      <c r="P145" s="197" t="e">
        <f t="shared" si="9"/>
        <v>#N/A</v>
      </c>
      <c r="Q145" s="17" t="e">
        <f t="shared" si="10"/>
        <v>#N/A</v>
      </c>
      <c r="R145" s="13" t="e">
        <f>VLOOKUP(J145,'[1]Nhân viên'!$E$20:$F$41,2,0)</f>
        <v>#N/A</v>
      </c>
    </row>
    <row r="146" spans="3:18" x14ac:dyDescent="0.2">
      <c r="C146" s="12"/>
      <c r="E146" s="13" t="e">
        <f>VLOOKUP(D146,'Nhân viên'!$B$5:$C$48,2,0)</f>
        <v>#N/A</v>
      </c>
      <c r="H146" s="13" t="e">
        <f>VLOOKUP(F146,'Khách hàng'!$B$4:$G$1048576,2,0)</f>
        <v>#N/A</v>
      </c>
      <c r="I146" s="13" t="str">
        <f>VLOOKUP(F146,'[1]Khách hàng'!$A$4:$F$2144,3,0)</f>
        <v>Số 1 đường số 17A, Khu phố 11, Phường Bình Trị Đông B, Quận Bình Tân, TP.HCM.</v>
      </c>
      <c r="J146" s="35" t="e">
        <f>VLOOKUP(F146,'Khách hàng'!$B$4:$G$1048576,5,0)</f>
        <v>#N/A</v>
      </c>
      <c r="M146" s="13" t="e">
        <f>VLOOKUP(K146,'Hàng hóa'!$C$5:$J558,2,0)</f>
        <v>#N/A</v>
      </c>
      <c r="N146" s="17" t="e">
        <f>VLOOKUP(K146,'[1]Hàng hóa'!$C$5:$G$22,5,0)</f>
        <v>#N/A</v>
      </c>
      <c r="O146" s="17" t="e">
        <f t="shared" si="11"/>
        <v>#N/A</v>
      </c>
      <c r="P146" s="197" t="e">
        <f t="shared" si="9"/>
        <v>#N/A</v>
      </c>
      <c r="Q146" s="17" t="e">
        <f t="shared" si="10"/>
        <v>#N/A</v>
      </c>
      <c r="R146" s="13" t="e">
        <f>VLOOKUP(J146,'[1]Nhân viên'!$E$20:$F$41,2,0)</f>
        <v>#N/A</v>
      </c>
    </row>
    <row r="147" spans="3:18" x14ac:dyDescent="0.2">
      <c r="C147" s="12"/>
      <c r="E147" s="13" t="e">
        <f>VLOOKUP(D147,'Nhân viên'!$B$5:$C$48,2,0)</f>
        <v>#N/A</v>
      </c>
      <c r="H147" s="13" t="e">
        <f>VLOOKUP(F147,'Khách hàng'!$B$4:$G$1048576,2,0)</f>
        <v>#N/A</v>
      </c>
      <c r="I147" s="13" t="str">
        <f>VLOOKUP(F147,'[1]Khách hàng'!$A$4:$F$2144,3,0)</f>
        <v>Số 1 đường số 17A, Khu phố 11, Phường Bình Trị Đông B, Quận Bình Tân, TP.HCM.</v>
      </c>
      <c r="J147" s="35" t="e">
        <f>VLOOKUP(F147,'Khách hàng'!$B$4:$G$1048576,5,0)</f>
        <v>#N/A</v>
      </c>
      <c r="M147" s="13" t="e">
        <f>VLOOKUP(K147,'Hàng hóa'!$C$5:$J559,2,0)</f>
        <v>#N/A</v>
      </c>
      <c r="N147" s="17" t="e">
        <f>VLOOKUP(K147,'[1]Hàng hóa'!$C$5:$G$22,5,0)</f>
        <v>#N/A</v>
      </c>
      <c r="O147" s="17" t="e">
        <f t="shared" si="11"/>
        <v>#N/A</v>
      </c>
      <c r="P147" s="197" t="e">
        <f t="shared" si="9"/>
        <v>#N/A</v>
      </c>
      <c r="Q147" s="17" t="e">
        <f t="shared" si="10"/>
        <v>#N/A</v>
      </c>
      <c r="R147" s="13" t="e">
        <f>VLOOKUP(J147,'[1]Nhân viên'!$E$20:$F$41,2,0)</f>
        <v>#N/A</v>
      </c>
    </row>
    <row r="148" spans="3:18" x14ac:dyDescent="0.2">
      <c r="C148" s="12"/>
      <c r="E148" s="13" t="e">
        <f>VLOOKUP(D148,'Nhân viên'!$B$5:$C$48,2,0)</f>
        <v>#N/A</v>
      </c>
      <c r="H148" s="13" t="e">
        <f>VLOOKUP(F148,'Khách hàng'!$B$4:$G$1048576,2,0)</f>
        <v>#N/A</v>
      </c>
      <c r="I148" s="13" t="str">
        <f>VLOOKUP(F148,'[1]Khách hàng'!$A$4:$F$2144,3,0)</f>
        <v>Số 1 đường số 17A, Khu phố 11, Phường Bình Trị Đông B, Quận Bình Tân, TP.HCM.</v>
      </c>
      <c r="J148" s="35" t="e">
        <f>VLOOKUP(F148,'Khách hàng'!$B$4:$G$1048576,5,0)</f>
        <v>#N/A</v>
      </c>
      <c r="M148" s="13" t="e">
        <f>VLOOKUP(K148,'Hàng hóa'!$C$5:$J560,2,0)</f>
        <v>#N/A</v>
      </c>
      <c r="N148" s="17" t="e">
        <f>VLOOKUP(K148,'[1]Hàng hóa'!$C$5:$G$22,5,0)</f>
        <v>#N/A</v>
      </c>
      <c r="O148" s="17" t="e">
        <f t="shared" si="11"/>
        <v>#N/A</v>
      </c>
      <c r="P148" s="197" t="e">
        <f t="shared" si="9"/>
        <v>#N/A</v>
      </c>
      <c r="Q148" s="17" t="e">
        <f t="shared" si="10"/>
        <v>#N/A</v>
      </c>
      <c r="R148" s="13" t="e">
        <f>VLOOKUP(J148,'[1]Nhân viên'!$E$20:$F$41,2,0)</f>
        <v>#N/A</v>
      </c>
    </row>
    <row r="149" spans="3:18" x14ac:dyDescent="0.2">
      <c r="C149" s="12"/>
      <c r="E149" s="13" t="e">
        <f>VLOOKUP(D149,'Nhân viên'!$B$5:$C$48,2,0)</f>
        <v>#N/A</v>
      </c>
      <c r="H149" s="13" t="e">
        <f>VLOOKUP(F149,'Khách hàng'!$B$4:$G$1048576,2,0)</f>
        <v>#N/A</v>
      </c>
      <c r="I149" s="13" t="str">
        <f>VLOOKUP(F149,'[1]Khách hàng'!$A$4:$F$2144,3,0)</f>
        <v>Số 1 đường số 17A, Khu phố 11, Phường Bình Trị Đông B, Quận Bình Tân, TP.HCM.</v>
      </c>
      <c r="J149" s="35" t="e">
        <f>VLOOKUP(F149,'Khách hàng'!$B$4:$G$1048576,5,0)</f>
        <v>#N/A</v>
      </c>
      <c r="M149" s="13" t="e">
        <f>VLOOKUP(K149,'Hàng hóa'!$C$5:$J530,2,0)</f>
        <v>#N/A</v>
      </c>
      <c r="N149" s="17" t="e">
        <f>VLOOKUP(K149,'[1]Hàng hóa'!$C$5:$G$22,5,0)</f>
        <v>#N/A</v>
      </c>
      <c r="O149" s="17" t="e">
        <f t="shared" si="11"/>
        <v>#N/A</v>
      </c>
      <c r="P149" s="197" t="e">
        <f t="shared" si="9"/>
        <v>#N/A</v>
      </c>
      <c r="Q149" s="17" t="e">
        <f t="shared" si="10"/>
        <v>#N/A</v>
      </c>
      <c r="R149" s="13" t="e">
        <f>VLOOKUP(J149,'[1]Nhân viên'!$E$20:$F$41,2,0)</f>
        <v>#N/A</v>
      </c>
    </row>
    <row r="150" spans="3:18" x14ac:dyDescent="0.2">
      <c r="C150" s="12"/>
      <c r="E150" s="13" t="e">
        <f>VLOOKUP(D150,'Nhân viên'!$B$5:$C$48,2,0)</f>
        <v>#N/A</v>
      </c>
      <c r="H150" s="13" t="e">
        <f>VLOOKUP(F150,'Khách hàng'!$B$4:$G$1048576,2,0)</f>
        <v>#N/A</v>
      </c>
      <c r="I150" s="13" t="str">
        <f>VLOOKUP(F150,'[1]Khách hàng'!$A$4:$F$2144,3,0)</f>
        <v>Số 1 đường số 17A, Khu phố 11, Phường Bình Trị Đông B, Quận Bình Tân, TP.HCM.</v>
      </c>
      <c r="J150" s="35" t="e">
        <f>VLOOKUP(F150,'Khách hàng'!$B$4:$G$1048576,5,0)</f>
        <v>#N/A</v>
      </c>
      <c r="M150" s="13" t="e">
        <f>VLOOKUP(K150,'Hàng hóa'!$C$5:$J531,2,0)</f>
        <v>#N/A</v>
      </c>
      <c r="N150" s="17" t="e">
        <f>VLOOKUP(K150,'[1]Hàng hóa'!$C$5:$G$22,5,0)</f>
        <v>#N/A</v>
      </c>
      <c r="O150" s="17" t="e">
        <f t="shared" si="11"/>
        <v>#N/A</v>
      </c>
      <c r="P150" s="197" t="e">
        <f t="shared" si="9"/>
        <v>#N/A</v>
      </c>
      <c r="Q150" s="17" t="e">
        <f t="shared" si="10"/>
        <v>#N/A</v>
      </c>
      <c r="R150" s="13" t="e">
        <f>VLOOKUP(J150,'[1]Nhân viên'!$E$20:$F$41,2,0)</f>
        <v>#N/A</v>
      </c>
    </row>
    <row r="151" spans="3:18" x14ac:dyDescent="0.2">
      <c r="C151" s="12"/>
      <c r="E151" s="13" t="e">
        <f>VLOOKUP(D151,'Nhân viên'!$B$5:$C$48,2,0)</f>
        <v>#N/A</v>
      </c>
      <c r="H151" s="13" t="e">
        <f>VLOOKUP(F151,'Khách hàng'!$B$4:$G$1048576,2,0)</f>
        <v>#N/A</v>
      </c>
      <c r="I151" s="13" t="str">
        <f>VLOOKUP(F151,'[1]Khách hàng'!$A$4:$F$2144,3,0)</f>
        <v>Số 1 đường số 17A, Khu phố 11, Phường Bình Trị Đông B, Quận Bình Tân, TP.HCM.</v>
      </c>
      <c r="J151" s="35" t="e">
        <f>VLOOKUP(F151,'Khách hàng'!$B$4:$G$1048576,5,0)</f>
        <v>#N/A</v>
      </c>
      <c r="M151" s="13" t="e">
        <f>VLOOKUP(K151,'Hàng hóa'!$C$5:$J532,2,0)</f>
        <v>#N/A</v>
      </c>
      <c r="N151" s="17" t="e">
        <f>VLOOKUP(K151,'[1]Hàng hóa'!$C$5:$G$22,5,0)</f>
        <v>#N/A</v>
      </c>
      <c r="O151" s="17" t="e">
        <f t="shared" si="11"/>
        <v>#N/A</v>
      </c>
      <c r="P151" s="197" t="e">
        <f t="shared" si="9"/>
        <v>#N/A</v>
      </c>
      <c r="Q151" s="17" t="e">
        <f t="shared" si="10"/>
        <v>#N/A</v>
      </c>
      <c r="R151" s="13" t="e">
        <f>VLOOKUP(J151,'[1]Nhân viên'!$E$20:$F$41,2,0)</f>
        <v>#N/A</v>
      </c>
    </row>
    <row r="152" spans="3:18" x14ac:dyDescent="0.2">
      <c r="C152" s="12"/>
      <c r="E152" s="13" t="e">
        <f>VLOOKUP(D152,'Nhân viên'!$B$5:$C$48,2,0)</f>
        <v>#N/A</v>
      </c>
      <c r="H152" s="13" t="e">
        <f>VLOOKUP(F152,'Khách hàng'!$B$4:$G$1048576,2,0)</f>
        <v>#N/A</v>
      </c>
      <c r="I152" s="13" t="str">
        <f>VLOOKUP(F152,'[1]Khách hàng'!$A$4:$F$2144,3,0)</f>
        <v>Số 1 đường số 17A, Khu phố 11, Phường Bình Trị Đông B, Quận Bình Tân, TP.HCM.</v>
      </c>
      <c r="J152" s="35" t="e">
        <f>VLOOKUP(F152,'Khách hàng'!$B$4:$G$1048576,5,0)</f>
        <v>#N/A</v>
      </c>
      <c r="M152" s="13" t="e">
        <f>VLOOKUP(K152,'Hàng hóa'!$C$5:$J533,2,0)</f>
        <v>#N/A</v>
      </c>
      <c r="N152" s="17" t="e">
        <f>VLOOKUP(K152,'[1]Hàng hóa'!$C$5:$G$22,5,0)</f>
        <v>#N/A</v>
      </c>
      <c r="O152" s="17" t="e">
        <f t="shared" si="11"/>
        <v>#N/A</v>
      </c>
      <c r="P152" s="197" t="e">
        <f t="shared" si="9"/>
        <v>#N/A</v>
      </c>
      <c r="Q152" s="17" t="e">
        <f t="shared" si="10"/>
        <v>#N/A</v>
      </c>
      <c r="R152" s="13" t="e">
        <f>VLOOKUP(J152,'[1]Nhân viên'!$E$20:$F$41,2,0)</f>
        <v>#N/A</v>
      </c>
    </row>
    <row r="153" spans="3:18" x14ac:dyDescent="0.2">
      <c r="C153" s="12"/>
      <c r="E153" s="13" t="e">
        <f>VLOOKUP(D153,'Nhân viên'!$B$5:$C$48,2,0)</f>
        <v>#N/A</v>
      </c>
      <c r="H153" s="13" t="e">
        <f>VLOOKUP(F153,'Khách hàng'!$B$4:$G$1048576,2,0)</f>
        <v>#N/A</v>
      </c>
      <c r="I153" s="13" t="str">
        <f>VLOOKUP(F153,'[1]Khách hàng'!$A$4:$F$2144,3,0)</f>
        <v>Số 1 đường số 17A, Khu phố 11, Phường Bình Trị Đông B, Quận Bình Tân, TP.HCM.</v>
      </c>
      <c r="J153" s="35" t="e">
        <f>VLOOKUP(F153,'Khách hàng'!$B$4:$G$1048576,5,0)</f>
        <v>#N/A</v>
      </c>
      <c r="M153" s="13" t="e">
        <f>VLOOKUP(K153,'Hàng hóa'!$C$5:$J536,2,0)</f>
        <v>#N/A</v>
      </c>
      <c r="N153" s="17" t="e">
        <f>VLOOKUP(K153,'[1]Hàng hóa'!$C$5:$G$22,5,0)</f>
        <v>#N/A</v>
      </c>
      <c r="O153" s="17" t="e">
        <f t="shared" si="11"/>
        <v>#N/A</v>
      </c>
      <c r="P153" s="197" t="e">
        <f t="shared" si="9"/>
        <v>#N/A</v>
      </c>
      <c r="Q153" s="17" t="e">
        <f t="shared" si="10"/>
        <v>#N/A</v>
      </c>
      <c r="R153" s="13" t="e">
        <f>VLOOKUP(J153,'[1]Nhân viên'!$E$20:$F$41,2,0)</f>
        <v>#N/A</v>
      </c>
    </row>
    <row r="154" spans="3:18" x14ac:dyDescent="0.2">
      <c r="D154" s="11"/>
      <c r="E154" s="13" t="e">
        <f>VLOOKUP(D154,'Nhân viên'!$B$5:$C$48,2,0)</f>
        <v>#N/A</v>
      </c>
      <c r="H154" s="13" t="e">
        <f>VLOOKUP(F154,'Khách hàng'!$B$4:$G$1048576,2,0)</f>
        <v>#N/A</v>
      </c>
      <c r="I154" s="13" t="str">
        <f>VLOOKUP(F154,'[1]Khách hàng'!$A$4:$F$2144,3,0)</f>
        <v>Số 1 đường số 17A, Khu phố 11, Phường Bình Trị Đông B, Quận Bình Tân, TP.HCM.</v>
      </c>
      <c r="J154" s="35" t="e">
        <f>VLOOKUP(F154,'Khách hàng'!$B$4:$G$1048576,5,0)</f>
        <v>#N/A</v>
      </c>
      <c r="M154" s="13" t="e">
        <f>VLOOKUP(K154,'Hàng hóa'!$C$5:$J1189,2,0)</f>
        <v>#N/A</v>
      </c>
      <c r="N154" s="17" t="e">
        <f>VLOOKUP(K154,'[1]Hàng hóa'!$C$5:$G$22,5,0)</f>
        <v>#N/A</v>
      </c>
      <c r="O154" s="17" t="e">
        <f t="shared" si="11"/>
        <v>#N/A</v>
      </c>
      <c r="P154" s="197" t="e">
        <f t="shared" si="9"/>
        <v>#N/A</v>
      </c>
      <c r="Q154" s="17" t="e">
        <f t="shared" si="10"/>
        <v>#N/A</v>
      </c>
      <c r="R154" s="13" t="e">
        <f>VLOOKUP(J154,'[1]Nhân viên'!$E$20:$F$41,2,0)</f>
        <v>#N/A</v>
      </c>
    </row>
    <row r="155" spans="3:18" x14ac:dyDescent="0.2">
      <c r="D155" s="11"/>
      <c r="E155" s="13" t="e">
        <f>VLOOKUP(D155,'Nhân viên'!$B$5:$C$48,2,0)</f>
        <v>#N/A</v>
      </c>
      <c r="H155" s="13" t="e">
        <f>VLOOKUP(F155,'Khách hàng'!$B$4:$G$1048576,2,0)</f>
        <v>#N/A</v>
      </c>
      <c r="I155" s="13" t="str">
        <f>VLOOKUP(F155,'[1]Khách hàng'!$A$4:$F$2144,3,0)</f>
        <v>Số 1 đường số 17A, Khu phố 11, Phường Bình Trị Đông B, Quận Bình Tân, TP.HCM.</v>
      </c>
      <c r="J155" s="35" t="e">
        <f>VLOOKUP(F155,'Khách hàng'!$B$4:$G$1048576,5,0)</f>
        <v>#N/A</v>
      </c>
      <c r="M155" s="13" t="e">
        <f>VLOOKUP(K155,'Hàng hóa'!$C$5:$J1190,2,0)</f>
        <v>#N/A</v>
      </c>
      <c r="N155" s="17" t="e">
        <f>VLOOKUP(K155,'[1]Hàng hóa'!$C$5:$G$22,5,0)</f>
        <v>#N/A</v>
      </c>
      <c r="O155" s="17" t="e">
        <f t="shared" si="11"/>
        <v>#N/A</v>
      </c>
      <c r="P155" s="197" t="e">
        <f t="shared" si="9"/>
        <v>#N/A</v>
      </c>
      <c r="Q155" s="17" t="e">
        <f t="shared" si="10"/>
        <v>#N/A</v>
      </c>
      <c r="R155" s="13" t="e">
        <f>VLOOKUP(J155,'[1]Nhân viên'!$E$20:$F$41,2,0)</f>
        <v>#N/A</v>
      </c>
    </row>
    <row r="156" spans="3:18" x14ac:dyDescent="0.2">
      <c r="D156" s="11"/>
      <c r="E156" s="13" t="e">
        <f>VLOOKUP(D156,'Nhân viên'!$B$5:$C$48,2,0)</f>
        <v>#N/A</v>
      </c>
      <c r="H156" s="13" t="e">
        <f>VLOOKUP(F156,'Khách hàng'!$B$4:$G$1048576,2,0)</f>
        <v>#N/A</v>
      </c>
      <c r="I156" s="13" t="str">
        <f>VLOOKUP(F156,'[1]Khách hàng'!$A$4:$F$2144,3,0)</f>
        <v>Số 1 đường số 17A, Khu phố 11, Phường Bình Trị Đông B, Quận Bình Tân, TP.HCM.</v>
      </c>
      <c r="J156" s="35" t="e">
        <f>VLOOKUP(F156,'Khách hàng'!$B$4:$G$1048576,5,0)</f>
        <v>#N/A</v>
      </c>
      <c r="M156" s="13" t="e">
        <f>VLOOKUP(K156,'Hàng hóa'!$C$5:$J1191,2,0)</f>
        <v>#N/A</v>
      </c>
      <c r="N156" s="17" t="e">
        <f>VLOOKUP(K156,'[1]Hàng hóa'!$C$5:$G$22,5,0)</f>
        <v>#N/A</v>
      </c>
      <c r="O156" s="17" t="e">
        <f t="shared" si="11"/>
        <v>#N/A</v>
      </c>
      <c r="P156" s="197" t="e">
        <f t="shared" si="9"/>
        <v>#N/A</v>
      </c>
      <c r="Q156" s="17" t="e">
        <f t="shared" si="10"/>
        <v>#N/A</v>
      </c>
      <c r="R156" s="13" t="e">
        <f>VLOOKUP(J156,'[1]Nhân viên'!$E$20:$F$41,2,0)</f>
        <v>#N/A</v>
      </c>
    </row>
    <row r="157" spans="3:18" x14ac:dyDescent="0.2">
      <c r="D157" s="11"/>
      <c r="E157" s="13" t="e">
        <f>VLOOKUP(D157,'Nhân viên'!$B$5:$C$48,2,0)</f>
        <v>#N/A</v>
      </c>
      <c r="H157" s="13" t="e">
        <f>VLOOKUP(F157,'Khách hàng'!$B$4:$G$1048576,2,0)</f>
        <v>#N/A</v>
      </c>
      <c r="I157" s="13" t="str">
        <f>VLOOKUP(F157,'[1]Khách hàng'!$A$4:$F$2144,3,0)</f>
        <v>Số 1 đường số 17A, Khu phố 11, Phường Bình Trị Đông B, Quận Bình Tân, TP.HCM.</v>
      </c>
      <c r="J157" s="35" t="e">
        <f>VLOOKUP(F157,'Khách hàng'!$B$4:$G$1048576,5,0)</f>
        <v>#N/A</v>
      </c>
      <c r="M157" s="13" t="e">
        <f>VLOOKUP(K157,'Hàng hóa'!$C$5:$J1192,2,0)</f>
        <v>#N/A</v>
      </c>
      <c r="N157" s="17" t="e">
        <f>VLOOKUP(K157,'[1]Hàng hóa'!$C$5:$G$22,5,0)</f>
        <v>#N/A</v>
      </c>
      <c r="O157" s="17" t="e">
        <f t="shared" si="11"/>
        <v>#N/A</v>
      </c>
      <c r="P157" s="197" t="e">
        <f t="shared" si="9"/>
        <v>#N/A</v>
      </c>
      <c r="Q157" s="17" t="e">
        <f t="shared" si="10"/>
        <v>#N/A</v>
      </c>
      <c r="R157" s="13" t="e">
        <f>VLOOKUP(J157,'[1]Nhân viên'!$E$20:$F$41,2,0)</f>
        <v>#N/A</v>
      </c>
    </row>
    <row r="158" spans="3:18" x14ac:dyDescent="0.2">
      <c r="C158" s="12"/>
      <c r="E158" s="13" t="e">
        <f>VLOOKUP(D158,'Nhân viên'!$B$5:$C$48,2,0)</f>
        <v>#N/A</v>
      </c>
      <c r="H158" s="13" t="e">
        <f>VLOOKUP(F158,'Khách hàng'!$B$4:$G$1048576,2,0)</f>
        <v>#N/A</v>
      </c>
      <c r="I158" s="13" t="str">
        <f>VLOOKUP(F158,'[1]Khách hàng'!$A$4:$F$2144,3,0)</f>
        <v>Số 1 đường số 17A, Khu phố 11, Phường Bình Trị Đông B, Quận Bình Tân, TP.HCM.</v>
      </c>
      <c r="J158" s="35" t="e">
        <f>VLOOKUP(F158,'Khách hàng'!$B$4:$G$1048576,5,0)</f>
        <v>#N/A</v>
      </c>
      <c r="M158" s="13" t="e">
        <f>VLOOKUP(K158,'Hàng hóa'!$C$5:$J118,2,0)</f>
        <v>#N/A</v>
      </c>
      <c r="N158" s="17" t="e">
        <f>VLOOKUP(K158,'[1]Hàng hóa'!$C$5:$G$22,5,0)</f>
        <v>#N/A</v>
      </c>
      <c r="O158" s="17" t="e">
        <f t="shared" si="11"/>
        <v>#N/A</v>
      </c>
      <c r="P158" s="197" t="e">
        <f t="shared" si="9"/>
        <v>#N/A</v>
      </c>
      <c r="Q158" s="17" t="e">
        <f t="shared" si="10"/>
        <v>#N/A</v>
      </c>
      <c r="R158" s="13" t="e">
        <f>VLOOKUP(J158,'[1]Nhân viên'!$E$20:$F$41,2,0)</f>
        <v>#N/A</v>
      </c>
    </row>
    <row r="159" spans="3:18" x14ac:dyDescent="0.2">
      <c r="C159" s="12"/>
      <c r="E159" s="13" t="e">
        <f>VLOOKUP(D159,'Nhân viên'!$B$5:$C$48,2,0)</f>
        <v>#N/A</v>
      </c>
      <c r="H159" s="13" t="e">
        <f>VLOOKUP(F159,'Khách hàng'!$B$4:$G$1048576,2,0)</f>
        <v>#N/A</v>
      </c>
      <c r="I159" s="13" t="str">
        <f>VLOOKUP(F159,'[1]Khách hàng'!$A$4:$F$2144,3,0)</f>
        <v>Số 1 đường số 17A, Khu phố 11, Phường Bình Trị Đông B, Quận Bình Tân, TP.HCM.</v>
      </c>
      <c r="J159" s="35" t="e">
        <f>VLOOKUP(F159,'Khách hàng'!$B$4:$G$1048576,5,0)</f>
        <v>#N/A</v>
      </c>
      <c r="M159" s="13" t="e">
        <f>VLOOKUP(K159,'Hàng hóa'!$C$5:$J119,2,0)</f>
        <v>#N/A</v>
      </c>
      <c r="N159" s="17" t="e">
        <f>VLOOKUP(K159,'[1]Hàng hóa'!$C$5:$G$22,5,0)</f>
        <v>#N/A</v>
      </c>
      <c r="O159" s="17" t="e">
        <f t="shared" si="11"/>
        <v>#N/A</v>
      </c>
      <c r="P159" s="197" t="e">
        <f t="shared" si="9"/>
        <v>#N/A</v>
      </c>
      <c r="Q159" s="17" t="e">
        <f t="shared" si="10"/>
        <v>#N/A</v>
      </c>
      <c r="R159" s="13" t="e">
        <f>VLOOKUP(J159,'[1]Nhân viên'!$E$20:$F$41,2,0)</f>
        <v>#N/A</v>
      </c>
    </row>
    <row r="160" spans="3:18" x14ac:dyDescent="0.2">
      <c r="C160" s="12"/>
      <c r="E160" s="13" t="e">
        <f>VLOOKUP(D160,'Nhân viên'!$B$5:$C$48,2,0)</f>
        <v>#N/A</v>
      </c>
      <c r="H160" s="13" t="e">
        <f>VLOOKUP(F160,'Khách hàng'!$B$4:$G$1048576,2,0)</f>
        <v>#N/A</v>
      </c>
      <c r="I160" s="13" t="str">
        <f>VLOOKUP(F160,'[1]Khách hàng'!$A$4:$F$2144,3,0)</f>
        <v>Số 1 đường số 17A, Khu phố 11, Phường Bình Trị Đông B, Quận Bình Tân, TP.HCM.</v>
      </c>
      <c r="J160" s="35" t="e">
        <f>VLOOKUP(F160,'Khách hàng'!$B$4:$G$1048576,5,0)</f>
        <v>#N/A</v>
      </c>
      <c r="M160" s="13" t="e">
        <f>VLOOKUP(K160,'Hàng hóa'!$C$5:$J881,2,0)</f>
        <v>#N/A</v>
      </c>
      <c r="N160" s="17" t="e">
        <f>VLOOKUP(K160,'[1]Hàng hóa'!$C$5:$G$22,5,0)</f>
        <v>#N/A</v>
      </c>
      <c r="O160" s="17" t="e">
        <f t="shared" si="11"/>
        <v>#N/A</v>
      </c>
      <c r="P160" s="197" t="e">
        <f t="shared" si="9"/>
        <v>#N/A</v>
      </c>
      <c r="Q160" s="17" t="e">
        <f t="shared" si="10"/>
        <v>#N/A</v>
      </c>
      <c r="R160" s="13" t="e">
        <f>VLOOKUP(J160,'[1]Nhân viên'!$E$20:$F$41,2,0)</f>
        <v>#N/A</v>
      </c>
    </row>
    <row r="161" spans="3:18" x14ac:dyDescent="0.2">
      <c r="C161" s="12"/>
      <c r="E161" s="13" t="e">
        <f>VLOOKUP(D161,'Nhân viên'!$B$5:$C$48,2,0)</f>
        <v>#N/A</v>
      </c>
      <c r="H161" s="13" t="e">
        <f>VLOOKUP(F161,'Khách hàng'!$B$4:$G$1048576,2,0)</f>
        <v>#N/A</v>
      </c>
      <c r="I161" s="13" t="str">
        <f>VLOOKUP(F161,'[1]Khách hàng'!$A$4:$F$2144,3,0)</f>
        <v>Số 1 đường số 17A, Khu phố 11, Phường Bình Trị Đông B, Quận Bình Tân, TP.HCM.</v>
      </c>
      <c r="J161" s="35" t="e">
        <f>VLOOKUP(F161,'Khách hàng'!$B$4:$G$1048576,5,0)</f>
        <v>#N/A</v>
      </c>
      <c r="M161" s="13" t="e">
        <f>VLOOKUP(K161,'Hàng hóa'!$C$5:$J882,2,0)</f>
        <v>#N/A</v>
      </c>
      <c r="N161" s="17" t="e">
        <f>VLOOKUP(K161,'[1]Hàng hóa'!$C$5:$G$22,5,0)</f>
        <v>#N/A</v>
      </c>
      <c r="O161" s="17" t="e">
        <f t="shared" si="11"/>
        <v>#N/A</v>
      </c>
      <c r="P161" s="197" t="e">
        <f t="shared" si="9"/>
        <v>#N/A</v>
      </c>
      <c r="Q161" s="17" t="e">
        <f t="shared" si="10"/>
        <v>#N/A</v>
      </c>
      <c r="R161" s="13" t="e">
        <f>VLOOKUP(J161,'[1]Nhân viên'!$E$20:$F$41,2,0)</f>
        <v>#N/A</v>
      </c>
    </row>
    <row r="162" spans="3:18" x14ac:dyDescent="0.2">
      <c r="C162" s="12"/>
      <c r="E162" s="13" t="e">
        <f>VLOOKUP(D162,'Nhân viên'!$B$5:$C$48,2,0)</f>
        <v>#N/A</v>
      </c>
      <c r="H162" s="13" t="e">
        <f>VLOOKUP(F162,'Khách hàng'!$B$4:$G$1048576,2,0)</f>
        <v>#N/A</v>
      </c>
      <c r="I162" s="13" t="str">
        <f>VLOOKUP(F162,'[1]Khách hàng'!$A$4:$F$2144,3,0)</f>
        <v>Số 1 đường số 17A, Khu phố 11, Phường Bình Trị Đông B, Quận Bình Tân, TP.HCM.</v>
      </c>
      <c r="J162" s="35" t="e">
        <f>VLOOKUP(F162,'Khách hàng'!$B$4:$G$1048576,5,0)</f>
        <v>#N/A</v>
      </c>
      <c r="M162" s="13" t="e">
        <f>VLOOKUP(K162,'Hàng hóa'!$C$5:$J883,2,0)</f>
        <v>#N/A</v>
      </c>
      <c r="N162" s="17" t="e">
        <f>VLOOKUP(K162,'[1]Hàng hóa'!$C$5:$G$22,5,0)</f>
        <v>#N/A</v>
      </c>
      <c r="O162" s="17" t="e">
        <f t="shared" si="11"/>
        <v>#N/A</v>
      </c>
      <c r="P162" s="197" t="e">
        <f t="shared" si="9"/>
        <v>#N/A</v>
      </c>
      <c r="Q162" s="17" t="e">
        <f t="shared" si="10"/>
        <v>#N/A</v>
      </c>
      <c r="R162" s="13" t="e">
        <f>VLOOKUP(J162,'[1]Nhân viên'!$E$20:$F$41,2,0)</f>
        <v>#N/A</v>
      </c>
    </row>
    <row r="163" spans="3:18" x14ac:dyDescent="0.2">
      <c r="D163" s="11"/>
      <c r="E163" s="13" t="e">
        <f>VLOOKUP(D163,'Nhân viên'!$B$5:$C$48,2,0)</f>
        <v>#N/A</v>
      </c>
      <c r="H163" s="13" t="e">
        <f>VLOOKUP(F163,'Khách hàng'!$B$4:$G$1048576,2,0)</f>
        <v>#N/A</v>
      </c>
      <c r="I163" s="13" t="str">
        <f>VLOOKUP(F163,'[1]Khách hàng'!$A$4:$F$2144,3,0)</f>
        <v>Số 1 đường số 17A, Khu phố 11, Phường Bình Trị Đông B, Quận Bình Tân, TP.HCM.</v>
      </c>
      <c r="J163" s="35" t="e">
        <f>VLOOKUP(F163,'Khách hàng'!$B$4:$G$1048576,5,0)</f>
        <v>#N/A</v>
      </c>
      <c r="M163" s="13" t="e">
        <f>VLOOKUP(K163,'Hàng hóa'!$C$5:$J1169,2,0)</f>
        <v>#N/A</v>
      </c>
      <c r="N163" s="17" t="e">
        <f>VLOOKUP(K163,'[1]Hàng hóa'!$C$5:$G$22,5,0)</f>
        <v>#N/A</v>
      </c>
      <c r="O163" s="17" t="e">
        <f t="shared" si="11"/>
        <v>#N/A</v>
      </c>
      <c r="P163" s="197" t="e">
        <f t="shared" si="9"/>
        <v>#N/A</v>
      </c>
      <c r="Q163" s="17" t="e">
        <f t="shared" si="10"/>
        <v>#N/A</v>
      </c>
      <c r="R163" s="13" t="e">
        <f>VLOOKUP(J163,'[1]Nhân viên'!$E$20:$F$41,2,0)</f>
        <v>#N/A</v>
      </c>
    </row>
    <row r="164" spans="3:18" x14ac:dyDescent="0.2">
      <c r="D164" s="11"/>
      <c r="E164" s="13" t="e">
        <f>VLOOKUP(D164,'Nhân viên'!$B$5:$C$48,2,0)</f>
        <v>#N/A</v>
      </c>
      <c r="H164" s="13" t="e">
        <f>VLOOKUP(F164,'Khách hàng'!$B$4:$G$1048576,2,0)</f>
        <v>#N/A</v>
      </c>
      <c r="I164" s="13" t="str">
        <f>VLOOKUP(F164,'[1]Khách hàng'!$A$4:$F$2144,3,0)</f>
        <v>Số 1 đường số 17A, Khu phố 11, Phường Bình Trị Đông B, Quận Bình Tân, TP.HCM.</v>
      </c>
      <c r="J164" s="35" t="e">
        <f>VLOOKUP(F164,'Khách hàng'!$B$4:$G$1048576,5,0)</f>
        <v>#N/A</v>
      </c>
      <c r="M164" s="13" t="e">
        <f>VLOOKUP(K164,'Hàng hóa'!$C$5:$J1170,2,0)</f>
        <v>#N/A</v>
      </c>
      <c r="N164" s="17" t="e">
        <f>VLOOKUP(K164,'[1]Hàng hóa'!$C$5:$G$22,5,0)</f>
        <v>#N/A</v>
      </c>
      <c r="O164" s="17" t="e">
        <f t="shared" si="11"/>
        <v>#N/A</v>
      </c>
      <c r="P164" s="197" t="e">
        <f t="shared" si="9"/>
        <v>#N/A</v>
      </c>
      <c r="Q164" s="17" t="e">
        <f t="shared" si="10"/>
        <v>#N/A</v>
      </c>
      <c r="R164" s="13" t="e">
        <f>VLOOKUP(J164,'[1]Nhân viên'!$E$20:$F$41,2,0)</f>
        <v>#N/A</v>
      </c>
    </row>
    <row r="165" spans="3:18" x14ac:dyDescent="0.2">
      <c r="C165" s="12"/>
      <c r="D165" s="179"/>
      <c r="E165" s="13" t="e">
        <f>VLOOKUP(D165,'Nhân viên'!$B$5:$C$48,2,0)</f>
        <v>#N/A</v>
      </c>
      <c r="H165" s="13" t="e">
        <f>VLOOKUP(F165,'Khách hàng'!$B$4:$G$1048576,2,0)</f>
        <v>#N/A</v>
      </c>
      <c r="I165" s="13" t="str">
        <f>VLOOKUP(F165,'[1]Khách hàng'!$A$4:$F$2144,3,0)</f>
        <v>Số 1 đường số 17A, Khu phố 11, Phường Bình Trị Đông B, Quận Bình Tân, TP.HCM.</v>
      </c>
      <c r="J165" s="35" t="e">
        <f>VLOOKUP(F165,'Khách hàng'!$B$4:$G$1048576,5,0)</f>
        <v>#N/A</v>
      </c>
      <c r="M165" s="13" t="e">
        <f>VLOOKUP(K165,'Hàng hóa'!$C$5:$J718,2,0)</f>
        <v>#N/A</v>
      </c>
      <c r="N165" s="17" t="e">
        <f>VLOOKUP(K165,'[1]Hàng hóa'!$C$5:$G$22,5,0)</f>
        <v>#N/A</v>
      </c>
      <c r="O165" s="17" t="e">
        <f t="shared" si="11"/>
        <v>#N/A</v>
      </c>
      <c r="P165" s="197" t="e">
        <f t="shared" si="9"/>
        <v>#N/A</v>
      </c>
      <c r="Q165" s="17" t="e">
        <f t="shared" si="10"/>
        <v>#N/A</v>
      </c>
      <c r="R165" s="13" t="e">
        <f>VLOOKUP(J165,'[1]Nhân viên'!$E$20:$F$41,2,0)</f>
        <v>#N/A</v>
      </c>
    </row>
    <row r="166" spans="3:18" x14ac:dyDescent="0.2">
      <c r="C166" s="12"/>
      <c r="D166" s="179"/>
      <c r="E166" s="13" t="e">
        <f>VLOOKUP(D166,'Nhân viên'!$B$5:$C$48,2,0)</f>
        <v>#N/A</v>
      </c>
      <c r="H166" s="13" t="e">
        <f>VLOOKUP(F166,'Khách hàng'!$B$4:$G$1048576,2,0)</f>
        <v>#N/A</v>
      </c>
      <c r="I166" s="13" t="str">
        <f>VLOOKUP(F166,'[1]Khách hàng'!$A$4:$F$2144,3,0)</f>
        <v>Số 1 đường số 17A, Khu phố 11, Phường Bình Trị Đông B, Quận Bình Tân, TP.HCM.</v>
      </c>
      <c r="J166" s="35" t="e">
        <f>VLOOKUP(F166,'Khách hàng'!$B$4:$G$1048576,5,0)</f>
        <v>#N/A</v>
      </c>
      <c r="M166" s="13" t="e">
        <f>VLOOKUP(K166,'Hàng hóa'!$C$5:$J719,2,0)</f>
        <v>#N/A</v>
      </c>
      <c r="N166" s="17" t="e">
        <f>VLOOKUP(K166,'[1]Hàng hóa'!$C$5:$G$22,5,0)</f>
        <v>#N/A</v>
      </c>
      <c r="O166" s="17" t="e">
        <f t="shared" si="11"/>
        <v>#N/A</v>
      </c>
      <c r="P166" s="197" t="e">
        <f t="shared" si="9"/>
        <v>#N/A</v>
      </c>
      <c r="Q166" s="17" t="e">
        <f t="shared" si="10"/>
        <v>#N/A</v>
      </c>
      <c r="R166" s="13" t="e">
        <f>VLOOKUP(J166,'[1]Nhân viên'!$E$20:$F$41,2,0)</f>
        <v>#N/A</v>
      </c>
    </row>
    <row r="167" spans="3:18" x14ac:dyDescent="0.2">
      <c r="C167" s="12"/>
      <c r="D167" s="179"/>
      <c r="E167" s="13" t="e">
        <f>VLOOKUP(D167,'Nhân viên'!$B$5:$C$48,2,0)</f>
        <v>#N/A</v>
      </c>
      <c r="H167" s="13" t="e">
        <f>VLOOKUP(F167,'Khách hàng'!$B$4:$G$1048576,2,0)</f>
        <v>#N/A</v>
      </c>
      <c r="I167" s="13" t="str">
        <f>VLOOKUP(F167,'[1]Khách hàng'!$A$4:$F$2144,3,0)</f>
        <v>Số 1 đường số 17A, Khu phố 11, Phường Bình Trị Đông B, Quận Bình Tân, TP.HCM.</v>
      </c>
      <c r="J167" s="35" t="e">
        <f>VLOOKUP(F167,'Khách hàng'!$B$4:$G$1048576,5,0)</f>
        <v>#N/A</v>
      </c>
      <c r="M167" s="13" t="e">
        <f>VLOOKUP(K167,'Hàng hóa'!$C$5:$J720,2,0)</f>
        <v>#N/A</v>
      </c>
      <c r="N167" s="17" t="e">
        <f>VLOOKUP(K167,'[1]Hàng hóa'!$C$5:$G$22,5,0)</f>
        <v>#N/A</v>
      </c>
      <c r="O167" s="17" t="e">
        <f t="shared" si="11"/>
        <v>#N/A</v>
      </c>
      <c r="P167" s="197" t="e">
        <f t="shared" si="9"/>
        <v>#N/A</v>
      </c>
      <c r="Q167" s="17" t="e">
        <f t="shared" si="10"/>
        <v>#N/A</v>
      </c>
      <c r="R167" s="13" t="e">
        <f>VLOOKUP(J167,'[1]Nhân viên'!$E$20:$F$41,2,0)</f>
        <v>#N/A</v>
      </c>
    </row>
    <row r="168" spans="3:18" x14ac:dyDescent="0.2">
      <c r="C168" s="12"/>
      <c r="D168" s="179"/>
      <c r="E168" s="13" t="e">
        <f>VLOOKUP(D168,'Nhân viên'!$B$5:$C$48,2,0)</f>
        <v>#N/A</v>
      </c>
      <c r="H168" s="13" t="e">
        <f>VLOOKUP(F168,'Khách hàng'!$B$4:$G$1048576,2,0)</f>
        <v>#N/A</v>
      </c>
      <c r="I168" s="13" t="str">
        <f>VLOOKUP(F168,'[1]Khách hàng'!$A$4:$F$2144,3,0)</f>
        <v>Số 1 đường số 17A, Khu phố 11, Phường Bình Trị Đông B, Quận Bình Tân, TP.HCM.</v>
      </c>
      <c r="J168" s="35" t="e">
        <f>VLOOKUP(F168,'Khách hàng'!$B$4:$G$1048576,5,0)</f>
        <v>#N/A</v>
      </c>
      <c r="M168" s="13" t="e">
        <f>VLOOKUP(K168,'Hàng hóa'!$C$5:$J721,2,0)</f>
        <v>#N/A</v>
      </c>
      <c r="N168" s="17" t="e">
        <f>VLOOKUP(K168,'[1]Hàng hóa'!$C$5:$G$22,5,0)</f>
        <v>#N/A</v>
      </c>
      <c r="O168" s="17" t="e">
        <f t="shared" si="11"/>
        <v>#N/A</v>
      </c>
      <c r="P168" s="197" t="e">
        <f t="shared" si="9"/>
        <v>#N/A</v>
      </c>
      <c r="Q168" s="17" t="e">
        <f t="shared" si="10"/>
        <v>#N/A</v>
      </c>
      <c r="R168" s="13" t="e">
        <f>VLOOKUP(J168,'[1]Nhân viên'!$E$20:$F$41,2,0)</f>
        <v>#N/A</v>
      </c>
    </row>
    <row r="169" spans="3:18" x14ac:dyDescent="0.2">
      <c r="C169" s="12"/>
      <c r="D169" s="179"/>
      <c r="E169" s="13" t="e">
        <f>VLOOKUP(D169,'Nhân viên'!$B$5:$C$48,2,0)</f>
        <v>#N/A</v>
      </c>
      <c r="H169" s="13" t="e">
        <f>VLOOKUP(F169,'Khách hàng'!$B$4:$G$1048576,2,0)</f>
        <v>#N/A</v>
      </c>
      <c r="I169" s="13" t="str">
        <f>VLOOKUP(F169,'[1]Khách hàng'!$A$4:$F$2144,3,0)</f>
        <v>Số 1 đường số 17A, Khu phố 11, Phường Bình Trị Đông B, Quận Bình Tân, TP.HCM.</v>
      </c>
      <c r="J169" s="35" t="e">
        <f>VLOOKUP(F169,'Khách hàng'!$B$4:$G$1048576,5,0)</f>
        <v>#N/A</v>
      </c>
      <c r="M169" s="13" t="e">
        <f>VLOOKUP(K169,'Hàng hóa'!$C$5:$J722,2,0)</f>
        <v>#N/A</v>
      </c>
      <c r="N169" s="17" t="e">
        <f>VLOOKUP(K169,'[1]Hàng hóa'!$C$5:$G$22,5,0)</f>
        <v>#N/A</v>
      </c>
      <c r="O169" s="17" t="e">
        <f t="shared" si="11"/>
        <v>#N/A</v>
      </c>
      <c r="P169" s="197" t="e">
        <f t="shared" si="9"/>
        <v>#N/A</v>
      </c>
      <c r="Q169" s="17" t="e">
        <f t="shared" si="10"/>
        <v>#N/A</v>
      </c>
      <c r="R169" s="13" t="e">
        <f>VLOOKUP(J169,'[1]Nhân viên'!$E$20:$F$41,2,0)</f>
        <v>#N/A</v>
      </c>
    </row>
    <row r="170" spans="3:18" x14ac:dyDescent="0.2">
      <c r="C170" s="12"/>
      <c r="D170" s="11"/>
      <c r="E170" s="13" t="e">
        <f>VLOOKUP(D170,'Nhân viên'!$B$5:$C$48,2,0)</f>
        <v>#N/A</v>
      </c>
      <c r="H170" s="13" t="e">
        <f>VLOOKUP(F170,'Khách hàng'!$B$4:$G$1048576,2,0)</f>
        <v>#N/A</v>
      </c>
      <c r="I170" s="13" t="str">
        <f>VLOOKUP(F170,'[1]Khách hàng'!$A$4:$F$2144,3,0)</f>
        <v>Số 1 đường số 17A, Khu phố 11, Phường Bình Trị Đông B, Quận Bình Tân, TP.HCM.</v>
      </c>
      <c r="J170" s="35" t="e">
        <f>VLOOKUP(F170,'Khách hàng'!$B$4:$G$1048576,5,0)</f>
        <v>#N/A</v>
      </c>
      <c r="M170" s="13" t="e">
        <f>VLOOKUP(K170,'Hàng hóa'!$C$5:$J737,2,0)</f>
        <v>#N/A</v>
      </c>
      <c r="N170" s="17" t="e">
        <f>VLOOKUP(K170,'[1]Hàng hóa'!$C$5:$G$22,5,0)</f>
        <v>#N/A</v>
      </c>
      <c r="O170" s="17" t="e">
        <f t="shared" si="11"/>
        <v>#N/A</v>
      </c>
      <c r="P170" s="197" t="e">
        <f t="shared" si="9"/>
        <v>#N/A</v>
      </c>
      <c r="Q170" s="17" t="e">
        <f t="shared" si="10"/>
        <v>#N/A</v>
      </c>
      <c r="R170" s="13" t="e">
        <f>VLOOKUP(J170,'[1]Nhân viên'!$E$20:$F$41,2,0)</f>
        <v>#N/A</v>
      </c>
    </row>
    <row r="171" spans="3:18" x14ac:dyDescent="0.2">
      <c r="C171" s="12"/>
      <c r="D171" s="11"/>
      <c r="E171" s="13" t="e">
        <f>VLOOKUP(D171,'Nhân viên'!$B$5:$C$48,2,0)</f>
        <v>#N/A</v>
      </c>
      <c r="H171" s="13" t="e">
        <f>VLOOKUP(F171,'Khách hàng'!$B$4:$G$1048576,2,0)</f>
        <v>#N/A</v>
      </c>
      <c r="I171" s="13" t="str">
        <f>VLOOKUP(F171,'[1]Khách hàng'!$A$4:$F$2144,3,0)</f>
        <v>Số 1 đường số 17A, Khu phố 11, Phường Bình Trị Đông B, Quận Bình Tân, TP.HCM.</v>
      </c>
      <c r="J171" s="35" t="e">
        <f>VLOOKUP(F171,'Khách hàng'!$B$4:$G$1048576,5,0)</f>
        <v>#N/A</v>
      </c>
      <c r="M171" s="13" t="e">
        <f>VLOOKUP(K171,'Hàng hóa'!$C$5:$J738,2,0)</f>
        <v>#N/A</v>
      </c>
      <c r="N171" s="17" t="e">
        <f>VLOOKUP(K171,'[1]Hàng hóa'!$C$5:$G$22,5,0)</f>
        <v>#N/A</v>
      </c>
      <c r="O171" s="17" t="e">
        <f t="shared" si="11"/>
        <v>#N/A</v>
      </c>
      <c r="P171" s="197" t="e">
        <f t="shared" si="9"/>
        <v>#N/A</v>
      </c>
      <c r="Q171" s="17" t="e">
        <f t="shared" si="10"/>
        <v>#N/A</v>
      </c>
      <c r="R171" s="13" t="e">
        <f>VLOOKUP(J171,'[1]Nhân viên'!$E$20:$F$41,2,0)</f>
        <v>#N/A</v>
      </c>
    </row>
    <row r="172" spans="3:18" x14ac:dyDescent="0.2">
      <c r="C172" s="12"/>
      <c r="D172" s="11"/>
      <c r="E172" s="13" t="e">
        <f>VLOOKUP(D172,'Nhân viên'!$B$5:$C$48,2,0)</f>
        <v>#N/A</v>
      </c>
      <c r="H172" s="13" t="e">
        <f>VLOOKUP(F172,'Khách hàng'!$B$4:$G$1048576,2,0)</f>
        <v>#N/A</v>
      </c>
      <c r="I172" s="13" t="str">
        <f>VLOOKUP(F172,'[1]Khách hàng'!$A$4:$F$2144,3,0)</f>
        <v>Số 1 đường số 17A, Khu phố 11, Phường Bình Trị Đông B, Quận Bình Tân, TP.HCM.</v>
      </c>
      <c r="J172" s="35" t="e">
        <f>VLOOKUP(F172,'Khách hàng'!$B$4:$G$1048576,5,0)</f>
        <v>#N/A</v>
      </c>
      <c r="M172" s="13" t="e">
        <f>VLOOKUP(K172,'Hàng hóa'!$C$5:$J739,2,0)</f>
        <v>#N/A</v>
      </c>
      <c r="N172" s="17" t="e">
        <f>VLOOKUP(K172,'[1]Hàng hóa'!$C$5:$G$22,5,0)</f>
        <v>#N/A</v>
      </c>
      <c r="O172" s="17" t="e">
        <f t="shared" si="11"/>
        <v>#N/A</v>
      </c>
      <c r="P172" s="197" t="e">
        <f t="shared" si="9"/>
        <v>#N/A</v>
      </c>
      <c r="Q172" s="17" t="e">
        <f t="shared" si="10"/>
        <v>#N/A</v>
      </c>
      <c r="R172" s="13" t="e">
        <f>VLOOKUP(J172,'[1]Nhân viên'!$E$20:$F$41,2,0)</f>
        <v>#N/A</v>
      </c>
    </row>
    <row r="173" spans="3:18" x14ac:dyDescent="0.2">
      <c r="C173" s="12"/>
      <c r="E173" s="13" t="e">
        <f>VLOOKUP(D173,'Nhân viên'!$B$5:$C$48,2,0)</f>
        <v>#N/A</v>
      </c>
      <c r="H173" s="13" t="e">
        <f>VLOOKUP(F173,'Khách hàng'!$B$4:$G$1048576,2,0)</f>
        <v>#N/A</v>
      </c>
      <c r="I173" s="13" t="str">
        <f>VLOOKUP(F173,'[1]Khách hàng'!$A$4:$F$2144,3,0)</f>
        <v>Số 1 đường số 17A, Khu phố 11, Phường Bình Trị Đông B, Quận Bình Tân, TP.HCM.</v>
      </c>
      <c r="J173" s="35" t="e">
        <f>VLOOKUP(F173,'Khách hàng'!$B$4:$G$1048576,5,0)</f>
        <v>#N/A</v>
      </c>
      <c r="M173" s="13" t="e">
        <f>VLOOKUP(K173,'Hàng hóa'!$C$5:$J945,2,0)</f>
        <v>#N/A</v>
      </c>
      <c r="N173" s="17" t="e">
        <f>VLOOKUP(K173,'[1]Hàng hóa'!$C$5:$G$22,5,0)</f>
        <v>#N/A</v>
      </c>
      <c r="O173" s="17" t="e">
        <f t="shared" si="11"/>
        <v>#N/A</v>
      </c>
      <c r="P173" s="197" t="e">
        <f t="shared" si="9"/>
        <v>#N/A</v>
      </c>
      <c r="Q173" s="17" t="e">
        <f t="shared" si="10"/>
        <v>#N/A</v>
      </c>
      <c r="R173" s="13" t="e">
        <f>VLOOKUP(J173,'[1]Nhân viên'!$E$20:$F$41,2,0)</f>
        <v>#N/A</v>
      </c>
    </row>
    <row r="174" spans="3:18" x14ac:dyDescent="0.2">
      <c r="C174" s="12"/>
      <c r="E174" s="13" t="e">
        <f>VLOOKUP(D174,'Nhân viên'!$B$5:$C$48,2,0)</f>
        <v>#N/A</v>
      </c>
      <c r="H174" s="13" t="e">
        <f>VLOOKUP(F174,'Khách hàng'!$B$4:$G$1048576,2,0)</f>
        <v>#N/A</v>
      </c>
      <c r="I174" s="13" t="str">
        <f>VLOOKUP(F174,'[1]Khách hàng'!$A$4:$F$2144,3,0)</f>
        <v>Số 1 đường số 17A, Khu phố 11, Phường Bình Trị Đông B, Quận Bình Tân, TP.HCM.</v>
      </c>
      <c r="J174" s="35" t="e">
        <f>VLOOKUP(F174,'Khách hàng'!$B$4:$G$1048576,5,0)</f>
        <v>#N/A</v>
      </c>
      <c r="M174" s="13" t="e">
        <f>VLOOKUP(K174,'Hàng hóa'!$C$5:$J946,2,0)</f>
        <v>#N/A</v>
      </c>
      <c r="N174" s="17" t="e">
        <f>VLOOKUP(K174,'[1]Hàng hóa'!$C$5:$G$22,5,0)</f>
        <v>#N/A</v>
      </c>
      <c r="O174" s="17" t="e">
        <f t="shared" si="11"/>
        <v>#N/A</v>
      </c>
      <c r="P174" s="197" t="e">
        <f t="shared" si="9"/>
        <v>#N/A</v>
      </c>
      <c r="Q174" s="17" t="e">
        <f t="shared" si="10"/>
        <v>#N/A</v>
      </c>
      <c r="R174" s="13" t="e">
        <f>VLOOKUP(J174,'[1]Nhân viên'!$E$20:$F$41,2,0)</f>
        <v>#N/A</v>
      </c>
    </row>
    <row r="175" spans="3:18" x14ac:dyDescent="0.2">
      <c r="C175" s="12"/>
      <c r="E175" s="13" t="e">
        <f>VLOOKUP(D175,'Nhân viên'!$B$5:$C$48,2,0)</f>
        <v>#N/A</v>
      </c>
      <c r="H175" s="13" t="e">
        <f>VLOOKUP(F175,'Khách hàng'!$B$4:$G$1048576,2,0)</f>
        <v>#N/A</v>
      </c>
      <c r="I175" s="13" t="str">
        <f>VLOOKUP(F175,'[1]Khách hàng'!$A$4:$F$2144,3,0)</f>
        <v>Số 1 đường số 17A, Khu phố 11, Phường Bình Trị Đông B, Quận Bình Tân, TP.HCM.</v>
      </c>
      <c r="J175" s="35" t="e">
        <f>VLOOKUP(F175,'Khách hàng'!$B$4:$G$1048576,5,0)</f>
        <v>#N/A</v>
      </c>
      <c r="M175" s="13" t="e">
        <f>VLOOKUP(K175,'Hàng hóa'!$C$5:$J947,2,0)</f>
        <v>#N/A</v>
      </c>
      <c r="N175" s="17" t="e">
        <f>VLOOKUP(K175,'[1]Hàng hóa'!$C$5:$G$22,5,0)</f>
        <v>#N/A</v>
      </c>
      <c r="O175" s="17" t="e">
        <f t="shared" si="11"/>
        <v>#N/A</v>
      </c>
      <c r="P175" s="197" t="e">
        <f t="shared" si="9"/>
        <v>#N/A</v>
      </c>
      <c r="Q175" s="17" t="e">
        <f t="shared" si="10"/>
        <v>#N/A</v>
      </c>
      <c r="R175" s="13" t="e">
        <f>VLOOKUP(J175,'[1]Nhân viên'!$E$20:$F$41,2,0)</f>
        <v>#N/A</v>
      </c>
    </row>
    <row r="176" spans="3:18" x14ac:dyDescent="0.2">
      <c r="C176" s="12"/>
      <c r="E176" s="13" t="e">
        <f>VLOOKUP(D176,'Nhân viên'!$B$5:$C$48,2,0)</f>
        <v>#N/A</v>
      </c>
      <c r="H176" s="13" t="e">
        <f>VLOOKUP(F176,'Khách hàng'!$B$4:$G$1048576,2,0)</f>
        <v>#N/A</v>
      </c>
      <c r="I176" s="13" t="str">
        <f>VLOOKUP(F176,'[1]Khách hàng'!$A$4:$F$2144,3,0)</f>
        <v>Số 1 đường số 17A, Khu phố 11, Phường Bình Trị Đông B, Quận Bình Tân, TP.HCM.</v>
      </c>
      <c r="J176" s="35" t="e">
        <f>VLOOKUP(F176,'Khách hàng'!$B$4:$G$1048576,5,0)</f>
        <v>#N/A</v>
      </c>
      <c r="M176" s="13" t="e">
        <f>VLOOKUP(K176,'Hàng hóa'!$C$5:$J948,2,0)</f>
        <v>#N/A</v>
      </c>
      <c r="N176" s="17" t="e">
        <f>VLOOKUP(K176,'[1]Hàng hóa'!$C$5:$G$22,5,0)</f>
        <v>#N/A</v>
      </c>
      <c r="O176" s="17" t="e">
        <f t="shared" si="11"/>
        <v>#N/A</v>
      </c>
      <c r="P176" s="197" t="e">
        <f t="shared" si="9"/>
        <v>#N/A</v>
      </c>
      <c r="Q176" s="17" t="e">
        <f t="shared" si="10"/>
        <v>#N/A</v>
      </c>
      <c r="R176" s="13" t="e">
        <f>VLOOKUP(J176,'[1]Nhân viên'!$E$20:$F$41,2,0)</f>
        <v>#N/A</v>
      </c>
    </row>
    <row r="177" spans="3:18" x14ac:dyDescent="0.2">
      <c r="C177" s="193"/>
      <c r="E177" s="13" t="e">
        <f>VLOOKUP(D177,'Nhân viên'!$B$5:$C$48,2,0)</f>
        <v>#N/A</v>
      </c>
      <c r="G177" s="135"/>
      <c r="H177" s="13" t="e">
        <f>VLOOKUP(F177,'Khách hàng'!$B$4:$G$1048576,2,0)</f>
        <v>#N/A</v>
      </c>
      <c r="I177" s="13" t="str">
        <f>VLOOKUP(F177,'[1]Khách hàng'!$A$4:$F$2144,3,0)</f>
        <v>Số 1 đường số 17A, Khu phố 11, Phường Bình Trị Đông B, Quận Bình Tân, TP.HCM.</v>
      </c>
      <c r="J177" s="35" t="e">
        <f>VLOOKUP(F177,'Khách hàng'!$B$4:$G$1048576,5,0)</f>
        <v>#N/A</v>
      </c>
      <c r="M177" s="13" t="e">
        <f>VLOOKUP(K177,'Hàng hóa'!$C$5:$J1265,2,0)</f>
        <v>#N/A</v>
      </c>
      <c r="N177" s="17" t="e">
        <f>VLOOKUP(K177,'[1]Hàng hóa'!$C$5:$G$22,5,0)</f>
        <v>#N/A</v>
      </c>
      <c r="O177" s="17" t="e">
        <f t="shared" si="11"/>
        <v>#N/A</v>
      </c>
      <c r="P177" s="197" t="e">
        <f t="shared" si="9"/>
        <v>#N/A</v>
      </c>
      <c r="Q177" s="17" t="e">
        <f t="shared" si="10"/>
        <v>#N/A</v>
      </c>
      <c r="R177" s="13" t="e">
        <f>VLOOKUP(J177,'[1]Nhân viên'!$E$20:$F$41,2,0)</f>
        <v>#N/A</v>
      </c>
    </row>
    <row r="178" spans="3:18" x14ac:dyDescent="0.2">
      <c r="C178" s="12"/>
      <c r="E178" s="13" t="e">
        <f>VLOOKUP(D178,'Nhân viên'!$B$5:$C$48,2,0)</f>
        <v>#N/A</v>
      </c>
      <c r="H178" s="13" t="e">
        <f>VLOOKUP(F178,'Khách hàng'!$B$4:$G$1048576,2,0)</f>
        <v>#N/A</v>
      </c>
      <c r="I178" s="13" t="str">
        <f>VLOOKUP(F178,'[1]Khách hàng'!$A$4:$F$2144,3,0)</f>
        <v>Số 1 đường số 17A, Khu phố 11, Phường Bình Trị Đông B, Quận Bình Tân, TP.HCM.</v>
      </c>
      <c r="J178" s="35" t="e">
        <f>VLOOKUP(F178,'Khách hàng'!$B$4:$G$1048576,5,0)</f>
        <v>#N/A</v>
      </c>
      <c r="M178" s="13" t="e">
        <f>VLOOKUP(K178,'Hàng hóa'!$C$5:$J486,2,0)</f>
        <v>#N/A</v>
      </c>
      <c r="N178" s="17" t="e">
        <f>VLOOKUP(K178,'[1]Hàng hóa'!$C$5:$G$22,5,0)</f>
        <v>#N/A</v>
      </c>
      <c r="O178" s="17" t="e">
        <f t="shared" si="11"/>
        <v>#N/A</v>
      </c>
      <c r="P178" s="197" t="e">
        <f t="shared" si="9"/>
        <v>#N/A</v>
      </c>
      <c r="Q178" s="17" t="e">
        <f t="shared" si="10"/>
        <v>#N/A</v>
      </c>
      <c r="R178" s="13" t="e">
        <f>VLOOKUP(J178,'[1]Nhân viên'!$E$20:$F$41,2,0)</f>
        <v>#N/A</v>
      </c>
    </row>
    <row r="179" spans="3:18" x14ac:dyDescent="0.2">
      <c r="C179" s="12"/>
      <c r="E179" s="13" t="e">
        <f>VLOOKUP(D179,'Nhân viên'!$B$5:$C$48,2,0)</f>
        <v>#N/A</v>
      </c>
      <c r="H179" s="13" t="e">
        <f>VLOOKUP(F179,'Khách hàng'!$B$4:$G$1048576,2,0)</f>
        <v>#N/A</v>
      </c>
      <c r="I179" s="13" t="str">
        <f>VLOOKUP(F179,'[1]Khách hàng'!$A$4:$F$2144,3,0)</f>
        <v>Số 1 đường số 17A, Khu phố 11, Phường Bình Trị Đông B, Quận Bình Tân, TP.HCM.</v>
      </c>
      <c r="J179" s="35" t="e">
        <f>VLOOKUP(F179,'Khách hàng'!$B$4:$G$1048576,5,0)</f>
        <v>#N/A</v>
      </c>
      <c r="M179" s="13" t="e">
        <f>VLOOKUP(K179,'Hàng hóa'!$C$5:$J487,2,0)</f>
        <v>#N/A</v>
      </c>
      <c r="N179" s="17" t="e">
        <f>VLOOKUP(K179,'[1]Hàng hóa'!$C$5:$G$22,5,0)</f>
        <v>#N/A</v>
      </c>
      <c r="O179" s="17" t="e">
        <f t="shared" si="11"/>
        <v>#N/A</v>
      </c>
      <c r="P179" s="197" t="e">
        <f t="shared" si="9"/>
        <v>#N/A</v>
      </c>
      <c r="Q179" s="17" t="e">
        <f t="shared" si="10"/>
        <v>#N/A</v>
      </c>
      <c r="R179" s="13" t="e">
        <f>VLOOKUP(J179,'[1]Nhân viên'!$E$20:$F$41,2,0)</f>
        <v>#N/A</v>
      </c>
    </row>
    <row r="180" spans="3:18" x14ac:dyDescent="0.2">
      <c r="C180" s="12"/>
      <c r="E180" s="13" t="e">
        <f>VLOOKUP(D180,'Nhân viên'!$B$5:$C$48,2,0)</f>
        <v>#N/A</v>
      </c>
      <c r="G180" s="133"/>
      <c r="H180" s="13" t="e">
        <f>VLOOKUP(F180,'Khách hàng'!$B$4:$G$1048576,2,0)</f>
        <v>#N/A</v>
      </c>
      <c r="I180" s="13" t="str">
        <f>VLOOKUP(F180,'[1]Khách hàng'!$A$4:$F$2144,3,0)</f>
        <v>Số 1 đường số 17A, Khu phố 11, Phường Bình Trị Đông B, Quận Bình Tân, TP.HCM.</v>
      </c>
      <c r="J180" s="35" t="e">
        <f>VLOOKUP(F180,'Khách hàng'!$B$4:$G$1048576,5,0)</f>
        <v>#N/A</v>
      </c>
      <c r="M180" s="13" t="e">
        <f>VLOOKUP(K180,'Hàng hóa'!$C$5:$J488,2,0)</f>
        <v>#N/A</v>
      </c>
      <c r="N180" s="17" t="e">
        <f>VLOOKUP(K180,'[1]Hàng hóa'!$C$5:$G$22,5,0)</f>
        <v>#N/A</v>
      </c>
      <c r="O180" s="17" t="e">
        <f t="shared" si="11"/>
        <v>#N/A</v>
      </c>
      <c r="P180" s="197" t="e">
        <f t="shared" si="9"/>
        <v>#N/A</v>
      </c>
      <c r="Q180" s="17" t="e">
        <f t="shared" si="10"/>
        <v>#N/A</v>
      </c>
      <c r="R180" s="13" t="e">
        <f>VLOOKUP(J180,'[1]Nhân viên'!$E$20:$F$41,2,0)</f>
        <v>#N/A</v>
      </c>
    </row>
    <row r="181" spans="3:18" x14ac:dyDescent="0.2">
      <c r="C181" s="12"/>
      <c r="E181" s="13" t="e">
        <f>VLOOKUP(D181,'Nhân viên'!$B$5:$C$48,2,0)</f>
        <v>#N/A</v>
      </c>
      <c r="G181" s="133"/>
      <c r="H181" s="13" t="e">
        <f>VLOOKUP(F181,'Khách hàng'!$B$4:$G$1048576,2,0)</f>
        <v>#N/A</v>
      </c>
      <c r="I181" s="13" t="str">
        <f>VLOOKUP(F181,'[1]Khách hàng'!$A$4:$F$2144,3,0)</f>
        <v>Số 1 đường số 17A, Khu phố 11, Phường Bình Trị Đông B, Quận Bình Tân, TP.HCM.</v>
      </c>
      <c r="J181" s="35" t="e">
        <f>VLOOKUP(F181,'Khách hàng'!$B$4:$G$1048576,5,0)</f>
        <v>#N/A</v>
      </c>
      <c r="M181" s="13" t="e">
        <f>VLOOKUP(K181,'Hàng hóa'!$C$5:$J489,2,0)</f>
        <v>#N/A</v>
      </c>
      <c r="N181" s="17" t="e">
        <f>VLOOKUP(K181,'[1]Hàng hóa'!$C$5:$G$22,5,0)</f>
        <v>#N/A</v>
      </c>
      <c r="O181" s="17" t="e">
        <f t="shared" si="11"/>
        <v>#N/A</v>
      </c>
      <c r="P181" s="197" t="e">
        <f t="shared" si="9"/>
        <v>#N/A</v>
      </c>
      <c r="Q181" s="17" t="e">
        <f t="shared" si="10"/>
        <v>#N/A</v>
      </c>
      <c r="R181" s="13" t="e">
        <f>VLOOKUP(J181,'[1]Nhân viên'!$E$20:$F$41,2,0)</f>
        <v>#N/A</v>
      </c>
    </row>
    <row r="182" spans="3:18" x14ac:dyDescent="0.2">
      <c r="C182" s="12"/>
      <c r="E182" s="13" t="e">
        <f>VLOOKUP(D182,'Nhân viên'!$B$5:$C$48,2,0)</f>
        <v>#N/A</v>
      </c>
      <c r="G182" s="133"/>
      <c r="H182" s="13" t="e">
        <f>VLOOKUP(F182,'Khách hàng'!$B$4:$G$1048576,2,0)</f>
        <v>#N/A</v>
      </c>
      <c r="I182" s="13" t="str">
        <f>VLOOKUP(F182,'[1]Khách hàng'!$A$4:$F$2144,3,0)</f>
        <v>Số 1 đường số 17A, Khu phố 11, Phường Bình Trị Đông B, Quận Bình Tân, TP.HCM.</v>
      </c>
      <c r="J182" s="35" t="e">
        <f>VLOOKUP(F182,'Khách hàng'!$B$4:$G$1048576,5,0)</f>
        <v>#N/A</v>
      </c>
      <c r="M182" s="13" t="e">
        <f>VLOOKUP(K182,'Hàng hóa'!$C$5:$J490,2,0)</f>
        <v>#N/A</v>
      </c>
      <c r="N182" s="17" t="e">
        <f>VLOOKUP(K182,'[1]Hàng hóa'!$C$5:$G$22,5,0)</f>
        <v>#N/A</v>
      </c>
      <c r="O182" s="17" t="e">
        <f t="shared" si="11"/>
        <v>#N/A</v>
      </c>
      <c r="P182" s="197" t="e">
        <f t="shared" si="9"/>
        <v>#N/A</v>
      </c>
      <c r="Q182" s="17" t="e">
        <f t="shared" si="10"/>
        <v>#N/A</v>
      </c>
      <c r="R182" s="13" t="e">
        <f>VLOOKUP(J182,'[1]Nhân viên'!$E$20:$F$41,2,0)</f>
        <v>#N/A</v>
      </c>
    </row>
    <row r="183" spans="3:18" x14ac:dyDescent="0.2">
      <c r="C183" s="12"/>
      <c r="E183" s="13" t="e">
        <f>VLOOKUP(D183,'Nhân viên'!$B$5:$C$48,2,0)</f>
        <v>#N/A</v>
      </c>
      <c r="G183" s="133"/>
      <c r="H183" s="13" t="e">
        <f>VLOOKUP(F183,'Khách hàng'!$B$4:$G$1048576,2,0)</f>
        <v>#N/A</v>
      </c>
      <c r="I183" s="13" t="str">
        <f>VLOOKUP(F183,'[1]Khách hàng'!$A$4:$F$2144,3,0)</f>
        <v>Số 1 đường số 17A, Khu phố 11, Phường Bình Trị Đông B, Quận Bình Tân, TP.HCM.</v>
      </c>
      <c r="J183" s="35" t="e">
        <f>VLOOKUP(F183,'Khách hàng'!$B$4:$G$1048576,5,0)</f>
        <v>#N/A</v>
      </c>
      <c r="M183" s="13" t="e">
        <f>VLOOKUP(K183,'Hàng hóa'!$C$5:$J491,2,0)</f>
        <v>#N/A</v>
      </c>
      <c r="N183" s="17" t="e">
        <f>VLOOKUP(K183,'[1]Hàng hóa'!$C$5:$G$22,5,0)</f>
        <v>#N/A</v>
      </c>
      <c r="O183" s="17" t="e">
        <f t="shared" si="11"/>
        <v>#N/A</v>
      </c>
      <c r="P183" s="197" t="e">
        <f t="shared" si="9"/>
        <v>#N/A</v>
      </c>
      <c r="Q183" s="17" t="e">
        <f t="shared" si="10"/>
        <v>#N/A</v>
      </c>
      <c r="R183" s="13" t="e">
        <f>VLOOKUP(J183,'[1]Nhân viên'!$E$20:$F$41,2,0)</f>
        <v>#N/A</v>
      </c>
    </row>
    <row r="184" spans="3:18" x14ac:dyDescent="0.2">
      <c r="C184" s="12"/>
      <c r="E184" s="13" t="e">
        <f>VLOOKUP(D184,'Nhân viên'!$B$5:$C$48,2,0)</f>
        <v>#N/A</v>
      </c>
      <c r="H184" s="13" t="e">
        <f>VLOOKUP(F184,'Khách hàng'!$B$4:$G$1048576,2,0)</f>
        <v>#N/A</v>
      </c>
      <c r="I184" s="13" t="str">
        <f>VLOOKUP(F184,'[1]Khách hàng'!$A$4:$F$2144,3,0)</f>
        <v>Số 1 đường số 17A, Khu phố 11, Phường Bình Trị Đông B, Quận Bình Tân, TP.HCM.</v>
      </c>
      <c r="J184" s="35" t="e">
        <f>VLOOKUP(F184,'Khách hàng'!$B$4:$G$1048576,5,0)</f>
        <v>#N/A</v>
      </c>
      <c r="M184" s="13" t="e">
        <f>VLOOKUP(K184,'Hàng hóa'!$C$5:$J492,2,0)</f>
        <v>#N/A</v>
      </c>
      <c r="N184" s="17" t="e">
        <f>VLOOKUP(K184,'[1]Hàng hóa'!$C$5:$G$22,5,0)</f>
        <v>#N/A</v>
      </c>
      <c r="O184" s="17" t="e">
        <f t="shared" si="11"/>
        <v>#N/A</v>
      </c>
      <c r="P184" s="197" t="e">
        <f t="shared" si="9"/>
        <v>#N/A</v>
      </c>
      <c r="Q184" s="17" t="e">
        <f t="shared" si="10"/>
        <v>#N/A</v>
      </c>
      <c r="R184" s="13" t="e">
        <f>VLOOKUP(J184,'[1]Nhân viên'!$E$20:$F$41,2,0)</f>
        <v>#N/A</v>
      </c>
    </row>
    <row r="185" spans="3:18" x14ac:dyDescent="0.2">
      <c r="C185" s="12"/>
      <c r="E185" s="13" t="e">
        <f>VLOOKUP(D185,'Nhân viên'!$B$5:$C$48,2,0)</f>
        <v>#N/A</v>
      </c>
      <c r="H185" s="13" t="e">
        <f>VLOOKUP(F185,'Khách hàng'!$B$4:$G$1048576,2,0)</f>
        <v>#N/A</v>
      </c>
      <c r="I185" s="13" t="str">
        <f>VLOOKUP(F185,'[1]Khách hàng'!$A$4:$F$2144,3,0)</f>
        <v>Số 1 đường số 17A, Khu phố 11, Phường Bình Trị Đông B, Quận Bình Tân, TP.HCM.</v>
      </c>
      <c r="J185" s="35" t="e">
        <f>VLOOKUP(F185,'Khách hàng'!$B$4:$G$1048576,5,0)</f>
        <v>#N/A</v>
      </c>
      <c r="M185" s="13" t="e">
        <f>VLOOKUP(K185,'Hàng hóa'!$C$5:$J493,2,0)</f>
        <v>#N/A</v>
      </c>
      <c r="N185" s="17" t="e">
        <f>VLOOKUP(K185,'[1]Hàng hóa'!$C$5:$G$22,5,0)</f>
        <v>#N/A</v>
      </c>
      <c r="O185" s="17" t="e">
        <f t="shared" si="11"/>
        <v>#N/A</v>
      </c>
      <c r="P185" s="197" t="e">
        <f t="shared" si="9"/>
        <v>#N/A</v>
      </c>
      <c r="Q185" s="17" t="e">
        <f t="shared" si="10"/>
        <v>#N/A</v>
      </c>
      <c r="R185" s="13" t="e">
        <f>VLOOKUP(J185,'[1]Nhân viên'!$E$20:$F$41,2,0)</f>
        <v>#N/A</v>
      </c>
    </row>
    <row r="186" spans="3:18" x14ac:dyDescent="0.2">
      <c r="C186" s="193"/>
      <c r="E186" s="13" t="e">
        <f>VLOOKUP(D186,'Nhân viên'!$B$5:$C$48,2,0)</f>
        <v>#N/A</v>
      </c>
      <c r="H186" s="13" t="e">
        <f>VLOOKUP(F186,'Khách hàng'!$B$4:$G$1048576,2,0)</f>
        <v>#N/A</v>
      </c>
      <c r="I186" s="13" t="str">
        <f>VLOOKUP(F186,'[1]Khách hàng'!$A$4:$F$2144,3,0)</f>
        <v>Số 1 đường số 17A, Khu phố 11, Phường Bình Trị Đông B, Quận Bình Tân, TP.HCM.</v>
      </c>
      <c r="J186" s="35" t="e">
        <f>VLOOKUP(F186,'Khách hàng'!$B$4:$G$1048576,5,0)</f>
        <v>#N/A</v>
      </c>
      <c r="M186" s="13" t="e">
        <f>VLOOKUP(K186,'Hàng hóa'!$C$5:$J1058,2,0)</f>
        <v>#N/A</v>
      </c>
      <c r="N186" s="17" t="e">
        <f>VLOOKUP(K186,'[1]Hàng hóa'!$C$5:$G$22,5,0)</f>
        <v>#N/A</v>
      </c>
      <c r="O186" s="17" t="e">
        <f t="shared" si="11"/>
        <v>#N/A</v>
      </c>
      <c r="P186" s="197" t="e">
        <f t="shared" si="9"/>
        <v>#N/A</v>
      </c>
      <c r="Q186" s="17" t="e">
        <f t="shared" si="10"/>
        <v>#N/A</v>
      </c>
      <c r="R186" s="13" t="e">
        <f>VLOOKUP(J186,'[1]Nhân viên'!$E$20:$F$41,2,0)</f>
        <v>#N/A</v>
      </c>
    </row>
    <row r="187" spans="3:18" x14ac:dyDescent="0.2">
      <c r="C187" s="193"/>
      <c r="E187" s="13" t="e">
        <f>VLOOKUP(D187,'Nhân viên'!$B$5:$C$48,2,0)</f>
        <v>#N/A</v>
      </c>
      <c r="H187" s="13" t="e">
        <f>VLOOKUP(F187,'Khách hàng'!$B$4:$G$1048576,2,0)</f>
        <v>#N/A</v>
      </c>
      <c r="I187" s="13" t="str">
        <f>VLOOKUP(F187,'[1]Khách hàng'!$A$4:$F$2144,3,0)</f>
        <v>Số 1 đường số 17A, Khu phố 11, Phường Bình Trị Đông B, Quận Bình Tân, TP.HCM.</v>
      </c>
      <c r="J187" s="35" t="e">
        <f>VLOOKUP(F187,'Khách hàng'!$B$4:$G$1048576,5,0)</f>
        <v>#N/A</v>
      </c>
      <c r="M187" s="13" t="e">
        <f>VLOOKUP(K187,'Hàng hóa'!$C$5:$J1059,2,0)</f>
        <v>#N/A</v>
      </c>
      <c r="N187" s="17" t="e">
        <f>VLOOKUP(K187,'[1]Hàng hóa'!$C$5:$G$22,5,0)</f>
        <v>#N/A</v>
      </c>
      <c r="O187" s="17" t="e">
        <f t="shared" si="11"/>
        <v>#N/A</v>
      </c>
      <c r="P187" s="197" t="e">
        <f t="shared" si="9"/>
        <v>#N/A</v>
      </c>
      <c r="Q187" s="17" t="e">
        <f t="shared" si="10"/>
        <v>#N/A</v>
      </c>
      <c r="R187" s="13" t="e">
        <f>VLOOKUP(J187,'[1]Nhân viên'!$E$20:$F$41,2,0)</f>
        <v>#N/A</v>
      </c>
    </row>
    <row r="188" spans="3:18" x14ac:dyDescent="0.2">
      <c r="C188" s="193"/>
      <c r="E188" s="13" t="e">
        <f>VLOOKUP(D188,'Nhân viên'!$B$5:$C$48,2,0)</f>
        <v>#N/A</v>
      </c>
      <c r="H188" s="13" t="e">
        <f>VLOOKUP(F188,'Khách hàng'!$B$4:$G$1048576,2,0)</f>
        <v>#N/A</v>
      </c>
      <c r="I188" s="13" t="str">
        <f>VLOOKUP(F188,'[1]Khách hàng'!$A$4:$F$2144,3,0)</f>
        <v>Số 1 đường số 17A, Khu phố 11, Phường Bình Trị Đông B, Quận Bình Tân, TP.HCM.</v>
      </c>
      <c r="J188" s="35" t="e">
        <f>VLOOKUP(F188,'Khách hàng'!$B$4:$G$1048576,5,0)</f>
        <v>#N/A</v>
      </c>
      <c r="M188" s="13" t="e">
        <f>VLOOKUP(K188,'Hàng hóa'!$C$5:$J1060,2,0)</f>
        <v>#N/A</v>
      </c>
      <c r="N188" s="17" t="e">
        <f>VLOOKUP(K188,'[1]Hàng hóa'!$C$5:$G$22,5,0)</f>
        <v>#N/A</v>
      </c>
      <c r="O188" s="17" t="e">
        <f t="shared" si="11"/>
        <v>#N/A</v>
      </c>
      <c r="P188" s="197" t="e">
        <f t="shared" si="9"/>
        <v>#N/A</v>
      </c>
      <c r="Q188" s="17" t="e">
        <f t="shared" si="10"/>
        <v>#N/A</v>
      </c>
      <c r="R188" s="13" t="e">
        <f>VLOOKUP(J188,'[1]Nhân viên'!$E$20:$F$41,2,0)</f>
        <v>#N/A</v>
      </c>
    </row>
    <row r="189" spans="3:18" x14ac:dyDescent="0.2">
      <c r="C189" s="193"/>
      <c r="E189" s="13" t="e">
        <f>VLOOKUP(D189,'Nhân viên'!$B$5:$C$48,2,0)</f>
        <v>#N/A</v>
      </c>
      <c r="H189" s="13" t="e">
        <f>VLOOKUP(F189,'Khách hàng'!$B$4:$G$1048576,2,0)</f>
        <v>#N/A</v>
      </c>
      <c r="I189" s="13" t="str">
        <f>VLOOKUP(F189,'[1]Khách hàng'!$A$4:$F$2144,3,0)</f>
        <v>Số 1 đường số 17A, Khu phố 11, Phường Bình Trị Đông B, Quận Bình Tân, TP.HCM.</v>
      </c>
      <c r="J189" s="35" t="e">
        <f>VLOOKUP(F189,'Khách hàng'!$B$4:$G$1048576,5,0)</f>
        <v>#N/A</v>
      </c>
      <c r="M189" s="13" t="e">
        <f>VLOOKUP(K189,'Hàng hóa'!$C$5:$J1061,2,0)</f>
        <v>#N/A</v>
      </c>
      <c r="N189" s="17" t="e">
        <f>VLOOKUP(K189,'[1]Hàng hóa'!$C$5:$G$22,5,0)</f>
        <v>#N/A</v>
      </c>
      <c r="O189" s="17" t="e">
        <f t="shared" si="11"/>
        <v>#N/A</v>
      </c>
      <c r="P189" s="197" t="e">
        <f t="shared" si="9"/>
        <v>#N/A</v>
      </c>
      <c r="Q189" s="17" t="e">
        <f t="shared" si="10"/>
        <v>#N/A</v>
      </c>
      <c r="R189" s="13" t="e">
        <f>VLOOKUP(J189,'[1]Nhân viên'!$E$20:$F$41,2,0)</f>
        <v>#N/A</v>
      </c>
    </row>
    <row r="190" spans="3:18" x14ac:dyDescent="0.2">
      <c r="C190" s="193"/>
      <c r="E190" s="13" t="e">
        <f>VLOOKUP(D190,'Nhân viên'!$B$5:$C$48,2,0)</f>
        <v>#N/A</v>
      </c>
      <c r="H190" s="13" t="e">
        <f>VLOOKUP(F190,'Khách hàng'!$B$4:$G$1048576,2,0)</f>
        <v>#N/A</v>
      </c>
      <c r="I190" s="13" t="str">
        <f>VLOOKUP(F190,'[1]Khách hàng'!$A$4:$F$2144,3,0)</f>
        <v>Số 1 đường số 17A, Khu phố 11, Phường Bình Trị Đông B, Quận Bình Tân, TP.HCM.</v>
      </c>
      <c r="J190" s="35" t="e">
        <f>VLOOKUP(F190,'Khách hàng'!$B$4:$G$1048576,5,0)</f>
        <v>#N/A</v>
      </c>
      <c r="M190" s="13" t="e">
        <f>VLOOKUP(K190,'Hàng hóa'!$C$5:$J1062,2,0)</f>
        <v>#N/A</v>
      </c>
      <c r="N190" s="17" t="e">
        <f>VLOOKUP(K190,'[1]Hàng hóa'!$C$5:$G$22,5,0)</f>
        <v>#N/A</v>
      </c>
      <c r="O190" s="17" t="e">
        <f t="shared" si="11"/>
        <v>#N/A</v>
      </c>
      <c r="P190" s="197" t="e">
        <f t="shared" si="9"/>
        <v>#N/A</v>
      </c>
      <c r="Q190" s="17" t="e">
        <f t="shared" si="10"/>
        <v>#N/A</v>
      </c>
      <c r="R190" s="13" t="e">
        <f>VLOOKUP(J190,'[1]Nhân viên'!$E$20:$F$41,2,0)</f>
        <v>#N/A</v>
      </c>
    </row>
    <row r="191" spans="3:18" x14ac:dyDescent="0.2">
      <c r="C191" s="193"/>
      <c r="E191" s="13" t="e">
        <f>VLOOKUP(D191,'Nhân viên'!$B$5:$C$48,2,0)</f>
        <v>#N/A</v>
      </c>
      <c r="H191" s="13" t="e">
        <f>VLOOKUP(F191,'Khách hàng'!$B$4:$G$1048576,2,0)</f>
        <v>#N/A</v>
      </c>
      <c r="I191" s="13" t="str">
        <f>VLOOKUP(F191,'[1]Khách hàng'!$A$4:$F$2144,3,0)</f>
        <v>Số 1 đường số 17A, Khu phố 11, Phường Bình Trị Đông B, Quận Bình Tân, TP.HCM.</v>
      </c>
      <c r="J191" s="35" t="e">
        <f>VLOOKUP(F191,'Khách hàng'!$B$4:$G$1048576,5,0)</f>
        <v>#N/A</v>
      </c>
      <c r="M191" s="13" t="e">
        <f>VLOOKUP(K191,'Hàng hóa'!$C$5:$J1063,2,0)</f>
        <v>#N/A</v>
      </c>
      <c r="N191" s="17" t="e">
        <f>VLOOKUP(K191,'[1]Hàng hóa'!$C$5:$G$22,5,0)</f>
        <v>#N/A</v>
      </c>
      <c r="O191" s="17" t="e">
        <f t="shared" si="11"/>
        <v>#N/A</v>
      </c>
      <c r="P191" s="197" t="e">
        <f t="shared" si="9"/>
        <v>#N/A</v>
      </c>
      <c r="Q191" s="17" t="e">
        <f t="shared" si="10"/>
        <v>#N/A</v>
      </c>
      <c r="R191" s="13" t="e">
        <f>VLOOKUP(J191,'[1]Nhân viên'!$E$20:$F$41,2,0)</f>
        <v>#N/A</v>
      </c>
    </row>
    <row r="192" spans="3:18" x14ac:dyDescent="0.2">
      <c r="C192" s="193"/>
      <c r="E192" s="13" t="e">
        <f>VLOOKUP(D192,'Nhân viên'!$B$5:$C$48,2,0)</f>
        <v>#N/A</v>
      </c>
      <c r="H192" s="13" t="e">
        <f>VLOOKUP(F192,'Khách hàng'!$B$4:$G$1048576,2,0)</f>
        <v>#N/A</v>
      </c>
      <c r="I192" s="13" t="str">
        <f>VLOOKUP(F192,'[1]Khách hàng'!$A$4:$F$2144,3,0)</f>
        <v>Số 1 đường số 17A, Khu phố 11, Phường Bình Trị Đông B, Quận Bình Tân, TP.HCM.</v>
      </c>
      <c r="J192" s="35" t="e">
        <f>VLOOKUP(F192,'Khách hàng'!$B$4:$G$1048576,5,0)</f>
        <v>#N/A</v>
      </c>
      <c r="M192" s="13" t="e">
        <f>VLOOKUP(K192,'Hàng hóa'!$C$5:$J1064,2,0)</f>
        <v>#N/A</v>
      </c>
      <c r="N192" s="17" t="e">
        <f>VLOOKUP(K192,'[1]Hàng hóa'!$C$5:$G$22,5,0)</f>
        <v>#N/A</v>
      </c>
      <c r="O192" s="17" t="e">
        <f t="shared" si="11"/>
        <v>#N/A</v>
      </c>
      <c r="P192" s="197" t="e">
        <f t="shared" si="9"/>
        <v>#N/A</v>
      </c>
      <c r="Q192" s="17" t="e">
        <f t="shared" si="10"/>
        <v>#N/A</v>
      </c>
      <c r="R192" s="13" t="e">
        <f>VLOOKUP(J192,'[1]Nhân viên'!$E$20:$F$41,2,0)</f>
        <v>#N/A</v>
      </c>
    </row>
    <row r="193" spans="3:18" x14ac:dyDescent="0.2">
      <c r="C193" s="193"/>
      <c r="E193" s="13" t="e">
        <f>VLOOKUP(D193,'Nhân viên'!$B$5:$C$48,2,0)</f>
        <v>#N/A</v>
      </c>
      <c r="H193" s="13" t="e">
        <f>VLOOKUP(F193,'Khách hàng'!$B$4:$G$1048576,2,0)</f>
        <v>#N/A</v>
      </c>
      <c r="I193" s="13" t="str">
        <f>VLOOKUP(F193,'[1]Khách hàng'!$A$4:$F$2144,3,0)</f>
        <v>Số 1 đường số 17A, Khu phố 11, Phường Bình Trị Đông B, Quận Bình Tân, TP.HCM.</v>
      </c>
      <c r="J193" s="35" t="e">
        <f>VLOOKUP(F193,'Khách hàng'!$B$4:$G$1048576,5,0)</f>
        <v>#N/A</v>
      </c>
      <c r="M193" s="13" t="e">
        <f>VLOOKUP(K193,'Hàng hóa'!$C$5:$J1065,2,0)</f>
        <v>#N/A</v>
      </c>
      <c r="N193" s="17" t="e">
        <f>VLOOKUP(K193,'[1]Hàng hóa'!$C$5:$G$22,5,0)</f>
        <v>#N/A</v>
      </c>
      <c r="O193" s="17" t="e">
        <f t="shared" si="11"/>
        <v>#N/A</v>
      </c>
      <c r="P193" s="197" t="e">
        <f t="shared" si="9"/>
        <v>#N/A</v>
      </c>
      <c r="Q193" s="17" t="e">
        <f t="shared" si="10"/>
        <v>#N/A</v>
      </c>
      <c r="R193" s="13" t="e">
        <f>VLOOKUP(J193,'[1]Nhân viên'!$E$20:$F$41,2,0)</f>
        <v>#N/A</v>
      </c>
    </row>
    <row r="194" spans="3:18" x14ac:dyDescent="0.2">
      <c r="C194" s="193"/>
      <c r="E194" s="13" t="e">
        <f>VLOOKUP(D194,'Nhân viên'!$B$5:$C$48,2,0)</f>
        <v>#N/A</v>
      </c>
      <c r="H194" s="13" t="e">
        <f>VLOOKUP(F194,'Khách hàng'!$B$4:$G$1048576,2,0)</f>
        <v>#N/A</v>
      </c>
      <c r="I194" s="13" t="str">
        <f>VLOOKUP(F194,'[1]Khách hàng'!$A$4:$F$2144,3,0)</f>
        <v>Số 1 đường số 17A, Khu phố 11, Phường Bình Trị Đông B, Quận Bình Tân, TP.HCM.</v>
      </c>
      <c r="J194" s="35" t="e">
        <f>VLOOKUP(F194,'Khách hàng'!$B$4:$G$1048576,5,0)</f>
        <v>#N/A</v>
      </c>
      <c r="M194" s="13" t="e">
        <f>VLOOKUP(K194,'Hàng hóa'!$C$5:$J1066,2,0)</f>
        <v>#N/A</v>
      </c>
      <c r="N194" s="17" t="e">
        <f>VLOOKUP(K194,'[1]Hàng hóa'!$C$5:$G$22,5,0)</f>
        <v>#N/A</v>
      </c>
      <c r="O194" s="17" t="e">
        <f t="shared" si="11"/>
        <v>#N/A</v>
      </c>
      <c r="P194" s="197" t="e">
        <f t="shared" si="9"/>
        <v>#N/A</v>
      </c>
      <c r="Q194" s="17" t="e">
        <f t="shared" si="10"/>
        <v>#N/A</v>
      </c>
      <c r="R194" s="13" t="e">
        <f>VLOOKUP(J194,'[1]Nhân viên'!$E$20:$F$41,2,0)</f>
        <v>#N/A</v>
      </c>
    </row>
    <row r="195" spans="3:18" x14ac:dyDescent="0.2">
      <c r="C195" s="193"/>
      <c r="E195" s="13" t="e">
        <f>VLOOKUP(D195,'Nhân viên'!$B$5:$C$48,2,0)</f>
        <v>#N/A</v>
      </c>
      <c r="H195" s="13" t="e">
        <f>VLOOKUP(F195,'Khách hàng'!$B$4:$G$1048576,2,0)</f>
        <v>#N/A</v>
      </c>
      <c r="I195" s="13" t="str">
        <f>VLOOKUP(F195,'[1]Khách hàng'!$A$4:$F$2144,3,0)</f>
        <v>Số 1 đường số 17A, Khu phố 11, Phường Bình Trị Đông B, Quận Bình Tân, TP.HCM.</v>
      </c>
      <c r="J195" s="35" t="e">
        <f>VLOOKUP(F195,'Khách hàng'!$B$4:$G$1048576,5,0)</f>
        <v>#N/A</v>
      </c>
      <c r="M195" s="13" t="e">
        <f>VLOOKUP(K195,'Hàng hóa'!$C$5:$J1067,2,0)</f>
        <v>#N/A</v>
      </c>
      <c r="N195" s="17" t="e">
        <f>VLOOKUP(K195,'[1]Hàng hóa'!$C$5:$G$22,5,0)</f>
        <v>#N/A</v>
      </c>
      <c r="O195" s="17" t="e">
        <f t="shared" si="11"/>
        <v>#N/A</v>
      </c>
      <c r="P195" s="197" t="e">
        <f t="shared" ref="P195:P258" si="12">O195*8%</f>
        <v>#N/A</v>
      </c>
      <c r="Q195" s="17" t="e">
        <f t="shared" ref="Q195:Q258" si="13">O195*P195+O195</f>
        <v>#N/A</v>
      </c>
      <c r="R195" s="13" t="e">
        <f>VLOOKUP(J195,'[1]Nhân viên'!$E$20:$F$41,2,0)</f>
        <v>#N/A</v>
      </c>
    </row>
    <row r="196" spans="3:18" x14ac:dyDescent="0.2">
      <c r="C196" s="193"/>
      <c r="E196" s="13" t="e">
        <f>VLOOKUP(D196,'Nhân viên'!$B$5:$C$48,2,0)</f>
        <v>#N/A</v>
      </c>
      <c r="H196" s="13" t="e">
        <f>VLOOKUP(F196,'Khách hàng'!$B$4:$G$1048576,2,0)</f>
        <v>#N/A</v>
      </c>
      <c r="I196" s="13" t="str">
        <f>VLOOKUP(F196,'[1]Khách hàng'!$A$4:$F$2144,3,0)</f>
        <v>Số 1 đường số 17A, Khu phố 11, Phường Bình Trị Đông B, Quận Bình Tân, TP.HCM.</v>
      </c>
      <c r="J196" s="35" t="e">
        <f>VLOOKUP(F196,'Khách hàng'!$B$4:$G$1048576,5,0)</f>
        <v>#N/A</v>
      </c>
      <c r="M196" s="13" t="e">
        <f>VLOOKUP(K196,'Hàng hóa'!$C$5:$J1068,2,0)</f>
        <v>#N/A</v>
      </c>
      <c r="N196" s="17" t="e">
        <f>VLOOKUP(K196,'[1]Hàng hóa'!$C$5:$G$22,5,0)</f>
        <v>#N/A</v>
      </c>
      <c r="O196" s="17" t="e">
        <f t="shared" si="11"/>
        <v>#N/A</v>
      </c>
      <c r="P196" s="197" t="e">
        <f t="shared" si="12"/>
        <v>#N/A</v>
      </c>
      <c r="Q196" s="17" t="e">
        <f t="shared" si="13"/>
        <v>#N/A</v>
      </c>
      <c r="R196" s="13" t="e">
        <f>VLOOKUP(J196,'[1]Nhân viên'!$E$20:$F$41,2,0)</f>
        <v>#N/A</v>
      </c>
    </row>
    <row r="197" spans="3:18" x14ac:dyDescent="0.2">
      <c r="C197" s="193"/>
      <c r="E197" s="13" t="e">
        <f>VLOOKUP(D197,'Nhân viên'!$B$5:$C$48,2,0)</f>
        <v>#N/A</v>
      </c>
      <c r="H197" s="13" t="e">
        <f>VLOOKUP(F197,'Khách hàng'!$B$4:$G$1048576,2,0)</f>
        <v>#N/A</v>
      </c>
      <c r="I197" s="13" t="str">
        <f>VLOOKUP(F197,'[1]Khách hàng'!$A$4:$F$2144,3,0)</f>
        <v>Số 1 đường số 17A, Khu phố 11, Phường Bình Trị Đông B, Quận Bình Tân, TP.HCM.</v>
      </c>
      <c r="J197" s="35" t="e">
        <f>VLOOKUP(F197,'Khách hàng'!$B$4:$G$1048576,5,0)</f>
        <v>#N/A</v>
      </c>
      <c r="M197" s="13" t="e">
        <f>VLOOKUP(K197,'Hàng hóa'!$C$5:$J1069,2,0)</f>
        <v>#N/A</v>
      </c>
      <c r="N197" s="17" t="e">
        <f>VLOOKUP(K197,'[1]Hàng hóa'!$C$5:$G$22,5,0)</f>
        <v>#N/A</v>
      </c>
      <c r="O197" s="17" t="e">
        <f t="shared" ref="O197:O260" si="14">L197*N197</f>
        <v>#N/A</v>
      </c>
      <c r="P197" s="197" t="e">
        <f t="shared" si="12"/>
        <v>#N/A</v>
      </c>
      <c r="Q197" s="17" t="e">
        <f t="shared" si="13"/>
        <v>#N/A</v>
      </c>
      <c r="R197" s="13" t="e">
        <f>VLOOKUP(J197,'[1]Nhân viên'!$E$20:$F$41,2,0)</f>
        <v>#N/A</v>
      </c>
    </row>
    <row r="198" spans="3:18" x14ac:dyDescent="0.2">
      <c r="C198" s="193"/>
      <c r="E198" s="13" t="e">
        <f>VLOOKUP(D198,'Nhân viên'!$B$5:$C$48,2,0)</f>
        <v>#N/A</v>
      </c>
      <c r="H198" s="13" t="e">
        <f>VLOOKUP(F198,'Khách hàng'!$B$4:$G$1048576,2,0)</f>
        <v>#N/A</v>
      </c>
      <c r="I198" s="13" t="str">
        <f>VLOOKUP(F198,'[1]Khách hàng'!$A$4:$F$2144,3,0)</f>
        <v>Số 1 đường số 17A, Khu phố 11, Phường Bình Trị Đông B, Quận Bình Tân, TP.HCM.</v>
      </c>
      <c r="J198" s="35" t="e">
        <f>VLOOKUP(F198,'Khách hàng'!$B$4:$G$1048576,5,0)</f>
        <v>#N/A</v>
      </c>
      <c r="M198" s="13" t="e">
        <f>VLOOKUP(K198,'Hàng hóa'!$C$5:$J1070,2,0)</f>
        <v>#N/A</v>
      </c>
      <c r="N198" s="17" t="e">
        <f>VLOOKUP(K198,'[1]Hàng hóa'!$C$5:$G$22,5,0)</f>
        <v>#N/A</v>
      </c>
      <c r="O198" s="17" t="e">
        <f t="shared" si="14"/>
        <v>#N/A</v>
      </c>
      <c r="P198" s="197" t="e">
        <f t="shared" si="12"/>
        <v>#N/A</v>
      </c>
      <c r="Q198" s="17" t="e">
        <f t="shared" si="13"/>
        <v>#N/A</v>
      </c>
      <c r="R198" s="13" t="e">
        <f>VLOOKUP(J198,'[1]Nhân viên'!$E$20:$F$41,2,0)</f>
        <v>#N/A</v>
      </c>
    </row>
    <row r="199" spans="3:18" x14ac:dyDescent="0.2">
      <c r="C199" s="193"/>
      <c r="E199" s="13" t="e">
        <f>VLOOKUP(D199,'Nhân viên'!$B$5:$C$48,2,0)</f>
        <v>#N/A</v>
      </c>
      <c r="H199" s="13" t="e">
        <f>VLOOKUP(F199,'Khách hàng'!$B$4:$G$1048576,2,0)</f>
        <v>#N/A</v>
      </c>
      <c r="I199" s="13" t="str">
        <f>VLOOKUP(F199,'[1]Khách hàng'!$A$4:$F$2144,3,0)</f>
        <v>Số 1 đường số 17A, Khu phố 11, Phường Bình Trị Đông B, Quận Bình Tân, TP.HCM.</v>
      </c>
      <c r="J199" s="35" t="e">
        <f>VLOOKUP(F199,'Khách hàng'!$B$4:$G$1048576,5,0)</f>
        <v>#N/A</v>
      </c>
      <c r="M199" s="13" t="e">
        <f>VLOOKUP(K199,'Hàng hóa'!$C$5:$J1071,2,0)</f>
        <v>#N/A</v>
      </c>
      <c r="N199" s="17" t="e">
        <f>VLOOKUP(K199,'[1]Hàng hóa'!$C$5:$G$22,5,0)</f>
        <v>#N/A</v>
      </c>
      <c r="O199" s="17" t="e">
        <f t="shared" si="14"/>
        <v>#N/A</v>
      </c>
      <c r="P199" s="197" t="e">
        <f t="shared" si="12"/>
        <v>#N/A</v>
      </c>
      <c r="Q199" s="17" t="e">
        <f t="shared" si="13"/>
        <v>#N/A</v>
      </c>
      <c r="R199" s="13" t="e">
        <f>VLOOKUP(J199,'[1]Nhân viên'!$E$20:$F$41,2,0)</f>
        <v>#N/A</v>
      </c>
    </row>
    <row r="200" spans="3:18" x14ac:dyDescent="0.2">
      <c r="C200" s="193"/>
      <c r="E200" s="13" t="e">
        <f>VLOOKUP(D200,'Nhân viên'!$B$5:$C$48,2,0)</f>
        <v>#N/A</v>
      </c>
      <c r="H200" s="13" t="e">
        <f>VLOOKUP(F200,'Khách hàng'!$B$4:$G$1048576,2,0)</f>
        <v>#N/A</v>
      </c>
      <c r="I200" s="13" t="str">
        <f>VLOOKUP(F200,'[1]Khách hàng'!$A$4:$F$2144,3,0)</f>
        <v>Số 1 đường số 17A, Khu phố 11, Phường Bình Trị Đông B, Quận Bình Tân, TP.HCM.</v>
      </c>
      <c r="J200" s="35" t="e">
        <f>VLOOKUP(F200,'Khách hàng'!$B$4:$G$1048576,5,0)</f>
        <v>#N/A</v>
      </c>
      <c r="M200" s="13" t="e">
        <f>VLOOKUP(K200,'Hàng hóa'!$C$5:$J1072,2,0)</f>
        <v>#N/A</v>
      </c>
      <c r="N200" s="17" t="e">
        <f>VLOOKUP(K200,'[1]Hàng hóa'!$C$5:$G$22,5,0)</f>
        <v>#N/A</v>
      </c>
      <c r="O200" s="17" t="e">
        <f t="shared" si="14"/>
        <v>#N/A</v>
      </c>
      <c r="P200" s="197" t="e">
        <f t="shared" si="12"/>
        <v>#N/A</v>
      </c>
      <c r="Q200" s="17" t="e">
        <f t="shared" si="13"/>
        <v>#N/A</v>
      </c>
      <c r="R200" s="13" t="e">
        <f>VLOOKUP(J200,'[1]Nhân viên'!$E$20:$F$41,2,0)</f>
        <v>#N/A</v>
      </c>
    </row>
    <row r="201" spans="3:18" x14ac:dyDescent="0.2">
      <c r="C201" s="12"/>
      <c r="D201" s="11"/>
      <c r="E201" s="13" t="e">
        <f>VLOOKUP(D201,'Nhân viên'!$B$5:$C$48,2,0)</f>
        <v>#N/A</v>
      </c>
      <c r="H201" s="13" t="e">
        <f>VLOOKUP(F201,'Khách hàng'!$B$4:$G$1048576,2,0)</f>
        <v>#N/A</v>
      </c>
      <c r="I201" s="13" t="str">
        <f>VLOOKUP(F201,'[1]Khách hàng'!$A$4:$F$2144,3,0)</f>
        <v>Số 1 đường số 17A, Khu phố 11, Phường Bình Trị Đông B, Quận Bình Tân, TP.HCM.</v>
      </c>
      <c r="J201" s="35" t="e">
        <f>VLOOKUP(F201,'Khách hàng'!$B$4:$G$1048576,5,0)</f>
        <v>#N/A</v>
      </c>
      <c r="M201" s="13" t="e">
        <f>VLOOKUP(K201,'Hàng hóa'!$C$5:$J942,2,0)</f>
        <v>#N/A</v>
      </c>
      <c r="N201" s="17" t="e">
        <f>VLOOKUP(K201,'[1]Hàng hóa'!$C$5:$G$22,5,0)</f>
        <v>#N/A</v>
      </c>
      <c r="O201" s="17" t="e">
        <f t="shared" si="14"/>
        <v>#N/A</v>
      </c>
      <c r="P201" s="197" t="e">
        <f t="shared" si="12"/>
        <v>#N/A</v>
      </c>
      <c r="Q201" s="17" t="e">
        <f t="shared" si="13"/>
        <v>#N/A</v>
      </c>
      <c r="R201" s="13" t="e">
        <f>VLOOKUP(J201,'[1]Nhân viên'!$E$20:$F$41,2,0)</f>
        <v>#N/A</v>
      </c>
    </row>
    <row r="202" spans="3:18" x14ac:dyDescent="0.2">
      <c r="C202" s="12"/>
      <c r="D202" s="11"/>
      <c r="E202" s="13" t="e">
        <f>VLOOKUP(D202,'Nhân viên'!$B$5:$C$48,2,0)</f>
        <v>#N/A</v>
      </c>
      <c r="H202" s="13" t="e">
        <f>VLOOKUP(F202,'Khách hàng'!$B$4:$G$1048576,2,0)</f>
        <v>#N/A</v>
      </c>
      <c r="I202" s="13" t="str">
        <f>VLOOKUP(F202,'[1]Khách hàng'!$A$4:$F$2144,3,0)</f>
        <v>Số 1 đường số 17A, Khu phố 11, Phường Bình Trị Đông B, Quận Bình Tân, TP.HCM.</v>
      </c>
      <c r="J202" s="35" t="e">
        <f>VLOOKUP(F202,'Khách hàng'!$B$4:$G$1048576,5,0)</f>
        <v>#N/A</v>
      </c>
      <c r="M202" s="13" t="e">
        <f>VLOOKUP(K202,'Hàng hóa'!$C$5:$J943,2,0)</f>
        <v>#N/A</v>
      </c>
      <c r="N202" s="17" t="e">
        <f>VLOOKUP(K202,'[1]Hàng hóa'!$C$5:$G$22,5,0)</f>
        <v>#N/A</v>
      </c>
      <c r="O202" s="17" t="e">
        <f t="shared" si="14"/>
        <v>#N/A</v>
      </c>
      <c r="P202" s="197" t="e">
        <f t="shared" si="12"/>
        <v>#N/A</v>
      </c>
      <c r="Q202" s="17" t="e">
        <f t="shared" si="13"/>
        <v>#N/A</v>
      </c>
      <c r="R202" s="13" t="e">
        <f>VLOOKUP(J202,'[1]Nhân viên'!$E$20:$F$41,2,0)</f>
        <v>#N/A</v>
      </c>
    </row>
    <row r="203" spans="3:18" x14ac:dyDescent="0.2">
      <c r="C203" s="12"/>
      <c r="D203" s="11"/>
      <c r="E203" s="13" t="e">
        <f>VLOOKUP(D203,'Nhân viên'!$B$5:$C$48,2,0)</f>
        <v>#N/A</v>
      </c>
      <c r="H203" s="13" t="e">
        <f>VLOOKUP(F203,'Khách hàng'!$B$4:$G$1048576,2,0)</f>
        <v>#N/A</v>
      </c>
      <c r="I203" s="13" t="str">
        <f>VLOOKUP(F203,'[1]Khách hàng'!$A$4:$F$2144,3,0)</f>
        <v>Số 1 đường số 17A, Khu phố 11, Phường Bình Trị Đông B, Quận Bình Tân, TP.HCM.</v>
      </c>
      <c r="J203" s="35" t="e">
        <f>VLOOKUP(F203,'Khách hàng'!$B$4:$G$1048576,5,0)</f>
        <v>#N/A</v>
      </c>
      <c r="M203" s="13" t="e">
        <f>VLOOKUP(K203,'Hàng hóa'!$C$5:$J944,2,0)</f>
        <v>#N/A</v>
      </c>
      <c r="N203" s="17" t="e">
        <f>VLOOKUP(K203,'[1]Hàng hóa'!$C$5:$G$22,5,0)</f>
        <v>#N/A</v>
      </c>
      <c r="O203" s="17" t="e">
        <f t="shared" si="14"/>
        <v>#N/A</v>
      </c>
      <c r="P203" s="197" t="e">
        <f t="shared" si="12"/>
        <v>#N/A</v>
      </c>
      <c r="Q203" s="17" t="e">
        <f t="shared" si="13"/>
        <v>#N/A</v>
      </c>
      <c r="R203" s="13" t="e">
        <f>VLOOKUP(J203,'[1]Nhân viên'!$E$20:$F$41,2,0)</f>
        <v>#N/A</v>
      </c>
    </row>
    <row r="204" spans="3:18" x14ac:dyDescent="0.2">
      <c r="C204" s="12"/>
      <c r="E204" s="13" t="e">
        <f>VLOOKUP(D204,'Nhân viên'!$B$5:$C$48,2,0)</f>
        <v>#N/A</v>
      </c>
      <c r="H204" s="13" t="e">
        <f>VLOOKUP(F204,'Khách hàng'!$B$4:$G$1048576,2,0)</f>
        <v>#N/A</v>
      </c>
      <c r="I204" s="13" t="str">
        <f>VLOOKUP(F204,'[1]Khách hàng'!$A$4:$F$2144,3,0)</f>
        <v>Số 1 đường số 17A, Khu phố 11, Phường Bình Trị Đông B, Quận Bình Tân, TP.HCM.</v>
      </c>
      <c r="J204" s="35" t="e">
        <f>VLOOKUP(F204,'Khách hàng'!$B$4:$G$1048576,5,0)</f>
        <v>#N/A</v>
      </c>
      <c r="M204" s="13" t="e">
        <f>VLOOKUP(K204,'Hàng hóa'!$C$5:$J149,2,0)</f>
        <v>#N/A</v>
      </c>
      <c r="N204" s="17" t="e">
        <f>VLOOKUP(K204,'[1]Hàng hóa'!$C$5:$G$22,5,0)</f>
        <v>#N/A</v>
      </c>
      <c r="O204" s="17" t="e">
        <f t="shared" si="14"/>
        <v>#N/A</v>
      </c>
      <c r="P204" s="197" t="e">
        <f t="shared" si="12"/>
        <v>#N/A</v>
      </c>
      <c r="Q204" s="17" t="e">
        <f t="shared" si="13"/>
        <v>#N/A</v>
      </c>
      <c r="R204" s="13" t="e">
        <f>VLOOKUP(J204,'[1]Nhân viên'!$E$20:$F$41,2,0)</f>
        <v>#N/A</v>
      </c>
    </row>
    <row r="205" spans="3:18" x14ac:dyDescent="0.2">
      <c r="C205" s="12"/>
      <c r="E205" s="13" t="e">
        <f>VLOOKUP(D205,'Nhân viên'!$B$5:$C$48,2,0)</f>
        <v>#N/A</v>
      </c>
      <c r="H205" s="13" t="e">
        <f>VLOOKUP(F205,'Khách hàng'!$B$4:$G$1048576,2,0)</f>
        <v>#N/A</v>
      </c>
      <c r="I205" s="13" t="str">
        <f>VLOOKUP(F205,'[1]Khách hàng'!$A$4:$F$2144,3,0)</f>
        <v>Số 1 đường số 17A, Khu phố 11, Phường Bình Trị Đông B, Quận Bình Tân, TP.HCM.</v>
      </c>
      <c r="J205" s="35" t="e">
        <f>VLOOKUP(F205,'Khách hàng'!$B$4:$G$1048576,5,0)</f>
        <v>#N/A</v>
      </c>
      <c r="M205" s="13" t="e">
        <f>VLOOKUP(K205,'Hàng hóa'!$C$5:$J150,2,0)</f>
        <v>#N/A</v>
      </c>
      <c r="N205" s="17" t="e">
        <f>VLOOKUP(K205,'[1]Hàng hóa'!$C$5:$G$22,5,0)</f>
        <v>#N/A</v>
      </c>
      <c r="O205" s="17" t="e">
        <f t="shared" si="14"/>
        <v>#N/A</v>
      </c>
      <c r="P205" s="197" t="e">
        <f t="shared" si="12"/>
        <v>#N/A</v>
      </c>
      <c r="Q205" s="17" t="e">
        <f t="shared" si="13"/>
        <v>#N/A</v>
      </c>
      <c r="R205" s="13" t="e">
        <f>VLOOKUP(J205,'[1]Nhân viên'!$E$20:$F$41,2,0)</f>
        <v>#N/A</v>
      </c>
    </row>
    <row r="206" spans="3:18" x14ac:dyDescent="0.2">
      <c r="C206" s="12"/>
      <c r="D206" s="178"/>
      <c r="E206" s="13" t="e">
        <f>VLOOKUP(D206,'Nhân viên'!$B$5:$C$48,2,0)</f>
        <v>#N/A</v>
      </c>
      <c r="H206" s="13" t="e">
        <f>VLOOKUP(F206,'Khách hàng'!$B$4:$G$1048576,2,0)</f>
        <v>#N/A</v>
      </c>
      <c r="I206" s="13" t="str">
        <f>VLOOKUP(F206,'[1]Khách hàng'!$A$4:$F$2144,3,0)</f>
        <v>Số 1 đường số 17A, Khu phố 11, Phường Bình Trị Đông B, Quận Bình Tân, TP.HCM.</v>
      </c>
      <c r="J206" s="35" t="e">
        <f>VLOOKUP(F206,'Khách hàng'!$B$4:$G$1048576,5,0)</f>
        <v>#N/A</v>
      </c>
      <c r="M206" s="13" t="e">
        <f>VLOOKUP(K206,'Hàng hóa'!$C$5:$J151,2,0)</f>
        <v>#N/A</v>
      </c>
      <c r="N206" s="17" t="e">
        <f>VLOOKUP(K206,'[1]Hàng hóa'!$C$5:$G$22,5,0)</f>
        <v>#N/A</v>
      </c>
      <c r="O206" s="17" t="e">
        <f t="shared" si="14"/>
        <v>#N/A</v>
      </c>
      <c r="P206" s="197" t="e">
        <f t="shared" si="12"/>
        <v>#N/A</v>
      </c>
      <c r="Q206" s="17" t="e">
        <f t="shared" si="13"/>
        <v>#N/A</v>
      </c>
      <c r="R206" s="13" t="e">
        <f>VLOOKUP(J206,'[1]Nhân viên'!$E$20:$F$41,2,0)</f>
        <v>#N/A</v>
      </c>
    </row>
    <row r="207" spans="3:18" x14ac:dyDescent="0.2">
      <c r="C207" s="12"/>
      <c r="D207" s="178"/>
      <c r="E207" s="13" t="e">
        <f>VLOOKUP(D207,'Nhân viên'!$B$5:$C$48,2,0)</f>
        <v>#N/A</v>
      </c>
      <c r="H207" s="13" t="e">
        <f>VLOOKUP(F207,'Khách hàng'!$B$4:$G$1048576,2,0)</f>
        <v>#N/A</v>
      </c>
      <c r="I207" s="13" t="str">
        <f>VLOOKUP(F207,'[1]Khách hàng'!$A$4:$F$2144,3,0)</f>
        <v>Số 1 đường số 17A, Khu phố 11, Phường Bình Trị Đông B, Quận Bình Tân, TP.HCM.</v>
      </c>
      <c r="J207" s="35" t="e">
        <f>VLOOKUP(F207,'Khách hàng'!$B$4:$G$1048576,5,0)</f>
        <v>#N/A</v>
      </c>
      <c r="M207" s="13" t="e">
        <f>VLOOKUP(K207,'Hàng hóa'!$C$5:$J152,2,0)</f>
        <v>#N/A</v>
      </c>
      <c r="N207" s="17" t="e">
        <f>VLOOKUP(K207,'[1]Hàng hóa'!$C$5:$G$22,5,0)</f>
        <v>#N/A</v>
      </c>
      <c r="O207" s="17" t="e">
        <f t="shared" si="14"/>
        <v>#N/A</v>
      </c>
      <c r="P207" s="197" t="e">
        <f t="shared" si="12"/>
        <v>#N/A</v>
      </c>
      <c r="Q207" s="17" t="e">
        <f t="shared" si="13"/>
        <v>#N/A</v>
      </c>
      <c r="R207" s="13" t="e">
        <f>VLOOKUP(J207,'[1]Nhân viên'!$E$20:$F$41,2,0)</f>
        <v>#N/A</v>
      </c>
    </row>
    <row r="208" spans="3:18" x14ac:dyDescent="0.2">
      <c r="C208" s="12"/>
      <c r="D208" s="178"/>
      <c r="E208" s="13" t="e">
        <f>VLOOKUP(D208,'Nhân viên'!$B$5:$C$48,2,0)</f>
        <v>#N/A</v>
      </c>
      <c r="H208" s="13" t="e">
        <f>VLOOKUP(F208,'Khách hàng'!$B$4:$G$1048576,2,0)</f>
        <v>#N/A</v>
      </c>
      <c r="I208" s="13" t="str">
        <f>VLOOKUP(F208,'[1]Khách hàng'!$A$4:$F$2144,3,0)</f>
        <v>Số 1 đường số 17A, Khu phố 11, Phường Bình Trị Đông B, Quận Bình Tân, TP.HCM.</v>
      </c>
      <c r="J208" s="35" t="e">
        <f>VLOOKUP(F208,'Khách hàng'!$B$4:$G$1048576,5,0)</f>
        <v>#N/A</v>
      </c>
      <c r="M208" s="13" t="e">
        <f>VLOOKUP(K208,'Hàng hóa'!$C$5:$J153,2,0)</f>
        <v>#N/A</v>
      </c>
      <c r="N208" s="17" t="e">
        <f>VLOOKUP(K208,'[1]Hàng hóa'!$C$5:$G$22,5,0)</f>
        <v>#N/A</v>
      </c>
      <c r="O208" s="17" t="e">
        <f t="shared" si="14"/>
        <v>#N/A</v>
      </c>
      <c r="P208" s="197" t="e">
        <f t="shared" si="12"/>
        <v>#N/A</v>
      </c>
      <c r="Q208" s="17" t="e">
        <f t="shared" si="13"/>
        <v>#N/A</v>
      </c>
      <c r="R208" s="13" t="e">
        <f>VLOOKUP(J208,'[1]Nhân viên'!$E$20:$F$41,2,0)</f>
        <v>#N/A</v>
      </c>
    </row>
    <row r="209" spans="3:18" x14ac:dyDescent="0.2">
      <c r="C209" s="12"/>
      <c r="D209" s="178"/>
      <c r="E209" s="13" t="e">
        <f>VLOOKUP(D209,'Nhân viên'!$B$5:$C$48,2,0)</f>
        <v>#N/A</v>
      </c>
      <c r="H209" s="13" t="e">
        <f>VLOOKUP(F209,'Khách hàng'!$B$4:$G$1048576,2,0)</f>
        <v>#N/A</v>
      </c>
      <c r="I209" s="13" t="str">
        <f>VLOOKUP(F209,'[1]Khách hàng'!$A$4:$F$2144,3,0)</f>
        <v>Số 1 đường số 17A, Khu phố 11, Phường Bình Trị Đông B, Quận Bình Tân, TP.HCM.</v>
      </c>
      <c r="J209" s="35" t="e">
        <f>VLOOKUP(F209,'Khách hàng'!$B$4:$G$1048576,5,0)</f>
        <v>#N/A</v>
      </c>
      <c r="M209" s="13" t="e">
        <f>VLOOKUP(K209,'Hàng hóa'!$C$5:$J154,2,0)</f>
        <v>#N/A</v>
      </c>
      <c r="N209" s="17" t="e">
        <f>VLOOKUP(K209,'[1]Hàng hóa'!$C$5:$G$22,5,0)</f>
        <v>#N/A</v>
      </c>
      <c r="O209" s="17" t="e">
        <f t="shared" si="14"/>
        <v>#N/A</v>
      </c>
      <c r="P209" s="197" t="e">
        <f t="shared" si="12"/>
        <v>#N/A</v>
      </c>
      <c r="Q209" s="17" t="e">
        <f t="shared" si="13"/>
        <v>#N/A</v>
      </c>
      <c r="R209" s="13" t="e">
        <f>VLOOKUP(J209,'[1]Nhân viên'!$E$20:$F$41,2,0)</f>
        <v>#N/A</v>
      </c>
    </row>
    <row r="210" spans="3:18" x14ac:dyDescent="0.2">
      <c r="C210" s="12"/>
      <c r="D210" s="178"/>
      <c r="E210" s="13" t="e">
        <f>VLOOKUP(D210,'Nhân viên'!$B$5:$C$48,2,0)</f>
        <v>#N/A</v>
      </c>
      <c r="H210" s="13" t="e">
        <f>VLOOKUP(F210,'Khách hàng'!$B$4:$G$1048576,2,0)</f>
        <v>#N/A</v>
      </c>
      <c r="I210" s="13" t="str">
        <f>VLOOKUP(F210,'[1]Khách hàng'!$A$4:$F$2144,3,0)</f>
        <v>Số 1 đường số 17A, Khu phố 11, Phường Bình Trị Đông B, Quận Bình Tân, TP.HCM.</v>
      </c>
      <c r="J210" s="35" t="e">
        <f>VLOOKUP(F210,'Khách hàng'!$B$4:$G$1048576,5,0)</f>
        <v>#N/A</v>
      </c>
      <c r="M210" s="13" t="e">
        <f>VLOOKUP(K210,'Hàng hóa'!$C$5:$J155,2,0)</f>
        <v>#N/A</v>
      </c>
      <c r="N210" s="17" t="e">
        <f>VLOOKUP(K210,'[1]Hàng hóa'!$C$5:$G$22,5,0)</f>
        <v>#N/A</v>
      </c>
      <c r="O210" s="17" t="e">
        <f t="shared" si="14"/>
        <v>#N/A</v>
      </c>
      <c r="P210" s="197" t="e">
        <f t="shared" si="12"/>
        <v>#N/A</v>
      </c>
      <c r="Q210" s="17" t="e">
        <f t="shared" si="13"/>
        <v>#N/A</v>
      </c>
      <c r="R210" s="13" t="e">
        <f>VLOOKUP(J210,'[1]Nhân viên'!$E$20:$F$41,2,0)</f>
        <v>#N/A</v>
      </c>
    </row>
    <row r="211" spans="3:18" x14ac:dyDescent="0.2">
      <c r="D211" s="11"/>
      <c r="E211" s="13" t="e">
        <f>VLOOKUP(D211,'Nhân viên'!$B$5:$C$48,2,0)</f>
        <v>#N/A</v>
      </c>
      <c r="H211" s="13" t="e">
        <f>VLOOKUP(F211,'Khách hàng'!$B$4:$G$1048576,2,0)</f>
        <v>#N/A</v>
      </c>
      <c r="I211" s="13" t="str">
        <f>VLOOKUP(F211,'[1]Khách hàng'!$A$4:$F$2144,3,0)</f>
        <v>Số 1 đường số 17A, Khu phố 11, Phường Bình Trị Đông B, Quận Bình Tân, TP.HCM.</v>
      </c>
      <c r="J211" s="35" t="e">
        <f>VLOOKUP(F211,'Khách hàng'!$B$4:$G$1048576,5,0)</f>
        <v>#N/A</v>
      </c>
      <c r="M211" s="13" t="e">
        <f>VLOOKUP(K211,'Hàng hóa'!$C$5:$J1144,2,0)</f>
        <v>#N/A</v>
      </c>
      <c r="N211" s="17" t="e">
        <f>VLOOKUP(K211,'[1]Hàng hóa'!$C$5:$G$22,5,0)</f>
        <v>#N/A</v>
      </c>
      <c r="O211" s="17" t="e">
        <f t="shared" si="14"/>
        <v>#N/A</v>
      </c>
      <c r="P211" s="197" t="e">
        <f t="shared" si="12"/>
        <v>#N/A</v>
      </c>
      <c r="Q211" s="17" t="e">
        <f t="shared" si="13"/>
        <v>#N/A</v>
      </c>
      <c r="R211" s="13" t="e">
        <f>VLOOKUP(J211,'[1]Nhân viên'!$E$20:$F$41,2,0)</f>
        <v>#N/A</v>
      </c>
    </row>
    <row r="212" spans="3:18" x14ac:dyDescent="0.2">
      <c r="D212" s="11"/>
      <c r="E212" s="13" t="e">
        <f>VLOOKUP(D212,'Nhân viên'!$B$5:$C$48,2,0)</f>
        <v>#N/A</v>
      </c>
      <c r="H212" s="13" t="e">
        <f>VLOOKUP(F212,'Khách hàng'!$B$4:$G$1048576,2,0)</f>
        <v>#N/A</v>
      </c>
      <c r="I212" s="13" t="str">
        <f>VLOOKUP(F212,'[1]Khách hàng'!$A$4:$F$2144,3,0)</f>
        <v>Số 1 đường số 17A, Khu phố 11, Phường Bình Trị Đông B, Quận Bình Tân, TP.HCM.</v>
      </c>
      <c r="J212" s="35" t="e">
        <f>VLOOKUP(F212,'Khách hàng'!$B$4:$G$1048576,5,0)</f>
        <v>#N/A</v>
      </c>
      <c r="M212" s="13" t="e">
        <f>VLOOKUP(K212,'Hàng hóa'!$C$5:$J1145,2,0)</f>
        <v>#N/A</v>
      </c>
      <c r="N212" s="17" t="e">
        <f>VLOOKUP(K212,'[1]Hàng hóa'!$C$5:$G$22,5,0)</f>
        <v>#N/A</v>
      </c>
      <c r="O212" s="17" t="e">
        <f t="shared" si="14"/>
        <v>#N/A</v>
      </c>
      <c r="P212" s="197" t="e">
        <f t="shared" si="12"/>
        <v>#N/A</v>
      </c>
      <c r="Q212" s="17" t="e">
        <f t="shared" si="13"/>
        <v>#N/A</v>
      </c>
      <c r="R212" s="13" t="e">
        <f>VLOOKUP(J212,'[1]Nhân viên'!$E$20:$F$41,2,0)</f>
        <v>#N/A</v>
      </c>
    </row>
    <row r="213" spans="3:18" x14ac:dyDescent="0.2">
      <c r="D213" s="11"/>
      <c r="E213" s="13" t="e">
        <f>VLOOKUP(D213,'Nhân viên'!$B$5:$C$48,2,0)</f>
        <v>#N/A</v>
      </c>
      <c r="H213" s="13" t="e">
        <f>VLOOKUP(F213,'Khách hàng'!$B$4:$G$1048576,2,0)</f>
        <v>#N/A</v>
      </c>
      <c r="I213" s="13" t="str">
        <f>VLOOKUP(F213,'[1]Khách hàng'!$A$4:$F$2144,3,0)</f>
        <v>Số 1 đường số 17A, Khu phố 11, Phường Bình Trị Đông B, Quận Bình Tân, TP.HCM.</v>
      </c>
      <c r="J213" s="35" t="e">
        <f>VLOOKUP(F213,'Khách hàng'!$B$4:$G$1048576,5,0)</f>
        <v>#N/A</v>
      </c>
      <c r="M213" s="13" t="e">
        <f>VLOOKUP(K213,'Hàng hóa'!$C$5:$J1146,2,0)</f>
        <v>#N/A</v>
      </c>
      <c r="N213" s="17" t="e">
        <f>VLOOKUP(K213,'[1]Hàng hóa'!$C$5:$G$22,5,0)</f>
        <v>#N/A</v>
      </c>
      <c r="O213" s="17" t="e">
        <f t="shared" si="14"/>
        <v>#N/A</v>
      </c>
      <c r="P213" s="197" t="e">
        <f t="shared" si="12"/>
        <v>#N/A</v>
      </c>
      <c r="Q213" s="17" t="e">
        <f t="shared" si="13"/>
        <v>#N/A</v>
      </c>
      <c r="R213" s="13" t="e">
        <f>VLOOKUP(J213,'[1]Nhân viên'!$E$20:$F$41,2,0)</f>
        <v>#N/A</v>
      </c>
    </row>
    <row r="214" spans="3:18" x14ac:dyDescent="0.2">
      <c r="D214" s="11"/>
      <c r="E214" s="13" t="e">
        <f>VLOOKUP(D214,'Nhân viên'!$B$5:$C$48,2,0)</f>
        <v>#N/A</v>
      </c>
      <c r="H214" s="13" t="e">
        <f>VLOOKUP(F214,'Khách hàng'!$B$4:$G$1048576,2,0)</f>
        <v>#N/A</v>
      </c>
      <c r="I214" s="13" t="str">
        <f>VLOOKUP(F214,'[1]Khách hàng'!$A$4:$F$2144,3,0)</f>
        <v>Số 1 đường số 17A, Khu phố 11, Phường Bình Trị Đông B, Quận Bình Tân, TP.HCM.</v>
      </c>
      <c r="J214" s="35" t="e">
        <f>VLOOKUP(F214,'Khách hàng'!$B$4:$G$1048576,5,0)</f>
        <v>#N/A</v>
      </c>
      <c r="M214" s="13" t="e">
        <f>VLOOKUP(K214,'Hàng hóa'!$C$5:$J1147,2,0)</f>
        <v>#N/A</v>
      </c>
      <c r="N214" s="17" t="e">
        <f>VLOOKUP(K214,'[1]Hàng hóa'!$C$5:$G$22,5,0)</f>
        <v>#N/A</v>
      </c>
      <c r="O214" s="17" t="e">
        <f t="shared" si="14"/>
        <v>#N/A</v>
      </c>
      <c r="P214" s="197" t="e">
        <f t="shared" si="12"/>
        <v>#N/A</v>
      </c>
      <c r="Q214" s="17" t="e">
        <f t="shared" si="13"/>
        <v>#N/A</v>
      </c>
      <c r="R214" s="13" t="e">
        <f>VLOOKUP(J214,'[1]Nhân viên'!$E$20:$F$41,2,0)</f>
        <v>#N/A</v>
      </c>
    </row>
    <row r="215" spans="3:18" x14ac:dyDescent="0.2">
      <c r="C215" s="12"/>
      <c r="E215" s="13" t="e">
        <f>VLOOKUP(D215,'Nhân viên'!$B$5:$C$48,2,0)</f>
        <v>#N/A</v>
      </c>
      <c r="H215" s="13" t="e">
        <f>VLOOKUP(F215,'Khách hàng'!$B$4:$G$1048576,2,0)</f>
        <v>#N/A</v>
      </c>
      <c r="I215" s="13" t="str">
        <f>VLOOKUP(F215,'[1]Khách hàng'!$A$4:$F$2144,3,0)</f>
        <v>Số 1 đường số 17A, Khu phố 11, Phường Bình Trị Đông B, Quận Bình Tân, TP.HCM.</v>
      </c>
      <c r="J215" s="35" t="e">
        <f>VLOOKUP(F215,'Khách hàng'!$B$4:$G$1048576,5,0)</f>
        <v>#N/A</v>
      </c>
      <c r="M215" s="13" t="e">
        <f>VLOOKUP(K215,'Hàng hóa'!$C$5:$J1405,2,0)</f>
        <v>#N/A</v>
      </c>
      <c r="N215" s="17" t="e">
        <f>VLOOKUP(K215,'[1]Hàng hóa'!$C$5:$G$22,5,0)</f>
        <v>#N/A</v>
      </c>
      <c r="O215" s="17" t="e">
        <f t="shared" si="14"/>
        <v>#N/A</v>
      </c>
      <c r="P215" s="197" t="e">
        <f t="shared" si="12"/>
        <v>#N/A</v>
      </c>
      <c r="Q215" s="17" t="e">
        <f t="shared" si="13"/>
        <v>#N/A</v>
      </c>
      <c r="R215" s="13" t="e">
        <f>VLOOKUP(J215,'[1]Nhân viên'!$E$20:$F$41,2,0)</f>
        <v>#N/A</v>
      </c>
    </row>
    <row r="216" spans="3:18" x14ac:dyDescent="0.2">
      <c r="C216" s="12"/>
      <c r="E216" s="13" t="e">
        <f>VLOOKUP(D216,'Nhân viên'!$B$5:$C$48,2,0)</f>
        <v>#N/A</v>
      </c>
      <c r="H216" s="13" t="e">
        <f>VLOOKUP(F216,'Khách hàng'!$B$4:$G$1048576,2,0)</f>
        <v>#N/A</v>
      </c>
      <c r="I216" s="13" t="str">
        <f>VLOOKUP(F216,'[1]Khách hàng'!$A$4:$F$2144,3,0)</f>
        <v>Số 1 đường số 17A, Khu phố 11, Phường Bình Trị Đông B, Quận Bình Tân, TP.HCM.</v>
      </c>
      <c r="J216" s="35" t="e">
        <f>VLOOKUP(F216,'Khách hàng'!$B$4:$G$1048576,5,0)</f>
        <v>#N/A</v>
      </c>
      <c r="M216" s="13" t="e">
        <f>VLOOKUP(K216,'Hàng hóa'!$C$5:$J1406,2,0)</f>
        <v>#N/A</v>
      </c>
      <c r="N216" s="17" t="e">
        <f>VLOOKUP(K216,'[1]Hàng hóa'!$C$5:$G$22,5,0)</f>
        <v>#N/A</v>
      </c>
      <c r="O216" s="17" t="e">
        <f t="shared" si="14"/>
        <v>#N/A</v>
      </c>
      <c r="P216" s="197" t="e">
        <f t="shared" si="12"/>
        <v>#N/A</v>
      </c>
      <c r="Q216" s="17" t="e">
        <f t="shared" si="13"/>
        <v>#N/A</v>
      </c>
      <c r="R216" s="13" t="e">
        <f>VLOOKUP(J216,'[1]Nhân viên'!$E$20:$F$41,2,0)</f>
        <v>#N/A</v>
      </c>
    </row>
    <row r="217" spans="3:18" x14ac:dyDescent="0.2">
      <c r="C217" s="12"/>
      <c r="E217" s="13" t="e">
        <f>VLOOKUP(D217,'Nhân viên'!$B$5:$C$48,2,0)</f>
        <v>#N/A</v>
      </c>
      <c r="H217" s="13" t="e">
        <f>VLOOKUP(F217,'Khách hàng'!$B$4:$G$1048576,2,0)</f>
        <v>#N/A</v>
      </c>
      <c r="I217" s="13" t="str">
        <f>VLOOKUP(F217,'[1]Khách hàng'!$A$4:$F$2144,3,0)</f>
        <v>Số 1 đường số 17A, Khu phố 11, Phường Bình Trị Đông B, Quận Bình Tân, TP.HCM.</v>
      </c>
      <c r="J217" s="35" t="e">
        <f>VLOOKUP(F217,'Khách hàng'!$B$4:$G$1048576,5,0)</f>
        <v>#N/A</v>
      </c>
      <c r="M217" s="13" t="e">
        <f>VLOOKUP(K217,'Hàng hóa'!$C$5:$J1407,2,0)</f>
        <v>#N/A</v>
      </c>
      <c r="N217" s="17" t="e">
        <f>VLOOKUP(K217,'[1]Hàng hóa'!$C$5:$G$22,5,0)</f>
        <v>#N/A</v>
      </c>
      <c r="O217" s="17" t="e">
        <f t="shared" si="14"/>
        <v>#N/A</v>
      </c>
      <c r="P217" s="197" t="e">
        <f t="shared" si="12"/>
        <v>#N/A</v>
      </c>
      <c r="Q217" s="17" t="e">
        <f t="shared" si="13"/>
        <v>#N/A</v>
      </c>
      <c r="R217" s="13" t="e">
        <f>VLOOKUP(J217,'[1]Nhân viên'!$E$20:$F$41,2,0)</f>
        <v>#N/A</v>
      </c>
    </row>
    <row r="218" spans="3:18" x14ac:dyDescent="0.2">
      <c r="C218" s="12"/>
      <c r="E218" s="13" t="e">
        <f>VLOOKUP(D218,'Nhân viên'!$B$5:$C$48,2,0)</f>
        <v>#N/A</v>
      </c>
      <c r="H218" s="13" t="e">
        <f>VLOOKUP(F218,'Khách hàng'!$B$4:$G$1048576,2,0)</f>
        <v>#N/A</v>
      </c>
      <c r="I218" s="13" t="str">
        <f>VLOOKUP(F218,'[1]Khách hàng'!$A$4:$F$2144,3,0)</f>
        <v>Số 1 đường số 17A, Khu phố 11, Phường Bình Trị Đông B, Quận Bình Tân, TP.HCM.</v>
      </c>
      <c r="J218" s="35" t="e">
        <f>VLOOKUP(F218,'Khách hàng'!$B$4:$G$1048576,5,0)</f>
        <v>#N/A</v>
      </c>
      <c r="M218" s="13" t="e">
        <f>VLOOKUP(K218,'Hàng hóa'!$C$5:$J1408,2,0)</f>
        <v>#N/A</v>
      </c>
      <c r="N218" s="17" t="e">
        <f>VLOOKUP(K218,'[1]Hàng hóa'!$C$5:$G$22,5,0)</f>
        <v>#N/A</v>
      </c>
      <c r="O218" s="17" t="e">
        <f t="shared" si="14"/>
        <v>#N/A</v>
      </c>
      <c r="P218" s="197" t="e">
        <f t="shared" si="12"/>
        <v>#N/A</v>
      </c>
      <c r="Q218" s="17" t="e">
        <f t="shared" si="13"/>
        <v>#N/A</v>
      </c>
      <c r="R218" s="13" t="e">
        <f>VLOOKUP(J218,'[1]Nhân viên'!$E$20:$F$41,2,0)</f>
        <v>#N/A</v>
      </c>
    </row>
    <row r="219" spans="3:18" x14ac:dyDescent="0.2">
      <c r="C219" s="12"/>
      <c r="E219" s="13" t="e">
        <f>VLOOKUP(D219,'Nhân viên'!$B$5:$C$48,2,0)</f>
        <v>#N/A</v>
      </c>
      <c r="H219" s="13" t="e">
        <f>VLOOKUP(F219,'Khách hàng'!$B$4:$G$1048576,2,0)</f>
        <v>#N/A</v>
      </c>
      <c r="I219" s="13" t="str">
        <f>VLOOKUP(F219,'[1]Khách hàng'!$A$4:$F$2144,3,0)</f>
        <v>Số 1 đường số 17A, Khu phố 11, Phường Bình Trị Đông B, Quận Bình Tân, TP.HCM.</v>
      </c>
      <c r="J219" s="35" t="e">
        <f>VLOOKUP(F219,'Khách hàng'!$B$4:$G$1048576,5,0)</f>
        <v>#N/A</v>
      </c>
      <c r="M219" s="13" t="e">
        <f>VLOOKUP(K219,'Hàng hóa'!$C$5:$J1409,2,0)</f>
        <v>#N/A</v>
      </c>
      <c r="N219" s="17" t="e">
        <f>VLOOKUP(K219,'[1]Hàng hóa'!$C$5:$G$22,5,0)</f>
        <v>#N/A</v>
      </c>
      <c r="O219" s="17" t="e">
        <f t="shared" si="14"/>
        <v>#N/A</v>
      </c>
      <c r="P219" s="197" t="e">
        <f t="shared" si="12"/>
        <v>#N/A</v>
      </c>
      <c r="Q219" s="17" t="e">
        <f t="shared" si="13"/>
        <v>#N/A</v>
      </c>
      <c r="R219" s="13" t="e">
        <f>VLOOKUP(J219,'[1]Nhân viên'!$E$20:$F$41,2,0)</f>
        <v>#N/A</v>
      </c>
    </row>
    <row r="220" spans="3:18" x14ac:dyDescent="0.2">
      <c r="C220" s="12"/>
      <c r="E220" s="13" t="e">
        <f>VLOOKUP(D220,'Nhân viên'!$B$5:$C$48,2,0)</f>
        <v>#N/A</v>
      </c>
      <c r="H220" s="13" t="e">
        <f>VLOOKUP(F220,'Khách hàng'!$B$4:$G$1048576,2,0)</f>
        <v>#N/A</v>
      </c>
      <c r="I220" s="13" t="str">
        <f>VLOOKUP(F220,'[1]Khách hàng'!$A$4:$F$2144,3,0)</f>
        <v>Số 1 đường số 17A, Khu phố 11, Phường Bình Trị Đông B, Quận Bình Tân, TP.HCM.</v>
      </c>
      <c r="J220" s="35" t="e">
        <f>VLOOKUP(F220,'Khách hàng'!$B$4:$G$1048576,5,0)</f>
        <v>#N/A</v>
      </c>
      <c r="M220" s="13" t="e">
        <f>VLOOKUP(K220,'Hàng hóa'!$C$5:$J1410,2,0)</f>
        <v>#N/A</v>
      </c>
      <c r="N220" s="17" t="e">
        <f>VLOOKUP(K220,'[1]Hàng hóa'!$C$5:$G$22,5,0)</f>
        <v>#N/A</v>
      </c>
      <c r="O220" s="17" t="e">
        <f t="shared" si="14"/>
        <v>#N/A</v>
      </c>
      <c r="P220" s="197" t="e">
        <f t="shared" si="12"/>
        <v>#N/A</v>
      </c>
      <c r="Q220" s="17" t="e">
        <f t="shared" si="13"/>
        <v>#N/A</v>
      </c>
      <c r="R220" s="13" t="e">
        <f>VLOOKUP(J220,'[1]Nhân viên'!$E$20:$F$41,2,0)</f>
        <v>#N/A</v>
      </c>
    </row>
    <row r="221" spans="3:18" x14ac:dyDescent="0.2">
      <c r="C221" s="12"/>
      <c r="E221" s="13" t="e">
        <f>VLOOKUP(D221,'Nhân viên'!$B$5:$C$48,2,0)</f>
        <v>#N/A</v>
      </c>
      <c r="H221" s="13" t="e">
        <f>VLOOKUP(F221,'Khách hàng'!$B$4:$G$1048576,2,0)</f>
        <v>#N/A</v>
      </c>
      <c r="I221" s="13" t="str">
        <f>VLOOKUP(F221,'[1]Khách hàng'!$A$4:$F$2144,3,0)</f>
        <v>Số 1 đường số 17A, Khu phố 11, Phường Bình Trị Đông B, Quận Bình Tân, TP.HCM.</v>
      </c>
      <c r="J221" s="35" t="e">
        <f>VLOOKUP(F221,'Khách hàng'!$B$4:$G$1048576,5,0)</f>
        <v>#N/A</v>
      </c>
      <c r="M221" s="13" t="e">
        <f>VLOOKUP(K221,'Hàng hóa'!$C$5:$J478,2,0)</f>
        <v>#N/A</v>
      </c>
      <c r="N221" s="17" t="e">
        <f>VLOOKUP(K221,'[1]Hàng hóa'!$C$5:$G$22,5,0)</f>
        <v>#N/A</v>
      </c>
      <c r="O221" s="17" t="e">
        <f t="shared" si="14"/>
        <v>#N/A</v>
      </c>
      <c r="P221" s="197" t="e">
        <f t="shared" si="12"/>
        <v>#N/A</v>
      </c>
      <c r="Q221" s="17" t="e">
        <f t="shared" si="13"/>
        <v>#N/A</v>
      </c>
      <c r="R221" s="13" t="e">
        <f>VLOOKUP(J221,'[1]Nhân viên'!$E$20:$F$41,2,0)</f>
        <v>#N/A</v>
      </c>
    </row>
    <row r="222" spans="3:18" x14ac:dyDescent="0.2">
      <c r="C222" s="12"/>
      <c r="E222" s="13" t="e">
        <f>VLOOKUP(D222,'Nhân viên'!$B$5:$C$48,2,0)</f>
        <v>#N/A</v>
      </c>
      <c r="H222" s="13" t="e">
        <f>VLOOKUP(F222,'Khách hàng'!$B$4:$G$1048576,2,0)</f>
        <v>#N/A</v>
      </c>
      <c r="I222" s="13" t="str">
        <f>VLOOKUP(F222,'[1]Khách hàng'!$A$4:$F$2144,3,0)</f>
        <v>Số 1 đường số 17A, Khu phố 11, Phường Bình Trị Đông B, Quận Bình Tân, TP.HCM.</v>
      </c>
      <c r="J222" s="35" t="e">
        <f>VLOOKUP(F222,'Khách hàng'!$B$4:$G$1048576,5,0)</f>
        <v>#N/A</v>
      </c>
      <c r="M222" s="13" t="e">
        <f>VLOOKUP(K222,'Hàng hóa'!$C$5:$J479,2,0)</f>
        <v>#N/A</v>
      </c>
      <c r="N222" s="17" t="e">
        <f>VLOOKUP(K222,'[1]Hàng hóa'!$C$5:$G$22,5,0)</f>
        <v>#N/A</v>
      </c>
      <c r="O222" s="17" t="e">
        <f t="shared" si="14"/>
        <v>#N/A</v>
      </c>
      <c r="P222" s="197" t="e">
        <f t="shared" si="12"/>
        <v>#N/A</v>
      </c>
      <c r="Q222" s="17" t="e">
        <f t="shared" si="13"/>
        <v>#N/A</v>
      </c>
      <c r="R222" s="13" t="e">
        <f>VLOOKUP(J222,'[1]Nhân viên'!$E$20:$F$41,2,0)</f>
        <v>#N/A</v>
      </c>
    </row>
    <row r="223" spans="3:18" x14ac:dyDescent="0.2">
      <c r="C223" s="12"/>
      <c r="E223" s="13" t="e">
        <f>VLOOKUP(D223,'Nhân viên'!$B$5:$C$48,2,0)</f>
        <v>#N/A</v>
      </c>
      <c r="H223" s="13" t="e">
        <f>VLOOKUP(F223,'Khách hàng'!$B$4:$G$1048576,2,0)</f>
        <v>#N/A</v>
      </c>
      <c r="I223" s="13" t="str">
        <f>VLOOKUP(F223,'[1]Khách hàng'!$A$4:$F$2144,3,0)</f>
        <v>Số 1 đường số 17A, Khu phố 11, Phường Bình Trị Đông B, Quận Bình Tân, TP.HCM.</v>
      </c>
      <c r="J223" s="35" t="e">
        <f>VLOOKUP(F223,'Khách hàng'!$B$4:$G$1048576,5,0)</f>
        <v>#N/A</v>
      </c>
      <c r="M223" s="13" t="e">
        <f>VLOOKUP(K223,'Hàng hóa'!$C$5:$J480,2,0)</f>
        <v>#N/A</v>
      </c>
      <c r="N223" s="17" t="e">
        <f>VLOOKUP(K223,'[1]Hàng hóa'!$C$5:$G$22,5,0)</f>
        <v>#N/A</v>
      </c>
      <c r="O223" s="17" t="e">
        <f t="shared" si="14"/>
        <v>#N/A</v>
      </c>
      <c r="P223" s="197" t="e">
        <f t="shared" si="12"/>
        <v>#N/A</v>
      </c>
      <c r="Q223" s="17" t="e">
        <f t="shared" si="13"/>
        <v>#N/A</v>
      </c>
      <c r="R223" s="13" t="e">
        <f>VLOOKUP(J223,'[1]Nhân viên'!$E$20:$F$41,2,0)</f>
        <v>#N/A</v>
      </c>
    </row>
    <row r="224" spans="3:18" x14ac:dyDescent="0.2">
      <c r="C224" s="12"/>
      <c r="E224" s="13" t="e">
        <f>VLOOKUP(D224,'Nhân viên'!$B$5:$C$48,2,0)</f>
        <v>#N/A</v>
      </c>
      <c r="H224" s="13" t="e">
        <f>VLOOKUP(F224,'Khách hàng'!$B$4:$G$1048576,2,0)</f>
        <v>#N/A</v>
      </c>
      <c r="I224" s="13" t="str">
        <f>VLOOKUP(F224,'[1]Khách hàng'!$A$4:$F$2144,3,0)</f>
        <v>Số 1 đường số 17A, Khu phố 11, Phường Bình Trị Đông B, Quận Bình Tân, TP.HCM.</v>
      </c>
      <c r="J224" s="35" t="e">
        <f>VLOOKUP(F224,'Khách hàng'!$B$4:$G$1048576,5,0)</f>
        <v>#N/A</v>
      </c>
      <c r="M224" s="13" t="e">
        <f>VLOOKUP(K224,'Hàng hóa'!$C$5:$J481,2,0)</f>
        <v>#N/A</v>
      </c>
      <c r="N224" s="17" t="e">
        <f>VLOOKUP(K224,'[1]Hàng hóa'!$C$5:$G$22,5,0)</f>
        <v>#N/A</v>
      </c>
      <c r="O224" s="17" t="e">
        <f t="shared" si="14"/>
        <v>#N/A</v>
      </c>
      <c r="P224" s="197" t="e">
        <f t="shared" si="12"/>
        <v>#N/A</v>
      </c>
      <c r="Q224" s="17" t="e">
        <f t="shared" si="13"/>
        <v>#N/A</v>
      </c>
      <c r="R224" s="13" t="e">
        <f>VLOOKUP(J224,'[1]Nhân viên'!$E$20:$F$41,2,0)</f>
        <v>#N/A</v>
      </c>
    </row>
    <row r="225" spans="3:19" x14ac:dyDescent="0.2">
      <c r="C225" s="12"/>
      <c r="E225" s="13" t="e">
        <f>VLOOKUP(D225,'Nhân viên'!$B$5:$C$48,2,0)</f>
        <v>#N/A</v>
      </c>
      <c r="H225" s="13" t="e">
        <f>VLOOKUP(F225,'Khách hàng'!$B$4:$G$1048576,2,0)</f>
        <v>#N/A</v>
      </c>
      <c r="I225" s="13" t="str">
        <f>VLOOKUP(F225,'[1]Khách hàng'!$A$4:$F$2144,3,0)</f>
        <v>Số 1 đường số 17A, Khu phố 11, Phường Bình Trị Đông B, Quận Bình Tân, TP.HCM.</v>
      </c>
      <c r="J225" s="35" t="e">
        <f>VLOOKUP(F225,'Khách hàng'!$B$4:$G$1048576,5,0)</f>
        <v>#N/A</v>
      </c>
      <c r="M225" s="13" t="e">
        <f>VLOOKUP(K225,'Hàng hóa'!$C$5:$J482,2,0)</f>
        <v>#N/A</v>
      </c>
      <c r="N225" s="17" t="e">
        <f>VLOOKUP(K225,'[1]Hàng hóa'!$C$5:$G$22,5,0)</f>
        <v>#N/A</v>
      </c>
      <c r="O225" s="17" t="e">
        <f t="shared" si="14"/>
        <v>#N/A</v>
      </c>
      <c r="P225" s="197" t="e">
        <f t="shared" si="12"/>
        <v>#N/A</v>
      </c>
      <c r="Q225" s="17" t="e">
        <f t="shared" si="13"/>
        <v>#N/A</v>
      </c>
      <c r="R225" s="13" t="e">
        <f>VLOOKUP(J225,'[1]Nhân viên'!$E$20:$F$41,2,0)</f>
        <v>#N/A</v>
      </c>
    </row>
    <row r="226" spans="3:19" x14ac:dyDescent="0.2">
      <c r="C226" s="193"/>
      <c r="E226" s="13" t="e">
        <f>VLOOKUP(D226,'Nhân viên'!$B$5:$C$48,2,0)</f>
        <v>#N/A</v>
      </c>
      <c r="G226" s="135"/>
      <c r="H226" s="13" t="e">
        <f>VLOOKUP(F226,'Khách hàng'!$B$4:$G$1048576,2,0)</f>
        <v>#N/A</v>
      </c>
      <c r="I226" s="13" t="str">
        <f>VLOOKUP(F226,'[1]Khách hàng'!$A$4:$F$2144,3,0)</f>
        <v>Số 1 đường số 17A, Khu phố 11, Phường Bình Trị Đông B, Quận Bình Tân, TP.HCM.</v>
      </c>
      <c r="J226" s="35" t="e">
        <f>VLOOKUP(F226,'Khách hàng'!$B$4:$G$1048576,5,0)</f>
        <v>#N/A</v>
      </c>
      <c r="M226" s="13" t="e">
        <f>VLOOKUP(K226,'Hàng hóa'!$C$5:$J1252,2,0)</f>
        <v>#N/A</v>
      </c>
      <c r="N226" s="17" t="e">
        <f>VLOOKUP(K226,'[1]Hàng hóa'!$C$5:$G$22,5,0)</f>
        <v>#N/A</v>
      </c>
      <c r="O226" s="17" t="e">
        <f t="shared" si="14"/>
        <v>#N/A</v>
      </c>
      <c r="P226" s="197" t="e">
        <f t="shared" si="12"/>
        <v>#N/A</v>
      </c>
      <c r="Q226" s="17" t="e">
        <f t="shared" si="13"/>
        <v>#N/A</v>
      </c>
      <c r="R226" s="13" t="e">
        <f>VLOOKUP(J226,'[1]Nhân viên'!$E$20:$F$41,2,0)</f>
        <v>#N/A</v>
      </c>
    </row>
    <row r="227" spans="3:19" x14ac:dyDescent="0.2">
      <c r="C227" s="193"/>
      <c r="E227" s="13" t="e">
        <f>VLOOKUP(D227,'Nhân viên'!$B$5:$C$48,2,0)</f>
        <v>#N/A</v>
      </c>
      <c r="H227" s="13" t="e">
        <f>VLOOKUP(F227,'Khách hàng'!$B$4:$G$1048576,2,0)</f>
        <v>#N/A</v>
      </c>
      <c r="I227" s="13" t="str">
        <f>VLOOKUP(F227,'[1]Khách hàng'!$A$4:$F$2144,3,0)</f>
        <v>Số 1 đường số 17A, Khu phố 11, Phường Bình Trị Đông B, Quận Bình Tân, TP.HCM.</v>
      </c>
      <c r="J227" s="35" t="e">
        <f>VLOOKUP(F227,'Khách hàng'!$B$4:$G$1048576,5,0)</f>
        <v>#N/A</v>
      </c>
      <c r="M227" s="13" t="e">
        <f>VLOOKUP(K227,'Hàng hóa'!$C$5:$J1253,2,0)</f>
        <v>#N/A</v>
      </c>
      <c r="N227" s="17" t="e">
        <f>VLOOKUP(K227,'[1]Hàng hóa'!$C$5:$G$22,5,0)</f>
        <v>#N/A</v>
      </c>
      <c r="O227" s="17" t="e">
        <f t="shared" si="14"/>
        <v>#N/A</v>
      </c>
      <c r="P227" s="197" t="e">
        <f t="shared" si="12"/>
        <v>#N/A</v>
      </c>
      <c r="Q227" s="17" t="e">
        <f t="shared" si="13"/>
        <v>#N/A</v>
      </c>
      <c r="R227" s="13" t="e">
        <f>VLOOKUP(J227,'[1]Nhân viên'!$E$20:$F$41,2,0)</f>
        <v>#N/A</v>
      </c>
    </row>
    <row r="228" spans="3:19" x14ac:dyDescent="0.2">
      <c r="C228" s="193"/>
      <c r="E228" s="13" t="e">
        <f>VLOOKUP(D228,'Nhân viên'!$B$5:$C$48,2,0)</f>
        <v>#N/A</v>
      </c>
      <c r="H228" s="13" t="e">
        <f>VLOOKUP(F228,'Khách hàng'!$B$4:$G$1048576,2,0)</f>
        <v>#N/A</v>
      </c>
      <c r="I228" s="13" t="str">
        <f>VLOOKUP(F228,'[1]Khách hàng'!$A$4:$F$2144,3,0)</f>
        <v>Số 1 đường số 17A, Khu phố 11, Phường Bình Trị Đông B, Quận Bình Tân, TP.HCM.</v>
      </c>
      <c r="J228" s="35" t="e">
        <f>VLOOKUP(F228,'Khách hàng'!$B$4:$G$1048576,5,0)</f>
        <v>#N/A</v>
      </c>
      <c r="M228" s="13" t="e">
        <f>VLOOKUP(K228,'Hàng hóa'!$C$5:$J1254,2,0)</f>
        <v>#N/A</v>
      </c>
      <c r="N228" s="17" t="e">
        <f>VLOOKUP(K228,'[1]Hàng hóa'!$C$5:$G$22,5,0)</f>
        <v>#N/A</v>
      </c>
      <c r="O228" s="17" t="e">
        <f t="shared" si="14"/>
        <v>#N/A</v>
      </c>
      <c r="P228" s="197" t="e">
        <f t="shared" si="12"/>
        <v>#N/A</v>
      </c>
      <c r="Q228" s="17" t="e">
        <f t="shared" si="13"/>
        <v>#N/A</v>
      </c>
      <c r="R228" s="13" t="e">
        <f>VLOOKUP(J228,'[1]Nhân viên'!$E$20:$F$41,2,0)</f>
        <v>#N/A</v>
      </c>
    </row>
    <row r="229" spans="3:19" x14ac:dyDescent="0.2">
      <c r="C229" s="193"/>
      <c r="E229" s="13" t="e">
        <f>VLOOKUP(D229,'Nhân viên'!$B$5:$C$48,2,0)</f>
        <v>#N/A</v>
      </c>
      <c r="H229" s="13" t="e">
        <f>VLOOKUP(F229,'Khách hàng'!$B$4:$G$1048576,2,0)</f>
        <v>#N/A</v>
      </c>
      <c r="I229" s="13" t="str">
        <f>VLOOKUP(F229,'[1]Khách hàng'!$A$4:$F$2144,3,0)</f>
        <v>Số 1 đường số 17A, Khu phố 11, Phường Bình Trị Đông B, Quận Bình Tân, TP.HCM.</v>
      </c>
      <c r="J229" s="35" t="e">
        <f>VLOOKUP(F229,'Khách hàng'!$B$4:$G$1048576,5,0)</f>
        <v>#N/A</v>
      </c>
      <c r="M229" s="13" t="e">
        <f>VLOOKUP(K229,'Hàng hóa'!$C$5:$J1255,2,0)</f>
        <v>#N/A</v>
      </c>
      <c r="N229" s="17" t="e">
        <f>VLOOKUP(K229,'[1]Hàng hóa'!$C$5:$G$22,5,0)</f>
        <v>#N/A</v>
      </c>
      <c r="O229" s="17" t="e">
        <f t="shared" si="14"/>
        <v>#N/A</v>
      </c>
      <c r="P229" s="197" t="e">
        <f t="shared" si="12"/>
        <v>#N/A</v>
      </c>
      <c r="Q229" s="17" t="e">
        <f t="shared" si="13"/>
        <v>#N/A</v>
      </c>
      <c r="R229" s="13" t="e">
        <f>VLOOKUP(J229,'[1]Nhân viên'!$E$20:$F$41,2,0)</f>
        <v>#N/A</v>
      </c>
    </row>
    <row r="230" spans="3:19" x14ac:dyDescent="0.2">
      <c r="C230" s="193"/>
      <c r="E230" s="13" t="e">
        <f>VLOOKUP(D230,'Nhân viên'!$B$5:$C$48,2,0)</f>
        <v>#N/A</v>
      </c>
      <c r="H230" s="13" t="e">
        <f>VLOOKUP(F230,'Khách hàng'!$B$4:$G$1048576,2,0)</f>
        <v>#N/A</v>
      </c>
      <c r="I230" s="13" t="str">
        <f>VLOOKUP(F230,'[1]Khách hàng'!$A$4:$F$2144,3,0)</f>
        <v>Số 1 đường số 17A, Khu phố 11, Phường Bình Trị Đông B, Quận Bình Tân, TP.HCM.</v>
      </c>
      <c r="J230" s="35" t="e">
        <f>VLOOKUP(F230,'Khách hàng'!$B$4:$G$1048576,5,0)</f>
        <v>#N/A</v>
      </c>
      <c r="M230" s="13" t="e">
        <f>VLOOKUP(K230,'Hàng hóa'!$C$5:$J1256,2,0)</f>
        <v>#N/A</v>
      </c>
      <c r="N230" s="17" t="e">
        <f>VLOOKUP(K230,'[1]Hàng hóa'!$C$5:$G$22,5,0)</f>
        <v>#N/A</v>
      </c>
      <c r="O230" s="17" t="e">
        <f t="shared" si="14"/>
        <v>#N/A</v>
      </c>
      <c r="P230" s="197" t="e">
        <f t="shared" si="12"/>
        <v>#N/A</v>
      </c>
      <c r="Q230" s="17" t="e">
        <f t="shared" si="13"/>
        <v>#N/A</v>
      </c>
      <c r="R230" s="13" t="e">
        <f>VLOOKUP(J230,'[1]Nhân viên'!$E$20:$F$41,2,0)</f>
        <v>#N/A</v>
      </c>
    </row>
    <row r="231" spans="3:19" x14ac:dyDescent="0.2">
      <c r="C231" s="193"/>
      <c r="E231" s="13" t="e">
        <f>VLOOKUP(D231,'Nhân viên'!$B$5:$C$48,2,0)</f>
        <v>#N/A</v>
      </c>
      <c r="G231" s="133"/>
      <c r="H231" s="13" t="e">
        <f>VLOOKUP(F231,'Khách hàng'!$B$4:$G$1048576,2,0)</f>
        <v>#N/A</v>
      </c>
      <c r="I231" s="13" t="str">
        <f>VLOOKUP(F231,'[1]Khách hàng'!$A$4:$F$2144,3,0)</f>
        <v>Số 1 đường số 17A, Khu phố 11, Phường Bình Trị Đông B, Quận Bình Tân, TP.HCM.</v>
      </c>
      <c r="J231" s="35" t="e">
        <f>VLOOKUP(F231,'Khách hàng'!$B$4:$G$1048576,5,0)</f>
        <v>#N/A</v>
      </c>
      <c r="M231" s="13" t="e">
        <f>VLOOKUP(K231,'Hàng hóa'!$C$5:$J1257,2,0)</f>
        <v>#N/A</v>
      </c>
      <c r="N231" s="17" t="e">
        <f>VLOOKUP(K231,'[1]Hàng hóa'!$C$5:$G$22,5,0)</f>
        <v>#N/A</v>
      </c>
      <c r="O231" s="17" t="e">
        <f t="shared" si="14"/>
        <v>#N/A</v>
      </c>
      <c r="P231" s="197" t="e">
        <f t="shared" si="12"/>
        <v>#N/A</v>
      </c>
      <c r="Q231" s="17" t="e">
        <f t="shared" si="13"/>
        <v>#N/A</v>
      </c>
      <c r="R231" s="13" t="e">
        <f>VLOOKUP(J231,'[1]Nhân viên'!$E$20:$F$41,2,0)</f>
        <v>#N/A</v>
      </c>
    </row>
    <row r="232" spans="3:19" x14ac:dyDescent="0.2">
      <c r="C232" s="12"/>
      <c r="E232" s="13" t="e">
        <f>VLOOKUP(D232,'Nhân viên'!$B$5:$C$48,2,0)</f>
        <v>#N/A</v>
      </c>
      <c r="H232" s="13" t="e">
        <f>VLOOKUP(F232,'Khách hàng'!$B$4:$G$1048576,2,0)</f>
        <v>#N/A</v>
      </c>
      <c r="I232" s="13" t="str">
        <f>VLOOKUP(F232,'[1]Khách hàng'!$A$4:$F$2144,3,0)</f>
        <v>Số 1 đường số 17A, Khu phố 11, Phường Bình Trị Đông B, Quận Bình Tân, TP.HCM.</v>
      </c>
      <c r="J232" s="35" t="e">
        <f>VLOOKUP(F232,'Khách hàng'!$B$4:$G$1048576,5,0)</f>
        <v>#N/A</v>
      </c>
      <c r="M232" s="13" t="e">
        <f>VLOOKUP(K232,'Hàng hóa'!$C$5:$J85,2,0)</f>
        <v>#N/A</v>
      </c>
      <c r="N232" s="17" t="e">
        <f>VLOOKUP(K232,'[1]Hàng hóa'!$C$5:$G$22,5,0)</f>
        <v>#N/A</v>
      </c>
      <c r="O232" s="17" t="e">
        <f t="shared" si="14"/>
        <v>#N/A</v>
      </c>
      <c r="P232" s="197" t="e">
        <f t="shared" si="12"/>
        <v>#N/A</v>
      </c>
      <c r="Q232" s="17" t="e">
        <f t="shared" si="13"/>
        <v>#N/A</v>
      </c>
      <c r="R232" s="13" t="e">
        <f>VLOOKUP(J232,'[1]Nhân viên'!$E$20:$F$41,2,0)</f>
        <v>#N/A</v>
      </c>
      <c r="S232" s="24"/>
    </row>
    <row r="233" spans="3:19" x14ac:dyDescent="0.2">
      <c r="C233" s="12"/>
      <c r="E233" s="13" t="e">
        <f>VLOOKUP(D233,'Nhân viên'!$B$5:$C$48,2,0)</f>
        <v>#N/A</v>
      </c>
      <c r="H233" s="13" t="e">
        <f>VLOOKUP(F233,'Khách hàng'!$B$4:$G$1048576,2,0)</f>
        <v>#N/A</v>
      </c>
      <c r="I233" s="13" t="str">
        <f>VLOOKUP(F233,'[1]Khách hàng'!$A$4:$F$2144,3,0)</f>
        <v>Số 1 đường số 17A, Khu phố 11, Phường Bình Trị Đông B, Quận Bình Tân, TP.HCM.</v>
      </c>
      <c r="J233" s="35" t="e">
        <f>VLOOKUP(F233,'Khách hàng'!$B$4:$G$1048576,5,0)</f>
        <v>#N/A</v>
      </c>
      <c r="M233" s="13" t="e">
        <f>VLOOKUP(K233,'Hàng hóa'!$C$5:$J86,2,0)</f>
        <v>#N/A</v>
      </c>
      <c r="N233" s="17" t="e">
        <f>VLOOKUP(K233,'[1]Hàng hóa'!$C$5:$G$22,5,0)</f>
        <v>#N/A</v>
      </c>
      <c r="O233" s="17" t="e">
        <f t="shared" si="14"/>
        <v>#N/A</v>
      </c>
      <c r="P233" s="197" t="e">
        <f t="shared" si="12"/>
        <v>#N/A</v>
      </c>
      <c r="Q233" s="17" t="e">
        <f t="shared" si="13"/>
        <v>#N/A</v>
      </c>
      <c r="R233" s="13" t="e">
        <f>VLOOKUP(J233,'[1]Nhân viên'!$E$20:$F$41,2,0)</f>
        <v>#N/A</v>
      </c>
      <c r="S233" s="24"/>
    </row>
    <row r="234" spans="3:19" x14ac:dyDescent="0.2">
      <c r="C234" s="12"/>
      <c r="E234" s="13" t="e">
        <f>VLOOKUP(D234,'Nhân viên'!$B$5:$C$48,2,0)</f>
        <v>#N/A</v>
      </c>
      <c r="H234" s="13" t="e">
        <f>VLOOKUP(F234,'Khách hàng'!$B$4:$G$1048576,2,0)</f>
        <v>#N/A</v>
      </c>
      <c r="I234" s="13" t="str">
        <f>VLOOKUP(F234,'[1]Khách hàng'!$A$4:$F$2144,3,0)</f>
        <v>Số 1 đường số 17A, Khu phố 11, Phường Bình Trị Đông B, Quận Bình Tân, TP.HCM.</v>
      </c>
      <c r="J234" s="35" t="e">
        <f>VLOOKUP(F234,'Khách hàng'!$B$4:$G$1048576,5,0)</f>
        <v>#N/A</v>
      </c>
      <c r="M234" s="13" t="e">
        <f>VLOOKUP(K234,'Hàng hóa'!$C$5:$J87,2,0)</f>
        <v>#N/A</v>
      </c>
      <c r="N234" s="17" t="e">
        <f>VLOOKUP(K234,'[1]Hàng hóa'!$C$5:$G$22,5,0)</f>
        <v>#N/A</v>
      </c>
      <c r="O234" s="17" t="e">
        <f t="shared" si="14"/>
        <v>#N/A</v>
      </c>
      <c r="P234" s="197" t="e">
        <f t="shared" si="12"/>
        <v>#N/A</v>
      </c>
      <c r="Q234" s="17" t="e">
        <f t="shared" si="13"/>
        <v>#N/A</v>
      </c>
      <c r="R234" s="13" t="e">
        <f>VLOOKUP(J234,'[1]Nhân viên'!$E$20:$F$41,2,0)</f>
        <v>#N/A</v>
      </c>
      <c r="S234" s="24"/>
    </row>
    <row r="235" spans="3:19" x14ac:dyDescent="0.2">
      <c r="C235" s="12"/>
      <c r="E235" s="13" t="e">
        <f>VLOOKUP(D235,'Nhân viên'!$B$5:$C$48,2,0)</f>
        <v>#N/A</v>
      </c>
      <c r="H235" s="13" t="e">
        <f>VLOOKUP(F235,'Khách hàng'!$B$4:$G$1048576,2,0)</f>
        <v>#N/A</v>
      </c>
      <c r="I235" s="13" t="str">
        <f>VLOOKUP(F235,'[1]Khách hàng'!$A$4:$F$2144,3,0)</f>
        <v>Số 1 đường số 17A, Khu phố 11, Phường Bình Trị Đông B, Quận Bình Tân, TP.HCM.</v>
      </c>
      <c r="J235" s="35" t="e">
        <f>VLOOKUP(F235,'Khách hàng'!$B$4:$G$1048576,5,0)</f>
        <v>#N/A</v>
      </c>
      <c r="M235" s="13" t="e">
        <f>VLOOKUP(K235,'Hàng hóa'!$C$5:$J596,2,0)</f>
        <v>#N/A</v>
      </c>
      <c r="N235" s="17" t="e">
        <f>VLOOKUP(K235,'[1]Hàng hóa'!$C$5:$G$22,5,0)</f>
        <v>#N/A</v>
      </c>
      <c r="O235" s="17" t="e">
        <f t="shared" si="14"/>
        <v>#N/A</v>
      </c>
      <c r="P235" s="197" t="e">
        <f t="shared" si="12"/>
        <v>#N/A</v>
      </c>
      <c r="Q235" s="17" t="e">
        <f t="shared" si="13"/>
        <v>#N/A</v>
      </c>
      <c r="R235" s="13" t="e">
        <f>VLOOKUP(J235,'[1]Nhân viên'!$E$20:$F$41,2,0)</f>
        <v>#N/A</v>
      </c>
    </row>
    <row r="236" spans="3:19" x14ac:dyDescent="0.2">
      <c r="C236" s="12"/>
      <c r="E236" s="13" t="e">
        <f>VLOOKUP(D236,'Nhân viên'!$B$5:$C$48,2,0)</f>
        <v>#N/A</v>
      </c>
      <c r="H236" s="13" t="e">
        <f>VLOOKUP(F236,'Khách hàng'!$B$4:$G$1048576,2,0)</f>
        <v>#N/A</v>
      </c>
      <c r="I236" s="13" t="str">
        <f>VLOOKUP(F236,'[1]Khách hàng'!$A$4:$F$2144,3,0)</f>
        <v>Số 1 đường số 17A, Khu phố 11, Phường Bình Trị Đông B, Quận Bình Tân, TP.HCM.</v>
      </c>
      <c r="J236" s="35" t="e">
        <f>VLOOKUP(F236,'Khách hàng'!$B$4:$G$1048576,5,0)</f>
        <v>#N/A</v>
      </c>
      <c r="M236" s="13" t="e">
        <f>VLOOKUP(K236,'Hàng hóa'!$C$5:$J597,2,0)</f>
        <v>#N/A</v>
      </c>
      <c r="N236" s="17" t="e">
        <f>VLOOKUP(K236,'[1]Hàng hóa'!$C$5:$G$22,5,0)</f>
        <v>#N/A</v>
      </c>
      <c r="O236" s="17" t="e">
        <f t="shared" si="14"/>
        <v>#N/A</v>
      </c>
      <c r="P236" s="197" t="e">
        <f t="shared" si="12"/>
        <v>#N/A</v>
      </c>
      <c r="Q236" s="17" t="e">
        <f t="shared" si="13"/>
        <v>#N/A</v>
      </c>
      <c r="R236" s="13" t="e">
        <f>VLOOKUP(J236,'[1]Nhân viên'!$E$20:$F$41,2,0)</f>
        <v>#N/A</v>
      </c>
    </row>
    <row r="237" spans="3:19" x14ac:dyDescent="0.2">
      <c r="C237" s="12"/>
      <c r="E237" s="13" t="e">
        <f>VLOOKUP(D237,'Nhân viên'!$B$5:$C$48,2,0)</f>
        <v>#N/A</v>
      </c>
      <c r="H237" s="13" t="e">
        <f>VLOOKUP(F237,'Khách hàng'!$B$4:$G$1048576,2,0)</f>
        <v>#N/A</v>
      </c>
      <c r="I237" s="13" t="str">
        <f>VLOOKUP(F237,'[1]Khách hàng'!$A$4:$F$2144,3,0)</f>
        <v>Số 1 đường số 17A, Khu phố 11, Phường Bình Trị Đông B, Quận Bình Tân, TP.HCM.</v>
      </c>
      <c r="J237" s="35" t="e">
        <f>VLOOKUP(F237,'Khách hàng'!$B$4:$G$1048576,5,0)</f>
        <v>#N/A</v>
      </c>
      <c r="M237" s="13" t="e">
        <f>VLOOKUP(K237,'Hàng hóa'!$C$5:$J598,2,0)</f>
        <v>#N/A</v>
      </c>
      <c r="N237" s="17" t="e">
        <f>VLOOKUP(K237,'[1]Hàng hóa'!$C$5:$G$22,5,0)</f>
        <v>#N/A</v>
      </c>
      <c r="O237" s="17" t="e">
        <f t="shared" si="14"/>
        <v>#N/A</v>
      </c>
      <c r="P237" s="197" t="e">
        <f t="shared" si="12"/>
        <v>#N/A</v>
      </c>
      <c r="Q237" s="17" t="e">
        <f t="shared" si="13"/>
        <v>#N/A</v>
      </c>
      <c r="R237" s="13" t="e">
        <f>VLOOKUP(J237,'[1]Nhân viên'!$E$20:$F$41,2,0)</f>
        <v>#N/A</v>
      </c>
    </row>
    <row r="238" spans="3:19" x14ac:dyDescent="0.2">
      <c r="C238" s="12"/>
      <c r="E238" s="13" t="e">
        <f>VLOOKUP(D238,'Nhân viên'!$B$5:$C$48,2,0)</f>
        <v>#N/A</v>
      </c>
      <c r="H238" s="13" t="e">
        <f>VLOOKUP(F238,'Khách hàng'!$B$4:$G$1048576,2,0)</f>
        <v>#N/A</v>
      </c>
      <c r="I238" s="13" t="str">
        <f>VLOOKUP(F238,'[1]Khách hàng'!$A$4:$F$2144,3,0)</f>
        <v>Số 1 đường số 17A, Khu phố 11, Phường Bình Trị Đông B, Quận Bình Tân, TP.HCM.</v>
      </c>
      <c r="J238" s="35" t="e">
        <f>VLOOKUP(F238,'Khách hàng'!$B$4:$G$1048576,5,0)</f>
        <v>#N/A</v>
      </c>
      <c r="M238" s="13" t="e">
        <f>VLOOKUP(K238,'Hàng hóa'!$C$5:$J599,2,0)</f>
        <v>#N/A</v>
      </c>
      <c r="N238" s="17" t="e">
        <f>VLOOKUP(K238,'[1]Hàng hóa'!$C$5:$G$22,5,0)</f>
        <v>#N/A</v>
      </c>
      <c r="O238" s="17" t="e">
        <f t="shared" si="14"/>
        <v>#N/A</v>
      </c>
      <c r="P238" s="197" t="e">
        <f t="shared" si="12"/>
        <v>#N/A</v>
      </c>
      <c r="Q238" s="17" t="e">
        <f t="shared" si="13"/>
        <v>#N/A</v>
      </c>
      <c r="R238" s="13" t="e">
        <f>VLOOKUP(J238,'[1]Nhân viên'!$E$20:$F$41,2,0)</f>
        <v>#N/A</v>
      </c>
    </row>
    <row r="239" spans="3:19" x14ac:dyDescent="0.2">
      <c r="C239" s="12"/>
      <c r="E239" s="13" t="e">
        <f>VLOOKUP(D239,'Nhân viên'!$B$5:$C$48,2,0)</f>
        <v>#N/A</v>
      </c>
      <c r="H239" s="13" t="e">
        <f>VLOOKUP(F239,'Khách hàng'!$B$4:$G$1048576,2,0)</f>
        <v>#N/A</v>
      </c>
      <c r="I239" s="13" t="str">
        <f>VLOOKUP(F239,'[1]Khách hàng'!$A$4:$F$2144,3,0)</f>
        <v>Số 1 đường số 17A, Khu phố 11, Phường Bình Trị Đông B, Quận Bình Tân, TP.HCM.</v>
      </c>
      <c r="J239" s="35" t="e">
        <f>VLOOKUP(F239,'Khách hàng'!$B$4:$G$1048576,5,0)</f>
        <v>#N/A</v>
      </c>
      <c r="M239" s="13" t="e">
        <f>VLOOKUP(K239,'Hàng hóa'!$C$5:$J600,2,0)</f>
        <v>#N/A</v>
      </c>
      <c r="N239" s="17" t="e">
        <f>VLOOKUP(K239,'[1]Hàng hóa'!$C$5:$G$22,5,0)</f>
        <v>#N/A</v>
      </c>
      <c r="O239" s="17" t="e">
        <f t="shared" si="14"/>
        <v>#N/A</v>
      </c>
      <c r="P239" s="197" t="e">
        <f t="shared" si="12"/>
        <v>#N/A</v>
      </c>
      <c r="Q239" s="17" t="e">
        <f t="shared" si="13"/>
        <v>#N/A</v>
      </c>
      <c r="R239" s="13" t="e">
        <f>VLOOKUP(J239,'[1]Nhân viên'!$E$20:$F$41,2,0)</f>
        <v>#N/A</v>
      </c>
    </row>
    <row r="240" spans="3:19" x14ac:dyDescent="0.2">
      <c r="C240" s="12"/>
      <c r="E240" s="13" t="e">
        <f>VLOOKUP(D240,'Nhân viên'!$B$5:$C$48,2,0)</f>
        <v>#N/A</v>
      </c>
      <c r="H240" s="13" t="e">
        <f>VLOOKUP(F240,'Khách hàng'!$B$4:$G$1048576,2,0)</f>
        <v>#N/A</v>
      </c>
      <c r="I240" s="13" t="str">
        <f>VLOOKUP(F240,'[1]Khách hàng'!$A$4:$F$2144,3,0)</f>
        <v>Số 1 đường số 17A, Khu phố 11, Phường Bình Trị Đông B, Quận Bình Tân, TP.HCM.</v>
      </c>
      <c r="J240" s="35" t="e">
        <f>VLOOKUP(F240,'Khách hàng'!$B$4:$G$1048576,5,0)</f>
        <v>#N/A</v>
      </c>
      <c r="M240" s="13" t="e">
        <f>VLOOKUP(K240,'Hàng hóa'!$C$5:$J601,2,0)</f>
        <v>#N/A</v>
      </c>
      <c r="N240" s="17" t="e">
        <f>VLOOKUP(K240,'[1]Hàng hóa'!$C$5:$G$22,5,0)</f>
        <v>#N/A</v>
      </c>
      <c r="O240" s="17" t="e">
        <f t="shared" si="14"/>
        <v>#N/A</v>
      </c>
      <c r="P240" s="197" t="e">
        <f t="shared" si="12"/>
        <v>#N/A</v>
      </c>
      <c r="Q240" s="17" t="e">
        <f t="shared" si="13"/>
        <v>#N/A</v>
      </c>
      <c r="R240" s="13" t="e">
        <f>VLOOKUP(J240,'[1]Nhân viên'!$E$20:$F$41,2,0)</f>
        <v>#N/A</v>
      </c>
    </row>
    <row r="241" spans="3:18" x14ac:dyDescent="0.2">
      <c r="C241" s="12"/>
      <c r="E241" s="13" t="e">
        <f>VLOOKUP(D241,'Nhân viên'!$B$5:$C$48,2,0)</f>
        <v>#N/A</v>
      </c>
      <c r="H241" s="13" t="e">
        <f>VLOOKUP(F241,'Khách hàng'!$B$4:$G$1048576,2,0)</f>
        <v>#N/A</v>
      </c>
      <c r="I241" s="13" t="str">
        <f>VLOOKUP(F241,'[1]Khách hàng'!$A$4:$F$2144,3,0)</f>
        <v>Số 1 đường số 17A, Khu phố 11, Phường Bình Trị Đông B, Quận Bình Tân, TP.HCM.</v>
      </c>
      <c r="J241" s="35" t="e">
        <f>VLOOKUP(F241,'Khách hàng'!$B$4:$G$1048576,5,0)</f>
        <v>#N/A</v>
      </c>
      <c r="M241" s="13" t="e">
        <f>VLOOKUP(K241,'Hàng hóa'!$C$5:$J602,2,0)</f>
        <v>#N/A</v>
      </c>
      <c r="N241" s="17" t="e">
        <f>VLOOKUP(K241,'[1]Hàng hóa'!$C$5:$G$22,5,0)</f>
        <v>#N/A</v>
      </c>
      <c r="O241" s="17" t="e">
        <f t="shared" si="14"/>
        <v>#N/A</v>
      </c>
      <c r="P241" s="197" t="e">
        <f t="shared" si="12"/>
        <v>#N/A</v>
      </c>
      <c r="Q241" s="17" t="e">
        <f t="shared" si="13"/>
        <v>#N/A</v>
      </c>
      <c r="R241" s="13" t="e">
        <f>VLOOKUP(J241,'[1]Nhân viên'!$E$20:$F$41,2,0)</f>
        <v>#N/A</v>
      </c>
    </row>
    <row r="242" spans="3:18" x14ac:dyDescent="0.2">
      <c r="C242" s="12"/>
      <c r="E242" s="13" t="e">
        <f>VLOOKUP(D242,'Nhân viên'!$B$5:$C$48,2,0)</f>
        <v>#N/A</v>
      </c>
      <c r="H242" s="13" t="e">
        <f>VLOOKUP(F242,'Khách hàng'!$B$4:$G$1048576,2,0)</f>
        <v>#N/A</v>
      </c>
      <c r="I242" s="13" t="str">
        <f>VLOOKUP(F242,'[1]Khách hàng'!$A$4:$F$2144,3,0)</f>
        <v>Số 1 đường số 17A, Khu phố 11, Phường Bình Trị Đông B, Quận Bình Tân, TP.HCM.</v>
      </c>
      <c r="J242" s="35" t="e">
        <f>VLOOKUP(F242,'Khách hàng'!$B$4:$G$1048576,5,0)</f>
        <v>#N/A</v>
      </c>
      <c r="M242" s="13" t="e">
        <f>VLOOKUP(K242,'Hàng hóa'!$C$5:$J603,2,0)</f>
        <v>#N/A</v>
      </c>
      <c r="N242" s="17" t="e">
        <f>VLOOKUP(K242,'[1]Hàng hóa'!$C$5:$G$22,5,0)</f>
        <v>#N/A</v>
      </c>
      <c r="O242" s="17" t="e">
        <f t="shared" si="14"/>
        <v>#N/A</v>
      </c>
      <c r="P242" s="197" t="e">
        <f t="shared" si="12"/>
        <v>#N/A</v>
      </c>
      <c r="Q242" s="17" t="e">
        <f t="shared" si="13"/>
        <v>#N/A</v>
      </c>
      <c r="R242" s="13" t="e">
        <f>VLOOKUP(J242,'[1]Nhân viên'!$E$20:$F$41,2,0)</f>
        <v>#N/A</v>
      </c>
    </row>
    <row r="243" spans="3:18" x14ac:dyDescent="0.2">
      <c r="C243" s="12"/>
      <c r="E243" s="13" t="e">
        <f>VLOOKUP(D243,'Nhân viên'!$B$5:$C$48,2,0)</f>
        <v>#N/A</v>
      </c>
      <c r="H243" s="13" t="e">
        <f>VLOOKUP(F243,'Khách hàng'!$B$4:$G$1048576,2,0)</f>
        <v>#N/A</v>
      </c>
      <c r="I243" s="13" t="str">
        <f>VLOOKUP(F243,'[1]Khách hàng'!$A$4:$F$2144,3,0)</f>
        <v>Số 1 đường số 17A, Khu phố 11, Phường Bình Trị Đông B, Quận Bình Tân, TP.HCM.</v>
      </c>
      <c r="J243" s="35" t="e">
        <f>VLOOKUP(F243,'Khách hàng'!$B$4:$G$1048576,5,0)</f>
        <v>#N/A</v>
      </c>
      <c r="M243" s="13" t="e">
        <f>VLOOKUP(K243,'Hàng hóa'!$C$5:$J604,2,0)</f>
        <v>#N/A</v>
      </c>
      <c r="N243" s="17" t="e">
        <f>VLOOKUP(K243,'[1]Hàng hóa'!$C$5:$G$22,5,0)</f>
        <v>#N/A</v>
      </c>
      <c r="O243" s="17" t="e">
        <f t="shared" si="14"/>
        <v>#N/A</v>
      </c>
      <c r="P243" s="197" t="e">
        <f t="shared" si="12"/>
        <v>#N/A</v>
      </c>
      <c r="Q243" s="17" t="e">
        <f t="shared" si="13"/>
        <v>#N/A</v>
      </c>
      <c r="R243" s="13" t="e">
        <f>VLOOKUP(J243,'[1]Nhân viên'!$E$20:$F$41,2,0)</f>
        <v>#N/A</v>
      </c>
    </row>
    <row r="244" spans="3:18" x14ac:dyDescent="0.2">
      <c r="C244" s="12"/>
      <c r="E244" s="13" t="e">
        <f>VLOOKUP(D244,'Nhân viên'!$B$5:$C$48,2,0)</f>
        <v>#N/A</v>
      </c>
      <c r="H244" s="13" t="e">
        <f>VLOOKUP(F244,'Khách hàng'!$B$4:$G$1048576,2,0)</f>
        <v>#N/A</v>
      </c>
      <c r="I244" s="13" t="str">
        <f>VLOOKUP(F244,'[1]Khách hàng'!$A$4:$F$2144,3,0)</f>
        <v>Số 1 đường số 17A, Khu phố 11, Phường Bình Trị Đông B, Quận Bình Tân, TP.HCM.</v>
      </c>
      <c r="J244" s="35" t="e">
        <f>VLOOKUP(F244,'Khách hàng'!$B$4:$G$1048576,5,0)</f>
        <v>#N/A</v>
      </c>
      <c r="M244" s="13" t="e">
        <f>VLOOKUP(K244,'Hàng hóa'!$C$5:$J605,2,0)</f>
        <v>#N/A</v>
      </c>
      <c r="N244" s="17" t="e">
        <f>VLOOKUP(K244,'[1]Hàng hóa'!$C$5:$G$22,5,0)</f>
        <v>#N/A</v>
      </c>
      <c r="O244" s="17" t="e">
        <f t="shared" si="14"/>
        <v>#N/A</v>
      </c>
      <c r="P244" s="197" t="e">
        <f t="shared" si="12"/>
        <v>#N/A</v>
      </c>
      <c r="Q244" s="17" t="e">
        <f t="shared" si="13"/>
        <v>#N/A</v>
      </c>
      <c r="R244" s="13" t="e">
        <f>VLOOKUP(J244,'[1]Nhân viên'!$E$20:$F$41,2,0)</f>
        <v>#N/A</v>
      </c>
    </row>
    <row r="245" spans="3:18" x14ac:dyDescent="0.2">
      <c r="C245" s="12"/>
      <c r="E245" s="13" t="e">
        <f>VLOOKUP(D245,'Nhân viên'!$B$5:$C$48,2,0)</f>
        <v>#N/A</v>
      </c>
      <c r="H245" s="13" t="e">
        <f>VLOOKUP(F245,'Khách hàng'!$B$4:$G$1048576,2,0)</f>
        <v>#N/A</v>
      </c>
      <c r="I245" s="13" t="str">
        <f>VLOOKUP(F245,'[1]Khách hàng'!$A$4:$F$2144,3,0)</f>
        <v>Số 1 đường số 17A, Khu phố 11, Phường Bình Trị Đông B, Quận Bình Tân, TP.HCM.</v>
      </c>
      <c r="J245" s="35" t="e">
        <f>VLOOKUP(F245,'Khách hàng'!$B$4:$G$1048576,5,0)</f>
        <v>#N/A</v>
      </c>
      <c r="M245" s="13" t="e">
        <f>VLOOKUP(K245,'Hàng hóa'!$C$5:$J606,2,0)</f>
        <v>#N/A</v>
      </c>
      <c r="N245" s="17" t="e">
        <f>VLOOKUP(K245,'[1]Hàng hóa'!$C$5:$G$22,5,0)</f>
        <v>#N/A</v>
      </c>
      <c r="O245" s="17" t="e">
        <f t="shared" si="14"/>
        <v>#N/A</v>
      </c>
      <c r="P245" s="197" t="e">
        <f t="shared" si="12"/>
        <v>#N/A</v>
      </c>
      <c r="Q245" s="17" t="e">
        <f t="shared" si="13"/>
        <v>#N/A</v>
      </c>
      <c r="R245" s="13" t="e">
        <f>VLOOKUP(J245,'[1]Nhân viên'!$E$20:$F$41,2,0)</f>
        <v>#N/A</v>
      </c>
    </row>
    <row r="246" spans="3:18" x14ac:dyDescent="0.2">
      <c r="E246" s="13" t="e">
        <f>VLOOKUP(D246,'Nhân viên'!$B$5:$C$48,2,0)</f>
        <v>#N/A</v>
      </c>
      <c r="H246" s="13" t="e">
        <f>VLOOKUP(F246,'Khách hàng'!$B$4:$G$1048576,2,0)</f>
        <v>#N/A</v>
      </c>
      <c r="I246" s="13" t="str">
        <f>VLOOKUP(F246,'[1]Khách hàng'!$A$4:$F$2144,3,0)</f>
        <v>Số 1 đường số 17A, Khu phố 11, Phường Bình Trị Đông B, Quận Bình Tân, TP.HCM.</v>
      </c>
      <c r="J246" s="35" t="e">
        <f>VLOOKUP(F246,'Khách hàng'!$B$4:$G$1048576,5,0)</f>
        <v>#N/A</v>
      </c>
      <c r="M246" s="13" t="e">
        <f>VLOOKUP(K246,'Hàng hóa'!$C$5:$J1229,2,0)</f>
        <v>#N/A</v>
      </c>
      <c r="N246" s="17" t="e">
        <f>VLOOKUP(K246,'[1]Hàng hóa'!$C$5:$G$22,5,0)</f>
        <v>#N/A</v>
      </c>
      <c r="O246" s="17" t="e">
        <f t="shared" si="14"/>
        <v>#N/A</v>
      </c>
      <c r="P246" s="197" t="e">
        <f t="shared" si="12"/>
        <v>#N/A</v>
      </c>
      <c r="Q246" s="17" t="e">
        <f t="shared" si="13"/>
        <v>#N/A</v>
      </c>
      <c r="R246" s="13" t="e">
        <f>VLOOKUP(J246,'[1]Nhân viên'!$E$20:$F$41,2,0)</f>
        <v>#N/A</v>
      </c>
    </row>
    <row r="247" spans="3:18" x14ac:dyDescent="0.2">
      <c r="E247" s="13" t="e">
        <f>VLOOKUP(D247,'Nhân viên'!$B$5:$C$48,2,0)</f>
        <v>#N/A</v>
      </c>
      <c r="H247" s="13" t="e">
        <f>VLOOKUP(F247,'Khách hàng'!$B$4:$G$1048576,2,0)</f>
        <v>#N/A</v>
      </c>
      <c r="I247" s="13" t="str">
        <f>VLOOKUP(F247,'[1]Khách hàng'!$A$4:$F$2144,3,0)</f>
        <v>Số 1 đường số 17A, Khu phố 11, Phường Bình Trị Đông B, Quận Bình Tân, TP.HCM.</v>
      </c>
      <c r="J247" s="35" t="e">
        <f>VLOOKUP(F247,'Khách hàng'!$B$4:$G$1048576,5,0)</f>
        <v>#N/A</v>
      </c>
      <c r="M247" s="13" t="e">
        <f>VLOOKUP(K247,'Hàng hóa'!$C$5:$J1230,2,0)</f>
        <v>#N/A</v>
      </c>
      <c r="N247" s="17" t="e">
        <f>VLOOKUP(K247,'[1]Hàng hóa'!$C$5:$G$22,5,0)</f>
        <v>#N/A</v>
      </c>
      <c r="O247" s="17" t="e">
        <f t="shared" si="14"/>
        <v>#N/A</v>
      </c>
      <c r="P247" s="197" t="e">
        <f t="shared" si="12"/>
        <v>#N/A</v>
      </c>
      <c r="Q247" s="17" t="e">
        <f t="shared" si="13"/>
        <v>#N/A</v>
      </c>
      <c r="R247" s="13" t="e">
        <f>VLOOKUP(J247,'[1]Nhân viên'!$E$20:$F$41,2,0)</f>
        <v>#N/A</v>
      </c>
    </row>
    <row r="248" spans="3:18" x14ac:dyDescent="0.2">
      <c r="E248" s="13" t="e">
        <f>VLOOKUP(D248,'Nhân viên'!$B$5:$C$48,2,0)</f>
        <v>#N/A</v>
      </c>
      <c r="H248" s="13" t="e">
        <f>VLOOKUP(F248,'Khách hàng'!$B$4:$G$1048576,2,0)</f>
        <v>#N/A</v>
      </c>
      <c r="I248" s="13" t="str">
        <f>VLOOKUP(F248,'[1]Khách hàng'!$A$4:$F$2144,3,0)</f>
        <v>Số 1 đường số 17A, Khu phố 11, Phường Bình Trị Đông B, Quận Bình Tân, TP.HCM.</v>
      </c>
      <c r="J248" s="35" t="e">
        <f>VLOOKUP(F248,'Khách hàng'!$B$4:$G$1048576,5,0)</f>
        <v>#N/A</v>
      </c>
      <c r="M248" s="13" t="e">
        <f>VLOOKUP(K248,'Hàng hóa'!$C$5:$J1231,2,0)</f>
        <v>#N/A</v>
      </c>
      <c r="N248" s="17" t="e">
        <f>VLOOKUP(K248,'[1]Hàng hóa'!$C$5:$G$22,5,0)</f>
        <v>#N/A</v>
      </c>
      <c r="O248" s="17" t="e">
        <f t="shared" si="14"/>
        <v>#N/A</v>
      </c>
      <c r="P248" s="197" t="e">
        <f t="shared" si="12"/>
        <v>#N/A</v>
      </c>
      <c r="Q248" s="17" t="e">
        <f t="shared" si="13"/>
        <v>#N/A</v>
      </c>
      <c r="R248" s="13" t="e">
        <f>VLOOKUP(J248,'[1]Nhân viên'!$E$20:$F$41,2,0)</f>
        <v>#N/A</v>
      </c>
    </row>
    <row r="249" spans="3:18" x14ac:dyDescent="0.2">
      <c r="E249" s="13" t="e">
        <f>VLOOKUP(D249,'Nhân viên'!$B$5:$C$48,2,0)</f>
        <v>#N/A</v>
      </c>
      <c r="H249" s="13" t="e">
        <f>VLOOKUP(F249,'Khách hàng'!$B$4:$G$1048576,2,0)</f>
        <v>#N/A</v>
      </c>
      <c r="I249" s="13" t="str">
        <f>VLOOKUP(F249,'[1]Khách hàng'!$A$4:$F$2144,3,0)</f>
        <v>Số 1 đường số 17A, Khu phố 11, Phường Bình Trị Đông B, Quận Bình Tân, TP.HCM.</v>
      </c>
      <c r="J249" s="35" t="e">
        <f>VLOOKUP(F249,'Khách hàng'!$B$4:$G$1048576,5,0)</f>
        <v>#N/A</v>
      </c>
      <c r="M249" s="13" t="e">
        <f>VLOOKUP(K249,'Hàng hóa'!$C$5:$J1232,2,0)</f>
        <v>#N/A</v>
      </c>
      <c r="N249" s="17" t="e">
        <f>VLOOKUP(K249,'[1]Hàng hóa'!$C$5:$G$22,5,0)</f>
        <v>#N/A</v>
      </c>
      <c r="O249" s="17" t="e">
        <f t="shared" si="14"/>
        <v>#N/A</v>
      </c>
      <c r="P249" s="197" t="e">
        <f t="shared" si="12"/>
        <v>#N/A</v>
      </c>
      <c r="Q249" s="17" t="e">
        <f t="shared" si="13"/>
        <v>#N/A</v>
      </c>
      <c r="R249" s="13" t="e">
        <f>VLOOKUP(J249,'[1]Nhân viên'!$E$20:$F$41,2,0)</f>
        <v>#N/A</v>
      </c>
    </row>
    <row r="250" spans="3:18" x14ac:dyDescent="0.2">
      <c r="C250" s="193"/>
      <c r="E250" s="13" t="e">
        <f>VLOOKUP(D250,'Nhân viên'!$B$5:$C$48,2,0)</f>
        <v>#N/A</v>
      </c>
      <c r="G250" s="133"/>
      <c r="H250" s="13" t="e">
        <f>VLOOKUP(F250,'Khách hàng'!$B$4:$G$1048576,2,0)</f>
        <v>#N/A</v>
      </c>
      <c r="I250" s="13" t="str">
        <f>VLOOKUP(F250,'[1]Khách hàng'!$A$4:$F$2144,3,0)</f>
        <v>Số 1 đường số 17A, Khu phố 11, Phường Bình Trị Đông B, Quận Bình Tân, TP.HCM.</v>
      </c>
      <c r="J250" s="35" t="e">
        <f>VLOOKUP(F250,'Khách hàng'!$B$4:$G$1048576,5,0)</f>
        <v>#N/A</v>
      </c>
      <c r="M250" s="13" t="e">
        <f>VLOOKUP(K250,'Hàng hóa'!$C$5:$J1236,2,0)</f>
        <v>#N/A</v>
      </c>
      <c r="N250" s="17" t="e">
        <f>VLOOKUP(K250,'[1]Hàng hóa'!$C$5:$G$22,5,0)</f>
        <v>#N/A</v>
      </c>
      <c r="O250" s="17" t="e">
        <f t="shared" si="14"/>
        <v>#N/A</v>
      </c>
      <c r="P250" s="197" t="e">
        <f t="shared" si="12"/>
        <v>#N/A</v>
      </c>
      <c r="Q250" s="17" t="e">
        <f t="shared" si="13"/>
        <v>#N/A</v>
      </c>
      <c r="R250" s="13" t="e">
        <f>VLOOKUP(J250,'[1]Nhân viên'!$E$20:$F$41,2,0)</f>
        <v>#N/A</v>
      </c>
    </row>
    <row r="251" spans="3:18" x14ac:dyDescent="0.2">
      <c r="C251" s="193"/>
      <c r="E251" s="13" t="e">
        <f>VLOOKUP(D251,'Nhân viên'!$B$5:$C$48,2,0)</f>
        <v>#N/A</v>
      </c>
      <c r="H251" s="13" t="e">
        <f>VLOOKUP(F251,'Khách hàng'!$B$4:$G$1048576,2,0)</f>
        <v>#N/A</v>
      </c>
      <c r="I251" s="13" t="str">
        <f>VLOOKUP(F251,'[1]Khách hàng'!$A$4:$F$2144,3,0)</f>
        <v>Số 1 đường số 17A, Khu phố 11, Phường Bình Trị Đông B, Quận Bình Tân, TP.HCM.</v>
      </c>
      <c r="J251" s="35" t="e">
        <f>VLOOKUP(F251,'Khách hàng'!$B$4:$G$1048576,5,0)</f>
        <v>#N/A</v>
      </c>
      <c r="M251" s="13" t="e">
        <f>VLOOKUP(K251,'Hàng hóa'!$C$5:$J1237,2,0)</f>
        <v>#N/A</v>
      </c>
      <c r="N251" s="17" t="e">
        <f>VLOOKUP(K251,'[1]Hàng hóa'!$C$5:$G$22,5,0)</f>
        <v>#N/A</v>
      </c>
      <c r="O251" s="17" t="e">
        <f t="shared" si="14"/>
        <v>#N/A</v>
      </c>
      <c r="P251" s="197" t="e">
        <f t="shared" si="12"/>
        <v>#N/A</v>
      </c>
      <c r="Q251" s="17" t="e">
        <f t="shared" si="13"/>
        <v>#N/A</v>
      </c>
      <c r="R251" s="13" t="e">
        <f>VLOOKUP(J251,'[1]Nhân viên'!$E$20:$F$41,2,0)</f>
        <v>#N/A</v>
      </c>
    </row>
    <row r="252" spans="3:18" x14ac:dyDescent="0.2">
      <c r="C252" s="12"/>
      <c r="E252" s="13" t="e">
        <f>VLOOKUP(D252,'Nhân viên'!$B$5:$C$48,2,0)</f>
        <v>#N/A</v>
      </c>
      <c r="H252" s="13" t="e">
        <f>VLOOKUP(F252,'Khách hàng'!$B$4:$G$1048576,2,0)</f>
        <v>#N/A</v>
      </c>
      <c r="I252" s="13" t="str">
        <f>VLOOKUP(F252,'[1]Khách hàng'!$A$4:$F$2144,3,0)</f>
        <v>Số 1 đường số 17A, Khu phố 11, Phường Bình Trị Đông B, Quận Bình Tân, TP.HCM.</v>
      </c>
      <c r="J252" s="35" t="e">
        <f>VLOOKUP(F252,'Khách hàng'!$B$4:$G$1048576,5,0)</f>
        <v>#N/A</v>
      </c>
      <c r="M252" s="13" t="e">
        <f>VLOOKUP(K252,'Hàng hóa'!$C$5:$J291,2,0)</f>
        <v>#N/A</v>
      </c>
      <c r="N252" s="17" t="e">
        <f>VLOOKUP(K252,'[1]Hàng hóa'!$C$5:$G$22,5,0)</f>
        <v>#N/A</v>
      </c>
      <c r="O252" s="17" t="e">
        <f t="shared" si="14"/>
        <v>#N/A</v>
      </c>
      <c r="P252" s="197" t="e">
        <f t="shared" si="12"/>
        <v>#N/A</v>
      </c>
      <c r="Q252" s="17" t="e">
        <f t="shared" si="13"/>
        <v>#N/A</v>
      </c>
      <c r="R252" s="13" t="e">
        <f>VLOOKUP(J252,'[1]Nhân viên'!$E$20:$F$41,2,0)</f>
        <v>#N/A</v>
      </c>
    </row>
    <row r="253" spans="3:18" x14ac:dyDescent="0.2">
      <c r="C253" s="12"/>
      <c r="E253" s="13" t="e">
        <f>VLOOKUP(D253,'Nhân viên'!$B$5:$C$48,2,0)</f>
        <v>#N/A</v>
      </c>
      <c r="H253" s="13" t="e">
        <f>VLOOKUP(F253,'Khách hàng'!$B$4:$G$1048576,2,0)</f>
        <v>#N/A</v>
      </c>
      <c r="I253" s="13" t="str">
        <f>VLOOKUP(F253,'[1]Khách hàng'!$A$4:$F$2144,3,0)</f>
        <v>Số 1 đường số 17A, Khu phố 11, Phường Bình Trị Đông B, Quận Bình Tân, TP.HCM.</v>
      </c>
      <c r="J253" s="35" t="e">
        <f>VLOOKUP(F253,'Khách hàng'!$B$4:$G$1048576,5,0)</f>
        <v>#N/A</v>
      </c>
      <c r="M253" s="13" t="e">
        <f>VLOOKUP(K253,'Hàng hóa'!$C$5:$J292,2,0)</f>
        <v>#N/A</v>
      </c>
      <c r="N253" s="17" t="e">
        <f>VLOOKUP(K253,'[1]Hàng hóa'!$C$5:$G$22,5,0)</f>
        <v>#N/A</v>
      </c>
      <c r="O253" s="17" t="e">
        <f t="shared" si="14"/>
        <v>#N/A</v>
      </c>
      <c r="P253" s="197" t="e">
        <f t="shared" si="12"/>
        <v>#N/A</v>
      </c>
      <c r="Q253" s="17" t="e">
        <f t="shared" si="13"/>
        <v>#N/A</v>
      </c>
      <c r="R253" s="13" t="e">
        <f>VLOOKUP(J253,'[1]Nhân viên'!$E$20:$F$41,2,0)</f>
        <v>#N/A</v>
      </c>
    </row>
    <row r="254" spans="3:18" x14ac:dyDescent="0.2">
      <c r="C254" s="12"/>
      <c r="E254" s="13" t="e">
        <f>VLOOKUP(D254,'Nhân viên'!$B$5:$C$48,2,0)</f>
        <v>#N/A</v>
      </c>
      <c r="H254" s="13" t="e">
        <f>VLOOKUP(F254,'Khách hàng'!$B$4:$G$1048576,2,0)</f>
        <v>#N/A</v>
      </c>
      <c r="I254" s="13" t="str">
        <f>VLOOKUP(F254,'[1]Khách hàng'!$A$4:$F$2144,3,0)</f>
        <v>Số 1 đường số 17A, Khu phố 11, Phường Bình Trị Đông B, Quận Bình Tân, TP.HCM.</v>
      </c>
      <c r="J254" s="35" t="e">
        <f>VLOOKUP(F254,'Khách hàng'!$B$4:$G$1048576,5,0)</f>
        <v>#N/A</v>
      </c>
      <c r="M254" s="13" t="e">
        <f>VLOOKUP(K254,'Hàng hóa'!$C$5:$J293,2,0)</f>
        <v>#N/A</v>
      </c>
      <c r="N254" s="17" t="e">
        <f>VLOOKUP(K254,'[1]Hàng hóa'!$C$5:$G$22,5,0)</f>
        <v>#N/A</v>
      </c>
      <c r="O254" s="17" t="e">
        <f t="shared" si="14"/>
        <v>#N/A</v>
      </c>
      <c r="P254" s="197" t="e">
        <f t="shared" si="12"/>
        <v>#N/A</v>
      </c>
      <c r="Q254" s="17" t="e">
        <f t="shared" si="13"/>
        <v>#N/A</v>
      </c>
      <c r="R254" s="13" t="e">
        <f>VLOOKUP(J254,'[1]Nhân viên'!$E$20:$F$41,2,0)</f>
        <v>#N/A</v>
      </c>
    </row>
    <row r="255" spans="3:18" x14ac:dyDescent="0.2">
      <c r="C255" s="12"/>
      <c r="E255" s="13" t="e">
        <f>VLOOKUP(D255,'Nhân viên'!$B$5:$C$48,2,0)</f>
        <v>#N/A</v>
      </c>
      <c r="H255" s="13" t="e">
        <f>VLOOKUP(F255,'Khách hàng'!$B$4:$G$1048576,2,0)</f>
        <v>#N/A</v>
      </c>
      <c r="I255" s="13" t="str">
        <f>VLOOKUP(F255,'[1]Khách hàng'!$A$4:$F$2144,3,0)</f>
        <v>Số 1 đường số 17A, Khu phố 11, Phường Bình Trị Đông B, Quận Bình Tân, TP.HCM.</v>
      </c>
      <c r="J255" s="35" t="e">
        <f>VLOOKUP(F255,'Khách hàng'!$B$4:$G$1048576,5,0)</f>
        <v>#N/A</v>
      </c>
      <c r="M255" s="13" t="e">
        <f>VLOOKUP(K255,'Hàng hóa'!$C$5:$J330,2,0)</f>
        <v>#N/A</v>
      </c>
      <c r="N255" s="17" t="e">
        <f>VLOOKUP(K255,'[1]Hàng hóa'!$C$5:$G$22,5,0)</f>
        <v>#N/A</v>
      </c>
      <c r="O255" s="17" t="e">
        <f t="shared" si="14"/>
        <v>#N/A</v>
      </c>
      <c r="P255" s="197" t="e">
        <f t="shared" si="12"/>
        <v>#N/A</v>
      </c>
      <c r="Q255" s="17" t="e">
        <f t="shared" si="13"/>
        <v>#N/A</v>
      </c>
      <c r="R255" s="13" t="e">
        <f>VLOOKUP(J255,'[1]Nhân viên'!$E$20:$F$41,2,0)</f>
        <v>#N/A</v>
      </c>
    </row>
    <row r="256" spans="3:18" x14ac:dyDescent="0.2">
      <c r="C256" s="12"/>
      <c r="E256" s="13" t="e">
        <f>VLOOKUP(D256,'Nhân viên'!$B$5:$C$48,2,0)</f>
        <v>#N/A</v>
      </c>
      <c r="H256" s="13" t="e">
        <f>VLOOKUP(F256,'Khách hàng'!$B$4:$G$1048576,2,0)</f>
        <v>#N/A</v>
      </c>
      <c r="I256" s="13" t="str">
        <f>VLOOKUP(F256,'[1]Khách hàng'!$A$4:$F$2144,3,0)</f>
        <v>Số 1 đường số 17A, Khu phố 11, Phường Bình Trị Đông B, Quận Bình Tân, TP.HCM.</v>
      </c>
      <c r="J256" s="35" t="e">
        <f>VLOOKUP(F256,'Khách hàng'!$B$4:$G$1048576,5,0)</f>
        <v>#N/A</v>
      </c>
      <c r="M256" s="13" t="e">
        <f>VLOOKUP(K256,'Hàng hóa'!$C$5:$J331,2,0)</f>
        <v>#N/A</v>
      </c>
      <c r="N256" s="17" t="e">
        <f>VLOOKUP(K256,'[1]Hàng hóa'!$C$5:$G$22,5,0)</f>
        <v>#N/A</v>
      </c>
      <c r="O256" s="17" t="e">
        <f t="shared" si="14"/>
        <v>#N/A</v>
      </c>
      <c r="P256" s="197" t="e">
        <f t="shared" si="12"/>
        <v>#N/A</v>
      </c>
      <c r="Q256" s="17" t="e">
        <f t="shared" si="13"/>
        <v>#N/A</v>
      </c>
      <c r="R256" s="13" t="e">
        <f>VLOOKUP(J256,'[1]Nhân viên'!$E$20:$F$41,2,0)</f>
        <v>#N/A</v>
      </c>
    </row>
    <row r="257" spans="3:18" x14ac:dyDescent="0.2">
      <c r="C257" s="12"/>
      <c r="E257" s="13" t="e">
        <f>VLOOKUP(D257,'Nhân viên'!$B$5:$C$48,2,0)</f>
        <v>#N/A</v>
      </c>
      <c r="H257" s="13" t="e">
        <f>VLOOKUP(F257,'Khách hàng'!$B$4:$G$1048576,2,0)</f>
        <v>#N/A</v>
      </c>
      <c r="I257" s="13" t="str">
        <f>VLOOKUP(F257,'[1]Khách hàng'!$A$4:$F$2144,3,0)</f>
        <v>Số 1 đường số 17A, Khu phố 11, Phường Bình Trị Đông B, Quận Bình Tân, TP.HCM.</v>
      </c>
      <c r="J257" s="35" t="e">
        <f>VLOOKUP(F257,'Khách hàng'!$B$4:$G$1048576,5,0)</f>
        <v>#N/A</v>
      </c>
      <c r="M257" s="13" t="e">
        <f>VLOOKUP(K257,'Hàng hóa'!$C$5:$J332,2,0)</f>
        <v>#N/A</v>
      </c>
      <c r="N257" s="17" t="e">
        <f>VLOOKUP(K257,'[1]Hàng hóa'!$C$5:$G$22,5,0)</f>
        <v>#N/A</v>
      </c>
      <c r="O257" s="17" t="e">
        <f t="shared" si="14"/>
        <v>#N/A</v>
      </c>
      <c r="P257" s="197" t="e">
        <f t="shared" si="12"/>
        <v>#N/A</v>
      </c>
      <c r="Q257" s="17" t="e">
        <f t="shared" si="13"/>
        <v>#N/A</v>
      </c>
      <c r="R257" s="13" t="e">
        <f>VLOOKUP(J257,'[1]Nhân viên'!$E$20:$F$41,2,0)</f>
        <v>#N/A</v>
      </c>
    </row>
    <row r="258" spans="3:18" x14ac:dyDescent="0.2">
      <c r="C258" s="12"/>
      <c r="E258" s="13" t="e">
        <f>VLOOKUP(D258,'Nhân viên'!$B$5:$C$48,2,0)</f>
        <v>#N/A</v>
      </c>
      <c r="H258" s="13" t="e">
        <f>VLOOKUP(F258,'Khách hàng'!$B$4:$G$1048576,2,0)</f>
        <v>#N/A</v>
      </c>
      <c r="I258" s="13" t="str">
        <f>VLOOKUP(F258,'[1]Khách hàng'!$A$4:$F$2144,3,0)</f>
        <v>Số 1 đường số 17A, Khu phố 11, Phường Bình Trị Đông B, Quận Bình Tân, TP.HCM.</v>
      </c>
      <c r="J258" s="35" t="e">
        <f>VLOOKUP(F258,'Khách hàng'!$B$4:$G$1048576,5,0)</f>
        <v>#N/A</v>
      </c>
      <c r="M258" s="13" t="e">
        <f>VLOOKUP(K258,'Hàng hóa'!$C$5:$J333,2,0)</f>
        <v>#N/A</v>
      </c>
      <c r="N258" s="17" t="e">
        <f>VLOOKUP(K258,'[1]Hàng hóa'!$C$5:$G$22,5,0)</f>
        <v>#N/A</v>
      </c>
      <c r="O258" s="17" t="e">
        <f t="shared" si="14"/>
        <v>#N/A</v>
      </c>
      <c r="P258" s="197" t="e">
        <f t="shared" si="12"/>
        <v>#N/A</v>
      </c>
      <c r="Q258" s="17" t="e">
        <f t="shared" si="13"/>
        <v>#N/A</v>
      </c>
      <c r="R258" s="13" t="e">
        <f>VLOOKUP(J258,'[1]Nhân viên'!$E$20:$F$41,2,0)</f>
        <v>#N/A</v>
      </c>
    </row>
    <row r="259" spans="3:18" x14ac:dyDescent="0.2">
      <c r="C259" s="12"/>
      <c r="E259" s="13" t="e">
        <f>VLOOKUP(D259,'Nhân viên'!$B$5:$C$48,2,0)</f>
        <v>#N/A</v>
      </c>
      <c r="H259" s="13" t="e">
        <f>VLOOKUP(F259,'Khách hàng'!$B$4:$G$1048576,2,0)</f>
        <v>#N/A</v>
      </c>
      <c r="I259" s="13" t="str">
        <f>VLOOKUP(F259,'[1]Khách hàng'!$A$4:$F$2144,3,0)</f>
        <v>Số 1 đường số 17A, Khu phố 11, Phường Bình Trị Đông B, Quận Bình Tân, TP.HCM.</v>
      </c>
      <c r="J259" s="35" t="e">
        <f>VLOOKUP(F259,'Khách hàng'!$B$4:$G$1048576,5,0)</f>
        <v>#N/A</v>
      </c>
      <c r="M259" s="13" t="e">
        <f>VLOOKUP(K259,'Hàng hóa'!$C$5:$J334,2,0)</f>
        <v>#N/A</v>
      </c>
      <c r="N259" s="17" t="e">
        <f>VLOOKUP(K259,'[1]Hàng hóa'!$C$5:$G$22,5,0)</f>
        <v>#N/A</v>
      </c>
      <c r="O259" s="17" t="e">
        <f t="shared" si="14"/>
        <v>#N/A</v>
      </c>
      <c r="P259" s="197" t="e">
        <f t="shared" ref="P259:P322" si="15">O259*8%</f>
        <v>#N/A</v>
      </c>
      <c r="Q259" s="17" t="e">
        <f t="shared" ref="Q259:Q322" si="16">O259*P259+O259</f>
        <v>#N/A</v>
      </c>
      <c r="R259" s="13" t="e">
        <f>VLOOKUP(J259,'[1]Nhân viên'!$E$20:$F$41,2,0)</f>
        <v>#N/A</v>
      </c>
    </row>
    <row r="260" spans="3:18" x14ac:dyDescent="0.2">
      <c r="C260" s="12"/>
      <c r="E260" s="13" t="e">
        <f>VLOOKUP(D260,'Nhân viên'!$B$5:$C$48,2,0)</f>
        <v>#N/A</v>
      </c>
      <c r="H260" s="13" t="e">
        <f>VLOOKUP(F260,'Khách hàng'!$B$4:$G$1048576,2,0)</f>
        <v>#N/A</v>
      </c>
      <c r="I260" s="13" t="str">
        <f>VLOOKUP(F260,'[1]Khách hàng'!$A$4:$F$2144,3,0)</f>
        <v>Số 1 đường số 17A, Khu phố 11, Phường Bình Trị Đông B, Quận Bình Tân, TP.HCM.</v>
      </c>
      <c r="J260" s="35" t="e">
        <f>VLOOKUP(F260,'Khách hàng'!$B$4:$G$1048576,5,0)</f>
        <v>#N/A</v>
      </c>
      <c r="M260" s="13" t="e">
        <f>VLOOKUP(K260,'Hàng hóa'!$C$5:$J335,2,0)</f>
        <v>#N/A</v>
      </c>
      <c r="N260" s="17" t="e">
        <f>VLOOKUP(K260,'[1]Hàng hóa'!$C$5:$G$22,5,0)</f>
        <v>#N/A</v>
      </c>
      <c r="O260" s="17" t="e">
        <f t="shared" si="14"/>
        <v>#N/A</v>
      </c>
      <c r="P260" s="197" t="e">
        <f t="shared" si="15"/>
        <v>#N/A</v>
      </c>
      <c r="Q260" s="17" t="e">
        <f t="shared" si="16"/>
        <v>#N/A</v>
      </c>
      <c r="R260" s="13" t="e">
        <f>VLOOKUP(J260,'[1]Nhân viên'!$E$20:$F$41,2,0)</f>
        <v>#N/A</v>
      </c>
    </row>
    <row r="261" spans="3:18" x14ac:dyDescent="0.2">
      <c r="C261" s="12"/>
      <c r="E261" s="13" t="e">
        <f>VLOOKUP(D261,'Nhân viên'!$B$5:$C$48,2,0)</f>
        <v>#N/A</v>
      </c>
      <c r="H261" s="13" t="e">
        <f>VLOOKUP(F261,'Khách hàng'!$B$4:$G$1048576,2,0)</f>
        <v>#N/A</v>
      </c>
      <c r="I261" s="13" t="str">
        <f>VLOOKUP(F261,'[1]Khách hàng'!$A$4:$F$2144,3,0)</f>
        <v>Số 1 đường số 17A, Khu phố 11, Phường Bình Trị Đông B, Quận Bình Tân, TP.HCM.</v>
      </c>
      <c r="J261" s="35" t="e">
        <f>VLOOKUP(F261,'Khách hàng'!$B$4:$G$1048576,5,0)</f>
        <v>#N/A</v>
      </c>
      <c r="M261" s="13" t="e">
        <f>VLOOKUP(K261,'Hàng hóa'!$C$5:$J336,2,0)</f>
        <v>#N/A</v>
      </c>
      <c r="N261" s="17" t="e">
        <f>VLOOKUP(K261,'[1]Hàng hóa'!$C$5:$G$22,5,0)</f>
        <v>#N/A</v>
      </c>
      <c r="O261" s="17" t="e">
        <f t="shared" ref="O261:O324" si="17">L261*N261</f>
        <v>#N/A</v>
      </c>
      <c r="P261" s="197" t="e">
        <f t="shared" si="15"/>
        <v>#N/A</v>
      </c>
      <c r="Q261" s="17" t="e">
        <f t="shared" si="16"/>
        <v>#N/A</v>
      </c>
      <c r="R261" s="13" t="e">
        <f>VLOOKUP(J261,'[1]Nhân viên'!$E$20:$F$41,2,0)</f>
        <v>#N/A</v>
      </c>
    </row>
    <row r="262" spans="3:18" x14ac:dyDescent="0.2">
      <c r="C262" s="12"/>
      <c r="E262" s="13" t="e">
        <f>VLOOKUP(D262,'Nhân viên'!$B$5:$C$48,2,0)</f>
        <v>#N/A</v>
      </c>
      <c r="H262" s="13" t="e">
        <f>VLOOKUP(F262,'Khách hàng'!$B$4:$G$1048576,2,0)</f>
        <v>#N/A</v>
      </c>
      <c r="I262" s="13" t="str">
        <f>VLOOKUP(F262,'[1]Khách hàng'!$A$4:$F$2144,3,0)</f>
        <v>Số 1 đường số 17A, Khu phố 11, Phường Bình Trị Đông B, Quận Bình Tân, TP.HCM.</v>
      </c>
      <c r="J262" s="35" t="e">
        <f>VLOOKUP(F262,'Khách hàng'!$B$4:$G$1048576,5,0)</f>
        <v>#N/A</v>
      </c>
      <c r="M262" s="13" t="e">
        <f>VLOOKUP(K262,'Hàng hóa'!$C$5:$J337,2,0)</f>
        <v>#N/A</v>
      </c>
      <c r="N262" s="17" t="e">
        <f>VLOOKUP(K262,'[1]Hàng hóa'!$C$5:$G$22,5,0)</f>
        <v>#N/A</v>
      </c>
      <c r="O262" s="17" t="e">
        <f t="shared" si="17"/>
        <v>#N/A</v>
      </c>
      <c r="P262" s="197" t="e">
        <f t="shared" si="15"/>
        <v>#N/A</v>
      </c>
      <c r="Q262" s="17" t="e">
        <f t="shared" si="16"/>
        <v>#N/A</v>
      </c>
      <c r="R262" s="13" t="e">
        <f>VLOOKUP(J262,'[1]Nhân viên'!$E$20:$F$41,2,0)</f>
        <v>#N/A</v>
      </c>
    </row>
    <row r="263" spans="3:18" x14ac:dyDescent="0.2">
      <c r="C263" s="12"/>
      <c r="E263" s="13" t="e">
        <f>VLOOKUP(D263,'Nhân viên'!$B$5:$C$48,2,0)</f>
        <v>#N/A</v>
      </c>
      <c r="G263" s="133"/>
      <c r="H263" s="13" t="e">
        <f>VLOOKUP(F263,'Khách hàng'!$B$4:$G$1048576,2,0)</f>
        <v>#N/A</v>
      </c>
      <c r="I263" s="13" t="str">
        <f>VLOOKUP(F263,'[1]Khách hàng'!$A$4:$F$2144,3,0)</f>
        <v>Số 1 đường số 17A, Khu phố 11, Phường Bình Trị Đông B, Quận Bình Tân, TP.HCM.</v>
      </c>
      <c r="J263" s="35" t="e">
        <f>VLOOKUP(F263,'Khách hàng'!$B$4:$G$1048576,5,0)</f>
        <v>#N/A</v>
      </c>
      <c r="M263" s="13" t="e">
        <f>VLOOKUP(K263,'Hàng hóa'!$C$5:$J704,2,0)</f>
        <v>#N/A</v>
      </c>
      <c r="N263" s="17" t="e">
        <f>VLOOKUP(K263,'[1]Hàng hóa'!$C$5:$G$22,5,0)</f>
        <v>#N/A</v>
      </c>
      <c r="O263" s="18" t="e">
        <f t="shared" si="17"/>
        <v>#N/A</v>
      </c>
      <c r="P263" s="197" t="e">
        <f t="shared" si="15"/>
        <v>#N/A</v>
      </c>
      <c r="Q263" s="13" t="e">
        <f t="shared" si="16"/>
        <v>#N/A</v>
      </c>
      <c r="R263" s="21" t="e">
        <f>VLOOKUP(J263,'[1]Nhân viên'!$E$20:$F$41,2,0)</f>
        <v>#N/A</v>
      </c>
    </row>
    <row r="264" spans="3:18" x14ac:dyDescent="0.2">
      <c r="C264" s="12"/>
      <c r="E264" s="13" t="e">
        <f>VLOOKUP(D264,'Nhân viên'!$B$5:$C$48,2,0)</f>
        <v>#N/A</v>
      </c>
      <c r="H264" s="13" t="e">
        <f>VLOOKUP(F264,'Khách hàng'!$B$4:$G$1048576,2,0)</f>
        <v>#N/A</v>
      </c>
      <c r="I264" s="13" t="str">
        <f>VLOOKUP(F264,'[1]Khách hàng'!$A$4:$F$2144,3,0)</f>
        <v>Số 1 đường số 17A, Khu phố 11, Phường Bình Trị Đông B, Quận Bình Tân, TP.HCM.</v>
      </c>
      <c r="J264" s="35" t="e">
        <f>VLOOKUP(F264,'Khách hàng'!$B$4:$G$1048576,5,0)</f>
        <v>#N/A</v>
      </c>
      <c r="M264" s="13" t="e">
        <f>VLOOKUP(K264,'Hàng hóa'!$C$5:$J703,2,0)</f>
        <v>#N/A</v>
      </c>
      <c r="N264" s="17" t="e">
        <f>VLOOKUP(K264,'[1]Hàng hóa'!$C$5:$G$22,5,0)</f>
        <v>#N/A</v>
      </c>
      <c r="O264" s="17" t="e">
        <f t="shared" si="17"/>
        <v>#N/A</v>
      </c>
      <c r="P264" s="197" t="e">
        <f t="shared" si="15"/>
        <v>#N/A</v>
      </c>
      <c r="Q264" s="17" t="e">
        <f t="shared" si="16"/>
        <v>#N/A</v>
      </c>
      <c r="R264" s="13" t="e">
        <f>VLOOKUP(J264,'[1]Nhân viên'!$E$20:$F$41,2,0)</f>
        <v>#N/A</v>
      </c>
    </row>
    <row r="265" spans="3:18" x14ac:dyDescent="0.2">
      <c r="C265" s="12"/>
      <c r="E265" s="13" t="e">
        <f>VLOOKUP(D265,'Nhân viên'!$B$5:$C$48,2,0)</f>
        <v>#N/A</v>
      </c>
      <c r="H265" s="13" t="e">
        <f>VLOOKUP(F265,'Khách hàng'!$B$4:$G$1048576,2,0)</f>
        <v>#N/A</v>
      </c>
      <c r="I265" s="13" t="str">
        <f>VLOOKUP(F265,'[1]Khách hàng'!$A$4:$F$2144,3,0)</f>
        <v>Số 1 đường số 17A, Khu phố 11, Phường Bình Trị Đông B, Quận Bình Tân, TP.HCM.</v>
      </c>
      <c r="J265" s="35" t="e">
        <f>VLOOKUP(F265,'Khách hàng'!$B$4:$G$1048576,5,0)</f>
        <v>#N/A</v>
      </c>
      <c r="M265" s="13" t="e">
        <f>VLOOKUP(K265,'Hàng hóa'!$C$5:$J704,2,0)</f>
        <v>#N/A</v>
      </c>
      <c r="N265" s="17" t="e">
        <f>VLOOKUP(K265,'[1]Hàng hóa'!$C$5:$G$22,5,0)</f>
        <v>#N/A</v>
      </c>
      <c r="O265" s="17" t="e">
        <f t="shared" si="17"/>
        <v>#N/A</v>
      </c>
      <c r="P265" s="197" t="e">
        <f t="shared" si="15"/>
        <v>#N/A</v>
      </c>
      <c r="Q265" s="17" t="e">
        <f t="shared" si="16"/>
        <v>#N/A</v>
      </c>
      <c r="R265" s="13" t="e">
        <f>VLOOKUP(J265,'[1]Nhân viên'!$E$20:$F$41,2,0)</f>
        <v>#N/A</v>
      </c>
    </row>
    <row r="266" spans="3:18" x14ac:dyDescent="0.2">
      <c r="C266" s="12"/>
      <c r="E266" s="13" t="e">
        <f>VLOOKUP(D266,'Nhân viên'!$B$5:$C$48,2,0)</f>
        <v>#N/A</v>
      </c>
      <c r="H266" s="13" t="e">
        <f>VLOOKUP(F266,'Khách hàng'!$B$4:$G$1048576,2,0)</f>
        <v>#N/A</v>
      </c>
      <c r="I266" s="13" t="str">
        <f>VLOOKUP(F266,'[1]Khách hàng'!$A$4:$F$2144,3,0)</f>
        <v>Số 1 đường số 17A, Khu phố 11, Phường Bình Trị Đông B, Quận Bình Tân, TP.HCM.</v>
      </c>
      <c r="J266" s="35" t="e">
        <f>VLOOKUP(F266,'Khách hàng'!$B$4:$G$1048576,5,0)</f>
        <v>#N/A</v>
      </c>
      <c r="M266" s="13" t="e">
        <f>VLOOKUP(K266,'Hàng hóa'!$C$5:$J543,2,0)</f>
        <v>#N/A</v>
      </c>
      <c r="N266" s="17" t="e">
        <f>VLOOKUP(K266,'[1]Hàng hóa'!$C$5:$G$22,5,0)</f>
        <v>#N/A</v>
      </c>
      <c r="O266" s="17" t="e">
        <f t="shared" si="17"/>
        <v>#N/A</v>
      </c>
      <c r="P266" s="197" t="e">
        <f t="shared" si="15"/>
        <v>#N/A</v>
      </c>
      <c r="Q266" s="17" t="e">
        <f t="shared" si="16"/>
        <v>#N/A</v>
      </c>
      <c r="R266" s="13" t="e">
        <f>VLOOKUP(J266,'[1]Nhân viên'!$E$20:$F$41,2,0)</f>
        <v>#N/A</v>
      </c>
    </row>
    <row r="267" spans="3:18" x14ac:dyDescent="0.2">
      <c r="C267" s="12"/>
      <c r="E267" s="13" t="e">
        <f>VLOOKUP(D267,'Nhân viên'!$B$5:$C$48,2,0)</f>
        <v>#N/A</v>
      </c>
      <c r="H267" s="13" t="e">
        <f>VLOOKUP(F267,'Khách hàng'!$B$4:$G$1048576,2,0)</f>
        <v>#N/A</v>
      </c>
      <c r="I267" s="13" t="str">
        <f>VLOOKUP(F267,'[1]Khách hàng'!$A$4:$F$2144,3,0)</f>
        <v>Số 1 đường số 17A, Khu phố 11, Phường Bình Trị Đông B, Quận Bình Tân, TP.HCM.</v>
      </c>
      <c r="J267" s="35" t="e">
        <f>VLOOKUP(F267,'Khách hàng'!$B$4:$G$1048576,5,0)</f>
        <v>#N/A</v>
      </c>
      <c r="M267" s="13" t="e">
        <f>VLOOKUP(K267,'Hàng hóa'!$C$5:$J544,2,0)</f>
        <v>#N/A</v>
      </c>
      <c r="N267" s="17" t="e">
        <f>VLOOKUP(K267,'[1]Hàng hóa'!$C$5:$G$22,5,0)</f>
        <v>#N/A</v>
      </c>
      <c r="O267" s="17" t="e">
        <f t="shared" si="17"/>
        <v>#N/A</v>
      </c>
      <c r="P267" s="197" t="e">
        <f t="shared" si="15"/>
        <v>#N/A</v>
      </c>
      <c r="Q267" s="17" t="e">
        <f t="shared" si="16"/>
        <v>#N/A</v>
      </c>
      <c r="R267" s="13" t="e">
        <f>VLOOKUP(J267,'[1]Nhân viên'!$E$20:$F$41,2,0)</f>
        <v>#N/A</v>
      </c>
    </row>
    <row r="268" spans="3:18" x14ac:dyDescent="0.2">
      <c r="C268" s="12"/>
      <c r="E268" s="13" t="e">
        <f>VLOOKUP(D268,'Nhân viên'!$B$5:$C$48,2,0)</f>
        <v>#N/A</v>
      </c>
      <c r="H268" s="13" t="e">
        <f>VLOOKUP(F268,'Khách hàng'!$B$4:$G$1048576,2,0)</f>
        <v>#N/A</v>
      </c>
      <c r="I268" s="13" t="str">
        <f>VLOOKUP(F268,'[1]Khách hàng'!$A$4:$F$2144,3,0)</f>
        <v>Số 1 đường số 17A, Khu phố 11, Phường Bình Trị Đông B, Quận Bình Tân, TP.HCM.</v>
      </c>
      <c r="J268" s="35" t="e">
        <f>VLOOKUP(F268,'Khách hàng'!$B$4:$G$1048576,5,0)</f>
        <v>#N/A</v>
      </c>
      <c r="M268" s="13" t="e">
        <f>VLOOKUP(K268,'Hàng hóa'!$C$5:$J141,2,0)</f>
        <v>#N/A</v>
      </c>
      <c r="N268" s="17" t="e">
        <f>VLOOKUP(K268,'[1]Hàng hóa'!$C$5:$G$22,5,0)</f>
        <v>#N/A</v>
      </c>
      <c r="O268" s="17" t="e">
        <f t="shared" si="17"/>
        <v>#N/A</v>
      </c>
      <c r="P268" s="197" t="e">
        <f t="shared" si="15"/>
        <v>#N/A</v>
      </c>
      <c r="Q268" s="17" t="e">
        <f t="shared" si="16"/>
        <v>#N/A</v>
      </c>
      <c r="R268" s="13" t="e">
        <f>VLOOKUP(J268,'[1]Nhân viên'!$E$20:$F$41,2,0)</f>
        <v>#N/A</v>
      </c>
    </row>
    <row r="269" spans="3:18" x14ac:dyDescent="0.2">
      <c r="C269" s="12"/>
      <c r="E269" s="13" t="e">
        <f>VLOOKUP(D269,'Nhân viên'!$B$5:$C$48,2,0)</f>
        <v>#N/A</v>
      </c>
      <c r="G269" s="29"/>
      <c r="H269" s="13" t="e">
        <f>VLOOKUP(F269,'Khách hàng'!$B$4:$G$1048576,2,0)</f>
        <v>#N/A</v>
      </c>
      <c r="I269" s="13" t="str">
        <f>VLOOKUP(F269,'[1]Khách hàng'!$A$4:$F$2144,3,0)</f>
        <v>Số 1 đường số 17A, Khu phố 11, Phường Bình Trị Đông B, Quận Bình Tân, TP.HCM.</v>
      </c>
      <c r="J269" s="35" t="e">
        <f>VLOOKUP(F269,'Khách hàng'!$B$4:$G$1048576,5,0)</f>
        <v>#N/A</v>
      </c>
      <c r="K269" s="26"/>
      <c r="L269" s="26"/>
      <c r="M269" s="13" t="e">
        <f>VLOOKUP(K269,'Hàng hóa'!$C$5:$J142,2,0)</f>
        <v>#N/A</v>
      </c>
      <c r="N269" s="17" t="e">
        <f>VLOOKUP(K269,'[1]Hàng hóa'!$C$5:$G$22,5,0)</f>
        <v>#N/A</v>
      </c>
      <c r="O269" s="17" t="e">
        <f t="shared" si="17"/>
        <v>#N/A</v>
      </c>
      <c r="P269" s="197" t="e">
        <f t="shared" si="15"/>
        <v>#N/A</v>
      </c>
      <c r="Q269" s="17" t="e">
        <f t="shared" si="16"/>
        <v>#N/A</v>
      </c>
      <c r="R269" s="13" t="e">
        <f>VLOOKUP(J269,'[1]Nhân viên'!$E$20:$F$41,2,0)</f>
        <v>#N/A</v>
      </c>
    </row>
    <row r="270" spans="3:18" x14ac:dyDescent="0.2">
      <c r="C270" s="12"/>
      <c r="E270" s="13" t="e">
        <f>VLOOKUP(D270,'Nhân viên'!$B$5:$C$48,2,0)</f>
        <v>#N/A</v>
      </c>
      <c r="H270" s="13" t="e">
        <f>VLOOKUP(F270,'Khách hàng'!$B$4:$G$1048576,2,0)</f>
        <v>#N/A</v>
      </c>
      <c r="I270" s="13" t="str">
        <f>VLOOKUP(F270,'[1]Khách hàng'!$A$4:$F$2144,3,0)</f>
        <v>Số 1 đường số 17A, Khu phố 11, Phường Bình Trị Đông B, Quận Bình Tân, TP.HCM.</v>
      </c>
      <c r="J270" s="35" t="e">
        <f>VLOOKUP(F270,'Khách hàng'!$B$4:$G$1048576,5,0)</f>
        <v>#N/A</v>
      </c>
      <c r="M270" s="13" t="e">
        <f>VLOOKUP(K270,'Hàng hóa'!$C$5:$J143,2,0)</f>
        <v>#N/A</v>
      </c>
      <c r="N270" s="17" t="e">
        <f>VLOOKUP(K270,'[1]Hàng hóa'!$C$5:$G$22,5,0)</f>
        <v>#N/A</v>
      </c>
      <c r="O270" s="17" t="e">
        <f t="shared" si="17"/>
        <v>#N/A</v>
      </c>
      <c r="P270" s="197" t="e">
        <f t="shared" si="15"/>
        <v>#N/A</v>
      </c>
      <c r="Q270" s="17" t="e">
        <f t="shared" si="16"/>
        <v>#N/A</v>
      </c>
      <c r="R270" s="13" t="e">
        <f>VLOOKUP(J270,'[1]Nhân viên'!$E$20:$F$41,2,0)</f>
        <v>#N/A</v>
      </c>
    </row>
    <row r="271" spans="3:18" x14ac:dyDescent="0.2">
      <c r="C271" s="12"/>
      <c r="D271" s="11"/>
      <c r="E271" s="13" t="e">
        <f>VLOOKUP(D271,'Nhân viên'!$B$5:$C$48,2,0)</f>
        <v>#N/A</v>
      </c>
      <c r="H271" s="13" t="e">
        <f>VLOOKUP(F271,'Khách hàng'!$B$4:$G$1048576,2,0)</f>
        <v>#N/A</v>
      </c>
      <c r="I271" s="13" t="str">
        <f>VLOOKUP(F271,'[1]Khách hàng'!$A$4:$F$2144,3,0)</f>
        <v>Số 1 đường số 17A, Khu phố 11, Phường Bình Trị Đông B, Quận Bình Tân, TP.HCM.</v>
      </c>
      <c r="J271" s="35" t="e">
        <f>VLOOKUP(F271,'Khách hàng'!$B$4:$G$1048576,5,0)</f>
        <v>#N/A</v>
      </c>
      <c r="M271" s="13" t="e">
        <f>VLOOKUP(K271,'Hàng hóa'!$C$5:$J1269,2,0)</f>
        <v>#N/A</v>
      </c>
      <c r="N271" s="17" t="e">
        <f>VLOOKUP(K271,'[1]Hàng hóa'!$C$5:$G$22,5,0)</f>
        <v>#N/A</v>
      </c>
      <c r="O271" s="17" t="e">
        <f t="shared" si="17"/>
        <v>#N/A</v>
      </c>
      <c r="P271" s="197" t="e">
        <f t="shared" si="15"/>
        <v>#N/A</v>
      </c>
      <c r="Q271" s="17" t="e">
        <f t="shared" si="16"/>
        <v>#N/A</v>
      </c>
      <c r="R271" s="13" t="e">
        <f>VLOOKUP(J271,'[1]Nhân viên'!$E$20:$F$41,2,0)</f>
        <v>#N/A</v>
      </c>
    </row>
    <row r="272" spans="3:18" x14ac:dyDescent="0.2">
      <c r="C272" s="12"/>
      <c r="D272" s="11"/>
      <c r="E272" s="13" t="e">
        <f>VLOOKUP(D272,'Nhân viên'!$B$5:$C$48,2,0)</f>
        <v>#N/A</v>
      </c>
      <c r="H272" s="13" t="e">
        <f>VLOOKUP(F272,'Khách hàng'!$B$4:$G$1048576,2,0)</f>
        <v>#N/A</v>
      </c>
      <c r="I272" s="13" t="str">
        <f>VLOOKUP(F272,'[1]Khách hàng'!$A$4:$F$2144,3,0)</f>
        <v>Số 1 đường số 17A, Khu phố 11, Phường Bình Trị Đông B, Quận Bình Tân, TP.HCM.</v>
      </c>
      <c r="J272" s="35" t="e">
        <f>VLOOKUP(F272,'Khách hàng'!$B$4:$G$1048576,5,0)</f>
        <v>#N/A</v>
      </c>
      <c r="M272" s="13" t="e">
        <f>VLOOKUP(K272,'Hàng hóa'!$C$5:$J1270,2,0)</f>
        <v>#N/A</v>
      </c>
      <c r="N272" s="17" t="e">
        <f>VLOOKUP(K272,'[1]Hàng hóa'!$C$5:$G$22,5,0)</f>
        <v>#N/A</v>
      </c>
      <c r="O272" s="17" t="e">
        <f t="shared" si="17"/>
        <v>#N/A</v>
      </c>
      <c r="P272" s="197" t="e">
        <f t="shared" si="15"/>
        <v>#N/A</v>
      </c>
      <c r="Q272" s="17" t="e">
        <f t="shared" si="16"/>
        <v>#N/A</v>
      </c>
      <c r="R272" s="13" t="e">
        <f>VLOOKUP(J272,'[1]Nhân viên'!$E$20:$F$41,2,0)</f>
        <v>#N/A</v>
      </c>
    </row>
    <row r="273" spans="3:18" x14ac:dyDescent="0.2">
      <c r="C273" s="12"/>
      <c r="D273" s="11"/>
      <c r="E273" s="13" t="e">
        <f>VLOOKUP(D273,'Nhân viên'!$B$5:$C$48,2,0)</f>
        <v>#N/A</v>
      </c>
      <c r="H273" s="13" t="e">
        <f>VLOOKUP(F273,'Khách hàng'!$B$4:$G$1048576,2,0)</f>
        <v>#N/A</v>
      </c>
      <c r="I273" s="13" t="str">
        <f>VLOOKUP(F273,'[1]Khách hàng'!$A$4:$F$2144,3,0)</f>
        <v>Số 1 đường số 17A, Khu phố 11, Phường Bình Trị Đông B, Quận Bình Tân, TP.HCM.</v>
      </c>
      <c r="J273" s="35" t="e">
        <f>VLOOKUP(F273,'Khách hàng'!$B$4:$G$1048576,5,0)</f>
        <v>#N/A</v>
      </c>
      <c r="M273" s="13" t="e">
        <f>VLOOKUP(K273,'Hàng hóa'!$C$5:$J1271,2,0)</f>
        <v>#N/A</v>
      </c>
      <c r="N273" s="17" t="e">
        <f>VLOOKUP(K273,'[1]Hàng hóa'!$C$5:$G$22,5,0)</f>
        <v>#N/A</v>
      </c>
      <c r="O273" s="17" t="e">
        <f t="shared" si="17"/>
        <v>#N/A</v>
      </c>
      <c r="P273" s="197" t="e">
        <f t="shared" si="15"/>
        <v>#N/A</v>
      </c>
      <c r="Q273" s="17" t="e">
        <f t="shared" si="16"/>
        <v>#N/A</v>
      </c>
      <c r="R273" s="13" t="e">
        <f>VLOOKUP(J273,'[1]Nhân viên'!$E$20:$F$41,2,0)</f>
        <v>#N/A</v>
      </c>
    </row>
    <row r="274" spans="3:18" x14ac:dyDescent="0.2">
      <c r="C274" s="12"/>
      <c r="E274" s="13" t="e">
        <f>VLOOKUP(D274,'Nhân viên'!$B$5:$C$48,2,0)</f>
        <v>#N/A</v>
      </c>
      <c r="H274" s="13" t="e">
        <f>VLOOKUP(F274,'Khách hàng'!$B$4:$G$1048576,2,0)</f>
        <v>#N/A</v>
      </c>
      <c r="I274" s="13" t="str">
        <f>VLOOKUP(F274,'[1]Khách hàng'!$A$4:$F$2144,3,0)</f>
        <v>Số 1 đường số 17A, Khu phố 11, Phường Bình Trị Đông B, Quận Bình Tân, TP.HCM.</v>
      </c>
      <c r="J274" s="35" t="e">
        <f>VLOOKUP(F274,'Khách hàng'!$B$4:$G$1048576,5,0)</f>
        <v>#N/A</v>
      </c>
      <c r="M274" s="13" t="e">
        <f>VLOOKUP(K274,'Hàng hóa'!$C$5:$J609,2,0)</f>
        <v>#N/A</v>
      </c>
      <c r="N274" s="17" t="e">
        <f>VLOOKUP(K274,'[1]Hàng hóa'!$C$5:$G$22,5,0)</f>
        <v>#N/A</v>
      </c>
      <c r="O274" s="17" t="e">
        <f t="shared" si="17"/>
        <v>#N/A</v>
      </c>
      <c r="P274" s="197" t="e">
        <f t="shared" si="15"/>
        <v>#N/A</v>
      </c>
      <c r="Q274" s="17" t="e">
        <f t="shared" si="16"/>
        <v>#N/A</v>
      </c>
      <c r="R274" s="13" t="e">
        <f>VLOOKUP(J274,'[1]Nhân viên'!$E$20:$F$41,2,0)</f>
        <v>#N/A</v>
      </c>
    </row>
    <row r="275" spans="3:18" x14ac:dyDescent="0.2">
      <c r="C275" s="12"/>
      <c r="E275" s="13" t="e">
        <f>VLOOKUP(D275,'Nhân viên'!$B$5:$C$48,2,0)</f>
        <v>#N/A</v>
      </c>
      <c r="H275" s="13" t="e">
        <f>VLOOKUP(F275,'Khách hàng'!$B$4:$G$1048576,2,0)</f>
        <v>#N/A</v>
      </c>
      <c r="I275" s="13" t="str">
        <f>VLOOKUP(F275,'[1]Khách hàng'!$A$4:$F$2144,3,0)</f>
        <v>Số 1 đường số 17A, Khu phố 11, Phường Bình Trị Đông B, Quận Bình Tân, TP.HCM.</v>
      </c>
      <c r="J275" s="35" t="e">
        <f>VLOOKUP(F275,'Khách hàng'!$B$4:$G$1048576,5,0)</f>
        <v>#N/A</v>
      </c>
      <c r="M275" s="13" t="e">
        <f>VLOOKUP(K275,'Hàng hóa'!$C$5:$J610,2,0)</f>
        <v>#N/A</v>
      </c>
      <c r="N275" s="17" t="e">
        <f>VLOOKUP(K275,'[1]Hàng hóa'!$C$5:$G$22,5,0)</f>
        <v>#N/A</v>
      </c>
      <c r="O275" s="17" t="e">
        <f t="shared" si="17"/>
        <v>#N/A</v>
      </c>
      <c r="P275" s="197" t="e">
        <f t="shared" si="15"/>
        <v>#N/A</v>
      </c>
      <c r="Q275" s="17" t="e">
        <f t="shared" si="16"/>
        <v>#N/A</v>
      </c>
      <c r="R275" s="13" t="e">
        <f>VLOOKUP(J275,'[1]Nhân viên'!$E$20:$F$41,2,0)</f>
        <v>#N/A</v>
      </c>
    </row>
    <row r="276" spans="3:18" x14ac:dyDescent="0.2">
      <c r="C276" s="12"/>
      <c r="E276" s="13" t="e">
        <f>VLOOKUP(D276,'Nhân viên'!$B$5:$C$48,2,0)</f>
        <v>#N/A</v>
      </c>
      <c r="H276" s="13" t="e">
        <f>VLOOKUP(F276,'Khách hàng'!$B$4:$G$1048576,2,0)</f>
        <v>#N/A</v>
      </c>
      <c r="I276" s="13" t="str">
        <f>VLOOKUP(F276,'[1]Khách hàng'!$A$4:$F$2144,3,0)</f>
        <v>Số 1 đường số 17A, Khu phố 11, Phường Bình Trị Đông B, Quận Bình Tân, TP.HCM.</v>
      </c>
      <c r="J276" s="35" t="e">
        <f>VLOOKUP(F276,'Khách hàng'!$B$4:$G$1048576,5,0)</f>
        <v>#N/A</v>
      </c>
      <c r="M276" s="13" t="e">
        <f>VLOOKUP(K276,'Hàng hóa'!$C$5:$J611,2,0)</f>
        <v>#N/A</v>
      </c>
      <c r="N276" s="17" t="e">
        <f>VLOOKUP(K276,'[1]Hàng hóa'!$C$5:$G$22,5,0)</f>
        <v>#N/A</v>
      </c>
      <c r="O276" s="17" t="e">
        <f t="shared" si="17"/>
        <v>#N/A</v>
      </c>
      <c r="P276" s="197" t="e">
        <f t="shared" si="15"/>
        <v>#N/A</v>
      </c>
      <c r="Q276" s="17" t="e">
        <f t="shared" si="16"/>
        <v>#N/A</v>
      </c>
      <c r="R276" s="13" t="e">
        <f>VLOOKUP(J276,'[1]Nhân viên'!$E$20:$F$41,2,0)</f>
        <v>#N/A</v>
      </c>
    </row>
    <row r="277" spans="3:18" x14ac:dyDescent="0.2">
      <c r="C277" s="12"/>
      <c r="E277" s="13" t="e">
        <f>VLOOKUP(D277,'Nhân viên'!$B$5:$C$48,2,0)</f>
        <v>#N/A</v>
      </c>
      <c r="H277" s="13" t="e">
        <f>VLOOKUP(F277,'Khách hàng'!$B$4:$G$1048576,2,0)</f>
        <v>#N/A</v>
      </c>
      <c r="I277" s="13" t="str">
        <f>VLOOKUP(F277,'[1]Khách hàng'!$A$4:$F$2144,3,0)</f>
        <v>Số 1 đường số 17A, Khu phố 11, Phường Bình Trị Đông B, Quận Bình Tân, TP.HCM.</v>
      </c>
      <c r="J277" s="35" t="e">
        <f>VLOOKUP(F277,'Khách hàng'!$B$4:$G$1048576,5,0)</f>
        <v>#N/A</v>
      </c>
      <c r="M277" s="13" t="e">
        <f>VLOOKUP(K277,'Hàng hóa'!$C$5:$J612,2,0)</f>
        <v>#N/A</v>
      </c>
      <c r="N277" s="17" t="e">
        <f>VLOOKUP(K277,'[1]Hàng hóa'!$C$5:$G$22,5,0)</f>
        <v>#N/A</v>
      </c>
      <c r="O277" s="17" t="e">
        <f t="shared" si="17"/>
        <v>#N/A</v>
      </c>
      <c r="P277" s="197" t="e">
        <f t="shared" si="15"/>
        <v>#N/A</v>
      </c>
      <c r="Q277" s="17" t="e">
        <f t="shared" si="16"/>
        <v>#N/A</v>
      </c>
      <c r="R277" s="13" t="e">
        <f>VLOOKUP(J277,'[1]Nhân viên'!$E$20:$F$41,2,0)</f>
        <v>#N/A</v>
      </c>
    </row>
    <row r="278" spans="3:18" x14ac:dyDescent="0.2">
      <c r="C278" s="12"/>
      <c r="E278" s="13" t="e">
        <f>VLOOKUP(D278,'Nhân viên'!$B$5:$C$48,2,0)</f>
        <v>#N/A</v>
      </c>
      <c r="H278" s="13" t="e">
        <f>VLOOKUP(F278,'Khách hàng'!$B$4:$G$1048576,2,0)</f>
        <v>#N/A</v>
      </c>
      <c r="I278" s="13" t="str">
        <f>VLOOKUP(F278,'[1]Khách hàng'!$A$4:$F$2144,3,0)</f>
        <v>Số 1 đường số 17A, Khu phố 11, Phường Bình Trị Đông B, Quận Bình Tân, TP.HCM.</v>
      </c>
      <c r="J278" s="35" t="e">
        <f>VLOOKUP(F278,'Khách hàng'!$B$4:$G$1048576,5,0)</f>
        <v>#N/A</v>
      </c>
      <c r="M278" s="13" t="e">
        <f>VLOOKUP(K278,'Hàng hóa'!$C$5:$J613,2,0)</f>
        <v>#N/A</v>
      </c>
      <c r="N278" s="17" t="e">
        <f>VLOOKUP(K278,'[1]Hàng hóa'!$C$5:$G$22,5,0)</f>
        <v>#N/A</v>
      </c>
      <c r="O278" s="17" t="e">
        <f t="shared" si="17"/>
        <v>#N/A</v>
      </c>
      <c r="P278" s="197" t="e">
        <f t="shared" si="15"/>
        <v>#N/A</v>
      </c>
      <c r="Q278" s="17" t="e">
        <f t="shared" si="16"/>
        <v>#N/A</v>
      </c>
      <c r="R278" s="13" t="e">
        <f>VLOOKUP(J278,'[1]Nhân viên'!$E$20:$F$41,2,0)</f>
        <v>#N/A</v>
      </c>
    </row>
    <row r="279" spans="3:18" x14ac:dyDescent="0.2">
      <c r="C279" s="12"/>
      <c r="D279" s="11"/>
      <c r="E279" s="13" t="e">
        <f>VLOOKUP(D279,'Nhân viên'!$B$5:$C$48,2,0)</f>
        <v>#N/A</v>
      </c>
      <c r="H279" s="13" t="e">
        <f>VLOOKUP(F279,'Khách hàng'!$B$4:$G$1048576,2,0)</f>
        <v>#N/A</v>
      </c>
      <c r="I279" s="13" t="str">
        <f>VLOOKUP(F279,'[1]Khách hàng'!$A$4:$F$2144,3,0)</f>
        <v>Số 1 đường số 17A, Khu phố 11, Phường Bình Trị Đông B, Quận Bình Tân, TP.HCM.</v>
      </c>
      <c r="J279" s="35" t="e">
        <f>VLOOKUP(F279,'Khách hàng'!$B$4:$G$1048576,5,0)</f>
        <v>#N/A</v>
      </c>
      <c r="M279" s="13" t="e">
        <f>VLOOKUP(K279,'Hàng hóa'!$C$5:$J1300,2,0)</f>
        <v>#N/A</v>
      </c>
      <c r="N279" s="17" t="e">
        <f>VLOOKUP(K279,'[1]Hàng hóa'!$C$5:$G$22,5,0)</f>
        <v>#N/A</v>
      </c>
      <c r="O279" s="17" t="e">
        <f t="shared" si="17"/>
        <v>#N/A</v>
      </c>
      <c r="P279" s="197" t="e">
        <f t="shared" si="15"/>
        <v>#N/A</v>
      </c>
      <c r="Q279" s="17" t="e">
        <f t="shared" si="16"/>
        <v>#N/A</v>
      </c>
      <c r="R279" s="13" t="e">
        <f>VLOOKUP(J279,'[1]Nhân viên'!$E$20:$F$41,2,0)</f>
        <v>#N/A</v>
      </c>
    </row>
    <row r="280" spans="3:18" x14ac:dyDescent="0.2">
      <c r="C280" s="12"/>
      <c r="E280" s="13" t="e">
        <f>VLOOKUP(D280,'Nhân viên'!$B$5:$C$48,2,0)</f>
        <v>#N/A</v>
      </c>
      <c r="G280" s="113"/>
      <c r="H280" s="13" t="e">
        <f>VLOOKUP(F280,'Khách hàng'!$B$4:$G$1048576,2,0)</f>
        <v>#N/A</v>
      </c>
      <c r="I280" s="13" t="str">
        <f>VLOOKUP(F280,'[1]Khách hàng'!$A$4:$F$2144,3,0)</f>
        <v>Số 1 đường số 17A, Khu phố 11, Phường Bình Trị Đông B, Quận Bình Tân, TP.HCM.</v>
      </c>
      <c r="J280" s="35" t="e">
        <f>VLOOKUP(F280,'Khách hàng'!$B$4:$G$1048576,5,0)</f>
        <v>#N/A</v>
      </c>
      <c r="M280" s="13" t="e">
        <f>VLOOKUP(K280,'Hàng hóa'!$C$5:$J286,2,0)</f>
        <v>#N/A</v>
      </c>
      <c r="N280" s="17" t="e">
        <f>VLOOKUP(K280,'[1]Hàng hóa'!$C$5:$G$22,5,0)</f>
        <v>#N/A</v>
      </c>
      <c r="O280" s="17" t="e">
        <f t="shared" si="17"/>
        <v>#N/A</v>
      </c>
      <c r="P280" s="197" t="e">
        <f t="shared" si="15"/>
        <v>#N/A</v>
      </c>
      <c r="Q280" s="17" t="e">
        <f t="shared" si="16"/>
        <v>#N/A</v>
      </c>
      <c r="R280" s="13" t="e">
        <f>VLOOKUP(J280,'[1]Nhân viên'!$E$20:$F$41,2,0)</f>
        <v>#N/A</v>
      </c>
    </row>
    <row r="281" spans="3:18" x14ac:dyDescent="0.2">
      <c r="C281" s="12"/>
      <c r="E281" s="13" t="e">
        <f>VLOOKUP(D281,'Nhân viên'!$B$5:$C$48,2,0)</f>
        <v>#N/A</v>
      </c>
      <c r="G281" s="113"/>
      <c r="H281" s="13" t="e">
        <f>VLOOKUP(F281,'Khách hàng'!$B$4:$G$1048576,2,0)</f>
        <v>#N/A</v>
      </c>
      <c r="I281" s="13" t="str">
        <f>VLOOKUP(F281,'[1]Khách hàng'!$A$4:$F$2144,3,0)</f>
        <v>Số 1 đường số 17A, Khu phố 11, Phường Bình Trị Đông B, Quận Bình Tân, TP.HCM.</v>
      </c>
      <c r="J281" s="35" t="e">
        <f>VLOOKUP(F281,'Khách hàng'!$B$4:$G$1048576,5,0)</f>
        <v>#N/A</v>
      </c>
      <c r="M281" s="13" t="e">
        <f>VLOOKUP(K281,'Hàng hóa'!$C$5:$J287,2,0)</f>
        <v>#N/A</v>
      </c>
      <c r="N281" s="17" t="e">
        <f>VLOOKUP(K281,'[1]Hàng hóa'!$C$5:$G$22,5,0)</f>
        <v>#N/A</v>
      </c>
      <c r="O281" s="17" t="e">
        <f t="shared" si="17"/>
        <v>#N/A</v>
      </c>
      <c r="P281" s="197" t="e">
        <f t="shared" si="15"/>
        <v>#N/A</v>
      </c>
      <c r="Q281" s="17" t="e">
        <f t="shared" si="16"/>
        <v>#N/A</v>
      </c>
      <c r="R281" s="13" t="e">
        <f>VLOOKUP(J281,'[1]Nhân viên'!$E$20:$F$41,2,0)</f>
        <v>#N/A</v>
      </c>
    </row>
    <row r="282" spans="3:18" x14ac:dyDescent="0.2">
      <c r="C282" s="12"/>
      <c r="E282" s="13" t="e">
        <f>VLOOKUP(D282,'Nhân viên'!$B$5:$C$48,2,0)</f>
        <v>#N/A</v>
      </c>
      <c r="G282" s="113"/>
      <c r="H282" s="13" t="e">
        <f>VLOOKUP(F282,'Khách hàng'!$B$4:$G$1048576,2,0)</f>
        <v>#N/A</v>
      </c>
      <c r="I282" s="13" t="str">
        <f>VLOOKUP(F282,'[1]Khách hàng'!$A$4:$F$2144,3,0)</f>
        <v>Số 1 đường số 17A, Khu phố 11, Phường Bình Trị Đông B, Quận Bình Tân, TP.HCM.</v>
      </c>
      <c r="J282" s="35" t="e">
        <f>VLOOKUP(F282,'Khách hàng'!$B$4:$G$1048576,5,0)</f>
        <v>#N/A</v>
      </c>
      <c r="M282" s="13" t="e">
        <f>VLOOKUP(K282,'Hàng hóa'!$C$5:$J288,2,0)</f>
        <v>#N/A</v>
      </c>
      <c r="N282" s="17" t="e">
        <f>VLOOKUP(K282,'[1]Hàng hóa'!$C$5:$G$22,5,0)</f>
        <v>#N/A</v>
      </c>
      <c r="O282" s="17" t="e">
        <f t="shared" si="17"/>
        <v>#N/A</v>
      </c>
      <c r="P282" s="197" t="e">
        <f t="shared" si="15"/>
        <v>#N/A</v>
      </c>
      <c r="Q282" s="17" t="e">
        <f t="shared" si="16"/>
        <v>#N/A</v>
      </c>
      <c r="R282" s="13" t="e">
        <f>VLOOKUP(J282,'[1]Nhân viên'!$E$20:$F$41,2,0)</f>
        <v>#N/A</v>
      </c>
    </row>
    <row r="283" spans="3:18" x14ac:dyDescent="0.2">
      <c r="C283" s="12"/>
      <c r="E283" s="13" t="e">
        <f>VLOOKUP(D283,'Nhân viên'!$B$5:$C$48,2,0)</f>
        <v>#N/A</v>
      </c>
      <c r="H283" s="13" t="e">
        <f>VLOOKUP(F283,'Khách hàng'!$B$4:$G$1048576,2,0)</f>
        <v>#N/A</v>
      </c>
      <c r="I283" s="13" t="str">
        <f>VLOOKUP(F283,'[1]Khách hàng'!$A$4:$F$2144,3,0)</f>
        <v>Số 1 đường số 17A, Khu phố 11, Phường Bình Trị Đông B, Quận Bình Tân, TP.HCM.</v>
      </c>
      <c r="J283" s="35" t="e">
        <f>VLOOKUP(F283,'Khách hàng'!$B$4:$G$1048576,5,0)</f>
        <v>#N/A</v>
      </c>
      <c r="M283" s="13" t="e">
        <f>VLOOKUP(K283,'Hàng hóa'!$C$5:$J289,2,0)</f>
        <v>#N/A</v>
      </c>
      <c r="N283" s="17" t="e">
        <f>VLOOKUP(K283,'[1]Hàng hóa'!$C$5:$G$22,5,0)</f>
        <v>#N/A</v>
      </c>
      <c r="O283" s="17" t="e">
        <f t="shared" si="17"/>
        <v>#N/A</v>
      </c>
      <c r="P283" s="197" t="e">
        <f t="shared" si="15"/>
        <v>#N/A</v>
      </c>
      <c r="Q283" s="17" t="e">
        <f t="shared" si="16"/>
        <v>#N/A</v>
      </c>
      <c r="R283" s="13" t="e">
        <f>VLOOKUP(J283,'[1]Nhân viên'!$E$20:$F$41,2,0)</f>
        <v>#N/A</v>
      </c>
    </row>
    <row r="284" spans="3:18" x14ac:dyDescent="0.2">
      <c r="C284" s="12"/>
      <c r="E284" s="13" t="e">
        <f>VLOOKUP(D284,'Nhân viên'!$B$5:$C$48,2,0)</f>
        <v>#N/A</v>
      </c>
      <c r="H284" s="13" t="e">
        <f>VLOOKUP(F284,'Khách hàng'!$B$4:$G$1048576,2,0)</f>
        <v>#N/A</v>
      </c>
      <c r="I284" s="13" t="str">
        <f>VLOOKUP(F284,'[1]Khách hàng'!$A$4:$F$2144,3,0)</f>
        <v>Số 1 đường số 17A, Khu phố 11, Phường Bình Trị Đông B, Quận Bình Tân, TP.HCM.</v>
      </c>
      <c r="J284" s="35" t="e">
        <f>VLOOKUP(F284,'Khách hàng'!$B$4:$G$1048576,5,0)</f>
        <v>#N/A</v>
      </c>
      <c r="M284" s="13" t="e">
        <f>VLOOKUP(K284,'Hàng hóa'!$C$5:$J290,2,0)</f>
        <v>#N/A</v>
      </c>
      <c r="N284" s="17" t="e">
        <f>VLOOKUP(K284,'[1]Hàng hóa'!$C$5:$G$22,5,0)</f>
        <v>#N/A</v>
      </c>
      <c r="O284" s="17" t="e">
        <f t="shared" si="17"/>
        <v>#N/A</v>
      </c>
      <c r="P284" s="197" t="e">
        <f t="shared" si="15"/>
        <v>#N/A</v>
      </c>
      <c r="Q284" s="17" t="e">
        <f t="shared" si="16"/>
        <v>#N/A</v>
      </c>
      <c r="R284" s="13" t="e">
        <f>VLOOKUP(J284,'[1]Nhân viên'!$E$20:$F$41,2,0)</f>
        <v>#N/A</v>
      </c>
    </row>
    <row r="285" spans="3:18" x14ac:dyDescent="0.2">
      <c r="C285" s="12"/>
      <c r="E285" s="13" t="e">
        <f>VLOOKUP(D285,'Nhân viên'!$B$5:$C$48,2,0)</f>
        <v>#N/A</v>
      </c>
      <c r="H285" s="13" t="e">
        <f>VLOOKUP(F285,'Khách hàng'!$B$4:$G$1048576,2,0)</f>
        <v>#N/A</v>
      </c>
      <c r="I285" s="13" t="str">
        <f>VLOOKUP(F285,'[1]Khách hàng'!$A$4:$F$2144,3,0)</f>
        <v>Số 1 đường số 17A, Khu phố 11, Phường Bình Trị Đông B, Quận Bình Tân, TP.HCM.</v>
      </c>
      <c r="J285" s="35" t="e">
        <f>VLOOKUP(F285,'Khách hàng'!$B$4:$G$1048576,5,0)</f>
        <v>#N/A</v>
      </c>
      <c r="M285" s="13" t="e">
        <f>VLOOKUP(K285,'Hàng hóa'!$C$5:$J684,2,0)</f>
        <v>#N/A</v>
      </c>
      <c r="N285" s="17" t="e">
        <f>VLOOKUP(K285,'[1]Hàng hóa'!$C$5:$G$22,5,0)</f>
        <v>#N/A</v>
      </c>
      <c r="O285" s="17" t="e">
        <f t="shared" si="17"/>
        <v>#N/A</v>
      </c>
      <c r="P285" s="197" t="e">
        <f t="shared" si="15"/>
        <v>#N/A</v>
      </c>
      <c r="Q285" s="17" t="e">
        <f t="shared" si="16"/>
        <v>#N/A</v>
      </c>
      <c r="R285" s="13" t="e">
        <f>VLOOKUP(J285,'[1]Nhân viên'!$E$20:$F$41,2,0)</f>
        <v>#N/A</v>
      </c>
    </row>
    <row r="286" spans="3:18" x14ac:dyDescent="0.2">
      <c r="C286" s="12"/>
      <c r="E286" s="13" t="e">
        <f>VLOOKUP(D286,'Nhân viên'!$B$5:$C$48,2,0)</f>
        <v>#N/A</v>
      </c>
      <c r="H286" s="13" t="e">
        <f>VLOOKUP(F286,'Khách hàng'!$B$4:$G$1048576,2,0)</f>
        <v>#N/A</v>
      </c>
      <c r="I286" s="13" t="str">
        <f>VLOOKUP(F286,'[1]Khách hàng'!$A$4:$F$2144,3,0)</f>
        <v>Số 1 đường số 17A, Khu phố 11, Phường Bình Trị Đông B, Quận Bình Tân, TP.HCM.</v>
      </c>
      <c r="J286" s="35" t="e">
        <f>VLOOKUP(F286,'Khách hàng'!$B$4:$G$1048576,5,0)</f>
        <v>#N/A</v>
      </c>
      <c r="M286" s="13" t="e">
        <f>VLOOKUP(K286,'Hàng hóa'!$C$5:$J685,2,0)</f>
        <v>#N/A</v>
      </c>
      <c r="N286" s="17" t="e">
        <f>VLOOKUP(K286,'[1]Hàng hóa'!$C$5:$G$22,5,0)</f>
        <v>#N/A</v>
      </c>
      <c r="O286" s="17" t="e">
        <f t="shared" si="17"/>
        <v>#N/A</v>
      </c>
      <c r="P286" s="197" t="e">
        <f t="shared" si="15"/>
        <v>#N/A</v>
      </c>
      <c r="Q286" s="17" t="e">
        <f t="shared" si="16"/>
        <v>#N/A</v>
      </c>
      <c r="R286" s="13" t="e">
        <f>VLOOKUP(J286,'[1]Nhân viên'!$E$20:$F$41,2,0)</f>
        <v>#N/A</v>
      </c>
    </row>
    <row r="287" spans="3:18" x14ac:dyDescent="0.2">
      <c r="C287" s="12"/>
      <c r="E287" s="13" t="e">
        <f>VLOOKUP(D287,'Nhân viên'!$B$5:$C$48,2,0)</f>
        <v>#N/A</v>
      </c>
      <c r="H287" s="13" t="e">
        <f>VLOOKUP(F287,'Khách hàng'!$B$4:$G$1048576,2,0)</f>
        <v>#N/A</v>
      </c>
      <c r="I287" s="13" t="str">
        <f>VLOOKUP(F287,'[1]Khách hàng'!$A$4:$F$2144,3,0)</f>
        <v>Số 1 đường số 17A, Khu phố 11, Phường Bình Trị Đông B, Quận Bình Tân, TP.HCM.</v>
      </c>
      <c r="J287" s="35" t="e">
        <f>VLOOKUP(F287,'Khách hàng'!$B$4:$G$1048576,5,0)</f>
        <v>#N/A</v>
      </c>
      <c r="M287" s="13" t="e">
        <f>VLOOKUP(K287,'Hàng hóa'!$C$5:$J686,2,0)</f>
        <v>#N/A</v>
      </c>
      <c r="N287" s="17" t="e">
        <f>VLOOKUP(K287,'[1]Hàng hóa'!$C$5:$G$22,5,0)</f>
        <v>#N/A</v>
      </c>
      <c r="O287" s="17" t="e">
        <f t="shared" si="17"/>
        <v>#N/A</v>
      </c>
      <c r="P287" s="197" t="e">
        <f t="shared" si="15"/>
        <v>#N/A</v>
      </c>
      <c r="Q287" s="17" t="e">
        <f t="shared" si="16"/>
        <v>#N/A</v>
      </c>
      <c r="R287" s="13" t="e">
        <f>VLOOKUP(J287,'[1]Nhân viên'!$E$20:$F$41,2,0)</f>
        <v>#N/A</v>
      </c>
    </row>
    <row r="288" spans="3:18" x14ac:dyDescent="0.2">
      <c r="C288" s="12"/>
      <c r="E288" s="13" t="e">
        <f>VLOOKUP(D288,'Nhân viên'!$B$5:$C$48,2,0)</f>
        <v>#N/A</v>
      </c>
      <c r="H288" s="13" t="e">
        <f>VLOOKUP(F288,'Khách hàng'!$B$4:$G$1048576,2,0)</f>
        <v>#N/A</v>
      </c>
      <c r="I288" s="13" t="str">
        <f>VLOOKUP(F288,'[1]Khách hàng'!$A$4:$F$2144,3,0)</f>
        <v>Số 1 đường số 17A, Khu phố 11, Phường Bình Trị Đông B, Quận Bình Tân, TP.HCM.</v>
      </c>
      <c r="J288" s="35" t="e">
        <f>VLOOKUP(F288,'Khách hàng'!$B$4:$G$1048576,5,0)</f>
        <v>#N/A</v>
      </c>
      <c r="M288" s="13" t="e">
        <f>VLOOKUP(K288,'Hàng hóa'!$C$5:$J687,2,0)</f>
        <v>#N/A</v>
      </c>
      <c r="N288" s="17" t="e">
        <f>VLOOKUP(K288,'[1]Hàng hóa'!$C$5:$G$22,5,0)</f>
        <v>#N/A</v>
      </c>
      <c r="O288" s="17" t="e">
        <f t="shared" si="17"/>
        <v>#N/A</v>
      </c>
      <c r="P288" s="197" t="e">
        <f t="shared" si="15"/>
        <v>#N/A</v>
      </c>
      <c r="Q288" s="17" t="e">
        <f t="shared" si="16"/>
        <v>#N/A</v>
      </c>
      <c r="R288" s="13" t="e">
        <f>VLOOKUP(J288,'[1]Nhân viên'!$E$20:$F$41,2,0)</f>
        <v>#N/A</v>
      </c>
    </row>
    <row r="289" spans="3:18" x14ac:dyDescent="0.2">
      <c r="C289" s="12"/>
      <c r="E289" s="13" t="e">
        <f>VLOOKUP(D289,'Nhân viên'!$B$5:$C$48,2,0)</f>
        <v>#N/A</v>
      </c>
      <c r="H289" s="13" t="e">
        <f>VLOOKUP(F289,'Khách hàng'!$B$4:$G$1048576,2,0)</f>
        <v>#N/A</v>
      </c>
      <c r="I289" s="13" t="str">
        <f>VLOOKUP(F289,'[1]Khách hàng'!$A$4:$F$2144,3,0)</f>
        <v>Số 1 đường số 17A, Khu phố 11, Phường Bình Trị Đông B, Quận Bình Tân, TP.HCM.</v>
      </c>
      <c r="J289" s="35" t="e">
        <f>VLOOKUP(F289,'Khách hàng'!$B$4:$G$1048576,5,0)</f>
        <v>#N/A</v>
      </c>
      <c r="M289" s="13" t="e">
        <f>VLOOKUP(K289,'Hàng hóa'!$C$5:$J553,2,0)</f>
        <v>#N/A</v>
      </c>
      <c r="N289" s="17" t="e">
        <f>VLOOKUP(K289,'[1]Hàng hóa'!$C$5:$G$22,5,0)</f>
        <v>#N/A</v>
      </c>
      <c r="O289" s="17" t="e">
        <f t="shared" si="17"/>
        <v>#N/A</v>
      </c>
      <c r="P289" s="197" t="e">
        <f t="shared" si="15"/>
        <v>#N/A</v>
      </c>
      <c r="Q289" s="17" t="e">
        <f t="shared" si="16"/>
        <v>#N/A</v>
      </c>
      <c r="R289" s="13" t="e">
        <f>VLOOKUP(J289,'[1]Nhân viên'!$E$20:$F$41,2,0)</f>
        <v>#N/A</v>
      </c>
    </row>
    <row r="290" spans="3:18" x14ac:dyDescent="0.2">
      <c r="C290" s="12"/>
      <c r="E290" s="13" t="e">
        <f>VLOOKUP(D290,'Nhân viên'!$B$5:$C$48,2,0)</f>
        <v>#N/A</v>
      </c>
      <c r="G290" s="133"/>
      <c r="H290" s="13" t="e">
        <f>VLOOKUP(F290,'Khách hàng'!$B$4:$G$1048576,2,0)</f>
        <v>#N/A</v>
      </c>
      <c r="I290" s="13" t="str">
        <f>VLOOKUP(F290,'[1]Khách hàng'!$A$4:$F$2144,3,0)</f>
        <v>Số 1 đường số 17A, Khu phố 11, Phường Bình Trị Đông B, Quận Bình Tân, TP.HCM.</v>
      </c>
      <c r="J290" s="35" t="e">
        <f>VLOOKUP(F290,'Khách hàng'!$B$4:$G$1048576,5,0)</f>
        <v>#N/A</v>
      </c>
      <c r="K290" s="26"/>
      <c r="M290" s="13" t="e">
        <f>VLOOKUP(K290,'Hàng hóa'!$C$5:$J317,2,0)</f>
        <v>#N/A</v>
      </c>
      <c r="N290" s="17" t="e">
        <f>VLOOKUP(K290,'[1]Hàng hóa'!$C$5:$G$22,5,0)</f>
        <v>#N/A</v>
      </c>
      <c r="O290" s="17" t="e">
        <f t="shared" si="17"/>
        <v>#N/A</v>
      </c>
      <c r="P290" s="197" t="e">
        <f t="shared" si="15"/>
        <v>#N/A</v>
      </c>
      <c r="Q290" s="17" t="e">
        <f t="shared" si="16"/>
        <v>#N/A</v>
      </c>
      <c r="R290" s="13" t="e">
        <f>VLOOKUP(J290,'[1]Nhân viên'!$E$20:$F$41,2,0)</f>
        <v>#N/A</v>
      </c>
    </row>
    <row r="291" spans="3:18" x14ac:dyDescent="0.2">
      <c r="C291" s="12"/>
      <c r="E291" s="13" t="e">
        <f>VLOOKUP(D291,'Nhân viên'!$B$5:$C$48,2,0)</f>
        <v>#N/A</v>
      </c>
      <c r="H291" s="13" t="e">
        <f>VLOOKUP(F291,'Khách hàng'!$B$4:$G$1048576,2,0)</f>
        <v>#N/A</v>
      </c>
      <c r="I291" s="13" t="str">
        <f>VLOOKUP(F291,'[1]Khách hàng'!$A$4:$F$2144,3,0)</f>
        <v>Số 1 đường số 17A, Khu phố 11, Phường Bình Trị Đông B, Quận Bình Tân, TP.HCM.</v>
      </c>
      <c r="J291" s="35" t="e">
        <f>VLOOKUP(F291,'Khách hàng'!$B$4:$G$1048576,5,0)</f>
        <v>#N/A</v>
      </c>
      <c r="M291" s="13" t="e">
        <f>VLOOKUP(K291,'Hàng hóa'!$C$5:$J318,2,0)</f>
        <v>#N/A</v>
      </c>
      <c r="N291" s="17" t="e">
        <f>VLOOKUP(K291,'[1]Hàng hóa'!$C$5:$G$22,5,0)</f>
        <v>#N/A</v>
      </c>
      <c r="O291" s="17" t="e">
        <f t="shared" si="17"/>
        <v>#N/A</v>
      </c>
      <c r="P291" s="197" t="e">
        <f t="shared" si="15"/>
        <v>#N/A</v>
      </c>
      <c r="Q291" s="17" t="e">
        <f t="shared" si="16"/>
        <v>#N/A</v>
      </c>
      <c r="R291" s="13" t="e">
        <f>VLOOKUP(J291,'[1]Nhân viên'!$E$20:$F$41,2,0)</f>
        <v>#N/A</v>
      </c>
    </row>
    <row r="292" spans="3:18" x14ac:dyDescent="0.2">
      <c r="C292" s="12"/>
      <c r="E292" s="13" t="e">
        <f>VLOOKUP(D292,'Nhân viên'!$B$5:$C$48,2,0)</f>
        <v>#N/A</v>
      </c>
      <c r="H292" s="13" t="e">
        <f>VLOOKUP(F292,'Khách hàng'!$B$4:$G$1048576,2,0)</f>
        <v>#N/A</v>
      </c>
      <c r="I292" s="13" t="str">
        <f>VLOOKUP(F292,'[1]Khách hàng'!$A$4:$F$2144,3,0)</f>
        <v>Số 1 đường số 17A, Khu phố 11, Phường Bình Trị Đông B, Quận Bình Tân, TP.HCM.</v>
      </c>
      <c r="J292" s="35" t="e">
        <f>VLOOKUP(F292,'Khách hàng'!$B$4:$G$1048576,5,0)</f>
        <v>#N/A</v>
      </c>
      <c r="M292" s="13" t="e">
        <f>VLOOKUP(K292,'Hàng hóa'!$C$5:$J319,2,0)</f>
        <v>#N/A</v>
      </c>
      <c r="N292" s="17" t="e">
        <f>VLOOKUP(K292,'[1]Hàng hóa'!$C$5:$G$22,5,0)</f>
        <v>#N/A</v>
      </c>
      <c r="O292" s="17" t="e">
        <f t="shared" si="17"/>
        <v>#N/A</v>
      </c>
      <c r="P292" s="197" t="e">
        <f t="shared" si="15"/>
        <v>#N/A</v>
      </c>
      <c r="Q292" s="17" t="e">
        <f t="shared" si="16"/>
        <v>#N/A</v>
      </c>
      <c r="R292" s="13" t="e">
        <f>VLOOKUP(J292,'[1]Nhân viên'!$E$20:$F$41,2,0)</f>
        <v>#N/A</v>
      </c>
    </row>
    <row r="293" spans="3:18" x14ac:dyDescent="0.2">
      <c r="C293" s="12"/>
      <c r="E293" s="13" t="e">
        <f>VLOOKUP(D293,'Nhân viên'!$B$5:$C$48,2,0)</f>
        <v>#N/A</v>
      </c>
      <c r="H293" s="13" t="e">
        <f>VLOOKUP(F293,'Khách hàng'!$B$4:$G$1048576,2,0)</f>
        <v>#N/A</v>
      </c>
      <c r="I293" s="13" t="str">
        <f>VLOOKUP(F293,'[1]Khách hàng'!$A$4:$F$2144,3,0)</f>
        <v>Số 1 đường số 17A, Khu phố 11, Phường Bình Trị Đông B, Quận Bình Tân, TP.HCM.</v>
      </c>
      <c r="J293" s="35" t="e">
        <f>VLOOKUP(F293,'Khách hàng'!$B$4:$G$1048576,5,0)</f>
        <v>#N/A</v>
      </c>
      <c r="M293" s="13" t="e">
        <f>VLOOKUP(K293,'Hàng hóa'!$C$5:$J320,2,0)</f>
        <v>#N/A</v>
      </c>
      <c r="N293" s="17" t="e">
        <f>VLOOKUP(K293,'[1]Hàng hóa'!$C$5:$G$22,5,0)</f>
        <v>#N/A</v>
      </c>
      <c r="O293" s="17" t="e">
        <f t="shared" si="17"/>
        <v>#N/A</v>
      </c>
      <c r="P293" s="197" t="e">
        <f t="shared" si="15"/>
        <v>#N/A</v>
      </c>
      <c r="Q293" s="17" t="e">
        <f t="shared" si="16"/>
        <v>#N/A</v>
      </c>
      <c r="R293" s="13" t="e">
        <f>VLOOKUP(J293,'[1]Nhân viên'!$E$20:$F$41,2,0)</f>
        <v>#N/A</v>
      </c>
    </row>
    <row r="294" spans="3:18" x14ac:dyDescent="0.2">
      <c r="C294" s="12"/>
      <c r="E294" s="13" t="e">
        <f>VLOOKUP(D294,'Nhân viên'!$B$5:$C$48,2,0)</f>
        <v>#N/A</v>
      </c>
      <c r="H294" s="13" t="e">
        <f>VLOOKUP(F294,'Khách hàng'!$B$4:$G$1048576,2,0)</f>
        <v>#N/A</v>
      </c>
      <c r="I294" s="13" t="str">
        <f>VLOOKUP(F294,'[1]Khách hàng'!$A$4:$F$2144,3,0)</f>
        <v>Số 1 đường số 17A, Khu phố 11, Phường Bình Trị Đông B, Quận Bình Tân, TP.HCM.</v>
      </c>
      <c r="J294" s="35" t="e">
        <f>VLOOKUP(F294,'Khách hàng'!$B$4:$G$1048576,5,0)</f>
        <v>#N/A</v>
      </c>
      <c r="M294" s="13" t="e">
        <f>VLOOKUP(K294,'Hàng hóa'!$C$5:$J321,2,0)</f>
        <v>#N/A</v>
      </c>
      <c r="N294" s="17" t="e">
        <f>VLOOKUP(K294,'[1]Hàng hóa'!$C$5:$G$22,5,0)</f>
        <v>#N/A</v>
      </c>
      <c r="O294" s="17" t="e">
        <f t="shared" si="17"/>
        <v>#N/A</v>
      </c>
      <c r="P294" s="197" t="e">
        <f t="shared" si="15"/>
        <v>#N/A</v>
      </c>
      <c r="Q294" s="17" t="e">
        <f t="shared" si="16"/>
        <v>#N/A</v>
      </c>
      <c r="R294" s="13" t="e">
        <f>VLOOKUP(J294,'[1]Nhân viên'!$E$20:$F$41,2,0)</f>
        <v>#N/A</v>
      </c>
    </row>
    <row r="295" spans="3:18" x14ac:dyDescent="0.2">
      <c r="C295" s="12"/>
      <c r="E295" s="13" t="e">
        <f>VLOOKUP(D295,'Nhân viên'!$B$5:$C$48,2,0)</f>
        <v>#N/A</v>
      </c>
      <c r="H295" s="13" t="e">
        <f>VLOOKUP(F295,'Khách hàng'!$B$4:$G$1048576,2,0)</f>
        <v>#N/A</v>
      </c>
      <c r="I295" s="13" t="str">
        <f>VLOOKUP(F295,'[1]Khách hàng'!$A$4:$F$2144,3,0)</f>
        <v>Số 1 đường số 17A, Khu phố 11, Phường Bình Trị Đông B, Quận Bình Tân, TP.HCM.</v>
      </c>
      <c r="J295" s="35" t="e">
        <f>VLOOKUP(F295,'Khách hàng'!$B$4:$G$1048576,5,0)</f>
        <v>#N/A</v>
      </c>
      <c r="M295" s="13" t="e">
        <f>VLOOKUP(K295,'Hàng hóa'!$C$5:$J534,2,0)</f>
        <v>#N/A</v>
      </c>
      <c r="N295" s="17" t="e">
        <f>VLOOKUP(K295,'[1]Hàng hóa'!$C$5:$G$22,5,0)</f>
        <v>#N/A</v>
      </c>
      <c r="O295" s="17" t="e">
        <f t="shared" si="17"/>
        <v>#N/A</v>
      </c>
      <c r="P295" s="197" t="e">
        <f t="shared" si="15"/>
        <v>#N/A</v>
      </c>
      <c r="Q295" s="17" t="e">
        <f t="shared" si="16"/>
        <v>#N/A</v>
      </c>
      <c r="R295" s="13" t="e">
        <f>VLOOKUP(J295,'[1]Nhân viên'!$E$20:$F$41,2,0)</f>
        <v>#N/A</v>
      </c>
    </row>
    <row r="296" spans="3:18" x14ac:dyDescent="0.2">
      <c r="C296" s="12"/>
      <c r="E296" s="13" t="e">
        <f>VLOOKUP(D296,'Nhân viên'!$B$5:$C$48,2,0)</f>
        <v>#N/A</v>
      </c>
      <c r="H296" s="13" t="e">
        <f>VLOOKUP(F296,'Khách hàng'!$B$4:$G$1048576,2,0)</f>
        <v>#N/A</v>
      </c>
      <c r="I296" s="13" t="str">
        <f>VLOOKUP(F296,'[1]Khách hàng'!$A$4:$F$2144,3,0)</f>
        <v>Số 1 đường số 17A, Khu phố 11, Phường Bình Trị Đông B, Quận Bình Tân, TP.HCM.</v>
      </c>
      <c r="J296" s="35" t="e">
        <f>VLOOKUP(F296,'Khách hàng'!$B$4:$G$1048576,5,0)</f>
        <v>#N/A</v>
      </c>
      <c r="M296" s="13" t="e">
        <f>VLOOKUP(K296,'Hàng hóa'!$C$5:$J535,2,0)</f>
        <v>#N/A</v>
      </c>
      <c r="N296" s="17" t="e">
        <f>VLOOKUP(K296,'[1]Hàng hóa'!$C$5:$G$22,5,0)</f>
        <v>#N/A</v>
      </c>
      <c r="O296" s="17" t="e">
        <f t="shared" si="17"/>
        <v>#N/A</v>
      </c>
      <c r="P296" s="197" t="e">
        <f t="shared" si="15"/>
        <v>#N/A</v>
      </c>
      <c r="Q296" s="17" t="e">
        <f t="shared" si="16"/>
        <v>#N/A</v>
      </c>
      <c r="R296" s="13" t="e">
        <f>VLOOKUP(J296,'[1]Nhân viên'!$E$20:$F$41,2,0)</f>
        <v>#N/A</v>
      </c>
    </row>
    <row r="297" spans="3:18" x14ac:dyDescent="0.2">
      <c r="C297" s="12"/>
      <c r="E297" s="13" t="e">
        <f>VLOOKUP(D297,'Nhân viên'!$B$5:$C$48,2,0)</f>
        <v>#N/A</v>
      </c>
      <c r="H297" s="13" t="e">
        <f>VLOOKUP(F297,'Khách hàng'!$B$4:$G$1048576,2,0)</f>
        <v>#N/A</v>
      </c>
      <c r="I297" s="13" t="str">
        <f>VLOOKUP(F297,'[1]Khách hàng'!$A$4:$F$2144,3,0)</f>
        <v>Số 1 đường số 17A, Khu phố 11, Phường Bình Trị Đông B, Quận Bình Tân, TP.HCM.</v>
      </c>
      <c r="J297" s="35" t="e">
        <f>VLOOKUP(F297,'Khách hàng'!$B$4:$G$1048576,5,0)</f>
        <v>#N/A</v>
      </c>
      <c r="M297" s="13" t="e">
        <f>VLOOKUP(K297,'Hàng hóa'!$C$5:$J698,2,0)</f>
        <v>#N/A</v>
      </c>
      <c r="N297" s="17" t="e">
        <f>VLOOKUP(K297,'[1]Hàng hóa'!$C$5:$G$22,5,0)</f>
        <v>#N/A</v>
      </c>
      <c r="O297" s="17" t="e">
        <f t="shared" si="17"/>
        <v>#N/A</v>
      </c>
      <c r="P297" s="197" t="e">
        <f t="shared" si="15"/>
        <v>#N/A</v>
      </c>
      <c r="Q297" s="17" t="e">
        <f t="shared" si="16"/>
        <v>#N/A</v>
      </c>
      <c r="R297" s="13" t="e">
        <f>VLOOKUP(J297,'[1]Nhân viên'!$E$20:$F$41,2,0)</f>
        <v>#N/A</v>
      </c>
    </row>
    <row r="298" spans="3:18" x14ac:dyDescent="0.2">
      <c r="C298" s="12"/>
      <c r="D298" s="11"/>
      <c r="E298" s="13" t="e">
        <f>VLOOKUP(D298,'Nhân viên'!$B$5:$C$48,2,0)</f>
        <v>#N/A</v>
      </c>
      <c r="H298" s="13" t="e">
        <f>VLOOKUP(F298,'Khách hàng'!$B$4:$G$1048576,2,0)</f>
        <v>#N/A</v>
      </c>
      <c r="I298" s="13" t="str">
        <f>VLOOKUP(F298,'[1]Khách hàng'!$A$4:$F$2144,3,0)</f>
        <v>Số 1 đường số 17A, Khu phố 11, Phường Bình Trị Đông B, Quận Bình Tân, TP.HCM.</v>
      </c>
      <c r="J298" s="35" t="e">
        <f>VLOOKUP(F298,'Khách hàng'!$B$4:$G$1048576,5,0)</f>
        <v>#N/A</v>
      </c>
      <c r="M298" s="13" t="e">
        <f>VLOOKUP(K298,'Hàng hóa'!$C$5:$J1272,2,0)</f>
        <v>#N/A</v>
      </c>
      <c r="N298" s="17" t="e">
        <f>VLOOKUP(K298,'[1]Hàng hóa'!$C$5:$G$22,5,0)</f>
        <v>#N/A</v>
      </c>
      <c r="O298" s="17" t="e">
        <f t="shared" si="17"/>
        <v>#N/A</v>
      </c>
      <c r="P298" s="197" t="e">
        <f t="shared" si="15"/>
        <v>#N/A</v>
      </c>
      <c r="Q298" s="17" t="e">
        <f t="shared" si="16"/>
        <v>#N/A</v>
      </c>
      <c r="R298" s="13" t="e">
        <f>VLOOKUP(J298,'[1]Nhân viên'!$E$20:$F$41,2,0)</f>
        <v>#N/A</v>
      </c>
    </row>
    <row r="299" spans="3:18" x14ac:dyDescent="0.2">
      <c r="C299" s="12"/>
      <c r="D299" s="11"/>
      <c r="E299" s="13" t="e">
        <f>VLOOKUP(D299,'Nhân viên'!$B$5:$C$48,2,0)</f>
        <v>#N/A</v>
      </c>
      <c r="H299" s="13" t="e">
        <f>VLOOKUP(F299,'Khách hàng'!$B$4:$G$1048576,2,0)</f>
        <v>#N/A</v>
      </c>
      <c r="I299" s="13" t="str">
        <f>VLOOKUP(F299,'[1]Khách hàng'!$A$4:$F$2144,3,0)</f>
        <v>Số 1 đường số 17A, Khu phố 11, Phường Bình Trị Đông B, Quận Bình Tân, TP.HCM.</v>
      </c>
      <c r="J299" s="35" t="e">
        <f>VLOOKUP(F299,'Khách hàng'!$B$4:$G$1048576,5,0)</f>
        <v>#N/A</v>
      </c>
      <c r="M299" s="13" t="e">
        <f>VLOOKUP(K299,'Hàng hóa'!$C$5:$J1273,2,0)</f>
        <v>#N/A</v>
      </c>
      <c r="N299" s="17" t="e">
        <f>VLOOKUP(K299,'[1]Hàng hóa'!$C$5:$G$22,5,0)</f>
        <v>#N/A</v>
      </c>
      <c r="O299" s="17" t="e">
        <f t="shared" si="17"/>
        <v>#N/A</v>
      </c>
      <c r="P299" s="197" t="e">
        <f t="shared" si="15"/>
        <v>#N/A</v>
      </c>
      <c r="Q299" s="17" t="e">
        <f t="shared" si="16"/>
        <v>#N/A</v>
      </c>
      <c r="R299" s="13" t="e">
        <f>VLOOKUP(J299,'[1]Nhân viên'!$E$20:$F$41,2,0)</f>
        <v>#N/A</v>
      </c>
    </row>
    <row r="300" spans="3:18" x14ac:dyDescent="0.2">
      <c r="C300" s="12"/>
      <c r="D300" s="11"/>
      <c r="E300" s="13" t="e">
        <f>VLOOKUP(D300,'Nhân viên'!$B$5:$C$48,2,0)</f>
        <v>#N/A</v>
      </c>
      <c r="H300" s="13" t="e">
        <f>VLOOKUP(F300,'Khách hàng'!$B$4:$G$1048576,2,0)</f>
        <v>#N/A</v>
      </c>
      <c r="I300" s="13" t="str">
        <f>VLOOKUP(F300,'[1]Khách hàng'!$A$4:$F$2144,3,0)</f>
        <v>Số 1 đường số 17A, Khu phố 11, Phường Bình Trị Đông B, Quận Bình Tân, TP.HCM.</v>
      </c>
      <c r="J300" s="35" t="e">
        <f>VLOOKUP(F300,'Khách hàng'!$B$4:$G$1048576,5,0)</f>
        <v>#N/A</v>
      </c>
      <c r="M300" s="13" t="e">
        <f>VLOOKUP(K300,'Hàng hóa'!$C$5:$J1274,2,0)</f>
        <v>#N/A</v>
      </c>
      <c r="N300" s="17" t="e">
        <f>VLOOKUP(K300,'[1]Hàng hóa'!$C$5:$G$22,5,0)</f>
        <v>#N/A</v>
      </c>
      <c r="O300" s="17" t="e">
        <f t="shared" si="17"/>
        <v>#N/A</v>
      </c>
      <c r="P300" s="197" t="e">
        <f t="shared" si="15"/>
        <v>#N/A</v>
      </c>
      <c r="Q300" s="17" t="e">
        <f t="shared" si="16"/>
        <v>#N/A</v>
      </c>
      <c r="R300" s="13" t="e">
        <f>VLOOKUP(J300,'[1]Nhân viên'!$E$20:$F$41,2,0)</f>
        <v>#N/A</v>
      </c>
    </row>
    <row r="301" spans="3:18" x14ac:dyDescent="0.2">
      <c r="C301" s="12"/>
      <c r="D301" s="11"/>
      <c r="E301" s="13" t="e">
        <f>VLOOKUP(D301,'Nhân viên'!$B$5:$C$48,2,0)</f>
        <v>#N/A</v>
      </c>
      <c r="H301" s="13" t="e">
        <f>VLOOKUP(F301,'Khách hàng'!$B$4:$G$1048576,2,0)</f>
        <v>#N/A</v>
      </c>
      <c r="I301" s="13" t="str">
        <f>VLOOKUP(F301,'[1]Khách hàng'!$A$4:$F$2144,3,0)</f>
        <v>Số 1 đường số 17A, Khu phố 11, Phường Bình Trị Đông B, Quận Bình Tân, TP.HCM.</v>
      </c>
      <c r="J301" s="35" t="e">
        <f>VLOOKUP(F301,'Khách hàng'!$B$4:$G$1048576,5,0)</f>
        <v>#N/A</v>
      </c>
      <c r="M301" s="13" t="e">
        <f>VLOOKUP(K301,'Hàng hóa'!$C$5:$J1275,2,0)</f>
        <v>#N/A</v>
      </c>
      <c r="N301" s="17" t="e">
        <f>VLOOKUP(K301,'[1]Hàng hóa'!$C$5:$G$22,5,0)</f>
        <v>#N/A</v>
      </c>
      <c r="O301" s="17" t="e">
        <f t="shared" si="17"/>
        <v>#N/A</v>
      </c>
      <c r="P301" s="197" t="e">
        <f t="shared" si="15"/>
        <v>#N/A</v>
      </c>
      <c r="Q301" s="17" t="e">
        <f t="shared" si="16"/>
        <v>#N/A</v>
      </c>
      <c r="R301" s="13" t="e">
        <f>VLOOKUP(J301,'[1]Nhân viên'!$E$20:$F$41,2,0)</f>
        <v>#N/A</v>
      </c>
    </row>
    <row r="302" spans="3:18" x14ac:dyDescent="0.2">
      <c r="C302" s="12"/>
      <c r="E302" s="13" t="e">
        <f>VLOOKUP(D302,'Nhân viên'!$B$5:$C$48,2,0)</f>
        <v>#N/A</v>
      </c>
      <c r="H302" s="13" t="e">
        <f>VLOOKUP(F302,'Khách hàng'!$B$4:$G$1048576,2,0)</f>
        <v>#N/A</v>
      </c>
      <c r="I302" s="13" t="str">
        <f>VLOOKUP(F302,'[1]Khách hàng'!$A$4:$F$2144,3,0)</f>
        <v>Số 1 đường số 17A, Khu phố 11, Phường Bình Trị Đông B, Quận Bình Tân, TP.HCM.</v>
      </c>
      <c r="J302" s="35" t="e">
        <f>VLOOKUP(F302,'Khách hàng'!$B$4:$G$1048576,5,0)</f>
        <v>#N/A</v>
      </c>
      <c r="M302" s="13" t="e">
        <f>VLOOKUP(K302,'Hàng hóa'!$C$5:$J144,2,0)</f>
        <v>#N/A</v>
      </c>
      <c r="N302" s="17" t="e">
        <f>VLOOKUP(K302,'[1]Hàng hóa'!$C$5:$G$22,5,0)</f>
        <v>#N/A</v>
      </c>
      <c r="O302" s="17" t="e">
        <f t="shared" si="17"/>
        <v>#N/A</v>
      </c>
      <c r="P302" s="197" t="e">
        <f t="shared" si="15"/>
        <v>#N/A</v>
      </c>
      <c r="Q302" s="17" t="e">
        <f t="shared" si="16"/>
        <v>#N/A</v>
      </c>
      <c r="R302" s="13" t="e">
        <f>VLOOKUP(J302,'[1]Nhân viên'!$E$20:$F$41,2,0)</f>
        <v>#N/A</v>
      </c>
    </row>
    <row r="303" spans="3:18" x14ac:dyDescent="0.2">
      <c r="C303" s="12"/>
      <c r="E303" s="13" t="e">
        <f>VLOOKUP(D303,'Nhân viên'!$B$5:$C$48,2,0)</f>
        <v>#N/A</v>
      </c>
      <c r="H303" s="13" t="e">
        <f>VLOOKUP(F303,'Khách hàng'!$B$4:$G$1048576,2,0)</f>
        <v>#N/A</v>
      </c>
      <c r="I303" s="13" t="str">
        <f>VLOOKUP(F303,'[1]Khách hàng'!$A$4:$F$2144,3,0)</f>
        <v>Số 1 đường số 17A, Khu phố 11, Phường Bình Trị Đông B, Quận Bình Tân, TP.HCM.</v>
      </c>
      <c r="J303" s="35" t="e">
        <f>VLOOKUP(F303,'Khách hàng'!$B$4:$G$1048576,5,0)</f>
        <v>#N/A</v>
      </c>
      <c r="M303" s="13" t="e">
        <f>VLOOKUP(K303,'Hàng hóa'!$C$5:$J145,2,0)</f>
        <v>#N/A</v>
      </c>
      <c r="N303" s="17" t="e">
        <f>VLOOKUP(K303,'[1]Hàng hóa'!$C$5:$G$22,5,0)</f>
        <v>#N/A</v>
      </c>
      <c r="O303" s="17" t="e">
        <f t="shared" si="17"/>
        <v>#N/A</v>
      </c>
      <c r="P303" s="197" t="e">
        <f t="shared" si="15"/>
        <v>#N/A</v>
      </c>
      <c r="Q303" s="17" t="e">
        <f t="shared" si="16"/>
        <v>#N/A</v>
      </c>
      <c r="R303" s="13" t="e">
        <f>VLOOKUP(J303,'[1]Nhân viên'!$E$20:$F$41,2,0)</f>
        <v>#N/A</v>
      </c>
    </row>
    <row r="304" spans="3:18" x14ac:dyDescent="0.2">
      <c r="C304" s="12"/>
      <c r="E304" s="13" t="e">
        <f>VLOOKUP(D304,'Nhân viên'!$B$5:$C$48,2,0)</f>
        <v>#N/A</v>
      </c>
      <c r="H304" s="13" t="e">
        <f>VLOOKUP(F304,'Khách hàng'!$B$4:$G$1048576,2,0)</f>
        <v>#N/A</v>
      </c>
      <c r="I304" s="13" t="str">
        <f>VLOOKUP(F304,'[1]Khách hàng'!$A$4:$F$2144,3,0)</f>
        <v>Số 1 đường số 17A, Khu phố 11, Phường Bình Trị Đông B, Quận Bình Tân, TP.HCM.</v>
      </c>
      <c r="J304" s="35" t="e">
        <f>VLOOKUP(F304,'Khách hàng'!$B$4:$G$1048576,5,0)</f>
        <v>#N/A</v>
      </c>
      <c r="M304" s="13" t="e">
        <f>VLOOKUP(K304,'Hàng hóa'!$C$5:$J146,2,0)</f>
        <v>#N/A</v>
      </c>
      <c r="N304" s="17" t="e">
        <f>VLOOKUP(K304,'[1]Hàng hóa'!$C$5:$G$22,5,0)</f>
        <v>#N/A</v>
      </c>
      <c r="O304" s="17" t="e">
        <f t="shared" si="17"/>
        <v>#N/A</v>
      </c>
      <c r="P304" s="197" t="e">
        <f t="shared" si="15"/>
        <v>#N/A</v>
      </c>
      <c r="Q304" s="17" t="e">
        <f t="shared" si="16"/>
        <v>#N/A</v>
      </c>
      <c r="R304" s="13" t="e">
        <f>VLOOKUP(J304,'[1]Nhân viên'!$E$20:$F$41,2,0)</f>
        <v>#N/A</v>
      </c>
    </row>
    <row r="305" spans="3:18" x14ac:dyDescent="0.2">
      <c r="C305" s="12"/>
      <c r="E305" s="13" t="e">
        <f>VLOOKUP(D305,'Nhân viên'!$B$5:$C$48,2,0)</f>
        <v>#N/A</v>
      </c>
      <c r="H305" s="13" t="e">
        <f>VLOOKUP(F305,'Khách hàng'!$B$4:$G$1048576,2,0)</f>
        <v>#N/A</v>
      </c>
      <c r="I305" s="13" t="str">
        <f>VLOOKUP(F305,'[1]Khách hàng'!$A$4:$F$2144,3,0)</f>
        <v>Số 1 đường số 17A, Khu phố 11, Phường Bình Trị Đông B, Quận Bình Tân, TP.HCM.</v>
      </c>
      <c r="J305" s="35" t="e">
        <f>VLOOKUP(F305,'Khách hàng'!$B$4:$G$1048576,5,0)</f>
        <v>#N/A</v>
      </c>
      <c r="M305" s="13" t="e">
        <f>VLOOKUP(K305,'Hàng hóa'!$C$5:$J147,2,0)</f>
        <v>#N/A</v>
      </c>
      <c r="N305" s="17" t="e">
        <f>VLOOKUP(K305,'[1]Hàng hóa'!$C$5:$G$22,5,0)</f>
        <v>#N/A</v>
      </c>
      <c r="O305" s="17" t="e">
        <f t="shared" si="17"/>
        <v>#N/A</v>
      </c>
      <c r="P305" s="197" t="e">
        <f t="shared" si="15"/>
        <v>#N/A</v>
      </c>
      <c r="Q305" s="17" t="e">
        <f t="shared" si="16"/>
        <v>#N/A</v>
      </c>
      <c r="R305" s="13" t="e">
        <f>VLOOKUP(J305,'[1]Nhân viên'!$E$20:$F$41,2,0)</f>
        <v>#N/A</v>
      </c>
    </row>
    <row r="306" spans="3:18" x14ac:dyDescent="0.2">
      <c r="C306" s="12"/>
      <c r="E306" s="13" t="e">
        <f>VLOOKUP(D306,'Nhân viên'!$B$5:$C$48,2,0)</f>
        <v>#N/A</v>
      </c>
      <c r="H306" s="13" t="e">
        <f>VLOOKUP(F306,'Khách hàng'!$B$4:$G$1048576,2,0)</f>
        <v>#N/A</v>
      </c>
      <c r="I306" s="13" t="str">
        <f>VLOOKUP(F306,'[1]Khách hàng'!$A$4:$F$2144,3,0)</f>
        <v>Số 1 đường số 17A, Khu phố 11, Phường Bình Trị Đông B, Quận Bình Tân, TP.HCM.</v>
      </c>
      <c r="J306" s="35" t="e">
        <f>VLOOKUP(F306,'Khách hàng'!$B$4:$G$1048576,5,0)</f>
        <v>#N/A</v>
      </c>
      <c r="M306" s="13" t="e">
        <f>VLOOKUP(K306,'Hàng hóa'!$C$5:$J148,2,0)</f>
        <v>#N/A</v>
      </c>
      <c r="N306" s="17" t="e">
        <f>VLOOKUP(K306,'[1]Hàng hóa'!$C$5:$G$22,5,0)</f>
        <v>#N/A</v>
      </c>
      <c r="O306" s="17" t="e">
        <f t="shared" si="17"/>
        <v>#N/A</v>
      </c>
      <c r="P306" s="197" t="e">
        <f t="shared" si="15"/>
        <v>#N/A</v>
      </c>
      <c r="Q306" s="17" t="e">
        <f t="shared" si="16"/>
        <v>#N/A</v>
      </c>
      <c r="R306" s="13" t="e">
        <f>VLOOKUP(J306,'[1]Nhân viên'!$E$20:$F$41,2,0)</f>
        <v>#N/A</v>
      </c>
    </row>
    <row r="307" spans="3:18" x14ac:dyDescent="0.2">
      <c r="C307" s="12"/>
      <c r="E307" s="13" t="e">
        <f>VLOOKUP(D307,'Nhân viên'!$B$5:$C$48,2,0)</f>
        <v>#N/A</v>
      </c>
      <c r="G307" s="29"/>
      <c r="H307" s="13" t="e">
        <f>VLOOKUP(F307,'Khách hàng'!$B$4:$G$1048576,2,0)</f>
        <v>#N/A</v>
      </c>
      <c r="I307" s="13" t="str">
        <f>VLOOKUP(F307,'[1]Khách hàng'!$A$4:$F$2144,3,0)</f>
        <v>Số 1 đường số 17A, Khu phố 11, Phường Bình Trị Đông B, Quận Bình Tân, TP.HCM.</v>
      </c>
      <c r="J307" s="35" t="e">
        <f>VLOOKUP(F307,'Khách hàng'!$B$4:$G$1048576,5,0)</f>
        <v>#N/A</v>
      </c>
      <c r="K307" s="26"/>
      <c r="L307" s="26"/>
      <c r="M307" s="13" t="e">
        <f>VLOOKUP(K307,'Hàng hóa'!$C$5:$J72,2,0)</f>
        <v>#N/A</v>
      </c>
      <c r="N307" s="17" t="e">
        <f>VLOOKUP(K307,'[1]Hàng hóa'!$C$5:$G$22,5,0)</f>
        <v>#N/A</v>
      </c>
      <c r="O307" s="17" t="e">
        <f t="shared" si="17"/>
        <v>#N/A</v>
      </c>
      <c r="P307" s="197" t="e">
        <f t="shared" si="15"/>
        <v>#N/A</v>
      </c>
      <c r="Q307" s="17" t="e">
        <f t="shared" si="16"/>
        <v>#N/A</v>
      </c>
      <c r="R307" s="13" t="e">
        <f>VLOOKUP(J307,'[1]Nhân viên'!$E$20:$F$41,2,0)</f>
        <v>#N/A</v>
      </c>
    </row>
    <row r="308" spans="3:18" x14ac:dyDescent="0.2">
      <c r="C308" s="12"/>
      <c r="E308" s="13" t="e">
        <f>VLOOKUP(D308,'Nhân viên'!$B$5:$C$48,2,0)</f>
        <v>#N/A</v>
      </c>
      <c r="G308" s="29"/>
      <c r="H308" s="13" t="e">
        <f>VLOOKUP(F308,'Khách hàng'!$B$4:$G$1048576,2,0)</f>
        <v>#N/A</v>
      </c>
      <c r="I308" s="13" t="str">
        <f>VLOOKUP(F308,'[1]Khách hàng'!$A$4:$F$2144,3,0)</f>
        <v>Số 1 đường số 17A, Khu phố 11, Phường Bình Trị Đông B, Quận Bình Tân, TP.HCM.</v>
      </c>
      <c r="J308" s="35" t="e">
        <f>VLOOKUP(F308,'Khách hàng'!$B$4:$G$1048576,5,0)</f>
        <v>#N/A</v>
      </c>
      <c r="K308" s="26"/>
      <c r="L308" s="26"/>
      <c r="M308" s="13" t="e">
        <f>VLOOKUP(K308,'Hàng hóa'!$C$5:$J73,2,0)</f>
        <v>#N/A</v>
      </c>
      <c r="N308" s="17" t="e">
        <f>VLOOKUP(K308,'[1]Hàng hóa'!$C$5:$G$22,5,0)</f>
        <v>#N/A</v>
      </c>
      <c r="O308" s="17" t="e">
        <f t="shared" si="17"/>
        <v>#N/A</v>
      </c>
      <c r="P308" s="197" t="e">
        <f t="shared" si="15"/>
        <v>#N/A</v>
      </c>
      <c r="Q308" s="17" t="e">
        <f t="shared" si="16"/>
        <v>#N/A</v>
      </c>
      <c r="R308" s="13" t="e">
        <f>VLOOKUP(J308,'[1]Nhân viên'!$E$20:$F$41,2,0)</f>
        <v>#N/A</v>
      </c>
    </row>
    <row r="309" spans="3:18" x14ac:dyDescent="0.2">
      <c r="C309" s="12"/>
      <c r="E309" s="13" t="e">
        <f>VLOOKUP(D309,'Nhân viên'!$B$5:$C$48,2,0)</f>
        <v>#N/A</v>
      </c>
      <c r="G309" s="134"/>
      <c r="H309" s="13" t="e">
        <f>VLOOKUP(F309,'Khách hàng'!$B$4:$G$1048576,2,0)</f>
        <v>#N/A</v>
      </c>
      <c r="I309" s="13" t="str">
        <f>VLOOKUP(F309,'[1]Khách hàng'!$A$4:$F$2144,3,0)</f>
        <v>Số 1 đường số 17A, Khu phố 11, Phường Bình Trị Đông B, Quận Bình Tân, TP.HCM.</v>
      </c>
      <c r="J309" s="35" t="e">
        <f>VLOOKUP(F309,'Khách hàng'!$B$4:$G$1048576,5,0)</f>
        <v>#N/A</v>
      </c>
      <c r="K309" s="26"/>
      <c r="L309" s="26"/>
      <c r="M309" s="13" t="e">
        <f>VLOOKUP(K309,'Hàng hóa'!$C$5:$J74,2,0)</f>
        <v>#N/A</v>
      </c>
      <c r="N309" s="17" t="e">
        <f>VLOOKUP(K309,'[1]Hàng hóa'!$C$5:$G$22,5,0)</f>
        <v>#N/A</v>
      </c>
      <c r="O309" s="17" t="e">
        <f t="shared" si="17"/>
        <v>#N/A</v>
      </c>
      <c r="P309" s="197" t="e">
        <f t="shared" si="15"/>
        <v>#N/A</v>
      </c>
      <c r="Q309" s="17" t="e">
        <f t="shared" si="16"/>
        <v>#N/A</v>
      </c>
      <c r="R309" s="13" t="e">
        <f>VLOOKUP(J309,'[1]Nhân viên'!$E$20:$F$41,2,0)</f>
        <v>#N/A</v>
      </c>
    </row>
    <row r="310" spans="3:18" x14ac:dyDescent="0.2">
      <c r="C310" s="12"/>
      <c r="E310" s="13" t="e">
        <f>VLOOKUP(D310,'Nhân viên'!$B$5:$C$48,2,0)</f>
        <v>#N/A</v>
      </c>
      <c r="H310" s="13" t="e">
        <f>VLOOKUP(F310,'Khách hàng'!$B$4:$G$1048576,2,0)</f>
        <v>#N/A</v>
      </c>
      <c r="I310" s="13" t="str">
        <f>VLOOKUP(F310,'[1]Khách hàng'!$A$4:$F$2144,3,0)</f>
        <v>Số 1 đường số 17A, Khu phố 11, Phường Bình Trị Đông B, Quận Bình Tân, TP.HCM.</v>
      </c>
      <c r="J310" s="35" t="e">
        <f>VLOOKUP(F310,'Khách hàng'!$B$4:$G$1048576,5,0)</f>
        <v>#N/A</v>
      </c>
      <c r="M310" s="13" t="e">
        <f>VLOOKUP(K310,'Hàng hóa'!$C$5:$J75,2,0)</f>
        <v>#N/A</v>
      </c>
      <c r="N310" s="17" t="e">
        <f>VLOOKUP(K310,'[1]Hàng hóa'!$C$5:$G$22,5,0)</f>
        <v>#N/A</v>
      </c>
      <c r="O310" s="17" t="e">
        <f t="shared" si="17"/>
        <v>#N/A</v>
      </c>
      <c r="P310" s="197" t="e">
        <f t="shared" si="15"/>
        <v>#N/A</v>
      </c>
      <c r="Q310" s="17" t="e">
        <f t="shared" si="16"/>
        <v>#N/A</v>
      </c>
      <c r="R310" s="13" t="e">
        <f>VLOOKUP(J310,'[1]Nhân viên'!$E$20:$F$41,2,0)</f>
        <v>#N/A</v>
      </c>
    </row>
    <row r="311" spans="3:18" x14ac:dyDescent="0.2">
      <c r="C311" s="12"/>
      <c r="E311" s="13" t="e">
        <f>VLOOKUP(D311,'Nhân viên'!$B$5:$C$48,2,0)</f>
        <v>#N/A</v>
      </c>
      <c r="H311" s="13" t="e">
        <f>VLOOKUP(F311,'Khách hàng'!$B$4:$G$1048576,2,0)</f>
        <v>#N/A</v>
      </c>
      <c r="I311" s="13" t="str">
        <f>VLOOKUP(F311,'[1]Khách hàng'!$A$4:$F$2144,3,0)</f>
        <v>Số 1 đường số 17A, Khu phố 11, Phường Bình Trị Đông B, Quận Bình Tân, TP.HCM.</v>
      </c>
      <c r="J311" s="35" t="e">
        <f>VLOOKUP(F311,'Khách hàng'!$B$4:$G$1048576,5,0)</f>
        <v>#N/A</v>
      </c>
      <c r="M311" s="13" t="e">
        <f>VLOOKUP(K311,'Hàng hóa'!$C$5:$J76,2,0)</f>
        <v>#N/A</v>
      </c>
      <c r="N311" s="17" t="e">
        <f>VLOOKUP(K311,'[1]Hàng hóa'!$C$5:$G$22,5,0)</f>
        <v>#N/A</v>
      </c>
      <c r="O311" s="17" t="e">
        <f t="shared" si="17"/>
        <v>#N/A</v>
      </c>
      <c r="P311" s="197" t="e">
        <f t="shared" si="15"/>
        <v>#N/A</v>
      </c>
      <c r="Q311" s="17" t="e">
        <f t="shared" si="16"/>
        <v>#N/A</v>
      </c>
      <c r="R311" s="13" t="e">
        <f>VLOOKUP(J311,'[1]Nhân viên'!$E$20:$F$41,2,0)</f>
        <v>#N/A</v>
      </c>
    </row>
    <row r="312" spans="3:18" x14ac:dyDescent="0.2">
      <c r="C312" s="12"/>
      <c r="E312" s="13" t="e">
        <f>VLOOKUP(D312,'Nhân viên'!$B$5:$C$48,2,0)</f>
        <v>#N/A</v>
      </c>
      <c r="H312" s="13" t="e">
        <f>VLOOKUP(F312,'Khách hàng'!$B$4:$G$1048576,2,0)</f>
        <v>#N/A</v>
      </c>
      <c r="I312" s="13" t="str">
        <f>VLOOKUP(F312,'[1]Khách hàng'!$A$4:$F$2144,3,0)</f>
        <v>Số 1 đường số 17A, Khu phố 11, Phường Bình Trị Đông B, Quận Bình Tân, TP.HCM.</v>
      </c>
      <c r="J312" s="35" t="e">
        <f>VLOOKUP(F312,'Khách hàng'!$B$4:$G$1048576,5,0)</f>
        <v>#N/A</v>
      </c>
      <c r="M312" s="13" t="e">
        <f>VLOOKUP(K312,'Hàng hóa'!$C$5:$J77,2,0)</f>
        <v>#N/A</v>
      </c>
      <c r="N312" s="17" t="e">
        <f>VLOOKUP(K312,'[1]Hàng hóa'!$C$5:$G$22,5,0)</f>
        <v>#N/A</v>
      </c>
      <c r="O312" s="17" t="e">
        <f t="shared" si="17"/>
        <v>#N/A</v>
      </c>
      <c r="P312" s="197" t="e">
        <f t="shared" si="15"/>
        <v>#N/A</v>
      </c>
      <c r="Q312" s="17" t="e">
        <f t="shared" si="16"/>
        <v>#N/A</v>
      </c>
      <c r="R312" s="13" t="e">
        <f>VLOOKUP(#REF!,'[1]Nhân viên'!$E$20:$F$41,2,0)</f>
        <v>#REF!</v>
      </c>
    </row>
    <row r="313" spans="3:18" x14ac:dyDescent="0.2">
      <c r="C313" s="12"/>
      <c r="E313" s="13" t="e">
        <f>VLOOKUP(D313,'Nhân viên'!$B$5:$C$48,2,0)</f>
        <v>#N/A</v>
      </c>
      <c r="F313" s="28"/>
      <c r="H313" s="13" t="e">
        <f>VLOOKUP(F313,'Khách hàng'!$B$4:$G$1048576,2,0)</f>
        <v>#N/A</v>
      </c>
      <c r="I313" s="13" t="str">
        <f>VLOOKUP(F313,'[1]Khách hàng'!$A$4:$F$2144,3,0)</f>
        <v>Số 1 đường số 17A, Khu phố 11, Phường Bình Trị Đông B, Quận Bình Tân, TP.HCM.</v>
      </c>
      <c r="J313" s="35" t="e">
        <f>VLOOKUP(F313,'Khách hàng'!$B$4:$G$1048576,5,0)</f>
        <v>#N/A</v>
      </c>
      <c r="M313" s="13" t="e">
        <f>VLOOKUP(K313,'Hàng hóa'!$C$5:$J78,2,0)</f>
        <v>#N/A</v>
      </c>
      <c r="N313" s="17" t="e">
        <f>VLOOKUP(K313,'[1]Hàng hóa'!$C$5:$G$22,5,0)</f>
        <v>#N/A</v>
      </c>
      <c r="O313" s="17" t="e">
        <f t="shared" si="17"/>
        <v>#N/A</v>
      </c>
      <c r="P313" s="197" t="e">
        <f t="shared" si="15"/>
        <v>#N/A</v>
      </c>
      <c r="Q313" s="17" t="e">
        <f t="shared" si="16"/>
        <v>#N/A</v>
      </c>
      <c r="R313" s="13" t="e">
        <f>VLOOKUP(#REF!,'[1]Nhân viên'!$E$20:$F$41,2,0)</f>
        <v>#REF!</v>
      </c>
    </row>
    <row r="314" spans="3:18" x14ac:dyDescent="0.2">
      <c r="C314" s="12"/>
      <c r="E314" s="13" t="e">
        <f>VLOOKUP(D314,'Nhân viên'!$B$5:$C$48,2,0)</f>
        <v>#N/A</v>
      </c>
      <c r="F314" s="28"/>
      <c r="H314" s="13" t="e">
        <f>VLOOKUP(F314,'Khách hàng'!$B$4:$G$1048576,2,0)</f>
        <v>#N/A</v>
      </c>
      <c r="I314" s="13" t="str">
        <f>VLOOKUP(F314,'[1]Khách hàng'!$A$4:$F$2144,3,0)</f>
        <v>Số 1 đường số 17A, Khu phố 11, Phường Bình Trị Đông B, Quận Bình Tân, TP.HCM.</v>
      </c>
      <c r="J314" s="35" t="e">
        <f>VLOOKUP(F314,'Khách hàng'!$B$4:$G$1048576,5,0)</f>
        <v>#N/A</v>
      </c>
      <c r="M314" s="13" t="e">
        <f>VLOOKUP(K314,'Hàng hóa'!$C$5:$J79,2,0)</f>
        <v>#N/A</v>
      </c>
      <c r="N314" s="17" t="e">
        <f>VLOOKUP(K314,'[1]Hàng hóa'!$C$5:$G$22,5,0)</f>
        <v>#N/A</v>
      </c>
      <c r="O314" s="17" t="e">
        <f t="shared" si="17"/>
        <v>#N/A</v>
      </c>
      <c r="P314" s="197" t="e">
        <f t="shared" si="15"/>
        <v>#N/A</v>
      </c>
      <c r="Q314" s="17" t="e">
        <f t="shared" si="16"/>
        <v>#N/A</v>
      </c>
      <c r="R314" s="13" t="e">
        <f>VLOOKUP(J314,'[1]Nhân viên'!$E$20:$F$41,2,0)</f>
        <v>#N/A</v>
      </c>
    </row>
    <row r="315" spans="3:18" x14ac:dyDescent="0.2">
      <c r="C315" s="12"/>
      <c r="E315" s="13" t="e">
        <f>VLOOKUP(D315,'Nhân viên'!$B$5:$C$48,2,0)</f>
        <v>#N/A</v>
      </c>
      <c r="F315" s="28"/>
      <c r="H315" s="13" t="e">
        <f>VLOOKUP(F315,'Khách hàng'!$B$4:$G$1048576,2,0)</f>
        <v>#N/A</v>
      </c>
      <c r="I315" s="13" t="str">
        <f>VLOOKUP(F315,'[1]Khách hàng'!$A$4:$F$2144,3,0)</f>
        <v>Số 1 đường số 17A, Khu phố 11, Phường Bình Trị Đông B, Quận Bình Tân, TP.HCM.</v>
      </c>
      <c r="J315" s="35" t="e">
        <f>VLOOKUP(F315,'Khách hàng'!$B$4:$G$1048576,5,0)</f>
        <v>#N/A</v>
      </c>
      <c r="M315" s="13" t="e">
        <f>VLOOKUP(K315,'Hàng hóa'!$C$5:$J80,2,0)</f>
        <v>#N/A</v>
      </c>
      <c r="N315" s="17" t="e">
        <f>VLOOKUP(K315,'[1]Hàng hóa'!$C$5:$G$22,5,0)</f>
        <v>#N/A</v>
      </c>
      <c r="O315" s="17" t="e">
        <f t="shared" si="17"/>
        <v>#N/A</v>
      </c>
      <c r="P315" s="197" t="e">
        <f t="shared" si="15"/>
        <v>#N/A</v>
      </c>
      <c r="Q315" s="17" t="e">
        <f t="shared" si="16"/>
        <v>#N/A</v>
      </c>
      <c r="R315" s="13" t="e">
        <f>VLOOKUP(J315,'[1]Nhân viên'!$E$20:$F$41,2,0)</f>
        <v>#N/A</v>
      </c>
    </row>
    <row r="316" spans="3:18" x14ac:dyDescent="0.2">
      <c r="C316" s="12"/>
      <c r="D316" s="11"/>
      <c r="E316" s="13" t="e">
        <f>VLOOKUP(D316,'Nhân viên'!$B$5:$C$48,2,0)</f>
        <v>#N/A</v>
      </c>
      <c r="G316" s="133"/>
      <c r="H316" s="13" t="e">
        <f>VLOOKUP(F316,'Khách hàng'!$B$4:$G$1048576,2,0)</f>
        <v>#N/A</v>
      </c>
      <c r="I316" s="13" t="str">
        <f>VLOOKUP(F316,'[1]Khách hàng'!$A$4:$F$2144,3,0)</f>
        <v>Số 1 đường số 17A, Khu phố 11, Phường Bình Trị Đông B, Quận Bình Tân, TP.HCM.</v>
      </c>
      <c r="J316" s="35" t="e">
        <f>VLOOKUP(F316,'Khách hàng'!$B$4:$G$1048576,5,0)</f>
        <v>#N/A</v>
      </c>
      <c r="M316" s="13" t="e">
        <f>VLOOKUP(K316,'Hàng hóa'!$C$5:$J764,2,0)</f>
        <v>#N/A</v>
      </c>
      <c r="N316" s="17" t="e">
        <f>VLOOKUP(K316,'[1]Hàng hóa'!$C$5:$G$22,5,0)</f>
        <v>#N/A</v>
      </c>
      <c r="O316" s="17" t="e">
        <f t="shared" si="17"/>
        <v>#N/A</v>
      </c>
      <c r="P316" s="197" t="e">
        <f t="shared" si="15"/>
        <v>#N/A</v>
      </c>
      <c r="Q316" s="17" t="e">
        <f t="shared" si="16"/>
        <v>#N/A</v>
      </c>
      <c r="R316" s="13" t="e">
        <f>VLOOKUP(J316,'[1]Nhân viên'!$E$20:$F$41,2,0)</f>
        <v>#N/A</v>
      </c>
    </row>
    <row r="317" spans="3:18" x14ac:dyDescent="0.2">
      <c r="C317" s="12"/>
      <c r="E317" s="13" t="e">
        <f>VLOOKUP(D317,'Nhân viên'!$B$5:$C$48,2,0)</f>
        <v>#N/A</v>
      </c>
      <c r="G317" s="133"/>
      <c r="H317" s="13" t="e">
        <f>VLOOKUP(F317,'Khách hàng'!$B$4:$G$1048576,2,0)</f>
        <v>#N/A</v>
      </c>
      <c r="I317" s="13" t="str">
        <f>VLOOKUP(F317,'[1]Khách hàng'!$A$4:$F$2144,3,0)</f>
        <v>Số 1 đường số 17A, Khu phố 11, Phường Bình Trị Đông B, Quận Bình Tân, TP.HCM.</v>
      </c>
      <c r="J317" s="35" t="e">
        <f>VLOOKUP(F317,'Khách hàng'!$B$4:$G$1048576,5,0)</f>
        <v>#N/A</v>
      </c>
      <c r="M317" s="13" t="e">
        <f>VLOOKUP(K317,'Hàng hóa'!$C$5:$J765,2,0)</f>
        <v>#N/A</v>
      </c>
      <c r="N317" s="17" t="e">
        <f>VLOOKUP(K317,'[1]Hàng hóa'!$C$5:$G$22,5,0)</f>
        <v>#N/A</v>
      </c>
      <c r="O317" s="17" t="e">
        <f t="shared" si="17"/>
        <v>#N/A</v>
      </c>
      <c r="P317" s="197" t="e">
        <f t="shared" si="15"/>
        <v>#N/A</v>
      </c>
      <c r="Q317" s="17" t="e">
        <f t="shared" si="16"/>
        <v>#N/A</v>
      </c>
      <c r="R317" s="13" t="e">
        <f>VLOOKUP(J317,'[1]Nhân viên'!$E$20:$F$41,2,0)</f>
        <v>#N/A</v>
      </c>
    </row>
    <row r="318" spans="3:18" x14ac:dyDescent="0.2">
      <c r="C318" s="12"/>
      <c r="E318" s="13" t="e">
        <f>VLOOKUP(D318,'Nhân viên'!$B$5:$C$48,2,0)</f>
        <v>#N/A</v>
      </c>
      <c r="G318" s="133"/>
      <c r="H318" s="13" t="e">
        <f>VLOOKUP(F318,'Khách hàng'!$B$4:$G$1048576,2,0)</f>
        <v>#N/A</v>
      </c>
      <c r="I318" s="13" t="str">
        <f>VLOOKUP(F318,'[1]Khách hàng'!$A$4:$F$2144,3,0)</f>
        <v>Số 1 đường số 17A, Khu phố 11, Phường Bình Trị Đông B, Quận Bình Tân, TP.HCM.</v>
      </c>
      <c r="J318" s="35" t="e">
        <f>VLOOKUP(F318,'Khách hàng'!$B$4:$G$1048576,5,0)</f>
        <v>#N/A</v>
      </c>
      <c r="M318" s="13" t="e">
        <f>VLOOKUP(K318,'Hàng hóa'!$C$5:$J766,2,0)</f>
        <v>#N/A</v>
      </c>
      <c r="N318" s="17" t="e">
        <f>VLOOKUP(K318,'[1]Hàng hóa'!$C$5:$G$22,5,0)</f>
        <v>#N/A</v>
      </c>
      <c r="O318" s="17" t="e">
        <f t="shared" si="17"/>
        <v>#N/A</v>
      </c>
      <c r="P318" s="197" t="e">
        <f t="shared" si="15"/>
        <v>#N/A</v>
      </c>
      <c r="Q318" s="17" t="e">
        <f t="shared" si="16"/>
        <v>#N/A</v>
      </c>
      <c r="R318" s="13" t="e">
        <f>VLOOKUP(J318,'[1]Nhân viên'!$E$20:$F$41,2,0)</f>
        <v>#N/A</v>
      </c>
    </row>
    <row r="319" spans="3:18" x14ac:dyDescent="0.2">
      <c r="C319" s="12"/>
      <c r="E319" s="13" t="e">
        <f>VLOOKUP(D319,'Nhân viên'!$B$5:$C$48,2,0)</f>
        <v>#N/A</v>
      </c>
      <c r="H319" s="13" t="e">
        <f>VLOOKUP(F319,'Khách hàng'!$B$4:$G$1048576,2,0)</f>
        <v>#N/A</v>
      </c>
      <c r="I319" s="13" t="str">
        <f>VLOOKUP(F319,'[1]Khách hàng'!$A$4:$F$2144,3,0)</f>
        <v>Số 1 đường số 17A, Khu phố 11, Phường Bình Trị Đông B, Quận Bình Tân, TP.HCM.</v>
      </c>
      <c r="J319" s="35" t="e">
        <f>VLOOKUP(F319,'Khách hàng'!$B$4:$G$1048576,5,0)</f>
        <v>#N/A</v>
      </c>
      <c r="M319" s="13" t="e">
        <f>VLOOKUP(K319,'Hàng hóa'!$C$5:$J767,2,0)</f>
        <v>#N/A</v>
      </c>
      <c r="N319" s="17" t="e">
        <f>VLOOKUP(K319,'[1]Hàng hóa'!$C$5:$G$22,5,0)</f>
        <v>#N/A</v>
      </c>
      <c r="O319" s="17" t="e">
        <f t="shared" si="17"/>
        <v>#N/A</v>
      </c>
      <c r="P319" s="197" t="e">
        <f t="shared" si="15"/>
        <v>#N/A</v>
      </c>
      <c r="Q319" s="17" t="e">
        <f t="shared" si="16"/>
        <v>#N/A</v>
      </c>
      <c r="R319" s="13" t="e">
        <f>VLOOKUP(J319,'[1]Nhân viên'!$E$20:$F$41,2,0)</f>
        <v>#N/A</v>
      </c>
    </row>
    <row r="320" spans="3:18" x14ac:dyDescent="0.2">
      <c r="C320" s="193"/>
      <c r="E320" s="13" t="e">
        <f>VLOOKUP(D320,'Nhân viên'!$B$5:$C$48,2,0)</f>
        <v>#N/A</v>
      </c>
      <c r="H320" s="13" t="e">
        <f>VLOOKUP(F320,'Khách hàng'!$B$4:$G$1048576,2,0)</f>
        <v>#N/A</v>
      </c>
      <c r="I320" s="13" t="str">
        <f>VLOOKUP(F320,'[1]Khách hàng'!$A$4:$F$2144,3,0)</f>
        <v>Số 1 đường số 17A, Khu phố 11, Phường Bình Trị Đông B, Quận Bình Tân, TP.HCM.</v>
      </c>
      <c r="J320" s="35" t="e">
        <f>VLOOKUP(F320,'Khách hàng'!$B$4:$G$1048576,5,0)</f>
        <v>#N/A</v>
      </c>
      <c r="M320" s="13" t="e">
        <f>VLOOKUP(K320,'Hàng hóa'!$C$5:$J1041,2,0)</f>
        <v>#N/A</v>
      </c>
      <c r="N320" s="17" t="e">
        <f>VLOOKUP(K320,'[1]Hàng hóa'!$C$5:$G$22,5,0)</f>
        <v>#N/A</v>
      </c>
      <c r="O320" s="17" t="e">
        <f t="shared" si="17"/>
        <v>#N/A</v>
      </c>
      <c r="P320" s="197" t="e">
        <f t="shared" si="15"/>
        <v>#N/A</v>
      </c>
      <c r="Q320" s="17" t="e">
        <f t="shared" si="16"/>
        <v>#N/A</v>
      </c>
      <c r="R320" s="13" t="e">
        <f>VLOOKUP(J320,'[1]Nhân viên'!$E$20:$F$41,2,0)</f>
        <v>#N/A</v>
      </c>
    </row>
    <row r="321" spans="3:18" x14ac:dyDescent="0.2">
      <c r="C321" s="193"/>
      <c r="E321" s="13" t="e">
        <f>VLOOKUP(D321,'Nhân viên'!$B$5:$C$48,2,0)</f>
        <v>#N/A</v>
      </c>
      <c r="H321" s="13" t="e">
        <f>VLOOKUP(F321,'Khách hàng'!$B$4:$G$1048576,2,0)</f>
        <v>#N/A</v>
      </c>
      <c r="I321" s="13" t="str">
        <f>VLOOKUP(F321,'[1]Khách hàng'!$A$4:$F$2144,3,0)</f>
        <v>Số 1 đường số 17A, Khu phố 11, Phường Bình Trị Đông B, Quận Bình Tân, TP.HCM.</v>
      </c>
      <c r="J321" s="35" t="e">
        <f>VLOOKUP(F321,'Khách hàng'!$B$4:$G$1048576,5,0)</f>
        <v>#N/A</v>
      </c>
      <c r="M321" s="13" t="e">
        <f>VLOOKUP(K321,'Hàng hóa'!$C$5:$J1042,2,0)</f>
        <v>#N/A</v>
      </c>
      <c r="N321" s="17" t="e">
        <f>VLOOKUP(K321,'[1]Hàng hóa'!$C$5:$G$22,5,0)</f>
        <v>#N/A</v>
      </c>
      <c r="O321" s="17" t="e">
        <f t="shared" si="17"/>
        <v>#N/A</v>
      </c>
      <c r="P321" s="197" t="e">
        <f t="shared" si="15"/>
        <v>#N/A</v>
      </c>
      <c r="Q321" s="17" t="e">
        <f t="shared" si="16"/>
        <v>#N/A</v>
      </c>
      <c r="R321" s="13" t="e">
        <f>VLOOKUP(J321,'[1]Nhân viên'!$E$20:$F$41,2,0)</f>
        <v>#N/A</v>
      </c>
    </row>
    <row r="322" spans="3:18" x14ac:dyDescent="0.2">
      <c r="C322" s="193"/>
      <c r="E322" s="13" t="e">
        <f>VLOOKUP(D322,'Nhân viên'!$B$5:$C$48,2,0)</f>
        <v>#N/A</v>
      </c>
      <c r="H322" s="13" t="e">
        <f>VLOOKUP(F322,'Khách hàng'!$B$4:$G$1048576,2,0)</f>
        <v>#N/A</v>
      </c>
      <c r="I322" s="13" t="str">
        <f>VLOOKUP(F322,'[1]Khách hàng'!$A$4:$F$2144,3,0)</f>
        <v>Số 1 đường số 17A, Khu phố 11, Phường Bình Trị Đông B, Quận Bình Tân, TP.HCM.</v>
      </c>
      <c r="J322" s="35" t="e">
        <f>VLOOKUP(F322,'Khách hàng'!$B$4:$G$1048576,5,0)</f>
        <v>#N/A</v>
      </c>
      <c r="M322" s="13" t="e">
        <f>VLOOKUP(K322,'Hàng hóa'!$C$5:$J1043,2,0)</f>
        <v>#N/A</v>
      </c>
      <c r="N322" s="17" t="e">
        <f>VLOOKUP(K322,'[1]Hàng hóa'!$C$5:$G$22,5,0)</f>
        <v>#N/A</v>
      </c>
      <c r="O322" s="17" t="e">
        <f t="shared" si="17"/>
        <v>#N/A</v>
      </c>
      <c r="P322" s="197" t="e">
        <f t="shared" si="15"/>
        <v>#N/A</v>
      </c>
      <c r="Q322" s="17" t="e">
        <f t="shared" si="16"/>
        <v>#N/A</v>
      </c>
      <c r="R322" s="13" t="e">
        <f>VLOOKUP(J322,'[1]Nhân viên'!$E$20:$F$41,2,0)</f>
        <v>#N/A</v>
      </c>
    </row>
    <row r="323" spans="3:18" x14ac:dyDescent="0.2">
      <c r="C323" s="193"/>
      <c r="E323" s="13" t="e">
        <f>VLOOKUP(D323,'Nhân viên'!$B$5:$C$48,2,0)</f>
        <v>#N/A</v>
      </c>
      <c r="H323" s="13" t="e">
        <f>VLOOKUP(F323,'Khách hàng'!$B$4:$G$1048576,2,0)</f>
        <v>#N/A</v>
      </c>
      <c r="I323" s="13" t="str">
        <f>VLOOKUP(F323,'[1]Khách hàng'!$A$4:$F$2144,3,0)</f>
        <v>Số 1 đường số 17A, Khu phố 11, Phường Bình Trị Đông B, Quận Bình Tân, TP.HCM.</v>
      </c>
      <c r="J323" s="35" t="e">
        <f>VLOOKUP(F323,'Khách hàng'!$B$4:$G$1048576,5,0)</f>
        <v>#N/A</v>
      </c>
      <c r="M323" s="13" t="e">
        <f>VLOOKUP(K323,'Hàng hóa'!$C$5:$J1044,2,0)</f>
        <v>#N/A</v>
      </c>
      <c r="N323" s="17" t="e">
        <f>VLOOKUP(K323,'[1]Hàng hóa'!$C$5:$G$22,5,0)</f>
        <v>#N/A</v>
      </c>
      <c r="O323" s="17" t="e">
        <f t="shared" si="17"/>
        <v>#N/A</v>
      </c>
      <c r="P323" s="197" t="e">
        <f t="shared" ref="P323:P386" si="18">O323*8%</f>
        <v>#N/A</v>
      </c>
      <c r="Q323" s="17" t="e">
        <f t="shared" ref="Q323:Q386" si="19">O323*P323+O323</f>
        <v>#N/A</v>
      </c>
      <c r="R323" s="13" t="e">
        <f>VLOOKUP(J323,'[1]Nhân viên'!$E$20:$F$41,2,0)</f>
        <v>#N/A</v>
      </c>
    </row>
    <row r="324" spans="3:18" x14ac:dyDescent="0.2">
      <c r="C324" s="193"/>
      <c r="E324" s="13" t="e">
        <f>VLOOKUP(D324,'Nhân viên'!$B$5:$C$48,2,0)</f>
        <v>#N/A</v>
      </c>
      <c r="H324" s="13" t="e">
        <f>VLOOKUP(F324,'Khách hàng'!$B$4:$G$1048576,2,0)</f>
        <v>#N/A</v>
      </c>
      <c r="I324" s="13" t="str">
        <f>VLOOKUP(F324,'[1]Khách hàng'!$A$4:$F$2144,3,0)</f>
        <v>Số 1 đường số 17A, Khu phố 11, Phường Bình Trị Đông B, Quận Bình Tân, TP.HCM.</v>
      </c>
      <c r="J324" s="35" t="e">
        <f>VLOOKUP(F324,'Khách hàng'!$B$4:$G$1048576,5,0)</f>
        <v>#N/A</v>
      </c>
      <c r="M324" s="13" t="e">
        <f>VLOOKUP(K324,'Hàng hóa'!$C$5:$J1045,2,0)</f>
        <v>#N/A</v>
      </c>
      <c r="N324" s="17" t="e">
        <f>VLOOKUP(K324,'[1]Hàng hóa'!$C$5:$G$22,5,0)</f>
        <v>#N/A</v>
      </c>
      <c r="O324" s="17" t="e">
        <f t="shared" si="17"/>
        <v>#N/A</v>
      </c>
      <c r="P324" s="197" t="e">
        <f t="shared" si="18"/>
        <v>#N/A</v>
      </c>
      <c r="Q324" s="17" t="e">
        <f t="shared" si="19"/>
        <v>#N/A</v>
      </c>
      <c r="R324" s="13" t="e">
        <f>VLOOKUP(J324,'[1]Nhân viên'!$E$20:$F$41,2,0)</f>
        <v>#N/A</v>
      </c>
    </row>
    <row r="325" spans="3:18" x14ac:dyDescent="0.2">
      <c r="C325" s="193"/>
      <c r="E325" s="13" t="e">
        <f>VLOOKUP(D325,'Nhân viên'!$B$5:$C$48,2,0)</f>
        <v>#N/A</v>
      </c>
      <c r="H325" s="13" t="e">
        <f>VLOOKUP(F325,'Khách hàng'!$B$4:$G$1048576,2,0)</f>
        <v>#N/A</v>
      </c>
      <c r="I325" s="13" t="str">
        <f>VLOOKUP(F325,'[1]Khách hàng'!$A$4:$F$2144,3,0)</f>
        <v>Số 1 đường số 17A, Khu phố 11, Phường Bình Trị Đông B, Quận Bình Tân, TP.HCM.</v>
      </c>
      <c r="J325" s="35" t="e">
        <f>VLOOKUP(F325,'Khách hàng'!$B$4:$G$1048576,5,0)</f>
        <v>#N/A</v>
      </c>
      <c r="M325" s="13" t="e">
        <f>VLOOKUP(K325,'Hàng hóa'!$C$5:$J1046,2,0)</f>
        <v>#N/A</v>
      </c>
      <c r="N325" s="17" t="e">
        <f>VLOOKUP(K325,'[1]Hàng hóa'!$C$5:$G$22,5,0)</f>
        <v>#N/A</v>
      </c>
      <c r="O325" s="17" t="e">
        <f t="shared" ref="O325:O388" si="20">L325*N325</f>
        <v>#N/A</v>
      </c>
      <c r="P325" s="197" t="e">
        <f t="shared" si="18"/>
        <v>#N/A</v>
      </c>
      <c r="Q325" s="17" t="e">
        <f t="shared" si="19"/>
        <v>#N/A</v>
      </c>
      <c r="R325" s="13" t="e">
        <f>VLOOKUP(J325,'[1]Nhân viên'!$E$20:$F$41,2,0)</f>
        <v>#N/A</v>
      </c>
    </row>
    <row r="326" spans="3:18" x14ac:dyDescent="0.2">
      <c r="C326" s="193"/>
      <c r="E326" s="13" t="e">
        <f>VLOOKUP(D326,'Nhân viên'!$B$5:$C$48,2,0)</f>
        <v>#N/A</v>
      </c>
      <c r="H326" s="13" t="e">
        <f>VLOOKUP(F326,'Khách hàng'!$B$4:$G$1048576,2,0)</f>
        <v>#N/A</v>
      </c>
      <c r="I326" s="13" t="str">
        <f>VLOOKUP(F326,'[1]Khách hàng'!$A$4:$F$2144,3,0)</f>
        <v>Số 1 đường số 17A, Khu phố 11, Phường Bình Trị Đông B, Quận Bình Tân, TP.HCM.</v>
      </c>
      <c r="J326" s="35" t="e">
        <f>VLOOKUP(F326,'Khách hàng'!$B$4:$G$1048576,5,0)</f>
        <v>#N/A</v>
      </c>
      <c r="M326" s="13" t="e">
        <f>VLOOKUP(K326,'Hàng hóa'!$C$5:$J1047,2,0)</f>
        <v>#N/A</v>
      </c>
      <c r="N326" s="17" t="e">
        <f>VLOOKUP(K326,'[1]Hàng hóa'!$C$5:$G$22,5,0)</f>
        <v>#N/A</v>
      </c>
      <c r="O326" s="17" t="e">
        <f t="shared" si="20"/>
        <v>#N/A</v>
      </c>
      <c r="P326" s="197" t="e">
        <f t="shared" si="18"/>
        <v>#N/A</v>
      </c>
      <c r="Q326" s="17" t="e">
        <f t="shared" si="19"/>
        <v>#N/A</v>
      </c>
      <c r="R326" s="13" t="e">
        <f>VLOOKUP(J326,'[1]Nhân viên'!$E$20:$F$41,2,0)</f>
        <v>#N/A</v>
      </c>
    </row>
    <row r="327" spans="3:18" x14ac:dyDescent="0.2">
      <c r="C327" s="12"/>
      <c r="E327" s="13" t="e">
        <f>VLOOKUP(D327,'Nhân viên'!$B$5:$C$48,2,0)</f>
        <v>#N/A</v>
      </c>
      <c r="H327" s="13" t="e">
        <f>VLOOKUP(F327,'Khách hàng'!$B$4:$G$1048576,2,0)</f>
        <v>#N/A</v>
      </c>
      <c r="I327" s="13" t="str">
        <f>VLOOKUP(F327,'[1]Khách hàng'!$A$4:$F$2144,3,0)</f>
        <v>Số 1 đường số 17A, Khu phố 11, Phường Bình Trị Đông B, Quận Bình Tân, TP.HCM.</v>
      </c>
      <c r="J327" s="35" t="e">
        <f>VLOOKUP(F327,'Khách hàng'!$B$4:$G$1048576,5,0)</f>
        <v>#N/A</v>
      </c>
      <c r="M327" s="13" t="e">
        <f>VLOOKUP(K327,'Hàng hóa'!$C$5:$J514,2,0)</f>
        <v>#N/A</v>
      </c>
      <c r="N327" s="17" t="e">
        <f>VLOOKUP(K327,'[1]Hàng hóa'!$C$5:$G$22,5,0)</f>
        <v>#N/A</v>
      </c>
      <c r="O327" s="17" t="e">
        <f t="shared" si="20"/>
        <v>#N/A</v>
      </c>
      <c r="P327" s="197" t="e">
        <f t="shared" si="18"/>
        <v>#N/A</v>
      </c>
      <c r="Q327" s="17" t="e">
        <f t="shared" si="19"/>
        <v>#N/A</v>
      </c>
      <c r="R327" s="13" t="e">
        <f>VLOOKUP(J327,'[1]Nhân viên'!$E$20:$F$41,2,0)</f>
        <v>#N/A</v>
      </c>
    </row>
    <row r="328" spans="3:18" x14ac:dyDescent="0.2">
      <c r="C328" s="12"/>
      <c r="E328" s="13" t="e">
        <f>VLOOKUP(D328,'Nhân viên'!$B$5:$C$48,2,0)</f>
        <v>#N/A</v>
      </c>
      <c r="H328" s="13" t="e">
        <f>VLOOKUP(F328,'Khách hàng'!$B$4:$G$1048576,2,0)</f>
        <v>#N/A</v>
      </c>
      <c r="I328" s="13" t="str">
        <f>VLOOKUP(F328,'[1]Khách hàng'!$A$4:$F$2144,3,0)</f>
        <v>Số 1 đường số 17A, Khu phố 11, Phường Bình Trị Đông B, Quận Bình Tân, TP.HCM.</v>
      </c>
      <c r="J328" s="35" t="e">
        <f>VLOOKUP(F328,'Khách hàng'!$B$4:$G$1048576,5,0)</f>
        <v>#N/A</v>
      </c>
      <c r="M328" s="13" t="e">
        <f>VLOOKUP(K328,'Hàng hóa'!$C$5:$J515,2,0)</f>
        <v>#N/A</v>
      </c>
      <c r="N328" s="17" t="e">
        <f>VLOOKUP(K328,'[1]Hàng hóa'!$C$5:$G$22,5,0)</f>
        <v>#N/A</v>
      </c>
      <c r="O328" s="17" t="e">
        <f t="shared" si="20"/>
        <v>#N/A</v>
      </c>
      <c r="P328" s="197" t="e">
        <f t="shared" si="18"/>
        <v>#N/A</v>
      </c>
      <c r="Q328" s="17" t="e">
        <f t="shared" si="19"/>
        <v>#N/A</v>
      </c>
      <c r="R328" s="13" t="e">
        <f>VLOOKUP(J328,'[1]Nhân viên'!$E$20:$F$41,2,0)</f>
        <v>#N/A</v>
      </c>
    </row>
    <row r="329" spans="3:18" x14ac:dyDescent="0.2">
      <c r="C329" s="12"/>
      <c r="E329" s="13" t="e">
        <f>VLOOKUP(D329,'Nhân viên'!$B$5:$C$48,2,0)</f>
        <v>#N/A</v>
      </c>
      <c r="G329" s="133"/>
      <c r="H329" s="13" t="e">
        <f>VLOOKUP(F329,'Khách hàng'!$B$4:$G$1048576,2,0)</f>
        <v>#N/A</v>
      </c>
      <c r="I329" s="13" t="str">
        <f>VLOOKUP(F329,'[1]Khách hàng'!$A$4:$F$2144,3,0)</f>
        <v>Số 1 đường số 17A, Khu phố 11, Phường Bình Trị Đông B, Quận Bình Tân, TP.HCM.</v>
      </c>
      <c r="J329" s="35" t="e">
        <f>VLOOKUP(F329,'Khách hàng'!$B$4:$G$1048576,5,0)</f>
        <v>#N/A</v>
      </c>
      <c r="M329" s="13" t="e">
        <f>VLOOKUP(K329,'Hàng hóa'!$C$5:$J516,2,0)</f>
        <v>#N/A</v>
      </c>
      <c r="N329" s="17">
        <v>110250</v>
      </c>
      <c r="O329" s="17">
        <f t="shared" si="20"/>
        <v>0</v>
      </c>
      <c r="P329" s="197">
        <f t="shared" si="18"/>
        <v>0</v>
      </c>
      <c r="Q329" s="17">
        <f t="shared" si="19"/>
        <v>0</v>
      </c>
      <c r="R329" s="13" t="e">
        <f>VLOOKUP(J329,'[1]Nhân viên'!$E$20:$F$41,2,0)</f>
        <v>#N/A</v>
      </c>
    </row>
    <row r="330" spans="3:18" x14ac:dyDescent="0.2">
      <c r="C330" s="12"/>
      <c r="E330" s="13" t="e">
        <f>VLOOKUP(D330,'Nhân viên'!$B$5:$C$48,2,0)</f>
        <v>#N/A</v>
      </c>
      <c r="H330" s="13" t="e">
        <f>VLOOKUP(F330,'Khách hàng'!$B$4:$G$1048576,2,0)</f>
        <v>#N/A</v>
      </c>
      <c r="I330" s="13" t="str">
        <f>VLOOKUP(F330,'[1]Khách hàng'!$A$4:$F$2144,3,0)</f>
        <v>Số 1 đường số 17A, Khu phố 11, Phường Bình Trị Đông B, Quận Bình Tân, TP.HCM.</v>
      </c>
      <c r="J330" s="35" t="e">
        <f>VLOOKUP(F330,'Khách hàng'!$B$4:$G$1048576,5,0)</f>
        <v>#N/A</v>
      </c>
      <c r="M330" s="13" t="e">
        <f>VLOOKUP(K330,'Hàng hóa'!$C$5:$J517,2,0)</f>
        <v>#N/A</v>
      </c>
      <c r="N330" s="17" t="e">
        <f>VLOOKUP(K330,'[1]Hàng hóa'!$C$5:$G$22,5,0)</f>
        <v>#N/A</v>
      </c>
      <c r="O330" s="17" t="e">
        <f t="shared" si="20"/>
        <v>#N/A</v>
      </c>
      <c r="P330" s="197" t="e">
        <f t="shared" si="18"/>
        <v>#N/A</v>
      </c>
      <c r="Q330" s="17" t="e">
        <f t="shared" si="19"/>
        <v>#N/A</v>
      </c>
      <c r="R330" s="13" t="e">
        <f>VLOOKUP(J330,'[1]Nhân viên'!$E$20:$F$41,2,0)</f>
        <v>#N/A</v>
      </c>
    </row>
    <row r="331" spans="3:18" x14ac:dyDescent="0.2">
      <c r="C331" s="12"/>
      <c r="E331" s="13" t="e">
        <f>VLOOKUP(D331,'Nhân viên'!$B$5:$C$48,2,0)</f>
        <v>#N/A</v>
      </c>
      <c r="H331" s="13" t="e">
        <f>VLOOKUP(F331,'Khách hàng'!$B$4:$G$1048576,2,0)</f>
        <v>#N/A</v>
      </c>
      <c r="I331" s="13" t="str">
        <f>VLOOKUP(F331,'[1]Khách hàng'!$A$4:$F$2144,3,0)</f>
        <v>Số 1 đường số 17A, Khu phố 11, Phường Bình Trị Đông B, Quận Bình Tân, TP.HCM.</v>
      </c>
      <c r="J331" s="35" t="e">
        <f>VLOOKUP(F331,'Khách hàng'!$B$4:$G$1048576,5,0)</f>
        <v>#N/A</v>
      </c>
      <c r="M331" s="13" t="e">
        <f>VLOOKUP(K331,'Hàng hóa'!$C$5:$J518,2,0)</f>
        <v>#N/A</v>
      </c>
      <c r="N331" s="17" t="e">
        <f>VLOOKUP(K331,'[1]Hàng hóa'!$C$5:$G$22,5,0)</f>
        <v>#N/A</v>
      </c>
      <c r="O331" s="17" t="e">
        <f t="shared" si="20"/>
        <v>#N/A</v>
      </c>
      <c r="P331" s="197" t="e">
        <f t="shared" si="18"/>
        <v>#N/A</v>
      </c>
      <c r="Q331" s="17" t="e">
        <f t="shared" si="19"/>
        <v>#N/A</v>
      </c>
      <c r="R331" s="13" t="e">
        <f>VLOOKUP(J331,'[1]Nhân viên'!$E$20:$F$41,2,0)</f>
        <v>#N/A</v>
      </c>
    </row>
    <row r="332" spans="3:18" x14ac:dyDescent="0.2">
      <c r="C332" s="12"/>
      <c r="E332" s="13" t="e">
        <f>VLOOKUP(D332,'Nhân viên'!$B$5:$C$48,2,0)</f>
        <v>#N/A</v>
      </c>
      <c r="H332" s="13" t="e">
        <f>VLOOKUP(F332,'Khách hàng'!$B$4:$G$1048576,2,0)</f>
        <v>#N/A</v>
      </c>
      <c r="I332" s="13" t="str">
        <f>VLOOKUP(F332,'[1]Khách hàng'!$A$4:$F$2144,3,0)</f>
        <v>Số 1 đường số 17A, Khu phố 11, Phường Bình Trị Đông B, Quận Bình Tân, TP.HCM.</v>
      </c>
      <c r="J332" s="35" t="e">
        <f>VLOOKUP(F332,'Khách hàng'!$B$4:$G$1048576,5,0)</f>
        <v>#N/A</v>
      </c>
      <c r="M332" s="13" t="e">
        <f>VLOOKUP(K332,'Hàng hóa'!$C$5:$J519,2,0)</f>
        <v>#N/A</v>
      </c>
      <c r="N332" s="17" t="e">
        <f>VLOOKUP(K332,'[1]Hàng hóa'!$C$5:$G$22,5,0)</f>
        <v>#N/A</v>
      </c>
      <c r="O332" s="17" t="e">
        <f t="shared" si="20"/>
        <v>#N/A</v>
      </c>
      <c r="P332" s="197" t="e">
        <f t="shared" si="18"/>
        <v>#N/A</v>
      </c>
      <c r="Q332" s="17" t="e">
        <f t="shared" si="19"/>
        <v>#N/A</v>
      </c>
      <c r="R332" s="13" t="e">
        <f>VLOOKUP(J332,'[1]Nhân viên'!$E$20:$F$41,2,0)</f>
        <v>#N/A</v>
      </c>
    </row>
    <row r="333" spans="3:18" x14ac:dyDescent="0.2">
      <c r="C333" s="12"/>
      <c r="E333" s="13" t="e">
        <f>VLOOKUP(D333,'Nhân viên'!$B$5:$C$48,2,0)</f>
        <v>#N/A</v>
      </c>
      <c r="H333" s="13" t="e">
        <f>VLOOKUP(F333,'Khách hàng'!$B$4:$G$1048576,2,0)</f>
        <v>#N/A</v>
      </c>
      <c r="I333" s="13" t="str">
        <f>VLOOKUP(F333,'[1]Khách hàng'!$A$4:$F$2144,3,0)</f>
        <v>Số 1 đường số 17A, Khu phố 11, Phường Bình Trị Đông B, Quận Bình Tân, TP.HCM.</v>
      </c>
      <c r="J333" s="35" t="e">
        <f>VLOOKUP(F333,'Khách hàng'!$B$4:$G$1048576,5,0)</f>
        <v>#N/A</v>
      </c>
      <c r="M333" s="13" t="e">
        <f>VLOOKUP(K333,'Hàng hóa'!$C$5:$J520,2,0)</f>
        <v>#N/A</v>
      </c>
      <c r="N333" s="17" t="e">
        <f>VLOOKUP(K333,'[1]Hàng hóa'!$C$5:$G$22,5,0)</f>
        <v>#N/A</v>
      </c>
      <c r="O333" s="17" t="e">
        <f t="shared" si="20"/>
        <v>#N/A</v>
      </c>
      <c r="P333" s="197" t="e">
        <f t="shared" si="18"/>
        <v>#N/A</v>
      </c>
      <c r="Q333" s="17" t="e">
        <f t="shared" si="19"/>
        <v>#N/A</v>
      </c>
      <c r="R333" s="13" t="e">
        <f>VLOOKUP(J333,'[1]Nhân viên'!$E$20:$F$41,2,0)</f>
        <v>#N/A</v>
      </c>
    </row>
    <row r="334" spans="3:18" x14ac:dyDescent="0.2">
      <c r="C334" s="12"/>
      <c r="E334" s="13" t="e">
        <f>VLOOKUP(D334,'Nhân viên'!$B$5:$C$48,2,0)</f>
        <v>#N/A</v>
      </c>
      <c r="H334" s="13" t="e">
        <f>VLOOKUP(F334,'Khách hàng'!$B$4:$G$1048576,2,0)</f>
        <v>#N/A</v>
      </c>
      <c r="I334" s="13" t="str">
        <f>VLOOKUP(F334,'[1]Khách hàng'!$A$4:$F$2144,3,0)</f>
        <v>Số 1 đường số 17A, Khu phố 11, Phường Bình Trị Đông B, Quận Bình Tân, TP.HCM.</v>
      </c>
      <c r="J334" s="35" t="e">
        <f>VLOOKUP(F334,'Khách hàng'!$B$4:$G$1048576,5,0)</f>
        <v>#N/A</v>
      </c>
      <c r="M334" s="13" t="e">
        <f>VLOOKUP(K334,'Hàng hóa'!$C$5:$J521,2,0)</f>
        <v>#N/A</v>
      </c>
      <c r="N334" s="17" t="e">
        <f>VLOOKUP(K334,'[1]Hàng hóa'!$C$5:$G$22,5,0)</f>
        <v>#N/A</v>
      </c>
      <c r="O334" s="17" t="e">
        <f t="shared" si="20"/>
        <v>#N/A</v>
      </c>
      <c r="P334" s="197" t="e">
        <f t="shared" si="18"/>
        <v>#N/A</v>
      </c>
      <c r="Q334" s="17" t="e">
        <f t="shared" si="19"/>
        <v>#N/A</v>
      </c>
      <c r="R334" s="13" t="e">
        <f>VLOOKUP(J334,'[1]Nhân viên'!$E$20:$F$41,2,0)</f>
        <v>#N/A</v>
      </c>
    </row>
    <row r="335" spans="3:18" x14ac:dyDescent="0.2">
      <c r="C335" s="12"/>
      <c r="E335" s="13" t="e">
        <f>VLOOKUP(D335,'Nhân viên'!$B$5:$C$48,2,0)</f>
        <v>#N/A</v>
      </c>
      <c r="H335" s="13" t="e">
        <f>VLOOKUP(F335,'Khách hàng'!$B$4:$G$1048576,2,0)</f>
        <v>#N/A</v>
      </c>
      <c r="I335" s="13" t="str">
        <f>VLOOKUP(F335,'[1]Khách hàng'!$A$4:$F$2144,3,0)</f>
        <v>Số 1 đường số 17A, Khu phố 11, Phường Bình Trị Đông B, Quận Bình Tân, TP.HCM.</v>
      </c>
      <c r="J335" s="35" t="e">
        <f>VLOOKUP(F335,'Khách hàng'!$B$4:$G$1048576,5,0)</f>
        <v>#N/A</v>
      </c>
      <c r="M335" s="13" t="e">
        <f>VLOOKUP(K335,'Hàng hóa'!$C$5:$J522,2,0)</f>
        <v>#N/A</v>
      </c>
      <c r="N335" s="17" t="e">
        <f>VLOOKUP(K335,'[1]Hàng hóa'!$C$5:$G$22,5,0)</f>
        <v>#N/A</v>
      </c>
      <c r="O335" s="17" t="e">
        <f t="shared" si="20"/>
        <v>#N/A</v>
      </c>
      <c r="P335" s="197" t="e">
        <f t="shared" si="18"/>
        <v>#N/A</v>
      </c>
      <c r="Q335" s="17" t="e">
        <f t="shared" si="19"/>
        <v>#N/A</v>
      </c>
      <c r="R335" s="13" t="e">
        <f>VLOOKUP(J335,'[1]Nhân viên'!$E$20:$F$41,2,0)</f>
        <v>#N/A</v>
      </c>
    </row>
    <row r="336" spans="3:18" x14ac:dyDescent="0.2">
      <c r="C336" s="12"/>
      <c r="E336" s="13" t="e">
        <f>VLOOKUP(D336,'Nhân viên'!$B$5:$C$48,2,0)</f>
        <v>#N/A</v>
      </c>
      <c r="H336" s="13" t="e">
        <f>VLOOKUP(F336,'Khách hàng'!$B$4:$G$1048576,2,0)</f>
        <v>#N/A</v>
      </c>
      <c r="I336" s="13" t="str">
        <f>VLOOKUP(F336,'[1]Khách hàng'!$A$4:$F$2144,3,0)</f>
        <v>Số 1 đường số 17A, Khu phố 11, Phường Bình Trị Đông B, Quận Bình Tân, TP.HCM.</v>
      </c>
      <c r="J336" s="35" t="e">
        <f>VLOOKUP(F336,'Khách hàng'!$B$4:$G$1048576,5,0)</f>
        <v>#N/A</v>
      </c>
      <c r="M336" s="13" t="e">
        <f>VLOOKUP(K336,'Hàng hóa'!$C$5:$J328,2,0)</f>
        <v>#N/A</v>
      </c>
      <c r="N336" s="17" t="e">
        <f>VLOOKUP(K336,'[1]Hàng hóa'!$C$5:$G$22,5,0)</f>
        <v>#N/A</v>
      </c>
      <c r="O336" s="17" t="e">
        <f t="shared" si="20"/>
        <v>#N/A</v>
      </c>
      <c r="P336" s="197" t="e">
        <f t="shared" si="18"/>
        <v>#N/A</v>
      </c>
      <c r="Q336" s="17" t="e">
        <f t="shared" si="19"/>
        <v>#N/A</v>
      </c>
      <c r="R336" s="13" t="e">
        <f>VLOOKUP(J336,'[1]Nhân viên'!$E$20:$F$41,2,0)</f>
        <v>#N/A</v>
      </c>
    </row>
    <row r="337" spans="3:18" x14ac:dyDescent="0.2">
      <c r="C337" s="12"/>
      <c r="E337" s="13" t="e">
        <f>VLOOKUP(D337,'Nhân viên'!$B$5:$C$48,2,0)</f>
        <v>#N/A</v>
      </c>
      <c r="H337" s="13" t="e">
        <f>VLOOKUP(F337,'Khách hàng'!$B$4:$G$1048576,2,0)</f>
        <v>#N/A</v>
      </c>
      <c r="I337" s="13" t="str">
        <f>VLOOKUP(F337,'[1]Khách hàng'!$A$4:$F$2144,3,0)</f>
        <v>Số 1 đường số 17A, Khu phố 11, Phường Bình Trị Đông B, Quận Bình Tân, TP.HCM.</v>
      </c>
      <c r="J337" s="35" t="e">
        <f>VLOOKUP(F337,'Khách hàng'!$B$4:$G$1048576,5,0)</f>
        <v>#N/A</v>
      </c>
      <c r="M337" s="13" t="e">
        <f>VLOOKUP(K337,'Hàng hóa'!$C$5:$J329,2,0)</f>
        <v>#N/A</v>
      </c>
      <c r="N337" s="17" t="e">
        <f>VLOOKUP(K337,'[1]Hàng hóa'!$C$5:$G$22,5,0)</f>
        <v>#N/A</v>
      </c>
      <c r="O337" s="17" t="e">
        <f t="shared" si="20"/>
        <v>#N/A</v>
      </c>
      <c r="P337" s="197" t="e">
        <f t="shared" si="18"/>
        <v>#N/A</v>
      </c>
      <c r="Q337" s="17" t="e">
        <f t="shared" si="19"/>
        <v>#N/A</v>
      </c>
      <c r="R337" s="13" t="e">
        <f>VLOOKUP(J337,'[1]Nhân viên'!$E$20:$F$41,2,0)</f>
        <v>#N/A</v>
      </c>
    </row>
    <row r="338" spans="3:18" x14ac:dyDescent="0.2">
      <c r="C338" s="12"/>
      <c r="E338" s="13" t="e">
        <f>VLOOKUP(D338,'Nhân viên'!$B$5:$C$48,2,0)</f>
        <v>#N/A</v>
      </c>
      <c r="H338" s="13" t="e">
        <f>VLOOKUP(F338,'Khách hàng'!$B$4:$G$1048576,2,0)</f>
        <v>#N/A</v>
      </c>
      <c r="I338" s="13" t="str">
        <f>VLOOKUP(F338,'[1]Khách hàng'!$A$4:$F$2144,3,0)</f>
        <v>Số 1 đường số 17A, Khu phố 11, Phường Bình Trị Đông B, Quận Bình Tân, TP.HCM.</v>
      </c>
      <c r="J338" s="35" t="e">
        <f>VLOOKUP(F338,'Khách hàng'!$B$4:$G$1048576,5,0)</f>
        <v>#N/A</v>
      </c>
      <c r="M338" s="13" t="e">
        <f>VLOOKUP(K338,'Hàng hóa'!$C$5:$J790,2,0)</f>
        <v>#N/A</v>
      </c>
      <c r="N338" s="17" t="e">
        <f>VLOOKUP(K338,'[1]Hàng hóa'!$C$5:$G$22,5,0)</f>
        <v>#N/A</v>
      </c>
      <c r="O338" s="17" t="e">
        <f t="shared" si="20"/>
        <v>#N/A</v>
      </c>
      <c r="P338" s="197" t="e">
        <f t="shared" si="18"/>
        <v>#N/A</v>
      </c>
      <c r="Q338" s="17" t="e">
        <f t="shared" si="19"/>
        <v>#N/A</v>
      </c>
      <c r="R338" s="13" t="e">
        <f>VLOOKUP(J338,'[1]Nhân viên'!$E$20:$F$41,2,0)</f>
        <v>#N/A</v>
      </c>
    </row>
    <row r="339" spans="3:18" x14ac:dyDescent="0.2">
      <c r="C339" s="12"/>
      <c r="E339" s="13" t="e">
        <f>VLOOKUP(D339,'Nhân viên'!$B$5:$C$48,2,0)</f>
        <v>#N/A</v>
      </c>
      <c r="H339" s="13" t="e">
        <f>VLOOKUP(F339,'Khách hàng'!$B$4:$G$1048576,2,0)</f>
        <v>#N/A</v>
      </c>
      <c r="I339" s="13" t="str">
        <f>VLOOKUP(F339,'[1]Khách hàng'!$A$4:$F$2144,3,0)</f>
        <v>Số 1 đường số 17A, Khu phố 11, Phường Bình Trị Đông B, Quận Bình Tân, TP.HCM.</v>
      </c>
      <c r="J339" s="35" t="e">
        <f>VLOOKUP(F339,'Khách hàng'!$B$4:$G$1048576,5,0)</f>
        <v>#N/A</v>
      </c>
      <c r="M339" s="13" t="e">
        <f>VLOOKUP(K339,'Hàng hóa'!$C$5:$J791,2,0)</f>
        <v>#N/A</v>
      </c>
      <c r="N339" s="17" t="e">
        <f>VLOOKUP(K339,'[1]Hàng hóa'!$C$5:$G$22,5,0)</f>
        <v>#N/A</v>
      </c>
      <c r="O339" s="17" t="e">
        <f t="shared" si="20"/>
        <v>#N/A</v>
      </c>
      <c r="P339" s="197" t="e">
        <f t="shared" si="18"/>
        <v>#N/A</v>
      </c>
      <c r="Q339" s="17" t="e">
        <f t="shared" si="19"/>
        <v>#N/A</v>
      </c>
      <c r="R339" s="13" t="e">
        <f>VLOOKUP(J339,'[1]Nhân viên'!$E$20:$F$41,2,0)</f>
        <v>#N/A</v>
      </c>
    </row>
    <row r="340" spans="3:18" x14ac:dyDescent="0.2">
      <c r="C340" s="12"/>
      <c r="E340" s="13" t="e">
        <f>VLOOKUP(D340,'Nhân viên'!$B$5:$C$48,2,0)</f>
        <v>#N/A</v>
      </c>
      <c r="H340" s="13" t="e">
        <f>VLOOKUP(F340,'Khách hàng'!$B$4:$G$1048576,2,0)</f>
        <v>#N/A</v>
      </c>
      <c r="I340" s="13" t="str">
        <f>VLOOKUP(F340,'[1]Khách hàng'!$A$4:$F$2144,3,0)</f>
        <v>Số 1 đường số 17A, Khu phố 11, Phường Bình Trị Đông B, Quận Bình Tân, TP.HCM.</v>
      </c>
      <c r="J340" s="35" t="e">
        <f>VLOOKUP(F340,'Khách hàng'!$B$4:$G$1048576,5,0)</f>
        <v>#N/A</v>
      </c>
      <c r="M340" s="13" t="e">
        <f>VLOOKUP(K340,'Hàng hóa'!$C$5:$J847,2,0)</f>
        <v>#N/A</v>
      </c>
      <c r="N340" s="17" t="e">
        <f>VLOOKUP(K340,'[1]Hàng hóa'!$C$5:$G$22,5,0)</f>
        <v>#N/A</v>
      </c>
      <c r="O340" s="17" t="e">
        <f t="shared" si="20"/>
        <v>#N/A</v>
      </c>
      <c r="P340" s="197" t="e">
        <f t="shared" si="18"/>
        <v>#N/A</v>
      </c>
      <c r="Q340" s="17" t="e">
        <f t="shared" si="19"/>
        <v>#N/A</v>
      </c>
      <c r="R340" s="13" t="e">
        <f>VLOOKUP(J340,'[1]Nhân viên'!$E$20:$F$41,2,0)</f>
        <v>#N/A</v>
      </c>
    </row>
    <row r="341" spans="3:18" x14ac:dyDescent="0.2">
      <c r="C341" s="12"/>
      <c r="E341" s="13" t="e">
        <f>VLOOKUP(D341,'Nhân viên'!$B$5:$C$48,2,0)</f>
        <v>#N/A</v>
      </c>
      <c r="H341" s="13" t="e">
        <f>VLOOKUP(F341,'Khách hàng'!$B$4:$G$1048576,2,0)</f>
        <v>#N/A</v>
      </c>
      <c r="I341" s="13" t="str">
        <f>VLOOKUP(F341,'[1]Khách hàng'!$A$4:$F$2144,3,0)</f>
        <v>Số 1 đường số 17A, Khu phố 11, Phường Bình Trị Đông B, Quận Bình Tân, TP.HCM.</v>
      </c>
      <c r="J341" s="35" t="e">
        <f>VLOOKUP(F341,'Khách hàng'!$B$4:$G$1048576,5,0)</f>
        <v>#N/A</v>
      </c>
      <c r="M341" s="13" t="e">
        <f>VLOOKUP(K341,'Hàng hóa'!$C$5:$J848,2,0)</f>
        <v>#N/A</v>
      </c>
      <c r="N341" s="17" t="e">
        <f>VLOOKUP(K341,'[1]Hàng hóa'!$C$5:$G$22,5,0)</f>
        <v>#N/A</v>
      </c>
      <c r="O341" s="17" t="e">
        <f t="shared" si="20"/>
        <v>#N/A</v>
      </c>
      <c r="P341" s="197" t="e">
        <f t="shared" si="18"/>
        <v>#N/A</v>
      </c>
      <c r="Q341" s="17" t="e">
        <f t="shared" si="19"/>
        <v>#N/A</v>
      </c>
      <c r="R341" s="13" t="e">
        <f>VLOOKUP(J341,'[1]Nhân viên'!$E$20:$F$41,2,0)</f>
        <v>#N/A</v>
      </c>
    </row>
    <row r="342" spans="3:18" x14ac:dyDescent="0.2">
      <c r="C342" s="12"/>
      <c r="E342" s="13" t="e">
        <f>VLOOKUP(D342,'Nhân viên'!$B$5:$C$48,2,0)</f>
        <v>#N/A</v>
      </c>
      <c r="H342" s="13" t="e">
        <f>VLOOKUP(F342,'Khách hàng'!$B$4:$G$1048576,2,0)</f>
        <v>#N/A</v>
      </c>
      <c r="I342" s="13" t="str">
        <f>VLOOKUP(F342,'[1]Khách hàng'!$A$4:$F$2144,3,0)</f>
        <v>Số 1 đường số 17A, Khu phố 11, Phường Bình Trị Đông B, Quận Bình Tân, TP.HCM.</v>
      </c>
      <c r="J342" s="35" t="e">
        <f>VLOOKUP(F342,'Khách hàng'!$B$4:$G$1048576,5,0)</f>
        <v>#N/A</v>
      </c>
      <c r="M342" s="13" t="e">
        <f>VLOOKUP(K342,'Hàng hóa'!$C$5:$J849,2,0)</f>
        <v>#N/A</v>
      </c>
      <c r="N342" s="17" t="e">
        <f>VLOOKUP(K342,'[1]Hàng hóa'!$C$5:$G$22,5,0)</f>
        <v>#N/A</v>
      </c>
      <c r="O342" s="17" t="e">
        <f t="shared" si="20"/>
        <v>#N/A</v>
      </c>
      <c r="P342" s="197" t="e">
        <f t="shared" si="18"/>
        <v>#N/A</v>
      </c>
      <c r="Q342" s="17" t="e">
        <f t="shared" si="19"/>
        <v>#N/A</v>
      </c>
      <c r="R342" s="13" t="e">
        <f>VLOOKUP(J342,'[1]Nhân viên'!$E$20:$F$41,2,0)</f>
        <v>#N/A</v>
      </c>
    </row>
    <row r="343" spans="3:18" x14ac:dyDescent="0.2">
      <c r="C343" s="12"/>
      <c r="E343" s="13" t="e">
        <f>VLOOKUP(D343,'Nhân viên'!$B$5:$C$48,2,0)</f>
        <v>#N/A</v>
      </c>
      <c r="H343" s="13" t="e">
        <f>VLOOKUP(F343,'Khách hàng'!$B$4:$G$1048576,2,0)</f>
        <v>#N/A</v>
      </c>
      <c r="I343" s="13" t="str">
        <f>VLOOKUP(F343,'[1]Khách hàng'!$A$4:$F$2144,3,0)</f>
        <v>Số 1 đường số 17A, Khu phố 11, Phường Bình Trị Đông B, Quận Bình Tân, TP.HCM.</v>
      </c>
      <c r="J343" s="35" t="e">
        <f>VLOOKUP(F343,'Khách hàng'!$B$4:$G$1048576,5,0)</f>
        <v>#N/A</v>
      </c>
      <c r="M343" s="13" t="e">
        <f>VLOOKUP(K343,'Hàng hóa'!$C$5:$J850,2,0)</f>
        <v>#N/A</v>
      </c>
      <c r="N343" s="17" t="e">
        <f>VLOOKUP(K343,'[1]Hàng hóa'!$C$5:$G$22,5,0)</f>
        <v>#N/A</v>
      </c>
      <c r="O343" s="17" t="e">
        <f t="shared" si="20"/>
        <v>#N/A</v>
      </c>
      <c r="P343" s="197" t="e">
        <f t="shared" si="18"/>
        <v>#N/A</v>
      </c>
      <c r="Q343" s="17" t="e">
        <f t="shared" si="19"/>
        <v>#N/A</v>
      </c>
      <c r="R343" s="13" t="e">
        <f>VLOOKUP(J343,'[1]Nhân viên'!$E$20:$F$41,2,0)</f>
        <v>#N/A</v>
      </c>
    </row>
    <row r="344" spans="3:18" x14ac:dyDescent="0.2">
      <c r="C344" s="12"/>
      <c r="E344" s="13" t="e">
        <f>VLOOKUP(D344,'Nhân viên'!$B$5:$C$48,2,0)</f>
        <v>#N/A</v>
      </c>
      <c r="H344" s="13" t="e">
        <f>VLOOKUP(F344,'Khách hàng'!$B$4:$G$1048576,2,0)</f>
        <v>#N/A</v>
      </c>
      <c r="I344" s="13" t="str">
        <f>VLOOKUP(F344,'[1]Khách hàng'!$A$4:$F$2144,3,0)</f>
        <v>Số 1 đường số 17A, Khu phố 11, Phường Bình Trị Đông B, Quận Bình Tân, TP.HCM.</v>
      </c>
      <c r="J344" s="35" t="e">
        <f>VLOOKUP(F344,'Khách hàng'!$B$4:$G$1048576,5,0)</f>
        <v>#N/A</v>
      </c>
      <c r="M344" s="13" t="e">
        <f>VLOOKUP(K344,'Hàng hóa'!$C$5:$J851,2,0)</f>
        <v>#N/A</v>
      </c>
      <c r="N344" s="17" t="e">
        <f>VLOOKUP(K344,'[1]Hàng hóa'!$C$5:$G$22,5,0)</f>
        <v>#N/A</v>
      </c>
      <c r="O344" s="17" t="e">
        <f t="shared" si="20"/>
        <v>#N/A</v>
      </c>
      <c r="P344" s="197" t="e">
        <f t="shared" si="18"/>
        <v>#N/A</v>
      </c>
      <c r="Q344" s="17" t="e">
        <f t="shared" si="19"/>
        <v>#N/A</v>
      </c>
      <c r="R344" s="13" t="e">
        <f>VLOOKUP(J344,'[1]Nhân viên'!$E$20:$F$41,2,0)</f>
        <v>#N/A</v>
      </c>
    </row>
    <row r="345" spans="3:18" x14ac:dyDescent="0.2">
      <c r="C345" s="12"/>
      <c r="E345" s="13" t="e">
        <f>VLOOKUP(D345,'Nhân viên'!$B$5:$C$48,2,0)</f>
        <v>#N/A</v>
      </c>
      <c r="H345" s="13" t="e">
        <f>VLOOKUP(F345,'Khách hàng'!$B$4:$G$1048576,2,0)</f>
        <v>#N/A</v>
      </c>
      <c r="I345" s="13" t="str">
        <f>VLOOKUP(F345,'[1]Khách hàng'!$A$4:$F$2144,3,0)</f>
        <v>Số 1 đường số 17A, Khu phố 11, Phường Bình Trị Đông B, Quận Bình Tân, TP.HCM.</v>
      </c>
      <c r="J345" s="35" t="e">
        <f>VLOOKUP(F345,'Khách hàng'!$B$4:$G$1048576,5,0)</f>
        <v>#N/A</v>
      </c>
      <c r="M345" s="13" t="e">
        <f>VLOOKUP(K345,'Hàng hóa'!$C$5:$J580,2,0)</f>
        <v>#N/A</v>
      </c>
      <c r="N345" s="17" t="e">
        <f>VLOOKUP(K345,'[1]Hàng hóa'!$C$5:$G$22,5,0)</f>
        <v>#N/A</v>
      </c>
      <c r="O345" s="17" t="e">
        <f t="shared" si="20"/>
        <v>#N/A</v>
      </c>
      <c r="P345" s="197" t="e">
        <f t="shared" si="18"/>
        <v>#N/A</v>
      </c>
      <c r="Q345" s="17" t="e">
        <f t="shared" si="19"/>
        <v>#N/A</v>
      </c>
      <c r="R345" s="13" t="e">
        <f>VLOOKUP(J345,'[1]Nhân viên'!$E$20:$F$41,2,0)</f>
        <v>#N/A</v>
      </c>
    </row>
    <row r="346" spans="3:18" x14ac:dyDescent="0.2">
      <c r="C346" s="12"/>
      <c r="E346" s="13" t="e">
        <f>VLOOKUP(D346,'Nhân viên'!$B$5:$C$48,2,0)</f>
        <v>#N/A</v>
      </c>
      <c r="H346" s="13" t="e">
        <f>VLOOKUP(F346,'Khách hàng'!$B$4:$G$1048576,2,0)</f>
        <v>#N/A</v>
      </c>
      <c r="I346" s="13" t="str">
        <f>VLOOKUP(F346,'[1]Khách hàng'!$A$4:$F$2144,3,0)</f>
        <v>Số 1 đường số 17A, Khu phố 11, Phường Bình Trị Đông B, Quận Bình Tân, TP.HCM.</v>
      </c>
      <c r="J346" s="35" t="e">
        <f>VLOOKUP(F346,'Khách hàng'!$B$4:$G$1048576,5,0)</f>
        <v>#N/A</v>
      </c>
      <c r="M346" s="13" t="e">
        <f>VLOOKUP(K346,'Hàng hóa'!$C$5:$J581,2,0)</f>
        <v>#N/A</v>
      </c>
      <c r="N346" s="17" t="e">
        <f>VLOOKUP(K346,'[1]Hàng hóa'!$C$5:$G$22,5,0)</f>
        <v>#N/A</v>
      </c>
      <c r="O346" s="17" t="e">
        <f t="shared" si="20"/>
        <v>#N/A</v>
      </c>
      <c r="P346" s="197" t="e">
        <f t="shared" si="18"/>
        <v>#N/A</v>
      </c>
      <c r="Q346" s="17" t="e">
        <f t="shared" si="19"/>
        <v>#N/A</v>
      </c>
      <c r="R346" s="13" t="e">
        <f>VLOOKUP(J346,'[1]Nhân viên'!$E$20:$F$41,2,0)</f>
        <v>#N/A</v>
      </c>
    </row>
    <row r="347" spans="3:18" x14ac:dyDescent="0.2">
      <c r="C347" s="12"/>
      <c r="E347" s="13" t="e">
        <f>VLOOKUP(D347,'Nhân viên'!$B$5:$C$48,2,0)</f>
        <v>#N/A</v>
      </c>
      <c r="H347" s="13" t="e">
        <f>VLOOKUP(F347,'Khách hàng'!$B$4:$G$1048576,2,0)</f>
        <v>#N/A</v>
      </c>
      <c r="I347" s="13" t="str">
        <f>VLOOKUP(F347,'[1]Khách hàng'!$A$4:$F$2144,3,0)</f>
        <v>Số 1 đường số 17A, Khu phố 11, Phường Bình Trị Đông B, Quận Bình Tân, TP.HCM.</v>
      </c>
      <c r="J347" s="35" t="e">
        <f>VLOOKUP(F347,'Khách hàng'!$B$4:$G$1048576,5,0)</f>
        <v>#N/A</v>
      </c>
      <c r="M347" s="13" t="e">
        <f>VLOOKUP(K347,'Hàng hóa'!$C$5:$J582,2,0)</f>
        <v>#N/A</v>
      </c>
      <c r="N347" s="17" t="e">
        <f>VLOOKUP(K347,'[1]Hàng hóa'!$C$5:$G$22,5,0)</f>
        <v>#N/A</v>
      </c>
      <c r="O347" s="17" t="e">
        <f t="shared" si="20"/>
        <v>#N/A</v>
      </c>
      <c r="P347" s="197" t="e">
        <f t="shared" si="18"/>
        <v>#N/A</v>
      </c>
      <c r="Q347" s="17" t="e">
        <f t="shared" si="19"/>
        <v>#N/A</v>
      </c>
      <c r="R347" s="13" t="e">
        <f>VLOOKUP(J347,'[1]Nhân viên'!$E$20:$F$41,2,0)</f>
        <v>#N/A</v>
      </c>
    </row>
    <row r="348" spans="3:18" x14ac:dyDescent="0.2">
      <c r="C348" s="12"/>
      <c r="E348" s="13" t="e">
        <f>VLOOKUP(D348,'Nhân viên'!$B$5:$C$48,2,0)</f>
        <v>#N/A</v>
      </c>
      <c r="H348" s="13" t="e">
        <f>VLOOKUP(F348,'Khách hàng'!$B$4:$G$1048576,2,0)</f>
        <v>#N/A</v>
      </c>
      <c r="I348" s="13" t="str">
        <f>VLOOKUP(F348,'[1]Khách hàng'!$A$4:$F$2144,3,0)</f>
        <v>Số 1 đường số 17A, Khu phố 11, Phường Bình Trị Đông B, Quận Bình Tân, TP.HCM.</v>
      </c>
      <c r="J348" s="35" t="e">
        <f>VLOOKUP(F348,'Khách hàng'!$B$4:$G$1048576,5,0)</f>
        <v>#N/A</v>
      </c>
      <c r="M348" s="13" t="e">
        <f>VLOOKUP(K348,'Hàng hóa'!$C$5:$J583,2,0)</f>
        <v>#N/A</v>
      </c>
      <c r="N348" s="17" t="e">
        <f>VLOOKUP(K348,'[1]Hàng hóa'!$C$5:$G$22,5,0)</f>
        <v>#N/A</v>
      </c>
      <c r="O348" s="17" t="e">
        <f t="shared" si="20"/>
        <v>#N/A</v>
      </c>
      <c r="P348" s="197" t="e">
        <f t="shared" si="18"/>
        <v>#N/A</v>
      </c>
      <c r="Q348" s="17" t="e">
        <f t="shared" si="19"/>
        <v>#N/A</v>
      </c>
      <c r="R348" s="13" t="e">
        <f>VLOOKUP(J348,'[1]Nhân viên'!$E$20:$F$41,2,0)</f>
        <v>#N/A</v>
      </c>
    </row>
    <row r="349" spans="3:18" x14ac:dyDescent="0.2">
      <c r="C349" s="12"/>
      <c r="E349" s="13" t="e">
        <f>VLOOKUP(D349,'Nhân viên'!$B$5:$C$48,2,0)</f>
        <v>#N/A</v>
      </c>
      <c r="H349" s="13" t="e">
        <f>VLOOKUP(F349,'Khách hàng'!$B$4:$G$1048576,2,0)</f>
        <v>#N/A</v>
      </c>
      <c r="I349" s="13" t="str">
        <f>VLOOKUP(F349,'[1]Khách hàng'!$A$4:$F$2144,3,0)</f>
        <v>Số 1 đường số 17A, Khu phố 11, Phường Bình Trị Đông B, Quận Bình Tân, TP.HCM.</v>
      </c>
      <c r="J349" s="35" t="e">
        <f>VLOOKUP(F349,'Khách hàng'!$B$4:$G$1048576,5,0)</f>
        <v>#N/A</v>
      </c>
      <c r="M349" s="13" t="e">
        <f>VLOOKUP(K349,'Hàng hóa'!$C$5:$J584,2,0)</f>
        <v>#N/A</v>
      </c>
      <c r="N349" s="17" t="e">
        <f>VLOOKUP(K349,'[1]Hàng hóa'!$C$5:$G$22,5,0)</f>
        <v>#N/A</v>
      </c>
      <c r="O349" s="17" t="e">
        <f t="shared" si="20"/>
        <v>#N/A</v>
      </c>
      <c r="P349" s="197" t="e">
        <f t="shared" si="18"/>
        <v>#N/A</v>
      </c>
      <c r="Q349" s="17" t="e">
        <f t="shared" si="19"/>
        <v>#N/A</v>
      </c>
      <c r="R349" s="13" t="e">
        <f>VLOOKUP(J349,'[1]Nhân viên'!$E$20:$F$41,2,0)</f>
        <v>#N/A</v>
      </c>
    </row>
    <row r="350" spans="3:18" x14ac:dyDescent="0.2">
      <c r="C350" s="12"/>
      <c r="E350" s="13" t="e">
        <f>VLOOKUP(D350,'Nhân viên'!$B$5:$C$48,2,0)</f>
        <v>#N/A</v>
      </c>
      <c r="H350" s="13" t="e">
        <f>VLOOKUP(F350,'Khách hàng'!$B$4:$G$1048576,2,0)</f>
        <v>#N/A</v>
      </c>
      <c r="I350" s="13" t="str">
        <f>VLOOKUP(F350,'[1]Khách hàng'!$A$4:$F$2144,3,0)</f>
        <v>Số 1 đường số 17A, Khu phố 11, Phường Bình Trị Đông B, Quận Bình Tân, TP.HCM.</v>
      </c>
      <c r="J350" s="35" t="e">
        <f>VLOOKUP(F350,'Khách hàng'!$B$4:$G$1048576,5,0)</f>
        <v>#N/A</v>
      </c>
      <c r="M350" s="13" t="e">
        <f>VLOOKUP(K350,'Hàng hóa'!$C$5:$J585,2,0)</f>
        <v>#N/A</v>
      </c>
      <c r="N350" s="17" t="e">
        <f>VLOOKUP(K350,'[1]Hàng hóa'!$C$5:$G$22,5,0)</f>
        <v>#N/A</v>
      </c>
      <c r="O350" s="17" t="e">
        <f t="shared" si="20"/>
        <v>#N/A</v>
      </c>
      <c r="P350" s="197" t="e">
        <f t="shared" si="18"/>
        <v>#N/A</v>
      </c>
      <c r="Q350" s="17" t="e">
        <f t="shared" si="19"/>
        <v>#N/A</v>
      </c>
      <c r="R350" s="13" t="e">
        <f>VLOOKUP(J350,'[1]Nhân viên'!$E$20:$F$41,2,0)</f>
        <v>#N/A</v>
      </c>
    </row>
    <row r="351" spans="3:18" x14ac:dyDescent="0.2">
      <c r="C351" s="12"/>
      <c r="E351" s="13" t="e">
        <f>VLOOKUP(D351,'Nhân viên'!$B$5:$C$48,2,0)</f>
        <v>#N/A</v>
      </c>
      <c r="H351" s="13" t="e">
        <f>VLOOKUP(F351,'Khách hàng'!$B$4:$G$1048576,2,0)</f>
        <v>#N/A</v>
      </c>
      <c r="I351" s="13" t="str">
        <f>VLOOKUP(F351,'[1]Khách hàng'!$A$4:$F$2144,3,0)</f>
        <v>Số 1 đường số 17A, Khu phố 11, Phường Bình Trị Đông B, Quận Bình Tân, TP.HCM.</v>
      </c>
      <c r="J351" s="35" t="e">
        <f>VLOOKUP(F351,'Khách hàng'!$B$4:$G$1048576,5,0)</f>
        <v>#N/A</v>
      </c>
      <c r="M351" s="13" t="e">
        <f>VLOOKUP(K351,'Hàng hóa'!$C$5:$J586,2,0)</f>
        <v>#N/A</v>
      </c>
      <c r="N351" s="17" t="e">
        <f>VLOOKUP(K351,'[1]Hàng hóa'!$C$5:$G$22,5,0)</f>
        <v>#N/A</v>
      </c>
      <c r="O351" s="17" t="e">
        <f t="shared" si="20"/>
        <v>#N/A</v>
      </c>
      <c r="P351" s="197" t="e">
        <f t="shared" si="18"/>
        <v>#N/A</v>
      </c>
      <c r="Q351" s="17" t="e">
        <f t="shared" si="19"/>
        <v>#N/A</v>
      </c>
      <c r="R351" s="13" t="e">
        <f>VLOOKUP(J351,'[1]Nhân viên'!$E$20:$F$41,2,0)</f>
        <v>#N/A</v>
      </c>
    </row>
    <row r="352" spans="3:18" x14ac:dyDescent="0.2">
      <c r="C352" s="193"/>
      <c r="D352" s="11"/>
      <c r="E352" s="13" t="e">
        <f>VLOOKUP(D352,'Nhân viên'!$B$5:$C$48,2,0)</f>
        <v>#N/A</v>
      </c>
      <c r="H352" s="13" t="e">
        <f>VLOOKUP(F352,'Khách hàng'!$B$4:$G$1048576,2,0)</f>
        <v>#N/A</v>
      </c>
      <c r="I352" s="13" t="str">
        <f>VLOOKUP(F352,'[1]Khách hàng'!$A$4:$F$2144,3,0)</f>
        <v>Số 1 đường số 17A, Khu phố 11, Phường Bình Trị Đông B, Quận Bình Tân, TP.HCM.</v>
      </c>
      <c r="J352" s="35" t="e">
        <f>VLOOKUP(F352,'Khách hàng'!$B$4:$G$1048576,5,0)</f>
        <v>#N/A</v>
      </c>
      <c r="M352" s="13" t="e">
        <f>VLOOKUP(K352,'Hàng hóa'!$C$5:$J1080,2,0)</f>
        <v>#N/A</v>
      </c>
      <c r="N352" s="17" t="e">
        <f>VLOOKUP(K352,'[1]Hàng hóa'!$C$5:$G$22,5,0)</f>
        <v>#N/A</v>
      </c>
      <c r="O352" s="17" t="e">
        <f t="shared" si="20"/>
        <v>#N/A</v>
      </c>
      <c r="P352" s="197" t="e">
        <f t="shared" si="18"/>
        <v>#N/A</v>
      </c>
      <c r="Q352" s="17" t="e">
        <f t="shared" si="19"/>
        <v>#N/A</v>
      </c>
      <c r="R352" s="13" t="e">
        <f>VLOOKUP(J352,'[1]Nhân viên'!$E$20:$F$41,2,0)</f>
        <v>#N/A</v>
      </c>
    </row>
    <row r="353" spans="3:19" x14ac:dyDescent="0.2">
      <c r="C353" s="193"/>
      <c r="D353" s="11"/>
      <c r="E353" s="13" t="e">
        <f>VLOOKUP(D353,'Nhân viên'!$B$5:$C$48,2,0)</f>
        <v>#N/A</v>
      </c>
      <c r="H353" s="13" t="e">
        <f>VLOOKUP(F353,'Khách hàng'!$B$4:$G$1048576,2,0)</f>
        <v>#N/A</v>
      </c>
      <c r="I353" s="13" t="str">
        <f>VLOOKUP(F353,'[1]Khách hàng'!$A$4:$F$2144,3,0)</f>
        <v>Số 1 đường số 17A, Khu phố 11, Phường Bình Trị Đông B, Quận Bình Tân, TP.HCM.</v>
      </c>
      <c r="J353" s="35" t="e">
        <f>VLOOKUP(F353,'Khách hàng'!$B$4:$G$1048576,5,0)</f>
        <v>#N/A</v>
      </c>
      <c r="M353" s="13" t="e">
        <f>VLOOKUP(K353,'Hàng hóa'!$C$5:$J1081,2,0)</f>
        <v>#N/A</v>
      </c>
      <c r="N353" s="17" t="e">
        <f>VLOOKUP(K353,'[1]Hàng hóa'!$C$5:$G$22,5,0)</f>
        <v>#N/A</v>
      </c>
      <c r="O353" s="17" t="e">
        <f t="shared" si="20"/>
        <v>#N/A</v>
      </c>
      <c r="P353" s="197" t="e">
        <f t="shared" si="18"/>
        <v>#N/A</v>
      </c>
      <c r="Q353" s="17" t="e">
        <f t="shared" si="19"/>
        <v>#N/A</v>
      </c>
      <c r="R353" s="13" t="e">
        <f>VLOOKUP(J353,'[1]Nhân viên'!$E$20:$F$41,2,0)</f>
        <v>#N/A</v>
      </c>
    </row>
    <row r="354" spans="3:19" x14ac:dyDescent="0.2">
      <c r="C354" s="193"/>
      <c r="D354" s="11"/>
      <c r="E354" s="13" t="e">
        <f>VLOOKUP(D354,'Nhân viên'!$B$5:$C$48,2,0)</f>
        <v>#N/A</v>
      </c>
      <c r="H354" s="13" t="e">
        <f>VLOOKUP(F354,'Khách hàng'!$B$4:$G$1048576,2,0)</f>
        <v>#N/A</v>
      </c>
      <c r="I354" s="13" t="str">
        <f>VLOOKUP(F354,'[1]Khách hàng'!$A$4:$F$2144,3,0)</f>
        <v>Số 1 đường số 17A, Khu phố 11, Phường Bình Trị Đông B, Quận Bình Tân, TP.HCM.</v>
      </c>
      <c r="J354" s="35" t="e">
        <f>VLOOKUP(F354,'Khách hàng'!$B$4:$G$1048576,5,0)</f>
        <v>#N/A</v>
      </c>
      <c r="M354" s="13" t="e">
        <f>VLOOKUP(K354,'Hàng hóa'!$C$5:$J1082,2,0)</f>
        <v>#N/A</v>
      </c>
      <c r="N354" s="17" t="e">
        <f>VLOOKUP(K354,'[1]Hàng hóa'!$C$5:$G$22,5,0)</f>
        <v>#N/A</v>
      </c>
      <c r="O354" s="17" t="e">
        <f t="shared" si="20"/>
        <v>#N/A</v>
      </c>
      <c r="P354" s="197" t="e">
        <f t="shared" si="18"/>
        <v>#N/A</v>
      </c>
      <c r="Q354" s="17" t="e">
        <f t="shared" si="19"/>
        <v>#N/A</v>
      </c>
      <c r="R354" s="13" t="e">
        <f>VLOOKUP(J354,'[1]Nhân viên'!$E$20:$F$41,2,0)</f>
        <v>#N/A</v>
      </c>
    </row>
    <row r="355" spans="3:19" x14ac:dyDescent="0.2">
      <c r="C355" s="193"/>
      <c r="D355" s="11"/>
      <c r="E355" s="13" t="e">
        <f>VLOOKUP(D355,'Nhân viên'!$B$5:$C$48,2,0)</f>
        <v>#N/A</v>
      </c>
      <c r="H355" s="13" t="e">
        <f>VLOOKUP(F355,'Khách hàng'!$B$4:$G$1048576,2,0)</f>
        <v>#N/A</v>
      </c>
      <c r="I355" s="13" t="str">
        <f>VLOOKUP(F355,'[1]Khách hàng'!$A$4:$F$2144,3,0)</f>
        <v>Số 1 đường số 17A, Khu phố 11, Phường Bình Trị Đông B, Quận Bình Tân, TP.HCM.</v>
      </c>
      <c r="J355" s="35" t="e">
        <f>VLOOKUP(F355,'Khách hàng'!$B$4:$G$1048576,5,0)</f>
        <v>#N/A</v>
      </c>
      <c r="M355" s="13" t="e">
        <f>VLOOKUP(K355,'Hàng hóa'!$C$5:$J1083,2,0)</f>
        <v>#N/A</v>
      </c>
      <c r="N355" s="17" t="e">
        <f>VLOOKUP(K355,'[1]Hàng hóa'!$C$5:$G$22,5,0)</f>
        <v>#N/A</v>
      </c>
      <c r="O355" s="17" t="e">
        <f t="shared" si="20"/>
        <v>#N/A</v>
      </c>
      <c r="P355" s="197" t="e">
        <f t="shared" si="18"/>
        <v>#N/A</v>
      </c>
      <c r="Q355" s="17" t="e">
        <f t="shared" si="19"/>
        <v>#N/A</v>
      </c>
      <c r="R355" s="13" t="e">
        <f>VLOOKUP(J355,'[1]Nhân viên'!$E$20:$F$41,2,0)</f>
        <v>#N/A</v>
      </c>
    </row>
    <row r="356" spans="3:19" x14ac:dyDescent="0.2">
      <c r="C356" s="193"/>
      <c r="D356" s="11"/>
      <c r="E356" s="13" t="e">
        <f>VLOOKUP(D356,'Nhân viên'!$B$5:$C$48,2,0)</f>
        <v>#N/A</v>
      </c>
      <c r="H356" s="13" t="e">
        <f>VLOOKUP(F356,'Khách hàng'!$B$4:$G$1048576,2,0)</f>
        <v>#N/A</v>
      </c>
      <c r="I356" s="13" t="str">
        <f>VLOOKUP(F356,'[1]Khách hàng'!$A$4:$F$2144,3,0)</f>
        <v>Số 1 đường số 17A, Khu phố 11, Phường Bình Trị Đông B, Quận Bình Tân, TP.HCM.</v>
      </c>
      <c r="J356" s="35" t="e">
        <f>VLOOKUP(F356,'Khách hàng'!$B$4:$G$1048576,5,0)</f>
        <v>#N/A</v>
      </c>
      <c r="M356" s="13" t="e">
        <f>VLOOKUP(K356,'Hàng hóa'!$C$5:$J1084,2,0)</f>
        <v>#N/A</v>
      </c>
      <c r="N356" s="17" t="e">
        <f>VLOOKUP(K356,'[1]Hàng hóa'!$C$5:$G$22,5,0)</f>
        <v>#N/A</v>
      </c>
      <c r="O356" s="17" t="e">
        <f t="shared" si="20"/>
        <v>#N/A</v>
      </c>
      <c r="P356" s="197" t="e">
        <f t="shared" si="18"/>
        <v>#N/A</v>
      </c>
      <c r="Q356" s="17" t="e">
        <f t="shared" si="19"/>
        <v>#N/A</v>
      </c>
      <c r="R356" s="13" t="e">
        <f>VLOOKUP(J356,'[1]Nhân viên'!$E$20:$F$41,2,0)</f>
        <v>#N/A</v>
      </c>
    </row>
    <row r="357" spans="3:19" x14ac:dyDescent="0.2">
      <c r="C357" s="193"/>
      <c r="D357" s="11"/>
      <c r="E357" s="13" t="e">
        <f>VLOOKUP(D357,'Nhân viên'!$B$5:$C$48,2,0)</f>
        <v>#N/A</v>
      </c>
      <c r="H357" s="13" t="e">
        <f>VLOOKUP(F357,'Khách hàng'!$B$4:$G$1048576,2,0)</f>
        <v>#N/A</v>
      </c>
      <c r="I357" s="13" t="str">
        <f>VLOOKUP(F357,'[1]Khách hàng'!$A$4:$F$2144,3,0)</f>
        <v>Số 1 đường số 17A, Khu phố 11, Phường Bình Trị Đông B, Quận Bình Tân, TP.HCM.</v>
      </c>
      <c r="J357" s="35" t="e">
        <f>VLOOKUP(F357,'Khách hàng'!$B$4:$G$1048576,5,0)</f>
        <v>#N/A</v>
      </c>
      <c r="M357" s="13" t="e">
        <f>VLOOKUP(K357,'Hàng hóa'!$C$5:$J1085,2,0)</f>
        <v>#N/A</v>
      </c>
      <c r="N357" s="17" t="e">
        <f>VLOOKUP(K357,'[1]Hàng hóa'!$C$5:$G$22,5,0)</f>
        <v>#N/A</v>
      </c>
      <c r="O357" s="17" t="e">
        <f t="shared" si="20"/>
        <v>#N/A</v>
      </c>
      <c r="P357" s="197" t="e">
        <f t="shared" si="18"/>
        <v>#N/A</v>
      </c>
      <c r="Q357" s="17" t="e">
        <f t="shared" si="19"/>
        <v>#N/A</v>
      </c>
      <c r="R357" s="13" t="e">
        <f>VLOOKUP(J357,'[1]Nhân viên'!$E$20:$F$41,2,0)</f>
        <v>#N/A</v>
      </c>
    </row>
    <row r="358" spans="3:19" x14ac:dyDescent="0.2">
      <c r="C358" s="193"/>
      <c r="D358" s="11"/>
      <c r="E358" s="13" t="e">
        <f>VLOOKUP(D358,'Nhân viên'!$B$5:$C$48,2,0)</f>
        <v>#N/A</v>
      </c>
      <c r="H358" s="13" t="e">
        <f>VLOOKUP(F358,'Khách hàng'!$B$4:$G$1048576,2,0)</f>
        <v>#N/A</v>
      </c>
      <c r="I358" s="13" t="str">
        <f>VLOOKUP(F358,'[1]Khách hàng'!$A$4:$F$2144,3,0)</f>
        <v>Số 1 đường số 17A, Khu phố 11, Phường Bình Trị Đông B, Quận Bình Tân, TP.HCM.</v>
      </c>
      <c r="J358" s="35" t="e">
        <f>VLOOKUP(F358,'Khách hàng'!$B$4:$G$1048576,5,0)</f>
        <v>#N/A</v>
      </c>
      <c r="M358" s="13" t="e">
        <f>VLOOKUP(K358,'Hàng hóa'!$C$5:$J1086,2,0)</f>
        <v>#N/A</v>
      </c>
      <c r="N358" s="17" t="e">
        <f>VLOOKUP(K358,'[1]Hàng hóa'!$C$5:$G$22,5,0)</f>
        <v>#N/A</v>
      </c>
      <c r="O358" s="17" t="e">
        <f t="shared" si="20"/>
        <v>#N/A</v>
      </c>
      <c r="P358" s="197" t="e">
        <f t="shared" si="18"/>
        <v>#N/A</v>
      </c>
      <c r="Q358" s="17" t="e">
        <f t="shared" si="19"/>
        <v>#N/A</v>
      </c>
      <c r="R358" s="13" t="e">
        <f>VLOOKUP(J358,'[1]Nhân viên'!$E$20:$F$41,2,0)</f>
        <v>#N/A</v>
      </c>
    </row>
    <row r="359" spans="3:19" x14ac:dyDescent="0.2">
      <c r="C359" s="193"/>
      <c r="D359" s="11"/>
      <c r="E359" s="13" t="e">
        <f>VLOOKUP(D359,'Nhân viên'!$B$5:$C$48,2,0)</f>
        <v>#N/A</v>
      </c>
      <c r="H359" s="13" t="e">
        <f>VLOOKUP(F359,'Khách hàng'!$B$4:$G$1048576,2,0)</f>
        <v>#N/A</v>
      </c>
      <c r="I359" s="13" t="str">
        <f>VLOOKUP(F359,'[1]Khách hàng'!$A$4:$F$2144,3,0)</f>
        <v>Số 1 đường số 17A, Khu phố 11, Phường Bình Trị Đông B, Quận Bình Tân, TP.HCM.</v>
      </c>
      <c r="J359" s="35" t="e">
        <f>VLOOKUP(F359,'Khách hàng'!$B$4:$G$1048576,5,0)</f>
        <v>#N/A</v>
      </c>
      <c r="M359" s="13" t="e">
        <f>VLOOKUP(K359,'Hàng hóa'!$C$5:$J1087,2,0)</f>
        <v>#N/A</v>
      </c>
      <c r="N359" s="17" t="e">
        <f>VLOOKUP(K359,'[1]Hàng hóa'!$C$5:$G$22,5,0)</f>
        <v>#N/A</v>
      </c>
      <c r="O359" s="17" t="e">
        <f t="shared" si="20"/>
        <v>#N/A</v>
      </c>
      <c r="P359" s="197" t="e">
        <f t="shared" si="18"/>
        <v>#N/A</v>
      </c>
      <c r="Q359" s="17" t="e">
        <f t="shared" si="19"/>
        <v>#N/A</v>
      </c>
      <c r="R359" s="13" t="e">
        <f>VLOOKUP(J359,'[1]Nhân viên'!$E$20:$F$41,2,0)</f>
        <v>#N/A</v>
      </c>
    </row>
    <row r="360" spans="3:19" x14ac:dyDescent="0.2">
      <c r="C360" s="12"/>
      <c r="D360" s="178"/>
      <c r="E360" s="13" t="e">
        <f>VLOOKUP(D360,'Nhân viên'!$B$5:$C$48,2,0)</f>
        <v>#N/A</v>
      </c>
      <c r="H360" s="13" t="e">
        <f>VLOOKUP(F360,'Khách hàng'!$B$4:$G$1048576,2,0)</f>
        <v>#N/A</v>
      </c>
      <c r="I360" s="13" t="str">
        <f>VLOOKUP(F360,'[1]Khách hàng'!$A$4:$F$2144,3,0)</f>
        <v>Số 1 đường số 17A, Khu phố 11, Phường Bình Trị Đông B, Quận Bình Tân, TP.HCM.</v>
      </c>
      <c r="J360" s="35" t="e">
        <f>VLOOKUP(F360,'Khách hàng'!$B$4:$G$1048576,5,0)</f>
        <v>#N/A</v>
      </c>
      <c r="M360" s="13" t="e">
        <f>VLOOKUP(K360,'Hàng hóa'!$C$5:$J156,2,0)</f>
        <v>#N/A</v>
      </c>
      <c r="N360" s="17" t="e">
        <f>VLOOKUP(K360,'[1]Hàng hóa'!$C$5:$G$22,5,0)</f>
        <v>#N/A</v>
      </c>
      <c r="O360" s="17" t="e">
        <f t="shared" si="20"/>
        <v>#N/A</v>
      </c>
      <c r="P360" s="197" t="e">
        <f t="shared" si="18"/>
        <v>#N/A</v>
      </c>
      <c r="Q360" s="17" t="e">
        <f t="shared" si="19"/>
        <v>#N/A</v>
      </c>
      <c r="R360" s="13" t="e">
        <f>VLOOKUP(J360,'[1]Nhân viên'!$E$20:$F$41,2,0)</f>
        <v>#N/A</v>
      </c>
    </row>
    <row r="361" spans="3:19" x14ac:dyDescent="0.2">
      <c r="C361" s="12"/>
      <c r="D361" s="178"/>
      <c r="E361" s="13" t="e">
        <f>VLOOKUP(D361,'Nhân viên'!$B$5:$C$48,2,0)</f>
        <v>#N/A</v>
      </c>
      <c r="H361" s="13" t="e">
        <f>VLOOKUP(F361,'Khách hàng'!$B$4:$G$1048576,2,0)</f>
        <v>#N/A</v>
      </c>
      <c r="I361" s="13" t="str">
        <f>VLOOKUP(F361,'[1]Khách hàng'!$A$4:$F$2144,3,0)</f>
        <v>Số 1 đường số 17A, Khu phố 11, Phường Bình Trị Đông B, Quận Bình Tân, TP.HCM.</v>
      </c>
      <c r="J361" s="35" t="e">
        <f>VLOOKUP(F361,'Khách hàng'!$B$4:$G$1048576,5,0)</f>
        <v>#N/A</v>
      </c>
      <c r="M361" s="13" t="e">
        <f>VLOOKUP(K361,'Hàng hóa'!$C$5:$J157,2,0)</f>
        <v>#N/A</v>
      </c>
      <c r="N361" s="17" t="e">
        <f>VLOOKUP(K361,'[1]Hàng hóa'!$C$5:$G$22,5,0)</f>
        <v>#N/A</v>
      </c>
      <c r="O361" s="17" t="e">
        <f t="shared" si="20"/>
        <v>#N/A</v>
      </c>
      <c r="P361" s="197" t="e">
        <f t="shared" si="18"/>
        <v>#N/A</v>
      </c>
      <c r="Q361" s="17" t="e">
        <f t="shared" si="19"/>
        <v>#N/A</v>
      </c>
      <c r="R361" s="13" t="e">
        <f>VLOOKUP(J361,'[1]Nhân viên'!$E$20:$F$41,2,0)</f>
        <v>#N/A</v>
      </c>
    </row>
    <row r="362" spans="3:19" x14ac:dyDescent="0.2">
      <c r="C362" s="12"/>
      <c r="D362" s="178"/>
      <c r="E362" s="13" t="e">
        <f>VLOOKUP(D362,'Nhân viên'!$B$5:$C$48,2,0)</f>
        <v>#N/A</v>
      </c>
      <c r="H362" s="13" t="e">
        <f>VLOOKUP(F362,'Khách hàng'!$B$4:$G$1048576,2,0)</f>
        <v>#N/A</v>
      </c>
      <c r="I362" s="13" t="str">
        <f>VLOOKUP(F362,'[1]Khách hàng'!$A$4:$F$2144,3,0)</f>
        <v>Số 1 đường số 17A, Khu phố 11, Phường Bình Trị Đông B, Quận Bình Tân, TP.HCM.</v>
      </c>
      <c r="J362" s="35" t="e">
        <f>VLOOKUP(F362,'Khách hàng'!$B$4:$G$1048576,5,0)</f>
        <v>#N/A</v>
      </c>
      <c r="M362" s="13" t="e">
        <f>VLOOKUP(K362,'Hàng hóa'!$C$5:$J158,2,0)</f>
        <v>#N/A</v>
      </c>
      <c r="N362" s="17" t="e">
        <f>VLOOKUP(K362,'[1]Hàng hóa'!$C$5:$G$22,5,0)</f>
        <v>#N/A</v>
      </c>
      <c r="O362" s="17" t="e">
        <f t="shared" si="20"/>
        <v>#N/A</v>
      </c>
      <c r="P362" s="197" t="e">
        <f t="shared" si="18"/>
        <v>#N/A</v>
      </c>
      <c r="Q362" s="17" t="e">
        <f t="shared" si="19"/>
        <v>#N/A</v>
      </c>
      <c r="R362" s="13" t="e">
        <f>VLOOKUP(J362,'[1]Nhân viên'!$E$20:$F$41,2,0)</f>
        <v>#N/A</v>
      </c>
      <c r="S362" s="24"/>
    </row>
    <row r="363" spans="3:19" x14ac:dyDescent="0.2">
      <c r="C363" s="12"/>
      <c r="E363" s="13" t="e">
        <f>VLOOKUP(D363,'Nhân viên'!$B$5:$C$48,2,0)</f>
        <v>#N/A</v>
      </c>
      <c r="H363" s="13" t="e">
        <f>VLOOKUP(F363,'Khách hàng'!$B$4:$G$1048576,2,0)</f>
        <v>#N/A</v>
      </c>
      <c r="I363" s="13" t="str">
        <f>VLOOKUP(F363,'[1]Khách hàng'!$A$4:$F$2144,3,0)</f>
        <v>Số 1 đường số 17A, Khu phố 11, Phường Bình Trị Đông B, Quận Bình Tân, TP.HCM.</v>
      </c>
      <c r="J363" s="35" t="e">
        <f>VLOOKUP(F363,'Khách hàng'!$B$4:$G$1048576,5,0)</f>
        <v>#N/A</v>
      </c>
      <c r="M363" s="13" t="e">
        <f>VLOOKUP(K363,'Hàng hóa'!$C$5:$J682,2,0)</f>
        <v>#N/A</v>
      </c>
      <c r="N363" s="17" t="e">
        <f>VLOOKUP(K363,'[1]Hàng hóa'!$C$5:$G$22,5,0)</f>
        <v>#N/A</v>
      </c>
      <c r="O363" s="17" t="e">
        <f t="shared" si="20"/>
        <v>#N/A</v>
      </c>
      <c r="P363" s="197" t="e">
        <f t="shared" si="18"/>
        <v>#N/A</v>
      </c>
      <c r="Q363" s="17" t="e">
        <f t="shared" si="19"/>
        <v>#N/A</v>
      </c>
      <c r="R363" s="13" t="e">
        <f>VLOOKUP(J363,'[1]Nhân viên'!$E$20:$F$41,2,0)</f>
        <v>#N/A</v>
      </c>
    </row>
    <row r="364" spans="3:19" x14ac:dyDescent="0.2">
      <c r="C364" s="12"/>
      <c r="E364" s="13" t="e">
        <f>VLOOKUP(D364,'Nhân viên'!$B$5:$C$48,2,0)</f>
        <v>#N/A</v>
      </c>
      <c r="H364" s="13" t="e">
        <f>VLOOKUP(F364,'Khách hàng'!$B$4:$G$1048576,2,0)</f>
        <v>#N/A</v>
      </c>
      <c r="I364" s="13" t="str">
        <f>VLOOKUP(F364,'[1]Khách hàng'!$A$4:$F$2144,3,0)</f>
        <v>Số 1 đường số 17A, Khu phố 11, Phường Bình Trị Đông B, Quận Bình Tân, TP.HCM.</v>
      </c>
      <c r="J364" s="35" t="e">
        <f>VLOOKUP(F364,'Khách hàng'!$B$4:$G$1048576,5,0)</f>
        <v>#N/A</v>
      </c>
      <c r="M364" s="13" t="e">
        <f>VLOOKUP(K364,'Hàng hóa'!$C$5:$J683,2,0)</f>
        <v>#N/A</v>
      </c>
      <c r="N364" s="17" t="e">
        <f>VLOOKUP(K364,'[1]Hàng hóa'!$C$5:$G$22,5,0)</f>
        <v>#N/A</v>
      </c>
      <c r="O364" s="17" t="e">
        <f t="shared" si="20"/>
        <v>#N/A</v>
      </c>
      <c r="P364" s="197" t="e">
        <f t="shared" si="18"/>
        <v>#N/A</v>
      </c>
      <c r="Q364" s="17" t="e">
        <f t="shared" si="19"/>
        <v>#N/A</v>
      </c>
      <c r="R364" s="13" t="e">
        <f>VLOOKUP(J364,'[1]Nhân viên'!$E$20:$F$41,2,0)</f>
        <v>#N/A</v>
      </c>
    </row>
    <row r="365" spans="3:19" x14ac:dyDescent="0.2">
      <c r="C365" s="12"/>
      <c r="D365" s="11"/>
      <c r="E365" s="13" t="e">
        <f>VLOOKUP(D365,'Nhân viên'!$B$5:$C$48,2,0)</f>
        <v>#N/A</v>
      </c>
      <c r="H365" s="13" t="e">
        <f>VLOOKUP(F365,'Khách hàng'!$B$4:$G$1048576,2,0)</f>
        <v>#N/A</v>
      </c>
      <c r="I365" s="13" t="str">
        <f>VLOOKUP(F365,'[1]Khách hàng'!$A$4:$F$2144,3,0)</f>
        <v>Số 1 đường số 17A, Khu phố 11, Phường Bình Trị Đông B, Quận Bình Tân, TP.HCM.</v>
      </c>
      <c r="J365" s="35" t="e">
        <f>VLOOKUP(F365,'Khách hàng'!$B$4:$G$1048576,5,0)</f>
        <v>#N/A</v>
      </c>
      <c r="M365" s="13" t="e">
        <f>VLOOKUP(K365,'Hàng hóa'!$C$5:$J740,2,0)</f>
        <v>#N/A</v>
      </c>
      <c r="N365" s="17" t="e">
        <f>VLOOKUP(K365,'[1]Hàng hóa'!$C$5:$G$22,5,0)</f>
        <v>#N/A</v>
      </c>
      <c r="O365" s="17" t="e">
        <f t="shared" si="20"/>
        <v>#N/A</v>
      </c>
      <c r="P365" s="197" t="e">
        <f t="shared" si="18"/>
        <v>#N/A</v>
      </c>
      <c r="Q365" s="17" t="e">
        <f t="shared" si="19"/>
        <v>#N/A</v>
      </c>
      <c r="R365" s="13" t="e">
        <f>VLOOKUP(J365,'[1]Nhân viên'!$E$20:$F$41,2,0)</f>
        <v>#N/A</v>
      </c>
    </row>
    <row r="366" spans="3:19" x14ac:dyDescent="0.2">
      <c r="C366" s="193"/>
      <c r="E366" s="13" t="e">
        <f>VLOOKUP(D366,'Nhân viên'!$B$5:$C$48,2,0)</f>
        <v>#N/A</v>
      </c>
      <c r="H366" s="13" t="e">
        <f>VLOOKUP(F366,'Khách hàng'!$B$4:$G$1048576,2,0)</f>
        <v>#N/A</v>
      </c>
      <c r="I366" s="13" t="str">
        <f>VLOOKUP(F366,'[1]Khách hàng'!$A$4:$F$2144,3,0)</f>
        <v>Số 1 đường số 17A, Khu phố 11, Phường Bình Trị Đông B, Quận Bình Tân, TP.HCM.</v>
      </c>
      <c r="J366" s="35" t="e">
        <f>VLOOKUP(F366,'Khách hàng'!$B$4:$G$1048576,5,0)</f>
        <v>#N/A</v>
      </c>
      <c r="M366" s="13" t="e">
        <f>VLOOKUP(K366,'Hàng hóa'!$C$5:$J1048,2,0)</f>
        <v>#N/A</v>
      </c>
      <c r="N366" s="17" t="e">
        <f>VLOOKUP(K366,'[1]Hàng hóa'!$C$5:$G$22,5,0)</f>
        <v>#N/A</v>
      </c>
      <c r="O366" s="17" t="e">
        <f t="shared" si="20"/>
        <v>#N/A</v>
      </c>
      <c r="P366" s="197" t="e">
        <f t="shared" si="18"/>
        <v>#N/A</v>
      </c>
      <c r="Q366" s="17" t="e">
        <f t="shared" si="19"/>
        <v>#N/A</v>
      </c>
      <c r="R366" s="13" t="e">
        <f>VLOOKUP(J366,'[1]Nhân viên'!$E$20:$F$41,2,0)</f>
        <v>#N/A</v>
      </c>
    </row>
    <row r="367" spans="3:19" x14ac:dyDescent="0.2">
      <c r="C367" s="193"/>
      <c r="E367" s="13" t="e">
        <f>VLOOKUP(D367,'Nhân viên'!$B$5:$C$48,2,0)</f>
        <v>#N/A</v>
      </c>
      <c r="H367" s="13" t="e">
        <f>VLOOKUP(F367,'Khách hàng'!$B$4:$G$1048576,2,0)</f>
        <v>#N/A</v>
      </c>
      <c r="I367" s="13" t="str">
        <f>VLOOKUP(F367,'[1]Khách hàng'!$A$4:$F$2144,3,0)</f>
        <v>Số 1 đường số 17A, Khu phố 11, Phường Bình Trị Đông B, Quận Bình Tân, TP.HCM.</v>
      </c>
      <c r="J367" s="35" t="e">
        <f>VLOOKUP(F367,'Khách hàng'!$B$4:$G$1048576,5,0)</f>
        <v>#N/A</v>
      </c>
      <c r="M367" s="13" t="e">
        <f>VLOOKUP(K367,'Hàng hóa'!$C$5:$J1049,2,0)</f>
        <v>#N/A</v>
      </c>
      <c r="N367" s="17" t="e">
        <f>VLOOKUP(K367,'[1]Hàng hóa'!$C$5:$G$22,5,0)</f>
        <v>#N/A</v>
      </c>
      <c r="O367" s="17" t="e">
        <f t="shared" si="20"/>
        <v>#N/A</v>
      </c>
      <c r="P367" s="197" t="e">
        <f t="shared" si="18"/>
        <v>#N/A</v>
      </c>
      <c r="Q367" s="17" t="e">
        <f t="shared" si="19"/>
        <v>#N/A</v>
      </c>
      <c r="R367" s="13" t="e">
        <f>VLOOKUP(J367,'[1]Nhân viên'!$E$20:$F$41,2,0)</f>
        <v>#N/A</v>
      </c>
    </row>
    <row r="368" spans="3:19" x14ac:dyDescent="0.2">
      <c r="C368" s="193"/>
      <c r="E368" s="13" t="e">
        <f>VLOOKUP(D368,'Nhân viên'!$B$5:$C$48,2,0)</f>
        <v>#N/A</v>
      </c>
      <c r="H368" s="13" t="e">
        <f>VLOOKUP(F368,'Khách hàng'!$B$4:$G$1048576,2,0)</f>
        <v>#N/A</v>
      </c>
      <c r="I368" s="13" t="str">
        <f>VLOOKUP(F368,'[1]Khách hàng'!$A$4:$F$2144,3,0)</f>
        <v>Số 1 đường số 17A, Khu phố 11, Phường Bình Trị Đông B, Quận Bình Tân, TP.HCM.</v>
      </c>
      <c r="J368" s="35" t="e">
        <f>VLOOKUP(F368,'Khách hàng'!$B$4:$G$1048576,5,0)</f>
        <v>#N/A</v>
      </c>
      <c r="M368" s="13" t="e">
        <f>VLOOKUP(K368,'Hàng hóa'!$C$5:$J1050,2,0)</f>
        <v>#N/A</v>
      </c>
      <c r="N368" s="17" t="e">
        <f>VLOOKUP(K368,'[1]Hàng hóa'!$C$5:$G$22,5,0)</f>
        <v>#N/A</v>
      </c>
      <c r="O368" s="17" t="e">
        <f t="shared" si="20"/>
        <v>#N/A</v>
      </c>
      <c r="P368" s="197" t="e">
        <f t="shared" si="18"/>
        <v>#N/A</v>
      </c>
      <c r="Q368" s="17" t="e">
        <f t="shared" si="19"/>
        <v>#N/A</v>
      </c>
      <c r="R368" s="13" t="e">
        <f>VLOOKUP(J368,'[1]Nhân viên'!$E$20:$F$41,2,0)</f>
        <v>#N/A</v>
      </c>
    </row>
    <row r="369" spans="3:18" x14ac:dyDescent="0.2">
      <c r="C369" s="193"/>
      <c r="E369" s="13" t="e">
        <f>VLOOKUP(D369,'Nhân viên'!$B$5:$C$48,2,0)</f>
        <v>#N/A</v>
      </c>
      <c r="H369" s="13" t="e">
        <f>VLOOKUP(F369,'Khách hàng'!$B$4:$G$1048576,2,0)</f>
        <v>#N/A</v>
      </c>
      <c r="I369" s="13" t="str">
        <f>VLOOKUP(F369,'[1]Khách hàng'!$A$4:$F$2144,3,0)</f>
        <v>Số 1 đường số 17A, Khu phố 11, Phường Bình Trị Đông B, Quận Bình Tân, TP.HCM.</v>
      </c>
      <c r="J369" s="35" t="e">
        <f>VLOOKUP(F369,'Khách hàng'!$B$4:$G$1048576,5,0)</f>
        <v>#N/A</v>
      </c>
      <c r="M369" s="13" t="e">
        <f>VLOOKUP(K369,'Hàng hóa'!$C$5:$J1051,2,0)</f>
        <v>#N/A</v>
      </c>
      <c r="N369" s="17" t="e">
        <f>VLOOKUP(K369,'[1]Hàng hóa'!$C$5:$G$22,5,0)</f>
        <v>#N/A</v>
      </c>
      <c r="O369" s="17" t="e">
        <f t="shared" si="20"/>
        <v>#N/A</v>
      </c>
      <c r="P369" s="197" t="e">
        <f t="shared" si="18"/>
        <v>#N/A</v>
      </c>
      <c r="Q369" s="17" t="e">
        <f t="shared" si="19"/>
        <v>#N/A</v>
      </c>
      <c r="R369" s="13" t="e">
        <f>VLOOKUP(J369,'[1]Nhân viên'!$E$20:$F$41,2,0)</f>
        <v>#N/A</v>
      </c>
    </row>
    <row r="370" spans="3:18" x14ac:dyDescent="0.2">
      <c r="C370" s="193"/>
      <c r="E370" s="13" t="e">
        <f>VLOOKUP(D370,'Nhân viên'!$B$5:$C$48,2,0)</f>
        <v>#N/A</v>
      </c>
      <c r="H370" s="13" t="e">
        <f>VLOOKUP(F370,'Khách hàng'!$B$4:$G$1048576,2,0)</f>
        <v>#N/A</v>
      </c>
      <c r="I370" s="13" t="str">
        <f>VLOOKUP(F370,'[1]Khách hàng'!$A$4:$F$2144,3,0)</f>
        <v>Số 1 đường số 17A, Khu phố 11, Phường Bình Trị Đông B, Quận Bình Tân, TP.HCM.</v>
      </c>
      <c r="J370" s="35" t="e">
        <f>VLOOKUP(F370,'Khách hàng'!$B$4:$G$1048576,5,0)</f>
        <v>#N/A</v>
      </c>
      <c r="M370" s="13" t="e">
        <f>VLOOKUP(K370,'Hàng hóa'!$C$5:$J1052,2,0)</f>
        <v>#N/A</v>
      </c>
      <c r="N370" s="17" t="e">
        <f>VLOOKUP(K370,'[1]Hàng hóa'!$C$5:$G$22,5,0)</f>
        <v>#N/A</v>
      </c>
      <c r="O370" s="17" t="e">
        <f t="shared" si="20"/>
        <v>#N/A</v>
      </c>
      <c r="P370" s="197" t="e">
        <f t="shared" si="18"/>
        <v>#N/A</v>
      </c>
      <c r="Q370" s="17" t="e">
        <f t="shared" si="19"/>
        <v>#N/A</v>
      </c>
      <c r="R370" s="13" t="e">
        <f>VLOOKUP(J370,'[1]Nhân viên'!$E$20:$F$41,2,0)</f>
        <v>#N/A</v>
      </c>
    </row>
    <row r="371" spans="3:18" x14ac:dyDescent="0.2">
      <c r="C371" s="193"/>
      <c r="E371" s="13" t="e">
        <f>VLOOKUP(D371,'Nhân viên'!$B$5:$C$48,2,0)</f>
        <v>#N/A</v>
      </c>
      <c r="H371" s="13" t="e">
        <f>VLOOKUP(F371,'Khách hàng'!$B$4:$G$1048576,2,0)</f>
        <v>#N/A</v>
      </c>
      <c r="I371" s="13" t="str">
        <f>VLOOKUP(F371,'[1]Khách hàng'!$A$4:$F$2144,3,0)</f>
        <v>Số 1 đường số 17A, Khu phố 11, Phường Bình Trị Đông B, Quận Bình Tân, TP.HCM.</v>
      </c>
      <c r="J371" s="35" t="e">
        <f>VLOOKUP(F371,'Khách hàng'!$B$4:$G$1048576,5,0)</f>
        <v>#N/A</v>
      </c>
      <c r="M371" s="13" t="e">
        <f>VLOOKUP(K371,'Hàng hóa'!$C$5:$J1053,2,0)</f>
        <v>#N/A</v>
      </c>
      <c r="N371" s="17" t="e">
        <f>VLOOKUP(K371,'[1]Hàng hóa'!$C$5:$G$22,5,0)</f>
        <v>#N/A</v>
      </c>
      <c r="O371" s="17" t="e">
        <f t="shared" si="20"/>
        <v>#N/A</v>
      </c>
      <c r="P371" s="197" t="e">
        <f t="shared" si="18"/>
        <v>#N/A</v>
      </c>
      <c r="Q371" s="17" t="e">
        <f t="shared" si="19"/>
        <v>#N/A</v>
      </c>
      <c r="R371" s="13" t="e">
        <f>VLOOKUP(J371,'[1]Nhân viên'!$E$20:$F$41,2,0)</f>
        <v>#N/A</v>
      </c>
    </row>
    <row r="372" spans="3:18" x14ac:dyDescent="0.2">
      <c r="C372" s="193"/>
      <c r="E372" s="13" t="e">
        <f>VLOOKUP(D372,'Nhân viên'!$B$5:$C$48,2,0)</f>
        <v>#N/A</v>
      </c>
      <c r="H372" s="13" t="e">
        <f>VLOOKUP(F372,'Khách hàng'!$B$4:$G$1048576,2,0)</f>
        <v>#N/A</v>
      </c>
      <c r="I372" s="13" t="str">
        <f>VLOOKUP(F372,'[1]Khách hàng'!$A$4:$F$2144,3,0)</f>
        <v>Số 1 đường số 17A, Khu phố 11, Phường Bình Trị Đông B, Quận Bình Tân, TP.HCM.</v>
      </c>
      <c r="J372" s="35" t="e">
        <f>VLOOKUP(F372,'Khách hàng'!$B$4:$G$1048576,5,0)</f>
        <v>#N/A</v>
      </c>
      <c r="M372" s="13" t="e">
        <f>VLOOKUP(K372,'Hàng hóa'!$C$5:$J1054,2,0)</f>
        <v>#N/A</v>
      </c>
      <c r="N372" s="17" t="e">
        <f>VLOOKUP(K372,'[1]Hàng hóa'!$C$5:$G$22,5,0)</f>
        <v>#N/A</v>
      </c>
      <c r="O372" s="17" t="e">
        <f t="shared" si="20"/>
        <v>#N/A</v>
      </c>
      <c r="P372" s="197" t="e">
        <f t="shared" si="18"/>
        <v>#N/A</v>
      </c>
      <c r="Q372" s="17" t="e">
        <f t="shared" si="19"/>
        <v>#N/A</v>
      </c>
      <c r="R372" s="13" t="e">
        <f>VLOOKUP(J372,'[1]Nhân viên'!$E$20:$F$41,2,0)</f>
        <v>#N/A</v>
      </c>
    </row>
    <row r="373" spans="3:18" x14ac:dyDescent="0.2">
      <c r="C373" s="193"/>
      <c r="E373" s="13" t="e">
        <f>VLOOKUP(D373,'Nhân viên'!$B$5:$C$48,2,0)</f>
        <v>#N/A</v>
      </c>
      <c r="H373" s="13" t="e">
        <f>VLOOKUP(F373,'Khách hàng'!$B$4:$G$1048576,2,0)</f>
        <v>#N/A</v>
      </c>
      <c r="I373" s="13" t="str">
        <f>VLOOKUP(F373,'[1]Khách hàng'!$A$4:$F$2144,3,0)</f>
        <v>Số 1 đường số 17A, Khu phố 11, Phường Bình Trị Đông B, Quận Bình Tân, TP.HCM.</v>
      </c>
      <c r="J373" s="35" t="e">
        <f>VLOOKUP(F373,'Khách hàng'!$B$4:$G$1048576,5,0)</f>
        <v>#N/A</v>
      </c>
      <c r="M373" s="13" t="e">
        <f>VLOOKUP(K373,'Hàng hóa'!$C$5:$J1055,2,0)</f>
        <v>#N/A</v>
      </c>
      <c r="N373" s="17" t="e">
        <f>VLOOKUP(K373,'[1]Hàng hóa'!$C$5:$G$22,5,0)</f>
        <v>#N/A</v>
      </c>
      <c r="O373" s="17" t="e">
        <f t="shared" si="20"/>
        <v>#N/A</v>
      </c>
      <c r="P373" s="197" t="e">
        <f t="shared" si="18"/>
        <v>#N/A</v>
      </c>
      <c r="Q373" s="17" t="e">
        <f t="shared" si="19"/>
        <v>#N/A</v>
      </c>
      <c r="R373" s="13" t="e">
        <f>VLOOKUP(J373,'[1]Nhân viên'!$E$20:$F$41,2,0)</f>
        <v>#N/A</v>
      </c>
    </row>
    <row r="374" spans="3:18" x14ac:dyDescent="0.2">
      <c r="C374" s="193"/>
      <c r="E374" s="13" t="e">
        <f>VLOOKUP(D374,'Nhân viên'!$B$5:$C$48,2,0)</f>
        <v>#N/A</v>
      </c>
      <c r="H374" s="13" t="e">
        <f>VLOOKUP(F374,'Khách hàng'!$B$4:$G$1048576,2,0)</f>
        <v>#N/A</v>
      </c>
      <c r="I374" s="13" t="str">
        <f>VLOOKUP(F374,'[1]Khách hàng'!$A$4:$F$2144,3,0)</f>
        <v>Số 1 đường số 17A, Khu phố 11, Phường Bình Trị Đông B, Quận Bình Tân, TP.HCM.</v>
      </c>
      <c r="J374" s="35" t="e">
        <f>VLOOKUP(F374,'Khách hàng'!$B$4:$G$1048576,5,0)</f>
        <v>#N/A</v>
      </c>
      <c r="M374" s="13" t="e">
        <f>VLOOKUP(K374,'Hàng hóa'!$C$5:$J1056,2,0)</f>
        <v>#N/A</v>
      </c>
      <c r="N374" s="17" t="e">
        <f>VLOOKUP(K374,'[1]Hàng hóa'!$C$5:$G$22,5,0)</f>
        <v>#N/A</v>
      </c>
      <c r="O374" s="17" t="e">
        <f t="shared" si="20"/>
        <v>#N/A</v>
      </c>
      <c r="P374" s="197" t="e">
        <f t="shared" si="18"/>
        <v>#N/A</v>
      </c>
      <c r="Q374" s="17" t="e">
        <f t="shared" si="19"/>
        <v>#N/A</v>
      </c>
      <c r="R374" s="13" t="e">
        <f>VLOOKUP(J374,'[1]Nhân viên'!$E$20:$F$41,2,0)</f>
        <v>#N/A</v>
      </c>
    </row>
    <row r="375" spans="3:18" x14ac:dyDescent="0.2">
      <c r="C375" s="193"/>
      <c r="E375" s="13" t="e">
        <f>VLOOKUP(D375,'Nhân viên'!$B$5:$C$48,2,0)</f>
        <v>#N/A</v>
      </c>
      <c r="H375" s="13" t="e">
        <f>VLOOKUP(F375,'Khách hàng'!$B$4:$G$1048576,2,0)</f>
        <v>#N/A</v>
      </c>
      <c r="I375" s="13" t="str">
        <f>VLOOKUP(F375,'[1]Khách hàng'!$A$4:$F$2144,3,0)</f>
        <v>Số 1 đường số 17A, Khu phố 11, Phường Bình Trị Đông B, Quận Bình Tân, TP.HCM.</v>
      </c>
      <c r="J375" s="35" t="e">
        <f>VLOOKUP(F375,'Khách hàng'!$B$4:$G$1048576,5,0)</f>
        <v>#N/A</v>
      </c>
      <c r="M375" s="13" t="e">
        <f>VLOOKUP(K375,'Hàng hóa'!$C$5:$J1057,2,0)</f>
        <v>#N/A</v>
      </c>
      <c r="N375" s="17" t="e">
        <f>VLOOKUP(K375,'[1]Hàng hóa'!$C$5:$G$22,5,0)</f>
        <v>#N/A</v>
      </c>
      <c r="O375" s="17" t="e">
        <f t="shared" si="20"/>
        <v>#N/A</v>
      </c>
      <c r="P375" s="197" t="e">
        <f t="shared" si="18"/>
        <v>#N/A</v>
      </c>
      <c r="Q375" s="17" t="e">
        <f t="shared" si="19"/>
        <v>#N/A</v>
      </c>
      <c r="R375" s="13" t="e">
        <f>VLOOKUP(J375,'[1]Nhân viên'!$E$20:$F$41,2,0)</f>
        <v>#N/A</v>
      </c>
    </row>
    <row r="376" spans="3:18" x14ac:dyDescent="0.2">
      <c r="C376" s="12"/>
      <c r="E376" s="13" t="e">
        <f>VLOOKUP(D376,'Nhân viên'!$B$5:$C$48,2,0)</f>
        <v>#N/A</v>
      </c>
      <c r="H376" s="13" t="e">
        <f>VLOOKUP(F376,'Khách hàng'!$B$4:$G$1048576,2,0)</f>
        <v>#N/A</v>
      </c>
      <c r="I376" s="13" t="str">
        <f>VLOOKUP(F376,'[1]Khách hàng'!$A$4:$F$2144,3,0)</f>
        <v>Số 1 đường số 17A, Khu phố 11, Phường Bình Trị Đông B, Quận Bình Tân, TP.HCM.</v>
      </c>
      <c r="J376" s="35" t="e">
        <f>VLOOKUP(F376,'Khách hàng'!$B$4:$G$1048576,5,0)</f>
        <v>#N/A</v>
      </c>
      <c r="M376" s="13" t="e">
        <f>VLOOKUP(K376,'Hàng hóa'!$C$5:$J927,2,0)</f>
        <v>#N/A</v>
      </c>
      <c r="N376" s="17" t="e">
        <f>VLOOKUP(K376,'[1]Hàng hóa'!$C$5:$G$22,5,0)</f>
        <v>#N/A</v>
      </c>
      <c r="O376" s="17" t="e">
        <f t="shared" si="20"/>
        <v>#N/A</v>
      </c>
      <c r="P376" s="197" t="e">
        <f t="shared" si="18"/>
        <v>#N/A</v>
      </c>
      <c r="Q376" s="17" t="e">
        <f t="shared" si="19"/>
        <v>#N/A</v>
      </c>
      <c r="R376" s="13" t="e">
        <f>VLOOKUP(J376,'[1]Nhân viên'!$E$20:$F$41,2,0)</f>
        <v>#N/A</v>
      </c>
    </row>
    <row r="377" spans="3:18" x14ac:dyDescent="0.2">
      <c r="C377" s="12"/>
      <c r="E377" s="13" t="e">
        <f>VLOOKUP(D377,'Nhân viên'!$B$5:$C$48,2,0)</f>
        <v>#N/A</v>
      </c>
      <c r="H377" s="13" t="e">
        <f>VLOOKUP(F377,'Khách hàng'!$B$4:$G$1048576,2,0)</f>
        <v>#N/A</v>
      </c>
      <c r="I377" s="13" t="str">
        <f>VLOOKUP(F377,'[1]Khách hàng'!$A$4:$F$2144,3,0)</f>
        <v>Số 1 đường số 17A, Khu phố 11, Phường Bình Trị Đông B, Quận Bình Tân, TP.HCM.</v>
      </c>
      <c r="J377" s="35" t="e">
        <f>VLOOKUP(F377,'Khách hàng'!$B$4:$G$1048576,5,0)</f>
        <v>#N/A</v>
      </c>
      <c r="M377" s="13" t="e">
        <f>VLOOKUP(K377,'Hàng hóa'!$C$5:$J928,2,0)</f>
        <v>#N/A</v>
      </c>
      <c r="N377" s="17" t="e">
        <f>VLOOKUP(K377,'[1]Hàng hóa'!$C$5:$G$22,5,0)</f>
        <v>#N/A</v>
      </c>
      <c r="O377" s="17" t="e">
        <f t="shared" si="20"/>
        <v>#N/A</v>
      </c>
      <c r="P377" s="197" t="e">
        <f t="shared" si="18"/>
        <v>#N/A</v>
      </c>
      <c r="Q377" s="17" t="e">
        <f t="shared" si="19"/>
        <v>#N/A</v>
      </c>
      <c r="R377" s="13" t="e">
        <f>VLOOKUP(J377,'[1]Nhân viên'!$E$20:$F$41,2,0)</f>
        <v>#N/A</v>
      </c>
    </row>
    <row r="378" spans="3:18" x14ac:dyDescent="0.2">
      <c r="C378" s="12"/>
      <c r="E378" s="13" t="e">
        <f>VLOOKUP(D378,'Nhân viên'!$B$5:$C$48,2,0)</f>
        <v>#N/A</v>
      </c>
      <c r="H378" s="13" t="e">
        <f>VLOOKUP(F378,'Khách hàng'!$B$4:$G$1048576,2,0)</f>
        <v>#N/A</v>
      </c>
      <c r="I378" s="13" t="str">
        <f>VLOOKUP(F378,'[1]Khách hàng'!$A$4:$F$2144,3,0)</f>
        <v>Số 1 đường số 17A, Khu phố 11, Phường Bình Trị Đông B, Quận Bình Tân, TP.HCM.</v>
      </c>
      <c r="J378" s="35" t="e">
        <f>VLOOKUP(F378,'Khách hàng'!$B$4:$G$1048576,5,0)</f>
        <v>#N/A</v>
      </c>
      <c r="M378" s="13" t="e">
        <f>VLOOKUP(K378,'Hàng hóa'!$C$5:$J929,2,0)</f>
        <v>#N/A</v>
      </c>
      <c r="N378" s="17" t="e">
        <f>VLOOKUP(K378,'[1]Hàng hóa'!$C$5:$G$22,5,0)</f>
        <v>#N/A</v>
      </c>
      <c r="O378" s="17" t="e">
        <f t="shared" si="20"/>
        <v>#N/A</v>
      </c>
      <c r="P378" s="197" t="e">
        <f t="shared" si="18"/>
        <v>#N/A</v>
      </c>
      <c r="Q378" s="17" t="e">
        <f t="shared" si="19"/>
        <v>#N/A</v>
      </c>
      <c r="R378" s="13" t="e">
        <f>VLOOKUP(J378,'[1]Nhân viên'!$E$20:$F$41,2,0)</f>
        <v>#N/A</v>
      </c>
    </row>
    <row r="379" spans="3:18" x14ac:dyDescent="0.2">
      <c r="C379" s="12"/>
      <c r="E379" s="13" t="e">
        <f>VLOOKUP(D379,'Nhân viên'!$B$5:$C$48,2,0)</f>
        <v>#N/A</v>
      </c>
      <c r="H379" s="13" t="e">
        <f>VLOOKUP(F379,'Khách hàng'!$B$4:$G$1048576,2,0)</f>
        <v>#N/A</v>
      </c>
      <c r="I379" s="13" t="str">
        <f>VLOOKUP(F379,'[1]Khách hàng'!$A$4:$F$2144,3,0)</f>
        <v>Số 1 đường số 17A, Khu phố 11, Phường Bình Trị Đông B, Quận Bình Tân, TP.HCM.</v>
      </c>
      <c r="J379" s="35" t="e">
        <f>VLOOKUP(F379,'Khách hàng'!$B$4:$G$1048576,5,0)</f>
        <v>#N/A</v>
      </c>
      <c r="M379" s="13" t="e">
        <f>VLOOKUP(K379,'Hàng hóa'!$C$5:$J930,2,0)</f>
        <v>#N/A</v>
      </c>
      <c r="N379" s="17" t="e">
        <f>VLOOKUP(K379,'[1]Hàng hóa'!$C$5:$G$22,5,0)</f>
        <v>#N/A</v>
      </c>
      <c r="O379" s="17" t="e">
        <f t="shared" si="20"/>
        <v>#N/A</v>
      </c>
      <c r="P379" s="197" t="e">
        <f t="shared" si="18"/>
        <v>#N/A</v>
      </c>
      <c r="Q379" s="17" t="e">
        <f t="shared" si="19"/>
        <v>#N/A</v>
      </c>
      <c r="R379" s="13" t="e">
        <f>VLOOKUP(J379,'[1]Nhân viên'!$E$20:$F$41,2,0)</f>
        <v>#N/A</v>
      </c>
    </row>
    <row r="380" spans="3:18" x14ac:dyDescent="0.2">
      <c r="C380" s="12"/>
      <c r="E380" s="13" t="e">
        <f>VLOOKUP(D380,'Nhân viên'!$B$5:$C$48,2,0)</f>
        <v>#N/A</v>
      </c>
      <c r="H380" s="13" t="e">
        <f>VLOOKUP(F380,'Khách hàng'!$B$4:$G$1048576,2,0)</f>
        <v>#N/A</v>
      </c>
      <c r="I380" s="13" t="str">
        <f>VLOOKUP(F380,'[1]Khách hàng'!$A$4:$F$2144,3,0)</f>
        <v>Số 1 đường số 17A, Khu phố 11, Phường Bình Trị Đông B, Quận Bình Tân, TP.HCM.</v>
      </c>
      <c r="J380" s="35" t="e">
        <f>VLOOKUP(F380,'Khách hàng'!$B$4:$G$1048576,5,0)</f>
        <v>#N/A</v>
      </c>
      <c r="M380" s="13" t="e">
        <f>VLOOKUP(K380,'Hàng hóa'!$C$5:$J931,2,0)</f>
        <v>#N/A</v>
      </c>
      <c r="N380" s="17" t="e">
        <f>VLOOKUP(K380,'[1]Hàng hóa'!$C$5:$G$22,5,0)</f>
        <v>#N/A</v>
      </c>
      <c r="O380" s="17" t="e">
        <f t="shared" si="20"/>
        <v>#N/A</v>
      </c>
      <c r="P380" s="197" t="e">
        <f t="shared" si="18"/>
        <v>#N/A</v>
      </c>
      <c r="Q380" s="17" t="e">
        <f t="shared" si="19"/>
        <v>#N/A</v>
      </c>
      <c r="R380" s="13" t="e">
        <f>VLOOKUP(J380,'[1]Nhân viên'!$E$20:$F$41,2,0)</f>
        <v>#N/A</v>
      </c>
    </row>
    <row r="381" spans="3:18" x14ac:dyDescent="0.2">
      <c r="C381" s="12"/>
      <c r="E381" s="13" t="e">
        <f>VLOOKUP(D381,'Nhân viên'!$B$5:$C$48,2,0)</f>
        <v>#N/A</v>
      </c>
      <c r="H381" s="13" t="e">
        <f>VLOOKUP(F381,'Khách hàng'!$B$4:$G$1048576,2,0)</f>
        <v>#N/A</v>
      </c>
      <c r="I381" s="13" t="str">
        <f>VLOOKUP(F381,'[1]Khách hàng'!$A$4:$F$2144,3,0)</f>
        <v>Số 1 đường số 17A, Khu phố 11, Phường Bình Trị Đông B, Quận Bình Tân, TP.HCM.</v>
      </c>
      <c r="J381" s="35" t="e">
        <f>VLOOKUP(F381,'Khách hàng'!$B$4:$G$1048576,5,0)</f>
        <v>#N/A</v>
      </c>
      <c r="M381" s="13" t="e">
        <f>VLOOKUP(K381,'Hàng hóa'!$C$5:$J932,2,0)</f>
        <v>#N/A</v>
      </c>
      <c r="N381" s="17" t="e">
        <f>VLOOKUP(K381,'[1]Hàng hóa'!$C$5:$G$22,5,0)</f>
        <v>#N/A</v>
      </c>
      <c r="O381" s="17" t="e">
        <f t="shared" si="20"/>
        <v>#N/A</v>
      </c>
      <c r="P381" s="197" t="e">
        <f t="shared" si="18"/>
        <v>#N/A</v>
      </c>
      <c r="Q381" s="17" t="e">
        <f t="shared" si="19"/>
        <v>#N/A</v>
      </c>
      <c r="R381" s="13" t="e">
        <f>VLOOKUP(J381,'[1]Nhân viên'!$E$20:$F$41,2,0)</f>
        <v>#N/A</v>
      </c>
    </row>
    <row r="382" spans="3:18" x14ac:dyDescent="0.2">
      <c r="C382" s="12"/>
      <c r="E382" s="13" t="e">
        <f>VLOOKUP(D382,'Nhân viên'!$B$5:$C$48,2,0)</f>
        <v>#N/A</v>
      </c>
      <c r="H382" s="13" t="e">
        <f>VLOOKUP(F382,'Khách hàng'!$B$4:$G$1048576,2,0)</f>
        <v>#N/A</v>
      </c>
      <c r="I382" s="13" t="str">
        <f>VLOOKUP(F382,'[1]Khách hàng'!$A$4:$F$2144,3,0)</f>
        <v>Số 1 đường số 17A, Khu phố 11, Phường Bình Trị Đông B, Quận Bình Tân, TP.HCM.</v>
      </c>
      <c r="J382" s="35" t="e">
        <f>VLOOKUP(F382,'Khách hàng'!$B$4:$G$1048576,5,0)</f>
        <v>#N/A</v>
      </c>
      <c r="M382" s="13" t="e">
        <f>VLOOKUP(K382,'Hàng hóa'!$C$5:$J166,2,0)</f>
        <v>#N/A</v>
      </c>
      <c r="N382" s="17" t="e">
        <f>VLOOKUP(K382,'[1]Hàng hóa'!$C$5:$G$22,5,0)</f>
        <v>#N/A</v>
      </c>
      <c r="O382" s="17" t="e">
        <f t="shared" si="20"/>
        <v>#N/A</v>
      </c>
      <c r="P382" s="197" t="e">
        <f t="shared" si="18"/>
        <v>#N/A</v>
      </c>
      <c r="Q382" s="17" t="e">
        <f t="shared" si="19"/>
        <v>#N/A</v>
      </c>
      <c r="R382" s="13" t="e">
        <f>VLOOKUP(J382,'[1]Nhân viên'!$E$20:$F$41,2,0)</f>
        <v>#N/A</v>
      </c>
    </row>
    <row r="383" spans="3:18" x14ac:dyDescent="0.2">
      <c r="C383" s="12"/>
      <c r="E383" s="13" t="e">
        <f>VLOOKUP(D383,'Nhân viên'!$B$5:$C$48,2,0)</f>
        <v>#N/A</v>
      </c>
      <c r="H383" s="13" t="e">
        <f>VLOOKUP(F383,'Khách hàng'!$B$4:$G$1048576,2,0)</f>
        <v>#N/A</v>
      </c>
      <c r="I383" s="13" t="str">
        <f>VLOOKUP(F383,'[1]Khách hàng'!$A$4:$F$2144,3,0)</f>
        <v>Số 1 đường số 17A, Khu phố 11, Phường Bình Trị Đông B, Quận Bình Tân, TP.HCM.</v>
      </c>
      <c r="J383" s="35" t="e">
        <f>VLOOKUP(F383,'Khách hàng'!$B$4:$G$1048576,5,0)</f>
        <v>#N/A</v>
      </c>
      <c r="M383" s="13" t="e">
        <f>VLOOKUP(K383,'Hàng hóa'!$C$5:$J167,2,0)</f>
        <v>#N/A</v>
      </c>
      <c r="N383" s="17" t="e">
        <f>VLOOKUP(K383,'[1]Hàng hóa'!$C$5:$G$22,5,0)</f>
        <v>#N/A</v>
      </c>
      <c r="O383" s="17" t="e">
        <f t="shared" si="20"/>
        <v>#N/A</v>
      </c>
      <c r="P383" s="197" t="e">
        <f t="shared" si="18"/>
        <v>#N/A</v>
      </c>
      <c r="Q383" s="17" t="e">
        <f t="shared" si="19"/>
        <v>#N/A</v>
      </c>
      <c r="R383" s="13" t="e">
        <f>VLOOKUP(J383,'[1]Nhân viên'!$E$20:$F$41,2,0)</f>
        <v>#N/A</v>
      </c>
    </row>
    <row r="384" spans="3:18" x14ac:dyDescent="0.2">
      <c r="C384" s="12"/>
      <c r="E384" s="13" t="e">
        <f>VLOOKUP(D384,'Nhân viên'!$B$5:$C$48,2,0)</f>
        <v>#N/A</v>
      </c>
      <c r="H384" s="13" t="e">
        <f>VLOOKUP(F384,'Khách hàng'!$B$4:$G$1048576,2,0)</f>
        <v>#N/A</v>
      </c>
      <c r="I384" s="13" t="str">
        <f>VLOOKUP(F384,'[1]Khách hàng'!$A$4:$F$2144,3,0)</f>
        <v>Số 1 đường số 17A, Khu phố 11, Phường Bình Trị Đông B, Quận Bình Tân, TP.HCM.</v>
      </c>
      <c r="J384" s="35" t="e">
        <f>VLOOKUP(F384,'Khách hàng'!$B$4:$G$1048576,5,0)</f>
        <v>#N/A</v>
      </c>
      <c r="M384" s="13" t="e">
        <f>VLOOKUP(K384,'Hàng hóa'!$C$5:$J168,2,0)</f>
        <v>#N/A</v>
      </c>
      <c r="N384" s="17" t="e">
        <f>VLOOKUP(K384,'[1]Hàng hóa'!$C$5:$G$22,5,0)</f>
        <v>#N/A</v>
      </c>
      <c r="O384" s="17" t="e">
        <f t="shared" si="20"/>
        <v>#N/A</v>
      </c>
      <c r="P384" s="197" t="e">
        <f t="shared" si="18"/>
        <v>#N/A</v>
      </c>
      <c r="Q384" s="17" t="e">
        <f t="shared" si="19"/>
        <v>#N/A</v>
      </c>
      <c r="R384" s="13" t="e">
        <f>VLOOKUP(J384,'[1]Nhân viên'!$E$20:$F$41,2,0)</f>
        <v>#N/A</v>
      </c>
    </row>
    <row r="385" spans="3:18" x14ac:dyDescent="0.2">
      <c r="C385" s="12"/>
      <c r="E385" s="13" t="e">
        <f>VLOOKUP(D385,'Nhân viên'!$B$5:$C$48,2,0)</f>
        <v>#N/A</v>
      </c>
      <c r="H385" s="13" t="e">
        <f>VLOOKUP(F385,'Khách hàng'!$B$4:$G$1048576,2,0)</f>
        <v>#N/A</v>
      </c>
      <c r="I385" s="13" t="str">
        <f>VLOOKUP(F385,'[1]Khách hàng'!$A$4:$F$2144,3,0)</f>
        <v>Số 1 đường số 17A, Khu phố 11, Phường Bình Trị Đông B, Quận Bình Tân, TP.HCM.</v>
      </c>
      <c r="J385" s="35" t="e">
        <f>VLOOKUP(F385,'Khách hàng'!$B$4:$G$1048576,5,0)</f>
        <v>#N/A</v>
      </c>
      <c r="M385" s="13" t="e">
        <f>VLOOKUP(K385,'Hàng hóa'!$C$5:$J169,2,0)</f>
        <v>#N/A</v>
      </c>
      <c r="N385" s="17" t="e">
        <f>VLOOKUP(K385,'[1]Hàng hóa'!$C$5:$G$22,5,0)</f>
        <v>#N/A</v>
      </c>
      <c r="O385" s="17" t="e">
        <f t="shared" si="20"/>
        <v>#N/A</v>
      </c>
      <c r="P385" s="197" t="e">
        <f t="shared" si="18"/>
        <v>#N/A</v>
      </c>
      <c r="Q385" s="17" t="e">
        <f t="shared" si="19"/>
        <v>#N/A</v>
      </c>
      <c r="R385" s="13" t="e">
        <f>VLOOKUP(J385,'[1]Nhân viên'!$E$20:$F$41,2,0)</f>
        <v>#N/A</v>
      </c>
    </row>
    <row r="386" spans="3:18" x14ac:dyDescent="0.2">
      <c r="C386" s="12"/>
      <c r="E386" s="13" t="e">
        <f>VLOOKUP(D386,'Nhân viên'!$B$5:$C$48,2,0)</f>
        <v>#N/A</v>
      </c>
      <c r="H386" s="13" t="e">
        <f>VLOOKUP(F386,'Khách hàng'!$B$4:$G$1048576,2,0)</f>
        <v>#N/A</v>
      </c>
      <c r="I386" s="13" t="str">
        <f>VLOOKUP(F386,'[1]Khách hàng'!$A$4:$F$2144,3,0)</f>
        <v>Số 1 đường số 17A, Khu phố 11, Phường Bình Trị Đông B, Quận Bình Tân, TP.HCM.</v>
      </c>
      <c r="J386" s="35" t="e">
        <f>VLOOKUP(F386,'Khách hàng'!$B$4:$G$1048576,5,0)</f>
        <v>#N/A</v>
      </c>
      <c r="M386" s="13" t="e">
        <f>VLOOKUP(K386,'Hàng hóa'!$C$5:$J170,2,0)</f>
        <v>#N/A</v>
      </c>
      <c r="N386" s="17" t="e">
        <f>VLOOKUP(K386,'[1]Hàng hóa'!$C$5:$G$22,5,0)</f>
        <v>#N/A</v>
      </c>
      <c r="O386" s="17" t="e">
        <f t="shared" si="20"/>
        <v>#N/A</v>
      </c>
      <c r="P386" s="197" t="e">
        <f t="shared" si="18"/>
        <v>#N/A</v>
      </c>
      <c r="Q386" s="17" t="e">
        <f t="shared" si="19"/>
        <v>#N/A</v>
      </c>
      <c r="R386" s="13" t="e">
        <f>VLOOKUP(J386,'[1]Nhân viên'!$E$20:$F$41,2,0)</f>
        <v>#N/A</v>
      </c>
    </row>
    <row r="387" spans="3:18" x14ac:dyDescent="0.2">
      <c r="C387" s="12"/>
      <c r="E387" s="13" t="e">
        <f>VLOOKUP(D387,'Nhân viên'!$B$5:$C$48,2,0)</f>
        <v>#N/A</v>
      </c>
      <c r="H387" s="13" t="e">
        <f>VLOOKUP(F387,'Khách hàng'!$B$4:$G$1048576,2,0)</f>
        <v>#N/A</v>
      </c>
      <c r="I387" s="13" t="str">
        <f>VLOOKUP(F387,'[1]Khách hàng'!$A$4:$F$2144,3,0)</f>
        <v>Số 1 đường số 17A, Khu phố 11, Phường Bình Trị Đông B, Quận Bình Tân, TP.HCM.</v>
      </c>
      <c r="J387" s="35" t="e">
        <f>VLOOKUP(F387,'Khách hàng'!$B$4:$G$1048576,5,0)</f>
        <v>#N/A</v>
      </c>
      <c r="M387" s="13" t="e">
        <f>VLOOKUP(K387,'Hàng hóa'!$C$5:$J1316,2,0)</f>
        <v>#N/A</v>
      </c>
      <c r="N387" s="17" t="e">
        <f>VLOOKUP(K387,'[1]Hàng hóa'!$C$5:$G$22,5,0)</f>
        <v>#N/A</v>
      </c>
      <c r="O387" s="17" t="e">
        <f t="shared" si="20"/>
        <v>#N/A</v>
      </c>
      <c r="P387" s="197" t="e">
        <f t="shared" ref="P387:P450" si="21">O387*8%</f>
        <v>#N/A</v>
      </c>
      <c r="Q387" s="17" t="e">
        <f t="shared" ref="Q387:Q450" si="22">O387*P387+O387</f>
        <v>#N/A</v>
      </c>
      <c r="R387" s="13" t="e">
        <f>VLOOKUP(J387,'[1]Nhân viên'!$E$20:$F$41,2,0)</f>
        <v>#N/A</v>
      </c>
    </row>
    <row r="388" spans="3:18" x14ac:dyDescent="0.2">
      <c r="C388" s="12"/>
      <c r="E388" s="13" t="e">
        <f>VLOOKUP(D388,'Nhân viên'!$B$5:$C$48,2,0)</f>
        <v>#N/A</v>
      </c>
      <c r="H388" s="13" t="e">
        <f>VLOOKUP(F388,'Khách hàng'!$B$4:$G$1048576,2,0)</f>
        <v>#N/A</v>
      </c>
      <c r="I388" s="13" t="str">
        <f>VLOOKUP(F388,'[1]Khách hàng'!$A$4:$F$2144,3,0)</f>
        <v>Số 1 đường số 17A, Khu phố 11, Phường Bình Trị Đông B, Quận Bình Tân, TP.HCM.</v>
      </c>
      <c r="J388" s="35" t="e">
        <f>VLOOKUP(F388,'Khách hàng'!$B$4:$G$1048576,5,0)</f>
        <v>#N/A</v>
      </c>
      <c r="M388" s="13" t="e">
        <f>VLOOKUP(K388,'Hàng hóa'!$C$5:$J991,2,0)</f>
        <v>#N/A</v>
      </c>
      <c r="N388" s="17" t="e">
        <f>VLOOKUP(K388,'[1]Hàng hóa'!$C$5:$G$22,5,0)</f>
        <v>#N/A</v>
      </c>
      <c r="O388" s="17" t="e">
        <f t="shared" si="20"/>
        <v>#N/A</v>
      </c>
      <c r="P388" s="197" t="e">
        <f t="shared" si="21"/>
        <v>#N/A</v>
      </c>
      <c r="Q388" s="17" t="e">
        <f t="shared" si="22"/>
        <v>#N/A</v>
      </c>
      <c r="R388" s="13" t="e">
        <f>VLOOKUP(J388,'[1]Nhân viên'!$E$20:$F$41,2,0)</f>
        <v>#N/A</v>
      </c>
    </row>
    <row r="389" spans="3:18" x14ac:dyDescent="0.2">
      <c r="C389" s="12"/>
      <c r="E389" s="13" t="e">
        <f>VLOOKUP(D389,'Nhân viên'!$B$5:$C$48,2,0)</f>
        <v>#N/A</v>
      </c>
      <c r="H389" s="13" t="e">
        <f>VLOOKUP(F389,'Khách hàng'!$B$4:$G$1048576,2,0)</f>
        <v>#N/A</v>
      </c>
      <c r="I389" s="13" t="str">
        <f>VLOOKUP(F389,'[1]Khách hàng'!$A$4:$F$2144,3,0)</f>
        <v>Số 1 đường số 17A, Khu phố 11, Phường Bình Trị Đông B, Quận Bình Tân, TP.HCM.</v>
      </c>
      <c r="J389" s="35" t="e">
        <f>VLOOKUP(F389,'Khách hàng'!$B$4:$G$1048576,5,0)</f>
        <v>#N/A</v>
      </c>
      <c r="M389" s="13" t="e">
        <f>VLOOKUP(K389,'Hàng hóa'!$C$5:$J992,2,0)</f>
        <v>#N/A</v>
      </c>
      <c r="N389" s="17" t="e">
        <f>VLOOKUP(K389,'[1]Hàng hóa'!$C$5:$G$22,5,0)</f>
        <v>#N/A</v>
      </c>
      <c r="O389" s="17" t="e">
        <f t="shared" ref="O389:O452" si="23">L389*N389</f>
        <v>#N/A</v>
      </c>
      <c r="P389" s="197" t="e">
        <f t="shared" si="21"/>
        <v>#N/A</v>
      </c>
      <c r="Q389" s="17" t="e">
        <f t="shared" si="22"/>
        <v>#N/A</v>
      </c>
      <c r="R389" s="13" t="e">
        <f>VLOOKUP(J389,'[1]Nhân viên'!$E$20:$F$41,2,0)</f>
        <v>#N/A</v>
      </c>
    </row>
    <row r="390" spans="3:18" x14ac:dyDescent="0.2">
      <c r="C390" s="12"/>
      <c r="D390" s="11"/>
      <c r="E390" s="13" t="e">
        <f>VLOOKUP(D390,'Nhân viên'!$B$5:$C$48,2,0)</f>
        <v>#N/A</v>
      </c>
      <c r="H390" s="13" t="e">
        <f>VLOOKUP(F390,'Khách hàng'!$B$4:$G$1048576,2,0)</f>
        <v>#N/A</v>
      </c>
      <c r="I390" s="13" t="str">
        <f>VLOOKUP(F390,'[1]Khách hàng'!$A$4:$F$2144,3,0)</f>
        <v>Số 1 đường số 17A, Khu phố 11, Phường Bình Trị Đông B, Quận Bình Tân, TP.HCM.</v>
      </c>
      <c r="J390" s="35" t="e">
        <f>VLOOKUP(F390,'Khách hàng'!$B$4:$G$1048576,5,0)</f>
        <v>#N/A</v>
      </c>
      <c r="M390" s="13" t="e">
        <f>VLOOKUP(K390,'Hàng hóa'!$C$5:$J1306,2,0)</f>
        <v>#N/A</v>
      </c>
      <c r="N390" s="17" t="e">
        <f>VLOOKUP(K390,'[1]Hàng hóa'!$C$5:$G$22,5,0)</f>
        <v>#N/A</v>
      </c>
      <c r="O390" s="17" t="e">
        <f t="shared" si="23"/>
        <v>#N/A</v>
      </c>
      <c r="P390" s="197" t="e">
        <f t="shared" si="21"/>
        <v>#N/A</v>
      </c>
      <c r="Q390" s="17" t="e">
        <f t="shared" si="22"/>
        <v>#N/A</v>
      </c>
      <c r="R390" s="13" t="e">
        <f>VLOOKUP(J390,'[1]Nhân viên'!$E$20:$F$41,2,0)</f>
        <v>#N/A</v>
      </c>
    </row>
    <row r="391" spans="3:18" x14ac:dyDescent="0.2">
      <c r="C391" s="12"/>
      <c r="D391" s="11"/>
      <c r="E391" s="13" t="e">
        <f>VLOOKUP(D391,'Nhân viên'!$B$5:$C$48,2,0)</f>
        <v>#N/A</v>
      </c>
      <c r="H391" s="13" t="e">
        <f>VLOOKUP(F391,'Khách hàng'!$B$4:$G$1048576,2,0)</f>
        <v>#N/A</v>
      </c>
      <c r="I391" s="13" t="str">
        <f>VLOOKUP(F391,'[1]Khách hàng'!$A$4:$F$2144,3,0)</f>
        <v>Số 1 đường số 17A, Khu phố 11, Phường Bình Trị Đông B, Quận Bình Tân, TP.HCM.</v>
      </c>
      <c r="J391" s="35" t="e">
        <f>VLOOKUP(F391,'Khách hàng'!$B$4:$G$1048576,5,0)</f>
        <v>#N/A</v>
      </c>
      <c r="M391" s="13" t="e">
        <f>VLOOKUP(K391,'Hàng hóa'!$C$5:$J1307,2,0)</f>
        <v>#N/A</v>
      </c>
      <c r="N391" s="17" t="e">
        <f>VLOOKUP(K391,'[1]Hàng hóa'!$C$5:$G$22,5,0)</f>
        <v>#N/A</v>
      </c>
      <c r="O391" s="17" t="e">
        <f t="shared" si="23"/>
        <v>#N/A</v>
      </c>
      <c r="P391" s="197" t="e">
        <f t="shared" si="21"/>
        <v>#N/A</v>
      </c>
      <c r="Q391" s="17" t="e">
        <f t="shared" si="22"/>
        <v>#N/A</v>
      </c>
      <c r="R391" s="13" t="e">
        <f>VLOOKUP(J391,'[1]Nhân viên'!$E$20:$F$41,2,0)</f>
        <v>#N/A</v>
      </c>
    </row>
    <row r="392" spans="3:18" x14ac:dyDescent="0.2">
      <c r="C392" s="12"/>
      <c r="D392" s="11"/>
      <c r="E392" s="13" t="e">
        <f>VLOOKUP(D392,'Nhân viên'!$B$5:$C$48,2,0)</f>
        <v>#N/A</v>
      </c>
      <c r="H392" s="13" t="e">
        <f>VLOOKUP(F392,'Khách hàng'!$B$4:$G$1048576,2,0)</f>
        <v>#N/A</v>
      </c>
      <c r="I392" s="13" t="str">
        <f>VLOOKUP(F392,'[1]Khách hàng'!$A$4:$F$2144,3,0)</f>
        <v>Số 1 đường số 17A, Khu phố 11, Phường Bình Trị Đông B, Quận Bình Tân, TP.HCM.</v>
      </c>
      <c r="J392" s="35" t="e">
        <f>VLOOKUP(F392,'Khách hàng'!$B$4:$G$1048576,5,0)</f>
        <v>#N/A</v>
      </c>
      <c r="M392" s="13" t="e">
        <f>VLOOKUP(K392,'Hàng hóa'!$C$5:$J1308,2,0)</f>
        <v>#N/A</v>
      </c>
      <c r="N392" s="17" t="e">
        <f>VLOOKUP(K392,'[1]Hàng hóa'!$C$5:$G$22,5,0)</f>
        <v>#N/A</v>
      </c>
      <c r="O392" s="17" t="e">
        <f t="shared" si="23"/>
        <v>#N/A</v>
      </c>
      <c r="P392" s="197" t="e">
        <f t="shared" si="21"/>
        <v>#N/A</v>
      </c>
      <c r="Q392" s="17" t="e">
        <f t="shared" si="22"/>
        <v>#N/A</v>
      </c>
      <c r="R392" s="13" t="e">
        <f>VLOOKUP(J392,'[1]Nhân viên'!$E$20:$F$41,2,0)</f>
        <v>#N/A</v>
      </c>
    </row>
    <row r="393" spans="3:18" x14ac:dyDescent="0.2">
      <c r="C393" s="12"/>
      <c r="D393" s="11"/>
      <c r="E393" s="13" t="e">
        <f>VLOOKUP(D393,'Nhân viên'!$B$5:$C$48,2,0)</f>
        <v>#N/A</v>
      </c>
      <c r="H393" s="13" t="e">
        <f>VLOOKUP(F393,'Khách hàng'!$B$4:$G$1048576,2,0)</f>
        <v>#N/A</v>
      </c>
      <c r="I393" s="13" t="str">
        <f>VLOOKUP(F393,'[1]Khách hàng'!$A$4:$F$2144,3,0)</f>
        <v>Số 1 đường số 17A, Khu phố 11, Phường Bình Trị Đông B, Quận Bình Tân, TP.HCM.</v>
      </c>
      <c r="J393" s="35" t="e">
        <f>VLOOKUP(F393,'Khách hàng'!$B$4:$G$1048576,5,0)</f>
        <v>#N/A</v>
      </c>
      <c r="M393" s="13" t="e">
        <f>VLOOKUP(K393,'Hàng hóa'!$C$5:$J1309,2,0)</f>
        <v>#N/A</v>
      </c>
      <c r="N393" s="17" t="e">
        <f>VLOOKUP(K393,'[1]Hàng hóa'!$C$5:$G$22,5,0)</f>
        <v>#N/A</v>
      </c>
      <c r="O393" s="17" t="e">
        <f t="shared" si="23"/>
        <v>#N/A</v>
      </c>
      <c r="P393" s="197" t="e">
        <f t="shared" si="21"/>
        <v>#N/A</v>
      </c>
      <c r="Q393" s="17" t="e">
        <f t="shared" si="22"/>
        <v>#N/A</v>
      </c>
      <c r="R393" s="13" t="e">
        <f>VLOOKUP(J393,'[1]Nhân viên'!$E$20:$F$41,2,0)</f>
        <v>#N/A</v>
      </c>
    </row>
    <row r="394" spans="3:18" x14ac:dyDescent="0.2">
      <c r="C394" s="12"/>
      <c r="D394" s="11"/>
      <c r="E394" s="13" t="e">
        <f>VLOOKUP(D394,'Nhân viên'!$B$5:$C$48,2,0)</f>
        <v>#N/A</v>
      </c>
      <c r="H394" s="13" t="e">
        <f>VLOOKUP(F394,'Khách hàng'!$B$4:$G$1048576,2,0)</f>
        <v>#N/A</v>
      </c>
      <c r="I394" s="13" t="str">
        <f>VLOOKUP(F394,'[1]Khách hàng'!$A$4:$F$2144,3,0)</f>
        <v>Số 1 đường số 17A, Khu phố 11, Phường Bình Trị Đông B, Quận Bình Tân, TP.HCM.</v>
      </c>
      <c r="J394" s="35" t="e">
        <f>VLOOKUP(F394,'Khách hàng'!$B$4:$G$1048576,5,0)</f>
        <v>#N/A</v>
      </c>
      <c r="M394" s="13" t="e">
        <f>VLOOKUP(K394,'Hàng hóa'!$C$5:$J1310,2,0)</f>
        <v>#N/A</v>
      </c>
      <c r="N394" s="17" t="e">
        <f>VLOOKUP(K394,'[1]Hàng hóa'!$C$5:$G$22,5,0)</f>
        <v>#N/A</v>
      </c>
      <c r="O394" s="17" t="e">
        <f t="shared" si="23"/>
        <v>#N/A</v>
      </c>
      <c r="P394" s="197" t="e">
        <f t="shared" si="21"/>
        <v>#N/A</v>
      </c>
      <c r="Q394" s="17" t="e">
        <f t="shared" si="22"/>
        <v>#N/A</v>
      </c>
      <c r="R394" s="13" t="e">
        <f>VLOOKUP(J394,'[1]Nhân viên'!$E$20:$F$41,2,0)</f>
        <v>#N/A</v>
      </c>
    </row>
    <row r="395" spans="3:18" x14ac:dyDescent="0.2">
      <c r="C395" s="12"/>
      <c r="D395" s="11"/>
      <c r="E395" s="13" t="e">
        <f>VLOOKUP(D395,'Nhân viên'!$B$5:$C$48,2,0)</f>
        <v>#N/A</v>
      </c>
      <c r="H395" s="13" t="e">
        <f>VLOOKUP(F395,'Khách hàng'!$B$4:$G$1048576,2,0)</f>
        <v>#N/A</v>
      </c>
      <c r="I395" s="13" t="str">
        <f>VLOOKUP(F395,'[1]Khách hàng'!$A$4:$F$2144,3,0)</f>
        <v>Số 1 đường số 17A, Khu phố 11, Phường Bình Trị Đông B, Quận Bình Tân, TP.HCM.</v>
      </c>
      <c r="J395" s="35" t="e">
        <f>VLOOKUP(F395,'Khách hàng'!$B$4:$G$1048576,5,0)</f>
        <v>#N/A</v>
      </c>
      <c r="M395" s="13" t="e">
        <f>VLOOKUP(K395,'Hàng hóa'!$C$5:$J1311,2,0)</f>
        <v>#N/A</v>
      </c>
      <c r="N395" s="17" t="e">
        <f>VLOOKUP(K395,'[1]Hàng hóa'!$C$5:$G$22,5,0)</f>
        <v>#N/A</v>
      </c>
      <c r="O395" s="17" t="e">
        <f t="shared" si="23"/>
        <v>#N/A</v>
      </c>
      <c r="P395" s="197" t="e">
        <f t="shared" si="21"/>
        <v>#N/A</v>
      </c>
      <c r="Q395" s="17" t="e">
        <f t="shared" si="22"/>
        <v>#N/A</v>
      </c>
      <c r="R395" s="13" t="e">
        <f>VLOOKUP(J395,'[1]Nhân viên'!$E$20:$F$41,2,0)</f>
        <v>#N/A</v>
      </c>
    </row>
    <row r="396" spans="3:18" x14ac:dyDescent="0.2">
      <c r="C396" s="12"/>
      <c r="D396" s="11"/>
      <c r="E396" s="13" t="e">
        <f>VLOOKUP(D396,'Nhân viên'!$B$5:$C$48,2,0)</f>
        <v>#N/A</v>
      </c>
      <c r="H396" s="13" t="e">
        <f>VLOOKUP(F396,'Khách hàng'!$B$4:$G$1048576,2,0)</f>
        <v>#N/A</v>
      </c>
      <c r="I396" s="13" t="str">
        <f>VLOOKUP(F396,'[1]Khách hàng'!$A$4:$F$2144,3,0)</f>
        <v>Số 1 đường số 17A, Khu phố 11, Phường Bình Trị Đông B, Quận Bình Tân, TP.HCM.</v>
      </c>
      <c r="J396" s="35" t="e">
        <f>VLOOKUP(F396,'Khách hàng'!$B$4:$G$1048576,5,0)</f>
        <v>#N/A</v>
      </c>
      <c r="M396" s="13" t="e">
        <f>VLOOKUP(K396,'Hàng hóa'!$C$5:$J1312,2,0)</f>
        <v>#N/A</v>
      </c>
      <c r="N396" s="17" t="e">
        <f>VLOOKUP(K396,'[1]Hàng hóa'!$C$5:$G$22,5,0)</f>
        <v>#N/A</v>
      </c>
      <c r="O396" s="17" t="e">
        <f t="shared" si="23"/>
        <v>#N/A</v>
      </c>
      <c r="P396" s="197" t="e">
        <f t="shared" si="21"/>
        <v>#N/A</v>
      </c>
      <c r="Q396" s="17" t="e">
        <f t="shared" si="22"/>
        <v>#N/A</v>
      </c>
      <c r="R396" s="13" t="e">
        <f>VLOOKUP(J396,'[1]Nhân viên'!$E$20:$F$41,2,0)</f>
        <v>#N/A</v>
      </c>
    </row>
    <row r="397" spans="3:18" x14ac:dyDescent="0.2">
      <c r="C397" s="12"/>
      <c r="D397" s="11"/>
      <c r="E397" s="13" t="e">
        <f>VLOOKUP(D397,'Nhân viên'!$B$5:$C$48,2,0)</f>
        <v>#N/A</v>
      </c>
      <c r="H397" s="13" t="e">
        <f>VLOOKUP(F397,'Khách hàng'!$B$4:$G$1048576,2,0)</f>
        <v>#N/A</v>
      </c>
      <c r="I397" s="13" t="str">
        <f>VLOOKUP(F397,'[1]Khách hàng'!$A$4:$F$2144,3,0)</f>
        <v>Số 1 đường số 17A, Khu phố 11, Phường Bình Trị Đông B, Quận Bình Tân, TP.HCM.</v>
      </c>
      <c r="J397" s="35" t="e">
        <f>VLOOKUP(F397,'Khách hàng'!$B$4:$G$1048576,5,0)</f>
        <v>#N/A</v>
      </c>
      <c r="M397" s="13" t="e">
        <f>VLOOKUP(K397,'Hàng hóa'!$C$5:$J1313,2,0)</f>
        <v>#N/A</v>
      </c>
      <c r="N397" s="17" t="e">
        <f>VLOOKUP(K397,'[1]Hàng hóa'!$C$5:$G$22,5,0)</f>
        <v>#N/A</v>
      </c>
      <c r="O397" s="17" t="e">
        <f t="shared" si="23"/>
        <v>#N/A</v>
      </c>
      <c r="P397" s="197" t="e">
        <f t="shared" si="21"/>
        <v>#N/A</v>
      </c>
      <c r="Q397" s="17" t="e">
        <f t="shared" si="22"/>
        <v>#N/A</v>
      </c>
      <c r="R397" s="13" t="e">
        <f>VLOOKUP(J397,'[1]Nhân viên'!$E$20:$F$41,2,0)</f>
        <v>#N/A</v>
      </c>
    </row>
    <row r="398" spans="3:18" x14ac:dyDescent="0.2">
      <c r="C398" s="12"/>
      <c r="D398" s="11"/>
      <c r="E398" s="13" t="e">
        <f>VLOOKUP(D398,'Nhân viên'!$B$5:$C$48,2,0)</f>
        <v>#N/A</v>
      </c>
      <c r="H398" s="13" t="e">
        <f>VLOOKUP(F398,'Khách hàng'!$B$4:$G$1048576,2,0)</f>
        <v>#N/A</v>
      </c>
      <c r="I398" s="13" t="str">
        <f>VLOOKUP(F398,'[1]Khách hàng'!$A$4:$F$2144,3,0)</f>
        <v>Số 1 đường số 17A, Khu phố 11, Phường Bình Trị Đông B, Quận Bình Tân, TP.HCM.</v>
      </c>
      <c r="J398" s="35" t="e">
        <f>VLOOKUP(F398,'Khách hàng'!$B$4:$G$1048576,5,0)</f>
        <v>#N/A</v>
      </c>
      <c r="M398" s="13" t="e">
        <f>VLOOKUP(K398,'Hàng hóa'!$C$5:$J1314,2,0)</f>
        <v>#N/A</v>
      </c>
      <c r="N398" s="17" t="e">
        <f>VLOOKUP(K398,'[1]Hàng hóa'!$C$5:$G$22,5,0)</f>
        <v>#N/A</v>
      </c>
      <c r="O398" s="17" t="e">
        <f t="shared" si="23"/>
        <v>#N/A</v>
      </c>
      <c r="P398" s="197" t="e">
        <f t="shared" si="21"/>
        <v>#N/A</v>
      </c>
      <c r="Q398" s="17" t="e">
        <f t="shared" si="22"/>
        <v>#N/A</v>
      </c>
      <c r="R398" s="13" t="e">
        <f>VLOOKUP(J398,'[1]Nhân viên'!$E$20:$F$41,2,0)</f>
        <v>#N/A</v>
      </c>
    </row>
    <row r="399" spans="3:18" x14ac:dyDescent="0.2">
      <c r="C399" s="12"/>
      <c r="E399" s="13" t="e">
        <f>VLOOKUP(D399,'Nhân viên'!$B$5:$C$48,2,0)</f>
        <v>#N/A</v>
      </c>
      <c r="H399" s="13" t="e">
        <f>VLOOKUP(F399,'Khách hàng'!$B$4:$G$1048576,2,0)</f>
        <v>#N/A</v>
      </c>
      <c r="I399" s="13" t="str">
        <f>VLOOKUP(F399,'[1]Khách hàng'!$A$4:$F$2144,3,0)</f>
        <v>Số 1 đường số 17A, Khu phố 11, Phường Bình Trị Đông B, Quận Bình Tân, TP.HCM.</v>
      </c>
      <c r="J399" s="35" t="e">
        <f>VLOOKUP(F399,'Khách hàng'!$B$4:$G$1048576,5,0)</f>
        <v>#N/A</v>
      </c>
      <c r="M399" s="13" t="e">
        <f>VLOOKUP(K399,'Hàng hóa'!$C$5:$J1315,2,0)</f>
        <v>#N/A</v>
      </c>
      <c r="N399" s="17" t="e">
        <f>VLOOKUP(K399,'[1]Hàng hóa'!$C$5:$G$22,5,0)</f>
        <v>#N/A</v>
      </c>
      <c r="O399" s="17" t="e">
        <f t="shared" si="23"/>
        <v>#N/A</v>
      </c>
      <c r="P399" s="197" t="e">
        <f t="shared" si="21"/>
        <v>#N/A</v>
      </c>
      <c r="Q399" s="17" t="e">
        <f t="shared" si="22"/>
        <v>#N/A</v>
      </c>
      <c r="R399" s="13" t="e">
        <f>VLOOKUP(J399,'[1]Nhân viên'!$E$20:$F$41,2,0)</f>
        <v>#N/A</v>
      </c>
    </row>
    <row r="400" spans="3:18" x14ac:dyDescent="0.2">
      <c r="D400" s="11"/>
      <c r="E400" s="13" t="e">
        <f>VLOOKUP(D400,'Nhân viên'!$B$5:$C$48,2,0)</f>
        <v>#N/A</v>
      </c>
      <c r="H400" s="13" t="e">
        <f>VLOOKUP(F400,'Khách hàng'!$B$4:$G$1048576,2,0)</f>
        <v>#N/A</v>
      </c>
      <c r="I400" s="13" t="str">
        <f>VLOOKUP(F400,'[1]Khách hàng'!$A$4:$F$2144,3,0)</f>
        <v>Số 1 đường số 17A, Khu phố 11, Phường Bình Trị Đông B, Quận Bình Tân, TP.HCM.</v>
      </c>
      <c r="J400" s="35" t="e">
        <f>VLOOKUP(F400,'Khách hàng'!$B$4:$G$1048576,5,0)</f>
        <v>#N/A</v>
      </c>
      <c r="M400" s="13" t="e">
        <f>VLOOKUP(K400,'Hàng hóa'!$C$5:$J1117,2,0)</f>
        <v>#N/A</v>
      </c>
      <c r="N400" s="17" t="e">
        <f>VLOOKUP(K400,'[1]Hàng hóa'!$C$5:$G$22,5,0)</f>
        <v>#N/A</v>
      </c>
      <c r="O400" s="17" t="e">
        <f t="shared" si="23"/>
        <v>#N/A</v>
      </c>
      <c r="P400" s="197" t="e">
        <f t="shared" si="21"/>
        <v>#N/A</v>
      </c>
      <c r="Q400" s="17" t="e">
        <f t="shared" si="22"/>
        <v>#N/A</v>
      </c>
      <c r="R400" s="13" t="e">
        <f>VLOOKUP(J400,'[1]Nhân viên'!$E$20:$F$41,2,0)</f>
        <v>#N/A</v>
      </c>
    </row>
    <row r="401" spans="3:18" x14ac:dyDescent="0.2">
      <c r="D401" s="11"/>
      <c r="E401" s="13" t="e">
        <f>VLOOKUP(D401,'Nhân viên'!$B$5:$C$48,2,0)</f>
        <v>#N/A</v>
      </c>
      <c r="H401" s="13" t="e">
        <f>VLOOKUP(F401,'Khách hàng'!$B$4:$G$1048576,2,0)</f>
        <v>#N/A</v>
      </c>
      <c r="I401" s="13" t="str">
        <f>VLOOKUP(F401,'[1]Khách hàng'!$A$4:$F$2144,3,0)</f>
        <v>Số 1 đường số 17A, Khu phố 11, Phường Bình Trị Đông B, Quận Bình Tân, TP.HCM.</v>
      </c>
      <c r="J401" s="35" t="e">
        <f>VLOOKUP(F401,'Khách hàng'!$B$4:$G$1048576,5,0)</f>
        <v>#N/A</v>
      </c>
      <c r="M401" s="13" t="e">
        <f>VLOOKUP(K401,'Hàng hóa'!$C$5:$J1118,2,0)</f>
        <v>#N/A</v>
      </c>
      <c r="N401" s="17" t="e">
        <f>VLOOKUP(K401,'[1]Hàng hóa'!$C$5:$G$22,5,0)</f>
        <v>#N/A</v>
      </c>
      <c r="O401" s="17" t="e">
        <f t="shared" si="23"/>
        <v>#N/A</v>
      </c>
      <c r="P401" s="197" t="e">
        <f t="shared" si="21"/>
        <v>#N/A</v>
      </c>
      <c r="Q401" s="17" t="e">
        <f t="shared" si="22"/>
        <v>#N/A</v>
      </c>
      <c r="R401" s="13" t="e">
        <f>VLOOKUP(J401,'[1]Nhân viên'!$E$20:$F$41,2,0)</f>
        <v>#N/A</v>
      </c>
    </row>
    <row r="402" spans="3:18" x14ac:dyDescent="0.2">
      <c r="D402" s="11"/>
      <c r="E402" s="13" t="e">
        <f>VLOOKUP(D402,'Nhân viên'!$B$5:$C$48,2,0)</f>
        <v>#N/A</v>
      </c>
      <c r="H402" s="13" t="e">
        <f>VLOOKUP(F402,'Khách hàng'!$B$4:$G$1048576,2,0)</f>
        <v>#N/A</v>
      </c>
      <c r="I402" s="13" t="str">
        <f>VLOOKUP(F402,'[1]Khách hàng'!$A$4:$F$2144,3,0)</f>
        <v>Số 1 đường số 17A, Khu phố 11, Phường Bình Trị Đông B, Quận Bình Tân, TP.HCM.</v>
      </c>
      <c r="J402" s="35" t="e">
        <f>VLOOKUP(F402,'Khách hàng'!$B$4:$G$1048576,5,0)</f>
        <v>#N/A</v>
      </c>
      <c r="M402" s="13" t="e">
        <f>VLOOKUP(K402,'Hàng hóa'!$C$5:$J1119,2,0)</f>
        <v>#N/A</v>
      </c>
      <c r="N402" s="17" t="e">
        <f>VLOOKUP(K402,'[1]Hàng hóa'!$C$5:$G$22,5,0)</f>
        <v>#N/A</v>
      </c>
      <c r="O402" s="17" t="e">
        <f t="shared" si="23"/>
        <v>#N/A</v>
      </c>
      <c r="P402" s="197" t="e">
        <f t="shared" si="21"/>
        <v>#N/A</v>
      </c>
      <c r="Q402" s="17" t="e">
        <f t="shared" si="22"/>
        <v>#N/A</v>
      </c>
      <c r="R402" s="13" t="e">
        <f>VLOOKUP(J402,'[1]Nhân viên'!$E$20:$F$41,2,0)</f>
        <v>#N/A</v>
      </c>
    </row>
    <row r="403" spans="3:18" x14ac:dyDescent="0.2">
      <c r="D403" s="11"/>
      <c r="E403" s="13" t="e">
        <f>VLOOKUP(D403,'Nhân viên'!$B$5:$C$48,2,0)</f>
        <v>#N/A</v>
      </c>
      <c r="H403" s="13" t="e">
        <f>VLOOKUP(F403,'Khách hàng'!$B$4:$G$1048576,2,0)</f>
        <v>#N/A</v>
      </c>
      <c r="I403" s="13" t="str">
        <f>VLOOKUP(F403,'[1]Khách hàng'!$A$4:$F$2144,3,0)</f>
        <v>Số 1 đường số 17A, Khu phố 11, Phường Bình Trị Đông B, Quận Bình Tân, TP.HCM.</v>
      </c>
      <c r="J403" s="35" t="e">
        <f>VLOOKUP(F403,'Khách hàng'!$B$4:$G$1048576,5,0)</f>
        <v>#N/A</v>
      </c>
      <c r="M403" s="13" t="e">
        <f>VLOOKUP(K403,'Hàng hóa'!$C$5:$J1120,2,0)</f>
        <v>#N/A</v>
      </c>
      <c r="N403" s="17" t="e">
        <f>VLOOKUP(K403,'[1]Hàng hóa'!$C$5:$G$22,5,0)</f>
        <v>#N/A</v>
      </c>
      <c r="O403" s="17" t="e">
        <f t="shared" si="23"/>
        <v>#N/A</v>
      </c>
      <c r="P403" s="197" t="e">
        <f t="shared" si="21"/>
        <v>#N/A</v>
      </c>
      <c r="Q403" s="17" t="e">
        <f t="shared" si="22"/>
        <v>#N/A</v>
      </c>
      <c r="R403" s="13" t="e">
        <f>VLOOKUP(J403,'[1]Nhân viên'!$E$20:$F$41,2,0)</f>
        <v>#N/A</v>
      </c>
    </row>
    <row r="404" spans="3:18" x14ac:dyDescent="0.2">
      <c r="C404" s="12"/>
      <c r="E404" s="13" t="e">
        <f>VLOOKUP(D404,'Nhân viên'!$B$5:$C$48,2,0)</f>
        <v>#N/A</v>
      </c>
      <c r="H404" s="13" t="e">
        <f>VLOOKUP(F404,'Khách hàng'!$B$4:$G$1048576,2,0)</f>
        <v>#N/A</v>
      </c>
      <c r="I404" s="13" t="str">
        <f>VLOOKUP(F404,'[1]Khách hàng'!$A$4:$F$2144,3,0)</f>
        <v>Số 1 đường số 17A, Khu phố 11, Phường Bình Trị Đông B, Quận Bình Tân, TP.HCM.</v>
      </c>
      <c r="J404" s="35" t="e">
        <f>VLOOKUP(F404,'Khách hàng'!$B$4:$G$1048576,5,0)</f>
        <v>#N/A</v>
      </c>
      <c r="M404" s="13" t="e">
        <f>VLOOKUP(K404,'Hàng hóa'!$C$5:$J977,2,0)</f>
        <v>#N/A</v>
      </c>
      <c r="N404" s="17" t="e">
        <f>VLOOKUP(K404,'[1]Hàng hóa'!$C$5:$G$22,5,0)</f>
        <v>#N/A</v>
      </c>
      <c r="O404" s="17" t="e">
        <f t="shared" si="23"/>
        <v>#N/A</v>
      </c>
      <c r="P404" s="197" t="e">
        <f t="shared" si="21"/>
        <v>#N/A</v>
      </c>
      <c r="Q404" s="17" t="e">
        <f t="shared" si="22"/>
        <v>#N/A</v>
      </c>
      <c r="R404" s="13" t="e">
        <f>VLOOKUP(J404,'[1]Nhân viên'!$E$20:$F$41,2,0)</f>
        <v>#N/A</v>
      </c>
    </row>
    <row r="405" spans="3:18" x14ac:dyDescent="0.2">
      <c r="C405" s="12"/>
      <c r="E405" s="13" t="e">
        <f>VLOOKUP(D405,'Nhân viên'!$B$5:$C$48,2,0)</f>
        <v>#N/A</v>
      </c>
      <c r="H405" s="13" t="e">
        <f>VLOOKUP(F405,'Khách hàng'!$B$4:$G$1048576,2,0)</f>
        <v>#N/A</v>
      </c>
      <c r="I405" s="13" t="str">
        <f>VLOOKUP(F405,'[1]Khách hàng'!$A$4:$F$2144,3,0)</f>
        <v>Số 1 đường số 17A, Khu phố 11, Phường Bình Trị Đông B, Quận Bình Tân, TP.HCM.</v>
      </c>
      <c r="J405" s="35" t="e">
        <f>VLOOKUP(F405,'Khách hàng'!$B$4:$G$1048576,5,0)</f>
        <v>#N/A</v>
      </c>
      <c r="M405" s="13" t="e">
        <f>VLOOKUP(K405,'Hàng hóa'!$C$5:$J978,2,0)</f>
        <v>#N/A</v>
      </c>
      <c r="N405" s="17" t="e">
        <f>VLOOKUP(K405,'[1]Hàng hóa'!$C$5:$G$22,5,0)</f>
        <v>#N/A</v>
      </c>
      <c r="O405" s="17" t="e">
        <f t="shared" si="23"/>
        <v>#N/A</v>
      </c>
      <c r="P405" s="197" t="e">
        <f t="shared" si="21"/>
        <v>#N/A</v>
      </c>
      <c r="Q405" s="17" t="e">
        <f t="shared" si="22"/>
        <v>#N/A</v>
      </c>
      <c r="R405" s="13" t="e">
        <f>VLOOKUP(J405,'[1]Nhân viên'!$E$20:$F$41,2,0)</f>
        <v>#N/A</v>
      </c>
    </row>
    <row r="406" spans="3:18" x14ac:dyDescent="0.2">
      <c r="C406" s="12"/>
      <c r="E406" s="13" t="e">
        <f>VLOOKUP(D406,'Nhân viên'!$B$5:$C$48,2,0)</f>
        <v>#N/A</v>
      </c>
      <c r="H406" s="13" t="e">
        <f>VLOOKUP(F406,'Khách hàng'!$B$4:$G$1048576,2,0)</f>
        <v>#N/A</v>
      </c>
      <c r="I406" s="13" t="str">
        <f>VLOOKUP(F406,'[1]Khách hàng'!$A$4:$F$2144,3,0)</f>
        <v>Số 1 đường số 17A, Khu phố 11, Phường Bình Trị Đông B, Quận Bình Tân, TP.HCM.</v>
      </c>
      <c r="J406" s="35" t="e">
        <f>VLOOKUP(F406,'Khách hàng'!$B$4:$G$1048576,5,0)</f>
        <v>#N/A</v>
      </c>
      <c r="M406" s="13" t="e">
        <f>VLOOKUP(K406,'Hàng hóa'!$C$5:$J979,2,0)</f>
        <v>#N/A</v>
      </c>
      <c r="N406" s="17" t="e">
        <f>VLOOKUP(K406,'[1]Hàng hóa'!$C$5:$G$22,5,0)</f>
        <v>#N/A</v>
      </c>
      <c r="O406" s="17" t="e">
        <f t="shared" si="23"/>
        <v>#N/A</v>
      </c>
      <c r="P406" s="197" t="e">
        <f t="shared" si="21"/>
        <v>#N/A</v>
      </c>
      <c r="Q406" s="17" t="e">
        <f t="shared" si="22"/>
        <v>#N/A</v>
      </c>
      <c r="R406" s="13" t="e">
        <f>VLOOKUP(J406,'[1]Nhân viên'!$E$20:$F$41,2,0)</f>
        <v>#N/A</v>
      </c>
    </row>
    <row r="407" spans="3:18" x14ac:dyDescent="0.2">
      <c r="C407" s="12"/>
      <c r="E407" s="13" t="e">
        <f>VLOOKUP(D407,'Nhân viên'!$B$5:$C$48,2,0)</f>
        <v>#N/A</v>
      </c>
      <c r="H407" s="13" t="e">
        <f>VLOOKUP(F407,'Khách hàng'!$B$4:$G$1048576,2,0)</f>
        <v>#N/A</v>
      </c>
      <c r="I407" s="13" t="str">
        <f>VLOOKUP(F407,'[1]Khách hàng'!$A$4:$F$2144,3,0)</f>
        <v>Số 1 đường số 17A, Khu phố 11, Phường Bình Trị Đông B, Quận Bình Tân, TP.HCM.</v>
      </c>
      <c r="J407" s="35" t="e">
        <f>VLOOKUP(F407,'Khách hàng'!$B$4:$G$1048576,5,0)</f>
        <v>#N/A</v>
      </c>
      <c r="M407" s="13" t="e">
        <f>VLOOKUP(K407,'Hàng hóa'!$C$5:$J980,2,0)</f>
        <v>#N/A</v>
      </c>
      <c r="N407" s="17" t="e">
        <f>VLOOKUP(K407,'[1]Hàng hóa'!$C$5:$G$22,5,0)</f>
        <v>#N/A</v>
      </c>
      <c r="O407" s="17" t="e">
        <f t="shared" si="23"/>
        <v>#N/A</v>
      </c>
      <c r="P407" s="197" t="e">
        <f t="shared" si="21"/>
        <v>#N/A</v>
      </c>
      <c r="Q407" s="17" t="e">
        <f t="shared" si="22"/>
        <v>#N/A</v>
      </c>
      <c r="R407" s="13" t="e">
        <f>VLOOKUP(J407,'[1]Nhân viên'!$E$20:$F$41,2,0)</f>
        <v>#N/A</v>
      </c>
    </row>
    <row r="408" spans="3:18" x14ac:dyDescent="0.2">
      <c r="C408" s="12"/>
      <c r="E408" s="13" t="e">
        <f>VLOOKUP(D408,'Nhân viên'!$B$5:$C$48,2,0)</f>
        <v>#N/A</v>
      </c>
      <c r="G408" s="133"/>
      <c r="H408" s="13" t="e">
        <f>VLOOKUP(F408,'Khách hàng'!$B$4:$G$1048576,2,0)</f>
        <v>#N/A</v>
      </c>
      <c r="I408" s="13" t="str">
        <f>VLOOKUP(F408,'[1]Khách hàng'!$A$4:$F$2144,3,0)</f>
        <v>Số 1 đường số 17A, Khu phố 11, Phường Bình Trị Đông B, Quận Bình Tân, TP.HCM.</v>
      </c>
      <c r="J408" s="35" t="e">
        <f>VLOOKUP(F408,'Khách hàng'!$B$4:$G$1048576,5,0)</f>
        <v>#N/A</v>
      </c>
      <c r="M408" s="13" t="e">
        <f>VLOOKUP(K408,'Hàng hóa'!$C$5:$J981,2,0)</f>
        <v>#N/A</v>
      </c>
      <c r="N408" s="17" t="e">
        <f>VLOOKUP(K408,'[1]Hàng hóa'!$C$5:$G$22,5,0)</f>
        <v>#N/A</v>
      </c>
      <c r="O408" s="17" t="e">
        <f t="shared" si="23"/>
        <v>#N/A</v>
      </c>
      <c r="P408" s="197" t="e">
        <f t="shared" si="21"/>
        <v>#N/A</v>
      </c>
      <c r="Q408" s="17" t="e">
        <f t="shared" si="22"/>
        <v>#N/A</v>
      </c>
      <c r="R408" s="13" t="e">
        <f>VLOOKUP(J408,'[1]Nhân viên'!$E$20:$F$41,2,0)</f>
        <v>#N/A</v>
      </c>
    </row>
    <row r="409" spans="3:18" x14ac:dyDescent="0.2">
      <c r="C409" s="12"/>
      <c r="E409" s="13" t="e">
        <f>VLOOKUP(D409,'Nhân viên'!$B$5:$C$48,2,0)</f>
        <v>#N/A</v>
      </c>
      <c r="G409" s="133"/>
      <c r="H409" s="13" t="e">
        <f>VLOOKUP(F409,'Khách hàng'!$B$4:$G$1048576,2,0)</f>
        <v>#N/A</v>
      </c>
      <c r="I409" s="13" t="str">
        <f>VLOOKUP(F409,'[1]Khách hàng'!$A$4:$F$2144,3,0)</f>
        <v>Số 1 đường số 17A, Khu phố 11, Phường Bình Trị Đông B, Quận Bình Tân, TP.HCM.</v>
      </c>
      <c r="J409" s="35" t="e">
        <f>VLOOKUP(F409,'Khách hàng'!$B$4:$G$1048576,5,0)</f>
        <v>#N/A</v>
      </c>
      <c r="M409" s="13" t="e">
        <f>VLOOKUP(K409,'Hàng hóa'!$C$5:$J982,2,0)</f>
        <v>#N/A</v>
      </c>
      <c r="N409" s="17" t="e">
        <f>VLOOKUP(K409,'[1]Hàng hóa'!$C$5:$G$22,5,0)</f>
        <v>#N/A</v>
      </c>
      <c r="O409" s="17" t="e">
        <f t="shared" si="23"/>
        <v>#N/A</v>
      </c>
      <c r="P409" s="197" t="e">
        <f t="shared" si="21"/>
        <v>#N/A</v>
      </c>
      <c r="Q409" s="17" t="e">
        <f t="shared" si="22"/>
        <v>#N/A</v>
      </c>
      <c r="R409" s="13" t="e">
        <f>VLOOKUP(J409,'[1]Nhân viên'!$E$20:$F$41,2,0)</f>
        <v>#N/A</v>
      </c>
    </row>
    <row r="410" spans="3:18" x14ac:dyDescent="0.2">
      <c r="C410" s="12"/>
      <c r="E410" s="13" t="e">
        <f>VLOOKUP(D410,'Nhân viên'!$B$5:$C$48,2,0)</f>
        <v>#N/A</v>
      </c>
      <c r="H410" s="13" t="e">
        <f>VLOOKUP(F410,'Khách hàng'!$B$4:$G$1048576,2,0)</f>
        <v>#N/A</v>
      </c>
      <c r="I410" s="13" t="str">
        <f>VLOOKUP(F410,'[1]Khách hàng'!$A$4:$F$2144,3,0)</f>
        <v>Số 1 đường số 17A, Khu phố 11, Phường Bình Trị Đông B, Quận Bình Tân, TP.HCM.</v>
      </c>
      <c r="J410" s="35" t="e">
        <f>VLOOKUP(F410,'Khách hàng'!$B$4:$G$1048576,5,0)</f>
        <v>#N/A</v>
      </c>
      <c r="M410" s="13" t="e">
        <f>VLOOKUP(K410,'Hàng hóa'!$C$5:$J983,2,0)</f>
        <v>#N/A</v>
      </c>
      <c r="N410" s="17" t="e">
        <f>VLOOKUP(K410,'[1]Hàng hóa'!$C$5:$G$22,5,0)</f>
        <v>#N/A</v>
      </c>
      <c r="O410" s="17" t="e">
        <f t="shared" si="23"/>
        <v>#N/A</v>
      </c>
      <c r="P410" s="197" t="e">
        <f t="shared" si="21"/>
        <v>#N/A</v>
      </c>
      <c r="Q410" s="17" t="e">
        <f t="shared" si="22"/>
        <v>#N/A</v>
      </c>
      <c r="R410" s="13" t="e">
        <f>VLOOKUP(J410,'[1]Nhân viên'!$E$20:$F$41,2,0)</f>
        <v>#N/A</v>
      </c>
    </row>
    <row r="411" spans="3:18" x14ac:dyDescent="0.2">
      <c r="C411" s="12"/>
      <c r="E411" s="13" t="e">
        <f>VLOOKUP(D411,'Nhân viên'!$B$5:$C$48,2,0)</f>
        <v>#N/A</v>
      </c>
      <c r="H411" s="13" t="e">
        <f>VLOOKUP(F411,'Khách hàng'!$B$4:$G$1048576,2,0)</f>
        <v>#N/A</v>
      </c>
      <c r="I411" s="13" t="str">
        <f>VLOOKUP(F411,'[1]Khách hàng'!$A$4:$F$2144,3,0)</f>
        <v>Số 1 đường số 17A, Khu phố 11, Phường Bình Trị Đông B, Quận Bình Tân, TP.HCM.</v>
      </c>
      <c r="J411" s="35" t="e">
        <f>VLOOKUP(F411,'Khách hàng'!$B$4:$G$1048576,5,0)</f>
        <v>#N/A</v>
      </c>
      <c r="M411" s="13" t="e">
        <f>VLOOKUP(K411,'Hàng hóa'!$C$5:$J1422,2,0)</f>
        <v>#N/A</v>
      </c>
      <c r="N411" s="17" t="e">
        <f>VLOOKUP(K411,'[1]Hàng hóa'!$C$5:$G$22,5,0)</f>
        <v>#N/A</v>
      </c>
      <c r="O411" s="17" t="e">
        <f t="shared" si="23"/>
        <v>#N/A</v>
      </c>
      <c r="P411" s="197" t="e">
        <f t="shared" si="21"/>
        <v>#N/A</v>
      </c>
      <c r="Q411" s="17" t="e">
        <f t="shared" si="22"/>
        <v>#N/A</v>
      </c>
      <c r="R411" s="13" t="e">
        <f>VLOOKUP(J411,'[1]Nhân viên'!$E$20:$F$41,2,0)</f>
        <v>#N/A</v>
      </c>
    </row>
    <row r="412" spans="3:18" x14ac:dyDescent="0.2">
      <c r="C412" s="12"/>
      <c r="E412" s="13" t="e">
        <f>VLOOKUP(D412,'Nhân viên'!$B$5:$C$48,2,0)</f>
        <v>#N/A</v>
      </c>
      <c r="H412" s="13" t="e">
        <f>VLOOKUP(F412,'Khách hàng'!$B$4:$G$1048576,2,0)</f>
        <v>#N/A</v>
      </c>
      <c r="I412" s="13" t="str">
        <f>VLOOKUP(F412,'[1]Khách hàng'!$A$4:$F$2144,3,0)</f>
        <v>Số 1 đường số 17A, Khu phố 11, Phường Bình Trị Đông B, Quận Bình Tân, TP.HCM.</v>
      </c>
      <c r="J412" s="35" t="e">
        <f>VLOOKUP(F412,'Khách hàng'!$B$4:$G$1048576,5,0)</f>
        <v>#N/A</v>
      </c>
      <c r="M412" s="13" t="e">
        <f>VLOOKUP(K412,'Hàng hóa'!$C$5:$J1423,2,0)</f>
        <v>#N/A</v>
      </c>
      <c r="N412" s="17" t="e">
        <f>VLOOKUP(K412,'[1]Hàng hóa'!$C$5:$G$22,5,0)</f>
        <v>#N/A</v>
      </c>
      <c r="O412" s="17" t="e">
        <f t="shared" si="23"/>
        <v>#N/A</v>
      </c>
      <c r="P412" s="197" t="e">
        <f t="shared" si="21"/>
        <v>#N/A</v>
      </c>
      <c r="Q412" s="17" t="e">
        <f t="shared" si="22"/>
        <v>#N/A</v>
      </c>
      <c r="R412" s="13" t="e">
        <f>VLOOKUP(J412,'[1]Nhân viên'!$E$20:$F$41,2,0)</f>
        <v>#N/A</v>
      </c>
    </row>
    <row r="413" spans="3:18" x14ac:dyDescent="0.2">
      <c r="C413" s="12"/>
      <c r="E413" s="13" t="e">
        <f>VLOOKUP(D413,'Nhân viên'!$B$5:$C$48,2,0)</f>
        <v>#N/A</v>
      </c>
      <c r="H413" s="13" t="e">
        <f>VLOOKUP(F413,'Khách hàng'!$B$4:$G$1048576,2,0)</f>
        <v>#N/A</v>
      </c>
      <c r="I413" s="13" t="str">
        <f>VLOOKUP(F413,'[1]Khách hàng'!$A$4:$F$2144,3,0)</f>
        <v>Số 1 đường số 17A, Khu phố 11, Phường Bình Trị Đông B, Quận Bình Tân, TP.HCM.</v>
      </c>
      <c r="J413" s="35" t="e">
        <f>VLOOKUP(F413,'Khách hàng'!$B$4:$G$1048576,5,0)</f>
        <v>#N/A</v>
      </c>
      <c r="M413" s="13" t="e">
        <f>VLOOKUP(K413,'Hàng hóa'!$C$5:$J1424,2,0)</f>
        <v>#N/A</v>
      </c>
      <c r="N413" s="17" t="e">
        <f>VLOOKUP(K413,'[1]Hàng hóa'!$C$5:$G$22,5,0)</f>
        <v>#N/A</v>
      </c>
      <c r="O413" s="17" t="e">
        <f t="shared" si="23"/>
        <v>#N/A</v>
      </c>
      <c r="P413" s="197" t="e">
        <f t="shared" si="21"/>
        <v>#N/A</v>
      </c>
      <c r="Q413" s="17" t="e">
        <f t="shared" si="22"/>
        <v>#N/A</v>
      </c>
      <c r="R413" s="13" t="e">
        <f>VLOOKUP(J413,'[1]Nhân viên'!$E$20:$F$41,2,0)</f>
        <v>#N/A</v>
      </c>
    </row>
    <row r="414" spans="3:18" x14ac:dyDescent="0.2">
      <c r="C414" s="12"/>
      <c r="E414" s="13" t="e">
        <f>VLOOKUP(D414,'Nhân viên'!$B$5:$C$48,2,0)</f>
        <v>#N/A</v>
      </c>
      <c r="H414" s="13" t="e">
        <f>VLOOKUP(F414,'Khách hàng'!$B$4:$G$1048576,2,0)</f>
        <v>#N/A</v>
      </c>
      <c r="I414" s="13" t="str">
        <f>VLOOKUP(F414,'[1]Khách hàng'!$A$4:$F$2144,3,0)</f>
        <v>Số 1 đường số 17A, Khu phố 11, Phường Bình Trị Đông B, Quận Bình Tân, TP.HCM.</v>
      </c>
      <c r="J414" s="35" t="e">
        <f>VLOOKUP(F414,'Khách hàng'!$B$4:$G$1048576,5,0)</f>
        <v>#N/A</v>
      </c>
      <c r="M414" s="13" t="e">
        <f>VLOOKUP(K414,'Hàng hóa'!$C$5:$J1431,2,0)</f>
        <v>#N/A</v>
      </c>
      <c r="N414" s="17" t="e">
        <f>VLOOKUP(K414,'[1]Hàng hóa'!$C$5:$G$22,5,0)</f>
        <v>#N/A</v>
      </c>
      <c r="O414" s="17" t="e">
        <f t="shared" si="23"/>
        <v>#N/A</v>
      </c>
      <c r="P414" s="197" t="e">
        <f t="shared" si="21"/>
        <v>#N/A</v>
      </c>
      <c r="Q414" s="17" t="e">
        <f t="shared" si="22"/>
        <v>#N/A</v>
      </c>
      <c r="R414" s="13" t="e">
        <f>VLOOKUP(J414,'[1]Nhân viên'!$E$20:$F$41,2,0)</f>
        <v>#N/A</v>
      </c>
    </row>
    <row r="415" spans="3:18" x14ac:dyDescent="0.2">
      <c r="C415" s="12"/>
      <c r="E415" s="13" t="e">
        <f>VLOOKUP(D415,'Nhân viên'!$B$5:$C$48,2,0)</f>
        <v>#N/A</v>
      </c>
      <c r="H415" s="13" t="e">
        <f>VLOOKUP(F415,'Khách hàng'!$B$4:$G$1048576,2,0)</f>
        <v>#N/A</v>
      </c>
      <c r="I415" s="13" t="str">
        <f>VLOOKUP(F415,'[1]Khách hàng'!$A$4:$F$2144,3,0)</f>
        <v>Số 1 đường số 17A, Khu phố 11, Phường Bình Trị Đông B, Quận Bình Tân, TP.HCM.</v>
      </c>
      <c r="J415" s="35" t="e">
        <f>VLOOKUP(F415,'Khách hàng'!$B$4:$G$1048576,5,0)</f>
        <v>#N/A</v>
      </c>
      <c r="M415" s="13" t="e">
        <f>VLOOKUP(K415,'Hàng hóa'!$C$5:$J1432,2,0)</f>
        <v>#N/A</v>
      </c>
      <c r="N415" s="17" t="e">
        <f>VLOOKUP(K415,'[1]Hàng hóa'!$C$5:$G$22,5,0)</f>
        <v>#N/A</v>
      </c>
      <c r="O415" s="17" t="e">
        <f t="shared" si="23"/>
        <v>#N/A</v>
      </c>
      <c r="P415" s="197" t="e">
        <f t="shared" si="21"/>
        <v>#N/A</v>
      </c>
      <c r="Q415" s="17" t="e">
        <f t="shared" si="22"/>
        <v>#N/A</v>
      </c>
      <c r="R415" s="13" t="e">
        <f>VLOOKUP(J415,'[1]Nhân viên'!$E$20:$F$41,2,0)</f>
        <v>#N/A</v>
      </c>
    </row>
    <row r="416" spans="3:18" x14ac:dyDescent="0.2">
      <c r="C416" s="12"/>
      <c r="E416" s="13" t="e">
        <f>VLOOKUP(D416,'Nhân viên'!$B$5:$C$48,2,0)</f>
        <v>#N/A</v>
      </c>
      <c r="H416" s="13" t="e">
        <f>VLOOKUP(F416,'Khách hàng'!$B$4:$G$1048576,2,0)</f>
        <v>#N/A</v>
      </c>
      <c r="I416" s="13" t="str">
        <f>VLOOKUP(F416,'[1]Khách hàng'!$A$4:$F$2144,3,0)</f>
        <v>Số 1 đường số 17A, Khu phố 11, Phường Bình Trị Đông B, Quận Bình Tân, TP.HCM.</v>
      </c>
      <c r="J416" s="35" t="e">
        <f>VLOOKUP(F416,'Khách hàng'!$B$4:$G$1048576,5,0)</f>
        <v>#N/A</v>
      </c>
      <c r="M416" s="13" t="e">
        <f>VLOOKUP(K416,'Hàng hóa'!$C$5:$J1433,2,0)</f>
        <v>#N/A</v>
      </c>
      <c r="N416" s="17" t="e">
        <f>VLOOKUP(K416,'[1]Hàng hóa'!$C$5:$G$22,5,0)</f>
        <v>#N/A</v>
      </c>
      <c r="O416" s="17" t="e">
        <f t="shared" si="23"/>
        <v>#N/A</v>
      </c>
      <c r="P416" s="197" t="e">
        <f t="shared" si="21"/>
        <v>#N/A</v>
      </c>
      <c r="Q416" s="17" t="e">
        <f t="shared" si="22"/>
        <v>#N/A</v>
      </c>
      <c r="R416" s="13" t="e">
        <f>VLOOKUP(J416,'[1]Nhân viên'!$E$20:$F$41,2,0)</f>
        <v>#N/A</v>
      </c>
    </row>
    <row r="417" spans="3:18" x14ac:dyDescent="0.2">
      <c r="C417" s="12"/>
      <c r="E417" s="13" t="e">
        <f>VLOOKUP(D417,'Nhân viên'!$B$5:$C$48,2,0)</f>
        <v>#N/A</v>
      </c>
      <c r="H417" s="13" t="e">
        <f>VLOOKUP(F417,'Khách hàng'!$B$4:$G$1048576,2,0)</f>
        <v>#N/A</v>
      </c>
      <c r="I417" s="13" t="str">
        <f>VLOOKUP(F417,'[1]Khách hàng'!$A$4:$F$2144,3,0)</f>
        <v>Số 1 đường số 17A, Khu phố 11, Phường Bình Trị Đông B, Quận Bình Tân, TP.HCM.</v>
      </c>
      <c r="J417" s="35" t="e">
        <f>VLOOKUP(F417,'Khách hàng'!$B$4:$G$1048576,5,0)</f>
        <v>#N/A</v>
      </c>
      <c r="M417" s="13" t="e">
        <f>VLOOKUP(K417,'Hàng hóa'!$C$5:$J1434,2,0)</f>
        <v>#N/A</v>
      </c>
      <c r="N417" s="17" t="e">
        <f>VLOOKUP(K417,'[1]Hàng hóa'!$C$5:$G$22,5,0)</f>
        <v>#N/A</v>
      </c>
      <c r="O417" s="17" t="e">
        <f t="shared" si="23"/>
        <v>#N/A</v>
      </c>
      <c r="P417" s="197" t="e">
        <f t="shared" si="21"/>
        <v>#N/A</v>
      </c>
      <c r="Q417" s="17" t="e">
        <f t="shared" si="22"/>
        <v>#N/A</v>
      </c>
      <c r="R417" s="13" t="e">
        <f>VLOOKUP(J417,'[1]Nhân viên'!$E$20:$F$41,2,0)</f>
        <v>#N/A</v>
      </c>
    </row>
    <row r="418" spans="3:18" x14ac:dyDescent="0.2">
      <c r="C418" s="12"/>
      <c r="E418" s="13" t="e">
        <f>VLOOKUP(D418,'Nhân viên'!$B$5:$C$48,2,0)</f>
        <v>#N/A</v>
      </c>
      <c r="H418" s="13" t="e">
        <f>VLOOKUP(F418,'Khách hàng'!$B$4:$G$1048576,2,0)</f>
        <v>#N/A</v>
      </c>
      <c r="I418" s="13" t="str">
        <f>VLOOKUP(F418,'[1]Khách hàng'!$A$4:$F$2144,3,0)</f>
        <v>Số 1 đường số 17A, Khu phố 11, Phường Bình Trị Đông B, Quận Bình Tân, TP.HCM.</v>
      </c>
      <c r="J418" s="35" t="e">
        <f>VLOOKUP(F418,'Khách hàng'!$B$4:$G$1048576,5,0)</f>
        <v>#N/A</v>
      </c>
      <c r="M418" s="13" t="e">
        <f>VLOOKUP(K418,'Hàng hóa'!$C$5:$J1435,2,0)</f>
        <v>#N/A</v>
      </c>
      <c r="N418" s="17" t="e">
        <f>VLOOKUP(K418,'[1]Hàng hóa'!$C$5:$G$22,5,0)</f>
        <v>#N/A</v>
      </c>
      <c r="O418" s="17" t="e">
        <f t="shared" si="23"/>
        <v>#N/A</v>
      </c>
      <c r="P418" s="197" t="e">
        <f t="shared" si="21"/>
        <v>#N/A</v>
      </c>
      <c r="Q418" s="17" t="e">
        <f t="shared" si="22"/>
        <v>#N/A</v>
      </c>
      <c r="R418" s="13" t="e">
        <f>VLOOKUP(J418,'[1]Nhân viên'!$E$20:$F$41,2,0)</f>
        <v>#N/A</v>
      </c>
    </row>
    <row r="419" spans="3:18" x14ac:dyDescent="0.2">
      <c r="C419" s="12"/>
      <c r="E419" s="13" t="e">
        <f>VLOOKUP(D419,'Nhân viên'!$B$5:$C$48,2,0)</f>
        <v>#N/A</v>
      </c>
      <c r="H419" s="13" t="e">
        <f>VLOOKUP(F419,'Khách hàng'!$B$4:$G$1048576,2,0)</f>
        <v>#N/A</v>
      </c>
      <c r="I419" s="13" t="str">
        <f>VLOOKUP(F419,'[1]Khách hàng'!$A$4:$F$2144,3,0)</f>
        <v>Số 1 đường số 17A, Khu phố 11, Phường Bình Trị Đông B, Quận Bình Tân, TP.HCM.</v>
      </c>
      <c r="J419" s="35" t="e">
        <f>VLOOKUP(F419,'Khách hàng'!$B$4:$G$1048576,5,0)</f>
        <v>#N/A</v>
      </c>
      <c r="M419" s="13" t="e">
        <f>VLOOKUP(K419,'Hàng hóa'!$C$5:$J1436,2,0)</f>
        <v>#N/A</v>
      </c>
      <c r="N419" s="17" t="e">
        <f>VLOOKUP(K419,'[1]Hàng hóa'!$C$5:$G$22,5,0)</f>
        <v>#N/A</v>
      </c>
      <c r="O419" s="17" t="e">
        <f t="shared" si="23"/>
        <v>#N/A</v>
      </c>
      <c r="P419" s="197" t="e">
        <f t="shared" si="21"/>
        <v>#N/A</v>
      </c>
      <c r="Q419" s="17" t="e">
        <f t="shared" si="22"/>
        <v>#N/A</v>
      </c>
      <c r="R419" s="13" t="e">
        <f>VLOOKUP(J419,'[1]Nhân viên'!$E$20:$F$41,2,0)</f>
        <v>#N/A</v>
      </c>
    </row>
    <row r="420" spans="3:18" x14ac:dyDescent="0.2">
      <c r="C420" s="12"/>
      <c r="E420" s="13" t="e">
        <f>VLOOKUP(D420,'Nhân viên'!$B$5:$C$48,2,0)</f>
        <v>#N/A</v>
      </c>
      <c r="H420" s="13" t="e">
        <f>VLOOKUP(F420,'Khách hàng'!$B$4:$G$1048576,2,0)</f>
        <v>#N/A</v>
      </c>
      <c r="I420" s="13" t="str">
        <f>VLOOKUP(F420,'[1]Khách hàng'!$A$4:$F$2144,3,0)</f>
        <v>Số 1 đường số 17A, Khu phố 11, Phường Bình Trị Đông B, Quận Bình Tân, TP.HCM.</v>
      </c>
      <c r="J420" s="35" t="e">
        <f>VLOOKUP(F420,'Khách hàng'!$B$4:$G$1048576,5,0)</f>
        <v>#N/A</v>
      </c>
      <c r="M420" s="13" t="e">
        <f>VLOOKUP(K420,'Hàng hóa'!$C$5:$J1437,2,0)</f>
        <v>#N/A</v>
      </c>
      <c r="N420" s="17" t="e">
        <f>VLOOKUP(K420,'[1]Hàng hóa'!$C$5:$G$22,5,0)</f>
        <v>#N/A</v>
      </c>
      <c r="O420" s="17" t="e">
        <f t="shared" si="23"/>
        <v>#N/A</v>
      </c>
      <c r="P420" s="197" t="e">
        <f t="shared" si="21"/>
        <v>#N/A</v>
      </c>
      <c r="Q420" s="17" t="e">
        <f t="shared" si="22"/>
        <v>#N/A</v>
      </c>
      <c r="R420" s="13" t="e">
        <f>VLOOKUP(J420,'[1]Nhân viên'!$E$20:$F$41,2,0)</f>
        <v>#N/A</v>
      </c>
    </row>
    <row r="421" spans="3:18" x14ac:dyDescent="0.2">
      <c r="C421" s="12"/>
      <c r="E421" s="13" t="e">
        <f>VLOOKUP(D421,'Nhân viên'!$B$5:$C$48,2,0)</f>
        <v>#N/A</v>
      </c>
      <c r="H421" s="13" t="e">
        <f>VLOOKUP(F421,'Khách hàng'!$B$4:$G$1048576,2,0)</f>
        <v>#N/A</v>
      </c>
      <c r="I421" s="13" t="str">
        <f>VLOOKUP(F421,'[1]Khách hàng'!$A$4:$F$2144,3,0)</f>
        <v>Số 1 đường số 17A, Khu phố 11, Phường Bình Trị Đông B, Quận Bình Tân, TP.HCM.</v>
      </c>
      <c r="J421" s="35" t="e">
        <f>VLOOKUP(F421,'Khách hàng'!$B$4:$G$1048576,5,0)</f>
        <v>#N/A</v>
      </c>
      <c r="M421" s="13" t="e">
        <f>VLOOKUP(K421,'Hàng hóa'!$C$5:$J347,2,0)</f>
        <v>#N/A</v>
      </c>
      <c r="N421" s="17" t="e">
        <f>VLOOKUP(K421,'[1]Hàng hóa'!$C$5:$G$22,5,0)</f>
        <v>#N/A</v>
      </c>
      <c r="O421" s="17" t="e">
        <f t="shared" si="23"/>
        <v>#N/A</v>
      </c>
      <c r="P421" s="197" t="e">
        <f t="shared" si="21"/>
        <v>#N/A</v>
      </c>
      <c r="Q421" s="17" t="e">
        <f t="shared" si="22"/>
        <v>#N/A</v>
      </c>
      <c r="R421" s="13" t="e">
        <f>VLOOKUP(J421,'[1]Nhân viên'!$E$20:$F$41,2,0)</f>
        <v>#N/A</v>
      </c>
    </row>
    <row r="422" spans="3:18" x14ac:dyDescent="0.2">
      <c r="C422" s="12"/>
      <c r="E422" s="13" t="e">
        <f>VLOOKUP(D422,'Nhân viên'!$B$5:$C$48,2,0)</f>
        <v>#N/A</v>
      </c>
      <c r="H422" s="13" t="e">
        <f>VLOOKUP(F422,'Khách hàng'!$B$4:$G$1048576,2,0)</f>
        <v>#N/A</v>
      </c>
      <c r="I422" s="13" t="str">
        <f>VLOOKUP(F422,'[1]Khách hàng'!$A$4:$F$2144,3,0)</f>
        <v>Số 1 đường số 17A, Khu phố 11, Phường Bình Trị Đông B, Quận Bình Tân, TP.HCM.</v>
      </c>
      <c r="J422" s="35" t="e">
        <f>VLOOKUP(F422,'Khách hàng'!$B$4:$G$1048576,5,0)</f>
        <v>#N/A</v>
      </c>
      <c r="M422" s="13" t="e">
        <f>VLOOKUP(K422,'Hàng hóa'!$C$5:$J348,2,0)</f>
        <v>#N/A</v>
      </c>
      <c r="N422" s="17" t="e">
        <f>VLOOKUP(K422,'[1]Hàng hóa'!$C$5:$G$22,5,0)</f>
        <v>#N/A</v>
      </c>
      <c r="O422" s="17" t="e">
        <f t="shared" si="23"/>
        <v>#N/A</v>
      </c>
      <c r="P422" s="197" t="e">
        <f t="shared" si="21"/>
        <v>#N/A</v>
      </c>
      <c r="Q422" s="17" t="e">
        <f t="shared" si="22"/>
        <v>#N/A</v>
      </c>
      <c r="R422" s="13" t="e">
        <f>VLOOKUP(J422,'[1]Nhân viên'!$E$20:$F$41,2,0)</f>
        <v>#N/A</v>
      </c>
    </row>
    <row r="423" spans="3:18" x14ac:dyDescent="0.2">
      <c r="C423" s="12"/>
      <c r="E423" s="13" t="e">
        <f>VLOOKUP(D423,'Nhân viên'!$B$5:$C$48,2,0)</f>
        <v>#N/A</v>
      </c>
      <c r="H423" s="13" t="e">
        <f>VLOOKUP(F423,'Khách hàng'!$B$4:$G$1048576,2,0)</f>
        <v>#N/A</v>
      </c>
      <c r="I423" s="13" t="str">
        <f>VLOOKUP(F423,'[1]Khách hàng'!$A$4:$F$2144,3,0)</f>
        <v>Số 1 đường số 17A, Khu phố 11, Phường Bình Trị Đông B, Quận Bình Tân, TP.HCM.</v>
      </c>
      <c r="J423" s="35" t="e">
        <f>VLOOKUP(F423,'Khách hàng'!$B$4:$G$1048576,5,0)</f>
        <v>#N/A</v>
      </c>
      <c r="M423" s="13" t="e">
        <f>VLOOKUP(K423,'Hàng hóa'!$C$5:$J349,2,0)</f>
        <v>#N/A</v>
      </c>
      <c r="N423" s="17" t="e">
        <f>VLOOKUP(K423,'[1]Hàng hóa'!$C$5:$G$22,5,0)</f>
        <v>#N/A</v>
      </c>
      <c r="O423" s="17" t="e">
        <f t="shared" si="23"/>
        <v>#N/A</v>
      </c>
      <c r="P423" s="197" t="e">
        <f t="shared" si="21"/>
        <v>#N/A</v>
      </c>
      <c r="Q423" s="17" t="e">
        <f t="shared" si="22"/>
        <v>#N/A</v>
      </c>
      <c r="R423" s="13" t="e">
        <f>VLOOKUP(J423,'[1]Nhân viên'!$E$20:$F$41,2,0)</f>
        <v>#N/A</v>
      </c>
    </row>
    <row r="424" spans="3:18" x14ac:dyDescent="0.2">
      <c r="C424" s="12"/>
      <c r="E424" s="13" t="e">
        <f>VLOOKUP(D424,'Nhân viên'!$B$5:$C$48,2,0)</f>
        <v>#N/A</v>
      </c>
      <c r="H424" s="13" t="e">
        <f>VLOOKUP(F424,'Khách hàng'!$B$4:$G$1048576,2,0)</f>
        <v>#N/A</v>
      </c>
      <c r="I424" s="13" t="str">
        <f>VLOOKUP(F424,'[1]Khách hàng'!$A$4:$F$2144,3,0)</f>
        <v>Số 1 đường số 17A, Khu phố 11, Phường Bình Trị Đông B, Quận Bình Tân, TP.HCM.</v>
      </c>
      <c r="J424" s="35" t="e">
        <f>VLOOKUP(F424,'Khách hàng'!$B$4:$G$1048576,5,0)</f>
        <v>#N/A</v>
      </c>
      <c r="M424" s="13" t="e">
        <f>VLOOKUP(K424,'Hàng hóa'!$C$5:$J1392,2,0)</f>
        <v>#N/A</v>
      </c>
      <c r="N424" s="17" t="e">
        <f>VLOOKUP(K424,'[1]Hàng hóa'!$C$5:$G$22,5,0)</f>
        <v>#N/A</v>
      </c>
      <c r="O424" s="17" t="e">
        <f t="shared" si="23"/>
        <v>#N/A</v>
      </c>
      <c r="P424" s="197" t="e">
        <f t="shared" si="21"/>
        <v>#N/A</v>
      </c>
      <c r="Q424" s="17" t="e">
        <f t="shared" si="22"/>
        <v>#N/A</v>
      </c>
      <c r="R424" s="13" t="e">
        <f>VLOOKUP(J424,'[1]Nhân viên'!$E$20:$F$41,2,0)</f>
        <v>#N/A</v>
      </c>
    </row>
    <row r="425" spans="3:18" x14ac:dyDescent="0.2">
      <c r="C425" s="12"/>
      <c r="E425" s="13" t="e">
        <f>VLOOKUP(D425,'Nhân viên'!$B$5:$C$48,2,0)</f>
        <v>#N/A</v>
      </c>
      <c r="H425" s="13" t="e">
        <f>VLOOKUP(F425,'Khách hàng'!$B$4:$G$1048576,2,0)</f>
        <v>#N/A</v>
      </c>
      <c r="I425" s="13" t="str">
        <f>VLOOKUP(F425,'[1]Khách hàng'!$A$4:$F$2144,3,0)</f>
        <v>Số 1 đường số 17A, Khu phố 11, Phường Bình Trị Đông B, Quận Bình Tân, TP.HCM.</v>
      </c>
      <c r="J425" s="35" t="e">
        <f>VLOOKUP(F425,'Khách hàng'!$B$4:$G$1048576,5,0)</f>
        <v>#N/A</v>
      </c>
      <c r="M425" s="13" t="e">
        <f>VLOOKUP(K425,'Hàng hóa'!$C$5:$J1393,2,0)</f>
        <v>#N/A</v>
      </c>
      <c r="N425" s="17" t="e">
        <f>VLOOKUP(K425,'[1]Hàng hóa'!$C$5:$G$22,5,0)</f>
        <v>#N/A</v>
      </c>
      <c r="O425" s="17" t="e">
        <f t="shared" si="23"/>
        <v>#N/A</v>
      </c>
      <c r="P425" s="197" t="e">
        <f t="shared" si="21"/>
        <v>#N/A</v>
      </c>
      <c r="Q425" s="17" t="e">
        <f t="shared" si="22"/>
        <v>#N/A</v>
      </c>
      <c r="R425" s="13" t="e">
        <f>VLOOKUP(J425,'[1]Nhân viên'!$E$20:$F$41,2,0)</f>
        <v>#N/A</v>
      </c>
    </row>
    <row r="426" spans="3:18" x14ac:dyDescent="0.2">
      <c r="C426" s="12"/>
      <c r="E426" s="13" t="e">
        <f>VLOOKUP(D426,'Nhân viên'!$B$5:$C$48,2,0)</f>
        <v>#N/A</v>
      </c>
      <c r="H426" s="13" t="e">
        <f>VLOOKUP(F426,'Khách hàng'!$B$4:$G$1048576,2,0)</f>
        <v>#N/A</v>
      </c>
      <c r="I426" s="13" t="str">
        <f>VLOOKUP(F426,'[1]Khách hàng'!$A$4:$F$2144,3,0)</f>
        <v>Số 1 đường số 17A, Khu phố 11, Phường Bình Trị Đông B, Quận Bình Tân, TP.HCM.</v>
      </c>
      <c r="J426" s="35" t="e">
        <f>VLOOKUP(F426,'Khách hàng'!$B$4:$G$1048576,5,0)</f>
        <v>#N/A</v>
      </c>
      <c r="M426" s="13" t="e">
        <f>VLOOKUP(K426,'Hàng hóa'!$C$5:$J1394,2,0)</f>
        <v>#N/A</v>
      </c>
      <c r="N426" s="17" t="e">
        <f>VLOOKUP(K426,'[1]Hàng hóa'!$C$5:$G$22,5,0)</f>
        <v>#N/A</v>
      </c>
      <c r="O426" s="17" t="e">
        <f t="shared" si="23"/>
        <v>#N/A</v>
      </c>
      <c r="P426" s="197" t="e">
        <f t="shared" si="21"/>
        <v>#N/A</v>
      </c>
      <c r="Q426" s="17" t="e">
        <f t="shared" si="22"/>
        <v>#N/A</v>
      </c>
      <c r="R426" s="13" t="e">
        <f>VLOOKUP(J426,'[1]Nhân viên'!$E$20:$F$41,2,0)</f>
        <v>#N/A</v>
      </c>
    </row>
    <row r="427" spans="3:18" x14ac:dyDescent="0.2">
      <c r="C427" s="12"/>
      <c r="E427" s="13" t="e">
        <f>VLOOKUP(D427,'Nhân viên'!$B$5:$C$48,2,0)</f>
        <v>#N/A</v>
      </c>
      <c r="H427" s="13" t="e">
        <f>VLOOKUP(F427,'Khách hàng'!$B$4:$G$1048576,2,0)</f>
        <v>#N/A</v>
      </c>
      <c r="I427" s="13" t="str">
        <f>VLOOKUP(F427,'[1]Khách hàng'!$A$4:$F$2144,3,0)</f>
        <v>Số 1 đường số 17A, Khu phố 11, Phường Bình Trị Đông B, Quận Bình Tân, TP.HCM.</v>
      </c>
      <c r="J427" s="35" t="e">
        <f>VLOOKUP(F427,'Khách hàng'!$B$4:$G$1048576,5,0)</f>
        <v>#N/A</v>
      </c>
      <c r="M427" s="13" t="e">
        <f>VLOOKUP(K427,'Hàng hóa'!$C$5:$J1395,2,0)</f>
        <v>#N/A</v>
      </c>
      <c r="N427" s="17" t="e">
        <f>VLOOKUP(K427,'[1]Hàng hóa'!$C$5:$G$22,5,0)</f>
        <v>#N/A</v>
      </c>
      <c r="O427" s="17" t="e">
        <f t="shared" si="23"/>
        <v>#N/A</v>
      </c>
      <c r="P427" s="197" t="e">
        <f t="shared" si="21"/>
        <v>#N/A</v>
      </c>
      <c r="Q427" s="17" t="e">
        <f t="shared" si="22"/>
        <v>#N/A</v>
      </c>
      <c r="R427" s="13" t="e">
        <f>VLOOKUP(J427,'[1]Nhân viên'!$E$20:$F$41,2,0)</f>
        <v>#N/A</v>
      </c>
    </row>
    <row r="428" spans="3:18" x14ac:dyDescent="0.2">
      <c r="D428" s="11"/>
      <c r="E428" s="13" t="e">
        <f>VLOOKUP(D428,'Nhân viên'!$B$5:$C$48,2,0)</f>
        <v>#N/A</v>
      </c>
      <c r="H428" s="13" t="e">
        <f>VLOOKUP(F428,'Khách hàng'!$B$4:$G$1048576,2,0)</f>
        <v>#N/A</v>
      </c>
      <c r="I428" s="13" t="str">
        <f>VLOOKUP(F428,'[1]Khách hàng'!$A$4:$F$2144,3,0)</f>
        <v>Số 1 đường số 17A, Khu phố 11, Phường Bình Trị Đông B, Quận Bình Tân, TP.HCM.</v>
      </c>
      <c r="J428" s="35" t="e">
        <f>VLOOKUP(F428,'Khách hàng'!$B$4:$G$1048576,5,0)</f>
        <v>#N/A</v>
      </c>
      <c r="M428" s="13" t="e">
        <f>VLOOKUP(K428,'Hàng hóa'!$C$5:$J1105,2,0)</f>
        <v>#N/A</v>
      </c>
      <c r="N428" s="17" t="e">
        <f>VLOOKUP(K428,'[1]Hàng hóa'!$C$5:$G$22,5,0)</f>
        <v>#N/A</v>
      </c>
      <c r="O428" s="17" t="e">
        <f t="shared" si="23"/>
        <v>#N/A</v>
      </c>
      <c r="P428" s="197" t="e">
        <f t="shared" si="21"/>
        <v>#N/A</v>
      </c>
      <c r="Q428" s="17" t="e">
        <f t="shared" si="22"/>
        <v>#N/A</v>
      </c>
      <c r="R428" s="13" t="e">
        <f>VLOOKUP(J428,'[1]Nhân viên'!$E$20:$F$41,2,0)</f>
        <v>#N/A</v>
      </c>
    </row>
    <row r="429" spans="3:18" x14ac:dyDescent="0.2">
      <c r="D429" s="11"/>
      <c r="E429" s="13" t="e">
        <f>VLOOKUP(D429,'Nhân viên'!$B$5:$C$48,2,0)</f>
        <v>#N/A</v>
      </c>
      <c r="H429" s="13" t="e">
        <f>VLOOKUP(F429,'Khách hàng'!$B$4:$G$1048576,2,0)</f>
        <v>#N/A</v>
      </c>
      <c r="I429" s="13" t="str">
        <f>VLOOKUP(F429,'[1]Khách hàng'!$A$4:$F$2144,3,0)</f>
        <v>Số 1 đường số 17A, Khu phố 11, Phường Bình Trị Đông B, Quận Bình Tân, TP.HCM.</v>
      </c>
      <c r="J429" s="35" t="e">
        <f>VLOOKUP(F429,'Khách hàng'!$B$4:$G$1048576,5,0)</f>
        <v>#N/A</v>
      </c>
      <c r="M429" s="13" t="e">
        <f>VLOOKUP(K429,'Hàng hóa'!$C$5:$J1106,2,0)</f>
        <v>#N/A</v>
      </c>
      <c r="N429" s="17" t="e">
        <f>VLOOKUP(K429,'[1]Hàng hóa'!$C$5:$G$22,5,0)</f>
        <v>#N/A</v>
      </c>
      <c r="O429" s="17" t="e">
        <f t="shared" si="23"/>
        <v>#N/A</v>
      </c>
      <c r="P429" s="197" t="e">
        <f t="shared" si="21"/>
        <v>#N/A</v>
      </c>
      <c r="Q429" s="17" t="e">
        <f t="shared" si="22"/>
        <v>#N/A</v>
      </c>
      <c r="R429" s="13" t="e">
        <f>VLOOKUP(J429,'[1]Nhân viên'!$E$20:$F$41,2,0)</f>
        <v>#N/A</v>
      </c>
    </row>
    <row r="430" spans="3:18" x14ac:dyDescent="0.2">
      <c r="D430" s="11"/>
      <c r="E430" s="13" t="e">
        <f>VLOOKUP(D430,'Nhân viên'!$B$5:$C$48,2,0)</f>
        <v>#N/A</v>
      </c>
      <c r="H430" s="13" t="e">
        <f>VLOOKUP(F430,'Khách hàng'!$B$4:$G$1048576,2,0)</f>
        <v>#N/A</v>
      </c>
      <c r="I430" s="13" t="str">
        <f>VLOOKUP(F430,'[1]Khách hàng'!$A$4:$F$2144,3,0)</f>
        <v>Số 1 đường số 17A, Khu phố 11, Phường Bình Trị Đông B, Quận Bình Tân, TP.HCM.</v>
      </c>
      <c r="J430" s="35" t="e">
        <f>VLOOKUP(F430,'Khách hàng'!$B$4:$G$1048576,5,0)</f>
        <v>#N/A</v>
      </c>
      <c r="M430" s="13" t="e">
        <f>VLOOKUP(K430,'Hàng hóa'!$C$5:$J1175,2,0)</f>
        <v>#N/A</v>
      </c>
      <c r="N430" s="17" t="e">
        <f>VLOOKUP(K430,'[1]Hàng hóa'!$C$5:$G$22,5,0)</f>
        <v>#N/A</v>
      </c>
      <c r="O430" s="17" t="e">
        <f t="shared" si="23"/>
        <v>#N/A</v>
      </c>
      <c r="P430" s="197" t="e">
        <f t="shared" si="21"/>
        <v>#N/A</v>
      </c>
      <c r="Q430" s="17" t="e">
        <f t="shared" si="22"/>
        <v>#N/A</v>
      </c>
      <c r="R430" s="13" t="e">
        <f>VLOOKUP(J430,'[1]Nhân viên'!$E$20:$F$41,2,0)</f>
        <v>#N/A</v>
      </c>
    </row>
    <row r="431" spans="3:18" x14ac:dyDescent="0.2">
      <c r="D431" s="11"/>
      <c r="E431" s="13" t="e">
        <f>VLOOKUP(D431,'Nhân viên'!$B$5:$C$48,2,0)</f>
        <v>#N/A</v>
      </c>
      <c r="H431" s="13" t="e">
        <f>VLOOKUP(F431,'Khách hàng'!$B$4:$G$1048576,2,0)</f>
        <v>#N/A</v>
      </c>
      <c r="I431" s="13" t="str">
        <f>VLOOKUP(F431,'[1]Khách hàng'!$A$4:$F$2144,3,0)</f>
        <v>Số 1 đường số 17A, Khu phố 11, Phường Bình Trị Đông B, Quận Bình Tân, TP.HCM.</v>
      </c>
      <c r="J431" s="35" t="e">
        <f>VLOOKUP(F431,'Khách hàng'!$B$4:$G$1048576,5,0)</f>
        <v>#N/A</v>
      </c>
      <c r="M431" s="13" t="e">
        <f>VLOOKUP(K431,'Hàng hóa'!$C$5:$J1176,2,0)</f>
        <v>#N/A</v>
      </c>
      <c r="N431" s="17" t="e">
        <f>VLOOKUP(K431,'[1]Hàng hóa'!$C$5:$G$22,5,0)</f>
        <v>#N/A</v>
      </c>
      <c r="O431" s="17" t="e">
        <f t="shared" si="23"/>
        <v>#N/A</v>
      </c>
      <c r="P431" s="197" t="e">
        <f t="shared" si="21"/>
        <v>#N/A</v>
      </c>
      <c r="Q431" s="17" t="e">
        <f t="shared" si="22"/>
        <v>#N/A</v>
      </c>
      <c r="R431" s="13" t="e">
        <f>VLOOKUP(J431,'[1]Nhân viên'!$E$20:$F$41,2,0)</f>
        <v>#N/A</v>
      </c>
    </row>
    <row r="432" spans="3:18" x14ac:dyDescent="0.2">
      <c r="D432" s="11"/>
      <c r="E432" s="13" t="e">
        <f>VLOOKUP(D432,'Nhân viên'!$B$5:$C$48,2,0)</f>
        <v>#N/A</v>
      </c>
      <c r="H432" s="13" t="e">
        <f>VLOOKUP(F432,'Khách hàng'!$B$4:$G$1048576,2,0)</f>
        <v>#N/A</v>
      </c>
      <c r="I432" s="13" t="str">
        <f>VLOOKUP(F432,'[1]Khách hàng'!$A$4:$F$2144,3,0)</f>
        <v>Số 1 đường số 17A, Khu phố 11, Phường Bình Trị Đông B, Quận Bình Tân, TP.HCM.</v>
      </c>
      <c r="J432" s="35" t="e">
        <f>VLOOKUP(F432,'Khách hàng'!$B$4:$G$1048576,5,0)</f>
        <v>#N/A</v>
      </c>
      <c r="M432" s="13" t="e">
        <f>VLOOKUP(K432,'Hàng hóa'!$C$5:$J1177,2,0)</f>
        <v>#N/A</v>
      </c>
      <c r="N432" s="17" t="e">
        <f>VLOOKUP(K432,'[1]Hàng hóa'!$C$5:$G$22,5,0)</f>
        <v>#N/A</v>
      </c>
      <c r="O432" s="17" t="e">
        <f t="shared" si="23"/>
        <v>#N/A</v>
      </c>
      <c r="P432" s="197" t="e">
        <f t="shared" si="21"/>
        <v>#N/A</v>
      </c>
      <c r="Q432" s="17" t="e">
        <f t="shared" si="22"/>
        <v>#N/A</v>
      </c>
      <c r="R432" s="13" t="e">
        <f>VLOOKUP(J432,'[1]Nhân viên'!$E$20:$F$41,2,0)</f>
        <v>#N/A</v>
      </c>
    </row>
    <row r="433" spans="3:18" x14ac:dyDescent="0.2">
      <c r="D433" s="11"/>
      <c r="E433" s="13" t="e">
        <f>VLOOKUP(D433,'Nhân viên'!$B$5:$C$48,2,0)</f>
        <v>#N/A</v>
      </c>
      <c r="H433" s="13" t="e">
        <f>VLOOKUP(F433,'Khách hàng'!$B$4:$G$1048576,2,0)</f>
        <v>#N/A</v>
      </c>
      <c r="I433" s="13" t="str">
        <f>VLOOKUP(F433,'[1]Khách hàng'!$A$4:$F$2144,3,0)</f>
        <v>Số 1 đường số 17A, Khu phố 11, Phường Bình Trị Đông B, Quận Bình Tân, TP.HCM.</v>
      </c>
      <c r="J433" s="35" t="e">
        <f>VLOOKUP(F433,'Khách hàng'!$B$4:$G$1048576,5,0)</f>
        <v>#N/A</v>
      </c>
      <c r="M433" s="13" t="e">
        <f>VLOOKUP(K433,'Hàng hóa'!$C$5:$J1178,2,0)</f>
        <v>#N/A</v>
      </c>
      <c r="N433" s="17" t="e">
        <f>VLOOKUP(K433,'[1]Hàng hóa'!$C$5:$G$22,5,0)</f>
        <v>#N/A</v>
      </c>
      <c r="O433" s="17" t="e">
        <f t="shared" si="23"/>
        <v>#N/A</v>
      </c>
      <c r="P433" s="197" t="e">
        <f t="shared" si="21"/>
        <v>#N/A</v>
      </c>
      <c r="Q433" s="17" t="e">
        <f t="shared" si="22"/>
        <v>#N/A</v>
      </c>
      <c r="R433" s="13" t="e">
        <f>VLOOKUP(J433,'[1]Nhân viên'!$E$20:$F$41,2,0)</f>
        <v>#N/A</v>
      </c>
    </row>
    <row r="434" spans="3:18" x14ac:dyDescent="0.2">
      <c r="D434" s="11"/>
      <c r="E434" s="13" t="e">
        <f>VLOOKUP(D434,'Nhân viên'!$B$5:$C$48,2,0)</f>
        <v>#N/A</v>
      </c>
      <c r="H434" s="13" t="e">
        <f>VLOOKUP(F434,'Khách hàng'!$B$4:$G$1048576,2,0)</f>
        <v>#N/A</v>
      </c>
      <c r="I434" s="13" t="str">
        <f>VLOOKUP(F434,'[1]Khách hàng'!$A$4:$F$2144,3,0)</f>
        <v>Số 1 đường số 17A, Khu phố 11, Phường Bình Trị Đông B, Quận Bình Tân, TP.HCM.</v>
      </c>
      <c r="J434" s="35" t="e">
        <f>VLOOKUP(F434,'Khách hàng'!$B$4:$G$1048576,5,0)</f>
        <v>#N/A</v>
      </c>
      <c r="M434" s="13" t="e">
        <f>VLOOKUP(K434,'Hàng hóa'!$C$5:$J1179,2,0)</f>
        <v>#N/A</v>
      </c>
      <c r="N434" s="17" t="e">
        <f>VLOOKUP(K434,'[1]Hàng hóa'!$C$5:$G$22,5,0)</f>
        <v>#N/A</v>
      </c>
      <c r="O434" s="17" t="e">
        <f t="shared" si="23"/>
        <v>#N/A</v>
      </c>
      <c r="P434" s="197" t="e">
        <f t="shared" si="21"/>
        <v>#N/A</v>
      </c>
      <c r="Q434" s="17" t="e">
        <f t="shared" si="22"/>
        <v>#N/A</v>
      </c>
      <c r="R434" s="13" t="e">
        <f>VLOOKUP(J434,'[1]Nhân viên'!$E$20:$F$41,2,0)</f>
        <v>#N/A</v>
      </c>
    </row>
    <row r="435" spans="3:18" x14ac:dyDescent="0.2">
      <c r="D435" s="11"/>
      <c r="E435" s="13" t="e">
        <f>VLOOKUP(D435,'Nhân viên'!$B$5:$C$48,2,0)</f>
        <v>#N/A</v>
      </c>
      <c r="H435" s="13" t="e">
        <f>VLOOKUP(F435,'Khách hàng'!$B$4:$G$1048576,2,0)</f>
        <v>#N/A</v>
      </c>
      <c r="I435" s="13" t="str">
        <f>VLOOKUP(F435,'[1]Khách hàng'!$A$4:$F$2144,3,0)</f>
        <v>Số 1 đường số 17A, Khu phố 11, Phường Bình Trị Đông B, Quận Bình Tân, TP.HCM.</v>
      </c>
      <c r="J435" s="35" t="e">
        <f>VLOOKUP(F435,'Khách hàng'!$B$4:$G$1048576,5,0)</f>
        <v>#N/A</v>
      </c>
      <c r="M435" s="13" t="e">
        <f>VLOOKUP(K435,'Hàng hóa'!$C$5:$J1180,2,0)</f>
        <v>#N/A</v>
      </c>
      <c r="N435" s="17" t="e">
        <f>VLOOKUP(K435,'[1]Hàng hóa'!$C$5:$G$22,5,0)</f>
        <v>#N/A</v>
      </c>
      <c r="O435" s="17" t="e">
        <f t="shared" si="23"/>
        <v>#N/A</v>
      </c>
      <c r="P435" s="197" t="e">
        <f t="shared" si="21"/>
        <v>#N/A</v>
      </c>
      <c r="Q435" s="17" t="e">
        <f t="shared" si="22"/>
        <v>#N/A</v>
      </c>
      <c r="R435" s="13" t="e">
        <f>VLOOKUP(J435,'[1]Nhân viên'!$E$20:$F$41,2,0)</f>
        <v>#N/A</v>
      </c>
    </row>
    <row r="436" spans="3:18" x14ac:dyDescent="0.2">
      <c r="D436" s="11"/>
      <c r="E436" s="13" t="e">
        <f>VLOOKUP(D436,'Nhân viên'!$B$5:$C$48,2,0)</f>
        <v>#N/A</v>
      </c>
      <c r="H436" s="13" t="e">
        <f>VLOOKUP(F436,'Khách hàng'!$B$4:$G$1048576,2,0)</f>
        <v>#N/A</v>
      </c>
      <c r="I436" s="13" t="str">
        <f>VLOOKUP(F436,'[1]Khách hàng'!$A$4:$F$2144,3,0)</f>
        <v>Số 1 đường số 17A, Khu phố 11, Phường Bình Trị Đông B, Quận Bình Tân, TP.HCM.</v>
      </c>
      <c r="J436" s="35" t="e">
        <f>VLOOKUP(F436,'Khách hàng'!$B$4:$G$1048576,5,0)</f>
        <v>#N/A</v>
      </c>
      <c r="M436" s="13" t="e">
        <f>VLOOKUP(K436,'Hàng hóa'!$C$5:$J1181,2,0)</f>
        <v>#N/A</v>
      </c>
      <c r="N436" s="17" t="e">
        <f>VLOOKUP(K436,'[1]Hàng hóa'!$C$5:$G$22,5,0)</f>
        <v>#N/A</v>
      </c>
      <c r="O436" s="17" t="e">
        <f t="shared" si="23"/>
        <v>#N/A</v>
      </c>
      <c r="P436" s="197" t="e">
        <f t="shared" si="21"/>
        <v>#N/A</v>
      </c>
      <c r="Q436" s="17" t="e">
        <f t="shared" si="22"/>
        <v>#N/A</v>
      </c>
      <c r="R436" s="13" t="e">
        <f>VLOOKUP(J436,'[1]Nhân viên'!$E$20:$F$41,2,0)</f>
        <v>#N/A</v>
      </c>
    </row>
    <row r="437" spans="3:18" x14ac:dyDescent="0.2">
      <c r="C437" s="12"/>
      <c r="E437" s="13" t="e">
        <f>VLOOKUP(D437,'Nhân viên'!$B$5:$C$48,2,0)</f>
        <v>#N/A</v>
      </c>
      <c r="H437" s="13" t="e">
        <f>VLOOKUP(F437,'Khách hàng'!$B$4:$G$1048576,2,0)</f>
        <v>#N/A</v>
      </c>
      <c r="I437" s="13" t="str">
        <f>VLOOKUP(F437,'[1]Khách hàng'!$A$4:$F$2144,3,0)</f>
        <v>Số 1 đường số 17A, Khu phố 11, Phường Bình Trị Đông B, Quận Bình Tân, TP.HCM.</v>
      </c>
      <c r="J437" s="35" t="e">
        <f>VLOOKUP(F437,'Khách hàng'!$B$4:$G$1048576,5,0)</f>
        <v>#N/A</v>
      </c>
      <c r="M437" s="13" t="e">
        <f>VLOOKUP(K437,'Hàng hóa'!$C$5:$J537,2,0)</f>
        <v>#N/A</v>
      </c>
      <c r="N437" s="17" t="e">
        <f>VLOOKUP(K437,'[1]Hàng hóa'!$C$5:$G$22,5,0)</f>
        <v>#N/A</v>
      </c>
      <c r="O437" s="17" t="e">
        <f t="shared" si="23"/>
        <v>#N/A</v>
      </c>
      <c r="P437" s="197" t="e">
        <f t="shared" si="21"/>
        <v>#N/A</v>
      </c>
      <c r="Q437" s="17" t="e">
        <f t="shared" si="22"/>
        <v>#N/A</v>
      </c>
      <c r="R437" s="13" t="e">
        <f>VLOOKUP(J437,'[1]Nhân viên'!$E$20:$F$41,2,0)</f>
        <v>#N/A</v>
      </c>
    </row>
    <row r="438" spans="3:18" x14ac:dyDescent="0.2">
      <c r="C438" s="12"/>
      <c r="E438" s="13" t="e">
        <f>VLOOKUP(D438,'Nhân viên'!$B$5:$C$48,2,0)</f>
        <v>#N/A</v>
      </c>
      <c r="H438" s="13" t="e">
        <f>VLOOKUP(F438,'Khách hàng'!$B$4:$G$1048576,2,0)</f>
        <v>#N/A</v>
      </c>
      <c r="I438" s="13" t="str">
        <f>VLOOKUP(F438,'[1]Khách hàng'!$A$4:$F$2144,3,0)</f>
        <v>Số 1 đường số 17A, Khu phố 11, Phường Bình Trị Đông B, Quận Bình Tân, TP.HCM.</v>
      </c>
      <c r="J438" s="35" t="e">
        <f>VLOOKUP(F438,'Khách hàng'!$B$4:$G$1048576,5,0)</f>
        <v>#N/A</v>
      </c>
      <c r="M438" s="13" t="e">
        <f>VLOOKUP(K438,'Hàng hóa'!$C$5:$J538,2,0)</f>
        <v>#N/A</v>
      </c>
      <c r="N438" s="17" t="e">
        <f>VLOOKUP(K438,'[1]Hàng hóa'!$C$5:$G$22,5,0)</f>
        <v>#N/A</v>
      </c>
      <c r="O438" s="17" t="e">
        <f t="shared" si="23"/>
        <v>#N/A</v>
      </c>
      <c r="P438" s="197" t="e">
        <f t="shared" si="21"/>
        <v>#N/A</v>
      </c>
      <c r="Q438" s="17" t="e">
        <f t="shared" si="22"/>
        <v>#N/A</v>
      </c>
      <c r="R438" s="13" t="e">
        <f>VLOOKUP(J438,'[1]Nhân viên'!$E$20:$F$41,2,0)</f>
        <v>#N/A</v>
      </c>
    </row>
    <row r="439" spans="3:18" x14ac:dyDescent="0.2">
      <c r="C439" s="12"/>
      <c r="E439" s="13" t="e">
        <f>VLOOKUP(D439,'Nhân viên'!$B$5:$C$48,2,0)</f>
        <v>#N/A</v>
      </c>
      <c r="H439" s="13" t="e">
        <f>VLOOKUP(F439,'Khách hàng'!$B$4:$G$1048576,2,0)</f>
        <v>#N/A</v>
      </c>
      <c r="I439" s="13" t="str">
        <f>VLOOKUP(F439,'[1]Khách hàng'!$A$4:$F$2144,3,0)</f>
        <v>Số 1 đường số 17A, Khu phố 11, Phường Bình Trị Đông B, Quận Bình Tân, TP.HCM.</v>
      </c>
      <c r="J439" s="35" t="e">
        <f>VLOOKUP(F439,'Khách hàng'!$B$4:$G$1048576,5,0)</f>
        <v>#N/A</v>
      </c>
      <c r="M439" s="13" t="e">
        <f>VLOOKUP(K439,'Hàng hóa'!$C$5:$J539,2,0)</f>
        <v>#N/A</v>
      </c>
      <c r="N439" s="17" t="e">
        <f>VLOOKUP(K439,'[1]Hàng hóa'!$C$5:$G$22,5,0)</f>
        <v>#N/A</v>
      </c>
      <c r="O439" s="17" t="e">
        <f t="shared" si="23"/>
        <v>#N/A</v>
      </c>
      <c r="P439" s="197" t="e">
        <f t="shared" si="21"/>
        <v>#N/A</v>
      </c>
      <c r="Q439" s="17" t="e">
        <f t="shared" si="22"/>
        <v>#N/A</v>
      </c>
      <c r="R439" s="13" t="e">
        <f>VLOOKUP(J439,'[1]Nhân viên'!$E$20:$F$41,2,0)</f>
        <v>#N/A</v>
      </c>
    </row>
    <row r="440" spans="3:18" x14ac:dyDescent="0.2">
      <c r="C440" s="12"/>
      <c r="E440" s="13" t="e">
        <f>VLOOKUP(D440,'Nhân viên'!$B$5:$C$48,2,0)</f>
        <v>#N/A</v>
      </c>
      <c r="H440" s="13" t="e">
        <f>VLOOKUP(F440,'Khách hàng'!$B$4:$G$1048576,2,0)</f>
        <v>#N/A</v>
      </c>
      <c r="I440" s="13" t="str">
        <f>VLOOKUP(F440,'[1]Khách hàng'!$A$4:$F$2144,3,0)</f>
        <v>Số 1 đường số 17A, Khu phố 11, Phường Bình Trị Đông B, Quận Bình Tân, TP.HCM.</v>
      </c>
      <c r="J440" s="35" t="e">
        <f>VLOOKUP(F440,'Khách hàng'!$B$4:$G$1048576,5,0)</f>
        <v>#N/A</v>
      </c>
      <c r="M440" s="13" t="e">
        <f>VLOOKUP(K440,'Hàng hóa'!$C$5:$J483,2,0)</f>
        <v>#N/A</v>
      </c>
      <c r="N440" s="17" t="e">
        <f>VLOOKUP(K440,'[1]Hàng hóa'!$C$5:$G$22,5,0)</f>
        <v>#N/A</v>
      </c>
      <c r="O440" s="17" t="e">
        <f t="shared" si="23"/>
        <v>#N/A</v>
      </c>
      <c r="P440" s="197" t="e">
        <f t="shared" si="21"/>
        <v>#N/A</v>
      </c>
      <c r="Q440" s="17" t="e">
        <f t="shared" si="22"/>
        <v>#N/A</v>
      </c>
      <c r="R440" s="13" t="e">
        <f>VLOOKUP(J440,'[1]Nhân viên'!$E$20:$F$41,2,0)</f>
        <v>#N/A</v>
      </c>
    </row>
    <row r="441" spans="3:18" x14ac:dyDescent="0.2">
      <c r="C441" s="12"/>
      <c r="E441" s="13" t="e">
        <f>VLOOKUP(D441,'Nhân viên'!$B$5:$C$48,2,0)</f>
        <v>#N/A</v>
      </c>
      <c r="H441" s="13" t="e">
        <f>VLOOKUP(F441,'Khách hàng'!$B$4:$G$1048576,2,0)</f>
        <v>#N/A</v>
      </c>
      <c r="I441" s="13" t="str">
        <f>VLOOKUP(F441,'[1]Khách hàng'!$A$4:$F$2144,3,0)</f>
        <v>Số 1 đường số 17A, Khu phố 11, Phường Bình Trị Đông B, Quận Bình Tân, TP.HCM.</v>
      </c>
      <c r="J441" s="35" t="e">
        <f>VLOOKUP(F441,'Khách hàng'!$B$4:$G$1048576,5,0)</f>
        <v>#N/A</v>
      </c>
      <c r="M441" s="13" t="e">
        <f>VLOOKUP(K441,'Hàng hóa'!$C$5:$J484,2,0)</f>
        <v>#N/A</v>
      </c>
      <c r="N441" s="17" t="e">
        <f>VLOOKUP(K441,'[1]Hàng hóa'!$C$5:$G$22,5,0)</f>
        <v>#N/A</v>
      </c>
      <c r="O441" s="17" t="e">
        <f t="shared" si="23"/>
        <v>#N/A</v>
      </c>
      <c r="P441" s="197" t="e">
        <f t="shared" si="21"/>
        <v>#N/A</v>
      </c>
      <c r="Q441" s="17" t="e">
        <f t="shared" si="22"/>
        <v>#N/A</v>
      </c>
      <c r="R441" s="13" t="e">
        <f>VLOOKUP(J441,'[1]Nhân viên'!$E$20:$F$41,2,0)</f>
        <v>#N/A</v>
      </c>
    </row>
    <row r="442" spans="3:18" x14ac:dyDescent="0.2">
      <c r="C442" s="12"/>
      <c r="E442" s="13" t="e">
        <f>VLOOKUP(D442,'Nhân viên'!$B$5:$C$48,2,0)</f>
        <v>#N/A</v>
      </c>
      <c r="H442" s="13" t="e">
        <f>VLOOKUP(F442,'Khách hàng'!$B$4:$G$1048576,2,0)</f>
        <v>#N/A</v>
      </c>
      <c r="I442" s="13" t="str">
        <f>VLOOKUP(F442,'[1]Khách hàng'!$A$4:$F$2144,3,0)</f>
        <v>Số 1 đường số 17A, Khu phố 11, Phường Bình Trị Đông B, Quận Bình Tân, TP.HCM.</v>
      </c>
      <c r="J442" s="35" t="e">
        <f>VLOOKUP(F442,'Khách hàng'!$B$4:$G$1048576,5,0)</f>
        <v>#N/A</v>
      </c>
      <c r="M442" s="13" t="e">
        <f>VLOOKUP(K442,'Hàng hóa'!$C$5:$J485,2,0)</f>
        <v>#N/A</v>
      </c>
      <c r="N442" s="17" t="e">
        <f>VLOOKUP(K442,'[1]Hàng hóa'!$C$5:$G$22,5,0)</f>
        <v>#N/A</v>
      </c>
      <c r="O442" s="17" t="e">
        <f t="shared" si="23"/>
        <v>#N/A</v>
      </c>
      <c r="P442" s="197" t="e">
        <f t="shared" si="21"/>
        <v>#N/A</v>
      </c>
      <c r="Q442" s="17" t="e">
        <f t="shared" si="22"/>
        <v>#N/A</v>
      </c>
      <c r="R442" s="13" t="e">
        <f>VLOOKUP(J442,'[1]Nhân viên'!$E$20:$F$41,2,0)</f>
        <v>#N/A</v>
      </c>
    </row>
    <row r="443" spans="3:18" x14ac:dyDescent="0.2">
      <c r="C443" s="12"/>
      <c r="E443" s="13" t="e">
        <f>VLOOKUP(D443,'Nhân viên'!$B$5:$C$48,2,0)</f>
        <v>#N/A</v>
      </c>
      <c r="F443" s="28"/>
      <c r="G443" s="29"/>
      <c r="H443" s="13" t="e">
        <f>VLOOKUP(F443,'Khách hàng'!$B$4:$G$1048576,2,0)</f>
        <v>#N/A</v>
      </c>
      <c r="I443" s="13" t="str">
        <f>VLOOKUP(F443,'[1]Khách hàng'!$A$4:$F$2144,3,0)</f>
        <v>Số 1 đường số 17A, Khu phố 11, Phường Bình Trị Đông B, Quận Bình Tân, TP.HCM.</v>
      </c>
      <c r="J443" s="35" t="e">
        <f>VLOOKUP(F443,'Khách hàng'!$B$4:$G$1048576,5,0)</f>
        <v>#N/A</v>
      </c>
      <c r="K443" s="26"/>
      <c r="L443" s="26"/>
      <c r="M443" s="13" t="e">
        <f>VLOOKUP(K443,'Hàng hóa'!$C$5:$J98,2,0)</f>
        <v>#N/A</v>
      </c>
      <c r="N443" s="17" t="e">
        <f>VLOOKUP(K443,'[1]Hàng hóa'!$C$5:$G$22,5,0)</f>
        <v>#N/A</v>
      </c>
      <c r="O443" s="17" t="e">
        <f t="shared" si="23"/>
        <v>#N/A</v>
      </c>
      <c r="P443" s="197" t="e">
        <f t="shared" si="21"/>
        <v>#N/A</v>
      </c>
      <c r="Q443" s="17" t="e">
        <f t="shared" si="22"/>
        <v>#N/A</v>
      </c>
      <c r="R443" s="13" t="e">
        <f>VLOOKUP(J443,'[1]Nhân viên'!$E$20:$F$41,2,0)</f>
        <v>#N/A</v>
      </c>
    </row>
    <row r="444" spans="3:18" x14ac:dyDescent="0.2">
      <c r="E444" s="13" t="e">
        <f>VLOOKUP(D444,'Nhân viên'!$B$5:$C$48,2,0)</f>
        <v>#N/A</v>
      </c>
      <c r="H444" s="13" t="e">
        <f>VLOOKUP(F444,'Khách hàng'!$B$4:$G$1048576,2,0)</f>
        <v>#N/A</v>
      </c>
      <c r="I444" s="13" t="str">
        <f>VLOOKUP(F444,'[1]Khách hàng'!$A$4:$F$2144,3,0)</f>
        <v>Số 1 đường số 17A, Khu phố 11, Phường Bình Trị Đông B, Quận Bình Tân, TP.HCM.</v>
      </c>
      <c r="J444" s="35" t="e">
        <f>VLOOKUP(F444,'Khách hàng'!$B$4:$G$1048576,5,0)</f>
        <v>#N/A</v>
      </c>
      <c r="M444" s="13" t="e">
        <f>VLOOKUP(K444,'Hàng hóa'!$C$5:$J1515,2,0)</f>
        <v>#N/A</v>
      </c>
      <c r="N444" s="17" t="e">
        <f>VLOOKUP(K444,'[1]Hàng hóa'!$C$5:$G$22,5,0)</f>
        <v>#N/A</v>
      </c>
      <c r="O444" s="17" t="e">
        <f t="shared" si="23"/>
        <v>#N/A</v>
      </c>
      <c r="P444" s="197" t="e">
        <f t="shared" si="21"/>
        <v>#N/A</v>
      </c>
      <c r="Q444" s="17" t="e">
        <f t="shared" si="22"/>
        <v>#N/A</v>
      </c>
      <c r="R444" s="13" t="e">
        <f>VLOOKUP(J444,'[1]Nhân viên'!$E$20:$F$41,2,0)</f>
        <v>#N/A</v>
      </c>
    </row>
    <row r="445" spans="3:18" x14ac:dyDescent="0.2">
      <c r="E445" s="13" t="e">
        <f>VLOOKUP(D445,'Nhân viên'!$B$5:$C$48,2,0)</f>
        <v>#N/A</v>
      </c>
      <c r="H445" s="13" t="e">
        <f>VLOOKUP(F445,'Khách hàng'!$B$4:$G$1048576,2,0)</f>
        <v>#N/A</v>
      </c>
      <c r="I445" s="13" t="str">
        <f>VLOOKUP(F445,'[1]Khách hàng'!$A$4:$F$2144,3,0)</f>
        <v>Số 1 đường số 17A, Khu phố 11, Phường Bình Trị Đông B, Quận Bình Tân, TP.HCM.</v>
      </c>
      <c r="J445" s="35" t="e">
        <f>VLOOKUP(F445,'Khách hàng'!$B$4:$G$1048576,5,0)</f>
        <v>#N/A</v>
      </c>
      <c r="M445" s="13" t="e">
        <f>VLOOKUP(K445,'Hàng hóa'!$C$5:$J1516,2,0)</f>
        <v>#N/A</v>
      </c>
      <c r="N445" s="17" t="e">
        <f>VLOOKUP(K445,'[1]Hàng hóa'!$C$5:$G$22,5,0)</f>
        <v>#N/A</v>
      </c>
      <c r="O445" s="17" t="e">
        <f t="shared" si="23"/>
        <v>#N/A</v>
      </c>
      <c r="P445" s="197" t="e">
        <f t="shared" si="21"/>
        <v>#N/A</v>
      </c>
      <c r="Q445" s="17" t="e">
        <f t="shared" si="22"/>
        <v>#N/A</v>
      </c>
      <c r="R445" s="13" t="e">
        <f>VLOOKUP(J445,'[1]Nhân viên'!$E$20:$F$41,2,0)</f>
        <v>#N/A</v>
      </c>
    </row>
    <row r="446" spans="3:18" x14ac:dyDescent="0.2">
      <c r="C446" s="259"/>
      <c r="E446" s="13" t="e">
        <f>VLOOKUP(D446,'Nhân viên'!$B$5:$C$48,2,0)</f>
        <v>#N/A</v>
      </c>
      <c r="H446" s="13" t="e">
        <f>VLOOKUP(F446,'Khách hàng'!$B$4:$G$1048576,2,0)</f>
        <v>#N/A</v>
      </c>
      <c r="I446" s="13" t="str">
        <f>VLOOKUP(F446,'[1]Khách hàng'!$A$4:$F$2144,3,0)</f>
        <v>Số 1 đường số 17A, Khu phố 11, Phường Bình Trị Đông B, Quận Bình Tân, TP.HCM.</v>
      </c>
      <c r="J446" s="35" t="e">
        <f>VLOOKUP(F446,'Khách hàng'!$B$4:$G$1048576,5,0)</f>
        <v>#N/A</v>
      </c>
      <c r="M446" s="13" t="e">
        <f>VLOOKUP(K446,'Hàng hóa'!$C$5:$J1517,2,0)</f>
        <v>#N/A</v>
      </c>
      <c r="N446" s="17" t="e">
        <f>VLOOKUP(K446,'[1]Hàng hóa'!$C$5:$G$22,5,0)</f>
        <v>#N/A</v>
      </c>
      <c r="O446" s="17" t="e">
        <f t="shared" si="23"/>
        <v>#N/A</v>
      </c>
      <c r="P446" s="197" t="e">
        <f t="shared" si="21"/>
        <v>#N/A</v>
      </c>
      <c r="Q446" s="17" t="e">
        <f t="shared" si="22"/>
        <v>#N/A</v>
      </c>
      <c r="R446" s="13" t="e">
        <f>VLOOKUP(J446,'[1]Nhân viên'!$E$20:$F$41,2,0)</f>
        <v>#N/A</v>
      </c>
    </row>
    <row r="447" spans="3:18" x14ac:dyDescent="0.2">
      <c r="C447" s="259"/>
      <c r="E447" s="13" t="e">
        <f>VLOOKUP(D447,'Nhân viên'!$B$5:$C$48,2,0)</f>
        <v>#N/A</v>
      </c>
      <c r="H447" s="13" t="e">
        <f>VLOOKUP(F447,'Khách hàng'!$B$4:$G$1048576,2,0)</f>
        <v>#N/A</v>
      </c>
      <c r="I447" s="13" t="str">
        <f>VLOOKUP(F447,'[1]Khách hàng'!$A$4:$F$2144,3,0)</f>
        <v>Số 1 đường số 17A, Khu phố 11, Phường Bình Trị Đông B, Quận Bình Tân, TP.HCM.</v>
      </c>
      <c r="J447" s="35" t="e">
        <f>VLOOKUP(F447,'Khách hàng'!$B$4:$G$1048576,5,0)</f>
        <v>#N/A</v>
      </c>
      <c r="M447" s="13" t="e">
        <f>VLOOKUP(K447,'Hàng hóa'!$C$5:$J1518,2,0)</f>
        <v>#N/A</v>
      </c>
      <c r="N447" s="17" t="e">
        <f>VLOOKUP(K447,'[1]Hàng hóa'!$C$5:$G$22,5,0)</f>
        <v>#N/A</v>
      </c>
      <c r="O447" s="17" t="e">
        <f t="shared" si="23"/>
        <v>#N/A</v>
      </c>
      <c r="P447" s="197" t="e">
        <f t="shared" si="21"/>
        <v>#N/A</v>
      </c>
      <c r="Q447" s="17" t="e">
        <f t="shared" si="22"/>
        <v>#N/A</v>
      </c>
      <c r="R447" s="13" t="e">
        <f>VLOOKUP(J447,'[1]Nhân viên'!$E$20:$F$41,2,0)</f>
        <v>#N/A</v>
      </c>
    </row>
    <row r="448" spans="3:18" x14ac:dyDescent="0.2">
      <c r="E448" s="13" t="e">
        <f>VLOOKUP(D448,'Nhân viên'!$B$5:$C$48,2,0)</f>
        <v>#N/A</v>
      </c>
      <c r="H448" s="13" t="e">
        <f>VLOOKUP(F448,'Khách hàng'!$B$4:$G$1048576,2,0)</f>
        <v>#N/A</v>
      </c>
      <c r="I448" s="13" t="str">
        <f>VLOOKUP(F448,'[1]Khách hàng'!$A$4:$F$2144,3,0)</f>
        <v>Số 1 đường số 17A, Khu phố 11, Phường Bình Trị Đông B, Quận Bình Tân, TP.HCM.</v>
      </c>
      <c r="J448" s="35" t="e">
        <f>VLOOKUP(F448,'Khách hàng'!$B$4:$G$1048576,5,0)</f>
        <v>#N/A</v>
      </c>
      <c r="M448" s="13" t="e">
        <f>VLOOKUP(K448,'Hàng hóa'!$C$5:$J1519,2,0)</f>
        <v>#N/A</v>
      </c>
      <c r="N448" s="17" t="e">
        <f>VLOOKUP(K448,'[1]Hàng hóa'!$C$5:$G$22,5,0)</f>
        <v>#N/A</v>
      </c>
      <c r="O448" s="17" t="e">
        <f t="shared" si="23"/>
        <v>#N/A</v>
      </c>
      <c r="P448" s="197" t="e">
        <f t="shared" si="21"/>
        <v>#N/A</v>
      </c>
      <c r="Q448" s="17" t="e">
        <f t="shared" si="22"/>
        <v>#N/A</v>
      </c>
      <c r="R448" s="13" t="e">
        <f>VLOOKUP(J448,'[1]Nhân viên'!$E$20:$F$41,2,0)</f>
        <v>#N/A</v>
      </c>
    </row>
    <row r="449" spans="3:18" x14ac:dyDescent="0.2">
      <c r="C449" s="12"/>
      <c r="E449" s="13" t="e">
        <f>VLOOKUP(D449,'Nhân viên'!$B$5:$C$48,2,0)</f>
        <v>#N/A</v>
      </c>
      <c r="H449" s="13" t="e">
        <f>VLOOKUP(F449,'Khách hàng'!$B$4:$G$1048576,2,0)</f>
        <v>#N/A</v>
      </c>
      <c r="I449" s="13" t="str">
        <f>VLOOKUP(F449,'[1]Khách hàng'!$A$4:$F$2144,3,0)</f>
        <v>Số 1 đường số 17A, Khu phố 11, Phường Bình Trị Đông B, Quận Bình Tân, TP.HCM.</v>
      </c>
      <c r="J449" s="35" t="e">
        <f>VLOOKUP(F449,'Khách hàng'!$B$4:$G$1048576,5,0)</f>
        <v>#N/A</v>
      </c>
      <c r="M449" s="13" t="e">
        <f>VLOOKUP(K449,'Hàng hóa'!$C$5:$J952,2,0)</f>
        <v>#N/A</v>
      </c>
      <c r="N449" s="17" t="e">
        <f>VLOOKUP(K449,'[1]Hàng hóa'!$C$5:$G$22,5,0)</f>
        <v>#N/A</v>
      </c>
      <c r="O449" s="17" t="e">
        <f t="shared" si="23"/>
        <v>#N/A</v>
      </c>
      <c r="P449" s="197" t="e">
        <f t="shared" si="21"/>
        <v>#N/A</v>
      </c>
      <c r="Q449" s="17" t="e">
        <f t="shared" si="22"/>
        <v>#N/A</v>
      </c>
      <c r="R449" s="13" t="e">
        <f>VLOOKUP(J449,'[1]Nhân viên'!$E$20:$F$41,2,0)</f>
        <v>#N/A</v>
      </c>
    </row>
    <row r="450" spans="3:18" x14ac:dyDescent="0.2">
      <c r="C450" s="12"/>
      <c r="E450" s="13" t="e">
        <f>VLOOKUP(D450,'Nhân viên'!$B$5:$C$48,2,0)</f>
        <v>#N/A</v>
      </c>
      <c r="H450" s="13" t="e">
        <f>VLOOKUP(F450,'Khách hàng'!$B$4:$G$1048576,2,0)</f>
        <v>#N/A</v>
      </c>
      <c r="I450" s="13" t="str">
        <f>VLOOKUP(F450,'[1]Khách hàng'!$A$4:$F$2144,3,0)</f>
        <v>Số 1 đường số 17A, Khu phố 11, Phường Bình Trị Đông B, Quận Bình Tân, TP.HCM.</v>
      </c>
      <c r="J450" s="35" t="e">
        <f>VLOOKUP(F450,'Khách hàng'!$B$4:$G$1048576,5,0)</f>
        <v>#N/A</v>
      </c>
      <c r="M450" s="13" t="e">
        <f>VLOOKUP(K450,'Hàng hóa'!$C$5:$J953,2,0)</f>
        <v>#N/A</v>
      </c>
      <c r="N450" s="17" t="e">
        <f>VLOOKUP(K450,'[1]Hàng hóa'!$C$5:$G$22,5,0)</f>
        <v>#N/A</v>
      </c>
      <c r="O450" s="17" t="e">
        <f t="shared" si="23"/>
        <v>#N/A</v>
      </c>
      <c r="P450" s="197" t="e">
        <f t="shared" si="21"/>
        <v>#N/A</v>
      </c>
      <c r="Q450" s="17" t="e">
        <f t="shared" si="22"/>
        <v>#N/A</v>
      </c>
      <c r="R450" s="13" t="e">
        <f>VLOOKUP(J450,'[1]Nhân viên'!$E$20:$F$41,2,0)</f>
        <v>#N/A</v>
      </c>
    </row>
    <row r="451" spans="3:18" x14ac:dyDescent="0.2">
      <c r="C451" s="12"/>
      <c r="E451" s="13" t="e">
        <f>VLOOKUP(D451,'Nhân viên'!$B$5:$C$48,2,0)</f>
        <v>#N/A</v>
      </c>
      <c r="H451" s="13" t="e">
        <f>VLOOKUP(F451,'Khách hàng'!$B$4:$G$1048576,2,0)</f>
        <v>#N/A</v>
      </c>
      <c r="I451" s="13" t="str">
        <f>VLOOKUP(F451,'[1]Khách hàng'!$A$4:$F$2144,3,0)</f>
        <v>Số 1 đường số 17A, Khu phố 11, Phường Bình Trị Đông B, Quận Bình Tân, TP.HCM.</v>
      </c>
      <c r="J451" s="35" t="e">
        <f>VLOOKUP(F451,'Khách hàng'!$B$4:$G$1048576,5,0)</f>
        <v>#N/A</v>
      </c>
      <c r="M451" s="13" t="e">
        <f>VLOOKUP(K451,'Hàng hóa'!$C$5:$J954,2,0)</f>
        <v>#N/A</v>
      </c>
      <c r="N451" s="17" t="e">
        <f>VLOOKUP(K451,'[1]Hàng hóa'!$C$5:$G$22,5,0)</f>
        <v>#N/A</v>
      </c>
      <c r="O451" s="17" t="e">
        <f t="shared" si="23"/>
        <v>#N/A</v>
      </c>
      <c r="P451" s="197" t="e">
        <f t="shared" ref="P451:P514" si="24">O451*8%</f>
        <v>#N/A</v>
      </c>
      <c r="Q451" s="17" t="e">
        <f t="shared" ref="Q451:Q514" si="25">O451*P451+O451</f>
        <v>#N/A</v>
      </c>
      <c r="R451" s="13" t="e">
        <f>VLOOKUP(J451,'[1]Nhân viên'!$E$20:$F$41,2,0)</f>
        <v>#N/A</v>
      </c>
    </row>
    <row r="452" spans="3:18" x14ac:dyDescent="0.2">
      <c r="C452" s="12"/>
      <c r="E452" s="13" t="e">
        <f>VLOOKUP(D452,'Nhân viên'!$B$5:$C$48,2,0)</f>
        <v>#N/A</v>
      </c>
      <c r="H452" s="13" t="e">
        <f>VLOOKUP(F452,'Khách hàng'!$B$4:$G$1048576,2,0)</f>
        <v>#N/A</v>
      </c>
      <c r="I452" s="13" t="str">
        <f>VLOOKUP(F452,'[1]Khách hàng'!$A$4:$F$2144,3,0)</f>
        <v>Số 1 đường số 17A, Khu phố 11, Phường Bình Trị Đông B, Quận Bình Tân, TP.HCM.</v>
      </c>
      <c r="J452" s="35" t="e">
        <f>VLOOKUP(F452,'Khách hàng'!$B$4:$G$1048576,5,0)</f>
        <v>#N/A</v>
      </c>
      <c r="M452" s="13" t="e">
        <f>VLOOKUP(K452,'Hàng hóa'!$C$5:$J916,2,0)</f>
        <v>#N/A</v>
      </c>
      <c r="N452" s="17" t="e">
        <f>VLOOKUP(K452,'[1]Hàng hóa'!$C$5:$G$22,5,0)</f>
        <v>#N/A</v>
      </c>
      <c r="O452" s="17" t="e">
        <f t="shared" si="23"/>
        <v>#N/A</v>
      </c>
      <c r="P452" s="197" t="e">
        <f t="shared" si="24"/>
        <v>#N/A</v>
      </c>
      <c r="Q452" s="17" t="e">
        <f t="shared" si="25"/>
        <v>#N/A</v>
      </c>
      <c r="R452" s="13" t="e">
        <f>VLOOKUP(J452,'[1]Nhân viên'!$E$20:$F$41,2,0)</f>
        <v>#N/A</v>
      </c>
    </row>
    <row r="453" spans="3:18" x14ac:dyDescent="0.2">
      <c r="C453" s="12"/>
      <c r="E453" s="13" t="e">
        <f>VLOOKUP(D453,'Nhân viên'!$B$5:$C$48,2,0)</f>
        <v>#N/A</v>
      </c>
      <c r="H453" s="13" t="e">
        <f>VLOOKUP(F453,'Khách hàng'!$B$4:$G$1048576,2,0)</f>
        <v>#N/A</v>
      </c>
      <c r="I453" s="13" t="str">
        <f>VLOOKUP(F453,'[1]Khách hàng'!$A$4:$F$2144,3,0)</f>
        <v>Số 1 đường số 17A, Khu phố 11, Phường Bình Trị Đông B, Quận Bình Tân, TP.HCM.</v>
      </c>
      <c r="J453" s="35" t="e">
        <f>VLOOKUP(F453,'Khách hàng'!$B$4:$G$1048576,5,0)</f>
        <v>#N/A</v>
      </c>
      <c r="M453" s="13" t="e">
        <f>VLOOKUP(K453,'Hàng hóa'!$C$5:$J917,2,0)</f>
        <v>#N/A</v>
      </c>
      <c r="N453" s="17" t="e">
        <f>VLOOKUP(K453,'[1]Hàng hóa'!$C$5:$G$22,5,0)</f>
        <v>#N/A</v>
      </c>
      <c r="O453" s="17" t="e">
        <f t="shared" ref="O453:O516" si="26">L453*N453</f>
        <v>#N/A</v>
      </c>
      <c r="P453" s="197" t="e">
        <f t="shared" si="24"/>
        <v>#N/A</v>
      </c>
      <c r="Q453" s="17" t="e">
        <f t="shared" si="25"/>
        <v>#N/A</v>
      </c>
      <c r="R453" s="13" t="e">
        <f>VLOOKUP(J453,'[1]Nhân viên'!$E$20:$F$41,2,0)</f>
        <v>#N/A</v>
      </c>
    </row>
    <row r="454" spans="3:18" x14ac:dyDescent="0.2">
      <c r="C454" s="12"/>
      <c r="D454" s="11"/>
      <c r="E454" s="13" t="e">
        <f>VLOOKUP(D454,'Nhân viên'!$B$5:$C$48,2,0)</f>
        <v>#N/A</v>
      </c>
      <c r="H454" s="13" t="e">
        <f>VLOOKUP(F454,'Khách hàng'!$B$4:$G$1048576,2,0)</f>
        <v>#N/A</v>
      </c>
      <c r="I454" s="13" t="str">
        <f>VLOOKUP(F454,'[1]Khách hàng'!$A$4:$F$2144,3,0)</f>
        <v>Số 1 đường số 17A, Khu phố 11, Phường Bình Trị Đông B, Quận Bình Tân, TP.HCM.</v>
      </c>
      <c r="J454" s="35" t="e">
        <f>VLOOKUP(F454,'Khách hàng'!$B$4:$G$1048576,5,0)</f>
        <v>#N/A</v>
      </c>
      <c r="M454" s="13" t="e">
        <f>VLOOKUP(K454,'Hàng hóa'!$C$5:$J1301,2,0)</f>
        <v>#N/A</v>
      </c>
      <c r="N454" s="17" t="e">
        <f>VLOOKUP(K454,'[1]Hàng hóa'!$C$5:$G$22,5,0)</f>
        <v>#N/A</v>
      </c>
      <c r="O454" s="17" t="e">
        <f t="shared" si="26"/>
        <v>#N/A</v>
      </c>
      <c r="P454" s="197" t="e">
        <f t="shared" si="24"/>
        <v>#N/A</v>
      </c>
      <c r="Q454" s="17" t="e">
        <f t="shared" si="25"/>
        <v>#N/A</v>
      </c>
      <c r="R454" s="13" t="e">
        <f>VLOOKUP(J454,'[1]Nhân viên'!$E$20:$F$41,2,0)</f>
        <v>#N/A</v>
      </c>
    </row>
    <row r="455" spans="3:18" x14ac:dyDescent="0.2">
      <c r="C455" s="12"/>
      <c r="D455" s="11"/>
      <c r="E455" s="13" t="e">
        <f>VLOOKUP(D455,'Nhân viên'!$B$5:$C$48,2,0)</f>
        <v>#N/A</v>
      </c>
      <c r="H455" s="13" t="e">
        <f>VLOOKUP(F455,'Khách hàng'!$B$4:$G$1048576,2,0)</f>
        <v>#N/A</v>
      </c>
      <c r="I455" s="13" t="str">
        <f>VLOOKUP(F455,'[1]Khách hàng'!$A$4:$F$2144,3,0)</f>
        <v>Số 1 đường số 17A, Khu phố 11, Phường Bình Trị Đông B, Quận Bình Tân, TP.HCM.</v>
      </c>
      <c r="J455" s="35" t="e">
        <f>VLOOKUP(F455,'Khách hàng'!$B$4:$G$1048576,5,0)</f>
        <v>#N/A</v>
      </c>
      <c r="M455" s="13" t="e">
        <f>VLOOKUP(K455,'Hàng hóa'!$C$5:$J1302,2,0)</f>
        <v>#N/A</v>
      </c>
      <c r="N455" s="17" t="e">
        <f>VLOOKUP(K455,'[1]Hàng hóa'!$C$5:$G$22,5,0)</f>
        <v>#N/A</v>
      </c>
      <c r="O455" s="17" t="e">
        <f t="shared" si="26"/>
        <v>#N/A</v>
      </c>
      <c r="P455" s="197" t="e">
        <f t="shared" si="24"/>
        <v>#N/A</v>
      </c>
      <c r="Q455" s="17" t="e">
        <f t="shared" si="25"/>
        <v>#N/A</v>
      </c>
      <c r="R455" s="13" t="e">
        <f>VLOOKUP(J455,'[1]Nhân viên'!$E$20:$F$41,2,0)</f>
        <v>#N/A</v>
      </c>
    </row>
    <row r="456" spans="3:18" x14ac:dyDescent="0.2">
      <c r="C456" s="12"/>
      <c r="D456" s="11"/>
      <c r="E456" s="13" t="e">
        <f>VLOOKUP(D456,'Nhân viên'!$B$5:$C$48,2,0)</f>
        <v>#N/A</v>
      </c>
      <c r="H456" s="13" t="e">
        <f>VLOOKUP(F456,'Khách hàng'!$B$4:$G$1048576,2,0)</f>
        <v>#N/A</v>
      </c>
      <c r="I456" s="13" t="str">
        <f>VLOOKUP(F456,'[1]Khách hàng'!$A$4:$F$2144,3,0)</f>
        <v>Số 1 đường số 17A, Khu phố 11, Phường Bình Trị Đông B, Quận Bình Tân, TP.HCM.</v>
      </c>
      <c r="J456" s="35" t="e">
        <f>VLOOKUP(F456,'Khách hàng'!$B$4:$G$1048576,5,0)</f>
        <v>#N/A</v>
      </c>
      <c r="M456" s="13" t="e">
        <f>VLOOKUP(K456,'Hàng hóa'!$C$5:$J1303,2,0)</f>
        <v>#N/A</v>
      </c>
      <c r="N456" s="17" t="e">
        <f>VLOOKUP(K456,'[1]Hàng hóa'!$C$5:$G$22,5,0)</f>
        <v>#N/A</v>
      </c>
      <c r="O456" s="17" t="e">
        <f t="shared" si="26"/>
        <v>#N/A</v>
      </c>
      <c r="P456" s="197" t="e">
        <f t="shared" si="24"/>
        <v>#N/A</v>
      </c>
      <c r="Q456" s="17" t="e">
        <f t="shared" si="25"/>
        <v>#N/A</v>
      </c>
      <c r="R456" s="13" t="e">
        <f>VLOOKUP(J456,'[1]Nhân viên'!$E$20:$F$41,2,0)</f>
        <v>#N/A</v>
      </c>
    </row>
    <row r="457" spans="3:18" x14ac:dyDescent="0.2">
      <c r="C457" s="12"/>
      <c r="D457" s="11"/>
      <c r="E457" s="13" t="e">
        <f>VLOOKUP(D457,'Nhân viên'!$B$5:$C$48,2,0)</f>
        <v>#N/A</v>
      </c>
      <c r="H457" s="13" t="e">
        <f>VLOOKUP(F457,'Khách hàng'!$B$4:$G$1048576,2,0)</f>
        <v>#N/A</v>
      </c>
      <c r="I457" s="13" t="str">
        <f>VLOOKUP(F457,'[1]Khách hàng'!$A$4:$F$2144,3,0)</f>
        <v>Số 1 đường số 17A, Khu phố 11, Phường Bình Trị Đông B, Quận Bình Tân, TP.HCM.</v>
      </c>
      <c r="J457" s="35" t="e">
        <f>VLOOKUP(F457,'Khách hàng'!$B$4:$G$1048576,5,0)</f>
        <v>#N/A</v>
      </c>
      <c r="M457" s="13" t="e">
        <f>VLOOKUP(K457,'Hàng hóa'!$C$5:$J1304,2,0)</f>
        <v>#N/A</v>
      </c>
      <c r="N457" s="17" t="e">
        <f>VLOOKUP(K457,'[1]Hàng hóa'!$C$5:$G$22,5,0)</f>
        <v>#N/A</v>
      </c>
      <c r="O457" s="17" t="e">
        <f t="shared" si="26"/>
        <v>#N/A</v>
      </c>
      <c r="P457" s="197" t="e">
        <f t="shared" si="24"/>
        <v>#N/A</v>
      </c>
      <c r="Q457" s="17" t="e">
        <f t="shared" si="25"/>
        <v>#N/A</v>
      </c>
      <c r="R457" s="13" t="e">
        <f>VLOOKUP(J457,'[1]Nhân viên'!$E$20:$F$41,2,0)</f>
        <v>#N/A</v>
      </c>
    </row>
    <row r="458" spans="3:18" x14ac:dyDescent="0.2">
      <c r="C458" s="12"/>
      <c r="D458" s="179"/>
      <c r="E458" s="13" t="e">
        <f>VLOOKUP(D458,'Nhân viên'!$B$5:$C$48,2,0)</f>
        <v>#N/A</v>
      </c>
      <c r="G458" s="133"/>
      <c r="H458" s="13" t="e">
        <f>VLOOKUP(F458,'Khách hàng'!$B$4:$G$1048576,2,0)</f>
        <v>#N/A</v>
      </c>
      <c r="I458" s="13" t="str">
        <f>VLOOKUP(F458,'[1]Khách hàng'!$A$4:$F$2144,3,0)</f>
        <v>Số 1 đường số 17A, Khu phố 11, Phường Bình Trị Đông B, Quận Bình Tân, TP.HCM.</v>
      </c>
      <c r="J458" s="35" t="e">
        <f>VLOOKUP(F458,'Khách hàng'!$B$4:$G$1048576,5,0)</f>
        <v>#N/A</v>
      </c>
      <c r="M458" s="13" t="e">
        <f>VLOOKUP(K458,'Hàng hóa'!$C$5:$J182,2,0)</f>
        <v>#N/A</v>
      </c>
      <c r="N458" s="17" t="e">
        <f>VLOOKUP(K458,'[1]Hàng hóa'!$C$5:$G$22,5,0)</f>
        <v>#N/A</v>
      </c>
      <c r="O458" s="17" t="e">
        <f t="shared" si="26"/>
        <v>#N/A</v>
      </c>
      <c r="P458" s="197" t="e">
        <f t="shared" si="24"/>
        <v>#N/A</v>
      </c>
      <c r="Q458" s="17" t="e">
        <f t="shared" si="25"/>
        <v>#N/A</v>
      </c>
      <c r="R458" s="13" t="e">
        <f>VLOOKUP(J458,'[1]Nhân viên'!$E$20:$F$41,2,0)</f>
        <v>#N/A</v>
      </c>
    </row>
    <row r="459" spans="3:18" x14ac:dyDescent="0.2">
      <c r="C459" s="12"/>
      <c r="D459" s="179"/>
      <c r="E459" s="13" t="e">
        <f>VLOOKUP(D459,'Nhân viên'!$B$5:$C$48,2,0)</f>
        <v>#N/A</v>
      </c>
      <c r="G459" s="133"/>
      <c r="H459" s="13" t="e">
        <f>VLOOKUP(F459,'Khách hàng'!$B$4:$G$1048576,2,0)</f>
        <v>#N/A</v>
      </c>
      <c r="I459" s="13" t="str">
        <f>VLOOKUP(F459,'[1]Khách hàng'!$A$4:$F$2144,3,0)</f>
        <v>Số 1 đường số 17A, Khu phố 11, Phường Bình Trị Đông B, Quận Bình Tân, TP.HCM.</v>
      </c>
      <c r="J459" s="35" t="e">
        <f>VLOOKUP(F459,'Khách hàng'!$B$4:$G$1048576,5,0)</f>
        <v>#N/A</v>
      </c>
      <c r="M459" s="13" t="e">
        <f>VLOOKUP(K459,'Hàng hóa'!$C$5:$J183,2,0)</f>
        <v>#N/A</v>
      </c>
      <c r="N459" s="17" t="e">
        <f>VLOOKUP(K459,'[1]Hàng hóa'!$C$5:$G$22,5,0)</f>
        <v>#N/A</v>
      </c>
      <c r="O459" s="17" t="e">
        <f t="shared" si="26"/>
        <v>#N/A</v>
      </c>
      <c r="P459" s="197" t="e">
        <f t="shared" si="24"/>
        <v>#N/A</v>
      </c>
      <c r="Q459" s="17" t="e">
        <f t="shared" si="25"/>
        <v>#N/A</v>
      </c>
      <c r="R459" s="13" t="e">
        <f>VLOOKUP(J459,'[1]Nhân viên'!$E$20:$F$41,2,0)</f>
        <v>#N/A</v>
      </c>
    </row>
    <row r="460" spans="3:18" x14ac:dyDescent="0.2">
      <c r="C460" s="12"/>
      <c r="D460" s="179"/>
      <c r="E460" s="13" t="e">
        <f>VLOOKUP(D460,'Nhân viên'!$B$5:$C$48,2,0)</f>
        <v>#N/A</v>
      </c>
      <c r="G460" s="133"/>
      <c r="H460" s="13" t="e">
        <f>VLOOKUP(F460,'Khách hàng'!$B$4:$G$1048576,2,0)</f>
        <v>#N/A</v>
      </c>
      <c r="I460" s="13" t="str">
        <f>VLOOKUP(F460,'[1]Khách hàng'!$A$4:$F$2144,3,0)</f>
        <v>Số 1 đường số 17A, Khu phố 11, Phường Bình Trị Đông B, Quận Bình Tân, TP.HCM.</v>
      </c>
      <c r="J460" s="35" t="e">
        <f>VLOOKUP(F460,'Khách hàng'!$B$4:$G$1048576,5,0)</f>
        <v>#N/A</v>
      </c>
      <c r="M460" s="13" t="e">
        <f>VLOOKUP(K460,'Hàng hóa'!$C$5:$J184,2,0)</f>
        <v>#N/A</v>
      </c>
      <c r="N460" s="17" t="e">
        <f>VLOOKUP(K460,'[1]Hàng hóa'!$C$5:$G$22,5,0)</f>
        <v>#N/A</v>
      </c>
      <c r="O460" s="17" t="e">
        <f t="shared" si="26"/>
        <v>#N/A</v>
      </c>
      <c r="P460" s="197" t="e">
        <f t="shared" si="24"/>
        <v>#N/A</v>
      </c>
      <c r="Q460" s="17" t="e">
        <f t="shared" si="25"/>
        <v>#N/A</v>
      </c>
      <c r="R460" s="13" t="e">
        <f>VLOOKUP(J460,'[1]Nhân viên'!$E$20:$F$41,2,0)</f>
        <v>#N/A</v>
      </c>
    </row>
    <row r="461" spans="3:18" x14ac:dyDescent="0.2">
      <c r="C461" s="12"/>
      <c r="D461" s="179"/>
      <c r="E461" s="13" t="e">
        <f>VLOOKUP(D461,'Nhân viên'!$B$5:$C$48,2,0)</f>
        <v>#N/A</v>
      </c>
      <c r="G461" s="133"/>
      <c r="H461" s="13" t="e">
        <f>VLOOKUP(F461,'Khách hàng'!$B$4:$G$1048576,2,0)</f>
        <v>#N/A</v>
      </c>
      <c r="I461" s="13" t="str">
        <f>VLOOKUP(F461,'[1]Khách hàng'!$A$4:$F$2144,3,0)</f>
        <v>Số 1 đường số 17A, Khu phố 11, Phường Bình Trị Đông B, Quận Bình Tân, TP.HCM.</v>
      </c>
      <c r="J461" s="35" t="e">
        <f>VLOOKUP(F461,'Khách hàng'!$B$4:$G$1048576,5,0)</f>
        <v>#N/A</v>
      </c>
      <c r="M461" s="13" t="e">
        <f>VLOOKUP(K461,'Hàng hóa'!$C$5:$J185,2,0)</f>
        <v>#N/A</v>
      </c>
      <c r="N461" s="17" t="e">
        <f>VLOOKUP(K461,'[1]Hàng hóa'!$C$5:$G$22,5,0)</f>
        <v>#N/A</v>
      </c>
      <c r="O461" s="17" t="e">
        <f t="shared" si="26"/>
        <v>#N/A</v>
      </c>
      <c r="P461" s="197" t="e">
        <f t="shared" si="24"/>
        <v>#N/A</v>
      </c>
      <c r="Q461" s="17" t="e">
        <f t="shared" si="25"/>
        <v>#N/A</v>
      </c>
      <c r="R461" s="13" t="e">
        <f>VLOOKUP(J461,'[1]Nhân viên'!$E$20:$F$41,2,0)</f>
        <v>#N/A</v>
      </c>
    </row>
    <row r="462" spans="3:18" x14ac:dyDescent="0.2">
      <c r="C462" s="12"/>
      <c r="E462" s="13" t="e">
        <f>VLOOKUP(D462,'Nhân viên'!$B$5:$C$48,2,0)</f>
        <v>#N/A</v>
      </c>
      <c r="H462" s="13" t="e">
        <f>VLOOKUP(F462,'Khách hàng'!$B$4:$G$1048576,2,0)</f>
        <v>#N/A</v>
      </c>
      <c r="I462" s="13" t="str">
        <f>VLOOKUP(F462,'[1]Khách hàng'!$A$4:$F$2144,3,0)</f>
        <v>Số 1 đường số 17A, Khu phố 11, Phường Bình Trị Đông B, Quận Bình Tân, TP.HCM.</v>
      </c>
      <c r="J462" s="35" t="e">
        <f>VLOOKUP(F462,'Khách hàng'!$B$4:$G$1048576,5,0)</f>
        <v>#N/A</v>
      </c>
      <c r="M462" s="13" t="e">
        <f>VLOOKUP(K462,'Hàng hóa'!$C$5:$J754,2,0)</f>
        <v>#N/A</v>
      </c>
      <c r="N462" s="17" t="e">
        <f>VLOOKUP(K462,'[1]Hàng hóa'!$C$5:$G$22,5,0)</f>
        <v>#N/A</v>
      </c>
      <c r="O462" s="17" t="e">
        <f t="shared" si="26"/>
        <v>#N/A</v>
      </c>
      <c r="P462" s="197" t="e">
        <f t="shared" si="24"/>
        <v>#N/A</v>
      </c>
      <c r="Q462" s="17" t="e">
        <f t="shared" si="25"/>
        <v>#N/A</v>
      </c>
      <c r="R462" s="13" t="e">
        <f>VLOOKUP(J462,'[1]Nhân viên'!$E$20:$F$41,2,0)</f>
        <v>#N/A</v>
      </c>
    </row>
    <row r="463" spans="3:18" x14ac:dyDescent="0.2">
      <c r="C463" s="12"/>
      <c r="E463" s="13" t="e">
        <f>VLOOKUP(D463,'Nhân viên'!$B$5:$C$48,2,0)</f>
        <v>#N/A</v>
      </c>
      <c r="H463" s="13" t="e">
        <f>VLOOKUP(F463,'Khách hàng'!$B$4:$G$1048576,2,0)</f>
        <v>#N/A</v>
      </c>
      <c r="I463" s="13" t="str">
        <f>VLOOKUP(F463,'[1]Khách hàng'!$A$4:$F$2144,3,0)</f>
        <v>Số 1 đường số 17A, Khu phố 11, Phường Bình Trị Đông B, Quận Bình Tân, TP.HCM.</v>
      </c>
      <c r="J463" s="35" t="e">
        <f>VLOOKUP(F463,'Khách hàng'!$B$4:$G$1048576,5,0)</f>
        <v>#N/A</v>
      </c>
      <c r="M463" s="13" t="e">
        <f>VLOOKUP(K463,'Hàng hóa'!$C$5:$J755,2,0)</f>
        <v>#N/A</v>
      </c>
      <c r="N463" s="17" t="e">
        <f>VLOOKUP(K463,'[1]Hàng hóa'!$C$5:$G$22,5,0)</f>
        <v>#N/A</v>
      </c>
      <c r="O463" s="17" t="e">
        <f t="shared" si="26"/>
        <v>#N/A</v>
      </c>
      <c r="P463" s="197" t="e">
        <f t="shared" si="24"/>
        <v>#N/A</v>
      </c>
      <c r="Q463" s="17" t="e">
        <f t="shared" si="25"/>
        <v>#N/A</v>
      </c>
      <c r="R463" s="13" t="e">
        <f>VLOOKUP(J463,'[1]Nhân viên'!$E$20:$F$41,2,0)</f>
        <v>#N/A</v>
      </c>
    </row>
    <row r="464" spans="3:18" x14ac:dyDescent="0.2">
      <c r="C464" s="12"/>
      <c r="E464" s="13" t="e">
        <f>VLOOKUP(D464,'Nhân viên'!$B$5:$C$48,2,0)</f>
        <v>#N/A</v>
      </c>
      <c r="H464" s="13" t="e">
        <f>VLOOKUP(F464,'Khách hàng'!$B$4:$G$1048576,2,0)</f>
        <v>#N/A</v>
      </c>
      <c r="I464" s="13" t="str">
        <f>VLOOKUP(F464,'[1]Khách hàng'!$A$4:$F$2144,3,0)</f>
        <v>Số 1 đường số 17A, Khu phố 11, Phường Bình Trị Đông B, Quận Bình Tân, TP.HCM.</v>
      </c>
      <c r="J464" s="35" t="e">
        <f>VLOOKUP(F464,'Khách hàng'!$B$4:$G$1048576,5,0)</f>
        <v>#N/A</v>
      </c>
      <c r="M464" s="13" t="e">
        <f>VLOOKUP(K464,'Hàng hóa'!$C$5:$J756,2,0)</f>
        <v>#N/A</v>
      </c>
      <c r="N464" s="17" t="e">
        <f>VLOOKUP(K464,'[1]Hàng hóa'!$C$5:$G$22,5,0)</f>
        <v>#N/A</v>
      </c>
      <c r="O464" s="17" t="e">
        <f t="shared" si="26"/>
        <v>#N/A</v>
      </c>
      <c r="P464" s="197" t="e">
        <f t="shared" si="24"/>
        <v>#N/A</v>
      </c>
      <c r="Q464" s="17" t="e">
        <f t="shared" si="25"/>
        <v>#N/A</v>
      </c>
      <c r="R464" s="13" t="e">
        <f>VLOOKUP(J464,'[1]Nhân viên'!$E$20:$F$41,2,0)</f>
        <v>#N/A</v>
      </c>
    </row>
    <row r="465" spans="3:18" x14ac:dyDescent="0.2">
      <c r="C465" s="12"/>
      <c r="E465" s="13" t="e">
        <f>VLOOKUP(D465,'Nhân viên'!$B$5:$C$48,2,0)</f>
        <v>#N/A</v>
      </c>
      <c r="H465" s="13" t="e">
        <f>VLOOKUP(F465,'Khách hàng'!$B$4:$G$1048576,2,0)</f>
        <v>#N/A</v>
      </c>
      <c r="I465" s="13" t="str">
        <f>VLOOKUP(F465,'[1]Khách hàng'!$A$4:$F$2144,3,0)</f>
        <v>Số 1 đường số 17A, Khu phố 11, Phường Bình Trị Đông B, Quận Bình Tân, TP.HCM.</v>
      </c>
      <c r="J465" s="35" t="e">
        <f>VLOOKUP(F465,'Khách hàng'!$B$4:$G$1048576,5,0)</f>
        <v>#N/A</v>
      </c>
      <c r="M465" s="13" t="e">
        <f>VLOOKUP(K465,'Hàng hóa'!$C$5:$J757,2,0)</f>
        <v>#N/A</v>
      </c>
      <c r="N465" s="17" t="e">
        <f>VLOOKUP(K465,'[1]Hàng hóa'!$C$5:$G$22,5,0)</f>
        <v>#N/A</v>
      </c>
      <c r="O465" s="17" t="e">
        <f t="shared" si="26"/>
        <v>#N/A</v>
      </c>
      <c r="P465" s="197" t="e">
        <f t="shared" si="24"/>
        <v>#N/A</v>
      </c>
      <c r="Q465" s="17" t="e">
        <f t="shared" si="25"/>
        <v>#N/A</v>
      </c>
      <c r="R465" s="13" t="e">
        <f>VLOOKUP(J465,'[1]Nhân viên'!$E$20:$F$41,2,0)</f>
        <v>#N/A</v>
      </c>
    </row>
    <row r="466" spans="3:18" x14ac:dyDescent="0.2">
      <c r="C466" s="12"/>
      <c r="E466" s="13" t="e">
        <f>VLOOKUP(D466,'Nhân viên'!$B$5:$C$48,2,0)</f>
        <v>#N/A</v>
      </c>
      <c r="H466" s="13" t="e">
        <f>VLOOKUP(F466,'Khách hàng'!$B$4:$G$1048576,2,0)</f>
        <v>#N/A</v>
      </c>
      <c r="I466" s="13" t="str">
        <f>VLOOKUP(F466,'[1]Khách hàng'!$A$4:$F$2144,3,0)</f>
        <v>Số 1 đường số 17A, Khu phố 11, Phường Bình Trị Đông B, Quận Bình Tân, TP.HCM.</v>
      </c>
      <c r="J466" s="35" t="e">
        <f>VLOOKUP(F466,'Khách hàng'!$B$4:$G$1048576,5,0)</f>
        <v>#N/A</v>
      </c>
      <c r="M466" s="13" t="e">
        <f>VLOOKUP(K466,'Hàng hóa'!$C$5:$J758,2,0)</f>
        <v>#N/A</v>
      </c>
      <c r="N466" s="17" t="e">
        <f>VLOOKUP(K466,'[1]Hàng hóa'!$C$5:$G$22,5,0)</f>
        <v>#N/A</v>
      </c>
      <c r="O466" s="17" t="e">
        <f t="shared" si="26"/>
        <v>#N/A</v>
      </c>
      <c r="P466" s="197" t="e">
        <f t="shared" si="24"/>
        <v>#N/A</v>
      </c>
      <c r="Q466" s="17" t="e">
        <f t="shared" si="25"/>
        <v>#N/A</v>
      </c>
      <c r="R466" s="13" t="e">
        <f>VLOOKUP(J466,'[1]Nhân viên'!$E$20:$F$41,2,0)</f>
        <v>#N/A</v>
      </c>
    </row>
    <row r="467" spans="3:18" x14ac:dyDescent="0.2">
      <c r="C467" s="12"/>
      <c r="E467" s="13" t="e">
        <f>VLOOKUP(D467,'Nhân viên'!$B$5:$C$48,2,0)</f>
        <v>#N/A</v>
      </c>
      <c r="H467" s="13" t="e">
        <f>VLOOKUP(F467,'Khách hàng'!$B$4:$G$1048576,2,0)</f>
        <v>#N/A</v>
      </c>
      <c r="I467" s="13" t="str">
        <f>VLOOKUP(F467,'[1]Khách hàng'!$A$4:$F$2144,3,0)</f>
        <v>Số 1 đường số 17A, Khu phố 11, Phường Bình Trị Đông B, Quận Bình Tân, TP.HCM.</v>
      </c>
      <c r="J467" s="35" t="e">
        <f>VLOOKUP(F467,'Khách hàng'!$B$4:$G$1048576,5,0)</f>
        <v>#N/A</v>
      </c>
      <c r="M467" s="13" t="e">
        <f>VLOOKUP(K467,'Hàng hóa'!$C$5:$J771,2,0)</f>
        <v>#N/A</v>
      </c>
      <c r="N467" s="17" t="e">
        <f>VLOOKUP(K467,'[1]Hàng hóa'!$C$5:$G$22,5,0)</f>
        <v>#N/A</v>
      </c>
      <c r="O467" s="17" t="e">
        <f t="shared" si="26"/>
        <v>#N/A</v>
      </c>
      <c r="P467" s="197" t="e">
        <f t="shared" si="24"/>
        <v>#N/A</v>
      </c>
      <c r="Q467" s="17" t="e">
        <f t="shared" si="25"/>
        <v>#N/A</v>
      </c>
      <c r="R467" s="13" t="e">
        <f>VLOOKUP(J467,'[1]Nhân viên'!$E$20:$F$41,2,0)</f>
        <v>#N/A</v>
      </c>
    </row>
    <row r="468" spans="3:18" x14ac:dyDescent="0.2">
      <c r="C468" s="12"/>
      <c r="E468" s="13" t="e">
        <f>VLOOKUP(D468,'Nhân viên'!$B$5:$C$48,2,0)</f>
        <v>#N/A</v>
      </c>
      <c r="H468" s="13" t="e">
        <f>VLOOKUP(F468,'Khách hàng'!$B$4:$G$1048576,2,0)</f>
        <v>#N/A</v>
      </c>
      <c r="I468" s="13" t="str">
        <f>VLOOKUP(F468,'[1]Khách hàng'!$A$4:$F$2144,3,0)</f>
        <v>Số 1 đường số 17A, Khu phố 11, Phường Bình Trị Đông B, Quận Bình Tân, TP.HCM.</v>
      </c>
      <c r="J468" s="35" t="e">
        <f>VLOOKUP(F468,'Khách hàng'!$B$4:$G$1048576,5,0)</f>
        <v>#N/A</v>
      </c>
      <c r="M468" s="13" t="e">
        <f>VLOOKUP(K468,'Hàng hóa'!$C$5:$J772,2,0)</f>
        <v>#N/A</v>
      </c>
      <c r="N468" s="17" t="e">
        <f>VLOOKUP(K468,'[1]Hàng hóa'!$C$5:$G$22,5,0)</f>
        <v>#N/A</v>
      </c>
      <c r="O468" s="17" t="e">
        <f t="shared" si="26"/>
        <v>#N/A</v>
      </c>
      <c r="P468" s="197" t="e">
        <f t="shared" si="24"/>
        <v>#N/A</v>
      </c>
      <c r="Q468" s="17" t="e">
        <f t="shared" si="25"/>
        <v>#N/A</v>
      </c>
      <c r="R468" s="13" t="e">
        <f>VLOOKUP(J468,'[1]Nhân viên'!$E$20:$F$41,2,0)</f>
        <v>#N/A</v>
      </c>
    </row>
    <row r="469" spans="3:18" x14ac:dyDescent="0.2">
      <c r="C469" s="12"/>
      <c r="E469" s="13" t="e">
        <f>VLOOKUP(D469,'Nhân viên'!$B$5:$C$48,2,0)</f>
        <v>#N/A</v>
      </c>
      <c r="H469" s="13" t="e">
        <f>VLOOKUP(F469,'Khách hàng'!$B$4:$G$1048576,2,0)</f>
        <v>#N/A</v>
      </c>
      <c r="I469" s="13" t="str">
        <f>VLOOKUP(F469,'[1]Khách hàng'!$A$4:$F$2144,3,0)</f>
        <v>Số 1 đường số 17A, Khu phố 11, Phường Bình Trị Đông B, Quận Bình Tân, TP.HCM.</v>
      </c>
      <c r="J469" s="35" t="e">
        <f>VLOOKUP(F469,'Khách hàng'!$B$4:$G$1048576,5,0)</f>
        <v>#N/A</v>
      </c>
      <c r="M469" s="13" t="e">
        <f>VLOOKUP(K469,'Hàng hóa'!$C$5:$J773,2,0)</f>
        <v>#N/A</v>
      </c>
      <c r="N469" s="17" t="e">
        <f>VLOOKUP(K469,'[1]Hàng hóa'!$C$5:$G$22,5,0)</f>
        <v>#N/A</v>
      </c>
      <c r="O469" s="17" t="e">
        <f t="shared" si="26"/>
        <v>#N/A</v>
      </c>
      <c r="P469" s="197" t="e">
        <f t="shared" si="24"/>
        <v>#N/A</v>
      </c>
      <c r="Q469" s="17" t="e">
        <f t="shared" si="25"/>
        <v>#N/A</v>
      </c>
      <c r="R469" s="13" t="e">
        <f>VLOOKUP(J469,'[1]Nhân viên'!$E$20:$F$41,2,0)</f>
        <v>#N/A</v>
      </c>
    </row>
    <row r="470" spans="3:18" x14ac:dyDescent="0.2">
      <c r="C470" s="12"/>
      <c r="E470" s="13" t="e">
        <f>VLOOKUP(D470,'Nhân viên'!$B$5:$C$48,2,0)</f>
        <v>#N/A</v>
      </c>
      <c r="H470" s="13" t="e">
        <f>VLOOKUP(F470,'Khách hàng'!$B$4:$G$1048576,2,0)</f>
        <v>#N/A</v>
      </c>
      <c r="I470" s="13" t="str">
        <f>VLOOKUP(F470,'[1]Khách hàng'!$A$4:$F$2144,3,0)</f>
        <v>Số 1 đường số 17A, Khu phố 11, Phường Bình Trị Đông B, Quận Bình Tân, TP.HCM.</v>
      </c>
      <c r="J470" s="35" t="e">
        <f>VLOOKUP(F470,'Khách hàng'!$B$4:$G$1048576,5,0)</f>
        <v>#N/A</v>
      </c>
      <c r="M470" s="13" t="e">
        <f>VLOOKUP(K470,'Hàng hóa'!$C$5:$J774,2,0)</f>
        <v>#N/A</v>
      </c>
      <c r="N470" s="17" t="e">
        <f>VLOOKUP(K470,'[1]Hàng hóa'!$C$5:$G$22,5,0)</f>
        <v>#N/A</v>
      </c>
      <c r="O470" s="17" t="e">
        <f t="shared" si="26"/>
        <v>#N/A</v>
      </c>
      <c r="P470" s="197" t="e">
        <f t="shared" si="24"/>
        <v>#N/A</v>
      </c>
      <c r="Q470" s="17" t="e">
        <f t="shared" si="25"/>
        <v>#N/A</v>
      </c>
      <c r="R470" s="13" t="e">
        <f>VLOOKUP(J470,'[1]Nhân viên'!$E$20:$F$41,2,0)</f>
        <v>#N/A</v>
      </c>
    </row>
    <row r="471" spans="3:18" x14ac:dyDescent="0.2">
      <c r="C471" s="12"/>
      <c r="E471" s="13" t="e">
        <f>VLOOKUP(D471,'Nhân viên'!$B$5:$C$48,2,0)</f>
        <v>#N/A</v>
      </c>
      <c r="H471" s="13" t="e">
        <f>VLOOKUP(F471,'Khách hàng'!$B$4:$G$1048576,2,0)</f>
        <v>#N/A</v>
      </c>
      <c r="I471" s="13" t="str">
        <f>VLOOKUP(F471,'[1]Khách hàng'!$A$4:$F$2144,3,0)</f>
        <v>Số 1 đường số 17A, Khu phố 11, Phường Bình Trị Đông B, Quận Bình Tân, TP.HCM.</v>
      </c>
      <c r="J471" s="35" t="e">
        <f>VLOOKUP(F471,'Khách hàng'!$B$4:$G$1048576,5,0)</f>
        <v>#N/A</v>
      </c>
      <c r="M471" s="13" t="e">
        <f>VLOOKUP(K471,'Hàng hóa'!$C$5:$J775,2,0)</f>
        <v>#N/A</v>
      </c>
      <c r="N471" s="17" t="e">
        <f>VLOOKUP(K471,'[1]Hàng hóa'!$C$5:$G$22,5,0)</f>
        <v>#N/A</v>
      </c>
      <c r="O471" s="17" t="e">
        <f t="shared" si="26"/>
        <v>#N/A</v>
      </c>
      <c r="P471" s="197" t="e">
        <f t="shared" si="24"/>
        <v>#N/A</v>
      </c>
      <c r="Q471" s="17" t="e">
        <f t="shared" si="25"/>
        <v>#N/A</v>
      </c>
      <c r="R471" s="13" t="e">
        <f>VLOOKUP(J471,'[1]Nhân viên'!$E$20:$F$41,2,0)</f>
        <v>#N/A</v>
      </c>
    </row>
    <row r="472" spans="3:18" x14ac:dyDescent="0.2">
      <c r="C472" s="193"/>
      <c r="D472" s="11"/>
      <c r="E472" s="13" t="e">
        <f>VLOOKUP(D472,'Nhân viên'!$B$5:$C$48,2,0)</f>
        <v>#N/A</v>
      </c>
      <c r="H472" s="13" t="e">
        <f>VLOOKUP(F472,'Khách hàng'!$B$4:$G$1048576,2,0)</f>
        <v>#N/A</v>
      </c>
      <c r="I472" s="13" t="str">
        <f>VLOOKUP(F472,'[1]Khách hàng'!$A$4:$F$2144,3,0)</f>
        <v>Số 1 đường số 17A, Khu phố 11, Phường Bình Trị Đông B, Quận Bình Tân, TP.HCM.</v>
      </c>
      <c r="J472" s="35" t="e">
        <f>VLOOKUP(F472,'Khách hàng'!$B$4:$G$1048576,5,0)</f>
        <v>#N/A</v>
      </c>
      <c r="M472" s="13" t="e">
        <f>VLOOKUP(K472,'Hàng hóa'!$C$5:$J1266,2,0)</f>
        <v>#N/A</v>
      </c>
      <c r="N472" s="17" t="e">
        <f>VLOOKUP(K472,'[1]Hàng hóa'!$C$5:$G$22,5,0)</f>
        <v>#N/A</v>
      </c>
      <c r="O472" s="17" t="e">
        <f t="shared" si="26"/>
        <v>#N/A</v>
      </c>
      <c r="P472" s="197" t="e">
        <f t="shared" si="24"/>
        <v>#N/A</v>
      </c>
      <c r="Q472" s="17" t="e">
        <f t="shared" si="25"/>
        <v>#N/A</v>
      </c>
      <c r="R472" s="13" t="e">
        <f>VLOOKUP(J472,'[1]Nhân viên'!$E$20:$F$41,2,0)</f>
        <v>#N/A</v>
      </c>
    </row>
    <row r="473" spans="3:18" x14ac:dyDescent="0.2">
      <c r="C473" s="193"/>
      <c r="D473" s="11"/>
      <c r="E473" s="13" t="e">
        <f>VLOOKUP(D473,'Nhân viên'!$B$5:$C$48,2,0)</f>
        <v>#N/A</v>
      </c>
      <c r="H473" s="13" t="e">
        <f>VLOOKUP(F473,'Khách hàng'!$B$4:$G$1048576,2,0)</f>
        <v>#N/A</v>
      </c>
      <c r="I473" s="13" t="str">
        <f>VLOOKUP(F473,'[1]Khách hàng'!$A$4:$F$2144,3,0)</f>
        <v>Số 1 đường số 17A, Khu phố 11, Phường Bình Trị Đông B, Quận Bình Tân, TP.HCM.</v>
      </c>
      <c r="J473" s="35" t="e">
        <f>VLOOKUP(F473,'Khách hàng'!$B$4:$G$1048576,5,0)</f>
        <v>#N/A</v>
      </c>
      <c r="M473" s="13" t="e">
        <f>VLOOKUP(K473,'Hàng hóa'!$C$5:$J1267,2,0)</f>
        <v>#N/A</v>
      </c>
      <c r="N473" s="17" t="e">
        <f>VLOOKUP(K473,'[1]Hàng hóa'!$C$5:$G$22,5,0)</f>
        <v>#N/A</v>
      </c>
      <c r="O473" s="17" t="e">
        <f t="shared" si="26"/>
        <v>#N/A</v>
      </c>
      <c r="P473" s="197" t="e">
        <f t="shared" si="24"/>
        <v>#N/A</v>
      </c>
      <c r="Q473" s="17" t="e">
        <f t="shared" si="25"/>
        <v>#N/A</v>
      </c>
      <c r="R473" s="13" t="e">
        <f>VLOOKUP(J473,'[1]Nhân viên'!$E$20:$F$41,2,0)</f>
        <v>#N/A</v>
      </c>
    </row>
    <row r="474" spans="3:18" x14ac:dyDescent="0.2">
      <c r="C474" s="12"/>
      <c r="D474" s="11"/>
      <c r="E474" s="13" t="e">
        <f>VLOOKUP(D474,'Nhân viên'!$B$5:$C$48,2,0)</f>
        <v>#N/A</v>
      </c>
      <c r="H474" s="13" t="e">
        <f>VLOOKUP(F474,'Khách hàng'!$B$4:$G$1048576,2,0)</f>
        <v>#N/A</v>
      </c>
      <c r="I474" s="13" t="str">
        <f>VLOOKUP(F474,'[1]Khách hàng'!$A$4:$F$2144,3,0)</f>
        <v>Số 1 đường số 17A, Khu phố 11, Phường Bình Trị Đông B, Quận Bình Tân, TP.HCM.</v>
      </c>
      <c r="J474" s="35" t="e">
        <f>VLOOKUP(F474,'Khách hàng'!$B$4:$G$1048576,5,0)</f>
        <v>#N/A</v>
      </c>
      <c r="M474" s="13" t="e">
        <f>VLOOKUP(K474,'Hàng hóa'!$C$5:$J1268,2,0)</f>
        <v>#N/A</v>
      </c>
      <c r="N474" s="17" t="e">
        <f>VLOOKUP(K474,'[1]Hàng hóa'!$C$5:$G$22,5,0)</f>
        <v>#N/A</v>
      </c>
      <c r="O474" s="17" t="e">
        <f t="shared" si="26"/>
        <v>#N/A</v>
      </c>
      <c r="P474" s="197" t="e">
        <f t="shared" si="24"/>
        <v>#N/A</v>
      </c>
      <c r="Q474" s="17" t="e">
        <f t="shared" si="25"/>
        <v>#N/A</v>
      </c>
      <c r="R474" s="13" t="e">
        <f>VLOOKUP(J474,'[1]Nhân viên'!$E$20:$F$41,2,0)</f>
        <v>#N/A</v>
      </c>
    </row>
    <row r="475" spans="3:18" x14ac:dyDescent="0.2">
      <c r="C475" s="12"/>
      <c r="E475" s="13" t="e">
        <f>VLOOKUP(D475,'Nhân viên'!$B$5:$C$48,2,0)</f>
        <v>#N/A</v>
      </c>
      <c r="H475" s="13" t="e">
        <f>VLOOKUP(F475,'Khách hàng'!$B$4:$G$1048576,2,0)</f>
        <v>#N/A</v>
      </c>
      <c r="I475" s="13" t="str">
        <f>VLOOKUP(F475,'[1]Khách hàng'!$A$4:$F$2144,3,0)</f>
        <v>Số 1 đường số 17A, Khu phố 11, Phường Bình Trị Đông B, Quận Bình Tân, TP.HCM.</v>
      </c>
      <c r="J475" s="35" t="e">
        <f>VLOOKUP(F475,'Khách hàng'!$B$4:$G$1048576,5,0)</f>
        <v>#N/A</v>
      </c>
      <c r="M475" s="13" t="e">
        <f>VLOOKUP(K475,'Hàng hóa'!$C$5:$J973,2,0)</f>
        <v>#N/A</v>
      </c>
      <c r="N475" s="17" t="e">
        <f>VLOOKUP(K475,'[1]Hàng hóa'!$C$5:$G$22,5,0)</f>
        <v>#N/A</v>
      </c>
      <c r="O475" s="17" t="e">
        <f t="shared" si="26"/>
        <v>#N/A</v>
      </c>
      <c r="P475" s="197" t="e">
        <f t="shared" si="24"/>
        <v>#N/A</v>
      </c>
      <c r="Q475" s="17" t="e">
        <f t="shared" si="25"/>
        <v>#N/A</v>
      </c>
      <c r="R475" s="13" t="e">
        <f>VLOOKUP(J475,'[1]Nhân viên'!$E$20:$F$41,2,0)</f>
        <v>#N/A</v>
      </c>
    </row>
    <row r="476" spans="3:18" x14ac:dyDescent="0.2">
      <c r="C476" s="12"/>
      <c r="E476" s="13" t="e">
        <f>VLOOKUP(D476,'Nhân viên'!$B$5:$C$48,2,0)</f>
        <v>#N/A</v>
      </c>
      <c r="H476" s="13" t="e">
        <f>VLOOKUP(F476,'Khách hàng'!$B$4:$G$1048576,2,0)</f>
        <v>#N/A</v>
      </c>
      <c r="I476" s="13" t="str">
        <f>VLOOKUP(F476,'[1]Khách hàng'!$A$4:$F$2144,3,0)</f>
        <v>Số 1 đường số 17A, Khu phố 11, Phường Bình Trị Đông B, Quận Bình Tân, TP.HCM.</v>
      </c>
      <c r="J476" s="35" t="e">
        <f>VLOOKUP(F476,'Khách hàng'!$B$4:$G$1048576,5,0)</f>
        <v>#N/A</v>
      </c>
      <c r="M476" s="13" t="e">
        <f>VLOOKUP(K476,'Hàng hóa'!$C$5:$J974,2,0)</f>
        <v>#N/A</v>
      </c>
      <c r="N476" s="17" t="e">
        <f>VLOOKUP(K476,'[1]Hàng hóa'!$C$5:$G$22,5,0)</f>
        <v>#N/A</v>
      </c>
      <c r="O476" s="17" t="e">
        <f t="shared" si="26"/>
        <v>#N/A</v>
      </c>
      <c r="P476" s="197" t="e">
        <f t="shared" si="24"/>
        <v>#N/A</v>
      </c>
      <c r="Q476" s="17" t="e">
        <f t="shared" si="25"/>
        <v>#N/A</v>
      </c>
      <c r="R476" s="13" t="e">
        <f>VLOOKUP(J476,'[1]Nhân viên'!$E$20:$F$41,2,0)</f>
        <v>#N/A</v>
      </c>
    </row>
    <row r="477" spans="3:18" x14ac:dyDescent="0.2">
      <c r="C477" s="12"/>
      <c r="E477" s="13" t="e">
        <f>VLOOKUP(D477,'Nhân viên'!$B$5:$C$48,2,0)</f>
        <v>#N/A</v>
      </c>
      <c r="H477" s="13" t="e">
        <f>VLOOKUP(F477,'Khách hàng'!$B$4:$G$1048576,2,0)</f>
        <v>#N/A</v>
      </c>
      <c r="I477" s="13" t="str">
        <f>VLOOKUP(F477,'[1]Khách hàng'!$A$4:$F$2144,3,0)</f>
        <v>Số 1 đường số 17A, Khu phố 11, Phường Bình Trị Đông B, Quận Bình Tân, TP.HCM.</v>
      </c>
      <c r="J477" s="35" t="e">
        <f>VLOOKUP(F477,'Khách hàng'!$B$4:$G$1048576,5,0)</f>
        <v>#N/A</v>
      </c>
      <c r="M477" s="13" t="e">
        <f>VLOOKUP(K477,'Hàng hóa'!$C$5:$J975,2,0)</f>
        <v>#N/A</v>
      </c>
      <c r="N477" s="17" t="e">
        <f>VLOOKUP(K477,'[1]Hàng hóa'!$C$5:$G$22,5,0)</f>
        <v>#N/A</v>
      </c>
      <c r="O477" s="17" t="e">
        <f t="shared" si="26"/>
        <v>#N/A</v>
      </c>
      <c r="P477" s="197" t="e">
        <f t="shared" si="24"/>
        <v>#N/A</v>
      </c>
      <c r="Q477" s="17" t="e">
        <f t="shared" si="25"/>
        <v>#N/A</v>
      </c>
      <c r="R477" s="13" t="e">
        <f>VLOOKUP(J477,'[1]Nhân viên'!$E$20:$F$41,2,0)</f>
        <v>#N/A</v>
      </c>
    </row>
    <row r="478" spans="3:18" x14ac:dyDescent="0.2">
      <c r="C478" s="12"/>
      <c r="E478" s="13" t="e">
        <f>VLOOKUP(D478,'Nhân viên'!$B$5:$C$48,2,0)</f>
        <v>#N/A</v>
      </c>
      <c r="H478" s="13" t="e">
        <f>VLOOKUP(F478,'Khách hàng'!$B$4:$G$1048576,2,0)</f>
        <v>#N/A</v>
      </c>
      <c r="I478" s="13" t="str">
        <f>VLOOKUP(F478,'[1]Khách hàng'!$A$4:$F$2144,3,0)</f>
        <v>Số 1 đường số 17A, Khu phố 11, Phường Bình Trị Đông B, Quận Bình Tân, TP.HCM.</v>
      </c>
      <c r="J478" s="35" t="e">
        <f>VLOOKUP(F478,'Khách hàng'!$B$4:$G$1048576,5,0)</f>
        <v>#N/A</v>
      </c>
      <c r="M478" s="13" t="e">
        <f>VLOOKUP(K478,'Hàng hóa'!$C$5:$J976,2,0)</f>
        <v>#N/A</v>
      </c>
      <c r="N478" s="17" t="e">
        <f>VLOOKUP(K478,'[1]Hàng hóa'!$C$5:$G$22,5,0)</f>
        <v>#N/A</v>
      </c>
      <c r="O478" s="17" t="e">
        <f t="shared" si="26"/>
        <v>#N/A</v>
      </c>
      <c r="P478" s="197" t="e">
        <f t="shared" si="24"/>
        <v>#N/A</v>
      </c>
      <c r="Q478" s="17" t="e">
        <f t="shared" si="25"/>
        <v>#N/A</v>
      </c>
      <c r="R478" s="13" t="e">
        <f>VLOOKUP(J478,'[1]Nhân viên'!$E$20:$F$41,2,0)</f>
        <v>#N/A</v>
      </c>
    </row>
    <row r="479" spans="3:18" x14ac:dyDescent="0.2">
      <c r="C479" s="12"/>
      <c r="E479" s="13" t="e">
        <f>VLOOKUP(D479,'Nhân viên'!$B$5:$C$48,2,0)</f>
        <v>#N/A</v>
      </c>
      <c r="H479" s="13" t="e">
        <f>VLOOKUP(F479,'Khách hàng'!$B$4:$G$1048576,2,0)</f>
        <v>#N/A</v>
      </c>
      <c r="I479" s="13" t="str">
        <f>VLOOKUP(F479,'[1]Khách hàng'!$A$4:$F$2144,3,0)</f>
        <v>Số 1 đường số 17A, Khu phố 11, Phường Bình Trị Đông B, Quận Bình Tân, TP.HCM.</v>
      </c>
      <c r="J479" s="35" t="e">
        <f>VLOOKUP(F479,'Khách hàng'!$B$4:$G$1048576,5,0)</f>
        <v>#N/A</v>
      </c>
      <c r="M479" s="13" t="e">
        <f>VLOOKUP(K479,'Hàng hóa'!$C$5:$J1008,2,0)</f>
        <v>#N/A</v>
      </c>
      <c r="N479" s="17" t="e">
        <f>VLOOKUP(K479,'[1]Hàng hóa'!$C$5:$G$22,5,0)</f>
        <v>#N/A</v>
      </c>
      <c r="O479" s="17" t="e">
        <f t="shared" si="26"/>
        <v>#N/A</v>
      </c>
      <c r="P479" s="197" t="e">
        <f t="shared" si="24"/>
        <v>#N/A</v>
      </c>
      <c r="Q479" s="17" t="e">
        <f t="shared" si="25"/>
        <v>#N/A</v>
      </c>
      <c r="R479" s="13" t="e">
        <f>VLOOKUP(J479,'[1]Nhân viên'!$E$20:$F$41,2,0)</f>
        <v>#N/A</v>
      </c>
    </row>
    <row r="480" spans="3:18" x14ac:dyDescent="0.2">
      <c r="C480" s="12"/>
      <c r="E480" s="13" t="e">
        <f>VLOOKUP(D480,'Nhân viên'!$B$5:$C$48,2,0)</f>
        <v>#N/A</v>
      </c>
      <c r="H480" s="13" t="e">
        <f>VLOOKUP(F480,'Khách hàng'!$B$4:$G$1048576,2,0)</f>
        <v>#N/A</v>
      </c>
      <c r="I480" s="13" t="str">
        <f>VLOOKUP(F480,'[1]Khách hàng'!$A$4:$F$2144,3,0)</f>
        <v>Số 1 đường số 17A, Khu phố 11, Phường Bình Trị Đông B, Quận Bình Tân, TP.HCM.</v>
      </c>
      <c r="J480" s="35" t="e">
        <f>VLOOKUP(F480,'Khách hàng'!$B$4:$G$1048576,5,0)</f>
        <v>#N/A</v>
      </c>
      <c r="M480" s="13" t="e">
        <f>VLOOKUP(K480,'Hàng hóa'!$C$5:$J1009,2,0)</f>
        <v>#N/A</v>
      </c>
      <c r="N480" s="17" t="e">
        <f>VLOOKUP(K480,'[1]Hàng hóa'!$C$5:$G$22,5,0)</f>
        <v>#N/A</v>
      </c>
      <c r="O480" s="17" t="e">
        <f t="shared" si="26"/>
        <v>#N/A</v>
      </c>
      <c r="P480" s="197" t="e">
        <f t="shared" si="24"/>
        <v>#N/A</v>
      </c>
      <c r="Q480" s="17" t="e">
        <f t="shared" si="25"/>
        <v>#N/A</v>
      </c>
      <c r="R480" s="13" t="e">
        <f>VLOOKUP(J480,'[1]Nhân viên'!$E$20:$F$41,2,0)</f>
        <v>#N/A</v>
      </c>
    </row>
    <row r="481" spans="3:18" x14ac:dyDescent="0.2">
      <c r="C481" s="12"/>
      <c r="E481" s="13" t="e">
        <f>VLOOKUP(D481,'Nhân viên'!$B$5:$C$48,2,0)</f>
        <v>#N/A</v>
      </c>
      <c r="H481" s="13" t="e">
        <f>VLOOKUP(F481,'Khách hàng'!$B$4:$G$1048576,2,0)</f>
        <v>#N/A</v>
      </c>
      <c r="I481" s="13" t="str">
        <f>VLOOKUP(F481,'[1]Khách hàng'!$A$4:$F$2144,3,0)</f>
        <v>Số 1 đường số 17A, Khu phố 11, Phường Bình Trị Đông B, Quận Bình Tân, TP.HCM.</v>
      </c>
      <c r="J481" s="35" t="e">
        <f>VLOOKUP(F481,'Khách hàng'!$B$4:$G$1048576,5,0)</f>
        <v>#N/A</v>
      </c>
      <c r="M481" s="13" t="e">
        <f>VLOOKUP(K481,'Hàng hóa'!$C$5:$J1010,2,0)</f>
        <v>#N/A</v>
      </c>
      <c r="N481" s="17" t="e">
        <f>VLOOKUP(K481,'[1]Hàng hóa'!$C$5:$G$22,5,0)</f>
        <v>#N/A</v>
      </c>
      <c r="O481" s="17" t="e">
        <f t="shared" si="26"/>
        <v>#N/A</v>
      </c>
      <c r="P481" s="197" t="e">
        <f t="shared" si="24"/>
        <v>#N/A</v>
      </c>
      <c r="Q481" s="17" t="e">
        <f t="shared" si="25"/>
        <v>#N/A</v>
      </c>
      <c r="R481" s="13" t="e">
        <f>VLOOKUP(J481,'[1]Nhân viên'!$E$20:$F$41,2,0)</f>
        <v>#N/A</v>
      </c>
    </row>
    <row r="482" spans="3:18" x14ac:dyDescent="0.2">
      <c r="C482" s="12"/>
      <c r="E482" s="13" t="e">
        <f>VLOOKUP(D482,'Nhân viên'!$B$5:$C$48,2,0)</f>
        <v>#N/A</v>
      </c>
      <c r="H482" s="13" t="e">
        <f>VLOOKUP(F482,'Khách hàng'!$B$4:$G$1048576,2,0)</f>
        <v>#N/A</v>
      </c>
      <c r="I482" s="13" t="str">
        <f>VLOOKUP(F482,'[1]Khách hàng'!$A$4:$F$2144,3,0)</f>
        <v>Số 1 đường số 17A, Khu phố 11, Phường Bình Trị Đông B, Quận Bình Tân, TP.HCM.</v>
      </c>
      <c r="J482" s="35" t="e">
        <f>VLOOKUP(F482,'Khách hàng'!$B$4:$G$1048576,5,0)</f>
        <v>#N/A</v>
      </c>
      <c r="M482" s="13" t="e">
        <f>VLOOKUP(K482,'Hàng hóa'!$C$5:$J1011,2,0)</f>
        <v>#N/A</v>
      </c>
      <c r="N482" s="17" t="e">
        <f>VLOOKUP(K482,'[1]Hàng hóa'!$C$5:$G$22,5,0)</f>
        <v>#N/A</v>
      </c>
      <c r="O482" s="17" t="e">
        <f t="shared" si="26"/>
        <v>#N/A</v>
      </c>
      <c r="P482" s="197" t="e">
        <f t="shared" si="24"/>
        <v>#N/A</v>
      </c>
      <c r="Q482" s="17" t="e">
        <f t="shared" si="25"/>
        <v>#N/A</v>
      </c>
      <c r="R482" s="13" t="e">
        <f>VLOOKUP(J482,'[1]Nhân viên'!$E$20:$F$41,2,0)</f>
        <v>#N/A</v>
      </c>
    </row>
    <row r="483" spans="3:18" x14ac:dyDescent="0.2">
      <c r="C483" s="12"/>
      <c r="E483" s="13" t="e">
        <f>VLOOKUP(D483,'Nhân viên'!$B$5:$C$48,2,0)</f>
        <v>#N/A</v>
      </c>
      <c r="H483" s="13" t="e">
        <f>VLOOKUP(F483,'Khách hàng'!$B$4:$G$1048576,2,0)</f>
        <v>#N/A</v>
      </c>
      <c r="I483" s="13" t="str">
        <f>VLOOKUP(F483,'[1]Khách hàng'!$A$4:$F$2144,3,0)</f>
        <v>Số 1 đường số 17A, Khu phố 11, Phường Bình Trị Đông B, Quận Bình Tân, TP.HCM.</v>
      </c>
      <c r="J483" s="35" t="e">
        <f>VLOOKUP(F483,'Khách hàng'!$B$4:$G$1048576,5,0)</f>
        <v>#N/A</v>
      </c>
      <c r="M483" s="13" t="e">
        <f>VLOOKUP(K483,'Hàng hóa'!$C$5:$J565,2,0)</f>
        <v>#N/A</v>
      </c>
      <c r="N483" s="17" t="e">
        <f>VLOOKUP(K483,'[1]Hàng hóa'!$C$5:$G$22,5,0)</f>
        <v>#N/A</v>
      </c>
      <c r="O483" s="17" t="e">
        <f t="shared" si="26"/>
        <v>#N/A</v>
      </c>
      <c r="P483" s="197" t="e">
        <f t="shared" si="24"/>
        <v>#N/A</v>
      </c>
      <c r="Q483" s="17" t="e">
        <f t="shared" si="25"/>
        <v>#N/A</v>
      </c>
      <c r="R483" s="13" t="e">
        <f>VLOOKUP(J483,'[1]Nhân viên'!$E$20:$F$41,2,0)</f>
        <v>#N/A</v>
      </c>
    </row>
    <row r="484" spans="3:18" x14ac:dyDescent="0.2">
      <c r="C484" s="12"/>
      <c r="E484" s="13" t="e">
        <f>VLOOKUP(D484,'Nhân viên'!$B$5:$C$48,2,0)</f>
        <v>#N/A</v>
      </c>
      <c r="H484" s="13" t="e">
        <f>VLOOKUP(F484,'Khách hàng'!$B$4:$G$1048576,2,0)</f>
        <v>#N/A</v>
      </c>
      <c r="I484" s="13" t="str">
        <f>VLOOKUP(F484,'[1]Khách hàng'!$A$4:$F$2144,3,0)</f>
        <v>Số 1 đường số 17A, Khu phố 11, Phường Bình Trị Đông B, Quận Bình Tân, TP.HCM.</v>
      </c>
      <c r="J484" s="35" t="e">
        <f>VLOOKUP(F484,'Khách hàng'!$B$4:$G$1048576,5,0)</f>
        <v>#N/A</v>
      </c>
      <c r="M484" s="13" t="e">
        <f>VLOOKUP(K484,'Hàng hóa'!$C$5:$J566,2,0)</f>
        <v>#N/A</v>
      </c>
      <c r="N484" s="17" t="e">
        <f>VLOOKUP(K484,'[1]Hàng hóa'!$C$5:$G$22,5,0)</f>
        <v>#N/A</v>
      </c>
      <c r="O484" s="17" t="e">
        <f t="shared" si="26"/>
        <v>#N/A</v>
      </c>
      <c r="P484" s="197" t="e">
        <f t="shared" si="24"/>
        <v>#N/A</v>
      </c>
      <c r="Q484" s="17" t="e">
        <f t="shared" si="25"/>
        <v>#N/A</v>
      </c>
      <c r="R484" s="13" t="e">
        <f>VLOOKUP(J484,'[1]Nhân viên'!$E$20:$F$41,2,0)</f>
        <v>#N/A</v>
      </c>
    </row>
    <row r="485" spans="3:18" x14ac:dyDescent="0.2">
      <c r="C485" s="12"/>
      <c r="E485" s="13" t="e">
        <f>VLOOKUP(D485,'Nhân viên'!$B$5:$C$48,2,0)</f>
        <v>#N/A</v>
      </c>
      <c r="H485" s="13" t="e">
        <f>VLOOKUP(F485,'Khách hàng'!$B$4:$G$1048576,2,0)</f>
        <v>#N/A</v>
      </c>
      <c r="I485" s="13" t="str">
        <f>VLOOKUP(F485,'[1]Khách hàng'!$A$4:$F$2144,3,0)</f>
        <v>Số 1 đường số 17A, Khu phố 11, Phường Bình Trị Đông B, Quận Bình Tân, TP.HCM.</v>
      </c>
      <c r="J485" s="35" t="e">
        <f>VLOOKUP(F485,'Khách hàng'!$B$4:$G$1048576,5,0)</f>
        <v>#N/A</v>
      </c>
      <c r="M485" s="13" t="e">
        <f>VLOOKUP(K485,'Hàng hóa'!$C$5:$J567,2,0)</f>
        <v>#N/A</v>
      </c>
      <c r="N485" s="17" t="e">
        <f>VLOOKUP(K485,'[1]Hàng hóa'!$C$5:$G$22,5,0)</f>
        <v>#N/A</v>
      </c>
      <c r="O485" s="17" t="e">
        <f t="shared" si="26"/>
        <v>#N/A</v>
      </c>
      <c r="P485" s="197" t="e">
        <f t="shared" si="24"/>
        <v>#N/A</v>
      </c>
      <c r="Q485" s="17" t="e">
        <f t="shared" si="25"/>
        <v>#N/A</v>
      </c>
      <c r="R485" s="13" t="e">
        <f>VLOOKUP(J485,'[1]Nhân viên'!$E$20:$F$41,2,0)</f>
        <v>#N/A</v>
      </c>
    </row>
    <row r="486" spans="3:18" x14ac:dyDescent="0.2">
      <c r="C486" s="12"/>
      <c r="E486" s="13" t="e">
        <f>VLOOKUP(D486,'Nhân viên'!$B$5:$C$48,2,0)</f>
        <v>#N/A</v>
      </c>
      <c r="H486" s="13" t="e">
        <f>VLOOKUP(F486,'Khách hàng'!$B$4:$G$1048576,2,0)</f>
        <v>#N/A</v>
      </c>
      <c r="I486" s="13" t="str">
        <f>VLOOKUP(F486,'[1]Khách hàng'!$A$4:$F$2144,3,0)</f>
        <v>Số 1 đường số 17A, Khu phố 11, Phường Bình Trị Đông B, Quận Bình Tân, TP.HCM.</v>
      </c>
      <c r="J486" s="35" t="e">
        <f>VLOOKUP(F486,'Khách hàng'!$B$4:$G$1048576,5,0)</f>
        <v>#N/A</v>
      </c>
      <c r="M486" s="13" t="e">
        <f>VLOOKUP(K486,'Hàng hóa'!$C$5:$J568,2,0)</f>
        <v>#N/A</v>
      </c>
      <c r="N486" s="17" t="e">
        <f>VLOOKUP(K486,'[1]Hàng hóa'!$C$5:$G$22,5,0)</f>
        <v>#N/A</v>
      </c>
      <c r="O486" s="17" t="e">
        <f t="shared" si="26"/>
        <v>#N/A</v>
      </c>
      <c r="P486" s="197" t="e">
        <f t="shared" si="24"/>
        <v>#N/A</v>
      </c>
      <c r="Q486" s="17" t="e">
        <f t="shared" si="25"/>
        <v>#N/A</v>
      </c>
      <c r="R486" s="13" t="e">
        <f>VLOOKUP(J486,'[1]Nhân viên'!$E$20:$F$41,2,0)</f>
        <v>#N/A</v>
      </c>
    </row>
    <row r="487" spans="3:18" x14ac:dyDescent="0.2">
      <c r="C487" s="12"/>
      <c r="E487" s="13" t="e">
        <f>VLOOKUP(D487,'Nhân viên'!$B$5:$C$48,2,0)</f>
        <v>#N/A</v>
      </c>
      <c r="H487" s="13" t="e">
        <f>VLOOKUP(F487,'Khách hàng'!$B$4:$G$1048576,2,0)</f>
        <v>#N/A</v>
      </c>
      <c r="I487" s="13" t="str">
        <f>VLOOKUP(F487,'[1]Khách hàng'!$A$4:$F$2144,3,0)</f>
        <v>Số 1 đường số 17A, Khu phố 11, Phường Bình Trị Đông B, Quận Bình Tân, TP.HCM.</v>
      </c>
      <c r="J487" s="35" t="e">
        <f>VLOOKUP(F487,'Khách hàng'!$B$4:$G$1048576,5,0)</f>
        <v>#N/A</v>
      </c>
      <c r="M487" s="13" t="e">
        <f>VLOOKUP(K487,'Hàng hóa'!$C$5:$J569,2,0)</f>
        <v>#N/A</v>
      </c>
      <c r="N487" s="17" t="e">
        <f>VLOOKUP(K487,'[1]Hàng hóa'!$C$5:$G$22,5,0)</f>
        <v>#N/A</v>
      </c>
      <c r="O487" s="17" t="e">
        <f t="shared" si="26"/>
        <v>#N/A</v>
      </c>
      <c r="P487" s="197" t="e">
        <f t="shared" si="24"/>
        <v>#N/A</v>
      </c>
      <c r="Q487" s="17" t="e">
        <f t="shared" si="25"/>
        <v>#N/A</v>
      </c>
      <c r="R487" s="13" t="e">
        <f>VLOOKUP(J487,'[1]Nhân viên'!$E$20:$F$41,2,0)</f>
        <v>#N/A</v>
      </c>
    </row>
    <row r="488" spans="3:18" x14ac:dyDescent="0.2">
      <c r="C488" s="12"/>
      <c r="E488" s="13" t="e">
        <f>VLOOKUP(D488,'Nhân viên'!$B$5:$C$48,2,0)</f>
        <v>#N/A</v>
      </c>
      <c r="H488" s="13" t="e">
        <f>VLOOKUP(F488,'Khách hàng'!$B$4:$G$1048576,2,0)</f>
        <v>#N/A</v>
      </c>
      <c r="I488" s="13" t="str">
        <f>VLOOKUP(F488,'[1]Khách hàng'!$A$4:$F$2144,3,0)</f>
        <v>Số 1 đường số 17A, Khu phố 11, Phường Bình Trị Đông B, Quận Bình Tân, TP.HCM.</v>
      </c>
      <c r="J488" s="35" t="e">
        <f>VLOOKUP(F488,'Khách hàng'!$B$4:$G$1048576,5,0)</f>
        <v>#N/A</v>
      </c>
      <c r="M488" s="13" t="e">
        <f>VLOOKUP(K488,'Hàng hóa'!$C$5:$J570,2,0)</f>
        <v>#N/A</v>
      </c>
      <c r="N488" s="17" t="e">
        <f>VLOOKUP(K488,'[1]Hàng hóa'!$C$5:$G$22,5,0)</f>
        <v>#N/A</v>
      </c>
      <c r="O488" s="17" t="e">
        <f t="shared" si="26"/>
        <v>#N/A</v>
      </c>
      <c r="P488" s="197" t="e">
        <f t="shared" si="24"/>
        <v>#N/A</v>
      </c>
      <c r="Q488" s="17" t="e">
        <f t="shared" si="25"/>
        <v>#N/A</v>
      </c>
      <c r="R488" s="13" t="e">
        <f>VLOOKUP(J488,'[1]Nhân viên'!$E$20:$F$41,2,0)</f>
        <v>#N/A</v>
      </c>
    </row>
    <row r="489" spans="3:18" x14ac:dyDescent="0.2">
      <c r="C489" s="12"/>
      <c r="E489" s="13" t="e">
        <f>VLOOKUP(D489,'Nhân viên'!$B$5:$C$48,2,0)</f>
        <v>#N/A</v>
      </c>
      <c r="H489" s="13" t="e">
        <f>VLOOKUP(F489,'Khách hàng'!$B$4:$G$1048576,2,0)</f>
        <v>#N/A</v>
      </c>
      <c r="I489" s="13" t="str">
        <f>VLOOKUP(F489,'[1]Khách hàng'!$A$4:$F$2144,3,0)</f>
        <v>Số 1 đường số 17A, Khu phố 11, Phường Bình Trị Đông B, Quận Bình Tân, TP.HCM.</v>
      </c>
      <c r="J489" s="35" t="e">
        <f>VLOOKUP(F489,'Khách hàng'!$B$4:$G$1048576,5,0)</f>
        <v>#N/A</v>
      </c>
      <c r="M489" s="13" t="e">
        <f>VLOOKUP(K489,'Hàng hóa'!$C$5:$J571,2,0)</f>
        <v>#N/A</v>
      </c>
      <c r="N489" s="17" t="e">
        <f>VLOOKUP(K489,'[1]Hàng hóa'!$C$5:$G$22,5,0)</f>
        <v>#N/A</v>
      </c>
      <c r="O489" s="17" t="e">
        <f t="shared" si="26"/>
        <v>#N/A</v>
      </c>
      <c r="P489" s="197" t="e">
        <f t="shared" si="24"/>
        <v>#N/A</v>
      </c>
      <c r="Q489" s="17" t="e">
        <f t="shared" si="25"/>
        <v>#N/A</v>
      </c>
      <c r="R489" s="13" t="e">
        <f>VLOOKUP(J489,'[1]Nhân viên'!$E$20:$F$41,2,0)</f>
        <v>#N/A</v>
      </c>
    </row>
    <row r="490" spans="3:18" x14ac:dyDescent="0.2">
      <c r="C490" s="12"/>
      <c r="E490" s="13" t="e">
        <f>VLOOKUP(D490,'Nhân viên'!$B$5:$C$48,2,0)</f>
        <v>#N/A</v>
      </c>
      <c r="H490" s="13" t="e">
        <f>VLOOKUP(F490,'Khách hàng'!$B$4:$G$1048576,2,0)</f>
        <v>#N/A</v>
      </c>
      <c r="I490" s="13" t="str">
        <f>VLOOKUP(F490,'[1]Khách hàng'!$A$4:$F$2144,3,0)</f>
        <v>Số 1 đường số 17A, Khu phố 11, Phường Bình Trị Đông B, Quận Bình Tân, TP.HCM.</v>
      </c>
      <c r="J490" s="35" t="e">
        <f>VLOOKUP(F490,'Khách hàng'!$B$4:$G$1048576,5,0)</f>
        <v>#N/A</v>
      </c>
      <c r="M490" s="13" t="e">
        <f>VLOOKUP(K490,'Hàng hóa'!$C$5:$J572,2,0)</f>
        <v>#N/A</v>
      </c>
      <c r="N490" s="17" t="e">
        <f>VLOOKUP(K490,'[1]Hàng hóa'!$C$5:$G$22,5,0)</f>
        <v>#N/A</v>
      </c>
      <c r="O490" s="17" t="e">
        <f t="shared" si="26"/>
        <v>#N/A</v>
      </c>
      <c r="P490" s="197" t="e">
        <f t="shared" si="24"/>
        <v>#N/A</v>
      </c>
      <c r="Q490" s="17" t="e">
        <f t="shared" si="25"/>
        <v>#N/A</v>
      </c>
      <c r="R490" s="13" t="e">
        <f>VLOOKUP(J490,'[1]Nhân viên'!$E$20:$F$41,2,0)</f>
        <v>#N/A</v>
      </c>
    </row>
    <row r="491" spans="3:18" x14ac:dyDescent="0.2">
      <c r="C491" s="12"/>
      <c r="E491" s="13" t="e">
        <f>VLOOKUP(D491,'Nhân viên'!$B$5:$C$48,2,0)</f>
        <v>#N/A</v>
      </c>
      <c r="H491" s="13" t="e">
        <f>VLOOKUP(F491,'Khách hàng'!$B$4:$G$1048576,2,0)</f>
        <v>#N/A</v>
      </c>
      <c r="I491" s="13" t="str">
        <f>VLOOKUP(F491,'[1]Khách hàng'!$A$4:$F$2144,3,0)</f>
        <v>Số 1 đường số 17A, Khu phố 11, Phường Bình Trị Đông B, Quận Bình Tân, TP.HCM.</v>
      </c>
      <c r="J491" s="35" t="e">
        <f>VLOOKUP(F491,'Khách hàng'!$B$4:$G$1048576,5,0)</f>
        <v>#N/A</v>
      </c>
      <c r="M491" s="13" t="e">
        <f>VLOOKUP(K491,'Hàng hóa'!$C$5:$J573,2,0)</f>
        <v>#N/A</v>
      </c>
      <c r="N491" s="17" t="e">
        <f>VLOOKUP(K491,'[1]Hàng hóa'!$C$5:$G$22,5,0)</f>
        <v>#N/A</v>
      </c>
      <c r="O491" s="17" t="e">
        <f t="shared" si="26"/>
        <v>#N/A</v>
      </c>
      <c r="P491" s="197" t="e">
        <f t="shared" si="24"/>
        <v>#N/A</v>
      </c>
      <c r="Q491" s="17" t="e">
        <f t="shared" si="25"/>
        <v>#N/A</v>
      </c>
      <c r="R491" s="13" t="e">
        <f>VLOOKUP(J491,'[1]Nhân viên'!$E$20:$F$41,2,0)</f>
        <v>#N/A</v>
      </c>
    </row>
    <row r="492" spans="3:18" x14ac:dyDescent="0.2">
      <c r="C492" s="12"/>
      <c r="E492" s="13" t="e">
        <f>VLOOKUP(D492,'Nhân viên'!$B$5:$C$48,2,0)</f>
        <v>#N/A</v>
      </c>
      <c r="H492" s="13" t="e">
        <f>VLOOKUP(F492,'Khách hàng'!$B$4:$G$1048576,2,0)</f>
        <v>#N/A</v>
      </c>
      <c r="I492" s="13" t="str">
        <f>VLOOKUP(F492,'[1]Khách hàng'!$A$4:$F$2144,3,0)</f>
        <v>Số 1 đường số 17A, Khu phố 11, Phường Bình Trị Đông B, Quận Bình Tân, TP.HCM.</v>
      </c>
      <c r="J492" s="35" t="e">
        <f>VLOOKUP(F492,'Khách hàng'!$B$4:$G$1048576,5,0)</f>
        <v>#N/A</v>
      </c>
      <c r="M492" s="13" t="e">
        <f>VLOOKUP(K492,'Hàng hóa'!$C$5:$J574,2,0)</f>
        <v>#N/A</v>
      </c>
      <c r="N492" s="17" t="e">
        <f>VLOOKUP(K492,'[1]Hàng hóa'!$C$5:$G$22,5,0)</f>
        <v>#N/A</v>
      </c>
      <c r="O492" s="17" t="e">
        <f t="shared" si="26"/>
        <v>#N/A</v>
      </c>
      <c r="P492" s="197" t="e">
        <f t="shared" si="24"/>
        <v>#N/A</v>
      </c>
      <c r="Q492" s="17" t="e">
        <f t="shared" si="25"/>
        <v>#N/A</v>
      </c>
      <c r="R492" s="13" t="e">
        <f>VLOOKUP(J492,'[1]Nhân viên'!$E$20:$F$41,2,0)</f>
        <v>#N/A</v>
      </c>
    </row>
    <row r="493" spans="3:18" x14ac:dyDescent="0.2">
      <c r="C493" s="12"/>
      <c r="E493" s="13" t="e">
        <f>VLOOKUP(D493,'Nhân viên'!$B$5:$C$48,2,0)</f>
        <v>#N/A</v>
      </c>
      <c r="H493" s="13" t="e">
        <f>VLOOKUP(F493,'Khách hàng'!$B$4:$G$1048576,2,0)</f>
        <v>#N/A</v>
      </c>
      <c r="I493" s="13" t="str">
        <f>VLOOKUP(F493,'[1]Khách hàng'!$A$4:$F$2144,3,0)</f>
        <v>Số 1 đường số 17A, Khu phố 11, Phường Bình Trị Đông B, Quận Bình Tân, TP.HCM.</v>
      </c>
      <c r="J493" s="35" t="e">
        <f>VLOOKUP(F493,'Khách hàng'!$B$4:$G$1048576,5,0)</f>
        <v>#N/A</v>
      </c>
      <c r="M493" s="13" t="e">
        <f>VLOOKUP(K493,'Hàng hóa'!$C$5:$J575,2,0)</f>
        <v>#N/A</v>
      </c>
      <c r="N493" s="17" t="e">
        <f>VLOOKUP(K493,'[1]Hàng hóa'!$C$5:$G$22,5,0)</f>
        <v>#N/A</v>
      </c>
      <c r="O493" s="17" t="e">
        <f t="shared" si="26"/>
        <v>#N/A</v>
      </c>
      <c r="P493" s="197" t="e">
        <f t="shared" si="24"/>
        <v>#N/A</v>
      </c>
      <c r="Q493" s="17" t="e">
        <f t="shared" si="25"/>
        <v>#N/A</v>
      </c>
      <c r="R493" s="13" t="e">
        <f>VLOOKUP(J493,'[1]Nhân viên'!$E$20:$F$41,2,0)</f>
        <v>#N/A</v>
      </c>
    </row>
    <row r="494" spans="3:18" x14ac:dyDescent="0.2">
      <c r="C494" s="12"/>
      <c r="E494" s="13" t="e">
        <f>VLOOKUP(D494,'Nhân viên'!$B$5:$C$48,2,0)</f>
        <v>#N/A</v>
      </c>
      <c r="H494" s="13" t="e">
        <f>VLOOKUP(F494,'Khách hàng'!$B$4:$G$1048576,2,0)</f>
        <v>#N/A</v>
      </c>
      <c r="I494" s="13" t="str">
        <f>VLOOKUP(F494,'[1]Khách hàng'!$A$4:$F$2144,3,0)</f>
        <v>Số 1 đường số 17A, Khu phố 11, Phường Bình Trị Đông B, Quận Bình Tân, TP.HCM.</v>
      </c>
      <c r="J494" s="35" t="e">
        <f>VLOOKUP(F494,'Khách hàng'!$B$4:$G$1048576,5,0)</f>
        <v>#N/A</v>
      </c>
      <c r="M494" s="13" t="e">
        <f>VLOOKUP(K494,'Hàng hóa'!$C$5:$J576,2,0)</f>
        <v>#N/A</v>
      </c>
      <c r="N494" s="17" t="e">
        <f>VLOOKUP(K494,'[1]Hàng hóa'!$C$5:$G$22,5,0)</f>
        <v>#N/A</v>
      </c>
      <c r="O494" s="17" t="e">
        <f t="shared" si="26"/>
        <v>#N/A</v>
      </c>
      <c r="P494" s="197" t="e">
        <f t="shared" si="24"/>
        <v>#N/A</v>
      </c>
      <c r="Q494" s="17" t="e">
        <f t="shared" si="25"/>
        <v>#N/A</v>
      </c>
      <c r="R494" s="13" t="e">
        <f>VLOOKUP(J494,'[1]Nhân viên'!$E$20:$F$41,2,0)</f>
        <v>#N/A</v>
      </c>
    </row>
    <row r="495" spans="3:18" x14ac:dyDescent="0.2">
      <c r="C495" s="12"/>
      <c r="E495" s="13" t="e">
        <f>VLOOKUP(D495,'Nhân viên'!$B$5:$C$48,2,0)</f>
        <v>#N/A</v>
      </c>
      <c r="H495" s="13" t="e">
        <f>VLOOKUP(F495,'Khách hàng'!$B$4:$G$1048576,2,0)</f>
        <v>#N/A</v>
      </c>
      <c r="I495" s="13" t="str">
        <f>VLOOKUP(F495,'[1]Khách hàng'!$A$4:$F$2144,3,0)</f>
        <v>Số 1 đường số 17A, Khu phố 11, Phường Bình Trị Đông B, Quận Bình Tân, TP.HCM.</v>
      </c>
      <c r="J495" s="35" t="e">
        <f>VLOOKUP(F495,'Khách hàng'!$B$4:$G$1048576,5,0)</f>
        <v>#N/A</v>
      </c>
      <c r="M495" s="13" t="e">
        <f>VLOOKUP(K495,'Hàng hóa'!$C$5:$J577,2,0)</f>
        <v>#N/A</v>
      </c>
      <c r="N495" s="17" t="e">
        <f>VLOOKUP(K495,'[1]Hàng hóa'!$C$5:$G$22,5,0)</f>
        <v>#N/A</v>
      </c>
      <c r="O495" s="17" t="e">
        <f t="shared" si="26"/>
        <v>#N/A</v>
      </c>
      <c r="P495" s="197" t="e">
        <f t="shared" si="24"/>
        <v>#N/A</v>
      </c>
      <c r="Q495" s="17" t="e">
        <f t="shared" si="25"/>
        <v>#N/A</v>
      </c>
      <c r="R495" s="13" t="e">
        <f>VLOOKUP(J495,'[1]Nhân viên'!$E$20:$F$41,2,0)</f>
        <v>#N/A</v>
      </c>
    </row>
    <row r="496" spans="3:18" x14ac:dyDescent="0.2">
      <c r="C496" s="12"/>
      <c r="E496" s="13" t="e">
        <f>VLOOKUP(D496,'Nhân viên'!$B$5:$C$48,2,0)</f>
        <v>#N/A</v>
      </c>
      <c r="H496" s="13" t="e">
        <f>VLOOKUP(F496,'Khách hàng'!$B$4:$G$1048576,2,0)</f>
        <v>#N/A</v>
      </c>
      <c r="I496" s="13" t="str">
        <f>VLOOKUP(F496,'[1]Khách hàng'!$A$4:$F$2144,3,0)</f>
        <v>Số 1 đường số 17A, Khu phố 11, Phường Bình Trị Đông B, Quận Bình Tân, TP.HCM.</v>
      </c>
      <c r="J496" s="35" t="e">
        <f>VLOOKUP(F496,'Khách hàng'!$B$4:$G$1048576,5,0)</f>
        <v>#N/A</v>
      </c>
      <c r="M496" s="13" t="e">
        <f>VLOOKUP(K496,'Hàng hóa'!$C$5:$J578,2,0)</f>
        <v>#N/A</v>
      </c>
      <c r="N496" s="17" t="e">
        <f>VLOOKUP(K496,'[1]Hàng hóa'!$C$5:$G$22,5,0)</f>
        <v>#N/A</v>
      </c>
      <c r="O496" s="17" t="e">
        <f t="shared" si="26"/>
        <v>#N/A</v>
      </c>
      <c r="P496" s="197" t="e">
        <f t="shared" si="24"/>
        <v>#N/A</v>
      </c>
      <c r="Q496" s="17" t="e">
        <f t="shared" si="25"/>
        <v>#N/A</v>
      </c>
      <c r="R496" s="13" t="e">
        <f>VLOOKUP(J496,'[1]Nhân viên'!$E$20:$F$41,2,0)</f>
        <v>#N/A</v>
      </c>
    </row>
    <row r="497" spans="3:18" x14ac:dyDescent="0.2">
      <c r="C497" s="12"/>
      <c r="E497" s="13" t="e">
        <f>VLOOKUP(D497,'Nhân viên'!$B$5:$C$48,2,0)</f>
        <v>#N/A</v>
      </c>
      <c r="H497" s="13" t="e">
        <f>VLOOKUP(F497,'Khách hàng'!$B$4:$G$1048576,2,0)</f>
        <v>#N/A</v>
      </c>
      <c r="I497" s="13" t="str">
        <f>VLOOKUP(F497,'[1]Khách hàng'!$A$4:$F$2144,3,0)</f>
        <v>Số 1 đường số 17A, Khu phố 11, Phường Bình Trị Đông B, Quận Bình Tân, TP.HCM.</v>
      </c>
      <c r="J497" s="35" t="e">
        <f>VLOOKUP(F497,'Khách hàng'!$B$4:$G$1048576,5,0)</f>
        <v>#N/A</v>
      </c>
      <c r="M497" s="13" t="e">
        <f>VLOOKUP(K497,'Hàng hóa'!$C$5:$J367,2,0)</f>
        <v>#N/A</v>
      </c>
      <c r="N497" s="17" t="e">
        <f>VLOOKUP(K497,'[1]Hàng hóa'!$C$5:$G$22,5,0)</f>
        <v>#N/A</v>
      </c>
      <c r="O497" s="17" t="e">
        <f t="shared" si="26"/>
        <v>#N/A</v>
      </c>
      <c r="P497" s="197" t="e">
        <f t="shared" si="24"/>
        <v>#N/A</v>
      </c>
      <c r="Q497" s="17" t="e">
        <f t="shared" si="25"/>
        <v>#N/A</v>
      </c>
      <c r="R497" s="13" t="e">
        <f>VLOOKUP(J497,'[1]Nhân viên'!$E$20:$F$41,2,0)</f>
        <v>#N/A</v>
      </c>
    </row>
    <row r="498" spans="3:18" x14ac:dyDescent="0.2">
      <c r="C498" s="12"/>
      <c r="E498" s="13" t="e">
        <f>VLOOKUP(D498,'Nhân viên'!$B$5:$C$48,2,0)</f>
        <v>#N/A</v>
      </c>
      <c r="H498" s="13" t="e">
        <f>VLOOKUP(F498,'Khách hàng'!$B$4:$G$1048576,2,0)</f>
        <v>#N/A</v>
      </c>
      <c r="I498" s="13" t="str">
        <f>VLOOKUP(F498,'[1]Khách hàng'!$A$4:$F$2144,3,0)</f>
        <v>Số 1 đường số 17A, Khu phố 11, Phường Bình Trị Đông B, Quận Bình Tân, TP.HCM.</v>
      </c>
      <c r="J498" s="35" t="e">
        <f>VLOOKUP(F498,'Khách hàng'!$B$4:$G$1048576,5,0)</f>
        <v>#N/A</v>
      </c>
      <c r="M498" s="13" t="e">
        <f>VLOOKUP(K498,'Hàng hóa'!$C$5:$J984,2,0)</f>
        <v>#N/A</v>
      </c>
      <c r="N498" s="17" t="e">
        <f>VLOOKUP(K498,'[1]Hàng hóa'!$C$5:$G$22,5,0)</f>
        <v>#N/A</v>
      </c>
      <c r="O498" s="17" t="e">
        <f t="shared" si="26"/>
        <v>#N/A</v>
      </c>
      <c r="P498" s="197" t="e">
        <f t="shared" si="24"/>
        <v>#N/A</v>
      </c>
      <c r="Q498" s="17" t="e">
        <f t="shared" si="25"/>
        <v>#N/A</v>
      </c>
      <c r="R498" s="13" t="e">
        <f>VLOOKUP(J498,'[1]Nhân viên'!$E$20:$F$41,2,0)</f>
        <v>#N/A</v>
      </c>
    </row>
    <row r="499" spans="3:18" x14ac:dyDescent="0.2">
      <c r="C499" s="12"/>
      <c r="E499" s="13" t="e">
        <f>VLOOKUP(D499,'Nhân viên'!$B$5:$C$48,2,0)</f>
        <v>#N/A</v>
      </c>
      <c r="H499" s="13" t="e">
        <f>VLOOKUP(F499,'Khách hàng'!$B$4:$G$1048576,2,0)</f>
        <v>#N/A</v>
      </c>
      <c r="I499" s="13" t="str">
        <f>VLOOKUP(F499,'[1]Khách hàng'!$A$4:$F$2144,3,0)</f>
        <v>Số 1 đường số 17A, Khu phố 11, Phường Bình Trị Đông B, Quận Bình Tân, TP.HCM.</v>
      </c>
      <c r="J499" s="35" t="e">
        <f>VLOOKUP(F499,'Khách hàng'!$B$4:$G$1048576,5,0)</f>
        <v>#N/A</v>
      </c>
      <c r="M499" s="13" t="e">
        <f>VLOOKUP(K499,'Hàng hóa'!$C$5:$J985,2,0)</f>
        <v>#N/A</v>
      </c>
      <c r="N499" s="17" t="e">
        <f>VLOOKUP(K499,'[1]Hàng hóa'!$C$5:$G$22,5,0)</f>
        <v>#N/A</v>
      </c>
      <c r="O499" s="17" t="e">
        <f t="shared" si="26"/>
        <v>#N/A</v>
      </c>
      <c r="P499" s="197" t="e">
        <f t="shared" si="24"/>
        <v>#N/A</v>
      </c>
      <c r="Q499" s="17" t="e">
        <f t="shared" si="25"/>
        <v>#N/A</v>
      </c>
      <c r="R499" s="13" t="e">
        <f>VLOOKUP(J499,'[1]Nhân viên'!$E$20:$F$41,2,0)</f>
        <v>#N/A</v>
      </c>
    </row>
    <row r="500" spans="3:18" x14ac:dyDescent="0.2">
      <c r="C500" s="12"/>
      <c r="E500" s="13" t="e">
        <f>VLOOKUP(D500,'Nhân viên'!$B$5:$C$48,2,0)</f>
        <v>#N/A</v>
      </c>
      <c r="G500" s="24"/>
      <c r="H500" s="13" t="e">
        <f>VLOOKUP(F500,'Khách hàng'!$B$4:$G$1048576,2,0)</f>
        <v>#N/A</v>
      </c>
      <c r="I500" s="13" t="str">
        <f>VLOOKUP(F500,'[1]Khách hàng'!$A$4:$F$2144,3,0)</f>
        <v>Số 1 đường số 17A, Khu phố 11, Phường Bình Trị Đông B, Quận Bình Tân, TP.HCM.</v>
      </c>
      <c r="J500" s="35" t="e">
        <f>VLOOKUP(F500,'Khách hàng'!$B$4:$G$1048576,5,0)</f>
        <v>#N/A</v>
      </c>
      <c r="M500" s="13" t="e">
        <f>VLOOKUP(K500,'Hàng hóa'!$C$5:$J986,2,0)</f>
        <v>#N/A</v>
      </c>
      <c r="N500" s="17" t="e">
        <f>VLOOKUP(K500,'[1]Hàng hóa'!$C$5:$G$22,5,0)</f>
        <v>#N/A</v>
      </c>
      <c r="O500" s="17" t="e">
        <f t="shared" si="26"/>
        <v>#N/A</v>
      </c>
      <c r="P500" s="197" t="e">
        <f t="shared" si="24"/>
        <v>#N/A</v>
      </c>
      <c r="Q500" s="17" t="e">
        <f t="shared" si="25"/>
        <v>#N/A</v>
      </c>
      <c r="R500" s="13" t="e">
        <f>VLOOKUP(J500,'[1]Nhân viên'!$E$20:$F$41,2,0)</f>
        <v>#N/A</v>
      </c>
    </row>
    <row r="501" spans="3:18" x14ac:dyDescent="0.2">
      <c r="C501" s="12"/>
      <c r="E501" s="13" t="e">
        <f>VLOOKUP(D501,'Nhân viên'!$B$5:$C$48,2,0)</f>
        <v>#N/A</v>
      </c>
      <c r="G501" s="24"/>
      <c r="H501" s="13" t="e">
        <f>VLOOKUP(F501,'Khách hàng'!$B$4:$G$1048576,2,0)</f>
        <v>#N/A</v>
      </c>
      <c r="I501" s="13" t="str">
        <f>VLOOKUP(F501,'[1]Khách hàng'!$A$4:$F$2144,3,0)</f>
        <v>Số 1 đường số 17A, Khu phố 11, Phường Bình Trị Đông B, Quận Bình Tân, TP.HCM.</v>
      </c>
      <c r="J501" s="35" t="e">
        <f>VLOOKUP(F501,'Khách hàng'!$B$4:$G$1048576,5,0)</f>
        <v>#N/A</v>
      </c>
      <c r="M501" s="13" t="e">
        <f>VLOOKUP(K501,'Hàng hóa'!$C$5:$J987,2,0)</f>
        <v>#N/A</v>
      </c>
      <c r="N501" s="17" t="e">
        <f>VLOOKUP(K501,'[1]Hàng hóa'!$C$5:$G$22,5,0)</f>
        <v>#N/A</v>
      </c>
      <c r="O501" s="17" t="e">
        <f t="shared" si="26"/>
        <v>#N/A</v>
      </c>
      <c r="P501" s="197" t="e">
        <f t="shared" si="24"/>
        <v>#N/A</v>
      </c>
      <c r="Q501" s="17" t="e">
        <f t="shared" si="25"/>
        <v>#N/A</v>
      </c>
      <c r="R501" s="13" t="e">
        <f>VLOOKUP(J501,'[1]Nhân viên'!$E$20:$F$41,2,0)</f>
        <v>#N/A</v>
      </c>
    </row>
    <row r="502" spans="3:18" x14ac:dyDescent="0.2">
      <c r="C502" s="12"/>
      <c r="E502" s="13" t="e">
        <f>VLOOKUP(D502,'Nhân viên'!$B$5:$C$48,2,0)</f>
        <v>#N/A</v>
      </c>
      <c r="G502" s="24"/>
      <c r="H502" s="13" t="e">
        <f>VLOOKUP(F502,'Khách hàng'!$B$4:$G$1048576,2,0)</f>
        <v>#N/A</v>
      </c>
      <c r="I502" s="13" t="str">
        <f>VLOOKUP(F502,'[1]Khách hàng'!$A$4:$F$2144,3,0)</f>
        <v>Số 1 đường số 17A, Khu phố 11, Phường Bình Trị Đông B, Quận Bình Tân, TP.HCM.</v>
      </c>
      <c r="J502" s="35" t="e">
        <f>VLOOKUP(F502,'Khách hàng'!$B$4:$G$1048576,5,0)</f>
        <v>#N/A</v>
      </c>
      <c r="M502" s="13" t="e">
        <f>VLOOKUP(K502,'Hàng hóa'!$C$5:$J988,2,0)</f>
        <v>#N/A</v>
      </c>
      <c r="N502" s="17" t="e">
        <f>VLOOKUP(K502,'[1]Hàng hóa'!$C$5:$G$22,5,0)</f>
        <v>#N/A</v>
      </c>
      <c r="O502" s="17" t="e">
        <f t="shared" si="26"/>
        <v>#N/A</v>
      </c>
      <c r="P502" s="197" t="e">
        <f t="shared" si="24"/>
        <v>#N/A</v>
      </c>
      <c r="Q502" s="17" t="e">
        <f t="shared" si="25"/>
        <v>#N/A</v>
      </c>
      <c r="R502" s="13" t="e">
        <f>VLOOKUP(J502,'[1]Nhân viên'!$E$20:$F$41,2,0)</f>
        <v>#N/A</v>
      </c>
    </row>
    <row r="503" spans="3:18" x14ac:dyDescent="0.2">
      <c r="C503" s="12"/>
      <c r="E503" s="13" t="e">
        <f>VLOOKUP(D503,'Nhân viên'!$B$5:$C$48,2,0)</f>
        <v>#N/A</v>
      </c>
      <c r="H503" s="13" t="e">
        <f>VLOOKUP(F503,'Khách hàng'!$B$4:$G$1048576,2,0)</f>
        <v>#N/A</v>
      </c>
      <c r="I503" s="13" t="str">
        <f>VLOOKUP(F503,'[1]Khách hàng'!$A$4:$F$2144,3,0)</f>
        <v>Số 1 đường số 17A, Khu phố 11, Phường Bình Trị Đông B, Quận Bình Tân, TP.HCM.</v>
      </c>
      <c r="J503" s="35" t="e">
        <f>VLOOKUP(F503,'Khách hàng'!$B$4:$G$1048576,5,0)</f>
        <v>#N/A</v>
      </c>
      <c r="M503" s="13" t="e">
        <f>VLOOKUP(K503,'Hàng hóa'!$C$5:$J989,2,0)</f>
        <v>#N/A</v>
      </c>
      <c r="N503" s="17" t="e">
        <f>VLOOKUP(K503,'[1]Hàng hóa'!$C$5:$G$22,5,0)</f>
        <v>#N/A</v>
      </c>
      <c r="O503" s="17" t="e">
        <f t="shared" si="26"/>
        <v>#N/A</v>
      </c>
      <c r="P503" s="197" t="e">
        <f t="shared" si="24"/>
        <v>#N/A</v>
      </c>
      <c r="Q503" s="17" t="e">
        <f t="shared" si="25"/>
        <v>#N/A</v>
      </c>
      <c r="R503" s="13" t="e">
        <f>VLOOKUP(J503,'[1]Nhân viên'!$E$20:$F$41,2,0)</f>
        <v>#N/A</v>
      </c>
    </row>
    <row r="504" spans="3:18" x14ac:dyDescent="0.2">
      <c r="C504" s="12"/>
      <c r="E504" s="13" t="e">
        <f>VLOOKUP(D504,'Nhân viên'!$B$5:$C$48,2,0)</f>
        <v>#N/A</v>
      </c>
      <c r="H504" s="13" t="e">
        <f>VLOOKUP(F504,'Khách hàng'!$B$4:$G$1048576,2,0)</f>
        <v>#N/A</v>
      </c>
      <c r="I504" s="13" t="str">
        <f>VLOOKUP(F504,'[1]Khách hàng'!$A$4:$F$2144,3,0)</f>
        <v>Số 1 đường số 17A, Khu phố 11, Phường Bình Trị Đông B, Quận Bình Tân, TP.HCM.</v>
      </c>
      <c r="J504" s="35" t="e">
        <f>VLOOKUP(F504,'Khách hàng'!$B$4:$G$1048576,5,0)</f>
        <v>#N/A</v>
      </c>
      <c r="M504" s="13" t="e">
        <f>VLOOKUP(K504,'Hàng hóa'!$C$5:$J990,2,0)</f>
        <v>#N/A</v>
      </c>
      <c r="N504" s="17" t="e">
        <f>VLOOKUP(K504,'[1]Hàng hóa'!$C$5:$G$22,5,0)</f>
        <v>#N/A</v>
      </c>
      <c r="O504" s="17" t="e">
        <f t="shared" si="26"/>
        <v>#N/A</v>
      </c>
      <c r="P504" s="197" t="e">
        <f t="shared" si="24"/>
        <v>#N/A</v>
      </c>
      <c r="Q504" s="17" t="e">
        <f t="shared" si="25"/>
        <v>#N/A</v>
      </c>
      <c r="R504" s="13" t="e">
        <f>VLOOKUP(J504,'[1]Nhân viên'!$E$20:$F$41,2,0)</f>
        <v>#N/A</v>
      </c>
    </row>
    <row r="505" spans="3:18" x14ac:dyDescent="0.2">
      <c r="C505" s="12"/>
      <c r="E505" s="13" t="e">
        <f>VLOOKUP(D505,'Nhân viên'!$B$5:$C$48,2,0)</f>
        <v>#N/A</v>
      </c>
      <c r="H505" s="13" t="e">
        <f>VLOOKUP(F505,'Khách hàng'!$B$4:$G$1048576,2,0)</f>
        <v>#N/A</v>
      </c>
      <c r="I505" s="13" t="str">
        <f>VLOOKUP(F505,'[1]Khách hàng'!$A$4:$F$2144,3,0)</f>
        <v>Số 1 đường số 17A, Khu phố 11, Phường Bình Trị Đông B, Quận Bình Tân, TP.HCM.</v>
      </c>
      <c r="J505" s="35" t="e">
        <f>VLOOKUP(F505,'Khách hàng'!$B$4:$G$1048576,5,0)</f>
        <v>#N/A</v>
      </c>
      <c r="M505" s="13" t="e">
        <f>VLOOKUP(K505,'Hàng hóa'!$C$5:$J692,2,0)</f>
        <v>#N/A</v>
      </c>
      <c r="N505" s="17" t="e">
        <f>VLOOKUP(K505,'[1]Hàng hóa'!$C$5:$G$22,5,0)</f>
        <v>#N/A</v>
      </c>
      <c r="O505" s="17" t="e">
        <f t="shared" si="26"/>
        <v>#N/A</v>
      </c>
      <c r="P505" s="197" t="e">
        <f t="shared" si="24"/>
        <v>#N/A</v>
      </c>
      <c r="Q505" s="17" t="e">
        <f t="shared" si="25"/>
        <v>#N/A</v>
      </c>
      <c r="R505" s="13" t="e">
        <f>VLOOKUP(J505,'[1]Nhân viên'!$E$20:$F$41,2,0)</f>
        <v>#N/A</v>
      </c>
    </row>
    <row r="506" spans="3:18" x14ac:dyDescent="0.2">
      <c r="C506" s="12"/>
      <c r="E506" s="13" t="e">
        <f>VLOOKUP(D506,'Nhân viên'!$B$5:$C$48,2,0)</f>
        <v>#N/A</v>
      </c>
      <c r="H506" s="13" t="e">
        <f>VLOOKUP(F506,'Khách hàng'!$B$4:$G$1048576,2,0)</f>
        <v>#N/A</v>
      </c>
      <c r="I506" s="13" t="str">
        <f>VLOOKUP(F506,'[1]Khách hàng'!$A$4:$F$2144,3,0)</f>
        <v>Số 1 đường số 17A, Khu phố 11, Phường Bình Trị Đông B, Quận Bình Tân, TP.HCM.</v>
      </c>
      <c r="J506" s="35" t="e">
        <f>VLOOKUP(F506,'Khách hàng'!$B$4:$G$1048576,5,0)</f>
        <v>#N/A</v>
      </c>
      <c r="M506" s="13" t="e">
        <f>VLOOKUP(K506,'Hàng hóa'!$C$5:$J693,2,0)</f>
        <v>#N/A</v>
      </c>
      <c r="N506" s="17" t="e">
        <f>VLOOKUP(K506,'[1]Hàng hóa'!$C$5:$G$22,5,0)</f>
        <v>#N/A</v>
      </c>
      <c r="O506" s="17" t="e">
        <f t="shared" si="26"/>
        <v>#N/A</v>
      </c>
      <c r="P506" s="197" t="e">
        <f t="shared" si="24"/>
        <v>#N/A</v>
      </c>
      <c r="Q506" s="17" t="e">
        <f t="shared" si="25"/>
        <v>#N/A</v>
      </c>
      <c r="R506" s="13" t="e">
        <f>VLOOKUP(J506,'[1]Nhân viên'!$E$20:$F$41,2,0)</f>
        <v>#N/A</v>
      </c>
    </row>
    <row r="507" spans="3:18" x14ac:dyDescent="0.2">
      <c r="C507" s="193"/>
      <c r="E507" s="13" t="e">
        <f>VLOOKUP(D507,'Nhân viên'!$B$5:$C$48,2,0)</f>
        <v>#N/A</v>
      </c>
      <c r="H507" s="13" t="e">
        <f>VLOOKUP(F507,'Khách hàng'!$B$4:$G$1048576,2,0)</f>
        <v>#N/A</v>
      </c>
      <c r="I507" s="13" t="str">
        <f>VLOOKUP(F507,'[1]Khách hàng'!$A$4:$F$2144,3,0)</f>
        <v>Số 1 đường số 17A, Khu phố 11, Phường Bình Trị Đông B, Quận Bình Tân, TP.HCM.</v>
      </c>
      <c r="J507" s="35" t="e">
        <f>VLOOKUP(F507,'Khách hàng'!$B$4:$G$1048576,5,0)</f>
        <v>#N/A</v>
      </c>
      <c r="M507" s="13" t="e">
        <f>VLOOKUP(K507,'Hàng hóa'!$C$5:$J1036,2,0)</f>
        <v>#N/A</v>
      </c>
      <c r="N507" s="17" t="e">
        <f>VLOOKUP(K507,'[1]Hàng hóa'!$C$5:$G$22,5,0)</f>
        <v>#N/A</v>
      </c>
      <c r="O507" s="17" t="e">
        <f t="shared" si="26"/>
        <v>#N/A</v>
      </c>
      <c r="P507" s="197" t="e">
        <f t="shared" si="24"/>
        <v>#N/A</v>
      </c>
      <c r="Q507" s="17" t="e">
        <f t="shared" si="25"/>
        <v>#N/A</v>
      </c>
      <c r="R507" s="13" t="e">
        <f>VLOOKUP(J507,'[1]Nhân viên'!$E$20:$F$41,2,0)</f>
        <v>#N/A</v>
      </c>
    </row>
    <row r="508" spans="3:18" x14ac:dyDescent="0.2">
      <c r="C508" s="193"/>
      <c r="E508" s="13" t="e">
        <f>VLOOKUP(D508,'Nhân viên'!$B$5:$C$48,2,0)</f>
        <v>#N/A</v>
      </c>
      <c r="H508" s="13" t="e">
        <f>VLOOKUP(F508,'Khách hàng'!$B$4:$G$1048576,2,0)</f>
        <v>#N/A</v>
      </c>
      <c r="I508" s="13" t="str">
        <f>VLOOKUP(F508,'[1]Khách hàng'!$A$4:$F$2144,3,0)</f>
        <v>Số 1 đường số 17A, Khu phố 11, Phường Bình Trị Đông B, Quận Bình Tân, TP.HCM.</v>
      </c>
      <c r="J508" s="35" t="e">
        <f>VLOOKUP(F508,'Khách hàng'!$B$4:$G$1048576,5,0)</f>
        <v>#N/A</v>
      </c>
      <c r="M508" s="13" t="e">
        <f>VLOOKUP(K508,'Hàng hóa'!$C$5:$J1037,2,0)</f>
        <v>#N/A</v>
      </c>
      <c r="N508" s="17" t="e">
        <f>VLOOKUP(K508,'[1]Hàng hóa'!$C$5:$G$22,5,0)</f>
        <v>#N/A</v>
      </c>
      <c r="O508" s="17" t="e">
        <f t="shared" si="26"/>
        <v>#N/A</v>
      </c>
      <c r="P508" s="197" t="e">
        <f t="shared" si="24"/>
        <v>#N/A</v>
      </c>
      <c r="Q508" s="17" t="e">
        <f t="shared" si="25"/>
        <v>#N/A</v>
      </c>
      <c r="R508" s="13" t="e">
        <f>VLOOKUP(J508,'[1]Nhân viên'!$E$20:$F$41,2,0)</f>
        <v>#N/A</v>
      </c>
    </row>
    <row r="509" spans="3:18" x14ac:dyDescent="0.2">
      <c r="C509" s="193"/>
      <c r="E509" s="13" t="e">
        <f>VLOOKUP(D509,'Nhân viên'!$B$5:$C$48,2,0)</f>
        <v>#N/A</v>
      </c>
      <c r="H509" s="13" t="e">
        <f>VLOOKUP(F509,'Khách hàng'!$B$4:$G$1048576,2,0)</f>
        <v>#N/A</v>
      </c>
      <c r="I509" s="13" t="str">
        <f>VLOOKUP(F509,'[1]Khách hàng'!$A$4:$F$2144,3,0)</f>
        <v>Số 1 đường số 17A, Khu phố 11, Phường Bình Trị Đông B, Quận Bình Tân, TP.HCM.</v>
      </c>
      <c r="J509" s="35" t="e">
        <f>VLOOKUP(F509,'Khách hàng'!$B$4:$G$1048576,5,0)</f>
        <v>#N/A</v>
      </c>
      <c r="M509" s="13" t="e">
        <f>VLOOKUP(K509,'Hàng hóa'!$C$5:$J1038,2,0)</f>
        <v>#N/A</v>
      </c>
      <c r="N509" s="17" t="e">
        <f>VLOOKUP(K509,'[1]Hàng hóa'!$C$5:$G$22,5,0)</f>
        <v>#N/A</v>
      </c>
      <c r="O509" s="17" t="e">
        <f t="shared" si="26"/>
        <v>#N/A</v>
      </c>
      <c r="P509" s="197" t="e">
        <f t="shared" si="24"/>
        <v>#N/A</v>
      </c>
      <c r="Q509" s="17" t="e">
        <f t="shared" si="25"/>
        <v>#N/A</v>
      </c>
      <c r="R509" s="13" t="e">
        <f>VLOOKUP(J509,'[1]Nhân viên'!$E$20:$F$41,2,0)</f>
        <v>#N/A</v>
      </c>
    </row>
    <row r="510" spans="3:18" x14ac:dyDescent="0.2">
      <c r="C510" s="193"/>
      <c r="E510" s="13" t="e">
        <f>VLOOKUP(D510,'Nhân viên'!$B$5:$C$48,2,0)</f>
        <v>#N/A</v>
      </c>
      <c r="H510" s="13" t="e">
        <f>VLOOKUP(F510,'Khách hàng'!$B$4:$G$1048576,2,0)</f>
        <v>#N/A</v>
      </c>
      <c r="I510" s="13" t="str">
        <f>VLOOKUP(F510,'[1]Khách hàng'!$A$4:$F$2144,3,0)</f>
        <v>Số 1 đường số 17A, Khu phố 11, Phường Bình Trị Đông B, Quận Bình Tân, TP.HCM.</v>
      </c>
      <c r="J510" s="35" t="e">
        <f>VLOOKUP(F510,'Khách hàng'!$B$4:$G$1048576,5,0)</f>
        <v>#N/A</v>
      </c>
      <c r="M510" s="13" t="e">
        <f>VLOOKUP(K510,'Hàng hóa'!$C$5:$J1039,2,0)</f>
        <v>#N/A</v>
      </c>
      <c r="N510" s="17" t="e">
        <f>VLOOKUP(K510,'[1]Hàng hóa'!$C$5:$G$22,5,0)</f>
        <v>#N/A</v>
      </c>
      <c r="O510" s="17" t="e">
        <f t="shared" si="26"/>
        <v>#N/A</v>
      </c>
      <c r="P510" s="197" t="e">
        <f t="shared" si="24"/>
        <v>#N/A</v>
      </c>
      <c r="Q510" s="17" t="e">
        <f t="shared" si="25"/>
        <v>#N/A</v>
      </c>
      <c r="R510" s="13" t="e">
        <f>VLOOKUP(J510,'[1]Nhân viên'!$E$20:$F$41,2,0)</f>
        <v>#N/A</v>
      </c>
    </row>
    <row r="511" spans="3:18" x14ac:dyDescent="0.2">
      <c r="C511" s="193"/>
      <c r="E511" s="13" t="e">
        <f>VLOOKUP(D511,'Nhân viên'!$B$5:$C$48,2,0)</f>
        <v>#N/A</v>
      </c>
      <c r="H511" s="13" t="e">
        <f>VLOOKUP(F511,'Khách hàng'!$B$4:$G$1048576,2,0)</f>
        <v>#N/A</v>
      </c>
      <c r="I511" s="13" t="str">
        <f>VLOOKUP(F511,'[1]Khách hàng'!$A$4:$F$2144,3,0)</f>
        <v>Số 1 đường số 17A, Khu phố 11, Phường Bình Trị Đông B, Quận Bình Tân, TP.HCM.</v>
      </c>
      <c r="J511" s="35" t="e">
        <f>VLOOKUP(F511,'Khách hàng'!$B$4:$G$1048576,5,0)</f>
        <v>#N/A</v>
      </c>
      <c r="M511" s="13" t="e">
        <f>VLOOKUP(K511,'Hàng hóa'!$C$5:$J1040,2,0)</f>
        <v>#N/A</v>
      </c>
      <c r="N511" s="17" t="e">
        <f>VLOOKUP(K511,'[1]Hàng hóa'!$C$5:$G$22,5,0)</f>
        <v>#N/A</v>
      </c>
      <c r="O511" s="17" t="e">
        <f t="shared" si="26"/>
        <v>#N/A</v>
      </c>
      <c r="P511" s="197" t="e">
        <f t="shared" si="24"/>
        <v>#N/A</v>
      </c>
      <c r="Q511" s="17" t="e">
        <f t="shared" si="25"/>
        <v>#N/A</v>
      </c>
      <c r="R511" s="13" t="e">
        <f>VLOOKUP(J511,'[1]Nhân viên'!$E$20:$F$41,2,0)</f>
        <v>#N/A</v>
      </c>
    </row>
    <row r="512" spans="3:18" x14ac:dyDescent="0.2">
      <c r="C512" s="12"/>
      <c r="E512" s="13" t="e">
        <f>VLOOKUP(D512,'Nhân viên'!$B$5:$C$48,2,0)</f>
        <v>#N/A</v>
      </c>
      <c r="H512" s="13" t="e">
        <f>VLOOKUP(F512,'Khách hàng'!$B$4:$G$1048576,2,0)</f>
        <v>#N/A</v>
      </c>
      <c r="I512" s="13" t="str">
        <f>VLOOKUP(F512,'[1]Khách hàng'!$A$4:$F$2144,3,0)</f>
        <v>Số 1 đường số 17A, Khu phố 11, Phường Bình Trị Đông B, Quận Bình Tân, TP.HCM.</v>
      </c>
      <c r="J512" s="35" t="e">
        <f>VLOOKUP(F512,'Khách hàng'!$B$4:$G$1048576,5,0)</f>
        <v>#N/A</v>
      </c>
      <c r="M512" s="13" t="e">
        <f>VLOOKUP(K512,'Hàng hóa'!$C$5:$J374,2,0)</f>
        <v>#N/A</v>
      </c>
      <c r="N512" s="17" t="e">
        <f>VLOOKUP(K512,'[1]Hàng hóa'!$C$5:$G$22,5,0)</f>
        <v>#N/A</v>
      </c>
      <c r="O512" s="17" t="e">
        <f t="shared" si="26"/>
        <v>#N/A</v>
      </c>
      <c r="P512" s="197" t="e">
        <f t="shared" si="24"/>
        <v>#N/A</v>
      </c>
      <c r="Q512" s="17" t="e">
        <f t="shared" si="25"/>
        <v>#N/A</v>
      </c>
      <c r="R512" s="13" t="e">
        <f>VLOOKUP(J512,'[1]Nhân viên'!$E$20:$F$41,2,0)</f>
        <v>#N/A</v>
      </c>
    </row>
    <row r="513" spans="3:18" x14ac:dyDescent="0.2">
      <c r="C513" s="12"/>
      <c r="E513" s="13" t="e">
        <f>VLOOKUP(D513,'Nhân viên'!$B$5:$C$48,2,0)</f>
        <v>#N/A</v>
      </c>
      <c r="H513" s="13" t="e">
        <f>VLOOKUP(F513,'Khách hàng'!$B$4:$G$1048576,2,0)</f>
        <v>#N/A</v>
      </c>
      <c r="I513" s="13" t="str">
        <f>VLOOKUP(F513,'[1]Khách hàng'!$A$4:$F$2144,3,0)</f>
        <v>Số 1 đường số 17A, Khu phố 11, Phường Bình Trị Đông B, Quận Bình Tân, TP.HCM.</v>
      </c>
      <c r="J513" s="35" t="e">
        <f>VLOOKUP(F513,'Khách hàng'!$B$4:$G$1048576,5,0)</f>
        <v>#N/A</v>
      </c>
      <c r="M513" s="13" t="e">
        <f>VLOOKUP(K513,'Hàng hóa'!$C$5:$J375,2,0)</f>
        <v>#N/A</v>
      </c>
      <c r="N513" s="17" t="e">
        <f>VLOOKUP(K513,'[1]Hàng hóa'!$C$5:$G$22,5,0)</f>
        <v>#N/A</v>
      </c>
      <c r="O513" s="17" t="e">
        <f t="shared" si="26"/>
        <v>#N/A</v>
      </c>
      <c r="P513" s="197" t="e">
        <f t="shared" si="24"/>
        <v>#N/A</v>
      </c>
      <c r="Q513" s="17" t="e">
        <f t="shared" si="25"/>
        <v>#N/A</v>
      </c>
      <c r="R513" s="13" t="e">
        <f>VLOOKUP(J513,'[1]Nhân viên'!$E$20:$F$41,2,0)</f>
        <v>#N/A</v>
      </c>
    </row>
    <row r="514" spans="3:18" x14ac:dyDescent="0.2">
      <c r="C514" s="12"/>
      <c r="E514" s="13" t="e">
        <f>VLOOKUP(D514,'Nhân viên'!$B$5:$C$48,2,0)</f>
        <v>#N/A</v>
      </c>
      <c r="H514" s="13" t="e">
        <f>VLOOKUP(F514,'Khách hàng'!$B$4:$G$1048576,2,0)</f>
        <v>#N/A</v>
      </c>
      <c r="I514" s="13" t="str">
        <f>VLOOKUP(F514,'[1]Khách hàng'!$A$4:$F$2144,3,0)</f>
        <v>Số 1 đường số 17A, Khu phố 11, Phường Bình Trị Đông B, Quận Bình Tân, TP.HCM.</v>
      </c>
      <c r="J514" s="35" t="e">
        <f>VLOOKUP(F514,'Khách hàng'!$B$4:$G$1048576,5,0)</f>
        <v>#N/A</v>
      </c>
      <c r="M514" s="13" t="e">
        <f>VLOOKUP(K514,'Hàng hóa'!$C$5:$J376,2,0)</f>
        <v>#N/A</v>
      </c>
      <c r="N514" s="17" t="e">
        <f>VLOOKUP(K514,'[1]Hàng hóa'!$C$5:$G$22,5,0)</f>
        <v>#N/A</v>
      </c>
      <c r="O514" s="17" t="e">
        <f t="shared" si="26"/>
        <v>#N/A</v>
      </c>
      <c r="P514" s="197" t="e">
        <f t="shared" si="24"/>
        <v>#N/A</v>
      </c>
      <c r="Q514" s="17" t="e">
        <f t="shared" si="25"/>
        <v>#N/A</v>
      </c>
      <c r="R514" s="13" t="e">
        <f>VLOOKUP(J514,'[1]Nhân viên'!$E$20:$F$41,2,0)</f>
        <v>#N/A</v>
      </c>
    </row>
    <row r="515" spans="3:18" x14ac:dyDescent="0.2">
      <c r="C515" s="12"/>
      <c r="E515" s="13" t="e">
        <f>VLOOKUP(D515,'Nhân viên'!$B$5:$C$48,2,0)</f>
        <v>#N/A</v>
      </c>
      <c r="H515" s="13" t="e">
        <f>VLOOKUP(F515,'Khách hàng'!$B$4:$G$1048576,2,0)</f>
        <v>#N/A</v>
      </c>
      <c r="I515" s="13" t="str">
        <f>VLOOKUP(F515,'[1]Khách hàng'!$A$4:$F$2144,3,0)</f>
        <v>Số 1 đường số 17A, Khu phố 11, Phường Bình Trị Đông B, Quận Bình Tân, TP.HCM.</v>
      </c>
      <c r="J515" s="35" t="e">
        <f>VLOOKUP(F515,'Khách hàng'!$B$4:$G$1048576,5,0)</f>
        <v>#N/A</v>
      </c>
      <c r="M515" s="13" t="e">
        <f>VLOOKUP(K515,'Hàng hóa'!$C$5:$J868,2,0)</f>
        <v>#N/A</v>
      </c>
      <c r="N515" s="17" t="e">
        <f>VLOOKUP(K515,'[1]Hàng hóa'!$C$5:$G$22,5,0)</f>
        <v>#N/A</v>
      </c>
      <c r="O515" s="17" t="e">
        <f t="shared" si="26"/>
        <v>#N/A</v>
      </c>
      <c r="P515" s="197" t="e">
        <f t="shared" ref="P515:P578" si="27">O515*8%</f>
        <v>#N/A</v>
      </c>
      <c r="Q515" s="17" t="e">
        <f t="shared" ref="Q515:Q578" si="28">O515*P515+O515</f>
        <v>#N/A</v>
      </c>
      <c r="R515" s="13" t="e">
        <f>VLOOKUP(J515,'[1]Nhân viên'!$E$20:$F$41,2,0)</f>
        <v>#N/A</v>
      </c>
    </row>
    <row r="516" spans="3:18" x14ac:dyDescent="0.2">
      <c r="C516" s="12"/>
      <c r="E516" s="13" t="e">
        <f>VLOOKUP(D516,'Nhân viên'!$B$5:$C$48,2,0)</f>
        <v>#N/A</v>
      </c>
      <c r="H516" s="13" t="e">
        <f>VLOOKUP(F516,'Khách hàng'!$B$4:$G$1048576,2,0)</f>
        <v>#N/A</v>
      </c>
      <c r="I516" s="13" t="str">
        <f>VLOOKUP(F516,'[1]Khách hàng'!$A$4:$F$2144,3,0)</f>
        <v>Số 1 đường số 17A, Khu phố 11, Phường Bình Trị Đông B, Quận Bình Tân, TP.HCM.</v>
      </c>
      <c r="J516" s="35" t="e">
        <f>VLOOKUP(F516,'Khách hàng'!$B$4:$G$1048576,5,0)</f>
        <v>#N/A</v>
      </c>
      <c r="M516" s="13" t="e">
        <f>VLOOKUP(K516,'Hàng hóa'!$C$5:$J880,2,0)</f>
        <v>#N/A</v>
      </c>
      <c r="N516" s="17" t="e">
        <f>VLOOKUP(K516,'[1]Hàng hóa'!$C$5:$G$22,5,0)</f>
        <v>#N/A</v>
      </c>
      <c r="O516" s="17" t="e">
        <f t="shared" si="26"/>
        <v>#N/A</v>
      </c>
      <c r="P516" s="197" t="e">
        <f t="shared" si="27"/>
        <v>#N/A</v>
      </c>
      <c r="Q516" s="17" t="e">
        <f t="shared" si="28"/>
        <v>#N/A</v>
      </c>
      <c r="R516" s="13" t="e">
        <f>VLOOKUP(J516,'[1]Nhân viên'!$E$20:$F$41,2,0)</f>
        <v>#N/A</v>
      </c>
    </row>
    <row r="517" spans="3:18" x14ac:dyDescent="0.2">
      <c r="C517" s="12"/>
      <c r="E517" s="13" t="e">
        <f>VLOOKUP(D517,'Nhân viên'!$B$5:$C$48,2,0)</f>
        <v>#N/A</v>
      </c>
      <c r="H517" s="13" t="e">
        <f>VLOOKUP(F517,'Khách hàng'!$B$4:$G$1048576,2,0)</f>
        <v>#N/A</v>
      </c>
      <c r="I517" s="13" t="str">
        <f>VLOOKUP(F517,'[1]Khách hàng'!$A$4:$F$2144,3,0)</f>
        <v>Số 1 đường số 17A, Khu phố 11, Phường Bình Trị Đông B, Quận Bình Tân, TP.HCM.</v>
      </c>
      <c r="J517" s="35" t="e">
        <f>VLOOKUP(F517,'Khách hàng'!$B$4:$G$1048576,5,0)</f>
        <v>#N/A</v>
      </c>
      <c r="M517" s="13" t="e">
        <f>VLOOKUP(K517,'Hàng hóa'!$C$5:$J296,2,0)</f>
        <v>#N/A</v>
      </c>
      <c r="N517" s="17" t="e">
        <f>VLOOKUP(K517,'[1]Hàng hóa'!$C$5:$G$22,5,0)</f>
        <v>#N/A</v>
      </c>
      <c r="O517" s="17" t="e">
        <f t="shared" ref="O517:O580" si="29">L517*N517</f>
        <v>#N/A</v>
      </c>
      <c r="P517" s="197" t="e">
        <f t="shared" si="27"/>
        <v>#N/A</v>
      </c>
      <c r="Q517" s="17" t="e">
        <f t="shared" si="28"/>
        <v>#N/A</v>
      </c>
      <c r="R517" s="13" t="e">
        <f>VLOOKUP(J517,'[1]Nhân viên'!$E$20:$F$41,2,0)</f>
        <v>#N/A</v>
      </c>
    </row>
    <row r="518" spans="3:18" x14ac:dyDescent="0.2">
      <c r="C518" s="12"/>
      <c r="E518" s="13" t="e">
        <f>VLOOKUP(D518,'Nhân viên'!$B$5:$C$48,2,0)</f>
        <v>#N/A</v>
      </c>
      <c r="H518" s="13" t="e">
        <f>VLOOKUP(F518,'Khách hàng'!$B$4:$G$1048576,2,0)</f>
        <v>#N/A</v>
      </c>
      <c r="I518" s="13" t="str">
        <f>VLOOKUP(F518,'[1]Khách hàng'!$A$4:$F$2144,3,0)</f>
        <v>Số 1 đường số 17A, Khu phố 11, Phường Bình Trị Đông B, Quận Bình Tân, TP.HCM.</v>
      </c>
      <c r="J518" s="35" t="e">
        <f>VLOOKUP(F518,'Khách hàng'!$B$4:$G$1048576,5,0)</f>
        <v>#N/A</v>
      </c>
      <c r="M518" s="13" t="e">
        <f>VLOOKUP(K518,'Hàng hóa'!$C$5:$J297,2,0)</f>
        <v>#N/A</v>
      </c>
      <c r="N518" s="17" t="e">
        <f>VLOOKUP(K518,'[1]Hàng hóa'!$C$5:$G$22,5,0)</f>
        <v>#N/A</v>
      </c>
      <c r="O518" s="17" t="e">
        <f t="shared" si="29"/>
        <v>#N/A</v>
      </c>
      <c r="P518" s="197" t="e">
        <f t="shared" si="27"/>
        <v>#N/A</v>
      </c>
      <c r="Q518" s="17" t="e">
        <f t="shared" si="28"/>
        <v>#N/A</v>
      </c>
      <c r="R518" s="13" t="e">
        <f>VLOOKUP(J518,'[1]Nhân viên'!$E$20:$F$41,2,0)</f>
        <v>#N/A</v>
      </c>
    </row>
    <row r="519" spans="3:18" x14ac:dyDescent="0.2">
      <c r="C519" s="12"/>
      <c r="D519" s="179"/>
      <c r="E519" s="13" t="e">
        <f>VLOOKUP(D519,'Nhân viên'!$B$5:$C$48,2,0)</f>
        <v>#N/A</v>
      </c>
      <c r="H519" s="13" t="e">
        <f>VLOOKUP(F519,'Khách hàng'!$B$4:$G$1048576,2,0)</f>
        <v>#N/A</v>
      </c>
      <c r="I519" s="13" t="str">
        <f>VLOOKUP(F519,'[1]Khách hàng'!$A$4:$F$2144,3,0)</f>
        <v>Số 1 đường số 17A, Khu phố 11, Phường Bình Trị Đông B, Quận Bình Tân, TP.HCM.</v>
      </c>
      <c r="J519" s="35" t="e">
        <f>VLOOKUP(F519,'Khách hàng'!$B$4:$G$1048576,5,0)</f>
        <v>#N/A</v>
      </c>
      <c r="M519" s="13" t="e">
        <f>VLOOKUP(K519,'Hàng hóa'!$C$5:$J723,2,0)</f>
        <v>#N/A</v>
      </c>
      <c r="N519" s="17" t="e">
        <f>VLOOKUP(K519,'[1]Hàng hóa'!$C$5:$G$22,5,0)</f>
        <v>#N/A</v>
      </c>
      <c r="O519" s="17" t="e">
        <f t="shared" si="29"/>
        <v>#N/A</v>
      </c>
      <c r="P519" s="197" t="e">
        <f t="shared" si="27"/>
        <v>#N/A</v>
      </c>
      <c r="Q519" s="17" t="e">
        <f t="shared" si="28"/>
        <v>#N/A</v>
      </c>
      <c r="R519" s="13" t="e">
        <f>VLOOKUP(J519,'[1]Nhân viên'!$E$20:$F$41,2,0)</f>
        <v>#N/A</v>
      </c>
    </row>
    <row r="520" spans="3:18" x14ac:dyDescent="0.2">
      <c r="C520" s="12"/>
      <c r="D520" s="179"/>
      <c r="E520" s="13" t="e">
        <f>VLOOKUP(D520,'Nhân viên'!$B$5:$C$48,2,0)</f>
        <v>#N/A</v>
      </c>
      <c r="H520" s="13" t="e">
        <f>VLOOKUP(F520,'Khách hàng'!$B$4:$G$1048576,2,0)</f>
        <v>#N/A</v>
      </c>
      <c r="I520" s="13" t="str">
        <f>VLOOKUP(F520,'[1]Khách hàng'!$A$4:$F$2144,3,0)</f>
        <v>Số 1 đường số 17A, Khu phố 11, Phường Bình Trị Đông B, Quận Bình Tân, TP.HCM.</v>
      </c>
      <c r="J520" s="35" t="e">
        <f>VLOOKUP(F520,'Khách hàng'!$B$4:$G$1048576,5,0)</f>
        <v>#N/A</v>
      </c>
      <c r="M520" s="13" t="e">
        <f>VLOOKUP(K520,'Hàng hóa'!$C$5:$J724,2,0)</f>
        <v>#N/A</v>
      </c>
      <c r="N520" s="17" t="e">
        <f>VLOOKUP(K520,'[1]Hàng hóa'!$C$5:$G$22,5,0)</f>
        <v>#N/A</v>
      </c>
      <c r="O520" s="17" t="e">
        <f t="shared" si="29"/>
        <v>#N/A</v>
      </c>
      <c r="P520" s="197" t="e">
        <f t="shared" si="27"/>
        <v>#N/A</v>
      </c>
      <c r="Q520" s="17" t="e">
        <f t="shared" si="28"/>
        <v>#N/A</v>
      </c>
      <c r="R520" s="13" t="e">
        <f>VLOOKUP(J520,'[1]Nhân viên'!$E$20:$F$41,2,0)</f>
        <v>#N/A</v>
      </c>
    </row>
    <row r="521" spans="3:18" x14ac:dyDescent="0.2">
      <c r="C521" s="12"/>
      <c r="D521" s="179"/>
      <c r="E521" s="13" t="e">
        <f>VLOOKUP(D521,'Nhân viên'!$B$5:$C$48,2,0)</f>
        <v>#N/A</v>
      </c>
      <c r="H521" s="13" t="e">
        <f>VLOOKUP(F521,'Khách hàng'!$B$4:$G$1048576,2,0)</f>
        <v>#N/A</v>
      </c>
      <c r="I521" s="13" t="str">
        <f>VLOOKUP(F521,'[1]Khách hàng'!$A$4:$F$2144,3,0)</f>
        <v>Số 1 đường số 17A, Khu phố 11, Phường Bình Trị Đông B, Quận Bình Tân, TP.HCM.</v>
      </c>
      <c r="J521" s="35" t="e">
        <f>VLOOKUP(F521,'Khách hàng'!$B$4:$G$1048576,5,0)</f>
        <v>#N/A</v>
      </c>
      <c r="M521" s="13" t="e">
        <f>VLOOKUP(K521,'Hàng hóa'!$C$5:$J725,2,0)</f>
        <v>#N/A</v>
      </c>
      <c r="N521" s="17" t="e">
        <f>VLOOKUP(K521,'[1]Hàng hóa'!$C$5:$G$22,5,0)</f>
        <v>#N/A</v>
      </c>
      <c r="O521" s="17" t="e">
        <f t="shared" si="29"/>
        <v>#N/A</v>
      </c>
      <c r="P521" s="197" t="e">
        <f t="shared" si="27"/>
        <v>#N/A</v>
      </c>
      <c r="Q521" s="17" t="e">
        <f t="shared" si="28"/>
        <v>#N/A</v>
      </c>
      <c r="R521" s="13" t="e">
        <f>VLOOKUP(J521,'[1]Nhân viên'!$E$20:$F$41,2,0)</f>
        <v>#N/A</v>
      </c>
    </row>
    <row r="522" spans="3:18" x14ac:dyDescent="0.2">
      <c r="C522" s="12"/>
      <c r="D522" s="178"/>
      <c r="E522" s="13" t="e">
        <f>VLOOKUP(D522,'Nhân viên'!$B$5:$C$48,2,0)</f>
        <v>#N/A</v>
      </c>
      <c r="H522" s="13" t="e">
        <f>VLOOKUP(F522,'Khách hàng'!$B$4:$G$1048576,2,0)</f>
        <v>#N/A</v>
      </c>
      <c r="I522" s="13" t="str">
        <f>VLOOKUP(F522,'[1]Khách hàng'!$A$4:$F$2144,3,0)</f>
        <v>Số 1 đường số 17A, Khu phố 11, Phường Bình Trị Đông B, Quận Bình Tân, TP.HCM.</v>
      </c>
      <c r="J522" s="35" t="e">
        <f>VLOOKUP(F522,'Khách hàng'!$B$4:$G$1048576,5,0)</f>
        <v>#N/A</v>
      </c>
      <c r="M522" s="13" t="e">
        <f>VLOOKUP(K522,'Hàng hóa'!$C$5:$J726,2,0)</f>
        <v>#N/A</v>
      </c>
      <c r="N522" s="17" t="e">
        <f>VLOOKUP(K522,'[1]Hàng hóa'!$C$5:$G$22,5,0)</f>
        <v>#N/A</v>
      </c>
      <c r="O522" s="17" t="e">
        <f t="shared" si="29"/>
        <v>#N/A</v>
      </c>
      <c r="P522" s="197" t="e">
        <f t="shared" si="27"/>
        <v>#N/A</v>
      </c>
      <c r="Q522" s="17" t="e">
        <f t="shared" si="28"/>
        <v>#N/A</v>
      </c>
      <c r="R522" s="13" t="e">
        <f>VLOOKUP(J522,'[1]Nhân viên'!$E$20:$F$41,2,0)</f>
        <v>#N/A</v>
      </c>
    </row>
    <row r="523" spans="3:18" x14ac:dyDescent="0.2">
      <c r="C523" s="12"/>
      <c r="D523" s="178"/>
      <c r="E523" s="13" t="e">
        <f>VLOOKUP(D523,'Nhân viên'!$B$5:$C$48,2,0)</f>
        <v>#N/A</v>
      </c>
      <c r="H523" s="13" t="e">
        <f>VLOOKUP(F523,'Khách hàng'!$B$4:$G$1048576,2,0)</f>
        <v>#N/A</v>
      </c>
      <c r="I523" s="13" t="str">
        <f>VLOOKUP(F523,'[1]Khách hàng'!$A$4:$F$2144,3,0)</f>
        <v>Số 1 đường số 17A, Khu phố 11, Phường Bình Trị Đông B, Quận Bình Tân, TP.HCM.</v>
      </c>
      <c r="J523" s="35" t="e">
        <f>VLOOKUP(F523,'Khách hàng'!$B$4:$G$1048576,5,0)</f>
        <v>#N/A</v>
      </c>
      <c r="M523" s="13" t="e">
        <f>VLOOKUP(K523,'Hàng hóa'!$C$5:$J727,2,0)</f>
        <v>#N/A</v>
      </c>
      <c r="N523" s="17" t="e">
        <f>VLOOKUP(K523,'[1]Hàng hóa'!$C$5:$G$22,5,0)</f>
        <v>#N/A</v>
      </c>
      <c r="O523" s="17" t="e">
        <f t="shared" si="29"/>
        <v>#N/A</v>
      </c>
      <c r="P523" s="197" t="e">
        <f t="shared" si="27"/>
        <v>#N/A</v>
      </c>
      <c r="Q523" s="17" t="e">
        <f t="shared" si="28"/>
        <v>#N/A</v>
      </c>
      <c r="R523" s="13" t="e">
        <f>VLOOKUP(J523,'[1]Nhân viên'!$E$20:$F$41,2,0)</f>
        <v>#N/A</v>
      </c>
    </row>
    <row r="524" spans="3:18" x14ac:dyDescent="0.2">
      <c r="C524" s="12"/>
      <c r="D524" s="178"/>
      <c r="E524" s="13" t="e">
        <f>VLOOKUP(D524,'Nhân viên'!$B$5:$C$48,2,0)</f>
        <v>#N/A</v>
      </c>
      <c r="H524" s="13" t="e">
        <f>VLOOKUP(F524,'Khách hàng'!$B$4:$G$1048576,2,0)</f>
        <v>#N/A</v>
      </c>
      <c r="I524" s="13" t="str">
        <f>VLOOKUP(F524,'[1]Khách hàng'!$A$4:$F$2144,3,0)</f>
        <v>Số 1 đường số 17A, Khu phố 11, Phường Bình Trị Đông B, Quận Bình Tân, TP.HCM.</v>
      </c>
      <c r="J524" s="35" t="e">
        <f>VLOOKUP(F524,'Khách hàng'!$B$4:$G$1048576,5,0)</f>
        <v>#N/A</v>
      </c>
      <c r="M524" s="13" t="e">
        <f>VLOOKUP(K524,'Hàng hóa'!$C$5:$J728,2,0)</f>
        <v>#N/A</v>
      </c>
      <c r="N524" s="17" t="e">
        <f>VLOOKUP(K524,'[1]Hàng hóa'!$C$5:$G$22,5,0)</f>
        <v>#N/A</v>
      </c>
      <c r="O524" s="17" t="e">
        <f t="shared" si="29"/>
        <v>#N/A</v>
      </c>
      <c r="P524" s="197" t="e">
        <f t="shared" si="27"/>
        <v>#N/A</v>
      </c>
      <c r="Q524" s="17" t="e">
        <f t="shared" si="28"/>
        <v>#N/A</v>
      </c>
      <c r="R524" s="13" t="e">
        <f>VLOOKUP(J524,'[1]Nhân viên'!$E$20:$F$41,2,0)</f>
        <v>#N/A</v>
      </c>
    </row>
    <row r="525" spans="3:18" x14ac:dyDescent="0.2">
      <c r="C525" s="12"/>
      <c r="D525" s="11"/>
      <c r="E525" s="13" t="e">
        <f>VLOOKUP(D525,'Nhân viên'!$B$5:$C$48,2,0)</f>
        <v>#N/A</v>
      </c>
      <c r="H525" s="13" t="e">
        <f>VLOOKUP(F525,'Khách hàng'!$B$4:$G$1048576,2,0)</f>
        <v>#N/A</v>
      </c>
      <c r="I525" s="13" t="str">
        <f>VLOOKUP(F525,'[1]Khách hàng'!$A$4:$F$2144,3,0)</f>
        <v>Số 1 đường số 17A, Khu phố 11, Phường Bình Trị Đông B, Quận Bình Tân, TP.HCM.</v>
      </c>
      <c r="J525" s="35" t="e">
        <f>VLOOKUP(F525,'Khách hàng'!$B$4:$G$1048576,5,0)</f>
        <v>#N/A</v>
      </c>
      <c r="M525" s="13" t="e">
        <f>VLOOKUP(K525,'Hàng hóa'!$C$5:$J729,2,0)</f>
        <v>#N/A</v>
      </c>
      <c r="N525" s="17" t="e">
        <f>VLOOKUP(K525,'[1]Hàng hóa'!$C$5:$G$22,5,0)</f>
        <v>#N/A</v>
      </c>
      <c r="O525" s="17" t="e">
        <f t="shared" si="29"/>
        <v>#N/A</v>
      </c>
      <c r="P525" s="197" t="e">
        <f t="shared" si="27"/>
        <v>#N/A</v>
      </c>
      <c r="Q525" s="17" t="e">
        <f t="shared" si="28"/>
        <v>#N/A</v>
      </c>
      <c r="R525" s="13" t="e">
        <f>VLOOKUP(J525,'[1]Nhân viên'!$E$20:$F$41,2,0)</f>
        <v>#N/A</v>
      </c>
    </row>
    <row r="526" spans="3:18" x14ac:dyDescent="0.2">
      <c r="C526" s="12"/>
      <c r="D526" s="11"/>
      <c r="E526" s="13" t="e">
        <f>VLOOKUP(D526,'Nhân viên'!$B$5:$C$48,2,0)</f>
        <v>#N/A</v>
      </c>
      <c r="H526" s="13" t="e">
        <f>VLOOKUP(F526,'Khách hàng'!$B$4:$G$1048576,2,0)</f>
        <v>#N/A</v>
      </c>
      <c r="I526" s="13" t="str">
        <f>VLOOKUP(F526,'[1]Khách hàng'!$A$4:$F$2144,3,0)</f>
        <v>Số 1 đường số 17A, Khu phố 11, Phường Bình Trị Đông B, Quận Bình Tân, TP.HCM.</v>
      </c>
      <c r="J526" s="35" t="e">
        <f>VLOOKUP(F526,'Khách hàng'!$B$4:$G$1048576,5,0)</f>
        <v>#N/A</v>
      </c>
      <c r="M526" s="13" t="e">
        <f>VLOOKUP(K526,'Hàng hóa'!$C$5:$J730,2,0)</f>
        <v>#N/A</v>
      </c>
      <c r="N526" s="17" t="e">
        <f>VLOOKUP(K526,'[1]Hàng hóa'!$C$5:$G$22,5,0)</f>
        <v>#N/A</v>
      </c>
      <c r="O526" s="17" t="e">
        <f t="shared" si="29"/>
        <v>#N/A</v>
      </c>
      <c r="P526" s="197" t="e">
        <f t="shared" si="27"/>
        <v>#N/A</v>
      </c>
      <c r="Q526" s="17" t="e">
        <f t="shared" si="28"/>
        <v>#N/A</v>
      </c>
      <c r="R526" s="13" t="e">
        <f>VLOOKUP(J526,'[1]Nhân viên'!$E$20:$F$41,2,0)</f>
        <v>#N/A</v>
      </c>
    </row>
    <row r="527" spans="3:18" x14ac:dyDescent="0.2">
      <c r="E527" s="13" t="e">
        <f>VLOOKUP(D527,'Nhân viên'!$B$5:$C$48,2,0)</f>
        <v>#N/A</v>
      </c>
      <c r="H527" s="13" t="e">
        <f>VLOOKUP(F527,'Khách hàng'!$B$4:$G$1048576,2,0)</f>
        <v>#N/A</v>
      </c>
      <c r="I527" s="13" t="str">
        <f>VLOOKUP(F527,'[1]Khách hàng'!$A$4:$F$2144,3,0)</f>
        <v>Số 1 đường số 17A, Khu phố 11, Phường Bình Trị Đông B, Quận Bình Tân, TP.HCM.</v>
      </c>
      <c r="J527" s="35" t="e">
        <f>VLOOKUP(F527,'Khách hàng'!$B$4:$G$1048576,5,0)</f>
        <v>#N/A</v>
      </c>
      <c r="M527" s="13" t="e">
        <f>VLOOKUP(K527,'Hàng hóa'!$C$5:$J909,2,0)</f>
        <v>#N/A</v>
      </c>
      <c r="N527" s="17" t="e">
        <f>VLOOKUP(K527,'[1]Hàng hóa'!$C$5:$G$22,5,0)</f>
        <v>#N/A</v>
      </c>
      <c r="O527" s="17" t="e">
        <f t="shared" si="29"/>
        <v>#N/A</v>
      </c>
      <c r="P527" s="197" t="e">
        <f t="shared" si="27"/>
        <v>#N/A</v>
      </c>
      <c r="Q527" s="17" t="e">
        <f t="shared" si="28"/>
        <v>#N/A</v>
      </c>
      <c r="R527" s="13" t="e">
        <f>VLOOKUP(J527,'[1]Nhân viên'!$E$20:$F$41,2,0)</f>
        <v>#N/A</v>
      </c>
    </row>
    <row r="528" spans="3:18" x14ac:dyDescent="0.2">
      <c r="E528" s="13" t="e">
        <f>VLOOKUP(D528,'Nhân viên'!$B$5:$C$48,2,0)</f>
        <v>#N/A</v>
      </c>
      <c r="H528" s="13" t="e">
        <f>VLOOKUP(F528,'Khách hàng'!$B$4:$G$1048576,2,0)</f>
        <v>#N/A</v>
      </c>
      <c r="I528" s="13" t="str">
        <f>VLOOKUP(F528,'[1]Khách hàng'!$A$4:$F$2144,3,0)</f>
        <v>Số 1 đường số 17A, Khu phố 11, Phường Bình Trị Đông B, Quận Bình Tân, TP.HCM.</v>
      </c>
      <c r="J528" s="35" t="e">
        <f>VLOOKUP(F528,'Khách hàng'!$B$4:$G$1048576,5,0)</f>
        <v>#N/A</v>
      </c>
      <c r="M528" s="13" t="e">
        <f>VLOOKUP(K528,'Hàng hóa'!$C$5:$J910,2,0)</f>
        <v>#N/A</v>
      </c>
      <c r="N528" s="17" t="e">
        <f>VLOOKUP(K528,'[1]Hàng hóa'!$C$5:$G$22,5,0)</f>
        <v>#N/A</v>
      </c>
      <c r="O528" s="17" t="e">
        <f t="shared" si="29"/>
        <v>#N/A</v>
      </c>
      <c r="P528" s="197" t="e">
        <f t="shared" si="27"/>
        <v>#N/A</v>
      </c>
      <c r="Q528" s="17" t="e">
        <f t="shared" si="28"/>
        <v>#N/A</v>
      </c>
      <c r="R528" s="13" t="e">
        <f>VLOOKUP(J528,'[1]Nhân viên'!$E$20:$F$41,2,0)</f>
        <v>#N/A</v>
      </c>
    </row>
    <row r="529" spans="3:18" x14ac:dyDescent="0.2">
      <c r="C529" s="12"/>
      <c r="E529" s="13" t="e">
        <f>VLOOKUP(D529,'Nhân viên'!$B$5:$C$48,2,0)</f>
        <v>#N/A</v>
      </c>
      <c r="H529" s="13" t="e">
        <f>VLOOKUP(F529,'Khách hàng'!$B$4:$G$1048576,2,0)</f>
        <v>#N/A</v>
      </c>
      <c r="I529" s="13" t="str">
        <f>VLOOKUP(F529,'[1]Khách hàng'!$A$4:$F$2144,3,0)</f>
        <v>Số 1 đường số 17A, Khu phố 11, Phường Bình Trị Đông B, Quận Bình Tân, TP.HCM.</v>
      </c>
      <c r="J529" s="35" t="e">
        <f>VLOOKUP(F529,'Khách hàng'!$B$4:$G$1048576,5,0)</f>
        <v>#N/A</v>
      </c>
      <c r="M529" s="13" t="e">
        <f>VLOOKUP(K529,'Hàng hóa'!$C$5:$J911,2,0)</f>
        <v>#N/A</v>
      </c>
      <c r="N529" s="17" t="e">
        <f>VLOOKUP(K529,'[1]Hàng hóa'!$C$5:$G$22,5,0)</f>
        <v>#N/A</v>
      </c>
      <c r="O529" s="17" t="e">
        <f t="shared" si="29"/>
        <v>#N/A</v>
      </c>
      <c r="P529" s="197" t="e">
        <f t="shared" si="27"/>
        <v>#N/A</v>
      </c>
      <c r="Q529" s="17" t="e">
        <f t="shared" si="28"/>
        <v>#N/A</v>
      </c>
      <c r="R529" s="13" t="e">
        <f>VLOOKUP(J529,'[1]Nhân viên'!$E$20:$F$41,2,0)</f>
        <v>#N/A</v>
      </c>
    </row>
    <row r="530" spans="3:18" x14ac:dyDescent="0.2">
      <c r="C530" s="12"/>
      <c r="E530" s="13" t="e">
        <f>VLOOKUP(D530,'Nhân viên'!$B$5:$C$48,2,0)</f>
        <v>#N/A</v>
      </c>
      <c r="H530" s="13" t="e">
        <f>VLOOKUP(F530,'Khách hàng'!$B$4:$G$1048576,2,0)</f>
        <v>#N/A</v>
      </c>
      <c r="I530" s="13" t="str">
        <f>VLOOKUP(F530,'[1]Khách hàng'!$A$4:$F$2144,3,0)</f>
        <v>Số 1 đường số 17A, Khu phố 11, Phường Bình Trị Đông B, Quận Bình Tân, TP.HCM.</v>
      </c>
      <c r="J530" s="35" t="e">
        <f>VLOOKUP(F530,'Khách hàng'!$B$4:$G$1048576,5,0)</f>
        <v>#N/A</v>
      </c>
      <c r="M530" s="13" t="e">
        <f>VLOOKUP(K530,'Hàng hóa'!$C$5:$J912,2,0)</f>
        <v>#N/A</v>
      </c>
      <c r="N530" s="17" t="e">
        <f>VLOOKUP(K530,'[1]Hàng hóa'!$C$5:$G$22,5,0)</f>
        <v>#N/A</v>
      </c>
      <c r="O530" s="17" t="e">
        <f t="shared" si="29"/>
        <v>#N/A</v>
      </c>
      <c r="P530" s="197" t="e">
        <f t="shared" si="27"/>
        <v>#N/A</v>
      </c>
      <c r="Q530" s="17" t="e">
        <f t="shared" si="28"/>
        <v>#N/A</v>
      </c>
      <c r="R530" s="13" t="e">
        <f>VLOOKUP(J530,'[1]Nhân viên'!$E$20:$F$41,2,0)</f>
        <v>#N/A</v>
      </c>
    </row>
    <row r="531" spans="3:18" x14ac:dyDescent="0.2">
      <c r="C531" s="12"/>
      <c r="E531" s="13" t="e">
        <f>VLOOKUP(D531,'Nhân viên'!$B$5:$C$48,2,0)</f>
        <v>#N/A</v>
      </c>
      <c r="H531" s="13" t="e">
        <f>VLOOKUP(F531,'Khách hàng'!$B$4:$G$1048576,2,0)</f>
        <v>#N/A</v>
      </c>
      <c r="I531" s="13" t="str">
        <f>VLOOKUP(F531,'[1]Khách hàng'!$A$4:$F$2144,3,0)</f>
        <v>Số 1 đường số 17A, Khu phố 11, Phường Bình Trị Đông B, Quận Bình Tân, TP.HCM.</v>
      </c>
      <c r="J531" s="35" t="e">
        <f>VLOOKUP(F531,'Khách hàng'!$B$4:$G$1048576,5,0)</f>
        <v>#N/A</v>
      </c>
      <c r="M531" s="13" t="e">
        <f>VLOOKUP(K531,'Hàng hóa'!$C$5:$J913,2,0)</f>
        <v>#N/A</v>
      </c>
      <c r="N531" s="17" t="e">
        <f>VLOOKUP(K531,'[1]Hàng hóa'!$C$5:$G$22,5,0)</f>
        <v>#N/A</v>
      </c>
      <c r="O531" s="17" t="e">
        <f t="shared" si="29"/>
        <v>#N/A</v>
      </c>
      <c r="P531" s="197" t="e">
        <f t="shared" si="27"/>
        <v>#N/A</v>
      </c>
      <c r="Q531" s="17" t="e">
        <f t="shared" si="28"/>
        <v>#N/A</v>
      </c>
      <c r="R531" s="13" t="e">
        <f>VLOOKUP(J531,'[1]Nhân viên'!$E$20:$F$41,2,0)</f>
        <v>#N/A</v>
      </c>
    </row>
    <row r="532" spans="3:18" x14ac:dyDescent="0.2">
      <c r="C532" s="12"/>
      <c r="E532" s="13" t="e">
        <f>VLOOKUP(D532,'Nhân viên'!$B$5:$C$48,2,0)</f>
        <v>#N/A</v>
      </c>
      <c r="H532" s="13" t="e">
        <f>VLOOKUP(F532,'Khách hàng'!$B$4:$G$1048576,2,0)</f>
        <v>#N/A</v>
      </c>
      <c r="I532" s="13" t="str">
        <f>VLOOKUP(F532,'[1]Khách hàng'!$A$4:$F$2144,3,0)</f>
        <v>Số 1 đường số 17A, Khu phố 11, Phường Bình Trị Đông B, Quận Bình Tân, TP.HCM.</v>
      </c>
      <c r="J532" s="35" t="e">
        <f>VLOOKUP(F532,'Khách hàng'!$B$4:$G$1048576,5,0)</f>
        <v>#N/A</v>
      </c>
      <c r="M532" s="13" t="e">
        <f>VLOOKUP(K532,'Hàng hóa'!$C$5:$J914,2,0)</f>
        <v>#N/A</v>
      </c>
      <c r="N532" s="17" t="e">
        <f>VLOOKUP(K532,'[1]Hàng hóa'!$C$5:$G$22,5,0)</f>
        <v>#N/A</v>
      </c>
      <c r="O532" s="17" t="e">
        <f t="shared" si="29"/>
        <v>#N/A</v>
      </c>
      <c r="P532" s="197" t="e">
        <f t="shared" si="27"/>
        <v>#N/A</v>
      </c>
      <c r="Q532" s="17" t="e">
        <f t="shared" si="28"/>
        <v>#N/A</v>
      </c>
      <c r="R532" s="13" t="e">
        <f>VLOOKUP(J532,'[1]Nhân viên'!$E$20:$F$41,2,0)</f>
        <v>#N/A</v>
      </c>
    </row>
    <row r="533" spans="3:18" x14ac:dyDescent="0.2">
      <c r="C533" s="12"/>
      <c r="E533" s="13" t="e">
        <f>VLOOKUP(D533,'Nhân viên'!$B$5:$C$48,2,0)</f>
        <v>#N/A</v>
      </c>
      <c r="H533" s="13" t="e">
        <f>VLOOKUP(F533,'Khách hàng'!$B$4:$G$1048576,2,0)</f>
        <v>#N/A</v>
      </c>
      <c r="I533" s="13" t="str">
        <f>VLOOKUP(F533,'[1]Khách hàng'!$A$4:$F$2144,3,0)</f>
        <v>Số 1 đường số 17A, Khu phố 11, Phường Bình Trị Đông B, Quận Bình Tân, TP.HCM.</v>
      </c>
      <c r="J533" s="35" t="e">
        <f>VLOOKUP(F533,'Khách hàng'!$B$4:$G$1048576,5,0)</f>
        <v>#N/A</v>
      </c>
      <c r="M533" s="13" t="e">
        <f>VLOOKUP(K533,'Hàng hóa'!$C$5:$J915,2,0)</f>
        <v>#N/A</v>
      </c>
      <c r="N533" s="17" t="e">
        <f>VLOOKUP(K533,'[1]Hàng hóa'!$C$5:$G$22,5,0)</f>
        <v>#N/A</v>
      </c>
      <c r="O533" s="17" t="e">
        <f t="shared" si="29"/>
        <v>#N/A</v>
      </c>
      <c r="P533" s="197" t="e">
        <f t="shared" si="27"/>
        <v>#N/A</v>
      </c>
      <c r="Q533" s="17" t="e">
        <f t="shared" si="28"/>
        <v>#N/A</v>
      </c>
      <c r="R533" s="13" t="e">
        <f>VLOOKUP(J533,'[1]Nhân viên'!$E$20:$F$41,2,0)</f>
        <v>#N/A</v>
      </c>
    </row>
    <row r="534" spans="3:18" x14ac:dyDescent="0.2">
      <c r="C534" s="12"/>
      <c r="E534" s="13" t="e">
        <f>VLOOKUP(D534,'Nhân viên'!$B$5:$C$48,2,0)</f>
        <v>#N/A</v>
      </c>
      <c r="H534" s="13" t="e">
        <f>VLOOKUP(F534,'Khách hàng'!$B$4:$G$1048576,2,0)</f>
        <v>#N/A</v>
      </c>
      <c r="I534" s="13" t="str">
        <f>VLOOKUP(F534,'[1]Khách hàng'!$A$4:$F$2144,3,0)</f>
        <v>Số 1 đường số 17A, Khu phố 11, Phường Bình Trị Đông B, Quận Bình Tân, TP.HCM.</v>
      </c>
      <c r="J534" s="35" t="e">
        <f>VLOOKUP(F534,'Khách hàng'!$B$4:$G$1048576,5,0)</f>
        <v>#N/A</v>
      </c>
      <c r="M534" s="13" t="e">
        <f>VLOOKUP(K534,'Hàng hóa'!$C$5:$J768,2,0)</f>
        <v>#N/A</v>
      </c>
      <c r="N534" s="17" t="e">
        <f>VLOOKUP(K534,'[1]Hàng hóa'!$C$5:$G$22,5,0)</f>
        <v>#N/A</v>
      </c>
      <c r="O534" s="17" t="e">
        <f t="shared" si="29"/>
        <v>#N/A</v>
      </c>
      <c r="P534" s="197" t="e">
        <f t="shared" si="27"/>
        <v>#N/A</v>
      </c>
      <c r="Q534" s="17" t="e">
        <f t="shared" si="28"/>
        <v>#N/A</v>
      </c>
      <c r="R534" s="13" t="e">
        <f>VLOOKUP(J534,'[1]Nhân viên'!$E$20:$F$41,2,0)</f>
        <v>#N/A</v>
      </c>
    </row>
    <row r="535" spans="3:18" x14ac:dyDescent="0.2">
      <c r="C535" s="12"/>
      <c r="E535" s="13" t="e">
        <f>VLOOKUP(D535,'Nhân viên'!$B$5:$C$48,2,0)</f>
        <v>#N/A</v>
      </c>
      <c r="H535" s="13" t="e">
        <f>VLOOKUP(F535,'Khách hàng'!$B$4:$G$1048576,2,0)</f>
        <v>#N/A</v>
      </c>
      <c r="I535" s="13" t="str">
        <f>VLOOKUP(F535,'[1]Khách hàng'!$A$4:$F$2144,3,0)</f>
        <v>Số 1 đường số 17A, Khu phố 11, Phường Bình Trị Đông B, Quận Bình Tân, TP.HCM.</v>
      </c>
      <c r="J535" s="35" t="e">
        <f>VLOOKUP(F535,'Khách hàng'!$B$4:$G$1048576,5,0)</f>
        <v>#N/A</v>
      </c>
      <c r="M535" s="13" t="e">
        <f>VLOOKUP(K535,'Hàng hóa'!$C$5:$J769,2,0)</f>
        <v>#N/A</v>
      </c>
      <c r="N535" s="17" t="e">
        <f>VLOOKUP(K535,'[1]Hàng hóa'!$C$5:$G$22,5,0)</f>
        <v>#N/A</v>
      </c>
      <c r="O535" s="17" t="e">
        <f t="shared" si="29"/>
        <v>#N/A</v>
      </c>
      <c r="P535" s="197" t="e">
        <f t="shared" si="27"/>
        <v>#N/A</v>
      </c>
      <c r="Q535" s="17" t="e">
        <f t="shared" si="28"/>
        <v>#N/A</v>
      </c>
      <c r="R535" s="13" t="e">
        <f>VLOOKUP(J535,'[1]Nhân viên'!$E$20:$F$41,2,0)</f>
        <v>#N/A</v>
      </c>
    </row>
    <row r="536" spans="3:18" x14ac:dyDescent="0.2">
      <c r="C536" s="12"/>
      <c r="E536" s="13" t="e">
        <f>VLOOKUP(D536,'Nhân viên'!$B$5:$C$48,2,0)</f>
        <v>#N/A</v>
      </c>
      <c r="H536" s="13" t="e">
        <f>VLOOKUP(F536,'Khách hàng'!$B$4:$G$1048576,2,0)</f>
        <v>#N/A</v>
      </c>
      <c r="I536" s="13" t="str">
        <f>VLOOKUP(F536,'[1]Khách hàng'!$A$4:$F$2144,3,0)</f>
        <v>Số 1 đường số 17A, Khu phố 11, Phường Bình Trị Đông B, Quận Bình Tân, TP.HCM.</v>
      </c>
      <c r="J536" s="35" t="e">
        <f>VLOOKUP(F536,'Khách hàng'!$B$4:$G$1048576,5,0)</f>
        <v>#N/A</v>
      </c>
      <c r="M536" s="13" t="e">
        <f>VLOOKUP(K536,'Hàng hóa'!$C$5:$J770,2,0)</f>
        <v>#N/A</v>
      </c>
      <c r="N536" s="17" t="e">
        <f>VLOOKUP(K536,'[1]Hàng hóa'!$C$5:$G$22,5,0)</f>
        <v>#N/A</v>
      </c>
      <c r="O536" s="17" t="e">
        <f t="shared" si="29"/>
        <v>#N/A</v>
      </c>
      <c r="P536" s="197" t="e">
        <f t="shared" si="27"/>
        <v>#N/A</v>
      </c>
      <c r="Q536" s="17" t="e">
        <f t="shared" si="28"/>
        <v>#N/A</v>
      </c>
      <c r="R536" s="13" t="e">
        <f>VLOOKUP(J536,'[1]Nhân viên'!$E$20:$F$41,2,0)</f>
        <v>#N/A</v>
      </c>
    </row>
    <row r="537" spans="3:18" x14ac:dyDescent="0.2">
      <c r="C537" s="12"/>
      <c r="E537" s="13" t="e">
        <f>VLOOKUP(D537,'Nhân viên'!$B$5:$C$48,2,0)</f>
        <v>#N/A</v>
      </c>
      <c r="H537" s="13" t="e">
        <f>VLOOKUP(F537,'Khách hàng'!$B$4:$G$1048576,2,0)</f>
        <v>#N/A</v>
      </c>
      <c r="I537" s="13" t="str">
        <f>VLOOKUP(F537,'[1]Khách hàng'!$A$4:$F$2144,3,0)</f>
        <v>Số 1 đường số 17A, Khu phố 11, Phường Bình Trị Đông B, Quận Bình Tân, TP.HCM.</v>
      </c>
      <c r="J537" s="35" t="e">
        <f>VLOOKUP(F537,'Khách hàng'!$B$4:$G$1048576,5,0)</f>
        <v>#N/A</v>
      </c>
      <c r="M537" s="13" t="e">
        <f>VLOOKUP(K537,'Hàng hóa'!$C$5:$J869,2,0)</f>
        <v>#N/A</v>
      </c>
      <c r="N537" s="17" t="e">
        <f>VLOOKUP(K537,'[1]Hàng hóa'!$C$5:$G$22,5,0)</f>
        <v>#N/A</v>
      </c>
      <c r="O537" s="17" t="e">
        <f t="shared" si="29"/>
        <v>#N/A</v>
      </c>
      <c r="P537" s="197" t="e">
        <f t="shared" si="27"/>
        <v>#N/A</v>
      </c>
      <c r="Q537" s="17" t="e">
        <f t="shared" si="28"/>
        <v>#N/A</v>
      </c>
      <c r="R537" s="13" t="e">
        <f>VLOOKUP(J537,'[1]Nhân viên'!$E$20:$F$41,2,0)</f>
        <v>#N/A</v>
      </c>
    </row>
    <row r="538" spans="3:18" x14ac:dyDescent="0.2">
      <c r="C538" s="12"/>
      <c r="E538" s="13" t="e">
        <f>VLOOKUP(D538,'Nhân viên'!$B$5:$C$48,2,0)</f>
        <v>#N/A</v>
      </c>
      <c r="H538" s="13" t="e">
        <f>VLOOKUP(F538,'Khách hàng'!$B$4:$G$1048576,2,0)</f>
        <v>#N/A</v>
      </c>
      <c r="I538" s="13" t="str">
        <f>VLOOKUP(F538,'[1]Khách hàng'!$A$4:$F$2144,3,0)</f>
        <v>Số 1 đường số 17A, Khu phố 11, Phường Bình Trị Đông B, Quận Bình Tân, TP.HCM.</v>
      </c>
      <c r="J538" s="35" t="e">
        <f>VLOOKUP(F538,'Khách hàng'!$B$4:$G$1048576,5,0)</f>
        <v>#N/A</v>
      </c>
      <c r="M538" s="13" t="e">
        <f>VLOOKUP(K538,'Hàng hóa'!$C$5:$J870,2,0)</f>
        <v>#N/A</v>
      </c>
      <c r="N538" s="17" t="e">
        <f>VLOOKUP(K538,'[1]Hàng hóa'!$C$5:$G$22,5,0)</f>
        <v>#N/A</v>
      </c>
      <c r="O538" s="17" t="e">
        <f t="shared" si="29"/>
        <v>#N/A</v>
      </c>
      <c r="P538" s="197" t="e">
        <f t="shared" si="27"/>
        <v>#N/A</v>
      </c>
      <c r="Q538" s="17" t="e">
        <f t="shared" si="28"/>
        <v>#N/A</v>
      </c>
      <c r="R538" s="13" t="e">
        <f>VLOOKUP(J538,'[1]Nhân viên'!$E$20:$F$41,2,0)</f>
        <v>#N/A</v>
      </c>
    </row>
    <row r="539" spans="3:18" x14ac:dyDescent="0.2">
      <c r="C539" s="12"/>
      <c r="E539" s="13" t="e">
        <f>VLOOKUP(D539,'Nhân viên'!$B$5:$C$48,2,0)</f>
        <v>#N/A</v>
      </c>
      <c r="H539" s="13" t="e">
        <f>VLOOKUP(F539,'Khách hàng'!$B$4:$G$1048576,2,0)</f>
        <v>#N/A</v>
      </c>
      <c r="I539" s="13" t="str">
        <f>VLOOKUP(F539,'[1]Khách hàng'!$A$4:$F$2144,3,0)</f>
        <v>Số 1 đường số 17A, Khu phố 11, Phường Bình Trị Đông B, Quận Bình Tân, TP.HCM.</v>
      </c>
      <c r="J539" s="35" t="e">
        <f>VLOOKUP(F539,'Khách hàng'!$B$4:$G$1048576,5,0)</f>
        <v>#N/A</v>
      </c>
      <c r="M539" s="13" t="e">
        <f>VLOOKUP(K539,'Hàng hóa'!$C$5:$J871,2,0)</f>
        <v>#N/A</v>
      </c>
      <c r="N539" s="17" t="e">
        <f>VLOOKUP(K539,'[1]Hàng hóa'!$C$5:$G$22,5,0)</f>
        <v>#N/A</v>
      </c>
      <c r="O539" s="17" t="e">
        <f t="shared" si="29"/>
        <v>#N/A</v>
      </c>
      <c r="P539" s="197" t="e">
        <f t="shared" si="27"/>
        <v>#N/A</v>
      </c>
      <c r="Q539" s="17" t="e">
        <f t="shared" si="28"/>
        <v>#N/A</v>
      </c>
      <c r="R539" s="13" t="e">
        <f>VLOOKUP(J539,'[1]Nhân viên'!$E$20:$F$41,2,0)</f>
        <v>#N/A</v>
      </c>
    </row>
    <row r="540" spans="3:18" x14ac:dyDescent="0.2">
      <c r="C540" s="12"/>
      <c r="E540" s="13" t="e">
        <f>VLOOKUP(D540,'Nhân viên'!$B$5:$C$48,2,0)</f>
        <v>#N/A</v>
      </c>
      <c r="H540" s="13" t="e">
        <f>VLOOKUP(F540,'Khách hàng'!$B$4:$G$1048576,2,0)</f>
        <v>#N/A</v>
      </c>
      <c r="I540" s="13" t="str">
        <f>VLOOKUP(F540,'[1]Khách hàng'!$A$4:$F$2144,3,0)</f>
        <v>Số 1 đường số 17A, Khu phố 11, Phường Bình Trị Đông B, Quận Bình Tân, TP.HCM.</v>
      </c>
      <c r="J540" s="35" t="e">
        <f>VLOOKUP(F540,'Khách hàng'!$B$4:$G$1048576,5,0)</f>
        <v>#N/A</v>
      </c>
      <c r="M540" s="13" t="e">
        <f>VLOOKUP(K540,'Hàng hóa'!$C$5:$J872,2,0)</f>
        <v>#N/A</v>
      </c>
      <c r="N540" s="17" t="e">
        <f>VLOOKUP(K540,'[1]Hàng hóa'!$C$5:$G$22,5,0)</f>
        <v>#N/A</v>
      </c>
      <c r="O540" s="17" t="e">
        <f t="shared" si="29"/>
        <v>#N/A</v>
      </c>
      <c r="P540" s="197" t="e">
        <f t="shared" si="27"/>
        <v>#N/A</v>
      </c>
      <c r="Q540" s="17" t="e">
        <f t="shared" si="28"/>
        <v>#N/A</v>
      </c>
      <c r="R540" s="13" t="e">
        <f>VLOOKUP(J540,'[1]Nhân viên'!$E$20:$F$41,2,0)</f>
        <v>#N/A</v>
      </c>
    </row>
    <row r="541" spans="3:18" x14ac:dyDescent="0.2">
      <c r="C541" s="12"/>
      <c r="E541" s="13" t="e">
        <f>VLOOKUP(D541,'Nhân viên'!$B$5:$C$48,2,0)</f>
        <v>#N/A</v>
      </c>
      <c r="H541" s="13" t="e">
        <f>VLOOKUP(F541,'Khách hàng'!$B$4:$G$1048576,2,0)</f>
        <v>#N/A</v>
      </c>
      <c r="I541" s="13" t="str">
        <f>VLOOKUP(F541,'[1]Khách hàng'!$A$4:$F$2144,3,0)</f>
        <v>Số 1 đường số 17A, Khu phố 11, Phường Bình Trị Đông B, Quận Bình Tân, TP.HCM.</v>
      </c>
      <c r="J541" s="35" t="e">
        <f>VLOOKUP(F541,'Khách hàng'!$B$4:$G$1048576,5,0)</f>
        <v>#N/A</v>
      </c>
      <c r="M541" s="13" t="e">
        <f>VLOOKUP(K541,'Hàng hóa'!$C$5:$J873,2,0)</f>
        <v>#N/A</v>
      </c>
      <c r="N541" s="17" t="e">
        <f>VLOOKUP(K541,'[1]Hàng hóa'!$C$5:$G$22,5,0)</f>
        <v>#N/A</v>
      </c>
      <c r="O541" s="17" t="e">
        <f t="shared" si="29"/>
        <v>#N/A</v>
      </c>
      <c r="P541" s="197" t="e">
        <f t="shared" si="27"/>
        <v>#N/A</v>
      </c>
      <c r="Q541" s="17" t="e">
        <f t="shared" si="28"/>
        <v>#N/A</v>
      </c>
      <c r="R541" s="13" t="e">
        <f>VLOOKUP(J541,'[1]Nhân viên'!$E$20:$F$41,2,0)</f>
        <v>#N/A</v>
      </c>
    </row>
    <row r="542" spans="3:18" x14ac:dyDescent="0.2">
      <c r="C542" s="193"/>
      <c r="D542" s="11"/>
      <c r="E542" s="13" t="e">
        <f>VLOOKUP(D542,'Nhân viên'!$B$5:$C$48,2,0)</f>
        <v>#N/A</v>
      </c>
      <c r="H542" s="13" t="e">
        <f>VLOOKUP(F542,'Khách hàng'!$B$4:$G$1048576,2,0)</f>
        <v>#N/A</v>
      </c>
      <c r="I542" s="13" t="str">
        <f>VLOOKUP(F542,'[1]Khách hàng'!$A$4:$F$2144,3,0)</f>
        <v>Số 1 đường số 17A, Khu phố 11, Phường Bình Trị Đông B, Quận Bình Tân, TP.HCM.</v>
      </c>
      <c r="J542" s="35" t="e">
        <f>VLOOKUP(F542,'Khách hàng'!$B$4:$G$1048576,5,0)</f>
        <v>#N/A</v>
      </c>
      <c r="M542" s="13" t="e">
        <f>VLOOKUP(K542,'Hàng hóa'!$C$5:$J1088,2,0)</f>
        <v>#N/A</v>
      </c>
      <c r="N542" s="17" t="e">
        <f>VLOOKUP(K542,'[1]Hàng hóa'!$C$5:$G$22,5,0)</f>
        <v>#N/A</v>
      </c>
      <c r="O542" s="17" t="e">
        <f t="shared" si="29"/>
        <v>#N/A</v>
      </c>
      <c r="P542" s="197" t="e">
        <f t="shared" si="27"/>
        <v>#N/A</v>
      </c>
      <c r="Q542" s="17" t="e">
        <f t="shared" si="28"/>
        <v>#N/A</v>
      </c>
      <c r="R542" s="13" t="e">
        <f>VLOOKUP(J542,'[1]Nhân viên'!$E$20:$F$41,2,0)</f>
        <v>#N/A</v>
      </c>
    </row>
    <row r="543" spans="3:18" x14ac:dyDescent="0.2">
      <c r="C543" s="193"/>
      <c r="D543" s="11"/>
      <c r="E543" s="13" t="e">
        <f>VLOOKUP(D543,'Nhân viên'!$B$5:$C$48,2,0)</f>
        <v>#N/A</v>
      </c>
      <c r="H543" s="13" t="e">
        <f>VLOOKUP(F543,'Khách hàng'!$B$4:$G$1048576,2,0)</f>
        <v>#N/A</v>
      </c>
      <c r="I543" s="13" t="str">
        <f>VLOOKUP(F543,'[1]Khách hàng'!$A$4:$F$2144,3,0)</f>
        <v>Số 1 đường số 17A, Khu phố 11, Phường Bình Trị Đông B, Quận Bình Tân, TP.HCM.</v>
      </c>
      <c r="J543" s="35" t="e">
        <f>VLOOKUP(F543,'Khách hàng'!$B$4:$G$1048576,5,0)</f>
        <v>#N/A</v>
      </c>
      <c r="M543" s="13" t="e">
        <f>VLOOKUP(K543,'Hàng hóa'!$C$5:$J1089,2,0)</f>
        <v>#N/A</v>
      </c>
      <c r="N543" s="17" t="e">
        <f>VLOOKUP(K543,'[1]Hàng hóa'!$C$5:$G$22,5,0)</f>
        <v>#N/A</v>
      </c>
      <c r="O543" s="17" t="e">
        <f t="shared" si="29"/>
        <v>#N/A</v>
      </c>
      <c r="P543" s="197" t="e">
        <f t="shared" si="27"/>
        <v>#N/A</v>
      </c>
      <c r="Q543" s="17" t="e">
        <f t="shared" si="28"/>
        <v>#N/A</v>
      </c>
      <c r="R543" s="13" t="e">
        <f>VLOOKUP(J543,'[1]Nhân viên'!$E$20:$F$41,2,0)</f>
        <v>#N/A</v>
      </c>
    </row>
    <row r="544" spans="3:18" x14ac:dyDescent="0.2">
      <c r="D544" s="11"/>
      <c r="E544" s="13" t="e">
        <f>VLOOKUP(D544,'Nhân viên'!$B$5:$C$48,2,0)</f>
        <v>#N/A</v>
      </c>
      <c r="H544" s="13" t="e">
        <f>VLOOKUP(F544,'Khách hàng'!$B$4:$G$1048576,2,0)</f>
        <v>#N/A</v>
      </c>
      <c r="I544" s="13" t="str">
        <f>VLOOKUP(F544,'[1]Khách hàng'!$A$4:$F$2144,3,0)</f>
        <v>Số 1 đường số 17A, Khu phố 11, Phường Bình Trị Đông B, Quận Bình Tân, TP.HCM.</v>
      </c>
      <c r="J544" s="35" t="e">
        <f>VLOOKUP(F544,'Khách hàng'!$B$4:$G$1048576,5,0)</f>
        <v>#N/A</v>
      </c>
      <c r="M544" s="13" t="e">
        <f>VLOOKUP(K544,'Hàng hóa'!$C$5:$J1090,2,0)</f>
        <v>#N/A</v>
      </c>
      <c r="N544" s="17" t="e">
        <f>VLOOKUP(K544,'[1]Hàng hóa'!$C$5:$G$22,5,0)</f>
        <v>#N/A</v>
      </c>
      <c r="O544" s="17" t="e">
        <f t="shared" si="29"/>
        <v>#N/A</v>
      </c>
      <c r="P544" s="197" t="e">
        <f t="shared" si="27"/>
        <v>#N/A</v>
      </c>
      <c r="Q544" s="17" t="e">
        <f t="shared" si="28"/>
        <v>#N/A</v>
      </c>
      <c r="R544" s="13" t="e">
        <f>VLOOKUP(J544,'[1]Nhân viên'!$E$20:$F$41,2,0)</f>
        <v>#N/A</v>
      </c>
    </row>
    <row r="545" spans="3:18" x14ac:dyDescent="0.2">
      <c r="D545" s="11"/>
      <c r="E545" s="13" t="e">
        <f>VLOOKUP(D545,'Nhân viên'!$B$5:$C$48,2,0)</f>
        <v>#N/A</v>
      </c>
      <c r="H545" s="13" t="e">
        <f>VLOOKUP(F545,'Khách hàng'!$B$4:$G$1048576,2,0)</f>
        <v>#N/A</v>
      </c>
      <c r="I545" s="13" t="str">
        <f>VLOOKUP(F545,'[1]Khách hàng'!$A$4:$F$2144,3,0)</f>
        <v>Số 1 đường số 17A, Khu phố 11, Phường Bình Trị Đông B, Quận Bình Tân, TP.HCM.</v>
      </c>
      <c r="J545" s="35" t="e">
        <f>VLOOKUP(F545,'Khách hàng'!$B$4:$G$1048576,5,0)</f>
        <v>#N/A</v>
      </c>
      <c r="M545" s="13" t="e">
        <f>VLOOKUP(K545,'Hàng hóa'!$C$5:$J1091,2,0)</f>
        <v>#N/A</v>
      </c>
      <c r="N545" s="17" t="e">
        <f>VLOOKUP(K545,'[1]Hàng hóa'!$C$5:$G$22,5,0)</f>
        <v>#N/A</v>
      </c>
      <c r="O545" s="17" t="e">
        <f t="shared" si="29"/>
        <v>#N/A</v>
      </c>
      <c r="P545" s="197" t="e">
        <f t="shared" si="27"/>
        <v>#N/A</v>
      </c>
      <c r="Q545" s="17" t="e">
        <f t="shared" si="28"/>
        <v>#N/A</v>
      </c>
      <c r="R545" s="13" t="e">
        <f>VLOOKUP(J545,'[1]Nhân viên'!$E$20:$F$41,2,0)</f>
        <v>#N/A</v>
      </c>
    </row>
    <row r="546" spans="3:18" x14ac:dyDescent="0.2">
      <c r="D546" s="11"/>
      <c r="E546" s="13" t="e">
        <f>VLOOKUP(D546,'Nhân viên'!$B$5:$C$48,2,0)</f>
        <v>#N/A</v>
      </c>
      <c r="H546" s="13" t="e">
        <f>VLOOKUP(F546,'Khách hàng'!$B$4:$G$1048576,2,0)</f>
        <v>#N/A</v>
      </c>
      <c r="I546" s="13" t="str">
        <f>VLOOKUP(F546,'[1]Khách hàng'!$A$4:$F$2144,3,0)</f>
        <v>Số 1 đường số 17A, Khu phố 11, Phường Bình Trị Đông B, Quận Bình Tân, TP.HCM.</v>
      </c>
      <c r="J546" s="35" t="e">
        <f>VLOOKUP(F546,'Khách hàng'!$B$4:$G$1048576,5,0)</f>
        <v>#N/A</v>
      </c>
      <c r="M546" s="13" t="e">
        <f>VLOOKUP(K546,'Hàng hóa'!$C$5:$J1092,2,0)</f>
        <v>#N/A</v>
      </c>
      <c r="N546" s="17" t="e">
        <f>VLOOKUP(K546,'[1]Hàng hóa'!$C$5:$G$22,5,0)</f>
        <v>#N/A</v>
      </c>
      <c r="O546" s="17" t="e">
        <f t="shared" si="29"/>
        <v>#N/A</v>
      </c>
      <c r="P546" s="197" t="e">
        <f t="shared" si="27"/>
        <v>#N/A</v>
      </c>
      <c r="Q546" s="17" t="e">
        <f t="shared" si="28"/>
        <v>#N/A</v>
      </c>
      <c r="R546" s="13" t="e">
        <f>VLOOKUP(J546,'[1]Nhân viên'!$E$20:$F$41,2,0)</f>
        <v>#N/A</v>
      </c>
    </row>
    <row r="547" spans="3:18" x14ac:dyDescent="0.2">
      <c r="D547" s="11"/>
      <c r="E547" s="13" t="e">
        <f>VLOOKUP(D547,'Nhân viên'!$B$5:$C$48,2,0)</f>
        <v>#N/A</v>
      </c>
      <c r="H547" s="13" t="e">
        <f>VLOOKUP(F547,'Khách hàng'!$B$4:$G$1048576,2,0)</f>
        <v>#N/A</v>
      </c>
      <c r="I547" s="13" t="str">
        <f>VLOOKUP(F547,'[1]Khách hàng'!$A$4:$F$2144,3,0)</f>
        <v>Số 1 đường số 17A, Khu phố 11, Phường Bình Trị Đông B, Quận Bình Tân, TP.HCM.</v>
      </c>
      <c r="J547" s="35" t="e">
        <f>VLOOKUP(F547,'Khách hàng'!$B$4:$G$1048576,5,0)</f>
        <v>#N/A</v>
      </c>
      <c r="M547" s="13" t="e">
        <f>VLOOKUP(K547,'Hàng hóa'!$C$5:$J1093,2,0)</f>
        <v>#N/A</v>
      </c>
      <c r="N547" s="17" t="e">
        <f>VLOOKUP(K547,'[1]Hàng hóa'!$C$5:$G$22,5,0)</f>
        <v>#N/A</v>
      </c>
      <c r="O547" s="17" t="e">
        <f t="shared" si="29"/>
        <v>#N/A</v>
      </c>
      <c r="P547" s="197" t="e">
        <f t="shared" si="27"/>
        <v>#N/A</v>
      </c>
      <c r="Q547" s="17" t="e">
        <f t="shared" si="28"/>
        <v>#N/A</v>
      </c>
      <c r="R547" s="13" t="e">
        <f>VLOOKUP(J547,'[1]Nhân viên'!$E$20:$F$41,2,0)</f>
        <v>#N/A</v>
      </c>
    </row>
    <row r="548" spans="3:18" x14ac:dyDescent="0.2">
      <c r="D548" s="11"/>
      <c r="E548" s="13" t="e">
        <f>VLOOKUP(D548,'Nhân viên'!$B$5:$C$48,2,0)</f>
        <v>#N/A</v>
      </c>
      <c r="H548" s="13" t="e">
        <f>VLOOKUP(F548,'Khách hàng'!$B$4:$G$1048576,2,0)</f>
        <v>#N/A</v>
      </c>
      <c r="I548" s="13" t="str">
        <f>VLOOKUP(F548,'[1]Khách hàng'!$A$4:$F$2144,3,0)</f>
        <v>Số 1 đường số 17A, Khu phố 11, Phường Bình Trị Đông B, Quận Bình Tân, TP.HCM.</v>
      </c>
      <c r="J548" s="35" t="e">
        <f>VLOOKUP(F548,'Khách hàng'!$B$4:$G$1048576,5,0)</f>
        <v>#N/A</v>
      </c>
      <c r="M548" s="13" t="e">
        <f>VLOOKUP(K548,'Hàng hóa'!$C$5:$J1094,2,0)</f>
        <v>#N/A</v>
      </c>
      <c r="N548" s="17" t="e">
        <f>VLOOKUP(K548,'[1]Hàng hóa'!$C$5:$G$22,5,0)</f>
        <v>#N/A</v>
      </c>
      <c r="O548" s="17" t="e">
        <f t="shared" si="29"/>
        <v>#N/A</v>
      </c>
      <c r="P548" s="197" t="e">
        <f t="shared" si="27"/>
        <v>#N/A</v>
      </c>
      <c r="Q548" s="17" t="e">
        <f t="shared" si="28"/>
        <v>#N/A</v>
      </c>
      <c r="R548" s="13" t="e">
        <f>VLOOKUP(J548,'[1]Nhân viên'!$E$20:$F$41,2,0)</f>
        <v>#N/A</v>
      </c>
    </row>
    <row r="549" spans="3:18" x14ac:dyDescent="0.2">
      <c r="D549" s="11"/>
      <c r="E549" s="13" t="e">
        <f>VLOOKUP(D549,'Nhân viên'!$B$5:$C$48,2,0)</f>
        <v>#N/A</v>
      </c>
      <c r="H549" s="13" t="e">
        <f>VLOOKUP(F549,'Khách hàng'!$B$4:$G$1048576,2,0)</f>
        <v>#N/A</v>
      </c>
      <c r="I549" s="13" t="str">
        <f>VLOOKUP(F549,'[1]Khách hàng'!$A$4:$F$2144,3,0)</f>
        <v>Số 1 đường số 17A, Khu phố 11, Phường Bình Trị Đông B, Quận Bình Tân, TP.HCM.</v>
      </c>
      <c r="J549" s="35" t="e">
        <f>VLOOKUP(F549,'Khách hàng'!$B$4:$G$1048576,5,0)</f>
        <v>#N/A</v>
      </c>
      <c r="M549" s="13" t="e">
        <f>VLOOKUP(K549,'Hàng hóa'!$C$5:$J1095,2,0)</f>
        <v>#N/A</v>
      </c>
      <c r="N549" s="17" t="e">
        <f>VLOOKUP(K549,'[1]Hàng hóa'!$C$5:$G$22,5,0)</f>
        <v>#N/A</v>
      </c>
      <c r="O549" s="17" t="e">
        <f t="shared" si="29"/>
        <v>#N/A</v>
      </c>
      <c r="P549" s="197" t="e">
        <f t="shared" si="27"/>
        <v>#N/A</v>
      </c>
      <c r="Q549" s="17" t="e">
        <f t="shared" si="28"/>
        <v>#N/A</v>
      </c>
      <c r="R549" s="13" t="e">
        <f>VLOOKUP(J549,'[1]Nhân viên'!$E$20:$F$41,2,0)</f>
        <v>#N/A</v>
      </c>
    </row>
    <row r="550" spans="3:18" x14ac:dyDescent="0.2">
      <c r="C550" s="12"/>
      <c r="E550" s="13" t="e">
        <f>VLOOKUP(D550,'Nhân viên'!$B$5:$C$48,2,0)</f>
        <v>#N/A</v>
      </c>
      <c r="H550" s="13" t="e">
        <f>VLOOKUP(F550,'Khách hàng'!$B$4:$G$1048576,2,0)</f>
        <v>#N/A</v>
      </c>
      <c r="I550" s="13" t="str">
        <f>VLOOKUP(F550,'[1]Khách hàng'!$A$4:$F$2144,3,0)</f>
        <v>Số 1 đường số 17A, Khu phố 11, Phường Bình Trị Đông B, Quận Bình Tân, TP.HCM.</v>
      </c>
      <c r="J550" s="35" t="e">
        <f>VLOOKUP(F550,'Khách hàng'!$B$4:$G$1048576,5,0)</f>
        <v>#N/A</v>
      </c>
      <c r="M550" s="13" t="e">
        <f>VLOOKUP(K550,'Hàng hóa'!$C$5:$J694,2,0)</f>
        <v>#N/A</v>
      </c>
      <c r="N550" s="17" t="e">
        <f>VLOOKUP(K550,'[1]Hàng hóa'!$C$5:$G$22,5,0)</f>
        <v>#N/A</v>
      </c>
      <c r="O550" s="17" t="e">
        <f t="shared" si="29"/>
        <v>#N/A</v>
      </c>
      <c r="P550" s="197" t="e">
        <f t="shared" si="27"/>
        <v>#N/A</v>
      </c>
      <c r="Q550" s="17" t="e">
        <f t="shared" si="28"/>
        <v>#N/A</v>
      </c>
      <c r="R550" s="13" t="e">
        <f>VLOOKUP(J550,'[1]Nhân viên'!$E$20:$F$41,2,0)</f>
        <v>#N/A</v>
      </c>
    </row>
    <row r="551" spans="3:18" x14ac:dyDescent="0.2">
      <c r="C551" s="12"/>
      <c r="E551" s="13" t="e">
        <f>VLOOKUP(D551,'Nhân viên'!$B$5:$C$48,2,0)</f>
        <v>#N/A</v>
      </c>
      <c r="H551" s="13" t="e">
        <f>VLOOKUP(F551,'Khách hàng'!$B$4:$G$1048576,2,0)</f>
        <v>#N/A</v>
      </c>
      <c r="I551" s="13" t="str">
        <f>VLOOKUP(F551,'[1]Khách hàng'!$A$4:$F$2144,3,0)</f>
        <v>Số 1 đường số 17A, Khu phố 11, Phường Bình Trị Đông B, Quận Bình Tân, TP.HCM.</v>
      </c>
      <c r="J551" s="35" t="e">
        <f>VLOOKUP(F551,'Khách hàng'!$B$4:$G$1048576,5,0)</f>
        <v>#N/A</v>
      </c>
      <c r="M551" s="13" t="e">
        <f>VLOOKUP(K551,'Hàng hóa'!$C$5:$J695,2,0)</f>
        <v>#N/A</v>
      </c>
      <c r="N551" s="17" t="e">
        <f>VLOOKUP(K551,'[1]Hàng hóa'!$C$5:$G$22,5,0)</f>
        <v>#N/A</v>
      </c>
      <c r="O551" s="17" t="e">
        <f t="shared" si="29"/>
        <v>#N/A</v>
      </c>
      <c r="P551" s="197" t="e">
        <f t="shared" si="27"/>
        <v>#N/A</v>
      </c>
      <c r="Q551" s="17" t="e">
        <f t="shared" si="28"/>
        <v>#N/A</v>
      </c>
      <c r="R551" s="13" t="e">
        <f>VLOOKUP(J551,'[1]Nhân viên'!$E$20:$F$41,2,0)</f>
        <v>#N/A</v>
      </c>
    </row>
    <row r="552" spans="3:18" x14ac:dyDescent="0.2">
      <c r="C552" s="12"/>
      <c r="E552" s="13" t="e">
        <f>VLOOKUP(D552,'Nhân viên'!$B$5:$C$48,2,0)</f>
        <v>#N/A</v>
      </c>
      <c r="H552" s="13" t="e">
        <f>VLOOKUP(F552,'Khách hàng'!$B$4:$G$1048576,2,0)</f>
        <v>#N/A</v>
      </c>
      <c r="I552" s="13" t="str">
        <f>VLOOKUP(F552,'[1]Khách hàng'!$A$4:$F$2144,3,0)</f>
        <v>Số 1 đường số 17A, Khu phố 11, Phường Bình Trị Đông B, Quận Bình Tân, TP.HCM.</v>
      </c>
      <c r="J552" s="35" t="e">
        <f>VLOOKUP(F552,'Khách hàng'!$B$4:$G$1048576,5,0)</f>
        <v>#N/A</v>
      </c>
      <c r="M552" s="13" t="e">
        <f>VLOOKUP(K552,'Hàng hóa'!$C$5:$J696,2,0)</f>
        <v>#N/A</v>
      </c>
      <c r="N552" s="17" t="e">
        <f>VLOOKUP(K552,'[1]Hàng hóa'!$C$5:$G$22,5,0)</f>
        <v>#N/A</v>
      </c>
      <c r="O552" s="17" t="e">
        <f t="shared" si="29"/>
        <v>#N/A</v>
      </c>
      <c r="P552" s="197" t="e">
        <f t="shared" si="27"/>
        <v>#N/A</v>
      </c>
      <c r="Q552" s="17" t="e">
        <f t="shared" si="28"/>
        <v>#N/A</v>
      </c>
      <c r="R552" s="13" t="e">
        <f>VLOOKUP(J552,'[1]Nhân viên'!$E$20:$F$41,2,0)</f>
        <v>#N/A</v>
      </c>
    </row>
    <row r="553" spans="3:18" x14ac:dyDescent="0.2">
      <c r="C553" s="12"/>
      <c r="E553" s="13" t="e">
        <f>VLOOKUP(D553,'Nhân viên'!$B$5:$C$48,2,0)</f>
        <v>#N/A</v>
      </c>
      <c r="H553" s="13" t="e">
        <f>VLOOKUP(F553,'Khách hàng'!$B$4:$G$1048576,2,0)</f>
        <v>#N/A</v>
      </c>
      <c r="I553" s="13" t="str">
        <f>VLOOKUP(F553,'[1]Khách hàng'!$A$4:$F$2144,3,0)</f>
        <v>Số 1 đường số 17A, Khu phố 11, Phường Bình Trị Đông B, Quận Bình Tân, TP.HCM.</v>
      </c>
      <c r="J553" s="35" t="e">
        <f>VLOOKUP(F553,'Khách hàng'!$B$4:$G$1048576,5,0)</f>
        <v>#N/A</v>
      </c>
      <c r="M553" s="13" t="e">
        <f>VLOOKUP(K553,'Hàng hóa'!$C$5:$J1014,2,0)</f>
        <v>#N/A</v>
      </c>
      <c r="N553" s="17" t="e">
        <f>VLOOKUP(K553,'[1]Hàng hóa'!$C$5:$G$22,5,0)</f>
        <v>#N/A</v>
      </c>
      <c r="O553" s="17" t="e">
        <f t="shared" si="29"/>
        <v>#N/A</v>
      </c>
      <c r="P553" s="197" t="e">
        <f t="shared" si="27"/>
        <v>#N/A</v>
      </c>
      <c r="Q553" s="17" t="e">
        <f t="shared" si="28"/>
        <v>#N/A</v>
      </c>
      <c r="R553" s="13" t="e">
        <f>VLOOKUP(J553,'[1]Nhân viên'!$E$20:$F$41,2,0)</f>
        <v>#N/A</v>
      </c>
    </row>
    <row r="554" spans="3:18" x14ac:dyDescent="0.2">
      <c r="C554" s="12"/>
      <c r="E554" s="13" t="e">
        <f>VLOOKUP(D554,'Nhân viên'!$B$5:$C$48,2,0)</f>
        <v>#N/A</v>
      </c>
      <c r="H554" s="13" t="e">
        <f>VLOOKUP(F554,'Khách hàng'!$B$4:$G$1048576,2,0)</f>
        <v>#N/A</v>
      </c>
      <c r="I554" s="13" t="str">
        <f>VLOOKUP(F554,'[1]Khách hàng'!$A$4:$F$2144,3,0)</f>
        <v>Số 1 đường số 17A, Khu phố 11, Phường Bình Trị Đông B, Quận Bình Tân, TP.HCM.</v>
      </c>
      <c r="J554" s="35" t="e">
        <f>VLOOKUP(F554,'Khách hàng'!$B$4:$G$1048576,5,0)</f>
        <v>#N/A</v>
      </c>
      <c r="M554" s="13" t="e">
        <f>VLOOKUP(K554,'Hàng hóa'!$C$5:$J1015,2,0)</f>
        <v>#N/A</v>
      </c>
      <c r="N554" s="17" t="e">
        <f>VLOOKUP(K554,'[1]Hàng hóa'!$C$5:$G$22,5,0)</f>
        <v>#N/A</v>
      </c>
      <c r="O554" s="17" t="e">
        <f t="shared" si="29"/>
        <v>#N/A</v>
      </c>
      <c r="P554" s="197" t="e">
        <f t="shared" si="27"/>
        <v>#N/A</v>
      </c>
      <c r="Q554" s="17" t="e">
        <f t="shared" si="28"/>
        <v>#N/A</v>
      </c>
      <c r="R554" s="13" t="e">
        <f>VLOOKUP(J554,'[1]Nhân viên'!$E$20:$F$41,2,0)</f>
        <v>#N/A</v>
      </c>
    </row>
    <row r="555" spans="3:18" x14ac:dyDescent="0.2">
      <c r="C555" s="12"/>
      <c r="E555" s="13" t="e">
        <f>VLOOKUP(D555,'Nhân viên'!$B$5:$C$48,2,0)</f>
        <v>#N/A</v>
      </c>
      <c r="H555" s="13" t="e">
        <f>VLOOKUP(F555,'Khách hàng'!$B$4:$G$1048576,2,0)</f>
        <v>#N/A</v>
      </c>
      <c r="I555" s="13" t="str">
        <f>VLOOKUP(F555,'[1]Khách hàng'!$A$4:$F$2144,3,0)</f>
        <v>Số 1 đường số 17A, Khu phố 11, Phường Bình Trị Đông B, Quận Bình Tân, TP.HCM.</v>
      </c>
      <c r="J555" s="35" t="e">
        <f>VLOOKUP(F555,'Khách hàng'!$B$4:$G$1048576,5,0)</f>
        <v>#N/A</v>
      </c>
      <c r="M555" s="13" t="e">
        <f>VLOOKUP(K555,'Hàng hóa'!$C$5:$J1016,2,0)</f>
        <v>#N/A</v>
      </c>
      <c r="N555" s="17" t="e">
        <f>VLOOKUP(K555,'[1]Hàng hóa'!$C$5:$G$22,5,0)</f>
        <v>#N/A</v>
      </c>
      <c r="O555" s="17" t="e">
        <f t="shared" si="29"/>
        <v>#N/A</v>
      </c>
      <c r="P555" s="197" t="e">
        <f t="shared" si="27"/>
        <v>#N/A</v>
      </c>
      <c r="Q555" s="17" t="e">
        <f t="shared" si="28"/>
        <v>#N/A</v>
      </c>
      <c r="R555" s="13" t="e">
        <f>VLOOKUP(J555,'[1]Nhân viên'!$E$20:$F$41,2,0)</f>
        <v>#N/A</v>
      </c>
    </row>
    <row r="556" spans="3:18" x14ac:dyDescent="0.2">
      <c r="C556" s="12"/>
      <c r="E556" s="13" t="e">
        <f>VLOOKUP(D556,'Nhân viên'!$B$5:$C$48,2,0)</f>
        <v>#N/A</v>
      </c>
      <c r="H556" s="13" t="e">
        <f>VLOOKUP(F556,'Khách hàng'!$B$4:$G$1048576,2,0)</f>
        <v>#N/A</v>
      </c>
      <c r="I556" s="13" t="str">
        <f>VLOOKUP(F556,'[1]Khách hàng'!$A$4:$F$2144,3,0)</f>
        <v>Số 1 đường số 17A, Khu phố 11, Phường Bình Trị Đông B, Quận Bình Tân, TP.HCM.</v>
      </c>
      <c r="J556" s="35" t="e">
        <f>VLOOKUP(F556,'Khách hàng'!$B$4:$G$1048576,5,0)</f>
        <v>#N/A</v>
      </c>
      <c r="M556" s="13" t="e">
        <f>VLOOKUP(K556,'Hàng hóa'!$C$5:$J1017,2,0)</f>
        <v>#N/A</v>
      </c>
      <c r="N556" s="17" t="e">
        <f>VLOOKUP(K556,'[1]Hàng hóa'!$C$5:$G$22,5,0)</f>
        <v>#N/A</v>
      </c>
      <c r="O556" s="17" t="e">
        <f t="shared" si="29"/>
        <v>#N/A</v>
      </c>
      <c r="P556" s="197" t="e">
        <f t="shared" si="27"/>
        <v>#N/A</v>
      </c>
      <c r="Q556" s="17" t="e">
        <f t="shared" si="28"/>
        <v>#N/A</v>
      </c>
      <c r="R556" s="13" t="e">
        <f>VLOOKUP(J556,'[1]Nhân viên'!$E$20:$F$41,2,0)</f>
        <v>#N/A</v>
      </c>
    </row>
    <row r="557" spans="3:18" x14ac:dyDescent="0.2">
      <c r="C557" s="12"/>
      <c r="E557" s="13" t="e">
        <f>VLOOKUP(D557,'Nhân viên'!$B$5:$C$48,2,0)</f>
        <v>#N/A</v>
      </c>
      <c r="H557" s="13" t="e">
        <f>VLOOKUP(F557,'Khách hàng'!$B$4:$G$1048576,2,0)</f>
        <v>#N/A</v>
      </c>
      <c r="I557" s="13" t="str">
        <f>VLOOKUP(F557,'[1]Khách hàng'!$A$4:$F$2144,3,0)</f>
        <v>Số 1 đường số 17A, Khu phố 11, Phường Bình Trị Đông B, Quận Bình Tân, TP.HCM.</v>
      </c>
      <c r="J557" s="35" t="e">
        <f>VLOOKUP(F557,'Khách hàng'!$B$4:$G$1048576,5,0)</f>
        <v>#N/A</v>
      </c>
      <c r="M557" s="13" t="e">
        <f>VLOOKUP(K557,'Hàng hóa'!$C$5:$J1018,2,0)</f>
        <v>#N/A</v>
      </c>
      <c r="N557" s="17" t="e">
        <f>VLOOKUP(K557,'[1]Hàng hóa'!$C$5:$G$22,5,0)</f>
        <v>#N/A</v>
      </c>
      <c r="O557" s="17" t="e">
        <f t="shared" si="29"/>
        <v>#N/A</v>
      </c>
      <c r="P557" s="197" t="e">
        <f t="shared" si="27"/>
        <v>#N/A</v>
      </c>
      <c r="Q557" s="17" t="e">
        <f t="shared" si="28"/>
        <v>#N/A</v>
      </c>
      <c r="R557" s="13" t="e">
        <f>VLOOKUP(J557,'[1]Nhân viên'!$E$20:$F$41,2,0)</f>
        <v>#N/A</v>
      </c>
    </row>
    <row r="558" spans="3:18" x14ac:dyDescent="0.2">
      <c r="C558" s="12"/>
      <c r="E558" s="13" t="e">
        <f>VLOOKUP(D558,'Nhân viên'!$B$5:$C$48,2,0)</f>
        <v>#N/A</v>
      </c>
      <c r="H558" s="13" t="e">
        <f>VLOOKUP(F558,'Khách hàng'!$B$4:$G$1048576,2,0)</f>
        <v>#N/A</v>
      </c>
      <c r="I558" s="13" t="str">
        <f>VLOOKUP(F558,'[1]Khách hàng'!$A$4:$F$2144,3,0)</f>
        <v>Số 1 đường số 17A, Khu phố 11, Phường Bình Trị Đông B, Quận Bình Tân, TP.HCM.</v>
      </c>
      <c r="J558" s="35" t="e">
        <f>VLOOKUP(F558,'Khách hàng'!$B$4:$G$1048576,5,0)</f>
        <v>#N/A</v>
      </c>
      <c r="M558" s="13" t="e">
        <f>VLOOKUP(K558,'Hàng hóa'!$C$5:$J1019,2,0)</f>
        <v>#N/A</v>
      </c>
      <c r="N558" s="17" t="e">
        <f>VLOOKUP(K558,'[1]Hàng hóa'!$C$5:$G$22,5,0)</f>
        <v>#N/A</v>
      </c>
      <c r="O558" s="17" t="e">
        <f t="shared" si="29"/>
        <v>#N/A</v>
      </c>
      <c r="P558" s="197" t="e">
        <f t="shared" si="27"/>
        <v>#N/A</v>
      </c>
      <c r="Q558" s="17" t="e">
        <f t="shared" si="28"/>
        <v>#N/A</v>
      </c>
      <c r="R558" s="13" t="e">
        <f>VLOOKUP(J558,'[1]Nhân viên'!$E$20:$F$41,2,0)</f>
        <v>#N/A</v>
      </c>
    </row>
    <row r="559" spans="3:18" x14ac:dyDescent="0.2">
      <c r="E559" s="13" t="e">
        <f>VLOOKUP(D559,'Nhân viên'!$B$5:$C$48,2,0)</f>
        <v>#N/A</v>
      </c>
      <c r="H559" s="13" t="e">
        <f>VLOOKUP(F559,'Khách hàng'!$B$4:$G$1048576,2,0)</f>
        <v>#N/A</v>
      </c>
      <c r="I559" s="13" t="str">
        <f>VLOOKUP(F559,'[1]Khách hàng'!$A$4:$F$2144,3,0)</f>
        <v>Số 1 đường số 17A, Khu phố 11, Phường Bình Trị Đông B, Quận Bình Tân, TP.HCM.</v>
      </c>
      <c r="J559" s="35" t="e">
        <f>VLOOKUP(F559,'Khách hàng'!$B$4:$G$1048576,5,0)</f>
        <v>#N/A</v>
      </c>
      <c r="M559" s="13" t="e">
        <f>VLOOKUP(K559,'Hàng hóa'!$C$5:$J1020,2,0)</f>
        <v>#N/A</v>
      </c>
      <c r="N559" s="17" t="e">
        <f>VLOOKUP(K559,'[1]Hàng hóa'!$C$5:$G$22,5,0)</f>
        <v>#N/A</v>
      </c>
      <c r="O559" s="17" t="e">
        <f t="shared" si="29"/>
        <v>#N/A</v>
      </c>
      <c r="P559" s="197" t="e">
        <f t="shared" si="27"/>
        <v>#N/A</v>
      </c>
      <c r="Q559" s="17" t="e">
        <f t="shared" si="28"/>
        <v>#N/A</v>
      </c>
      <c r="R559" s="13" t="e">
        <f>VLOOKUP(J559,'[1]Nhân viên'!$E$20:$F$41,2,0)</f>
        <v>#N/A</v>
      </c>
    </row>
    <row r="560" spans="3:18" x14ac:dyDescent="0.2">
      <c r="E560" s="13" t="e">
        <f>VLOOKUP(D560,'Nhân viên'!$B$5:$C$48,2,0)</f>
        <v>#N/A</v>
      </c>
      <c r="H560" s="13" t="e">
        <f>VLOOKUP(F560,'Khách hàng'!$B$4:$G$1048576,2,0)</f>
        <v>#N/A</v>
      </c>
      <c r="I560" s="13" t="str">
        <f>VLOOKUP(F560,'[1]Khách hàng'!$A$4:$F$2144,3,0)</f>
        <v>Số 1 đường số 17A, Khu phố 11, Phường Bình Trị Đông B, Quận Bình Tân, TP.HCM.</v>
      </c>
      <c r="J560" s="35" t="e">
        <f>VLOOKUP(F560,'Khách hàng'!$B$4:$G$1048576,5,0)</f>
        <v>#N/A</v>
      </c>
      <c r="M560" s="13" t="e">
        <f>VLOOKUP(K560,'Hàng hóa'!$C$5:$J1021,2,0)</f>
        <v>#N/A</v>
      </c>
      <c r="N560" s="17" t="e">
        <f>VLOOKUP(K560,'[1]Hàng hóa'!$C$5:$G$22,5,0)</f>
        <v>#N/A</v>
      </c>
      <c r="O560" s="17" t="e">
        <f t="shared" si="29"/>
        <v>#N/A</v>
      </c>
      <c r="P560" s="197" t="e">
        <f t="shared" si="27"/>
        <v>#N/A</v>
      </c>
      <c r="Q560" s="17" t="e">
        <f t="shared" si="28"/>
        <v>#N/A</v>
      </c>
      <c r="R560" s="13" t="e">
        <f>VLOOKUP(J560,'[1]Nhân viên'!$E$20:$F$41,2,0)</f>
        <v>#N/A</v>
      </c>
    </row>
    <row r="561" spans="3:18" x14ac:dyDescent="0.2">
      <c r="E561" s="13" t="e">
        <f>VLOOKUP(D561,'Nhân viên'!$B$5:$C$48,2,0)</f>
        <v>#N/A</v>
      </c>
      <c r="H561" s="13" t="e">
        <f>VLOOKUP(F561,'Khách hàng'!$B$4:$G$1048576,2,0)</f>
        <v>#N/A</v>
      </c>
      <c r="I561" s="13" t="str">
        <f>VLOOKUP(F561,'[1]Khách hàng'!$A$4:$F$2144,3,0)</f>
        <v>Số 1 đường số 17A, Khu phố 11, Phường Bình Trị Đông B, Quận Bình Tân, TP.HCM.</v>
      </c>
      <c r="J561" s="35" t="e">
        <f>VLOOKUP(F561,'Khách hàng'!$B$4:$G$1048576,5,0)</f>
        <v>#N/A</v>
      </c>
      <c r="M561" s="13" t="e">
        <f>VLOOKUP(K561,'Hàng hóa'!$C$5:$J1022,2,0)</f>
        <v>#N/A</v>
      </c>
      <c r="N561" s="17" t="e">
        <f>VLOOKUP(K561,'[1]Hàng hóa'!$C$5:$G$22,5,0)</f>
        <v>#N/A</v>
      </c>
      <c r="O561" s="17" t="e">
        <f t="shared" si="29"/>
        <v>#N/A</v>
      </c>
      <c r="P561" s="197" t="e">
        <f t="shared" si="27"/>
        <v>#N/A</v>
      </c>
      <c r="Q561" s="17" t="e">
        <f t="shared" si="28"/>
        <v>#N/A</v>
      </c>
      <c r="R561" s="13" t="e">
        <f>VLOOKUP(J561,'[1]Nhân viên'!$E$20:$F$41,2,0)</f>
        <v>#N/A</v>
      </c>
    </row>
    <row r="562" spans="3:18" x14ac:dyDescent="0.2">
      <c r="E562" s="13" t="e">
        <f>VLOOKUP(D562,'Nhân viên'!$B$5:$C$48,2,0)</f>
        <v>#N/A</v>
      </c>
      <c r="H562" s="13" t="e">
        <f>VLOOKUP(F562,'Khách hàng'!$B$4:$G$1048576,2,0)</f>
        <v>#N/A</v>
      </c>
      <c r="I562" s="13" t="str">
        <f>VLOOKUP(F562,'[1]Khách hàng'!$A$4:$F$2144,3,0)</f>
        <v>Số 1 đường số 17A, Khu phố 11, Phường Bình Trị Đông B, Quận Bình Tân, TP.HCM.</v>
      </c>
      <c r="J562" s="35" t="e">
        <f>VLOOKUP(F562,'Khách hàng'!$B$4:$G$1048576,5,0)</f>
        <v>#N/A</v>
      </c>
      <c r="M562" s="13" t="e">
        <f>VLOOKUP(K562,'Hàng hóa'!$C$5:$J1023,2,0)</f>
        <v>#N/A</v>
      </c>
      <c r="N562" s="17" t="e">
        <f>VLOOKUP(K562,'[1]Hàng hóa'!$C$5:$G$22,5,0)</f>
        <v>#N/A</v>
      </c>
      <c r="O562" s="17" t="e">
        <f t="shared" si="29"/>
        <v>#N/A</v>
      </c>
      <c r="P562" s="197" t="e">
        <f t="shared" si="27"/>
        <v>#N/A</v>
      </c>
      <c r="Q562" s="17" t="e">
        <f t="shared" si="28"/>
        <v>#N/A</v>
      </c>
      <c r="R562" s="13" t="e">
        <f>VLOOKUP(J562,'[1]Nhân viên'!$E$20:$F$41,2,0)</f>
        <v>#N/A</v>
      </c>
    </row>
    <row r="563" spans="3:18" x14ac:dyDescent="0.2">
      <c r="E563" s="13" t="e">
        <f>VLOOKUP(D563,'Nhân viên'!$B$5:$C$48,2,0)</f>
        <v>#N/A</v>
      </c>
      <c r="H563" s="13" t="e">
        <f>VLOOKUP(F563,'Khách hàng'!$B$4:$G$1048576,2,0)</f>
        <v>#N/A</v>
      </c>
      <c r="I563" s="13" t="str">
        <f>VLOOKUP(F563,'[1]Khách hàng'!$A$4:$F$2144,3,0)</f>
        <v>Số 1 đường số 17A, Khu phố 11, Phường Bình Trị Đông B, Quận Bình Tân, TP.HCM.</v>
      </c>
      <c r="J563" s="35" t="e">
        <f>VLOOKUP(F563,'Khách hàng'!$B$4:$G$1048576,5,0)</f>
        <v>#N/A</v>
      </c>
      <c r="M563" s="13" t="e">
        <f>VLOOKUP(K563,'Hàng hóa'!$C$5:$J1024,2,0)</f>
        <v>#N/A</v>
      </c>
      <c r="N563" s="17" t="e">
        <f>VLOOKUP(K563,'[1]Hàng hóa'!$C$5:$G$22,5,0)</f>
        <v>#N/A</v>
      </c>
      <c r="O563" s="17" t="e">
        <f t="shared" si="29"/>
        <v>#N/A</v>
      </c>
      <c r="P563" s="197" t="e">
        <f t="shared" si="27"/>
        <v>#N/A</v>
      </c>
      <c r="Q563" s="17" t="e">
        <f t="shared" si="28"/>
        <v>#N/A</v>
      </c>
      <c r="R563" s="13" t="e">
        <f>VLOOKUP(J563,'[1]Nhân viên'!$E$20:$F$41,2,0)</f>
        <v>#N/A</v>
      </c>
    </row>
    <row r="564" spans="3:18" x14ac:dyDescent="0.2">
      <c r="E564" s="13" t="e">
        <f>VLOOKUP(D564,'Nhân viên'!$B$5:$C$48,2,0)</f>
        <v>#N/A</v>
      </c>
      <c r="H564" s="13" t="e">
        <f>VLOOKUP(F564,'Khách hàng'!$B$4:$G$1048576,2,0)</f>
        <v>#N/A</v>
      </c>
      <c r="I564" s="13" t="str">
        <f>VLOOKUP(F564,'[1]Khách hàng'!$A$4:$F$2144,3,0)</f>
        <v>Số 1 đường số 17A, Khu phố 11, Phường Bình Trị Đông B, Quận Bình Tân, TP.HCM.</v>
      </c>
      <c r="J564" s="35" t="e">
        <f>VLOOKUP(F564,'Khách hàng'!$B$4:$G$1048576,5,0)</f>
        <v>#N/A</v>
      </c>
      <c r="M564" s="13" t="e">
        <f>VLOOKUP(K564,'Hàng hóa'!$C$5:$J1025,2,0)</f>
        <v>#N/A</v>
      </c>
      <c r="N564" s="17" t="e">
        <f>VLOOKUP(K564,'[1]Hàng hóa'!$C$5:$G$22,5,0)</f>
        <v>#N/A</v>
      </c>
      <c r="O564" s="17" t="e">
        <f t="shared" si="29"/>
        <v>#N/A</v>
      </c>
      <c r="P564" s="197" t="e">
        <f t="shared" si="27"/>
        <v>#N/A</v>
      </c>
      <c r="Q564" s="17" t="e">
        <f t="shared" si="28"/>
        <v>#N/A</v>
      </c>
      <c r="R564" s="13" t="e">
        <f>VLOOKUP(J564,'[1]Nhân viên'!$E$20:$F$41,2,0)</f>
        <v>#N/A</v>
      </c>
    </row>
    <row r="565" spans="3:18" x14ac:dyDescent="0.2">
      <c r="C565" s="12"/>
      <c r="D565" s="11"/>
      <c r="E565" s="13" t="e">
        <f>VLOOKUP(D565,'Nhân viên'!$B$5:$C$48,2,0)</f>
        <v>#N/A</v>
      </c>
      <c r="H565" s="13" t="e">
        <f>VLOOKUP(F565,'Khách hàng'!$B$4:$G$1048576,2,0)</f>
        <v>#N/A</v>
      </c>
      <c r="I565" s="13" t="str">
        <f>VLOOKUP(F565,'[1]Khách hàng'!$A$4:$F$2144,3,0)</f>
        <v>Số 1 đường số 17A, Khu phố 11, Phường Bình Trị Đông B, Quận Bình Tân, TP.HCM.</v>
      </c>
      <c r="J565" s="35" t="e">
        <f>VLOOKUP(F565,'Khách hàng'!$B$4:$G$1048576,5,0)</f>
        <v>#N/A</v>
      </c>
      <c r="M565" s="13" t="e">
        <f>VLOOKUP(K565,'Hàng hóa'!$C$5:$J1348,2,0)</f>
        <v>#N/A</v>
      </c>
      <c r="N565" s="17" t="e">
        <f>VLOOKUP(K565,'[1]Hàng hóa'!$C$5:$G$22,5,0)</f>
        <v>#N/A</v>
      </c>
      <c r="O565" s="17" t="e">
        <f t="shared" si="29"/>
        <v>#N/A</v>
      </c>
      <c r="P565" s="197" t="e">
        <f t="shared" si="27"/>
        <v>#N/A</v>
      </c>
      <c r="Q565" s="17" t="e">
        <f t="shared" si="28"/>
        <v>#N/A</v>
      </c>
      <c r="R565" s="13" t="e">
        <f>VLOOKUP(J565,'[1]Nhân viên'!$E$20:$F$41,2,0)</f>
        <v>#N/A</v>
      </c>
    </row>
    <row r="566" spans="3:18" x14ac:dyDescent="0.2">
      <c r="C566" s="12"/>
      <c r="D566" s="11"/>
      <c r="E566" s="13" t="e">
        <f>VLOOKUP(D566,'Nhân viên'!$B$5:$C$48,2,0)</f>
        <v>#N/A</v>
      </c>
      <c r="H566" s="13" t="e">
        <f>VLOOKUP(F566,'Khách hàng'!$B$4:$G$1048576,2,0)</f>
        <v>#N/A</v>
      </c>
      <c r="I566" s="13" t="str">
        <f>VLOOKUP(F566,'[1]Khách hàng'!$A$4:$F$2144,3,0)</f>
        <v>Số 1 đường số 17A, Khu phố 11, Phường Bình Trị Đông B, Quận Bình Tân, TP.HCM.</v>
      </c>
      <c r="J566" s="35" t="e">
        <f>VLOOKUP(F566,'Khách hàng'!$B$4:$G$1048576,5,0)</f>
        <v>#N/A</v>
      </c>
      <c r="M566" s="13" t="e">
        <f>VLOOKUP(K566,'Hàng hóa'!$C$5:$J1349,2,0)</f>
        <v>#N/A</v>
      </c>
      <c r="N566" s="17" t="e">
        <f>VLOOKUP(K566,'[1]Hàng hóa'!$C$5:$G$22,5,0)</f>
        <v>#N/A</v>
      </c>
      <c r="O566" s="17" t="e">
        <f t="shared" si="29"/>
        <v>#N/A</v>
      </c>
      <c r="P566" s="197" t="e">
        <f t="shared" si="27"/>
        <v>#N/A</v>
      </c>
      <c r="Q566" s="17" t="e">
        <f t="shared" si="28"/>
        <v>#N/A</v>
      </c>
      <c r="R566" s="13" t="e">
        <f>VLOOKUP(J566,'[1]Nhân viên'!$E$20:$F$41,2,0)</f>
        <v>#N/A</v>
      </c>
    </row>
    <row r="567" spans="3:18" x14ac:dyDescent="0.2">
      <c r="C567" s="12"/>
      <c r="E567" s="13" t="e">
        <f>VLOOKUP(D567,'Nhân viên'!$B$5:$C$48,2,0)</f>
        <v>#N/A</v>
      </c>
      <c r="H567" s="13" t="e">
        <f>VLOOKUP(F567,'Khách hàng'!$B$4:$G$1048576,2,0)</f>
        <v>#N/A</v>
      </c>
      <c r="I567" s="13" t="str">
        <f>VLOOKUP(F567,'[1]Khách hàng'!$A$4:$F$2144,3,0)</f>
        <v>Số 1 đường số 17A, Khu phố 11, Phường Bình Trị Đông B, Quận Bình Tân, TP.HCM.</v>
      </c>
      <c r="J567" s="35" t="e">
        <f>VLOOKUP(F567,'Khách hàng'!$B$4:$G$1048576,5,0)</f>
        <v>#N/A</v>
      </c>
      <c r="M567" s="13" t="e">
        <f>VLOOKUP(K567,'Hàng hóa'!$C$5:$J1350,2,0)</f>
        <v>#N/A</v>
      </c>
      <c r="N567" s="17" t="e">
        <f>VLOOKUP(K567,'[1]Hàng hóa'!$C$5:$G$22,5,0)</f>
        <v>#N/A</v>
      </c>
      <c r="O567" s="17" t="e">
        <f t="shared" si="29"/>
        <v>#N/A</v>
      </c>
      <c r="P567" s="197" t="e">
        <f t="shared" si="27"/>
        <v>#N/A</v>
      </c>
      <c r="Q567" s="17" t="e">
        <f t="shared" si="28"/>
        <v>#N/A</v>
      </c>
      <c r="R567" s="13" t="e">
        <f>VLOOKUP(J567,'[1]Nhân viên'!$E$20:$F$41,2,0)</f>
        <v>#N/A</v>
      </c>
    </row>
    <row r="568" spans="3:18" x14ac:dyDescent="0.2">
      <c r="C568" s="12"/>
      <c r="E568" s="13" t="e">
        <f>VLOOKUP(D568,'Nhân viên'!$B$5:$C$48,2,0)</f>
        <v>#N/A</v>
      </c>
      <c r="H568" s="13" t="e">
        <f>VLOOKUP(F568,'Khách hàng'!$B$4:$G$1048576,2,0)</f>
        <v>#N/A</v>
      </c>
      <c r="I568" s="13" t="str">
        <f>VLOOKUP(F568,'[1]Khách hàng'!$A$4:$F$2144,3,0)</f>
        <v>Số 1 đường số 17A, Khu phố 11, Phường Bình Trị Đông B, Quận Bình Tân, TP.HCM.</v>
      </c>
      <c r="J568" s="35" t="e">
        <f>VLOOKUP(F568,'Khách hàng'!$B$4:$G$1048576,5,0)</f>
        <v>#N/A</v>
      </c>
      <c r="M568" s="13" t="e">
        <f>VLOOKUP(K568,'Hàng hóa'!$C$5:$J1351,2,0)</f>
        <v>#N/A</v>
      </c>
      <c r="N568" s="17" t="e">
        <f>VLOOKUP(K568,'[1]Hàng hóa'!$C$5:$G$22,5,0)</f>
        <v>#N/A</v>
      </c>
      <c r="O568" s="17" t="e">
        <f t="shared" si="29"/>
        <v>#N/A</v>
      </c>
      <c r="P568" s="197" t="e">
        <f t="shared" si="27"/>
        <v>#N/A</v>
      </c>
      <c r="Q568" s="17" t="e">
        <f t="shared" si="28"/>
        <v>#N/A</v>
      </c>
      <c r="R568" s="13" t="e">
        <f>VLOOKUP(J568,'[1]Nhân viên'!$E$20:$F$41,2,0)</f>
        <v>#N/A</v>
      </c>
    </row>
    <row r="569" spans="3:18" x14ac:dyDescent="0.2">
      <c r="C569" s="12"/>
      <c r="E569" s="13" t="e">
        <f>VLOOKUP(D569,'Nhân viên'!$B$5:$C$48,2,0)</f>
        <v>#N/A</v>
      </c>
      <c r="H569" s="13" t="e">
        <f>VLOOKUP(F569,'Khách hàng'!$B$4:$G$1048576,2,0)</f>
        <v>#N/A</v>
      </c>
      <c r="I569" s="13" t="str">
        <f>VLOOKUP(F569,'[1]Khách hàng'!$A$4:$F$2144,3,0)</f>
        <v>Số 1 đường số 17A, Khu phố 11, Phường Bình Trị Đông B, Quận Bình Tân, TP.HCM.</v>
      </c>
      <c r="J569" s="35" t="e">
        <f>VLOOKUP(F569,'Khách hàng'!$B$4:$G$1048576,5,0)</f>
        <v>#N/A</v>
      </c>
      <c r="M569" s="13" t="e">
        <f>VLOOKUP(K569,'Hàng hóa'!$C$5:$J1352,2,0)</f>
        <v>#N/A</v>
      </c>
      <c r="N569" s="17" t="e">
        <f>VLOOKUP(K569,'[1]Hàng hóa'!$C$5:$G$22,5,0)</f>
        <v>#N/A</v>
      </c>
      <c r="O569" s="17" t="e">
        <f t="shared" si="29"/>
        <v>#N/A</v>
      </c>
      <c r="P569" s="197" t="e">
        <f t="shared" si="27"/>
        <v>#N/A</v>
      </c>
      <c r="Q569" s="17" t="e">
        <f t="shared" si="28"/>
        <v>#N/A</v>
      </c>
      <c r="R569" s="13" t="e">
        <f>VLOOKUP(J569,'[1]Nhân viên'!$E$20:$F$41,2,0)</f>
        <v>#N/A</v>
      </c>
    </row>
    <row r="570" spans="3:18" x14ac:dyDescent="0.2">
      <c r="C570" s="12"/>
      <c r="E570" s="13" t="e">
        <f>VLOOKUP(D570,'Nhân viên'!$B$5:$C$48,2,0)</f>
        <v>#N/A</v>
      </c>
      <c r="H570" s="13" t="e">
        <f>VLOOKUP(F570,'Khách hàng'!$B$4:$G$1048576,2,0)</f>
        <v>#N/A</v>
      </c>
      <c r="I570" s="13" t="str">
        <f>VLOOKUP(F570,'[1]Khách hàng'!$A$4:$F$2144,3,0)</f>
        <v>Số 1 đường số 17A, Khu phố 11, Phường Bình Trị Đông B, Quận Bình Tân, TP.HCM.</v>
      </c>
      <c r="J570" s="35" t="e">
        <f>VLOOKUP(F570,'Khách hàng'!$B$4:$G$1048576,5,0)</f>
        <v>#N/A</v>
      </c>
      <c r="M570" s="13" t="e">
        <f>VLOOKUP(K570,'Hàng hóa'!$C$5:$J1353,2,0)</f>
        <v>#N/A</v>
      </c>
      <c r="N570" s="17" t="e">
        <f>VLOOKUP(K570,'[1]Hàng hóa'!$C$5:$G$22,5,0)</f>
        <v>#N/A</v>
      </c>
      <c r="O570" s="17" t="e">
        <f t="shared" si="29"/>
        <v>#N/A</v>
      </c>
      <c r="P570" s="197" t="e">
        <f t="shared" si="27"/>
        <v>#N/A</v>
      </c>
      <c r="Q570" s="17" t="e">
        <f t="shared" si="28"/>
        <v>#N/A</v>
      </c>
      <c r="R570" s="13" t="e">
        <f>VLOOKUP(J570,'[1]Nhân viên'!$E$20:$F$41,2,0)</f>
        <v>#N/A</v>
      </c>
    </row>
    <row r="571" spans="3:18" x14ac:dyDescent="0.2">
      <c r="C571" s="12"/>
      <c r="E571" s="13" t="e">
        <f>VLOOKUP(D571,'Nhân viên'!$B$5:$C$48,2,0)</f>
        <v>#N/A</v>
      </c>
      <c r="H571" s="13" t="e">
        <f>VLOOKUP(F571,'Khách hàng'!$B$4:$G$1048576,2,0)</f>
        <v>#N/A</v>
      </c>
      <c r="I571" s="13" t="str">
        <f>VLOOKUP(F571,'[1]Khách hàng'!$A$4:$F$2144,3,0)</f>
        <v>Số 1 đường số 17A, Khu phố 11, Phường Bình Trị Đông B, Quận Bình Tân, TP.HCM.</v>
      </c>
      <c r="J571" s="35" t="e">
        <f>VLOOKUP(F571,'Khách hàng'!$B$4:$G$1048576,5,0)</f>
        <v>#N/A</v>
      </c>
      <c r="M571" s="13" t="e">
        <f>VLOOKUP(K571,'Hàng hóa'!$C$5:$J993,2,0)</f>
        <v>#N/A</v>
      </c>
      <c r="N571" s="17" t="e">
        <f>VLOOKUP(K571,'[1]Hàng hóa'!$C$5:$G$22,5,0)</f>
        <v>#N/A</v>
      </c>
      <c r="O571" s="17" t="e">
        <f t="shared" si="29"/>
        <v>#N/A</v>
      </c>
      <c r="P571" s="197" t="e">
        <f t="shared" si="27"/>
        <v>#N/A</v>
      </c>
      <c r="Q571" s="17" t="e">
        <f t="shared" si="28"/>
        <v>#N/A</v>
      </c>
      <c r="R571" s="13" t="e">
        <f>VLOOKUP(J571,'[1]Nhân viên'!$E$20:$F$41,2,0)</f>
        <v>#N/A</v>
      </c>
    </row>
    <row r="572" spans="3:18" x14ac:dyDescent="0.2">
      <c r="C572" s="12"/>
      <c r="E572" s="13" t="e">
        <f>VLOOKUP(D572,'Nhân viên'!$B$5:$C$48,2,0)</f>
        <v>#N/A</v>
      </c>
      <c r="H572" s="13" t="e">
        <f>VLOOKUP(F572,'Khách hàng'!$B$4:$G$1048576,2,0)</f>
        <v>#N/A</v>
      </c>
      <c r="I572" s="13" t="str">
        <f>VLOOKUP(F572,'[1]Khách hàng'!$A$4:$F$2144,3,0)</f>
        <v>Số 1 đường số 17A, Khu phố 11, Phường Bình Trị Đông B, Quận Bình Tân, TP.HCM.</v>
      </c>
      <c r="J572" s="35" t="e">
        <f>VLOOKUP(F572,'Khách hàng'!$B$4:$G$1048576,5,0)</f>
        <v>#N/A</v>
      </c>
      <c r="M572" s="13" t="e">
        <f>VLOOKUP(K572,'Hàng hóa'!$C$5:$J994,2,0)</f>
        <v>#N/A</v>
      </c>
      <c r="N572" s="17" t="e">
        <f>VLOOKUP(K572,'[1]Hàng hóa'!$C$5:$G$22,5,0)</f>
        <v>#N/A</v>
      </c>
      <c r="O572" s="17" t="e">
        <f t="shared" si="29"/>
        <v>#N/A</v>
      </c>
      <c r="P572" s="197" t="e">
        <f t="shared" si="27"/>
        <v>#N/A</v>
      </c>
      <c r="Q572" s="17" t="e">
        <f t="shared" si="28"/>
        <v>#N/A</v>
      </c>
      <c r="R572" s="13" t="e">
        <f>VLOOKUP(J572,'[1]Nhân viên'!$E$20:$F$41,2,0)</f>
        <v>#N/A</v>
      </c>
    </row>
    <row r="573" spans="3:18" x14ac:dyDescent="0.2">
      <c r="C573" s="12"/>
      <c r="E573" s="13" t="e">
        <f>VLOOKUP(D573,'Nhân viên'!$B$5:$C$48,2,0)</f>
        <v>#N/A</v>
      </c>
      <c r="H573" s="13" t="e">
        <f>VLOOKUP(F573,'Khách hàng'!$B$4:$G$1048576,2,0)</f>
        <v>#N/A</v>
      </c>
      <c r="I573" s="13" t="str">
        <f>VLOOKUP(F573,'[1]Khách hàng'!$A$4:$F$2144,3,0)</f>
        <v>Số 1 đường số 17A, Khu phố 11, Phường Bình Trị Đông B, Quận Bình Tân, TP.HCM.</v>
      </c>
      <c r="J573" s="35" t="e">
        <f>VLOOKUP(F573,'Khách hàng'!$B$4:$G$1048576,5,0)</f>
        <v>#N/A</v>
      </c>
      <c r="M573" s="13" t="e">
        <f>VLOOKUP(K573,'Hàng hóa'!$C$5:$J995,2,0)</f>
        <v>#N/A</v>
      </c>
      <c r="N573" s="17" t="e">
        <f>VLOOKUP(K573,'[1]Hàng hóa'!$C$5:$G$22,5,0)</f>
        <v>#N/A</v>
      </c>
      <c r="O573" s="17" t="e">
        <f t="shared" si="29"/>
        <v>#N/A</v>
      </c>
      <c r="P573" s="197" t="e">
        <f t="shared" si="27"/>
        <v>#N/A</v>
      </c>
      <c r="Q573" s="17" t="e">
        <f t="shared" si="28"/>
        <v>#N/A</v>
      </c>
      <c r="R573" s="13" t="e">
        <f>VLOOKUP(J573,'[1]Nhân viên'!$E$20:$F$41,2,0)</f>
        <v>#N/A</v>
      </c>
    </row>
    <row r="574" spans="3:18" x14ac:dyDescent="0.2">
      <c r="C574" s="12"/>
      <c r="E574" s="13" t="e">
        <f>VLOOKUP(D574,'Nhân viên'!$B$5:$C$48,2,0)</f>
        <v>#N/A</v>
      </c>
      <c r="H574" s="13" t="e">
        <f>VLOOKUP(F574,'Khách hàng'!$B$4:$G$1048576,2,0)</f>
        <v>#N/A</v>
      </c>
      <c r="I574" s="13" t="str">
        <f>VLOOKUP(F574,'[1]Khách hàng'!$A$4:$F$2144,3,0)</f>
        <v>Số 1 đường số 17A, Khu phố 11, Phường Bình Trị Đông B, Quận Bình Tân, TP.HCM.</v>
      </c>
      <c r="J574" s="35" t="e">
        <f>VLOOKUP(F574,'Khách hàng'!$B$4:$G$1048576,5,0)</f>
        <v>#N/A</v>
      </c>
      <c r="M574" s="13" t="e">
        <f>VLOOKUP(K574,'Hàng hóa'!$C$5:$J996,2,0)</f>
        <v>#N/A</v>
      </c>
      <c r="N574" s="17" t="e">
        <f>VLOOKUP(K574,'[1]Hàng hóa'!$C$5:$G$22,5,0)</f>
        <v>#N/A</v>
      </c>
      <c r="O574" s="17" t="e">
        <f t="shared" si="29"/>
        <v>#N/A</v>
      </c>
      <c r="P574" s="197" t="e">
        <f t="shared" si="27"/>
        <v>#N/A</v>
      </c>
      <c r="Q574" s="17" t="e">
        <f t="shared" si="28"/>
        <v>#N/A</v>
      </c>
      <c r="R574" s="13" t="e">
        <f>VLOOKUP(J574,'[1]Nhân viên'!$E$20:$F$41,2,0)</f>
        <v>#N/A</v>
      </c>
    </row>
    <row r="575" spans="3:18" ht="0.75" customHeight="1" x14ac:dyDescent="0.2">
      <c r="C575" s="12"/>
      <c r="E575" s="13" t="e">
        <f>VLOOKUP(D575,'Nhân viên'!$B$5:$C$48,2,0)</f>
        <v>#N/A</v>
      </c>
      <c r="H575" s="13" t="e">
        <f>VLOOKUP(F575,'Khách hàng'!$B$4:$G$1048576,2,0)</f>
        <v>#N/A</v>
      </c>
      <c r="I575" s="13" t="str">
        <f>VLOOKUP(F575,'[1]Khách hàng'!$A$4:$F$2144,3,0)</f>
        <v>Số 1 đường số 17A, Khu phố 11, Phường Bình Trị Đông B, Quận Bình Tân, TP.HCM.</v>
      </c>
      <c r="J575" s="35" t="e">
        <f>VLOOKUP(F575,'Khách hàng'!$B$4:$G$1048576,5,0)</f>
        <v>#N/A</v>
      </c>
      <c r="M575" s="13" t="e">
        <f>VLOOKUP(K575,'Hàng hóa'!$C$5:$J997,2,0)</f>
        <v>#N/A</v>
      </c>
      <c r="N575" s="17" t="e">
        <f>VLOOKUP(K575,'[1]Hàng hóa'!$C$5:$G$22,5,0)</f>
        <v>#N/A</v>
      </c>
      <c r="O575" s="17" t="e">
        <f t="shared" si="29"/>
        <v>#N/A</v>
      </c>
      <c r="P575" s="197" t="e">
        <f t="shared" si="27"/>
        <v>#N/A</v>
      </c>
      <c r="Q575" s="17" t="e">
        <f t="shared" si="28"/>
        <v>#N/A</v>
      </c>
      <c r="R575" s="13" t="e">
        <f>VLOOKUP(J575,'[1]Nhân viên'!$E$20:$F$41,2,0)</f>
        <v>#N/A</v>
      </c>
    </row>
    <row r="576" spans="3:18" x14ac:dyDescent="0.2">
      <c r="C576" s="12"/>
      <c r="E576" s="13" t="e">
        <f>VLOOKUP(D576,'Nhân viên'!$B$5:$C$48,2,0)</f>
        <v>#N/A</v>
      </c>
      <c r="H576" s="13" t="e">
        <f>VLOOKUP(F576,'Khách hàng'!$B$4:$G$1048576,2,0)</f>
        <v>#N/A</v>
      </c>
      <c r="I576" s="13" t="str">
        <f>VLOOKUP(F576,'[1]Khách hàng'!$A$4:$F$2144,3,0)</f>
        <v>Số 1 đường số 17A, Khu phố 11, Phường Bình Trị Đông B, Quận Bình Tân, TP.HCM.</v>
      </c>
      <c r="J576" s="35" t="e">
        <f>VLOOKUP(F576,'Khách hàng'!$B$4:$G$1048576,5,0)</f>
        <v>#N/A</v>
      </c>
      <c r="M576" s="13" t="e">
        <f>VLOOKUP(K576,'Hàng hóa'!$C$5:$J998,2,0)</f>
        <v>#N/A</v>
      </c>
      <c r="N576" s="17" t="e">
        <f>VLOOKUP(K576,'[1]Hàng hóa'!$C$5:$G$22,5,0)</f>
        <v>#N/A</v>
      </c>
      <c r="O576" s="17" t="e">
        <f t="shared" si="29"/>
        <v>#N/A</v>
      </c>
      <c r="P576" s="197" t="e">
        <f t="shared" si="27"/>
        <v>#N/A</v>
      </c>
      <c r="Q576" s="17" t="e">
        <f t="shared" si="28"/>
        <v>#N/A</v>
      </c>
      <c r="R576" s="24" t="e">
        <f>VLOOKUP(J576,'[1]Nhân viên'!$E$20:$F$41,2,0)</f>
        <v>#N/A</v>
      </c>
    </row>
    <row r="577" spans="3:18" x14ac:dyDescent="0.2">
      <c r="C577" s="12"/>
      <c r="E577" s="13" t="e">
        <f>VLOOKUP(D577,'Nhân viên'!$B$5:$C$48,2,0)</f>
        <v>#N/A</v>
      </c>
      <c r="H577" s="13" t="e">
        <f>VLOOKUP(F577,'Khách hàng'!$B$4:$G$1048576,2,0)</f>
        <v>#N/A</v>
      </c>
      <c r="I577" s="13" t="str">
        <f>VLOOKUP(F577,'[1]Khách hàng'!$A$4:$F$2144,3,0)</f>
        <v>Số 1 đường số 17A, Khu phố 11, Phường Bình Trị Đông B, Quận Bình Tân, TP.HCM.</v>
      </c>
      <c r="J577" s="35" t="e">
        <f>VLOOKUP(F577,'Khách hàng'!$B$4:$G$1048576,5,0)</f>
        <v>#N/A</v>
      </c>
      <c r="M577" s="13" t="e">
        <f>VLOOKUP(K577,'Hàng hóa'!$C$5:$J999,2,0)</f>
        <v>#N/A</v>
      </c>
      <c r="N577" s="17" t="e">
        <f>VLOOKUP(K577,'[1]Hàng hóa'!$C$5:$G$22,5,0)</f>
        <v>#N/A</v>
      </c>
      <c r="O577" s="17" t="e">
        <f t="shared" si="29"/>
        <v>#N/A</v>
      </c>
      <c r="P577" s="197" t="e">
        <f t="shared" si="27"/>
        <v>#N/A</v>
      </c>
      <c r="Q577" s="17" t="e">
        <f t="shared" si="28"/>
        <v>#N/A</v>
      </c>
      <c r="R577" s="13" t="e">
        <f>VLOOKUP(J577,'[1]Nhân viên'!$E$20:$F$41,2,0)</f>
        <v>#N/A</v>
      </c>
    </row>
    <row r="578" spans="3:18" x14ac:dyDescent="0.2">
      <c r="C578" s="12"/>
      <c r="E578" s="13" t="e">
        <f>VLOOKUP(D578,'Nhân viên'!$B$5:$C$48,2,0)</f>
        <v>#N/A</v>
      </c>
      <c r="H578" s="13" t="e">
        <f>VLOOKUP(F578,'Khách hàng'!$B$4:$G$1048576,2,0)</f>
        <v>#N/A</v>
      </c>
      <c r="I578" s="13" t="str">
        <f>VLOOKUP(F578,'[1]Khách hàng'!$A$4:$F$2144,3,0)</f>
        <v>Số 1 đường số 17A, Khu phố 11, Phường Bình Trị Đông B, Quận Bình Tân, TP.HCM.</v>
      </c>
      <c r="J578" s="35" t="e">
        <f>VLOOKUP(F578,'Khách hàng'!$B$4:$G$1048576,5,0)</f>
        <v>#N/A</v>
      </c>
      <c r="M578" s="13" t="e">
        <f>VLOOKUP(K578,'Hàng hóa'!$C$5:$J1000,2,0)</f>
        <v>#N/A</v>
      </c>
      <c r="N578" s="17" t="e">
        <f>VLOOKUP(K578,'[1]Hàng hóa'!$C$5:$G$22,5,0)</f>
        <v>#N/A</v>
      </c>
      <c r="O578" s="17" t="e">
        <f t="shared" si="29"/>
        <v>#N/A</v>
      </c>
      <c r="P578" s="197" t="e">
        <f t="shared" si="27"/>
        <v>#N/A</v>
      </c>
      <c r="Q578" s="17" t="e">
        <f t="shared" si="28"/>
        <v>#N/A</v>
      </c>
      <c r="R578" s="13" t="e">
        <f>VLOOKUP(J578,'[1]Nhân viên'!$E$20:$F$41,2,0)</f>
        <v>#N/A</v>
      </c>
    </row>
    <row r="579" spans="3:18" x14ac:dyDescent="0.2">
      <c r="C579" s="12"/>
      <c r="E579" s="13" t="e">
        <f>VLOOKUP(D579,'Nhân viên'!$B$5:$C$48,2,0)</f>
        <v>#N/A</v>
      </c>
      <c r="H579" s="13" t="e">
        <f>VLOOKUP(F579,'Khách hàng'!$B$4:$G$1048576,2,0)</f>
        <v>#N/A</v>
      </c>
      <c r="I579" s="13" t="str">
        <f>VLOOKUP(F579,'[1]Khách hàng'!$A$4:$F$2144,3,0)</f>
        <v>Số 1 đường số 17A, Khu phố 11, Phường Bình Trị Đông B, Quận Bình Tân, TP.HCM.</v>
      </c>
      <c r="J579" s="35" t="e">
        <f>VLOOKUP(F579,'Khách hàng'!$B$4:$G$1048576,5,0)</f>
        <v>#N/A</v>
      </c>
      <c r="M579" s="13" t="e">
        <f>VLOOKUP(K579,'Hàng hóa'!$C$5:$J1001,2,0)</f>
        <v>#N/A</v>
      </c>
      <c r="N579" s="17" t="e">
        <f>VLOOKUP(K579,'[1]Hàng hóa'!$C$5:$G$22,5,0)</f>
        <v>#N/A</v>
      </c>
      <c r="O579" s="17" t="e">
        <f t="shared" si="29"/>
        <v>#N/A</v>
      </c>
      <c r="P579" s="197" t="e">
        <f t="shared" ref="P579:P642" si="30">O579*8%</f>
        <v>#N/A</v>
      </c>
      <c r="Q579" s="17" t="e">
        <f t="shared" ref="Q579:Q642" si="31">O579*P579+O579</f>
        <v>#N/A</v>
      </c>
      <c r="R579" s="13" t="e">
        <f>VLOOKUP(J579,'[1]Nhân viên'!$E$20:$F$41,2,0)</f>
        <v>#N/A</v>
      </c>
    </row>
    <row r="580" spans="3:18" x14ac:dyDescent="0.2">
      <c r="C580" s="12"/>
      <c r="E580" s="13" t="e">
        <f>VLOOKUP(D580,'Nhân viên'!$B$5:$C$48,2,0)</f>
        <v>#N/A</v>
      </c>
      <c r="H580" s="13" t="e">
        <f>VLOOKUP(F580,'Khách hàng'!$B$4:$G$1048576,2,0)</f>
        <v>#N/A</v>
      </c>
      <c r="I580" s="13" t="str">
        <f>VLOOKUP(F580,'[1]Khách hàng'!$A$4:$F$2144,3,0)</f>
        <v>Số 1 đường số 17A, Khu phố 11, Phường Bình Trị Đông B, Quận Bình Tân, TP.HCM.</v>
      </c>
      <c r="J580" s="35" t="e">
        <f>VLOOKUP(F580,'Khách hàng'!$B$4:$G$1048576,5,0)</f>
        <v>#N/A</v>
      </c>
      <c r="M580" s="13" t="e">
        <f>VLOOKUP(K580,'Hàng hóa'!$C$5:$J1002,2,0)</f>
        <v>#N/A</v>
      </c>
      <c r="N580" s="17" t="e">
        <f>VLOOKUP(K580,'[1]Hàng hóa'!$C$5:$G$22,5,0)</f>
        <v>#N/A</v>
      </c>
      <c r="O580" s="17" t="e">
        <f t="shared" si="29"/>
        <v>#N/A</v>
      </c>
      <c r="P580" s="197" t="e">
        <f t="shared" si="30"/>
        <v>#N/A</v>
      </c>
      <c r="Q580" s="17" t="e">
        <f t="shared" si="31"/>
        <v>#N/A</v>
      </c>
      <c r="R580" s="13" t="e">
        <f>VLOOKUP(J580,'[1]Nhân viên'!$E$20:$F$41,2,0)</f>
        <v>#N/A</v>
      </c>
    </row>
    <row r="581" spans="3:18" x14ac:dyDescent="0.2">
      <c r="C581" s="12"/>
      <c r="E581" s="13" t="e">
        <f>VLOOKUP(D581,'Nhân viên'!$B$5:$C$48,2,0)</f>
        <v>#N/A</v>
      </c>
      <c r="H581" s="13" t="e">
        <f>VLOOKUP(F581,'Khách hàng'!$B$4:$G$1048576,2,0)</f>
        <v>#N/A</v>
      </c>
      <c r="I581" s="13" t="str">
        <f>VLOOKUP(F581,'[1]Khách hàng'!$A$4:$F$2144,3,0)</f>
        <v>Số 1 đường số 17A, Khu phố 11, Phường Bình Trị Đông B, Quận Bình Tân, TP.HCM.</v>
      </c>
      <c r="J581" s="35" t="e">
        <f>VLOOKUP(F581,'Khách hàng'!$B$4:$G$1048576,5,0)</f>
        <v>#N/A</v>
      </c>
      <c r="M581" s="13" t="e">
        <f>VLOOKUP(K581,'Hàng hóa'!$C$5:$J1003,2,0)</f>
        <v>#N/A</v>
      </c>
      <c r="N581" s="17" t="e">
        <f>VLOOKUP(K581,'[1]Hàng hóa'!$C$5:$G$22,5,0)</f>
        <v>#N/A</v>
      </c>
      <c r="O581" s="17" t="e">
        <f t="shared" ref="O581:O644" si="32">L581*N581</f>
        <v>#N/A</v>
      </c>
      <c r="P581" s="197" t="e">
        <f t="shared" si="30"/>
        <v>#N/A</v>
      </c>
      <c r="Q581" s="17" t="e">
        <f t="shared" si="31"/>
        <v>#N/A</v>
      </c>
      <c r="R581" s="13" t="e">
        <f>VLOOKUP(J581,'[1]Nhân viên'!$E$20:$F$41,2,0)</f>
        <v>#N/A</v>
      </c>
    </row>
    <row r="582" spans="3:18" x14ac:dyDescent="0.2">
      <c r="C582" s="12"/>
      <c r="E582" s="13" t="e">
        <f>VLOOKUP(D582,'Nhân viên'!$B$5:$C$48,2,0)</f>
        <v>#N/A</v>
      </c>
      <c r="H582" s="13" t="e">
        <f>VLOOKUP(F582,'Khách hàng'!$B$4:$G$1048576,2,0)</f>
        <v>#N/A</v>
      </c>
      <c r="I582" s="13" t="str">
        <f>VLOOKUP(F582,'[1]Khách hàng'!$A$4:$F$2144,3,0)</f>
        <v>Số 1 đường số 17A, Khu phố 11, Phường Bình Trị Đông B, Quận Bình Tân, TP.HCM.</v>
      </c>
      <c r="J582" s="35" t="e">
        <f>VLOOKUP(F582,'Khách hàng'!$B$4:$G$1048576,5,0)</f>
        <v>#N/A</v>
      </c>
      <c r="M582" s="13" t="e">
        <f>VLOOKUP(K582,'Hàng hóa'!$C$5:$J1004,2,0)</f>
        <v>#N/A</v>
      </c>
      <c r="N582" s="17" t="e">
        <f>VLOOKUP(K582,'[1]Hàng hóa'!$C$5:$G$22,5,0)</f>
        <v>#N/A</v>
      </c>
      <c r="O582" s="17" t="e">
        <f t="shared" si="32"/>
        <v>#N/A</v>
      </c>
      <c r="P582" s="197" t="e">
        <f t="shared" si="30"/>
        <v>#N/A</v>
      </c>
      <c r="Q582" s="17" t="e">
        <f t="shared" si="31"/>
        <v>#N/A</v>
      </c>
      <c r="R582" s="13" t="e">
        <f>VLOOKUP(J582,'[1]Nhân viên'!$E$20:$F$41,2,0)</f>
        <v>#N/A</v>
      </c>
    </row>
    <row r="583" spans="3:18" x14ac:dyDescent="0.2">
      <c r="C583" s="12"/>
      <c r="E583" s="13" t="e">
        <f>VLOOKUP(D583,'Nhân viên'!$B$5:$C$48,2,0)</f>
        <v>#N/A</v>
      </c>
      <c r="H583" s="13" t="e">
        <f>VLOOKUP(F583,'Khách hàng'!$B$4:$G$1048576,2,0)</f>
        <v>#N/A</v>
      </c>
      <c r="I583" s="13" t="str">
        <f>VLOOKUP(F583,'[1]Khách hàng'!$A$4:$F$2144,3,0)</f>
        <v>Số 1 đường số 17A, Khu phố 11, Phường Bình Trị Đông B, Quận Bình Tân, TP.HCM.</v>
      </c>
      <c r="J583" s="35" t="e">
        <f>VLOOKUP(F583,'Khách hàng'!$B$4:$G$1048576,5,0)</f>
        <v>#N/A</v>
      </c>
      <c r="M583" s="13" t="e">
        <f>VLOOKUP(K583,'Hàng hóa'!$C$5:$J1005,2,0)</f>
        <v>#N/A</v>
      </c>
      <c r="N583" s="17" t="e">
        <f>VLOOKUP(K583,'[1]Hàng hóa'!$C$5:$G$22,5,0)</f>
        <v>#N/A</v>
      </c>
      <c r="O583" s="17" t="e">
        <f t="shared" si="32"/>
        <v>#N/A</v>
      </c>
      <c r="P583" s="197" t="e">
        <f t="shared" si="30"/>
        <v>#N/A</v>
      </c>
      <c r="Q583" s="17" t="e">
        <f t="shared" si="31"/>
        <v>#N/A</v>
      </c>
      <c r="R583" s="13" t="e">
        <f>VLOOKUP(J583,'[1]Nhân viên'!$E$20:$F$41,2,0)</f>
        <v>#N/A</v>
      </c>
    </row>
    <row r="584" spans="3:18" x14ac:dyDescent="0.2">
      <c r="C584" s="12"/>
      <c r="E584" s="13" t="e">
        <f>VLOOKUP(D584,'Nhân viên'!$B$5:$C$48,2,0)</f>
        <v>#N/A</v>
      </c>
      <c r="H584" s="13" t="e">
        <f>VLOOKUP(F584,'Khách hàng'!$B$4:$G$1048576,2,0)</f>
        <v>#N/A</v>
      </c>
      <c r="I584" s="13" t="str">
        <f>VLOOKUP(F584,'[1]Khách hàng'!$A$4:$F$2144,3,0)</f>
        <v>Số 1 đường số 17A, Khu phố 11, Phường Bình Trị Đông B, Quận Bình Tân, TP.HCM.</v>
      </c>
      <c r="J584" s="35" t="e">
        <f>VLOOKUP(F584,'Khách hàng'!$B$4:$G$1048576,5,0)</f>
        <v>#N/A</v>
      </c>
      <c r="M584" s="13" t="e">
        <f>VLOOKUP(K584,'Hàng hóa'!$C$5:$J1006,2,0)</f>
        <v>#N/A</v>
      </c>
      <c r="N584" s="17" t="e">
        <f>VLOOKUP(K584,'[1]Hàng hóa'!$C$5:$G$22,5,0)</f>
        <v>#N/A</v>
      </c>
      <c r="O584" s="17" t="e">
        <f t="shared" si="32"/>
        <v>#N/A</v>
      </c>
      <c r="P584" s="197" t="e">
        <f t="shared" si="30"/>
        <v>#N/A</v>
      </c>
      <c r="Q584" s="17" t="e">
        <f t="shared" si="31"/>
        <v>#N/A</v>
      </c>
      <c r="R584" s="13" t="e">
        <f>VLOOKUP(J584,'[1]Nhân viên'!$E$20:$F$41,2,0)</f>
        <v>#N/A</v>
      </c>
    </row>
    <row r="585" spans="3:18" x14ac:dyDescent="0.2">
      <c r="C585" s="12"/>
      <c r="E585" s="13" t="e">
        <f>VLOOKUP(D585,'Nhân viên'!$B$5:$C$48,2,0)</f>
        <v>#N/A</v>
      </c>
      <c r="H585" s="13" t="e">
        <f>VLOOKUP(F585,'Khách hàng'!$B$4:$G$1048576,2,0)</f>
        <v>#N/A</v>
      </c>
      <c r="I585" s="13" t="str">
        <f>VLOOKUP(F585,'[1]Khách hàng'!$A$4:$F$2144,3,0)</f>
        <v>Số 1 đường số 17A, Khu phố 11, Phường Bình Trị Đông B, Quận Bình Tân, TP.HCM.</v>
      </c>
      <c r="J585" s="35" t="e">
        <f>VLOOKUP(F585,'Khách hàng'!$B$4:$G$1048576,5,0)</f>
        <v>#N/A</v>
      </c>
      <c r="M585" s="13" t="e">
        <f>VLOOKUP(K585,'Hàng hóa'!$C$5:$J1007,2,0)</f>
        <v>#N/A</v>
      </c>
      <c r="N585" s="17" t="e">
        <f>VLOOKUP(K585,'[1]Hàng hóa'!$C$5:$G$22,5,0)</f>
        <v>#N/A</v>
      </c>
      <c r="O585" s="17" t="e">
        <f t="shared" si="32"/>
        <v>#N/A</v>
      </c>
      <c r="P585" s="197" t="e">
        <f t="shared" si="30"/>
        <v>#N/A</v>
      </c>
      <c r="Q585" s="17" t="e">
        <f t="shared" si="31"/>
        <v>#N/A</v>
      </c>
      <c r="R585" s="13" t="e">
        <f>VLOOKUP(J585,'[1]Nhân viên'!$E$20:$F$41,2,0)</f>
        <v>#N/A</v>
      </c>
    </row>
    <row r="586" spans="3:18" x14ac:dyDescent="0.2">
      <c r="C586" s="12"/>
      <c r="E586" s="13" t="e">
        <f>VLOOKUP(D586,'Nhân viên'!$B$5:$C$48,2,0)</f>
        <v>#N/A</v>
      </c>
      <c r="H586" s="13" t="e">
        <f>VLOOKUP(F586,'Khách hàng'!$B$4:$G$1048576,2,0)</f>
        <v>#N/A</v>
      </c>
      <c r="I586" s="13" t="str">
        <f>VLOOKUP(F586,'[1]Khách hàng'!$A$4:$F$2144,3,0)</f>
        <v>Số 1 đường số 17A, Khu phố 11, Phường Bình Trị Đông B, Quận Bình Tân, TP.HCM.</v>
      </c>
      <c r="J586" s="35" t="e">
        <f>VLOOKUP(F586,'Khách hàng'!$B$4:$G$1048576,5,0)</f>
        <v>#N/A</v>
      </c>
      <c r="M586" s="13" t="e">
        <f>VLOOKUP(K586,'Hàng hóa'!$C$5:$J523,2,0)</f>
        <v>#N/A</v>
      </c>
      <c r="N586" s="17" t="e">
        <f>VLOOKUP(K586,'[1]Hàng hóa'!$C$5:$G$22,5,0)</f>
        <v>#N/A</v>
      </c>
      <c r="O586" s="17" t="e">
        <f t="shared" si="32"/>
        <v>#N/A</v>
      </c>
      <c r="P586" s="197" t="e">
        <f t="shared" si="30"/>
        <v>#N/A</v>
      </c>
      <c r="Q586" s="17" t="e">
        <f t="shared" si="31"/>
        <v>#N/A</v>
      </c>
      <c r="R586" s="13" t="e">
        <f>VLOOKUP(J586,'[1]Nhân viên'!$E$20:$F$41,2,0)</f>
        <v>#N/A</v>
      </c>
    </row>
    <row r="587" spans="3:18" x14ac:dyDescent="0.2">
      <c r="C587" s="12"/>
      <c r="E587" s="13" t="e">
        <f>VLOOKUP(D587,'Nhân viên'!$B$5:$C$48,2,0)</f>
        <v>#N/A</v>
      </c>
      <c r="H587" s="13" t="e">
        <f>VLOOKUP(F587,'Khách hàng'!$B$4:$G$1048576,2,0)</f>
        <v>#N/A</v>
      </c>
      <c r="I587" s="13" t="str">
        <f>VLOOKUP(F587,'[1]Khách hàng'!$A$4:$F$2144,3,0)</f>
        <v>Số 1 đường số 17A, Khu phố 11, Phường Bình Trị Đông B, Quận Bình Tân, TP.HCM.</v>
      </c>
      <c r="J587" s="35" t="e">
        <f>VLOOKUP(F587,'Khách hàng'!$B$4:$G$1048576,5,0)</f>
        <v>#N/A</v>
      </c>
      <c r="M587" s="13" t="e">
        <f>VLOOKUP(K587,'Hàng hóa'!$C$5:$J524,2,0)</f>
        <v>#N/A</v>
      </c>
      <c r="N587" s="17" t="e">
        <f>VLOOKUP(K587,'[1]Hàng hóa'!$C$5:$G$22,5,0)</f>
        <v>#N/A</v>
      </c>
      <c r="O587" s="17" t="e">
        <f t="shared" si="32"/>
        <v>#N/A</v>
      </c>
      <c r="P587" s="197" t="e">
        <f t="shared" si="30"/>
        <v>#N/A</v>
      </c>
      <c r="Q587" s="17" t="e">
        <f t="shared" si="31"/>
        <v>#N/A</v>
      </c>
      <c r="R587" s="13" t="e">
        <f>VLOOKUP(J587,'[1]Nhân viên'!$E$20:$F$41,2,0)</f>
        <v>#N/A</v>
      </c>
    </row>
    <row r="588" spans="3:18" x14ac:dyDescent="0.2">
      <c r="C588" s="12"/>
      <c r="E588" s="13" t="e">
        <f>VLOOKUP(D588,'Nhân viên'!$B$5:$C$48,2,0)</f>
        <v>#N/A</v>
      </c>
      <c r="H588" s="13" t="e">
        <f>VLOOKUP(F588,'Khách hàng'!$B$4:$G$1048576,2,0)</f>
        <v>#N/A</v>
      </c>
      <c r="I588" s="13" t="str">
        <f>VLOOKUP(F588,'[1]Khách hàng'!$A$4:$F$2144,3,0)</f>
        <v>Số 1 đường số 17A, Khu phố 11, Phường Bình Trị Đông B, Quận Bình Tân, TP.HCM.</v>
      </c>
      <c r="J588" s="35" t="e">
        <f>VLOOKUP(F588,'Khách hàng'!$B$4:$G$1048576,5,0)</f>
        <v>#N/A</v>
      </c>
      <c r="M588" s="13" t="e">
        <f>VLOOKUP(K588,'Hàng hóa'!$C$5:$J525,2,0)</f>
        <v>#N/A</v>
      </c>
      <c r="N588" s="17" t="e">
        <f>VLOOKUP(K588,'[1]Hàng hóa'!$C$5:$G$22,5,0)</f>
        <v>#N/A</v>
      </c>
      <c r="O588" s="17" t="e">
        <f t="shared" si="32"/>
        <v>#N/A</v>
      </c>
      <c r="P588" s="197" t="e">
        <f t="shared" si="30"/>
        <v>#N/A</v>
      </c>
      <c r="Q588" s="17" t="e">
        <f t="shared" si="31"/>
        <v>#N/A</v>
      </c>
      <c r="R588" s="13" t="e">
        <f>VLOOKUP(J588,'[1]Nhân viên'!$E$20:$F$41,2,0)</f>
        <v>#N/A</v>
      </c>
    </row>
    <row r="589" spans="3:18" x14ac:dyDescent="0.2">
      <c r="C589" s="12"/>
      <c r="E589" s="13" t="e">
        <f>VLOOKUP(D589,'Nhân viên'!$B$5:$C$48,2,0)</f>
        <v>#N/A</v>
      </c>
      <c r="H589" s="13" t="e">
        <f>VLOOKUP(F589,'Khách hàng'!$B$4:$G$1048576,2,0)</f>
        <v>#N/A</v>
      </c>
      <c r="I589" s="13" t="str">
        <f>VLOOKUP(F589,'[1]Khách hàng'!$A$4:$F$2144,3,0)</f>
        <v>Số 1 đường số 17A, Khu phố 11, Phường Bình Trị Đông B, Quận Bình Tân, TP.HCM.</v>
      </c>
      <c r="J589" s="35" t="e">
        <f>VLOOKUP(F589,'Khách hàng'!$B$4:$G$1048576,5,0)</f>
        <v>#N/A</v>
      </c>
      <c r="M589" s="13" t="e">
        <f>VLOOKUP(K589,'Hàng hóa'!$C$5:$J526,2,0)</f>
        <v>#N/A</v>
      </c>
      <c r="N589" s="17" t="e">
        <f>VLOOKUP(K589,'[1]Hàng hóa'!$C$5:$G$22,5,0)</f>
        <v>#N/A</v>
      </c>
      <c r="O589" s="17" t="e">
        <f t="shared" si="32"/>
        <v>#N/A</v>
      </c>
      <c r="P589" s="197" t="e">
        <f t="shared" si="30"/>
        <v>#N/A</v>
      </c>
      <c r="Q589" s="17" t="e">
        <f t="shared" si="31"/>
        <v>#N/A</v>
      </c>
      <c r="R589" s="13" t="e">
        <f>VLOOKUP(J589,'[1]Nhân viên'!$E$20:$F$41,2,0)</f>
        <v>#N/A</v>
      </c>
    </row>
    <row r="590" spans="3:18" x14ac:dyDescent="0.2">
      <c r="C590" s="12"/>
      <c r="E590" s="13" t="e">
        <f>VLOOKUP(D590,'Nhân viên'!$B$5:$C$48,2,0)</f>
        <v>#N/A</v>
      </c>
      <c r="H590" s="13" t="e">
        <f>VLOOKUP(F590,'Khách hàng'!$B$4:$G$1048576,2,0)</f>
        <v>#N/A</v>
      </c>
      <c r="I590" s="13" t="str">
        <f>VLOOKUP(F590,'[1]Khách hàng'!$A$4:$F$2144,3,0)</f>
        <v>Số 1 đường số 17A, Khu phố 11, Phường Bình Trị Đông B, Quận Bình Tân, TP.HCM.</v>
      </c>
      <c r="J590" s="35" t="e">
        <f>VLOOKUP(F590,'Khách hàng'!$B$4:$G$1048576,5,0)</f>
        <v>#N/A</v>
      </c>
      <c r="M590" s="13" t="e">
        <f>VLOOKUP(K590,'Hàng hóa'!$C$5:$J527,2,0)</f>
        <v>#N/A</v>
      </c>
      <c r="N590" s="17" t="e">
        <f>VLOOKUP(K590,'[1]Hàng hóa'!$C$5:$G$22,5,0)</f>
        <v>#N/A</v>
      </c>
      <c r="O590" s="17" t="e">
        <f t="shared" si="32"/>
        <v>#N/A</v>
      </c>
      <c r="P590" s="197" t="e">
        <f t="shared" si="30"/>
        <v>#N/A</v>
      </c>
      <c r="Q590" s="17" t="e">
        <f t="shared" si="31"/>
        <v>#N/A</v>
      </c>
      <c r="R590" s="13" t="e">
        <f>VLOOKUP(J590,'[1]Nhân viên'!$E$20:$F$41,2,0)</f>
        <v>#N/A</v>
      </c>
    </row>
    <row r="591" spans="3:18" x14ac:dyDescent="0.2">
      <c r="C591" s="12"/>
      <c r="E591" s="13" t="e">
        <f>VLOOKUP(D591,'Nhân viên'!$B$5:$C$48,2,0)</f>
        <v>#N/A</v>
      </c>
      <c r="H591" s="13" t="e">
        <f>VLOOKUP(F591,'Khách hàng'!$B$4:$G$1048576,2,0)</f>
        <v>#N/A</v>
      </c>
      <c r="I591" s="13" t="str">
        <f>VLOOKUP(F591,'[1]Khách hàng'!$A$4:$F$2144,3,0)</f>
        <v>Số 1 đường số 17A, Khu phố 11, Phường Bình Trị Đông B, Quận Bình Tân, TP.HCM.</v>
      </c>
      <c r="J591" s="35" t="e">
        <f>VLOOKUP(F591,'Khách hàng'!$B$4:$G$1048576,5,0)</f>
        <v>#N/A</v>
      </c>
      <c r="M591" s="13" t="e">
        <f>VLOOKUP(K591,'Hàng hóa'!$C$5:$J528,2,0)</f>
        <v>#N/A</v>
      </c>
      <c r="N591" s="17" t="e">
        <f>VLOOKUP(K591,'[1]Hàng hóa'!$C$5:$G$22,5,0)</f>
        <v>#N/A</v>
      </c>
      <c r="O591" s="17" t="e">
        <f t="shared" si="32"/>
        <v>#N/A</v>
      </c>
      <c r="P591" s="197" t="e">
        <f t="shared" si="30"/>
        <v>#N/A</v>
      </c>
      <c r="Q591" s="17" t="e">
        <f t="shared" si="31"/>
        <v>#N/A</v>
      </c>
      <c r="R591" s="13" t="e">
        <f>VLOOKUP(J591,'[1]Nhân viên'!$E$20:$F$41,2,0)</f>
        <v>#N/A</v>
      </c>
    </row>
    <row r="592" spans="3:18" x14ac:dyDescent="0.2">
      <c r="C592" s="12"/>
      <c r="E592" s="13" t="e">
        <f>VLOOKUP(D592,'Nhân viên'!$B$5:$C$48,2,0)</f>
        <v>#N/A</v>
      </c>
      <c r="H592" s="13" t="e">
        <f>VLOOKUP(F592,'Khách hàng'!$B$4:$G$1048576,2,0)</f>
        <v>#N/A</v>
      </c>
      <c r="I592" s="13" t="str">
        <f>VLOOKUP(F592,'[1]Khách hàng'!$A$4:$F$2144,3,0)</f>
        <v>Số 1 đường số 17A, Khu phố 11, Phường Bình Trị Đông B, Quận Bình Tân, TP.HCM.</v>
      </c>
      <c r="J592" s="35" t="e">
        <f>VLOOKUP(F592,'Khách hàng'!$B$4:$G$1048576,5,0)</f>
        <v>#N/A</v>
      </c>
      <c r="M592" s="13" t="e">
        <f>VLOOKUP(K592,'Hàng hóa'!$C$5:$J529,2,0)</f>
        <v>#N/A</v>
      </c>
      <c r="N592" s="17" t="e">
        <f>VLOOKUP(K592,'[1]Hàng hóa'!$C$5:$G$22,5,0)</f>
        <v>#N/A</v>
      </c>
      <c r="O592" s="17" t="e">
        <f t="shared" si="32"/>
        <v>#N/A</v>
      </c>
      <c r="P592" s="197" t="e">
        <f t="shared" si="30"/>
        <v>#N/A</v>
      </c>
      <c r="Q592" s="17" t="e">
        <f t="shared" si="31"/>
        <v>#N/A</v>
      </c>
      <c r="R592" s="13" t="e">
        <f>VLOOKUP(J592,'[1]Nhân viên'!$E$20:$F$41,2,0)</f>
        <v>#N/A</v>
      </c>
    </row>
    <row r="593" spans="3:18" x14ac:dyDescent="0.2">
      <c r="C593" s="12"/>
      <c r="E593" s="13" t="e">
        <f>VLOOKUP(D593,'Nhân viên'!$B$5:$C$48,2,0)</f>
        <v>#N/A</v>
      </c>
      <c r="H593" s="13" t="e">
        <f>VLOOKUP(F593,'Khách hàng'!$B$4:$G$1048576,2,0)</f>
        <v>#N/A</v>
      </c>
      <c r="I593" s="13" t="str">
        <f>VLOOKUP(F593,'[1]Khách hàng'!$A$4:$F$2144,3,0)</f>
        <v>Số 1 đường số 17A, Khu phố 11, Phường Bình Trị Đông B, Quận Bình Tân, TP.HCM.</v>
      </c>
      <c r="J593" s="35" t="e">
        <f>VLOOKUP(F593,'Khách hàng'!$B$4:$G$1048576,5,0)</f>
        <v>#N/A</v>
      </c>
      <c r="M593" s="13" t="e">
        <f>VLOOKUP(K593,'Hàng hóa'!$C$5:$J368,2,0)</f>
        <v>#N/A</v>
      </c>
      <c r="N593" s="17" t="e">
        <f>VLOOKUP(K593,'[1]Hàng hóa'!$C$5:$G$22,5,0)</f>
        <v>#N/A</v>
      </c>
      <c r="O593" s="17" t="e">
        <f t="shared" si="32"/>
        <v>#N/A</v>
      </c>
      <c r="P593" s="197" t="e">
        <f t="shared" si="30"/>
        <v>#N/A</v>
      </c>
      <c r="Q593" s="17" t="e">
        <f t="shared" si="31"/>
        <v>#N/A</v>
      </c>
      <c r="R593" s="13" t="e">
        <f>VLOOKUP(J593,'[1]Nhân viên'!$E$20:$F$41,2,0)</f>
        <v>#N/A</v>
      </c>
    </row>
    <row r="594" spans="3:18" x14ac:dyDescent="0.2">
      <c r="C594" s="12"/>
      <c r="E594" s="13" t="e">
        <f>VLOOKUP(D594,'Nhân viên'!$B$5:$C$48,2,0)</f>
        <v>#N/A</v>
      </c>
      <c r="H594" s="13" t="e">
        <f>VLOOKUP(F594,'Khách hàng'!$B$4:$G$1048576,2,0)</f>
        <v>#N/A</v>
      </c>
      <c r="I594" s="13" t="str">
        <f>VLOOKUP(F594,'[1]Khách hàng'!$A$4:$F$2144,3,0)</f>
        <v>Số 1 đường số 17A, Khu phố 11, Phường Bình Trị Đông B, Quận Bình Tân, TP.HCM.</v>
      </c>
      <c r="J594" s="35" t="e">
        <f>VLOOKUP(F594,'Khách hàng'!$B$4:$G$1048576,5,0)</f>
        <v>#N/A</v>
      </c>
      <c r="M594" s="13" t="e">
        <f>VLOOKUP(K594,'Hàng hóa'!$C$5:$J369,2,0)</f>
        <v>#N/A</v>
      </c>
      <c r="N594" s="17" t="e">
        <f>VLOOKUP(K594,'[1]Hàng hóa'!$C$5:$G$22,5,0)</f>
        <v>#N/A</v>
      </c>
      <c r="O594" s="17" t="e">
        <f t="shared" si="32"/>
        <v>#N/A</v>
      </c>
      <c r="P594" s="197" t="e">
        <f t="shared" si="30"/>
        <v>#N/A</v>
      </c>
      <c r="Q594" s="17" t="e">
        <f t="shared" si="31"/>
        <v>#N/A</v>
      </c>
      <c r="R594" s="13" t="e">
        <f>VLOOKUP(J594,'[1]Nhân viên'!$E$20:$F$41,2,0)</f>
        <v>#N/A</v>
      </c>
    </row>
    <row r="595" spans="3:18" x14ac:dyDescent="0.2">
      <c r="C595" s="12"/>
      <c r="E595" s="13" t="e">
        <f>VLOOKUP(D595,'Nhân viên'!$B$5:$C$48,2,0)</f>
        <v>#N/A</v>
      </c>
      <c r="H595" s="13" t="e">
        <f>VLOOKUP(F595,'Khách hàng'!$B$4:$G$1048576,2,0)</f>
        <v>#N/A</v>
      </c>
      <c r="I595" s="13" t="str">
        <f>VLOOKUP(F595,'[1]Khách hàng'!$A$4:$F$2144,3,0)</f>
        <v>Số 1 đường số 17A, Khu phố 11, Phường Bình Trị Đông B, Quận Bình Tân, TP.HCM.</v>
      </c>
      <c r="J595" s="35" t="e">
        <f>VLOOKUP(F595,'Khách hàng'!$B$4:$G$1048576,5,0)</f>
        <v>#N/A</v>
      </c>
      <c r="M595" s="13" t="e">
        <f>VLOOKUP(K595,'Hàng hóa'!$C$5:$J370,2,0)</f>
        <v>#N/A</v>
      </c>
      <c r="N595" s="17" t="e">
        <f>VLOOKUP(K595,'[1]Hàng hóa'!$C$5:$G$22,5,0)</f>
        <v>#N/A</v>
      </c>
      <c r="O595" s="17" t="e">
        <f t="shared" si="32"/>
        <v>#N/A</v>
      </c>
      <c r="P595" s="197" t="e">
        <f t="shared" si="30"/>
        <v>#N/A</v>
      </c>
      <c r="Q595" s="17" t="e">
        <f t="shared" si="31"/>
        <v>#N/A</v>
      </c>
      <c r="R595" s="13" t="e">
        <f>VLOOKUP(J595,'[1]Nhân viên'!$E$20:$F$41,2,0)</f>
        <v>#N/A</v>
      </c>
    </row>
    <row r="596" spans="3:18" x14ac:dyDescent="0.2">
      <c r="C596" s="12"/>
      <c r="E596" s="13" t="e">
        <f>VLOOKUP(D596,'Nhân viên'!$B$5:$C$48,2,0)</f>
        <v>#N/A</v>
      </c>
      <c r="H596" s="13" t="e">
        <f>VLOOKUP(F596,'Khách hàng'!$B$4:$G$1048576,2,0)</f>
        <v>#N/A</v>
      </c>
      <c r="I596" s="13" t="str">
        <f>VLOOKUP(F596,'[1]Khách hàng'!$A$4:$F$2144,3,0)</f>
        <v>Số 1 đường số 17A, Khu phố 11, Phường Bình Trị Đông B, Quận Bình Tân, TP.HCM.</v>
      </c>
      <c r="J596" s="35" t="e">
        <f>VLOOKUP(F596,'Khách hàng'!$B$4:$G$1048576,5,0)</f>
        <v>#N/A</v>
      </c>
      <c r="M596" s="13" t="e">
        <f>VLOOKUP(K596,'Hàng hóa'!$C$5:$J371,2,0)</f>
        <v>#N/A</v>
      </c>
      <c r="N596" s="17" t="e">
        <f>VLOOKUP(K596,'[1]Hàng hóa'!$C$5:$G$22,5,0)</f>
        <v>#N/A</v>
      </c>
      <c r="O596" s="17" t="e">
        <f t="shared" si="32"/>
        <v>#N/A</v>
      </c>
      <c r="P596" s="197" t="e">
        <f t="shared" si="30"/>
        <v>#N/A</v>
      </c>
      <c r="Q596" s="17" t="e">
        <f t="shared" si="31"/>
        <v>#N/A</v>
      </c>
      <c r="R596" s="13" t="e">
        <f>VLOOKUP(J596,'[1]Nhân viên'!$E$20:$F$41,2,0)</f>
        <v>#N/A</v>
      </c>
    </row>
    <row r="597" spans="3:18" x14ac:dyDescent="0.2">
      <c r="C597" s="12"/>
      <c r="E597" s="13" t="e">
        <f>VLOOKUP(D597,'Nhân viên'!$B$5:$C$48,2,0)</f>
        <v>#N/A</v>
      </c>
      <c r="H597" s="13" t="e">
        <f>VLOOKUP(F597,'Khách hàng'!$B$4:$G$1048576,2,0)</f>
        <v>#N/A</v>
      </c>
      <c r="I597" s="13" t="str">
        <f>VLOOKUP(F597,'[1]Khách hàng'!$A$4:$F$2144,3,0)</f>
        <v>Số 1 đường số 17A, Khu phố 11, Phường Bình Trị Đông B, Quận Bình Tân, TP.HCM.</v>
      </c>
      <c r="J597" s="35" t="e">
        <f>VLOOKUP(F597,'Khách hàng'!$B$4:$G$1048576,5,0)</f>
        <v>#N/A</v>
      </c>
      <c r="M597" s="13" t="e">
        <f>VLOOKUP(K597,'Hàng hóa'!$C$5:$J372,2,0)</f>
        <v>#N/A</v>
      </c>
      <c r="N597" s="17" t="e">
        <f>VLOOKUP(K597,'[1]Hàng hóa'!$C$5:$G$22,5,0)</f>
        <v>#N/A</v>
      </c>
      <c r="O597" s="17" t="e">
        <f t="shared" si="32"/>
        <v>#N/A</v>
      </c>
      <c r="P597" s="197" t="e">
        <f t="shared" si="30"/>
        <v>#N/A</v>
      </c>
      <c r="Q597" s="17" t="e">
        <f t="shared" si="31"/>
        <v>#N/A</v>
      </c>
      <c r="R597" s="13" t="e">
        <f>VLOOKUP(J597,'[1]Nhân viên'!$E$20:$F$41,2,0)</f>
        <v>#N/A</v>
      </c>
    </row>
    <row r="598" spans="3:18" x14ac:dyDescent="0.2">
      <c r="C598" s="12"/>
      <c r="E598" s="13" t="e">
        <f>VLOOKUP(D598,'Nhân viên'!$B$5:$C$48,2,0)</f>
        <v>#N/A</v>
      </c>
      <c r="H598" s="13" t="e">
        <f>VLOOKUP(F598,'Khách hàng'!$B$4:$G$1048576,2,0)</f>
        <v>#N/A</v>
      </c>
      <c r="I598" s="13" t="str">
        <f>VLOOKUP(F598,'[1]Khách hàng'!$A$4:$F$2144,3,0)</f>
        <v>Số 1 đường số 17A, Khu phố 11, Phường Bình Trị Đông B, Quận Bình Tân, TP.HCM.</v>
      </c>
      <c r="J598" s="35" t="e">
        <f>VLOOKUP(F598,'Khách hàng'!$B$4:$G$1048576,5,0)</f>
        <v>#N/A</v>
      </c>
      <c r="M598" s="13" t="e">
        <f>VLOOKUP(K598,'Hàng hóa'!$C$5:$J373,2,0)</f>
        <v>#N/A</v>
      </c>
      <c r="N598" s="17" t="e">
        <f>VLOOKUP(K598,'[1]Hàng hóa'!$C$5:$G$22,5,0)</f>
        <v>#N/A</v>
      </c>
      <c r="O598" s="17" t="e">
        <f t="shared" si="32"/>
        <v>#N/A</v>
      </c>
      <c r="P598" s="197" t="e">
        <f t="shared" si="30"/>
        <v>#N/A</v>
      </c>
      <c r="Q598" s="17" t="e">
        <f t="shared" si="31"/>
        <v>#N/A</v>
      </c>
      <c r="R598" s="13" t="e">
        <f>VLOOKUP(J598,'[1]Nhân viên'!$E$20:$F$41,2,0)</f>
        <v>#N/A</v>
      </c>
    </row>
    <row r="599" spans="3:18" x14ac:dyDescent="0.2">
      <c r="C599" s="12"/>
      <c r="D599" s="11"/>
      <c r="E599" s="13" t="e">
        <f>VLOOKUP(D599,'Nhân viên'!$B$5:$C$48,2,0)</f>
        <v>#N/A</v>
      </c>
      <c r="H599" s="13" t="e">
        <f>VLOOKUP(F599,'Khách hàng'!$B$4:$G$1048576,2,0)</f>
        <v>#N/A</v>
      </c>
      <c r="I599" s="13" t="str">
        <f>VLOOKUP(F599,'[1]Khách hàng'!$A$4:$F$2144,3,0)</f>
        <v>Số 1 đường số 17A, Khu phố 11, Phường Bình Trị Đông B, Quận Bình Tân, TP.HCM.</v>
      </c>
      <c r="J599" s="35" t="e">
        <f>VLOOKUP(F599,'Khách hàng'!$B$4:$G$1048576,5,0)</f>
        <v>#N/A</v>
      </c>
      <c r="M599" s="13" t="e">
        <f>VLOOKUP(K599,'Hàng hóa'!$C$5:$J732,2,0)</f>
        <v>#N/A</v>
      </c>
      <c r="N599" s="17" t="e">
        <f>VLOOKUP(K599,'[1]Hàng hóa'!$C$5:$G$22,5,0)</f>
        <v>#N/A</v>
      </c>
      <c r="O599" s="17" t="e">
        <f t="shared" si="32"/>
        <v>#N/A</v>
      </c>
      <c r="P599" s="197" t="e">
        <f t="shared" si="30"/>
        <v>#N/A</v>
      </c>
      <c r="Q599" s="17" t="e">
        <f t="shared" si="31"/>
        <v>#N/A</v>
      </c>
      <c r="R599" s="13" t="e">
        <f>VLOOKUP(J599,'[1]Nhân viên'!$E$20:$F$41,2,0)</f>
        <v>#N/A</v>
      </c>
    </row>
    <row r="600" spans="3:18" x14ac:dyDescent="0.2">
      <c r="C600" s="12"/>
      <c r="D600" s="11"/>
      <c r="E600" s="13" t="e">
        <f>VLOOKUP(D600,'Nhân viên'!$B$5:$C$48,2,0)</f>
        <v>#N/A</v>
      </c>
      <c r="H600" s="13" t="e">
        <f>VLOOKUP(F600,'Khách hàng'!$B$4:$G$1048576,2,0)</f>
        <v>#N/A</v>
      </c>
      <c r="I600" s="13" t="str">
        <f>VLOOKUP(F600,'[1]Khách hàng'!$A$4:$F$2144,3,0)</f>
        <v>Số 1 đường số 17A, Khu phố 11, Phường Bình Trị Đông B, Quận Bình Tân, TP.HCM.</v>
      </c>
      <c r="J600" s="35" t="e">
        <f>VLOOKUP(F600,'Khách hàng'!$B$4:$G$1048576,5,0)</f>
        <v>#N/A</v>
      </c>
      <c r="M600" s="13" t="e">
        <f>VLOOKUP(K600,'Hàng hóa'!$C$5:$J733,2,0)</f>
        <v>#N/A</v>
      </c>
      <c r="N600" s="17" t="e">
        <f>VLOOKUP(K600,'[1]Hàng hóa'!$C$5:$G$22,5,0)</f>
        <v>#N/A</v>
      </c>
      <c r="O600" s="17" t="e">
        <f t="shared" si="32"/>
        <v>#N/A</v>
      </c>
      <c r="P600" s="197" t="e">
        <f t="shared" si="30"/>
        <v>#N/A</v>
      </c>
      <c r="Q600" s="17" t="e">
        <f t="shared" si="31"/>
        <v>#N/A</v>
      </c>
      <c r="R600" s="13" t="e">
        <f>VLOOKUP(J600,'[1]Nhân viên'!$E$20:$F$41,2,0)</f>
        <v>#N/A</v>
      </c>
    </row>
    <row r="601" spans="3:18" x14ac:dyDescent="0.2">
      <c r="C601" s="12"/>
      <c r="E601" s="13" t="e">
        <f>VLOOKUP(D601,'Nhân viên'!$B$5:$C$48,2,0)</f>
        <v>#N/A</v>
      </c>
      <c r="G601" s="133"/>
      <c r="H601" s="13" t="e">
        <f>VLOOKUP(F601,'Khách hàng'!$B$4:$G$1048576,2,0)</f>
        <v>#N/A</v>
      </c>
      <c r="I601" s="13" t="str">
        <f>VLOOKUP(F601,'[1]Khách hàng'!$A$4:$F$2144,3,0)</f>
        <v>Số 1 đường số 17A, Khu phố 11, Phường Bình Trị Đông B, Quận Bình Tân, TP.HCM.</v>
      </c>
      <c r="J601" s="35" t="e">
        <f>VLOOKUP(F601,'Khách hàng'!$B$4:$G$1048576,5,0)</f>
        <v>#N/A</v>
      </c>
      <c r="M601" s="13" t="e">
        <f>VLOOKUP(K601,'Hàng hóa'!$C$5:$J855,2,0)</f>
        <v>#N/A</v>
      </c>
      <c r="N601" s="17" t="e">
        <f>VLOOKUP(K601,'[1]Hàng hóa'!$C$5:$G$22,5,0)</f>
        <v>#N/A</v>
      </c>
      <c r="O601" s="17" t="e">
        <f t="shared" si="32"/>
        <v>#N/A</v>
      </c>
      <c r="P601" s="197" t="e">
        <f t="shared" si="30"/>
        <v>#N/A</v>
      </c>
      <c r="Q601" s="17" t="e">
        <f t="shared" si="31"/>
        <v>#N/A</v>
      </c>
      <c r="R601" s="13" t="e">
        <f>VLOOKUP(J601,'[1]Nhân viên'!$E$20:$F$41,2,0)</f>
        <v>#N/A</v>
      </c>
    </row>
    <row r="602" spans="3:18" x14ac:dyDescent="0.2">
      <c r="C602" s="12"/>
      <c r="E602" s="13" t="e">
        <f>VLOOKUP(D602,'Nhân viên'!$B$5:$C$48,2,0)</f>
        <v>#N/A</v>
      </c>
      <c r="G602" s="133"/>
      <c r="H602" s="13" t="e">
        <f>VLOOKUP(F602,'Khách hàng'!$B$4:$G$1048576,2,0)</f>
        <v>#N/A</v>
      </c>
      <c r="I602" s="13" t="str">
        <f>VLOOKUP(F602,'[1]Khách hàng'!$A$4:$F$2144,3,0)</f>
        <v>Số 1 đường số 17A, Khu phố 11, Phường Bình Trị Đông B, Quận Bình Tân, TP.HCM.</v>
      </c>
      <c r="J602" s="35" t="e">
        <f>VLOOKUP(F602,'Khách hàng'!$B$4:$G$1048576,5,0)</f>
        <v>#N/A</v>
      </c>
      <c r="M602" s="13" t="e">
        <f>VLOOKUP(K602,'Hàng hóa'!$C$5:$J856,2,0)</f>
        <v>#N/A</v>
      </c>
      <c r="N602" s="17" t="e">
        <f>VLOOKUP(K602,'[1]Hàng hóa'!$C$5:$G$22,5,0)</f>
        <v>#N/A</v>
      </c>
      <c r="O602" s="17" t="e">
        <f t="shared" si="32"/>
        <v>#N/A</v>
      </c>
      <c r="P602" s="197" t="e">
        <f t="shared" si="30"/>
        <v>#N/A</v>
      </c>
      <c r="Q602" s="17" t="e">
        <f t="shared" si="31"/>
        <v>#N/A</v>
      </c>
      <c r="R602" s="13" t="e">
        <f>VLOOKUP(J602,'[1]Nhân viên'!$E$20:$F$41,2,0)</f>
        <v>#N/A</v>
      </c>
    </row>
    <row r="603" spans="3:18" x14ac:dyDescent="0.2">
      <c r="C603" s="12"/>
      <c r="E603" s="13" t="e">
        <f>VLOOKUP(D603,'Nhân viên'!$B$5:$C$48,2,0)</f>
        <v>#N/A</v>
      </c>
      <c r="G603" s="133"/>
      <c r="H603" s="13" t="e">
        <f>VLOOKUP(F603,'Khách hàng'!$B$4:$G$1048576,2,0)</f>
        <v>#N/A</v>
      </c>
      <c r="I603" s="13" t="str">
        <f>VLOOKUP(F603,'[1]Khách hàng'!$A$4:$F$2144,3,0)</f>
        <v>Số 1 đường số 17A, Khu phố 11, Phường Bình Trị Đông B, Quận Bình Tân, TP.HCM.</v>
      </c>
      <c r="J603" s="35" t="e">
        <f>VLOOKUP(F603,'Khách hàng'!$B$4:$G$1048576,5,0)</f>
        <v>#N/A</v>
      </c>
      <c r="M603" s="13" t="e">
        <f>VLOOKUP(K603,'Hàng hóa'!$C$5:$J857,2,0)</f>
        <v>#N/A</v>
      </c>
      <c r="N603" s="17" t="e">
        <f>VLOOKUP(K603,'[1]Hàng hóa'!$C$5:$G$22,5,0)</f>
        <v>#N/A</v>
      </c>
      <c r="O603" s="17" t="e">
        <f t="shared" si="32"/>
        <v>#N/A</v>
      </c>
      <c r="P603" s="197" t="e">
        <f t="shared" si="30"/>
        <v>#N/A</v>
      </c>
      <c r="Q603" s="17" t="e">
        <f t="shared" si="31"/>
        <v>#N/A</v>
      </c>
      <c r="R603" s="13" t="e">
        <f>VLOOKUP(J603,'[1]Nhân viên'!$E$20:$F$41,2,0)</f>
        <v>#N/A</v>
      </c>
    </row>
    <row r="604" spans="3:18" x14ac:dyDescent="0.2">
      <c r="D604" s="11"/>
      <c r="E604" s="13" t="e">
        <f>VLOOKUP(D604,'Nhân viên'!$B$5:$C$48,2,0)</f>
        <v>#N/A</v>
      </c>
      <c r="H604" s="13" t="e">
        <f>VLOOKUP(F604,'Khách hàng'!$B$4:$G$1048576,2,0)</f>
        <v>#N/A</v>
      </c>
      <c r="I604" s="13" t="str">
        <f>VLOOKUP(F604,'[1]Khách hàng'!$A$4:$F$2144,3,0)</f>
        <v>Số 1 đường số 17A, Khu phố 11, Phường Bình Trị Đông B, Quận Bình Tân, TP.HCM.</v>
      </c>
      <c r="J604" s="35" t="e">
        <f>VLOOKUP(F604,'Khách hàng'!$B$4:$G$1048576,5,0)</f>
        <v>#N/A</v>
      </c>
      <c r="M604" s="13" t="e">
        <f>VLOOKUP(K604,'Hàng hóa'!$C$5:$J1113,2,0)</f>
        <v>#N/A</v>
      </c>
      <c r="N604" s="17" t="e">
        <f>VLOOKUP(K604,'[1]Hàng hóa'!$C$5:$G$22,5,0)</f>
        <v>#N/A</v>
      </c>
      <c r="O604" s="17" t="e">
        <f t="shared" si="32"/>
        <v>#N/A</v>
      </c>
      <c r="P604" s="197" t="e">
        <f t="shared" si="30"/>
        <v>#N/A</v>
      </c>
      <c r="Q604" s="17" t="e">
        <f t="shared" si="31"/>
        <v>#N/A</v>
      </c>
      <c r="R604" s="13" t="e">
        <f>VLOOKUP(J604,'[1]Nhân viên'!$E$20:$F$41,2,0)</f>
        <v>#N/A</v>
      </c>
    </row>
    <row r="605" spans="3:18" x14ac:dyDescent="0.2">
      <c r="D605" s="11"/>
      <c r="E605" s="13" t="e">
        <f>VLOOKUP(D605,'Nhân viên'!$B$5:$C$48,2,0)</f>
        <v>#N/A</v>
      </c>
      <c r="H605" s="13" t="e">
        <f>VLOOKUP(F605,'Khách hàng'!$B$4:$G$1048576,2,0)</f>
        <v>#N/A</v>
      </c>
      <c r="I605" s="13" t="str">
        <f>VLOOKUP(F605,'[1]Khách hàng'!$A$4:$F$2144,3,0)</f>
        <v>Số 1 đường số 17A, Khu phố 11, Phường Bình Trị Đông B, Quận Bình Tân, TP.HCM.</v>
      </c>
      <c r="J605" s="35" t="e">
        <f>VLOOKUP(F605,'Khách hàng'!$B$4:$G$1048576,5,0)</f>
        <v>#N/A</v>
      </c>
      <c r="M605" s="13" t="e">
        <f>VLOOKUP(K605,'Hàng hóa'!$C$5:$J1114,2,0)</f>
        <v>#N/A</v>
      </c>
      <c r="N605" s="17" t="e">
        <f>VLOOKUP(K605,'[1]Hàng hóa'!$C$5:$G$22,5,0)</f>
        <v>#N/A</v>
      </c>
      <c r="O605" s="17" t="e">
        <f t="shared" si="32"/>
        <v>#N/A</v>
      </c>
      <c r="P605" s="197" t="e">
        <f t="shared" si="30"/>
        <v>#N/A</v>
      </c>
      <c r="Q605" s="17" t="e">
        <f t="shared" si="31"/>
        <v>#N/A</v>
      </c>
      <c r="R605" s="13" t="e">
        <f>VLOOKUP(J605,'[1]Nhân viên'!$E$20:$F$41,2,0)</f>
        <v>#N/A</v>
      </c>
    </row>
    <row r="606" spans="3:18" x14ac:dyDescent="0.2">
      <c r="D606" s="11"/>
      <c r="E606" s="13" t="e">
        <f>VLOOKUP(D606,'Nhân viên'!$B$5:$C$48,2,0)</f>
        <v>#N/A</v>
      </c>
      <c r="H606" s="13" t="e">
        <f>VLOOKUP(F606,'Khách hàng'!$B$4:$G$1048576,2,0)</f>
        <v>#N/A</v>
      </c>
      <c r="I606" s="13" t="str">
        <f>VLOOKUP(F606,'[1]Khách hàng'!$A$4:$F$2144,3,0)</f>
        <v>Số 1 đường số 17A, Khu phố 11, Phường Bình Trị Đông B, Quận Bình Tân, TP.HCM.</v>
      </c>
      <c r="J606" s="35" t="e">
        <f>VLOOKUP(F606,'Khách hàng'!$B$4:$G$1048576,5,0)</f>
        <v>#N/A</v>
      </c>
      <c r="M606" s="13" t="e">
        <f>VLOOKUP(K606,'Hàng hóa'!$C$5:$J1115,2,0)</f>
        <v>#N/A</v>
      </c>
      <c r="N606" s="17" t="e">
        <f>VLOOKUP(K606,'[1]Hàng hóa'!$C$5:$G$22,5,0)</f>
        <v>#N/A</v>
      </c>
      <c r="O606" s="17" t="e">
        <f t="shared" si="32"/>
        <v>#N/A</v>
      </c>
      <c r="P606" s="197" t="e">
        <f t="shared" si="30"/>
        <v>#N/A</v>
      </c>
      <c r="Q606" s="17" t="e">
        <f t="shared" si="31"/>
        <v>#N/A</v>
      </c>
      <c r="R606" s="13" t="e">
        <f>VLOOKUP(J606,'[1]Nhân viên'!$E$20:$F$41,2,0)</f>
        <v>#N/A</v>
      </c>
    </row>
    <row r="607" spans="3:18" x14ac:dyDescent="0.2">
      <c r="C607" s="12"/>
      <c r="E607" s="13" t="e">
        <f>VLOOKUP(D607,'Nhân viên'!$B$5:$C$48,2,0)</f>
        <v>#N/A</v>
      </c>
      <c r="H607" s="13" t="e">
        <f>VLOOKUP(F607,'Khách hàng'!$B$4:$G$1048576,2,0)</f>
        <v>#N/A</v>
      </c>
      <c r="I607" s="13" t="str">
        <f>VLOOKUP(F607,'[1]Khách hàng'!$A$4:$F$2144,3,0)</f>
        <v>Số 1 đường số 17A, Khu phố 11, Phường Bình Trị Đông B, Quận Bình Tân, TP.HCM.</v>
      </c>
      <c r="J607" s="35" t="e">
        <f>VLOOKUP(F607,'Khách hàng'!$B$4:$G$1048576,5,0)</f>
        <v>#N/A</v>
      </c>
      <c r="M607" s="13" t="e">
        <f>VLOOKUP(K607,'Hàng hóa'!$C$5:$J504,2,0)</f>
        <v>#N/A</v>
      </c>
      <c r="N607" s="17" t="e">
        <f>VLOOKUP(K607,'[1]Hàng hóa'!$C$5:$G$22,5,0)</f>
        <v>#N/A</v>
      </c>
      <c r="O607" s="17" t="e">
        <f t="shared" si="32"/>
        <v>#N/A</v>
      </c>
      <c r="P607" s="197" t="e">
        <f t="shared" si="30"/>
        <v>#N/A</v>
      </c>
      <c r="Q607" s="17" t="e">
        <f t="shared" si="31"/>
        <v>#N/A</v>
      </c>
      <c r="R607" s="13" t="e">
        <f>VLOOKUP(J607,'[1]Nhân viên'!$E$20:$F$41,2,0)</f>
        <v>#N/A</v>
      </c>
    </row>
    <row r="608" spans="3:18" x14ac:dyDescent="0.2">
      <c r="C608" s="12"/>
      <c r="E608" s="13" t="e">
        <f>VLOOKUP(D608,'Nhân viên'!$B$5:$C$48,2,0)</f>
        <v>#N/A</v>
      </c>
      <c r="H608" s="13" t="e">
        <f>VLOOKUP(F608,'Khách hàng'!$B$4:$G$1048576,2,0)</f>
        <v>#N/A</v>
      </c>
      <c r="I608" s="13" t="str">
        <f>VLOOKUP(F608,'[1]Khách hàng'!$A$4:$F$2144,3,0)</f>
        <v>Số 1 đường số 17A, Khu phố 11, Phường Bình Trị Đông B, Quận Bình Tân, TP.HCM.</v>
      </c>
      <c r="J608" s="35" t="e">
        <f>VLOOKUP(F608,'Khách hàng'!$B$4:$G$1048576,5,0)</f>
        <v>#N/A</v>
      </c>
      <c r="M608" s="13" t="e">
        <f>VLOOKUP(K608,'Hàng hóa'!$C$5:$J505,2,0)</f>
        <v>#N/A</v>
      </c>
      <c r="N608" s="17" t="e">
        <f>VLOOKUP(K608,'[1]Hàng hóa'!$C$5:$G$22,5,0)</f>
        <v>#N/A</v>
      </c>
      <c r="O608" s="17" t="e">
        <f t="shared" si="32"/>
        <v>#N/A</v>
      </c>
      <c r="P608" s="197" t="e">
        <f t="shared" si="30"/>
        <v>#N/A</v>
      </c>
      <c r="Q608" s="17" t="e">
        <f t="shared" si="31"/>
        <v>#N/A</v>
      </c>
      <c r="R608" s="13" t="e">
        <f>VLOOKUP(J608,'[1]Nhân viên'!$E$20:$F$41,2,0)</f>
        <v>#N/A</v>
      </c>
    </row>
    <row r="609" spans="3:18" x14ac:dyDescent="0.2">
      <c r="C609" s="12"/>
      <c r="E609" s="13" t="e">
        <f>VLOOKUP(D609,'Nhân viên'!$B$5:$C$48,2,0)</f>
        <v>#N/A</v>
      </c>
      <c r="H609" s="13" t="e">
        <f>VLOOKUP(F609,'Khách hàng'!$B$4:$G$1048576,2,0)</f>
        <v>#N/A</v>
      </c>
      <c r="I609" s="13" t="str">
        <f>VLOOKUP(F609,'[1]Khách hàng'!$A$4:$F$2144,3,0)</f>
        <v>Số 1 đường số 17A, Khu phố 11, Phường Bình Trị Đông B, Quận Bình Tân, TP.HCM.</v>
      </c>
      <c r="J609" s="35" t="e">
        <f>VLOOKUP(F609,'Khách hàng'!$B$4:$G$1048576,5,0)</f>
        <v>#N/A</v>
      </c>
      <c r="M609" s="13" t="e">
        <f>VLOOKUP(K609,'Hàng hóa'!$C$5:$J506,2,0)</f>
        <v>#N/A</v>
      </c>
      <c r="N609" s="17" t="e">
        <f>VLOOKUP(K609,'[1]Hàng hóa'!$C$5:$G$22,5,0)</f>
        <v>#N/A</v>
      </c>
      <c r="O609" s="17" t="e">
        <f t="shared" si="32"/>
        <v>#N/A</v>
      </c>
      <c r="P609" s="197" t="e">
        <f t="shared" si="30"/>
        <v>#N/A</v>
      </c>
      <c r="Q609" s="17" t="e">
        <f t="shared" si="31"/>
        <v>#N/A</v>
      </c>
      <c r="R609" s="13" t="e">
        <f>VLOOKUP(J609,'[1]Nhân viên'!$E$20:$F$41,2,0)</f>
        <v>#N/A</v>
      </c>
    </row>
    <row r="610" spans="3:18" x14ac:dyDescent="0.2">
      <c r="C610" s="12"/>
      <c r="E610" s="13" t="e">
        <f>VLOOKUP(D610,'Nhân viên'!$B$5:$C$48,2,0)</f>
        <v>#N/A</v>
      </c>
      <c r="H610" s="13" t="e">
        <f>VLOOKUP(F610,'Khách hàng'!$B$4:$G$1048576,2,0)</f>
        <v>#N/A</v>
      </c>
      <c r="I610" s="13" t="str">
        <f>VLOOKUP(F610,'[1]Khách hàng'!$A$4:$F$2144,3,0)</f>
        <v>Số 1 đường số 17A, Khu phố 11, Phường Bình Trị Đông B, Quận Bình Tân, TP.HCM.</v>
      </c>
      <c r="J610" s="35" t="e">
        <f>VLOOKUP(F610,'Khách hàng'!$B$4:$G$1048576,5,0)</f>
        <v>#N/A</v>
      </c>
      <c r="M610" s="13" t="e">
        <f>VLOOKUP(K610,'Hàng hóa'!$C$5:$J507,2,0)</f>
        <v>#N/A</v>
      </c>
      <c r="N610" s="17" t="e">
        <f>VLOOKUP(K610,'[1]Hàng hóa'!$C$5:$G$22,5,0)</f>
        <v>#N/A</v>
      </c>
      <c r="O610" s="17" t="e">
        <f t="shared" si="32"/>
        <v>#N/A</v>
      </c>
      <c r="P610" s="197" t="e">
        <f t="shared" si="30"/>
        <v>#N/A</v>
      </c>
      <c r="Q610" s="17" t="e">
        <f t="shared" si="31"/>
        <v>#N/A</v>
      </c>
      <c r="R610" s="13" t="e">
        <f>VLOOKUP(J610,'[1]Nhân viên'!$E$20:$F$41,2,0)</f>
        <v>#N/A</v>
      </c>
    </row>
    <row r="611" spans="3:18" x14ac:dyDescent="0.2">
      <c r="C611" s="12"/>
      <c r="E611" s="13" t="e">
        <f>VLOOKUP(D611,'Nhân viên'!$B$5:$C$48,2,0)</f>
        <v>#N/A</v>
      </c>
      <c r="H611" s="13" t="e">
        <f>VLOOKUP(F611,'Khách hàng'!$B$4:$G$1048576,2,0)</f>
        <v>#N/A</v>
      </c>
      <c r="I611" s="13" t="str">
        <f>VLOOKUP(F611,'[1]Khách hàng'!$A$4:$F$2144,3,0)</f>
        <v>Số 1 đường số 17A, Khu phố 11, Phường Bình Trị Đông B, Quận Bình Tân, TP.HCM.</v>
      </c>
      <c r="J611" s="35" t="e">
        <f>VLOOKUP(F611,'Khách hàng'!$B$4:$G$1048576,5,0)</f>
        <v>#N/A</v>
      </c>
      <c r="M611" s="13" t="e">
        <f>VLOOKUP(K611,'Hàng hóa'!$C$5:$J508,2,0)</f>
        <v>#N/A</v>
      </c>
      <c r="N611" s="17" t="e">
        <f>VLOOKUP(K611,'[1]Hàng hóa'!$C$5:$G$22,5,0)</f>
        <v>#N/A</v>
      </c>
      <c r="O611" s="17" t="e">
        <f t="shared" si="32"/>
        <v>#N/A</v>
      </c>
      <c r="P611" s="197" t="e">
        <f t="shared" si="30"/>
        <v>#N/A</v>
      </c>
      <c r="Q611" s="17" t="e">
        <f t="shared" si="31"/>
        <v>#N/A</v>
      </c>
      <c r="R611" s="13" t="e">
        <f>VLOOKUP(J611,'[1]Nhân viên'!$E$20:$F$41,2,0)</f>
        <v>#N/A</v>
      </c>
    </row>
    <row r="612" spans="3:18" x14ac:dyDescent="0.2">
      <c r="C612" s="12"/>
      <c r="E612" s="13" t="e">
        <f>VLOOKUP(D612,'Nhân viên'!$B$5:$C$48,2,0)</f>
        <v>#N/A</v>
      </c>
      <c r="H612" s="13" t="e">
        <f>VLOOKUP(F612,'Khách hàng'!$B$4:$G$1048576,2,0)</f>
        <v>#N/A</v>
      </c>
      <c r="I612" s="13" t="str">
        <f>VLOOKUP(F612,'[1]Khách hàng'!$A$4:$F$2144,3,0)</f>
        <v>Số 1 đường số 17A, Khu phố 11, Phường Bình Trị Đông B, Quận Bình Tân, TP.HCM.</v>
      </c>
      <c r="J612" s="35" t="e">
        <f>VLOOKUP(F612,'Khách hàng'!$B$4:$G$1048576,5,0)</f>
        <v>#N/A</v>
      </c>
      <c r="M612" s="13" t="e">
        <f>VLOOKUP(K612,'Hàng hóa'!$C$5:$J509,2,0)</f>
        <v>#N/A</v>
      </c>
      <c r="N612" s="17" t="e">
        <f>VLOOKUP(K612,'[1]Hàng hóa'!$C$5:$G$22,5,0)</f>
        <v>#N/A</v>
      </c>
      <c r="O612" s="17" t="e">
        <f t="shared" si="32"/>
        <v>#N/A</v>
      </c>
      <c r="P612" s="197" t="e">
        <f t="shared" si="30"/>
        <v>#N/A</v>
      </c>
      <c r="Q612" s="17" t="e">
        <f t="shared" si="31"/>
        <v>#N/A</v>
      </c>
      <c r="R612" s="13" t="e">
        <f>VLOOKUP(J612,'[1]Nhân viên'!$E$20:$F$41,2,0)</f>
        <v>#N/A</v>
      </c>
    </row>
    <row r="613" spans="3:18" x14ac:dyDescent="0.2">
      <c r="C613" s="12"/>
      <c r="D613" s="11"/>
      <c r="E613" s="13" t="e">
        <f>VLOOKUP(D613,'Nhân viên'!$B$5:$C$48,2,0)</f>
        <v>#N/A</v>
      </c>
      <c r="H613" s="13" t="e">
        <f>VLOOKUP(F613,'Khách hàng'!$B$4:$G$1048576,2,0)</f>
        <v>#N/A</v>
      </c>
      <c r="I613" s="13" t="str">
        <f>VLOOKUP(F613,'[1]Khách hàng'!$A$4:$F$2144,3,0)</f>
        <v>Số 1 đường số 17A, Khu phố 11, Phường Bình Trị Đông B, Quận Bình Tân, TP.HCM.</v>
      </c>
      <c r="J613" s="35" t="e">
        <f>VLOOKUP(F613,'Khách hàng'!$B$4:$G$1048576,5,0)</f>
        <v>#N/A</v>
      </c>
      <c r="M613" s="13" t="e">
        <f>VLOOKUP(K613,'Hàng hóa'!$C$5:$J798,2,0)</f>
        <v>#N/A</v>
      </c>
      <c r="N613" s="17" t="e">
        <f>VLOOKUP(K613,'[1]Hàng hóa'!$C$5:$G$22,5,0)</f>
        <v>#N/A</v>
      </c>
      <c r="O613" s="17" t="e">
        <f t="shared" si="32"/>
        <v>#N/A</v>
      </c>
      <c r="P613" s="197" t="e">
        <f t="shared" si="30"/>
        <v>#N/A</v>
      </c>
      <c r="Q613" s="17" t="e">
        <f t="shared" si="31"/>
        <v>#N/A</v>
      </c>
      <c r="R613" s="13" t="e">
        <f>VLOOKUP(J613,'[1]Nhân viên'!$E$20:$F$41,2,0)</f>
        <v>#N/A</v>
      </c>
    </row>
    <row r="614" spans="3:18" x14ac:dyDescent="0.2">
      <c r="C614" s="12"/>
      <c r="E614" s="13" t="e">
        <f>VLOOKUP(D614,'Nhân viên'!$B$5:$C$48,2,0)</f>
        <v>#N/A</v>
      </c>
      <c r="H614" s="13" t="e">
        <f>VLOOKUP(F614,'Khách hàng'!$B$4:$G$1048576,2,0)</f>
        <v>#N/A</v>
      </c>
      <c r="I614" s="13" t="str">
        <f>VLOOKUP(F614,'[1]Khách hàng'!$A$4:$F$2144,3,0)</f>
        <v>Số 1 đường số 17A, Khu phố 11, Phường Bình Trị Đông B, Quận Bình Tân, TP.HCM.</v>
      </c>
      <c r="J614" s="35" t="e">
        <f>VLOOKUP(F614,'Khách hàng'!$B$4:$G$1048576,5,0)</f>
        <v>#N/A</v>
      </c>
      <c r="M614" s="13" t="e">
        <f>VLOOKUP(K614,'Hàng hóa'!$C$5:$J799,2,0)</f>
        <v>#N/A</v>
      </c>
      <c r="N614" s="17" t="e">
        <f>VLOOKUP(K614,'[1]Hàng hóa'!$C$5:$G$22,5,0)</f>
        <v>#N/A</v>
      </c>
      <c r="O614" s="17" t="e">
        <f t="shared" si="32"/>
        <v>#N/A</v>
      </c>
      <c r="P614" s="197" t="e">
        <f t="shared" si="30"/>
        <v>#N/A</v>
      </c>
      <c r="Q614" s="17" t="e">
        <f t="shared" si="31"/>
        <v>#N/A</v>
      </c>
      <c r="R614" s="13" t="e">
        <f>VLOOKUP(J614,'[1]Nhân viên'!$E$20:$F$41,2,0)</f>
        <v>#N/A</v>
      </c>
    </row>
    <row r="615" spans="3:18" x14ac:dyDescent="0.2">
      <c r="C615" s="12"/>
      <c r="E615" s="13" t="e">
        <f>VLOOKUP(D615,'Nhân viên'!$B$5:$C$48,2,0)</f>
        <v>#N/A</v>
      </c>
      <c r="H615" s="13" t="e">
        <f>VLOOKUP(F615,'Khách hàng'!$B$4:$G$1048576,2,0)</f>
        <v>#N/A</v>
      </c>
      <c r="I615" s="13" t="str">
        <f>VLOOKUP(F615,'[1]Khách hàng'!$A$4:$F$2144,3,0)</f>
        <v>Số 1 đường số 17A, Khu phố 11, Phường Bình Trị Đông B, Quận Bình Tân, TP.HCM.</v>
      </c>
      <c r="J615" s="35" t="e">
        <f>VLOOKUP(F615,'Khách hàng'!$B$4:$G$1048576,5,0)</f>
        <v>#N/A</v>
      </c>
      <c r="M615" s="13" t="e">
        <f>VLOOKUP(K615,'Hàng hóa'!$C$5:$J800,2,0)</f>
        <v>#N/A</v>
      </c>
      <c r="N615" s="17" t="e">
        <f>VLOOKUP(K615,'[1]Hàng hóa'!$C$5:$G$22,5,0)</f>
        <v>#N/A</v>
      </c>
      <c r="O615" s="17" t="e">
        <f t="shared" si="32"/>
        <v>#N/A</v>
      </c>
      <c r="P615" s="197" t="e">
        <f t="shared" si="30"/>
        <v>#N/A</v>
      </c>
      <c r="Q615" s="17" t="e">
        <f t="shared" si="31"/>
        <v>#N/A</v>
      </c>
      <c r="R615" s="13" t="e">
        <f>VLOOKUP(J615,'[1]Nhân viên'!$E$20:$F$41,2,0)</f>
        <v>#N/A</v>
      </c>
    </row>
    <row r="616" spans="3:18" x14ac:dyDescent="0.2">
      <c r="C616" s="12"/>
      <c r="E616" s="13" t="e">
        <f>VLOOKUP(D616,'Nhân viên'!$B$5:$C$48,2,0)</f>
        <v>#N/A</v>
      </c>
      <c r="H616" s="13" t="e">
        <f>VLOOKUP(F616,'Khách hàng'!$B$4:$G$1048576,2,0)</f>
        <v>#N/A</v>
      </c>
      <c r="I616" s="13" t="str">
        <f>VLOOKUP(F616,'[1]Khách hàng'!$A$4:$F$2144,3,0)</f>
        <v>Số 1 đường số 17A, Khu phố 11, Phường Bình Trị Đông B, Quận Bình Tân, TP.HCM.</v>
      </c>
      <c r="J616" s="35" t="e">
        <f>VLOOKUP(F616,'Khách hàng'!$B$4:$G$1048576,5,0)</f>
        <v>#N/A</v>
      </c>
      <c r="M616" s="13" t="e">
        <f>VLOOKUP(K616,'Hàng hóa'!$C$5:$J801,2,0)</f>
        <v>#N/A</v>
      </c>
      <c r="N616" s="17" t="e">
        <f>VLOOKUP(K616,'[1]Hàng hóa'!$C$5:$G$22,5,0)</f>
        <v>#N/A</v>
      </c>
      <c r="O616" s="17" t="e">
        <f t="shared" si="32"/>
        <v>#N/A</v>
      </c>
      <c r="P616" s="197" t="e">
        <f t="shared" si="30"/>
        <v>#N/A</v>
      </c>
      <c r="Q616" s="17" t="e">
        <f t="shared" si="31"/>
        <v>#N/A</v>
      </c>
      <c r="R616" s="13" t="e">
        <f>VLOOKUP(J616,'[1]Nhân viên'!$E$20:$F$41,2,0)</f>
        <v>#N/A</v>
      </c>
    </row>
    <row r="617" spans="3:18" x14ac:dyDescent="0.2">
      <c r="C617" s="14"/>
      <c r="E617" s="13" t="e">
        <f>VLOOKUP(D617,'Nhân viên'!$B$5:$C$48,2,0)</f>
        <v>#N/A</v>
      </c>
      <c r="G617" s="133"/>
      <c r="H617" s="13" t="e">
        <f>VLOOKUP(F617,'Khách hàng'!$B$4:$G$1048576,2,0)</f>
        <v>#N/A</v>
      </c>
      <c r="I617" s="13" t="str">
        <f>VLOOKUP(F617,'[1]Khách hàng'!$A$4:$F$2144,3,0)</f>
        <v>Số 1 đường số 17A, Khu phố 11, Phường Bình Trị Đông B, Quận Bình Tân, TP.HCM.</v>
      </c>
      <c r="J617" s="35" t="e">
        <f>VLOOKUP(F617,'Khách hàng'!$B$4:$G$1048576,5,0)</f>
        <v>#N/A</v>
      </c>
      <c r="M617" s="13" t="e">
        <f>VLOOKUP(K617,'Hàng hóa'!$C$5:$J587,2,0)</f>
        <v>#N/A</v>
      </c>
      <c r="N617" s="17" t="e">
        <f>VLOOKUP(K617,'[1]Hàng hóa'!$C$5:$G$22,5,0)</f>
        <v>#N/A</v>
      </c>
      <c r="O617" s="17" t="e">
        <f t="shared" si="32"/>
        <v>#N/A</v>
      </c>
      <c r="P617" s="197" t="e">
        <f t="shared" si="30"/>
        <v>#N/A</v>
      </c>
      <c r="Q617" s="17" t="e">
        <f t="shared" si="31"/>
        <v>#N/A</v>
      </c>
      <c r="R617" s="13" t="e">
        <f>VLOOKUP(J617,'[1]Nhân viên'!$E$20:$F$41,2,0)</f>
        <v>#N/A</v>
      </c>
    </row>
    <row r="618" spans="3:18" x14ac:dyDescent="0.2">
      <c r="C618" s="14"/>
      <c r="E618" s="13" t="e">
        <f>VLOOKUP(D618,'Nhân viên'!$B$5:$C$48,2,0)</f>
        <v>#N/A</v>
      </c>
      <c r="G618" s="133"/>
      <c r="H618" s="13" t="e">
        <f>VLOOKUP(F618,'Khách hàng'!$B$4:$G$1048576,2,0)</f>
        <v>#N/A</v>
      </c>
      <c r="I618" s="13" t="str">
        <f>VLOOKUP(F618,'[1]Khách hàng'!$A$4:$F$2144,3,0)</f>
        <v>Số 1 đường số 17A, Khu phố 11, Phường Bình Trị Đông B, Quận Bình Tân, TP.HCM.</v>
      </c>
      <c r="J618" s="35" t="e">
        <f>VLOOKUP(F618,'Khách hàng'!$B$4:$G$1048576,5,0)</f>
        <v>#N/A</v>
      </c>
      <c r="M618" s="13" t="e">
        <f>VLOOKUP(K618,'Hàng hóa'!$C$5:$J588,2,0)</f>
        <v>#N/A</v>
      </c>
      <c r="N618" s="17" t="e">
        <f>VLOOKUP(K618,'[1]Hàng hóa'!$C$5:$G$22,5,0)</f>
        <v>#N/A</v>
      </c>
      <c r="O618" s="17" t="e">
        <f t="shared" si="32"/>
        <v>#N/A</v>
      </c>
      <c r="P618" s="197" t="e">
        <f t="shared" si="30"/>
        <v>#N/A</v>
      </c>
      <c r="Q618" s="17" t="e">
        <f t="shared" si="31"/>
        <v>#N/A</v>
      </c>
      <c r="R618" s="13" t="e">
        <f>VLOOKUP(J618,'[1]Nhân viên'!$E$20:$F$41,2,0)</f>
        <v>#N/A</v>
      </c>
    </row>
    <row r="619" spans="3:18" x14ac:dyDescent="0.2">
      <c r="C619" s="14"/>
      <c r="E619" s="13" t="e">
        <f>VLOOKUP(D619,'Nhân viên'!$B$5:$C$48,2,0)</f>
        <v>#N/A</v>
      </c>
      <c r="G619" s="133"/>
      <c r="H619" s="13" t="e">
        <f>VLOOKUP(F619,'Khách hàng'!$B$4:$G$1048576,2,0)</f>
        <v>#N/A</v>
      </c>
      <c r="I619" s="13" t="str">
        <f>VLOOKUP(F619,'[1]Khách hàng'!$A$4:$F$2144,3,0)</f>
        <v>Số 1 đường số 17A, Khu phố 11, Phường Bình Trị Đông B, Quận Bình Tân, TP.HCM.</v>
      </c>
      <c r="J619" s="35" t="e">
        <f>VLOOKUP(F619,'Khách hàng'!$B$4:$G$1048576,5,0)</f>
        <v>#N/A</v>
      </c>
      <c r="M619" s="13" t="e">
        <f>VLOOKUP(K619,'Hàng hóa'!$C$5:$J589,2,0)</f>
        <v>#N/A</v>
      </c>
      <c r="N619" s="17" t="e">
        <f>VLOOKUP(K619,'[1]Hàng hóa'!$C$5:$G$22,5,0)</f>
        <v>#N/A</v>
      </c>
      <c r="O619" s="17" t="e">
        <f t="shared" si="32"/>
        <v>#N/A</v>
      </c>
      <c r="P619" s="197" t="e">
        <f t="shared" si="30"/>
        <v>#N/A</v>
      </c>
      <c r="Q619" s="17" t="e">
        <f t="shared" si="31"/>
        <v>#N/A</v>
      </c>
      <c r="R619" s="13" t="e">
        <f>VLOOKUP(J619,'[1]Nhân viên'!$E$20:$F$41,2,0)</f>
        <v>#N/A</v>
      </c>
    </row>
    <row r="620" spans="3:18" x14ac:dyDescent="0.2">
      <c r="C620" s="12"/>
      <c r="E620" s="13" t="e">
        <f>VLOOKUP(D620,'Nhân viên'!$B$5:$C$48,2,0)</f>
        <v>#N/A</v>
      </c>
      <c r="H620" s="13" t="e">
        <f>VLOOKUP(F620,'Khách hàng'!$B$4:$G$1048576,2,0)</f>
        <v>#N/A</v>
      </c>
      <c r="I620" s="13" t="str">
        <f>VLOOKUP(F620,'[1]Khách hàng'!$A$4:$F$2144,3,0)</f>
        <v>Số 1 đường số 17A, Khu phố 11, Phường Bình Trị Đông B, Quận Bình Tân, TP.HCM.</v>
      </c>
      <c r="J620" s="35" t="e">
        <f>VLOOKUP(F620,'Khách hàng'!$B$4:$G$1048576,5,0)</f>
        <v>#N/A</v>
      </c>
      <c r="M620" s="13" t="e">
        <f>VLOOKUP(K620,'Hàng hóa'!$C$5:$J1354,2,0)</f>
        <v>#N/A</v>
      </c>
      <c r="N620" s="17" t="e">
        <f>VLOOKUP(K620,'[1]Hàng hóa'!$C$5:$G$22,5,0)</f>
        <v>#N/A</v>
      </c>
      <c r="O620" s="17" t="e">
        <f t="shared" si="32"/>
        <v>#N/A</v>
      </c>
      <c r="P620" s="197" t="e">
        <f t="shared" si="30"/>
        <v>#N/A</v>
      </c>
      <c r="Q620" s="17" t="e">
        <f t="shared" si="31"/>
        <v>#N/A</v>
      </c>
      <c r="R620" s="13" t="e">
        <f>VLOOKUP(J620,'[1]Nhân viên'!$E$20:$F$41,2,0)</f>
        <v>#N/A</v>
      </c>
    </row>
    <row r="621" spans="3:18" x14ac:dyDescent="0.2">
      <c r="C621" s="12"/>
      <c r="E621" s="13" t="e">
        <f>VLOOKUP(D621,'Nhân viên'!$B$5:$C$48,2,0)</f>
        <v>#N/A</v>
      </c>
      <c r="H621" s="13" t="e">
        <f>VLOOKUP(F621,'Khách hàng'!$B$4:$G$1048576,2,0)</f>
        <v>#N/A</v>
      </c>
      <c r="I621" s="13" t="str">
        <f>VLOOKUP(F621,'[1]Khách hàng'!$A$4:$F$2144,3,0)</f>
        <v>Số 1 đường số 17A, Khu phố 11, Phường Bình Trị Đông B, Quận Bình Tân, TP.HCM.</v>
      </c>
      <c r="J621" s="35" t="e">
        <f>VLOOKUP(F621,'Khách hàng'!$B$4:$G$1048576,5,0)</f>
        <v>#N/A</v>
      </c>
      <c r="M621" s="13" t="e">
        <f>VLOOKUP(K621,'Hàng hóa'!$C$5:$J1355,2,0)</f>
        <v>#N/A</v>
      </c>
      <c r="N621" s="17" t="e">
        <f>VLOOKUP(K621,'[1]Hàng hóa'!$C$5:$G$22,5,0)</f>
        <v>#N/A</v>
      </c>
      <c r="O621" s="17" t="e">
        <f t="shared" si="32"/>
        <v>#N/A</v>
      </c>
      <c r="P621" s="197" t="e">
        <f t="shared" si="30"/>
        <v>#N/A</v>
      </c>
      <c r="Q621" s="17" t="e">
        <f t="shared" si="31"/>
        <v>#N/A</v>
      </c>
      <c r="R621" s="13" t="e">
        <f>VLOOKUP(J621,'[1]Nhân viên'!$E$20:$F$41,2,0)</f>
        <v>#N/A</v>
      </c>
    </row>
    <row r="622" spans="3:18" x14ac:dyDescent="0.2">
      <c r="C622" s="12"/>
      <c r="E622" s="13" t="e">
        <f>VLOOKUP(D622,'Nhân viên'!$B$5:$C$48,2,0)</f>
        <v>#N/A</v>
      </c>
      <c r="H622" s="13" t="e">
        <f>VLOOKUP(F622,'Khách hàng'!$B$4:$G$1048576,2,0)</f>
        <v>#N/A</v>
      </c>
      <c r="I622" s="13" t="str">
        <f>VLOOKUP(F622,'[1]Khách hàng'!$A$4:$F$2144,3,0)</f>
        <v>Số 1 đường số 17A, Khu phố 11, Phường Bình Trị Đông B, Quận Bình Tân, TP.HCM.</v>
      </c>
      <c r="J622" s="35" t="e">
        <f>VLOOKUP(F622,'Khách hàng'!$B$4:$G$1048576,5,0)</f>
        <v>#N/A</v>
      </c>
      <c r="M622" s="13" t="e">
        <f>VLOOKUP(K622,'Hàng hóa'!$C$5:$J1356,2,0)</f>
        <v>#N/A</v>
      </c>
      <c r="N622" s="17" t="e">
        <f>VLOOKUP(K622,'[1]Hàng hóa'!$C$5:$G$22,5,0)</f>
        <v>#N/A</v>
      </c>
      <c r="O622" s="17" t="e">
        <f t="shared" si="32"/>
        <v>#N/A</v>
      </c>
      <c r="P622" s="197" t="e">
        <f t="shared" si="30"/>
        <v>#N/A</v>
      </c>
      <c r="Q622" s="17" t="e">
        <f t="shared" si="31"/>
        <v>#N/A</v>
      </c>
      <c r="R622" s="13" t="e">
        <f>VLOOKUP(J622,'[1]Nhân viên'!$E$20:$F$41,2,0)</f>
        <v>#N/A</v>
      </c>
    </row>
    <row r="623" spans="3:18" x14ac:dyDescent="0.2">
      <c r="C623" s="12"/>
      <c r="E623" s="13" t="e">
        <f>VLOOKUP(D623,'Nhân viên'!$B$5:$C$48,2,0)</f>
        <v>#N/A</v>
      </c>
      <c r="H623" s="13" t="e">
        <f>VLOOKUP(F623,'Khách hàng'!$B$4:$G$1048576,2,0)</f>
        <v>#N/A</v>
      </c>
      <c r="I623" s="13" t="str">
        <f>VLOOKUP(F623,'[1]Khách hàng'!$A$4:$F$2144,3,0)</f>
        <v>Số 1 đường số 17A, Khu phố 11, Phường Bình Trị Đông B, Quận Bình Tân, TP.HCM.</v>
      </c>
      <c r="J623" s="35" t="e">
        <f>VLOOKUP(F623,'Khách hàng'!$B$4:$G$1048576,5,0)</f>
        <v>#N/A</v>
      </c>
      <c r="M623" s="13" t="e">
        <f>VLOOKUP(K623,'Hàng hóa'!$C$5:$J1357,2,0)</f>
        <v>#N/A</v>
      </c>
      <c r="N623" s="17" t="e">
        <f>VLOOKUP(K623,'[1]Hàng hóa'!$C$5:$G$22,5,0)</f>
        <v>#N/A</v>
      </c>
      <c r="O623" s="17" t="e">
        <f t="shared" si="32"/>
        <v>#N/A</v>
      </c>
      <c r="P623" s="197" t="e">
        <f t="shared" si="30"/>
        <v>#N/A</v>
      </c>
      <c r="Q623" s="17" t="e">
        <f t="shared" si="31"/>
        <v>#N/A</v>
      </c>
      <c r="R623" s="13" t="e">
        <f>VLOOKUP(J623,'[1]Nhân viên'!$E$20:$F$41,2,0)</f>
        <v>#N/A</v>
      </c>
    </row>
    <row r="624" spans="3:18" x14ac:dyDescent="0.2">
      <c r="C624" s="12"/>
      <c r="E624" s="13" t="e">
        <f>VLOOKUP(D624,'Nhân viên'!$B$5:$C$48,2,0)</f>
        <v>#N/A</v>
      </c>
      <c r="H624" s="13" t="e">
        <f>VLOOKUP(F624,'Khách hàng'!$B$4:$G$1048576,2,0)</f>
        <v>#N/A</v>
      </c>
      <c r="I624" s="13" t="str">
        <f>VLOOKUP(F624,'[1]Khách hàng'!$A$4:$F$2144,3,0)</f>
        <v>Số 1 đường số 17A, Khu phố 11, Phường Bình Trị Đông B, Quận Bình Tân, TP.HCM.</v>
      </c>
      <c r="J624" s="35" t="e">
        <f>VLOOKUP(F624,'Khách hàng'!$B$4:$G$1048576,5,0)</f>
        <v>#N/A</v>
      </c>
      <c r="M624" s="13" t="e">
        <f>VLOOKUP(K624,'Hàng hóa'!$C$5:$J1358,2,0)</f>
        <v>#N/A</v>
      </c>
      <c r="N624" s="17" t="e">
        <f>VLOOKUP(K624,'[1]Hàng hóa'!$C$5:$G$22,5,0)</f>
        <v>#N/A</v>
      </c>
      <c r="O624" s="17" t="e">
        <f t="shared" si="32"/>
        <v>#N/A</v>
      </c>
      <c r="P624" s="197" t="e">
        <f t="shared" si="30"/>
        <v>#N/A</v>
      </c>
      <c r="Q624" s="17" t="e">
        <f t="shared" si="31"/>
        <v>#N/A</v>
      </c>
      <c r="R624" s="13" t="e">
        <f>VLOOKUP(J624,'[1]Nhân viên'!$E$20:$F$41,2,0)</f>
        <v>#N/A</v>
      </c>
    </row>
    <row r="625" spans="3:18" x14ac:dyDescent="0.2">
      <c r="C625" s="12"/>
      <c r="E625" s="13" t="e">
        <f>VLOOKUP(D625,'Nhân viên'!$B$5:$C$48,2,0)</f>
        <v>#N/A</v>
      </c>
      <c r="H625" s="13" t="e">
        <f>VLOOKUP(F625,'Khách hàng'!$B$4:$G$1048576,2,0)</f>
        <v>#N/A</v>
      </c>
      <c r="I625" s="13" t="str">
        <f>VLOOKUP(F625,'[1]Khách hàng'!$A$4:$F$2144,3,0)</f>
        <v>Số 1 đường số 17A, Khu phố 11, Phường Bình Trị Đông B, Quận Bình Tân, TP.HCM.</v>
      </c>
      <c r="J625" s="35" t="e">
        <f>VLOOKUP(F625,'Khách hàng'!$B$4:$G$1048576,5,0)</f>
        <v>#N/A</v>
      </c>
      <c r="M625" s="13" t="e">
        <f>VLOOKUP(K625,'Hàng hóa'!$C$5:$J1359,2,0)</f>
        <v>#N/A</v>
      </c>
      <c r="N625" s="17" t="e">
        <f>VLOOKUP(K625,'[1]Hàng hóa'!$C$5:$G$22,5,0)</f>
        <v>#N/A</v>
      </c>
      <c r="O625" s="17" t="e">
        <f t="shared" si="32"/>
        <v>#N/A</v>
      </c>
      <c r="P625" s="197" t="e">
        <f t="shared" si="30"/>
        <v>#N/A</v>
      </c>
      <c r="Q625" s="17" t="e">
        <f t="shared" si="31"/>
        <v>#N/A</v>
      </c>
      <c r="R625" s="13" t="e">
        <f>VLOOKUP(J625,'[1]Nhân viên'!$E$20:$F$41,2,0)</f>
        <v>#N/A</v>
      </c>
    </row>
    <row r="626" spans="3:18" x14ac:dyDescent="0.2">
      <c r="C626" s="12"/>
      <c r="E626" s="13" t="e">
        <f>VLOOKUP(D626,'Nhân viên'!$B$5:$C$48,2,0)</f>
        <v>#N/A</v>
      </c>
      <c r="H626" s="13" t="e">
        <f>VLOOKUP(F626,'Khách hàng'!$B$4:$G$1048576,2,0)</f>
        <v>#N/A</v>
      </c>
      <c r="I626" s="13" t="str">
        <f>VLOOKUP(F626,'[1]Khách hàng'!$A$4:$F$2144,3,0)</f>
        <v>Số 1 đường số 17A, Khu phố 11, Phường Bình Trị Đông B, Quận Bình Tân, TP.HCM.</v>
      </c>
      <c r="J626" s="35" t="e">
        <f>VLOOKUP(F626,'Khách hàng'!$B$4:$G$1048576,5,0)</f>
        <v>#N/A</v>
      </c>
      <c r="M626" s="13" t="e">
        <f>VLOOKUP(K626,'Hàng hóa'!$C$5:$J1360,2,0)</f>
        <v>#N/A</v>
      </c>
      <c r="N626" s="17" t="e">
        <f>VLOOKUP(K626,'[1]Hàng hóa'!$C$5:$G$22,5,0)</f>
        <v>#N/A</v>
      </c>
      <c r="O626" s="17" t="e">
        <f t="shared" si="32"/>
        <v>#N/A</v>
      </c>
      <c r="P626" s="197" t="e">
        <f t="shared" si="30"/>
        <v>#N/A</v>
      </c>
      <c r="Q626" s="17" t="e">
        <f t="shared" si="31"/>
        <v>#N/A</v>
      </c>
      <c r="R626" s="13" t="e">
        <f>VLOOKUP(J626,'[1]Nhân viên'!$E$20:$F$41,2,0)</f>
        <v>#N/A</v>
      </c>
    </row>
    <row r="627" spans="3:18" x14ac:dyDescent="0.2">
      <c r="C627" s="12"/>
      <c r="E627" s="13" t="e">
        <f>VLOOKUP(D627,'Nhân viên'!$B$5:$C$48,2,0)</f>
        <v>#N/A</v>
      </c>
      <c r="H627" s="13" t="e">
        <f>VLOOKUP(F627,'Khách hàng'!$B$4:$G$1048576,2,0)</f>
        <v>#N/A</v>
      </c>
      <c r="I627" s="13" t="str">
        <f>VLOOKUP(F627,'[1]Khách hàng'!$A$4:$F$2144,3,0)</f>
        <v>Số 1 đường số 17A, Khu phố 11, Phường Bình Trị Đông B, Quận Bình Tân, TP.HCM.</v>
      </c>
      <c r="J627" s="35" t="e">
        <f>VLOOKUP(F627,'Khách hàng'!$B$4:$G$1048576,5,0)</f>
        <v>#N/A</v>
      </c>
      <c r="M627" s="13" t="e">
        <f>VLOOKUP(K627,'Hàng hóa'!$C$5:$J1361,2,0)</f>
        <v>#N/A</v>
      </c>
      <c r="N627" s="17" t="e">
        <f>VLOOKUP(K627,'[1]Hàng hóa'!$C$5:$G$22,5,0)</f>
        <v>#N/A</v>
      </c>
      <c r="O627" s="17" t="e">
        <f t="shared" si="32"/>
        <v>#N/A</v>
      </c>
      <c r="P627" s="197" t="e">
        <f t="shared" si="30"/>
        <v>#N/A</v>
      </c>
      <c r="Q627" s="17" t="e">
        <f t="shared" si="31"/>
        <v>#N/A</v>
      </c>
      <c r="R627" s="13" t="e">
        <f>VLOOKUP(J627,'[1]Nhân viên'!$E$20:$F$41,2,0)</f>
        <v>#N/A</v>
      </c>
    </row>
    <row r="628" spans="3:18" x14ac:dyDescent="0.2">
      <c r="C628" s="12"/>
      <c r="E628" s="13" t="e">
        <f>VLOOKUP(D628,'Nhân viên'!$B$5:$C$48,2,0)</f>
        <v>#N/A</v>
      </c>
      <c r="H628" s="13" t="e">
        <f>VLOOKUP(F628,'Khách hàng'!$B$4:$G$1048576,2,0)</f>
        <v>#N/A</v>
      </c>
      <c r="I628" s="13" t="str">
        <f>VLOOKUP(F628,'[1]Khách hàng'!$A$4:$F$2144,3,0)</f>
        <v>Số 1 đường số 17A, Khu phố 11, Phường Bình Trị Đông B, Quận Bình Tân, TP.HCM.</v>
      </c>
      <c r="J628" s="35" t="e">
        <f>VLOOKUP(F628,'Khách hàng'!$B$4:$G$1048576,5,0)</f>
        <v>#N/A</v>
      </c>
      <c r="M628" s="13" t="e">
        <f>VLOOKUP(K628,'Hàng hóa'!$C$5:$J1362,2,0)</f>
        <v>#N/A</v>
      </c>
      <c r="N628" s="17" t="e">
        <f>VLOOKUP(K628,'[1]Hàng hóa'!$C$5:$G$22,5,0)</f>
        <v>#N/A</v>
      </c>
      <c r="O628" s="17" t="e">
        <f t="shared" si="32"/>
        <v>#N/A</v>
      </c>
      <c r="P628" s="197" t="e">
        <f t="shared" si="30"/>
        <v>#N/A</v>
      </c>
      <c r="Q628" s="17" t="e">
        <f t="shared" si="31"/>
        <v>#N/A</v>
      </c>
      <c r="R628" s="13" t="e">
        <f>VLOOKUP(J628,'[1]Nhân viên'!$E$20:$F$41,2,0)</f>
        <v>#N/A</v>
      </c>
    </row>
    <row r="629" spans="3:18" x14ac:dyDescent="0.2">
      <c r="C629" s="12"/>
      <c r="E629" s="13" t="e">
        <f>VLOOKUP(D629,'Nhân viên'!$B$5:$C$48,2,0)</f>
        <v>#N/A</v>
      </c>
      <c r="H629" s="13" t="e">
        <f>VLOOKUP(F629,'Khách hàng'!$B$4:$G$1048576,2,0)</f>
        <v>#N/A</v>
      </c>
      <c r="I629" s="13" t="str">
        <f>VLOOKUP(F629,'[1]Khách hàng'!$A$4:$F$2144,3,0)</f>
        <v>Số 1 đường số 17A, Khu phố 11, Phường Bình Trị Đông B, Quận Bình Tân, TP.HCM.</v>
      </c>
      <c r="J629" s="35" t="e">
        <f>VLOOKUP(F629,'Khách hàng'!$B$4:$G$1048576,5,0)</f>
        <v>#N/A</v>
      </c>
      <c r="M629" s="13" t="e">
        <f>VLOOKUP(K629,'Hàng hóa'!$C$5:$J1363,2,0)</f>
        <v>#N/A</v>
      </c>
      <c r="N629" s="17" t="e">
        <f>VLOOKUP(K629,'[1]Hàng hóa'!$C$5:$G$22,5,0)</f>
        <v>#N/A</v>
      </c>
      <c r="O629" s="17" t="e">
        <f t="shared" si="32"/>
        <v>#N/A</v>
      </c>
      <c r="P629" s="197" t="e">
        <f t="shared" si="30"/>
        <v>#N/A</v>
      </c>
      <c r="Q629" s="17" t="e">
        <f t="shared" si="31"/>
        <v>#N/A</v>
      </c>
      <c r="R629" s="13" t="e">
        <f>VLOOKUP(J629,'[1]Nhân viên'!$E$20:$F$41,2,0)</f>
        <v>#N/A</v>
      </c>
    </row>
    <row r="630" spans="3:18" x14ac:dyDescent="0.2">
      <c r="C630" s="12"/>
      <c r="E630" s="13" t="e">
        <f>VLOOKUP(D630,'Nhân viên'!$B$5:$C$48,2,0)</f>
        <v>#N/A</v>
      </c>
      <c r="H630" s="13" t="e">
        <f>VLOOKUP(F630,'Khách hàng'!$B$4:$G$1048576,2,0)</f>
        <v>#N/A</v>
      </c>
      <c r="I630" s="13" t="str">
        <f>VLOOKUP(F630,'[1]Khách hàng'!$A$4:$F$2144,3,0)</f>
        <v>Số 1 đường số 17A, Khu phố 11, Phường Bình Trị Đông B, Quận Bình Tân, TP.HCM.</v>
      </c>
      <c r="J630" s="35" t="e">
        <f>VLOOKUP(F630,'Khách hàng'!$B$4:$G$1048576,5,0)</f>
        <v>#N/A</v>
      </c>
      <c r="M630" s="13" t="e">
        <f>VLOOKUP(K630,'Hàng hóa'!$C$5:$J1364,2,0)</f>
        <v>#N/A</v>
      </c>
      <c r="N630" s="17" t="e">
        <f>VLOOKUP(K630,'[1]Hàng hóa'!$C$5:$G$22,5,0)</f>
        <v>#N/A</v>
      </c>
      <c r="O630" s="17" t="e">
        <f t="shared" si="32"/>
        <v>#N/A</v>
      </c>
      <c r="P630" s="197" t="e">
        <f t="shared" si="30"/>
        <v>#N/A</v>
      </c>
      <c r="Q630" s="17" t="e">
        <f t="shared" si="31"/>
        <v>#N/A</v>
      </c>
      <c r="R630" s="13" t="e">
        <f>VLOOKUP(J630,'[1]Nhân viên'!$E$20:$F$41,2,0)</f>
        <v>#N/A</v>
      </c>
    </row>
    <row r="631" spans="3:18" x14ac:dyDescent="0.2">
      <c r="C631" s="12"/>
      <c r="E631" s="13" t="e">
        <f>VLOOKUP(D631,'Nhân viên'!$B$5:$C$48,2,0)</f>
        <v>#N/A</v>
      </c>
      <c r="H631" s="13" t="e">
        <f>VLOOKUP(F631,'Khách hàng'!$B$4:$G$1048576,2,0)</f>
        <v>#N/A</v>
      </c>
      <c r="I631" s="13" t="str">
        <f>VLOOKUP(F631,'[1]Khách hàng'!$A$4:$F$2144,3,0)</f>
        <v>Số 1 đường số 17A, Khu phố 11, Phường Bình Trị Đông B, Quận Bình Tân, TP.HCM.</v>
      </c>
      <c r="J631" s="35" t="e">
        <f>VLOOKUP(F631,'Khách hàng'!$B$4:$G$1048576,5,0)</f>
        <v>#N/A</v>
      </c>
      <c r="M631" s="13" t="e">
        <f>VLOOKUP(K631,'Hàng hóa'!$C$5:$J1365,2,0)</f>
        <v>#N/A</v>
      </c>
      <c r="N631" s="17" t="e">
        <f>VLOOKUP(K631,'[1]Hàng hóa'!$C$5:$G$22,5,0)</f>
        <v>#N/A</v>
      </c>
      <c r="O631" s="17" t="e">
        <f t="shared" si="32"/>
        <v>#N/A</v>
      </c>
      <c r="P631" s="197" t="e">
        <f t="shared" si="30"/>
        <v>#N/A</v>
      </c>
      <c r="Q631" s="17" t="e">
        <f t="shared" si="31"/>
        <v>#N/A</v>
      </c>
      <c r="R631" s="13" t="e">
        <f>VLOOKUP(J631,'[1]Nhân viên'!$E$20:$F$41,2,0)</f>
        <v>#N/A</v>
      </c>
    </row>
    <row r="632" spans="3:18" x14ac:dyDescent="0.2">
      <c r="C632" s="12"/>
      <c r="E632" s="13" t="e">
        <f>VLOOKUP(D632,'Nhân viên'!$B$5:$C$48,2,0)</f>
        <v>#N/A</v>
      </c>
      <c r="H632" s="13" t="e">
        <f>VLOOKUP(F632,'Khách hàng'!$B$4:$G$1048576,2,0)</f>
        <v>#N/A</v>
      </c>
      <c r="I632" s="13" t="str">
        <f>VLOOKUP(F632,'[1]Khách hàng'!$A$4:$F$2144,3,0)</f>
        <v>Số 1 đường số 17A, Khu phố 11, Phường Bình Trị Đông B, Quận Bình Tân, TP.HCM.</v>
      </c>
      <c r="J632" s="35" t="e">
        <f>VLOOKUP(F632,'Khách hàng'!$B$4:$G$1048576,5,0)</f>
        <v>#N/A</v>
      </c>
      <c r="M632" s="13" t="e">
        <f>VLOOKUP(K632,'Hàng hóa'!$C$5:$J1366,2,0)</f>
        <v>#N/A</v>
      </c>
      <c r="N632" s="17" t="e">
        <f>VLOOKUP(K632,'[1]Hàng hóa'!$C$5:$G$22,5,0)</f>
        <v>#N/A</v>
      </c>
      <c r="O632" s="17" t="e">
        <f t="shared" si="32"/>
        <v>#N/A</v>
      </c>
      <c r="P632" s="197" t="e">
        <f t="shared" si="30"/>
        <v>#N/A</v>
      </c>
      <c r="Q632" s="17" t="e">
        <f t="shared" si="31"/>
        <v>#N/A</v>
      </c>
      <c r="R632" s="13" t="e">
        <f>VLOOKUP(J632,'[1]Nhân viên'!$E$20:$F$41,2,0)</f>
        <v>#N/A</v>
      </c>
    </row>
    <row r="633" spans="3:18" x14ac:dyDescent="0.2">
      <c r="C633" s="12"/>
      <c r="E633" s="13" t="e">
        <f>VLOOKUP(D633,'Nhân viên'!$B$5:$C$48,2,0)</f>
        <v>#N/A</v>
      </c>
      <c r="H633" s="13" t="e">
        <f>VLOOKUP(F633,'Khách hàng'!$B$4:$G$1048576,2,0)</f>
        <v>#N/A</v>
      </c>
      <c r="I633" s="13" t="str">
        <f>VLOOKUP(F633,'[1]Khách hàng'!$A$4:$F$2144,3,0)</f>
        <v>Số 1 đường số 17A, Khu phố 11, Phường Bình Trị Đông B, Quận Bình Tân, TP.HCM.</v>
      </c>
      <c r="J633" s="35" t="e">
        <f>VLOOKUP(F633,'Khách hàng'!$B$4:$G$1048576,5,0)</f>
        <v>#N/A</v>
      </c>
      <c r="M633" s="13" t="e">
        <f>VLOOKUP(K633,'Hàng hóa'!$C$5:$J1367,2,0)</f>
        <v>#N/A</v>
      </c>
      <c r="N633" s="17" t="e">
        <f>VLOOKUP(K633,'[1]Hàng hóa'!$C$5:$G$22,5,0)</f>
        <v>#N/A</v>
      </c>
      <c r="O633" s="17" t="e">
        <f t="shared" si="32"/>
        <v>#N/A</v>
      </c>
      <c r="P633" s="197" t="e">
        <f t="shared" si="30"/>
        <v>#N/A</v>
      </c>
      <c r="Q633" s="17" t="e">
        <f t="shared" si="31"/>
        <v>#N/A</v>
      </c>
      <c r="R633" s="13" t="e">
        <f>VLOOKUP(J633,'[1]Nhân viên'!$E$20:$F$41,2,0)</f>
        <v>#N/A</v>
      </c>
    </row>
    <row r="634" spans="3:18" x14ac:dyDescent="0.2">
      <c r="C634" s="12"/>
      <c r="E634" s="13" t="e">
        <f>VLOOKUP(D634,'Nhân viên'!$B$5:$C$48,2,0)</f>
        <v>#N/A</v>
      </c>
      <c r="H634" s="13" t="e">
        <f>VLOOKUP(F634,'Khách hàng'!$B$4:$G$1048576,2,0)</f>
        <v>#N/A</v>
      </c>
      <c r="I634" s="13" t="str">
        <f>VLOOKUP(F634,'[1]Khách hàng'!$A$4:$F$2144,3,0)</f>
        <v>Số 1 đường số 17A, Khu phố 11, Phường Bình Trị Đông B, Quận Bình Tân, TP.HCM.</v>
      </c>
      <c r="J634" s="35" t="e">
        <f>VLOOKUP(F634,'Khách hàng'!$B$4:$G$1048576,5,0)</f>
        <v>#N/A</v>
      </c>
      <c r="M634" s="13" t="e">
        <f>VLOOKUP(K634,'Hàng hóa'!$C$5:$J1368,2,0)</f>
        <v>#N/A</v>
      </c>
      <c r="N634" s="17" t="e">
        <f>VLOOKUP(K634,'[1]Hàng hóa'!$C$5:$G$22,5,0)</f>
        <v>#N/A</v>
      </c>
      <c r="O634" s="17" t="e">
        <f t="shared" si="32"/>
        <v>#N/A</v>
      </c>
      <c r="P634" s="197" t="e">
        <f t="shared" si="30"/>
        <v>#N/A</v>
      </c>
      <c r="Q634" s="17" t="e">
        <f t="shared" si="31"/>
        <v>#N/A</v>
      </c>
      <c r="R634" s="13" t="e">
        <f>VLOOKUP(J634,'[1]Nhân viên'!$E$20:$F$41,2,0)</f>
        <v>#N/A</v>
      </c>
    </row>
    <row r="635" spans="3:18" x14ac:dyDescent="0.2">
      <c r="C635" s="12"/>
      <c r="E635" s="13" t="e">
        <f>VLOOKUP(D635,'Nhân viên'!$B$5:$C$48,2,0)</f>
        <v>#N/A</v>
      </c>
      <c r="H635" s="13" t="e">
        <f>VLOOKUP(F635,'Khách hàng'!$B$4:$G$1048576,2,0)</f>
        <v>#N/A</v>
      </c>
      <c r="I635" s="13" t="str">
        <f>VLOOKUP(F635,'[1]Khách hàng'!$A$4:$F$2144,3,0)</f>
        <v>Số 1 đường số 17A, Khu phố 11, Phường Bình Trị Đông B, Quận Bình Tân, TP.HCM.</v>
      </c>
      <c r="J635" s="35" t="e">
        <f>VLOOKUP(F635,'Khách hàng'!$B$4:$G$1048576,5,0)</f>
        <v>#N/A</v>
      </c>
      <c r="M635" s="13" t="e">
        <f>VLOOKUP(K635,'Hàng hóa'!$C$5:$J1369,2,0)</f>
        <v>#N/A</v>
      </c>
      <c r="N635" s="17" t="e">
        <f>VLOOKUP(K635,'[1]Hàng hóa'!$C$5:$G$22,5,0)</f>
        <v>#N/A</v>
      </c>
      <c r="O635" s="17" t="e">
        <f t="shared" si="32"/>
        <v>#N/A</v>
      </c>
      <c r="P635" s="197" t="e">
        <f t="shared" si="30"/>
        <v>#N/A</v>
      </c>
      <c r="Q635" s="17" t="e">
        <f t="shared" si="31"/>
        <v>#N/A</v>
      </c>
      <c r="R635" s="13" t="e">
        <f>VLOOKUP(J635,'[1]Nhân viên'!$E$20:$F$41,2,0)</f>
        <v>#N/A</v>
      </c>
    </row>
    <row r="636" spans="3:18" x14ac:dyDescent="0.2">
      <c r="C636" s="12"/>
      <c r="E636" s="13" t="e">
        <f>VLOOKUP(D636,'Nhân viên'!$B$5:$C$48,2,0)</f>
        <v>#N/A</v>
      </c>
      <c r="H636" s="13" t="e">
        <f>VLOOKUP(F636,'Khách hàng'!$B$4:$G$1048576,2,0)</f>
        <v>#N/A</v>
      </c>
      <c r="I636" s="13" t="str">
        <f>VLOOKUP(F636,'[1]Khách hàng'!$A$4:$F$2144,3,0)</f>
        <v>Số 1 đường số 17A, Khu phố 11, Phường Bình Trị Đông B, Quận Bình Tân, TP.HCM.</v>
      </c>
      <c r="J636" s="35" t="e">
        <f>VLOOKUP(F636,'Khách hàng'!$B$4:$G$1048576,5,0)</f>
        <v>#N/A</v>
      </c>
      <c r="M636" s="13" t="e">
        <f>VLOOKUP(K636,'Hàng hóa'!$C$5:$J1370,2,0)</f>
        <v>#N/A</v>
      </c>
      <c r="N636" s="17" t="e">
        <f>VLOOKUP(K636,'[1]Hàng hóa'!$C$5:$G$22,5,0)</f>
        <v>#N/A</v>
      </c>
      <c r="O636" s="17" t="e">
        <f t="shared" si="32"/>
        <v>#N/A</v>
      </c>
      <c r="P636" s="197" t="e">
        <f t="shared" si="30"/>
        <v>#N/A</v>
      </c>
      <c r="Q636" s="17" t="e">
        <f t="shared" si="31"/>
        <v>#N/A</v>
      </c>
      <c r="R636" s="13" t="e">
        <f>VLOOKUP(J636,'[1]Nhân viên'!$E$20:$F$41,2,0)</f>
        <v>#N/A</v>
      </c>
    </row>
    <row r="637" spans="3:18" x14ac:dyDescent="0.2">
      <c r="E637" s="13" t="e">
        <f>VLOOKUP(D637,'Nhân viên'!$B$5:$C$48,2,0)</f>
        <v>#N/A</v>
      </c>
      <c r="H637" s="13" t="e">
        <f>VLOOKUP(F637,'Khách hàng'!$B$4:$G$1048576,2,0)</f>
        <v>#N/A</v>
      </c>
      <c r="I637" s="13" t="str">
        <f>VLOOKUP(F637,'[1]Khách hàng'!$A$4:$F$2144,3,0)</f>
        <v>Số 1 đường số 17A, Khu phố 11, Phường Bình Trị Đông B, Quận Bình Tân, TP.HCM.</v>
      </c>
      <c r="J637" s="35" t="e">
        <f>VLOOKUP(F637,'Khách hàng'!$B$4:$G$1048576,5,0)</f>
        <v>#N/A</v>
      </c>
      <c r="M637" s="13" t="e">
        <f>VLOOKUP(K637,'Hàng hóa'!$C$5:$J1520,2,0)</f>
        <v>#N/A</v>
      </c>
      <c r="N637" s="17" t="e">
        <f>VLOOKUP(K637,'[1]Hàng hóa'!$C$5:$G$22,5,0)</f>
        <v>#N/A</v>
      </c>
      <c r="O637" s="17" t="e">
        <f t="shared" si="32"/>
        <v>#N/A</v>
      </c>
      <c r="P637" s="197" t="e">
        <f t="shared" si="30"/>
        <v>#N/A</v>
      </c>
      <c r="Q637" s="17" t="e">
        <f t="shared" si="31"/>
        <v>#N/A</v>
      </c>
      <c r="R637" s="13" t="e">
        <f>VLOOKUP(J637,'[1]Nhân viên'!$E$20:$F$41,2,0)</f>
        <v>#N/A</v>
      </c>
    </row>
    <row r="638" spans="3:18" x14ac:dyDescent="0.2">
      <c r="C638" s="12"/>
      <c r="E638" s="13" t="e">
        <f>VLOOKUP(D638,'Nhân viên'!$B$5:$C$48,2,0)</f>
        <v>#N/A</v>
      </c>
      <c r="H638" s="13" t="e">
        <f>VLOOKUP(F638,'Khách hàng'!$B$4:$G$1048576,2,0)</f>
        <v>#N/A</v>
      </c>
      <c r="I638" s="13" t="str">
        <f>VLOOKUP(F638,'[1]Khách hàng'!$A$4:$F$2144,3,0)</f>
        <v>Số 1 đường số 17A, Khu phố 11, Phường Bình Trị Đông B, Quận Bình Tân, TP.HCM.</v>
      </c>
      <c r="J638" s="35" t="e">
        <f>VLOOKUP(F638,'Khách hàng'!$B$4:$G$1048576,5,0)</f>
        <v>#N/A</v>
      </c>
      <c r="M638" s="13" t="e">
        <f>VLOOKUP(K638,'Hàng hóa'!$C$5:$J469,2,0)</f>
        <v>#N/A</v>
      </c>
      <c r="N638" s="17" t="e">
        <f>VLOOKUP(K638,'[1]Hàng hóa'!$C$5:$G$22,5,0)</f>
        <v>#N/A</v>
      </c>
      <c r="O638" s="17" t="e">
        <f t="shared" si="32"/>
        <v>#N/A</v>
      </c>
      <c r="P638" s="197" t="e">
        <f t="shared" si="30"/>
        <v>#N/A</v>
      </c>
      <c r="Q638" s="17" t="e">
        <f t="shared" si="31"/>
        <v>#N/A</v>
      </c>
      <c r="R638" s="13" t="e">
        <f>VLOOKUP(J638,'[1]Nhân viên'!$E$20:$F$41,2,0)</f>
        <v>#N/A</v>
      </c>
    </row>
    <row r="639" spans="3:18" x14ac:dyDescent="0.2">
      <c r="C639" s="12"/>
      <c r="E639" s="13" t="e">
        <f>VLOOKUP(D639,'Nhân viên'!$B$5:$C$48,2,0)</f>
        <v>#N/A</v>
      </c>
      <c r="H639" s="13" t="e">
        <f>VLOOKUP(F639,'Khách hàng'!$B$4:$G$1048576,2,0)</f>
        <v>#N/A</v>
      </c>
      <c r="I639" s="13" t="str">
        <f>VLOOKUP(F639,'[1]Khách hàng'!$A$4:$F$2144,3,0)</f>
        <v>Số 1 đường số 17A, Khu phố 11, Phường Bình Trị Đông B, Quận Bình Tân, TP.HCM.</v>
      </c>
      <c r="J639" s="35" t="e">
        <f>VLOOKUP(F639,'Khách hàng'!$B$4:$G$1048576,5,0)</f>
        <v>#N/A</v>
      </c>
      <c r="M639" s="13" t="e">
        <f>VLOOKUP(K639,'Hàng hóa'!$C$5:$J470,2,0)</f>
        <v>#N/A</v>
      </c>
      <c r="N639" s="17" t="e">
        <f>VLOOKUP(K639,'[1]Hàng hóa'!$C$5:$G$22,5,0)</f>
        <v>#N/A</v>
      </c>
      <c r="O639" s="17" t="e">
        <f t="shared" si="32"/>
        <v>#N/A</v>
      </c>
      <c r="P639" s="197" t="e">
        <f t="shared" si="30"/>
        <v>#N/A</v>
      </c>
      <c r="Q639" s="17" t="e">
        <f t="shared" si="31"/>
        <v>#N/A</v>
      </c>
      <c r="R639" s="13" t="e">
        <f>VLOOKUP(J639,'[1]Nhân viên'!$E$20:$F$41,2,0)</f>
        <v>#N/A</v>
      </c>
    </row>
    <row r="640" spans="3:18" x14ac:dyDescent="0.2">
      <c r="C640" s="12"/>
      <c r="E640" s="13" t="e">
        <f>VLOOKUP(D640,'Nhân viên'!$B$5:$C$48,2,0)</f>
        <v>#N/A</v>
      </c>
      <c r="H640" s="13" t="e">
        <f>VLOOKUP(F640,'Khách hàng'!$B$4:$G$1048576,2,0)</f>
        <v>#N/A</v>
      </c>
      <c r="I640" s="13" t="str">
        <f>VLOOKUP(F640,'[1]Khách hàng'!$A$4:$F$2144,3,0)</f>
        <v>Số 1 đường số 17A, Khu phố 11, Phường Bình Trị Đông B, Quận Bình Tân, TP.HCM.</v>
      </c>
      <c r="J640" s="35" t="e">
        <f>VLOOKUP(F640,'Khách hàng'!$B$4:$G$1048576,5,0)</f>
        <v>#N/A</v>
      </c>
      <c r="M640" s="13" t="e">
        <f>VLOOKUP(K640,'Hàng hóa'!$C$5:$J471,2,0)</f>
        <v>#N/A</v>
      </c>
      <c r="N640" s="17" t="e">
        <f>VLOOKUP(K640,'[1]Hàng hóa'!$C$5:$G$22,5,0)</f>
        <v>#N/A</v>
      </c>
      <c r="O640" s="17" t="e">
        <f t="shared" si="32"/>
        <v>#N/A</v>
      </c>
      <c r="P640" s="197" t="e">
        <f t="shared" si="30"/>
        <v>#N/A</v>
      </c>
      <c r="Q640" s="17" t="e">
        <f t="shared" si="31"/>
        <v>#N/A</v>
      </c>
      <c r="R640" s="13" t="e">
        <f>VLOOKUP(J640,'[1]Nhân viên'!$E$20:$F$41,2,0)</f>
        <v>#N/A</v>
      </c>
    </row>
    <row r="641" spans="3:18" x14ac:dyDescent="0.2">
      <c r="C641" s="12"/>
      <c r="E641" s="13" t="e">
        <f>VLOOKUP(D641,'Nhân viên'!$B$5:$C$48,2,0)</f>
        <v>#N/A</v>
      </c>
      <c r="H641" s="13" t="e">
        <f>VLOOKUP(F641,'Khách hàng'!$B$4:$G$1048576,2,0)</f>
        <v>#N/A</v>
      </c>
      <c r="I641" s="13" t="str">
        <f>VLOOKUP(F641,'[1]Khách hàng'!$A$4:$F$2144,3,0)</f>
        <v>Số 1 đường số 17A, Khu phố 11, Phường Bình Trị Đông B, Quận Bình Tân, TP.HCM.</v>
      </c>
      <c r="J641" s="35" t="e">
        <f>VLOOKUP(F641,'Khách hàng'!$B$4:$G$1048576,5,0)</f>
        <v>#N/A</v>
      </c>
      <c r="M641" s="13" t="e">
        <f>VLOOKUP(K641,'Hàng hóa'!$C$5:$J472,2,0)</f>
        <v>#N/A</v>
      </c>
      <c r="N641" s="17" t="e">
        <f>VLOOKUP(K641,'[1]Hàng hóa'!$C$5:$G$22,5,0)</f>
        <v>#N/A</v>
      </c>
      <c r="O641" s="17" t="e">
        <f t="shared" si="32"/>
        <v>#N/A</v>
      </c>
      <c r="P641" s="197" t="e">
        <f t="shared" si="30"/>
        <v>#N/A</v>
      </c>
      <c r="Q641" s="17" t="e">
        <f t="shared" si="31"/>
        <v>#N/A</v>
      </c>
      <c r="R641" s="13" t="e">
        <f>VLOOKUP(J641,'[1]Nhân viên'!$E$20:$F$41,2,0)</f>
        <v>#N/A</v>
      </c>
    </row>
    <row r="642" spans="3:18" x14ac:dyDescent="0.2">
      <c r="C642" s="12"/>
      <c r="E642" s="13" t="e">
        <f>VLOOKUP(D642,'Nhân viên'!$B$5:$C$48,2,0)</f>
        <v>#N/A</v>
      </c>
      <c r="H642" s="13" t="e">
        <f>VLOOKUP(F642,'Khách hàng'!$B$4:$G$1048576,2,0)</f>
        <v>#N/A</v>
      </c>
      <c r="I642" s="13" t="str">
        <f>VLOOKUP(F642,'[1]Khách hàng'!$A$4:$F$2144,3,0)</f>
        <v>Số 1 đường số 17A, Khu phố 11, Phường Bình Trị Đông B, Quận Bình Tân, TP.HCM.</v>
      </c>
      <c r="J642" s="35" t="e">
        <f>VLOOKUP(F642,'Khách hàng'!$B$4:$G$1048576,5,0)</f>
        <v>#N/A</v>
      </c>
      <c r="M642" s="13" t="e">
        <f>VLOOKUP(K642,'Hàng hóa'!$C$5:$J473,2,0)</f>
        <v>#N/A</v>
      </c>
      <c r="N642" s="17" t="e">
        <f>VLOOKUP(K642,'[1]Hàng hóa'!$C$5:$G$22,5,0)</f>
        <v>#N/A</v>
      </c>
      <c r="O642" s="17" t="e">
        <f t="shared" si="32"/>
        <v>#N/A</v>
      </c>
      <c r="P642" s="197" t="e">
        <f t="shared" si="30"/>
        <v>#N/A</v>
      </c>
      <c r="Q642" s="17" t="e">
        <f t="shared" si="31"/>
        <v>#N/A</v>
      </c>
      <c r="R642" s="13" t="e">
        <f>VLOOKUP(J642,'[1]Nhân viên'!$E$20:$F$41,2,0)</f>
        <v>#N/A</v>
      </c>
    </row>
    <row r="643" spans="3:18" x14ac:dyDescent="0.2">
      <c r="C643" s="12"/>
      <c r="E643" s="13" t="e">
        <f>VLOOKUP(D643,'Nhân viên'!$B$5:$C$48,2,0)</f>
        <v>#N/A</v>
      </c>
      <c r="H643" s="13" t="e">
        <f>VLOOKUP(F643,'Khách hàng'!$B$4:$G$1048576,2,0)</f>
        <v>#N/A</v>
      </c>
      <c r="I643" s="13" t="str">
        <f>VLOOKUP(F643,'[1]Khách hàng'!$A$4:$F$2144,3,0)</f>
        <v>Số 1 đường số 17A, Khu phố 11, Phường Bình Trị Đông B, Quận Bình Tân, TP.HCM.</v>
      </c>
      <c r="J643" s="35" t="e">
        <f>VLOOKUP(F643,'Khách hàng'!$B$4:$G$1048576,5,0)</f>
        <v>#N/A</v>
      </c>
      <c r="M643" s="13" t="e">
        <f>VLOOKUP(K643,'Hàng hóa'!$C$5:$J474,2,0)</f>
        <v>#N/A</v>
      </c>
      <c r="N643" s="17" t="e">
        <f>VLOOKUP(K643,'[1]Hàng hóa'!$C$5:$G$22,5,0)</f>
        <v>#N/A</v>
      </c>
      <c r="O643" s="17" t="e">
        <f t="shared" si="32"/>
        <v>#N/A</v>
      </c>
      <c r="P643" s="197" t="e">
        <f t="shared" ref="P643:P706" si="33">O643*8%</f>
        <v>#N/A</v>
      </c>
      <c r="Q643" s="17" t="e">
        <f t="shared" ref="Q643:Q706" si="34">O643*P643+O643</f>
        <v>#N/A</v>
      </c>
      <c r="R643" s="13" t="e">
        <f>VLOOKUP(J643,'[1]Nhân viên'!$E$20:$F$41,2,0)</f>
        <v>#N/A</v>
      </c>
    </row>
    <row r="644" spans="3:18" x14ac:dyDescent="0.2">
      <c r="C644" s="12"/>
      <c r="E644" s="13" t="e">
        <f>VLOOKUP(D644,'Nhân viên'!$B$5:$C$48,2,0)</f>
        <v>#N/A</v>
      </c>
      <c r="H644" s="13" t="e">
        <f>VLOOKUP(F644,'Khách hàng'!$B$4:$G$1048576,2,0)</f>
        <v>#N/A</v>
      </c>
      <c r="I644" s="13" t="str">
        <f>VLOOKUP(F644,'[1]Khách hàng'!$A$4:$F$2144,3,0)</f>
        <v>Số 1 đường số 17A, Khu phố 11, Phường Bình Trị Đông B, Quận Bình Tân, TP.HCM.</v>
      </c>
      <c r="J644" s="35" t="e">
        <f>VLOOKUP(F644,'Khách hàng'!$B$4:$G$1048576,5,0)</f>
        <v>#N/A</v>
      </c>
      <c r="M644" s="13" t="e">
        <f>VLOOKUP(K644,'Hàng hóa'!$C$5:$J475,2,0)</f>
        <v>#N/A</v>
      </c>
      <c r="N644" s="17" t="e">
        <f>VLOOKUP(K644,'[1]Hàng hóa'!$C$5:$G$22,5,0)</f>
        <v>#N/A</v>
      </c>
      <c r="O644" s="17" t="e">
        <f t="shared" si="32"/>
        <v>#N/A</v>
      </c>
      <c r="P644" s="197" t="e">
        <f t="shared" si="33"/>
        <v>#N/A</v>
      </c>
      <c r="Q644" s="17" t="e">
        <f t="shared" si="34"/>
        <v>#N/A</v>
      </c>
      <c r="R644" s="13" t="e">
        <f>VLOOKUP(J644,'[1]Nhân viên'!$E$20:$F$41,2,0)</f>
        <v>#N/A</v>
      </c>
    </row>
    <row r="645" spans="3:18" x14ac:dyDescent="0.2">
      <c r="C645" s="12"/>
      <c r="E645" s="13" t="e">
        <f>VLOOKUP(D645,'Nhân viên'!$B$5:$C$48,2,0)</f>
        <v>#N/A</v>
      </c>
      <c r="H645" s="13" t="e">
        <f>VLOOKUP(F645,'Khách hàng'!$B$4:$G$1048576,2,0)</f>
        <v>#N/A</v>
      </c>
      <c r="I645" s="13" t="str">
        <f>VLOOKUP(F645,'[1]Khách hàng'!$A$4:$F$2144,3,0)</f>
        <v>Số 1 đường số 17A, Khu phố 11, Phường Bình Trị Đông B, Quận Bình Tân, TP.HCM.</v>
      </c>
      <c r="J645" s="35" t="e">
        <f>VLOOKUP(F645,'Khách hàng'!$B$4:$G$1048576,5,0)</f>
        <v>#N/A</v>
      </c>
      <c r="M645" s="13" t="e">
        <f>VLOOKUP(K645,'Hàng hóa'!$C$5:$J476,2,0)</f>
        <v>#N/A</v>
      </c>
      <c r="N645" s="17" t="e">
        <f>VLOOKUP(K645,'[1]Hàng hóa'!$C$5:$G$22,5,0)</f>
        <v>#N/A</v>
      </c>
      <c r="O645" s="17" t="e">
        <f t="shared" ref="O645:O708" si="35">L645*N645</f>
        <v>#N/A</v>
      </c>
      <c r="P645" s="197" t="e">
        <f t="shared" si="33"/>
        <v>#N/A</v>
      </c>
      <c r="Q645" s="17" t="e">
        <f t="shared" si="34"/>
        <v>#N/A</v>
      </c>
      <c r="R645" s="13" t="e">
        <f>VLOOKUP(J645,'[1]Nhân viên'!$E$20:$F$41,2,0)</f>
        <v>#N/A</v>
      </c>
    </row>
    <row r="646" spans="3:18" x14ac:dyDescent="0.2">
      <c r="C646" s="12"/>
      <c r="E646" s="13" t="e">
        <f>VLOOKUP(D646,'Nhân viên'!$B$5:$C$48,2,0)</f>
        <v>#N/A</v>
      </c>
      <c r="H646" s="13" t="e">
        <f>VLOOKUP(F646,'Khách hàng'!$B$4:$G$1048576,2,0)</f>
        <v>#N/A</v>
      </c>
      <c r="I646" s="13" t="str">
        <f>VLOOKUP(F646,'[1]Khách hàng'!$A$4:$F$2144,3,0)</f>
        <v>Số 1 đường số 17A, Khu phố 11, Phường Bình Trị Đông B, Quận Bình Tân, TP.HCM.</v>
      </c>
      <c r="J646" s="35" t="e">
        <f>VLOOKUP(F646,'Khách hàng'!$B$4:$G$1048576,5,0)</f>
        <v>#N/A</v>
      </c>
      <c r="M646" s="13" t="e">
        <f>VLOOKUP(K646,'Hàng hóa'!$C$5:$J1334,2,0)</f>
        <v>#N/A</v>
      </c>
      <c r="N646" s="17" t="e">
        <f>VLOOKUP(K646,'[1]Hàng hóa'!$C$5:$G$22,5,0)</f>
        <v>#N/A</v>
      </c>
      <c r="O646" s="17" t="e">
        <f t="shared" si="35"/>
        <v>#N/A</v>
      </c>
      <c r="P646" s="197" t="e">
        <f t="shared" si="33"/>
        <v>#N/A</v>
      </c>
      <c r="Q646" s="17" t="e">
        <f t="shared" si="34"/>
        <v>#N/A</v>
      </c>
      <c r="R646" s="13" t="e">
        <f>VLOOKUP(J646,'[1]Nhân viên'!$E$20:$F$41,2,0)</f>
        <v>#N/A</v>
      </c>
    </row>
    <row r="647" spans="3:18" x14ac:dyDescent="0.2">
      <c r="C647" s="12"/>
      <c r="E647" s="13" t="e">
        <f>VLOOKUP(D647,'Nhân viên'!$B$5:$C$48,2,0)</f>
        <v>#N/A</v>
      </c>
      <c r="H647" s="13" t="e">
        <f>VLOOKUP(F647,'Khách hàng'!$B$4:$G$1048576,2,0)</f>
        <v>#N/A</v>
      </c>
      <c r="I647" s="13" t="str">
        <f>VLOOKUP(F647,'[1]Khách hàng'!$A$4:$F$2144,3,0)</f>
        <v>Số 1 đường số 17A, Khu phố 11, Phường Bình Trị Đông B, Quận Bình Tân, TP.HCM.</v>
      </c>
      <c r="J647" s="35" t="e">
        <f>VLOOKUP(F647,'Khách hàng'!$B$4:$G$1048576,5,0)</f>
        <v>#N/A</v>
      </c>
      <c r="M647" s="13" t="e">
        <f>VLOOKUP(K647,'Hàng hóa'!$C$5:$J1335,2,0)</f>
        <v>#N/A</v>
      </c>
      <c r="N647" s="17" t="e">
        <f>VLOOKUP(K647,'[1]Hàng hóa'!$C$5:$G$22,5,0)</f>
        <v>#N/A</v>
      </c>
      <c r="O647" s="17" t="e">
        <f t="shared" si="35"/>
        <v>#N/A</v>
      </c>
      <c r="P647" s="197" t="e">
        <f t="shared" si="33"/>
        <v>#N/A</v>
      </c>
      <c r="Q647" s="17" t="e">
        <f t="shared" si="34"/>
        <v>#N/A</v>
      </c>
      <c r="R647" s="13" t="e">
        <f>VLOOKUP(J647,'[1]Nhân viên'!$E$20:$F$41,2,0)</f>
        <v>#N/A</v>
      </c>
    </row>
    <row r="648" spans="3:18" x14ac:dyDescent="0.2">
      <c r="C648" s="12"/>
      <c r="E648" s="13" t="e">
        <f>VLOOKUP(D648,'Nhân viên'!$B$5:$C$48,2,0)</f>
        <v>#N/A</v>
      </c>
      <c r="G648" s="133"/>
      <c r="H648" s="13" t="e">
        <f>VLOOKUP(F648,'Khách hàng'!$B$4:$G$1048576,2,0)</f>
        <v>#N/A</v>
      </c>
      <c r="I648" s="13" t="str">
        <f>VLOOKUP(F648,'[1]Khách hàng'!$A$4:$F$2144,3,0)</f>
        <v>Số 1 đường số 17A, Khu phố 11, Phường Bình Trị Đông B, Quận Bình Tân, TP.HCM.</v>
      </c>
      <c r="J648" s="35" t="e">
        <f>VLOOKUP(F648,'Khách hàng'!$B$4:$G$1048576,5,0)</f>
        <v>#N/A</v>
      </c>
      <c r="M648" s="13" t="e">
        <f>VLOOKUP(K648,'Hàng hóa'!$C$5:$J1336,2,0)</f>
        <v>#N/A</v>
      </c>
      <c r="N648" s="17" t="e">
        <f>VLOOKUP(K648,'[1]Hàng hóa'!$C$5:$G$22,5,0)</f>
        <v>#N/A</v>
      </c>
      <c r="O648" s="17" t="e">
        <f t="shared" si="35"/>
        <v>#N/A</v>
      </c>
      <c r="P648" s="197" t="e">
        <f t="shared" si="33"/>
        <v>#N/A</v>
      </c>
      <c r="Q648" s="17" t="e">
        <f t="shared" si="34"/>
        <v>#N/A</v>
      </c>
      <c r="R648" s="13" t="e">
        <f>VLOOKUP(J648,'[1]Nhân viên'!$E$20:$F$41,2,0)</f>
        <v>#N/A</v>
      </c>
    </row>
    <row r="649" spans="3:18" x14ac:dyDescent="0.2">
      <c r="C649" s="12"/>
      <c r="E649" s="13" t="e">
        <f>VLOOKUP(D649,'Nhân viên'!$B$5:$C$48,2,0)</f>
        <v>#N/A</v>
      </c>
      <c r="H649" s="13" t="e">
        <f>VLOOKUP(F649,'Khách hàng'!$B$4:$G$1048576,2,0)</f>
        <v>#N/A</v>
      </c>
      <c r="I649" s="13" t="str">
        <f>VLOOKUP(F649,'[1]Khách hàng'!$A$4:$F$2144,3,0)</f>
        <v>Số 1 đường số 17A, Khu phố 11, Phường Bình Trị Đông B, Quận Bình Tân, TP.HCM.</v>
      </c>
      <c r="J649" s="35" t="e">
        <f>VLOOKUP(F649,'Khách hàng'!$B$4:$G$1048576,5,0)</f>
        <v>#N/A</v>
      </c>
      <c r="M649" s="13" t="e">
        <f>VLOOKUP(K649,'Hàng hóa'!$C$5:$J1337,2,0)</f>
        <v>#N/A</v>
      </c>
      <c r="N649" s="17" t="e">
        <f>VLOOKUP(K649,'[1]Hàng hóa'!$C$5:$G$22,5,0)</f>
        <v>#N/A</v>
      </c>
      <c r="O649" s="17" t="e">
        <f t="shared" si="35"/>
        <v>#N/A</v>
      </c>
      <c r="P649" s="197" t="e">
        <f t="shared" si="33"/>
        <v>#N/A</v>
      </c>
      <c r="Q649" s="17" t="e">
        <f t="shared" si="34"/>
        <v>#N/A</v>
      </c>
      <c r="R649" s="13" t="e">
        <f>VLOOKUP(J649,'[1]Nhân viên'!$E$20:$F$41,2,0)</f>
        <v>#N/A</v>
      </c>
    </row>
    <row r="650" spans="3:18" x14ac:dyDescent="0.2">
      <c r="C650" s="12"/>
      <c r="E650" s="13" t="e">
        <f>VLOOKUP(D650,'Nhân viên'!$B$5:$C$48,2,0)</f>
        <v>#N/A</v>
      </c>
      <c r="H650" s="13" t="e">
        <f>VLOOKUP(F650,'Khách hàng'!$B$4:$G$1048576,2,0)</f>
        <v>#N/A</v>
      </c>
      <c r="I650" s="13" t="str">
        <f>VLOOKUP(F650,'[1]Khách hàng'!$A$4:$F$2144,3,0)</f>
        <v>Số 1 đường số 17A, Khu phố 11, Phường Bình Trị Đông B, Quận Bình Tân, TP.HCM.</v>
      </c>
      <c r="J650" s="35" t="e">
        <f>VLOOKUP(F650,'Khách hàng'!$B$4:$G$1048576,5,0)</f>
        <v>#N/A</v>
      </c>
      <c r="M650" s="13" t="e">
        <f>VLOOKUP(K650,'Hàng hóa'!$C$5:$J477,2,0)</f>
        <v>#N/A</v>
      </c>
      <c r="N650" s="17" t="e">
        <f>VLOOKUP(K650,'[1]Hàng hóa'!$C$5:$G$22,5,0)</f>
        <v>#N/A</v>
      </c>
      <c r="O650" s="17" t="e">
        <f t="shared" si="35"/>
        <v>#N/A</v>
      </c>
      <c r="P650" s="197" t="e">
        <f t="shared" si="33"/>
        <v>#N/A</v>
      </c>
      <c r="Q650" s="17" t="e">
        <f t="shared" si="34"/>
        <v>#N/A</v>
      </c>
      <c r="R650" s="13" t="e">
        <f>VLOOKUP(J650,'[1]Nhân viên'!$E$20:$F$41,2,0)</f>
        <v>#N/A</v>
      </c>
    </row>
    <row r="651" spans="3:18" x14ac:dyDescent="0.2">
      <c r="C651" s="12"/>
      <c r="E651" s="13" t="e">
        <f>VLOOKUP(D651,'Nhân viên'!$B$5:$C$48,2,0)</f>
        <v>#N/A</v>
      </c>
      <c r="H651" s="13" t="e">
        <f>VLOOKUP(F651,'Khách hàng'!$B$4:$G$1048576,2,0)</f>
        <v>#N/A</v>
      </c>
      <c r="I651" s="13" t="str">
        <f>VLOOKUP(F651,'[1]Khách hàng'!$A$4:$F$2144,3,0)</f>
        <v>Số 1 đường số 17A, Khu phố 11, Phường Bình Trị Đông B, Quận Bình Tân, TP.HCM.</v>
      </c>
      <c r="J651" s="35" t="e">
        <f>VLOOKUP(F651,'Khách hàng'!$B$4:$G$1048576,5,0)</f>
        <v>#N/A</v>
      </c>
      <c r="M651" s="13" t="e">
        <f>VLOOKUP(K651,'Hàng hóa'!$C$5:$J510,2,0)</f>
        <v>#N/A</v>
      </c>
      <c r="N651" s="17" t="e">
        <f>VLOOKUP(K651,'[1]Hàng hóa'!$C$5:$G$22,5,0)</f>
        <v>#N/A</v>
      </c>
      <c r="O651" s="17" t="e">
        <f t="shared" si="35"/>
        <v>#N/A</v>
      </c>
      <c r="P651" s="197" t="e">
        <f t="shared" si="33"/>
        <v>#N/A</v>
      </c>
      <c r="Q651" s="17" t="e">
        <f t="shared" si="34"/>
        <v>#N/A</v>
      </c>
      <c r="R651" s="13" t="e">
        <f>VLOOKUP(J651,'[1]Nhân viên'!$E$20:$F$41,2,0)</f>
        <v>#N/A</v>
      </c>
    </row>
    <row r="652" spans="3:18" x14ac:dyDescent="0.2">
      <c r="C652" s="12"/>
      <c r="E652" s="13" t="e">
        <f>VLOOKUP(D652,'Nhân viên'!$B$5:$C$48,2,0)</f>
        <v>#N/A</v>
      </c>
      <c r="H652" s="13" t="e">
        <f>VLOOKUP(F652,'Khách hàng'!$B$4:$G$1048576,2,0)</f>
        <v>#N/A</v>
      </c>
      <c r="I652" s="13" t="str">
        <f>VLOOKUP(F652,'[1]Khách hàng'!$A$4:$F$2144,3,0)</f>
        <v>Số 1 đường số 17A, Khu phố 11, Phường Bình Trị Đông B, Quận Bình Tân, TP.HCM.</v>
      </c>
      <c r="J652" s="35" t="e">
        <f>VLOOKUP(F652,'Khách hàng'!$B$4:$G$1048576,5,0)</f>
        <v>#N/A</v>
      </c>
      <c r="M652" s="13" t="e">
        <f>VLOOKUP(K652,'Hàng hóa'!$C$5:$J511,2,0)</f>
        <v>#N/A</v>
      </c>
      <c r="N652" s="17" t="e">
        <f>VLOOKUP(K652,'[1]Hàng hóa'!$C$5:$G$22,5,0)</f>
        <v>#N/A</v>
      </c>
      <c r="O652" s="17" t="e">
        <f t="shared" si="35"/>
        <v>#N/A</v>
      </c>
      <c r="P652" s="197" t="e">
        <f t="shared" si="33"/>
        <v>#N/A</v>
      </c>
      <c r="Q652" s="17" t="e">
        <f t="shared" si="34"/>
        <v>#N/A</v>
      </c>
      <c r="R652" s="13" t="e">
        <f>VLOOKUP(J652,'[1]Nhân viên'!$E$20:$F$41,2,0)</f>
        <v>#N/A</v>
      </c>
    </row>
    <row r="653" spans="3:18" x14ac:dyDescent="0.2">
      <c r="C653" s="12"/>
      <c r="E653" s="13" t="e">
        <f>VLOOKUP(D653,'Nhân viên'!$B$5:$C$48,2,0)</f>
        <v>#N/A</v>
      </c>
      <c r="H653" s="13" t="e">
        <f>VLOOKUP(F653,'Khách hàng'!$B$4:$G$1048576,2,0)</f>
        <v>#N/A</v>
      </c>
      <c r="I653" s="13" t="str">
        <f>VLOOKUP(F653,'[1]Khách hàng'!$A$4:$F$2144,3,0)</f>
        <v>Số 1 đường số 17A, Khu phố 11, Phường Bình Trị Đông B, Quận Bình Tân, TP.HCM.</v>
      </c>
      <c r="J653" s="35" t="e">
        <f>VLOOKUP(F653,'Khách hàng'!$B$4:$G$1048576,5,0)</f>
        <v>#N/A</v>
      </c>
      <c r="M653" s="13" t="e">
        <f>VLOOKUP(K653,'Hàng hóa'!$C$5:$J512,2,0)</f>
        <v>#N/A</v>
      </c>
      <c r="N653" s="17" t="e">
        <f>VLOOKUP(K653,'[1]Hàng hóa'!$C$5:$G$22,5,0)</f>
        <v>#N/A</v>
      </c>
      <c r="O653" s="17" t="e">
        <f t="shared" si="35"/>
        <v>#N/A</v>
      </c>
      <c r="P653" s="197" t="e">
        <f t="shared" si="33"/>
        <v>#N/A</v>
      </c>
      <c r="Q653" s="17" t="e">
        <f t="shared" si="34"/>
        <v>#N/A</v>
      </c>
      <c r="R653" s="13" t="e">
        <f>VLOOKUP(J653,'[1]Nhân viên'!$E$20:$F$41,2,0)</f>
        <v>#N/A</v>
      </c>
    </row>
    <row r="654" spans="3:18" x14ac:dyDescent="0.2">
      <c r="C654" s="12"/>
      <c r="E654" s="13" t="e">
        <f>VLOOKUP(D654,'Nhân viên'!$B$5:$C$48,2,0)</f>
        <v>#N/A</v>
      </c>
      <c r="H654" s="13" t="e">
        <f>VLOOKUP(F654,'Khách hàng'!$B$4:$G$1048576,2,0)</f>
        <v>#N/A</v>
      </c>
      <c r="I654" s="13" t="str">
        <f>VLOOKUP(F654,'[1]Khách hàng'!$A$4:$F$2144,3,0)</f>
        <v>Số 1 đường số 17A, Khu phố 11, Phường Bình Trị Đông B, Quận Bình Tân, TP.HCM.</v>
      </c>
      <c r="J654" s="35" t="e">
        <f>VLOOKUP(F654,'Khách hàng'!$B$4:$G$1048576,5,0)</f>
        <v>#N/A</v>
      </c>
      <c r="M654" s="13" t="e">
        <f>VLOOKUP(K654,'Hàng hóa'!$C$5:$J955,2,0)</f>
        <v>#N/A</v>
      </c>
      <c r="N654" s="17" t="e">
        <f>VLOOKUP(K654,'[1]Hàng hóa'!$C$5:$G$22,5,0)</f>
        <v>#N/A</v>
      </c>
      <c r="O654" s="17" t="e">
        <f t="shared" si="35"/>
        <v>#N/A</v>
      </c>
      <c r="P654" s="197" t="e">
        <f t="shared" si="33"/>
        <v>#N/A</v>
      </c>
      <c r="Q654" s="17" t="e">
        <f t="shared" si="34"/>
        <v>#N/A</v>
      </c>
      <c r="R654" s="13" t="e">
        <f>VLOOKUP(J654,'[1]Nhân viên'!$E$20:$F$41,2,0)</f>
        <v>#N/A</v>
      </c>
    </row>
    <row r="655" spans="3:18" x14ac:dyDescent="0.2">
      <c r="C655" s="12"/>
      <c r="E655" s="13" t="e">
        <f>VLOOKUP(D655,'Nhân viên'!$B$5:$C$48,2,0)</f>
        <v>#N/A</v>
      </c>
      <c r="H655" s="13" t="e">
        <f>VLOOKUP(F655,'Khách hàng'!$B$4:$G$1048576,2,0)</f>
        <v>#N/A</v>
      </c>
      <c r="I655" s="13" t="str">
        <f>VLOOKUP(F655,'[1]Khách hàng'!$A$4:$F$2144,3,0)</f>
        <v>Số 1 đường số 17A, Khu phố 11, Phường Bình Trị Đông B, Quận Bình Tân, TP.HCM.</v>
      </c>
      <c r="J655" s="35" t="e">
        <f>VLOOKUP(F655,'Khách hàng'!$B$4:$G$1048576,5,0)</f>
        <v>#N/A</v>
      </c>
      <c r="M655" s="13" t="e">
        <f>VLOOKUP(K655,'Hàng hóa'!$C$5:$J956,2,0)</f>
        <v>#N/A</v>
      </c>
      <c r="N655" s="17" t="e">
        <f>VLOOKUP(K655,'[1]Hàng hóa'!$C$5:$G$22,5,0)</f>
        <v>#N/A</v>
      </c>
      <c r="O655" s="17" t="e">
        <f t="shared" si="35"/>
        <v>#N/A</v>
      </c>
      <c r="P655" s="197" t="e">
        <f t="shared" si="33"/>
        <v>#N/A</v>
      </c>
      <c r="Q655" s="17" t="e">
        <f t="shared" si="34"/>
        <v>#N/A</v>
      </c>
      <c r="R655" s="13" t="e">
        <f>VLOOKUP(J655,'[1]Nhân viên'!$E$20:$F$41,2,0)</f>
        <v>#N/A</v>
      </c>
    </row>
    <row r="656" spans="3:18" x14ac:dyDescent="0.2">
      <c r="C656" s="12"/>
      <c r="E656" s="13" t="e">
        <f>VLOOKUP(D656,'Nhân viên'!$B$5:$C$48,2,0)</f>
        <v>#N/A</v>
      </c>
      <c r="H656" s="13" t="e">
        <f>VLOOKUP(F656,'Khách hàng'!$B$4:$G$1048576,2,0)</f>
        <v>#N/A</v>
      </c>
      <c r="I656" s="13" t="str">
        <f>VLOOKUP(F656,'[1]Khách hàng'!$A$4:$F$2144,3,0)</f>
        <v>Số 1 đường số 17A, Khu phố 11, Phường Bình Trị Đông B, Quận Bình Tân, TP.HCM.</v>
      </c>
      <c r="J656" s="35" t="e">
        <f>VLOOKUP(F656,'Khách hàng'!$B$4:$G$1048576,5,0)</f>
        <v>#N/A</v>
      </c>
      <c r="M656" s="13" t="e">
        <f>VLOOKUP(K656,'Hàng hóa'!$C$5:$J957,2,0)</f>
        <v>#N/A</v>
      </c>
      <c r="N656" s="17" t="e">
        <f>VLOOKUP(K656,'[1]Hàng hóa'!$C$5:$G$22,5,0)</f>
        <v>#N/A</v>
      </c>
      <c r="O656" s="17" t="e">
        <f t="shared" si="35"/>
        <v>#N/A</v>
      </c>
      <c r="P656" s="197" t="e">
        <f t="shared" si="33"/>
        <v>#N/A</v>
      </c>
      <c r="Q656" s="17" t="e">
        <f t="shared" si="34"/>
        <v>#N/A</v>
      </c>
      <c r="R656" s="13" t="e">
        <f>VLOOKUP(J656,'[1]Nhân viên'!$E$20:$F$41,2,0)</f>
        <v>#N/A</v>
      </c>
    </row>
    <row r="657" spans="3:19" x14ac:dyDescent="0.2">
      <c r="C657" s="12"/>
      <c r="E657" s="13" t="e">
        <f>VLOOKUP(D657,'Nhân viên'!$B$5:$C$48,2,0)</f>
        <v>#N/A</v>
      </c>
      <c r="H657" s="13" t="e">
        <f>VLOOKUP(F657,'Khách hàng'!$B$4:$G$1048576,2,0)</f>
        <v>#N/A</v>
      </c>
      <c r="I657" s="13" t="str">
        <f>VLOOKUP(F657,'[1]Khách hàng'!$A$4:$F$2144,3,0)</f>
        <v>Số 1 đường số 17A, Khu phố 11, Phường Bình Trị Đông B, Quận Bình Tân, TP.HCM.</v>
      </c>
      <c r="J657" s="35" t="e">
        <f>VLOOKUP(F657,'Khách hàng'!$B$4:$G$1048576,5,0)</f>
        <v>#N/A</v>
      </c>
      <c r="M657" s="13" t="e">
        <f>VLOOKUP(K657,'Hàng hóa'!$C$5:$J958,2,0)</f>
        <v>#N/A</v>
      </c>
      <c r="N657" s="17" t="e">
        <f>VLOOKUP(K657,'[1]Hàng hóa'!$C$5:$G$22,5,0)</f>
        <v>#N/A</v>
      </c>
      <c r="O657" s="17" t="e">
        <f t="shared" si="35"/>
        <v>#N/A</v>
      </c>
      <c r="P657" s="197" t="e">
        <f t="shared" si="33"/>
        <v>#N/A</v>
      </c>
      <c r="Q657" s="17" t="e">
        <f t="shared" si="34"/>
        <v>#N/A</v>
      </c>
      <c r="R657" s="13" t="e">
        <f>VLOOKUP(J657,'[1]Nhân viên'!$E$20:$F$41,2,0)</f>
        <v>#N/A</v>
      </c>
    </row>
    <row r="658" spans="3:19" x14ac:dyDescent="0.2">
      <c r="C658" s="12"/>
      <c r="E658" s="13" t="e">
        <f>VLOOKUP(D658,'Nhân viên'!$B$5:$C$48,2,0)</f>
        <v>#N/A</v>
      </c>
      <c r="H658" s="13" t="e">
        <f>VLOOKUP(F658,'Khách hàng'!$B$4:$G$1048576,2,0)</f>
        <v>#N/A</v>
      </c>
      <c r="I658" s="13" t="str">
        <f>VLOOKUP(F658,'[1]Khách hàng'!$A$4:$F$2144,3,0)</f>
        <v>Số 1 đường số 17A, Khu phố 11, Phường Bình Trị Đông B, Quận Bình Tân, TP.HCM.</v>
      </c>
      <c r="J658" s="35" t="e">
        <f>VLOOKUP(F658,'Khách hàng'!$B$4:$G$1048576,5,0)</f>
        <v>#N/A</v>
      </c>
      <c r="M658" s="13" t="e">
        <f>VLOOKUP(K658,'Hàng hóa'!$C$5:$J959,2,0)</f>
        <v>#N/A</v>
      </c>
      <c r="N658" s="17" t="e">
        <f>VLOOKUP(K658,'[1]Hàng hóa'!$C$5:$G$22,5,0)</f>
        <v>#N/A</v>
      </c>
      <c r="O658" s="17" t="e">
        <f t="shared" si="35"/>
        <v>#N/A</v>
      </c>
      <c r="P658" s="197" t="e">
        <f t="shared" si="33"/>
        <v>#N/A</v>
      </c>
      <c r="Q658" s="17" t="e">
        <f t="shared" si="34"/>
        <v>#N/A</v>
      </c>
      <c r="R658" s="13" t="e">
        <f>VLOOKUP(J658,'[1]Nhân viên'!$E$20:$F$41,2,0)</f>
        <v>#N/A</v>
      </c>
    </row>
    <row r="659" spans="3:19" x14ac:dyDescent="0.2">
      <c r="C659" s="12"/>
      <c r="E659" s="13" t="e">
        <f>VLOOKUP(D659,'Nhân viên'!$B$5:$C$48,2,0)</f>
        <v>#N/A</v>
      </c>
      <c r="H659" s="13" t="e">
        <f>VLOOKUP(F659,'Khách hàng'!$B$4:$G$1048576,2,0)</f>
        <v>#N/A</v>
      </c>
      <c r="I659" s="13" t="str">
        <f>VLOOKUP(F659,'[1]Khách hàng'!$A$4:$F$2144,3,0)</f>
        <v>Số 1 đường số 17A, Khu phố 11, Phường Bình Trị Đông B, Quận Bình Tân, TP.HCM.</v>
      </c>
      <c r="J659" s="35" t="e">
        <f>VLOOKUP(F659,'Khách hàng'!$B$4:$G$1048576,5,0)</f>
        <v>#N/A</v>
      </c>
      <c r="M659" s="13" t="e">
        <f>VLOOKUP(K659,'Hàng hóa'!$C$5:$J579,2,0)</f>
        <v>#N/A</v>
      </c>
      <c r="N659" s="17" t="e">
        <f>VLOOKUP(K659,'[1]Hàng hóa'!$C$5:$G$22,5,0)</f>
        <v>#N/A</v>
      </c>
      <c r="O659" s="17" t="e">
        <f t="shared" si="35"/>
        <v>#N/A</v>
      </c>
      <c r="P659" s="197" t="e">
        <f t="shared" si="33"/>
        <v>#N/A</v>
      </c>
      <c r="Q659" s="17" t="e">
        <f t="shared" si="34"/>
        <v>#N/A</v>
      </c>
      <c r="R659" s="13" t="e">
        <f>VLOOKUP(J659,'[1]Nhân viên'!$E$20:$F$41,2,0)</f>
        <v>#N/A</v>
      </c>
    </row>
    <row r="660" spans="3:19" x14ac:dyDescent="0.2">
      <c r="C660" s="12"/>
      <c r="D660" s="11"/>
      <c r="E660" s="13" t="e">
        <f>VLOOKUP(D660,'Nhân viên'!$B$5:$C$48,2,0)</f>
        <v>#N/A</v>
      </c>
      <c r="H660" s="13" t="e">
        <f>VLOOKUP(F660,'Khách hàng'!$B$4:$G$1048576,2,0)</f>
        <v>#N/A</v>
      </c>
      <c r="I660" s="13" t="str">
        <f>VLOOKUP(F660,'[1]Khách hàng'!$A$4:$F$2144,3,0)</f>
        <v>Số 1 đường số 17A, Khu phố 11, Phường Bình Trị Đông B, Quận Bình Tân, TP.HCM.</v>
      </c>
      <c r="J660" s="35" t="e">
        <f>VLOOKUP(F660,'Khách hàng'!$B$4:$G$1048576,5,0)</f>
        <v>#N/A</v>
      </c>
      <c r="M660" s="13" t="e">
        <f>VLOOKUP(K660,'Hàng hóa'!$C$5:$J1305,2,0)</f>
        <v>#N/A</v>
      </c>
      <c r="N660" s="17" t="e">
        <f>VLOOKUP(K660,'[1]Hàng hóa'!$C$5:$G$22,5,0)</f>
        <v>#N/A</v>
      </c>
      <c r="O660" s="17" t="e">
        <f t="shared" si="35"/>
        <v>#N/A</v>
      </c>
      <c r="P660" s="197" t="e">
        <f t="shared" si="33"/>
        <v>#N/A</v>
      </c>
      <c r="Q660" s="17" t="e">
        <f t="shared" si="34"/>
        <v>#N/A</v>
      </c>
      <c r="R660" s="13" t="e">
        <f>VLOOKUP(J660,'[1]Nhân viên'!$E$20:$F$41,2,0)</f>
        <v>#N/A</v>
      </c>
    </row>
    <row r="661" spans="3:19" x14ac:dyDescent="0.2">
      <c r="C661" s="12"/>
      <c r="E661" s="13" t="e">
        <f>VLOOKUP(D661,'Nhân viên'!$B$5:$C$48,2,0)</f>
        <v>#N/A</v>
      </c>
      <c r="H661" s="13" t="e">
        <f>VLOOKUP(F661,'Khách hàng'!$B$4:$G$1048576,2,0)</f>
        <v>#N/A</v>
      </c>
      <c r="I661" s="13" t="str">
        <f>VLOOKUP(F661,'[1]Khách hàng'!$A$4:$F$2144,3,0)</f>
        <v>Số 1 đường số 17A, Khu phố 11, Phường Bình Trị Đông B, Quận Bình Tân, TP.HCM.</v>
      </c>
      <c r="J661" s="35" t="e">
        <f>VLOOKUP(F661,'Khách hàng'!$B$4:$G$1048576,5,0)</f>
        <v>#N/A</v>
      </c>
      <c r="M661" s="13" t="e">
        <f>VLOOKUP(K661,'Hàng hóa'!$C$5:$J498,2,0)</f>
        <v>#N/A</v>
      </c>
      <c r="N661" s="17" t="e">
        <f>VLOOKUP(K661,'[1]Hàng hóa'!$C$5:$G$22,5,0)</f>
        <v>#N/A</v>
      </c>
      <c r="O661" s="17" t="e">
        <f t="shared" si="35"/>
        <v>#N/A</v>
      </c>
      <c r="P661" s="197" t="e">
        <f t="shared" si="33"/>
        <v>#N/A</v>
      </c>
      <c r="Q661" s="17" t="e">
        <f t="shared" si="34"/>
        <v>#N/A</v>
      </c>
      <c r="R661" s="13" t="e">
        <f>VLOOKUP(J661,'[1]Nhân viên'!$E$20:$F$41,2,0)</f>
        <v>#N/A</v>
      </c>
    </row>
    <row r="662" spans="3:19" x14ac:dyDescent="0.2">
      <c r="C662" s="12"/>
      <c r="E662" s="13" t="e">
        <f>VLOOKUP(D662,'Nhân viên'!$B$5:$C$48,2,0)</f>
        <v>#N/A</v>
      </c>
      <c r="H662" s="13" t="e">
        <f>VLOOKUP(F662,'Khách hàng'!$B$4:$G$1048576,2,0)</f>
        <v>#N/A</v>
      </c>
      <c r="I662" s="13" t="str">
        <f>VLOOKUP(F662,'[1]Khách hàng'!$A$4:$F$2144,3,0)</f>
        <v>Số 1 đường số 17A, Khu phố 11, Phường Bình Trị Đông B, Quận Bình Tân, TP.HCM.</v>
      </c>
      <c r="J662" s="35" t="e">
        <f>VLOOKUP(F662,'Khách hàng'!$B$4:$G$1048576,5,0)</f>
        <v>#N/A</v>
      </c>
      <c r="M662" s="13" t="e">
        <f>VLOOKUP(K662,'Hàng hóa'!$C$5:$J499,2,0)</f>
        <v>#N/A</v>
      </c>
      <c r="N662" s="17" t="e">
        <f>VLOOKUP(K662,'[1]Hàng hóa'!$C$5:$G$22,5,0)</f>
        <v>#N/A</v>
      </c>
      <c r="O662" s="17" t="e">
        <f t="shared" si="35"/>
        <v>#N/A</v>
      </c>
      <c r="P662" s="197" t="e">
        <f t="shared" si="33"/>
        <v>#N/A</v>
      </c>
      <c r="Q662" s="17" t="e">
        <f t="shared" si="34"/>
        <v>#N/A</v>
      </c>
      <c r="R662" s="13" t="e">
        <f>VLOOKUP(J662,'[1]Nhân viên'!$E$20:$F$41,2,0)</f>
        <v>#N/A</v>
      </c>
    </row>
    <row r="663" spans="3:19" x14ac:dyDescent="0.2">
      <c r="C663" s="12"/>
      <c r="E663" s="13" t="e">
        <f>VLOOKUP(D663,'Nhân viên'!$B$5:$C$48,2,0)</f>
        <v>#N/A</v>
      </c>
      <c r="H663" s="13" t="e">
        <f>VLOOKUP(F663,'Khách hàng'!$B$4:$G$1048576,2,0)</f>
        <v>#N/A</v>
      </c>
      <c r="I663" s="13" t="str">
        <f>VLOOKUP(F663,'[1]Khách hàng'!$A$4:$F$2144,3,0)</f>
        <v>Số 1 đường số 17A, Khu phố 11, Phường Bình Trị Đông B, Quận Bình Tân, TP.HCM.</v>
      </c>
      <c r="J663" s="35" t="e">
        <f>VLOOKUP(F663,'Khách hàng'!$B$4:$G$1048576,5,0)</f>
        <v>#N/A</v>
      </c>
      <c r="M663" s="13" t="e">
        <f>VLOOKUP(K663,'Hàng hóa'!$C$5:$J500,2,0)</f>
        <v>#N/A</v>
      </c>
      <c r="N663" s="17" t="e">
        <f>VLOOKUP(K663,'[1]Hàng hóa'!$C$5:$G$22,5,0)</f>
        <v>#N/A</v>
      </c>
      <c r="O663" s="17" t="e">
        <f t="shared" si="35"/>
        <v>#N/A</v>
      </c>
      <c r="P663" s="197" t="e">
        <f t="shared" si="33"/>
        <v>#N/A</v>
      </c>
      <c r="Q663" s="17" t="e">
        <f t="shared" si="34"/>
        <v>#N/A</v>
      </c>
      <c r="R663" s="13" t="e">
        <f>VLOOKUP(J663,'[1]Nhân viên'!$E$20:$F$41,2,0)</f>
        <v>#N/A</v>
      </c>
    </row>
    <row r="664" spans="3:19" x14ac:dyDescent="0.2">
      <c r="C664" s="12"/>
      <c r="E664" s="13" t="e">
        <f>VLOOKUP(D664,'Nhân viên'!$B$5:$C$48,2,0)</f>
        <v>#N/A</v>
      </c>
      <c r="H664" s="13" t="e">
        <f>VLOOKUP(F664,'Khách hàng'!$B$4:$G$1048576,2,0)</f>
        <v>#N/A</v>
      </c>
      <c r="I664" s="13" t="str">
        <f>VLOOKUP(F664,'[1]Khách hàng'!$A$4:$F$2144,3,0)</f>
        <v>Số 1 đường số 17A, Khu phố 11, Phường Bình Trị Đông B, Quận Bình Tân, TP.HCM.</v>
      </c>
      <c r="J664" s="35" t="e">
        <f>VLOOKUP(F664,'Khách hàng'!$B$4:$G$1048576,5,0)</f>
        <v>#N/A</v>
      </c>
      <c r="M664" s="13" t="e">
        <f>VLOOKUP(K664,'Hàng hóa'!$C$5:$J501,2,0)</f>
        <v>#N/A</v>
      </c>
      <c r="N664" s="17" t="e">
        <f>VLOOKUP(K664,'[1]Hàng hóa'!$C$5:$G$22,5,0)</f>
        <v>#N/A</v>
      </c>
      <c r="O664" s="17" t="e">
        <f t="shared" si="35"/>
        <v>#N/A</v>
      </c>
      <c r="P664" s="197" t="e">
        <f t="shared" si="33"/>
        <v>#N/A</v>
      </c>
      <c r="Q664" s="17" t="e">
        <f t="shared" si="34"/>
        <v>#N/A</v>
      </c>
      <c r="R664" s="13" t="e">
        <f>VLOOKUP(J664,'[1]Nhân viên'!$E$20:$F$41,2,0)</f>
        <v>#N/A</v>
      </c>
    </row>
    <row r="665" spans="3:19" x14ac:dyDescent="0.2">
      <c r="C665" s="12"/>
      <c r="E665" s="13" t="e">
        <f>VLOOKUP(D665,'Nhân viên'!$B$5:$C$48,2,0)</f>
        <v>#N/A</v>
      </c>
      <c r="H665" s="13" t="e">
        <f>VLOOKUP(F665,'Khách hàng'!$B$4:$G$1048576,2,0)</f>
        <v>#N/A</v>
      </c>
      <c r="I665" s="13" t="str">
        <f>VLOOKUP(F665,'[1]Khách hàng'!$A$4:$F$2144,3,0)</f>
        <v>Số 1 đường số 17A, Khu phố 11, Phường Bình Trị Đông B, Quận Bình Tân, TP.HCM.</v>
      </c>
      <c r="J665" s="35" t="e">
        <f>VLOOKUP(F665,'Khách hàng'!$B$4:$G$1048576,5,0)</f>
        <v>#N/A</v>
      </c>
      <c r="K665" s="26"/>
      <c r="L665" s="26"/>
      <c r="M665" s="13" t="e">
        <f>VLOOKUP(K665,'Hàng hóa'!$C$5:$J132,2,0)</f>
        <v>#N/A</v>
      </c>
      <c r="N665" s="17" t="e">
        <f>VLOOKUP(K665,'[1]Hàng hóa'!$C$5:$G$22,5,0)</f>
        <v>#N/A</v>
      </c>
      <c r="O665" s="17" t="e">
        <f t="shared" si="35"/>
        <v>#N/A</v>
      </c>
      <c r="P665" s="197" t="e">
        <f t="shared" si="33"/>
        <v>#N/A</v>
      </c>
      <c r="Q665" s="17" t="e">
        <f t="shared" si="34"/>
        <v>#N/A</v>
      </c>
      <c r="R665" s="13" t="e">
        <f>VLOOKUP(J665,'[1]Nhân viên'!$E$20:$F$41,2,0)</f>
        <v>#N/A</v>
      </c>
      <c r="S665" s="24"/>
    </row>
    <row r="666" spans="3:19" x14ac:dyDescent="0.2">
      <c r="C666" s="12"/>
      <c r="E666" s="13" t="e">
        <f>VLOOKUP(D666,'Nhân viên'!$B$5:$C$48,2,0)</f>
        <v>#N/A</v>
      </c>
      <c r="H666" s="13" t="e">
        <f>VLOOKUP(F666,'Khách hàng'!$B$4:$G$1048576,2,0)</f>
        <v>#N/A</v>
      </c>
      <c r="I666" s="13" t="str">
        <f>VLOOKUP(F666,'[1]Khách hàng'!$A$4:$F$2144,3,0)</f>
        <v>Số 1 đường số 17A, Khu phố 11, Phường Bình Trị Đông B, Quận Bình Tân, TP.HCM.</v>
      </c>
      <c r="J666" s="35" t="e">
        <f>VLOOKUP(F666,'Khách hàng'!$B$4:$G$1048576,5,0)</f>
        <v>#N/A</v>
      </c>
      <c r="K666" s="26"/>
      <c r="L666" s="26"/>
      <c r="M666" s="13" t="e">
        <f>VLOOKUP(K666,'Hàng hóa'!$C$5:$J133,2,0)</f>
        <v>#N/A</v>
      </c>
      <c r="N666" s="17" t="e">
        <f>VLOOKUP(K666,'[1]Hàng hóa'!$C$5:$G$22,5,0)</f>
        <v>#N/A</v>
      </c>
      <c r="O666" s="17" t="e">
        <f t="shared" si="35"/>
        <v>#N/A</v>
      </c>
      <c r="P666" s="197" t="e">
        <f t="shared" si="33"/>
        <v>#N/A</v>
      </c>
      <c r="Q666" s="17" t="e">
        <f t="shared" si="34"/>
        <v>#N/A</v>
      </c>
      <c r="R666" s="13" t="e">
        <f>VLOOKUP(J666,'[1]Nhân viên'!$E$20:$F$41,2,0)</f>
        <v>#N/A</v>
      </c>
      <c r="S666" s="24"/>
    </row>
    <row r="667" spans="3:19" x14ac:dyDescent="0.2">
      <c r="C667" s="12"/>
      <c r="D667" s="11"/>
      <c r="E667" s="13" t="e">
        <f>VLOOKUP(D667,'Nhân viên'!$B$5:$C$48,2,0)</f>
        <v>#N/A</v>
      </c>
      <c r="H667" s="13" t="e">
        <f>VLOOKUP(F667,'Khách hàng'!$B$4:$G$1048576,2,0)</f>
        <v>#N/A</v>
      </c>
      <c r="I667" s="13" t="str">
        <f>VLOOKUP(F667,'[1]Khách hàng'!$A$4:$F$2144,3,0)</f>
        <v>Số 1 đường số 17A, Khu phố 11, Phường Bình Trị Đông B, Quận Bình Tân, TP.HCM.</v>
      </c>
      <c r="J667" s="35" t="e">
        <f>VLOOKUP(F667,'Khách hàng'!$B$4:$G$1048576,5,0)</f>
        <v>#N/A</v>
      </c>
      <c r="M667" s="13" t="e">
        <f>VLOOKUP(K667,'Hàng hóa'!$C$5:$J746,2,0)</f>
        <v>#N/A</v>
      </c>
      <c r="N667" s="17" t="e">
        <f>VLOOKUP(K667,'[1]Hàng hóa'!$C$5:$G$22,5,0)</f>
        <v>#N/A</v>
      </c>
      <c r="O667" s="17" t="e">
        <f t="shared" si="35"/>
        <v>#N/A</v>
      </c>
      <c r="P667" s="197" t="e">
        <f t="shared" si="33"/>
        <v>#N/A</v>
      </c>
      <c r="Q667" s="17" t="e">
        <f t="shared" si="34"/>
        <v>#N/A</v>
      </c>
      <c r="R667" s="13" t="e">
        <f>VLOOKUP(J667,'[1]Nhân viên'!$E$20:$F$41,2,0)</f>
        <v>#N/A</v>
      </c>
    </row>
    <row r="668" spans="3:19" x14ac:dyDescent="0.2">
      <c r="C668" s="12"/>
      <c r="D668" s="11"/>
      <c r="E668" s="13" t="e">
        <f>VLOOKUP(D668,'Nhân viên'!$B$5:$C$48,2,0)</f>
        <v>#N/A</v>
      </c>
      <c r="H668" s="13" t="e">
        <f>VLOOKUP(F668,'Khách hàng'!$B$4:$G$1048576,2,0)</f>
        <v>#N/A</v>
      </c>
      <c r="I668" s="13" t="str">
        <f>VLOOKUP(F668,'[1]Khách hàng'!$A$4:$F$2144,3,0)</f>
        <v>Số 1 đường số 17A, Khu phố 11, Phường Bình Trị Đông B, Quận Bình Tân, TP.HCM.</v>
      </c>
      <c r="J668" s="35" t="e">
        <f>VLOOKUP(F668,'Khách hàng'!$B$4:$G$1048576,5,0)</f>
        <v>#N/A</v>
      </c>
      <c r="M668" s="13" t="e">
        <f>VLOOKUP(K668,'Hàng hóa'!$C$5:$J747,2,0)</f>
        <v>#N/A</v>
      </c>
      <c r="N668" s="17" t="e">
        <f>VLOOKUP(K668,'[1]Hàng hóa'!$C$5:$G$22,5,0)</f>
        <v>#N/A</v>
      </c>
      <c r="O668" s="17" t="e">
        <f t="shared" si="35"/>
        <v>#N/A</v>
      </c>
      <c r="P668" s="197" t="e">
        <f t="shared" si="33"/>
        <v>#N/A</v>
      </c>
      <c r="Q668" s="17" t="e">
        <f t="shared" si="34"/>
        <v>#N/A</v>
      </c>
      <c r="R668" s="13" t="e">
        <f>VLOOKUP(J668,'[1]Nhân viên'!$E$20:$F$41,2,0)</f>
        <v>#N/A</v>
      </c>
    </row>
    <row r="669" spans="3:19" x14ac:dyDescent="0.2">
      <c r="C669" s="12"/>
      <c r="D669" s="11"/>
      <c r="E669" s="13" t="e">
        <f>VLOOKUP(D669,'Nhân viên'!$B$5:$C$48,2,0)</f>
        <v>#N/A</v>
      </c>
      <c r="H669" s="13" t="e">
        <f>VLOOKUP(F669,'Khách hàng'!$B$4:$G$1048576,2,0)</f>
        <v>#N/A</v>
      </c>
      <c r="I669" s="13" t="str">
        <f>VLOOKUP(F669,'[1]Khách hàng'!$A$4:$F$2144,3,0)</f>
        <v>Số 1 đường số 17A, Khu phố 11, Phường Bình Trị Đông B, Quận Bình Tân, TP.HCM.</v>
      </c>
      <c r="J669" s="35" t="e">
        <f>VLOOKUP(F669,'Khách hàng'!$B$4:$G$1048576,5,0)</f>
        <v>#N/A</v>
      </c>
      <c r="M669" s="13" t="e">
        <f>VLOOKUP(K669,'Hàng hóa'!$C$5:$J748,2,0)</f>
        <v>#N/A</v>
      </c>
      <c r="N669" s="17" t="e">
        <f>VLOOKUP(K669,'[1]Hàng hóa'!$C$5:$G$22,5,0)</f>
        <v>#N/A</v>
      </c>
      <c r="O669" s="17" t="e">
        <f t="shared" si="35"/>
        <v>#N/A</v>
      </c>
      <c r="P669" s="197" t="e">
        <f t="shared" si="33"/>
        <v>#N/A</v>
      </c>
      <c r="Q669" s="17" t="e">
        <f t="shared" si="34"/>
        <v>#N/A</v>
      </c>
      <c r="R669" s="13" t="e">
        <f>VLOOKUP(J669,'[1]Nhân viên'!$E$20:$F$41,2,0)</f>
        <v>#N/A</v>
      </c>
    </row>
    <row r="670" spans="3:19" x14ac:dyDescent="0.2">
      <c r="D670" s="11"/>
      <c r="E670" s="13" t="e">
        <f>VLOOKUP(D670,'Nhân viên'!$B$5:$C$48,2,0)</f>
        <v>#N/A</v>
      </c>
      <c r="H670" s="13" t="e">
        <f>VLOOKUP(F670,'Khách hàng'!$B$4:$G$1048576,2,0)</f>
        <v>#N/A</v>
      </c>
      <c r="I670" s="13" t="str">
        <f>VLOOKUP(F670,'[1]Khách hàng'!$A$4:$F$2144,3,0)</f>
        <v>Số 1 đường số 17A, Khu phố 11, Phường Bình Trị Đông B, Quận Bình Tân, TP.HCM.</v>
      </c>
      <c r="J670" s="35" t="e">
        <f>VLOOKUP(F670,'Khách hàng'!$B$4:$G$1048576,5,0)</f>
        <v>#N/A</v>
      </c>
      <c r="M670" s="13" t="e">
        <f>VLOOKUP(K670,'Hàng hóa'!$C$5:$J1148,2,0)</f>
        <v>#N/A</v>
      </c>
      <c r="N670" s="17" t="e">
        <f>VLOOKUP(K670,'[1]Hàng hóa'!$C$5:$G$22,5,0)</f>
        <v>#N/A</v>
      </c>
      <c r="O670" s="17" t="e">
        <f t="shared" si="35"/>
        <v>#N/A</v>
      </c>
      <c r="P670" s="197" t="e">
        <f t="shared" si="33"/>
        <v>#N/A</v>
      </c>
      <c r="Q670" s="17" t="e">
        <f t="shared" si="34"/>
        <v>#N/A</v>
      </c>
      <c r="R670" s="13" t="e">
        <f>VLOOKUP(J670,'[1]Nhân viên'!$E$20:$F$41,2,0)</f>
        <v>#N/A</v>
      </c>
    </row>
    <row r="671" spans="3:19" x14ac:dyDescent="0.2">
      <c r="E671" s="13" t="e">
        <f>VLOOKUP(D671,'Nhân viên'!$B$5:$C$48,2,0)</f>
        <v>#N/A</v>
      </c>
      <c r="H671" s="13" t="e">
        <f>VLOOKUP(F671,'Khách hàng'!$B$4:$G$1048576,2,0)</f>
        <v>#N/A</v>
      </c>
      <c r="I671" s="13" t="str">
        <f>VLOOKUP(F671,'[1]Khách hàng'!$A$4:$F$2144,3,0)</f>
        <v>Số 1 đường số 17A, Khu phố 11, Phường Bình Trị Đông B, Quận Bình Tân, TP.HCM.</v>
      </c>
      <c r="J671" s="35" t="e">
        <f>VLOOKUP(F671,'Khách hàng'!$B$4:$G$1048576,5,0)</f>
        <v>#N/A</v>
      </c>
      <c r="M671" s="13" t="e">
        <f>VLOOKUP(K671,'Hàng hóa'!$C$5:$J1219,2,0)</f>
        <v>#N/A</v>
      </c>
      <c r="N671" s="17" t="e">
        <f>VLOOKUP(K671,'[1]Hàng hóa'!$C$5:$G$22,5,0)</f>
        <v>#N/A</v>
      </c>
      <c r="O671" s="17" t="e">
        <f t="shared" si="35"/>
        <v>#N/A</v>
      </c>
      <c r="P671" s="197" t="e">
        <f t="shared" si="33"/>
        <v>#N/A</v>
      </c>
      <c r="Q671" s="17" t="e">
        <f t="shared" si="34"/>
        <v>#N/A</v>
      </c>
      <c r="R671" s="13" t="e">
        <f>VLOOKUP(J671,'[1]Nhân viên'!$E$20:$F$41,2,0)</f>
        <v>#N/A</v>
      </c>
    </row>
    <row r="672" spans="3:19" x14ac:dyDescent="0.2">
      <c r="E672" s="13" t="e">
        <f>VLOOKUP(D672,'Nhân viên'!$B$5:$C$48,2,0)</f>
        <v>#N/A</v>
      </c>
      <c r="H672" s="13" t="e">
        <f>VLOOKUP(F672,'Khách hàng'!$B$4:$G$1048576,2,0)</f>
        <v>#N/A</v>
      </c>
      <c r="I672" s="13" t="str">
        <f>VLOOKUP(F672,'[1]Khách hàng'!$A$4:$F$2144,3,0)</f>
        <v>Số 1 đường số 17A, Khu phố 11, Phường Bình Trị Đông B, Quận Bình Tân, TP.HCM.</v>
      </c>
      <c r="J672" s="35" t="e">
        <f>VLOOKUP(F672,'Khách hàng'!$B$4:$G$1048576,5,0)</f>
        <v>#N/A</v>
      </c>
      <c r="M672" s="13" t="e">
        <f>VLOOKUP(K672,'Hàng hóa'!$C$5:$J1220,2,0)</f>
        <v>#N/A</v>
      </c>
      <c r="N672" s="17" t="e">
        <f>VLOOKUP(K672,'[1]Hàng hóa'!$C$5:$G$22,5,0)</f>
        <v>#N/A</v>
      </c>
      <c r="O672" s="17" t="e">
        <f t="shared" si="35"/>
        <v>#N/A</v>
      </c>
      <c r="P672" s="197" t="e">
        <f t="shared" si="33"/>
        <v>#N/A</v>
      </c>
      <c r="Q672" s="17" t="e">
        <f t="shared" si="34"/>
        <v>#N/A</v>
      </c>
      <c r="R672" s="13" t="e">
        <f>VLOOKUP(J672,'[1]Nhân viên'!$E$20:$F$41,2,0)</f>
        <v>#N/A</v>
      </c>
    </row>
    <row r="673" spans="3:18" x14ac:dyDescent="0.2">
      <c r="E673" s="13" t="e">
        <f>VLOOKUP(D673,'Nhân viên'!$B$5:$C$48,2,0)</f>
        <v>#N/A</v>
      </c>
      <c r="H673" s="13" t="e">
        <f>VLOOKUP(F673,'Khách hàng'!$B$4:$G$1048576,2,0)</f>
        <v>#N/A</v>
      </c>
      <c r="I673" s="13" t="str">
        <f>VLOOKUP(F673,'[1]Khách hàng'!$A$4:$F$2144,3,0)</f>
        <v>Số 1 đường số 17A, Khu phố 11, Phường Bình Trị Đông B, Quận Bình Tân, TP.HCM.</v>
      </c>
      <c r="J673" s="35" t="e">
        <f>VLOOKUP(F673,'Khách hàng'!$B$4:$G$1048576,5,0)</f>
        <v>#N/A</v>
      </c>
      <c r="M673" s="13" t="e">
        <f>VLOOKUP(K673,'Hàng hóa'!$C$5:$J898,2,0)</f>
        <v>#N/A</v>
      </c>
      <c r="N673" s="17" t="e">
        <f>VLOOKUP(K673,'[1]Hàng hóa'!$C$5:$G$22,5,0)</f>
        <v>#N/A</v>
      </c>
      <c r="O673" s="17" t="e">
        <f t="shared" si="35"/>
        <v>#N/A</v>
      </c>
      <c r="P673" s="197" t="e">
        <f t="shared" si="33"/>
        <v>#N/A</v>
      </c>
      <c r="Q673" s="17" t="e">
        <f t="shared" si="34"/>
        <v>#N/A</v>
      </c>
      <c r="R673" s="13" t="e">
        <f>VLOOKUP(J673,'[1]Nhân viên'!$E$20:$F$41,2,0)</f>
        <v>#N/A</v>
      </c>
    </row>
    <row r="674" spans="3:18" x14ac:dyDescent="0.2">
      <c r="E674" s="13" t="e">
        <f>VLOOKUP(D674,'Nhân viên'!$B$5:$C$48,2,0)</f>
        <v>#N/A</v>
      </c>
      <c r="H674" s="13" t="e">
        <f>VLOOKUP(F674,'Khách hàng'!$B$4:$G$1048576,2,0)</f>
        <v>#N/A</v>
      </c>
      <c r="I674" s="13" t="str">
        <f>VLOOKUP(F674,'[1]Khách hàng'!$A$4:$F$2144,3,0)</f>
        <v>Số 1 đường số 17A, Khu phố 11, Phường Bình Trị Đông B, Quận Bình Tân, TP.HCM.</v>
      </c>
      <c r="J674" s="35" t="e">
        <f>VLOOKUP(F674,'Khách hàng'!$B$4:$G$1048576,5,0)</f>
        <v>#N/A</v>
      </c>
      <c r="M674" s="13" t="e">
        <f>VLOOKUP(K674,'Hàng hóa'!$C$5:$J899,2,0)</f>
        <v>#N/A</v>
      </c>
      <c r="N674" s="17" t="e">
        <f>VLOOKUP(K674,'[1]Hàng hóa'!$C$5:$G$22,5,0)</f>
        <v>#N/A</v>
      </c>
      <c r="O674" s="17" t="e">
        <f t="shared" si="35"/>
        <v>#N/A</v>
      </c>
      <c r="P674" s="197" t="e">
        <f t="shared" si="33"/>
        <v>#N/A</v>
      </c>
      <c r="Q674" s="17" t="e">
        <f t="shared" si="34"/>
        <v>#N/A</v>
      </c>
      <c r="R674" s="13" t="e">
        <f>VLOOKUP(J674,'[1]Nhân viên'!$E$20:$F$41,2,0)</f>
        <v>#N/A</v>
      </c>
    </row>
    <row r="675" spans="3:18" x14ac:dyDescent="0.2">
      <c r="E675" s="13" t="e">
        <f>VLOOKUP(D675,'Nhân viên'!$B$5:$C$48,2,0)</f>
        <v>#N/A</v>
      </c>
      <c r="H675" s="13" t="e">
        <f>VLOOKUP(F675,'Khách hàng'!$B$4:$G$1048576,2,0)</f>
        <v>#N/A</v>
      </c>
      <c r="I675" s="13" t="str">
        <f>VLOOKUP(F675,'[1]Khách hàng'!$A$4:$F$2144,3,0)</f>
        <v>Số 1 đường số 17A, Khu phố 11, Phường Bình Trị Đông B, Quận Bình Tân, TP.HCM.</v>
      </c>
      <c r="J675" s="35" t="e">
        <f>VLOOKUP(F675,'Khách hàng'!$B$4:$G$1048576,5,0)</f>
        <v>#N/A</v>
      </c>
      <c r="M675" s="13" t="e">
        <f>VLOOKUP(K675,'Hàng hóa'!$C$5:$J900,2,0)</f>
        <v>#N/A</v>
      </c>
      <c r="N675" s="17" t="e">
        <f>VLOOKUP(K675,'[1]Hàng hóa'!$C$5:$G$22,5,0)</f>
        <v>#N/A</v>
      </c>
      <c r="O675" s="17" t="e">
        <f t="shared" si="35"/>
        <v>#N/A</v>
      </c>
      <c r="P675" s="197" t="e">
        <f t="shared" si="33"/>
        <v>#N/A</v>
      </c>
      <c r="Q675" s="17" t="e">
        <f t="shared" si="34"/>
        <v>#N/A</v>
      </c>
      <c r="R675" s="13" t="e">
        <f>VLOOKUP(J675,'[1]Nhân viên'!$E$20:$F$41,2,0)</f>
        <v>#N/A</v>
      </c>
    </row>
    <row r="676" spans="3:18" x14ac:dyDescent="0.2">
      <c r="E676" s="13" t="e">
        <f>VLOOKUP(D676,'Nhân viên'!$B$5:$C$48,2,0)</f>
        <v>#N/A</v>
      </c>
      <c r="H676" s="13" t="e">
        <f>VLOOKUP(F676,'Khách hàng'!$B$4:$G$1048576,2,0)</f>
        <v>#N/A</v>
      </c>
      <c r="I676" s="13" t="str">
        <f>VLOOKUP(F676,'[1]Khách hàng'!$A$4:$F$2144,3,0)</f>
        <v>Số 1 đường số 17A, Khu phố 11, Phường Bình Trị Đông B, Quận Bình Tân, TP.HCM.</v>
      </c>
      <c r="J676" s="35" t="e">
        <f>VLOOKUP(F676,'Khách hàng'!$B$4:$G$1048576,5,0)</f>
        <v>#N/A</v>
      </c>
      <c r="M676" s="13" t="e">
        <f>VLOOKUP(K676,'Hàng hóa'!$C$5:$J901,2,0)</f>
        <v>#N/A</v>
      </c>
      <c r="N676" s="17" t="e">
        <f>VLOOKUP(K676,'[1]Hàng hóa'!$C$5:$G$22,5,0)</f>
        <v>#N/A</v>
      </c>
      <c r="O676" s="17" t="e">
        <f t="shared" si="35"/>
        <v>#N/A</v>
      </c>
      <c r="P676" s="197" t="e">
        <f t="shared" si="33"/>
        <v>#N/A</v>
      </c>
      <c r="Q676" s="17" t="e">
        <f t="shared" si="34"/>
        <v>#N/A</v>
      </c>
      <c r="R676" s="13" t="e">
        <f>VLOOKUP(J676,'[1]Nhân viên'!$E$20:$F$41,2,0)</f>
        <v>#N/A</v>
      </c>
    </row>
    <row r="677" spans="3:18" x14ac:dyDescent="0.2">
      <c r="E677" s="13" t="e">
        <f>VLOOKUP(D677,'Nhân viên'!$B$5:$C$48,2,0)</f>
        <v>#N/A</v>
      </c>
      <c r="H677" s="13" t="e">
        <f>VLOOKUP(F677,'Khách hàng'!$B$4:$G$1048576,2,0)</f>
        <v>#N/A</v>
      </c>
      <c r="I677" s="13" t="str">
        <f>VLOOKUP(F677,'[1]Khách hàng'!$A$4:$F$2144,3,0)</f>
        <v>Số 1 đường số 17A, Khu phố 11, Phường Bình Trị Đông B, Quận Bình Tân, TP.HCM.</v>
      </c>
      <c r="J677" s="35" t="e">
        <f>VLOOKUP(F677,'Khách hàng'!$B$4:$G$1048576,5,0)</f>
        <v>#N/A</v>
      </c>
      <c r="M677" s="13" t="e">
        <f>VLOOKUP(K677,'Hàng hóa'!$C$5:$J902,2,0)</f>
        <v>#N/A</v>
      </c>
      <c r="N677" s="17" t="e">
        <f>VLOOKUP(K677,'[1]Hàng hóa'!$C$5:$G$22,5,0)</f>
        <v>#N/A</v>
      </c>
      <c r="O677" s="17" t="e">
        <f t="shared" si="35"/>
        <v>#N/A</v>
      </c>
      <c r="P677" s="197" t="e">
        <f t="shared" si="33"/>
        <v>#N/A</v>
      </c>
      <c r="Q677" s="17" t="e">
        <f t="shared" si="34"/>
        <v>#N/A</v>
      </c>
      <c r="R677" s="13" t="e">
        <f>VLOOKUP(J677,'[1]Nhân viên'!$E$20:$F$41,2,0)</f>
        <v>#N/A</v>
      </c>
    </row>
    <row r="678" spans="3:18" x14ac:dyDescent="0.2">
      <c r="C678" s="12"/>
      <c r="E678" s="13" t="e">
        <f>VLOOKUP(D678,'Nhân viên'!$B$5:$C$48,2,0)</f>
        <v>#N/A</v>
      </c>
      <c r="G678" s="133"/>
      <c r="H678" s="13" t="e">
        <f>VLOOKUP(F678,'Khách hàng'!$B$4:$G$1048576,2,0)</f>
        <v>#N/A</v>
      </c>
      <c r="I678" s="13" t="str">
        <f>VLOOKUP(F678,'[1]Khách hàng'!$A$4:$F$2144,3,0)</f>
        <v>Số 1 đường số 17A, Khu phố 11, Phường Bình Trị Đông B, Quận Bình Tân, TP.HCM.</v>
      </c>
      <c r="J678" s="35" t="e">
        <f>VLOOKUP(F678,'Khách hàng'!$B$4:$G$1048576,5,0)</f>
        <v>#N/A</v>
      </c>
      <c r="M678" s="13" t="e">
        <f>VLOOKUP(K678,'Hàng hóa'!$C$5:$J749,2,0)</f>
        <v>#N/A</v>
      </c>
      <c r="N678" s="17" t="e">
        <f>VLOOKUP(K678,'[1]Hàng hóa'!$C$5:$G$22,5,0)</f>
        <v>#N/A</v>
      </c>
      <c r="O678" s="17" t="e">
        <f t="shared" si="35"/>
        <v>#N/A</v>
      </c>
      <c r="P678" s="197" t="e">
        <f t="shared" si="33"/>
        <v>#N/A</v>
      </c>
      <c r="Q678" s="17" t="e">
        <f t="shared" si="34"/>
        <v>#N/A</v>
      </c>
      <c r="R678" s="13" t="e">
        <f>VLOOKUP(J678,'[1]Nhân viên'!$E$20:$F$41,2,0)</f>
        <v>#N/A</v>
      </c>
    </row>
    <row r="679" spans="3:18" x14ac:dyDescent="0.2">
      <c r="C679" s="12"/>
      <c r="E679" s="13" t="e">
        <f>VLOOKUP(D679,'Nhân viên'!$B$5:$C$48,2,0)</f>
        <v>#N/A</v>
      </c>
      <c r="G679" s="133"/>
      <c r="H679" s="13" t="e">
        <f>VLOOKUP(F679,'Khách hàng'!$B$4:$G$1048576,2,0)</f>
        <v>#N/A</v>
      </c>
      <c r="I679" s="13" t="str">
        <f>VLOOKUP(F679,'[1]Khách hàng'!$A$4:$F$2144,3,0)</f>
        <v>Số 1 đường số 17A, Khu phố 11, Phường Bình Trị Đông B, Quận Bình Tân, TP.HCM.</v>
      </c>
      <c r="J679" s="35" t="e">
        <f>VLOOKUP(F679,'Khách hàng'!$B$4:$G$1048576,5,0)</f>
        <v>#N/A</v>
      </c>
      <c r="M679" s="13" t="e">
        <f>VLOOKUP(K679,'Hàng hóa'!$C$5:$J750,2,0)</f>
        <v>#N/A</v>
      </c>
      <c r="N679" s="17" t="e">
        <f>VLOOKUP(K679,'[1]Hàng hóa'!$C$5:$G$22,5,0)</f>
        <v>#N/A</v>
      </c>
      <c r="O679" s="17" t="e">
        <f t="shared" si="35"/>
        <v>#N/A</v>
      </c>
      <c r="P679" s="197" t="e">
        <f t="shared" si="33"/>
        <v>#N/A</v>
      </c>
      <c r="Q679" s="17" t="e">
        <f t="shared" si="34"/>
        <v>#N/A</v>
      </c>
      <c r="R679" s="13" t="e">
        <f>VLOOKUP(J679,'[1]Nhân viên'!$E$20:$F$41,2,0)</f>
        <v>#N/A</v>
      </c>
    </row>
    <row r="680" spans="3:18" x14ac:dyDescent="0.2">
      <c r="C680" s="12"/>
      <c r="E680" s="13" t="e">
        <f>VLOOKUP(D680,'Nhân viên'!$B$5:$C$48,2,0)</f>
        <v>#N/A</v>
      </c>
      <c r="G680" s="133"/>
      <c r="H680" s="13" t="e">
        <f>VLOOKUP(F680,'Khách hàng'!$B$4:$G$1048576,2,0)</f>
        <v>#N/A</v>
      </c>
      <c r="I680" s="13" t="str">
        <f>VLOOKUP(F680,'[1]Khách hàng'!$A$4:$F$2144,3,0)</f>
        <v>Số 1 đường số 17A, Khu phố 11, Phường Bình Trị Đông B, Quận Bình Tân, TP.HCM.</v>
      </c>
      <c r="J680" s="35" t="e">
        <f>VLOOKUP(F680,'Khách hàng'!$B$4:$G$1048576,5,0)</f>
        <v>#N/A</v>
      </c>
      <c r="M680" s="13" t="e">
        <f>VLOOKUP(K680,'Hàng hóa'!$C$5:$J751,2,0)</f>
        <v>#N/A</v>
      </c>
      <c r="N680" s="17" t="e">
        <f>VLOOKUP(K680,'[1]Hàng hóa'!$C$5:$G$22,5,0)</f>
        <v>#N/A</v>
      </c>
      <c r="O680" s="17" t="e">
        <f t="shared" si="35"/>
        <v>#N/A</v>
      </c>
      <c r="P680" s="197" t="e">
        <f t="shared" si="33"/>
        <v>#N/A</v>
      </c>
      <c r="Q680" s="17" t="e">
        <f t="shared" si="34"/>
        <v>#N/A</v>
      </c>
      <c r="R680" s="13" t="e">
        <f>VLOOKUP(J680,'[1]Nhân viên'!$E$20:$F$41,2,0)</f>
        <v>#N/A</v>
      </c>
    </row>
    <row r="681" spans="3:18" x14ac:dyDescent="0.2">
      <c r="C681" s="12"/>
      <c r="E681" s="13" t="e">
        <f>VLOOKUP(D681,'Nhân viên'!$B$5:$C$48,2,0)</f>
        <v>#N/A</v>
      </c>
      <c r="G681" s="133"/>
      <c r="H681" s="13" t="e">
        <f>VLOOKUP(F681,'Khách hàng'!$B$4:$G$1048576,2,0)</f>
        <v>#N/A</v>
      </c>
      <c r="I681" s="13" t="str">
        <f>VLOOKUP(F681,'[1]Khách hàng'!$A$4:$F$2144,3,0)</f>
        <v>Số 1 đường số 17A, Khu phố 11, Phường Bình Trị Đông B, Quận Bình Tân, TP.HCM.</v>
      </c>
      <c r="J681" s="35" t="e">
        <f>VLOOKUP(F681,'Khách hàng'!$B$4:$G$1048576,5,0)</f>
        <v>#N/A</v>
      </c>
      <c r="M681" s="13" t="e">
        <f>VLOOKUP(K681,'Hàng hóa'!$C$5:$J752,2,0)</f>
        <v>#N/A</v>
      </c>
      <c r="N681" s="17" t="e">
        <f>VLOOKUP(K681,'[1]Hàng hóa'!$C$5:$G$22,5,0)</f>
        <v>#N/A</v>
      </c>
      <c r="O681" s="17" t="e">
        <f t="shared" si="35"/>
        <v>#N/A</v>
      </c>
      <c r="P681" s="197" t="e">
        <f t="shared" si="33"/>
        <v>#N/A</v>
      </c>
      <c r="Q681" s="17" t="e">
        <f t="shared" si="34"/>
        <v>#N/A</v>
      </c>
      <c r="R681" s="13" t="e">
        <f>VLOOKUP(J681,'[1]Nhân viên'!$E$20:$F$41,2,0)</f>
        <v>#N/A</v>
      </c>
    </row>
    <row r="682" spans="3:18" x14ac:dyDescent="0.2">
      <c r="C682" s="12"/>
      <c r="E682" s="13" t="e">
        <f>VLOOKUP(D682,'Nhân viên'!$B$5:$C$48,2,0)</f>
        <v>#N/A</v>
      </c>
      <c r="H682" s="13" t="e">
        <f>VLOOKUP(F682,'Khách hàng'!$B$4:$G$1048576,2,0)</f>
        <v>#N/A</v>
      </c>
      <c r="I682" s="13" t="str">
        <f>VLOOKUP(F682,'[1]Khách hàng'!$A$4:$F$2144,3,0)</f>
        <v>Số 1 đường số 17A, Khu phố 11, Phường Bình Trị Đông B, Quận Bình Tân, TP.HCM.</v>
      </c>
      <c r="J682" s="35" t="e">
        <f>VLOOKUP(F682,'Khách hàng'!$B$4:$G$1048576,5,0)</f>
        <v>#N/A</v>
      </c>
      <c r="M682" s="13" t="e">
        <f>VLOOKUP(K682,'Hàng hóa'!$C$5:$J753,2,0)</f>
        <v>#N/A</v>
      </c>
      <c r="N682" s="17" t="e">
        <f>VLOOKUP(K682,'[1]Hàng hóa'!$C$5:$G$22,5,0)</f>
        <v>#N/A</v>
      </c>
      <c r="O682" s="17" t="e">
        <f t="shared" si="35"/>
        <v>#N/A</v>
      </c>
      <c r="P682" s="197" t="e">
        <f t="shared" si="33"/>
        <v>#N/A</v>
      </c>
      <c r="Q682" s="17" t="e">
        <f t="shared" si="34"/>
        <v>#N/A</v>
      </c>
      <c r="R682" s="13" t="e">
        <f>VLOOKUP(J682,'[1]Nhân viên'!$E$20:$F$41,2,0)</f>
        <v>#N/A</v>
      </c>
    </row>
    <row r="683" spans="3:18" x14ac:dyDescent="0.2">
      <c r="C683" s="12"/>
      <c r="E683" s="13" t="e">
        <f>VLOOKUP(D683,'Nhân viên'!$B$5:$C$48,2,0)</f>
        <v>#N/A</v>
      </c>
      <c r="H683" s="13" t="e">
        <f>VLOOKUP(F683,'Khách hàng'!$B$4:$G$1048576,2,0)</f>
        <v>#N/A</v>
      </c>
      <c r="I683" s="13" t="str">
        <f>VLOOKUP(F683,'[1]Khách hàng'!$A$4:$F$2144,3,0)</f>
        <v>Số 1 đường số 17A, Khu phố 11, Phường Bình Trị Đông B, Quận Bình Tân, TP.HCM.</v>
      </c>
      <c r="J683" s="35" t="e">
        <f>VLOOKUP(F683,'Khách hàng'!$B$4:$G$1048576,5,0)</f>
        <v>#N/A</v>
      </c>
      <c r="M683" s="13" t="e">
        <f>VLOOKUP(K683,'Hàng hóa'!$C$5:$J1396,2,0)</f>
        <v>#N/A</v>
      </c>
      <c r="N683" s="17" t="e">
        <f>VLOOKUP(K683,'[1]Hàng hóa'!$C$5:$G$22,5,0)</f>
        <v>#N/A</v>
      </c>
      <c r="O683" s="17" t="e">
        <f t="shared" si="35"/>
        <v>#N/A</v>
      </c>
      <c r="P683" s="197" t="e">
        <f t="shared" si="33"/>
        <v>#N/A</v>
      </c>
      <c r="Q683" s="17" t="e">
        <f t="shared" si="34"/>
        <v>#N/A</v>
      </c>
      <c r="R683" s="13" t="e">
        <f>VLOOKUP(J683,'[1]Nhân viên'!$E$20:$F$41,2,0)</f>
        <v>#N/A</v>
      </c>
    </row>
    <row r="684" spans="3:18" x14ac:dyDescent="0.2">
      <c r="C684" s="12"/>
      <c r="E684" s="13" t="e">
        <f>VLOOKUP(D684,'Nhân viên'!$B$5:$C$48,2,0)</f>
        <v>#N/A</v>
      </c>
      <c r="H684" s="13" t="e">
        <f>VLOOKUP(F684,'Khách hàng'!$B$4:$G$1048576,2,0)</f>
        <v>#N/A</v>
      </c>
      <c r="I684" s="13" t="str">
        <f>VLOOKUP(F684,'[1]Khách hàng'!$A$4:$F$2144,3,0)</f>
        <v>Số 1 đường số 17A, Khu phố 11, Phường Bình Trị Đông B, Quận Bình Tân, TP.HCM.</v>
      </c>
      <c r="J684" s="35" t="e">
        <f>VLOOKUP(F684,'Khách hàng'!$B$4:$G$1048576,5,0)</f>
        <v>#N/A</v>
      </c>
      <c r="M684" s="13" t="e">
        <f>VLOOKUP(K684,'Hàng hóa'!$C$5:$J1397,2,0)</f>
        <v>#N/A</v>
      </c>
      <c r="N684" s="17" t="e">
        <f>VLOOKUP(K684,'[1]Hàng hóa'!$C$5:$G$22,5,0)</f>
        <v>#N/A</v>
      </c>
      <c r="O684" s="17" t="e">
        <f t="shared" si="35"/>
        <v>#N/A</v>
      </c>
      <c r="P684" s="197" t="e">
        <f t="shared" si="33"/>
        <v>#N/A</v>
      </c>
      <c r="Q684" s="17" t="e">
        <f t="shared" si="34"/>
        <v>#N/A</v>
      </c>
      <c r="R684" s="13" t="e">
        <f>VLOOKUP(J684,'[1]Nhân viên'!$E$20:$F$41,2,0)</f>
        <v>#N/A</v>
      </c>
    </row>
    <row r="685" spans="3:18" x14ac:dyDescent="0.2">
      <c r="C685" s="12"/>
      <c r="E685" s="13" t="e">
        <f>VLOOKUP(D685,'Nhân viên'!$B$5:$C$48,2,0)</f>
        <v>#N/A</v>
      </c>
      <c r="H685" s="13" t="e">
        <f>VLOOKUP(F685,'Khách hàng'!$B$4:$G$1048576,2,0)</f>
        <v>#N/A</v>
      </c>
      <c r="I685" s="13" t="str">
        <f>VLOOKUP(F685,'[1]Khách hàng'!$A$4:$F$2144,3,0)</f>
        <v>Số 1 đường số 17A, Khu phố 11, Phường Bình Trị Đông B, Quận Bình Tân, TP.HCM.</v>
      </c>
      <c r="J685" s="35" t="e">
        <f>VLOOKUP(F685,'Khách hàng'!$B$4:$G$1048576,5,0)</f>
        <v>#N/A</v>
      </c>
      <c r="M685" s="13" t="e">
        <f>VLOOKUP(K685,'Hàng hóa'!$C$5:$J776,2,0)</f>
        <v>#N/A</v>
      </c>
      <c r="N685" s="17" t="e">
        <f>VLOOKUP(K685,'[1]Hàng hóa'!$C$5:$G$22,5,0)</f>
        <v>#N/A</v>
      </c>
      <c r="O685" s="17" t="e">
        <f t="shared" si="35"/>
        <v>#N/A</v>
      </c>
      <c r="P685" s="197" t="e">
        <f t="shared" si="33"/>
        <v>#N/A</v>
      </c>
      <c r="Q685" s="17" t="e">
        <f t="shared" si="34"/>
        <v>#N/A</v>
      </c>
      <c r="R685" s="13" t="e">
        <f>VLOOKUP(J685,'[1]Nhân viên'!$E$20:$F$41,2,0)</f>
        <v>#N/A</v>
      </c>
    </row>
    <row r="686" spans="3:18" x14ac:dyDescent="0.2">
      <c r="C686" s="12"/>
      <c r="E686" s="13" t="e">
        <f>VLOOKUP(D686,'Nhân viên'!$B$5:$C$48,2,0)</f>
        <v>#N/A</v>
      </c>
      <c r="H686" s="13" t="e">
        <f>VLOOKUP(F686,'Khách hàng'!$B$4:$G$1048576,2,0)</f>
        <v>#N/A</v>
      </c>
      <c r="I686" s="13" t="str">
        <f>VLOOKUP(F686,'[1]Khách hàng'!$A$4:$F$2144,3,0)</f>
        <v>Số 1 đường số 17A, Khu phố 11, Phường Bình Trị Đông B, Quận Bình Tân, TP.HCM.</v>
      </c>
      <c r="J686" s="35" t="e">
        <f>VLOOKUP(F686,'Khách hàng'!$B$4:$G$1048576,5,0)</f>
        <v>#N/A</v>
      </c>
      <c r="M686" s="13" t="e">
        <f>VLOOKUP(K686,'Hàng hóa'!$C$5:$J777,2,0)</f>
        <v>#N/A</v>
      </c>
      <c r="N686" s="17" t="e">
        <f>VLOOKUP(K686,'[1]Hàng hóa'!$C$5:$G$22,5,0)</f>
        <v>#N/A</v>
      </c>
      <c r="O686" s="17" t="e">
        <f t="shared" si="35"/>
        <v>#N/A</v>
      </c>
      <c r="P686" s="197" t="e">
        <f t="shared" si="33"/>
        <v>#N/A</v>
      </c>
      <c r="Q686" s="17" t="e">
        <f t="shared" si="34"/>
        <v>#N/A</v>
      </c>
      <c r="R686" s="13" t="e">
        <f>VLOOKUP(J686,'[1]Nhân viên'!$E$20:$F$41,2,0)</f>
        <v>#N/A</v>
      </c>
    </row>
    <row r="687" spans="3:18" x14ac:dyDescent="0.2">
      <c r="C687" s="12"/>
      <c r="E687" s="13" t="e">
        <f>VLOOKUP(D687,'Nhân viên'!$B$5:$C$48,2,0)</f>
        <v>#N/A</v>
      </c>
      <c r="H687" s="13" t="e">
        <f>VLOOKUP(F687,'Khách hàng'!$B$4:$G$1048576,2,0)</f>
        <v>#N/A</v>
      </c>
      <c r="I687" s="13" t="str">
        <f>VLOOKUP(F687,'[1]Khách hàng'!$A$4:$F$2144,3,0)</f>
        <v>Số 1 đường số 17A, Khu phố 11, Phường Bình Trị Đông B, Quận Bình Tân, TP.HCM.</v>
      </c>
      <c r="J687" s="35" t="e">
        <f>VLOOKUP(F687,'Khách hàng'!$B$4:$G$1048576,5,0)</f>
        <v>#N/A</v>
      </c>
      <c r="M687" s="13" t="e">
        <f>VLOOKUP(K687,'Hàng hóa'!$C$5:$J778,2,0)</f>
        <v>#N/A</v>
      </c>
      <c r="N687" s="17">
        <v>110250</v>
      </c>
      <c r="O687" s="17">
        <f t="shared" si="35"/>
        <v>0</v>
      </c>
      <c r="P687" s="197">
        <f t="shared" si="33"/>
        <v>0</v>
      </c>
      <c r="Q687" s="17">
        <f t="shared" si="34"/>
        <v>0</v>
      </c>
      <c r="R687" s="13" t="e">
        <f>VLOOKUP(J687,'[1]Nhân viên'!$E$20:$F$41,2,0)</f>
        <v>#N/A</v>
      </c>
    </row>
    <row r="688" spans="3:18" x14ac:dyDescent="0.2">
      <c r="C688" s="12"/>
      <c r="E688" s="13" t="e">
        <f>VLOOKUP(D688,'Nhân viên'!$B$5:$C$48,2,0)</f>
        <v>#N/A</v>
      </c>
      <c r="H688" s="13" t="e">
        <f>VLOOKUP(F688,'Khách hàng'!$B$4:$G$1048576,2,0)</f>
        <v>#N/A</v>
      </c>
      <c r="I688" s="13" t="str">
        <f>VLOOKUP(F688,'[1]Khách hàng'!$A$4:$F$2144,3,0)</f>
        <v>Số 1 đường số 17A, Khu phố 11, Phường Bình Trị Đông B, Quận Bình Tân, TP.HCM.</v>
      </c>
      <c r="J688" s="35" t="e">
        <f>VLOOKUP(F688,'Khách hàng'!$B$4:$G$1048576,5,0)</f>
        <v>#N/A</v>
      </c>
      <c r="M688" s="13" t="e">
        <f>VLOOKUP(K688,'Hàng hóa'!$C$5:$J779,2,0)</f>
        <v>#N/A</v>
      </c>
      <c r="N688" s="17" t="e">
        <f>VLOOKUP(K688,'[1]Hàng hóa'!$C$5:$G$22,5,0)</f>
        <v>#N/A</v>
      </c>
      <c r="O688" s="17" t="e">
        <f t="shared" si="35"/>
        <v>#N/A</v>
      </c>
      <c r="P688" s="197" t="e">
        <f t="shared" si="33"/>
        <v>#N/A</v>
      </c>
      <c r="Q688" s="17" t="e">
        <f t="shared" si="34"/>
        <v>#N/A</v>
      </c>
      <c r="R688" s="13" t="e">
        <f>VLOOKUP(J688,'[1]Nhân viên'!$E$20:$F$41,2,0)</f>
        <v>#N/A</v>
      </c>
    </row>
    <row r="689" spans="3:18" x14ac:dyDescent="0.2">
      <c r="C689" s="12"/>
      <c r="E689" s="13" t="e">
        <f>VLOOKUP(D689,'Nhân viên'!$B$5:$C$48,2,0)</f>
        <v>#N/A</v>
      </c>
      <c r="H689" s="13" t="e">
        <f>VLOOKUP(F689,'Khách hàng'!$B$4:$G$1048576,2,0)</f>
        <v>#N/A</v>
      </c>
      <c r="I689" s="13" t="str">
        <f>VLOOKUP(F689,'[1]Khách hàng'!$A$4:$F$2144,3,0)</f>
        <v>Số 1 đường số 17A, Khu phố 11, Phường Bình Trị Đông B, Quận Bình Tân, TP.HCM.</v>
      </c>
      <c r="J689" s="35" t="e">
        <f>VLOOKUP(F689,'Khách hàng'!$B$4:$G$1048576,5,0)</f>
        <v>#N/A</v>
      </c>
      <c r="M689" s="13" t="e">
        <f>VLOOKUP(K689,'Hàng hóa'!$C$5:$J780,2,0)</f>
        <v>#N/A</v>
      </c>
      <c r="N689" s="17" t="e">
        <f>VLOOKUP(K689,'[1]Hàng hóa'!$C$5:$G$22,5,0)</f>
        <v>#N/A</v>
      </c>
      <c r="O689" s="17" t="e">
        <f t="shared" si="35"/>
        <v>#N/A</v>
      </c>
      <c r="P689" s="197" t="e">
        <f t="shared" si="33"/>
        <v>#N/A</v>
      </c>
      <c r="Q689" s="17" t="e">
        <f t="shared" si="34"/>
        <v>#N/A</v>
      </c>
      <c r="R689" s="13" t="e">
        <f>VLOOKUP(J689,'[1]Nhân viên'!$E$20:$F$41,2,0)</f>
        <v>#N/A</v>
      </c>
    </row>
    <row r="690" spans="3:18" x14ac:dyDescent="0.2">
      <c r="C690" s="12"/>
      <c r="E690" s="13" t="e">
        <f>VLOOKUP(D690,'Nhân viên'!$B$5:$C$48,2,0)</f>
        <v>#N/A</v>
      </c>
      <c r="H690" s="13" t="e">
        <f>VLOOKUP(F690,'Khách hàng'!$B$4:$G$1048576,2,0)</f>
        <v>#N/A</v>
      </c>
      <c r="I690" s="13" t="str">
        <f>VLOOKUP(F690,'[1]Khách hàng'!$A$4:$F$2144,3,0)</f>
        <v>Số 1 đường số 17A, Khu phố 11, Phường Bình Trị Đông B, Quận Bình Tân, TP.HCM.</v>
      </c>
      <c r="J690" s="35" t="e">
        <f>VLOOKUP(F690,'Khách hàng'!$B$4:$G$1048576,5,0)</f>
        <v>#N/A</v>
      </c>
      <c r="M690" s="13" t="e">
        <f>VLOOKUP(K690,'Hàng hóa'!$C$5:$J781,2,0)</f>
        <v>#N/A</v>
      </c>
      <c r="N690" s="17" t="e">
        <f>VLOOKUP(K690,'[1]Hàng hóa'!$C$5:$G$22,5,0)</f>
        <v>#N/A</v>
      </c>
      <c r="O690" s="17" t="e">
        <f t="shared" si="35"/>
        <v>#N/A</v>
      </c>
      <c r="P690" s="197" t="e">
        <f t="shared" si="33"/>
        <v>#N/A</v>
      </c>
      <c r="Q690" s="17" t="e">
        <f t="shared" si="34"/>
        <v>#N/A</v>
      </c>
      <c r="R690" s="13" t="e">
        <f>VLOOKUP(J690,'[1]Nhân viên'!$E$20:$F$41,2,0)</f>
        <v>#N/A</v>
      </c>
    </row>
    <row r="691" spans="3:18" x14ac:dyDescent="0.2">
      <c r="C691" s="12"/>
      <c r="E691" s="13" t="e">
        <f>VLOOKUP(D691,'Nhân viên'!$B$5:$C$48,2,0)</f>
        <v>#N/A</v>
      </c>
      <c r="H691" s="13" t="e">
        <f>VLOOKUP(F691,'Khách hàng'!$B$4:$G$1048576,2,0)</f>
        <v>#N/A</v>
      </c>
      <c r="I691" s="13" t="str">
        <f>VLOOKUP(F691,'[1]Khách hàng'!$A$4:$F$2144,3,0)</f>
        <v>Số 1 đường số 17A, Khu phố 11, Phường Bình Trị Đông B, Quận Bình Tân, TP.HCM.</v>
      </c>
      <c r="J691" s="35" t="e">
        <f>VLOOKUP(F691,'Khách hàng'!$B$4:$G$1048576,5,0)</f>
        <v>#N/A</v>
      </c>
      <c r="M691" s="13" t="e">
        <f>VLOOKUP(K691,'Hàng hóa'!$C$5:$J782,2,0)</f>
        <v>#N/A</v>
      </c>
      <c r="N691" s="17" t="e">
        <f>VLOOKUP(K691,'[1]Hàng hóa'!$C$5:$G$22,5,0)</f>
        <v>#N/A</v>
      </c>
      <c r="O691" s="17" t="e">
        <f t="shared" si="35"/>
        <v>#N/A</v>
      </c>
      <c r="P691" s="197" t="e">
        <f t="shared" si="33"/>
        <v>#N/A</v>
      </c>
      <c r="Q691" s="17" t="e">
        <f t="shared" si="34"/>
        <v>#N/A</v>
      </c>
      <c r="R691" s="13" t="e">
        <f>VLOOKUP(J691,'[1]Nhân viên'!$E$20:$F$41,2,0)</f>
        <v>#N/A</v>
      </c>
    </row>
    <row r="692" spans="3:18" x14ac:dyDescent="0.2">
      <c r="C692" s="12"/>
      <c r="E692" s="13" t="e">
        <f>VLOOKUP(D692,'Nhân viên'!$B$5:$C$48,2,0)</f>
        <v>#N/A</v>
      </c>
      <c r="H692" s="13" t="e">
        <f>VLOOKUP(F692,'Khách hàng'!$B$4:$G$1048576,2,0)</f>
        <v>#N/A</v>
      </c>
      <c r="I692" s="13" t="str">
        <f>VLOOKUP(F692,'[1]Khách hàng'!$A$4:$F$2144,3,0)</f>
        <v>Số 1 đường số 17A, Khu phố 11, Phường Bình Trị Đông B, Quận Bình Tân, TP.HCM.</v>
      </c>
      <c r="J692" s="35" t="e">
        <f>VLOOKUP(F692,'Khách hàng'!$B$4:$G$1048576,5,0)</f>
        <v>#N/A</v>
      </c>
      <c r="M692" s="13" t="e">
        <f>VLOOKUP(K692,'Hàng hóa'!$C$5:$J545,2,0)</f>
        <v>#N/A</v>
      </c>
      <c r="N692" s="17" t="e">
        <f>VLOOKUP(K692,'[1]Hàng hóa'!$C$5:$G$22,5,0)</f>
        <v>#N/A</v>
      </c>
      <c r="O692" s="17" t="e">
        <f t="shared" si="35"/>
        <v>#N/A</v>
      </c>
      <c r="P692" s="197" t="e">
        <f t="shared" si="33"/>
        <v>#N/A</v>
      </c>
      <c r="Q692" s="17" t="e">
        <f t="shared" si="34"/>
        <v>#N/A</v>
      </c>
      <c r="R692" s="13" t="e">
        <f>VLOOKUP(J692,'[1]Nhân viên'!$E$20:$F$41,2,0)</f>
        <v>#N/A</v>
      </c>
    </row>
    <row r="693" spans="3:18" x14ac:dyDescent="0.2">
      <c r="C693" s="12"/>
      <c r="E693" s="13" t="e">
        <f>VLOOKUP(D693,'Nhân viên'!$B$5:$C$48,2,0)</f>
        <v>#N/A</v>
      </c>
      <c r="H693" s="13" t="e">
        <f>VLOOKUP(F693,'Khách hàng'!$B$4:$G$1048576,2,0)</f>
        <v>#N/A</v>
      </c>
      <c r="I693" s="13" t="str">
        <f>VLOOKUP(F693,'[1]Khách hàng'!$A$4:$F$2144,3,0)</f>
        <v>Số 1 đường số 17A, Khu phố 11, Phường Bình Trị Đông B, Quận Bình Tân, TP.HCM.</v>
      </c>
      <c r="J693" s="35" t="e">
        <f>VLOOKUP(F693,'Khách hàng'!$B$4:$G$1048576,5,0)</f>
        <v>#N/A</v>
      </c>
      <c r="M693" s="13" t="e">
        <f>VLOOKUP(K693,'Hàng hóa'!$C$5:$J546,2,0)</f>
        <v>#N/A</v>
      </c>
      <c r="N693" s="17" t="e">
        <f>VLOOKUP(K693,'[1]Hàng hóa'!$C$5:$G$22,5,0)</f>
        <v>#N/A</v>
      </c>
      <c r="O693" s="17" t="e">
        <f t="shared" si="35"/>
        <v>#N/A</v>
      </c>
      <c r="P693" s="197" t="e">
        <f t="shared" si="33"/>
        <v>#N/A</v>
      </c>
      <c r="Q693" s="17" t="e">
        <f t="shared" si="34"/>
        <v>#N/A</v>
      </c>
      <c r="R693" s="13" t="e">
        <f>VLOOKUP(J693,'[1]Nhân viên'!$E$20:$F$41,2,0)</f>
        <v>#N/A</v>
      </c>
    </row>
    <row r="694" spans="3:18" x14ac:dyDescent="0.2">
      <c r="C694" s="12"/>
      <c r="E694" s="13" t="e">
        <f>VLOOKUP(D694,'Nhân viên'!$B$5:$C$48,2,0)</f>
        <v>#N/A</v>
      </c>
      <c r="H694" s="13" t="e">
        <f>VLOOKUP(F694,'Khách hàng'!$B$4:$G$1048576,2,0)</f>
        <v>#N/A</v>
      </c>
      <c r="I694" s="13" t="str">
        <f>VLOOKUP(F694,'[1]Khách hàng'!$A$4:$F$2144,3,0)</f>
        <v>Số 1 đường số 17A, Khu phố 11, Phường Bình Trị Đông B, Quận Bình Tân, TP.HCM.</v>
      </c>
      <c r="J694" s="35" t="e">
        <f>VLOOKUP(F694,'Khách hàng'!$B$4:$G$1048576,5,0)</f>
        <v>#N/A</v>
      </c>
      <c r="M694" s="13" t="e">
        <f>VLOOKUP(K694,'Hàng hóa'!$C$5:$J547,2,0)</f>
        <v>#N/A</v>
      </c>
      <c r="N694" s="17" t="e">
        <f>VLOOKUP(K694,'[1]Hàng hóa'!$C$5:$G$22,5,0)</f>
        <v>#N/A</v>
      </c>
      <c r="O694" s="17" t="e">
        <f t="shared" si="35"/>
        <v>#N/A</v>
      </c>
      <c r="P694" s="197" t="e">
        <f t="shared" si="33"/>
        <v>#N/A</v>
      </c>
      <c r="Q694" s="17" t="e">
        <f t="shared" si="34"/>
        <v>#N/A</v>
      </c>
      <c r="R694" s="13" t="e">
        <f>VLOOKUP(J694,'[1]Nhân viên'!$E$20:$F$41,2,0)</f>
        <v>#N/A</v>
      </c>
    </row>
    <row r="695" spans="3:18" x14ac:dyDescent="0.2">
      <c r="C695" s="12"/>
      <c r="E695" s="13" t="e">
        <f>VLOOKUP(D695,'Nhân viên'!$B$5:$C$48,2,0)</f>
        <v>#N/A</v>
      </c>
      <c r="H695" s="13" t="e">
        <f>VLOOKUP(F695,'Khách hàng'!$B$4:$G$1048576,2,0)</f>
        <v>#N/A</v>
      </c>
      <c r="I695" s="13" t="str">
        <f>VLOOKUP(F695,'[1]Khách hàng'!$A$4:$F$2144,3,0)</f>
        <v>Số 1 đường số 17A, Khu phố 11, Phường Bình Trị Đông B, Quận Bình Tân, TP.HCM.</v>
      </c>
      <c r="J695" s="35" t="e">
        <f>VLOOKUP(F695,'Khách hàng'!$B$4:$G$1048576,5,0)</f>
        <v>#N/A</v>
      </c>
      <c r="M695" s="13" t="e">
        <f>VLOOKUP(K695,'Hàng hóa'!$C$5:$J548,2,0)</f>
        <v>#N/A</v>
      </c>
      <c r="N695" s="17" t="e">
        <f>VLOOKUP(K695,'[1]Hàng hóa'!$C$5:$G$22,5,0)</f>
        <v>#N/A</v>
      </c>
      <c r="O695" s="17" t="e">
        <f t="shared" si="35"/>
        <v>#N/A</v>
      </c>
      <c r="P695" s="197" t="e">
        <f t="shared" si="33"/>
        <v>#N/A</v>
      </c>
      <c r="Q695" s="17" t="e">
        <f t="shared" si="34"/>
        <v>#N/A</v>
      </c>
      <c r="R695" s="13" t="e">
        <f>VLOOKUP(J695,'[1]Nhân viên'!$E$20:$F$41,2,0)</f>
        <v>#N/A</v>
      </c>
    </row>
    <row r="696" spans="3:18" x14ac:dyDescent="0.2">
      <c r="C696" s="12"/>
      <c r="E696" s="13" t="e">
        <f>VLOOKUP(D696,'Nhân viên'!$B$5:$C$48,2,0)</f>
        <v>#N/A</v>
      </c>
      <c r="H696" s="13" t="e">
        <f>VLOOKUP(F696,'Khách hàng'!$B$4:$G$1048576,2,0)</f>
        <v>#N/A</v>
      </c>
      <c r="I696" s="13" t="str">
        <f>VLOOKUP(F696,'[1]Khách hàng'!$A$4:$F$2144,3,0)</f>
        <v>Số 1 đường số 17A, Khu phố 11, Phường Bình Trị Đông B, Quận Bình Tân, TP.HCM.</v>
      </c>
      <c r="J696" s="35" t="e">
        <f>VLOOKUP(F696,'Khách hàng'!$B$4:$G$1048576,5,0)</f>
        <v>#N/A</v>
      </c>
      <c r="M696" s="13" t="e">
        <f>VLOOKUP(K696,'Hàng hóa'!$C$5:$J549,2,0)</f>
        <v>#N/A</v>
      </c>
      <c r="N696" s="17" t="e">
        <f>VLOOKUP(K696,'[1]Hàng hóa'!$C$5:$G$22,5,0)</f>
        <v>#N/A</v>
      </c>
      <c r="O696" s="17" t="e">
        <f t="shared" si="35"/>
        <v>#N/A</v>
      </c>
      <c r="P696" s="197" t="e">
        <f t="shared" si="33"/>
        <v>#N/A</v>
      </c>
      <c r="Q696" s="17" t="e">
        <f t="shared" si="34"/>
        <v>#N/A</v>
      </c>
      <c r="R696" s="13" t="e">
        <f>VLOOKUP(J696,'[1]Nhân viên'!$E$20:$F$41,2,0)</f>
        <v>#N/A</v>
      </c>
    </row>
    <row r="697" spans="3:18" x14ac:dyDescent="0.2">
      <c r="C697" s="12"/>
      <c r="E697" s="13" t="e">
        <f>VLOOKUP(D697,'Nhân viên'!$B$5:$C$48,2,0)</f>
        <v>#N/A</v>
      </c>
      <c r="H697" s="13" t="e">
        <f>VLOOKUP(F697,'Khách hàng'!$B$4:$G$1048576,2,0)</f>
        <v>#N/A</v>
      </c>
      <c r="I697" s="13" t="str">
        <f>VLOOKUP(F697,'[1]Khách hàng'!$A$4:$F$2144,3,0)</f>
        <v>Số 1 đường số 17A, Khu phố 11, Phường Bình Trị Đông B, Quận Bình Tân, TP.HCM.</v>
      </c>
      <c r="J697" s="35" t="e">
        <f>VLOOKUP(F697,'Khách hàng'!$B$4:$G$1048576,5,0)</f>
        <v>#N/A</v>
      </c>
      <c r="M697" s="13" t="e">
        <f>VLOOKUP(K697,'Hàng hóa'!$C$5:$J550,2,0)</f>
        <v>#N/A</v>
      </c>
      <c r="N697" s="17" t="e">
        <f>VLOOKUP(K697,'[1]Hàng hóa'!$C$5:$G$22,5,0)</f>
        <v>#N/A</v>
      </c>
      <c r="O697" s="17" t="e">
        <f t="shared" si="35"/>
        <v>#N/A</v>
      </c>
      <c r="P697" s="197" t="e">
        <f t="shared" si="33"/>
        <v>#N/A</v>
      </c>
      <c r="Q697" s="17" t="e">
        <f t="shared" si="34"/>
        <v>#N/A</v>
      </c>
      <c r="R697" s="13" t="e">
        <f>VLOOKUP(J697,'[1]Nhân viên'!$E$20:$F$41,2,0)</f>
        <v>#N/A</v>
      </c>
    </row>
    <row r="698" spans="3:18" x14ac:dyDescent="0.2">
      <c r="C698" s="12"/>
      <c r="E698" s="13" t="e">
        <f>VLOOKUP(D698,'Nhân viên'!$B$5:$C$48,2,0)</f>
        <v>#N/A</v>
      </c>
      <c r="H698" s="13" t="e">
        <f>VLOOKUP(F698,'Khách hàng'!$B$4:$G$1048576,2,0)</f>
        <v>#N/A</v>
      </c>
      <c r="I698" s="13" t="str">
        <f>VLOOKUP(F698,'[1]Khách hàng'!$A$4:$F$2144,3,0)</f>
        <v>Số 1 đường số 17A, Khu phố 11, Phường Bình Trị Đông B, Quận Bình Tân, TP.HCM.</v>
      </c>
      <c r="J698" s="35" t="e">
        <f>VLOOKUP(F698,'Khách hàng'!$B$4:$G$1048576,5,0)</f>
        <v>#N/A</v>
      </c>
      <c r="M698" s="13" t="e">
        <f>VLOOKUP(K698,'Hàng hóa'!$C$5:$J551,2,0)</f>
        <v>#N/A</v>
      </c>
      <c r="N698" s="17" t="e">
        <f>VLOOKUP(K698,'[1]Hàng hóa'!$C$5:$G$22,5,0)</f>
        <v>#N/A</v>
      </c>
      <c r="O698" s="17" t="e">
        <f t="shared" si="35"/>
        <v>#N/A</v>
      </c>
      <c r="P698" s="197" t="e">
        <f t="shared" si="33"/>
        <v>#N/A</v>
      </c>
      <c r="Q698" s="17" t="e">
        <f t="shared" si="34"/>
        <v>#N/A</v>
      </c>
      <c r="R698" s="13" t="e">
        <f>VLOOKUP(J698,'[1]Nhân viên'!$E$20:$F$41,2,0)</f>
        <v>#N/A</v>
      </c>
    </row>
    <row r="699" spans="3:18" x14ac:dyDescent="0.2">
      <c r="C699" s="12"/>
      <c r="E699" s="13" t="e">
        <f>VLOOKUP(D699,'Nhân viên'!$B$5:$C$48,2,0)</f>
        <v>#N/A</v>
      </c>
      <c r="H699" s="13" t="e">
        <f>VLOOKUP(F699,'Khách hàng'!$B$4:$G$1048576,2,0)</f>
        <v>#N/A</v>
      </c>
      <c r="I699" s="13" t="str">
        <f>VLOOKUP(F699,'[1]Khách hàng'!$A$4:$F$2144,3,0)</f>
        <v>Số 1 đường số 17A, Khu phố 11, Phường Bình Trị Đông B, Quận Bình Tân, TP.HCM.</v>
      </c>
      <c r="J699" s="35" t="e">
        <f>VLOOKUP(F699,'Khách hàng'!$B$4:$G$1048576,5,0)</f>
        <v>#N/A</v>
      </c>
      <c r="M699" s="13" t="e">
        <f>VLOOKUP(K699,'Hàng hóa'!$C$5:$J552,2,0)</f>
        <v>#N/A</v>
      </c>
      <c r="N699" s="17" t="e">
        <f>VLOOKUP(K699,'[1]Hàng hóa'!$C$5:$G$22,5,0)</f>
        <v>#N/A</v>
      </c>
      <c r="O699" s="17" t="e">
        <f t="shared" si="35"/>
        <v>#N/A</v>
      </c>
      <c r="P699" s="197" t="e">
        <f t="shared" si="33"/>
        <v>#N/A</v>
      </c>
      <c r="Q699" s="17" t="e">
        <f t="shared" si="34"/>
        <v>#N/A</v>
      </c>
      <c r="R699" s="13" t="e">
        <f>VLOOKUP(J699,'[1]Nhân viên'!$E$20:$F$41,2,0)</f>
        <v>#N/A</v>
      </c>
    </row>
    <row r="700" spans="3:18" x14ac:dyDescent="0.2">
      <c r="C700" s="12"/>
      <c r="E700" s="13" t="e">
        <f>VLOOKUP(D700,'Nhân viên'!$B$5:$C$48,2,0)</f>
        <v>#N/A</v>
      </c>
      <c r="G700" s="16"/>
      <c r="H700" s="13" t="e">
        <f>VLOOKUP(F700,'Khách hàng'!$B$4:$G$1048576,2,0)</f>
        <v>#N/A</v>
      </c>
      <c r="I700" s="13" t="str">
        <f>VLOOKUP(F700,'[1]Khách hàng'!$A$4:$F$2144,3,0)</f>
        <v>Số 1 đường số 17A, Khu phố 11, Phường Bình Trị Đông B, Quận Bình Tân, TP.HCM.</v>
      </c>
      <c r="J700" s="35" t="e">
        <f>VLOOKUP(F700,'Khách hàng'!$B$4:$G$1048576,5,0)</f>
        <v>#N/A</v>
      </c>
      <c r="M700" s="13" t="e">
        <f>VLOOKUP(K700,'Hàng hóa'!$C$5:$J594,2,0)</f>
        <v>#N/A</v>
      </c>
      <c r="N700" s="17" t="e">
        <f>VLOOKUP(K700,'[1]Hàng hóa'!$C$5:$G$22,5,0)</f>
        <v>#N/A</v>
      </c>
      <c r="O700" s="17" t="e">
        <f t="shared" si="35"/>
        <v>#N/A</v>
      </c>
      <c r="P700" s="197" t="e">
        <f t="shared" si="33"/>
        <v>#N/A</v>
      </c>
      <c r="Q700" s="17" t="e">
        <f t="shared" si="34"/>
        <v>#N/A</v>
      </c>
      <c r="R700" s="13" t="e">
        <f>VLOOKUP(J700,'[1]Nhân viên'!$E$20:$F$41,2,0)</f>
        <v>#N/A</v>
      </c>
    </row>
    <row r="701" spans="3:18" x14ac:dyDescent="0.2">
      <c r="C701" s="12"/>
      <c r="E701" s="13" t="e">
        <f>VLOOKUP(D701,'Nhân viên'!$B$5:$C$48,2,0)</f>
        <v>#N/A</v>
      </c>
      <c r="G701" s="16"/>
      <c r="H701" s="13" t="e">
        <f>VLOOKUP(F701,'Khách hàng'!$B$4:$G$1048576,2,0)</f>
        <v>#N/A</v>
      </c>
      <c r="I701" s="13" t="str">
        <f>VLOOKUP(F701,'[1]Khách hàng'!$A$4:$F$2144,3,0)</f>
        <v>Số 1 đường số 17A, Khu phố 11, Phường Bình Trị Đông B, Quận Bình Tân, TP.HCM.</v>
      </c>
      <c r="J701" s="35" t="e">
        <f>VLOOKUP(F701,'Khách hàng'!$B$4:$G$1048576,5,0)</f>
        <v>#N/A</v>
      </c>
      <c r="M701" s="13" t="e">
        <f>VLOOKUP(K701,'Hàng hóa'!$C$5:$J595,2,0)</f>
        <v>#N/A</v>
      </c>
      <c r="N701" s="17" t="e">
        <f>VLOOKUP(K701,'[1]Hàng hóa'!$C$5:$G$22,5,0)</f>
        <v>#N/A</v>
      </c>
      <c r="O701" s="17" t="e">
        <f t="shared" si="35"/>
        <v>#N/A</v>
      </c>
      <c r="P701" s="197" t="e">
        <f t="shared" si="33"/>
        <v>#N/A</v>
      </c>
      <c r="Q701" s="17" t="e">
        <f t="shared" si="34"/>
        <v>#N/A</v>
      </c>
      <c r="R701" s="13" t="e">
        <f>VLOOKUP(J701,'[1]Nhân viên'!$E$20:$F$41,2,0)</f>
        <v>#N/A</v>
      </c>
    </row>
    <row r="702" spans="3:18" x14ac:dyDescent="0.2">
      <c r="C702" s="12"/>
      <c r="E702" s="13" t="e">
        <f>VLOOKUP(D702,'Nhân viên'!$B$5:$C$48,2,0)</f>
        <v>#N/A</v>
      </c>
      <c r="H702" s="13" t="e">
        <f>VLOOKUP(F702,'Khách hàng'!$B$4:$G$1048576,2,0)</f>
        <v>#N/A</v>
      </c>
      <c r="I702" s="13" t="str">
        <f>VLOOKUP(F702,'[1]Khách hàng'!$A$4:$F$2144,3,0)</f>
        <v>Số 1 đường số 17A, Khu phố 11, Phường Bình Trị Đông B, Quận Bình Tân, TP.HCM.</v>
      </c>
      <c r="J702" s="35" t="e">
        <f>VLOOKUP(F702,'Khách hàng'!$B$4:$G$1048576,5,0)</f>
        <v>#N/A</v>
      </c>
      <c r="M702" s="13" t="e">
        <f>VLOOKUP(K702,'Hàng hóa'!$C$5:$J359,2,0)</f>
        <v>#N/A</v>
      </c>
      <c r="N702" s="17" t="e">
        <f>VLOOKUP(K702,'[1]Hàng hóa'!$C$5:$G$22,5,0)</f>
        <v>#N/A</v>
      </c>
      <c r="O702" s="17" t="e">
        <f t="shared" si="35"/>
        <v>#N/A</v>
      </c>
      <c r="P702" s="197" t="e">
        <f t="shared" si="33"/>
        <v>#N/A</v>
      </c>
      <c r="Q702" s="17" t="e">
        <f t="shared" si="34"/>
        <v>#N/A</v>
      </c>
      <c r="R702" s="13" t="e">
        <f>VLOOKUP(J702,'[1]Nhân viên'!$E$20:$F$41,2,0)</f>
        <v>#N/A</v>
      </c>
    </row>
    <row r="703" spans="3:18" x14ac:dyDescent="0.2">
      <c r="C703" s="12"/>
      <c r="E703" s="13" t="e">
        <f>VLOOKUP(D703,'Nhân viên'!$B$5:$C$48,2,0)</f>
        <v>#N/A</v>
      </c>
      <c r="H703" s="13" t="e">
        <f>VLOOKUP(F703,'Khách hàng'!$B$4:$G$1048576,2,0)</f>
        <v>#N/A</v>
      </c>
      <c r="I703" s="13" t="str">
        <f>VLOOKUP(F703,'[1]Khách hàng'!$A$4:$F$2144,3,0)</f>
        <v>Số 1 đường số 17A, Khu phố 11, Phường Bình Trị Đông B, Quận Bình Tân, TP.HCM.</v>
      </c>
      <c r="J703" s="35" t="e">
        <f>VLOOKUP(F703,'Khách hàng'!$B$4:$G$1048576,5,0)</f>
        <v>#N/A</v>
      </c>
      <c r="M703" s="13" t="e">
        <f>VLOOKUP(K703,'Hàng hóa'!$C$5:$J360,2,0)</f>
        <v>#N/A</v>
      </c>
      <c r="N703" s="17" t="e">
        <f>VLOOKUP(K703,'[1]Hàng hóa'!$C$5:$G$22,5,0)</f>
        <v>#N/A</v>
      </c>
      <c r="O703" s="17" t="e">
        <f t="shared" si="35"/>
        <v>#N/A</v>
      </c>
      <c r="P703" s="197" t="e">
        <f t="shared" si="33"/>
        <v>#N/A</v>
      </c>
      <c r="Q703" s="17" t="e">
        <f t="shared" si="34"/>
        <v>#N/A</v>
      </c>
      <c r="R703" s="13" t="e">
        <f>VLOOKUP(J703,'[1]Nhân viên'!$E$20:$F$41,2,0)</f>
        <v>#N/A</v>
      </c>
    </row>
    <row r="704" spans="3:18" x14ac:dyDescent="0.2">
      <c r="C704" s="12"/>
      <c r="E704" s="13" t="e">
        <f>VLOOKUP(D704,'Nhân viên'!$B$5:$C$48,2,0)</f>
        <v>#N/A</v>
      </c>
      <c r="G704" s="183"/>
      <c r="H704" s="13" t="e">
        <f>VLOOKUP(F704,'Khách hàng'!$B$4:$G$1048576,2,0)</f>
        <v>#N/A</v>
      </c>
      <c r="I704" s="13" t="str">
        <f>VLOOKUP(F704,'[1]Khách hàng'!$A$4:$F$2144,3,0)</f>
        <v>Số 1 đường số 17A, Khu phố 11, Phường Bình Trị Đông B, Quận Bình Tân, TP.HCM.</v>
      </c>
      <c r="J704" s="35" t="e">
        <f>VLOOKUP(F704,'Khách hàng'!$B$4:$G$1048576,5,0)</f>
        <v>#N/A</v>
      </c>
      <c r="M704" s="13" t="e">
        <f>VLOOKUP(K704,'Hàng hóa'!$C$5:$J361,2,0)</f>
        <v>#N/A</v>
      </c>
      <c r="N704" s="17" t="e">
        <f>VLOOKUP(K704,'[1]Hàng hóa'!$C$5:$G$22,5,0)</f>
        <v>#N/A</v>
      </c>
      <c r="O704" s="17" t="e">
        <f t="shared" si="35"/>
        <v>#N/A</v>
      </c>
      <c r="P704" s="197" t="e">
        <f t="shared" si="33"/>
        <v>#N/A</v>
      </c>
      <c r="Q704" s="17" t="e">
        <f t="shared" si="34"/>
        <v>#N/A</v>
      </c>
      <c r="R704" s="13" t="e">
        <f>VLOOKUP(J704,'[1]Nhân viên'!$E$20:$F$41,2,0)</f>
        <v>#N/A</v>
      </c>
    </row>
    <row r="705" spans="3:18" x14ac:dyDescent="0.2">
      <c r="C705" s="12"/>
      <c r="E705" s="13" t="e">
        <f>VLOOKUP(D705,'Nhân viên'!$B$5:$C$48,2,0)</f>
        <v>#N/A</v>
      </c>
      <c r="G705" s="183"/>
      <c r="H705" s="13" t="e">
        <f>VLOOKUP(F705,'Khách hàng'!$B$4:$G$1048576,2,0)</f>
        <v>#N/A</v>
      </c>
      <c r="I705" s="13" t="str">
        <f>VLOOKUP(F705,'[1]Khách hàng'!$A$4:$F$2144,3,0)</f>
        <v>Số 1 đường số 17A, Khu phố 11, Phường Bình Trị Đông B, Quận Bình Tân, TP.HCM.</v>
      </c>
      <c r="J705" s="35" t="e">
        <f>VLOOKUP(F705,'Khách hàng'!$B$4:$G$1048576,5,0)</f>
        <v>#N/A</v>
      </c>
      <c r="M705" s="13" t="e">
        <f>VLOOKUP(K705,'Hàng hóa'!$C$5:$J362,2,0)</f>
        <v>#N/A</v>
      </c>
      <c r="N705" s="17" t="e">
        <f>VLOOKUP(K705,'[1]Hàng hóa'!$C$5:$G$22,5,0)</f>
        <v>#N/A</v>
      </c>
      <c r="O705" s="17" t="e">
        <f t="shared" si="35"/>
        <v>#N/A</v>
      </c>
      <c r="P705" s="197" t="e">
        <f t="shared" si="33"/>
        <v>#N/A</v>
      </c>
      <c r="Q705" s="17" t="e">
        <f t="shared" si="34"/>
        <v>#N/A</v>
      </c>
      <c r="R705" s="13" t="e">
        <f>VLOOKUP(J705,'[1]Nhân viên'!$E$20:$F$41,2,0)</f>
        <v>#N/A</v>
      </c>
    </row>
    <row r="706" spans="3:18" x14ac:dyDescent="0.2">
      <c r="C706" s="12"/>
      <c r="E706" s="13" t="e">
        <f>VLOOKUP(D706,'Nhân viên'!$B$5:$C$48,2,0)</f>
        <v>#N/A</v>
      </c>
      <c r="G706" s="183"/>
      <c r="H706" s="13" t="e">
        <f>VLOOKUP(F706,'Khách hàng'!$B$4:$G$1048576,2,0)</f>
        <v>#N/A</v>
      </c>
      <c r="I706" s="13" t="str">
        <f>VLOOKUP(F706,'[1]Khách hàng'!$A$4:$F$2144,3,0)</f>
        <v>Số 1 đường số 17A, Khu phố 11, Phường Bình Trị Đông B, Quận Bình Tân, TP.HCM.</v>
      </c>
      <c r="J706" s="35" t="e">
        <f>VLOOKUP(F706,'Khách hàng'!$B$4:$G$1048576,5,0)</f>
        <v>#N/A</v>
      </c>
      <c r="M706" s="13" t="e">
        <f>VLOOKUP(K706,'Hàng hóa'!$C$5:$J363,2,0)</f>
        <v>#N/A</v>
      </c>
      <c r="N706" s="17" t="e">
        <f>VLOOKUP(K706,'[1]Hàng hóa'!$C$5:$G$22,5,0)</f>
        <v>#N/A</v>
      </c>
      <c r="O706" s="17" t="e">
        <f t="shared" si="35"/>
        <v>#N/A</v>
      </c>
      <c r="P706" s="197" t="e">
        <f t="shared" si="33"/>
        <v>#N/A</v>
      </c>
      <c r="Q706" s="17" t="e">
        <f t="shared" si="34"/>
        <v>#N/A</v>
      </c>
      <c r="R706" s="13" t="e">
        <f>VLOOKUP(J706,'[1]Nhân viên'!$E$20:$F$41,2,0)</f>
        <v>#N/A</v>
      </c>
    </row>
    <row r="707" spans="3:18" x14ac:dyDescent="0.2">
      <c r="C707" s="12"/>
      <c r="E707" s="13" t="e">
        <f>VLOOKUP(D707,'Nhân viên'!$B$5:$C$48,2,0)</f>
        <v>#N/A</v>
      </c>
      <c r="G707" s="183"/>
      <c r="H707" s="13" t="e">
        <f>VLOOKUP(F707,'Khách hàng'!$B$4:$G$1048576,2,0)</f>
        <v>#N/A</v>
      </c>
      <c r="I707" s="13" t="str">
        <f>VLOOKUP(F707,'[1]Khách hàng'!$A$4:$F$2144,3,0)</f>
        <v>Số 1 đường số 17A, Khu phố 11, Phường Bình Trị Đông B, Quận Bình Tân, TP.HCM.</v>
      </c>
      <c r="J707" s="35" t="e">
        <f>VLOOKUP(F707,'Khách hàng'!$B$4:$G$1048576,5,0)</f>
        <v>#N/A</v>
      </c>
      <c r="M707" s="13" t="e">
        <f>VLOOKUP(K707,'Hàng hóa'!$C$5:$J364,2,0)</f>
        <v>#N/A</v>
      </c>
      <c r="N707" s="17" t="e">
        <f>VLOOKUP(K707,'[1]Hàng hóa'!$C$5:$G$22,5,0)</f>
        <v>#N/A</v>
      </c>
      <c r="O707" s="17" t="e">
        <f t="shared" si="35"/>
        <v>#N/A</v>
      </c>
      <c r="P707" s="197" t="e">
        <f t="shared" ref="P707:P770" si="36">O707*8%</f>
        <v>#N/A</v>
      </c>
      <c r="Q707" s="17" t="e">
        <f t="shared" ref="Q707:Q770" si="37">O707*P707+O707</f>
        <v>#N/A</v>
      </c>
      <c r="R707" s="13" t="e">
        <f>VLOOKUP(J707,'[1]Nhân viên'!$E$20:$F$41,2,0)</f>
        <v>#N/A</v>
      </c>
    </row>
    <row r="708" spans="3:18" x14ac:dyDescent="0.2">
      <c r="C708" s="12"/>
      <c r="E708" s="13" t="e">
        <f>VLOOKUP(D708,'Nhân viên'!$B$5:$C$48,2,0)</f>
        <v>#N/A</v>
      </c>
      <c r="H708" s="13" t="e">
        <f>VLOOKUP(F708,'Khách hàng'!$B$4:$G$1048576,2,0)</f>
        <v>#N/A</v>
      </c>
      <c r="I708" s="13" t="str">
        <f>VLOOKUP(F708,'[1]Khách hàng'!$A$4:$F$2144,3,0)</f>
        <v>Số 1 đường số 17A, Khu phố 11, Phường Bình Trị Đông B, Quận Bình Tân, TP.HCM.</v>
      </c>
      <c r="J708" s="35" t="e">
        <f>VLOOKUP(F708,'Khách hàng'!$B$4:$G$1048576,5,0)</f>
        <v>#N/A</v>
      </c>
      <c r="M708" s="13" t="e">
        <f>VLOOKUP(K708,'Hàng hóa'!$C$5:$J365,2,0)</f>
        <v>#N/A</v>
      </c>
      <c r="N708" s="17" t="e">
        <f>VLOOKUP(K708,'[1]Hàng hóa'!$C$5:$G$22,5,0)</f>
        <v>#N/A</v>
      </c>
      <c r="O708" s="17" t="e">
        <f t="shared" si="35"/>
        <v>#N/A</v>
      </c>
      <c r="P708" s="197" t="e">
        <f t="shared" si="36"/>
        <v>#N/A</v>
      </c>
      <c r="Q708" s="17" t="e">
        <f t="shared" si="37"/>
        <v>#N/A</v>
      </c>
      <c r="R708" s="13" t="e">
        <f>VLOOKUP(J708,'[1]Nhân viên'!$E$20:$F$41,2,0)</f>
        <v>#N/A</v>
      </c>
    </row>
    <row r="709" spans="3:18" x14ac:dyDescent="0.2">
      <c r="C709" s="12"/>
      <c r="E709" s="13" t="e">
        <f>VLOOKUP(D709,'Nhân viên'!$B$5:$C$48,2,0)</f>
        <v>#N/A</v>
      </c>
      <c r="H709" s="13" t="e">
        <f>VLOOKUP(F709,'Khách hàng'!$B$4:$G$1048576,2,0)</f>
        <v>#N/A</v>
      </c>
      <c r="I709" s="13" t="str">
        <f>VLOOKUP(F709,'[1]Khách hàng'!$A$4:$F$2144,3,0)</f>
        <v>Số 1 đường số 17A, Khu phố 11, Phường Bình Trị Đông B, Quận Bình Tân, TP.HCM.</v>
      </c>
      <c r="J709" s="35" t="e">
        <f>VLOOKUP(F709,'Khách hàng'!$B$4:$G$1048576,5,0)</f>
        <v>#N/A</v>
      </c>
      <c r="M709" s="13" t="e">
        <f>VLOOKUP(K709,'Hàng hóa'!$C$5:$J366,2,0)</f>
        <v>#N/A</v>
      </c>
      <c r="N709" s="17" t="e">
        <f>VLOOKUP(K709,'[1]Hàng hóa'!$C$5:$G$22,5,0)</f>
        <v>#N/A</v>
      </c>
      <c r="O709" s="17" t="e">
        <f t="shared" ref="O709:O772" si="38">L709*N709</f>
        <v>#N/A</v>
      </c>
      <c r="P709" s="197" t="e">
        <f t="shared" si="36"/>
        <v>#N/A</v>
      </c>
      <c r="Q709" s="17" t="e">
        <f t="shared" si="37"/>
        <v>#N/A</v>
      </c>
      <c r="R709" s="13" t="e">
        <f>VLOOKUP(J709,'[1]Nhân viên'!$E$20:$F$41,2,0)</f>
        <v>#N/A</v>
      </c>
    </row>
    <row r="710" spans="3:18" x14ac:dyDescent="0.2">
      <c r="E710" s="13" t="e">
        <f>VLOOKUP(D710,'Nhân viên'!$B$5:$C$48,2,0)</f>
        <v>#N/A</v>
      </c>
      <c r="H710" s="13" t="e">
        <f>VLOOKUP(F710,'Khách hàng'!$B$4:$G$1048576,2,0)</f>
        <v>#N/A</v>
      </c>
      <c r="I710" s="13" t="str">
        <f>VLOOKUP(F710,'[1]Khách hàng'!$A$4:$F$2144,3,0)</f>
        <v>Số 1 đường số 17A, Khu phố 11, Phường Bình Trị Đông B, Quận Bình Tân, TP.HCM.</v>
      </c>
      <c r="J710" s="35" t="e">
        <f>VLOOKUP(F710,'Khách hàng'!$B$4:$G$1048576,5,0)</f>
        <v>#N/A</v>
      </c>
      <c r="M710" s="13" t="e">
        <f>VLOOKUP(K710,'Hàng hóa'!$C$5:$J1222,2,0)</f>
        <v>#N/A</v>
      </c>
      <c r="N710" s="17" t="e">
        <f>VLOOKUP(K710,'[1]Hàng hóa'!$C$5:$G$22,5,0)</f>
        <v>#N/A</v>
      </c>
      <c r="O710" s="17" t="e">
        <f t="shared" si="38"/>
        <v>#N/A</v>
      </c>
      <c r="P710" s="197" t="e">
        <f t="shared" si="36"/>
        <v>#N/A</v>
      </c>
      <c r="Q710" s="17" t="e">
        <f t="shared" si="37"/>
        <v>#N/A</v>
      </c>
      <c r="R710" s="13" t="e">
        <f>VLOOKUP(J710,'[1]Nhân viên'!$E$20:$F$41,2,0)</f>
        <v>#N/A</v>
      </c>
    </row>
    <row r="711" spans="3:18" x14ac:dyDescent="0.2">
      <c r="E711" s="13" t="e">
        <f>VLOOKUP(D711,'Nhân viên'!$B$5:$C$48,2,0)</f>
        <v>#N/A</v>
      </c>
      <c r="H711" s="13" t="e">
        <f>VLOOKUP(F711,'Khách hàng'!$B$4:$G$1048576,2,0)</f>
        <v>#N/A</v>
      </c>
      <c r="I711" s="13" t="str">
        <f>VLOOKUP(F711,'[1]Khách hàng'!$A$4:$F$2144,3,0)</f>
        <v>Số 1 đường số 17A, Khu phố 11, Phường Bình Trị Đông B, Quận Bình Tân, TP.HCM.</v>
      </c>
      <c r="J711" s="35" t="e">
        <f>VLOOKUP(F711,'Khách hàng'!$B$4:$G$1048576,5,0)</f>
        <v>#N/A</v>
      </c>
      <c r="M711" s="13" t="e">
        <f>VLOOKUP(K711,'Hàng hóa'!$C$5:$J1223,2,0)</f>
        <v>#N/A</v>
      </c>
      <c r="N711" s="17" t="e">
        <f>VLOOKUP(K711,'[1]Hàng hóa'!$C$5:$G$22,5,0)</f>
        <v>#N/A</v>
      </c>
      <c r="O711" s="17" t="e">
        <f t="shared" si="38"/>
        <v>#N/A</v>
      </c>
      <c r="P711" s="197" t="e">
        <f t="shared" si="36"/>
        <v>#N/A</v>
      </c>
      <c r="Q711" s="17" t="e">
        <f t="shared" si="37"/>
        <v>#N/A</v>
      </c>
      <c r="R711" s="13" t="e">
        <f>VLOOKUP(J711,'[1]Nhân viên'!$E$20:$F$41,2,0)</f>
        <v>#N/A</v>
      </c>
    </row>
    <row r="712" spans="3:18" x14ac:dyDescent="0.2">
      <c r="E712" s="13" t="e">
        <f>VLOOKUP(D712,'Nhân viên'!$B$5:$C$48,2,0)</f>
        <v>#N/A</v>
      </c>
      <c r="H712" s="13" t="e">
        <f>VLOOKUP(F712,'Khách hàng'!$B$4:$G$1048576,2,0)</f>
        <v>#N/A</v>
      </c>
      <c r="I712" s="13" t="str">
        <f>VLOOKUP(F712,'[1]Khách hàng'!$A$4:$F$2144,3,0)</f>
        <v>Số 1 đường số 17A, Khu phố 11, Phường Bình Trị Đông B, Quận Bình Tân, TP.HCM.</v>
      </c>
      <c r="J712" s="35" t="e">
        <f>VLOOKUP(F712,'Khách hàng'!$B$4:$G$1048576,5,0)</f>
        <v>#N/A</v>
      </c>
      <c r="M712" s="13" t="e">
        <f>VLOOKUP(K712,'Hàng hóa'!$C$5:$J1224,2,0)</f>
        <v>#N/A</v>
      </c>
      <c r="N712" s="17" t="e">
        <f>VLOOKUP(K712,'[1]Hàng hóa'!$C$5:$G$22,5,0)</f>
        <v>#N/A</v>
      </c>
      <c r="O712" s="17" t="e">
        <f t="shared" si="38"/>
        <v>#N/A</v>
      </c>
      <c r="P712" s="197" t="e">
        <f t="shared" si="36"/>
        <v>#N/A</v>
      </c>
      <c r="Q712" s="17" t="e">
        <f t="shared" si="37"/>
        <v>#N/A</v>
      </c>
      <c r="R712" s="13" t="e">
        <f>VLOOKUP(J712,'[1]Nhân viên'!$E$20:$F$41,2,0)</f>
        <v>#N/A</v>
      </c>
    </row>
    <row r="713" spans="3:18" x14ac:dyDescent="0.2">
      <c r="E713" s="13" t="e">
        <f>VLOOKUP(D713,'Nhân viên'!$B$5:$C$48,2,0)</f>
        <v>#N/A</v>
      </c>
      <c r="H713" s="13" t="e">
        <f>VLOOKUP(F713,'Khách hàng'!$B$4:$G$1048576,2,0)</f>
        <v>#N/A</v>
      </c>
      <c r="I713" s="13" t="str">
        <f>VLOOKUP(F713,'[1]Khách hàng'!$A$4:$F$2144,3,0)</f>
        <v>Số 1 đường số 17A, Khu phố 11, Phường Bình Trị Đông B, Quận Bình Tân, TP.HCM.</v>
      </c>
      <c r="J713" s="35" t="e">
        <f>VLOOKUP(F713,'Khách hàng'!$B$4:$G$1048576,5,0)</f>
        <v>#N/A</v>
      </c>
      <c r="M713" s="13" t="e">
        <f>VLOOKUP(K713,'Hàng hóa'!$C$5:$J1225,2,0)</f>
        <v>#N/A</v>
      </c>
      <c r="N713" s="17" t="e">
        <f>VLOOKUP(K713,'[1]Hàng hóa'!$C$5:$G$22,5,0)</f>
        <v>#N/A</v>
      </c>
      <c r="O713" s="17" t="e">
        <f t="shared" si="38"/>
        <v>#N/A</v>
      </c>
      <c r="P713" s="197" t="e">
        <f t="shared" si="36"/>
        <v>#N/A</v>
      </c>
      <c r="Q713" s="17" t="e">
        <f t="shared" si="37"/>
        <v>#N/A</v>
      </c>
      <c r="R713" s="13" t="e">
        <f>VLOOKUP(J713,'[1]Nhân viên'!$E$20:$F$41,2,0)</f>
        <v>#N/A</v>
      </c>
    </row>
    <row r="714" spans="3:18" x14ac:dyDescent="0.2">
      <c r="C714" s="12"/>
      <c r="E714" s="13" t="e">
        <f>VLOOKUP(D714,'Nhân viên'!$B$5:$C$48,2,0)</f>
        <v>#N/A</v>
      </c>
      <c r="H714" s="13" t="e">
        <f>VLOOKUP(F714,'Khách hàng'!$B$4:$G$1048576,2,0)</f>
        <v>#N/A</v>
      </c>
      <c r="I714" s="13" t="str">
        <f>VLOOKUP(F714,'[1]Khách hàng'!$A$4:$F$2144,3,0)</f>
        <v>Số 1 đường số 17A, Khu phố 11, Phường Bình Trị Đông B, Quận Bình Tân, TP.HCM.</v>
      </c>
      <c r="J714" s="35" t="e">
        <f>VLOOKUP(F714,'Khách hàng'!$B$4:$G$1048576,5,0)</f>
        <v>#N/A</v>
      </c>
      <c r="M714" s="13" t="e">
        <f>VLOOKUP(K714,'Hàng hóa'!$C$5:$J1398,2,0)</f>
        <v>#N/A</v>
      </c>
      <c r="N714" s="17" t="e">
        <f>VLOOKUP(K714,'[1]Hàng hóa'!$C$5:$G$22,5,0)</f>
        <v>#N/A</v>
      </c>
      <c r="O714" s="17" t="e">
        <f t="shared" si="38"/>
        <v>#N/A</v>
      </c>
      <c r="P714" s="197" t="e">
        <f t="shared" si="36"/>
        <v>#N/A</v>
      </c>
      <c r="Q714" s="17" t="e">
        <f t="shared" si="37"/>
        <v>#N/A</v>
      </c>
      <c r="R714" s="13" t="e">
        <f>VLOOKUP(J714,'[1]Nhân viên'!$E$20:$F$41,2,0)</f>
        <v>#N/A</v>
      </c>
    </row>
    <row r="715" spans="3:18" x14ac:dyDescent="0.2">
      <c r="C715" s="12"/>
      <c r="E715" s="13" t="e">
        <f>VLOOKUP(D715,'Nhân viên'!$B$5:$C$48,2,0)</f>
        <v>#N/A</v>
      </c>
      <c r="H715" s="13" t="e">
        <f>VLOOKUP(F715,'Khách hàng'!$B$4:$G$1048576,2,0)</f>
        <v>#N/A</v>
      </c>
      <c r="I715" s="13" t="str">
        <f>VLOOKUP(F715,'[1]Khách hàng'!$A$4:$F$2144,3,0)</f>
        <v>Số 1 đường số 17A, Khu phố 11, Phường Bình Trị Đông B, Quận Bình Tân, TP.HCM.</v>
      </c>
      <c r="J715" s="35" t="e">
        <f>VLOOKUP(F715,'Khách hàng'!$B$4:$G$1048576,5,0)</f>
        <v>#N/A</v>
      </c>
      <c r="M715" s="13" t="e">
        <f>VLOOKUP(K715,'Hàng hóa'!$C$5:$J1399,2,0)</f>
        <v>#N/A</v>
      </c>
      <c r="N715" s="17" t="e">
        <f>VLOOKUP(K715,'[1]Hàng hóa'!$C$5:$G$22,5,0)</f>
        <v>#N/A</v>
      </c>
      <c r="O715" s="17" t="e">
        <f t="shared" si="38"/>
        <v>#N/A</v>
      </c>
      <c r="P715" s="197" t="e">
        <f t="shared" si="36"/>
        <v>#N/A</v>
      </c>
      <c r="Q715" s="17" t="e">
        <f t="shared" si="37"/>
        <v>#N/A</v>
      </c>
      <c r="R715" s="13" t="e">
        <f>VLOOKUP(J715,'[1]Nhân viên'!$E$20:$F$41,2,0)</f>
        <v>#N/A</v>
      </c>
    </row>
    <row r="716" spans="3:18" x14ac:dyDescent="0.2">
      <c r="C716" s="12"/>
      <c r="E716" s="13" t="e">
        <f>VLOOKUP(D716,'Nhân viên'!$B$5:$C$48,2,0)</f>
        <v>#N/A</v>
      </c>
      <c r="H716" s="13" t="e">
        <f>VLOOKUP(F716,'Khách hàng'!$B$4:$G$1048576,2,0)</f>
        <v>#N/A</v>
      </c>
      <c r="I716" s="13" t="str">
        <f>VLOOKUP(F716,'[1]Khách hàng'!$A$4:$F$2144,3,0)</f>
        <v>Số 1 đường số 17A, Khu phố 11, Phường Bình Trị Đông B, Quận Bình Tân, TP.HCM.</v>
      </c>
      <c r="J716" s="35" t="e">
        <f>VLOOKUP(F716,'Khách hàng'!$B$4:$G$1048576,5,0)</f>
        <v>#N/A</v>
      </c>
      <c r="M716" s="13" t="e">
        <f>VLOOKUP(K716,'Hàng hóa'!$C$5:$J1400,2,0)</f>
        <v>#N/A</v>
      </c>
      <c r="N716" s="17" t="e">
        <f>VLOOKUP(K716,'[1]Hàng hóa'!$C$5:$G$22,5,0)</f>
        <v>#N/A</v>
      </c>
      <c r="O716" s="17" t="e">
        <f t="shared" si="38"/>
        <v>#N/A</v>
      </c>
      <c r="P716" s="197" t="e">
        <f t="shared" si="36"/>
        <v>#N/A</v>
      </c>
      <c r="Q716" s="17" t="e">
        <f t="shared" si="37"/>
        <v>#N/A</v>
      </c>
      <c r="R716" s="13" t="e">
        <f>VLOOKUP(J716,'[1]Nhân viên'!$E$20:$F$41,2,0)</f>
        <v>#N/A</v>
      </c>
    </row>
    <row r="717" spans="3:18" x14ac:dyDescent="0.2">
      <c r="C717" s="12"/>
      <c r="E717" s="13" t="e">
        <f>VLOOKUP(D717,'Nhân viên'!$B$5:$C$48,2,0)</f>
        <v>#N/A</v>
      </c>
      <c r="H717" s="13" t="e">
        <f>VLOOKUP(F717,'Khách hàng'!$B$4:$G$1048576,2,0)</f>
        <v>#N/A</v>
      </c>
      <c r="I717" s="13" t="str">
        <f>VLOOKUP(F717,'[1]Khách hàng'!$A$4:$F$2144,3,0)</f>
        <v>Số 1 đường số 17A, Khu phố 11, Phường Bình Trị Đông B, Quận Bình Tân, TP.HCM.</v>
      </c>
      <c r="J717" s="35" t="e">
        <f>VLOOKUP(F717,'Khách hàng'!$B$4:$G$1048576,5,0)</f>
        <v>#N/A</v>
      </c>
      <c r="M717" s="13" t="e">
        <f>VLOOKUP(K717,'Hàng hóa'!$C$5:$J1401,2,0)</f>
        <v>#N/A</v>
      </c>
      <c r="N717" s="17" t="e">
        <f>VLOOKUP(K717,'[1]Hàng hóa'!$C$5:$G$22,5,0)</f>
        <v>#N/A</v>
      </c>
      <c r="O717" s="17" t="e">
        <f t="shared" si="38"/>
        <v>#N/A</v>
      </c>
      <c r="P717" s="197" t="e">
        <f t="shared" si="36"/>
        <v>#N/A</v>
      </c>
      <c r="Q717" s="17" t="e">
        <f t="shared" si="37"/>
        <v>#N/A</v>
      </c>
      <c r="R717" s="13" t="e">
        <f>VLOOKUP(J717,'[1]Nhân viên'!$E$20:$F$41,2,0)</f>
        <v>#N/A</v>
      </c>
    </row>
    <row r="718" spans="3:18" x14ac:dyDescent="0.2">
      <c r="C718" s="12"/>
      <c r="E718" s="13" t="e">
        <f>VLOOKUP(D718,'Nhân viên'!$B$5:$C$48,2,0)</f>
        <v>#N/A</v>
      </c>
      <c r="H718" s="13" t="e">
        <f>VLOOKUP(F718,'Khách hàng'!$B$4:$G$1048576,2,0)</f>
        <v>#N/A</v>
      </c>
      <c r="I718" s="13" t="str">
        <f>VLOOKUP(F718,'[1]Khách hàng'!$A$4:$F$2144,3,0)</f>
        <v>Số 1 đường số 17A, Khu phố 11, Phường Bình Trị Đông B, Quận Bình Tân, TP.HCM.</v>
      </c>
      <c r="J718" s="35" t="e">
        <f>VLOOKUP(F718,'Khách hàng'!$B$4:$G$1048576,5,0)</f>
        <v>#N/A</v>
      </c>
      <c r="M718" s="13" t="e">
        <f>VLOOKUP(K718,'Hàng hóa'!$C$5:$J1402,2,0)</f>
        <v>#N/A</v>
      </c>
      <c r="N718" s="17" t="e">
        <f>VLOOKUP(K718,'[1]Hàng hóa'!$C$5:$G$22,5,0)</f>
        <v>#N/A</v>
      </c>
      <c r="O718" s="17" t="e">
        <f t="shared" si="38"/>
        <v>#N/A</v>
      </c>
      <c r="P718" s="197" t="e">
        <f t="shared" si="36"/>
        <v>#N/A</v>
      </c>
      <c r="Q718" s="17" t="e">
        <f t="shared" si="37"/>
        <v>#N/A</v>
      </c>
      <c r="R718" s="13" t="e">
        <f>VLOOKUP(J718,'[1]Nhân viên'!$E$20:$F$41,2,0)</f>
        <v>#N/A</v>
      </c>
    </row>
    <row r="719" spans="3:18" x14ac:dyDescent="0.2">
      <c r="C719" s="12"/>
      <c r="E719" s="13" t="e">
        <f>VLOOKUP(D719,'Nhân viên'!$B$5:$C$48,2,0)</f>
        <v>#N/A</v>
      </c>
      <c r="H719" s="13" t="e">
        <f>VLOOKUP(F719,'Khách hàng'!$B$4:$G$1048576,2,0)</f>
        <v>#N/A</v>
      </c>
      <c r="I719" s="13" t="str">
        <f>VLOOKUP(F719,'[1]Khách hàng'!$A$4:$F$2144,3,0)</f>
        <v>Số 1 đường số 17A, Khu phố 11, Phường Bình Trị Đông B, Quận Bình Tân, TP.HCM.</v>
      </c>
      <c r="J719" s="35" t="e">
        <f>VLOOKUP(F719,'Khách hàng'!$B$4:$G$1048576,5,0)</f>
        <v>#N/A</v>
      </c>
      <c r="M719" s="13" t="e">
        <f>VLOOKUP(K719,'Hàng hóa'!$C$5:$J1403,2,0)</f>
        <v>#N/A</v>
      </c>
      <c r="N719" s="17" t="e">
        <f>VLOOKUP(K719,'[1]Hàng hóa'!$C$5:$G$22,5,0)</f>
        <v>#N/A</v>
      </c>
      <c r="O719" s="17" t="e">
        <f t="shared" si="38"/>
        <v>#N/A</v>
      </c>
      <c r="P719" s="197" t="e">
        <f t="shared" si="36"/>
        <v>#N/A</v>
      </c>
      <c r="Q719" s="17" t="e">
        <f t="shared" si="37"/>
        <v>#N/A</v>
      </c>
      <c r="R719" s="13" t="e">
        <f>VLOOKUP(J719,'[1]Nhân viên'!$E$20:$F$41,2,0)</f>
        <v>#N/A</v>
      </c>
    </row>
    <row r="720" spans="3:18" x14ac:dyDescent="0.2">
      <c r="C720" s="12"/>
      <c r="E720" s="13" t="e">
        <f>VLOOKUP(D720,'Nhân viên'!$B$5:$C$48,2,0)</f>
        <v>#N/A</v>
      </c>
      <c r="H720" s="13" t="e">
        <f>VLOOKUP(F720,'Khách hàng'!$B$4:$G$1048576,2,0)</f>
        <v>#N/A</v>
      </c>
      <c r="I720" s="13" t="str">
        <f>VLOOKUP(F720,'[1]Khách hàng'!$A$4:$F$2144,3,0)</f>
        <v>Số 1 đường số 17A, Khu phố 11, Phường Bình Trị Đông B, Quận Bình Tân, TP.HCM.</v>
      </c>
      <c r="J720" s="35" t="e">
        <f>VLOOKUP(F720,'Khách hàng'!$B$4:$G$1048576,5,0)</f>
        <v>#N/A</v>
      </c>
      <c r="M720" s="13" t="e">
        <f>VLOOKUP(K720,'Hàng hóa'!$C$5:$J1404,2,0)</f>
        <v>#N/A</v>
      </c>
      <c r="N720" s="17" t="e">
        <f>VLOOKUP(K720,'[1]Hàng hóa'!$C$5:$G$22,5,0)</f>
        <v>#N/A</v>
      </c>
      <c r="O720" s="17" t="e">
        <f t="shared" si="38"/>
        <v>#N/A</v>
      </c>
      <c r="P720" s="197" t="e">
        <f t="shared" si="36"/>
        <v>#N/A</v>
      </c>
      <c r="Q720" s="17" t="e">
        <f t="shared" si="37"/>
        <v>#N/A</v>
      </c>
      <c r="R720" s="13" t="e">
        <f>VLOOKUP(J720,'[1]Nhân viên'!$E$20:$F$41,2,0)</f>
        <v>#N/A</v>
      </c>
    </row>
    <row r="721" spans="3:18" x14ac:dyDescent="0.2">
      <c r="C721" s="12"/>
      <c r="D721" s="11"/>
      <c r="E721" s="13" t="e">
        <f>VLOOKUP(D721,'Nhân viên'!$B$5:$C$48,2,0)</f>
        <v>#N/A</v>
      </c>
      <c r="H721" s="13" t="e">
        <f>VLOOKUP(F721,'Khách hàng'!$B$4:$G$1048576,2,0)</f>
        <v>#N/A</v>
      </c>
      <c r="I721" s="13" t="str">
        <f>VLOOKUP(F721,'[1]Khách hàng'!$A$4:$F$2144,3,0)</f>
        <v>Số 1 đường số 17A, Khu phố 11, Phường Bình Trị Đông B, Quận Bình Tân, TP.HCM.</v>
      </c>
      <c r="J721" s="35" t="e">
        <f>VLOOKUP(F721,'Khách hàng'!$B$4:$G$1048576,5,0)</f>
        <v>#N/A</v>
      </c>
      <c r="M721" s="13" t="e">
        <f>VLOOKUP(K721,'Hàng hóa'!$C$5:$J1276,2,0)</f>
        <v>#N/A</v>
      </c>
      <c r="N721" s="17" t="e">
        <f>VLOOKUP(K721,'[1]Hàng hóa'!$C$5:$G$22,5,0)</f>
        <v>#N/A</v>
      </c>
      <c r="O721" s="17" t="e">
        <f t="shared" si="38"/>
        <v>#N/A</v>
      </c>
      <c r="P721" s="197" t="e">
        <f t="shared" si="36"/>
        <v>#N/A</v>
      </c>
      <c r="Q721" s="17" t="e">
        <f t="shared" si="37"/>
        <v>#N/A</v>
      </c>
      <c r="R721" s="13" t="e">
        <f>VLOOKUP(J721,'[1]Nhân viên'!$E$20:$F$41,2,0)</f>
        <v>#N/A</v>
      </c>
    </row>
    <row r="722" spans="3:18" x14ac:dyDescent="0.2">
      <c r="C722" s="12"/>
      <c r="D722" s="11"/>
      <c r="E722" s="13" t="e">
        <f>VLOOKUP(D722,'Nhân viên'!$B$5:$C$48,2,0)</f>
        <v>#N/A</v>
      </c>
      <c r="H722" s="13" t="e">
        <f>VLOOKUP(F722,'Khách hàng'!$B$4:$G$1048576,2,0)</f>
        <v>#N/A</v>
      </c>
      <c r="I722" s="13" t="str">
        <f>VLOOKUP(F722,'[1]Khách hàng'!$A$4:$F$2144,3,0)</f>
        <v>Số 1 đường số 17A, Khu phố 11, Phường Bình Trị Đông B, Quận Bình Tân, TP.HCM.</v>
      </c>
      <c r="J722" s="35" t="e">
        <f>VLOOKUP(F722,'Khách hàng'!$B$4:$G$1048576,5,0)</f>
        <v>#N/A</v>
      </c>
      <c r="M722" s="13" t="e">
        <f>VLOOKUP(K722,'Hàng hóa'!$C$5:$J1277,2,0)</f>
        <v>#N/A</v>
      </c>
      <c r="N722" s="17" t="e">
        <f>VLOOKUP(K722,'[1]Hàng hóa'!$C$5:$G$22,5,0)</f>
        <v>#N/A</v>
      </c>
      <c r="O722" s="17" t="e">
        <f t="shared" si="38"/>
        <v>#N/A</v>
      </c>
      <c r="P722" s="197" t="e">
        <f t="shared" si="36"/>
        <v>#N/A</v>
      </c>
      <c r="Q722" s="17" t="e">
        <f t="shared" si="37"/>
        <v>#N/A</v>
      </c>
      <c r="R722" s="13" t="e">
        <f>VLOOKUP(J722,'[1]Nhân viên'!$E$20:$F$41,2,0)</f>
        <v>#N/A</v>
      </c>
    </row>
    <row r="723" spans="3:18" x14ac:dyDescent="0.2">
      <c r="C723" s="12"/>
      <c r="D723" s="11"/>
      <c r="E723" s="13" t="e">
        <f>VLOOKUP(D723,'Nhân viên'!$B$5:$C$48,2,0)</f>
        <v>#N/A</v>
      </c>
      <c r="H723" s="13" t="e">
        <f>VLOOKUP(F723,'Khách hàng'!$B$4:$G$1048576,2,0)</f>
        <v>#N/A</v>
      </c>
      <c r="I723" s="13" t="str">
        <f>VLOOKUP(F723,'[1]Khách hàng'!$A$4:$F$2144,3,0)</f>
        <v>Số 1 đường số 17A, Khu phố 11, Phường Bình Trị Đông B, Quận Bình Tân, TP.HCM.</v>
      </c>
      <c r="J723" s="35" t="e">
        <f>VLOOKUP(F723,'Khách hàng'!$B$4:$G$1048576,5,0)</f>
        <v>#N/A</v>
      </c>
      <c r="M723" s="13" t="e">
        <f>VLOOKUP(K723,'Hàng hóa'!$C$5:$J1278,2,0)</f>
        <v>#N/A</v>
      </c>
      <c r="N723" s="17" t="e">
        <f>VLOOKUP(K723,'[1]Hàng hóa'!$C$5:$G$22,5,0)</f>
        <v>#N/A</v>
      </c>
      <c r="O723" s="17" t="e">
        <f t="shared" si="38"/>
        <v>#N/A</v>
      </c>
      <c r="P723" s="197" t="e">
        <f t="shared" si="36"/>
        <v>#N/A</v>
      </c>
      <c r="Q723" s="17" t="e">
        <f t="shared" si="37"/>
        <v>#N/A</v>
      </c>
      <c r="R723" s="13" t="e">
        <f>VLOOKUP(J723,'[1]Nhân viên'!$E$20:$F$41,2,0)</f>
        <v>#N/A</v>
      </c>
    </row>
    <row r="724" spans="3:18" x14ac:dyDescent="0.2">
      <c r="C724" s="12"/>
      <c r="D724" s="11"/>
      <c r="E724" s="13" t="e">
        <f>VLOOKUP(D724,'Nhân viên'!$B$5:$C$48,2,0)</f>
        <v>#N/A</v>
      </c>
      <c r="H724" s="13" t="e">
        <f>VLOOKUP(F724,'Khách hàng'!$B$4:$G$1048576,2,0)</f>
        <v>#N/A</v>
      </c>
      <c r="I724" s="13" t="str">
        <f>VLOOKUP(F724,'[1]Khách hàng'!$A$4:$F$2144,3,0)</f>
        <v>Số 1 đường số 17A, Khu phố 11, Phường Bình Trị Đông B, Quận Bình Tân, TP.HCM.</v>
      </c>
      <c r="J724" s="35" t="e">
        <f>VLOOKUP(F724,'Khách hàng'!$B$4:$G$1048576,5,0)</f>
        <v>#N/A</v>
      </c>
      <c r="M724" s="13" t="e">
        <f>VLOOKUP(K724,'Hàng hóa'!$C$5:$J1279,2,0)</f>
        <v>#N/A</v>
      </c>
      <c r="N724" s="17" t="e">
        <f>VLOOKUP(K724,'[1]Hàng hóa'!$C$5:$G$22,5,0)</f>
        <v>#N/A</v>
      </c>
      <c r="O724" s="17" t="e">
        <f t="shared" si="38"/>
        <v>#N/A</v>
      </c>
      <c r="P724" s="197" t="e">
        <f t="shared" si="36"/>
        <v>#N/A</v>
      </c>
      <c r="Q724" s="17" t="e">
        <f t="shared" si="37"/>
        <v>#N/A</v>
      </c>
      <c r="R724" s="13" t="e">
        <f>VLOOKUP(J724,'[1]Nhân viên'!$E$20:$F$41,2,0)</f>
        <v>#N/A</v>
      </c>
    </row>
    <row r="725" spans="3:18" x14ac:dyDescent="0.2">
      <c r="C725" s="12"/>
      <c r="D725" s="11"/>
      <c r="E725" s="13" t="e">
        <f>VLOOKUP(D725,'Nhân viên'!$B$5:$C$48,2,0)</f>
        <v>#N/A</v>
      </c>
      <c r="H725" s="13" t="e">
        <f>VLOOKUP(F725,'Khách hàng'!$B$4:$G$1048576,2,0)</f>
        <v>#N/A</v>
      </c>
      <c r="I725" s="13" t="str">
        <f>VLOOKUP(F725,'[1]Khách hàng'!$A$4:$F$2144,3,0)</f>
        <v>Số 1 đường số 17A, Khu phố 11, Phường Bình Trị Đông B, Quận Bình Tân, TP.HCM.</v>
      </c>
      <c r="J725" s="35" t="e">
        <f>VLOOKUP(F725,'Khách hàng'!$B$4:$G$1048576,5,0)</f>
        <v>#N/A</v>
      </c>
      <c r="M725" s="13" t="e">
        <f>VLOOKUP(K725,'Hàng hóa'!$C$5:$J1280,2,0)</f>
        <v>#N/A</v>
      </c>
      <c r="N725" s="17" t="e">
        <f>VLOOKUP(K725,'[1]Hàng hóa'!$C$5:$G$22,5,0)</f>
        <v>#N/A</v>
      </c>
      <c r="O725" s="17" t="e">
        <f t="shared" si="38"/>
        <v>#N/A</v>
      </c>
      <c r="P725" s="197" t="e">
        <f t="shared" si="36"/>
        <v>#N/A</v>
      </c>
      <c r="Q725" s="17" t="e">
        <f t="shared" si="37"/>
        <v>#N/A</v>
      </c>
      <c r="R725" s="13" t="e">
        <f>VLOOKUP(J725,'[1]Nhân viên'!$E$20:$F$41,2,0)</f>
        <v>#N/A</v>
      </c>
    </row>
    <row r="726" spans="3:18" x14ac:dyDescent="0.2">
      <c r="C726" s="12"/>
      <c r="D726" s="11"/>
      <c r="E726" s="13" t="e">
        <f>VLOOKUP(D726,'Nhân viên'!$B$5:$C$48,2,0)</f>
        <v>#N/A</v>
      </c>
      <c r="H726" s="13" t="e">
        <f>VLOOKUP(F726,'Khách hàng'!$B$4:$G$1048576,2,0)</f>
        <v>#N/A</v>
      </c>
      <c r="I726" s="13" t="str">
        <f>VLOOKUP(F726,'[1]Khách hàng'!$A$4:$F$2144,3,0)</f>
        <v>Số 1 đường số 17A, Khu phố 11, Phường Bình Trị Đông B, Quận Bình Tân, TP.HCM.</v>
      </c>
      <c r="J726" s="35" t="e">
        <f>VLOOKUP(F726,'Khách hàng'!$B$4:$G$1048576,5,0)</f>
        <v>#N/A</v>
      </c>
      <c r="M726" s="13" t="e">
        <f>VLOOKUP(K726,'Hàng hóa'!$C$5:$J1281,2,0)</f>
        <v>#N/A</v>
      </c>
      <c r="N726" s="17" t="e">
        <f>VLOOKUP(K726,'[1]Hàng hóa'!$C$5:$G$22,5,0)</f>
        <v>#N/A</v>
      </c>
      <c r="O726" s="17" t="e">
        <f t="shared" si="38"/>
        <v>#N/A</v>
      </c>
      <c r="P726" s="197" t="e">
        <f t="shared" si="36"/>
        <v>#N/A</v>
      </c>
      <c r="Q726" s="17" t="e">
        <f t="shared" si="37"/>
        <v>#N/A</v>
      </c>
      <c r="R726" s="13" t="e">
        <f>VLOOKUP(J726,'[1]Nhân viên'!$E$20:$F$41,2,0)</f>
        <v>#N/A</v>
      </c>
    </row>
    <row r="727" spans="3:18" x14ac:dyDescent="0.2">
      <c r="C727" s="12"/>
      <c r="D727" s="11"/>
      <c r="E727" s="13" t="e">
        <f>VLOOKUP(D727,'Nhân viên'!$B$5:$C$48,2,0)</f>
        <v>#N/A</v>
      </c>
      <c r="H727" s="13" t="e">
        <f>VLOOKUP(F727,'Khách hàng'!$B$4:$G$1048576,2,0)</f>
        <v>#N/A</v>
      </c>
      <c r="I727" s="13" t="str">
        <f>VLOOKUP(F727,'[1]Khách hàng'!$A$4:$F$2144,3,0)</f>
        <v>Số 1 đường số 17A, Khu phố 11, Phường Bình Trị Đông B, Quận Bình Tân, TP.HCM.</v>
      </c>
      <c r="J727" s="35" t="e">
        <f>VLOOKUP(F727,'Khách hàng'!$B$4:$G$1048576,5,0)</f>
        <v>#N/A</v>
      </c>
      <c r="M727" s="13" t="e">
        <f>VLOOKUP(K727,'Hàng hóa'!$C$5:$J1282,2,0)</f>
        <v>#N/A</v>
      </c>
      <c r="N727" s="17" t="e">
        <f>VLOOKUP(K727,'[1]Hàng hóa'!$C$5:$G$22,5,0)</f>
        <v>#N/A</v>
      </c>
      <c r="O727" s="17" t="e">
        <f t="shared" si="38"/>
        <v>#N/A</v>
      </c>
      <c r="P727" s="197" t="e">
        <f t="shared" si="36"/>
        <v>#N/A</v>
      </c>
      <c r="Q727" s="17" t="e">
        <f t="shared" si="37"/>
        <v>#N/A</v>
      </c>
      <c r="R727" s="13" t="e">
        <f>VLOOKUP(J727,'[1]Nhân viên'!$E$20:$F$41,2,0)</f>
        <v>#N/A</v>
      </c>
    </row>
    <row r="728" spans="3:18" x14ac:dyDescent="0.2">
      <c r="C728" s="12"/>
      <c r="D728" s="11"/>
      <c r="E728" s="13" t="e">
        <f>VLOOKUP(D728,'Nhân viên'!$B$5:$C$48,2,0)</f>
        <v>#N/A</v>
      </c>
      <c r="H728" s="13" t="e">
        <f>VLOOKUP(F728,'Khách hàng'!$B$4:$G$1048576,2,0)</f>
        <v>#N/A</v>
      </c>
      <c r="I728" s="13" t="str">
        <f>VLOOKUP(F728,'[1]Khách hàng'!$A$4:$F$2144,3,0)</f>
        <v>Số 1 đường số 17A, Khu phố 11, Phường Bình Trị Đông B, Quận Bình Tân, TP.HCM.</v>
      </c>
      <c r="J728" s="35" t="e">
        <f>VLOOKUP(F728,'Khách hàng'!$B$4:$G$1048576,5,0)</f>
        <v>#N/A</v>
      </c>
      <c r="M728" s="13" t="e">
        <f>VLOOKUP(K728,'Hàng hóa'!$C$5:$J1283,2,0)</f>
        <v>#N/A</v>
      </c>
      <c r="N728" s="17" t="e">
        <f>VLOOKUP(K728,'[1]Hàng hóa'!$C$5:$G$22,5,0)</f>
        <v>#N/A</v>
      </c>
      <c r="O728" s="17" t="e">
        <f t="shared" si="38"/>
        <v>#N/A</v>
      </c>
      <c r="P728" s="197" t="e">
        <f t="shared" si="36"/>
        <v>#N/A</v>
      </c>
      <c r="Q728" s="17" t="e">
        <f t="shared" si="37"/>
        <v>#N/A</v>
      </c>
      <c r="R728" s="13" t="e">
        <f>VLOOKUP(J728,'[1]Nhân viên'!$E$20:$F$41,2,0)</f>
        <v>#N/A</v>
      </c>
    </row>
    <row r="729" spans="3:18" x14ac:dyDescent="0.2">
      <c r="C729" s="12"/>
      <c r="D729" s="11"/>
      <c r="E729" s="13" t="e">
        <f>VLOOKUP(D729,'Nhân viên'!$B$5:$C$48,2,0)</f>
        <v>#N/A</v>
      </c>
      <c r="H729" s="13" t="e">
        <f>VLOOKUP(F729,'Khách hàng'!$B$4:$G$1048576,2,0)</f>
        <v>#N/A</v>
      </c>
      <c r="I729" s="13" t="str">
        <f>VLOOKUP(F729,'[1]Khách hàng'!$A$4:$F$2144,3,0)</f>
        <v>Số 1 đường số 17A, Khu phố 11, Phường Bình Trị Đông B, Quận Bình Tân, TP.HCM.</v>
      </c>
      <c r="J729" s="35" t="e">
        <f>VLOOKUP(F729,'Khách hàng'!$B$4:$G$1048576,5,0)</f>
        <v>#N/A</v>
      </c>
      <c r="M729" s="13" t="e">
        <f>VLOOKUP(K729,'Hàng hóa'!$C$5:$J1284,2,0)</f>
        <v>#N/A</v>
      </c>
      <c r="N729" s="17" t="e">
        <f>VLOOKUP(K729,'[1]Hàng hóa'!$C$5:$G$22,5,0)</f>
        <v>#N/A</v>
      </c>
      <c r="O729" s="17" t="e">
        <f t="shared" si="38"/>
        <v>#N/A</v>
      </c>
      <c r="P729" s="197" t="e">
        <f t="shared" si="36"/>
        <v>#N/A</v>
      </c>
      <c r="Q729" s="17" t="e">
        <f t="shared" si="37"/>
        <v>#N/A</v>
      </c>
      <c r="R729" s="13" t="e">
        <f>VLOOKUP(J729,'[1]Nhân viên'!$E$20:$F$41,2,0)</f>
        <v>#N/A</v>
      </c>
    </row>
    <row r="730" spans="3:18" x14ac:dyDescent="0.2">
      <c r="C730" s="12"/>
      <c r="D730" s="11"/>
      <c r="E730" s="13" t="e">
        <f>VLOOKUP(D730,'Nhân viên'!$B$5:$C$48,2,0)</f>
        <v>#N/A</v>
      </c>
      <c r="H730" s="13" t="e">
        <f>VLOOKUP(F730,'Khách hàng'!$B$4:$G$1048576,2,0)</f>
        <v>#N/A</v>
      </c>
      <c r="I730" s="13" t="str">
        <f>VLOOKUP(F730,'[1]Khách hàng'!$A$4:$F$2144,3,0)</f>
        <v>Số 1 đường số 17A, Khu phố 11, Phường Bình Trị Đông B, Quận Bình Tân, TP.HCM.</v>
      </c>
      <c r="J730" s="35" t="e">
        <f>VLOOKUP(F730,'Khách hàng'!$B$4:$G$1048576,5,0)</f>
        <v>#N/A</v>
      </c>
      <c r="M730" s="13" t="e">
        <f>VLOOKUP(K730,'Hàng hóa'!$C$5:$J1285,2,0)</f>
        <v>#N/A</v>
      </c>
      <c r="N730" s="17" t="e">
        <f>VLOOKUP(K730,'[1]Hàng hóa'!$C$5:$G$22,5,0)</f>
        <v>#N/A</v>
      </c>
      <c r="O730" s="17" t="e">
        <f t="shared" si="38"/>
        <v>#N/A</v>
      </c>
      <c r="P730" s="197" t="e">
        <f t="shared" si="36"/>
        <v>#N/A</v>
      </c>
      <c r="Q730" s="17" t="e">
        <f t="shared" si="37"/>
        <v>#N/A</v>
      </c>
      <c r="R730" s="13" t="e">
        <f>VLOOKUP(J730,'[1]Nhân viên'!$E$20:$F$41,2,0)</f>
        <v>#N/A</v>
      </c>
    </row>
    <row r="731" spans="3:18" x14ac:dyDescent="0.2">
      <c r="C731" s="12"/>
      <c r="D731" s="11"/>
      <c r="E731" s="13" t="e">
        <f>VLOOKUP(D731,'Nhân viên'!$B$5:$C$48,2,0)</f>
        <v>#N/A</v>
      </c>
      <c r="H731" s="13" t="e">
        <f>VLOOKUP(F731,'Khách hàng'!$B$4:$G$1048576,2,0)</f>
        <v>#N/A</v>
      </c>
      <c r="I731" s="13" t="str">
        <f>VLOOKUP(F731,'[1]Khách hàng'!$A$4:$F$2144,3,0)</f>
        <v>Số 1 đường số 17A, Khu phố 11, Phường Bình Trị Đông B, Quận Bình Tân, TP.HCM.</v>
      </c>
      <c r="J731" s="35" t="e">
        <f>VLOOKUP(F731,'Khách hàng'!$B$4:$G$1048576,5,0)</f>
        <v>#N/A</v>
      </c>
      <c r="M731" s="13" t="e">
        <f>VLOOKUP(K731,'Hàng hóa'!$C$5:$J1286,2,0)</f>
        <v>#N/A</v>
      </c>
      <c r="N731" s="17" t="e">
        <f>VLOOKUP(K731,'[1]Hàng hóa'!$C$5:$G$22,5,0)</f>
        <v>#N/A</v>
      </c>
      <c r="O731" s="17" t="e">
        <f t="shared" si="38"/>
        <v>#N/A</v>
      </c>
      <c r="P731" s="197" t="e">
        <f t="shared" si="36"/>
        <v>#N/A</v>
      </c>
      <c r="Q731" s="17" t="e">
        <f t="shared" si="37"/>
        <v>#N/A</v>
      </c>
      <c r="R731" s="13" t="e">
        <f>VLOOKUP(J731,'[1]Nhân viên'!$E$20:$F$41,2,0)</f>
        <v>#N/A</v>
      </c>
    </row>
    <row r="732" spans="3:18" x14ac:dyDescent="0.2">
      <c r="C732" s="12"/>
      <c r="D732" s="11"/>
      <c r="E732" s="13" t="e">
        <f>VLOOKUP(D732,'Nhân viên'!$B$5:$C$48,2,0)</f>
        <v>#N/A</v>
      </c>
      <c r="H732" s="13" t="e">
        <f>VLOOKUP(F732,'Khách hàng'!$B$4:$G$1048576,2,0)</f>
        <v>#N/A</v>
      </c>
      <c r="I732" s="13" t="str">
        <f>VLOOKUP(F732,'[1]Khách hàng'!$A$4:$F$2144,3,0)</f>
        <v>Số 1 đường số 17A, Khu phố 11, Phường Bình Trị Đông B, Quận Bình Tân, TP.HCM.</v>
      </c>
      <c r="J732" s="35" t="e">
        <f>VLOOKUP(F732,'Khách hàng'!$B$4:$G$1048576,5,0)</f>
        <v>#N/A</v>
      </c>
      <c r="M732" s="13" t="e">
        <f>VLOOKUP(K732,'Hàng hóa'!$C$5:$J1287,2,0)</f>
        <v>#N/A</v>
      </c>
      <c r="N732" s="17" t="e">
        <f>VLOOKUP(K732,'[1]Hàng hóa'!$C$5:$G$22,5,0)</f>
        <v>#N/A</v>
      </c>
      <c r="O732" s="17" t="e">
        <f t="shared" si="38"/>
        <v>#N/A</v>
      </c>
      <c r="P732" s="197" t="e">
        <f t="shared" si="36"/>
        <v>#N/A</v>
      </c>
      <c r="Q732" s="17" t="e">
        <f t="shared" si="37"/>
        <v>#N/A</v>
      </c>
      <c r="R732" s="13" t="e">
        <f>VLOOKUP(J732,'[1]Nhân viên'!$E$20:$F$41,2,0)</f>
        <v>#N/A</v>
      </c>
    </row>
    <row r="733" spans="3:18" x14ac:dyDescent="0.2">
      <c r="C733" s="12"/>
      <c r="D733" s="11"/>
      <c r="E733" s="13" t="e">
        <f>VLOOKUP(D733,'Nhân viên'!$B$5:$C$48,2,0)</f>
        <v>#N/A</v>
      </c>
      <c r="H733" s="13" t="e">
        <f>VLOOKUP(F733,'Khách hàng'!$B$4:$G$1048576,2,0)</f>
        <v>#N/A</v>
      </c>
      <c r="I733" s="13" t="str">
        <f>VLOOKUP(F733,'[1]Khách hàng'!$A$4:$F$2144,3,0)</f>
        <v>Số 1 đường số 17A, Khu phố 11, Phường Bình Trị Đông B, Quận Bình Tân, TP.HCM.</v>
      </c>
      <c r="J733" s="35" t="e">
        <f>VLOOKUP(F733,'Khách hàng'!$B$4:$G$1048576,5,0)</f>
        <v>#N/A</v>
      </c>
      <c r="M733" s="13" t="e">
        <f>VLOOKUP(K733,'Hàng hóa'!$C$5:$J1288,2,0)</f>
        <v>#N/A</v>
      </c>
      <c r="N733" s="17" t="e">
        <f>VLOOKUP(K733,'[1]Hàng hóa'!$C$5:$G$22,5,0)</f>
        <v>#N/A</v>
      </c>
      <c r="O733" s="17" t="e">
        <f t="shared" si="38"/>
        <v>#N/A</v>
      </c>
      <c r="P733" s="197" t="e">
        <f t="shared" si="36"/>
        <v>#N/A</v>
      </c>
      <c r="Q733" s="17" t="e">
        <f t="shared" si="37"/>
        <v>#N/A</v>
      </c>
      <c r="R733" s="13" t="e">
        <f>VLOOKUP(J733,'[1]Nhân viên'!$E$20:$F$41,2,0)</f>
        <v>#N/A</v>
      </c>
    </row>
    <row r="734" spans="3:18" x14ac:dyDescent="0.2">
      <c r="C734" s="12"/>
      <c r="D734" s="11"/>
      <c r="E734" s="13" t="e">
        <f>VLOOKUP(D734,'Nhân viên'!$B$5:$C$48,2,0)</f>
        <v>#N/A</v>
      </c>
      <c r="H734" s="13" t="e">
        <f>VLOOKUP(F734,'Khách hàng'!$B$4:$G$1048576,2,0)</f>
        <v>#N/A</v>
      </c>
      <c r="I734" s="13" t="str">
        <f>VLOOKUP(F734,'[1]Khách hàng'!$A$4:$F$2144,3,0)</f>
        <v>Số 1 đường số 17A, Khu phố 11, Phường Bình Trị Đông B, Quận Bình Tân, TP.HCM.</v>
      </c>
      <c r="J734" s="35" t="e">
        <f>VLOOKUP(F734,'Khách hàng'!$B$4:$G$1048576,5,0)</f>
        <v>#N/A</v>
      </c>
      <c r="M734" s="13" t="e">
        <f>VLOOKUP(K734,'Hàng hóa'!$C$5:$J1289,2,0)</f>
        <v>#N/A</v>
      </c>
      <c r="N734" s="17" t="e">
        <f>VLOOKUP(K734,'[1]Hàng hóa'!$C$5:$G$22,5,0)</f>
        <v>#N/A</v>
      </c>
      <c r="O734" s="17" t="e">
        <f t="shared" si="38"/>
        <v>#N/A</v>
      </c>
      <c r="P734" s="197" t="e">
        <f t="shared" si="36"/>
        <v>#N/A</v>
      </c>
      <c r="Q734" s="17" t="e">
        <f t="shared" si="37"/>
        <v>#N/A</v>
      </c>
      <c r="R734" s="13" t="e">
        <f>VLOOKUP(J734,'[1]Nhân viên'!$E$20:$F$41,2,0)</f>
        <v>#N/A</v>
      </c>
    </row>
    <row r="735" spans="3:18" x14ac:dyDescent="0.2">
      <c r="C735" s="12"/>
      <c r="D735" s="11"/>
      <c r="E735" s="13" t="e">
        <f>VLOOKUP(D735,'Nhân viên'!$B$5:$C$48,2,0)</f>
        <v>#N/A</v>
      </c>
      <c r="H735" s="13" t="e">
        <f>VLOOKUP(F735,'Khách hàng'!$B$4:$G$1048576,2,0)</f>
        <v>#N/A</v>
      </c>
      <c r="I735" s="13" t="str">
        <f>VLOOKUP(F735,'[1]Khách hàng'!$A$4:$F$2144,3,0)</f>
        <v>Số 1 đường số 17A, Khu phố 11, Phường Bình Trị Đông B, Quận Bình Tân, TP.HCM.</v>
      </c>
      <c r="J735" s="35" t="e">
        <f>VLOOKUP(F735,'Khách hàng'!$B$4:$G$1048576,5,0)</f>
        <v>#N/A</v>
      </c>
      <c r="M735" s="13" t="e">
        <f>VLOOKUP(K735,'Hàng hóa'!$C$5:$J1290,2,0)</f>
        <v>#N/A</v>
      </c>
      <c r="N735" s="17" t="e">
        <f>VLOOKUP(K735,'[1]Hàng hóa'!$C$5:$G$22,5,0)</f>
        <v>#N/A</v>
      </c>
      <c r="O735" s="17" t="e">
        <f t="shared" si="38"/>
        <v>#N/A</v>
      </c>
      <c r="P735" s="197" t="e">
        <f t="shared" si="36"/>
        <v>#N/A</v>
      </c>
      <c r="Q735" s="17" t="e">
        <f t="shared" si="37"/>
        <v>#N/A</v>
      </c>
      <c r="R735" s="13" t="e">
        <f>VLOOKUP(J735,'[1]Nhân viên'!$E$20:$F$41,2,0)</f>
        <v>#N/A</v>
      </c>
    </row>
    <row r="736" spans="3:18" x14ac:dyDescent="0.2">
      <c r="E736" s="13" t="e">
        <f>VLOOKUP(D736,'Nhân viên'!$B$5:$C$48,2,0)</f>
        <v>#N/A</v>
      </c>
      <c r="H736" s="13" t="e">
        <f>VLOOKUP(F736,'Khách hàng'!$B$4:$G$1048576,2,0)</f>
        <v>#N/A</v>
      </c>
      <c r="I736" s="13" t="str">
        <f>VLOOKUP(F736,'[1]Khách hàng'!$A$4:$F$2144,3,0)</f>
        <v>Số 1 đường số 17A, Khu phố 11, Phường Bình Trị Đông B, Quận Bình Tân, TP.HCM.</v>
      </c>
      <c r="J736" s="35" t="e">
        <f>VLOOKUP(F736,'Khách hàng'!$B$4:$G$1048576,5,0)</f>
        <v>#N/A</v>
      </c>
      <c r="M736" s="13" t="e">
        <f>VLOOKUP(K736,'Hàng hóa'!$C$5:$J1217,2,0)</f>
        <v>#N/A</v>
      </c>
      <c r="N736" s="17" t="e">
        <f>VLOOKUP(K736,'[1]Hàng hóa'!$C$5:$G$22,5,0)</f>
        <v>#N/A</v>
      </c>
      <c r="O736" s="17" t="e">
        <f t="shared" si="38"/>
        <v>#N/A</v>
      </c>
      <c r="P736" s="197" t="e">
        <f t="shared" si="36"/>
        <v>#N/A</v>
      </c>
      <c r="Q736" s="17" t="e">
        <f t="shared" si="37"/>
        <v>#N/A</v>
      </c>
      <c r="R736" s="13" t="e">
        <f>VLOOKUP(J736,'[1]Nhân viên'!$E$20:$F$41,2,0)</f>
        <v>#N/A</v>
      </c>
    </row>
    <row r="737" spans="3:18" x14ac:dyDescent="0.2">
      <c r="E737" s="13" t="e">
        <f>VLOOKUP(D737,'Nhân viên'!$B$5:$C$48,2,0)</f>
        <v>#N/A</v>
      </c>
      <c r="H737" s="13" t="e">
        <f>VLOOKUP(F737,'Khách hàng'!$B$4:$G$1048576,2,0)</f>
        <v>#N/A</v>
      </c>
      <c r="I737" s="13" t="str">
        <f>VLOOKUP(F737,'[1]Khách hàng'!$A$4:$F$2144,3,0)</f>
        <v>Số 1 đường số 17A, Khu phố 11, Phường Bình Trị Đông B, Quận Bình Tân, TP.HCM.</v>
      </c>
      <c r="J737" s="35" t="e">
        <f>VLOOKUP(F737,'Khách hàng'!$B$4:$G$1048576,5,0)</f>
        <v>#N/A</v>
      </c>
      <c r="M737" s="13" t="e">
        <f>VLOOKUP(K737,'Hàng hóa'!$C$5:$J1218,2,0)</f>
        <v>#N/A</v>
      </c>
      <c r="N737" s="17" t="e">
        <f>VLOOKUP(K737,'[1]Hàng hóa'!$C$5:$G$22,5,0)</f>
        <v>#N/A</v>
      </c>
      <c r="O737" s="17" t="e">
        <f t="shared" si="38"/>
        <v>#N/A</v>
      </c>
      <c r="P737" s="197" t="e">
        <f t="shared" si="36"/>
        <v>#N/A</v>
      </c>
      <c r="Q737" s="17" t="e">
        <f t="shared" si="37"/>
        <v>#N/A</v>
      </c>
      <c r="R737" s="13" t="e">
        <f>VLOOKUP(J737,'[1]Nhân viên'!$E$20:$F$41,2,0)</f>
        <v>#N/A</v>
      </c>
    </row>
    <row r="738" spans="3:18" x14ac:dyDescent="0.2">
      <c r="C738" s="12"/>
      <c r="E738" s="13" t="e">
        <f>VLOOKUP(D738,'Nhân viên'!$B$5:$C$48,2,0)</f>
        <v>#N/A</v>
      </c>
      <c r="H738" s="13" t="e">
        <f>VLOOKUP(F738,'Khách hàng'!$B$4:$G$1048576,2,0)</f>
        <v>#N/A</v>
      </c>
      <c r="I738" s="13" t="str">
        <f>VLOOKUP(F738,'[1]Khách hàng'!$A$4:$F$2144,3,0)</f>
        <v>Số 1 đường số 17A, Khu phố 11, Phường Bình Trị Đông B, Quận Bình Tân, TP.HCM.</v>
      </c>
      <c r="J738" s="35" t="e">
        <f>VLOOKUP(F738,'Khách hàng'!$B$4:$G$1048576,5,0)</f>
        <v>#N/A</v>
      </c>
      <c r="M738" s="13" t="e">
        <f>VLOOKUP(K738,'Hàng hóa'!$C$5:$J1342,2,0)</f>
        <v>#N/A</v>
      </c>
      <c r="N738" s="17" t="e">
        <f>VLOOKUP(K738,'[1]Hàng hóa'!$C$5:$G$22,5,0)</f>
        <v>#N/A</v>
      </c>
      <c r="O738" s="17" t="e">
        <f t="shared" si="38"/>
        <v>#N/A</v>
      </c>
      <c r="P738" s="197" t="e">
        <f t="shared" si="36"/>
        <v>#N/A</v>
      </c>
      <c r="Q738" s="17" t="e">
        <f t="shared" si="37"/>
        <v>#N/A</v>
      </c>
      <c r="R738" s="13" t="e">
        <f>VLOOKUP(J738,'[1]Nhân viên'!$E$20:$F$41,2,0)</f>
        <v>#N/A</v>
      </c>
    </row>
    <row r="739" spans="3:18" x14ac:dyDescent="0.2">
      <c r="C739" s="12"/>
      <c r="E739" s="13" t="e">
        <f>VLOOKUP(D739,'Nhân viên'!$B$5:$C$48,2,0)</f>
        <v>#N/A</v>
      </c>
      <c r="H739" s="13" t="e">
        <f>VLOOKUP(F739,'Khách hàng'!$B$4:$G$1048576,2,0)</f>
        <v>#N/A</v>
      </c>
      <c r="I739" s="13" t="str">
        <f>VLOOKUP(F739,'[1]Khách hàng'!$A$4:$F$2144,3,0)</f>
        <v>Số 1 đường số 17A, Khu phố 11, Phường Bình Trị Đông B, Quận Bình Tân, TP.HCM.</v>
      </c>
      <c r="J739" s="35" t="e">
        <f>VLOOKUP(F739,'Khách hàng'!$B$4:$G$1048576,5,0)</f>
        <v>#N/A</v>
      </c>
      <c r="M739" s="13" t="e">
        <f>VLOOKUP(K739,'Hàng hóa'!$C$5:$J1343,2,0)</f>
        <v>#N/A</v>
      </c>
      <c r="N739" s="17" t="e">
        <f>VLOOKUP(K739,'[1]Hàng hóa'!$C$5:$G$22,5,0)</f>
        <v>#N/A</v>
      </c>
      <c r="O739" s="17" t="e">
        <f t="shared" si="38"/>
        <v>#N/A</v>
      </c>
      <c r="P739" s="197" t="e">
        <f t="shared" si="36"/>
        <v>#N/A</v>
      </c>
      <c r="Q739" s="17" t="e">
        <f t="shared" si="37"/>
        <v>#N/A</v>
      </c>
      <c r="R739" s="13" t="e">
        <f>VLOOKUP(J739,'[1]Nhân viên'!$E$20:$F$41,2,0)</f>
        <v>#N/A</v>
      </c>
    </row>
    <row r="740" spans="3:18" x14ac:dyDescent="0.2">
      <c r="C740" s="12"/>
      <c r="E740" s="13" t="e">
        <f>VLOOKUP(D740,'Nhân viên'!$B$5:$C$48,2,0)</f>
        <v>#N/A</v>
      </c>
      <c r="H740" s="13" t="e">
        <f>VLOOKUP(F740,'Khách hàng'!$B$4:$G$1048576,2,0)</f>
        <v>#N/A</v>
      </c>
      <c r="I740" s="13" t="str">
        <f>VLOOKUP(F740,'[1]Khách hàng'!$A$4:$F$2144,3,0)</f>
        <v>Số 1 đường số 17A, Khu phố 11, Phường Bình Trị Đông B, Quận Bình Tân, TP.HCM.</v>
      </c>
      <c r="J740" s="35" t="e">
        <f>VLOOKUP(F740,'Khách hàng'!$B$4:$G$1048576,5,0)</f>
        <v>#N/A</v>
      </c>
      <c r="M740" s="13" t="e">
        <f>VLOOKUP(K740,'Hàng hóa'!$C$5:$J1344,2,0)</f>
        <v>#N/A</v>
      </c>
      <c r="N740" s="17" t="e">
        <f>VLOOKUP(K740,'[1]Hàng hóa'!$C$5:$G$22,5,0)</f>
        <v>#N/A</v>
      </c>
      <c r="O740" s="17" t="e">
        <f t="shared" si="38"/>
        <v>#N/A</v>
      </c>
      <c r="P740" s="197" t="e">
        <f t="shared" si="36"/>
        <v>#N/A</v>
      </c>
      <c r="Q740" s="17" t="e">
        <f t="shared" si="37"/>
        <v>#N/A</v>
      </c>
      <c r="R740" s="13" t="e">
        <f>VLOOKUP(J740,'[1]Nhân viên'!$E$20:$F$41,2,0)</f>
        <v>#N/A</v>
      </c>
    </row>
    <row r="741" spans="3:18" x14ac:dyDescent="0.2">
      <c r="C741" s="12"/>
      <c r="E741" s="13" t="e">
        <f>VLOOKUP(D741,'Nhân viên'!$B$5:$C$48,2,0)</f>
        <v>#N/A</v>
      </c>
      <c r="H741" s="13" t="e">
        <f>VLOOKUP(F741,'Khách hàng'!$B$4:$G$1048576,2,0)</f>
        <v>#N/A</v>
      </c>
      <c r="I741" s="13" t="str">
        <f>VLOOKUP(F741,'[1]Khách hàng'!$A$4:$F$2144,3,0)</f>
        <v>Số 1 đường số 17A, Khu phố 11, Phường Bình Trị Đông B, Quận Bình Tân, TP.HCM.</v>
      </c>
      <c r="J741" s="35" t="e">
        <f>VLOOKUP(F741,'Khách hàng'!$B$4:$G$1048576,5,0)</f>
        <v>#N/A</v>
      </c>
      <c r="M741" s="13" t="e">
        <f>VLOOKUP(K741,'Hàng hóa'!$C$5:$J1345,2,0)</f>
        <v>#N/A</v>
      </c>
      <c r="N741" s="17" t="e">
        <f>VLOOKUP(K741,'[1]Hàng hóa'!$C$5:$G$22,5,0)</f>
        <v>#N/A</v>
      </c>
      <c r="O741" s="17" t="e">
        <f t="shared" si="38"/>
        <v>#N/A</v>
      </c>
      <c r="P741" s="197" t="e">
        <f t="shared" si="36"/>
        <v>#N/A</v>
      </c>
      <c r="Q741" s="17" t="e">
        <f t="shared" si="37"/>
        <v>#N/A</v>
      </c>
      <c r="R741" s="13" t="e">
        <f>VLOOKUP(J741,'[1]Nhân viên'!$E$20:$F$41,2,0)</f>
        <v>#N/A</v>
      </c>
    </row>
    <row r="742" spans="3:18" x14ac:dyDescent="0.2">
      <c r="C742" s="12"/>
      <c r="E742" s="13" t="e">
        <f>VLOOKUP(D742,'Nhân viên'!$B$5:$C$48,2,0)</f>
        <v>#N/A</v>
      </c>
      <c r="H742" s="13" t="e">
        <f>VLOOKUP(F742,'Khách hàng'!$B$4:$G$1048576,2,0)</f>
        <v>#N/A</v>
      </c>
      <c r="I742" s="13" t="str">
        <f>VLOOKUP(F742,'[1]Khách hàng'!$A$4:$F$2144,3,0)</f>
        <v>Số 1 đường số 17A, Khu phố 11, Phường Bình Trị Đông B, Quận Bình Tân, TP.HCM.</v>
      </c>
      <c r="J742" s="35" t="e">
        <f>VLOOKUP(F742,'Khách hàng'!$B$4:$G$1048576,5,0)</f>
        <v>#N/A</v>
      </c>
      <c r="M742" s="13" t="e">
        <f>VLOOKUP(K742,'Hàng hóa'!$C$5:$J1346,2,0)</f>
        <v>#N/A</v>
      </c>
      <c r="N742" s="17" t="e">
        <f>VLOOKUP(K742,'[1]Hàng hóa'!$C$5:$G$22,5,0)</f>
        <v>#N/A</v>
      </c>
      <c r="O742" s="17" t="e">
        <f t="shared" si="38"/>
        <v>#N/A</v>
      </c>
      <c r="P742" s="197" t="e">
        <f t="shared" si="36"/>
        <v>#N/A</v>
      </c>
      <c r="Q742" s="17" t="e">
        <f t="shared" si="37"/>
        <v>#N/A</v>
      </c>
      <c r="R742" s="13" t="e">
        <f>VLOOKUP(J742,'[1]Nhân viên'!$E$20:$F$41,2,0)</f>
        <v>#N/A</v>
      </c>
    </row>
    <row r="743" spans="3:18" x14ac:dyDescent="0.2">
      <c r="C743" s="12"/>
      <c r="D743" s="11"/>
      <c r="E743" s="13" t="e">
        <f>VLOOKUP(D743,'Nhân viên'!$B$5:$C$48,2,0)</f>
        <v>#N/A</v>
      </c>
      <c r="H743" s="13" t="e">
        <f>VLOOKUP(F743,'Khách hàng'!$B$4:$G$1048576,2,0)</f>
        <v>#N/A</v>
      </c>
      <c r="I743" s="13" t="str">
        <f>VLOOKUP(F743,'[1]Khách hàng'!$A$4:$F$2144,3,0)</f>
        <v>Số 1 đường số 17A, Khu phố 11, Phường Bình Trị Đông B, Quận Bình Tân, TP.HCM.</v>
      </c>
      <c r="J743" s="35" t="e">
        <f>VLOOKUP(F743,'Khách hàng'!$B$4:$G$1048576,5,0)</f>
        <v>#N/A</v>
      </c>
      <c r="M743" s="13" t="e">
        <f>VLOOKUP(K743,'Hàng hóa'!$C$5:$J1347,2,0)</f>
        <v>#N/A</v>
      </c>
      <c r="N743" s="17" t="e">
        <f>VLOOKUP(K743,'[1]Hàng hóa'!$C$5:$G$22,5,0)</f>
        <v>#N/A</v>
      </c>
      <c r="O743" s="17" t="e">
        <f t="shared" si="38"/>
        <v>#N/A</v>
      </c>
      <c r="P743" s="197" t="e">
        <f t="shared" si="36"/>
        <v>#N/A</v>
      </c>
      <c r="Q743" s="17" t="e">
        <f t="shared" si="37"/>
        <v>#N/A</v>
      </c>
      <c r="R743" s="13" t="e">
        <f>VLOOKUP(J743,'[1]Nhân viên'!$E$20:$F$41,2,0)</f>
        <v>#N/A</v>
      </c>
    </row>
    <row r="744" spans="3:18" x14ac:dyDescent="0.2">
      <c r="C744" s="12"/>
      <c r="E744" s="13" t="e">
        <f>VLOOKUP(D744,'Nhân viên'!$B$5:$C$48,2,0)</f>
        <v>#N/A</v>
      </c>
      <c r="H744" s="13" t="e">
        <f>VLOOKUP(F744,'Khách hàng'!$B$4:$G$1048576,2,0)</f>
        <v>#N/A</v>
      </c>
      <c r="I744" s="13" t="str">
        <f>VLOOKUP(F744,'[1]Khách hàng'!$A$4:$F$2144,3,0)</f>
        <v>Số 1 đường số 17A, Khu phố 11, Phường Bình Trị Đông B, Quận Bình Tân, TP.HCM.</v>
      </c>
      <c r="J744" s="35" t="e">
        <f>VLOOKUP(F744,'Khách hàng'!$B$4:$G$1048576,5,0)</f>
        <v>#N/A</v>
      </c>
      <c r="M744" s="13" t="e">
        <f>VLOOKUP(K744,'Hàng hóa'!$C$5:$J607,2,0)</f>
        <v>#N/A</v>
      </c>
      <c r="N744" s="17" t="e">
        <f>VLOOKUP(K744,'[1]Hàng hóa'!$C$5:$G$22,5,0)</f>
        <v>#N/A</v>
      </c>
      <c r="O744" s="17" t="e">
        <f t="shared" si="38"/>
        <v>#N/A</v>
      </c>
      <c r="P744" s="197" t="e">
        <f t="shared" si="36"/>
        <v>#N/A</v>
      </c>
      <c r="Q744" s="17" t="e">
        <f t="shared" si="37"/>
        <v>#N/A</v>
      </c>
      <c r="R744" s="13" t="e">
        <f>VLOOKUP(J744,'[1]Nhân viên'!$E$20:$F$41,2,0)</f>
        <v>#N/A</v>
      </c>
    </row>
    <row r="745" spans="3:18" x14ac:dyDescent="0.2">
      <c r="C745" s="12"/>
      <c r="E745" s="13" t="e">
        <f>VLOOKUP(D745,'Nhân viên'!$B$5:$C$48,2,0)</f>
        <v>#N/A</v>
      </c>
      <c r="H745" s="13" t="e">
        <f>VLOOKUP(F745,'Khách hàng'!$B$4:$G$1048576,2,0)</f>
        <v>#N/A</v>
      </c>
      <c r="I745" s="13" t="str">
        <f>VLOOKUP(F745,'[1]Khách hàng'!$A$4:$F$2144,3,0)</f>
        <v>Số 1 đường số 17A, Khu phố 11, Phường Bình Trị Đông B, Quận Bình Tân, TP.HCM.</v>
      </c>
      <c r="J745" s="35" t="e">
        <f>VLOOKUP(F745,'Khách hàng'!$B$4:$G$1048576,5,0)</f>
        <v>#N/A</v>
      </c>
      <c r="M745" s="13" t="e">
        <f>VLOOKUP(K745,'Hàng hóa'!$C$5:$J608,2,0)</f>
        <v>#N/A</v>
      </c>
      <c r="N745" s="17" t="e">
        <f>VLOOKUP(K745,'[1]Hàng hóa'!$C$5:$G$22,5,0)</f>
        <v>#N/A</v>
      </c>
      <c r="O745" s="17" t="e">
        <f t="shared" si="38"/>
        <v>#N/A</v>
      </c>
      <c r="P745" s="197" t="e">
        <f t="shared" si="36"/>
        <v>#N/A</v>
      </c>
      <c r="Q745" s="17" t="e">
        <f t="shared" si="37"/>
        <v>#N/A</v>
      </c>
      <c r="R745" s="13" t="e">
        <f>VLOOKUP(J745,'[1]Nhân viên'!$E$20:$F$41,2,0)</f>
        <v>#N/A</v>
      </c>
    </row>
    <row r="746" spans="3:18" x14ac:dyDescent="0.2">
      <c r="C746" s="12"/>
      <c r="D746" s="11"/>
      <c r="E746" s="13" t="e">
        <f>VLOOKUP(D746,'Nhân viên'!$B$5:$C$48,2,0)</f>
        <v>#N/A</v>
      </c>
      <c r="H746" s="13" t="e">
        <f>VLOOKUP(F746,'Khách hàng'!$B$4:$G$1048576,2,0)</f>
        <v>#N/A</v>
      </c>
      <c r="I746" s="13" t="str">
        <f>VLOOKUP(F746,'[1]Khách hàng'!$A$4:$F$2144,3,0)</f>
        <v>Số 1 đường số 17A, Khu phố 11, Phường Bình Trị Đông B, Quận Bình Tân, TP.HCM.</v>
      </c>
      <c r="J746" s="35" t="e">
        <f>VLOOKUP(F746,'Khách hàng'!$B$4:$G$1048576,5,0)</f>
        <v>#N/A</v>
      </c>
      <c r="M746" s="13" t="e">
        <f>VLOOKUP(K746,'Hàng hóa'!$C$5:$J741,2,0)</f>
        <v>#N/A</v>
      </c>
      <c r="N746" s="17" t="e">
        <f>VLOOKUP(K746,'[1]Hàng hóa'!$C$5:$G$22,5,0)</f>
        <v>#N/A</v>
      </c>
      <c r="O746" s="17" t="e">
        <f t="shared" si="38"/>
        <v>#N/A</v>
      </c>
      <c r="P746" s="197" t="e">
        <f t="shared" si="36"/>
        <v>#N/A</v>
      </c>
      <c r="Q746" s="17" t="e">
        <f t="shared" si="37"/>
        <v>#N/A</v>
      </c>
      <c r="R746" s="13" t="e">
        <f>VLOOKUP(J746,'[1]Nhân viên'!$E$20:$F$41,2,0)</f>
        <v>#N/A</v>
      </c>
    </row>
    <row r="747" spans="3:18" x14ac:dyDescent="0.2">
      <c r="C747" s="12"/>
      <c r="D747" s="11"/>
      <c r="E747" s="13" t="e">
        <f>VLOOKUP(D747,'Nhân viên'!$B$5:$C$48,2,0)</f>
        <v>#N/A</v>
      </c>
      <c r="H747" s="13" t="e">
        <f>VLOOKUP(F747,'Khách hàng'!$B$4:$G$1048576,2,0)</f>
        <v>#N/A</v>
      </c>
      <c r="I747" s="13" t="str">
        <f>VLOOKUP(F747,'[1]Khách hàng'!$A$4:$F$2144,3,0)</f>
        <v>Số 1 đường số 17A, Khu phố 11, Phường Bình Trị Đông B, Quận Bình Tân, TP.HCM.</v>
      </c>
      <c r="J747" s="35" t="e">
        <f>VLOOKUP(F747,'Khách hàng'!$B$4:$G$1048576,5,0)</f>
        <v>#N/A</v>
      </c>
      <c r="M747" s="13" t="e">
        <f>VLOOKUP(K747,'Hàng hóa'!$C$5:$J742,2,0)</f>
        <v>#N/A</v>
      </c>
      <c r="N747" s="17" t="e">
        <f>VLOOKUP(K747,'[1]Hàng hóa'!$C$5:$G$22,5,0)</f>
        <v>#N/A</v>
      </c>
      <c r="O747" s="17" t="e">
        <f t="shared" si="38"/>
        <v>#N/A</v>
      </c>
      <c r="P747" s="197" t="e">
        <f t="shared" si="36"/>
        <v>#N/A</v>
      </c>
      <c r="Q747" s="17" t="e">
        <f t="shared" si="37"/>
        <v>#N/A</v>
      </c>
      <c r="R747" s="13" t="e">
        <f>VLOOKUP(J747,'[1]Nhân viên'!$E$20:$F$41,2,0)</f>
        <v>#N/A</v>
      </c>
    </row>
    <row r="748" spans="3:18" x14ac:dyDescent="0.2">
      <c r="C748" s="12"/>
      <c r="D748" s="11"/>
      <c r="E748" s="13" t="e">
        <f>VLOOKUP(D748,'Nhân viên'!$B$5:$C$48,2,0)</f>
        <v>#N/A</v>
      </c>
      <c r="H748" s="13" t="e">
        <f>VLOOKUP(F748,'Khách hàng'!$B$4:$G$1048576,2,0)</f>
        <v>#N/A</v>
      </c>
      <c r="I748" s="13" t="str">
        <f>VLOOKUP(F748,'[1]Khách hàng'!$A$4:$F$2144,3,0)</f>
        <v>Số 1 đường số 17A, Khu phố 11, Phường Bình Trị Đông B, Quận Bình Tân, TP.HCM.</v>
      </c>
      <c r="J748" s="35" t="e">
        <f>VLOOKUP(F748,'Khách hàng'!$B$4:$G$1048576,5,0)</f>
        <v>#N/A</v>
      </c>
      <c r="M748" s="13" t="e">
        <f>VLOOKUP(K748,'Hàng hóa'!$C$5:$J743,2,0)</f>
        <v>#N/A</v>
      </c>
      <c r="N748" s="17" t="e">
        <f>VLOOKUP(K748,'[1]Hàng hóa'!$C$5:$G$22,5,0)</f>
        <v>#N/A</v>
      </c>
      <c r="O748" s="17" t="e">
        <f t="shared" si="38"/>
        <v>#N/A</v>
      </c>
      <c r="P748" s="197" t="e">
        <f t="shared" si="36"/>
        <v>#N/A</v>
      </c>
      <c r="Q748" s="17" t="e">
        <f t="shared" si="37"/>
        <v>#N/A</v>
      </c>
      <c r="R748" s="13" t="e">
        <f>VLOOKUP(J748,'[1]Nhân viên'!$E$20:$F$41,2,0)</f>
        <v>#N/A</v>
      </c>
    </row>
    <row r="749" spans="3:18" x14ac:dyDescent="0.2">
      <c r="C749" s="12"/>
      <c r="D749" s="11"/>
      <c r="E749" s="13" t="e">
        <f>VLOOKUP(D749,'Nhân viên'!$B$5:$C$48,2,0)</f>
        <v>#N/A</v>
      </c>
      <c r="H749" s="13" t="e">
        <f>VLOOKUP(F749,'Khách hàng'!$B$4:$G$1048576,2,0)</f>
        <v>#N/A</v>
      </c>
      <c r="I749" s="13" t="str">
        <f>VLOOKUP(F749,'[1]Khách hàng'!$A$4:$F$2144,3,0)</f>
        <v>Số 1 đường số 17A, Khu phố 11, Phường Bình Trị Đông B, Quận Bình Tân, TP.HCM.</v>
      </c>
      <c r="J749" s="35" t="e">
        <f>VLOOKUP(F749,'Khách hàng'!$B$4:$G$1048576,5,0)</f>
        <v>#N/A</v>
      </c>
      <c r="M749" s="13" t="e">
        <f>VLOOKUP(K749,'Hàng hóa'!$C$5:$J744,2,0)</f>
        <v>#N/A</v>
      </c>
      <c r="N749" s="17" t="e">
        <f>VLOOKUP(K749,'[1]Hàng hóa'!$C$5:$G$22,5,0)</f>
        <v>#N/A</v>
      </c>
      <c r="O749" s="17" t="e">
        <f t="shared" si="38"/>
        <v>#N/A</v>
      </c>
      <c r="P749" s="197" t="e">
        <f t="shared" si="36"/>
        <v>#N/A</v>
      </c>
      <c r="Q749" s="17" t="e">
        <f t="shared" si="37"/>
        <v>#N/A</v>
      </c>
      <c r="R749" s="13" t="e">
        <f>VLOOKUP(J749,'[1]Nhân viên'!$E$20:$F$41,2,0)</f>
        <v>#N/A</v>
      </c>
    </row>
    <row r="750" spans="3:18" x14ac:dyDescent="0.2">
      <c r="C750" s="12"/>
      <c r="D750" s="11"/>
      <c r="E750" s="13" t="e">
        <f>VLOOKUP(D750,'Nhân viên'!$B$5:$C$48,2,0)</f>
        <v>#N/A</v>
      </c>
      <c r="H750" s="13" t="e">
        <f>VLOOKUP(F750,'Khách hàng'!$B$4:$G$1048576,2,0)</f>
        <v>#N/A</v>
      </c>
      <c r="I750" s="13" t="str">
        <f>VLOOKUP(F750,'[1]Khách hàng'!$A$4:$F$2144,3,0)</f>
        <v>Số 1 đường số 17A, Khu phố 11, Phường Bình Trị Đông B, Quận Bình Tân, TP.HCM.</v>
      </c>
      <c r="J750" s="35" t="e">
        <f>VLOOKUP(F750,'Khách hàng'!$B$4:$G$1048576,5,0)</f>
        <v>#N/A</v>
      </c>
      <c r="M750" s="13" t="e">
        <f>VLOOKUP(K750,'Hàng hóa'!$C$5:$J745,2,0)</f>
        <v>#N/A</v>
      </c>
      <c r="N750" s="17" t="e">
        <f>VLOOKUP(K750,'[1]Hàng hóa'!$C$5:$G$22,5,0)</f>
        <v>#N/A</v>
      </c>
      <c r="O750" s="17" t="e">
        <f t="shared" si="38"/>
        <v>#N/A</v>
      </c>
      <c r="P750" s="197" t="e">
        <f t="shared" si="36"/>
        <v>#N/A</v>
      </c>
      <c r="Q750" s="17" t="e">
        <f t="shared" si="37"/>
        <v>#N/A</v>
      </c>
      <c r="R750" s="13" t="e">
        <f>VLOOKUP(J750,'[1]Nhân viên'!$E$20:$F$41,2,0)</f>
        <v>#N/A</v>
      </c>
    </row>
    <row r="751" spans="3:18" x14ac:dyDescent="0.2">
      <c r="C751" s="12"/>
      <c r="E751" s="13" t="e">
        <f>VLOOKUP(D751,'Nhân viên'!$B$5:$C$48,2,0)</f>
        <v>#N/A</v>
      </c>
      <c r="H751" s="13" t="e">
        <f>VLOOKUP(F751,'Khách hàng'!$B$4:$G$1048576,2,0)</f>
        <v>#N/A</v>
      </c>
      <c r="I751" s="13" t="str">
        <f>VLOOKUP(F751,'[1]Khách hàng'!$A$4:$F$2144,3,0)</f>
        <v>Số 1 đường số 17A, Khu phố 11, Phường Bình Trị Đông B, Quận Bình Tân, TP.HCM.</v>
      </c>
      <c r="J751" s="35" t="e">
        <f>VLOOKUP(F751,'Khách hàng'!$B$4:$G$1048576,5,0)</f>
        <v>#N/A</v>
      </c>
      <c r="M751" s="13" t="e">
        <f>VLOOKUP(K751,'Hàng hóa'!$C$5:$J858,2,0)</f>
        <v>#N/A</v>
      </c>
      <c r="N751" s="17" t="e">
        <f>VLOOKUP(K751,'[1]Hàng hóa'!$C$5:$G$22,5,0)</f>
        <v>#N/A</v>
      </c>
      <c r="O751" s="17" t="e">
        <f t="shared" si="38"/>
        <v>#N/A</v>
      </c>
      <c r="P751" s="197" t="e">
        <f t="shared" si="36"/>
        <v>#N/A</v>
      </c>
      <c r="Q751" s="17" t="e">
        <f t="shared" si="37"/>
        <v>#N/A</v>
      </c>
      <c r="R751" s="13" t="e">
        <f>VLOOKUP(J751,'[1]Nhân viên'!$E$20:$F$41,2,0)</f>
        <v>#N/A</v>
      </c>
    </row>
    <row r="752" spans="3:18" x14ac:dyDescent="0.2">
      <c r="C752" s="12"/>
      <c r="E752" s="13" t="e">
        <f>VLOOKUP(D752,'Nhân viên'!$B$5:$C$48,2,0)</f>
        <v>#N/A</v>
      </c>
      <c r="H752" s="13" t="e">
        <f>VLOOKUP(F752,'Khách hàng'!$B$4:$G$1048576,2,0)</f>
        <v>#N/A</v>
      </c>
      <c r="I752" s="13" t="str">
        <f>VLOOKUP(F752,'[1]Khách hàng'!$A$4:$F$2144,3,0)</f>
        <v>Số 1 đường số 17A, Khu phố 11, Phường Bình Trị Đông B, Quận Bình Tân, TP.HCM.</v>
      </c>
      <c r="J752" s="35" t="e">
        <f>VLOOKUP(F752,'Khách hàng'!$B$4:$G$1048576,5,0)</f>
        <v>#N/A</v>
      </c>
      <c r="M752" s="13" t="e">
        <f>VLOOKUP(K752,'Hàng hóa'!$C$5:$J859,2,0)</f>
        <v>#N/A</v>
      </c>
      <c r="N752" s="17" t="e">
        <f>VLOOKUP(K752,'[1]Hàng hóa'!$C$5:$G$22,5,0)</f>
        <v>#N/A</v>
      </c>
      <c r="O752" s="17" t="e">
        <f t="shared" si="38"/>
        <v>#N/A</v>
      </c>
      <c r="P752" s="197" t="e">
        <f t="shared" si="36"/>
        <v>#N/A</v>
      </c>
      <c r="Q752" s="17" t="e">
        <f t="shared" si="37"/>
        <v>#N/A</v>
      </c>
      <c r="R752" s="13" t="e">
        <f>VLOOKUP(J752,'[1]Nhân viên'!$E$20:$F$41,2,0)</f>
        <v>#N/A</v>
      </c>
    </row>
    <row r="753" spans="3:19" x14ac:dyDescent="0.2">
      <c r="C753" s="12"/>
      <c r="E753" s="13" t="e">
        <f>VLOOKUP(D753,'Nhân viên'!$B$5:$C$48,2,0)</f>
        <v>#N/A</v>
      </c>
      <c r="H753" s="13" t="e">
        <f>VLOOKUP(F753,'Khách hàng'!$B$4:$G$1048576,2,0)</f>
        <v>#N/A</v>
      </c>
      <c r="I753" s="13" t="str">
        <f>VLOOKUP(F753,'[1]Khách hàng'!$A$4:$F$2144,3,0)</f>
        <v>Số 1 đường số 17A, Khu phố 11, Phường Bình Trị Đông B, Quận Bình Tân, TP.HCM.</v>
      </c>
      <c r="J753" s="35" t="e">
        <f>VLOOKUP(F753,'Khách hàng'!$B$4:$G$1048576,5,0)</f>
        <v>#N/A</v>
      </c>
      <c r="M753" s="13" t="e">
        <f>VLOOKUP(K753,'Hàng hóa'!$C$5:$J858,2,0)</f>
        <v>#N/A</v>
      </c>
      <c r="N753" s="17" t="e">
        <f>VLOOKUP(K753,'[1]Hàng hóa'!$C$5:$G$22,5,0)</f>
        <v>#N/A</v>
      </c>
      <c r="O753" s="17" t="e">
        <f t="shared" si="38"/>
        <v>#N/A</v>
      </c>
      <c r="P753" s="197" t="e">
        <f t="shared" si="36"/>
        <v>#N/A</v>
      </c>
      <c r="Q753" s="17" t="e">
        <f t="shared" si="37"/>
        <v>#N/A</v>
      </c>
      <c r="R753" s="13" t="e">
        <f>VLOOKUP(J753,'[1]Nhân viên'!$E$20:$F$41,2,0)</f>
        <v>#N/A</v>
      </c>
    </row>
    <row r="754" spans="3:19" x14ac:dyDescent="0.2">
      <c r="C754" s="12"/>
      <c r="E754" s="13" t="e">
        <f>VLOOKUP(D754,'Nhân viên'!$B$5:$C$48,2,0)</f>
        <v>#N/A</v>
      </c>
      <c r="H754" s="13" t="e">
        <f>VLOOKUP(F754,'Khách hàng'!$B$4:$G$1048576,2,0)</f>
        <v>#N/A</v>
      </c>
      <c r="I754" s="13" t="str">
        <f>VLOOKUP(F754,'[1]Khách hàng'!$A$4:$F$2144,3,0)</f>
        <v>Số 1 đường số 17A, Khu phố 11, Phường Bình Trị Đông B, Quận Bình Tân, TP.HCM.</v>
      </c>
      <c r="J754" s="35" t="e">
        <f>VLOOKUP(F754,'Khách hàng'!$B$4:$G$1048576,5,0)</f>
        <v>#N/A</v>
      </c>
      <c r="M754" s="13" t="e">
        <f>VLOOKUP(K754,'Hàng hóa'!$C$5:$J859,2,0)</f>
        <v>#N/A</v>
      </c>
      <c r="N754" s="17" t="e">
        <f>VLOOKUP(K754,'[1]Hàng hóa'!$C$5:$G$22,5,0)</f>
        <v>#N/A</v>
      </c>
      <c r="O754" s="17" t="e">
        <f t="shared" si="38"/>
        <v>#N/A</v>
      </c>
      <c r="P754" s="197" t="e">
        <f t="shared" si="36"/>
        <v>#N/A</v>
      </c>
      <c r="Q754" s="17" t="e">
        <f t="shared" si="37"/>
        <v>#N/A</v>
      </c>
      <c r="R754" s="13" t="e">
        <f>VLOOKUP(J754,'[1]Nhân viên'!$E$20:$F$41,2,0)</f>
        <v>#N/A</v>
      </c>
    </row>
    <row r="755" spans="3:19" x14ac:dyDescent="0.2">
      <c r="C755" s="12"/>
      <c r="E755" s="13" t="e">
        <f>VLOOKUP(D755,'Nhân viên'!$B$5:$C$48,2,0)</f>
        <v>#N/A</v>
      </c>
      <c r="H755" s="13" t="e">
        <f>VLOOKUP(F755,'Khách hàng'!$B$4:$G$1048576,2,0)</f>
        <v>#N/A</v>
      </c>
      <c r="I755" s="13" t="str">
        <f>VLOOKUP(F755,'[1]Khách hàng'!$A$4:$F$2144,3,0)</f>
        <v>Số 1 đường số 17A, Khu phố 11, Phường Bình Trị Đông B, Quận Bình Tân, TP.HCM.</v>
      </c>
      <c r="J755" s="35" t="e">
        <f>VLOOKUP(F755,'Khách hàng'!$B$4:$G$1048576,5,0)</f>
        <v>#N/A</v>
      </c>
      <c r="M755" s="13" t="e">
        <f>VLOOKUP(K755,'Hàng hóa'!$C$5:$J860,2,0)</f>
        <v>#N/A</v>
      </c>
      <c r="N755" s="17" t="e">
        <f>VLOOKUP(K755,'[1]Hàng hóa'!$C$5:$G$22,5,0)</f>
        <v>#N/A</v>
      </c>
      <c r="O755" s="17" t="e">
        <f t="shared" si="38"/>
        <v>#N/A</v>
      </c>
      <c r="P755" s="197" t="e">
        <f t="shared" si="36"/>
        <v>#N/A</v>
      </c>
      <c r="Q755" s="17" t="e">
        <f t="shared" si="37"/>
        <v>#N/A</v>
      </c>
      <c r="R755" s="13" t="e">
        <f>VLOOKUP(J755,'[1]Nhân viên'!$E$20:$F$41,2,0)</f>
        <v>#N/A</v>
      </c>
    </row>
    <row r="756" spans="3:19" x14ac:dyDescent="0.2">
      <c r="C756" s="12"/>
      <c r="E756" s="13" t="e">
        <f>VLOOKUP(D756,'Nhân viên'!$B$5:$C$48,2,0)</f>
        <v>#N/A</v>
      </c>
      <c r="H756" s="13" t="e">
        <f>VLOOKUP(F756,'Khách hàng'!$B$4:$G$1048576,2,0)</f>
        <v>#N/A</v>
      </c>
      <c r="I756" s="13" t="str">
        <f>VLOOKUP(F756,'[1]Khách hàng'!$A$4:$F$2144,3,0)</f>
        <v>Số 1 đường số 17A, Khu phố 11, Phường Bình Trị Đông B, Quận Bình Tân, TP.HCM.</v>
      </c>
      <c r="J756" s="35" t="e">
        <f>VLOOKUP(F756,'Khách hàng'!$B$4:$G$1048576,5,0)</f>
        <v>#N/A</v>
      </c>
      <c r="M756" s="13" t="e">
        <f>VLOOKUP(K756,'Hàng hóa'!$C$5:$J861,2,0)</f>
        <v>#N/A</v>
      </c>
      <c r="N756" s="17" t="e">
        <f>VLOOKUP(K756,'[1]Hàng hóa'!$C$5:$G$22,5,0)</f>
        <v>#N/A</v>
      </c>
      <c r="O756" s="17" t="e">
        <f t="shared" si="38"/>
        <v>#N/A</v>
      </c>
      <c r="P756" s="197" t="e">
        <f t="shared" si="36"/>
        <v>#N/A</v>
      </c>
      <c r="Q756" s="17" t="e">
        <f t="shared" si="37"/>
        <v>#N/A</v>
      </c>
      <c r="R756" s="13" t="e">
        <f>VLOOKUP(J756,'[1]Nhân viên'!$E$20:$F$41,2,0)</f>
        <v>#N/A</v>
      </c>
    </row>
    <row r="757" spans="3:19" x14ac:dyDescent="0.2">
      <c r="C757" s="12"/>
      <c r="E757" s="13" t="e">
        <f>VLOOKUP(D757,'Nhân viên'!$B$5:$C$48,2,0)</f>
        <v>#N/A</v>
      </c>
      <c r="H757" s="13" t="e">
        <f>VLOOKUP(F757,'Khách hàng'!$B$4:$G$1048576,2,0)</f>
        <v>#N/A</v>
      </c>
      <c r="I757" s="13" t="str">
        <f>VLOOKUP(F757,'[1]Khách hàng'!$A$4:$F$2144,3,0)</f>
        <v>Số 1 đường số 17A, Khu phố 11, Phường Bình Trị Đông B, Quận Bình Tân, TP.HCM.</v>
      </c>
      <c r="J757" s="35" t="e">
        <f>VLOOKUP(F757,'Khách hàng'!$B$4:$G$1048576,5,0)</f>
        <v>#N/A</v>
      </c>
      <c r="M757" s="13" t="e">
        <f>VLOOKUP(K757,'Hàng hóa'!$C$5:$J862,2,0)</f>
        <v>#N/A</v>
      </c>
      <c r="N757" s="17" t="e">
        <f>VLOOKUP(K757,'[1]Hàng hóa'!$C$5:$G$22,5,0)</f>
        <v>#N/A</v>
      </c>
      <c r="O757" s="17" t="e">
        <f t="shared" si="38"/>
        <v>#N/A</v>
      </c>
      <c r="P757" s="197" t="e">
        <f t="shared" si="36"/>
        <v>#N/A</v>
      </c>
      <c r="Q757" s="17" t="e">
        <f t="shared" si="37"/>
        <v>#N/A</v>
      </c>
      <c r="R757" s="13" t="e">
        <f>VLOOKUP(J757,'[1]Nhân viên'!$E$20:$F$41,2,0)</f>
        <v>#N/A</v>
      </c>
    </row>
    <row r="758" spans="3:19" x14ac:dyDescent="0.2">
      <c r="C758" s="12"/>
      <c r="E758" s="13" t="e">
        <f>VLOOKUP(D758,'Nhân viên'!$B$5:$C$48,2,0)</f>
        <v>#N/A</v>
      </c>
      <c r="H758" s="13" t="e">
        <f>VLOOKUP(F758,'Khách hàng'!$B$4:$G$1048576,2,0)</f>
        <v>#N/A</v>
      </c>
      <c r="I758" s="13" t="str">
        <f>VLOOKUP(F758,'[1]Khách hàng'!$A$4:$F$2144,3,0)</f>
        <v>Số 1 đường số 17A, Khu phố 11, Phường Bình Trị Đông B, Quận Bình Tân, TP.HCM.</v>
      </c>
      <c r="J758" s="35" t="e">
        <f>VLOOKUP(F758,'Khách hàng'!$B$4:$G$1048576,5,0)</f>
        <v>#N/A</v>
      </c>
      <c r="M758" s="13" t="e">
        <f>VLOOKUP(K758,'Hàng hóa'!$C$5:$J863,2,0)</f>
        <v>#N/A</v>
      </c>
      <c r="N758" s="17" t="e">
        <f>VLOOKUP(K758,'[1]Hàng hóa'!$C$5:$G$22,5,0)</f>
        <v>#N/A</v>
      </c>
      <c r="O758" s="17" t="e">
        <f t="shared" si="38"/>
        <v>#N/A</v>
      </c>
      <c r="P758" s="197" t="e">
        <f t="shared" si="36"/>
        <v>#N/A</v>
      </c>
      <c r="Q758" s="17" t="e">
        <f t="shared" si="37"/>
        <v>#N/A</v>
      </c>
      <c r="R758" s="13" t="e">
        <f>VLOOKUP(J758,'[1]Nhân viên'!$E$20:$F$41,2,0)</f>
        <v>#N/A</v>
      </c>
    </row>
    <row r="759" spans="3:19" x14ac:dyDescent="0.2">
      <c r="C759" s="12"/>
      <c r="E759" s="13" t="e">
        <f>VLOOKUP(D759,'Nhân viên'!$B$5:$C$48,2,0)</f>
        <v>#N/A</v>
      </c>
      <c r="H759" s="13" t="e">
        <f>VLOOKUP(F759,'Khách hàng'!$B$4:$G$1048576,2,0)</f>
        <v>#N/A</v>
      </c>
      <c r="I759" s="13" t="str">
        <f>VLOOKUP(F759,'[1]Khách hàng'!$A$4:$F$2144,3,0)</f>
        <v>Số 1 đường số 17A, Khu phố 11, Phường Bình Trị Đông B, Quận Bình Tân, TP.HCM.</v>
      </c>
      <c r="J759" s="35" t="e">
        <f>VLOOKUP(F759,'Khách hàng'!$B$4:$G$1048576,5,0)</f>
        <v>#N/A</v>
      </c>
      <c r="M759" s="13" t="e">
        <f>VLOOKUP(K759,'Hàng hóa'!$C$5:$J128,2,0)</f>
        <v>#N/A</v>
      </c>
      <c r="N759" s="17" t="e">
        <f>VLOOKUP(K759,'[1]Hàng hóa'!$C$5:$G$22,5,0)</f>
        <v>#N/A</v>
      </c>
      <c r="O759" s="17" t="e">
        <f t="shared" si="38"/>
        <v>#N/A</v>
      </c>
      <c r="P759" s="197" t="e">
        <f t="shared" si="36"/>
        <v>#N/A</v>
      </c>
      <c r="Q759" s="17" t="e">
        <f t="shared" si="37"/>
        <v>#N/A</v>
      </c>
      <c r="R759" s="13" t="e">
        <f>VLOOKUP(J759,'[1]Nhân viên'!$E$20:$F$41,2,0)</f>
        <v>#N/A</v>
      </c>
    </row>
    <row r="760" spans="3:19" x14ac:dyDescent="0.2">
      <c r="C760" s="12"/>
      <c r="E760" s="13" t="e">
        <f>VLOOKUP(D760,'Nhân viên'!$B$5:$C$48,2,0)</f>
        <v>#N/A</v>
      </c>
      <c r="H760" s="13" t="e">
        <f>VLOOKUP(F760,'Khách hàng'!$B$4:$G$1048576,2,0)</f>
        <v>#N/A</v>
      </c>
      <c r="I760" s="13" t="str">
        <f>VLOOKUP(F760,'[1]Khách hàng'!$A$4:$F$2144,3,0)</f>
        <v>Số 1 đường số 17A, Khu phố 11, Phường Bình Trị Đông B, Quận Bình Tân, TP.HCM.</v>
      </c>
      <c r="J760" s="35" t="e">
        <f>VLOOKUP(F760,'Khách hàng'!$B$4:$G$1048576,5,0)</f>
        <v>#N/A</v>
      </c>
      <c r="M760" s="13" t="e">
        <f>VLOOKUP(K760,'Hàng hóa'!$C$5:$J129,2,0)</f>
        <v>#N/A</v>
      </c>
      <c r="N760" s="17" t="e">
        <f>VLOOKUP(K760,'[1]Hàng hóa'!$C$5:$G$22,5,0)</f>
        <v>#N/A</v>
      </c>
      <c r="O760" s="17" t="e">
        <f t="shared" si="38"/>
        <v>#N/A</v>
      </c>
      <c r="P760" s="197" t="e">
        <f t="shared" si="36"/>
        <v>#N/A</v>
      </c>
      <c r="Q760" s="17" t="e">
        <f t="shared" si="37"/>
        <v>#N/A</v>
      </c>
      <c r="R760" s="13" t="e">
        <f>VLOOKUP(J760,'[1]Nhân viên'!$E$20:$F$41,2,0)</f>
        <v>#N/A</v>
      </c>
      <c r="S760" s="24"/>
    </row>
    <row r="761" spans="3:19" x14ac:dyDescent="0.2">
      <c r="C761" s="12"/>
      <c r="E761" s="13" t="e">
        <f>VLOOKUP(D761,'Nhân viên'!$B$5:$C$48,2,0)</f>
        <v>#N/A</v>
      </c>
      <c r="H761" s="13" t="e">
        <f>VLOOKUP(F761,'Khách hàng'!$B$4:$G$1048576,2,0)</f>
        <v>#N/A</v>
      </c>
      <c r="I761" s="13" t="str">
        <f>VLOOKUP(F761,'[1]Khách hàng'!$A$4:$F$2144,3,0)</f>
        <v>Số 1 đường số 17A, Khu phố 11, Phường Bình Trị Đông B, Quận Bình Tân, TP.HCM.</v>
      </c>
      <c r="J761" s="35" t="e">
        <f>VLOOKUP(F761,'Khách hàng'!$B$4:$G$1048576,5,0)</f>
        <v>#N/A</v>
      </c>
      <c r="M761" s="13" t="e">
        <f>VLOOKUP(K761,'Hàng hóa'!$C$5:$J130,2,0)</f>
        <v>#N/A</v>
      </c>
      <c r="N761" s="17" t="e">
        <f>VLOOKUP(K761,'[1]Hàng hóa'!$C$5:$G$22,5,0)</f>
        <v>#N/A</v>
      </c>
      <c r="O761" s="17" t="e">
        <f t="shared" si="38"/>
        <v>#N/A</v>
      </c>
      <c r="P761" s="197" t="e">
        <f t="shared" si="36"/>
        <v>#N/A</v>
      </c>
      <c r="Q761" s="17" t="e">
        <f t="shared" si="37"/>
        <v>#N/A</v>
      </c>
      <c r="R761" s="13" t="e">
        <f>VLOOKUP(J761,'[1]Nhân viên'!$E$20:$F$41,2,0)</f>
        <v>#N/A</v>
      </c>
      <c r="S761" s="24"/>
    </row>
    <row r="762" spans="3:19" x14ac:dyDescent="0.2">
      <c r="E762" s="13" t="e">
        <f>VLOOKUP(D762,'Nhân viên'!$B$5:$C$48,2,0)</f>
        <v>#N/A</v>
      </c>
      <c r="H762" s="13" t="e">
        <f>VLOOKUP(F762,'Khách hàng'!$B$4:$G$1048576,2,0)</f>
        <v>#N/A</v>
      </c>
      <c r="I762" s="13" t="str">
        <f>VLOOKUP(F762,'[1]Khách hàng'!$A$4:$F$2144,3,0)</f>
        <v>Số 1 đường số 17A, Khu phố 11, Phường Bình Trị Đông B, Quận Bình Tân, TP.HCM.</v>
      </c>
      <c r="J762" s="35" t="e">
        <f>VLOOKUP(F762,'Khách hàng'!$B$4:$G$1048576,5,0)</f>
        <v>#N/A</v>
      </c>
      <c r="M762" s="13" t="e">
        <f>VLOOKUP(K762,'Hàng hóa'!$C$5:$J890,2,0)</f>
        <v>#N/A</v>
      </c>
      <c r="N762" s="17" t="e">
        <f>VLOOKUP(K762,'[1]Hàng hóa'!$C$5:$G$22,5,0)</f>
        <v>#N/A</v>
      </c>
      <c r="O762" s="17" t="e">
        <f t="shared" si="38"/>
        <v>#N/A</v>
      </c>
      <c r="P762" s="197" t="e">
        <f t="shared" si="36"/>
        <v>#N/A</v>
      </c>
      <c r="Q762" s="17" t="e">
        <f t="shared" si="37"/>
        <v>#N/A</v>
      </c>
      <c r="R762" s="13" t="e">
        <f>VLOOKUP(J762,'[1]Nhân viên'!$E$20:$F$41,2,0)</f>
        <v>#N/A</v>
      </c>
    </row>
    <row r="763" spans="3:19" x14ac:dyDescent="0.2">
      <c r="C763" s="12"/>
      <c r="E763" s="13" t="e">
        <f>VLOOKUP(D763,'Nhân viên'!$B$5:$C$48,2,0)</f>
        <v>#N/A</v>
      </c>
      <c r="H763" s="13" t="e">
        <f>VLOOKUP(F763,'Khách hàng'!$B$4:$G$1048576,2,0)</f>
        <v>#N/A</v>
      </c>
      <c r="I763" s="13" t="str">
        <f>VLOOKUP(F763,'[1]Khách hàng'!$A$4:$F$2144,3,0)</f>
        <v>Số 1 đường số 17A, Khu phố 11, Phường Bình Trị Đông B, Quận Bình Tân, TP.HCM.</v>
      </c>
      <c r="J763" s="35" t="e">
        <f>VLOOKUP(F763,'Khách hàng'!$B$4:$G$1048576,5,0)</f>
        <v>#N/A</v>
      </c>
      <c r="M763" s="13" t="e">
        <f>VLOOKUP(K763,'Hàng hóa'!$C$5:$J322,2,0)</f>
        <v>#N/A</v>
      </c>
      <c r="N763" s="17" t="e">
        <f>VLOOKUP(K763,'[1]Hàng hóa'!$C$5:$G$22,5,0)</f>
        <v>#N/A</v>
      </c>
      <c r="O763" s="17" t="e">
        <f t="shared" si="38"/>
        <v>#N/A</v>
      </c>
      <c r="P763" s="197" t="e">
        <f t="shared" si="36"/>
        <v>#N/A</v>
      </c>
      <c r="Q763" s="17" t="e">
        <f t="shared" si="37"/>
        <v>#N/A</v>
      </c>
      <c r="R763" s="13" t="e">
        <f>VLOOKUP(J763,'[1]Nhân viên'!$E$20:$F$41,2,0)</f>
        <v>#N/A</v>
      </c>
    </row>
    <row r="764" spans="3:19" x14ac:dyDescent="0.2">
      <c r="C764" s="12"/>
      <c r="E764" s="13" t="e">
        <f>VLOOKUP(D764,'Nhân viên'!$B$5:$C$48,2,0)</f>
        <v>#N/A</v>
      </c>
      <c r="H764" s="13" t="e">
        <f>VLOOKUP(F764,'Khách hàng'!$B$4:$G$1048576,2,0)</f>
        <v>#N/A</v>
      </c>
      <c r="I764" s="13" t="str">
        <f>VLOOKUP(F764,'[1]Khách hàng'!$A$4:$F$2144,3,0)</f>
        <v>Số 1 đường số 17A, Khu phố 11, Phường Bình Trị Đông B, Quận Bình Tân, TP.HCM.</v>
      </c>
      <c r="J764" s="35" t="e">
        <f>VLOOKUP(F764,'Khách hàng'!$B$4:$G$1048576,5,0)</f>
        <v>#N/A</v>
      </c>
      <c r="M764" s="13" t="e">
        <f>VLOOKUP(K764,'Hàng hóa'!$C$5:$J323,2,0)</f>
        <v>#N/A</v>
      </c>
      <c r="N764" s="17" t="e">
        <f>VLOOKUP(K764,'[1]Hàng hóa'!$C$5:$G$22,5,0)</f>
        <v>#N/A</v>
      </c>
      <c r="O764" s="17" t="e">
        <f t="shared" si="38"/>
        <v>#N/A</v>
      </c>
      <c r="P764" s="197" t="e">
        <f t="shared" si="36"/>
        <v>#N/A</v>
      </c>
      <c r="Q764" s="17" t="e">
        <f t="shared" si="37"/>
        <v>#N/A</v>
      </c>
      <c r="R764" s="13" t="e">
        <f>VLOOKUP(J764,'[1]Nhân viên'!$E$20:$F$41,2,0)</f>
        <v>#N/A</v>
      </c>
    </row>
    <row r="765" spans="3:19" x14ac:dyDescent="0.2">
      <c r="C765" s="12"/>
      <c r="E765" s="13" t="e">
        <f>VLOOKUP(D765,'Nhân viên'!$B$5:$C$48,2,0)</f>
        <v>#N/A</v>
      </c>
      <c r="H765" s="13" t="e">
        <f>VLOOKUP(F765,'Khách hàng'!$B$4:$G$1048576,2,0)</f>
        <v>#N/A</v>
      </c>
      <c r="I765" s="13" t="str">
        <f>VLOOKUP(F765,'[1]Khách hàng'!$A$4:$F$2144,3,0)</f>
        <v>Số 1 đường số 17A, Khu phố 11, Phường Bình Trị Đông B, Quận Bình Tân, TP.HCM.</v>
      </c>
      <c r="J765" s="35" t="e">
        <f>VLOOKUP(F765,'Khách hàng'!$B$4:$G$1048576,5,0)</f>
        <v>#N/A</v>
      </c>
      <c r="M765" s="13" t="e">
        <f>VLOOKUP(K765,'Hàng hóa'!$C$5:$J324,2,0)</f>
        <v>#N/A</v>
      </c>
      <c r="N765" s="17" t="e">
        <f>VLOOKUP(K765,'[1]Hàng hóa'!$C$5:$G$22,5,0)</f>
        <v>#N/A</v>
      </c>
      <c r="O765" s="17" t="e">
        <f t="shared" si="38"/>
        <v>#N/A</v>
      </c>
      <c r="P765" s="197" t="e">
        <f t="shared" si="36"/>
        <v>#N/A</v>
      </c>
      <c r="Q765" s="17" t="e">
        <f t="shared" si="37"/>
        <v>#N/A</v>
      </c>
      <c r="R765" s="13" t="e">
        <f>VLOOKUP(J765,'[1]Nhân viên'!$E$20:$F$41,2,0)</f>
        <v>#N/A</v>
      </c>
    </row>
    <row r="766" spans="3:19" x14ac:dyDescent="0.2">
      <c r="C766" s="12"/>
      <c r="E766" s="13" t="e">
        <f>VLOOKUP(D766,'Nhân viên'!$B$5:$C$48,2,0)</f>
        <v>#N/A</v>
      </c>
      <c r="H766" s="13" t="e">
        <f>VLOOKUP(F766,'Khách hàng'!$B$4:$G$1048576,2,0)</f>
        <v>#N/A</v>
      </c>
      <c r="I766" s="13" t="str">
        <f>VLOOKUP(F766,'[1]Khách hàng'!$A$4:$F$2144,3,0)</f>
        <v>Số 1 đường số 17A, Khu phố 11, Phường Bình Trị Đông B, Quận Bình Tân, TP.HCM.</v>
      </c>
      <c r="J766" s="35" t="e">
        <f>VLOOKUP(F766,'Khách hàng'!$B$4:$G$1048576,5,0)</f>
        <v>#N/A</v>
      </c>
      <c r="M766" s="13" t="e">
        <f>VLOOKUP(K766,'Hàng hóa'!$C$5:$J325,2,0)</f>
        <v>#N/A</v>
      </c>
      <c r="N766" s="17" t="e">
        <f>VLOOKUP(K766,'[1]Hàng hóa'!$C$5:$G$22,5,0)</f>
        <v>#N/A</v>
      </c>
      <c r="O766" s="17" t="e">
        <f t="shared" si="38"/>
        <v>#N/A</v>
      </c>
      <c r="P766" s="197" t="e">
        <f t="shared" si="36"/>
        <v>#N/A</v>
      </c>
      <c r="Q766" s="17" t="e">
        <f t="shared" si="37"/>
        <v>#N/A</v>
      </c>
      <c r="R766" s="13" t="e">
        <f>VLOOKUP(J766,'[1]Nhân viên'!$E$20:$F$41,2,0)</f>
        <v>#N/A</v>
      </c>
    </row>
    <row r="767" spans="3:19" x14ac:dyDescent="0.2">
      <c r="C767" s="12"/>
      <c r="E767" s="13" t="e">
        <f>VLOOKUP(D767,'Nhân viên'!$B$5:$C$48,2,0)</f>
        <v>#N/A</v>
      </c>
      <c r="H767" s="13" t="e">
        <f>VLOOKUP(F767,'Khách hàng'!$B$4:$G$1048576,2,0)</f>
        <v>#N/A</v>
      </c>
      <c r="I767" s="13" t="str">
        <f>VLOOKUP(F767,'[1]Khách hàng'!$A$4:$F$2144,3,0)</f>
        <v>Số 1 đường số 17A, Khu phố 11, Phường Bình Trị Đông B, Quận Bình Tân, TP.HCM.</v>
      </c>
      <c r="J767" s="35" t="e">
        <f>VLOOKUP(F767,'Khách hàng'!$B$4:$G$1048576,5,0)</f>
        <v>#N/A</v>
      </c>
      <c r="M767" s="13" t="e">
        <f>VLOOKUP(K767,'Hàng hóa'!$C$5:$J326,2,0)</f>
        <v>#N/A</v>
      </c>
      <c r="N767" s="17" t="e">
        <f>VLOOKUP(K767,'[1]Hàng hóa'!$C$5:$G$22,5,0)</f>
        <v>#N/A</v>
      </c>
      <c r="O767" s="17" t="e">
        <f t="shared" si="38"/>
        <v>#N/A</v>
      </c>
      <c r="P767" s="197" t="e">
        <f t="shared" si="36"/>
        <v>#N/A</v>
      </c>
      <c r="Q767" s="17" t="e">
        <f t="shared" si="37"/>
        <v>#N/A</v>
      </c>
      <c r="R767" s="13" t="e">
        <f>VLOOKUP(J767,'[1]Nhân viên'!$E$20:$F$41,2,0)</f>
        <v>#N/A</v>
      </c>
    </row>
    <row r="768" spans="3:19" x14ac:dyDescent="0.2">
      <c r="C768" s="12"/>
      <c r="E768" s="13" t="e">
        <f>VLOOKUP(D768,'Nhân viên'!$B$5:$C$48,2,0)</f>
        <v>#N/A</v>
      </c>
      <c r="H768" s="13" t="e">
        <f>VLOOKUP(F768,'Khách hàng'!$B$4:$G$1048576,2,0)</f>
        <v>#N/A</v>
      </c>
      <c r="I768" s="13" t="str">
        <f>VLOOKUP(F768,'[1]Khách hàng'!$A$4:$F$2144,3,0)</f>
        <v>Số 1 đường số 17A, Khu phố 11, Phường Bình Trị Đông B, Quận Bình Tân, TP.HCM.</v>
      </c>
      <c r="J768" s="35" t="e">
        <f>VLOOKUP(F768,'Khách hàng'!$B$4:$G$1048576,5,0)</f>
        <v>#N/A</v>
      </c>
      <c r="M768" s="13" t="e">
        <f>VLOOKUP(K768,'Hàng hóa'!$C$5:$J327,2,0)</f>
        <v>#N/A</v>
      </c>
      <c r="N768" s="17" t="e">
        <f>VLOOKUP(K768,'[1]Hàng hóa'!$C$5:$G$22,5,0)</f>
        <v>#N/A</v>
      </c>
      <c r="O768" s="17" t="e">
        <f t="shared" si="38"/>
        <v>#N/A</v>
      </c>
      <c r="P768" s="197" t="e">
        <f t="shared" si="36"/>
        <v>#N/A</v>
      </c>
      <c r="Q768" s="17" t="e">
        <f t="shared" si="37"/>
        <v>#N/A</v>
      </c>
      <c r="R768" s="13" t="e">
        <f>VLOOKUP(J768,'[1]Nhân viên'!$E$20:$F$41,2,0)</f>
        <v>#N/A</v>
      </c>
    </row>
    <row r="769" spans="3:18" x14ac:dyDescent="0.2">
      <c r="C769" s="12"/>
      <c r="D769" s="11"/>
      <c r="E769" s="13" t="e">
        <f>VLOOKUP(D769,'Nhân viên'!$B$5:$C$48,2,0)</f>
        <v>#N/A</v>
      </c>
      <c r="H769" s="13" t="e">
        <f>VLOOKUP(F769,'Khách hàng'!$B$4:$G$1048576,2,0)</f>
        <v>#N/A</v>
      </c>
      <c r="I769" s="13" t="str">
        <f>VLOOKUP(F769,'[1]Khách hàng'!$A$4:$F$2144,3,0)</f>
        <v>Số 1 đường số 17A, Khu phố 11, Phường Bình Trị Đông B, Quận Bình Tân, TP.HCM.</v>
      </c>
      <c r="J769" s="35" t="e">
        <f>VLOOKUP(F769,'Khách hàng'!$B$4:$G$1048576,5,0)</f>
        <v>#N/A</v>
      </c>
      <c r="M769" s="13" t="e">
        <f>VLOOKUP(K769,'Hàng hóa'!$C$5:$J759,2,0)</f>
        <v>#N/A</v>
      </c>
      <c r="N769" s="17" t="e">
        <f>VLOOKUP(K769,'[1]Hàng hóa'!$C$5:$G$22,5,0)</f>
        <v>#N/A</v>
      </c>
      <c r="O769" s="17" t="e">
        <f t="shared" si="38"/>
        <v>#N/A</v>
      </c>
      <c r="P769" s="197" t="e">
        <f t="shared" si="36"/>
        <v>#N/A</v>
      </c>
      <c r="Q769" s="17" t="e">
        <f t="shared" si="37"/>
        <v>#N/A</v>
      </c>
      <c r="R769" s="13" t="e">
        <f>VLOOKUP(J769,'[1]Nhân viên'!$E$20:$F$41,2,0)</f>
        <v>#N/A</v>
      </c>
    </row>
    <row r="770" spans="3:18" x14ac:dyDescent="0.2">
      <c r="C770" s="12"/>
      <c r="D770" s="11"/>
      <c r="E770" s="13" t="e">
        <f>VLOOKUP(D770,'Nhân viên'!$B$5:$C$48,2,0)</f>
        <v>#N/A</v>
      </c>
      <c r="G770" s="133"/>
      <c r="H770" s="13" t="e">
        <f>VLOOKUP(F770,'Khách hàng'!$B$4:$G$1048576,2,0)</f>
        <v>#N/A</v>
      </c>
      <c r="I770" s="13" t="str">
        <f>VLOOKUP(F770,'[1]Khách hàng'!$A$4:$F$2144,3,0)</f>
        <v>Số 1 đường số 17A, Khu phố 11, Phường Bình Trị Đông B, Quận Bình Tân, TP.HCM.</v>
      </c>
      <c r="J770" s="35" t="e">
        <f>VLOOKUP(F770,'Khách hàng'!$B$4:$G$1048576,5,0)</f>
        <v>#N/A</v>
      </c>
      <c r="M770" s="13" t="e">
        <f>VLOOKUP(K770,'Hàng hóa'!$C$5:$J760,2,0)</f>
        <v>#N/A</v>
      </c>
      <c r="N770" s="17" t="e">
        <f>VLOOKUP(K770,'[1]Hàng hóa'!$C$5:$G$22,5,0)</f>
        <v>#N/A</v>
      </c>
      <c r="O770" s="17" t="e">
        <f t="shared" si="38"/>
        <v>#N/A</v>
      </c>
      <c r="P770" s="197" t="e">
        <f t="shared" si="36"/>
        <v>#N/A</v>
      </c>
      <c r="Q770" s="17" t="e">
        <f t="shared" si="37"/>
        <v>#N/A</v>
      </c>
      <c r="R770" s="13" t="e">
        <f>VLOOKUP(J770,'[1]Nhân viên'!$E$20:$F$41,2,0)</f>
        <v>#N/A</v>
      </c>
    </row>
    <row r="771" spans="3:18" x14ac:dyDescent="0.2">
      <c r="C771" s="12"/>
      <c r="D771" s="11"/>
      <c r="E771" s="13" t="e">
        <f>VLOOKUP(D771,'Nhân viên'!$B$5:$C$48,2,0)</f>
        <v>#N/A</v>
      </c>
      <c r="G771" s="133"/>
      <c r="H771" s="13" t="e">
        <f>VLOOKUP(F771,'Khách hàng'!$B$4:$G$1048576,2,0)</f>
        <v>#N/A</v>
      </c>
      <c r="I771" s="13" t="str">
        <f>VLOOKUP(F771,'[1]Khách hàng'!$A$4:$F$2144,3,0)</f>
        <v>Số 1 đường số 17A, Khu phố 11, Phường Bình Trị Đông B, Quận Bình Tân, TP.HCM.</v>
      </c>
      <c r="J771" s="35" t="e">
        <f>VLOOKUP(F771,'Khách hàng'!$B$4:$G$1048576,5,0)</f>
        <v>#N/A</v>
      </c>
      <c r="M771" s="13" t="e">
        <f>VLOOKUP(K771,'Hàng hóa'!$C$5:$J761,2,0)</f>
        <v>#N/A</v>
      </c>
      <c r="N771" s="17" t="e">
        <f>VLOOKUP(K771,'[1]Hàng hóa'!$C$5:$G$22,5,0)</f>
        <v>#N/A</v>
      </c>
      <c r="O771" s="17" t="e">
        <f t="shared" si="38"/>
        <v>#N/A</v>
      </c>
      <c r="P771" s="197" t="e">
        <f t="shared" ref="P771:P834" si="39">O771*8%</f>
        <v>#N/A</v>
      </c>
      <c r="Q771" s="17" t="e">
        <f t="shared" ref="Q771:Q834" si="40">O771*P771+O771</f>
        <v>#N/A</v>
      </c>
      <c r="R771" s="13" t="e">
        <f>VLOOKUP(J771,'[1]Nhân viên'!$E$20:$F$41,2,0)</f>
        <v>#N/A</v>
      </c>
    </row>
    <row r="772" spans="3:18" x14ac:dyDescent="0.2">
      <c r="C772" s="12"/>
      <c r="D772" s="11"/>
      <c r="E772" s="13" t="e">
        <f>VLOOKUP(D772,'Nhân viên'!$B$5:$C$48,2,0)</f>
        <v>#N/A</v>
      </c>
      <c r="G772" s="133"/>
      <c r="H772" s="13" t="e">
        <f>VLOOKUP(F772,'Khách hàng'!$B$4:$G$1048576,2,0)</f>
        <v>#N/A</v>
      </c>
      <c r="I772" s="13" t="str">
        <f>VLOOKUP(F772,'[1]Khách hàng'!$A$4:$F$2144,3,0)</f>
        <v>Số 1 đường số 17A, Khu phố 11, Phường Bình Trị Đông B, Quận Bình Tân, TP.HCM.</v>
      </c>
      <c r="J772" s="35" t="e">
        <f>VLOOKUP(F772,'Khách hàng'!$B$4:$G$1048576,5,0)</f>
        <v>#N/A</v>
      </c>
      <c r="M772" s="13" t="e">
        <f>VLOOKUP(K772,'Hàng hóa'!$C$5:$J762,2,0)</f>
        <v>#N/A</v>
      </c>
      <c r="N772" s="17" t="e">
        <f>VLOOKUP(K772,'[1]Hàng hóa'!$C$5:$G$22,5,0)</f>
        <v>#N/A</v>
      </c>
      <c r="O772" s="17" t="e">
        <f t="shared" si="38"/>
        <v>#N/A</v>
      </c>
      <c r="P772" s="197" t="e">
        <f t="shared" si="39"/>
        <v>#N/A</v>
      </c>
      <c r="Q772" s="17" t="e">
        <f t="shared" si="40"/>
        <v>#N/A</v>
      </c>
      <c r="R772" s="13" t="e">
        <f>VLOOKUP(J772,'[1]Nhân viên'!$E$20:$F$41,2,0)</f>
        <v>#N/A</v>
      </c>
    </row>
    <row r="773" spans="3:18" x14ac:dyDescent="0.2">
      <c r="C773" s="12"/>
      <c r="D773" s="11"/>
      <c r="E773" s="13" t="e">
        <f>VLOOKUP(D773,'Nhân viên'!$B$5:$C$48,2,0)</f>
        <v>#N/A</v>
      </c>
      <c r="G773" s="133"/>
      <c r="H773" s="13" t="e">
        <f>VLOOKUP(F773,'Khách hàng'!$B$4:$G$1048576,2,0)</f>
        <v>#N/A</v>
      </c>
      <c r="I773" s="13" t="str">
        <f>VLOOKUP(F773,'[1]Khách hàng'!$A$4:$F$2144,3,0)</f>
        <v>Số 1 đường số 17A, Khu phố 11, Phường Bình Trị Đông B, Quận Bình Tân, TP.HCM.</v>
      </c>
      <c r="J773" s="35" t="e">
        <f>VLOOKUP(F773,'Khách hàng'!$B$4:$G$1048576,5,0)</f>
        <v>#N/A</v>
      </c>
      <c r="M773" s="13" t="e">
        <f>VLOOKUP(K773,'Hàng hóa'!$C$5:$J763,2,0)</f>
        <v>#N/A</v>
      </c>
      <c r="N773" s="17" t="e">
        <f>VLOOKUP(K773,'[1]Hàng hóa'!$C$5:$G$22,5,0)</f>
        <v>#N/A</v>
      </c>
      <c r="O773" s="17" t="e">
        <f t="shared" ref="O773:O836" si="41">L773*N773</f>
        <v>#N/A</v>
      </c>
      <c r="P773" s="197" t="e">
        <f t="shared" si="39"/>
        <v>#N/A</v>
      </c>
      <c r="Q773" s="17" t="e">
        <f t="shared" si="40"/>
        <v>#N/A</v>
      </c>
      <c r="R773" s="13" t="e">
        <f>VLOOKUP(J773,'[1]Nhân viên'!$E$20:$F$41,2,0)</f>
        <v>#N/A</v>
      </c>
    </row>
    <row r="774" spans="3:18" x14ac:dyDescent="0.2">
      <c r="E774" s="13" t="e">
        <f>VLOOKUP(D774,'Nhân viên'!$B$5:$C$48,2,0)</f>
        <v>#N/A</v>
      </c>
      <c r="H774" s="13" t="e">
        <f>VLOOKUP(F774,'Khách hàng'!$B$4:$G$1048576,2,0)</f>
        <v>#N/A</v>
      </c>
      <c r="I774" s="13" t="str">
        <f>VLOOKUP(F774,'[1]Khách hàng'!$A$4:$F$2144,3,0)</f>
        <v>Số 1 đường số 17A, Khu phố 11, Phường Bình Trị Đông B, Quận Bình Tân, TP.HCM.</v>
      </c>
      <c r="J774" s="35" t="e">
        <f>VLOOKUP(F774,'Khách hàng'!$B$4:$G$1048576,5,0)</f>
        <v>#N/A</v>
      </c>
      <c r="M774" s="13" t="e">
        <f>VLOOKUP(K774,'Hàng hóa'!$C$5:$J891,2,0)</f>
        <v>#N/A</v>
      </c>
      <c r="N774" s="17" t="e">
        <f>VLOOKUP(K774,'[1]Hàng hóa'!$C$5:$G$22,5,0)</f>
        <v>#N/A</v>
      </c>
      <c r="O774" s="17" t="e">
        <f t="shared" si="41"/>
        <v>#N/A</v>
      </c>
      <c r="P774" s="197" t="e">
        <f t="shared" si="39"/>
        <v>#N/A</v>
      </c>
      <c r="Q774" s="17" t="e">
        <f t="shared" si="40"/>
        <v>#N/A</v>
      </c>
      <c r="R774" s="13" t="e">
        <f>VLOOKUP(J774,'[1]Nhân viên'!$E$20:$F$41,2,0)</f>
        <v>#N/A</v>
      </c>
    </row>
    <row r="775" spans="3:18" x14ac:dyDescent="0.2">
      <c r="E775" s="13" t="e">
        <f>VLOOKUP(D775,'Nhân viên'!$B$5:$C$48,2,0)</f>
        <v>#N/A</v>
      </c>
      <c r="H775" s="13" t="e">
        <f>VLOOKUP(F775,'Khách hàng'!$B$4:$G$1048576,2,0)</f>
        <v>#N/A</v>
      </c>
      <c r="I775" s="13" t="str">
        <f>VLOOKUP(F775,'[1]Khách hàng'!$A$4:$F$2144,3,0)</f>
        <v>Số 1 đường số 17A, Khu phố 11, Phường Bình Trị Đông B, Quận Bình Tân, TP.HCM.</v>
      </c>
      <c r="J775" s="35" t="e">
        <f>VLOOKUP(F775,'Khách hàng'!$B$4:$G$1048576,5,0)</f>
        <v>#N/A</v>
      </c>
      <c r="M775" s="13" t="e">
        <f>VLOOKUP(K775,'Hàng hóa'!$C$5:$J892,2,0)</f>
        <v>#N/A</v>
      </c>
      <c r="N775" s="17" t="e">
        <f>VLOOKUP(K775,'[1]Hàng hóa'!$C$5:$G$22,5,0)</f>
        <v>#N/A</v>
      </c>
      <c r="O775" s="17" t="e">
        <f t="shared" si="41"/>
        <v>#N/A</v>
      </c>
      <c r="P775" s="197" t="e">
        <f t="shared" si="39"/>
        <v>#N/A</v>
      </c>
      <c r="Q775" s="17" t="e">
        <f t="shared" si="40"/>
        <v>#N/A</v>
      </c>
      <c r="R775" s="13" t="e">
        <f>VLOOKUP(J775,'[1]Nhân viên'!$E$20:$F$41,2,0)</f>
        <v>#N/A</v>
      </c>
    </row>
    <row r="776" spans="3:18" x14ac:dyDescent="0.2">
      <c r="E776" s="13" t="e">
        <f>VLOOKUP(D776,'Nhân viên'!$B$5:$C$48,2,0)</f>
        <v>#N/A</v>
      </c>
      <c r="H776" s="13" t="e">
        <f>VLOOKUP(F776,'Khách hàng'!$B$4:$G$1048576,2,0)</f>
        <v>#N/A</v>
      </c>
      <c r="I776" s="13" t="str">
        <f>VLOOKUP(F776,'[1]Khách hàng'!$A$4:$F$2144,3,0)</f>
        <v>Số 1 đường số 17A, Khu phố 11, Phường Bình Trị Đông B, Quận Bình Tân, TP.HCM.</v>
      </c>
      <c r="J776" s="35" t="e">
        <f>VLOOKUP(F776,'Khách hàng'!$B$4:$G$1048576,5,0)</f>
        <v>#N/A</v>
      </c>
      <c r="M776" s="13" t="e">
        <f>VLOOKUP(K776,'Hàng hóa'!$C$5:$J893,2,0)</f>
        <v>#N/A</v>
      </c>
      <c r="N776" s="17" t="e">
        <f>VLOOKUP(K776,'[1]Hàng hóa'!$C$5:$G$22,5,0)</f>
        <v>#N/A</v>
      </c>
      <c r="O776" s="17" t="e">
        <f t="shared" si="41"/>
        <v>#N/A</v>
      </c>
      <c r="P776" s="197" t="e">
        <f t="shared" si="39"/>
        <v>#N/A</v>
      </c>
      <c r="Q776" s="17" t="e">
        <f t="shared" si="40"/>
        <v>#N/A</v>
      </c>
      <c r="R776" s="13" t="e">
        <f>VLOOKUP(J776,'[1]Nhân viên'!$E$20:$F$41,2,0)</f>
        <v>#N/A</v>
      </c>
    </row>
    <row r="777" spans="3:18" x14ac:dyDescent="0.2">
      <c r="E777" s="13" t="e">
        <f>VLOOKUP(D777,'Nhân viên'!$B$5:$C$48,2,0)</f>
        <v>#N/A</v>
      </c>
      <c r="H777" s="13" t="e">
        <f>VLOOKUP(F777,'Khách hàng'!$B$4:$G$1048576,2,0)</f>
        <v>#N/A</v>
      </c>
      <c r="I777" s="13" t="str">
        <f>VLOOKUP(F777,'[1]Khách hàng'!$A$4:$F$2144,3,0)</f>
        <v>Số 1 đường số 17A, Khu phố 11, Phường Bình Trị Đông B, Quận Bình Tân, TP.HCM.</v>
      </c>
      <c r="J777" s="35" t="e">
        <f>VLOOKUP(F777,'Khách hàng'!$B$4:$G$1048576,5,0)</f>
        <v>#N/A</v>
      </c>
      <c r="M777" s="13" t="e">
        <f>VLOOKUP(K777,'Hàng hóa'!$C$5:$J894,2,0)</f>
        <v>#N/A</v>
      </c>
      <c r="N777" s="17" t="e">
        <f>VLOOKUP(K777,'[1]Hàng hóa'!$C$5:$G$22,5,0)</f>
        <v>#N/A</v>
      </c>
      <c r="O777" s="17" t="e">
        <f t="shared" si="41"/>
        <v>#N/A</v>
      </c>
      <c r="P777" s="197" t="e">
        <f t="shared" si="39"/>
        <v>#N/A</v>
      </c>
      <c r="Q777" s="17" t="e">
        <f t="shared" si="40"/>
        <v>#N/A</v>
      </c>
      <c r="R777" s="13" t="e">
        <f>VLOOKUP(J777,'[1]Nhân viên'!$E$20:$F$41,2,0)</f>
        <v>#N/A</v>
      </c>
    </row>
    <row r="778" spans="3:18" x14ac:dyDescent="0.2">
      <c r="D778" s="11"/>
      <c r="E778" s="13" t="e">
        <f>VLOOKUP(D778,'Nhân viên'!$B$5:$C$48,2,0)</f>
        <v>#N/A</v>
      </c>
      <c r="H778" s="13" t="e">
        <f>VLOOKUP(F778,'Khách hàng'!$B$4:$G$1048576,2,0)</f>
        <v>#N/A</v>
      </c>
      <c r="I778" s="13" t="str">
        <f>VLOOKUP(F778,'[1]Khách hàng'!$A$4:$F$2144,3,0)</f>
        <v>Số 1 đường số 17A, Khu phố 11, Phường Bình Trị Đông B, Quận Bình Tân, TP.HCM.</v>
      </c>
      <c r="J778" s="35" t="e">
        <f>VLOOKUP(F778,'Khách hàng'!$B$4:$G$1048576,5,0)</f>
        <v>#N/A</v>
      </c>
      <c r="M778" s="13" t="e">
        <f>VLOOKUP(K778,'Hàng hóa'!$C$5:$J1109,2,0)</f>
        <v>#N/A</v>
      </c>
      <c r="N778" s="17" t="e">
        <f>VLOOKUP(K778,'[1]Hàng hóa'!$C$5:$G$22,5,0)</f>
        <v>#N/A</v>
      </c>
      <c r="O778" s="17" t="e">
        <f t="shared" si="41"/>
        <v>#N/A</v>
      </c>
      <c r="P778" s="197" t="e">
        <f t="shared" si="39"/>
        <v>#N/A</v>
      </c>
      <c r="Q778" s="17" t="e">
        <f t="shared" si="40"/>
        <v>#N/A</v>
      </c>
      <c r="R778" s="13" t="e">
        <f>VLOOKUP(J778,'[1]Nhân viên'!$E$20:$F$41,2,0)</f>
        <v>#N/A</v>
      </c>
    </row>
    <row r="779" spans="3:18" x14ac:dyDescent="0.2">
      <c r="D779" s="11"/>
      <c r="E779" s="13" t="e">
        <f>VLOOKUP(D779,'Nhân viên'!$B$5:$C$48,2,0)</f>
        <v>#N/A</v>
      </c>
      <c r="H779" s="13" t="e">
        <f>VLOOKUP(F779,'Khách hàng'!$B$4:$G$1048576,2,0)</f>
        <v>#N/A</v>
      </c>
      <c r="I779" s="13" t="str">
        <f>VLOOKUP(F779,'[1]Khách hàng'!$A$4:$F$2144,3,0)</f>
        <v>Số 1 đường số 17A, Khu phố 11, Phường Bình Trị Đông B, Quận Bình Tân, TP.HCM.</v>
      </c>
      <c r="J779" s="35" t="e">
        <f>VLOOKUP(F779,'Khách hàng'!$B$4:$G$1048576,5,0)</f>
        <v>#N/A</v>
      </c>
      <c r="M779" s="13" t="e">
        <f>VLOOKUP(K779,'Hàng hóa'!$C$5:$J1110,2,0)</f>
        <v>#N/A</v>
      </c>
      <c r="N779" s="17" t="e">
        <f>VLOOKUP(K779,'[1]Hàng hóa'!$C$5:$G$22,5,0)</f>
        <v>#N/A</v>
      </c>
      <c r="O779" s="17" t="e">
        <f t="shared" si="41"/>
        <v>#N/A</v>
      </c>
      <c r="P779" s="197" t="e">
        <f t="shared" si="39"/>
        <v>#N/A</v>
      </c>
      <c r="Q779" s="17" t="e">
        <f t="shared" si="40"/>
        <v>#N/A</v>
      </c>
      <c r="R779" s="13" t="e">
        <f>VLOOKUP(J779,'[1]Nhân viên'!$E$20:$F$41,2,0)</f>
        <v>#N/A</v>
      </c>
    </row>
    <row r="780" spans="3:18" x14ac:dyDescent="0.2">
      <c r="D780" s="11"/>
      <c r="E780" s="13" t="e">
        <f>VLOOKUP(D780,'Nhân viên'!$B$5:$C$48,2,0)</f>
        <v>#N/A</v>
      </c>
      <c r="H780" s="13" t="e">
        <f>VLOOKUP(F780,'Khách hàng'!$B$4:$G$1048576,2,0)</f>
        <v>#N/A</v>
      </c>
      <c r="I780" s="13" t="str">
        <f>VLOOKUP(F780,'[1]Khách hàng'!$A$4:$F$2144,3,0)</f>
        <v>Số 1 đường số 17A, Khu phố 11, Phường Bình Trị Đông B, Quận Bình Tân, TP.HCM.</v>
      </c>
      <c r="J780" s="35" t="e">
        <f>VLOOKUP(F780,'Khách hàng'!$B$4:$G$1048576,5,0)</f>
        <v>#N/A</v>
      </c>
      <c r="M780" s="13" t="e">
        <f>VLOOKUP(K780,'Hàng hóa'!$C$5:$J1111,2,0)</f>
        <v>#N/A</v>
      </c>
      <c r="N780" s="17" t="e">
        <f>VLOOKUP(K780,'[1]Hàng hóa'!$C$5:$G$22,5,0)</f>
        <v>#N/A</v>
      </c>
      <c r="O780" s="17" t="e">
        <f t="shared" si="41"/>
        <v>#N/A</v>
      </c>
      <c r="P780" s="197" t="e">
        <f t="shared" si="39"/>
        <v>#N/A</v>
      </c>
      <c r="Q780" s="17" t="e">
        <f t="shared" si="40"/>
        <v>#N/A</v>
      </c>
      <c r="R780" s="13" t="e">
        <f>VLOOKUP(J780,'[1]Nhân viên'!$E$20:$F$41,2,0)</f>
        <v>#N/A</v>
      </c>
    </row>
    <row r="781" spans="3:18" x14ac:dyDescent="0.2">
      <c r="D781" s="11"/>
      <c r="E781" s="13" t="e">
        <f>VLOOKUP(D781,'Nhân viên'!$B$5:$C$48,2,0)</f>
        <v>#N/A</v>
      </c>
      <c r="H781" s="13" t="e">
        <f>VLOOKUP(F781,'Khách hàng'!$B$4:$G$1048576,2,0)</f>
        <v>#N/A</v>
      </c>
      <c r="I781" s="13" t="str">
        <f>VLOOKUP(F781,'[1]Khách hàng'!$A$4:$F$2144,3,0)</f>
        <v>Số 1 đường số 17A, Khu phố 11, Phường Bình Trị Đông B, Quận Bình Tân, TP.HCM.</v>
      </c>
      <c r="J781" s="35" t="e">
        <f>VLOOKUP(F781,'Khách hàng'!$B$4:$G$1048576,5,0)</f>
        <v>#N/A</v>
      </c>
      <c r="M781" s="13" t="e">
        <f>VLOOKUP(K781,'Hàng hóa'!$C$5:$J1112,2,0)</f>
        <v>#N/A</v>
      </c>
      <c r="N781" s="17" t="e">
        <f>VLOOKUP(K781,'[1]Hàng hóa'!$C$5:$G$22,5,0)</f>
        <v>#N/A</v>
      </c>
      <c r="O781" s="17" t="e">
        <f t="shared" si="41"/>
        <v>#N/A</v>
      </c>
      <c r="P781" s="197" t="e">
        <f t="shared" si="39"/>
        <v>#N/A</v>
      </c>
      <c r="Q781" s="17" t="e">
        <f t="shared" si="40"/>
        <v>#N/A</v>
      </c>
      <c r="R781" s="13" t="e">
        <f>VLOOKUP(J781,'[1]Nhân viên'!$E$20:$F$41,2,0)</f>
        <v>#N/A</v>
      </c>
    </row>
    <row r="782" spans="3:18" x14ac:dyDescent="0.2">
      <c r="C782" s="12"/>
      <c r="E782" s="13" t="e">
        <f>VLOOKUP(D782,'Nhân viên'!$B$5:$C$48,2,0)</f>
        <v>#N/A</v>
      </c>
      <c r="H782" s="13" t="e">
        <f>VLOOKUP(F782,'Khách hàng'!$B$4:$G$1048576,2,0)</f>
        <v>#N/A</v>
      </c>
      <c r="I782" s="13" t="str">
        <f>VLOOKUP(F782,'[1]Khách hàng'!$A$4:$F$2144,3,0)</f>
        <v>Số 1 đường số 17A, Khu phố 11, Phường Bình Trị Đông B, Quận Bình Tân, TP.HCM.</v>
      </c>
      <c r="J782" s="35" t="e">
        <f>VLOOKUP(F782,'Khách hàng'!$B$4:$G$1048576,5,0)</f>
        <v>#N/A</v>
      </c>
      <c r="M782" s="13" t="e">
        <f>VLOOKUP(K782,'Hàng hóa'!$C$5:$J786,2,0)</f>
        <v>#N/A</v>
      </c>
      <c r="N782" s="17" t="e">
        <f>VLOOKUP(K782,'[1]Hàng hóa'!$C$5:$G$22,5,0)</f>
        <v>#N/A</v>
      </c>
      <c r="O782" s="17" t="e">
        <f t="shared" si="41"/>
        <v>#N/A</v>
      </c>
      <c r="P782" s="197" t="e">
        <f t="shared" si="39"/>
        <v>#N/A</v>
      </c>
      <c r="Q782" s="17" t="e">
        <f t="shared" si="40"/>
        <v>#N/A</v>
      </c>
      <c r="R782" s="13" t="e">
        <f>VLOOKUP(J782,'[1]Nhân viên'!$E$20:$F$41,2,0)</f>
        <v>#N/A</v>
      </c>
    </row>
    <row r="783" spans="3:18" x14ac:dyDescent="0.2">
      <c r="C783" s="12"/>
      <c r="E783" s="13" t="e">
        <f>VLOOKUP(D783,'Nhân viên'!$B$5:$C$48,2,0)</f>
        <v>#N/A</v>
      </c>
      <c r="H783" s="13" t="e">
        <f>VLOOKUP(F783,'Khách hàng'!$B$4:$G$1048576,2,0)</f>
        <v>#N/A</v>
      </c>
      <c r="I783" s="13" t="str">
        <f>VLOOKUP(F783,'[1]Khách hàng'!$A$4:$F$2144,3,0)</f>
        <v>Số 1 đường số 17A, Khu phố 11, Phường Bình Trị Đông B, Quận Bình Tân, TP.HCM.</v>
      </c>
      <c r="J783" s="35" t="e">
        <f>VLOOKUP(F783,'Khách hàng'!$B$4:$G$1048576,5,0)</f>
        <v>#N/A</v>
      </c>
      <c r="M783" s="13" t="e">
        <f>VLOOKUP(K783,'Hàng hóa'!$C$5:$J787,2,0)</f>
        <v>#N/A</v>
      </c>
      <c r="N783" s="17" t="e">
        <f>VLOOKUP(K783,'[1]Hàng hóa'!$C$5:$G$22,5,0)</f>
        <v>#N/A</v>
      </c>
      <c r="O783" s="17" t="e">
        <f t="shared" si="41"/>
        <v>#N/A</v>
      </c>
      <c r="P783" s="197" t="e">
        <f t="shared" si="39"/>
        <v>#N/A</v>
      </c>
      <c r="Q783" s="17" t="e">
        <f t="shared" si="40"/>
        <v>#N/A</v>
      </c>
      <c r="R783" s="13" t="e">
        <f>VLOOKUP(J783,'[1]Nhân viên'!$E$20:$F$41,2,0)</f>
        <v>#N/A</v>
      </c>
    </row>
    <row r="784" spans="3:18" x14ac:dyDescent="0.2">
      <c r="C784" s="12"/>
      <c r="E784" s="13" t="e">
        <f>VLOOKUP(D784,'Nhân viên'!$B$5:$C$48,2,0)</f>
        <v>#N/A</v>
      </c>
      <c r="H784" s="13" t="e">
        <f>VLOOKUP(F784,'Khách hàng'!$B$4:$G$1048576,2,0)</f>
        <v>#N/A</v>
      </c>
      <c r="I784" s="13" t="str">
        <f>VLOOKUP(F784,'[1]Khách hàng'!$A$4:$F$2144,3,0)</f>
        <v>Số 1 đường số 17A, Khu phố 11, Phường Bình Trị Đông B, Quận Bình Tân, TP.HCM.</v>
      </c>
      <c r="J784" s="35" t="e">
        <f>VLOOKUP(F784,'Khách hàng'!$B$4:$G$1048576,5,0)</f>
        <v>#N/A</v>
      </c>
      <c r="M784" s="13" t="e">
        <f>VLOOKUP(K784,'Hàng hóa'!$C$5:$J788,2,0)</f>
        <v>#N/A</v>
      </c>
      <c r="N784" s="17" t="e">
        <f>VLOOKUP(K784,'[1]Hàng hóa'!$C$5:$G$22,5,0)</f>
        <v>#N/A</v>
      </c>
      <c r="O784" s="17" t="e">
        <f t="shared" si="41"/>
        <v>#N/A</v>
      </c>
      <c r="P784" s="197" t="e">
        <f t="shared" si="39"/>
        <v>#N/A</v>
      </c>
      <c r="Q784" s="17" t="e">
        <f t="shared" si="40"/>
        <v>#N/A</v>
      </c>
      <c r="R784" s="13" t="e">
        <f>VLOOKUP(J784,'[1]Nhân viên'!$E$20:$F$41,2,0)</f>
        <v>#N/A</v>
      </c>
    </row>
    <row r="785" spans="3:18" x14ac:dyDescent="0.2">
      <c r="C785" s="12"/>
      <c r="E785" s="13" t="e">
        <f>VLOOKUP(D785,'Nhân viên'!$B$5:$C$48,2,0)</f>
        <v>#N/A</v>
      </c>
      <c r="H785" s="13" t="e">
        <f>VLOOKUP(F785,'Khách hàng'!$B$4:$G$1048576,2,0)</f>
        <v>#N/A</v>
      </c>
      <c r="I785" s="13" t="str">
        <f>VLOOKUP(F785,'[1]Khách hàng'!$A$4:$F$2144,3,0)</f>
        <v>Số 1 đường số 17A, Khu phố 11, Phường Bình Trị Đông B, Quận Bình Tân, TP.HCM.</v>
      </c>
      <c r="J785" s="35" t="e">
        <f>VLOOKUP(F785,'Khách hàng'!$B$4:$G$1048576,5,0)</f>
        <v>#N/A</v>
      </c>
      <c r="M785" s="13" t="e">
        <f>VLOOKUP(K785,'Hàng hóa'!$C$5:$J789,2,0)</f>
        <v>#N/A</v>
      </c>
      <c r="N785" s="17" t="e">
        <f>VLOOKUP(K785,'[1]Hàng hóa'!$C$5:$G$22,5,0)</f>
        <v>#N/A</v>
      </c>
      <c r="O785" s="17" t="e">
        <f t="shared" si="41"/>
        <v>#N/A</v>
      </c>
      <c r="P785" s="197" t="e">
        <f t="shared" si="39"/>
        <v>#N/A</v>
      </c>
      <c r="Q785" s="17" t="e">
        <f t="shared" si="40"/>
        <v>#N/A</v>
      </c>
      <c r="R785" s="13" t="e">
        <f>VLOOKUP(J785,'[1]Nhân viên'!$E$20:$F$41,2,0)</f>
        <v>#N/A</v>
      </c>
    </row>
    <row r="786" spans="3:18" x14ac:dyDescent="0.2">
      <c r="C786" s="12"/>
      <c r="D786" s="11"/>
      <c r="E786" s="13" t="e">
        <f>VLOOKUP(D786,'Nhân viên'!$B$5:$C$48,2,0)</f>
        <v>#N/A</v>
      </c>
      <c r="H786" s="13" t="e">
        <f>VLOOKUP(F786,'Khách hàng'!$B$4:$G$1048576,2,0)</f>
        <v>#N/A</v>
      </c>
      <c r="I786" s="13" t="str">
        <f>VLOOKUP(F786,'[1]Khách hàng'!$A$4:$F$2144,3,0)</f>
        <v>Số 1 đường số 17A, Khu phố 11, Phường Bình Trị Đông B, Quận Bình Tân, TP.HCM.</v>
      </c>
      <c r="J786" s="35" t="e">
        <f>VLOOKUP(F786,'Khách hàng'!$B$4:$G$1048576,5,0)</f>
        <v>#N/A</v>
      </c>
      <c r="M786" s="13" t="e">
        <f>VLOOKUP(K786,'Hàng hóa'!$C$5:$J935,2,0)</f>
        <v>#N/A</v>
      </c>
      <c r="N786" s="17" t="e">
        <f>VLOOKUP(K786,'[1]Hàng hóa'!$C$5:$G$22,5,0)</f>
        <v>#N/A</v>
      </c>
      <c r="O786" s="17" t="e">
        <f t="shared" si="41"/>
        <v>#N/A</v>
      </c>
      <c r="P786" s="197" t="e">
        <f t="shared" si="39"/>
        <v>#N/A</v>
      </c>
      <c r="Q786" s="17" t="e">
        <f t="shared" si="40"/>
        <v>#N/A</v>
      </c>
      <c r="R786" s="13" t="e">
        <f>VLOOKUP(J786,'[1]Nhân viên'!$E$20:$F$41,2,0)</f>
        <v>#N/A</v>
      </c>
    </row>
    <row r="787" spans="3:18" x14ac:dyDescent="0.2">
      <c r="C787" s="12"/>
      <c r="D787" s="11"/>
      <c r="E787" s="13" t="e">
        <f>VLOOKUP(D787,'Nhân viên'!$B$5:$C$48,2,0)</f>
        <v>#N/A</v>
      </c>
      <c r="H787" s="13" t="e">
        <f>VLOOKUP(F787,'Khách hàng'!$B$4:$G$1048576,2,0)</f>
        <v>#N/A</v>
      </c>
      <c r="I787" s="13" t="str">
        <f>VLOOKUP(F787,'[1]Khách hàng'!$A$4:$F$2144,3,0)</f>
        <v>Số 1 đường số 17A, Khu phố 11, Phường Bình Trị Đông B, Quận Bình Tân, TP.HCM.</v>
      </c>
      <c r="J787" s="35" t="e">
        <f>VLOOKUP(F787,'Khách hàng'!$B$4:$G$1048576,5,0)</f>
        <v>#N/A</v>
      </c>
      <c r="M787" s="13" t="e">
        <f>VLOOKUP(K787,'Hàng hóa'!$C$5:$J936,2,0)</f>
        <v>#N/A</v>
      </c>
      <c r="N787" s="17" t="e">
        <f>VLOOKUP(K787,'[1]Hàng hóa'!$C$5:$G$22,5,0)</f>
        <v>#N/A</v>
      </c>
      <c r="O787" s="17" t="e">
        <f t="shared" si="41"/>
        <v>#N/A</v>
      </c>
      <c r="P787" s="197" t="e">
        <f t="shared" si="39"/>
        <v>#N/A</v>
      </c>
      <c r="Q787" s="17" t="e">
        <f t="shared" si="40"/>
        <v>#N/A</v>
      </c>
      <c r="R787" s="13" t="e">
        <f>VLOOKUP(J787,'[1]Nhân viên'!$E$20:$F$41,2,0)</f>
        <v>#N/A</v>
      </c>
    </row>
    <row r="788" spans="3:18" x14ac:dyDescent="0.2">
      <c r="C788" s="12"/>
      <c r="D788" s="11"/>
      <c r="E788" s="13" t="e">
        <f>VLOOKUP(D788,'Nhân viên'!$B$5:$C$48,2,0)</f>
        <v>#N/A</v>
      </c>
      <c r="H788" s="13" t="e">
        <f>VLOOKUP(F788,'Khách hàng'!$B$4:$G$1048576,2,0)</f>
        <v>#N/A</v>
      </c>
      <c r="I788" s="13" t="str">
        <f>VLOOKUP(F788,'[1]Khách hàng'!$A$4:$F$2144,3,0)</f>
        <v>Số 1 đường số 17A, Khu phố 11, Phường Bình Trị Đông B, Quận Bình Tân, TP.HCM.</v>
      </c>
      <c r="J788" s="35" t="e">
        <f>VLOOKUP(F788,'Khách hàng'!$B$4:$G$1048576,5,0)</f>
        <v>#N/A</v>
      </c>
      <c r="M788" s="13" t="e">
        <f>VLOOKUP(K788,'Hàng hóa'!$C$5:$J937,2,0)</f>
        <v>#N/A</v>
      </c>
      <c r="N788" s="17" t="e">
        <f>VLOOKUP(K788,'[1]Hàng hóa'!$C$5:$G$22,5,0)</f>
        <v>#N/A</v>
      </c>
      <c r="O788" s="17" t="e">
        <f t="shared" si="41"/>
        <v>#N/A</v>
      </c>
      <c r="P788" s="197" t="e">
        <f t="shared" si="39"/>
        <v>#N/A</v>
      </c>
      <c r="Q788" s="17" t="e">
        <f t="shared" si="40"/>
        <v>#N/A</v>
      </c>
      <c r="R788" s="13" t="e">
        <f>VLOOKUP(J788,'[1]Nhân viên'!$E$20:$F$41,2,0)</f>
        <v>#N/A</v>
      </c>
    </row>
    <row r="789" spans="3:18" x14ac:dyDescent="0.2">
      <c r="C789" s="12"/>
      <c r="D789" s="11"/>
      <c r="E789" s="13" t="e">
        <f>VLOOKUP(D789,'Nhân viên'!$B$5:$C$48,2,0)</f>
        <v>#N/A</v>
      </c>
      <c r="H789" s="13" t="e">
        <f>VLOOKUP(F789,'Khách hàng'!$B$4:$G$1048576,2,0)</f>
        <v>#N/A</v>
      </c>
      <c r="I789" s="13" t="str">
        <f>VLOOKUP(F789,'[1]Khách hàng'!$A$4:$F$2144,3,0)</f>
        <v>Số 1 đường số 17A, Khu phố 11, Phường Bình Trị Đông B, Quận Bình Tân, TP.HCM.</v>
      </c>
      <c r="J789" s="35" t="e">
        <f>VLOOKUP(F789,'Khách hàng'!$B$4:$G$1048576,5,0)</f>
        <v>#N/A</v>
      </c>
      <c r="M789" s="13" t="e">
        <f>VLOOKUP(K789,'Hàng hóa'!$C$5:$J938,2,0)</f>
        <v>#N/A</v>
      </c>
      <c r="N789" s="17" t="e">
        <f>VLOOKUP(K789,'[1]Hàng hóa'!$C$5:$G$22,5,0)</f>
        <v>#N/A</v>
      </c>
      <c r="O789" s="17" t="e">
        <f t="shared" si="41"/>
        <v>#N/A</v>
      </c>
      <c r="P789" s="197" t="e">
        <f t="shared" si="39"/>
        <v>#N/A</v>
      </c>
      <c r="Q789" s="17" t="e">
        <f t="shared" si="40"/>
        <v>#N/A</v>
      </c>
      <c r="R789" s="13" t="e">
        <f>VLOOKUP(J789,'[1]Nhân viên'!$E$20:$F$41,2,0)</f>
        <v>#N/A</v>
      </c>
    </row>
    <row r="790" spans="3:18" x14ac:dyDescent="0.2">
      <c r="C790" s="12"/>
      <c r="E790" s="13" t="e">
        <f>VLOOKUP(D790,'Nhân viên'!$B$5:$C$48,2,0)</f>
        <v>#N/A</v>
      </c>
      <c r="H790" s="13" t="e">
        <f>VLOOKUP(F790,'Khách hàng'!$B$4:$G$1048576,2,0)</f>
        <v>#N/A</v>
      </c>
      <c r="I790" s="13" t="str">
        <f>VLOOKUP(F790,'[1]Khách hàng'!$A$4:$F$2144,3,0)</f>
        <v>Số 1 đường số 17A, Khu phố 11, Phường Bình Trị Đông B, Quận Bình Tân, TP.HCM.</v>
      </c>
      <c r="J790" s="35" t="e">
        <f>VLOOKUP(F790,'Khách hàng'!$B$4:$G$1048576,5,0)</f>
        <v>#N/A</v>
      </c>
      <c r="M790" s="13" t="e">
        <f>VLOOKUP(K790,'Hàng hóa'!$C$5:$J699,2,0)</f>
        <v>#N/A</v>
      </c>
      <c r="N790" s="17" t="e">
        <f>VLOOKUP(K790,'[1]Hàng hóa'!$C$5:$G$22,5,0)</f>
        <v>#N/A</v>
      </c>
      <c r="O790" s="17" t="e">
        <f t="shared" si="41"/>
        <v>#N/A</v>
      </c>
      <c r="P790" s="197" t="e">
        <f t="shared" si="39"/>
        <v>#N/A</v>
      </c>
      <c r="Q790" s="17" t="e">
        <f t="shared" si="40"/>
        <v>#N/A</v>
      </c>
      <c r="R790" s="13" t="e">
        <f>VLOOKUP(J790,'[1]Nhân viên'!$E$20:$F$41,2,0)</f>
        <v>#N/A</v>
      </c>
    </row>
    <row r="791" spans="3:18" x14ac:dyDescent="0.2">
      <c r="C791" s="12"/>
      <c r="D791" s="11"/>
      <c r="E791" s="13" t="e">
        <f>VLOOKUP(D791,'Nhân viên'!$B$5:$C$48,2,0)</f>
        <v>#N/A</v>
      </c>
      <c r="H791" s="13" t="e">
        <f>VLOOKUP(F791,'Khách hàng'!$B$4:$G$1048576,2,0)</f>
        <v>#N/A</v>
      </c>
      <c r="I791" s="13" t="str">
        <f>VLOOKUP(F791,'[1]Khách hàng'!$A$4:$F$2144,3,0)</f>
        <v>Số 1 đường số 17A, Khu phố 11, Phường Bình Trị Đông B, Quận Bình Tân, TP.HCM.</v>
      </c>
      <c r="J791" s="35" t="e">
        <f>VLOOKUP(F791,'Khách hàng'!$B$4:$G$1048576,5,0)</f>
        <v>#N/A</v>
      </c>
      <c r="M791" s="13" t="e">
        <f>VLOOKUP(K791,'Hàng hóa'!$C$5:$J1296,2,0)</f>
        <v>#N/A</v>
      </c>
      <c r="N791" s="17" t="e">
        <f>VLOOKUP(K791,'[1]Hàng hóa'!$C$5:$G$22,5,0)</f>
        <v>#N/A</v>
      </c>
      <c r="O791" s="17" t="e">
        <f t="shared" si="41"/>
        <v>#N/A</v>
      </c>
      <c r="P791" s="197" t="e">
        <f t="shared" si="39"/>
        <v>#N/A</v>
      </c>
      <c r="Q791" s="17" t="e">
        <f t="shared" si="40"/>
        <v>#N/A</v>
      </c>
      <c r="R791" s="13" t="e">
        <f>VLOOKUP(J791,'[1]Nhân viên'!$E$20:$F$41,2,0)</f>
        <v>#N/A</v>
      </c>
    </row>
    <row r="792" spans="3:18" x14ac:dyDescent="0.2">
      <c r="C792" s="12"/>
      <c r="D792" s="11"/>
      <c r="E792" s="13" t="e">
        <f>VLOOKUP(D792,'Nhân viên'!$B$5:$C$48,2,0)</f>
        <v>#N/A</v>
      </c>
      <c r="H792" s="13" t="e">
        <f>VLOOKUP(F792,'Khách hàng'!$B$4:$G$1048576,2,0)</f>
        <v>#N/A</v>
      </c>
      <c r="I792" s="13" t="str">
        <f>VLOOKUP(F792,'[1]Khách hàng'!$A$4:$F$2144,3,0)</f>
        <v>Số 1 đường số 17A, Khu phố 11, Phường Bình Trị Đông B, Quận Bình Tân, TP.HCM.</v>
      </c>
      <c r="J792" s="35" t="e">
        <f>VLOOKUP(F792,'Khách hàng'!$B$4:$G$1048576,5,0)</f>
        <v>#N/A</v>
      </c>
      <c r="M792" s="13" t="e">
        <f>VLOOKUP(K792,'Hàng hóa'!$C$5:$J1297,2,0)</f>
        <v>#N/A</v>
      </c>
      <c r="N792" s="17" t="e">
        <f>VLOOKUP(K792,'[1]Hàng hóa'!$C$5:$G$22,5,0)</f>
        <v>#N/A</v>
      </c>
      <c r="O792" s="17" t="e">
        <f t="shared" si="41"/>
        <v>#N/A</v>
      </c>
      <c r="P792" s="197" t="e">
        <f t="shared" si="39"/>
        <v>#N/A</v>
      </c>
      <c r="Q792" s="17" t="e">
        <f t="shared" si="40"/>
        <v>#N/A</v>
      </c>
      <c r="R792" s="13" t="e">
        <f>VLOOKUP(J792,'[1]Nhân viên'!$E$20:$F$41,2,0)</f>
        <v>#N/A</v>
      </c>
    </row>
    <row r="793" spans="3:18" x14ac:dyDescent="0.2">
      <c r="C793" s="12"/>
      <c r="E793" s="13" t="e">
        <f>VLOOKUP(D793,'Nhân viên'!$B$5:$C$48,2,0)</f>
        <v>#N/A</v>
      </c>
      <c r="H793" s="13" t="e">
        <f>VLOOKUP(F793,'Khách hàng'!$B$4:$G$1048576,2,0)</f>
        <v>#N/A</v>
      </c>
      <c r="I793" s="13" t="str">
        <f>VLOOKUP(F793,'[1]Khách hàng'!$A$4:$F$2144,3,0)</f>
        <v>Số 1 đường số 17A, Khu phố 11, Phường Bình Trị Đông B, Quận Bình Tân, TP.HCM.</v>
      </c>
      <c r="J793" s="35" t="e">
        <f>VLOOKUP(F793,'Khách hàng'!$B$4:$G$1048576,5,0)</f>
        <v>#N/A</v>
      </c>
      <c r="M793" s="13" t="e">
        <f>VLOOKUP(K793,'Hàng hóa'!$C$5:$J864,2,0)</f>
        <v>#N/A</v>
      </c>
      <c r="N793" s="17" t="e">
        <f>VLOOKUP(K793,'[1]Hàng hóa'!$C$5:$G$22,5,0)</f>
        <v>#N/A</v>
      </c>
      <c r="O793" s="17" t="e">
        <f t="shared" si="41"/>
        <v>#N/A</v>
      </c>
      <c r="P793" s="197" t="e">
        <f t="shared" si="39"/>
        <v>#N/A</v>
      </c>
      <c r="Q793" s="17" t="e">
        <f t="shared" si="40"/>
        <v>#N/A</v>
      </c>
      <c r="R793" s="13" t="e">
        <f>VLOOKUP(J793,'[1]Nhân viên'!$E$20:$F$41,2,0)</f>
        <v>#N/A</v>
      </c>
    </row>
    <row r="794" spans="3:18" x14ac:dyDescent="0.2">
      <c r="C794" s="12"/>
      <c r="E794" s="13" t="e">
        <f>VLOOKUP(D794,'Nhân viên'!$B$5:$C$48,2,0)</f>
        <v>#N/A</v>
      </c>
      <c r="H794" s="13" t="e">
        <f>VLOOKUP(F794,'Khách hàng'!$B$4:$G$1048576,2,0)</f>
        <v>#N/A</v>
      </c>
      <c r="I794" s="13" t="str">
        <f>VLOOKUP(F794,'[1]Khách hàng'!$A$4:$F$2144,3,0)</f>
        <v>Số 1 đường số 17A, Khu phố 11, Phường Bình Trị Đông B, Quận Bình Tân, TP.HCM.</v>
      </c>
      <c r="J794" s="35" t="e">
        <f>VLOOKUP(F794,'Khách hàng'!$B$4:$G$1048576,5,0)</f>
        <v>#N/A</v>
      </c>
      <c r="M794" s="13" t="e">
        <f>VLOOKUP(K794,'Hàng hóa'!$C$5:$J865,2,0)</f>
        <v>#N/A</v>
      </c>
      <c r="N794" s="17" t="e">
        <f>VLOOKUP(K794,'[1]Hàng hóa'!$C$5:$G$22,5,0)</f>
        <v>#N/A</v>
      </c>
      <c r="O794" s="17" t="e">
        <f t="shared" si="41"/>
        <v>#N/A</v>
      </c>
      <c r="P794" s="197" t="e">
        <f t="shared" si="39"/>
        <v>#N/A</v>
      </c>
      <c r="Q794" s="17" t="e">
        <f t="shared" si="40"/>
        <v>#N/A</v>
      </c>
      <c r="R794" s="13" t="e">
        <f>VLOOKUP(J794,'[1]Nhân viên'!$E$20:$F$41,2,0)</f>
        <v>#N/A</v>
      </c>
    </row>
    <row r="795" spans="3:18" x14ac:dyDescent="0.2">
      <c r="C795" s="12"/>
      <c r="E795" s="13" t="e">
        <f>VLOOKUP(D795,'Nhân viên'!$B$5:$C$48,2,0)</f>
        <v>#N/A</v>
      </c>
      <c r="H795" s="13" t="e">
        <f>VLOOKUP(F795,'Khách hàng'!$B$4:$G$1048576,2,0)</f>
        <v>#N/A</v>
      </c>
      <c r="I795" s="13" t="str">
        <f>VLOOKUP(F795,'[1]Khách hàng'!$A$4:$F$2144,3,0)</f>
        <v>Số 1 đường số 17A, Khu phố 11, Phường Bình Trị Đông B, Quận Bình Tân, TP.HCM.</v>
      </c>
      <c r="J795" s="35" t="e">
        <f>VLOOKUP(F795,'Khách hàng'!$B$4:$G$1048576,5,0)</f>
        <v>#N/A</v>
      </c>
      <c r="M795" s="13" t="e">
        <f>VLOOKUP(K795,'Hàng hóa'!$C$5:$J866,2,0)</f>
        <v>#N/A</v>
      </c>
      <c r="N795" s="17" t="e">
        <f>VLOOKUP(K795,'[1]Hàng hóa'!$C$5:$G$22,5,0)</f>
        <v>#N/A</v>
      </c>
      <c r="O795" s="17" t="e">
        <f t="shared" si="41"/>
        <v>#N/A</v>
      </c>
      <c r="P795" s="197" t="e">
        <f t="shared" si="39"/>
        <v>#N/A</v>
      </c>
      <c r="Q795" s="17" t="e">
        <f t="shared" si="40"/>
        <v>#N/A</v>
      </c>
      <c r="R795" s="13" t="e">
        <f>VLOOKUP(J795,'[1]Nhân viên'!$E$20:$F$41,2,0)</f>
        <v>#N/A</v>
      </c>
    </row>
    <row r="796" spans="3:18" x14ac:dyDescent="0.2">
      <c r="C796" s="12"/>
      <c r="E796" s="13" t="e">
        <f>VLOOKUP(D796,'Nhân viên'!$B$5:$C$48,2,0)</f>
        <v>#N/A</v>
      </c>
      <c r="H796" s="13" t="e">
        <f>VLOOKUP(F796,'Khách hàng'!$B$4:$G$1048576,2,0)</f>
        <v>#N/A</v>
      </c>
      <c r="I796" s="13" t="str">
        <f>VLOOKUP(F796,'[1]Khách hàng'!$A$4:$F$2144,3,0)</f>
        <v>Số 1 đường số 17A, Khu phố 11, Phường Bình Trị Đông B, Quận Bình Tân, TP.HCM.</v>
      </c>
      <c r="J796" s="35" t="e">
        <f>VLOOKUP(F796,'Khách hàng'!$B$4:$G$1048576,5,0)</f>
        <v>#N/A</v>
      </c>
      <c r="M796" s="13" t="e">
        <f>VLOOKUP(K796,'Hàng hóa'!$C$5:$J867,2,0)</f>
        <v>#N/A</v>
      </c>
      <c r="N796" s="17" t="e">
        <f>VLOOKUP(K796,'[1]Hàng hóa'!$C$5:$G$22,5,0)</f>
        <v>#N/A</v>
      </c>
      <c r="O796" s="17" t="e">
        <f t="shared" si="41"/>
        <v>#N/A</v>
      </c>
      <c r="P796" s="197" t="e">
        <f t="shared" si="39"/>
        <v>#N/A</v>
      </c>
      <c r="Q796" s="17" t="e">
        <f t="shared" si="40"/>
        <v>#N/A</v>
      </c>
      <c r="R796" s="13" t="e">
        <f>VLOOKUP(J796,'[1]Nhân viên'!$E$20:$F$41,2,0)</f>
        <v>#N/A</v>
      </c>
    </row>
    <row r="797" spans="3:18" x14ac:dyDescent="0.2">
      <c r="C797" s="14"/>
      <c r="E797" s="13" t="e">
        <f>VLOOKUP(D797,'Nhân viên'!$B$5:$C$48,2,0)</f>
        <v>#N/A</v>
      </c>
      <c r="H797" s="13" t="e">
        <f>VLOOKUP(F797,'Khách hàng'!$B$4:$G$1048576,2,0)</f>
        <v>#N/A</v>
      </c>
      <c r="I797" s="13" t="str">
        <f>VLOOKUP(F797,'[1]Khách hàng'!$A$4:$F$2144,3,0)</f>
        <v>Số 1 đường số 17A, Khu phố 11, Phường Bình Trị Đông B, Quận Bình Tân, TP.HCM.</v>
      </c>
      <c r="J797" s="35" t="e">
        <f>VLOOKUP(F797,'Khách hàng'!$B$4:$G$1048576,5,0)</f>
        <v>#N/A</v>
      </c>
      <c r="M797" s="13" t="e">
        <f>VLOOKUP(K797,'Hàng hóa'!$C$5:$J590,2,0)</f>
        <v>#N/A</v>
      </c>
      <c r="N797" s="17" t="e">
        <f>VLOOKUP(K797,'[1]Hàng hóa'!$C$5:$G$22,5,0)</f>
        <v>#N/A</v>
      </c>
      <c r="O797" s="17" t="e">
        <f t="shared" si="41"/>
        <v>#N/A</v>
      </c>
      <c r="P797" s="197" t="e">
        <f t="shared" si="39"/>
        <v>#N/A</v>
      </c>
      <c r="Q797" s="17" t="e">
        <f t="shared" si="40"/>
        <v>#N/A</v>
      </c>
      <c r="R797" s="13" t="e">
        <f>VLOOKUP(J797,'[1]Nhân viên'!$E$20:$F$41,2,0)</f>
        <v>#N/A</v>
      </c>
    </row>
    <row r="798" spans="3:18" x14ac:dyDescent="0.2">
      <c r="C798" s="14"/>
      <c r="E798" s="13" t="e">
        <f>VLOOKUP(D798,'Nhân viên'!$B$5:$C$48,2,0)</f>
        <v>#N/A</v>
      </c>
      <c r="H798" s="13" t="e">
        <f>VLOOKUP(F798,'Khách hàng'!$B$4:$G$1048576,2,0)</f>
        <v>#N/A</v>
      </c>
      <c r="I798" s="13" t="str">
        <f>VLOOKUP(F798,'[1]Khách hàng'!$A$4:$F$2144,3,0)</f>
        <v>Số 1 đường số 17A, Khu phố 11, Phường Bình Trị Đông B, Quận Bình Tân, TP.HCM.</v>
      </c>
      <c r="J798" s="35" t="e">
        <f>VLOOKUP(F798,'Khách hàng'!$B$4:$G$1048576,5,0)</f>
        <v>#N/A</v>
      </c>
      <c r="M798" s="13" t="e">
        <f>VLOOKUP(K798,'Hàng hóa'!$C$5:$J591,2,0)</f>
        <v>#N/A</v>
      </c>
      <c r="N798" s="17" t="e">
        <f>VLOOKUP(K798,'[1]Hàng hóa'!$C$5:$G$22,5,0)</f>
        <v>#N/A</v>
      </c>
      <c r="O798" s="17" t="e">
        <f t="shared" si="41"/>
        <v>#N/A</v>
      </c>
      <c r="P798" s="197" t="e">
        <f t="shared" si="39"/>
        <v>#N/A</v>
      </c>
      <c r="Q798" s="17" t="e">
        <f t="shared" si="40"/>
        <v>#N/A</v>
      </c>
      <c r="R798" s="13" t="e">
        <f>VLOOKUP(J798,'[1]Nhân viên'!$E$20:$F$41,2,0)</f>
        <v>#N/A</v>
      </c>
    </row>
    <row r="799" spans="3:18" x14ac:dyDescent="0.2">
      <c r="C799" s="12"/>
      <c r="D799" s="11"/>
      <c r="E799" s="13" t="e">
        <f>VLOOKUP(D799,'Nhân viên'!$B$5:$C$48,2,0)</f>
        <v>#N/A</v>
      </c>
      <c r="H799" s="13" t="e">
        <f>VLOOKUP(F799,'Khách hàng'!$B$4:$G$1048576,2,0)</f>
        <v>#N/A</v>
      </c>
      <c r="I799" s="13" t="str">
        <f>VLOOKUP(F799,'[1]Khách hàng'!$A$4:$F$2144,3,0)</f>
        <v>Số 1 đường số 17A, Khu phố 11, Phường Bình Trị Đông B, Quận Bình Tân, TP.HCM.</v>
      </c>
      <c r="J799" s="35" t="e">
        <f>VLOOKUP(F799,'Khách hàng'!$B$4:$G$1048576,5,0)</f>
        <v>#N/A</v>
      </c>
      <c r="M799" s="13" t="e">
        <f>VLOOKUP(K799,'Hàng hóa'!$C$5:$J1291,2,0)</f>
        <v>#N/A</v>
      </c>
      <c r="N799" s="17" t="e">
        <f>VLOOKUP(K799,'[1]Hàng hóa'!$C$5:$G$22,5,0)</f>
        <v>#N/A</v>
      </c>
      <c r="O799" s="17" t="e">
        <f t="shared" si="41"/>
        <v>#N/A</v>
      </c>
      <c r="P799" s="197" t="e">
        <f t="shared" si="39"/>
        <v>#N/A</v>
      </c>
      <c r="Q799" s="17" t="e">
        <f t="shared" si="40"/>
        <v>#N/A</v>
      </c>
      <c r="R799" s="13" t="e">
        <f>VLOOKUP(J799,'[1]Nhân viên'!$E$20:$F$41,2,0)</f>
        <v>#N/A</v>
      </c>
    </row>
    <row r="800" spans="3:18" x14ac:dyDescent="0.2">
      <c r="C800" s="12"/>
      <c r="D800" s="11"/>
      <c r="E800" s="13" t="e">
        <f>VLOOKUP(D800,'Nhân viên'!$B$5:$C$48,2,0)</f>
        <v>#N/A</v>
      </c>
      <c r="H800" s="13" t="e">
        <f>VLOOKUP(F800,'Khách hàng'!$B$4:$G$1048576,2,0)</f>
        <v>#N/A</v>
      </c>
      <c r="I800" s="13" t="str">
        <f>VLOOKUP(F800,'[1]Khách hàng'!$A$4:$F$2144,3,0)</f>
        <v>Số 1 đường số 17A, Khu phố 11, Phường Bình Trị Đông B, Quận Bình Tân, TP.HCM.</v>
      </c>
      <c r="J800" s="35" t="e">
        <f>VLOOKUP(F800,'Khách hàng'!$B$4:$G$1048576,5,0)</f>
        <v>#N/A</v>
      </c>
      <c r="M800" s="13" t="e">
        <f>VLOOKUP(K800,'Hàng hóa'!$C$5:$J1292,2,0)</f>
        <v>#N/A</v>
      </c>
      <c r="N800" s="17" t="e">
        <f>VLOOKUP(K800,'[1]Hàng hóa'!$C$5:$G$22,5,0)</f>
        <v>#N/A</v>
      </c>
      <c r="O800" s="17" t="e">
        <f t="shared" si="41"/>
        <v>#N/A</v>
      </c>
      <c r="P800" s="197" t="e">
        <f t="shared" si="39"/>
        <v>#N/A</v>
      </c>
      <c r="Q800" s="17" t="e">
        <f t="shared" si="40"/>
        <v>#N/A</v>
      </c>
      <c r="R800" s="13" t="e">
        <f>VLOOKUP(J800,'[1]Nhân viên'!$E$20:$F$41,2,0)</f>
        <v>#N/A</v>
      </c>
    </row>
    <row r="801" spans="3:18" x14ac:dyDescent="0.2">
      <c r="C801" s="12"/>
      <c r="D801" s="11"/>
      <c r="E801" s="13" t="e">
        <f>VLOOKUP(D801,'Nhân viên'!$B$5:$C$48,2,0)</f>
        <v>#N/A</v>
      </c>
      <c r="H801" s="13" t="e">
        <f>VLOOKUP(F801,'Khách hàng'!$B$4:$G$1048576,2,0)</f>
        <v>#N/A</v>
      </c>
      <c r="I801" s="13" t="str">
        <f>VLOOKUP(F801,'[1]Khách hàng'!$A$4:$F$2144,3,0)</f>
        <v>Số 1 đường số 17A, Khu phố 11, Phường Bình Trị Đông B, Quận Bình Tân, TP.HCM.</v>
      </c>
      <c r="J801" s="35" t="e">
        <f>VLOOKUP(F801,'Khách hàng'!$B$4:$G$1048576,5,0)</f>
        <v>#N/A</v>
      </c>
      <c r="M801" s="13" t="e">
        <f>VLOOKUP(K801,'Hàng hóa'!$C$5:$J1293,2,0)</f>
        <v>#N/A</v>
      </c>
      <c r="N801" s="17" t="e">
        <f>VLOOKUP(K801,'[1]Hàng hóa'!$C$5:$G$22,5,0)</f>
        <v>#N/A</v>
      </c>
      <c r="O801" s="17" t="e">
        <f t="shared" si="41"/>
        <v>#N/A</v>
      </c>
      <c r="P801" s="197" t="e">
        <f t="shared" si="39"/>
        <v>#N/A</v>
      </c>
      <c r="Q801" s="17" t="e">
        <f t="shared" si="40"/>
        <v>#N/A</v>
      </c>
      <c r="R801" s="13" t="e">
        <f>VLOOKUP(J801,'[1]Nhân viên'!$E$20:$F$41,2,0)</f>
        <v>#N/A</v>
      </c>
    </row>
    <row r="802" spans="3:18" x14ac:dyDescent="0.2">
      <c r="C802" s="12"/>
      <c r="D802" s="11"/>
      <c r="E802" s="13" t="e">
        <f>VLOOKUP(D802,'Nhân viên'!$B$5:$C$48,2,0)</f>
        <v>#N/A</v>
      </c>
      <c r="H802" s="13" t="e">
        <f>VLOOKUP(F802,'Khách hàng'!$B$4:$G$1048576,2,0)</f>
        <v>#N/A</v>
      </c>
      <c r="I802" s="13" t="str">
        <f>VLOOKUP(F802,'[1]Khách hàng'!$A$4:$F$2144,3,0)</f>
        <v>Số 1 đường số 17A, Khu phố 11, Phường Bình Trị Đông B, Quận Bình Tân, TP.HCM.</v>
      </c>
      <c r="J802" s="35" t="e">
        <f>VLOOKUP(F802,'Khách hàng'!$B$4:$G$1048576,5,0)</f>
        <v>#N/A</v>
      </c>
      <c r="M802" s="13" t="e">
        <f>VLOOKUP(K802,'Hàng hóa'!$C$5:$J1294,2,0)</f>
        <v>#N/A</v>
      </c>
      <c r="N802" s="17" t="e">
        <f>VLOOKUP(K802,'[1]Hàng hóa'!$C$5:$G$22,5,0)</f>
        <v>#N/A</v>
      </c>
      <c r="O802" s="17" t="e">
        <f t="shared" si="41"/>
        <v>#N/A</v>
      </c>
      <c r="P802" s="197" t="e">
        <f t="shared" si="39"/>
        <v>#N/A</v>
      </c>
      <c r="Q802" s="17" t="e">
        <f t="shared" si="40"/>
        <v>#N/A</v>
      </c>
      <c r="R802" s="13" t="e">
        <f>VLOOKUP(J802,'[1]Nhân viên'!$E$20:$F$41,2,0)</f>
        <v>#N/A</v>
      </c>
    </row>
    <row r="803" spans="3:18" x14ac:dyDescent="0.2">
      <c r="C803" s="12"/>
      <c r="D803" s="11"/>
      <c r="E803" s="13" t="e">
        <f>VLOOKUP(D803,'Nhân viên'!$B$5:$C$48,2,0)</f>
        <v>#N/A</v>
      </c>
      <c r="H803" s="13" t="e">
        <f>VLOOKUP(F803,'Khách hàng'!$B$4:$G$1048576,2,0)</f>
        <v>#N/A</v>
      </c>
      <c r="I803" s="13" t="str">
        <f>VLOOKUP(F803,'[1]Khách hàng'!$A$4:$F$2144,3,0)</f>
        <v>Số 1 đường số 17A, Khu phố 11, Phường Bình Trị Đông B, Quận Bình Tân, TP.HCM.</v>
      </c>
      <c r="J803" s="35" t="e">
        <f>VLOOKUP(F803,'Khách hàng'!$B$4:$G$1048576,5,0)</f>
        <v>#N/A</v>
      </c>
      <c r="M803" s="13" t="e">
        <f>VLOOKUP(K803,'Hàng hóa'!$C$5:$J1295,2,0)</f>
        <v>#N/A</v>
      </c>
      <c r="N803" s="17" t="e">
        <f>VLOOKUP(K803,'[1]Hàng hóa'!$C$5:$G$22,5,0)</f>
        <v>#N/A</v>
      </c>
      <c r="O803" s="17" t="e">
        <f t="shared" si="41"/>
        <v>#N/A</v>
      </c>
      <c r="P803" s="197" t="e">
        <f t="shared" si="39"/>
        <v>#N/A</v>
      </c>
      <c r="Q803" s="17" t="e">
        <f t="shared" si="40"/>
        <v>#N/A</v>
      </c>
      <c r="R803" s="13" t="e">
        <f>VLOOKUP(J803,'[1]Nhân viên'!$E$20:$F$41,2,0)</f>
        <v>#N/A</v>
      </c>
    </row>
    <row r="804" spans="3:18" x14ac:dyDescent="0.2">
      <c r="C804" s="12"/>
      <c r="E804" s="13" t="e">
        <f>VLOOKUP(D804,'Nhân viên'!$B$5:$C$48,2,0)</f>
        <v>#N/A</v>
      </c>
      <c r="H804" s="13" t="e">
        <f>VLOOKUP(F804,'Khách hàng'!$B$4:$G$1048576,2,0)</f>
        <v>#N/A</v>
      </c>
      <c r="I804" s="13" t="str">
        <f>VLOOKUP(F804,'[1]Khách hàng'!$A$4:$F$2144,3,0)</f>
        <v>Số 1 đường số 17A, Khu phố 11, Phường Bình Trị Đông B, Quận Bình Tân, TP.HCM.</v>
      </c>
      <c r="J804" s="35" t="e">
        <f>VLOOKUP(F804,'Khách hàng'!$B$4:$G$1048576,5,0)</f>
        <v>#N/A</v>
      </c>
      <c r="M804" s="13" t="e">
        <f>VLOOKUP(K804,'Hàng hóa'!$C$5:$J1412,2,0)</f>
        <v>#N/A</v>
      </c>
      <c r="N804" s="17" t="e">
        <f>VLOOKUP(K804,'[1]Hàng hóa'!$C$5:$G$22,5,0)</f>
        <v>#N/A</v>
      </c>
      <c r="O804" s="17" t="e">
        <f t="shared" si="41"/>
        <v>#N/A</v>
      </c>
      <c r="P804" s="197" t="e">
        <f t="shared" si="39"/>
        <v>#N/A</v>
      </c>
      <c r="Q804" s="17" t="e">
        <f t="shared" si="40"/>
        <v>#N/A</v>
      </c>
      <c r="R804" s="13" t="e">
        <f>VLOOKUP(J804,'[1]Nhân viên'!$E$20:$F$41,2,0)</f>
        <v>#N/A</v>
      </c>
    </row>
    <row r="805" spans="3:18" x14ac:dyDescent="0.2">
      <c r="C805" s="12"/>
      <c r="E805" s="13" t="e">
        <f>VLOOKUP(D805,'Nhân viên'!$B$5:$C$48,2,0)</f>
        <v>#N/A</v>
      </c>
      <c r="H805" s="13" t="e">
        <f>VLOOKUP(F805,'Khách hàng'!$B$4:$G$1048576,2,0)</f>
        <v>#N/A</v>
      </c>
      <c r="I805" s="13" t="str">
        <f>VLOOKUP(F805,'[1]Khách hàng'!$A$4:$F$2144,3,0)</f>
        <v>Số 1 đường số 17A, Khu phố 11, Phường Bình Trị Đông B, Quận Bình Tân, TP.HCM.</v>
      </c>
      <c r="J805" s="35" t="e">
        <f>VLOOKUP(F805,'Khách hàng'!$B$4:$G$1048576,5,0)</f>
        <v>#N/A</v>
      </c>
      <c r="M805" s="13" t="e">
        <f>VLOOKUP(K805,'Hàng hóa'!$C$5:$J1413,2,0)</f>
        <v>#N/A</v>
      </c>
      <c r="N805" s="17" t="e">
        <f>VLOOKUP(K805,'[1]Hàng hóa'!$C$5:$G$22,5,0)</f>
        <v>#N/A</v>
      </c>
      <c r="O805" s="17" t="e">
        <f t="shared" si="41"/>
        <v>#N/A</v>
      </c>
      <c r="P805" s="197" t="e">
        <f t="shared" si="39"/>
        <v>#N/A</v>
      </c>
      <c r="Q805" s="17" t="e">
        <f t="shared" si="40"/>
        <v>#N/A</v>
      </c>
      <c r="R805" s="13" t="e">
        <f>VLOOKUP(J805,'[1]Nhân viên'!$E$20:$F$41,2,0)</f>
        <v>#N/A</v>
      </c>
    </row>
    <row r="806" spans="3:18" x14ac:dyDescent="0.2">
      <c r="C806" s="12"/>
      <c r="E806" s="13" t="e">
        <f>VLOOKUP(D806,'Nhân viên'!$B$5:$C$48,2,0)</f>
        <v>#N/A</v>
      </c>
      <c r="H806" s="13" t="e">
        <f>VLOOKUP(F806,'Khách hàng'!$B$4:$G$1048576,2,0)</f>
        <v>#N/A</v>
      </c>
      <c r="I806" s="13" t="str">
        <f>VLOOKUP(F806,'[1]Khách hàng'!$A$4:$F$2144,3,0)</f>
        <v>Số 1 đường số 17A, Khu phố 11, Phường Bình Trị Đông B, Quận Bình Tân, TP.HCM.</v>
      </c>
      <c r="J806" s="35" t="e">
        <f>VLOOKUP(F806,'Khách hàng'!$B$4:$G$1048576,5,0)</f>
        <v>#N/A</v>
      </c>
      <c r="M806" s="13" t="e">
        <f>VLOOKUP(K806,'Hàng hóa'!$C$5:$J1414,2,0)</f>
        <v>#N/A</v>
      </c>
      <c r="N806" s="17" t="e">
        <f>VLOOKUP(K806,'[1]Hàng hóa'!$C$5:$G$22,5,0)</f>
        <v>#N/A</v>
      </c>
      <c r="O806" s="17" t="e">
        <f t="shared" si="41"/>
        <v>#N/A</v>
      </c>
      <c r="P806" s="197" t="e">
        <f t="shared" si="39"/>
        <v>#N/A</v>
      </c>
      <c r="Q806" s="17" t="e">
        <f t="shared" si="40"/>
        <v>#N/A</v>
      </c>
      <c r="R806" s="13" t="e">
        <f>VLOOKUP(J806,'[1]Nhân viên'!$E$20:$F$41,2,0)</f>
        <v>#N/A</v>
      </c>
    </row>
    <row r="807" spans="3:18" x14ac:dyDescent="0.2">
      <c r="C807" s="12"/>
      <c r="E807" s="13" t="e">
        <f>VLOOKUP(D807,'Nhân viên'!$B$5:$C$48,2,0)</f>
        <v>#N/A</v>
      </c>
      <c r="H807" s="13" t="e">
        <f>VLOOKUP(F807,'Khách hàng'!$B$4:$G$1048576,2,0)</f>
        <v>#N/A</v>
      </c>
      <c r="I807" s="13" t="str">
        <f>VLOOKUP(F807,'[1]Khách hàng'!$A$4:$F$2144,3,0)</f>
        <v>Số 1 đường số 17A, Khu phố 11, Phường Bình Trị Đông B, Quận Bình Tân, TP.HCM.</v>
      </c>
      <c r="J807" s="35" t="e">
        <f>VLOOKUP(F807,'Khách hàng'!$B$4:$G$1048576,5,0)</f>
        <v>#N/A</v>
      </c>
      <c r="M807" s="13" t="e">
        <f>VLOOKUP(K807,'Hàng hóa'!$C$5:$J1415,2,0)</f>
        <v>#N/A</v>
      </c>
      <c r="N807" s="17" t="e">
        <f>VLOOKUP(K807,'[1]Hàng hóa'!$C$5:$G$22,5,0)</f>
        <v>#N/A</v>
      </c>
      <c r="O807" s="17" t="e">
        <f t="shared" si="41"/>
        <v>#N/A</v>
      </c>
      <c r="P807" s="197" t="e">
        <f t="shared" si="39"/>
        <v>#N/A</v>
      </c>
      <c r="Q807" s="17" t="e">
        <f t="shared" si="40"/>
        <v>#N/A</v>
      </c>
      <c r="R807" s="13" t="e">
        <f>VLOOKUP(J807,'[1]Nhân viên'!$E$20:$F$41,2,0)</f>
        <v>#N/A</v>
      </c>
    </row>
    <row r="808" spans="3:18" x14ac:dyDescent="0.2">
      <c r="C808" s="12"/>
      <c r="E808" s="13" t="e">
        <f>VLOOKUP(D808,'Nhân viên'!$B$5:$C$48,2,0)</f>
        <v>#N/A</v>
      </c>
      <c r="H808" s="13" t="e">
        <f>VLOOKUP(F808,'Khách hàng'!$B$4:$G$1048576,2,0)</f>
        <v>#N/A</v>
      </c>
      <c r="I808" s="13" t="str">
        <f>VLOOKUP(F808,'[1]Khách hàng'!$A$4:$F$2144,3,0)</f>
        <v>Số 1 đường số 17A, Khu phố 11, Phường Bình Trị Đông B, Quận Bình Tân, TP.HCM.</v>
      </c>
      <c r="J808" s="35" t="e">
        <f>VLOOKUP(F808,'Khách hàng'!$B$4:$G$1048576,5,0)</f>
        <v>#N/A</v>
      </c>
      <c r="M808" s="13" t="e">
        <f>VLOOKUP(K808,'Hàng hóa'!$C$5:$J1416,2,0)</f>
        <v>#N/A</v>
      </c>
      <c r="N808" s="17" t="e">
        <f>VLOOKUP(K808,'[1]Hàng hóa'!$C$5:$G$22,5,0)</f>
        <v>#N/A</v>
      </c>
      <c r="O808" s="17" t="e">
        <f t="shared" si="41"/>
        <v>#N/A</v>
      </c>
      <c r="P808" s="197" t="e">
        <f t="shared" si="39"/>
        <v>#N/A</v>
      </c>
      <c r="Q808" s="17" t="e">
        <f t="shared" si="40"/>
        <v>#N/A</v>
      </c>
      <c r="R808" s="13" t="e">
        <f>VLOOKUP(J808,'[1]Nhân viên'!$E$20:$F$41,2,0)</f>
        <v>#N/A</v>
      </c>
    </row>
    <row r="809" spans="3:18" x14ac:dyDescent="0.2">
      <c r="C809" s="12"/>
      <c r="E809" s="13" t="e">
        <f>VLOOKUP(D809,'Nhân viên'!$B$5:$C$48,2,0)</f>
        <v>#N/A</v>
      </c>
      <c r="H809" s="13" t="e">
        <f>VLOOKUP(F809,'Khách hàng'!$B$4:$G$1048576,2,0)</f>
        <v>#N/A</v>
      </c>
      <c r="I809" s="13" t="str">
        <f>VLOOKUP(F809,'[1]Khách hàng'!$A$4:$F$2144,3,0)</f>
        <v>Số 1 đường số 17A, Khu phố 11, Phường Bình Trị Đông B, Quận Bình Tân, TP.HCM.</v>
      </c>
      <c r="J809" s="35" t="e">
        <f>VLOOKUP(F809,'Khách hàng'!$B$4:$G$1048576,5,0)</f>
        <v>#N/A</v>
      </c>
      <c r="M809" s="13" t="e">
        <f>VLOOKUP(K809,'Hàng hóa'!$C$5:$J1390,2,0)</f>
        <v>#N/A</v>
      </c>
      <c r="N809" s="17" t="e">
        <f>VLOOKUP(K809,'[1]Hàng hóa'!$C$5:$G$22,5,0)</f>
        <v>#N/A</v>
      </c>
      <c r="O809" s="17" t="e">
        <f t="shared" si="41"/>
        <v>#N/A</v>
      </c>
      <c r="P809" s="197" t="e">
        <f t="shared" si="39"/>
        <v>#N/A</v>
      </c>
      <c r="Q809" s="17" t="e">
        <f t="shared" si="40"/>
        <v>#N/A</v>
      </c>
      <c r="R809" s="13" t="e">
        <f>VLOOKUP(J809,'[1]Nhân viên'!$E$20:$F$41,2,0)</f>
        <v>#N/A</v>
      </c>
    </row>
    <row r="810" spans="3:18" x14ac:dyDescent="0.2">
      <c r="C810" s="12"/>
      <c r="E810" s="13" t="e">
        <f>VLOOKUP(D810,'Nhân viên'!$B$5:$C$48,2,0)</f>
        <v>#N/A</v>
      </c>
      <c r="H810" s="13" t="e">
        <f>VLOOKUP(F810,'Khách hàng'!$B$4:$G$1048576,2,0)</f>
        <v>#N/A</v>
      </c>
      <c r="I810" s="13" t="str">
        <f>VLOOKUP(F810,'[1]Khách hàng'!$A$4:$F$2144,3,0)</f>
        <v>Số 1 đường số 17A, Khu phố 11, Phường Bình Trị Đông B, Quận Bình Tân, TP.HCM.</v>
      </c>
      <c r="J810" s="35" t="e">
        <f>VLOOKUP(F810,'Khách hàng'!$B$4:$G$1048576,5,0)</f>
        <v>#N/A</v>
      </c>
      <c r="M810" s="13" t="e">
        <f>VLOOKUP(K810,'Hàng hóa'!$C$5:$J1391,2,0)</f>
        <v>#N/A</v>
      </c>
      <c r="N810" s="17" t="e">
        <f>VLOOKUP(K810,'[1]Hàng hóa'!$C$5:$G$22,5,0)</f>
        <v>#N/A</v>
      </c>
      <c r="O810" s="17" t="e">
        <f t="shared" si="41"/>
        <v>#N/A</v>
      </c>
      <c r="P810" s="197" t="e">
        <f t="shared" si="39"/>
        <v>#N/A</v>
      </c>
      <c r="Q810" s="17" t="e">
        <f t="shared" si="40"/>
        <v>#N/A</v>
      </c>
      <c r="R810" s="13" t="e">
        <f>VLOOKUP(J810,'[1]Nhân viên'!$E$20:$F$41,2,0)</f>
        <v>#N/A</v>
      </c>
    </row>
    <row r="811" spans="3:18" x14ac:dyDescent="0.2">
      <c r="C811" s="12"/>
      <c r="E811" s="13" t="e">
        <f>VLOOKUP(D811,'Nhân viên'!$B$5:$C$48,2,0)</f>
        <v>#N/A</v>
      </c>
      <c r="H811" s="13" t="e">
        <f>VLOOKUP(F811,'Khách hàng'!$B$4:$G$1048576,2,0)</f>
        <v>#N/A</v>
      </c>
      <c r="I811" s="13" t="str">
        <f>VLOOKUP(F811,'[1]Khách hàng'!$A$4:$F$2144,3,0)</f>
        <v>Số 1 đường số 17A, Khu phố 11, Phường Bình Trị Đông B, Quận Bình Tân, TP.HCM.</v>
      </c>
      <c r="J811" s="35" t="e">
        <f>VLOOKUP(F811,'Khách hàng'!$B$4:$G$1048576,5,0)</f>
        <v>#N/A</v>
      </c>
      <c r="M811" s="13" t="e">
        <f>VLOOKUP(K811,'Hàng hóa'!$C$5:$J496,2,0)</f>
        <v>#N/A</v>
      </c>
      <c r="N811" s="17" t="e">
        <f>VLOOKUP(K811,'[1]Hàng hóa'!$C$5:$G$22,5,0)</f>
        <v>#N/A</v>
      </c>
      <c r="O811" s="17" t="e">
        <f t="shared" si="41"/>
        <v>#N/A</v>
      </c>
      <c r="P811" s="197" t="e">
        <f t="shared" si="39"/>
        <v>#N/A</v>
      </c>
      <c r="Q811" s="17" t="e">
        <f t="shared" si="40"/>
        <v>#N/A</v>
      </c>
      <c r="R811" s="13" t="e">
        <f>VLOOKUP(J811,'[1]Nhân viên'!$E$20:$F$41,2,0)</f>
        <v>#N/A</v>
      </c>
    </row>
    <row r="812" spans="3:18" x14ac:dyDescent="0.2">
      <c r="C812" s="12"/>
      <c r="E812" s="13" t="e">
        <f>VLOOKUP(D812,'Nhân viên'!$B$5:$C$48,2,0)</f>
        <v>#N/A</v>
      </c>
      <c r="H812" s="13" t="e">
        <f>VLOOKUP(F812,'Khách hàng'!$B$4:$G$1048576,2,0)</f>
        <v>#N/A</v>
      </c>
      <c r="I812" s="13" t="str">
        <f>VLOOKUP(F812,'[1]Khách hàng'!$A$4:$F$2144,3,0)</f>
        <v>Số 1 đường số 17A, Khu phố 11, Phường Bình Trị Đông B, Quận Bình Tân, TP.HCM.</v>
      </c>
      <c r="J812" s="35" t="e">
        <f>VLOOKUP(F812,'Khách hàng'!$B$4:$G$1048576,5,0)</f>
        <v>#N/A</v>
      </c>
      <c r="M812" s="13" t="e">
        <f>VLOOKUP(K812,'Hàng hóa'!$C$5:$J497,2,0)</f>
        <v>#N/A</v>
      </c>
      <c r="N812" s="17" t="e">
        <f>VLOOKUP(K812,'[1]Hàng hóa'!$C$5:$G$22,5,0)</f>
        <v>#N/A</v>
      </c>
      <c r="O812" s="17" t="e">
        <f t="shared" si="41"/>
        <v>#N/A</v>
      </c>
      <c r="P812" s="197" t="e">
        <f t="shared" si="39"/>
        <v>#N/A</v>
      </c>
      <c r="Q812" s="17" t="e">
        <f t="shared" si="40"/>
        <v>#N/A</v>
      </c>
      <c r="R812" s="13" t="e">
        <f>VLOOKUP(J812,'[1]Nhân viên'!$E$20:$F$41,2,0)</f>
        <v>#N/A</v>
      </c>
    </row>
    <row r="813" spans="3:18" x14ac:dyDescent="0.2">
      <c r="C813" s="12"/>
      <c r="E813" s="13" t="e">
        <f>VLOOKUP(D813,'Nhân viên'!$B$5:$C$48,2,0)</f>
        <v>#N/A</v>
      </c>
      <c r="H813" s="13" t="e">
        <f>VLOOKUP(F813,'Khách hàng'!$B$4:$G$1048576,2,0)</f>
        <v>#N/A</v>
      </c>
      <c r="I813" s="13" t="str">
        <f>VLOOKUP(F813,'[1]Khách hàng'!$A$4:$F$2144,3,0)</f>
        <v>Số 1 đường số 17A, Khu phố 11, Phường Bình Trị Đông B, Quận Bình Tân, TP.HCM.</v>
      </c>
      <c r="J813" s="35" t="e">
        <f>VLOOKUP(F813,'Khách hàng'!$B$4:$G$1048576,5,0)</f>
        <v>#N/A</v>
      </c>
      <c r="M813" s="13" t="e">
        <f>VLOOKUP(K813,'Hàng hóa'!$C$5:$J1417,2,0)</f>
        <v>#N/A</v>
      </c>
      <c r="N813" s="17" t="e">
        <f>VLOOKUP(K813,'[1]Hàng hóa'!$C$5:$G$22,5,0)</f>
        <v>#N/A</v>
      </c>
      <c r="O813" s="17" t="e">
        <f t="shared" si="41"/>
        <v>#N/A</v>
      </c>
      <c r="P813" s="197" t="e">
        <f t="shared" si="39"/>
        <v>#N/A</v>
      </c>
      <c r="Q813" s="17" t="e">
        <f t="shared" si="40"/>
        <v>#N/A</v>
      </c>
      <c r="R813" s="13" t="e">
        <f>VLOOKUP(J813,'[1]Nhân viên'!$E$20:$F$41,2,0)</f>
        <v>#N/A</v>
      </c>
    </row>
    <row r="814" spans="3:18" x14ac:dyDescent="0.2">
      <c r="C814" s="12"/>
      <c r="E814" s="13" t="e">
        <f>VLOOKUP(D814,'Nhân viên'!$B$5:$C$48,2,0)</f>
        <v>#N/A</v>
      </c>
      <c r="H814" s="13" t="e">
        <f>VLOOKUP(F814,'Khách hàng'!$B$4:$G$1048576,2,0)</f>
        <v>#N/A</v>
      </c>
      <c r="I814" s="13" t="str">
        <f>VLOOKUP(F814,'[1]Khách hàng'!$A$4:$F$2144,3,0)</f>
        <v>Số 1 đường số 17A, Khu phố 11, Phường Bình Trị Đông B, Quận Bình Tân, TP.HCM.</v>
      </c>
      <c r="J814" s="35" t="e">
        <f>VLOOKUP(F814,'Khách hàng'!$B$4:$G$1048576,5,0)</f>
        <v>#N/A</v>
      </c>
      <c r="M814" s="13" t="e">
        <f>VLOOKUP(K814,'Hàng hóa'!$C$5:$J688,2,0)</f>
        <v>#N/A</v>
      </c>
      <c r="N814" s="17" t="e">
        <f>VLOOKUP(K814,'[1]Hàng hóa'!$C$5:$G$22,5,0)</f>
        <v>#N/A</v>
      </c>
      <c r="O814" s="17" t="e">
        <f t="shared" si="41"/>
        <v>#N/A</v>
      </c>
      <c r="P814" s="197" t="e">
        <f t="shared" si="39"/>
        <v>#N/A</v>
      </c>
      <c r="Q814" s="17" t="e">
        <f t="shared" si="40"/>
        <v>#N/A</v>
      </c>
      <c r="R814" s="13" t="e">
        <f>VLOOKUP(J814,'[1]Nhân viên'!$E$20:$F$41,2,0)</f>
        <v>#N/A</v>
      </c>
    </row>
    <row r="815" spans="3:18" x14ac:dyDescent="0.2">
      <c r="C815" s="12"/>
      <c r="E815" s="13" t="e">
        <f>VLOOKUP(D815,'Nhân viên'!$B$5:$C$48,2,0)</f>
        <v>#N/A</v>
      </c>
      <c r="H815" s="13" t="e">
        <f>VLOOKUP(F815,'Khách hàng'!$B$4:$G$1048576,2,0)</f>
        <v>#N/A</v>
      </c>
      <c r="I815" s="13" t="str">
        <f>VLOOKUP(F815,'[1]Khách hàng'!$A$4:$F$2144,3,0)</f>
        <v>Số 1 đường số 17A, Khu phố 11, Phường Bình Trị Đông B, Quận Bình Tân, TP.HCM.</v>
      </c>
      <c r="J815" s="35" t="e">
        <f>VLOOKUP(F815,'Khách hàng'!$B$4:$G$1048576,5,0)</f>
        <v>#N/A</v>
      </c>
      <c r="M815" s="13" t="e">
        <f>VLOOKUP(K815,'Hàng hóa'!$C$5:$J689,2,0)</f>
        <v>#N/A</v>
      </c>
      <c r="N815" s="17" t="e">
        <f>VLOOKUP(K815,'[1]Hàng hóa'!$C$5:$G$22,5,0)</f>
        <v>#N/A</v>
      </c>
      <c r="O815" s="17" t="e">
        <f t="shared" si="41"/>
        <v>#N/A</v>
      </c>
      <c r="P815" s="197" t="e">
        <f t="shared" si="39"/>
        <v>#N/A</v>
      </c>
      <c r="Q815" s="17" t="e">
        <f t="shared" si="40"/>
        <v>#N/A</v>
      </c>
      <c r="R815" s="13" t="e">
        <f>VLOOKUP(J815,'[1]Nhân viên'!$E$20:$F$41,2,0)</f>
        <v>#N/A</v>
      </c>
    </row>
    <row r="816" spans="3:18" x14ac:dyDescent="0.2">
      <c r="C816" s="12"/>
      <c r="E816" s="13" t="e">
        <f>VLOOKUP(D816,'Nhân viên'!$B$5:$C$48,2,0)</f>
        <v>#N/A</v>
      </c>
      <c r="H816" s="13" t="e">
        <f>VLOOKUP(F816,'Khách hàng'!$B$4:$G$1048576,2,0)</f>
        <v>#N/A</v>
      </c>
      <c r="I816" s="13" t="str">
        <f>VLOOKUP(F816,'[1]Khách hàng'!$A$4:$F$2144,3,0)</f>
        <v>Số 1 đường số 17A, Khu phố 11, Phường Bình Trị Đông B, Quận Bình Tân, TP.HCM.</v>
      </c>
      <c r="J816" s="35" t="e">
        <f>VLOOKUP(F816,'Khách hàng'!$B$4:$G$1048576,5,0)</f>
        <v>#N/A</v>
      </c>
      <c r="M816" s="13" t="e">
        <f>VLOOKUP(K816,'Hàng hóa'!$C$5:$J690,2,0)</f>
        <v>#N/A</v>
      </c>
      <c r="N816" s="17" t="e">
        <f>VLOOKUP(K816,'[1]Hàng hóa'!$C$5:$G$22,5,0)</f>
        <v>#N/A</v>
      </c>
      <c r="O816" s="17" t="e">
        <f t="shared" si="41"/>
        <v>#N/A</v>
      </c>
      <c r="P816" s="197" t="e">
        <f t="shared" si="39"/>
        <v>#N/A</v>
      </c>
      <c r="Q816" s="17" t="e">
        <f t="shared" si="40"/>
        <v>#N/A</v>
      </c>
      <c r="R816" s="13" t="e">
        <f>VLOOKUP(J816,'[1]Nhân viên'!$E$20:$F$41,2,0)</f>
        <v>#N/A</v>
      </c>
    </row>
    <row r="817" spans="3:18" x14ac:dyDescent="0.2">
      <c r="C817" s="12"/>
      <c r="E817" s="13" t="e">
        <f>VLOOKUP(D817,'Nhân viên'!$B$5:$C$48,2,0)</f>
        <v>#N/A</v>
      </c>
      <c r="H817" s="13" t="e">
        <f>VLOOKUP(F817,'Khách hàng'!$B$4:$G$1048576,2,0)</f>
        <v>#N/A</v>
      </c>
      <c r="I817" s="13" t="str">
        <f>VLOOKUP(F817,'[1]Khách hàng'!$A$4:$F$2144,3,0)</f>
        <v>Số 1 đường số 17A, Khu phố 11, Phường Bình Trị Đông B, Quận Bình Tân, TP.HCM.</v>
      </c>
      <c r="J817" s="35" t="e">
        <f>VLOOKUP(F817,'Khách hàng'!$B$4:$G$1048576,5,0)</f>
        <v>#N/A</v>
      </c>
      <c r="M817" s="13" t="e">
        <f>VLOOKUP(K817,'Hàng hóa'!$C$5:$J691,2,0)</f>
        <v>#N/A</v>
      </c>
      <c r="N817" s="17" t="e">
        <f>VLOOKUP(K817,'[1]Hàng hóa'!$C$5:$G$22,5,0)</f>
        <v>#N/A</v>
      </c>
      <c r="O817" s="17" t="e">
        <f t="shared" si="41"/>
        <v>#N/A</v>
      </c>
      <c r="P817" s="197" t="e">
        <f t="shared" si="39"/>
        <v>#N/A</v>
      </c>
      <c r="Q817" s="17" t="e">
        <f t="shared" si="40"/>
        <v>#N/A</v>
      </c>
      <c r="R817" s="13" t="e">
        <f>VLOOKUP(J817,'[1]Nhân viên'!$E$20:$F$41,2,0)</f>
        <v>#N/A</v>
      </c>
    </row>
    <row r="818" spans="3:18" x14ac:dyDescent="0.2">
      <c r="C818" s="12"/>
      <c r="E818" s="13" t="e">
        <f>VLOOKUP(D818,'Nhân viên'!$B$5:$C$48,2,0)</f>
        <v>#N/A</v>
      </c>
      <c r="H818" s="13" t="e">
        <f>VLOOKUP(F818,'Khách hàng'!$B$4:$G$1048576,2,0)</f>
        <v>#N/A</v>
      </c>
      <c r="I818" s="13" t="str">
        <f>VLOOKUP(F818,'[1]Khách hàng'!$A$4:$F$2144,3,0)</f>
        <v>Số 1 đường số 17A, Khu phố 11, Phường Bình Trị Đông B, Quận Bình Tân, TP.HCM.</v>
      </c>
      <c r="J818" s="35" t="e">
        <f>VLOOKUP(F818,'Khách hàng'!$B$4:$G$1048576,5,0)</f>
        <v>#N/A</v>
      </c>
      <c r="M818" s="13" t="e">
        <f>VLOOKUP(K818,'Hàng hóa'!$C$5:$J792,2,0)</f>
        <v>#N/A</v>
      </c>
      <c r="N818" s="17" t="e">
        <f>VLOOKUP(K818,'[1]Hàng hóa'!$C$5:$G$22,5,0)</f>
        <v>#N/A</v>
      </c>
      <c r="O818" s="17" t="e">
        <f t="shared" si="41"/>
        <v>#N/A</v>
      </c>
      <c r="P818" s="197" t="e">
        <f t="shared" si="39"/>
        <v>#N/A</v>
      </c>
      <c r="Q818" s="17" t="e">
        <f t="shared" si="40"/>
        <v>#N/A</v>
      </c>
      <c r="R818" s="13" t="e">
        <f>VLOOKUP(J818,'[1]Nhân viên'!$E$20:$F$41,2,0)</f>
        <v>#N/A</v>
      </c>
    </row>
    <row r="819" spans="3:18" x14ac:dyDescent="0.2">
      <c r="C819" s="12"/>
      <c r="E819" s="13" t="e">
        <f>VLOOKUP(D819,'Nhân viên'!$B$5:$C$48,2,0)</f>
        <v>#N/A</v>
      </c>
      <c r="H819" s="13" t="e">
        <f>VLOOKUP(F819,'Khách hàng'!$B$4:$G$1048576,2,0)</f>
        <v>#N/A</v>
      </c>
      <c r="I819" s="13" t="str">
        <f>VLOOKUP(F819,'[1]Khách hàng'!$A$4:$F$2144,3,0)</f>
        <v>Số 1 đường số 17A, Khu phố 11, Phường Bình Trị Đông B, Quận Bình Tân, TP.HCM.</v>
      </c>
      <c r="J819" s="35" t="e">
        <f>VLOOKUP(F819,'Khách hàng'!$B$4:$G$1048576,5,0)</f>
        <v>#N/A</v>
      </c>
      <c r="M819" s="13" t="e">
        <f>VLOOKUP(K819,'Hàng hóa'!$C$5:$J783,2,0)</f>
        <v>#N/A</v>
      </c>
      <c r="N819" s="17" t="e">
        <f>VLOOKUP(K819,'[1]Hàng hóa'!$C$5:$G$22,5,0)</f>
        <v>#N/A</v>
      </c>
      <c r="O819" s="17" t="e">
        <f t="shared" si="41"/>
        <v>#N/A</v>
      </c>
      <c r="P819" s="197" t="e">
        <f t="shared" si="39"/>
        <v>#N/A</v>
      </c>
      <c r="Q819" s="17" t="e">
        <f t="shared" si="40"/>
        <v>#N/A</v>
      </c>
      <c r="R819" s="13" t="e">
        <f>VLOOKUP(J819,'[1]Nhân viên'!$E$20:$F$41,2,0)</f>
        <v>#N/A</v>
      </c>
    </row>
    <row r="820" spans="3:18" x14ac:dyDescent="0.2">
      <c r="C820" s="12"/>
      <c r="E820" s="13" t="e">
        <f>VLOOKUP(D820,'Nhân viên'!$B$5:$C$48,2,0)</f>
        <v>#N/A</v>
      </c>
      <c r="H820" s="13" t="e">
        <f>VLOOKUP(F820,'Khách hàng'!$B$4:$G$1048576,2,0)</f>
        <v>#N/A</v>
      </c>
      <c r="I820" s="13" t="str">
        <f>VLOOKUP(F820,'[1]Khách hàng'!$A$4:$F$2144,3,0)</f>
        <v>Số 1 đường số 17A, Khu phố 11, Phường Bình Trị Đông B, Quận Bình Tân, TP.HCM.</v>
      </c>
      <c r="J820" s="35" t="e">
        <f>VLOOKUP(F820,'Khách hàng'!$B$4:$G$1048576,5,0)</f>
        <v>#N/A</v>
      </c>
      <c r="M820" s="13" t="e">
        <f>VLOOKUP(K820,'Hàng hóa'!$C$5:$J784,2,0)</f>
        <v>#N/A</v>
      </c>
      <c r="N820" s="17" t="e">
        <f>VLOOKUP(K820,'[1]Hàng hóa'!$C$5:$G$22,5,0)</f>
        <v>#N/A</v>
      </c>
      <c r="O820" s="17" t="e">
        <f t="shared" si="41"/>
        <v>#N/A</v>
      </c>
      <c r="P820" s="197" t="e">
        <f t="shared" si="39"/>
        <v>#N/A</v>
      </c>
      <c r="Q820" s="17" t="e">
        <f t="shared" si="40"/>
        <v>#N/A</v>
      </c>
      <c r="R820" s="13" t="e">
        <f>VLOOKUP(J820,'[1]Nhân viên'!$E$20:$F$41,2,0)</f>
        <v>#N/A</v>
      </c>
    </row>
    <row r="821" spans="3:18" x14ac:dyDescent="0.2">
      <c r="C821" s="12"/>
      <c r="E821" s="13" t="e">
        <f>VLOOKUP(D821,'Nhân viên'!$B$5:$C$48,2,0)</f>
        <v>#N/A</v>
      </c>
      <c r="H821" s="13" t="e">
        <f>VLOOKUP(F821,'Khách hàng'!$B$4:$G$1048576,2,0)</f>
        <v>#N/A</v>
      </c>
      <c r="I821" s="13" t="str">
        <f>VLOOKUP(F821,'[1]Khách hàng'!$A$4:$F$2144,3,0)</f>
        <v>Số 1 đường số 17A, Khu phố 11, Phường Bình Trị Đông B, Quận Bình Tân, TP.HCM.</v>
      </c>
      <c r="J821" s="35" t="e">
        <f>VLOOKUP(F821,'Khách hàng'!$B$4:$G$1048576,5,0)</f>
        <v>#N/A</v>
      </c>
      <c r="M821" s="13" t="e">
        <f>VLOOKUP(K821,'Hàng hóa'!$C$5:$J785,2,0)</f>
        <v>#N/A</v>
      </c>
      <c r="N821" s="17" t="e">
        <f>VLOOKUP(K821,'[1]Hàng hóa'!$C$5:$G$22,5,0)</f>
        <v>#N/A</v>
      </c>
      <c r="O821" s="17" t="e">
        <f t="shared" si="41"/>
        <v>#N/A</v>
      </c>
      <c r="P821" s="197" t="e">
        <f t="shared" si="39"/>
        <v>#N/A</v>
      </c>
      <c r="Q821" s="17" t="e">
        <f t="shared" si="40"/>
        <v>#N/A</v>
      </c>
      <c r="R821" s="13" t="e">
        <f>VLOOKUP(J821,'[1]Nhân viên'!$E$20:$F$41,2,0)</f>
        <v>#N/A</v>
      </c>
    </row>
    <row r="822" spans="3:18" x14ac:dyDescent="0.2">
      <c r="C822" s="12"/>
      <c r="E822" s="13" t="e">
        <f>VLOOKUP(D822,'Nhân viên'!$B$5:$C$48,2,0)</f>
        <v>#N/A</v>
      </c>
      <c r="H822" s="13" t="e">
        <f>VLOOKUP(F822,'Khách hàng'!$B$4:$G$1048576,2,0)</f>
        <v>#N/A</v>
      </c>
      <c r="I822" s="13" t="str">
        <f>VLOOKUP(F822,'[1]Khách hàng'!$A$4:$F$2144,3,0)</f>
        <v>Số 1 đường số 17A, Khu phố 11, Phường Bình Trị Đông B, Quận Bình Tân, TP.HCM.</v>
      </c>
      <c r="J822" s="35" t="e">
        <f>VLOOKUP(F822,'Khách hàng'!$B$4:$G$1048576,5,0)</f>
        <v>#N/A</v>
      </c>
      <c r="M822" s="13" t="e">
        <f>VLOOKUP(K822,'Hàng hóa'!$C$5:$J793,2,0)</f>
        <v>#N/A</v>
      </c>
      <c r="N822" s="17" t="e">
        <f>VLOOKUP(K822,'[1]Hàng hóa'!$C$5:$G$22,5,0)</f>
        <v>#N/A</v>
      </c>
      <c r="O822" s="17" t="e">
        <f t="shared" si="41"/>
        <v>#N/A</v>
      </c>
      <c r="P822" s="197" t="e">
        <f t="shared" si="39"/>
        <v>#N/A</v>
      </c>
      <c r="Q822" s="17" t="e">
        <f t="shared" si="40"/>
        <v>#N/A</v>
      </c>
      <c r="R822" s="13" t="e">
        <f>VLOOKUP(J822,'[1]Nhân viên'!$E$20:$F$41,2,0)</f>
        <v>#N/A</v>
      </c>
    </row>
    <row r="823" spans="3:18" x14ac:dyDescent="0.2">
      <c r="C823" s="12"/>
      <c r="E823" s="13" t="e">
        <f>VLOOKUP(D823,'Nhân viên'!$B$5:$C$48,2,0)</f>
        <v>#N/A</v>
      </c>
      <c r="H823" s="13" t="e">
        <f>VLOOKUP(F823,'Khách hàng'!$B$4:$G$1048576,2,0)</f>
        <v>#N/A</v>
      </c>
      <c r="I823" s="13" t="str">
        <f>VLOOKUP(F823,'[1]Khách hàng'!$A$4:$F$2144,3,0)</f>
        <v>Số 1 đường số 17A, Khu phố 11, Phường Bình Trị Đông B, Quận Bình Tân, TP.HCM.</v>
      </c>
      <c r="J823" s="35" t="e">
        <f>VLOOKUP(F823,'Khách hàng'!$B$4:$G$1048576,5,0)</f>
        <v>#N/A</v>
      </c>
      <c r="M823" s="13" t="e">
        <f>VLOOKUP(K823,'Hàng hóa'!$C$5:$J794,2,0)</f>
        <v>#N/A</v>
      </c>
      <c r="N823" s="17" t="e">
        <f>VLOOKUP(K823,'[1]Hàng hóa'!$C$5:$G$22,5,0)</f>
        <v>#N/A</v>
      </c>
      <c r="O823" s="17" t="e">
        <f t="shared" si="41"/>
        <v>#N/A</v>
      </c>
      <c r="P823" s="197" t="e">
        <f t="shared" si="39"/>
        <v>#N/A</v>
      </c>
      <c r="Q823" s="17" t="e">
        <f t="shared" si="40"/>
        <v>#N/A</v>
      </c>
      <c r="R823" s="13" t="e">
        <f>VLOOKUP(J823,'[1]Nhân viên'!$E$20:$F$41,2,0)</f>
        <v>#N/A</v>
      </c>
    </row>
    <row r="824" spans="3:18" x14ac:dyDescent="0.2">
      <c r="C824" s="12"/>
      <c r="E824" s="13" t="e">
        <f>VLOOKUP(D824,'Nhân viên'!$B$5:$C$48,2,0)</f>
        <v>#N/A</v>
      </c>
      <c r="H824" s="13" t="e">
        <f>VLOOKUP(F824,'Khách hàng'!$B$4:$G$1048576,2,0)</f>
        <v>#N/A</v>
      </c>
      <c r="I824" s="13" t="str">
        <f>VLOOKUP(F824,'[1]Khách hàng'!$A$4:$F$2144,3,0)</f>
        <v>Số 1 đường số 17A, Khu phố 11, Phường Bình Trị Đông B, Quận Bình Tân, TP.HCM.</v>
      </c>
      <c r="J824" s="35" t="e">
        <f>VLOOKUP(F824,'Khách hàng'!$B$4:$G$1048576,5,0)</f>
        <v>#N/A</v>
      </c>
      <c r="M824" s="13" t="e">
        <f>VLOOKUP(K824,'Hàng hóa'!$C$5:$J795,2,0)</f>
        <v>#N/A</v>
      </c>
      <c r="N824" s="17" t="e">
        <f>VLOOKUP(K824,'[1]Hàng hóa'!$C$5:$G$22,5,0)</f>
        <v>#N/A</v>
      </c>
      <c r="O824" s="17" t="e">
        <f t="shared" si="41"/>
        <v>#N/A</v>
      </c>
      <c r="P824" s="197" t="e">
        <f t="shared" si="39"/>
        <v>#N/A</v>
      </c>
      <c r="Q824" s="17" t="e">
        <f t="shared" si="40"/>
        <v>#N/A</v>
      </c>
      <c r="R824" s="13" t="e">
        <f>VLOOKUP(J824,'[1]Nhân viên'!$E$20:$F$41,2,0)</f>
        <v>#N/A</v>
      </c>
    </row>
    <row r="825" spans="3:18" x14ac:dyDescent="0.2">
      <c r="C825" s="12"/>
      <c r="E825" s="13" t="e">
        <f>VLOOKUP(D825,'Nhân viên'!$B$5:$C$48,2,0)</f>
        <v>#N/A</v>
      </c>
      <c r="H825" s="13" t="e">
        <f>VLOOKUP(F825,'Khách hàng'!$B$4:$G$1048576,2,0)</f>
        <v>#N/A</v>
      </c>
      <c r="I825" s="13" t="str">
        <f>VLOOKUP(F825,'[1]Khách hàng'!$A$4:$F$2144,3,0)</f>
        <v>Số 1 đường số 17A, Khu phố 11, Phường Bình Trị Đông B, Quận Bình Tân, TP.HCM.</v>
      </c>
      <c r="J825" s="35" t="e">
        <f>VLOOKUP(F825,'Khách hàng'!$B$4:$G$1048576,5,0)</f>
        <v>#N/A</v>
      </c>
      <c r="M825" s="13" t="e">
        <f>VLOOKUP(K825,'Hàng hóa'!$C$5:$J918,2,0)</f>
        <v>#N/A</v>
      </c>
      <c r="N825" s="17" t="e">
        <f>VLOOKUP(K825,'[1]Hàng hóa'!$C$5:$G$22,5,0)</f>
        <v>#N/A</v>
      </c>
      <c r="O825" s="17" t="e">
        <f t="shared" si="41"/>
        <v>#N/A</v>
      </c>
      <c r="P825" s="197" t="e">
        <f t="shared" si="39"/>
        <v>#N/A</v>
      </c>
      <c r="Q825" s="17" t="e">
        <f t="shared" si="40"/>
        <v>#N/A</v>
      </c>
      <c r="R825" s="13" t="e">
        <f>VLOOKUP(J825,'[1]Nhân viên'!$E$20:$F$41,2,0)</f>
        <v>#N/A</v>
      </c>
    </row>
    <row r="826" spans="3:18" x14ac:dyDescent="0.2">
      <c r="C826" s="12"/>
      <c r="E826" s="13" t="e">
        <f>VLOOKUP(D826,'Nhân viên'!$B$5:$C$48,2,0)</f>
        <v>#N/A</v>
      </c>
      <c r="H826" s="13" t="e">
        <f>VLOOKUP(F826,'Khách hàng'!$B$4:$G$1048576,2,0)</f>
        <v>#N/A</v>
      </c>
      <c r="I826" s="13" t="str">
        <f>VLOOKUP(F826,'[1]Khách hàng'!$A$4:$F$2144,3,0)</f>
        <v>Số 1 đường số 17A, Khu phố 11, Phường Bình Trị Đông B, Quận Bình Tân, TP.HCM.</v>
      </c>
      <c r="J826" s="35" t="e">
        <f>VLOOKUP(F826,'Khách hàng'!$B$4:$G$1048576,5,0)</f>
        <v>#N/A</v>
      </c>
      <c r="M826" s="13" t="e">
        <f>VLOOKUP(K826,'Hàng hóa'!$C$5:$J919,2,0)</f>
        <v>#N/A</v>
      </c>
      <c r="N826" s="17" t="e">
        <f>VLOOKUP(K826,'[1]Hàng hóa'!$C$5:$G$22,5,0)</f>
        <v>#N/A</v>
      </c>
      <c r="O826" s="17" t="e">
        <f t="shared" si="41"/>
        <v>#N/A</v>
      </c>
      <c r="P826" s="197" t="e">
        <f t="shared" si="39"/>
        <v>#N/A</v>
      </c>
      <c r="Q826" s="17" t="e">
        <f t="shared" si="40"/>
        <v>#N/A</v>
      </c>
      <c r="R826" s="13" t="e">
        <f>VLOOKUP(J826,'[1]Nhân viên'!$E$20:$F$41,2,0)</f>
        <v>#N/A</v>
      </c>
    </row>
    <row r="827" spans="3:18" x14ac:dyDescent="0.2">
      <c r="C827" s="12"/>
      <c r="E827" s="13" t="e">
        <f>VLOOKUP(D827,'Nhân viên'!$B$5:$C$48,2,0)</f>
        <v>#N/A</v>
      </c>
      <c r="H827" s="13" t="e">
        <f>VLOOKUP(F827,'Khách hàng'!$B$4:$G$1048576,2,0)</f>
        <v>#N/A</v>
      </c>
      <c r="I827" s="13" t="str">
        <f>VLOOKUP(F827,'[1]Khách hàng'!$A$4:$F$2144,3,0)</f>
        <v>Số 1 đường số 17A, Khu phố 11, Phường Bình Trị Đông B, Quận Bình Tân, TP.HCM.</v>
      </c>
      <c r="J827" s="35" t="e">
        <f>VLOOKUP(F827,'Khách hàng'!$B$4:$G$1048576,5,0)</f>
        <v>#N/A</v>
      </c>
      <c r="M827" s="13" t="e">
        <f>VLOOKUP(K827,'Hàng hóa'!$C$5:$J920,2,0)</f>
        <v>#N/A</v>
      </c>
      <c r="N827" s="17" t="e">
        <f>VLOOKUP(K827,'[1]Hàng hóa'!$C$5:$G$22,5,0)</f>
        <v>#N/A</v>
      </c>
      <c r="O827" s="17" t="e">
        <f t="shared" si="41"/>
        <v>#N/A</v>
      </c>
      <c r="P827" s="197" t="e">
        <f t="shared" si="39"/>
        <v>#N/A</v>
      </c>
      <c r="Q827" s="17" t="e">
        <f t="shared" si="40"/>
        <v>#N/A</v>
      </c>
      <c r="R827" s="13" t="e">
        <f>VLOOKUP(J827,'[1]Nhân viên'!$E$20:$F$41,2,0)</f>
        <v>#N/A</v>
      </c>
    </row>
    <row r="828" spans="3:18" x14ac:dyDescent="0.2">
      <c r="C828" s="12"/>
      <c r="E828" s="13" t="e">
        <f>VLOOKUP(D828,'Nhân viên'!$B$5:$C$48,2,0)</f>
        <v>#N/A</v>
      </c>
      <c r="H828" s="13" t="e">
        <f>VLOOKUP(F828,'Khách hàng'!$B$4:$G$1048576,2,0)</f>
        <v>#N/A</v>
      </c>
      <c r="I828" s="13" t="str">
        <f>VLOOKUP(F828,'[1]Khách hàng'!$A$4:$F$2144,3,0)</f>
        <v>Số 1 đường số 17A, Khu phố 11, Phường Bình Trị Đông B, Quận Bình Tân, TP.HCM.</v>
      </c>
      <c r="J828" s="35" t="e">
        <f>VLOOKUP(F828,'Khách hàng'!$B$4:$G$1048576,5,0)</f>
        <v>#N/A</v>
      </c>
      <c r="M828" s="13" t="e">
        <f>VLOOKUP(K828,'Hàng hóa'!$C$5:$J377,2,0)</f>
        <v>#N/A</v>
      </c>
      <c r="N828" s="17" t="e">
        <f>VLOOKUP(K828,'[1]Hàng hóa'!$C$5:$G$22,5,0)</f>
        <v>#N/A</v>
      </c>
      <c r="O828" s="17" t="e">
        <f t="shared" si="41"/>
        <v>#N/A</v>
      </c>
      <c r="P828" s="197" t="e">
        <f t="shared" si="39"/>
        <v>#N/A</v>
      </c>
      <c r="Q828" s="17" t="e">
        <f t="shared" si="40"/>
        <v>#N/A</v>
      </c>
      <c r="R828" s="13" t="e">
        <f>VLOOKUP(J828,'[1]Nhân viên'!$E$20:$F$41,2,0)</f>
        <v>#N/A</v>
      </c>
    </row>
    <row r="829" spans="3:18" x14ac:dyDescent="0.2">
      <c r="C829" s="12"/>
      <c r="E829" s="13" t="e">
        <f>VLOOKUP(D829,'Nhân viên'!$B$5:$C$48,2,0)</f>
        <v>#N/A</v>
      </c>
      <c r="H829" s="13" t="e">
        <f>VLOOKUP(F829,'Khách hàng'!$B$4:$G$1048576,2,0)</f>
        <v>#N/A</v>
      </c>
      <c r="I829" s="13" t="str">
        <f>VLOOKUP(F829,'[1]Khách hàng'!$A$4:$F$2144,3,0)</f>
        <v>Số 1 đường số 17A, Khu phố 11, Phường Bình Trị Đông B, Quận Bình Tân, TP.HCM.</v>
      </c>
      <c r="J829" s="35" t="e">
        <f>VLOOKUP(F829,'Khách hàng'!$B$4:$G$1048576,5,0)</f>
        <v>#N/A</v>
      </c>
      <c r="M829" s="13" t="e">
        <f>VLOOKUP(K829,'Hàng hóa'!$C$5:$J378,2,0)</f>
        <v>#N/A</v>
      </c>
      <c r="N829" s="17" t="e">
        <f>VLOOKUP(K829,'[1]Hàng hóa'!$C$5:$G$22,5,0)</f>
        <v>#N/A</v>
      </c>
      <c r="O829" s="17" t="e">
        <f t="shared" si="41"/>
        <v>#N/A</v>
      </c>
      <c r="P829" s="197" t="e">
        <f t="shared" si="39"/>
        <v>#N/A</v>
      </c>
      <c r="Q829" s="17" t="e">
        <f t="shared" si="40"/>
        <v>#N/A</v>
      </c>
      <c r="R829" s="13" t="e">
        <f>VLOOKUP(J829,'[1]Nhân viên'!$E$20:$F$41,2,0)</f>
        <v>#N/A</v>
      </c>
    </row>
    <row r="830" spans="3:18" x14ac:dyDescent="0.2">
      <c r="C830" s="12"/>
      <c r="E830" s="13" t="e">
        <f>VLOOKUP(D830,'Nhân viên'!$B$5:$C$48,2,0)</f>
        <v>#N/A</v>
      </c>
      <c r="H830" s="13" t="e">
        <f>VLOOKUP(F830,'Khách hàng'!$B$4:$G$1048576,2,0)</f>
        <v>#N/A</v>
      </c>
      <c r="I830" s="13" t="str">
        <f>VLOOKUP(F830,'[1]Khách hàng'!$A$4:$F$2144,3,0)</f>
        <v>Số 1 đường số 17A, Khu phố 11, Phường Bình Trị Đông B, Quận Bình Tân, TP.HCM.</v>
      </c>
      <c r="J830" s="35" t="e">
        <f>VLOOKUP(F830,'Khách hàng'!$B$4:$G$1048576,5,0)</f>
        <v>#N/A</v>
      </c>
      <c r="M830" s="13" t="e">
        <f>VLOOKUP(K830,'Hàng hóa'!$C$5:$J705,2,0)</f>
        <v>#N/A</v>
      </c>
      <c r="N830" s="17" t="e">
        <f>VLOOKUP(K830,'[1]Hàng hóa'!$C$5:$G$22,5,0)</f>
        <v>#N/A</v>
      </c>
      <c r="O830" s="17" t="e">
        <f t="shared" si="41"/>
        <v>#N/A</v>
      </c>
      <c r="P830" s="197" t="e">
        <f t="shared" si="39"/>
        <v>#N/A</v>
      </c>
      <c r="Q830" s="17" t="e">
        <f t="shared" si="40"/>
        <v>#N/A</v>
      </c>
      <c r="R830" s="13" t="e">
        <f>VLOOKUP(J830,'[1]Nhân viên'!$E$20:$F$41,2,0)</f>
        <v>#N/A</v>
      </c>
    </row>
    <row r="831" spans="3:18" x14ac:dyDescent="0.2">
      <c r="C831" s="12"/>
      <c r="E831" s="13" t="e">
        <f>VLOOKUP(D831,'Nhân viên'!$B$5:$C$48,2,0)</f>
        <v>#N/A</v>
      </c>
      <c r="H831" s="13" t="e">
        <f>VLOOKUP(F831,'Khách hàng'!$B$4:$G$1048576,2,0)</f>
        <v>#N/A</v>
      </c>
      <c r="I831" s="13" t="str">
        <f>VLOOKUP(F831,'[1]Khách hàng'!$A$4:$F$2144,3,0)</f>
        <v>Số 1 đường số 17A, Khu phố 11, Phường Bình Trị Đông B, Quận Bình Tân, TP.HCM.</v>
      </c>
      <c r="J831" s="35" t="e">
        <f>VLOOKUP(F831,'Khách hàng'!$B$4:$G$1048576,5,0)</f>
        <v>#N/A</v>
      </c>
      <c r="M831" s="13" t="e">
        <f>VLOOKUP(K831,'Hàng hóa'!$C$5:$J706,2,0)</f>
        <v>#N/A</v>
      </c>
      <c r="N831" s="17" t="e">
        <f>VLOOKUP(K831,'[1]Hàng hóa'!$C$5:$G$22,5,0)</f>
        <v>#N/A</v>
      </c>
      <c r="O831" s="17" t="e">
        <f t="shared" si="41"/>
        <v>#N/A</v>
      </c>
      <c r="P831" s="197" t="e">
        <f t="shared" si="39"/>
        <v>#N/A</v>
      </c>
      <c r="Q831" s="17" t="e">
        <f t="shared" si="40"/>
        <v>#N/A</v>
      </c>
      <c r="R831" s="13" t="e">
        <f>VLOOKUP(J831,'[1]Nhân viên'!$E$20:$F$41,2,0)</f>
        <v>#N/A</v>
      </c>
    </row>
    <row r="832" spans="3:18" x14ac:dyDescent="0.2">
      <c r="C832" s="12"/>
      <c r="E832" s="13" t="e">
        <f>VLOOKUP(D832,'Nhân viên'!$B$5:$C$48,2,0)</f>
        <v>#N/A</v>
      </c>
      <c r="H832" s="13" t="e">
        <f>VLOOKUP(F832,'Khách hàng'!$B$4:$G$1048576,2,0)</f>
        <v>#N/A</v>
      </c>
      <c r="I832" s="13" t="str">
        <f>VLOOKUP(F832,'[1]Khách hàng'!$A$4:$F$2144,3,0)</f>
        <v>Số 1 đường số 17A, Khu phố 11, Phường Bình Trị Đông B, Quận Bình Tân, TP.HCM.</v>
      </c>
      <c r="J832" s="35" t="e">
        <f>VLOOKUP(F832,'Khách hàng'!$B$4:$G$1048576,5,0)</f>
        <v>#N/A</v>
      </c>
      <c r="M832" s="13" t="e">
        <f>VLOOKUP(K832,'Hàng hóa'!$C$5:$J707,2,0)</f>
        <v>#N/A</v>
      </c>
      <c r="N832" s="17" t="e">
        <f>VLOOKUP(K832,'[1]Hàng hóa'!$C$5:$G$22,5,0)</f>
        <v>#N/A</v>
      </c>
      <c r="O832" s="17" t="e">
        <f t="shared" si="41"/>
        <v>#N/A</v>
      </c>
      <c r="P832" s="197" t="e">
        <f t="shared" si="39"/>
        <v>#N/A</v>
      </c>
      <c r="Q832" s="17" t="e">
        <f t="shared" si="40"/>
        <v>#N/A</v>
      </c>
      <c r="R832" s="13" t="e">
        <f>VLOOKUP(J832,'[1]Nhân viên'!$E$20:$F$41,2,0)</f>
        <v>#N/A</v>
      </c>
    </row>
    <row r="833" spans="3:19" x14ac:dyDescent="0.2">
      <c r="C833" s="12"/>
      <c r="E833" s="13" t="e">
        <f>VLOOKUP(D833,'Nhân viên'!$B$5:$C$48,2,0)</f>
        <v>#N/A</v>
      </c>
      <c r="H833" s="13" t="e">
        <f>VLOOKUP(F833,'Khách hàng'!$B$4:$G$1048576,2,0)</f>
        <v>#N/A</v>
      </c>
      <c r="I833" s="13" t="str">
        <f>VLOOKUP(F833,'[1]Khách hàng'!$A$4:$F$2144,3,0)</f>
        <v>Số 1 đường số 17A, Khu phố 11, Phường Bình Trị Đông B, Quận Bình Tân, TP.HCM.</v>
      </c>
      <c r="J833" s="35" t="e">
        <f>VLOOKUP(F833,'Khách hàng'!$B$4:$G$1048576,5,0)</f>
        <v>#N/A</v>
      </c>
      <c r="M833" s="13" t="e">
        <f>VLOOKUP(K833,'Hàng hóa'!$C$5:$J350,2,0)</f>
        <v>#N/A</v>
      </c>
      <c r="N833" s="17" t="e">
        <f>VLOOKUP(K833,'[1]Hàng hóa'!$C$5:$G$22,5,0)</f>
        <v>#N/A</v>
      </c>
      <c r="O833" s="17" t="e">
        <f t="shared" si="41"/>
        <v>#N/A</v>
      </c>
      <c r="P833" s="197" t="e">
        <f t="shared" si="39"/>
        <v>#N/A</v>
      </c>
      <c r="Q833" s="17" t="e">
        <f t="shared" si="40"/>
        <v>#N/A</v>
      </c>
      <c r="R833" s="13" t="e">
        <f>VLOOKUP(J833,'[1]Nhân viên'!$E$20:$F$41,2,0)</f>
        <v>#N/A</v>
      </c>
    </row>
    <row r="834" spans="3:19" x14ac:dyDescent="0.2">
      <c r="C834" s="12"/>
      <c r="E834" s="13" t="e">
        <f>VLOOKUP(D834,'Nhân viên'!$B$5:$C$48,2,0)</f>
        <v>#N/A</v>
      </c>
      <c r="H834" s="13" t="e">
        <f>VLOOKUP(F834,'Khách hàng'!$B$4:$G$1048576,2,0)</f>
        <v>#N/A</v>
      </c>
      <c r="I834" s="13" t="str">
        <f>VLOOKUP(F834,'[1]Khách hàng'!$A$4:$F$2144,3,0)</f>
        <v>Số 1 đường số 17A, Khu phố 11, Phường Bình Trị Đông B, Quận Bình Tân, TP.HCM.</v>
      </c>
      <c r="J834" s="35" t="e">
        <f>VLOOKUP(F834,'Khách hàng'!$B$4:$G$1048576,5,0)</f>
        <v>#N/A</v>
      </c>
      <c r="M834" s="13" t="e">
        <f>VLOOKUP(K834,'Hàng hóa'!$C$5:$J351,2,0)</f>
        <v>#N/A</v>
      </c>
      <c r="N834" s="17" t="e">
        <f>VLOOKUP(K834,'[1]Hàng hóa'!$C$5:$G$22,5,0)</f>
        <v>#N/A</v>
      </c>
      <c r="O834" s="17" t="e">
        <f t="shared" si="41"/>
        <v>#N/A</v>
      </c>
      <c r="P834" s="197" t="e">
        <f t="shared" si="39"/>
        <v>#N/A</v>
      </c>
      <c r="Q834" s="17" t="e">
        <f t="shared" si="40"/>
        <v>#N/A</v>
      </c>
      <c r="R834" s="13" t="e">
        <f>VLOOKUP(J834,'[1]Nhân viên'!$E$20:$F$41,2,0)</f>
        <v>#N/A</v>
      </c>
    </row>
    <row r="835" spans="3:19" x14ac:dyDescent="0.2">
      <c r="C835" s="12"/>
      <c r="E835" s="13" t="e">
        <f>VLOOKUP(D835,'Nhân viên'!$B$5:$C$48,2,0)</f>
        <v>#N/A</v>
      </c>
      <c r="H835" s="13" t="e">
        <f>VLOOKUP(F835,'Khách hàng'!$B$4:$G$1048576,2,0)</f>
        <v>#N/A</v>
      </c>
      <c r="I835" s="13" t="str">
        <f>VLOOKUP(F835,'[1]Khách hàng'!$A$4:$F$2144,3,0)</f>
        <v>Số 1 đường số 17A, Khu phố 11, Phường Bình Trị Đông B, Quận Bình Tân, TP.HCM.</v>
      </c>
      <c r="J835" s="35" t="e">
        <f>VLOOKUP(F835,'Khách hàng'!$B$4:$G$1048576,5,0)</f>
        <v>#N/A</v>
      </c>
      <c r="M835" s="13" t="e">
        <f>VLOOKUP(K835,'Hàng hóa'!$C$5:$J352,2,0)</f>
        <v>#N/A</v>
      </c>
      <c r="N835" s="17" t="e">
        <f>VLOOKUP(K835,'[1]Hàng hóa'!$C$5:$G$22,5,0)</f>
        <v>#N/A</v>
      </c>
      <c r="O835" s="17" t="e">
        <f t="shared" si="41"/>
        <v>#N/A</v>
      </c>
      <c r="P835" s="197" t="e">
        <f t="shared" ref="P835:P898" si="42">O835*8%</f>
        <v>#N/A</v>
      </c>
      <c r="Q835" s="17" t="e">
        <f t="shared" ref="Q835:Q898" si="43">O835*P835+O835</f>
        <v>#N/A</v>
      </c>
      <c r="R835" s="13" t="e">
        <f>VLOOKUP(J835,'[1]Nhân viên'!$E$20:$F$41,2,0)</f>
        <v>#N/A</v>
      </c>
    </row>
    <row r="836" spans="3:19" x14ac:dyDescent="0.2">
      <c r="C836" s="12"/>
      <c r="E836" s="13" t="e">
        <f>VLOOKUP(D836,'Nhân viên'!$B$5:$C$48,2,0)</f>
        <v>#N/A</v>
      </c>
      <c r="H836" s="13" t="e">
        <f>VLOOKUP(F836,'Khách hàng'!$B$4:$G$1048576,2,0)</f>
        <v>#N/A</v>
      </c>
      <c r="I836" s="13" t="str">
        <f>VLOOKUP(F836,'[1]Khách hàng'!$A$4:$F$2144,3,0)</f>
        <v>Số 1 đường số 17A, Khu phố 11, Phường Bình Trị Đông B, Quận Bình Tân, TP.HCM.</v>
      </c>
      <c r="J836" s="35" t="e">
        <f>VLOOKUP(F836,'Khách hàng'!$B$4:$G$1048576,5,0)</f>
        <v>#N/A</v>
      </c>
      <c r="M836" s="13" t="e">
        <f>VLOOKUP(K836,'Hàng hóa'!$C$5:$J353,2,0)</f>
        <v>#N/A</v>
      </c>
      <c r="N836" s="17" t="e">
        <f>VLOOKUP(K836,'[1]Hàng hóa'!$C$5:$G$22,5,0)</f>
        <v>#N/A</v>
      </c>
      <c r="O836" s="17" t="e">
        <f t="shared" si="41"/>
        <v>#N/A</v>
      </c>
      <c r="P836" s="197" t="e">
        <f t="shared" si="42"/>
        <v>#N/A</v>
      </c>
      <c r="Q836" s="17" t="e">
        <f t="shared" si="43"/>
        <v>#N/A</v>
      </c>
      <c r="R836" s="13" t="e">
        <f>VLOOKUP(J836,'[1]Nhân viên'!$E$20:$F$41,2,0)</f>
        <v>#N/A</v>
      </c>
    </row>
    <row r="837" spans="3:19" x14ac:dyDescent="0.2">
      <c r="C837" s="12"/>
      <c r="E837" s="13" t="e">
        <f>VLOOKUP(D837,'Nhân viên'!$B$5:$C$48,2,0)</f>
        <v>#N/A</v>
      </c>
      <c r="H837" s="13" t="e">
        <f>VLOOKUP(F837,'Khách hàng'!$B$4:$G$1048576,2,0)</f>
        <v>#N/A</v>
      </c>
      <c r="I837" s="13" t="str">
        <f>VLOOKUP(F837,'[1]Khách hàng'!$A$4:$F$2144,3,0)</f>
        <v>Số 1 đường số 17A, Khu phố 11, Phường Bình Trị Đông B, Quận Bình Tân, TP.HCM.</v>
      </c>
      <c r="J837" s="35" t="e">
        <f>VLOOKUP(F837,'Khách hàng'!$B$4:$G$1048576,5,0)</f>
        <v>#N/A</v>
      </c>
      <c r="M837" s="13" t="e">
        <f>VLOOKUP(K837,'Hàng hóa'!$C$5:$J354,2,0)</f>
        <v>#N/A</v>
      </c>
      <c r="N837" s="17" t="e">
        <f>VLOOKUP(K837,'[1]Hàng hóa'!$C$5:$G$22,5,0)</f>
        <v>#N/A</v>
      </c>
      <c r="O837" s="17" t="e">
        <f t="shared" ref="O837:O900" si="44">L837*N837</f>
        <v>#N/A</v>
      </c>
      <c r="P837" s="197" t="e">
        <f t="shared" si="42"/>
        <v>#N/A</v>
      </c>
      <c r="Q837" s="17" t="e">
        <f t="shared" si="43"/>
        <v>#N/A</v>
      </c>
      <c r="R837" s="13" t="e">
        <f>VLOOKUP(J837,'[1]Nhân viên'!$E$20:$F$41,2,0)</f>
        <v>#N/A</v>
      </c>
    </row>
    <row r="838" spans="3:19" x14ac:dyDescent="0.2">
      <c r="C838" s="12"/>
      <c r="E838" s="13" t="e">
        <f>VLOOKUP(D838,'Nhân viên'!$B$5:$C$48,2,0)</f>
        <v>#N/A</v>
      </c>
      <c r="H838" s="13" t="e">
        <f>VLOOKUP(F838,'Khách hàng'!$B$4:$G$1048576,2,0)</f>
        <v>#N/A</v>
      </c>
      <c r="I838" s="13" t="str">
        <f>VLOOKUP(F838,'[1]Khách hàng'!$A$4:$F$2144,3,0)</f>
        <v>Số 1 đường số 17A, Khu phố 11, Phường Bình Trị Đông B, Quận Bình Tân, TP.HCM.</v>
      </c>
      <c r="J838" s="35" t="e">
        <f>VLOOKUP(F838,'Khách hàng'!$B$4:$G$1048576,5,0)</f>
        <v>#N/A</v>
      </c>
      <c r="M838" s="13" t="e">
        <f>VLOOKUP(K838,'Hàng hóa'!$C$5:$J355,2,0)</f>
        <v>#N/A</v>
      </c>
      <c r="N838" s="17" t="e">
        <f>VLOOKUP(K838,'[1]Hàng hóa'!$C$5:$G$22,5,0)</f>
        <v>#N/A</v>
      </c>
      <c r="O838" s="17" t="e">
        <f t="shared" si="44"/>
        <v>#N/A</v>
      </c>
      <c r="P838" s="197" t="e">
        <f t="shared" si="42"/>
        <v>#N/A</v>
      </c>
      <c r="Q838" s="17" t="e">
        <f t="shared" si="43"/>
        <v>#N/A</v>
      </c>
      <c r="R838" s="13" t="e">
        <f>VLOOKUP(J838,'[1]Nhân viên'!$E$20:$F$41,2,0)</f>
        <v>#N/A</v>
      </c>
    </row>
    <row r="839" spans="3:19" x14ac:dyDescent="0.2">
      <c r="C839" s="12"/>
      <c r="E839" s="13" t="e">
        <f>VLOOKUP(D839,'Nhân viên'!$B$5:$C$48,2,0)</f>
        <v>#N/A</v>
      </c>
      <c r="H839" s="13" t="e">
        <f>VLOOKUP(F839,'Khách hàng'!$B$4:$G$1048576,2,0)</f>
        <v>#N/A</v>
      </c>
      <c r="I839" s="13" t="str">
        <f>VLOOKUP(F839,'[1]Khách hàng'!$A$4:$F$2144,3,0)</f>
        <v>Số 1 đường số 17A, Khu phố 11, Phường Bình Trị Đông B, Quận Bình Tân, TP.HCM.</v>
      </c>
      <c r="J839" s="35" t="e">
        <f>VLOOKUP(F839,'Khách hàng'!$B$4:$G$1048576,5,0)</f>
        <v>#N/A</v>
      </c>
      <c r="M839" s="13" t="e">
        <f>VLOOKUP(K839,'Hàng hóa'!$C$5:$J356,2,0)</f>
        <v>#N/A</v>
      </c>
      <c r="N839" s="17" t="e">
        <f>VLOOKUP(K839,'[1]Hàng hóa'!$C$5:$G$22,5,0)</f>
        <v>#N/A</v>
      </c>
      <c r="O839" s="17" t="e">
        <f t="shared" si="44"/>
        <v>#N/A</v>
      </c>
      <c r="P839" s="197" t="e">
        <f t="shared" si="42"/>
        <v>#N/A</v>
      </c>
      <c r="Q839" s="17" t="e">
        <f t="shared" si="43"/>
        <v>#N/A</v>
      </c>
      <c r="R839" s="13" t="e">
        <f>VLOOKUP(J839,'[1]Nhân viên'!$E$20:$F$41,2,0)</f>
        <v>#N/A</v>
      </c>
    </row>
    <row r="840" spans="3:19" x14ac:dyDescent="0.2">
      <c r="C840" s="12"/>
      <c r="E840" s="13" t="e">
        <f>VLOOKUP(D840,'Nhân viên'!$B$5:$C$48,2,0)</f>
        <v>#N/A</v>
      </c>
      <c r="H840" s="13" t="e">
        <f>VLOOKUP(F840,'Khách hàng'!$B$4:$G$1048576,2,0)</f>
        <v>#N/A</v>
      </c>
      <c r="I840" s="13" t="str">
        <f>VLOOKUP(F840,'[1]Khách hàng'!$A$4:$F$2144,3,0)</f>
        <v>Số 1 đường số 17A, Khu phố 11, Phường Bình Trị Đông B, Quận Bình Tân, TP.HCM.</v>
      </c>
      <c r="J840" s="35" t="e">
        <f>VLOOKUP(F840,'Khách hàng'!$B$4:$G$1048576,5,0)</f>
        <v>#N/A</v>
      </c>
      <c r="M840" s="13" t="e">
        <f>VLOOKUP(K840,'Hàng hóa'!$C$5:$J357,2,0)</f>
        <v>#N/A</v>
      </c>
      <c r="N840" s="17" t="e">
        <f>VLOOKUP(K840,'[1]Hàng hóa'!$C$5:$G$22,5,0)</f>
        <v>#N/A</v>
      </c>
      <c r="O840" s="17" t="e">
        <f t="shared" si="44"/>
        <v>#N/A</v>
      </c>
      <c r="P840" s="197" t="e">
        <f t="shared" si="42"/>
        <v>#N/A</v>
      </c>
      <c r="Q840" s="17" t="e">
        <f t="shared" si="43"/>
        <v>#N/A</v>
      </c>
      <c r="R840" s="13" t="e">
        <f>VLOOKUP(J840,'[1]Nhân viên'!$E$20:$F$41,2,0)</f>
        <v>#N/A</v>
      </c>
    </row>
    <row r="841" spans="3:19" x14ac:dyDescent="0.2">
      <c r="C841" s="12"/>
      <c r="E841" s="13" t="e">
        <f>VLOOKUP(D841,'Nhân viên'!$B$5:$C$48,2,0)</f>
        <v>#N/A</v>
      </c>
      <c r="H841" s="13" t="e">
        <f>VLOOKUP(F841,'Khách hàng'!$B$4:$G$1048576,2,0)</f>
        <v>#N/A</v>
      </c>
      <c r="I841" s="13" t="str">
        <f>VLOOKUP(F841,'[1]Khách hàng'!$A$4:$F$2144,3,0)</f>
        <v>Số 1 đường số 17A, Khu phố 11, Phường Bình Trị Đông B, Quận Bình Tân, TP.HCM.</v>
      </c>
      <c r="J841" s="35" t="e">
        <f>VLOOKUP(F841,'Khách hàng'!$B$4:$G$1048576,5,0)</f>
        <v>#N/A</v>
      </c>
      <c r="M841" s="13" t="e">
        <f>VLOOKUP(K841,'Hàng hóa'!$C$5:$J358,2,0)</f>
        <v>#N/A</v>
      </c>
      <c r="N841" s="17" t="e">
        <f>VLOOKUP(K841,'[1]Hàng hóa'!$C$5:$G$22,5,0)</f>
        <v>#N/A</v>
      </c>
      <c r="O841" s="17" t="e">
        <f t="shared" si="44"/>
        <v>#N/A</v>
      </c>
      <c r="P841" s="197" t="e">
        <f t="shared" si="42"/>
        <v>#N/A</v>
      </c>
      <c r="Q841" s="17" t="e">
        <f t="shared" si="43"/>
        <v>#N/A</v>
      </c>
      <c r="R841" s="13" t="e">
        <f>VLOOKUP(J841,'[1]Nhân viên'!$E$20:$F$41,2,0)</f>
        <v>#N/A</v>
      </c>
    </row>
    <row r="842" spans="3:19" x14ac:dyDescent="0.2">
      <c r="C842" s="12"/>
      <c r="E842" s="13" t="e">
        <f>VLOOKUP(D842,'Nhân viên'!$B$5:$C$48,2,0)</f>
        <v>#N/A</v>
      </c>
      <c r="H842" s="13">
        <f>VLOOKUP(F842,'[2]Khách hàng'!$B$4:$G$1048576,2,0)</f>
        <v>0</v>
      </c>
      <c r="I842" s="13" t="str">
        <f>VLOOKUP(F842,'[1]Khách hàng'!$A$4:$F$2144,3,0)</f>
        <v>Số 1 đường số 17A, Khu phố 11, Phường Bình Trị Đông B, Quận Bình Tân, TP.HCM.</v>
      </c>
      <c r="J842" s="35">
        <f>VLOOKUP(F842,'[2]Khách hàng'!$B$4:$G$1048576,5,0)</f>
        <v>0</v>
      </c>
      <c r="M842" s="13" t="e">
        <f>VLOOKUP(K842,'[2]Hàng hóa'!$C$5:$J80,2,0)</f>
        <v>#N/A</v>
      </c>
      <c r="N842" s="17" t="e">
        <f>VLOOKUP(K842,'[1]Hàng hóa'!$C$5:$G$22,5,0)</f>
        <v>#N/A</v>
      </c>
      <c r="O842" s="17" t="e">
        <f t="shared" si="44"/>
        <v>#N/A</v>
      </c>
      <c r="P842" s="197" t="e">
        <f t="shared" si="42"/>
        <v>#N/A</v>
      </c>
      <c r="Q842" s="17" t="e">
        <f t="shared" si="43"/>
        <v>#N/A</v>
      </c>
      <c r="R842" s="13" t="e">
        <f>VLOOKUP(J842,'[1]Nhân viên'!$E$20:$F$41,2,0)</f>
        <v>#N/A</v>
      </c>
    </row>
    <row r="843" spans="3:19" x14ac:dyDescent="0.2">
      <c r="C843" s="12"/>
      <c r="E843" s="13" t="e">
        <f>VLOOKUP(D843,'Nhân viên'!$B$5:$C$48,2,0)</f>
        <v>#N/A</v>
      </c>
      <c r="H843" s="13" t="e">
        <f>VLOOKUP(F843,'Khách hàng'!$B$4:$G$1048576,2,0)</f>
        <v>#N/A</v>
      </c>
      <c r="I843" s="13" t="str">
        <f>VLOOKUP(F843,'[1]Khách hàng'!$A$4:$F$2144,3,0)</f>
        <v>Số 1 đường số 17A, Khu phố 11, Phường Bình Trị Đông B, Quận Bình Tân, TP.HCM.</v>
      </c>
      <c r="J843" s="35" t="e">
        <f>VLOOKUP(F843,'Khách hàng'!$B$4:$G$1048576,5,0)</f>
        <v>#N/A</v>
      </c>
      <c r="M843" s="13" t="e">
        <f>VLOOKUP(K843,'Hàng hóa'!$C$5:$J88,2,0)</f>
        <v>#N/A</v>
      </c>
      <c r="N843" s="17" t="e">
        <f>VLOOKUP(K843,'[1]Hàng hóa'!$C$5:$G$22,5,0)</f>
        <v>#N/A</v>
      </c>
      <c r="O843" s="17" t="e">
        <f t="shared" si="44"/>
        <v>#N/A</v>
      </c>
      <c r="P843" s="197" t="e">
        <f t="shared" si="42"/>
        <v>#N/A</v>
      </c>
      <c r="Q843" s="17" t="e">
        <f t="shared" si="43"/>
        <v>#N/A</v>
      </c>
      <c r="R843" s="13" t="e">
        <f>VLOOKUP(J843,'[1]Nhân viên'!$E$20:$F$41,2,0)</f>
        <v>#N/A</v>
      </c>
      <c r="S843" s="24"/>
    </row>
    <row r="844" spans="3:19" x14ac:dyDescent="0.2">
      <c r="C844" s="12"/>
      <c r="E844" s="13" t="e">
        <f>VLOOKUP(D844,'Nhân viên'!$B$5:$C$48,2,0)</f>
        <v>#N/A</v>
      </c>
      <c r="H844" s="13" t="e">
        <f>VLOOKUP(F844,'Khách hàng'!$B$4:$G$1048576,2,0)</f>
        <v>#N/A</v>
      </c>
      <c r="I844" s="13" t="str">
        <f>VLOOKUP(F844,'[1]Khách hàng'!$A$4:$F$2144,3,0)</f>
        <v>Số 1 đường số 17A, Khu phố 11, Phường Bình Trị Đông B, Quận Bình Tân, TP.HCM.</v>
      </c>
      <c r="J844" s="35" t="e">
        <f>VLOOKUP(F844,'Khách hàng'!$B$4:$G$1048576,5,0)</f>
        <v>#N/A</v>
      </c>
      <c r="M844" s="13" t="e">
        <f>VLOOKUP(K844,'Hàng hóa'!$C$5:$J89,2,0)</f>
        <v>#N/A</v>
      </c>
      <c r="N844" s="17" t="e">
        <f>VLOOKUP(K844,'[1]Hàng hóa'!$C$5:$G$22,5,0)</f>
        <v>#N/A</v>
      </c>
      <c r="O844" s="17" t="e">
        <f t="shared" si="44"/>
        <v>#N/A</v>
      </c>
      <c r="P844" s="197" t="e">
        <f t="shared" si="42"/>
        <v>#N/A</v>
      </c>
      <c r="Q844" s="17" t="e">
        <f t="shared" si="43"/>
        <v>#N/A</v>
      </c>
      <c r="R844" s="13" t="e">
        <f>VLOOKUP(J844,'[1]Nhân viên'!$E$20:$F$41,2,0)</f>
        <v>#N/A</v>
      </c>
      <c r="S844" s="24"/>
    </row>
    <row r="845" spans="3:19" x14ac:dyDescent="0.2">
      <c r="C845" s="12"/>
      <c r="E845" s="13" t="e">
        <f>VLOOKUP(D845,'Nhân viên'!$B$5:$C$48,2,0)</f>
        <v>#N/A</v>
      </c>
      <c r="H845" s="13" t="e">
        <f>VLOOKUP(F845,'Khách hàng'!$B$4:$G$1048576,2,0)</f>
        <v>#N/A</v>
      </c>
      <c r="I845" s="13" t="str">
        <f>VLOOKUP(F845,'[1]Khách hàng'!$A$4:$F$2144,3,0)</f>
        <v>Số 1 đường số 17A, Khu phố 11, Phường Bình Trị Đông B, Quận Bình Tân, TP.HCM.</v>
      </c>
      <c r="J845" s="35" t="e">
        <f>VLOOKUP(F845,'Khách hàng'!$B$4:$G$1048576,5,0)</f>
        <v>#N/A</v>
      </c>
      <c r="M845" s="13" t="e">
        <f>VLOOKUP(K845,'Hàng hóa'!$C$5:$J90,2,0)</f>
        <v>#N/A</v>
      </c>
      <c r="N845" s="17" t="e">
        <f>VLOOKUP(K845,'[1]Hàng hóa'!$C$5:$G$22,5,0)</f>
        <v>#N/A</v>
      </c>
      <c r="O845" s="17" t="e">
        <f t="shared" si="44"/>
        <v>#N/A</v>
      </c>
      <c r="P845" s="197" t="e">
        <f t="shared" si="42"/>
        <v>#N/A</v>
      </c>
      <c r="Q845" s="17" t="e">
        <f t="shared" si="43"/>
        <v>#N/A</v>
      </c>
      <c r="R845" s="13" t="e">
        <f>VLOOKUP(J845,'[1]Nhân viên'!$E$20:$F$41,2,0)</f>
        <v>#N/A</v>
      </c>
      <c r="S845" s="24"/>
    </row>
    <row r="846" spans="3:19" x14ac:dyDescent="0.2">
      <c r="C846" s="12"/>
      <c r="E846" s="13" t="e">
        <f>VLOOKUP(D846,'Nhân viên'!$B$5:$C$48,2,0)</f>
        <v>#N/A</v>
      </c>
      <c r="H846" s="13" t="e">
        <f>VLOOKUP(F846,'Khách hàng'!$B$4:$G$1048576,2,0)</f>
        <v>#N/A</v>
      </c>
      <c r="I846" s="13" t="str">
        <f>VLOOKUP(F846,'[1]Khách hàng'!$A$4:$F$2144,3,0)</f>
        <v>Số 1 đường số 17A, Khu phố 11, Phường Bình Trị Đông B, Quận Bình Tân, TP.HCM.</v>
      </c>
      <c r="J846" s="35" t="e">
        <f>VLOOKUP(F846,'Khách hàng'!$B$4:$G$1048576,5,0)</f>
        <v>#N/A</v>
      </c>
      <c r="M846" s="13" t="e">
        <f>VLOOKUP(K846,'Hàng hóa'!$C$5:$J91,2,0)</f>
        <v>#N/A</v>
      </c>
      <c r="N846" s="17" t="e">
        <f>VLOOKUP(K846,'[1]Hàng hóa'!$C$5:$G$22,5,0)</f>
        <v>#N/A</v>
      </c>
      <c r="O846" s="17" t="e">
        <f t="shared" si="44"/>
        <v>#N/A</v>
      </c>
      <c r="P846" s="197" t="e">
        <f t="shared" si="42"/>
        <v>#N/A</v>
      </c>
      <c r="Q846" s="17" t="e">
        <f t="shared" si="43"/>
        <v>#N/A</v>
      </c>
      <c r="R846" s="13" t="e">
        <f>VLOOKUP(J846,'[1]Nhân viên'!$E$20:$F$41,2,0)</f>
        <v>#N/A</v>
      </c>
    </row>
    <row r="847" spans="3:19" x14ac:dyDescent="0.2">
      <c r="C847" s="12"/>
      <c r="E847" s="13" t="e">
        <f>VLOOKUP(D847,'Nhân viên'!$B$5:$C$48,2,0)</f>
        <v>#N/A</v>
      </c>
      <c r="H847" s="13" t="e">
        <f>VLOOKUP(F847,'Khách hàng'!$B$4:$G$1048576,2,0)</f>
        <v>#N/A</v>
      </c>
      <c r="I847" s="13" t="str">
        <f>VLOOKUP(F847,'[1]Khách hàng'!$A$4:$F$2144,3,0)</f>
        <v>Số 1 đường số 17A, Khu phố 11, Phường Bình Trị Đông B, Quận Bình Tân, TP.HCM.</v>
      </c>
      <c r="J847" s="35" t="e">
        <f>VLOOKUP(F847,'Khách hàng'!$B$4:$G$1048576,5,0)</f>
        <v>#N/A</v>
      </c>
      <c r="M847" s="13" t="e">
        <f>VLOOKUP(K847,'Hàng hóa'!$C$5:$J92,2,0)</f>
        <v>#N/A</v>
      </c>
      <c r="N847" s="17" t="e">
        <f>VLOOKUP(K847,'[1]Hàng hóa'!$C$5:$G$22,5,0)</f>
        <v>#N/A</v>
      </c>
      <c r="O847" s="17" t="e">
        <f t="shared" si="44"/>
        <v>#N/A</v>
      </c>
      <c r="P847" s="197" t="e">
        <f t="shared" si="42"/>
        <v>#N/A</v>
      </c>
      <c r="Q847" s="17" t="e">
        <f t="shared" si="43"/>
        <v>#N/A</v>
      </c>
      <c r="R847" s="13" t="e">
        <f>VLOOKUP(J847,'[1]Nhân viên'!$E$20:$F$41,2,0)</f>
        <v>#N/A</v>
      </c>
    </row>
    <row r="848" spans="3:19" x14ac:dyDescent="0.2">
      <c r="C848" s="12"/>
      <c r="E848" s="13" t="e">
        <f>VLOOKUP(D848,'Nhân viên'!$B$5:$C$48,2,0)</f>
        <v>#N/A</v>
      </c>
      <c r="G848" s="29"/>
      <c r="H848" s="13" t="e">
        <f>VLOOKUP(F848,'Khách hàng'!$B$4:$G$1048576,2,0)</f>
        <v>#N/A</v>
      </c>
      <c r="I848" s="13" t="str">
        <f>VLOOKUP(F848,'[1]Khách hàng'!$A$4:$F$2144,3,0)</f>
        <v>Số 1 đường số 17A, Khu phố 11, Phường Bình Trị Đông B, Quận Bình Tân, TP.HCM.</v>
      </c>
      <c r="J848" s="35" t="e">
        <f>VLOOKUP(F848,'Khách hàng'!$B$4:$G$1048576,5,0)</f>
        <v>#N/A</v>
      </c>
      <c r="K848" s="26"/>
      <c r="L848" s="26"/>
      <c r="M848" s="13" t="e">
        <f>VLOOKUP(K848,'Hàng hóa'!$C$5:$J93,2,0)</f>
        <v>#N/A</v>
      </c>
      <c r="N848" s="17" t="e">
        <f>VLOOKUP(K848,'[1]Hàng hóa'!$C$5:$G$22,5,0)</f>
        <v>#N/A</v>
      </c>
      <c r="O848" s="17" t="e">
        <f t="shared" si="44"/>
        <v>#N/A</v>
      </c>
      <c r="P848" s="197" t="e">
        <f t="shared" si="42"/>
        <v>#N/A</v>
      </c>
      <c r="Q848" s="17" t="e">
        <f t="shared" si="43"/>
        <v>#N/A</v>
      </c>
      <c r="R848" s="13" t="e">
        <f>VLOOKUP(J848,'[1]Nhân viên'!$E$20:$F$41,2,0)</f>
        <v>#N/A</v>
      </c>
    </row>
    <row r="849" spans="3:18" x14ac:dyDescent="0.2">
      <c r="C849" s="12"/>
      <c r="E849" s="13" t="e">
        <f>VLOOKUP(D849,'Nhân viên'!$B$5:$C$48,2,0)</f>
        <v>#N/A</v>
      </c>
      <c r="G849" s="29"/>
      <c r="H849" s="13" t="e">
        <f>VLOOKUP(F849,'Khách hàng'!$B$4:$G$1048576,2,0)</f>
        <v>#N/A</v>
      </c>
      <c r="I849" s="13" t="str">
        <f>VLOOKUP(F849,'[1]Khách hàng'!$A$4:$F$2144,3,0)</f>
        <v>Số 1 đường số 17A, Khu phố 11, Phường Bình Trị Đông B, Quận Bình Tân, TP.HCM.</v>
      </c>
      <c r="J849" s="35" t="e">
        <f>VLOOKUP(F849,'Khách hàng'!$B$4:$G$1048576,5,0)</f>
        <v>#N/A</v>
      </c>
      <c r="K849" s="26"/>
      <c r="L849" s="26"/>
      <c r="M849" s="13" t="e">
        <f>VLOOKUP(K849,'Hàng hóa'!$C$5:$J94,2,0)</f>
        <v>#N/A</v>
      </c>
      <c r="N849" s="17" t="e">
        <f>VLOOKUP(K849,'[1]Hàng hóa'!$C$5:$G$22,5,0)</f>
        <v>#N/A</v>
      </c>
      <c r="O849" s="17" t="e">
        <f t="shared" si="44"/>
        <v>#N/A</v>
      </c>
      <c r="P849" s="197" t="e">
        <f t="shared" si="42"/>
        <v>#N/A</v>
      </c>
      <c r="Q849" s="17" t="e">
        <f t="shared" si="43"/>
        <v>#N/A</v>
      </c>
      <c r="R849" s="13" t="e">
        <f>VLOOKUP(J849,'[1]Nhân viên'!$E$20:$F$41,2,0)</f>
        <v>#N/A</v>
      </c>
    </row>
    <row r="850" spans="3:18" x14ac:dyDescent="0.2">
      <c r="C850" s="12"/>
      <c r="E850" s="13" t="e">
        <f>VLOOKUP(D850,'Nhân viên'!$B$5:$C$48,2,0)</f>
        <v>#N/A</v>
      </c>
      <c r="G850" s="29"/>
      <c r="H850" s="13" t="e">
        <f>VLOOKUP(F850,'Khách hàng'!$B$4:$G$1048576,2,0)</f>
        <v>#N/A</v>
      </c>
      <c r="I850" s="13" t="str">
        <f>VLOOKUP(F850,'[1]Khách hàng'!$A$4:$F$2144,3,0)</f>
        <v>Số 1 đường số 17A, Khu phố 11, Phường Bình Trị Đông B, Quận Bình Tân, TP.HCM.</v>
      </c>
      <c r="J850" s="35" t="e">
        <f>VLOOKUP(F850,'Khách hàng'!$B$4:$G$1048576,5,0)</f>
        <v>#N/A</v>
      </c>
      <c r="K850" s="26"/>
      <c r="L850" s="26"/>
      <c r="M850" s="13" t="e">
        <f>VLOOKUP(K850,'Hàng hóa'!$C$5:$J95,2,0)</f>
        <v>#N/A</v>
      </c>
      <c r="N850" s="17" t="e">
        <f>VLOOKUP(K850,'[1]Hàng hóa'!$C$5:$G$22,5,0)</f>
        <v>#N/A</v>
      </c>
      <c r="O850" s="17" t="e">
        <f t="shared" si="44"/>
        <v>#N/A</v>
      </c>
      <c r="P850" s="197" t="e">
        <f t="shared" si="42"/>
        <v>#N/A</v>
      </c>
      <c r="Q850" s="17" t="e">
        <f t="shared" si="43"/>
        <v>#N/A</v>
      </c>
      <c r="R850" s="13" t="e">
        <f>VLOOKUP(J850,'[1]Nhân viên'!$E$20:$F$41,2,0)</f>
        <v>#N/A</v>
      </c>
    </row>
    <row r="851" spans="3:18" x14ac:dyDescent="0.2">
      <c r="C851" s="12"/>
      <c r="E851" s="13" t="e">
        <f>VLOOKUP(D851,'Nhân viên'!$B$5:$C$48,2,0)</f>
        <v>#N/A</v>
      </c>
      <c r="G851" s="29"/>
      <c r="H851" s="13" t="e">
        <f>VLOOKUP(F851,'Khách hàng'!$B$4:$G$1048576,2,0)</f>
        <v>#N/A</v>
      </c>
      <c r="I851" s="13" t="str">
        <f>VLOOKUP(F851,'[1]Khách hàng'!$A$4:$F$2144,3,0)</f>
        <v>Số 1 đường số 17A, Khu phố 11, Phường Bình Trị Đông B, Quận Bình Tân, TP.HCM.</v>
      </c>
      <c r="J851" s="35" t="e">
        <f>VLOOKUP(F851,'Khách hàng'!$B$4:$G$1048576,5,0)</f>
        <v>#N/A</v>
      </c>
      <c r="K851" s="26"/>
      <c r="L851" s="26"/>
      <c r="M851" s="13" t="e">
        <f>VLOOKUP(K851,'Hàng hóa'!$C$5:$J96,2,0)</f>
        <v>#N/A</v>
      </c>
      <c r="N851" s="17" t="e">
        <f>VLOOKUP(K851,'[1]Hàng hóa'!$C$5:$G$22,5,0)</f>
        <v>#N/A</v>
      </c>
      <c r="O851" s="17" t="e">
        <f t="shared" si="44"/>
        <v>#N/A</v>
      </c>
      <c r="P851" s="197" t="e">
        <f t="shared" si="42"/>
        <v>#N/A</v>
      </c>
      <c r="Q851" s="17" t="e">
        <f t="shared" si="43"/>
        <v>#N/A</v>
      </c>
      <c r="R851" s="13" t="e">
        <f>VLOOKUP(J851,'[1]Nhân viên'!$E$20:$F$41,2,0)</f>
        <v>#N/A</v>
      </c>
    </row>
    <row r="852" spans="3:18" x14ac:dyDescent="0.2">
      <c r="C852" s="12"/>
      <c r="E852" s="13" t="e">
        <f>VLOOKUP(D852,'Nhân viên'!$B$5:$C$48,2,0)</f>
        <v>#N/A</v>
      </c>
      <c r="G852" s="29"/>
      <c r="H852" s="13" t="e">
        <f>VLOOKUP(F852,'Khách hàng'!$B$4:$G$1048576,2,0)</f>
        <v>#N/A</v>
      </c>
      <c r="I852" s="13" t="str">
        <f>VLOOKUP(F852,'[1]Khách hàng'!$A$4:$F$2144,3,0)</f>
        <v>Số 1 đường số 17A, Khu phố 11, Phường Bình Trị Đông B, Quận Bình Tân, TP.HCM.</v>
      </c>
      <c r="J852" s="35" t="e">
        <f>VLOOKUP(F852,'Khách hàng'!$B$4:$G$1048576,5,0)</f>
        <v>#N/A</v>
      </c>
      <c r="K852" s="26"/>
      <c r="L852" s="26"/>
      <c r="M852" s="13" t="e">
        <f>VLOOKUP(K852,'Hàng hóa'!$C$5:$J97,2,0)</f>
        <v>#N/A</v>
      </c>
      <c r="N852" s="17" t="e">
        <f>VLOOKUP(K852,'[1]Hàng hóa'!$C$5:$G$22,5,0)</f>
        <v>#N/A</v>
      </c>
      <c r="O852" s="17" t="e">
        <f t="shared" si="44"/>
        <v>#N/A</v>
      </c>
      <c r="P852" s="197" t="e">
        <f t="shared" si="42"/>
        <v>#N/A</v>
      </c>
      <c r="Q852" s="17" t="e">
        <f t="shared" si="43"/>
        <v>#N/A</v>
      </c>
      <c r="R852" s="13" t="e">
        <f>VLOOKUP(J852,'[1]Nhân viên'!$E$20:$F$41,2,0)</f>
        <v>#N/A</v>
      </c>
    </row>
    <row r="853" spans="3:18" x14ac:dyDescent="0.2">
      <c r="C853" s="12"/>
      <c r="E853" s="13" t="e">
        <f>VLOOKUP(D853,'Nhân viên'!$B$5:$C$48,2,0)</f>
        <v>#N/A</v>
      </c>
      <c r="H853" s="13" t="e">
        <f>VLOOKUP(F853,'Khách hàng'!$B$4:$G$1048576,2,0)</f>
        <v>#N/A</v>
      </c>
      <c r="I853" s="13" t="str">
        <f>VLOOKUP(F853,'[1]Khách hàng'!$A$4:$F$2144,3,0)</f>
        <v>Số 1 đường số 17A, Khu phố 11, Phường Bình Trị Đông B, Quận Bình Tân, TP.HCM.</v>
      </c>
      <c r="J853" s="35" t="e">
        <f>VLOOKUP(F853,'Khách hàng'!$B$4:$G$1048576,5,0)</f>
        <v>#N/A</v>
      </c>
      <c r="M853" s="13" t="e">
        <f>VLOOKUP(K853,'Hàng hóa'!$C$5:$J1425,2,0)</f>
        <v>#N/A</v>
      </c>
      <c r="N853" s="17" t="e">
        <f>VLOOKUP(K853,'[1]Hàng hóa'!$C$5:$G$22,5,0)</f>
        <v>#N/A</v>
      </c>
      <c r="O853" s="17" t="e">
        <f t="shared" si="44"/>
        <v>#N/A</v>
      </c>
      <c r="P853" s="197" t="e">
        <f t="shared" si="42"/>
        <v>#N/A</v>
      </c>
      <c r="Q853" s="17" t="e">
        <f t="shared" si="43"/>
        <v>#N/A</v>
      </c>
      <c r="R853" s="13" t="e">
        <f>VLOOKUP(J853,'[1]Nhân viên'!$E$20:$F$41,2,0)</f>
        <v>#N/A</v>
      </c>
    </row>
    <row r="854" spans="3:18" x14ac:dyDescent="0.2">
      <c r="C854" s="12"/>
      <c r="E854" s="13" t="e">
        <f>VLOOKUP(D854,'Nhân viên'!$B$5:$C$48,2,0)</f>
        <v>#N/A</v>
      </c>
      <c r="H854" s="13" t="e">
        <f>VLOOKUP(F854,'Khách hàng'!$B$4:$G$1048576,2,0)</f>
        <v>#N/A</v>
      </c>
      <c r="I854" s="13" t="str">
        <f>VLOOKUP(F854,'[1]Khách hàng'!$A$4:$F$2144,3,0)</f>
        <v>Số 1 đường số 17A, Khu phố 11, Phường Bình Trị Đông B, Quận Bình Tân, TP.HCM.</v>
      </c>
      <c r="J854" s="35" t="e">
        <f>VLOOKUP(F854,'Khách hàng'!$B$4:$G$1048576,5,0)</f>
        <v>#N/A</v>
      </c>
      <c r="M854" s="13" t="e">
        <f>VLOOKUP(K854,'Hàng hóa'!$C$5:$J1426,2,0)</f>
        <v>#N/A</v>
      </c>
      <c r="N854" s="17" t="e">
        <f>VLOOKUP(K854,'[1]Hàng hóa'!$C$5:$G$22,5,0)</f>
        <v>#N/A</v>
      </c>
      <c r="O854" s="17" t="e">
        <f t="shared" si="44"/>
        <v>#N/A</v>
      </c>
      <c r="P854" s="197" t="e">
        <f t="shared" si="42"/>
        <v>#N/A</v>
      </c>
      <c r="Q854" s="17" t="e">
        <f t="shared" si="43"/>
        <v>#N/A</v>
      </c>
      <c r="R854" s="13" t="e">
        <f>VLOOKUP(J854,'[1]Nhân viên'!$E$20:$F$41,2,0)</f>
        <v>#N/A</v>
      </c>
    </row>
    <row r="855" spans="3:18" x14ac:dyDescent="0.2">
      <c r="C855" s="12"/>
      <c r="E855" s="13" t="e">
        <f>VLOOKUP(D855,'Nhân viên'!$B$5:$C$48,2,0)</f>
        <v>#N/A</v>
      </c>
      <c r="H855" s="13" t="e">
        <f>VLOOKUP(F855,'Khách hàng'!$B$4:$G$1048576,2,0)</f>
        <v>#N/A</v>
      </c>
      <c r="I855" s="13" t="str">
        <f>VLOOKUP(F855,'[1]Khách hàng'!$A$4:$F$2144,3,0)</f>
        <v>Số 1 đường số 17A, Khu phố 11, Phường Bình Trị Đông B, Quận Bình Tân, TP.HCM.</v>
      </c>
      <c r="J855" s="35" t="e">
        <f>VLOOKUP(F855,'Khách hàng'!$B$4:$G$1048576,5,0)</f>
        <v>#N/A</v>
      </c>
      <c r="M855" s="13" t="e">
        <f>VLOOKUP(K855,'Hàng hóa'!$C$5:$J1427,2,0)</f>
        <v>#N/A</v>
      </c>
      <c r="N855" s="17" t="e">
        <f>VLOOKUP(K855,'[1]Hàng hóa'!$C$5:$G$22,5,0)</f>
        <v>#N/A</v>
      </c>
      <c r="O855" s="17" t="e">
        <f t="shared" si="44"/>
        <v>#N/A</v>
      </c>
      <c r="P855" s="197" t="e">
        <f t="shared" si="42"/>
        <v>#N/A</v>
      </c>
      <c r="Q855" s="17" t="e">
        <f t="shared" si="43"/>
        <v>#N/A</v>
      </c>
      <c r="R855" s="13" t="e">
        <f>VLOOKUP(J855,'[1]Nhân viên'!$E$20:$F$41,2,0)</f>
        <v>#N/A</v>
      </c>
    </row>
    <row r="856" spans="3:18" x14ac:dyDescent="0.2">
      <c r="C856" s="12"/>
      <c r="E856" s="13" t="e">
        <f>VLOOKUP(D856,'Nhân viên'!$B$5:$C$48,2,0)</f>
        <v>#N/A</v>
      </c>
      <c r="H856" s="13" t="e">
        <f>VLOOKUP(F856,'Khách hàng'!$B$4:$G$1048576,2,0)</f>
        <v>#N/A</v>
      </c>
      <c r="I856" s="13" t="str">
        <f>VLOOKUP(F856,'[1]Khách hàng'!$A$4:$F$2144,3,0)</f>
        <v>Số 1 đường số 17A, Khu phố 11, Phường Bình Trị Đông B, Quận Bình Tân, TP.HCM.</v>
      </c>
      <c r="J856" s="35" t="e">
        <f>VLOOKUP(F856,'Khách hàng'!$B$4:$G$1048576,5,0)</f>
        <v>#N/A</v>
      </c>
      <c r="M856" s="13" t="e">
        <f>VLOOKUP(K856,'Hàng hóa'!$C$5:$J1428,2,0)</f>
        <v>#N/A</v>
      </c>
      <c r="N856" s="17" t="e">
        <f>VLOOKUP(K856,'[1]Hàng hóa'!$C$5:$G$22,5,0)</f>
        <v>#N/A</v>
      </c>
      <c r="O856" s="17" t="e">
        <f t="shared" si="44"/>
        <v>#N/A</v>
      </c>
      <c r="P856" s="197" t="e">
        <f t="shared" si="42"/>
        <v>#N/A</v>
      </c>
      <c r="Q856" s="17" t="e">
        <f t="shared" si="43"/>
        <v>#N/A</v>
      </c>
      <c r="R856" s="13" t="e">
        <f>VLOOKUP(J856,'[1]Nhân viên'!$E$20:$F$41,2,0)</f>
        <v>#N/A</v>
      </c>
    </row>
    <row r="857" spans="3:18" x14ac:dyDescent="0.2">
      <c r="C857" s="12"/>
      <c r="E857" s="13" t="e">
        <f>VLOOKUP(D857,'Nhân viên'!$B$5:$C$48,2,0)</f>
        <v>#N/A</v>
      </c>
      <c r="H857" s="13" t="e">
        <f>VLOOKUP(F857,'Khách hàng'!$B$4:$G$1048576,2,0)</f>
        <v>#N/A</v>
      </c>
      <c r="I857" s="13" t="str">
        <f>VLOOKUP(F857,'[1]Khách hàng'!$A$4:$F$2144,3,0)</f>
        <v>Số 1 đường số 17A, Khu phố 11, Phường Bình Trị Đông B, Quận Bình Tân, TP.HCM.</v>
      </c>
      <c r="J857" s="35" t="e">
        <f>VLOOKUP(F857,'Khách hàng'!$B$4:$G$1048576,5,0)</f>
        <v>#N/A</v>
      </c>
      <c r="M857" s="13" t="e">
        <f>VLOOKUP(K857,'Hàng hóa'!$C$5:$J1429,2,0)</f>
        <v>#N/A</v>
      </c>
      <c r="N857" s="17" t="e">
        <f>VLOOKUP(K857,'[1]Hàng hóa'!$C$5:$G$22,5,0)</f>
        <v>#N/A</v>
      </c>
      <c r="O857" s="17" t="e">
        <f t="shared" si="44"/>
        <v>#N/A</v>
      </c>
      <c r="P857" s="197" t="e">
        <f t="shared" si="42"/>
        <v>#N/A</v>
      </c>
      <c r="Q857" s="17" t="e">
        <f t="shared" si="43"/>
        <v>#N/A</v>
      </c>
      <c r="R857" s="13" t="e">
        <f>VLOOKUP(J857,'[1]Nhân viên'!$E$20:$F$41,2,0)</f>
        <v>#N/A</v>
      </c>
    </row>
    <row r="858" spans="3:18" x14ac:dyDescent="0.2">
      <c r="C858" s="12"/>
      <c r="E858" s="13" t="e">
        <f>VLOOKUP(D858,'Nhân viên'!$B$5:$C$48,2,0)</f>
        <v>#N/A</v>
      </c>
      <c r="H858" s="13" t="e">
        <f>VLOOKUP(F858,'Khách hàng'!$B$4:$G$1048576,2,0)</f>
        <v>#N/A</v>
      </c>
      <c r="I858" s="13" t="str">
        <f>VLOOKUP(F858,'[1]Khách hàng'!$A$4:$F$2144,3,0)</f>
        <v>Số 1 đường số 17A, Khu phố 11, Phường Bình Trị Đông B, Quận Bình Tân, TP.HCM.</v>
      </c>
      <c r="J858" s="35" t="e">
        <f>VLOOKUP(F858,'Khách hàng'!$B$4:$G$1048576,5,0)</f>
        <v>#N/A</v>
      </c>
      <c r="M858" s="13" t="e">
        <f>VLOOKUP(K858,'Hàng hóa'!$C$5:$J1430,2,0)</f>
        <v>#N/A</v>
      </c>
      <c r="N858" s="17" t="e">
        <f>VLOOKUP(K858,'[1]Hàng hóa'!$C$5:$G$22,5,0)</f>
        <v>#N/A</v>
      </c>
      <c r="O858" s="17" t="e">
        <f t="shared" si="44"/>
        <v>#N/A</v>
      </c>
      <c r="P858" s="197" t="e">
        <f t="shared" si="42"/>
        <v>#N/A</v>
      </c>
      <c r="Q858" s="17" t="e">
        <f t="shared" si="43"/>
        <v>#N/A</v>
      </c>
      <c r="R858" s="13" t="e">
        <f>VLOOKUP(J858,'[1]Nhân viên'!$E$20:$F$41,2,0)</f>
        <v>#N/A</v>
      </c>
    </row>
    <row r="859" spans="3:18" x14ac:dyDescent="0.2">
      <c r="C859" s="12"/>
      <c r="E859" s="13" t="e">
        <f>VLOOKUP(D859,'Nhân viên'!$B$5:$C$48,2,0)</f>
        <v>#N/A</v>
      </c>
      <c r="H859" s="13" t="e">
        <f>VLOOKUP(F859,'Khách hàng'!$B$4:$G$1048576,2,0)</f>
        <v>#N/A</v>
      </c>
      <c r="I859" s="13" t="str">
        <f>VLOOKUP(F859,'[1]Khách hàng'!$A$4:$F$2144,3,0)</f>
        <v>Số 1 đường số 17A, Khu phố 11, Phường Bình Trị Đông B, Quận Bình Tân, TP.HCM.</v>
      </c>
      <c r="J859" s="35" t="e">
        <f>VLOOKUP(F859,'Khách hàng'!$B$4:$G$1048576,5,0)</f>
        <v>#N/A</v>
      </c>
      <c r="M859" s="13" t="e">
        <f>VLOOKUP(K859,'Hàng hóa'!$C$5:$J884,2,0)</f>
        <v>#N/A</v>
      </c>
      <c r="N859" s="17" t="e">
        <f>VLOOKUP(K859,'[1]Hàng hóa'!$C$5:$G$22,5,0)</f>
        <v>#N/A</v>
      </c>
      <c r="O859" s="17" t="e">
        <f t="shared" si="44"/>
        <v>#N/A</v>
      </c>
      <c r="P859" s="197" t="e">
        <f t="shared" si="42"/>
        <v>#N/A</v>
      </c>
      <c r="Q859" s="17" t="e">
        <f t="shared" si="43"/>
        <v>#N/A</v>
      </c>
      <c r="R859" s="13" t="e">
        <f>VLOOKUP(J859,'[1]Nhân viên'!$E$20:$F$41,2,0)</f>
        <v>#N/A</v>
      </c>
    </row>
    <row r="860" spans="3:18" x14ac:dyDescent="0.2">
      <c r="C860" s="12"/>
      <c r="E860" s="13" t="e">
        <f>VLOOKUP(D860,'Nhân viên'!$B$5:$C$48,2,0)</f>
        <v>#N/A</v>
      </c>
      <c r="H860" s="13" t="e">
        <f>VLOOKUP(F860,'Khách hàng'!$B$4:$G$1048576,2,0)</f>
        <v>#N/A</v>
      </c>
      <c r="I860" s="13" t="str">
        <f>VLOOKUP(F860,'[1]Khách hàng'!$A$4:$F$2144,3,0)</f>
        <v>Số 1 đường số 17A, Khu phố 11, Phường Bình Trị Đông B, Quận Bình Tân, TP.HCM.</v>
      </c>
      <c r="J860" s="35" t="e">
        <f>VLOOKUP(F860,'Khách hàng'!$B$4:$G$1048576,5,0)</f>
        <v>#N/A</v>
      </c>
      <c r="M860" s="13" t="e">
        <f>VLOOKUP(K860,'Hàng hóa'!$C$5:$J885,2,0)</f>
        <v>#N/A</v>
      </c>
      <c r="N860" s="17" t="e">
        <f>VLOOKUP(K860,'[1]Hàng hóa'!$C$5:$G$22,5,0)</f>
        <v>#N/A</v>
      </c>
      <c r="O860" s="17" t="e">
        <f t="shared" si="44"/>
        <v>#N/A</v>
      </c>
      <c r="P860" s="197" t="e">
        <f t="shared" si="42"/>
        <v>#N/A</v>
      </c>
      <c r="Q860" s="17" t="e">
        <f t="shared" si="43"/>
        <v>#N/A</v>
      </c>
      <c r="R860" s="13" t="e">
        <f>VLOOKUP(J860,'[1]Nhân viên'!$E$20:$F$41,2,0)</f>
        <v>#N/A</v>
      </c>
    </row>
    <row r="861" spans="3:18" x14ac:dyDescent="0.2">
      <c r="C861" s="12"/>
      <c r="E861" s="13" t="e">
        <f>VLOOKUP(D861,'Nhân viên'!$B$5:$C$48,2,0)</f>
        <v>#N/A</v>
      </c>
      <c r="H861" s="13" t="e">
        <f>VLOOKUP(F861,'Khách hàng'!$B$4:$G$1048576,2,0)</f>
        <v>#N/A</v>
      </c>
      <c r="I861" s="13" t="str">
        <f>VLOOKUP(F861,'[1]Khách hàng'!$A$4:$F$2144,3,0)</f>
        <v>Số 1 đường số 17A, Khu phố 11, Phường Bình Trị Đông B, Quận Bình Tân, TP.HCM.</v>
      </c>
      <c r="J861" s="35" t="e">
        <f>VLOOKUP(F861,'Khách hàng'!$B$4:$G$1048576,5,0)</f>
        <v>#N/A</v>
      </c>
      <c r="M861" s="13" t="e">
        <f>VLOOKUP(K861,'Hàng hóa'!$C$5:$J886,2,0)</f>
        <v>#N/A</v>
      </c>
      <c r="N861" s="17" t="e">
        <f>VLOOKUP(K861,'[1]Hàng hóa'!$C$5:$G$22,5,0)</f>
        <v>#N/A</v>
      </c>
      <c r="O861" s="17" t="e">
        <f t="shared" si="44"/>
        <v>#N/A</v>
      </c>
      <c r="P861" s="197" t="e">
        <f t="shared" si="42"/>
        <v>#N/A</v>
      </c>
      <c r="Q861" s="17" t="e">
        <f t="shared" si="43"/>
        <v>#N/A</v>
      </c>
      <c r="R861" s="13" t="e">
        <f>VLOOKUP(J861,'[1]Nhân viên'!$E$20:$F$41,2,0)</f>
        <v>#N/A</v>
      </c>
    </row>
    <row r="862" spans="3:18" x14ac:dyDescent="0.2">
      <c r="C862" s="12"/>
      <c r="E862" s="13" t="e">
        <f>VLOOKUP(D862,'Nhân viên'!$B$5:$C$48,2,0)</f>
        <v>#N/A</v>
      </c>
      <c r="G862" s="16"/>
      <c r="H862" s="13" t="e">
        <f>VLOOKUP(F862,'Khách hàng'!$B$4:$G$1048576,2,0)</f>
        <v>#N/A</v>
      </c>
      <c r="I862" s="13" t="str">
        <f>VLOOKUP(F862,'[1]Khách hàng'!$A$4:$F$2144,3,0)</f>
        <v>Số 1 đường số 17A, Khu phố 11, Phường Bình Trị Đông B, Quận Bình Tân, TP.HCM.</v>
      </c>
      <c r="J862" s="35" t="e">
        <f>VLOOKUP(F862,'Khách hàng'!$B$4:$G$1048576,5,0)</f>
        <v>#N/A</v>
      </c>
      <c r="M862" s="13" t="e">
        <f>VLOOKUP(K862,'Hàng hóa'!$C$5:$J887,2,0)</f>
        <v>#N/A</v>
      </c>
      <c r="N862" s="17" t="e">
        <f>VLOOKUP(K862,'[1]Hàng hóa'!$C$5:$G$22,5,0)</f>
        <v>#N/A</v>
      </c>
      <c r="O862" s="17" t="e">
        <f t="shared" si="44"/>
        <v>#N/A</v>
      </c>
      <c r="P862" s="197" t="e">
        <f t="shared" si="42"/>
        <v>#N/A</v>
      </c>
      <c r="Q862" s="17" t="e">
        <f t="shared" si="43"/>
        <v>#N/A</v>
      </c>
      <c r="R862" s="13" t="e">
        <f>VLOOKUP(J862,'[1]Nhân viên'!$E$20:$F$41,2,0)</f>
        <v>#N/A</v>
      </c>
    </row>
    <row r="863" spans="3:18" x14ac:dyDescent="0.2">
      <c r="C863" s="12"/>
      <c r="E863" s="13" t="e">
        <f>VLOOKUP(D863,'Nhân viên'!$B$5:$C$48,2,0)</f>
        <v>#N/A</v>
      </c>
      <c r="G863" s="16"/>
      <c r="H863" s="13" t="e">
        <f>VLOOKUP(F863,'Khách hàng'!$B$4:$G$1048576,2,0)</f>
        <v>#N/A</v>
      </c>
      <c r="I863" s="13" t="str">
        <f>VLOOKUP(F863,'[1]Khách hàng'!$A$4:$F$2144,3,0)</f>
        <v>Số 1 đường số 17A, Khu phố 11, Phường Bình Trị Đông B, Quận Bình Tân, TP.HCM.</v>
      </c>
      <c r="J863" s="35" t="e">
        <f>VLOOKUP(F863,'Khách hàng'!$B$4:$G$1048576,5,0)</f>
        <v>#N/A</v>
      </c>
      <c r="M863" s="13" t="e">
        <f>VLOOKUP(K863,'Hàng hóa'!$C$5:$J888,2,0)</f>
        <v>#N/A</v>
      </c>
      <c r="N863" s="17" t="e">
        <f>VLOOKUP(K863,'[1]Hàng hóa'!$C$5:$G$22,5,0)</f>
        <v>#N/A</v>
      </c>
      <c r="O863" s="17" t="e">
        <f t="shared" si="44"/>
        <v>#N/A</v>
      </c>
      <c r="P863" s="197" t="e">
        <f t="shared" si="42"/>
        <v>#N/A</v>
      </c>
      <c r="Q863" s="17" t="e">
        <f t="shared" si="43"/>
        <v>#N/A</v>
      </c>
      <c r="R863" s="13" t="e">
        <f>VLOOKUP(J863,'[1]Nhân viên'!$E$20:$F$41,2,0)</f>
        <v>#N/A</v>
      </c>
    </row>
    <row r="864" spans="3:18" x14ac:dyDescent="0.2">
      <c r="E864" s="13" t="e">
        <f>VLOOKUP(D864,'Nhân viên'!$B$5:$C$48,2,0)</f>
        <v>#N/A</v>
      </c>
      <c r="G864" s="16"/>
      <c r="H864" s="13" t="e">
        <f>VLOOKUP(F864,'Khách hàng'!$B$4:$G$1048576,2,0)</f>
        <v>#N/A</v>
      </c>
      <c r="I864" s="13" t="str">
        <f>VLOOKUP(F864,'[1]Khách hàng'!$A$4:$F$2144,3,0)</f>
        <v>Số 1 đường số 17A, Khu phố 11, Phường Bình Trị Đông B, Quận Bình Tân, TP.HCM.</v>
      </c>
      <c r="J864" s="35" t="e">
        <f>VLOOKUP(F864,'Khách hàng'!$B$4:$G$1048576,5,0)</f>
        <v>#N/A</v>
      </c>
      <c r="M864" s="13" t="e">
        <f>VLOOKUP(K864,'Hàng hóa'!$C$5:$J889,2,0)</f>
        <v>#N/A</v>
      </c>
      <c r="N864" s="17" t="e">
        <f>VLOOKUP(K864,'[1]Hàng hóa'!$C$5:$G$22,5,0)</f>
        <v>#N/A</v>
      </c>
      <c r="O864" s="17" t="e">
        <f t="shared" si="44"/>
        <v>#N/A</v>
      </c>
      <c r="P864" s="197" t="e">
        <f t="shared" si="42"/>
        <v>#N/A</v>
      </c>
      <c r="Q864" s="17" t="e">
        <f t="shared" si="43"/>
        <v>#N/A</v>
      </c>
      <c r="R864" s="13" t="e">
        <f>VLOOKUP(J864,'[1]Nhân viên'!$E$20:$F$41,2,0)</f>
        <v>#N/A</v>
      </c>
    </row>
    <row r="865" spans="3:18" x14ac:dyDescent="0.2">
      <c r="E865" s="13" t="e">
        <f>VLOOKUP(D865,'Nhân viên'!$B$5:$C$48,2,0)</f>
        <v>#N/A</v>
      </c>
      <c r="H865" s="13" t="e">
        <f>VLOOKUP(F865,'Khách hàng'!$B$4:$G$1048576,2,0)</f>
        <v>#N/A</v>
      </c>
      <c r="I865" s="13" t="str">
        <f>VLOOKUP(F865,'[1]Khách hàng'!$A$4:$F$2144,3,0)</f>
        <v>Số 1 đường số 17A, Khu phố 11, Phường Bình Trị Đông B, Quận Bình Tân, TP.HCM.</v>
      </c>
      <c r="J865" s="35" t="e">
        <f>VLOOKUP(F865,'Khách hàng'!$B$4:$G$1048576,5,0)</f>
        <v>#N/A</v>
      </c>
      <c r="M865" s="13" t="e">
        <f>VLOOKUP(K865,'Hàng hóa'!$C$5:$J1211,2,0)</f>
        <v>#N/A</v>
      </c>
      <c r="N865" s="17" t="e">
        <f>VLOOKUP(K865,'[1]Hàng hóa'!$C$5:$G$22,5,0)</f>
        <v>#N/A</v>
      </c>
      <c r="O865" s="17" t="e">
        <f t="shared" si="44"/>
        <v>#N/A</v>
      </c>
      <c r="P865" s="197" t="e">
        <f t="shared" si="42"/>
        <v>#N/A</v>
      </c>
      <c r="Q865" s="17" t="e">
        <f t="shared" si="43"/>
        <v>#N/A</v>
      </c>
      <c r="R865" s="13" t="e">
        <f>VLOOKUP(J865,'[1]Nhân viên'!$E$20:$F$41,2,0)</f>
        <v>#N/A</v>
      </c>
    </row>
    <row r="866" spans="3:18" x14ac:dyDescent="0.2">
      <c r="E866" s="13" t="e">
        <f>VLOOKUP(D866,'Nhân viên'!$B$5:$C$48,2,0)</f>
        <v>#N/A</v>
      </c>
      <c r="H866" s="13" t="e">
        <f>VLOOKUP(F866,'Khách hàng'!$B$4:$G$1048576,2,0)</f>
        <v>#N/A</v>
      </c>
      <c r="I866" s="13" t="str">
        <f>VLOOKUP(F866,'[1]Khách hàng'!$A$4:$F$2144,3,0)</f>
        <v>Số 1 đường số 17A, Khu phố 11, Phường Bình Trị Đông B, Quận Bình Tân, TP.HCM.</v>
      </c>
      <c r="J866" s="35" t="e">
        <f>VLOOKUP(F866,'Khách hàng'!$B$4:$G$1048576,5,0)</f>
        <v>#N/A</v>
      </c>
      <c r="M866" s="13" t="e">
        <f>VLOOKUP(K866,'Hàng hóa'!$C$5:$J1212,2,0)</f>
        <v>#N/A</v>
      </c>
      <c r="N866" s="17" t="e">
        <f>VLOOKUP(K866,'[1]Hàng hóa'!$C$5:$G$22,5,0)</f>
        <v>#N/A</v>
      </c>
      <c r="O866" s="17" t="e">
        <f t="shared" si="44"/>
        <v>#N/A</v>
      </c>
      <c r="P866" s="197" t="e">
        <f t="shared" si="42"/>
        <v>#N/A</v>
      </c>
      <c r="Q866" s="17" t="e">
        <f t="shared" si="43"/>
        <v>#N/A</v>
      </c>
      <c r="R866" s="13" t="e">
        <f>VLOOKUP(J866,'[1]Nhân viên'!$E$20:$F$41,2,0)</f>
        <v>#N/A</v>
      </c>
    </row>
    <row r="867" spans="3:18" x14ac:dyDescent="0.2">
      <c r="E867" s="13" t="e">
        <f>VLOOKUP(D867,'Nhân viên'!$B$5:$C$48,2,0)</f>
        <v>#N/A</v>
      </c>
      <c r="H867" s="13" t="e">
        <f>VLOOKUP(F867,'Khách hàng'!$B$4:$G$1048576,2,0)</f>
        <v>#N/A</v>
      </c>
      <c r="I867" s="13" t="str">
        <f>VLOOKUP(F867,'[1]Khách hàng'!$A$4:$F$2144,3,0)</f>
        <v>Số 1 đường số 17A, Khu phố 11, Phường Bình Trị Đông B, Quận Bình Tân, TP.HCM.</v>
      </c>
      <c r="J867" s="35" t="e">
        <f>VLOOKUP(F867,'Khách hàng'!$B$4:$G$1048576,5,0)</f>
        <v>#N/A</v>
      </c>
      <c r="M867" s="13" t="e">
        <f>VLOOKUP(K867,'Hàng hóa'!$C$5:$J1213,2,0)</f>
        <v>#N/A</v>
      </c>
      <c r="N867" s="17" t="e">
        <f>VLOOKUP(K867,'[1]Hàng hóa'!$C$5:$G$22,5,0)</f>
        <v>#N/A</v>
      </c>
      <c r="O867" s="17" t="e">
        <f t="shared" si="44"/>
        <v>#N/A</v>
      </c>
      <c r="P867" s="197" t="e">
        <f t="shared" si="42"/>
        <v>#N/A</v>
      </c>
      <c r="Q867" s="17" t="e">
        <f t="shared" si="43"/>
        <v>#N/A</v>
      </c>
      <c r="R867" s="13" t="e">
        <f>VLOOKUP(J867,'[1]Nhân viên'!$E$20:$F$41,2,0)</f>
        <v>#N/A</v>
      </c>
    </row>
    <row r="868" spans="3:18" x14ac:dyDescent="0.2">
      <c r="E868" s="13" t="e">
        <f>VLOOKUP(D868,'Nhân viên'!$B$5:$C$48,2,0)</f>
        <v>#N/A</v>
      </c>
      <c r="H868" s="13" t="e">
        <f>VLOOKUP(F868,'Khách hàng'!$B$4:$G$1048576,2,0)</f>
        <v>#N/A</v>
      </c>
      <c r="I868" s="13" t="str">
        <f>VLOOKUP(F868,'[1]Khách hàng'!$A$4:$F$2144,3,0)</f>
        <v>Số 1 đường số 17A, Khu phố 11, Phường Bình Trị Đông B, Quận Bình Tân, TP.HCM.</v>
      </c>
      <c r="J868" s="35" t="e">
        <f>VLOOKUP(F868,'Khách hàng'!$B$4:$G$1048576,5,0)</f>
        <v>#N/A</v>
      </c>
      <c r="M868" s="13" t="e">
        <f>VLOOKUP(K868,'Hàng hóa'!$C$5:$J1214,2,0)</f>
        <v>#N/A</v>
      </c>
      <c r="N868" s="17" t="e">
        <f>VLOOKUP(K868,'[1]Hàng hóa'!$C$5:$G$22,5,0)</f>
        <v>#N/A</v>
      </c>
      <c r="O868" s="17" t="e">
        <f t="shared" si="44"/>
        <v>#N/A</v>
      </c>
      <c r="P868" s="197" t="e">
        <f t="shared" si="42"/>
        <v>#N/A</v>
      </c>
      <c r="Q868" s="17" t="e">
        <f t="shared" si="43"/>
        <v>#N/A</v>
      </c>
      <c r="R868" s="13" t="e">
        <f>VLOOKUP(J868,'[1]Nhân viên'!$E$20:$F$41,2,0)</f>
        <v>#N/A</v>
      </c>
    </row>
    <row r="869" spans="3:18" x14ac:dyDescent="0.2">
      <c r="E869" s="13" t="e">
        <f>VLOOKUP(D869,'Nhân viên'!$B$5:$C$48,2,0)</f>
        <v>#N/A</v>
      </c>
      <c r="H869" s="13" t="e">
        <f>VLOOKUP(F869,'Khách hàng'!$B$4:$G$1048576,2,0)</f>
        <v>#N/A</v>
      </c>
      <c r="I869" s="13" t="str">
        <f>VLOOKUP(F869,'[1]Khách hàng'!$A$4:$F$2144,3,0)</f>
        <v>Số 1 đường số 17A, Khu phố 11, Phường Bình Trị Đông B, Quận Bình Tân, TP.HCM.</v>
      </c>
      <c r="J869" s="35" t="e">
        <f>VLOOKUP(F869,'Khách hàng'!$B$4:$G$1048576,5,0)</f>
        <v>#N/A</v>
      </c>
      <c r="M869" s="13" t="e">
        <f>VLOOKUP(K869,'Hàng hóa'!$C$5:$J1215,2,0)</f>
        <v>#N/A</v>
      </c>
      <c r="N869" s="17" t="e">
        <f>VLOOKUP(K869,'[1]Hàng hóa'!$C$5:$G$22,5,0)</f>
        <v>#N/A</v>
      </c>
      <c r="O869" s="17" t="e">
        <f t="shared" si="44"/>
        <v>#N/A</v>
      </c>
      <c r="P869" s="197" t="e">
        <f t="shared" si="42"/>
        <v>#N/A</v>
      </c>
      <c r="Q869" s="17" t="e">
        <f t="shared" si="43"/>
        <v>#N/A</v>
      </c>
      <c r="R869" s="13" t="e">
        <f>VLOOKUP(J869,'[1]Nhân viên'!$E$20:$F$41,2,0)</f>
        <v>#N/A</v>
      </c>
    </row>
    <row r="870" spans="3:18" x14ac:dyDescent="0.2">
      <c r="E870" s="13" t="e">
        <f>VLOOKUP(D870,'Nhân viên'!$B$5:$C$48,2,0)</f>
        <v>#N/A</v>
      </c>
      <c r="H870" s="13" t="e">
        <f>VLOOKUP(F870,'Khách hàng'!$B$4:$G$1048576,2,0)</f>
        <v>#N/A</v>
      </c>
      <c r="I870" s="13" t="str">
        <f>VLOOKUP(F870,'[1]Khách hàng'!$A$4:$F$2144,3,0)</f>
        <v>Số 1 đường số 17A, Khu phố 11, Phường Bình Trị Đông B, Quận Bình Tân, TP.HCM.</v>
      </c>
      <c r="J870" s="35" t="e">
        <f>VLOOKUP(F870,'Khách hàng'!$B$4:$G$1048576,5,0)</f>
        <v>#N/A</v>
      </c>
      <c r="M870" s="13" t="e">
        <f>VLOOKUP(K870,'Hàng hóa'!$C$5:$J1216,2,0)</f>
        <v>#N/A</v>
      </c>
      <c r="N870" s="17" t="e">
        <f>VLOOKUP(K870,'[1]Hàng hóa'!$C$5:$G$22,5,0)</f>
        <v>#N/A</v>
      </c>
      <c r="O870" s="17" t="e">
        <f t="shared" si="44"/>
        <v>#N/A</v>
      </c>
      <c r="P870" s="197" t="e">
        <f t="shared" si="42"/>
        <v>#N/A</v>
      </c>
      <c r="Q870" s="17" t="e">
        <f t="shared" si="43"/>
        <v>#N/A</v>
      </c>
      <c r="R870" s="13" t="e">
        <f>VLOOKUP(J870,'[1]Nhân viên'!$E$20:$F$41,2,0)</f>
        <v>#N/A</v>
      </c>
    </row>
    <row r="871" spans="3:18" x14ac:dyDescent="0.2">
      <c r="C871" s="12"/>
      <c r="E871" s="13" t="e">
        <f>VLOOKUP(D871,'Nhân viên'!$B$5:$C$48,2,0)</f>
        <v>#N/A</v>
      </c>
      <c r="H871" s="13" t="e">
        <f>VLOOKUP(F871,'Khách hàng'!$B$4:$G$1048576,2,0)</f>
        <v>#N/A</v>
      </c>
      <c r="I871" s="13" t="str">
        <f>VLOOKUP(F871,'[1]Khách hàng'!$A$4:$F$2144,3,0)</f>
        <v>Số 1 đường số 17A, Khu phố 11, Phường Bình Trị Đông B, Quận Bình Tân, TP.HCM.</v>
      </c>
      <c r="J871" s="35" t="e">
        <f>VLOOKUP(F871,'Khách hàng'!$B$4:$G$1048576,5,0)</f>
        <v>#N/A</v>
      </c>
      <c r="M871" s="13" t="e">
        <f>VLOOKUP(K871,'Hàng hóa'!$C$5:$J1338,2,0)</f>
        <v>#N/A</v>
      </c>
      <c r="N871" s="17" t="e">
        <f>VLOOKUP(K871,'[1]Hàng hóa'!$C$5:$G$22,5,0)</f>
        <v>#N/A</v>
      </c>
      <c r="O871" s="17" t="e">
        <f t="shared" si="44"/>
        <v>#N/A</v>
      </c>
      <c r="P871" s="197" t="e">
        <f t="shared" si="42"/>
        <v>#N/A</v>
      </c>
      <c r="Q871" s="17" t="e">
        <f t="shared" si="43"/>
        <v>#N/A</v>
      </c>
      <c r="R871" s="13" t="e">
        <f>VLOOKUP(J871,'[1]Nhân viên'!$E$20:$F$41,2,0)</f>
        <v>#N/A</v>
      </c>
    </row>
    <row r="872" spans="3:18" x14ac:dyDescent="0.2">
      <c r="C872" s="12"/>
      <c r="E872" s="13" t="e">
        <f>VLOOKUP(D872,'Nhân viên'!$B$5:$C$48,2,0)</f>
        <v>#N/A</v>
      </c>
      <c r="H872" s="13" t="e">
        <f>VLOOKUP(F872,'Khách hàng'!$B$4:$G$1048576,2,0)</f>
        <v>#N/A</v>
      </c>
      <c r="I872" s="13" t="str">
        <f>VLOOKUP(F872,'[1]Khách hàng'!$A$4:$F$2144,3,0)</f>
        <v>Số 1 đường số 17A, Khu phố 11, Phường Bình Trị Đông B, Quận Bình Tân, TP.HCM.</v>
      </c>
      <c r="J872" s="35" t="e">
        <f>VLOOKUP(F872,'Khách hàng'!$B$4:$G$1048576,5,0)</f>
        <v>#N/A</v>
      </c>
      <c r="M872" s="13" t="e">
        <f>VLOOKUP(K872,'Hàng hóa'!$C$5:$J1339,2,0)</f>
        <v>#N/A</v>
      </c>
      <c r="N872" s="17" t="e">
        <f>VLOOKUP(K872,'[1]Hàng hóa'!$C$5:$G$22,5,0)</f>
        <v>#N/A</v>
      </c>
      <c r="O872" s="17" t="e">
        <f t="shared" si="44"/>
        <v>#N/A</v>
      </c>
      <c r="P872" s="197" t="e">
        <f t="shared" si="42"/>
        <v>#N/A</v>
      </c>
      <c r="Q872" s="17" t="e">
        <f t="shared" si="43"/>
        <v>#N/A</v>
      </c>
      <c r="R872" s="13" t="e">
        <f>VLOOKUP(J872,'[1]Nhân viên'!$E$20:$F$41,2,0)</f>
        <v>#N/A</v>
      </c>
    </row>
    <row r="873" spans="3:18" x14ac:dyDescent="0.2">
      <c r="C873" s="12"/>
      <c r="E873" s="13" t="e">
        <f>VLOOKUP(D873,'Nhân viên'!$B$5:$C$48,2,0)</f>
        <v>#N/A</v>
      </c>
      <c r="H873" s="13" t="e">
        <f>VLOOKUP(F873,'Khách hàng'!$B$4:$G$1048576,2,0)</f>
        <v>#N/A</v>
      </c>
      <c r="I873" s="13" t="str">
        <f>VLOOKUP(F873,'[1]Khách hàng'!$A$4:$F$2144,3,0)</f>
        <v>Số 1 đường số 17A, Khu phố 11, Phường Bình Trị Đông B, Quận Bình Tân, TP.HCM.</v>
      </c>
      <c r="J873" s="35" t="e">
        <f>VLOOKUP(F873,'Khách hàng'!$B$4:$G$1048576,5,0)</f>
        <v>#N/A</v>
      </c>
      <c r="M873" s="13" t="e">
        <f>VLOOKUP(K873,'Hàng hóa'!$C$5:$J1340,2,0)</f>
        <v>#N/A</v>
      </c>
      <c r="N873" s="17" t="e">
        <f>VLOOKUP(K873,'[1]Hàng hóa'!$C$5:$G$22,5,0)</f>
        <v>#N/A</v>
      </c>
      <c r="O873" s="17" t="e">
        <f t="shared" si="44"/>
        <v>#N/A</v>
      </c>
      <c r="P873" s="197" t="e">
        <f t="shared" si="42"/>
        <v>#N/A</v>
      </c>
      <c r="Q873" s="17" t="e">
        <f t="shared" si="43"/>
        <v>#N/A</v>
      </c>
      <c r="R873" s="13" t="e">
        <f>VLOOKUP(J873,'[1]Nhân viên'!$E$20:$F$41,2,0)</f>
        <v>#N/A</v>
      </c>
    </row>
    <row r="874" spans="3:18" x14ac:dyDescent="0.2">
      <c r="C874" s="12"/>
      <c r="E874" s="13" t="e">
        <f>VLOOKUP(D874,'Nhân viên'!$B$5:$C$48,2,0)</f>
        <v>#N/A</v>
      </c>
      <c r="H874" s="13" t="e">
        <f>VLOOKUP(F874,'Khách hàng'!$B$4:$G$1048576,2,0)</f>
        <v>#N/A</v>
      </c>
      <c r="I874" s="13" t="str">
        <f>VLOOKUP(F874,'[1]Khách hàng'!$A$4:$F$2144,3,0)</f>
        <v>Số 1 đường số 17A, Khu phố 11, Phường Bình Trị Đông B, Quận Bình Tân, TP.HCM.</v>
      </c>
      <c r="J874" s="35" t="e">
        <f>VLOOKUP(F874,'Khách hàng'!$B$4:$G$1048576,5,0)</f>
        <v>#N/A</v>
      </c>
      <c r="M874" s="13" t="e">
        <f>VLOOKUP(K874,'Hàng hóa'!$C$5:$J1341,2,0)</f>
        <v>#N/A</v>
      </c>
      <c r="N874" s="17" t="e">
        <f>VLOOKUP(K874,'[1]Hàng hóa'!$C$5:$G$22,5,0)</f>
        <v>#N/A</v>
      </c>
      <c r="O874" s="17" t="e">
        <f t="shared" si="44"/>
        <v>#N/A</v>
      </c>
      <c r="P874" s="197" t="e">
        <f t="shared" si="42"/>
        <v>#N/A</v>
      </c>
      <c r="Q874" s="17" t="e">
        <f t="shared" si="43"/>
        <v>#N/A</v>
      </c>
      <c r="R874" s="13" t="e">
        <f>VLOOKUP(J874,'[1]Nhân viên'!$E$20:$F$41,2,0)</f>
        <v>#N/A</v>
      </c>
    </row>
    <row r="875" spans="3:18" x14ac:dyDescent="0.2">
      <c r="C875" s="12"/>
      <c r="E875" s="13" t="e">
        <f>VLOOKUP(D875,'Nhân viên'!$B$5:$C$48,2,0)</f>
        <v>#N/A</v>
      </c>
      <c r="H875" s="13" t="e">
        <f>VLOOKUP(F875,'Khách hàng'!$B$4:$G$1048576,2,0)</f>
        <v>#N/A</v>
      </c>
      <c r="I875" s="13" t="str">
        <f>VLOOKUP(F875,'[1]Khách hàng'!$A$4:$F$2144,3,0)</f>
        <v>Số 1 đường số 17A, Khu phố 11, Phường Bình Trị Đông B, Quận Bình Tân, TP.HCM.</v>
      </c>
      <c r="J875" s="35" t="e">
        <f>VLOOKUP(F875,'Khách hàng'!$B$4:$G$1048576,5,0)</f>
        <v>#N/A</v>
      </c>
      <c r="M875" s="13" t="e">
        <f>VLOOKUP(K875,'Hàng hóa'!$C$5:$J462,2,0)</f>
        <v>#N/A</v>
      </c>
      <c r="N875" s="17" t="e">
        <f>VLOOKUP(K875,'[1]Hàng hóa'!$C$5:$G$22,5,0)</f>
        <v>#N/A</v>
      </c>
      <c r="O875" s="17" t="e">
        <f t="shared" si="44"/>
        <v>#N/A</v>
      </c>
      <c r="P875" s="197" t="e">
        <f t="shared" si="42"/>
        <v>#N/A</v>
      </c>
      <c r="Q875" s="17" t="e">
        <f t="shared" si="43"/>
        <v>#N/A</v>
      </c>
      <c r="R875" s="13" t="e">
        <f>VLOOKUP(J875,'[1]Nhân viên'!$E$20:$F$41,2,0)</f>
        <v>#N/A</v>
      </c>
    </row>
    <row r="876" spans="3:18" x14ac:dyDescent="0.2">
      <c r="C876" s="12"/>
      <c r="E876" s="13" t="e">
        <f>VLOOKUP(D876,'Nhân viên'!$B$5:$C$48,2,0)</f>
        <v>#N/A</v>
      </c>
      <c r="H876" s="13" t="e">
        <f>VLOOKUP(F876,'Khách hàng'!$B$4:$G$1048576,2,0)</f>
        <v>#N/A</v>
      </c>
      <c r="I876" s="13" t="str">
        <f>VLOOKUP(F876,'[1]Khách hàng'!$A$4:$F$2144,3,0)</f>
        <v>Số 1 đường số 17A, Khu phố 11, Phường Bình Trị Đông B, Quận Bình Tân, TP.HCM.</v>
      </c>
      <c r="J876" s="35" t="e">
        <f>VLOOKUP(F876,'Khách hàng'!$B$4:$G$1048576,5,0)</f>
        <v>#N/A</v>
      </c>
      <c r="M876" s="13" t="e">
        <f>VLOOKUP(K876,'Hàng hóa'!$C$5:$J463,2,0)</f>
        <v>#N/A</v>
      </c>
      <c r="N876" s="17" t="e">
        <f>VLOOKUP(K876,'[1]Hàng hóa'!$C$5:$G$22,5,0)</f>
        <v>#N/A</v>
      </c>
      <c r="O876" s="17" t="e">
        <f t="shared" si="44"/>
        <v>#N/A</v>
      </c>
      <c r="P876" s="197" t="e">
        <f t="shared" si="42"/>
        <v>#N/A</v>
      </c>
      <c r="Q876" s="17" t="e">
        <f t="shared" si="43"/>
        <v>#N/A</v>
      </c>
      <c r="R876" s="13" t="e">
        <f>VLOOKUP(J876,'[1]Nhân viên'!$E$20:$F$41,2,0)</f>
        <v>#N/A</v>
      </c>
    </row>
    <row r="877" spans="3:18" x14ac:dyDescent="0.2">
      <c r="C877" s="12"/>
      <c r="E877" s="13" t="e">
        <f>VLOOKUP(D877,'Nhân viên'!$B$5:$C$48,2,0)</f>
        <v>#N/A</v>
      </c>
      <c r="H877" s="13" t="e">
        <f>VLOOKUP(F877,'Khách hàng'!$B$4:$G$1048576,2,0)</f>
        <v>#N/A</v>
      </c>
      <c r="I877" s="13" t="str">
        <f>VLOOKUP(F877,'[1]Khách hàng'!$A$4:$F$2144,3,0)</f>
        <v>Số 1 đường số 17A, Khu phố 11, Phường Bình Trị Đông B, Quận Bình Tân, TP.HCM.</v>
      </c>
      <c r="J877" s="35" t="e">
        <f>VLOOKUP(F877,'Khách hàng'!$B$4:$G$1048576,5,0)</f>
        <v>#N/A</v>
      </c>
      <c r="M877" s="13" t="e">
        <f>VLOOKUP(K877,'Hàng hóa'!$C$5:$J464,2,0)</f>
        <v>#N/A</v>
      </c>
      <c r="N877" s="17" t="e">
        <f>VLOOKUP(K877,'[1]Hàng hóa'!$C$5:$G$22,5,0)</f>
        <v>#N/A</v>
      </c>
      <c r="O877" s="17" t="e">
        <f t="shared" si="44"/>
        <v>#N/A</v>
      </c>
      <c r="P877" s="197" t="e">
        <f t="shared" si="42"/>
        <v>#N/A</v>
      </c>
      <c r="Q877" s="17" t="e">
        <f t="shared" si="43"/>
        <v>#N/A</v>
      </c>
      <c r="R877" s="13" t="e">
        <f>VLOOKUP(J877,'[1]Nhân viên'!$E$20:$F$41,2,0)</f>
        <v>#N/A</v>
      </c>
    </row>
    <row r="878" spans="3:18" x14ac:dyDescent="0.2">
      <c r="C878" s="12"/>
      <c r="E878" s="13" t="e">
        <f>VLOOKUP(D878,'Nhân viên'!$B$5:$C$48,2,0)</f>
        <v>#N/A</v>
      </c>
      <c r="H878" s="13" t="e">
        <f>VLOOKUP(F878,'Khách hàng'!$B$4:$G$1048576,2,0)</f>
        <v>#N/A</v>
      </c>
      <c r="I878" s="13" t="str">
        <f>VLOOKUP(F878,'[1]Khách hàng'!$A$4:$F$2144,3,0)</f>
        <v>Số 1 đường số 17A, Khu phố 11, Phường Bình Trị Đông B, Quận Bình Tân, TP.HCM.</v>
      </c>
      <c r="J878" s="35" t="e">
        <f>VLOOKUP(F878,'Khách hàng'!$B$4:$G$1048576,5,0)</f>
        <v>#N/A</v>
      </c>
      <c r="M878" s="13" t="e">
        <f>VLOOKUP(K878,'Hàng hóa'!$C$5:$J465,2,0)</f>
        <v>#N/A</v>
      </c>
      <c r="N878" s="17" t="e">
        <f>VLOOKUP(K878,'[1]Hàng hóa'!$C$5:$G$22,5,0)</f>
        <v>#N/A</v>
      </c>
      <c r="O878" s="17" t="e">
        <f t="shared" si="44"/>
        <v>#N/A</v>
      </c>
      <c r="P878" s="197" t="e">
        <f t="shared" si="42"/>
        <v>#N/A</v>
      </c>
      <c r="Q878" s="17" t="e">
        <f t="shared" si="43"/>
        <v>#N/A</v>
      </c>
      <c r="R878" s="13" t="e">
        <f>VLOOKUP(J878,'[1]Nhân viên'!$E$20:$F$41,2,0)</f>
        <v>#N/A</v>
      </c>
    </row>
    <row r="879" spans="3:18" x14ac:dyDescent="0.2">
      <c r="C879" s="12"/>
      <c r="E879" s="13" t="e">
        <f>VLOOKUP(D879,'Nhân viên'!$B$5:$C$48,2,0)</f>
        <v>#N/A</v>
      </c>
      <c r="H879" s="13" t="e">
        <f>VLOOKUP(F879,'Khách hàng'!$B$4:$G$1048576,2,0)</f>
        <v>#N/A</v>
      </c>
      <c r="I879" s="13" t="str">
        <f>VLOOKUP(F879,'[1]Khách hàng'!$A$4:$F$2144,3,0)</f>
        <v>Số 1 đường số 17A, Khu phố 11, Phường Bình Trị Đông B, Quận Bình Tân, TP.HCM.</v>
      </c>
      <c r="J879" s="35" t="e">
        <f>VLOOKUP(F879,'Khách hàng'!$B$4:$G$1048576,5,0)</f>
        <v>#N/A</v>
      </c>
      <c r="M879" s="13" t="e">
        <f>VLOOKUP(K879,'Hàng hóa'!$C$5:$J466,2,0)</f>
        <v>#N/A</v>
      </c>
      <c r="N879" s="17" t="e">
        <f>VLOOKUP(K879,'[1]Hàng hóa'!$C$5:$G$22,5,0)</f>
        <v>#N/A</v>
      </c>
      <c r="O879" s="17" t="e">
        <f t="shared" si="44"/>
        <v>#N/A</v>
      </c>
      <c r="P879" s="197" t="e">
        <f t="shared" si="42"/>
        <v>#N/A</v>
      </c>
      <c r="Q879" s="17" t="e">
        <f t="shared" si="43"/>
        <v>#N/A</v>
      </c>
      <c r="R879" s="13" t="e">
        <f>VLOOKUP(J879,'[1]Nhân viên'!$E$20:$F$41,2,0)</f>
        <v>#N/A</v>
      </c>
    </row>
    <row r="880" spans="3:18" x14ac:dyDescent="0.2">
      <c r="C880" s="12"/>
      <c r="E880" s="13" t="e">
        <f>VLOOKUP(D880,'Nhân viên'!$B$5:$C$48,2,0)</f>
        <v>#N/A</v>
      </c>
      <c r="H880" s="13" t="e">
        <f>VLOOKUP(F880,'Khách hàng'!$B$4:$G$1048576,2,0)</f>
        <v>#N/A</v>
      </c>
      <c r="I880" s="13" t="str">
        <f>VLOOKUP(F880,'[1]Khách hàng'!$A$4:$F$2144,3,0)</f>
        <v>Số 1 đường số 17A, Khu phố 11, Phường Bình Trị Đông B, Quận Bình Tân, TP.HCM.</v>
      </c>
      <c r="J880" s="35" t="e">
        <f>VLOOKUP(F880,'Khách hàng'!$B$4:$G$1048576,5,0)</f>
        <v>#N/A</v>
      </c>
      <c r="M880" s="13" t="e">
        <f>VLOOKUP(K880,'Hàng hóa'!$C$5:$J311,2,0)</f>
        <v>#N/A</v>
      </c>
      <c r="N880" s="17" t="e">
        <f>VLOOKUP(K880,'[1]Hàng hóa'!$C$5:$G$22,5,0)</f>
        <v>#N/A</v>
      </c>
      <c r="O880" s="17" t="e">
        <f t="shared" si="44"/>
        <v>#N/A</v>
      </c>
      <c r="P880" s="197" t="e">
        <f t="shared" si="42"/>
        <v>#N/A</v>
      </c>
      <c r="Q880" s="17" t="e">
        <f t="shared" si="43"/>
        <v>#N/A</v>
      </c>
      <c r="R880" s="13" t="e">
        <f>VLOOKUP(J880,'[1]Nhân viên'!$E$20:$F$41,2,0)</f>
        <v>#N/A</v>
      </c>
    </row>
    <row r="881" spans="3:19" x14ac:dyDescent="0.2">
      <c r="C881" s="12"/>
      <c r="E881" s="13" t="e">
        <f>VLOOKUP(D881,'Nhân viên'!$B$5:$C$48,2,0)</f>
        <v>#N/A</v>
      </c>
      <c r="G881" s="29"/>
      <c r="H881" s="13" t="e">
        <f>VLOOKUP(F881,'Khách hàng'!$B$4:$G$1048576,2,0)</f>
        <v>#N/A</v>
      </c>
      <c r="I881" s="13" t="str">
        <f>VLOOKUP(F881,'[1]Khách hàng'!$A$4:$F$2144,3,0)</f>
        <v>Số 1 đường số 17A, Khu phố 11, Phường Bình Trị Đông B, Quận Bình Tân, TP.HCM.</v>
      </c>
      <c r="J881" s="35" t="e">
        <f>VLOOKUP(F881,'Khách hàng'!$B$4:$G$1048576,5,0)</f>
        <v>#N/A</v>
      </c>
      <c r="K881" s="26"/>
      <c r="L881" s="26"/>
      <c r="M881" s="13" t="e">
        <f>VLOOKUP(K881,'Hàng hóa'!$C$5:$J312,2,0)</f>
        <v>#N/A</v>
      </c>
      <c r="N881" s="17" t="e">
        <f>VLOOKUP(K881,'[1]Hàng hóa'!$C$5:$G$22,5,0)</f>
        <v>#N/A</v>
      </c>
      <c r="O881" s="17" t="e">
        <f t="shared" si="44"/>
        <v>#N/A</v>
      </c>
      <c r="P881" s="197" t="e">
        <f t="shared" si="42"/>
        <v>#N/A</v>
      </c>
      <c r="Q881" s="17" t="e">
        <f t="shared" si="43"/>
        <v>#N/A</v>
      </c>
      <c r="R881" s="13" t="e">
        <f>VLOOKUP(J881,'[1]Nhân viên'!$E$20:$F$41,2,0)</f>
        <v>#N/A</v>
      </c>
      <c r="S881" s="24"/>
    </row>
    <row r="882" spans="3:19" x14ac:dyDescent="0.2">
      <c r="C882" s="12"/>
      <c r="E882" s="13" t="e">
        <f>VLOOKUP(D882,'Nhân viên'!$B$5:$C$48,2,0)</f>
        <v>#N/A</v>
      </c>
      <c r="H882" s="13" t="e">
        <f>VLOOKUP(F882,'Khách hàng'!$B$4:$G$1048576,2,0)</f>
        <v>#N/A</v>
      </c>
      <c r="I882" s="13" t="str">
        <f>VLOOKUP(F882,'[1]Khách hàng'!$A$4:$F$2144,3,0)</f>
        <v>Số 1 đường số 17A, Khu phố 11, Phường Bình Trị Đông B, Quận Bình Tân, TP.HCM.</v>
      </c>
      <c r="J882" s="35" t="e">
        <f>VLOOKUP(F882,'Khách hàng'!$B$4:$G$1048576,5,0)</f>
        <v>#N/A</v>
      </c>
      <c r="M882" s="13" t="e">
        <f>VLOOKUP(K882,'Hàng hóa'!$C$5:$J313,2,0)</f>
        <v>#N/A</v>
      </c>
      <c r="N882" s="17" t="e">
        <f>VLOOKUP(K882,'[1]Hàng hóa'!$C$5:$G$22,5,0)</f>
        <v>#N/A</v>
      </c>
      <c r="O882" s="17" t="e">
        <f t="shared" si="44"/>
        <v>#N/A</v>
      </c>
      <c r="P882" s="197" t="e">
        <f t="shared" si="42"/>
        <v>#N/A</v>
      </c>
      <c r="Q882" s="17" t="e">
        <f t="shared" si="43"/>
        <v>#N/A</v>
      </c>
      <c r="R882" s="13" t="e">
        <f>VLOOKUP(J882,'[1]Nhân viên'!$E$20:$F$41,2,0)</f>
        <v>#N/A</v>
      </c>
    </row>
    <row r="883" spans="3:19" x14ac:dyDescent="0.2">
      <c r="C883" s="12"/>
      <c r="E883" s="13" t="e">
        <f>VLOOKUP(D883,'Nhân viên'!$B$5:$C$48,2,0)</f>
        <v>#N/A</v>
      </c>
      <c r="H883" s="13" t="e">
        <f>VLOOKUP(F883,'Khách hàng'!$B$4:$G$1048576,2,0)</f>
        <v>#N/A</v>
      </c>
      <c r="I883" s="13" t="str">
        <f>VLOOKUP(F883,'[1]Khách hàng'!$A$4:$F$2144,3,0)</f>
        <v>Số 1 đường số 17A, Khu phố 11, Phường Bình Trị Đông B, Quận Bình Tân, TP.HCM.</v>
      </c>
      <c r="J883" s="35" t="e">
        <f>VLOOKUP(F883,'Khách hàng'!$B$4:$G$1048576,5,0)</f>
        <v>#N/A</v>
      </c>
      <c r="M883" s="13" t="e">
        <f>VLOOKUP(K883,'Hàng hóa'!$C$5:$J314,2,0)</f>
        <v>#N/A</v>
      </c>
      <c r="N883" s="17" t="e">
        <f>VLOOKUP(K883,'[1]Hàng hóa'!$C$5:$G$22,5,0)</f>
        <v>#N/A</v>
      </c>
      <c r="O883" s="17" t="e">
        <f t="shared" si="44"/>
        <v>#N/A</v>
      </c>
      <c r="P883" s="197" t="e">
        <f t="shared" si="42"/>
        <v>#N/A</v>
      </c>
      <c r="Q883" s="17" t="e">
        <f t="shared" si="43"/>
        <v>#N/A</v>
      </c>
      <c r="R883" s="13" t="e">
        <f>VLOOKUP(J883,'[1]Nhân viên'!$E$20:$F$41,2,0)</f>
        <v>#N/A</v>
      </c>
    </row>
    <row r="884" spans="3:19" x14ac:dyDescent="0.2">
      <c r="C884" s="12"/>
      <c r="E884" s="13" t="e">
        <f>VLOOKUP(D884,'Nhân viên'!$B$5:$C$48,2,0)</f>
        <v>#N/A</v>
      </c>
      <c r="H884" s="13" t="e">
        <f>VLOOKUP(F884,'Khách hàng'!$B$4:$G$1048576,2,0)</f>
        <v>#N/A</v>
      </c>
      <c r="I884" s="13" t="str">
        <f>VLOOKUP(F884,'[1]Khách hàng'!$A$4:$F$2144,3,0)</f>
        <v>Số 1 đường số 17A, Khu phố 11, Phường Bình Trị Đông B, Quận Bình Tân, TP.HCM.</v>
      </c>
      <c r="J884" s="35" t="e">
        <f>VLOOKUP(F884,'Khách hàng'!$B$4:$G$1048576,5,0)</f>
        <v>#N/A</v>
      </c>
      <c r="M884" s="13" t="e">
        <f>VLOOKUP(K884,'Hàng hóa'!$C$5:$J315,2,0)</f>
        <v>#N/A</v>
      </c>
      <c r="N884" s="17" t="e">
        <f>VLOOKUP(K884,'[1]Hàng hóa'!$C$5:$G$22,5,0)</f>
        <v>#N/A</v>
      </c>
      <c r="O884" s="17" t="e">
        <f t="shared" si="44"/>
        <v>#N/A</v>
      </c>
      <c r="P884" s="197" t="e">
        <f t="shared" si="42"/>
        <v>#N/A</v>
      </c>
      <c r="Q884" s="17" t="e">
        <f t="shared" si="43"/>
        <v>#N/A</v>
      </c>
      <c r="R884" s="13" t="e">
        <f>VLOOKUP(J884,'[1]Nhân viên'!$E$20:$F$41,2,0)</f>
        <v>#N/A</v>
      </c>
    </row>
    <row r="885" spans="3:19" x14ac:dyDescent="0.2">
      <c r="C885" s="12"/>
      <c r="E885" s="13" t="e">
        <f>VLOOKUP(D885,'Nhân viên'!$B$5:$C$48,2,0)</f>
        <v>#N/A</v>
      </c>
      <c r="H885" s="13" t="e">
        <f>VLOOKUP(F885,'Khách hàng'!$B$4:$G$1048576,2,0)</f>
        <v>#N/A</v>
      </c>
      <c r="I885" s="13" t="str">
        <f>VLOOKUP(F885,'[1]Khách hàng'!$A$4:$F$2144,3,0)</f>
        <v>Số 1 đường số 17A, Khu phố 11, Phường Bình Trị Đông B, Quận Bình Tân, TP.HCM.</v>
      </c>
      <c r="J885" s="35" t="e">
        <f>VLOOKUP(F885,'Khách hàng'!$B$4:$G$1048576,5,0)</f>
        <v>#N/A</v>
      </c>
      <c r="M885" s="13" t="e">
        <f>VLOOKUP(K885,'Hàng hóa'!$C$5:$J316,2,0)</f>
        <v>#N/A</v>
      </c>
      <c r="N885" s="17" t="e">
        <f>VLOOKUP(K885,'[1]Hàng hóa'!$C$5:$G$22,5,0)</f>
        <v>#N/A</v>
      </c>
      <c r="O885" s="17" t="e">
        <f t="shared" si="44"/>
        <v>#N/A</v>
      </c>
      <c r="P885" s="197" t="e">
        <f t="shared" si="42"/>
        <v>#N/A</v>
      </c>
      <c r="Q885" s="17" t="e">
        <f t="shared" si="43"/>
        <v>#N/A</v>
      </c>
      <c r="R885" s="13" t="e">
        <f>VLOOKUP(J885,'[1]Nhân viên'!$E$20:$F$41,2,0)</f>
        <v>#N/A</v>
      </c>
    </row>
    <row r="886" spans="3:19" x14ac:dyDescent="0.2">
      <c r="C886" s="12"/>
      <c r="D886" s="11"/>
      <c r="E886" s="13" t="e">
        <f>VLOOKUP(D886,'Nhân viên'!$B$5:$C$48,2,0)</f>
        <v>#N/A</v>
      </c>
      <c r="H886" s="13" t="e">
        <f>VLOOKUP(F886,'Khách hàng'!$B$4:$G$1048576,2,0)</f>
        <v>#N/A</v>
      </c>
      <c r="I886" s="13" t="str">
        <f>VLOOKUP(F886,'[1]Khách hàng'!$A$4:$F$2144,3,0)</f>
        <v>Số 1 đường số 17A, Khu phố 11, Phường Bình Trị Đông B, Quận Bình Tân, TP.HCM.</v>
      </c>
      <c r="J886" s="35" t="e">
        <f>VLOOKUP(F886,'Khách hàng'!$B$4:$G$1048576,5,0)</f>
        <v>#N/A</v>
      </c>
      <c r="M886" s="13" t="e">
        <f>VLOOKUP(K886,'Hàng hóa'!$C$5:$J1329,2,0)</f>
        <v>#N/A</v>
      </c>
      <c r="N886" s="17" t="e">
        <f>VLOOKUP(K886,'[1]Hàng hóa'!$C$5:$G$22,5,0)</f>
        <v>#N/A</v>
      </c>
      <c r="O886" s="17" t="e">
        <f t="shared" si="44"/>
        <v>#N/A</v>
      </c>
      <c r="P886" s="197" t="e">
        <f t="shared" si="42"/>
        <v>#N/A</v>
      </c>
      <c r="Q886" s="17" t="e">
        <f t="shared" si="43"/>
        <v>#N/A</v>
      </c>
      <c r="R886" s="13" t="e">
        <f>VLOOKUP(J886,'[1]Nhân viên'!$E$20:$F$41,2,0)</f>
        <v>#N/A</v>
      </c>
    </row>
    <row r="887" spans="3:19" x14ac:dyDescent="0.2">
      <c r="C887" s="12"/>
      <c r="D887" s="11"/>
      <c r="E887" s="13" t="e">
        <f>VLOOKUP(D887,'Nhân viên'!$B$5:$C$48,2,0)</f>
        <v>#N/A</v>
      </c>
      <c r="H887" s="13" t="e">
        <f>VLOOKUP(F887,'Khách hàng'!$B$4:$G$1048576,2,0)</f>
        <v>#N/A</v>
      </c>
      <c r="I887" s="13" t="str">
        <f>VLOOKUP(F887,'[1]Khách hàng'!$A$4:$F$2144,3,0)</f>
        <v>Số 1 đường số 17A, Khu phố 11, Phường Bình Trị Đông B, Quận Bình Tân, TP.HCM.</v>
      </c>
      <c r="J887" s="35" t="e">
        <f>VLOOKUP(F887,'Khách hàng'!$B$4:$G$1048576,5,0)</f>
        <v>#N/A</v>
      </c>
      <c r="M887" s="13" t="e">
        <f>VLOOKUP(K887,'Hàng hóa'!$C$5:$J1330,2,0)</f>
        <v>#N/A</v>
      </c>
      <c r="N887" s="17" t="e">
        <f>VLOOKUP(K887,'[1]Hàng hóa'!$C$5:$G$22,5,0)</f>
        <v>#N/A</v>
      </c>
      <c r="O887" s="17" t="e">
        <f t="shared" si="44"/>
        <v>#N/A</v>
      </c>
      <c r="P887" s="197" t="e">
        <f t="shared" si="42"/>
        <v>#N/A</v>
      </c>
      <c r="Q887" s="17" t="e">
        <f t="shared" si="43"/>
        <v>#N/A</v>
      </c>
      <c r="R887" s="13" t="e">
        <f>VLOOKUP(J887,'[1]Nhân viên'!$E$20:$F$41,2,0)</f>
        <v>#N/A</v>
      </c>
    </row>
    <row r="888" spans="3:19" x14ac:dyDescent="0.2">
      <c r="C888" s="12"/>
      <c r="E888" s="13" t="e">
        <f>VLOOKUP(D888,'Nhân viên'!$B$5:$C$48,2,0)</f>
        <v>#N/A</v>
      </c>
      <c r="H888" s="13" t="e">
        <f>VLOOKUP(F888,'Khách hàng'!$B$4:$G$1048576,2,0)</f>
        <v>#N/A</v>
      </c>
      <c r="I888" s="13" t="str">
        <f>VLOOKUP(F888,'[1]Khách hàng'!$A$4:$F$2144,3,0)</f>
        <v>Số 1 đường số 17A, Khu phố 11, Phường Bình Trị Đông B, Quận Bình Tân, TP.HCM.</v>
      </c>
      <c r="J888" s="35" t="e">
        <f>VLOOKUP(F888,'Khách hàng'!$B$4:$G$1048576,5,0)</f>
        <v>#N/A</v>
      </c>
      <c r="M888" s="13" t="e">
        <f>VLOOKUP(K888,'Hàng hóa'!$C$5:$J1331,2,0)</f>
        <v>#N/A</v>
      </c>
      <c r="N888" s="17" t="e">
        <f>VLOOKUP(K888,'[1]Hàng hóa'!$C$5:$G$22,5,0)</f>
        <v>#N/A</v>
      </c>
      <c r="O888" s="17" t="e">
        <f t="shared" si="44"/>
        <v>#N/A</v>
      </c>
      <c r="P888" s="197" t="e">
        <f t="shared" si="42"/>
        <v>#N/A</v>
      </c>
      <c r="Q888" s="17" t="e">
        <f t="shared" si="43"/>
        <v>#N/A</v>
      </c>
      <c r="R888" s="13" t="e">
        <f>VLOOKUP(J888,'[1]Nhân viên'!$E$20:$F$41,2,0)</f>
        <v>#N/A</v>
      </c>
    </row>
    <row r="889" spans="3:19" x14ac:dyDescent="0.2">
      <c r="C889" s="12"/>
      <c r="E889" s="13" t="e">
        <f>VLOOKUP(D889,'Nhân viên'!$B$5:$C$48,2,0)</f>
        <v>#N/A</v>
      </c>
      <c r="H889" s="13" t="e">
        <f>VLOOKUP(F889,'Khách hàng'!$B$4:$G$1048576,2,0)</f>
        <v>#N/A</v>
      </c>
      <c r="I889" s="13" t="str">
        <f>VLOOKUP(F889,'[1]Khách hàng'!$A$4:$F$2144,3,0)</f>
        <v>Số 1 đường số 17A, Khu phố 11, Phường Bình Trị Đông B, Quận Bình Tân, TP.HCM.</v>
      </c>
      <c r="J889" s="35" t="e">
        <f>VLOOKUP(F889,'Khách hàng'!$B$4:$G$1048576,5,0)</f>
        <v>#N/A</v>
      </c>
      <c r="M889" s="13" t="e">
        <f>VLOOKUP(K889,'Hàng hóa'!$C$5:$J1332,2,0)</f>
        <v>#N/A</v>
      </c>
      <c r="N889" s="17" t="e">
        <f>VLOOKUP(K889,'[1]Hàng hóa'!$C$5:$G$22,5,0)</f>
        <v>#N/A</v>
      </c>
      <c r="O889" s="17" t="e">
        <f t="shared" si="44"/>
        <v>#N/A</v>
      </c>
      <c r="P889" s="197" t="e">
        <f t="shared" si="42"/>
        <v>#N/A</v>
      </c>
      <c r="Q889" s="17" t="e">
        <f t="shared" si="43"/>
        <v>#N/A</v>
      </c>
      <c r="R889" s="13" t="e">
        <f>VLOOKUP(J889,'[1]Nhân viên'!$E$20:$F$41,2,0)</f>
        <v>#N/A</v>
      </c>
    </row>
    <row r="890" spans="3:19" x14ac:dyDescent="0.2">
      <c r="C890" s="12"/>
      <c r="E890" s="13" t="e">
        <f>VLOOKUP(D890,'Nhân viên'!$B$5:$C$48,2,0)</f>
        <v>#N/A</v>
      </c>
      <c r="H890" s="13" t="e">
        <f>VLOOKUP(F890,'Khách hàng'!$B$4:$G$1048576,2,0)</f>
        <v>#N/A</v>
      </c>
      <c r="I890" s="13" t="str">
        <f>VLOOKUP(F890,'[1]Khách hàng'!$A$4:$F$2144,3,0)</f>
        <v>Số 1 đường số 17A, Khu phố 11, Phường Bình Trị Đông B, Quận Bình Tân, TP.HCM.</v>
      </c>
      <c r="J890" s="35" t="e">
        <f>VLOOKUP(F890,'Khách hàng'!$B$4:$G$1048576,5,0)</f>
        <v>#N/A</v>
      </c>
      <c r="M890" s="13" t="e">
        <f>VLOOKUP(K890,'Hàng hóa'!$C$5:$J1333,2,0)</f>
        <v>#N/A</v>
      </c>
      <c r="N890" s="17" t="e">
        <f>VLOOKUP(K890,'[1]Hàng hóa'!$C$5:$G$22,5,0)</f>
        <v>#N/A</v>
      </c>
      <c r="O890" s="17" t="e">
        <f t="shared" si="44"/>
        <v>#N/A</v>
      </c>
      <c r="P890" s="197" t="e">
        <f t="shared" si="42"/>
        <v>#N/A</v>
      </c>
      <c r="Q890" s="17" t="e">
        <f t="shared" si="43"/>
        <v>#N/A</v>
      </c>
      <c r="R890" s="13" t="e">
        <f>VLOOKUP(J890,'[1]Nhân viên'!$E$20:$F$41,2,0)</f>
        <v>#N/A</v>
      </c>
    </row>
    <row r="891" spans="3:19" x14ac:dyDescent="0.2">
      <c r="C891" s="12"/>
      <c r="E891" s="13" t="e">
        <f>VLOOKUP(D891,'Nhân viên'!$B$5:$C$48,2,0)</f>
        <v>#N/A</v>
      </c>
      <c r="H891" s="13" t="e">
        <f>VLOOKUP(F891,'Khách hàng'!$B$4:$G$1048576,2,0)</f>
        <v>#N/A</v>
      </c>
      <c r="I891" s="13" t="str">
        <f>VLOOKUP(F891,'[1]Khách hàng'!$A$4:$F$2144,3,0)</f>
        <v>Số 1 đường số 17A, Khu phố 11, Phường Bình Trị Đông B, Quận Bình Tân, TP.HCM.</v>
      </c>
      <c r="J891" s="35" t="e">
        <f>VLOOKUP(F891,'Khách hàng'!$B$4:$G$1048576,5,0)</f>
        <v>#N/A</v>
      </c>
      <c r="M891" s="13" t="e">
        <f>VLOOKUP(K891,'Hàng hóa'!$C$5:$J294,2,0)</f>
        <v>#N/A</v>
      </c>
      <c r="N891" s="17" t="e">
        <f>VLOOKUP(K891,'[1]Hàng hóa'!$C$5:$G$22,5,0)</f>
        <v>#N/A</v>
      </c>
      <c r="O891" s="17" t="e">
        <f t="shared" si="44"/>
        <v>#N/A</v>
      </c>
      <c r="P891" s="197" t="e">
        <f t="shared" si="42"/>
        <v>#N/A</v>
      </c>
      <c r="Q891" s="17" t="e">
        <f t="shared" si="43"/>
        <v>#N/A</v>
      </c>
      <c r="R891" s="13" t="e">
        <f>VLOOKUP(J891,'[1]Nhân viên'!$E$20:$F$41,2,0)</f>
        <v>#N/A</v>
      </c>
    </row>
    <row r="892" spans="3:19" x14ac:dyDescent="0.2">
      <c r="C892" s="12"/>
      <c r="E892" s="13" t="e">
        <f>VLOOKUP(D892,'Nhân viên'!$B$5:$C$48,2,0)</f>
        <v>#N/A</v>
      </c>
      <c r="H892" s="13" t="e">
        <f>VLOOKUP(F892,'Khách hàng'!$B$4:$G$1048576,2,0)</f>
        <v>#N/A</v>
      </c>
      <c r="I892" s="13" t="str">
        <f>VLOOKUP(F892,'[1]Khách hàng'!$A$4:$F$2144,3,0)</f>
        <v>Số 1 đường số 17A, Khu phố 11, Phường Bình Trị Đông B, Quận Bình Tân, TP.HCM.</v>
      </c>
      <c r="J892" s="35" t="e">
        <f>VLOOKUP(F892,'Khách hàng'!$B$4:$G$1048576,5,0)</f>
        <v>#N/A</v>
      </c>
      <c r="M892" s="13" t="e">
        <f>VLOOKUP(K892,'Hàng hóa'!$C$5:$J494,2,0)</f>
        <v>#N/A</v>
      </c>
      <c r="N892" s="17" t="e">
        <f>VLOOKUP(K892,'[1]Hàng hóa'!$C$5:$G$22,5,0)</f>
        <v>#N/A</v>
      </c>
      <c r="O892" s="17" t="e">
        <f t="shared" si="44"/>
        <v>#N/A</v>
      </c>
      <c r="P892" s="197" t="e">
        <f t="shared" si="42"/>
        <v>#N/A</v>
      </c>
      <c r="Q892" s="17" t="e">
        <f t="shared" si="43"/>
        <v>#N/A</v>
      </c>
      <c r="R892" s="13" t="e">
        <f>VLOOKUP(J892,'[1]Nhân viên'!$E$20:$F$41,2,0)</f>
        <v>#N/A</v>
      </c>
    </row>
    <row r="893" spans="3:19" x14ac:dyDescent="0.2">
      <c r="C893" s="12"/>
      <c r="E893" s="13" t="e">
        <f>VLOOKUP(D893,'Nhân viên'!$B$5:$C$48,2,0)</f>
        <v>#N/A</v>
      </c>
      <c r="H893" s="13" t="e">
        <f>VLOOKUP(F893,'Khách hàng'!$B$4:$G$1048576,2,0)</f>
        <v>#N/A</v>
      </c>
      <c r="I893" s="13" t="str">
        <f>VLOOKUP(F893,'[1]Khách hàng'!$A$4:$F$2144,3,0)</f>
        <v>Số 1 đường số 17A, Khu phố 11, Phường Bình Trị Đông B, Quận Bình Tân, TP.HCM.</v>
      </c>
      <c r="J893" s="35" t="e">
        <f>VLOOKUP(F893,'Khách hàng'!$B$4:$G$1048576,5,0)</f>
        <v>#N/A</v>
      </c>
      <c r="M893" s="13" t="e">
        <f>VLOOKUP(K893,'Hàng hóa'!$C$5:$J495,2,0)</f>
        <v>#N/A</v>
      </c>
      <c r="N893" s="17" t="e">
        <f>VLOOKUP(K893,'[1]Hàng hóa'!$C$5:$G$22,5,0)</f>
        <v>#N/A</v>
      </c>
      <c r="O893" s="17" t="e">
        <f t="shared" si="44"/>
        <v>#N/A</v>
      </c>
      <c r="P893" s="197" t="e">
        <f t="shared" si="42"/>
        <v>#N/A</v>
      </c>
      <c r="Q893" s="17" t="e">
        <f t="shared" si="43"/>
        <v>#N/A</v>
      </c>
      <c r="R893" s="13" t="e">
        <f>VLOOKUP(J893,'[1]Nhân viên'!$E$20:$F$41,2,0)</f>
        <v>#N/A</v>
      </c>
    </row>
    <row r="894" spans="3:19" x14ac:dyDescent="0.2">
      <c r="C894" s="12"/>
      <c r="E894" s="13" t="e">
        <f>VLOOKUP(D894,'Nhân viên'!$B$5:$C$48,2,0)</f>
        <v>#N/A</v>
      </c>
      <c r="H894" s="13" t="e">
        <f>VLOOKUP(F894,'Khách hàng'!$B$4:$G$1048576,2,0)</f>
        <v>#N/A</v>
      </c>
      <c r="I894" s="13" t="str">
        <f>VLOOKUP(F894,'[1]Khách hàng'!$A$4:$F$2144,3,0)</f>
        <v>Số 1 đường số 17A, Khu phố 11, Phường Bình Trị Đông B, Quận Bình Tân, TP.HCM.</v>
      </c>
      <c r="J894" s="35" t="e">
        <f>VLOOKUP(F894,'Khách hàng'!$B$4:$G$1048576,5,0)</f>
        <v>#N/A</v>
      </c>
      <c r="M894" s="13" t="e">
        <f>VLOOKUP(K894,'Hàng hóa'!$C$5:$J502,2,0)</f>
        <v>#N/A</v>
      </c>
      <c r="N894" s="17" t="e">
        <f>VLOOKUP(K894,'[1]Hàng hóa'!$C$5:$G$22,5,0)</f>
        <v>#N/A</v>
      </c>
      <c r="O894" s="17" t="e">
        <f t="shared" si="44"/>
        <v>#N/A</v>
      </c>
      <c r="P894" s="197" t="e">
        <f t="shared" si="42"/>
        <v>#N/A</v>
      </c>
      <c r="Q894" s="17" t="e">
        <f t="shared" si="43"/>
        <v>#N/A</v>
      </c>
      <c r="R894" s="13" t="e">
        <f>VLOOKUP(J894,'[1]Nhân viên'!$E$20:$F$41,2,0)</f>
        <v>#N/A</v>
      </c>
    </row>
    <row r="895" spans="3:19" x14ac:dyDescent="0.2">
      <c r="C895" s="12"/>
      <c r="E895" s="13" t="e">
        <f>VLOOKUP(D895,'Nhân viên'!$B$5:$C$48,2,0)</f>
        <v>#N/A</v>
      </c>
      <c r="H895" s="13" t="e">
        <f>VLOOKUP(F895,'Khách hàng'!$B$4:$G$1048576,2,0)</f>
        <v>#N/A</v>
      </c>
      <c r="I895" s="13" t="str">
        <f>VLOOKUP(F895,'[1]Khách hàng'!$A$4:$F$2144,3,0)</f>
        <v>Số 1 đường số 17A, Khu phố 11, Phường Bình Trị Đông B, Quận Bình Tân, TP.HCM.</v>
      </c>
      <c r="J895" s="35" t="e">
        <f>VLOOKUP(F895,'Khách hàng'!$B$4:$G$1048576,5,0)</f>
        <v>#N/A</v>
      </c>
      <c r="M895" s="13" t="e">
        <f>VLOOKUP(K895,'Hàng hóa'!$C$5:$J503,2,0)</f>
        <v>#N/A</v>
      </c>
      <c r="N895" s="17" t="e">
        <f>VLOOKUP(K895,'[1]Hàng hóa'!$C$5:$G$22,5,0)</f>
        <v>#N/A</v>
      </c>
      <c r="O895" s="17" t="e">
        <f t="shared" si="44"/>
        <v>#N/A</v>
      </c>
      <c r="P895" s="197" t="e">
        <f t="shared" si="42"/>
        <v>#N/A</v>
      </c>
      <c r="Q895" s="17" t="e">
        <f t="shared" si="43"/>
        <v>#N/A</v>
      </c>
      <c r="R895" s="13" t="e">
        <f>VLOOKUP(J895,'[1]Nhân viên'!$E$20:$F$41,2,0)</f>
        <v>#N/A</v>
      </c>
    </row>
    <row r="896" spans="3:19" x14ac:dyDescent="0.2">
      <c r="C896" s="12"/>
      <c r="E896" s="13" t="e">
        <f>VLOOKUP(D896,'Nhân viên'!$B$5:$C$48,2,0)</f>
        <v>#N/A</v>
      </c>
      <c r="G896" s="133"/>
      <c r="H896" s="13" t="e">
        <f>VLOOKUP(F896,'Khách hàng'!$B$4:$G$1048576,2,0)</f>
        <v>#N/A</v>
      </c>
      <c r="I896" s="13" t="str">
        <f>VLOOKUP(F896,'[1]Khách hàng'!$A$4:$F$2144,3,0)</f>
        <v>Số 1 đường số 17A, Khu phố 11, Phường Bình Trị Đông B, Quận Bình Tân, TP.HCM.</v>
      </c>
      <c r="J896" s="35" t="e">
        <f>VLOOKUP(F896,'Khách hàng'!$B$4:$G$1048576,5,0)</f>
        <v>#N/A</v>
      </c>
      <c r="M896" s="13" t="e">
        <f>VLOOKUP(K896,'Hàng hóa'!$C$5:$J271,2,0)</f>
        <v>#N/A</v>
      </c>
      <c r="N896" s="17" t="e">
        <f>VLOOKUP(K896,'[1]Hàng hóa'!$C$5:$G$22,5,0)</f>
        <v>#N/A</v>
      </c>
      <c r="O896" s="17" t="e">
        <f t="shared" si="44"/>
        <v>#N/A</v>
      </c>
      <c r="P896" s="197" t="e">
        <f t="shared" si="42"/>
        <v>#N/A</v>
      </c>
      <c r="Q896" s="17" t="e">
        <f t="shared" si="43"/>
        <v>#N/A</v>
      </c>
      <c r="R896" s="13" t="e">
        <f>VLOOKUP(J896,'[1]Nhân viên'!$E$20:$F$41,2,0)</f>
        <v>#N/A</v>
      </c>
    </row>
    <row r="897" spans="3:18" x14ac:dyDescent="0.2">
      <c r="C897" s="12"/>
      <c r="E897" s="13" t="e">
        <f>VLOOKUP(D897,'Nhân viên'!$B$5:$C$48,2,0)</f>
        <v>#N/A</v>
      </c>
      <c r="H897" s="13" t="e">
        <f>VLOOKUP(F897,'Khách hàng'!$B$4:$G$1048576,2,0)</f>
        <v>#N/A</v>
      </c>
      <c r="I897" s="13" t="str">
        <f>VLOOKUP(F897,'[1]Khách hàng'!$A$4:$F$2144,3,0)</f>
        <v>Số 1 đường số 17A, Khu phố 11, Phường Bình Trị Đông B, Quận Bình Tân, TP.HCM.</v>
      </c>
      <c r="J897" s="35" t="e">
        <f>VLOOKUP(F897,'Khách hàng'!$B$4:$G$1048576,5,0)</f>
        <v>#N/A</v>
      </c>
      <c r="M897" s="13" t="e">
        <f>VLOOKUP(K897,'Hàng hóa'!$C$5:$J1497,2,0)</f>
        <v>#N/A</v>
      </c>
      <c r="N897" s="17" t="e">
        <f>VLOOKUP(K897,'[1]Hàng hóa'!$C$5:$G$22,5,0)</f>
        <v>#N/A</v>
      </c>
      <c r="O897" s="17" t="e">
        <f t="shared" si="44"/>
        <v>#N/A</v>
      </c>
      <c r="P897" s="197" t="e">
        <f t="shared" si="42"/>
        <v>#N/A</v>
      </c>
      <c r="Q897" s="17" t="e">
        <f t="shared" si="43"/>
        <v>#N/A</v>
      </c>
      <c r="R897" s="13" t="e">
        <f>VLOOKUP(J897,'[1]Nhân viên'!$E$20:$F$41,2,0)</f>
        <v>#N/A</v>
      </c>
    </row>
    <row r="898" spans="3:18" x14ac:dyDescent="0.2">
      <c r="C898" s="12"/>
      <c r="E898" s="13" t="e">
        <f>VLOOKUP(D898,'Nhân viên'!$B$5:$C$48,2,0)</f>
        <v>#N/A</v>
      </c>
      <c r="H898" s="13" t="e">
        <f>VLOOKUP(F898,'Khách hàng'!$B$4:$G$1048576,2,0)</f>
        <v>#N/A</v>
      </c>
      <c r="I898" s="13" t="str">
        <f>VLOOKUP(F898,'[1]Khách hàng'!$A$4:$F$2144,3,0)</f>
        <v>Số 1 đường số 17A, Khu phố 11, Phường Bình Trị Đông B, Quận Bình Tân, TP.HCM.</v>
      </c>
      <c r="J898" s="35" t="e">
        <f>VLOOKUP(F898,'Khách hàng'!$B$4:$G$1048576,5,0)</f>
        <v>#N/A</v>
      </c>
      <c r="M898" s="13" t="e">
        <f>VLOOKUP(K898,'Hàng hóa'!$C$5:$J1496,2,0)</f>
        <v>#N/A</v>
      </c>
      <c r="N898" s="17" t="e">
        <f>VLOOKUP(K898,'[1]Hàng hóa'!$C$5:$G$22,5,0)</f>
        <v>#N/A</v>
      </c>
      <c r="O898" s="17" t="e">
        <f t="shared" si="44"/>
        <v>#N/A</v>
      </c>
      <c r="P898" s="197" t="e">
        <f t="shared" si="42"/>
        <v>#N/A</v>
      </c>
      <c r="Q898" s="17" t="e">
        <f t="shared" si="43"/>
        <v>#N/A</v>
      </c>
      <c r="R898" s="13" t="e">
        <f>VLOOKUP(J898,'[1]Nhân viên'!$E$20:$F$41,2,0)</f>
        <v>#N/A</v>
      </c>
    </row>
    <row r="899" spans="3:18" x14ac:dyDescent="0.2">
      <c r="C899" s="12"/>
      <c r="E899" s="13" t="e">
        <f>VLOOKUP(D899,'Nhân viên'!$B$5:$C$48,2,0)</f>
        <v>#N/A</v>
      </c>
      <c r="H899" s="13" t="e">
        <f>VLOOKUP(F899,'Khách hàng'!$B$4:$G$1048576,2,0)</f>
        <v>#N/A</v>
      </c>
      <c r="I899" s="13" t="str">
        <f>VLOOKUP(F899,'[1]Khách hàng'!$A$4:$F$2144,3,0)</f>
        <v>Số 1 đường số 17A, Khu phố 11, Phường Bình Trị Đông B, Quận Bình Tân, TP.HCM.</v>
      </c>
      <c r="J899" s="35" t="e">
        <f>VLOOKUP(F899,'Khách hàng'!$B$4:$G$1048576,5,0)</f>
        <v>#N/A</v>
      </c>
      <c r="M899" s="13" t="e">
        <f>VLOOKUP(K899,'Hàng hóa'!$C$5:$J1495,2,0)</f>
        <v>#N/A</v>
      </c>
      <c r="N899" s="17" t="e">
        <f>VLOOKUP(K899,'[1]Hàng hóa'!$C$5:$G$22,5,0)</f>
        <v>#N/A</v>
      </c>
      <c r="O899" s="17" t="e">
        <f t="shared" si="44"/>
        <v>#N/A</v>
      </c>
      <c r="P899" s="197" t="e">
        <f t="shared" ref="P899:P962" si="45">O899*8%</f>
        <v>#N/A</v>
      </c>
      <c r="Q899" s="17" t="e">
        <f t="shared" ref="Q899:Q962" si="46">O899*P899+O899</f>
        <v>#N/A</v>
      </c>
      <c r="R899" s="13" t="e">
        <f>VLOOKUP(J899,'[1]Nhân viên'!$E$20:$F$41,2,0)</f>
        <v>#N/A</v>
      </c>
    </row>
    <row r="900" spans="3:18" x14ac:dyDescent="0.2">
      <c r="C900" s="12"/>
      <c r="E900" s="13" t="e">
        <f>VLOOKUP(D900,'Nhân viên'!$B$5:$C$48,2,0)</f>
        <v>#N/A</v>
      </c>
      <c r="G900" s="24"/>
      <c r="H900" s="13" t="e">
        <f>VLOOKUP(F900,'Khách hàng'!$B$4:$G$1048576,2,0)</f>
        <v>#N/A</v>
      </c>
      <c r="I900" s="13" t="str">
        <f>VLOOKUP(F900,'[1]Khách hàng'!$A$4:$F$2144,3,0)</f>
        <v>Số 1 đường số 17A, Khu phố 11, Phường Bình Trị Đông B, Quận Bình Tân, TP.HCM.</v>
      </c>
      <c r="J900" s="35" t="e">
        <f>VLOOKUP(F900,'Khách hàng'!$B$4:$G$1048576,5,0)</f>
        <v>#N/A</v>
      </c>
      <c r="M900" s="13" t="e">
        <f>VLOOKUP(K900,'Hàng hóa'!$C$5:$J826,2,0)</f>
        <v>#N/A</v>
      </c>
      <c r="N900" s="17" t="e">
        <f>VLOOKUP(K900,'[1]Hàng hóa'!$C$5:$G$22,5,0)</f>
        <v>#N/A</v>
      </c>
      <c r="O900" s="17" t="e">
        <f t="shared" si="44"/>
        <v>#N/A</v>
      </c>
      <c r="P900" s="197" t="e">
        <f t="shared" si="45"/>
        <v>#N/A</v>
      </c>
      <c r="Q900" s="17" t="e">
        <f t="shared" si="46"/>
        <v>#N/A</v>
      </c>
      <c r="R900" s="13" t="e">
        <f>VLOOKUP(J900,'[1]Nhân viên'!$E$20:$F$41,2,0)</f>
        <v>#N/A</v>
      </c>
    </row>
    <row r="901" spans="3:18" x14ac:dyDescent="0.2">
      <c r="C901" s="12"/>
      <c r="E901" s="13" t="e">
        <f>VLOOKUP(D901,'Nhân viên'!$B$5:$C$48,2,0)</f>
        <v>#N/A</v>
      </c>
      <c r="G901" s="24"/>
      <c r="H901" s="13" t="e">
        <f>VLOOKUP(F901,'Khách hàng'!$B$4:$G$1048576,2,0)</f>
        <v>#N/A</v>
      </c>
      <c r="I901" s="13" t="str">
        <f>VLOOKUP(F901,'[1]Khách hàng'!$A$4:$F$2144,3,0)</f>
        <v>Số 1 đường số 17A, Khu phố 11, Phường Bình Trị Đông B, Quận Bình Tân, TP.HCM.</v>
      </c>
      <c r="J901" s="35" t="e">
        <f>VLOOKUP(F901,'Khách hàng'!$B$4:$G$1048576,5,0)</f>
        <v>#N/A</v>
      </c>
      <c r="M901" s="13" t="e">
        <f>VLOOKUP(K901,'Hàng hóa'!$C$5:$J827,2,0)</f>
        <v>#N/A</v>
      </c>
      <c r="N901" s="17" t="e">
        <f>VLOOKUP(K901,'[1]Hàng hóa'!$C$5:$G$22,5,0)</f>
        <v>#N/A</v>
      </c>
      <c r="O901" s="17" t="e">
        <f t="shared" ref="O901:O964" si="47">L901*N901</f>
        <v>#N/A</v>
      </c>
      <c r="P901" s="197" t="e">
        <f t="shared" si="45"/>
        <v>#N/A</v>
      </c>
      <c r="Q901" s="17" t="e">
        <f t="shared" si="46"/>
        <v>#N/A</v>
      </c>
      <c r="R901" s="13" t="e">
        <f>VLOOKUP(J901,'[1]Nhân viên'!$E$20:$F$41,2,0)</f>
        <v>#N/A</v>
      </c>
    </row>
    <row r="902" spans="3:18" x14ac:dyDescent="0.2">
      <c r="C902" s="12"/>
      <c r="E902" s="13" t="e">
        <f>VLOOKUP(D902,'Nhân viên'!$B$5:$C$48,2,0)</f>
        <v>#N/A</v>
      </c>
      <c r="H902" s="13" t="e">
        <f>VLOOKUP(F902,'Khách hàng'!$B$4:$G$1048576,2,0)</f>
        <v>#N/A</v>
      </c>
      <c r="I902" s="13" t="str">
        <f>VLOOKUP(F902,'[1]Khách hàng'!$A$4:$F$2144,3,0)</f>
        <v>Số 1 đường số 17A, Khu phố 11, Phường Bình Trị Đông B, Quận Bình Tân, TP.HCM.</v>
      </c>
      <c r="J902" s="35" t="e">
        <f>VLOOKUP(F902,'Khách hàng'!$B$4:$G$1048576,5,0)</f>
        <v>#N/A</v>
      </c>
      <c r="M902" s="13" t="e">
        <f>VLOOKUP(K902,'Hàng hóa'!$C$5:$J828,2,0)</f>
        <v>#N/A</v>
      </c>
      <c r="N902" s="17" t="e">
        <f>VLOOKUP(K902,'[1]Hàng hóa'!$C$5:$G$22,5,0)</f>
        <v>#N/A</v>
      </c>
      <c r="O902" s="17" t="e">
        <f t="shared" si="47"/>
        <v>#N/A</v>
      </c>
      <c r="P902" s="197" t="e">
        <f t="shared" si="45"/>
        <v>#N/A</v>
      </c>
      <c r="Q902" s="17" t="e">
        <f t="shared" si="46"/>
        <v>#N/A</v>
      </c>
      <c r="R902" s="13" t="e">
        <f>VLOOKUP(J902,'[1]Nhân viên'!$E$20:$F$41,2,0)</f>
        <v>#N/A</v>
      </c>
    </row>
    <row r="903" spans="3:18" x14ac:dyDescent="0.2">
      <c r="C903" s="12"/>
      <c r="E903" s="13" t="e">
        <f>VLOOKUP(D903,'Nhân viên'!$B$5:$C$48,2,0)</f>
        <v>#N/A</v>
      </c>
      <c r="G903" s="133"/>
      <c r="H903" s="13" t="e">
        <f>VLOOKUP(F903,'Khách hàng'!$B$4:$G$1048576,2,0)</f>
        <v>#N/A</v>
      </c>
      <c r="I903" s="13" t="str">
        <f>VLOOKUP(F903,'[1]Khách hàng'!$A$4:$F$2144,3,0)</f>
        <v>Số 1 đường số 17A, Khu phố 11, Phường Bình Trị Đông B, Quận Bình Tân, TP.HCM.</v>
      </c>
      <c r="J903" s="35" t="e">
        <f>VLOOKUP(F903,'Khách hàng'!$B$4:$G$1048576,5,0)</f>
        <v>#N/A</v>
      </c>
      <c r="M903" s="13" t="e">
        <f>VLOOKUP(K903,'Hàng hóa'!$C$5:$J829,2,0)</f>
        <v>#N/A</v>
      </c>
      <c r="N903" s="17" t="e">
        <f>VLOOKUP(K903,'[1]Hàng hóa'!$C$5:$G$22,5,0)</f>
        <v>#N/A</v>
      </c>
      <c r="O903" s="17" t="e">
        <f t="shared" si="47"/>
        <v>#N/A</v>
      </c>
      <c r="P903" s="197" t="e">
        <f t="shared" si="45"/>
        <v>#N/A</v>
      </c>
      <c r="Q903" s="17" t="e">
        <f t="shared" si="46"/>
        <v>#N/A</v>
      </c>
      <c r="R903" s="13" t="e">
        <f>VLOOKUP(J903,'[1]Nhân viên'!$E$20:$F$41,2,0)</f>
        <v>#N/A</v>
      </c>
    </row>
    <row r="904" spans="3:18" x14ac:dyDescent="0.2">
      <c r="C904" s="12"/>
      <c r="E904" s="13" t="e">
        <f>VLOOKUP(D904,'Nhân viên'!$B$5:$C$48,2,0)</f>
        <v>#N/A</v>
      </c>
      <c r="H904" s="13" t="e">
        <f>VLOOKUP(F904,'Khách hàng'!$B$4:$G$1048576,2,0)</f>
        <v>#N/A</v>
      </c>
      <c r="I904" s="13" t="str">
        <f>VLOOKUP(F904,'[1]Khách hàng'!$A$4:$F$2144,3,0)</f>
        <v>Số 1 đường số 17A, Khu phố 11, Phường Bình Trị Đông B, Quận Bình Tân, TP.HCM.</v>
      </c>
      <c r="J904" s="35" t="e">
        <f>VLOOKUP(F904,'Khách hàng'!$B$4:$G$1048576,5,0)</f>
        <v>#N/A</v>
      </c>
      <c r="M904" s="13" t="e">
        <f>VLOOKUP(K904,'Hàng hóa'!$C$5:$J830,2,0)</f>
        <v>#N/A</v>
      </c>
      <c r="N904" s="17" t="e">
        <f>VLOOKUP(K904,'[1]Hàng hóa'!$C$5:$G$22,5,0)</f>
        <v>#N/A</v>
      </c>
      <c r="O904" s="17" t="e">
        <f t="shared" si="47"/>
        <v>#N/A</v>
      </c>
      <c r="P904" s="197" t="e">
        <f t="shared" si="45"/>
        <v>#N/A</v>
      </c>
      <c r="Q904" s="17" t="e">
        <f t="shared" si="46"/>
        <v>#N/A</v>
      </c>
      <c r="R904" s="13" t="e">
        <f>VLOOKUP(J904,'[1]Nhân viên'!$E$20:$F$41,2,0)</f>
        <v>#N/A</v>
      </c>
    </row>
    <row r="905" spans="3:18" x14ac:dyDescent="0.2">
      <c r="C905" s="12"/>
      <c r="E905" s="13" t="e">
        <f>VLOOKUP(D905,'Nhân viên'!$B$5:$C$48,2,0)</f>
        <v>#N/A</v>
      </c>
      <c r="H905" s="13" t="e">
        <f>VLOOKUP(F905,'Khách hàng'!$B$4:$G$1048576,2,0)</f>
        <v>#N/A</v>
      </c>
      <c r="I905" s="13" t="str">
        <f>VLOOKUP(F905,'[1]Khách hàng'!$A$4:$F$2144,3,0)</f>
        <v>Số 1 đường số 17A, Khu phố 11, Phường Bình Trị Đông B, Quận Bình Tân, TP.HCM.</v>
      </c>
      <c r="J905" s="35" t="e">
        <f>VLOOKUP(F905,'Khách hàng'!$B$4:$G$1048576,5,0)</f>
        <v>#N/A</v>
      </c>
      <c r="M905" s="13" t="e">
        <f>VLOOKUP(K905,'Hàng hóa'!$C$5:$J831,2,0)</f>
        <v>#N/A</v>
      </c>
      <c r="N905" s="17" t="e">
        <f>VLOOKUP(K905,'[1]Hàng hóa'!$C$5:$G$22,5,0)</f>
        <v>#N/A</v>
      </c>
      <c r="O905" s="17" t="e">
        <f t="shared" si="47"/>
        <v>#N/A</v>
      </c>
      <c r="P905" s="197" t="e">
        <f t="shared" si="45"/>
        <v>#N/A</v>
      </c>
      <c r="Q905" s="17" t="e">
        <f t="shared" si="46"/>
        <v>#N/A</v>
      </c>
      <c r="R905" s="13" t="e">
        <f>VLOOKUP(J905,'[1]Nhân viên'!$E$20:$F$41,2,0)</f>
        <v>#N/A</v>
      </c>
    </row>
    <row r="906" spans="3:18" x14ac:dyDescent="0.2">
      <c r="C906" s="12"/>
      <c r="E906" s="13" t="e">
        <f>VLOOKUP(D906,'Nhân viên'!$B$5:$C$48,2,0)</f>
        <v>#N/A</v>
      </c>
      <c r="H906" s="13" t="e">
        <f>VLOOKUP(F906,'Khách hàng'!$B$4:$G$1048576,2,0)</f>
        <v>#N/A</v>
      </c>
      <c r="I906" s="13" t="str">
        <f>VLOOKUP(F906,'[1]Khách hàng'!$A$4:$F$2144,3,0)</f>
        <v>Số 1 đường số 17A, Khu phố 11, Phường Bình Trị Đông B, Quận Bình Tân, TP.HCM.</v>
      </c>
      <c r="J906" s="35" t="e">
        <f>VLOOKUP(F906,'Khách hàng'!$B$4:$G$1048576,5,0)</f>
        <v>#N/A</v>
      </c>
      <c r="M906" s="13" t="e">
        <f>VLOOKUP(K906,'Hàng hóa'!$C$5:$J832,2,0)</f>
        <v>#N/A</v>
      </c>
      <c r="N906" s="17" t="e">
        <f>VLOOKUP(K906,'[1]Hàng hóa'!$C$5:$G$22,5,0)</f>
        <v>#N/A</v>
      </c>
      <c r="O906" s="17" t="e">
        <f t="shared" si="47"/>
        <v>#N/A</v>
      </c>
      <c r="P906" s="197" t="e">
        <f t="shared" si="45"/>
        <v>#N/A</v>
      </c>
      <c r="Q906" s="17" t="e">
        <f t="shared" si="46"/>
        <v>#N/A</v>
      </c>
      <c r="R906" s="13" t="e">
        <f>VLOOKUP(J906,'[1]Nhân viên'!$E$20:$F$41,2,0)</f>
        <v>#N/A</v>
      </c>
    </row>
    <row r="907" spans="3:18" x14ac:dyDescent="0.2">
      <c r="C907" s="12"/>
      <c r="E907" s="13" t="e">
        <f>VLOOKUP(D907,'Nhân viên'!$B$5:$C$48,2,0)</f>
        <v>#N/A</v>
      </c>
      <c r="H907" s="13" t="e">
        <f>VLOOKUP(F907,'Khách hàng'!$B$4:$G$1048576,2,0)</f>
        <v>#N/A</v>
      </c>
      <c r="I907" s="13" t="str">
        <f>VLOOKUP(F907,'[1]Khách hàng'!$A$4:$F$2144,3,0)</f>
        <v>Số 1 đường số 17A, Khu phố 11, Phường Bình Trị Đông B, Quận Bình Tân, TP.HCM.</v>
      </c>
      <c r="J907" s="35" t="e">
        <f>VLOOKUP(F907,'Khách hàng'!$B$4:$G$1048576,5,0)</f>
        <v>#N/A</v>
      </c>
      <c r="M907" s="13" t="e">
        <f>VLOOKUP(K907,'Hàng hóa'!$C$5:$J833,2,0)</f>
        <v>#N/A</v>
      </c>
      <c r="N907" s="17" t="e">
        <f>VLOOKUP(K907,'[1]Hàng hóa'!$C$5:$G$22,5,0)</f>
        <v>#N/A</v>
      </c>
      <c r="O907" s="17" t="e">
        <f t="shared" si="47"/>
        <v>#N/A</v>
      </c>
      <c r="P907" s="197" t="e">
        <f t="shared" si="45"/>
        <v>#N/A</v>
      </c>
      <c r="Q907" s="17" t="e">
        <f t="shared" si="46"/>
        <v>#N/A</v>
      </c>
      <c r="R907" s="13" t="e">
        <f>VLOOKUP(J907,'[1]Nhân viên'!$E$20:$F$41,2,0)</f>
        <v>#N/A</v>
      </c>
    </row>
    <row r="908" spans="3:18" x14ac:dyDescent="0.2">
      <c r="C908" s="12"/>
      <c r="E908" s="13" t="e">
        <f>VLOOKUP(D908,'Nhân viên'!$B$5:$C$48,2,0)</f>
        <v>#N/A</v>
      </c>
      <c r="H908" s="13" t="e">
        <f>VLOOKUP(F908,'Khách hàng'!$B$4:$G$1048576,2,0)</f>
        <v>#N/A</v>
      </c>
      <c r="I908" s="13" t="str">
        <f>VLOOKUP(F908,'[1]Khách hàng'!$A$4:$F$2144,3,0)</f>
        <v>Số 1 đường số 17A, Khu phố 11, Phường Bình Trị Đông B, Quận Bình Tân, TP.HCM.</v>
      </c>
      <c r="J908" s="35" t="e">
        <f>VLOOKUP(F908,'Khách hàng'!$B$4:$G$1048576,5,0)</f>
        <v>#N/A</v>
      </c>
      <c r="M908" s="13" t="e">
        <f>VLOOKUP(K908,'Hàng hóa'!$C$5:$J808,2,0)</f>
        <v>#N/A</v>
      </c>
      <c r="N908" s="17" t="e">
        <f>VLOOKUP(K908,'[1]Hàng hóa'!$C$5:$G$22,5,0)</f>
        <v>#N/A</v>
      </c>
      <c r="O908" s="17" t="e">
        <f t="shared" si="47"/>
        <v>#N/A</v>
      </c>
      <c r="P908" s="197" t="e">
        <f t="shared" si="45"/>
        <v>#N/A</v>
      </c>
      <c r="Q908" s="17" t="e">
        <f t="shared" si="46"/>
        <v>#N/A</v>
      </c>
      <c r="R908" s="13" t="e">
        <f>VLOOKUP(J908,'[1]Nhân viên'!$E$20:$F$41,2,0)</f>
        <v>#N/A</v>
      </c>
    </row>
    <row r="909" spans="3:18" x14ac:dyDescent="0.2">
      <c r="C909" s="12"/>
      <c r="E909" s="13" t="e">
        <f>VLOOKUP(D909,'Nhân viên'!$B$5:$C$48,2,0)</f>
        <v>#N/A</v>
      </c>
      <c r="H909" s="13" t="e">
        <f>VLOOKUP(F909,'Khách hàng'!$B$4:$G$1048576,2,0)</f>
        <v>#N/A</v>
      </c>
      <c r="I909" s="13" t="str">
        <f>VLOOKUP(F909,'[1]Khách hàng'!$A$4:$F$2144,3,0)</f>
        <v>Số 1 đường số 17A, Khu phố 11, Phường Bình Trị Đông B, Quận Bình Tân, TP.HCM.</v>
      </c>
      <c r="J909" s="35" t="e">
        <f>VLOOKUP(F909,'Khách hàng'!$B$4:$G$1048576,5,0)</f>
        <v>#N/A</v>
      </c>
      <c r="M909" s="13" t="e">
        <f>VLOOKUP(K909,'Hàng hóa'!$C$5:$J809,2,0)</f>
        <v>#N/A</v>
      </c>
      <c r="N909" s="17" t="e">
        <f>VLOOKUP(K909,'[1]Hàng hóa'!$C$5:$G$22,5,0)</f>
        <v>#N/A</v>
      </c>
      <c r="O909" s="17" t="e">
        <f t="shared" si="47"/>
        <v>#N/A</v>
      </c>
      <c r="P909" s="197" t="e">
        <f t="shared" si="45"/>
        <v>#N/A</v>
      </c>
      <c r="Q909" s="17" t="e">
        <f t="shared" si="46"/>
        <v>#N/A</v>
      </c>
      <c r="R909" s="13" t="e">
        <f>VLOOKUP(J909,'[1]Nhân viên'!$E$20:$F$41,2,0)</f>
        <v>#N/A</v>
      </c>
    </row>
    <row r="910" spans="3:18" x14ac:dyDescent="0.2">
      <c r="C910" s="12"/>
      <c r="E910" s="13" t="e">
        <f>VLOOKUP(D910,'Nhân viên'!$B$5:$C$48,2,0)</f>
        <v>#N/A</v>
      </c>
      <c r="H910" s="13" t="e">
        <f>VLOOKUP(F910,'Khách hàng'!$B$4:$G$1048576,2,0)</f>
        <v>#N/A</v>
      </c>
      <c r="I910" s="13" t="str">
        <f>VLOOKUP(F910,'[1]Khách hàng'!$A$4:$F$2144,3,0)</f>
        <v>Số 1 đường số 17A, Khu phố 11, Phường Bình Trị Đông B, Quận Bình Tân, TP.HCM.</v>
      </c>
      <c r="J910" s="35" t="e">
        <f>VLOOKUP(F910,'Khách hàng'!$B$4:$G$1048576,5,0)</f>
        <v>#N/A</v>
      </c>
      <c r="M910" s="13" t="e">
        <f>VLOOKUP(K910,'Hàng hóa'!$C$5:$J810,2,0)</f>
        <v>#N/A</v>
      </c>
      <c r="N910" s="17" t="e">
        <f>VLOOKUP(K910,'[1]Hàng hóa'!$C$5:$G$22,5,0)</f>
        <v>#N/A</v>
      </c>
      <c r="O910" s="17" t="e">
        <f t="shared" si="47"/>
        <v>#N/A</v>
      </c>
      <c r="P910" s="197" t="e">
        <f t="shared" si="45"/>
        <v>#N/A</v>
      </c>
      <c r="Q910" s="17" t="e">
        <f t="shared" si="46"/>
        <v>#N/A</v>
      </c>
      <c r="R910" s="13" t="e">
        <f>VLOOKUP(J910,'[1]Nhân viên'!$E$20:$F$41,2,0)</f>
        <v>#N/A</v>
      </c>
    </row>
    <row r="911" spans="3:18" x14ac:dyDescent="0.2">
      <c r="C911" s="12"/>
      <c r="E911" s="13" t="e">
        <f>VLOOKUP(D911,'Nhân viên'!$B$5:$C$48,2,0)</f>
        <v>#N/A</v>
      </c>
      <c r="H911" s="13" t="e">
        <f>VLOOKUP(F911,'Khách hàng'!$B$4:$G$1048576,2,0)</f>
        <v>#N/A</v>
      </c>
      <c r="I911" s="13" t="str">
        <f>VLOOKUP(F911,'[1]Khách hàng'!$A$4:$F$2144,3,0)</f>
        <v>Số 1 đường số 17A, Khu phố 11, Phường Bình Trị Đông B, Quận Bình Tân, TP.HCM.</v>
      </c>
      <c r="J911" s="35" t="e">
        <f>VLOOKUP(F911,'Khách hàng'!$B$4:$G$1048576,5,0)</f>
        <v>#N/A</v>
      </c>
      <c r="M911" s="13" t="e">
        <f>VLOOKUP(K911,'Hàng hóa'!$C$5:$J811,2,0)</f>
        <v>#N/A</v>
      </c>
      <c r="N911" s="17" t="e">
        <f>VLOOKUP(K911,'[1]Hàng hóa'!$C$5:$G$22,5,0)</f>
        <v>#N/A</v>
      </c>
      <c r="O911" s="17" t="e">
        <f t="shared" si="47"/>
        <v>#N/A</v>
      </c>
      <c r="P911" s="197" t="e">
        <f t="shared" si="45"/>
        <v>#N/A</v>
      </c>
      <c r="Q911" s="17" t="e">
        <f t="shared" si="46"/>
        <v>#N/A</v>
      </c>
      <c r="R911" s="13" t="e">
        <f>VLOOKUP(J911,'[1]Nhân viên'!$E$20:$F$41,2,0)</f>
        <v>#N/A</v>
      </c>
    </row>
    <row r="912" spans="3:18" x14ac:dyDescent="0.2">
      <c r="C912" s="12"/>
      <c r="E912" s="13" t="e">
        <f>VLOOKUP(D912,'Nhân viên'!$B$5:$C$48,2,0)</f>
        <v>#N/A</v>
      </c>
      <c r="H912" s="13" t="e">
        <f>VLOOKUP(F912,'Khách hàng'!$B$4:$G$1048576,2,0)</f>
        <v>#N/A</v>
      </c>
      <c r="I912" s="13" t="str">
        <f>VLOOKUP(F912,'[1]Khách hàng'!$A$4:$F$2144,3,0)</f>
        <v>Số 1 đường số 17A, Khu phố 11, Phường Bình Trị Đông B, Quận Bình Tân, TP.HCM.</v>
      </c>
      <c r="J912" s="35" t="e">
        <f>VLOOKUP(F912,'Khách hàng'!$B$4:$G$1048576,5,0)</f>
        <v>#N/A</v>
      </c>
      <c r="M912" s="13" t="e">
        <f>VLOOKUP(K912,'Hàng hóa'!$C$5:$J812,2,0)</f>
        <v>#N/A</v>
      </c>
      <c r="N912" s="17" t="e">
        <f>VLOOKUP(K912,'[1]Hàng hóa'!$C$5:$G$22,5,0)</f>
        <v>#N/A</v>
      </c>
      <c r="O912" s="17" t="e">
        <f t="shared" si="47"/>
        <v>#N/A</v>
      </c>
      <c r="P912" s="197" t="e">
        <f t="shared" si="45"/>
        <v>#N/A</v>
      </c>
      <c r="Q912" s="17" t="e">
        <f t="shared" si="46"/>
        <v>#N/A</v>
      </c>
      <c r="R912" s="13" t="e">
        <f>VLOOKUP(J912,'[1]Nhân viên'!$E$20:$F$41,2,0)</f>
        <v>#N/A</v>
      </c>
    </row>
    <row r="913" spans="3:19" x14ac:dyDescent="0.2">
      <c r="C913" s="12"/>
      <c r="E913" s="13" t="e">
        <f>VLOOKUP(D913,'Nhân viên'!$B$5:$C$48,2,0)</f>
        <v>#N/A</v>
      </c>
      <c r="H913" s="13" t="e">
        <f>VLOOKUP(F913,'Khách hàng'!$B$4:$G$1048576,2,0)</f>
        <v>#N/A</v>
      </c>
      <c r="I913" s="13" t="str">
        <f>VLOOKUP(F913,'[1]Khách hàng'!$A$4:$F$2144,3,0)</f>
        <v>Số 1 đường số 17A, Khu phố 11, Phường Bình Trị Đông B, Quận Bình Tân, TP.HCM.</v>
      </c>
      <c r="J913" s="35" t="e">
        <f>VLOOKUP(F913,'Khách hàng'!$B$4:$G$1048576,5,0)</f>
        <v>#N/A</v>
      </c>
      <c r="M913" s="13" t="e">
        <f>VLOOKUP(K913,'Hàng hóa'!$C$5:$J813,2,0)</f>
        <v>#N/A</v>
      </c>
      <c r="N913" s="17" t="e">
        <f>VLOOKUP(K913,'[1]Hàng hóa'!$C$5:$G$22,5,0)</f>
        <v>#N/A</v>
      </c>
      <c r="O913" s="17" t="e">
        <f t="shared" si="47"/>
        <v>#N/A</v>
      </c>
      <c r="P913" s="197" t="e">
        <f t="shared" si="45"/>
        <v>#N/A</v>
      </c>
      <c r="Q913" s="17" t="e">
        <f t="shared" si="46"/>
        <v>#N/A</v>
      </c>
      <c r="R913" s="13" t="e">
        <f>VLOOKUP(J913,'[1]Nhân viên'!$E$20:$F$41,2,0)</f>
        <v>#N/A</v>
      </c>
    </row>
    <row r="914" spans="3:19" x14ac:dyDescent="0.2">
      <c r="C914" s="12"/>
      <c r="E914" s="13" t="e">
        <f>VLOOKUP(D914,'Nhân viên'!$B$5:$C$48,2,0)</f>
        <v>#N/A</v>
      </c>
      <c r="H914" s="13" t="e">
        <f>VLOOKUP(F914,'Khách hàng'!$B$4:$G$1048576,2,0)</f>
        <v>#N/A</v>
      </c>
      <c r="I914" s="13" t="str">
        <f>VLOOKUP(F914,'[1]Khách hàng'!$A$4:$F$2144,3,0)</f>
        <v>Số 1 đường số 17A, Khu phố 11, Phường Bình Trị Đông B, Quận Bình Tân, TP.HCM.</v>
      </c>
      <c r="J914" s="35" t="e">
        <f>VLOOKUP(F914,'Khách hàng'!$B$4:$G$1048576,5,0)</f>
        <v>#N/A</v>
      </c>
      <c r="M914" s="13" t="e">
        <f>VLOOKUP(K914,'Hàng hóa'!$C$5:$J814,2,0)</f>
        <v>#N/A</v>
      </c>
      <c r="N914" s="17" t="e">
        <f>VLOOKUP(K914,'[1]Hàng hóa'!$C$5:$G$22,5,0)</f>
        <v>#N/A</v>
      </c>
      <c r="O914" s="17" t="e">
        <f t="shared" si="47"/>
        <v>#N/A</v>
      </c>
      <c r="P914" s="197" t="e">
        <f t="shared" si="45"/>
        <v>#N/A</v>
      </c>
      <c r="Q914" s="17" t="e">
        <f t="shared" si="46"/>
        <v>#N/A</v>
      </c>
      <c r="R914" s="13" t="e">
        <f>VLOOKUP(J914,'[1]Nhân viên'!$E$20:$F$41,2,0)</f>
        <v>#N/A</v>
      </c>
    </row>
    <row r="915" spans="3:19" x14ac:dyDescent="0.2">
      <c r="C915" s="12"/>
      <c r="D915" s="179"/>
      <c r="E915" s="13" t="e">
        <f>VLOOKUP(D915,'Nhân viên'!$B$5:$C$48,2,0)</f>
        <v>#N/A</v>
      </c>
      <c r="H915" s="13" t="e">
        <f>VLOOKUP(F915,'Khách hàng'!$B$4:$G$1048576,2,0)</f>
        <v>#N/A</v>
      </c>
      <c r="I915" s="13" t="str">
        <f>VLOOKUP(F915,'[1]Khách hàng'!$A$4:$F$2144,3,0)</f>
        <v>Số 1 đường số 17A, Khu phố 11, Phường Bình Trị Đông B, Quận Bình Tân, TP.HCM.</v>
      </c>
      <c r="J915" s="35" t="e">
        <f>VLOOKUP(F915,'Khách hàng'!$B$4:$G$1048576,5,0)</f>
        <v>#N/A</v>
      </c>
      <c r="M915" s="13" t="e">
        <f>VLOOKUP(K915,'Hàng hóa'!$C$5:$J159,2,0)</f>
        <v>#N/A</v>
      </c>
      <c r="N915" s="17" t="e">
        <f>VLOOKUP(K915,'[1]Hàng hóa'!$C$5:$G$22,5,0)</f>
        <v>#N/A</v>
      </c>
      <c r="O915" s="17" t="e">
        <f t="shared" si="47"/>
        <v>#N/A</v>
      </c>
      <c r="P915" s="197" t="e">
        <f t="shared" si="45"/>
        <v>#N/A</v>
      </c>
      <c r="Q915" s="17" t="e">
        <f t="shared" si="46"/>
        <v>#N/A</v>
      </c>
      <c r="R915" s="13" t="e">
        <f>VLOOKUP(J915,'[1]Nhân viên'!$E$20:$F$41,2,0)</f>
        <v>#N/A</v>
      </c>
      <c r="S915" s="24"/>
    </row>
    <row r="916" spans="3:19" x14ac:dyDescent="0.2">
      <c r="C916" s="12"/>
      <c r="D916" s="179"/>
      <c r="E916" s="13" t="e">
        <f>VLOOKUP(D916,'Nhân viên'!$B$5:$C$48,2,0)</f>
        <v>#N/A</v>
      </c>
      <c r="H916" s="13" t="e">
        <f>VLOOKUP(F916,'Khách hàng'!$B$4:$G$1048576,2,0)</f>
        <v>#N/A</v>
      </c>
      <c r="I916" s="13" t="str">
        <f>VLOOKUP(F916,'[1]Khách hàng'!$A$4:$F$2144,3,0)</f>
        <v>Số 1 đường số 17A, Khu phố 11, Phường Bình Trị Đông B, Quận Bình Tân, TP.HCM.</v>
      </c>
      <c r="J916" s="35" t="e">
        <f>VLOOKUP(F916,'Khách hàng'!$B$4:$G$1048576,5,0)</f>
        <v>#N/A</v>
      </c>
      <c r="M916" s="13" t="e">
        <f>VLOOKUP(K916,'Hàng hóa'!$C$5:$J160,2,0)</f>
        <v>#N/A</v>
      </c>
      <c r="N916" s="17" t="e">
        <f>VLOOKUP(K916,'[1]Hàng hóa'!$C$5:$G$22,5,0)</f>
        <v>#N/A</v>
      </c>
      <c r="O916" s="17" t="e">
        <f t="shared" si="47"/>
        <v>#N/A</v>
      </c>
      <c r="P916" s="197" t="e">
        <f t="shared" si="45"/>
        <v>#N/A</v>
      </c>
      <c r="Q916" s="17" t="e">
        <f t="shared" si="46"/>
        <v>#N/A</v>
      </c>
      <c r="R916" s="13" t="e">
        <f>VLOOKUP(J916,'[1]Nhân viên'!$E$20:$F$41,2,0)</f>
        <v>#N/A</v>
      </c>
      <c r="S916" s="24"/>
    </row>
    <row r="917" spans="3:19" x14ac:dyDescent="0.2">
      <c r="C917" s="12"/>
      <c r="D917" s="179"/>
      <c r="E917" s="13" t="e">
        <f>VLOOKUP(D917,'Nhân viên'!$B$5:$C$48,2,0)</f>
        <v>#N/A</v>
      </c>
      <c r="G917" s="144"/>
      <c r="H917" s="13" t="e">
        <f>VLOOKUP(F917,'Khách hàng'!$B$4:$G$1048576,2,0)</f>
        <v>#N/A</v>
      </c>
      <c r="I917" s="13" t="str">
        <f>VLOOKUP(F917,'[1]Khách hàng'!$A$4:$F$2144,3,0)</f>
        <v>Số 1 đường số 17A, Khu phố 11, Phường Bình Trị Đông B, Quận Bình Tân, TP.HCM.</v>
      </c>
      <c r="J917" s="35" t="e">
        <f>VLOOKUP(F917,'Khách hàng'!$B$4:$G$1048576,5,0)</f>
        <v>#N/A</v>
      </c>
      <c r="M917" s="13" t="e">
        <f>VLOOKUP(K917,'Hàng hóa'!$C$5:$J161,2,0)</f>
        <v>#N/A</v>
      </c>
      <c r="N917" s="17" t="e">
        <f>VLOOKUP(K917,'[1]Hàng hóa'!$C$5:$G$22,5,0)</f>
        <v>#N/A</v>
      </c>
      <c r="O917" s="17" t="e">
        <f t="shared" si="47"/>
        <v>#N/A</v>
      </c>
      <c r="P917" s="197" t="e">
        <f t="shared" si="45"/>
        <v>#N/A</v>
      </c>
      <c r="Q917" s="17" t="e">
        <f t="shared" si="46"/>
        <v>#N/A</v>
      </c>
      <c r="R917" s="13" t="e">
        <f>VLOOKUP(J917,'[1]Nhân viên'!$E$20:$F$41,2,0)</f>
        <v>#N/A</v>
      </c>
    </row>
    <row r="918" spans="3:19" x14ac:dyDescent="0.2">
      <c r="C918" s="12"/>
      <c r="D918" s="179"/>
      <c r="E918" s="13" t="e">
        <f>VLOOKUP(D918,'Nhân viên'!$B$5:$C$48,2,0)</f>
        <v>#N/A</v>
      </c>
      <c r="G918" s="144"/>
      <c r="H918" s="13" t="e">
        <f>VLOOKUP(F918,'Khách hàng'!$B$4:$G$1048576,2,0)</f>
        <v>#N/A</v>
      </c>
      <c r="I918" s="13" t="str">
        <f>VLOOKUP(F918,'[1]Khách hàng'!$A$4:$F$2144,3,0)</f>
        <v>Số 1 đường số 17A, Khu phố 11, Phường Bình Trị Đông B, Quận Bình Tân, TP.HCM.</v>
      </c>
      <c r="J918" s="35" t="e">
        <f>VLOOKUP(F918,'Khách hàng'!$B$4:$G$1048576,5,0)</f>
        <v>#N/A</v>
      </c>
      <c r="M918" s="13" t="e">
        <f>VLOOKUP(K918,'Hàng hóa'!$C$5:$J162,2,0)</f>
        <v>#N/A</v>
      </c>
      <c r="N918" s="17" t="e">
        <f>VLOOKUP(K918,'[1]Hàng hóa'!$C$5:$G$22,5,0)</f>
        <v>#N/A</v>
      </c>
      <c r="O918" s="17" t="e">
        <f t="shared" si="47"/>
        <v>#N/A</v>
      </c>
      <c r="P918" s="197" t="e">
        <f t="shared" si="45"/>
        <v>#N/A</v>
      </c>
      <c r="Q918" s="17" t="e">
        <f t="shared" si="46"/>
        <v>#N/A</v>
      </c>
      <c r="R918" s="13" t="e">
        <f>VLOOKUP(J918,'[1]Nhân viên'!$E$20:$F$41,2,0)</f>
        <v>#N/A</v>
      </c>
    </row>
    <row r="919" spans="3:19" x14ac:dyDescent="0.2">
      <c r="C919" s="12"/>
      <c r="D919" s="179"/>
      <c r="E919" s="13" t="e">
        <f>VLOOKUP(D919,'Nhân viên'!$B$5:$C$48,2,0)</f>
        <v>#N/A</v>
      </c>
      <c r="G919" s="144"/>
      <c r="H919" s="13" t="e">
        <f>VLOOKUP(F919,'Khách hàng'!$B$4:$G$1048576,2,0)</f>
        <v>#N/A</v>
      </c>
      <c r="I919" s="13" t="str">
        <f>VLOOKUP(F919,'[1]Khách hàng'!$A$4:$F$2144,3,0)</f>
        <v>Số 1 đường số 17A, Khu phố 11, Phường Bình Trị Đông B, Quận Bình Tân, TP.HCM.</v>
      </c>
      <c r="J919" s="35" t="e">
        <f>VLOOKUP(F919,'Khách hàng'!$B$4:$G$1048576,5,0)</f>
        <v>#N/A</v>
      </c>
      <c r="M919" s="13" t="e">
        <f>VLOOKUP(K919,'Hàng hóa'!$C$5:$J163,2,0)</f>
        <v>#N/A</v>
      </c>
      <c r="N919" s="17" t="e">
        <f>VLOOKUP(K919,'[1]Hàng hóa'!$C$5:$G$22,5,0)</f>
        <v>#N/A</v>
      </c>
      <c r="O919" s="17" t="e">
        <f t="shared" si="47"/>
        <v>#N/A</v>
      </c>
      <c r="P919" s="197" t="e">
        <f t="shared" si="45"/>
        <v>#N/A</v>
      </c>
      <c r="Q919" s="17" t="e">
        <f t="shared" si="46"/>
        <v>#N/A</v>
      </c>
      <c r="R919" s="13" t="e">
        <f>VLOOKUP(J919,'[1]Nhân viên'!$E$20:$F$41,2,0)</f>
        <v>#N/A</v>
      </c>
    </row>
    <row r="920" spans="3:19" x14ac:dyDescent="0.2">
      <c r="C920" s="12"/>
      <c r="D920" s="179"/>
      <c r="E920" s="13" t="e">
        <f>VLOOKUP(D920,'Nhân viên'!$B$5:$C$48,2,0)</f>
        <v>#N/A</v>
      </c>
      <c r="G920" s="144"/>
      <c r="H920" s="13" t="e">
        <f>VLOOKUP(F920,'Khách hàng'!$B$4:$G$1048576,2,0)</f>
        <v>#N/A</v>
      </c>
      <c r="I920" s="13" t="str">
        <f>VLOOKUP(F920,'[1]Khách hàng'!$A$4:$F$2144,3,0)</f>
        <v>Số 1 đường số 17A, Khu phố 11, Phường Bình Trị Đông B, Quận Bình Tân, TP.HCM.</v>
      </c>
      <c r="J920" s="35" t="e">
        <f>VLOOKUP(F920,'Khách hàng'!$B$4:$G$1048576,5,0)</f>
        <v>#N/A</v>
      </c>
      <c r="M920" s="13" t="e">
        <f>VLOOKUP(K920,'Hàng hóa'!$C$5:$J164,2,0)</f>
        <v>#N/A</v>
      </c>
      <c r="N920" s="17" t="e">
        <f>VLOOKUP(K920,'[1]Hàng hóa'!$C$5:$G$22,5,0)</f>
        <v>#N/A</v>
      </c>
      <c r="O920" s="17" t="e">
        <f t="shared" si="47"/>
        <v>#N/A</v>
      </c>
      <c r="P920" s="197" t="e">
        <f t="shared" si="45"/>
        <v>#N/A</v>
      </c>
      <c r="Q920" s="17" t="e">
        <f t="shared" si="46"/>
        <v>#N/A</v>
      </c>
      <c r="R920" s="13" t="e">
        <f>VLOOKUP(J920,'[1]Nhân viên'!$E$20:$F$41,2,0)</f>
        <v>#N/A</v>
      </c>
    </row>
    <row r="921" spans="3:19" x14ac:dyDescent="0.2">
      <c r="C921" s="12"/>
      <c r="D921" s="179"/>
      <c r="E921" s="13" t="e">
        <f>VLOOKUP(D921,'Nhân viên'!$B$5:$C$48,2,0)</f>
        <v>#N/A</v>
      </c>
      <c r="G921" s="144"/>
      <c r="H921" s="13" t="e">
        <f>VLOOKUP(F921,'Khách hàng'!$B$4:$G$1048576,2,0)</f>
        <v>#N/A</v>
      </c>
      <c r="I921" s="13" t="str">
        <f>VLOOKUP(F921,'[1]Khách hàng'!$A$4:$F$2144,3,0)</f>
        <v>Số 1 đường số 17A, Khu phố 11, Phường Bình Trị Đông B, Quận Bình Tân, TP.HCM.</v>
      </c>
      <c r="J921" s="35" t="e">
        <f>VLOOKUP(F921,'Khách hàng'!$B$4:$G$1048576,5,0)</f>
        <v>#N/A</v>
      </c>
      <c r="M921" s="13" t="e">
        <f>VLOOKUP(K921,'Hàng hóa'!$C$5:$J165,2,0)</f>
        <v>#N/A</v>
      </c>
      <c r="N921" s="17" t="e">
        <f>VLOOKUP(K921,'[1]Hàng hóa'!$C$5:$G$22,5,0)</f>
        <v>#N/A</v>
      </c>
      <c r="O921" s="17" t="e">
        <f t="shared" si="47"/>
        <v>#N/A</v>
      </c>
      <c r="P921" s="197" t="e">
        <f t="shared" si="45"/>
        <v>#N/A</v>
      </c>
      <c r="Q921" s="17" t="e">
        <f t="shared" si="46"/>
        <v>#N/A</v>
      </c>
      <c r="R921" s="13" t="e">
        <f>VLOOKUP(J921,'[1]Nhân viên'!$E$20:$F$41,2,0)</f>
        <v>#N/A</v>
      </c>
    </row>
    <row r="922" spans="3:19" x14ac:dyDescent="0.2">
      <c r="C922" s="259"/>
      <c r="E922" s="13" t="e">
        <f>VLOOKUP(D922,'Nhân viên'!$B$5:$C$48,2,0)</f>
        <v>#N/A</v>
      </c>
      <c r="H922" s="13" t="e">
        <f>VLOOKUP(F922,'Khách hàng'!$B$4:$G$1048576,2,0)</f>
        <v>#N/A</v>
      </c>
      <c r="I922" s="13" t="str">
        <f>VLOOKUP(F922,'[1]Khách hàng'!$A$4:$F$2144,3,0)</f>
        <v>Số 1 đường số 17A, Khu phố 11, Phường Bình Trị Đông B, Quận Bình Tân, TP.HCM.</v>
      </c>
      <c r="J922" s="35" t="e">
        <f>VLOOKUP(F922,'Khách hàng'!$B$4:$G$1048576,5,0)</f>
        <v>#N/A</v>
      </c>
      <c r="M922" s="13" t="e">
        <f>VLOOKUP(K922,'Hàng hóa'!$C$5:$J1521,2,0)</f>
        <v>#N/A</v>
      </c>
      <c r="N922" s="17" t="e">
        <f>VLOOKUP(K922,'[1]Hàng hóa'!$C$5:$G$22,5,0)</f>
        <v>#N/A</v>
      </c>
      <c r="O922" s="17" t="e">
        <f t="shared" si="47"/>
        <v>#N/A</v>
      </c>
      <c r="P922" s="197" t="e">
        <f t="shared" si="45"/>
        <v>#N/A</v>
      </c>
      <c r="Q922" s="17" t="e">
        <f t="shared" si="46"/>
        <v>#N/A</v>
      </c>
      <c r="R922" s="13" t="e">
        <f>VLOOKUP(J922,'[1]Nhân viên'!$E$20:$F$41,2,0)</f>
        <v>#N/A</v>
      </c>
    </row>
    <row r="923" spans="3:19" x14ac:dyDescent="0.2">
      <c r="C923" s="259"/>
      <c r="E923" s="13" t="e">
        <f>VLOOKUP(D923,'Nhân viên'!$B$5:$C$48,2,0)</f>
        <v>#N/A</v>
      </c>
      <c r="H923" s="13" t="e">
        <f>VLOOKUP(F923,'Khách hàng'!$B$4:$G$1048576,2,0)</f>
        <v>#N/A</v>
      </c>
      <c r="I923" s="13" t="str">
        <f>VLOOKUP(F923,'[1]Khách hàng'!$A$4:$F$2144,3,0)</f>
        <v>Số 1 đường số 17A, Khu phố 11, Phường Bình Trị Đông B, Quận Bình Tân, TP.HCM.</v>
      </c>
      <c r="J923" s="35" t="e">
        <f>VLOOKUP(F923,'Khách hàng'!$B$4:$G$1048576,5,0)</f>
        <v>#N/A</v>
      </c>
      <c r="M923" s="13" t="e">
        <f>VLOOKUP(K923,'Hàng hóa'!$C$5:$J1522,2,0)</f>
        <v>#N/A</v>
      </c>
      <c r="N923" s="17" t="e">
        <f>VLOOKUP(K923,'[1]Hàng hóa'!$C$5:$G$22,5,0)</f>
        <v>#N/A</v>
      </c>
      <c r="O923" s="17" t="e">
        <f t="shared" si="47"/>
        <v>#N/A</v>
      </c>
      <c r="P923" s="197" t="e">
        <f t="shared" si="45"/>
        <v>#N/A</v>
      </c>
      <c r="Q923" s="17" t="e">
        <f t="shared" si="46"/>
        <v>#N/A</v>
      </c>
      <c r="R923" s="13" t="e">
        <f>VLOOKUP(J923,'[1]Nhân viên'!$E$20:$F$41,2,0)</f>
        <v>#N/A</v>
      </c>
    </row>
    <row r="924" spans="3:19" x14ac:dyDescent="0.2">
      <c r="C924" s="259"/>
      <c r="E924" s="13" t="e">
        <f>VLOOKUP(D924,'Nhân viên'!$B$5:$C$48,2,0)</f>
        <v>#N/A</v>
      </c>
      <c r="H924" s="13" t="e">
        <f>VLOOKUP(F924,'Khách hàng'!$B$4:$G$1048576,2,0)</f>
        <v>#N/A</v>
      </c>
      <c r="I924" s="13" t="str">
        <f>VLOOKUP(F924,'[1]Khách hàng'!$A$4:$F$2144,3,0)</f>
        <v>Số 1 đường số 17A, Khu phố 11, Phường Bình Trị Đông B, Quận Bình Tân, TP.HCM.</v>
      </c>
      <c r="J924" s="35" t="e">
        <f>VLOOKUP(F924,'Khách hàng'!$B$4:$G$1048576,5,0)</f>
        <v>#N/A</v>
      </c>
      <c r="M924" s="13" t="e">
        <f>VLOOKUP(K924,'Hàng hóa'!$C$5:$J1523,2,0)</f>
        <v>#N/A</v>
      </c>
      <c r="N924" s="17" t="e">
        <f>VLOOKUP(K924,'[1]Hàng hóa'!$C$5:$G$22,5,0)</f>
        <v>#N/A</v>
      </c>
      <c r="O924" s="17" t="e">
        <f t="shared" si="47"/>
        <v>#N/A</v>
      </c>
      <c r="P924" s="197" t="e">
        <f t="shared" si="45"/>
        <v>#N/A</v>
      </c>
      <c r="Q924" s="17" t="e">
        <f t="shared" si="46"/>
        <v>#N/A</v>
      </c>
      <c r="R924" s="13" t="e">
        <f>VLOOKUP(J924,'[1]Nhân viên'!$E$20:$F$41,2,0)</f>
        <v>#N/A</v>
      </c>
    </row>
    <row r="925" spans="3:19" x14ac:dyDescent="0.2">
      <c r="E925" s="13" t="e">
        <f>VLOOKUP(D925,'Nhân viên'!$B$5:$C$48,2,0)</f>
        <v>#N/A</v>
      </c>
      <c r="H925" s="13" t="e">
        <f>VLOOKUP(F925,'Khách hàng'!$B$4:$G$1048576,2,0)</f>
        <v>#N/A</v>
      </c>
      <c r="I925" s="13" t="str">
        <f>VLOOKUP(F925,'[1]Khách hàng'!$A$4:$F$2144,3,0)</f>
        <v>Số 1 đường số 17A, Khu phố 11, Phường Bình Trị Đông B, Quận Bình Tân, TP.HCM.</v>
      </c>
      <c r="J925" s="35" t="e">
        <f>VLOOKUP(F925,'Khách hàng'!$B$4:$G$1048576,5,0)</f>
        <v>#N/A</v>
      </c>
      <c r="M925" s="13" t="e">
        <f>VLOOKUP(K925,'Hàng hóa'!$C$5:$J1512,2,0)</f>
        <v>#N/A</v>
      </c>
      <c r="N925" s="17" t="e">
        <f>VLOOKUP(K925,'[1]Hàng hóa'!$C$5:$G$22,5,0)</f>
        <v>#N/A</v>
      </c>
      <c r="O925" s="17" t="e">
        <f t="shared" si="47"/>
        <v>#N/A</v>
      </c>
      <c r="P925" s="197" t="e">
        <f t="shared" si="45"/>
        <v>#N/A</v>
      </c>
      <c r="Q925" s="17" t="e">
        <f t="shared" si="46"/>
        <v>#N/A</v>
      </c>
      <c r="R925" s="13" t="e">
        <f>VLOOKUP(J925,'[1]Nhân viên'!$E$20:$F$41,2,0)</f>
        <v>#N/A</v>
      </c>
    </row>
    <row r="926" spans="3:19" x14ac:dyDescent="0.2">
      <c r="E926" s="13" t="e">
        <f>VLOOKUP(D926,'Nhân viên'!$B$5:$C$48,2,0)</f>
        <v>#N/A</v>
      </c>
      <c r="H926" s="13" t="e">
        <f>VLOOKUP(F926,'Khách hàng'!$B$4:$G$1048576,2,0)</f>
        <v>#N/A</v>
      </c>
      <c r="I926" s="13" t="str">
        <f>VLOOKUP(F926,'[1]Khách hàng'!$A$4:$F$2144,3,0)</f>
        <v>Số 1 đường số 17A, Khu phố 11, Phường Bình Trị Đông B, Quận Bình Tân, TP.HCM.</v>
      </c>
      <c r="J926" s="35" t="e">
        <f>VLOOKUP(F926,'Khách hàng'!$B$4:$G$1048576,5,0)</f>
        <v>#N/A</v>
      </c>
      <c r="M926" s="13" t="e">
        <f>VLOOKUP(K926,'Hàng hóa'!$C$5:$J1509,2,0)</f>
        <v>#N/A</v>
      </c>
      <c r="N926" s="17" t="e">
        <f>VLOOKUP(K926,'[1]Hàng hóa'!$C$5:$G$22,5,0)</f>
        <v>#N/A</v>
      </c>
      <c r="O926" s="17" t="e">
        <f t="shared" si="47"/>
        <v>#N/A</v>
      </c>
      <c r="P926" s="197" t="e">
        <f t="shared" si="45"/>
        <v>#N/A</v>
      </c>
      <c r="Q926" s="17" t="e">
        <f t="shared" si="46"/>
        <v>#N/A</v>
      </c>
      <c r="R926" s="13" t="e">
        <f>VLOOKUP(J926,'[1]Nhân viên'!$E$20:$F$41,2,0)</f>
        <v>#N/A</v>
      </c>
    </row>
    <row r="927" spans="3:19" x14ac:dyDescent="0.2">
      <c r="E927" s="13" t="e">
        <f>VLOOKUP(D927,'Nhân viên'!$B$5:$C$48,2,0)</f>
        <v>#N/A</v>
      </c>
      <c r="H927" s="13" t="e">
        <f>VLOOKUP(F927,'Khách hàng'!$B$4:$G$1048576,2,0)</f>
        <v>#N/A</v>
      </c>
      <c r="I927" s="13" t="str">
        <f>VLOOKUP(F927,'[1]Khách hàng'!$A$4:$F$2144,3,0)</f>
        <v>Số 1 đường số 17A, Khu phố 11, Phường Bình Trị Đông B, Quận Bình Tân, TP.HCM.</v>
      </c>
      <c r="J927" s="35" t="e">
        <f>VLOOKUP(F927,'Khách hàng'!$B$4:$G$1048576,5,0)</f>
        <v>#N/A</v>
      </c>
      <c r="M927" s="13" t="e">
        <f>VLOOKUP(K927,'Hàng hóa'!$C$5:$J1510,2,0)</f>
        <v>#N/A</v>
      </c>
      <c r="N927" s="17" t="e">
        <f>VLOOKUP(K927,'[1]Hàng hóa'!$C$5:$G$22,5,0)</f>
        <v>#N/A</v>
      </c>
      <c r="O927" s="17" t="e">
        <f t="shared" si="47"/>
        <v>#N/A</v>
      </c>
      <c r="P927" s="197" t="e">
        <f t="shared" si="45"/>
        <v>#N/A</v>
      </c>
      <c r="Q927" s="17" t="e">
        <f t="shared" si="46"/>
        <v>#N/A</v>
      </c>
      <c r="R927" s="13" t="e">
        <f>VLOOKUP(J927,'[1]Nhân viên'!$E$20:$F$41,2,0)</f>
        <v>#N/A</v>
      </c>
    </row>
    <row r="928" spans="3:19" x14ac:dyDescent="0.2">
      <c r="E928" s="13" t="e">
        <f>VLOOKUP(D928,'Nhân viên'!$B$5:$C$48,2,0)</f>
        <v>#N/A</v>
      </c>
      <c r="H928" s="13" t="e">
        <f>VLOOKUP(F928,'Khách hàng'!$B$4:$G$1048576,2,0)</f>
        <v>#N/A</v>
      </c>
      <c r="I928" s="13" t="str">
        <f>VLOOKUP(F928,'[1]Khách hàng'!$A$4:$F$2144,3,0)</f>
        <v>Số 1 đường số 17A, Khu phố 11, Phường Bình Trị Đông B, Quận Bình Tân, TP.HCM.</v>
      </c>
      <c r="J928" s="35" t="e">
        <f>VLOOKUP(F928,'Khách hàng'!$B$4:$G$1048576,5,0)</f>
        <v>#N/A</v>
      </c>
      <c r="M928" s="13" t="e">
        <f>VLOOKUP(K928,'Hàng hóa'!$C$5:$J1511,2,0)</f>
        <v>#N/A</v>
      </c>
      <c r="N928" s="17" t="e">
        <f>VLOOKUP(K928,'[1]Hàng hóa'!$C$5:$G$22,5,0)</f>
        <v>#N/A</v>
      </c>
      <c r="O928" s="17" t="e">
        <f t="shared" si="47"/>
        <v>#N/A</v>
      </c>
      <c r="P928" s="197" t="e">
        <f t="shared" si="45"/>
        <v>#N/A</v>
      </c>
      <c r="Q928" s="17" t="e">
        <f t="shared" si="46"/>
        <v>#N/A</v>
      </c>
      <c r="R928" s="13" t="e">
        <f>VLOOKUP(J928,'[1]Nhân viên'!$E$20:$F$41,2,0)</f>
        <v>#N/A</v>
      </c>
    </row>
    <row r="929" spans="3:18" x14ac:dyDescent="0.2">
      <c r="E929" s="13" t="e">
        <f>VLOOKUP(D929,'Nhân viên'!$B$5:$C$48,2,0)</f>
        <v>#N/A</v>
      </c>
      <c r="H929" s="13" t="e">
        <f>VLOOKUP(F929,'Khách hàng'!$B$4:$G$1048576,2,0)</f>
        <v>#N/A</v>
      </c>
      <c r="I929" s="13" t="str">
        <f>VLOOKUP(F929,'[1]Khách hàng'!$A$4:$F$2144,3,0)</f>
        <v>Số 1 đường số 17A, Khu phố 11, Phường Bình Trị Đông B, Quận Bình Tân, TP.HCM.</v>
      </c>
      <c r="J929" s="35" t="e">
        <f>VLOOKUP(F929,'Khách hàng'!$B$4:$G$1048576,5,0)</f>
        <v>#N/A</v>
      </c>
      <c r="M929" s="13" t="e">
        <f>VLOOKUP(K929,'Hàng hóa'!$C$5:$J1505,2,0)</f>
        <v>#N/A</v>
      </c>
      <c r="N929" s="17" t="e">
        <f>VLOOKUP(K929,'[1]Hàng hóa'!$C$5:$G$22,5,0)</f>
        <v>#N/A</v>
      </c>
      <c r="O929" s="17" t="e">
        <f t="shared" si="47"/>
        <v>#N/A</v>
      </c>
      <c r="P929" s="197" t="e">
        <f t="shared" si="45"/>
        <v>#N/A</v>
      </c>
      <c r="Q929" s="17" t="e">
        <f t="shared" si="46"/>
        <v>#N/A</v>
      </c>
      <c r="R929" s="13" t="e">
        <f>VLOOKUP(J929,'[1]Nhân viên'!$E$20:$F$41,2,0)</f>
        <v>#N/A</v>
      </c>
    </row>
    <row r="930" spans="3:18" x14ac:dyDescent="0.2">
      <c r="E930" s="13" t="e">
        <f>VLOOKUP(D930,'Nhân viên'!$B$5:$C$48,2,0)</f>
        <v>#N/A</v>
      </c>
      <c r="H930" s="13" t="e">
        <f>VLOOKUP(F930,'Khách hàng'!$B$4:$G$1048576,2,0)</f>
        <v>#N/A</v>
      </c>
      <c r="I930" s="13" t="str">
        <f>VLOOKUP(F930,'[1]Khách hàng'!$A$4:$F$2144,3,0)</f>
        <v>Số 1 đường số 17A, Khu phố 11, Phường Bình Trị Đông B, Quận Bình Tân, TP.HCM.</v>
      </c>
      <c r="J930" s="35" t="e">
        <f>VLOOKUP(F930,'Khách hàng'!$B$4:$G$1048576,5,0)</f>
        <v>#N/A</v>
      </c>
      <c r="M930" s="13" t="e">
        <f>VLOOKUP(K930,'Hàng hóa'!$C$5:$J1506,2,0)</f>
        <v>#N/A</v>
      </c>
      <c r="N930" s="17" t="e">
        <f>VLOOKUP(K930,'[1]Hàng hóa'!$C$5:$G$22,5,0)</f>
        <v>#N/A</v>
      </c>
      <c r="O930" s="17" t="e">
        <f t="shared" si="47"/>
        <v>#N/A</v>
      </c>
      <c r="P930" s="197" t="e">
        <f t="shared" si="45"/>
        <v>#N/A</v>
      </c>
      <c r="Q930" s="17" t="e">
        <f t="shared" si="46"/>
        <v>#N/A</v>
      </c>
      <c r="R930" s="13" t="e">
        <f>VLOOKUP(J930,'[1]Nhân viên'!$E$20:$F$41,2,0)</f>
        <v>#N/A</v>
      </c>
    </row>
    <row r="931" spans="3:18" x14ac:dyDescent="0.2">
      <c r="E931" s="13" t="e">
        <f>VLOOKUP(D931,'Nhân viên'!$B$5:$C$48,2,0)</f>
        <v>#N/A</v>
      </c>
      <c r="H931" s="13" t="e">
        <f>VLOOKUP(F931,'Khách hàng'!$B$4:$G$1048576,2,0)</f>
        <v>#N/A</v>
      </c>
      <c r="I931" s="13" t="str">
        <f>VLOOKUP(F931,'[1]Khách hàng'!$A$4:$F$2144,3,0)</f>
        <v>Số 1 đường số 17A, Khu phố 11, Phường Bình Trị Đông B, Quận Bình Tân, TP.HCM.</v>
      </c>
      <c r="J931" s="35" t="e">
        <f>VLOOKUP(F931,'Khách hàng'!$B$4:$G$1048576,5,0)</f>
        <v>#N/A</v>
      </c>
      <c r="M931" s="13" t="e">
        <f>VLOOKUP(K931,'Hàng hóa'!$C$5:$J1507,2,0)</f>
        <v>#N/A</v>
      </c>
      <c r="N931" s="17" t="e">
        <f>VLOOKUP(K931,'[1]Hàng hóa'!$C$5:$G$22,5,0)</f>
        <v>#N/A</v>
      </c>
      <c r="O931" s="17" t="e">
        <f t="shared" si="47"/>
        <v>#N/A</v>
      </c>
      <c r="P931" s="197" t="e">
        <f t="shared" si="45"/>
        <v>#N/A</v>
      </c>
      <c r="Q931" s="17" t="e">
        <f t="shared" si="46"/>
        <v>#N/A</v>
      </c>
      <c r="R931" s="13" t="e">
        <f>VLOOKUP(J931,'[1]Nhân viên'!$E$20:$F$41,2,0)</f>
        <v>#N/A</v>
      </c>
    </row>
    <row r="932" spans="3:18" x14ac:dyDescent="0.2">
      <c r="E932" s="13" t="e">
        <f>VLOOKUP(D932,'Nhân viên'!$B$5:$C$48,2,0)</f>
        <v>#N/A</v>
      </c>
      <c r="H932" s="13" t="e">
        <f>VLOOKUP(F932,'Khách hàng'!$B$4:$G$1048576,2,0)</f>
        <v>#N/A</v>
      </c>
      <c r="I932" s="13" t="str">
        <f>VLOOKUP(F932,'[1]Khách hàng'!$A$4:$F$2144,3,0)</f>
        <v>Số 1 đường số 17A, Khu phố 11, Phường Bình Trị Đông B, Quận Bình Tân, TP.HCM.</v>
      </c>
      <c r="J932" s="35" t="e">
        <f>VLOOKUP(F932,'Khách hàng'!$B$4:$G$1048576,5,0)</f>
        <v>#N/A</v>
      </c>
      <c r="M932" s="13" t="e">
        <f>VLOOKUP(K932,'Hàng hóa'!$C$5:$J1508,2,0)</f>
        <v>#N/A</v>
      </c>
      <c r="N932" s="17" t="e">
        <f>VLOOKUP(K932,'[1]Hàng hóa'!$C$5:$G$22,5,0)</f>
        <v>#N/A</v>
      </c>
      <c r="O932" s="17" t="e">
        <f t="shared" si="47"/>
        <v>#N/A</v>
      </c>
      <c r="P932" s="197" t="e">
        <f t="shared" si="45"/>
        <v>#N/A</v>
      </c>
      <c r="Q932" s="17" t="e">
        <f t="shared" si="46"/>
        <v>#N/A</v>
      </c>
      <c r="R932" s="13" t="e">
        <f>VLOOKUP(J932,'[1]Nhân viên'!$E$20:$F$41,2,0)</f>
        <v>#N/A</v>
      </c>
    </row>
    <row r="933" spans="3:18" x14ac:dyDescent="0.2">
      <c r="C933" s="12"/>
      <c r="E933" s="13" t="e">
        <f>VLOOKUP(D933,'Nhân viên'!$B$5:$C$48,2,0)</f>
        <v>#N/A</v>
      </c>
      <c r="H933" s="13" t="e">
        <f>VLOOKUP(F933,'Khách hàng'!$B$4:$G$1048576,2,0)</f>
        <v>#N/A</v>
      </c>
      <c r="I933" s="13" t="str">
        <f>VLOOKUP(F933,'[1]Khách hàng'!$A$4:$F$2144,3,0)</f>
        <v>Số 1 đường số 17A, Khu phố 11, Phường Bình Trị Đông B, Quận Bình Tân, TP.HCM.</v>
      </c>
      <c r="J933" s="35" t="e">
        <f>VLOOKUP(F933,'Khách hàng'!$B$4:$G$1048576,5,0)</f>
        <v>#N/A</v>
      </c>
      <c r="M933" s="13" t="e">
        <f>VLOOKUP(K933,'Hàng hóa'!$C$5:$J383,2,0)</f>
        <v>#N/A</v>
      </c>
      <c r="N933" s="17" t="e">
        <f>VLOOKUP(K933,'[1]Hàng hóa'!$C$5:$G$22,5,0)</f>
        <v>#N/A</v>
      </c>
      <c r="O933" s="17" t="e">
        <f t="shared" si="47"/>
        <v>#N/A</v>
      </c>
      <c r="P933" s="197" t="e">
        <f t="shared" si="45"/>
        <v>#N/A</v>
      </c>
      <c r="Q933" s="17" t="e">
        <f t="shared" si="46"/>
        <v>#N/A</v>
      </c>
      <c r="R933" s="13" t="e">
        <f>VLOOKUP(J933,'[1]Nhân viên'!$E$20:$F$41,2,0)</f>
        <v>#N/A</v>
      </c>
    </row>
    <row r="934" spans="3:18" x14ac:dyDescent="0.2">
      <c r="C934" s="12"/>
      <c r="E934" s="13" t="e">
        <f>VLOOKUP(D934,'Nhân viên'!$B$5:$C$48,2,0)</f>
        <v>#N/A</v>
      </c>
      <c r="H934" s="13" t="e">
        <f>VLOOKUP(F934,'Khách hàng'!$B$4:$G$1048576,2,0)</f>
        <v>#N/A</v>
      </c>
      <c r="I934" s="13" t="str">
        <f>VLOOKUP(F934,'[1]Khách hàng'!$A$4:$F$2144,3,0)</f>
        <v>Số 1 đường số 17A, Khu phố 11, Phường Bình Trị Đông B, Quận Bình Tân, TP.HCM.</v>
      </c>
      <c r="J934" s="35" t="e">
        <f>VLOOKUP(F934,'Khách hàng'!$B$4:$G$1048576,5,0)</f>
        <v>#N/A</v>
      </c>
      <c r="M934" s="13" t="e">
        <f>VLOOKUP(K934,'Hàng hóa'!$C$5:$J384,2,0)</f>
        <v>#N/A</v>
      </c>
      <c r="N934" s="17" t="e">
        <f>VLOOKUP(K934,'[1]Hàng hóa'!$C$5:$G$22,5,0)</f>
        <v>#N/A</v>
      </c>
      <c r="O934" s="17" t="e">
        <f t="shared" si="47"/>
        <v>#N/A</v>
      </c>
      <c r="P934" s="197" t="e">
        <f t="shared" si="45"/>
        <v>#N/A</v>
      </c>
      <c r="Q934" s="17" t="e">
        <f t="shared" si="46"/>
        <v>#N/A</v>
      </c>
      <c r="R934" s="13" t="e">
        <f>VLOOKUP(J934,'[1]Nhân viên'!$E$20:$F$41,2,0)</f>
        <v>#N/A</v>
      </c>
    </row>
    <row r="935" spans="3:18" x14ac:dyDescent="0.2">
      <c r="C935" s="12"/>
      <c r="E935" s="13" t="e">
        <f>VLOOKUP(D935,'Nhân viên'!$B$5:$C$48,2,0)</f>
        <v>#N/A</v>
      </c>
      <c r="H935" s="13" t="e">
        <f>VLOOKUP(F935,'Khách hàng'!$B$4:$G$1048576,2,0)</f>
        <v>#N/A</v>
      </c>
      <c r="I935" s="13" t="str">
        <f>VLOOKUP(F935,'[1]Khách hàng'!$A$4:$F$2144,3,0)</f>
        <v>Số 1 đường số 17A, Khu phố 11, Phường Bình Trị Đông B, Quận Bình Tân, TP.HCM.</v>
      </c>
      <c r="J935" s="35" t="e">
        <f>VLOOKUP(F935,'Khách hàng'!$B$4:$G$1048576,5,0)</f>
        <v>#N/A</v>
      </c>
      <c r="M935" s="13" t="e">
        <f>VLOOKUP(K935,'Hàng hóa'!$C$5:$J385,2,0)</f>
        <v>#N/A</v>
      </c>
      <c r="N935" s="17" t="e">
        <f>VLOOKUP(K935,'[1]Hàng hóa'!$C$5:$G$22,5,0)</f>
        <v>#N/A</v>
      </c>
      <c r="O935" s="17" t="e">
        <f t="shared" si="47"/>
        <v>#N/A</v>
      </c>
      <c r="P935" s="197" t="e">
        <f t="shared" si="45"/>
        <v>#N/A</v>
      </c>
      <c r="Q935" s="17" t="e">
        <f t="shared" si="46"/>
        <v>#N/A</v>
      </c>
      <c r="R935" s="13" t="e">
        <f>VLOOKUP(J935,'[1]Nhân viên'!$E$20:$F$41,2,0)</f>
        <v>#N/A</v>
      </c>
    </row>
    <row r="936" spans="3:18" x14ac:dyDescent="0.2">
      <c r="C936" s="12"/>
      <c r="E936" s="13" t="e">
        <f>VLOOKUP(D936,'Nhân viên'!$B$5:$C$48,2,0)</f>
        <v>#N/A</v>
      </c>
      <c r="H936" s="13" t="e">
        <f>VLOOKUP(F936,'Khách hàng'!$B$4:$G$1048576,2,0)</f>
        <v>#N/A</v>
      </c>
      <c r="I936" s="13" t="str">
        <f>VLOOKUP(F936,'[1]Khách hàng'!$A$4:$F$2144,3,0)</f>
        <v>Số 1 đường số 17A, Khu phố 11, Phường Bình Trị Đông B, Quận Bình Tân, TP.HCM.</v>
      </c>
      <c r="J936" s="35" t="e">
        <f>VLOOKUP(F936,'Khách hàng'!$B$4:$G$1048576,5,0)</f>
        <v>#N/A</v>
      </c>
      <c r="M936" s="13" t="e">
        <f>VLOOKUP(K936,'Hàng hóa'!$C$5:$J386,2,0)</f>
        <v>#N/A</v>
      </c>
      <c r="N936" s="17" t="e">
        <f>VLOOKUP(K936,'[1]Hàng hóa'!$C$5:$G$22,5,0)</f>
        <v>#N/A</v>
      </c>
      <c r="O936" s="17" t="e">
        <f t="shared" si="47"/>
        <v>#N/A</v>
      </c>
      <c r="P936" s="197" t="e">
        <f t="shared" si="45"/>
        <v>#N/A</v>
      </c>
      <c r="Q936" s="17" t="e">
        <f t="shared" si="46"/>
        <v>#N/A</v>
      </c>
      <c r="R936" s="13" t="e">
        <f>VLOOKUP(J936,'[1]Nhân viên'!$E$20:$F$41,2,0)</f>
        <v>#N/A</v>
      </c>
    </row>
    <row r="937" spans="3:18" x14ac:dyDescent="0.2">
      <c r="C937" s="12"/>
      <c r="E937" s="13" t="e">
        <f>VLOOKUP(D937,'Nhân viên'!$B$5:$C$48,2,0)</f>
        <v>#N/A</v>
      </c>
      <c r="H937" s="13" t="e">
        <f>VLOOKUP(F937,'Khách hàng'!$B$4:$G$1048576,2,0)</f>
        <v>#N/A</v>
      </c>
      <c r="I937" s="13" t="str">
        <f>VLOOKUP(F937,'[1]Khách hàng'!$A$4:$F$2144,3,0)</f>
        <v>Số 1 đường số 17A, Khu phố 11, Phường Bình Trị Đông B, Quận Bình Tân, TP.HCM.</v>
      </c>
      <c r="J937" s="35" t="e">
        <f>VLOOKUP(F937,'Khách hàng'!$B$4:$G$1048576,5,0)</f>
        <v>#N/A</v>
      </c>
      <c r="M937" s="13" t="e">
        <f>VLOOKUP(K937,'Hàng hóa'!$C$5:$J1476,2,0)</f>
        <v>#N/A</v>
      </c>
      <c r="N937" s="17" t="e">
        <f>VLOOKUP(K937,'[1]Hàng hóa'!$C$5:$G$22,5,0)</f>
        <v>#N/A</v>
      </c>
      <c r="O937" s="17" t="e">
        <f t="shared" si="47"/>
        <v>#N/A</v>
      </c>
      <c r="P937" s="197" t="e">
        <f t="shared" si="45"/>
        <v>#N/A</v>
      </c>
      <c r="Q937" s="17" t="e">
        <f t="shared" si="46"/>
        <v>#N/A</v>
      </c>
      <c r="R937" s="13" t="e">
        <f>VLOOKUP(J937,'[1]Nhân viên'!$E$20:$F$41,2,0)</f>
        <v>#N/A</v>
      </c>
    </row>
    <row r="938" spans="3:18" x14ac:dyDescent="0.2">
      <c r="C938" s="12"/>
      <c r="E938" s="13" t="e">
        <f>VLOOKUP(D938,'Nhân viên'!$B$5:$C$48,2,0)</f>
        <v>#N/A</v>
      </c>
      <c r="H938" s="13" t="e">
        <f>VLOOKUP(F938,'Khách hàng'!$B$4:$G$1048576,2,0)</f>
        <v>#N/A</v>
      </c>
      <c r="I938" s="13" t="str">
        <f>VLOOKUP(F938,'[1]Khách hàng'!$A$4:$F$2144,3,0)</f>
        <v>Số 1 đường số 17A, Khu phố 11, Phường Bình Trị Đông B, Quận Bình Tân, TP.HCM.</v>
      </c>
      <c r="J938" s="35" t="e">
        <f>VLOOKUP(F938,'Khách hàng'!$B$4:$G$1048576,5,0)</f>
        <v>#N/A</v>
      </c>
      <c r="M938" s="13" t="e">
        <f>VLOOKUP(K938,'Hàng hóa'!$C$5:$J1477,2,0)</f>
        <v>#N/A</v>
      </c>
      <c r="N938" s="17" t="e">
        <f>VLOOKUP(K938,'[1]Hàng hóa'!$C$5:$G$22,5,0)</f>
        <v>#N/A</v>
      </c>
      <c r="O938" s="17" t="e">
        <f t="shared" si="47"/>
        <v>#N/A</v>
      </c>
      <c r="P938" s="197" t="e">
        <f t="shared" si="45"/>
        <v>#N/A</v>
      </c>
      <c r="Q938" s="17" t="e">
        <f t="shared" si="46"/>
        <v>#N/A</v>
      </c>
      <c r="R938" s="13" t="e">
        <f>VLOOKUP(J938,'[1]Nhân viên'!$E$20:$F$41,2,0)</f>
        <v>#N/A</v>
      </c>
    </row>
    <row r="939" spans="3:18" x14ac:dyDescent="0.2">
      <c r="C939" s="12"/>
      <c r="E939" s="13" t="e">
        <f>VLOOKUP(D939,'Nhân viên'!$B$5:$C$48,2,0)</f>
        <v>#N/A</v>
      </c>
      <c r="H939" s="13" t="e">
        <f>VLOOKUP(F939,'Khách hàng'!$B$4:$G$1048576,2,0)</f>
        <v>#N/A</v>
      </c>
      <c r="I939" s="13" t="str">
        <f>VLOOKUP(F939,'[1]Khách hàng'!$A$4:$F$2144,3,0)</f>
        <v>Số 1 đường số 17A, Khu phố 11, Phường Bình Trị Đông B, Quận Bình Tân, TP.HCM.</v>
      </c>
      <c r="J939" s="35" t="e">
        <f>VLOOKUP(F939,'Khách hàng'!$B$4:$G$1048576,5,0)</f>
        <v>#N/A</v>
      </c>
      <c r="M939" s="13" t="e">
        <f>VLOOKUP(K939,'Hàng hóa'!$C$5:$J1475,2,0)</f>
        <v>#N/A</v>
      </c>
      <c r="N939" s="17" t="e">
        <f>VLOOKUP(K939,'[1]Hàng hóa'!$C$5:$G$22,5,0)</f>
        <v>#N/A</v>
      </c>
      <c r="O939" s="17" t="e">
        <f t="shared" si="47"/>
        <v>#N/A</v>
      </c>
      <c r="P939" s="197" t="e">
        <f t="shared" si="45"/>
        <v>#N/A</v>
      </c>
      <c r="Q939" s="17" t="e">
        <f t="shared" si="46"/>
        <v>#N/A</v>
      </c>
      <c r="R939" s="13" t="e">
        <f>VLOOKUP(J939,'[1]Nhân viên'!$E$20:$F$41,2,0)</f>
        <v>#N/A</v>
      </c>
    </row>
    <row r="940" spans="3:18" x14ac:dyDescent="0.2">
      <c r="C940" s="12"/>
      <c r="E940" s="13" t="e">
        <f>VLOOKUP(D940,'Nhân viên'!$B$5:$C$48,2,0)</f>
        <v>#N/A</v>
      </c>
      <c r="H940" s="13" t="e">
        <f>VLOOKUP(F940,'Khách hàng'!$B$4:$G$1048576,2,0)</f>
        <v>#N/A</v>
      </c>
      <c r="I940" s="13" t="str">
        <f>VLOOKUP(F940,'[1]Khách hàng'!$A$4:$F$2144,3,0)</f>
        <v>Số 1 đường số 17A, Khu phố 11, Phường Bình Trị Đông B, Quận Bình Tân, TP.HCM.</v>
      </c>
      <c r="J940" s="35" t="e">
        <f>VLOOKUP(F940,'Khách hàng'!$B$4:$G$1048576,5,0)</f>
        <v>#N/A</v>
      </c>
      <c r="M940" s="13" t="e">
        <f>VLOOKUP(K940,'Hàng hóa'!$C$5:$J700,2,0)</f>
        <v>#N/A</v>
      </c>
      <c r="N940" s="17" t="e">
        <f>VLOOKUP(K940,'[1]Hàng hóa'!$C$5:$G$22,5,0)</f>
        <v>#N/A</v>
      </c>
      <c r="O940" s="17" t="e">
        <f t="shared" si="47"/>
        <v>#N/A</v>
      </c>
      <c r="P940" s="197" t="e">
        <f t="shared" si="45"/>
        <v>#N/A</v>
      </c>
      <c r="Q940" s="17" t="e">
        <f t="shared" si="46"/>
        <v>#N/A</v>
      </c>
      <c r="R940" s="13" t="e">
        <f>VLOOKUP(J940,'[1]Nhân viên'!$E$20:$F$41,2,0)</f>
        <v>#N/A</v>
      </c>
    </row>
    <row r="941" spans="3:18" x14ac:dyDescent="0.2">
      <c r="C941" s="12"/>
      <c r="E941" s="13" t="e">
        <f>VLOOKUP(D941,'Nhân viên'!$B$5:$C$48,2,0)</f>
        <v>#N/A</v>
      </c>
      <c r="H941" s="13" t="e">
        <f>VLOOKUP(F941,'Khách hàng'!$B$4:$G$1048576,2,0)</f>
        <v>#N/A</v>
      </c>
      <c r="I941" s="13" t="str">
        <f>VLOOKUP(F941,'[1]Khách hàng'!$A$4:$F$2144,3,0)</f>
        <v>Số 1 đường số 17A, Khu phố 11, Phường Bình Trị Đông B, Quận Bình Tân, TP.HCM.</v>
      </c>
      <c r="J941" s="35" t="e">
        <f>VLOOKUP(F941,'Khách hàng'!$B$4:$G$1048576,5,0)</f>
        <v>#N/A</v>
      </c>
      <c r="M941" s="13" t="e">
        <f>VLOOKUP(K941,'Hàng hóa'!$C$5:$J1494,2,0)</f>
        <v>#N/A</v>
      </c>
      <c r="N941" s="17" t="e">
        <f>VLOOKUP(K941,'[1]Hàng hóa'!$C$5:$G$22,5,0)</f>
        <v>#N/A</v>
      </c>
      <c r="O941" s="17" t="e">
        <f t="shared" si="47"/>
        <v>#N/A</v>
      </c>
      <c r="P941" s="197" t="e">
        <f t="shared" si="45"/>
        <v>#N/A</v>
      </c>
      <c r="Q941" s="17" t="e">
        <f t="shared" si="46"/>
        <v>#N/A</v>
      </c>
      <c r="R941" s="13" t="e">
        <f>VLOOKUP(J941,'[1]Nhân viên'!$E$20:$F$41,2,0)</f>
        <v>#N/A</v>
      </c>
    </row>
    <row r="942" spans="3:18" x14ac:dyDescent="0.2">
      <c r="C942" s="12"/>
      <c r="E942" s="13" t="e">
        <f>VLOOKUP(D942,'Nhân viên'!$B$5:$C$48,2,0)</f>
        <v>#N/A</v>
      </c>
      <c r="H942" s="13" t="e">
        <f>VLOOKUP(F942,'Khách hàng'!$B$4:$G$1048576,2,0)</f>
        <v>#N/A</v>
      </c>
      <c r="I942" s="13" t="str">
        <f>VLOOKUP(F942,'[1]Khách hàng'!$A$4:$F$2144,3,0)</f>
        <v>Số 1 đường số 17A, Khu phố 11, Phường Bình Trị Đông B, Quận Bình Tân, TP.HCM.</v>
      </c>
      <c r="J942" s="35" t="e">
        <f>VLOOKUP(F942,'Khách hàng'!$B$4:$G$1048576,5,0)</f>
        <v>#N/A</v>
      </c>
      <c r="M942" s="13" t="e">
        <f>VLOOKUP(K942,'Hàng hóa'!$C$5:$J379,2,0)</f>
        <v>#N/A</v>
      </c>
      <c r="N942" s="17" t="e">
        <f>VLOOKUP(K942,'[1]Hàng hóa'!$C$5:$G$22,5,0)</f>
        <v>#N/A</v>
      </c>
      <c r="O942" s="17" t="e">
        <f t="shared" si="47"/>
        <v>#N/A</v>
      </c>
      <c r="P942" s="197" t="e">
        <f t="shared" si="45"/>
        <v>#N/A</v>
      </c>
      <c r="Q942" s="17" t="e">
        <f t="shared" si="46"/>
        <v>#N/A</v>
      </c>
      <c r="R942" s="13" t="e">
        <f>VLOOKUP(J942,'[1]Nhân viên'!$E$20:$F$41,2,0)</f>
        <v>#N/A</v>
      </c>
    </row>
    <row r="943" spans="3:18" x14ac:dyDescent="0.2">
      <c r="C943" s="12"/>
      <c r="E943" s="13" t="e">
        <f>VLOOKUP(D943,'Nhân viên'!$B$5:$C$48,2,0)</f>
        <v>#N/A</v>
      </c>
      <c r="H943" s="13" t="e">
        <f>VLOOKUP(F943,'Khách hàng'!$B$4:$G$1048576,2,0)</f>
        <v>#N/A</v>
      </c>
      <c r="I943" s="13" t="str">
        <f>VLOOKUP(F943,'[1]Khách hàng'!$A$4:$F$2144,3,0)</f>
        <v>Số 1 đường số 17A, Khu phố 11, Phường Bình Trị Đông B, Quận Bình Tân, TP.HCM.</v>
      </c>
      <c r="J943" s="35" t="e">
        <f>VLOOKUP(F943,'Khách hàng'!$B$4:$G$1048576,5,0)</f>
        <v>#N/A</v>
      </c>
      <c r="M943" s="13" t="e">
        <f>VLOOKUP(K943,'Hàng hóa'!$C$5:$J380,2,0)</f>
        <v>#N/A</v>
      </c>
      <c r="N943" s="17" t="e">
        <f>VLOOKUP(K943,'[1]Hàng hóa'!$C$5:$G$22,5,0)</f>
        <v>#N/A</v>
      </c>
      <c r="O943" s="17" t="e">
        <f t="shared" si="47"/>
        <v>#N/A</v>
      </c>
      <c r="P943" s="197" t="e">
        <f t="shared" si="45"/>
        <v>#N/A</v>
      </c>
      <c r="Q943" s="17" t="e">
        <f t="shared" si="46"/>
        <v>#N/A</v>
      </c>
      <c r="R943" s="13" t="e">
        <f>VLOOKUP(J943,'[1]Nhân viên'!$E$20:$F$41,2,0)</f>
        <v>#N/A</v>
      </c>
    </row>
    <row r="944" spans="3:18" x14ac:dyDescent="0.2">
      <c r="C944" s="12"/>
      <c r="E944" s="13" t="e">
        <f>VLOOKUP(D944,'Nhân viên'!$B$5:$C$48,2,0)</f>
        <v>#N/A</v>
      </c>
      <c r="H944" s="13" t="e">
        <f>VLOOKUP(F944,'Khách hàng'!$B$4:$G$1048576,2,0)</f>
        <v>#N/A</v>
      </c>
      <c r="I944" s="13" t="str">
        <f>VLOOKUP(F944,'[1]Khách hàng'!$A$4:$F$2144,3,0)</f>
        <v>Số 1 đường số 17A, Khu phố 11, Phường Bình Trị Đông B, Quận Bình Tân, TP.HCM.</v>
      </c>
      <c r="J944" s="35" t="e">
        <f>VLOOKUP(F944,'Khách hàng'!$B$4:$G$1048576,5,0)</f>
        <v>#N/A</v>
      </c>
      <c r="M944" s="13" t="e">
        <f>VLOOKUP(K944,'Hàng hóa'!$C$5:$J381,2,0)</f>
        <v>#N/A</v>
      </c>
      <c r="N944" s="17" t="e">
        <f>VLOOKUP(K944,'[1]Hàng hóa'!$C$5:$G$22,5,0)</f>
        <v>#N/A</v>
      </c>
      <c r="O944" s="17" t="e">
        <f t="shared" si="47"/>
        <v>#N/A</v>
      </c>
      <c r="P944" s="197" t="e">
        <f t="shared" si="45"/>
        <v>#N/A</v>
      </c>
      <c r="Q944" s="17" t="e">
        <f t="shared" si="46"/>
        <v>#N/A</v>
      </c>
      <c r="R944" s="13" t="e">
        <f>VLOOKUP(J944,'[1]Nhân viên'!$E$20:$F$41,2,0)</f>
        <v>#N/A</v>
      </c>
    </row>
    <row r="945" spans="3:18" x14ac:dyDescent="0.2">
      <c r="C945" s="12"/>
      <c r="E945" s="13" t="e">
        <f>VLOOKUP(D945,'Nhân viên'!$B$5:$C$48,2,0)</f>
        <v>#N/A</v>
      </c>
      <c r="H945" s="13" t="e">
        <f>VLOOKUP(F945,'Khách hàng'!$B$4:$G$1048576,2,0)</f>
        <v>#N/A</v>
      </c>
      <c r="I945" s="13" t="str">
        <f>VLOOKUP(F945,'[1]Khách hàng'!$A$4:$F$2144,3,0)</f>
        <v>Số 1 đường số 17A, Khu phố 11, Phường Bình Trị Đông B, Quận Bình Tân, TP.HCM.</v>
      </c>
      <c r="J945" s="35" t="e">
        <f>VLOOKUP(F945,'Khách hàng'!$B$4:$G$1048576,5,0)</f>
        <v>#N/A</v>
      </c>
      <c r="M945" s="13" t="e">
        <f>VLOOKUP(K945,'Hàng hóa'!$C$5:$J382,2,0)</f>
        <v>#N/A</v>
      </c>
      <c r="N945" s="17" t="e">
        <f>VLOOKUP(K945,'[1]Hàng hóa'!$C$5:$G$22,5,0)</f>
        <v>#N/A</v>
      </c>
      <c r="O945" s="17" t="e">
        <f t="shared" si="47"/>
        <v>#N/A</v>
      </c>
      <c r="P945" s="197" t="e">
        <f t="shared" si="45"/>
        <v>#N/A</v>
      </c>
      <c r="Q945" s="17" t="e">
        <f t="shared" si="46"/>
        <v>#N/A</v>
      </c>
      <c r="R945" s="13" t="e">
        <f>VLOOKUP(J945,'[1]Nhân viên'!$E$20:$F$41,2,0)</f>
        <v>#N/A</v>
      </c>
    </row>
    <row r="946" spans="3:18" x14ac:dyDescent="0.2">
      <c r="C946" s="12"/>
      <c r="E946" s="13" t="e">
        <f>VLOOKUP(D946,'Nhân viên'!$B$5:$C$48,2,0)</f>
        <v>#N/A</v>
      </c>
      <c r="H946" s="13" t="e">
        <f>VLOOKUP(F946,'Khách hàng'!$B$4:$G$1048576,2,0)</f>
        <v>#N/A</v>
      </c>
      <c r="I946" s="13" t="str">
        <f>VLOOKUP(F946,'[1]Khách hàng'!$A$4:$F$2144,3,0)</f>
        <v>Số 1 đường số 17A, Khu phố 11, Phường Bình Trị Đông B, Quận Bình Tân, TP.HCM.</v>
      </c>
      <c r="J946" s="35" t="e">
        <f>VLOOKUP(F946,'Khách hàng'!$B$4:$G$1048576,5,0)</f>
        <v>#N/A</v>
      </c>
      <c r="M946" s="13" t="e">
        <f>VLOOKUP(K946,'Hàng hóa'!$C$5:$J454,2,0)</f>
        <v>#N/A</v>
      </c>
      <c r="N946" s="17" t="e">
        <f>VLOOKUP(K946,'[1]Hàng hóa'!$C$5:$G$22,5,0)</f>
        <v>#N/A</v>
      </c>
      <c r="O946" s="17" t="e">
        <f t="shared" si="47"/>
        <v>#N/A</v>
      </c>
      <c r="P946" s="197" t="e">
        <f t="shared" si="45"/>
        <v>#N/A</v>
      </c>
      <c r="Q946" s="17" t="e">
        <f t="shared" si="46"/>
        <v>#N/A</v>
      </c>
      <c r="R946" s="13" t="e">
        <f>VLOOKUP(J946,'[1]Nhân viên'!$E$20:$F$41,2,0)</f>
        <v>#N/A</v>
      </c>
    </row>
    <row r="947" spans="3:18" x14ac:dyDescent="0.2">
      <c r="C947" s="12"/>
      <c r="E947" s="13" t="e">
        <f>VLOOKUP(D947,'Nhân viên'!$B$5:$C$48,2,0)</f>
        <v>#N/A</v>
      </c>
      <c r="H947" s="13" t="e">
        <f>VLOOKUP(F947,'Khách hàng'!$B$4:$G$1048576,2,0)</f>
        <v>#N/A</v>
      </c>
      <c r="I947" s="13" t="str">
        <f>VLOOKUP(F947,'[1]Khách hàng'!$A$4:$F$2144,3,0)</f>
        <v>Số 1 đường số 17A, Khu phố 11, Phường Bình Trị Đông B, Quận Bình Tân, TP.HCM.</v>
      </c>
      <c r="J947" s="35" t="e">
        <f>VLOOKUP(F947,'Khách hàng'!$B$4:$G$1048576,5,0)</f>
        <v>#N/A</v>
      </c>
      <c r="M947" s="13" t="e">
        <f>VLOOKUP(K947,'Hàng hóa'!$C$5:$J455,2,0)</f>
        <v>#N/A</v>
      </c>
      <c r="N947" s="17" t="e">
        <f>VLOOKUP(K947,'[1]Hàng hóa'!$C$5:$G$22,5,0)</f>
        <v>#N/A</v>
      </c>
      <c r="O947" s="17" t="e">
        <f t="shared" si="47"/>
        <v>#N/A</v>
      </c>
      <c r="P947" s="197" t="e">
        <f t="shared" si="45"/>
        <v>#N/A</v>
      </c>
      <c r="Q947" s="17" t="e">
        <f t="shared" si="46"/>
        <v>#N/A</v>
      </c>
      <c r="R947" s="13" t="e">
        <f>VLOOKUP(J947,'[1]Nhân viên'!$E$20:$F$41,2,0)</f>
        <v>#N/A</v>
      </c>
    </row>
    <row r="948" spans="3:18" x14ac:dyDescent="0.2">
      <c r="C948" s="12"/>
      <c r="E948" s="13" t="e">
        <f>VLOOKUP(D948,'Nhân viên'!$B$5:$C$48,2,0)</f>
        <v>#N/A</v>
      </c>
      <c r="H948" s="13" t="e">
        <f>VLOOKUP(F948,'Khách hàng'!$B$4:$G$1048576,2,0)</f>
        <v>#N/A</v>
      </c>
      <c r="I948" s="13" t="str">
        <f>VLOOKUP(F948,'[1]Khách hàng'!$A$4:$F$2144,3,0)</f>
        <v>Số 1 đường số 17A, Khu phố 11, Phường Bình Trị Đông B, Quận Bình Tân, TP.HCM.</v>
      </c>
      <c r="J948" s="35" t="e">
        <f>VLOOKUP(F948,'Khách hàng'!$B$4:$G$1048576,5,0)</f>
        <v>#N/A</v>
      </c>
      <c r="M948" s="13" t="e">
        <f>VLOOKUP(K948,'Hàng hóa'!$C$5:$J456,2,0)</f>
        <v>#N/A</v>
      </c>
      <c r="N948" s="17" t="e">
        <f>VLOOKUP(K948,'[1]Hàng hóa'!$C$5:$G$22,5,0)</f>
        <v>#N/A</v>
      </c>
      <c r="O948" s="17" t="e">
        <f t="shared" si="47"/>
        <v>#N/A</v>
      </c>
      <c r="P948" s="197" t="e">
        <f t="shared" si="45"/>
        <v>#N/A</v>
      </c>
      <c r="Q948" s="17" t="e">
        <f t="shared" si="46"/>
        <v>#N/A</v>
      </c>
      <c r="R948" s="13" t="e">
        <f>VLOOKUP(J948,'[1]Nhân viên'!$E$20:$F$41,2,0)</f>
        <v>#N/A</v>
      </c>
    </row>
    <row r="949" spans="3:18" x14ac:dyDescent="0.2">
      <c r="C949" s="12"/>
      <c r="E949" s="13" t="e">
        <f>VLOOKUP(D949,'Nhân viên'!$B$5:$C$48,2,0)</f>
        <v>#N/A</v>
      </c>
      <c r="H949" s="13" t="e">
        <f>VLOOKUP(F949,'Khách hàng'!$B$4:$G$1048576,2,0)</f>
        <v>#N/A</v>
      </c>
      <c r="I949" s="13" t="str">
        <f>VLOOKUP(F949,'[1]Khách hàng'!$A$4:$F$2144,3,0)</f>
        <v>Số 1 đường số 17A, Khu phố 11, Phường Bình Trị Đông B, Quận Bình Tân, TP.HCM.</v>
      </c>
      <c r="J949" s="35" t="e">
        <f>VLOOKUP(F949,'Khách hàng'!$B$4:$G$1048576,5,0)</f>
        <v>#N/A</v>
      </c>
      <c r="M949" s="13" t="e">
        <f>VLOOKUP(K949,'Hàng hóa'!$C$5:$J457,2,0)</f>
        <v>#N/A</v>
      </c>
      <c r="N949" s="17" t="e">
        <f>VLOOKUP(K949,'[1]Hàng hóa'!$C$5:$G$22,5,0)</f>
        <v>#N/A</v>
      </c>
      <c r="O949" s="17" t="e">
        <f t="shared" si="47"/>
        <v>#N/A</v>
      </c>
      <c r="P949" s="197" t="e">
        <f t="shared" si="45"/>
        <v>#N/A</v>
      </c>
      <c r="Q949" s="17" t="e">
        <f t="shared" si="46"/>
        <v>#N/A</v>
      </c>
      <c r="R949" s="13" t="e">
        <f>VLOOKUP(J949,'[1]Nhân viên'!$E$20:$F$41,2,0)</f>
        <v>#N/A</v>
      </c>
    </row>
    <row r="950" spans="3:18" x14ac:dyDescent="0.2">
      <c r="C950" s="12"/>
      <c r="E950" s="13" t="e">
        <f>VLOOKUP(D950,'Nhân viên'!$B$5:$C$48,2,0)</f>
        <v>#N/A</v>
      </c>
      <c r="H950" s="13" t="e">
        <f>VLOOKUP(F950,'Khách hàng'!$B$4:$G$1048576,2,0)</f>
        <v>#N/A</v>
      </c>
      <c r="I950" s="13" t="str">
        <f>VLOOKUP(F950,'[1]Khách hàng'!$A$4:$F$2144,3,0)</f>
        <v>Số 1 đường số 17A, Khu phố 11, Phường Bình Trị Đông B, Quận Bình Tân, TP.HCM.</v>
      </c>
      <c r="J950" s="35" t="e">
        <f>VLOOKUP(F950,'Khách hàng'!$B$4:$G$1048576,5,0)</f>
        <v>#N/A</v>
      </c>
      <c r="M950" s="13" t="e">
        <f>VLOOKUP(K950,'Hàng hóa'!$C$5:$J458,2,0)</f>
        <v>#N/A</v>
      </c>
      <c r="N950" s="17" t="e">
        <f>VLOOKUP(K950,'[1]Hàng hóa'!$C$5:$G$22,5,0)</f>
        <v>#N/A</v>
      </c>
      <c r="O950" s="17" t="e">
        <f t="shared" si="47"/>
        <v>#N/A</v>
      </c>
      <c r="P950" s="197" t="e">
        <f t="shared" si="45"/>
        <v>#N/A</v>
      </c>
      <c r="Q950" s="17" t="e">
        <f t="shared" si="46"/>
        <v>#N/A</v>
      </c>
      <c r="R950" s="13" t="e">
        <f>VLOOKUP(J950,'[1]Nhân viên'!$E$20:$F$41,2,0)</f>
        <v>#N/A</v>
      </c>
    </row>
    <row r="951" spans="3:18" x14ac:dyDescent="0.2">
      <c r="C951" s="12"/>
      <c r="E951" s="13" t="e">
        <f>VLOOKUP(D951,'Nhân viên'!$B$5:$C$48,2,0)</f>
        <v>#N/A</v>
      </c>
      <c r="H951" s="13" t="e">
        <f>VLOOKUP(F951,'Khách hàng'!$B$4:$G$1048576,2,0)</f>
        <v>#N/A</v>
      </c>
      <c r="I951" s="13" t="str">
        <f>VLOOKUP(F951,'[1]Khách hàng'!$A$4:$F$2144,3,0)</f>
        <v>Số 1 đường số 17A, Khu phố 11, Phường Bình Trị Đông B, Quận Bình Tân, TP.HCM.</v>
      </c>
      <c r="J951" s="35" t="e">
        <f>VLOOKUP(F951,'Khách hàng'!$B$4:$G$1048576,5,0)</f>
        <v>#N/A</v>
      </c>
      <c r="M951" s="13" t="e">
        <f>VLOOKUP(K951,'Hàng hóa'!$C$5:$J1478,2,0)</f>
        <v>#N/A</v>
      </c>
      <c r="N951" s="17" t="e">
        <f>VLOOKUP(K951,'[1]Hàng hóa'!$C$5:$G$22,5,0)</f>
        <v>#N/A</v>
      </c>
      <c r="O951" s="17" t="e">
        <f t="shared" si="47"/>
        <v>#N/A</v>
      </c>
      <c r="P951" s="197" t="e">
        <f t="shared" si="45"/>
        <v>#N/A</v>
      </c>
      <c r="Q951" s="17" t="e">
        <f t="shared" si="46"/>
        <v>#N/A</v>
      </c>
      <c r="R951" s="13" t="e">
        <f>VLOOKUP(J951,'[1]Nhân viên'!$E$20:$F$41,2,0)</f>
        <v>#N/A</v>
      </c>
    </row>
    <row r="952" spans="3:18" x14ac:dyDescent="0.2">
      <c r="C952" s="12"/>
      <c r="E952" s="13" t="e">
        <f>VLOOKUP(D952,'Nhân viên'!$B$5:$C$48,2,0)</f>
        <v>#N/A</v>
      </c>
      <c r="H952" s="13" t="e">
        <f>VLOOKUP(F952,'Khách hàng'!$B$4:$G$1048576,2,0)</f>
        <v>#N/A</v>
      </c>
      <c r="I952" s="13" t="str">
        <f>VLOOKUP(F952,'[1]Khách hàng'!$A$4:$F$2144,3,0)</f>
        <v>Số 1 đường số 17A, Khu phố 11, Phường Bình Trị Đông B, Quận Bình Tân, TP.HCM.</v>
      </c>
      <c r="J952" s="35" t="e">
        <f>VLOOKUP(F952,'Khách hàng'!$B$4:$G$1048576,5,0)</f>
        <v>#N/A</v>
      </c>
      <c r="M952" s="13" t="e">
        <f>VLOOKUP(K952,'Hàng hóa'!$C$5:$J1479,2,0)</f>
        <v>#N/A</v>
      </c>
      <c r="N952" s="17" t="e">
        <f>VLOOKUP(K952,'[1]Hàng hóa'!$C$5:$G$22,5,0)</f>
        <v>#N/A</v>
      </c>
      <c r="O952" s="17" t="e">
        <f t="shared" si="47"/>
        <v>#N/A</v>
      </c>
      <c r="P952" s="197" t="e">
        <f t="shared" si="45"/>
        <v>#N/A</v>
      </c>
      <c r="Q952" s="17" t="e">
        <f t="shared" si="46"/>
        <v>#N/A</v>
      </c>
      <c r="R952" s="13" t="e">
        <f>VLOOKUP(J952,'[1]Nhân viên'!$E$20:$F$41,2,0)</f>
        <v>#N/A</v>
      </c>
    </row>
    <row r="953" spans="3:18" x14ac:dyDescent="0.2">
      <c r="C953" s="12"/>
      <c r="E953" s="13" t="e">
        <f>VLOOKUP(D953,'Nhân viên'!$B$5:$C$48,2,0)</f>
        <v>#N/A</v>
      </c>
      <c r="H953" s="13" t="e">
        <f>VLOOKUP(F953,'Khách hàng'!$B$4:$G$1048576,2,0)</f>
        <v>#N/A</v>
      </c>
      <c r="I953" s="13" t="str">
        <f>VLOOKUP(F953,'[1]Khách hàng'!$A$4:$F$2144,3,0)</f>
        <v>Số 1 đường số 17A, Khu phố 11, Phường Bình Trị Đông B, Quận Bình Tân, TP.HCM.</v>
      </c>
      <c r="J953" s="35" t="e">
        <f>VLOOKUP(F953,'Khách hàng'!$B$4:$G$1048576,5,0)</f>
        <v>#N/A</v>
      </c>
      <c r="M953" s="13" t="e">
        <f>VLOOKUP(K953,'Hàng hóa'!$C$5:$J1480,2,0)</f>
        <v>#N/A</v>
      </c>
      <c r="N953" s="17" t="e">
        <f>VLOOKUP(K953,'[1]Hàng hóa'!$C$5:$G$22,5,0)</f>
        <v>#N/A</v>
      </c>
      <c r="O953" s="17" t="e">
        <f t="shared" si="47"/>
        <v>#N/A</v>
      </c>
      <c r="P953" s="197" t="e">
        <f t="shared" si="45"/>
        <v>#N/A</v>
      </c>
      <c r="Q953" s="17" t="e">
        <f t="shared" si="46"/>
        <v>#N/A</v>
      </c>
      <c r="R953" s="13" t="e">
        <f>VLOOKUP(J953,'[1]Nhân viên'!$E$20:$F$41,2,0)</f>
        <v>#N/A</v>
      </c>
    </row>
    <row r="954" spans="3:18" x14ac:dyDescent="0.2">
      <c r="C954" s="12"/>
      <c r="E954" s="13" t="e">
        <f>VLOOKUP(D954,'Nhân viên'!$B$5:$C$48,2,0)</f>
        <v>#N/A</v>
      </c>
      <c r="H954" s="13" t="e">
        <f>VLOOKUP(F954,'Khách hàng'!$B$4:$G$1048576,2,0)</f>
        <v>#N/A</v>
      </c>
      <c r="I954" s="13" t="str">
        <f>VLOOKUP(F954,'[1]Khách hàng'!$A$4:$F$2144,3,0)</f>
        <v>Số 1 đường số 17A, Khu phố 11, Phường Bình Trị Đông B, Quận Bình Tân, TP.HCM.</v>
      </c>
      <c r="J954" s="35" t="e">
        <f>VLOOKUP(F954,'Khách hàng'!$B$4:$G$1048576,5,0)</f>
        <v>#N/A</v>
      </c>
      <c r="M954" s="13" t="e">
        <f>VLOOKUP(K954,'Hàng hóa'!$C$5:$J1481,2,0)</f>
        <v>#N/A</v>
      </c>
      <c r="N954" s="17" t="e">
        <f>VLOOKUP(K954,'[1]Hàng hóa'!$C$5:$G$22,5,0)</f>
        <v>#N/A</v>
      </c>
      <c r="O954" s="17" t="e">
        <f t="shared" si="47"/>
        <v>#N/A</v>
      </c>
      <c r="P954" s="197" t="e">
        <f t="shared" si="45"/>
        <v>#N/A</v>
      </c>
      <c r="Q954" s="17" t="e">
        <f t="shared" si="46"/>
        <v>#N/A</v>
      </c>
      <c r="R954" s="13" t="e">
        <f>VLOOKUP(J954,'[1]Nhân viên'!$E$20:$F$41,2,0)</f>
        <v>#N/A</v>
      </c>
    </row>
    <row r="955" spans="3:18" x14ac:dyDescent="0.2">
      <c r="C955" s="12"/>
      <c r="E955" s="13" t="e">
        <f>VLOOKUP(D955,'Nhân viên'!$B$5:$C$48,2,0)</f>
        <v>#N/A</v>
      </c>
      <c r="H955" s="13" t="e">
        <f>VLOOKUP(F955,'Khách hàng'!$B$4:$G$1048576,2,0)</f>
        <v>#N/A</v>
      </c>
      <c r="I955" s="13" t="str">
        <f>VLOOKUP(F955,'[1]Khách hàng'!$A$4:$F$2144,3,0)</f>
        <v>Số 1 đường số 17A, Khu phố 11, Phường Bình Trị Đông B, Quận Bình Tân, TP.HCM.</v>
      </c>
      <c r="J955" s="35" t="e">
        <f>VLOOKUP(F955,'Khách hàng'!$B$4:$G$1048576,5,0)</f>
        <v>#N/A</v>
      </c>
      <c r="M955" s="13" t="e">
        <f>VLOOKUP(K955,'Hàng hóa'!$C$5:$J1482,2,0)</f>
        <v>#N/A</v>
      </c>
      <c r="N955" s="17" t="e">
        <f>VLOOKUP(K955,'[1]Hàng hóa'!$C$5:$G$22,5,0)</f>
        <v>#N/A</v>
      </c>
      <c r="O955" s="17" t="e">
        <f t="shared" si="47"/>
        <v>#N/A</v>
      </c>
      <c r="P955" s="197" t="e">
        <f t="shared" si="45"/>
        <v>#N/A</v>
      </c>
      <c r="Q955" s="17" t="e">
        <f t="shared" si="46"/>
        <v>#N/A</v>
      </c>
      <c r="R955" s="13" t="e">
        <f>VLOOKUP(J955,'[1]Nhân viên'!$E$20:$F$41,2,0)</f>
        <v>#N/A</v>
      </c>
    </row>
    <row r="956" spans="3:18" x14ac:dyDescent="0.2">
      <c r="C956" s="12"/>
      <c r="E956" s="13" t="e">
        <f>VLOOKUP(D956,'Nhân viên'!$B$5:$C$48,2,0)</f>
        <v>#N/A</v>
      </c>
      <c r="H956" s="13" t="e">
        <f>VLOOKUP(F956,'Khách hàng'!$B$4:$G$1048576,2,0)</f>
        <v>#N/A</v>
      </c>
      <c r="I956" s="13" t="str">
        <f>VLOOKUP(F956,'[1]Khách hàng'!$A$4:$F$2144,3,0)</f>
        <v>Số 1 đường số 17A, Khu phố 11, Phường Bình Trị Đông B, Quận Bình Tân, TP.HCM.</v>
      </c>
      <c r="J956" s="35" t="e">
        <f>VLOOKUP(F956,'Khách hàng'!$B$4:$G$1048576,5,0)</f>
        <v>#N/A</v>
      </c>
      <c r="M956" s="13" t="e">
        <f>VLOOKUP(K956,'Hàng hóa'!$C$5:$J1483,2,0)</f>
        <v>#N/A</v>
      </c>
      <c r="N956" s="17" t="e">
        <f>VLOOKUP(K956,'[1]Hàng hóa'!$C$5:$G$22,5,0)</f>
        <v>#N/A</v>
      </c>
      <c r="O956" s="17" t="e">
        <f t="shared" si="47"/>
        <v>#N/A</v>
      </c>
      <c r="P956" s="197" t="e">
        <f t="shared" si="45"/>
        <v>#N/A</v>
      </c>
      <c r="Q956" s="17" t="e">
        <f t="shared" si="46"/>
        <v>#N/A</v>
      </c>
      <c r="R956" s="13" t="e">
        <f>VLOOKUP(J956,'[1]Nhân viên'!$E$20:$F$41,2,0)</f>
        <v>#N/A</v>
      </c>
    </row>
    <row r="957" spans="3:18" x14ac:dyDescent="0.2">
      <c r="C957" s="12"/>
      <c r="E957" s="13" t="e">
        <f>VLOOKUP(D957,'Nhân viên'!$B$5:$C$48,2,0)</f>
        <v>#N/A</v>
      </c>
      <c r="H957" s="13" t="e">
        <f>VLOOKUP(F957,'Khách hàng'!$B$4:$G$1048576,2,0)</f>
        <v>#N/A</v>
      </c>
      <c r="I957" s="13" t="str">
        <f>VLOOKUP(F957,'[1]Khách hàng'!$A$4:$F$2144,3,0)</f>
        <v>Số 1 đường số 17A, Khu phố 11, Phường Bình Trị Đông B, Quận Bình Tân, TP.HCM.</v>
      </c>
      <c r="J957" s="35" t="e">
        <f>VLOOKUP(F957,'Khách hàng'!$B$4:$G$1048576,5,0)</f>
        <v>#N/A</v>
      </c>
      <c r="M957" s="13" t="e">
        <f>VLOOKUP(K957,'Hàng hóa'!$C$5:$J1484,2,0)</f>
        <v>#N/A</v>
      </c>
      <c r="N957" s="17" t="e">
        <f>VLOOKUP(K957,'[1]Hàng hóa'!$C$5:$G$22,5,0)</f>
        <v>#N/A</v>
      </c>
      <c r="O957" s="17" t="e">
        <f t="shared" si="47"/>
        <v>#N/A</v>
      </c>
      <c r="P957" s="197" t="e">
        <f t="shared" si="45"/>
        <v>#N/A</v>
      </c>
      <c r="Q957" s="17" t="e">
        <f t="shared" si="46"/>
        <v>#N/A</v>
      </c>
      <c r="R957" s="13" t="e">
        <f>VLOOKUP(J957,'[1]Nhân viên'!$E$20:$F$41,2,0)</f>
        <v>#N/A</v>
      </c>
    </row>
    <row r="958" spans="3:18" x14ac:dyDescent="0.2">
      <c r="C958" s="12"/>
      <c r="E958" s="13" t="e">
        <f>VLOOKUP(D958,'Nhân viên'!$B$5:$C$48,2,0)</f>
        <v>#N/A</v>
      </c>
      <c r="H958" s="13" t="e">
        <f>VLOOKUP(F958,'Khách hàng'!$B$4:$G$1048576,2,0)</f>
        <v>#N/A</v>
      </c>
      <c r="I958" s="13" t="str">
        <f>VLOOKUP(F958,'[1]Khách hàng'!$A$4:$F$2144,3,0)</f>
        <v>Số 1 đường số 17A, Khu phố 11, Phường Bình Trị Đông B, Quận Bình Tân, TP.HCM.</v>
      </c>
      <c r="J958" s="35" t="e">
        <f>VLOOKUP(F958,'Khách hàng'!$B$4:$G$1048576,5,0)</f>
        <v>#N/A</v>
      </c>
      <c r="M958" s="13" t="e">
        <f>VLOOKUP(K958,'Hàng hóa'!$C$5:$J1485,2,0)</f>
        <v>#N/A</v>
      </c>
      <c r="N958" s="17" t="e">
        <f>VLOOKUP(K958,'[1]Hàng hóa'!$C$5:$G$22,5,0)</f>
        <v>#N/A</v>
      </c>
      <c r="O958" s="17" t="e">
        <f t="shared" si="47"/>
        <v>#N/A</v>
      </c>
      <c r="P958" s="197" t="e">
        <f t="shared" si="45"/>
        <v>#N/A</v>
      </c>
      <c r="Q958" s="17" t="e">
        <f t="shared" si="46"/>
        <v>#N/A</v>
      </c>
      <c r="R958" s="13" t="e">
        <f>VLOOKUP(J958,'[1]Nhân viên'!$E$20:$F$41,2,0)</f>
        <v>#N/A</v>
      </c>
    </row>
    <row r="959" spans="3:18" x14ac:dyDescent="0.2">
      <c r="C959" s="12"/>
      <c r="E959" s="13" t="e">
        <f>VLOOKUP(D959,'Nhân viên'!$B$5:$C$48,2,0)</f>
        <v>#N/A</v>
      </c>
      <c r="H959" s="13" t="e">
        <f>VLOOKUP(F959,'Khách hàng'!$B$4:$G$1048576,2,0)</f>
        <v>#N/A</v>
      </c>
      <c r="I959" s="13" t="str">
        <f>VLOOKUP(F959,'[1]Khách hàng'!$A$4:$F$2144,3,0)</f>
        <v>Số 1 đường số 17A, Khu phố 11, Phường Bình Trị Đông B, Quận Bình Tân, TP.HCM.</v>
      </c>
      <c r="J959" s="35" t="e">
        <f>VLOOKUP(F959,'Khách hàng'!$B$4:$G$1048576,5,0)</f>
        <v>#N/A</v>
      </c>
      <c r="M959" s="13" t="e">
        <f>VLOOKUP(K959,'Hàng hóa'!$C$5:$J669,2,0)</f>
        <v>#N/A</v>
      </c>
      <c r="N959" s="17" t="e">
        <f>VLOOKUP(K959,'[1]Hàng hóa'!$C$5:$G$22,5,0)</f>
        <v>#N/A</v>
      </c>
      <c r="O959" s="17" t="e">
        <f t="shared" si="47"/>
        <v>#N/A</v>
      </c>
      <c r="P959" s="197" t="e">
        <f t="shared" si="45"/>
        <v>#N/A</v>
      </c>
      <c r="Q959" s="17" t="e">
        <f t="shared" si="46"/>
        <v>#N/A</v>
      </c>
      <c r="R959" s="13" t="e">
        <f>VLOOKUP(J959,'[1]Nhân viên'!$E$20:$F$41,2,0)</f>
        <v>#N/A</v>
      </c>
    </row>
    <row r="960" spans="3:18" x14ac:dyDescent="0.2">
      <c r="C960" s="12"/>
      <c r="E960" s="13" t="e">
        <f>VLOOKUP(D960,'Nhân viên'!$B$5:$C$48,2,0)</f>
        <v>#N/A</v>
      </c>
      <c r="H960" s="13" t="e">
        <f>VLOOKUP(F960,'Khách hàng'!$B$4:$G$1048576,2,0)</f>
        <v>#N/A</v>
      </c>
      <c r="I960" s="13" t="str">
        <f>VLOOKUP(F960,'[1]Khách hàng'!$A$4:$F$2144,3,0)</f>
        <v>Số 1 đường số 17A, Khu phố 11, Phường Bình Trị Đông B, Quận Bình Tân, TP.HCM.</v>
      </c>
      <c r="J960" s="35" t="e">
        <f>VLOOKUP(F960,'Khách hàng'!$B$4:$G$1048576,5,0)</f>
        <v>#N/A</v>
      </c>
      <c r="M960" s="13" t="e">
        <f>VLOOKUP(K960,'Hàng hóa'!$C$5:$J670,2,0)</f>
        <v>#N/A</v>
      </c>
      <c r="N960" s="17" t="e">
        <f>VLOOKUP(K960,'[1]Hàng hóa'!$C$5:$G$22,5,0)</f>
        <v>#N/A</v>
      </c>
      <c r="O960" s="17" t="e">
        <f t="shared" si="47"/>
        <v>#N/A</v>
      </c>
      <c r="P960" s="197" t="e">
        <f t="shared" si="45"/>
        <v>#N/A</v>
      </c>
      <c r="Q960" s="17" t="e">
        <f t="shared" si="46"/>
        <v>#N/A</v>
      </c>
      <c r="R960" s="13" t="e">
        <f>VLOOKUP(J960,'[1]Nhân viên'!$E$20:$F$41,2,0)</f>
        <v>#N/A</v>
      </c>
    </row>
    <row r="961" spans="3:18" x14ac:dyDescent="0.2">
      <c r="C961" s="12"/>
      <c r="E961" s="13" t="e">
        <f>VLOOKUP(D961,'Nhân viên'!$B$5:$C$48,2,0)</f>
        <v>#N/A</v>
      </c>
      <c r="H961" s="13" t="e">
        <f>VLOOKUP(F961,'Khách hàng'!$B$4:$G$1048576,2,0)</f>
        <v>#N/A</v>
      </c>
      <c r="I961" s="13" t="str">
        <f>VLOOKUP(F961,'[1]Khách hàng'!$A$4:$F$2144,3,0)</f>
        <v>Số 1 đường số 17A, Khu phố 11, Phường Bình Trị Đông B, Quận Bình Tân, TP.HCM.</v>
      </c>
      <c r="J961" s="35" t="e">
        <f>VLOOKUP(F961,'Khách hàng'!$B$4:$G$1048576,5,0)</f>
        <v>#N/A</v>
      </c>
      <c r="M961" s="13" t="e">
        <f>VLOOKUP(K961,'Hàng hóa'!$C$5:$J805,2,0)</f>
        <v>#N/A</v>
      </c>
      <c r="N961" s="17" t="e">
        <f>VLOOKUP(K961,'[1]Hàng hóa'!$C$5:$G$22,5,0)</f>
        <v>#N/A</v>
      </c>
      <c r="O961" s="17" t="e">
        <f t="shared" si="47"/>
        <v>#N/A</v>
      </c>
      <c r="P961" s="197" t="e">
        <f t="shared" si="45"/>
        <v>#N/A</v>
      </c>
      <c r="Q961" s="17" t="e">
        <f t="shared" si="46"/>
        <v>#N/A</v>
      </c>
      <c r="R961" s="13" t="e">
        <f>VLOOKUP(J961,'[1]Nhân viên'!$E$20:$F$41,2,0)</f>
        <v>#N/A</v>
      </c>
    </row>
    <row r="962" spans="3:18" x14ac:dyDescent="0.2">
      <c r="C962" s="12"/>
      <c r="E962" s="13" t="e">
        <f>VLOOKUP(D962,'Nhân viên'!$B$5:$C$48,2,0)</f>
        <v>#N/A</v>
      </c>
      <c r="H962" s="13" t="e">
        <f>VLOOKUP(F962,'Khách hàng'!$B$4:$G$1048576,2,0)</f>
        <v>#N/A</v>
      </c>
      <c r="I962" s="13" t="str">
        <f>VLOOKUP(F962,'[1]Khách hàng'!$A$4:$F$2144,3,0)</f>
        <v>Số 1 đường số 17A, Khu phố 11, Phường Bình Trị Đông B, Quận Bình Tân, TP.HCM.</v>
      </c>
      <c r="J962" s="35" t="e">
        <f>VLOOKUP(F962,'Khách hàng'!$B$4:$G$1048576,5,0)</f>
        <v>#N/A</v>
      </c>
      <c r="M962" s="13" t="e">
        <f>VLOOKUP(K962,'Hàng hóa'!$C$5:$J806,2,0)</f>
        <v>#N/A</v>
      </c>
      <c r="N962" s="17" t="e">
        <f>VLOOKUP(K962,'[1]Hàng hóa'!$C$5:$G$22,5,0)</f>
        <v>#N/A</v>
      </c>
      <c r="O962" s="17" t="e">
        <f t="shared" si="47"/>
        <v>#N/A</v>
      </c>
      <c r="P962" s="197" t="e">
        <f t="shared" si="45"/>
        <v>#N/A</v>
      </c>
      <c r="Q962" s="17" t="e">
        <f t="shared" si="46"/>
        <v>#N/A</v>
      </c>
      <c r="R962" s="13" t="e">
        <f>VLOOKUP(J962,'[1]Nhân viên'!$E$20:$F$41,2,0)</f>
        <v>#N/A</v>
      </c>
    </row>
    <row r="963" spans="3:18" x14ac:dyDescent="0.2">
      <c r="C963" s="12"/>
      <c r="E963" s="13" t="e">
        <f>VLOOKUP(D963,'Nhân viên'!$B$5:$C$48,2,0)</f>
        <v>#N/A</v>
      </c>
      <c r="H963" s="13" t="e">
        <f>VLOOKUP(F963,'Khách hàng'!$B$4:$G$1048576,2,0)</f>
        <v>#N/A</v>
      </c>
      <c r="I963" s="13" t="str">
        <f>VLOOKUP(F963,'[1]Khách hàng'!$A$4:$F$2144,3,0)</f>
        <v>Số 1 đường số 17A, Khu phố 11, Phường Bình Trị Đông B, Quận Bình Tân, TP.HCM.</v>
      </c>
      <c r="J963" s="35" t="e">
        <f>VLOOKUP(F963,'Khách hàng'!$B$4:$G$1048576,5,0)</f>
        <v>#N/A</v>
      </c>
      <c r="M963" s="13" t="e">
        <f>VLOOKUP(K963,'Hàng hóa'!$C$5:$J807,2,0)</f>
        <v>#N/A</v>
      </c>
      <c r="N963" s="17" t="e">
        <f>VLOOKUP(K963,'[1]Hàng hóa'!$C$5:$G$22,5,0)</f>
        <v>#N/A</v>
      </c>
      <c r="O963" s="17" t="e">
        <f t="shared" si="47"/>
        <v>#N/A</v>
      </c>
      <c r="P963" s="197" t="e">
        <f t="shared" ref="P963:P1026" si="48">O963*8%</f>
        <v>#N/A</v>
      </c>
      <c r="Q963" s="17" t="e">
        <f t="shared" ref="Q963:Q1026" si="49">O963*P963+O963</f>
        <v>#N/A</v>
      </c>
      <c r="R963" s="13" t="e">
        <f>VLOOKUP(J963,'[1]Nhân viên'!$E$20:$F$41,2,0)</f>
        <v>#N/A</v>
      </c>
    </row>
    <row r="964" spans="3:18" x14ac:dyDescent="0.2">
      <c r="C964" s="12"/>
      <c r="E964" s="13" t="e">
        <f>VLOOKUP(D964,'Nhân viên'!$B$5:$C$48,2,0)</f>
        <v>#N/A</v>
      </c>
      <c r="H964" s="13" t="e">
        <f>VLOOKUP(F964,'Khách hàng'!$B$4:$G$1048576,2,0)</f>
        <v>#N/A</v>
      </c>
      <c r="I964" s="13" t="str">
        <f>VLOOKUP(F964,'[1]Khách hàng'!$A$4:$F$2144,3,0)</f>
        <v>Số 1 đường số 17A, Khu phố 11, Phường Bình Trị Đông B, Quận Bình Tân, TP.HCM.</v>
      </c>
      <c r="J964" s="35" t="e">
        <f>VLOOKUP(F964,'Khách hàng'!$B$4:$G$1048576,5,0)</f>
        <v>#N/A</v>
      </c>
      <c r="M964" s="13" t="e">
        <f>VLOOKUP(K964,'Hàng hóa'!$C$5:$J671,2,0)</f>
        <v>#N/A</v>
      </c>
      <c r="N964" s="17" t="e">
        <f>VLOOKUP(K964,'[1]Hàng hóa'!$C$5:$G$22,5,0)</f>
        <v>#N/A</v>
      </c>
      <c r="O964" s="17" t="e">
        <f t="shared" si="47"/>
        <v>#N/A</v>
      </c>
      <c r="P964" s="197" t="e">
        <f t="shared" si="48"/>
        <v>#N/A</v>
      </c>
      <c r="Q964" s="17" t="e">
        <f t="shared" si="49"/>
        <v>#N/A</v>
      </c>
      <c r="R964" s="13" t="e">
        <f>VLOOKUP(J964,'[1]Nhân viên'!$E$20:$F$41,2,0)</f>
        <v>#N/A</v>
      </c>
    </row>
    <row r="965" spans="3:18" x14ac:dyDescent="0.2">
      <c r="C965" s="12"/>
      <c r="E965" s="13" t="e">
        <f>VLOOKUP(D965,'Nhân viên'!$B$5:$C$48,2,0)</f>
        <v>#N/A</v>
      </c>
      <c r="H965" s="13" t="e">
        <f>VLOOKUP(F965,'Khách hàng'!$B$4:$G$1048576,2,0)</f>
        <v>#N/A</v>
      </c>
      <c r="I965" s="13" t="str">
        <f>VLOOKUP(F965,'[1]Khách hàng'!$A$4:$F$2144,3,0)</f>
        <v>Số 1 đường số 17A, Khu phố 11, Phường Bình Trị Đông B, Quận Bình Tân, TP.HCM.</v>
      </c>
      <c r="J965" s="35" t="e">
        <f>VLOOKUP(F965,'Khách hàng'!$B$4:$G$1048576,5,0)</f>
        <v>#N/A</v>
      </c>
      <c r="M965" s="13" t="e">
        <f>VLOOKUP(K965,'Hàng hóa'!$C$5:$J672,2,0)</f>
        <v>#N/A</v>
      </c>
      <c r="N965" s="17" t="e">
        <f>VLOOKUP(K965,'[1]Hàng hóa'!$C$5:$G$22,5,0)</f>
        <v>#N/A</v>
      </c>
      <c r="O965" s="17" t="e">
        <f t="shared" ref="O965:O1028" si="50">L965*N965</f>
        <v>#N/A</v>
      </c>
      <c r="P965" s="197" t="e">
        <f t="shared" si="48"/>
        <v>#N/A</v>
      </c>
      <c r="Q965" s="17" t="e">
        <f t="shared" si="49"/>
        <v>#N/A</v>
      </c>
      <c r="R965" s="13" t="e">
        <f>VLOOKUP(J965,'[1]Nhân viên'!$E$20:$F$41,2,0)</f>
        <v>#N/A</v>
      </c>
    </row>
    <row r="966" spans="3:18" x14ac:dyDescent="0.2">
      <c r="C966" s="12"/>
      <c r="E966" s="13" t="e">
        <f>VLOOKUP(D966,'Nhân viên'!$B$5:$C$48,2,0)</f>
        <v>#N/A</v>
      </c>
      <c r="H966" s="13" t="e">
        <f>VLOOKUP(F966,'Khách hàng'!$B$4:$G$1048576,2,0)</f>
        <v>#N/A</v>
      </c>
      <c r="I966" s="13" t="str">
        <f>VLOOKUP(F966,'[1]Khách hàng'!$A$4:$F$2144,3,0)</f>
        <v>Số 1 đường số 17A, Khu phố 11, Phường Bình Trị Đông B, Quận Bình Tân, TP.HCM.</v>
      </c>
      <c r="J966" s="35" t="e">
        <f>VLOOKUP(F966,'Khách hàng'!$B$4:$G$1048576,5,0)</f>
        <v>#N/A</v>
      </c>
      <c r="M966" s="13" t="e">
        <f>VLOOKUP(K966,'Hàng hóa'!$C$5:$J673,2,0)</f>
        <v>#N/A</v>
      </c>
      <c r="N966" s="17" t="e">
        <f>VLOOKUP(K966,'[1]Hàng hóa'!$C$5:$G$22,5,0)</f>
        <v>#N/A</v>
      </c>
      <c r="O966" s="17" t="e">
        <f t="shared" si="50"/>
        <v>#N/A</v>
      </c>
      <c r="P966" s="197" t="e">
        <f t="shared" si="48"/>
        <v>#N/A</v>
      </c>
      <c r="Q966" s="17" t="e">
        <f t="shared" si="49"/>
        <v>#N/A</v>
      </c>
      <c r="R966" s="13" t="e">
        <f>VLOOKUP(J966,'[1]Nhân viên'!$E$20:$F$41,2,0)</f>
        <v>#N/A</v>
      </c>
    </row>
    <row r="967" spans="3:18" x14ac:dyDescent="0.2">
      <c r="C967" s="12"/>
      <c r="E967" s="13" t="e">
        <f>VLOOKUP(D967,'Nhân viên'!$B$5:$C$48,2,0)</f>
        <v>#N/A</v>
      </c>
      <c r="H967" s="13" t="e">
        <f>VLOOKUP(F967,'Khách hàng'!$B$4:$G$1048576,2,0)</f>
        <v>#N/A</v>
      </c>
      <c r="I967" s="13" t="str">
        <f>VLOOKUP(F967,'[1]Khách hàng'!$A$4:$F$2144,3,0)</f>
        <v>Số 1 đường số 17A, Khu phố 11, Phường Bình Trị Đông B, Quận Bình Tân, TP.HCM.</v>
      </c>
      <c r="J967" s="35" t="e">
        <f>VLOOKUP(F967,'Khách hàng'!$B$4:$G$1048576,5,0)</f>
        <v>#N/A</v>
      </c>
      <c r="M967" s="13" t="e">
        <f>VLOOKUP(K967,'Hàng hóa'!$C$5:$J674,2,0)</f>
        <v>#N/A</v>
      </c>
      <c r="N967" s="17" t="e">
        <f>VLOOKUP(K967,'[1]Hàng hóa'!$C$5:$G$22,5,0)</f>
        <v>#N/A</v>
      </c>
      <c r="O967" s="17" t="e">
        <f t="shared" si="50"/>
        <v>#N/A</v>
      </c>
      <c r="P967" s="197" t="e">
        <f t="shared" si="48"/>
        <v>#N/A</v>
      </c>
      <c r="Q967" s="17" t="e">
        <f t="shared" si="49"/>
        <v>#N/A</v>
      </c>
      <c r="R967" s="13" t="e">
        <f>VLOOKUP(J967,'[1]Nhân viên'!$E$20:$F$41,2,0)</f>
        <v>#N/A</v>
      </c>
    </row>
    <row r="968" spans="3:18" x14ac:dyDescent="0.2">
      <c r="C968" s="12"/>
      <c r="E968" s="13" t="e">
        <f>VLOOKUP(D968,'Nhân viên'!$B$5:$C$48,2,0)</f>
        <v>#N/A</v>
      </c>
      <c r="H968" s="13" t="e">
        <f>VLOOKUP(F968,'Khách hàng'!$B$4:$G$1048576,2,0)</f>
        <v>#N/A</v>
      </c>
      <c r="I968" s="13" t="str">
        <f>VLOOKUP(F968,'[1]Khách hàng'!$A$4:$F$2144,3,0)</f>
        <v>Số 1 đường số 17A, Khu phố 11, Phường Bình Trị Đông B, Quận Bình Tân, TP.HCM.</v>
      </c>
      <c r="J968" s="35" t="e">
        <f>VLOOKUP(F968,'Khách hàng'!$B$4:$G$1048576,5,0)</f>
        <v>#N/A</v>
      </c>
      <c r="M968" s="13" t="e">
        <f>VLOOKUP(K968,'Hàng hóa'!$C$5:$J675,2,0)</f>
        <v>#N/A</v>
      </c>
      <c r="N968" s="17" t="e">
        <f>VLOOKUP(K968,'[1]Hàng hóa'!$C$5:$G$22,5,0)</f>
        <v>#N/A</v>
      </c>
      <c r="O968" s="17" t="e">
        <f t="shared" si="50"/>
        <v>#N/A</v>
      </c>
      <c r="P968" s="197" t="e">
        <f t="shared" si="48"/>
        <v>#N/A</v>
      </c>
      <c r="Q968" s="17" t="e">
        <f t="shared" si="49"/>
        <v>#N/A</v>
      </c>
      <c r="R968" s="13" t="e">
        <f>VLOOKUP(J968,'[1]Nhân viên'!$E$20:$F$41,2,0)</f>
        <v>#N/A</v>
      </c>
    </row>
    <row r="969" spans="3:18" x14ac:dyDescent="0.2">
      <c r="C969" s="12"/>
      <c r="E969" s="13" t="e">
        <f>VLOOKUP(D969,'Nhân viên'!$B$5:$C$48,2,0)</f>
        <v>#N/A</v>
      </c>
      <c r="H969" s="13" t="e">
        <f>VLOOKUP(F969,'Khách hàng'!$B$4:$G$1048576,2,0)</f>
        <v>#N/A</v>
      </c>
      <c r="I969" s="13" t="str">
        <f>VLOOKUP(F969,'[1]Khách hàng'!$A$4:$F$2144,3,0)</f>
        <v>Số 1 đường số 17A, Khu phố 11, Phường Bình Trị Đông B, Quận Bình Tân, TP.HCM.</v>
      </c>
      <c r="J969" s="35" t="e">
        <f>VLOOKUP(F969,'Khách hàng'!$B$4:$G$1048576,5,0)</f>
        <v>#N/A</v>
      </c>
      <c r="M969" s="13" t="e">
        <f>VLOOKUP(K969,'Hàng hóa'!$C$5:$J676,2,0)</f>
        <v>#N/A</v>
      </c>
      <c r="N969" s="17" t="e">
        <f>VLOOKUP(K969,'[1]Hàng hóa'!$C$5:$G$22,5,0)</f>
        <v>#N/A</v>
      </c>
      <c r="O969" s="17" t="e">
        <f t="shared" si="50"/>
        <v>#N/A</v>
      </c>
      <c r="P969" s="197" t="e">
        <f t="shared" si="48"/>
        <v>#N/A</v>
      </c>
      <c r="Q969" s="17" t="e">
        <f t="shared" si="49"/>
        <v>#N/A</v>
      </c>
      <c r="R969" s="13" t="e">
        <f>VLOOKUP(J969,'[1]Nhân viên'!$E$20:$F$41,2,0)</f>
        <v>#N/A</v>
      </c>
    </row>
    <row r="970" spans="3:18" x14ac:dyDescent="0.2">
      <c r="C970" s="12"/>
      <c r="E970" s="13" t="e">
        <f>VLOOKUP(D970,'Nhân viên'!$B$5:$C$48,2,0)</f>
        <v>#N/A</v>
      </c>
      <c r="G970" s="132"/>
      <c r="H970" s="13" t="e">
        <f>VLOOKUP(F970,'Khách hàng'!$B$4:$G$1048576,2,0)</f>
        <v>#N/A</v>
      </c>
      <c r="I970" s="13" t="str">
        <f>VLOOKUP(F970,'[1]Khách hàng'!$A$4:$F$2144,3,0)</f>
        <v>Số 1 đường số 17A, Khu phố 11, Phường Bình Trị Đông B, Quận Bình Tân, TP.HCM.</v>
      </c>
      <c r="J970" s="35" t="e">
        <f>VLOOKUP(F970,'Khách hàng'!$B$4:$G$1048576,5,0)</f>
        <v>#N/A</v>
      </c>
      <c r="M970" s="13" t="e">
        <f>VLOOKUP(K970,'Hàng hóa'!$C$5:$J677,2,0)</f>
        <v>#N/A</v>
      </c>
      <c r="N970" s="17" t="e">
        <f>VLOOKUP(K970,'[1]Hàng hóa'!$C$5:$G$22,5,0)</f>
        <v>#N/A</v>
      </c>
      <c r="O970" s="17" t="e">
        <f t="shared" si="50"/>
        <v>#N/A</v>
      </c>
      <c r="P970" s="197" t="e">
        <f t="shared" si="48"/>
        <v>#N/A</v>
      </c>
      <c r="Q970" s="17" t="e">
        <f t="shared" si="49"/>
        <v>#N/A</v>
      </c>
      <c r="R970" s="13" t="e">
        <f>VLOOKUP(J970,'[1]Nhân viên'!$E$20:$F$41,2,0)</f>
        <v>#N/A</v>
      </c>
    </row>
    <row r="971" spans="3:18" x14ac:dyDescent="0.2">
      <c r="C971" s="12"/>
      <c r="E971" s="13" t="e">
        <f>VLOOKUP(D971,'Nhân viên'!$B$5:$C$48,2,0)</f>
        <v>#N/A</v>
      </c>
      <c r="H971" s="13" t="e">
        <f>VLOOKUP(F971,'Khách hàng'!$B$4:$G$1048576,2,0)</f>
        <v>#N/A</v>
      </c>
      <c r="I971" s="13" t="str">
        <f>VLOOKUP(F971,'[1]Khách hàng'!$A$4:$F$2144,3,0)</f>
        <v>Số 1 đường số 17A, Khu phố 11, Phường Bình Trị Đông B, Quận Bình Tân, TP.HCM.</v>
      </c>
      <c r="J971" s="35" t="e">
        <f>VLOOKUP(F971,'Khách hàng'!$B$4:$G$1048576,5,0)</f>
        <v>#N/A</v>
      </c>
      <c r="M971" s="13" t="e">
        <f>VLOOKUP(K971,'Hàng hóa'!$C$5:$J1486,2,0)</f>
        <v>#N/A</v>
      </c>
      <c r="N971" s="17" t="e">
        <f>VLOOKUP(K971,'[1]Hàng hóa'!$C$5:$G$22,5,0)</f>
        <v>#N/A</v>
      </c>
      <c r="O971" s="17" t="e">
        <f t="shared" si="50"/>
        <v>#N/A</v>
      </c>
      <c r="P971" s="197" t="e">
        <f t="shared" si="48"/>
        <v>#N/A</v>
      </c>
      <c r="Q971" s="17" t="e">
        <f t="shared" si="49"/>
        <v>#N/A</v>
      </c>
      <c r="R971" s="13" t="e">
        <f>VLOOKUP(J971,'[1]Nhân viên'!$E$20:$F$41,2,0)</f>
        <v>#N/A</v>
      </c>
    </row>
    <row r="972" spans="3:18" x14ac:dyDescent="0.2">
      <c r="C972" s="12"/>
      <c r="E972" s="13" t="e">
        <f>VLOOKUP(D972,'Nhân viên'!$B$5:$C$48,2,0)</f>
        <v>#N/A</v>
      </c>
      <c r="H972" s="13" t="e">
        <f>VLOOKUP(F972,'Khách hàng'!$B$4:$G$1048576,2,0)</f>
        <v>#N/A</v>
      </c>
      <c r="I972" s="13" t="str">
        <f>VLOOKUP(F972,'[1]Khách hàng'!$A$4:$F$2144,3,0)</f>
        <v>Số 1 đường số 17A, Khu phố 11, Phường Bình Trị Đông B, Quận Bình Tân, TP.HCM.</v>
      </c>
      <c r="J972" s="35" t="e">
        <f>VLOOKUP(F972,'Khách hàng'!$B$4:$G$1048576,5,0)</f>
        <v>#N/A</v>
      </c>
      <c r="M972" s="13" t="e">
        <f>VLOOKUP(K972,'Hàng hóa'!$C$5:$J1487,2,0)</f>
        <v>#N/A</v>
      </c>
      <c r="N972" s="17" t="e">
        <f>VLOOKUP(K972,'[1]Hàng hóa'!$C$5:$G$22,5,0)</f>
        <v>#N/A</v>
      </c>
      <c r="O972" s="17" t="e">
        <f t="shared" si="50"/>
        <v>#N/A</v>
      </c>
      <c r="P972" s="197" t="e">
        <f t="shared" si="48"/>
        <v>#N/A</v>
      </c>
      <c r="Q972" s="17" t="e">
        <f t="shared" si="49"/>
        <v>#N/A</v>
      </c>
      <c r="R972" s="13" t="e">
        <f>VLOOKUP(J972,'[1]Nhân viên'!$E$20:$F$41,2,0)</f>
        <v>#N/A</v>
      </c>
    </row>
    <row r="973" spans="3:18" x14ac:dyDescent="0.2">
      <c r="C973" s="12"/>
      <c r="E973" s="13" t="e">
        <f>VLOOKUP(D973,'Nhân viên'!$B$5:$C$48,2,0)</f>
        <v>#N/A</v>
      </c>
      <c r="H973" s="13" t="e">
        <f>VLOOKUP(F973,'Khách hàng'!$B$4:$G$1048576,2,0)</f>
        <v>#N/A</v>
      </c>
      <c r="I973" s="13" t="str">
        <f>VLOOKUP(F973,'[1]Khách hàng'!$A$4:$F$2144,3,0)</f>
        <v>Số 1 đường số 17A, Khu phố 11, Phường Bình Trị Đông B, Quận Bình Tân, TP.HCM.</v>
      </c>
      <c r="J973" s="35" t="e">
        <f>VLOOKUP(F973,'Khách hàng'!$B$4:$G$1048576,5,0)</f>
        <v>#N/A</v>
      </c>
      <c r="M973" s="13" t="e">
        <f>VLOOKUP(K973,'Hàng hóa'!$C$5:$J1488,2,0)</f>
        <v>#N/A</v>
      </c>
      <c r="N973" s="17" t="e">
        <f>VLOOKUP(K973,'[1]Hàng hóa'!$C$5:$G$22,5,0)</f>
        <v>#N/A</v>
      </c>
      <c r="O973" s="17" t="e">
        <f t="shared" si="50"/>
        <v>#N/A</v>
      </c>
      <c r="P973" s="197" t="e">
        <f t="shared" si="48"/>
        <v>#N/A</v>
      </c>
      <c r="Q973" s="17" t="e">
        <f t="shared" si="49"/>
        <v>#N/A</v>
      </c>
      <c r="R973" s="13" t="e">
        <f>VLOOKUP(J973,'[1]Nhân viên'!$E$20:$F$41,2,0)</f>
        <v>#N/A</v>
      </c>
    </row>
    <row r="974" spans="3:18" x14ac:dyDescent="0.2">
      <c r="C974" s="12"/>
      <c r="E974" s="13" t="e">
        <f>VLOOKUP(D974,'Nhân viên'!$B$5:$C$48,2,0)</f>
        <v>#N/A</v>
      </c>
      <c r="H974" s="13" t="e">
        <f>VLOOKUP(F974,'Khách hàng'!$B$4:$G$1048576,2,0)</f>
        <v>#N/A</v>
      </c>
      <c r="I974" s="13" t="str">
        <f>VLOOKUP(F974,'[1]Khách hàng'!$A$4:$F$2144,3,0)</f>
        <v>Số 1 đường số 17A, Khu phố 11, Phường Bình Trị Đông B, Quận Bình Tân, TP.HCM.</v>
      </c>
      <c r="J974" s="35" t="e">
        <f>VLOOKUP(F974,'Khách hàng'!$B$4:$G$1048576,5,0)</f>
        <v>#N/A</v>
      </c>
      <c r="M974" s="13" t="e">
        <f>VLOOKUP(K974,'Hàng hóa'!$C$5:$J1489,2,0)</f>
        <v>#N/A</v>
      </c>
      <c r="N974" s="17" t="e">
        <f>VLOOKUP(K974,'[1]Hàng hóa'!$C$5:$G$22,5,0)</f>
        <v>#N/A</v>
      </c>
      <c r="O974" s="17" t="e">
        <f t="shared" si="50"/>
        <v>#N/A</v>
      </c>
      <c r="P974" s="197" t="e">
        <f t="shared" si="48"/>
        <v>#N/A</v>
      </c>
      <c r="Q974" s="17" t="e">
        <f t="shared" si="49"/>
        <v>#N/A</v>
      </c>
      <c r="R974" s="13" t="e">
        <f>VLOOKUP(J974,'[1]Nhân viên'!$E$20:$F$41,2,0)</f>
        <v>#N/A</v>
      </c>
    </row>
    <row r="975" spans="3:18" x14ac:dyDescent="0.2">
      <c r="C975" s="12"/>
      <c r="E975" s="13" t="e">
        <f>VLOOKUP(D975,'Nhân viên'!$B$5:$C$48,2,0)</f>
        <v>#N/A</v>
      </c>
      <c r="H975" s="13" t="e">
        <f>VLOOKUP(F975,'Khách hàng'!$B$4:$G$1048576,2,0)</f>
        <v>#N/A</v>
      </c>
      <c r="I975" s="13" t="str">
        <f>VLOOKUP(F975,'[1]Khách hàng'!$A$4:$F$2144,3,0)</f>
        <v>Số 1 đường số 17A, Khu phố 11, Phường Bình Trị Đông B, Quận Bình Tân, TP.HCM.</v>
      </c>
      <c r="J975" s="35" t="e">
        <f>VLOOKUP(F975,'Khách hàng'!$B$4:$G$1048576,5,0)</f>
        <v>#N/A</v>
      </c>
      <c r="M975" s="13" t="e">
        <f>VLOOKUP(K975,'Hàng hóa'!$C$5:$J1490,2,0)</f>
        <v>#N/A</v>
      </c>
      <c r="N975" s="17" t="e">
        <f>VLOOKUP(K975,'[1]Hàng hóa'!$C$5:$G$22,5,0)</f>
        <v>#N/A</v>
      </c>
      <c r="O975" s="17" t="e">
        <f t="shared" si="50"/>
        <v>#N/A</v>
      </c>
      <c r="P975" s="197" t="e">
        <f t="shared" si="48"/>
        <v>#N/A</v>
      </c>
      <c r="Q975" s="17" t="e">
        <f t="shared" si="49"/>
        <v>#N/A</v>
      </c>
      <c r="R975" s="13" t="e">
        <f>VLOOKUP(J975,'[1]Nhân viên'!$E$20:$F$41,2,0)</f>
        <v>#N/A</v>
      </c>
    </row>
    <row r="976" spans="3:18" x14ac:dyDescent="0.2">
      <c r="C976" s="259"/>
      <c r="E976" s="13" t="e">
        <f>VLOOKUP(D976,'Nhân viên'!$B$5:$C$48,2,0)</f>
        <v>#N/A</v>
      </c>
      <c r="H976" s="13" t="e">
        <f>VLOOKUP(F976,'Khách hàng'!$B$4:$G$1048576,2,0)</f>
        <v>#N/A</v>
      </c>
      <c r="I976" s="13" t="str">
        <f>VLOOKUP(F976,'[1]Khách hàng'!$A$4:$F$2144,3,0)</f>
        <v>Số 1 đường số 17A, Khu phố 11, Phường Bình Trị Đông B, Quận Bình Tân, TP.HCM.</v>
      </c>
      <c r="J976" s="35" t="e">
        <f>VLOOKUP(F976,'Khách hàng'!$B$4:$G$1048576,5,0)</f>
        <v>#N/A</v>
      </c>
      <c r="M976" s="13" t="e">
        <f>VLOOKUP(K976,'Hàng hóa'!$C$5:$J1524,2,0)</f>
        <v>#N/A</v>
      </c>
      <c r="N976" s="17" t="e">
        <f>VLOOKUP(K976,'[1]Hàng hóa'!$C$5:$G$22,5,0)</f>
        <v>#N/A</v>
      </c>
      <c r="O976" s="17" t="e">
        <f t="shared" si="50"/>
        <v>#N/A</v>
      </c>
      <c r="P976" s="197" t="e">
        <f t="shared" si="48"/>
        <v>#N/A</v>
      </c>
      <c r="Q976" s="17" t="e">
        <f t="shared" si="49"/>
        <v>#N/A</v>
      </c>
      <c r="R976" s="13" t="e">
        <f>VLOOKUP(J976,'[1]Nhân viên'!$E$20:$F$41,2,0)</f>
        <v>#N/A</v>
      </c>
    </row>
    <row r="977" spans="3:18" x14ac:dyDescent="0.2">
      <c r="C977" s="259"/>
      <c r="E977" s="13" t="e">
        <f>VLOOKUP(D977,'Nhân viên'!$B$5:$C$48,2,0)</f>
        <v>#N/A</v>
      </c>
      <c r="H977" s="13" t="e">
        <f>VLOOKUP(F977,'Khách hàng'!$B$4:$G$1048576,2,0)</f>
        <v>#N/A</v>
      </c>
      <c r="I977" s="13" t="str">
        <f>VLOOKUP(F977,'[1]Khách hàng'!$A$4:$F$2144,3,0)</f>
        <v>Số 1 đường số 17A, Khu phố 11, Phường Bình Trị Đông B, Quận Bình Tân, TP.HCM.</v>
      </c>
      <c r="J977" s="35" t="e">
        <f>VLOOKUP(F977,'Khách hàng'!$B$4:$G$1048576,5,0)</f>
        <v>#N/A</v>
      </c>
      <c r="M977" s="13" t="e">
        <f>VLOOKUP(K977,'Hàng hóa'!$C$5:$J1525,2,0)</f>
        <v>#N/A</v>
      </c>
      <c r="N977" s="17" t="e">
        <f>VLOOKUP(K977,'[1]Hàng hóa'!$C$5:$G$22,5,0)</f>
        <v>#N/A</v>
      </c>
      <c r="O977" s="17" t="e">
        <f t="shared" si="50"/>
        <v>#N/A</v>
      </c>
      <c r="P977" s="197" t="e">
        <f t="shared" si="48"/>
        <v>#N/A</v>
      </c>
      <c r="Q977" s="17" t="e">
        <f t="shared" si="49"/>
        <v>#N/A</v>
      </c>
      <c r="R977" s="13" t="e">
        <f>VLOOKUP(J977,'[1]Nhân viên'!$E$20:$F$41,2,0)</f>
        <v>#N/A</v>
      </c>
    </row>
    <row r="978" spans="3:18" x14ac:dyDescent="0.2">
      <c r="C978" s="12"/>
      <c r="E978" s="13" t="e">
        <f>VLOOKUP(D978,'Nhân viên'!$B$5:$C$48,2,0)</f>
        <v>#N/A</v>
      </c>
      <c r="H978" s="13" t="e">
        <f>VLOOKUP(F978,'Khách hàng'!$B$4:$G$1048576,2,0)</f>
        <v>#N/A</v>
      </c>
      <c r="I978" s="13" t="str">
        <f>VLOOKUP(F978,'[1]Khách hàng'!$A$4:$F$2144,3,0)</f>
        <v>Số 1 đường số 17A, Khu phố 11, Phường Bình Trị Đông B, Quận Bình Tân, TP.HCM.</v>
      </c>
      <c r="J978" s="35" t="e">
        <f>VLOOKUP(F978,'Khách hàng'!$B$4:$G$1048576,5,0)</f>
        <v>#N/A</v>
      </c>
      <c r="M978" s="13" t="e">
        <f>VLOOKUP(K978,'Hàng hóa'!$C$5:$J1474,2,0)</f>
        <v>#N/A</v>
      </c>
      <c r="N978" s="17" t="e">
        <f>VLOOKUP(K978,'[1]Hàng hóa'!$C$5:$G$22,5,0)</f>
        <v>#N/A</v>
      </c>
      <c r="O978" s="17" t="e">
        <f t="shared" si="50"/>
        <v>#N/A</v>
      </c>
      <c r="P978" s="197" t="e">
        <f t="shared" si="48"/>
        <v>#N/A</v>
      </c>
      <c r="Q978" s="17" t="e">
        <f t="shared" si="49"/>
        <v>#N/A</v>
      </c>
      <c r="R978" s="13" t="e">
        <f>VLOOKUP(J978,'[1]Nhân viên'!$E$20:$F$41,2,0)</f>
        <v>#N/A</v>
      </c>
    </row>
    <row r="979" spans="3:18" x14ac:dyDescent="0.2">
      <c r="C979" s="12"/>
      <c r="E979" s="13" t="e">
        <f>VLOOKUP(D979,'Nhân viên'!$B$5:$C$48,2,0)</f>
        <v>#N/A</v>
      </c>
      <c r="H979" s="13" t="e">
        <f>VLOOKUP(F979,'Khách hàng'!$B$4:$G$1048576,2,0)</f>
        <v>#N/A</v>
      </c>
      <c r="I979" s="13" t="str">
        <f>VLOOKUP(F979,'[1]Khách hàng'!$A$4:$F$2144,3,0)</f>
        <v>Số 1 đường số 17A, Khu phố 11, Phường Bình Trị Đông B, Quận Bình Tân, TP.HCM.</v>
      </c>
      <c r="J979" s="35" t="e">
        <f>VLOOKUP(F979,'Khách hàng'!$B$4:$G$1048576,5,0)</f>
        <v>#N/A</v>
      </c>
      <c r="M979" s="13" t="e">
        <f>VLOOKUP(K979,'Hàng hóa'!$C$5:$J803,2,0)</f>
        <v>#N/A</v>
      </c>
      <c r="N979" s="17" t="e">
        <f>VLOOKUP(K979,'[1]Hàng hóa'!$C$5:$G$22,5,0)</f>
        <v>#N/A</v>
      </c>
      <c r="O979" s="17" t="e">
        <f t="shared" si="50"/>
        <v>#N/A</v>
      </c>
      <c r="P979" s="197" t="e">
        <f t="shared" si="48"/>
        <v>#N/A</v>
      </c>
      <c r="Q979" s="17" t="e">
        <f t="shared" si="49"/>
        <v>#N/A</v>
      </c>
      <c r="R979" s="13" t="e">
        <f>VLOOKUP(J979,'[1]Nhân viên'!$E$20:$F$41,2,0)</f>
        <v>#N/A</v>
      </c>
    </row>
    <row r="980" spans="3:18" x14ac:dyDescent="0.2">
      <c r="C980" s="12"/>
      <c r="E980" s="13" t="e">
        <f>VLOOKUP(D980,'Nhân viên'!$B$5:$C$48,2,0)</f>
        <v>#N/A</v>
      </c>
      <c r="H980" s="13" t="e">
        <f>VLOOKUP(F980,'Khách hàng'!$B$4:$G$1048576,2,0)</f>
        <v>#N/A</v>
      </c>
      <c r="I980" s="13" t="str">
        <f>VLOOKUP(F980,'[1]Khách hàng'!$A$4:$F$2144,3,0)</f>
        <v>Số 1 đường số 17A, Khu phố 11, Phường Bình Trị Đông B, Quận Bình Tân, TP.HCM.</v>
      </c>
      <c r="J980" s="35" t="e">
        <f>VLOOKUP(F980,'Khách hàng'!$B$4:$G$1048576,5,0)</f>
        <v>#N/A</v>
      </c>
      <c r="M980" s="13" t="e">
        <f>VLOOKUP(K980,'Hàng hóa'!$C$5:$J804,2,0)</f>
        <v>#N/A</v>
      </c>
      <c r="N980" s="17" t="e">
        <f>VLOOKUP(K980,'[1]Hàng hóa'!$C$5:$G$22,5,0)</f>
        <v>#N/A</v>
      </c>
      <c r="O980" s="17" t="e">
        <f t="shared" si="50"/>
        <v>#N/A</v>
      </c>
      <c r="P980" s="197" t="e">
        <f t="shared" si="48"/>
        <v>#N/A</v>
      </c>
      <c r="Q980" s="17" t="e">
        <f t="shared" si="49"/>
        <v>#N/A</v>
      </c>
      <c r="R980" s="13" t="e">
        <f>VLOOKUP(J980,'[1]Nhân viên'!$E$20:$F$41,2,0)</f>
        <v>#N/A</v>
      </c>
    </row>
    <row r="981" spans="3:18" x14ac:dyDescent="0.2">
      <c r="C981" s="12"/>
      <c r="E981" s="13" t="e">
        <f>VLOOKUP(D981,'Nhân viên'!$B$5:$C$48,2,0)</f>
        <v>#N/A</v>
      </c>
      <c r="H981" s="13" t="e">
        <f>VLOOKUP(F981,'Khách hàng'!$B$4:$G$1048576,2,0)</f>
        <v>#N/A</v>
      </c>
      <c r="I981" s="13" t="str">
        <f>VLOOKUP(F981,'[1]Khách hàng'!$A$4:$F$2144,3,0)</f>
        <v>Số 1 đường số 17A, Khu phố 11, Phường Bình Trị Đông B, Quận Bình Tân, TP.HCM.</v>
      </c>
      <c r="J981" s="35" t="e">
        <f>VLOOKUP(F981,'Khách hàng'!$B$4:$G$1048576,5,0)</f>
        <v>#N/A</v>
      </c>
      <c r="M981" s="13" t="e">
        <f>VLOOKUP(K981,'Hàng hóa'!$C$5:$J815,2,0)</f>
        <v>#N/A</v>
      </c>
      <c r="N981" s="17" t="e">
        <f>VLOOKUP(K981,'[1]Hàng hóa'!$C$5:$G$22,5,0)</f>
        <v>#N/A</v>
      </c>
      <c r="O981" s="17" t="e">
        <f t="shared" si="50"/>
        <v>#N/A</v>
      </c>
      <c r="P981" s="197" t="e">
        <f t="shared" si="48"/>
        <v>#N/A</v>
      </c>
      <c r="Q981" s="17" t="e">
        <f t="shared" si="49"/>
        <v>#N/A</v>
      </c>
      <c r="R981" s="13" t="e">
        <f>VLOOKUP(J981,'[1]Nhân viên'!$E$20:$F$41,2,0)</f>
        <v>#N/A</v>
      </c>
    </row>
    <row r="982" spans="3:18" x14ac:dyDescent="0.2">
      <c r="C982" s="12"/>
      <c r="E982" s="13" t="e">
        <f>VLOOKUP(D982,'Nhân viên'!$B$5:$C$48,2,0)</f>
        <v>#N/A</v>
      </c>
      <c r="H982" s="13" t="e">
        <f>VLOOKUP(F982,'Khách hàng'!$B$4:$G$1048576,2,0)</f>
        <v>#N/A</v>
      </c>
      <c r="I982" s="13" t="str">
        <f>VLOOKUP(F982,'[1]Khách hàng'!$A$4:$F$2144,3,0)</f>
        <v>Số 1 đường số 17A, Khu phố 11, Phường Bình Trị Đông B, Quận Bình Tân, TP.HCM.</v>
      </c>
      <c r="J982" s="35" t="e">
        <f>VLOOKUP(F982,'Khách hàng'!$B$4:$G$1048576,5,0)</f>
        <v>#N/A</v>
      </c>
      <c r="M982" s="13" t="e">
        <f>VLOOKUP(K982,'Hàng hóa'!$C$5:$J816,2,0)</f>
        <v>#N/A</v>
      </c>
      <c r="N982" s="17" t="e">
        <f>VLOOKUP(K982,'[1]Hàng hóa'!$C$5:$G$22,5,0)</f>
        <v>#N/A</v>
      </c>
      <c r="O982" s="17" t="e">
        <f t="shared" si="50"/>
        <v>#N/A</v>
      </c>
      <c r="P982" s="197" t="e">
        <f t="shared" si="48"/>
        <v>#N/A</v>
      </c>
      <c r="Q982" s="17" t="e">
        <f t="shared" si="49"/>
        <v>#N/A</v>
      </c>
      <c r="R982" s="13" t="e">
        <f>VLOOKUP(J982,'[1]Nhân viên'!$E$20:$F$41,2,0)</f>
        <v>#N/A</v>
      </c>
    </row>
    <row r="983" spans="3:18" x14ac:dyDescent="0.2">
      <c r="C983" s="12"/>
      <c r="E983" s="13" t="e">
        <f>VLOOKUP(D983,'Nhân viên'!$B$5:$C$48,2,0)</f>
        <v>#N/A</v>
      </c>
      <c r="H983" s="13" t="e">
        <f>VLOOKUP(F983,'Khách hàng'!$B$4:$G$1048576,2,0)</f>
        <v>#N/A</v>
      </c>
      <c r="I983" s="13" t="str">
        <f>VLOOKUP(F983,'[1]Khách hàng'!$A$4:$F$2144,3,0)</f>
        <v>Số 1 đường số 17A, Khu phố 11, Phường Bình Trị Đông B, Quận Bình Tân, TP.HCM.</v>
      </c>
      <c r="J983" s="35" t="e">
        <f>VLOOKUP(F983,'Khách hàng'!$B$4:$G$1048576,5,0)</f>
        <v>#N/A</v>
      </c>
      <c r="M983" s="13" t="e">
        <f>VLOOKUP(K983,'Hàng hóa'!$C$5:$J817,2,0)</f>
        <v>#N/A</v>
      </c>
      <c r="N983" s="17" t="e">
        <f>VLOOKUP(K983,'[1]Hàng hóa'!$C$5:$G$22,5,0)</f>
        <v>#N/A</v>
      </c>
      <c r="O983" s="17" t="e">
        <f t="shared" si="50"/>
        <v>#N/A</v>
      </c>
      <c r="P983" s="197" t="e">
        <f t="shared" si="48"/>
        <v>#N/A</v>
      </c>
      <c r="Q983" s="17" t="e">
        <f t="shared" si="49"/>
        <v>#N/A</v>
      </c>
      <c r="R983" s="13" t="e">
        <f>VLOOKUP(J983,'[1]Nhân viên'!$E$20:$F$41,2,0)</f>
        <v>#N/A</v>
      </c>
    </row>
    <row r="984" spans="3:18" x14ac:dyDescent="0.2">
      <c r="C984" s="12"/>
      <c r="E984" s="13" t="e">
        <f>VLOOKUP(D984,'Nhân viên'!$B$5:$C$48,2,0)</f>
        <v>#N/A</v>
      </c>
      <c r="H984" s="13" t="e">
        <f>VLOOKUP(F984,'Khách hàng'!$B$4:$G$1048576,2,0)</f>
        <v>#N/A</v>
      </c>
      <c r="I984" s="13" t="str">
        <f>VLOOKUP(F984,'[1]Khách hàng'!$A$4:$F$2144,3,0)</f>
        <v>Số 1 đường số 17A, Khu phố 11, Phường Bình Trị Đông B, Quận Bình Tân, TP.HCM.</v>
      </c>
      <c r="J984" s="35" t="e">
        <f>VLOOKUP(F984,'Khách hàng'!$B$4:$G$1048576,5,0)</f>
        <v>#N/A</v>
      </c>
      <c r="M984" s="13" t="e">
        <f>VLOOKUP(K984,'Hàng hóa'!$C$5:$J818,2,0)</f>
        <v>#N/A</v>
      </c>
      <c r="N984" s="17" t="e">
        <f>VLOOKUP(K984,'[1]Hàng hóa'!$C$5:$G$22,5,0)</f>
        <v>#N/A</v>
      </c>
      <c r="O984" s="17" t="e">
        <f t="shared" si="50"/>
        <v>#N/A</v>
      </c>
      <c r="P984" s="197" t="e">
        <f t="shared" si="48"/>
        <v>#N/A</v>
      </c>
      <c r="Q984" s="17" t="e">
        <f t="shared" si="49"/>
        <v>#N/A</v>
      </c>
      <c r="R984" s="13" t="e">
        <f>VLOOKUP(J984,'[1]Nhân viên'!$E$20:$F$41,2,0)</f>
        <v>#N/A</v>
      </c>
    </row>
    <row r="985" spans="3:18" x14ac:dyDescent="0.2">
      <c r="C985" s="12"/>
      <c r="E985" s="13" t="e">
        <f>VLOOKUP(D985,'Nhân viên'!$B$5:$C$48,2,0)</f>
        <v>#N/A</v>
      </c>
      <c r="H985" s="13" t="e">
        <f>VLOOKUP(F985,'Khách hàng'!$B$4:$G$1048576,2,0)</f>
        <v>#N/A</v>
      </c>
      <c r="I985" s="13" t="str">
        <f>VLOOKUP(F985,'[1]Khách hàng'!$A$4:$F$2144,3,0)</f>
        <v>Số 1 đường số 17A, Khu phố 11, Phường Bình Trị Đông B, Quận Bình Tân, TP.HCM.</v>
      </c>
      <c r="J985" s="35" t="e">
        <f>VLOOKUP(F985,'Khách hàng'!$B$4:$G$1048576,5,0)</f>
        <v>#N/A</v>
      </c>
      <c r="M985" s="13" t="e">
        <f>VLOOKUP(K985,'Hàng hóa'!$C$5:$J819,2,0)</f>
        <v>#N/A</v>
      </c>
      <c r="N985" s="17" t="e">
        <f>VLOOKUP(K985,'[1]Hàng hóa'!$C$5:$G$22,5,0)</f>
        <v>#N/A</v>
      </c>
      <c r="O985" s="17" t="e">
        <f t="shared" si="50"/>
        <v>#N/A</v>
      </c>
      <c r="P985" s="197" t="e">
        <f t="shared" si="48"/>
        <v>#N/A</v>
      </c>
      <c r="Q985" s="17" t="e">
        <f t="shared" si="49"/>
        <v>#N/A</v>
      </c>
      <c r="R985" s="13" t="e">
        <f>VLOOKUP(J985,'[1]Nhân viên'!$E$20:$F$41,2,0)</f>
        <v>#N/A</v>
      </c>
    </row>
    <row r="986" spans="3:18" x14ac:dyDescent="0.2">
      <c r="C986" s="12"/>
      <c r="E986" s="13" t="e">
        <f>VLOOKUP(D986,'Nhân viên'!$B$5:$C$48,2,0)</f>
        <v>#N/A</v>
      </c>
      <c r="H986" s="13" t="e">
        <f>VLOOKUP(F986,'Khách hàng'!$B$4:$G$1048576,2,0)</f>
        <v>#N/A</v>
      </c>
      <c r="I986" s="13" t="str">
        <f>VLOOKUP(F986,'[1]Khách hàng'!$A$4:$F$2144,3,0)</f>
        <v>Số 1 đường số 17A, Khu phố 11, Phường Bình Trị Đông B, Quận Bình Tân, TP.HCM.</v>
      </c>
      <c r="J986" s="35" t="e">
        <f>VLOOKUP(F986,'Khách hàng'!$B$4:$G$1048576,5,0)</f>
        <v>#N/A</v>
      </c>
      <c r="M986" s="13" t="e">
        <f>VLOOKUP(K986,'Hàng hóa'!$C$5:$J820,2,0)</f>
        <v>#N/A</v>
      </c>
      <c r="N986" s="17" t="e">
        <f>VLOOKUP(K986,'[1]Hàng hóa'!$C$5:$G$22,5,0)</f>
        <v>#N/A</v>
      </c>
      <c r="O986" s="17" t="e">
        <f t="shared" si="50"/>
        <v>#N/A</v>
      </c>
      <c r="P986" s="197" t="e">
        <f t="shared" si="48"/>
        <v>#N/A</v>
      </c>
      <c r="Q986" s="17" t="e">
        <f t="shared" si="49"/>
        <v>#N/A</v>
      </c>
      <c r="R986" s="13" t="e">
        <f>VLOOKUP(J986,'[1]Nhân viên'!$E$20:$F$41,2,0)</f>
        <v>#N/A</v>
      </c>
    </row>
    <row r="987" spans="3:18" x14ac:dyDescent="0.2">
      <c r="C987" s="12"/>
      <c r="E987" s="13" t="e">
        <f>VLOOKUP(D987,'Nhân viên'!$B$5:$C$48,2,0)</f>
        <v>#N/A</v>
      </c>
      <c r="H987" s="13" t="e">
        <f>VLOOKUP(F987,'Khách hàng'!$B$4:$G$1048576,2,0)</f>
        <v>#N/A</v>
      </c>
      <c r="I987" s="13" t="str">
        <f>VLOOKUP(F987,'[1]Khách hàng'!$A$4:$F$2144,3,0)</f>
        <v>Số 1 đường số 17A, Khu phố 11, Phường Bình Trị Đông B, Quận Bình Tân, TP.HCM.</v>
      </c>
      <c r="J987" s="35" t="e">
        <f>VLOOKUP(F987,'Khách hàng'!$B$4:$G$1048576,5,0)</f>
        <v>#N/A</v>
      </c>
      <c r="M987" s="13" t="e">
        <f>VLOOKUP(K987,'Hàng hóa'!$C$5:$J821,2,0)</f>
        <v>#N/A</v>
      </c>
      <c r="N987" s="17" t="e">
        <f>VLOOKUP(K987,'[1]Hàng hóa'!$C$5:$G$22,5,0)</f>
        <v>#N/A</v>
      </c>
      <c r="O987" s="17" t="e">
        <f t="shared" si="50"/>
        <v>#N/A</v>
      </c>
      <c r="P987" s="197" t="e">
        <f t="shared" si="48"/>
        <v>#N/A</v>
      </c>
      <c r="Q987" s="17" t="e">
        <f t="shared" si="49"/>
        <v>#N/A</v>
      </c>
      <c r="R987" s="13" t="e">
        <f>VLOOKUP(J987,'[1]Nhân viên'!$E$20:$F$41,2,0)</f>
        <v>#N/A</v>
      </c>
    </row>
    <row r="988" spans="3:18" x14ac:dyDescent="0.2">
      <c r="C988" s="12"/>
      <c r="E988" s="13" t="e">
        <f>VLOOKUP(D988,'Nhân viên'!$B$5:$C$48,2,0)</f>
        <v>#N/A</v>
      </c>
      <c r="H988" s="13" t="e">
        <f>VLOOKUP(F988,'Khách hàng'!$B$4:$G$1048576,2,0)</f>
        <v>#N/A</v>
      </c>
      <c r="I988" s="13" t="str">
        <f>VLOOKUP(F988,'[1]Khách hàng'!$A$4:$F$2144,3,0)</f>
        <v>Số 1 đường số 17A, Khu phố 11, Phường Bình Trị Đông B, Quận Bình Tân, TP.HCM.</v>
      </c>
      <c r="J988" s="35" t="e">
        <f>VLOOKUP(F988,'Khách hàng'!$B$4:$G$1048576,5,0)</f>
        <v>#N/A</v>
      </c>
      <c r="M988" s="13" t="e">
        <f>VLOOKUP(K988,'Hàng hóa'!$C$5:$J822,2,0)</f>
        <v>#N/A</v>
      </c>
      <c r="N988" s="17" t="e">
        <f>VLOOKUP(K988,'[1]Hàng hóa'!$C$5:$G$22,5,0)</f>
        <v>#N/A</v>
      </c>
      <c r="O988" s="17" t="e">
        <f t="shared" si="50"/>
        <v>#N/A</v>
      </c>
      <c r="P988" s="197" t="e">
        <f t="shared" si="48"/>
        <v>#N/A</v>
      </c>
      <c r="Q988" s="17" t="e">
        <f t="shared" si="49"/>
        <v>#N/A</v>
      </c>
      <c r="R988" s="13" t="e">
        <f>VLOOKUP(J988,'[1]Nhân viên'!$E$20:$F$41,2,0)</f>
        <v>#N/A</v>
      </c>
    </row>
    <row r="989" spans="3:18" x14ac:dyDescent="0.2">
      <c r="C989" s="12"/>
      <c r="E989" s="13" t="e">
        <f>VLOOKUP(D989,'Nhân viên'!$B$5:$C$48,2,0)</f>
        <v>#N/A</v>
      </c>
      <c r="H989" s="13" t="e">
        <f>VLOOKUP(F989,'Khách hàng'!$B$4:$G$1048576,2,0)</f>
        <v>#N/A</v>
      </c>
      <c r="I989" s="13" t="str">
        <f>VLOOKUP(F989,'[1]Khách hàng'!$A$4:$F$2144,3,0)</f>
        <v>Số 1 đường số 17A, Khu phố 11, Phường Bình Trị Đông B, Quận Bình Tân, TP.HCM.</v>
      </c>
      <c r="J989" s="35" t="e">
        <f>VLOOKUP(F989,'Khách hàng'!$B$4:$G$1048576,5,0)</f>
        <v>#N/A</v>
      </c>
      <c r="M989" s="13" t="e">
        <f>VLOOKUP(K989,'Hàng hóa'!$C$5:$J823,2,0)</f>
        <v>#N/A</v>
      </c>
      <c r="N989" s="17" t="e">
        <f>VLOOKUP(K989,'[1]Hàng hóa'!$C$5:$G$22,5,0)</f>
        <v>#N/A</v>
      </c>
      <c r="O989" s="17" t="e">
        <f t="shared" si="50"/>
        <v>#N/A</v>
      </c>
      <c r="P989" s="197" t="e">
        <f t="shared" si="48"/>
        <v>#N/A</v>
      </c>
      <c r="Q989" s="17" t="e">
        <f t="shared" si="49"/>
        <v>#N/A</v>
      </c>
      <c r="R989" s="13" t="e">
        <f>VLOOKUP(J989,'[1]Nhân viên'!$E$20:$F$41,2,0)</f>
        <v>#N/A</v>
      </c>
    </row>
    <row r="990" spans="3:18" x14ac:dyDescent="0.2">
      <c r="C990" s="12"/>
      <c r="E990" s="13" t="e">
        <f>VLOOKUP(D990,'Nhân viên'!$B$5:$C$48,2,0)</f>
        <v>#N/A</v>
      </c>
      <c r="H990" s="13" t="e">
        <f>VLOOKUP(F990,'Khách hàng'!$B$4:$G$1048576,2,0)</f>
        <v>#N/A</v>
      </c>
      <c r="I990" s="13" t="str">
        <f>VLOOKUP(F990,'[1]Khách hàng'!$A$4:$F$2144,3,0)</f>
        <v>Số 1 đường số 17A, Khu phố 11, Phường Bình Trị Đông B, Quận Bình Tân, TP.HCM.</v>
      </c>
      <c r="J990" s="35" t="e">
        <f>VLOOKUP(F990,'Khách hàng'!$B$4:$G$1048576,5,0)</f>
        <v>#N/A</v>
      </c>
      <c r="M990" s="13" t="e">
        <f>VLOOKUP(K990,'Hàng hóa'!$C$5:$J824,2,0)</f>
        <v>#N/A</v>
      </c>
      <c r="N990" s="17" t="e">
        <f>VLOOKUP(K990,'[1]Hàng hóa'!$C$5:$G$22,5,0)</f>
        <v>#N/A</v>
      </c>
      <c r="O990" s="17" t="e">
        <f t="shared" si="50"/>
        <v>#N/A</v>
      </c>
      <c r="P990" s="197" t="e">
        <f t="shared" si="48"/>
        <v>#N/A</v>
      </c>
      <c r="Q990" s="17" t="e">
        <f t="shared" si="49"/>
        <v>#N/A</v>
      </c>
      <c r="R990" s="13" t="e">
        <f>VLOOKUP(J990,'[1]Nhân viên'!$E$20:$F$41,2,0)</f>
        <v>#N/A</v>
      </c>
    </row>
    <row r="991" spans="3:18" x14ac:dyDescent="0.2">
      <c r="C991" s="12"/>
      <c r="E991" s="13" t="e">
        <f>VLOOKUP(D991,'Nhân viên'!$B$5:$C$48,2,0)</f>
        <v>#N/A</v>
      </c>
      <c r="H991" s="13" t="e">
        <f>VLOOKUP(F991,'Khách hàng'!$B$4:$G$1048576,2,0)</f>
        <v>#N/A</v>
      </c>
      <c r="I991" s="13" t="str">
        <f>VLOOKUP(F991,'[1]Khách hàng'!$A$4:$F$2144,3,0)</f>
        <v>Số 1 đường số 17A, Khu phố 11, Phường Bình Trị Đông B, Quận Bình Tân, TP.HCM.</v>
      </c>
      <c r="J991" s="35" t="e">
        <f>VLOOKUP(F991,'Khách hàng'!$B$4:$G$1048576,5,0)</f>
        <v>#N/A</v>
      </c>
      <c r="M991" s="13" t="e">
        <f>VLOOKUP(K991,'Hàng hóa'!$C$5:$J825,2,0)</f>
        <v>#N/A</v>
      </c>
      <c r="N991" s="17" t="e">
        <f>VLOOKUP(K991,'[1]Hàng hóa'!$C$5:$G$22,5,0)</f>
        <v>#N/A</v>
      </c>
      <c r="O991" s="17" t="e">
        <f t="shared" si="50"/>
        <v>#N/A</v>
      </c>
      <c r="P991" s="197" t="e">
        <f t="shared" si="48"/>
        <v>#N/A</v>
      </c>
      <c r="Q991" s="17" t="e">
        <f t="shared" si="49"/>
        <v>#N/A</v>
      </c>
      <c r="R991" s="13" t="e">
        <f>VLOOKUP(J991,'[1]Nhân viên'!$E$20:$F$41,2,0)</f>
        <v>#N/A</v>
      </c>
    </row>
    <row r="992" spans="3:18" x14ac:dyDescent="0.2">
      <c r="C992" s="12"/>
      <c r="E992" s="13" t="e">
        <f>VLOOKUP(D992,'Nhân viên'!$B$5:$C$48,2,0)</f>
        <v>#N/A</v>
      </c>
      <c r="H992" s="13" t="e">
        <f>VLOOKUP(F992,'Khách hàng'!$B$4:$G$1048576,2,0)</f>
        <v>#N/A</v>
      </c>
      <c r="I992" s="13" t="str">
        <f>VLOOKUP(F992,'[1]Khách hàng'!$A$4:$F$2144,3,0)</f>
        <v>Số 1 đường số 17A, Khu phố 11, Phường Bình Trị Đông B, Quận Bình Tân, TP.HCM.</v>
      </c>
      <c r="J992" s="35" t="e">
        <f>VLOOKUP(F992,'Khách hàng'!$B$4:$G$1048576,5,0)</f>
        <v>#N/A</v>
      </c>
      <c r="M992" s="13" t="e">
        <f>VLOOKUP(K992,'Hàng hóa'!$C$5:$J421,2,0)</f>
        <v>#N/A</v>
      </c>
      <c r="N992" s="17" t="e">
        <f>VLOOKUP(K992,'[1]Hàng hóa'!$C$5:$G$22,5,0)</f>
        <v>#N/A</v>
      </c>
      <c r="O992" s="17" t="e">
        <f t="shared" si="50"/>
        <v>#N/A</v>
      </c>
      <c r="P992" s="197" t="e">
        <f t="shared" si="48"/>
        <v>#N/A</v>
      </c>
      <c r="Q992" s="17" t="e">
        <f t="shared" si="49"/>
        <v>#N/A</v>
      </c>
      <c r="R992" s="13" t="e">
        <f>VLOOKUP(J992,'[1]Nhân viên'!$E$20:$F$41,2,0)</f>
        <v>#N/A</v>
      </c>
    </row>
    <row r="993" spans="3:18" x14ac:dyDescent="0.2">
      <c r="C993" s="12"/>
      <c r="E993" s="13" t="e">
        <f>VLOOKUP(D993,'Nhân viên'!$B$5:$C$48,2,0)</f>
        <v>#N/A</v>
      </c>
      <c r="H993" s="13" t="e">
        <f>VLOOKUP(F993,'Khách hàng'!$B$4:$G$1048576,2,0)</f>
        <v>#N/A</v>
      </c>
      <c r="I993" s="13" t="str">
        <f>VLOOKUP(F993,'[1]Khách hàng'!$A$4:$F$2144,3,0)</f>
        <v>Số 1 đường số 17A, Khu phố 11, Phường Bình Trị Đông B, Quận Bình Tân, TP.HCM.</v>
      </c>
      <c r="J993" s="35" t="e">
        <f>VLOOKUP(F993,'Khách hàng'!$B$4:$G$1048576,5,0)</f>
        <v>#N/A</v>
      </c>
      <c r="M993" s="13" t="e">
        <f>VLOOKUP(K993,'Hàng hóa'!$C$5:$J422,2,0)</f>
        <v>#N/A</v>
      </c>
      <c r="N993" s="17" t="e">
        <f>VLOOKUP(K993,'[1]Hàng hóa'!$C$5:$G$22,5,0)</f>
        <v>#N/A</v>
      </c>
      <c r="O993" s="17" t="e">
        <f t="shared" si="50"/>
        <v>#N/A</v>
      </c>
      <c r="P993" s="197" t="e">
        <f t="shared" si="48"/>
        <v>#N/A</v>
      </c>
      <c r="Q993" s="17" t="e">
        <f t="shared" si="49"/>
        <v>#N/A</v>
      </c>
      <c r="R993" s="13" t="e">
        <f>VLOOKUP(J993,'[1]Nhân viên'!$E$20:$F$41,2,0)</f>
        <v>#N/A</v>
      </c>
    </row>
    <row r="994" spans="3:18" x14ac:dyDescent="0.2">
      <c r="C994" s="12"/>
      <c r="E994" s="13" t="e">
        <f>VLOOKUP(D994,'Nhân viên'!$B$5:$C$48,2,0)</f>
        <v>#N/A</v>
      </c>
      <c r="H994" s="13" t="e">
        <f>VLOOKUP(F994,'Khách hàng'!$B$4:$G$1048576,2,0)</f>
        <v>#N/A</v>
      </c>
      <c r="I994" s="13" t="str">
        <f>VLOOKUP(F994,'[1]Khách hàng'!$A$4:$F$2144,3,0)</f>
        <v>Số 1 đường số 17A, Khu phố 11, Phường Bình Trị Đông B, Quận Bình Tân, TP.HCM.</v>
      </c>
      <c r="J994" s="35" t="e">
        <f>VLOOKUP(F994,'Khách hàng'!$B$4:$G$1048576,5,0)</f>
        <v>#N/A</v>
      </c>
      <c r="M994" s="13" t="e">
        <f>VLOOKUP(K994,'Hàng hóa'!$C$5:$J423,2,0)</f>
        <v>#N/A</v>
      </c>
      <c r="N994" s="17" t="e">
        <f>VLOOKUP(K994,'[1]Hàng hóa'!$C$5:$G$22,5,0)</f>
        <v>#N/A</v>
      </c>
      <c r="O994" s="17" t="e">
        <f t="shared" si="50"/>
        <v>#N/A</v>
      </c>
      <c r="P994" s="197" t="e">
        <f t="shared" si="48"/>
        <v>#N/A</v>
      </c>
      <c r="Q994" s="17" t="e">
        <f t="shared" si="49"/>
        <v>#N/A</v>
      </c>
      <c r="R994" s="13" t="e">
        <f>VLOOKUP(J994,'[1]Nhân viên'!$E$20:$F$41,2,0)</f>
        <v>#N/A</v>
      </c>
    </row>
    <row r="995" spans="3:18" x14ac:dyDescent="0.2">
      <c r="C995" s="12"/>
      <c r="E995" s="13" t="e">
        <f>VLOOKUP(D995,'Nhân viên'!$B$5:$C$48,2,0)</f>
        <v>#N/A</v>
      </c>
      <c r="H995" s="13" t="e">
        <f>VLOOKUP(F995,'Khách hàng'!$B$4:$G$1048576,2,0)</f>
        <v>#N/A</v>
      </c>
      <c r="I995" s="13" t="str">
        <f>VLOOKUP(F995,'[1]Khách hàng'!$A$4:$F$2144,3,0)</f>
        <v>Số 1 đường số 17A, Khu phố 11, Phường Bình Trị Đông B, Quận Bình Tân, TP.HCM.</v>
      </c>
      <c r="J995" s="35" t="e">
        <f>VLOOKUP(F995,'Khách hàng'!$B$4:$G$1048576,5,0)</f>
        <v>#N/A</v>
      </c>
      <c r="M995" s="13" t="e">
        <f>VLOOKUP(K995,'Hàng hóa'!$C$5:$J424,2,0)</f>
        <v>#N/A</v>
      </c>
      <c r="N995" s="17" t="e">
        <f>VLOOKUP(K995,'[1]Hàng hóa'!$C$5:$G$22,5,0)</f>
        <v>#N/A</v>
      </c>
      <c r="O995" s="17" t="e">
        <f t="shared" si="50"/>
        <v>#N/A</v>
      </c>
      <c r="P995" s="197" t="e">
        <f t="shared" si="48"/>
        <v>#N/A</v>
      </c>
      <c r="Q995" s="17" t="e">
        <f t="shared" si="49"/>
        <v>#N/A</v>
      </c>
      <c r="R995" s="13" t="e">
        <f>VLOOKUP(J995,'[1]Nhân viên'!$E$20:$F$41,2,0)</f>
        <v>#N/A</v>
      </c>
    </row>
    <row r="996" spans="3:18" x14ac:dyDescent="0.2">
      <c r="C996" s="12"/>
      <c r="E996" s="13" t="e">
        <f>VLOOKUP(D996,'Nhân viên'!$B$5:$C$48,2,0)</f>
        <v>#N/A</v>
      </c>
      <c r="H996" s="13" t="e">
        <f>VLOOKUP(F996,'Khách hàng'!$B$4:$G$1048576,2,0)</f>
        <v>#N/A</v>
      </c>
      <c r="I996" s="13" t="str">
        <f>VLOOKUP(F996,'[1]Khách hàng'!$A$4:$F$2144,3,0)</f>
        <v>Số 1 đường số 17A, Khu phố 11, Phường Bình Trị Đông B, Quận Bình Tân, TP.HCM.</v>
      </c>
      <c r="J996" s="35" t="e">
        <f>VLOOKUP(F996,'Khách hàng'!$B$4:$G$1048576,5,0)</f>
        <v>#N/A</v>
      </c>
      <c r="M996" s="13" t="e">
        <f>VLOOKUP(K996,'Hàng hóa'!$C$5:$J425,2,0)</f>
        <v>#N/A</v>
      </c>
      <c r="N996" s="17" t="e">
        <f>VLOOKUP(K996,'[1]Hàng hóa'!$C$5:$G$22,5,0)</f>
        <v>#N/A</v>
      </c>
      <c r="O996" s="17" t="e">
        <f t="shared" si="50"/>
        <v>#N/A</v>
      </c>
      <c r="P996" s="197" t="e">
        <f t="shared" si="48"/>
        <v>#N/A</v>
      </c>
      <c r="Q996" s="17" t="e">
        <f t="shared" si="49"/>
        <v>#N/A</v>
      </c>
      <c r="R996" s="13" t="e">
        <f>VLOOKUP(J996,'[1]Nhân viên'!$E$20:$F$41,2,0)</f>
        <v>#N/A</v>
      </c>
    </row>
    <row r="997" spans="3:18" x14ac:dyDescent="0.2">
      <c r="C997" s="12"/>
      <c r="E997" s="13" t="e">
        <f>VLOOKUP(D997,'Nhân viên'!$B$5:$C$48,2,0)</f>
        <v>#N/A</v>
      </c>
      <c r="H997" s="13" t="e">
        <f>VLOOKUP(F997,'Khách hàng'!$B$4:$G$1048576,2,0)</f>
        <v>#N/A</v>
      </c>
      <c r="I997" s="13" t="str">
        <f>VLOOKUP(F997,'[1]Khách hàng'!$A$4:$F$2144,3,0)</f>
        <v>Số 1 đường số 17A, Khu phố 11, Phường Bình Trị Đông B, Quận Bình Tân, TP.HCM.</v>
      </c>
      <c r="J997" s="35" t="e">
        <f>VLOOKUP(F997,'Khách hàng'!$B$4:$G$1048576,5,0)</f>
        <v>#N/A</v>
      </c>
      <c r="M997" s="13" t="e">
        <f>VLOOKUP(K997,'Hàng hóa'!$C$5:$J426,2,0)</f>
        <v>#N/A</v>
      </c>
      <c r="N997" s="17" t="e">
        <f>VLOOKUP(K997,'[1]Hàng hóa'!$C$5:$G$22,5,0)</f>
        <v>#N/A</v>
      </c>
      <c r="O997" s="17" t="e">
        <f t="shared" si="50"/>
        <v>#N/A</v>
      </c>
      <c r="P997" s="197" t="e">
        <f t="shared" si="48"/>
        <v>#N/A</v>
      </c>
      <c r="Q997" s="17" t="e">
        <f t="shared" si="49"/>
        <v>#N/A</v>
      </c>
      <c r="R997" s="13" t="e">
        <f>VLOOKUP(J997,'[1]Nhân viên'!$E$20:$F$41,2,0)</f>
        <v>#N/A</v>
      </c>
    </row>
    <row r="998" spans="3:18" x14ac:dyDescent="0.2">
      <c r="C998" s="12"/>
      <c r="E998" s="13" t="e">
        <f>VLOOKUP(D998,'Nhân viên'!$B$5:$C$48,2,0)</f>
        <v>#N/A</v>
      </c>
      <c r="H998" s="13" t="e">
        <f>VLOOKUP(F998,'Khách hàng'!$B$4:$G$1048576,2,0)</f>
        <v>#N/A</v>
      </c>
      <c r="I998" s="13" t="str">
        <f>VLOOKUP(F998,'[1]Khách hàng'!$A$4:$F$2144,3,0)</f>
        <v>Số 1 đường số 17A, Khu phố 11, Phường Bình Trị Đông B, Quận Bình Tân, TP.HCM.</v>
      </c>
      <c r="J998" s="35" t="e">
        <f>VLOOKUP(F998,'Khách hàng'!$B$4:$G$1048576,5,0)</f>
        <v>#N/A</v>
      </c>
      <c r="M998" s="13" t="e">
        <f>VLOOKUP(K998,'Hàng hóa'!$C$5:$J433,2,0)</f>
        <v>#N/A</v>
      </c>
      <c r="N998" s="17" t="e">
        <f>VLOOKUP(K998,'[1]Hàng hóa'!$C$5:$G$22,5,0)</f>
        <v>#N/A</v>
      </c>
      <c r="O998" s="17" t="e">
        <f t="shared" si="50"/>
        <v>#N/A</v>
      </c>
      <c r="P998" s="197" t="e">
        <f t="shared" si="48"/>
        <v>#N/A</v>
      </c>
      <c r="Q998" s="17" t="e">
        <f t="shared" si="49"/>
        <v>#N/A</v>
      </c>
      <c r="R998" s="13" t="e">
        <f>VLOOKUP(J998,'[1]Nhân viên'!$E$20:$F$41,2,0)</f>
        <v>#N/A</v>
      </c>
    </row>
    <row r="999" spans="3:18" x14ac:dyDescent="0.2">
      <c r="C999" s="12"/>
      <c r="E999" s="13" t="e">
        <f>VLOOKUP(D999,'Nhân viên'!$B$5:$C$48,2,0)</f>
        <v>#N/A</v>
      </c>
      <c r="H999" s="13" t="e">
        <f>VLOOKUP(F999,'Khách hàng'!$B$4:$G$1048576,2,0)</f>
        <v>#N/A</v>
      </c>
      <c r="I999" s="13" t="str">
        <f>VLOOKUP(F999,'[1]Khách hàng'!$A$4:$F$2144,3,0)</f>
        <v>Số 1 đường số 17A, Khu phố 11, Phường Bình Trị Đông B, Quận Bình Tân, TP.HCM.</v>
      </c>
      <c r="J999" s="35" t="e">
        <f>VLOOKUP(F999,'Khách hàng'!$B$4:$G$1048576,5,0)</f>
        <v>#N/A</v>
      </c>
      <c r="M999" s="13" t="e">
        <f>VLOOKUP(K999,'Hàng hóa'!$C$5:$J434,2,0)</f>
        <v>#N/A</v>
      </c>
      <c r="N999" s="17" t="e">
        <f>VLOOKUP(K999,'[1]Hàng hóa'!$C$5:$G$22,5,0)</f>
        <v>#N/A</v>
      </c>
      <c r="O999" s="17" t="e">
        <f t="shared" si="50"/>
        <v>#N/A</v>
      </c>
      <c r="P999" s="197" t="e">
        <f t="shared" si="48"/>
        <v>#N/A</v>
      </c>
      <c r="Q999" s="17" t="e">
        <f t="shared" si="49"/>
        <v>#N/A</v>
      </c>
      <c r="R999" s="13" t="e">
        <f>VLOOKUP(J999,'[1]Nhân viên'!$E$20:$F$41,2,0)</f>
        <v>#N/A</v>
      </c>
    </row>
    <row r="1000" spans="3:18" x14ac:dyDescent="0.2">
      <c r="C1000" s="12"/>
      <c r="E1000" s="13" t="e">
        <f>VLOOKUP(D1000,'Nhân viên'!$B$5:$C$48,2,0)</f>
        <v>#N/A</v>
      </c>
      <c r="H1000" s="13" t="e">
        <f>VLOOKUP(F1000,'Khách hàng'!$B$4:$G$1048576,2,0)</f>
        <v>#N/A</v>
      </c>
      <c r="I1000" s="13" t="str">
        <f>VLOOKUP(F1000,'[1]Khách hàng'!$A$4:$F$2144,3,0)</f>
        <v>Số 1 đường số 17A, Khu phố 11, Phường Bình Trị Đông B, Quận Bình Tân, TP.HCM.</v>
      </c>
      <c r="J1000" s="35" t="e">
        <f>VLOOKUP(F1000,'Khách hàng'!$B$4:$G$1048576,5,0)</f>
        <v>#N/A</v>
      </c>
      <c r="M1000" s="13" t="e">
        <f>VLOOKUP(K1000,'Hàng hóa'!$C$5:$J435,2,0)</f>
        <v>#N/A</v>
      </c>
      <c r="N1000" s="17" t="e">
        <f>VLOOKUP(K1000,'[1]Hàng hóa'!$C$5:$G$22,5,0)</f>
        <v>#N/A</v>
      </c>
      <c r="O1000" s="17" t="e">
        <f t="shared" si="50"/>
        <v>#N/A</v>
      </c>
      <c r="P1000" s="197" t="e">
        <f t="shared" si="48"/>
        <v>#N/A</v>
      </c>
      <c r="Q1000" s="17" t="e">
        <f t="shared" si="49"/>
        <v>#N/A</v>
      </c>
      <c r="R1000" s="13" t="e">
        <f>VLOOKUP(J1000,'[1]Nhân viên'!$E$20:$F$41,2,0)</f>
        <v>#N/A</v>
      </c>
    </row>
    <row r="1001" spans="3:18" x14ac:dyDescent="0.2">
      <c r="C1001" s="12"/>
      <c r="E1001" s="13" t="e">
        <f>VLOOKUP(D1001,'Nhân viên'!$B$5:$C$48,2,0)</f>
        <v>#N/A</v>
      </c>
      <c r="H1001" s="13" t="e">
        <f>VLOOKUP(F1001,'Khách hàng'!$B$4:$G$1048576,2,0)</f>
        <v>#N/A</v>
      </c>
      <c r="I1001" s="13" t="str">
        <f>VLOOKUP(F1001,'[1]Khách hàng'!$A$4:$F$2144,3,0)</f>
        <v>Số 1 đường số 17A, Khu phố 11, Phường Bình Trị Đông B, Quận Bình Tân, TP.HCM.</v>
      </c>
      <c r="J1001" s="35" t="e">
        <f>VLOOKUP(F1001,'Khách hàng'!$B$4:$G$1048576,5,0)</f>
        <v>#N/A</v>
      </c>
      <c r="M1001" s="13" t="e">
        <f>VLOOKUP(K1001,'Hàng hóa'!$C$5:$J413,2,0)</f>
        <v>#N/A</v>
      </c>
      <c r="N1001" s="17" t="e">
        <f>VLOOKUP(K1001,'[1]Hàng hóa'!$C$5:$G$22,5,0)</f>
        <v>#N/A</v>
      </c>
      <c r="O1001" s="17" t="e">
        <f t="shared" si="50"/>
        <v>#N/A</v>
      </c>
      <c r="P1001" s="197" t="e">
        <f t="shared" si="48"/>
        <v>#N/A</v>
      </c>
      <c r="Q1001" s="17" t="e">
        <f t="shared" si="49"/>
        <v>#N/A</v>
      </c>
      <c r="R1001" s="13" t="e">
        <f>VLOOKUP(J1001,'[1]Nhân viên'!$E$20:$F$41,2,0)</f>
        <v>#N/A</v>
      </c>
    </row>
    <row r="1002" spans="3:18" x14ac:dyDescent="0.2">
      <c r="C1002" s="12"/>
      <c r="E1002" s="13" t="e">
        <f>VLOOKUP(D1002,'Nhân viên'!$B$5:$C$48,2,0)</f>
        <v>#N/A</v>
      </c>
      <c r="H1002" s="13" t="e">
        <f>VLOOKUP(F1002,'Khách hàng'!$B$4:$G$1048576,2,0)</f>
        <v>#N/A</v>
      </c>
      <c r="I1002" s="13" t="str">
        <f>VLOOKUP(F1002,'[1]Khách hàng'!$A$4:$F$2144,3,0)</f>
        <v>Số 1 đường số 17A, Khu phố 11, Phường Bình Trị Đông B, Quận Bình Tân, TP.HCM.</v>
      </c>
      <c r="J1002" s="35" t="e">
        <f>VLOOKUP(F1002,'Khách hàng'!$B$4:$G$1048576,5,0)</f>
        <v>#N/A</v>
      </c>
      <c r="M1002" s="13" t="e">
        <f>VLOOKUP(K1002,'Hàng hóa'!$C$5:$J414,2,0)</f>
        <v>#N/A</v>
      </c>
      <c r="N1002" s="17" t="e">
        <f>VLOOKUP(K1002,'[1]Hàng hóa'!$C$5:$G$22,5,0)</f>
        <v>#N/A</v>
      </c>
      <c r="O1002" s="17" t="e">
        <f t="shared" si="50"/>
        <v>#N/A</v>
      </c>
      <c r="P1002" s="197" t="e">
        <f t="shared" si="48"/>
        <v>#N/A</v>
      </c>
      <c r="Q1002" s="17" t="e">
        <f t="shared" si="49"/>
        <v>#N/A</v>
      </c>
      <c r="R1002" s="13" t="e">
        <f>VLOOKUP(J1002,'[1]Nhân viên'!$E$20:$F$41,2,0)</f>
        <v>#N/A</v>
      </c>
    </row>
    <row r="1003" spans="3:18" x14ac:dyDescent="0.2">
      <c r="C1003" s="12"/>
      <c r="E1003" s="13" t="e">
        <f>VLOOKUP(D1003,'Nhân viên'!$B$5:$C$48,2,0)</f>
        <v>#N/A</v>
      </c>
      <c r="G1003" s="132"/>
      <c r="H1003" s="13" t="e">
        <f>VLOOKUP(F1003,'Khách hàng'!$B$4:$G$1048576,2,0)</f>
        <v>#N/A</v>
      </c>
      <c r="I1003" s="13" t="str">
        <f>VLOOKUP(F1003,'[1]Khách hàng'!$A$4:$F$2144,3,0)</f>
        <v>Số 1 đường số 17A, Khu phố 11, Phường Bình Trị Đông B, Quận Bình Tân, TP.HCM.</v>
      </c>
      <c r="J1003" s="35" t="e">
        <f>VLOOKUP(F1003,'Khách hàng'!$B$4:$G$1048576,5,0)</f>
        <v>#N/A</v>
      </c>
      <c r="M1003" s="13" t="e">
        <f>VLOOKUP(K1003,'Hàng hóa'!$C$5:$J443,2,0)</f>
        <v>#N/A</v>
      </c>
      <c r="N1003" s="17" t="e">
        <f>VLOOKUP(K1003,'[1]Hàng hóa'!$C$5:$G$22,5,0)</f>
        <v>#N/A</v>
      </c>
      <c r="O1003" s="17" t="e">
        <f t="shared" si="50"/>
        <v>#N/A</v>
      </c>
      <c r="P1003" s="197" t="e">
        <f t="shared" si="48"/>
        <v>#N/A</v>
      </c>
      <c r="Q1003" s="17" t="e">
        <f t="shared" si="49"/>
        <v>#N/A</v>
      </c>
      <c r="R1003" s="13" t="e">
        <f>VLOOKUP(J1003,'[1]Nhân viên'!$E$20:$F$41,2,0)</f>
        <v>#N/A</v>
      </c>
    </row>
    <row r="1004" spans="3:18" x14ac:dyDescent="0.2">
      <c r="C1004" s="12"/>
      <c r="E1004" s="13" t="e">
        <f>VLOOKUP(D1004,'Nhân viên'!$B$5:$C$48,2,0)</f>
        <v>#N/A</v>
      </c>
      <c r="H1004" s="13" t="e">
        <f>VLOOKUP(F1004,'Khách hàng'!$B$4:$G$1048576,2,0)</f>
        <v>#N/A</v>
      </c>
      <c r="I1004" s="13" t="str">
        <f>VLOOKUP(F1004,'[1]Khách hàng'!$A$4:$F$2144,3,0)</f>
        <v>Số 1 đường số 17A, Khu phố 11, Phường Bình Trị Đông B, Quận Bình Tân, TP.HCM.</v>
      </c>
      <c r="J1004" s="35" t="e">
        <f>VLOOKUP(F1004,'Khách hàng'!$B$4:$G$1048576,5,0)</f>
        <v>#N/A</v>
      </c>
      <c r="M1004" s="13" t="e">
        <f>VLOOKUP(K1004,'Hàng hóa'!$C$5:$J444,2,0)</f>
        <v>#N/A</v>
      </c>
      <c r="N1004" s="17" t="e">
        <f>VLOOKUP(K1004,'[1]Hàng hóa'!$C$5:$G$22,5,0)</f>
        <v>#N/A</v>
      </c>
      <c r="O1004" s="17" t="e">
        <f t="shared" si="50"/>
        <v>#N/A</v>
      </c>
      <c r="P1004" s="197" t="e">
        <f t="shared" si="48"/>
        <v>#N/A</v>
      </c>
      <c r="Q1004" s="17" t="e">
        <f t="shared" si="49"/>
        <v>#N/A</v>
      </c>
      <c r="R1004" s="13" t="e">
        <f>VLOOKUP(J1004,'[1]Nhân viên'!$E$20:$F$41,2,0)</f>
        <v>#N/A</v>
      </c>
    </row>
    <row r="1005" spans="3:18" x14ac:dyDescent="0.2">
      <c r="C1005" s="12"/>
      <c r="E1005" s="13" t="e">
        <f>VLOOKUP(D1005,'Nhân viên'!$B$5:$C$48,2,0)</f>
        <v>#N/A</v>
      </c>
      <c r="H1005" s="13" t="e">
        <f>VLOOKUP(F1005,'Khách hàng'!$B$4:$G$1048576,2,0)</f>
        <v>#N/A</v>
      </c>
      <c r="I1005" s="13" t="str">
        <f>VLOOKUP(F1005,'[1]Khách hàng'!$A$4:$F$2144,3,0)</f>
        <v>Số 1 đường số 17A, Khu phố 11, Phường Bình Trị Đông B, Quận Bình Tân, TP.HCM.</v>
      </c>
      <c r="J1005" s="35" t="e">
        <f>VLOOKUP(F1005,'Khách hàng'!$B$4:$G$1048576,5,0)</f>
        <v>#N/A</v>
      </c>
      <c r="M1005" s="13" t="e">
        <f>VLOOKUP(K1005,'Hàng hóa'!$C$5:$J445,2,0)</f>
        <v>#N/A</v>
      </c>
      <c r="N1005" s="17" t="e">
        <f>VLOOKUP(K1005,'[1]Hàng hóa'!$C$5:$G$22,5,0)</f>
        <v>#N/A</v>
      </c>
      <c r="O1005" s="17" t="e">
        <f t="shared" si="50"/>
        <v>#N/A</v>
      </c>
      <c r="P1005" s="197" t="e">
        <f t="shared" si="48"/>
        <v>#N/A</v>
      </c>
      <c r="Q1005" s="17" t="e">
        <f t="shared" si="49"/>
        <v>#N/A</v>
      </c>
      <c r="R1005" s="13" t="e">
        <f>VLOOKUP(J1005,'[1]Nhân viên'!$E$20:$F$41,2,0)</f>
        <v>#N/A</v>
      </c>
    </row>
    <row r="1006" spans="3:18" x14ac:dyDescent="0.2">
      <c r="C1006" s="12"/>
      <c r="E1006" s="13" t="e">
        <f>VLOOKUP(D1006,'Nhân viên'!$B$5:$C$48,2,0)</f>
        <v>#N/A</v>
      </c>
      <c r="H1006" s="13" t="e">
        <f>VLOOKUP(F1006,'Khách hàng'!$B$4:$G$1048576,2,0)</f>
        <v>#N/A</v>
      </c>
      <c r="I1006" s="13" t="str">
        <f>VLOOKUP(F1006,'[1]Khách hàng'!$A$4:$F$2144,3,0)</f>
        <v>Số 1 đường số 17A, Khu phố 11, Phường Bình Trị Đông B, Quận Bình Tân, TP.HCM.</v>
      </c>
      <c r="J1006" s="35" t="e">
        <f>VLOOKUP(F1006,'Khách hàng'!$B$4:$G$1048576,5,0)</f>
        <v>#N/A</v>
      </c>
      <c r="M1006" s="13" t="e">
        <f>VLOOKUP(K1006,'Hàng hóa'!$C$5:$J446,2,0)</f>
        <v>#N/A</v>
      </c>
      <c r="N1006" s="17" t="e">
        <f>VLOOKUP(K1006,'[1]Hàng hóa'!$C$5:$G$22,5,0)</f>
        <v>#N/A</v>
      </c>
      <c r="O1006" s="17" t="e">
        <f t="shared" si="50"/>
        <v>#N/A</v>
      </c>
      <c r="P1006" s="197" t="e">
        <f t="shared" si="48"/>
        <v>#N/A</v>
      </c>
      <c r="Q1006" s="17" t="e">
        <f t="shared" si="49"/>
        <v>#N/A</v>
      </c>
      <c r="R1006" s="13" t="e">
        <f>VLOOKUP(J1006,'[1]Nhân viên'!$E$20:$F$41,2,0)</f>
        <v>#N/A</v>
      </c>
    </row>
    <row r="1007" spans="3:18" x14ac:dyDescent="0.2">
      <c r="C1007" s="12"/>
      <c r="E1007" s="13" t="e">
        <f>VLOOKUP(D1007,'Nhân viên'!$B$5:$C$48,2,0)</f>
        <v>#N/A</v>
      </c>
      <c r="H1007" s="13" t="e">
        <f>VLOOKUP(F1007,'Khách hàng'!$B$4:$G$1048576,2,0)</f>
        <v>#N/A</v>
      </c>
      <c r="I1007" s="13" t="str">
        <f>VLOOKUP(F1007,'[1]Khách hàng'!$A$4:$F$2144,3,0)</f>
        <v>Số 1 đường số 17A, Khu phố 11, Phường Bình Trị Đông B, Quận Bình Tân, TP.HCM.</v>
      </c>
      <c r="J1007" s="35" t="e">
        <f>VLOOKUP(F1007,'Khách hàng'!$B$4:$G$1048576,5,0)</f>
        <v>#N/A</v>
      </c>
      <c r="M1007" s="13" t="e">
        <f>VLOOKUP(K1007,'Hàng hóa'!$C$5:$J447,2,0)</f>
        <v>#N/A</v>
      </c>
      <c r="N1007" s="17" t="e">
        <f>VLOOKUP(K1007,'[1]Hàng hóa'!$C$5:$G$22,5,0)</f>
        <v>#N/A</v>
      </c>
      <c r="O1007" s="17" t="e">
        <f t="shared" si="50"/>
        <v>#N/A</v>
      </c>
      <c r="P1007" s="197" t="e">
        <f t="shared" si="48"/>
        <v>#N/A</v>
      </c>
      <c r="Q1007" s="17" t="e">
        <f t="shared" si="49"/>
        <v>#N/A</v>
      </c>
      <c r="R1007" s="13" t="e">
        <f>VLOOKUP(J1007,'[1]Nhân viên'!$E$20:$F$41,2,0)</f>
        <v>#N/A</v>
      </c>
    </row>
    <row r="1008" spans="3:18" x14ac:dyDescent="0.2">
      <c r="C1008" s="12"/>
      <c r="E1008" s="13" t="e">
        <f>VLOOKUP(D1008,'Nhân viên'!$B$5:$C$48,2,0)</f>
        <v>#N/A</v>
      </c>
      <c r="H1008" s="13" t="e">
        <f>VLOOKUP(F1008,'Khách hàng'!$B$4:$G$1048576,2,0)</f>
        <v>#N/A</v>
      </c>
      <c r="I1008" s="13" t="str">
        <f>VLOOKUP(F1008,'[1]Khách hàng'!$A$4:$F$2144,3,0)</f>
        <v>Số 1 đường số 17A, Khu phố 11, Phường Bình Trị Đông B, Quận Bình Tân, TP.HCM.</v>
      </c>
      <c r="J1008" s="35" t="e">
        <f>VLOOKUP(F1008,'Khách hàng'!$B$4:$G$1048576,5,0)</f>
        <v>#N/A</v>
      </c>
      <c r="M1008" s="13" t="e">
        <f>VLOOKUP(K1008,'Hàng hóa'!$C$5:$J448,2,0)</f>
        <v>#N/A</v>
      </c>
      <c r="N1008" s="17" t="e">
        <f>VLOOKUP(K1008,'[1]Hàng hóa'!$C$5:$G$22,5,0)</f>
        <v>#N/A</v>
      </c>
      <c r="O1008" s="17" t="e">
        <f t="shared" si="50"/>
        <v>#N/A</v>
      </c>
      <c r="P1008" s="197" t="e">
        <f t="shared" si="48"/>
        <v>#N/A</v>
      </c>
      <c r="Q1008" s="17" t="e">
        <f t="shared" si="49"/>
        <v>#N/A</v>
      </c>
      <c r="R1008" s="13" t="e">
        <f>VLOOKUP(J1008,'[1]Nhân viên'!$E$20:$F$41,2,0)</f>
        <v>#N/A</v>
      </c>
    </row>
    <row r="1009" spans="3:18" x14ac:dyDescent="0.2">
      <c r="C1009" s="259"/>
      <c r="E1009" s="13" t="e">
        <f>VLOOKUP(D1009,'Nhân viên'!$B$5:$C$48,2,0)</f>
        <v>#N/A</v>
      </c>
      <c r="H1009" s="13" t="e">
        <f>VLOOKUP(F1009,'Khách hàng'!$B$4:$G$1048576,2,0)</f>
        <v>#N/A</v>
      </c>
      <c r="I1009" s="13" t="str">
        <f>VLOOKUP(F1009,'[1]Khách hàng'!$A$4:$F$2144,3,0)</f>
        <v>Số 1 đường số 17A, Khu phố 11, Phường Bình Trị Đông B, Quận Bình Tân, TP.HCM.</v>
      </c>
      <c r="J1009" s="35" t="e">
        <f>VLOOKUP(F1009,'Khách hàng'!$B$4:$G$1048576,5,0)</f>
        <v>#N/A</v>
      </c>
      <c r="M1009" s="13" t="e">
        <f>VLOOKUP(K1009,'Hàng hóa'!$C$5:$J1526,2,0)</f>
        <v>#N/A</v>
      </c>
      <c r="N1009" s="17" t="e">
        <f>VLOOKUP(K1009,'[1]Hàng hóa'!$C$5:$G$22,5,0)</f>
        <v>#N/A</v>
      </c>
      <c r="O1009" s="17" t="e">
        <f t="shared" si="50"/>
        <v>#N/A</v>
      </c>
      <c r="P1009" s="197" t="e">
        <f t="shared" si="48"/>
        <v>#N/A</v>
      </c>
      <c r="Q1009" s="17" t="e">
        <f t="shared" si="49"/>
        <v>#N/A</v>
      </c>
      <c r="R1009" s="13" t="e">
        <f>VLOOKUP(J1009,'[1]Nhân viên'!$E$20:$F$41,2,0)</f>
        <v>#N/A</v>
      </c>
    </row>
    <row r="1010" spans="3:18" x14ac:dyDescent="0.2">
      <c r="C1010" s="259"/>
      <c r="E1010" s="13" t="e">
        <f>VLOOKUP(D1010,'Nhân viên'!$B$5:$C$48,2,0)</f>
        <v>#N/A</v>
      </c>
      <c r="H1010" s="13" t="e">
        <f>VLOOKUP(F1010,'Khách hàng'!$B$4:$G$1048576,2,0)</f>
        <v>#N/A</v>
      </c>
      <c r="I1010" s="13" t="str">
        <f>VLOOKUP(F1010,'[1]Khách hàng'!$A$4:$F$2144,3,0)</f>
        <v>Số 1 đường số 17A, Khu phố 11, Phường Bình Trị Đông B, Quận Bình Tân, TP.HCM.</v>
      </c>
      <c r="J1010" s="35" t="e">
        <f>VLOOKUP(F1010,'Khách hàng'!$B$4:$G$1048576,5,0)</f>
        <v>#N/A</v>
      </c>
      <c r="M1010" s="13" t="e">
        <f>VLOOKUP(K1010,'Hàng hóa'!$C$5:$J1527,2,0)</f>
        <v>#N/A</v>
      </c>
      <c r="N1010" s="17" t="e">
        <f>VLOOKUP(K1010,'[1]Hàng hóa'!$C$5:$G$22,5,0)</f>
        <v>#N/A</v>
      </c>
      <c r="O1010" s="17" t="e">
        <f t="shared" si="50"/>
        <v>#N/A</v>
      </c>
      <c r="P1010" s="197" t="e">
        <f t="shared" si="48"/>
        <v>#N/A</v>
      </c>
      <c r="Q1010" s="17" t="e">
        <f t="shared" si="49"/>
        <v>#N/A</v>
      </c>
      <c r="R1010" s="13" t="e">
        <f>VLOOKUP(J1010,'[1]Nhân viên'!$E$20:$F$41,2,0)</f>
        <v>#N/A</v>
      </c>
    </row>
    <row r="1011" spans="3:18" x14ac:dyDescent="0.2">
      <c r="C1011" s="259"/>
      <c r="E1011" s="13" t="e">
        <f>VLOOKUP(D1011,'Nhân viên'!$B$5:$C$48,2,0)</f>
        <v>#N/A</v>
      </c>
      <c r="H1011" s="13" t="e">
        <f>VLOOKUP(F1011,'Khách hàng'!$B$4:$G$1048576,2,0)</f>
        <v>#N/A</v>
      </c>
      <c r="I1011" s="13" t="str">
        <f>VLOOKUP(F1011,'[1]Khách hàng'!$A$4:$F$2144,3,0)</f>
        <v>Số 1 đường số 17A, Khu phố 11, Phường Bình Trị Đông B, Quận Bình Tân, TP.HCM.</v>
      </c>
      <c r="J1011" s="35" t="e">
        <f>VLOOKUP(F1011,'Khách hàng'!$B$4:$G$1048576,5,0)</f>
        <v>#N/A</v>
      </c>
      <c r="M1011" s="13" t="e">
        <f>VLOOKUP(K1011,'Hàng hóa'!$C$5:$J1528,2,0)</f>
        <v>#N/A</v>
      </c>
      <c r="N1011" s="17" t="e">
        <f>VLOOKUP(K1011,'[1]Hàng hóa'!$C$5:$G$22,5,0)</f>
        <v>#N/A</v>
      </c>
      <c r="O1011" s="17" t="e">
        <f t="shared" si="50"/>
        <v>#N/A</v>
      </c>
      <c r="P1011" s="197" t="e">
        <f t="shared" si="48"/>
        <v>#N/A</v>
      </c>
      <c r="Q1011" s="17" t="e">
        <f t="shared" si="49"/>
        <v>#N/A</v>
      </c>
      <c r="R1011" s="13" t="e">
        <f>VLOOKUP(J1011,'[1]Nhân viên'!$E$20:$F$41,2,0)</f>
        <v>#N/A</v>
      </c>
    </row>
    <row r="1012" spans="3:18" x14ac:dyDescent="0.2">
      <c r="C1012" s="12"/>
      <c r="E1012" s="13" t="e">
        <f>VLOOKUP(D1012,'Nhân viên'!$B$5:$C$48,2,0)</f>
        <v>#N/A</v>
      </c>
      <c r="H1012" s="13" t="e">
        <f>VLOOKUP(F1012,'Khách hàng'!$B$4:$G$1048576,2,0)</f>
        <v>#N/A</v>
      </c>
      <c r="I1012" s="13" t="str">
        <f>VLOOKUP(F1012,'[1]Khách hàng'!$A$4:$F$2144,3,0)</f>
        <v>Số 1 đường số 17A, Khu phố 11, Phường Bình Trị Đông B, Quận Bình Tân, TP.HCM.</v>
      </c>
      <c r="J1012" s="35" t="e">
        <f>VLOOKUP(F1012,'Khách hàng'!$B$4:$G$1048576,5,0)</f>
        <v>#N/A</v>
      </c>
      <c r="M1012" s="13" t="e">
        <f>VLOOKUP(K1012,'Hàng hóa'!$C$5:$J1500,2,0)</f>
        <v>#N/A</v>
      </c>
      <c r="N1012" s="17" t="e">
        <f>VLOOKUP(K1012,'[1]Hàng hóa'!$C$5:$G$22,5,0)</f>
        <v>#N/A</v>
      </c>
      <c r="O1012" s="17" t="e">
        <f t="shared" si="50"/>
        <v>#N/A</v>
      </c>
      <c r="P1012" s="197" t="e">
        <f t="shared" si="48"/>
        <v>#N/A</v>
      </c>
      <c r="Q1012" s="17" t="e">
        <f t="shared" si="49"/>
        <v>#N/A</v>
      </c>
      <c r="R1012" s="13" t="e">
        <f>VLOOKUP(J1012,'[1]Nhân viên'!$E$20:$F$41,2,0)</f>
        <v>#N/A</v>
      </c>
    </row>
    <row r="1013" spans="3:18" x14ac:dyDescent="0.2">
      <c r="C1013" s="12"/>
      <c r="E1013" s="13" t="e">
        <f>VLOOKUP(D1013,'Nhân viên'!$B$5:$C$48,2,0)</f>
        <v>#N/A</v>
      </c>
      <c r="H1013" s="13" t="e">
        <f>VLOOKUP(F1013,'Khách hàng'!$B$4:$G$1048576,2,0)</f>
        <v>#N/A</v>
      </c>
      <c r="I1013" s="13" t="str">
        <f>VLOOKUP(F1013,'[1]Khách hàng'!$A$4:$F$2144,3,0)</f>
        <v>Số 1 đường số 17A, Khu phố 11, Phường Bình Trị Đông B, Quận Bình Tân, TP.HCM.</v>
      </c>
      <c r="J1013" s="35" t="e">
        <f>VLOOKUP(F1013,'Khách hàng'!$B$4:$G$1048576,5,0)</f>
        <v>#N/A</v>
      </c>
      <c r="M1013" s="13" t="e">
        <f>VLOOKUP(K1013,'Hàng hóa'!$C$5:$J1501,2,0)</f>
        <v>#N/A</v>
      </c>
      <c r="N1013" s="17" t="e">
        <f>VLOOKUP(K1013,'[1]Hàng hóa'!$C$5:$G$22,5,0)</f>
        <v>#N/A</v>
      </c>
      <c r="O1013" s="17" t="e">
        <f t="shared" si="50"/>
        <v>#N/A</v>
      </c>
      <c r="P1013" s="197" t="e">
        <f t="shared" si="48"/>
        <v>#N/A</v>
      </c>
      <c r="Q1013" s="17" t="e">
        <f t="shared" si="49"/>
        <v>#N/A</v>
      </c>
      <c r="R1013" s="13" t="e">
        <f>VLOOKUP(J1013,'[1]Nhân viên'!$E$20:$F$41,2,0)</f>
        <v>#N/A</v>
      </c>
    </row>
    <row r="1014" spans="3:18" x14ac:dyDescent="0.2">
      <c r="C1014" s="12"/>
      <c r="E1014" s="13" t="e">
        <f>VLOOKUP(D1014,'Nhân viên'!$B$5:$C$48,2,0)</f>
        <v>#N/A</v>
      </c>
      <c r="H1014" s="13" t="e">
        <f>VLOOKUP(F1014,'Khách hàng'!$B$4:$G$1048576,2,0)</f>
        <v>#N/A</v>
      </c>
      <c r="I1014" s="13" t="str">
        <f>VLOOKUP(F1014,'[1]Khách hàng'!$A$4:$F$2144,3,0)</f>
        <v>Số 1 đường số 17A, Khu phố 11, Phường Bình Trị Đông B, Quận Bình Tân, TP.HCM.</v>
      </c>
      <c r="J1014" s="35" t="e">
        <f>VLOOKUP(F1014,'Khách hàng'!$B$4:$G$1048576,5,0)</f>
        <v>#N/A</v>
      </c>
      <c r="M1014" s="13" t="e">
        <f>VLOOKUP(K1014,'Hàng hóa'!$C$5:$J415,2,0)</f>
        <v>#N/A</v>
      </c>
      <c r="N1014" s="17" t="e">
        <f>VLOOKUP(K1014,'[1]Hàng hóa'!$C$5:$G$22,5,0)</f>
        <v>#N/A</v>
      </c>
      <c r="O1014" s="17" t="e">
        <f t="shared" si="50"/>
        <v>#N/A</v>
      </c>
      <c r="P1014" s="197" t="e">
        <f t="shared" si="48"/>
        <v>#N/A</v>
      </c>
      <c r="Q1014" s="17" t="e">
        <f t="shared" si="49"/>
        <v>#N/A</v>
      </c>
      <c r="R1014" s="13" t="e">
        <f>VLOOKUP(J1014,'[1]Nhân viên'!$E$20:$F$41,2,0)</f>
        <v>#N/A</v>
      </c>
    </row>
    <row r="1015" spans="3:18" x14ac:dyDescent="0.2">
      <c r="C1015" s="12"/>
      <c r="E1015" s="13" t="e">
        <f>VLOOKUP(D1015,'Nhân viên'!$B$5:$C$48,2,0)</f>
        <v>#N/A</v>
      </c>
      <c r="H1015" s="13" t="e">
        <f>VLOOKUP(F1015,'Khách hàng'!$B$4:$G$1048576,2,0)</f>
        <v>#N/A</v>
      </c>
      <c r="I1015" s="13" t="str">
        <f>VLOOKUP(F1015,'[1]Khách hàng'!$A$4:$F$2144,3,0)</f>
        <v>Số 1 đường số 17A, Khu phố 11, Phường Bình Trị Đông B, Quận Bình Tân, TP.HCM.</v>
      </c>
      <c r="J1015" s="35" t="e">
        <f>VLOOKUP(F1015,'Khách hàng'!$B$4:$G$1048576,5,0)</f>
        <v>#N/A</v>
      </c>
      <c r="M1015" s="13" t="e">
        <f>VLOOKUP(K1015,'Hàng hóa'!$C$5:$J416,2,0)</f>
        <v>#N/A</v>
      </c>
      <c r="N1015" s="17" t="e">
        <f>VLOOKUP(K1015,'[1]Hàng hóa'!$C$5:$G$22,5,0)</f>
        <v>#N/A</v>
      </c>
      <c r="O1015" s="17" t="e">
        <f t="shared" si="50"/>
        <v>#N/A</v>
      </c>
      <c r="P1015" s="197" t="e">
        <f t="shared" si="48"/>
        <v>#N/A</v>
      </c>
      <c r="Q1015" s="17" t="e">
        <f t="shared" si="49"/>
        <v>#N/A</v>
      </c>
      <c r="R1015" s="13" t="e">
        <f>VLOOKUP(J1015,'[1]Nhân viên'!$E$20:$F$41,2,0)</f>
        <v>#N/A</v>
      </c>
    </row>
    <row r="1016" spans="3:18" x14ac:dyDescent="0.2">
      <c r="C1016" s="12"/>
      <c r="E1016" s="13" t="e">
        <f>VLOOKUP(D1016,'Nhân viên'!$B$5:$C$48,2,0)</f>
        <v>#N/A</v>
      </c>
      <c r="H1016" s="13" t="e">
        <f>VLOOKUP(F1016,'Khách hàng'!$B$4:$G$1048576,2,0)</f>
        <v>#N/A</v>
      </c>
      <c r="I1016" s="13" t="str">
        <f>VLOOKUP(F1016,'[1]Khách hàng'!$A$4:$F$2144,3,0)</f>
        <v>Số 1 đường số 17A, Khu phố 11, Phường Bình Trị Đông B, Quận Bình Tân, TP.HCM.</v>
      </c>
      <c r="J1016" s="35" t="e">
        <f>VLOOKUP(F1016,'Khách hàng'!$B$4:$G$1048576,5,0)</f>
        <v>#N/A</v>
      </c>
      <c r="M1016" s="13" t="e">
        <f>VLOOKUP(K1016,'Hàng hóa'!$C$5:$J417,2,0)</f>
        <v>#N/A</v>
      </c>
      <c r="N1016" s="17" t="e">
        <f>VLOOKUP(K1016,'[1]Hàng hóa'!$C$5:$G$22,5,0)</f>
        <v>#N/A</v>
      </c>
      <c r="O1016" s="17" t="e">
        <f t="shared" si="50"/>
        <v>#N/A</v>
      </c>
      <c r="P1016" s="197" t="e">
        <f t="shared" si="48"/>
        <v>#N/A</v>
      </c>
      <c r="Q1016" s="17" t="e">
        <f t="shared" si="49"/>
        <v>#N/A</v>
      </c>
      <c r="R1016" s="13" t="e">
        <f>VLOOKUP(J1016,'[1]Nhân viên'!$E$20:$F$41,2,0)</f>
        <v>#N/A</v>
      </c>
    </row>
    <row r="1017" spans="3:18" x14ac:dyDescent="0.2">
      <c r="C1017" s="12"/>
      <c r="E1017" s="13" t="e">
        <f>VLOOKUP(D1017,'Nhân viên'!$B$5:$C$48,2,0)</f>
        <v>#N/A</v>
      </c>
      <c r="H1017" s="13" t="e">
        <f>VLOOKUP(F1017,'Khách hàng'!$B$4:$G$1048576,2,0)</f>
        <v>#N/A</v>
      </c>
      <c r="I1017" s="13" t="str">
        <f>VLOOKUP(F1017,'[1]Khách hàng'!$A$4:$F$2144,3,0)</f>
        <v>Số 1 đường số 17A, Khu phố 11, Phường Bình Trị Đông B, Quận Bình Tân, TP.HCM.</v>
      </c>
      <c r="J1017" s="35" t="e">
        <f>VLOOKUP(F1017,'Khách hàng'!$B$4:$G$1048576,5,0)</f>
        <v>#N/A</v>
      </c>
      <c r="M1017" s="13" t="e">
        <f>VLOOKUP(K1017,'Hàng hóa'!$C$5:$J418,2,0)</f>
        <v>#N/A</v>
      </c>
      <c r="N1017" s="17" t="e">
        <f>VLOOKUP(K1017,'[1]Hàng hóa'!$C$5:$G$22,5,0)</f>
        <v>#N/A</v>
      </c>
      <c r="O1017" s="17" t="e">
        <f t="shared" si="50"/>
        <v>#N/A</v>
      </c>
      <c r="P1017" s="197" t="e">
        <f t="shared" si="48"/>
        <v>#N/A</v>
      </c>
      <c r="Q1017" s="17" t="e">
        <f t="shared" si="49"/>
        <v>#N/A</v>
      </c>
      <c r="R1017" s="13" t="e">
        <f>VLOOKUP(J1017,'[1]Nhân viên'!$E$20:$F$41,2,0)</f>
        <v>#N/A</v>
      </c>
    </row>
    <row r="1018" spans="3:18" x14ac:dyDescent="0.2">
      <c r="C1018" s="12"/>
      <c r="E1018" s="13" t="e">
        <f>VLOOKUP(D1018,'Nhân viên'!$B$5:$C$48,2,0)</f>
        <v>#N/A</v>
      </c>
      <c r="H1018" s="13" t="e">
        <f>VLOOKUP(F1018,'Khách hàng'!$B$4:$G$1048576,2,0)</f>
        <v>#N/A</v>
      </c>
      <c r="I1018" s="13" t="str">
        <f>VLOOKUP(F1018,'[1]Khách hàng'!$A$4:$F$2144,3,0)</f>
        <v>Số 1 đường số 17A, Khu phố 11, Phường Bình Trị Đông B, Quận Bình Tân, TP.HCM.</v>
      </c>
      <c r="J1018" s="35" t="e">
        <f>VLOOKUP(F1018,'Khách hàng'!$B$4:$G$1048576,5,0)</f>
        <v>#N/A</v>
      </c>
      <c r="M1018" s="13" t="e">
        <f>VLOOKUP(K1018,'Hàng hóa'!$C$5:$J419,2,0)</f>
        <v>#N/A</v>
      </c>
      <c r="N1018" s="17" t="e">
        <f>VLOOKUP(K1018,'[1]Hàng hóa'!$C$5:$G$22,5,0)</f>
        <v>#N/A</v>
      </c>
      <c r="O1018" s="17" t="e">
        <f t="shared" si="50"/>
        <v>#N/A</v>
      </c>
      <c r="P1018" s="197" t="e">
        <f t="shared" si="48"/>
        <v>#N/A</v>
      </c>
      <c r="Q1018" s="17" t="e">
        <f t="shared" si="49"/>
        <v>#N/A</v>
      </c>
      <c r="R1018" s="13" t="e">
        <f>VLOOKUP(J1018,'[1]Nhân viên'!$E$20:$F$41,2,0)</f>
        <v>#N/A</v>
      </c>
    </row>
    <row r="1019" spans="3:18" x14ac:dyDescent="0.2">
      <c r="C1019" s="12"/>
      <c r="E1019" s="13" t="e">
        <f>VLOOKUP(D1019,'Nhân viên'!$B$5:$C$48,2,0)</f>
        <v>#N/A</v>
      </c>
      <c r="H1019" s="13" t="e">
        <f>VLOOKUP(F1019,'Khách hàng'!$B$4:$G$1048576,2,0)</f>
        <v>#N/A</v>
      </c>
      <c r="I1019" s="13" t="str">
        <f>VLOOKUP(F1019,'[1]Khách hàng'!$A$4:$F$2144,3,0)</f>
        <v>Số 1 đường số 17A, Khu phố 11, Phường Bình Trị Đông B, Quận Bình Tân, TP.HCM.</v>
      </c>
      <c r="J1019" s="35" t="e">
        <f>VLOOKUP(F1019,'Khách hàng'!$B$4:$G$1048576,5,0)</f>
        <v>#N/A</v>
      </c>
      <c r="M1019" s="13" t="e">
        <f>VLOOKUP(K1019,'Hàng hóa'!$C$5:$J420,2,0)</f>
        <v>#N/A</v>
      </c>
      <c r="N1019" s="17" t="e">
        <f>VLOOKUP(K1019,'[1]Hàng hóa'!$C$5:$G$22,5,0)</f>
        <v>#N/A</v>
      </c>
      <c r="O1019" s="17" t="e">
        <f t="shared" si="50"/>
        <v>#N/A</v>
      </c>
      <c r="P1019" s="197" t="e">
        <f t="shared" si="48"/>
        <v>#N/A</v>
      </c>
      <c r="Q1019" s="17" t="e">
        <f t="shared" si="49"/>
        <v>#N/A</v>
      </c>
      <c r="R1019" s="13" t="e">
        <f>VLOOKUP(J1019,'[1]Nhân viên'!$E$20:$F$41,2,0)</f>
        <v>#N/A</v>
      </c>
    </row>
    <row r="1020" spans="3:18" x14ac:dyDescent="0.2">
      <c r="C1020" s="12"/>
      <c r="E1020" s="13" t="e">
        <f>VLOOKUP(D1020,'Nhân viên'!$B$5:$C$48,2,0)</f>
        <v>#N/A</v>
      </c>
      <c r="H1020" s="13" t="e">
        <f>VLOOKUP(F1020,'Khách hàng'!$B$4:$G$1048576,2,0)</f>
        <v>#N/A</v>
      </c>
      <c r="I1020" s="13" t="str">
        <f>VLOOKUP(F1020,'[1]Khách hàng'!$A$4:$F$2144,3,0)</f>
        <v>Số 1 đường số 17A, Khu phố 11, Phường Bình Trị Đông B, Quận Bình Tân, TP.HCM.</v>
      </c>
      <c r="J1020" s="35" t="e">
        <f>VLOOKUP(F1020,'Khách hàng'!$B$4:$G$1048576,5,0)</f>
        <v>#N/A</v>
      </c>
      <c r="M1020" s="13" t="e">
        <f>VLOOKUP(K1020,'Hàng hóa'!$C$5:$J834,2,0)</f>
        <v>#N/A</v>
      </c>
      <c r="N1020" s="17" t="e">
        <f>VLOOKUP(K1020,'[1]Hàng hóa'!$C$5:$G$22,5,0)</f>
        <v>#N/A</v>
      </c>
      <c r="O1020" s="17" t="e">
        <f t="shared" si="50"/>
        <v>#N/A</v>
      </c>
      <c r="P1020" s="197" t="e">
        <f t="shared" si="48"/>
        <v>#N/A</v>
      </c>
      <c r="Q1020" s="17" t="e">
        <f t="shared" si="49"/>
        <v>#N/A</v>
      </c>
      <c r="R1020" s="13" t="e">
        <f>VLOOKUP(J1020,'[1]Nhân viên'!$E$20:$F$41,2,0)</f>
        <v>#N/A</v>
      </c>
    </row>
    <row r="1021" spans="3:18" x14ac:dyDescent="0.2">
      <c r="E1021" s="13" t="e">
        <f>VLOOKUP(D1021,'Nhân viên'!$B$5:$C$48,2,0)</f>
        <v>#N/A</v>
      </c>
      <c r="H1021" s="13" t="e">
        <f>VLOOKUP(F1021,'Khách hàng'!$B$4:$G$1048576,2,0)</f>
        <v>#N/A</v>
      </c>
      <c r="I1021" s="13" t="str">
        <f>VLOOKUP(F1021,'[1]Khách hàng'!$A$4:$F$2144,3,0)</f>
        <v>Số 1 đường số 17A, Khu phố 11, Phường Bình Trị Đông B, Quận Bình Tân, TP.HCM.</v>
      </c>
      <c r="J1021" s="35" t="e">
        <f>VLOOKUP(F1021,'Khách hàng'!$B$4:$G$1048576,5,0)</f>
        <v>#N/A</v>
      </c>
      <c r="M1021" s="13" t="e">
        <f>VLOOKUP(K1021,'Hàng hóa'!$C$5:$J1140,2,0)</f>
        <v>#N/A</v>
      </c>
      <c r="N1021" s="17" t="e">
        <f>VLOOKUP(K1021,'[1]Hàng hóa'!$C$5:$G$22,5,0)</f>
        <v>#N/A</v>
      </c>
      <c r="O1021" s="17" t="e">
        <f t="shared" si="50"/>
        <v>#N/A</v>
      </c>
      <c r="P1021" s="197" t="e">
        <f t="shared" si="48"/>
        <v>#N/A</v>
      </c>
      <c r="Q1021" s="17" t="e">
        <f t="shared" si="49"/>
        <v>#N/A</v>
      </c>
      <c r="R1021" s="13" t="e">
        <f>VLOOKUP(J1021,'[1]Nhân viên'!$E$20:$F$41,2,0)</f>
        <v>#N/A</v>
      </c>
    </row>
    <row r="1022" spans="3:18" x14ac:dyDescent="0.2">
      <c r="E1022" s="13" t="e">
        <f>VLOOKUP(D1022,'Nhân viên'!$B$5:$C$48,2,0)</f>
        <v>#N/A</v>
      </c>
      <c r="H1022" s="13" t="e">
        <f>VLOOKUP(F1022,'Khách hàng'!$B$4:$G$1048576,2,0)</f>
        <v>#N/A</v>
      </c>
      <c r="I1022" s="13" t="str">
        <f>VLOOKUP(F1022,'[1]Khách hàng'!$A$4:$F$2144,3,0)</f>
        <v>Số 1 đường số 17A, Khu phố 11, Phường Bình Trị Đông B, Quận Bình Tân, TP.HCM.</v>
      </c>
      <c r="J1022" s="35" t="e">
        <f>VLOOKUP(F1022,'Khách hàng'!$B$4:$G$1048576,5,0)</f>
        <v>#N/A</v>
      </c>
      <c r="M1022" s="13" t="e">
        <f>VLOOKUP(K1022,'Hàng hóa'!$C$5:$J1141,2,0)</f>
        <v>#N/A</v>
      </c>
      <c r="N1022" s="17" t="e">
        <f>VLOOKUP(K1022,'[1]Hàng hóa'!$C$5:$G$22,5,0)</f>
        <v>#N/A</v>
      </c>
      <c r="O1022" s="17" t="e">
        <f t="shared" si="50"/>
        <v>#N/A</v>
      </c>
      <c r="P1022" s="197" t="e">
        <f t="shared" si="48"/>
        <v>#N/A</v>
      </c>
      <c r="Q1022" s="17" t="e">
        <f t="shared" si="49"/>
        <v>#N/A</v>
      </c>
      <c r="R1022" s="13" t="e">
        <f>VLOOKUP(J1022,'[1]Nhân viên'!$E$20:$F$41,2,0)</f>
        <v>#N/A</v>
      </c>
    </row>
    <row r="1023" spans="3:18" x14ac:dyDescent="0.2">
      <c r="E1023" s="13" t="e">
        <f>VLOOKUP(D1023,'Nhân viên'!$B$5:$C$48,2,0)</f>
        <v>#N/A</v>
      </c>
      <c r="H1023" s="13" t="e">
        <f>VLOOKUP(F1023,'Khách hàng'!$B$4:$G$1048576,2,0)</f>
        <v>#N/A</v>
      </c>
      <c r="I1023" s="13" t="str">
        <f>VLOOKUP(F1023,'[1]Khách hàng'!$A$4:$F$2144,3,0)</f>
        <v>Số 1 đường số 17A, Khu phố 11, Phường Bình Trị Đông B, Quận Bình Tân, TP.HCM.</v>
      </c>
      <c r="J1023" s="35" t="e">
        <f>VLOOKUP(F1023,'Khách hàng'!$B$4:$G$1048576,5,0)</f>
        <v>#N/A</v>
      </c>
      <c r="M1023" s="13" t="e">
        <f>VLOOKUP(K1023,'Hàng hóa'!$C$5:$J1142,2,0)</f>
        <v>#N/A</v>
      </c>
      <c r="N1023" s="17" t="e">
        <f>VLOOKUP(K1023,'[1]Hàng hóa'!$C$5:$G$22,5,0)</f>
        <v>#N/A</v>
      </c>
      <c r="O1023" s="17" t="e">
        <f t="shared" si="50"/>
        <v>#N/A</v>
      </c>
      <c r="P1023" s="197" t="e">
        <f t="shared" si="48"/>
        <v>#N/A</v>
      </c>
      <c r="Q1023" s="17" t="e">
        <f t="shared" si="49"/>
        <v>#N/A</v>
      </c>
      <c r="R1023" s="13" t="e">
        <f>VLOOKUP(J1023,'[1]Nhân viên'!$E$20:$F$41,2,0)</f>
        <v>#N/A</v>
      </c>
    </row>
    <row r="1024" spans="3:18" x14ac:dyDescent="0.2">
      <c r="E1024" s="13" t="e">
        <f>VLOOKUP(D1024,'Nhân viên'!$B$5:$C$48,2,0)</f>
        <v>#N/A</v>
      </c>
      <c r="H1024" s="13" t="e">
        <f>VLOOKUP(F1024,'Khách hàng'!$B$4:$G$1048576,2,0)</f>
        <v>#N/A</v>
      </c>
      <c r="I1024" s="13" t="str">
        <f>VLOOKUP(F1024,'[1]Khách hàng'!$A$4:$F$2144,3,0)</f>
        <v>Số 1 đường số 17A, Khu phố 11, Phường Bình Trị Đông B, Quận Bình Tân, TP.HCM.</v>
      </c>
      <c r="J1024" s="35" t="e">
        <f>VLOOKUP(F1024,'Khách hàng'!$B$4:$G$1048576,5,0)</f>
        <v>#N/A</v>
      </c>
      <c r="M1024" s="13" t="e">
        <f>VLOOKUP(K1024,'Hàng hóa'!$C$5:$J1143,2,0)</f>
        <v>#N/A</v>
      </c>
      <c r="N1024" s="17" t="e">
        <f>VLOOKUP(K1024,'[1]Hàng hóa'!$C$5:$G$22,5,0)</f>
        <v>#N/A</v>
      </c>
      <c r="O1024" s="17" t="e">
        <f t="shared" si="50"/>
        <v>#N/A</v>
      </c>
      <c r="P1024" s="197" t="e">
        <f t="shared" si="48"/>
        <v>#N/A</v>
      </c>
      <c r="Q1024" s="17" t="e">
        <f t="shared" si="49"/>
        <v>#N/A</v>
      </c>
      <c r="R1024" s="13" t="e">
        <f>VLOOKUP(J1024,'[1]Nhân viên'!$E$20:$F$41,2,0)</f>
        <v>#N/A</v>
      </c>
    </row>
    <row r="1025" spans="3:18" x14ac:dyDescent="0.2">
      <c r="C1025" s="12"/>
      <c r="E1025" s="13" t="e">
        <f>VLOOKUP(D1025,'Nhân viên'!$B$5:$C$48,2,0)</f>
        <v>#N/A</v>
      </c>
      <c r="H1025" s="13" t="e">
        <f>VLOOKUP(F1025,'Khách hàng'!$B$4:$G$1048576,2,0)</f>
        <v>#N/A</v>
      </c>
      <c r="I1025" s="13" t="str">
        <f>VLOOKUP(F1025,'[1]Khách hàng'!$A$4:$F$2144,3,0)</f>
        <v>Số 1 đường số 17A, Khu phố 11, Phường Bình Trị Đông B, Quận Bình Tân, TP.HCM.</v>
      </c>
      <c r="J1025" s="35" t="e">
        <f>VLOOKUP(F1025,'Khách hàng'!$B$4:$G$1048576,5,0)</f>
        <v>#N/A</v>
      </c>
      <c r="M1025" s="13" t="e">
        <f>VLOOKUP(K1025,'Hàng hóa'!$C$5:$J397,2,0)</f>
        <v>#N/A</v>
      </c>
      <c r="N1025" s="17" t="e">
        <f>VLOOKUP(K1025,'[1]Hàng hóa'!$C$5:$G$22,5,0)</f>
        <v>#N/A</v>
      </c>
      <c r="O1025" s="17" t="e">
        <f t="shared" si="50"/>
        <v>#N/A</v>
      </c>
      <c r="P1025" s="197" t="e">
        <f t="shared" si="48"/>
        <v>#N/A</v>
      </c>
      <c r="Q1025" s="17" t="e">
        <f t="shared" si="49"/>
        <v>#N/A</v>
      </c>
      <c r="R1025" s="13" t="e">
        <f>VLOOKUP(J1025,'[1]Nhân viên'!$E$20:$F$41,2,0)</f>
        <v>#N/A</v>
      </c>
    </row>
    <row r="1026" spans="3:18" x14ac:dyDescent="0.2">
      <c r="C1026" s="12"/>
      <c r="E1026" s="13" t="e">
        <f>VLOOKUP(D1026,'Nhân viên'!$B$5:$C$48,2,0)</f>
        <v>#N/A</v>
      </c>
      <c r="G1026" s="133"/>
      <c r="H1026" s="13" t="e">
        <f>VLOOKUP(F1026,'Khách hàng'!$B$4:$G$1048576,2,0)</f>
        <v>#N/A</v>
      </c>
      <c r="I1026" s="13" t="str">
        <f>VLOOKUP(F1026,'[1]Khách hàng'!$A$4:$F$2144,3,0)</f>
        <v>Số 1 đường số 17A, Khu phố 11, Phường Bình Trị Đông B, Quận Bình Tân, TP.HCM.</v>
      </c>
      <c r="J1026" s="35" t="e">
        <f>VLOOKUP(F1026,'Khách hàng'!$B$4:$G$1048576,5,0)</f>
        <v>#N/A</v>
      </c>
      <c r="M1026" s="13" t="e">
        <f>VLOOKUP(K1026,'Hàng hóa'!$C$5:$J272,2,0)</f>
        <v>#N/A</v>
      </c>
      <c r="N1026" s="17" t="e">
        <f>VLOOKUP(K1026,'[1]Hàng hóa'!$C$5:$G$22,5,0)</f>
        <v>#N/A</v>
      </c>
      <c r="O1026" s="17" t="e">
        <f t="shared" si="50"/>
        <v>#N/A</v>
      </c>
      <c r="P1026" s="197" t="e">
        <f t="shared" si="48"/>
        <v>#N/A</v>
      </c>
      <c r="Q1026" s="17" t="e">
        <f t="shared" si="49"/>
        <v>#N/A</v>
      </c>
      <c r="R1026" s="13" t="e">
        <f>VLOOKUP(J1026,'[1]Nhân viên'!$E$20:$F$41,2,0)</f>
        <v>#N/A</v>
      </c>
    </row>
    <row r="1027" spans="3:18" x14ac:dyDescent="0.2">
      <c r="C1027" s="12"/>
      <c r="E1027" s="13" t="e">
        <f>VLOOKUP(D1027,'Nhân viên'!$B$5:$C$48,2,0)</f>
        <v>#N/A</v>
      </c>
      <c r="G1027" s="133"/>
      <c r="H1027" s="13" t="e">
        <f>VLOOKUP(F1027,'Khách hàng'!$B$4:$G$1048576,2,0)</f>
        <v>#N/A</v>
      </c>
      <c r="I1027" s="13" t="str">
        <f>VLOOKUP(F1027,'[1]Khách hàng'!$A$4:$F$2144,3,0)</f>
        <v>Số 1 đường số 17A, Khu phố 11, Phường Bình Trị Đông B, Quận Bình Tân, TP.HCM.</v>
      </c>
      <c r="J1027" s="35" t="e">
        <f>VLOOKUP(F1027,'Khách hàng'!$B$4:$G$1048576,5,0)</f>
        <v>#N/A</v>
      </c>
      <c r="M1027" s="13" t="e">
        <f>VLOOKUP(K1027,'Hàng hóa'!$C$5:$J273,2,0)</f>
        <v>#N/A</v>
      </c>
      <c r="N1027" s="17" t="e">
        <f>VLOOKUP(K1027,'[1]Hàng hóa'!$C$5:$G$22,5,0)</f>
        <v>#N/A</v>
      </c>
      <c r="O1027" s="17" t="e">
        <f t="shared" si="50"/>
        <v>#N/A</v>
      </c>
      <c r="P1027" s="197" t="e">
        <f t="shared" ref="P1027:P1090" si="51">O1027*8%</f>
        <v>#N/A</v>
      </c>
      <c r="Q1027" s="17" t="e">
        <f t="shared" ref="Q1027:Q1090" si="52">O1027*P1027+O1027</f>
        <v>#N/A</v>
      </c>
      <c r="R1027" s="13" t="e">
        <f>VLOOKUP(J1027,'[1]Nhân viên'!$E$20:$F$41,2,0)</f>
        <v>#N/A</v>
      </c>
    </row>
    <row r="1028" spans="3:18" x14ac:dyDescent="0.2">
      <c r="C1028" s="12"/>
      <c r="E1028" s="13" t="e">
        <f>VLOOKUP(D1028,'Nhân viên'!$B$5:$C$48,2,0)</f>
        <v>#N/A</v>
      </c>
      <c r="H1028" s="13" t="e">
        <f>VLOOKUP(F1028,'Khách hàng'!$B$4:$G$1048576,2,0)</f>
        <v>#N/A</v>
      </c>
      <c r="I1028" s="13" t="str">
        <f>VLOOKUP(F1028,'[1]Khách hàng'!$A$4:$F$2144,3,0)</f>
        <v>Số 1 đường số 17A, Khu phố 11, Phường Bình Trị Đông B, Quận Bình Tân, TP.HCM.</v>
      </c>
      <c r="J1028" s="35" t="e">
        <f>VLOOKUP(F1028,'Khách hàng'!$B$4:$G$1048576,5,0)</f>
        <v>#N/A</v>
      </c>
      <c r="M1028" s="13" t="e">
        <f>VLOOKUP(K1028,'Hàng hóa'!$C$5:$J1498,2,0)</f>
        <v>#N/A</v>
      </c>
      <c r="N1028" s="17" t="e">
        <f>VLOOKUP(K1028,'[1]Hàng hóa'!$C$5:$G$22,5,0)</f>
        <v>#N/A</v>
      </c>
      <c r="O1028" s="17" t="e">
        <f t="shared" si="50"/>
        <v>#N/A</v>
      </c>
      <c r="P1028" s="197" t="e">
        <f t="shared" si="51"/>
        <v>#N/A</v>
      </c>
      <c r="Q1028" s="17" t="e">
        <f t="shared" si="52"/>
        <v>#N/A</v>
      </c>
      <c r="R1028" s="13" t="e">
        <f>VLOOKUP(J1028,'[1]Nhân viên'!$E$20:$F$41,2,0)</f>
        <v>#N/A</v>
      </c>
    </row>
    <row r="1029" spans="3:18" x14ac:dyDescent="0.2">
      <c r="C1029" s="12"/>
      <c r="E1029" s="13" t="e">
        <f>VLOOKUP(D1029,'Nhân viên'!$B$5:$C$48,2,0)</f>
        <v>#N/A</v>
      </c>
      <c r="H1029" s="13" t="e">
        <f>VLOOKUP(F1029,'Khách hàng'!$B$4:$G$1048576,2,0)</f>
        <v>#N/A</v>
      </c>
      <c r="I1029" s="13" t="str">
        <f>VLOOKUP(F1029,'[1]Khách hàng'!$A$4:$F$2144,3,0)</f>
        <v>Số 1 đường số 17A, Khu phố 11, Phường Bình Trị Đông B, Quận Bình Tân, TP.HCM.</v>
      </c>
      <c r="J1029" s="35" t="e">
        <f>VLOOKUP(F1029,'Khách hàng'!$B$4:$G$1048576,5,0)</f>
        <v>#N/A</v>
      </c>
      <c r="M1029" s="13" t="e">
        <f>VLOOKUP(K1029,'Hàng hóa'!$C$5:$J1499,2,0)</f>
        <v>#N/A</v>
      </c>
      <c r="N1029" s="17" t="e">
        <f>VLOOKUP(K1029,'[1]Hàng hóa'!$C$5:$G$22,5,0)</f>
        <v>#N/A</v>
      </c>
      <c r="O1029" s="17" t="e">
        <f t="shared" ref="O1029:O1092" si="53">L1029*N1029</f>
        <v>#N/A</v>
      </c>
      <c r="P1029" s="197" t="e">
        <f t="shared" si="51"/>
        <v>#N/A</v>
      </c>
      <c r="Q1029" s="17" t="e">
        <f t="shared" si="52"/>
        <v>#N/A</v>
      </c>
      <c r="R1029" s="13" t="e">
        <f>VLOOKUP(J1029,'[1]Nhân viên'!$E$20:$F$41,2,0)</f>
        <v>#N/A</v>
      </c>
    </row>
    <row r="1030" spans="3:18" x14ac:dyDescent="0.2">
      <c r="C1030" s="12"/>
      <c r="E1030" s="13" t="e">
        <f>VLOOKUP(D1030,'Nhân viên'!$B$5:$C$48,2,0)</f>
        <v>#N/A</v>
      </c>
      <c r="H1030" s="13" t="e">
        <f>VLOOKUP(F1030,'Khách hàng'!$B$4:$G$1048576,2,0)</f>
        <v>#N/A</v>
      </c>
      <c r="I1030" s="13" t="str">
        <f>VLOOKUP(F1030,'[1]Khách hàng'!$A$4:$F$2144,3,0)</f>
        <v>Số 1 đường số 17A, Khu phố 11, Phường Bình Trị Đông B, Quận Bình Tân, TP.HCM.</v>
      </c>
      <c r="J1030" s="35" t="e">
        <f>VLOOKUP(F1030,'Khách hàng'!$B$4:$G$1048576,5,0)</f>
        <v>#N/A</v>
      </c>
      <c r="M1030" s="13" t="e">
        <f>VLOOKUP(K1030,'Hàng hóa'!$C$5:$J1466,2,0)</f>
        <v>#N/A</v>
      </c>
      <c r="N1030" s="17" t="e">
        <f>VLOOKUP(K1030,'[1]Hàng hóa'!$C$5:$G$22,5,0)</f>
        <v>#N/A</v>
      </c>
      <c r="O1030" s="17" t="e">
        <f t="shared" si="53"/>
        <v>#N/A</v>
      </c>
      <c r="P1030" s="197" t="e">
        <f t="shared" si="51"/>
        <v>#N/A</v>
      </c>
      <c r="Q1030" s="17" t="e">
        <f t="shared" si="52"/>
        <v>#N/A</v>
      </c>
      <c r="R1030" s="13" t="e">
        <f>VLOOKUP(J1030,'[1]Nhân viên'!$E$20:$F$41,2,0)</f>
        <v>#N/A</v>
      </c>
    </row>
    <row r="1031" spans="3:18" x14ac:dyDescent="0.2">
      <c r="C1031" s="12"/>
      <c r="E1031" s="13" t="e">
        <f>VLOOKUP(D1031,'Nhân viên'!$B$5:$C$48,2,0)</f>
        <v>#N/A</v>
      </c>
      <c r="H1031" s="13" t="e">
        <f>VLOOKUP(F1031,'Khách hàng'!$B$4:$G$1048576,2,0)</f>
        <v>#N/A</v>
      </c>
      <c r="I1031" s="13" t="str">
        <f>VLOOKUP(F1031,'[1]Khách hàng'!$A$4:$F$2144,3,0)</f>
        <v>Số 1 đường số 17A, Khu phố 11, Phường Bình Trị Đông B, Quận Bình Tân, TP.HCM.</v>
      </c>
      <c r="J1031" s="35" t="e">
        <f>VLOOKUP(F1031,'Khách hàng'!$B$4:$G$1048576,5,0)</f>
        <v>#N/A</v>
      </c>
      <c r="M1031" s="13" t="e">
        <f>VLOOKUP(K1031,'Hàng hóa'!$C$5:$J1467,2,0)</f>
        <v>#N/A</v>
      </c>
      <c r="N1031" s="17" t="e">
        <f>VLOOKUP(K1031,'[1]Hàng hóa'!$C$5:$G$22,5,0)</f>
        <v>#N/A</v>
      </c>
      <c r="O1031" s="17" t="e">
        <f t="shared" si="53"/>
        <v>#N/A</v>
      </c>
      <c r="P1031" s="197" t="e">
        <f t="shared" si="51"/>
        <v>#N/A</v>
      </c>
      <c r="Q1031" s="17" t="e">
        <f t="shared" si="52"/>
        <v>#N/A</v>
      </c>
      <c r="R1031" s="13" t="e">
        <f>VLOOKUP(J1031,'[1]Nhân viên'!$E$20:$F$41,2,0)</f>
        <v>#N/A</v>
      </c>
    </row>
    <row r="1032" spans="3:18" x14ac:dyDescent="0.2">
      <c r="C1032" s="12"/>
      <c r="E1032" s="13" t="e">
        <f>VLOOKUP(D1032,'Nhân viên'!$B$5:$C$48,2,0)</f>
        <v>#N/A</v>
      </c>
      <c r="H1032" s="13" t="e">
        <f>VLOOKUP(F1032,'Khách hàng'!$B$4:$G$1048576,2,0)</f>
        <v>#N/A</v>
      </c>
      <c r="I1032" s="13" t="str">
        <f>VLOOKUP(F1032,'[1]Khách hàng'!$A$4:$F$2144,3,0)</f>
        <v>Số 1 đường số 17A, Khu phố 11, Phường Bình Trị Đông B, Quận Bình Tân, TP.HCM.</v>
      </c>
      <c r="J1032" s="35" t="e">
        <f>VLOOKUP(F1032,'Khách hàng'!$B$4:$G$1048576,5,0)</f>
        <v>#N/A</v>
      </c>
      <c r="M1032" s="13" t="e">
        <f>VLOOKUP(K1032,'Hàng hóa'!$C$5:$J1468,2,0)</f>
        <v>#N/A</v>
      </c>
      <c r="N1032" s="17" t="e">
        <f>VLOOKUP(K1032,'[1]Hàng hóa'!$C$5:$G$22,5,0)</f>
        <v>#N/A</v>
      </c>
      <c r="O1032" s="17" t="e">
        <f t="shared" si="53"/>
        <v>#N/A</v>
      </c>
      <c r="P1032" s="197" t="e">
        <f t="shared" si="51"/>
        <v>#N/A</v>
      </c>
      <c r="Q1032" s="17" t="e">
        <f t="shared" si="52"/>
        <v>#N/A</v>
      </c>
      <c r="R1032" s="13" t="e">
        <f>VLOOKUP(J1032,'[1]Nhân viên'!$E$20:$F$41,2,0)</f>
        <v>#N/A</v>
      </c>
    </row>
    <row r="1033" spans="3:18" x14ac:dyDescent="0.2">
      <c r="C1033" s="12"/>
      <c r="E1033" s="13" t="e">
        <f>VLOOKUP(D1033,'Nhân viên'!$B$5:$C$48,2,0)</f>
        <v>#N/A</v>
      </c>
      <c r="H1033" s="13" t="e">
        <f>VLOOKUP(F1033,'Khách hàng'!$B$4:$G$1048576,2,0)</f>
        <v>#N/A</v>
      </c>
      <c r="I1033" s="13" t="str">
        <f>VLOOKUP(F1033,'[1]Khách hàng'!$A$4:$F$2144,3,0)</f>
        <v>Số 1 đường số 17A, Khu phố 11, Phường Bình Trị Đông B, Quận Bình Tân, TP.HCM.</v>
      </c>
      <c r="J1033" s="35" t="e">
        <f>VLOOKUP(F1033,'Khách hàng'!$B$4:$G$1048576,5,0)</f>
        <v>#N/A</v>
      </c>
      <c r="M1033" s="13" t="e">
        <f>VLOOKUP(K1033,'Hàng hóa'!$C$5:$J1469,2,0)</f>
        <v>#N/A</v>
      </c>
      <c r="N1033" s="17" t="e">
        <f>VLOOKUP(K1033,'[1]Hàng hóa'!$C$5:$G$22,5,0)</f>
        <v>#N/A</v>
      </c>
      <c r="O1033" s="17" t="e">
        <f t="shared" si="53"/>
        <v>#N/A</v>
      </c>
      <c r="P1033" s="197" t="e">
        <f t="shared" si="51"/>
        <v>#N/A</v>
      </c>
      <c r="Q1033" s="17" t="e">
        <f t="shared" si="52"/>
        <v>#N/A</v>
      </c>
      <c r="R1033" s="13" t="e">
        <f>VLOOKUP(J1033,'[1]Nhân viên'!$E$20:$F$41,2,0)</f>
        <v>#N/A</v>
      </c>
    </row>
    <row r="1034" spans="3:18" x14ac:dyDescent="0.2">
      <c r="C1034" s="12"/>
      <c r="E1034" s="13" t="e">
        <f>VLOOKUP(D1034,'Nhân viên'!$B$5:$C$48,2,0)</f>
        <v>#N/A</v>
      </c>
      <c r="H1034" s="13" t="e">
        <f>VLOOKUP(F1034,'Khách hàng'!$B$4:$G$1048576,2,0)</f>
        <v>#N/A</v>
      </c>
      <c r="I1034" s="13" t="str">
        <f>VLOOKUP(F1034,'[1]Khách hàng'!$A$4:$F$2144,3,0)</f>
        <v>Số 1 đường số 17A, Khu phố 11, Phường Bình Trị Đông B, Quận Bình Tân, TP.HCM.</v>
      </c>
      <c r="J1034" s="35" t="e">
        <f>VLOOKUP(F1034,'Khách hàng'!$B$4:$G$1048576,5,0)</f>
        <v>#N/A</v>
      </c>
      <c r="M1034" s="13" t="e">
        <f>VLOOKUP(K1034,'Hàng hóa'!$C$5:$J1470,2,0)</f>
        <v>#N/A</v>
      </c>
      <c r="N1034" s="17" t="e">
        <f>VLOOKUP(K1034,'[1]Hàng hóa'!$C$5:$G$22,5,0)</f>
        <v>#N/A</v>
      </c>
      <c r="O1034" s="17" t="e">
        <f t="shared" si="53"/>
        <v>#N/A</v>
      </c>
      <c r="P1034" s="197" t="e">
        <f t="shared" si="51"/>
        <v>#N/A</v>
      </c>
      <c r="Q1034" s="17" t="e">
        <f t="shared" si="52"/>
        <v>#N/A</v>
      </c>
      <c r="R1034" s="13" t="e">
        <f>VLOOKUP(J1034,'[1]Nhân viên'!$E$20:$F$41,2,0)</f>
        <v>#N/A</v>
      </c>
    </row>
    <row r="1035" spans="3:18" x14ac:dyDescent="0.2">
      <c r="C1035" s="12"/>
      <c r="E1035" s="13" t="e">
        <f>VLOOKUP(D1035,'Nhân viên'!$B$5:$C$48,2,0)</f>
        <v>#N/A</v>
      </c>
      <c r="H1035" s="13" t="e">
        <f>VLOOKUP(F1035,'Khách hàng'!$B$4:$G$1048576,2,0)</f>
        <v>#N/A</v>
      </c>
      <c r="I1035" s="13" t="str">
        <f>VLOOKUP(F1035,'[1]Khách hàng'!$A$4:$F$2144,3,0)</f>
        <v>Số 1 đường số 17A, Khu phố 11, Phường Bình Trị Đông B, Quận Bình Tân, TP.HCM.</v>
      </c>
      <c r="J1035" s="35" t="e">
        <f>VLOOKUP(F1035,'Khách hàng'!$B$4:$G$1048576,5,0)</f>
        <v>#N/A</v>
      </c>
      <c r="M1035" s="13" t="e">
        <f>VLOOKUP(K1035,'Hàng hóa'!$C$5:$J1471,2,0)</f>
        <v>#N/A</v>
      </c>
      <c r="N1035" s="17" t="e">
        <f>VLOOKUP(K1035,'[1]Hàng hóa'!$C$5:$G$22,5,0)</f>
        <v>#N/A</v>
      </c>
      <c r="O1035" s="17" t="e">
        <f t="shared" si="53"/>
        <v>#N/A</v>
      </c>
      <c r="P1035" s="197" t="e">
        <f t="shared" si="51"/>
        <v>#N/A</v>
      </c>
      <c r="Q1035" s="17" t="e">
        <f t="shared" si="52"/>
        <v>#N/A</v>
      </c>
      <c r="R1035" s="13" t="e">
        <f>VLOOKUP(J1035,'[1]Nhân viên'!$E$20:$F$41,2,0)</f>
        <v>#N/A</v>
      </c>
    </row>
    <row r="1036" spans="3:18" x14ac:dyDescent="0.2">
      <c r="C1036" s="12"/>
      <c r="E1036" s="13" t="e">
        <f>VLOOKUP(D1036,'Nhân viên'!$B$5:$C$48,2,0)</f>
        <v>#N/A</v>
      </c>
      <c r="H1036" s="13" t="e">
        <f>VLOOKUP(F1036,'Khách hàng'!$B$4:$G$1048576,2,0)</f>
        <v>#N/A</v>
      </c>
      <c r="I1036" s="13" t="str">
        <f>VLOOKUP(F1036,'[1]Khách hàng'!$A$4:$F$2144,3,0)</f>
        <v>Số 1 đường số 17A, Khu phố 11, Phường Bình Trị Đông B, Quận Bình Tân, TP.HCM.</v>
      </c>
      <c r="J1036" s="35" t="e">
        <f>VLOOKUP(F1036,'Khách hàng'!$B$4:$G$1048576,5,0)</f>
        <v>#N/A</v>
      </c>
      <c r="M1036" s="13" t="e">
        <f>VLOOKUP(K1036,'Hàng hóa'!$C$5:$J1472,2,0)</f>
        <v>#N/A</v>
      </c>
      <c r="N1036" s="17" t="e">
        <f>VLOOKUP(K1036,'[1]Hàng hóa'!$C$5:$G$22,5,0)</f>
        <v>#N/A</v>
      </c>
      <c r="O1036" s="17" t="e">
        <f t="shared" si="53"/>
        <v>#N/A</v>
      </c>
      <c r="P1036" s="197" t="e">
        <f t="shared" si="51"/>
        <v>#N/A</v>
      </c>
      <c r="Q1036" s="17" t="e">
        <f t="shared" si="52"/>
        <v>#N/A</v>
      </c>
      <c r="R1036" s="13" t="e">
        <f>VLOOKUP(J1036,'[1]Nhân viên'!$E$20:$F$41,2,0)</f>
        <v>#N/A</v>
      </c>
    </row>
    <row r="1037" spans="3:18" x14ac:dyDescent="0.2">
      <c r="C1037" s="12"/>
      <c r="E1037" s="13" t="e">
        <f>VLOOKUP(D1037,'Nhân viên'!$B$5:$C$48,2,0)</f>
        <v>#N/A</v>
      </c>
      <c r="H1037" s="13" t="e">
        <f>VLOOKUP(F1037,'Khách hàng'!$B$4:$G$1048576,2,0)</f>
        <v>#N/A</v>
      </c>
      <c r="I1037" s="13" t="str">
        <f>VLOOKUP(F1037,'[1]Khách hàng'!$A$4:$F$2144,3,0)</f>
        <v>Số 1 đường số 17A, Khu phố 11, Phường Bình Trị Đông B, Quận Bình Tân, TP.HCM.</v>
      </c>
      <c r="J1037" s="35" t="e">
        <f>VLOOKUP(F1037,'Khách hàng'!$B$4:$G$1048576,5,0)</f>
        <v>#N/A</v>
      </c>
      <c r="M1037" s="13" t="e">
        <f>VLOOKUP(K1037,'Hàng hóa'!$C$5:$J1473,2,0)</f>
        <v>#N/A</v>
      </c>
      <c r="N1037" s="17" t="e">
        <f>VLOOKUP(K1037,'[1]Hàng hóa'!$C$5:$G$22,5,0)</f>
        <v>#N/A</v>
      </c>
      <c r="O1037" s="17" t="e">
        <f t="shared" si="53"/>
        <v>#N/A</v>
      </c>
      <c r="P1037" s="197" t="e">
        <f t="shared" si="51"/>
        <v>#N/A</v>
      </c>
      <c r="Q1037" s="17" t="e">
        <f t="shared" si="52"/>
        <v>#N/A</v>
      </c>
      <c r="R1037" s="13" t="e">
        <f>VLOOKUP(J1037,'[1]Nhân viên'!$E$20:$F$41,2,0)</f>
        <v>#N/A</v>
      </c>
    </row>
    <row r="1038" spans="3:18" x14ac:dyDescent="0.2">
      <c r="C1038" s="12"/>
      <c r="E1038" s="13" t="e">
        <f>VLOOKUP(D1038,'Nhân viên'!$B$5:$C$48,2,0)</f>
        <v>#N/A</v>
      </c>
      <c r="H1038" s="13" t="e">
        <f>VLOOKUP(F1038,'Khách hàng'!$B$4:$G$1048576,2,0)</f>
        <v>#N/A</v>
      </c>
      <c r="I1038" s="13" t="str">
        <f>VLOOKUP(F1038,'[1]Khách hàng'!$A$4:$F$2144,3,0)</f>
        <v>Số 1 đường số 17A, Khu phố 11, Phường Bình Trị Đông B, Quận Bình Tân, TP.HCM.</v>
      </c>
      <c r="J1038" s="35" t="e">
        <f>VLOOKUP(F1038,'Khách hàng'!$B$4:$G$1048576,5,0)</f>
        <v>#N/A</v>
      </c>
      <c r="M1038" s="13" t="e">
        <f>VLOOKUP(K1038,'Hàng hóa'!$C$5:$J398,2,0)</f>
        <v>#N/A</v>
      </c>
      <c r="N1038" s="17" t="e">
        <f>VLOOKUP(K1038,'[1]Hàng hóa'!$C$5:$G$22,5,0)</f>
        <v>#N/A</v>
      </c>
      <c r="O1038" s="17" t="e">
        <f t="shared" si="53"/>
        <v>#N/A</v>
      </c>
      <c r="P1038" s="197" t="e">
        <f t="shared" si="51"/>
        <v>#N/A</v>
      </c>
      <c r="Q1038" s="17" t="e">
        <f t="shared" si="52"/>
        <v>#N/A</v>
      </c>
      <c r="R1038" s="13" t="e">
        <f>VLOOKUP(J1038,'[1]Nhân viên'!$E$20:$F$41,2,0)</f>
        <v>#N/A</v>
      </c>
    </row>
    <row r="1039" spans="3:18" x14ac:dyDescent="0.2">
      <c r="C1039" s="12"/>
      <c r="E1039" s="13" t="e">
        <f>VLOOKUP(D1039,'Nhân viên'!$B$5:$C$48,2,0)</f>
        <v>#N/A</v>
      </c>
      <c r="H1039" s="13" t="e">
        <f>VLOOKUP(F1039,'Khách hàng'!$B$4:$G$1048576,2,0)</f>
        <v>#N/A</v>
      </c>
      <c r="I1039" s="13" t="str">
        <f>VLOOKUP(F1039,'[1]Khách hàng'!$A$4:$F$2144,3,0)</f>
        <v>Số 1 đường số 17A, Khu phố 11, Phường Bình Trị Đông B, Quận Bình Tân, TP.HCM.</v>
      </c>
      <c r="J1039" s="35" t="e">
        <f>VLOOKUP(F1039,'Khách hàng'!$B$4:$G$1048576,5,0)</f>
        <v>#N/A</v>
      </c>
      <c r="M1039" s="13" t="e">
        <f>VLOOKUP(K1039,'Hàng hóa'!$C$5:$J399,2,0)</f>
        <v>#N/A</v>
      </c>
      <c r="N1039" s="17" t="e">
        <f>VLOOKUP(K1039,'[1]Hàng hóa'!$C$5:$G$22,5,0)</f>
        <v>#N/A</v>
      </c>
      <c r="O1039" s="17" t="e">
        <f t="shared" si="53"/>
        <v>#N/A</v>
      </c>
      <c r="P1039" s="197" t="e">
        <f t="shared" si="51"/>
        <v>#N/A</v>
      </c>
      <c r="Q1039" s="17" t="e">
        <f t="shared" si="52"/>
        <v>#N/A</v>
      </c>
      <c r="R1039" s="13" t="e">
        <f>VLOOKUP(J1039,'[1]Nhân viên'!$E$20:$F$41,2,0)</f>
        <v>#N/A</v>
      </c>
    </row>
    <row r="1040" spans="3:18" x14ac:dyDescent="0.2">
      <c r="C1040" s="12"/>
      <c r="E1040" s="13" t="e">
        <f>VLOOKUP(D1040,'Nhân viên'!$B$5:$C$48,2,0)</f>
        <v>#N/A</v>
      </c>
      <c r="H1040" s="13" t="e">
        <f>VLOOKUP(F1040,'Khách hàng'!$B$4:$G$1048576,2,0)</f>
        <v>#N/A</v>
      </c>
      <c r="I1040" s="13" t="str">
        <f>VLOOKUP(F1040,'[1]Khách hàng'!$A$4:$F$2144,3,0)</f>
        <v>Số 1 đường số 17A, Khu phố 11, Phường Bình Trị Đông B, Quận Bình Tân, TP.HCM.</v>
      </c>
      <c r="J1040" s="35" t="e">
        <f>VLOOKUP(F1040,'Khách hàng'!$B$4:$G$1048576,5,0)</f>
        <v>#N/A</v>
      </c>
      <c r="M1040" s="13" t="e">
        <f>VLOOKUP(K1040,'Hàng hóa'!$C$5:$J400,2,0)</f>
        <v>#N/A</v>
      </c>
      <c r="N1040" s="17" t="e">
        <f>VLOOKUP(K1040,'[1]Hàng hóa'!$C$5:$G$22,5,0)</f>
        <v>#N/A</v>
      </c>
      <c r="O1040" s="17" t="e">
        <f t="shared" si="53"/>
        <v>#N/A</v>
      </c>
      <c r="P1040" s="197" t="e">
        <f t="shared" si="51"/>
        <v>#N/A</v>
      </c>
      <c r="Q1040" s="17" t="e">
        <f t="shared" si="52"/>
        <v>#N/A</v>
      </c>
      <c r="R1040" s="13" t="e">
        <f>VLOOKUP(J1040,'[1]Nhân viên'!$E$20:$F$41,2,0)</f>
        <v>#N/A</v>
      </c>
    </row>
    <row r="1041" spans="3:19" x14ac:dyDescent="0.2">
      <c r="C1041" s="12"/>
      <c r="E1041" s="13" t="e">
        <f>VLOOKUP(D1041,'Nhân viên'!$B$5:$C$48,2,0)</f>
        <v>#N/A</v>
      </c>
      <c r="H1041" s="13" t="e">
        <f>VLOOKUP(F1041,'Khách hàng'!$B$4:$G$1048576,2,0)</f>
        <v>#N/A</v>
      </c>
      <c r="I1041" s="13" t="str">
        <f>VLOOKUP(F1041,'[1]Khách hàng'!$A$4:$F$2144,3,0)</f>
        <v>Số 1 đường số 17A, Khu phố 11, Phường Bình Trị Đông B, Quận Bình Tân, TP.HCM.</v>
      </c>
      <c r="J1041" s="35" t="e">
        <f>VLOOKUP(F1041,'Khách hàng'!$B$4:$G$1048576,5,0)</f>
        <v>#N/A</v>
      </c>
      <c r="M1041" s="13" t="e">
        <f>VLOOKUP(K1041,'Hàng hóa'!$C$5:$J401,2,0)</f>
        <v>#N/A</v>
      </c>
      <c r="N1041" s="17" t="e">
        <f>VLOOKUP(K1041,'[1]Hàng hóa'!$C$5:$G$22,5,0)</f>
        <v>#N/A</v>
      </c>
      <c r="O1041" s="17" t="e">
        <f t="shared" si="53"/>
        <v>#N/A</v>
      </c>
      <c r="P1041" s="197" t="e">
        <f t="shared" si="51"/>
        <v>#N/A</v>
      </c>
      <c r="Q1041" s="17" t="e">
        <f t="shared" si="52"/>
        <v>#N/A</v>
      </c>
      <c r="R1041" s="13" t="e">
        <f>VLOOKUP(J1041,'[1]Nhân viên'!$E$20:$F$41,2,0)</f>
        <v>#N/A</v>
      </c>
    </row>
    <row r="1042" spans="3:19" x14ac:dyDescent="0.2">
      <c r="C1042" s="12"/>
      <c r="E1042" s="13" t="e">
        <f>VLOOKUP(D1042,'Nhân viên'!$B$5:$C$48,2,0)</f>
        <v>#N/A</v>
      </c>
      <c r="H1042" s="13" t="e">
        <f>VLOOKUP(F1042,'Khách hàng'!$B$4:$G$1048576,2,0)</f>
        <v>#N/A</v>
      </c>
      <c r="I1042" s="13" t="str">
        <f>VLOOKUP(F1042,'[1]Khách hàng'!$A$4:$F$2144,3,0)</f>
        <v>Số 1 đường số 17A, Khu phố 11, Phường Bình Trị Đông B, Quận Bình Tân, TP.HCM.</v>
      </c>
      <c r="J1042" s="35" t="e">
        <f>VLOOKUP(F1042,'Khách hàng'!$B$4:$G$1048576,5,0)</f>
        <v>#N/A</v>
      </c>
      <c r="M1042" s="13" t="e">
        <f>VLOOKUP(K1042,'Hàng hóa'!$C$5:$J402,2,0)</f>
        <v>#N/A</v>
      </c>
      <c r="N1042" s="17" t="e">
        <f>VLOOKUP(K1042,'[1]Hàng hóa'!$C$5:$G$22,5,0)</f>
        <v>#N/A</v>
      </c>
      <c r="O1042" s="17" t="e">
        <f t="shared" si="53"/>
        <v>#N/A</v>
      </c>
      <c r="P1042" s="197" t="e">
        <f t="shared" si="51"/>
        <v>#N/A</v>
      </c>
      <c r="Q1042" s="17" t="e">
        <f t="shared" si="52"/>
        <v>#N/A</v>
      </c>
      <c r="R1042" s="13" t="e">
        <f>VLOOKUP(J1042,'[1]Nhân viên'!$E$20:$F$41,2,0)</f>
        <v>#N/A</v>
      </c>
    </row>
    <row r="1043" spans="3:19" x14ac:dyDescent="0.2">
      <c r="C1043" s="12"/>
      <c r="D1043" s="11"/>
      <c r="E1043" s="13" t="e">
        <f>VLOOKUP(D1043,'Nhân viên'!$B$5:$C$48,2,0)</f>
        <v>#N/A</v>
      </c>
      <c r="H1043" s="13" t="e">
        <f>VLOOKUP(F1043,'Khách hàng'!$B$4:$G$1048576,2,0)</f>
        <v>#N/A</v>
      </c>
      <c r="I1043" s="13" t="str">
        <f>VLOOKUP(F1043,'[1]Khách hàng'!$A$4:$F$2144,3,0)</f>
        <v>Số 1 đường số 17A, Khu phố 11, Phường Bình Trị Đông B, Quận Bình Tân, TP.HCM.</v>
      </c>
      <c r="J1043" s="35" t="e">
        <f>VLOOKUP(F1043,'Khách hàng'!$B$4:$G$1048576,5,0)</f>
        <v>#N/A</v>
      </c>
      <c r="M1043" s="13" t="e">
        <f>VLOOKUP(K1043,'Hàng hóa'!$C$5:$J120,2,0)</f>
        <v>#N/A</v>
      </c>
      <c r="N1043" s="17" t="e">
        <f>VLOOKUP(K1043,'[1]Hàng hóa'!$C$5:$G$22,5,0)</f>
        <v>#N/A</v>
      </c>
      <c r="O1043" s="17" t="e">
        <f t="shared" si="53"/>
        <v>#N/A</v>
      </c>
      <c r="P1043" s="197" t="e">
        <f t="shared" si="51"/>
        <v>#N/A</v>
      </c>
      <c r="Q1043" s="17" t="e">
        <f t="shared" si="52"/>
        <v>#N/A</v>
      </c>
      <c r="R1043" s="13" t="e">
        <f>VLOOKUP(J1043,'[1]Nhân viên'!$E$20:$F$41,2,0)</f>
        <v>#N/A</v>
      </c>
      <c r="S1043" s="24"/>
    </row>
    <row r="1044" spans="3:19" x14ac:dyDescent="0.2">
      <c r="C1044" s="12"/>
      <c r="E1044" s="13" t="e">
        <f>VLOOKUP(D1044,'Nhân viên'!$B$5:$C$48,2,0)</f>
        <v>#N/A</v>
      </c>
      <c r="H1044" s="13" t="e">
        <f>VLOOKUP(F1044,'Khách hàng'!$B$4:$G$1048576,2,0)</f>
        <v>#N/A</v>
      </c>
      <c r="I1044" s="13" t="str">
        <f>VLOOKUP(F1044,'[1]Khách hàng'!$A$4:$F$2144,3,0)</f>
        <v>Số 1 đường số 17A, Khu phố 11, Phường Bình Trị Đông B, Quận Bình Tân, TP.HCM.</v>
      </c>
      <c r="J1044" s="35" t="e">
        <f>VLOOKUP(F1044,'Khách hàng'!$B$4:$G$1048576,5,0)</f>
        <v>#N/A</v>
      </c>
      <c r="M1044" s="13" t="e">
        <f>VLOOKUP(K1044,'Hàng hóa'!$C$5:$J403,2,0)</f>
        <v>#N/A</v>
      </c>
      <c r="N1044" s="17" t="e">
        <f>VLOOKUP(K1044,'[1]Hàng hóa'!$C$5:$G$22,5,0)</f>
        <v>#N/A</v>
      </c>
      <c r="O1044" s="17" t="e">
        <f t="shared" si="53"/>
        <v>#N/A</v>
      </c>
      <c r="P1044" s="197" t="e">
        <f t="shared" si="51"/>
        <v>#N/A</v>
      </c>
      <c r="Q1044" s="17" t="e">
        <f t="shared" si="52"/>
        <v>#N/A</v>
      </c>
      <c r="R1044" s="13" t="e">
        <f>VLOOKUP(J1044,'[1]Nhân viên'!$E$20:$F$41,2,0)</f>
        <v>#N/A</v>
      </c>
    </row>
    <row r="1045" spans="3:19" x14ac:dyDescent="0.2">
      <c r="C1045" s="12"/>
      <c r="E1045" s="13" t="e">
        <f>VLOOKUP(D1045,'Nhân viên'!$B$5:$C$48,2,0)</f>
        <v>#N/A</v>
      </c>
      <c r="H1045" s="13" t="e">
        <f>VLOOKUP(F1045,'Khách hàng'!$B$4:$G$1048576,2,0)</f>
        <v>#N/A</v>
      </c>
      <c r="I1045" s="13" t="str">
        <f>VLOOKUP(F1045,'[1]Khách hàng'!$A$4:$F$2144,3,0)</f>
        <v>Số 1 đường số 17A, Khu phố 11, Phường Bình Trị Đông B, Quận Bình Tân, TP.HCM.</v>
      </c>
      <c r="J1045" s="35" t="e">
        <f>VLOOKUP(F1045,'Khách hàng'!$B$4:$G$1048576,5,0)</f>
        <v>#N/A</v>
      </c>
      <c r="M1045" s="13" t="e">
        <f>VLOOKUP(K1045,'Hàng hóa'!$C$5:$J404,2,0)</f>
        <v>#N/A</v>
      </c>
      <c r="N1045" s="17" t="e">
        <f>VLOOKUP(K1045,'[1]Hàng hóa'!$C$5:$G$22,5,0)</f>
        <v>#N/A</v>
      </c>
      <c r="O1045" s="17" t="e">
        <f t="shared" si="53"/>
        <v>#N/A</v>
      </c>
      <c r="P1045" s="197" t="e">
        <f t="shared" si="51"/>
        <v>#N/A</v>
      </c>
      <c r="Q1045" s="17" t="e">
        <f t="shared" si="52"/>
        <v>#N/A</v>
      </c>
      <c r="R1045" s="13" t="e">
        <f>VLOOKUP(J1045,'[1]Nhân viên'!$E$20:$F$41,2,0)</f>
        <v>#N/A</v>
      </c>
    </row>
    <row r="1046" spans="3:19" x14ac:dyDescent="0.2">
      <c r="C1046" s="12"/>
      <c r="E1046" s="13" t="e">
        <f>VLOOKUP(D1046,'Nhân viên'!$B$5:$C$48,2,0)</f>
        <v>#N/A</v>
      </c>
      <c r="H1046" s="13" t="e">
        <f>VLOOKUP(F1046,'Khách hàng'!$B$4:$G$1048576,2,0)</f>
        <v>#N/A</v>
      </c>
      <c r="I1046" s="13" t="str">
        <f>VLOOKUP(F1046,'[1]Khách hàng'!$A$4:$F$2144,3,0)</f>
        <v>Số 1 đường số 17A, Khu phố 11, Phường Bình Trị Đông B, Quận Bình Tân, TP.HCM.</v>
      </c>
      <c r="J1046" s="35" t="e">
        <f>VLOOKUP(F1046,'Khách hàng'!$B$4:$G$1048576,5,0)</f>
        <v>#N/A</v>
      </c>
      <c r="M1046" s="13" t="e">
        <f>VLOOKUP(K1046,'Hàng hóa'!$C$5:$J406,2,0)</f>
        <v>#N/A</v>
      </c>
      <c r="N1046" s="17" t="e">
        <f>VLOOKUP(K1046,'[1]Hàng hóa'!$C$5:$G$22,5,0)</f>
        <v>#N/A</v>
      </c>
      <c r="O1046" s="17" t="e">
        <f t="shared" si="53"/>
        <v>#N/A</v>
      </c>
      <c r="P1046" s="197" t="e">
        <f t="shared" si="51"/>
        <v>#N/A</v>
      </c>
      <c r="Q1046" s="17" t="e">
        <f t="shared" si="52"/>
        <v>#N/A</v>
      </c>
      <c r="R1046" s="13" t="e">
        <f>VLOOKUP(J1046,'[1]Nhân viên'!$E$20:$F$41,2,0)</f>
        <v>#N/A</v>
      </c>
    </row>
    <row r="1047" spans="3:19" x14ac:dyDescent="0.2">
      <c r="C1047" s="12"/>
      <c r="E1047" s="13" t="e">
        <f>VLOOKUP(D1047,'Nhân viên'!$B$5:$C$48,2,0)</f>
        <v>#N/A</v>
      </c>
      <c r="H1047" s="13" t="e">
        <f>VLOOKUP(F1047,'Khách hàng'!$B$4:$G$1048576,2,0)</f>
        <v>#N/A</v>
      </c>
      <c r="I1047" s="13" t="str">
        <f>VLOOKUP(F1047,'[1]Khách hàng'!$A$4:$F$2144,3,0)</f>
        <v>Số 1 đường số 17A, Khu phố 11, Phường Bình Trị Đông B, Quận Bình Tân, TP.HCM.</v>
      </c>
      <c r="J1047" s="35" t="e">
        <f>VLOOKUP(F1047,'Khách hàng'!$B$4:$G$1048576,5,0)</f>
        <v>#N/A</v>
      </c>
      <c r="M1047" s="13" t="e">
        <f>VLOOKUP(K1047,'Hàng hóa'!$C$5:$J387,2,0)</f>
        <v>#N/A</v>
      </c>
      <c r="N1047" s="17" t="e">
        <f>VLOOKUP(K1047,'[1]Hàng hóa'!$C$5:$G$22,5,0)</f>
        <v>#N/A</v>
      </c>
      <c r="O1047" s="17" t="e">
        <f t="shared" si="53"/>
        <v>#N/A</v>
      </c>
      <c r="P1047" s="197" t="e">
        <f t="shared" si="51"/>
        <v>#N/A</v>
      </c>
      <c r="Q1047" s="17" t="e">
        <f t="shared" si="52"/>
        <v>#N/A</v>
      </c>
      <c r="R1047" s="13" t="e">
        <f>VLOOKUP(J1047,'[1]Nhân viên'!$E$20:$F$41,2,0)</f>
        <v>#N/A</v>
      </c>
    </row>
    <row r="1048" spans="3:19" x14ac:dyDescent="0.2">
      <c r="C1048" s="12"/>
      <c r="E1048" s="13" t="e">
        <f>VLOOKUP(D1048,'Nhân viên'!$B$5:$C$48,2,0)</f>
        <v>#N/A</v>
      </c>
      <c r="H1048" s="13" t="e">
        <f>VLOOKUP(F1048,'Khách hàng'!$B$4:$G$1048576,2,0)</f>
        <v>#N/A</v>
      </c>
      <c r="I1048" s="13" t="str">
        <f>VLOOKUP(F1048,'[1]Khách hàng'!$A$4:$F$2144,3,0)</f>
        <v>Số 1 đường số 17A, Khu phố 11, Phường Bình Trị Đông B, Quận Bình Tân, TP.HCM.</v>
      </c>
      <c r="J1048" s="35" t="e">
        <f>VLOOKUP(F1048,'Khách hàng'!$B$4:$G$1048576,5,0)</f>
        <v>#N/A</v>
      </c>
      <c r="M1048" s="13" t="e">
        <f>VLOOKUP(K1048,'Hàng hóa'!$C$5:$J388,2,0)</f>
        <v>#N/A</v>
      </c>
      <c r="N1048" s="17" t="e">
        <f>VLOOKUP(K1048,'[1]Hàng hóa'!$C$5:$G$22,5,0)</f>
        <v>#N/A</v>
      </c>
      <c r="O1048" s="17" t="e">
        <f t="shared" si="53"/>
        <v>#N/A</v>
      </c>
      <c r="P1048" s="197" t="e">
        <f t="shared" si="51"/>
        <v>#N/A</v>
      </c>
      <c r="Q1048" s="17" t="e">
        <f t="shared" si="52"/>
        <v>#N/A</v>
      </c>
      <c r="R1048" s="13" t="e">
        <f>VLOOKUP(J1048,'[1]Nhân viên'!$E$20:$F$41,2,0)</f>
        <v>#N/A</v>
      </c>
    </row>
    <row r="1049" spans="3:19" x14ac:dyDescent="0.2">
      <c r="C1049" s="12"/>
      <c r="E1049" s="13" t="e">
        <f>VLOOKUP(D1049,'Nhân viên'!$B$5:$C$48,2,0)</f>
        <v>#N/A</v>
      </c>
      <c r="H1049" s="13" t="e">
        <f>VLOOKUP(F1049,'Khách hàng'!$B$4:$G$1048576,2,0)</f>
        <v>#N/A</v>
      </c>
      <c r="I1049" s="13" t="str">
        <f>VLOOKUP(F1049,'[1]Khách hàng'!$A$4:$F$2144,3,0)</f>
        <v>Số 1 đường số 17A, Khu phố 11, Phường Bình Trị Đông B, Quận Bình Tân, TP.HCM.</v>
      </c>
      <c r="J1049" s="35" t="e">
        <f>VLOOKUP(F1049,'Khách hàng'!$B$4:$G$1048576,5,0)</f>
        <v>#N/A</v>
      </c>
      <c r="M1049" s="13" t="e">
        <f>VLOOKUP(K1049,'Hàng hóa'!$C$5:$J389,2,0)</f>
        <v>#N/A</v>
      </c>
      <c r="N1049" s="17" t="e">
        <f>VLOOKUP(K1049,'[1]Hàng hóa'!$C$5:$G$22,5,0)</f>
        <v>#N/A</v>
      </c>
      <c r="O1049" s="17" t="e">
        <f t="shared" si="53"/>
        <v>#N/A</v>
      </c>
      <c r="P1049" s="197" t="e">
        <f t="shared" si="51"/>
        <v>#N/A</v>
      </c>
      <c r="Q1049" s="17" t="e">
        <f t="shared" si="52"/>
        <v>#N/A</v>
      </c>
      <c r="R1049" s="13" t="e">
        <f>VLOOKUP(J1049,'[1]Nhân viên'!$E$20:$F$41,2,0)</f>
        <v>#N/A</v>
      </c>
    </row>
    <row r="1050" spans="3:19" x14ac:dyDescent="0.2">
      <c r="C1050" s="12"/>
      <c r="E1050" s="13" t="e">
        <f>VLOOKUP(D1050,'Nhân viên'!$B$5:$C$48,2,0)</f>
        <v>#N/A</v>
      </c>
      <c r="H1050" s="13" t="e">
        <f>VLOOKUP(F1050,'Khách hàng'!$B$4:$G$1048576,2,0)</f>
        <v>#N/A</v>
      </c>
      <c r="I1050" s="13" t="str">
        <f>VLOOKUP(F1050,'[1]Khách hàng'!$A$4:$F$2144,3,0)</f>
        <v>Số 1 đường số 17A, Khu phố 11, Phường Bình Trị Đông B, Quận Bình Tân, TP.HCM.</v>
      </c>
      <c r="J1050" s="35" t="e">
        <f>VLOOKUP(F1050,'Khách hàng'!$B$4:$G$1048576,5,0)</f>
        <v>#N/A</v>
      </c>
      <c r="M1050" s="13" t="e">
        <f>VLOOKUP(K1050,'Hàng hóa'!$C$5:$J390,2,0)</f>
        <v>#N/A</v>
      </c>
      <c r="N1050" s="17" t="e">
        <f>VLOOKUP(K1050,'[1]Hàng hóa'!$C$5:$G$22,5,0)</f>
        <v>#N/A</v>
      </c>
      <c r="O1050" s="17" t="e">
        <f t="shared" si="53"/>
        <v>#N/A</v>
      </c>
      <c r="P1050" s="197" t="e">
        <f t="shared" si="51"/>
        <v>#N/A</v>
      </c>
      <c r="Q1050" s="17" t="e">
        <f t="shared" si="52"/>
        <v>#N/A</v>
      </c>
      <c r="R1050" s="13" t="e">
        <f>VLOOKUP(J1050,'[1]Nhân viên'!$E$20:$F$41,2,0)</f>
        <v>#N/A</v>
      </c>
    </row>
    <row r="1051" spans="3:19" x14ac:dyDescent="0.2">
      <c r="C1051" s="12"/>
      <c r="E1051" s="13" t="e">
        <f>VLOOKUP(D1051,'Nhân viên'!$B$5:$C$48,2,0)</f>
        <v>#N/A</v>
      </c>
      <c r="H1051" s="13" t="e">
        <f>VLOOKUP(F1051,'Khách hàng'!$B$4:$G$1048576,2,0)</f>
        <v>#N/A</v>
      </c>
      <c r="I1051" s="13" t="str">
        <f>VLOOKUP(F1051,'[1]Khách hàng'!$A$4:$F$2144,3,0)</f>
        <v>Số 1 đường số 17A, Khu phố 11, Phường Bình Trị Đông B, Quận Bình Tân, TP.HCM.</v>
      </c>
      <c r="J1051" s="35" t="e">
        <f>VLOOKUP(F1051,'Khách hàng'!$B$4:$G$1048576,5,0)</f>
        <v>#N/A</v>
      </c>
      <c r="M1051" s="13" t="e">
        <f>VLOOKUP(K1051,'Hàng hóa'!$C$5:$J391,2,0)</f>
        <v>#N/A</v>
      </c>
      <c r="N1051" s="17" t="e">
        <f>VLOOKUP(K1051,'[1]Hàng hóa'!$C$5:$G$22,5,0)</f>
        <v>#N/A</v>
      </c>
      <c r="O1051" s="17" t="e">
        <f t="shared" si="53"/>
        <v>#N/A</v>
      </c>
      <c r="P1051" s="197" t="e">
        <f t="shared" si="51"/>
        <v>#N/A</v>
      </c>
      <c r="Q1051" s="17" t="e">
        <f t="shared" si="52"/>
        <v>#N/A</v>
      </c>
      <c r="R1051" s="13" t="e">
        <f>VLOOKUP(J1051,'[1]Nhân viên'!$E$20:$F$41,2,0)</f>
        <v>#N/A</v>
      </c>
    </row>
    <row r="1052" spans="3:19" x14ac:dyDescent="0.2">
      <c r="C1052" s="12"/>
      <c r="E1052" s="13" t="e">
        <f>VLOOKUP(D1052,'Nhân viên'!$B$5:$C$48,2,0)</f>
        <v>#N/A</v>
      </c>
      <c r="H1052" s="13" t="e">
        <f>VLOOKUP(F1052,'Khách hàng'!$B$4:$G$1048576,2,0)</f>
        <v>#N/A</v>
      </c>
      <c r="I1052" s="13" t="str">
        <f>VLOOKUP(F1052,'[1]Khách hàng'!$A$4:$F$2144,3,0)</f>
        <v>Số 1 đường số 17A, Khu phố 11, Phường Bình Trị Đông B, Quận Bình Tân, TP.HCM.</v>
      </c>
      <c r="J1052" s="35" t="e">
        <f>VLOOKUP(F1052,'Khách hàng'!$B$4:$G$1048576,5,0)</f>
        <v>#N/A</v>
      </c>
      <c r="M1052" s="13" t="e">
        <f>VLOOKUP(K1052,'Hàng hóa'!$C$5:$J392,2,0)</f>
        <v>#N/A</v>
      </c>
      <c r="N1052" s="17" t="e">
        <f>VLOOKUP(K1052,'[1]Hàng hóa'!$C$5:$G$22,5,0)</f>
        <v>#N/A</v>
      </c>
      <c r="O1052" s="17" t="e">
        <f t="shared" si="53"/>
        <v>#N/A</v>
      </c>
      <c r="P1052" s="197" t="e">
        <f t="shared" si="51"/>
        <v>#N/A</v>
      </c>
      <c r="Q1052" s="17" t="e">
        <f t="shared" si="52"/>
        <v>#N/A</v>
      </c>
      <c r="R1052" s="13" t="e">
        <f>VLOOKUP(J1052,'[1]Nhân viên'!$E$20:$F$41,2,0)</f>
        <v>#N/A</v>
      </c>
    </row>
    <row r="1053" spans="3:19" x14ac:dyDescent="0.2">
      <c r="C1053" s="12"/>
      <c r="E1053" s="13" t="e">
        <f>VLOOKUP(D1053,'Nhân viên'!$B$5:$C$48,2,0)</f>
        <v>#N/A</v>
      </c>
      <c r="H1053" s="13" t="e">
        <f>VLOOKUP(F1053,'Khách hàng'!$B$4:$G$1048576,2,0)</f>
        <v>#N/A</v>
      </c>
      <c r="I1053" s="13" t="str">
        <f>VLOOKUP(F1053,'[1]Khách hàng'!$A$4:$F$2144,3,0)</f>
        <v>Số 1 đường số 17A, Khu phố 11, Phường Bình Trị Đông B, Quận Bình Tân, TP.HCM.</v>
      </c>
      <c r="J1053" s="35" t="e">
        <f>VLOOKUP(F1053,'Khách hàng'!$B$4:$G$1048576,5,0)</f>
        <v>#N/A</v>
      </c>
      <c r="M1053" s="13" t="e">
        <f>VLOOKUP(K1053,'Hàng hóa'!$C$5:$J393,2,0)</f>
        <v>#N/A</v>
      </c>
      <c r="N1053" s="17" t="e">
        <f>VLOOKUP(K1053,'[1]Hàng hóa'!$C$5:$G$22,5,0)</f>
        <v>#N/A</v>
      </c>
      <c r="O1053" s="17" t="e">
        <f t="shared" si="53"/>
        <v>#N/A</v>
      </c>
      <c r="P1053" s="197" t="e">
        <f t="shared" si="51"/>
        <v>#N/A</v>
      </c>
      <c r="Q1053" s="17" t="e">
        <f t="shared" si="52"/>
        <v>#N/A</v>
      </c>
      <c r="R1053" s="13" t="e">
        <f>VLOOKUP(J1053,'[1]Nhân viên'!$E$20:$F$41,2,0)</f>
        <v>#N/A</v>
      </c>
    </row>
    <row r="1054" spans="3:19" x14ac:dyDescent="0.2">
      <c r="C1054" s="12"/>
      <c r="E1054" s="13" t="e">
        <f>VLOOKUP(D1054,'Nhân viên'!$B$5:$C$48,2,0)</f>
        <v>#N/A</v>
      </c>
      <c r="H1054" s="13" t="e">
        <f>VLOOKUP(F1054,'Khách hàng'!$B$4:$G$1048576,2,0)</f>
        <v>#N/A</v>
      </c>
      <c r="I1054" s="13" t="str">
        <f>VLOOKUP(F1054,'[1]Khách hàng'!$A$4:$F$2144,3,0)</f>
        <v>Số 1 đường số 17A, Khu phố 11, Phường Bình Trị Đông B, Quận Bình Tân, TP.HCM.</v>
      </c>
      <c r="J1054" s="35" t="e">
        <f>VLOOKUP(F1054,'Khách hàng'!$B$4:$G$1048576,5,0)</f>
        <v>#N/A</v>
      </c>
      <c r="M1054" s="13" t="e">
        <f>VLOOKUP(K1054,'Hàng hóa'!$C$5:$J394,2,0)</f>
        <v>#N/A</v>
      </c>
      <c r="N1054" s="17" t="e">
        <f>VLOOKUP(K1054,'[1]Hàng hóa'!$C$5:$G$22,5,0)</f>
        <v>#N/A</v>
      </c>
      <c r="O1054" s="17" t="e">
        <f t="shared" si="53"/>
        <v>#N/A</v>
      </c>
      <c r="P1054" s="197" t="e">
        <f t="shared" si="51"/>
        <v>#N/A</v>
      </c>
      <c r="Q1054" s="17" t="e">
        <f t="shared" si="52"/>
        <v>#N/A</v>
      </c>
      <c r="R1054" s="13" t="e">
        <f>VLOOKUP(J1054,'[1]Nhân viên'!$E$20:$F$41,2,0)</f>
        <v>#N/A</v>
      </c>
    </row>
    <row r="1055" spans="3:19" x14ac:dyDescent="0.2">
      <c r="C1055" s="12"/>
      <c r="E1055" s="13" t="e">
        <f>VLOOKUP(D1055,'Nhân viên'!$B$5:$C$48,2,0)</f>
        <v>#N/A</v>
      </c>
      <c r="H1055" s="13" t="e">
        <f>VLOOKUP(F1055,'Khách hàng'!$B$4:$G$1048576,2,0)</f>
        <v>#N/A</v>
      </c>
      <c r="I1055" s="13" t="str">
        <f>VLOOKUP(F1055,'[1]Khách hàng'!$A$4:$F$2144,3,0)</f>
        <v>Số 1 đường số 17A, Khu phố 11, Phường Bình Trị Đông B, Quận Bình Tân, TP.HCM.</v>
      </c>
      <c r="J1055" s="35" t="e">
        <f>VLOOKUP(F1055,'Khách hàng'!$B$4:$G$1048576,5,0)</f>
        <v>#N/A</v>
      </c>
      <c r="M1055" s="13" t="e">
        <f>VLOOKUP(K1055,'Hàng hóa'!$C$5:$J395,2,0)</f>
        <v>#N/A</v>
      </c>
      <c r="N1055" s="17" t="e">
        <f>VLOOKUP(K1055,'[1]Hàng hóa'!$C$5:$G$22,5,0)</f>
        <v>#N/A</v>
      </c>
      <c r="O1055" s="17" t="e">
        <f t="shared" si="53"/>
        <v>#N/A</v>
      </c>
      <c r="P1055" s="197" t="e">
        <f t="shared" si="51"/>
        <v>#N/A</v>
      </c>
      <c r="Q1055" s="17" t="e">
        <f t="shared" si="52"/>
        <v>#N/A</v>
      </c>
      <c r="R1055" s="13" t="e">
        <f>VLOOKUP(J1055,'[1]Nhân viên'!$E$20:$F$41,2,0)</f>
        <v>#N/A</v>
      </c>
    </row>
    <row r="1056" spans="3:19" x14ac:dyDescent="0.2">
      <c r="C1056" s="12"/>
      <c r="E1056" s="13" t="e">
        <f>VLOOKUP(D1056,'Nhân viên'!$B$5:$C$48,2,0)</f>
        <v>#N/A</v>
      </c>
      <c r="H1056" s="13" t="e">
        <f>VLOOKUP(F1056,'Khách hàng'!$B$4:$G$1048576,2,0)</f>
        <v>#N/A</v>
      </c>
      <c r="I1056" s="13" t="str">
        <f>VLOOKUP(F1056,'[1]Khách hàng'!$A$4:$F$2144,3,0)</f>
        <v>Số 1 đường số 17A, Khu phố 11, Phường Bình Trị Đông B, Quận Bình Tân, TP.HCM.</v>
      </c>
      <c r="J1056" s="35" t="e">
        <f>VLOOKUP(F1056,'Khách hàng'!$B$4:$G$1048576,5,0)</f>
        <v>#N/A</v>
      </c>
      <c r="M1056" s="13" t="e">
        <f>VLOOKUP(K1056,'Hàng hóa'!$C$5:$J396,2,0)</f>
        <v>#N/A</v>
      </c>
      <c r="N1056" s="17" t="e">
        <f>VLOOKUP(K1056,'[1]Hàng hóa'!$C$5:$G$22,5,0)</f>
        <v>#N/A</v>
      </c>
      <c r="O1056" s="17" t="e">
        <f t="shared" si="53"/>
        <v>#N/A</v>
      </c>
      <c r="P1056" s="197" t="e">
        <f t="shared" si="51"/>
        <v>#N/A</v>
      </c>
      <c r="Q1056" s="17" t="e">
        <f t="shared" si="52"/>
        <v>#N/A</v>
      </c>
      <c r="R1056" s="13" t="e">
        <f>VLOOKUP(J1056,'[1]Nhân viên'!$E$20:$F$41,2,0)</f>
        <v>#N/A</v>
      </c>
    </row>
    <row r="1057" spans="3:18" x14ac:dyDescent="0.2">
      <c r="C1057" s="12"/>
      <c r="E1057" s="13" t="e">
        <f>VLOOKUP(D1057,'Nhân viên'!$B$5:$C$48,2,0)</f>
        <v>#N/A</v>
      </c>
      <c r="H1057" s="13" t="e">
        <f>VLOOKUP(F1057,'Khách hàng'!$B$4:$G$1048576,2,0)</f>
        <v>#N/A</v>
      </c>
      <c r="I1057" s="13" t="str">
        <f>VLOOKUP(F1057,'[1]Khách hàng'!$A$4:$F$2144,3,0)</f>
        <v>Số 1 đường số 17A, Khu phố 11, Phường Bình Trị Đông B, Quận Bình Tân, TP.HCM.</v>
      </c>
      <c r="J1057" s="35" t="e">
        <f>VLOOKUP(F1057,'Khách hàng'!$B$4:$G$1048576,5,0)</f>
        <v>#N/A</v>
      </c>
      <c r="M1057" s="13" t="e">
        <f>VLOOKUP(K1057,'Hàng hóa'!$C$5:$J427,2,0)</f>
        <v>#N/A</v>
      </c>
      <c r="N1057" s="17" t="e">
        <f>VLOOKUP(K1057,'[1]Hàng hóa'!$C$5:$G$22,5,0)</f>
        <v>#N/A</v>
      </c>
      <c r="O1057" s="17" t="e">
        <f t="shared" si="53"/>
        <v>#N/A</v>
      </c>
      <c r="P1057" s="197" t="e">
        <f t="shared" si="51"/>
        <v>#N/A</v>
      </c>
      <c r="Q1057" s="17" t="e">
        <f t="shared" si="52"/>
        <v>#N/A</v>
      </c>
      <c r="R1057" s="13" t="e">
        <f>VLOOKUP(J1057,'[1]Nhân viên'!$E$20:$F$41,2,0)</f>
        <v>#N/A</v>
      </c>
    </row>
    <row r="1058" spans="3:18" x14ac:dyDescent="0.2">
      <c r="C1058" s="12"/>
      <c r="E1058" s="13" t="e">
        <f>VLOOKUP(D1058,'Nhân viên'!$B$5:$C$48,2,0)</f>
        <v>#N/A</v>
      </c>
      <c r="H1058" s="13" t="e">
        <f>VLOOKUP(F1058,'Khách hàng'!$B$4:$G$1048576,2,0)</f>
        <v>#N/A</v>
      </c>
      <c r="I1058" s="13" t="str">
        <f>VLOOKUP(F1058,'[1]Khách hàng'!$A$4:$F$2144,3,0)</f>
        <v>Số 1 đường số 17A, Khu phố 11, Phường Bình Trị Đông B, Quận Bình Tân, TP.HCM.</v>
      </c>
      <c r="J1058" s="35" t="e">
        <f>VLOOKUP(F1058,'Khách hàng'!$B$4:$G$1048576,5,0)</f>
        <v>#N/A</v>
      </c>
      <c r="M1058" s="13" t="e">
        <f>VLOOKUP(K1058,'Hàng hóa'!$C$5:$J442,2,0)</f>
        <v>#N/A</v>
      </c>
      <c r="N1058" s="17" t="e">
        <f>VLOOKUP(K1058,'[1]Hàng hóa'!$C$5:$G$22,5,0)</f>
        <v>#N/A</v>
      </c>
      <c r="O1058" s="17" t="e">
        <f t="shared" si="53"/>
        <v>#N/A</v>
      </c>
      <c r="P1058" s="197" t="e">
        <f t="shared" si="51"/>
        <v>#N/A</v>
      </c>
      <c r="Q1058" s="17" t="e">
        <f t="shared" si="52"/>
        <v>#N/A</v>
      </c>
      <c r="R1058" s="13" t="e">
        <f>VLOOKUP(J1058,'[1]Nhân viên'!$E$20:$F$41,2,0)</f>
        <v>#N/A</v>
      </c>
    </row>
    <row r="1059" spans="3:18" x14ac:dyDescent="0.2">
      <c r="C1059" s="12"/>
      <c r="E1059" s="13" t="e">
        <f>VLOOKUP(D1059,'Nhân viên'!$B$5:$C$48,2,0)</f>
        <v>#N/A</v>
      </c>
      <c r="H1059" s="13" t="e">
        <f>VLOOKUP(F1059,'Khách hàng'!$B$4:$G$1048576,2,0)</f>
        <v>#N/A</v>
      </c>
      <c r="I1059" s="13" t="str">
        <f>VLOOKUP(F1059,'[1]Khách hàng'!$A$4:$F$2144,3,0)</f>
        <v>Số 1 đường số 17A, Khu phố 11, Phường Bình Trị Đông B, Quận Bình Tân, TP.HCM.</v>
      </c>
      <c r="J1059" s="35" t="e">
        <f>VLOOKUP(F1059,'Khách hàng'!$B$4:$G$1048576,5,0)</f>
        <v>#N/A</v>
      </c>
      <c r="M1059" s="13" t="e">
        <f>VLOOKUP(K1059,'Hàng hóa'!$C$5:$J430,2,0)</f>
        <v>#N/A</v>
      </c>
      <c r="N1059" s="17" t="e">
        <f>VLOOKUP(K1059,'[1]Hàng hóa'!$C$5:$G$22,5,0)</f>
        <v>#N/A</v>
      </c>
      <c r="O1059" s="17" t="e">
        <f t="shared" si="53"/>
        <v>#N/A</v>
      </c>
      <c r="P1059" s="197" t="e">
        <f t="shared" si="51"/>
        <v>#N/A</v>
      </c>
      <c r="Q1059" s="17" t="e">
        <f t="shared" si="52"/>
        <v>#N/A</v>
      </c>
      <c r="R1059" s="13" t="e">
        <f>VLOOKUP(J1059,'[1]Nhân viên'!$E$20:$F$41,2,0)</f>
        <v>#N/A</v>
      </c>
    </row>
    <row r="1060" spans="3:18" x14ac:dyDescent="0.2">
      <c r="C1060" s="12"/>
      <c r="E1060" s="13" t="e">
        <f>VLOOKUP(D1060,'Nhân viên'!$B$5:$C$48,2,0)</f>
        <v>#N/A</v>
      </c>
      <c r="H1060" s="13" t="e">
        <f>VLOOKUP(F1060,'Khách hàng'!$B$4:$G$1048576,2,0)</f>
        <v>#N/A</v>
      </c>
      <c r="I1060" s="13" t="str">
        <f>VLOOKUP(F1060,'[1]Khách hàng'!$A$4:$F$2144,3,0)</f>
        <v>Số 1 đường số 17A, Khu phố 11, Phường Bình Trị Đông B, Quận Bình Tân, TP.HCM.</v>
      </c>
      <c r="J1060" s="35" t="e">
        <f>VLOOKUP(F1060,'Khách hàng'!$B$4:$G$1048576,5,0)</f>
        <v>#N/A</v>
      </c>
      <c r="M1060" s="13" t="e">
        <f>VLOOKUP(K1060,'Hàng hóa'!$C$5:$J1444,2,0)</f>
        <v>#N/A</v>
      </c>
      <c r="N1060" s="17" t="e">
        <f>VLOOKUP(K1060,'[1]Hàng hóa'!$C$5:$G$22,5,0)</f>
        <v>#N/A</v>
      </c>
      <c r="O1060" s="17" t="e">
        <f t="shared" si="53"/>
        <v>#N/A</v>
      </c>
      <c r="P1060" s="197" t="e">
        <f t="shared" si="51"/>
        <v>#N/A</v>
      </c>
      <c r="Q1060" s="17" t="e">
        <f t="shared" si="52"/>
        <v>#N/A</v>
      </c>
      <c r="R1060" s="13" t="e">
        <f>VLOOKUP(J1060,'[1]Nhân viên'!$E$20:$F$41,2,0)</f>
        <v>#N/A</v>
      </c>
    </row>
    <row r="1061" spans="3:18" x14ac:dyDescent="0.2">
      <c r="C1061" s="12"/>
      <c r="E1061" s="13" t="e">
        <f>VLOOKUP(D1061,'Nhân viên'!$B$5:$C$48,2,0)</f>
        <v>#N/A</v>
      </c>
      <c r="H1061" s="13" t="e">
        <f>VLOOKUP(F1061,'Khách hàng'!$B$4:$G$1048576,2,0)</f>
        <v>#N/A</v>
      </c>
      <c r="I1061" s="13" t="str">
        <f>VLOOKUP(F1061,'[1]Khách hàng'!$A$4:$F$2144,3,0)</f>
        <v>Số 1 đường số 17A, Khu phố 11, Phường Bình Trị Đông B, Quận Bình Tân, TP.HCM.</v>
      </c>
      <c r="J1061" s="35" t="e">
        <f>VLOOKUP(F1061,'Khách hàng'!$B$4:$G$1048576,5,0)</f>
        <v>#N/A</v>
      </c>
      <c r="M1061" s="13" t="e">
        <f>VLOOKUP(K1061,'Hàng hóa'!$C$5:$J1445,2,0)</f>
        <v>#N/A</v>
      </c>
      <c r="N1061" s="17" t="e">
        <f>VLOOKUP(K1061,'[1]Hàng hóa'!$C$5:$G$22,5,0)</f>
        <v>#N/A</v>
      </c>
      <c r="O1061" s="17" t="e">
        <f t="shared" si="53"/>
        <v>#N/A</v>
      </c>
      <c r="P1061" s="197" t="e">
        <f t="shared" si="51"/>
        <v>#N/A</v>
      </c>
      <c r="Q1061" s="17" t="e">
        <f t="shared" si="52"/>
        <v>#N/A</v>
      </c>
      <c r="R1061" s="13" t="e">
        <f>VLOOKUP(J1061,'[1]Nhân viên'!$E$20:$F$41,2,0)</f>
        <v>#N/A</v>
      </c>
    </row>
    <row r="1062" spans="3:18" x14ac:dyDescent="0.2">
      <c r="C1062" s="12"/>
      <c r="E1062" s="13" t="e">
        <f>VLOOKUP(D1062,'Nhân viên'!$B$5:$C$48,2,0)</f>
        <v>#N/A</v>
      </c>
      <c r="H1062" s="13" t="e">
        <f>VLOOKUP(F1062,'Khách hàng'!$B$4:$G$1048576,2,0)</f>
        <v>#N/A</v>
      </c>
      <c r="I1062" s="13" t="str">
        <f>VLOOKUP(F1062,'[1]Khách hàng'!$A$4:$F$2144,3,0)</f>
        <v>Số 1 đường số 17A, Khu phố 11, Phường Bình Trị Đông B, Quận Bình Tân, TP.HCM.</v>
      </c>
      <c r="J1062" s="35" t="e">
        <f>VLOOKUP(F1062,'Khách hàng'!$B$4:$G$1048576,5,0)</f>
        <v>#N/A</v>
      </c>
      <c r="M1062" s="13" t="e">
        <f>VLOOKUP(K1062,'Hàng hóa'!$C$5:$J1446,2,0)</f>
        <v>#N/A</v>
      </c>
      <c r="N1062" s="17" t="e">
        <f>VLOOKUP(K1062,'[1]Hàng hóa'!$C$5:$G$22,5,0)</f>
        <v>#N/A</v>
      </c>
      <c r="O1062" s="17" t="e">
        <f t="shared" si="53"/>
        <v>#N/A</v>
      </c>
      <c r="P1062" s="197" t="e">
        <f t="shared" si="51"/>
        <v>#N/A</v>
      </c>
      <c r="Q1062" s="17" t="e">
        <f t="shared" si="52"/>
        <v>#N/A</v>
      </c>
      <c r="R1062" s="13" t="e">
        <f>VLOOKUP(J1062,'[1]Nhân viên'!$E$20:$F$41,2,0)</f>
        <v>#N/A</v>
      </c>
    </row>
    <row r="1063" spans="3:18" x14ac:dyDescent="0.2">
      <c r="C1063" s="12"/>
      <c r="E1063" s="13" t="e">
        <f>VLOOKUP(D1063,'Nhân viên'!$B$5:$C$48,2,0)</f>
        <v>#N/A</v>
      </c>
      <c r="H1063" s="13" t="e">
        <f>VLOOKUP(F1063,'Khách hàng'!$B$4:$G$1048576,2,0)</f>
        <v>#N/A</v>
      </c>
      <c r="I1063" s="13" t="str">
        <f>VLOOKUP(F1063,'[1]Khách hàng'!$A$4:$F$2144,3,0)</f>
        <v>Số 1 đường số 17A, Khu phố 11, Phường Bình Trị Đông B, Quận Bình Tân, TP.HCM.</v>
      </c>
      <c r="J1063" s="35" t="e">
        <f>VLOOKUP(F1063,'Khách hàng'!$B$4:$G$1048576,5,0)</f>
        <v>#N/A</v>
      </c>
      <c r="M1063" s="13" t="e">
        <f>VLOOKUP(K1063,'Hàng hóa'!$C$5:$J437,2,0)</f>
        <v>#N/A</v>
      </c>
      <c r="N1063" s="17" t="e">
        <f>VLOOKUP(K1063,'[1]Hàng hóa'!$C$5:$G$22,5,0)</f>
        <v>#N/A</v>
      </c>
      <c r="O1063" s="17" t="e">
        <f t="shared" si="53"/>
        <v>#N/A</v>
      </c>
      <c r="P1063" s="197" t="e">
        <f t="shared" si="51"/>
        <v>#N/A</v>
      </c>
      <c r="Q1063" s="17" t="e">
        <f t="shared" si="52"/>
        <v>#N/A</v>
      </c>
      <c r="R1063" s="13" t="e">
        <f>VLOOKUP(J1063,'[1]Nhân viên'!$E$20:$F$41,2,0)</f>
        <v>#N/A</v>
      </c>
    </row>
    <row r="1064" spans="3:18" x14ac:dyDescent="0.2">
      <c r="C1064" s="12"/>
      <c r="E1064" s="13" t="e">
        <f>VLOOKUP(D1064,'Nhân viên'!$B$5:$C$48,2,0)</f>
        <v>#N/A</v>
      </c>
      <c r="H1064" s="13" t="e">
        <f>VLOOKUP(F1064,'Khách hàng'!$B$4:$G$1048576,2,0)</f>
        <v>#N/A</v>
      </c>
      <c r="I1064" s="13" t="str">
        <f>VLOOKUP(F1064,'[1]Khách hàng'!$A$4:$F$2144,3,0)</f>
        <v>Số 1 đường số 17A, Khu phố 11, Phường Bình Trị Đông B, Quận Bình Tân, TP.HCM.</v>
      </c>
      <c r="J1064" s="35" t="e">
        <f>VLOOKUP(F1064,'Khách hàng'!$B$4:$G$1048576,5,0)</f>
        <v>#N/A</v>
      </c>
      <c r="M1064" s="13" t="e">
        <f>VLOOKUP(K1064,'Hàng hóa'!$C$5:$J438,2,0)</f>
        <v>#N/A</v>
      </c>
      <c r="N1064" s="17" t="e">
        <f>VLOOKUP(K1064,'[1]Hàng hóa'!$C$5:$G$22,5,0)</f>
        <v>#N/A</v>
      </c>
      <c r="O1064" s="17" t="e">
        <f t="shared" si="53"/>
        <v>#N/A</v>
      </c>
      <c r="P1064" s="197" t="e">
        <f t="shared" si="51"/>
        <v>#N/A</v>
      </c>
      <c r="Q1064" s="17" t="e">
        <f t="shared" si="52"/>
        <v>#N/A</v>
      </c>
      <c r="R1064" s="13" t="e">
        <f>VLOOKUP(J1064,'[1]Nhân viên'!$E$20:$F$41,2,0)</f>
        <v>#N/A</v>
      </c>
    </row>
    <row r="1065" spans="3:18" x14ac:dyDescent="0.2">
      <c r="C1065" s="12"/>
      <c r="E1065" s="13" t="e">
        <f>VLOOKUP(D1065,'Nhân viên'!$B$5:$C$48,2,0)</f>
        <v>#N/A</v>
      </c>
      <c r="H1065" s="13" t="e">
        <f>VLOOKUP(F1065,'Khách hàng'!$B$4:$G$1048576,2,0)</f>
        <v>#N/A</v>
      </c>
      <c r="I1065" s="13" t="str">
        <f>VLOOKUP(F1065,'[1]Khách hàng'!$A$4:$F$2144,3,0)</f>
        <v>Số 1 đường số 17A, Khu phố 11, Phường Bình Trị Đông B, Quận Bình Tân, TP.HCM.</v>
      </c>
      <c r="J1065" s="35" t="e">
        <f>VLOOKUP(F1065,'Khách hàng'!$B$4:$G$1048576,5,0)</f>
        <v>#N/A</v>
      </c>
      <c r="M1065" s="13" t="e">
        <f>VLOOKUP(K1065,'Hàng hóa'!$C$5:$J439,2,0)</f>
        <v>#N/A</v>
      </c>
      <c r="N1065" s="17" t="e">
        <f>VLOOKUP(K1065,'[1]Hàng hóa'!$C$5:$G$22,5,0)</f>
        <v>#N/A</v>
      </c>
      <c r="O1065" s="17" t="e">
        <f t="shared" si="53"/>
        <v>#N/A</v>
      </c>
      <c r="P1065" s="197" t="e">
        <f t="shared" si="51"/>
        <v>#N/A</v>
      </c>
      <c r="Q1065" s="17" t="e">
        <f t="shared" si="52"/>
        <v>#N/A</v>
      </c>
      <c r="R1065" s="13" t="e">
        <f>VLOOKUP(J1065,'[1]Nhân viên'!$E$20:$F$41,2,0)</f>
        <v>#N/A</v>
      </c>
    </row>
    <row r="1066" spans="3:18" x14ac:dyDescent="0.2">
      <c r="C1066" s="12"/>
      <c r="E1066" s="13" t="e">
        <f>VLOOKUP(D1066,'Nhân viên'!$B$5:$C$48,2,0)</f>
        <v>#N/A</v>
      </c>
      <c r="H1066" s="13" t="e">
        <f>VLOOKUP(F1066,'Khách hàng'!$B$4:$G$1048576,2,0)</f>
        <v>#N/A</v>
      </c>
      <c r="I1066" s="13" t="str">
        <f>VLOOKUP(F1066,'[1]Khách hàng'!$A$4:$F$2144,3,0)</f>
        <v>Số 1 đường số 17A, Khu phố 11, Phường Bình Trị Đông B, Quận Bình Tân, TP.HCM.</v>
      </c>
      <c r="J1066" s="35" t="e">
        <f>VLOOKUP(F1066,'Khách hàng'!$B$4:$G$1048576,5,0)</f>
        <v>#N/A</v>
      </c>
      <c r="M1066" s="13" t="e">
        <f>VLOOKUP(K1066,'Hàng hóa'!$C$5:$J440,2,0)</f>
        <v>#N/A</v>
      </c>
      <c r="N1066" s="17" t="e">
        <f>VLOOKUP(K1066,'[1]Hàng hóa'!$C$5:$G$22,5,0)</f>
        <v>#N/A</v>
      </c>
      <c r="O1066" s="17" t="e">
        <f t="shared" si="53"/>
        <v>#N/A</v>
      </c>
      <c r="P1066" s="197" t="e">
        <f t="shared" si="51"/>
        <v>#N/A</v>
      </c>
      <c r="Q1066" s="17" t="e">
        <f t="shared" si="52"/>
        <v>#N/A</v>
      </c>
      <c r="R1066" s="13" t="e">
        <f>VLOOKUP(J1066,'[1]Nhân viên'!$E$20:$F$41,2,0)</f>
        <v>#N/A</v>
      </c>
    </row>
    <row r="1067" spans="3:18" x14ac:dyDescent="0.2">
      <c r="C1067" s="12"/>
      <c r="E1067" s="13" t="e">
        <f>VLOOKUP(D1067,'Nhân viên'!$B$5:$C$48,2,0)</f>
        <v>#N/A</v>
      </c>
      <c r="H1067" s="13" t="e">
        <f>VLOOKUP(F1067,'Khách hàng'!$B$4:$G$1048576,2,0)</f>
        <v>#N/A</v>
      </c>
      <c r="I1067" s="13" t="str">
        <f>VLOOKUP(F1067,'[1]Khách hàng'!$A$4:$F$2144,3,0)</f>
        <v>Số 1 đường số 17A, Khu phố 11, Phường Bình Trị Đông B, Quận Bình Tân, TP.HCM.</v>
      </c>
      <c r="J1067" s="35" t="e">
        <f>VLOOKUP(F1067,'Khách hàng'!$B$4:$G$1048576,5,0)</f>
        <v>#N/A</v>
      </c>
      <c r="M1067" s="13" t="e">
        <f>VLOOKUP(K1067,'Hàng hóa'!$C$5:$J441,2,0)</f>
        <v>#N/A</v>
      </c>
      <c r="N1067" s="17" t="e">
        <f>VLOOKUP(K1067,'[1]Hàng hóa'!$C$5:$G$22,5,0)</f>
        <v>#N/A</v>
      </c>
      <c r="O1067" s="17" t="e">
        <f t="shared" si="53"/>
        <v>#N/A</v>
      </c>
      <c r="P1067" s="197" t="e">
        <f t="shared" si="51"/>
        <v>#N/A</v>
      </c>
      <c r="Q1067" s="17" t="e">
        <f t="shared" si="52"/>
        <v>#N/A</v>
      </c>
      <c r="R1067" s="13" t="e">
        <f>VLOOKUP(J1067,'[1]Nhân viên'!$E$20:$F$41,2,0)</f>
        <v>#N/A</v>
      </c>
    </row>
    <row r="1068" spans="3:18" x14ac:dyDescent="0.2">
      <c r="C1068" s="12"/>
      <c r="E1068" s="13" t="e">
        <f>VLOOKUP(D1068,'Nhân viên'!$B$5:$C$48,2,0)</f>
        <v>#N/A</v>
      </c>
      <c r="H1068" s="13" t="e">
        <f>VLOOKUP(F1068,'Khách hàng'!$B$4:$G$1048576,2,0)</f>
        <v>#N/A</v>
      </c>
      <c r="I1068" s="13" t="str">
        <f>VLOOKUP(F1068,'[1]Khách hàng'!$A$4:$F$2144,3,0)</f>
        <v>Số 1 đường số 17A, Khu phố 11, Phường Bình Trị Đông B, Quận Bình Tân, TP.HCM.</v>
      </c>
      <c r="J1068" s="35" t="e">
        <f>VLOOKUP(F1068,'Khách hàng'!$B$4:$G$1048576,5,0)</f>
        <v>#N/A</v>
      </c>
      <c r="M1068" s="13" t="e">
        <f>VLOOKUP(K1068,'Hàng hóa'!$C$5:$J1451,2,0)</f>
        <v>#N/A</v>
      </c>
      <c r="N1068" s="17" t="e">
        <f>VLOOKUP(K1068,'[1]Hàng hóa'!$C$5:$G$22,5,0)</f>
        <v>#N/A</v>
      </c>
      <c r="O1068" s="17" t="e">
        <f t="shared" si="53"/>
        <v>#N/A</v>
      </c>
      <c r="P1068" s="197" t="e">
        <f t="shared" si="51"/>
        <v>#N/A</v>
      </c>
      <c r="Q1068" s="17" t="e">
        <f t="shared" si="52"/>
        <v>#N/A</v>
      </c>
      <c r="R1068" s="13" t="e">
        <f>VLOOKUP(J1068,'[1]Nhân viên'!$E$20:$F$41,2,0)</f>
        <v>#N/A</v>
      </c>
    </row>
    <row r="1069" spans="3:18" x14ac:dyDescent="0.2">
      <c r="C1069" s="12"/>
      <c r="E1069" s="13" t="e">
        <f>VLOOKUP(D1069,'Nhân viên'!$B$5:$C$48,2,0)</f>
        <v>#N/A</v>
      </c>
      <c r="H1069" s="13" t="e">
        <f>VLOOKUP(F1069,'Khách hàng'!$B$4:$G$1048576,2,0)</f>
        <v>#N/A</v>
      </c>
      <c r="I1069" s="13" t="str">
        <f>VLOOKUP(F1069,'[1]Khách hàng'!$A$4:$F$2144,3,0)</f>
        <v>Số 1 đường số 17A, Khu phố 11, Phường Bình Trị Đông B, Quận Bình Tân, TP.HCM.</v>
      </c>
      <c r="J1069" s="35" t="e">
        <f>VLOOKUP(F1069,'Khách hàng'!$B$4:$G$1048576,5,0)</f>
        <v>#N/A</v>
      </c>
      <c r="M1069" s="13" t="e">
        <f>VLOOKUP(K1069,'Hàng hóa'!$C$5:$J1452,2,0)</f>
        <v>#N/A</v>
      </c>
      <c r="N1069" s="17" t="e">
        <f>VLOOKUP(K1069,'[1]Hàng hóa'!$C$5:$G$22,5,0)</f>
        <v>#N/A</v>
      </c>
      <c r="O1069" s="17" t="e">
        <f t="shared" si="53"/>
        <v>#N/A</v>
      </c>
      <c r="P1069" s="197" t="e">
        <f t="shared" si="51"/>
        <v>#N/A</v>
      </c>
      <c r="Q1069" s="17" t="e">
        <f t="shared" si="52"/>
        <v>#N/A</v>
      </c>
      <c r="R1069" s="13" t="e">
        <f>VLOOKUP(J1069,'[1]Nhân viên'!$E$20:$F$41,2,0)</f>
        <v>#N/A</v>
      </c>
    </row>
    <row r="1070" spans="3:18" x14ac:dyDescent="0.2">
      <c r="C1070" s="12"/>
      <c r="E1070" s="13" t="e">
        <f>VLOOKUP(D1070,'Nhân viên'!$B$5:$C$48,2,0)</f>
        <v>#N/A</v>
      </c>
      <c r="H1070" s="13" t="e">
        <f>VLOOKUP(F1070,'Khách hàng'!$B$4:$G$1048576,2,0)</f>
        <v>#N/A</v>
      </c>
      <c r="I1070" s="13" t="str">
        <f>VLOOKUP(F1070,'[1]Khách hàng'!$A$4:$F$2144,3,0)</f>
        <v>Số 1 đường số 17A, Khu phố 11, Phường Bình Trị Đông B, Quận Bình Tân, TP.HCM.</v>
      </c>
      <c r="J1070" s="35" t="e">
        <f>VLOOKUP(F1070,'Khách hàng'!$B$4:$G$1048576,5,0)</f>
        <v>#N/A</v>
      </c>
      <c r="M1070" s="13" t="e">
        <f>VLOOKUP(K1070,'Hàng hóa'!$C$5:$J1453,2,0)</f>
        <v>#N/A</v>
      </c>
      <c r="N1070" s="17" t="e">
        <f>VLOOKUP(K1070,'[1]Hàng hóa'!$C$5:$G$22,5,0)</f>
        <v>#N/A</v>
      </c>
      <c r="O1070" s="17" t="e">
        <f t="shared" si="53"/>
        <v>#N/A</v>
      </c>
      <c r="P1070" s="197" t="e">
        <f t="shared" si="51"/>
        <v>#N/A</v>
      </c>
      <c r="Q1070" s="17" t="e">
        <f t="shared" si="52"/>
        <v>#N/A</v>
      </c>
      <c r="R1070" s="13" t="e">
        <f>VLOOKUP(J1070,'[1]Nhân viên'!$E$20:$F$41,2,0)</f>
        <v>#N/A</v>
      </c>
    </row>
    <row r="1071" spans="3:18" x14ac:dyDescent="0.2">
      <c r="C1071" s="12"/>
      <c r="E1071" s="13" t="e">
        <f>VLOOKUP(D1071,'Nhân viên'!$B$5:$C$48,2,0)</f>
        <v>#N/A</v>
      </c>
      <c r="H1071" s="13" t="e">
        <f>VLOOKUP(F1071,'Khách hàng'!$B$4:$G$1048576,2,0)</f>
        <v>#N/A</v>
      </c>
      <c r="I1071" s="13" t="str">
        <f>VLOOKUP(F1071,'[1]Khách hàng'!$A$4:$F$2144,3,0)</f>
        <v>Số 1 đường số 17A, Khu phố 11, Phường Bình Trị Đông B, Quận Bình Tân, TP.HCM.</v>
      </c>
      <c r="J1071" s="35" t="e">
        <f>VLOOKUP(F1071,'Khách hàng'!$B$4:$G$1048576,5,0)</f>
        <v>#N/A</v>
      </c>
      <c r="M1071" s="13" t="e">
        <f>VLOOKUP(K1071,'Hàng hóa'!$C$5:$J1454,2,0)</f>
        <v>#N/A</v>
      </c>
      <c r="N1071" s="17" t="e">
        <f>VLOOKUP(K1071,'[1]Hàng hóa'!$C$5:$G$22,5,0)</f>
        <v>#N/A</v>
      </c>
      <c r="O1071" s="17" t="e">
        <f t="shared" si="53"/>
        <v>#N/A</v>
      </c>
      <c r="P1071" s="197" t="e">
        <f t="shared" si="51"/>
        <v>#N/A</v>
      </c>
      <c r="Q1071" s="17" t="e">
        <f t="shared" si="52"/>
        <v>#N/A</v>
      </c>
      <c r="R1071" s="13" t="e">
        <f>VLOOKUP(J1071,'[1]Nhân viên'!$E$20:$F$41,2,0)</f>
        <v>#N/A</v>
      </c>
    </row>
    <row r="1072" spans="3:18" x14ac:dyDescent="0.2">
      <c r="C1072" s="12"/>
      <c r="E1072" s="13" t="e">
        <f>VLOOKUP(D1072,'Nhân viên'!$B$5:$C$48,2,0)</f>
        <v>#N/A</v>
      </c>
      <c r="H1072" s="13" t="e">
        <f>VLOOKUP(F1072,'Khách hàng'!$B$4:$G$1048576,2,0)</f>
        <v>#N/A</v>
      </c>
      <c r="I1072" s="13" t="str">
        <f>VLOOKUP(F1072,'[1]Khách hàng'!$A$4:$F$2144,3,0)</f>
        <v>Số 1 đường số 17A, Khu phố 11, Phường Bình Trị Đông B, Quận Bình Tân, TP.HCM.</v>
      </c>
      <c r="J1072" s="35" t="e">
        <f>VLOOKUP(F1072,'Khách hàng'!$B$4:$G$1048576,5,0)</f>
        <v>#N/A</v>
      </c>
      <c r="M1072" s="13" t="e">
        <f>VLOOKUP(K1072,'Hàng hóa'!$C$5:$J1455,2,0)</f>
        <v>#N/A</v>
      </c>
      <c r="N1072" s="17" t="e">
        <f>VLOOKUP(K1072,'[1]Hàng hóa'!$C$5:$G$22,5,0)</f>
        <v>#N/A</v>
      </c>
      <c r="O1072" s="17" t="e">
        <f t="shared" si="53"/>
        <v>#N/A</v>
      </c>
      <c r="P1072" s="197" t="e">
        <f t="shared" si="51"/>
        <v>#N/A</v>
      </c>
      <c r="Q1072" s="17" t="e">
        <f t="shared" si="52"/>
        <v>#N/A</v>
      </c>
      <c r="R1072" s="13" t="e">
        <f>VLOOKUP(J1072,'[1]Nhân viên'!$E$20:$F$41,2,0)</f>
        <v>#N/A</v>
      </c>
    </row>
    <row r="1073" spans="3:18" x14ac:dyDescent="0.2">
      <c r="C1073" s="12"/>
      <c r="E1073" s="13" t="e">
        <f>VLOOKUP(D1073,'Nhân viên'!$B$5:$C$48,2,0)</f>
        <v>#N/A</v>
      </c>
      <c r="H1073" s="13" t="e">
        <f>VLOOKUP(F1073,'Khách hàng'!$B$4:$G$1048576,2,0)</f>
        <v>#N/A</v>
      </c>
      <c r="I1073" s="13" t="str">
        <f>VLOOKUP(F1073,'[1]Khách hàng'!$A$4:$F$2144,3,0)</f>
        <v>Số 1 đường số 17A, Khu phố 11, Phường Bình Trị Đông B, Quận Bình Tân, TP.HCM.</v>
      </c>
      <c r="J1073" s="35" t="e">
        <f>VLOOKUP(F1073,'Khách hàng'!$B$4:$G$1048576,5,0)</f>
        <v>#N/A</v>
      </c>
      <c r="M1073" s="13" t="e">
        <f>VLOOKUP(K1073,'Hàng hóa'!$C$5:$J1456,2,0)</f>
        <v>#N/A</v>
      </c>
      <c r="N1073" s="17" t="e">
        <f>VLOOKUP(K1073,'[1]Hàng hóa'!$C$5:$G$22,5,0)</f>
        <v>#N/A</v>
      </c>
      <c r="O1073" s="17" t="e">
        <f t="shared" si="53"/>
        <v>#N/A</v>
      </c>
      <c r="P1073" s="197" t="e">
        <f t="shared" si="51"/>
        <v>#N/A</v>
      </c>
      <c r="Q1073" s="17" t="e">
        <f t="shared" si="52"/>
        <v>#N/A</v>
      </c>
      <c r="R1073" s="13" t="e">
        <f>VLOOKUP(J1073,'[1]Nhân viên'!$E$20:$F$41,2,0)</f>
        <v>#N/A</v>
      </c>
    </row>
    <row r="1074" spans="3:18" x14ac:dyDescent="0.2">
      <c r="C1074" s="12"/>
      <c r="E1074" s="13" t="e">
        <f>VLOOKUP(D1074,'Nhân viên'!$B$5:$C$48,2,0)</f>
        <v>#N/A</v>
      </c>
      <c r="H1074" s="13" t="e">
        <f>VLOOKUP(F1074,'Khách hàng'!$B$4:$G$1048576,2,0)</f>
        <v>#N/A</v>
      </c>
      <c r="I1074" s="13" t="str">
        <f>VLOOKUP(F1074,'[1]Khách hàng'!$A$4:$F$2144,3,0)</f>
        <v>Số 1 đường số 17A, Khu phố 11, Phường Bình Trị Đông B, Quận Bình Tân, TP.HCM.</v>
      </c>
      <c r="J1074" s="35" t="e">
        <f>VLOOKUP(F1074,'Khách hàng'!$B$4:$G$1048576,5,0)</f>
        <v>#N/A</v>
      </c>
      <c r="M1074" s="13" t="e">
        <f>VLOOKUP(K1074,'Hàng hóa'!$C$5:$J431,2,0)</f>
        <v>#N/A</v>
      </c>
      <c r="N1074" s="17" t="e">
        <f>VLOOKUP(K1074,'[1]Hàng hóa'!$C$5:$G$22,5,0)</f>
        <v>#N/A</v>
      </c>
      <c r="O1074" s="17" t="e">
        <f t="shared" si="53"/>
        <v>#N/A</v>
      </c>
      <c r="P1074" s="197" t="e">
        <f t="shared" si="51"/>
        <v>#N/A</v>
      </c>
      <c r="Q1074" s="17" t="e">
        <f t="shared" si="52"/>
        <v>#N/A</v>
      </c>
      <c r="R1074" s="13" t="e">
        <f>VLOOKUP(J1074,'[1]Nhân viên'!$E$20:$F$41,2,0)</f>
        <v>#N/A</v>
      </c>
    </row>
    <row r="1075" spans="3:18" x14ac:dyDescent="0.2">
      <c r="C1075" s="12"/>
      <c r="E1075" s="13" t="e">
        <f>VLOOKUP(D1075,'Nhân viên'!$B$5:$C$48,2,0)</f>
        <v>#N/A</v>
      </c>
      <c r="H1075" s="13" t="e">
        <f>VLOOKUP(F1075,'Khách hàng'!$B$4:$G$1048576,2,0)</f>
        <v>#N/A</v>
      </c>
      <c r="I1075" s="13" t="str">
        <f>VLOOKUP(F1075,'[1]Khách hàng'!$A$4:$F$2144,3,0)</f>
        <v>Số 1 đường số 17A, Khu phố 11, Phường Bình Trị Đông B, Quận Bình Tân, TP.HCM.</v>
      </c>
      <c r="J1075" s="35" t="e">
        <f>VLOOKUP(F1075,'Khách hàng'!$B$4:$G$1048576,5,0)</f>
        <v>#N/A</v>
      </c>
      <c r="M1075" s="13" t="e">
        <f>VLOOKUP(K1075,'Hàng hóa'!$C$5:$J432,2,0)</f>
        <v>#N/A</v>
      </c>
      <c r="N1075" s="17" t="e">
        <f>VLOOKUP(K1075,'[1]Hàng hóa'!$C$5:$G$22,5,0)</f>
        <v>#N/A</v>
      </c>
      <c r="O1075" s="17" t="e">
        <f t="shared" si="53"/>
        <v>#N/A</v>
      </c>
      <c r="P1075" s="197" t="e">
        <f t="shared" si="51"/>
        <v>#N/A</v>
      </c>
      <c r="Q1075" s="17" t="e">
        <f t="shared" si="52"/>
        <v>#N/A</v>
      </c>
      <c r="R1075" s="13" t="e">
        <f>VLOOKUP(J1075,'[1]Nhân viên'!$E$20:$F$41,2,0)</f>
        <v>#N/A</v>
      </c>
    </row>
    <row r="1076" spans="3:18" x14ac:dyDescent="0.2">
      <c r="C1076" s="12"/>
      <c r="E1076" s="13" t="e">
        <f>VLOOKUP(D1076,'Nhân viên'!$B$5:$C$48,2,0)</f>
        <v>#N/A</v>
      </c>
      <c r="H1076" s="13" t="e">
        <f>VLOOKUP(F1076,'Khách hàng'!$B$4:$G$1048576,2,0)</f>
        <v>#N/A</v>
      </c>
      <c r="I1076" s="13" t="str">
        <f>VLOOKUP(F1076,'[1]Khách hàng'!$A$4:$F$2144,3,0)</f>
        <v>Số 1 đường số 17A, Khu phố 11, Phường Bình Trị Đông B, Quận Bình Tân, TP.HCM.</v>
      </c>
      <c r="J1076" s="35" t="e">
        <f>VLOOKUP(F1076,'Khách hàng'!$B$4:$G$1048576,5,0)</f>
        <v>#N/A</v>
      </c>
      <c r="M1076" s="13" t="e">
        <f>VLOOKUP(K1076,'Hàng hóa'!$C$5:$J407,2,0)</f>
        <v>#N/A</v>
      </c>
      <c r="N1076" s="17" t="e">
        <f>VLOOKUP(K1076,'[1]Hàng hóa'!$C$5:$G$22,5,0)</f>
        <v>#N/A</v>
      </c>
      <c r="O1076" s="17" t="e">
        <f t="shared" si="53"/>
        <v>#N/A</v>
      </c>
      <c r="P1076" s="197" t="e">
        <f t="shared" si="51"/>
        <v>#N/A</v>
      </c>
      <c r="Q1076" s="17" t="e">
        <f t="shared" si="52"/>
        <v>#N/A</v>
      </c>
      <c r="R1076" s="13" t="e">
        <f>VLOOKUP(J1076,'[1]Nhân viên'!$E$20:$F$41,2,0)</f>
        <v>#N/A</v>
      </c>
    </row>
    <row r="1077" spans="3:18" x14ac:dyDescent="0.2">
      <c r="C1077" s="12"/>
      <c r="E1077" s="13" t="e">
        <f>VLOOKUP(D1077,'Nhân viên'!$B$5:$C$48,2,0)</f>
        <v>#N/A</v>
      </c>
      <c r="H1077" s="13" t="e">
        <f>VLOOKUP(F1077,'Khách hàng'!$B$4:$G$1048576,2,0)</f>
        <v>#N/A</v>
      </c>
      <c r="I1077" s="13" t="str">
        <f>VLOOKUP(F1077,'[1]Khách hàng'!$A$4:$F$2144,3,0)</f>
        <v>Số 1 đường số 17A, Khu phố 11, Phường Bình Trị Đông B, Quận Bình Tân, TP.HCM.</v>
      </c>
      <c r="J1077" s="35" t="e">
        <f>VLOOKUP(F1077,'Khách hàng'!$B$4:$G$1048576,5,0)</f>
        <v>#N/A</v>
      </c>
      <c r="M1077" s="13" t="e">
        <f>VLOOKUP(K1077,'Hàng hóa'!$C$5:$J408,2,0)</f>
        <v>#N/A</v>
      </c>
      <c r="N1077" s="17" t="e">
        <f>VLOOKUP(K1077,'[1]Hàng hóa'!$C$5:$G$22,5,0)</f>
        <v>#N/A</v>
      </c>
      <c r="O1077" s="17" t="e">
        <f t="shared" si="53"/>
        <v>#N/A</v>
      </c>
      <c r="P1077" s="197" t="e">
        <f t="shared" si="51"/>
        <v>#N/A</v>
      </c>
      <c r="Q1077" s="17" t="e">
        <f t="shared" si="52"/>
        <v>#N/A</v>
      </c>
      <c r="R1077" s="13" t="e">
        <f>VLOOKUP(J1077,'[1]Nhân viên'!$E$20:$F$41,2,0)</f>
        <v>#N/A</v>
      </c>
    </row>
    <row r="1078" spans="3:18" x14ac:dyDescent="0.2">
      <c r="C1078" s="12"/>
      <c r="E1078" s="13" t="e">
        <f>VLOOKUP(D1078,'Nhân viên'!$B$5:$C$48,2,0)</f>
        <v>#N/A</v>
      </c>
      <c r="H1078" s="13" t="e">
        <f>VLOOKUP(F1078,'Khách hàng'!$B$4:$G$1048576,2,0)</f>
        <v>#N/A</v>
      </c>
      <c r="I1078" s="13" t="str">
        <f>VLOOKUP(F1078,'[1]Khách hàng'!$A$4:$F$2144,3,0)</f>
        <v>Số 1 đường số 17A, Khu phố 11, Phường Bình Trị Đông B, Quận Bình Tân, TP.HCM.</v>
      </c>
      <c r="J1078" s="35" t="e">
        <f>VLOOKUP(F1078,'Khách hàng'!$B$4:$G$1048576,5,0)</f>
        <v>#N/A</v>
      </c>
      <c r="M1078" s="13" t="e">
        <f>VLOOKUP(K1078,'Hàng hóa'!$C$5:$J409,2,0)</f>
        <v>#N/A</v>
      </c>
      <c r="N1078" s="17" t="e">
        <f>VLOOKUP(K1078,'[1]Hàng hóa'!$C$5:$G$22,5,0)</f>
        <v>#N/A</v>
      </c>
      <c r="O1078" s="17" t="e">
        <f t="shared" si="53"/>
        <v>#N/A</v>
      </c>
      <c r="P1078" s="197" t="e">
        <f t="shared" si="51"/>
        <v>#N/A</v>
      </c>
      <c r="Q1078" s="17" t="e">
        <f t="shared" si="52"/>
        <v>#N/A</v>
      </c>
      <c r="R1078" s="13" t="e">
        <f>VLOOKUP(J1078,'[1]Nhân viên'!$E$20:$F$41,2,0)</f>
        <v>#N/A</v>
      </c>
    </row>
    <row r="1079" spans="3:18" x14ac:dyDescent="0.2">
      <c r="C1079" s="12"/>
      <c r="E1079" s="13" t="e">
        <f>VLOOKUP(D1079,'Nhân viên'!$B$5:$C$48,2,0)</f>
        <v>#N/A</v>
      </c>
      <c r="H1079" s="13" t="e">
        <f>VLOOKUP(F1079,'Khách hàng'!$B$4:$G$1048576,2,0)</f>
        <v>#N/A</v>
      </c>
      <c r="I1079" s="13" t="str">
        <f>VLOOKUP(F1079,'[1]Khách hàng'!$A$4:$F$2144,3,0)</f>
        <v>Số 1 đường số 17A, Khu phố 11, Phường Bình Trị Đông B, Quận Bình Tân, TP.HCM.</v>
      </c>
      <c r="J1079" s="35" t="e">
        <f>VLOOKUP(F1079,'Khách hàng'!$B$4:$G$1048576,5,0)</f>
        <v>#N/A</v>
      </c>
      <c r="M1079" s="13" t="e">
        <f>VLOOKUP(K1079,'Hàng hóa'!$C$5:$J410,2,0)</f>
        <v>#N/A</v>
      </c>
      <c r="N1079" s="17" t="e">
        <f>VLOOKUP(K1079,'[1]Hàng hóa'!$C$5:$G$22,5,0)</f>
        <v>#N/A</v>
      </c>
      <c r="O1079" s="17" t="e">
        <f t="shared" si="53"/>
        <v>#N/A</v>
      </c>
      <c r="P1079" s="197" t="e">
        <f t="shared" si="51"/>
        <v>#N/A</v>
      </c>
      <c r="Q1079" s="17" t="e">
        <f t="shared" si="52"/>
        <v>#N/A</v>
      </c>
      <c r="R1079" s="13" t="e">
        <f>VLOOKUP(J1079,'[1]Nhân viên'!$E$20:$F$41,2,0)</f>
        <v>#N/A</v>
      </c>
    </row>
    <row r="1080" spans="3:18" x14ac:dyDescent="0.2">
      <c r="C1080" s="12"/>
      <c r="E1080" s="13" t="e">
        <f>VLOOKUP(D1080,'Nhân viên'!$B$5:$C$48,2,0)</f>
        <v>#N/A</v>
      </c>
      <c r="H1080" s="13" t="e">
        <f>VLOOKUP(F1080,'Khách hàng'!$B$4:$G$1048576,2,0)</f>
        <v>#N/A</v>
      </c>
      <c r="I1080" s="13" t="str">
        <f>VLOOKUP(F1080,'[1]Khách hàng'!$A$4:$F$2144,3,0)</f>
        <v>Số 1 đường số 17A, Khu phố 11, Phường Bình Trị Đông B, Quận Bình Tân, TP.HCM.</v>
      </c>
      <c r="J1080" s="35" t="e">
        <f>VLOOKUP(F1080,'Khách hàng'!$B$4:$G$1048576,5,0)</f>
        <v>#N/A</v>
      </c>
      <c r="M1080" s="13" t="e">
        <f>VLOOKUP(K1080,'Hàng hóa'!$C$5:$J411,2,0)</f>
        <v>#N/A</v>
      </c>
      <c r="N1080" s="17" t="e">
        <f>VLOOKUP(K1080,'[1]Hàng hóa'!$C$5:$G$22,5,0)</f>
        <v>#N/A</v>
      </c>
      <c r="O1080" s="17" t="e">
        <f t="shared" si="53"/>
        <v>#N/A</v>
      </c>
      <c r="P1080" s="197" t="e">
        <f t="shared" si="51"/>
        <v>#N/A</v>
      </c>
      <c r="Q1080" s="17" t="e">
        <f t="shared" si="52"/>
        <v>#N/A</v>
      </c>
      <c r="R1080" s="13" t="e">
        <f>VLOOKUP(J1080,'[1]Nhân viên'!$E$20:$F$41,2,0)</f>
        <v>#N/A</v>
      </c>
    </row>
    <row r="1081" spans="3:18" x14ac:dyDescent="0.2">
      <c r="C1081" s="12"/>
      <c r="E1081" s="13" t="e">
        <f>VLOOKUP(D1081,'Nhân viên'!$B$5:$C$48,2,0)</f>
        <v>#N/A</v>
      </c>
      <c r="H1081" s="13" t="e">
        <f>VLOOKUP(F1081,'Khách hàng'!$B$4:$G$1048576,2,0)</f>
        <v>#N/A</v>
      </c>
      <c r="I1081" s="13" t="str">
        <f>VLOOKUP(F1081,'[1]Khách hàng'!$A$4:$F$2144,3,0)</f>
        <v>Số 1 đường số 17A, Khu phố 11, Phường Bình Trị Đông B, Quận Bình Tân, TP.HCM.</v>
      </c>
      <c r="J1081" s="35" t="e">
        <f>VLOOKUP(F1081,'Khách hàng'!$B$4:$G$1048576,5,0)</f>
        <v>#N/A</v>
      </c>
      <c r="M1081" s="13" t="e">
        <f>VLOOKUP(K1081,'Hàng hóa'!$C$5:$J412,2,0)</f>
        <v>#N/A</v>
      </c>
      <c r="N1081" s="17" t="e">
        <f>VLOOKUP(K1081,'[1]Hàng hóa'!$C$5:$G$22,5,0)</f>
        <v>#N/A</v>
      </c>
      <c r="O1081" s="17" t="e">
        <f t="shared" si="53"/>
        <v>#N/A</v>
      </c>
      <c r="P1081" s="197" t="e">
        <f t="shared" si="51"/>
        <v>#N/A</v>
      </c>
      <c r="Q1081" s="17" t="e">
        <f t="shared" si="52"/>
        <v>#N/A</v>
      </c>
      <c r="R1081" s="13" t="e">
        <f>VLOOKUP(J1081,'[1]Nhân viên'!$E$20:$F$41,2,0)</f>
        <v>#N/A</v>
      </c>
    </row>
    <row r="1082" spans="3:18" x14ac:dyDescent="0.2">
      <c r="C1082" s="12"/>
      <c r="E1082" s="13" t="e">
        <f>VLOOKUP(D1082,'Nhân viên'!$B$5:$C$48,2,0)</f>
        <v>#N/A</v>
      </c>
      <c r="H1082" s="13" t="e">
        <f>VLOOKUP(F1082,'Khách hàng'!$B$4:$G$1048576,2,0)</f>
        <v>#N/A</v>
      </c>
      <c r="I1082" s="13" t="str">
        <f>VLOOKUP(F1082,'[1]Khách hàng'!$A$4:$F$2144,3,0)</f>
        <v>Số 1 đường số 17A, Khu phố 11, Phường Bình Trị Đông B, Quận Bình Tân, TP.HCM.</v>
      </c>
      <c r="J1082" s="35" t="e">
        <f>VLOOKUP(F1082,'Khách hàng'!$B$4:$G$1048576,5,0)</f>
        <v>#N/A</v>
      </c>
      <c r="M1082" s="13" t="e">
        <f>VLOOKUP(K1082,'Hàng hóa'!$C$5:$J436,2,0)</f>
        <v>#N/A</v>
      </c>
      <c r="N1082" s="17" t="e">
        <f>VLOOKUP(K1082,'[1]Hàng hóa'!$C$5:$G$22,5,0)</f>
        <v>#N/A</v>
      </c>
      <c r="O1082" s="17" t="e">
        <f t="shared" si="53"/>
        <v>#N/A</v>
      </c>
      <c r="P1082" s="197" t="e">
        <f t="shared" si="51"/>
        <v>#N/A</v>
      </c>
      <c r="Q1082" s="17" t="e">
        <f t="shared" si="52"/>
        <v>#N/A</v>
      </c>
      <c r="R1082" s="13" t="e">
        <f>VLOOKUP(J1082,'[1]Nhân viên'!$E$20:$F$41,2,0)</f>
        <v>#N/A</v>
      </c>
    </row>
    <row r="1083" spans="3:18" x14ac:dyDescent="0.2">
      <c r="C1083" s="12"/>
      <c r="D1083" s="179"/>
      <c r="E1083" s="13" t="e">
        <f>VLOOKUP(D1083,'Nhân viên'!$B$5:$C$48,2,0)</f>
        <v>#N/A</v>
      </c>
      <c r="H1083" s="13" t="e">
        <f>VLOOKUP(F1083,'Khách hàng'!$B$4:$G$1048576,2,0)</f>
        <v>#N/A</v>
      </c>
      <c r="I1083" s="13" t="str">
        <f>VLOOKUP(F1083,'[1]Khách hàng'!$A$4:$F$2144,3,0)</f>
        <v>Số 1 đường số 17A, Khu phố 11, Phường Bình Trị Đông B, Quận Bình Tân, TP.HCM.</v>
      </c>
      <c r="J1083" s="35" t="e">
        <f>VLOOKUP(F1083,'Khách hàng'!$B$4:$G$1048576,5,0)</f>
        <v>#N/A</v>
      </c>
      <c r="M1083" s="13" t="e">
        <f>VLOOKUP(K1083,'Hàng hóa'!$C$5:$J176,2,0)</f>
        <v>#N/A</v>
      </c>
      <c r="N1083" s="17" t="e">
        <f>VLOOKUP(K1083,'[1]Hàng hóa'!$C$5:$G$22,5,0)</f>
        <v>#N/A</v>
      </c>
      <c r="O1083" s="17" t="e">
        <f t="shared" si="53"/>
        <v>#N/A</v>
      </c>
      <c r="P1083" s="197" t="e">
        <f t="shared" si="51"/>
        <v>#N/A</v>
      </c>
      <c r="Q1083" s="17" t="e">
        <f t="shared" si="52"/>
        <v>#N/A</v>
      </c>
      <c r="R1083" s="13" t="e">
        <f>VLOOKUP(J1083,'[1]Nhân viên'!$E$20:$F$41,2,0)</f>
        <v>#N/A</v>
      </c>
    </row>
    <row r="1084" spans="3:18" x14ac:dyDescent="0.2">
      <c r="C1084" s="12"/>
      <c r="D1084" s="179"/>
      <c r="E1084" s="13" t="e">
        <f>VLOOKUP(D1084,'Nhân viên'!$B$5:$C$48,2,0)</f>
        <v>#N/A</v>
      </c>
      <c r="H1084" s="13" t="e">
        <f>VLOOKUP(F1084,'Khách hàng'!$B$4:$G$1048576,2,0)</f>
        <v>#N/A</v>
      </c>
      <c r="I1084" s="13" t="str">
        <f>VLOOKUP(F1084,'[1]Khách hàng'!$A$4:$F$2144,3,0)</f>
        <v>Số 1 đường số 17A, Khu phố 11, Phường Bình Trị Đông B, Quận Bình Tân, TP.HCM.</v>
      </c>
      <c r="J1084" s="35" t="e">
        <f>VLOOKUP(F1084,'Khách hàng'!$B$4:$G$1048576,5,0)</f>
        <v>#N/A</v>
      </c>
      <c r="M1084" s="13" t="e">
        <f>VLOOKUP(K1084,'Hàng hóa'!$C$5:$J177,2,0)</f>
        <v>#N/A</v>
      </c>
      <c r="N1084" s="17" t="e">
        <f>VLOOKUP(K1084,'[1]Hàng hóa'!$C$5:$G$22,5,0)</f>
        <v>#N/A</v>
      </c>
      <c r="O1084" s="17" t="e">
        <f t="shared" si="53"/>
        <v>#N/A</v>
      </c>
      <c r="P1084" s="197" t="e">
        <f t="shared" si="51"/>
        <v>#N/A</v>
      </c>
      <c r="Q1084" s="17" t="e">
        <f t="shared" si="52"/>
        <v>#N/A</v>
      </c>
      <c r="R1084" s="13" t="e">
        <f>VLOOKUP(J1084,'[1]Nhân viên'!$E$20:$F$41,2,0)</f>
        <v>#N/A</v>
      </c>
    </row>
    <row r="1085" spans="3:18" x14ac:dyDescent="0.2">
      <c r="C1085" s="12"/>
      <c r="D1085" s="179"/>
      <c r="E1085" s="13" t="e">
        <f>VLOOKUP(D1085,'Nhân viên'!$B$5:$C$48,2,0)</f>
        <v>#N/A</v>
      </c>
      <c r="H1085" s="13" t="e">
        <f>VLOOKUP(F1085,'Khách hàng'!$B$4:$G$1048576,2,0)</f>
        <v>#N/A</v>
      </c>
      <c r="I1085" s="13" t="str">
        <f>VLOOKUP(F1085,'[1]Khách hàng'!$A$4:$F$2144,3,0)</f>
        <v>Số 1 đường số 17A, Khu phố 11, Phường Bình Trị Đông B, Quận Bình Tân, TP.HCM.</v>
      </c>
      <c r="J1085" s="35" t="e">
        <f>VLOOKUP(F1085,'Khách hàng'!$B$4:$G$1048576,5,0)</f>
        <v>#N/A</v>
      </c>
      <c r="M1085" s="13" t="e">
        <f>VLOOKUP(K1085,'Hàng hóa'!$C$5:$J178,2,0)</f>
        <v>#N/A</v>
      </c>
      <c r="N1085" s="17" t="e">
        <f>VLOOKUP(K1085,'[1]Hàng hóa'!$C$5:$G$22,5,0)</f>
        <v>#N/A</v>
      </c>
      <c r="O1085" s="17" t="e">
        <f t="shared" si="53"/>
        <v>#N/A</v>
      </c>
      <c r="P1085" s="197" t="e">
        <f t="shared" si="51"/>
        <v>#N/A</v>
      </c>
      <c r="Q1085" s="17" t="e">
        <f t="shared" si="52"/>
        <v>#N/A</v>
      </c>
      <c r="R1085" s="13" t="e">
        <f>VLOOKUP(J1085,'[1]Nhân viên'!$E$20:$F$41,2,0)</f>
        <v>#N/A</v>
      </c>
    </row>
    <row r="1086" spans="3:18" x14ac:dyDescent="0.2">
      <c r="C1086" s="12"/>
      <c r="D1086" s="179"/>
      <c r="E1086" s="13" t="e">
        <f>VLOOKUP(D1086,'Nhân viên'!$B$5:$C$48,2,0)</f>
        <v>#N/A</v>
      </c>
      <c r="H1086" s="13" t="e">
        <f>VLOOKUP(F1086,'Khách hàng'!$B$4:$G$1048576,2,0)</f>
        <v>#N/A</v>
      </c>
      <c r="I1086" s="13" t="str">
        <f>VLOOKUP(F1086,'[1]Khách hàng'!$A$4:$F$2144,3,0)</f>
        <v>Số 1 đường số 17A, Khu phố 11, Phường Bình Trị Đông B, Quận Bình Tân, TP.HCM.</v>
      </c>
      <c r="J1086" s="35" t="e">
        <f>VLOOKUP(F1086,'Khách hàng'!$B$4:$G$1048576,5,0)</f>
        <v>#N/A</v>
      </c>
      <c r="M1086" s="13" t="e">
        <f>VLOOKUP(K1086,'Hàng hóa'!$C$5:$J179,2,0)</f>
        <v>#N/A</v>
      </c>
      <c r="N1086" s="17" t="e">
        <f>VLOOKUP(K1086,'[1]Hàng hóa'!$C$5:$G$22,5,0)</f>
        <v>#N/A</v>
      </c>
      <c r="O1086" s="17" t="e">
        <f t="shared" si="53"/>
        <v>#N/A</v>
      </c>
      <c r="P1086" s="197" t="e">
        <f t="shared" si="51"/>
        <v>#N/A</v>
      </c>
      <c r="Q1086" s="17" t="e">
        <f t="shared" si="52"/>
        <v>#N/A</v>
      </c>
      <c r="R1086" s="13" t="e">
        <f>VLOOKUP(J1086,'[1]Nhân viên'!$E$20:$F$41,2,0)</f>
        <v>#N/A</v>
      </c>
    </row>
    <row r="1087" spans="3:18" x14ac:dyDescent="0.2">
      <c r="C1087" s="12"/>
      <c r="D1087" s="179"/>
      <c r="E1087" s="13" t="e">
        <f>VLOOKUP(D1087,'Nhân viên'!$B$5:$C$48,2,0)</f>
        <v>#N/A</v>
      </c>
      <c r="H1087" s="13" t="e">
        <f>VLOOKUP(F1087,'Khách hàng'!$B$4:$G$1048576,2,0)</f>
        <v>#N/A</v>
      </c>
      <c r="I1087" s="13" t="str">
        <f>VLOOKUP(F1087,'[1]Khách hàng'!$A$4:$F$2144,3,0)</f>
        <v>Số 1 đường số 17A, Khu phố 11, Phường Bình Trị Đông B, Quận Bình Tân, TP.HCM.</v>
      </c>
      <c r="J1087" s="35" t="e">
        <f>VLOOKUP(F1087,'Khách hàng'!$B$4:$G$1048576,5,0)</f>
        <v>#N/A</v>
      </c>
      <c r="M1087" s="13" t="e">
        <f>VLOOKUP(K1087,'Hàng hóa'!$C$5:$J180,2,0)</f>
        <v>#N/A</v>
      </c>
      <c r="N1087" s="17" t="e">
        <f>VLOOKUP(K1087,'[1]Hàng hóa'!$C$5:$G$22,5,0)</f>
        <v>#N/A</v>
      </c>
      <c r="O1087" s="17" t="e">
        <f t="shared" si="53"/>
        <v>#N/A</v>
      </c>
      <c r="P1087" s="197" t="e">
        <f t="shared" si="51"/>
        <v>#N/A</v>
      </c>
      <c r="Q1087" s="17" t="e">
        <f t="shared" si="52"/>
        <v>#N/A</v>
      </c>
      <c r="R1087" s="13" t="e">
        <f>VLOOKUP(J1087,'[1]Nhân viên'!$E$20:$F$41,2,0)</f>
        <v>#N/A</v>
      </c>
    </row>
    <row r="1088" spans="3:18" x14ac:dyDescent="0.2">
      <c r="C1088" s="12"/>
      <c r="D1088" s="179"/>
      <c r="E1088" s="13" t="e">
        <f>VLOOKUP(D1088,'Nhân viên'!$B$5:$C$48,2,0)</f>
        <v>#N/A</v>
      </c>
      <c r="H1088" s="13" t="e">
        <f>VLOOKUP(F1088,'Khách hàng'!$B$4:$G$1048576,2,0)</f>
        <v>#N/A</v>
      </c>
      <c r="I1088" s="13" t="str">
        <f>VLOOKUP(F1088,'[1]Khách hàng'!$A$4:$F$2144,3,0)</f>
        <v>Số 1 đường số 17A, Khu phố 11, Phường Bình Trị Đông B, Quận Bình Tân, TP.HCM.</v>
      </c>
      <c r="J1088" s="35" t="e">
        <f>VLOOKUP(F1088,'Khách hàng'!$B$4:$G$1048576,5,0)</f>
        <v>#N/A</v>
      </c>
      <c r="M1088" s="13" t="e">
        <f>VLOOKUP(K1088,'Hàng hóa'!$C$5:$J181,2,0)</f>
        <v>#N/A</v>
      </c>
      <c r="N1088" s="17" t="e">
        <f>VLOOKUP(K1088,'[1]Hàng hóa'!$C$5:$G$22,5,0)</f>
        <v>#N/A</v>
      </c>
      <c r="O1088" s="17" t="e">
        <f t="shared" si="53"/>
        <v>#N/A</v>
      </c>
      <c r="P1088" s="197" t="e">
        <f t="shared" si="51"/>
        <v>#N/A</v>
      </c>
      <c r="Q1088" s="17" t="e">
        <f t="shared" si="52"/>
        <v>#N/A</v>
      </c>
      <c r="R1088" s="13" t="e">
        <f>VLOOKUP(J1088,'[1]Nhân viên'!$E$20:$F$41,2,0)</f>
        <v>#N/A</v>
      </c>
    </row>
    <row r="1089" spans="3:18" x14ac:dyDescent="0.2">
      <c r="C1089" s="12"/>
      <c r="D1089" s="179"/>
      <c r="E1089" s="13" t="e">
        <f>VLOOKUP(D1089,'Nhân viên'!$B$5:$C$48,2,0)</f>
        <v>#N/A</v>
      </c>
      <c r="H1089" s="13" t="e">
        <f>VLOOKUP(F1089,'Khách hàng'!$B$4:$G$1048576,2,0)</f>
        <v>#N/A</v>
      </c>
      <c r="I1089" s="13" t="str">
        <f>VLOOKUP(F1089,'[1]Khách hàng'!$A$4:$F$2144,3,0)</f>
        <v>Số 1 đường số 17A, Khu phố 11, Phường Bình Trị Đông B, Quận Bình Tân, TP.HCM.</v>
      </c>
      <c r="J1089" s="35" t="e">
        <f>VLOOKUP(F1089,'Khách hàng'!$B$4:$G$1048576,5,0)</f>
        <v>#N/A</v>
      </c>
      <c r="M1089" s="13" t="e">
        <f>VLOOKUP(K1089,'Hàng hóa'!$C$5:$J186,2,0)</f>
        <v>#N/A</v>
      </c>
      <c r="N1089" s="17" t="e">
        <f>VLOOKUP(K1089,'[1]Hàng hóa'!$C$5:$G$22,5,0)</f>
        <v>#N/A</v>
      </c>
      <c r="O1089" s="17" t="e">
        <f t="shared" si="53"/>
        <v>#N/A</v>
      </c>
      <c r="P1089" s="197" t="e">
        <f t="shared" si="51"/>
        <v>#N/A</v>
      </c>
      <c r="Q1089" s="17" t="e">
        <f t="shared" si="52"/>
        <v>#N/A</v>
      </c>
      <c r="R1089" s="13" t="e">
        <f>VLOOKUP(J1089,'[1]Nhân viên'!$E$20:$F$41,2,0)</f>
        <v>#N/A</v>
      </c>
    </row>
    <row r="1090" spans="3:18" x14ac:dyDescent="0.2">
      <c r="C1090" s="12"/>
      <c r="D1090" s="179"/>
      <c r="E1090" s="13" t="e">
        <f>VLOOKUP(D1090,'Nhân viên'!$B$5:$C$48,2,0)</f>
        <v>#N/A</v>
      </c>
      <c r="H1090" s="13" t="e">
        <f>VLOOKUP(F1090,'Khách hàng'!$B$4:$G$1048576,2,0)</f>
        <v>#N/A</v>
      </c>
      <c r="I1090" s="13" t="str">
        <f>VLOOKUP(F1090,'[1]Khách hàng'!$A$4:$F$2144,3,0)</f>
        <v>Số 1 đường số 17A, Khu phố 11, Phường Bình Trị Đông B, Quận Bình Tân, TP.HCM.</v>
      </c>
      <c r="J1090" s="35" t="e">
        <f>VLOOKUP(F1090,'Khách hàng'!$B$4:$G$1048576,5,0)</f>
        <v>#N/A</v>
      </c>
      <c r="M1090" s="13" t="e">
        <f>VLOOKUP(K1090,'Hàng hóa'!$C$5:$J187,2,0)</f>
        <v>#N/A</v>
      </c>
      <c r="N1090" s="17" t="e">
        <f>VLOOKUP(K1090,'[1]Hàng hóa'!$C$5:$G$22,5,0)</f>
        <v>#N/A</v>
      </c>
      <c r="O1090" s="17" t="e">
        <f t="shared" si="53"/>
        <v>#N/A</v>
      </c>
      <c r="P1090" s="197" t="e">
        <f t="shared" si="51"/>
        <v>#N/A</v>
      </c>
      <c r="Q1090" s="17" t="e">
        <f t="shared" si="52"/>
        <v>#N/A</v>
      </c>
      <c r="R1090" s="13" t="e">
        <f>VLOOKUP(J1090,'[1]Nhân viên'!$E$20:$F$41,2,0)</f>
        <v>#N/A</v>
      </c>
    </row>
    <row r="1091" spans="3:18" x14ac:dyDescent="0.2">
      <c r="C1091" s="12"/>
      <c r="E1091" s="13" t="e">
        <f>VLOOKUP(D1091,'Nhân viên'!$B$5:$C$48,2,0)</f>
        <v>#N/A</v>
      </c>
      <c r="H1091" s="13" t="e">
        <f>VLOOKUP(F1091,'Khách hàng'!$B$4:$G$1048576,2,0)</f>
        <v>#N/A</v>
      </c>
      <c r="I1091" s="13" t="str">
        <f>VLOOKUP(F1091,'[1]Khách hàng'!$A$4:$F$2144,3,0)</f>
        <v>Số 1 đường số 17A, Khu phố 11, Phường Bình Trị Đông B, Quận Bình Tân, TP.HCM.</v>
      </c>
      <c r="J1091" s="35" t="e">
        <f>VLOOKUP(F1091,'Khách hàng'!$B$4:$G$1048576,5,0)</f>
        <v>#N/A</v>
      </c>
      <c r="M1091" s="13" t="e">
        <f>VLOOKUP(K1091,'Hàng hóa'!$C$5:$J308,2,0)</f>
        <v>#N/A</v>
      </c>
      <c r="N1091" s="17" t="e">
        <f>VLOOKUP(K1091,'[1]Hàng hóa'!$C$5:$G$22,5,0)</f>
        <v>#N/A</v>
      </c>
      <c r="O1091" s="17" t="e">
        <f t="shared" si="53"/>
        <v>#N/A</v>
      </c>
      <c r="P1091" s="197" t="e">
        <f t="shared" ref="P1091:P1154" si="54">O1091*8%</f>
        <v>#N/A</v>
      </c>
      <c r="Q1091" s="17" t="e">
        <f t="shared" ref="Q1091:Q1154" si="55">O1091*P1091+O1091</f>
        <v>#N/A</v>
      </c>
      <c r="R1091" s="13" t="e">
        <f>VLOOKUP(J1091,'[1]Nhân viên'!$E$20:$F$41,2,0)</f>
        <v>#N/A</v>
      </c>
    </row>
    <row r="1092" spans="3:18" x14ac:dyDescent="0.2">
      <c r="C1092" s="12"/>
      <c r="E1092" s="13" t="e">
        <f>VLOOKUP(D1092,'Nhân viên'!$B$5:$C$48,2,0)</f>
        <v>#N/A</v>
      </c>
      <c r="H1092" s="13" t="e">
        <f>VLOOKUP(F1092,'Khách hàng'!$B$4:$G$1048576,2,0)</f>
        <v>#N/A</v>
      </c>
      <c r="I1092" s="13" t="str">
        <f>VLOOKUP(F1092,'[1]Khách hàng'!$A$4:$F$2144,3,0)</f>
        <v>Số 1 đường số 17A, Khu phố 11, Phường Bình Trị Đông B, Quận Bình Tân, TP.HCM.</v>
      </c>
      <c r="J1092" s="35" t="e">
        <f>VLOOKUP(F1092,'Khách hàng'!$B$4:$G$1048576,5,0)</f>
        <v>#N/A</v>
      </c>
      <c r="M1092" s="13" t="e">
        <f>VLOOKUP(K1092,'Hàng hóa'!$C$5:$J309,2,0)</f>
        <v>#N/A</v>
      </c>
      <c r="N1092" s="17" t="e">
        <f>VLOOKUP(K1092,'[1]Hàng hóa'!$C$5:$G$22,5,0)</f>
        <v>#N/A</v>
      </c>
      <c r="O1092" s="17" t="e">
        <f t="shared" si="53"/>
        <v>#N/A</v>
      </c>
      <c r="P1092" s="197" t="e">
        <f t="shared" si="54"/>
        <v>#N/A</v>
      </c>
      <c r="Q1092" s="17" t="e">
        <f t="shared" si="55"/>
        <v>#N/A</v>
      </c>
      <c r="R1092" s="13" t="e">
        <f>VLOOKUP(J1092,'[1]Nhân viên'!$E$20:$F$41,2,0)</f>
        <v>#N/A</v>
      </c>
    </row>
    <row r="1093" spans="3:18" x14ac:dyDescent="0.2">
      <c r="C1093" s="12"/>
      <c r="E1093" s="13" t="e">
        <f>VLOOKUP(D1093,'Nhân viên'!$B$5:$C$48,2,0)</f>
        <v>#N/A</v>
      </c>
      <c r="H1093" s="13" t="e">
        <f>VLOOKUP(F1093,'Khách hàng'!$B$4:$G$1048576,2,0)</f>
        <v>#N/A</v>
      </c>
      <c r="I1093" s="13" t="str">
        <f>VLOOKUP(F1093,'[1]Khách hàng'!$A$4:$F$2144,3,0)</f>
        <v>Số 1 đường số 17A, Khu phố 11, Phường Bình Trị Đông B, Quận Bình Tân, TP.HCM.</v>
      </c>
      <c r="J1093" s="35" t="e">
        <f>VLOOKUP(F1093,'Khách hàng'!$B$4:$G$1048576,5,0)</f>
        <v>#N/A</v>
      </c>
      <c r="M1093" s="13" t="e">
        <f>VLOOKUP(K1093,'Hàng hóa'!$C$5:$J310,2,0)</f>
        <v>#N/A</v>
      </c>
      <c r="N1093" s="17" t="e">
        <f>VLOOKUP(K1093,'[1]Hàng hóa'!$C$5:$G$22,5,0)</f>
        <v>#N/A</v>
      </c>
      <c r="O1093" s="17" t="e">
        <f t="shared" ref="O1093:O1156" si="56">L1093*N1093</f>
        <v>#N/A</v>
      </c>
      <c r="P1093" s="197" t="e">
        <f t="shared" si="54"/>
        <v>#N/A</v>
      </c>
      <c r="Q1093" s="17" t="e">
        <f t="shared" si="55"/>
        <v>#N/A</v>
      </c>
      <c r="R1093" s="13" t="e">
        <f>VLOOKUP(J1093,'[1]Nhân viên'!$E$20:$F$41,2,0)</f>
        <v>#N/A</v>
      </c>
    </row>
    <row r="1094" spans="3:18" x14ac:dyDescent="0.2">
      <c r="C1094" s="12"/>
      <c r="E1094" s="13" t="e">
        <f>VLOOKUP(D1094,'Nhân viên'!$B$5:$C$48,2,0)</f>
        <v>#N/A</v>
      </c>
      <c r="H1094" s="13" t="e">
        <f>VLOOKUP(F1094,'Khách hàng'!$B$4:$G$1048576,2,0)</f>
        <v>#N/A</v>
      </c>
      <c r="I1094" s="13" t="str">
        <f>VLOOKUP(F1094,'[1]Khách hàng'!$A$4:$F$2144,3,0)</f>
        <v>Số 1 đường số 17A, Khu phố 11, Phường Bình Trị Đông B, Quận Bình Tân, TP.HCM.</v>
      </c>
      <c r="J1094" s="35" t="e">
        <f>VLOOKUP(F1094,'Khách hàng'!$B$4:$G$1048576,5,0)</f>
        <v>#N/A</v>
      </c>
      <c r="M1094" s="13" t="e">
        <f>VLOOKUP(K1094,'Hàng hóa'!$C$5:$J1421,2,0)</f>
        <v>#N/A</v>
      </c>
      <c r="N1094" s="17" t="e">
        <f>VLOOKUP(K1094,'[1]Hàng hóa'!$C$5:$G$22,5,0)</f>
        <v>#N/A</v>
      </c>
      <c r="O1094" s="17" t="e">
        <f t="shared" si="56"/>
        <v>#N/A</v>
      </c>
      <c r="P1094" s="197" t="e">
        <f t="shared" si="54"/>
        <v>#N/A</v>
      </c>
      <c r="Q1094" s="17" t="e">
        <f t="shared" si="55"/>
        <v>#N/A</v>
      </c>
      <c r="R1094" s="13" t="e">
        <f>VLOOKUP(J1094,'[1]Nhân viên'!$E$20:$F$41,2,0)</f>
        <v>#N/A</v>
      </c>
    </row>
    <row r="1095" spans="3:18" x14ac:dyDescent="0.2">
      <c r="C1095" s="12"/>
      <c r="E1095" s="13" t="e">
        <f>VLOOKUP(D1095,'Nhân viên'!$B$5:$C$48,2,0)</f>
        <v>#N/A</v>
      </c>
      <c r="G1095" s="133"/>
      <c r="H1095" s="13" t="e">
        <f>VLOOKUP(F1095,'Khách hàng'!$B$4:$G$1048576,2,0)</f>
        <v>#N/A</v>
      </c>
      <c r="I1095" s="13" t="str">
        <f>VLOOKUP(F1095,'[1]Khách hàng'!$A$4:$F$2144,3,0)</f>
        <v>Số 1 đường số 17A, Khu phố 11, Phường Bình Trị Đông B, Quận Bình Tân, TP.HCM.</v>
      </c>
      <c r="J1095" s="35" t="e">
        <f>VLOOKUP(F1095,'Khách hàng'!$B$4:$G$1048576,5,0)</f>
        <v>#N/A</v>
      </c>
      <c r="M1095" s="13" t="e">
        <f>VLOOKUP(K1095,'Hàng hóa'!$C$5:$J921,2,0)</f>
        <v>#N/A</v>
      </c>
      <c r="N1095" s="17" t="e">
        <f>VLOOKUP(K1095,'[1]Hàng hóa'!$C$5:$G$22,5,0)</f>
        <v>#N/A</v>
      </c>
      <c r="O1095" s="17" t="e">
        <f t="shared" si="56"/>
        <v>#N/A</v>
      </c>
      <c r="P1095" s="197" t="e">
        <f t="shared" si="54"/>
        <v>#N/A</v>
      </c>
      <c r="Q1095" s="17" t="e">
        <f t="shared" si="55"/>
        <v>#N/A</v>
      </c>
      <c r="R1095" s="13" t="e">
        <f>VLOOKUP(J1095,'[1]Nhân viên'!$E$20:$F$41,2,0)</f>
        <v>#N/A</v>
      </c>
    </row>
    <row r="1096" spans="3:18" x14ac:dyDescent="0.2">
      <c r="C1096" s="12"/>
      <c r="E1096" s="13" t="e">
        <f>VLOOKUP(D1096,'Nhân viên'!$B$5:$C$48,2,0)</f>
        <v>#N/A</v>
      </c>
      <c r="G1096" s="133"/>
      <c r="H1096" s="13" t="e">
        <f>VLOOKUP(F1096,'Khách hàng'!$B$4:$G$1048576,2,0)</f>
        <v>#N/A</v>
      </c>
      <c r="I1096" s="13" t="str">
        <f>VLOOKUP(F1096,'[1]Khách hàng'!$A$4:$F$2144,3,0)</f>
        <v>Số 1 đường số 17A, Khu phố 11, Phường Bình Trị Đông B, Quận Bình Tân, TP.HCM.</v>
      </c>
      <c r="J1096" s="35" t="e">
        <f>VLOOKUP(F1096,'Khách hàng'!$B$4:$G$1048576,5,0)</f>
        <v>#N/A</v>
      </c>
      <c r="M1096" s="13" t="e">
        <f>VLOOKUP(K1096,'Hàng hóa'!$C$5:$J922,2,0)</f>
        <v>#N/A</v>
      </c>
      <c r="N1096" s="17" t="e">
        <f>VLOOKUP(K1096,'[1]Hàng hóa'!$C$5:$G$22,5,0)</f>
        <v>#N/A</v>
      </c>
      <c r="O1096" s="17" t="e">
        <f t="shared" si="56"/>
        <v>#N/A</v>
      </c>
      <c r="P1096" s="197" t="e">
        <f t="shared" si="54"/>
        <v>#N/A</v>
      </c>
      <c r="Q1096" s="17" t="e">
        <f t="shared" si="55"/>
        <v>#N/A</v>
      </c>
      <c r="R1096" s="13" t="e">
        <f>VLOOKUP(J1096,'[1]Nhân viên'!$E$20:$F$41,2,0)</f>
        <v>#N/A</v>
      </c>
    </row>
    <row r="1097" spans="3:18" x14ac:dyDescent="0.2">
      <c r="C1097" s="12"/>
      <c r="E1097" s="13" t="e">
        <f>VLOOKUP(D1097,'Nhân viên'!$B$5:$C$48,2,0)</f>
        <v>#N/A</v>
      </c>
      <c r="G1097" s="133"/>
      <c r="H1097" s="13" t="e">
        <f>VLOOKUP(F1097,'Khách hàng'!$B$4:$G$1048576,2,0)</f>
        <v>#N/A</v>
      </c>
      <c r="I1097" s="13" t="str">
        <f>VLOOKUP(F1097,'[1]Khách hàng'!$A$4:$F$2144,3,0)</f>
        <v>Số 1 đường số 17A, Khu phố 11, Phường Bình Trị Đông B, Quận Bình Tân, TP.HCM.</v>
      </c>
      <c r="J1097" s="35" t="e">
        <f>VLOOKUP(F1097,'Khách hàng'!$B$4:$G$1048576,5,0)</f>
        <v>#N/A</v>
      </c>
      <c r="M1097" s="13" t="e">
        <f>VLOOKUP(K1097,'Hàng hóa'!$C$5:$J923,2,0)</f>
        <v>#N/A</v>
      </c>
      <c r="N1097" s="17" t="e">
        <f>VLOOKUP(K1097,'[1]Hàng hóa'!$C$5:$G$22,5,0)</f>
        <v>#N/A</v>
      </c>
      <c r="O1097" s="17" t="e">
        <f t="shared" si="56"/>
        <v>#N/A</v>
      </c>
      <c r="P1097" s="197" t="e">
        <f t="shared" si="54"/>
        <v>#N/A</v>
      </c>
      <c r="Q1097" s="17" t="e">
        <f t="shared" si="55"/>
        <v>#N/A</v>
      </c>
      <c r="R1097" s="13" t="e">
        <f>VLOOKUP(J1097,'[1]Nhân viên'!$E$20:$F$41,2,0)</f>
        <v>#N/A</v>
      </c>
    </row>
    <row r="1098" spans="3:18" x14ac:dyDescent="0.2">
      <c r="C1098" s="12"/>
      <c r="E1098" s="13" t="e">
        <f>VLOOKUP(D1098,'Nhân viên'!$B$5:$C$48,2,0)</f>
        <v>#N/A</v>
      </c>
      <c r="G1098" s="133"/>
      <c r="H1098" s="13" t="e">
        <f>VLOOKUP(F1098,'Khách hàng'!$B$4:$G$1048576,2,0)</f>
        <v>#N/A</v>
      </c>
      <c r="I1098" s="13" t="str">
        <f>VLOOKUP(F1098,'[1]Khách hàng'!$A$4:$F$2144,3,0)</f>
        <v>Số 1 đường số 17A, Khu phố 11, Phường Bình Trị Đông B, Quận Bình Tân, TP.HCM.</v>
      </c>
      <c r="J1098" s="35" t="e">
        <f>VLOOKUP(F1098,'Khách hàng'!$B$4:$G$1048576,5,0)</f>
        <v>#N/A</v>
      </c>
      <c r="M1098" s="13" t="e">
        <f>VLOOKUP(K1098,'Hàng hóa'!$C$5:$J924,2,0)</f>
        <v>#N/A</v>
      </c>
      <c r="N1098" s="17" t="e">
        <f>VLOOKUP(K1098,'[1]Hàng hóa'!$C$5:$G$22,5,0)</f>
        <v>#N/A</v>
      </c>
      <c r="O1098" s="17" t="e">
        <f t="shared" si="56"/>
        <v>#N/A</v>
      </c>
      <c r="P1098" s="197" t="e">
        <f t="shared" si="54"/>
        <v>#N/A</v>
      </c>
      <c r="Q1098" s="17" t="e">
        <f t="shared" si="55"/>
        <v>#N/A</v>
      </c>
      <c r="R1098" s="13" t="e">
        <f>VLOOKUP(J1098,'[1]Nhân viên'!$E$20:$F$41,2,0)</f>
        <v>#N/A</v>
      </c>
    </row>
    <row r="1099" spans="3:18" x14ac:dyDescent="0.2">
      <c r="C1099" s="12"/>
      <c r="E1099" s="13" t="e">
        <f>VLOOKUP(D1099,'Nhân viên'!$B$5:$C$48,2,0)</f>
        <v>#N/A</v>
      </c>
      <c r="G1099" s="133"/>
      <c r="H1099" s="13" t="e">
        <f>VLOOKUP(F1099,'Khách hàng'!$B$4:$G$1048576,2,0)</f>
        <v>#N/A</v>
      </c>
      <c r="I1099" s="13" t="str">
        <f>VLOOKUP(F1099,'[1]Khách hàng'!$A$4:$F$2144,3,0)</f>
        <v>Số 1 đường số 17A, Khu phố 11, Phường Bình Trị Đông B, Quận Bình Tân, TP.HCM.</v>
      </c>
      <c r="J1099" s="35" t="e">
        <f>VLOOKUP(F1099,'Khách hàng'!$B$4:$G$1048576,5,0)</f>
        <v>#N/A</v>
      </c>
      <c r="M1099" s="13" t="e">
        <f>VLOOKUP(K1099,'Hàng hóa'!$C$5:$J925,2,0)</f>
        <v>#N/A</v>
      </c>
      <c r="N1099" s="17" t="e">
        <f>VLOOKUP(K1099,'[1]Hàng hóa'!$C$5:$G$22,5,0)</f>
        <v>#N/A</v>
      </c>
      <c r="O1099" s="17" t="e">
        <f t="shared" si="56"/>
        <v>#N/A</v>
      </c>
      <c r="P1099" s="197" t="e">
        <f t="shared" si="54"/>
        <v>#N/A</v>
      </c>
      <c r="Q1099" s="17" t="e">
        <f t="shared" si="55"/>
        <v>#N/A</v>
      </c>
      <c r="R1099" s="13" t="e">
        <f>VLOOKUP(J1099,'[1]Nhân viên'!$E$20:$F$41,2,0)</f>
        <v>#N/A</v>
      </c>
    </row>
    <row r="1100" spans="3:18" x14ac:dyDescent="0.2">
      <c r="C1100" s="12"/>
      <c r="E1100" s="13" t="e">
        <f>VLOOKUP(D1100,'Nhân viên'!$B$5:$C$48,2,0)</f>
        <v>#N/A</v>
      </c>
      <c r="H1100" s="13" t="e">
        <f>VLOOKUP(F1100,'Khách hàng'!$B$4:$G$1048576,2,0)</f>
        <v>#N/A</v>
      </c>
      <c r="I1100" s="13" t="str">
        <f>VLOOKUP(F1100,'[1]Khách hàng'!$A$4:$F$2144,3,0)</f>
        <v>Số 1 đường số 17A, Khu phố 11, Phường Bình Trị Đông B, Quận Bình Tân, TP.HCM.</v>
      </c>
      <c r="J1100" s="35" t="e">
        <f>VLOOKUP(F1100,'Khách hàng'!$B$4:$G$1048576,5,0)</f>
        <v>#N/A</v>
      </c>
      <c r="M1100" s="13" t="e">
        <f>VLOOKUP(K1100,'Hàng hóa'!$C$5:$J926,2,0)</f>
        <v>#N/A</v>
      </c>
      <c r="N1100" s="17" t="e">
        <f>VLOOKUP(K1100,'[1]Hàng hóa'!$C$5:$G$22,5,0)</f>
        <v>#N/A</v>
      </c>
      <c r="O1100" s="17" t="e">
        <f t="shared" si="56"/>
        <v>#N/A</v>
      </c>
      <c r="P1100" s="197" t="e">
        <f t="shared" si="54"/>
        <v>#N/A</v>
      </c>
      <c r="Q1100" s="17" t="e">
        <f t="shared" si="55"/>
        <v>#N/A</v>
      </c>
      <c r="R1100" s="13" t="e">
        <f>VLOOKUP(J1100,'[1]Nhân viên'!$E$20:$F$41,2,0)</f>
        <v>#N/A</v>
      </c>
    </row>
    <row r="1101" spans="3:18" x14ac:dyDescent="0.2">
      <c r="E1101" s="13" t="e">
        <f>VLOOKUP(D1101,'Nhân viên'!$B$5:$C$48,2,0)</f>
        <v>#N/A</v>
      </c>
      <c r="H1101" s="13" t="e">
        <f>VLOOKUP(F1101,'Khách hàng'!$B$4:$G$1048576,2,0)</f>
        <v>#N/A</v>
      </c>
      <c r="I1101" s="13" t="str">
        <f>VLOOKUP(F1101,'[1]Khách hàng'!$A$4:$F$2144,3,0)</f>
        <v>Số 1 đường số 17A, Khu phố 11, Phường Bình Trị Đông B, Quận Bình Tân, TP.HCM.</v>
      </c>
      <c r="J1101" s="35" t="e">
        <f>VLOOKUP(F1101,'Khách hàng'!$B$4:$G$1048576,5,0)</f>
        <v>#N/A</v>
      </c>
      <c r="M1101" s="13" t="e">
        <f>VLOOKUP(K1101,'Hàng hóa'!$C$5:$J1026,2,0)</f>
        <v>#N/A</v>
      </c>
      <c r="N1101" s="17" t="e">
        <f>VLOOKUP(K1101,'[1]Hàng hóa'!$C$5:$G$22,5,0)</f>
        <v>#N/A</v>
      </c>
      <c r="O1101" s="17" t="e">
        <f t="shared" si="56"/>
        <v>#N/A</v>
      </c>
      <c r="P1101" s="197" t="e">
        <f t="shared" si="54"/>
        <v>#N/A</v>
      </c>
      <c r="Q1101" s="17" t="e">
        <f t="shared" si="55"/>
        <v>#N/A</v>
      </c>
      <c r="R1101" s="13" t="e">
        <f>VLOOKUP(J1101,'[1]Nhân viên'!$E$20:$F$41,2,0)</f>
        <v>#N/A</v>
      </c>
    </row>
    <row r="1102" spans="3:18" x14ac:dyDescent="0.2">
      <c r="E1102" s="13" t="e">
        <f>VLOOKUP(D1102,'Nhân viên'!$B$5:$C$48,2,0)</f>
        <v>#N/A</v>
      </c>
      <c r="H1102" s="13" t="e">
        <f>VLOOKUP(F1102,'Khách hàng'!$B$4:$G$1048576,2,0)</f>
        <v>#N/A</v>
      </c>
      <c r="I1102" s="13" t="str">
        <f>VLOOKUP(F1102,'[1]Khách hàng'!$A$4:$F$2144,3,0)</f>
        <v>Số 1 đường số 17A, Khu phố 11, Phường Bình Trị Đông B, Quận Bình Tân, TP.HCM.</v>
      </c>
      <c r="J1102" s="35" t="e">
        <f>VLOOKUP(F1102,'Khách hàng'!$B$4:$G$1048576,5,0)</f>
        <v>#N/A</v>
      </c>
      <c r="M1102" s="13" t="e">
        <f>VLOOKUP(K1102,'Hàng hóa'!$C$5:$J1027,2,0)</f>
        <v>#N/A</v>
      </c>
      <c r="N1102" s="17" t="e">
        <f>VLOOKUP(K1102,'[1]Hàng hóa'!$C$5:$G$22,5,0)</f>
        <v>#N/A</v>
      </c>
      <c r="O1102" s="17" t="e">
        <f t="shared" si="56"/>
        <v>#N/A</v>
      </c>
      <c r="P1102" s="197" t="e">
        <f t="shared" si="54"/>
        <v>#N/A</v>
      </c>
      <c r="Q1102" s="17" t="e">
        <f t="shared" si="55"/>
        <v>#N/A</v>
      </c>
      <c r="R1102" s="13" t="e">
        <f>VLOOKUP(J1102,'[1]Nhân viên'!$E$20:$F$41,2,0)</f>
        <v>#N/A</v>
      </c>
    </row>
    <row r="1103" spans="3:18" x14ac:dyDescent="0.2">
      <c r="E1103" s="13" t="e">
        <f>VLOOKUP(D1103,'Nhân viên'!$B$5:$C$48,2,0)</f>
        <v>#N/A</v>
      </c>
      <c r="H1103" s="13" t="e">
        <f>VLOOKUP(F1103,'Khách hàng'!$B$4:$G$1048576,2,0)</f>
        <v>#N/A</v>
      </c>
      <c r="I1103" s="13" t="str">
        <f>VLOOKUP(F1103,'[1]Khách hàng'!$A$4:$F$2144,3,0)</f>
        <v>Số 1 đường số 17A, Khu phố 11, Phường Bình Trị Đông B, Quận Bình Tân, TP.HCM.</v>
      </c>
      <c r="J1103" s="35" t="e">
        <f>VLOOKUP(F1103,'Khách hàng'!$B$4:$G$1048576,5,0)</f>
        <v>#N/A</v>
      </c>
      <c r="M1103" s="13" t="e">
        <f>VLOOKUP(K1103,'Hàng hóa'!$C$5:$J1028,2,0)</f>
        <v>#N/A</v>
      </c>
      <c r="N1103" s="17" t="e">
        <f>VLOOKUP(K1103,'[1]Hàng hóa'!$C$5:$G$22,5,0)</f>
        <v>#N/A</v>
      </c>
      <c r="O1103" s="17" t="e">
        <f t="shared" si="56"/>
        <v>#N/A</v>
      </c>
      <c r="P1103" s="197" t="e">
        <f t="shared" si="54"/>
        <v>#N/A</v>
      </c>
      <c r="Q1103" s="17" t="e">
        <f t="shared" si="55"/>
        <v>#N/A</v>
      </c>
      <c r="R1103" s="13" t="e">
        <f>VLOOKUP(J1103,'[1]Nhân viên'!$E$20:$F$41,2,0)</f>
        <v>#N/A</v>
      </c>
    </row>
    <row r="1104" spans="3:18" x14ac:dyDescent="0.2">
      <c r="E1104" s="13" t="e">
        <f>VLOOKUP(D1104,'Nhân viên'!$B$5:$C$48,2,0)</f>
        <v>#N/A</v>
      </c>
      <c r="H1104" s="13" t="e">
        <f>VLOOKUP(F1104,'Khách hàng'!$B$4:$G$1048576,2,0)</f>
        <v>#N/A</v>
      </c>
      <c r="I1104" s="13" t="str">
        <f>VLOOKUP(F1104,'[1]Khách hàng'!$A$4:$F$2144,3,0)</f>
        <v>Số 1 đường số 17A, Khu phố 11, Phường Bình Trị Đông B, Quận Bình Tân, TP.HCM.</v>
      </c>
      <c r="J1104" s="35" t="e">
        <f>VLOOKUP(F1104,'Khách hàng'!$B$4:$G$1048576,5,0)</f>
        <v>#N/A</v>
      </c>
      <c r="M1104" s="13" t="e">
        <f>VLOOKUP(K1104,'Hàng hóa'!$C$5:$J1029,2,0)</f>
        <v>#N/A</v>
      </c>
      <c r="N1104" s="17" t="e">
        <f>VLOOKUP(K1104,'[1]Hàng hóa'!$C$5:$G$22,5,0)</f>
        <v>#N/A</v>
      </c>
      <c r="O1104" s="17" t="e">
        <f t="shared" si="56"/>
        <v>#N/A</v>
      </c>
      <c r="P1104" s="197" t="e">
        <f t="shared" si="54"/>
        <v>#N/A</v>
      </c>
      <c r="Q1104" s="17" t="e">
        <f t="shared" si="55"/>
        <v>#N/A</v>
      </c>
      <c r="R1104" s="13" t="e">
        <f>VLOOKUP(J1104,'[1]Nhân viên'!$E$20:$F$41,2,0)</f>
        <v>#N/A</v>
      </c>
    </row>
    <row r="1105" spans="3:18" x14ac:dyDescent="0.2">
      <c r="E1105" s="13" t="e">
        <f>VLOOKUP(D1105,'Nhân viên'!$B$5:$C$48,2,0)</f>
        <v>#N/A</v>
      </c>
      <c r="H1105" s="13" t="e">
        <f>VLOOKUP(F1105,'Khách hàng'!$B$4:$G$1048576,2,0)</f>
        <v>#N/A</v>
      </c>
      <c r="I1105" s="13" t="str">
        <f>VLOOKUP(F1105,'[1]Khách hàng'!$A$4:$F$2144,3,0)</f>
        <v>Số 1 đường số 17A, Khu phố 11, Phường Bình Trị Đông B, Quận Bình Tân, TP.HCM.</v>
      </c>
      <c r="J1105" s="35" t="e">
        <f>VLOOKUP(F1105,'Khách hàng'!$B$4:$G$1048576,5,0)</f>
        <v>#N/A</v>
      </c>
      <c r="M1105" s="13" t="e">
        <f>VLOOKUP(K1105,'Hàng hóa'!$C$5:$J1030,2,0)</f>
        <v>#N/A</v>
      </c>
      <c r="N1105" s="17" t="e">
        <f>VLOOKUP(K1105,'[1]Hàng hóa'!$C$5:$G$22,5,0)</f>
        <v>#N/A</v>
      </c>
      <c r="O1105" s="17" t="e">
        <f t="shared" si="56"/>
        <v>#N/A</v>
      </c>
      <c r="P1105" s="197" t="e">
        <f t="shared" si="54"/>
        <v>#N/A</v>
      </c>
      <c r="Q1105" s="17" t="e">
        <f t="shared" si="55"/>
        <v>#N/A</v>
      </c>
      <c r="R1105" s="13" t="e">
        <f>VLOOKUP(J1105,'[1]Nhân viên'!$E$20:$F$41,2,0)</f>
        <v>#N/A</v>
      </c>
    </row>
    <row r="1106" spans="3:18" x14ac:dyDescent="0.2">
      <c r="E1106" s="13" t="e">
        <f>VLOOKUP(D1106,'Nhân viên'!$B$5:$C$48,2,0)</f>
        <v>#N/A</v>
      </c>
      <c r="H1106" s="13" t="e">
        <f>VLOOKUP(F1106,'Khách hàng'!$B$4:$G$1048576,2,0)</f>
        <v>#N/A</v>
      </c>
      <c r="I1106" s="13" t="str">
        <f>VLOOKUP(F1106,'[1]Khách hàng'!$A$4:$F$2144,3,0)</f>
        <v>Số 1 đường số 17A, Khu phố 11, Phường Bình Trị Đông B, Quận Bình Tân, TP.HCM.</v>
      </c>
      <c r="J1106" s="35" t="e">
        <f>VLOOKUP(F1106,'Khách hàng'!$B$4:$G$1048576,5,0)</f>
        <v>#N/A</v>
      </c>
      <c r="M1106" s="13" t="e">
        <f>VLOOKUP(K1106,'Hàng hóa'!$C$5:$J1031,2,0)</f>
        <v>#N/A</v>
      </c>
      <c r="N1106" s="17" t="e">
        <f>VLOOKUP(K1106,'[1]Hàng hóa'!$C$5:$G$22,5,0)</f>
        <v>#N/A</v>
      </c>
      <c r="O1106" s="17" t="e">
        <f t="shared" si="56"/>
        <v>#N/A</v>
      </c>
      <c r="P1106" s="197" t="e">
        <f t="shared" si="54"/>
        <v>#N/A</v>
      </c>
      <c r="Q1106" s="17" t="e">
        <f t="shared" si="55"/>
        <v>#N/A</v>
      </c>
      <c r="R1106" s="13" t="e">
        <f>VLOOKUP(J1106,'[1]Nhân viên'!$E$20:$F$41,2,0)</f>
        <v>#N/A</v>
      </c>
    </row>
    <row r="1107" spans="3:18" x14ac:dyDescent="0.2">
      <c r="E1107" s="13" t="e">
        <f>VLOOKUP(D1107,'Nhân viên'!$B$5:$C$48,2,0)</f>
        <v>#N/A</v>
      </c>
      <c r="H1107" s="13" t="e">
        <f>VLOOKUP(F1107,'Khách hàng'!$B$4:$G$1048576,2,0)</f>
        <v>#N/A</v>
      </c>
      <c r="I1107" s="13" t="str">
        <f>VLOOKUP(F1107,'[1]Khách hàng'!$A$4:$F$2144,3,0)</f>
        <v>Số 1 đường số 17A, Khu phố 11, Phường Bình Trị Đông B, Quận Bình Tân, TP.HCM.</v>
      </c>
      <c r="J1107" s="35" t="e">
        <f>VLOOKUP(F1107,'Khách hàng'!$B$4:$G$1048576,5,0)</f>
        <v>#N/A</v>
      </c>
      <c r="M1107" s="13" t="e">
        <f>VLOOKUP(K1107,'Hàng hóa'!$C$5:$J1032,2,0)</f>
        <v>#N/A</v>
      </c>
      <c r="N1107" s="17" t="e">
        <f>VLOOKUP(K1107,'[1]Hàng hóa'!$C$5:$G$22,5,0)</f>
        <v>#N/A</v>
      </c>
      <c r="O1107" s="17" t="e">
        <f t="shared" si="56"/>
        <v>#N/A</v>
      </c>
      <c r="P1107" s="197" t="e">
        <f t="shared" si="54"/>
        <v>#N/A</v>
      </c>
      <c r="Q1107" s="17" t="e">
        <f t="shared" si="55"/>
        <v>#N/A</v>
      </c>
      <c r="R1107" s="13" t="e">
        <f>VLOOKUP(J1107,'[1]Nhân viên'!$E$20:$F$41,2,0)</f>
        <v>#N/A</v>
      </c>
    </row>
    <row r="1108" spans="3:18" x14ac:dyDescent="0.2">
      <c r="E1108" s="13" t="e">
        <f>VLOOKUP(D1108,'Nhân viên'!$B$5:$C$48,2,0)</f>
        <v>#N/A</v>
      </c>
      <c r="H1108" s="13" t="e">
        <f>VLOOKUP(F1108,'Khách hàng'!$B$4:$G$1048576,2,0)</f>
        <v>#N/A</v>
      </c>
      <c r="I1108" s="13" t="str">
        <f>VLOOKUP(F1108,'[1]Khách hàng'!$A$4:$F$2144,3,0)</f>
        <v>Số 1 đường số 17A, Khu phố 11, Phường Bình Trị Đông B, Quận Bình Tân, TP.HCM.</v>
      </c>
      <c r="J1108" s="35" t="e">
        <f>VLOOKUP(F1108,'Khách hàng'!$B$4:$G$1048576,5,0)</f>
        <v>#N/A</v>
      </c>
      <c r="M1108" s="13" t="e">
        <f>VLOOKUP(K1108,'Hàng hóa'!$C$5:$J1033,2,0)</f>
        <v>#N/A</v>
      </c>
      <c r="N1108" s="17" t="e">
        <f>VLOOKUP(K1108,'[1]Hàng hóa'!$C$5:$G$22,5,0)</f>
        <v>#N/A</v>
      </c>
      <c r="O1108" s="17" t="e">
        <f t="shared" si="56"/>
        <v>#N/A</v>
      </c>
      <c r="P1108" s="197" t="e">
        <f t="shared" si="54"/>
        <v>#N/A</v>
      </c>
      <c r="Q1108" s="17" t="e">
        <f t="shared" si="55"/>
        <v>#N/A</v>
      </c>
      <c r="R1108" s="13" t="e">
        <f>VLOOKUP(J1108,'[1]Nhân viên'!$E$20:$F$41,2,0)</f>
        <v>#N/A</v>
      </c>
    </row>
    <row r="1109" spans="3:18" x14ac:dyDescent="0.2">
      <c r="C1109" s="193"/>
      <c r="E1109" s="13" t="e">
        <f>VLOOKUP(D1109,'Nhân viên'!$B$5:$C$48,2,0)</f>
        <v>#N/A</v>
      </c>
      <c r="H1109" s="13" t="e">
        <f>VLOOKUP(F1109,'Khách hàng'!$B$4:$G$1048576,2,0)</f>
        <v>#N/A</v>
      </c>
      <c r="I1109" s="13" t="str">
        <f>VLOOKUP(F1109,'[1]Khách hàng'!$A$4:$F$2144,3,0)</f>
        <v>Số 1 đường số 17A, Khu phố 11, Phường Bình Trị Đông B, Quận Bình Tân, TP.HCM.</v>
      </c>
      <c r="J1109" s="35" t="e">
        <f>VLOOKUP(F1109,'Khách hàng'!$B$4:$G$1048576,5,0)</f>
        <v>#N/A</v>
      </c>
      <c r="M1109" s="13" t="e">
        <f>VLOOKUP(K1109,'Hàng hóa'!$C$5:$J1034,2,0)</f>
        <v>#N/A</v>
      </c>
      <c r="N1109" s="17" t="e">
        <f>VLOOKUP(K1109,'[1]Hàng hóa'!$C$5:$G$22,5,0)</f>
        <v>#N/A</v>
      </c>
      <c r="O1109" s="17" t="e">
        <f t="shared" si="56"/>
        <v>#N/A</v>
      </c>
      <c r="P1109" s="197" t="e">
        <f t="shared" si="54"/>
        <v>#N/A</v>
      </c>
      <c r="Q1109" s="17" t="e">
        <f t="shared" si="55"/>
        <v>#N/A</v>
      </c>
      <c r="R1109" s="13" t="e">
        <f>VLOOKUP(J1109,'[1]Nhân viên'!$E$20:$F$41,2,0)</f>
        <v>#N/A</v>
      </c>
    </row>
    <row r="1110" spans="3:18" x14ac:dyDescent="0.2">
      <c r="C1110" s="193"/>
      <c r="E1110" s="13" t="e">
        <f>VLOOKUP(D1110,'Nhân viên'!$B$5:$C$48,2,0)</f>
        <v>#N/A</v>
      </c>
      <c r="H1110" s="13" t="e">
        <f>VLOOKUP(F1110,'Khách hàng'!$B$4:$G$1048576,2,0)</f>
        <v>#N/A</v>
      </c>
      <c r="I1110" s="13" t="str">
        <f>VLOOKUP(F1110,'[1]Khách hàng'!$A$4:$F$2144,3,0)</f>
        <v>Số 1 đường số 17A, Khu phố 11, Phường Bình Trị Đông B, Quận Bình Tân, TP.HCM.</v>
      </c>
      <c r="J1110" s="35" t="e">
        <f>VLOOKUP(F1110,'Khách hàng'!$B$4:$G$1048576,5,0)</f>
        <v>#N/A</v>
      </c>
      <c r="M1110" s="13" t="e">
        <f>VLOOKUP(K1110,'Hàng hóa'!$C$5:$J1035,2,0)</f>
        <v>#N/A</v>
      </c>
      <c r="N1110" s="17" t="e">
        <f>VLOOKUP(K1110,'[1]Hàng hóa'!$C$5:$G$22,5,0)</f>
        <v>#N/A</v>
      </c>
      <c r="O1110" s="17" t="e">
        <f t="shared" si="56"/>
        <v>#N/A</v>
      </c>
      <c r="P1110" s="197" t="e">
        <f t="shared" si="54"/>
        <v>#N/A</v>
      </c>
      <c r="Q1110" s="17" t="e">
        <f t="shared" si="55"/>
        <v>#N/A</v>
      </c>
      <c r="R1110" s="13" t="e">
        <f>VLOOKUP(J1110,'[1]Nhân viên'!$E$20:$F$41,2,0)</f>
        <v>#N/A</v>
      </c>
    </row>
    <row r="1111" spans="3:18" x14ac:dyDescent="0.2">
      <c r="C1111" s="12"/>
      <c r="E1111" s="13" t="e">
        <f>VLOOKUP(D1111,'Nhân viên'!$B$5:$C$48,2,0)</f>
        <v>#N/A</v>
      </c>
      <c r="H1111" s="13" t="e">
        <f>VLOOKUP(F1111,'Khách hàng'!$B$4:$G$1048576,2,0)</f>
        <v>#N/A</v>
      </c>
      <c r="I1111" s="13" t="str">
        <f>VLOOKUP(F1111,'[1]Khách hàng'!$A$4:$F$2144,3,0)</f>
        <v>Số 1 đường số 17A, Khu phố 11, Phường Bình Trị Đông B, Quận Bình Tân, TP.HCM.</v>
      </c>
      <c r="J1111" s="35" t="e">
        <f>VLOOKUP(F1111,'Khách hàng'!$B$4:$G$1048576,5,0)</f>
        <v>#N/A</v>
      </c>
      <c r="M1111" s="13" t="e">
        <f>VLOOKUP(K1111,'Hàng hóa'!$C$5:$J960,2,0)</f>
        <v>#N/A</v>
      </c>
      <c r="N1111" s="17" t="e">
        <f>VLOOKUP(K1111,'[1]Hàng hóa'!$C$5:$G$22,5,0)</f>
        <v>#N/A</v>
      </c>
      <c r="O1111" s="17" t="e">
        <f t="shared" si="56"/>
        <v>#N/A</v>
      </c>
      <c r="P1111" s="197" t="e">
        <f t="shared" si="54"/>
        <v>#N/A</v>
      </c>
      <c r="Q1111" s="17" t="e">
        <f t="shared" si="55"/>
        <v>#N/A</v>
      </c>
      <c r="R1111" s="13" t="e">
        <f>VLOOKUP(J1111,'[1]Nhân viên'!$E$20:$F$41,2,0)</f>
        <v>#N/A</v>
      </c>
    </row>
    <row r="1112" spans="3:18" x14ac:dyDescent="0.2">
      <c r="C1112" s="12"/>
      <c r="E1112" s="13" t="e">
        <f>VLOOKUP(D1112,'Nhân viên'!$B$5:$C$48,2,0)</f>
        <v>#N/A</v>
      </c>
      <c r="H1112" s="13" t="e">
        <f>VLOOKUP(F1112,'Khách hàng'!$B$4:$G$1048576,2,0)</f>
        <v>#N/A</v>
      </c>
      <c r="I1112" s="13" t="str">
        <f>VLOOKUP(F1112,'[1]Khách hàng'!$A$4:$F$2144,3,0)</f>
        <v>Số 1 đường số 17A, Khu phố 11, Phường Bình Trị Đông B, Quận Bình Tân, TP.HCM.</v>
      </c>
      <c r="J1112" s="35" t="e">
        <f>VLOOKUP(F1112,'Khách hàng'!$B$4:$G$1048576,5,0)</f>
        <v>#N/A</v>
      </c>
      <c r="M1112" s="13" t="e">
        <f>VLOOKUP(K1112,'Hàng hóa'!$C$5:$J961,2,0)</f>
        <v>#N/A</v>
      </c>
      <c r="N1112" s="17" t="e">
        <f>VLOOKUP(K1112,'[1]Hàng hóa'!$C$5:$G$22,5,0)</f>
        <v>#N/A</v>
      </c>
      <c r="O1112" s="17" t="e">
        <f t="shared" si="56"/>
        <v>#N/A</v>
      </c>
      <c r="P1112" s="197" t="e">
        <f t="shared" si="54"/>
        <v>#N/A</v>
      </c>
      <c r="Q1112" s="17" t="e">
        <f t="shared" si="55"/>
        <v>#N/A</v>
      </c>
      <c r="R1112" s="13" t="e">
        <f>VLOOKUP(J1112,'[1]Nhân viên'!$E$20:$F$41,2,0)</f>
        <v>#N/A</v>
      </c>
    </row>
    <row r="1113" spans="3:18" x14ac:dyDescent="0.2">
      <c r="C1113" s="12"/>
      <c r="E1113" s="13" t="e">
        <f>VLOOKUP(D1113,'Nhân viên'!$B$5:$C$48,2,0)</f>
        <v>#N/A</v>
      </c>
      <c r="H1113" s="13" t="e">
        <f>VLOOKUP(F1113,'Khách hàng'!$B$4:$G$1048576,2,0)</f>
        <v>#N/A</v>
      </c>
      <c r="I1113" s="13" t="str">
        <f>VLOOKUP(F1113,'[1]Khách hàng'!$A$4:$F$2144,3,0)</f>
        <v>Số 1 đường số 17A, Khu phố 11, Phường Bình Trị Đông B, Quận Bình Tân, TP.HCM.</v>
      </c>
      <c r="J1113" s="35" t="e">
        <f>VLOOKUP(F1113,'Khách hàng'!$B$4:$G$1048576,5,0)</f>
        <v>#N/A</v>
      </c>
      <c r="M1113" s="13" t="e">
        <f>VLOOKUP(K1113,'Hàng hóa'!$C$5:$J962,2,0)</f>
        <v>#N/A</v>
      </c>
      <c r="N1113" s="17" t="e">
        <f>VLOOKUP(K1113,'[1]Hàng hóa'!$C$5:$G$22,5,0)</f>
        <v>#N/A</v>
      </c>
      <c r="O1113" s="17" t="e">
        <f t="shared" si="56"/>
        <v>#N/A</v>
      </c>
      <c r="P1113" s="197" t="e">
        <f t="shared" si="54"/>
        <v>#N/A</v>
      </c>
      <c r="Q1113" s="17" t="e">
        <f t="shared" si="55"/>
        <v>#N/A</v>
      </c>
      <c r="R1113" s="13" t="e">
        <f>VLOOKUP(J1113,'[1]Nhân viên'!$E$20:$F$41,2,0)</f>
        <v>#N/A</v>
      </c>
    </row>
    <row r="1114" spans="3:18" x14ac:dyDescent="0.2">
      <c r="C1114" s="12"/>
      <c r="E1114" s="13" t="e">
        <f>VLOOKUP(D1114,'Nhân viên'!$B$5:$C$48,2,0)</f>
        <v>#N/A</v>
      </c>
      <c r="H1114" s="13" t="e">
        <f>VLOOKUP(F1114,'Khách hàng'!$B$4:$G$1048576,2,0)</f>
        <v>#N/A</v>
      </c>
      <c r="I1114" s="13" t="str">
        <f>VLOOKUP(F1114,'[1]Khách hàng'!$A$4:$F$2144,3,0)</f>
        <v>Số 1 đường số 17A, Khu phố 11, Phường Bình Trị Đông B, Quận Bình Tân, TP.HCM.</v>
      </c>
      <c r="J1114" s="35" t="e">
        <f>VLOOKUP(F1114,'Khách hàng'!$B$4:$G$1048576,5,0)</f>
        <v>#N/A</v>
      </c>
      <c r="M1114" s="13" t="e">
        <f>VLOOKUP(K1114,'Hàng hóa'!$C$5:$J963,2,0)</f>
        <v>#N/A</v>
      </c>
      <c r="N1114" s="17" t="e">
        <f>VLOOKUP(K1114,'[1]Hàng hóa'!$C$5:$G$22,5,0)</f>
        <v>#N/A</v>
      </c>
      <c r="O1114" s="17" t="e">
        <f t="shared" si="56"/>
        <v>#N/A</v>
      </c>
      <c r="P1114" s="197" t="e">
        <f t="shared" si="54"/>
        <v>#N/A</v>
      </c>
      <c r="Q1114" s="17" t="e">
        <f t="shared" si="55"/>
        <v>#N/A</v>
      </c>
      <c r="R1114" s="13" t="e">
        <f>VLOOKUP(J1114,'[1]Nhân viên'!$E$20:$F$41,2,0)</f>
        <v>#N/A</v>
      </c>
    </row>
    <row r="1115" spans="3:18" x14ac:dyDescent="0.2">
      <c r="C1115" s="12"/>
      <c r="E1115" s="13" t="e">
        <f>VLOOKUP(D1115,'Nhân viên'!$B$5:$C$48,2,0)</f>
        <v>#N/A</v>
      </c>
      <c r="H1115" s="13" t="e">
        <f>VLOOKUP(F1115,'Khách hàng'!$B$4:$G$1048576,2,0)</f>
        <v>#N/A</v>
      </c>
      <c r="I1115" s="13" t="str">
        <f>VLOOKUP(F1115,'[1]Khách hàng'!$A$4:$F$2144,3,0)</f>
        <v>Số 1 đường số 17A, Khu phố 11, Phường Bình Trị Đông B, Quận Bình Tân, TP.HCM.</v>
      </c>
      <c r="J1115" s="35" t="e">
        <f>VLOOKUP(F1115,'Khách hàng'!$B$4:$G$1048576,5,0)</f>
        <v>#N/A</v>
      </c>
      <c r="M1115" s="13" t="e">
        <f>VLOOKUP(K1115,'Hàng hóa'!$C$5:$J964,2,0)</f>
        <v>#N/A</v>
      </c>
      <c r="N1115" s="17" t="e">
        <f>VLOOKUP(K1115,'[1]Hàng hóa'!$C$5:$G$22,5,0)</f>
        <v>#N/A</v>
      </c>
      <c r="O1115" s="17" t="e">
        <f t="shared" si="56"/>
        <v>#N/A</v>
      </c>
      <c r="P1115" s="197" t="e">
        <f t="shared" si="54"/>
        <v>#N/A</v>
      </c>
      <c r="Q1115" s="17" t="e">
        <f t="shared" si="55"/>
        <v>#N/A</v>
      </c>
      <c r="R1115" s="13" t="e">
        <f>VLOOKUP(J1115,'[1]Nhân viên'!$E$20:$F$41,2,0)</f>
        <v>#N/A</v>
      </c>
    </row>
    <row r="1116" spans="3:18" x14ac:dyDescent="0.2">
      <c r="C1116" s="12"/>
      <c r="E1116" s="13" t="e">
        <f>VLOOKUP(D1116,'Nhân viên'!$B$5:$C$48,2,0)</f>
        <v>#N/A</v>
      </c>
      <c r="H1116" s="13" t="e">
        <f>VLOOKUP(F1116,'Khách hàng'!$B$4:$G$1048576,2,0)</f>
        <v>#N/A</v>
      </c>
      <c r="I1116" s="13" t="str">
        <f>VLOOKUP(F1116,'[1]Khách hàng'!$A$4:$F$2144,3,0)</f>
        <v>Số 1 đường số 17A, Khu phố 11, Phường Bình Trị Đông B, Quận Bình Tân, TP.HCM.</v>
      </c>
      <c r="J1116" s="35" t="e">
        <f>VLOOKUP(F1116,'Khách hàng'!$B$4:$G$1048576,5,0)</f>
        <v>#N/A</v>
      </c>
      <c r="M1116" s="13" t="e">
        <f>VLOOKUP(K1116,'Hàng hóa'!$C$5:$J965,2,0)</f>
        <v>#N/A</v>
      </c>
      <c r="N1116" s="17" t="e">
        <f>VLOOKUP(K1116,'[1]Hàng hóa'!$C$5:$G$22,5,0)</f>
        <v>#N/A</v>
      </c>
      <c r="O1116" s="17" t="e">
        <f t="shared" si="56"/>
        <v>#N/A</v>
      </c>
      <c r="P1116" s="197" t="e">
        <f t="shared" si="54"/>
        <v>#N/A</v>
      </c>
      <c r="Q1116" s="17" t="e">
        <f t="shared" si="55"/>
        <v>#N/A</v>
      </c>
      <c r="R1116" s="13" t="e">
        <f>VLOOKUP(J1116,'[1]Nhân viên'!$E$20:$F$41,2,0)</f>
        <v>#N/A</v>
      </c>
    </row>
    <row r="1117" spans="3:18" x14ac:dyDescent="0.2">
      <c r="C1117" s="12"/>
      <c r="E1117" s="13" t="e">
        <f>VLOOKUP(D1117,'Nhân viên'!$B$5:$C$48,2,0)</f>
        <v>#N/A</v>
      </c>
      <c r="H1117" s="13" t="e">
        <f>VLOOKUP(F1117,'Khách hàng'!$B$4:$G$1048576,2,0)</f>
        <v>#N/A</v>
      </c>
      <c r="I1117" s="13" t="str">
        <f>VLOOKUP(F1117,'[1]Khách hàng'!$A$4:$F$2144,3,0)</f>
        <v>Số 1 đường số 17A, Khu phố 11, Phường Bình Trị Đông B, Quận Bình Tân, TP.HCM.</v>
      </c>
      <c r="J1117" s="35" t="e">
        <f>VLOOKUP(F1117,'Khách hàng'!$B$4:$G$1048576,5,0)</f>
        <v>#N/A</v>
      </c>
      <c r="M1117" s="13" t="e">
        <f>VLOOKUP(K1117,'Hàng hóa'!$C$5:$J966,2,0)</f>
        <v>#N/A</v>
      </c>
      <c r="N1117" s="17" t="e">
        <f>VLOOKUP(K1117,'[1]Hàng hóa'!$C$5:$G$22,5,0)</f>
        <v>#N/A</v>
      </c>
      <c r="O1117" s="17" t="e">
        <f t="shared" si="56"/>
        <v>#N/A</v>
      </c>
      <c r="P1117" s="197" t="e">
        <f t="shared" si="54"/>
        <v>#N/A</v>
      </c>
      <c r="Q1117" s="17" t="e">
        <f t="shared" si="55"/>
        <v>#N/A</v>
      </c>
      <c r="R1117" s="13" t="e">
        <f>VLOOKUP(J1117,'[1]Nhân viên'!$E$20:$F$41,2,0)</f>
        <v>#N/A</v>
      </c>
    </row>
    <row r="1118" spans="3:18" x14ac:dyDescent="0.2">
      <c r="C1118" s="12"/>
      <c r="E1118" s="13" t="e">
        <f>VLOOKUP(D1118,'Nhân viên'!$B$5:$C$48,2,0)</f>
        <v>#N/A</v>
      </c>
      <c r="H1118" s="13" t="e">
        <f>VLOOKUP(F1118,'Khách hàng'!$B$4:$G$1048576,2,0)</f>
        <v>#N/A</v>
      </c>
      <c r="I1118" s="13" t="str">
        <f>VLOOKUP(F1118,'[1]Khách hàng'!$A$4:$F$2144,3,0)</f>
        <v>Số 1 đường số 17A, Khu phố 11, Phường Bình Trị Đông B, Quận Bình Tân, TP.HCM.</v>
      </c>
      <c r="J1118" s="35" t="e">
        <f>VLOOKUP(F1118,'Khách hàng'!$B$4:$G$1048576,5,0)</f>
        <v>#N/A</v>
      </c>
      <c r="M1118" s="13" t="e">
        <f>VLOOKUP(K1118,'Hàng hóa'!$C$5:$J967,2,0)</f>
        <v>#N/A</v>
      </c>
      <c r="N1118" s="17" t="e">
        <f>VLOOKUP(K1118,'[1]Hàng hóa'!$C$5:$G$22,5,0)</f>
        <v>#N/A</v>
      </c>
      <c r="O1118" s="17" t="e">
        <f t="shared" si="56"/>
        <v>#N/A</v>
      </c>
      <c r="P1118" s="197" t="e">
        <f t="shared" si="54"/>
        <v>#N/A</v>
      </c>
      <c r="Q1118" s="17" t="e">
        <f t="shared" si="55"/>
        <v>#N/A</v>
      </c>
      <c r="R1118" s="13" t="e">
        <f>VLOOKUP(J1118,'[1]Nhân viên'!$E$20:$F$41,2,0)</f>
        <v>#N/A</v>
      </c>
    </row>
    <row r="1119" spans="3:18" x14ac:dyDescent="0.2">
      <c r="C1119" s="12"/>
      <c r="E1119" s="13" t="e">
        <f>VLOOKUP(D1119,'Nhân viên'!$B$5:$C$48,2,0)</f>
        <v>#N/A</v>
      </c>
      <c r="G1119" s="133"/>
      <c r="H1119" s="13" t="e">
        <f>VLOOKUP(F1119,'Khách hàng'!$B$4:$G$1048576,2,0)</f>
        <v>#N/A</v>
      </c>
      <c r="I1119" s="13" t="str">
        <f>VLOOKUP(F1119,'[1]Khách hàng'!$A$4:$F$2144,3,0)</f>
        <v>Số 1 đường số 17A, Khu phố 11, Phường Bình Trị Đông B, Quận Bình Tân, TP.HCM.</v>
      </c>
      <c r="J1119" s="35" t="e">
        <f>VLOOKUP(F1119,'Khách hàng'!$B$4:$G$1048576,5,0)</f>
        <v>#N/A</v>
      </c>
      <c r="M1119" s="13" t="e">
        <f>VLOOKUP(K1119,'Hàng hóa'!$C$5:$J270,2,0)</f>
        <v>#N/A</v>
      </c>
      <c r="N1119" s="17" t="e">
        <f>VLOOKUP(K1119,'[1]Hàng hóa'!$C$5:$G$22,5,0)</f>
        <v>#N/A</v>
      </c>
      <c r="O1119" s="17" t="e">
        <f t="shared" si="56"/>
        <v>#N/A</v>
      </c>
      <c r="P1119" s="197" t="e">
        <f t="shared" si="54"/>
        <v>#N/A</v>
      </c>
      <c r="Q1119" s="17" t="e">
        <f t="shared" si="55"/>
        <v>#N/A</v>
      </c>
      <c r="R1119" s="13" t="e">
        <f>VLOOKUP(J1119,'[1]Nhân viên'!$E$20:$F$41,2,0)</f>
        <v>#N/A</v>
      </c>
    </row>
    <row r="1120" spans="3:18" x14ac:dyDescent="0.2">
      <c r="E1120" s="13" t="e">
        <f>VLOOKUP(D1120,'Nhân viên'!$B$5:$C$48,2,0)</f>
        <v>#N/A</v>
      </c>
      <c r="H1120" s="13" t="e">
        <f>VLOOKUP(F1120,'Khách hàng'!$B$4:$G$1048576,2,0)</f>
        <v>#N/A</v>
      </c>
      <c r="I1120" s="13" t="str">
        <f>VLOOKUP(F1120,'[1]Khách hàng'!$A$4:$F$2144,3,0)</f>
        <v>Số 1 đường số 17A, Khu phố 11, Phường Bình Trị Đông B, Quận Bình Tân, TP.HCM.</v>
      </c>
      <c r="J1120" s="35" t="e">
        <f>VLOOKUP(F1120,'Khách hàng'!$B$4:$G$1048576,5,0)</f>
        <v>#N/A</v>
      </c>
      <c r="M1120" s="13" t="e">
        <f>VLOOKUP(K1120,'Hàng hóa'!$C$5:$J1233,2,0)</f>
        <v>#N/A</v>
      </c>
      <c r="N1120" s="17" t="e">
        <f>VLOOKUP(K1120,'[1]Hàng hóa'!$C$5:$G$22,5,0)</f>
        <v>#N/A</v>
      </c>
      <c r="O1120" s="17" t="e">
        <f t="shared" si="56"/>
        <v>#N/A</v>
      </c>
      <c r="P1120" s="197" t="e">
        <f t="shared" si="54"/>
        <v>#N/A</v>
      </c>
      <c r="Q1120" s="17" t="e">
        <f t="shared" si="55"/>
        <v>#N/A</v>
      </c>
      <c r="R1120" s="13" t="e">
        <f>VLOOKUP(J1120,'[1]Nhân viên'!$E$20:$F$41,2,0)</f>
        <v>#N/A</v>
      </c>
    </row>
    <row r="1121" spans="3:18" x14ac:dyDescent="0.2">
      <c r="C1121" s="193"/>
      <c r="E1121" s="13" t="e">
        <f>VLOOKUP(D1121,'Nhân viên'!$B$5:$C$48,2,0)</f>
        <v>#N/A</v>
      </c>
      <c r="H1121" s="13" t="e">
        <f>VLOOKUP(F1121,'Khách hàng'!$B$4:$G$1048576,2,0)</f>
        <v>#N/A</v>
      </c>
      <c r="I1121" s="13" t="str">
        <f>VLOOKUP(F1121,'[1]Khách hàng'!$A$4:$F$2144,3,0)</f>
        <v>Số 1 đường số 17A, Khu phố 11, Phường Bình Trị Đông B, Quận Bình Tân, TP.HCM.</v>
      </c>
      <c r="J1121" s="35" t="e">
        <f>VLOOKUP(F1121,'Khách hàng'!$B$4:$G$1048576,5,0)</f>
        <v>#N/A</v>
      </c>
      <c r="M1121" s="13" t="e">
        <f>VLOOKUP(K1121,'Hàng hóa'!$C$5:$J1234,2,0)</f>
        <v>#N/A</v>
      </c>
      <c r="N1121" s="17" t="e">
        <f>VLOOKUP(K1121,'[1]Hàng hóa'!$C$5:$G$22,5,0)</f>
        <v>#N/A</v>
      </c>
      <c r="O1121" s="17" t="e">
        <f t="shared" si="56"/>
        <v>#N/A</v>
      </c>
      <c r="P1121" s="197" t="e">
        <f t="shared" si="54"/>
        <v>#N/A</v>
      </c>
      <c r="Q1121" s="17" t="e">
        <f t="shared" si="55"/>
        <v>#N/A</v>
      </c>
      <c r="R1121" s="13" t="e">
        <f>VLOOKUP(J1121,'[1]Nhân viên'!$E$20:$F$41,2,0)</f>
        <v>#N/A</v>
      </c>
    </row>
    <row r="1122" spans="3:18" x14ac:dyDescent="0.2">
      <c r="C1122" s="193"/>
      <c r="E1122" s="13" t="e">
        <f>VLOOKUP(D1122,'Nhân viên'!$B$5:$C$48,2,0)</f>
        <v>#N/A</v>
      </c>
      <c r="G1122" s="133"/>
      <c r="H1122" s="13" t="e">
        <f>VLOOKUP(F1122,'Khách hàng'!$B$4:$G$1048576,2,0)</f>
        <v>#N/A</v>
      </c>
      <c r="I1122" s="13" t="str">
        <f>VLOOKUP(F1122,'[1]Khách hàng'!$A$4:$F$2144,3,0)</f>
        <v>Số 1 đường số 17A, Khu phố 11, Phường Bình Trị Đông B, Quận Bình Tân, TP.HCM.</v>
      </c>
      <c r="J1122" s="35" t="e">
        <f>VLOOKUP(F1122,'Khách hàng'!$B$4:$G$1048576,5,0)</f>
        <v>#N/A</v>
      </c>
      <c r="M1122" s="13" t="e">
        <f>VLOOKUP(K1122,'Hàng hóa'!$C$5:$J1235,2,0)</f>
        <v>#N/A</v>
      </c>
      <c r="N1122" s="17" t="e">
        <f>VLOOKUP(K1122,'[1]Hàng hóa'!$C$5:$G$22,5,0)</f>
        <v>#N/A</v>
      </c>
      <c r="O1122" s="17" t="e">
        <f t="shared" si="56"/>
        <v>#N/A</v>
      </c>
      <c r="P1122" s="197" t="e">
        <f t="shared" si="54"/>
        <v>#N/A</v>
      </c>
      <c r="Q1122" s="17" t="e">
        <f t="shared" si="55"/>
        <v>#N/A</v>
      </c>
      <c r="R1122" s="13" t="e">
        <f>VLOOKUP(J1122,'[1]Nhân viên'!$E$20:$F$41,2,0)</f>
        <v>#N/A</v>
      </c>
    </row>
    <row r="1123" spans="3:18" x14ac:dyDescent="0.2">
      <c r="E1123" s="13" t="e">
        <f>VLOOKUP(D1123,'Nhân viên'!$B$5:$C$48,2,0)</f>
        <v>#N/A</v>
      </c>
      <c r="H1123" s="13" t="e">
        <f>VLOOKUP(F1123,'Khách hàng'!$B$4:$G$1048576,2,0)</f>
        <v>#N/A</v>
      </c>
      <c r="I1123" s="13" t="str">
        <f>VLOOKUP(F1123,'[1]Khách hàng'!$A$4:$F$2144,3,0)</f>
        <v>Số 1 đường số 17A, Khu phố 11, Phường Bình Trị Đông B, Quận Bình Tân, TP.HCM.</v>
      </c>
      <c r="J1123" s="35" t="e">
        <f>VLOOKUP(F1123,'Khách hàng'!$B$4:$G$1048576,5,0)</f>
        <v>#N/A</v>
      </c>
      <c r="M1123" s="13" t="e">
        <f>VLOOKUP(K1123,'Hàng hóa'!$C$5:$J1502,2,0)</f>
        <v>#N/A</v>
      </c>
      <c r="N1123" s="17" t="e">
        <f>VLOOKUP(K1123,'[1]Hàng hóa'!$C$5:$G$22,5,0)</f>
        <v>#N/A</v>
      </c>
      <c r="O1123" s="17" t="e">
        <f t="shared" si="56"/>
        <v>#N/A</v>
      </c>
      <c r="P1123" s="197" t="e">
        <f t="shared" si="54"/>
        <v>#N/A</v>
      </c>
      <c r="Q1123" s="17" t="e">
        <f t="shared" si="55"/>
        <v>#N/A</v>
      </c>
      <c r="R1123" s="13" t="e">
        <f>VLOOKUP(J1123,'[1]Nhân viên'!$E$20:$F$41,2,0)</f>
        <v>#N/A</v>
      </c>
    </row>
    <row r="1124" spans="3:18" x14ac:dyDescent="0.2">
      <c r="E1124" s="13" t="e">
        <f>VLOOKUP(D1124,'Nhân viên'!$B$5:$C$48,2,0)</f>
        <v>#N/A</v>
      </c>
      <c r="H1124" s="13" t="e">
        <f>VLOOKUP(F1124,'Khách hàng'!$B$4:$G$1048576,2,0)</f>
        <v>#N/A</v>
      </c>
      <c r="I1124" s="13" t="str">
        <f>VLOOKUP(F1124,'[1]Khách hàng'!$A$4:$F$2144,3,0)</f>
        <v>Số 1 đường số 17A, Khu phố 11, Phường Bình Trị Đông B, Quận Bình Tân, TP.HCM.</v>
      </c>
      <c r="J1124" s="35" t="e">
        <f>VLOOKUP(F1124,'Khách hàng'!$B$4:$G$1048576,5,0)</f>
        <v>#N/A</v>
      </c>
      <c r="M1124" s="13" t="e">
        <f>VLOOKUP(K1124,'Hàng hóa'!$C$5:$J1503,2,0)</f>
        <v>#N/A</v>
      </c>
      <c r="N1124" s="17" t="e">
        <f>VLOOKUP(K1124,'[1]Hàng hóa'!$C$5:$G$22,5,0)</f>
        <v>#N/A</v>
      </c>
      <c r="O1124" s="17" t="e">
        <f t="shared" si="56"/>
        <v>#N/A</v>
      </c>
      <c r="P1124" s="197" t="e">
        <f t="shared" si="54"/>
        <v>#N/A</v>
      </c>
      <c r="Q1124" s="17" t="e">
        <f t="shared" si="55"/>
        <v>#N/A</v>
      </c>
      <c r="R1124" s="13" t="e">
        <f>VLOOKUP(J1124,'[1]Nhân viên'!$E$20:$F$41,2,0)</f>
        <v>#N/A</v>
      </c>
    </row>
    <row r="1125" spans="3:18" x14ac:dyDescent="0.2">
      <c r="E1125" s="13" t="e">
        <f>VLOOKUP(D1125,'Nhân viên'!$B$5:$C$48,2,0)</f>
        <v>#N/A</v>
      </c>
      <c r="H1125" s="13" t="e">
        <f>VLOOKUP(F1125,'Khách hàng'!$B$4:$G$1048576,2,0)</f>
        <v>#N/A</v>
      </c>
      <c r="I1125" s="13" t="str">
        <f>VLOOKUP(F1125,'[1]Khách hàng'!$A$4:$F$2144,3,0)</f>
        <v>Số 1 đường số 17A, Khu phố 11, Phường Bình Trị Đông B, Quận Bình Tân, TP.HCM.</v>
      </c>
      <c r="J1125" s="35" t="e">
        <f>VLOOKUP(F1125,'Khách hàng'!$B$4:$G$1048576,5,0)</f>
        <v>#N/A</v>
      </c>
      <c r="M1125" s="13" t="e">
        <f>VLOOKUP(K1125,'Hàng hóa'!$C$5:$J1504,2,0)</f>
        <v>#N/A</v>
      </c>
      <c r="N1125" s="17" t="e">
        <f>VLOOKUP(K1125,'[1]Hàng hóa'!$C$5:$G$22,5,0)</f>
        <v>#N/A</v>
      </c>
      <c r="O1125" s="17" t="e">
        <f t="shared" si="56"/>
        <v>#N/A</v>
      </c>
      <c r="P1125" s="197" t="e">
        <f t="shared" si="54"/>
        <v>#N/A</v>
      </c>
      <c r="Q1125" s="17" t="e">
        <f t="shared" si="55"/>
        <v>#N/A</v>
      </c>
      <c r="R1125" s="13" t="e">
        <f>VLOOKUP(J1125,'[1]Nhân viên'!$E$20:$F$41,2,0)</f>
        <v>#N/A</v>
      </c>
    </row>
    <row r="1126" spans="3:18" x14ac:dyDescent="0.2">
      <c r="C1126" s="12"/>
      <c r="D1126" s="179"/>
      <c r="E1126" s="13" t="e">
        <f>VLOOKUP(D1126,'Nhân viên'!$B$5:$C$48,2,0)</f>
        <v>#N/A</v>
      </c>
      <c r="H1126" s="13" t="e">
        <f>VLOOKUP(F1126,'Khách hàng'!$B$4:$G$1048576,2,0)</f>
        <v>#N/A</v>
      </c>
      <c r="I1126" s="13" t="str">
        <f>VLOOKUP(F1126,'[1]Khách hàng'!$A$4:$F$2144,3,0)</f>
        <v>Số 1 đường số 17A, Khu phố 11, Phường Bình Trị Đông B, Quận Bình Tân, TP.HCM.</v>
      </c>
      <c r="J1126" s="35" t="e">
        <f>VLOOKUP(F1126,'Khách hàng'!$B$4:$G$1048576,5,0)</f>
        <v>#N/A</v>
      </c>
      <c r="M1126" s="13" t="e">
        <f>VLOOKUP(K1126,'Hàng hóa'!$C$5:$J717,2,0)</f>
        <v>#N/A</v>
      </c>
      <c r="N1126" s="17" t="e">
        <f>VLOOKUP(K1126,'[1]Hàng hóa'!$C$5:$G$22,5,0)</f>
        <v>#N/A</v>
      </c>
      <c r="O1126" s="17" t="e">
        <f t="shared" si="56"/>
        <v>#N/A</v>
      </c>
      <c r="P1126" s="197" t="e">
        <f t="shared" si="54"/>
        <v>#N/A</v>
      </c>
      <c r="Q1126" s="17" t="e">
        <f t="shared" si="55"/>
        <v>#N/A</v>
      </c>
      <c r="R1126" s="13" t="e">
        <f>VLOOKUP(J1126,'[1]Nhân viên'!$E$20:$F$41,2,0)</f>
        <v>#N/A</v>
      </c>
    </row>
    <row r="1127" spans="3:18" x14ac:dyDescent="0.2">
      <c r="E1127" s="13" t="e">
        <f>VLOOKUP(D1127,'Nhân viên'!$B$5:$C$48,2,0)</f>
        <v>#N/A</v>
      </c>
      <c r="H1127" s="13" t="e">
        <f>VLOOKUP(F1127,'Khách hàng'!$B$4:$G$1048576,2,0)</f>
        <v>#N/A</v>
      </c>
      <c r="I1127" s="13" t="str">
        <f>VLOOKUP(F1127,'[1]Khách hàng'!$A$4:$F$2144,3,0)</f>
        <v>Số 1 đường số 17A, Khu phố 11, Phường Bình Trị Đông B, Quận Bình Tân, TP.HCM.</v>
      </c>
      <c r="J1127" s="35" t="e">
        <f>VLOOKUP(F1127,'Khách hàng'!$B$4:$G$1048576,5,0)</f>
        <v>#N/A</v>
      </c>
      <c r="M1127" s="13" t="e">
        <f>VLOOKUP(K1127,'Hàng hóa'!$C$5:$J1137,2,0)</f>
        <v>#N/A</v>
      </c>
      <c r="N1127" s="17" t="e">
        <f>VLOOKUP(K1127,'[1]Hàng hóa'!$C$5:$G$22,5,0)</f>
        <v>#N/A</v>
      </c>
      <c r="O1127" s="17" t="e">
        <f t="shared" si="56"/>
        <v>#N/A</v>
      </c>
      <c r="P1127" s="197" t="e">
        <f t="shared" si="54"/>
        <v>#N/A</v>
      </c>
      <c r="Q1127" s="17" t="e">
        <f t="shared" si="55"/>
        <v>#N/A</v>
      </c>
      <c r="R1127" s="13" t="e">
        <f>VLOOKUP(J1127,'[1]Nhân viên'!$E$20:$F$41,2,0)</f>
        <v>#N/A</v>
      </c>
    </row>
    <row r="1128" spans="3:18" x14ac:dyDescent="0.2">
      <c r="E1128" s="13" t="e">
        <f>VLOOKUP(D1128,'Nhân viên'!$B$5:$C$48,2,0)</f>
        <v>#N/A</v>
      </c>
      <c r="H1128" s="13" t="e">
        <f>VLOOKUP(F1128,'Khách hàng'!$B$4:$G$1048576,2,0)</f>
        <v>#N/A</v>
      </c>
      <c r="I1128" s="13" t="str">
        <f>VLOOKUP(F1128,'[1]Khách hàng'!$A$4:$F$2144,3,0)</f>
        <v>Số 1 đường số 17A, Khu phố 11, Phường Bình Trị Đông B, Quận Bình Tân, TP.HCM.</v>
      </c>
      <c r="J1128" s="35" t="e">
        <f>VLOOKUP(F1128,'Khách hàng'!$B$4:$G$1048576,5,0)</f>
        <v>#N/A</v>
      </c>
      <c r="M1128" s="13" t="e">
        <f>VLOOKUP(K1128,'Hàng hóa'!$C$5:$J1138,2,0)</f>
        <v>#N/A</v>
      </c>
      <c r="N1128" s="17" t="e">
        <f>VLOOKUP(K1128,'[1]Hàng hóa'!$C$5:$G$22,5,0)</f>
        <v>#N/A</v>
      </c>
      <c r="O1128" s="17" t="e">
        <f t="shared" si="56"/>
        <v>#N/A</v>
      </c>
      <c r="P1128" s="197" t="e">
        <f t="shared" si="54"/>
        <v>#N/A</v>
      </c>
      <c r="Q1128" s="17" t="e">
        <f t="shared" si="55"/>
        <v>#N/A</v>
      </c>
      <c r="R1128" s="13" t="e">
        <f>VLOOKUP(J1128,'[1]Nhân viên'!$E$20:$F$41,2,0)</f>
        <v>#N/A</v>
      </c>
    </row>
    <row r="1129" spans="3:18" x14ac:dyDescent="0.2">
      <c r="E1129" s="13" t="e">
        <f>VLOOKUP(D1129,'Nhân viên'!$B$5:$C$48,2,0)</f>
        <v>#N/A</v>
      </c>
      <c r="H1129" s="13" t="e">
        <f>VLOOKUP(F1129,'Khách hàng'!$B$4:$G$1048576,2,0)</f>
        <v>#N/A</v>
      </c>
      <c r="I1129" s="13" t="str">
        <f>VLOOKUP(F1129,'[1]Khách hàng'!$A$4:$F$2144,3,0)</f>
        <v>Số 1 đường số 17A, Khu phố 11, Phường Bình Trị Đông B, Quận Bình Tân, TP.HCM.</v>
      </c>
      <c r="J1129" s="35" t="e">
        <f>VLOOKUP(F1129,'Khách hàng'!$B$4:$G$1048576,5,0)</f>
        <v>#N/A</v>
      </c>
      <c r="M1129" s="13" t="e">
        <f>VLOOKUP(K1129,'Hàng hóa'!$C$5:$J1139,2,0)</f>
        <v>#N/A</v>
      </c>
      <c r="N1129" s="17" t="e">
        <f>VLOOKUP(K1129,'[1]Hàng hóa'!$C$5:$G$22,5,0)</f>
        <v>#N/A</v>
      </c>
      <c r="O1129" s="17" t="e">
        <f t="shared" si="56"/>
        <v>#N/A</v>
      </c>
      <c r="P1129" s="197" t="e">
        <f t="shared" si="54"/>
        <v>#N/A</v>
      </c>
      <c r="Q1129" s="17" t="e">
        <f t="shared" si="55"/>
        <v>#N/A</v>
      </c>
      <c r="R1129" s="13" t="e">
        <f>VLOOKUP(J1129,'[1]Nhân viên'!$E$20:$F$41,2,0)</f>
        <v>#N/A</v>
      </c>
    </row>
    <row r="1130" spans="3:18" x14ac:dyDescent="0.2">
      <c r="C1130" s="12"/>
      <c r="E1130" s="13" t="e">
        <f>VLOOKUP(D1130,'Nhân viên'!$B$5:$C$48,2,0)</f>
        <v>#N/A</v>
      </c>
      <c r="H1130" s="13" t="e">
        <f>VLOOKUP(F1130,'Khách hàng'!$B$4:$G$1048576,2,0)</f>
        <v>#N/A</v>
      </c>
      <c r="I1130" s="13" t="str">
        <f>VLOOKUP(F1130,'[1]Khách hàng'!$A$4:$F$2144,3,0)</f>
        <v>Số 1 đường số 17A, Khu phố 11, Phường Bình Trị Đông B, Quận Bình Tân, TP.HCM.</v>
      </c>
      <c r="J1130" s="35" t="e">
        <f>VLOOKUP(F1130,'Khách hàng'!$B$4:$G$1048576,5,0)</f>
        <v>#N/A</v>
      </c>
      <c r="M1130" s="13" t="e">
        <f>VLOOKUP(K1130,'Hàng hóa'!$C$5:$J835,2,0)</f>
        <v>#N/A</v>
      </c>
      <c r="N1130" s="17" t="e">
        <f>VLOOKUP(K1130,'[1]Hàng hóa'!$C$5:$G$22,5,0)</f>
        <v>#N/A</v>
      </c>
      <c r="O1130" s="17" t="e">
        <f t="shared" si="56"/>
        <v>#N/A</v>
      </c>
      <c r="P1130" s="197" t="e">
        <f t="shared" si="54"/>
        <v>#N/A</v>
      </c>
      <c r="Q1130" s="17" t="e">
        <f t="shared" si="55"/>
        <v>#N/A</v>
      </c>
      <c r="R1130" s="13" t="e">
        <f>VLOOKUP(J1130,'[1]Nhân viên'!$E$20:$F$41,2,0)</f>
        <v>#N/A</v>
      </c>
    </row>
    <row r="1131" spans="3:18" x14ac:dyDescent="0.2">
      <c r="C1131" s="12"/>
      <c r="E1131" s="13" t="e">
        <f>VLOOKUP(D1131,'Nhân viên'!$B$5:$C$48,2,0)</f>
        <v>#N/A</v>
      </c>
      <c r="H1131" s="13" t="e">
        <f>VLOOKUP(F1131,'Khách hàng'!$B$4:$G$1048576,2,0)</f>
        <v>#N/A</v>
      </c>
      <c r="I1131" s="13" t="str">
        <f>VLOOKUP(F1131,'[1]Khách hàng'!$A$4:$F$2144,3,0)</f>
        <v>Số 1 đường số 17A, Khu phố 11, Phường Bình Trị Đông B, Quận Bình Tân, TP.HCM.</v>
      </c>
      <c r="J1131" s="35" t="e">
        <f>VLOOKUP(F1131,'Khách hàng'!$B$4:$G$1048576,5,0)</f>
        <v>#N/A</v>
      </c>
      <c r="M1131" s="13" t="e">
        <f>VLOOKUP(K1131,'Hàng hóa'!$C$5:$J836,2,0)</f>
        <v>#N/A</v>
      </c>
      <c r="N1131" s="17" t="e">
        <f>VLOOKUP(K1131,'[1]Hàng hóa'!$C$5:$G$22,5,0)</f>
        <v>#N/A</v>
      </c>
      <c r="O1131" s="17" t="e">
        <f t="shared" si="56"/>
        <v>#N/A</v>
      </c>
      <c r="P1131" s="197" t="e">
        <f t="shared" si="54"/>
        <v>#N/A</v>
      </c>
      <c r="Q1131" s="17" t="e">
        <f t="shared" si="55"/>
        <v>#N/A</v>
      </c>
      <c r="R1131" s="13" t="e">
        <f>VLOOKUP(J1131,'[1]Nhân viên'!$E$20:$F$41,2,0)</f>
        <v>#N/A</v>
      </c>
    </row>
    <row r="1132" spans="3:18" x14ac:dyDescent="0.2">
      <c r="C1132" s="12"/>
      <c r="E1132" s="13" t="e">
        <f>VLOOKUP(D1132,'Nhân viên'!$B$5:$C$48,2,0)</f>
        <v>#N/A</v>
      </c>
      <c r="H1132" s="13" t="e">
        <f>VLOOKUP(F1132,'Khách hàng'!$B$4:$G$1048576,2,0)</f>
        <v>#N/A</v>
      </c>
      <c r="I1132" s="13" t="str">
        <f>VLOOKUP(F1132,'[1]Khách hàng'!$A$4:$F$2144,3,0)</f>
        <v>Số 1 đường số 17A, Khu phố 11, Phường Bình Trị Đông B, Quận Bình Tân, TP.HCM.</v>
      </c>
      <c r="J1132" s="35" t="e">
        <f>VLOOKUP(F1132,'Khách hàng'!$B$4:$G$1048576,5,0)</f>
        <v>#N/A</v>
      </c>
      <c r="M1132" s="13" t="e">
        <f>VLOOKUP(K1132,'Hàng hóa'!$C$5:$J837,2,0)</f>
        <v>#N/A</v>
      </c>
      <c r="N1132" s="17" t="e">
        <f>VLOOKUP(K1132,'[1]Hàng hóa'!$C$5:$G$22,5,0)</f>
        <v>#N/A</v>
      </c>
      <c r="O1132" s="17" t="e">
        <f t="shared" si="56"/>
        <v>#N/A</v>
      </c>
      <c r="P1132" s="197" t="e">
        <f t="shared" si="54"/>
        <v>#N/A</v>
      </c>
      <c r="Q1132" s="17" t="e">
        <f t="shared" si="55"/>
        <v>#N/A</v>
      </c>
      <c r="R1132" s="13" t="e">
        <f>VLOOKUP(J1132,'[1]Nhân viên'!$E$20:$F$41,2,0)</f>
        <v>#N/A</v>
      </c>
    </row>
    <row r="1133" spans="3:18" x14ac:dyDescent="0.2">
      <c r="C1133" s="12"/>
      <c r="E1133" s="13" t="e">
        <f>VLOOKUP(D1133,'Nhân viên'!$B$5:$C$48,2,0)</f>
        <v>#N/A</v>
      </c>
      <c r="H1133" s="13" t="e">
        <f>VLOOKUP(F1133,'Khách hàng'!$B$4:$G$1048576,2,0)</f>
        <v>#N/A</v>
      </c>
      <c r="I1133" s="13" t="str">
        <f>VLOOKUP(F1133,'[1]Khách hàng'!$A$4:$F$2144,3,0)</f>
        <v>Số 1 đường số 17A, Khu phố 11, Phường Bình Trị Đông B, Quận Bình Tân, TP.HCM.</v>
      </c>
      <c r="J1133" s="35" t="e">
        <f>VLOOKUP(F1133,'Khách hàng'!$B$4:$G$1048576,5,0)</f>
        <v>#N/A</v>
      </c>
      <c r="M1133" s="13" t="e">
        <f>VLOOKUP(K1133,'Hàng hóa'!$C$5:$J838,2,0)</f>
        <v>#N/A</v>
      </c>
      <c r="N1133" s="17" t="e">
        <f>VLOOKUP(K1133,'[1]Hàng hóa'!$C$5:$G$22,5,0)</f>
        <v>#N/A</v>
      </c>
      <c r="O1133" s="17" t="e">
        <f t="shared" si="56"/>
        <v>#N/A</v>
      </c>
      <c r="P1133" s="197" t="e">
        <f t="shared" si="54"/>
        <v>#N/A</v>
      </c>
      <c r="Q1133" s="17" t="e">
        <f t="shared" si="55"/>
        <v>#N/A</v>
      </c>
      <c r="R1133" s="13" t="e">
        <f>VLOOKUP(J1133,'[1]Nhân viên'!$E$20:$F$41,2,0)</f>
        <v>#N/A</v>
      </c>
    </row>
    <row r="1134" spans="3:18" x14ac:dyDescent="0.2">
      <c r="C1134" s="12"/>
      <c r="E1134" s="13" t="e">
        <f>VLOOKUP(D1134,'Nhân viên'!$B$5:$C$48,2,0)</f>
        <v>#N/A</v>
      </c>
      <c r="H1134" s="13" t="e">
        <f>VLOOKUP(F1134,'Khách hàng'!$B$4:$G$1048576,2,0)</f>
        <v>#N/A</v>
      </c>
      <c r="I1134" s="13" t="str">
        <f>VLOOKUP(F1134,'[1]Khách hàng'!$A$4:$F$2144,3,0)</f>
        <v>Số 1 đường số 17A, Khu phố 11, Phường Bình Trị Đông B, Quận Bình Tân, TP.HCM.</v>
      </c>
      <c r="J1134" s="35" t="e">
        <f>VLOOKUP(F1134,'Khách hàng'!$B$4:$G$1048576,5,0)</f>
        <v>#N/A</v>
      </c>
      <c r="M1134" s="13" t="e">
        <f>VLOOKUP(K1134,'Hàng hóa'!$C$5:$J839,2,0)</f>
        <v>#N/A</v>
      </c>
      <c r="N1134" s="17" t="e">
        <f>VLOOKUP(K1134,'[1]Hàng hóa'!$C$5:$G$22,5,0)</f>
        <v>#N/A</v>
      </c>
      <c r="O1134" s="17" t="e">
        <f t="shared" si="56"/>
        <v>#N/A</v>
      </c>
      <c r="P1134" s="197" t="e">
        <f t="shared" si="54"/>
        <v>#N/A</v>
      </c>
      <c r="Q1134" s="17" t="e">
        <f t="shared" si="55"/>
        <v>#N/A</v>
      </c>
      <c r="R1134" s="13" t="e">
        <f>VLOOKUP(J1134,'[1]Nhân viên'!$E$20:$F$41,2,0)</f>
        <v>#N/A</v>
      </c>
    </row>
    <row r="1135" spans="3:18" x14ac:dyDescent="0.2">
      <c r="C1135" s="12"/>
      <c r="E1135" s="13" t="e">
        <f>VLOOKUP(D1135,'Nhân viên'!$B$5:$C$48,2,0)</f>
        <v>#N/A</v>
      </c>
      <c r="H1135" s="13" t="e">
        <f>VLOOKUP(F1135,'Khách hàng'!$B$4:$G$1048576,2,0)</f>
        <v>#N/A</v>
      </c>
      <c r="I1135" s="13" t="str">
        <f>VLOOKUP(F1135,'[1]Khách hàng'!$A$4:$F$2144,3,0)</f>
        <v>Số 1 đường số 17A, Khu phố 11, Phường Bình Trị Đông B, Quận Bình Tân, TP.HCM.</v>
      </c>
      <c r="J1135" s="35" t="e">
        <f>VLOOKUP(F1135,'Khách hàng'!$B$4:$G$1048576,5,0)</f>
        <v>#N/A</v>
      </c>
      <c r="M1135" s="13" t="e">
        <f>VLOOKUP(K1135,'Hàng hóa'!$C$5:$J840,2,0)</f>
        <v>#N/A</v>
      </c>
      <c r="N1135" s="17" t="e">
        <f>VLOOKUP(K1135,'[1]Hàng hóa'!$C$5:$G$22,5,0)</f>
        <v>#N/A</v>
      </c>
      <c r="O1135" s="17" t="e">
        <f t="shared" si="56"/>
        <v>#N/A</v>
      </c>
      <c r="P1135" s="197" t="e">
        <f t="shared" si="54"/>
        <v>#N/A</v>
      </c>
      <c r="Q1135" s="17" t="e">
        <f t="shared" si="55"/>
        <v>#N/A</v>
      </c>
      <c r="R1135" s="13" t="e">
        <f>VLOOKUP(J1135,'[1]Nhân viên'!$E$20:$F$41,2,0)</f>
        <v>#N/A</v>
      </c>
    </row>
    <row r="1136" spans="3:18" x14ac:dyDescent="0.2">
      <c r="E1136" s="13" t="e">
        <f>VLOOKUP(D1136,'Nhân viên'!$B$5:$C$48,2,0)</f>
        <v>#N/A</v>
      </c>
      <c r="H1136" s="13" t="e">
        <f>VLOOKUP(F1136,'Khách hàng'!$B$4:$G$1048576,2,0)</f>
        <v>#N/A</v>
      </c>
      <c r="I1136" s="13" t="str">
        <f>VLOOKUP(F1136,'[1]Khách hàng'!$A$4:$F$2144,3,0)</f>
        <v>Số 1 đường số 17A, Khu phố 11, Phường Bình Trị Đông B, Quận Bình Tân, TP.HCM.</v>
      </c>
      <c r="J1136" s="35" t="e">
        <f>VLOOKUP(F1136,'Khách hàng'!$B$4:$G$1048576,5,0)</f>
        <v>#N/A</v>
      </c>
      <c r="M1136" s="13" t="e">
        <f>VLOOKUP(K1136,'Hàng hóa'!$C$5:$J1134,2,0)</f>
        <v>#N/A</v>
      </c>
      <c r="N1136" s="17" t="e">
        <f>VLOOKUP(K1136,'[1]Hàng hóa'!$C$5:$G$22,5,0)</f>
        <v>#N/A</v>
      </c>
      <c r="O1136" s="17" t="e">
        <f t="shared" si="56"/>
        <v>#N/A</v>
      </c>
      <c r="P1136" s="197" t="e">
        <f t="shared" si="54"/>
        <v>#N/A</v>
      </c>
      <c r="Q1136" s="17" t="e">
        <f t="shared" si="55"/>
        <v>#N/A</v>
      </c>
      <c r="R1136" s="13" t="e">
        <f>VLOOKUP(J1136,'[1]Nhân viên'!$E$20:$F$41,2,0)</f>
        <v>#N/A</v>
      </c>
    </row>
    <row r="1137" spans="3:18" x14ac:dyDescent="0.2">
      <c r="E1137" s="13" t="e">
        <f>VLOOKUP(D1137,'Nhân viên'!$B$5:$C$48,2,0)</f>
        <v>#N/A</v>
      </c>
      <c r="H1137" s="13" t="e">
        <f>VLOOKUP(F1137,'Khách hàng'!$B$4:$G$1048576,2,0)</f>
        <v>#N/A</v>
      </c>
      <c r="I1137" s="13" t="str">
        <f>VLOOKUP(F1137,'[1]Khách hàng'!$A$4:$F$2144,3,0)</f>
        <v>Số 1 đường số 17A, Khu phố 11, Phường Bình Trị Đông B, Quận Bình Tân, TP.HCM.</v>
      </c>
      <c r="J1137" s="35" t="e">
        <f>VLOOKUP(F1137,'Khách hàng'!$B$4:$G$1048576,5,0)</f>
        <v>#N/A</v>
      </c>
      <c r="M1137" s="13" t="e">
        <f>VLOOKUP(K1137,'Hàng hóa'!$C$5:$J1135,2,0)</f>
        <v>#N/A</v>
      </c>
      <c r="N1137" s="17" t="e">
        <f>VLOOKUP(K1137,'[1]Hàng hóa'!$C$5:$G$22,5,0)</f>
        <v>#N/A</v>
      </c>
      <c r="O1137" s="17" t="e">
        <f t="shared" si="56"/>
        <v>#N/A</v>
      </c>
      <c r="P1137" s="197" t="e">
        <f t="shared" si="54"/>
        <v>#N/A</v>
      </c>
      <c r="Q1137" s="17" t="e">
        <f t="shared" si="55"/>
        <v>#N/A</v>
      </c>
      <c r="R1137" s="13" t="e">
        <f>VLOOKUP(J1137,'[1]Nhân viên'!$E$20:$F$41,2,0)</f>
        <v>#N/A</v>
      </c>
    </row>
    <row r="1138" spans="3:18" x14ac:dyDescent="0.2">
      <c r="E1138" s="13" t="e">
        <f>VLOOKUP(D1138,'Nhân viên'!$B$5:$C$48,2,0)</f>
        <v>#N/A</v>
      </c>
      <c r="H1138" s="13" t="e">
        <f>VLOOKUP(F1138,'Khách hàng'!$B$4:$G$1048576,2,0)</f>
        <v>#N/A</v>
      </c>
      <c r="I1138" s="13" t="str">
        <f>VLOOKUP(F1138,'[1]Khách hàng'!$A$4:$F$2144,3,0)</f>
        <v>Số 1 đường số 17A, Khu phố 11, Phường Bình Trị Đông B, Quận Bình Tân, TP.HCM.</v>
      </c>
      <c r="J1138" s="35" t="e">
        <f>VLOOKUP(F1138,'Khách hàng'!$B$4:$G$1048576,5,0)</f>
        <v>#N/A</v>
      </c>
      <c r="M1138" s="13" t="e">
        <f>VLOOKUP(K1138,'Hàng hóa'!$C$5:$J1136,2,0)</f>
        <v>#N/A</v>
      </c>
      <c r="N1138" s="17" t="e">
        <f>VLOOKUP(K1138,'[1]Hàng hóa'!$C$5:$G$22,5,0)</f>
        <v>#N/A</v>
      </c>
      <c r="O1138" s="17" t="e">
        <f t="shared" si="56"/>
        <v>#N/A</v>
      </c>
      <c r="P1138" s="197" t="e">
        <f t="shared" si="54"/>
        <v>#N/A</v>
      </c>
      <c r="Q1138" s="17" t="e">
        <f t="shared" si="55"/>
        <v>#N/A</v>
      </c>
      <c r="R1138" s="13" t="e">
        <f>VLOOKUP(J1138,'[1]Nhân viên'!$E$20:$F$41,2,0)</f>
        <v>#N/A</v>
      </c>
    </row>
    <row r="1139" spans="3:18" x14ac:dyDescent="0.2">
      <c r="C1139" s="12"/>
      <c r="E1139" s="13" t="e">
        <f>VLOOKUP(D1139,'Nhân viên'!$B$5:$C$48,2,0)</f>
        <v>#N/A</v>
      </c>
      <c r="H1139" s="13" t="e">
        <f>VLOOKUP(F1139,'Khách hàng'!$B$4:$G$1048576,2,0)</f>
        <v>#N/A</v>
      </c>
      <c r="I1139" s="13" t="str">
        <f>VLOOKUP(F1139,'[1]Khách hàng'!$A$4:$F$2144,3,0)</f>
        <v>Số 1 đường số 17A, Khu phố 11, Phường Bình Trị Đông B, Quận Bình Tân, TP.HCM.</v>
      </c>
      <c r="J1139" s="35" t="e">
        <f>VLOOKUP(F1139,'Khách hàng'!$B$4:$G$1048576,5,0)</f>
        <v>#N/A</v>
      </c>
      <c r="M1139" s="13" t="e">
        <f>VLOOKUP(K1139,'Hàng hóa'!$C$5:$J697,2,0)</f>
        <v>#N/A</v>
      </c>
      <c r="N1139" s="17" t="e">
        <f>VLOOKUP(K1139,'[1]Hàng hóa'!$C$5:$G$22,5,0)</f>
        <v>#N/A</v>
      </c>
      <c r="O1139" s="17" t="e">
        <f t="shared" si="56"/>
        <v>#N/A</v>
      </c>
      <c r="P1139" s="197" t="e">
        <f t="shared" si="54"/>
        <v>#N/A</v>
      </c>
      <c r="Q1139" s="17" t="e">
        <f t="shared" si="55"/>
        <v>#N/A</v>
      </c>
      <c r="R1139" s="13" t="e">
        <f>VLOOKUP(J1139,'[1]Nhân viên'!$E$20:$F$41,2,0)</f>
        <v>#N/A</v>
      </c>
    </row>
    <row r="1140" spans="3:18" x14ac:dyDescent="0.2">
      <c r="C1140" s="14"/>
      <c r="E1140" s="13" t="e">
        <f>VLOOKUP(D1140,'Nhân viên'!$B$5:$C$48,2,0)</f>
        <v>#N/A</v>
      </c>
      <c r="H1140" s="13" t="e">
        <f>VLOOKUP(F1140,'Khách hàng'!$B$4:$G$1048576,2,0)</f>
        <v>#N/A</v>
      </c>
      <c r="I1140" s="13" t="str">
        <f>VLOOKUP(F1140,'[1]Khách hàng'!$A$4:$F$2144,3,0)</f>
        <v>Số 1 đường số 17A, Khu phố 11, Phường Bình Trị Đông B, Quận Bình Tân, TP.HCM.</v>
      </c>
      <c r="J1140" s="35" t="e">
        <f>VLOOKUP(F1140,'Khách hàng'!$B$4:$G$1048576,5,0)</f>
        <v>#N/A</v>
      </c>
      <c r="M1140" s="13" t="e">
        <f>VLOOKUP(K1140,'Hàng hóa'!$C$5:$J449,2,0)</f>
        <v>#N/A</v>
      </c>
      <c r="N1140" s="17" t="e">
        <f>VLOOKUP(K1140,'[1]Hàng hóa'!$C$5:$G$22,5,0)</f>
        <v>#N/A</v>
      </c>
      <c r="O1140" s="17" t="e">
        <f t="shared" si="56"/>
        <v>#N/A</v>
      </c>
      <c r="P1140" s="197" t="e">
        <f t="shared" si="54"/>
        <v>#N/A</v>
      </c>
      <c r="Q1140" s="17" t="e">
        <f t="shared" si="55"/>
        <v>#N/A</v>
      </c>
      <c r="R1140" s="13" t="e">
        <f>VLOOKUP(J1140,'[1]Nhân viên'!$E$20:$F$41,2,0)</f>
        <v>#N/A</v>
      </c>
    </row>
    <row r="1141" spans="3:18" x14ac:dyDescent="0.2">
      <c r="C1141" s="14"/>
      <c r="E1141" s="13" t="e">
        <f>VLOOKUP(D1141,'Nhân viên'!$B$5:$C$48,2,0)</f>
        <v>#N/A</v>
      </c>
      <c r="H1141" s="13" t="e">
        <f>VLOOKUP(F1141,'Khách hàng'!$B$4:$G$1048576,2,0)</f>
        <v>#N/A</v>
      </c>
      <c r="I1141" s="13" t="str">
        <f>VLOOKUP(F1141,'[1]Khách hàng'!$A$4:$F$2144,3,0)</f>
        <v>Số 1 đường số 17A, Khu phố 11, Phường Bình Trị Đông B, Quận Bình Tân, TP.HCM.</v>
      </c>
      <c r="J1141" s="35" t="e">
        <f>VLOOKUP(F1141,'Khách hàng'!$B$4:$G$1048576,5,0)</f>
        <v>#N/A</v>
      </c>
      <c r="M1141" s="13" t="e">
        <f>VLOOKUP(K1141,'Hàng hóa'!$C$5:$J450,2,0)</f>
        <v>#N/A</v>
      </c>
      <c r="N1141" s="17" t="e">
        <f>VLOOKUP(K1141,'[1]Hàng hóa'!$C$5:$G$22,5,0)</f>
        <v>#N/A</v>
      </c>
      <c r="O1141" s="17" t="e">
        <f t="shared" si="56"/>
        <v>#N/A</v>
      </c>
      <c r="P1141" s="197" t="e">
        <f t="shared" si="54"/>
        <v>#N/A</v>
      </c>
      <c r="Q1141" s="17" t="e">
        <f t="shared" si="55"/>
        <v>#N/A</v>
      </c>
      <c r="R1141" s="13" t="e">
        <f>VLOOKUP(J1141,'[1]Nhân viên'!$E$20:$F$41,2,0)</f>
        <v>#N/A</v>
      </c>
    </row>
    <row r="1142" spans="3:18" x14ac:dyDescent="0.2">
      <c r="C1142" s="14"/>
      <c r="E1142" s="13" t="e">
        <f>VLOOKUP(D1142,'Nhân viên'!$B$5:$C$48,2,0)</f>
        <v>#N/A</v>
      </c>
      <c r="H1142" s="13" t="e">
        <f>VLOOKUP(F1142,'Khách hàng'!$B$4:$G$1048576,2,0)</f>
        <v>#N/A</v>
      </c>
      <c r="I1142" s="13" t="str">
        <f>VLOOKUP(F1142,'[1]Khách hàng'!$A$4:$F$2144,3,0)</f>
        <v>Số 1 đường số 17A, Khu phố 11, Phường Bình Trị Đông B, Quận Bình Tân, TP.HCM.</v>
      </c>
      <c r="J1142" s="35" t="e">
        <f>VLOOKUP(F1142,'Khách hàng'!$B$4:$G$1048576,5,0)</f>
        <v>#N/A</v>
      </c>
      <c r="M1142" s="13" t="e">
        <f>VLOOKUP(K1142,'Hàng hóa'!$C$5:$J451,2,0)</f>
        <v>#N/A</v>
      </c>
      <c r="N1142" s="17" t="e">
        <f>VLOOKUP(K1142,'[1]Hàng hóa'!$C$5:$G$22,5,0)</f>
        <v>#N/A</v>
      </c>
      <c r="O1142" s="17" t="e">
        <f t="shared" si="56"/>
        <v>#N/A</v>
      </c>
      <c r="P1142" s="197" t="e">
        <f t="shared" si="54"/>
        <v>#N/A</v>
      </c>
      <c r="Q1142" s="17" t="e">
        <f t="shared" si="55"/>
        <v>#N/A</v>
      </c>
      <c r="R1142" s="13" t="e">
        <f>VLOOKUP(J1142,'[1]Nhân viên'!$E$20:$F$41,2,0)</f>
        <v>#N/A</v>
      </c>
    </row>
    <row r="1143" spans="3:18" x14ac:dyDescent="0.2">
      <c r="C1143" s="12"/>
      <c r="E1143" s="13" t="e">
        <f>VLOOKUP(D1143,'Nhân viên'!$B$5:$C$48,2,0)</f>
        <v>#N/A</v>
      </c>
      <c r="G1143" s="133"/>
      <c r="H1143" s="13"/>
      <c r="I1143" s="13"/>
      <c r="J1143" s="13"/>
      <c r="M1143" s="13" t="e">
        <f>VLOOKUP(K1143,'Hàng hóa'!$C$5:$J1460,2,0)</f>
        <v>#N/A</v>
      </c>
      <c r="N1143" s="17" t="e">
        <f>VLOOKUP(K1143,'[1]Hàng hóa'!$C$5:$G$22,5,0)</f>
        <v>#N/A</v>
      </c>
      <c r="O1143" s="17" t="e">
        <f t="shared" si="56"/>
        <v>#N/A</v>
      </c>
      <c r="P1143" s="197" t="e">
        <f t="shared" si="54"/>
        <v>#N/A</v>
      </c>
      <c r="Q1143" s="17" t="e">
        <f t="shared" si="55"/>
        <v>#N/A</v>
      </c>
      <c r="R1143" s="13" t="e">
        <f>VLOOKUP(J1143,'[1]Nhân viên'!$E$20:$F$41,2,0)</f>
        <v>#N/A</v>
      </c>
    </row>
    <row r="1144" spans="3:18" x14ac:dyDescent="0.2">
      <c r="C1144" s="12"/>
      <c r="E1144" s="13" t="e">
        <f>VLOOKUP(D1144,'Nhân viên'!$B$5:$C$48,2,0)</f>
        <v>#N/A</v>
      </c>
      <c r="G1144" s="133"/>
      <c r="H1144" s="13"/>
      <c r="I1144" s="13"/>
      <c r="J1144" s="13"/>
      <c r="M1144" s="13" t="e">
        <f>VLOOKUP(K1144,'Hàng hóa'!$C$5:$J1461,2,0)</f>
        <v>#N/A</v>
      </c>
      <c r="N1144" s="17" t="e">
        <f>VLOOKUP(K1144,'[1]Hàng hóa'!$C$5:$G$22,5,0)</f>
        <v>#N/A</v>
      </c>
      <c r="O1144" s="17" t="e">
        <f t="shared" si="56"/>
        <v>#N/A</v>
      </c>
      <c r="P1144" s="197" t="e">
        <f t="shared" si="54"/>
        <v>#N/A</v>
      </c>
      <c r="Q1144" s="17" t="e">
        <f t="shared" si="55"/>
        <v>#N/A</v>
      </c>
      <c r="R1144" s="13" t="e">
        <f>VLOOKUP(J1144,'[1]Nhân viên'!$E$20:$F$41,2,0)</f>
        <v>#N/A</v>
      </c>
    </row>
    <row r="1145" spans="3:18" x14ac:dyDescent="0.2">
      <c r="C1145" s="12"/>
      <c r="E1145" s="13" t="e">
        <f>VLOOKUP(D1145,'Nhân viên'!$B$5:$C$48,2,0)</f>
        <v>#N/A</v>
      </c>
      <c r="G1145" s="133"/>
      <c r="H1145" s="13"/>
      <c r="I1145" s="13"/>
      <c r="J1145" s="13"/>
      <c r="M1145" s="13" t="e">
        <f>VLOOKUP(K1145,'Hàng hóa'!$C$5:$J1462,2,0)</f>
        <v>#N/A</v>
      </c>
      <c r="N1145" s="17" t="e">
        <f>VLOOKUP(K1145,'[1]Hàng hóa'!$C$5:$G$22,5,0)</f>
        <v>#N/A</v>
      </c>
      <c r="O1145" s="17" t="e">
        <f t="shared" si="56"/>
        <v>#N/A</v>
      </c>
      <c r="P1145" s="197" t="e">
        <f t="shared" si="54"/>
        <v>#N/A</v>
      </c>
      <c r="Q1145" s="17" t="e">
        <f t="shared" si="55"/>
        <v>#N/A</v>
      </c>
      <c r="R1145" s="13" t="e">
        <f>VLOOKUP(J1145,'[1]Nhân viên'!$E$20:$F$41,2,0)</f>
        <v>#N/A</v>
      </c>
    </row>
    <row r="1146" spans="3:18" x14ac:dyDescent="0.2">
      <c r="C1146" s="12"/>
      <c r="E1146" s="13" t="e">
        <f>VLOOKUP(D1146,'Nhân viên'!$B$5:$C$48,2,0)</f>
        <v>#N/A</v>
      </c>
      <c r="G1146" s="133"/>
      <c r="H1146" s="13"/>
      <c r="I1146" s="13"/>
      <c r="J1146" s="13"/>
      <c r="M1146" s="13" t="e">
        <f>VLOOKUP(K1146,'Hàng hóa'!$C$5:$J1463,2,0)</f>
        <v>#N/A</v>
      </c>
      <c r="N1146" s="17" t="e">
        <f>VLOOKUP(K1146,'[1]Hàng hóa'!$C$5:$G$22,5,0)</f>
        <v>#N/A</v>
      </c>
      <c r="O1146" s="17" t="e">
        <f t="shared" si="56"/>
        <v>#N/A</v>
      </c>
      <c r="P1146" s="197" t="e">
        <f t="shared" si="54"/>
        <v>#N/A</v>
      </c>
      <c r="Q1146" s="17" t="e">
        <f t="shared" si="55"/>
        <v>#N/A</v>
      </c>
      <c r="R1146" s="13" t="e">
        <f>VLOOKUP(J1146,'[1]Nhân viên'!$E$20:$F$41,2,0)</f>
        <v>#N/A</v>
      </c>
    </row>
    <row r="1147" spans="3:18" x14ac:dyDescent="0.2">
      <c r="C1147" s="12"/>
      <c r="E1147" s="13" t="e">
        <f>VLOOKUP(D1147,'Nhân viên'!$B$5:$C$48,2,0)</f>
        <v>#N/A</v>
      </c>
      <c r="G1147" s="133"/>
      <c r="H1147" s="13"/>
      <c r="I1147" s="13"/>
      <c r="J1147" s="13"/>
      <c r="M1147" s="13" t="e">
        <f>VLOOKUP(K1147,'Hàng hóa'!$C$5:$J1464,2,0)</f>
        <v>#N/A</v>
      </c>
      <c r="N1147" s="17" t="e">
        <f>VLOOKUP(K1147,'[1]Hàng hóa'!$C$5:$G$22,5,0)</f>
        <v>#N/A</v>
      </c>
      <c r="O1147" s="17" t="e">
        <f t="shared" si="56"/>
        <v>#N/A</v>
      </c>
      <c r="P1147" s="197" t="e">
        <f t="shared" si="54"/>
        <v>#N/A</v>
      </c>
      <c r="Q1147" s="17" t="e">
        <f t="shared" si="55"/>
        <v>#N/A</v>
      </c>
      <c r="R1147" s="13" t="e">
        <f>VLOOKUP(J1147,'[1]Nhân viên'!$E$20:$F$41,2,0)</f>
        <v>#N/A</v>
      </c>
    </row>
    <row r="1148" spans="3:18" x14ac:dyDescent="0.2">
      <c r="C1148" s="12"/>
      <c r="E1148" s="13" t="e">
        <f>VLOOKUP(D1148,'Nhân viên'!$B$5:$C$48,2,0)</f>
        <v>#N/A</v>
      </c>
      <c r="H1148" s="13" t="e">
        <f>VLOOKUP(F1148,'Khách hàng'!$B$4:$G$1048576,2,0)</f>
        <v>#N/A</v>
      </c>
      <c r="I1148" s="13" t="str">
        <f>VLOOKUP(F1148,'[1]Khách hàng'!$A$4:$F$2144,3,0)</f>
        <v>Số 1 đường số 17A, Khu phố 11, Phường Bình Trị Đông B, Quận Bình Tân, TP.HCM.</v>
      </c>
      <c r="J1148" s="35" t="e">
        <f>VLOOKUP(F1148,'Khách hàng'!$B$4:$G$1048576,5,0)</f>
        <v>#N/A</v>
      </c>
      <c r="M1148" s="13" t="e">
        <f>VLOOKUP(K1148,'Hàng hóa'!$C$5:$J968,2,0)</f>
        <v>#N/A</v>
      </c>
      <c r="N1148" s="17" t="e">
        <f>VLOOKUP(K1148,'[1]Hàng hóa'!$C$5:$G$22,5,0)</f>
        <v>#N/A</v>
      </c>
      <c r="O1148" s="17" t="e">
        <f t="shared" si="56"/>
        <v>#N/A</v>
      </c>
      <c r="P1148" s="197" t="e">
        <f t="shared" si="54"/>
        <v>#N/A</v>
      </c>
      <c r="Q1148" s="17" t="e">
        <f t="shared" si="55"/>
        <v>#N/A</v>
      </c>
      <c r="R1148" s="13" t="e">
        <f>VLOOKUP(J1148,'[1]Nhân viên'!$E$20:$F$41,2,0)</f>
        <v>#N/A</v>
      </c>
    </row>
    <row r="1149" spans="3:18" x14ac:dyDescent="0.2">
      <c r="C1149" s="12"/>
      <c r="E1149" s="13" t="e">
        <f>VLOOKUP(D1149,'Nhân viên'!$B$5:$C$48,2,0)</f>
        <v>#N/A</v>
      </c>
      <c r="H1149" s="13" t="e">
        <f>VLOOKUP(F1149,'Khách hàng'!$B$4:$G$1048576,2,0)</f>
        <v>#N/A</v>
      </c>
      <c r="I1149" s="13" t="str">
        <f>VLOOKUP(F1149,'[1]Khách hàng'!$A$4:$F$2144,3,0)</f>
        <v>Số 1 đường số 17A, Khu phố 11, Phường Bình Trị Đông B, Quận Bình Tân, TP.HCM.</v>
      </c>
      <c r="J1149" s="35" t="e">
        <f>VLOOKUP(F1149,'Khách hàng'!$B$4:$G$1048576,5,0)</f>
        <v>#N/A</v>
      </c>
      <c r="M1149" s="13" t="e">
        <f>VLOOKUP(K1149,'Hàng hóa'!$C$5:$J969,2,0)</f>
        <v>#N/A</v>
      </c>
      <c r="N1149" s="17" t="e">
        <f>VLOOKUP(K1149,'[1]Hàng hóa'!$C$5:$G$22,5,0)</f>
        <v>#N/A</v>
      </c>
      <c r="O1149" s="17" t="e">
        <f t="shared" si="56"/>
        <v>#N/A</v>
      </c>
      <c r="P1149" s="197" t="e">
        <f t="shared" si="54"/>
        <v>#N/A</v>
      </c>
      <c r="Q1149" s="17" t="e">
        <f t="shared" si="55"/>
        <v>#N/A</v>
      </c>
      <c r="R1149" s="13" t="e">
        <f>VLOOKUP(J1149,'[1]Nhân viên'!$E$20:$F$41,2,0)</f>
        <v>#N/A</v>
      </c>
    </row>
    <row r="1150" spans="3:18" x14ac:dyDescent="0.2">
      <c r="C1150" s="12"/>
      <c r="E1150" s="13" t="e">
        <f>VLOOKUP(D1150,'Nhân viên'!$B$5:$C$48,2,0)</f>
        <v>#N/A</v>
      </c>
      <c r="H1150" s="13" t="e">
        <f>VLOOKUP(F1150,'Khách hàng'!$B$4:$G$1048576,2,0)</f>
        <v>#N/A</v>
      </c>
      <c r="I1150" s="13" t="str">
        <f>VLOOKUP(F1150,'[1]Khách hàng'!$A$4:$F$2144,3,0)</f>
        <v>Số 1 đường số 17A, Khu phố 11, Phường Bình Trị Đông B, Quận Bình Tân, TP.HCM.</v>
      </c>
      <c r="J1150" s="35" t="e">
        <f>VLOOKUP(F1150,'Khách hàng'!$B$4:$G$1048576,5,0)</f>
        <v>#N/A</v>
      </c>
      <c r="M1150" s="13" t="e">
        <f>VLOOKUP(K1150,'Hàng hóa'!$C$5:$J970,2,0)</f>
        <v>#N/A</v>
      </c>
      <c r="N1150" s="17" t="e">
        <f>VLOOKUP(K1150,'[1]Hàng hóa'!$C$5:$G$22,5,0)</f>
        <v>#N/A</v>
      </c>
      <c r="O1150" s="17" t="e">
        <f t="shared" si="56"/>
        <v>#N/A</v>
      </c>
      <c r="P1150" s="197" t="e">
        <f t="shared" si="54"/>
        <v>#N/A</v>
      </c>
      <c r="Q1150" s="17" t="e">
        <f t="shared" si="55"/>
        <v>#N/A</v>
      </c>
      <c r="R1150" s="13" t="e">
        <f>VLOOKUP(J1150,'[1]Nhân viên'!$E$20:$F$41,2,0)</f>
        <v>#N/A</v>
      </c>
    </row>
    <row r="1151" spans="3:18" x14ac:dyDescent="0.2">
      <c r="C1151" s="12"/>
      <c r="E1151" s="13" t="e">
        <f>VLOOKUP(D1151,'Nhân viên'!$B$5:$C$48,2,0)</f>
        <v>#N/A</v>
      </c>
      <c r="H1151" s="13" t="e">
        <f>VLOOKUP(F1151,'Khách hàng'!$B$4:$G$1048576,2,0)</f>
        <v>#N/A</v>
      </c>
      <c r="I1151" s="13" t="str">
        <f>VLOOKUP(F1151,'[1]Khách hàng'!$A$4:$F$2144,3,0)</f>
        <v>Số 1 đường số 17A, Khu phố 11, Phường Bình Trị Đông B, Quận Bình Tân, TP.HCM.</v>
      </c>
      <c r="J1151" s="35" t="e">
        <f>VLOOKUP(F1151,'Khách hàng'!$B$4:$G$1048576,5,0)</f>
        <v>#N/A</v>
      </c>
      <c r="M1151" s="13" t="e">
        <f>VLOOKUP(K1151,'Hàng hóa'!$C$5:$J971,2,0)</f>
        <v>#N/A</v>
      </c>
      <c r="N1151" s="17" t="e">
        <f>VLOOKUP(K1151,'[1]Hàng hóa'!$C$5:$G$22,5,0)</f>
        <v>#N/A</v>
      </c>
      <c r="O1151" s="17" t="e">
        <f t="shared" si="56"/>
        <v>#N/A</v>
      </c>
      <c r="P1151" s="197" t="e">
        <f t="shared" si="54"/>
        <v>#N/A</v>
      </c>
      <c r="Q1151" s="17" t="e">
        <f t="shared" si="55"/>
        <v>#N/A</v>
      </c>
      <c r="R1151" s="13" t="e">
        <f>VLOOKUP(J1151,'[1]Nhân viên'!$E$20:$F$41,2,0)</f>
        <v>#N/A</v>
      </c>
    </row>
    <row r="1152" spans="3:18" x14ac:dyDescent="0.2">
      <c r="C1152" s="12"/>
      <c r="E1152" s="13" t="e">
        <f>VLOOKUP(D1152,'Nhân viên'!$B$5:$C$48,2,0)</f>
        <v>#N/A</v>
      </c>
      <c r="H1152" s="13" t="e">
        <f>VLOOKUP(F1152,'Khách hàng'!$B$4:$G$1048576,2,0)</f>
        <v>#N/A</v>
      </c>
      <c r="I1152" s="13" t="str">
        <f>VLOOKUP(F1152,'[1]Khách hàng'!$A$4:$F$2144,3,0)</f>
        <v>Số 1 đường số 17A, Khu phố 11, Phường Bình Trị Đông B, Quận Bình Tân, TP.HCM.</v>
      </c>
      <c r="J1152" s="35" t="e">
        <f>VLOOKUP(F1152,'Khách hàng'!$B$4:$G$1048576,5,0)</f>
        <v>#N/A</v>
      </c>
      <c r="M1152" s="13" t="e">
        <f>VLOOKUP(K1152,'Hàng hóa'!$C$5:$J972,2,0)</f>
        <v>#N/A</v>
      </c>
      <c r="N1152" s="17" t="e">
        <f>VLOOKUP(K1152,'[1]Hàng hóa'!$C$5:$G$22,5,0)</f>
        <v>#N/A</v>
      </c>
      <c r="O1152" s="17" t="e">
        <f t="shared" si="56"/>
        <v>#N/A</v>
      </c>
      <c r="P1152" s="197" t="e">
        <f t="shared" si="54"/>
        <v>#N/A</v>
      </c>
      <c r="Q1152" s="17" t="e">
        <f t="shared" si="55"/>
        <v>#N/A</v>
      </c>
      <c r="R1152" s="13" t="e">
        <f>VLOOKUP(J1152,'[1]Nhân viên'!$E$20:$F$41,2,0)</f>
        <v>#N/A</v>
      </c>
    </row>
    <row r="1153" spans="3:18" x14ac:dyDescent="0.2">
      <c r="C1153" s="12"/>
      <c r="E1153" s="13" t="e">
        <f>VLOOKUP(D1153,'Nhân viên'!$B$5:$C$48,2,0)</f>
        <v>#N/A</v>
      </c>
      <c r="H1153" s="13" t="e">
        <f>VLOOKUP(F1153,'Khách hàng'!$B$4:$G$1048576,2,0)</f>
        <v>#N/A</v>
      </c>
      <c r="I1153" s="13" t="str">
        <f>VLOOKUP(F1153,'[1]Khách hàng'!$A$4:$F$2144,3,0)</f>
        <v>Số 1 đường số 17A, Khu phố 11, Phường Bình Trị Đông B, Quận Bình Tân, TP.HCM.</v>
      </c>
      <c r="J1153" s="35" t="e">
        <f>VLOOKUP(F1153,'Khách hàng'!$B$4:$G$1048576,5,0)</f>
        <v>#N/A</v>
      </c>
      <c r="M1153" s="13" t="e">
        <f>VLOOKUP(K1153,'Hàng hóa'!$C$5:$J66,2,0)</f>
        <v>#N/A</v>
      </c>
      <c r="N1153" s="17" t="e">
        <f>VLOOKUP(K1153,'[1]Hàng hóa'!$C$5:$G$22,5,0)</f>
        <v>#N/A</v>
      </c>
      <c r="O1153" s="17" t="e">
        <f t="shared" si="56"/>
        <v>#N/A</v>
      </c>
      <c r="P1153" s="197" t="e">
        <f t="shared" si="54"/>
        <v>#N/A</v>
      </c>
      <c r="Q1153" s="17" t="e">
        <f t="shared" si="55"/>
        <v>#N/A</v>
      </c>
      <c r="R1153" s="13" t="e">
        <f>VLOOKUP(J1153,'[1]Nhân viên'!$E$20:$F$41,2,0)</f>
        <v>#N/A</v>
      </c>
    </row>
    <row r="1154" spans="3:18" x14ac:dyDescent="0.2">
      <c r="C1154" s="12"/>
      <c r="E1154" s="13" t="e">
        <f>VLOOKUP(D1154,'Nhân viên'!$B$5:$C$48,2,0)</f>
        <v>#N/A</v>
      </c>
      <c r="H1154" s="13" t="e">
        <f>VLOOKUP(F1154,'Khách hàng'!$B$4:$G$1048576,2,0)</f>
        <v>#N/A</v>
      </c>
      <c r="I1154" s="13" t="str">
        <f>VLOOKUP(F1154,'[1]Khách hàng'!$A$4:$F$2144,3,0)</f>
        <v>Số 1 đường số 17A, Khu phố 11, Phường Bình Trị Đông B, Quận Bình Tân, TP.HCM.</v>
      </c>
      <c r="J1154" s="35" t="e">
        <f>VLOOKUP(F1154,'Khách hàng'!$B$4:$G$1048576,5,0)</f>
        <v>#N/A</v>
      </c>
      <c r="K1154" s="26"/>
      <c r="L1154" s="26"/>
      <c r="M1154" s="13" t="e">
        <f>VLOOKUP(K1154,'Hàng hóa'!$C$5:$J67,2,0)</f>
        <v>#N/A</v>
      </c>
      <c r="N1154" s="17" t="e">
        <f>VLOOKUP(K1154,'[1]Hàng hóa'!$C$5:$G$22,5,0)</f>
        <v>#N/A</v>
      </c>
      <c r="O1154" s="17" t="e">
        <f t="shared" si="56"/>
        <v>#N/A</v>
      </c>
      <c r="P1154" s="197" t="e">
        <f t="shared" si="54"/>
        <v>#N/A</v>
      </c>
      <c r="Q1154" s="17" t="e">
        <f t="shared" si="55"/>
        <v>#N/A</v>
      </c>
      <c r="R1154" s="13" t="e">
        <f>VLOOKUP(J1154,'[1]Nhân viên'!$E$20:$F$41,2,0)</f>
        <v>#N/A</v>
      </c>
    </row>
    <row r="1155" spans="3:18" x14ac:dyDescent="0.2">
      <c r="C1155" s="12"/>
      <c r="E1155" s="13" t="e">
        <f>VLOOKUP(D1155,'Nhân viên'!$B$5:$C$48,2,0)</f>
        <v>#N/A</v>
      </c>
      <c r="H1155" s="13" t="e">
        <f>VLOOKUP(F1155,'Khách hàng'!$B$4:$G$1048576,2,0)</f>
        <v>#N/A</v>
      </c>
      <c r="I1155" s="13" t="str">
        <f>VLOOKUP(F1155,'[1]Khách hàng'!$A$4:$F$2144,3,0)</f>
        <v>Số 1 đường số 17A, Khu phố 11, Phường Bình Trị Đông B, Quận Bình Tân, TP.HCM.</v>
      </c>
      <c r="J1155" s="35" t="e">
        <f>VLOOKUP(F1155,'Khách hàng'!$B$4:$G$1048576,5,0)</f>
        <v>#N/A</v>
      </c>
      <c r="K1155" s="26"/>
      <c r="L1155" s="26"/>
      <c r="M1155" s="13" t="e">
        <f>VLOOKUP(K1155,'Hàng hóa'!$C$5:$J68,2,0)</f>
        <v>#N/A</v>
      </c>
      <c r="N1155" s="17" t="e">
        <f>VLOOKUP(K1155,'[1]Hàng hóa'!$C$5:$G$22,5,0)</f>
        <v>#N/A</v>
      </c>
      <c r="O1155" s="17" t="e">
        <f t="shared" si="56"/>
        <v>#N/A</v>
      </c>
      <c r="P1155" s="197" t="e">
        <f t="shared" ref="P1155:P1218" si="57">O1155*8%</f>
        <v>#N/A</v>
      </c>
      <c r="Q1155" s="17" t="e">
        <f t="shared" ref="Q1155:Q1218" si="58">O1155*P1155+O1155</f>
        <v>#N/A</v>
      </c>
      <c r="R1155" s="13" t="e">
        <f>VLOOKUP(J1155,'[1]Nhân viên'!$E$20:$F$41,2,0)</f>
        <v>#N/A</v>
      </c>
    </row>
    <row r="1156" spans="3:18" x14ac:dyDescent="0.2">
      <c r="C1156" s="12"/>
      <c r="E1156" s="13" t="e">
        <f>VLOOKUP(D1156,'Nhân viên'!$B$5:$C$48,2,0)</f>
        <v>#N/A</v>
      </c>
      <c r="H1156" s="13" t="e">
        <f>VLOOKUP(F1156,'Khách hàng'!$B$4:$G$1048576,2,0)</f>
        <v>#N/A</v>
      </c>
      <c r="I1156" s="13" t="str">
        <f>VLOOKUP(F1156,'[1]Khách hàng'!$A$4:$F$2144,3,0)</f>
        <v>Số 1 đường số 17A, Khu phố 11, Phường Bình Trị Đông B, Quận Bình Tân, TP.HCM.</v>
      </c>
      <c r="J1156" s="35" t="e">
        <f>VLOOKUP(F1156,'Khách hàng'!$B$4:$G$1048576,5,0)</f>
        <v>#N/A</v>
      </c>
      <c r="M1156" s="13" t="e">
        <f>VLOOKUP(K1156,'Hàng hóa'!$C$5:$J69,2,0)</f>
        <v>#N/A</v>
      </c>
      <c r="N1156" s="17" t="e">
        <f>VLOOKUP(K1156,'[1]Hàng hóa'!$C$5:$G$22,5,0)</f>
        <v>#N/A</v>
      </c>
      <c r="O1156" s="17" t="e">
        <f t="shared" si="56"/>
        <v>#N/A</v>
      </c>
      <c r="P1156" s="197" t="e">
        <f t="shared" si="57"/>
        <v>#N/A</v>
      </c>
      <c r="Q1156" s="17" t="e">
        <f t="shared" si="58"/>
        <v>#N/A</v>
      </c>
      <c r="R1156" s="13" t="e">
        <f>VLOOKUP(J1156,'[1]Nhân viên'!$E$20:$F$41,2,0)</f>
        <v>#N/A</v>
      </c>
    </row>
    <row r="1157" spans="3:18" x14ac:dyDescent="0.2">
      <c r="C1157" s="12"/>
      <c r="E1157" s="13" t="e">
        <f>VLOOKUP(D1157,'Nhân viên'!$B$5:$C$48,2,0)</f>
        <v>#N/A</v>
      </c>
      <c r="H1157" s="13" t="e">
        <f>VLOOKUP(F1157,'Khách hàng'!$B$4:$G$1048576,2,0)</f>
        <v>#N/A</v>
      </c>
      <c r="I1157" s="13" t="str">
        <f>VLOOKUP(F1157,'[1]Khách hàng'!$A$4:$F$2144,3,0)</f>
        <v>Số 1 đường số 17A, Khu phố 11, Phường Bình Trị Đông B, Quận Bình Tân, TP.HCM.</v>
      </c>
      <c r="J1157" s="35" t="e">
        <f>VLOOKUP(F1157,'Khách hàng'!$B$4:$G$1048576,5,0)</f>
        <v>#N/A</v>
      </c>
      <c r="K1157" s="26"/>
      <c r="L1157" s="26"/>
      <c r="M1157" s="13" t="e">
        <f>VLOOKUP(K1157,'Hàng hóa'!$C$5:$J70,2,0)</f>
        <v>#N/A</v>
      </c>
      <c r="N1157" s="17" t="e">
        <f>VLOOKUP(K1157,'[1]Hàng hóa'!$C$5:$G$22,5,0)</f>
        <v>#N/A</v>
      </c>
      <c r="O1157" s="17" t="e">
        <f t="shared" ref="O1157:O1220" si="59">L1157*N1157</f>
        <v>#N/A</v>
      </c>
      <c r="P1157" s="197" t="e">
        <f t="shared" si="57"/>
        <v>#N/A</v>
      </c>
      <c r="Q1157" s="17" t="e">
        <f t="shared" si="58"/>
        <v>#N/A</v>
      </c>
      <c r="R1157" s="13" t="e">
        <f>VLOOKUP(J1157,'[1]Nhân viên'!$E$20:$F$41,2,0)</f>
        <v>#N/A</v>
      </c>
    </row>
    <row r="1158" spans="3:18" x14ac:dyDescent="0.2">
      <c r="C1158" s="12"/>
      <c r="E1158" s="13" t="e">
        <f>VLOOKUP(D1158,'Nhân viên'!$B$5:$C$48,2,0)</f>
        <v>#N/A</v>
      </c>
      <c r="H1158" s="13" t="e">
        <f>VLOOKUP(F1158,'Khách hàng'!$B$4:$G$1048576,2,0)</f>
        <v>#N/A</v>
      </c>
      <c r="I1158" s="13" t="str">
        <f>VLOOKUP(F1158,'[1]Khách hàng'!$A$4:$F$2144,3,0)</f>
        <v>Số 1 đường số 17A, Khu phố 11, Phường Bình Trị Đông B, Quận Bình Tân, TP.HCM.</v>
      </c>
      <c r="J1158" s="35" t="e">
        <f>VLOOKUP(F1158,'Khách hàng'!$B$4:$G$1048576,5,0)</f>
        <v>#N/A</v>
      </c>
      <c r="K1158" s="26"/>
      <c r="L1158" s="26"/>
      <c r="M1158" s="13" t="e">
        <f>VLOOKUP(K1158,'Hàng hóa'!$C$5:$J71,2,0)</f>
        <v>#N/A</v>
      </c>
      <c r="N1158" s="17" t="e">
        <f>VLOOKUP(K1158,'[1]Hàng hóa'!$C$5:$G$22,5,0)</f>
        <v>#N/A</v>
      </c>
      <c r="O1158" s="17" t="e">
        <f t="shared" si="59"/>
        <v>#N/A</v>
      </c>
      <c r="P1158" s="197" t="e">
        <f t="shared" si="57"/>
        <v>#N/A</v>
      </c>
      <c r="Q1158" s="17" t="e">
        <f t="shared" si="58"/>
        <v>#N/A</v>
      </c>
      <c r="R1158" s="13" t="e">
        <f>VLOOKUP(J1158,'[1]Nhân viên'!$E$20:$F$41,2,0)</f>
        <v>#N/A</v>
      </c>
    </row>
    <row r="1159" spans="3:18" x14ac:dyDescent="0.2">
      <c r="C1159" s="193"/>
      <c r="E1159" s="13" t="e">
        <f>VLOOKUP(D1159,'Nhân viên'!$B$5:$C$48,2,0)</f>
        <v>#N/A</v>
      </c>
      <c r="G1159" s="135"/>
      <c r="H1159" s="13" t="e">
        <f>VLOOKUP(F1159,'Khách hàng'!$B$4:$G$1048576,2,0)</f>
        <v>#N/A</v>
      </c>
      <c r="I1159" s="13" t="str">
        <f>VLOOKUP(F1159,'[1]Khách hàng'!$A$4:$F$2144,3,0)</f>
        <v>Số 1 đường số 17A, Khu phố 11, Phường Bình Trị Đông B, Quận Bình Tân, TP.HCM.</v>
      </c>
      <c r="J1159" s="35" t="e">
        <f>VLOOKUP(F1159,'Khách hàng'!$B$4:$G$1048576,5,0)</f>
        <v>#N/A</v>
      </c>
      <c r="M1159" s="13" t="e">
        <f>VLOOKUP(K1159,'Hàng hóa'!$C$5:$J1248,2,0)</f>
        <v>#N/A</v>
      </c>
      <c r="N1159" s="17" t="e">
        <f>VLOOKUP(K1159,'[1]Hàng hóa'!$C$5:$G$22,5,0)</f>
        <v>#N/A</v>
      </c>
      <c r="O1159" s="17" t="e">
        <f t="shared" si="59"/>
        <v>#N/A</v>
      </c>
      <c r="P1159" s="197" t="e">
        <f t="shared" si="57"/>
        <v>#N/A</v>
      </c>
      <c r="Q1159" s="17" t="e">
        <f t="shared" si="58"/>
        <v>#N/A</v>
      </c>
      <c r="R1159" s="13" t="e">
        <f>VLOOKUP(J1159,'[1]Nhân viên'!$E$20:$F$41,2,0)</f>
        <v>#N/A</v>
      </c>
    </row>
    <row r="1160" spans="3:18" x14ac:dyDescent="0.2">
      <c r="D1160" s="11"/>
      <c r="E1160" s="13" t="e">
        <f>VLOOKUP(D1160,'Nhân viên'!$B$5:$C$48,2,0)</f>
        <v>#N/A</v>
      </c>
      <c r="G1160" s="232"/>
      <c r="H1160" s="13" t="e">
        <f>VLOOKUP(F1160,'Khách hàng'!$B$4:$G$1048576,2,0)</f>
        <v>#N/A</v>
      </c>
      <c r="I1160" s="13" t="str">
        <f>VLOOKUP(F1160,'[1]Khách hàng'!$A$4:$F$2144,3,0)</f>
        <v>Số 1 đường số 17A, Khu phố 11, Phường Bình Trị Đông B, Quận Bình Tân, TP.HCM.</v>
      </c>
      <c r="J1160" s="35" t="e">
        <f>VLOOKUP(F1160,'Khách hàng'!$B$4:$G$1048576,5,0)</f>
        <v>#N/A</v>
      </c>
      <c r="M1160" s="13" t="e">
        <f>VLOOKUP(K1160,'Hàng hóa'!$C$5:$J1130,2,0)</f>
        <v>#N/A</v>
      </c>
      <c r="N1160" s="17" t="e">
        <f>VLOOKUP(K1160,'[1]Hàng hóa'!$C$5:$G$22,5,0)</f>
        <v>#N/A</v>
      </c>
      <c r="O1160" s="17" t="e">
        <f t="shared" si="59"/>
        <v>#N/A</v>
      </c>
      <c r="P1160" s="197" t="e">
        <f t="shared" si="57"/>
        <v>#N/A</v>
      </c>
      <c r="Q1160" s="17" t="e">
        <f t="shared" si="58"/>
        <v>#N/A</v>
      </c>
      <c r="R1160" s="13" t="e">
        <f>VLOOKUP(J1160,'[1]Nhân viên'!$E$20:$F$41,2,0)</f>
        <v>#N/A</v>
      </c>
    </row>
    <row r="1161" spans="3:18" x14ac:dyDescent="0.2">
      <c r="D1161" s="11"/>
      <c r="E1161" s="13" t="e">
        <f>VLOOKUP(D1161,'Nhân viên'!$B$5:$C$48,2,0)</f>
        <v>#N/A</v>
      </c>
      <c r="G1161" s="232"/>
      <c r="H1161" s="13" t="e">
        <f>VLOOKUP(F1161,'Khách hàng'!$B$4:$G$1048576,2,0)</f>
        <v>#N/A</v>
      </c>
      <c r="I1161" s="13" t="str">
        <f>VLOOKUP(F1161,'[1]Khách hàng'!$A$4:$F$2144,3,0)</f>
        <v>Số 1 đường số 17A, Khu phố 11, Phường Bình Trị Đông B, Quận Bình Tân, TP.HCM.</v>
      </c>
      <c r="J1161" s="35" t="e">
        <f>VLOOKUP(F1161,'Khách hàng'!$B$4:$G$1048576,5,0)</f>
        <v>#N/A</v>
      </c>
      <c r="M1161" s="13" t="e">
        <f>VLOOKUP(K1161,'Hàng hóa'!$C$5:$J1131,2,0)</f>
        <v>#N/A</v>
      </c>
      <c r="N1161" s="17" t="e">
        <f>VLOOKUP(K1161,'[1]Hàng hóa'!$C$5:$G$22,5,0)</f>
        <v>#N/A</v>
      </c>
      <c r="O1161" s="17" t="e">
        <f t="shared" si="59"/>
        <v>#N/A</v>
      </c>
      <c r="P1161" s="197" t="e">
        <f t="shared" si="57"/>
        <v>#N/A</v>
      </c>
      <c r="Q1161" s="17" t="e">
        <f t="shared" si="58"/>
        <v>#N/A</v>
      </c>
      <c r="R1161" s="13" t="e">
        <f>VLOOKUP(J1161,'[1]Nhân viên'!$E$20:$F$41,2,0)</f>
        <v>#N/A</v>
      </c>
    </row>
    <row r="1162" spans="3:18" x14ac:dyDescent="0.2">
      <c r="D1162" s="11"/>
      <c r="E1162" s="13" t="e">
        <f>VLOOKUP(D1162,'Nhân viên'!$B$5:$C$48,2,0)</f>
        <v>#N/A</v>
      </c>
      <c r="G1162" s="232"/>
      <c r="H1162" s="13" t="e">
        <f>VLOOKUP(F1162,'Khách hàng'!$B$4:$G$1048576,2,0)</f>
        <v>#N/A</v>
      </c>
      <c r="I1162" s="13" t="str">
        <f>VLOOKUP(F1162,'[1]Khách hàng'!$A$4:$F$2144,3,0)</f>
        <v>Số 1 đường số 17A, Khu phố 11, Phường Bình Trị Đông B, Quận Bình Tân, TP.HCM.</v>
      </c>
      <c r="J1162" s="35" t="e">
        <f>VLOOKUP(F1162,'Khách hàng'!$B$4:$G$1048576,5,0)</f>
        <v>#N/A</v>
      </c>
      <c r="M1162" s="13" t="e">
        <f>VLOOKUP(K1162,'Hàng hóa'!$C$5:$J1132,2,0)</f>
        <v>#N/A</v>
      </c>
      <c r="N1162" s="17" t="e">
        <f>VLOOKUP(K1162,'[1]Hàng hóa'!$C$5:$G$22,5,0)</f>
        <v>#N/A</v>
      </c>
      <c r="O1162" s="17" t="e">
        <f t="shared" si="59"/>
        <v>#N/A</v>
      </c>
      <c r="P1162" s="197" t="e">
        <f t="shared" si="57"/>
        <v>#N/A</v>
      </c>
      <c r="Q1162" s="17" t="e">
        <f t="shared" si="58"/>
        <v>#N/A</v>
      </c>
      <c r="R1162" s="13" t="e">
        <f>VLOOKUP(J1162,'[1]Nhân viên'!$E$20:$F$41,2,0)</f>
        <v>#N/A</v>
      </c>
    </row>
    <row r="1163" spans="3:18" x14ac:dyDescent="0.2">
      <c r="D1163" s="11"/>
      <c r="E1163" s="13" t="e">
        <f>VLOOKUP(D1163,'Nhân viên'!$B$5:$C$48,2,0)</f>
        <v>#N/A</v>
      </c>
      <c r="G1163" s="232"/>
      <c r="H1163" s="13" t="e">
        <f>VLOOKUP(F1163,'Khách hàng'!$B$4:$G$1048576,2,0)</f>
        <v>#N/A</v>
      </c>
      <c r="I1163" s="13" t="str">
        <f>VLOOKUP(F1163,'[1]Khách hàng'!$A$4:$F$2144,3,0)</f>
        <v>Số 1 đường số 17A, Khu phố 11, Phường Bình Trị Đông B, Quận Bình Tân, TP.HCM.</v>
      </c>
      <c r="J1163" s="35" t="e">
        <f>VLOOKUP(F1163,'Khách hàng'!$B$4:$G$1048576,5,0)</f>
        <v>#N/A</v>
      </c>
      <c r="M1163" s="13" t="e">
        <f>VLOOKUP(K1163,'Hàng hóa'!$C$5:$J1133,2,0)</f>
        <v>#N/A</v>
      </c>
      <c r="N1163" s="17" t="e">
        <f>VLOOKUP(K1163,'[1]Hàng hóa'!$C$5:$G$22,5,0)</f>
        <v>#N/A</v>
      </c>
      <c r="O1163" s="17" t="e">
        <f t="shared" si="59"/>
        <v>#N/A</v>
      </c>
      <c r="P1163" s="197" t="e">
        <f t="shared" si="57"/>
        <v>#N/A</v>
      </c>
      <c r="Q1163" s="17" t="e">
        <f t="shared" si="58"/>
        <v>#N/A</v>
      </c>
      <c r="R1163" s="13" t="e">
        <f>VLOOKUP(J1163,'[1]Nhân viên'!$E$20:$F$41,2,0)</f>
        <v>#N/A</v>
      </c>
    </row>
    <row r="1164" spans="3:18" x14ac:dyDescent="0.2">
      <c r="C1164" s="259"/>
      <c r="E1164" s="13" t="e">
        <f>VLOOKUP(D1164,'Nhân viên'!$B$5:$C$48,2,0)</f>
        <v>#N/A</v>
      </c>
      <c r="H1164" s="13" t="e">
        <f>VLOOKUP(F1164,'Khách hàng'!$B$4:$G$1048576,2,0)</f>
        <v>#N/A</v>
      </c>
      <c r="I1164" s="13" t="str">
        <f>VLOOKUP(F1164,'[1]Khách hàng'!$A$4:$F$2144,3,0)</f>
        <v>Số 1 đường số 17A, Khu phố 11, Phường Bình Trị Đông B, Quận Bình Tân, TP.HCM.</v>
      </c>
      <c r="J1164" s="35" t="e">
        <f>VLOOKUP(F1164,'Khách hàng'!$B$4:$G$1048576,5,0)</f>
        <v>#N/A</v>
      </c>
      <c r="M1164" s="13" t="e">
        <f>VLOOKUP(K1164,'Hàng hóa'!$C$5:$J1529,2,0)</f>
        <v>#N/A</v>
      </c>
      <c r="N1164" s="17" t="e">
        <f>VLOOKUP(K1164,'[1]Hàng hóa'!$C$5:$G$22,5,0)</f>
        <v>#N/A</v>
      </c>
      <c r="O1164" s="17" t="e">
        <f t="shared" si="59"/>
        <v>#N/A</v>
      </c>
      <c r="P1164" s="197" t="e">
        <f t="shared" si="57"/>
        <v>#N/A</v>
      </c>
      <c r="Q1164" s="17" t="e">
        <f t="shared" si="58"/>
        <v>#N/A</v>
      </c>
      <c r="R1164" s="13" t="e">
        <f>VLOOKUP(J1164,'[1]Nhân viên'!$E$20:$F$41,2,0)</f>
        <v>#N/A</v>
      </c>
    </row>
    <row r="1165" spans="3:18" x14ac:dyDescent="0.2">
      <c r="C1165" s="259"/>
      <c r="E1165" s="13" t="e">
        <f>VLOOKUP(D1165,'Nhân viên'!$B$5:$C$48,2,0)</f>
        <v>#N/A</v>
      </c>
      <c r="H1165" s="13" t="e">
        <f>VLOOKUP(F1165,'Khách hàng'!$B$4:$G$1048576,2,0)</f>
        <v>#N/A</v>
      </c>
      <c r="I1165" s="13" t="str">
        <f>VLOOKUP(F1165,'[1]Khách hàng'!$A$4:$F$2144,3,0)</f>
        <v>Số 1 đường số 17A, Khu phố 11, Phường Bình Trị Đông B, Quận Bình Tân, TP.HCM.</v>
      </c>
      <c r="J1165" s="35" t="e">
        <f>VLOOKUP(F1165,'Khách hàng'!$B$4:$G$1048576,5,0)</f>
        <v>#N/A</v>
      </c>
      <c r="M1165" s="13" t="e">
        <f>VLOOKUP(K1165,'Hàng hóa'!$C$5:$J1530,2,0)</f>
        <v>#N/A</v>
      </c>
      <c r="N1165" s="17" t="e">
        <f>VLOOKUP(K1165,'[1]Hàng hóa'!$C$5:$G$22,5,0)</f>
        <v>#N/A</v>
      </c>
      <c r="O1165" s="17" t="e">
        <f t="shared" si="59"/>
        <v>#N/A</v>
      </c>
      <c r="P1165" s="197" t="e">
        <f t="shared" si="57"/>
        <v>#N/A</v>
      </c>
      <c r="Q1165" s="17" t="e">
        <f t="shared" si="58"/>
        <v>#N/A</v>
      </c>
      <c r="R1165" s="13" t="e">
        <f>VLOOKUP(J1165,'[1]Nhân viên'!$E$20:$F$41,2,0)</f>
        <v>#N/A</v>
      </c>
    </row>
    <row r="1166" spans="3:18" x14ac:dyDescent="0.2">
      <c r="C1166" s="259"/>
      <c r="E1166" s="13" t="e">
        <f>VLOOKUP(D1166,'Nhân viên'!$B$5:$C$48,2,0)</f>
        <v>#N/A</v>
      </c>
      <c r="H1166" s="13" t="e">
        <f>VLOOKUP(F1166,'Khách hàng'!$B$4:$G$1048576,2,0)</f>
        <v>#N/A</v>
      </c>
      <c r="I1166" s="13" t="str">
        <f>VLOOKUP(F1166,'[1]Khách hàng'!$A$4:$F$2144,3,0)</f>
        <v>Số 1 đường số 17A, Khu phố 11, Phường Bình Trị Đông B, Quận Bình Tân, TP.HCM.</v>
      </c>
      <c r="J1166" s="35" t="e">
        <f>VLOOKUP(F1166,'Khách hàng'!$B$4:$G$1048576,5,0)</f>
        <v>#N/A</v>
      </c>
      <c r="M1166" s="13" t="e">
        <f>VLOOKUP(K1166,'Hàng hóa'!$C$5:$J1531,2,0)</f>
        <v>#N/A</v>
      </c>
      <c r="N1166" s="17" t="e">
        <f>VLOOKUP(K1166,'[1]Hàng hóa'!$C$5:$G$22,5,0)</f>
        <v>#N/A</v>
      </c>
      <c r="O1166" s="17" t="e">
        <f t="shared" si="59"/>
        <v>#N/A</v>
      </c>
      <c r="P1166" s="197" t="e">
        <f t="shared" si="57"/>
        <v>#N/A</v>
      </c>
      <c r="Q1166" s="17" t="e">
        <f t="shared" si="58"/>
        <v>#N/A</v>
      </c>
      <c r="R1166" s="13" t="e">
        <f>VLOOKUP(J1166,'[1]Nhân viên'!$E$20:$F$41,2,0)</f>
        <v>#N/A</v>
      </c>
    </row>
    <row r="1167" spans="3:18" x14ac:dyDescent="0.2">
      <c r="C1167" s="259"/>
      <c r="E1167" s="13" t="e">
        <f>VLOOKUP(D1167,'Nhân viên'!$B$5:$C$48,2,0)</f>
        <v>#N/A</v>
      </c>
      <c r="H1167" s="13" t="e">
        <f>VLOOKUP(F1167,'Khách hàng'!$B$4:$G$1048576,2,0)</f>
        <v>#N/A</v>
      </c>
      <c r="I1167" s="13" t="str">
        <f>VLOOKUP(F1167,'[1]Khách hàng'!$A$4:$F$2144,3,0)</f>
        <v>Số 1 đường số 17A, Khu phố 11, Phường Bình Trị Đông B, Quận Bình Tân, TP.HCM.</v>
      </c>
      <c r="J1167" s="35" t="e">
        <f>VLOOKUP(F1167,'Khách hàng'!$B$4:$G$1048576,5,0)</f>
        <v>#N/A</v>
      </c>
      <c r="M1167" s="13" t="e">
        <f>VLOOKUP(K1167,'Hàng hóa'!$C$5:$J1532,2,0)</f>
        <v>#N/A</v>
      </c>
      <c r="N1167" s="17" t="e">
        <f>VLOOKUP(K1167,'[1]Hàng hóa'!$C$5:$G$22,5,0)</f>
        <v>#N/A</v>
      </c>
      <c r="O1167" s="17" t="e">
        <f t="shared" si="59"/>
        <v>#N/A</v>
      </c>
      <c r="P1167" s="197" t="e">
        <f t="shared" si="57"/>
        <v>#N/A</v>
      </c>
      <c r="Q1167" s="17" t="e">
        <f t="shared" si="58"/>
        <v>#N/A</v>
      </c>
      <c r="R1167" s="13" t="e">
        <f>VLOOKUP(J1167,'[1]Nhân viên'!$E$20:$F$41,2,0)</f>
        <v>#N/A</v>
      </c>
    </row>
    <row r="1168" spans="3:18" x14ac:dyDescent="0.2">
      <c r="C1168" s="259"/>
      <c r="E1168" s="13" t="e">
        <f>VLOOKUP(D1168,'Nhân viên'!$B$5:$C$48,2,0)</f>
        <v>#N/A</v>
      </c>
      <c r="H1168" s="13" t="e">
        <f>VLOOKUP(F1168,'Khách hàng'!$B$4:$G$1048576,2,0)</f>
        <v>#N/A</v>
      </c>
      <c r="I1168" s="13" t="str">
        <f>VLOOKUP(F1168,'[1]Khách hàng'!$A$4:$F$2144,3,0)</f>
        <v>Số 1 đường số 17A, Khu phố 11, Phường Bình Trị Đông B, Quận Bình Tân, TP.HCM.</v>
      </c>
      <c r="J1168" s="35" t="e">
        <f>VLOOKUP(F1168,'Khách hàng'!$B$4:$G$1048576,5,0)</f>
        <v>#N/A</v>
      </c>
      <c r="M1168" s="13" t="e">
        <f>VLOOKUP(K1168,'Hàng hóa'!$C$5:$J1533,2,0)</f>
        <v>#N/A</v>
      </c>
      <c r="N1168" s="17" t="e">
        <f>VLOOKUP(K1168,'[1]Hàng hóa'!$C$5:$G$22,5,0)</f>
        <v>#N/A</v>
      </c>
      <c r="O1168" s="17" t="e">
        <f t="shared" si="59"/>
        <v>#N/A</v>
      </c>
      <c r="P1168" s="197" t="e">
        <f t="shared" si="57"/>
        <v>#N/A</v>
      </c>
      <c r="Q1168" s="17" t="e">
        <f t="shared" si="58"/>
        <v>#N/A</v>
      </c>
      <c r="R1168" s="13" t="e">
        <f>VLOOKUP(J1168,'[1]Nhân viên'!$E$20:$F$41,2,0)</f>
        <v>#N/A</v>
      </c>
    </row>
    <row r="1169" spans="2:18" x14ac:dyDescent="0.2">
      <c r="C1169" s="259"/>
      <c r="E1169" s="13" t="e">
        <f>VLOOKUP(D1169,'Nhân viên'!$B$5:$C$48,2,0)</f>
        <v>#N/A</v>
      </c>
      <c r="H1169" s="13" t="e">
        <f>VLOOKUP(F1169,'Khách hàng'!$B$4:$G$1048576,2,0)</f>
        <v>#N/A</v>
      </c>
      <c r="I1169" s="13" t="str">
        <f>VLOOKUP(F1169,'[1]Khách hàng'!$A$4:$F$2144,3,0)</f>
        <v>Số 1 đường số 17A, Khu phố 11, Phường Bình Trị Đông B, Quận Bình Tân, TP.HCM.</v>
      </c>
      <c r="J1169" s="35" t="e">
        <f>VLOOKUP(F1169,'Khách hàng'!$B$4:$G$1048576,5,0)</f>
        <v>#N/A</v>
      </c>
      <c r="M1169" s="13" t="e">
        <f>VLOOKUP(K1169,'Hàng hóa'!$C$5:$J1534,2,0)</f>
        <v>#N/A</v>
      </c>
      <c r="N1169" s="17" t="e">
        <f>VLOOKUP(K1169,'[1]Hàng hóa'!$C$5:$G$22,5,0)</f>
        <v>#N/A</v>
      </c>
      <c r="O1169" s="17" t="e">
        <f t="shared" si="59"/>
        <v>#N/A</v>
      </c>
      <c r="P1169" s="197" t="e">
        <f t="shared" si="57"/>
        <v>#N/A</v>
      </c>
      <c r="Q1169" s="17" t="e">
        <f t="shared" si="58"/>
        <v>#N/A</v>
      </c>
      <c r="R1169" s="13" t="e">
        <f>VLOOKUP(J1169,'[1]Nhân viên'!$E$20:$F$41,2,0)</f>
        <v>#N/A</v>
      </c>
    </row>
    <row r="1170" spans="2:18" x14ac:dyDescent="0.2">
      <c r="C1170" s="193"/>
      <c r="E1170" s="13" t="e">
        <f>VLOOKUP(D1170,'Nhân viên'!$B$5:$C$48,2,0)</f>
        <v>#N/A</v>
      </c>
      <c r="G1170" s="135"/>
      <c r="H1170" s="13" t="e">
        <f>VLOOKUP(F1170,'Khách hàng'!$B$4:$G$1048576,2,0)</f>
        <v>#N/A</v>
      </c>
      <c r="I1170" s="13" t="str">
        <f>VLOOKUP(F1170,'[1]Khách hàng'!$A$4:$F$2144,3,0)</f>
        <v>Số 1 đường số 17A, Khu phố 11, Phường Bình Trị Đông B, Quận Bình Tân, TP.HCM.</v>
      </c>
      <c r="J1170" s="35" t="e">
        <f>VLOOKUP(F1170,'Khách hàng'!$B$4:$G$1048576,5,0)</f>
        <v>#N/A</v>
      </c>
      <c r="M1170" s="13" t="e">
        <f>VLOOKUP(K1170,'Hàng hóa'!$C$5:$J1249,2,0)</f>
        <v>#N/A</v>
      </c>
      <c r="N1170" s="17" t="e">
        <f>VLOOKUP(K1170,'[1]Hàng hóa'!$C$5:$G$22,5,0)</f>
        <v>#N/A</v>
      </c>
      <c r="O1170" s="17" t="e">
        <f t="shared" si="59"/>
        <v>#N/A</v>
      </c>
      <c r="P1170" s="197" t="e">
        <f t="shared" si="57"/>
        <v>#N/A</v>
      </c>
      <c r="Q1170" s="17" t="e">
        <f t="shared" si="58"/>
        <v>#N/A</v>
      </c>
      <c r="R1170" s="13" t="e">
        <f>VLOOKUP(J1170,'[1]Nhân viên'!$E$20:$F$41,2,0)</f>
        <v>#N/A</v>
      </c>
    </row>
    <row r="1171" spans="2:18" x14ac:dyDescent="0.2">
      <c r="C1171" s="193"/>
      <c r="E1171" s="13" t="e">
        <f>VLOOKUP(D1171,'Nhân viên'!$B$5:$C$48,2,0)</f>
        <v>#N/A</v>
      </c>
      <c r="G1171" s="135"/>
      <c r="H1171" s="13" t="e">
        <f>VLOOKUP(F1171,'Khách hàng'!$B$4:$G$1048576,2,0)</f>
        <v>#N/A</v>
      </c>
      <c r="I1171" s="13" t="str">
        <f>VLOOKUP(F1171,'[1]Khách hàng'!$A$4:$F$2144,3,0)</f>
        <v>Số 1 đường số 17A, Khu phố 11, Phường Bình Trị Đông B, Quận Bình Tân, TP.HCM.</v>
      </c>
      <c r="J1171" s="35" t="e">
        <f>VLOOKUP(F1171,'Khách hàng'!$B$4:$G$1048576,5,0)</f>
        <v>#N/A</v>
      </c>
      <c r="M1171" s="13" t="e">
        <f>VLOOKUP(K1171,'Hàng hóa'!$C$5:$J1250,2,0)</f>
        <v>#N/A</v>
      </c>
      <c r="N1171" s="17" t="e">
        <f>VLOOKUP(K1171,'[1]Hàng hóa'!$C$5:$G$22,5,0)</f>
        <v>#N/A</v>
      </c>
      <c r="O1171" s="17" t="e">
        <f t="shared" si="59"/>
        <v>#N/A</v>
      </c>
      <c r="P1171" s="197" t="e">
        <f t="shared" si="57"/>
        <v>#N/A</v>
      </c>
      <c r="Q1171" s="17" t="e">
        <f t="shared" si="58"/>
        <v>#N/A</v>
      </c>
      <c r="R1171" s="13" t="e">
        <f>VLOOKUP(J1171,'[1]Nhân viên'!$E$20:$F$41,2,0)</f>
        <v>#N/A</v>
      </c>
    </row>
    <row r="1172" spans="2:18" x14ac:dyDescent="0.2">
      <c r="C1172" s="193"/>
      <c r="E1172" s="13" t="e">
        <f>VLOOKUP(D1172,'Nhân viên'!$B$5:$C$48,2,0)</f>
        <v>#N/A</v>
      </c>
      <c r="G1172" s="135"/>
      <c r="H1172" s="13" t="e">
        <f>VLOOKUP(F1172,'Khách hàng'!$B$4:$G$1048576,2,0)</f>
        <v>#N/A</v>
      </c>
      <c r="I1172" s="13" t="str">
        <f>VLOOKUP(F1172,'[1]Khách hàng'!$A$4:$F$2144,3,0)</f>
        <v>Số 1 đường số 17A, Khu phố 11, Phường Bình Trị Đông B, Quận Bình Tân, TP.HCM.</v>
      </c>
      <c r="J1172" s="35" t="e">
        <f>VLOOKUP(F1172,'Khách hàng'!$B$4:$G$1048576,5,0)</f>
        <v>#N/A</v>
      </c>
      <c r="M1172" s="13" t="e">
        <f>VLOOKUP(K1172,'Hàng hóa'!$C$5:$J1251,2,0)</f>
        <v>#N/A</v>
      </c>
      <c r="N1172" s="17" t="e">
        <f>VLOOKUP(K1172,'[1]Hàng hóa'!$C$5:$G$22,5,0)</f>
        <v>#N/A</v>
      </c>
      <c r="O1172" s="17" t="e">
        <f t="shared" si="59"/>
        <v>#N/A</v>
      </c>
      <c r="P1172" s="197" t="e">
        <f t="shared" si="57"/>
        <v>#N/A</v>
      </c>
      <c r="Q1172" s="17" t="e">
        <f t="shared" si="58"/>
        <v>#N/A</v>
      </c>
      <c r="R1172" s="13" t="e">
        <f>VLOOKUP(J1172,'[1]Nhân viên'!$E$20:$F$41,2,0)</f>
        <v>#N/A</v>
      </c>
    </row>
    <row r="1173" spans="2:18" x14ac:dyDescent="0.2">
      <c r="C1173" s="12"/>
      <c r="E1173" s="13" t="e">
        <f>VLOOKUP(D1173,'Nhân viên'!$B$5:$C$48,2,0)</f>
        <v>#N/A</v>
      </c>
      <c r="H1173" s="13" t="e">
        <f>VLOOKUP(F1173,'Khách hàng'!$B$4:$G$1048576,2,0)</f>
        <v>#N/A</v>
      </c>
      <c r="I1173" s="13" t="str">
        <f>VLOOKUP(F1173,'[1]Khách hàng'!$A$4:$F$2144,3,0)</f>
        <v>Số 1 đường số 17A, Khu phố 11, Phường Bình Trị Đông B, Quận Bình Tân, TP.HCM.</v>
      </c>
      <c r="J1173" s="35" t="e">
        <f>VLOOKUP(F1173,'Khách hàng'!$B$4:$G$1048576,5,0)</f>
        <v>#N/A</v>
      </c>
      <c r="M1173" s="13" t="e">
        <f>VLOOKUP(K1173,'Hàng hóa'!$C$5:$J844,2,0)</f>
        <v>#N/A</v>
      </c>
      <c r="N1173" s="17" t="e">
        <f>VLOOKUP(K1173,'[1]Hàng hóa'!$C$5:$G$22,5,0)</f>
        <v>#N/A</v>
      </c>
      <c r="O1173" s="17" t="e">
        <f t="shared" si="59"/>
        <v>#N/A</v>
      </c>
      <c r="P1173" s="197" t="e">
        <f t="shared" si="57"/>
        <v>#N/A</v>
      </c>
      <c r="Q1173" s="17" t="e">
        <f t="shared" si="58"/>
        <v>#N/A</v>
      </c>
      <c r="R1173" s="13" t="e">
        <f>VLOOKUP(J1173,'[1]Nhân viên'!$E$20:$F$41,2,0)</f>
        <v>#N/A</v>
      </c>
    </row>
    <row r="1174" spans="2:18" x14ac:dyDescent="0.2">
      <c r="C1174" s="12"/>
      <c r="E1174" s="13" t="e">
        <f>VLOOKUP(D1174,'Nhân viên'!$B$5:$C$48,2,0)</f>
        <v>#N/A</v>
      </c>
      <c r="H1174" s="13" t="e">
        <f>VLOOKUP(F1174,'Khách hàng'!$B$4:$G$1048576,2,0)</f>
        <v>#N/A</v>
      </c>
      <c r="I1174" s="13" t="str">
        <f>VLOOKUP(F1174,'[1]Khách hàng'!$A$4:$F$2144,3,0)</f>
        <v>Số 1 đường số 17A, Khu phố 11, Phường Bình Trị Đông B, Quận Bình Tân, TP.HCM.</v>
      </c>
      <c r="J1174" s="35" t="e">
        <f>VLOOKUP(F1174,'Khách hàng'!$B$4:$G$1048576,5,0)</f>
        <v>#N/A</v>
      </c>
      <c r="M1174" s="13" t="e">
        <f>VLOOKUP(K1174,'Hàng hóa'!$C$5:$J845,2,0)</f>
        <v>#N/A</v>
      </c>
      <c r="N1174" s="17" t="e">
        <f>VLOOKUP(K1174,'[1]Hàng hóa'!$C$5:$G$22,5,0)</f>
        <v>#N/A</v>
      </c>
      <c r="O1174" s="17" t="e">
        <f t="shared" si="59"/>
        <v>#N/A</v>
      </c>
      <c r="P1174" s="197" t="e">
        <f t="shared" si="57"/>
        <v>#N/A</v>
      </c>
      <c r="Q1174" s="17" t="e">
        <f t="shared" si="58"/>
        <v>#N/A</v>
      </c>
      <c r="R1174" s="13" t="e">
        <f>VLOOKUP(J1174,'[1]Nhân viên'!$E$20:$F$41,2,0)</f>
        <v>#N/A</v>
      </c>
    </row>
    <row r="1175" spans="2:18" x14ac:dyDescent="0.2">
      <c r="C1175" s="12"/>
      <c r="E1175" s="13" t="e">
        <f>VLOOKUP(D1175,'Nhân viên'!$B$5:$C$48,2,0)</f>
        <v>#N/A</v>
      </c>
      <c r="H1175" s="13" t="e">
        <f>VLOOKUP(F1175,'Khách hàng'!$B$4:$G$1048576,2,0)</f>
        <v>#N/A</v>
      </c>
      <c r="I1175" s="13" t="str">
        <f>VLOOKUP(F1175,'[1]Khách hàng'!$A$4:$F$2144,3,0)</f>
        <v>Số 1 đường số 17A, Khu phố 11, Phường Bình Trị Đông B, Quận Bình Tân, TP.HCM.</v>
      </c>
      <c r="J1175" s="35" t="e">
        <f>VLOOKUP(F1175,'Khách hàng'!$B$4:$G$1048576,5,0)</f>
        <v>#N/A</v>
      </c>
      <c r="M1175" s="13" t="e">
        <f>VLOOKUP(K1175,'Hàng hóa'!$C$5:$J846,2,0)</f>
        <v>#N/A</v>
      </c>
      <c r="N1175" s="17" t="e">
        <f>VLOOKUP(K1175,'[1]Hàng hóa'!$C$5:$G$22,5,0)</f>
        <v>#N/A</v>
      </c>
      <c r="O1175" s="17" t="e">
        <f t="shared" si="59"/>
        <v>#N/A</v>
      </c>
      <c r="P1175" s="197" t="e">
        <f t="shared" si="57"/>
        <v>#N/A</v>
      </c>
      <c r="Q1175" s="17" t="e">
        <f t="shared" si="58"/>
        <v>#N/A</v>
      </c>
      <c r="R1175" s="13" t="e">
        <f>VLOOKUP(J1175,'[1]Nhân viên'!$E$20:$F$41,2,0)</f>
        <v>#N/A</v>
      </c>
    </row>
    <row r="1176" spans="2:18" x14ac:dyDescent="0.2">
      <c r="B1176" s="231"/>
      <c r="C1176" s="12"/>
      <c r="E1176" s="13" t="e">
        <f>VLOOKUP(D1176,'Nhân viên'!$B$5:$C$48,2,0)</f>
        <v>#N/A</v>
      </c>
      <c r="H1176" s="13" t="e">
        <f>VLOOKUP(F1176,'Khách hàng'!$B$4:$G$1048576,2,0)</f>
        <v>#N/A</v>
      </c>
      <c r="I1176" s="13" t="str">
        <f>VLOOKUP(F1176,'[1]Khách hàng'!$A$4:$F$2144,3,0)</f>
        <v>Số 1 đường số 17A, Khu phố 11, Phường Bình Trị Đông B, Quận Bình Tân, TP.HCM.</v>
      </c>
      <c r="J1176" s="35" t="e">
        <f>VLOOKUP(F1176,'Khách hàng'!$B$4:$G$1048576,5,0)</f>
        <v>#N/A</v>
      </c>
      <c r="M1176" s="13" t="e">
        <f>VLOOKUP(K1176,'Hàng hóa'!$C$5:$J843,2,0)</f>
        <v>#N/A</v>
      </c>
      <c r="N1176" s="17" t="e">
        <f>VLOOKUP(K1176,'[1]Hàng hóa'!$C$5:$G$22,5,0)</f>
        <v>#N/A</v>
      </c>
      <c r="O1176" s="17" t="e">
        <f t="shared" si="59"/>
        <v>#N/A</v>
      </c>
      <c r="P1176" s="197" t="e">
        <f t="shared" si="57"/>
        <v>#N/A</v>
      </c>
      <c r="Q1176" s="17" t="e">
        <f t="shared" si="58"/>
        <v>#N/A</v>
      </c>
      <c r="R1176" s="13" t="e">
        <f>VLOOKUP(J1176,'[1]Nhân viên'!$E$20:$F$41,2,0)</f>
        <v>#N/A</v>
      </c>
    </row>
    <row r="1177" spans="2:18" x14ac:dyDescent="0.2">
      <c r="C1177" s="12"/>
      <c r="E1177" s="13" t="e">
        <f>VLOOKUP(D1177,'Nhân viên'!$B$5:$C$48,2,0)</f>
        <v>#N/A</v>
      </c>
      <c r="H1177" s="13" t="e">
        <f>VLOOKUP(F1177,'Khách hàng'!$B$4:$G$1048576,2,0)</f>
        <v>#N/A</v>
      </c>
      <c r="I1177" s="13" t="str">
        <f>VLOOKUP(F1177,'[1]Khách hàng'!$A$4:$F$2144,3,0)</f>
        <v>Số 1 đường số 17A, Khu phố 11, Phường Bình Trị Đông B, Quận Bình Tân, TP.HCM.</v>
      </c>
      <c r="J1177" s="35" t="e">
        <f>VLOOKUP(F1177,'Khách hàng'!$B$4:$G$1048576,5,0)</f>
        <v>#N/A</v>
      </c>
      <c r="M1177" s="13" t="e">
        <f>VLOOKUP(K1177,'Hàng hóa'!$C$5:$J134,2,0)</f>
        <v>#N/A</v>
      </c>
      <c r="N1177" s="17" t="e">
        <f>VLOOKUP(K1177,'[1]Hàng hóa'!$C$5:$G$22,5,0)</f>
        <v>#N/A</v>
      </c>
      <c r="O1177" s="17" t="e">
        <f t="shared" si="59"/>
        <v>#N/A</v>
      </c>
      <c r="P1177" s="197" t="e">
        <f t="shared" si="57"/>
        <v>#N/A</v>
      </c>
      <c r="Q1177" s="17" t="e">
        <f t="shared" si="58"/>
        <v>#N/A</v>
      </c>
      <c r="R1177" s="13" t="e">
        <f>VLOOKUP(J1177,'[1]Nhân viên'!$E$20:$F$41,2,0)</f>
        <v>#N/A</v>
      </c>
    </row>
    <row r="1178" spans="2:18" x14ac:dyDescent="0.2">
      <c r="C1178" s="12"/>
      <c r="E1178" s="13" t="e">
        <f>VLOOKUP(D1178,'Nhân viên'!$B$5:$C$48,2,0)</f>
        <v>#N/A</v>
      </c>
      <c r="H1178" s="13" t="e">
        <f>VLOOKUP(F1178,'Khách hàng'!$B$4:$G$1048576,2,0)</f>
        <v>#N/A</v>
      </c>
      <c r="I1178" s="13" t="str">
        <f>VLOOKUP(F1178,'[1]Khách hàng'!$A$4:$F$2144,3,0)</f>
        <v>Số 1 đường số 17A, Khu phố 11, Phường Bình Trị Đông B, Quận Bình Tân, TP.HCM.</v>
      </c>
      <c r="J1178" s="35" t="e">
        <f>VLOOKUP(F1178,'Khách hàng'!$B$4:$G$1048576,5,0)</f>
        <v>#N/A</v>
      </c>
      <c r="M1178" s="13" t="e">
        <f>VLOOKUP(K1178,'Hàng hóa'!$C$5:$J135,2,0)</f>
        <v>#N/A</v>
      </c>
      <c r="N1178" s="17" t="e">
        <f>VLOOKUP(K1178,'[1]Hàng hóa'!$C$5:$G$22,5,0)</f>
        <v>#N/A</v>
      </c>
      <c r="O1178" s="17" t="e">
        <f t="shared" si="59"/>
        <v>#N/A</v>
      </c>
      <c r="P1178" s="197" t="e">
        <f t="shared" si="57"/>
        <v>#N/A</v>
      </c>
      <c r="Q1178" s="17" t="e">
        <f t="shared" si="58"/>
        <v>#N/A</v>
      </c>
      <c r="R1178" s="13" t="e">
        <f>VLOOKUP(J1178,'[1]Nhân viên'!$E$20:$F$41,2,0)</f>
        <v>#N/A</v>
      </c>
    </row>
    <row r="1179" spans="2:18" x14ac:dyDescent="0.2">
      <c r="C1179" s="12"/>
      <c r="E1179" s="13" t="e">
        <f>VLOOKUP(D1179,'Nhân viên'!$B$5:$C$48,2,0)</f>
        <v>#N/A</v>
      </c>
      <c r="H1179" s="13" t="e">
        <f>VLOOKUP(F1179,'Khách hàng'!$B$4:$G$1048576,2,0)</f>
        <v>#N/A</v>
      </c>
      <c r="I1179" s="13" t="str">
        <f>VLOOKUP(F1179,'[1]Khách hàng'!$A$4:$F$2144,3,0)</f>
        <v>Số 1 đường số 17A, Khu phố 11, Phường Bình Trị Đông B, Quận Bình Tân, TP.HCM.</v>
      </c>
      <c r="J1179" s="35" t="e">
        <f>VLOOKUP(F1179,'Khách hàng'!$B$4:$G$1048576,5,0)</f>
        <v>#N/A</v>
      </c>
      <c r="M1179" s="13" t="e">
        <f>VLOOKUP(K1179,'Hàng hóa'!$C$5:$J136,2,0)</f>
        <v>#N/A</v>
      </c>
      <c r="N1179" s="17" t="e">
        <f>VLOOKUP(K1179,'[1]Hàng hóa'!$C$5:$G$22,5,0)</f>
        <v>#N/A</v>
      </c>
      <c r="O1179" s="17" t="e">
        <f t="shared" si="59"/>
        <v>#N/A</v>
      </c>
      <c r="P1179" s="197" t="e">
        <f t="shared" si="57"/>
        <v>#N/A</v>
      </c>
      <c r="Q1179" s="17" t="e">
        <f t="shared" si="58"/>
        <v>#N/A</v>
      </c>
      <c r="R1179" s="13" t="e">
        <f>VLOOKUP(J1179,'[1]Nhân viên'!$E$20:$F$41,2,0)</f>
        <v>#N/A</v>
      </c>
    </row>
    <row r="1180" spans="2:18" x14ac:dyDescent="0.2">
      <c r="C1180" s="12"/>
      <c r="E1180" s="13" t="e">
        <f>VLOOKUP(D1180,'Nhân viên'!$B$5:$C$48,2,0)</f>
        <v>#N/A</v>
      </c>
      <c r="H1180" s="13" t="e">
        <f>VLOOKUP(F1180,'Khách hàng'!$B$4:$G$1048576,2,0)</f>
        <v>#N/A</v>
      </c>
      <c r="I1180" s="13" t="str">
        <f>VLOOKUP(F1180,'[1]Khách hàng'!$A$4:$F$2144,3,0)</f>
        <v>Số 1 đường số 17A, Khu phố 11, Phường Bình Trị Đông B, Quận Bình Tân, TP.HCM.</v>
      </c>
      <c r="J1180" s="35" t="e">
        <f>VLOOKUP(F1180,'Khách hàng'!$B$4:$G$1048576,5,0)</f>
        <v>#N/A</v>
      </c>
      <c r="M1180" s="13" t="e">
        <f>VLOOKUP(K1180,'Hàng hóa'!$C$5:$J137,2,0)</f>
        <v>#N/A</v>
      </c>
      <c r="N1180" s="17" t="e">
        <f>VLOOKUP(K1180,'[1]Hàng hóa'!$C$5:$G$22,5,0)</f>
        <v>#N/A</v>
      </c>
      <c r="O1180" s="17" t="e">
        <f t="shared" si="59"/>
        <v>#N/A</v>
      </c>
      <c r="P1180" s="197" t="e">
        <f t="shared" si="57"/>
        <v>#N/A</v>
      </c>
      <c r="Q1180" s="17" t="e">
        <f t="shared" si="58"/>
        <v>#N/A</v>
      </c>
      <c r="R1180" s="13" t="e">
        <f>VLOOKUP(J1180,'[1]Nhân viên'!$E$20:$F$41,2,0)</f>
        <v>#N/A</v>
      </c>
    </row>
    <row r="1181" spans="2:18" x14ac:dyDescent="0.2">
      <c r="C1181" s="12"/>
      <c r="E1181" s="13" t="e">
        <f>VLOOKUP(D1181,'Nhân viên'!$B$5:$C$48,2,0)</f>
        <v>#N/A</v>
      </c>
      <c r="H1181" s="13" t="e">
        <f>VLOOKUP(F1181,'Khách hàng'!$B$4:$G$1048576,2,0)</f>
        <v>#N/A</v>
      </c>
      <c r="I1181" s="13" t="str">
        <f>VLOOKUP(F1181,'[1]Khách hàng'!$A$4:$F$2144,3,0)</f>
        <v>Số 1 đường số 17A, Khu phố 11, Phường Bình Trị Đông B, Quận Bình Tân, TP.HCM.</v>
      </c>
      <c r="J1181" s="35" t="e">
        <f>VLOOKUP(F1181,'Khách hàng'!$B$4:$G$1048576,5,0)</f>
        <v>#N/A</v>
      </c>
      <c r="M1181" s="13" t="e">
        <f>VLOOKUP(K1181,'Hàng hóa'!$C$5:$J138,2,0)</f>
        <v>#N/A</v>
      </c>
      <c r="N1181" s="17" t="e">
        <f>VLOOKUP(K1181,'[1]Hàng hóa'!$C$5:$G$22,5,0)</f>
        <v>#N/A</v>
      </c>
      <c r="O1181" s="17" t="e">
        <f t="shared" si="59"/>
        <v>#N/A</v>
      </c>
      <c r="P1181" s="197" t="e">
        <f t="shared" si="57"/>
        <v>#N/A</v>
      </c>
      <c r="Q1181" s="17" t="e">
        <f t="shared" si="58"/>
        <v>#N/A</v>
      </c>
      <c r="R1181" s="13" t="e">
        <f>VLOOKUP(J1181,'[1]Nhân viên'!$E$20:$F$41,2,0)</f>
        <v>#N/A</v>
      </c>
    </row>
    <row r="1182" spans="2:18" x14ac:dyDescent="0.2">
      <c r="C1182" s="12"/>
      <c r="E1182" s="13" t="e">
        <f>VLOOKUP(D1182,'Nhân viên'!$B$5:$C$48,2,0)</f>
        <v>#N/A</v>
      </c>
      <c r="H1182" s="13" t="e">
        <f>VLOOKUP(F1182,'Khách hàng'!$B$4:$G$1048576,2,0)</f>
        <v>#N/A</v>
      </c>
      <c r="I1182" s="13" t="str">
        <f>VLOOKUP(F1182,'[1]Khách hàng'!$A$4:$F$2144,3,0)</f>
        <v>Số 1 đường số 17A, Khu phố 11, Phường Bình Trị Đông B, Quận Bình Tân, TP.HCM.</v>
      </c>
      <c r="J1182" s="35" t="e">
        <f>VLOOKUP(F1182,'Khách hàng'!$B$4:$G$1048576,5,0)</f>
        <v>#N/A</v>
      </c>
      <c r="M1182" s="13" t="e">
        <f>VLOOKUP(K1182,'Hàng hóa'!$C$5:$J139,2,0)</f>
        <v>#N/A</v>
      </c>
      <c r="N1182" s="17" t="e">
        <f>VLOOKUP(K1182,'[1]Hàng hóa'!$C$5:$G$22,5,0)</f>
        <v>#N/A</v>
      </c>
      <c r="O1182" s="17" t="e">
        <f t="shared" si="59"/>
        <v>#N/A</v>
      </c>
      <c r="P1182" s="197" t="e">
        <f t="shared" si="57"/>
        <v>#N/A</v>
      </c>
      <c r="Q1182" s="17" t="e">
        <f t="shared" si="58"/>
        <v>#N/A</v>
      </c>
      <c r="R1182" s="13" t="e">
        <f>VLOOKUP(J1182,'[1]Nhân viên'!$E$20:$F$41,2,0)</f>
        <v>#N/A</v>
      </c>
    </row>
    <row r="1183" spans="2:18" x14ac:dyDescent="0.2">
      <c r="C1183" s="12"/>
      <c r="E1183" s="13" t="e">
        <f>VLOOKUP(D1183,'Nhân viên'!$B$5:$C$48,2,0)</f>
        <v>#N/A</v>
      </c>
      <c r="H1183" s="13" t="e">
        <f>VLOOKUP(F1183,'Khách hàng'!$B$4:$G$1048576,2,0)</f>
        <v>#N/A</v>
      </c>
      <c r="I1183" s="13" t="str">
        <f>VLOOKUP(F1183,'[1]Khách hàng'!$A$4:$F$2144,3,0)</f>
        <v>Số 1 đường số 17A, Khu phố 11, Phường Bình Trị Đông B, Quận Bình Tân, TP.HCM.</v>
      </c>
      <c r="J1183" s="35" t="e">
        <f>VLOOKUP(F1183,'Khách hàng'!$B$4:$G$1048576,5,0)</f>
        <v>#N/A</v>
      </c>
      <c r="M1183" s="13" t="e">
        <f>VLOOKUP(K1183,'Hàng hóa'!$C$5:$J140,2,0)</f>
        <v>#N/A</v>
      </c>
      <c r="N1183" s="17" t="e">
        <f>VLOOKUP(K1183,'[1]Hàng hóa'!$C$5:$G$22,5,0)</f>
        <v>#N/A</v>
      </c>
      <c r="O1183" s="17" t="e">
        <f t="shared" si="59"/>
        <v>#N/A</v>
      </c>
      <c r="P1183" s="197" t="e">
        <f t="shared" si="57"/>
        <v>#N/A</v>
      </c>
      <c r="Q1183" s="17" t="e">
        <f t="shared" si="58"/>
        <v>#N/A</v>
      </c>
      <c r="R1183" s="13" t="e">
        <f>VLOOKUP(J1183,'[1]Nhân viên'!$E$20:$F$41,2,0)</f>
        <v>#N/A</v>
      </c>
    </row>
    <row r="1184" spans="2:18" x14ac:dyDescent="0.2">
      <c r="E1184" s="13" t="e">
        <f>VLOOKUP(D1184,'Nhân viên'!$B$5:$C$48,2,0)</f>
        <v>#N/A</v>
      </c>
      <c r="H1184" s="13" t="e">
        <f>VLOOKUP(F1184,'Khách hàng'!$B$4:$G$1048576,2,0)</f>
        <v>#N/A</v>
      </c>
      <c r="I1184" s="13" t="str">
        <f>VLOOKUP(F1184,'[1]Khách hàng'!$A$4:$F$2144,3,0)</f>
        <v>Số 1 đường số 17A, Khu phố 11, Phường Bình Trị Đông B, Quận Bình Tân, TP.HCM.</v>
      </c>
      <c r="J1184" s="35" t="e">
        <f>VLOOKUP(F1184,'Khách hàng'!$B$4:$G$1048576,5,0)</f>
        <v>#N/A</v>
      </c>
      <c r="M1184" s="13" t="e">
        <f>VLOOKUP(K1184,'Hàng hóa'!$C$5:$J904,2,0)</f>
        <v>#N/A</v>
      </c>
      <c r="N1184" s="17" t="e">
        <f>VLOOKUP(K1184,'[1]Hàng hóa'!$C$5:$G$22,5,0)</f>
        <v>#N/A</v>
      </c>
      <c r="O1184" s="17" t="e">
        <f t="shared" si="59"/>
        <v>#N/A</v>
      </c>
      <c r="P1184" s="197" t="e">
        <f t="shared" si="57"/>
        <v>#N/A</v>
      </c>
      <c r="Q1184" s="17" t="e">
        <f t="shared" si="58"/>
        <v>#N/A</v>
      </c>
      <c r="R1184" s="13" t="e">
        <f>VLOOKUP(J1184,'[1]Nhân viên'!$E$20:$F$41,2,0)</f>
        <v>#N/A</v>
      </c>
    </row>
    <row r="1185" spans="3:18" x14ac:dyDescent="0.2">
      <c r="E1185" s="13" t="e">
        <f>VLOOKUP(D1185,'Nhân viên'!$B$5:$C$48,2,0)</f>
        <v>#N/A</v>
      </c>
      <c r="H1185" s="13" t="e">
        <f>VLOOKUP(F1185,'Khách hàng'!$B$4:$G$1048576,2,0)</f>
        <v>#N/A</v>
      </c>
      <c r="I1185" s="13" t="str">
        <f>VLOOKUP(F1185,'[1]Khách hàng'!$A$4:$F$2144,3,0)</f>
        <v>Số 1 đường số 17A, Khu phố 11, Phường Bình Trị Đông B, Quận Bình Tân, TP.HCM.</v>
      </c>
      <c r="J1185" s="35" t="e">
        <f>VLOOKUP(F1185,'Khách hàng'!$B$4:$G$1048576,5,0)</f>
        <v>#N/A</v>
      </c>
      <c r="M1185" s="13" t="e">
        <f>VLOOKUP(K1185,'Hàng hóa'!$C$5:$J905,2,0)</f>
        <v>#N/A</v>
      </c>
      <c r="N1185" s="17" t="e">
        <f>VLOOKUP(K1185,'[1]Hàng hóa'!$C$5:$G$22,5,0)</f>
        <v>#N/A</v>
      </c>
      <c r="O1185" s="17" t="e">
        <f t="shared" si="59"/>
        <v>#N/A</v>
      </c>
      <c r="P1185" s="197" t="e">
        <f t="shared" si="57"/>
        <v>#N/A</v>
      </c>
      <c r="Q1185" s="17" t="e">
        <f t="shared" si="58"/>
        <v>#N/A</v>
      </c>
      <c r="R1185" s="13" t="e">
        <f>VLOOKUP(J1185,'[1]Nhân viên'!$E$20:$F$41,2,0)</f>
        <v>#N/A</v>
      </c>
    </row>
    <row r="1186" spans="3:18" x14ac:dyDescent="0.2">
      <c r="E1186" s="13" t="e">
        <f>VLOOKUP(D1186,'Nhân viên'!$B$5:$C$48,2,0)</f>
        <v>#N/A</v>
      </c>
      <c r="H1186" s="13" t="e">
        <f>VLOOKUP(F1186,'Khách hàng'!$B$4:$G$1048576,2,0)</f>
        <v>#N/A</v>
      </c>
      <c r="I1186" s="13" t="str">
        <f>VLOOKUP(F1186,'[1]Khách hàng'!$A$4:$F$2144,3,0)</f>
        <v>Số 1 đường số 17A, Khu phố 11, Phường Bình Trị Đông B, Quận Bình Tân, TP.HCM.</v>
      </c>
      <c r="J1186" s="35" t="e">
        <f>VLOOKUP(F1186,'Khách hàng'!$B$4:$G$1048576,5,0)</f>
        <v>#N/A</v>
      </c>
      <c r="M1186" s="13" t="e">
        <f>VLOOKUP(K1186,'Hàng hóa'!$C$5:$J906,2,0)</f>
        <v>#N/A</v>
      </c>
      <c r="N1186" s="17" t="e">
        <f>VLOOKUP(K1186,'[1]Hàng hóa'!$C$5:$G$22,5,0)</f>
        <v>#N/A</v>
      </c>
      <c r="O1186" s="17" t="e">
        <f t="shared" si="59"/>
        <v>#N/A</v>
      </c>
      <c r="P1186" s="197" t="e">
        <f t="shared" si="57"/>
        <v>#N/A</v>
      </c>
      <c r="Q1186" s="17" t="e">
        <f t="shared" si="58"/>
        <v>#N/A</v>
      </c>
      <c r="R1186" s="13" t="e">
        <f>VLOOKUP(J1186,'[1]Nhân viên'!$E$20:$F$41,2,0)</f>
        <v>#N/A</v>
      </c>
    </row>
    <row r="1187" spans="3:18" x14ac:dyDescent="0.2">
      <c r="E1187" s="13" t="e">
        <f>VLOOKUP(D1187,'Nhân viên'!$B$5:$C$48,2,0)</f>
        <v>#N/A</v>
      </c>
      <c r="H1187" s="13" t="e">
        <f>VLOOKUP(F1187,'Khách hàng'!$B$4:$G$1048576,2,0)</f>
        <v>#N/A</v>
      </c>
      <c r="I1187" s="13" t="str">
        <f>VLOOKUP(F1187,'[1]Khách hàng'!$A$4:$F$2144,3,0)</f>
        <v>Số 1 đường số 17A, Khu phố 11, Phường Bình Trị Đông B, Quận Bình Tân, TP.HCM.</v>
      </c>
      <c r="J1187" s="35" t="e">
        <f>VLOOKUP(F1187,'Khách hàng'!$B$4:$G$1048576,5,0)</f>
        <v>#N/A</v>
      </c>
      <c r="M1187" s="13" t="e">
        <f>VLOOKUP(K1187,'Hàng hóa'!$C$5:$J907,2,0)</f>
        <v>#N/A</v>
      </c>
      <c r="N1187" s="17" t="e">
        <f>VLOOKUP(K1187,'[1]Hàng hóa'!$C$5:$G$22,5,0)</f>
        <v>#N/A</v>
      </c>
      <c r="O1187" s="17" t="e">
        <f t="shared" si="59"/>
        <v>#N/A</v>
      </c>
      <c r="P1187" s="197" t="e">
        <f t="shared" si="57"/>
        <v>#N/A</v>
      </c>
      <c r="Q1187" s="17" t="e">
        <f t="shared" si="58"/>
        <v>#N/A</v>
      </c>
      <c r="R1187" s="13" t="e">
        <f>VLOOKUP(J1187,'[1]Nhân viên'!$E$20:$F$41,2,0)</f>
        <v>#N/A</v>
      </c>
    </row>
    <row r="1188" spans="3:18" x14ac:dyDescent="0.2">
      <c r="C1188" s="12"/>
      <c r="E1188" s="13" t="e">
        <f>VLOOKUP(D1188,'Nhân viên'!$B$5:$C$48,2,0)</f>
        <v>#N/A</v>
      </c>
      <c r="H1188" s="13" t="e">
        <f>VLOOKUP(F1188,'Khách hàng'!$B$4:$G$1048576,2,0)</f>
        <v>#N/A</v>
      </c>
      <c r="I1188" s="13" t="str">
        <f>VLOOKUP(F1188,'[1]Khách hàng'!$A$4:$F$2144,3,0)</f>
        <v>Số 1 đường số 17A, Khu phố 11, Phường Bình Trị Đông B, Quận Bình Tân, TP.HCM.</v>
      </c>
      <c r="J1188" s="35" t="e">
        <f>VLOOKUP(F1188,'Khách hàng'!$B$4:$G$1048576,5,0)</f>
        <v>#N/A</v>
      </c>
      <c r="M1188" s="13" t="e">
        <f>VLOOKUP(K1188,'Hàng hóa'!$C$5:$J281,2,0)</f>
        <v>#N/A</v>
      </c>
      <c r="N1188" s="17" t="e">
        <f>VLOOKUP(K1188,'[1]Hàng hóa'!$C$5:$G$22,5,0)</f>
        <v>#N/A</v>
      </c>
      <c r="O1188" s="17" t="e">
        <f t="shared" si="59"/>
        <v>#N/A</v>
      </c>
      <c r="P1188" s="197" t="e">
        <f t="shared" si="57"/>
        <v>#N/A</v>
      </c>
      <c r="Q1188" s="17" t="e">
        <f t="shared" si="58"/>
        <v>#N/A</v>
      </c>
      <c r="R1188" s="13" t="e">
        <f>VLOOKUP(J1188,'[1]Nhân viên'!$E$20:$F$41,2,0)</f>
        <v>#N/A</v>
      </c>
    </row>
    <row r="1189" spans="3:18" x14ac:dyDescent="0.2">
      <c r="C1189" s="12"/>
      <c r="E1189" s="13" t="e">
        <f>VLOOKUP(D1189,'Nhân viên'!$B$5:$C$48,2,0)</f>
        <v>#N/A</v>
      </c>
      <c r="H1189" s="13" t="e">
        <f>VLOOKUP(F1189,'Khách hàng'!$B$4:$G$1048576,2,0)</f>
        <v>#N/A</v>
      </c>
      <c r="I1189" s="13" t="str">
        <f>VLOOKUP(F1189,'[1]Khách hàng'!$A$4:$F$2144,3,0)</f>
        <v>Số 1 đường số 17A, Khu phố 11, Phường Bình Trị Đông B, Quận Bình Tân, TP.HCM.</v>
      </c>
      <c r="J1189" s="35" t="e">
        <f>VLOOKUP(F1189,'Khách hàng'!$B$4:$G$1048576,5,0)</f>
        <v>#N/A</v>
      </c>
      <c r="M1189" s="13" t="e">
        <f>VLOOKUP(K1189,'Hàng hóa'!$C$5:$J282,2,0)</f>
        <v>#N/A</v>
      </c>
      <c r="N1189" s="17" t="e">
        <f>VLOOKUP(K1189,'[1]Hàng hóa'!$C$5:$G$22,5,0)</f>
        <v>#N/A</v>
      </c>
      <c r="O1189" s="17" t="e">
        <f t="shared" si="59"/>
        <v>#N/A</v>
      </c>
      <c r="P1189" s="197" t="e">
        <f t="shared" si="57"/>
        <v>#N/A</v>
      </c>
      <c r="Q1189" s="17" t="e">
        <f t="shared" si="58"/>
        <v>#N/A</v>
      </c>
      <c r="R1189" s="13" t="e">
        <f>VLOOKUP(J1189,'[1]Nhân viên'!$E$20:$F$41,2,0)</f>
        <v>#N/A</v>
      </c>
    </row>
    <row r="1190" spans="3:18" x14ac:dyDescent="0.2">
      <c r="C1190" s="12"/>
      <c r="E1190" s="13" t="e">
        <f>VLOOKUP(D1190,'Nhân viên'!$B$5:$C$48,2,0)</f>
        <v>#N/A</v>
      </c>
      <c r="H1190" s="13" t="e">
        <f>VLOOKUP(F1190,'Khách hàng'!$B$4:$G$1048576,2,0)</f>
        <v>#N/A</v>
      </c>
      <c r="I1190" s="13" t="str">
        <f>VLOOKUP(F1190,'[1]Khách hàng'!$A$4:$F$2144,3,0)</f>
        <v>Số 1 đường số 17A, Khu phố 11, Phường Bình Trị Đông B, Quận Bình Tân, TP.HCM.</v>
      </c>
      <c r="J1190" s="35" t="e">
        <f>VLOOKUP(F1190,'Khách hàng'!$B$4:$G$1048576,5,0)</f>
        <v>#N/A</v>
      </c>
      <c r="M1190" s="13" t="e">
        <f>VLOOKUP(K1190,'Hàng hóa'!$C$5:$J283,2,0)</f>
        <v>#N/A</v>
      </c>
      <c r="N1190" s="17" t="e">
        <f>VLOOKUP(K1190,'[1]Hàng hóa'!$C$5:$G$22,5,0)</f>
        <v>#N/A</v>
      </c>
      <c r="O1190" s="17" t="e">
        <f t="shared" si="59"/>
        <v>#N/A</v>
      </c>
      <c r="P1190" s="197" t="e">
        <f t="shared" si="57"/>
        <v>#N/A</v>
      </c>
      <c r="Q1190" s="17" t="e">
        <f t="shared" si="58"/>
        <v>#N/A</v>
      </c>
      <c r="R1190" s="13" t="e">
        <f>VLOOKUP(J1190,'[1]Nhân viên'!$E$20:$F$41,2,0)</f>
        <v>#N/A</v>
      </c>
    </row>
    <row r="1191" spans="3:18" x14ac:dyDescent="0.2">
      <c r="C1191" s="12"/>
      <c r="E1191" s="13" t="e">
        <f>VLOOKUP(D1191,'Nhân viên'!$B$5:$C$48,2,0)</f>
        <v>#N/A</v>
      </c>
      <c r="G1191" s="19"/>
      <c r="H1191" s="13" t="e">
        <f>VLOOKUP(F1191,'Khách hàng'!$B$4:$G$1048576,2,0)</f>
        <v>#N/A</v>
      </c>
      <c r="I1191" s="13" t="str">
        <f>VLOOKUP(F1191,'[1]Khách hàng'!$A$4:$F$2144,3,0)</f>
        <v>Số 1 đường số 17A, Khu phố 11, Phường Bình Trị Đông B, Quận Bình Tân, TP.HCM.</v>
      </c>
      <c r="J1191" s="35" t="e">
        <f>VLOOKUP(F1191,'Khách hàng'!$B$4:$G$1048576,5,0)</f>
        <v>#N/A</v>
      </c>
      <c r="M1191" s="13" t="e">
        <f>VLOOKUP(K1191,'Hàng hóa'!$C$5:$J284,2,0)</f>
        <v>#N/A</v>
      </c>
      <c r="N1191" s="17" t="e">
        <f>VLOOKUP(K1191,'[1]Hàng hóa'!$C$5:$G$22,5,0)</f>
        <v>#N/A</v>
      </c>
      <c r="O1191" s="17" t="e">
        <f t="shared" si="59"/>
        <v>#N/A</v>
      </c>
      <c r="P1191" s="197" t="e">
        <f t="shared" si="57"/>
        <v>#N/A</v>
      </c>
      <c r="Q1191" s="17" t="e">
        <f t="shared" si="58"/>
        <v>#N/A</v>
      </c>
      <c r="R1191" s="13" t="e">
        <f>VLOOKUP(J1191,'[1]Nhân viên'!$E$20:$F$41,2,0)</f>
        <v>#N/A</v>
      </c>
    </row>
    <row r="1192" spans="3:18" x14ac:dyDescent="0.2">
      <c r="C1192" s="12"/>
      <c r="E1192" s="13" t="e">
        <f>VLOOKUP(D1192,'Nhân viên'!$B$5:$C$48,2,0)</f>
        <v>#N/A</v>
      </c>
      <c r="G1192" s="113"/>
      <c r="H1192" s="13" t="e">
        <f>VLOOKUP(F1192,'Khách hàng'!$B$4:$G$1048576,2,0)</f>
        <v>#N/A</v>
      </c>
      <c r="I1192" s="13" t="str">
        <f>VLOOKUP(F1192,'[1]Khách hàng'!$A$4:$F$2144,3,0)</f>
        <v>Số 1 đường số 17A, Khu phố 11, Phường Bình Trị Đông B, Quận Bình Tân, TP.HCM.</v>
      </c>
      <c r="J1192" s="35" t="e">
        <f>VLOOKUP(F1192,'Khách hàng'!$B$4:$G$1048576,5,0)</f>
        <v>#N/A</v>
      </c>
      <c r="M1192" s="13" t="e">
        <f>VLOOKUP(K1192,'Hàng hóa'!$C$5:$J285,2,0)</f>
        <v>#N/A</v>
      </c>
      <c r="N1192" s="17" t="e">
        <f>VLOOKUP(K1192,'[1]Hàng hóa'!$C$5:$G$22,5,0)</f>
        <v>#N/A</v>
      </c>
      <c r="O1192" s="17" t="e">
        <f t="shared" si="59"/>
        <v>#N/A</v>
      </c>
      <c r="P1192" s="197" t="e">
        <f t="shared" si="57"/>
        <v>#N/A</v>
      </c>
      <c r="Q1192" s="17" t="e">
        <f t="shared" si="58"/>
        <v>#N/A</v>
      </c>
      <c r="R1192" s="13" t="e">
        <f>VLOOKUP(J1192,'[1]Nhân viên'!$E$20:$F$41,2,0)</f>
        <v>#N/A</v>
      </c>
    </row>
    <row r="1193" spans="3:18" x14ac:dyDescent="0.2">
      <c r="C1193" s="12"/>
      <c r="D1193" s="178"/>
      <c r="E1193" s="13" t="e">
        <f>VLOOKUP(D1193,'Nhân viên'!$B$5:$C$48,2,0)</f>
        <v>#N/A</v>
      </c>
      <c r="H1193" s="13" t="e">
        <f>VLOOKUP(F1193,'Khách hàng'!$B$4:$G$1048576,2,0)</f>
        <v>#N/A</v>
      </c>
      <c r="I1193" s="13" t="str">
        <f>VLOOKUP(F1193,'[1]Khách hàng'!$A$4:$F$2144,3,0)</f>
        <v>Số 1 đường số 17A, Khu phố 11, Phường Bình Trị Đông B, Quận Bình Tân, TP.HCM.</v>
      </c>
      <c r="J1193" s="35" t="e">
        <f>VLOOKUP(F1193,'Khách hàng'!$B$4:$G$1048576,5,0)</f>
        <v>#N/A</v>
      </c>
      <c r="M1193" s="13" t="e">
        <f>VLOOKUP(K1193,'Hàng hóa'!$C$5:$J171,2,0)</f>
        <v>#N/A</v>
      </c>
      <c r="N1193" s="17" t="e">
        <f>VLOOKUP(K1193,'[1]Hàng hóa'!$C$5:$G$22,5,0)</f>
        <v>#N/A</v>
      </c>
      <c r="O1193" s="17" t="e">
        <f t="shared" si="59"/>
        <v>#N/A</v>
      </c>
      <c r="P1193" s="197" t="e">
        <f t="shared" si="57"/>
        <v>#N/A</v>
      </c>
      <c r="Q1193" s="17" t="e">
        <f t="shared" si="58"/>
        <v>#N/A</v>
      </c>
      <c r="R1193" s="13" t="e">
        <f>VLOOKUP(J1193,'[1]Nhân viên'!$E$20:$F$41,2,0)</f>
        <v>#N/A</v>
      </c>
    </row>
    <row r="1194" spans="3:18" x14ac:dyDescent="0.2">
      <c r="C1194" s="12"/>
      <c r="D1194" s="178"/>
      <c r="E1194" s="13" t="e">
        <f>VLOOKUP(D1194,'Nhân viên'!$B$5:$C$48,2,0)</f>
        <v>#N/A</v>
      </c>
      <c r="H1194" s="13" t="e">
        <f>VLOOKUP(F1194,'Khách hàng'!$B$4:$G$1048576,2,0)</f>
        <v>#N/A</v>
      </c>
      <c r="I1194" s="13" t="str">
        <f>VLOOKUP(F1194,'[1]Khách hàng'!$A$4:$F$2144,3,0)</f>
        <v>Số 1 đường số 17A, Khu phố 11, Phường Bình Trị Đông B, Quận Bình Tân, TP.HCM.</v>
      </c>
      <c r="J1194" s="35" t="e">
        <f>VLOOKUP(F1194,'Khách hàng'!$B$4:$G$1048576,5,0)</f>
        <v>#N/A</v>
      </c>
      <c r="M1194" s="13" t="e">
        <f>VLOOKUP(K1194,'Hàng hóa'!$C$5:$J172,2,0)</f>
        <v>#N/A</v>
      </c>
      <c r="N1194" s="17" t="e">
        <f>VLOOKUP(K1194,'[1]Hàng hóa'!$C$5:$G$22,5,0)</f>
        <v>#N/A</v>
      </c>
      <c r="O1194" s="17" t="e">
        <f t="shared" si="59"/>
        <v>#N/A</v>
      </c>
      <c r="P1194" s="197" t="e">
        <f t="shared" si="57"/>
        <v>#N/A</v>
      </c>
      <c r="Q1194" s="17" t="e">
        <f t="shared" si="58"/>
        <v>#N/A</v>
      </c>
      <c r="R1194" s="13" t="e">
        <f>VLOOKUP(J1194,'[1]Nhân viên'!$E$20:$F$41,2,0)</f>
        <v>#N/A</v>
      </c>
    </row>
    <row r="1195" spans="3:18" x14ac:dyDescent="0.2">
      <c r="C1195" s="12"/>
      <c r="D1195" s="178"/>
      <c r="E1195" s="13" t="e">
        <f>VLOOKUP(D1195,'Nhân viên'!$B$5:$C$48,2,0)</f>
        <v>#N/A</v>
      </c>
      <c r="H1195" s="13" t="e">
        <f>VLOOKUP(F1195,'Khách hàng'!$B$4:$G$1048576,2,0)</f>
        <v>#N/A</v>
      </c>
      <c r="I1195" s="13" t="str">
        <f>VLOOKUP(F1195,'[1]Khách hàng'!$A$4:$F$2144,3,0)</f>
        <v>Số 1 đường số 17A, Khu phố 11, Phường Bình Trị Đông B, Quận Bình Tân, TP.HCM.</v>
      </c>
      <c r="J1195" s="35" t="e">
        <f>VLOOKUP(F1195,'Khách hàng'!$B$4:$G$1048576,5,0)</f>
        <v>#N/A</v>
      </c>
      <c r="M1195" s="13" t="e">
        <f>VLOOKUP(K1195,'Hàng hóa'!$C$5:$J173,2,0)</f>
        <v>#N/A</v>
      </c>
      <c r="N1195" s="17" t="e">
        <f>VLOOKUP(K1195,'[1]Hàng hóa'!$C$5:$G$22,5,0)</f>
        <v>#N/A</v>
      </c>
      <c r="O1195" s="17" t="e">
        <f t="shared" si="59"/>
        <v>#N/A</v>
      </c>
      <c r="P1195" s="197" t="e">
        <f t="shared" si="57"/>
        <v>#N/A</v>
      </c>
      <c r="Q1195" s="17" t="e">
        <f t="shared" si="58"/>
        <v>#N/A</v>
      </c>
      <c r="R1195" s="13" t="e">
        <f>VLOOKUP(J1195,'[1]Nhân viên'!$E$20:$F$41,2,0)</f>
        <v>#N/A</v>
      </c>
    </row>
    <row r="1196" spans="3:18" x14ac:dyDescent="0.2">
      <c r="C1196" s="12"/>
      <c r="D1196" s="178"/>
      <c r="E1196" s="13" t="e">
        <f>VLOOKUP(D1196,'Nhân viên'!$B$5:$C$48,2,0)</f>
        <v>#N/A</v>
      </c>
      <c r="H1196" s="13" t="e">
        <f>VLOOKUP(F1196,'Khách hàng'!$B$4:$G$1048576,2,0)</f>
        <v>#N/A</v>
      </c>
      <c r="I1196" s="13" t="str">
        <f>VLOOKUP(F1196,'[1]Khách hàng'!$A$4:$F$2144,3,0)</f>
        <v>Số 1 đường số 17A, Khu phố 11, Phường Bình Trị Đông B, Quận Bình Tân, TP.HCM.</v>
      </c>
      <c r="J1196" s="35" t="e">
        <f>VLOOKUP(F1196,'Khách hàng'!$B$4:$G$1048576,5,0)</f>
        <v>#N/A</v>
      </c>
      <c r="M1196" s="13" t="e">
        <f>VLOOKUP(K1196,'Hàng hóa'!$C$5:$J174,2,0)</f>
        <v>#N/A</v>
      </c>
      <c r="N1196" s="17" t="e">
        <f>VLOOKUP(K1196,'[1]Hàng hóa'!$C$5:$G$22,5,0)</f>
        <v>#N/A</v>
      </c>
      <c r="O1196" s="17" t="e">
        <f t="shared" si="59"/>
        <v>#N/A</v>
      </c>
      <c r="P1196" s="197" t="e">
        <f t="shared" si="57"/>
        <v>#N/A</v>
      </c>
      <c r="Q1196" s="17" t="e">
        <f t="shared" si="58"/>
        <v>#N/A</v>
      </c>
      <c r="R1196" s="13" t="e">
        <f>VLOOKUP(J1196,'[1]Nhân viên'!$E$20:$F$41,2,0)</f>
        <v>#N/A</v>
      </c>
    </row>
    <row r="1197" spans="3:18" x14ac:dyDescent="0.2">
      <c r="C1197" s="12"/>
      <c r="D1197" s="178"/>
      <c r="E1197" s="13" t="e">
        <f>VLOOKUP(D1197,'Nhân viên'!$B$5:$C$48,2,0)</f>
        <v>#N/A</v>
      </c>
      <c r="H1197" s="13" t="e">
        <f>VLOOKUP(F1197,'Khách hàng'!$B$4:$G$1048576,2,0)</f>
        <v>#N/A</v>
      </c>
      <c r="I1197" s="13" t="str">
        <f>VLOOKUP(F1197,'[1]Khách hàng'!$A$4:$F$2144,3,0)</f>
        <v>Số 1 đường số 17A, Khu phố 11, Phường Bình Trị Đông B, Quận Bình Tân, TP.HCM.</v>
      </c>
      <c r="J1197" s="35" t="e">
        <f>VLOOKUP(F1197,'Khách hàng'!$B$4:$G$1048576,5,0)</f>
        <v>#N/A</v>
      </c>
      <c r="M1197" s="13" t="e">
        <f>VLOOKUP(K1197,'Hàng hóa'!$C$5:$J175,2,0)</f>
        <v>#N/A</v>
      </c>
      <c r="N1197" s="17" t="e">
        <f>VLOOKUP(K1197,'[1]Hàng hóa'!$C$5:$G$22,5,0)</f>
        <v>#N/A</v>
      </c>
      <c r="O1197" s="17" t="e">
        <f t="shared" si="59"/>
        <v>#N/A</v>
      </c>
      <c r="P1197" s="197" t="e">
        <f t="shared" si="57"/>
        <v>#N/A</v>
      </c>
      <c r="Q1197" s="17" t="e">
        <f t="shared" si="58"/>
        <v>#N/A</v>
      </c>
      <c r="R1197" s="13" t="e">
        <f>VLOOKUP(J1197,'[1]Nhân viên'!$E$20:$F$41,2,0)</f>
        <v>#N/A</v>
      </c>
    </row>
    <row r="1198" spans="3:18" x14ac:dyDescent="0.2">
      <c r="C1198" s="12"/>
      <c r="E1198" s="13" t="e">
        <f>VLOOKUP(D1198,'Nhân viên'!$B$5:$C$48,2,0)</f>
        <v>#N/A</v>
      </c>
      <c r="H1198" s="13" t="e">
        <f>VLOOKUP(F1198,'Khách hàng'!$B$4:$G$1048576,2,0)</f>
        <v>#N/A</v>
      </c>
      <c r="I1198" s="13" t="str">
        <f>VLOOKUP(F1198,'[1]Khách hàng'!$A$4:$F$2144,3,0)</f>
        <v>Số 1 đường số 17A, Khu phố 11, Phường Bình Trị Đông B, Quận Bình Tân, TP.HCM.</v>
      </c>
      <c r="J1198" s="35" t="e">
        <f>VLOOKUP(F1198,'Khách hàng'!$B$4:$G$1048576,5,0)</f>
        <v>#N/A</v>
      </c>
      <c r="M1198" s="13" t="e">
        <f>VLOOKUP(K1198,'Hàng hóa'!$C$5:$J467,2,0)</f>
        <v>#N/A</v>
      </c>
      <c r="N1198" s="17" t="e">
        <f>VLOOKUP(K1198,'[1]Hàng hóa'!$C$5:$G$22,5,0)</f>
        <v>#N/A</v>
      </c>
      <c r="O1198" s="17" t="e">
        <f t="shared" si="59"/>
        <v>#N/A</v>
      </c>
      <c r="P1198" s="197" t="e">
        <f t="shared" si="57"/>
        <v>#N/A</v>
      </c>
      <c r="Q1198" s="17" t="e">
        <f t="shared" si="58"/>
        <v>#N/A</v>
      </c>
      <c r="R1198" s="13" t="e">
        <f>VLOOKUP(J1198,'[1]Nhân viên'!$E$20:$F$41,2,0)</f>
        <v>#N/A</v>
      </c>
    </row>
    <row r="1199" spans="3:18" x14ac:dyDescent="0.2">
      <c r="C1199" s="259"/>
      <c r="E1199" s="13" t="e">
        <f>VLOOKUP(D1199,'Nhân viên'!$B$5:$C$48,2,0)</f>
        <v>#N/A</v>
      </c>
      <c r="H1199" s="13" t="e">
        <f>VLOOKUP(F1199,'Khách hàng'!$B$4:$G$1048576,2,0)</f>
        <v>#N/A</v>
      </c>
      <c r="I1199" s="13" t="str">
        <f>VLOOKUP(F1199,'[1]Khách hàng'!$A$4:$F$2144,3,0)</f>
        <v>Số 1 đường số 17A, Khu phố 11, Phường Bình Trị Đông B, Quận Bình Tân, TP.HCM.</v>
      </c>
      <c r="J1199" s="35" t="e">
        <f>VLOOKUP(F1199,'Khách hàng'!$B$4:$G$1048576,5,0)</f>
        <v>#N/A</v>
      </c>
      <c r="M1199" s="13" t="e">
        <f>VLOOKUP(K1199,'Hàng hóa'!$C$5:$J1535,2,0)</f>
        <v>#N/A</v>
      </c>
      <c r="N1199" s="17" t="e">
        <f>VLOOKUP(K1199,'[1]Hàng hóa'!$C$5:$G$22,5,0)</f>
        <v>#N/A</v>
      </c>
      <c r="O1199" s="17" t="e">
        <f t="shared" si="59"/>
        <v>#N/A</v>
      </c>
      <c r="P1199" s="197" t="e">
        <f t="shared" si="57"/>
        <v>#N/A</v>
      </c>
      <c r="Q1199" s="17" t="e">
        <f t="shared" si="58"/>
        <v>#N/A</v>
      </c>
      <c r="R1199" s="13" t="e">
        <f>VLOOKUP(J1199,'[1]Nhân viên'!$E$20:$F$41,2,0)</f>
        <v>#N/A</v>
      </c>
    </row>
    <row r="1200" spans="3:18" x14ac:dyDescent="0.2">
      <c r="D1200" s="11"/>
      <c r="E1200" s="13" t="e">
        <f>VLOOKUP(D1200,'Nhân viên'!$B$5:$C$48,2,0)</f>
        <v>#N/A</v>
      </c>
      <c r="H1200" s="13" t="e">
        <f>VLOOKUP(F1200,'Khách hàng'!$B$4:$G$1048576,2,0)</f>
        <v>#N/A</v>
      </c>
      <c r="I1200" s="13" t="str">
        <f>VLOOKUP(F1200,'[1]Khách hàng'!$A$4:$F$2144,3,0)</f>
        <v>Số 1 đường số 17A, Khu phố 11, Phường Bình Trị Đông B, Quận Bình Tân, TP.HCM.</v>
      </c>
      <c r="J1200" s="35" t="e">
        <f>VLOOKUP(F1200,'Khách hàng'!$B$4:$G$1048576,5,0)</f>
        <v>#N/A</v>
      </c>
      <c r="M1200" s="13" t="e">
        <f>VLOOKUP(K1200,'Hàng hóa'!$C$5:$J1194,2,0)</f>
        <v>#N/A</v>
      </c>
      <c r="N1200" s="17" t="e">
        <f>VLOOKUP(K1200,'[1]Hàng hóa'!$C$5:$G$22,5,0)</f>
        <v>#N/A</v>
      </c>
      <c r="O1200" s="17" t="e">
        <f t="shared" si="59"/>
        <v>#N/A</v>
      </c>
      <c r="P1200" s="197" t="e">
        <f t="shared" si="57"/>
        <v>#N/A</v>
      </c>
      <c r="Q1200" s="17" t="e">
        <f t="shared" si="58"/>
        <v>#N/A</v>
      </c>
      <c r="R1200" s="13" t="e">
        <f>VLOOKUP(J1200,'[1]Nhân viên'!$E$20:$F$41,2,0)</f>
        <v>#N/A</v>
      </c>
    </row>
    <row r="1201" spans="3:18" x14ac:dyDescent="0.2">
      <c r="D1201" s="11"/>
      <c r="E1201" s="13" t="e">
        <f>VLOOKUP(D1201,'Nhân viên'!$B$5:$C$48,2,0)</f>
        <v>#N/A</v>
      </c>
      <c r="H1201" s="13" t="e">
        <f>VLOOKUP(F1201,'Khách hàng'!$B$4:$G$1048576,2,0)</f>
        <v>#N/A</v>
      </c>
      <c r="I1201" s="13" t="str">
        <f>VLOOKUP(F1201,'[1]Khách hàng'!$A$4:$F$2144,3,0)</f>
        <v>Số 1 đường số 17A, Khu phố 11, Phường Bình Trị Đông B, Quận Bình Tân, TP.HCM.</v>
      </c>
      <c r="J1201" s="35" t="e">
        <f>VLOOKUP(F1201,'Khách hàng'!$B$4:$G$1048576,5,0)</f>
        <v>#N/A</v>
      </c>
      <c r="M1201" s="13" t="e">
        <f>VLOOKUP(K1201,'Hàng hóa'!$C$5:$J1195,2,0)</f>
        <v>#N/A</v>
      </c>
      <c r="N1201" s="17" t="e">
        <f>VLOOKUP(K1201,'[1]Hàng hóa'!$C$5:$G$22,5,0)</f>
        <v>#N/A</v>
      </c>
      <c r="O1201" s="17" t="e">
        <f t="shared" si="59"/>
        <v>#N/A</v>
      </c>
      <c r="P1201" s="197" t="e">
        <f t="shared" si="57"/>
        <v>#N/A</v>
      </c>
      <c r="Q1201" s="17" t="e">
        <f t="shared" si="58"/>
        <v>#N/A</v>
      </c>
      <c r="R1201" s="13" t="e">
        <f>VLOOKUP(J1201,'[1]Nhân viên'!$E$20:$F$41,2,0)</f>
        <v>#N/A</v>
      </c>
    </row>
    <row r="1202" spans="3:18" x14ac:dyDescent="0.2">
      <c r="D1202" s="11"/>
      <c r="E1202" s="13" t="e">
        <f>VLOOKUP(D1202,'Nhân viên'!$B$5:$C$48,2,0)</f>
        <v>#N/A</v>
      </c>
      <c r="H1202" s="13" t="e">
        <f>VLOOKUP(F1202,'Khách hàng'!$B$4:$G$1048576,2,0)</f>
        <v>#N/A</v>
      </c>
      <c r="I1202" s="13" t="str">
        <f>VLOOKUP(F1202,'[1]Khách hàng'!$A$4:$F$2144,3,0)</f>
        <v>Số 1 đường số 17A, Khu phố 11, Phường Bình Trị Đông B, Quận Bình Tân, TP.HCM.</v>
      </c>
      <c r="J1202" s="35" t="e">
        <f>VLOOKUP(F1202,'Khách hàng'!$B$4:$G$1048576,5,0)</f>
        <v>#N/A</v>
      </c>
      <c r="M1202" s="13" t="e">
        <f>VLOOKUP(K1202,'Hàng hóa'!$C$5:$J1196,2,0)</f>
        <v>#N/A</v>
      </c>
      <c r="N1202" s="17" t="e">
        <f>VLOOKUP(K1202,'[1]Hàng hóa'!$C$5:$G$22,5,0)</f>
        <v>#N/A</v>
      </c>
      <c r="O1202" s="17" t="e">
        <f t="shared" si="59"/>
        <v>#N/A</v>
      </c>
      <c r="P1202" s="197" t="e">
        <f t="shared" si="57"/>
        <v>#N/A</v>
      </c>
      <c r="Q1202" s="17" t="e">
        <f t="shared" si="58"/>
        <v>#N/A</v>
      </c>
      <c r="R1202" s="13" t="e">
        <f>VLOOKUP(J1202,'[1]Nhân viên'!$E$20:$F$41,2,0)</f>
        <v>#N/A</v>
      </c>
    </row>
    <row r="1203" spans="3:18" x14ac:dyDescent="0.2">
      <c r="D1203" s="11"/>
      <c r="E1203" s="13" t="e">
        <f>VLOOKUP(D1203,'Nhân viên'!$B$5:$C$48,2,0)</f>
        <v>#N/A</v>
      </c>
      <c r="H1203" s="13" t="e">
        <f>VLOOKUP(F1203,'Khách hàng'!$B$4:$G$1048576,2,0)</f>
        <v>#N/A</v>
      </c>
      <c r="I1203" s="13" t="str">
        <f>VLOOKUP(F1203,'[1]Khách hàng'!$A$4:$F$2144,3,0)</f>
        <v>Số 1 đường số 17A, Khu phố 11, Phường Bình Trị Đông B, Quận Bình Tân, TP.HCM.</v>
      </c>
      <c r="J1203" s="35" t="e">
        <f>VLOOKUP(F1203,'Khách hàng'!$B$4:$G$1048576,5,0)</f>
        <v>#N/A</v>
      </c>
      <c r="M1203" s="13" t="e">
        <f>VLOOKUP(K1203,'Hàng hóa'!$C$5:$J1197,2,0)</f>
        <v>#N/A</v>
      </c>
      <c r="N1203" s="17" t="e">
        <f>VLOOKUP(K1203,'[1]Hàng hóa'!$C$5:$G$22,5,0)</f>
        <v>#N/A</v>
      </c>
      <c r="O1203" s="17" t="e">
        <f t="shared" si="59"/>
        <v>#N/A</v>
      </c>
      <c r="P1203" s="197" t="e">
        <f t="shared" si="57"/>
        <v>#N/A</v>
      </c>
      <c r="Q1203" s="17" t="e">
        <f t="shared" si="58"/>
        <v>#N/A</v>
      </c>
      <c r="R1203" s="13" t="e">
        <f>VLOOKUP(J1203,'[1]Nhân viên'!$E$20:$F$41,2,0)</f>
        <v>#N/A</v>
      </c>
    </row>
    <row r="1204" spans="3:18" x14ac:dyDescent="0.2">
      <c r="D1204" s="11"/>
      <c r="E1204" s="13" t="e">
        <f>VLOOKUP(D1204,'Nhân viên'!$B$5:$C$48,2,0)</f>
        <v>#N/A</v>
      </c>
      <c r="H1204" s="13" t="e">
        <f>VLOOKUP(F1204,'Khách hàng'!$B$4:$G$1048576,2,0)</f>
        <v>#N/A</v>
      </c>
      <c r="I1204" s="13" t="str">
        <f>VLOOKUP(F1204,'[1]Khách hàng'!$A$4:$F$2144,3,0)</f>
        <v>Số 1 đường số 17A, Khu phố 11, Phường Bình Trị Đông B, Quận Bình Tân, TP.HCM.</v>
      </c>
      <c r="J1204" s="35" t="e">
        <f>VLOOKUP(F1204,'Khách hàng'!$B$4:$G$1048576,5,0)</f>
        <v>#N/A</v>
      </c>
      <c r="M1204" s="13" t="e">
        <f>VLOOKUP(K1204,'Hàng hóa'!$C$5:$J1198,2,0)</f>
        <v>#N/A</v>
      </c>
      <c r="N1204" s="17" t="e">
        <f>VLOOKUP(K1204,'[1]Hàng hóa'!$C$5:$G$22,5,0)</f>
        <v>#N/A</v>
      </c>
      <c r="O1204" s="17" t="e">
        <f t="shared" si="59"/>
        <v>#N/A</v>
      </c>
      <c r="P1204" s="197" t="e">
        <f t="shared" si="57"/>
        <v>#N/A</v>
      </c>
      <c r="Q1204" s="17" t="e">
        <f t="shared" si="58"/>
        <v>#N/A</v>
      </c>
      <c r="R1204" s="13" t="e">
        <f>VLOOKUP(J1204,'[1]Nhân viên'!$E$20:$F$41,2,0)</f>
        <v>#N/A</v>
      </c>
    </row>
    <row r="1205" spans="3:18" x14ac:dyDescent="0.2">
      <c r="E1205" s="13" t="e">
        <f>VLOOKUP(D1205,'Nhân viên'!$B$5:$C$48,2,0)</f>
        <v>#N/A</v>
      </c>
      <c r="H1205" s="13" t="e">
        <f>VLOOKUP(F1205,'Khách hàng'!$B$4:$G$1048576,2,0)</f>
        <v>#N/A</v>
      </c>
      <c r="I1205" s="13" t="str">
        <f>VLOOKUP(F1205,'[1]Khách hàng'!$A$4:$F$2144,3,0)</f>
        <v>Số 1 đường số 17A, Khu phố 11, Phường Bình Trị Đông B, Quận Bình Tân, TP.HCM.</v>
      </c>
      <c r="J1205" s="35" t="e">
        <f>VLOOKUP(F1205,'Khách hàng'!$B$4:$G$1048576,5,0)</f>
        <v>#N/A</v>
      </c>
      <c r="M1205" s="13" t="e">
        <f>VLOOKUP(K1205,'Hàng hóa'!$C$5:$J1199,2,0)</f>
        <v>#N/A</v>
      </c>
      <c r="N1205" s="17" t="e">
        <f>VLOOKUP(K1205,'[1]Hàng hóa'!$C$5:$G$22,5,0)</f>
        <v>#N/A</v>
      </c>
      <c r="O1205" s="17" t="e">
        <f t="shared" si="59"/>
        <v>#N/A</v>
      </c>
      <c r="P1205" s="197" t="e">
        <f t="shared" si="57"/>
        <v>#N/A</v>
      </c>
      <c r="Q1205" s="17" t="e">
        <f t="shared" si="58"/>
        <v>#N/A</v>
      </c>
      <c r="R1205" s="13" t="e">
        <f>VLOOKUP(J1205,'[1]Nhân viên'!$E$20:$F$41,2,0)</f>
        <v>#N/A</v>
      </c>
    </row>
    <row r="1206" spans="3:18" x14ac:dyDescent="0.2">
      <c r="E1206" s="13" t="e">
        <f>VLOOKUP(D1206,'Nhân viên'!$B$5:$C$48,2,0)</f>
        <v>#N/A</v>
      </c>
      <c r="H1206" s="13" t="e">
        <f>VLOOKUP(F1206,'Khách hàng'!$B$4:$G$1048576,2,0)</f>
        <v>#N/A</v>
      </c>
      <c r="I1206" s="13" t="str">
        <f>VLOOKUP(F1206,'[1]Khách hàng'!$A$4:$F$2144,3,0)</f>
        <v>Số 1 đường số 17A, Khu phố 11, Phường Bình Trị Đông B, Quận Bình Tân, TP.HCM.</v>
      </c>
      <c r="J1206" s="35" t="e">
        <f>VLOOKUP(F1206,'Khách hàng'!$B$4:$G$1048576,5,0)</f>
        <v>#N/A</v>
      </c>
      <c r="M1206" s="13" t="e">
        <f>VLOOKUP(K1206,'Hàng hóa'!$C$5:$J1200,2,0)</f>
        <v>#N/A</v>
      </c>
      <c r="N1206" s="17" t="e">
        <f>VLOOKUP(K1206,'[1]Hàng hóa'!$C$5:$G$22,5,0)</f>
        <v>#N/A</v>
      </c>
      <c r="O1206" s="17" t="e">
        <f t="shared" si="59"/>
        <v>#N/A</v>
      </c>
      <c r="P1206" s="197" t="e">
        <f t="shared" si="57"/>
        <v>#N/A</v>
      </c>
      <c r="Q1206" s="17" t="e">
        <f t="shared" si="58"/>
        <v>#N/A</v>
      </c>
      <c r="R1206" s="13" t="e">
        <f>VLOOKUP(J1206,'[1]Nhân viên'!$E$20:$F$41,2,0)</f>
        <v>#N/A</v>
      </c>
    </row>
    <row r="1207" spans="3:18" x14ac:dyDescent="0.2">
      <c r="E1207" s="13" t="e">
        <f>VLOOKUP(D1207,'Nhân viên'!$B$5:$C$48,2,0)</f>
        <v>#N/A</v>
      </c>
      <c r="H1207" s="13" t="e">
        <f>VLOOKUP(F1207,'Khách hàng'!$B$4:$G$1048576,2,0)</f>
        <v>#N/A</v>
      </c>
      <c r="I1207" s="13" t="str">
        <f>VLOOKUP(F1207,'[1]Khách hàng'!$A$4:$F$2144,3,0)</f>
        <v>Số 1 đường số 17A, Khu phố 11, Phường Bình Trị Đông B, Quận Bình Tân, TP.HCM.</v>
      </c>
      <c r="J1207" s="35" t="e">
        <f>VLOOKUP(F1207,'Khách hàng'!$B$4:$G$1048576,5,0)</f>
        <v>#N/A</v>
      </c>
      <c r="M1207" s="13" t="e">
        <f>VLOOKUP(K1207,'Hàng hóa'!$C$5:$J1201,2,0)</f>
        <v>#N/A</v>
      </c>
      <c r="N1207" s="17" t="e">
        <f>VLOOKUP(K1207,'[1]Hàng hóa'!$C$5:$G$22,5,0)</f>
        <v>#N/A</v>
      </c>
      <c r="O1207" s="17" t="e">
        <f t="shared" si="59"/>
        <v>#N/A</v>
      </c>
      <c r="P1207" s="197" t="e">
        <f t="shared" si="57"/>
        <v>#N/A</v>
      </c>
      <c r="Q1207" s="17" t="e">
        <f t="shared" si="58"/>
        <v>#N/A</v>
      </c>
      <c r="R1207" s="13" t="e">
        <f>VLOOKUP(J1207,'[1]Nhân viên'!$E$20:$F$41,2,0)</f>
        <v>#N/A</v>
      </c>
    </row>
    <row r="1208" spans="3:18" x14ac:dyDescent="0.2">
      <c r="E1208" s="13" t="e">
        <f>VLOOKUP(D1208,'Nhân viên'!$B$5:$C$48,2,0)</f>
        <v>#N/A</v>
      </c>
      <c r="H1208" s="13" t="e">
        <f>VLOOKUP(F1208,'Khách hàng'!$B$4:$G$1048576,2,0)</f>
        <v>#N/A</v>
      </c>
      <c r="I1208" s="13" t="str">
        <f>VLOOKUP(F1208,'[1]Khách hàng'!$A$4:$F$2144,3,0)</f>
        <v>Số 1 đường số 17A, Khu phố 11, Phường Bình Trị Đông B, Quận Bình Tân, TP.HCM.</v>
      </c>
      <c r="J1208" s="35" t="e">
        <f>VLOOKUP(F1208,'Khách hàng'!$B$4:$G$1048576,5,0)</f>
        <v>#N/A</v>
      </c>
      <c r="M1208" s="13" t="e">
        <f>VLOOKUP(K1208,'Hàng hóa'!$C$5:$J1227,2,0)</f>
        <v>#N/A</v>
      </c>
      <c r="N1208" s="17" t="e">
        <f>VLOOKUP(K1208,'[1]Hàng hóa'!$C$5:$G$22,5,0)</f>
        <v>#N/A</v>
      </c>
      <c r="O1208" s="17" t="e">
        <f t="shared" si="59"/>
        <v>#N/A</v>
      </c>
      <c r="P1208" s="197" t="e">
        <f t="shared" si="57"/>
        <v>#N/A</v>
      </c>
      <c r="Q1208" s="17" t="e">
        <f t="shared" si="58"/>
        <v>#N/A</v>
      </c>
      <c r="R1208" s="13" t="e">
        <f>VLOOKUP(J1208,'[1]Nhân viên'!$E$20:$F$41,2,0)</f>
        <v>#N/A</v>
      </c>
    </row>
    <row r="1209" spans="3:18" x14ac:dyDescent="0.2">
      <c r="C1209" s="12"/>
      <c r="E1209" s="13" t="e">
        <f>VLOOKUP(D1209,'Nhân viên'!$B$5:$C$48,2,0)</f>
        <v>#N/A</v>
      </c>
      <c r="H1209" s="13" t="e">
        <f>VLOOKUP(F1209,'Khách hàng'!$B$4:$G$1048576,2,0)</f>
        <v>#N/A</v>
      </c>
      <c r="I1209" s="13" t="str">
        <f>VLOOKUP(F1209,'[1]Khách hàng'!$A$4:$F$2144,3,0)</f>
        <v>Số 1 đường số 17A, Khu phố 11, Phường Bình Trị Đông B, Quận Bình Tân, TP.HCM.</v>
      </c>
      <c r="J1209" s="35" t="e">
        <f>VLOOKUP(F1209,'Khách hàng'!$B$4:$G$1048576,5,0)</f>
        <v>#N/A</v>
      </c>
      <c r="M1209" s="13" t="e">
        <f>VLOOKUP(K1209,'Hàng hóa'!$C$5:$J802,2,0)</f>
        <v>#N/A</v>
      </c>
      <c r="N1209" s="17" t="e">
        <f>VLOOKUP(K1209,'[1]Hàng hóa'!$C$5:$G$22,5,0)</f>
        <v>#N/A</v>
      </c>
      <c r="O1209" s="17" t="e">
        <f t="shared" si="59"/>
        <v>#N/A</v>
      </c>
      <c r="P1209" s="197" t="e">
        <f t="shared" si="57"/>
        <v>#N/A</v>
      </c>
      <c r="Q1209" s="17" t="e">
        <f t="shared" si="58"/>
        <v>#N/A</v>
      </c>
      <c r="R1209" s="13" t="e">
        <f>VLOOKUP(J1209,'[1]Nhân viên'!$E$20:$F$41,2,0)</f>
        <v>#N/A</v>
      </c>
    </row>
    <row r="1210" spans="3:18" x14ac:dyDescent="0.2">
      <c r="C1210" s="12"/>
      <c r="E1210" s="13" t="e">
        <f>VLOOKUP(D1210,'Nhân viên'!$B$5:$C$48,2,0)</f>
        <v>#N/A</v>
      </c>
      <c r="H1210" s="13" t="e">
        <f>VLOOKUP(F1210,'Khách hàng'!$B$4:$G$1048576,2,0)</f>
        <v>#N/A</v>
      </c>
      <c r="I1210" s="13" t="str">
        <f>VLOOKUP(F1210,'[1]Khách hàng'!$A$4:$F$2144,3,0)</f>
        <v>Số 1 đường số 17A, Khu phố 11, Phường Bình Trị Đông B, Quận Bình Tân, TP.HCM.</v>
      </c>
      <c r="J1210" s="35" t="e">
        <f>VLOOKUP(F1210,'Khách hàng'!$B$4:$G$1048576,5,0)</f>
        <v>#N/A</v>
      </c>
      <c r="M1210" s="13" t="e">
        <f>VLOOKUP(K1210,'Hàng hóa'!$C$5:$J1411,2,0)</f>
        <v>#N/A</v>
      </c>
      <c r="N1210" s="17" t="e">
        <f>VLOOKUP(K1210,'[1]Hàng hóa'!$C$5:$G$22,5,0)</f>
        <v>#N/A</v>
      </c>
      <c r="O1210" s="17" t="e">
        <f t="shared" si="59"/>
        <v>#N/A</v>
      </c>
      <c r="P1210" s="197" t="e">
        <f t="shared" si="57"/>
        <v>#N/A</v>
      </c>
      <c r="Q1210" s="17" t="e">
        <f t="shared" si="58"/>
        <v>#N/A</v>
      </c>
      <c r="R1210" s="13" t="e">
        <f>VLOOKUP(J1210,'[1]Nhân viên'!$E$20:$F$41,2,0)</f>
        <v>#N/A</v>
      </c>
    </row>
    <row r="1211" spans="3:18" x14ac:dyDescent="0.2">
      <c r="C1211" s="12"/>
      <c r="E1211" s="13" t="e">
        <f>VLOOKUP(D1211,'Nhân viên'!$B$5:$C$48,2,0)</f>
        <v>#N/A</v>
      </c>
      <c r="H1211" s="13" t="e">
        <f>VLOOKUP(F1211,'Khách hàng'!$B$4:$G$1048576,2,0)</f>
        <v>#N/A</v>
      </c>
      <c r="I1211" s="13" t="str">
        <f>VLOOKUP(F1211,'[1]Khách hàng'!$A$4:$F$2144,3,0)</f>
        <v>Số 1 đường số 17A, Khu phố 11, Phường Bình Trị Đông B, Quận Bình Tân, TP.HCM.</v>
      </c>
      <c r="J1211" s="35" t="e">
        <f>VLOOKUP(F1211,'Khách hàng'!$B$4:$G$1048576,5,0)</f>
        <v>#N/A</v>
      </c>
      <c r="M1211" s="13" t="e">
        <f>VLOOKUP(K1211,'Hàng hóa'!$C$5:$J468,2,0)</f>
        <v>#N/A</v>
      </c>
      <c r="N1211" s="17" t="e">
        <f>VLOOKUP(K1211,'[1]Hàng hóa'!$C$5:$G$22,5,0)</f>
        <v>#N/A</v>
      </c>
      <c r="O1211" s="17" t="e">
        <f t="shared" si="59"/>
        <v>#N/A</v>
      </c>
      <c r="P1211" s="197" t="e">
        <f t="shared" si="57"/>
        <v>#N/A</v>
      </c>
      <c r="Q1211" s="17" t="e">
        <f t="shared" si="58"/>
        <v>#N/A</v>
      </c>
      <c r="R1211" s="13" t="e">
        <f>VLOOKUP(J1211,'[1]Nhân viên'!$E$20:$F$41,2,0)</f>
        <v>#N/A</v>
      </c>
    </row>
    <row r="1212" spans="3:18" x14ac:dyDescent="0.2">
      <c r="C1212" s="12"/>
      <c r="E1212" s="13" t="e">
        <f>VLOOKUP(D1212,'Nhân viên'!$B$5:$C$48,2,0)</f>
        <v>#N/A</v>
      </c>
      <c r="H1212" s="13" t="e">
        <f>VLOOKUP(F1212,'Khách hàng'!$B$4:$G$1048576,2,0)</f>
        <v>#N/A</v>
      </c>
      <c r="I1212" s="13" t="str">
        <f>VLOOKUP(F1212,'[1]Khách hàng'!$A$4:$F$2144,3,0)</f>
        <v>Số 1 đường số 17A, Khu phố 11, Phường Bình Trị Đông B, Quận Bình Tân, TP.HCM.</v>
      </c>
      <c r="J1212" s="35" t="e">
        <f>VLOOKUP(F1212,'Khách hàng'!$B$4:$G$1048576,5,0)</f>
        <v>#N/A</v>
      </c>
      <c r="M1212" s="13" t="e">
        <f>VLOOKUP(K1212,'Hàng hóa'!$C$5:$J841,2,0)</f>
        <v>#N/A</v>
      </c>
      <c r="N1212" s="17" t="e">
        <f>VLOOKUP(K1212,'[1]Hàng hóa'!$C$5:$G$22,5,0)</f>
        <v>#N/A</v>
      </c>
      <c r="O1212" s="17" t="e">
        <f t="shared" si="59"/>
        <v>#N/A</v>
      </c>
      <c r="P1212" s="197" t="e">
        <f t="shared" si="57"/>
        <v>#N/A</v>
      </c>
      <c r="Q1212" s="17" t="e">
        <f t="shared" si="58"/>
        <v>#N/A</v>
      </c>
      <c r="R1212" s="13" t="e">
        <f>VLOOKUP(J1212,'[1]Nhân viên'!$E$20:$F$41,2,0)</f>
        <v>#N/A</v>
      </c>
    </row>
    <row r="1213" spans="3:18" x14ac:dyDescent="0.2">
      <c r="C1213" s="12"/>
      <c r="E1213" s="13" t="e">
        <f>VLOOKUP(D1213,'Nhân viên'!$B$5:$C$48,2,0)</f>
        <v>#N/A</v>
      </c>
      <c r="H1213" s="13" t="e">
        <f>VLOOKUP(F1213,'Khách hàng'!$B$4:$G$1048576,2,0)</f>
        <v>#N/A</v>
      </c>
      <c r="I1213" s="13" t="str">
        <f>VLOOKUP(F1213,'[1]Khách hàng'!$A$4:$F$2144,3,0)</f>
        <v>Số 1 đường số 17A, Khu phố 11, Phường Bình Trị Đông B, Quận Bình Tân, TP.HCM.</v>
      </c>
      <c r="J1213" s="35" t="e">
        <f>VLOOKUP(F1213,'Khách hàng'!$B$4:$G$1048576,5,0)</f>
        <v>#N/A</v>
      </c>
      <c r="M1213" s="13" t="e">
        <f>VLOOKUP(K1213,'Hàng hóa'!$C$5:$J842,2,0)</f>
        <v>#N/A</v>
      </c>
      <c r="N1213" s="17" t="e">
        <f>VLOOKUP(K1213,'[1]Hàng hóa'!$C$5:$G$22,5,0)</f>
        <v>#N/A</v>
      </c>
      <c r="O1213" s="17" t="e">
        <f t="shared" si="59"/>
        <v>#N/A</v>
      </c>
      <c r="P1213" s="197" t="e">
        <f t="shared" si="57"/>
        <v>#N/A</v>
      </c>
      <c r="Q1213" s="17" t="e">
        <f t="shared" si="58"/>
        <v>#N/A</v>
      </c>
      <c r="R1213" s="13" t="e">
        <f>VLOOKUP(J1213,'[1]Nhân viên'!$E$20:$F$41,2,0)</f>
        <v>#N/A</v>
      </c>
    </row>
    <row r="1214" spans="3:18" x14ac:dyDescent="0.2">
      <c r="C1214" s="12"/>
      <c r="E1214" s="13" t="e">
        <f>VLOOKUP(D1214,'Nhân viên'!$B$5:$C$48,2,0)</f>
        <v>#N/A</v>
      </c>
      <c r="H1214" s="13" t="e">
        <f>VLOOKUP(F1214,'Khách hàng'!$B$4:$G$1048576,2,0)</f>
        <v>#N/A</v>
      </c>
      <c r="I1214" s="13" t="str">
        <f>VLOOKUP(F1214,'[1]Khách hàng'!$A$4:$F$2144,3,0)</f>
        <v>Số 1 đường số 17A, Khu phố 11, Phường Bình Trị Đông B, Quận Bình Tân, TP.HCM.</v>
      </c>
      <c r="J1214" s="35" t="e">
        <f>VLOOKUP(F1214,'Khách hàng'!$B$4:$G$1048576,5,0)</f>
        <v>#N/A</v>
      </c>
      <c r="M1214" s="13" t="e">
        <f>VLOOKUP(K1214,'Hàng hóa'!$C$5:$J1438,2,0)</f>
        <v>#N/A</v>
      </c>
      <c r="N1214" s="17" t="e">
        <f>VLOOKUP(K1214,'[1]Hàng hóa'!$C$5:$G$22,5,0)</f>
        <v>#N/A</v>
      </c>
      <c r="O1214" s="17" t="e">
        <f t="shared" si="59"/>
        <v>#N/A</v>
      </c>
      <c r="P1214" s="197" t="e">
        <f t="shared" si="57"/>
        <v>#N/A</v>
      </c>
      <c r="Q1214" s="17" t="e">
        <f t="shared" si="58"/>
        <v>#N/A</v>
      </c>
      <c r="R1214" s="13" t="e">
        <f>VLOOKUP(J1214,'[1]Nhân viên'!$E$20:$F$41,2,0)</f>
        <v>#N/A</v>
      </c>
    </row>
    <row r="1215" spans="3:18" x14ac:dyDescent="0.2">
      <c r="E1215" s="13" t="e">
        <f>VLOOKUP(D1215,'Nhân viên'!$B$5:$C$48,2,0)</f>
        <v>#N/A</v>
      </c>
      <c r="H1215" s="13" t="e">
        <f>VLOOKUP(F1215,'Khách hàng'!$B$4:$G$1048576,2,0)</f>
        <v>#N/A</v>
      </c>
      <c r="I1215" s="13" t="str">
        <f>VLOOKUP(F1215,'[1]Khách hàng'!$A$4:$F$2144,3,0)</f>
        <v>Số 1 đường số 17A, Khu phố 11, Phường Bình Trị Đông B, Quận Bình Tân, TP.HCM.</v>
      </c>
      <c r="J1215" s="35" t="e">
        <f>VLOOKUP(F1215,'Khách hàng'!$B$4:$G$1048576,5,0)</f>
        <v>#N/A</v>
      </c>
      <c r="M1215" s="13" t="e">
        <f>VLOOKUP(K1215,'Hàng hóa'!$C$5:$J1226,2,0)</f>
        <v>#N/A</v>
      </c>
      <c r="N1215" s="17" t="e">
        <f>VLOOKUP(K1215,'[1]Hàng hóa'!$C$5:$G$22,5,0)</f>
        <v>#N/A</v>
      </c>
      <c r="O1215" s="17" t="e">
        <f t="shared" si="59"/>
        <v>#N/A</v>
      </c>
      <c r="P1215" s="197" t="e">
        <f t="shared" si="57"/>
        <v>#N/A</v>
      </c>
      <c r="Q1215" s="17" t="e">
        <f t="shared" si="58"/>
        <v>#N/A</v>
      </c>
      <c r="R1215" s="13" t="e">
        <f>VLOOKUP(J1215,'[1]Nhân viên'!$E$20:$F$41,2,0)</f>
        <v>#N/A</v>
      </c>
    </row>
    <row r="1216" spans="3:18" x14ac:dyDescent="0.2">
      <c r="C1216" s="193"/>
      <c r="E1216" s="13" t="e">
        <f>VLOOKUP(D1216,'Nhân viên'!$B$5:$C$48,2,0)</f>
        <v>#N/A</v>
      </c>
      <c r="G1216" s="133"/>
      <c r="H1216" s="13" t="e">
        <f>VLOOKUP(F1216,'Khách hàng'!$B$4:$G$1048576,2,0)</f>
        <v>#N/A</v>
      </c>
      <c r="I1216" s="13" t="str">
        <f>VLOOKUP(F1216,'[1]Khách hàng'!$A$4:$F$2144,3,0)</f>
        <v>Số 1 đường số 17A, Khu phố 11, Phường Bình Trị Đông B, Quận Bình Tân, TP.HCM.</v>
      </c>
      <c r="J1216" s="35" t="e">
        <f>VLOOKUP(F1216,'Khách hàng'!$B$4:$G$1048576,5,0)</f>
        <v>#N/A</v>
      </c>
      <c r="M1216" s="13" t="e">
        <f>VLOOKUP(K1216,'Hàng hóa'!$C$5:$J1261,2,0)</f>
        <v>#N/A</v>
      </c>
      <c r="N1216" s="17" t="e">
        <f>VLOOKUP(K1216,'[1]Hàng hóa'!$C$5:$G$22,5,0)</f>
        <v>#N/A</v>
      </c>
      <c r="O1216" s="17" t="e">
        <f t="shared" si="59"/>
        <v>#N/A</v>
      </c>
      <c r="P1216" s="197" t="e">
        <f t="shared" si="57"/>
        <v>#N/A</v>
      </c>
      <c r="Q1216" s="17" t="e">
        <f t="shared" si="58"/>
        <v>#N/A</v>
      </c>
      <c r="R1216" s="13" t="e">
        <f>VLOOKUP(J1216,'[1]Nhân viên'!$E$20:$F$41,2,0)</f>
        <v>#N/A</v>
      </c>
    </row>
    <row r="1217" spans="3:18" x14ac:dyDescent="0.2">
      <c r="C1217" s="193"/>
      <c r="E1217" s="13" t="e">
        <f>VLOOKUP(D1217,'Nhân viên'!$B$5:$C$48,2,0)</f>
        <v>#N/A</v>
      </c>
      <c r="G1217" s="133"/>
      <c r="H1217" s="13" t="e">
        <f>VLOOKUP(F1217,'Khách hàng'!$B$4:$G$1048576,2,0)</f>
        <v>#N/A</v>
      </c>
      <c r="I1217" s="13" t="str">
        <f>VLOOKUP(F1217,'[1]Khách hàng'!$A$4:$F$2144,3,0)</f>
        <v>Số 1 đường số 17A, Khu phố 11, Phường Bình Trị Đông B, Quận Bình Tân, TP.HCM.</v>
      </c>
      <c r="J1217" s="35" t="e">
        <f>VLOOKUP(F1217,'Khách hàng'!$B$4:$G$1048576,5,0)</f>
        <v>#N/A</v>
      </c>
      <c r="M1217" s="13" t="e">
        <f>VLOOKUP(K1217,'Hàng hóa'!$C$5:$J1262,2,0)</f>
        <v>#N/A</v>
      </c>
      <c r="N1217" s="17" t="e">
        <f>VLOOKUP(K1217,'[1]Hàng hóa'!$C$5:$G$22,5,0)</f>
        <v>#N/A</v>
      </c>
      <c r="O1217" s="17" t="e">
        <f t="shared" si="59"/>
        <v>#N/A</v>
      </c>
      <c r="P1217" s="197" t="e">
        <f t="shared" si="57"/>
        <v>#N/A</v>
      </c>
      <c r="Q1217" s="17" t="e">
        <f t="shared" si="58"/>
        <v>#N/A</v>
      </c>
      <c r="R1217" s="13" t="e">
        <f>VLOOKUP(J1217,'[1]Nhân viên'!$E$20:$F$41,2,0)</f>
        <v>#N/A</v>
      </c>
    </row>
    <row r="1218" spans="3:18" x14ac:dyDescent="0.2">
      <c r="D1218" s="11"/>
      <c r="E1218" s="13" t="e">
        <f>VLOOKUP(D1218,'Nhân viên'!$B$5:$C$48,2,0)</f>
        <v>#N/A</v>
      </c>
      <c r="H1218" s="13" t="e">
        <f>VLOOKUP(F1218,'Khách hàng'!$B$4:$G$1048576,2,0)</f>
        <v>#N/A</v>
      </c>
      <c r="I1218" s="13" t="str">
        <f>VLOOKUP(F1218,'[1]Khách hàng'!$A$4:$F$2144,3,0)</f>
        <v>Số 1 đường số 17A, Khu phố 11, Phường Bình Trị Đông B, Quận Bình Tân, TP.HCM.</v>
      </c>
      <c r="J1218" s="35" t="e">
        <f>VLOOKUP(F1218,'Khách hàng'!$B$4:$G$1048576,5,0)</f>
        <v>#N/A</v>
      </c>
      <c r="M1218" s="13" t="e">
        <f>VLOOKUP(K1218,'Hàng hóa'!$C$5:$J1161,2,0)</f>
        <v>#N/A</v>
      </c>
      <c r="N1218" s="17" t="e">
        <f>VLOOKUP(K1218,'[1]Hàng hóa'!$C$5:$G$22,5,0)</f>
        <v>#N/A</v>
      </c>
      <c r="O1218" s="17" t="e">
        <f t="shared" si="59"/>
        <v>#N/A</v>
      </c>
      <c r="P1218" s="197" t="e">
        <f t="shared" si="57"/>
        <v>#N/A</v>
      </c>
      <c r="Q1218" s="17" t="e">
        <f t="shared" si="58"/>
        <v>#N/A</v>
      </c>
      <c r="R1218" s="13" t="e">
        <f>VLOOKUP(J1218,'[1]Nhân viên'!$E$20:$F$41,2,0)</f>
        <v>#N/A</v>
      </c>
    </row>
    <row r="1219" spans="3:18" x14ac:dyDescent="0.2">
      <c r="C1219" s="12"/>
      <c r="E1219" s="13" t="e">
        <f>VLOOKUP(D1219,'Nhân viên'!$B$5:$C$48,2,0)</f>
        <v>#N/A</v>
      </c>
      <c r="H1219" s="13" t="e">
        <f>VLOOKUP(F1219,'Khách hàng'!$B$4:$G$1048576,2,0)</f>
        <v>#N/A</v>
      </c>
      <c r="I1219" s="13" t="str">
        <f>VLOOKUP(F1219,'[1]Khách hàng'!$A$4:$F$2144,3,0)</f>
        <v>Số 1 đường số 17A, Khu phố 11, Phường Bình Trị Đông B, Quận Bình Tân, TP.HCM.</v>
      </c>
      <c r="J1219" s="35" t="e">
        <f>VLOOKUP(F1219,'Khách hàng'!$B$4:$G$1048576,5,0)</f>
        <v>#N/A</v>
      </c>
      <c r="M1219" s="13" t="e">
        <f>VLOOKUP(K1219,'Hàng hóa'!$C$5:$J428,2,0)</f>
        <v>#N/A</v>
      </c>
      <c r="N1219" s="17" t="e">
        <f>VLOOKUP(K1219,'[1]Hàng hóa'!$C$5:$G$22,5,0)</f>
        <v>#N/A</v>
      </c>
      <c r="O1219" s="17" t="e">
        <f t="shared" si="59"/>
        <v>#N/A</v>
      </c>
      <c r="P1219" s="197" t="e">
        <f t="shared" ref="P1219:P1282" si="60">O1219*8%</f>
        <v>#N/A</v>
      </c>
      <c r="Q1219" s="17" t="e">
        <f t="shared" ref="Q1219:Q1282" si="61">O1219*P1219+O1219</f>
        <v>#N/A</v>
      </c>
      <c r="R1219" s="13" t="e">
        <f>VLOOKUP(J1219,'[1]Nhân viên'!$E$20:$F$41,2,0)</f>
        <v>#N/A</v>
      </c>
    </row>
    <row r="1220" spans="3:18" x14ac:dyDescent="0.2">
      <c r="C1220" s="12"/>
      <c r="E1220" s="13" t="e">
        <f>VLOOKUP(D1220,'Nhân viên'!$B$5:$C$48,2,0)</f>
        <v>#N/A</v>
      </c>
      <c r="H1220" s="13" t="e">
        <f>VLOOKUP(F1220,'Khách hàng'!$B$4:$G$1048576,2,0)</f>
        <v>#N/A</v>
      </c>
      <c r="I1220" s="13" t="str">
        <f>VLOOKUP(F1220,'[1]Khách hàng'!$A$4:$F$2144,3,0)</f>
        <v>Số 1 đường số 17A, Khu phố 11, Phường Bình Trị Đông B, Quận Bình Tân, TP.HCM.</v>
      </c>
      <c r="J1220" s="35" t="e">
        <f>VLOOKUP(F1220,'Khách hàng'!$B$4:$G$1048576,5,0)</f>
        <v>#N/A</v>
      </c>
      <c r="M1220" s="13" t="e">
        <f>VLOOKUP(K1220,'Hàng hóa'!$C$5:$J429,2,0)</f>
        <v>#N/A</v>
      </c>
      <c r="N1220" s="17" t="e">
        <f>VLOOKUP(K1220,'[1]Hàng hóa'!$C$5:$G$22,5,0)</f>
        <v>#N/A</v>
      </c>
      <c r="O1220" s="17" t="e">
        <f t="shared" si="59"/>
        <v>#N/A</v>
      </c>
      <c r="P1220" s="197" t="e">
        <f t="shared" si="60"/>
        <v>#N/A</v>
      </c>
      <c r="Q1220" s="17" t="e">
        <f t="shared" si="61"/>
        <v>#N/A</v>
      </c>
      <c r="R1220" s="13" t="e">
        <f>VLOOKUP(J1220,'[1]Nhân viên'!$E$20:$F$41,2,0)</f>
        <v>#N/A</v>
      </c>
    </row>
    <row r="1221" spans="3:18" x14ac:dyDescent="0.2">
      <c r="C1221" s="12"/>
      <c r="E1221" s="13" t="e">
        <f>VLOOKUP(D1221,'Nhân viên'!$B$5:$C$48,2,0)</f>
        <v>#N/A</v>
      </c>
      <c r="H1221" s="13" t="e">
        <f>VLOOKUP(F1221,'Khách hàng'!$B$4:$G$1048576,2,0)</f>
        <v>#N/A</v>
      </c>
      <c r="I1221" s="13" t="str">
        <f>VLOOKUP(F1221,'[1]Khách hàng'!$A$4:$F$2144,3,0)</f>
        <v>Số 1 đường số 17A, Khu phố 11, Phường Bình Trị Đông B, Quận Bình Tân, TP.HCM.</v>
      </c>
      <c r="J1221" s="35" t="e">
        <f>VLOOKUP(F1221,'Khách hàng'!$B$4:$G$1048576,5,0)</f>
        <v>#N/A</v>
      </c>
      <c r="M1221" s="13" t="e">
        <f>VLOOKUP(K1221,'Hàng hóa'!$C$5:$J1389,2,0)</f>
        <v>#N/A</v>
      </c>
      <c r="N1221" s="17" t="e">
        <f>VLOOKUP(K1221,'[1]Hàng hóa'!$C$5:$G$22,5,0)</f>
        <v>#N/A</v>
      </c>
      <c r="O1221" s="17" t="e">
        <f t="shared" ref="O1221:O1284" si="62">L1221*N1221</f>
        <v>#N/A</v>
      </c>
      <c r="P1221" s="197" t="e">
        <f t="shared" si="60"/>
        <v>#N/A</v>
      </c>
      <c r="Q1221" s="17" t="e">
        <f t="shared" si="61"/>
        <v>#N/A</v>
      </c>
      <c r="R1221" s="13" t="e">
        <f>VLOOKUP(J1221,'[1]Nhân viên'!$E$20:$F$41,2,0)</f>
        <v>#N/A</v>
      </c>
    </row>
    <row r="1222" spans="3:18" x14ac:dyDescent="0.2">
      <c r="C1222" s="12"/>
      <c r="E1222" s="13" t="e">
        <f>VLOOKUP(D1222,'Nhân viên'!$B$5:$C$48,2,0)</f>
        <v>#N/A</v>
      </c>
      <c r="H1222" s="13" t="e">
        <f>VLOOKUP(F1222,'Khách hàng'!$B$4:$G$1048576,2,0)</f>
        <v>#N/A</v>
      </c>
      <c r="I1222" s="13" t="str">
        <f>VLOOKUP(F1222,'[1]Khách hàng'!$A$4:$F$2144,3,0)</f>
        <v>Số 1 đường số 17A, Khu phố 11, Phường Bình Trị Đông B, Quận Bình Tân, TP.HCM.</v>
      </c>
      <c r="J1222" s="35" t="e">
        <f>VLOOKUP(F1222,'Khách hàng'!$B$4:$G$1048576,5,0)</f>
        <v>#N/A</v>
      </c>
      <c r="M1222" s="13" t="e">
        <f>VLOOKUP(K1222,'Hàng hóa'!$C$5:$J459,2,0)</f>
        <v>#N/A</v>
      </c>
      <c r="N1222" s="17" t="e">
        <f>VLOOKUP(K1222,'[1]Hàng hóa'!$C$5:$G$22,5,0)</f>
        <v>#N/A</v>
      </c>
      <c r="O1222" s="17" t="e">
        <f t="shared" si="62"/>
        <v>#N/A</v>
      </c>
      <c r="P1222" s="197" t="e">
        <f t="shared" si="60"/>
        <v>#N/A</v>
      </c>
      <c r="Q1222" s="17" t="e">
        <f t="shared" si="61"/>
        <v>#N/A</v>
      </c>
      <c r="R1222" s="13" t="e">
        <f>VLOOKUP(J1222,'[1]Nhân viên'!$E$20:$F$41,2,0)</f>
        <v>#N/A</v>
      </c>
    </row>
    <row r="1223" spans="3:18" x14ac:dyDescent="0.2">
      <c r="C1223" s="12"/>
      <c r="E1223" s="13" t="e">
        <f>VLOOKUP(D1223,'Nhân viên'!$B$5:$C$48,2,0)</f>
        <v>#N/A</v>
      </c>
      <c r="H1223" s="13" t="e">
        <f>VLOOKUP(F1223,'Khách hàng'!$B$4:$G$1048576,2,0)</f>
        <v>#N/A</v>
      </c>
      <c r="I1223" s="13" t="str">
        <f>VLOOKUP(F1223,'[1]Khách hàng'!$A$4:$F$2144,3,0)</f>
        <v>Số 1 đường số 17A, Khu phố 11, Phường Bình Trị Đông B, Quận Bình Tân, TP.HCM.</v>
      </c>
      <c r="J1223" s="35" t="e">
        <f>VLOOKUP(F1223,'Khách hàng'!$B$4:$G$1048576,5,0)</f>
        <v>#N/A</v>
      </c>
      <c r="M1223" s="13" t="e">
        <f>VLOOKUP(K1223,'Hàng hóa'!$C$5:$J460,2,0)</f>
        <v>#N/A</v>
      </c>
      <c r="N1223" s="17" t="e">
        <f>VLOOKUP(K1223,'[1]Hàng hóa'!$C$5:$G$22,5,0)</f>
        <v>#N/A</v>
      </c>
      <c r="O1223" s="17" t="e">
        <f t="shared" si="62"/>
        <v>#N/A</v>
      </c>
      <c r="P1223" s="197" t="e">
        <f t="shared" si="60"/>
        <v>#N/A</v>
      </c>
      <c r="Q1223" s="17" t="e">
        <f t="shared" si="61"/>
        <v>#N/A</v>
      </c>
      <c r="R1223" s="13" t="e">
        <f>VLOOKUP(J1223,'[1]Nhân viên'!$E$20:$F$41,2,0)</f>
        <v>#N/A</v>
      </c>
    </row>
    <row r="1224" spans="3:18" x14ac:dyDescent="0.2">
      <c r="C1224" s="12"/>
      <c r="E1224" s="13" t="e">
        <f>VLOOKUP(D1224,'Nhân viên'!$B$5:$C$48,2,0)</f>
        <v>#N/A</v>
      </c>
      <c r="H1224" s="13" t="e">
        <f>VLOOKUP(F1224,'Khách hàng'!$B$4:$G$1048576,2,0)</f>
        <v>#N/A</v>
      </c>
      <c r="I1224" s="13" t="str">
        <f>VLOOKUP(F1224,'[1]Khách hàng'!$A$4:$F$2144,3,0)</f>
        <v>Số 1 đường số 17A, Khu phố 11, Phường Bình Trị Đông B, Quận Bình Tân, TP.HCM.</v>
      </c>
      <c r="J1224" s="35" t="e">
        <f>VLOOKUP(F1224,'Khách hàng'!$B$4:$G$1048576,5,0)</f>
        <v>#N/A</v>
      </c>
      <c r="M1224" s="13" t="e">
        <f>VLOOKUP(K1224,'Hàng hóa'!$C$5:$J643,2,0)</f>
        <v>#N/A</v>
      </c>
      <c r="N1224" s="17" t="e">
        <f>VLOOKUP(K1224,'[1]Hàng hóa'!$C$5:$G$22,5,0)</f>
        <v>#N/A</v>
      </c>
      <c r="O1224" s="17" t="e">
        <f t="shared" si="62"/>
        <v>#N/A</v>
      </c>
      <c r="P1224" s="197" t="e">
        <f t="shared" si="60"/>
        <v>#N/A</v>
      </c>
      <c r="Q1224" s="17" t="e">
        <f t="shared" si="61"/>
        <v>#N/A</v>
      </c>
      <c r="R1224" s="13" t="e">
        <f>VLOOKUP(J1224,'[1]Nhân viên'!$E$20:$F$41,2,0)</f>
        <v>#N/A</v>
      </c>
    </row>
    <row r="1225" spans="3:18" x14ac:dyDescent="0.2">
      <c r="C1225" s="12"/>
      <c r="D1225" s="11"/>
      <c r="E1225" s="13" t="e">
        <f>VLOOKUP(D1225,'Nhân viên'!$B$5:$C$48,2,0)</f>
        <v>#N/A</v>
      </c>
      <c r="H1225" s="13" t="e">
        <f>VLOOKUP(F1225,'Khách hàng'!$B$4:$G$1048576,2,0)</f>
        <v>#N/A</v>
      </c>
      <c r="I1225" s="13" t="str">
        <f>VLOOKUP(F1225,'[1]Khách hàng'!$A$4:$F$2144,3,0)</f>
        <v>Số 1 đường số 17A, Khu phố 11, Phường Bình Trị Đông B, Quận Bình Tân, TP.HCM.</v>
      </c>
      <c r="J1225" s="35" t="e">
        <f>VLOOKUP(F1225,'Khách hàng'!$B$4:$G$1048576,5,0)</f>
        <v>#N/A</v>
      </c>
      <c r="M1225" s="13" t="e">
        <f>VLOOKUP(K1225,'Hàng hóa'!$C$5:$J796,2,0)</f>
        <v>#N/A</v>
      </c>
      <c r="N1225" s="17" t="e">
        <f>VLOOKUP(K1225,'[1]Hàng hóa'!$C$5:$G$22,5,0)</f>
        <v>#N/A</v>
      </c>
      <c r="O1225" s="17" t="e">
        <f t="shared" si="62"/>
        <v>#N/A</v>
      </c>
      <c r="P1225" s="197" t="e">
        <f t="shared" si="60"/>
        <v>#N/A</v>
      </c>
      <c r="Q1225" s="17" t="e">
        <f t="shared" si="61"/>
        <v>#N/A</v>
      </c>
      <c r="R1225" s="13" t="e">
        <f>VLOOKUP(J1225,'[1]Nhân viên'!$E$20:$F$41,2,0)</f>
        <v>#N/A</v>
      </c>
    </row>
    <row r="1226" spans="3:18" x14ac:dyDescent="0.2">
      <c r="C1226" s="12"/>
      <c r="D1226" s="11"/>
      <c r="E1226" s="13" t="e">
        <f>VLOOKUP(D1226,'Nhân viên'!$B$5:$C$48,2,0)</f>
        <v>#N/A</v>
      </c>
      <c r="H1226" s="13" t="e">
        <f>VLOOKUP(F1226,'Khách hàng'!$B$4:$G$1048576,2,0)</f>
        <v>#N/A</v>
      </c>
      <c r="I1226" s="13" t="str">
        <f>VLOOKUP(F1226,'[1]Khách hàng'!$A$4:$F$2144,3,0)</f>
        <v>Số 1 đường số 17A, Khu phố 11, Phường Bình Trị Đông B, Quận Bình Tân, TP.HCM.</v>
      </c>
      <c r="J1226" s="35" t="e">
        <f>VLOOKUP(F1226,'Khách hàng'!$B$4:$G$1048576,5,0)</f>
        <v>#N/A</v>
      </c>
      <c r="M1226" s="13" t="e">
        <f>VLOOKUP(K1226,'Hàng hóa'!$C$5:$J797,2,0)</f>
        <v>#N/A</v>
      </c>
      <c r="N1226" s="17" t="e">
        <f>VLOOKUP(K1226,'[1]Hàng hóa'!$C$5:$G$22,5,0)</f>
        <v>#N/A</v>
      </c>
      <c r="O1226" s="17" t="e">
        <f t="shared" si="62"/>
        <v>#N/A</v>
      </c>
      <c r="P1226" s="197" t="e">
        <f t="shared" si="60"/>
        <v>#N/A</v>
      </c>
      <c r="Q1226" s="17" t="e">
        <f t="shared" si="61"/>
        <v>#N/A</v>
      </c>
      <c r="R1226" s="13" t="e">
        <f>VLOOKUP(J1226,'[1]Nhân viên'!$E$20:$F$41,2,0)</f>
        <v>#N/A</v>
      </c>
    </row>
    <row r="1227" spans="3:18" x14ac:dyDescent="0.2">
      <c r="E1227" s="13" t="e">
        <f>VLOOKUP(D1227,'Nhân viên'!$B$5:$C$48,2,0)</f>
        <v>#N/A</v>
      </c>
      <c r="H1227" s="13" t="e">
        <f>VLOOKUP(F1227,'Khách hàng'!$B$4:$G$1048576,2,0)</f>
        <v>#N/A</v>
      </c>
      <c r="I1227" s="13" t="str">
        <f>VLOOKUP(F1227,'[1]Khách hàng'!$A$4:$F$2144,3,0)</f>
        <v>Số 1 đường số 17A, Khu phố 11, Phường Bình Trị Đông B, Quận Bình Tân, TP.HCM.</v>
      </c>
      <c r="J1227" s="35" t="e">
        <f>VLOOKUP(F1227,'Khách hàng'!$B$4:$G$1048576,5,0)</f>
        <v>#N/A</v>
      </c>
      <c r="M1227" s="13" t="e">
        <f>VLOOKUP(K1227,'Hàng hóa'!$C$5:$J903,2,0)</f>
        <v>#N/A</v>
      </c>
      <c r="N1227" s="17" t="e">
        <f>VLOOKUP(K1227,'[1]Hàng hóa'!$C$5:$G$22,5,0)</f>
        <v>#N/A</v>
      </c>
      <c r="O1227" s="17" t="e">
        <f t="shared" si="62"/>
        <v>#N/A</v>
      </c>
      <c r="P1227" s="197" t="e">
        <f t="shared" si="60"/>
        <v>#N/A</v>
      </c>
      <c r="Q1227" s="17" t="e">
        <f t="shared" si="61"/>
        <v>#N/A</v>
      </c>
      <c r="R1227" s="13" t="e">
        <f>VLOOKUP(J1227,'[1]Nhân viên'!$E$20:$F$41,2,0)</f>
        <v>#N/A</v>
      </c>
    </row>
    <row r="1228" spans="3:18" x14ac:dyDescent="0.2">
      <c r="E1228" s="13" t="e">
        <f>VLOOKUP(D1228,'Nhân viên'!$B$5:$C$48,2,0)</f>
        <v>#N/A</v>
      </c>
      <c r="H1228" s="13" t="e">
        <f>VLOOKUP(F1228,'Khách hàng'!$B$4:$G$1048576,2,0)</f>
        <v>#N/A</v>
      </c>
      <c r="I1228" s="13" t="str">
        <f>VLOOKUP(F1228,'[1]Khách hàng'!$A$4:$F$2144,3,0)</f>
        <v>Số 1 đường số 17A, Khu phố 11, Phường Bình Trị Đông B, Quận Bình Tân, TP.HCM.</v>
      </c>
      <c r="J1228" s="35" t="e">
        <f>VLOOKUP(F1228,'Khách hàng'!$B$4:$G$1048576,5,0)</f>
        <v>#N/A</v>
      </c>
      <c r="M1228" s="13" t="e">
        <f>VLOOKUP(K1228,'Hàng hóa'!$C$5:$J908,2,0)</f>
        <v>#N/A</v>
      </c>
      <c r="N1228" s="17" t="e">
        <f>VLOOKUP(K1228,'[1]Hàng hóa'!$C$5:$G$22,5,0)</f>
        <v>#N/A</v>
      </c>
      <c r="O1228" s="17" t="e">
        <f t="shared" si="62"/>
        <v>#N/A</v>
      </c>
      <c r="P1228" s="197" t="e">
        <f t="shared" si="60"/>
        <v>#N/A</v>
      </c>
      <c r="Q1228" s="17" t="e">
        <f t="shared" si="61"/>
        <v>#N/A</v>
      </c>
      <c r="R1228" s="13" t="e">
        <f>VLOOKUP(J1228,'[1]Nhân viên'!$E$20:$F$41,2,0)</f>
        <v>#N/A</v>
      </c>
    </row>
    <row r="1229" spans="3:18" x14ac:dyDescent="0.2">
      <c r="D1229" s="11"/>
      <c r="E1229" s="13" t="e">
        <f>VLOOKUP(D1229,'Nhân viên'!$B$5:$C$48,2,0)</f>
        <v>#N/A</v>
      </c>
      <c r="H1229" s="13" t="e">
        <f>VLOOKUP(F1229,'Khách hàng'!$B$4:$G$1048576,2,0)</f>
        <v>#N/A</v>
      </c>
      <c r="I1229" s="13" t="str">
        <f>VLOOKUP(F1229,'[1]Khách hàng'!$A$4:$F$2144,3,0)</f>
        <v>Số 1 đường số 17A, Khu phố 11, Phường Bình Trị Đông B, Quận Bình Tân, TP.HCM.</v>
      </c>
      <c r="J1229" s="35" t="e">
        <f>VLOOKUP(F1229,'Khách hàng'!$B$4:$G$1048576,5,0)</f>
        <v>#N/A</v>
      </c>
      <c r="M1229" s="13" t="e">
        <f>VLOOKUP(K1229,'Hàng hóa'!$C$5:$J1096,2,0)</f>
        <v>#N/A</v>
      </c>
      <c r="N1229" s="17" t="e">
        <f>VLOOKUP(K1229,'[1]Hàng hóa'!$C$5:$G$22,5,0)</f>
        <v>#N/A</v>
      </c>
      <c r="O1229" s="17" t="e">
        <f t="shared" si="62"/>
        <v>#N/A</v>
      </c>
      <c r="P1229" s="197" t="e">
        <f t="shared" si="60"/>
        <v>#N/A</v>
      </c>
      <c r="Q1229" s="17" t="e">
        <f t="shared" si="61"/>
        <v>#N/A</v>
      </c>
      <c r="R1229" s="13" t="e">
        <f>VLOOKUP(J1229,'[1]Nhân viên'!$E$20:$F$41,2,0)</f>
        <v>#N/A</v>
      </c>
    </row>
    <row r="1230" spans="3:18" x14ac:dyDescent="0.2">
      <c r="D1230" s="11"/>
      <c r="E1230" s="13" t="e">
        <f>VLOOKUP(D1230,'Nhân viên'!$B$5:$C$48,2,0)</f>
        <v>#N/A</v>
      </c>
      <c r="H1230" s="13" t="e">
        <f>VLOOKUP(F1230,'Khách hàng'!$B$4:$G$1048576,2,0)</f>
        <v>#N/A</v>
      </c>
      <c r="I1230" s="13" t="str">
        <f>VLOOKUP(F1230,'[1]Khách hàng'!$A$4:$F$2144,3,0)</f>
        <v>Số 1 đường số 17A, Khu phố 11, Phường Bình Trị Đông B, Quận Bình Tân, TP.HCM.</v>
      </c>
      <c r="J1230" s="35" t="e">
        <f>VLOOKUP(F1230,'Khách hàng'!$B$4:$G$1048576,5,0)</f>
        <v>#N/A</v>
      </c>
      <c r="M1230" s="13" t="e">
        <f>VLOOKUP(K1230,'Hàng hóa'!$C$5:$J1097,2,0)</f>
        <v>#N/A</v>
      </c>
      <c r="N1230" s="17" t="e">
        <f>VLOOKUP(K1230,'[1]Hàng hóa'!$C$5:$G$22,5,0)</f>
        <v>#N/A</v>
      </c>
      <c r="O1230" s="17" t="e">
        <f t="shared" si="62"/>
        <v>#N/A</v>
      </c>
      <c r="P1230" s="197" t="e">
        <f t="shared" si="60"/>
        <v>#N/A</v>
      </c>
      <c r="Q1230" s="17" t="e">
        <f t="shared" si="61"/>
        <v>#N/A</v>
      </c>
      <c r="R1230" s="13" t="e">
        <f>VLOOKUP(J1230,'[1]Nhân viên'!$E$20:$F$41,2,0)</f>
        <v>#N/A</v>
      </c>
    </row>
    <row r="1231" spans="3:18" x14ac:dyDescent="0.2">
      <c r="D1231" s="11"/>
      <c r="E1231" s="13" t="e">
        <f>VLOOKUP(D1231,'Nhân viên'!$B$5:$C$48,2,0)</f>
        <v>#N/A</v>
      </c>
      <c r="H1231" s="13" t="e">
        <f>VLOOKUP(F1231,'Khách hàng'!$B$4:$G$1048576,2,0)</f>
        <v>#N/A</v>
      </c>
      <c r="I1231" s="13" t="str">
        <f>VLOOKUP(F1231,'[1]Khách hàng'!$A$4:$F$2144,3,0)</f>
        <v>Số 1 đường số 17A, Khu phố 11, Phường Bình Trị Đông B, Quận Bình Tân, TP.HCM.</v>
      </c>
      <c r="J1231" s="35" t="e">
        <f>VLOOKUP(F1231,'Khách hàng'!$B$4:$G$1048576,5,0)</f>
        <v>#N/A</v>
      </c>
      <c r="M1231" s="13" t="e">
        <f>VLOOKUP(K1231,'Hàng hóa'!$C$5:$J1098,2,0)</f>
        <v>#N/A</v>
      </c>
      <c r="N1231" s="17" t="e">
        <f>VLOOKUP(K1231,'[1]Hàng hóa'!$C$5:$G$22,5,0)</f>
        <v>#N/A</v>
      </c>
      <c r="O1231" s="17" t="e">
        <f t="shared" si="62"/>
        <v>#N/A</v>
      </c>
      <c r="P1231" s="197" t="e">
        <f t="shared" si="60"/>
        <v>#N/A</v>
      </c>
      <c r="Q1231" s="17" t="e">
        <f t="shared" si="61"/>
        <v>#N/A</v>
      </c>
      <c r="R1231" s="13" t="e">
        <f>VLOOKUP(J1231,'[1]Nhân viên'!$E$20:$F$41,2,0)</f>
        <v>#N/A</v>
      </c>
    </row>
    <row r="1232" spans="3:18" x14ac:dyDescent="0.2">
      <c r="D1232" s="11"/>
      <c r="E1232" s="13" t="e">
        <f>VLOOKUP(D1232,'Nhân viên'!$B$5:$C$48,2,0)</f>
        <v>#N/A</v>
      </c>
      <c r="H1232" s="13" t="e">
        <f>VLOOKUP(F1232,'Khách hàng'!$B$4:$G$1048576,2,0)</f>
        <v>#N/A</v>
      </c>
      <c r="I1232" s="13" t="str">
        <f>VLOOKUP(F1232,'[1]Khách hàng'!$A$4:$F$2144,3,0)</f>
        <v>Số 1 đường số 17A, Khu phố 11, Phường Bình Trị Đông B, Quận Bình Tân, TP.HCM.</v>
      </c>
      <c r="J1232" s="35" t="e">
        <f>VLOOKUP(F1232,'Khách hàng'!$B$4:$G$1048576,5,0)</f>
        <v>#N/A</v>
      </c>
      <c r="M1232" s="13" t="e">
        <f>VLOOKUP(K1232,'Hàng hóa'!$C$5:$J1121,2,0)</f>
        <v>#N/A</v>
      </c>
      <c r="N1232" s="17" t="e">
        <f>VLOOKUP(K1232,'[1]Hàng hóa'!$C$5:$G$22,5,0)</f>
        <v>#N/A</v>
      </c>
      <c r="O1232" s="17" t="e">
        <f t="shared" si="62"/>
        <v>#N/A</v>
      </c>
      <c r="P1232" s="197" t="e">
        <f t="shared" si="60"/>
        <v>#N/A</v>
      </c>
      <c r="Q1232" s="17" t="e">
        <f t="shared" si="61"/>
        <v>#N/A</v>
      </c>
      <c r="R1232" s="13" t="e">
        <f>VLOOKUP(J1232,'[1]Nhân viên'!$E$20:$F$41,2,0)</f>
        <v>#N/A</v>
      </c>
    </row>
    <row r="1233" spans="3:18" x14ac:dyDescent="0.2">
      <c r="D1233" s="11"/>
      <c r="E1233" s="13" t="e">
        <f>VLOOKUP(D1233,'Nhân viên'!$B$5:$C$48,2,0)</f>
        <v>#N/A</v>
      </c>
      <c r="H1233" s="13" t="e">
        <f>VLOOKUP(F1233,'Khách hàng'!$B$4:$G$1048576,2,0)</f>
        <v>#N/A</v>
      </c>
      <c r="I1233" s="13" t="str">
        <f>VLOOKUP(F1233,'[1]Khách hàng'!$A$4:$F$2144,3,0)</f>
        <v>Số 1 đường số 17A, Khu phố 11, Phường Bình Trị Đông B, Quận Bình Tân, TP.HCM.</v>
      </c>
      <c r="J1233" s="35" t="e">
        <f>VLOOKUP(F1233,'Khách hàng'!$B$4:$G$1048576,5,0)</f>
        <v>#N/A</v>
      </c>
      <c r="M1233" s="13" t="e">
        <f>VLOOKUP(K1233,'Hàng hóa'!$C$5:$J1122,2,0)</f>
        <v>#N/A</v>
      </c>
      <c r="N1233" s="17" t="e">
        <f>VLOOKUP(K1233,'[1]Hàng hóa'!$C$5:$G$22,5,0)</f>
        <v>#N/A</v>
      </c>
      <c r="O1233" s="17" t="e">
        <f t="shared" si="62"/>
        <v>#N/A</v>
      </c>
      <c r="P1233" s="197" t="e">
        <f t="shared" si="60"/>
        <v>#N/A</v>
      </c>
      <c r="Q1233" s="17" t="e">
        <f t="shared" si="61"/>
        <v>#N/A</v>
      </c>
      <c r="R1233" s="13" t="e">
        <f>VLOOKUP(J1233,'[1]Nhân viên'!$E$20:$F$41,2,0)</f>
        <v>#N/A</v>
      </c>
    </row>
    <row r="1234" spans="3:18" x14ac:dyDescent="0.2">
      <c r="C1234" s="12"/>
      <c r="E1234" s="13" t="e">
        <f>VLOOKUP(D1234,'Nhân viên'!$B$5:$C$48,2,0)</f>
        <v>#N/A</v>
      </c>
      <c r="H1234" s="13" t="e">
        <f>VLOOKUP(F1234,'Khách hàng'!$B$4:$G$1048576,2,0)</f>
        <v>#N/A</v>
      </c>
      <c r="I1234" s="13" t="str">
        <f>VLOOKUP(F1234,'[1]Khách hàng'!$A$4:$F$2144,3,0)</f>
        <v>Số 1 đường số 17A, Khu phố 11, Phường Bình Trị Đông B, Quận Bình Tân, TP.HCM.</v>
      </c>
      <c r="J1234" s="35" t="e">
        <f>VLOOKUP(F1234,'Khách hàng'!$B$4:$G$1048576,5,0)</f>
        <v>#N/A</v>
      </c>
      <c r="M1234" s="13" t="e">
        <f>VLOOKUP(K1234,'Hàng hóa'!$C$5:$J592,2,0)</f>
        <v>#N/A</v>
      </c>
      <c r="N1234" s="17" t="e">
        <f>VLOOKUP(K1234,'[1]Hàng hóa'!$C$5:$G$22,5,0)</f>
        <v>#N/A</v>
      </c>
      <c r="O1234" s="17" t="e">
        <f t="shared" si="62"/>
        <v>#N/A</v>
      </c>
      <c r="P1234" s="197" t="e">
        <f t="shared" si="60"/>
        <v>#N/A</v>
      </c>
      <c r="Q1234" s="17" t="e">
        <f t="shared" si="61"/>
        <v>#N/A</v>
      </c>
      <c r="R1234" s="13" t="e">
        <f>VLOOKUP(J1234,'[1]Nhân viên'!$E$20:$F$41,2,0)</f>
        <v>#N/A</v>
      </c>
    </row>
    <row r="1235" spans="3:18" x14ac:dyDescent="0.2">
      <c r="C1235" s="12"/>
      <c r="E1235" s="13" t="e">
        <f>VLOOKUP(D1235,'Nhân viên'!$B$5:$C$48,2,0)</f>
        <v>#N/A</v>
      </c>
      <c r="H1235" s="13" t="e">
        <f>VLOOKUP(F1235,'Khách hàng'!$B$4:$G$1048576,2,0)</f>
        <v>#N/A</v>
      </c>
      <c r="I1235" s="13" t="str">
        <f>VLOOKUP(F1235,'[1]Khách hàng'!$A$4:$F$2144,3,0)</f>
        <v>Số 1 đường số 17A, Khu phố 11, Phường Bình Trị Đông B, Quận Bình Tân, TP.HCM.</v>
      </c>
      <c r="J1235" s="35" t="e">
        <f>VLOOKUP(F1235,'Khách hàng'!$B$4:$G$1048576,5,0)</f>
        <v>#N/A</v>
      </c>
      <c r="M1235" s="13" t="e">
        <f>VLOOKUP(K1235,'Hàng hóa'!$C$5:$J593,2,0)</f>
        <v>#N/A</v>
      </c>
      <c r="N1235" s="17" t="e">
        <f>VLOOKUP(K1235,'[1]Hàng hóa'!$C$5:$G$22,5,0)</f>
        <v>#N/A</v>
      </c>
      <c r="O1235" s="17" t="e">
        <f t="shared" si="62"/>
        <v>#N/A</v>
      </c>
      <c r="P1235" s="197" t="e">
        <f t="shared" si="60"/>
        <v>#N/A</v>
      </c>
      <c r="Q1235" s="17" t="e">
        <f t="shared" si="61"/>
        <v>#N/A</v>
      </c>
      <c r="R1235" s="13" t="e">
        <f>VLOOKUP(J1235,'[1]Nhân viên'!$E$20:$F$41,2,0)</f>
        <v>#N/A</v>
      </c>
    </row>
    <row r="1236" spans="3:18" x14ac:dyDescent="0.2">
      <c r="C1236" s="14"/>
      <c r="E1236" s="13" t="e">
        <f>VLOOKUP(D1236,'Nhân viên'!$B$5:$C$48,2,0)</f>
        <v>#N/A</v>
      </c>
      <c r="H1236" s="13" t="e">
        <f>VLOOKUP(F1236,'Khách hàng'!$B$4:$G$1048576,2,0)</f>
        <v>#N/A</v>
      </c>
      <c r="I1236" s="13" t="str">
        <f>VLOOKUP(F1236,'[1]Khách hàng'!$A$4:$F$2144,3,0)</f>
        <v>Số 1 đường số 17A, Khu phố 11, Phường Bình Trị Đông B, Quận Bình Tân, TP.HCM.</v>
      </c>
      <c r="J1236" s="35" t="e">
        <f>VLOOKUP(F1236,'Khách hàng'!$B$4:$G$1048576,5,0)</f>
        <v>#N/A</v>
      </c>
      <c r="M1236" s="13" t="e">
        <f>VLOOKUP(K1236,'Hàng hóa'!$C$5:$J452,2,0)</f>
        <v>#N/A</v>
      </c>
      <c r="N1236" s="17" t="e">
        <f>VLOOKUP(K1236,'[1]Hàng hóa'!$C$5:$G$22,5,0)</f>
        <v>#N/A</v>
      </c>
      <c r="O1236" s="17" t="e">
        <f t="shared" si="62"/>
        <v>#N/A</v>
      </c>
      <c r="P1236" s="197" t="e">
        <f t="shared" si="60"/>
        <v>#N/A</v>
      </c>
      <c r="Q1236" s="17" t="e">
        <f t="shared" si="61"/>
        <v>#N/A</v>
      </c>
      <c r="R1236" s="13" t="e">
        <f>VLOOKUP(J1236,'[1]Nhân viên'!$E$20:$F$41,2,0)</f>
        <v>#N/A</v>
      </c>
    </row>
    <row r="1237" spans="3:18" x14ac:dyDescent="0.2">
      <c r="C1237" s="12"/>
      <c r="E1237" s="13" t="e">
        <f>VLOOKUP(D1237,'Nhân viên'!$B$5:$C$48,2,0)</f>
        <v>#N/A</v>
      </c>
      <c r="H1237" s="13" t="e">
        <f>VLOOKUP(F1237,'Khách hàng'!$B$4:$G$1048576,2,0)</f>
        <v>#N/A</v>
      </c>
      <c r="I1237" s="13" t="str">
        <f>VLOOKUP(F1237,'[1]Khách hàng'!$A$4:$F$2144,3,0)</f>
        <v>Số 1 đường số 17A, Khu phố 11, Phường Bình Trị Đông B, Quận Bình Tân, TP.HCM.</v>
      </c>
      <c r="J1237" s="35" t="e">
        <f>VLOOKUP(F1237,'Khách hàng'!$B$4:$G$1048576,5,0)</f>
        <v>#N/A</v>
      </c>
      <c r="M1237" s="13" t="e">
        <f>VLOOKUP(K1237,'Hàng hóa'!$C$5:$J563,2,0)</f>
        <v>#N/A</v>
      </c>
      <c r="N1237" s="17" t="e">
        <f>VLOOKUP(K1237,'[1]Hàng hóa'!$C$5:$G$22,5,0)</f>
        <v>#N/A</v>
      </c>
      <c r="O1237" s="17" t="e">
        <f t="shared" si="62"/>
        <v>#N/A</v>
      </c>
      <c r="P1237" s="197" t="e">
        <f t="shared" si="60"/>
        <v>#N/A</v>
      </c>
      <c r="Q1237" s="17" t="e">
        <f t="shared" si="61"/>
        <v>#N/A</v>
      </c>
      <c r="R1237" s="13" t="e">
        <f>VLOOKUP(J1237,'[1]Nhân viên'!$E$20:$F$41,2,0)</f>
        <v>#N/A</v>
      </c>
    </row>
    <row r="1238" spans="3:18" x14ac:dyDescent="0.2">
      <c r="C1238" s="12"/>
      <c r="E1238" s="13" t="e">
        <f>VLOOKUP(D1238,'Nhân viên'!$B$5:$C$48,2,0)</f>
        <v>#N/A</v>
      </c>
      <c r="H1238" s="13" t="e">
        <f>VLOOKUP(F1238,'Khách hàng'!$B$4:$G$1048576,2,0)</f>
        <v>#N/A</v>
      </c>
      <c r="I1238" s="13" t="str">
        <f>VLOOKUP(F1238,'[1]Khách hàng'!$A$4:$F$2144,3,0)</f>
        <v>Số 1 đường số 17A, Khu phố 11, Phường Bình Trị Đông B, Quận Bình Tân, TP.HCM.</v>
      </c>
      <c r="J1238" s="35" t="e">
        <f>VLOOKUP(F1238,'Khách hàng'!$B$4:$G$1048576,5,0)</f>
        <v>#N/A</v>
      </c>
      <c r="M1238" s="13" t="e">
        <f>VLOOKUP(K1238,'Hàng hóa'!$C$5:$J564,2,0)</f>
        <v>#N/A</v>
      </c>
      <c r="N1238" s="17" t="e">
        <f>VLOOKUP(K1238,'[1]Hàng hóa'!$C$5:$G$22,5,0)</f>
        <v>#N/A</v>
      </c>
      <c r="O1238" s="17" t="e">
        <f t="shared" si="62"/>
        <v>#N/A</v>
      </c>
      <c r="P1238" s="197" t="e">
        <f t="shared" si="60"/>
        <v>#N/A</v>
      </c>
      <c r="Q1238" s="17" t="e">
        <f t="shared" si="61"/>
        <v>#N/A</v>
      </c>
      <c r="R1238" s="13" t="e">
        <f>VLOOKUP(J1238,'[1]Nhân viên'!$E$20:$F$41,2,0)</f>
        <v>#N/A</v>
      </c>
    </row>
    <row r="1239" spans="3:18" x14ac:dyDescent="0.2">
      <c r="C1239" s="12"/>
      <c r="E1239" s="13" t="e">
        <f>VLOOKUP(D1239,'Nhân viên'!$B$5:$C$48,2,0)</f>
        <v>#N/A</v>
      </c>
      <c r="G1239" s="132"/>
      <c r="H1239" s="13" t="e">
        <f>VLOOKUP(F1239,'Khách hàng'!$B$4:$G$1048576,2,0)</f>
        <v>#N/A</v>
      </c>
      <c r="I1239" s="13" t="str">
        <f>VLOOKUP(F1239,'[1]Khách hàng'!$A$4:$F$2144,3,0)</f>
        <v>Số 1 đường số 17A, Khu phố 11, Phường Bình Trị Đông B, Quận Bình Tân, TP.HCM.</v>
      </c>
      <c r="J1239" s="35" t="e">
        <f>VLOOKUP(F1239,'Khách hàng'!$B$4:$G$1048576,5,0)</f>
        <v>#N/A</v>
      </c>
      <c r="M1239" s="13" t="e">
        <f>VLOOKUP(K1239,'Hàng hóa'!$C$5:$J678,2,0)</f>
        <v>#N/A</v>
      </c>
      <c r="N1239" s="17" t="e">
        <f>VLOOKUP(K1239,'[1]Hàng hóa'!$C$5:$G$22,5,0)</f>
        <v>#N/A</v>
      </c>
      <c r="O1239" s="17" t="e">
        <f t="shared" si="62"/>
        <v>#N/A</v>
      </c>
      <c r="P1239" s="197" t="e">
        <f t="shared" si="60"/>
        <v>#N/A</v>
      </c>
      <c r="Q1239" s="17" t="e">
        <f t="shared" si="61"/>
        <v>#N/A</v>
      </c>
      <c r="R1239" s="13" t="e">
        <f>VLOOKUP(J1239,'[1]Nhân viên'!$E$20:$F$41,2,0)</f>
        <v>#N/A</v>
      </c>
    </row>
    <row r="1240" spans="3:18" x14ac:dyDescent="0.2">
      <c r="C1240" s="12"/>
      <c r="E1240" s="13" t="e">
        <f>VLOOKUP(D1240,'Nhân viên'!$B$5:$C$48,2,0)</f>
        <v>#N/A</v>
      </c>
      <c r="G1240" s="132"/>
      <c r="H1240" s="13" t="e">
        <f>VLOOKUP(F1240,'Khách hàng'!$B$4:$G$1048576,2,0)</f>
        <v>#N/A</v>
      </c>
      <c r="I1240" s="13" t="str">
        <f>VLOOKUP(F1240,'[1]Khách hàng'!$A$4:$F$2144,3,0)</f>
        <v>Số 1 đường số 17A, Khu phố 11, Phường Bình Trị Đông B, Quận Bình Tân, TP.HCM.</v>
      </c>
      <c r="J1240" s="35" t="e">
        <f>VLOOKUP(F1240,'Khách hàng'!$B$4:$G$1048576,5,0)</f>
        <v>#N/A</v>
      </c>
      <c r="M1240" s="13" t="e">
        <f>VLOOKUP(K1240,'Hàng hóa'!$C$5:$J679,2,0)</f>
        <v>#N/A</v>
      </c>
      <c r="N1240" s="17" t="e">
        <f>VLOOKUP(K1240,'[1]Hàng hóa'!$C$5:$G$22,5,0)</f>
        <v>#N/A</v>
      </c>
      <c r="O1240" s="17" t="e">
        <f t="shared" si="62"/>
        <v>#N/A</v>
      </c>
      <c r="P1240" s="197" t="e">
        <f t="shared" si="60"/>
        <v>#N/A</v>
      </c>
      <c r="Q1240" s="17" t="e">
        <f t="shared" si="61"/>
        <v>#N/A</v>
      </c>
      <c r="R1240" s="13" t="e">
        <f>VLOOKUP(J1240,'[1]Nhân viên'!$E$20:$F$41,2,0)</f>
        <v>#N/A</v>
      </c>
    </row>
    <row r="1241" spans="3:18" x14ac:dyDescent="0.2">
      <c r="C1241" s="12"/>
      <c r="E1241" s="13" t="e">
        <f>VLOOKUP(D1241,'Nhân viên'!$B$5:$C$48,2,0)</f>
        <v>#N/A</v>
      </c>
      <c r="G1241" s="132"/>
      <c r="H1241" s="13" t="e">
        <f>VLOOKUP(F1241,'Khách hàng'!$B$4:$G$1048576,2,0)</f>
        <v>#N/A</v>
      </c>
      <c r="I1241" s="13" t="str">
        <f>VLOOKUP(F1241,'[1]Khách hàng'!$A$4:$F$2144,3,0)</f>
        <v>Số 1 đường số 17A, Khu phố 11, Phường Bình Trị Đông B, Quận Bình Tân, TP.HCM.</v>
      </c>
      <c r="J1241" s="35" t="e">
        <f>VLOOKUP(F1241,'Khách hàng'!$B$4:$G$1048576,5,0)</f>
        <v>#N/A</v>
      </c>
      <c r="M1241" s="13" t="e">
        <f>VLOOKUP(K1241,'Hàng hóa'!$C$5:$J680,2,0)</f>
        <v>#N/A</v>
      </c>
      <c r="N1241" s="17" t="e">
        <f>VLOOKUP(K1241,'[1]Hàng hóa'!$C$5:$G$22,5,0)</f>
        <v>#N/A</v>
      </c>
      <c r="O1241" s="17" t="e">
        <f t="shared" si="62"/>
        <v>#N/A</v>
      </c>
      <c r="P1241" s="197" t="e">
        <f t="shared" si="60"/>
        <v>#N/A</v>
      </c>
      <c r="Q1241" s="17" t="e">
        <f t="shared" si="61"/>
        <v>#N/A</v>
      </c>
      <c r="R1241" s="13" t="e">
        <f>VLOOKUP(J1241,'[1]Nhân viên'!$E$20:$F$41,2,0)</f>
        <v>#N/A</v>
      </c>
    </row>
    <row r="1242" spans="3:18" x14ac:dyDescent="0.2">
      <c r="C1242" s="12"/>
      <c r="E1242" s="13" t="e">
        <f>VLOOKUP(D1242,'Nhân viên'!$B$5:$C$48,2,0)</f>
        <v>#N/A</v>
      </c>
      <c r="G1242" s="132"/>
      <c r="H1242" s="13" t="e">
        <f>VLOOKUP(F1242,'Khách hàng'!$B$4:$G$1048576,2,0)</f>
        <v>#N/A</v>
      </c>
      <c r="I1242" s="13" t="str">
        <f>VLOOKUP(F1242,'[1]Khách hàng'!$A$4:$F$2144,3,0)</f>
        <v>Số 1 đường số 17A, Khu phố 11, Phường Bình Trị Đông B, Quận Bình Tân, TP.HCM.</v>
      </c>
      <c r="J1242" s="35" t="e">
        <f>VLOOKUP(F1242,'Khách hàng'!$B$4:$G$1048576,5,0)</f>
        <v>#N/A</v>
      </c>
      <c r="M1242" s="13" t="e">
        <f>VLOOKUP(K1242,'Hàng hóa'!$C$5:$J681,2,0)</f>
        <v>#N/A</v>
      </c>
      <c r="N1242" s="17" t="e">
        <f>VLOOKUP(K1242,'[1]Hàng hóa'!$C$5:$G$22,5,0)</f>
        <v>#N/A</v>
      </c>
      <c r="O1242" s="17" t="e">
        <f t="shared" si="62"/>
        <v>#N/A</v>
      </c>
      <c r="P1242" s="197" t="e">
        <f t="shared" si="60"/>
        <v>#N/A</v>
      </c>
      <c r="Q1242" s="17" t="e">
        <f t="shared" si="61"/>
        <v>#N/A</v>
      </c>
      <c r="R1242" s="13" t="e">
        <f>VLOOKUP(J1242,'[1]Nhân viên'!$E$20:$F$41,2,0)</f>
        <v>#N/A</v>
      </c>
    </row>
    <row r="1243" spans="3:18" x14ac:dyDescent="0.2">
      <c r="C1243" s="12"/>
      <c r="E1243" s="13" t="e">
        <f>VLOOKUP(D1243,'Nhân viên'!$B$5:$C$48,2,0)</f>
        <v>#N/A</v>
      </c>
      <c r="H1243" s="13" t="e">
        <f>VLOOKUP(F1243,'Khách hàng'!$B$4:$G$1048576,2,0)</f>
        <v>#N/A</v>
      </c>
      <c r="I1243" s="13" t="str">
        <f>VLOOKUP(F1243,'[1]Khách hàng'!$A$4:$F$2144,3,0)</f>
        <v>Số 1 đường số 17A, Khu phố 11, Phường Bình Trị Đông B, Quận Bình Tân, TP.HCM.</v>
      </c>
      <c r="J1243" s="35" t="e">
        <f>VLOOKUP(F1243,'Khách hàng'!$B$4:$G$1048576,5,0)</f>
        <v>#N/A</v>
      </c>
      <c r="M1243" s="13" t="e">
        <f>VLOOKUP(K1243,'Hàng hóa'!$C$5:$J657,2,0)</f>
        <v>#N/A</v>
      </c>
      <c r="N1243" s="17" t="e">
        <f>VLOOKUP(K1243,'[1]Hàng hóa'!$C$5:$G$22,5,0)</f>
        <v>#N/A</v>
      </c>
      <c r="O1243" s="17" t="e">
        <f t="shared" si="62"/>
        <v>#N/A</v>
      </c>
      <c r="P1243" s="197" t="e">
        <f t="shared" si="60"/>
        <v>#N/A</v>
      </c>
      <c r="Q1243" s="17" t="e">
        <f t="shared" si="61"/>
        <v>#N/A</v>
      </c>
      <c r="R1243" s="13" t="e">
        <f>VLOOKUP(J1243,'[1]Nhân viên'!$E$20:$F$41,2,0)</f>
        <v>#N/A</v>
      </c>
    </row>
    <row r="1244" spans="3:18" x14ac:dyDescent="0.2">
      <c r="C1244" s="12"/>
      <c r="E1244" s="13" t="e">
        <f>VLOOKUP(D1244,'Nhân viên'!$B$5:$C$48,2,0)</f>
        <v>#N/A</v>
      </c>
      <c r="H1244" s="13" t="e">
        <f>VLOOKUP(F1244,'Khách hàng'!$B$4:$G$1048576,2,0)</f>
        <v>#N/A</v>
      </c>
      <c r="I1244" s="13" t="str">
        <f>VLOOKUP(F1244,'[1]Khách hàng'!$A$4:$F$2144,3,0)</f>
        <v>Số 1 đường số 17A, Khu phố 11, Phường Bình Trị Đông B, Quận Bình Tân, TP.HCM.</v>
      </c>
      <c r="J1244" s="35" t="e">
        <f>VLOOKUP(F1244,'Khách hàng'!$B$4:$G$1048576,5,0)</f>
        <v>#N/A</v>
      </c>
      <c r="M1244" s="13" t="e">
        <f>VLOOKUP(K1244,'Hàng hóa'!$C$5:$J658,2,0)</f>
        <v>#N/A</v>
      </c>
      <c r="N1244" s="17" t="e">
        <f>VLOOKUP(K1244,'[1]Hàng hóa'!$C$5:$G$22,5,0)</f>
        <v>#N/A</v>
      </c>
      <c r="O1244" s="17" t="e">
        <f t="shared" si="62"/>
        <v>#N/A</v>
      </c>
      <c r="P1244" s="197" t="e">
        <f t="shared" si="60"/>
        <v>#N/A</v>
      </c>
      <c r="Q1244" s="17" t="e">
        <f t="shared" si="61"/>
        <v>#N/A</v>
      </c>
      <c r="R1244" s="13" t="e">
        <f>VLOOKUP(J1244,'[1]Nhân viên'!$E$20:$F$41,2,0)</f>
        <v>#N/A</v>
      </c>
    </row>
    <row r="1245" spans="3:18" x14ac:dyDescent="0.2">
      <c r="C1245" s="12"/>
      <c r="E1245" s="13" t="e">
        <f>VLOOKUP(D1245,'Nhân viên'!$B$5:$C$48,2,0)</f>
        <v>#N/A</v>
      </c>
      <c r="H1245" s="13" t="e">
        <f>VLOOKUP(F1245,'Khách hàng'!$B$4:$G$1048576,2,0)</f>
        <v>#N/A</v>
      </c>
      <c r="I1245" s="13" t="str">
        <f>VLOOKUP(F1245,'[1]Khách hàng'!$A$4:$F$2144,3,0)</f>
        <v>Số 1 đường số 17A, Khu phố 11, Phường Bình Trị Đông B, Quận Bình Tân, TP.HCM.</v>
      </c>
      <c r="J1245" s="35" t="e">
        <f>VLOOKUP(F1245,'Khách hàng'!$B$4:$G$1048576,5,0)</f>
        <v>#N/A</v>
      </c>
      <c r="M1245" s="13" t="e">
        <f>VLOOKUP(K1245,'Hàng hóa'!$C$5:$J659,2,0)</f>
        <v>#N/A</v>
      </c>
      <c r="N1245" s="17" t="e">
        <f>VLOOKUP(K1245,'[1]Hàng hóa'!$C$5:$G$22,5,0)</f>
        <v>#N/A</v>
      </c>
      <c r="O1245" s="17" t="e">
        <f t="shared" si="62"/>
        <v>#N/A</v>
      </c>
      <c r="P1245" s="197" t="e">
        <f t="shared" si="60"/>
        <v>#N/A</v>
      </c>
      <c r="Q1245" s="17" t="e">
        <f t="shared" si="61"/>
        <v>#N/A</v>
      </c>
      <c r="R1245" s="13" t="e">
        <f>VLOOKUP(J1245,'[1]Nhân viên'!$E$20:$F$41,2,0)</f>
        <v>#N/A</v>
      </c>
    </row>
    <row r="1246" spans="3:18" x14ac:dyDescent="0.2">
      <c r="C1246" s="12"/>
      <c r="E1246" s="13" t="e">
        <f>VLOOKUP(D1246,'Nhân viên'!$B$5:$C$48,2,0)</f>
        <v>#N/A</v>
      </c>
      <c r="H1246" s="13" t="e">
        <f>VLOOKUP(F1246,'Khách hàng'!$B$4:$G$1048576,2,0)</f>
        <v>#N/A</v>
      </c>
      <c r="I1246" s="13" t="str">
        <f>VLOOKUP(F1246,'[1]Khách hàng'!$A$4:$F$2144,3,0)</f>
        <v>Số 1 đường số 17A, Khu phố 11, Phường Bình Trị Đông B, Quận Bình Tân, TP.HCM.</v>
      </c>
      <c r="J1246" s="35" t="e">
        <f>VLOOKUP(F1246,'Khách hàng'!$B$4:$G$1048576,5,0)</f>
        <v>#N/A</v>
      </c>
      <c r="M1246" s="13" t="e">
        <f>VLOOKUP(K1246,'Hàng hóa'!$C$5:$J660,2,0)</f>
        <v>#N/A</v>
      </c>
      <c r="N1246" s="17" t="e">
        <f>VLOOKUP(K1246,'[1]Hàng hóa'!$C$5:$G$22,5,0)</f>
        <v>#N/A</v>
      </c>
      <c r="O1246" s="17" t="e">
        <f t="shared" si="62"/>
        <v>#N/A</v>
      </c>
      <c r="P1246" s="197" t="e">
        <f t="shared" si="60"/>
        <v>#N/A</v>
      </c>
      <c r="Q1246" s="17" t="e">
        <f t="shared" si="61"/>
        <v>#N/A</v>
      </c>
      <c r="R1246" s="13" t="e">
        <f>VLOOKUP(J1246,'[1]Nhân viên'!$E$20:$F$41,2,0)</f>
        <v>#N/A</v>
      </c>
    </row>
    <row r="1247" spans="3:18" x14ac:dyDescent="0.2">
      <c r="C1247" s="12"/>
      <c r="E1247" s="13" t="e">
        <f>VLOOKUP(D1247,'Nhân viên'!$B$5:$C$48,2,0)</f>
        <v>#N/A</v>
      </c>
      <c r="H1247" s="13" t="e">
        <f>VLOOKUP(F1247,'Khách hàng'!$B$4:$G$1048576,2,0)</f>
        <v>#N/A</v>
      </c>
      <c r="I1247" s="13" t="str">
        <f>VLOOKUP(F1247,'[1]Khách hàng'!$A$4:$F$2144,3,0)</f>
        <v>Số 1 đường số 17A, Khu phố 11, Phường Bình Trị Đông B, Quận Bình Tân, TP.HCM.</v>
      </c>
      <c r="J1247" s="35" t="e">
        <f>VLOOKUP(F1247,'Khách hàng'!$B$4:$G$1048576,5,0)</f>
        <v>#N/A</v>
      </c>
      <c r="M1247" s="13" t="e">
        <f>VLOOKUP(K1247,'Hàng hóa'!$C$5:$J1317,2,0)</f>
        <v>#N/A</v>
      </c>
      <c r="N1247" s="17" t="e">
        <f>VLOOKUP(K1247,'[1]Hàng hóa'!$C$5:$G$22,5,0)</f>
        <v>#N/A</v>
      </c>
      <c r="O1247" s="17" t="e">
        <f t="shared" si="62"/>
        <v>#N/A</v>
      </c>
      <c r="P1247" s="197" t="e">
        <f t="shared" si="60"/>
        <v>#N/A</v>
      </c>
      <c r="Q1247" s="17" t="e">
        <f t="shared" si="61"/>
        <v>#N/A</v>
      </c>
      <c r="R1247" s="13" t="e">
        <f>VLOOKUP(J1247,'[1]Nhân viên'!$E$20:$F$41,2,0)</f>
        <v>#N/A</v>
      </c>
    </row>
    <row r="1248" spans="3:18" x14ac:dyDescent="0.2">
      <c r="C1248" s="12"/>
      <c r="E1248" s="13" t="e">
        <f>VLOOKUP(D1248,'Nhân viên'!$B$5:$C$48,2,0)</f>
        <v>#N/A</v>
      </c>
      <c r="H1248" s="13" t="e">
        <f>VLOOKUP(F1248,'Khách hàng'!$B$4:$G$1048576,2,0)</f>
        <v>#N/A</v>
      </c>
      <c r="I1248" s="13" t="str">
        <f>VLOOKUP(F1248,'[1]Khách hàng'!$A$4:$F$2144,3,0)</f>
        <v>Số 1 đường số 17A, Khu phố 11, Phường Bình Trị Đông B, Quận Bình Tân, TP.HCM.</v>
      </c>
      <c r="J1248" s="35" t="e">
        <f>VLOOKUP(F1248,'Khách hàng'!$B$4:$G$1048576,5,0)</f>
        <v>#N/A</v>
      </c>
      <c r="M1248" s="13" t="e">
        <f>VLOOKUP(K1248,'Hàng hóa'!$C$5:$J453,2,0)</f>
        <v>#N/A</v>
      </c>
      <c r="N1248" s="17" t="e">
        <f>VLOOKUP(K1248,'[1]Hàng hóa'!$C$5:$G$22,5,0)</f>
        <v>#N/A</v>
      </c>
      <c r="O1248" s="17" t="e">
        <f t="shared" si="62"/>
        <v>#N/A</v>
      </c>
      <c r="P1248" s="197" t="e">
        <f t="shared" si="60"/>
        <v>#N/A</v>
      </c>
      <c r="Q1248" s="17" t="e">
        <f t="shared" si="61"/>
        <v>#N/A</v>
      </c>
      <c r="R1248" s="13" t="e">
        <f>VLOOKUP(J1248,'[1]Nhân viên'!$E$20:$F$41,2,0)</f>
        <v>#N/A</v>
      </c>
    </row>
    <row r="1249" spans="3:18" x14ac:dyDescent="0.2">
      <c r="C1249" s="12"/>
      <c r="E1249" s="13" t="e">
        <f>VLOOKUP(D1249,'Nhân viên'!$B$5:$C$48,2,0)</f>
        <v>#N/A</v>
      </c>
      <c r="H1249" s="13" t="e">
        <f>VLOOKUP(F1249,'Khách hàng'!$B$4:$G$1048576,2,0)</f>
        <v>#N/A</v>
      </c>
      <c r="I1249" s="13" t="str">
        <f>VLOOKUP(F1249,'[1]Khách hàng'!$A$4:$F$2144,3,0)</f>
        <v>Số 1 đường số 17A, Khu phố 11, Phường Bình Trị Đông B, Quận Bình Tân, TP.HCM.</v>
      </c>
      <c r="J1249" s="35" t="e">
        <f>VLOOKUP(F1249,'Khách hàng'!$B$4:$G$1048576,5,0)</f>
        <v>#N/A</v>
      </c>
      <c r="M1249" s="13" t="e">
        <f>VLOOKUP(K1249,'Hàng hóa'!$C$5:$J666,2,0)</f>
        <v>#N/A</v>
      </c>
      <c r="N1249" s="17" t="e">
        <f>VLOOKUP(K1249,'[1]Hàng hóa'!$C$5:$G$22,5,0)</f>
        <v>#N/A</v>
      </c>
      <c r="O1249" s="17" t="e">
        <f t="shared" si="62"/>
        <v>#N/A</v>
      </c>
      <c r="P1249" s="197" t="e">
        <f t="shared" si="60"/>
        <v>#N/A</v>
      </c>
      <c r="Q1249" s="17" t="e">
        <f t="shared" si="61"/>
        <v>#N/A</v>
      </c>
      <c r="R1249" s="13" t="e">
        <f>VLOOKUP(J1249,'[1]Nhân viên'!$E$20:$F$41,2,0)</f>
        <v>#N/A</v>
      </c>
    </row>
    <row r="1250" spans="3:18" x14ac:dyDescent="0.2">
      <c r="C1250" s="12"/>
      <c r="E1250" s="13" t="e">
        <f>VLOOKUP(D1250,'Nhân viên'!$B$5:$C$48,2,0)</f>
        <v>#N/A</v>
      </c>
      <c r="H1250" s="13" t="e">
        <f>VLOOKUP(F1250,'Khách hàng'!$B$4:$G$1048576,2,0)</f>
        <v>#N/A</v>
      </c>
      <c r="I1250" s="13" t="str">
        <f>VLOOKUP(F1250,'[1]Khách hàng'!$A$4:$F$2144,3,0)</f>
        <v>Số 1 đường số 17A, Khu phố 11, Phường Bình Trị Đông B, Quận Bình Tân, TP.HCM.</v>
      </c>
      <c r="J1250" s="35" t="e">
        <f>VLOOKUP(F1250,'Khách hàng'!$B$4:$G$1048576,5,0)</f>
        <v>#N/A</v>
      </c>
      <c r="M1250" s="13" t="e">
        <f>VLOOKUP(K1250,'Hàng hóa'!$C$5:$J667,2,0)</f>
        <v>#N/A</v>
      </c>
      <c r="N1250" s="17" t="e">
        <f>VLOOKUP(K1250,'[1]Hàng hóa'!$C$5:$G$22,5,0)</f>
        <v>#N/A</v>
      </c>
      <c r="O1250" s="17" t="e">
        <f t="shared" si="62"/>
        <v>#N/A</v>
      </c>
      <c r="P1250" s="197" t="e">
        <f t="shared" si="60"/>
        <v>#N/A</v>
      </c>
      <c r="Q1250" s="17" t="e">
        <f t="shared" si="61"/>
        <v>#N/A</v>
      </c>
      <c r="R1250" s="13" t="e">
        <f>VLOOKUP(J1250,'[1]Nhân viên'!$E$20:$F$41,2,0)</f>
        <v>#N/A</v>
      </c>
    </row>
    <row r="1251" spans="3:18" x14ac:dyDescent="0.2">
      <c r="D1251" s="11"/>
      <c r="E1251" s="13" t="e">
        <f>VLOOKUP(D1251,'Nhân viên'!$B$5:$C$48,2,0)</f>
        <v>#N/A</v>
      </c>
      <c r="H1251" s="13" t="e">
        <f>VLOOKUP(F1251,'Khách hàng'!$B$4:$G$1048576,2,0)</f>
        <v>#N/A</v>
      </c>
      <c r="I1251" s="13" t="str">
        <f>VLOOKUP(F1251,'[1]Khách hàng'!$A$4:$F$2144,3,0)</f>
        <v>Số 1 đường số 17A, Khu phố 11, Phường Bình Trị Đông B, Quận Bình Tân, TP.HCM.</v>
      </c>
      <c r="J1251" s="35" t="e">
        <f>VLOOKUP(F1251,'Khách hàng'!$B$4:$G$1048576,5,0)</f>
        <v>#N/A</v>
      </c>
      <c r="M1251" s="13" t="e">
        <f>VLOOKUP(K1251,'Hàng hóa'!$C$5:$J1171,2,0)</f>
        <v>#N/A</v>
      </c>
      <c r="N1251" s="17" t="e">
        <f>VLOOKUP(K1251,'[1]Hàng hóa'!$C$5:$G$22,5,0)</f>
        <v>#N/A</v>
      </c>
      <c r="O1251" s="17" t="e">
        <f t="shared" si="62"/>
        <v>#N/A</v>
      </c>
      <c r="P1251" s="197" t="e">
        <f t="shared" si="60"/>
        <v>#N/A</v>
      </c>
      <c r="Q1251" s="17" t="e">
        <f t="shared" si="61"/>
        <v>#N/A</v>
      </c>
      <c r="R1251" s="13" t="e">
        <f>VLOOKUP(J1251,'[1]Nhân viên'!$E$20:$F$41,2,0)</f>
        <v>#N/A</v>
      </c>
    </row>
    <row r="1252" spans="3:18" x14ac:dyDescent="0.2">
      <c r="C1252" s="193"/>
      <c r="E1252" s="13" t="e">
        <f>VLOOKUP(D1252,'Nhân viên'!$B$5:$C$48,2,0)</f>
        <v>#N/A</v>
      </c>
      <c r="G1252" s="133"/>
      <c r="H1252" s="13" t="e">
        <f>VLOOKUP(F1252,'Khách hàng'!$B$4:$G$1048576,2,0)</f>
        <v>#N/A</v>
      </c>
      <c r="I1252" s="13" t="str">
        <f>VLOOKUP(F1252,'[1]Khách hàng'!$A$4:$F$2144,3,0)</f>
        <v>Số 1 đường số 17A, Khu phố 11, Phường Bình Trị Đông B, Quận Bình Tân, TP.HCM.</v>
      </c>
      <c r="J1252" s="35" t="e">
        <f>VLOOKUP(F1252,'Khách hàng'!$B$4:$G$1048576,5,0)</f>
        <v>#N/A</v>
      </c>
      <c r="M1252" s="13" t="e">
        <f>VLOOKUP(K1252,'Hàng hóa'!$C$5:$J1258,2,0)</f>
        <v>#N/A</v>
      </c>
      <c r="N1252" s="17" t="e">
        <f>VLOOKUP(K1252,'[1]Hàng hóa'!$C$5:$G$22,5,0)</f>
        <v>#N/A</v>
      </c>
      <c r="O1252" s="17" t="e">
        <f t="shared" si="62"/>
        <v>#N/A</v>
      </c>
      <c r="P1252" s="197" t="e">
        <f t="shared" si="60"/>
        <v>#N/A</v>
      </c>
      <c r="Q1252" s="17" t="e">
        <f t="shared" si="61"/>
        <v>#N/A</v>
      </c>
      <c r="R1252" s="13" t="e">
        <f>VLOOKUP(J1252,'[1]Nhân viên'!$E$20:$F$41,2,0)</f>
        <v>#N/A</v>
      </c>
    </row>
    <row r="1253" spans="3:18" x14ac:dyDescent="0.2">
      <c r="C1253" s="193"/>
      <c r="E1253" s="13" t="e">
        <f>VLOOKUP(D1253,'Nhân viên'!$B$5:$C$48,2,0)</f>
        <v>#N/A</v>
      </c>
      <c r="G1253" s="133"/>
      <c r="H1253" s="13" t="e">
        <f>VLOOKUP(F1253,'Khách hàng'!$B$4:$G$1048576,2,0)</f>
        <v>#N/A</v>
      </c>
      <c r="I1253" s="13" t="str">
        <f>VLOOKUP(F1253,'[1]Khách hàng'!$A$4:$F$2144,3,0)</f>
        <v>Số 1 đường số 17A, Khu phố 11, Phường Bình Trị Đông B, Quận Bình Tân, TP.HCM.</v>
      </c>
      <c r="J1253" s="35" t="e">
        <f>VLOOKUP(F1253,'Khách hàng'!$B$4:$G$1048576,5,0)</f>
        <v>#N/A</v>
      </c>
      <c r="M1253" s="13" t="e">
        <f>VLOOKUP(K1253,'Hàng hóa'!$C$5:$J1259,2,0)</f>
        <v>#N/A</v>
      </c>
      <c r="N1253" s="17" t="e">
        <f>VLOOKUP(K1253,'[1]Hàng hóa'!$C$5:$G$22,5,0)</f>
        <v>#N/A</v>
      </c>
      <c r="O1253" s="17" t="e">
        <f t="shared" si="62"/>
        <v>#N/A</v>
      </c>
      <c r="P1253" s="197" t="e">
        <f t="shared" si="60"/>
        <v>#N/A</v>
      </c>
      <c r="Q1253" s="17" t="e">
        <f t="shared" si="61"/>
        <v>#N/A</v>
      </c>
      <c r="R1253" s="13" t="e">
        <f>VLOOKUP(J1253,'[1]Nhân viên'!$E$20:$F$41,2,0)</f>
        <v>#N/A</v>
      </c>
    </row>
    <row r="1254" spans="3:18" x14ac:dyDescent="0.2">
      <c r="C1254" s="193"/>
      <c r="E1254" s="13" t="e">
        <f>VLOOKUP(D1254,'Nhân viên'!$B$5:$C$48,2,0)</f>
        <v>#N/A</v>
      </c>
      <c r="G1254" s="133"/>
      <c r="H1254" s="13" t="e">
        <f>VLOOKUP(F1254,'Khách hàng'!$B$4:$G$1048576,2,0)</f>
        <v>#N/A</v>
      </c>
      <c r="I1254" s="13" t="str">
        <f>VLOOKUP(F1254,'[1]Khách hàng'!$A$4:$F$2144,3,0)</f>
        <v>Số 1 đường số 17A, Khu phố 11, Phường Bình Trị Đông B, Quận Bình Tân, TP.HCM.</v>
      </c>
      <c r="J1254" s="35" t="e">
        <f>VLOOKUP(F1254,'Khách hàng'!$B$4:$G$1048576,5,0)</f>
        <v>#N/A</v>
      </c>
      <c r="M1254" s="13" t="e">
        <f>VLOOKUP(K1254,'Hàng hóa'!$C$5:$J1260,2,0)</f>
        <v>#N/A</v>
      </c>
      <c r="N1254" s="17" t="e">
        <f>VLOOKUP(K1254,'[1]Hàng hóa'!$C$5:$G$22,5,0)</f>
        <v>#N/A</v>
      </c>
      <c r="O1254" s="17" t="e">
        <f t="shared" si="62"/>
        <v>#N/A</v>
      </c>
      <c r="P1254" s="197" t="e">
        <f t="shared" si="60"/>
        <v>#N/A</v>
      </c>
      <c r="Q1254" s="17" t="e">
        <f t="shared" si="61"/>
        <v>#N/A</v>
      </c>
      <c r="R1254" s="13" t="e">
        <f>VLOOKUP(J1254,'[1]Nhân viên'!$E$20:$F$41,2,0)</f>
        <v>#N/A</v>
      </c>
    </row>
    <row r="1255" spans="3:18" x14ac:dyDescent="0.2">
      <c r="C1255" s="12"/>
      <c r="E1255" s="13" t="e">
        <f>VLOOKUP(D1255,'Nhân viên'!$B$5:$C$48,2,0)</f>
        <v>#N/A</v>
      </c>
      <c r="H1255" s="13" t="e">
        <f>VLOOKUP(F1255,'Khách hàng'!$B$4:$G$1048576,2,0)</f>
        <v>#N/A</v>
      </c>
      <c r="I1255" s="13" t="str">
        <f>VLOOKUP(F1255,'[1]Khách hàng'!$A$4:$F$2144,3,0)</f>
        <v>Số 1 đường số 17A, Khu phố 11, Phường Bình Trị Đông B, Quận Bình Tân, TP.HCM.</v>
      </c>
      <c r="J1255" s="35" t="e">
        <f>VLOOKUP(F1255,'Khách hàng'!$B$4:$G$1048576,5,0)</f>
        <v>#N/A</v>
      </c>
      <c r="M1255" s="13" t="e">
        <f>VLOOKUP(K1255,'Hàng hóa'!$C$5:$J1465,2,0)</f>
        <v>#N/A</v>
      </c>
      <c r="N1255" s="17" t="e">
        <f>VLOOKUP(K1255,'[1]Hàng hóa'!$C$5:$G$22,5,0)</f>
        <v>#N/A</v>
      </c>
      <c r="O1255" s="17" t="e">
        <f t="shared" si="62"/>
        <v>#N/A</v>
      </c>
      <c r="P1255" s="197" t="e">
        <f t="shared" si="60"/>
        <v>#N/A</v>
      </c>
      <c r="Q1255" s="17" t="e">
        <f t="shared" si="61"/>
        <v>#N/A</v>
      </c>
      <c r="R1255" s="13" t="e">
        <f>VLOOKUP(J1255,'[1]Nhân viên'!$E$20:$F$41,2,0)</f>
        <v>#N/A</v>
      </c>
    </row>
    <row r="1256" spans="3:18" x14ac:dyDescent="0.2">
      <c r="C1256" s="12"/>
      <c r="D1256" s="179"/>
      <c r="E1256" s="13" t="e">
        <f>VLOOKUP(D1256,'Nhân viên'!$B$5:$C$48,2,0)</f>
        <v>#N/A</v>
      </c>
      <c r="G1256" s="144"/>
      <c r="H1256" s="13" t="e">
        <f>VLOOKUP(F1256,'Khách hàng'!$B$4:$G$1048576,2,0)</f>
        <v>#N/A</v>
      </c>
      <c r="I1256" s="13" t="str">
        <f>VLOOKUP(F1256,'[1]Khách hàng'!$A$4:$F$2144,3,0)</f>
        <v>Số 1 đường số 17A, Khu phố 11, Phường Bình Trị Đông B, Quận Bình Tân, TP.HCM.</v>
      </c>
      <c r="J1256" s="35" t="e">
        <f>VLOOKUP(F1256,'Khách hàng'!$B$4:$G$1048576,5,0)</f>
        <v>#N/A</v>
      </c>
      <c r="M1256" s="13" t="e">
        <f>VLOOKUP(K1256,'Hàng hóa'!$C$5:$J50,2,0)</f>
        <v>#N/A</v>
      </c>
      <c r="N1256" s="17" t="e">
        <f>VLOOKUP(K1256,'[1]Hàng hóa'!$C$5:$G$22,5,0)</f>
        <v>#N/A</v>
      </c>
      <c r="O1256" s="17" t="e">
        <f t="shared" si="62"/>
        <v>#N/A</v>
      </c>
      <c r="P1256" s="197" t="e">
        <f t="shared" si="60"/>
        <v>#N/A</v>
      </c>
      <c r="Q1256" s="17" t="e">
        <f t="shared" si="61"/>
        <v>#N/A</v>
      </c>
      <c r="R1256" s="13" t="e">
        <f>VLOOKUP(J1256,'[1]Nhân viên'!$E$20:$F$41,2,0)</f>
        <v>#N/A</v>
      </c>
    </row>
    <row r="1257" spans="3:18" x14ac:dyDescent="0.2">
      <c r="C1257" s="12"/>
      <c r="E1257" s="13" t="e">
        <f>VLOOKUP(D1257,'Nhân viên'!$B$5:$C$48,2,0)</f>
        <v>#N/A</v>
      </c>
      <c r="G1257" s="144"/>
      <c r="H1257" s="13" t="e">
        <f>VLOOKUP(F1257,'Khách hàng'!$B$4:$G$1048576,2,0)</f>
        <v>#N/A</v>
      </c>
      <c r="I1257" s="13" t="str">
        <f>VLOOKUP(F1257,'[1]Khách hàng'!$A$4:$F$2144,3,0)</f>
        <v>Số 1 đường số 17A, Khu phố 11, Phường Bình Trị Đông B, Quận Bình Tân, TP.HCM.</v>
      </c>
      <c r="J1257" s="35" t="e">
        <f>VLOOKUP(F1257,'Khách hàng'!$B$4:$G$1048576,5,0)</f>
        <v>#N/A</v>
      </c>
      <c r="M1257" s="13" t="e">
        <f>VLOOKUP(K1257,'Hàng hóa'!$C$5:$J51,2,0)</f>
        <v>#N/A</v>
      </c>
      <c r="N1257" s="17" t="e">
        <f>VLOOKUP(K1257,'[1]Hàng hóa'!$C$5:$G$22,5,0)</f>
        <v>#N/A</v>
      </c>
      <c r="O1257" s="17" t="e">
        <f t="shared" si="62"/>
        <v>#N/A</v>
      </c>
      <c r="P1257" s="197" t="e">
        <f t="shared" si="60"/>
        <v>#N/A</v>
      </c>
      <c r="Q1257" s="17" t="e">
        <f t="shared" si="61"/>
        <v>#N/A</v>
      </c>
      <c r="R1257" s="13" t="e">
        <f>VLOOKUP(J1257,'[1]Nhân viên'!$E$20:$F$41,2,0)</f>
        <v>#N/A</v>
      </c>
    </row>
    <row r="1258" spans="3:18" x14ac:dyDescent="0.2">
      <c r="C1258" s="12"/>
      <c r="E1258" s="13" t="e">
        <f>VLOOKUP(D1258,'Nhân viên'!$B$5:$C$48,2,0)</f>
        <v>#N/A</v>
      </c>
      <c r="G1258" s="144"/>
      <c r="H1258" s="13" t="e">
        <f>VLOOKUP(F1258,'Khách hàng'!$B$4:$G$1048576,2,0)</f>
        <v>#N/A</v>
      </c>
      <c r="I1258" s="13" t="str">
        <f>VLOOKUP(F1258,'[1]Khách hàng'!$A$4:$F$2144,3,0)</f>
        <v>Số 1 đường số 17A, Khu phố 11, Phường Bình Trị Đông B, Quận Bình Tân, TP.HCM.</v>
      </c>
      <c r="J1258" s="35" t="e">
        <f>VLOOKUP(F1258,'Khách hàng'!$B$4:$G$1048576,5,0)</f>
        <v>#N/A</v>
      </c>
      <c r="M1258" s="13" t="e">
        <f>VLOOKUP(K1258,'Hàng hóa'!$C$5:$J52,2,0)</f>
        <v>#N/A</v>
      </c>
      <c r="N1258" s="17" t="e">
        <f>VLOOKUP(K1258,'[1]Hàng hóa'!$C$5:$G$22,5,0)</f>
        <v>#N/A</v>
      </c>
      <c r="O1258" s="17" t="e">
        <f t="shared" si="62"/>
        <v>#N/A</v>
      </c>
      <c r="P1258" s="197" t="e">
        <f t="shared" si="60"/>
        <v>#N/A</v>
      </c>
      <c r="Q1258" s="17" t="e">
        <f t="shared" si="61"/>
        <v>#N/A</v>
      </c>
      <c r="R1258" s="13" t="e">
        <f>VLOOKUP(J1258,'[1]Nhân viên'!$E$20:$F$41,2,0)</f>
        <v>#N/A</v>
      </c>
    </row>
    <row r="1259" spans="3:18" x14ac:dyDescent="0.2">
      <c r="C1259" s="12"/>
      <c r="E1259" s="13" t="e">
        <f>VLOOKUP(D1259,'Nhân viên'!$B$5:$C$48,2,0)</f>
        <v>#N/A</v>
      </c>
      <c r="G1259" s="144"/>
      <c r="H1259" s="13" t="e">
        <f>VLOOKUP(F1259,'Khách hàng'!$B$4:$G$1048576,2,0)</f>
        <v>#N/A</v>
      </c>
      <c r="I1259" s="13" t="str">
        <f>VLOOKUP(F1259,'[1]Khách hàng'!$A$4:$F$2144,3,0)</f>
        <v>Số 1 đường số 17A, Khu phố 11, Phường Bình Trị Đông B, Quận Bình Tân, TP.HCM.</v>
      </c>
      <c r="J1259" s="35" t="e">
        <f>VLOOKUP(F1259,'Khách hàng'!$B$4:$G$1048576,5,0)</f>
        <v>#N/A</v>
      </c>
      <c r="M1259" s="13" t="e">
        <f>VLOOKUP(K1259,'Hàng hóa'!$C$5:$J53,2,0)</f>
        <v>#N/A</v>
      </c>
      <c r="N1259" s="17" t="e">
        <f>VLOOKUP(K1259,'[1]Hàng hóa'!$C$5:$G$22,5,0)</f>
        <v>#N/A</v>
      </c>
      <c r="O1259" s="17" t="e">
        <f t="shared" si="62"/>
        <v>#N/A</v>
      </c>
      <c r="P1259" s="197" t="e">
        <f t="shared" si="60"/>
        <v>#N/A</v>
      </c>
      <c r="Q1259" s="17" t="e">
        <f t="shared" si="61"/>
        <v>#N/A</v>
      </c>
      <c r="R1259" s="13" t="e">
        <f>VLOOKUP(J1259,'[1]Nhân viên'!$E$20:$F$41,2,0)</f>
        <v>#N/A</v>
      </c>
    </row>
    <row r="1260" spans="3:18" x14ac:dyDescent="0.2">
      <c r="C1260" s="12"/>
      <c r="E1260" s="13" t="e">
        <f>VLOOKUP(D1260,'Nhân viên'!$B$5:$C$48,2,0)</f>
        <v>#N/A</v>
      </c>
      <c r="G1260" s="144"/>
      <c r="H1260" s="13" t="e">
        <f>VLOOKUP(F1260,'Khách hàng'!$B$4:$G$1048576,2,0)</f>
        <v>#N/A</v>
      </c>
      <c r="I1260" s="13" t="str">
        <f>VLOOKUP(F1260,'[1]Khách hàng'!$A$4:$F$2144,3,0)</f>
        <v>Số 1 đường số 17A, Khu phố 11, Phường Bình Trị Đông B, Quận Bình Tân, TP.HCM.</v>
      </c>
      <c r="J1260" s="35" t="e">
        <f>VLOOKUP(F1260,'Khách hàng'!$B$4:$G$1048576,5,0)</f>
        <v>#N/A</v>
      </c>
      <c r="M1260" s="13" t="e">
        <f>VLOOKUP(K1260,'Hàng hóa'!$C$5:$J54,2,0)</f>
        <v>#N/A</v>
      </c>
      <c r="N1260" s="17" t="e">
        <f>VLOOKUP(K1260,'[1]Hàng hóa'!$C$5:$G$22,5,0)</f>
        <v>#N/A</v>
      </c>
      <c r="O1260" s="17" t="e">
        <f t="shared" si="62"/>
        <v>#N/A</v>
      </c>
      <c r="P1260" s="197" t="e">
        <f t="shared" si="60"/>
        <v>#N/A</v>
      </c>
      <c r="Q1260" s="17" t="e">
        <f t="shared" si="61"/>
        <v>#N/A</v>
      </c>
      <c r="R1260" s="13" t="e">
        <f>VLOOKUP(J1260,'[1]Nhân viên'!$E$20:$F$41,2,0)</f>
        <v>#N/A</v>
      </c>
    </row>
    <row r="1261" spans="3:18" x14ac:dyDescent="0.2">
      <c r="D1261" s="11"/>
      <c r="E1261" s="13" t="e">
        <f>VLOOKUP(D1261,'Nhân viên'!$B$5:$C$48,2,0)</f>
        <v>#N/A</v>
      </c>
      <c r="H1261" s="13" t="e">
        <f>VLOOKUP(F1261,'Khách hàng'!$B$4:$G$1048576,2,0)</f>
        <v>#N/A</v>
      </c>
      <c r="I1261" s="13" t="str">
        <f>VLOOKUP(F1261,'[1]Khách hàng'!$A$4:$F$2144,3,0)</f>
        <v>Số 1 đường số 17A, Khu phố 11, Phường Bình Trị Đông B, Quận Bình Tân, TP.HCM.</v>
      </c>
      <c r="J1261" s="35" t="e">
        <f>VLOOKUP(F1261,'Khách hàng'!$B$4:$G$1048576,5,0)</f>
        <v>#N/A</v>
      </c>
      <c r="M1261" s="13" t="e">
        <f>VLOOKUP(K1261,'Hàng hóa'!$C$5:$J1107,2,0)</f>
        <v>#N/A</v>
      </c>
      <c r="N1261" s="17" t="e">
        <f>VLOOKUP(K1261,'[1]Hàng hóa'!$C$5:$G$22,5,0)</f>
        <v>#N/A</v>
      </c>
      <c r="O1261" s="17" t="e">
        <f t="shared" si="62"/>
        <v>#N/A</v>
      </c>
      <c r="P1261" s="197" t="e">
        <f t="shared" si="60"/>
        <v>#N/A</v>
      </c>
      <c r="Q1261" s="17" t="e">
        <f t="shared" si="61"/>
        <v>#N/A</v>
      </c>
      <c r="R1261" s="13" t="e">
        <f>VLOOKUP(J1261,'[1]Nhân viên'!$E$20:$F$41,2,0)</f>
        <v>#N/A</v>
      </c>
    </row>
    <row r="1262" spans="3:18" x14ac:dyDescent="0.2">
      <c r="D1262" s="11"/>
      <c r="E1262" s="13" t="e">
        <f>VLOOKUP(D1262,'Nhân viên'!$B$5:$C$48,2,0)</f>
        <v>#N/A</v>
      </c>
      <c r="H1262" s="13" t="e">
        <f>VLOOKUP(F1262,'Khách hàng'!$B$4:$G$1048576,2,0)</f>
        <v>#N/A</v>
      </c>
      <c r="I1262" s="13" t="str">
        <f>VLOOKUP(F1262,'[1]Khách hàng'!$A$4:$F$2144,3,0)</f>
        <v>Số 1 đường số 17A, Khu phố 11, Phường Bình Trị Đông B, Quận Bình Tân, TP.HCM.</v>
      </c>
      <c r="J1262" s="35" t="e">
        <f>VLOOKUP(F1262,'Khách hàng'!$B$4:$G$1048576,5,0)</f>
        <v>#N/A</v>
      </c>
      <c r="M1262" s="13" t="e">
        <f>VLOOKUP(K1262,'Hàng hóa'!$C$5:$J1108,2,0)</f>
        <v>#N/A</v>
      </c>
      <c r="N1262" s="17" t="e">
        <f>VLOOKUP(K1262,'[1]Hàng hóa'!$C$5:$G$22,5,0)</f>
        <v>#N/A</v>
      </c>
      <c r="O1262" s="17" t="e">
        <f t="shared" si="62"/>
        <v>#N/A</v>
      </c>
      <c r="P1262" s="197" t="e">
        <f t="shared" si="60"/>
        <v>#N/A</v>
      </c>
      <c r="Q1262" s="17" t="e">
        <f t="shared" si="61"/>
        <v>#N/A</v>
      </c>
      <c r="R1262" s="13" t="e">
        <f>VLOOKUP(J1262,'[1]Nhân viên'!$E$20:$F$41,2,0)</f>
        <v>#N/A</v>
      </c>
    </row>
    <row r="1263" spans="3:18" x14ac:dyDescent="0.2">
      <c r="C1263" s="12"/>
      <c r="E1263" s="13" t="e">
        <f>VLOOKUP(D1263,'Nhân viên'!$B$5:$C$48,2,0)</f>
        <v>#N/A</v>
      </c>
      <c r="H1263" s="13" t="e">
        <f>VLOOKUP(F1263,'Khách hàng'!$B$4:$G$1048576,2,0)</f>
        <v>#N/A</v>
      </c>
      <c r="I1263" s="13" t="str">
        <f>VLOOKUP(F1263,'[1]Khách hàng'!$A$4:$F$2144,3,0)</f>
        <v>Số 1 đường số 17A, Khu phố 11, Phường Bình Trị Đông B, Quận Bình Tân, TP.HCM.</v>
      </c>
      <c r="J1263" s="35" t="e">
        <f>VLOOKUP(F1263,'Khách hàng'!$B$4:$G$1048576,5,0)</f>
        <v>#N/A</v>
      </c>
      <c r="M1263" s="13" t="e">
        <f>VLOOKUP(K1263,'Hàng hóa'!$C$5:$J1012,2,0)</f>
        <v>#N/A</v>
      </c>
      <c r="N1263" s="17" t="e">
        <f>VLOOKUP(K1263,'[1]Hàng hóa'!$C$5:$G$22,5,0)</f>
        <v>#N/A</v>
      </c>
      <c r="O1263" s="17" t="e">
        <f t="shared" si="62"/>
        <v>#N/A</v>
      </c>
      <c r="P1263" s="197" t="e">
        <f t="shared" si="60"/>
        <v>#N/A</v>
      </c>
      <c r="Q1263" s="17" t="e">
        <f t="shared" si="61"/>
        <v>#N/A</v>
      </c>
      <c r="R1263" s="13" t="e">
        <f>VLOOKUP(J1263,'[1]Nhân viên'!$E$20:$F$41,2,0)</f>
        <v>#N/A</v>
      </c>
    </row>
    <row r="1264" spans="3:18" x14ac:dyDescent="0.2">
      <c r="C1264" s="12"/>
      <c r="E1264" s="13" t="e">
        <f>VLOOKUP(D1264,'Nhân viên'!$B$5:$C$48,2,0)</f>
        <v>#N/A</v>
      </c>
      <c r="H1264" s="13" t="e">
        <f>VLOOKUP(F1264,'Khách hàng'!$B$4:$G$1048576,2,0)</f>
        <v>#N/A</v>
      </c>
      <c r="I1264" s="13" t="str">
        <f>VLOOKUP(F1264,'[1]Khách hàng'!$A$4:$F$2144,3,0)</f>
        <v>Số 1 đường số 17A, Khu phố 11, Phường Bình Trị Đông B, Quận Bình Tân, TP.HCM.</v>
      </c>
      <c r="J1264" s="35" t="e">
        <f>VLOOKUP(F1264,'Khách hàng'!$B$4:$G$1048576,5,0)</f>
        <v>#N/A</v>
      </c>
      <c r="M1264" s="13" t="e">
        <f>VLOOKUP(K1264,'Hàng hóa'!$C$5:$J1013,2,0)</f>
        <v>#N/A</v>
      </c>
      <c r="N1264" s="17" t="e">
        <f>VLOOKUP(K1264,'[1]Hàng hóa'!$C$5:$G$22,5,0)</f>
        <v>#N/A</v>
      </c>
      <c r="O1264" s="17" t="e">
        <f t="shared" si="62"/>
        <v>#N/A</v>
      </c>
      <c r="P1264" s="197" t="e">
        <f t="shared" si="60"/>
        <v>#N/A</v>
      </c>
      <c r="Q1264" s="17" t="e">
        <f t="shared" si="61"/>
        <v>#N/A</v>
      </c>
      <c r="R1264" s="13" t="e">
        <f>VLOOKUP(J1264,'[1]Nhân viên'!$E$20:$F$41,2,0)</f>
        <v>#N/A</v>
      </c>
    </row>
    <row r="1265" spans="3:19" x14ac:dyDescent="0.2">
      <c r="C1265" s="12"/>
      <c r="E1265" s="13" t="e">
        <f>VLOOKUP(D1265,'Nhân viên'!$B$5:$C$48,2,0)</f>
        <v>#N/A</v>
      </c>
      <c r="H1265" s="13" t="e">
        <f>VLOOKUP(F1265,'Khách hàng'!$B$4:$G$1048576,2,0)</f>
        <v>#N/A</v>
      </c>
      <c r="I1265" s="13" t="str">
        <f>VLOOKUP(F1265,'[1]Khách hàng'!$A$4:$F$2144,3,0)</f>
        <v>Số 1 đường số 17A, Khu phố 11, Phường Bình Trị Đông B, Quận Bình Tân, TP.HCM.</v>
      </c>
      <c r="J1265" s="35" t="e">
        <f>VLOOKUP(F1265,'Khách hàng'!$B$4:$G$1048576,5,0)</f>
        <v>#N/A</v>
      </c>
      <c r="M1265" s="13" t="e">
        <f>VLOOKUP(K1265,'Hàng hóa'!$C$5:$J121,2,0)</f>
        <v>#N/A</v>
      </c>
      <c r="N1265" s="17" t="e">
        <f>VLOOKUP(K1265,'[1]Hàng hóa'!$C$5:$G$22,5,0)</f>
        <v>#N/A</v>
      </c>
      <c r="O1265" s="17" t="e">
        <f t="shared" si="62"/>
        <v>#N/A</v>
      </c>
      <c r="P1265" s="197" t="e">
        <f t="shared" si="60"/>
        <v>#N/A</v>
      </c>
      <c r="Q1265" s="17" t="e">
        <f t="shared" si="61"/>
        <v>#N/A</v>
      </c>
      <c r="R1265" s="13" t="e">
        <f>VLOOKUP(J1265,'[1]Nhân viên'!$E$20:$F$41,2,0)</f>
        <v>#N/A</v>
      </c>
      <c r="S1265" s="24"/>
    </row>
    <row r="1266" spans="3:19" x14ac:dyDescent="0.2">
      <c r="C1266" s="12"/>
      <c r="E1266" s="13" t="e">
        <f>VLOOKUP(D1266,'Nhân viên'!$B$5:$C$48,2,0)</f>
        <v>#N/A</v>
      </c>
      <c r="H1266" s="13" t="e">
        <f>VLOOKUP(F1266,'Khách hàng'!$B$4:$G$1048576,2,0)</f>
        <v>#N/A</v>
      </c>
      <c r="I1266" s="13" t="str">
        <f>VLOOKUP(F1266,'[1]Khách hàng'!$A$4:$F$2144,3,0)</f>
        <v>Số 1 đường số 17A, Khu phố 11, Phường Bình Trị Đông B, Quận Bình Tân, TP.HCM.</v>
      </c>
      <c r="J1266" s="35" t="e">
        <f>VLOOKUP(F1266,'Khách hàng'!$B$4:$G$1048576,5,0)</f>
        <v>#N/A</v>
      </c>
      <c r="K1266" s="26"/>
      <c r="L1266" s="26"/>
      <c r="M1266" s="13" t="e">
        <f>VLOOKUP(K1266,'Hàng hóa'!$C$5:$J131,2,0)</f>
        <v>#N/A</v>
      </c>
      <c r="N1266" s="17" t="e">
        <f>VLOOKUP(K1266,'[1]Hàng hóa'!$C$5:$G$22,5,0)</f>
        <v>#N/A</v>
      </c>
      <c r="O1266" s="17" t="e">
        <f t="shared" si="62"/>
        <v>#N/A</v>
      </c>
      <c r="P1266" s="197" t="e">
        <f t="shared" si="60"/>
        <v>#N/A</v>
      </c>
      <c r="Q1266" s="17" t="e">
        <f t="shared" si="61"/>
        <v>#N/A</v>
      </c>
      <c r="R1266" s="13" t="e">
        <f>VLOOKUP(J1266,'[1]Nhân viên'!$E$20:$F$41,2,0)</f>
        <v>#N/A</v>
      </c>
      <c r="S1266" s="24"/>
    </row>
    <row r="1267" spans="3:19" x14ac:dyDescent="0.2">
      <c r="C1267" s="259"/>
      <c r="E1267" s="13" t="e">
        <f>VLOOKUP(D1267,'Nhân viên'!$B$5:$C$48,2,0)</f>
        <v>#N/A</v>
      </c>
      <c r="H1267" s="13" t="e">
        <f>VLOOKUP(F1267,'Khách hàng'!$B$4:$G$1048576,2,0)</f>
        <v>#N/A</v>
      </c>
      <c r="I1267" s="13" t="str">
        <f>VLOOKUP(F1267,'[1]Khách hàng'!$A$4:$F$2144,3,0)</f>
        <v>Số 1 đường số 17A, Khu phố 11, Phường Bình Trị Đông B, Quận Bình Tân, TP.HCM.</v>
      </c>
      <c r="J1267" s="35" t="e">
        <f>VLOOKUP(F1267,'Khách hàng'!$B$4:$G$1048576,5,0)</f>
        <v>#N/A</v>
      </c>
      <c r="M1267" s="13" t="e">
        <f>VLOOKUP(K1267,'Hàng hóa'!$C$5:$J1536,2,0)</f>
        <v>#N/A</v>
      </c>
      <c r="N1267" s="17" t="e">
        <f>VLOOKUP(K1267,'[1]Hàng hóa'!$C$5:$G$22,5,0)</f>
        <v>#N/A</v>
      </c>
      <c r="O1267" s="17" t="e">
        <f t="shared" si="62"/>
        <v>#N/A</v>
      </c>
      <c r="P1267" s="197" t="e">
        <f t="shared" si="60"/>
        <v>#N/A</v>
      </c>
      <c r="Q1267" s="17" t="e">
        <f t="shared" si="61"/>
        <v>#N/A</v>
      </c>
      <c r="R1267" s="13" t="e">
        <f>VLOOKUP(J1267,'[1]Nhân viên'!$E$20:$F$41,2,0)</f>
        <v>#N/A</v>
      </c>
    </row>
    <row r="1268" spans="3:19" x14ac:dyDescent="0.2">
      <c r="C1268" s="12"/>
      <c r="E1268" s="13" t="e">
        <f>VLOOKUP(D1268,'Nhân viên'!$B$5:$C$48,2,0)</f>
        <v>#N/A</v>
      </c>
      <c r="H1268" s="13" t="e">
        <f>VLOOKUP(F1268,'Khách hàng'!$B$4:$G$1048576,2,0)</f>
        <v>#N/A</v>
      </c>
      <c r="I1268" s="13" t="str">
        <f>VLOOKUP(F1268,'[1]Khách hàng'!$A$4:$F$2144,3,0)</f>
        <v>Số 1 đường số 17A, Khu phố 11, Phường Bình Trị Đông B, Quận Bình Tân, TP.HCM.</v>
      </c>
      <c r="J1268" s="35" t="e">
        <f>VLOOKUP(F1268,'Khách hàng'!$B$4:$G$1048576,5,0)</f>
        <v>#N/A</v>
      </c>
      <c r="M1268" s="13" t="e">
        <f>VLOOKUP(K1268,'Hàng hóa'!$C$5:$J1386,2,0)</f>
        <v>#N/A</v>
      </c>
      <c r="N1268" s="17" t="e">
        <f>VLOOKUP(K1268,'[1]Hàng hóa'!$C$5:$G$22,5,0)</f>
        <v>#N/A</v>
      </c>
      <c r="O1268" s="17" t="e">
        <f t="shared" si="62"/>
        <v>#N/A</v>
      </c>
      <c r="P1268" s="197" t="e">
        <f t="shared" si="60"/>
        <v>#N/A</v>
      </c>
      <c r="Q1268" s="17" t="e">
        <f t="shared" si="61"/>
        <v>#N/A</v>
      </c>
      <c r="R1268" s="13" t="e">
        <f>VLOOKUP(J1268,'[1]Nhân viên'!$E$20:$F$41,2,0)</f>
        <v>#N/A</v>
      </c>
    </row>
    <row r="1269" spans="3:19" x14ac:dyDescent="0.2">
      <c r="C1269" s="12"/>
      <c r="E1269" s="13" t="e">
        <f>VLOOKUP(D1269,'Nhân viên'!$B$5:$C$48,2,0)</f>
        <v>#N/A</v>
      </c>
      <c r="H1269" s="13" t="e">
        <f>VLOOKUP(F1269,'Khách hàng'!$B$4:$G$1048576,2,0)</f>
        <v>#N/A</v>
      </c>
      <c r="I1269" s="13" t="str">
        <f>VLOOKUP(F1269,'[1]Khách hàng'!$A$4:$F$2144,3,0)</f>
        <v>Số 1 đường số 17A, Khu phố 11, Phường Bình Trị Đông B, Quận Bình Tân, TP.HCM.</v>
      </c>
      <c r="J1269" s="35" t="e">
        <f>VLOOKUP(F1269,'Khách hàng'!$B$4:$G$1048576,5,0)</f>
        <v>#N/A</v>
      </c>
      <c r="M1269" s="13" t="e">
        <f>VLOOKUP(K1269,'Hàng hóa'!$C$5:$J1387,2,0)</f>
        <v>#N/A</v>
      </c>
      <c r="N1269" s="17" t="e">
        <f>VLOOKUP(K1269,'[1]Hàng hóa'!$C$5:$G$22,5,0)</f>
        <v>#N/A</v>
      </c>
      <c r="O1269" s="17" t="e">
        <f t="shared" si="62"/>
        <v>#N/A</v>
      </c>
      <c r="P1269" s="197" t="e">
        <f t="shared" si="60"/>
        <v>#N/A</v>
      </c>
      <c r="Q1269" s="17" t="e">
        <f t="shared" si="61"/>
        <v>#N/A</v>
      </c>
      <c r="R1269" s="13" t="e">
        <f>VLOOKUP(J1269,'[1]Nhân viên'!$E$20:$F$41,2,0)</f>
        <v>#N/A</v>
      </c>
    </row>
    <row r="1270" spans="3:19" x14ac:dyDescent="0.2">
      <c r="C1270" s="12"/>
      <c r="E1270" s="13" t="e">
        <f>VLOOKUP(D1270,'Nhân viên'!$B$5:$C$48,2,0)</f>
        <v>#N/A</v>
      </c>
      <c r="H1270" s="13" t="e">
        <f>VLOOKUP(F1270,'Khách hàng'!$B$4:$G$1048576,2,0)</f>
        <v>#N/A</v>
      </c>
      <c r="I1270" s="13" t="str">
        <f>VLOOKUP(F1270,'[1]Khách hàng'!$A$4:$F$2144,3,0)</f>
        <v>Số 1 đường số 17A, Khu phố 11, Phường Bình Trị Đông B, Quận Bình Tân, TP.HCM.</v>
      </c>
      <c r="J1270" s="35" t="e">
        <f>VLOOKUP(F1270,'Khách hàng'!$B$4:$G$1048576,5,0)</f>
        <v>#N/A</v>
      </c>
      <c r="M1270" s="13" t="e">
        <f>VLOOKUP(K1270,'Hàng hóa'!$C$5:$J1388,2,0)</f>
        <v>#N/A</v>
      </c>
      <c r="N1270" s="17" t="e">
        <f>VLOOKUP(K1270,'[1]Hàng hóa'!$C$5:$G$22,5,0)</f>
        <v>#N/A</v>
      </c>
      <c r="O1270" s="17" t="e">
        <f t="shared" si="62"/>
        <v>#N/A</v>
      </c>
      <c r="P1270" s="197" t="e">
        <f t="shared" si="60"/>
        <v>#N/A</v>
      </c>
      <c r="Q1270" s="17" t="e">
        <f t="shared" si="61"/>
        <v>#N/A</v>
      </c>
      <c r="R1270" s="13" t="e">
        <f>VLOOKUP(J1270,'[1]Nhân viên'!$E$20:$F$41,2,0)</f>
        <v>#N/A</v>
      </c>
    </row>
    <row r="1271" spans="3:19" x14ac:dyDescent="0.2">
      <c r="D1271" s="11"/>
      <c r="E1271" s="13" t="e">
        <f>VLOOKUP(D1271,'Nhân viên'!$B$5:$C$48,2,0)</f>
        <v>#N/A</v>
      </c>
      <c r="H1271" s="13" t="e">
        <f>VLOOKUP(F1271,'Khách hàng'!$B$4:$G$1048576,2,0)</f>
        <v>#N/A</v>
      </c>
      <c r="I1271" s="13" t="str">
        <f>VLOOKUP(F1271,'[1]Khách hàng'!$A$4:$F$2144,3,0)</f>
        <v>Số 1 đường số 17A, Khu phố 11, Phường Bình Trị Đông B, Quận Bình Tân, TP.HCM.</v>
      </c>
      <c r="J1271" s="35" t="e">
        <f>VLOOKUP(F1271,'Khách hàng'!$B$4:$G$1048576,5,0)</f>
        <v>#N/A</v>
      </c>
      <c r="M1271" s="13" t="e">
        <f>VLOOKUP(K1271,'Hàng hóa'!$C$5:$J1162,2,0)</f>
        <v>#N/A</v>
      </c>
      <c r="N1271" s="17" t="e">
        <f>VLOOKUP(K1271,'[1]Hàng hóa'!$C$5:$G$22,5,0)</f>
        <v>#N/A</v>
      </c>
      <c r="O1271" s="17" t="e">
        <f t="shared" si="62"/>
        <v>#N/A</v>
      </c>
      <c r="P1271" s="197" t="e">
        <f t="shared" si="60"/>
        <v>#N/A</v>
      </c>
      <c r="Q1271" s="17" t="e">
        <f t="shared" si="61"/>
        <v>#N/A</v>
      </c>
      <c r="R1271" s="13" t="e">
        <f>VLOOKUP(J1271,'[1]Nhân viên'!$E$20:$F$41,2,0)</f>
        <v>#N/A</v>
      </c>
    </row>
    <row r="1272" spans="3:19" x14ac:dyDescent="0.2">
      <c r="C1272" s="259"/>
      <c r="E1272" s="13" t="e">
        <f>VLOOKUP(D1272,'Nhân viên'!$B$5:$C$48,2,0)</f>
        <v>#N/A</v>
      </c>
      <c r="H1272" s="13" t="e">
        <f>VLOOKUP(F1272,'Khách hàng'!$B$4:$G$1048576,2,0)</f>
        <v>#N/A</v>
      </c>
      <c r="I1272" s="13" t="str">
        <f>VLOOKUP(F1272,'[1]Khách hàng'!$A$4:$F$2144,3,0)</f>
        <v>Số 1 đường số 17A, Khu phố 11, Phường Bình Trị Đông B, Quận Bình Tân, TP.HCM.</v>
      </c>
      <c r="J1272" s="35" t="e">
        <f>VLOOKUP(F1272,'Khách hàng'!$B$4:$G$1048576,5,0)</f>
        <v>#N/A</v>
      </c>
      <c r="M1272" s="13" t="e">
        <f>VLOOKUP(K1272,'Hàng hóa'!$C$5:$J1537,2,0)</f>
        <v>#N/A</v>
      </c>
      <c r="N1272" s="17" t="e">
        <f>VLOOKUP(K1272,'[1]Hàng hóa'!$C$5:$G$22,5,0)</f>
        <v>#N/A</v>
      </c>
      <c r="O1272" s="17" t="e">
        <f t="shared" si="62"/>
        <v>#N/A</v>
      </c>
      <c r="P1272" s="197" t="e">
        <f t="shared" si="60"/>
        <v>#N/A</v>
      </c>
      <c r="Q1272" s="17" t="e">
        <f t="shared" si="61"/>
        <v>#N/A</v>
      </c>
      <c r="R1272" s="13" t="e">
        <f>VLOOKUP(J1272,'[1]Nhân viên'!$E$20:$F$41,2,0)</f>
        <v>#N/A</v>
      </c>
    </row>
    <row r="1273" spans="3:19" x14ac:dyDescent="0.2">
      <c r="C1273" s="12"/>
      <c r="E1273" s="13" t="e">
        <f>VLOOKUP(D1273,'Nhân viên'!$B$5:$C$48,2,0)</f>
        <v>#N/A</v>
      </c>
      <c r="H1273" s="13" t="e">
        <f>VLOOKUP(F1273,'Khách hàng'!$B$4:$G$1048576,2,0)</f>
        <v>#N/A</v>
      </c>
      <c r="I1273" s="13" t="str">
        <f>VLOOKUP(F1273,'[1]Khách hàng'!$A$4:$F$2144,3,0)</f>
        <v>Số 1 đường số 17A, Khu phố 11, Phường Bình Trị Đông B, Quận Bình Tân, TP.HCM.</v>
      </c>
      <c r="J1273" s="35" t="e">
        <f>VLOOKUP(F1273,'Khách hàng'!$B$4:$G$1048576,5,0)</f>
        <v>#N/A</v>
      </c>
      <c r="M1273" s="13" t="e">
        <f>VLOOKUP(K1273,'Hàng hóa'!$C$5:$J933,2,0)</f>
        <v>#N/A</v>
      </c>
      <c r="N1273" s="17" t="e">
        <f>VLOOKUP(K1273,'[1]Hàng hóa'!$C$5:$G$22,5,0)</f>
        <v>#N/A</v>
      </c>
      <c r="O1273" s="17" t="e">
        <f t="shared" si="62"/>
        <v>#N/A</v>
      </c>
      <c r="P1273" s="197" t="e">
        <f t="shared" si="60"/>
        <v>#N/A</v>
      </c>
      <c r="Q1273" s="17" t="e">
        <f t="shared" si="61"/>
        <v>#N/A</v>
      </c>
      <c r="R1273" s="13" t="e">
        <f>VLOOKUP(J1273,'[1]Nhân viên'!$E$20:$F$41,2,0)</f>
        <v>#N/A</v>
      </c>
    </row>
    <row r="1274" spans="3:19" x14ac:dyDescent="0.2">
      <c r="C1274" s="12"/>
      <c r="E1274" s="13" t="e">
        <f>VLOOKUP(D1274,'Nhân viên'!$B$5:$C$48,2,0)</f>
        <v>#N/A</v>
      </c>
      <c r="H1274" s="13" t="e">
        <f>VLOOKUP(F1274,'Khách hàng'!$B$4:$G$1048576,2,0)</f>
        <v>#N/A</v>
      </c>
      <c r="I1274" s="13" t="str">
        <f>VLOOKUP(F1274,'[1]Khách hàng'!$A$4:$F$2144,3,0)</f>
        <v>Số 1 đường số 17A, Khu phố 11, Phường Bình Trị Đông B, Quận Bình Tân, TP.HCM.</v>
      </c>
      <c r="J1274" s="35" t="e">
        <f>VLOOKUP(F1274,'Khách hàng'!$B$4:$G$1048576,5,0)</f>
        <v>#N/A</v>
      </c>
      <c r="M1274" s="13" t="e">
        <f>VLOOKUP(K1274,'Hàng hóa'!$C$5:$J934,2,0)</f>
        <v>#N/A</v>
      </c>
      <c r="N1274" s="17" t="e">
        <f>VLOOKUP(K1274,'[1]Hàng hóa'!$C$5:$G$22,5,0)</f>
        <v>#N/A</v>
      </c>
      <c r="O1274" s="17" t="e">
        <f t="shared" si="62"/>
        <v>#N/A</v>
      </c>
      <c r="P1274" s="197" t="e">
        <f t="shared" si="60"/>
        <v>#N/A</v>
      </c>
      <c r="Q1274" s="17" t="e">
        <f t="shared" si="61"/>
        <v>#N/A</v>
      </c>
      <c r="R1274" s="13" t="e">
        <f>VLOOKUP(J1274,'[1]Nhân viên'!$E$20:$F$41,2,0)</f>
        <v>#N/A</v>
      </c>
    </row>
    <row r="1275" spans="3:19" x14ac:dyDescent="0.2">
      <c r="C1275" s="12"/>
      <c r="E1275" s="13" t="e">
        <f>VLOOKUP(D1275,'Nhân viên'!$B$5:$C$48,2,0)</f>
        <v>#N/A</v>
      </c>
      <c r="H1275" s="13" t="e">
        <f>VLOOKUP(F1275,'Khách hàng'!$B$4:$G$1048576,2,0)</f>
        <v>#N/A</v>
      </c>
      <c r="I1275" s="13" t="str">
        <f>VLOOKUP(F1275,'[1]Khách hàng'!$A$4:$F$2144,3,0)</f>
        <v>Số 1 đường số 17A, Khu phố 11, Phường Bình Trị Đông B, Quận Bình Tân, TP.HCM.</v>
      </c>
      <c r="J1275" s="35" t="e">
        <f>VLOOKUP(F1275,'Khách hàng'!$B$4:$G$1048576,5,0)</f>
        <v>#N/A</v>
      </c>
      <c r="M1275" s="13" t="e">
        <f>VLOOKUP(K1275,'Hàng hóa'!$C$5:$J668,2,0)</f>
        <v>#N/A</v>
      </c>
      <c r="N1275" s="17" t="e">
        <f>VLOOKUP(K1275,'[1]Hàng hóa'!$C$5:$G$22,5,0)</f>
        <v>#N/A</v>
      </c>
      <c r="O1275" s="17" t="e">
        <f t="shared" si="62"/>
        <v>#N/A</v>
      </c>
      <c r="P1275" s="197" t="e">
        <f t="shared" si="60"/>
        <v>#N/A</v>
      </c>
      <c r="Q1275" s="17" t="e">
        <f t="shared" si="61"/>
        <v>#N/A</v>
      </c>
      <c r="R1275" s="13" t="e">
        <f>VLOOKUP(J1275,'[1]Nhân viên'!$E$20:$F$41,2,0)</f>
        <v>#N/A</v>
      </c>
    </row>
    <row r="1276" spans="3:19" x14ac:dyDescent="0.2">
      <c r="D1276" s="11"/>
      <c r="E1276" s="13" t="e">
        <f>VLOOKUP(D1276,'Nhân viên'!$B$5:$C$48,2,0)</f>
        <v>#N/A</v>
      </c>
      <c r="H1276" s="13" t="e">
        <f>VLOOKUP(F1276,'Khách hàng'!$B$4:$G$1048576,2,0)</f>
        <v>#N/A</v>
      </c>
      <c r="I1276" s="13" t="str">
        <f>VLOOKUP(F1276,'[1]Khách hàng'!$A$4:$F$2144,3,0)</f>
        <v>Số 1 đường số 17A, Khu phố 11, Phường Bình Trị Đông B, Quận Bình Tân, TP.HCM.</v>
      </c>
      <c r="J1276" s="35" t="e">
        <f>VLOOKUP(F1276,'Khách hàng'!$B$4:$G$1048576,5,0)</f>
        <v>#N/A</v>
      </c>
      <c r="M1276" s="13" t="e">
        <f>VLOOKUP(K1276,'Hàng hóa'!$C$5:$J1128,2,0)</f>
        <v>#N/A</v>
      </c>
      <c r="N1276" s="17" t="e">
        <f>VLOOKUP(K1276,'[1]Hàng hóa'!$C$5:$G$22,5,0)</f>
        <v>#N/A</v>
      </c>
      <c r="O1276" s="17" t="e">
        <f t="shared" si="62"/>
        <v>#N/A</v>
      </c>
      <c r="P1276" s="197" t="e">
        <f t="shared" si="60"/>
        <v>#N/A</v>
      </c>
      <c r="Q1276" s="17" t="e">
        <f t="shared" si="61"/>
        <v>#N/A</v>
      </c>
      <c r="R1276" s="13" t="e">
        <f>VLOOKUP(J1276,'[1]Nhân viên'!$E$20:$F$41,2,0)</f>
        <v>#N/A</v>
      </c>
    </row>
    <row r="1277" spans="3:19" x14ac:dyDescent="0.2">
      <c r="D1277" s="11"/>
      <c r="E1277" s="13" t="e">
        <f>VLOOKUP(D1277,'Nhân viên'!$B$5:$C$48,2,0)</f>
        <v>#N/A</v>
      </c>
      <c r="H1277" s="13" t="e">
        <f>VLOOKUP(F1277,'Khách hàng'!$B$4:$G$1048576,2,0)</f>
        <v>#N/A</v>
      </c>
      <c r="I1277" s="13" t="str">
        <f>VLOOKUP(F1277,'[1]Khách hàng'!$A$4:$F$2144,3,0)</f>
        <v>Số 1 đường số 17A, Khu phố 11, Phường Bình Trị Đông B, Quận Bình Tân, TP.HCM.</v>
      </c>
      <c r="J1277" s="35" t="e">
        <f>VLOOKUP(F1277,'Khách hàng'!$B$4:$G$1048576,5,0)</f>
        <v>#N/A</v>
      </c>
      <c r="M1277" s="13" t="e">
        <f>VLOOKUP(K1277,'Hàng hóa'!$C$5:$J1129,2,0)</f>
        <v>#N/A</v>
      </c>
      <c r="N1277" s="17" t="e">
        <f>VLOOKUP(K1277,'[1]Hàng hóa'!$C$5:$G$22,5,0)</f>
        <v>#N/A</v>
      </c>
      <c r="O1277" s="17" t="e">
        <f t="shared" si="62"/>
        <v>#N/A</v>
      </c>
      <c r="P1277" s="197" t="e">
        <f t="shared" si="60"/>
        <v>#N/A</v>
      </c>
      <c r="Q1277" s="17" t="e">
        <f t="shared" si="61"/>
        <v>#N/A</v>
      </c>
      <c r="R1277" s="13" t="e">
        <f>VLOOKUP(J1277,'[1]Nhân viên'!$E$20:$F$41,2,0)</f>
        <v>#N/A</v>
      </c>
    </row>
    <row r="1278" spans="3:19" x14ac:dyDescent="0.2">
      <c r="C1278" s="12"/>
      <c r="D1278" s="11"/>
      <c r="E1278" s="13" t="e">
        <f>VLOOKUP(D1278,'Nhân viên'!$B$5:$C$48,2,0)</f>
        <v>#N/A</v>
      </c>
      <c r="H1278" s="13" t="e">
        <f>VLOOKUP(F1278,'Khách hàng'!$B$4:$G$1048576,2,0)</f>
        <v>#N/A</v>
      </c>
      <c r="I1278" s="13" t="str">
        <f>VLOOKUP(F1278,'[1]Khách hàng'!$A$4:$F$2144,3,0)</f>
        <v>Số 1 đường số 17A, Khu phố 11, Phường Bình Trị Đông B, Quận Bình Tân, TP.HCM.</v>
      </c>
      <c r="J1278" s="35" t="e">
        <f>VLOOKUP(F1278,'Khách hàng'!$B$4:$G$1048576,5,0)</f>
        <v>#N/A</v>
      </c>
      <c r="M1278" s="13" t="e">
        <f>VLOOKUP(K1278,'Hàng hóa'!$C$5:$J731,2,0)</f>
        <v>#N/A</v>
      </c>
      <c r="N1278" s="17" t="e">
        <f>VLOOKUP(K1278,'[1]Hàng hóa'!$C$5:$G$22,5,0)</f>
        <v>#N/A</v>
      </c>
      <c r="O1278" s="17" t="e">
        <f t="shared" si="62"/>
        <v>#N/A</v>
      </c>
      <c r="P1278" s="197" t="e">
        <f t="shared" si="60"/>
        <v>#N/A</v>
      </c>
      <c r="Q1278" s="17" t="e">
        <f t="shared" si="61"/>
        <v>#N/A</v>
      </c>
      <c r="R1278" s="13" t="e">
        <f>VLOOKUP(J1278,'[1]Nhân viên'!$E$20:$F$41,2,0)</f>
        <v>#N/A</v>
      </c>
    </row>
    <row r="1279" spans="3:19" x14ac:dyDescent="0.2">
      <c r="C1279" s="12"/>
      <c r="E1279" s="13" t="e">
        <f>VLOOKUP(D1279,'Nhân viên'!$B$5:$C$48,2,0)</f>
        <v>#N/A</v>
      </c>
      <c r="H1279" s="13" t="e">
        <f>VLOOKUP(F1279,'Khách hàng'!$B$4:$G$1048576,2,0)</f>
        <v>#N/A</v>
      </c>
      <c r="I1279" s="13" t="str">
        <f>VLOOKUP(F1279,'[1]Khách hàng'!$A$4:$F$2144,3,0)</f>
        <v>Số 1 đường số 17A, Khu phố 11, Phường Bình Trị Đông B, Quận Bình Tân, TP.HCM.</v>
      </c>
      <c r="J1279" s="35" t="e">
        <f>VLOOKUP(F1279,'Khách hàng'!$B$4:$G$1048576,5,0)</f>
        <v>#N/A</v>
      </c>
      <c r="M1279" s="13" t="e">
        <f>VLOOKUP(K1279,'Hàng hóa'!$C$5:$J115,2,0)</f>
        <v>#N/A</v>
      </c>
      <c r="N1279" s="17" t="e">
        <f>VLOOKUP(K1279,'[1]Hàng hóa'!$C$5:$G$22,5,0)</f>
        <v>#N/A</v>
      </c>
      <c r="O1279" s="17" t="e">
        <f t="shared" si="62"/>
        <v>#N/A</v>
      </c>
      <c r="P1279" s="197" t="e">
        <f t="shared" si="60"/>
        <v>#N/A</v>
      </c>
      <c r="Q1279" s="17" t="e">
        <f t="shared" si="61"/>
        <v>#N/A</v>
      </c>
      <c r="R1279" s="13" t="e">
        <f>VLOOKUP(J1279,'[1]Nhân viên'!$E$20:$F$41,2,0)</f>
        <v>#N/A</v>
      </c>
    </row>
    <row r="1280" spans="3:19" x14ac:dyDescent="0.2">
      <c r="C1280" s="12"/>
      <c r="E1280" s="13" t="e">
        <f>VLOOKUP(D1280,'Nhân viên'!$B$5:$C$48,2,0)</f>
        <v>#N/A</v>
      </c>
      <c r="H1280" s="13" t="e">
        <f>VLOOKUP(F1280,'Khách hàng'!$B$4:$G$1048576,2,0)</f>
        <v>#N/A</v>
      </c>
      <c r="I1280" s="13" t="str">
        <f>VLOOKUP(F1280,'[1]Khách hàng'!$A$4:$F$2144,3,0)</f>
        <v>Số 1 đường số 17A, Khu phố 11, Phường Bình Trị Đông B, Quận Bình Tân, TP.HCM.</v>
      </c>
      <c r="J1280" s="35" t="e">
        <f>VLOOKUP(F1280,'Khách hàng'!$B$4:$G$1048576,5,0)</f>
        <v>#N/A</v>
      </c>
      <c r="M1280" s="13" t="e">
        <f>VLOOKUP(K1280,'Hàng hóa'!$C$5:$J116,2,0)</f>
        <v>#N/A</v>
      </c>
      <c r="N1280" s="17" t="e">
        <f>VLOOKUP(K1280,'[1]Hàng hóa'!$C$5:$G$22,5,0)</f>
        <v>#N/A</v>
      </c>
      <c r="O1280" s="17" t="e">
        <f t="shared" si="62"/>
        <v>#N/A</v>
      </c>
      <c r="P1280" s="197" t="e">
        <f t="shared" si="60"/>
        <v>#N/A</v>
      </c>
      <c r="Q1280" s="17" t="e">
        <f t="shared" si="61"/>
        <v>#N/A</v>
      </c>
      <c r="R1280" s="13" t="e">
        <f>VLOOKUP(J1280,'[1]Nhân viên'!$E$20:$F$41,2,0)</f>
        <v>#N/A</v>
      </c>
    </row>
    <row r="1281" spans="3:18" x14ac:dyDescent="0.2">
      <c r="C1281" s="12"/>
      <c r="E1281" s="13" t="e">
        <f>VLOOKUP(D1281,'Nhân viên'!$B$5:$C$48,2,0)</f>
        <v>#N/A</v>
      </c>
      <c r="H1281" s="13" t="e">
        <f>VLOOKUP(F1281,'Khách hàng'!$B$4:$G$1048576,2,0)</f>
        <v>#N/A</v>
      </c>
      <c r="I1281" s="13" t="str">
        <f>VLOOKUP(F1281,'[1]Khách hàng'!$A$4:$F$2144,3,0)</f>
        <v>Số 1 đường số 17A, Khu phố 11, Phường Bình Trị Đông B, Quận Bình Tân, TP.HCM.</v>
      </c>
      <c r="J1281" s="35" t="e">
        <f>VLOOKUP(F1281,'Khách hàng'!$B$4:$G$1048576,5,0)</f>
        <v>#N/A</v>
      </c>
      <c r="M1281" s="13" t="e">
        <f>VLOOKUP(K1281,'Hàng hóa'!$C$5:$J117,2,0)</f>
        <v>#N/A</v>
      </c>
      <c r="N1281" s="17" t="e">
        <f>VLOOKUP(K1281,'[1]Hàng hóa'!$C$5:$G$22,5,0)</f>
        <v>#N/A</v>
      </c>
      <c r="O1281" s="17" t="e">
        <f t="shared" si="62"/>
        <v>#N/A</v>
      </c>
      <c r="P1281" s="197" t="e">
        <f t="shared" si="60"/>
        <v>#N/A</v>
      </c>
      <c r="Q1281" s="17" t="e">
        <f t="shared" si="61"/>
        <v>#N/A</v>
      </c>
      <c r="R1281" s="13" t="e">
        <f>VLOOKUP(J1281,'[1]Nhân viên'!$E$20:$F$41,2,0)</f>
        <v>#N/A</v>
      </c>
    </row>
    <row r="1282" spans="3:18" x14ac:dyDescent="0.2">
      <c r="C1282" s="12"/>
      <c r="D1282" s="11"/>
      <c r="E1282" s="13" t="e">
        <f>VLOOKUP(D1282,'Nhân viên'!$B$5:$C$48,2,0)</f>
        <v>#N/A</v>
      </c>
      <c r="H1282" s="13" t="e">
        <f>VLOOKUP(F1282,'Khách hàng'!$B$4:$G$1048576,2,0)</f>
        <v>#N/A</v>
      </c>
      <c r="I1282" s="13" t="str">
        <f>VLOOKUP(F1282,'[1]Khách hàng'!$A$4:$F$2144,3,0)</f>
        <v>Số 1 đường số 17A, Khu phố 11, Phường Bình Trị Đông B, Quận Bình Tân, TP.HCM.</v>
      </c>
      <c r="J1282" s="35" t="e">
        <f>VLOOKUP(F1282,'Khách hàng'!$B$4:$G$1048576,5,0)</f>
        <v>#N/A</v>
      </c>
      <c r="M1282" s="13" t="e">
        <f>VLOOKUP(K1282,'Hàng hóa'!$C$5:$J734,2,0)</f>
        <v>#N/A</v>
      </c>
      <c r="N1282" s="17" t="e">
        <f>VLOOKUP(K1282,'[1]Hàng hóa'!$C$5:$G$22,5,0)</f>
        <v>#N/A</v>
      </c>
      <c r="O1282" s="17" t="e">
        <f t="shared" si="62"/>
        <v>#N/A</v>
      </c>
      <c r="P1282" s="197" t="e">
        <f t="shared" si="60"/>
        <v>#N/A</v>
      </c>
      <c r="Q1282" s="17" t="e">
        <f t="shared" si="61"/>
        <v>#N/A</v>
      </c>
      <c r="R1282" s="13" t="e">
        <f>VLOOKUP(J1282,'[1]Nhân viên'!$E$20:$F$41,2,0)</f>
        <v>#N/A</v>
      </c>
    </row>
    <row r="1283" spans="3:18" x14ac:dyDescent="0.2">
      <c r="C1283" s="12"/>
      <c r="D1283" s="11"/>
      <c r="E1283" s="13" t="e">
        <f>VLOOKUP(D1283,'Nhân viên'!$B$5:$C$48,2,0)</f>
        <v>#N/A</v>
      </c>
      <c r="H1283" s="13" t="e">
        <f>VLOOKUP(F1283,'Khách hàng'!$B$4:$G$1048576,2,0)</f>
        <v>#N/A</v>
      </c>
      <c r="I1283" s="13" t="str">
        <f>VLOOKUP(F1283,'[1]Khách hàng'!$A$4:$F$2144,3,0)</f>
        <v>Số 1 đường số 17A, Khu phố 11, Phường Bình Trị Đông B, Quận Bình Tân, TP.HCM.</v>
      </c>
      <c r="J1283" s="35" t="e">
        <f>VLOOKUP(F1283,'Khách hàng'!$B$4:$G$1048576,5,0)</f>
        <v>#N/A</v>
      </c>
      <c r="M1283" s="13" t="e">
        <f>VLOOKUP(K1283,'Hàng hóa'!$C$5:$J735,2,0)</f>
        <v>#N/A</v>
      </c>
      <c r="N1283" s="17" t="e">
        <f>VLOOKUP(K1283,'[1]Hàng hóa'!$C$5:$G$22,5,0)</f>
        <v>#N/A</v>
      </c>
      <c r="O1283" s="17" t="e">
        <f t="shared" si="62"/>
        <v>#N/A</v>
      </c>
      <c r="P1283" s="197" t="e">
        <f t="shared" ref="P1283:P1346" si="63">O1283*8%</f>
        <v>#N/A</v>
      </c>
      <c r="Q1283" s="17" t="e">
        <f t="shared" ref="Q1283:Q1346" si="64">O1283*P1283+O1283</f>
        <v>#N/A</v>
      </c>
      <c r="R1283" s="13" t="e">
        <f>VLOOKUP(J1283,'[1]Nhân viên'!$E$20:$F$41,2,0)</f>
        <v>#N/A</v>
      </c>
    </row>
    <row r="1284" spans="3:18" x14ac:dyDescent="0.2">
      <c r="C1284" s="12"/>
      <c r="D1284" s="11"/>
      <c r="E1284" s="13" t="e">
        <f>VLOOKUP(D1284,'Nhân viên'!$B$5:$C$48,2,0)</f>
        <v>#N/A</v>
      </c>
      <c r="H1284" s="13" t="e">
        <f>VLOOKUP(F1284,'Khách hàng'!$B$4:$G$1048576,2,0)</f>
        <v>#N/A</v>
      </c>
      <c r="I1284" s="13" t="str">
        <f>VLOOKUP(F1284,'[1]Khách hàng'!$A$4:$F$2144,3,0)</f>
        <v>Số 1 đường số 17A, Khu phố 11, Phường Bình Trị Đông B, Quận Bình Tân, TP.HCM.</v>
      </c>
      <c r="J1284" s="35" t="e">
        <f>VLOOKUP(F1284,'Khách hàng'!$B$4:$G$1048576,5,0)</f>
        <v>#N/A</v>
      </c>
      <c r="M1284" s="13" t="e">
        <f>VLOOKUP(K1284,'Hàng hóa'!$C$5:$J736,2,0)</f>
        <v>#N/A</v>
      </c>
      <c r="N1284" s="17" t="e">
        <f>VLOOKUP(K1284,'[1]Hàng hóa'!$C$5:$G$22,5,0)</f>
        <v>#N/A</v>
      </c>
      <c r="O1284" s="17" t="e">
        <f t="shared" si="62"/>
        <v>#N/A</v>
      </c>
      <c r="P1284" s="197" t="e">
        <f t="shared" si="63"/>
        <v>#N/A</v>
      </c>
      <c r="Q1284" s="17" t="e">
        <f t="shared" si="64"/>
        <v>#N/A</v>
      </c>
      <c r="R1284" s="13" t="e">
        <f>VLOOKUP(J1284,'[1]Nhân viên'!$E$20:$F$41,2,0)</f>
        <v>#N/A</v>
      </c>
    </row>
    <row r="1285" spans="3:18" x14ac:dyDescent="0.2">
      <c r="C1285" s="12"/>
      <c r="E1285" s="13" t="e">
        <f>VLOOKUP(D1285,'Nhân viên'!$B$5:$C$48,2,0)</f>
        <v>#N/A</v>
      </c>
      <c r="H1285" s="13" t="e">
        <f>VLOOKUP(F1285,'Khách hàng'!$B$4:$G$1048576,2,0)</f>
        <v>#N/A</v>
      </c>
      <c r="I1285" s="13" t="str">
        <f>VLOOKUP(F1285,'[1]Khách hàng'!$A$4:$F$2144,3,0)</f>
        <v>Số 1 đường số 17A, Khu phố 11, Phường Bình Trị Đông B, Quận Bình Tân, TP.HCM.</v>
      </c>
      <c r="J1285" s="35" t="e">
        <f>VLOOKUP(F1285,'Khách hàng'!$B$4:$G$1048576,5,0)</f>
        <v>#N/A</v>
      </c>
      <c r="M1285" s="13" t="e">
        <f>VLOOKUP(K1285,'Hàng hóa'!$C$5:$J405,2,0)</f>
        <v>#N/A</v>
      </c>
      <c r="N1285" s="17" t="e">
        <f>VLOOKUP(K1285,'[1]Hàng hóa'!$C$5:$G$22,5,0)</f>
        <v>#N/A</v>
      </c>
      <c r="O1285" s="17" t="e">
        <f t="shared" ref="O1285:O1348" si="65">L1285*N1285</f>
        <v>#N/A</v>
      </c>
      <c r="P1285" s="197" t="e">
        <f t="shared" si="63"/>
        <v>#N/A</v>
      </c>
      <c r="Q1285" s="17" t="e">
        <f t="shared" si="64"/>
        <v>#N/A</v>
      </c>
      <c r="R1285" s="13" t="e">
        <f>VLOOKUP(J1285,'[1]Nhân viên'!$E$20:$F$41,2,0)</f>
        <v>#N/A</v>
      </c>
    </row>
    <row r="1286" spans="3:18" x14ac:dyDescent="0.2">
      <c r="D1286" s="11"/>
      <c r="E1286" s="13" t="e">
        <f>VLOOKUP(D1286,'Nhân viên'!$B$5:$C$48,2,0)</f>
        <v>#N/A</v>
      </c>
      <c r="H1286" s="13" t="e">
        <f>VLOOKUP(F1286,'Khách hàng'!$B$4:$G$1048576,2,0)</f>
        <v>#N/A</v>
      </c>
      <c r="I1286" s="13" t="str">
        <f>VLOOKUP(F1286,'[1]Khách hàng'!$A$4:$F$2144,3,0)</f>
        <v>Số 1 đường số 17A, Khu phố 11, Phường Bình Trị Đông B, Quận Bình Tân, TP.HCM.</v>
      </c>
      <c r="J1286" s="35" t="e">
        <f>VLOOKUP(F1286,'Khách hàng'!$B$4:$G$1048576,5,0)</f>
        <v>#N/A</v>
      </c>
      <c r="M1286" s="13" t="e">
        <f>VLOOKUP(K1286,'Hàng hóa'!$C$5:$J1116,2,0)</f>
        <v>#N/A</v>
      </c>
      <c r="N1286" s="17" t="e">
        <f>VLOOKUP(K1286,'[1]Hàng hóa'!$C$5:$G$22,5,0)</f>
        <v>#N/A</v>
      </c>
      <c r="O1286" s="17" t="e">
        <f t="shared" si="65"/>
        <v>#N/A</v>
      </c>
      <c r="P1286" s="197" t="e">
        <f t="shared" si="63"/>
        <v>#N/A</v>
      </c>
      <c r="Q1286" s="17" t="e">
        <f t="shared" si="64"/>
        <v>#N/A</v>
      </c>
      <c r="R1286" s="13" t="e">
        <f>VLOOKUP(J1286,'[1]Nhân viên'!$E$20:$F$41,2,0)</f>
        <v>#N/A</v>
      </c>
    </row>
    <row r="1287" spans="3:18" x14ac:dyDescent="0.2">
      <c r="D1287" s="11"/>
      <c r="E1287" s="13" t="e">
        <f>VLOOKUP(D1287,'Nhân viên'!$B$5:$C$48,2,0)</f>
        <v>#N/A</v>
      </c>
      <c r="H1287" s="13" t="e">
        <f>VLOOKUP(F1287,'Khách hàng'!$B$4:$G$1048576,2,0)</f>
        <v>#N/A</v>
      </c>
      <c r="I1287" s="13" t="str">
        <f>VLOOKUP(F1287,'[1]Khách hàng'!$A$4:$F$2144,3,0)</f>
        <v>Số 1 đường số 17A, Khu phố 11, Phường Bình Trị Đông B, Quận Bình Tân, TP.HCM.</v>
      </c>
      <c r="J1287" s="35" t="e">
        <f>VLOOKUP(F1287,'Khách hàng'!$B$4:$G$1048576,5,0)</f>
        <v>#N/A</v>
      </c>
      <c r="M1287" s="13" t="e">
        <f>VLOOKUP(K1287,'Hàng hóa'!$C$5:$J1123,2,0)</f>
        <v>#N/A</v>
      </c>
      <c r="N1287" s="17" t="e">
        <f>VLOOKUP(K1287,'[1]Hàng hóa'!$C$5:$G$22,5,0)</f>
        <v>#N/A</v>
      </c>
      <c r="O1287" s="17" t="e">
        <f t="shared" si="65"/>
        <v>#N/A</v>
      </c>
      <c r="P1287" s="197" t="e">
        <f t="shared" si="63"/>
        <v>#N/A</v>
      </c>
      <c r="Q1287" s="17" t="e">
        <f t="shared" si="64"/>
        <v>#N/A</v>
      </c>
      <c r="R1287" s="13" t="e">
        <f>VLOOKUP(J1287,'[1]Nhân viên'!$E$20:$F$41,2,0)</f>
        <v>#N/A</v>
      </c>
    </row>
    <row r="1288" spans="3:18" x14ac:dyDescent="0.2">
      <c r="D1288" s="11"/>
      <c r="E1288" s="13" t="e">
        <f>VLOOKUP(D1288,'Nhân viên'!$B$5:$C$48,2,0)</f>
        <v>#N/A</v>
      </c>
      <c r="H1288" s="13" t="e">
        <f>VLOOKUP(F1288,'Khách hàng'!$B$4:$G$1048576,2,0)</f>
        <v>#N/A</v>
      </c>
      <c r="I1288" s="13" t="str">
        <f>VLOOKUP(F1288,'[1]Khách hàng'!$A$4:$F$2144,3,0)</f>
        <v>Số 1 đường số 17A, Khu phố 11, Phường Bình Trị Đông B, Quận Bình Tân, TP.HCM.</v>
      </c>
      <c r="J1288" s="35" t="e">
        <f>VLOOKUP(F1288,'Khách hàng'!$B$4:$G$1048576,5,0)</f>
        <v>#N/A</v>
      </c>
      <c r="M1288" s="13" t="e">
        <f>VLOOKUP(K1288,'Hàng hóa'!$C$5:$J1124,2,0)</f>
        <v>#N/A</v>
      </c>
      <c r="N1288" s="17" t="e">
        <f>VLOOKUP(K1288,'[1]Hàng hóa'!$C$5:$G$22,5,0)</f>
        <v>#N/A</v>
      </c>
      <c r="O1288" s="17" t="e">
        <f t="shared" si="65"/>
        <v>#N/A</v>
      </c>
      <c r="P1288" s="197" t="e">
        <f t="shared" si="63"/>
        <v>#N/A</v>
      </c>
      <c r="Q1288" s="17" t="e">
        <f t="shared" si="64"/>
        <v>#N/A</v>
      </c>
      <c r="R1288" s="13" t="e">
        <f>VLOOKUP(J1288,'[1]Nhân viên'!$E$20:$F$41,2,0)</f>
        <v>#N/A</v>
      </c>
    </row>
    <row r="1289" spans="3:18" x14ac:dyDescent="0.2">
      <c r="D1289" s="11"/>
      <c r="E1289" s="13" t="e">
        <f>VLOOKUP(D1289,'Nhân viên'!$B$5:$C$48,2,0)</f>
        <v>#N/A</v>
      </c>
      <c r="H1289" s="13" t="e">
        <f>VLOOKUP(F1289,'Khách hàng'!$B$4:$G$1048576,2,0)</f>
        <v>#N/A</v>
      </c>
      <c r="I1289" s="13" t="str">
        <f>VLOOKUP(F1289,'[1]Khách hàng'!$A$4:$F$2144,3,0)</f>
        <v>Số 1 đường số 17A, Khu phố 11, Phường Bình Trị Đông B, Quận Bình Tân, TP.HCM.</v>
      </c>
      <c r="J1289" s="35" t="e">
        <f>VLOOKUP(F1289,'Khách hàng'!$B$4:$G$1048576,5,0)</f>
        <v>#N/A</v>
      </c>
      <c r="M1289" s="13" t="e">
        <f>VLOOKUP(K1289,'Hàng hóa'!$C$5:$J1125,2,0)</f>
        <v>#N/A</v>
      </c>
      <c r="N1289" s="17" t="e">
        <f>VLOOKUP(K1289,'[1]Hàng hóa'!$C$5:$G$22,5,0)</f>
        <v>#N/A</v>
      </c>
      <c r="O1289" s="17" t="e">
        <f t="shared" si="65"/>
        <v>#N/A</v>
      </c>
      <c r="P1289" s="197" t="e">
        <f t="shared" si="63"/>
        <v>#N/A</v>
      </c>
      <c r="Q1289" s="17" t="e">
        <f t="shared" si="64"/>
        <v>#N/A</v>
      </c>
      <c r="R1289" s="13" t="e">
        <f>VLOOKUP(J1289,'[1]Nhân viên'!$E$20:$F$41,2,0)</f>
        <v>#N/A</v>
      </c>
    </row>
    <row r="1290" spans="3:18" x14ac:dyDescent="0.2">
      <c r="D1290" s="11"/>
      <c r="E1290" s="13" t="e">
        <f>VLOOKUP(D1290,'Nhân viên'!$B$5:$C$48,2,0)</f>
        <v>#N/A</v>
      </c>
      <c r="H1290" s="13" t="e">
        <f>VLOOKUP(F1290,'Khách hàng'!$B$4:$G$1048576,2,0)</f>
        <v>#N/A</v>
      </c>
      <c r="I1290" s="13" t="str">
        <f>VLOOKUP(F1290,'[1]Khách hàng'!$A$4:$F$2144,3,0)</f>
        <v>Số 1 đường số 17A, Khu phố 11, Phường Bình Trị Đông B, Quận Bình Tân, TP.HCM.</v>
      </c>
      <c r="J1290" s="35" t="e">
        <f>VLOOKUP(F1290,'Khách hàng'!$B$4:$G$1048576,5,0)</f>
        <v>#N/A</v>
      </c>
      <c r="M1290" s="13" t="e">
        <f>VLOOKUP(K1290,'Hàng hóa'!$C$5:$J1126,2,0)</f>
        <v>#N/A</v>
      </c>
      <c r="N1290" s="17" t="e">
        <f>VLOOKUP(K1290,'[1]Hàng hóa'!$C$5:$G$22,5,0)</f>
        <v>#N/A</v>
      </c>
      <c r="O1290" s="17" t="e">
        <f t="shared" si="65"/>
        <v>#N/A</v>
      </c>
      <c r="P1290" s="197" t="e">
        <f t="shared" si="63"/>
        <v>#N/A</v>
      </c>
      <c r="Q1290" s="17" t="e">
        <f t="shared" si="64"/>
        <v>#N/A</v>
      </c>
      <c r="R1290" s="13" t="e">
        <f>VLOOKUP(J1290,'[1]Nhân viên'!$E$20:$F$41,2,0)</f>
        <v>#N/A</v>
      </c>
    </row>
    <row r="1291" spans="3:18" x14ac:dyDescent="0.2">
      <c r="D1291" s="11"/>
      <c r="E1291" s="13" t="e">
        <f>VLOOKUP(D1291,'Nhân viên'!$B$5:$C$48,2,0)</f>
        <v>#N/A</v>
      </c>
      <c r="H1291" s="13" t="e">
        <f>VLOOKUP(F1291,'Khách hàng'!$B$4:$G$1048576,2,0)</f>
        <v>#N/A</v>
      </c>
      <c r="I1291" s="13" t="str">
        <f>VLOOKUP(F1291,'[1]Khách hàng'!$A$4:$F$2144,3,0)</f>
        <v>Số 1 đường số 17A, Khu phố 11, Phường Bình Trị Đông B, Quận Bình Tân, TP.HCM.</v>
      </c>
      <c r="J1291" s="35" t="e">
        <f>VLOOKUP(F1291,'Khách hàng'!$B$4:$G$1048576,5,0)</f>
        <v>#N/A</v>
      </c>
      <c r="M1291" s="13" t="e">
        <f>VLOOKUP(K1291,'Hàng hóa'!$C$5:$J1127,2,0)</f>
        <v>#N/A</v>
      </c>
      <c r="N1291" s="17" t="e">
        <f>VLOOKUP(K1291,'[1]Hàng hóa'!$C$5:$G$22,5,0)</f>
        <v>#N/A</v>
      </c>
      <c r="O1291" s="17" t="e">
        <f t="shared" si="65"/>
        <v>#N/A</v>
      </c>
      <c r="P1291" s="197" t="e">
        <f t="shared" si="63"/>
        <v>#N/A</v>
      </c>
      <c r="Q1291" s="17" t="e">
        <f t="shared" si="64"/>
        <v>#N/A</v>
      </c>
      <c r="R1291" s="13" t="e">
        <f>VLOOKUP(J1291,'[1]Nhân viên'!$E$20:$F$41,2,0)</f>
        <v>#N/A</v>
      </c>
    </row>
    <row r="1292" spans="3:18" x14ac:dyDescent="0.2">
      <c r="C1292" s="12"/>
      <c r="E1292" s="13" t="e">
        <f>VLOOKUP(D1292,'Nhân viên'!$B$5:$C$48,2,0)</f>
        <v>#N/A</v>
      </c>
      <c r="H1292" s="13" t="e">
        <f>VLOOKUP(F1292,'Khách hàng'!$B$4:$G$1048576,2,0)</f>
        <v>#N/A</v>
      </c>
      <c r="I1292" s="13" t="str">
        <f>VLOOKUP(F1292,'[1]Khách hàng'!$A$4:$F$2144,3,0)</f>
        <v>Số 1 đường số 17A, Khu phố 11, Phường Bình Trị Đông B, Quận Bình Tân, TP.HCM.</v>
      </c>
      <c r="J1292" s="35" t="e">
        <f>VLOOKUP(F1292,'Khách hàng'!$B$4:$G$1048576,5,0)</f>
        <v>#N/A</v>
      </c>
      <c r="M1292" s="13" t="e">
        <f>VLOOKUP(K1292,'Hàng hóa'!$C$5:$J949,2,0)</f>
        <v>#N/A</v>
      </c>
      <c r="N1292" s="17" t="e">
        <f>VLOOKUP(K1292,'[1]Hàng hóa'!$C$5:$G$22,5,0)</f>
        <v>#N/A</v>
      </c>
      <c r="O1292" s="17" t="e">
        <f t="shared" si="65"/>
        <v>#N/A</v>
      </c>
      <c r="P1292" s="197" t="e">
        <f t="shared" si="63"/>
        <v>#N/A</v>
      </c>
      <c r="Q1292" s="17" t="e">
        <f t="shared" si="64"/>
        <v>#N/A</v>
      </c>
      <c r="R1292" s="13" t="e">
        <f>VLOOKUP(J1292,'[1]Nhân viên'!$E$20:$F$41,2,0)</f>
        <v>#N/A</v>
      </c>
    </row>
    <row r="1293" spans="3:18" x14ac:dyDescent="0.2">
      <c r="C1293" s="12"/>
      <c r="E1293" s="13" t="e">
        <f>VLOOKUP(D1293,'Nhân viên'!$B$5:$C$48,2,0)</f>
        <v>#N/A</v>
      </c>
      <c r="H1293" s="13" t="e">
        <f>VLOOKUP(F1293,'Khách hàng'!$B$4:$G$1048576,2,0)</f>
        <v>#N/A</v>
      </c>
      <c r="I1293" s="13" t="str">
        <f>VLOOKUP(F1293,'[1]Khách hàng'!$A$4:$F$2144,3,0)</f>
        <v>Số 1 đường số 17A, Khu phố 11, Phường Bình Trị Đông B, Quận Bình Tân, TP.HCM.</v>
      </c>
      <c r="J1293" s="35" t="e">
        <f>VLOOKUP(F1293,'Khách hàng'!$B$4:$G$1048576,5,0)</f>
        <v>#N/A</v>
      </c>
      <c r="M1293" s="13" t="e">
        <f>VLOOKUP(K1293,'Hàng hóa'!$C$5:$J950,2,0)</f>
        <v>#N/A</v>
      </c>
      <c r="N1293" s="17" t="e">
        <f>VLOOKUP(K1293,'[1]Hàng hóa'!$C$5:$G$22,5,0)</f>
        <v>#N/A</v>
      </c>
      <c r="O1293" s="17" t="e">
        <f t="shared" si="65"/>
        <v>#N/A</v>
      </c>
      <c r="P1293" s="197" t="e">
        <f t="shared" si="63"/>
        <v>#N/A</v>
      </c>
      <c r="Q1293" s="17" t="e">
        <f t="shared" si="64"/>
        <v>#N/A</v>
      </c>
      <c r="R1293" s="13" t="e">
        <f>VLOOKUP(J1293,'[1]Nhân viên'!$E$20:$F$41,2,0)</f>
        <v>#N/A</v>
      </c>
    </row>
    <row r="1294" spans="3:18" x14ac:dyDescent="0.2">
      <c r="C1294" s="12"/>
      <c r="E1294" s="13" t="e">
        <f>VLOOKUP(D1294,'Nhân viên'!$B$5:$C$48,2,0)</f>
        <v>#N/A</v>
      </c>
      <c r="H1294" s="13" t="e">
        <f>VLOOKUP(F1294,'Khách hàng'!$B$4:$G$1048576,2,0)</f>
        <v>#N/A</v>
      </c>
      <c r="I1294" s="13" t="str">
        <f>VLOOKUP(F1294,'[1]Khách hàng'!$A$4:$F$2144,3,0)</f>
        <v>Số 1 đường số 17A, Khu phố 11, Phường Bình Trị Đông B, Quận Bình Tân, TP.HCM.</v>
      </c>
      <c r="J1294" s="35" t="e">
        <f>VLOOKUP(F1294,'Khách hàng'!$B$4:$G$1048576,5,0)</f>
        <v>#N/A</v>
      </c>
      <c r="M1294" s="13" t="e">
        <f>VLOOKUP(K1294,'Hàng hóa'!$C$5:$J951,2,0)</f>
        <v>#N/A</v>
      </c>
      <c r="N1294" s="17" t="e">
        <f>VLOOKUP(K1294,'[1]Hàng hóa'!$C$5:$G$22,5,0)</f>
        <v>#N/A</v>
      </c>
      <c r="O1294" s="17" t="e">
        <f t="shared" si="65"/>
        <v>#N/A</v>
      </c>
      <c r="P1294" s="197" t="e">
        <f t="shared" si="63"/>
        <v>#N/A</v>
      </c>
      <c r="Q1294" s="17" t="e">
        <f t="shared" si="64"/>
        <v>#N/A</v>
      </c>
      <c r="R1294" s="13" t="e">
        <f>VLOOKUP(J1294,'[1]Nhân viên'!$E$20:$F$41,2,0)</f>
        <v>#N/A</v>
      </c>
    </row>
    <row r="1295" spans="3:18" x14ac:dyDescent="0.2">
      <c r="C1295" s="12"/>
      <c r="E1295" s="13" t="e">
        <f>VLOOKUP(D1295,'Nhân viên'!$B$5:$C$48,2,0)</f>
        <v>#N/A</v>
      </c>
      <c r="H1295" s="13" t="e">
        <f>VLOOKUP(F1295,'Khách hàng'!$B$4:$G$1048576,2,0)</f>
        <v>#N/A</v>
      </c>
      <c r="I1295" s="13" t="str">
        <f>VLOOKUP(F1295,'[1]Khách hàng'!$A$4:$F$2144,3,0)</f>
        <v>Số 1 đường số 17A, Khu phố 11, Phường Bình Trị Đông B, Quận Bình Tân, TP.HCM.</v>
      </c>
      <c r="J1295" s="35" t="e">
        <f>VLOOKUP(F1295,'Khách hàng'!$B$4:$G$1048576,5,0)</f>
        <v>#N/A</v>
      </c>
      <c r="M1295" s="13" t="e">
        <f>VLOOKUP(K1295,'Hàng hóa'!$C$5:$J852,2,0)</f>
        <v>#N/A</v>
      </c>
      <c r="N1295" s="17" t="e">
        <f>VLOOKUP(K1295,'[1]Hàng hóa'!$C$5:$G$22,5,0)</f>
        <v>#N/A</v>
      </c>
      <c r="O1295" s="17" t="e">
        <f t="shared" si="65"/>
        <v>#N/A</v>
      </c>
      <c r="P1295" s="197" t="e">
        <f t="shared" si="63"/>
        <v>#N/A</v>
      </c>
      <c r="Q1295" s="17" t="e">
        <f t="shared" si="64"/>
        <v>#N/A</v>
      </c>
      <c r="R1295" s="13" t="e">
        <f>VLOOKUP(J1295,'[1]Nhân viên'!$E$20:$F$41,2,0)</f>
        <v>#N/A</v>
      </c>
    </row>
    <row r="1296" spans="3:18" x14ac:dyDescent="0.2">
      <c r="C1296" s="12"/>
      <c r="E1296" s="13" t="e">
        <f>VLOOKUP(D1296,'Nhân viên'!$B$5:$C$48,2,0)</f>
        <v>#N/A</v>
      </c>
      <c r="G1296" s="133"/>
      <c r="H1296" s="13" t="e">
        <f>VLOOKUP(F1296,'Khách hàng'!$B$4:$G$1048576,2,0)</f>
        <v>#N/A</v>
      </c>
      <c r="I1296" s="13" t="str">
        <f>VLOOKUP(F1296,'[1]Khách hàng'!$A$4:$F$2144,3,0)</f>
        <v>Số 1 đường số 17A, Khu phố 11, Phường Bình Trị Đông B, Quận Bình Tân, TP.HCM.</v>
      </c>
      <c r="J1296" s="35" t="e">
        <f>VLOOKUP(F1296,'Khách hàng'!$B$4:$G$1048576,5,0)</f>
        <v>#N/A</v>
      </c>
      <c r="M1296" s="13" t="e">
        <f>VLOOKUP(K1296,'Hàng hóa'!$C$5:$J853,2,0)</f>
        <v>#N/A</v>
      </c>
      <c r="N1296" s="17" t="e">
        <f>VLOOKUP(K1296,'[1]Hàng hóa'!$C$5:$G$22,5,0)</f>
        <v>#N/A</v>
      </c>
      <c r="O1296" s="17" t="e">
        <f t="shared" si="65"/>
        <v>#N/A</v>
      </c>
      <c r="P1296" s="197" t="e">
        <f t="shared" si="63"/>
        <v>#N/A</v>
      </c>
      <c r="Q1296" s="17" t="e">
        <f t="shared" si="64"/>
        <v>#N/A</v>
      </c>
      <c r="R1296" s="13" t="e">
        <f>VLOOKUP(J1296,'[1]Nhân viên'!$E$20:$F$41,2,0)</f>
        <v>#N/A</v>
      </c>
    </row>
    <row r="1297" spans="3:18" x14ac:dyDescent="0.2">
      <c r="C1297" s="12"/>
      <c r="E1297" s="13" t="e">
        <f>VLOOKUP(D1297,'Nhân viên'!$B$5:$C$48,2,0)</f>
        <v>#N/A</v>
      </c>
      <c r="G1297" s="133"/>
      <c r="H1297" s="13" t="e">
        <f>VLOOKUP(F1297,'Khách hàng'!$B$4:$G$1048576,2,0)</f>
        <v>#N/A</v>
      </c>
      <c r="I1297" s="13" t="str">
        <f>VLOOKUP(F1297,'[1]Khách hàng'!$A$4:$F$2144,3,0)</f>
        <v>Số 1 đường số 17A, Khu phố 11, Phường Bình Trị Đông B, Quận Bình Tân, TP.HCM.</v>
      </c>
      <c r="J1297" s="35" t="e">
        <f>VLOOKUP(F1297,'Khách hàng'!$B$4:$G$1048576,5,0)</f>
        <v>#N/A</v>
      </c>
      <c r="M1297" s="13" t="e">
        <f>VLOOKUP(K1297,'Hàng hóa'!$C$5:$J854,2,0)</f>
        <v>#N/A</v>
      </c>
      <c r="N1297" s="17" t="e">
        <f>VLOOKUP(K1297,'[1]Hàng hóa'!$C$5:$G$22,5,0)</f>
        <v>#N/A</v>
      </c>
      <c r="O1297" s="17" t="e">
        <f t="shared" si="65"/>
        <v>#N/A</v>
      </c>
      <c r="P1297" s="197" t="e">
        <f t="shared" si="63"/>
        <v>#N/A</v>
      </c>
      <c r="Q1297" s="17" t="e">
        <f t="shared" si="64"/>
        <v>#N/A</v>
      </c>
      <c r="R1297" s="13" t="e">
        <f>VLOOKUP(J1297,'[1]Nhân viên'!$E$20:$F$41,2,0)</f>
        <v>#N/A</v>
      </c>
    </row>
    <row r="1298" spans="3:18" x14ac:dyDescent="0.2">
      <c r="C1298" s="259"/>
      <c r="E1298" s="13" t="e">
        <f>VLOOKUP(D1298,'Nhân viên'!$B$5:$C$48,2,0)</f>
        <v>#N/A</v>
      </c>
      <c r="H1298" s="13" t="e">
        <f>VLOOKUP(F1298,'Khách hàng'!$B$4:$G$1048576,2,0)</f>
        <v>#N/A</v>
      </c>
      <c r="I1298" s="13" t="str">
        <f>VLOOKUP(F1298,'[1]Khách hàng'!$A$4:$F$2144,3,0)</f>
        <v>Số 1 đường số 17A, Khu phố 11, Phường Bình Trị Đông B, Quận Bình Tân, TP.HCM.</v>
      </c>
      <c r="J1298" s="35" t="e">
        <f>VLOOKUP(F1298,'Khách hàng'!$B$4:$G$1048576,5,0)</f>
        <v>#N/A</v>
      </c>
      <c r="M1298" s="13" t="e">
        <f>VLOOKUP(K1298,'Hàng hóa'!$C$5:$J1538,2,0)</f>
        <v>#N/A</v>
      </c>
      <c r="N1298" s="17" t="e">
        <f>VLOOKUP(K1298,'[1]Hàng hóa'!$C$5:$G$22,5,0)</f>
        <v>#N/A</v>
      </c>
      <c r="O1298" s="17" t="e">
        <f t="shared" si="65"/>
        <v>#N/A</v>
      </c>
      <c r="P1298" s="197" t="e">
        <f t="shared" si="63"/>
        <v>#N/A</v>
      </c>
      <c r="Q1298" s="17" t="e">
        <f t="shared" si="64"/>
        <v>#N/A</v>
      </c>
      <c r="R1298" s="13" t="e">
        <f>VLOOKUP(J1298,'[1]Nhân viên'!$E$20:$F$41,2,0)</f>
        <v>#N/A</v>
      </c>
    </row>
    <row r="1299" spans="3:18" x14ac:dyDescent="0.2">
      <c r="C1299" s="259"/>
      <c r="E1299" s="13" t="e">
        <f>VLOOKUP(D1299,'Nhân viên'!$B$5:$C$48,2,0)</f>
        <v>#N/A</v>
      </c>
      <c r="H1299" s="13" t="e">
        <f>VLOOKUP(F1299,'Khách hàng'!$B$4:$G$1048576,2,0)</f>
        <v>#N/A</v>
      </c>
      <c r="I1299" s="13" t="str">
        <f>VLOOKUP(F1299,'[1]Khách hàng'!$A$4:$F$2144,3,0)</f>
        <v>Số 1 đường số 17A, Khu phố 11, Phường Bình Trị Đông B, Quận Bình Tân, TP.HCM.</v>
      </c>
      <c r="J1299" s="35" t="e">
        <f>VLOOKUP(F1299,'Khách hàng'!$B$4:$G$1048576,5,0)</f>
        <v>#N/A</v>
      </c>
      <c r="M1299" s="13" t="e">
        <f>VLOOKUP(K1299,'Hàng hóa'!$C$5:$J1539,2,0)</f>
        <v>#N/A</v>
      </c>
      <c r="N1299" s="17" t="e">
        <f>VLOOKUP(K1299,'[1]Hàng hóa'!$C$5:$G$22,5,0)</f>
        <v>#N/A</v>
      </c>
      <c r="O1299" s="17" t="e">
        <f t="shared" si="65"/>
        <v>#N/A</v>
      </c>
      <c r="P1299" s="197" t="e">
        <f t="shared" si="63"/>
        <v>#N/A</v>
      </c>
      <c r="Q1299" s="17" t="e">
        <f t="shared" si="64"/>
        <v>#N/A</v>
      </c>
      <c r="R1299" s="13" t="e">
        <f>VLOOKUP(J1299,'[1]Nhân viên'!$E$20:$F$41,2,0)</f>
        <v>#N/A</v>
      </c>
    </row>
    <row r="1300" spans="3:18" x14ac:dyDescent="0.2">
      <c r="C1300" s="259"/>
      <c r="E1300" s="13" t="e">
        <f>VLOOKUP(D1300,'Nhân viên'!$B$5:$C$48,2,0)</f>
        <v>#N/A</v>
      </c>
      <c r="H1300" s="13" t="e">
        <f>VLOOKUP(F1300,'Khách hàng'!$B$4:$G$1048576,2,0)</f>
        <v>#N/A</v>
      </c>
      <c r="I1300" s="13" t="str">
        <f>VLOOKUP(F1300,'[1]Khách hàng'!$A$4:$F$2144,3,0)</f>
        <v>Số 1 đường số 17A, Khu phố 11, Phường Bình Trị Đông B, Quận Bình Tân, TP.HCM.</v>
      </c>
      <c r="J1300" s="35" t="e">
        <f>VLOOKUP(F1300,'Khách hàng'!$B$4:$G$1048576,5,0)</f>
        <v>#N/A</v>
      </c>
      <c r="M1300" s="13" t="e">
        <f>VLOOKUP(K1300,'Hàng hóa'!$C$5:$J1540,2,0)</f>
        <v>#N/A</v>
      </c>
      <c r="N1300" s="17" t="e">
        <f>VLOOKUP(K1300,'[1]Hàng hóa'!$C$5:$G$22,5,0)</f>
        <v>#N/A</v>
      </c>
      <c r="O1300" s="17" t="e">
        <f t="shared" si="65"/>
        <v>#N/A</v>
      </c>
      <c r="P1300" s="197" t="e">
        <f t="shared" si="63"/>
        <v>#N/A</v>
      </c>
      <c r="Q1300" s="17" t="e">
        <f t="shared" si="64"/>
        <v>#N/A</v>
      </c>
      <c r="R1300" s="13" t="e">
        <f>VLOOKUP(J1300,'[1]Nhân viên'!$E$20:$F$41,2,0)</f>
        <v>#N/A</v>
      </c>
    </row>
    <row r="1301" spans="3:18" x14ac:dyDescent="0.2">
      <c r="E1301" s="13" t="e">
        <f>VLOOKUP(D1301,'Nhân viên'!$B$5:$C$48,2,0)</f>
        <v>#N/A</v>
      </c>
      <c r="H1301" s="13" t="e">
        <f>VLOOKUP(F1301,'Khách hàng'!$B$4:$G$1048576,2,0)</f>
        <v>#N/A</v>
      </c>
      <c r="I1301" s="13" t="str">
        <f>VLOOKUP(F1301,'[1]Khách hàng'!$A$4:$F$2144,3,0)</f>
        <v>Số 1 đường số 17A, Khu phố 11, Phường Bình Trị Đông B, Quận Bình Tân, TP.HCM.</v>
      </c>
      <c r="J1301" s="35" t="e">
        <f>VLOOKUP(F1301,'Khách hàng'!$B$4:$G$1048576,5,0)</f>
        <v>#N/A</v>
      </c>
      <c r="M1301" s="13" t="e">
        <f>VLOOKUP(K1301,'Hàng hóa'!$C$5:$J895,2,0)</f>
        <v>#N/A</v>
      </c>
      <c r="N1301" s="17" t="e">
        <f>VLOOKUP(K1301,'[1]Hàng hóa'!$C$5:$G$22,5,0)</f>
        <v>#N/A</v>
      </c>
      <c r="O1301" s="17" t="e">
        <f t="shared" si="65"/>
        <v>#N/A</v>
      </c>
      <c r="P1301" s="197" t="e">
        <f t="shared" si="63"/>
        <v>#N/A</v>
      </c>
      <c r="Q1301" s="17" t="e">
        <f t="shared" si="64"/>
        <v>#N/A</v>
      </c>
      <c r="R1301" s="13" t="e">
        <f>VLOOKUP(J1301,'[1]Nhân viên'!$E$20:$F$41,2,0)</f>
        <v>#N/A</v>
      </c>
    </row>
    <row r="1302" spans="3:18" x14ac:dyDescent="0.2">
      <c r="E1302" s="13" t="e">
        <f>VLOOKUP(D1302,'Nhân viên'!$B$5:$C$48,2,0)</f>
        <v>#N/A</v>
      </c>
      <c r="H1302" s="13" t="e">
        <f>VLOOKUP(F1302,'Khách hàng'!$B$4:$G$1048576,2,0)</f>
        <v>#N/A</v>
      </c>
      <c r="I1302" s="13" t="str">
        <f>VLOOKUP(F1302,'[1]Khách hàng'!$A$4:$F$2144,3,0)</f>
        <v>Số 1 đường số 17A, Khu phố 11, Phường Bình Trị Đông B, Quận Bình Tân, TP.HCM.</v>
      </c>
      <c r="J1302" s="35" t="e">
        <f>VLOOKUP(F1302,'Khách hàng'!$B$4:$G$1048576,5,0)</f>
        <v>#N/A</v>
      </c>
      <c r="M1302" s="13" t="e">
        <f>VLOOKUP(K1302,'Hàng hóa'!$C$5:$J896,2,0)</f>
        <v>#N/A</v>
      </c>
      <c r="N1302" s="17" t="e">
        <f>VLOOKUP(K1302,'[1]Hàng hóa'!$C$5:$G$22,5,0)</f>
        <v>#N/A</v>
      </c>
      <c r="O1302" s="17" t="e">
        <f t="shared" si="65"/>
        <v>#N/A</v>
      </c>
      <c r="P1302" s="197" t="e">
        <f t="shared" si="63"/>
        <v>#N/A</v>
      </c>
      <c r="Q1302" s="17" t="e">
        <f t="shared" si="64"/>
        <v>#N/A</v>
      </c>
      <c r="R1302" s="13" t="e">
        <f>VLOOKUP(J1302,'[1]Nhân viên'!$E$20:$F$41,2,0)</f>
        <v>#N/A</v>
      </c>
    </row>
    <row r="1303" spans="3:18" x14ac:dyDescent="0.2">
      <c r="E1303" s="13" t="e">
        <f>VLOOKUP(D1303,'Nhân viên'!$B$5:$C$48,2,0)</f>
        <v>#N/A</v>
      </c>
      <c r="H1303" s="13" t="e">
        <f>VLOOKUP(F1303,'Khách hàng'!$B$4:$G$1048576,2,0)</f>
        <v>#N/A</v>
      </c>
      <c r="I1303" s="13" t="str">
        <f>VLOOKUP(F1303,'[1]Khách hàng'!$A$4:$F$2144,3,0)</f>
        <v>Số 1 đường số 17A, Khu phố 11, Phường Bình Trị Đông B, Quận Bình Tân, TP.HCM.</v>
      </c>
      <c r="J1303" s="35" t="e">
        <f>VLOOKUP(F1303,'Khách hàng'!$B$4:$G$1048576,5,0)</f>
        <v>#N/A</v>
      </c>
      <c r="M1303" s="13" t="e">
        <f>VLOOKUP(K1303,'Hàng hóa'!$C$5:$J897,2,0)</f>
        <v>#N/A</v>
      </c>
      <c r="N1303" s="17" t="e">
        <f>VLOOKUP(K1303,'[1]Hàng hóa'!$C$5:$G$22,5,0)</f>
        <v>#N/A</v>
      </c>
      <c r="O1303" s="17" t="e">
        <f t="shared" si="65"/>
        <v>#N/A</v>
      </c>
      <c r="P1303" s="197" t="e">
        <f t="shared" si="63"/>
        <v>#N/A</v>
      </c>
      <c r="Q1303" s="17" t="e">
        <f t="shared" si="64"/>
        <v>#N/A</v>
      </c>
      <c r="R1303" s="13" t="e">
        <f>VLOOKUP(J1303,'[1]Nhân viên'!$E$20:$F$41,2,0)</f>
        <v>#N/A</v>
      </c>
    </row>
    <row r="1304" spans="3:18" x14ac:dyDescent="0.2">
      <c r="D1304" s="11"/>
      <c r="E1304" s="13" t="e">
        <f>VLOOKUP(D1304,'Nhân viên'!$B$5:$C$48,2,0)</f>
        <v>#N/A</v>
      </c>
      <c r="H1304" s="13" t="e">
        <f>VLOOKUP(F1304,'Khách hàng'!$B$4:$G$1048576,2,0)</f>
        <v>#N/A</v>
      </c>
      <c r="I1304" s="13" t="str">
        <f>VLOOKUP(F1304,'[1]Khách hàng'!$A$4:$F$2144,3,0)</f>
        <v>Số 1 đường số 17A, Khu phố 11, Phường Bình Trị Đông B, Quận Bình Tân, TP.HCM.</v>
      </c>
      <c r="J1304" s="35" t="e">
        <f>VLOOKUP(F1304,'Khách hàng'!$B$4:$G$1048576,5,0)</f>
        <v>#N/A</v>
      </c>
      <c r="M1304" s="13" t="e">
        <f>VLOOKUP(K1304,'Hàng hóa'!$C$5:$J1099,2,0)</f>
        <v>#N/A</v>
      </c>
      <c r="N1304" s="17" t="e">
        <f>VLOOKUP(K1304,'[1]Hàng hóa'!$C$5:$G$22,5,0)</f>
        <v>#N/A</v>
      </c>
      <c r="O1304" s="17" t="e">
        <f t="shared" si="65"/>
        <v>#N/A</v>
      </c>
      <c r="P1304" s="197" t="e">
        <f t="shared" si="63"/>
        <v>#N/A</v>
      </c>
      <c r="Q1304" s="17" t="e">
        <f t="shared" si="64"/>
        <v>#N/A</v>
      </c>
      <c r="R1304" s="13" t="e">
        <f>VLOOKUP(J1304,'[1]Nhân viên'!$E$20:$F$41,2,0)</f>
        <v>#N/A</v>
      </c>
    </row>
    <row r="1305" spans="3:18" x14ac:dyDescent="0.2">
      <c r="D1305" s="11"/>
      <c r="E1305" s="13" t="e">
        <f>VLOOKUP(D1305,'Nhân viên'!$B$5:$C$48,2,0)</f>
        <v>#N/A</v>
      </c>
      <c r="H1305" s="13" t="e">
        <f>VLOOKUP(F1305,'Khách hàng'!$B$4:$G$1048576,2,0)</f>
        <v>#N/A</v>
      </c>
      <c r="I1305" s="13" t="str">
        <f>VLOOKUP(F1305,'[1]Khách hàng'!$A$4:$F$2144,3,0)</f>
        <v>Số 1 đường số 17A, Khu phố 11, Phường Bình Trị Đông B, Quận Bình Tân, TP.HCM.</v>
      </c>
      <c r="J1305" s="35" t="e">
        <f>VLOOKUP(F1305,'Khách hàng'!$B$4:$G$1048576,5,0)</f>
        <v>#N/A</v>
      </c>
      <c r="M1305" s="13" t="e">
        <f>VLOOKUP(K1305,'Hàng hóa'!$C$5:$J1100,2,0)</f>
        <v>#N/A</v>
      </c>
      <c r="N1305" s="17" t="e">
        <f>VLOOKUP(K1305,'[1]Hàng hóa'!$C$5:$G$22,5,0)</f>
        <v>#N/A</v>
      </c>
      <c r="O1305" s="17" t="e">
        <f t="shared" si="65"/>
        <v>#N/A</v>
      </c>
      <c r="P1305" s="197" t="e">
        <f t="shared" si="63"/>
        <v>#N/A</v>
      </c>
      <c r="Q1305" s="17" t="e">
        <f t="shared" si="64"/>
        <v>#N/A</v>
      </c>
      <c r="R1305" s="13" t="e">
        <f>VLOOKUP(J1305,'[1]Nhân viên'!$E$20:$F$41,2,0)</f>
        <v>#N/A</v>
      </c>
    </row>
    <row r="1306" spans="3:18" x14ac:dyDescent="0.2">
      <c r="D1306" s="11"/>
      <c r="E1306" s="13" t="e">
        <f>VLOOKUP(D1306,'Nhân viên'!$B$5:$C$48,2,0)</f>
        <v>#N/A</v>
      </c>
      <c r="H1306" s="13" t="e">
        <f>VLOOKUP(F1306,'Khách hàng'!$B$4:$G$1048576,2,0)</f>
        <v>#N/A</v>
      </c>
      <c r="I1306" s="13" t="str">
        <f>VLOOKUP(F1306,'[1]Khách hàng'!$A$4:$F$2144,3,0)</f>
        <v>Số 1 đường số 17A, Khu phố 11, Phường Bình Trị Đông B, Quận Bình Tân, TP.HCM.</v>
      </c>
      <c r="J1306" s="35" t="e">
        <f>VLOOKUP(F1306,'Khách hàng'!$B$4:$G$1048576,5,0)</f>
        <v>#N/A</v>
      </c>
      <c r="M1306" s="13" t="e">
        <f>VLOOKUP(K1306,'Hàng hóa'!$C$5:$J1101,2,0)</f>
        <v>#N/A</v>
      </c>
      <c r="N1306" s="17" t="e">
        <f>VLOOKUP(K1306,'[1]Hàng hóa'!$C$5:$G$22,5,0)</f>
        <v>#N/A</v>
      </c>
      <c r="O1306" s="17" t="e">
        <f t="shared" si="65"/>
        <v>#N/A</v>
      </c>
      <c r="P1306" s="197" t="e">
        <f t="shared" si="63"/>
        <v>#N/A</v>
      </c>
      <c r="Q1306" s="17" t="e">
        <f t="shared" si="64"/>
        <v>#N/A</v>
      </c>
      <c r="R1306" s="13" t="e">
        <f>VLOOKUP(J1306,'[1]Nhân viên'!$E$20:$F$41,2,0)</f>
        <v>#N/A</v>
      </c>
    </row>
    <row r="1307" spans="3:18" x14ac:dyDescent="0.2">
      <c r="C1307" s="12"/>
      <c r="E1307" s="13" t="e">
        <f>VLOOKUP(D1307,'Nhân viên'!$B$5:$C$48,2,0)</f>
        <v>#N/A</v>
      </c>
      <c r="H1307" s="13" t="e">
        <f>VLOOKUP(F1307,'Khách hàng'!$B$4:$G$1048576,2,0)</f>
        <v>#N/A</v>
      </c>
      <c r="I1307" s="13" t="str">
        <f>VLOOKUP(F1307,'[1]Khách hàng'!$A$4:$F$2144,3,0)</f>
        <v>Số 1 đường số 17A, Khu phố 11, Phường Bình Trị Đông B, Quận Bình Tân, TP.HCM.</v>
      </c>
      <c r="J1307" s="35" t="e">
        <f>VLOOKUP(F1307,'Khách hàng'!$B$4:$G$1048576,5,0)</f>
        <v>#N/A</v>
      </c>
      <c r="M1307" s="13" t="e">
        <f>VLOOKUP(K1307,'Hàng hóa'!$C$5:$J1439,2,0)</f>
        <v>#N/A</v>
      </c>
      <c r="N1307" s="17" t="e">
        <f>VLOOKUP(K1307,'[1]Hàng hóa'!$C$5:$G$22,5,0)</f>
        <v>#N/A</v>
      </c>
      <c r="O1307" s="17" t="e">
        <f t="shared" si="65"/>
        <v>#N/A</v>
      </c>
      <c r="P1307" s="197" t="e">
        <f t="shared" si="63"/>
        <v>#N/A</v>
      </c>
      <c r="Q1307" s="17" t="e">
        <f t="shared" si="64"/>
        <v>#N/A</v>
      </c>
      <c r="R1307" s="13" t="e">
        <f>VLOOKUP(J1307,'[1]Nhân viên'!$E$20:$F$41,2,0)</f>
        <v>#N/A</v>
      </c>
    </row>
    <row r="1308" spans="3:18" x14ac:dyDescent="0.2">
      <c r="C1308" s="12"/>
      <c r="E1308" s="13" t="e">
        <f>VLOOKUP(D1308,'Nhân viên'!$B$5:$C$48,2,0)</f>
        <v>#N/A</v>
      </c>
      <c r="H1308" s="13" t="e">
        <f>VLOOKUP(F1308,'Khách hàng'!$B$4:$G$1048576,2,0)</f>
        <v>#N/A</v>
      </c>
      <c r="I1308" s="13" t="str">
        <f>VLOOKUP(F1308,'[1]Khách hàng'!$A$4:$F$2144,3,0)</f>
        <v>Số 1 đường số 17A, Khu phố 11, Phường Bình Trị Đông B, Quận Bình Tân, TP.HCM.</v>
      </c>
      <c r="J1308" s="35" t="e">
        <f>VLOOKUP(F1308,'Khách hàng'!$B$4:$G$1048576,5,0)</f>
        <v>#N/A</v>
      </c>
      <c r="M1308" s="13" t="e">
        <f>VLOOKUP(K1308,'Hàng hóa'!$C$5:$J1440,2,0)</f>
        <v>#N/A</v>
      </c>
      <c r="N1308" s="17" t="e">
        <f>VLOOKUP(K1308,'[1]Hàng hóa'!$C$5:$G$22,5,0)</f>
        <v>#N/A</v>
      </c>
      <c r="O1308" s="17" t="e">
        <f t="shared" si="65"/>
        <v>#N/A</v>
      </c>
      <c r="P1308" s="197" t="e">
        <f t="shared" si="63"/>
        <v>#N/A</v>
      </c>
      <c r="Q1308" s="17" t="e">
        <f t="shared" si="64"/>
        <v>#N/A</v>
      </c>
      <c r="R1308" s="13" t="e">
        <f>VLOOKUP(J1308,'[1]Nhân viên'!$E$20:$F$41,2,0)</f>
        <v>#N/A</v>
      </c>
    </row>
    <row r="1309" spans="3:18" x14ac:dyDescent="0.2">
      <c r="C1309" s="259"/>
      <c r="E1309" s="13" t="e">
        <f>VLOOKUP(D1309,'Nhân viên'!$B$5:$C$48,2,0)</f>
        <v>#N/A</v>
      </c>
      <c r="H1309" s="13" t="e">
        <f>VLOOKUP(F1309,'Khách hàng'!$B$4:$G$1048576,2,0)</f>
        <v>#N/A</v>
      </c>
      <c r="I1309" s="13" t="str">
        <f>VLOOKUP(F1309,'[1]Khách hàng'!$A$4:$F$2144,3,0)</f>
        <v>Số 1 đường số 17A, Khu phố 11, Phường Bình Trị Đông B, Quận Bình Tân, TP.HCM.</v>
      </c>
      <c r="J1309" s="35" t="e">
        <f>VLOOKUP(F1309,'Khách hàng'!$B$4:$G$1048576,5,0)</f>
        <v>#N/A</v>
      </c>
      <c r="M1309" s="13" t="e">
        <f>VLOOKUP(K1309,'Hàng hóa'!$C$5:$J1541,2,0)</f>
        <v>#N/A</v>
      </c>
      <c r="N1309" s="17" t="e">
        <f>VLOOKUP(K1309,'[1]Hàng hóa'!$C$5:$G$22,5,0)</f>
        <v>#N/A</v>
      </c>
      <c r="O1309" s="17" t="e">
        <f t="shared" si="65"/>
        <v>#N/A</v>
      </c>
      <c r="P1309" s="197" t="e">
        <f t="shared" si="63"/>
        <v>#N/A</v>
      </c>
      <c r="Q1309" s="17" t="e">
        <f t="shared" si="64"/>
        <v>#N/A</v>
      </c>
      <c r="R1309" s="13" t="e">
        <f>VLOOKUP(J1309,'[1]Nhân viên'!$E$20:$F$41,2,0)</f>
        <v>#N/A</v>
      </c>
    </row>
    <row r="1310" spans="3:18" x14ac:dyDescent="0.2">
      <c r="E1310" s="13" t="e">
        <f>VLOOKUP(D1310,'Nhân viên'!$B$5:$C$48,2,0)</f>
        <v>#N/A</v>
      </c>
      <c r="H1310" s="13" t="e">
        <f>VLOOKUP(F1310,'Khách hàng'!$B$4:$G$1048576,2,0)</f>
        <v>#N/A</v>
      </c>
      <c r="I1310" s="13" t="str">
        <f>VLOOKUP(F1310,'[1]Khách hàng'!$A$4:$F$2144,3,0)</f>
        <v>Số 1 đường số 17A, Khu phố 11, Phường Bình Trị Đông B, Quận Bình Tân, TP.HCM.</v>
      </c>
      <c r="J1310" s="35" t="e">
        <f>VLOOKUP(F1310,'Khách hàng'!$B$4:$G$1048576,5,0)</f>
        <v>#N/A</v>
      </c>
      <c r="M1310" s="13" t="e">
        <f>VLOOKUP(K1310,'Hàng hóa'!$C$5:$J1542,2,0)</f>
        <v>#N/A</v>
      </c>
      <c r="N1310" s="17" t="e">
        <f>VLOOKUP(K1310,'[1]Hàng hóa'!$C$5:$G$22,5,0)</f>
        <v>#N/A</v>
      </c>
      <c r="O1310" s="17" t="e">
        <f t="shared" si="65"/>
        <v>#N/A</v>
      </c>
      <c r="P1310" s="197" t="e">
        <f t="shared" si="63"/>
        <v>#N/A</v>
      </c>
      <c r="Q1310" s="17" t="e">
        <f t="shared" si="64"/>
        <v>#N/A</v>
      </c>
      <c r="R1310" s="13" t="e">
        <f>VLOOKUP(J1310,'[1]Nhân viên'!$E$20:$F$41,2,0)</f>
        <v>#N/A</v>
      </c>
    </row>
    <row r="1311" spans="3:18" x14ac:dyDescent="0.2">
      <c r="E1311" s="13" t="e">
        <f>VLOOKUP(D1311,'Nhân viên'!$B$5:$C$48,2,0)</f>
        <v>#N/A</v>
      </c>
      <c r="H1311" s="13" t="e">
        <f>VLOOKUP(F1311,'Khách hàng'!$B$4:$G$1048576,2,0)</f>
        <v>#N/A</v>
      </c>
      <c r="I1311" s="13" t="str">
        <f>VLOOKUP(F1311,'[1]Khách hàng'!$A$4:$F$2144,3,0)</f>
        <v>Số 1 đường số 17A, Khu phố 11, Phường Bình Trị Đông B, Quận Bình Tân, TP.HCM.</v>
      </c>
      <c r="J1311" s="35" t="e">
        <f>VLOOKUP(F1311,'Khách hàng'!$B$4:$G$1048576,5,0)</f>
        <v>#N/A</v>
      </c>
      <c r="M1311" s="13" t="e">
        <f>VLOOKUP(K1311,'Hàng hóa'!$C$5:$J1543,2,0)</f>
        <v>#N/A</v>
      </c>
      <c r="N1311" s="17" t="e">
        <f>VLOOKUP(K1311,'[1]Hàng hóa'!$C$5:$G$22,5,0)</f>
        <v>#N/A</v>
      </c>
      <c r="O1311" s="17" t="e">
        <f t="shared" si="65"/>
        <v>#N/A</v>
      </c>
      <c r="P1311" s="197" t="e">
        <f t="shared" si="63"/>
        <v>#N/A</v>
      </c>
      <c r="Q1311" s="17" t="e">
        <f t="shared" si="64"/>
        <v>#N/A</v>
      </c>
      <c r="R1311" s="13" t="e">
        <f>VLOOKUP(J1311,'[1]Nhân viên'!$E$20:$F$41,2,0)</f>
        <v>#N/A</v>
      </c>
    </row>
    <row r="1312" spans="3:18" x14ac:dyDescent="0.2">
      <c r="C1312" s="259"/>
      <c r="E1312" s="13" t="e">
        <f>VLOOKUP(D1312,'Nhân viên'!$B$5:$C$48,2,0)</f>
        <v>#N/A</v>
      </c>
      <c r="H1312" s="13" t="e">
        <f>VLOOKUP(F1312,'Khách hàng'!$B$4:$G$1048576,2,0)</f>
        <v>#N/A</v>
      </c>
      <c r="I1312" s="13" t="str">
        <f>VLOOKUP(F1312,'[1]Khách hàng'!$A$4:$F$2144,3,0)</f>
        <v>Số 1 đường số 17A, Khu phố 11, Phường Bình Trị Đông B, Quận Bình Tân, TP.HCM.</v>
      </c>
      <c r="J1312" s="35" t="e">
        <f>VLOOKUP(F1312,'Khách hàng'!$B$4:$G$1048576,5,0)</f>
        <v>#N/A</v>
      </c>
      <c r="M1312" s="13" t="e">
        <f>VLOOKUP(K1312,'Hàng hóa'!$C$5:$J1544,2,0)</f>
        <v>#N/A</v>
      </c>
      <c r="N1312" s="17" t="e">
        <f>VLOOKUP(K1312,'[1]Hàng hóa'!$C$5:$G$22,5,0)</f>
        <v>#N/A</v>
      </c>
      <c r="O1312" s="17" t="e">
        <f t="shared" si="65"/>
        <v>#N/A</v>
      </c>
      <c r="P1312" s="197" t="e">
        <f t="shared" si="63"/>
        <v>#N/A</v>
      </c>
      <c r="Q1312" s="17" t="e">
        <f t="shared" si="64"/>
        <v>#N/A</v>
      </c>
      <c r="R1312" s="13" t="e">
        <f>VLOOKUP(J1312,'[1]Nhân viên'!$E$20:$F$41,2,0)</f>
        <v>#N/A</v>
      </c>
    </row>
    <row r="1313" spans="3:19" x14ac:dyDescent="0.2">
      <c r="D1313" s="11"/>
      <c r="E1313" s="13" t="e">
        <f>VLOOKUP(D1313,'Nhân viên'!$B$5:$C$48,2,0)</f>
        <v>#N/A</v>
      </c>
      <c r="H1313" s="13" t="e">
        <f>VLOOKUP(F1313,'Khách hàng'!$B$4:$G$1048576,2,0)</f>
        <v>#N/A</v>
      </c>
      <c r="I1313" s="13" t="str">
        <f>VLOOKUP(F1313,'[1]Khách hàng'!$A$4:$F$2144,3,0)</f>
        <v>Số 1 đường số 17A, Khu phố 11, Phường Bình Trị Đông B, Quận Bình Tân, TP.HCM.</v>
      </c>
      <c r="J1313" s="35" t="e">
        <f>VLOOKUP(F1313,'Khách hàng'!$B$4:$G$1048576,5,0)</f>
        <v>#N/A</v>
      </c>
      <c r="M1313" s="13" t="e">
        <f>VLOOKUP(K1313,'Hàng hóa'!$C$5:$J1160,2,0)</f>
        <v>#N/A</v>
      </c>
      <c r="N1313" s="17" t="e">
        <f>VLOOKUP(K1313,'[1]Hàng hóa'!$C$5:$G$22,5,0)</f>
        <v>#N/A</v>
      </c>
      <c r="O1313" s="17" t="e">
        <f t="shared" si="65"/>
        <v>#N/A</v>
      </c>
      <c r="P1313" s="197" t="e">
        <f t="shared" si="63"/>
        <v>#N/A</v>
      </c>
      <c r="Q1313" s="17" t="e">
        <f t="shared" si="64"/>
        <v>#N/A</v>
      </c>
      <c r="R1313" s="13" t="e">
        <f>VLOOKUP(J1313,'[1]Nhân viên'!$E$20:$F$41,2,0)</f>
        <v>#N/A</v>
      </c>
    </row>
    <row r="1314" spans="3:19" x14ac:dyDescent="0.2">
      <c r="C1314" s="193"/>
      <c r="D1314" s="11"/>
      <c r="E1314" s="13" t="e">
        <f>VLOOKUP(D1314,'Nhân viên'!$B$5:$C$48,2,0)</f>
        <v>#N/A</v>
      </c>
      <c r="G1314" s="135"/>
      <c r="H1314" s="13" t="e">
        <f>VLOOKUP(F1314,'Khách hàng'!$B$4:$G$1048576,2,0)</f>
        <v>#N/A</v>
      </c>
      <c r="I1314" s="13" t="str">
        <f>VLOOKUP(F1314,'[1]Khách hàng'!$A$4:$F$2144,3,0)</f>
        <v>Số 1 đường số 17A, Khu phố 11, Phường Bình Trị Đông B, Quận Bình Tân, TP.HCM.</v>
      </c>
      <c r="J1314" s="35" t="e">
        <f>VLOOKUP(F1314,'Khách hàng'!$B$4:$G$1048576,5,0)</f>
        <v>#N/A</v>
      </c>
      <c r="M1314" s="13" t="e">
        <f>VLOOKUP(K1314,'Hàng hóa'!$C$5:$J1264,2,0)</f>
        <v>#N/A</v>
      </c>
      <c r="N1314" s="17" t="e">
        <f>VLOOKUP(K1314,'[1]Hàng hóa'!$C$5:$G$22,5,0)</f>
        <v>#N/A</v>
      </c>
      <c r="O1314" s="17" t="e">
        <f t="shared" si="65"/>
        <v>#N/A</v>
      </c>
      <c r="P1314" s="197" t="e">
        <f t="shared" si="63"/>
        <v>#N/A</v>
      </c>
      <c r="Q1314" s="17" t="e">
        <f t="shared" si="64"/>
        <v>#N/A</v>
      </c>
      <c r="R1314" s="13" t="e">
        <f>VLOOKUP(J1314,'[1]Nhân viên'!$E$20:$F$41,2,0)</f>
        <v>#N/A</v>
      </c>
    </row>
    <row r="1315" spans="3:19" x14ac:dyDescent="0.2">
      <c r="C1315" s="12"/>
      <c r="E1315" s="13" t="e">
        <f>VLOOKUP(D1315,'Nhân viên'!$B$5:$C$48,2,0)</f>
        <v>#N/A</v>
      </c>
      <c r="H1315" s="13" t="e">
        <f>VLOOKUP(F1315,'Khách hàng'!$B$4:$G$1048576,2,0)</f>
        <v>#N/A</v>
      </c>
      <c r="I1315" s="13" t="str">
        <f>VLOOKUP(F1315,'[1]Khách hàng'!$A$4:$F$2144,3,0)</f>
        <v>Số 1 đường số 17A, Khu phố 11, Phường Bình Trị Đông B, Quận Bình Tân, TP.HCM.</v>
      </c>
      <c r="J1315" s="35" t="e">
        <f>VLOOKUP(F1315,'Khách hàng'!$B$4:$G$1048576,5,0)</f>
        <v>#N/A</v>
      </c>
      <c r="M1315" s="13" t="e">
        <f>VLOOKUP(K1315,'Hàng hóa'!$C$5:$J1447,2,0)</f>
        <v>#N/A</v>
      </c>
      <c r="N1315" s="17" t="e">
        <f>VLOOKUP(K1315,'[1]Hàng hóa'!$C$5:$G$22,5,0)</f>
        <v>#N/A</v>
      </c>
      <c r="O1315" s="17" t="e">
        <f t="shared" si="65"/>
        <v>#N/A</v>
      </c>
      <c r="P1315" s="197" t="e">
        <f t="shared" si="63"/>
        <v>#N/A</v>
      </c>
      <c r="Q1315" s="17" t="e">
        <f t="shared" si="64"/>
        <v>#N/A</v>
      </c>
      <c r="R1315" s="13" t="e">
        <f>VLOOKUP(J1315,'[1]Nhân viên'!$E$20:$F$41,2,0)</f>
        <v>#N/A</v>
      </c>
    </row>
    <row r="1316" spans="3:19" x14ac:dyDescent="0.2">
      <c r="C1316" s="12"/>
      <c r="E1316" s="13" t="e">
        <f>VLOOKUP(D1316,'Nhân viên'!$B$5:$C$48,2,0)</f>
        <v>#N/A</v>
      </c>
      <c r="H1316" s="13" t="e">
        <f>VLOOKUP(F1316,'Khách hàng'!$B$4:$G$1048576,2,0)</f>
        <v>#N/A</v>
      </c>
      <c r="I1316" s="13" t="str">
        <f>VLOOKUP(F1316,'[1]Khách hàng'!$A$4:$F$2144,3,0)</f>
        <v>Số 1 đường số 17A, Khu phố 11, Phường Bình Trị Đông B, Quận Bình Tân, TP.HCM.</v>
      </c>
      <c r="J1316" s="35" t="e">
        <f>VLOOKUP(F1316,'Khách hàng'!$B$4:$G$1048576,5,0)</f>
        <v>#N/A</v>
      </c>
      <c r="M1316" s="13" t="e">
        <f>VLOOKUP(K1316,'Hàng hóa'!$C$5:$J1448,2,0)</f>
        <v>#N/A</v>
      </c>
      <c r="N1316" s="17" t="e">
        <f>VLOOKUP(K1316,'[1]Hàng hóa'!$C$5:$G$22,5,0)</f>
        <v>#N/A</v>
      </c>
      <c r="O1316" s="17" t="e">
        <f t="shared" si="65"/>
        <v>#N/A</v>
      </c>
      <c r="P1316" s="197" t="e">
        <f t="shared" si="63"/>
        <v>#N/A</v>
      </c>
      <c r="Q1316" s="17" t="e">
        <f t="shared" si="64"/>
        <v>#N/A</v>
      </c>
      <c r="R1316" s="13" t="e">
        <f>VLOOKUP(J1316,'[1]Nhân viên'!$E$20:$F$41,2,0)</f>
        <v>#N/A</v>
      </c>
    </row>
    <row r="1317" spans="3:19" x14ac:dyDescent="0.2">
      <c r="C1317" s="12"/>
      <c r="E1317" s="13" t="e">
        <f>VLOOKUP(D1317,'Nhân viên'!$B$5:$C$48,2,0)</f>
        <v>#N/A</v>
      </c>
      <c r="H1317" s="13" t="e">
        <f>VLOOKUP(F1317,'Khách hàng'!$B$4:$G$1048576,2,0)</f>
        <v>#N/A</v>
      </c>
      <c r="I1317" s="13" t="str">
        <f>VLOOKUP(F1317,'[1]Khách hàng'!$A$4:$F$2144,3,0)</f>
        <v>Số 1 đường số 17A, Khu phố 11, Phường Bình Trị Đông B, Quận Bình Tân, TP.HCM.</v>
      </c>
      <c r="J1317" s="35" t="e">
        <f>VLOOKUP(F1317,'Khách hàng'!$B$4:$G$1048576,5,0)</f>
        <v>#N/A</v>
      </c>
      <c r="M1317" s="13" t="e">
        <f>VLOOKUP(K1317,'Hàng hóa'!$C$5:$J1449,2,0)</f>
        <v>#N/A</v>
      </c>
      <c r="N1317" s="17" t="e">
        <f>VLOOKUP(K1317,'[1]Hàng hóa'!$C$5:$G$22,5,0)</f>
        <v>#N/A</v>
      </c>
      <c r="O1317" s="17" t="e">
        <f t="shared" si="65"/>
        <v>#N/A</v>
      </c>
      <c r="P1317" s="197" t="e">
        <f t="shared" si="63"/>
        <v>#N/A</v>
      </c>
      <c r="Q1317" s="17" t="e">
        <f t="shared" si="64"/>
        <v>#N/A</v>
      </c>
      <c r="R1317" s="13" t="e">
        <f>VLOOKUP(J1317,'[1]Nhân viên'!$E$20:$F$41,2,0)</f>
        <v>#N/A</v>
      </c>
    </row>
    <row r="1318" spans="3:19" x14ac:dyDescent="0.2">
      <c r="C1318" s="12"/>
      <c r="E1318" s="13" t="e">
        <f>VLOOKUP(D1318,'Nhân viên'!$B$5:$C$48,2,0)</f>
        <v>#N/A</v>
      </c>
      <c r="H1318" s="13" t="e">
        <f>VLOOKUP(F1318,'Khách hàng'!$B$4:$G$1048576,2,0)</f>
        <v>#N/A</v>
      </c>
      <c r="I1318" s="13" t="str">
        <f>VLOOKUP(F1318,'[1]Khách hàng'!$A$4:$F$2144,3,0)</f>
        <v>Số 1 đường số 17A, Khu phố 11, Phường Bình Trị Đông B, Quận Bình Tân, TP.HCM.</v>
      </c>
      <c r="J1318" s="35" t="e">
        <f>VLOOKUP(F1318,'Khách hàng'!$B$4:$G$1048576,5,0)</f>
        <v>#N/A</v>
      </c>
      <c r="M1318" s="13" t="e">
        <f>VLOOKUP(K1318,'Hàng hóa'!$C$5:$J1450,2,0)</f>
        <v>#N/A</v>
      </c>
      <c r="N1318" s="17" t="e">
        <f>VLOOKUP(K1318,'[1]Hàng hóa'!$C$5:$G$22,5,0)</f>
        <v>#N/A</v>
      </c>
      <c r="O1318" s="17" t="e">
        <f t="shared" si="65"/>
        <v>#N/A</v>
      </c>
      <c r="P1318" s="197" t="e">
        <f t="shared" si="63"/>
        <v>#N/A</v>
      </c>
      <c r="Q1318" s="17" t="e">
        <f t="shared" si="64"/>
        <v>#N/A</v>
      </c>
      <c r="R1318" s="13" t="e">
        <f>VLOOKUP(J1318,'[1]Nhân viên'!$E$20:$F$41,2,0)</f>
        <v>#N/A</v>
      </c>
    </row>
    <row r="1319" spans="3:19" x14ac:dyDescent="0.2">
      <c r="C1319" s="12"/>
      <c r="E1319" s="13" t="e">
        <f>VLOOKUP(D1319,'Nhân viên'!$B$5:$C$48,2,0)</f>
        <v>#N/A</v>
      </c>
      <c r="H1319" s="13" t="e">
        <f>VLOOKUP(F1319,'Khách hàng'!$B$4:$G$1048576,2,0)</f>
        <v>#N/A</v>
      </c>
      <c r="I1319" s="13" t="str">
        <f>VLOOKUP(F1319,'[1]Khách hàng'!$A$4:$F$2144,3,0)</f>
        <v>Số 1 đường số 17A, Khu phố 11, Phường Bình Trị Đông B, Quận Bình Tân, TP.HCM.</v>
      </c>
      <c r="J1319" s="35" t="e">
        <f>VLOOKUP(F1319,'Khách hàng'!$B$4:$G$1048576,5,0)</f>
        <v>#N/A</v>
      </c>
      <c r="M1319" s="13" t="e">
        <f>VLOOKUP(K1319,'Hàng hóa'!$C$5:$J122,2,0)</f>
        <v>#N/A</v>
      </c>
      <c r="N1319" s="17" t="e">
        <f>VLOOKUP(K1319,'[1]Hàng hóa'!$C$5:$G$22,5,0)</f>
        <v>#N/A</v>
      </c>
      <c r="O1319" s="17" t="e">
        <f t="shared" si="65"/>
        <v>#N/A</v>
      </c>
      <c r="P1319" s="197" t="e">
        <f t="shared" si="63"/>
        <v>#N/A</v>
      </c>
      <c r="Q1319" s="17" t="e">
        <f t="shared" si="64"/>
        <v>#N/A</v>
      </c>
      <c r="R1319" s="13" t="e">
        <f>VLOOKUP(J1319,'[1]Nhân viên'!$E$20:$F$41,2,0)</f>
        <v>#N/A</v>
      </c>
      <c r="S1319" s="24"/>
    </row>
    <row r="1320" spans="3:19" x14ac:dyDescent="0.2">
      <c r="C1320" s="12"/>
      <c r="E1320" s="13" t="e">
        <f>VLOOKUP(D1320,'Nhân viên'!$B$5:$C$48,2,0)</f>
        <v>#N/A</v>
      </c>
      <c r="H1320" s="13" t="e">
        <f>VLOOKUP(F1320,'Khách hàng'!$B$4:$G$1048576,2,0)</f>
        <v>#N/A</v>
      </c>
      <c r="I1320" s="13" t="str">
        <f>VLOOKUP(F1320,'[1]Khách hàng'!$A$4:$F$2144,3,0)</f>
        <v>Số 1 đường số 17A, Khu phố 11, Phường Bình Trị Đông B, Quận Bình Tân, TP.HCM.</v>
      </c>
      <c r="J1320" s="35" t="e">
        <f>VLOOKUP(F1320,'Khách hàng'!$B$4:$G$1048576,5,0)</f>
        <v>#N/A</v>
      </c>
      <c r="M1320" s="13" t="e">
        <f>VLOOKUP(K1320,'Hàng hóa'!$C$5:$J123,2,0)</f>
        <v>#N/A</v>
      </c>
      <c r="N1320" s="17" t="e">
        <f>VLOOKUP(K1320,'[1]Hàng hóa'!$C$5:$G$22,5,0)</f>
        <v>#N/A</v>
      </c>
      <c r="O1320" s="17" t="e">
        <f t="shared" si="65"/>
        <v>#N/A</v>
      </c>
      <c r="P1320" s="197" t="e">
        <f t="shared" si="63"/>
        <v>#N/A</v>
      </c>
      <c r="Q1320" s="17" t="e">
        <f t="shared" si="64"/>
        <v>#N/A</v>
      </c>
      <c r="R1320" s="13" t="e">
        <f>VLOOKUP(J1320,'[1]Nhân viên'!$E$20:$F$41,2,0)</f>
        <v>#N/A</v>
      </c>
      <c r="S1320" s="24"/>
    </row>
    <row r="1321" spans="3:19" x14ac:dyDescent="0.2">
      <c r="C1321" s="12"/>
      <c r="E1321" s="13" t="e">
        <f>VLOOKUP(D1321,'Nhân viên'!$B$5:$C$48,2,0)</f>
        <v>#N/A</v>
      </c>
      <c r="H1321" s="13" t="e">
        <f>VLOOKUP(F1321,'Khách hàng'!$B$4:$G$1048576,2,0)</f>
        <v>#N/A</v>
      </c>
      <c r="I1321" s="13" t="str">
        <f>VLOOKUP(F1321,'[1]Khách hàng'!$A$4:$F$2144,3,0)</f>
        <v>Số 1 đường số 17A, Khu phố 11, Phường Bình Trị Đông B, Quận Bình Tân, TP.HCM.</v>
      </c>
      <c r="J1321" s="35" t="e">
        <f>VLOOKUP(F1321,'Khách hàng'!$B$4:$G$1048576,5,0)</f>
        <v>#N/A</v>
      </c>
      <c r="M1321" s="13" t="e">
        <f>VLOOKUP(K1321,'Hàng hóa'!$C$5:$J124,2,0)</f>
        <v>#N/A</v>
      </c>
      <c r="N1321" s="17" t="e">
        <f>VLOOKUP(K1321,'[1]Hàng hóa'!$C$5:$G$22,5,0)</f>
        <v>#N/A</v>
      </c>
      <c r="O1321" s="17" t="e">
        <f t="shared" si="65"/>
        <v>#N/A</v>
      </c>
      <c r="P1321" s="197" t="e">
        <f t="shared" si="63"/>
        <v>#N/A</v>
      </c>
      <c r="Q1321" s="17" t="e">
        <f t="shared" si="64"/>
        <v>#N/A</v>
      </c>
      <c r="R1321" s="13" t="e">
        <f>VLOOKUP(J1321,'[1]Nhân viên'!$E$20:$F$41,2,0)</f>
        <v>#N/A</v>
      </c>
      <c r="S1321" s="24"/>
    </row>
    <row r="1322" spans="3:19" x14ac:dyDescent="0.2">
      <c r="C1322" s="12"/>
      <c r="E1322" s="13" t="e">
        <f>VLOOKUP(D1322,'Nhân viên'!$B$5:$C$48,2,0)</f>
        <v>#N/A</v>
      </c>
      <c r="H1322" s="13" t="e">
        <f>VLOOKUP(F1322,'Khách hàng'!$B$4:$G$1048576,2,0)</f>
        <v>#N/A</v>
      </c>
      <c r="I1322" s="13" t="str">
        <f>VLOOKUP(F1322,'[1]Khách hàng'!$A$4:$F$2144,3,0)</f>
        <v>Số 1 đường số 17A, Khu phố 11, Phường Bình Trị Đông B, Quận Bình Tân, TP.HCM.</v>
      </c>
      <c r="J1322" s="35" t="e">
        <f>VLOOKUP(F1322,'Khách hàng'!$B$4:$G$1048576,5,0)</f>
        <v>#N/A</v>
      </c>
      <c r="M1322" s="13" t="e">
        <f>VLOOKUP(K1322,'Hàng hóa'!$C$5:$J125,2,0)</f>
        <v>#N/A</v>
      </c>
      <c r="N1322" s="17" t="e">
        <f>VLOOKUP(K1322,'[1]Hàng hóa'!$C$5:$G$22,5,0)</f>
        <v>#N/A</v>
      </c>
      <c r="O1322" s="17" t="e">
        <f t="shared" si="65"/>
        <v>#N/A</v>
      </c>
      <c r="P1322" s="197" t="e">
        <f t="shared" si="63"/>
        <v>#N/A</v>
      </c>
      <c r="Q1322" s="17" t="e">
        <f t="shared" si="64"/>
        <v>#N/A</v>
      </c>
      <c r="R1322" s="13" t="e">
        <f>VLOOKUP(J1322,'[1]Nhân viên'!$E$20:$F$41,2,0)</f>
        <v>#N/A</v>
      </c>
      <c r="S1322" s="24"/>
    </row>
    <row r="1323" spans="3:19" x14ac:dyDescent="0.2">
      <c r="C1323" s="12"/>
      <c r="E1323" s="13" t="e">
        <f>VLOOKUP(D1323,'Nhân viên'!$B$5:$C$48,2,0)</f>
        <v>#N/A</v>
      </c>
      <c r="H1323" s="13" t="e">
        <f>VLOOKUP(F1323,'Khách hàng'!$B$4:$G$1048576,2,0)</f>
        <v>#N/A</v>
      </c>
      <c r="I1323" s="13" t="str">
        <f>VLOOKUP(F1323,'[1]Khách hàng'!$A$4:$F$2144,3,0)</f>
        <v>Số 1 đường số 17A, Khu phố 11, Phường Bình Trị Đông B, Quận Bình Tân, TP.HCM.</v>
      </c>
      <c r="J1323" s="35" t="e">
        <f>VLOOKUP(F1323,'Khách hàng'!$B$4:$G$1048576,5,0)</f>
        <v>#N/A</v>
      </c>
      <c r="M1323" s="13" t="e">
        <f>VLOOKUP(K1323,'Hàng hóa'!$C$5:$J126,2,0)</f>
        <v>#N/A</v>
      </c>
      <c r="N1323" s="17" t="e">
        <f>VLOOKUP(K1323,'[1]Hàng hóa'!$C$5:$G$22,5,0)</f>
        <v>#N/A</v>
      </c>
      <c r="O1323" s="17" t="e">
        <f t="shared" si="65"/>
        <v>#N/A</v>
      </c>
      <c r="P1323" s="197" t="e">
        <f t="shared" si="63"/>
        <v>#N/A</v>
      </c>
      <c r="Q1323" s="17" t="e">
        <f t="shared" si="64"/>
        <v>#N/A</v>
      </c>
      <c r="R1323" s="13" t="e">
        <f>VLOOKUP(J1323,'[1]Nhân viên'!$E$20:$F$41,2,0)</f>
        <v>#N/A</v>
      </c>
    </row>
    <row r="1324" spans="3:19" x14ac:dyDescent="0.2">
      <c r="C1324" s="12"/>
      <c r="E1324" s="13" t="e">
        <f>VLOOKUP(D1324,'Nhân viên'!$B$5:$C$48,2,0)</f>
        <v>#N/A</v>
      </c>
      <c r="H1324" s="13" t="e">
        <f>VLOOKUP(F1324,'Khách hàng'!$B$4:$G$1048576,2,0)</f>
        <v>#N/A</v>
      </c>
      <c r="I1324" s="13" t="str">
        <f>VLOOKUP(F1324,'[1]Khách hàng'!$A$4:$F$2144,3,0)</f>
        <v>Số 1 đường số 17A, Khu phố 11, Phường Bình Trị Đông B, Quận Bình Tân, TP.HCM.</v>
      </c>
      <c r="J1324" s="35" t="e">
        <f>VLOOKUP(F1324,'Khách hàng'!$B$4:$G$1048576,5,0)</f>
        <v>#N/A</v>
      </c>
      <c r="M1324" s="13" t="e">
        <f>VLOOKUP(K1324,'Hàng hóa'!$C$5:$J127,2,0)</f>
        <v>#N/A</v>
      </c>
      <c r="N1324" s="17" t="e">
        <f>VLOOKUP(K1324,'[1]Hàng hóa'!$C$5:$G$22,5,0)</f>
        <v>#N/A</v>
      </c>
      <c r="O1324" s="17" t="e">
        <f t="shared" si="65"/>
        <v>#N/A</v>
      </c>
      <c r="P1324" s="197" t="e">
        <f t="shared" si="63"/>
        <v>#N/A</v>
      </c>
      <c r="Q1324" s="17" t="e">
        <f t="shared" si="64"/>
        <v>#N/A</v>
      </c>
      <c r="R1324" s="13" t="e">
        <f>VLOOKUP(J1324,'[1]Nhân viên'!$E$20:$F$41,2,0)</f>
        <v>#N/A</v>
      </c>
    </row>
    <row r="1325" spans="3:19" x14ac:dyDescent="0.2">
      <c r="C1325" s="12"/>
      <c r="E1325" s="13" t="e">
        <f>VLOOKUP(D1325,'Nhân viên'!$B$5:$C$48,2,0)</f>
        <v>#N/A</v>
      </c>
      <c r="H1325" s="13" t="e">
        <f>VLOOKUP(F1325,'Khách hàng'!$B$4:$G$1048576,2,0)</f>
        <v>#N/A</v>
      </c>
      <c r="I1325" s="13" t="str">
        <f>VLOOKUP(F1325,'[1]Khách hàng'!$A$4:$F$2144,3,0)</f>
        <v>Số 1 đường số 17A, Khu phố 11, Phường Bình Trị Đông B, Quận Bình Tân, TP.HCM.</v>
      </c>
      <c r="J1325" s="35" t="e">
        <f>VLOOKUP(F1325,'Khách hàng'!$B$4:$G$1048576,5,0)</f>
        <v>#N/A</v>
      </c>
      <c r="M1325" s="13" t="e">
        <f>VLOOKUP(K1325,'Hàng hóa'!$C$5:$J1491,2,0)</f>
        <v>#N/A</v>
      </c>
      <c r="N1325" s="17" t="e">
        <f>VLOOKUP(K1325,'[1]Hàng hóa'!$C$5:$G$22,5,0)</f>
        <v>#N/A</v>
      </c>
      <c r="O1325" s="17" t="e">
        <f t="shared" si="65"/>
        <v>#N/A</v>
      </c>
      <c r="P1325" s="197" t="e">
        <f t="shared" si="63"/>
        <v>#N/A</v>
      </c>
      <c r="Q1325" s="17" t="e">
        <f t="shared" si="64"/>
        <v>#N/A</v>
      </c>
      <c r="R1325" s="13" t="e">
        <f>VLOOKUP(J1325,'[1]Nhân viên'!$E$20:$F$41,2,0)</f>
        <v>#N/A</v>
      </c>
    </row>
    <row r="1326" spans="3:19" x14ac:dyDescent="0.2">
      <c r="C1326" s="12"/>
      <c r="E1326" s="13" t="e">
        <f>VLOOKUP(D1326,'Nhân viên'!$B$5:$C$48,2,0)</f>
        <v>#N/A</v>
      </c>
      <c r="H1326" s="13" t="e">
        <f>VLOOKUP(F1326,'Khách hàng'!$B$4:$G$1048576,2,0)</f>
        <v>#N/A</v>
      </c>
      <c r="I1326" s="13" t="str">
        <f>VLOOKUP(F1326,'[1]Khách hàng'!$A$4:$F$2144,3,0)</f>
        <v>Số 1 đường số 17A, Khu phố 11, Phường Bình Trị Đông B, Quận Bình Tân, TP.HCM.</v>
      </c>
      <c r="J1326" s="35" t="e">
        <f>VLOOKUP(F1326,'Khách hàng'!$B$4:$G$1048576,5,0)</f>
        <v>#N/A</v>
      </c>
      <c r="M1326" s="13" t="e">
        <f>VLOOKUP(K1326,'Hàng hóa'!$C$5:$J1492,2,0)</f>
        <v>#N/A</v>
      </c>
      <c r="N1326" s="17" t="e">
        <f>VLOOKUP(K1326,'[1]Hàng hóa'!$C$5:$G$22,5,0)</f>
        <v>#N/A</v>
      </c>
      <c r="O1326" s="17" t="e">
        <f t="shared" si="65"/>
        <v>#N/A</v>
      </c>
      <c r="P1326" s="197" t="e">
        <f t="shared" si="63"/>
        <v>#N/A</v>
      </c>
      <c r="Q1326" s="17" t="e">
        <f t="shared" si="64"/>
        <v>#N/A</v>
      </c>
      <c r="R1326" s="13" t="e">
        <f>VLOOKUP(J1326,'[1]Nhân viên'!$E$20:$F$41,2,0)</f>
        <v>#N/A</v>
      </c>
    </row>
    <row r="1327" spans="3:19" x14ac:dyDescent="0.2">
      <c r="C1327" s="12"/>
      <c r="E1327" s="13" t="e">
        <f>VLOOKUP(D1327,'Nhân viên'!$B$5:$C$48,2,0)</f>
        <v>#N/A</v>
      </c>
      <c r="H1327" s="13" t="e">
        <f>VLOOKUP(F1327,'Khách hàng'!$B$4:$G$1048576,2,0)</f>
        <v>#N/A</v>
      </c>
      <c r="I1327" s="13" t="str">
        <f>VLOOKUP(F1327,'[1]Khách hàng'!$A$4:$F$2144,3,0)</f>
        <v>Số 1 đường số 17A, Khu phố 11, Phường Bình Trị Đông B, Quận Bình Tân, TP.HCM.</v>
      </c>
      <c r="J1327" s="35" t="e">
        <f>VLOOKUP(F1327,'Khách hàng'!$B$4:$G$1048576,5,0)</f>
        <v>#N/A</v>
      </c>
      <c r="M1327" s="13" t="e">
        <f>VLOOKUP(K1327,'Hàng hóa'!$C$5:$J1493,2,0)</f>
        <v>#N/A</v>
      </c>
      <c r="N1327" s="17" t="e">
        <f>VLOOKUP(K1327,'[1]Hàng hóa'!$C$5:$G$22,5,0)</f>
        <v>#N/A</v>
      </c>
      <c r="O1327" s="17" t="e">
        <f t="shared" si="65"/>
        <v>#N/A</v>
      </c>
      <c r="P1327" s="197" t="e">
        <f t="shared" si="63"/>
        <v>#N/A</v>
      </c>
      <c r="Q1327" s="17" t="e">
        <f t="shared" si="64"/>
        <v>#N/A</v>
      </c>
      <c r="R1327" s="13" t="e">
        <f>VLOOKUP(J1327,'[1]Nhân viên'!$E$20:$F$41,2,0)</f>
        <v>#N/A</v>
      </c>
    </row>
    <row r="1328" spans="3:19" x14ac:dyDescent="0.2">
      <c r="C1328" s="12"/>
      <c r="E1328" s="13" t="e">
        <f>VLOOKUP(D1328,'Nhân viên'!$B$5:$C$48,2,0)</f>
        <v>#N/A</v>
      </c>
      <c r="H1328" s="13" t="e">
        <f>VLOOKUP(F1328,'Khách hàng'!$B$4:$G$1048576,2,0)</f>
        <v>#N/A</v>
      </c>
      <c r="I1328" s="13" t="str">
        <f>VLOOKUP(F1328,'[1]Khách hàng'!$A$4:$F$2144,3,0)</f>
        <v>Số 1 đường số 17A, Khu phố 11, Phường Bình Trị Đông B, Quận Bình Tân, TP.HCM.</v>
      </c>
      <c r="J1328" s="35" t="e">
        <f>VLOOKUP(F1328,'Khách hàng'!$B$4:$G$1048576,5,0)</f>
        <v>#N/A</v>
      </c>
      <c r="M1328" s="13" t="e">
        <f>VLOOKUP(K1328,'Hàng hóa'!$C$5:$J1441,2,0)</f>
        <v>#N/A</v>
      </c>
      <c r="N1328" s="17" t="e">
        <f>VLOOKUP(K1328,'[1]Hàng hóa'!$C$5:$G$22,5,0)</f>
        <v>#N/A</v>
      </c>
      <c r="O1328" s="17" t="e">
        <f t="shared" si="65"/>
        <v>#N/A</v>
      </c>
      <c r="P1328" s="197" t="e">
        <f t="shared" si="63"/>
        <v>#N/A</v>
      </c>
      <c r="Q1328" s="17" t="e">
        <f t="shared" si="64"/>
        <v>#N/A</v>
      </c>
      <c r="R1328" s="13" t="e">
        <f>VLOOKUP(J1328,'[1]Nhân viên'!$E$20:$F$41,2,0)</f>
        <v>#N/A</v>
      </c>
    </row>
    <row r="1329" spans="3:19" x14ac:dyDescent="0.2">
      <c r="C1329" s="12"/>
      <c r="E1329" s="13" t="e">
        <f>VLOOKUP(D1329,'Nhân viên'!$B$5:$C$48,2,0)</f>
        <v>#N/A</v>
      </c>
      <c r="H1329" s="13" t="e">
        <f>VLOOKUP(F1329,'Khách hàng'!$B$4:$G$1048576,2,0)</f>
        <v>#N/A</v>
      </c>
      <c r="I1329" s="13" t="str">
        <f>VLOOKUP(F1329,'[1]Khách hàng'!$A$4:$F$2144,3,0)</f>
        <v>Số 1 đường số 17A, Khu phố 11, Phường Bình Trị Đông B, Quận Bình Tân, TP.HCM.</v>
      </c>
      <c r="J1329" s="35" t="e">
        <f>VLOOKUP(F1329,'Khách hàng'!$B$4:$G$1048576,5,0)</f>
        <v>#N/A</v>
      </c>
      <c r="M1329" s="13" t="e">
        <f>VLOOKUP(K1329,'Hàng hóa'!$C$5:$J1442,2,0)</f>
        <v>#N/A</v>
      </c>
      <c r="N1329" s="17" t="e">
        <f>VLOOKUP(K1329,'[1]Hàng hóa'!$C$5:$G$22,5,0)</f>
        <v>#N/A</v>
      </c>
      <c r="O1329" s="17" t="e">
        <f t="shared" si="65"/>
        <v>#N/A</v>
      </c>
      <c r="P1329" s="197" t="e">
        <f t="shared" si="63"/>
        <v>#N/A</v>
      </c>
      <c r="Q1329" s="17" t="e">
        <f t="shared" si="64"/>
        <v>#N/A</v>
      </c>
      <c r="R1329" s="13" t="e">
        <f>VLOOKUP(J1329,'[1]Nhân viên'!$E$20:$F$41,2,0)</f>
        <v>#N/A</v>
      </c>
    </row>
    <row r="1330" spans="3:19" x14ac:dyDescent="0.2">
      <c r="C1330" s="12"/>
      <c r="E1330" s="13" t="e">
        <f>VLOOKUP(D1330,'Nhân viên'!$B$5:$C$48,2,0)</f>
        <v>#N/A</v>
      </c>
      <c r="H1330" s="13" t="e">
        <f>VLOOKUP(F1330,'Khách hàng'!$B$4:$G$1048576,2,0)</f>
        <v>#N/A</v>
      </c>
      <c r="I1330" s="13" t="str">
        <f>VLOOKUP(F1330,'[1]Khách hàng'!$A$4:$F$2144,3,0)</f>
        <v>Số 1 đường số 17A, Khu phố 11, Phường Bình Trị Đông B, Quận Bình Tân, TP.HCM.</v>
      </c>
      <c r="J1330" s="35" t="e">
        <f>VLOOKUP(F1330,'Khách hàng'!$B$4:$G$1048576,5,0)</f>
        <v>#N/A</v>
      </c>
      <c r="M1330" s="13" t="e">
        <f>VLOOKUP(K1330,'Hàng hóa'!$C$5:$J1443,2,0)</f>
        <v>#N/A</v>
      </c>
      <c r="N1330" s="17" t="e">
        <f>VLOOKUP(K1330,'[1]Hàng hóa'!$C$5:$G$22,5,0)</f>
        <v>#N/A</v>
      </c>
      <c r="O1330" s="17" t="e">
        <f t="shared" si="65"/>
        <v>#N/A</v>
      </c>
      <c r="P1330" s="197" t="e">
        <f t="shared" si="63"/>
        <v>#N/A</v>
      </c>
      <c r="Q1330" s="17" t="e">
        <f t="shared" si="64"/>
        <v>#N/A</v>
      </c>
      <c r="R1330" s="13" t="e">
        <f>VLOOKUP(J1330,'[1]Nhân viên'!$E$20:$F$41,2,0)</f>
        <v>#N/A</v>
      </c>
    </row>
    <row r="1331" spans="3:19" x14ac:dyDescent="0.2">
      <c r="C1331" s="12"/>
      <c r="E1331" s="13" t="e">
        <f>VLOOKUP(D1331,'Nhân viên'!$B$5:$C$48,2,0)</f>
        <v>#N/A</v>
      </c>
      <c r="H1331" s="13" t="e">
        <f>VLOOKUP(F1331,'Khách hàng'!$B$4:$G$1048576,2,0)</f>
        <v>#N/A</v>
      </c>
      <c r="I1331" s="13" t="str">
        <f>VLOOKUP(F1331,'[1]Khách hàng'!$A$4:$F$2144,3,0)</f>
        <v>Số 1 đường số 17A, Khu phố 11, Phường Bình Trị Đông B, Quận Bình Tân, TP.HCM.</v>
      </c>
      <c r="J1331" s="35" t="e">
        <f>VLOOKUP(F1331,'Khách hàng'!$B$4:$G$1048576,5,0)</f>
        <v>#N/A</v>
      </c>
      <c r="M1331" s="13" t="e">
        <f>VLOOKUP(K1331,'Hàng hóa'!$C$5:$J561,2,0)</f>
        <v>#N/A</v>
      </c>
      <c r="N1331" s="17" t="e">
        <f>VLOOKUP(K1331,'[1]Hàng hóa'!$C$5:$G$22,5,0)</f>
        <v>#N/A</v>
      </c>
      <c r="O1331" s="17" t="e">
        <f t="shared" si="65"/>
        <v>#N/A</v>
      </c>
      <c r="P1331" s="197" t="e">
        <f t="shared" si="63"/>
        <v>#N/A</v>
      </c>
      <c r="Q1331" s="17" t="e">
        <f t="shared" si="64"/>
        <v>#N/A</v>
      </c>
      <c r="R1331" s="13" t="e">
        <f>VLOOKUP(J1331,'[1]Nhân viên'!$E$20:$F$41,2,0)</f>
        <v>#N/A</v>
      </c>
    </row>
    <row r="1332" spans="3:19" x14ac:dyDescent="0.2">
      <c r="C1332" s="12"/>
      <c r="E1332" s="13" t="e">
        <f>VLOOKUP(D1332,'Nhân viên'!$B$5:$C$48,2,0)</f>
        <v>#N/A</v>
      </c>
      <c r="H1332" s="13" t="e">
        <f>VLOOKUP(F1332,'Khách hàng'!$B$4:$G$1048576,2,0)</f>
        <v>#N/A</v>
      </c>
      <c r="I1332" s="13" t="str">
        <f>VLOOKUP(F1332,'[1]Khách hàng'!$A$4:$F$2144,3,0)</f>
        <v>Số 1 đường số 17A, Khu phố 11, Phường Bình Trị Đông B, Quận Bình Tân, TP.HCM.</v>
      </c>
      <c r="J1332" s="35" t="e">
        <f>VLOOKUP(F1332,'Khách hàng'!$B$4:$G$1048576,5,0)</f>
        <v>#N/A</v>
      </c>
      <c r="M1332" s="13" t="e">
        <f>VLOOKUP(K1332,'Hàng hóa'!$C$5:$J562,2,0)</f>
        <v>#N/A</v>
      </c>
      <c r="N1332" s="17" t="e">
        <f>VLOOKUP(K1332,'[1]Hàng hóa'!$C$5:$G$22,5,0)</f>
        <v>#N/A</v>
      </c>
      <c r="O1332" s="17" t="e">
        <f t="shared" si="65"/>
        <v>#N/A</v>
      </c>
      <c r="P1332" s="197" t="e">
        <f t="shared" si="63"/>
        <v>#N/A</v>
      </c>
      <c r="Q1332" s="17" t="e">
        <f t="shared" si="64"/>
        <v>#N/A</v>
      </c>
      <c r="R1332" s="13" t="e">
        <f>VLOOKUP(J1332,'[1]Nhân viên'!$E$20:$F$41,2,0)</f>
        <v>#N/A</v>
      </c>
    </row>
    <row r="1333" spans="3:19" x14ac:dyDescent="0.2">
      <c r="C1333" s="259"/>
      <c r="E1333" s="13" t="e">
        <f>VLOOKUP(D1333,'Nhân viên'!$B$5:$C$48,2,0)</f>
        <v>#N/A</v>
      </c>
      <c r="H1333" s="13" t="e">
        <f>VLOOKUP(F1333,'Khách hàng'!$B$4:$G$1048576,2,0)</f>
        <v>#N/A</v>
      </c>
      <c r="I1333" s="13" t="str">
        <f>VLOOKUP(F1333,'[1]Khách hàng'!$A$4:$F$2144,3,0)</f>
        <v>Số 1 đường số 17A, Khu phố 11, Phường Bình Trị Đông B, Quận Bình Tân, TP.HCM.</v>
      </c>
      <c r="J1333" s="35" t="e">
        <f>VLOOKUP(F1333,'Khách hàng'!$B$4:$G$1048576,5,0)</f>
        <v>#N/A</v>
      </c>
      <c r="M1333" s="13" t="e">
        <f>VLOOKUP(K1333,'Hàng hóa'!$C$5:$J1545,2,0)</f>
        <v>#N/A</v>
      </c>
      <c r="N1333" s="17" t="e">
        <f>VLOOKUP(K1333,'[1]Hàng hóa'!$C$5:$G$22,5,0)</f>
        <v>#N/A</v>
      </c>
      <c r="O1333" s="17" t="e">
        <f t="shared" si="65"/>
        <v>#N/A</v>
      </c>
      <c r="P1333" s="197" t="e">
        <f t="shared" si="63"/>
        <v>#N/A</v>
      </c>
      <c r="Q1333" s="17" t="e">
        <f t="shared" si="64"/>
        <v>#N/A</v>
      </c>
      <c r="R1333" s="13" t="e">
        <f>VLOOKUP(J1333,'[1]Nhân viên'!$E$20:$F$41,2,0)</f>
        <v>#N/A</v>
      </c>
    </row>
    <row r="1334" spans="3:19" x14ac:dyDescent="0.2">
      <c r="C1334" s="193"/>
      <c r="E1334" s="13" t="e">
        <f>VLOOKUP(D1334,'Nhân viên'!$B$5:$C$48,2,0)</f>
        <v>#N/A</v>
      </c>
      <c r="G1334" s="135"/>
      <c r="H1334" s="13" t="e">
        <f>VLOOKUP(F1334,'Khách hàng'!$B$4:$G$1048576,2,0)</f>
        <v>#N/A</v>
      </c>
      <c r="I1334" s="13" t="str">
        <f>VLOOKUP(F1334,'[1]Khách hàng'!$A$4:$F$2144,3,0)</f>
        <v>Số 1 đường số 17A, Khu phố 11, Phường Bình Trị Đông B, Quận Bình Tân, TP.HCM.</v>
      </c>
      <c r="J1334" s="35" t="e">
        <f>VLOOKUP(F1334,'Khách hàng'!$B$4:$G$1048576,5,0)</f>
        <v>#N/A</v>
      </c>
      <c r="M1334" s="13" t="e">
        <f>VLOOKUP(K1334,'Hàng hóa'!$C$5:$J1263,2,0)</f>
        <v>#N/A</v>
      </c>
      <c r="N1334" s="17" t="e">
        <f>VLOOKUP(K1334,'[1]Hàng hóa'!$C$5:$G$22,5,0)</f>
        <v>#N/A</v>
      </c>
      <c r="O1334" s="17" t="e">
        <f t="shared" si="65"/>
        <v>#N/A</v>
      </c>
      <c r="P1334" s="197" t="e">
        <f t="shared" si="63"/>
        <v>#N/A</v>
      </c>
      <c r="Q1334" s="17" t="e">
        <f t="shared" si="64"/>
        <v>#N/A</v>
      </c>
      <c r="R1334" s="13" t="e">
        <f>VLOOKUP(J1334,'[1]Nhân viên'!$E$20:$F$41,2,0)</f>
        <v>#N/A</v>
      </c>
    </row>
    <row r="1335" spans="3:19" x14ac:dyDescent="0.2">
      <c r="C1335" s="12"/>
      <c r="E1335" s="13" t="e">
        <f>VLOOKUP(D1335,'Nhân viên'!$B$5:$C$48,2,0)</f>
        <v>#N/A</v>
      </c>
      <c r="G1335" s="144"/>
      <c r="H1335" s="13" t="e">
        <f>VLOOKUP(F1335,'Khách hàng'!$B$4:$G$1048576,2,0)</f>
        <v>#N/A</v>
      </c>
      <c r="I1335" s="13" t="str">
        <f>VLOOKUP(F1335,'[1]Khách hàng'!$A$4:$F$2144,3,0)</f>
        <v>Số 1 đường số 17A, Khu phố 11, Phường Bình Trị Đông B, Quận Bình Tân, TP.HCM.</v>
      </c>
      <c r="J1335" s="35" t="e">
        <f>VLOOKUP(F1335,'Khách hàng'!$B$4:$G$1048576,5,0)</f>
        <v>#N/A</v>
      </c>
      <c r="M1335" s="13" t="e">
        <f>VLOOKUP(K1335,'Hàng hóa'!$C$5:$J55,2,0)</f>
        <v>#N/A</v>
      </c>
      <c r="N1335" s="17" t="e">
        <f>VLOOKUP(K1335,'[1]Hàng hóa'!$C$5:$G$22,5,0)</f>
        <v>#N/A</v>
      </c>
      <c r="O1335" s="17" t="e">
        <f t="shared" si="65"/>
        <v>#N/A</v>
      </c>
      <c r="P1335" s="197" t="e">
        <f t="shared" si="63"/>
        <v>#N/A</v>
      </c>
      <c r="Q1335" s="17" t="e">
        <f t="shared" si="64"/>
        <v>#N/A</v>
      </c>
      <c r="R1335" s="13" t="e">
        <f>VLOOKUP(J1335,'[1]Nhân viên'!$E$20:$F$41,2,0)</f>
        <v>#N/A</v>
      </c>
      <c r="S1335" s="24"/>
    </row>
    <row r="1336" spans="3:19" x14ac:dyDescent="0.2">
      <c r="C1336" s="12"/>
      <c r="E1336" s="13" t="e">
        <f>VLOOKUP(D1336,'Nhân viên'!$B$5:$C$48,2,0)</f>
        <v>#N/A</v>
      </c>
      <c r="H1336" s="13" t="e">
        <f>VLOOKUP(F1336,'Khách hàng'!$B$4:$G$1048576,2,0)</f>
        <v>#N/A</v>
      </c>
      <c r="I1336" s="13" t="str">
        <f>VLOOKUP(F1336,'[1]Khách hàng'!$A$4:$F$2144,3,0)</f>
        <v>Số 1 đường số 17A, Khu phố 11, Phường Bình Trị Đông B, Quận Bình Tân, TP.HCM.</v>
      </c>
      <c r="J1336" s="35" t="e">
        <f>VLOOKUP(F1336,'Khách hàng'!$B$4:$G$1048576,5,0)</f>
        <v>#N/A</v>
      </c>
      <c r="M1336" s="13" t="e">
        <f>VLOOKUP(K1336,'Hàng hóa'!$C$5:$J56,2,0)</f>
        <v>#N/A</v>
      </c>
      <c r="N1336" s="17" t="e">
        <f>VLOOKUP(K1336,'[1]Hàng hóa'!$C$5:$G$22,5,0)</f>
        <v>#N/A</v>
      </c>
      <c r="O1336" s="17" t="e">
        <f t="shared" si="65"/>
        <v>#N/A</v>
      </c>
      <c r="P1336" s="197" t="e">
        <f t="shared" si="63"/>
        <v>#N/A</v>
      </c>
      <c r="Q1336" s="17" t="e">
        <f t="shared" si="64"/>
        <v>#N/A</v>
      </c>
      <c r="R1336" s="13" t="e">
        <f>VLOOKUP(J1336,'[1]Nhân viên'!$E$20:$F$41,2,0)</f>
        <v>#N/A</v>
      </c>
      <c r="S1336" s="24"/>
    </row>
    <row r="1337" spans="3:19" x14ac:dyDescent="0.2">
      <c r="C1337" s="12"/>
      <c r="E1337" s="13" t="e">
        <f>VLOOKUP(D1337,'Nhân viên'!$B$5:$C$48,2,0)</f>
        <v>#N/A</v>
      </c>
      <c r="H1337" s="13" t="e">
        <f>VLOOKUP(F1337,'Khách hàng'!$B$4:$G$1048576,2,0)</f>
        <v>#N/A</v>
      </c>
      <c r="I1337" s="13" t="str">
        <f>VLOOKUP(F1337,'[1]Khách hàng'!$A$4:$F$2144,3,0)</f>
        <v>Số 1 đường số 17A, Khu phố 11, Phường Bình Trị Đông B, Quận Bình Tân, TP.HCM.</v>
      </c>
      <c r="J1337" s="35" t="e">
        <f>VLOOKUP(F1337,'Khách hàng'!$B$4:$G$1048576,5,0)</f>
        <v>#N/A</v>
      </c>
      <c r="M1337" s="13" t="e">
        <f>VLOOKUP(K1337,'Hàng hóa'!$C$5:$J57,2,0)</f>
        <v>#N/A</v>
      </c>
      <c r="N1337" s="17" t="e">
        <f>VLOOKUP(K1337,'[1]Hàng hóa'!$C$5:$G$22,5,0)</f>
        <v>#N/A</v>
      </c>
      <c r="O1337" s="17" t="e">
        <f t="shared" si="65"/>
        <v>#N/A</v>
      </c>
      <c r="P1337" s="197" t="e">
        <f t="shared" si="63"/>
        <v>#N/A</v>
      </c>
      <c r="Q1337" s="17" t="e">
        <f t="shared" si="64"/>
        <v>#N/A</v>
      </c>
      <c r="R1337" s="13" t="e">
        <f>VLOOKUP(J1337,'[1]Nhân viên'!$E$20:$F$41,2,0)</f>
        <v>#N/A</v>
      </c>
    </row>
    <row r="1338" spans="3:19" x14ac:dyDescent="0.2">
      <c r="C1338" s="12"/>
      <c r="E1338" s="13" t="e">
        <f>VLOOKUP(D1338,'Nhân viên'!$B$5:$C$48,2,0)</f>
        <v>#N/A</v>
      </c>
      <c r="H1338" s="13" t="e">
        <f>VLOOKUP(F1338,'Khách hàng'!$B$4:$G$1048576,2,0)</f>
        <v>#N/A</v>
      </c>
      <c r="I1338" s="13" t="str">
        <f>VLOOKUP(F1338,'[1]Khách hàng'!$A$4:$F$2144,3,0)</f>
        <v>Số 1 đường số 17A, Khu phố 11, Phường Bình Trị Đông B, Quận Bình Tân, TP.HCM.</v>
      </c>
      <c r="J1338" s="35" t="e">
        <f>VLOOKUP(F1338,'Khách hàng'!$B$4:$G$1048576,5,0)</f>
        <v>#N/A</v>
      </c>
      <c r="M1338" s="13" t="e">
        <f>VLOOKUP(K1338,'Hàng hóa'!$C$5:$J58,2,0)</f>
        <v>#N/A</v>
      </c>
      <c r="N1338" s="17" t="e">
        <f>VLOOKUP(K1338,'[1]Hàng hóa'!$C$5:$G$22,5,0)</f>
        <v>#N/A</v>
      </c>
      <c r="O1338" s="17" t="e">
        <f t="shared" si="65"/>
        <v>#N/A</v>
      </c>
      <c r="P1338" s="197" t="e">
        <f t="shared" si="63"/>
        <v>#N/A</v>
      </c>
      <c r="Q1338" s="17" t="e">
        <f t="shared" si="64"/>
        <v>#N/A</v>
      </c>
      <c r="R1338" s="13" t="e">
        <f>VLOOKUP(J1338,'[1]Nhân viên'!$E$20:$F$41,2,0)</f>
        <v>#N/A</v>
      </c>
      <c r="S1338" s="24"/>
    </row>
    <row r="1339" spans="3:19" x14ac:dyDescent="0.2">
      <c r="C1339" s="12"/>
      <c r="E1339" s="13" t="e">
        <f>VLOOKUP(D1339,'Nhân viên'!$B$5:$C$48,2,0)</f>
        <v>#N/A</v>
      </c>
      <c r="H1339" s="13" t="e">
        <f>VLOOKUP(F1339,'Khách hàng'!$B$4:$G$1048576,2,0)</f>
        <v>#N/A</v>
      </c>
      <c r="I1339" s="13" t="str">
        <f>VLOOKUP(F1339,'[1]Khách hàng'!$A$4:$F$2144,3,0)</f>
        <v>Số 1 đường số 17A, Khu phố 11, Phường Bình Trị Đông B, Quận Bình Tân, TP.HCM.</v>
      </c>
      <c r="J1339" s="35" t="e">
        <f>VLOOKUP(F1339,'Khách hàng'!$B$4:$G$1048576,5,0)</f>
        <v>#N/A</v>
      </c>
      <c r="M1339" s="13" t="e">
        <f>VLOOKUP(K1339,'Hàng hóa'!$C$5:$J59,2,0)</f>
        <v>#N/A</v>
      </c>
      <c r="N1339" s="17" t="e">
        <f>VLOOKUP(K1339,'[1]Hàng hóa'!$C$5:$G$22,5,0)</f>
        <v>#N/A</v>
      </c>
      <c r="O1339" s="17" t="e">
        <f t="shared" si="65"/>
        <v>#N/A</v>
      </c>
      <c r="P1339" s="197" t="e">
        <f t="shared" si="63"/>
        <v>#N/A</v>
      </c>
      <c r="Q1339" s="17" t="e">
        <f t="shared" si="64"/>
        <v>#N/A</v>
      </c>
      <c r="R1339" s="13" t="e">
        <f>VLOOKUP(J1339,'[1]Nhân viên'!$E$20:$F$41,2,0)</f>
        <v>#N/A</v>
      </c>
      <c r="S1339" s="24"/>
    </row>
    <row r="1340" spans="3:19" x14ac:dyDescent="0.2">
      <c r="C1340" s="12"/>
      <c r="E1340" s="13" t="e">
        <f>VLOOKUP(D1340,'Nhân viên'!$B$5:$C$48,2,0)</f>
        <v>#N/A</v>
      </c>
      <c r="H1340" s="13" t="e">
        <f>VLOOKUP(F1340,'Khách hàng'!$B$4:$G$1048576,2,0)</f>
        <v>#N/A</v>
      </c>
      <c r="I1340" s="13" t="str">
        <f>VLOOKUP(F1340,'[1]Khách hàng'!$A$4:$F$2144,3,0)</f>
        <v>Số 1 đường số 17A, Khu phố 11, Phường Bình Trị Đông B, Quận Bình Tân, TP.HCM.</v>
      </c>
      <c r="J1340" s="35" t="e">
        <f>VLOOKUP(F1340,'Khách hàng'!$B$4:$G$1048576,5,0)</f>
        <v>#N/A</v>
      </c>
      <c r="M1340" s="13" t="e">
        <f>VLOOKUP(K1340,'Hàng hóa'!$C$5:$J60,2,0)</f>
        <v>#N/A</v>
      </c>
      <c r="N1340" s="17" t="e">
        <f>VLOOKUP(K1340,'[1]Hàng hóa'!$C$5:$G$22,5,0)</f>
        <v>#N/A</v>
      </c>
      <c r="O1340" s="17" t="e">
        <f t="shared" si="65"/>
        <v>#N/A</v>
      </c>
      <c r="P1340" s="197" t="e">
        <f t="shared" si="63"/>
        <v>#N/A</v>
      </c>
      <c r="Q1340" s="17" t="e">
        <f t="shared" si="64"/>
        <v>#N/A</v>
      </c>
      <c r="R1340" s="13" t="e">
        <f>VLOOKUP(J1340,'[1]Nhân viên'!$E$20:$F$41,2,0)</f>
        <v>#N/A</v>
      </c>
      <c r="S1340" s="24"/>
    </row>
    <row r="1341" spans="3:19" x14ac:dyDescent="0.2">
      <c r="C1341" s="12"/>
      <c r="E1341" s="13" t="e">
        <f>VLOOKUP(D1341,'Nhân viên'!$B$5:$C$48,2,0)</f>
        <v>#N/A</v>
      </c>
      <c r="H1341" s="13" t="e">
        <f>VLOOKUP(F1341,'Khách hàng'!$B$4:$G$1048576,2,0)</f>
        <v>#N/A</v>
      </c>
      <c r="I1341" s="13" t="str">
        <f>VLOOKUP(F1341,'[1]Khách hàng'!$A$4:$F$2144,3,0)</f>
        <v>Số 1 đường số 17A, Khu phố 11, Phường Bình Trị Đông B, Quận Bình Tân, TP.HCM.</v>
      </c>
      <c r="J1341" s="35" t="e">
        <f>VLOOKUP(F1341,'Khách hàng'!$B$4:$G$1048576,5,0)</f>
        <v>#N/A</v>
      </c>
      <c r="K1341" s="26"/>
      <c r="L1341" s="26"/>
      <c r="M1341" s="13" t="e">
        <f>VLOOKUP(K1341,'Hàng hóa'!$C$5:$J61,2,0)</f>
        <v>#N/A</v>
      </c>
      <c r="N1341" s="17" t="e">
        <f>VLOOKUP(K1341,'[1]Hàng hóa'!$C$5:$G$22,5,0)</f>
        <v>#N/A</v>
      </c>
      <c r="O1341" s="17" t="e">
        <f t="shared" si="65"/>
        <v>#N/A</v>
      </c>
      <c r="P1341" s="197" t="e">
        <f t="shared" si="63"/>
        <v>#N/A</v>
      </c>
      <c r="Q1341" s="17" t="e">
        <f t="shared" si="64"/>
        <v>#N/A</v>
      </c>
      <c r="R1341" s="13" t="e">
        <f>VLOOKUP(J1341,'[1]Nhân viên'!$E$20:$F$41,2,0)</f>
        <v>#N/A</v>
      </c>
      <c r="S1341" s="24"/>
    </row>
    <row r="1342" spans="3:19" x14ac:dyDescent="0.2">
      <c r="D1342" s="11"/>
      <c r="E1342" s="13" t="e">
        <f>VLOOKUP(D1342,'Nhân viên'!$B$5:$C$48,2,0)</f>
        <v>#N/A</v>
      </c>
      <c r="H1342" s="13" t="e">
        <f>VLOOKUP(F1342,'Khách hàng'!$B$4:$G$1048576,2,0)</f>
        <v>#N/A</v>
      </c>
      <c r="I1342" s="13" t="str">
        <f>VLOOKUP(F1342,'[1]Khách hàng'!$A$4:$F$2144,3,0)</f>
        <v>Số 1 đường số 17A, Khu phố 11, Phường Bình Trị Đông B, Quận Bình Tân, TP.HCM.</v>
      </c>
      <c r="J1342" s="35" t="e">
        <f>VLOOKUP(F1342,'Khách hàng'!$B$4:$G$1048576,5,0)</f>
        <v>#N/A</v>
      </c>
      <c r="M1342" s="13" t="e">
        <f>VLOOKUP(K1342,'Hàng hóa'!$C$5:$J1102,2,0)</f>
        <v>#N/A</v>
      </c>
      <c r="N1342" s="17" t="e">
        <f>VLOOKUP(K1342,'[1]Hàng hóa'!$C$5:$G$22,5,0)</f>
        <v>#N/A</v>
      </c>
      <c r="O1342" s="17" t="e">
        <f t="shared" si="65"/>
        <v>#N/A</v>
      </c>
      <c r="P1342" s="197" t="e">
        <f t="shared" si="63"/>
        <v>#N/A</v>
      </c>
      <c r="Q1342" s="17" t="e">
        <f t="shared" si="64"/>
        <v>#N/A</v>
      </c>
      <c r="R1342" s="13" t="e">
        <f>VLOOKUP(J1342,'[1]Nhân viên'!$E$20:$F$41,2,0)</f>
        <v>#N/A</v>
      </c>
    </row>
    <row r="1343" spans="3:19" x14ac:dyDescent="0.2">
      <c r="D1343" s="11"/>
      <c r="E1343" s="13" t="e">
        <f>VLOOKUP(D1343,'Nhân viên'!$B$5:$C$48,2,0)</f>
        <v>#N/A</v>
      </c>
      <c r="H1343" s="13" t="e">
        <f>VLOOKUP(F1343,'Khách hàng'!$B$4:$G$1048576,2,0)</f>
        <v>#N/A</v>
      </c>
      <c r="I1343" s="13" t="str">
        <f>VLOOKUP(F1343,'[1]Khách hàng'!$A$4:$F$2144,3,0)</f>
        <v>Số 1 đường số 17A, Khu phố 11, Phường Bình Trị Đông B, Quận Bình Tân, TP.HCM.</v>
      </c>
      <c r="J1343" s="35" t="e">
        <f>VLOOKUP(F1343,'Khách hàng'!$B$4:$G$1048576,5,0)</f>
        <v>#N/A</v>
      </c>
      <c r="M1343" s="13" t="e">
        <f>VLOOKUP(K1343,'Hàng hóa'!$C$5:$J1103,2,0)</f>
        <v>#N/A</v>
      </c>
      <c r="N1343" s="17" t="e">
        <f>VLOOKUP(K1343,'[1]Hàng hóa'!$C$5:$G$22,5,0)</f>
        <v>#N/A</v>
      </c>
      <c r="O1343" s="17" t="e">
        <f t="shared" si="65"/>
        <v>#N/A</v>
      </c>
      <c r="P1343" s="197" t="e">
        <f t="shared" si="63"/>
        <v>#N/A</v>
      </c>
      <c r="Q1343" s="17" t="e">
        <f t="shared" si="64"/>
        <v>#N/A</v>
      </c>
      <c r="R1343" s="13" t="e">
        <f>VLOOKUP(J1343,'[1]Nhân viên'!$E$20:$F$41,2,0)</f>
        <v>#N/A</v>
      </c>
    </row>
    <row r="1344" spans="3:19" x14ac:dyDescent="0.2">
      <c r="D1344" s="11"/>
      <c r="E1344" s="13" t="e">
        <f>VLOOKUP(D1344,'Nhân viên'!$B$5:$C$48,2,0)</f>
        <v>#N/A</v>
      </c>
      <c r="H1344" s="13" t="e">
        <f>VLOOKUP(F1344,'Khách hàng'!$B$4:$G$1048576,2,0)</f>
        <v>#N/A</v>
      </c>
      <c r="I1344" s="13" t="str">
        <f>VLOOKUP(F1344,'[1]Khách hàng'!$A$4:$F$2144,3,0)</f>
        <v>Số 1 đường số 17A, Khu phố 11, Phường Bình Trị Đông B, Quận Bình Tân, TP.HCM.</v>
      </c>
      <c r="J1344" s="35" t="e">
        <f>VLOOKUP(F1344,'Khách hàng'!$B$4:$G$1048576,5,0)</f>
        <v>#N/A</v>
      </c>
      <c r="M1344" s="13" t="e">
        <f>VLOOKUP(K1344,'Hàng hóa'!$C$5:$J1104,2,0)</f>
        <v>#N/A</v>
      </c>
      <c r="N1344" s="17" t="e">
        <f>VLOOKUP(K1344,'[1]Hàng hóa'!$C$5:$G$22,5,0)</f>
        <v>#N/A</v>
      </c>
      <c r="O1344" s="17" t="e">
        <f t="shared" si="65"/>
        <v>#N/A</v>
      </c>
      <c r="P1344" s="197" t="e">
        <f t="shared" si="63"/>
        <v>#N/A</v>
      </c>
      <c r="Q1344" s="17" t="e">
        <f t="shared" si="64"/>
        <v>#N/A</v>
      </c>
      <c r="R1344" s="13" t="e">
        <f>VLOOKUP(J1344,'[1]Nhân viên'!$E$20:$F$41,2,0)</f>
        <v>#N/A</v>
      </c>
    </row>
    <row r="1345" spans="3:18" x14ac:dyDescent="0.2">
      <c r="C1345" s="12"/>
      <c r="E1345" s="13" t="e">
        <f>VLOOKUP(D1345,'Nhân viên'!$B$5:$C$48,2,0)</f>
        <v>#N/A</v>
      </c>
      <c r="F1345" s="28"/>
      <c r="H1345" s="13">
        <f>VLOOKUP(F1345,'[2]Khách hàng'!$B$4:$G$1048576,2,0)</f>
        <v>0</v>
      </c>
      <c r="I1345" s="13" t="str">
        <f>VLOOKUP(F1345,'[1]Khách hàng'!$A$4:$F$2144,3,0)</f>
        <v>Số 1 đường số 17A, Khu phố 11, Phường Bình Trị Đông B, Quận Bình Tân, TP.HCM.</v>
      </c>
      <c r="J1345" s="35">
        <f>VLOOKUP(F1345,'[2]Khách hàng'!$B$4:$G$1048576,5,0)</f>
        <v>0</v>
      </c>
      <c r="M1345" s="13" t="e">
        <f>VLOOKUP(K1345,'[2]Hàng hóa'!$C$5:$J77,2,0)</f>
        <v>#N/A</v>
      </c>
      <c r="N1345" s="17" t="e">
        <f>VLOOKUP(K1345,'[1]Hàng hóa'!$C$5:$G$22,5,0)</f>
        <v>#N/A</v>
      </c>
      <c r="O1345" s="17" t="e">
        <f t="shared" si="65"/>
        <v>#N/A</v>
      </c>
      <c r="P1345" s="197" t="e">
        <f t="shared" si="63"/>
        <v>#N/A</v>
      </c>
      <c r="Q1345" s="17" t="e">
        <f t="shared" si="64"/>
        <v>#N/A</v>
      </c>
      <c r="R1345" s="13" t="e">
        <f>VLOOKUP(J1345,'[1]Nhân viên'!$E$20:$F$41,2,0)</f>
        <v>#N/A</v>
      </c>
    </row>
    <row r="1346" spans="3:18" x14ac:dyDescent="0.2">
      <c r="C1346" s="12"/>
      <c r="E1346" s="13" t="e">
        <f>VLOOKUP(D1346,'Nhân viên'!$B$5:$C$48,2,0)</f>
        <v>#N/A</v>
      </c>
      <c r="F1346" s="28"/>
      <c r="H1346" s="13">
        <f>VLOOKUP(F1346,'[2]Khách hàng'!$B$4:$G$1048576,2,0)</f>
        <v>0</v>
      </c>
      <c r="I1346" s="13" t="str">
        <f>VLOOKUP(F1346,'[1]Khách hàng'!$A$4:$F$2144,3,0)</f>
        <v>Số 1 đường số 17A, Khu phố 11, Phường Bình Trị Đông B, Quận Bình Tân, TP.HCM.</v>
      </c>
      <c r="J1346" s="35">
        <f>VLOOKUP(F1346,'[2]Khách hàng'!$B$4:$G$1048576,5,0)</f>
        <v>0</v>
      </c>
      <c r="M1346" s="13" t="e">
        <f>VLOOKUP(K1346,'[2]Hàng hóa'!$C$5:$J78,2,0)</f>
        <v>#N/A</v>
      </c>
      <c r="N1346" s="17" t="e">
        <f>VLOOKUP(K1346,'[1]Hàng hóa'!$C$5:$G$22,5,0)</f>
        <v>#N/A</v>
      </c>
      <c r="O1346" s="17" t="e">
        <f t="shared" si="65"/>
        <v>#N/A</v>
      </c>
      <c r="P1346" s="197" t="e">
        <f t="shared" si="63"/>
        <v>#N/A</v>
      </c>
      <c r="Q1346" s="17" t="e">
        <f t="shared" si="64"/>
        <v>#N/A</v>
      </c>
      <c r="R1346" s="13" t="e">
        <f>VLOOKUP(J1346,'[1]Nhân viên'!$E$20:$F$41,2,0)</f>
        <v>#N/A</v>
      </c>
    </row>
    <row r="1347" spans="3:18" x14ac:dyDescent="0.2">
      <c r="C1347" s="12"/>
      <c r="E1347" s="13" t="e">
        <f>VLOOKUP(D1347,'Nhân viên'!$B$5:$C$48,2,0)</f>
        <v>#N/A</v>
      </c>
      <c r="H1347" s="13">
        <f>VLOOKUP(F1347,'[2]Khách hàng'!$B$4:$G$1048576,2,0)</f>
        <v>0</v>
      </c>
      <c r="I1347" s="13" t="str">
        <f>VLOOKUP(F1347,'[1]Khách hàng'!$A$4:$F$2144,3,0)</f>
        <v>Số 1 đường số 17A, Khu phố 11, Phường Bình Trị Đông B, Quận Bình Tân, TP.HCM.</v>
      </c>
      <c r="J1347" s="35">
        <f>VLOOKUP(F1347,'[2]Khách hàng'!$B$4:$G$1048576,5,0)</f>
        <v>0</v>
      </c>
      <c r="M1347" s="13" t="e">
        <f>VLOOKUP(K1347,'[2]Hàng hóa'!$C$5:$J79,2,0)</f>
        <v>#N/A</v>
      </c>
      <c r="N1347" s="17" t="e">
        <f>VLOOKUP(K1347,'[1]Hàng hóa'!$C$5:$G$22,5,0)</f>
        <v>#N/A</v>
      </c>
      <c r="O1347" s="17" t="e">
        <f t="shared" si="65"/>
        <v>#N/A</v>
      </c>
      <c r="P1347" s="197" t="e">
        <f t="shared" ref="P1347:P1368" si="66">O1347*8%</f>
        <v>#N/A</v>
      </c>
      <c r="Q1347" s="17" t="e">
        <f t="shared" ref="Q1347:Q1368" si="67">O1347*P1347+O1347</f>
        <v>#N/A</v>
      </c>
      <c r="R1347" s="13" t="e">
        <f>VLOOKUP(J1347,'[1]Nhân viên'!$E$20:$F$41,2,0)</f>
        <v>#N/A</v>
      </c>
    </row>
    <row r="1348" spans="3:18" x14ac:dyDescent="0.2">
      <c r="C1348" s="12"/>
      <c r="E1348" s="13" t="e">
        <f>VLOOKUP(D1348,'Nhân viên'!$B$5:$C$48,2,0)</f>
        <v>#N/A</v>
      </c>
      <c r="H1348" s="13" t="e">
        <f>VLOOKUP(F1348,'Khách hàng'!$B$4:$G$1048576,2,0)</f>
        <v>#N/A</v>
      </c>
      <c r="I1348" s="13" t="str">
        <f>VLOOKUP(F1348,'[1]Khách hàng'!$A$4:$F$2144,3,0)</f>
        <v>Số 1 đường số 17A, Khu phố 11, Phường Bình Trị Đông B, Quận Bình Tân, TP.HCM.</v>
      </c>
      <c r="J1348" s="35" t="e">
        <f>VLOOKUP(F1348,'Khách hàng'!$B$4:$G$1048576,5,0)</f>
        <v>#N/A</v>
      </c>
      <c r="M1348" s="13" t="e">
        <f>VLOOKUP(K1348,'Hàng hóa'!$C$5:$J461,2,0)</f>
        <v>#N/A</v>
      </c>
      <c r="N1348" s="17" t="e">
        <f>VLOOKUP(K1348,'[1]Hàng hóa'!$C$5:$G$22,5,0)</f>
        <v>#N/A</v>
      </c>
      <c r="O1348" s="17" t="e">
        <f t="shared" si="65"/>
        <v>#N/A</v>
      </c>
      <c r="P1348" s="197" t="e">
        <f t="shared" si="66"/>
        <v>#N/A</v>
      </c>
      <c r="Q1348" s="17" t="e">
        <f t="shared" si="67"/>
        <v>#N/A</v>
      </c>
      <c r="R1348" s="13" t="e">
        <f>VLOOKUP(J1348,'[1]Nhân viên'!$E$20:$F$41,2,0)</f>
        <v>#N/A</v>
      </c>
    </row>
    <row r="1349" spans="3:18" x14ac:dyDescent="0.2">
      <c r="D1349" s="11"/>
      <c r="E1349" s="13" t="e">
        <f>VLOOKUP(D1349,'Nhân viên'!$B$5:$C$48,2,0)</f>
        <v>#N/A</v>
      </c>
      <c r="H1349" s="13" t="e">
        <f>VLOOKUP(F1349,'Khách hàng'!$B$4:$G$1048576,2,0)</f>
        <v>#N/A</v>
      </c>
      <c r="I1349" s="13" t="str">
        <f>VLOOKUP(F1349,'[1]Khách hàng'!$A$4:$F$2144,3,0)</f>
        <v>Số 1 đường số 17A, Khu phố 11, Phường Bình Trị Đông B, Quận Bình Tân, TP.HCM.</v>
      </c>
      <c r="J1349" s="35" t="e">
        <f>VLOOKUP(F1349,'Khách hàng'!$B$4:$G$1048576,5,0)</f>
        <v>#N/A</v>
      </c>
      <c r="M1349" s="13" t="e">
        <f>VLOOKUP(K1349,'Hàng hóa'!$C$5:$J1149,2,0)</f>
        <v>#N/A</v>
      </c>
      <c r="N1349" s="17" t="e">
        <f>VLOOKUP(K1349,'[1]Hàng hóa'!$C$5:$G$22,5,0)</f>
        <v>#N/A</v>
      </c>
      <c r="O1349" s="17" t="e">
        <f t="shared" ref="O1349:O1368" si="68">L1349*N1349</f>
        <v>#N/A</v>
      </c>
      <c r="P1349" s="197" t="e">
        <f t="shared" si="66"/>
        <v>#N/A</v>
      </c>
      <c r="Q1349" s="17" t="e">
        <f t="shared" si="67"/>
        <v>#N/A</v>
      </c>
      <c r="R1349" s="13" t="e">
        <f>VLOOKUP(J1349,'[1]Nhân viên'!$E$20:$F$41,2,0)</f>
        <v>#N/A</v>
      </c>
    </row>
    <row r="1350" spans="3:18" x14ac:dyDescent="0.2">
      <c r="D1350" s="11"/>
      <c r="E1350" s="13" t="e">
        <f>VLOOKUP(D1350,'Nhân viên'!$B$5:$C$48,2,0)</f>
        <v>#N/A</v>
      </c>
      <c r="H1350" s="13" t="e">
        <f>VLOOKUP(F1350,'Khách hàng'!$B$4:$G$1048576,2,0)</f>
        <v>#N/A</v>
      </c>
      <c r="I1350" s="13" t="str">
        <f>VLOOKUP(F1350,'[1]Khách hàng'!$A$4:$F$2144,3,0)</f>
        <v>Số 1 đường số 17A, Khu phố 11, Phường Bình Trị Đông B, Quận Bình Tân, TP.HCM.</v>
      </c>
      <c r="J1350" s="35" t="e">
        <f>VLOOKUP(F1350,'Khách hàng'!$B$4:$G$1048576,5,0)</f>
        <v>#N/A</v>
      </c>
      <c r="M1350" s="13" t="e">
        <f>VLOOKUP(K1350,'Hàng hóa'!$C$5:$J1150,2,0)</f>
        <v>#N/A</v>
      </c>
      <c r="N1350" s="17" t="e">
        <f>VLOOKUP(K1350,'[1]Hàng hóa'!$C$5:$G$22,5,0)</f>
        <v>#N/A</v>
      </c>
      <c r="O1350" s="17" t="e">
        <f t="shared" si="68"/>
        <v>#N/A</v>
      </c>
      <c r="P1350" s="197" t="e">
        <f t="shared" si="66"/>
        <v>#N/A</v>
      </c>
      <c r="Q1350" s="17" t="e">
        <f t="shared" si="67"/>
        <v>#N/A</v>
      </c>
      <c r="R1350" s="13" t="e">
        <f>VLOOKUP(J1350,'[1]Nhân viên'!$E$20:$F$41,2,0)</f>
        <v>#N/A</v>
      </c>
    </row>
    <row r="1351" spans="3:18" x14ac:dyDescent="0.2">
      <c r="D1351" s="11"/>
      <c r="E1351" s="13" t="e">
        <f>VLOOKUP(D1351,'Nhân viên'!$B$5:$C$48,2,0)</f>
        <v>#N/A</v>
      </c>
      <c r="H1351" s="13" t="e">
        <f>VLOOKUP(F1351,'Khách hàng'!$B$4:$G$1048576,2,0)</f>
        <v>#N/A</v>
      </c>
      <c r="I1351" s="13" t="str">
        <f>VLOOKUP(F1351,'[1]Khách hàng'!$A$4:$F$2144,3,0)</f>
        <v>Số 1 đường số 17A, Khu phố 11, Phường Bình Trị Đông B, Quận Bình Tân, TP.HCM.</v>
      </c>
      <c r="J1351" s="35" t="e">
        <f>VLOOKUP(F1351,'Khách hàng'!$B$4:$G$1048576,5,0)</f>
        <v>#N/A</v>
      </c>
      <c r="M1351" s="13" t="e">
        <f>VLOOKUP(K1351,'Hàng hóa'!$C$5:$J1151,2,0)</f>
        <v>#N/A</v>
      </c>
      <c r="N1351" s="17" t="e">
        <f>VLOOKUP(K1351,'[1]Hàng hóa'!$C$5:$G$22,5,0)</f>
        <v>#N/A</v>
      </c>
      <c r="O1351" s="17" t="e">
        <f t="shared" si="68"/>
        <v>#N/A</v>
      </c>
      <c r="P1351" s="197" t="e">
        <f t="shared" si="66"/>
        <v>#N/A</v>
      </c>
      <c r="Q1351" s="17" t="e">
        <f t="shared" si="67"/>
        <v>#N/A</v>
      </c>
      <c r="R1351" s="13" t="e">
        <f>VLOOKUP(J1351,'[1]Nhân viên'!$E$20:$F$41,2,0)</f>
        <v>#N/A</v>
      </c>
    </row>
    <row r="1352" spans="3:18" x14ac:dyDescent="0.2">
      <c r="D1352" s="11"/>
      <c r="E1352" s="13" t="e">
        <f>VLOOKUP(D1352,'Nhân viên'!$B$5:$C$48,2,0)</f>
        <v>#N/A</v>
      </c>
      <c r="H1352" s="13" t="e">
        <f>VLOOKUP(F1352,'Khách hàng'!$B$4:$G$1048576,2,0)</f>
        <v>#N/A</v>
      </c>
      <c r="I1352" s="13" t="str">
        <f>VLOOKUP(F1352,'[1]Khách hàng'!$A$4:$F$2144,3,0)</f>
        <v>Số 1 đường số 17A, Khu phố 11, Phường Bình Trị Đông B, Quận Bình Tân, TP.HCM.</v>
      </c>
      <c r="J1352" s="35" t="e">
        <f>VLOOKUP(F1352,'Khách hàng'!$B$4:$G$1048576,5,0)</f>
        <v>#N/A</v>
      </c>
      <c r="M1352" s="13" t="e">
        <f>VLOOKUP(K1352,'Hàng hóa'!$C$5:$J1152,2,0)</f>
        <v>#N/A</v>
      </c>
      <c r="N1352" s="17" t="e">
        <f>VLOOKUP(K1352,'[1]Hàng hóa'!$C$5:$G$22,5,0)</f>
        <v>#N/A</v>
      </c>
      <c r="O1352" s="17" t="e">
        <f t="shared" si="68"/>
        <v>#N/A</v>
      </c>
      <c r="P1352" s="197" t="e">
        <f t="shared" si="66"/>
        <v>#N/A</v>
      </c>
      <c r="Q1352" s="17" t="e">
        <f t="shared" si="67"/>
        <v>#N/A</v>
      </c>
      <c r="R1352" s="13" t="e">
        <f>VLOOKUP(J1352,'[1]Nhân viên'!$E$20:$F$41,2,0)</f>
        <v>#N/A</v>
      </c>
    </row>
    <row r="1353" spans="3:18" x14ac:dyDescent="0.2">
      <c r="D1353" s="11"/>
      <c r="E1353" s="13" t="e">
        <f>VLOOKUP(D1353,'Nhân viên'!$B$5:$C$48,2,0)</f>
        <v>#N/A</v>
      </c>
      <c r="H1353" s="13" t="e">
        <f>VLOOKUP(F1353,'Khách hàng'!$B$4:$G$1048576,2,0)</f>
        <v>#N/A</v>
      </c>
      <c r="I1353" s="13" t="str">
        <f>VLOOKUP(F1353,'[1]Khách hàng'!$A$4:$F$2144,3,0)</f>
        <v>Số 1 đường số 17A, Khu phố 11, Phường Bình Trị Đông B, Quận Bình Tân, TP.HCM.</v>
      </c>
      <c r="J1353" s="35" t="e">
        <f>VLOOKUP(F1353,'Khách hàng'!$B$4:$G$1048576,5,0)</f>
        <v>#N/A</v>
      </c>
      <c r="M1353" s="13" t="e">
        <f>VLOOKUP(K1353,'Hàng hóa'!$C$5:$J1163,2,0)</f>
        <v>#N/A</v>
      </c>
      <c r="N1353" s="17" t="e">
        <f>VLOOKUP(K1353,'[1]Hàng hóa'!$C$5:$G$22,5,0)</f>
        <v>#N/A</v>
      </c>
      <c r="O1353" s="17" t="e">
        <f t="shared" si="68"/>
        <v>#N/A</v>
      </c>
      <c r="P1353" s="197" t="e">
        <f t="shared" si="66"/>
        <v>#N/A</v>
      </c>
      <c r="Q1353" s="17" t="e">
        <f t="shared" si="67"/>
        <v>#N/A</v>
      </c>
      <c r="R1353" s="13" t="e">
        <f>VLOOKUP(J1353,'[1]Nhân viên'!$E$20:$F$41,2,0)</f>
        <v>#N/A</v>
      </c>
    </row>
    <row r="1354" spans="3:18" x14ac:dyDescent="0.2">
      <c r="D1354" s="11"/>
      <c r="E1354" s="13" t="e">
        <f>VLOOKUP(D1354,'Nhân viên'!$B$5:$C$48,2,0)</f>
        <v>#N/A</v>
      </c>
      <c r="H1354" s="13" t="e">
        <f>VLOOKUP(F1354,'Khách hàng'!$B$4:$G$1048576,2,0)</f>
        <v>#N/A</v>
      </c>
      <c r="I1354" s="13" t="str">
        <f>VLOOKUP(F1354,'[1]Khách hàng'!$A$4:$F$2144,3,0)</f>
        <v>Số 1 đường số 17A, Khu phố 11, Phường Bình Trị Đông B, Quận Bình Tân, TP.HCM.</v>
      </c>
      <c r="J1354" s="35" t="e">
        <f>VLOOKUP(F1354,'Khách hàng'!$B$4:$G$1048576,5,0)</f>
        <v>#N/A</v>
      </c>
      <c r="M1354" s="13" t="e">
        <f>VLOOKUP(K1354,'Hàng hóa'!$C$5:$J1164,2,0)</f>
        <v>#N/A</v>
      </c>
      <c r="N1354" s="17" t="e">
        <f>VLOOKUP(K1354,'[1]Hàng hóa'!$C$5:$G$22,5,0)</f>
        <v>#N/A</v>
      </c>
      <c r="O1354" s="17" t="e">
        <f t="shared" si="68"/>
        <v>#N/A</v>
      </c>
      <c r="P1354" s="197" t="e">
        <f t="shared" si="66"/>
        <v>#N/A</v>
      </c>
      <c r="Q1354" s="17" t="e">
        <f t="shared" si="67"/>
        <v>#N/A</v>
      </c>
      <c r="R1354" s="13" t="e">
        <f>VLOOKUP(J1354,'[1]Nhân viên'!$E$20:$F$41,2,0)</f>
        <v>#N/A</v>
      </c>
    </row>
    <row r="1355" spans="3:18" x14ac:dyDescent="0.2">
      <c r="D1355" s="11"/>
      <c r="E1355" s="13" t="e">
        <f>VLOOKUP(D1355,'Nhân viên'!$B$5:$C$48,2,0)</f>
        <v>#N/A</v>
      </c>
      <c r="H1355" s="13" t="e">
        <f>VLOOKUP(F1355,'Khách hàng'!$B$4:$G$1048576,2,0)</f>
        <v>#N/A</v>
      </c>
      <c r="I1355" s="13" t="str">
        <f>VLOOKUP(F1355,'[1]Khách hàng'!$A$4:$F$2144,3,0)</f>
        <v>Số 1 đường số 17A, Khu phố 11, Phường Bình Trị Đông B, Quận Bình Tân, TP.HCM.</v>
      </c>
      <c r="J1355" s="35" t="e">
        <f>VLOOKUP(F1355,'Khách hàng'!$B$4:$G$1048576,5,0)</f>
        <v>#N/A</v>
      </c>
      <c r="M1355" s="13" t="e">
        <f>VLOOKUP(K1355,'Hàng hóa'!$C$5:$J1165,2,0)</f>
        <v>#N/A</v>
      </c>
      <c r="N1355" s="17" t="e">
        <f>VLOOKUP(K1355,'[1]Hàng hóa'!$C$5:$G$22,5,0)</f>
        <v>#N/A</v>
      </c>
      <c r="O1355" s="17" t="e">
        <f t="shared" si="68"/>
        <v>#N/A</v>
      </c>
      <c r="P1355" s="197" t="e">
        <f t="shared" si="66"/>
        <v>#N/A</v>
      </c>
      <c r="Q1355" s="17" t="e">
        <f t="shared" si="67"/>
        <v>#N/A</v>
      </c>
      <c r="R1355" s="13" t="e">
        <f>VLOOKUP(J1355,'[1]Nhân viên'!$E$20:$F$41,2,0)</f>
        <v>#N/A</v>
      </c>
    </row>
    <row r="1356" spans="3:18" x14ac:dyDescent="0.2">
      <c r="D1356" s="11"/>
      <c r="E1356" s="13" t="e">
        <f>VLOOKUP(D1356,'Nhân viên'!$B$5:$C$48,2,0)</f>
        <v>#N/A</v>
      </c>
      <c r="H1356" s="13" t="e">
        <f>VLOOKUP(F1356,'Khách hàng'!$B$4:$G$1048576,2,0)</f>
        <v>#N/A</v>
      </c>
      <c r="I1356" s="13" t="str">
        <f>VLOOKUP(F1356,'[1]Khách hàng'!$A$4:$F$2144,3,0)</f>
        <v>Số 1 đường số 17A, Khu phố 11, Phường Bình Trị Đông B, Quận Bình Tân, TP.HCM.</v>
      </c>
      <c r="J1356" s="35" t="e">
        <f>VLOOKUP(F1356,'Khách hàng'!$B$4:$G$1048576,5,0)</f>
        <v>#N/A</v>
      </c>
      <c r="M1356" s="13" t="e">
        <f>VLOOKUP(K1356,'Hàng hóa'!$C$5:$J1166,2,0)</f>
        <v>#N/A</v>
      </c>
      <c r="N1356" s="17" t="e">
        <f>VLOOKUP(K1356,'[1]Hàng hóa'!$C$5:$G$22,5,0)</f>
        <v>#N/A</v>
      </c>
      <c r="O1356" s="17" t="e">
        <f t="shared" si="68"/>
        <v>#N/A</v>
      </c>
      <c r="P1356" s="197" t="e">
        <f t="shared" si="66"/>
        <v>#N/A</v>
      </c>
      <c r="Q1356" s="17" t="e">
        <f t="shared" si="67"/>
        <v>#N/A</v>
      </c>
      <c r="R1356" s="13" t="e">
        <f>VLOOKUP(J1356,'[1]Nhân viên'!$E$20:$F$41,2,0)</f>
        <v>#N/A</v>
      </c>
    </row>
    <row r="1357" spans="3:18" x14ac:dyDescent="0.2">
      <c r="D1357" s="11"/>
      <c r="E1357" s="13" t="e">
        <f>VLOOKUP(D1357,'Nhân viên'!$B$5:$C$48,2,0)</f>
        <v>#N/A</v>
      </c>
      <c r="H1357" s="13" t="e">
        <f>VLOOKUP(F1357,'Khách hàng'!$B$4:$G$1048576,2,0)</f>
        <v>#N/A</v>
      </c>
      <c r="I1357" s="13" t="str">
        <f>VLOOKUP(F1357,'[1]Khách hàng'!$A$4:$F$2144,3,0)</f>
        <v>Số 1 đường số 17A, Khu phố 11, Phường Bình Trị Đông B, Quận Bình Tân, TP.HCM.</v>
      </c>
      <c r="J1357" s="35" t="e">
        <f>VLOOKUP(F1357,'Khách hàng'!$B$4:$G$1048576,5,0)</f>
        <v>#N/A</v>
      </c>
      <c r="M1357" s="13" t="e">
        <f>VLOOKUP(K1357,'Hàng hóa'!$C$5:$J1167,2,0)</f>
        <v>#N/A</v>
      </c>
      <c r="N1357" s="17" t="e">
        <f>VLOOKUP(K1357,'[1]Hàng hóa'!$C$5:$G$22,5,0)</f>
        <v>#N/A</v>
      </c>
      <c r="O1357" s="17" t="e">
        <f t="shared" si="68"/>
        <v>#N/A</v>
      </c>
      <c r="P1357" s="197" t="e">
        <f t="shared" si="66"/>
        <v>#N/A</v>
      </c>
      <c r="Q1357" s="17" t="e">
        <f t="shared" si="67"/>
        <v>#N/A</v>
      </c>
      <c r="R1357" s="13" t="e">
        <f>VLOOKUP(J1357,'[1]Nhân viên'!$E$20:$F$41,2,0)</f>
        <v>#N/A</v>
      </c>
    </row>
    <row r="1358" spans="3:18" x14ac:dyDescent="0.2">
      <c r="D1358" s="11"/>
      <c r="E1358" s="13" t="e">
        <f>VLOOKUP(D1358,'Nhân viên'!$B$5:$C$48,2,0)</f>
        <v>#N/A</v>
      </c>
      <c r="H1358" s="13" t="e">
        <f>VLOOKUP(F1358,'Khách hàng'!$B$4:$G$1048576,2,0)</f>
        <v>#N/A</v>
      </c>
      <c r="I1358" s="13" t="str">
        <f>VLOOKUP(F1358,'[1]Khách hàng'!$A$4:$F$2144,3,0)</f>
        <v>Số 1 đường số 17A, Khu phố 11, Phường Bình Trị Đông B, Quận Bình Tân, TP.HCM.</v>
      </c>
      <c r="J1358" s="35" t="e">
        <f>VLOOKUP(F1358,'Khách hàng'!$B$4:$G$1048576,5,0)</f>
        <v>#N/A</v>
      </c>
      <c r="M1358" s="13" t="e">
        <f>VLOOKUP(K1358,'Hàng hóa'!$C$5:$J1168,2,0)</f>
        <v>#N/A</v>
      </c>
      <c r="N1358" s="17" t="e">
        <f>VLOOKUP(K1358,'[1]Hàng hóa'!$C$5:$G$22,5,0)</f>
        <v>#N/A</v>
      </c>
      <c r="O1358" s="17" t="e">
        <f t="shared" si="68"/>
        <v>#N/A</v>
      </c>
      <c r="P1358" s="197" t="e">
        <f t="shared" si="66"/>
        <v>#N/A</v>
      </c>
      <c r="Q1358" s="17" t="e">
        <f t="shared" si="67"/>
        <v>#N/A</v>
      </c>
      <c r="R1358" s="13" t="e">
        <f>VLOOKUP(J1358,'[1]Nhân viên'!$E$20:$F$41,2,0)</f>
        <v>#N/A</v>
      </c>
    </row>
    <row r="1359" spans="3:18" x14ac:dyDescent="0.2">
      <c r="C1359" s="193"/>
      <c r="E1359" s="13" t="e">
        <f>VLOOKUP(D1359,'Nhân viên'!$B$5:$C$48,2,0)</f>
        <v>#N/A</v>
      </c>
      <c r="H1359" s="13" t="e">
        <f>VLOOKUP(F1359,'Khách hàng'!$B$4:$G$1048576,2,0)</f>
        <v>#N/A</v>
      </c>
      <c r="I1359" s="13" t="str">
        <f>VLOOKUP(F1359,'[1]Khách hàng'!$A$4:$F$2144,3,0)</f>
        <v>Số 1 đường số 17A, Khu phố 11, Phường Bình Trị Đông B, Quận Bình Tân, TP.HCM.</v>
      </c>
      <c r="J1359" s="35" t="e">
        <f>VLOOKUP(F1359,'Khách hàng'!$B$4:$G$1048576,5,0)</f>
        <v>#N/A</v>
      </c>
      <c r="M1359" s="13" t="e">
        <f>VLOOKUP(K1359,'Hàng hóa'!$C$5:$J1073,2,0)</f>
        <v>#N/A</v>
      </c>
      <c r="N1359" s="17" t="e">
        <f>VLOOKUP(K1359,'[1]Hàng hóa'!$C$5:$G$22,5,0)</f>
        <v>#N/A</v>
      </c>
      <c r="O1359" s="17" t="e">
        <f t="shared" si="68"/>
        <v>#N/A</v>
      </c>
      <c r="P1359" s="197" t="e">
        <f t="shared" si="66"/>
        <v>#N/A</v>
      </c>
      <c r="Q1359" s="17" t="e">
        <f t="shared" si="67"/>
        <v>#N/A</v>
      </c>
      <c r="R1359" s="13" t="e">
        <f>VLOOKUP(J1359,'[1]Nhân viên'!$E$20:$F$41,2,0)</f>
        <v>#N/A</v>
      </c>
    </row>
    <row r="1360" spans="3:18" x14ac:dyDescent="0.2">
      <c r="C1360" s="193"/>
      <c r="E1360" s="13" t="e">
        <f>VLOOKUP(D1360,'Nhân viên'!$B$5:$C$48,2,0)</f>
        <v>#N/A</v>
      </c>
      <c r="H1360" s="13" t="e">
        <f>VLOOKUP(F1360,'Khách hàng'!$B$4:$G$1048576,2,0)</f>
        <v>#N/A</v>
      </c>
      <c r="I1360" s="13" t="str">
        <f>VLOOKUP(F1360,'[1]Khách hàng'!$A$4:$F$2144,3,0)</f>
        <v>Số 1 đường số 17A, Khu phố 11, Phường Bình Trị Đông B, Quận Bình Tân, TP.HCM.</v>
      </c>
      <c r="J1360" s="35" t="e">
        <f>VLOOKUP(F1360,'Khách hàng'!$B$4:$G$1048576,5,0)</f>
        <v>#N/A</v>
      </c>
      <c r="M1360" s="13" t="e">
        <f>VLOOKUP(K1360,'Hàng hóa'!$C$5:$J1074,2,0)</f>
        <v>#N/A</v>
      </c>
      <c r="N1360" s="17" t="e">
        <f>VLOOKUP(K1360,'[1]Hàng hóa'!$C$5:$G$22,5,0)</f>
        <v>#N/A</v>
      </c>
      <c r="O1360" s="17" t="e">
        <f t="shared" si="68"/>
        <v>#N/A</v>
      </c>
      <c r="P1360" s="197" t="e">
        <f t="shared" si="66"/>
        <v>#N/A</v>
      </c>
      <c r="Q1360" s="17" t="e">
        <f t="shared" si="67"/>
        <v>#N/A</v>
      </c>
      <c r="R1360" s="13" t="e">
        <f>VLOOKUP(J1360,'[1]Nhân viên'!$E$20:$F$41,2,0)</f>
        <v>#N/A</v>
      </c>
    </row>
    <row r="1361" spans="3:18" x14ac:dyDescent="0.2">
      <c r="C1361" s="193"/>
      <c r="E1361" s="13" t="e">
        <f>VLOOKUP(D1361,'Nhân viên'!$B$5:$C$48,2,0)</f>
        <v>#N/A</v>
      </c>
      <c r="H1361" s="13" t="e">
        <f>VLOOKUP(F1361,'Khách hàng'!$B$4:$G$1048576,2,0)</f>
        <v>#N/A</v>
      </c>
      <c r="I1361" s="13" t="str">
        <f>VLOOKUP(F1361,'[1]Khách hàng'!$A$4:$F$2144,3,0)</f>
        <v>Số 1 đường số 17A, Khu phố 11, Phường Bình Trị Đông B, Quận Bình Tân, TP.HCM.</v>
      </c>
      <c r="J1361" s="35" t="e">
        <f>VLOOKUP(F1361,'Khách hàng'!$B$4:$G$1048576,5,0)</f>
        <v>#N/A</v>
      </c>
      <c r="M1361" s="13" t="e">
        <f>VLOOKUP(K1361,'Hàng hóa'!$C$5:$J1075,2,0)</f>
        <v>#N/A</v>
      </c>
      <c r="N1361" s="17" t="e">
        <f>VLOOKUP(K1361,'[1]Hàng hóa'!$C$5:$G$22,5,0)</f>
        <v>#N/A</v>
      </c>
      <c r="O1361" s="17" t="e">
        <f t="shared" si="68"/>
        <v>#N/A</v>
      </c>
      <c r="P1361" s="197" t="e">
        <f t="shared" si="66"/>
        <v>#N/A</v>
      </c>
      <c r="Q1361" s="17" t="e">
        <f t="shared" si="67"/>
        <v>#N/A</v>
      </c>
      <c r="R1361" s="13" t="e">
        <f>VLOOKUP(J1361,'[1]Nhân viên'!$E$20:$F$41,2,0)</f>
        <v>#N/A</v>
      </c>
    </row>
    <row r="1362" spans="3:18" x14ac:dyDescent="0.2">
      <c r="C1362" s="193"/>
      <c r="E1362" s="13" t="e">
        <f>VLOOKUP(D1362,'Nhân viên'!$B$5:$C$48,2,0)</f>
        <v>#N/A</v>
      </c>
      <c r="H1362" s="13" t="e">
        <f>VLOOKUP(F1362,'Khách hàng'!$B$4:$G$1048576,2,0)</f>
        <v>#N/A</v>
      </c>
      <c r="I1362" s="13" t="str">
        <f>VLOOKUP(F1362,'[1]Khách hàng'!$A$4:$F$2144,3,0)</f>
        <v>Số 1 đường số 17A, Khu phố 11, Phường Bình Trị Đông B, Quận Bình Tân, TP.HCM.</v>
      </c>
      <c r="J1362" s="35" t="e">
        <f>VLOOKUP(F1362,'Khách hàng'!$B$4:$G$1048576,5,0)</f>
        <v>#N/A</v>
      </c>
      <c r="M1362" s="13" t="e">
        <f>VLOOKUP(K1362,'Hàng hóa'!$C$5:$J1076,2,0)</f>
        <v>#N/A</v>
      </c>
      <c r="N1362" s="17" t="e">
        <f>VLOOKUP(K1362,'[1]Hàng hóa'!$C$5:$G$22,5,0)</f>
        <v>#N/A</v>
      </c>
      <c r="O1362" s="17" t="e">
        <f t="shared" si="68"/>
        <v>#N/A</v>
      </c>
      <c r="P1362" s="197" t="e">
        <f t="shared" si="66"/>
        <v>#N/A</v>
      </c>
      <c r="Q1362" s="17" t="e">
        <f t="shared" si="67"/>
        <v>#N/A</v>
      </c>
      <c r="R1362" s="13" t="e">
        <f>VLOOKUP(J1362,'[1]Nhân viên'!$E$20:$F$41,2,0)</f>
        <v>#N/A</v>
      </c>
    </row>
    <row r="1363" spans="3:18" x14ac:dyDescent="0.2">
      <c r="C1363" s="193"/>
      <c r="E1363" s="13" t="e">
        <f>VLOOKUP(D1363,'Nhân viên'!$B$5:$C$48,2,0)</f>
        <v>#N/A</v>
      </c>
      <c r="H1363" s="13" t="e">
        <f>VLOOKUP(F1363,'Khách hàng'!$B$4:$G$1048576,2,0)</f>
        <v>#N/A</v>
      </c>
      <c r="I1363" s="13" t="str">
        <f>VLOOKUP(F1363,'[1]Khách hàng'!$A$4:$F$2144,3,0)</f>
        <v>Số 1 đường số 17A, Khu phố 11, Phường Bình Trị Đông B, Quận Bình Tân, TP.HCM.</v>
      </c>
      <c r="J1363" s="35" t="e">
        <f>VLOOKUP(F1363,'Khách hàng'!$B$4:$G$1048576,5,0)</f>
        <v>#N/A</v>
      </c>
      <c r="M1363" s="13" t="e">
        <f>VLOOKUP(K1363,'Hàng hóa'!$C$5:$J1077,2,0)</f>
        <v>#N/A</v>
      </c>
      <c r="N1363" s="17" t="e">
        <f>VLOOKUP(K1363,'[1]Hàng hóa'!$C$5:$G$22,5,0)</f>
        <v>#N/A</v>
      </c>
      <c r="O1363" s="17" t="e">
        <f t="shared" si="68"/>
        <v>#N/A</v>
      </c>
      <c r="P1363" s="197" t="e">
        <f t="shared" si="66"/>
        <v>#N/A</v>
      </c>
      <c r="Q1363" s="17" t="e">
        <f t="shared" si="67"/>
        <v>#N/A</v>
      </c>
      <c r="R1363" s="13" t="e">
        <f>VLOOKUP(J1363,'[1]Nhân viên'!$E$20:$F$41,2,0)</f>
        <v>#N/A</v>
      </c>
    </row>
    <row r="1364" spans="3:18" x14ac:dyDescent="0.2">
      <c r="C1364" s="193"/>
      <c r="E1364" s="13" t="e">
        <f>VLOOKUP(D1364,'Nhân viên'!$B$5:$C$48,2,0)</f>
        <v>#N/A</v>
      </c>
      <c r="H1364" s="13" t="e">
        <f>VLOOKUP(F1364,'Khách hàng'!$B$4:$G$1048576,2,0)</f>
        <v>#N/A</v>
      </c>
      <c r="I1364" s="13" t="str">
        <f>VLOOKUP(F1364,'[1]Khách hàng'!$A$4:$F$2144,3,0)</f>
        <v>Số 1 đường số 17A, Khu phố 11, Phường Bình Trị Đông B, Quận Bình Tân, TP.HCM.</v>
      </c>
      <c r="J1364" s="35" t="e">
        <f>VLOOKUP(F1364,'Khách hàng'!$B$4:$G$1048576,5,0)</f>
        <v>#N/A</v>
      </c>
      <c r="M1364" s="13" t="e">
        <f>VLOOKUP(K1364,'Hàng hóa'!$C$5:$J1078,2,0)</f>
        <v>#N/A</v>
      </c>
      <c r="N1364" s="17" t="e">
        <f>VLOOKUP(K1364,'[1]Hàng hóa'!$C$5:$G$22,5,0)</f>
        <v>#N/A</v>
      </c>
      <c r="O1364" s="17" t="e">
        <f t="shared" si="68"/>
        <v>#N/A</v>
      </c>
      <c r="P1364" s="197" t="e">
        <f t="shared" si="66"/>
        <v>#N/A</v>
      </c>
      <c r="Q1364" s="17" t="e">
        <f t="shared" si="67"/>
        <v>#N/A</v>
      </c>
      <c r="R1364" s="13" t="e">
        <f>VLOOKUP(J1364,'[1]Nhân viên'!$E$20:$F$41,2,0)</f>
        <v>#N/A</v>
      </c>
    </row>
    <row r="1365" spans="3:18" x14ac:dyDescent="0.2">
      <c r="C1365" s="193"/>
      <c r="E1365" s="13" t="e">
        <f>VLOOKUP(D1365,'Nhân viên'!$B$5:$C$48,2,0)</f>
        <v>#N/A</v>
      </c>
      <c r="H1365" s="13" t="e">
        <f>VLOOKUP(F1365,'Khách hàng'!$B$4:$G$1048576,2,0)</f>
        <v>#N/A</v>
      </c>
      <c r="I1365" s="13" t="str">
        <f>VLOOKUP(F1365,'[1]Khách hàng'!$A$4:$F$2144,3,0)</f>
        <v>Số 1 đường số 17A, Khu phố 11, Phường Bình Trị Đông B, Quận Bình Tân, TP.HCM.</v>
      </c>
      <c r="J1365" s="35" t="e">
        <f>VLOOKUP(F1365,'Khách hàng'!$B$4:$G$1048576,5,0)</f>
        <v>#N/A</v>
      </c>
      <c r="M1365" s="13" t="e">
        <f>VLOOKUP(K1365,'Hàng hóa'!$C$5:$J1079,2,0)</f>
        <v>#N/A</v>
      </c>
      <c r="N1365" s="17" t="e">
        <f>VLOOKUP(K1365,'[1]Hàng hóa'!$C$5:$G$22,5,0)</f>
        <v>#N/A</v>
      </c>
      <c r="O1365" s="17" t="e">
        <f t="shared" si="68"/>
        <v>#N/A</v>
      </c>
      <c r="P1365" s="197" t="e">
        <f t="shared" si="66"/>
        <v>#N/A</v>
      </c>
      <c r="Q1365" s="17" t="e">
        <f t="shared" si="67"/>
        <v>#N/A</v>
      </c>
      <c r="R1365" s="13" t="e">
        <f>VLOOKUP(J1365,'[1]Nhân viên'!$E$20:$F$41,2,0)</f>
        <v>#N/A</v>
      </c>
    </row>
    <row r="1366" spans="3:18" x14ac:dyDescent="0.2">
      <c r="C1366" s="12"/>
      <c r="E1366" s="13" t="e">
        <f>VLOOKUP(D1366,'Nhân viên'!$B$5:$C$48,2,0)</f>
        <v>#N/A</v>
      </c>
      <c r="H1366" s="13" t="e">
        <f>VLOOKUP(F1366,'Khách hàng'!$B$4:$G$1048576,2,0)</f>
        <v>#N/A</v>
      </c>
      <c r="I1366" s="13" t="str">
        <f>VLOOKUP(F1366,'[1]Khách hàng'!$A$4:$F$2144,3,0)</f>
        <v>Số 1 đường số 17A, Khu phố 11, Phường Bình Trị Đông B, Quận Bình Tân, TP.HCM.</v>
      </c>
      <c r="J1366" s="35" t="e">
        <f>VLOOKUP(F1366,'Khách hàng'!$B$4:$G$1048576,5,0)</f>
        <v>#N/A</v>
      </c>
      <c r="M1366" s="13" t="e">
        <f>VLOOKUP(K1366,'Hàng hóa'!$C$5:$J1457,2,0)</f>
        <v>#N/A</v>
      </c>
      <c r="N1366" s="17" t="e">
        <f>VLOOKUP(K1366,'[1]Hàng hóa'!$C$5:$G$22,5,0)</f>
        <v>#N/A</v>
      </c>
      <c r="O1366" s="17" t="e">
        <f t="shared" si="68"/>
        <v>#N/A</v>
      </c>
      <c r="P1366" s="197" t="e">
        <f t="shared" si="66"/>
        <v>#N/A</v>
      </c>
      <c r="Q1366" s="17" t="e">
        <f t="shared" si="67"/>
        <v>#N/A</v>
      </c>
      <c r="R1366" s="13" t="e">
        <f>VLOOKUP(J1366,'[1]Nhân viên'!$E$20:$F$41,2,0)</f>
        <v>#N/A</v>
      </c>
    </row>
    <row r="1367" spans="3:18" x14ac:dyDescent="0.2">
      <c r="C1367" s="12"/>
      <c r="E1367" s="13" t="e">
        <f>VLOOKUP(D1367,'Nhân viên'!$B$5:$C$48,2,0)</f>
        <v>#N/A</v>
      </c>
      <c r="H1367" s="13" t="e">
        <f>VLOOKUP(F1367,'Khách hàng'!$B$4:$G$1048576,2,0)</f>
        <v>#N/A</v>
      </c>
      <c r="I1367" s="13" t="str">
        <f>VLOOKUP(F1367,'[1]Khách hàng'!$A$4:$F$2144,3,0)</f>
        <v>Số 1 đường số 17A, Khu phố 11, Phường Bình Trị Đông B, Quận Bình Tân, TP.HCM.</v>
      </c>
      <c r="J1367" s="35" t="e">
        <f>VLOOKUP(F1367,'Khách hàng'!$B$4:$G$1048576,5,0)</f>
        <v>#N/A</v>
      </c>
      <c r="M1367" s="13" t="e">
        <f>VLOOKUP(K1367,'Hàng hóa'!$C$5:$J1458,2,0)</f>
        <v>#N/A</v>
      </c>
      <c r="N1367" s="17" t="e">
        <f>VLOOKUP(K1367,'[1]Hàng hóa'!$C$5:$G$22,5,0)</f>
        <v>#N/A</v>
      </c>
      <c r="O1367" s="17" t="e">
        <f t="shared" si="68"/>
        <v>#N/A</v>
      </c>
      <c r="P1367" s="197" t="e">
        <f t="shared" si="66"/>
        <v>#N/A</v>
      </c>
      <c r="Q1367" s="17" t="e">
        <f t="shared" si="67"/>
        <v>#N/A</v>
      </c>
      <c r="R1367" s="13" t="e">
        <f>VLOOKUP(J1367,'[1]Nhân viên'!$E$20:$F$41,2,0)</f>
        <v>#N/A</v>
      </c>
    </row>
    <row r="1368" spans="3:18" x14ac:dyDescent="0.2">
      <c r="C1368" s="12"/>
      <c r="E1368" s="13" t="e">
        <f>VLOOKUP(D1368,'Nhân viên'!$B$5:$C$48,2,0)</f>
        <v>#N/A</v>
      </c>
      <c r="H1368" s="13" t="e">
        <f>VLOOKUP(F1368,'Khách hàng'!$B$4:$G$1048576,2,0)</f>
        <v>#N/A</v>
      </c>
      <c r="I1368" s="13" t="str">
        <f>VLOOKUP(F1368,'[1]Khách hàng'!$A$4:$F$2144,3,0)</f>
        <v>Số 1 đường số 17A, Khu phố 11, Phường Bình Trị Đông B, Quận Bình Tân, TP.HCM.</v>
      </c>
      <c r="J1368" s="35" t="e">
        <f>VLOOKUP(F1368,'Khách hàng'!$B$4:$G$1048576,5,0)</f>
        <v>#N/A</v>
      </c>
      <c r="M1368" s="13" t="e">
        <f>VLOOKUP(K1368,'Hàng hóa'!$C$5:$J1459,2,0)</f>
        <v>#N/A</v>
      </c>
      <c r="N1368" s="17" t="e">
        <f>VLOOKUP(K1368,'[1]Hàng hóa'!$C$5:$G$22,5,0)</f>
        <v>#N/A</v>
      </c>
      <c r="O1368" s="17" t="e">
        <f t="shared" si="68"/>
        <v>#N/A</v>
      </c>
      <c r="P1368" s="197" t="e">
        <f t="shared" si="66"/>
        <v>#N/A</v>
      </c>
      <c r="Q1368" s="17" t="e">
        <f t="shared" si="67"/>
        <v>#N/A</v>
      </c>
      <c r="R1368" s="13" t="e">
        <f>VLOOKUP(J1368,'[1]Nhân viên'!$E$20:$F$41,2,0)</f>
        <v>#N/A</v>
      </c>
    </row>
    <row r="1369" spans="3:18" x14ac:dyDescent="0.2">
      <c r="E1369" s="123"/>
      <c r="H1369" s="21"/>
      <c r="I1369" s="21"/>
      <c r="J1369" s="36"/>
      <c r="M1369" s="21"/>
      <c r="N1369" s="185"/>
      <c r="O1369" s="185"/>
      <c r="P1369" s="262"/>
      <c r="Q1369" s="185"/>
      <c r="R1369" s="21"/>
    </row>
    <row r="1370" spans="3:18" x14ac:dyDescent="0.2">
      <c r="C1370" s="12"/>
      <c r="E1370" s="13" t="e">
        <f>VLOOKUP(D1370,'Nhân viên'!$B$5:$C$48,2,0)</f>
        <v>#N/A</v>
      </c>
      <c r="H1370" s="13" t="e">
        <f>VLOOKUP(F1370,'Khách hàng'!$B$4:$G$1048576,2,0)</f>
        <v>#N/A</v>
      </c>
      <c r="I1370" s="13" t="str">
        <f>VLOOKUP(F1370,'[1]Khách hàng'!$A$4:$F$2144,3,0)</f>
        <v>Số 1 đường số 17A, Khu phố 11, Phường Bình Trị Đông B, Quận Bình Tân, TP.HCM.</v>
      </c>
      <c r="J1370" s="35" t="e">
        <f>VLOOKUP(F1370,'Khách hàng'!$B$4:$G$1048576,5,0)</f>
        <v>#N/A</v>
      </c>
      <c r="M1370" s="13" t="e">
        <f>VLOOKUP(K1370,'Hàng hóa'!$C$5:$J612,2,0)</f>
        <v>#N/A</v>
      </c>
      <c r="N1370" s="17" t="e">
        <f>VLOOKUP(K1370,'[1]Hàng hóa'!$C$5:$G$22,5,0)</f>
        <v>#N/A</v>
      </c>
      <c r="O1370" s="17" t="e">
        <f t="shared" ref="O1370:O1433" si="69">L1370*N1370</f>
        <v>#N/A</v>
      </c>
      <c r="P1370" s="197" t="e">
        <f t="shared" ref="P1370:P1433" si="70">O1370*8%</f>
        <v>#N/A</v>
      </c>
      <c r="Q1370" s="17" t="e">
        <f t="shared" ref="Q1370:Q1433" si="71">O1370*P1370+O1370</f>
        <v>#N/A</v>
      </c>
      <c r="R1370" s="13" t="e">
        <f>VLOOKUP(J1370,'[1]Nhân viên'!$E$20:$F$41,2,0)</f>
        <v>#N/A</v>
      </c>
    </row>
    <row r="1371" spans="3:18" x14ac:dyDescent="0.2">
      <c r="C1371" s="12"/>
      <c r="E1371" s="13" t="e">
        <f>VLOOKUP(D1371,'Nhân viên'!$B$5:$C$48,2,0)</f>
        <v>#N/A</v>
      </c>
      <c r="H1371" s="13" t="e">
        <f>VLOOKUP(F1371,'Khách hàng'!$B$4:$G$1048576,2,0)</f>
        <v>#N/A</v>
      </c>
      <c r="I1371" s="13" t="str">
        <f>VLOOKUP(F1371,'[1]Khách hàng'!$A$4:$F$2144,3,0)</f>
        <v>Số 1 đường số 17A, Khu phố 11, Phường Bình Trị Đông B, Quận Bình Tân, TP.HCM.</v>
      </c>
      <c r="J1371" s="35" t="e">
        <f>VLOOKUP(F1371,'Khách hàng'!$B$4:$G$1048576,5,0)</f>
        <v>#N/A</v>
      </c>
      <c r="M1371" s="13" t="e">
        <f>VLOOKUP(K1371,'Hàng hóa'!$C$5:$J613,2,0)</f>
        <v>#N/A</v>
      </c>
      <c r="N1371" s="17" t="e">
        <f>VLOOKUP(K1371,'[1]Hàng hóa'!$C$5:$G$22,5,0)</f>
        <v>#N/A</v>
      </c>
      <c r="O1371" s="17" t="e">
        <f t="shared" si="69"/>
        <v>#N/A</v>
      </c>
      <c r="P1371" s="197" t="e">
        <f t="shared" si="70"/>
        <v>#N/A</v>
      </c>
      <c r="Q1371" s="17" t="e">
        <f t="shared" si="71"/>
        <v>#N/A</v>
      </c>
      <c r="R1371" s="13" t="e">
        <f>VLOOKUP(J1371,'[1]Nhân viên'!$E$20:$F$41,2,0)</f>
        <v>#N/A</v>
      </c>
    </row>
    <row r="1372" spans="3:18" x14ac:dyDescent="0.2">
      <c r="C1372" s="12"/>
      <c r="E1372" s="13" t="e">
        <f>VLOOKUP(D1372,'Nhân viên'!$B$5:$C$48,2,0)</f>
        <v>#N/A</v>
      </c>
      <c r="H1372" s="13" t="e">
        <f>VLOOKUP(F1372,'Khách hàng'!$B$4:$G$1048576,2,0)</f>
        <v>#N/A</v>
      </c>
      <c r="I1372" s="13" t="str">
        <f>VLOOKUP(F1372,'[1]Khách hàng'!$A$4:$F$2144,3,0)</f>
        <v>Số 1 đường số 17A, Khu phố 11, Phường Bình Trị Đông B, Quận Bình Tân, TP.HCM.</v>
      </c>
      <c r="J1372" s="35" t="e">
        <f>VLOOKUP(F1372,'Khách hàng'!$B$4:$G$1048576,5,0)</f>
        <v>#N/A</v>
      </c>
      <c r="M1372" s="13" t="e">
        <f>VLOOKUP(K1372,'Hàng hóa'!$C$5:$J614,2,0)</f>
        <v>#N/A</v>
      </c>
      <c r="N1372" s="17" t="e">
        <f>VLOOKUP(K1372,'[1]Hàng hóa'!$C$5:$G$22,5,0)</f>
        <v>#N/A</v>
      </c>
      <c r="O1372" s="17" t="e">
        <f t="shared" si="69"/>
        <v>#N/A</v>
      </c>
      <c r="P1372" s="197" t="e">
        <f t="shared" si="70"/>
        <v>#N/A</v>
      </c>
      <c r="Q1372" s="17" t="e">
        <f t="shared" si="71"/>
        <v>#N/A</v>
      </c>
      <c r="R1372" s="13" t="e">
        <f>VLOOKUP(J1372,'[1]Nhân viên'!$E$20:$F$41,2,0)</f>
        <v>#N/A</v>
      </c>
    </row>
    <row r="1373" spans="3:18" x14ac:dyDescent="0.2">
      <c r="C1373" s="12"/>
      <c r="E1373" s="13" t="e">
        <f>VLOOKUP(D1373,'Nhân viên'!$B$5:$C$48,2,0)</f>
        <v>#N/A</v>
      </c>
      <c r="H1373" s="13" t="e">
        <f>VLOOKUP(F1373,'Khách hàng'!$B$4:$G$1048576,2,0)</f>
        <v>#N/A</v>
      </c>
      <c r="I1373" s="13" t="str">
        <f>VLOOKUP(F1373,'[1]Khách hàng'!$A$4:$F$2144,3,0)</f>
        <v>Số 1 đường số 17A, Khu phố 11, Phường Bình Trị Đông B, Quận Bình Tân, TP.HCM.</v>
      </c>
      <c r="J1373" s="35" t="e">
        <f>VLOOKUP(F1373,'Khách hàng'!$B$4:$G$1048576,5,0)</f>
        <v>#N/A</v>
      </c>
      <c r="M1373" s="13" t="e">
        <f>VLOOKUP(K1373,'Hàng hóa'!$C$5:$J615,2,0)</f>
        <v>#N/A</v>
      </c>
      <c r="N1373" s="17" t="e">
        <f>VLOOKUP(K1373,'[1]Hàng hóa'!$C$5:$G$22,5,0)</f>
        <v>#N/A</v>
      </c>
      <c r="O1373" s="17" t="e">
        <f t="shared" si="69"/>
        <v>#N/A</v>
      </c>
      <c r="P1373" s="197" t="e">
        <f t="shared" si="70"/>
        <v>#N/A</v>
      </c>
      <c r="Q1373" s="17" t="e">
        <f t="shared" si="71"/>
        <v>#N/A</v>
      </c>
      <c r="R1373" s="13" t="e">
        <f>VLOOKUP(J1373,'[1]Nhân viên'!$E$20:$F$41,2,0)</f>
        <v>#N/A</v>
      </c>
    </row>
    <row r="1374" spans="3:18" x14ac:dyDescent="0.2">
      <c r="C1374" s="12"/>
      <c r="E1374" s="13" t="e">
        <f>VLOOKUP(D1374,'Nhân viên'!$B$5:$C$48,2,0)</f>
        <v>#N/A</v>
      </c>
      <c r="H1374" s="13" t="e">
        <f>VLOOKUP(F1374,'Khách hàng'!$B$4:$G$1048576,2,0)</f>
        <v>#N/A</v>
      </c>
      <c r="I1374" s="13" t="str">
        <f>VLOOKUP(F1374,'[1]Khách hàng'!$A$4:$F$2144,3,0)</f>
        <v>Số 1 đường số 17A, Khu phố 11, Phường Bình Trị Đông B, Quận Bình Tân, TP.HCM.</v>
      </c>
      <c r="J1374" s="35" t="e">
        <f>VLOOKUP(F1374,'Khách hàng'!$B$4:$G$1048576,5,0)</f>
        <v>#N/A</v>
      </c>
      <c r="M1374" s="13" t="e">
        <f>VLOOKUP(K1374,'Hàng hóa'!$C$5:$J616,2,0)</f>
        <v>#N/A</v>
      </c>
      <c r="N1374" s="17" t="e">
        <f>VLOOKUP(K1374,'[1]Hàng hóa'!$C$5:$G$22,5,0)</f>
        <v>#N/A</v>
      </c>
      <c r="O1374" s="17" t="e">
        <f t="shared" si="69"/>
        <v>#N/A</v>
      </c>
      <c r="P1374" s="197" t="e">
        <f t="shared" si="70"/>
        <v>#N/A</v>
      </c>
      <c r="Q1374" s="17" t="e">
        <f t="shared" si="71"/>
        <v>#N/A</v>
      </c>
      <c r="R1374" s="13" t="e">
        <f>VLOOKUP(J1374,'[1]Nhân viên'!$E$20:$F$41,2,0)</f>
        <v>#N/A</v>
      </c>
    </row>
    <row r="1375" spans="3:18" x14ac:dyDescent="0.2">
      <c r="C1375" s="12"/>
      <c r="E1375" s="13" t="e">
        <f>VLOOKUP(D1375,'Nhân viên'!$B$5:$C$48,2,0)</f>
        <v>#N/A</v>
      </c>
      <c r="H1375" s="13" t="e">
        <f>VLOOKUP(F1375,'Khách hàng'!$B$4:$G$1048576,2,0)</f>
        <v>#N/A</v>
      </c>
      <c r="I1375" s="13" t="str">
        <f>VLOOKUP(F1375,'[1]Khách hàng'!$A$4:$F$2144,3,0)</f>
        <v>Số 1 đường số 17A, Khu phố 11, Phường Bình Trị Đông B, Quận Bình Tân, TP.HCM.</v>
      </c>
      <c r="J1375" s="35" t="e">
        <f>VLOOKUP(F1375,'Khách hàng'!$B$4:$G$1048576,5,0)</f>
        <v>#N/A</v>
      </c>
      <c r="K1375" s="14"/>
      <c r="M1375" s="13" t="e">
        <f>VLOOKUP(K1375,'Hàng hóa'!$C$5:$J617,2,0)</f>
        <v>#N/A</v>
      </c>
      <c r="N1375" s="17" t="e">
        <f>VLOOKUP(K1375,'[1]Hàng hóa'!$C$5:$G$22,5,0)</f>
        <v>#N/A</v>
      </c>
      <c r="O1375" s="17" t="e">
        <f t="shared" si="69"/>
        <v>#N/A</v>
      </c>
      <c r="P1375" s="197" t="e">
        <f t="shared" si="70"/>
        <v>#N/A</v>
      </c>
      <c r="Q1375" s="17" t="e">
        <f t="shared" si="71"/>
        <v>#N/A</v>
      </c>
      <c r="R1375" s="13" t="e">
        <f>VLOOKUP(J1375,'[1]Nhân viên'!$E$20:$F$41,2,0)</f>
        <v>#N/A</v>
      </c>
    </row>
    <row r="1376" spans="3:18" x14ac:dyDescent="0.2">
      <c r="C1376" s="12"/>
      <c r="E1376" s="13" t="e">
        <f>VLOOKUP(D1376,'Nhân viên'!$B$5:$C$48,2,0)</f>
        <v>#N/A</v>
      </c>
      <c r="H1376" s="13" t="e">
        <f>VLOOKUP(F1376,'Khách hàng'!$B$4:$G$1048576,2,0)</f>
        <v>#N/A</v>
      </c>
      <c r="I1376" s="13" t="str">
        <f>VLOOKUP(F1376,'[1]Khách hàng'!$A$4:$F$2144,3,0)</f>
        <v>Số 1 đường số 17A, Khu phố 11, Phường Bình Trị Đông B, Quận Bình Tân, TP.HCM.</v>
      </c>
      <c r="J1376" s="35" t="e">
        <f>VLOOKUP(F1376,'Khách hàng'!$B$4:$G$1048576,5,0)</f>
        <v>#N/A</v>
      </c>
      <c r="K1376" s="14"/>
      <c r="M1376" s="13" t="e">
        <f>VLOOKUP(K1376,'Hàng hóa'!$C$5:$J618,2,0)</f>
        <v>#N/A</v>
      </c>
      <c r="N1376" s="17" t="e">
        <f>VLOOKUP(K1376,'[1]Hàng hóa'!$C$5:$G$22,5,0)</f>
        <v>#N/A</v>
      </c>
      <c r="O1376" s="17" t="e">
        <f t="shared" si="69"/>
        <v>#N/A</v>
      </c>
      <c r="P1376" s="197" t="e">
        <f t="shared" si="70"/>
        <v>#N/A</v>
      </c>
      <c r="Q1376" s="17" t="e">
        <f t="shared" si="71"/>
        <v>#N/A</v>
      </c>
      <c r="R1376" s="13" t="e">
        <f>VLOOKUP(J1376,'[1]Nhân viên'!$E$20:$F$41,2,0)</f>
        <v>#N/A</v>
      </c>
    </row>
    <row r="1377" spans="3:18" x14ac:dyDescent="0.2">
      <c r="C1377" s="12"/>
      <c r="E1377" s="13" t="e">
        <f>VLOOKUP(D1377,'Nhân viên'!$B$5:$C$48,2,0)</f>
        <v>#N/A</v>
      </c>
      <c r="H1377" s="13" t="e">
        <f>VLOOKUP(F1377,'Khách hàng'!$B$4:$G$1048576,2,0)</f>
        <v>#N/A</v>
      </c>
      <c r="I1377" s="13" t="str">
        <f>VLOOKUP(F1377,'[1]Khách hàng'!$A$4:$F$2144,3,0)</f>
        <v>Số 1 đường số 17A, Khu phố 11, Phường Bình Trị Đông B, Quận Bình Tân, TP.HCM.</v>
      </c>
      <c r="J1377" s="35" t="e">
        <f>VLOOKUP(F1377,'Khách hàng'!$B$4:$G$1048576,5,0)</f>
        <v>#N/A</v>
      </c>
      <c r="K1377" s="14"/>
      <c r="M1377" s="13" t="e">
        <f>VLOOKUP(K1377,'Hàng hóa'!$C$5:$J619,2,0)</f>
        <v>#N/A</v>
      </c>
      <c r="N1377" s="17" t="e">
        <f>VLOOKUP(K1377,'[1]Hàng hóa'!$C$5:$G$22,5,0)</f>
        <v>#N/A</v>
      </c>
      <c r="O1377" s="17" t="e">
        <f t="shared" si="69"/>
        <v>#N/A</v>
      </c>
      <c r="P1377" s="197" t="e">
        <f t="shared" si="70"/>
        <v>#N/A</v>
      </c>
      <c r="Q1377" s="17" t="e">
        <f t="shared" si="71"/>
        <v>#N/A</v>
      </c>
      <c r="R1377" s="13" t="e">
        <f>VLOOKUP(J1377,'[1]Nhân viên'!$E$20:$F$41,2,0)</f>
        <v>#N/A</v>
      </c>
    </row>
    <row r="1378" spans="3:18" x14ac:dyDescent="0.2">
      <c r="C1378" s="12"/>
      <c r="E1378" s="13" t="e">
        <f>VLOOKUP(D1378,'Nhân viên'!$B$5:$C$48,2,0)</f>
        <v>#N/A</v>
      </c>
      <c r="H1378" s="13" t="e">
        <f>VLOOKUP(F1378,'Khách hàng'!$B$4:$G$1048576,2,0)</f>
        <v>#N/A</v>
      </c>
      <c r="I1378" s="13" t="str">
        <f>VLOOKUP(F1378,'[1]Khách hàng'!$A$4:$F$2144,3,0)</f>
        <v>Số 1 đường số 17A, Khu phố 11, Phường Bình Trị Đông B, Quận Bình Tân, TP.HCM.</v>
      </c>
      <c r="J1378" s="35" t="e">
        <f>VLOOKUP(F1378,'Khách hàng'!$B$4:$G$1048576,5,0)</f>
        <v>#N/A</v>
      </c>
      <c r="M1378" s="13" t="e">
        <f>VLOOKUP(K1378,'Hàng hóa'!$C$5:$J620,2,0)</f>
        <v>#N/A</v>
      </c>
      <c r="N1378" s="17" t="e">
        <f>VLOOKUP(K1378,'[1]Hàng hóa'!$C$5:$G$22,5,0)</f>
        <v>#N/A</v>
      </c>
      <c r="O1378" s="17" t="e">
        <f t="shared" si="69"/>
        <v>#N/A</v>
      </c>
      <c r="P1378" s="197" t="e">
        <f t="shared" si="70"/>
        <v>#N/A</v>
      </c>
      <c r="Q1378" s="17" t="e">
        <f t="shared" si="71"/>
        <v>#N/A</v>
      </c>
      <c r="R1378" s="13" t="e">
        <f>VLOOKUP(J1378,'[1]Nhân viên'!$E$20:$F$41,2,0)</f>
        <v>#N/A</v>
      </c>
    </row>
    <row r="1379" spans="3:18" x14ac:dyDescent="0.2">
      <c r="C1379" s="12"/>
      <c r="E1379" s="13" t="e">
        <f>VLOOKUP(D1379,'Nhân viên'!$B$5:$C$48,2,0)</f>
        <v>#N/A</v>
      </c>
      <c r="H1379" s="13" t="e">
        <f>VLOOKUP(F1379,'Khách hàng'!$B$4:$G$1048576,2,0)</f>
        <v>#N/A</v>
      </c>
      <c r="I1379" s="13" t="str">
        <f>VLOOKUP(F1379,'[1]Khách hàng'!$A$4:$F$2144,3,0)</f>
        <v>Số 1 đường số 17A, Khu phố 11, Phường Bình Trị Đông B, Quận Bình Tân, TP.HCM.</v>
      </c>
      <c r="J1379" s="35" t="e">
        <f>VLOOKUP(F1379,'Khách hàng'!$B$4:$G$1048576,5,0)</f>
        <v>#N/A</v>
      </c>
      <c r="M1379" s="13" t="e">
        <f>VLOOKUP(K1379,'Hàng hóa'!$C$5:$J621,2,0)</f>
        <v>#N/A</v>
      </c>
      <c r="N1379" s="17" t="e">
        <f>VLOOKUP(K1379,'[1]Hàng hóa'!$C$5:$G$22,5,0)</f>
        <v>#N/A</v>
      </c>
      <c r="O1379" s="17" t="e">
        <f t="shared" si="69"/>
        <v>#N/A</v>
      </c>
      <c r="P1379" s="197" t="e">
        <f t="shared" si="70"/>
        <v>#N/A</v>
      </c>
      <c r="Q1379" s="17" t="e">
        <f t="shared" si="71"/>
        <v>#N/A</v>
      </c>
      <c r="R1379" s="13" t="e">
        <f>VLOOKUP(J1379,'[1]Nhân viên'!$E$20:$F$41,2,0)</f>
        <v>#N/A</v>
      </c>
    </row>
    <row r="1380" spans="3:18" x14ac:dyDescent="0.2">
      <c r="C1380" s="12"/>
      <c r="E1380" s="13" t="e">
        <f>VLOOKUP(D1380,'Nhân viên'!$B$5:$C$48,2,0)</f>
        <v>#N/A</v>
      </c>
      <c r="H1380" s="13" t="e">
        <f>VLOOKUP(F1380,'Khách hàng'!$B$4:$G$1048576,2,0)</f>
        <v>#N/A</v>
      </c>
      <c r="I1380" s="13" t="str">
        <f>VLOOKUP(F1380,'[1]Khách hàng'!$A$4:$F$2144,3,0)</f>
        <v>Số 1 đường số 17A, Khu phố 11, Phường Bình Trị Đông B, Quận Bình Tân, TP.HCM.</v>
      </c>
      <c r="J1380" s="35" t="e">
        <f>VLOOKUP(F1380,'Khách hàng'!$B$4:$G$1048576,5,0)</f>
        <v>#N/A</v>
      </c>
      <c r="M1380" s="13" t="e">
        <f>VLOOKUP(K1380,'Hàng hóa'!$C$5:$J622,2,0)</f>
        <v>#N/A</v>
      </c>
      <c r="N1380" s="17" t="e">
        <f>VLOOKUP(K1380,'[1]Hàng hóa'!$C$5:$G$22,5,0)</f>
        <v>#N/A</v>
      </c>
      <c r="O1380" s="17" t="e">
        <f t="shared" si="69"/>
        <v>#N/A</v>
      </c>
      <c r="P1380" s="197" t="e">
        <f t="shared" si="70"/>
        <v>#N/A</v>
      </c>
      <c r="Q1380" s="17" t="e">
        <f t="shared" si="71"/>
        <v>#N/A</v>
      </c>
      <c r="R1380" s="13" t="e">
        <f>VLOOKUP(J1380,'[1]Nhân viên'!$E$20:$F$41,2,0)</f>
        <v>#N/A</v>
      </c>
    </row>
    <row r="1381" spans="3:18" x14ac:dyDescent="0.2">
      <c r="C1381" s="12"/>
      <c r="E1381" s="13" t="e">
        <f>VLOOKUP(D1381,'Nhân viên'!$B$5:$C$48,2,0)</f>
        <v>#N/A</v>
      </c>
      <c r="H1381" s="13" t="e">
        <f>VLOOKUP(F1381,'Khách hàng'!$B$4:$G$1048576,2,0)</f>
        <v>#N/A</v>
      </c>
      <c r="I1381" s="13" t="str">
        <f>VLOOKUP(F1381,'[1]Khách hàng'!$A$4:$F$2144,3,0)</f>
        <v>Số 1 đường số 17A, Khu phố 11, Phường Bình Trị Đông B, Quận Bình Tân, TP.HCM.</v>
      </c>
      <c r="J1381" s="35" t="e">
        <f>VLOOKUP(F1381,'Khách hàng'!$B$4:$G$1048576,5,0)</f>
        <v>#N/A</v>
      </c>
      <c r="M1381" s="13" t="e">
        <f>VLOOKUP(K1381,'Hàng hóa'!$C$5:$J623,2,0)</f>
        <v>#N/A</v>
      </c>
      <c r="N1381" s="17" t="e">
        <f>VLOOKUP(K1381,'[1]Hàng hóa'!$C$5:$G$22,5,0)</f>
        <v>#N/A</v>
      </c>
      <c r="O1381" s="17" t="e">
        <f t="shared" si="69"/>
        <v>#N/A</v>
      </c>
      <c r="P1381" s="197" t="e">
        <f t="shared" si="70"/>
        <v>#N/A</v>
      </c>
      <c r="Q1381" s="17" t="e">
        <f t="shared" si="71"/>
        <v>#N/A</v>
      </c>
      <c r="R1381" s="13" t="e">
        <f>VLOOKUP(J1381,'[1]Nhân viên'!$E$20:$F$41,2,0)</f>
        <v>#N/A</v>
      </c>
    </row>
    <row r="1382" spans="3:18" x14ac:dyDescent="0.2">
      <c r="C1382" s="12"/>
      <c r="E1382" s="13" t="e">
        <f>VLOOKUP(D1382,'Nhân viên'!$B$5:$C$48,2,0)</f>
        <v>#N/A</v>
      </c>
      <c r="H1382" s="13" t="e">
        <f>VLOOKUP(F1382,'Khách hàng'!$B$4:$G$1048576,2,0)</f>
        <v>#N/A</v>
      </c>
      <c r="I1382" s="13" t="str">
        <f>VLOOKUP(F1382,'[1]Khách hàng'!$A$4:$F$2144,3,0)</f>
        <v>Số 1 đường số 17A, Khu phố 11, Phường Bình Trị Đông B, Quận Bình Tân, TP.HCM.</v>
      </c>
      <c r="J1382" s="35" t="e">
        <f>VLOOKUP(F1382,'Khách hàng'!$B$4:$G$1048576,5,0)</f>
        <v>#N/A</v>
      </c>
      <c r="M1382" s="13" t="e">
        <f>VLOOKUP(K1382,'Hàng hóa'!$C$5:$J624,2,0)</f>
        <v>#N/A</v>
      </c>
      <c r="N1382" s="17" t="e">
        <f>VLOOKUP(K1382,'[1]Hàng hóa'!$C$5:$G$22,5,0)</f>
        <v>#N/A</v>
      </c>
      <c r="O1382" s="17" t="e">
        <f t="shared" si="69"/>
        <v>#N/A</v>
      </c>
      <c r="P1382" s="197" t="e">
        <f t="shared" si="70"/>
        <v>#N/A</v>
      </c>
      <c r="Q1382" s="17" t="e">
        <f t="shared" si="71"/>
        <v>#N/A</v>
      </c>
      <c r="R1382" s="13" t="e">
        <f>VLOOKUP(J1382,'[1]Nhân viên'!$E$20:$F$41,2,0)</f>
        <v>#N/A</v>
      </c>
    </row>
    <row r="1383" spans="3:18" x14ac:dyDescent="0.2">
      <c r="C1383" s="12"/>
      <c r="E1383" s="13" t="e">
        <f>VLOOKUP(D1383,'Nhân viên'!$B$5:$C$48,2,0)</f>
        <v>#N/A</v>
      </c>
      <c r="H1383" s="13" t="e">
        <f>VLOOKUP(F1383,'Khách hàng'!$B$4:$G$1048576,2,0)</f>
        <v>#N/A</v>
      </c>
      <c r="I1383" s="13" t="str">
        <f>VLOOKUP(F1383,'[1]Khách hàng'!$A$4:$F$2144,3,0)</f>
        <v>Số 1 đường số 17A, Khu phố 11, Phường Bình Trị Đông B, Quận Bình Tân, TP.HCM.</v>
      </c>
      <c r="J1383" s="35" t="e">
        <f>VLOOKUP(F1383,'Khách hàng'!$B$4:$G$1048576,5,0)</f>
        <v>#N/A</v>
      </c>
      <c r="M1383" s="13" t="e">
        <f>VLOOKUP(K1383,'Hàng hóa'!$C$5:$J625,2,0)</f>
        <v>#N/A</v>
      </c>
      <c r="N1383" s="17" t="e">
        <f>VLOOKUP(K1383,'[1]Hàng hóa'!$C$5:$G$22,5,0)</f>
        <v>#N/A</v>
      </c>
      <c r="O1383" s="17" t="e">
        <f t="shared" si="69"/>
        <v>#N/A</v>
      </c>
      <c r="P1383" s="197" t="e">
        <f t="shared" si="70"/>
        <v>#N/A</v>
      </c>
      <c r="Q1383" s="17" t="e">
        <f t="shared" si="71"/>
        <v>#N/A</v>
      </c>
      <c r="R1383" s="13" t="e">
        <f>VLOOKUP(J1383,'[1]Nhân viên'!$E$20:$F$41,2,0)</f>
        <v>#N/A</v>
      </c>
    </row>
    <row r="1384" spans="3:18" x14ac:dyDescent="0.2">
      <c r="C1384" s="12"/>
      <c r="E1384" s="13" t="e">
        <f>VLOOKUP(D1384,'Nhân viên'!$B$5:$C$48,2,0)</f>
        <v>#N/A</v>
      </c>
      <c r="H1384" s="13" t="e">
        <f>VLOOKUP(F1384,'Khách hàng'!$B$4:$G$1048576,2,0)</f>
        <v>#N/A</v>
      </c>
      <c r="I1384" s="13" t="str">
        <f>VLOOKUP(F1384,'[1]Khách hàng'!$A$4:$F$2144,3,0)</f>
        <v>Số 1 đường số 17A, Khu phố 11, Phường Bình Trị Đông B, Quận Bình Tân, TP.HCM.</v>
      </c>
      <c r="J1384" s="35" t="e">
        <f>VLOOKUP(F1384,'Khách hàng'!$B$4:$G$1048576,5,0)</f>
        <v>#N/A</v>
      </c>
      <c r="M1384" s="13" t="e">
        <f>VLOOKUP(K1384,'Hàng hóa'!$C$5:$J626,2,0)</f>
        <v>#N/A</v>
      </c>
      <c r="N1384" s="17" t="e">
        <f>VLOOKUP(K1384,'[1]Hàng hóa'!$C$5:$G$22,5,0)</f>
        <v>#N/A</v>
      </c>
      <c r="O1384" s="17" t="e">
        <f t="shared" si="69"/>
        <v>#N/A</v>
      </c>
      <c r="P1384" s="197" t="e">
        <f t="shared" si="70"/>
        <v>#N/A</v>
      </c>
      <c r="Q1384" s="17" t="e">
        <f t="shared" si="71"/>
        <v>#N/A</v>
      </c>
      <c r="R1384" s="13" t="e">
        <f>VLOOKUP(J1384,'[1]Nhân viên'!$E$20:$F$41,2,0)</f>
        <v>#N/A</v>
      </c>
    </row>
    <row r="1385" spans="3:18" x14ac:dyDescent="0.2">
      <c r="C1385" s="12"/>
      <c r="E1385" s="13" t="e">
        <f>VLOOKUP(D1385,'Nhân viên'!$B$5:$C$48,2,0)</f>
        <v>#N/A</v>
      </c>
      <c r="H1385" s="13" t="e">
        <f>VLOOKUP(F1385,'Khách hàng'!$B$4:$G$1048576,2,0)</f>
        <v>#N/A</v>
      </c>
      <c r="I1385" s="13" t="str">
        <f>VLOOKUP(F1385,'[1]Khách hàng'!$A$4:$F$2144,3,0)</f>
        <v>Số 1 đường số 17A, Khu phố 11, Phường Bình Trị Đông B, Quận Bình Tân, TP.HCM.</v>
      </c>
      <c r="J1385" s="35" t="e">
        <f>VLOOKUP(F1385,'Khách hàng'!$B$4:$G$1048576,5,0)</f>
        <v>#N/A</v>
      </c>
      <c r="M1385" s="13" t="e">
        <f>VLOOKUP(K1385,'Hàng hóa'!$C$5:$J627,2,0)</f>
        <v>#N/A</v>
      </c>
      <c r="N1385" s="17" t="e">
        <f>VLOOKUP(K1385,'[1]Hàng hóa'!$C$5:$G$22,5,0)</f>
        <v>#N/A</v>
      </c>
      <c r="O1385" s="17" t="e">
        <f t="shared" si="69"/>
        <v>#N/A</v>
      </c>
      <c r="P1385" s="197" t="e">
        <f t="shared" si="70"/>
        <v>#N/A</v>
      </c>
      <c r="Q1385" s="17" t="e">
        <f t="shared" si="71"/>
        <v>#N/A</v>
      </c>
      <c r="R1385" s="13" t="e">
        <f>VLOOKUP(J1385,'[1]Nhân viên'!$E$20:$F$41,2,0)</f>
        <v>#N/A</v>
      </c>
    </row>
    <row r="1386" spans="3:18" x14ac:dyDescent="0.2">
      <c r="C1386" s="12"/>
      <c r="E1386" s="13" t="e">
        <f>VLOOKUP(D1386,'Nhân viên'!$B$5:$C$48,2,0)</f>
        <v>#N/A</v>
      </c>
      <c r="H1386" s="13" t="e">
        <f>VLOOKUP(F1386,'Khách hàng'!$B$4:$G$1048576,2,0)</f>
        <v>#N/A</v>
      </c>
      <c r="I1386" s="13" t="str">
        <f>VLOOKUP(F1386,'[1]Khách hàng'!$A$4:$F$2144,3,0)</f>
        <v>Số 1 đường số 17A, Khu phố 11, Phường Bình Trị Đông B, Quận Bình Tân, TP.HCM.</v>
      </c>
      <c r="J1386" s="35" t="e">
        <f>VLOOKUP(F1386,'Khách hàng'!$B$4:$G$1048576,5,0)</f>
        <v>#N/A</v>
      </c>
      <c r="M1386" s="13" t="e">
        <f>VLOOKUP(K1386,'Hàng hóa'!$C$5:$J628,2,0)</f>
        <v>#N/A</v>
      </c>
      <c r="N1386" s="17" t="e">
        <f>VLOOKUP(K1386,'[1]Hàng hóa'!$C$5:$G$22,5,0)</f>
        <v>#N/A</v>
      </c>
      <c r="O1386" s="17" t="e">
        <f t="shared" si="69"/>
        <v>#N/A</v>
      </c>
      <c r="P1386" s="197" t="e">
        <f t="shared" si="70"/>
        <v>#N/A</v>
      </c>
      <c r="Q1386" s="17" t="e">
        <f t="shared" si="71"/>
        <v>#N/A</v>
      </c>
      <c r="R1386" s="13" t="e">
        <f>VLOOKUP(J1386,'[1]Nhân viên'!$E$20:$F$41,2,0)</f>
        <v>#N/A</v>
      </c>
    </row>
    <row r="1387" spans="3:18" x14ac:dyDescent="0.2">
      <c r="C1387" s="12"/>
      <c r="E1387" s="13" t="e">
        <f>VLOOKUP(D1387,'Nhân viên'!$B$5:$C$48,2,0)</f>
        <v>#N/A</v>
      </c>
      <c r="H1387" s="13" t="e">
        <f>VLOOKUP(F1387,'Khách hàng'!$B$4:$G$1048576,2,0)</f>
        <v>#N/A</v>
      </c>
      <c r="I1387" s="13" t="str">
        <f>VLOOKUP(F1387,'[1]Khách hàng'!$A$4:$F$2144,3,0)</f>
        <v>Số 1 đường số 17A, Khu phố 11, Phường Bình Trị Đông B, Quận Bình Tân, TP.HCM.</v>
      </c>
      <c r="J1387" s="35" t="e">
        <f>VLOOKUP(F1387,'Khách hàng'!$B$4:$G$1048576,5,0)</f>
        <v>#N/A</v>
      </c>
      <c r="M1387" s="13" t="e">
        <f>VLOOKUP(K1387,'Hàng hóa'!$C$5:$J629,2,0)</f>
        <v>#N/A</v>
      </c>
      <c r="N1387" s="17" t="e">
        <f>VLOOKUP(K1387,'[1]Hàng hóa'!$C$5:$G$22,5,0)</f>
        <v>#N/A</v>
      </c>
      <c r="O1387" s="17" t="e">
        <f t="shared" si="69"/>
        <v>#N/A</v>
      </c>
      <c r="P1387" s="197" t="e">
        <f t="shared" si="70"/>
        <v>#N/A</v>
      </c>
      <c r="Q1387" s="17" t="e">
        <f t="shared" si="71"/>
        <v>#N/A</v>
      </c>
      <c r="R1387" s="13" t="e">
        <f>VLOOKUP(J1387,'[1]Nhân viên'!$E$20:$F$41,2,0)</f>
        <v>#N/A</v>
      </c>
    </row>
    <row r="1388" spans="3:18" x14ac:dyDescent="0.2">
      <c r="C1388" s="12"/>
      <c r="E1388" s="13" t="e">
        <f>VLOOKUP(D1388,'Nhân viên'!$B$5:$C$48,2,0)</f>
        <v>#N/A</v>
      </c>
      <c r="H1388" s="13" t="e">
        <f>VLOOKUP(F1388,'Khách hàng'!$B$4:$G$1048576,2,0)</f>
        <v>#N/A</v>
      </c>
      <c r="I1388" s="13" t="str">
        <f>VLOOKUP(F1388,'[1]Khách hàng'!$A$4:$F$2144,3,0)</f>
        <v>Số 1 đường số 17A, Khu phố 11, Phường Bình Trị Đông B, Quận Bình Tân, TP.HCM.</v>
      </c>
      <c r="J1388" s="35" t="e">
        <f>VLOOKUP(F1388,'Khách hàng'!$B$4:$G$1048576,5,0)</f>
        <v>#N/A</v>
      </c>
      <c r="M1388" s="13" t="e">
        <f>VLOOKUP(K1388,'Hàng hóa'!$C$5:$J630,2,0)</f>
        <v>#N/A</v>
      </c>
      <c r="N1388" s="17" t="e">
        <f>VLOOKUP(K1388,'[1]Hàng hóa'!$C$5:$G$22,5,0)</f>
        <v>#N/A</v>
      </c>
      <c r="O1388" s="17" t="e">
        <f t="shared" si="69"/>
        <v>#N/A</v>
      </c>
      <c r="P1388" s="197" t="e">
        <f t="shared" si="70"/>
        <v>#N/A</v>
      </c>
      <c r="Q1388" s="17" t="e">
        <f t="shared" si="71"/>
        <v>#N/A</v>
      </c>
      <c r="R1388" s="13" t="e">
        <f>VLOOKUP(J1388,'[1]Nhân viên'!$E$20:$F$41,2,0)</f>
        <v>#N/A</v>
      </c>
    </row>
    <row r="1389" spans="3:18" x14ac:dyDescent="0.2">
      <c r="C1389" s="12"/>
      <c r="E1389" s="13" t="e">
        <f>VLOOKUP(D1389,'Nhân viên'!$B$5:$C$48,2,0)</f>
        <v>#N/A</v>
      </c>
      <c r="H1389" s="13" t="e">
        <f>VLOOKUP(F1389,'Khách hàng'!$B$4:$G$1048576,2,0)</f>
        <v>#N/A</v>
      </c>
      <c r="I1389" s="13" t="str">
        <f>VLOOKUP(F1389,'[1]Khách hàng'!$A$4:$F$2144,3,0)</f>
        <v>Số 1 đường số 17A, Khu phố 11, Phường Bình Trị Đông B, Quận Bình Tân, TP.HCM.</v>
      </c>
      <c r="J1389" s="35" t="e">
        <f>VLOOKUP(F1389,'Khách hàng'!$B$4:$G$1048576,5,0)</f>
        <v>#N/A</v>
      </c>
      <c r="M1389" s="13" t="e">
        <f>VLOOKUP(K1389,'Hàng hóa'!$C$5:$J631,2,0)</f>
        <v>#N/A</v>
      </c>
      <c r="N1389" s="17" t="e">
        <f>VLOOKUP(K1389,'[1]Hàng hóa'!$C$5:$G$22,5,0)</f>
        <v>#N/A</v>
      </c>
      <c r="O1389" s="17" t="e">
        <f t="shared" si="69"/>
        <v>#N/A</v>
      </c>
      <c r="P1389" s="197" t="e">
        <f t="shared" si="70"/>
        <v>#N/A</v>
      </c>
      <c r="Q1389" s="17" t="e">
        <f t="shared" si="71"/>
        <v>#N/A</v>
      </c>
      <c r="R1389" s="13" t="e">
        <f>VLOOKUP(J1389,'[1]Nhân viên'!$E$20:$F$41,2,0)</f>
        <v>#N/A</v>
      </c>
    </row>
    <row r="1390" spans="3:18" x14ac:dyDescent="0.2">
      <c r="C1390" s="12"/>
      <c r="E1390" s="13" t="e">
        <f>VLOOKUP(D1390,'Nhân viên'!$B$5:$C$48,2,0)</f>
        <v>#N/A</v>
      </c>
      <c r="H1390" s="13" t="e">
        <f>VLOOKUP(F1390,'Khách hàng'!$B$4:$G$1048576,2,0)</f>
        <v>#N/A</v>
      </c>
      <c r="I1390" s="13" t="str">
        <f>VLOOKUP(F1390,'[1]Khách hàng'!$A$4:$F$2144,3,0)</f>
        <v>Số 1 đường số 17A, Khu phố 11, Phường Bình Trị Đông B, Quận Bình Tân, TP.HCM.</v>
      </c>
      <c r="J1390" s="35" t="e">
        <f>VLOOKUP(F1390,'Khách hàng'!$B$4:$G$1048576,5,0)</f>
        <v>#N/A</v>
      </c>
      <c r="M1390" s="13" t="e">
        <f>VLOOKUP(K1390,'Hàng hóa'!$C$5:$J632,2,0)</f>
        <v>#N/A</v>
      </c>
      <c r="N1390" s="17" t="e">
        <f>VLOOKUP(K1390,'[1]Hàng hóa'!$C$5:$G$22,5,0)</f>
        <v>#N/A</v>
      </c>
      <c r="O1390" s="17" t="e">
        <f t="shared" si="69"/>
        <v>#N/A</v>
      </c>
      <c r="P1390" s="197" t="e">
        <f t="shared" si="70"/>
        <v>#N/A</v>
      </c>
      <c r="Q1390" s="17" t="e">
        <f t="shared" si="71"/>
        <v>#N/A</v>
      </c>
      <c r="R1390" s="13" t="e">
        <f>VLOOKUP(J1390,'[1]Nhân viên'!$E$20:$F$41,2,0)</f>
        <v>#N/A</v>
      </c>
    </row>
    <row r="1391" spans="3:18" x14ac:dyDescent="0.2">
      <c r="C1391" s="12"/>
      <c r="E1391" s="13" t="e">
        <f>VLOOKUP(D1391,'Nhân viên'!$B$5:$C$48,2,0)</f>
        <v>#N/A</v>
      </c>
      <c r="H1391" s="13" t="e">
        <f>VLOOKUP(F1391,'Khách hàng'!$B$4:$G$1048576,2,0)</f>
        <v>#N/A</v>
      </c>
      <c r="I1391" s="13" t="str">
        <f>VLOOKUP(F1391,'[1]Khách hàng'!$A$4:$F$2144,3,0)</f>
        <v>Số 1 đường số 17A, Khu phố 11, Phường Bình Trị Đông B, Quận Bình Tân, TP.HCM.</v>
      </c>
      <c r="J1391" s="35" t="e">
        <f>VLOOKUP(F1391,'Khách hàng'!$B$4:$G$1048576,5,0)</f>
        <v>#N/A</v>
      </c>
      <c r="M1391" s="13" t="e">
        <f>VLOOKUP(K1391,'Hàng hóa'!$C$5:$J633,2,0)</f>
        <v>#N/A</v>
      </c>
      <c r="N1391" s="17" t="e">
        <f>VLOOKUP(K1391,'[1]Hàng hóa'!$C$5:$G$22,5,0)</f>
        <v>#N/A</v>
      </c>
      <c r="O1391" s="17" t="e">
        <f t="shared" si="69"/>
        <v>#N/A</v>
      </c>
      <c r="P1391" s="197" t="e">
        <f t="shared" si="70"/>
        <v>#N/A</v>
      </c>
      <c r="Q1391" s="17" t="e">
        <f t="shared" si="71"/>
        <v>#N/A</v>
      </c>
      <c r="R1391" s="13" t="e">
        <f>VLOOKUP(J1391,'[1]Nhân viên'!$E$20:$F$41,2,0)</f>
        <v>#N/A</v>
      </c>
    </row>
    <row r="1392" spans="3:18" x14ac:dyDescent="0.2">
      <c r="C1392" s="12"/>
      <c r="E1392" s="13" t="e">
        <f>VLOOKUP(D1392,'Nhân viên'!$B$5:$C$48,2,0)</f>
        <v>#N/A</v>
      </c>
      <c r="H1392" s="13" t="e">
        <f>VLOOKUP(F1392,'Khách hàng'!$B$4:$G$1048576,2,0)</f>
        <v>#N/A</v>
      </c>
      <c r="I1392" s="13" t="str">
        <f>VLOOKUP(F1392,'[1]Khách hàng'!$A$4:$F$2144,3,0)</f>
        <v>Số 1 đường số 17A, Khu phố 11, Phường Bình Trị Đông B, Quận Bình Tân, TP.HCM.</v>
      </c>
      <c r="J1392" s="35" t="e">
        <f>VLOOKUP(F1392,'Khách hàng'!$B$4:$G$1048576,5,0)</f>
        <v>#N/A</v>
      </c>
      <c r="M1392" s="13" t="e">
        <f>VLOOKUP(K1392,'Hàng hóa'!$C$5:$J634,2,0)</f>
        <v>#N/A</v>
      </c>
      <c r="N1392" s="17" t="e">
        <f>VLOOKUP(K1392,'[1]Hàng hóa'!$C$5:$G$22,5,0)</f>
        <v>#N/A</v>
      </c>
      <c r="O1392" s="17" t="e">
        <f t="shared" si="69"/>
        <v>#N/A</v>
      </c>
      <c r="P1392" s="197" t="e">
        <f t="shared" si="70"/>
        <v>#N/A</v>
      </c>
      <c r="Q1392" s="17" t="e">
        <f t="shared" si="71"/>
        <v>#N/A</v>
      </c>
      <c r="R1392" s="13" t="e">
        <f>VLOOKUP(J1392,'[1]Nhân viên'!$E$20:$F$41,2,0)</f>
        <v>#N/A</v>
      </c>
    </row>
    <row r="1393" spans="3:18" x14ac:dyDescent="0.2">
      <c r="C1393" s="12"/>
      <c r="E1393" s="13" t="e">
        <f>VLOOKUP(D1393,'Nhân viên'!$B$5:$C$48,2,0)</f>
        <v>#N/A</v>
      </c>
      <c r="H1393" s="13" t="e">
        <f>VLOOKUP(F1393,'Khách hàng'!$B$4:$G$1048576,2,0)</f>
        <v>#N/A</v>
      </c>
      <c r="I1393" s="13" t="str">
        <f>VLOOKUP(F1393,'[1]Khách hàng'!$A$4:$F$2144,3,0)</f>
        <v>Số 1 đường số 17A, Khu phố 11, Phường Bình Trị Đông B, Quận Bình Tân, TP.HCM.</v>
      </c>
      <c r="J1393" s="35" t="e">
        <f>VLOOKUP(F1393,'Khách hàng'!$B$4:$G$1048576,5,0)</f>
        <v>#N/A</v>
      </c>
      <c r="M1393" s="13" t="e">
        <f>VLOOKUP(K1393,'Hàng hóa'!$C$5:$J635,2,0)</f>
        <v>#N/A</v>
      </c>
      <c r="N1393" s="17" t="e">
        <f>VLOOKUP(K1393,'[1]Hàng hóa'!$C$5:$G$22,5,0)</f>
        <v>#N/A</v>
      </c>
      <c r="O1393" s="17" t="e">
        <f t="shared" si="69"/>
        <v>#N/A</v>
      </c>
      <c r="P1393" s="197" t="e">
        <f t="shared" si="70"/>
        <v>#N/A</v>
      </c>
      <c r="Q1393" s="17" t="e">
        <f t="shared" si="71"/>
        <v>#N/A</v>
      </c>
      <c r="R1393" s="13" t="e">
        <f>VLOOKUP(J1393,'[1]Nhân viên'!$E$20:$F$41,2,0)</f>
        <v>#N/A</v>
      </c>
    </row>
    <row r="1394" spans="3:18" x14ac:dyDescent="0.2">
      <c r="C1394" s="12"/>
      <c r="E1394" s="13" t="e">
        <f>VLOOKUP(D1394,'Nhân viên'!$B$5:$C$48,2,0)</f>
        <v>#N/A</v>
      </c>
      <c r="H1394" s="13" t="e">
        <f>VLOOKUP(F1394,'Khách hàng'!$B$4:$G$1048576,2,0)</f>
        <v>#N/A</v>
      </c>
      <c r="I1394" s="13" t="str">
        <f>VLOOKUP(F1394,'[1]Khách hàng'!$A$4:$F$2144,3,0)</f>
        <v>Số 1 đường số 17A, Khu phố 11, Phường Bình Trị Đông B, Quận Bình Tân, TP.HCM.</v>
      </c>
      <c r="J1394" s="35" t="e">
        <f>VLOOKUP(F1394,'Khách hàng'!$B$4:$G$1048576,5,0)</f>
        <v>#N/A</v>
      </c>
      <c r="M1394" s="13" t="e">
        <f>VLOOKUP(K1394,'Hàng hóa'!$C$5:$J636,2,0)</f>
        <v>#N/A</v>
      </c>
      <c r="N1394" s="17" t="e">
        <f>VLOOKUP(K1394,'[1]Hàng hóa'!$C$5:$G$22,5,0)</f>
        <v>#N/A</v>
      </c>
      <c r="O1394" s="17" t="e">
        <f t="shared" si="69"/>
        <v>#N/A</v>
      </c>
      <c r="P1394" s="197" t="e">
        <f t="shared" si="70"/>
        <v>#N/A</v>
      </c>
      <c r="Q1394" s="17" t="e">
        <f t="shared" si="71"/>
        <v>#N/A</v>
      </c>
      <c r="R1394" s="13" t="e">
        <f>VLOOKUP(J1394,'[1]Nhân viên'!$E$20:$F$41,2,0)</f>
        <v>#N/A</v>
      </c>
    </row>
    <row r="1395" spans="3:18" x14ac:dyDescent="0.2">
      <c r="C1395" s="12"/>
      <c r="E1395" s="13" t="e">
        <f>VLOOKUP(D1395,'Nhân viên'!$B$5:$C$48,2,0)</f>
        <v>#N/A</v>
      </c>
      <c r="H1395" s="13" t="e">
        <f>VLOOKUP(F1395,'Khách hàng'!$B$4:$G$1048576,2,0)</f>
        <v>#N/A</v>
      </c>
      <c r="I1395" s="13" t="str">
        <f>VLOOKUP(F1395,'[1]Khách hàng'!$A$4:$F$2144,3,0)</f>
        <v>Số 1 đường số 17A, Khu phố 11, Phường Bình Trị Đông B, Quận Bình Tân, TP.HCM.</v>
      </c>
      <c r="J1395" s="35" t="e">
        <f>VLOOKUP(F1395,'Khách hàng'!$B$4:$G$1048576,5,0)</f>
        <v>#N/A</v>
      </c>
      <c r="M1395" s="13" t="e">
        <f>VLOOKUP(K1395,'Hàng hóa'!$C$5:$J637,2,0)</f>
        <v>#N/A</v>
      </c>
      <c r="N1395" s="17" t="e">
        <f>VLOOKUP(K1395,'[1]Hàng hóa'!$C$5:$G$22,5,0)</f>
        <v>#N/A</v>
      </c>
      <c r="O1395" s="17" t="e">
        <f t="shared" si="69"/>
        <v>#N/A</v>
      </c>
      <c r="P1395" s="197" t="e">
        <f t="shared" si="70"/>
        <v>#N/A</v>
      </c>
      <c r="Q1395" s="17" t="e">
        <f t="shared" si="71"/>
        <v>#N/A</v>
      </c>
      <c r="R1395" s="13" t="e">
        <f>VLOOKUP(J1395,'[1]Nhân viên'!$E$20:$F$41,2,0)</f>
        <v>#N/A</v>
      </c>
    </row>
    <row r="1396" spans="3:18" x14ac:dyDescent="0.2">
      <c r="C1396" s="12"/>
      <c r="E1396" s="13" t="e">
        <f>VLOOKUP(D1396,'Nhân viên'!$B$5:$C$48,2,0)</f>
        <v>#N/A</v>
      </c>
      <c r="H1396" s="13" t="e">
        <f>VLOOKUP(F1396,'Khách hàng'!$B$4:$G$1048576,2,0)</f>
        <v>#N/A</v>
      </c>
      <c r="I1396" s="13" t="str">
        <f>VLOOKUP(F1396,'[1]Khách hàng'!$A$4:$F$2144,3,0)</f>
        <v>Số 1 đường số 17A, Khu phố 11, Phường Bình Trị Đông B, Quận Bình Tân, TP.HCM.</v>
      </c>
      <c r="J1396" s="35" t="e">
        <f>VLOOKUP(F1396,'Khách hàng'!$B$4:$G$1048576,5,0)</f>
        <v>#N/A</v>
      </c>
      <c r="M1396" s="13" t="e">
        <f>VLOOKUP(K1396,'Hàng hóa'!$C$5:$J638,2,0)</f>
        <v>#N/A</v>
      </c>
      <c r="N1396" s="17" t="e">
        <f>VLOOKUP(K1396,'[1]Hàng hóa'!$C$5:$G$22,5,0)</f>
        <v>#N/A</v>
      </c>
      <c r="O1396" s="17" t="e">
        <f t="shared" si="69"/>
        <v>#N/A</v>
      </c>
      <c r="P1396" s="197" t="e">
        <f t="shared" si="70"/>
        <v>#N/A</v>
      </c>
      <c r="Q1396" s="17" t="e">
        <f t="shared" si="71"/>
        <v>#N/A</v>
      </c>
      <c r="R1396" s="13" t="e">
        <f>VLOOKUP(J1396,'[1]Nhân viên'!$E$20:$F$41,2,0)</f>
        <v>#N/A</v>
      </c>
    </row>
    <row r="1397" spans="3:18" x14ac:dyDescent="0.2">
      <c r="C1397" s="12"/>
      <c r="E1397" s="13" t="e">
        <f>VLOOKUP(D1397,'Nhân viên'!$B$5:$C$48,2,0)</f>
        <v>#N/A</v>
      </c>
      <c r="H1397" s="13" t="e">
        <f>VLOOKUP(F1397,'Khách hàng'!$B$4:$G$1048576,2,0)</f>
        <v>#N/A</v>
      </c>
      <c r="I1397" s="13" t="str">
        <f>VLOOKUP(F1397,'[1]Khách hàng'!$A$4:$F$2144,3,0)</f>
        <v>Số 1 đường số 17A, Khu phố 11, Phường Bình Trị Đông B, Quận Bình Tân, TP.HCM.</v>
      </c>
      <c r="J1397" s="35" t="e">
        <f>VLOOKUP(F1397,'Khách hàng'!$B$4:$G$1048576,5,0)</f>
        <v>#N/A</v>
      </c>
      <c r="M1397" s="13" t="e">
        <f>VLOOKUP(K1397,'Hàng hóa'!$C$5:$J639,2,0)</f>
        <v>#N/A</v>
      </c>
      <c r="N1397" s="17" t="e">
        <f>VLOOKUP(K1397,'[1]Hàng hóa'!$C$5:$G$22,5,0)</f>
        <v>#N/A</v>
      </c>
      <c r="O1397" s="17" t="e">
        <f t="shared" si="69"/>
        <v>#N/A</v>
      </c>
      <c r="P1397" s="197" t="e">
        <f t="shared" si="70"/>
        <v>#N/A</v>
      </c>
      <c r="Q1397" s="17" t="e">
        <f t="shared" si="71"/>
        <v>#N/A</v>
      </c>
      <c r="R1397" s="13" t="e">
        <f>VLOOKUP(J1397,'[1]Nhân viên'!$E$20:$F$41,2,0)</f>
        <v>#N/A</v>
      </c>
    </row>
    <row r="1398" spans="3:18" x14ac:dyDescent="0.2">
      <c r="C1398" s="12"/>
      <c r="E1398" s="13" t="e">
        <f>VLOOKUP(D1398,'Nhân viên'!$B$5:$C$48,2,0)</f>
        <v>#N/A</v>
      </c>
      <c r="H1398" s="13" t="e">
        <f>VLOOKUP(F1398,'Khách hàng'!$B$4:$G$1048576,2,0)</f>
        <v>#N/A</v>
      </c>
      <c r="I1398" s="13" t="str">
        <f>VLOOKUP(F1398,'[1]Khách hàng'!$A$4:$F$2144,3,0)</f>
        <v>Số 1 đường số 17A, Khu phố 11, Phường Bình Trị Đông B, Quận Bình Tân, TP.HCM.</v>
      </c>
      <c r="J1398" s="35" t="e">
        <f>VLOOKUP(F1398,'Khách hàng'!$B$4:$G$1048576,5,0)</f>
        <v>#N/A</v>
      </c>
      <c r="M1398" s="13" t="e">
        <f>VLOOKUP(K1398,'Hàng hóa'!$C$5:$J640,2,0)</f>
        <v>#N/A</v>
      </c>
      <c r="N1398" s="17" t="e">
        <f>VLOOKUP(K1398,'[1]Hàng hóa'!$C$5:$G$22,5,0)</f>
        <v>#N/A</v>
      </c>
      <c r="O1398" s="17" t="e">
        <f t="shared" si="69"/>
        <v>#N/A</v>
      </c>
      <c r="P1398" s="197" t="e">
        <f t="shared" si="70"/>
        <v>#N/A</v>
      </c>
      <c r="Q1398" s="17" t="e">
        <f t="shared" si="71"/>
        <v>#N/A</v>
      </c>
      <c r="R1398" s="13" t="e">
        <f>VLOOKUP(J1398,'[1]Nhân viên'!$E$20:$F$41,2,0)</f>
        <v>#N/A</v>
      </c>
    </row>
    <row r="1399" spans="3:18" x14ac:dyDescent="0.2">
      <c r="C1399" s="12"/>
      <c r="E1399" s="13" t="e">
        <f>VLOOKUP(D1399,'Nhân viên'!$B$5:$C$48,2,0)</f>
        <v>#N/A</v>
      </c>
      <c r="H1399" s="13" t="e">
        <f>VLOOKUP(F1399,'Khách hàng'!$B$4:$G$1048576,2,0)</f>
        <v>#N/A</v>
      </c>
      <c r="I1399" s="13" t="str">
        <f>VLOOKUP(F1399,'[1]Khách hàng'!$A$4:$F$2144,3,0)</f>
        <v>Số 1 đường số 17A, Khu phố 11, Phường Bình Trị Đông B, Quận Bình Tân, TP.HCM.</v>
      </c>
      <c r="J1399" s="35" t="e">
        <f>VLOOKUP(F1399,'Khách hàng'!$B$4:$G$1048576,5,0)</f>
        <v>#N/A</v>
      </c>
      <c r="M1399" s="13" t="e">
        <f>VLOOKUP(K1399,'Hàng hóa'!$C$5:$J641,2,0)</f>
        <v>#N/A</v>
      </c>
      <c r="N1399" s="17" t="e">
        <f>VLOOKUP(K1399,'[1]Hàng hóa'!$C$5:$G$22,5,0)</f>
        <v>#N/A</v>
      </c>
      <c r="O1399" s="17" t="e">
        <f t="shared" si="69"/>
        <v>#N/A</v>
      </c>
      <c r="P1399" s="197" t="e">
        <f t="shared" si="70"/>
        <v>#N/A</v>
      </c>
      <c r="Q1399" s="17" t="e">
        <f t="shared" si="71"/>
        <v>#N/A</v>
      </c>
      <c r="R1399" s="13" t="e">
        <f>VLOOKUP(J1399,'[1]Nhân viên'!$E$20:$F$41,2,0)</f>
        <v>#N/A</v>
      </c>
    </row>
    <row r="1400" spans="3:18" x14ac:dyDescent="0.2">
      <c r="C1400" s="12"/>
      <c r="E1400" s="13" t="e">
        <f>VLOOKUP(D1400,'Nhân viên'!$B$5:$C$48,2,0)</f>
        <v>#N/A</v>
      </c>
      <c r="H1400" s="13" t="e">
        <f>VLOOKUP(F1400,'Khách hàng'!$B$4:$G$1048576,2,0)</f>
        <v>#N/A</v>
      </c>
      <c r="I1400" s="13" t="str">
        <f>VLOOKUP(F1400,'[1]Khách hàng'!$A$4:$F$2144,3,0)</f>
        <v>Số 1 đường số 17A, Khu phố 11, Phường Bình Trị Đông B, Quận Bình Tân, TP.HCM.</v>
      </c>
      <c r="J1400" s="35" t="e">
        <f>VLOOKUP(F1400,'Khách hàng'!$B$4:$G$1048576,5,0)</f>
        <v>#N/A</v>
      </c>
      <c r="M1400" s="13" t="e">
        <f>VLOOKUP(K1400,'Hàng hóa'!$C$5:$J642,2,0)</f>
        <v>#N/A</v>
      </c>
      <c r="N1400" s="17" t="e">
        <f>VLOOKUP(K1400,'[1]Hàng hóa'!$C$5:$G$22,5,0)</f>
        <v>#N/A</v>
      </c>
      <c r="O1400" s="17" t="e">
        <f t="shared" si="69"/>
        <v>#N/A</v>
      </c>
      <c r="P1400" s="197" t="e">
        <f t="shared" si="70"/>
        <v>#N/A</v>
      </c>
      <c r="Q1400" s="17" t="e">
        <f t="shared" si="71"/>
        <v>#N/A</v>
      </c>
      <c r="R1400" s="13" t="e">
        <f>VLOOKUP(J1400,'[1]Nhân viên'!$E$20:$F$41,2,0)</f>
        <v>#N/A</v>
      </c>
    </row>
    <row r="1401" spans="3:18" x14ac:dyDescent="0.2">
      <c r="C1401" s="12"/>
      <c r="E1401" s="13" t="e">
        <f>VLOOKUP(D1401,'Nhân viên'!$B$5:$C$48,2,0)</f>
        <v>#N/A</v>
      </c>
      <c r="H1401" s="13" t="e">
        <f>VLOOKUP(F1401,'Khách hàng'!$B$4:$G$1048576,2,0)</f>
        <v>#N/A</v>
      </c>
      <c r="I1401" s="13" t="str">
        <f>VLOOKUP(F1401,'[1]Khách hàng'!$A$4:$F$2144,3,0)</f>
        <v>Số 1 đường số 17A, Khu phố 11, Phường Bình Trị Đông B, Quận Bình Tân, TP.HCM.</v>
      </c>
      <c r="J1401" s="35" t="e">
        <f>VLOOKUP(F1401,'Khách hàng'!$B$4:$G$1048576,5,0)</f>
        <v>#N/A</v>
      </c>
      <c r="M1401" s="13" t="e">
        <f>VLOOKUP(K1401,'Hàng hóa'!$C$5:$J644,2,0)</f>
        <v>#N/A</v>
      </c>
      <c r="N1401" s="17" t="e">
        <f>VLOOKUP(K1401,'[1]Hàng hóa'!$C$5:$G$22,5,0)</f>
        <v>#N/A</v>
      </c>
      <c r="O1401" s="17" t="e">
        <f t="shared" si="69"/>
        <v>#N/A</v>
      </c>
      <c r="P1401" s="197" t="e">
        <f t="shared" si="70"/>
        <v>#N/A</v>
      </c>
      <c r="Q1401" s="17" t="e">
        <f t="shared" si="71"/>
        <v>#N/A</v>
      </c>
      <c r="R1401" s="13" t="e">
        <f>VLOOKUP(J1401,'[1]Nhân viên'!$E$20:$F$41,2,0)</f>
        <v>#N/A</v>
      </c>
    </row>
    <row r="1402" spans="3:18" x14ac:dyDescent="0.2">
      <c r="C1402" s="12"/>
      <c r="E1402" s="13" t="e">
        <f>VLOOKUP(D1402,'Nhân viên'!$B$5:$C$48,2,0)</f>
        <v>#N/A</v>
      </c>
      <c r="H1402" s="13" t="e">
        <f>VLOOKUP(F1402,'Khách hàng'!$B$4:$G$1048576,2,0)</f>
        <v>#N/A</v>
      </c>
      <c r="I1402" s="13" t="str">
        <f>VLOOKUP(F1402,'[1]Khách hàng'!$A$4:$F$2144,3,0)</f>
        <v>Số 1 đường số 17A, Khu phố 11, Phường Bình Trị Đông B, Quận Bình Tân, TP.HCM.</v>
      </c>
      <c r="J1402" s="35" t="e">
        <f>VLOOKUP(F1402,'Khách hàng'!$B$4:$G$1048576,5,0)</f>
        <v>#N/A</v>
      </c>
      <c r="M1402" s="13" t="e">
        <f>VLOOKUP(K1402,'Hàng hóa'!$C$5:$J645,2,0)</f>
        <v>#N/A</v>
      </c>
      <c r="N1402" s="17" t="e">
        <f>VLOOKUP(K1402,'[1]Hàng hóa'!$C$5:$G$22,5,0)</f>
        <v>#N/A</v>
      </c>
      <c r="O1402" s="17" t="e">
        <f t="shared" si="69"/>
        <v>#N/A</v>
      </c>
      <c r="P1402" s="197" t="e">
        <f t="shared" si="70"/>
        <v>#N/A</v>
      </c>
      <c r="Q1402" s="17" t="e">
        <f t="shared" si="71"/>
        <v>#N/A</v>
      </c>
      <c r="R1402" s="13" t="e">
        <f>VLOOKUP(J1402,'[1]Nhân viên'!$E$20:$F$41,2,0)</f>
        <v>#N/A</v>
      </c>
    </row>
    <row r="1403" spans="3:18" x14ac:dyDescent="0.2">
      <c r="C1403" s="12"/>
      <c r="E1403" s="13" t="e">
        <f>VLOOKUP(D1403,'Nhân viên'!$B$5:$C$48,2,0)</f>
        <v>#N/A</v>
      </c>
      <c r="H1403" s="13" t="e">
        <f>VLOOKUP(F1403,'Khách hàng'!$B$4:$G$1048576,2,0)</f>
        <v>#N/A</v>
      </c>
      <c r="I1403" s="13" t="str">
        <f>VLOOKUP(F1403,'[1]Khách hàng'!$A$4:$F$2144,3,0)</f>
        <v>Số 1 đường số 17A, Khu phố 11, Phường Bình Trị Đông B, Quận Bình Tân, TP.HCM.</v>
      </c>
      <c r="J1403" s="35" t="e">
        <f>VLOOKUP(F1403,'Khách hàng'!$B$4:$G$1048576,5,0)</f>
        <v>#N/A</v>
      </c>
      <c r="M1403" s="13" t="e">
        <f>VLOOKUP(K1403,'Hàng hóa'!$C$5:$J646,2,0)</f>
        <v>#N/A</v>
      </c>
      <c r="N1403" s="17" t="e">
        <f>VLOOKUP(K1403,'[1]Hàng hóa'!$C$5:$G$22,5,0)</f>
        <v>#N/A</v>
      </c>
      <c r="O1403" s="17" t="e">
        <f t="shared" si="69"/>
        <v>#N/A</v>
      </c>
      <c r="P1403" s="197" t="e">
        <f t="shared" si="70"/>
        <v>#N/A</v>
      </c>
      <c r="Q1403" s="17" t="e">
        <f t="shared" si="71"/>
        <v>#N/A</v>
      </c>
      <c r="R1403" s="13" t="e">
        <f>VLOOKUP(J1403,'[1]Nhân viên'!$E$20:$F$41,2,0)</f>
        <v>#N/A</v>
      </c>
    </row>
    <row r="1404" spans="3:18" x14ac:dyDescent="0.2">
      <c r="C1404" s="12"/>
      <c r="E1404" s="13" t="e">
        <f>VLOOKUP(D1404,'Nhân viên'!$B$5:$C$48,2,0)</f>
        <v>#N/A</v>
      </c>
      <c r="H1404" s="13" t="e">
        <f>VLOOKUP(F1404,'Khách hàng'!$B$4:$G$1048576,2,0)</f>
        <v>#N/A</v>
      </c>
      <c r="I1404" s="13" t="str">
        <f>VLOOKUP(F1404,'[1]Khách hàng'!$A$4:$F$2144,3,0)</f>
        <v>Số 1 đường số 17A, Khu phố 11, Phường Bình Trị Đông B, Quận Bình Tân, TP.HCM.</v>
      </c>
      <c r="J1404" s="35" t="e">
        <f>VLOOKUP(F1404,'Khách hàng'!$B$4:$G$1048576,5,0)</f>
        <v>#N/A</v>
      </c>
      <c r="M1404" s="13" t="e">
        <f>VLOOKUP(K1404,'Hàng hóa'!$C$5:$J647,2,0)</f>
        <v>#N/A</v>
      </c>
      <c r="N1404" s="17" t="e">
        <f>VLOOKUP(K1404,'[1]Hàng hóa'!$C$5:$G$22,5,0)</f>
        <v>#N/A</v>
      </c>
      <c r="O1404" s="17" t="e">
        <f t="shared" si="69"/>
        <v>#N/A</v>
      </c>
      <c r="P1404" s="197" t="e">
        <f t="shared" si="70"/>
        <v>#N/A</v>
      </c>
      <c r="Q1404" s="17" t="e">
        <f t="shared" si="71"/>
        <v>#N/A</v>
      </c>
      <c r="R1404" s="13" t="e">
        <f>VLOOKUP(J1404,'[1]Nhân viên'!$E$20:$F$41,2,0)</f>
        <v>#N/A</v>
      </c>
    </row>
    <row r="1405" spans="3:18" x14ac:dyDescent="0.2">
      <c r="C1405" s="12"/>
      <c r="E1405" s="13" t="e">
        <f>VLOOKUP(D1405,'Nhân viên'!$B$5:$C$48,2,0)</f>
        <v>#N/A</v>
      </c>
      <c r="H1405" s="13" t="e">
        <f>VLOOKUP(F1405,'Khách hàng'!$B$4:$G$1048576,2,0)</f>
        <v>#N/A</v>
      </c>
      <c r="I1405" s="13" t="str">
        <f>VLOOKUP(F1405,'[1]Khách hàng'!$A$4:$F$2144,3,0)</f>
        <v>Số 1 đường số 17A, Khu phố 11, Phường Bình Trị Đông B, Quận Bình Tân, TP.HCM.</v>
      </c>
      <c r="J1405" s="35" t="e">
        <f>VLOOKUP(F1405,'Khách hàng'!$B$4:$G$1048576,5,0)</f>
        <v>#N/A</v>
      </c>
      <c r="M1405" s="13" t="e">
        <f>VLOOKUP(K1405,'Hàng hóa'!$C$5:$J648,2,0)</f>
        <v>#N/A</v>
      </c>
      <c r="N1405" s="17" t="e">
        <f>VLOOKUP(K1405,'[1]Hàng hóa'!$C$5:$G$22,5,0)</f>
        <v>#N/A</v>
      </c>
      <c r="O1405" s="17" t="e">
        <f t="shared" si="69"/>
        <v>#N/A</v>
      </c>
      <c r="P1405" s="197" t="e">
        <f t="shared" si="70"/>
        <v>#N/A</v>
      </c>
      <c r="Q1405" s="17" t="e">
        <f t="shared" si="71"/>
        <v>#N/A</v>
      </c>
      <c r="R1405" s="13" t="e">
        <f>VLOOKUP(J1405,'[1]Nhân viên'!$E$20:$F$41,2,0)</f>
        <v>#N/A</v>
      </c>
    </row>
    <row r="1406" spans="3:18" x14ac:dyDescent="0.2">
      <c r="C1406" s="12"/>
      <c r="E1406" s="13" t="e">
        <f>VLOOKUP(D1406,'Nhân viên'!$B$5:$C$48,2,0)</f>
        <v>#N/A</v>
      </c>
      <c r="H1406" s="13" t="e">
        <f>VLOOKUP(F1406,'Khách hàng'!$B$4:$G$1048576,2,0)</f>
        <v>#N/A</v>
      </c>
      <c r="I1406" s="13" t="str">
        <f>VLOOKUP(F1406,'[1]Khách hàng'!$A$4:$F$2144,3,0)</f>
        <v>Số 1 đường số 17A, Khu phố 11, Phường Bình Trị Đông B, Quận Bình Tân, TP.HCM.</v>
      </c>
      <c r="J1406" s="35" t="e">
        <f>VLOOKUP(F1406,'Khách hàng'!$B$4:$G$1048576,5,0)</f>
        <v>#N/A</v>
      </c>
      <c r="M1406" s="13" t="e">
        <f>VLOOKUP(K1406,'Hàng hóa'!$C$5:$J649,2,0)</f>
        <v>#N/A</v>
      </c>
      <c r="N1406" s="17" t="e">
        <f>VLOOKUP(K1406,'[1]Hàng hóa'!$C$5:$G$22,5,0)</f>
        <v>#N/A</v>
      </c>
      <c r="O1406" s="17" t="e">
        <f t="shared" si="69"/>
        <v>#N/A</v>
      </c>
      <c r="P1406" s="197" t="e">
        <f t="shared" si="70"/>
        <v>#N/A</v>
      </c>
      <c r="Q1406" s="17" t="e">
        <f t="shared" si="71"/>
        <v>#N/A</v>
      </c>
      <c r="R1406" s="13" t="e">
        <f>VLOOKUP(J1406,'[1]Nhân viên'!$E$20:$F$41,2,0)</f>
        <v>#N/A</v>
      </c>
    </row>
    <row r="1407" spans="3:18" x14ac:dyDescent="0.2">
      <c r="C1407" s="12"/>
      <c r="E1407" s="13" t="e">
        <f>VLOOKUP(D1407,'Nhân viên'!$B$5:$C$48,2,0)</f>
        <v>#N/A</v>
      </c>
      <c r="H1407" s="13" t="e">
        <f>VLOOKUP(F1407,'Khách hàng'!$B$4:$G$1048576,2,0)</f>
        <v>#N/A</v>
      </c>
      <c r="I1407" s="13" t="str">
        <f>VLOOKUP(F1407,'[1]Khách hàng'!$A$4:$F$2144,3,0)</f>
        <v>Số 1 đường số 17A, Khu phố 11, Phường Bình Trị Đông B, Quận Bình Tân, TP.HCM.</v>
      </c>
      <c r="J1407" s="35" t="e">
        <f>VLOOKUP(F1407,'Khách hàng'!$B$4:$G$1048576,5,0)</f>
        <v>#N/A</v>
      </c>
      <c r="M1407" s="13" t="e">
        <f>VLOOKUP(K1407,'Hàng hóa'!$C$5:$J650,2,0)</f>
        <v>#N/A</v>
      </c>
      <c r="N1407" s="17" t="e">
        <f>VLOOKUP(K1407,'[1]Hàng hóa'!$C$5:$G$22,5,0)</f>
        <v>#N/A</v>
      </c>
      <c r="O1407" s="17" t="e">
        <f t="shared" si="69"/>
        <v>#N/A</v>
      </c>
      <c r="P1407" s="197" t="e">
        <f t="shared" si="70"/>
        <v>#N/A</v>
      </c>
      <c r="Q1407" s="17" t="e">
        <f t="shared" si="71"/>
        <v>#N/A</v>
      </c>
      <c r="R1407" s="13" t="e">
        <f>VLOOKUP(J1407,'[1]Nhân viên'!$E$20:$F$41,2,0)</f>
        <v>#N/A</v>
      </c>
    </row>
    <row r="1408" spans="3:18" x14ac:dyDescent="0.2">
      <c r="C1408" s="12"/>
      <c r="E1408" s="13" t="e">
        <f>VLOOKUP(D1408,'Nhân viên'!$B$5:$C$48,2,0)</f>
        <v>#N/A</v>
      </c>
      <c r="H1408" s="13" t="e">
        <f>VLOOKUP(F1408,'Khách hàng'!$B$4:$G$1048576,2,0)</f>
        <v>#N/A</v>
      </c>
      <c r="I1408" s="13" t="str">
        <f>VLOOKUP(F1408,'[1]Khách hàng'!$A$4:$F$2144,3,0)</f>
        <v>Số 1 đường số 17A, Khu phố 11, Phường Bình Trị Đông B, Quận Bình Tân, TP.HCM.</v>
      </c>
      <c r="J1408" s="35" t="e">
        <f>VLOOKUP(F1408,'Khách hàng'!$B$4:$G$1048576,5,0)</f>
        <v>#N/A</v>
      </c>
      <c r="M1408" s="13" t="e">
        <f>VLOOKUP(K1408,'Hàng hóa'!$C$5:$J651,2,0)</f>
        <v>#N/A</v>
      </c>
      <c r="N1408" s="17" t="e">
        <f>VLOOKUP(K1408,'[1]Hàng hóa'!$C$5:$G$22,5,0)</f>
        <v>#N/A</v>
      </c>
      <c r="O1408" s="17" t="e">
        <f t="shared" si="69"/>
        <v>#N/A</v>
      </c>
      <c r="P1408" s="197" t="e">
        <f t="shared" si="70"/>
        <v>#N/A</v>
      </c>
      <c r="Q1408" s="17" t="e">
        <f t="shared" si="71"/>
        <v>#N/A</v>
      </c>
      <c r="R1408" s="13" t="e">
        <f>VLOOKUP(J1408,'[1]Nhân viên'!$E$20:$F$41,2,0)</f>
        <v>#N/A</v>
      </c>
    </row>
    <row r="1409" spans="3:18" x14ac:dyDescent="0.2">
      <c r="C1409" s="12"/>
      <c r="E1409" s="13" t="e">
        <f>VLOOKUP(D1409,'Nhân viên'!$B$5:$C$48,2,0)</f>
        <v>#N/A</v>
      </c>
      <c r="H1409" s="13" t="e">
        <f>VLOOKUP(F1409,'Khách hàng'!$B$4:$G$1048576,2,0)</f>
        <v>#N/A</v>
      </c>
      <c r="I1409" s="13" t="str">
        <f>VLOOKUP(F1409,'[1]Khách hàng'!$A$4:$F$2144,3,0)</f>
        <v>Số 1 đường số 17A, Khu phố 11, Phường Bình Trị Đông B, Quận Bình Tân, TP.HCM.</v>
      </c>
      <c r="J1409" s="35" t="e">
        <f>VLOOKUP(F1409,'Khách hàng'!$B$4:$G$1048576,5,0)</f>
        <v>#N/A</v>
      </c>
      <c r="M1409" s="13" t="e">
        <f>VLOOKUP(K1409,'Hàng hóa'!$C$5:$J652,2,0)</f>
        <v>#N/A</v>
      </c>
      <c r="N1409" s="17" t="e">
        <f>VLOOKUP(K1409,'[1]Hàng hóa'!$C$5:$G$22,5,0)</f>
        <v>#N/A</v>
      </c>
      <c r="O1409" s="17" t="e">
        <f t="shared" si="69"/>
        <v>#N/A</v>
      </c>
      <c r="P1409" s="197" t="e">
        <f t="shared" si="70"/>
        <v>#N/A</v>
      </c>
      <c r="Q1409" s="17" t="e">
        <f t="shared" si="71"/>
        <v>#N/A</v>
      </c>
      <c r="R1409" s="13" t="e">
        <f>VLOOKUP(J1409,'[1]Nhân viên'!$E$20:$F$41,2,0)</f>
        <v>#N/A</v>
      </c>
    </row>
    <row r="1410" spans="3:18" x14ac:dyDescent="0.2">
      <c r="C1410" s="12"/>
      <c r="E1410" s="13" t="e">
        <f>VLOOKUP(D1410,'Nhân viên'!$B$5:$C$48,2,0)</f>
        <v>#N/A</v>
      </c>
      <c r="H1410" s="13" t="e">
        <f>VLOOKUP(F1410,'Khách hàng'!$B$4:$G$1048576,2,0)</f>
        <v>#N/A</v>
      </c>
      <c r="I1410" s="13" t="str">
        <f>VLOOKUP(F1410,'[1]Khách hàng'!$A$4:$F$2144,3,0)</f>
        <v>Số 1 đường số 17A, Khu phố 11, Phường Bình Trị Đông B, Quận Bình Tân, TP.HCM.</v>
      </c>
      <c r="J1410" s="35" t="e">
        <f>VLOOKUP(F1410,'Khách hàng'!$B$4:$G$1048576,5,0)</f>
        <v>#N/A</v>
      </c>
      <c r="M1410" s="13" t="e">
        <f>VLOOKUP(K1410,'Hàng hóa'!$C$5:$J653,2,0)</f>
        <v>#N/A</v>
      </c>
      <c r="N1410" s="17" t="e">
        <f>VLOOKUP(K1410,'[1]Hàng hóa'!$C$5:$G$22,5,0)</f>
        <v>#N/A</v>
      </c>
      <c r="O1410" s="17" t="e">
        <f t="shared" si="69"/>
        <v>#N/A</v>
      </c>
      <c r="P1410" s="197" t="e">
        <f t="shared" si="70"/>
        <v>#N/A</v>
      </c>
      <c r="Q1410" s="17" t="e">
        <f t="shared" si="71"/>
        <v>#N/A</v>
      </c>
      <c r="R1410" s="13" t="e">
        <f>VLOOKUP(J1410,'[1]Nhân viên'!$E$20:$F$41,2,0)</f>
        <v>#N/A</v>
      </c>
    </row>
    <row r="1411" spans="3:18" x14ac:dyDescent="0.2">
      <c r="C1411" s="12"/>
      <c r="E1411" s="13" t="e">
        <f>VLOOKUP(D1411,'Nhân viên'!$B$5:$C$48,2,0)</f>
        <v>#N/A</v>
      </c>
      <c r="H1411" s="13" t="e">
        <f>VLOOKUP(F1411,'Khách hàng'!$B$4:$G$1048576,2,0)</f>
        <v>#N/A</v>
      </c>
      <c r="I1411" s="13" t="str">
        <f>VLOOKUP(F1411,'[1]Khách hàng'!$A$4:$F$2144,3,0)</f>
        <v>Số 1 đường số 17A, Khu phố 11, Phường Bình Trị Đông B, Quận Bình Tân, TP.HCM.</v>
      </c>
      <c r="J1411" s="35" t="e">
        <f>VLOOKUP(F1411,'Khách hàng'!$B$4:$G$1048576,5,0)</f>
        <v>#N/A</v>
      </c>
      <c r="M1411" s="13" t="e">
        <f>VLOOKUP(K1411,'Hàng hóa'!$C$5:$J654,2,0)</f>
        <v>#N/A</v>
      </c>
      <c r="N1411" s="17" t="e">
        <f>VLOOKUP(K1411,'[1]Hàng hóa'!$C$5:$G$22,5,0)</f>
        <v>#N/A</v>
      </c>
      <c r="O1411" s="17" t="e">
        <f t="shared" si="69"/>
        <v>#N/A</v>
      </c>
      <c r="P1411" s="197" t="e">
        <f t="shared" si="70"/>
        <v>#N/A</v>
      </c>
      <c r="Q1411" s="17" t="e">
        <f t="shared" si="71"/>
        <v>#N/A</v>
      </c>
      <c r="R1411" s="13" t="e">
        <f>VLOOKUP(J1411,'[1]Nhân viên'!$E$20:$F$41,2,0)</f>
        <v>#N/A</v>
      </c>
    </row>
    <row r="1412" spans="3:18" x14ac:dyDescent="0.2">
      <c r="C1412" s="12"/>
      <c r="E1412" s="13" t="e">
        <f>VLOOKUP(D1412,'Nhân viên'!$B$5:$C$48,2,0)</f>
        <v>#N/A</v>
      </c>
      <c r="H1412" s="13" t="e">
        <f>VLOOKUP(F1412,'Khách hàng'!$B$4:$G$1048576,2,0)</f>
        <v>#N/A</v>
      </c>
      <c r="I1412" s="13" t="str">
        <f>VLOOKUP(F1412,'[1]Khách hàng'!$A$4:$F$2144,3,0)</f>
        <v>Số 1 đường số 17A, Khu phố 11, Phường Bình Trị Đông B, Quận Bình Tân, TP.HCM.</v>
      </c>
      <c r="J1412" s="35" t="e">
        <f>VLOOKUP(F1412,'Khách hàng'!$B$4:$G$1048576,5,0)</f>
        <v>#N/A</v>
      </c>
      <c r="M1412" s="13" t="e">
        <f>VLOOKUP(K1412,'Hàng hóa'!$C$5:$J655,2,0)</f>
        <v>#N/A</v>
      </c>
      <c r="N1412" s="17" t="e">
        <f>VLOOKUP(K1412,'[1]Hàng hóa'!$C$5:$G$22,5,0)</f>
        <v>#N/A</v>
      </c>
      <c r="O1412" s="17" t="e">
        <f t="shared" si="69"/>
        <v>#N/A</v>
      </c>
      <c r="P1412" s="197" t="e">
        <f t="shared" si="70"/>
        <v>#N/A</v>
      </c>
      <c r="Q1412" s="17" t="e">
        <f t="shared" si="71"/>
        <v>#N/A</v>
      </c>
      <c r="R1412" s="13" t="e">
        <f>VLOOKUP(J1412,'[1]Nhân viên'!$E$20:$F$41,2,0)</f>
        <v>#N/A</v>
      </c>
    </row>
    <row r="1413" spans="3:18" x14ac:dyDescent="0.2">
      <c r="C1413" s="12"/>
      <c r="E1413" s="13" t="e">
        <f>VLOOKUP(D1413,'Nhân viên'!$B$5:$C$48,2,0)</f>
        <v>#N/A</v>
      </c>
      <c r="H1413" s="13" t="e">
        <f>VLOOKUP(F1413,'Khách hàng'!$B$4:$G$1048576,2,0)</f>
        <v>#N/A</v>
      </c>
      <c r="I1413" s="13" t="str">
        <f>VLOOKUP(F1413,'[1]Khách hàng'!$A$4:$F$2144,3,0)</f>
        <v>Số 1 đường số 17A, Khu phố 11, Phường Bình Trị Đông B, Quận Bình Tân, TP.HCM.</v>
      </c>
      <c r="J1413" s="35" t="e">
        <f>VLOOKUP(F1413,'Khách hàng'!$B$4:$G$1048576,5,0)</f>
        <v>#N/A</v>
      </c>
      <c r="M1413" s="13" t="e">
        <f>VLOOKUP(K1413,'Hàng hóa'!$C$5:$J656,2,0)</f>
        <v>#N/A</v>
      </c>
      <c r="N1413" s="17" t="e">
        <f>VLOOKUP(K1413,'[1]Hàng hóa'!$C$5:$G$22,5,0)</f>
        <v>#N/A</v>
      </c>
      <c r="O1413" s="17" t="e">
        <f t="shared" si="69"/>
        <v>#N/A</v>
      </c>
      <c r="P1413" s="197" t="e">
        <f t="shared" si="70"/>
        <v>#N/A</v>
      </c>
      <c r="Q1413" s="17" t="e">
        <f t="shared" si="71"/>
        <v>#N/A</v>
      </c>
      <c r="R1413" s="13" t="e">
        <f>VLOOKUP(J1413,'[1]Nhân viên'!$E$20:$F$41,2,0)</f>
        <v>#N/A</v>
      </c>
    </row>
    <row r="1414" spans="3:18" x14ac:dyDescent="0.2">
      <c r="C1414" s="12"/>
      <c r="E1414" s="13" t="e">
        <f>VLOOKUP(D1414,'Nhân viên'!$B$5:$C$48,2,0)</f>
        <v>#N/A</v>
      </c>
      <c r="H1414" s="13" t="e">
        <f>VLOOKUP(F1414,'Khách hàng'!$B$4:$G$1048576,2,0)</f>
        <v>#N/A</v>
      </c>
      <c r="I1414" s="13" t="str">
        <f>VLOOKUP(F1414,'[1]Khách hàng'!$A$4:$F$2144,3,0)</f>
        <v>Số 1 đường số 17A, Khu phố 11, Phường Bình Trị Đông B, Quận Bình Tân, TP.HCM.</v>
      </c>
      <c r="J1414" s="35" t="e">
        <f>VLOOKUP(F1414,'Khách hàng'!$B$4:$G$1048576,5,0)</f>
        <v>#N/A</v>
      </c>
      <c r="M1414" s="13" t="e">
        <f>VLOOKUP(K1414,'Hàng hóa'!$C$5:$J701,2,0)</f>
        <v>#N/A</v>
      </c>
      <c r="N1414" s="17" t="e">
        <f>VLOOKUP(K1414,'[1]Hàng hóa'!$C$5:$G$22,5,0)</f>
        <v>#N/A</v>
      </c>
      <c r="O1414" s="17" t="e">
        <f t="shared" si="69"/>
        <v>#N/A</v>
      </c>
      <c r="P1414" s="197" t="e">
        <f t="shared" si="70"/>
        <v>#N/A</v>
      </c>
      <c r="Q1414" s="17" t="e">
        <f t="shared" si="71"/>
        <v>#N/A</v>
      </c>
      <c r="R1414" s="13" t="e">
        <f>VLOOKUP(J1414,'[1]Nhân viên'!$E$20:$F$41,2,0)</f>
        <v>#N/A</v>
      </c>
    </row>
    <row r="1415" spans="3:18" x14ac:dyDescent="0.2">
      <c r="C1415" s="259"/>
      <c r="E1415" s="13" t="e">
        <f>VLOOKUP(D1415,'Nhân viên'!$B$5:$C$48,2,0)</f>
        <v>#N/A</v>
      </c>
      <c r="H1415" s="13" t="e">
        <f>VLOOKUP(F1415,'Khách hàng'!$B$4:$G$1048576,2,0)</f>
        <v>#N/A</v>
      </c>
      <c r="I1415" s="13" t="str">
        <f>VLOOKUP(F1415,'[1]Khách hàng'!$A$4:$F$2144,3,0)</f>
        <v>Số 1 đường số 17A, Khu phố 11, Phường Bình Trị Đông B, Quận Bình Tân, TP.HCM.</v>
      </c>
      <c r="J1415" s="35" t="e">
        <f>VLOOKUP(F1415,'Khách hàng'!$B$4:$G$1048576,5,0)</f>
        <v>#N/A</v>
      </c>
      <c r="M1415" s="13" t="e">
        <f>VLOOKUP(K1415,'Hàng hóa'!$C$5:$J1546,2,0)</f>
        <v>#N/A</v>
      </c>
      <c r="N1415" s="17" t="e">
        <f>VLOOKUP(K1415,'[1]Hàng hóa'!$C$5:$G$22,5,0)</f>
        <v>#N/A</v>
      </c>
      <c r="O1415" s="17" t="e">
        <f t="shared" si="69"/>
        <v>#N/A</v>
      </c>
      <c r="P1415" s="197" t="e">
        <f t="shared" si="70"/>
        <v>#N/A</v>
      </c>
      <c r="Q1415" s="17" t="e">
        <f t="shared" si="71"/>
        <v>#N/A</v>
      </c>
      <c r="R1415" s="13" t="e">
        <f>VLOOKUP(J1415,'[1]Nhân viên'!$E$20:$F$41,2,0)</f>
        <v>#N/A</v>
      </c>
    </row>
    <row r="1416" spans="3:18" x14ac:dyDescent="0.2">
      <c r="C1416" s="259"/>
      <c r="E1416" s="13" t="e">
        <f>VLOOKUP(D1416,'Nhân viên'!$B$5:$C$48,2,0)</f>
        <v>#N/A</v>
      </c>
      <c r="H1416" s="13" t="e">
        <f>VLOOKUP(F1416,'Khách hàng'!$B$4:$G$1048576,2,0)</f>
        <v>#N/A</v>
      </c>
      <c r="I1416" s="13" t="str">
        <f>VLOOKUP(F1416,'[1]Khách hàng'!$A$4:$F$2144,3,0)</f>
        <v>Số 1 đường số 17A, Khu phố 11, Phường Bình Trị Đông B, Quận Bình Tân, TP.HCM.</v>
      </c>
      <c r="J1416" s="35" t="e">
        <f>VLOOKUP(F1416,'Khách hàng'!$B$4:$G$1048576,5,0)</f>
        <v>#N/A</v>
      </c>
      <c r="M1416" s="13" t="e">
        <f>VLOOKUP(K1416,'Hàng hóa'!$C$5:$J1547,2,0)</f>
        <v>#N/A</v>
      </c>
      <c r="N1416" s="17" t="e">
        <f>VLOOKUP(K1416,'[1]Hàng hóa'!$C$5:$G$22,5,0)</f>
        <v>#N/A</v>
      </c>
      <c r="O1416" s="17" t="e">
        <f t="shared" si="69"/>
        <v>#N/A</v>
      </c>
      <c r="P1416" s="197" t="e">
        <f t="shared" si="70"/>
        <v>#N/A</v>
      </c>
      <c r="Q1416" s="17" t="e">
        <f t="shared" si="71"/>
        <v>#N/A</v>
      </c>
      <c r="R1416" s="13" t="e">
        <f>VLOOKUP(J1416,'[1]Nhân viên'!$E$20:$F$41,2,0)</f>
        <v>#N/A</v>
      </c>
    </row>
    <row r="1417" spans="3:18" x14ac:dyDescent="0.2">
      <c r="C1417" s="259"/>
      <c r="E1417" s="13" t="e">
        <f>VLOOKUP(D1417,'Nhân viên'!$B$5:$C$48,2,0)</f>
        <v>#N/A</v>
      </c>
      <c r="H1417" s="13" t="e">
        <f>VLOOKUP(F1417,'Khách hàng'!$B$4:$G$1048576,2,0)</f>
        <v>#N/A</v>
      </c>
      <c r="I1417" s="13" t="str">
        <f>VLOOKUP(F1417,'[1]Khách hàng'!$A$4:$F$2144,3,0)</f>
        <v>Số 1 đường số 17A, Khu phố 11, Phường Bình Trị Đông B, Quận Bình Tân, TP.HCM.</v>
      </c>
      <c r="J1417" s="35" t="e">
        <f>VLOOKUP(F1417,'Khách hàng'!$B$4:$G$1048576,5,0)</f>
        <v>#N/A</v>
      </c>
      <c r="M1417" s="13" t="e">
        <f>VLOOKUP(K1417,'Hàng hóa'!$C$5:$J1548,2,0)</f>
        <v>#N/A</v>
      </c>
      <c r="N1417" s="17" t="e">
        <f>VLOOKUP(K1417,'[1]Hàng hóa'!$C$5:$G$22,5,0)</f>
        <v>#N/A</v>
      </c>
      <c r="O1417" s="17" t="e">
        <f t="shared" si="69"/>
        <v>#N/A</v>
      </c>
      <c r="P1417" s="197" t="e">
        <f t="shared" si="70"/>
        <v>#N/A</v>
      </c>
      <c r="Q1417" s="17" t="e">
        <f t="shared" si="71"/>
        <v>#N/A</v>
      </c>
      <c r="R1417" s="13" t="e">
        <f>VLOOKUP(J1417,'[1]Nhân viên'!$E$20:$F$41,2,0)</f>
        <v>#N/A</v>
      </c>
    </row>
    <row r="1418" spans="3:18" x14ac:dyDescent="0.2">
      <c r="C1418" s="259"/>
      <c r="E1418" s="13" t="e">
        <f>VLOOKUP(D1418,'Nhân viên'!$B$5:$C$48,2,0)</f>
        <v>#N/A</v>
      </c>
      <c r="H1418" s="13" t="e">
        <f>VLOOKUP(F1418,'Khách hàng'!$B$4:$G$1048576,2,0)</f>
        <v>#N/A</v>
      </c>
      <c r="I1418" s="13" t="str">
        <f>VLOOKUP(F1418,'[1]Khách hàng'!$A$4:$F$2144,3,0)</f>
        <v>Số 1 đường số 17A, Khu phố 11, Phường Bình Trị Đông B, Quận Bình Tân, TP.HCM.</v>
      </c>
      <c r="J1418" s="35" t="e">
        <f>VLOOKUP(F1418,'Khách hàng'!$B$4:$G$1048576,5,0)</f>
        <v>#N/A</v>
      </c>
      <c r="M1418" s="13" t="e">
        <f>VLOOKUP(K1418,'Hàng hóa'!$C$5:$J1549,2,0)</f>
        <v>#N/A</v>
      </c>
      <c r="N1418" s="17" t="e">
        <f>VLOOKUP(K1418,'[1]Hàng hóa'!$C$5:$G$22,5,0)</f>
        <v>#N/A</v>
      </c>
      <c r="O1418" s="17" t="e">
        <f t="shared" si="69"/>
        <v>#N/A</v>
      </c>
      <c r="P1418" s="197" t="e">
        <f t="shared" si="70"/>
        <v>#N/A</v>
      </c>
      <c r="Q1418" s="17" t="e">
        <f t="shared" si="71"/>
        <v>#N/A</v>
      </c>
      <c r="R1418" s="13" t="e">
        <f>VLOOKUP(J1418,'[1]Nhân viên'!$E$20:$F$41,2,0)</f>
        <v>#N/A</v>
      </c>
    </row>
    <row r="1419" spans="3:18" x14ac:dyDescent="0.2">
      <c r="C1419" s="259"/>
      <c r="E1419" s="13" t="e">
        <f>VLOOKUP(D1419,'Nhân viên'!$B$5:$C$48,2,0)</f>
        <v>#N/A</v>
      </c>
      <c r="H1419" s="13" t="e">
        <f>VLOOKUP(F1419,'Khách hàng'!$B$4:$G$1048576,2,0)</f>
        <v>#N/A</v>
      </c>
      <c r="I1419" s="13" t="str">
        <f>VLOOKUP(F1419,'[1]Khách hàng'!$A$4:$F$2144,3,0)</f>
        <v>Số 1 đường số 17A, Khu phố 11, Phường Bình Trị Đông B, Quận Bình Tân, TP.HCM.</v>
      </c>
      <c r="J1419" s="35" t="e">
        <f>VLOOKUP(F1419,'Khách hàng'!$B$4:$G$1048576,5,0)</f>
        <v>#N/A</v>
      </c>
      <c r="M1419" s="13" t="e">
        <f>VLOOKUP(K1419,'Hàng hóa'!$C$5:$J1550,2,0)</f>
        <v>#N/A</v>
      </c>
      <c r="N1419" s="17" t="e">
        <f>VLOOKUP(K1419,'[1]Hàng hóa'!$C$5:$G$22,5,0)</f>
        <v>#N/A</v>
      </c>
      <c r="O1419" s="17" t="e">
        <f t="shared" si="69"/>
        <v>#N/A</v>
      </c>
      <c r="P1419" s="197" t="e">
        <f t="shared" si="70"/>
        <v>#N/A</v>
      </c>
      <c r="Q1419" s="17" t="e">
        <f t="shared" si="71"/>
        <v>#N/A</v>
      </c>
      <c r="R1419" s="13" t="e">
        <f>VLOOKUP(J1419,'[1]Nhân viên'!$E$20:$F$41,2,0)</f>
        <v>#N/A</v>
      </c>
    </row>
    <row r="1420" spans="3:18" x14ac:dyDescent="0.2">
      <c r="C1420" s="259"/>
      <c r="E1420" s="13" t="e">
        <f>VLOOKUP(D1420,'Nhân viên'!$B$5:$C$48,2,0)</f>
        <v>#N/A</v>
      </c>
      <c r="H1420" s="13" t="e">
        <f>VLOOKUP(F1420,'Khách hàng'!$B$4:$G$1048576,2,0)</f>
        <v>#N/A</v>
      </c>
      <c r="I1420" s="13" t="str">
        <f>VLOOKUP(F1420,'[1]Khách hàng'!$A$4:$F$2144,3,0)</f>
        <v>Số 1 đường số 17A, Khu phố 11, Phường Bình Trị Đông B, Quận Bình Tân, TP.HCM.</v>
      </c>
      <c r="J1420" s="35" t="e">
        <f>VLOOKUP(F1420,'Khách hàng'!$B$4:$G$1048576,5,0)</f>
        <v>#N/A</v>
      </c>
      <c r="M1420" s="13" t="e">
        <f>VLOOKUP(K1420,'Hàng hóa'!$C$5:$J1551,2,0)</f>
        <v>#N/A</v>
      </c>
      <c r="N1420" s="17" t="e">
        <f>VLOOKUP(K1420,'[1]Hàng hóa'!$C$5:$G$22,5,0)</f>
        <v>#N/A</v>
      </c>
      <c r="O1420" s="17" t="e">
        <f t="shared" si="69"/>
        <v>#N/A</v>
      </c>
      <c r="P1420" s="197" t="e">
        <f t="shared" si="70"/>
        <v>#N/A</v>
      </c>
      <c r="Q1420" s="17" t="e">
        <f t="shared" si="71"/>
        <v>#N/A</v>
      </c>
      <c r="R1420" s="13" t="e">
        <f>VLOOKUP(J1420,'[1]Nhân viên'!$E$20:$F$41,2,0)</f>
        <v>#N/A</v>
      </c>
    </row>
    <row r="1421" spans="3:18" x14ac:dyDescent="0.2">
      <c r="C1421" s="259"/>
      <c r="E1421" s="13" t="e">
        <f>VLOOKUP(D1421,'Nhân viên'!$B$5:$C$48,2,0)</f>
        <v>#N/A</v>
      </c>
      <c r="H1421" s="13" t="e">
        <f>VLOOKUP(F1421,'Khách hàng'!$B$4:$G$1048576,2,0)</f>
        <v>#N/A</v>
      </c>
      <c r="I1421" s="13" t="str">
        <f>VLOOKUP(F1421,'[1]Khách hàng'!$A$4:$F$2144,3,0)</f>
        <v>Số 1 đường số 17A, Khu phố 11, Phường Bình Trị Đông B, Quận Bình Tân, TP.HCM.</v>
      </c>
      <c r="J1421" s="35" t="e">
        <f>VLOOKUP(F1421,'Khách hàng'!$B$4:$G$1048576,5,0)</f>
        <v>#N/A</v>
      </c>
      <c r="M1421" s="13" t="e">
        <f>VLOOKUP(K1421,'Hàng hóa'!$C$5:$J1552,2,0)</f>
        <v>#N/A</v>
      </c>
      <c r="N1421" s="17" t="e">
        <f>VLOOKUP(K1421,'[1]Hàng hóa'!$C$5:$G$22,5,0)</f>
        <v>#N/A</v>
      </c>
      <c r="O1421" s="17" t="e">
        <f t="shared" si="69"/>
        <v>#N/A</v>
      </c>
      <c r="P1421" s="197" t="e">
        <f t="shared" si="70"/>
        <v>#N/A</v>
      </c>
      <c r="Q1421" s="17" t="e">
        <f t="shared" si="71"/>
        <v>#N/A</v>
      </c>
      <c r="R1421" s="13" t="e">
        <f>VLOOKUP(J1421,'[1]Nhân viên'!$E$20:$F$41,2,0)</f>
        <v>#N/A</v>
      </c>
    </row>
    <row r="1422" spans="3:18" x14ac:dyDescent="0.2">
      <c r="C1422" s="259"/>
      <c r="E1422" s="13" t="e">
        <f>VLOOKUP(D1422,'Nhân viên'!$B$5:$C$48,2,0)</f>
        <v>#N/A</v>
      </c>
      <c r="H1422" s="13" t="e">
        <f>VLOOKUP(F1422,'Khách hàng'!$B$4:$G$1048576,2,0)</f>
        <v>#N/A</v>
      </c>
      <c r="I1422" s="13" t="str">
        <f>VLOOKUP(F1422,'[1]Khách hàng'!$A$4:$F$2144,3,0)</f>
        <v>Số 1 đường số 17A, Khu phố 11, Phường Bình Trị Đông B, Quận Bình Tân, TP.HCM.</v>
      </c>
      <c r="J1422" s="35" t="e">
        <f>VLOOKUP(F1422,'Khách hàng'!$B$4:$G$1048576,5,0)</f>
        <v>#N/A</v>
      </c>
      <c r="M1422" s="13" t="e">
        <f>VLOOKUP(K1422,'Hàng hóa'!$C$5:$J1553,2,0)</f>
        <v>#N/A</v>
      </c>
      <c r="N1422" s="17" t="e">
        <f>VLOOKUP(K1422,'[1]Hàng hóa'!$C$5:$G$22,5,0)</f>
        <v>#N/A</v>
      </c>
      <c r="O1422" s="17" t="e">
        <f t="shared" si="69"/>
        <v>#N/A</v>
      </c>
      <c r="P1422" s="197" t="e">
        <f t="shared" si="70"/>
        <v>#N/A</v>
      </c>
      <c r="Q1422" s="17" t="e">
        <f t="shared" si="71"/>
        <v>#N/A</v>
      </c>
      <c r="R1422" s="13" t="e">
        <f>VLOOKUP(J1422,'[1]Nhân viên'!$E$20:$F$41,2,0)</f>
        <v>#N/A</v>
      </c>
    </row>
    <row r="1423" spans="3:18" x14ac:dyDescent="0.2">
      <c r="C1423" s="259"/>
      <c r="E1423" s="13" t="e">
        <f>VLOOKUP(D1423,'Nhân viên'!$B$5:$C$48,2,0)</f>
        <v>#N/A</v>
      </c>
      <c r="H1423" s="13" t="e">
        <f>VLOOKUP(F1423,'Khách hàng'!$B$4:$G$1048576,2,0)</f>
        <v>#N/A</v>
      </c>
      <c r="I1423" s="13" t="str">
        <f>VLOOKUP(F1423,'[1]Khách hàng'!$A$4:$F$2144,3,0)</f>
        <v>Số 1 đường số 17A, Khu phố 11, Phường Bình Trị Đông B, Quận Bình Tân, TP.HCM.</v>
      </c>
      <c r="J1423" s="35" t="e">
        <f>VLOOKUP(F1423,'Khách hàng'!$B$4:$G$1048576,5,0)</f>
        <v>#N/A</v>
      </c>
      <c r="M1423" s="13" t="e">
        <f>VLOOKUP(K1423,'Hàng hóa'!$C$5:$J1554,2,0)</f>
        <v>#N/A</v>
      </c>
      <c r="N1423" s="17" t="e">
        <f>VLOOKUP(K1423,'[1]Hàng hóa'!$C$5:$G$22,5,0)</f>
        <v>#N/A</v>
      </c>
      <c r="O1423" s="17" t="e">
        <f t="shared" si="69"/>
        <v>#N/A</v>
      </c>
      <c r="P1423" s="197" t="e">
        <f t="shared" si="70"/>
        <v>#N/A</v>
      </c>
      <c r="Q1423" s="17" t="e">
        <f t="shared" si="71"/>
        <v>#N/A</v>
      </c>
      <c r="R1423" s="13" t="e">
        <f>VLOOKUP(J1423,'[1]Nhân viên'!$E$20:$F$41,2,0)</f>
        <v>#N/A</v>
      </c>
    </row>
    <row r="1424" spans="3:18" x14ac:dyDescent="0.2">
      <c r="C1424" s="259"/>
      <c r="E1424" s="13" t="e">
        <f>VLOOKUP(D1424,'Nhân viên'!$B$5:$C$48,2,0)</f>
        <v>#N/A</v>
      </c>
      <c r="H1424" s="13" t="e">
        <f>VLOOKUP(F1424,'Khách hàng'!$B$4:$G$1048576,2,0)</f>
        <v>#N/A</v>
      </c>
      <c r="I1424" s="13" t="str">
        <f>VLOOKUP(F1424,'[1]Khách hàng'!$A$4:$F$2144,3,0)</f>
        <v>Số 1 đường số 17A, Khu phố 11, Phường Bình Trị Đông B, Quận Bình Tân, TP.HCM.</v>
      </c>
      <c r="J1424" s="35" t="e">
        <f>VLOOKUP(F1424,'Khách hàng'!$B$4:$G$1048576,5,0)</f>
        <v>#N/A</v>
      </c>
      <c r="M1424" s="13" t="e">
        <f>VLOOKUP(K1424,'Hàng hóa'!$C$5:$J1555,2,0)</f>
        <v>#N/A</v>
      </c>
      <c r="N1424" s="17" t="e">
        <f>VLOOKUP(K1424,'[1]Hàng hóa'!$C$5:$G$22,5,0)</f>
        <v>#N/A</v>
      </c>
      <c r="O1424" s="17" t="e">
        <f t="shared" si="69"/>
        <v>#N/A</v>
      </c>
      <c r="P1424" s="197" t="e">
        <f t="shared" si="70"/>
        <v>#N/A</v>
      </c>
      <c r="Q1424" s="17" t="e">
        <f t="shared" si="71"/>
        <v>#N/A</v>
      </c>
      <c r="R1424" s="13" t="e">
        <f>VLOOKUP(J1424,'[1]Nhân viên'!$E$20:$F$41,2,0)</f>
        <v>#N/A</v>
      </c>
    </row>
    <row r="1425" spans="3:18" x14ac:dyDescent="0.2">
      <c r="C1425" s="259"/>
      <c r="E1425" s="13" t="e">
        <f>VLOOKUP(D1425,'Nhân viên'!$B$5:$C$48,2,0)</f>
        <v>#N/A</v>
      </c>
      <c r="H1425" s="13" t="e">
        <f>VLOOKUP(F1425,'Khách hàng'!$B$4:$G$1048576,2,0)</f>
        <v>#N/A</v>
      </c>
      <c r="I1425" s="13" t="str">
        <f>VLOOKUP(F1425,'[1]Khách hàng'!$A$4:$F$2144,3,0)</f>
        <v>Số 1 đường số 17A, Khu phố 11, Phường Bình Trị Đông B, Quận Bình Tân, TP.HCM.</v>
      </c>
      <c r="J1425" s="35" t="e">
        <f>VLOOKUP(F1425,'Khách hàng'!$B$4:$G$1048576,5,0)</f>
        <v>#N/A</v>
      </c>
      <c r="M1425" s="13" t="e">
        <f>VLOOKUP(K1425,'Hàng hóa'!$C$5:$J1556,2,0)</f>
        <v>#N/A</v>
      </c>
      <c r="N1425" s="17" t="e">
        <f>VLOOKUP(K1425,'[1]Hàng hóa'!$C$5:$G$22,5,0)</f>
        <v>#N/A</v>
      </c>
      <c r="O1425" s="17" t="e">
        <f t="shared" si="69"/>
        <v>#N/A</v>
      </c>
      <c r="P1425" s="197" t="e">
        <f t="shared" si="70"/>
        <v>#N/A</v>
      </c>
      <c r="Q1425" s="17" t="e">
        <f t="shared" si="71"/>
        <v>#N/A</v>
      </c>
      <c r="R1425" s="13" t="e">
        <f>VLOOKUP(J1425,'[1]Nhân viên'!$E$20:$F$41,2,0)</f>
        <v>#N/A</v>
      </c>
    </row>
    <row r="1426" spans="3:18" x14ac:dyDescent="0.2">
      <c r="C1426" s="259"/>
      <c r="E1426" s="13" t="e">
        <f>VLOOKUP(D1426,'Nhân viên'!$B$5:$C$48,2,0)</f>
        <v>#N/A</v>
      </c>
      <c r="H1426" s="13" t="e">
        <f>VLOOKUP(F1426,'Khách hàng'!$B$4:$G$1048576,2,0)</f>
        <v>#N/A</v>
      </c>
      <c r="I1426" s="13" t="str">
        <f>VLOOKUP(F1426,'[1]Khách hàng'!$A$4:$F$2144,3,0)</f>
        <v>Số 1 đường số 17A, Khu phố 11, Phường Bình Trị Đông B, Quận Bình Tân, TP.HCM.</v>
      </c>
      <c r="J1426" s="35" t="e">
        <f>VLOOKUP(F1426,'Khách hàng'!$B$4:$G$1048576,5,0)</f>
        <v>#N/A</v>
      </c>
      <c r="M1426" s="13" t="e">
        <f>VLOOKUP(K1426,'Hàng hóa'!$C$5:$J1557,2,0)</f>
        <v>#N/A</v>
      </c>
      <c r="N1426" s="17" t="e">
        <f>VLOOKUP(K1426,'[1]Hàng hóa'!$C$5:$G$22,5,0)</f>
        <v>#N/A</v>
      </c>
      <c r="O1426" s="17" t="e">
        <f t="shared" si="69"/>
        <v>#N/A</v>
      </c>
      <c r="P1426" s="197" t="e">
        <f t="shared" si="70"/>
        <v>#N/A</v>
      </c>
      <c r="Q1426" s="17" t="e">
        <f t="shared" si="71"/>
        <v>#N/A</v>
      </c>
      <c r="R1426" s="13" t="e">
        <f>VLOOKUP(J1426,'[1]Nhân viên'!$E$20:$F$41,2,0)</f>
        <v>#N/A</v>
      </c>
    </row>
    <row r="1427" spans="3:18" x14ac:dyDescent="0.2">
      <c r="C1427" s="259"/>
      <c r="E1427" s="13" t="e">
        <f>VLOOKUP(D1427,'Nhân viên'!$B$5:$C$48,2,0)</f>
        <v>#N/A</v>
      </c>
      <c r="H1427" s="13" t="e">
        <f>VLOOKUP(F1427,'Khách hàng'!$B$4:$G$1048576,2,0)</f>
        <v>#N/A</v>
      </c>
      <c r="I1427" s="13" t="str">
        <f>VLOOKUP(F1427,'[1]Khách hàng'!$A$4:$F$2144,3,0)</f>
        <v>Số 1 đường số 17A, Khu phố 11, Phường Bình Trị Đông B, Quận Bình Tân, TP.HCM.</v>
      </c>
      <c r="J1427" s="35" t="e">
        <f>VLOOKUP(F1427,'Khách hàng'!$B$4:$G$1048576,5,0)</f>
        <v>#N/A</v>
      </c>
      <c r="M1427" s="13" t="e">
        <f>VLOOKUP(K1427,'Hàng hóa'!$C$5:$J1558,2,0)</f>
        <v>#N/A</v>
      </c>
      <c r="N1427" s="17" t="e">
        <f>VLOOKUP(K1427,'[1]Hàng hóa'!$C$5:$G$22,5,0)</f>
        <v>#N/A</v>
      </c>
      <c r="O1427" s="17" t="e">
        <f t="shared" si="69"/>
        <v>#N/A</v>
      </c>
      <c r="P1427" s="197" t="e">
        <f t="shared" si="70"/>
        <v>#N/A</v>
      </c>
      <c r="Q1427" s="17" t="e">
        <f t="shared" si="71"/>
        <v>#N/A</v>
      </c>
      <c r="R1427" s="13" t="e">
        <f>VLOOKUP(J1427,'[1]Nhân viên'!$E$20:$F$41,2,0)</f>
        <v>#N/A</v>
      </c>
    </row>
    <row r="1428" spans="3:18" x14ac:dyDescent="0.2">
      <c r="C1428" s="259"/>
      <c r="E1428" s="13" t="e">
        <f>VLOOKUP(D1428,'Nhân viên'!$B$5:$C$48,2,0)</f>
        <v>#N/A</v>
      </c>
      <c r="H1428" s="13" t="e">
        <f>VLOOKUP(F1428,'Khách hàng'!$B$4:$G$1048576,2,0)</f>
        <v>#N/A</v>
      </c>
      <c r="I1428" s="13" t="str">
        <f>VLOOKUP(F1428,'[1]Khách hàng'!$A$4:$F$2144,3,0)</f>
        <v>Số 1 đường số 17A, Khu phố 11, Phường Bình Trị Đông B, Quận Bình Tân, TP.HCM.</v>
      </c>
      <c r="J1428" s="35" t="e">
        <f>VLOOKUP(F1428,'Khách hàng'!$B$4:$G$1048576,5,0)</f>
        <v>#N/A</v>
      </c>
      <c r="M1428" s="13" t="e">
        <f>VLOOKUP(K1428,'Hàng hóa'!$C$5:$J1559,2,0)</f>
        <v>#N/A</v>
      </c>
      <c r="N1428" s="17" t="e">
        <f>VLOOKUP(K1428,'[1]Hàng hóa'!$C$5:$G$22,5,0)</f>
        <v>#N/A</v>
      </c>
      <c r="O1428" s="17" t="e">
        <f t="shared" si="69"/>
        <v>#N/A</v>
      </c>
      <c r="P1428" s="197" t="e">
        <f t="shared" si="70"/>
        <v>#N/A</v>
      </c>
      <c r="Q1428" s="17" t="e">
        <f t="shared" si="71"/>
        <v>#N/A</v>
      </c>
      <c r="R1428" s="13" t="e">
        <f>VLOOKUP(J1428,'[1]Nhân viên'!$E$20:$F$41,2,0)</f>
        <v>#N/A</v>
      </c>
    </row>
    <row r="1429" spans="3:18" x14ac:dyDescent="0.2">
      <c r="C1429" s="259"/>
      <c r="E1429" s="13" t="e">
        <f>VLOOKUP(D1429,'Nhân viên'!$B$5:$C$48,2,0)</f>
        <v>#N/A</v>
      </c>
      <c r="H1429" s="13" t="e">
        <f>VLOOKUP(F1429,'Khách hàng'!$B$4:$G$1048576,2,0)</f>
        <v>#N/A</v>
      </c>
      <c r="I1429" s="13" t="str">
        <f>VLOOKUP(F1429,'[1]Khách hàng'!$A$4:$F$2144,3,0)</f>
        <v>Số 1 đường số 17A, Khu phố 11, Phường Bình Trị Đông B, Quận Bình Tân, TP.HCM.</v>
      </c>
      <c r="J1429" s="35" t="e">
        <f>VLOOKUP(F1429,'Khách hàng'!$B$4:$G$1048576,5,0)</f>
        <v>#N/A</v>
      </c>
      <c r="M1429" s="13" t="e">
        <f>VLOOKUP(K1429,'Hàng hóa'!$C$5:$J1560,2,0)</f>
        <v>#N/A</v>
      </c>
      <c r="N1429" s="17" t="e">
        <f>VLOOKUP(K1429,'[1]Hàng hóa'!$C$5:$G$22,5,0)</f>
        <v>#N/A</v>
      </c>
      <c r="O1429" s="17" t="e">
        <f t="shared" si="69"/>
        <v>#N/A</v>
      </c>
      <c r="P1429" s="197" t="e">
        <f t="shared" si="70"/>
        <v>#N/A</v>
      </c>
      <c r="Q1429" s="17" t="e">
        <f t="shared" si="71"/>
        <v>#N/A</v>
      </c>
      <c r="R1429" s="13" t="e">
        <f>VLOOKUP(J1429,'[1]Nhân viên'!$E$20:$F$41,2,0)</f>
        <v>#N/A</v>
      </c>
    </row>
    <row r="1430" spans="3:18" x14ac:dyDescent="0.2">
      <c r="C1430" s="259"/>
      <c r="E1430" s="13" t="e">
        <f>VLOOKUP(D1430,'Nhân viên'!$B$5:$C$48,2,0)</f>
        <v>#N/A</v>
      </c>
      <c r="H1430" s="13" t="e">
        <f>VLOOKUP(F1430,'Khách hàng'!$B$4:$G$1048576,2,0)</f>
        <v>#N/A</v>
      </c>
      <c r="I1430" s="13" t="str">
        <f>VLOOKUP(F1430,'[1]Khách hàng'!$A$4:$F$2144,3,0)</f>
        <v>Số 1 đường số 17A, Khu phố 11, Phường Bình Trị Đông B, Quận Bình Tân, TP.HCM.</v>
      </c>
      <c r="J1430" s="35" t="e">
        <f>VLOOKUP(F1430,'Khách hàng'!$B$4:$G$1048576,5,0)</f>
        <v>#N/A</v>
      </c>
      <c r="M1430" s="13" t="e">
        <f>VLOOKUP(K1430,'Hàng hóa'!$C$5:$J1561,2,0)</f>
        <v>#N/A</v>
      </c>
      <c r="N1430" s="17" t="e">
        <f>VLOOKUP(K1430,'[1]Hàng hóa'!$C$5:$G$22,5,0)</f>
        <v>#N/A</v>
      </c>
      <c r="O1430" s="17" t="e">
        <f t="shared" si="69"/>
        <v>#N/A</v>
      </c>
      <c r="P1430" s="197" t="e">
        <f t="shared" si="70"/>
        <v>#N/A</v>
      </c>
      <c r="Q1430" s="17" t="e">
        <f t="shared" si="71"/>
        <v>#N/A</v>
      </c>
      <c r="R1430" s="13" t="e">
        <f>VLOOKUP(J1430,'[1]Nhân viên'!$E$20:$F$41,2,0)</f>
        <v>#N/A</v>
      </c>
    </row>
    <row r="1431" spans="3:18" x14ac:dyDescent="0.2">
      <c r="C1431" s="259"/>
      <c r="E1431" s="13" t="e">
        <f>VLOOKUP(D1431,'Nhân viên'!$B$5:$C$48,2,0)</f>
        <v>#N/A</v>
      </c>
      <c r="H1431" s="13" t="e">
        <f>VLOOKUP(F1431,'Khách hàng'!$B$4:$G$1048576,2,0)</f>
        <v>#N/A</v>
      </c>
      <c r="I1431" s="13" t="str">
        <f>VLOOKUP(F1431,'[1]Khách hàng'!$A$4:$F$2144,3,0)</f>
        <v>Số 1 đường số 17A, Khu phố 11, Phường Bình Trị Đông B, Quận Bình Tân, TP.HCM.</v>
      </c>
      <c r="J1431" s="35" t="e">
        <f>VLOOKUP(F1431,'Khách hàng'!$B$4:$G$1048576,5,0)</f>
        <v>#N/A</v>
      </c>
      <c r="M1431" s="13" t="e">
        <f>VLOOKUP(K1431,'Hàng hóa'!$C$5:$J1562,2,0)</f>
        <v>#N/A</v>
      </c>
      <c r="N1431" s="17" t="e">
        <f>VLOOKUP(K1431,'[1]Hàng hóa'!$C$5:$G$22,5,0)</f>
        <v>#N/A</v>
      </c>
      <c r="O1431" s="17" t="e">
        <f t="shared" si="69"/>
        <v>#N/A</v>
      </c>
      <c r="P1431" s="197" t="e">
        <f t="shared" si="70"/>
        <v>#N/A</v>
      </c>
      <c r="Q1431" s="17" t="e">
        <f t="shared" si="71"/>
        <v>#N/A</v>
      </c>
      <c r="R1431" s="13" t="e">
        <f>VLOOKUP(J1431,'[1]Nhân viên'!$E$20:$F$41,2,0)</f>
        <v>#N/A</v>
      </c>
    </row>
    <row r="1432" spans="3:18" x14ac:dyDescent="0.2">
      <c r="C1432" s="259"/>
      <c r="E1432" s="13" t="e">
        <f>VLOOKUP(D1432,'Nhân viên'!$B$5:$C$48,2,0)</f>
        <v>#N/A</v>
      </c>
      <c r="H1432" s="13" t="e">
        <f>VLOOKUP(F1432,'Khách hàng'!$B$4:$G$1048576,2,0)</f>
        <v>#N/A</v>
      </c>
      <c r="I1432" s="13" t="str">
        <f>VLOOKUP(F1432,'[1]Khách hàng'!$A$4:$F$2144,3,0)</f>
        <v>Số 1 đường số 17A, Khu phố 11, Phường Bình Trị Đông B, Quận Bình Tân, TP.HCM.</v>
      </c>
      <c r="J1432" s="35" t="e">
        <f>VLOOKUP(F1432,'Khách hàng'!$B$4:$G$1048576,5,0)</f>
        <v>#N/A</v>
      </c>
      <c r="M1432" s="13" t="e">
        <f>VLOOKUP(K1432,'Hàng hóa'!$C$5:$J1563,2,0)</f>
        <v>#N/A</v>
      </c>
      <c r="N1432" s="17" t="e">
        <f>VLOOKUP(K1432,'[1]Hàng hóa'!$C$5:$G$22,5,0)</f>
        <v>#N/A</v>
      </c>
      <c r="O1432" s="17" t="e">
        <f t="shared" si="69"/>
        <v>#N/A</v>
      </c>
      <c r="P1432" s="197" t="e">
        <f t="shared" si="70"/>
        <v>#N/A</v>
      </c>
      <c r="Q1432" s="17" t="e">
        <f t="shared" si="71"/>
        <v>#N/A</v>
      </c>
      <c r="R1432" s="13" t="e">
        <f>VLOOKUP(J1432,'[1]Nhân viên'!$E$20:$F$41,2,0)</f>
        <v>#N/A</v>
      </c>
    </row>
    <row r="1433" spans="3:18" x14ac:dyDescent="0.2">
      <c r="C1433" s="260"/>
      <c r="E1433" s="13" t="e">
        <f>VLOOKUP(D1433,'Nhân viên'!$B$5:$C$48,2,0)</f>
        <v>#N/A</v>
      </c>
      <c r="H1433" s="13" t="e">
        <f>VLOOKUP(F1433,'Khách hàng'!$B$4:$G$1048576,2,0)</f>
        <v>#N/A</v>
      </c>
      <c r="I1433" s="13" t="str">
        <f>VLOOKUP(F1433,'[1]Khách hàng'!$A$4:$F$2144,3,0)</f>
        <v>Số 1 đường số 17A, Khu phố 11, Phường Bình Trị Đông B, Quận Bình Tân, TP.HCM.</v>
      </c>
      <c r="J1433" s="35" t="e">
        <f>VLOOKUP(F1433,'Khách hàng'!$B$4:$G$1048576,5,0)</f>
        <v>#N/A</v>
      </c>
      <c r="M1433" s="13" t="e">
        <f>VLOOKUP(K1433,'Hàng hóa'!$C$5:$J1564,2,0)</f>
        <v>#N/A</v>
      </c>
      <c r="N1433" s="17" t="e">
        <f>VLOOKUP(K1433,'[1]Hàng hóa'!$C$5:$G$22,5,0)</f>
        <v>#N/A</v>
      </c>
      <c r="O1433" s="17" t="e">
        <f t="shared" si="69"/>
        <v>#N/A</v>
      </c>
      <c r="P1433" s="197" t="e">
        <f t="shared" si="70"/>
        <v>#N/A</v>
      </c>
      <c r="Q1433" s="17" t="e">
        <f t="shared" si="71"/>
        <v>#N/A</v>
      </c>
      <c r="R1433" s="13" t="e">
        <f>VLOOKUP(J1433,'[1]Nhân viên'!$E$20:$F$41,2,0)</f>
        <v>#N/A</v>
      </c>
    </row>
    <row r="1434" spans="3:18" x14ac:dyDescent="0.2">
      <c r="C1434" s="260"/>
      <c r="E1434" s="13" t="e">
        <f>VLOOKUP(D1434,'Nhân viên'!$B$5:$C$48,2,0)</f>
        <v>#N/A</v>
      </c>
      <c r="H1434" s="13" t="e">
        <f>VLOOKUP(F1434,'Khách hàng'!$B$4:$G$1048576,2,0)</f>
        <v>#N/A</v>
      </c>
      <c r="I1434" s="13" t="str">
        <f>VLOOKUP(F1434,'[1]Khách hàng'!$A$4:$F$2144,3,0)</f>
        <v>Số 1 đường số 17A, Khu phố 11, Phường Bình Trị Đông B, Quận Bình Tân, TP.HCM.</v>
      </c>
      <c r="J1434" s="35" t="e">
        <f>VLOOKUP(F1434,'Khách hàng'!$B$4:$G$1048576,5,0)</f>
        <v>#N/A</v>
      </c>
      <c r="M1434" s="13" t="e">
        <f>VLOOKUP(K1434,'Hàng hóa'!$C$5:$J1565,2,0)</f>
        <v>#N/A</v>
      </c>
      <c r="N1434" s="17" t="e">
        <f>VLOOKUP(K1434,'[1]Hàng hóa'!$C$5:$G$22,5,0)</f>
        <v>#N/A</v>
      </c>
      <c r="O1434" s="17" t="e">
        <f t="shared" ref="O1434:O1497" si="72">L1434*N1434</f>
        <v>#N/A</v>
      </c>
      <c r="P1434" s="197" t="e">
        <f t="shared" ref="P1434:P1497" si="73">O1434*8%</f>
        <v>#N/A</v>
      </c>
      <c r="Q1434" s="17" t="e">
        <f t="shared" ref="Q1434:Q1497" si="74">O1434*P1434+O1434</f>
        <v>#N/A</v>
      </c>
      <c r="R1434" s="13" t="e">
        <f>VLOOKUP(J1434,'[1]Nhân viên'!$E$20:$F$41,2,0)</f>
        <v>#N/A</v>
      </c>
    </row>
    <row r="1435" spans="3:18" x14ac:dyDescent="0.2">
      <c r="C1435" s="260"/>
      <c r="E1435" s="13" t="e">
        <f>VLOOKUP(D1435,'Nhân viên'!$B$5:$C$48,2,0)</f>
        <v>#N/A</v>
      </c>
      <c r="H1435" s="13" t="e">
        <f>VLOOKUP(F1435,'Khách hàng'!$B$4:$G$1048576,2,0)</f>
        <v>#N/A</v>
      </c>
      <c r="I1435" s="13" t="str">
        <f>VLOOKUP(F1435,'[1]Khách hàng'!$A$4:$F$2144,3,0)</f>
        <v>Số 1 đường số 17A, Khu phố 11, Phường Bình Trị Đông B, Quận Bình Tân, TP.HCM.</v>
      </c>
      <c r="J1435" s="35" t="e">
        <f>VLOOKUP(F1435,'Khách hàng'!$B$4:$G$1048576,5,0)</f>
        <v>#N/A</v>
      </c>
      <c r="M1435" s="13" t="e">
        <f>VLOOKUP(K1435,'Hàng hóa'!$C$5:$J1566,2,0)</f>
        <v>#N/A</v>
      </c>
      <c r="N1435" s="17" t="e">
        <f>VLOOKUP(K1435,'[1]Hàng hóa'!$C$5:$G$22,5,0)</f>
        <v>#N/A</v>
      </c>
      <c r="O1435" s="17" t="e">
        <f t="shared" si="72"/>
        <v>#N/A</v>
      </c>
      <c r="P1435" s="197" t="e">
        <f t="shared" si="73"/>
        <v>#N/A</v>
      </c>
      <c r="Q1435" s="17" t="e">
        <f t="shared" si="74"/>
        <v>#N/A</v>
      </c>
      <c r="R1435" s="13" t="e">
        <f>VLOOKUP(J1435,'[1]Nhân viên'!$E$20:$F$41,2,0)</f>
        <v>#N/A</v>
      </c>
    </row>
    <row r="1436" spans="3:18" x14ac:dyDescent="0.2">
      <c r="C1436" s="260"/>
      <c r="E1436" s="13" t="e">
        <f>VLOOKUP(D1436,'Nhân viên'!$B$5:$C$48,2,0)</f>
        <v>#N/A</v>
      </c>
      <c r="H1436" s="13" t="e">
        <f>VLOOKUP(F1436,'Khách hàng'!$B$4:$G$1048576,2,0)</f>
        <v>#N/A</v>
      </c>
      <c r="I1436" s="13" t="str">
        <f>VLOOKUP(F1436,'[1]Khách hàng'!$A$4:$F$2144,3,0)</f>
        <v>Số 1 đường số 17A, Khu phố 11, Phường Bình Trị Đông B, Quận Bình Tân, TP.HCM.</v>
      </c>
      <c r="J1436" s="35" t="e">
        <f>VLOOKUP(F1436,'Khách hàng'!$B$4:$G$1048576,5,0)</f>
        <v>#N/A</v>
      </c>
      <c r="M1436" s="13" t="e">
        <f>VLOOKUP(K1436,'Hàng hóa'!$C$5:$J1567,2,0)</f>
        <v>#N/A</v>
      </c>
      <c r="N1436" s="17" t="e">
        <f>VLOOKUP(K1436,'[1]Hàng hóa'!$C$5:$G$22,5,0)</f>
        <v>#N/A</v>
      </c>
      <c r="O1436" s="17" t="e">
        <f t="shared" si="72"/>
        <v>#N/A</v>
      </c>
      <c r="P1436" s="197" t="e">
        <f t="shared" si="73"/>
        <v>#N/A</v>
      </c>
      <c r="Q1436" s="17" t="e">
        <f t="shared" si="74"/>
        <v>#N/A</v>
      </c>
      <c r="R1436" s="13" t="e">
        <f>VLOOKUP(J1436,'[1]Nhân viên'!$E$20:$F$41,2,0)</f>
        <v>#N/A</v>
      </c>
    </row>
    <row r="1437" spans="3:18" x14ac:dyDescent="0.2">
      <c r="C1437" s="260"/>
      <c r="E1437" s="13" t="e">
        <f>VLOOKUP(D1437,'Nhân viên'!$B$5:$C$48,2,0)</f>
        <v>#N/A</v>
      </c>
      <c r="H1437" s="13" t="e">
        <f>VLOOKUP(F1437,'Khách hàng'!$B$4:$G$1048576,2,0)</f>
        <v>#N/A</v>
      </c>
      <c r="I1437" s="13" t="str">
        <f>VLOOKUP(F1437,'[1]Khách hàng'!$A$4:$F$2144,3,0)</f>
        <v>Số 1 đường số 17A, Khu phố 11, Phường Bình Trị Đông B, Quận Bình Tân, TP.HCM.</v>
      </c>
      <c r="J1437" s="35" t="e">
        <f>VLOOKUP(F1437,'Khách hàng'!$B$4:$G$1048576,5,0)</f>
        <v>#N/A</v>
      </c>
      <c r="M1437" s="13" t="e">
        <f>VLOOKUP(K1437,'Hàng hóa'!$C$5:$J1568,2,0)</f>
        <v>#N/A</v>
      </c>
      <c r="N1437" s="17" t="e">
        <f>VLOOKUP(K1437,'[1]Hàng hóa'!$C$5:$G$22,5,0)</f>
        <v>#N/A</v>
      </c>
      <c r="O1437" s="17" t="e">
        <f t="shared" si="72"/>
        <v>#N/A</v>
      </c>
      <c r="P1437" s="197" t="e">
        <f t="shared" si="73"/>
        <v>#N/A</v>
      </c>
      <c r="Q1437" s="17" t="e">
        <f t="shared" si="74"/>
        <v>#N/A</v>
      </c>
      <c r="R1437" s="13" t="e">
        <f>VLOOKUP(J1437,'[1]Nhân viên'!$E$20:$F$41,2,0)</f>
        <v>#N/A</v>
      </c>
    </row>
    <row r="1438" spans="3:18" x14ac:dyDescent="0.2">
      <c r="C1438" s="259"/>
      <c r="E1438" s="13" t="e">
        <f>VLOOKUP(D1438,'Nhân viên'!$B$5:$C$48,2,0)</f>
        <v>#N/A</v>
      </c>
      <c r="H1438" s="13" t="e">
        <f>VLOOKUP(F1438,'Khách hàng'!$B$4:$G$1048576,2,0)</f>
        <v>#N/A</v>
      </c>
      <c r="I1438" s="13" t="str">
        <f>VLOOKUP(F1438,'[1]Khách hàng'!$A$4:$F$2144,3,0)</f>
        <v>Số 1 đường số 17A, Khu phố 11, Phường Bình Trị Đông B, Quận Bình Tân, TP.HCM.</v>
      </c>
      <c r="J1438" s="35" t="e">
        <f>VLOOKUP(F1438,'Khách hàng'!$B$4:$G$1048576,5,0)</f>
        <v>#N/A</v>
      </c>
      <c r="M1438" s="13" t="e">
        <f>VLOOKUP(K1438,'Hàng hóa'!$C$5:$J1569,2,0)</f>
        <v>#N/A</v>
      </c>
      <c r="N1438" s="17" t="e">
        <f>VLOOKUP(K1438,'[1]Hàng hóa'!$C$5:$G$22,5,0)</f>
        <v>#N/A</v>
      </c>
      <c r="O1438" s="17" t="e">
        <f t="shared" si="72"/>
        <v>#N/A</v>
      </c>
      <c r="P1438" s="197" t="e">
        <f t="shared" si="73"/>
        <v>#N/A</v>
      </c>
      <c r="Q1438" s="17" t="e">
        <f t="shared" si="74"/>
        <v>#N/A</v>
      </c>
      <c r="R1438" s="13" t="e">
        <f>VLOOKUP(J1438,'[1]Nhân viên'!$E$20:$F$41,2,0)</f>
        <v>#N/A</v>
      </c>
    </row>
    <row r="1439" spans="3:18" x14ac:dyDescent="0.2">
      <c r="C1439" s="259"/>
      <c r="E1439" s="13" t="e">
        <f>VLOOKUP(D1439,'Nhân viên'!$B$5:$C$48,2,0)</f>
        <v>#N/A</v>
      </c>
      <c r="H1439" s="13" t="e">
        <f>VLOOKUP(F1439,'Khách hàng'!$B$4:$G$1048576,2,0)</f>
        <v>#N/A</v>
      </c>
      <c r="I1439" s="13" t="str">
        <f>VLOOKUP(F1439,'[1]Khách hàng'!$A$4:$F$2144,3,0)</f>
        <v>Số 1 đường số 17A, Khu phố 11, Phường Bình Trị Đông B, Quận Bình Tân, TP.HCM.</v>
      </c>
      <c r="J1439" s="35" t="e">
        <f>VLOOKUP(F1439,'Khách hàng'!$B$4:$G$1048576,5,0)</f>
        <v>#N/A</v>
      </c>
      <c r="M1439" s="13" t="e">
        <f>VLOOKUP(K1439,'Hàng hóa'!$C$5:$J1570,2,0)</f>
        <v>#N/A</v>
      </c>
      <c r="N1439" s="17" t="e">
        <f>VLOOKUP(K1439,'[1]Hàng hóa'!$C$5:$G$22,5,0)</f>
        <v>#N/A</v>
      </c>
      <c r="O1439" s="17" t="e">
        <f t="shared" si="72"/>
        <v>#N/A</v>
      </c>
      <c r="P1439" s="197" t="e">
        <f t="shared" si="73"/>
        <v>#N/A</v>
      </c>
      <c r="Q1439" s="17" t="e">
        <f t="shared" si="74"/>
        <v>#N/A</v>
      </c>
      <c r="R1439" s="13" t="e">
        <f>VLOOKUP(J1439,'[1]Nhân viên'!$E$20:$F$41,2,0)</f>
        <v>#N/A</v>
      </c>
    </row>
    <row r="1440" spans="3:18" x14ac:dyDescent="0.2">
      <c r="C1440" s="259"/>
      <c r="E1440" s="13" t="e">
        <f>VLOOKUP(D1440,'Nhân viên'!$B$5:$C$48,2,0)</f>
        <v>#N/A</v>
      </c>
      <c r="H1440" s="13" t="e">
        <f>VLOOKUP(F1440,'Khách hàng'!$B$4:$G$1048576,2,0)</f>
        <v>#N/A</v>
      </c>
      <c r="I1440" s="13" t="str">
        <f>VLOOKUP(F1440,'[1]Khách hàng'!$A$4:$F$2144,3,0)</f>
        <v>Số 1 đường số 17A, Khu phố 11, Phường Bình Trị Đông B, Quận Bình Tân, TP.HCM.</v>
      </c>
      <c r="J1440" s="35" t="e">
        <f>VLOOKUP(F1440,'Khách hàng'!$B$4:$G$1048576,5,0)</f>
        <v>#N/A</v>
      </c>
      <c r="M1440" s="13" t="e">
        <f>VLOOKUP(K1440,'Hàng hóa'!$C$5:$J1571,2,0)</f>
        <v>#N/A</v>
      </c>
      <c r="N1440" s="17" t="e">
        <f>VLOOKUP(K1440,'[1]Hàng hóa'!$C$5:$G$22,5,0)</f>
        <v>#N/A</v>
      </c>
      <c r="O1440" s="17" t="e">
        <f t="shared" si="72"/>
        <v>#N/A</v>
      </c>
      <c r="P1440" s="197" t="e">
        <f t="shared" si="73"/>
        <v>#N/A</v>
      </c>
      <c r="Q1440" s="17" t="e">
        <f t="shared" si="74"/>
        <v>#N/A</v>
      </c>
      <c r="R1440" s="13" t="e">
        <f>VLOOKUP(J1440,'[1]Nhân viên'!$E$20:$F$41,2,0)</f>
        <v>#N/A</v>
      </c>
    </row>
    <row r="1441" spans="3:18" x14ac:dyDescent="0.2">
      <c r="C1441" s="259"/>
      <c r="E1441" s="13" t="e">
        <f>VLOOKUP(D1441,'Nhân viên'!$B$5:$C$48,2,0)</f>
        <v>#N/A</v>
      </c>
      <c r="H1441" s="13" t="e">
        <f>VLOOKUP(F1441,'Khách hàng'!$B$4:$G$1048576,2,0)</f>
        <v>#N/A</v>
      </c>
      <c r="I1441" s="13" t="str">
        <f>VLOOKUP(F1441,'[1]Khách hàng'!$A$4:$F$2144,3,0)</f>
        <v>Số 1 đường số 17A, Khu phố 11, Phường Bình Trị Đông B, Quận Bình Tân, TP.HCM.</v>
      </c>
      <c r="J1441" s="35" t="e">
        <f>VLOOKUP(F1441,'Khách hàng'!$B$4:$G$1048576,5,0)</f>
        <v>#N/A</v>
      </c>
      <c r="M1441" s="13" t="e">
        <f>VLOOKUP(K1441,'Hàng hóa'!$C$5:$J1572,2,0)</f>
        <v>#N/A</v>
      </c>
      <c r="N1441" s="17" t="e">
        <f>VLOOKUP(K1441,'[1]Hàng hóa'!$C$5:$G$22,5,0)</f>
        <v>#N/A</v>
      </c>
      <c r="O1441" s="17" t="e">
        <f t="shared" si="72"/>
        <v>#N/A</v>
      </c>
      <c r="P1441" s="197" t="e">
        <f t="shared" si="73"/>
        <v>#N/A</v>
      </c>
      <c r="Q1441" s="17" t="e">
        <f t="shared" si="74"/>
        <v>#N/A</v>
      </c>
      <c r="R1441" s="13" t="e">
        <f>VLOOKUP(J1441,'[1]Nhân viên'!$E$20:$F$41,2,0)</f>
        <v>#N/A</v>
      </c>
    </row>
    <row r="1442" spans="3:18" x14ac:dyDescent="0.2">
      <c r="C1442" s="259"/>
      <c r="E1442" s="13" t="e">
        <f>VLOOKUP(D1442,'Nhân viên'!$B$5:$C$48,2,0)</f>
        <v>#N/A</v>
      </c>
      <c r="H1442" s="13" t="e">
        <f>VLOOKUP(F1442,'Khách hàng'!$B$4:$G$1048576,2,0)</f>
        <v>#N/A</v>
      </c>
      <c r="I1442" s="13" t="str">
        <f>VLOOKUP(F1442,'[1]Khách hàng'!$A$4:$F$2144,3,0)</f>
        <v>Số 1 đường số 17A, Khu phố 11, Phường Bình Trị Đông B, Quận Bình Tân, TP.HCM.</v>
      </c>
      <c r="J1442" s="35" t="e">
        <f>VLOOKUP(F1442,'Khách hàng'!$B$4:$G$1048576,5,0)</f>
        <v>#N/A</v>
      </c>
      <c r="M1442" s="13" t="e">
        <f>VLOOKUP(K1442,'Hàng hóa'!$C$5:$J1573,2,0)</f>
        <v>#N/A</v>
      </c>
      <c r="N1442" s="17" t="e">
        <f>VLOOKUP(K1442,'[1]Hàng hóa'!$C$5:$G$22,5,0)</f>
        <v>#N/A</v>
      </c>
      <c r="O1442" s="17" t="e">
        <f t="shared" si="72"/>
        <v>#N/A</v>
      </c>
      <c r="P1442" s="197" t="e">
        <f t="shared" si="73"/>
        <v>#N/A</v>
      </c>
      <c r="Q1442" s="17" t="e">
        <f t="shared" si="74"/>
        <v>#N/A</v>
      </c>
      <c r="R1442" s="13" t="e">
        <f>VLOOKUP(J1442,'[1]Nhân viên'!$E$20:$F$41,2,0)</f>
        <v>#N/A</v>
      </c>
    </row>
    <row r="1443" spans="3:18" x14ac:dyDescent="0.2">
      <c r="C1443" s="259"/>
      <c r="E1443" s="13" t="e">
        <f>VLOOKUP(D1443,'Nhân viên'!$B$5:$C$48,2,0)</f>
        <v>#N/A</v>
      </c>
      <c r="H1443" s="13" t="e">
        <f>VLOOKUP(F1443,'Khách hàng'!$B$4:$G$1048576,2,0)</f>
        <v>#N/A</v>
      </c>
      <c r="I1443" s="13" t="str">
        <f>VLOOKUP(F1443,'[1]Khách hàng'!$A$4:$F$2144,3,0)</f>
        <v>Số 1 đường số 17A, Khu phố 11, Phường Bình Trị Đông B, Quận Bình Tân, TP.HCM.</v>
      </c>
      <c r="J1443" s="35" t="e">
        <f>VLOOKUP(F1443,'Khách hàng'!$B$4:$G$1048576,5,0)</f>
        <v>#N/A</v>
      </c>
      <c r="M1443" s="13" t="e">
        <f>VLOOKUP(K1443,'Hàng hóa'!$C$5:$J1574,2,0)</f>
        <v>#N/A</v>
      </c>
      <c r="N1443" s="17" t="e">
        <f>VLOOKUP(K1443,'[1]Hàng hóa'!$C$5:$G$22,5,0)</f>
        <v>#N/A</v>
      </c>
      <c r="O1443" s="17" t="e">
        <f t="shared" si="72"/>
        <v>#N/A</v>
      </c>
      <c r="P1443" s="197" t="e">
        <f t="shared" si="73"/>
        <v>#N/A</v>
      </c>
      <c r="Q1443" s="17" t="e">
        <f t="shared" si="74"/>
        <v>#N/A</v>
      </c>
      <c r="R1443" s="13" t="e">
        <f>VLOOKUP(J1443,'[1]Nhân viên'!$E$20:$F$41,2,0)</f>
        <v>#N/A</v>
      </c>
    </row>
    <row r="1444" spans="3:18" x14ac:dyDescent="0.2">
      <c r="C1444" s="259"/>
      <c r="E1444" s="13" t="e">
        <f>VLOOKUP(D1444,'Nhân viên'!$B$5:$C$48,2,0)</f>
        <v>#N/A</v>
      </c>
      <c r="H1444" s="13" t="e">
        <f>VLOOKUP(F1444,'Khách hàng'!$B$4:$G$1048576,2,0)</f>
        <v>#N/A</v>
      </c>
      <c r="I1444" s="13" t="str">
        <f>VLOOKUP(F1444,'[1]Khách hàng'!$A$4:$F$2144,3,0)</f>
        <v>Số 1 đường số 17A, Khu phố 11, Phường Bình Trị Đông B, Quận Bình Tân, TP.HCM.</v>
      </c>
      <c r="J1444" s="35" t="e">
        <f>VLOOKUP(F1444,'Khách hàng'!$B$4:$G$1048576,5,0)</f>
        <v>#N/A</v>
      </c>
      <c r="M1444" s="13" t="e">
        <f>VLOOKUP(K1444,'Hàng hóa'!$C$5:$J1575,2,0)</f>
        <v>#N/A</v>
      </c>
      <c r="N1444" s="17" t="e">
        <f>VLOOKUP(K1444,'[1]Hàng hóa'!$C$5:$G$22,5,0)</f>
        <v>#N/A</v>
      </c>
      <c r="O1444" s="17" t="e">
        <f t="shared" si="72"/>
        <v>#N/A</v>
      </c>
      <c r="P1444" s="197" t="e">
        <f t="shared" si="73"/>
        <v>#N/A</v>
      </c>
      <c r="Q1444" s="17" t="e">
        <f t="shared" si="74"/>
        <v>#N/A</v>
      </c>
      <c r="R1444" s="13" t="e">
        <f>VLOOKUP(J1444,'[1]Nhân viên'!$E$20:$F$41,2,0)</f>
        <v>#N/A</v>
      </c>
    </row>
    <row r="1445" spans="3:18" x14ac:dyDescent="0.2">
      <c r="C1445" s="259"/>
      <c r="E1445" s="13" t="e">
        <f>VLOOKUP(D1445,'Nhân viên'!$B$5:$C$48,2,0)</f>
        <v>#N/A</v>
      </c>
      <c r="H1445" s="13" t="e">
        <f>VLOOKUP(F1445,'Khách hàng'!$B$4:$G$1048576,2,0)</f>
        <v>#N/A</v>
      </c>
      <c r="I1445" s="13" t="str">
        <f>VLOOKUP(F1445,'[1]Khách hàng'!$A$4:$F$2144,3,0)</f>
        <v>Số 1 đường số 17A, Khu phố 11, Phường Bình Trị Đông B, Quận Bình Tân, TP.HCM.</v>
      </c>
      <c r="J1445" s="35" t="e">
        <f>VLOOKUP(F1445,'Khách hàng'!$B$4:$G$1048576,5,0)</f>
        <v>#N/A</v>
      </c>
      <c r="M1445" s="13" t="e">
        <f>VLOOKUP(K1445,'Hàng hóa'!$C$5:$J1576,2,0)</f>
        <v>#N/A</v>
      </c>
      <c r="N1445" s="17" t="e">
        <f>VLOOKUP(K1445,'[1]Hàng hóa'!$C$5:$G$22,5,0)</f>
        <v>#N/A</v>
      </c>
      <c r="O1445" s="17" t="e">
        <f t="shared" si="72"/>
        <v>#N/A</v>
      </c>
      <c r="P1445" s="197" t="e">
        <f t="shared" si="73"/>
        <v>#N/A</v>
      </c>
      <c r="Q1445" s="17" t="e">
        <f t="shared" si="74"/>
        <v>#N/A</v>
      </c>
      <c r="R1445" s="13" t="e">
        <f>VLOOKUP(J1445,'[1]Nhân viên'!$E$20:$F$41,2,0)</f>
        <v>#N/A</v>
      </c>
    </row>
    <row r="1446" spans="3:18" x14ac:dyDescent="0.2">
      <c r="C1446" s="259"/>
      <c r="E1446" s="13" t="e">
        <f>VLOOKUP(D1446,'Nhân viên'!$B$5:$C$48,2,0)</f>
        <v>#N/A</v>
      </c>
      <c r="H1446" s="13" t="e">
        <f>VLOOKUP(F1446,'Khách hàng'!$B$4:$G$1048576,2,0)</f>
        <v>#N/A</v>
      </c>
      <c r="I1446" s="13" t="str">
        <f>VLOOKUP(F1446,'[1]Khách hàng'!$A$4:$F$2144,3,0)</f>
        <v>Số 1 đường số 17A, Khu phố 11, Phường Bình Trị Đông B, Quận Bình Tân, TP.HCM.</v>
      </c>
      <c r="J1446" s="35" t="e">
        <f>VLOOKUP(F1446,'Khách hàng'!$B$4:$G$1048576,5,0)</f>
        <v>#N/A</v>
      </c>
      <c r="M1446" s="13" t="e">
        <f>VLOOKUP(K1446,'Hàng hóa'!$C$5:$J1577,2,0)</f>
        <v>#N/A</v>
      </c>
      <c r="N1446" s="17" t="e">
        <f>VLOOKUP(K1446,'[1]Hàng hóa'!$C$5:$G$22,5,0)</f>
        <v>#N/A</v>
      </c>
      <c r="O1446" s="17" t="e">
        <f t="shared" si="72"/>
        <v>#N/A</v>
      </c>
      <c r="P1446" s="197" t="e">
        <f t="shared" si="73"/>
        <v>#N/A</v>
      </c>
      <c r="Q1446" s="17" t="e">
        <f t="shared" si="74"/>
        <v>#N/A</v>
      </c>
      <c r="R1446" s="13" t="e">
        <f>VLOOKUP(J1446,'[1]Nhân viên'!$E$20:$F$41,2,0)</f>
        <v>#N/A</v>
      </c>
    </row>
    <row r="1447" spans="3:18" x14ac:dyDescent="0.2">
      <c r="C1447" s="259"/>
      <c r="E1447" s="13" t="e">
        <f>VLOOKUP(D1447,'Nhân viên'!$B$5:$C$48,2,0)</f>
        <v>#N/A</v>
      </c>
      <c r="H1447" s="13" t="e">
        <f>VLOOKUP(F1447,'Khách hàng'!$B$4:$G$1048576,2,0)</f>
        <v>#N/A</v>
      </c>
      <c r="I1447" s="13" t="str">
        <f>VLOOKUP(F1447,'[1]Khách hàng'!$A$4:$F$2144,3,0)</f>
        <v>Số 1 đường số 17A, Khu phố 11, Phường Bình Trị Đông B, Quận Bình Tân, TP.HCM.</v>
      </c>
      <c r="J1447" s="35" t="e">
        <f>VLOOKUP(F1447,'Khách hàng'!$B$4:$G$1048576,5,0)</f>
        <v>#N/A</v>
      </c>
      <c r="M1447" s="13" t="e">
        <f>VLOOKUP(K1447,'Hàng hóa'!$C$5:$J1578,2,0)</f>
        <v>#N/A</v>
      </c>
      <c r="N1447" s="17" t="e">
        <f>VLOOKUP(K1447,'[1]Hàng hóa'!$C$5:$G$22,5,0)</f>
        <v>#N/A</v>
      </c>
      <c r="O1447" s="17" t="e">
        <f t="shared" si="72"/>
        <v>#N/A</v>
      </c>
      <c r="P1447" s="197" t="e">
        <f t="shared" si="73"/>
        <v>#N/A</v>
      </c>
      <c r="Q1447" s="17" t="e">
        <f t="shared" si="74"/>
        <v>#N/A</v>
      </c>
      <c r="R1447" s="13" t="e">
        <f>VLOOKUP(J1447,'[1]Nhân viên'!$E$20:$F$41,2,0)</f>
        <v>#N/A</v>
      </c>
    </row>
    <row r="1448" spans="3:18" x14ac:dyDescent="0.2">
      <c r="C1448" s="259"/>
      <c r="E1448" s="13" t="e">
        <f>VLOOKUP(D1448,'Nhân viên'!$B$5:$C$48,2,0)</f>
        <v>#N/A</v>
      </c>
      <c r="H1448" s="13" t="e">
        <f>VLOOKUP(F1448,'Khách hàng'!$B$4:$G$1048576,2,0)</f>
        <v>#N/A</v>
      </c>
      <c r="I1448" s="13" t="str">
        <f>VLOOKUP(F1448,'[1]Khách hàng'!$A$4:$F$2144,3,0)</f>
        <v>Số 1 đường số 17A, Khu phố 11, Phường Bình Trị Đông B, Quận Bình Tân, TP.HCM.</v>
      </c>
      <c r="J1448" s="35" t="e">
        <f>VLOOKUP(F1448,'Khách hàng'!$B$4:$G$1048576,5,0)</f>
        <v>#N/A</v>
      </c>
      <c r="M1448" s="13" t="e">
        <f>VLOOKUP(K1448,'Hàng hóa'!$C$5:$J1579,2,0)</f>
        <v>#N/A</v>
      </c>
      <c r="N1448" s="17" t="e">
        <f>VLOOKUP(K1448,'[1]Hàng hóa'!$C$5:$G$22,5,0)</f>
        <v>#N/A</v>
      </c>
      <c r="O1448" s="17" t="e">
        <f t="shared" si="72"/>
        <v>#N/A</v>
      </c>
      <c r="P1448" s="197" t="e">
        <f t="shared" si="73"/>
        <v>#N/A</v>
      </c>
      <c r="Q1448" s="17" t="e">
        <f t="shared" si="74"/>
        <v>#N/A</v>
      </c>
      <c r="R1448" s="13" t="e">
        <f>VLOOKUP(J1448,'[1]Nhân viên'!$E$20:$F$41,2,0)</f>
        <v>#N/A</v>
      </c>
    </row>
    <row r="1449" spans="3:18" x14ac:dyDescent="0.2">
      <c r="C1449" s="259"/>
      <c r="E1449" s="13" t="e">
        <f>VLOOKUP(D1449,'Nhân viên'!$B$5:$C$48,2,0)</f>
        <v>#N/A</v>
      </c>
      <c r="H1449" s="13" t="e">
        <f>VLOOKUP(F1449,'Khách hàng'!$B$4:$G$1048576,2,0)</f>
        <v>#N/A</v>
      </c>
      <c r="I1449" s="13" t="str">
        <f>VLOOKUP(F1449,'[1]Khách hàng'!$A$4:$F$2144,3,0)</f>
        <v>Số 1 đường số 17A, Khu phố 11, Phường Bình Trị Đông B, Quận Bình Tân, TP.HCM.</v>
      </c>
      <c r="J1449" s="35" t="e">
        <f>VLOOKUP(F1449,'Khách hàng'!$B$4:$G$1048576,5,0)</f>
        <v>#N/A</v>
      </c>
      <c r="M1449" s="13" t="e">
        <f>VLOOKUP(K1449,'Hàng hóa'!$C$5:$J1580,2,0)</f>
        <v>#N/A</v>
      </c>
      <c r="N1449" s="17" t="e">
        <f>VLOOKUP(K1449,'[1]Hàng hóa'!$C$5:$G$22,5,0)</f>
        <v>#N/A</v>
      </c>
      <c r="O1449" s="17" t="e">
        <f t="shared" si="72"/>
        <v>#N/A</v>
      </c>
      <c r="P1449" s="197" t="e">
        <f t="shared" si="73"/>
        <v>#N/A</v>
      </c>
      <c r="Q1449" s="17" t="e">
        <f t="shared" si="74"/>
        <v>#N/A</v>
      </c>
      <c r="R1449" s="13" t="e">
        <f>VLOOKUP(J1449,'[1]Nhân viên'!$E$20:$F$41,2,0)</f>
        <v>#N/A</v>
      </c>
    </row>
    <row r="1450" spans="3:18" x14ac:dyDescent="0.2">
      <c r="C1450" s="259"/>
      <c r="E1450" s="13" t="e">
        <f>VLOOKUP(D1450,'Nhân viên'!$B$5:$C$48,2,0)</f>
        <v>#N/A</v>
      </c>
      <c r="H1450" s="13" t="e">
        <f>VLOOKUP(F1450,'Khách hàng'!$B$4:$G$1048576,2,0)</f>
        <v>#N/A</v>
      </c>
      <c r="I1450" s="13" t="str">
        <f>VLOOKUP(F1450,'[1]Khách hàng'!$A$4:$F$2144,3,0)</f>
        <v>Số 1 đường số 17A, Khu phố 11, Phường Bình Trị Đông B, Quận Bình Tân, TP.HCM.</v>
      </c>
      <c r="J1450" s="35" t="e">
        <f>VLOOKUP(F1450,'Khách hàng'!$B$4:$G$1048576,5,0)</f>
        <v>#N/A</v>
      </c>
      <c r="M1450" s="13" t="e">
        <f>VLOOKUP(K1450,'Hàng hóa'!$C$5:$J1581,2,0)</f>
        <v>#N/A</v>
      </c>
      <c r="N1450" s="17" t="e">
        <f>VLOOKUP(K1450,'[1]Hàng hóa'!$C$5:$G$22,5,0)</f>
        <v>#N/A</v>
      </c>
      <c r="O1450" s="17" t="e">
        <f t="shared" si="72"/>
        <v>#N/A</v>
      </c>
      <c r="P1450" s="197" t="e">
        <f t="shared" si="73"/>
        <v>#N/A</v>
      </c>
      <c r="Q1450" s="17" t="e">
        <f t="shared" si="74"/>
        <v>#N/A</v>
      </c>
      <c r="R1450" s="13" t="e">
        <f>VLOOKUP(J1450,'[1]Nhân viên'!$E$20:$F$41,2,0)</f>
        <v>#N/A</v>
      </c>
    </row>
    <row r="1451" spans="3:18" x14ac:dyDescent="0.2">
      <c r="C1451" s="259"/>
      <c r="E1451" s="13" t="e">
        <f>VLOOKUP(D1451,'Nhân viên'!$B$5:$C$48,2,0)</f>
        <v>#N/A</v>
      </c>
      <c r="H1451" s="13" t="e">
        <f>VLOOKUP(F1451,'Khách hàng'!$B$4:$G$1048576,2,0)</f>
        <v>#N/A</v>
      </c>
      <c r="I1451" s="13" t="str">
        <f>VLOOKUP(F1451,'[1]Khách hàng'!$A$4:$F$2144,3,0)</f>
        <v>Số 1 đường số 17A, Khu phố 11, Phường Bình Trị Đông B, Quận Bình Tân, TP.HCM.</v>
      </c>
      <c r="J1451" s="35" t="e">
        <f>VLOOKUP(F1451,'Khách hàng'!$B$4:$G$1048576,5,0)</f>
        <v>#N/A</v>
      </c>
      <c r="M1451" s="13" t="e">
        <f>VLOOKUP(K1451,'Hàng hóa'!$C$5:$J1582,2,0)</f>
        <v>#N/A</v>
      </c>
      <c r="N1451" s="17" t="e">
        <f>VLOOKUP(K1451,'[1]Hàng hóa'!$C$5:$G$22,5,0)</f>
        <v>#N/A</v>
      </c>
      <c r="O1451" s="17" t="e">
        <f t="shared" si="72"/>
        <v>#N/A</v>
      </c>
      <c r="P1451" s="197" t="e">
        <f t="shared" si="73"/>
        <v>#N/A</v>
      </c>
      <c r="Q1451" s="17" t="e">
        <f t="shared" si="74"/>
        <v>#N/A</v>
      </c>
      <c r="R1451" s="13" t="e">
        <f>VLOOKUP(J1451,'[1]Nhân viên'!$E$20:$F$41,2,0)</f>
        <v>#N/A</v>
      </c>
    </row>
    <row r="1452" spans="3:18" x14ac:dyDescent="0.2">
      <c r="C1452" s="259"/>
      <c r="E1452" s="13" t="e">
        <f>VLOOKUP(D1452,'Nhân viên'!$B$5:$C$48,2,0)</f>
        <v>#N/A</v>
      </c>
      <c r="H1452" s="13" t="e">
        <f>VLOOKUP(F1452,'Khách hàng'!$B$4:$G$1048576,2,0)</f>
        <v>#N/A</v>
      </c>
      <c r="I1452" s="13" t="str">
        <f>VLOOKUP(F1452,'[1]Khách hàng'!$A$4:$F$2144,3,0)</f>
        <v>Số 1 đường số 17A, Khu phố 11, Phường Bình Trị Đông B, Quận Bình Tân, TP.HCM.</v>
      </c>
      <c r="J1452" s="35" t="e">
        <f>VLOOKUP(F1452,'Khách hàng'!$B$4:$G$1048576,5,0)</f>
        <v>#N/A</v>
      </c>
      <c r="M1452" s="13" t="e">
        <f>VLOOKUP(K1452,'Hàng hóa'!$C$5:$J1583,2,0)</f>
        <v>#N/A</v>
      </c>
      <c r="N1452" s="17" t="e">
        <f>VLOOKUP(K1452,'[1]Hàng hóa'!$C$5:$G$22,5,0)</f>
        <v>#N/A</v>
      </c>
      <c r="O1452" s="17" t="e">
        <f t="shared" si="72"/>
        <v>#N/A</v>
      </c>
      <c r="P1452" s="197" t="e">
        <f t="shared" si="73"/>
        <v>#N/A</v>
      </c>
      <c r="Q1452" s="17" t="e">
        <f t="shared" si="74"/>
        <v>#N/A</v>
      </c>
      <c r="R1452" s="13" t="e">
        <f>VLOOKUP(J1452,'[1]Nhân viên'!$E$20:$F$41,2,0)</f>
        <v>#N/A</v>
      </c>
    </row>
    <row r="1453" spans="3:18" x14ac:dyDescent="0.2">
      <c r="C1453" s="259"/>
      <c r="E1453" s="13" t="e">
        <f>VLOOKUP(D1453,'Nhân viên'!$B$5:$C$48,2,0)</f>
        <v>#N/A</v>
      </c>
      <c r="H1453" s="13" t="e">
        <f>VLOOKUP(F1453,'Khách hàng'!$B$4:$G$1048576,2,0)</f>
        <v>#N/A</v>
      </c>
      <c r="I1453" s="13" t="str">
        <f>VLOOKUP(F1453,'[1]Khách hàng'!$A$4:$F$2144,3,0)</f>
        <v>Số 1 đường số 17A, Khu phố 11, Phường Bình Trị Đông B, Quận Bình Tân, TP.HCM.</v>
      </c>
      <c r="J1453" s="35" t="e">
        <f>VLOOKUP(F1453,'Khách hàng'!$B$4:$G$1048576,5,0)</f>
        <v>#N/A</v>
      </c>
      <c r="M1453" s="13" t="e">
        <f>VLOOKUP(K1453,'Hàng hóa'!$C$5:$J1584,2,0)</f>
        <v>#N/A</v>
      </c>
      <c r="N1453" s="17" t="e">
        <f>VLOOKUP(K1453,'[1]Hàng hóa'!$C$5:$G$22,5,0)</f>
        <v>#N/A</v>
      </c>
      <c r="O1453" s="17" t="e">
        <f t="shared" si="72"/>
        <v>#N/A</v>
      </c>
      <c r="P1453" s="197" t="e">
        <f t="shared" si="73"/>
        <v>#N/A</v>
      </c>
      <c r="Q1453" s="17" t="e">
        <f t="shared" si="74"/>
        <v>#N/A</v>
      </c>
      <c r="R1453" s="13" t="e">
        <f>VLOOKUP(J1453,'[1]Nhân viên'!$E$20:$F$41,2,0)</f>
        <v>#N/A</v>
      </c>
    </row>
    <row r="1454" spans="3:18" x14ac:dyDescent="0.2">
      <c r="C1454" s="259"/>
      <c r="E1454" s="13" t="e">
        <f>VLOOKUP(D1454,'Nhân viên'!$B$5:$C$48,2,0)</f>
        <v>#N/A</v>
      </c>
      <c r="H1454" s="13" t="e">
        <f>VLOOKUP(F1454,'Khách hàng'!$B$4:$G$1048576,2,0)</f>
        <v>#N/A</v>
      </c>
      <c r="I1454" s="13" t="str">
        <f>VLOOKUP(F1454,'[1]Khách hàng'!$A$4:$F$2144,3,0)</f>
        <v>Số 1 đường số 17A, Khu phố 11, Phường Bình Trị Đông B, Quận Bình Tân, TP.HCM.</v>
      </c>
      <c r="J1454" s="35" t="e">
        <f>VLOOKUP(F1454,'Khách hàng'!$B$4:$G$1048576,5,0)</f>
        <v>#N/A</v>
      </c>
      <c r="M1454" s="13" t="e">
        <f>VLOOKUP(K1454,'Hàng hóa'!$C$5:$J1585,2,0)</f>
        <v>#N/A</v>
      </c>
      <c r="N1454" s="17" t="e">
        <f>VLOOKUP(K1454,'[1]Hàng hóa'!$C$5:$G$22,5,0)</f>
        <v>#N/A</v>
      </c>
      <c r="O1454" s="17" t="e">
        <f t="shared" si="72"/>
        <v>#N/A</v>
      </c>
      <c r="P1454" s="197" t="e">
        <f t="shared" si="73"/>
        <v>#N/A</v>
      </c>
      <c r="Q1454" s="17" t="e">
        <f t="shared" si="74"/>
        <v>#N/A</v>
      </c>
      <c r="R1454" s="13" t="e">
        <f>VLOOKUP(J1454,'[1]Nhân viên'!$E$20:$F$41,2,0)</f>
        <v>#N/A</v>
      </c>
    </row>
    <row r="1455" spans="3:18" x14ac:dyDescent="0.2">
      <c r="C1455" s="259"/>
      <c r="E1455" s="13" t="e">
        <f>VLOOKUP(D1455,'Nhân viên'!$B$5:$C$48,2,0)</f>
        <v>#N/A</v>
      </c>
      <c r="H1455" s="13" t="e">
        <f>VLOOKUP(F1455,'Khách hàng'!$B$4:$G$1048576,2,0)</f>
        <v>#N/A</v>
      </c>
      <c r="I1455" s="13" t="str">
        <f>VLOOKUP(F1455,'[1]Khách hàng'!$A$4:$F$2144,3,0)</f>
        <v>Số 1 đường số 17A, Khu phố 11, Phường Bình Trị Đông B, Quận Bình Tân, TP.HCM.</v>
      </c>
      <c r="J1455" s="35" t="e">
        <f>VLOOKUP(F1455,'Khách hàng'!$B$4:$G$1048576,5,0)</f>
        <v>#N/A</v>
      </c>
      <c r="M1455" s="13" t="e">
        <f>VLOOKUP(K1455,'Hàng hóa'!$C$5:$J1586,2,0)</f>
        <v>#N/A</v>
      </c>
      <c r="N1455" s="17" t="e">
        <f>VLOOKUP(K1455,'[1]Hàng hóa'!$C$5:$G$22,5,0)</f>
        <v>#N/A</v>
      </c>
      <c r="O1455" s="17" t="e">
        <f t="shared" si="72"/>
        <v>#N/A</v>
      </c>
      <c r="P1455" s="197" t="e">
        <f t="shared" si="73"/>
        <v>#N/A</v>
      </c>
      <c r="Q1455" s="17" t="e">
        <f t="shared" si="74"/>
        <v>#N/A</v>
      </c>
      <c r="R1455" s="13" t="e">
        <f>VLOOKUP(J1455,'[1]Nhân viên'!$E$20:$F$41,2,0)</f>
        <v>#N/A</v>
      </c>
    </row>
    <row r="1456" spans="3:18" x14ac:dyDescent="0.2">
      <c r="C1456" s="259"/>
      <c r="E1456" s="13" t="e">
        <f>VLOOKUP(D1456,'Nhân viên'!$B$5:$C$48,2,0)</f>
        <v>#N/A</v>
      </c>
      <c r="H1456" s="13" t="e">
        <f>VLOOKUP(F1456,'Khách hàng'!$B$4:$G$1048576,2,0)</f>
        <v>#N/A</v>
      </c>
      <c r="I1456" s="13" t="str">
        <f>VLOOKUP(F1456,'[1]Khách hàng'!$A$4:$F$2144,3,0)</f>
        <v>Số 1 đường số 17A, Khu phố 11, Phường Bình Trị Đông B, Quận Bình Tân, TP.HCM.</v>
      </c>
      <c r="J1456" s="35" t="e">
        <f>VLOOKUP(F1456,'Khách hàng'!$B$4:$G$1048576,5,0)</f>
        <v>#N/A</v>
      </c>
      <c r="M1456" s="13" t="e">
        <f>VLOOKUP(K1456,'Hàng hóa'!$C$5:$J1587,2,0)</f>
        <v>#N/A</v>
      </c>
      <c r="N1456" s="17" t="e">
        <f>VLOOKUP(K1456,'[1]Hàng hóa'!$C$5:$G$22,5,0)</f>
        <v>#N/A</v>
      </c>
      <c r="O1456" s="17" t="e">
        <f t="shared" si="72"/>
        <v>#N/A</v>
      </c>
      <c r="P1456" s="197" t="e">
        <f t="shared" si="73"/>
        <v>#N/A</v>
      </c>
      <c r="Q1456" s="17" t="e">
        <f t="shared" si="74"/>
        <v>#N/A</v>
      </c>
      <c r="R1456" s="13" t="e">
        <f>VLOOKUP(J1456,'[1]Nhân viên'!$E$20:$F$41,2,0)</f>
        <v>#N/A</v>
      </c>
    </row>
    <row r="1457" spans="3:18" x14ac:dyDescent="0.2">
      <c r="C1457" s="259"/>
      <c r="E1457" s="13" t="e">
        <f>VLOOKUP(D1457,'Nhân viên'!$B$5:$C$48,2,0)</f>
        <v>#N/A</v>
      </c>
      <c r="H1457" s="13" t="e">
        <f>VLOOKUP(F1457,'Khách hàng'!$B$4:$G$1048576,2,0)</f>
        <v>#N/A</v>
      </c>
      <c r="I1457" s="13" t="str">
        <f>VLOOKUP(F1457,'[1]Khách hàng'!$A$4:$F$2144,3,0)</f>
        <v>Số 1 đường số 17A, Khu phố 11, Phường Bình Trị Đông B, Quận Bình Tân, TP.HCM.</v>
      </c>
      <c r="J1457" s="35" t="e">
        <f>VLOOKUP(F1457,'Khách hàng'!$B$4:$G$1048576,5,0)</f>
        <v>#N/A</v>
      </c>
      <c r="M1457" s="13" t="e">
        <f>VLOOKUP(K1457,'Hàng hóa'!$C$5:$J1588,2,0)</f>
        <v>#N/A</v>
      </c>
      <c r="N1457" s="17" t="e">
        <f>VLOOKUP(K1457,'[1]Hàng hóa'!$C$5:$G$22,5,0)</f>
        <v>#N/A</v>
      </c>
      <c r="O1457" s="17" t="e">
        <f t="shared" si="72"/>
        <v>#N/A</v>
      </c>
      <c r="P1457" s="197" t="e">
        <f t="shared" si="73"/>
        <v>#N/A</v>
      </c>
      <c r="Q1457" s="17" t="e">
        <f t="shared" si="74"/>
        <v>#N/A</v>
      </c>
      <c r="R1457" s="13" t="e">
        <f>VLOOKUP(J1457,'[1]Nhân viên'!$E$20:$F$41,2,0)</f>
        <v>#N/A</v>
      </c>
    </row>
    <row r="1458" spans="3:18" x14ac:dyDescent="0.2">
      <c r="C1458" s="259"/>
      <c r="E1458" s="13" t="e">
        <f>VLOOKUP(D1458,'Nhân viên'!$B$5:$C$48,2,0)</f>
        <v>#N/A</v>
      </c>
      <c r="H1458" s="13" t="e">
        <f>VLOOKUP(F1458,'Khách hàng'!$B$4:$G$1048576,2,0)</f>
        <v>#N/A</v>
      </c>
      <c r="I1458" s="13" t="str">
        <f>VLOOKUP(F1458,'[1]Khách hàng'!$A$4:$F$2144,3,0)</f>
        <v>Số 1 đường số 17A, Khu phố 11, Phường Bình Trị Đông B, Quận Bình Tân, TP.HCM.</v>
      </c>
      <c r="J1458" s="35" t="e">
        <f>VLOOKUP(F1458,'Khách hàng'!$B$4:$G$1048576,5,0)</f>
        <v>#N/A</v>
      </c>
      <c r="M1458" s="13" t="e">
        <f>VLOOKUP(K1458,'Hàng hóa'!$C$5:$J1589,2,0)</f>
        <v>#N/A</v>
      </c>
      <c r="N1458" s="17" t="e">
        <f>VLOOKUP(K1458,'[1]Hàng hóa'!$C$5:$G$22,5,0)</f>
        <v>#N/A</v>
      </c>
      <c r="O1458" s="17" t="e">
        <f t="shared" si="72"/>
        <v>#N/A</v>
      </c>
      <c r="P1458" s="197" t="e">
        <f t="shared" si="73"/>
        <v>#N/A</v>
      </c>
      <c r="Q1458" s="17" t="e">
        <f t="shared" si="74"/>
        <v>#N/A</v>
      </c>
      <c r="R1458" s="13" t="e">
        <f>VLOOKUP(J1458,'[1]Nhân viên'!$E$20:$F$41,2,0)</f>
        <v>#N/A</v>
      </c>
    </row>
    <row r="1459" spans="3:18" x14ac:dyDescent="0.2">
      <c r="C1459" s="259"/>
      <c r="E1459" s="13" t="e">
        <f>VLOOKUP(D1459,'Nhân viên'!$B$5:$C$48,2,0)</f>
        <v>#N/A</v>
      </c>
      <c r="H1459" s="13" t="e">
        <f>VLOOKUP(F1459,'Khách hàng'!$B$4:$G$1048576,2,0)</f>
        <v>#N/A</v>
      </c>
      <c r="I1459" s="13" t="str">
        <f>VLOOKUP(F1459,'[1]Khách hàng'!$A$4:$F$2144,3,0)</f>
        <v>Số 1 đường số 17A, Khu phố 11, Phường Bình Trị Đông B, Quận Bình Tân, TP.HCM.</v>
      </c>
      <c r="J1459" s="35" t="e">
        <f>VLOOKUP(F1459,'Khách hàng'!$B$4:$G$1048576,5,0)</f>
        <v>#N/A</v>
      </c>
      <c r="M1459" s="13" t="e">
        <f>VLOOKUP(K1459,'Hàng hóa'!$C$5:$J1590,2,0)</f>
        <v>#N/A</v>
      </c>
      <c r="N1459" s="17" t="e">
        <f>VLOOKUP(K1459,'[1]Hàng hóa'!$C$5:$G$22,5,0)</f>
        <v>#N/A</v>
      </c>
      <c r="O1459" s="17" t="e">
        <f t="shared" si="72"/>
        <v>#N/A</v>
      </c>
      <c r="P1459" s="197" t="e">
        <f t="shared" si="73"/>
        <v>#N/A</v>
      </c>
      <c r="Q1459" s="17" t="e">
        <f t="shared" si="74"/>
        <v>#N/A</v>
      </c>
      <c r="R1459" s="13" t="e">
        <f>VLOOKUP(J1459,'[1]Nhân viên'!$E$20:$F$41,2,0)</f>
        <v>#N/A</v>
      </c>
    </row>
    <row r="1460" spans="3:18" x14ac:dyDescent="0.2">
      <c r="C1460" s="259"/>
      <c r="E1460" s="13" t="e">
        <f>VLOOKUP(D1460,'Nhân viên'!$B$5:$C$48,2,0)</f>
        <v>#N/A</v>
      </c>
      <c r="H1460" s="13" t="e">
        <f>VLOOKUP(F1460,'Khách hàng'!$B$4:$G$1048576,2,0)</f>
        <v>#N/A</v>
      </c>
      <c r="I1460" s="13" t="str">
        <f>VLOOKUP(F1460,'[1]Khách hàng'!$A$4:$F$2144,3,0)</f>
        <v>Số 1 đường số 17A, Khu phố 11, Phường Bình Trị Đông B, Quận Bình Tân, TP.HCM.</v>
      </c>
      <c r="J1460" s="35" t="e">
        <f>VLOOKUP(F1460,'Khách hàng'!$B$4:$G$1048576,5,0)</f>
        <v>#N/A</v>
      </c>
      <c r="M1460" s="13" t="e">
        <f>VLOOKUP(K1460,'Hàng hóa'!$C$5:$J1591,2,0)</f>
        <v>#N/A</v>
      </c>
      <c r="N1460" s="17" t="e">
        <f>VLOOKUP(K1460,'[1]Hàng hóa'!$C$5:$G$22,5,0)</f>
        <v>#N/A</v>
      </c>
      <c r="O1460" s="17" t="e">
        <f t="shared" si="72"/>
        <v>#N/A</v>
      </c>
      <c r="P1460" s="197" t="e">
        <f t="shared" si="73"/>
        <v>#N/A</v>
      </c>
      <c r="Q1460" s="17" t="e">
        <f t="shared" si="74"/>
        <v>#N/A</v>
      </c>
      <c r="R1460" s="13" t="e">
        <f>VLOOKUP(J1460,'[1]Nhân viên'!$E$20:$F$41,2,0)</f>
        <v>#N/A</v>
      </c>
    </row>
    <row r="1461" spans="3:18" x14ac:dyDescent="0.2">
      <c r="C1461" s="259"/>
      <c r="E1461" s="13" t="e">
        <f>VLOOKUP(D1461,'Nhân viên'!$B$5:$C$48,2,0)</f>
        <v>#N/A</v>
      </c>
      <c r="H1461" s="13" t="e">
        <f>VLOOKUP(F1461,'Khách hàng'!$B$4:$G$1048576,2,0)</f>
        <v>#N/A</v>
      </c>
      <c r="I1461" s="13" t="str">
        <f>VLOOKUP(F1461,'[1]Khách hàng'!$A$4:$F$2144,3,0)</f>
        <v>Số 1 đường số 17A, Khu phố 11, Phường Bình Trị Đông B, Quận Bình Tân, TP.HCM.</v>
      </c>
      <c r="J1461" s="35" t="e">
        <f>VLOOKUP(F1461,'Khách hàng'!$B$4:$G$1048576,5,0)</f>
        <v>#N/A</v>
      </c>
      <c r="M1461" s="13" t="e">
        <f>VLOOKUP(K1461,'Hàng hóa'!$C$5:$J1592,2,0)</f>
        <v>#N/A</v>
      </c>
      <c r="N1461" s="17" t="e">
        <f>VLOOKUP(K1461,'[1]Hàng hóa'!$C$5:$G$22,5,0)</f>
        <v>#N/A</v>
      </c>
      <c r="O1461" s="17" t="e">
        <f t="shared" si="72"/>
        <v>#N/A</v>
      </c>
      <c r="P1461" s="197" t="e">
        <f t="shared" si="73"/>
        <v>#N/A</v>
      </c>
      <c r="Q1461" s="17" t="e">
        <f t="shared" si="74"/>
        <v>#N/A</v>
      </c>
      <c r="R1461" s="13" t="e">
        <f>VLOOKUP(J1461,'[1]Nhân viên'!$E$20:$F$41,2,0)</f>
        <v>#N/A</v>
      </c>
    </row>
    <row r="1462" spans="3:18" x14ac:dyDescent="0.2">
      <c r="C1462" s="259"/>
      <c r="E1462" s="13" t="e">
        <f>VLOOKUP(D1462,'Nhân viên'!$B$5:$C$48,2,0)</f>
        <v>#N/A</v>
      </c>
      <c r="H1462" s="13" t="e">
        <f>VLOOKUP(F1462,'Khách hàng'!$B$4:$G$1048576,2,0)</f>
        <v>#N/A</v>
      </c>
      <c r="I1462" s="13" t="str">
        <f>VLOOKUP(F1462,'[1]Khách hàng'!$A$4:$F$2144,3,0)</f>
        <v>Số 1 đường số 17A, Khu phố 11, Phường Bình Trị Đông B, Quận Bình Tân, TP.HCM.</v>
      </c>
      <c r="J1462" s="35" t="e">
        <f>VLOOKUP(F1462,'Khách hàng'!$B$4:$G$1048576,5,0)</f>
        <v>#N/A</v>
      </c>
      <c r="M1462" s="13" t="e">
        <f>VLOOKUP(K1462,'Hàng hóa'!$C$5:$J1593,2,0)</f>
        <v>#N/A</v>
      </c>
      <c r="N1462" s="17" t="e">
        <f>VLOOKUP(K1462,'[1]Hàng hóa'!$C$5:$G$22,5,0)</f>
        <v>#N/A</v>
      </c>
      <c r="O1462" s="17" t="e">
        <f t="shared" si="72"/>
        <v>#N/A</v>
      </c>
      <c r="P1462" s="197" t="e">
        <f t="shared" si="73"/>
        <v>#N/A</v>
      </c>
      <c r="Q1462" s="17" t="e">
        <f t="shared" si="74"/>
        <v>#N/A</v>
      </c>
      <c r="R1462" s="13" t="e">
        <f>VLOOKUP(J1462,'[1]Nhân viên'!$E$20:$F$41,2,0)</f>
        <v>#N/A</v>
      </c>
    </row>
    <row r="1463" spans="3:18" x14ac:dyDescent="0.2">
      <c r="C1463" s="259"/>
      <c r="E1463" s="13" t="e">
        <f>VLOOKUP(D1463,'Nhân viên'!$B$5:$C$48,2,0)</f>
        <v>#N/A</v>
      </c>
      <c r="H1463" s="13" t="e">
        <f>VLOOKUP(F1463,'Khách hàng'!$B$4:$G$1048576,2,0)</f>
        <v>#N/A</v>
      </c>
      <c r="I1463" s="13" t="str">
        <f>VLOOKUP(F1463,'[1]Khách hàng'!$A$4:$F$2144,3,0)</f>
        <v>Số 1 đường số 17A, Khu phố 11, Phường Bình Trị Đông B, Quận Bình Tân, TP.HCM.</v>
      </c>
      <c r="J1463" s="35" t="e">
        <f>VLOOKUP(F1463,'Khách hàng'!$B$4:$G$1048576,5,0)</f>
        <v>#N/A</v>
      </c>
      <c r="M1463" s="13" t="e">
        <f>VLOOKUP(K1463,'Hàng hóa'!$C$5:$J1594,2,0)</f>
        <v>#N/A</v>
      </c>
      <c r="N1463" s="17" t="e">
        <f>VLOOKUP(K1463,'[1]Hàng hóa'!$C$5:$G$22,5,0)</f>
        <v>#N/A</v>
      </c>
      <c r="O1463" s="17" t="e">
        <f t="shared" si="72"/>
        <v>#N/A</v>
      </c>
      <c r="P1463" s="197" t="e">
        <f t="shared" si="73"/>
        <v>#N/A</v>
      </c>
      <c r="Q1463" s="17" t="e">
        <f t="shared" si="74"/>
        <v>#N/A</v>
      </c>
      <c r="R1463" s="13" t="e">
        <f>VLOOKUP(J1463,'[1]Nhân viên'!$E$20:$F$41,2,0)</f>
        <v>#N/A</v>
      </c>
    </row>
    <row r="1464" spans="3:18" x14ac:dyDescent="0.2">
      <c r="C1464" s="259"/>
      <c r="E1464" s="13" t="e">
        <f>VLOOKUP(D1464,'Nhân viên'!$B$5:$C$48,2,0)</f>
        <v>#N/A</v>
      </c>
      <c r="H1464" s="13" t="e">
        <f>VLOOKUP(F1464,'Khách hàng'!$B$4:$G$1048576,2,0)</f>
        <v>#N/A</v>
      </c>
      <c r="I1464" s="13" t="str">
        <f>VLOOKUP(F1464,'[1]Khách hàng'!$A$4:$F$2144,3,0)</f>
        <v>Số 1 đường số 17A, Khu phố 11, Phường Bình Trị Đông B, Quận Bình Tân, TP.HCM.</v>
      </c>
      <c r="J1464" s="35" t="e">
        <f>VLOOKUP(F1464,'Khách hàng'!$B$4:$G$1048576,5,0)</f>
        <v>#N/A</v>
      </c>
      <c r="M1464" s="13" t="e">
        <f>VLOOKUP(K1464,'Hàng hóa'!$C$5:$J1595,2,0)</f>
        <v>#N/A</v>
      </c>
      <c r="N1464" s="17" t="e">
        <f>VLOOKUP(K1464,'[1]Hàng hóa'!$C$5:$G$22,5,0)</f>
        <v>#N/A</v>
      </c>
      <c r="O1464" s="17" t="e">
        <f t="shared" si="72"/>
        <v>#N/A</v>
      </c>
      <c r="P1464" s="197" t="e">
        <f t="shared" si="73"/>
        <v>#N/A</v>
      </c>
      <c r="Q1464" s="17" t="e">
        <f t="shared" si="74"/>
        <v>#N/A</v>
      </c>
      <c r="R1464" s="13" t="e">
        <f>VLOOKUP(J1464,'[1]Nhân viên'!$E$20:$F$41,2,0)</f>
        <v>#N/A</v>
      </c>
    </row>
    <row r="1465" spans="3:18" x14ac:dyDescent="0.2">
      <c r="C1465" s="259"/>
      <c r="E1465" s="13" t="e">
        <f>VLOOKUP(D1465,'Nhân viên'!$B$5:$C$48,2,0)</f>
        <v>#N/A</v>
      </c>
      <c r="H1465" s="13" t="e">
        <f>VLOOKUP(F1465,'Khách hàng'!$B$4:$G$1048576,2,0)</f>
        <v>#N/A</v>
      </c>
      <c r="I1465" s="13" t="str">
        <f>VLOOKUP(F1465,'[1]Khách hàng'!$A$4:$F$2144,3,0)</f>
        <v>Số 1 đường số 17A, Khu phố 11, Phường Bình Trị Đông B, Quận Bình Tân, TP.HCM.</v>
      </c>
      <c r="J1465" s="35" t="e">
        <f>VLOOKUP(F1465,'Khách hàng'!$B$4:$G$1048576,5,0)</f>
        <v>#N/A</v>
      </c>
      <c r="M1465" s="13" t="e">
        <f>VLOOKUP(K1465,'Hàng hóa'!$C$5:$J1596,2,0)</f>
        <v>#N/A</v>
      </c>
      <c r="N1465" s="17" t="e">
        <f>VLOOKUP(K1465,'[1]Hàng hóa'!$C$5:$G$22,5,0)</f>
        <v>#N/A</v>
      </c>
      <c r="O1465" s="17" t="e">
        <f t="shared" si="72"/>
        <v>#N/A</v>
      </c>
      <c r="P1465" s="197" t="e">
        <f t="shared" si="73"/>
        <v>#N/A</v>
      </c>
      <c r="Q1465" s="17" t="e">
        <f t="shared" si="74"/>
        <v>#N/A</v>
      </c>
      <c r="R1465" s="13" t="e">
        <f>VLOOKUP(J1465,'[1]Nhân viên'!$E$20:$F$41,2,0)</f>
        <v>#N/A</v>
      </c>
    </row>
    <row r="1466" spans="3:18" x14ac:dyDescent="0.2">
      <c r="C1466" s="259"/>
      <c r="E1466" s="13" t="e">
        <f>VLOOKUP(D1466,'Nhân viên'!$B$5:$C$48,2,0)</f>
        <v>#N/A</v>
      </c>
      <c r="H1466" s="13" t="e">
        <f>VLOOKUP(F1466,'Khách hàng'!$B$4:$G$1048576,2,0)</f>
        <v>#N/A</v>
      </c>
      <c r="I1466" s="13" t="str">
        <f>VLOOKUP(F1466,'[1]Khách hàng'!$A$4:$F$2144,3,0)</f>
        <v>Số 1 đường số 17A, Khu phố 11, Phường Bình Trị Đông B, Quận Bình Tân, TP.HCM.</v>
      </c>
      <c r="J1466" s="35" t="e">
        <f>VLOOKUP(F1466,'Khách hàng'!$B$4:$G$1048576,5,0)</f>
        <v>#N/A</v>
      </c>
      <c r="M1466" s="13" t="e">
        <f>VLOOKUP(K1466,'Hàng hóa'!$C$5:$J1597,2,0)</f>
        <v>#N/A</v>
      </c>
      <c r="N1466" s="17" t="e">
        <f>VLOOKUP(K1466,'[1]Hàng hóa'!$C$5:$G$22,5,0)</f>
        <v>#N/A</v>
      </c>
      <c r="O1466" s="17" t="e">
        <f t="shared" si="72"/>
        <v>#N/A</v>
      </c>
      <c r="P1466" s="197" t="e">
        <f t="shared" si="73"/>
        <v>#N/A</v>
      </c>
      <c r="Q1466" s="17" t="e">
        <f t="shared" si="74"/>
        <v>#N/A</v>
      </c>
      <c r="R1466" s="13" t="e">
        <f>VLOOKUP(J1466,'[1]Nhân viên'!$E$20:$F$41,2,0)</f>
        <v>#N/A</v>
      </c>
    </row>
    <row r="1467" spans="3:18" x14ac:dyDescent="0.2">
      <c r="C1467" s="259"/>
      <c r="E1467" s="13" t="e">
        <f>VLOOKUP(D1467,'Nhân viên'!$B$5:$C$48,2,0)</f>
        <v>#N/A</v>
      </c>
      <c r="H1467" s="13" t="e">
        <f>VLOOKUP(F1467,'Khách hàng'!$B$4:$G$1048576,2,0)</f>
        <v>#N/A</v>
      </c>
      <c r="I1467" s="13" t="str">
        <f>VLOOKUP(F1467,'[1]Khách hàng'!$A$4:$F$2144,3,0)</f>
        <v>Số 1 đường số 17A, Khu phố 11, Phường Bình Trị Đông B, Quận Bình Tân, TP.HCM.</v>
      </c>
      <c r="J1467" s="35" t="e">
        <f>VLOOKUP(F1467,'Khách hàng'!$B$4:$G$1048576,5,0)</f>
        <v>#N/A</v>
      </c>
      <c r="M1467" s="13" t="e">
        <f>VLOOKUP(K1467,'Hàng hóa'!$C$5:$J1598,2,0)</f>
        <v>#N/A</v>
      </c>
      <c r="N1467" s="17" t="e">
        <f>VLOOKUP(K1467,'[1]Hàng hóa'!$C$5:$G$22,5,0)</f>
        <v>#N/A</v>
      </c>
      <c r="O1467" s="17" t="e">
        <f t="shared" si="72"/>
        <v>#N/A</v>
      </c>
      <c r="P1467" s="197" t="e">
        <f t="shared" si="73"/>
        <v>#N/A</v>
      </c>
      <c r="Q1467" s="17" t="e">
        <f t="shared" si="74"/>
        <v>#N/A</v>
      </c>
      <c r="R1467" s="13" t="e">
        <f>VLOOKUP(J1467,'[1]Nhân viên'!$E$20:$F$41,2,0)</f>
        <v>#N/A</v>
      </c>
    </row>
    <row r="1468" spans="3:18" x14ac:dyDescent="0.2">
      <c r="C1468" s="259"/>
      <c r="E1468" s="13" t="e">
        <f>VLOOKUP(D1468,'Nhân viên'!$B$5:$C$48,2,0)</f>
        <v>#N/A</v>
      </c>
      <c r="H1468" s="13" t="e">
        <f>VLOOKUP(F1468,'Khách hàng'!$B$4:$G$1048576,2,0)</f>
        <v>#N/A</v>
      </c>
      <c r="I1468" s="13" t="str">
        <f>VLOOKUP(F1468,'[1]Khách hàng'!$A$4:$F$2144,3,0)</f>
        <v>Số 1 đường số 17A, Khu phố 11, Phường Bình Trị Đông B, Quận Bình Tân, TP.HCM.</v>
      </c>
      <c r="J1468" s="35" t="e">
        <f>VLOOKUP(F1468,'Khách hàng'!$B$4:$G$1048576,5,0)</f>
        <v>#N/A</v>
      </c>
      <c r="M1468" s="13" t="e">
        <f>VLOOKUP(K1468,'Hàng hóa'!$C$5:$J1599,2,0)</f>
        <v>#N/A</v>
      </c>
      <c r="N1468" s="17" t="e">
        <f>VLOOKUP(K1468,'[1]Hàng hóa'!$C$5:$G$22,5,0)</f>
        <v>#N/A</v>
      </c>
      <c r="O1468" s="17" t="e">
        <f t="shared" si="72"/>
        <v>#N/A</v>
      </c>
      <c r="P1468" s="197" t="e">
        <f t="shared" si="73"/>
        <v>#N/A</v>
      </c>
      <c r="Q1468" s="17" t="e">
        <f t="shared" si="74"/>
        <v>#N/A</v>
      </c>
      <c r="R1468" s="13" t="e">
        <f>VLOOKUP(J1468,'[1]Nhân viên'!$E$20:$F$41,2,0)</f>
        <v>#N/A</v>
      </c>
    </row>
    <row r="1469" spans="3:18" x14ac:dyDescent="0.2">
      <c r="C1469" s="259"/>
      <c r="E1469" s="13" t="e">
        <f>VLOOKUP(D1469,'Nhân viên'!$B$5:$C$48,2,0)</f>
        <v>#N/A</v>
      </c>
      <c r="H1469" s="13" t="e">
        <f>VLOOKUP(F1469,'Khách hàng'!$B$4:$G$1048576,2,0)</f>
        <v>#N/A</v>
      </c>
      <c r="I1469" s="13" t="str">
        <f>VLOOKUP(F1469,'[1]Khách hàng'!$A$4:$F$2144,3,0)</f>
        <v>Số 1 đường số 17A, Khu phố 11, Phường Bình Trị Đông B, Quận Bình Tân, TP.HCM.</v>
      </c>
      <c r="J1469" s="35" t="e">
        <f>VLOOKUP(F1469,'Khách hàng'!$B$4:$G$1048576,5,0)</f>
        <v>#N/A</v>
      </c>
      <c r="M1469" s="13" t="e">
        <f>VLOOKUP(K1469,'Hàng hóa'!$C$5:$J1600,2,0)</f>
        <v>#N/A</v>
      </c>
      <c r="N1469" s="17" t="e">
        <f>VLOOKUP(K1469,'[1]Hàng hóa'!$C$5:$G$22,5,0)</f>
        <v>#N/A</v>
      </c>
      <c r="O1469" s="17" t="e">
        <f t="shared" si="72"/>
        <v>#N/A</v>
      </c>
      <c r="P1469" s="197" t="e">
        <f t="shared" si="73"/>
        <v>#N/A</v>
      </c>
      <c r="Q1469" s="17" t="e">
        <f t="shared" si="74"/>
        <v>#N/A</v>
      </c>
      <c r="R1469" s="13" t="e">
        <f>VLOOKUP(J1469,'[1]Nhân viên'!$E$20:$F$41,2,0)</f>
        <v>#N/A</v>
      </c>
    </row>
    <row r="1470" spans="3:18" x14ac:dyDescent="0.2">
      <c r="C1470" s="259"/>
      <c r="E1470" s="13" t="e">
        <f>VLOOKUP(D1470,'Nhân viên'!$B$5:$C$48,2,0)</f>
        <v>#N/A</v>
      </c>
      <c r="H1470" s="13" t="e">
        <f>VLOOKUP(F1470,'Khách hàng'!$B$4:$G$1048576,2,0)</f>
        <v>#N/A</v>
      </c>
      <c r="I1470" s="13" t="str">
        <f>VLOOKUP(F1470,'[1]Khách hàng'!$A$4:$F$2144,3,0)</f>
        <v>Số 1 đường số 17A, Khu phố 11, Phường Bình Trị Đông B, Quận Bình Tân, TP.HCM.</v>
      </c>
      <c r="J1470" s="35" t="e">
        <f>VLOOKUP(F1470,'Khách hàng'!$B$4:$G$1048576,5,0)</f>
        <v>#N/A</v>
      </c>
      <c r="M1470" s="13" t="e">
        <f>VLOOKUP(K1470,'Hàng hóa'!$C$5:$J1601,2,0)</f>
        <v>#N/A</v>
      </c>
      <c r="N1470" s="17" t="e">
        <f>VLOOKUP(K1470,'[1]Hàng hóa'!$C$5:$G$22,5,0)</f>
        <v>#N/A</v>
      </c>
      <c r="O1470" s="17" t="e">
        <f t="shared" si="72"/>
        <v>#N/A</v>
      </c>
      <c r="P1470" s="197" t="e">
        <f t="shared" si="73"/>
        <v>#N/A</v>
      </c>
      <c r="Q1470" s="17" t="e">
        <f t="shared" si="74"/>
        <v>#N/A</v>
      </c>
      <c r="R1470" s="13" t="e">
        <f>VLOOKUP(J1470,'[1]Nhân viên'!$E$20:$F$41,2,0)</f>
        <v>#N/A</v>
      </c>
    </row>
    <row r="1471" spans="3:18" x14ac:dyDescent="0.2">
      <c r="C1471" s="259"/>
      <c r="E1471" s="13" t="e">
        <f>VLOOKUP(D1471,'Nhân viên'!$B$5:$C$48,2,0)</f>
        <v>#N/A</v>
      </c>
      <c r="H1471" s="13" t="e">
        <f>VLOOKUP(F1471,'Khách hàng'!$B$4:$G$1048576,2,0)</f>
        <v>#N/A</v>
      </c>
      <c r="I1471" s="13" t="str">
        <f>VLOOKUP(F1471,'[1]Khách hàng'!$A$4:$F$2144,3,0)</f>
        <v>Số 1 đường số 17A, Khu phố 11, Phường Bình Trị Đông B, Quận Bình Tân, TP.HCM.</v>
      </c>
      <c r="J1471" s="35" t="e">
        <f>VLOOKUP(F1471,'Khách hàng'!$B$4:$G$1048576,5,0)</f>
        <v>#N/A</v>
      </c>
      <c r="M1471" s="13" t="e">
        <f>VLOOKUP(K1471,'Hàng hóa'!$C$5:$J1602,2,0)</f>
        <v>#N/A</v>
      </c>
      <c r="N1471" s="17" t="e">
        <f>VLOOKUP(K1471,'[1]Hàng hóa'!$C$5:$G$22,5,0)</f>
        <v>#N/A</v>
      </c>
      <c r="O1471" s="17" t="e">
        <f t="shared" si="72"/>
        <v>#N/A</v>
      </c>
      <c r="P1471" s="197" t="e">
        <f t="shared" si="73"/>
        <v>#N/A</v>
      </c>
      <c r="Q1471" s="17" t="e">
        <f t="shared" si="74"/>
        <v>#N/A</v>
      </c>
      <c r="R1471" s="13" t="e">
        <f>VLOOKUP(J1471,'[1]Nhân viên'!$E$20:$F$41,2,0)</f>
        <v>#N/A</v>
      </c>
    </row>
    <row r="1472" spans="3:18" x14ac:dyDescent="0.2">
      <c r="C1472" s="259"/>
      <c r="E1472" s="13" t="e">
        <f>VLOOKUP(D1472,'Nhân viên'!$B$5:$C$48,2,0)</f>
        <v>#N/A</v>
      </c>
      <c r="H1472" s="13" t="e">
        <f>VLOOKUP(F1472,'Khách hàng'!$B$4:$G$1048576,2,0)</f>
        <v>#N/A</v>
      </c>
      <c r="I1472" s="13" t="str">
        <f>VLOOKUP(F1472,'[1]Khách hàng'!$A$4:$F$2144,3,0)</f>
        <v>Số 1 đường số 17A, Khu phố 11, Phường Bình Trị Đông B, Quận Bình Tân, TP.HCM.</v>
      </c>
      <c r="J1472" s="35" t="e">
        <f>VLOOKUP(F1472,'Khách hàng'!$B$4:$G$1048576,5,0)</f>
        <v>#N/A</v>
      </c>
      <c r="M1472" s="13" t="e">
        <f>VLOOKUP(K1472,'Hàng hóa'!$C$5:$J1603,2,0)</f>
        <v>#N/A</v>
      </c>
      <c r="N1472" s="17" t="e">
        <f>VLOOKUP(K1472,'[1]Hàng hóa'!$C$5:$G$22,5,0)</f>
        <v>#N/A</v>
      </c>
      <c r="O1472" s="17" t="e">
        <f t="shared" si="72"/>
        <v>#N/A</v>
      </c>
      <c r="P1472" s="197" t="e">
        <f t="shared" si="73"/>
        <v>#N/A</v>
      </c>
      <c r="Q1472" s="17" t="e">
        <f t="shared" si="74"/>
        <v>#N/A</v>
      </c>
      <c r="R1472" s="13" t="e">
        <f>VLOOKUP(J1472,'[1]Nhân viên'!$E$20:$F$41,2,0)</f>
        <v>#N/A</v>
      </c>
    </row>
    <row r="1473" spans="3:18" x14ac:dyDescent="0.2">
      <c r="C1473" s="259"/>
      <c r="E1473" s="13" t="e">
        <f>VLOOKUP(D1473,'Nhân viên'!$B$5:$C$48,2,0)</f>
        <v>#N/A</v>
      </c>
      <c r="H1473" s="13" t="e">
        <f>VLOOKUP(F1473,'Khách hàng'!$B$4:$G$1048576,2,0)</f>
        <v>#N/A</v>
      </c>
      <c r="I1473" s="13" t="str">
        <f>VLOOKUP(F1473,'[1]Khách hàng'!$A$4:$F$2144,3,0)</f>
        <v>Số 1 đường số 17A, Khu phố 11, Phường Bình Trị Đông B, Quận Bình Tân, TP.HCM.</v>
      </c>
      <c r="J1473" s="35" t="e">
        <f>VLOOKUP(F1473,'Khách hàng'!$B$4:$G$1048576,5,0)</f>
        <v>#N/A</v>
      </c>
      <c r="M1473" s="13" t="e">
        <f>VLOOKUP(K1473,'Hàng hóa'!$C$5:$J1604,2,0)</f>
        <v>#N/A</v>
      </c>
      <c r="N1473" s="17" t="e">
        <f>VLOOKUP(K1473,'[1]Hàng hóa'!$C$5:$G$22,5,0)</f>
        <v>#N/A</v>
      </c>
      <c r="O1473" s="17" t="e">
        <f t="shared" si="72"/>
        <v>#N/A</v>
      </c>
      <c r="P1473" s="197" t="e">
        <f t="shared" si="73"/>
        <v>#N/A</v>
      </c>
      <c r="Q1473" s="17" t="e">
        <f t="shared" si="74"/>
        <v>#N/A</v>
      </c>
      <c r="R1473" s="13" t="e">
        <f>VLOOKUP(J1473,'[1]Nhân viên'!$E$20:$F$41,2,0)</f>
        <v>#N/A</v>
      </c>
    </row>
    <row r="1474" spans="3:18" x14ac:dyDescent="0.2">
      <c r="C1474" s="259"/>
      <c r="E1474" s="13" t="e">
        <f>VLOOKUP(D1474,'Nhân viên'!$B$5:$C$48,2,0)</f>
        <v>#N/A</v>
      </c>
      <c r="H1474" s="13" t="e">
        <f>VLOOKUP(F1474,'Khách hàng'!$B$4:$G$1048576,2,0)</f>
        <v>#N/A</v>
      </c>
      <c r="I1474" s="13" t="str">
        <f>VLOOKUP(F1474,'[1]Khách hàng'!$A$4:$F$2144,3,0)</f>
        <v>Số 1 đường số 17A, Khu phố 11, Phường Bình Trị Đông B, Quận Bình Tân, TP.HCM.</v>
      </c>
      <c r="J1474" s="35" t="e">
        <f>VLOOKUP(F1474,'Khách hàng'!$B$4:$G$1048576,5,0)</f>
        <v>#N/A</v>
      </c>
      <c r="M1474" s="13" t="e">
        <f>VLOOKUP(K1474,'Hàng hóa'!$C$5:$J1605,2,0)</f>
        <v>#N/A</v>
      </c>
      <c r="N1474" s="17" t="e">
        <f>VLOOKUP(K1474,'[1]Hàng hóa'!$C$5:$G$22,5,0)</f>
        <v>#N/A</v>
      </c>
      <c r="O1474" s="17" t="e">
        <f t="shared" si="72"/>
        <v>#N/A</v>
      </c>
      <c r="P1474" s="197" t="e">
        <f t="shared" si="73"/>
        <v>#N/A</v>
      </c>
      <c r="Q1474" s="17" t="e">
        <f t="shared" si="74"/>
        <v>#N/A</v>
      </c>
      <c r="R1474" s="13" t="e">
        <f>VLOOKUP(J1474,'[1]Nhân viên'!$E$20:$F$41,2,0)</f>
        <v>#N/A</v>
      </c>
    </row>
    <row r="1475" spans="3:18" x14ac:dyDescent="0.2">
      <c r="C1475" s="259"/>
      <c r="E1475" s="13" t="e">
        <f>VLOOKUP(D1475,'Nhân viên'!$B$5:$C$48,2,0)</f>
        <v>#N/A</v>
      </c>
      <c r="H1475" s="13" t="e">
        <f>VLOOKUP(F1475,'Khách hàng'!$B$4:$G$1048576,2,0)</f>
        <v>#N/A</v>
      </c>
      <c r="I1475" s="13" t="str">
        <f>VLOOKUP(F1475,'[1]Khách hàng'!$A$4:$F$2144,3,0)</f>
        <v>Số 1 đường số 17A, Khu phố 11, Phường Bình Trị Đông B, Quận Bình Tân, TP.HCM.</v>
      </c>
      <c r="J1475" s="35" t="e">
        <f>VLOOKUP(F1475,'Khách hàng'!$B$4:$G$1048576,5,0)</f>
        <v>#N/A</v>
      </c>
      <c r="M1475" s="13" t="e">
        <f>VLOOKUP(K1475,'Hàng hóa'!$C$5:$J1606,2,0)</f>
        <v>#N/A</v>
      </c>
      <c r="N1475" s="17" t="e">
        <f>VLOOKUP(K1475,'[1]Hàng hóa'!$C$5:$G$22,5,0)</f>
        <v>#N/A</v>
      </c>
      <c r="O1475" s="17" t="e">
        <f t="shared" si="72"/>
        <v>#N/A</v>
      </c>
      <c r="P1475" s="197" t="e">
        <f t="shared" si="73"/>
        <v>#N/A</v>
      </c>
      <c r="Q1475" s="17" t="e">
        <f t="shared" si="74"/>
        <v>#N/A</v>
      </c>
      <c r="R1475" s="13" t="e">
        <f>VLOOKUP(J1475,'[1]Nhân viên'!$E$20:$F$41,2,0)</f>
        <v>#N/A</v>
      </c>
    </row>
    <row r="1476" spans="3:18" x14ac:dyDescent="0.2">
      <c r="C1476" s="259"/>
      <c r="E1476" s="13" t="e">
        <f>VLOOKUP(D1476,'Nhân viên'!$B$5:$C$48,2,0)</f>
        <v>#N/A</v>
      </c>
      <c r="H1476" s="13" t="e">
        <f>VLOOKUP(F1476,'Khách hàng'!$B$4:$G$1048576,2,0)</f>
        <v>#N/A</v>
      </c>
      <c r="I1476" s="13" t="str">
        <f>VLOOKUP(F1476,'[1]Khách hàng'!$A$4:$F$2144,3,0)</f>
        <v>Số 1 đường số 17A, Khu phố 11, Phường Bình Trị Đông B, Quận Bình Tân, TP.HCM.</v>
      </c>
      <c r="J1476" s="35" t="e">
        <f>VLOOKUP(F1476,'Khách hàng'!$B$4:$G$1048576,5,0)</f>
        <v>#N/A</v>
      </c>
      <c r="M1476" s="13" t="e">
        <f>VLOOKUP(K1476,'Hàng hóa'!$C$5:$J1607,2,0)</f>
        <v>#N/A</v>
      </c>
      <c r="N1476" s="17" t="e">
        <f>VLOOKUP(K1476,'[1]Hàng hóa'!$C$5:$G$22,5,0)</f>
        <v>#N/A</v>
      </c>
      <c r="O1476" s="17" t="e">
        <f t="shared" si="72"/>
        <v>#N/A</v>
      </c>
      <c r="P1476" s="197" t="e">
        <f t="shared" si="73"/>
        <v>#N/A</v>
      </c>
      <c r="Q1476" s="17" t="e">
        <f t="shared" si="74"/>
        <v>#N/A</v>
      </c>
      <c r="R1476" s="13" t="e">
        <f>VLOOKUP(J1476,'[1]Nhân viên'!$E$20:$F$41,2,0)</f>
        <v>#N/A</v>
      </c>
    </row>
    <row r="1477" spans="3:18" x14ac:dyDescent="0.2">
      <c r="C1477" s="259"/>
      <c r="E1477" s="13" t="e">
        <f>VLOOKUP(D1477,'Nhân viên'!$B$5:$C$48,2,0)</f>
        <v>#N/A</v>
      </c>
      <c r="H1477" s="13" t="e">
        <f>VLOOKUP(F1477,'Khách hàng'!$B$4:$G$1048576,2,0)</f>
        <v>#N/A</v>
      </c>
      <c r="I1477" s="13" t="str">
        <f>VLOOKUP(F1477,'[1]Khách hàng'!$A$4:$F$2144,3,0)</f>
        <v>Số 1 đường số 17A, Khu phố 11, Phường Bình Trị Đông B, Quận Bình Tân, TP.HCM.</v>
      </c>
      <c r="J1477" s="35" t="e">
        <f>VLOOKUP(F1477,'Khách hàng'!$B$4:$G$1048576,5,0)</f>
        <v>#N/A</v>
      </c>
      <c r="M1477" s="13" t="e">
        <f>VLOOKUP(K1477,'Hàng hóa'!$C$5:$J1608,2,0)</f>
        <v>#N/A</v>
      </c>
      <c r="N1477" s="17" t="e">
        <f>VLOOKUP(K1477,'[1]Hàng hóa'!$C$5:$G$22,5,0)</f>
        <v>#N/A</v>
      </c>
      <c r="O1477" s="17" t="e">
        <f t="shared" si="72"/>
        <v>#N/A</v>
      </c>
      <c r="P1477" s="197" t="e">
        <f t="shared" si="73"/>
        <v>#N/A</v>
      </c>
      <c r="Q1477" s="17" t="e">
        <f t="shared" si="74"/>
        <v>#N/A</v>
      </c>
      <c r="R1477" s="13" t="e">
        <f>VLOOKUP(J1477,'[1]Nhân viên'!$E$20:$F$41,2,0)</f>
        <v>#N/A</v>
      </c>
    </row>
    <row r="1478" spans="3:18" x14ac:dyDescent="0.2">
      <c r="C1478" s="259"/>
      <c r="E1478" s="13" t="e">
        <f>VLOOKUP(D1478,'Nhân viên'!$B$5:$C$48,2,0)</f>
        <v>#N/A</v>
      </c>
      <c r="H1478" s="13" t="e">
        <f>VLOOKUP(F1478,'Khách hàng'!$B$4:$G$1048576,2,0)</f>
        <v>#N/A</v>
      </c>
      <c r="I1478" s="13" t="str">
        <f>VLOOKUP(F1478,'[1]Khách hàng'!$A$4:$F$2144,3,0)</f>
        <v>Số 1 đường số 17A, Khu phố 11, Phường Bình Trị Đông B, Quận Bình Tân, TP.HCM.</v>
      </c>
      <c r="J1478" s="35" t="e">
        <f>VLOOKUP(F1478,'Khách hàng'!$B$4:$G$1048576,5,0)</f>
        <v>#N/A</v>
      </c>
      <c r="M1478" s="13" t="e">
        <f>VLOOKUP(K1478,'Hàng hóa'!$C$5:$J1609,2,0)</f>
        <v>#N/A</v>
      </c>
      <c r="N1478" s="17" t="e">
        <f>VLOOKUP(K1478,'[1]Hàng hóa'!$C$5:$G$22,5,0)</f>
        <v>#N/A</v>
      </c>
      <c r="O1478" s="17" t="e">
        <f t="shared" si="72"/>
        <v>#N/A</v>
      </c>
      <c r="P1478" s="197" t="e">
        <f t="shared" si="73"/>
        <v>#N/A</v>
      </c>
      <c r="Q1478" s="17" t="e">
        <f t="shared" si="74"/>
        <v>#N/A</v>
      </c>
      <c r="R1478" s="13" t="e">
        <f>VLOOKUP(J1478,'[1]Nhân viên'!$E$20:$F$41,2,0)</f>
        <v>#N/A</v>
      </c>
    </row>
    <row r="1479" spans="3:18" x14ac:dyDescent="0.2">
      <c r="C1479" s="259"/>
      <c r="E1479" s="13" t="e">
        <f>VLOOKUP(D1479,'Nhân viên'!$B$5:$C$48,2,0)</f>
        <v>#N/A</v>
      </c>
      <c r="H1479" s="13" t="e">
        <f>VLOOKUP(F1479,'Khách hàng'!$B$4:$G$1048576,2,0)</f>
        <v>#N/A</v>
      </c>
      <c r="I1479" s="13" t="str">
        <f>VLOOKUP(F1479,'[1]Khách hàng'!$A$4:$F$2144,3,0)</f>
        <v>Số 1 đường số 17A, Khu phố 11, Phường Bình Trị Đông B, Quận Bình Tân, TP.HCM.</v>
      </c>
      <c r="J1479" s="35" t="e">
        <f>VLOOKUP(F1479,'Khách hàng'!$B$4:$G$1048576,5,0)</f>
        <v>#N/A</v>
      </c>
      <c r="M1479" s="13" t="e">
        <f>VLOOKUP(K1479,'Hàng hóa'!$C$5:$J1610,2,0)</f>
        <v>#N/A</v>
      </c>
      <c r="N1479" s="17" t="e">
        <f>VLOOKUP(K1479,'[1]Hàng hóa'!$C$5:$G$22,5,0)</f>
        <v>#N/A</v>
      </c>
      <c r="O1479" s="17" t="e">
        <f t="shared" si="72"/>
        <v>#N/A</v>
      </c>
      <c r="P1479" s="197" t="e">
        <f t="shared" si="73"/>
        <v>#N/A</v>
      </c>
      <c r="Q1479" s="17" t="e">
        <f t="shared" si="74"/>
        <v>#N/A</v>
      </c>
      <c r="R1479" s="13" t="e">
        <f>VLOOKUP(J1479,'[1]Nhân viên'!$E$20:$F$41,2,0)</f>
        <v>#N/A</v>
      </c>
    </row>
    <row r="1480" spans="3:18" x14ac:dyDescent="0.2">
      <c r="C1480" s="259"/>
      <c r="E1480" s="13" t="e">
        <f>VLOOKUP(D1480,'Nhân viên'!$B$5:$C$48,2,0)</f>
        <v>#N/A</v>
      </c>
      <c r="H1480" s="13" t="e">
        <f>VLOOKUP(F1480,'Khách hàng'!$B$4:$G$1048576,2,0)</f>
        <v>#N/A</v>
      </c>
      <c r="I1480" s="13" t="str">
        <f>VLOOKUP(F1480,'[1]Khách hàng'!$A$4:$F$2144,3,0)</f>
        <v>Số 1 đường số 17A, Khu phố 11, Phường Bình Trị Đông B, Quận Bình Tân, TP.HCM.</v>
      </c>
      <c r="J1480" s="35" t="e">
        <f>VLOOKUP(F1480,'Khách hàng'!$B$4:$G$1048576,5,0)</f>
        <v>#N/A</v>
      </c>
      <c r="M1480" s="13" t="e">
        <f>VLOOKUP(K1480,'Hàng hóa'!$C$5:$J1611,2,0)</f>
        <v>#N/A</v>
      </c>
      <c r="N1480" s="17" t="e">
        <f>VLOOKUP(K1480,'[1]Hàng hóa'!$C$5:$G$22,5,0)</f>
        <v>#N/A</v>
      </c>
      <c r="O1480" s="17" t="e">
        <f t="shared" si="72"/>
        <v>#N/A</v>
      </c>
      <c r="P1480" s="197" t="e">
        <f t="shared" si="73"/>
        <v>#N/A</v>
      </c>
      <c r="Q1480" s="17" t="e">
        <f t="shared" si="74"/>
        <v>#N/A</v>
      </c>
      <c r="R1480" s="13" t="e">
        <f>VLOOKUP(J1480,'[1]Nhân viên'!$E$20:$F$41,2,0)</f>
        <v>#N/A</v>
      </c>
    </row>
    <row r="1481" spans="3:18" x14ac:dyDescent="0.2">
      <c r="C1481" s="259"/>
      <c r="E1481" s="13" t="e">
        <f>VLOOKUP(D1481,'Nhân viên'!$B$5:$C$48,2,0)</f>
        <v>#N/A</v>
      </c>
      <c r="H1481" s="13" t="e">
        <f>VLOOKUP(F1481,'Khách hàng'!$B$4:$G$1048576,2,0)</f>
        <v>#N/A</v>
      </c>
      <c r="I1481" s="13" t="str">
        <f>VLOOKUP(F1481,'[1]Khách hàng'!$A$4:$F$2144,3,0)</f>
        <v>Số 1 đường số 17A, Khu phố 11, Phường Bình Trị Đông B, Quận Bình Tân, TP.HCM.</v>
      </c>
      <c r="J1481" s="35" t="e">
        <f>VLOOKUP(F1481,'Khách hàng'!$B$4:$G$1048576,5,0)</f>
        <v>#N/A</v>
      </c>
      <c r="M1481" s="13" t="e">
        <f>VLOOKUP(K1481,'Hàng hóa'!$C$5:$J1612,2,0)</f>
        <v>#N/A</v>
      </c>
      <c r="N1481" s="17" t="e">
        <f>VLOOKUP(K1481,'[1]Hàng hóa'!$C$5:$G$22,5,0)</f>
        <v>#N/A</v>
      </c>
      <c r="O1481" s="17" t="e">
        <f t="shared" si="72"/>
        <v>#N/A</v>
      </c>
      <c r="P1481" s="197" t="e">
        <f t="shared" si="73"/>
        <v>#N/A</v>
      </c>
      <c r="Q1481" s="17" t="e">
        <f t="shared" si="74"/>
        <v>#N/A</v>
      </c>
      <c r="R1481" s="13" t="e">
        <f>VLOOKUP(J1481,'[1]Nhân viên'!$E$20:$F$41,2,0)</f>
        <v>#N/A</v>
      </c>
    </row>
    <row r="1482" spans="3:18" x14ac:dyDescent="0.2">
      <c r="C1482" s="259"/>
      <c r="E1482" s="13" t="e">
        <f>VLOOKUP(D1482,'Nhân viên'!$B$5:$C$48,2,0)</f>
        <v>#N/A</v>
      </c>
      <c r="H1482" s="13" t="e">
        <f>VLOOKUP(F1482,'Khách hàng'!$B$4:$G$1048576,2,0)</f>
        <v>#N/A</v>
      </c>
      <c r="I1482" s="13" t="str">
        <f>VLOOKUP(F1482,'[1]Khách hàng'!$A$4:$F$2144,3,0)</f>
        <v>Số 1 đường số 17A, Khu phố 11, Phường Bình Trị Đông B, Quận Bình Tân, TP.HCM.</v>
      </c>
      <c r="J1482" s="35" t="e">
        <f>VLOOKUP(F1482,'Khách hàng'!$B$4:$G$1048576,5,0)</f>
        <v>#N/A</v>
      </c>
      <c r="M1482" s="13" t="e">
        <f>VLOOKUP(K1482,'Hàng hóa'!$C$5:$J1613,2,0)</f>
        <v>#N/A</v>
      </c>
      <c r="N1482" s="17" t="e">
        <f>VLOOKUP(K1482,'[1]Hàng hóa'!$C$5:$G$22,5,0)</f>
        <v>#N/A</v>
      </c>
      <c r="O1482" s="17" t="e">
        <f t="shared" si="72"/>
        <v>#N/A</v>
      </c>
      <c r="P1482" s="197" t="e">
        <f t="shared" si="73"/>
        <v>#N/A</v>
      </c>
      <c r="Q1482" s="17" t="e">
        <f t="shared" si="74"/>
        <v>#N/A</v>
      </c>
      <c r="R1482" s="13" t="e">
        <f>VLOOKUP(J1482,'[1]Nhân viên'!$E$20:$F$41,2,0)</f>
        <v>#N/A</v>
      </c>
    </row>
    <row r="1483" spans="3:18" x14ac:dyDescent="0.2">
      <c r="C1483" s="259"/>
      <c r="E1483" s="13" t="e">
        <f>VLOOKUP(D1483,'Nhân viên'!$B$5:$C$48,2,0)</f>
        <v>#N/A</v>
      </c>
      <c r="H1483" s="13" t="e">
        <f>VLOOKUP(F1483,'Khách hàng'!$B$4:$G$1048576,2,0)</f>
        <v>#N/A</v>
      </c>
      <c r="I1483" s="13" t="str">
        <f>VLOOKUP(F1483,'[1]Khách hàng'!$A$4:$F$2144,3,0)</f>
        <v>Số 1 đường số 17A, Khu phố 11, Phường Bình Trị Đông B, Quận Bình Tân, TP.HCM.</v>
      </c>
      <c r="J1483" s="35" t="e">
        <f>VLOOKUP(F1483,'Khách hàng'!$B$4:$G$1048576,5,0)</f>
        <v>#N/A</v>
      </c>
      <c r="M1483" s="13" t="e">
        <f>VLOOKUP(K1483,'Hàng hóa'!$C$5:$J1614,2,0)</f>
        <v>#N/A</v>
      </c>
      <c r="N1483" s="17" t="e">
        <f>VLOOKUP(K1483,'[1]Hàng hóa'!$C$5:$G$22,5,0)</f>
        <v>#N/A</v>
      </c>
      <c r="O1483" s="17" t="e">
        <f t="shared" si="72"/>
        <v>#N/A</v>
      </c>
      <c r="P1483" s="197" t="e">
        <f t="shared" si="73"/>
        <v>#N/A</v>
      </c>
      <c r="Q1483" s="17" t="e">
        <f t="shared" si="74"/>
        <v>#N/A</v>
      </c>
      <c r="R1483" s="13" t="e">
        <f>VLOOKUP(J1483,'[1]Nhân viên'!$E$20:$F$41,2,0)</f>
        <v>#N/A</v>
      </c>
    </row>
    <row r="1484" spans="3:18" x14ac:dyDescent="0.2">
      <c r="C1484" s="259"/>
      <c r="E1484" s="13" t="e">
        <f>VLOOKUP(D1484,'Nhân viên'!$B$5:$C$48,2,0)</f>
        <v>#N/A</v>
      </c>
      <c r="H1484" s="13" t="e">
        <f>VLOOKUP(F1484,'Khách hàng'!$B$4:$G$1048576,2,0)</f>
        <v>#N/A</v>
      </c>
      <c r="I1484" s="13" t="str">
        <f>VLOOKUP(F1484,'[1]Khách hàng'!$A$4:$F$2144,3,0)</f>
        <v>Số 1 đường số 17A, Khu phố 11, Phường Bình Trị Đông B, Quận Bình Tân, TP.HCM.</v>
      </c>
      <c r="J1484" s="35" t="e">
        <f>VLOOKUP(F1484,'Khách hàng'!$B$4:$G$1048576,5,0)</f>
        <v>#N/A</v>
      </c>
      <c r="M1484" s="13" t="e">
        <f>VLOOKUP(K1484,'Hàng hóa'!$C$5:$J1615,2,0)</f>
        <v>#N/A</v>
      </c>
      <c r="N1484" s="17" t="e">
        <f>VLOOKUP(K1484,'[1]Hàng hóa'!$C$5:$G$22,5,0)</f>
        <v>#N/A</v>
      </c>
      <c r="O1484" s="17" t="e">
        <f t="shared" si="72"/>
        <v>#N/A</v>
      </c>
      <c r="P1484" s="197" t="e">
        <f t="shared" si="73"/>
        <v>#N/A</v>
      </c>
      <c r="Q1484" s="17" t="e">
        <f t="shared" si="74"/>
        <v>#N/A</v>
      </c>
      <c r="R1484" s="13" t="e">
        <f>VLOOKUP(J1484,'[1]Nhân viên'!$E$20:$F$41,2,0)</f>
        <v>#N/A</v>
      </c>
    </row>
    <row r="1485" spans="3:18" x14ac:dyDescent="0.2">
      <c r="C1485" s="259"/>
      <c r="E1485" s="13" t="e">
        <f>VLOOKUP(D1485,'Nhân viên'!$B$5:$C$48,2,0)</f>
        <v>#N/A</v>
      </c>
      <c r="H1485" s="13" t="e">
        <f>VLOOKUP(F1485,'Khách hàng'!$B$4:$G$1048576,2,0)</f>
        <v>#N/A</v>
      </c>
      <c r="I1485" s="13" t="str">
        <f>VLOOKUP(F1485,'[1]Khách hàng'!$A$4:$F$2144,3,0)</f>
        <v>Số 1 đường số 17A, Khu phố 11, Phường Bình Trị Đông B, Quận Bình Tân, TP.HCM.</v>
      </c>
      <c r="J1485" s="35" t="e">
        <f>VLOOKUP(F1485,'Khách hàng'!$B$4:$G$1048576,5,0)</f>
        <v>#N/A</v>
      </c>
      <c r="M1485" s="13" t="e">
        <f>VLOOKUP(K1485,'Hàng hóa'!$C$5:$J1616,2,0)</f>
        <v>#N/A</v>
      </c>
      <c r="N1485" s="17" t="e">
        <f>VLOOKUP(K1485,'[1]Hàng hóa'!$C$5:$G$22,5,0)</f>
        <v>#N/A</v>
      </c>
      <c r="O1485" s="17" t="e">
        <f t="shared" si="72"/>
        <v>#N/A</v>
      </c>
      <c r="P1485" s="197" t="e">
        <f t="shared" si="73"/>
        <v>#N/A</v>
      </c>
      <c r="Q1485" s="17" t="e">
        <f t="shared" si="74"/>
        <v>#N/A</v>
      </c>
      <c r="R1485" s="13" t="e">
        <f>VLOOKUP(J1485,'[1]Nhân viên'!$E$20:$F$41,2,0)</f>
        <v>#N/A</v>
      </c>
    </row>
    <row r="1486" spans="3:18" x14ac:dyDescent="0.2">
      <c r="C1486" s="259"/>
      <c r="E1486" s="13" t="e">
        <f>VLOOKUP(D1486,'Nhân viên'!$B$5:$C$48,2,0)</f>
        <v>#N/A</v>
      </c>
      <c r="H1486" s="13" t="e">
        <f>VLOOKUP(F1486,'Khách hàng'!$B$4:$G$1048576,2,0)</f>
        <v>#N/A</v>
      </c>
      <c r="I1486" s="13" t="str">
        <f>VLOOKUP(F1486,'[1]Khách hàng'!$A$4:$F$2144,3,0)</f>
        <v>Số 1 đường số 17A, Khu phố 11, Phường Bình Trị Đông B, Quận Bình Tân, TP.HCM.</v>
      </c>
      <c r="J1486" s="35" t="e">
        <f>VLOOKUP(F1486,'Khách hàng'!$B$4:$G$1048576,5,0)</f>
        <v>#N/A</v>
      </c>
      <c r="M1486" s="13" t="e">
        <f>VLOOKUP(K1486,'Hàng hóa'!$C$5:$J1617,2,0)</f>
        <v>#N/A</v>
      </c>
      <c r="N1486" s="17" t="e">
        <f>VLOOKUP(K1486,'[1]Hàng hóa'!$C$5:$G$22,5,0)</f>
        <v>#N/A</v>
      </c>
      <c r="O1486" s="17" t="e">
        <f t="shared" si="72"/>
        <v>#N/A</v>
      </c>
      <c r="P1486" s="197" t="e">
        <f t="shared" si="73"/>
        <v>#N/A</v>
      </c>
      <c r="Q1486" s="17" t="e">
        <f t="shared" si="74"/>
        <v>#N/A</v>
      </c>
      <c r="R1486" s="13" t="e">
        <f>VLOOKUP(J1486,'[1]Nhân viên'!$E$20:$F$41,2,0)</f>
        <v>#N/A</v>
      </c>
    </row>
    <row r="1487" spans="3:18" x14ac:dyDescent="0.2">
      <c r="C1487" s="259"/>
      <c r="E1487" s="13" t="e">
        <f>VLOOKUP(D1487,'Nhân viên'!$B$5:$C$48,2,0)</f>
        <v>#N/A</v>
      </c>
      <c r="H1487" s="13" t="e">
        <f>VLOOKUP(F1487,'Khách hàng'!$B$4:$G$1048576,2,0)</f>
        <v>#N/A</v>
      </c>
      <c r="I1487" s="13" t="str">
        <f>VLOOKUP(F1487,'[1]Khách hàng'!$A$4:$F$2144,3,0)</f>
        <v>Số 1 đường số 17A, Khu phố 11, Phường Bình Trị Đông B, Quận Bình Tân, TP.HCM.</v>
      </c>
      <c r="J1487" s="35" t="e">
        <f>VLOOKUP(F1487,'Khách hàng'!$B$4:$G$1048576,5,0)</f>
        <v>#N/A</v>
      </c>
      <c r="M1487" s="13" t="e">
        <f>VLOOKUP(K1487,'Hàng hóa'!$C$5:$J1618,2,0)</f>
        <v>#N/A</v>
      </c>
      <c r="N1487" s="17" t="e">
        <f>VLOOKUP(K1487,'[1]Hàng hóa'!$C$5:$G$22,5,0)</f>
        <v>#N/A</v>
      </c>
      <c r="O1487" s="17" t="e">
        <f t="shared" si="72"/>
        <v>#N/A</v>
      </c>
      <c r="P1487" s="197" t="e">
        <f t="shared" si="73"/>
        <v>#N/A</v>
      </c>
      <c r="Q1487" s="17" t="e">
        <f t="shared" si="74"/>
        <v>#N/A</v>
      </c>
      <c r="R1487" s="13" t="e">
        <f>VLOOKUP(J1487,'[1]Nhân viên'!$E$20:$F$41,2,0)</f>
        <v>#N/A</v>
      </c>
    </row>
    <row r="1488" spans="3:18" x14ac:dyDescent="0.2">
      <c r="C1488" s="259"/>
      <c r="E1488" s="13" t="e">
        <f>VLOOKUP(D1488,'Nhân viên'!$B$5:$C$48,2,0)</f>
        <v>#N/A</v>
      </c>
      <c r="H1488" s="13" t="e">
        <f>VLOOKUP(F1488,'Khách hàng'!$B$4:$G$1048576,2,0)</f>
        <v>#N/A</v>
      </c>
      <c r="I1488" s="13" t="str">
        <f>VLOOKUP(F1488,'[1]Khách hàng'!$A$4:$F$2144,3,0)</f>
        <v>Số 1 đường số 17A, Khu phố 11, Phường Bình Trị Đông B, Quận Bình Tân, TP.HCM.</v>
      </c>
      <c r="J1488" s="35" t="e">
        <f>VLOOKUP(F1488,'Khách hàng'!$B$4:$G$1048576,5,0)</f>
        <v>#N/A</v>
      </c>
      <c r="M1488" s="13" t="e">
        <f>VLOOKUP(K1488,'Hàng hóa'!$C$5:$J1619,2,0)</f>
        <v>#N/A</v>
      </c>
      <c r="N1488" s="17" t="e">
        <f>VLOOKUP(K1488,'[1]Hàng hóa'!$C$5:$G$22,5,0)</f>
        <v>#N/A</v>
      </c>
      <c r="O1488" s="17" t="e">
        <f t="shared" si="72"/>
        <v>#N/A</v>
      </c>
      <c r="P1488" s="197" t="e">
        <f t="shared" si="73"/>
        <v>#N/A</v>
      </c>
      <c r="Q1488" s="17" t="e">
        <f t="shared" si="74"/>
        <v>#N/A</v>
      </c>
      <c r="R1488" s="13" t="e">
        <f>VLOOKUP(J1488,'[1]Nhân viên'!$E$20:$F$41,2,0)</f>
        <v>#N/A</v>
      </c>
    </row>
    <row r="1489" spans="3:18" x14ac:dyDescent="0.2">
      <c r="C1489" s="259"/>
      <c r="E1489" s="13" t="e">
        <f>VLOOKUP(D1489,'Nhân viên'!$B$5:$C$48,2,0)</f>
        <v>#N/A</v>
      </c>
      <c r="H1489" s="13" t="e">
        <f>VLOOKUP(F1489,'Khách hàng'!$B$4:$G$1048576,2,0)</f>
        <v>#N/A</v>
      </c>
      <c r="I1489" s="13" t="str">
        <f>VLOOKUP(F1489,'[1]Khách hàng'!$A$4:$F$2144,3,0)</f>
        <v>Số 1 đường số 17A, Khu phố 11, Phường Bình Trị Đông B, Quận Bình Tân, TP.HCM.</v>
      </c>
      <c r="J1489" s="35" t="e">
        <f>VLOOKUP(F1489,'Khách hàng'!$B$4:$G$1048576,5,0)</f>
        <v>#N/A</v>
      </c>
      <c r="M1489" s="13" t="e">
        <f>VLOOKUP(K1489,'Hàng hóa'!$C$5:$J1620,2,0)</f>
        <v>#N/A</v>
      </c>
      <c r="N1489" s="17" t="e">
        <f>VLOOKUP(K1489,'[1]Hàng hóa'!$C$5:$G$22,5,0)</f>
        <v>#N/A</v>
      </c>
      <c r="O1489" s="17" t="e">
        <f t="shared" si="72"/>
        <v>#N/A</v>
      </c>
      <c r="P1489" s="197" t="e">
        <f t="shared" si="73"/>
        <v>#N/A</v>
      </c>
      <c r="Q1489" s="17" t="e">
        <f t="shared" si="74"/>
        <v>#N/A</v>
      </c>
      <c r="R1489" s="13" t="e">
        <f>VLOOKUP(J1489,'[1]Nhân viên'!$E$20:$F$41,2,0)</f>
        <v>#N/A</v>
      </c>
    </row>
    <row r="1490" spans="3:18" x14ac:dyDescent="0.2">
      <c r="C1490" s="259"/>
      <c r="E1490" s="13" t="e">
        <f>VLOOKUP(D1490,'Nhân viên'!$B$5:$C$48,2,0)</f>
        <v>#N/A</v>
      </c>
      <c r="H1490" s="13" t="e">
        <f>VLOOKUP(F1490,'Khách hàng'!$B$4:$G$1048576,2,0)</f>
        <v>#N/A</v>
      </c>
      <c r="I1490" s="13" t="str">
        <f>VLOOKUP(F1490,'[1]Khách hàng'!$A$4:$F$2144,3,0)</f>
        <v>Số 1 đường số 17A, Khu phố 11, Phường Bình Trị Đông B, Quận Bình Tân, TP.HCM.</v>
      </c>
      <c r="J1490" s="35" t="e">
        <f>VLOOKUP(F1490,'Khách hàng'!$B$4:$G$1048576,5,0)</f>
        <v>#N/A</v>
      </c>
      <c r="M1490" s="13" t="e">
        <f>VLOOKUP(K1490,'Hàng hóa'!$C$5:$J1621,2,0)</f>
        <v>#N/A</v>
      </c>
      <c r="N1490" s="17" t="e">
        <f>VLOOKUP(K1490,'[1]Hàng hóa'!$C$5:$G$22,5,0)</f>
        <v>#N/A</v>
      </c>
      <c r="O1490" s="17" t="e">
        <f t="shared" si="72"/>
        <v>#N/A</v>
      </c>
      <c r="P1490" s="197" t="e">
        <f t="shared" si="73"/>
        <v>#N/A</v>
      </c>
      <c r="Q1490" s="17" t="e">
        <f t="shared" si="74"/>
        <v>#N/A</v>
      </c>
      <c r="R1490" s="13" t="e">
        <f>VLOOKUP(J1490,'[1]Nhân viên'!$E$20:$F$41,2,0)</f>
        <v>#N/A</v>
      </c>
    </row>
    <row r="1491" spans="3:18" x14ac:dyDescent="0.2">
      <c r="C1491" s="259"/>
      <c r="E1491" s="13" t="e">
        <f>VLOOKUP(D1491,'Nhân viên'!$B$5:$C$48,2,0)</f>
        <v>#N/A</v>
      </c>
      <c r="H1491" s="13" t="e">
        <f>VLOOKUP(F1491,'Khách hàng'!$B$4:$G$1048576,2,0)</f>
        <v>#N/A</v>
      </c>
      <c r="I1491" s="13" t="str">
        <f>VLOOKUP(F1491,'[1]Khách hàng'!$A$4:$F$2144,3,0)</f>
        <v>Số 1 đường số 17A, Khu phố 11, Phường Bình Trị Đông B, Quận Bình Tân, TP.HCM.</v>
      </c>
      <c r="J1491" s="35" t="e">
        <f>VLOOKUP(F1491,'Khách hàng'!$B$4:$G$1048576,5,0)</f>
        <v>#N/A</v>
      </c>
      <c r="M1491" s="13" t="e">
        <f>VLOOKUP(K1491,'Hàng hóa'!$C$5:$J1622,2,0)</f>
        <v>#N/A</v>
      </c>
      <c r="N1491" s="17" t="e">
        <f>VLOOKUP(K1491,'[1]Hàng hóa'!$C$5:$G$22,5,0)</f>
        <v>#N/A</v>
      </c>
      <c r="O1491" s="17" t="e">
        <f t="shared" si="72"/>
        <v>#N/A</v>
      </c>
      <c r="P1491" s="197" t="e">
        <f t="shared" si="73"/>
        <v>#N/A</v>
      </c>
      <c r="Q1491" s="17" t="e">
        <f t="shared" si="74"/>
        <v>#N/A</v>
      </c>
      <c r="R1491" s="13" t="e">
        <f>VLOOKUP(J1491,'[1]Nhân viên'!$E$20:$F$41,2,0)</f>
        <v>#N/A</v>
      </c>
    </row>
    <row r="1492" spans="3:18" x14ac:dyDescent="0.2">
      <c r="C1492" s="259"/>
      <c r="E1492" s="13" t="e">
        <f>VLOOKUP(D1492,'Nhân viên'!$B$5:$C$48,2,0)</f>
        <v>#N/A</v>
      </c>
      <c r="H1492" s="13" t="e">
        <f>VLOOKUP(F1492,'Khách hàng'!$B$4:$G$1048576,2,0)</f>
        <v>#N/A</v>
      </c>
      <c r="I1492" s="13" t="str">
        <f>VLOOKUP(F1492,'[1]Khách hàng'!$A$4:$F$2144,3,0)</f>
        <v>Số 1 đường số 17A, Khu phố 11, Phường Bình Trị Đông B, Quận Bình Tân, TP.HCM.</v>
      </c>
      <c r="J1492" s="35" t="e">
        <f>VLOOKUP(F1492,'Khách hàng'!$B$4:$G$1048576,5,0)</f>
        <v>#N/A</v>
      </c>
      <c r="M1492" s="13" t="e">
        <f>VLOOKUP(K1492,'Hàng hóa'!$C$5:$J1623,2,0)</f>
        <v>#N/A</v>
      </c>
      <c r="N1492" s="17" t="e">
        <f>VLOOKUP(K1492,'[1]Hàng hóa'!$C$5:$G$22,5,0)</f>
        <v>#N/A</v>
      </c>
      <c r="O1492" s="17" t="e">
        <f t="shared" si="72"/>
        <v>#N/A</v>
      </c>
      <c r="P1492" s="197" t="e">
        <f t="shared" si="73"/>
        <v>#N/A</v>
      </c>
      <c r="Q1492" s="17" t="e">
        <f t="shared" si="74"/>
        <v>#N/A</v>
      </c>
      <c r="R1492" s="13" t="e">
        <f>VLOOKUP(J1492,'[1]Nhân viên'!$E$20:$F$41,2,0)</f>
        <v>#N/A</v>
      </c>
    </row>
    <row r="1493" spans="3:18" x14ac:dyDescent="0.2">
      <c r="C1493" s="259"/>
      <c r="E1493" s="13" t="e">
        <f>VLOOKUP(D1493,'Nhân viên'!$B$5:$C$48,2,0)</f>
        <v>#N/A</v>
      </c>
      <c r="H1493" s="13" t="e">
        <f>VLOOKUP(F1493,'Khách hàng'!$B$4:$G$1048576,2,0)</f>
        <v>#N/A</v>
      </c>
      <c r="I1493" s="13" t="str">
        <f>VLOOKUP(F1493,'[1]Khách hàng'!$A$4:$F$2144,3,0)</f>
        <v>Số 1 đường số 17A, Khu phố 11, Phường Bình Trị Đông B, Quận Bình Tân, TP.HCM.</v>
      </c>
      <c r="J1493" s="35" t="e">
        <f>VLOOKUP(F1493,'Khách hàng'!$B$4:$G$1048576,5,0)</f>
        <v>#N/A</v>
      </c>
      <c r="M1493" s="13" t="e">
        <f>VLOOKUP(K1493,'Hàng hóa'!$C$5:$J1624,2,0)</f>
        <v>#N/A</v>
      </c>
      <c r="N1493" s="17" t="e">
        <f>VLOOKUP(K1493,'[1]Hàng hóa'!$C$5:$G$22,5,0)</f>
        <v>#N/A</v>
      </c>
      <c r="O1493" s="17" t="e">
        <f t="shared" si="72"/>
        <v>#N/A</v>
      </c>
      <c r="P1493" s="197" t="e">
        <f t="shared" si="73"/>
        <v>#N/A</v>
      </c>
      <c r="Q1493" s="17" t="e">
        <f t="shared" si="74"/>
        <v>#N/A</v>
      </c>
      <c r="R1493" s="13" t="e">
        <f>VLOOKUP(J1493,'[1]Nhân viên'!$E$20:$F$41,2,0)</f>
        <v>#N/A</v>
      </c>
    </row>
    <row r="1494" spans="3:18" x14ac:dyDescent="0.2">
      <c r="C1494" s="259"/>
      <c r="E1494" s="13" t="e">
        <f>VLOOKUP(D1494,'Nhân viên'!$B$5:$C$48,2,0)</f>
        <v>#N/A</v>
      </c>
      <c r="H1494" s="13" t="e">
        <f>VLOOKUP(F1494,'Khách hàng'!$B$4:$G$1048576,2,0)</f>
        <v>#N/A</v>
      </c>
      <c r="I1494" s="13" t="str">
        <f>VLOOKUP(F1494,'[1]Khách hàng'!$A$4:$F$2144,3,0)</f>
        <v>Số 1 đường số 17A, Khu phố 11, Phường Bình Trị Đông B, Quận Bình Tân, TP.HCM.</v>
      </c>
      <c r="J1494" s="35" t="e">
        <f>VLOOKUP(F1494,'Khách hàng'!$B$4:$G$1048576,5,0)</f>
        <v>#N/A</v>
      </c>
      <c r="M1494" s="13" t="e">
        <f>VLOOKUP(K1494,'Hàng hóa'!$C$5:$J1625,2,0)</f>
        <v>#N/A</v>
      </c>
      <c r="N1494" s="17" t="e">
        <f>VLOOKUP(K1494,'[1]Hàng hóa'!$C$5:$G$22,5,0)</f>
        <v>#N/A</v>
      </c>
      <c r="O1494" s="17" t="e">
        <f t="shared" si="72"/>
        <v>#N/A</v>
      </c>
      <c r="P1494" s="197" t="e">
        <f t="shared" si="73"/>
        <v>#N/A</v>
      </c>
      <c r="Q1494" s="17" t="e">
        <f t="shared" si="74"/>
        <v>#N/A</v>
      </c>
      <c r="R1494" s="13" t="e">
        <f>VLOOKUP(J1494,'[1]Nhân viên'!$E$20:$F$41,2,0)</f>
        <v>#N/A</v>
      </c>
    </row>
    <row r="1495" spans="3:18" x14ac:dyDescent="0.2">
      <c r="C1495" s="259"/>
      <c r="E1495" s="13" t="e">
        <f>VLOOKUP(D1495,'Nhân viên'!$B$5:$C$48,2,0)</f>
        <v>#N/A</v>
      </c>
      <c r="H1495" s="13" t="e">
        <f>VLOOKUP(F1495,'Khách hàng'!$B$4:$G$1048576,2,0)</f>
        <v>#N/A</v>
      </c>
      <c r="I1495" s="13" t="str">
        <f>VLOOKUP(F1495,'[1]Khách hàng'!$A$4:$F$2144,3,0)</f>
        <v>Số 1 đường số 17A, Khu phố 11, Phường Bình Trị Đông B, Quận Bình Tân, TP.HCM.</v>
      </c>
      <c r="J1495" s="35" t="e">
        <f>VLOOKUP(F1495,'Khách hàng'!$B$4:$G$1048576,5,0)</f>
        <v>#N/A</v>
      </c>
      <c r="M1495" s="13" t="e">
        <f>VLOOKUP(K1495,'Hàng hóa'!$C$5:$J1626,2,0)</f>
        <v>#N/A</v>
      </c>
      <c r="N1495" s="17" t="e">
        <f>VLOOKUP(K1495,'[1]Hàng hóa'!$C$5:$G$22,5,0)</f>
        <v>#N/A</v>
      </c>
      <c r="O1495" s="17" t="e">
        <f t="shared" si="72"/>
        <v>#N/A</v>
      </c>
      <c r="P1495" s="197" t="e">
        <f t="shared" si="73"/>
        <v>#N/A</v>
      </c>
      <c r="Q1495" s="17" t="e">
        <f t="shared" si="74"/>
        <v>#N/A</v>
      </c>
      <c r="R1495" s="13" t="e">
        <f>VLOOKUP(J1495,'[1]Nhân viên'!$E$20:$F$41,2,0)</f>
        <v>#N/A</v>
      </c>
    </row>
    <row r="1496" spans="3:18" x14ac:dyDescent="0.2">
      <c r="C1496" s="259"/>
      <c r="E1496" s="13" t="e">
        <f>VLOOKUP(D1496,'Nhân viên'!$B$5:$C$48,2,0)</f>
        <v>#N/A</v>
      </c>
      <c r="H1496" s="13" t="e">
        <f>VLOOKUP(F1496,'Khách hàng'!$B$4:$G$1048576,2,0)</f>
        <v>#N/A</v>
      </c>
      <c r="I1496" s="13" t="str">
        <f>VLOOKUP(F1496,'[1]Khách hàng'!$A$4:$F$2144,3,0)</f>
        <v>Số 1 đường số 17A, Khu phố 11, Phường Bình Trị Đông B, Quận Bình Tân, TP.HCM.</v>
      </c>
      <c r="J1496" s="35" t="e">
        <f>VLOOKUP(F1496,'Khách hàng'!$B$4:$G$1048576,5,0)</f>
        <v>#N/A</v>
      </c>
      <c r="M1496" s="13" t="e">
        <f>VLOOKUP(K1496,'Hàng hóa'!$C$5:$J1627,2,0)</f>
        <v>#N/A</v>
      </c>
      <c r="N1496" s="17" t="e">
        <f>VLOOKUP(K1496,'[1]Hàng hóa'!$C$5:$G$22,5,0)</f>
        <v>#N/A</v>
      </c>
      <c r="O1496" s="17" t="e">
        <f t="shared" si="72"/>
        <v>#N/A</v>
      </c>
      <c r="P1496" s="197" t="e">
        <f t="shared" si="73"/>
        <v>#N/A</v>
      </c>
      <c r="Q1496" s="17" t="e">
        <f t="shared" si="74"/>
        <v>#N/A</v>
      </c>
      <c r="R1496" s="13" t="e">
        <f>VLOOKUP(J1496,'[1]Nhân viên'!$E$20:$F$41,2,0)</f>
        <v>#N/A</v>
      </c>
    </row>
    <row r="1497" spans="3:18" x14ac:dyDescent="0.2">
      <c r="C1497" s="259"/>
      <c r="E1497" s="13" t="e">
        <f>VLOOKUP(D1497,'Nhân viên'!$B$5:$C$48,2,0)</f>
        <v>#N/A</v>
      </c>
      <c r="H1497" s="13" t="e">
        <f>VLOOKUP(F1497,'Khách hàng'!$B$4:$G$1048576,2,0)</f>
        <v>#N/A</v>
      </c>
      <c r="I1497" s="13" t="str">
        <f>VLOOKUP(F1497,'[1]Khách hàng'!$A$4:$F$2144,3,0)</f>
        <v>Số 1 đường số 17A, Khu phố 11, Phường Bình Trị Đông B, Quận Bình Tân, TP.HCM.</v>
      </c>
      <c r="J1497" s="35" t="e">
        <f>VLOOKUP(F1497,'Khách hàng'!$B$4:$G$1048576,5,0)</f>
        <v>#N/A</v>
      </c>
      <c r="M1497" s="13" t="e">
        <f>VLOOKUP(K1497,'Hàng hóa'!$C$5:$J1628,2,0)</f>
        <v>#N/A</v>
      </c>
      <c r="N1497" s="17" t="e">
        <f>VLOOKUP(K1497,'[1]Hàng hóa'!$C$5:$G$22,5,0)</f>
        <v>#N/A</v>
      </c>
      <c r="O1497" s="17" t="e">
        <f t="shared" si="72"/>
        <v>#N/A</v>
      </c>
      <c r="P1497" s="197" t="e">
        <f t="shared" si="73"/>
        <v>#N/A</v>
      </c>
      <c r="Q1497" s="17" t="e">
        <f t="shared" si="74"/>
        <v>#N/A</v>
      </c>
      <c r="R1497" s="13" t="e">
        <f>VLOOKUP(J1497,'[1]Nhân viên'!$E$20:$F$41,2,0)</f>
        <v>#N/A</v>
      </c>
    </row>
    <row r="1498" spans="3:18" x14ac:dyDescent="0.2">
      <c r="C1498" s="259"/>
      <c r="E1498" s="13" t="e">
        <f>VLOOKUP(D1498,'Nhân viên'!$B$5:$C$48,2,0)</f>
        <v>#N/A</v>
      </c>
      <c r="H1498" s="13" t="e">
        <f>VLOOKUP(F1498,'Khách hàng'!$B$4:$G$1048576,2,0)</f>
        <v>#N/A</v>
      </c>
      <c r="I1498" s="13" t="str">
        <f>VLOOKUP(F1498,'[1]Khách hàng'!$A$4:$F$2144,3,0)</f>
        <v>Số 1 đường số 17A, Khu phố 11, Phường Bình Trị Đông B, Quận Bình Tân, TP.HCM.</v>
      </c>
      <c r="J1498" s="35" t="e">
        <f>VLOOKUP(F1498,'Khách hàng'!$B$4:$G$1048576,5,0)</f>
        <v>#N/A</v>
      </c>
      <c r="M1498" s="13" t="e">
        <f>VLOOKUP(K1498,'Hàng hóa'!$C$5:$J1629,2,0)</f>
        <v>#N/A</v>
      </c>
      <c r="N1498" s="17" t="e">
        <f>VLOOKUP(K1498,'[1]Hàng hóa'!$C$5:$G$22,5,0)</f>
        <v>#N/A</v>
      </c>
      <c r="O1498" s="17" t="e">
        <f t="shared" ref="O1498:O1561" si="75">L1498*N1498</f>
        <v>#N/A</v>
      </c>
      <c r="P1498" s="197" t="e">
        <f t="shared" ref="P1498:P1561" si="76">O1498*8%</f>
        <v>#N/A</v>
      </c>
      <c r="Q1498" s="17" t="e">
        <f t="shared" ref="Q1498:Q1561" si="77">O1498*P1498+O1498</f>
        <v>#N/A</v>
      </c>
      <c r="R1498" s="13" t="e">
        <f>VLOOKUP(J1498,'[1]Nhân viên'!$E$20:$F$41,2,0)</f>
        <v>#N/A</v>
      </c>
    </row>
    <row r="1499" spans="3:18" x14ac:dyDescent="0.2">
      <c r="C1499" s="259"/>
      <c r="E1499" s="13" t="e">
        <f>VLOOKUP(D1499,'Nhân viên'!$B$5:$C$48,2,0)</f>
        <v>#N/A</v>
      </c>
      <c r="H1499" s="13" t="e">
        <f>VLOOKUP(F1499,'Khách hàng'!$B$4:$G$1048576,2,0)</f>
        <v>#N/A</v>
      </c>
      <c r="I1499" s="13" t="str">
        <f>VLOOKUP(F1499,'[1]Khách hàng'!$A$4:$F$2144,3,0)</f>
        <v>Số 1 đường số 17A, Khu phố 11, Phường Bình Trị Đông B, Quận Bình Tân, TP.HCM.</v>
      </c>
      <c r="J1499" s="35" t="e">
        <f>VLOOKUP(F1499,'Khách hàng'!$B$4:$G$1048576,5,0)</f>
        <v>#N/A</v>
      </c>
      <c r="M1499" s="13" t="e">
        <f>VLOOKUP(K1499,'Hàng hóa'!$C$5:$J1630,2,0)</f>
        <v>#N/A</v>
      </c>
      <c r="N1499" s="17" t="e">
        <f>VLOOKUP(K1499,'[1]Hàng hóa'!$C$5:$G$22,5,0)</f>
        <v>#N/A</v>
      </c>
      <c r="O1499" s="17" t="e">
        <f t="shared" si="75"/>
        <v>#N/A</v>
      </c>
      <c r="P1499" s="197" t="e">
        <f t="shared" si="76"/>
        <v>#N/A</v>
      </c>
      <c r="Q1499" s="17" t="e">
        <f t="shared" si="77"/>
        <v>#N/A</v>
      </c>
      <c r="R1499" s="13" t="e">
        <f>VLOOKUP(J1499,'[1]Nhân viên'!$E$20:$F$41,2,0)</f>
        <v>#N/A</v>
      </c>
    </row>
    <row r="1500" spans="3:18" x14ac:dyDescent="0.2">
      <c r="C1500" s="259"/>
      <c r="E1500" s="13" t="e">
        <f>VLOOKUP(D1500,'Nhân viên'!$B$5:$C$48,2,0)</f>
        <v>#N/A</v>
      </c>
      <c r="H1500" s="13" t="e">
        <f>VLOOKUP(F1500,'Khách hàng'!$B$4:$G$1048576,2,0)</f>
        <v>#N/A</v>
      </c>
      <c r="I1500" s="13" t="str">
        <f>VLOOKUP(F1500,'[1]Khách hàng'!$A$4:$F$2144,3,0)</f>
        <v>Số 1 đường số 17A, Khu phố 11, Phường Bình Trị Đông B, Quận Bình Tân, TP.HCM.</v>
      </c>
      <c r="J1500" s="35" t="e">
        <f>VLOOKUP(F1500,'Khách hàng'!$B$4:$G$1048576,5,0)</f>
        <v>#N/A</v>
      </c>
      <c r="M1500" s="13" t="e">
        <f>VLOOKUP(K1500,'Hàng hóa'!$C$5:$J1631,2,0)</f>
        <v>#N/A</v>
      </c>
      <c r="N1500" s="17" t="e">
        <f>VLOOKUP(K1500,'[1]Hàng hóa'!$C$5:$G$22,5,0)</f>
        <v>#N/A</v>
      </c>
      <c r="O1500" s="17" t="e">
        <f t="shared" si="75"/>
        <v>#N/A</v>
      </c>
      <c r="P1500" s="197" t="e">
        <f t="shared" si="76"/>
        <v>#N/A</v>
      </c>
      <c r="Q1500" s="17" t="e">
        <f t="shared" si="77"/>
        <v>#N/A</v>
      </c>
      <c r="R1500" s="13" t="e">
        <f>VLOOKUP(J1500,'[1]Nhân viên'!$E$20:$F$41,2,0)</f>
        <v>#N/A</v>
      </c>
    </row>
    <row r="1501" spans="3:18" x14ac:dyDescent="0.2">
      <c r="C1501" s="259"/>
      <c r="E1501" s="13" t="e">
        <f>VLOOKUP(D1501,'Nhân viên'!$B$5:$C$48,2,0)</f>
        <v>#N/A</v>
      </c>
      <c r="H1501" s="13" t="e">
        <f>VLOOKUP(F1501,'Khách hàng'!$B$4:$G$1048576,2,0)</f>
        <v>#N/A</v>
      </c>
      <c r="I1501" s="13" t="str">
        <f>VLOOKUP(F1501,'[1]Khách hàng'!$A$4:$F$2144,3,0)</f>
        <v>Số 1 đường số 17A, Khu phố 11, Phường Bình Trị Đông B, Quận Bình Tân, TP.HCM.</v>
      </c>
      <c r="J1501" s="35" t="e">
        <f>VLOOKUP(F1501,'Khách hàng'!$B$4:$G$1048576,5,0)</f>
        <v>#N/A</v>
      </c>
      <c r="M1501" s="13" t="e">
        <f>VLOOKUP(K1501,'Hàng hóa'!$C$5:$J1632,2,0)</f>
        <v>#N/A</v>
      </c>
      <c r="N1501" s="17" t="e">
        <f>VLOOKUP(K1501,'[1]Hàng hóa'!$C$5:$G$22,5,0)</f>
        <v>#N/A</v>
      </c>
      <c r="O1501" s="17" t="e">
        <f t="shared" si="75"/>
        <v>#N/A</v>
      </c>
      <c r="P1501" s="197" t="e">
        <f t="shared" si="76"/>
        <v>#N/A</v>
      </c>
      <c r="Q1501" s="17" t="e">
        <f t="shared" si="77"/>
        <v>#N/A</v>
      </c>
      <c r="R1501" s="13" t="e">
        <f>VLOOKUP(J1501,'[1]Nhân viên'!$E$20:$F$41,2,0)</f>
        <v>#N/A</v>
      </c>
    </row>
    <row r="1502" spans="3:18" x14ac:dyDescent="0.2">
      <c r="C1502" s="259"/>
      <c r="E1502" s="13" t="e">
        <f>VLOOKUP(D1502,'Nhân viên'!$B$5:$C$48,2,0)</f>
        <v>#N/A</v>
      </c>
      <c r="H1502" s="13" t="e">
        <f>VLOOKUP(F1502,'Khách hàng'!$B$4:$G$1048576,2,0)</f>
        <v>#N/A</v>
      </c>
      <c r="I1502" s="13" t="str">
        <f>VLOOKUP(F1502,'[1]Khách hàng'!$A$4:$F$2144,3,0)</f>
        <v>Số 1 đường số 17A, Khu phố 11, Phường Bình Trị Đông B, Quận Bình Tân, TP.HCM.</v>
      </c>
      <c r="J1502" s="35" t="e">
        <f>VLOOKUP(F1502,'Khách hàng'!$B$4:$G$1048576,5,0)</f>
        <v>#N/A</v>
      </c>
      <c r="M1502" s="13" t="e">
        <f>VLOOKUP(K1502,'Hàng hóa'!$C$5:$J1633,2,0)</f>
        <v>#N/A</v>
      </c>
      <c r="N1502" s="17" t="e">
        <f>VLOOKUP(K1502,'[1]Hàng hóa'!$C$5:$G$22,5,0)</f>
        <v>#N/A</v>
      </c>
      <c r="O1502" s="17" t="e">
        <f t="shared" si="75"/>
        <v>#N/A</v>
      </c>
      <c r="P1502" s="197" t="e">
        <f t="shared" si="76"/>
        <v>#N/A</v>
      </c>
      <c r="Q1502" s="17" t="e">
        <f t="shared" si="77"/>
        <v>#N/A</v>
      </c>
      <c r="R1502" s="13" t="e">
        <f>VLOOKUP(J1502,'[1]Nhân viên'!$E$20:$F$41,2,0)</f>
        <v>#N/A</v>
      </c>
    </row>
    <row r="1503" spans="3:18" x14ac:dyDescent="0.2">
      <c r="C1503" s="259"/>
      <c r="E1503" s="13" t="e">
        <f>VLOOKUP(D1503,'Nhân viên'!$B$5:$C$48,2,0)</f>
        <v>#N/A</v>
      </c>
      <c r="H1503" s="13" t="e">
        <f>VLOOKUP(F1503,'Khách hàng'!$B$4:$G$1048576,2,0)</f>
        <v>#N/A</v>
      </c>
      <c r="I1503" s="13" t="str">
        <f>VLOOKUP(F1503,'[1]Khách hàng'!$A$4:$F$2144,3,0)</f>
        <v>Số 1 đường số 17A, Khu phố 11, Phường Bình Trị Đông B, Quận Bình Tân, TP.HCM.</v>
      </c>
      <c r="J1503" s="35" t="e">
        <f>VLOOKUP(F1503,'Khách hàng'!$B$4:$G$1048576,5,0)</f>
        <v>#N/A</v>
      </c>
      <c r="M1503" s="13" t="e">
        <f>VLOOKUP(K1503,'Hàng hóa'!$C$5:$J1634,2,0)</f>
        <v>#N/A</v>
      </c>
      <c r="N1503" s="17" t="e">
        <f>VLOOKUP(K1503,'[1]Hàng hóa'!$C$5:$G$22,5,0)</f>
        <v>#N/A</v>
      </c>
      <c r="O1503" s="17" t="e">
        <f t="shared" si="75"/>
        <v>#N/A</v>
      </c>
      <c r="P1503" s="197" t="e">
        <f t="shared" si="76"/>
        <v>#N/A</v>
      </c>
      <c r="Q1503" s="17" t="e">
        <f t="shared" si="77"/>
        <v>#N/A</v>
      </c>
      <c r="R1503" s="13" t="e">
        <f>VLOOKUP(J1503,'[1]Nhân viên'!$E$20:$F$41,2,0)</f>
        <v>#N/A</v>
      </c>
    </row>
    <row r="1504" spans="3:18" x14ac:dyDescent="0.2">
      <c r="C1504" s="259"/>
      <c r="E1504" s="13" t="e">
        <f>VLOOKUP(D1504,'Nhân viên'!$B$5:$C$48,2,0)</f>
        <v>#N/A</v>
      </c>
      <c r="H1504" s="13" t="e">
        <f>VLOOKUP(F1504,'Khách hàng'!$B$4:$G$1048576,2,0)</f>
        <v>#N/A</v>
      </c>
      <c r="I1504" s="13" t="str">
        <f>VLOOKUP(F1504,'[1]Khách hàng'!$A$4:$F$2144,3,0)</f>
        <v>Số 1 đường số 17A, Khu phố 11, Phường Bình Trị Đông B, Quận Bình Tân, TP.HCM.</v>
      </c>
      <c r="J1504" s="35" t="e">
        <f>VLOOKUP(F1504,'Khách hàng'!$B$4:$G$1048576,5,0)</f>
        <v>#N/A</v>
      </c>
      <c r="M1504" s="13" t="e">
        <f>VLOOKUP(K1504,'Hàng hóa'!$C$5:$J1635,2,0)</f>
        <v>#N/A</v>
      </c>
      <c r="N1504" s="17" t="e">
        <f>VLOOKUP(K1504,'[1]Hàng hóa'!$C$5:$G$22,5,0)</f>
        <v>#N/A</v>
      </c>
      <c r="O1504" s="17" t="e">
        <f t="shared" si="75"/>
        <v>#N/A</v>
      </c>
      <c r="P1504" s="197" t="e">
        <f t="shared" si="76"/>
        <v>#N/A</v>
      </c>
      <c r="Q1504" s="17" t="e">
        <f t="shared" si="77"/>
        <v>#N/A</v>
      </c>
      <c r="R1504" s="13" t="e">
        <f>VLOOKUP(J1504,'[1]Nhân viên'!$E$20:$F$41,2,0)</f>
        <v>#N/A</v>
      </c>
    </row>
    <row r="1505" spans="3:18" x14ac:dyDescent="0.2">
      <c r="C1505" s="259"/>
      <c r="E1505" s="13" t="e">
        <f>VLOOKUP(D1505,'Nhân viên'!$B$5:$C$48,2,0)</f>
        <v>#N/A</v>
      </c>
      <c r="H1505" s="13" t="e">
        <f>VLOOKUP(F1505,'Khách hàng'!$B$4:$G$1048576,2,0)</f>
        <v>#N/A</v>
      </c>
      <c r="I1505" s="13" t="str">
        <f>VLOOKUP(F1505,'[1]Khách hàng'!$A$4:$F$2144,3,0)</f>
        <v>Số 1 đường số 17A, Khu phố 11, Phường Bình Trị Đông B, Quận Bình Tân, TP.HCM.</v>
      </c>
      <c r="J1505" s="35" t="e">
        <f>VLOOKUP(F1505,'Khách hàng'!$B$4:$G$1048576,5,0)</f>
        <v>#N/A</v>
      </c>
      <c r="M1505" s="13" t="e">
        <f>VLOOKUP(K1505,'Hàng hóa'!$C$5:$J1636,2,0)</f>
        <v>#N/A</v>
      </c>
      <c r="N1505" s="17" t="e">
        <f>VLOOKUP(K1505,'[1]Hàng hóa'!$C$5:$G$22,5,0)</f>
        <v>#N/A</v>
      </c>
      <c r="O1505" s="17" t="e">
        <f t="shared" si="75"/>
        <v>#N/A</v>
      </c>
      <c r="P1505" s="197" t="e">
        <f t="shared" si="76"/>
        <v>#N/A</v>
      </c>
      <c r="Q1505" s="17" t="e">
        <f t="shared" si="77"/>
        <v>#N/A</v>
      </c>
      <c r="R1505" s="13" t="e">
        <f>VLOOKUP(J1505,'[1]Nhân viên'!$E$20:$F$41,2,0)</f>
        <v>#N/A</v>
      </c>
    </row>
    <row r="1506" spans="3:18" x14ac:dyDescent="0.2">
      <c r="C1506" s="259"/>
      <c r="E1506" s="13" t="e">
        <f>VLOOKUP(D1506,'Nhân viên'!$B$5:$C$48,2,0)</f>
        <v>#N/A</v>
      </c>
      <c r="H1506" s="13" t="e">
        <f>VLOOKUP(F1506,'Khách hàng'!$B$4:$G$1048576,2,0)</f>
        <v>#N/A</v>
      </c>
      <c r="I1506" s="13" t="str">
        <f>VLOOKUP(F1506,'[1]Khách hàng'!$A$4:$F$2144,3,0)</f>
        <v>Số 1 đường số 17A, Khu phố 11, Phường Bình Trị Đông B, Quận Bình Tân, TP.HCM.</v>
      </c>
      <c r="J1506" s="35" t="e">
        <f>VLOOKUP(F1506,'Khách hàng'!$B$4:$G$1048576,5,0)</f>
        <v>#N/A</v>
      </c>
      <c r="M1506" s="13" t="e">
        <f>VLOOKUP(K1506,'Hàng hóa'!$C$5:$J1637,2,0)</f>
        <v>#N/A</v>
      </c>
      <c r="N1506" s="17" t="e">
        <f>VLOOKUP(K1506,'[1]Hàng hóa'!$C$5:$G$22,5,0)</f>
        <v>#N/A</v>
      </c>
      <c r="O1506" s="17" t="e">
        <f t="shared" si="75"/>
        <v>#N/A</v>
      </c>
      <c r="P1506" s="197" t="e">
        <f t="shared" si="76"/>
        <v>#N/A</v>
      </c>
      <c r="Q1506" s="17" t="e">
        <f t="shared" si="77"/>
        <v>#N/A</v>
      </c>
      <c r="R1506" s="13" t="e">
        <f>VLOOKUP(J1506,'[1]Nhân viên'!$E$20:$F$41,2,0)</f>
        <v>#N/A</v>
      </c>
    </row>
    <row r="1507" spans="3:18" x14ac:dyDescent="0.2">
      <c r="C1507" s="259"/>
      <c r="E1507" s="13" t="e">
        <f>VLOOKUP(D1507,'Nhân viên'!$B$5:$C$48,2,0)</f>
        <v>#N/A</v>
      </c>
      <c r="H1507" s="13" t="e">
        <f>VLOOKUP(F1507,'Khách hàng'!$B$4:$G$1048576,2,0)</f>
        <v>#N/A</v>
      </c>
      <c r="I1507" s="13" t="str">
        <f>VLOOKUP(F1507,'[1]Khách hàng'!$A$4:$F$2144,3,0)</f>
        <v>Số 1 đường số 17A, Khu phố 11, Phường Bình Trị Đông B, Quận Bình Tân, TP.HCM.</v>
      </c>
      <c r="J1507" s="35" t="e">
        <f>VLOOKUP(F1507,'Khách hàng'!$B$4:$G$1048576,5,0)</f>
        <v>#N/A</v>
      </c>
      <c r="M1507" s="13" t="e">
        <f>VLOOKUP(K1507,'Hàng hóa'!$C$5:$J1638,2,0)</f>
        <v>#N/A</v>
      </c>
      <c r="N1507" s="17" t="e">
        <f>VLOOKUP(K1507,'[1]Hàng hóa'!$C$5:$G$22,5,0)</f>
        <v>#N/A</v>
      </c>
      <c r="O1507" s="17" t="e">
        <f t="shared" si="75"/>
        <v>#N/A</v>
      </c>
      <c r="P1507" s="197" t="e">
        <f t="shared" si="76"/>
        <v>#N/A</v>
      </c>
      <c r="Q1507" s="17" t="e">
        <f t="shared" si="77"/>
        <v>#N/A</v>
      </c>
      <c r="R1507" s="13" t="e">
        <f>VLOOKUP(J1507,'[1]Nhân viên'!$E$20:$F$41,2,0)</f>
        <v>#N/A</v>
      </c>
    </row>
    <row r="1508" spans="3:18" x14ac:dyDescent="0.2">
      <c r="C1508" s="259"/>
      <c r="E1508" s="13" t="e">
        <f>VLOOKUP(D1508,'Nhân viên'!$B$5:$C$48,2,0)</f>
        <v>#N/A</v>
      </c>
      <c r="H1508" s="13" t="e">
        <f>VLOOKUP(F1508,'Khách hàng'!$B$4:$G$1048576,2,0)</f>
        <v>#N/A</v>
      </c>
      <c r="I1508" s="13" t="str">
        <f>VLOOKUP(F1508,'[1]Khách hàng'!$A$4:$F$2144,3,0)</f>
        <v>Số 1 đường số 17A, Khu phố 11, Phường Bình Trị Đông B, Quận Bình Tân, TP.HCM.</v>
      </c>
      <c r="J1508" s="35" t="e">
        <f>VLOOKUP(F1508,'Khách hàng'!$B$4:$G$1048576,5,0)</f>
        <v>#N/A</v>
      </c>
      <c r="M1508" s="13" t="e">
        <f>VLOOKUP(K1508,'Hàng hóa'!$C$5:$J1639,2,0)</f>
        <v>#N/A</v>
      </c>
      <c r="N1508" s="17" t="e">
        <f>VLOOKUP(K1508,'[1]Hàng hóa'!$C$5:$G$22,5,0)</f>
        <v>#N/A</v>
      </c>
      <c r="O1508" s="17" t="e">
        <f t="shared" si="75"/>
        <v>#N/A</v>
      </c>
      <c r="P1508" s="197" t="e">
        <f t="shared" si="76"/>
        <v>#N/A</v>
      </c>
      <c r="Q1508" s="17" t="e">
        <f t="shared" si="77"/>
        <v>#N/A</v>
      </c>
      <c r="R1508" s="13" t="e">
        <f>VLOOKUP(J1508,'[1]Nhân viên'!$E$20:$F$41,2,0)</f>
        <v>#N/A</v>
      </c>
    </row>
    <row r="1509" spans="3:18" x14ac:dyDescent="0.2">
      <c r="C1509" s="259"/>
      <c r="E1509" s="13" t="e">
        <f>VLOOKUP(D1509,'Nhân viên'!$B$5:$C$48,2,0)</f>
        <v>#N/A</v>
      </c>
      <c r="H1509" s="13" t="e">
        <f>VLOOKUP(F1509,'Khách hàng'!$B$4:$G$1048576,2,0)</f>
        <v>#N/A</v>
      </c>
      <c r="I1509" s="13" t="str">
        <f>VLOOKUP(F1509,'[1]Khách hàng'!$A$4:$F$2144,3,0)</f>
        <v>Số 1 đường số 17A, Khu phố 11, Phường Bình Trị Đông B, Quận Bình Tân, TP.HCM.</v>
      </c>
      <c r="J1509" s="35" t="e">
        <f>VLOOKUP(F1509,'Khách hàng'!$B$4:$G$1048576,5,0)</f>
        <v>#N/A</v>
      </c>
      <c r="M1509" s="13" t="e">
        <f>VLOOKUP(K1509,'Hàng hóa'!$C$5:$J1640,2,0)</f>
        <v>#N/A</v>
      </c>
      <c r="N1509" s="17" t="e">
        <f>VLOOKUP(K1509,'[1]Hàng hóa'!$C$5:$G$22,5,0)</f>
        <v>#N/A</v>
      </c>
      <c r="O1509" s="17" t="e">
        <f t="shared" si="75"/>
        <v>#N/A</v>
      </c>
      <c r="P1509" s="197" t="e">
        <f t="shared" si="76"/>
        <v>#N/A</v>
      </c>
      <c r="Q1509" s="17" t="e">
        <f t="shared" si="77"/>
        <v>#N/A</v>
      </c>
      <c r="R1509" s="13" t="e">
        <f>VLOOKUP(J1509,'[1]Nhân viên'!$E$20:$F$41,2,0)</f>
        <v>#N/A</v>
      </c>
    </row>
    <row r="1510" spans="3:18" x14ac:dyDescent="0.2">
      <c r="C1510" s="259"/>
      <c r="E1510" s="13" t="e">
        <f>VLOOKUP(D1510,'Nhân viên'!$B$5:$C$48,2,0)</f>
        <v>#N/A</v>
      </c>
      <c r="H1510" s="13" t="e">
        <f>VLOOKUP(F1510,'Khách hàng'!$B$4:$G$1048576,2,0)</f>
        <v>#N/A</v>
      </c>
      <c r="I1510" s="13" t="str">
        <f>VLOOKUP(F1510,'[1]Khách hàng'!$A$4:$F$2144,3,0)</f>
        <v>Số 1 đường số 17A, Khu phố 11, Phường Bình Trị Đông B, Quận Bình Tân, TP.HCM.</v>
      </c>
      <c r="J1510" s="35" t="e">
        <f>VLOOKUP(F1510,'Khách hàng'!$B$4:$G$1048576,5,0)</f>
        <v>#N/A</v>
      </c>
      <c r="M1510" s="13" t="e">
        <f>VLOOKUP(K1510,'Hàng hóa'!$C$5:$J1641,2,0)</f>
        <v>#N/A</v>
      </c>
      <c r="N1510" s="17" t="e">
        <f>VLOOKUP(K1510,'[1]Hàng hóa'!$C$5:$G$22,5,0)</f>
        <v>#N/A</v>
      </c>
      <c r="O1510" s="17" t="e">
        <f t="shared" si="75"/>
        <v>#N/A</v>
      </c>
      <c r="P1510" s="197" t="e">
        <f t="shared" si="76"/>
        <v>#N/A</v>
      </c>
      <c r="Q1510" s="17" t="e">
        <f t="shared" si="77"/>
        <v>#N/A</v>
      </c>
      <c r="R1510" s="13" t="e">
        <f>VLOOKUP(J1510,'[1]Nhân viên'!$E$20:$F$41,2,0)</f>
        <v>#N/A</v>
      </c>
    </row>
    <row r="1511" spans="3:18" x14ac:dyDescent="0.2">
      <c r="C1511" s="259"/>
      <c r="E1511" s="13" t="e">
        <f>VLOOKUP(D1511,'Nhân viên'!$B$5:$C$48,2,0)</f>
        <v>#N/A</v>
      </c>
      <c r="H1511" s="13" t="e">
        <f>VLOOKUP(F1511,'Khách hàng'!$B$4:$G$1048576,2,0)</f>
        <v>#N/A</v>
      </c>
      <c r="I1511" s="13" t="str">
        <f>VLOOKUP(F1511,'[1]Khách hàng'!$A$4:$F$2144,3,0)</f>
        <v>Số 1 đường số 17A, Khu phố 11, Phường Bình Trị Đông B, Quận Bình Tân, TP.HCM.</v>
      </c>
      <c r="J1511" s="35" t="e">
        <f>VLOOKUP(F1511,'Khách hàng'!$B$4:$G$1048576,5,0)</f>
        <v>#N/A</v>
      </c>
      <c r="M1511" s="13" t="e">
        <f>VLOOKUP(K1511,'Hàng hóa'!$C$5:$J1642,2,0)</f>
        <v>#N/A</v>
      </c>
      <c r="N1511" s="17" t="e">
        <f>VLOOKUP(K1511,'[1]Hàng hóa'!$C$5:$G$22,5,0)</f>
        <v>#N/A</v>
      </c>
      <c r="O1511" s="17" t="e">
        <f t="shared" si="75"/>
        <v>#N/A</v>
      </c>
      <c r="P1511" s="197" t="e">
        <f t="shared" si="76"/>
        <v>#N/A</v>
      </c>
      <c r="Q1511" s="17" t="e">
        <f t="shared" si="77"/>
        <v>#N/A</v>
      </c>
      <c r="R1511" s="13" t="e">
        <f>VLOOKUP(J1511,'[1]Nhân viên'!$E$20:$F$41,2,0)</f>
        <v>#N/A</v>
      </c>
    </row>
    <row r="1512" spans="3:18" x14ac:dyDescent="0.2">
      <c r="C1512" s="259"/>
      <c r="E1512" s="13" t="e">
        <f>VLOOKUP(D1512,'Nhân viên'!$B$5:$C$48,2,0)</f>
        <v>#N/A</v>
      </c>
      <c r="H1512" s="13" t="e">
        <f>VLOOKUP(F1512,'Khách hàng'!$B$4:$G$1048576,2,0)</f>
        <v>#N/A</v>
      </c>
      <c r="I1512" s="13" t="str">
        <f>VLOOKUP(F1512,'[1]Khách hàng'!$A$4:$F$2144,3,0)</f>
        <v>Số 1 đường số 17A, Khu phố 11, Phường Bình Trị Đông B, Quận Bình Tân, TP.HCM.</v>
      </c>
      <c r="J1512" s="35" t="e">
        <f>VLOOKUP(F1512,'Khách hàng'!$B$4:$G$1048576,5,0)</f>
        <v>#N/A</v>
      </c>
      <c r="M1512" s="13" t="e">
        <f>VLOOKUP(K1512,'Hàng hóa'!$C$5:$J1643,2,0)</f>
        <v>#N/A</v>
      </c>
      <c r="N1512" s="17" t="e">
        <f>VLOOKUP(K1512,'[1]Hàng hóa'!$C$5:$G$22,5,0)</f>
        <v>#N/A</v>
      </c>
      <c r="O1512" s="17" t="e">
        <f t="shared" si="75"/>
        <v>#N/A</v>
      </c>
      <c r="P1512" s="197" t="e">
        <f t="shared" si="76"/>
        <v>#N/A</v>
      </c>
      <c r="Q1512" s="17" t="e">
        <f t="shared" si="77"/>
        <v>#N/A</v>
      </c>
      <c r="R1512" s="13" t="e">
        <f>VLOOKUP(J1512,'[1]Nhân viên'!$E$20:$F$41,2,0)</f>
        <v>#N/A</v>
      </c>
    </row>
    <row r="1513" spans="3:18" x14ac:dyDescent="0.2">
      <c r="C1513" s="259"/>
      <c r="E1513" s="13" t="e">
        <f>VLOOKUP(D1513,'Nhân viên'!$B$5:$C$48,2,0)</f>
        <v>#N/A</v>
      </c>
      <c r="H1513" s="13" t="e">
        <f>VLOOKUP(F1513,'Khách hàng'!$B$4:$G$1048576,2,0)</f>
        <v>#N/A</v>
      </c>
      <c r="I1513" s="13" t="str">
        <f>VLOOKUP(F1513,'[1]Khách hàng'!$A$4:$F$2144,3,0)</f>
        <v>Số 1 đường số 17A, Khu phố 11, Phường Bình Trị Đông B, Quận Bình Tân, TP.HCM.</v>
      </c>
      <c r="J1513" s="35" t="e">
        <f>VLOOKUP(F1513,'Khách hàng'!$B$4:$G$1048576,5,0)</f>
        <v>#N/A</v>
      </c>
      <c r="M1513" s="13" t="e">
        <f>VLOOKUP(K1513,'Hàng hóa'!$C$5:$J1644,2,0)</f>
        <v>#N/A</v>
      </c>
      <c r="N1513" s="17" t="e">
        <f>VLOOKUP(K1513,'[1]Hàng hóa'!$C$5:$G$22,5,0)</f>
        <v>#N/A</v>
      </c>
      <c r="O1513" s="17" t="e">
        <f t="shared" si="75"/>
        <v>#N/A</v>
      </c>
      <c r="P1513" s="197" t="e">
        <f t="shared" si="76"/>
        <v>#N/A</v>
      </c>
      <c r="Q1513" s="17" t="e">
        <f t="shared" si="77"/>
        <v>#N/A</v>
      </c>
      <c r="R1513" s="13" t="e">
        <f>VLOOKUP(J1513,'[1]Nhân viên'!$E$20:$F$41,2,0)</f>
        <v>#N/A</v>
      </c>
    </row>
    <row r="1514" spans="3:18" x14ac:dyDescent="0.2">
      <c r="C1514" s="259"/>
      <c r="E1514" s="13" t="e">
        <f>VLOOKUP(D1514,'Nhân viên'!$B$5:$C$48,2,0)</f>
        <v>#N/A</v>
      </c>
      <c r="H1514" s="13" t="e">
        <f>VLOOKUP(F1514,'Khách hàng'!$B$4:$G$1048576,2,0)</f>
        <v>#N/A</v>
      </c>
      <c r="I1514" s="13" t="str">
        <f>VLOOKUP(F1514,'[1]Khách hàng'!$A$4:$F$2144,3,0)</f>
        <v>Số 1 đường số 17A, Khu phố 11, Phường Bình Trị Đông B, Quận Bình Tân, TP.HCM.</v>
      </c>
      <c r="J1514" s="35" t="e">
        <f>VLOOKUP(F1514,'Khách hàng'!$B$4:$G$1048576,5,0)</f>
        <v>#N/A</v>
      </c>
      <c r="M1514" s="13" t="e">
        <f>VLOOKUP(K1514,'Hàng hóa'!$C$5:$J1645,2,0)</f>
        <v>#N/A</v>
      </c>
      <c r="N1514" s="17" t="e">
        <f>VLOOKUP(K1514,'[1]Hàng hóa'!$C$5:$G$22,5,0)</f>
        <v>#N/A</v>
      </c>
      <c r="O1514" s="17" t="e">
        <f t="shared" si="75"/>
        <v>#N/A</v>
      </c>
      <c r="P1514" s="197" t="e">
        <f t="shared" si="76"/>
        <v>#N/A</v>
      </c>
      <c r="Q1514" s="17" t="e">
        <f t="shared" si="77"/>
        <v>#N/A</v>
      </c>
      <c r="R1514" s="13" t="e">
        <f>VLOOKUP(J1514,'[1]Nhân viên'!$E$20:$F$41,2,0)</f>
        <v>#N/A</v>
      </c>
    </row>
    <row r="1515" spans="3:18" x14ac:dyDescent="0.2">
      <c r="C1515" s="259"/>
      <c r="E1515" s="13" t="e">
        <f>VLOOKUP(D1515,'Nhân viên'!$B$5:$C$48,2,0)</f>
        <v>#N/A</v>
      </c>
      <c r="H1515" s="13" t="e">
        <f>VLOOKUP(F1515,'Khách hàng'!$B$4:$G$1048576,2,0)</f>
        <v>#N/A</v>
      </c>
      <c r="I1515" s="13" t="str">
        <f>VLOOKUP(F1515,'[1]Khách hàng'!$A$4:$F$2144,3,0)</f>
        <v>Số 1 đường số 17A, Khu phố 11, Phường Bình Trị Đông B, Quận Bình Tân, TP.HCM.</v>
      </c>
      <c r="J1515" s="35" t="e">
        <f>VLOOKUP(F1515,'Khách hàng'!$B$4:$G$1048576,5,0)</f>
        <v>#N/A</v>
      </c>
      <c r="M1515" s="13" t="e">
        <f>VLOOKUP(K1515,'Hàng hóa'!$C$5:$J1646,2,0)</f>
        <v>#N/A</v>
      </c>
      <c r="N1515" s="17" t="e">
        <f>VLOOKUP(K1515,'[1]Hàng hóa'!$C$5:$G$22,5,0)</f>
        <v>#N/A</v>
      </c>
      <c r="O1515" s="17" t="e">
        <f t="shared" si="75"/>
        <v>#N/A</v>
      </c>
      <c r="P1515" s="197" t="e">
        <f t="shared" si="76"/>
        <v>#N/A</v>
      </c>
      <c r="Q1515" s="17" t="e">
        <f t="shared" si="77"/>
        <v>#N/A</v>
      </c>
      <c r="R1515" s="13" t="e">
        <f>VLOOKUP(J1515,'[1]Nhân viên'!$E$20:$F$41,2,0)</f>
        <v>#N/A</v>
      </c>
    </row>
    <row r="1516" spans="3:18" x14ac:dyDescent="0.2">
      <c r="C1516" s="259"/>
      <c r="E1516" s="13" t="e">
        <f>VLOOKUP(D1516,'Nhân viên'!$B$5:$C$48,2,0)</f>
        <v>#N/A</v>
      </c>
      <c r="H1516" s="13" t="e">
        <f>VLOOKUP(F1516,'Khách hàng'!$B$4:$G$1048576,2,0)</f>
        <v>#N/A</v>
      </c>
      <c r="I1516" s="13" t="str">
        <f>VLOOKUP(F1516,'[1]Khách hàng'!$A$4:$F$2144,3,0)</f>
        <v>Số 1 đường số 17A, Khu phố 11, Phường Bình Trị Đông B, Quận Bình Tân, TP.HCM.</v>
      </c>
      <c r="J1516" s="35" t="e">
        <f>VLOOKUP(F1516,'Khách hàng'!$B$4:$G$1048576,5,0)</f>
        <v>#N/A</v>
      </c>
      <c r="M1516" s="13" t="e">
        <f>VLOOKUP(K1516,'Hàng hóa'!$C$5:$J1647,2,0)</f>
        <v>#N/A</v>
      </c>
      <c r="N1516" s="17" t="e">
        <f>VLOOKUP(K1516,'[1]Hàng hóa'!$C$5:$G$22,5,0)</f>
        <v>#N/A</v>
      </c>
      <c r="O1516" s="17" t="e">
        <f t="shared" si="75"/>
        <v>#N/A</v>
      </c>
      <c r="P1516" s="197" t="e">
        <f t="shared" si="76"/>
        <v>#N/A</v>
      </c>
      <c r="Q1516" s="17" t="e">
        <f t="shared" si="77"/>
        <v>#N/A</v>
      </c>
      <c r="R1516" s="13" t="e">
        <f>VLOOKUP(J1516,'[1]Nhân viên'!$E$20:$F$41,2,0)</f>
        <v>#N/A</v>
      </c>
    </row>
    <row r="1517" spans="3:18" x14ac:dyDescent="0.2">
      <c r="C1517" s="259"/>
      <c r="E1517" s="13" t="e">
        <f>VLOOKUP(D1517,'Nhân viên'!$B$5:$C$48,2,0)</f>
        <v>#N/A</v>
      </c>
      <c r="H1517" s="13" t="e">
        <f>VLOOKUP(F1517,'Khách hàng'!$B$4:$G$1048576,2,0)</f>
        <v>#N/A</v>
      </c>
      <c r="I1517" s="13" t="str">
        <f>VLOOKUP(F1517,'[1]Khách hàng'!$A$4:$F$2144,3,0)</f>
        <v>Số 1 đường số 17A, Khu phố 11, Phường Bình Trị Đông B, Quận Bình Tân, TP.HCM.</v>
      </c>
      <c r="J1517" s="35" t="e">
        <f>VLOOKUP(F1517,'Khách hàng'!$B$4:$G$1048576,5,0)</f>
        <v>#N/A</v>
      </c>
      <c r="M1517" s="13" t="e">
        <f>VLOOKUP(K1517,'Hàng hóa'!$C$5:$J1648,2,0)</f>
        <v>#N/A</v>
      </c>
      <c r="N1517" s="17" t="e">
        <f>VLOOKUP(K1517,'[1]Hàng hóa'!$C$5:$G$22,5,0)</f>
        <v>#N/A</v>
      </c>
      <c r="O1517" s="17" t="e">
        <f t="shared" si="75"/>
        <v>#N/A</v>
      </c>
      <c r="P1517" s="197" t="e">
        <f t="shared" si="76"/>
        <v>#N/A</v>
      </c>
      <c r="Q1517" s="17" t="e">
        <f t="shared" si="77"/>
        <v>#N/A</v>
      </c>
      <c r="R1517" s="13" t="e">
        <f>VLOOKUP(J1517,'[1]Nhân viên'!$E$20:$F$41,2,0)</f>
        <v>#N/A</v>
      </c>
    </row>
    <row r="1518" spans="3:18" x14ac:dyDescent="0.2">
      <c r="C1518" s="259"/>
      <c r="E1518" s="13" t="e">
        <f>VLOOKUP(D1518,'Nhân viên'!$B$5:$C$48,2,0)</f>
        <v>#N/A</v>
      </c>
      <c r="H1518" s="13" t="e">
        <f>VLOOKUP(F1518,'Khách hàng'!$B$4:$G$1048576,2,0)</f>
        <v>#N/A</v>
      </c>
      <c r="I1518" s="13" t="str">
        <f>VLOOKUP(F1518,'[1]Khách hàng'!$A$4:$F$2144,3,0)</f>
        <v>Số 1 đường số 17A, Khu phố 11, Phường Bình Trị Đông B, Quận Bình Tân, TP.HCM.</v>
      </c>
      <c r="J1518" s="35" t="e">
        <f>VLOOKUP(F1518,'Khách hàng'!$B$4:$G$1048576,5,0)</f>
        <v>#N/A</v>
      </c>
      <c r="M1518" s="13" t="e">
        <f>VLOOKUP(K1518,'Hàng hóa'!$C$5:$J1649,2,0)</f>
        <v>#N/A</v>
      </c>
      <c r="N1518" s="17" t="e">
        <f>VLOOKUP(K1518,'[1]Hàng hóa'!$C$5:$G$22,5,0)</f>
        <v>#N/A</v>
      </c>
      <c r="O1518" s="17" t="e">
        <f t="shared" si="75"/>
        <v>#N/A</v>
      </c>
      <c r="P1518" s="197" t="e">
        <f t="shared" si="76"/>
        <v>#N/A</v>
      </c>
      <c r="Q1518" s="17" t="e">
        <f t="shared" si="77"/>
        <v>#N/A</v>
      </c>
      <c r="R1518" s="13" t="e">
        <f>VLOOKUP(J1518,'[1]Nhân viên'!$E$20:$F$41,2,0)</f>
        <v>#N/A</v>
      </c>
    </row>
    <row r="1519" spans="3:18" x14ac:dyDescent="0.2">
      <c r="C1519" s="259"/>
      <c r="E1519" s="13" t="e">
        <f>VLOOKUP(D1519,'Nhân viên'!$B$5:$C$48,2,0)</f>
        <v>#N/A</v>
      </c>
      <c r="H1519" s="13" t="e">
        <f>VLOOKUP(F1519,'Khách hàng'!$B$4:$G$1048576,2,0)</f>
        <v>#N/A</v>
      </c>
      <c r="I1519" s="13" t="str">
        <f>VLOOKUP(F1519,'[1]Khách hàng'!$A$4:$F$2144,3,0)</f>
        <v>Số 1 đường số 17A, Khu phố 11, Phường Bình Trị Đông B, Quận Bình Tân, TP.HCM.</v>
      </c>
      <c r="J1519" s="35" t="e">
        <f>VLOOKUP(F1519,'Khách hàng'!$B$4:$G$1048576,5,0)</f>
        <v>#N/A</v>
      </c>
      <c r="M1519" s="13" t="e">
        <f>VLOOKUP(K1519,'Hàng hóa'!$C$5:$J1650,2,0)</f>
        <v>#N/A</v>
      </c>
      <c r="N1519" s="17" t="e">
        <f>VLOOKUP(K1519,'[1]Hàng hóa'!$C$5:$G$22,5,0)</f>
        <v>#N/A</v>
      </c>
      <c r="O1519" s="17" t="e">
        <f t="shared" si="75"/>
        <v>#N/A</v>
      </c>
      <c r="P1519" s="197" t="e">
        <f t="shared" si="76"/>
        <v>#N/A</v>
      </c>
      <c r="Q1519" s="17" t="e">
        <f t="shared" si="77"/>
        <v>#N/A</v>
      </c>
      <c r="R1519" s="13" t="e">
        <f>VLOOKUP(J1519,'[1]Nhân viên'!$E$20:$F$41,2,0)</f>
        <v>#N/A</v>
      </c>
    </row>
    <row r="1520" spans="3:18" x14ac:dyDescent="0.2">
      <c r="C1520" s="259"/>
      <c r="E1520" s="13" t="e">
        <f>VLOOKUP(D1520,'Nhân viên'!$B$5:$C$48,2,0)</f>
        <v>#N/A</v>
      </c>
      <c r="H1520" s="13" t="e">
        <f>VLOOKUP(F1520,'Khách hàng'!$B$4:$G$1048576,2,0)</f>
        <v>#N/A</v>
      </c>
      <c r="I1520" s="13" t="str">
        <f>VLOOKUP(F1520,'[1]Khách hàng'!$A$4:$F$2144,3,0)</f>
        <v>Số 1 đường số 17A, Khu phố 11, Phường Bình Trị Đông B, Quận Bình Tân, TP.HCM.</v>
      </c>
      <c r="J1520" s="35" t="e">
        <f>VLOOKUP(F1520,'Khách hàng'!$B$4:$G$1048576,5,0)</f>
        <v>#N/A</v>
      </c>
      <c r="M1520" s="13" t="e">
        <f>VLOOKUP(K1520,'Hàng hóa'!$C$5:$J1651,2,0)</f>
        <v>#N/A</v>
      </c>
      <c r="N1520" s="17" t="e">
        <f>VLOOKUP(K1520,'[1]Hàng hóa'!$C$5:$G$22,5,0)</f>
        <v>#N/A</v>
      </c>
      <c r="O1520" s="17" t="e">
        <f t="shared" si="75"/>
        <v>#N/A</v>
      </c>
      <c r="P1520" s="197" t="e">
        <f t="shared" si="76"/>
        <v>#N/A</v>
      </c>
      <c r="Q1520" s="17" t="e">
        <f t="shared" si="77"/>
        <v>#N/A</v>
      </c>
      <c r="R1520" s="13" t="e">
        <f>VLOOKUP(J1520,'[1]Nhân viên'!$E$20:$F$41,2,0)</f>
        <v>#N/A</v>
      </c>
    </row>
    <row r="1521" spans="3:18" x14ac:dyDescent="0.2">
      <c r="C1521" s="259"/>
      <c r="E1521" s="13" t="e">
        <f>VLOOKUP(D1521,'Nhân viên'!$B$5:$C$48,2,0)</f>
        <v>#N/A</v>
      </c>
      <c r="H1521" s="13" t="e">
        <f>VLOOKUP(F1521,'Khách hàng'!$B$4:$G$1048576,2,0)</f>
        <v>#N/A</v>
      </c>
      <c r="I1521" s="13" t="str">
        <f>VLOOKUP(F1521,'[1]Khách hàng'!$A$4:$F$2144,3,0)</f>
        <v>Số 1 đường số 17A, Khu phố 11, Phường Bình Trị Đông B, Quận Bình Tân, TP.HCM.</v>
      </c>
      <c r="J1521" s="35" t="e">
        <f>VLOOKUP(F1521,'Khách hàng'!$B$4:$G$1048576,5,0)</f>
        <v>#N/A</v>
      </c>
      <c r="M1521" s="13" t="e">
        <f>VLOOKUP(K1521,'Hàng hóa'!$C$5:$J1652,2,0)</f>
        <v>#N/A</v>
      </c>
      <c r="N1521" s="17" t="e">
        <f>VLOOKUP(K1521,'[1]Hàng hóa'!$C$5:$G$22,5,0)</f>
        <v>#N/A</v>
      </c>
      <c r="O1521" s="17" t="e">
        <f t="shared" si="75"/>
        <v>#N/A</v>
      </c>
      <c r="P1521" s="197" t="e">
        <f t="shared" si="76"/>
        <v>#N/A</v>
      </c>
      <c r="Q1521" s="17" t="e">
        <f t="shared" si="77"/>
        <v>#N/A</v>
      </c>
      <c r="R1521" s="13" t="e">
        <f>VLOOKUP(J1521,'[1]Nhân viên'!$E$20:$F$41,2,0)</f>
        <v>#N/A</v>
      </c>
    </row>
    <row r="1522" spans="3:18" x14ac:dyDescent="0.2">
      <c r="C1522" s="259"/>
      <c r="E1522" s="13" t="e">
        <f>VLOOKUP(D1522,'Nhân viên'!$B$5:$C$48,2,0)</f>
        <v>#N/A</v>
      </c>
      <c r="H1522" s="13" t="e">
        <f>VLOOKUP(F1522,'Khách hàng'!$B$4:$G$1048576,2,0)</f>
        <v>#N/A</v>
      </c>
      <c r="I1522" s="13" t="str">
        <f>VLOOKUP(F1522,'[1]Khách hàng'!$A$4:$F$2144,3,0)</f>
        <v>Số 1 đường số 17A, Khu phố 11, Phường Bình Trị Đông B, Quận Bình Tân, TP.HCM.</v>
      </c>
      <c r="J1522" s="35" t="e">
        <f>VLOOKUP(F1522,'Khách hàng'!$B$4:$G$1048576,5,0)</f>
        <v>#N/A</v>
      </c>
      <c r="M1522" s="13" t="e">
        <f>VLOOKUP(K1522,'Hàng hóa'!$C$5:$J1653,2,0)</f>
        <v>#N/A</v>
      </c>
      <c r="N1522" s="17" t="e">
        <f>VLOOKUP(K1522,'[1]Hàng hóa'!$C$5:$G$22,5,0)</f>
        <v>#N/A</v>
      </c>
      <c r="O1522" s="17" t="e">
        <f t="shared" si="75"/>
        <v>#N/A</v>
      </c>
      <c r="P1522" s="197" t="e">
        <f t="shared" si="76"/>
        <v>#N/A</v>
      </c>
      <c r="Q1522" s="17" t="e">
        <f t="shared" si="77"/>
        <v>#N/A</v>
      </c>
      <c r="R1522" s="13" t="e">
        <f>VLOOKUP(J1522,'[1]Nhân viên'!$E$20:$F$41,2,0)</f>
        <v>#N/A</v>
      </c>
    </row>
    <row r="1523" spans="3:18" x14ac:dyDescent="0.2">
      <c r="C1523" s="259"/>
      <c r="E1523" s="13" t="e">
        <f>VLOOKUP(D1523,'Nhân viên'!$B$5:$C$48,2,0)</f>
        <v>#N/A</v>
      </c>
      <c r="H1523" s="13" t="e">
        <f>VLOOKUP(F1523,'Khách hàng'!$B$4:$G$1048576,2,0)</f>
        <v>#N/A</v>
      </c>
      <c r="I1523" s="13" t="str">
        <f>VLOOKUP(F1523,'[1]Khách hàng'!$A$4:$F$2144,3,0)</f>
        <v>Số 1 đường số 17A, Khu phố 11, Phường Bình Trị Đông B, Quận Bình Tân, TP.HCM.</v>
      </c>
      <c r="J1523" s="35" t="e">
        <f>VLOOKUP(F1523,'Khách hàng'!$B$4:$G$1048576,5,0)</f>
        <v>#N/A</v>
      </c>
      <c r="M1523" s="13" t="e">
        <f>VLOOKUP(K1523,'Hàng hóa'!$C$5:$J1654,2,0)</f>
        <v>#N/A</v>
      </c>
      <c r="N1523" s="17" t="e">
        <f>VLOOKUP(K1523,'[1]Hàng hóa'!$C$5:$G$22,5,0)</f>
        <v>#N/A</v>
      </c>
      <c r="O1523" s="17" t="e">
        <f t="shared" si="75"/>
        <v>#N/A</v>
      </c>
      <c r="P1523" s="197" t="e">
        <f t="shared" si="76"/>
        <v>#N/A</v>
      </c>
      <c r="Q1523" s="17" t="e">
        <f t="shared" si="77"/>
        <v>#N/A</v>
      </c>
      <c r="R1523" s="13" t="e">
        <f>VLOOKUP(J1523,'[1]Nhân viên'!$E$20:$F$41,2,0)</f>
        <v>#N/A</v>
      </c>
    </row>
    <row r="1524" spans="3:18" x14ac:dyDescent="0.2">
      <c r="C1524" s="259"/>
      <c r="E1524" s="13" t="e">
        <f>VLOOKUP(D1524,'Nhân viên'!$B$5:$C$48,2,0)</f>
        <v>#N/A</v>
      </c>
      <c r="H1524" s="13" t="e">
        <f>VLOOKUP(F1524,'Khách hàng'!$B$4:$G$1048576,2,0)</f>
        <v>#N/A</v>
      </c>
      <c r="I1524" s="13" t="str">
        <f>VLOOKUP(F1524,'[1]Khách hàng'!$A$4:$F$2144,3,0)</f>
        <v>Số 1 đường số 17A, Khu phố 11, Phường Bình Trị Đông B, Quận Bình Tân, TP.HCM.</v>
      </c>
      <c r="J1524" s="35" t="e">
        <f>VLOOKUP(F1524,'Khách hàng'!$B$4:$G$1048576,5,0)</f>
        <v>#N/A</v>
      </c>
      <c r="M1524" s="13" t="e">
        <f>VLOOKUP(K1524,'Hàng hóa'!$C$5:$J1655,2,0)</f>
        <v>#N/A</v>
      </c>
      <c r="N1524" s="17" t="e">
        <f>VLOOKUP(K1524,'[1]Hàng hóa'!$C$5:$G$22,5,0)</f>
        <v>#N/A</v>
      </c>
      <c r="O1524" s="17" t="e">
        <f t="shared" si="75"/>
        <v>#N/A</v>
      </c>
      <c r="P1524" s="197" t="e">
        <f t="shared" si="76"/>
        <v>#N/A</v>
      </c>
      <c r="Q1524" s="17" t="e">
        <f t="shared" si="77"/>
        <v>#N/A</v>
      </c>
      <c r="R1524" s="13" t="e">
        <f>VLOOKUP(J1524,'[1]Nhân viên'!$E$20:$F$41,2,0)</f>
        <v>#N/A</v>
      </c>
    </row>
    <row r="1525" spans="3:18" x14ac:dyDescent="0.2">
      <c r="C1525" s="259"/>
      <c r="E1525" s="13" t="e">
        <f>VLOOKUP(D1525,'Nhân viên'!$B$5:$C$48,2,0)</f>
        <v>#N/A</v>
      </c>
      <c r="H1525" s="13" t="e">
        <f>VLOOKUP(F1525,'Khách hàng'!$B$4:$G$1048576,2,0)</f>
        <v>#N/A</v>
      </c>
      <c r="I1525" s="13" t="str">
        <f>VLOOKUP(F1525,'[1]Khách hàng'!$A$4:$F$2144,3,0)</f>
        <v>Số 1 đường số 17A, Khu phố 11, Phường Bình Trị Đông B, Quận Bình Tân, TP.HCM.</v>
      </c>
      <c r="J1525" s="35" t="e">
        <f>VLOOKUP(F1525,'Khách hàng'!$B$4:$G$1048576,5,0)</f>
        <v>#N/A</v>
      </c>
      <c r="M1525" s="13" t="e">
        <f>VLOOKUP(K1525,'Hàng hóa'!$C$5:$J1656,2,0)</f>
        <v>#N/A</v>
      </c>
      <c r="N1525" s="17" t="e">
        <f>VLOOKUP(K1525,'[1]Hàng hóa'!$C$5:$G$22,5,0)</f>
        <v>#N/A</v>
      </c>
      <c r="O1525" s="17" t="e">
        <f t="shared" si="75"/>
        <v>#N/A</v>
      </c>
      <c r="P1525" s="197" t="e">
        <f t="shared" si="76"/>
        <v>#N/A</v>
      </c>
      <c r="Q1525" s="17" t="e">
        <f t="shared" si="77"/>
        <v>#N/A</v>
      </c>
      <c r="R1525" s="13" t="e">
        <f>VLOOKUP(J1525,'[1]Nhân viên'!$E$20:$F$41,2,0)</f>
        <v>#N/A</v>
      </c>
    </row>
    <row r="1526" spans="3:18" x14ac:dyDescent="0.2">
      <c r="C1526" s="259"/>
      <c r="E1526" s="13" t="e">
        <f>VLOOKUP(D1526,'Nhân viên'!$B$5:$C$48,2,0)</f>
        <v>#N/A</v>
      </c>
      <c r="H1526" s="13" t="e">
        <f>VLOOKUP(F1526,'Khách hàng'!$B$4:$G$1048576,2,0)</f>
        <v>#N/A</v>
      </c>
      <c r="I1526" s="13" t="str">
        <f>VLOOKUP(F1526,'[1]Khách hàng'!$A$4:$F$2144,3,0)</f>
        <v>Số 1 đường số 17A, Khu phố 11, Phường Bình Trị Đông B, Quận Bình Tân, TP.HCM.</v>
      </c>
      <c r="J1526" s="35" t="e">
        <f>VLOOKUP(F1526,'Khách hàng'!$B$4:$G$1048576,5,0)</f>
        <v>#N/A</v>
      </c>
      <c r="M1526" s="13" t="e">
        <f>VLOOKUP(K1526,'Hàng hóa'!$C$5:$J1657,2,0)</f>
        <v>#N/A</v>
      </c>
      <c r="N1526" s="17" t="e">
        <f>VLOOKUP(K1526,'[1]Hàng hóa'!$C$5:$G$22,5,0)</f>
        <v>#N/A</v>
      </c>
      <c r="O1526" s="17" t="e">
        <f t="shared" si="75"/>
        <v>#N/A</v>
      </c>
      <c r="P1526" s="197" t="e">
        <f t="shared" si="76"/>
        <v>#N/A</v>
      </c>
      <c r="Q1526" s="17" t="e">
        <f t="shared" si="77"/>
        <v>#N/A</v>
      </c>
      <c r="R1526" s="13" t="e">
        <f>VLOOKUP(J1526,'[1]Nhân viên'!$E$20:$F$41,2,0)</f>
        <v>#N/A</v>
      </c>
    </row>
    <row r="1527" spans="3:18" x14ac:dyDescent="0.2">
      <c r="C1527" s="259"/>
      <c r="E1527" s="13" t="e">
        <f>VLOOKUP(D1527,'Nhân viên'!$B$5:$C$48,2,0)</f>
        <v>#N/A</v>
      </c>
      <c r="H1527" s="13" t="e">
        <f>VLOOKUP(F1527,'Khách hàng'!$B$4:$G$1048576,2,0)</f>
        <v>#N/A</v>
      </c>
      <c r="I1527" s="13" t="str">
        <f>VLOOKUP(F1527,'[1]Khách hàng'!$A$4:$F$2144,3,0)</f>
        <v>Số 1 đường số 17A, Khu phố 11, Phường Bình Trị Đông B, Quận Bình Tân, TP.HCM.</v>
      </c>
      <c r="J1527" s="35" t="e">
        <f>VLOOKUP(F1527,'Khách hàng'!$B$4:$G$1048576,5,0)</f>
        <v>#N/A</v>
      </c>
      <c r="M1527" s="13" t="e">
        <f>VLOOKUP(K1527,'Hàng hóa'!$C$5:$J1658,2,0)</f>
        <v>#N/A</v>
      </c>
      <c r="N1527" s="17" t="e">
        <f>VLOOKUP(K1527,'[1]Hàng hóa'!$C$5:$G$22,5,0)</f>
        <v>#N/A</v>
      </c>
      <c r="O1527" s="17" t="e">
        <f t="shared" si="75"/>
        <v>#N/A</v>
      </c>
      <c r="P1527" s="197" t="e">
        <f t="shared" si="76"/>
        <v>#N/A</v>
      </c>
      <c r="Q1527" s="17" t="e">
        <f t="shared" si="77"/>
        <v>#N/A</v>
      </c>
      <c r="R1527" s="13" t="e">
        <f>VLOOKUP(J1527,'[1]Nhân viên'!$E$20:$F$41,2,0)</f>
        <v>#N/A</v>
      </c>
    </row>
    <row r="1528" spans="3:18" x14ac:dyDescent="0.2">
      <c r="C1528" s="259"/>
      <c r="E1528" s="13" t="e">
        <f>VLOOKUP(D1528,'Nhân viên'!$B$5:$C$48,2,0)</f>
        <v>#N/A</v>
      </c>
      <c r="H1528" s="13" t="e">
        <f>VLOOKUP(F1528,'Khách hàng'!$B$4:$G$1048576,2,0)</f>
        <v>#N/A</v>
      </c>
      <c r="I1528" s="13" t="str">
        <f>VLOOKUP(F1528,'[1]Khách hàng'!$A$4:$F$2144,3,0)</f>
        <v>Số 1 đường số 17A, Khu phố 11, Phường Bình Trị Đông B, Quận Bình Tân, TP.HCM.</v>
      </c>
      <c r="J1528" s="35" t="e">
        <f>VLOOKUP(F1528,'Khách hàng'!$B$4:$G$1048576,5,0)</f>
        <v>#N/A</v>
      </c>
      <c r="M1528" s="13" t="e">
        <f>VLOOKUP(K1528,'Hàng hóa'!$C$5:$J1659,2,0)</f>
        <v>#N/A</v>
      </c>
      <c r="N1528" s="17" t="e">
        <f>VLOOKUP(K1528,'[1]Hàng hóa'!$C$5:$G$22,5,0)</f>
        <v>#N/A</v>
      </c>
      <c r="O1528" s="17" t="e">
        <f t="shared" si="75"/>
        <v>#N/A</v>
      </c>
      <c r="P1528" s="197" t="e">
        <f t="shared" si="76"/>
        <v>#N/A</v>
      </c>
      <c r="Q1528" s="17" t="e">
        <f t="shared" si="77"/>
        <v>#N/A</v>
      </c>
      <c r="R1528" s="13" t="e">
        <f>VLOOKUP(J1528,'[1]Nhân viên'!$E$20:$F$41,2,0)</f>
        <v>#N/A</v>
      </c>
    </row>
    <row r="1529" spans="3:18" x14ac:dyDescent="0.2">
      <c r="C1529" s="259"/>
      <c r="E1529" s="13" t="e">
        <f>VLOOKUP(D1529,'Nhân viên'!$B$5:$C$48,2,0)</f>
        <v>#N/A</v>
      </c>
      <c r="H1529" s="13" t="e">
        <f>VLOOKUP(F1529,'Khách hàng'!$B$4:$G$1048576,2,0)</f>
        <v>#N/A</v>
      </c>
      <c r="I1529" s="13" t="str">
        <f>VLOOKUP(F1529,'[1]Khách hàng'!$A$4:$F$2144,3,0)</f>
        <v>Số 1 đường số 17A, Khu phố 11, Phường Bình Trị Đông B, Quận Bình Tân, TP.HCM.</v>
      </c>
      <c r="J1529" s="35" t="e">
        <f>VLOOKUP(F1529,'Khách hàng'!$B$4:$G$1048576,5,0)</f>
        <v>#N/A</v>
      </c>
      <c r="M1529" s="13" t="e">
        <f>VLOOKUP(K1529,'Hàng hóa'!$C$5:$J1660,2,0)</f>
        <v>#N/A</v>
      </c>
      <c r="N1529" s="17" t="e">
        <f>VLOOKUP(K1529,'[1]Hàng hóa'!$C$5:$G$22,5,0)</f>
        <v>#N/A</v>
      </c>
      <c r="O1529" s="17" t="e">
        <f t="shared" si="75"/>
        <v>#N/A</v>
      </c>
      <c r="P1529" s="197" t="e">
        <f t="shared" si="76"/>
        <v>#N/A</v>
      </c>
      <c r="Q1529" s="17" t="e">
        <f t="shared" si="77"/>
        <v>#N/A</v>
      </c>
      <c r="R1529" s="13" t="e">
        <f>VLOOKUP(J1529,'[1]Nhân viên'!$E$20:$F$41,2,0)</f>
        <v>#N/A</v>
      </c>
    </row>
    <row r="1530" spans="3:18" x14ac:dyDescent="0.2">
      <c r="C1530" s="259"/>
      <c r="E1530" s="13" t="e">
        <f>VLOOKUP(D1530,'Nhân viên'!$B$5:$C$48,2,0)</f>
        <v>#N/A</v>
      </c>
      <c r="H1530" s="13" t="e">
        <f>VLOOKUP(F1530,'Khách hàng'!$B$4:$G$1048576,2,0)</f>
        <v>#N/A</v>
      </c>
      <c r="I1530" s="13" t="str">
        <f>VLOOKUP(F1530,'[1]Khách hàng'!$A$4:$F$2144,3,0)</f>
        <v>Số 1 đường số 17A, Khu phố 11, Phường Bình Trị Đông B, Quận Bình Tân, TP.HCM.</v>
      </c>
      <c r="J1530" s="35" t="e">
        <f>VLOOKUP(F1530,'Khách hàng'!$B$4:$G$1048576,5,0)</f>
        <v>#N/A</v>
      </c>
      <c r="M1530" s="13" t="e">
        <f>VLOOKUP(K1530,'Hàng hóa'!$C$5:$J1661,2,0)</f>
        <v>#N/A</v>
      </c>
      <c r="N1530" s="17" t="e">
        <f>VLOOKUP(K1530,'[1]Hàng hóa'!$C$5:$G$22,5,0)</f>
        <v>#N/A</v>
      </c>
      <c r="O1530" s="17" t="e">
        <f t="shared" si="75"/>
        <v>#N/A</v>
      </c>
      <c r="P1530" s="197" t="e">
        <f t="shared" si="76"/>
        <v>#N/A</v>
      </c>
      <c r="Q1530" s="17" t="e">
        <f t="shared" si="77"/>
        <v>#N/A</v>
      </c>
      <c r="R1530" s="13" t="e">
        <f>VLOOKUP(J1530,'[1]Nhân viên'!$E$20:$F$41,2,0)</f>
        <v>#N/A</v>
      </c>
    </row>
    <row r="1531" spans="3:18" x14ac:dyDescent="0.2">
      <c r="C1531" s="259"/>
      <c r="E1531" s="13" t="e">
        <f>VLOOKUP(D1531,'Nhân viên'!$B$5:$C$48,2,0)</f>
        <v>#N/A</v>
      </c>
      <c r="H1531" s="13" t="e">
        <f>VLOOKUP(F1531,'Khách hàng'!$B$4:$G$1048576,2,0)</f>
        <v>#N/A</v>
      </c>
      <c r="I1531" s="13" t="str">
        <f>VLOOKUP(F1531,'[1]Khách hàng'!$A$4:$F$2144,3,0)</f>
        <v>Số 1 đường số 17A, Khu phố 11, Phường Bình Trị Đông B, Quận Bình Tân, TP.HCM.</v>
      </c>
      <c r="J1531" s="35" t="e">
        <f>VLOOKUP(F1531,'Khách hàng'!$B$4:$G$1048576,5,0)</f>
        <v>#N/A</v>
      </c>
      <c r="M1531" s="13" t="e">
        <f>VLOOKUP(K1531,'Hàng hóa'!$C$5:$J1662,2,0)</f>
        <v>#N/A</v>
      </c>
      <c r="N1531" s="17" t="e">
        <f>VLOOKUP(K1531,'[1]Hàng hóa'!$C$5:$G$22,5,0)</f>
        <v>#N/A</v>
      </c>
      <c r="O1531" s="17" t="e">
        <f t="shared" si="75"/>
        <v>#N/A</v>
      </c>
      <c r="P1531" s="197" t="e">
        <f t="shared" si="76"/>
        <v>#N/A</v>
      </c>
      <c r="Q1531" s="17" t="e">
        <f t="shared" si="77"/>
        <v>#N/A</v>
      </c>
      <c r="R1531" s="13" t="e">
        <f>VLOOKUP(J1531,'[1]Nhân viên'!$E$20:$F$41,2,0)</f>
        <v>#N/A</v>
      </c>
    </row>
    <row r="1532" spans="3:18" x14ac:dyDescent="0.2">
      <c r="C1532" s="259"/>
      <c r="E1532" s="13" t="e">
        <f>VLOOKUP(D1532,'Nhân viên'!$B$5:$C$48,2,0)</f>
        <v>#N/A</v>
      </c>
      <c r="H1532" s="13" t="e">
        <f>VLOOKUP(F1532,'Khách hàng'!$B$4:$G$1048576,2,0)</f>
        <v>#N/A</v>
      </c>
      <c r="I1532" s="13" t="str">
        <f>VLOOKUP(F1532,'[1]Khách hàng'!$A$4:$F$2144,3,0)</f>
        <v>Số 1 đường số 17A, Khu phố 11, Phường Bình Trị Đông B, Quận Bình Tân, TP.HCM.</v>
      </c>
      <c r="J1532" s="35" t="e">
        <f>VLOOKUP(F1532,'Khách hàng'!$B$4:$G$1048576,5,0)</f>
        <v>#N/A</v>
      </c>
      <c r="M1532" s="13" t="e">
        <f>VLOOKUP(K1532,'Hàng hóa'!$C$5:$J1663,2,0)</f>
        <v>#N/A</v>
      </c>
      <c r="N1532" s="17" t="e">
        <f>VLOOKUP(K1532,'[1]Hàng hóa'!$C$5:$G$22,5,0)</f>
        <v>#N/A</v>
      </c>
      <c r="O1532" s="17" t="e">
        <f t="shared" si="75"/>
        <v>#N/A</v>
      </c>
      <c r="P1532" s="197" t="e">
        <f t="shared" si="76"/>
        <v>#N/A</v>
      </c>
      <c r="Q1532" s="17" t="e">
        <f t="shared" si="77"/>
        <v>#N/A</v>
      </c>
      <c r="R1532" s="13" t="e">
        <f>VLOOKUP(J1532,'[1]Nhân viên'!$E$20:$F$41,2,0)</f>
        <v>#N/A</v>
      </c>
    </row>
    <row r="1533" spans="3:18" x14ac:dyDescent="0.2">
      <c r="C1533" s="259"/>
      <c r="E1533" s="13" t="e">
        <f>VLOOKUP(D1533,'Nhân viên'!$B$5:$C$48,2,0)</f>
        <v>#N/A</v>
      </c>
      <c r="H1533" s="13" t="e">
        <f>VLOOKUP(F1533,'Khách hàng'!$B$4:$G$1048576,2,0)</f>
        <v>#N/A</v>
      </c>
      <c r="I1533" s="13" t="str">
        <f>VLOOKUP(F1533,'[1]Khách hàng'!$A$4:$F$2144,3,0)</f>
        <v>Số 1 đường số 17A, Khu phố 11, Phường Bình Trị Đông B, Quận Bình Tân, TP.HCM.</v>
      </c>
      <c r="J1533" s="35" t="e">
        <f>VLOOKUP(F1533,'Khách hàng'!$B$4:$G$1048576,5,0)</f>
        <v>#N/A</v>
      </c>
      <c r="M1533" s="13" t="e">
        <f>VLOOKUP(K1533,'Hàng hóa'!$C$5:$J1664,2,0)</f>
        <v>#N/A</v>
      </c>
      <c r="N1533" s="17" t="e">
        <f>VLOOKUP(K1533,'[1]Hàng hóa'!$C$5:$G$22,5,0)</f>
        <v>#N/A</v>
      </c>
      <c r="O1533" s="17" t="e">
        <f t="shared" si="75"/>
        <v>#N/A</v>
      </c>
      <c r="P1533" s="197" t="e">
        <f t="shared" si="76"/>
        <v>#N/A</v>
      </c>
      <c r="Q1533" s="17" t="e">
        <f t="shared" si="77"/>
        <v>#N/A</v>
      </c>
      <c r="R1533" s="13" t="e">
        <f>VLOOKUP(J1533,'[1]Nhân viên'!$E$20:$F$41,2,0)</f>
        <v>#N/A</v>
      </c>
    </row>
    <row r="1534" spans="3:18" x14ac:dyDescent="0.2">
      <c r="C1534" s="259"/>
      <c r="E1534" s="13" t="e">
        <f>VLOOKUP(D1534,'Nhân viên'!$B$5:$C$48,2,0)</f>
        <v>#N/A</v>
      </c>
      <c r="H1534" s="13" t="e">
        <f>VLOOKUP(F1534,'Khách hàng'!$B$4:$G$1048576,2,0)</f>
        <v>#N/A</v>
      </c>
      <c r="I1534" s="13" t="str">
        <f>VLOOKUP(F1534,'[1]Khách hàng'!$A$4:$F$2144,3,0)</f>
        <v>Số 1 đường số 17A, Khu phố 11, Phường Bình Trị Đông B, Quận Bình Tân, TP.HCM.</v>
      </c>
      <c r="J1534" s="35" t="e">
        <f>VLOOKUP(F1534,'Khách hàng'!$B$4:$G$1048576,5,0)</f>
        <v>#N/A</v>
      </c>
      <c r="M1534" s="13" t="e">
        <f>VLOOKUP(K1534,'Hàng hóa'!$C$5:$J1665,2,0)</f>
        <v>#N/A</v>
      </c>
      <c r="N1534" s="17" t="e">
        <f>VLOOKUP(K1534,'[1]Hàng hóa'!$C$5:$G$22,5,0)</f>
        <v>#N/A</v>
      </c>
      <c r="O1534" s="17" t="e">
        <f t="shared" si="75"/>
        <v>#N/A</v>
      </c>
      <c r="P1534" s="197" t="e">
        <f t="shared" si="76"/>
        <v>#N/A</v>
      </c>
      <c r="Q1534" s="17" t="e">
        <f t="shared" si="77"/>
        <v>#N/A</v>
      </c>
      <c r="R1534" s="13" t="e">
        <f>VLOOKUP(J1534,'[1]Nhân viên'!$E$20:$F$41,2,0)</f>
        <v>#N/A</v>
      </c>
    </row>
    <row r="1535" spans="3:18" x14ac:dyDescent="0.2">
      <c r="C1535" s="259"/>
      <c r="E1535" s="13" t="e">
        <f>VLOOKUP(D1535,'Nhân viên'!$B$5:$C$48,2,0)</f>
        <v>#N/A</v>
      </c>
      <c r="H1535" s="13" t="e">
        <f>VLOOKUP(F1535,'Khách hàng'!$B$4:$G$1048576,2,0)</f>
        <v>#N/A</v>
      </c>
      <c r="I1535" s="13" t="str">
        <f>VLOOKUP(F1535,'[1]Khách hàng'!$A$4:$F$2144,3,0)</f>
        <v>Số 1 đường số 17A, Khu phố 11, Phường Bình Trị Đông B, Quận Bình Tân, TP.HCM.</v>
      </c>
      <c r="J1535" s="35" t="e">
        <f>VLOOKUP(F1535,'Khách hàng'!$B$4:$G$1048576,5,0)</f>
        <v>#N/A</v>
      </c>
      <c r="M1535" s="13" t="e">
        <f>VLOOKUP(K1535,'Hàng hóa'!$C$5:$J1666,2,0)</f>
        <v>#N/A</v>
      </c>
      <c r="N1535" s="17" t="e">
        <f>VLOOKUP(K1535,'[1]Hàng hóa'!$C$5:$G$22,5,0)</f>
        <v>#N/A</v>
      </c>
      <c r="O1535" s="17" t="e">
        <f t="shared" si="75"/>
        <v>#N/A</v>
      </c>
      <c r="P1535" s="197" t="e">
        <f t="shared" si="76"/>
        <v>#N/A</v>
      </c>
      <c r="Q1535" s="17" t="e">
        <f t="shared" si="77"/>
        <v>#N/A</v>
      </c>
      <c r="R1535" s="13" t="e">
        <f>VLOOKUP(J1535,'[1]Nhân viên'!$E$20:$F$41,2,0)</f>
        <v>#N/A</v>
      </c>
    </row>
    <row r="1536" spans="3:18" x14ac:dyDescent="0.2">
      <c r="C1536" s="259"/>
      <c r="E1536" s="13" t="e">
        <f>VLOOKUP(D1536,'Nhân viên'!$B$5:$C$48,2,0)</f>
        <v>#N/A</v>
      </c>
      <c r="H1536" s="13" t="e">
        <f>VLOOKUP(F1536,'Khách hàng'!$B$4:$G$1048576,2,0)</f>
        <v>#N/A</v>
      </c>
      <c r="I1536" s="13" t="str">
        <f>VLOOKUP(F1536,'[1]Khách hàng'!$A$4:$F$2144,3,0)</f>
        <v>Số 1 đường số 17A, Khu phố 11, Phường Bình Trị Đông B, Quận Bình Tân, TP.HCM.</v>
      </c>
      <c r="J1536" s="35" t="e">
        <f>VLOOKUP(F1536,'Khách hàng'!$B$4:$G$1048576,5,0)</f>
        <v>#N/A</v>
      </c>
      <c r="M1536" s="13" t="e">
        <f>VLOOKUP(K1536,'Hàng hóa'!$C$5:$J1667,2,0)</f>
        <v>#N/A</v>
      </c>
      <c r="N1536" s="17" t="e">
        <f>VLOOKUP(K1536,'[1]Hàng hóa'!$C$5:$G$22,5,0)</f>
        <v>#N/A</v>
      </c>
      <c r="O1536" s="17" t="e">
        <f t="shared" si="75"/>
        <v>#N/A</v>
      </c>
      <c r="P1536" s="197" t="e">
        <f t="shared" si="76"/>
        <v>#N/A</v>
      </c>
      <c r="Q1536" s="17" t="e">
        <f t="shared" si="77"/>
        <v>#N/A</v>
      </c>
      <c r="R1536" s="13" t="e">
        <f>VLOOKUP(J1536,'[1]Nhân viên'!$E$20:$F$41,2,0)</f>
        <v>#N/A</v>
      </c>
    </row>
    <row r="1537" spans="5:18" x14ac:dyDescent="0.2">
      <c r="E1537" s="13" t="e">
        <f>VLOOKUP(D1537,'Nhân viên'!$B$5:$C$48,2,0)</f>
        <v>#N/A</v>
      </c>
      <c r="H1537" s="13" t="e">
        <f>VLOOKUP(F1537,'Khách hàng'!$B$4:$G$1048576,2,0)</f>
        <v>#N/A</v>
      </c>
      <c r="I1537" s="13" t="str">
        <f>VLOOKUP(F1537,'[1]Khách hàng'!$A$4:$F$2144,3,0)</f>
        <v>Số 1 đường số 17A, Khu phố 11, Phường Bình Trị Đông B, Quận Bình Tân, TP.HCM.</v>
      </c>
      <c r="J1537" s="35" t="e">
        <f>VLOOKUP(F1537,'Khách hàng'!$B$4:$G$1048576,5,0)</f>
        <v>#N/A</v>
      </c>
      <c r="M1537" s="13" t="e">
        <f>VLOOKUP(K1537,'Hàng hóa'!$C$5:$J1668,2,0)</f>
        <v>#N/A</v>
      </c>
      <c r="N1537" s="17" t="e">
        <f>VLOOKUP(K1537,'[1]Hàng hóa'!$C$5:$G$22,5,0)</f>
        <v>#N/A</v>
      </c>
      <c r="O1537" s="17" t="e">
        <f t="shared" si="75"/>
        <v>#N/A</v>
      </c>
      <c r="P1537" s="197" t="e">
        <f t="shared" si="76"/>
        <v>#N/A</v>
      </c>
      <c r="Q1537" s="17" t="e">
        <f t="shared" si="77"/>
        <v>#N/A</v>
      </c>
      <c r="R1537" s="13" t="e">
        <f>VLOOKUP(J1537,'[1]Nhân viên'!$E$20:$F$41,2,0)</f>
        <v>#N/A</v>
      </c>
    </row>
    <row r="1538" spans="5:18" x14ac:dyDescent="0.2">
      <c r="E1538" s="13" t="e">
        <f>VLOOKUP(D1538,'Nhân viên'!$B$5:$C$48,2,0)</f>
        <v>#N/A</v>
      </c>
      <c r="H1538" s="13" t="e">
        <f>VLOOKUP(F1538,'Khách hàng'!$B$4:$G$1048576,2,0)</f>
        <v>#N/A</v>
      </c>
      <c r="I1538" s="13" t="str">
        <f>VLOOKUP(F1538,'[1]Khách hàng'!$A$4:$F$2144,3,0)</f>
        <v>Số 1 đường số 17A, Khu phố 11, Phường Bình Trị Đông B, Quận Bình Tân, TP.HCM.</v>
      </c>
      <c r="J1538" s="35" t="e">
        <f>VLOOKUP(F1538,'Khách hàng'!$B$4:$G$1048576,5,0)</f>
        <v>#N/A</v>
      </c>
      <c r="M1538" s="13" t="e">
        <f>VLOOKUP(K1538,'Hàng hóa'!$C$5:$J1669,2,0)</f>
        <v>#N/A</v>
      </c>
      <c r="N1538" s="17" t="e">
        <f>VLOOKUP(K1538,'[1]Hàng hóa'!$C$5:$G$22,5,0)</f>
        <v>#N/A</v>
      </c>
      <c r="O1538" s="17" t="e">
        <f t="shared" si="75"/>
        <v>#N/A</v>
      </c>
      <c r="P1538" s="197" t="e">
        <f t="shared" si="76"/>
        <v>#N/A</v>
      </c>
      <c r="Q1538" s="17" t="e">
        <f t="shared" si="77"/>
        <v>#N/A</v>
      </c>
      <c r="R1538" s="13" t="e">
        <f>VLOOKUP(J1538,'[1]Nhân viên'!$E$20:$F$41,2,0)</f>
        <v>#N/A</v>
      </c>
    </row>
    <row r="1539" spans="5:18" x14ac:dyDescent="0.2">
      <c r="E1539" s="13" t="e">
        <f>VLOOKUP(D1539,'Nhân viên'!$B$5:$C$48,2,0)</f>
        <v>#N/A</v>
      </c>
      <c r="H1539" s="13" t="e">
        <f>VLOOKUP(F1539,'Khách hàng'!$B$4:$G$1048576,2,0)</f>
        <v>#N/A</v>
      </c>
      <c r="I1539" s="13" t="str">
        <f>VLOOKUP(F1539,'[1]Khách hàng'!$A$4:$F$2144,3,0)</f>
        <v>Số 1 đường số 17A, Khu phố 11, Phường Bình Trị Đông B, Quận Bình Tân, TP.HCM.</v>
      </c>
      <c r="J1539" s="35" t="e">
        <f>VLOOKUP(F1539,'Khách hàng'!$B$4:$G$1048576,5,0)</f>
        <v>#N/A</v>
      </c>
      <c r="M1539" s="13" t="e">
        <f>VLOOKUP(K1539,'Hàng hóa'!$C$5:$J1670,2,0)</f>
        <v>#N/A</v>
      </c>
      <c r="N1539" s="17" t="e">
        <f>VLOOKUP(K1539,'[1]Hàng hóa'!$C$5:$G$22,5,0)</f>
        <v>#N/A</v>
      </c>
      <c r="O1539" s="17" t="e">
        <f t="shared" si="75"/>
        <v>#N/A</v>
      </c>
      <c r="P1539" s="197" t="e">
        <f t="shared" si="76"/>
        <v>#N/A</v>
      </c>
      <c r="Q1539" s="17" t="e">
        <f t="shared" si="77"/>
        <v>#N/A</v>
      </c>
      <c r="R1539" s="13" t="e">
        <f>VLOOKUP(J1539,'[1]Nhân viên'!$E$20:$F$41,2,0)</f>
        <v>#N/A</v>
      </c>
    </row>
    <row r="1540" spans="5:18" x14ac:dyDescent="0.2">
      <c r="E1540" s="13" t="e">
        <f>VLOOKUP(D1540,'Nhân viên'!$B$5:$C$48,2,0)</f>
        <v>#N/A</v>
      </c>
      <c r="H1540" s="13" t="e">
        <f>VLOOKUP(F1540,'Khách hàng'!$B$4:$G$1048576,2,0)</f>
        <v>#N/A</v>
      </c>
      <c r="I1540" s="13" t="str">
        <f>VLOOKUP(F1540,'[1]Khách hàng'!$A$4:$F$2144,3,0)</f>
        <v>Số 1 đường số 17A, Khu phố 11, Phường Bình Trị Đông B, Quận Bình Tân, TP.HCM.</v>
      </c>
      <c r="J1540" s="35" t="e">
        <f>VLOOKUP(F1540,'Khách hàng'!$B$4:$G$1048576,5,0)</f>
        <v>#N/A</v>
      </c>
      <c r="M1540" s="13" t="e">
        <f>VLOOKUP(K1540,'Hàng hóa'!$C$5:$J1671,2,0)</f>
        <v>#N/A</v>
      </c>
      <c r="N1540" s="17" t="e">
        <f>VLOOKUP(K1540,'[1]Hàng hóa'!$C$5:$G$22,5,0)</f>
        <v>#N/A</v>
      </c>
      <c r="O1540" s="17" t="e">
        <f t="shared" si="75"/>
        <v>#N/A</v>
      </c>
      <c r="P1540" s="197" t="e">
        <f t="shared" si="76"/>
        <v>#N/A</v>
      </c>
      <c r="Q1540" s="17" t="e">
        <f t="shared" si="77"/>
        <v>#N/A</v>
      </c>
      <c r="R1540" s="13" t="e">
        <f>VLOOKUP(J1540,'[1]Nhân viên'!$E$20:$F$41,2,0)</f>
        <v>#N/A</v>
      </c>
    </row>
    <row r="1541" spans="5:18" x14ac:dyDescent="0.2">
      <c r="E1541" s="13" t="e">
        <f>VLOOKUP(D1541,'Nhân viên'!$B$5:$C$48,2,0)</f>
        <v>#N/A</v>
      </c>
      <c r="H1541" s="13" t="e">
        <f>VLOOKUP(F1541,'Khách hàng'!$B$4:$G$1048576,2,0)</f>
        <v>#N/A</v>
      </c>
      <c r="I1541" s="13" t="str">
        <f>VLOOKUP(F1541,'[1]Khách hàng'!$A$4:$F$2144,3,0)</f>
        <v>Số 1 đường số 17A, Khu phố 11, Phường Bình Trị Đông B, Quận Bình Tân, TP.HCM.</v>
      </c>
      <c r="J1541" s="35" t="e">
        <f>VLOOKUP(F1541,'Khách hàng'!$B$4:$G$1048576,5,0)</f>
        <v>#N/A</v>
      </c>
      <c r="M1541" s="13" t="e">
        <f>VLOOKUP(K1541,'Hàng hóa'!$C$5:$J1672,2,0)</f>
        <v>#N/A</v>
      </c>
      <c r="N1541" s="17" t="e">
        <f>VLOOKUP(K1541,'[1]Hàng hóa'!$C$5:$G$22,5,0)</f>
        <v>#N/A</v>
      </c>
      <c r="O1541" s="17" t="e">
        <f t="shared" si="75"/>
        <v>#N/A</v>
      </c>
      <c r="P1541" s="197" t="e">
        <f t="shared" si="76"/>
        <v>#N/A</v>
      </c>
      <c r="Q1541" s="17" t="e">
        <f t="shared" si="77"/>
        <v>#N/A</v>
      </c>
      <c r="R1541" s="13" t="e">
        <f>VLOOKUP(J1541,'[1]Nhân viên'!$E$20:$F$41,2,0)</f>
        <v>#N/A</v>
      </c>
    </row>
    <row r="1542" spans="5:18" x14ac:dyDescent="0.2">
      <c r="E1542" s="13" t="e">
        <f>VLOOKUP(D1542,'Nhân viên'!$B$5:$C$48,2,0)</f>
        <v>#N/A</v>
      </c>
      <c r="H1542" s="13" t="e">
        <f>VLOOKUP(F1542,'Khách hàng'!$B$4:$G$1048576,2,0)</f>
        <v>#N/A</v>
      </c>
      <c r="I1542" s="13" t="str">
        <f>VLOOKUP(F1542,'[1]Khách hàng'!$A$4:$F$2144,3,0)</f>
        <v>Số 1 đường số 17A, Khu phố 11, Phường Bình Trị Đông B, Quận Bình Tân, TP.HCM.</v>
      </c>
      <c r="J1542" s="35" t="e">
        <f>VLOOKUP(F1542,'Khách hàng'!$B$4:$G$1048576,5,0)</f>
        <v>#N/A</v>
      </c>
      <c r="M1542" s="13" t="e">
        <f>VLOOKUP(K1542,'Hàng hóa'!$C$5:$J1673,2,0)</f>
        <v>#N/A</v>
      </c>
      <c r="N1542" s="17" t="e">
        <f>VLOOKUP(K1542,'[1]Hàng hóa'!$C$5:$G$22,5,0)</f>
        <v>#N/A</v>
      </c>
      <c r="O1542" s="17" t="e">
        <f t="shared" si="75"/>
        <v>#N/A</v>
      </c>
      <c r="P1542" s="197" t="e">
        <f t="shared" si="76"/>
        <v>#N/A</v>
      </c>
      <c r="Q1542" s="17" t="e">
        <f t="shared" si="77"/>
        <v>#N/A</v>
      </c>
      <c r="R1542" s="13" t="e">
        <f>VLOOKUP(J1542,'[1]Nhân viên'!$E$20:$F$41,2,0)</f>
        <v>#N/A</v>
      </c>
    </row>
    <row r="1543" spans="5:18" x14ac:dyDescent="0.2">
      <c r="E1543" s="13" t="e">
        <f>VLOOKUP(D1543,'Nhân viên'!$B$5:$C$48,2,0)</f>
        <v>#N/A</v>
      </c>
      <c r="H1543" s="13" t="e">
        <f>VLOOKUP(F1543,'Khách hàng'!$B$4:$G$1048576,2,0)</f>
        <v>#N/A</v>
      </c>
      <c r="I1543" s="13" t="str">
        <f>VLOOKUP(F1543,'[1]Khách hàng'!$A$4:$F$2144,3,0)</f>
        <v>Số 1 đường số 17A, Khu phố 11, Phường Bình Trị Đông B, Quận Bình Tân, TP.HCM.</v>
      </c>
      <c r="J1543" s="35" t="e">
        <f>VLOOKUP(F1543,'Khách hàng'!$B$4:$G$1048576,5,0)</f>
        <v>#N/A</v>
      </c>
      <c r="M1543" s="13" t="e">
        <f>VLOOKUP(K1543,'Hàng hóa'!$C$5:$J1674,2,0)</f>
        <v>#N/A</v>
      </c>
      <c r="N1543" s="17" t="e">
        <f>VLOOKUP(K1543,'[1]Hàng hóa'!$C$5:$G$22,5,0)</f>
        <v>#N/A</v>
      </c>
      <c r="O1543" s="17" t="e">
        <f t="shared" si="75"/>
        <v>#N/A</v>
      </c>
      <c r="P1543" s="197" t="e">
        <f t="shared" si="76"/>
        <v>#N/A</v>
      </c>
      <c r="Q1543" s="17" t="e">
        <f t="shared" si="77"/>
        <v>#N/A</v>
      </c>
      <c r="R1543" s="13" t="e">
        <f>VLOOKUP(J1543,'[1]Nhân viên'!$E$20:$F$41,2,0)</f>
        <v>#N/A</v>
      </c>
    </row>
    <row r="1544" spans="5:18" x14ac:dyDescent="0.2">
      <c r="E1544" s="13" t="e">
        <f>VLOOKUP(D1544,'Nhân viên'!$B$5:$C$48,2,0)</f>
        <v>#N/A</v>
      </c>
      <c r="H1544" s="13" t="e">
        <f>VLOOKUP(F1544,'Khách hàng'!$B$4:$G$1048576,2,0)</f>
        <v>#N/A</v>
      </c>
      <c r="I1544" s="13" t="str">
        <f>VLOOKUP(F1544,'[1]Khách hàng'!$A$4:$F$2144,3,0)</f>
        <v>Số 1 đường số 17A, Khu phố 11, Phường Bình Trị Đông B, Quận Bình Tân, TP.HCM.</v>
      </c>
      <c r="J1544" s="35" t="e">
        <f>VLOOKUP(F1544,'Khách hàng'!$B$4:$G$1048576,5,0)</f>
        <v>#N/A</v>
      </c>
      <c r="M1544" s="13" t="e">
        <f>VLOOKUP(K1544,'Hàng hóa'!$C$5:$J1675,2,0)</f>
        <v>#N/A</v>
      </c>
      <c r="N1544" s="17" t="e">
        <f>VLOOKUP(K1544,'[1]Hàng hóa'!$C$5:$G$22,5,0)</f>
        <v>#N/A</v>
      </c>
      <c r="O1544" s="17" t="e">
        <f t="shared" si="75"/>
        <v>#N/A</v>
      </c>
      <c r="P1544" s="197" t="e">
        <f t="shared" si="76"/>
        <v>#N/A</v>
      </c>
      <c r="Q1544" s="17" t="e">
        <f t="shared" si="77"/>
        <v>#N/A</v>
      </c>
      <c r="R1544" s="13" t="e">
        <f>VLOOKUP(J1544,'[1]Nhân viên'!$E$20:$F$41,2,0)</f>
        <v>#N/A</v>
      </c>
    </row>
    <row r="1545" spans="5:18" x14ac:dyDescent="0.2">
      <c r="E1545" s="13" t="e">
        <f>VLOOKUP(D1545,'Nhân viên'!$B$5:$C$48,2,0)</f>
        <v>#N/A</v>
      </c>
      <c r="H1545" s="13" t="e">
        <f>VLOOKUP(F1545,'Khách hàng'!$B$4:$G$1048576,2,0)</f>
        <v>#N/A</v>
      </c>
      <c r="I1545" s="13" t="str">
        <f>VLOOKUP(F1545,'[1]Khách hàng'!$A$4:$F$2144,3,0)</f>
        <v>Số 1 đường số 17A, Khu phố 11, Phường Bình Trị Đông B, Quận Bình Tân, TP.HCM.</v>
      </c>
      <c r="J1545" s="35" t="e">
        <f>VLOOKUP(F1545,'Khách hàng'!$B$4:$G$1048576,5,0)</f>
        <v>#N/A</v>
      </c>
      <c r="M1545" s="13" t="e">
        <f>VLOOKUP(K1545,'Hàng hóa'!$C$5:$J1676,2,0)</f>
        <v>#N/A</v>
      </c>
      <c r="N1545" s="17" t="e">
        <f>VLOOKUP(K1545,'[1]Hàng hóa'!$C$5:$G$22,5,0)</f>
        <v>#N/A</v>
      </c>
      <c r="O1545" s="17" t="e">
        <f t="shared" si="75"/>
        <v>#N/A</v>
      </c>
      <c r="P1545" s="197" t="e">
        <f t="shared" si="76"/>
        <v>#N/A</v>
      </c>
      <c r="Q1545" s="17" t="e">
        <f t="shared" si="77"/>
        <v>#N/A</v>
      </c>
      <c r="R1545" s="13" t="e">
        <f>VLOOKUP(J1545,'[1]Nhân viên'!$E$20:$F$41,2,0)</f>
        <v>#N/A</v>
      </c>
    </row>
    <row r="1546" spans="5:18" x14ac:dyDescent="0.2">
      <c r="E1546" s="13" t="e">
        <f>VLOOKUP(D1546,'Nhân viên'!$B$5:$C$48,2,0)</f>
        <v>#N/A</v>
      </c>
      <c r="H1546" s="13" t="e">
        <f>VLOOKUP(F1546,'Khách hàng'!$B$4:$G$1048576,2,0)</f>
        <v>#N/A</v>
      </c>
      <c r="I1546" s="13" t="str">
        <f>VLOOKUP(F1546,'[1]Khách hàng'!$A$4:$F$2144,3,0)</f>
        <v>Số 1 đường số 17A, Khu phố 11, Phường Bình Trị Đông B, Quận Bình Tân, TP.HCM.</v>
      </c>
      <c r="J1546" s="35" t="e">
        <f>VLOOKUP(F1546,'Khách hàng'!$B$4:$G$1048576,5,0)</f>
        <v>#N/A</v>
      </c>
      <c r="M1546" s="13" t="e">
        <f>VLOOKUP(K1546,'Hàng hóa'!$C$5:$J1677,2,0)</f>
        <v>#N/A</v>
      </c>
      <c r="N1546" s="17" t="e">
        <f>VLOOKUP(K1546,'[1]Hàng hóa'!$C$5:$G$22,5,0)</f>
        <v>#N/A</v>
      </c>
      <c r="O1546" s="17" t="e">
        <f t="shared" si="75"/>
        <v>#N/A</v>
      </c>
      <c r="P1546" s="197" t="e">
        <f t="shared" si="76"/>
        <v>#N/A</v>
      </c>
      <c r="Q1546" s="17" t="e">
        <f t="shared" si="77"/>
        <v>#N/A</v>
      </c>
      <c r="R1546" s="13" t="e">
        <f>VLOOKUP(J1546,'[1]Nhân viên'!$E$20:$F$41,2,0)</f>
        <v>#N/A</v>
      </c>
    </row>
    <row r="1547" spans="5:18" x14ac:dyDescent="0.2">
      <c r="E1547" s="13" t="e">
        <f>VLOOKUP(D1547,'Nhân viên'!$B$5:$C$48,2,0)</f>
        <v>#N/A</v>
      </c>
      <c r="H1547" s="13" t="e">
        <f>VLOOKUP(F1547,'Khách hàng'!$B$4:$G$1048576,2,0)</f>
        <v>#N/A</v>
      </c>
      <c r="I1547" s="13" t="str">
        <f>VLOOKUP(F1547,'[1]Khách hàng'!$A$4:$F$2144,3,0)</f>
        <v>Số 1 đường số 17A, Khu phố 11, Phường Bình Trị Đông B, Quận Bình Tân, TP.HCM.</v>
      </c>
      <c r="J1547" s="35" t="e">
        <f>VLOOKUP(F1547,'Khách hàng'!$B$4:$G$1048576,5,0)</f>
        <v>#N/A</v>
      </c>
      <c r="M1547" s="13" t="e">
        <f>VLOOKUP(K1547,'Hàng hóa'!$C$5:$J1678,2,0)</f>
        <v>#N/A</v>
      </c>
      <c r="N1547" s="17" t="e">
        <f>VLOOKUP(K1547,'[1]Hàng hóa'!$C$5:$G$22,5,0)</f>
        <v>#N/A</v>
      </c>
      <c r="O1547" s="17" t="e">
        <f t="shared" si="75"/>
        <v>#N/A</v>
      </c>
      <c r="P1547" s="197" t="e">
        <f t="shared" si="76"/>
        <v>#N/A</v>
      </c>
      <c r="Q1547" s="17" t="e">
        <f t="shared" si="77"/>
        <v>#N/A</v>
      </c>
      <c r="R1547" s="13" t="e">
        <f>VLOOKUP(J1547,'[1]Nhân viên'!$E$20:$F$41,2,0)</f>
        <v>#N/A</v>
      </c>
    </row>
    <row r="1548" spans="5:18" x14ac:dyDescent="0.2">
      <c r="E1548" s="13" t="e">
        <f>VLOOKUP(D1548,'Nhân viên'!$B$5:$C$48,2,0)</f>
        <v>#N/A</v>
      </c>
      <c r="H1548" s="13" t="e">
        <f>VLOOKUP(F1548,'Khách hàng'!$B$4:$G$1048576,2,0)</f>
        <v>#N/A</v>
      </c>
      <c r="I1548" s="13" t="str">
        <f>VLOOKUP(F1548,'[1]Khách hàng'!$A$4:$F$2144,3,0)</f>
        <v>Số 1 đường số 17A, Khu phố 11, Phường Bình Trị Đông B, Quận Bình Tân, TP.HCM.</v>
      </c>
      <c r="J1548" s="35" t="e">
        <f>VLOOKUP(F1548,'Khách hàng'!$B$4:$G$1048576,5,0)</f>
        <v>#N/A</v>
      </c>
      <c r="M1548" s="13" t="e">
        <f>VLOOKUP(K1548,'Hàng hóa'!$C$5:$J1679,2,0)</f>
        <v>#N/A</v>
      </c>
      <c r="N1548" s="17" t="e">
        <f>VLOOKUP(K1548,'[1]Hàng hóa'!$C$5:$G$22,5,0)</f>
        <v>#N/A</v>
      </c>
      <c r="O1548" s="17" t="e">
        <f t="shared" si="75"/>
        <v>#N/A</v>
      </c>
      <c r="P1548" s="197" t="e">
        <f t="shared" si="76"/>
        <v>#N/A</v>
      </c>
      <c r="Q1548" s="17" t="e">
        <f t="shared" si="77"/>
        <v>#N/A</v>
      </c>
      <c r="R1548" s="13" t="e">
        <f>VLOOKUP(J1548,'[1]Nhân viên'!$E$20:$F$41,2,0)</f>
        <v>#N/A</v>
      </c>
    </row>
    <row r="1549" spans="5:18" x14ac:dyDescent="0.2">
      <c r="E1549" s="13" t="e">
        <f>VLOOKUP(D1549,'Nhân viên'!$B$5:$C$48,2,0)</f>
        <v>#N/A</v>
      </c>
      <c r="H1549" s="13" t="e">
        <f>VLOOKUP(F1549,'Khách hàng'!$B$4:$G$1048576,2,0)</f>
        <v>#N/A</v>
      </c>
      <c r="I1549" s="13" t="str">
        <f>VLOOKUP(F1549,'[1]Khách hàng'!$A$4:$F$2144,3,0)</f>
        <v>Số 1 đường số 17A, Khu phố 11, Phường Bình Trị Đông B, Quận Bình Tân, TP.HCM.</v>
      </c>
      <c r="J1549" s="35" t="e">
        <f>VLOOKUP(F1549,'Khách hàng'!$B$4:$G$1048576,5,0)</f>
        <v>#N/A</v>
      </c>
      <c r="M1549" s="13" t="e">
        <f>VLOOKUP(K1549,'Hàng hóa'!$C$5:$J1680,2,0)</f>
        <v>#N/A</v>
      </c>
      <c r="N1549" s="17" t="e">
        <f>VLOOKUP(K1549,'[1]Hàng hóa'!$C$5:$G$22,5,0)</f>
        <v>#N/A</v>
      </c>
      <c r="O1549" s="17" t="e">
        <f t="shared" si="75"/>
        <v>#N/A</v>
      </c>
      <c r="P1549" s="197" t="e">
        <f t="shared" si="76"/>
        <v>#N/A</v>
      </c>
      <c r="Q1549" s="17" t="e">
        <f t="shared" si="77"/>
        <v>#N/A</v>
      </c>
      <c r="R1549" s="13" t="e">
        <f>VLOOKUP(J1549,'[1]Nhân viên'!$E$20:$F$41,2,0)</f>
        <v>#N/A</v>
      </c>
    </row>
    <row r="1550" spans="5:18" x14ac:dyDescent="0.2">
      <c r="E1550" s="13" t="e">
        <f>VLOOKUP(D1550,'Nhân viên'!$B$5:$C$48,2,0)</f>
        <v>#N/A</v>
      </c>
      <c r="H1550" s="13" t="e">
        <f>VLOOKUP(F1550,'Khách hàng'!$B$4:$G$1048576,2,0)</f>
        <v>#N/A</v>
      </c>
      <c r="I1550" s="13" t="str">
        <f>VLOOKUP(F1550,'[1]Khách hàng'!$A$4:$F$2144,3,0)</f>
        <v>Số 1 đường số 17A, Khu phố 11, Phường Bình Trị Đông B, Quận Bình Tân, TP.HCM.</v>
      </c>
      <c r="J1550" s="35" t="e">
        <f>VLOOKUP(F1550,'Khách hàng'!$B$4:$G$1048576,5,0)</f>
        <v>#N/A</v>
      </c>
      <c r="M1550" s="13" t="e">
        <f>VLOOKUP(K1550,'Hàng hóa'!$C$5:$J1681,2,0)</f>
        <v>#N/A</v>
      </c>
      <c r="N1550" s="17" t="e">
        <f>VLOOKUP(K1550,'[1]Hàng hóa'!$C$5:$G$22,5,0)</f>
        <v>#N/A</v>
      </c>
      <c r="O1550" s="17" t="e">
        <f t="shared" si="75"/>
        <v>#N/A</v>
      </c>
      <c r="P1550" s="197" t="e">
        <f t="shared" si="76"/>
        <v>#N/A</v>
      </c>
      <c r="Q1550" s="17" t="e">
        <f t="shared" si="77"/>
        <v>#N/A</v>
      </c>
      <c r="R1550" s="13" t="e">
        <f>VLOOKUP(J1550,'[1]Nhân viên'!$E$20:$F$41,2,0)</f>
        <v>#N/A</v>
      </c>
    </row>
    <row r="1551" spans="5:18" x14ac:dyDescent="0.2">
      <c r="E1551" s="13" t="e">
        <f>VLOOKUP(D1551,'Nhân viên'!$B$5:$C$48,2,0)</f>
        <v>#N/A</v>
      </c>
      <c r="H1551" s="13" t="e">
        <f>VLOOKUP(F1551,'Khách hàng'!$B$4:$G$1048576,2,0)</f>
        <v>#N/A</v>
      </c>
      <c r="I1551" s="13" t="str">
        <f>VLOOKUP(F1551,'[1]Khách hàng'!$A$4:$F$2144,3,0)</f>
        <v>Số 1 đường số 17A, Khu phố 11, Phường Bình Trị Đông B, Quận Bình Tân, TP.HCM.</v>
      </c>
      <c r="J1551" s="35" t="e">
        <f>VLOOKUP(F1551,'Khách hàng'!$B$4:$G$1048576,5,0)</f>
        <v>#N/A</v>
      </c>
      <c r="M1551" s="13" t="e">
        <f>VLOOKUP(K1551,'Hàng hóa'!$C$5:$J1682,2,0)</f>
        <v>#N/A</v>
      </c>
      <c r="N1551" s="17" t="e">
        <f>VLOOKUP(K1551,'[1]Hàng hóa'!$C$5:$G$22,5,0)</f>
        <v>#N/A</v>
      </c>
      <c r="O1551" s="17" t="e">
        <f t="shared" si="75"/>
        <v>#N/A</v>
      </c>
      <c r="P1551" s="197" t="e">
        <f t="shared" si="76"/>
        <v>#N/A</v>
      </c>
      <c r="Q1551" s="17" t="e">
        <f t="shared" si="77"/>
        <v>#N/A</v>
      </c>
      <c r="R1551" s="13" t="e">
        <f>VLOOKUP(J1551,'[1]Nhân viên'!$E$20:$F$41,2,0)</f>
        <v>#N/A</v>
      </c>
    </row>
    <row r="1552" spans="5:18" x14ac:dyDescent="0.2">
      <c r="E1552" s="13" t="e">
        <f>VLOOKUP(D1552,'Nhân viên'!$B$5:$C$48,2,0)</f>
        <v>#N/A</v>
      </c>
      <c r="H1552" s="13" t="e">
        <f>VLOOKUP(F1552,'Khách hàng'!$B$4:$G$1048576,2,0)</f>
        <v>#N/A</v>
      </c>
      <c r="I1552" s="13" t="str">
        <f>VLOOKUP(F1552,'[1]Khách hàng'!$A$4:$F$2144,3,0)</f>
        <v>Số 1 đường số 17A, Khu phố 11, Phường Bình Trị Đông B, Quận Bình Tân, TP.HCM.</v>
      </c>
      <c r="J1552" s="35" t="e">
        <f>VLOOKUP(F1552,'Khách hàng'!$B$4:$G$1048576,5,0)</f>
        <v>#N/A</v>
      </c>
      <c r="M1552" s="13" t="e">
        <f>VLOOKUP(K1552,'Hàng hóa'!$C$5:$J1683,2,0)</f>
        <v>#N/A</v>
      </c>
      <c r="N1552" s="17" t="e">
        <f>VLOOKUP(K1552,'[1]Hàng hóa'!$C$5:$G$22,5,0)</f>
        <v>#N/A</v>
      </c>
      <c r="O1552" s="17" t="e">
        <f t="shared" si="75"/>
        <v>#N/A</v>
      </c>
      <c r="P1552" s="197" t="e">
        <f t="shared" si="76"/>
        <v>#N/A</v>
      </c>
      <c r="Q1552" s="17" t="e">
        <f t="shared" si="77"/>
        <v>#N/A</v>
      </c>
      <c r="R1552" s="13" t="e">
        <f>VLOOKUP(J1552,'[1]Nhân viên'!$E$20:$F$41,2,0)</f>
        <v>#N/A</v>
      </c>
    </row>
    <row r="1553" spans="5:18" x14ac:dyDescent="0.2">
      <c r="E1553" s="13" t="e">
        <f>VLOOKUP(D1553,'Nhân viên'!$B$5:$C$48,2,0)</f>
        <v>#N/A</v>
      </c>
      <c r="H1553" s="13" t="e">
        <f>VLOOKUP(F1553,'Khách hàng'!$B$4:$G$1048576,2,0)</f>
        <v>#N/A</v>
      </c>
      <c r="I1553" s="13" t="str">
        <f>VLOOKUP(F1553,'[1]Khách hàng'!$A$4:$F$2144,3,0)</f>
        <v>Số 1 đường số 17A, Khu phố 11, Phường Bình Trị Đông B, Quận Bình Tân, TP.HCM.</v>
      </c>
      <c r="J1553" s="35" t="e">
        <f>VLOOKUP(F1553,'Khách hàng'!$B$4:$G$1048576,5,0)</f>
        <v>#N/A</v>
      </c>
      <c r="M1553" s="13" t="e">
        <f>VLOOKUP(K1553,'Hàng hóa'!$C$5:$J1684,2,0)</f>
        <v>#N/A</v>
      </c>
      <c r="N1553" s="17" t="e">
        <f>VLOOKUP(K1553,'[1]Hàng hóa'!$C$5:$G$22,5,0)</f>
        <v>#N/A</v>
      </c>
      <c r="O1553" s="17" t="e">
        <f t="shared" si="75"/>
        <v>#N/A</v>
      </c>
      <c r="P1553" s="197" t="e">
        <f t="shared" si="76"/>
        <v>#N/A</v>
      </c>
      <c r="Q1553" s="17" t="e">
        <f t="shared" si="77"/>
        <v>#N/A</v>
      </c>
      <c r="R1553" s="13" t="e">
        <f>VLOOKUP(J1553,'[1]Nhân viên'!$E$20:$F$41,2,0)</f>
        <v>#N/A</v>
      </c>
    </row>
    <row r="1554" spans="5:18" x14ac:dyDescent="0.2">
      <c r="E1554" s="13" t="e">
        <f>VLOOKUP(D1554,'Nhân viên'!$B$5:$C$48,2,0)</f>
        <v>#N/A</v>
      </c>
      <c r="H1554" s="13" t="e">
        <f>VLOOKUP(F1554,'Khách hàng'!$B$4:$G$1048576,2,0)</f>
        <v>#N/A</v>
      </c>
      <c r="I1554" s="13" t="str">
        <f>VLOOKUP(F1554,'[1]Khách hàng'!$A$4:$F$2144,3,0)</f>
        <v>Số 1 đường số 17A, Khu phố 11, Phường Bình Trị Đông B, Quận Bình Tân, TP.HCM.</v>
      </c>
      <c r="J1554" s="35" t="e">
        <f>VLOOKUP(F1554,'Khách hàng'!$B$4:$G$1048576,5,0)</f>
        <v>#N/A</v>
      </c>
      <c r="M1554" s="13" t="e">
        <f>VLOOKUP(K1554,'Hàng hóa'!$C$5:$J1685,2,0)</f>
        <v>#N/A</v>
      </c>
      <c r="N1554" s="17" t="e">
        <f>VLOOKUP(K1554,'[1]Hàng hóa'!$C$5:$G$22,5,0)</f>
        <v>#N/A</v>
      </c>
      <c r="O1554" s="17" t="e">
        <f t="shared" si="75"/>
        <v>#N/A</v>
      </c>
      <c r="P1554" s="197" t="e">
        <f t="shared" si="76"/>
        <v>#N/A</v>
      </c>
      <c r="Q1554" s="17" t="e">
        <f t="shared" si="77"/>
        <v>#N/A</v>
      </c>
      <c r="R1554" s="13" t="e">
        <f>VLOOKUP(J1554,'[1]Nhân viên'!$E$20:$F$41,2,0)</f>
        <v>#N/A</v>
      </c>
    </row>
    <row r="1555" spans="5:18" x14ac:dyDescent="0.2">
      <c r="E1555" s="13" t="e">
        <f>VLOOKUP(D1555,'Nhân viên'!$B$5:$C$48,2,0)</f>
        <v>#N/A</v>
      </c>
      <c r="H1555" s="13" t="e">
        <f>VLOOKUP(F1555,'Khách hàng'!$B$4:$G$1048576,2,0)</f>
        <v>#N/A</v>
      </c>
      <c r="I1555" s="13" t="str">
        <f>VLOOKUP(F1555,'[1]Khách hàng'!$A$4:$F$2144,3,0)</f>
        <v>Số 1 đường số 17A, Khu phố 11, Phường Bình Trị Đông B, Quận Bình Tân, TP.HCM.</v>
      </c>
      <c r="J1555" s="35" t="e">
        <f>VLOOKUP(F1555,'Khách hàng'!$B$4:$G$1048576,5,0)</f>
        <v>#N/A</v>
      </c>
      <c r="M1555" s="13" t="e">
        <f>VLOOKUP(K1555,'Hàng hóa'!$C$5:$J1686,2,0)</f>
        <v>#N/A</v>
      </c>
      <c r="N1555" s="17" t="e">
        <f>VLOOKUP(K1555,'[1]Hàng hóa'!$C$5:$G$22,5,0)</f>
        <v>#N/A</v>
      </c>
      <c r="O1555" s="17" t="e">
        <f t="shared" si="75"/>
        <v>#N/A</v>
      </c>
      <c r="P1555" s="197" t="e">
        <f t="shared" si="76"/>
        <v>#N/A</v>
      </c>
      <c r="Q1555" s="17" t="e">
        <f t="shared" si="77"/>
        <v>#N/A</v>
      </c>
      <c r="R1555" s="13" t="e">
        <f>VLOOKUP(J1555,'[1]Nhân viên'!$E$20:$F$41,2,0)</f>
        <v>#N/A</v>
      </c>
    </row>
    <row r="1556" spans="5:18" x14ac:dyDescent="0.2">
      <c r="E1556" s="13" t="e">
        <f>VLOOKUP(D1556,'Nhân viên'!$B$5:$C$48,2,0)</f>
        <v>#N/A</v>
      </c>
      <c r="H1556" s="13" t="e">
        <f>VLOOKUP(F1556,'Khách hàng'!$B$4:$G$1048576,2,0)</f>
        <v>#N/A</v>
      </c>
      <c r="I1556" s="13" t="str">
        <f>VLOOKUP(F1556,'[1]Khách hàng'!$A$4:$F$2144,3,0)</f>
        <v>Số 1 đường số 17A, Khu phố 11, Phường Bình Trị Đông B, Quận Bình Tân, TP.HCM.</v>
      </c>
      <c r="J1556" s="35" t="e">
        <f>VLOOKUP(F1556,'Khách hàng'!$B$4:$G$1048576,5,0)</f>
        <v>#N/A</v>
      </c>
      <c r="M1556" s="13" t="e">
        <f>VLOOKUP(K1556,'Hàng hóa'!$C$5:$J1687,2,0)</f>
        <v>#N/A</v>
      </c>
      <c r="N1556" s="17" t="e">
        <f>VLOOKUP(K1556,'[1]Hàng hóa'!$C$5:$G$22,5,0)</f>
        <v>#N/A</v>
      </c>
      <c r="O1556" s="17" t="e">
        <f t="shared" si="75"/>
        <v>#N/A</v>
      </c>
      <c r="P1556" s="197" t="e">
        <f t="shared" si="76"/>
        <v>#N/A</v>
      </c>
      <c r="Q1556" s="17" t="e">
        <f t="shared" si="77"/>
        <v>#N/A</v>
      </c>
      <c r="R1556" s="13" t="e">
        <f>VLOOKUP(J1556,'[1]Nhân viên'!$E$20:$F$41,2,0)</f>
        <v>#N/A</v>
      </c>
    </row>
    <row r="1557" spans="5:18" x14ac:dyDescent="0.2">
      <c r="E1557" s="13" t="e">
        <f>VLOOKUP(D1557,'Nhân viên'!$B$5:$C$48,2,0)</f>
        <v>#N/A</v>
      </c>
      <c r="H1557" s="13" t="e">
        <f>VLOOKUP(F1557,'Khách hàng'!$B$4:$G$1048576,2,0)</f>
        <v>#N/A</v>
      </c>
      <c r="I1557" s="13" t="str">
        <f>VLOOKUP(F1557,'[1]Khách hàng'!$A$4:$F$2144,3,0)</f>
        <v>Số 1 đường số 17A, Khu phố 11, Phường Bình Trị Đông B, Quận Bình Tân, TP.HCM.</v>
      </c>
      <c r="J1557" s="35" t="e">
        <f>VLOOKUP(F1557,'Khách hàng'!$B$4:$G$1048576,5,0)</f>
        <v>#N/A</v>
      </c>
      <c r="M1557" s="13" t="e">
        <f>VLOOKUP(K1557,'Hàng hóa'!$C$5:$J1688,2,0)</f>
        <v>#N/A</v>
      </c>
      <c r="N1557" s="17" t="e">
        <f>VLOOKUP(K1557,'[1]Hàng hóa'!$C$5:$G$22,5,0)</f>
        <v>#N/A</v>
      </c>
      <c r="O1557" s="17" t="e">
        <f t="shared" si="75"/>
        <v>#N/A</v>
      </c>
      <c r="P1557" s="197" t="e">
        <f t="shared" si="76"/>
        <v>#N/A</v>
      </c>
      <c r="Q1557" s="17" t="e">
        <f t="shared" si="77"/>
        <v>#N/A</v>
      </c>
      <c r="R1557" s="13" t="e">
        <f>VLOOKUP(J1557,'[1]Nhân viên'!$E$20:$F$41,2,0)</f>
        <v>#N/A</v>
      </c>
    </row>
    <row r="1558" spans="5:18" x14ac:dyDescent="0.2">
      <c r="E1558" s="13" t="e">
        <f>VLOOKUP(D1558,'Nhân viên'!$B$5:$C$48,2,0)</f>
        <v>#N/A</v>
      </c>
      <c r="H1558" s="13" t="e">
        <f>VLOOKUP(F1558,'Khách hàng'!$B$4:$G$1048576,2,0)</f>
        <v>#N/A</v>
      </c>
      <c r="I1558" s="13" t="str">
        <f>VLOOKUP(F1558,'[1]Khách hàng'!$A$4:$F$2144,3,0)</f>
        <v>Số 1 đường số 17A, Khu phố 11, Phường Bình Trị Đông B, Quận Bình Tân, TP.HCM.</v>
      </c>
      <c r="J1558" s="35" t="e">
        <f>VLOOKUP(F1558,'Khách hàng'!$B$4:$G$1048576,5,0)</f>
        <v>#N/A</v>
      </c>
      <c r="M1558" s="13" t="e">
        <f>VLOOKUP(K1558,'Hàng hóa'!$C$5:$J1689,2,0)</f>
        <v>#N/A</v>
      </c>
      <c r="N1558" s="17" t="e">
        <f>VLOOKUP(K1558,'[1]Hàng hóa'!$C$5:$G$22,5,0)</f>
        <v>#N/A</v>
      </c>
      <c r="O1558" s="17" t="e">
        <f t="shared" si="75"/>
        <v>#N/A</v>
      </c>
      <c r="P1558" s="197" t="e">
        <f t="shared" si="76"/>
        <v>#N/A</v>
      </c>
      <c r="Q1558" s="17" t="e">
        <f t="shared" si="77"/>
        <v>#N/A</v>
      </c>
      <c r="R1558" s="13" t="e">
        <f>VLOOKUP(J1558,'[1]Nhân viên'!$E$20:$F$41,2,0)</f>
        <v>#N/A</v>
      </c>
    </row>
    <row r="1559" spans="5:18" x14ac:dyDescent="0.2">
      <c r="E1559" s="13" t="e">
        <f>VLOOKUP(D1559,'Nhân viên'!$B$5:$C$48,2,0)</f>
        <v>#N/A</v>
      </c>
      <c r="H1559" s="13" t="e">
        <f>VLOOKUP(F1559,'Khách hàng'!$B$4:$G$1048576,2,0)</f>
        <v>#N/A</v>
      </c>
      <c r="I1559" s="13" t="str">
        <f>VLOOKUP(F1559,'[1]Khách hàng'!$A$4:$F$2144,3,0)</f>
        <v>Số 1 đường số 17A, Khu phố 11, Phường Bình Trị Đông B, Quận Bình Tân, TP.HCM.</v>
      </c>
      <c r="J1559" s="35" t="e">
        <f>VLOOKUP(F1559,'Khách hàng'!$B$4:$G$1048576,5,0)</f>
        <v>#N/A</v>
      </c>
      <c r="M1559" s="13" t="e">
        <f>VLOOKUP(K1559,'Hàng hóa'!$C$5:$J1690,2,0)</f>
        <v>#N/A</v>
      </c>
      <c r="N1559" s="17" t="e">
        <f>VLOOKUP(K1559,'[1]Hàng hóa'!$C$5:$G$22,5,0)</f>
        <v>#N/A</v>
      </c>
      <c r="O1559" s="17" t="e">
        <f t="shared" si="75"/>
        <v>#N/A</v>
      </c>
      <c r="P1559" s="197" t="e">
        <f t="shared" si="76"/>
        <v>#N/A</v>
      </c>
      <c r="Q1559" s="17" t="e">
        <f t="shared" si="77"/>
        <v>#N/A</v>
      </c>
      <c r="R1559" s="13" t="e">
        <f>VLOOKUP(J1559,'[1]Nhân viên'!$E$20:$F$41,2,0)</f>
        <v>#N/A</v>
      </c>
    </row>
    <row r="1560" spans="5:18" x14ac:dyDescent="0.2">
      <c r="E1560" s="13" t="e">
        <f>VLOOKUP(D1560,'Nhân viên'!$B$5:$C$48,2,0)</f>
        <v>#N/A</v>
      </c>
      <c r="H1560" s="13" t="e">
        <f>VLOOKUP(F1560,'Khách hàng'!$B$4:$G$1048576,2,0)</f>
        <v>#N/A</v>
      </c>
      <c r="I1560" s="13" t="str">
        <f>VLOOKUP(F1560,'[1]Khách hàng'!$A$4:$F$2144,3,0)</f>
        <v>Số 1 đường số 17A, Khu phố 11, Phường Bình Trị Đông B, Quận Bình Tân, TP.HCM.</v>
      </c>
      <c r="J1560" s="35" t="e">
        <f>VLOOKUP(F1560,'Khách hàng'!$B$4:$G$1048576,5,0)</f>
        <v>#N/A</v>
      </c>
      <c r="M1560" s="13" t="e">
        <f>VLOOKUP(K1560,'Hàng hóa'!$C$5:$J1691,2,0)</f>
        <v>#N/A</v>
      </c>
      <c r="N1560" s="17" t="e">
        <f>VLOOKUP(K1560,'[1]Hàng hóa'!$C$5:$G$22,5,0)</f>
        <v>#N/A</v>
      </c>
      <c r="O1560" s="17" t="e">
        <f t="shared" si="75"/>
        <v>#N/A</v>
      </c>
      <c r="P1560" s="197" t="e">
        <f t="shared" si="76"/>
        <v>#N/A</v>
      </c>
      <c r="Q1560" s="17" t="e">
        <f t="shared" si="77"/>
        <v>#N/A</v>
      </c>
      <c r="R1560" s="13" t="e">
        <f>VLOOKUP(J1560,'[1]Nhân viên'!$E$20:$F$41,2,0)</f>
        <v>#N/A</v>
      </c>
    </row>
    <row r="1561" spans="5:18" x14ac:dyDescent="0.2">
      <c r="E1561" s="13" t="e">
        <f>VLOOKUP(D1561,'Nhân viên'!$B$5:$C$48,2,0)</f>
        <v>#N/A</v>
      </c>
      <c r="H1561" s="13" t="e">
        <f>VLOOKUP(F1561,'Khách hàng'!$B$4:$G$1048576,2,0)</f>
        <v>#N/A</v>
      </c>
      <c r="I1561" s="13" t="str">
        <f>VLOOKUP(F1561,'[1]Khách hàng'!$A$4:$F$2144,3,0)</f>
        <v>Số 1 đường số 17A, Khu phố 11, Phường Bình Trị Đông B, Quận Bình Tân, TP.HCM.</v>
      </c>
      <c r="J1561" s="35" t="e">
        <f>VLOOKUP(F1561,'Khách hàng'!$B$4:$G$1048576,5,0)</f>
        <v>#N/A</v>
      </c>
      <c r="M1561" s="13" t="e">
        <f>VLOOKUP(K1561,'Hàng hóa'!$C$5:$J1692,2,0)</f>
        <v>#N/A</v>
      </c>
      <c r="N1561" s="17" t="e">
        <f>VLOOKUP(K1561,'[1]Hàng hóa'!$C$5:$G$22,5,0)</f>
        <v>#N/A</v>
      </c>
      <c r="O1561" s="17" t="e">
        <f t="shared" si="75"/>
        <v>#N/A</v>
      </c>
      <c r="P1561" s="197" t="e">
        <f t="shared" si="76"/>
        <v>#N/A</v>
      </c>
      <c r="Q1561" s="17" t="e">
        <f t="shared" si="77"/>
        <v>#N/A</v>
      </c>
      <c r="R1561" s="13" t="e">
        <f>VLOOKUP(J1561,'[1]Nhân viên'!$E$20:$F$41,2,0)</f>
        <v>#N/A</v>
      </c>
    </row>
    <row r="1562" spans="5:18" x14ac:dyDescent="0.2">
      <c r="E1562" s="13" t="e">
        <f>VLOOKUP(D1562,'Nhân viên'!$B$5:$C$48,2,0)</f>
        <v>#N/A</v>
      </c>
      <c r="H1562" s="13" t="e">
        <f>VLOOKUP(F1562,'Khách hàng'!$B$4:$G$1048576,2,0)</f>
        <v>#N/A</v>
      </c>
      <c r="I1562" s="13" t="str">
        <f>VLOOKUP(F1562,'[1]Khách hàng'!$A$4:$F$2144,3,0)</f>
        <v>Số 1 đường số 17A, Khu phố 11, Phường Bình Trị Đông B, Quận Bình Tân, TP.HCM.</v>
      </c>
      <c r="J1562" s="35" t="e">
        <f>VLOOKUP(F1562,'Khách hàng'!$B$4:$G$1048576,5,0)</f>
        <v>#N/A</v>
      </c>
      <c r="M1562" s="13" t="e">
        <f>VLOOKUP(K1562,'Hàng hóa'!$C$5:$J1693,2,0)</f>
        <v>#N/A</v>
      </c>
      <c r="N1562" s="17" t="e">
        <f>VLOOKUP(K1562,'[1]Hàng hóa'!$C$5:$G$22,5,0)</f>
        <v>#N/A</v>
      </c>
      <c r="O1562" s="17" t="e">
        <f t="shared" ref="O1562:O1625" si="78">L1562*N1562</f>
        <v>#N/A</v>
      </c>
      <c r="P1562" s="197" t="e">
        <f t="shared" ref="P1562:P1625" si="79">O1562*8%</f>
        <v>#N/A</v>
      </c>
      <c r="Q1562" s="17" t="e">
        <f t="shared" ref="Q1562:Q1625" si="80">O1562*P1562+O1562</f>
        <v>#N/A</v>
      </c>
      <c r="R1562" s="13" t="e">
        <f>VLOOKUP(J1562,'[1]Nhân viên'!$E$20:$F$41,2,0)</f>
        <v>#N/A</v>
      </c>
    </row>
    <row r="1563" spans="5:18" x14ac:dyDescent="0.2">
      <c r="E1563" s="13" t="e">
        <f>VLOOKUP(D1563,'Nhân viên'!$B$5:$C$48,2,0)</f>
        <v>#N/A</v>
      </c>
      <c r="H1563" s="13" t="e">
        <f>VLOOKUP(F1563,'Khách hàng'!$B$4:$G$1048576,2,0)</f>
        <v>#N/A</v>
      </c>
      <c r="I1563" s="13" t="str">
        <f>VLOOKUP(F1563,'[1]Khách hàng'!$A$4:$F$2144,3,0)</f>
        <v>Số 1 đường số 17A, Khu phố 11, Phường Bình Trị Đông B, Quận Bình Tân, TP.HCM.</v>
      </c>
      <c r="J1563" s="35" t="e">
        <f>VLOOKUP(F1563,'Khách hàng'!$B$4:$G$1048576,5,0)</f>
        <v>#N/A</v>
      </c>
      <c r="M1563" s="13" t="e">
        <f>VLOOKUP(K1563,'Hàng hóa'!$C$5:$J1694,2,0)</f>
        <v>#N/A</v>
      </c>
      <c r="N1563" s="17" t="e">
        <f>VLOOKUP(K1563,'[1]Hàng hóa'!$C$5:$G$22,5,0)</f>
        <v>#N/A</v>
      </c>
      <c r="O1563" s="17" t="e">
        <f t="shared" si="78"/>
        <v>#N/A</v>
      </c>
      <c r="P1563" s="197" t="e">
        <f t="shared" si="79"/>
        <v>#N/A</v>
      </c>
      <c r="Q1563" s="17" t="e">
        <f t="shared" si="80"/>
        <v>#N/A</v>
      </c>
      <c r="R1563" s="13" t="e">
        <f>VLOOKUP(J1563,'[1]Nhân viên'!$E$20:$F$41,2,0)</f>
        <v>#N/A</v>
      </c>
    </row>
    <row r="1564" spans="5:18" x14ac:dyDescent="0.2">
      <c r="E1564" s="13" t="e">
        <f>VLOOKUP(D1564,'Nhân viên'!$B$5:$C$48,2,0)</f>
        <v>#N/A</v>
      </c>
      <c r="H1564" s="13" t="e">
        <f>VLOOKUP(F1564,'Khách hàng'!$B$4:$G$1048576,2,0)</f>
        <v>#N/A</v>
      </c>
      <c r="I1564" s="13" t="str">
        <f>VLOOKUP(F1564,'[1]Khách hàng'!$A$4:$F$2144,3,0)</f>
        <v>Số 1 đường số 17A, Khu phố 11, Phường Bình Trị Đông B, Quận Bình Tân, TP.HCM.</v>
      </c>
      <c r="J1564" s="35" t="e">
        <f>VLOOKUP(F1564,'Khách hàng'!$B$4:$G$1048576,5,0)</f>
        <v>#N/A</v>
      </c>
      <c r="M1564" s="13" t="e">
        <f>VLOOKUP(K1564,'Hàng hóa'!$C$5:$J1695,2,0)</f>
        <v>#N/A</v>
      </c>
      <c r="N1564" s="17" t="e">
        <f>VLOOKUP(K1564,'[1]Hàng hóa'!$C$5:$G$22,5,0)</f>
        <v>#N/A</v>
      </c>
      <c r="O1564" s="17" t="e">
        <f t="shared" si="78"/>
        <v>#N/A</v>
      </c>
      <c r="P1564" s="197" t="e">
        <f t="shared" si="79"/>
        <v>#N/A</v>
      </c>
      <c r="Q1564" s="17" t="e">
        <f t="shared" si="80"/>
        <v>#N/A</v>
      </c>
      <c r="R1564" s="13" t="e">
        <f>VLOOKUP(J1564,'[1]Nhân viên'!$E$20:$F$41,2,0)</f>
        <v>#N/A</v>
      </c>
    </row>
    <row r="1565" spans="5:18" x14ac:dyDescent="0.2">
      <c r="E1565" s="13" t="e">
        <f>VLOOKUP(D1565,'Nhân viên'!$B$5:$C$48,2,0)</f>
        <v>#N/A</v>
      </c>
      <c r="H1565" s="13" t="e">
        <f>VLOOKUP(F1565,'Khách hàng'!$B$4:$G$1048576,2,0)</f>
        <v>#N/A</v>
      </c>
      <c r="I1565" s="13" t="str">
        <f>VLOOKUP(F1565,'[1]Khách hàng'!$A$4:$F$2144,3,0)</f>
        <v>Số 1 đường số 17A, Khu phố 11, Phường Bình Trị Đông B, Quận Bình Tân, TP.HCM.</v>
      </c>
      <c r="J1565" s="35" t="e">
        <f>VLOOKUP(F1565,'Khách hàng'!$B$4:$G$1048576,5,0)</f>
        <v>#N/A</v>
      </c>
      <c r="M1565" s="13" t="e">
        <f>VLOOKUP(K1565,'Hàng hóa'!$C$5:$J1696,2,0)</f>
        <v>#N/A</v>
      </c>
      <c r="N1565" s="17" t="e">
        <f>VLOOKUP(K1565,'[1]Hàng hóa'!$C$5:$G$22,5,0)</f>
        <v>#N/A</v>
      </c>
      <c r="O1565" s="17" t="e">
        <f t="shared" si="78"/>
        <v>#N/A</v>
      </c>
      <c r="P1565" s="197" t="e">
        <f t="shared" si="79"/>
        <v>#N/A</v>
      </c>
      <c r="Q1565" s="17" t="e">
        <f t="shared" si="80"/>
        <v>#N/A</v>
      </c>
      <c r="R1565" s="13" t="e">
        <f>VLOOKUP(J1565,'[1]Nhân viên'!$E$20:$F$41,2,0)</f>
        <v>#N/A</v>
      </c>
    </row>
    <row r="1566" spans="5:18" x14ac:dyDescent="0.2">
      <c r="E1566" s="13" t="e">
        <f>VLOOKUP(D1566,'Nhân viên'!$B$5:$C$48,2,0)</f>
        <v>#N/A</v>
      </c>
      <c r="H1566" s="13" t="e">
        <f>VLOOKUP(F1566,'Khách hàng'!$B$4:$G$1048576,2,0)</f>
        <v>#N/A</v>
      </c>
      <c r="I1566" s="13" t="str">
        <f>VLOOKUP(F1566,'[1]Khách hàng'!$A$4:$F$2144,3,0)</f>
        <v>Số 1 đường số 17A, Khu phố 11, Phường Bình Trị Đông B, Quận Bình Tân, TP.HCM.</v>
      </c>
      <c r="J1566" s="35" t="e">
        <f>VLOOKUP(F1566,'Khách hàng'!$B$4:$G$1048576,5,0)</f>
        <v>#N/A</v>
      </c>
      <c r="M1566" s="13" t="e">
        <f>VLOOKUP(K1566,'Hàng hóa'!$C$5:$J1697,2,0)</f>
        <v>#N/A</v>
      </c>
      <c r="N1566" s="17" t="e">
        <f>VLOOKUP(K1566,'[1]Hàng hóa'!$C$5:$G$22,5,0)</f>
        <v>#N/A</v>
      </c>
      <c r="O1566" s="17" t="e">
        <f t="shared" si="78"/>
        <v>#N/A</v>
      </c>
      <c r="P1566" s="197" t="e">
        <f t="shared" si="79"/>
        <v>#N/A</v>
      </c>
      <c r="Q1566" s="17" t="e">
        <f t="shared" si="80"/>
        <v>#N/A</v>
      </c>
      <c r="R1566" s="13" t="e">
        <f>VLOOKUP(J1566,'[1]Nhân viên'!$E$20:$F$41,2,0)</f>
        <v>#N/A</v>
      </c>
    </row>
    <row r="1567" spans="5:18" x14ac:dyDescent="0.2">
      <c r="E1567" s="13" t="e">
        <f>VLOOKUP(D1567,'Nhân viên'!$B$5:$C$48,2,0)</f>
        <v>#N/A</v>
      </c>
      <c r="H1567" s="13" t="e">
        <f>VLOOKUP(F1567,'Khách hàng'!$B$4:$G$1048576,2,0)</f>
        <v>#N/A</v>
      </c>
      <c r="I1567" s="13" t="str">
        <f>VLOOKUP(F1567,'[1]Khách hàng'!$A$4:$F$2144,3,0)</f>
        <v>Số 1 đường số 17A, Khu phố 11, Phường Bình Trị Đông B, Quận Bình Tân, TP.HCM.</v>
      </c>
      <c r="J1567" s="35" t="e">
        <f>VLOOKUP(F1567,'Khách hàng'!$B$4:$G$1048576,5,0)</f>
        <v>#N/A</v>
      </c>
      <c r="M1567" s="13" t="e">
        <f>VLOOKUP(K1567,'Hàng hóa'!$C$5:$J1698,2,0)</f>
        <v>#N/A</v>
      </c>
      <c r="N1567" s="17" t="e">
        <f>VLOOKUP(K1567,'[1]Hàng hóa'!$C$5:$G$22,5,0)</f>
        <v>#N/A</v>
      </c>
      <c r="O1567" s="17" t="e">
        <f t="shared" si="78"/>
        <v>#N/A</v>
      </c>
      <c r="P1567" s="197" t="e">
        <f t="shared" si="79"/>
        <v>#N/A</v>
      </c>
      <c r="Q1567" s="17" t="e">
        <f t="shared" si="80"/>
        <v>#N/A</v>
      </c>
      <c r="R1567" s="13" t="e">
        <f>VLOOKUP(J1567,'[1]Nhân viên'!$E$20:$F$41,2,0)</f>
        <v>#N/A</v>
      </c>
    </row>
    <row r="1568" spans="5:18" x14ac:dyDescent="0.2">
      <c r="E1568" s="13" t="e">
        <f>VLOOKUP(D1568,'Nhân viên'!$B$5:$C$48,2,0)</f>
        <v>#N/A</v>
      </c>
      <c r="H1568" s="13" t="e">
        <f>VLOOKUP(F1568,'Khách hàng'!$B$4:$G$1048576,2,0)</f>
        <v>#N/A</v>
      </c>
      <c r="I1568" s="13" t="str">
        <f>VLOOKUP(F1568,'[1]Khách hàng'!$A$4:$F$2144,3,0)</f>
        <v>Số 1 đường số 17A, Khu phố 11, Phường Bình Trị Đông B, Quận Bình Tân, TP.HCM.</v>
      </c>
      <c r="J1568" s="35" t="e">
        <f>VLOOKUP(F1568,'Khách hàng'!$B$4:$G$1048576,5,0)</f>
        <v>#N/A</v>
      </c>
      <c r="M1568" s="13" t="e">
        <f>VLOOKUP(K1568,'Hàng hóa'!$C$5:$J1699,2,0)</f>
        <v>#N/A</v>
      </c>
      <c r="N1568" s="17" t="e">
        <f>VLOOKUP(K1568,'[1]Hàng hóa'!$C$5:$G$22,5,0)</f>
        <v>#N/A</v>
      </c>
      <c r="O1568" s="17" t="e">
        <f t="shared" si="78"/>
        <v>#N/A</v>
      </c>
      <c r="P1568" s="197" t="e">
        <f t="shared" si="79"/>
        <v>#N/A</v>
      </c>
      <c r="Q1568" s="17" t="e">
        <f t="shared" si="80"/>
        <v>#N/A</v>
      </c>
      <c r="R1568" s="13" t="e">
        <f>VLOOKUP(J1568,'[1]Nhân viên'!$E$20:$F$41,2,0)</f>
        <v>#N/A</v>
      </c>
    </row>
    <row r="1569" spans="5:18" x14ac:dyDescent="0.2">
      <c r="E1569" s="13" t="e">
        <f>VLOOKUP(D1569,'Nhân viên'!$B$5:$C$48,2,0)</f>
        <v>#N/A</v>
      </c>
      <c r="H1569" s="13" t="e">
        <f>VLOOKUP(F1569,'Khách hàng'!$B$4:$G$1048576,2,0)</f>
        <v>#N/A</v>
      </c>
      <c r="I1569" s="13" t="str">
        <f>VLOOKUP(F1569,'[1]Khách hàng'!$A$4:$F$2144,3,0)</f>
        <v>Số 1 đường số 17A, Khu phố 11, Phường Bình Trị Đông B, Quận Bình Tân, TP.HCM.</v>
      </c>
      <c r="J1569" s="35" t="e">
        <f>VLOOKUP(F1569,'Khách hàng'!$B$4:$G$1048576,5,0)</f>
        <v>#N/A</v>
      </c>
      <c r="M1569" s="13" t="e">
        <f>VLOOKUP(K1569,'Hàng hóa'!$C$5:$J1700,2,0)</f>
        <v>#N/A</v>
      </c>
      <c r="N1569" s="17" t="e">
        <f>VLOOKUP(K1569,'[1]Hàng hóa'!$C$5:$G$22,5,0)</f>
        <v>#N/A</v>
      </c>
      <c r="O1569" s="17" t="e">
        <f t="shared" si="78"/>
        <v>#N/A</v>
      </c>
      <c r="P1569" s="197" t="e">
        <f t="shared" si="79"/>
        <v>#N/A</v>
      </c>
      <c r="Q1569" s="17" t="e">
        <f t="shared" si="80"/>
        <v>#N/A</v>
      </c>
      <c r="R1569" s="13" t="e">
        <f>VLOOKUP(J1569,'[1]Nhân viên'!$E$20:$F$41,2,0)</f>
        <v>#N/A</v>
      </c>
    </row>
    <row r="1570" spans="5:18" x14ac:dyDescent="0.2">
      <c r="E1570" s="13" t="e">
        <f>VLOOKUP(D1570,'Nhân viên'!$B$5:$C$48,2,0)</f>
        <v>#N/A</v>
      </c>
      <c r="H1570" s="13" t="e">
        <f>VLOOKUP(F1570,'Khách hàng'!$B$4:$G$1048576,2,0)</f>
        <v>#N/A</v>
      </c>
      <c r="I1570" s="13" t="str">
        <f>VLOOKUP(F1570,'[1]Khách hàng'!$A$4:$F$2144,3,0)</f>
        <v>Số 1 đường số 17A, Khu phố 11, Phường Bình Trị Đông B, Quận Bình Tân, TP.HCM.</v>
      </c>
      <c r="J1570" s="35" t="e">
        <f>VLOOKUP(F1570,'Khách hàng'!$B$4:$G$1048576,5,0)</f>
        <v>#N/A</v>
      </c>
      <c r="M1570" s="13" t="e">
        <f>VLOOKUP(K1570,'Hàng hóa'!$C$5:$J1701,2,0)</f>
        <v>#N/A</v>
      </c>
      <c r="N1570" s="17" t="e">
        <f>VLOOKUP(K1570,'[1]Hàng hóa'!$C$5:$G$22,5,0)</f>
        <v>#N/A</v>
      </c>
      <c r="O1570" s="17" t="e">
        <f t="shared" si="78"/>
        <v>#N/A</v>
      </c>
      <c r="P1570" s="197" t="e">
        <f t="shared" si="79"/>
        <v>#N/A</v>
      </c>
      <c r="Q1570" s="17" t="e">
        <f t="shared" si="80"/>
        <v>#N/A</v>
      </c>
      <c r="R1570" s="13" t="e">
        <f>VLOOKUP(J1570,'[1]Nhân viên'!$E$20:$F$41,2,0)</f>
        <v>#N/A</v>
      </c>
    </row>
    <row r="1571" spans="5:18" x14ac:dyDescent="0.2">
      <c r="E1571" s="13" t="e">
        <f>VLOOKUP(D1571,'Nhân viên'!$B$5:$C$48,2,0)</f>
        <v>#N/A</v>
      </c>
      <c r="H1571" s="13" t="e">
        <f>VLOOKUP(F1571,'Khách hàng'!$B$4:$G$1048576,2,0)</f>
        <v>#N/A</v>
      </c>
      <c r="I1571" s="13" t="str">
        <f>VLOOKUP(F1571,'[1]Khách hàng'!$A$4:$F$2144,3,0)</f>
        <v>Số 1 đường số 17A, Khu phố 11, Phường Bình Trị Đông B, Quận Bình Tân, TP.HCM.</v>
      </c>
      <c r="J1571" s="35" t="e">
        <f>VLOOKUP(F1571,'Khách hàng'!$B$4:$G$1048576,5,0)</f>
        <v>#N/A</v>
      </c>
      <c r="M1571" s="13" t="e">
        <f>VLOOKUP(K1571,'Hàng hóa'!$C$5:$J1702,2,0)</f>
        <v>#N/A</v>
      </c>
      <c r="N1571" s="17" t="e">
        <f>VLOOKUP(K1571,'[1]Hàng hóa'!$C$5:$G$22,5,0)</f>
        <v>#N/A</v>
      </c>
      <c r="O1571" s="17" t="e">
        <f t="shared" si="78"/>
        <v>#N/A</v>
      </c>
      <c r="P1571" s="197" t="e">
        <f t="shared" si="79"/>
        <v>#N/A</v>
      </c>
      <c r="Q1571" s="17" t="e">
        <f t="shared" si="80"/>
        <v>#N/A</v>
      </c>
      <c r="R1571" s="13" t="e">
        <f>VLOOKUP(J1571,'[1]Nhân viên'!$E$20:$F$41,2,0)</f>
        <v>#N/A</v>
      </c>
    </row>
    <row r="1572" spans="5:18" x14ac:dyDescent="0.2">
      <c r="E1572" s="13" t="e">
        <f>VLOOKUP(D1572,'Nhân viên'!$B$5:$C$48,2,0)</f>
        <v>#N/A</v>
      </c>
      <c r="H1572" s="13" t="e">
        <f>VLOOKUP(F1572,'Khách hàng'!$B$4:$G$1048576,2,0)</f>
        <v>#N/A</v>
      </c>
      <c r="I1572" s="13" t="str">
        <f>VLOOKUP(F1572,'[1]Khách hàng'!$A$4:$F$2144,3,0)</f>
        <v>Số 1 đường số 17A, Khu phố 11, Phường Bình Trị Đông B, Quận Bình Tân, TP.HCM.</v>
      </c>
      <c r="J1572" s="35" t="e">
        <f>VLOOKUP(F1572,'Khách hàng'!$B$4:$G$1048576,5,0)</f>
        <v>#N/A</v>
      </c>
      <c r="M1572" s="13" t="e">
        <f>VLOOKUP(K1572,'Hàng hóa'!$C$5:$J1703,2,0)</f>
        <v>#N/A</v>
      </c>
      <c r="N1572" s="17" t="e">
        <f>VLOOKUP(K1572,'[1]Hàng hóa'!$C$5:$G$22,5,0)</f>
        <v>#N/A</v>
      </c>
      <c r="O1572" s="17" t="e">
        <f t="shared" si="78"/>
        <v>#N/A</v>
      </c>
      <c r="P1572" s="197" t="e">
        <f t="shared" si="79"/>
        <v>#N/A</v>
      </c>
      <c r="Q1572" s="17" t="e">
        <f t="shared" si="80"/>
        <v>#N/A</v>
      </c>
      <c r="R1572" s="13" t="e">
        <f>VLOOKUP(J1572,'[1]Nhân viên'!$E$20:$F$41,2,0)</f>
        <v>#N/A</v>
      </c>
    </row>
    <row r="1573" spans="5:18" x14ac:dyDescent="0.2">
      <c r="E1573" s="13" t="e">
        <f>VLOOKUP(D1573,'Nhân viên'!$B$5:$C$48,2,0)</f>
        <v>#N/A</v>
      </c>
      <c r="H1573" s="13" t="e">
        <f>VLOOKUP(F1573,'Khách hàng'!$B$4:$G$1048576,2,0)</f>
        <v>#N/A</v>
      </c>
      <c r="I1573" s="13" t="str">
        <f>VLOOKUP(F1573,'[1]Khách hàng'!$A$4:$F$2144,3,0)</f>
        <v>Số 1 đường số 17A, Khu phố 11, Phường Bình Trị Đông B, Quận Bình Tân, TP.HCM.</v>
      </c>
      <c r="J1573" s="35" t="e">
        <f>VLOOKUP(F1573,'Khách hàng'!$B$4:$G$1048576,5,0)</f>
        <v>#N/A</v>
      </c>
      <c r="M1573" s="13" t="e">
        <f>VLOOKUP(K1573,'Hàng hóa'!$C$5:$J1704,2,0)</f>
        <v>#N/A</v>
      </c>
      <c r="N1573" s="17" t="e">
        <f>VLOOKUP(K1573,'[1]Hàng hóa'!$C$5:$G$22,5,0)</f>
        <v>#N/A</v>
      </c>
      <c r="O1573" s="17" t="e">
        <f t="shared" si="78"/>
        <v>#N/A</v>
      </c>
      <c r="P1573" s="197" t="e">
        <f t="shared" si="79"/>
        <v>#N/A</v>
      </c>
      <c r="Q1573" s="17" t="e">
        <f t="shared" si="80"/>
        <v>#N/A</v>
      </c>
      <c r="R1573" s="13" t="e">
        <f>VLOOKUP(J1573,'[1]Nhân viên'!$E$20:$F$41,2,0)</f>
        <v>#N/A</v>
      </c>
    </row>
    <row r="1574" spans="5:18" x14ac:dyDescent="0.2">
      <c r="E1574" s="13" t="e">
        <f>VLOOKUP(D1574,'Nhân viên'!$B$5:$C$48,2,0)</f>
        <v>#N/A</v>
      </c>
      <c r="H1574" s="13" t="e">
        <f>VLOOKUP(F1574,'Khách hàng'!$B$4:$G$1048576,2,0)</f>
        <v>#N/A</v>
      </c>
      <c r="I1574" s="13" t="str">
        <f>VLOOKUP(F1574,'[1]Khách hàng'!$A$4:$F$2144,3,0)</f>
        <v>Số 1 đường số 17A, Khu phố 11, Phường Bình Trị Đông B, Quận Bình Tân, TP.HCM.</v>
      </c>
      <c r="J1574" s="35" t="e">
        <f>VLOOKUP(F1574,'Khách hàng'!$B$4:$G$1048576,5,0)</f>
        <v>#N/A</v>
      </c>
      <c r="M1574" s="13" t="e">
        <f>VLOOKUP(K1574,'Hàng hóa'!$C$5:$J1705,2,0)</f>
        <v>#N/A</v>
      </c>
      <c r="N1574" s="17" t="e">
        <f>VLOOKUP(K1574,'[1]Hàng hóa'!$C$5:$G$22,5,0)</f>
        <v>#N/A</v>
      </c>
      <c r="O1574" s="17" t="e">
        <f t="shared" si="78"/>
        <v>#N/A</v>
      </c>
      <c r="P1574" s="197" t="e">
        <f t="shared" si="79"/>
        <v>#N/A</v>
      </c>
      <c r="Q1574" s="17" t="e">
        <f t="shared" si="80"/>
        <v>#N/A</v>
      </c>
      <c r="R1574" s="13" t="e">
        <f>VLOOKUP(J1574,'[1]Nhân viên'!$E$20:$F$41,2,0)</f>
        <v>#N/A</v>
      </c>
    </row>
    <row r="1575" spans="5:18" x14ac:dyDescent="0.2">
      <c r="E1575" s="13" t="e">
        <f>VLOOKUP(D1575,'Nhân viên'!$B$5:$C$48,2,0)</f>
        <v>#N/A</v>
      </c>
      <c r="H1575" s="13" t="e">
        <f>VLOOKUP(F1575,'Khách hàng'!$B$4:$G$1048576,2,0)</f>
        <v>#N/A</v>
      </c>
      <c r="I1575" s="13" t="str">
        <f>VLOOKUP(F1575,'[1]Khách hàng'!$A$4:$F$2144,3,0)</f>
        <v>Số 1 đường số 17A, Khu phố 11, Phường Bình Trị Đông B, Quận Bình Tân, TP.HCM.</v>
      </c>
      <c r="J1575" s="35" t="e">
        <f>VLOOKUP(F1575,'Khách hàng'!$B$4:$G$1048576,5,0)</f>
        <v>#N/A</v>
      </c>
      <c r="M1575" s="13" t="e">
        <f>VLOOKUP(K1575,'Hàng hóa'!$C$5:$J1706,2,0)</f>
        <v>#N/A</v>
      </c>
      <c r="N1575" s="17" t="e">
        <f>VLOOKUP(K1575,'[1]Hàng hóa'!$C$5:$G$22,5,0)</f>
        <v>#N/A</v>
      </c>
      <c r="O1575" s="17" t="e">
        <f t="shared" si="78"/>
        <v>#N/A</v>
      </c>
      <c r="P1575" s="197" t="e">
        <f t="shared" si="79"/>
        <v>#N/A</v>
      </c>
      <c r="Q1575" s="17" t="e">
        <f t="shared" si="80"/>
        <v>#N/A</v>
      </c>
      <c r="R1575" s="13" t="e">
        <f>VLOOKUP(J1575,'[1]Nhân viên'!$E$20:$F$41,2,0)</f>
        <v>#N/A</v>
      </c>
    </row>
    <row r="1576" spans="5:18" x14ac:dyDescent="0.2">
      <c r="E1576" s="13" t="e">
        <f>VLOOKUP(D1576,'Nhân viên'!$B$5:$C$48,2,0)</f>
        <v>#N/A</v>
      </c>
      <c r="H1576" s="13" t="e">
        <f>VLOOKUP(F1576,'Khách hàng'!$B$4:$G$1048576,2,0)</f>
        <v>#N/A</v>
      </c>
      <c r="I1576" s="13" t="str">
        <f>VLOOKUP(F1576,'[1]Khách hàng'!$A$4:$F$2144,3,0)</f>
        <v>Số 1 đường số 17A, Khu phố 11, Phường Bình Trị Đông B, Quận Bình Tân, TP.HCM.</v>
      </c>
      <c r="J1576" s="35" t="e">
        <f>VLOOKUP(F1576,'Khách hàng'!$B$4:$G$1048576,5,0)</f>
        <v>#N/A</v>
      </c>
      <c r="M1576" s="13" t="e">
        <f>VLOOKUP(K1576,'Hàng hóa'!$C$5:$J1707,2,0)</f>
        <v>#N/A</v>
      </c>
      <c r="N1576" s="17" t="e">
        <f>VLOOKUP(K1576,'[1]Hàng hóa'!$C$5:$G$22,5,0)</f>
        <v>#N/A</v>
      </c>
      <c r="O1576" s="17" t="e">
        <f t="shared" si="78"/>
        <v>#N/A</v>
      </c>
      <c r="P1576" s="197" t="e">
        <f t="shared" si="79"/>
        <v>#N/A</v>
      </c>
      <c r="Q1576" s="17" t="e">
        <f t="shared" si="80"/>
        <v>#N/A</v>
      </c>
      <c r="R1576" s="13" t="e">
        <f>VLOOKUP(J1576,'[1]Nhân viên'!$E$20:$F$41,2,0)</f>
        <v>#N/A</v>
      </c>
    </row>
    <row r="1577" spans="5:18" x14ac:dyDescent="0.2">
      <c r="E1577" s="13" t="e">
        <f>VLOOKUP(D1577,'Nhân viên'!$B$5:$C$48,2,0)</f>
        <v>#N/A</v>
      </c>
      <c r="H1577" s="13" t="e">
        <f>VLOOKUP(F1577,'Khách hàng'!$B$4:$G$1048576,2,0)</f>
        <v>#N/A</v>
      </c>
      <c r="I1577" s="13" t="str">
        <f>VLOOKUP(F1577,'[1]Khách hàng'!$A$4:$F$2144,3,0)</f>
        <v>Số 1 đường số 17A, Khu phố 11, Phường Bình Trị Đông B, Quận Bình Tân, TP.HCM.</v>
      </c>
      <c r="J1577" s="35" t="e">
        <f>VLOOKUP(F1577,'Khách hàng'!$B$4:$G$1048576,5,0)</f>
        <v>#N/A</v>
      </c>
      <c r="M1577" s="13" t="e">
        <f>VLOOKUP(K1577,'Hàng hóa'!$C$5:$J1708,2,0)</f>
        <v>#N/A</v>
      </c>
      <c r="N1577" s="17" t="e">
        <f>VLOOKUP(K1577,'[1]Hàng hóa'!$C$5:$G$22,5,0)</f>
        <v>#N/A</v>
      </c>
      <c r="O1577" s="17" t="e">
        <f t="shared" si="78"/>
        <v>#N/A</v>
      </c>
      <c r="P1577" s="197" t="e">
        <f t="shared" si="79"/>
        <v>#N/A</v>
      </c>
      <c r="Q1577" s="17" t="e">
        <f t="shared" si="80"/>
        <v>#N/A</v>
      </c>
      <c r="R1577" s="13" t="e">
        <f>VLOOKUP(J1577,'[1]Nhân viên'!$E$20:$F$41,2,0)</f>
        <v>#N/A</v>
      </c>
    </row>
    <row r="1578" spans="5:18" x14ac:dyDescent="0.2">
      <c r="E1578" s="13" t="e">
        <f>VLOOKUP(D1578,'Nhân viên'!$B$5:$C$48,2,0)</f>
        <v>#N/A</v>
      </c>
      <c r="H1578" s="13" t="e">
        <f>VLOOKUP(F1578,'Khách hàng'!$B$4:$G$1048576,2,0)</f>
        <v>#N/A</v>
      </c>
      <c r="I1578" s="13" t="str">
        <f>VLOOKUP(F1578,'[1]Khách hàng'!$A$4:$F$2144,3,0)</f>
        <v>Số 1 đường số 17A, Khu phố 11, Phường Bình Trị Đông B, Quận Bình Tân, TP.HCM.</v>
      </c>
      <c r="J1578" s="35" t="e">
        <f>VLOOKUP(F1578,'Khách hàng'!$B$4:$G$1048576,5,0)</f>
        <v>#N/A</v>
      </c>
      <c r="M1578" s="13" t="e">
        <f>VLOOKUP(K1578,'Hàng hóa'!$C$5:$J1709,2,0)</f>
        <v>#N/A</v>
      </c>
      <c r="N1578" s="17" t="e">
        <f>VLOOKUP(K1578,'[1]Hàng hóa'!$C$5:$G$22,5,0)</f>
        <v>#N/A</v>
      </c>
      <c r="O1578" s="17" t="e">
        <f t="shared" si="78"/>
        <v>#N/A</v>
      </c>
      <c r="P1578" s="197" t="e">
        <f t="shared" si="79"/>
        <v>#N/A</v>
      </c>
      <c r="Q1578" s="17" t="e">
        <f t="shared" si="80"/>
        <v>#N/A</v>
      </c>
      <c r="R1578" s="13" t="e">
        <f>VLOOKUP(J1578,'[1]Nhân viên'!$E$20:$F$41,2,0)</f>
        <v>#N/A</v>
      </c>
    </row>
    <row r="1579" spans="5:18" x14ac:dyDescent="0.2">
      <c r="E1579" s="13" t="e">
        <f>VLOOKUP(D1579,'Nhân viên'!$B$5:$C$48,2,0)</f>
        <v>#N/A</v>
      </c>
      <c r="H1579" s="13" t="e">
        <f>VLOOKUP(F1579,'Khách hàng'!$B$4:$G$1048576,2,0)</f>
        <v>#N/A</v>
      </c>
      <c r="I1579" s="13" t="str">
        <f>VLOOKUP(F1579,'[1]Khách hàng'!$A$4:$F$2144,3,0)</f>
        <v>Số 1 đường số 17A, Khu phố 11, Phường Bình Trị Đông B, Quận Bình Tân, TP.HCM.</v>
      </c>
      <c r="J1579" s="35" t="e">
        <f>VLOOKUP(F1579,'Khách hàng'!$B$4:$G$1048576,5,0)</f>
        <v>#N/A</v>
      </c>
      <c r="M1579" s="13" t="e">
        <f>VLOOKUP(K1579,'Hàng hóa'!$C$5:$J1710,2,0)</f>
        <v>#N/A</v>
      </c>
      <c r="N1579" s="17" t="e">
        <f>VLOOKUP(K1579,'[1]Hàng hóa'!$C$5:$G$22,5,0)</f>
        <v>#N/A</v>
      </c>
      <c r="O1579" s="17" t="e">
        <f t="shared" si="78"/>
        <v>#N/A</v>
      </c>
      <c r="P1579" s="197" t="e">
        <f t="shared" si="79"/>
        <v>#N/A</v>
      </c>
      <c r="Q1579" s="17" t="e">
        <f t="shared" si="80"/>
        <v>#N/A</v>
      </c>
      <c r="R1579" s="13" t="e">
        <f>VLOOKUP(J1579,'[1]Nhân viên'!$E$20:$F$41,2,0)</f>
        <v>#N/A</v>
      </c>
    </row>
    <row r="1580" spans="5:18" x14ac:dyDescent="0.2">
      <c r="E1580" s="13" t="e">
        <f>VLOOKUP(D1580,'Nhân viên'!$B$5:$C$48,2,0)</f>
        <v>#N/A</v>
      </c>
      <c r="H1580" s="13" t="e">
        <f>VLOOKUP(F1580,'Khách hàng'!$B$4:$G$1048576,2,0)</f>
        <v>#N/A</v>
      </c>
      <c r="I1580" s="13" t="str">
        <f>VLOOKUP(F1580,'[1]Khách hàng'!$A$4:$F$2144,3,0)</f>
        <v>Số 1 đường số 17A, Khu phố 11, Phường Bình Trị Đông B, Quận Bình Tân, TP.HCM.</v>
      </c>
      <c r="J1580" s="35" t="e">
        <f>VLOOKUP(F1580,'Khách hàng'!$B$4:$G$1048576,5,0)</f>
        <v>#N/A</v>
      </c>
      <c r="M1580" s="13" t="e">
        <f>VLOOKUP(K1580,'Hàng hóa'!$C$5:$J1711,2,0)</f>
        <v>#N/A</v>
      </c>
      <c r="N1580" s="17" t="e">
        <f>VLOOKUP(K1580,'[1]Hàng hóa'!$C$5:$G$22,5,0)</f>
        <v>#N/A</v>
      </c>
      <c r="O1580" s="17" t="e">
        <f t="shared" si="78"/>
        <v>#N/A</v>
      </c>
      <c r="P1580" s="197" t="e">
        <f t="shared" si="79"/>
        <v>#N/A</v>
      </c>
      <c r="Q1580" s="17" t="e">
        <f t="shared" si="80"/>
        <v>#N/A</v>
      </c>
      <c r="R1580" s="13" t="e">
        <f>VLOOKUP(J1580,'[1]Nhân viên'!$E$20:$F$41,2,0)</f>
        <v>#N/A</v>
      </c>
    </row>
    <row r="1581" spans="5:18" x14ac:dyDescent="0.2">
      <c r="E1581" s="13" t="e">
        <f>VLOOKUP(D1581,'Nhân viên'!$B$5:$C$48,2,0)</f>
        <v>#N/A</v>
      </c>
      <c r="H1581" s="13" t="e">
        <f>VLOOKUP(F1581,'Khách hàng'!$B$4:$G$1048576,2,0)</f>
        <v>#N/A</v>
      </c>
      <c r="I1581" s="13" t="str">
        <f>VLOOKUP(F1581,'[1]Khách hàng'!$A$4:$F$2144,3,0)</f>
        <v>Số 1 đường số 17A, Khu phố 11, Phường Bình Trị Đông B, Quận Bình Tân, TP.HCM.</v>
      </c>
      <c r="J1581" s="35" t="e">
        <f>VLOOKUP(F1581,'Khách hàng'!$B$4:$G$1048576,5,0)</f>
        <v>#N/A</v>
      </c>
      <c r="M1581" s="13" t="e">
        <f>VLOOKUP(K1581,'Hàng hóa'!$C$5:$J1712,2,0)</f>
        <v>#N/A</v>
      </c>
      <c r="N1581" s="17" t="e">
        <f>VLOOKUP(K1581,'[1]Hàng hóa'!$C$5:$G$22,5,0)</f>
        <v>#N/A</v>
      </c>
      <c r="O1581" s="17" t="e">
        <f t="shared" si="78"/>
        <v>#N/A</v>
      </c>
      <c r="P1581" s="197" t="e">
        <f t="shared" si="79"/>
        <v>#N/A</v>
      </c>
      <c r="Q1581" s="17" t="e">
        <f t="shared" si="80"/>
        <v>#N/A</v>
      </c>
      <c r="R1581" s="13" t="e">
        <f>VLOOKUP(J1581,'[1]Nhân viên'!$E$20:$F$41,2,0)</f>
        <v>#N/A</v>
      </c>
    </row>
    <row r="1582" spans="5:18" x14ac:dyDescent="0.2">
      <c r="E1582" s="13" t="e">
        <f>VLOOKUP(D1582,'Nhân viên'!$B$5:$C$48,2,0)</f>
        <v>#N/A</v>
      </c>
      <c r="H1582" s="13" t="e">
        <f>VLOOKUP(F1582,'Khách hàng'!$B$4:$G$1048576,2,0)</f>
        <v>#N/A</v>
      </c>
      <c r="I1582" s="13" t="str">
        <f>VLOOKUP(F1582,'[1]Khách hàng'!$A$4:$F$2144,3,0)</f>
        <v>Số 1 đường số 17A, Khu phố 11, Phường Bình Trị Đông B, Quận Bình Tân, TP.HCM.</v>
      </c>
      <c r="J1582" s="35" t="e">
        <f>VLOOKUP(F1582,'Khách hàng'!$B$4:$G$1048576,5,0)</f>
        <v>#N/A</v>
      </c>
      <c r="M1582" s="13" t="e">
        <f>VLOOKUP(K1582,'Hàng hóa'!$C$5:$J1713,2,0)</f>
        <v>#N/A</v>
      </c>
      <c r="N1582" s="17" t="e">
        <f>VLOOKUP(K1582,'[1]Hàng hóa'!$C$5:$G$22,5,0)</f>
        <v>#N/A</v>
      </c>
      <c r="O1582" s="17" t="e">
        <f t="shared" si="78"/>
        <v>#N/A</v>
      </c>
      <c r="P1582" s="197" t="e">
        <f t="shared" si="79"/>
        <v>#N/A</v>
      </c>
      <c r="Q1582" s="17" t="e">
        <f t="shared" si="80"/>
        <v>#N/A</v>
      </c>
      <c r="R1582" s="13" t="e">
        <f>VLOOKUP(J1582,'[1]Nhân viên'!$E$20:$F$41,2,0)</f>
        <v>#N/A</v>
      </c>
    </row>
    <row r="1583" spans="5:18" x14ac:dyDescent="0.2">
      <c r="E1583" s="13" t="e">
        <f>VLOOKUP(D1583,'Nhân viên'!$B$5:$C$48,2,0)</f>
        <v>#N/A</v>
      </c>
      <c r="H1583" s="13" t="e">
        <f>VLOOKUP(F1583,'Khách hàng'!$B$4:$G$1048576,2,0)</f>
        <v>#N/A</v>
      </c>
      <c r="I1583" s="13" t="str">
        <f>VLOOKUP(F1583,'[1]Khách hàng'!$A$4:$F$2144,3,0)</f>
        <v>Số 1 đường số 17A, Khu phố 11, Phường Bình Trị Đông B, Quận Bình Tân, TP.HCM.</v>
      </c>
      <c r="J1583" s="35" t="e">
        <f>VLOOKUP(F1583,'Khách hàng'!$B$4:$G$1048576,5,0)</f>
        <v>#N/A</v>
      </c>
      <c r="M1583" s="13" t="e">
        <f>VLOOKUP(K1583,'Hàng hóa'!$C$5:$J1714,2,0)</f>
        <v>#N/A</v>
      </c>
      <c r="N1583" s="17" t="e">
        <f>VLOOKUP(K1583,'[1]Hàng hóa'!$C$5:$G$22,5,0)</f>
        <v>#N/A</v>
      </c>
      <c r="O1583" s="17" t="e">
        <f t="shared" si="78"/>
        <v>#N/A</v>
      </c>
      <c r="P1583" s="197" t="e">
        <f t="shared" si="79"/>
        <v>#N/A</v>
      </c>
      <c r="Q1583" s="17" t="e">
        <f t="shared" si="80"/>
        <v>#N/A</v>
      </c>
      <c r="R1583" s="13" t="e">
        <f>VLOOKUP(J1583,'[1]Nhân viên'!$E$20:$F$41,2,0)</f>
        <v>#N/A</v>
      </c>
    </row>
    <row r="1584" spans="5:18" x14ac:dyDescent="0.2">
      <c r="E1584" s="13" t="e">
        <f>VLOOKUP(D1584,'Nhân viên'!$B$5:$C$48,2,0)</f>
        <v>#N/A</v>
      </c>
      <c r="H1584" s="13" t="e">
        <f>VLOOKUP(F1584,'Khách hàng'!$B$4:$G$1048576,2,0)</f>
        <v>#N/A</v>
      </c>
      <c r="I1584" s="13" t="str">
        <f>VLOOKUP(F1584,'[1]Khách hàng'!$A$4:$F$2144,3,0)</f>
        <v>Số 1 đường số 17A, Khu phố 11, Phường Bình Trị Đông B, Quận Bình Tân, TP.HCM.</v>
      </c>
      <c r="J1584" s="35" t="e">
        <f>VLOOKUP(F1584,'Khách hàng'!$B$4:$G$1048576,5,0)</f>
        <v>#N/A</v>
      </c>
      <c r="M1584" s="13" t="e">
        <f>VLOOKUP(K1584,'Hàng hóa'!$C$5:$J1715,2,0)</f>
        <v>#N/A</v>
      </c>
      <c r="N1584" s="17" t="e">
        <f>VLOOKUP(K1584,'[1]Hàng hóa'!$C$5:$G$22,5,0)</f>
        <v>#N/A</v>
      </c>
      <c r="O1584" s="17" t="e">
        <f t="shared" si="78"/>
        <v>#N/A</v>
      </c>
      <c r="P1584" s="197" t="e">
        <f t="shared" si="79"/>
        <v>#N/A</v>
      </c>
      <c r="Q1584" s="17" t="e">
        <f t="shared" si="80"/>
        <v>#N/A</v>
      </c>
      <c r="R1584" s="13" t="e">
        <f>VLOOKUP(J1584,'[1]Nhân viên'!$E$20:$F$41,2,0)</f>
        <v>#N/A</v>
      </c>
    </row>
    <row r="1585" spans="5:18" x14ac:dyDescent="0.2">
      <c r="E1585" s="13" t="e">
        <f>VLOOKUP(D1585,'Nhân viên'!$B$5:$C$48,2,0)</f>
        <v>#N/A</v>
      </c>
      <c r="H1585" s="13" t="e">
        <f>VLOOKUP(F1585,'Khách hàng'!$B$4:$G$1048576,2,0)</f>
        <v>#N/A</v>
      </c>
      <c r="I1585" s="13" t="str">
        <f>VLOOKUP(F1585,'[1]Khách hàng'!$A$4:$F$2144,3,0)</f>
        <v>Số 1 đường số 17A, Khu phố 11, Phường Bình Trị Đông B, Quận Bình Tân, TP.HCM.</v>
      </c>
      <c r="J1585" s="35" t="e">
        <f>VLOOKUP(F1585,'Khách hàng'!$B$4:$G$1048576,5,0)</f>
        <v>#N/A</v>
      </c>
      <c r="M1585" s="13" t="e">
        <f>VLOOKUP(K1585,'Hàng hóa'!$C$5:$J1716,2,0)</f>
        <v>#N/A</v>
      </c>
      <c r="N1585" s="17" t="e">
        <f>VLOOKUP(K1585,'[1]Hàng hóa'!$C$5:$G$22,5,0)</f>
        <v>#N/A</v>
      </c>
      <c r="O1585" s="17" t="e">
        <f t="shared" si="78"/>
        <v>#N/A</v>
      </c>
      <c r="P1585" s="197" t="e">
        <f t="shared" si="79"/>
        <v>#N/A</v>
      </c>
      <c r="Q1585" s="17" t="e">
        <f t="shared" si="80"/>
        <v>#N/A</v>
      </c>
      <c r="R1585" s="13" t="e">
        <f>VLOOKUP(J1585,'[1]Nhân viên'!$E$20:$F$41,2,0)</f>
        <v>#N/A</v>
      </c>
    </row>
    <row r="1586" spans="5:18" x14ac:dyDescent="0.2">
      <c r="E1586" s="13" t="e">
        <f>VLOOKUP(D1586,'Nhân viên'!$B$5:$C$48,2,0)</f>
        <v>#N/A</v>
      </c>
      <c r="H1586" s="13" t="e">
        <f>VLOOKUP(F1586,'Khách hàng'!$B$4:$G$1048576,2,0)</f>
        <v>#N/A</v>
      </c>
      <c r="I1586" s="13" t="str">
        <f>VLOOKUP(F1586,'[1]Khách hàng'!$A$4:$F$2144,3,0)</f>
        <v>Số 1 đường số 17A, Khu phố 11, Phường Bình Trị Đông B, Quận Bình Tân, TP.HCM.</v>
      </c>
      <c r="J1586" s="35" t="e">
        <f>VLOOKUP(F1586,'Khách hàng'!$B$4:$G$1048576,5,0)</f>
        <v>#N/A</v>
      </c>
      <c r="M1586" s="13" t="e">
        <f>VLOOKUP(K1586,'Hàng hóa'!$C$5:$J1717,2,0)</f>
        <v>#N/A</v>
      </c>
      <c r="N1586" s="17" t="e">
        <f>VLOOKUP(K1586,'[1]Hàng hóa'!$C$5:$G$22,5,0)</f>
        <v>#N/A</v>
      </c>
      <c r="O1586" s="17" t="e">
        <f t="shared" si="78"/>
        <v>#N/A</v>
      </c>
      <c r="P1586" s="197" t="e">
        <f t="shared" si="79"/>
        <v>#N/A</v>
      </c>
      <c r="Q1586" s="17" t="e">
        <f t="shared" si="80"/>
        <v>#N/A</v>
      </c>
      <c r="R1586" s="13" t="e">
        <f>VLOOKUP(J1586,'[1]Nhân viên'!$E$20:$F$41,2,0)</f>
        <v>#N/A</v>
      </c>
    </row>
    <row r="1587" spans="5:18" x14ac:dyDescent="0.2">
      <c r="E1587" s="13" t="e">
        <f>VLOOKUP(D1587,'Nhân viên'!$B$5:$C$48,2,0)</f>
        <v>#N/A</v>
      </c>
      <c r="H1587" s="13" t="e">
        <f>VLOOKUP(F1587,'Khách hàng'!$B$4:$G$1048576,2,0)</f>
        <v>#N/A</v>
      </c>
      <c r="I1587" s="13" t="str">
        <f>VLOOKUP(F1587,'[1]Khách hàng'!$A$4:$F$2144,3,0)</f>
        <v>Số 1 đường số 17A, Khu phố 11, Phường Bình Trị Đông B, Quận Bình Tân, TP.HCM.</v>
      </c>
      <c r="J1587" s="35" t="e">
        <f>VLOOKUP(F1587,'Khách hàng'!$B$4:$G$1048576,5,0)</f>
        <v>#N/A</v>
      </c>
      <c r="M1587" s="13" t="e">
        <f>VLOOKUP(K1587,'Hàng hóa'!$C$5:$J1718,2,0)</f>
        <v>#N/A</v>
      </c>
      <c r="N1587" s="17" t="e">
        <f>VLOOKUP(K1587,'[1]Hàng hóa'!$C$5:$G$22,5,0)</f>
        <v>#N/A</v>
      </c>
      <c r="O1587" s="17" t="e">
        <f t="shared" si="78"/>
        <v>#N/A</v>
      </c>
      <c r="P1587" s="197" t="e">
        <f t="shared" si="79"/>
        <v>#N/A</v>
      </c>
      <c r="Q1587" s="17" t="e">
        <f t="shared" si="80"/>
        <v>#N/A</v>
      </c>
      <c r="R1587" s="13" t="e">
        <f>VLOOKUP(J1587,'[1]Nhân viên'!$E$20:$F$41,2,0)</f>
        <v>#N/A</v>
      </c>
    </row>
    <row r="1588" spans="5:18" x14ac:dyDescent="0.2">
      <c r="E1588" s="13" t="e">
        <f>VLOOKUP(D1588,'Nhân viên'!$B$5:$C$48,2,0)</f>
        <v>#N/A</v>
      </c>
      <c r="H1588" s="13" t="e">
        <f>VLOOKUP(F1588,'Khách hàng'!$B$4:$G$1048576,2,0)</f>
        <v>#N/A</v>
      </c>
      <c r="I1588" s="13" t="str">
        <f>VLOOKUP(F1588,'[1]Khách hàng'!$A$4:$F$2144,3,0)</f>
        <v>Số 1 đường số 17A, Khu phố 11, Phường Bình Trị Đông B, Quận Bình Tân, TP.HCM.</v>
      </c>
      <c r="J1588" s="35" t="e">
        <f>VLOOKUP(F1588,'Khách hàng'!$B$4:$G$1048576,5,0)</f>
        <v>#N/A</v>
      </c>
      <c r="M1588" s="13" t="e">
        <f>VLOOKUP(K1588,'Hàng hóa'!$C$5:$J1719,2,0)</f>
        <v>#N/A</v>
      </c>
      <c r="N1588" s="17" t="e">
        <f>VLOOKUP(K1588,'[1]Hàng hóa'!$C$5:$G$22,5,0)</f>
        <v>#N/A</v>
      </c>
      <c r="O1588" s="17" t="e">
        <f t="shared" si="78"/>
        <v>#N/A</v>
      </c>
      <c r="P1588" s="197" t="e">
        <f t="shared" si="79"/>
        <v>#N/A</v>
      </c>
      <c r="Q1588" s="17" t="e">
        <f t="shared" si="80"/>
        <v>#N/A</v>
      </c>
      <c r="R1588" s="13" t="e">
        <f>VLOOKUP(J1588,'[1]Nhân viên'!$E$20:$F$41,2,0)</f>
        <v>#N/A</v>
      </c>
    </row>
    <row r="1589" spans="5:18" x14ac:dyDescent="0.2">
      <c r="E1589" s="13" t="e">
        <f>VLOOKUP(D1589,'Nhân viên'!$B$5:$C$48,2,0)</f>
        <v>#N/A</v>
      </c>
      <c r="H1589" s="13" t="e">
        <f>VLOOKUP(F1589,'Khách hàng'!$B$4:$G$1048576,2,0)</f>
        <v>#N/A</v>
      </c>
      <c r="I1589" s="13" t="str">
        <f>VLOOKUP(F1589,'[1]Khách hàng'!$A$4:$F$2144,3,0)</f>
        <v>Số 1 đường số 17A, Khu phố 11, Phường Bình Trị Đông B, Quận Bình Tân, TP.HCM.</v>
      </c>
      <c r="J1589" s="35" t="e">
        <f>VLOOKUP(F1589,'Khách hàng'!$B$4:$G$1048576,5,0)</f>
        <v>#N/A</v>
      </c>
      <c r="M1589" s="13" t="e">
        <f>VLOOKUP(K1589,'Hàng hóa'!$C$5:$J1720,2,0)</f>
        <v>#N/A</v>
      </c>
      <c r="N1589" s="17" t="e">
        <f>VLOOKUP(K1589,'[1]Hàng hóa'!$C$5:$G$22,5,0)</f>
        <v>#N/A</v>
      </c>
      <c r="O1589" s="17" t="e">
        <f t="shared" si="78"/>
        <v>#N/A</v>
      </c>
      <c r="P1589" s="197" t="e">
        <f t="shared" si="79"/>
        <v>#N/A</v>
      </c>
      <c r="Q1589" s="17" t="e">
        <f t="shared" si="80"/>
        <v>#N/A</v>
      </c>
      <c r="R1589" s="13" t="e">
        <f>VLOOKUP(J1589,'[1]Nhân viên'!$E$20:$F$41,2,0)</f>
        <v>#N/A</v>
      </c>
    </row>
    <row r="1590" spans="5:18" x14ac:dyDescent="0.2">
      <c r="E1590" s="13" t="e">
        <f>VLOOKUP(D1590,'Nhân viên'!$B$5:$C$48,2,0)</f>
        <v>#N/A</v>
      </c>
      <c r="H1590" s="13" t="e">
        <f>VLOOKUP(F1590,'Khách hàng'!$B$4:$G$1048576,2,0)</f>
        <v>#N/A</v>
      </c>
      <c r="I1590" s="13" t="str">
        <f>VLOOKUP(F1590,'[1]Khách hàng'!$A$4:$F$2144,3,0)</f>
        <v>Số 1 đường số 17A, Khu phố 11, Phường Bình Trị Đông B, Quận Bình Tân, TP.HCM.</v>
      </c>
      <c r="J1590" s="35" t="e">
        <f>VLOOKUP(F1590,'Khách hàng'!$B$4:$G$1048576,5,0)</f>
        <v>#N/A</v>
      </c>
      <c r="M1590" s="13" t="e">
        <f>VLOOKUP(K1590,'Hàng hóa'!$C$5:$J1721,2,0)</f>
        <v>#N/A</v>
      </c>
      <c r="N1590" s="17" t="e">
        <f>VLOOKUP(K1590,'[1]Hàng hóa'!$C$5:$G$22,5,0)</f>
        <v>#N/A</v>
      </c>
      <c r="O1590" s="17" t="e">
        <f t="shared" si="78"/>
        <v>#N/A</v>
      </c>
      <c r="P1590" s="197" t="e">
        <f t="shared" si="79"/>
        <v>#N/A</v>
      </c>
      <c r="Q1590" s="17" t="e">
        <f t="shared" si="80"/>
        <v>#N/A</v>
      </c>
      <c r="R1590" s="13" t="e">
        <f>VLOOKUP(J1590,'[1]Nhân viên'!$E$20:$F$41,2,0)</f>
        <v>#N/A</v>
      </c>
    </row>
    <row r="1591" spans="5:18" x14ac:dyDescent="0.2">
      <c r="E1591" s="13" t="e">
        <f>VLOOKUP(D1591,'Nhân viên'!$B$5:$C$48,2,0)</f>
        <v>#N/A</v>
      </c>
      <c r="H1591" s="13" t="e">
        <f>VLOOKUP(F1591,'Khách hàng'!$B$4:$G$1048576,2,0)</f>
        <v>#N/A</v>
      </c>
      <c r="I1591" s="13" t="str">
        <f>VLOOKUP(F1591,'[1]Khách hàng'!$A$4:$F$2144,3,0)</f>
        <v>Số 1 đường số 17A, Khu phố 11, Phường Bình Trị Đông B, Quận Bình Tân, TP.HCM.</v>
      </c>
      <c r="J1591" s="35" t="e">
        <f>VLOOKUP(F1591,'Khách hàng'!$B$4:$G$1048576,5,0)</f>
        <v>#N/A</v>
      </c>
      <c r="M1591" s="13" t="e">
        <f>VLOOKUP(K1591,'Hàng hóa'!$C$5:$J1722,2,0)</f>
        <v>#N/A</v>
      </c>
      <c r="N1591" s="17" t="e">
        <f>VLOOKUP(K1591,'[1]Hàng hóa'!$C$5:$G$22,5,0)</f>
        <v>#N/A</v>
      </c>
      <c r="O1591" s="17" t="e">
        <f t="shared" si="78"/>
        <v>#N/A</v>
      </c>
      <c r="P1591" s="197" t="e">
        <f t="shared" si="79"/>
        <v>#N/A</v>
      </c>
      <c r="Q1591" s="17" t="e">
        <f t="shared" si="80"/>
        <v>#N/A</v>
      </c>
      <c r="R1591" s="13" t="e">
        <f>VLOOKUP(J1591,'[1]Nhân viên'!$E$20:$F$41,2,0)</f>
        <v>#N/A</v>
      </c>
    </row>
    <row r="1592" spans="5:18" x14ac:dyDescent="0.2">
      <c r="E1592" s="13" t="e">
        <f>VLOOKUP(D1592,'Nhân viên'!$B$5:$C$48,2,0)</f>
        <v>#N/A</v>
      </c>
      <c r="H1592" s="13" t="e">
        <f>VLOOKUP(F1592,'Khách hàng'!$B$4:$G$1048576,2,0)</f>
        <v>#N/A</v>
      </c>
      <c r="I1592" s="13" t="str">
        <f>VLOOKUP(F1592,'[1]Khách hàng'!$A$4:$F$2144,3,0)</f>
        <v>Số 1 đường số 17A, Khu phố 11, Phường Bình Trị Đông B, Quận Bình Tân, TP.HCM.</v>
      </c>
      <c r="J1592" s="35" t="e">
        <f>VLOOKUP(F1592,'Khách hàng'!$B$4:$G$1048576,5,0)</f>
        <v>#N/A</v>
      </c>
      <c r="M1592" s="13" t="e">
        <f>VLOOKUP(K1592,'Hàng hóa'!$C$5:$J1723,2,0)</f>
        <v>#N/A</v>
      </c>
      <c r="N1592" s="17" t="e">
        <f>VLOOKUP(K1592,'[1]Hàng hóa'!$C$5:$G$22,5,0)</f>
        <v>#N/A</v>
      </c>
      <c r="O1592" s="17" t="e">
        <f t="shared" si="78"/>
        <v>#N/A</v>
      </c>
      <c r="P1592" s="197" t="e">
        <f t="shared" si="79"/>
        <v>#N/A</v>
      </c>
      <c r="Q1592" s="17" t="e">
        <f t="shared" si="80"/>
        <v>#N/A</v>
      </c>
      <c r="R1592" s="13" t="e">
        <f>VLOOKUP(J1592,'[1]Nhân viên'!$E$20:$F$41,2,0)</f>
        <v>#N/A</v>
      </c>
    </row>
    <row r="1593" spans="5:18" x14ac:dyDescent="0.2">
      <c r="E1593" s="13" t="e">
        <f>VLOOKUP(D1593,'Nhân viên'!$B$5:$C$48,2,0)</f>
        <v>#N/A</v>
      </c>
      <c r="H1593" s="13" t="e">
        <f>VLOOKUP(F1593,'Khách hàng'!$B$4:$G$1048576,2,0)</f>
        <v>#N/A</v>
      </c>
      <c r="I1593" s="13" t="str">
        <f>VLOOKUP(F1593,'[1]Khách hàng'!$A$4:$F$2144,3,0)</f>
        <v>Số 1 đường số 17A, Khu phố 11, Phường Bình Trị Đông B, Quận Bình Tân, TP.HCM.</v>
      </c>
      <c r="J1593" s="35" t="e">
        <f>VLOOKUP(F1593,'Khách hàng'!$B$4:$G$1048576,5,0)</f>
        <v>#N/A</v>
      </c>
      <c r="M1593" s="13" t="e">
        <f>VLOOKUP(K1593,'Hàng hóa'!$C$5:$J1724,2,0)</f>
        <v>#N/A</v>
      </c>
      <c r="N1593" s="17" t="e">
        <f>VLOOKUP(K1593,'[1]Hàng hóa'!$C$5:$G$22,5,0)</f>
        <v>#N/A</v>
      </c>
      <c r="O1593" s="17" t="e">
        <f t="shared" si="78"/>
        <v>#N/A</v>
      </c>
      <c r="P1593" s="197" t="e">
        <f t="shared" si="79"/>
        <v>#N/A</v>
      </c>
      <c r="Q1593" s="17" t="e">
        <f t="shared" si="80"/>
        <v>#N/A</v>
      </c>
      <c r="R1593" s="13" t="e">
        <f>VLOOKUP(J1593,'[1]Nhân viên'!$E$20:$F$41,2,0)</f>
        <v>#N/A</v>
      </c>
    </row>
    <row r="1594" spans="5:18" x14ac:dyDescent="0.2">
      <c r="E1594" s="13" t="e">
        <f>VLOOKUP(D1594,'Nhân viên'!$B$5:$C$48,2,0)</f>
        <v>#N/A</v>
      </c>
      <c r="H1594" s="13" t="e">
        <f>VLOOKUP(F1594,'Khách hàng'!$B$4:$G$1048576,2,0)</f>
        <v>#N/A</v>
      </c>
      <c r="I1594" s="13" t="str">
        <f>VLOOKUP(F1594,'[1]Khách hàng'!$A$4:$F$2144,3,0)</f>
        <v>Số 1 đường số 17A, Khu phố 11, Phường Bình Trị Đông B, Quận Bình Tân, TP.HCM.</v>
      </c>
      <c r="J1594" s="35" t="e">
        <f>VLOOKUP(F1594,'Khách hàng'!$B$4:$G$1048576,5,0)</f>
        <v>#N/A</v>
      </c>
      <c r="M1594" s="13" t="e">
        <f>VLOOKUP(K1594,'Hàng hóa'!$C$5:$J1725,2,0)</f>
        <v>#N/A</v>
      </c>
      <c r="N1594" s="17" t="e">
        <f>VLOOKUP(K1594,'[1]Hàng hóa'!$C$5:$G$22,5,0)</f>
        <v>#N/A</v>
      </c>
      <c r="O1594" s="17" t="e">
        <f t="shared" si="78"/>
        <v>#N/A</v>
      </c>
      <c r="P1594" s="197" t="e">
        <f t="shared" si="79"/>
        <v>#N/A</v>
      </c>
      <c r="Q1594" s="17" t="e">
        <f t="shared" si="80"/>
        <v>#N/A</v>
      </c>
      <c r="R1594" s="13" t="e">
        <f>VLOOKUP(J1594,'[1]Nhân viên'!$E$20:$F$41,2,0)</f>
        <v>#N/A</v>
      </c>
    </row>
    <row r="1595" spans="5:18" x14ac:dyDescent="0.2">
      <c r="E1595" s="13" t="e">
        <f>VLOOKUP(D1595,'Nhân viên'!$B$5:$C$48,2,0)</f>
        <v>#N/A</v>
      </c>
      <c r="H1595" s="13" t="e">
        <f>VLOOKUP(F1595,'Khách hàng'!$B$4:$G$1048576,2,0)</f>
        <v>#N/A</v>
      </c>
      <c r="I1595" s="13" t="str">
        <f>VLOOKUP(F1595,'[1]Khách hàng'!$A$4:$F$2144,3,0)</f>
        <v>Số 1 đường số 17A, Khu phố 11, Phường Bình Trị Đông B, Quận Bình Tân, TP.HCM.</v>
      </c>
      <c r="J1595" s="35" t="e">
        <f>VLOOKUP(F1595,'Khách hàng'!$B$4:$G$1048576,5,0)</f>
        <v>#N/A</v>
      </c>
      <c r="M1595" s="13" t="e">
        <f>VLOOKUP(K1595,'Hàng hóa'!$C$5:$J1726,2,0)</f>
        <v>#N/A</v>
      </c>
      <c r="N1595" s="17" t="e">
        <f>VLOOKUP(K1595,'[1]Hàng hóa'!$C$5:$G$22,5,0)</f>
        <v>#N/A</v>
      </c>
      <c r="O1595" s="17" t="e">
        <f t="shared" si="78"/>
        <v>#N/A</v>
      </c>
      <c r="P1595" s="197" t="e">
        <f t="shared" si="79"/>
        <v>#N/A</v>
      </c>
      <c r="Q1595" s="17" t="e">
        <f t="shared" si="80"/>
        <v>#N/A</v>
      </c>
      <c r="R1595" s="13" t="e">
        <f>VLOOKUP(J1595,'[1]Nhân viên'!$E$20:$F$41,2,0)</f>
        <v>#N/A</v>
      </c>
    </row>
    <row r="1596" spans="5:18" x14ac:dyDescent="0.2">
      <c r="E1596" s="13" t="e">
        <f>VLOOKUP(D1596,'Nhân viên'!$B$5:$C$48,2,0)</f>
        <v>#N/A</v>
      </c>
      <c r="H1596" s="13" t="e">
        <f>VLOOKUP(F1596,'Khách hàng'!$B$4:$G$1048576,2,0)</f>
        <v>#N/A</v>
      </c>
      <c r="I1596" s="13" t="str">
        <f>VLOOKUP(F1596,'[1]Khách hàng'!$A$4:$F$2144,3,0)</f>
        <v>Số 1 đường số 17A, Khu phố 11, Phường Bình Trị Đông B, Quận Bình Tân, TP.HCM.</v>
      </c>
      <c r="J1596" s="35" t="e">
        <f>VLOOKUP(F1596,'Khách hàng'!$B$4:$G$1048576,5,0)</f>
        <v>#N/A</v>
      </c>
      <c r="M1596" s="13" t="e">
        <f>VLOOKUP(K1596,'Hàng hóa'!$C$5:$J1727,2,0)</f>
        <v>#N/A</v>
      </c>
      <c r="N1596" s="17" t="e">
        <f>VLOOKUP(K1596,'[1]Hàng hóa'!$C$5:$G$22,5,0)</f>
        <v>#N/A</v>
      </c>
      <c r="O1596" s="17" t="e">
        <f t="shared" si="78"/>
        <v>#N/A</v>
      </c>
      <c r="P1596" s="197" t="e">
        <f t="shared" si="79"/>
        <v>#N/A</v>
      </c>
      <c r="Q1596" s="17" t="e">
        <f t="shared" si="80"/>
        <v>#N/A</v>
      </c>
      <c r="R1596" s="13" t="e">
        <f>VLOOKUP(J1596,'[1]Nhân viên'!$E$20:$F$41,2,0)</f>
        <v>#N/A</v>
      </c>
    </row>
    <row r="1597" spans="5:18" x14ac:dyDescent="0.2">
      <c r="E1597" s="13" t="e">
        <f>VLOOKUP(D1597,'Nhân viên'!$B$5:$C$48,2,0)</f>
        <v>#N/A</v>
      </c>
      <c r="H1597" s="13" t="e">
        <f>VLOOKUP(F1597,'Khách hàng'!$B$4:$G$1048576,2,0)</f>
        <v>#N/A</v>
      </c>
      <c r="I1597" s="13" t="str">
        <f>VLOOKUP(F1597,'[1]Khách hàng'!$A$4:$F$2144,3,0)</f>
        <v>Số 1 đường số 17A, Khu phố 11, Phường Bình Trị Đông B, Quận Bình Tân, TP.HCM.</v>
      </c>
      <c r="J1597" s="35" t="e">
        <f>VLOOKUP(F1597,'Khách hàng'!$B$4:$G$1048576,5,0)</f>
        <v>#N/A</v>
      </c>
      <c r="M1597" s="13" t="e">
        <f>VLOOKUP(K1597,'Hàng hóa'!$C$5:$J1728,2,0)</f>
        <v>#N/A</v>
      </c>
      <c r="N1597" s="17" t="e">
        <f>VLOOKUP(K1597,'[1]Hàng hóa'!$C$5:$G$22,5,0)</f>
        <v>#N/A</v>
      </c>
      <c r="O1597" s="17" t="e">
        <f t="shared" si="78"/>
        <v>#N/A</v>
      </c>
      <c r="P1597" s="197" t="e">
        <f t="shared" si="79"/>
        <v>#N/A</v>
      </c>
      <c r="Q1597" s="17" t="e">
        <f t="shared" si="80"/>
        <v>#N/A</v>
      </c>
      <c r="R1597" s="13" t="e">
        <f>VLOOKUP(J1597,'[1]Nhân viên'!$E$20:$F$41,2,0)</f>
        <v>#N/A</v>
      </c>
    </row>
    <row r="1598" spans="5:18" x14ac:dyDescent="0.2">
      <c r="E1598" s="13" t="e">
        <f>VLOOKUP(D1598,'Nhân viên'!$B$5:$C$48,2,0)</f>
        <v>#N/A</v>
      </c>
      <c r="H1598" s="13" t="e">
        <f>VLOOKUP(F1598,'Khách hàng'!$B$4:$G$1048576,2,0)</f>
        <v>#N/A</v>
      </c>
      <c r="I1598" s="13" t="str">
        <f>VLOOKUP(F1598,'[1]Khách hàng'!$A$4:$F$2144,3,0)</f>
        <v>Số 1 đường số 17A, Khu phố 11, Phường Bình Trị Đông B, Quận Bình Tân, TP.HCM.</v>
      </c>
      <c r="J1598" s="35" t="e">
        <f>VLOOKUP(F1598,'Khách hàng'!$B$4:$G$1048576,5,0)</f>
        <v>#N/A</v>
      </c>
      <c r="M1598" s="13" t="e">
        <f>VLOOKUP(K1598,'Hàng hóa'!$C$5:$J1729,2,0)</f>
        <v>#N/A</v>
      </c>
      <c r="N1598" s="17" t="e">
        <f>VLOOKUP(K1598,'[1]Hàng hóa'!$C$5:$G$22,5,0)</f>
        <v>#N/A</v>
      </c>
      <c r="O1598" s="17" t="e">
        <f t="shared" si="78"/>
        <v>#N/A</v>
      </c>
      <c r="P1598" s="197" t="e">
        <f t="shared" si="79"/>
        <v>#N/A</v>
      </c>
      <c r="Q1598" s="17" t="e">
        <f t="shared" si="80"/>
        <v>#N/A</v>
      </c>
      <c r="R1598" s="13" t="e">
        <f>VLOOKUP(J1598,'[1]Nhân viên'!$E$20:$F$41,2,0)</f>
        <v>#N/A</v>
      </c>
    </row>
    <row r="1599" spans="5:18" x14ac:dyDescent="0.2">
      <c r="E1599" s="13" t="e">
        <f>VLOOKUP(D1599,'Nhân viên'!$B$5:$C$48,2,0)</f>
        <v>#N/A</v>
      </c>
      <c r="H1599" s="13" t="e">
        <f>VLOOKUP(F1599,'Khách hàng'!$B$4:$G$1048576,2,0)</f>
        <v>#N/A</v>
      </c>
      <c r="I1599" s="13" t="str">
        <f>VLOOKUP(F1599,'[1]Khách hàng'!$A$4:$F$2144,3,0)</f>
        <v>Số 1 đường số 17A, Khu phố 11, Phường Bình Trị Đông B, Quận Bình Tân, TP.HCM.</v>
      </c>
      <c r="J1599" s="35" t="e">
        <f>VLOOKUP(F1599,'Khách hàng'!$B$4:$G$1048576,5,0)</f>
        <v>#N/A</v>
      </c>
      <c r="M1599" s="13" t="e">
        <f>VLOOKUP(K1599,'Hàng hóa'!$C$5:$J1730,2,0)</f>
        <v>#N/A</v>
      </c>
      <c r="N1599" s="17" t="e">
        <f>VLOOKUP(K1599,'[1]Hàng hóa'!$C$5:$G$22,5,0)</f>
        <v>#N/A</v>
      </c>
      <c r="O1599" s="17" t="e">
        <f t="shared" si="78"/>
        <v>#N/A</v>
      </c>
      <c r="P1599" s="197" t="e">
        <f t="shared" si="79"/>
        <v>#N/A</v>
      </c>
      <c r="Q1599" s="17" t="e">
        <f t="shared" si="80"/>
        <v>#N/A</v>
      </c>
      <c r="R1599" s="13" t="e">
        <f>VLOOKUP(J1599,'[1]Nhân viên'!$E$20:$F$41,2,0)</f>
        <v>#N/A</v>
      </c>
    </row>
    <row r="1600" spans="5:18" x14ac:dyDescent="0.2">
      <c r="E1600" s="13" t="e">
        <f>VLOOKUP(D1600,'Nhân viên'!$B$5:$C$48,2,0)</f>
        <v>#N/A</v>
      </c>
      <c r="H1600" s="13" t="e">
        <f>VLOOKUP(F1600,'Khách hàng'!$B$4:$G$1048576,2,0)</f>
        <v>#N/A</v>
      </c>
      <c r="I1600" s="13" t="str">
        <f>VLOOKUP(F1600,'[1]Khách hàng'!$A$4:$F$2144,3,0)</f>
        <v>Số 1 đường số 17A, Khu phố 11, Phường Bình Trị Đông B, Quận Bình Tân, TP.HCM.</v>
      </c>
      <c r="J1600" s="35" t="e">
        <f>VLOOKUP(F1600,'Khách hàng'!$B$4:$G$1048576,5,0)</f>
        <v>#N/A</v>
      </c>
      <c r="M1600" s="13" t="e">
        <f>VLOOKUP(K1600,'Hàng hóa'!$C$5:$J1731,2,0)</f>
        <v>#N/A</v>
      </c>
      <c r="N1600" s="17" t="e">
        <f>VLOOKUP(K1600,'[1]Hàng hóa'!$C$5:$G$22,5,0)</f>
        <v>#N/A</v>
      </c>
      <c r="O1600" s="17" t="e">
        <f t="shared" si="78"/>
        <v>#N/A</v>
      </c>
      <c r="P1600" s="197" t="e">
        <f t="shared" si="79"/>
        <v>#N/A</v>
      </c>
      <c r="Q1600" s="17" t="e">
        <f t="shared" si="80"/>
        <v>#N/A</v>
      </c>
      <c r="R1600" s="13" t="e">
        <f>VLOOKUP(J1600,'[1]Nhân viên'!$E$20:$F$41,2,0)</f>
        <v>#N/A</v>
      </c>
    </row>
    <row r="1601" spans="5:18" x14ac:dyDescent="0.2">
      <c r="E1601" s="13" t="e">
        <f>VLOOKUP(D1601,'Nhân viên'!$B$5:$C$48,2,0)</f>
        <v>#N/A</v>
      </c>
      <c r="H1601" s="13" t="e">
        <f>VLOOKUP(F1601,'Khách hàng'!$B$4:$G$1048576,2,0)</f>
        <v>#N/A</v>
      </c>
      <c r="I1601" s="13" t="str">
        <f>VLOOKUP(F1601,'[1]Khách hàng'!$A$4:$F$2144,3,0)</f>
        <v>Số 1 đường số 17A, Khu phố 11, Phường Bình Trị Đông B, Quận Bình Tân, TP.HCM.</v>
      </c>
      <c r="J1601" s="35" t="e">
        <f>VLOOKUP(F1601,'Khách hàng'!$B$4:$G$1048576,5,0)</f>
        <v>#N/A</v>
      </c>
      <c r="M1601" s="13" t="e">
        <f>VLOOKUP(K1601,'Hàng hóa'!$C$5:$J1732,2,0)</f>
        <v>#N/A</v>
      </c>
      <c r="N1601" s="17" t="e">
        <f>VLOOKUP(K1601,'[1]Hàng hóa'!$C$5:$G$22,5,0)</f>
        <v>#N/A</v>
      </c>
      <c r="O1601" s="17" t="e">
        <f t="shared" si="78"/>
        <v>#N/A</v>
      </c>
      <c r="P1601" s="197" t="e">
        <f t="shared" si="79"/>
        <v>#N/A</v>
      </c>
      <c r="Q1601" s="17" t="e">
        <f t="shared" si="80"/>
        <v>#N/A</v>
      </c>
      <c r="R1601" s="13" t="e">
        <f>VLOOKUP(J1601,'[1]Nhân viên'!$E$20:$F$41,2,0)</f>
        <v>#N/A</v>
      </c>
    </row>
    <row r="1602" spans="5:18" x14ac:dyDescent="0.2">
      <c r="E1602" s="13" t="e">
        <f>VLOOKUP(D1602,'Nhân viên'!$B$5:$C$48,2,0)</f>
        <v>#N/A</v>
      </c>
      <c r="H1602" s="13" t="e">
        <f>VLOOKUP(F1602,'Khách hàng'!$B$4:$G$1048576,2,0)</f>
        <v>#N/A</v>
      </c>
      <c r="I1602" s="13" t="str">
        <f>VLOOKUP(F1602,'[1]Khách hàng'!$A$4:$F$2144,3,0)</f>
        <v>Số 1 đường số 17A, Khu phố 11, Phường Bình Trị Đông B, Quận Bình Tân, TP.HCM.</v>
      </c>
      <c r="J1602" s="35" t="e">
        <f>VLOOKUP(F1602,'Khách hàng'!$B$4:$G$1048576,5,0)</f>
        <v>#N/A</v>
      </c>
      <c r="M1602" s="13" t="e">
        <f>VLOOKUP(K1602,'Hàng hóa'!$C$5:$J1733,2,0)</f>
        <v>#N/A</v>
      </c>
      <c r="N1602" s="17" t="e">
        <f>VLOOKUP(K1602,'[1]Hàng hóa'!$C$5:$G$22,5,0)</f>
        <v>#N/A</v>
      </c>
      <c r="O1602" s="17" t="e">
        <f t="shared" si="78"/>
        <v>#N/A</v>
      </c>
      <c r="P1602" s="197" t="e">
        <f t="shared" si="79"/>
        <v>#N/A</v>
      </c>
      <c r="Q1602" s="17" t="e">
        <f t="shared" si="80"/>
        <v>#N/A</v>
      </c>
      <c r="R1602" s="13" t="e">
        <f>VLOOKUP(J1602,'[1]Nhân viên'!$E$20:$F$41,2,0)</f>
        <v>#N/A</v>
      </c>
    </row>
    <row r="1603" spans="5:18" x14ac:dyDescent="0.2">
      <c r="E1603" s="13" t="e">
        <f>VLOOKUP(D1603,'Nhân viên'!$B$5:$C$48,2,0)</f>
        <v>#N/A</v>
      </c>
      <c r="H1603" s="13" t="e">
        <f>VLOOKUP(F1603,'Khách hàng'!$B$4:$G$1048576,2,0)</f>
        <v>#N/A</v>
      </c>
      <c r="I1603" s="13" t="str">
        <f>VLOOKUP(F1603,'[1]Khách hàng'!$A$4:$F$2144,3,0)</f>
        <v>Số 1 đường số 17A, Khu phố 11, Phường Bình Trị Đông B, Quận Bình Tân, TP.HCM.</v>
      </c>
      <c r="J1603" s="35" t="e">
        <f>VLOOKUP(F1603,'Khách hàng'!$B$4:$G$1048576,5,0)</f>
        <v>#N/A</v>
      </c>
      <c r="M1603" s="13" t="e">
        <f>VLOOKUP(K1603,'Hàng hóa'!$C$5:$J1734,2,0)</f>
        <v>#N/A</v>
      </c>
      <c r="N1603" s="17" t="e">
        <f>VLOOKUP(K1603,'[1]Hàng hóa'!$C$5:$G$22,5,0)</f>
        <v>#N/A</v>
      </c>
      <c r="O1603" s="17" t="e">
        <f t="shared" si="78"/>
        <v>#N/A</v>
      </c>
      <c r="P1603" s="197" t="e">
        <f t="shared" si="79"/>
        <v>#N/A</v>
      </c>
      <c r="Q1603" s="17" t="e">
        <f t="shared" si="80"/>
        <v>#N/A</v>
      </c>
      <c r="R1603" s="13" t="e">
        <f>VLOOKUP(J1603,'[1]Nhân viên'!$E$20:$F$41,2,0)</f>
        <v>#N/A</v>
      </c>
    </row>
    <row r="1604" spans="5:18" x14ac:dyDescent="0.2">
      <c r="E1604" s="13" t="e">
        <f>VLOOKUP(D1604,'Nhân viên'!$B$5:$C$48,2,0)</f>
        <v>#N/A</v>
      </c>
      <c r="H1604" s="13" t="e">
        <f>VLOOKUP(F1604,'Khách hàng'!$B$4:$G$1048576,2,0)</f>
        <v>#N/A</v>
      </c>
      <c r="I1604" s="13" t="str">
        <f>VLOOKUP(F1604,'[1]Khách hàng'!$A$4:$F$2144,3,0)</f>
        <v>Số 1 đường số 17A, Khu phố 11, Phường Bình Trị Đông B, Quận Bình Tân, TP.HCM.</v>
      </c>
      <c r="J1604" s="35" t="e">
        <f>VLOOKUP(F1604,'Khách hàng'!$B$4:$G$1048576,5,0)</f>
        <v>#N/A</v>
      </c>
      <c r="M1604" s="13" t="e">
        <f>VLOOKUP(K1604,'Hàng hóa'!$C$5:$J1735,2,0)</f>
        <v>#N/A</v>
      </c>
      <c r="N1604" s="17" t="e">
        <f>VLOOKUP(K1604,'[1]Hàng hóa'!$C$5:$G$22,5,0)</f>
        <v>#N/A</v>
      </c>
      <c r="O1604" s="17" t="e">
        <f t="shared" si="78"/>
        <v>#N/A</v>
      </c>
      <c r="P1604" s="197" t="e">
        <f t="shared" si="79"/>
        <v>#N/A</v>
      </c>
      <c r="Q1604" s="17" t="e">
        <f t="shared" si="80"/>
        <v>#N/A</v>
      </c>
      <c r="R1604" s="13" t="e">
        <f>VLOOKUP(J1604,'[1]Nhân viên'!$E$20:$F$41,2,0)</f>
        <v>#N/A</v>
      </c>
    </row>
    <row r="1605" spans="5:18" x14ac:dyDescent="0.2">
      <c r="E1605" s="13" t="e">
        <f>VLOOKUP(D1605,'Nhân viên'!$B$5:$C$48,2,0)</f>
        <v>#N/A</v>
      </c>
      <c r="H1605" s="13" t="e">
        <f>VLOOKUP(F1605,'Khách hàng'!$B$4:$G$1048576,2,0)</f>
        <v>#N/A</v>
      </c>
      <c r="I1605" s="13" t="str">
        <f>VLOOKUP(F1605,'[1]Khách hàng'!$A$4:$F$2144,3,0)</f>
        <v>Số 1 đường số 17A, Khu phố 11, Phường Bình Trị Đông B, Quận Bình Tân, TP.HCM.</v>
      </c>
      <c r="J1605" s="35" t="e">
        <f>VLOOKUP(F1605,'Khách hàng'!$B$4:$G$1048576,5,0)</f>
        <v>#N/A</v>
      </c>
      <c r="M1605" s="13" t="e">
        <f>VLOOKUP(K1605,'Hàng hóa'!$C$5:$J1736,2,0)</f>
        <v>#N/A</v>
      </c>
      <c r="N1605" s="17" t="e">
        <f>VLOOKUP(K1605,'[1]Hàng hóa'!$C$5:$G$22,5,0)</f>
        <v>#N/A</v>
      </c>
      <c r="O1605" s="17" t="e">
        <f t="shared" si="78"/>
        <v>#N/A</v>
      </c>
      <c r="P1605" s="197" t="e">
        <f t="shared" si="79"/>
        <v>#N/A</v>
      </c>
      <c r="Q1605" s="17" t="e">
        <f t="shared" si="80"/>
        <v>#N/A</v>
      </c>
      <c r="R1605" s="13" t="e">
        <f>VLOOKUP(J1605,'[1]Nhân viên'!$E$20:$F$41,2,0)</f>
        <v>#N/A</v>
      </c>
    </row>
    <row r="1606" spans="5:18" x14ac:dyDescent="0.2">
      <c r="E1606" s="13" t="e">
        <f>VLOOKUP(D1606,'Nhân viên'!$B$5:$C$48,2,0)</f>
        <v>#N/A</v>
      </c>
      <c r="H1606" s="13" t="e">
        <f>VLOOKUP(F1606,'Khách hàng'!$B$4:$G$1048576,2,0)</f>
        <v>#N/A</v>
      </c>
      <c r="I1606" s="13" t="str">
        <f>VLOOKUP(F1606,'[1]Khách hàng'!$A$4:$F$2144,3,0)</f>
        <v>Số 1 đường số 17A, Khu phố 11, Phường Bình Trị Đông B, Quận Bình Tân, TP.HCM.</v>
      </c>
      <c r="J1606" s="35" t="e">
        <f>VLOOKUP(F1606,'Khách hàng'!$B$4:$G$1048576,5,0)</f>
        <v>#N/A</v>
      </c>
      <c r="M1606" s="13" t="e">
        <f>VLOOKUP(K1606,'Hàng hóa'!$C$5:$J1737,2,0)</f>
        <v>#N/A</v>
      </c>
      <c r="N1606" s="17" t="e">
        <f>VLOOKUP(K1606,'[1]Hàng hóa'!$C$5:$G$22,5,0)</f>
        <v>#N/A</v>
      </c>
      <c r="O1606" s="17" t="e">
        <f t="shared" si="78"/>
        <v>#N/A</v>
      </c>
      <c r="P1606" s="197" t="e">
        <f t="shared" si="79"/>
        <v>#N/A</v>
      </c>
      <c r="Q1606" s="17" t="e">
        <f t="shared" si="80"/>
        <v>#N/A</v>
      </c>
      <c r="R1606" s="13" t="e">
        <f>VLOOKUP(J1606,'[1]Nhân viên'!$E$20:$F$41,2,0)</f>
        <v>#N/A</v>
      </c>
    </row>
    <row r="1607" spans="5:18" x14ac:dyDescent="0.2">
      <c r="E1607" s="13" t="e">
        <f>VLOOKUP(D1607,'Nhân viên'!$B$5:$C$48,2,0)</f>
        <v>#N/A</v>
      </c>
      <c r="H1607" s="13" t="e">
        <f>VLOOKUP(F1607,'Khách hàng'!$B$4:$G$1048576,2,0)</f>
        <v>#N/A</v>
      </c>
      <c r="I1607" s="13" t="str">
        <f>VLOOKUP(F1607,'[1]Khách hàng'!$A$4:$F$2144,3,0)</f>
        <v>Số 1 đường số 17A, Khu phố 11, Phường Bình Trị Đông B, Quận Bình Tân, TP.HCM.</v>
      </c>
      <c r="J1607" s="35" t="e">
        <f>VLOOKUP(F1607,'Khách hàng'!$B$4:$G$1048576,5,0)</f>
        <v>#N/A</v>
      </c>
      <c r="M1607" s="13" t="e">
        <f>VLOOKUP(K1607,'Hàng hóa'!$C$5:$J1738,2,0)</f>
        <v>#N/A</v>
      </c>
      <c r="N1607" s="17" t="e">
        <f>VLOOKUP(K1607,'[1]Hàng hóa'!$C$5:$G$22,5,0)</f>
        <v>#N/A</v>
      </c>
      <c r="O1607" s="17" t="e">
        <f t="shared" si="78"/>
        <v>#N/A</v>
      </c>
      <c r="P1607" s="197" t="e">
        <f t="shared" si="79"/>
        <v>#N/A</v>
      </c>
      <c r="Q1607" s="17" t="e">
        <f t="shared" si="80"/>
        <v>#N/A</v>
      </c>
      <c r="R1607" s="13" t="e">
        <f>VLOOKUP(J1607,'[1]Nhân viên'!$E$20:$F$41,2,0)</f>
        <v>#N/A</v>
      </c>
    </row>
    <row r="1608" spans="5:18" x14ac:dyDescent="0.2">
      <c r="E1608" s="13" t="e">
        <f>VLOOKUP(D1608,'Nhân viên'!$B$5:$C$48,2,0)</f>
        <v>#N/A</v>
      </c>
      <c r="H1608" s="13" t="e">
        <f>VLOOKUP(F1608,'Khách hàng'!$B$4:$G$1048576,2,0)</f>
        <v>#N/A</v>
      </c>
      <c r="I1608" s="13" t="str">
        <f>VLOOKUP(F1608,'[1]Khách hàng'!$A$4:$F$2144,3,0)</f>
        <v>Số 1 đường số 17A, Khu phố 11, Phường Bình Trị Đông B, Quận Bình Tân, TP.HCM.</v>
      </c>
      <c r="J1608" s="35" t="e">
        <f>VLOOKUP(F1608,'Khách hàng'!$B$4:$G$1048576,5,0)</f>
        <v>#N/A</v>
      </c>
      <c r="M1608" s="13" t="e">
        <f>VLOOKUP(K1608,'Hàng hóa'!$C$5:$J1739,2,0)</f>
        <v>#N/A</v>
      </c>
      <c r="N1608" s="17" t="e">
        <f>VLOOKUP(K1608,'[1]Hàng hóa'!$C$5:$G$22,5,0)</f>
        <v>#N/A</v>
      </c>
      <c r="O1608" s="17" t="e">
        <f t="shared" si="78"/>
        <v>#N/A</v>
      </c>
      <c r="P1608" s="197" t="e">
        <f t="shared" si="79"/>
        <v>#N/A</v>
      </c>
      <c r="Q1608" s="17" t="e">
        <f t="shared" si="80"/>
        <v>#N/A</v>
      </c>
      <c r="R1608" s="13" t="e">
        <f>VLOOKUP(J1608,'[1]Nhân viên'!$E$20:$F$41,2,0)</f>
        <v>#N/A</v>
      </c>
    </row>
    <row r="1609" spans="5:18" x14ac:dyDescent="0.2">
      <c r="E1609" s="13" t="e">
        <f>VLOOKUP(D1609,'Nhân viên'!$B$5:$C$48,2,0)</f>
        <v>#N/A</v>
      </c>
      <c r="H1609" s="13" t="e">
        <f>VLOOKUP(F1609,'Khách hàng'!$B$4:$G$1048576,2,0)</f>
        <v>#N/A</v>
      </c>
      <c r="I1609" s="13" t="str">
        <f>VLOOKUP(F1609,'[1]Khách hàng'!$A$4:$F$2144,3,0)</f>
        <v>Số 1 đường số 17A, Khu phố 11, Phường Bình Trị Đông B, Quận Bình Tân, TP.HCM.</v>
      </c>
      <c r="J1609" s="35" t="e">
        <f>VLOOKUP(F1609,'Khách hàng'!$B$4:$G$1048576,5,0)</f>
        <v>#N/A</v>
      </c>
      <c r="M1609" s="13" t="e">
        <f>VLOOKUP(K1609,'Hàng hóa'!$C$5:$J1740,2,0)</f>
        <v>#N/A</v>
      </c>
      <c r="N1609" s="17" t="e">
        <f>VLOOKUP(K1609,'[1]Hàng hóa'!$C$5:$G$22,5,0)</f>
        <v>#N/A</v>
      </c>
      <c r="O1609" s="17" t="e">
        <f t="shared" si="78"/>
        <v>#N/A</v>
      </c>
      <c r="P1609" s="197" t="e">
        <f t="shared" si="79"/>
        <v>#N/A</v>
      </c>
      <c r="Q1609" s="17" t="e">
        <f t="shared" si="80"/>
        <v>#N/A</v>
      </c>
      <c r="R1609" s="13" t="e">
        <f>VLOOKUP(J1609,'[1]Nhân viên'!$E$20:$F$41,2,0)</f>
        <v>#N/A</v>
      </c>
    </row>
    <row r="1610" spans="5:18" x14ac:dyDescent="0.2">
      <c r="E1610" s="13" t="e">
        <f>VLOOKUP(D1610,'Nhân viên'!$B$5:$C$48,2,0)</f>
        <v>#N/A</v>
      </c>
      <c r="H1610" s="13" t="e">
        <f>VLOOKUP(F1610,'Khách hàng'!$B$4:$G$1048576,2,0)</f>
        <v>#N/A</v>
      </c>
      <c r="I1610" s="13" t="str">
        <f>VLOOKUP(F1610,'[1]Khách hàng'!$A$4:$F$2144,3,0)</f>
        <v>Số 1 đường số 17A, Khu phố 11, Phường Bình Trị Đông B, Quận Bình Tân, TP.HCM.</v>
      </c>
      <c r="J1610" s="35" t="e">
        <f>VLOOKUP(F1610,'Khách hàng'!$B$4:$G$1048576,5,0)</f>
        <v>#N/A</v>
      </c>
      <c r="M1610" s="13" t="e">
        <f>VLOOKUP(K1610,'Hàng hóa'!$C$5:$J1741,2,0)</f>
        <v>#N/A</v>
      </c>
      <c r="N1610" s="17" t="e">
        <f>VLOOKUP(K1610,'[1]Hàng hóa'!$C$5:$G$22,5,0)</f>
        <v>#N/A</v>
      </c>
      <c r="O1610" s="17" t="e">
        <f t="shared" si="78"/>
        <v>#N/A</v>
      </c>
      <c r="P1610" s="197" t="e">
        <f t="shared" si="79"/>
        <v>#N/A</v>
      </c>
      <c r="Q1610" s="17" t="e">
        <f t="shared" si="80"/>
        <v>#N/A</v>
      </c>
      <c r="R1610" s="13" t="e">
        <f>VLOOKUP(J1610,'[1]Nhân viên'!$E$20:$F$41,2,0)</f>
        <v>#N/A</v>
      </c>
    </row>
    <row r="1611" spans="5:18" x14ac:dyDescent="0.2">
      <c r="E1611" s="13" t="e">
        <f>VLOOKUP(D1611,'Nhân viên'!$B$5:$C$48,2,0)</f>
        <v>#N/A</v>
      </c>
      <c r="H1611" s="13" t="e">
        <f>VLOOKUP(F1611,'Khách hàng'!$B$4:$G$1048576,2,0)</f>
        <v>#N/A</v>
      </c>
      <c r="I1611" s="13" t="str">
        <f>VLOOKUP(F1611,'[1]Khách hàng'!$A$4:$F$2144,3,0)</f>
        <v>Số 1 đường số 17A, Khu phố 11, Phường Bình Trị Đông B, Quận Bình Tân, TP.HCM.</v>
      </c>
      <c r="J1611" s="35" t="e">
        <f>VLOOKUP(F1611,'Khách hàng'!$B$4:$G$1048576,5,0)</f>
        <v>#N/A</v>
      </c>
      <c r="M1611" s="13" t="e">
        <f>VLOOKUP(K1611,'Hàng hóa'!$C$5:$J1742,2,0)</f>
        <v>#N/A</v>
      </c>
      <c r="N1611" s="17" t="e">
        <f>VLOOKUP(K1611,'[1]Hàng hóa'!$C$5:$G$22,5,0)</f>
        <v>#N/A</v>
      </c>
      <c r="O1611" s="17" t="e">
        <f t="shared" si="78"/>
        <v>#N/A</v>
      </c>
      <c r="P1611" s="197" t="e">
        <f t="shared" si="79"/>
        <v>#N/A</v>
      </c>
      <c r="Q1611" s="17" t="e">
        <f t="shared" si="80"/>
        <v>#N/A</v>
      </c>
      <c r="R1611" s="13" t="e">
        <f>VLOOKUP(J1611,'[1]Nhân viên'!$E$20:$F$41,2,0)</f>
        <v>#N/A</v>
      </c>
    </row>
    <row r="1612" spans="5:18" x14ac:dyDescent="0.2">
      <c r="E1612" s="13" t="e">
        <f>VLOOKUP(D1612,'Nhân viên'!$B$5:$C$48,2,0)</f>
        <v>#N/A</v>
      </c>
      <c r="H1612" s="13" t="e">
        <f>VLOOKUP(F1612,'Khách hàng'!$B$4:$G$1048576,2,0)</f>
        <v>#N/A</v>
      </c>
      <c r="I1612" s="13" t="str">
        <f>VLOOKUP(F1612,'[1]Khách hàng'!$A$4:$F$2144,3,0)</f>
        <v>Số 1 đường số 17A, Khu phố 11, Phường Bình Trị Đông B, Quận Bình Tân, TP.HCM.</v>
      </c>
      <c r="J1612" s="35" t="e">
        <f>VLOOKUP(F1612,'Khách hàng'!$B$4:$G$1048576,5,0)</f>
        <v>#N/A</v>
      </c>
      <c r="M1612" s="13" t="e">
        <f>VLOOKUP(K1612,'Hàng hóa'!$C$5:$J1743,2,0)</f>
        <v>#N/A</v>
      </c>
      <c r="N1612" s="17" t="e">
        <f>VLOOKUP(K1612,'[1]Hàng hóa'!$C$5:$G$22,5,0)</f>
        <v>#N/A</v>
      </c>
      <c r="O1612" s="17" t="e">
        <f t="shared" si="78"/>
        <v>#N/A</v>
      </c>
      <c r="P1612" s="197" t="e">
        <f t="shared" si="79"/>
        <v>#N/A</v>
      </c>
      <c r="Q1612" s="17" t="e">
        <f t="shared" si="80"/>
        <v>#N/A</v>
      </c>
      <c r="R1612" s="13" t="e">
        <f>VLOOKUP(J1612,'[1]Nhân viên'!$E$20:$F$41,2,0)</f>
        <v>#N/A</v>
      </c>
    </row>
    <row r="1613" spans="5:18" x14ac:dyDescent="0.2">
      <c r="E1613" s="13" t="e">
        <f>VLOOKUP(D1613,'Nhân viên'!$B$5:$C$48,2,0)</f>
        <v>#N/A</v>
      </c>
      <c r="H1613" s="13" t="e">
        <f>VLOOKUP(F1613,'Khách hàng'!$B$4:$G$1048576,2,0)</f>
        <v>#N/A</v>
      </c>
      <c r="I1613" s="13" t="str">
        <f>VLOOKUP(F1613,'[1]Khách hàng'!$A$4:$F$2144,3,0)</f>
        <v>Số 1 đường số 17A, Khu phố 11, Phường Bình Trị Đông B, Quận Bình Tân, TP.HCM.</v>
      </c>
      <c r="J1613" s="35" t="e">
        <f>VLOOKUP(F1613,'Khách hàng'!$B$4:$G$1048576,5,0)</f>
        <v>#N/A</v>
      </c>
      <c r="M1613" s="13" t="e">
        <f>VLOOKUP(K1613,'Hàng hóa'!$C$5:$J1744,2,0)</f>
        <v>#N/A</v>
      </c>
      <c r="N1613" s="17" t="e">
        <f>VLOOKUP(K1613,'[1]Hàng hóa'!$C$5:$G$22,5,0)</f>
        <v>#N/A</v>
      </c>
      <c r="O1613" s="17" t="e">
        <f t="shared" si="78"/>
        <v>#N/A</v>
      </c>
      <c r="P1613" s="197" t="e">
        <f t="shared" si="79"/>
        <v>#N/A</v>
      </c>
      <c r="Q1613" s="17" t="e">
        <f t="shared" si="80"/>
        <v>#N/A</v>
      </c>
      <c r="R1613" s="13" t="e">
        <f>VLOOKUP(J1613,'[1]Nhân viên'!$E$20:$F$41,2,0)</f>
        <v>#N/A</v>
      </c>
    </row>
    <row r="1614" spans="5:18" x14ac:dyDescent="0.2">
      <c r="E1614" s="13" t="e">
        <f>VLOOKUP(D1614,'Nhân viên'!$B$5:$C$48,2,0)</f>
        <v>#N/A</v>
      </c>
      <c r="H1614" s="13" t="e">
        <f>VLOOKUP(F1614,'Khách hàng'!$B$4:$G$1048576,2,0)</f>
        <v>#N/A</v>
      </c>
      <c r="I1614" s="13" t="str">
        <f>VLOOKUP(F1614,'[1]Khách hàng'!$A$4:$F$2144,3,0)</f>
        <v>Số 1 đường số 17A, Khu phố 11, Phường Bình Trị Đông B, Quận Bình Tân, TP.HCM.</v>
      </c>
      <c r="J1614" s="35" t="e">
        <f>VLOOKUP(F1614,'Khách hàng'!$B$4:$G$1048576,5,0)</f>
        <v>#N/A</v>
      </c>
      <c r="M1614" s="13" t="e">
        <f>VLOOKUP(K1614,'Hàng hóa'!$C$5:$J1745,2,0)</f>
        <v>#N/A</v>
      </c>
      <c r="N1614" s="17" t="e">
        <f>VLOOKUP(K1614,'[1]Hàng hóa'!$C$5:$G$22,5,0)</f>
        <v>#N/A</v>
      </c>
      <c r="O1614" s="17" t="e">
        <f t="shared" si="78"/>
        <v>#N/A</v>
      </c>
      <c r="P1614" s="197" t="e">
        <f t="shared" si="79"/>
        <v>#N/A</v>
      </c>
      <c r="Q1614" s="17" t="e">
        <f t="shared" si="80"/>
        <v>#N/A</v>
      </c>
      <c r="R1614" s="13" t="e">
        <f>VLOOKUP(J1614,'[1]Nhân viên'!$E$20:$F$41,2,0)</f>
        <v>#N/A</v>
      </c>
    </row>
    <row r="1615" spans="5:18" x14ac:dyDescent="0.2">
      <c r="E1615" s="13" t="e">
        <f>VLOOKUP(D1615,'Nhân viên'!$B$5:$C$48,2,0)</f>
        <v>#N/A</v>
      </c>
      <c r="F1615" s="251"/>
      <c r="G1615" s="265"/>
      <c r="H1615" s="225" t="e">
        <f>VLOOKUP(F1615,'Khách hàng'!$B$4:$G$1048576,2,0)</f>
        <v>#N/A</v>
      </c>
      <c r="I1615" s="225" t="str">
        <f>VLOOKUP(F1615,'[1]Khách hàng'!$A$4:$F$2144,3,0)</f>
        <v>Số 1 đường số 17A, Khu phố 11, Phường Bình Trị Đông B, Quận Bình Tân, TP.HCM.</v>
      </c>
      <c r="J1615" s="267" t="e">
        <f>VLOOKUP(F1615,'Khách hàng'!$B$4:$G$1048576,5,0)</f>
        <v>#N/A</v>
      </c>
      <c r="K1615" s="155"/>
      <c r="L1615" s="155"/>
      <c r="M1615" s="13" t="e">
        <f>VLOOKUP(K1615,'Hàng hóa'!$C$5:$J1746,2,0)</f>
        <v>#N/A</v>
      </c>
      <c r="N1615" s="17" t="e">
        <f>VLOOKUP(K1615,'[1]Hàng hóa'!$C$5:$G$22,5,0)</f>
        <v>#N/A</v>
      </c>
      <c r="O1615" s="17" t="e">
        <f t="shared" si="78"/>
        <v>#N/A</v>
      </c>
      <c r="P1615" s="197" t="e">
        <f t="shared" si="79"/>
        <v>#N/A</v>
      </c>
      <c r="Q1615" s="17" t="e">
        <f t="shared" si="80"/>
        <v>#N/A</v>
      </c>
      <c r="R1615" s="13" t="e">
        <f>VLOOKUP(J1615,'[1]Nhân viên'!$E$20:$F$41,2,0)</f>
        <v>#N/A</v>
      </c>
    </row>
    <row r="1616" spans="5:18" x14ac:dyDescent="0.2">
      <c r="E1616" s="13" t="e">
        <f>VLOOKUP(D1616,'Nhân viên'!$B$5:$C$48,2,0)</f>
        <v>#N/A</v>
      </c>
      <c r="F1616" s="251"/>
      <c r="G1616" s="265"/>
      <c r="H1616" s="225" t="e">
        <f>VLOOKUP(F1616,'Khách hàng'!$B$4:$G$1048576,2,0)</f>
        <v>#N/A</v>
      </c>
      <c r="I1616" s="225" t="str">
        <f>VLOOKUP(F1616,'[1]Khách hàng'!$A$4:$F$2144,3,0)</f>
        <v>Số 1 đường số 17A, Khu phố 11, Phường Bình Trị Đông B, Quận Bình Tân, TP.HCM.</v>
      </c>
      <c r="J1616" s="267" t="e">
        <f>VLOOKUP(F1616,'Khách hàng'!$B$4:$G$1048576,5,0)</f>
        <v>#N/A</v>
      </c>
      <c r="K1616" s="155"/>
      <c r="L1616" s="155"/>
      <c r="M1616" s="13" t="e">
        <f>VLOOKUP(K1616,'Hàng hóa'!$C$5:$J1747,2,0)</f>
        <v>#N/A</v>
      </c>
      <c r="N1616" s="17" t="e">
        <f>VLOOKUP(K1616,'[1]Hàng hóa'!$C$5:$G$22,5,0)</f>
        <v>#N/A</v>
      </c>
      <c r="O1616" s="17" t="e">
        <f t="shared" si="78"/>
        <v>#N/A</v>
      </c>
      <c r="P1616" s="197" t="e">
        <f t="shared" si="79"/>
        <v>#N/A</v>
      </c>
      <c r="Q1616" s="17" t="e">
        <f t="shared" si="80"/>
        <v>#N/A</v>
      </c>
      <c r="R1616" s="13" t="e">
        <f>VLOOKUP(J1616,'[1]Nhân viên'!$E$20:$F$41,2,0)</f>
        <v>#N/A</v>
      </c>
    </row>
    <row r="1617" spans="5:18" x14ac:dyDescent="0.2">
      <c r="E1617" s="13" t="e">
        <f>VLOOKUP(D1617,'Nhân viên'!$B$5:$C$48,2,0)</f>
        <v>#N/A</v>
      </c>
      <c r="F1617" s="251"/>
      <c r="G1617" s="265"/>
      <c r="H1617" s="225" t="e">
        <f>VLOOKUP(F1617,'Khách hàng'!$B$4:$G$1048576,2,0)</f>
        <v>#N/A</v>
      </c>
      <c r="I1617" s="225" t="str">
        <f>VLOOKUP(F1617,'[1]Khách hàng'!$A$4:$F$2144,3,0)</f>
        <v>Số 1 đường số 17A, Khu phố 11, Phường Bình Trị Đông B, Quận Bình Tân, TP.HCM.</v>
      </c>
      <c r="J1617" s="267" t="e">
        <f>VLOOKUP(F1617,'Khách hàng'!$B$4:$G$1048576,5,0)</f>
        <v>#N/A</v>
      </c>
      <c r="K1617" s="155"/>
      <c r="L1617" s="155"/>
      <c r="M1617" s="13" t="e">
        <f>VLOOKUP(K1617,'Hàng hóa'!$C$5:$J1748,2,0)</f>
        <v>#N/A</v>
      </c>
      <c r="N1617" s="17" t="e">
        <f>VLOOKUP(K1617,'[1]Hàng hóa'!$C$5:$G$22,5,0)</f>
        <v>#N/A</v>
      </c>
      <c r="O1617" s="17" t="e">
        <f t="shared" si="78"/>
        <v>#N/A</v>
      </c>
      <c r="P1617" s="197" t="e">
        <f t="shared" si="79"/>
        <v>#N/A</v>
      </c>
      <c r="Q1617" s="17" t="e">
        <f t="shared" si="80"/>
        <v>#N/A</v>
      </c>
      <c r="R1617" s="13" t="e">
        <f>VLOOKUP(J1617,'[1]Nhân viên'!$E$20:$F$41,2,0)</f>
        <v>#N/A</v>
      </c>
    </row>
    <row r="1618" spans="5:18" x14ac:dyDescent="0.2">
      <c r="E1618" s="13" t="e">
        <f>VLOOKUP(D1618,'Nhân viên'!$B$5:$C$48,2,0)</f>
        <v>#N/A</v>
      </c>
      <c r="F1618" s="251"/>
      <c r="G1618" s="265"/>
      <c r="H1618" s="225" t="e">
        <f>VLOOKUP(F1618,'Khách hàng'!$B$4:$G$1048576,2,0)</f>
        <v>#N/A</v>
      </c>
      <c r="I1618" s="225" t="str">
        <f>VLOOKUP(F1618,'[1]Khách hàng'!$A$4:$F$2144,3,0)</f>
        <v>Số 1 đường số 17A, Khu phố 11, Phường Bình Trị Đông B, Quận Bình Tân, TP.HCM.</v>
      </c>
      <c r="J1618" s="267" t="e">
        <f>VLOOKUP(F1618,'Khách hàng'!$B$4:$G$1048576,5,0)</f>
        <v>#N/A</v>
      </c>
      <c r="K1618" s="155"/>
      <c r="L1618" s="155"/>
      <c r="M1618" s="13" t="e">
        <f>VLOOKUP(K1618,'Hàng hóa'!$C$5:$J1749,2,0)</f>
        <v>#N/A</v>
      </c>
      <c r="N1618" s="17" t="e">
        <f>VLOOKUP(K1618,'[1]Hàng hóa'!$C$5:$G$22,5,0)</f>
        <v>#N/A</v>
      </c>
      <c r="O1618" s="17" t="e">
        <f t="shared" si="78"/>
        <v>#N/A</v>
      </c>
      <c r="P1618" s="197" t="e">
        <f t="shared" si="79"/>
        <v>#N/A</v>
      </c>
      <c r="Q1618" s="17" t="e">
        <f t="shared" si="80"/>
        <v>#N/A</v>
      </c>
      <c r="R1618" s="13" t="e">
        <f>VLOOKUP(J1618,'[1]Nhân viên'!$E$20:$F$41,2,0)</f>
        <v>#N/A</v>
      </c>
    </row>
    <row r="1619" spans="5:18" x14ac:dyDescent="0.2">
      <c r="E1619" s="13" t="e">
        <f>VLOOKUP(D1619,'Nhân viên'!$B$5:$C$48,2,0)</f>
        <v>#N/A</v>
      </c>
      <c r="H1619" s="13" t="e">
        <f>VLOOKUP(F1619,'Khách hàng'!$B$4:$G$1048576,2,0)</f>
        <v>#N/A</v>
      </c>
      <c r="I1619" s="13" t="str">
        <f>VLOOKUP(F1619,'[1]Khách hàng'!$A$4:$F$2144,3,0)</f>
        <v>Số 1 đường số 17A, Khu phố 11, Phường Bình Trị Đông B, Quận Bình Tân, TP.HCM.</v>
      </c>
      <c r="J1619" s="35" t="e">
        <f>VLOOKUP(F1619,'Khách hàng'!$B$4:$G$1048576,5,0)</f>
        <v>#N/A</v>
      </c>
      <c r="M1619" s="13" t="e">
        <f>VLOOKUP(K1619,'Hàng hóa'!$C$5:$J1750,2,0)</f>
        <v>#N/A</v>
      </c>
      <c r="N1619" s="17" t="e">
        <f>VLOOKUP(K1619,'[1]Hàng hóa'!$C$5:$G$22,5,0)</f>
        <v>#N/A</v>
      </c>
      <c r="O1619" s="17" t="e">
        <f t="shared" si="78"/>
        <v>#N/A</v>
      </c>
      <c r="P1619" s="197" t="e">
        <f t="shared" si="79"/>
        <v>#N/A</v>
      </c>
      <c r="Q1619" s="17" t="e">
        <f t="shared" si="80"/>
        <v>#N/A</v>
      </c>
      <c r="R1619" s="13" t="e">
        <f>VLOOKUP(J1619,'[1]Nhân viên'!$E$20:$F$41,2,0)</f>
        <v>#N/A</v>
      </c>
    </row>
    <row r="1620" spans="5:18" x14ac:dyDescent="0.2">
      <c r="E1620" s="13" t="e">
        <f>VLOOKUP(D1620,'Nhân viên'!$B$5:$C$48,2,0)</f>
        <v>#N/A</v>
      </c>
      <c r="H1620" s="13" t="e">
        <f>VLOOKUP(F1620,'Khách hàng'!$B$4:$G$1048576,2,0)</f>
        <v>#N/A</v>
      </c>
      <c r="I1620" s="13" t="str">
        <f>VLOOKUP(F1620,'[1]Khách hàng'!$A$4:$F$2144,3,0)</f>
        <v>Số 1 đường số 17A, Khu phố 11, Phường Bình Trị Đông B, Quận Bình Tân, TP.HCM.</v>
      </c>
      <c r="J1620" s="35" t="e">
        <f>VLOOKUP(F1620,'Khách hàng'!$B$4:$G$1048576,5,0)</f>
        <v>#N/A</v>
      </c>
      <c r="M1620" s="13" t="e">
        <f>VLOOKUP(K1620,'Hàng hóa'!$C$5:$J1751,2,0)</f>
        <v>#N/A</v>
      </c>
      <c r="N1620" s="17" t="e">
        <f>VLOOKUP(K1620,'[1]Hàng hóa'!$C$5:$G$22,5,0)</f>
        <v>#N/A</v>
      </c>
      <c r="O1620" s="17" t="e">
        <f t="shared" si="78"/>
        <v>#N/A</v>
      </c>
      <c r="P1620" s="197" t="e">
        <f t="shared" si="79"/>
        <v>#N/A</v>
      </c>
      <c r="Q1620" s="17" t="e">
        <f t="shared" si="80"/>
        <v>#N/A</v>
      </c>
      <c r="R1620" s="13" t="e">
        <f>VLOOKUP(J1620,'[1]Nhân viên'!$E$20:$F$41,2,0)</f>
        <v>#N/A</v>
      </c>
    </row>
    <row r="1621" spans="5:18" x14ac:dyDescent="0.2">
      <c r="E1621" s="13" t="e">
        <f>VLOOKUP(D1621,'Nhân viên'!$B$5:$C$48,2,0)</f>
        <v>#N/A</v>
      </c>
      <c r="H1621" s="13" t="e">
        <f>VLOOKUP(F1621,'Khách hàng'!$B$4:$G$1048576,2,0)</f>
        <v>#N/A</v>
      </c>
      <c r="I1621" s="13" t="str">
        <f>VLOOKUP(F1621,'[1]Khách hàng'!$A$4:$F$2144,3,0)</f>
        <v>Số 1 đường số 17A, Khu phố 11, Phường Bình Trị Đông B, Quận Bình Tân, TP.HCM.</v>
      </c>
      <c r="J1621" s="35" t="e">
        <f>VLOOKUP(F1621,'Khách hàng'!$B$4:$G$1048576,5,0)</f>
        <v>#N/A</v>
      </c>
      <c r="M1621" s="13" t="e">
        <f>VLOOKUP(K1621,'Hàng hóa'!$C$5:$J1752,2,0)</f>
        <v>#N/A</v>
      </c>
      <c r="N1621" s="17" t="e">
        <f>VLOOKUP(K1621,'[1]Hàng hóa'!$C$5:$G$22,5,0)</f>
        <v>#N/A</v>
      </c>
      <c r="O1621" s="17" t="e">
        <f t="shared" si="78"/>
        <v>#N/A</v>
      </c>
      <c r="P1621" s="197" t="e">
        <f t="shared" si="79"/>
        <v>#N/A</v>
      </c>
      <c r="Q1621" s="17" t="e">
        <f t="shared" si="80"/>
        <v>#N/A</v>
      </c>
      <c r="R1621" s="13" t="e">
        <f>VLOOKUP(J1621,'[1]Nhân viên'!$E$20:$F$41,2,0)</f>
        <v>#N/A</v>
      </c>
    </row>
    <row r="1622" spans="5:18" x14ac:dyDescent="0.2">
      <c r="E1622" s="13" t="e">
        <f>VLOOKUP(D1622,'Nhân viên'!$B$5:$C$48,2,0)</f>
        <v>#N/A</v>
      </c>
      <c r="H1622" s="13" t="e">
        <f>VLOOKUP(F1622,'Khách hàng'!$B$4:$G$1048576,2,0)</f>
        <v>#N/A</v>
      </c>
      <c r="I1622" s="13" t="str">
        <f>VLOOKUP(F1622,'[1]Khách hàng'!$A$4:$F$2144,3,0)</f>
        <v>Số 1 đường số 17A, Khu phố 11, Phường Bình Trị Đông B, Quận Bình Tân, TP.HCM.</v>
      </c>
      <c r="J1622" s="35" t="e">
        <f>VLOOKUP(F1622,'Khách hàng'!$B$4:$G$1048576,5,0)</f>
        <v>#N/A</v>
      </c>
      <c r="M1622" s="13" t="e">
        <f>VLOOKUP(K1622,'Hàng hóa'!$C$5:$J1753,2,0)</f>
        <v>#N/A</v>
      </c>
      <c r="N1622" s="17" t="e">
        <f>VLOOKUP(K1622,'[1]Hàng hóa'!$C$5:$G$22,5,0)</f>
        <v>#N/A</v>
      </c>
      <c r="O1622" s="17" t="e">
        <f t="shared" si="78"/>
        <v>#N/A</v>
      </c>
      <c r="P1622" s="197" t="e">
        <f t="shared" si="79"/>
        <v>#N/A</v>
      </c>
      <c r="Q1622" s="17" t="e">
        <f t="shared" si="80"/>
        <v>#N/A</v>
      </c>
      <c r="R1622" s="13" t="e">
        <f>VLOOKUP(J1622,'[1]Nhân viên'!$E$20:$F$41,2,0)</f>
        <v>#N/A</v>
      </c>
    </row>
    <row r="1623" spans="5:18" x14ac:dyDescent="0.2">
      <c r="E1623" s="13" t="e">
        <f>VLOOKUP(D1623,'Nhân viên'!$B$5:$C$48,2,0)</f>
        <v>#N/A</v>
      </c>
      <c r="H1623" s="13" t="e">
        <f>VLOOKUP(F1623,'Khách hàng'!$B$4:$G$1048576,2,0)</f>
        <v>#N/A</v>
      </c>
      <c r="I1623" s="13" t="str">
        <f>VLOOKUP(F1623,'[1]Khách hàng'!$A$4:$F$2144,3,0)</f>
        <v>Số 1 đường số 17A, Khu phố 11, Phường Bình Trị Đông B, Quận Bình Tân, TP.HCM.</v>
      </c>
      <c r="J1623" s="35" t="e">
        <f>VLOOKUP(F1623,'Khách hàng'!$B$4:$G$1048576,5,0)</f>
        <v>#N/A</v>
      </c>
      <c r="M1623" s="13" t="e">
        <f>VLOOKUP(K1623,'Hàng hóa'!$C$5:$J1754,2,0)</f>
        <v>#N/A</v>
      </c>
      <c r="N1623" s="17" t="e">
        <f>VLOOKUP(K1623,'[1]Hàng hóa'!$C$5:$G$22,5,0)</f>
        <v>#N/A</v>
      </c>
      <c r="O1623" s="17" t="e">
        <f t="shared" si="78"/>
        <v>#N/A</v>
      </c>
      <c r="P1623" s="197" t="e">
        <f t="shared" si="79"/>
        <v>#N/A</v>
      </c>
      <c r="Q1623" s="17" t="e">
        <f t="shared" si="80"/>
        <v>#N/A</v>
      </c>
      <c r="R1623" s="13" t="e">
        <f>VLOOKUP(J1623,'[1]Nhân viên'!$E$20:$F$41,2,0)</f>
        <v>#N/A</v>
      </c>
    </row>
    <row r="1624" spans="5:18" x14ac:dyDescent="0.2">
      <c r="E1624" s="13" t="e">
        <f>VLOOKUP(D1624,'Nhân viên'!$B$5:$C$48,2,0)</f>
        <v>#N/A</v>
      </c>
      <c r="H1624" s="13" t="e">
        <f>VLOOKUP(F1624,'Khách hàng'!$B$4:$G$1048576,2,0)</f>
        <v>#N/A</v>
      </c>
      <c r="I1624" s="13" t="str">
        <f>VLOOKUP(F1624,'[1]Khách hàng'!$A$4:$F$2144,3,0)</f>
        <v>Số 1 đường số 17A, Khu phố 11, Phường Bình Trị Đông B, Quận Bình Tân, TP.HCM.</v>
      </c>
      <c r="J1624" s="35" t="e">
        <f>VLOOKUP(F1624,'Khách hàng'!$B$4:$G$1048576,5,0)</f>
        <v>#N/A</v>
      </c>
      <c r="M1624" s="13" t="e">
        <f>VLOOKUP(K1624,'Hàng hóa'!$C$5:$J1755,2,0)</f>
        <v>#N/A</v>
      </c>
      <c r="N1624" s="17" t="e">
        <f>VLOOKUP(K1624,'[1]Hàng hóa'!$C$5:$G$22,5,0)</f>
        <v>#N/A</v>
      </c>
      <c r="O1624" s="17" t="e">
        <f t="shared" si="78"/>
        <v>#N/A</v>
      </c>
      <c r="P1624" s="197" t="e">
        <f t="shared" si="79"/>
        <v>#N/A</v>
      </c>
      <c r="Q1624" s="17" t="e">
        <f t="shared" si="80"/>
        <v>#N/A</v>
      </c>
      <c r="R1624" s="13" t="e">
        <f>VLOOKUP(J1624,'[1]Nhân viên'!$E$20:$F$41,2,0)</f>
        <v>#N/A</v>
      </c>
    </row>
    <row r="1625" spans="5:18" x14ac:dyDescent="0.2">
      <c r="E1625" s="13" t="e">
        <f>VLOOKUP(D1625,'Nhân viên'!$B$5:$C$48,2,0)</f>
        <v>#N/A</v>
      </c>
      <c r="H1625" s="13" t="e">
        <f>VLOOKUP(F1625,'Khách hàng'!$B$4:$G$1048576,2,0)</f>
        <v>#N/A</v>
      </c>
      <c r="I1625" s="13" t="str">
        <f>VLOOKUP(F1625,'[1]Khách hàng'!$A$4:$F$2144,3,0)</f>
        <v>Số 1 đường số 17A, Khu phố 11, Phường Bình Trị Đông B, Quận Bình Tân, TP.HCM.</v>
      </c>
      <c r="J1625" s="35" t="e">
        <f>VLOOKUP(F1625,'Khách hàng'!$B$4:$G$1048576,5,0)</f>
        <v>#N/A</v>
      </c>
      <c r="M1625" s="13" t="e">
        <f>VLOOKUP(K1625,'Hàng hóa'!$C$5:$J1756,2,0)</f>
        <v>#N/A</v>
      </c>
      <c r="N1625" s="17" t="e">
        <f>VLOOKUP(K1625,'[1]Hàng hóa'!$C$5:$G$22,5,0)</f>
        <v>#N/A</v>
      </c>
      <c r="O1625" s="17" t="e">
        <f t="shared" si="78"/>
        <v>#N/A</v>
      </c>
      <c r="P1625" s="197" t="e">
        <f t="shared" si="79"/>
        <v>#N/A</v>
      </c>
      <c r="Q1625" s="17" t="e">
        <f t="shared" si="80"/>
        <v>#N/A</v>
      </c>
      <c r="R1625" s="13" t="e">
        <f>VLOOKUP(J1625,'[1]Nhân viên'!$E$20:$F$41,2,0)</f>
        <v>#N/A</v>
      </c>
    </row>
    <row r="1626" spans="5:18" x14ac:dyDescent="0.2">
      <c r="E1626" s="13" t="e">
        <f>VLOOKUP(D1626,'Nhân viên'!$B$5:$C$48,2,0)</f>
        <v>#N/A</v>
      </c>
      <c r="H1626" s="13" t="e">
        <f>VLOOKUP(F1626,'Khách hàng'!$B$4:$G$1048576,2,0)</f>
        <v>#N/A</v>
      </c>
      <c r="I1626" s="13" t="str">
        <f>VLOOKUP(F1626,'[1]Khách hàng'!$A$4:$F$2144,3,0)</f>
        <v>Số 1 đường số 17A, Khu phố 11, Phường Bình Trị Đông B, Quận Bình Tân, TP.HCM.</v>
      </c>
      <c r="J1626" s="35" t="e">
        <f>VLOOKUP(F1626,'Khách hàng'!$B$4:$G$1048576,5,0)</f>
        <v>#N/A</v>
      </c>
      <c r="M1626" s="13" t="e">
        <f>VLOOKUP(K1626,'Hàng hóa'!$C$5:$J1757,2,0)</f>
        <v>#N/A</v>
      </c>
      <c r="N1626" s="17" t="e">
        <f>VLOOKUP(K1626,'[1]Hàng hóa'!$C$5:$G$22,5,0)</f>
        <v>#N/A</v>
      </c>
      <c r="O1626" s="17" t="e">
        <f t="shared" ref="O1626:O1689" si="81">L1626*N1626</f>
        <v>#N/A</v>
      </c>
      <c r="P1626" s="197" t="e">
        <f t="shared" ref="P1626:P1689" si="82">O1626*8%</f>
        <v>#N/A</v>
      </c>
      <c r="Q1626" s="17" t="e">
        <f t="shared" ref="Q1626:Q1689" si="83">O1626*P1626+O1626</f>
        <v>#N/A</v>
      </c>
      <c r="R1626" s="13" t="e">
        <f>VLOOKUP(J1626,'[1]Nhân viên'!$E$20:$F$41,2,0)</f>
        <v>#N/A</v>
      </c>
    </row>
    <row r="1627" spans="5:18" x14ac:dyDescent="0.2">
      <c r="E1627" s="13" t="e">
        <f>VLOOKUP(D1627,'Nhân viên'!$B$5:$C$48,2,0)</f>
        <v>#N/A</v>
      </c>
      <c r="H1627" s="13" t="e">
        <f>VLOOKUP(F1627,'Khách hàng'!$B$4:$G$1048576,2,0)</f>
        <v>#N/A</v>
      </c>
      <c r="I1627" s="13" t="str">
        <f>VLOOKUP(F1627,'[1]Khách hàng'!$A$4:$F$2144,3,0)</f>
        <v>Số 1 đường số 17A, Khu phố 11, Phường Bình Trị Đông B, Quận Bình Tân, TP.HCM.</v>
      </c>
      <c r="J1627" s="35" t="e">
        <f>VLOOKUP(F1627,'Khách hàng'!$B$4:$G$1048576,5,0)</f>
        <v>#N/A</v>
      </c>
      <c r="M1627" s="13" t="e">
        <f>VLOOKUP(K1627,'Hàng hóa'!$C$5:$J1758,2,0)</f>
        <v>#N/A</v>
      </c>
      <c r="N1627" s="17" t="e">
        <f>VLOOKUP(K1627,'[1]Hàng hóa'!$C$5:$G$22,5,0)</f>
        <v>#N/A</v>
      </c>
      <c r="O1627" s="17" t="e">
        <f t="shared" si="81"/>
        <v>#N/A</v>
      </c>
      <c r="P1627" s="197" t="e">
        <f t="shared" si="82"/>
        <v>#N/A</v>
      </c>
      <c r="Q1627" s="17" t="e">
        <f t="shared" si="83"/>
        <v>#N/A</v>
      </c>
      <c r="R1627" s="13" t="e">
        <f>VLOOKUP(J1627,'[1]Nhân viên'!$E$20:$F$41,2,0)</f>
        <v>#N/A</v>
      </c>
    </row>
    <row r="1628" spans="5:18" x14ac:dyDescent="0.2">
      <c r="E1628" s="13" t="e">
        <f>VLOOKUP(D1628,'Nhân viên'!$B$5:$C$48,2,0)</f>
        <v>#N/A</v>
      </c>
      <c r="H1628" s="13" t="e">
        <f>VLOOKUP(F1628,'Khách hàng'!$B$4:$G$1048576,2,0)</f>
        <v>#N/A</v>
      </c>
      <c r="I1628" s="13" t="str">
        <f>VLOOKUP(F1628,'[1]Khách hàng'!$A$4:$F$2144,3,0)</f>
        <v>Số 1 đường số 17A, Khu phố 11, Phường Bình Trị Đông B, Quận Bình Tân, TP.HCM.</v>
      </c>
      <c r="J1628" s="35" t="e">
        <f>VLOOKUP(F1628,'Khách hàng'!$B$4:$G$1048576,5,0)</f>
        <v>#N/A</v>
      </c>
      <c r="M1628" s="13" t="e">
        <f>VLOOKUP(K1628,'Hàng hóa'!$C$5:$J1759,2,0)</f>
        <v>#N/A</v>
      </c>
      <c r="N1628" s="17" t="e">
        <f>VLOOKUP(K1628,'[1]Hàng hóa'!$C$5:$G$22,5,0)</f>
        <v>#N/A</v>
      </c>
      <c r="O1628" s="17" t="e">
        <f t="shared" si="81"/>
        <v>#N/A</v>
      </c>
      <c r="P1628" s="197" t="e">
        <f t="shared" si="82"/>
        <v>#N/A</v>
      </c>
      <c r="Q1628" s="17" t="e">
        <f t="shared" si="83"/>
        <v>#N/A</v>
      </c>
      <c r="R1628" s="13" t="e">
        <f>VLOOKUP(J1628,'[1]Nhân viên'!$E$20:$F$41,2,0)</f>
        <v>#N/A</v>
      </c>
    </row>
    <row r="1629" spans="5:18" x14ac:dyDescent="0.2">
      <c r="E1629" s="13" t="e">
        <f>VLOOKUP(D1629,'Nhân viên'!$B$5:$C$48,2,0)</f>
        <v>#N/A</v>
      </c>
      <c r="H1629" s="13" t="e">
        <f>VLOOKUP(F1629,'Khách hàng'!$B$4:$G$1048576,2,0)</f>
        <v>#N/A</v>
      </c>
      <c r="I1629" s="13" t="str">
        <f>VLOOKUP(F1629,'[1]Khách hàng'!$A$4:$F$2144,3,0)</f>
        <v>Số 1 đường số 17A, Khu phố 11, Phường Bình Trị Đông B, Quận Bình Tân, TP.HCM.</v>
      </c>
      <c r="J1629" s="35" t="e">
        <f>VLOOKUP(F1629,'Khách hàng'!$B$4:$G$1048576,5,0)</f>
        <v>#N/A</v>
      </c>
      <c r="M1629" s="13" t="e">
        <f>VLOOKUP(K1629,'Hàng hóa'!$C$5:$J1760,2,0)</f>
        <v>#N/A</v>
      </c>
      <c r="N1629" s="17" t="e">
        <f>VLOOKUP(K1629,'[1]Hàng hóa'!$C$5:$G$22,5,0)</f>
        <v>#N/A</v>
      </c>
      <c r="O1629" s="17" t="e">
        <f t="shared" si="81"/>
        <v>#N/A</v>
      </c>
      <c r="P1629" s="197" t="e">
        <f t="shared" si="82"/>
        <v>#N/A</v>
      </c>
      <c r="Q1629" s="17" t="e">
        <f t="shared" si="83"/>
        <v>#N/A</v>
      </c>
      <c r="R1629" s="13" t="e">
        <f>VLOOKUP(J1629,'[1]Nhân viên'!$E$20:$F$41,2,0)</f>
        <v>#N/A</v>
      </c>
    </row>
    <row r="1630" spans="5:18" x14ac:dyDescent="0.2">
      <c r="E1630" s="13" t="e">
        <f>VLOOKUP(D1630,'Nhân viên'!$B$5:$C$48,2,0)</f>
        <v>#N/A</v>
      </c>
      <c r="H1630" s="13" t="e">
        <f>VLOOKUP(F1630,'Khách hàng'!$B$4:$G$1048576,2,0)</f>
        <v>#N/A</v>
      </c>
      <c r="I1630" s="13" t="str">
        <f>VLOOKUP(F1630,'[1]Khách hàng'!$A$4:$F$2144,3,0)</f>
        <v>Số 1 đường số 17A, Khu phố 11, Phường Bình Trị Đông B, Quận Bình Tân, TP.HCM.</v>
      </c>
      <c r="J1630" s="35" t="e">
        <f>VLOOKUP(F1630,'Khách hàng'!$B$4:$G$1048576,5,0)</f>
        <v>#N/A</v>
      </c>
      <c r="M1630" s="13" t="e">
        <f>VLOOKUP(K1630,'Hàng hóa'!$C$5:$J1761,2,0)</f>
        <v>#N/A</v>
      </c>
      <c r="N1630" s="17" t="e">
        <f>VLOOKUP(K1630,'[1]Hàng hóa'!$C$5:$G$22,5,0)</f>
        <v>#N/A</v>
      </c>
      <c r="O1630" s="17" t="e">
        <f t="shared" si="81"/>
        <v>#N/A</v>
      </c>
      <c r="P1630" s="197" t="e">
        <f t="shared" si="82"/>
        <v>#N/A</v>
      </c>
      <c r="Q1630" s="17" t="e">
        <f t="shared" si="83"/>
        <v>#N/A</v>
      </c>
      <c r="R1630" s="13" t="e">
        <f>VLOOKUP(J1630,'[1]Nhân viên'!$E$20:$F$41,2,0)</f>
        <v>#N/A</v>
      </c>
    </row>
    <row r="1631" spans="5:18" x14ac:dyDescent="0.2">
      <c r="E1631" s="13" t="e">
        <f>VLOOKUP(D1631,'Nhân viên'!$B$5:$C$48,2,0)</f>
        <v>#N/A</v>
      </c>
      <c r="H1631" s="13" t="e">
        <f>VLOOKUP(F1631,'Khách hàng'!$B$4:$G$1048576,2,0)</f>
        <v>#N/A</v>
      </c>
      <c r="I1631" s="13" t="str">
        <f>VLOOKUP(F1631,'[1]Khách hàng'!$A$4:$F$2144,3,0)</f>
        <v>Số 1 đường số 17A, Khu phố 11, Phường Bình Trị Đông B, Quận Bình Tân, TP.HCM.</v>
      </c>
      <c r="J1631" s="35" t="e">
        <f>VLOOKUP(F1631,'Khách hàng'!$B$4:$G$1048576,5,0)</f>
        <v>#N/A</v>
      </c>
      <c r="M1631" s="13" t="e">
        <f>VLOOKUP(K1631,'Hàng hóa'!$C$5:$J1762,2,0)</f>
        <v>#N/A</v>
      </c>
      <c r="N1631" s="17" t="e">
        <f>VLOOKUP(K1631,'[1]Hàng hóa'!$C$5:$G$22,5,0)</f>
        <v>#N/A</v>
      </c>
      <c r="O1631" s="17" t="e">
        <f t="shared" si="81"/>
        <v>#N/A</v>
      </c>
      <c r="P1631" s="197" t="e">
        <f t="shared" si="82"/>
        <v>#N/A</v>
      </c>
      <c r="Q1631" s="17" t="e">
        <f t="shared" si="83"/>
        <v>#N/A</v>
      </c>
      <c r="R1631" s="13" t="e">
        <f>VLOOKUP(J1631,'[1]Nhân viên'!$E$20:$F$41,2,0)</f>
        <v>#N/A</v>
      </c>
    </row>
    <row r="1632" spans="5:18" x14ac:dyDescent="0.2">
      <c r="E1632" s="13" t="e">
        <f>VLOOKUP(D1632,'Nhân viên'!$B$5:$C$48,2,0)</f>
        <v>#N/A</v>
      </c>
      <c r="H1632" s="13" t="e">
        <f>VLOOKUP(F1632,'Khách hàng'!$B$4:$G$1048576,2,0)</f>
        <v>#N/A</v>
      </c>
      <c r="I1632" s="13" t="str">
        <f>VLOOKUP(F1632,'[1]Khách hàng'!$A$4:$F$2144,3,0)</f>
        <v>Số 1 đường số 17A, Khu phố 11, Phường Bình Trị Đông B, Quận Bình Tân, TP.HCM.</v>
      </c>
      <c r="J1632" s="35" t="e">
        <f>VLOOKUP(F1632,'Khách hàng'!$B$4:$G$1048576,5,0)</f>
        <v>#N/A</v>
      </c>
      <c r="M1632" s="13" t="e">
        <f>VLOOKUP(K1632,'Hàng hóa'!$C$5:$J1763,2,0)</f>
        <v>#N/A</v>
      </c>
      <c r="N1632" s="17" t="e">
        <f>VLOOKUP(K1632,'[1]Hàng hóa'!$C$5:$G$22,5,0)</f>
        <v>#N/A</v>
      </c>
      <c r="O1632" s="17" t="e">
        <f t="shared" si="81"/>
        <v>#N/A</v>
      </c>
      <c r="P1632" s="197" t="e">
        <f t="shared" si="82"/>
        <v>#N/A</v>
      </c>
      <c r="Q1632" s="17" t="e">
        <f t="shared" si="83"/>
        <v>#N/A</v>
      </c>
      <c r="R1632" s="13" t="e">
        <f>VLOOKUP(J1632,'[1]Nhân viên'!$E$20:$F$41,2,0)</f>
        <v>#N/A</v>
      </c>
    </row>
    <row r="1633" spans="5:18" x14ac:dyDescent="0.2">
      <c r="E1633" s="13" t="e">
        <f>VLOOKUP(D1633,'Nhân viên'!$B$5:$C$48,2,0)</f>
        <v>#N/A</v>
      </c>
      <c r="H1633" s="13" t="e">
        <f>VLOOKUP(F1633,'Khách hàng'!$B$4:$G$1048576,2,0)</f>
        <v>#N/A</v>
      </c>
      <c r="I1633" s="13" t="str">
        <f>VLOOKUP(F1633,'[1]Khách hàng'!$A$4:$F$2144,3,0)</f>
        <v>Số 1 đường số 17A, Khu phố 11, Phường Bình Trị Đông B, Quận Bình Tân, TP.HCM.</v>
      </c>
      <c r="J1633" s="35" t="e">
        <f>VLOOKUP(F1633,'Khách hàng'!$B$4:$G$1048576,5,0)</f>
        <v>#N/A</v>
      </c>
      <c r="M1633" s="13" t="e">
        <f>VLOOKUP(K1633,'Hàng hóa'!$C$5:$J1764,2,0)</f>
        <v>#N/A</v>
      </c>
      <c r="N1633" s="17" t="e">
        <f>VLOOKUP(K1633,'[1]Hàng hóa'!$C$5:$G$22,5,0)</f>
        <v>#N/A</v>
      </c>
      <c r="O1633" s="17" t="e">
        <f t="shared" si="81"/>
        <v>#N/A</v>
      </c>
      <c r="P1633" s="197" t="e">
        <f t="shared" si="82"/>
        <v>#N/A</v>
      </c>
      <c r="Q1633" s="17" t="e">
        <f t="shared" si="83"/>
        <v>#N/A</v>
      </c>
      <c r="R1633" s="13" t="e">
        <f>VLOOKUP(J1633,'[1]Nhân viên'!$E$20:$F$41,2,0)</f>
        <v>#N/A</v>
      </c>
    </row>
    <row r="1634" spans="5:18" x14ac:dyDescent="0.2">
      <c r="E1634" s="13" t="e">
        <f>VLOOKUP(D1634,'Nhân viên'!$B$5:$C$48,2,0)</f>
        <v>#N/A</v>
      </c>
      <c r="H1634" s="13" t="e">
        <f>VLOOKUP(F1634,'Khách hàng'!$B$4:$G$1048576,2,0)</f>
        <v>#N/A</v>
      </c>
      <c r="I1634" s="13" t="str">
        <f>VLOOKUP(F1634,'[1]Khách hàng'!$A$4:$F$2144,3,0)</f>
        <v>Số 1 đường số 17A, Khu phố 11, Phường Bình Trị Đông B, Quận Bình Tân, TP.HCM.</v>
      </c>
      <c r="J1634" s="35" t="e">
        <f>VLOOKUP(F1634,'Khách hàng'!$B$4:$G$1048576,5,0)</f>
        <v>#N/A</v>
      </c>
      <c r="M1634" s="13" t="e">
        <f>VLOOKUP(K1634,'Hàng hóa'!$C$5:$J1765,2,0)</f>
        <v>#N/A</v>
      </c>
      <c r="N1634" s="17" t="e">
        <f>VLOOKUP(K1634,'[1]Hàng hóa'!$C$5:$G$22,5,0)</f>
        <v>#N/A</v>
      </c>
      <c r="O1634" s="17" t="e">
        <f t="shared" si="81"/>
        <v>#N/A</v>
      </c>
      <c r="P1634" s="197" t="e">
        <f t="shared" si="82"/>
        <v>#N/A</v>
      </c>
      <c r="Q1634" s="17" t="e">
        <f t="shared" si="83"/>
        <v>#N/A</v>
      </c>
      <c r="R1634" s="13" t="e">
        <f>VLOOKUP(J1634,'[1]Nhân viên'!$E$20:$F$41,2,0)</f>
        <v>#N/A</v>
      </c>
    </row>
    <row r="1635" spans="5:18" x14ac:dyDescent="0.2">
      <c r="E1635" s="13" t="e">
        <f>VLOOKUP(D1635,'Nhân viên'!$B$5:$C$48,2,0)</f>
        <v>#N/A</v>
      </c>
      <c r="H1635" s="13" t="e">
        <f>VLOOKUP(F1635,'Khách hàng'!$B$4:$G$1048576,2,0)</f>
        <v>#N/A</v>
      </c>
      <c r="I1635" s="13" t="str">
        <f>VLOOKUP(F1635,'[1]Khách hàng'!$A$4:$F$2144,3,0)</f>
        <v>Số 1 đường số 17A, Khu phố 11, Phường Bình Trị Đông B, Quận Bình Tân, TP.HCM.</v>
      </c>
      <c r="J1635" s="35" t="e">
        <f>VLOOKUP(F1635,'Khách hàng'!$B$4:$G$1048576,5,0)</f>
        <v>#N/A</v>
      </c>
      <c r="M1635" s="13" t="e">
        <f>VLOOKUP(K1635,'Hàng hóa'!$C$5:$J1766,2,0)</f>
        <v>#N/A</v>
      </c>
      <c r="N1635" s="17" t="e">
        <f>VLOOKUP(K1635,'[1]Hàng hóa'!$C$5:$G$22,5,0)</f>
        <v>#N/A</v>
      </c>
      <c r="O1635" s="17" t="e">
        <f t="shared" si="81"/>
        <v>#N/A</v>
      </c>
      <c r="P1635" s="197" t="e">
        <f t="shared" si="82"/>
        <v>#N/A</v>
      </c>
      <c r="Q1635" s="17" t="e">
        <f t="shared" si="83"/>
        <v>#N/A</v>
      </c>
      <c r="R1635" s="13" t="e">
        <f>VLOOKUP(J1635,'[1]Nhân viên'!$E$20:$F$41,2,0)</f>
        <v>#N/A</v>
      </c>
    </row>
    <row r="1636" spans="5:18" x14ac:dyDescent="0.2">
      <c r="E1636" s="13" t="e">
        <f>VLOOKUP(D1636,'Nhân viên'!$B$5:$C$48,2,0)</f>
        <v>#N/A</v>
      </c>
      <c r="H1636" s="13" t="e">
        <f>VLOOKUP(F1636,'Khách hàng'!$B$4:$G$1048576,2,0)</f>
        <v>#N/A</v>
      </c>
      <c r="I1636" s="13" t="str">
        <f>VLOOKUP(F1636,'[1]Khách hàng'!$A$4:$F$2144,3,0)</f>
        <v>Số 1 đường số 17A, Khu phố 11, Phường Bình Trị Đông B, Quận Bình Tân, TP.HCM.</v>
      </c>
      <c r="J1636" s="35" t="e">
        <f>VLOOKUP(F1636,'Khách hàng'!$B$4:$G$1048576,5,0)</f>
        <v>#N/A</v>
      </c>
      <c r="M1636" s="13" t="e">
        <f>VLOOKUP(K1636,'Hàng hóa'!$C$5:$J1767,2,0)</f>
        <v>#N/A</v>
      </c>
      <c r="N1636" s="17" t="e">
        <f>VLOOKUP(K1636,'[1]Hàng hóa'!$C$5:$G$22,5,0)</f>
        <v>#N/A</v>
      </c>
      <c r="O1636" s="17" t="e">
        <f t="shared" si="81"/>
        <v>#N/A</v>
      </c>
      <c r="P1636" s="197" t="e">
        <f t="shared" si="82"/>
        <v>#N/A</v>
      </c>
      <c r="Q1636" s="17" t="e">
        <f t="shared" si="83"/>
        <v>#N/A</v>
      </c>
      <c r="R1636" s="13" t="e">
        <f>VLOOKUP(J1636,'[1]Nhân viên'!$E$20:$F$41,2,0)</f>
        <v>#N/A</v>
      </c>
    </row>
    <row r="1637" spans="5:18" x14ac:dyDescent="0.2">
      <c r="E1637" s="13" t="e">
        <f>VLOOKUP(D1637,'Nhân viên'!$B$5:$C$48,2,0)</f>
        <v>#N/A</v>
      </c>
      <c r="H1637" s="13" t="e">
        <f>VLOOKUP(F1637,'Khách hàng'!$B$4:$G$1048576,2,0)</f>
        <v>#N/A</v>
      </c>
      <c r="I1637" s="13" t="str">
        <f>VLOOKUP(F1637,'[1]Khách hàng'!$A$4:$F$2144,3,0)</f>
        <v>Số 1 đường số 17A, Khu phố 11, Phường Bình Trị Đông B, Quận Bình Tân, TP.HCM.</v>
      </c>
      <c r="J1637" s="35" t="e">
        <f>VLOOKUP(F1637,'Khách hàng'!$B$4:$G$1048576,5,0)</f>
        <v>#N/A</v>
      </c>
      <c r="M1637" s="13" t="e">
        <f>VLOOKUP(K1637,'Hàng hóa'!$C$5:$J1768,2,0)</f>
        <v>#N/A</v>
      </c>
      <c r="N1637" s="17" t="e">
        <f>VLOOKUP(K1637,'[1]Hàng hóa'!$C$5:$G$22,5,0)</f>
        <v>#N/A</v>
      </c>
      <c r="O1637" s="17" t="e">
        <f t="shared" si="81"/>
        <v>#N/A</v>
      </c>
      <c r="P1637" s="197" t="e">
        <f t="shared" si="82"/>
        <v>#N/A</v>
      </c>
      <c r="Q1637" s="17" t="e">
        <f t="shared" si="83"/>
        <v>#N/A</v>
      </c>
      <c r="R1637" s="13" t="e">
        <f>VLOOKUP(J1637,'[1]Nhân viên'!$E$20:$F$41,2,0)</f>
        <v>#N/A</v>
      </c>
    </row>
    <row r="1638" spans="5:18" x14ac:dyDescent="0.2">
      <c r="E1638" s="13" t="e">
        <f>VLOOKUP(D1638,'Nhân viên'!$B$5:$C$48,2,0)</f>
        <v>#N/A</v>
      </c>
      <c r="H1638" s="13" t="e">
        <f>VLOOKUP(F1638,'Khách hàng'!$B$4:$G$1048576,2,0)</f>
        <v>#N/A</v>
      </c>
      <c r="I1638" s="13" t="str">
        <f>VLOOKUP(F1638,'[1]Khách hàng'!$A$4:$F$2144,3,0)</f>
        <v>Số 1 đường số 17A, Khu phố 11, Phường Bình Trị Đông B, Quận Bình Tân, TP.HCM.</v>
      </c>
      <c r="J1638" s="35" t="e">
        <f>VLOOKUP(F1638,'Khách hàng'!$B$4:$G$1048576,5,0)</f>
        <v>#N/A</v>
      </c>
      <c r="M1638" s="13" t="e">
        <f>VLOOKUP(K1638,'Hàng hóa'!$C$5:$J1769,2,0)</f>
        <v>#N/A</v>
      </c>
      <c r="N1638" s="17" t="e">
        <f>VLOOKUP(K1638,'[1]Hàng hóa'!$C$5:$G$22,5,0)</f>
        <v>#N/A</v>
      </c>
      <c r="O1638" s="17" t="e">
        <f t="shared" si="81"/>
        <v>#N/A</v>
      </c>
      <c r="P1638" s="197" t="e">
        <f t="shared" si="82"/>
        <v>#N/A</v>
      </c>
      <c r="Q1638" s="17" t="e">
        <f t="shared" si="83"/>
        <v>#N/A</v>
      </c>
      <c r="R1638" s="13" t="e">
        <f>VLOOKUP(J1638,'[1]Nhân viên'!$E$20:$F$41,2,0)</f>
        <v>#N/A</v>
      </c>
    </row>
    <row r="1639" spans="5:18" x14ac:dyDescent="0.2">
      <c r="E1639" s="13" t="e">
        <f>VLOOKUP(D1639,'Nhân viên'!$B$5:$C$48,2,0)</f>
        <v>#N/A</v>
      </c>
      <c r="H1639" s="13" t="e">
        <f>VLOOKUP(F1639,'Khách hàng'!$B$4:$G$1048576,2,0)</f>
        <v>#N/A</v>
      </c>
      <c r="I1639" s="13" t="str">
        <f>VLOOKUP(F1639,'[1]Khách hàng'!$A$4:$F$2144,3,0)</f>
        <v>Số 1 đường số 17A, Khu phố 11, Phường Bình Trị Đông B, Quận Bình Tân, TP.HCM.</v>
      </c>
      <c r="J1639" s="35" t="e">
        <f>VLOOKUP(F1639,'Khách hàng'!$B$4:$G$1048576,5,0)</f>
        <v>#N/A</v>
      </c>
      <c r="M1639" s="13" t="e">
        <f>VLOOKUP(K1639,'Hàng hóa'!$C$5:$J1770,2,0)</f>
        <v>#N/A</v>
      </c>
      <c r="N1639" s="17" t="e">
        <f>VLOOKUP(K1639,'[1]Hàng hóa'!$C$5:$G$22,5,0)</f>
        <v>#N/A</v>
      </c>
      <c r="O1639" s="17" t="e">
        <f t="shared" si="81"/>
        <v>#N/A</v>
      </c>
      <c r="P1639" s="197" t="e">
        <f t="shared" si="82"/>
        <v>#N/A</v>
      </c>
      <c r="Q1639" s="17" t="e">
        <f t="shared" si="83"/>
        <v>#N/A</v>
      </c>
      <c r="R1639" s="13" t="e">
        <f>VLOOKUP(J1639,'[1]Nhân viên'!$E$20:$F$41,2,0)</f>
        <v>#N/A</v>
      </c>
    </row>
    <row r="1640" spans="5:18" x14ac:dyDescent="0.2">
      <c r="E1640" s="13" t="e">
        <f>VLOOKUP(D1640,'Nhân viên'!$B$5:$C$48,2,0)</f>
        <v>#N/A</v>
      </c>
      <c r="H1640" s="13" t="e">
        <f>VLOOKUP(F1640,'Khách hàng'!$B$4:$G$1048576,2,0)</f>
        <v>#N/A</v>
      </c>
      <c r="I1640" s="13" t="str">
        <f>VLOOKUP(F1640,'[1]Khách hàng'!$A$4:$F$2144,3,0)</f>
        <v>Số 1 đường số 17A, Khu phố 11, Phường Bình Trị Đông B, Quận Bình Tân, TP.HCM.</v>
      </c>
      <c r="J1640" s="35" t="e">
        <f>VLOOKUP(F1640,'Khách hàng'!$B$4:$G$1048576,5,0)</f>
        <v>#N/A</v>
      </c>
      <c r="M1640" s="13" t="e">
        <f>VLOOKUP(K1640,'Hàng hóa'!$C$5:$J1771,2,0)</f>
        <v>#N/A</v>
      </c>
      <c r="N1640" s="17" t="e">
        <f>VLOOKUP(K1640,'[1]Hàng hóa'!$C$5:$G$22,5,0)</f>
        <v>#N/A</v>
      </c>
      <c r="O1640" s="17" t="e">
        <f t="shared" si="81"/>
        <v>#N/A</v>
      </c>
      <c r="P1640" s="197" t="e">
        <f t="shared" si="82"/>
        <v>#N/A</v>
      </c>
      <c r="Q1640" s="17" t="e">
        <f t="shared" si="83"/>
        <v>#N/A</v>
      </c>
      <c r="R1640" s="13" t="e">
        <f>VLOOKUP(J1640,'[1]Nhân viên'!$E$20:$F$41,2,0)</f>
        <v>#N/A</v>
      </c>
    </row>
    <row r="1641" spans="5:18" x14ac:dyDescent="0.2">
      <c r="E1641" s="13" t="e">
        <f>VLOOKUP(D1641,'Nhân viên'!$B$5:$C$48,2,0)</f>
        <v>#N/A</v>
      </c>
      <c r="H1641" s="13" t="e">
        <f>VLOOKUP(F1641,'Khách hàng'!$B$4:$G$1048576,2,0)</f>
        <v>#N/A</v>
      </c>
      <c r="I1641" s="13" t="str">
        <f>VLOOKUP(F1641,'[1]Khách hàng'!$A$4:$F$2144,3,0)</f>
        <v>Số 1 đường số 17A, Khu phố 11, Phường Bình Trị Đông B, Quận Bình Tân, TP.HCM.</v>
      </c>
      <c r="J1641" s="35" t="e">
        <f>VLOOKUP(F1641,'Khách hàng'!$B$4:$G$1048576,5,0)</f>
        <v>#N/A</v>
      </c>
      <c r="M1641" s="13" t="e">
        <f>VLOOKUP(K1641,'Hàng hóa'!$C$5:$J1772,2,0)</f>
        <v>#N/A</v>
      </c>
      <c r="N1641" s="17" t="e">
        <f>VLOOKUP(K1641,'[1]Hàng hóa'!$C$5:$G$22,5,0)</f>
        <v>#N/A</v>
      </c>
      <c r="O1641" s="17" t="e">
        <f t="shared" si="81"/>
        <v>#N/A</v>
      </c>
      <c r="P1641" s="197" t="e">
        <f t="shared" si="82"/>
        <v>#N/A</v>
      </c>
      <c r="Q1641" s="17" t="e">
        <f t="shared" si="83"/>
        <v>#N/A</v>
      </c>
      <c r="R1641" s="13" t="e">
        <f>VLOOKUP(J1641,'[1]Nhân viên'!$E$20:$F$41,2,0)</f>
        <v>#N/A</v>
      </c>
    </row>
    <row r="1642" spans="5:18" x14ac:dyDescent="0.2">
      <c r="E1642" s="13" t="e">
        <f>VLOOKUP(D1642,'Nhân viên'!$B$5:$C$48,2,0)</f>
        <v>#N/A</v>
      </c>
      <c r="H1642" s="13" t="e">
        <f>VLOOKUP(F1642,'Khách hàng'!$B$4:$G$1048576,2,0)</f>
        <v>#N/A</v>
      </c>
      <c r="I1642" s="13" t="str">
        <f>VLOOKUP(F1642,'[1]Khách hàng'!$A$4:$F$2144,3,0)</f>
        <v>Số 1 đường số 17A, Khu phố 11, Phường Bình Trị Đông B, Quận Bình Tân, TP.HCM.</v>
      </c>
      <c r="J1642" s="35" t="e">
        <f>VLOOKUP(F1642,'Khách hàng'!$B$4:$G$1048576,5,0)</f>
        <v>#N/A</v>
      </c>
      <c r="M1642" s="13" t="e">
        <f>VLOOKUP(K1642,'Hàng hóa'!$C$5:$J1773,2,0)</f>
        <v>#N/A</v>
      </c>
      <c r="N1642" s="17" t="e">
        <f>VLOOKUP(K1642,'[1]Hàng hóa'!$C$5:$G$22,5,0)</f>
        <v>#N/A</v>
      </c>
      <c r="O1642" s="17" t="e">
        <f t="shared" si="81"/>
        <v>#N/A</v>
      </c>
      <c r="P1642" s="197" t="e">
        <f t="shared" si="82"/>
        <v>#N/A</v>
      </c>
      <c r="Q1642" s="17" t="e">
        <f t="shared" si="83"/>
        <v>#N/A</v>
      </c>
      <c r="R1642" s="13" t="e">
        <f>VLOOKUP(J1642,'[1]Nhân viên'!$E$20:$F$41,2,0)</f>
        <v>#N/A</v>
      </c>
    </row>
    <row r="1643" spans="5:18" x14ac:dyDescent="0.2">
      <c r="E1643" s="13" t="e">
        <f>VLOOKUP(D1643,'Nhân viên'!$B$5:$C$48,2,0)</f>
        <v>#N/A</v>
      </c>
      <c r="H1643" s="13" t="e">
        <f>VLOOKUP(F1643,'Khách hàng'!$B$4:$G$1048576,2,0)</f>
        <v>#N/A</v>
      </c>
      <c r="I1643" s="13" t="str">
        <f>VLOOKUP(F1643,'[1]Khách hàng'!$A$4:$F$2144,3,0)</f>
        <v>Số 1 đường số 17A, Khu phố 11, Phường Bình Trị Đông B, Quận Bình Tân, TP.HCM.</v>
      </c>
      <c r="J1643" s="35" t="e">
        <f>VLOOKUP(F1643,'Khách hàng'!$B$4:$G$1048576,5,0)</f>
        <v>#N/A</v>
      </c>
      <c r="M1643" s="13" t="e">
        <f>VLOOKUP(K1643,'Hàng hóa'!$C$5:$J1774,2,0)</f>
        <v>#N/A</v>
      </c>
      <c r="N1643" s="17" t="e">
        <f>VLOOKUP(K1643,'[1]Hàng hóa'!$C$5:$G$22,5,0)</f>
        <v>#N/A</v>
      </c>
      <c r="O1643" s="17" t="e">
        <f t="shared" si="81"/>
        <v>#N/A</v>
      </c>
      <c r="P1643" s="197" t="e">
        <f t="shared" si="82"/>
        <v>#N/A</v>
      </c>
      <c r="Q1643" s="17" t="e">
        <f t="shared" si="83"/>
        <v>#N/A</v>
      </c>
      <c r="R1643" s="13" t="e">
        <f>VLOOKUP(J1643,'[1]Nhân viên'!$E$20:$F$41,2,0)</f>
        <v>#N/A</v>
      </c>
    </row>
    <row r="1644" spans="5:18" x14ac:dyDescent="0.2">
      <c r="E1644" s="13" t="e">
        <f>VLOOKUP(D1644,'Nhân viên'!$B$5:$C$48,2,0)</f>
        <v>#N/A</v>
      </c>
      <c r="H1644" s="13" t="e">
        <f>VLOOKUP(F1644,'Khách hàng'!$B$4:$G$1048576,2,0)</f>
        <v>#N/A</v>
      </c>
      <c r="I1644" s="13" t="str">
        <f>VLOOKUP(F1644,'[1]Khách hàng'!$A$4:$F$2144,3,0)</f>
        <v>Số 1 đường số 17A, Khu phố 11, Phường Bình Trị Đông B, Quận Bình Tân, TP.HCM.</v>
      </c>
      <c r="J1644" s="35" t="e">
        <f>VLOOKUP(F1644,'Khách hàng'!$B$4:$G$1048576,5,0)</f>
        <v>#N/A</v>
      </c>
      <c r="M1644" s="13" t="e">
        <f>VLOOKUP(K1644,'Hàng hóa'!$C$5:$J1775,2,0)</f>
        <v>#N/A</v>
      </c>
      <c r="N1644" s="17" t="e">
        <f>VLOOKUP(K1644,'[1]Hàng hóa'!$C$5:$G$22,5,0)</f>
        <v>#N/A</v>
      </c>
      <c r="O1644" s="17" t="e">
        <f t="shared" si="81"/>
        <v>#N/A</v>
      </c>
      <c r="P1644" s="197" t="e">
        <f t="shared" si="82"/>
        <v>#N/A</v>
      </c>
      <c r="Q1644" s="17" t="e">
        <f t="shared" si="83"/>
        <v>#N/A</v>
      </c>
      <c r="R1644" s="13" t="e">
        <f>VLOOKUP(J1644,'[1]Nhân viên'!$E$20:$F$41,2,0)</f>
        <v>#N/A</v>
      </c>
    </row>
    <row r="1645" spans="5:18" x14ac:dyDescent="0.2">
      <c r="E1645" s="13" t="e">
        <f>VLOOKUP(D1645,'Nhân viên'!$B$5:$C$48,2,0)</f>
        <v>#N/A</v>
      </c>
      <c r="H1645" s="13" t="e">
        <f>VLOOKUP(F1645,'Khách hàng'!$B$4:$G$1048576,2,0)</f>
        <v>#N/A</v>
      </c>
      <c r="I1645" s="13" t="str">
        <f>VLOOKUP(F1645,'[1]Khách hàng'!$A$4:$F$2144,3,0)</f>
        <v>Số 1 đường số 17A, Khu phố 11, Phường Bình Trị Đông B, Quận Bình Tân, TP.HCM.</v>
      </c>
      <c r="J1645" s="35" t="e">
        <f>VLOOKUP(F1645,'Khách hàng'!$B$4:$G$1048576,5,0)</f>
        <v>#N/A</v>
      </c>
      <c r="M1645" s="13" t="e">
        <f>VLOOKUP(K1645,'Hàng hóa'!$C$5:$J1776,2,0)</f>
        <v>#N/A</v>
      </c>
      <c r="N1645" s="17" t="e">
        <f>VLOOKUP(K1645,'[1]Hàng hóa'!$C$5:$G$22,5,0)</f>
        <v>#N/A</v>
      </c>
      <c r="O1645" s="17" t="e">
        <f t="shared" si="81"/>
        <v>#N/A</v>
      </c>
      <c r="P1645" s="197" t="e">
        <f t="shared" si="82"/>
        <v>#N/A</v>
      </c>
      <c r="Q1645" s="17" t="e">
        <f t="shared" si="83"/>
        <v>#N/A</v>
      </c>
      <c r="R1645" s="13" t="e">
        <f>VLOOKUP(J1645,'[1]Nhân viên'!$E$20:$F$41,2,0)</f>
        <v>#N/A</v>
      </c>
    </row>
    <row r="1646" spans="5:18" x14ac:dyDescent="0.2">
      <c r="E1646" s="13" t="e">
        <f>VLOOKUP(D1646,'Nhân viên'!$B$5:$C$48,2,0)</f>
        <v>#N/A</v>
      </c>
      <c r="H1646" s="13" t="e">
        <f>VLOOKUP(F1646,'Khách hàng'!$B$4:$G$1048576,2,0)</f>
        <v>#N/A</v>
      </c>
      <c r="I1646" s="13" t="str">
        <f>VLOOKUP(F1646,'[1]Khách hàng'!$A$4:$F$2144,3,0)</f>
        <v>Số 1 đường số 17A, Khu phố 11, Phường Bình Trị Đông B, Quận Bình Tân, TP.HCM.</v>
      </c>
      <c r="J1646" s="35" t="e">
        <f>VLOOKUP(F1646,'Khách hàng'!$B$4:$G$1048576,5,0)</f>
        <v>#N/A</v>
      </c>
      <c r="M1646" s="13" t="e">
        <f>VLOOKUP(K1646,'Hàng hóa'!$C$5:$J1777,2,0)</f>
        <v>#N/A</v>
      </c>
      <c r="N1646" s="17" t="e">
        <f>VLOOKUP(K1646,'[1]Hàng hóa'!$C$5:$G$22,5,0)</f>
        <v>#N/A</v>
      </c>
      <c r="O1646" s="17" t="e">
        <f t="shared" si="81"/>
        <v>#N/A</v>
      </c>
      <c r="P1646" s="197" t="e">
        <f t="shared" si="82"/>
        <v>#N/A</v>
      </c>
      <c r="Q1646" s="17" t="e">
        <f t="shared" si="83"/>
        <v>#N/A</v>
      </c>
      <c r="R1646" s="13" t="e">
        <f>VLOOKUP(J1646,'[1]Nhân viên'!$E$20:$F$41,2,0)</f>
        <v>#N/A</v>
      </c>
    </row>
    <row r="1647" spans="5:18" x14ac:dyDescent="0.2">
      <c r="E1647" s="13" t="e">
        <f>VLOOKUP(D1647,'Nhân viên'!$B$5:$C$48,2,0)</f>
        <v>#N/A</v>
      </c>
      <c r="H1647" s="13" t="e">
        <f>VLOOKUP(F1647,'Khách hàng'!$B$4:$G$1048576,2,0)</f>
        <v>#N/A</v>
      </c>
      <c r="I1647" s="13" t="str">
        <f>VLOOKUP(F1647,'[1]Khách hàng'!$A$4:$F$2144,3,0)</f>
        <v>Số 1 đường số 17A, Khu phố 11, Phường Bình Trị Đông B, Quận Bình Tân, TP.HCM.</v>
      </c>
      <c r="J1647" s="35" t="e">
        <f>VLOOKUP(F1647,'Khách hàng'!$B$4:$G$1048576,5,0)</f>
        <v>#N/A</v>
      </c>
      <c r="M1647" s="13" t="e">
        <f>VLOOKUP(K1647,'Hàng hóa'!$C$5:$J1778,2,0)</f>
        <v>#N/A</v>
      </c>
      <c r="N1647" s="17" t="e">
        <f>VLOOKUP(K1647,'[1]Hàng hóa'!$C$5:$G$22,5,0)</f>
        <v>#N/A</v>
      </c>
      <c r="O1647" s="17" t="e">
        <f t="shared" si="81"/>
        <v>#N/A</v>
      </c>
      <c r="P1647" s="197" t="e">
        <f t="shared" si="82"/>
        <v>#N/A</v>
      </c>
      <c r="Q1647" s="17" t="e">
        <f t="shared" si="83"/>
        <v>#N/A</v>
      </c>
      <c r="R1647" s="13" t="e">
        <f>VLOOKUP(J1647,'[1]Nhân viên'!$E$20:$F$41,2,0)</f>
        <v>#N/A</v>
      </c>
    </row>
    <row r="1648" spans="5:18" x14ac:dyDescent="0.2">
      <c r="E1648" s="13" t="e">
        <f>VLOOKUP(D1648,'Nhân viên'!$B$5:$C$48,2,0)</f>
        <v>#N/A</v>
      </c>
      <c r="H1648" s="13" t="e">
        <f>VLOOKUP(F1648,'Khách hàng'!$B$4:$G$1048576,2,0)</f>
        <v>#N/A</v>
      </c>
      <c r="I1648" s="13" t="str">
        <f>VLOOKUP(F1648,'[1]Khách hàng'!$A$4:$F$2144,3,0)</f>
        <v>Số 1 đường số 17A, Khu phố 11, Phường Bình Trị Đông B, Quận Bình Tân, TP.HCM.</v>
      </c>
      <c r="J1648" s="35" t="e">
        <f>VLOOKUP(F1648,'Khách hàng'!$B$4:$G$1048576,5,0)</f>
        <v>#N/A</v>
      </c>
      <c r="M1648" s="13" t="e">
        <f>VLOOKUP(K1648,'Hàng hóa'!$C$5:$J1779,2,0)</f>
        <v>#N/A</v>
      </c>
      <c r="N1648" s="17" t="e">
        <f>VLOOKUP(K1648,'[1]Hàng hóa'!$C$5:$G$22,5,0)</f>
        <v>#N/A</v>
      </c>
      <c r="O1648" s="17" t="e">
        <f t="shared" si="81"/>
        <v>#N/A</v>
      </c>
      <c r="P1648" s="197" t="e">
        <f t="shared" si="82"/>
        <v>#N/A</v>
      </c>
      <c r="Q1648" s="17" t="e">
        <f t="shared" si="83"/>
        <v>#N/A</v>
      </c>
      <c r="R1648" s="13" t="e">
        <f>VLOOKUP(J1648,'[1]Nhân viên'!$E$20:$F$41,2,0)</f>
        <v>#N/A</v>
      </c>
    </row>
    <row r="1649" spans="5:18" x14ac:dyDescent="0.2">
      <c r="E1649" s="13" t="e">
        <f>VLOOKUP(D1649,'Nhân viên'!$B$5:$C$48,2,0)</f>
        <v>#N/A</v>
      </c>
      <c r="H1649" s="13" t="e">
        <f>VLOOKUP(F1649,'Khách hàng'!$B$4:$G$1048576,2,0)</f>
        <v>#N/A</v>
      </c>
      <c r="I1649" s="13" t="str">
        <f>VLOOKUP(F1649,'[1]Khách hàng'!$A$4:$F$2144,3,0)</f>
        <v>Số 1 đường số 17A, Khu phố 11, Phường Bình Trị Đông B, Quận Bình Tân, TP.HCM.</v>
      </c>
      <c r="J1649" s="35" t="e">
        <f>VLOOKUP(F1649,'Khách hàng'!$B$4:$G$1048576,5,0)</f>
        <v>#N/A</v>
      </c>
      <c r="M1649" s="13" t="e">
        <f>VLOOKUP(K1649,'Hàng hóa'!$C$5:$J1780,2,0)</f>
        <v>#N/A</v>
      </c>
      <c r="N1649" s="17" t="e">
        <f>VLOOKUP(K1649,'[1]Hàng hóa'!$C$5:$G$22,5,0)</f>
        <v>#N/A</v>
      </c>
      <c r="O1649" s="17" t="e">
        <f t="shared" si="81"/>
        <v>#N/A</v>
      </c>
      <c r="P1649" s="197" t="e">
        <f t="shared" si="82"/>
        <v>#N/A</v>
      </c>
      <c r="Q1649" s="17" t="e">
        <f t="shared" si="83"/>
        <v>#N/A</v>
      </c>
      <c r="R1649" s="13" t="e">
        <f>VLOOKUP(J1649,'[1]Nhân viên'!$E$20:$F$41,2,0)</f>
        <v>#N/A</v>
      </c>
    </row>
    <row r="1650" spans="5:18" x14ac:dyDescent="0.2">
      <c r="E1650" s="13" t="e">
        <f>VLOOKUP(D1650,'Nhân viên'!$B$5:$C$48,2,0)</f>
        <v>#N/A</v>
      </c>
      <c r="H1650" s="13" t="e">
        <f>VLOOKUP(F1650,'Khách hàng'!$B$4:$G$1048576,2,0)</f>
        <v>#N/A</v>
      </c>
      <c r="I1650" s="13" t="str">
        <f>VLOOKUP(F1650,'[1]Khách hàng'!$A$4:$F$2144,3,0)</f>
        <v>Số 1 đường số 17A, Khu phố 11, Phường Bình Trị Đông B, Quận Bình Tân, TP.HCM.</v>
      </c>
      <c r="J1650" s="35" t="e">
        <f>VLOOKUP(F1650,'Khách hàng'!$B$4:$G$1048576,5,0)</f>
        <v>#N/A</v>
      </c>
      <c r="M1650" s="13" t="e">
        <f>VLOOKUP(K1650,'Hàng hóa'!$C$5:$J1781,2,0)</f>
        <v>#N/A</v>
      </c>
      <c r="N1650" s="17" t="e">
        <f>VLOOKUP(K1650,'[1]Hàng hóa'!$C$5:$G$22,5,0)</f>
        <v>#N/A</v>
      </c>
      <c r="O1650" s="17" t="e">
        <f t="shared" si="81"/>
        <v>#N/A</v>
      </c>
      <c r="P1650" s="197" t="e">
        <f t="shared" si="82"/>
        <v>#N/A</v>
      </c>
      <c r="Q1650" s="17" t="e">
        <f t="shared" si="83"/>
        <v>#N/A</v>
      </c>
      <c r="R1650" s="13" t="e">
        <f>VLOOKUP(J1650,'[1]Nhân viên'!$E$20:$F$41,2,0)</f>
        <v>#N/A</v>
      </c>
    </row>
    <row r="1651" spans="5:18" x14ac:dyDescent="0.2">
      <c r="E1651" s="13" t="e">
        <f>VLOOKUP(D1651,'Nhân viên'!$B$5:$C$48,2,0)</f>
        <v>#N/A</v>
      </c>
      <c r="H1651" s="13" t="e">
        <f>VLOOKUP(F1651,'Khách hàng'!$B$4:$G$1048576,2,0)</f>
        <v>#N/A</v>
      </c>
      <c r="I1651" s="13" t="str">
        <f>VLOOKUP(F1651,'[1]Khách hàng'!$A$4:$F$2144,3,0)</f>
        <v>Số 1 đường số 17A, Khu phố 11, Phường Bình Trị Đông B, Quận Bình Tân, TP.HCM.</v>
      </c>
      <c r="J1651" s="35" t="e">
        <f>VLOOKUP(F1651,'Khách hàng'!$B$4:$G$1048576,5,0)</f>
        <v>#N/A</v>
      </c>
      <c r="M1651" s="13" t="e">
        <f>VLOOKUP(K1651,'Hàng hóa'!$C$5:$J1782,2,0)</f>
        <v>#N/A</v>
      </c>
      <c r="N1651" s="17" t="e">
        <f>VLOOKUP(K1651,'[1]Hàng hóa'!$C$5:$G$22,5,0)</f>
        <v>#N/A</v>
      </c>
      <c r="O1651" s="17" t="e">
        <f t="shared" si="81"/>
        <v>#N/A</v>
      </c>
      <c r="P1651" s="197" t="e">
        <f t="shared" si="82"/>
        <v>#N/A</v>
      </c>
      <c r="Q1651" s="17" t="e">
        <f t="shared" si="83"/>
        <v>#N/A</v>
      </c>
      <c r="R1651" s="13" t="e">
        <f>VLOOKUP(J1651,'[1]Nhân viên'!$E$20:$F$41,2,0)</f>
        <v>#N/A</v>
      </c>
    </row>
    <row r="1652" spans="5:18" x14ac:dyDescent="0.2">
      <c r="E1652" s="13" t="e">
        <f>VLOOKUP(D1652,'Nhân viên'!$B$5:$C$48,2,0)</f>
        <v>#N/A</v>
      </c>
      <c r="H1652" s="13" t="e">
        <f>VLOOKUP(F1652,'Khách hàng'!$B$4:$G$1048576,2,0)</f>
        <v>#N/A</v>
      </c>
      <c r="I1652" s="13" t="str">
        <f>VLOOKUP(F1652,'[1]Khách hàng'!$A$4:$F$2144,3,0)</f>
        <v>Số 1 đường số 17A, Khu phố 11, Phường Bình Trị Đông B, Quận Bình Tân, TP.HCM.</v>
      </c>
      <c r="J1652" s="35" t="e">
        <f>VLOOKUP(F1652,'Khách hàng'!$B$4:$G$1048576,5,0)</f>
        <v>#N/A</v>
      </c>
      <c r="M1652" s="13" t="e">
        <f>VLOOKUP(K1652,'Hàng hóa'!$C$5:$J1783,2,0)</f>
        <v>#N/A</v>
      </c>
      <c r="N1652" s="17" t="e">
        <f>VLOOKUP(K1652,'[1]Hàng hóa'!$C$5:$G$22,5,0)</f>
        <v>#N/A</v>
      </c>
      <c r="O1652" s="17" t="e">
        <f t="shared" si="81"/>
        <v>#N/A</v>
      </c>
      <c r="P1652" s="197" t="e">
        <f t="shared" si="82"/>
        <v>#N/A</v>
      </c>
      <c r="Q1652" s="17" t="e">
        <f t="shared" si="83"/>
        <v>#N/A</v>
      </c>
      <c r="R1652" s="13" t="e">
        <f>VLOOKUP(J1652,'[1]Nhân viên'!$E$20:$F$41,2,0)</f>
        <v>#N/A</v>
      </c>
    </row>
    <row r="1653" spans="5:18" x14ac:dyDescent="0.2">
      <c r="E1653" s="13" t="e">
        <f>VLOOKUP(D1653,'Nhân viên'!$B$5:$C$48,2,0)</f>
        <v>#N/A</v>
      </c>
      <c r="H1653" s="13" t="e">
        <f>VLOOKUP(F1653,'Khách hàng'!$B$4:$G$1048576,2,0)</f>
        <v>#N/A</v>
      </c>
      <c r="I1653" s="13" t="str">
        <f>VLOOKUP(F1653,'[1]Khách hàng'!$A$4:$F$2144,3,0)</f>
        <v>Số 1 đường số 17A, Khu phố 11, Phường Bình Trị Đông B, Quận Bình Tân, TP.HCM.</v>
      </c>
      <c r="J1653" s="35" t="e">
        <f>VLOOKUP(F1653,'Khách hàng'!$B$4:$G$1048576,5,0)</f>
        <v>#N/A</v>
      </c>
      <c r="M1653" s="13" t="e">
        <f>VLOOKUP(K1653,'Hàng hóa'!$C$5:$J1784,2,0)</f>
        <v>#N/A</v>
      </c>
      <c r="N1653" s="17" t="e">
        <f>VLOOKUP(K1653,'[1]Hàng hóa'!$C$5:$G$22,5,0)</f>
        <v>#N/A</v>
      </c>
      <c r="O1653" s="17" t="e">
        <f t="shared" si="81"/>
        <v>#N/A</v>
      </c>
      <c r="P1653" s="197" t="e">
        <f t="shared" si="82"/>
        <v>#N/A</v>
      </c>
      <c r="Q1653" s="17" t="e">
        <f t="shared" si="83"/>
        <v>#N/A</v>
      </c>
      <c r="R1653" s="13" t="e">
        <f>VLOOKUP(J1653,'[1]Nhân viên'!$E$20:$F$41,2,0)</f>
        <v>#N/A</v>
      </c>
    </row>
    <row r="1654" spans="5:18" x14ac:dyDescent="0.2">
      <c r="E1654" s="13" t="e">
        <f>VLOOKUP(D1654,'Nhân viên'!$B$5:$C$48,2,0)</f>
        <v>#N/A</v>
      </c>
      <c r="H1654" s="13" t="e">
        <f>VLOOKUP(F1654,'Khách hàng'!$B$4:$G$1048576,2,0)</f>
        <v>#N/A</v>
      </c>
      <c r="I1654" s="13" t="str">
        <f>VLOOKUP(F1654,'[1]Khách hàng'!$A$4:$F$2144,3,0)</f>
        <v>Số 1 đường số 17A, Khu phố 11, Phường Bình Trị Đông B, Quận Bình Tân, TP.HCM.</v>
      </c>
      <c r="J1654" s="35" t="e">
        <f>VLOOKUP(F1654,'Khách hàng'!$B$4:$G$1048576,5,0)</f>
        <v>#N/A</v>
      </c>
      <c r="M1654" s="13" t="e">
        <f>VLOOKUP(K1654,'Hàng hóa'!$C$5:$J1785,2,0)</f>
        <v>#N/A</v>
      </c>
      <c r="N1654" s="17" t="e">
        <f>VLOOKUP(K1654,'[1]Hàng hóa'!$C$5:$G$22,5,0)</f>
        <v>#N/A</v>
      </c>
      <c r="O1654" s="17" t="e">
        <f t="shared" si="81"/>
        <v>#N/A</v>
      </c>
      <c r="P1654" s="197" t="e">
        <f t="shared" si="82"/>
        <v>#N/A</v>
      </c>
      <c r="Q1654" s="17" t="e">
        <f t="shared" si="83"/>
        <v>#N/A</v>
      </c>
      <c r="R1654" s="13" t="e">
        <f>VLOOKUP(J1654,'[1]Nhân viên'!$E$20:$F$41,2,0)</f>
        <v>#N/A</v>
      </c>
    </row>
    <row r="1655" spans="5:18" x14ac:dyDescent="0.2">
      <c r="E1655" s="13" t="e">
        <f>VLOOKUP(D1655,'Nhân viên'!$B$5:$C$48,2,0)</f>
        <v>#N/A</v>
      </c>
      <c r="H1655" s="13" t="e">
        <f>VLOOKUP(F1655,'Khách hàng'!$B$4:$G$1048576,2,0)</f>
        <v>#N/A</v>
      </c>
      <c r="I1655" s="13" t="str">
        <f>VLOOKUP(F1655,'[1]Khách hàng'!$A$4:$F$2144,3,0)</f>
        <v>Số 1 đường số 17A, Khu phố 11, Phường Bình Trị Đông B, Quận Bình Tân, TP.HCM.</v>
      </c>
      <c r="J1655" s="35" t="e">
        <f>VLOOKUP(F1655,'Khách hàng'!$B$4:$G$1048576,5,0)</f>
        <v>#N/A</v>
      </c>
      <c r="M1655" s="13" t="e">
        <f>VLOOKUP(K1655,'Hàng hóa'!$C$5:$J1786,2,0)</f>
        <v>#N/A</v>
      </c>
      <c r="N1655" s="17" t="e">
        <f>VLOOKUP(K1655,'[1]Hàng hóa'!$C$5:$G$22,5,0)</f>
        <v>#N/A</v>
      </c>
      <c r="O1655" s="17" t="e">
        <f t="shared" si="81"/>
        <v>#N/A</v>
      </c>
      <c r="P1655" s="197" t="e">
        <f t="shared" si="82"/>
        <v>#N/A</v>
      </c>
      <c r="Q1655" s="17" t="e">
        <f t="shared" si="83"/>
        <v>#N/A</v>
      </c>
      <c r="R1655" s="13" t="e">
        <f>VLOOKUP(J1655,'[1]Nhân viên'!$E$20:$F$41,2,0)</f>
        <v>#N/A</v>
      </c>
    </row>
    <row r="1656" spans="5:18" x14ac:dyDescent="0.2">
      <c r="E1656" s="13" t="e">
        <f>VLOOKUP(D1656,'Nhân viên'!$B$5:$C$48,2,0)</f>
        <v>#N/A</v>
      </c>
      <c r="H1656" s="13" t="e">
        <f>VLOOKUP(F1656,'Khách hàng'!$B$4:$G$1048576,2,0)</f>
        <v>#N/A</v>
      </c>
      <c r="I1656" s="13" t="str">
        <f>VLOOKUP(F1656,'[1]Khách hàng'!$A$4:$F$2144,3,0)</f>
        <v>Số 1 đường số 17A, Khu phố 11, Phường Bình Trị Đông B, Quận Bình Tân, TP.HCM.</v>
      </c>
      <c r="J1656" s="35" t="e">
        <f>VLOOKUP(F1656,'Khách hàng'!$B$4:$G$1048576,5,0)</f>
        <v>#N/A</v>
      </c>
      <c r="M1656" s="13" t="e">
        <f>VLOOKUP(K1656,'Hàng hóa'!$C$5:$J1787,2,0)</f>
        <v>#N/A</v>
      </c>
      <c r="N1656" s="17" t="e">
        <f>VLOOKUP(K1656,'[1]Hàng hóa'!$C$5:$G$22,5,0)</f>
        <v>#N/A</v>
      </c>
      <c r="O1656" s="17" t="e">
        <f t="shared" si="81"/>
        <v>#N/A</v>
      </c>
      <c r="P1656" s="197" t="e">
        <f t="shared" si="82"/>
        <v>#N/A</v>
      </c>
      <c r="Q1656" s="17" t="e">
        <f t="shared" si="83"/>
        <v>#N/A</v>
      </c>
      <c r="R1656" s="13" t="e">
        <f>VLOOKUP(J1656,'[1]Nhân viên'!$E$20:$F$41,2,0)</f>
        <v>#N/A</v>
      </c>
    </row>
    <row r="1657" spans="5:18" x14ac:dyDescent="0.2">
      <c r="E1657" s="13" t="e">
        <f>VLOOKUP(D1657,'Nhân viên'!$B$5:$C$48,2,0)</f>
        <v>#N/A</v>
      </c>
      <c r="H1657" s="13" t="e">
        <f>VLOOKUP(F1657,'Khách hàng'!$B$4:$G$1048576,2,0)</f>
        <v>#N/A</v>
      </c>
      <c r="I1657" s="13" t="str">
        <f>VLOOKUP(F1657,'[1]Khách hàng'!$A$4:$F$2144,3,0)</f>
        <v>Số 1 đường số 17A, Khu phố 11, Phường Bình Trị Đông B, Quận Bình Tân, TP.HCM.</v>
      </c>
      <c r="J1657" s="35" t="e">
        <f>VLOOKUP(F1657,'Khách hàng'!$B$4:$G$1048576,5,0)</f>
        <v>#N/A</v>
      </c>
      <c r="M1657" s="13" t="e">
        <f>VLOOKUP(K1657,'Hàng hóa'!$C$5:$J1788,2,0)</f>
        <v>#N/A</v>
      </c>
      <c r="N1657" s="17" t="e">
        <f>VLOOKUP(K1657,'[1]Hàng hóa'!$C$5:$G$22,5,0)</f>
        <v>#N/A</v>
      </c>
      <c r="O1657" s="17" t="e">
        <f t="shared" si="81"/>
        <v>#N/A</v>
      </c>
      <c r="P1657" s="197" t="e">
        <f t="shared" si="82"/>
        <v>#N/A</v>
      </c>
      <c r="Q1657" s="17" t="e">
        <f t="shared" si="83"/>
        <v>#N/A</v>
      </c>
      <c r="R1657" s="13" t="e">
        <f>VLOOKUP(J1657,'[1]Nhân viên'!$E$20:$F$41,2,0)</f>
        <v>#N/A</v>
      </c>
    </row>
    <row r="1658" spans="5:18" x14ac:dyDescent="0.2">
      <c r="E1658" s="13" t="e">
        <f>VLOOKUP(D1658,'Nhân viên'!$B$5:$C$48,2,0)</f>
        <v>#N/A</v>
      </c>
      <c r="H1658" s="13" t="e">
        <f>VLOOKUP(F1658,'Khách hàng'!$B$4:$G$1048576,2,0)</f>
        <v>#N/A</v>
      </c>
      <c r="I1658" s="13" t="str">
        <f>VLOOKUP(F1658,'[1]Khách hàng'!$A$4:$F$2144,3,0)</f>
        <v>Số 1 đường số 17A, Khu phố 11, Phường Bình Trị Đông B, Quận Bình Tân, TP.HCM.</v>
      </c>
      <c r="J1658" s="35" t="e">
        <f>VLOOKUP(F1658,'Khách hàng'!$B$4:$G$1048576,5,0)</f>
        <v>#N/A</v>
      </c>
      <c r="M1658" s="13" t="e">
        <f>VLOOKUP(K1658,'Hàng hóa'!$C$5:$J1789,2,0)</f>
        <v>#N/A</v>
      </c>
      <c r="N1658" s="17" t="e">
        <f>VLOOKUP(K1658,'[1]Hàng hóa'!$C$5:$G$22,5,0)</f>
        <v>#N/A</v>
      </c>
      <c r="O1658" s="17" t="e">
        <f t="shared" si="81"/>
        <v>#N/A</v>
      </c>
      <c r="P1658" s="197" t="e">
        <f t="shared" si="82"/>
        <v>#N/A</v>
      </c>
      <c r="Q1658" s="17" t="e">
        <f t="shared" si="83"/>
        <v>#N/A</v>
      </c>
      <c r="R1658" s="13" t="e">
        <f>VLOOKUP(J1658,'[1]Nhân viên'!$E$20:$F$41,2,0)</f>
        <v>#N/A</v>
      </c>
    </row>
    <row r="1659" spans="5:18" x14ac:dyDescent="0.2">
      <c r="E1659" s="13" t="e">
        <f>VLOOKUP(D1659,'Nhân viên'!$B$5:$C$48,2,0)</f>
        <v>#N/A</v>
      </c>
      <c r="H1659" s="13" t="e">
        <f>VLOOKUP(F1659,'Khách hàng'!$B$4:$G$1048576,2,0)</f>
        <v>#N/A</v>
      </c>
      <c r="I1659" s="13" t="str">
        <f>VLOOKUP(F1659,'[1]Khách hàng'!$A$4:$F$2144,3,0)</f>
        <v>Số 1 đường số 17A, Khu phố 11, Phường Bình Trị Đông B, Quận Bình Tân, TP.HCM.</v>
      </c>
      <c r="J1659" s="35" t="e">
        <f>VLOOKUP(F1659,'Khách hàng'!$B$4:$G$1048576,5,0)</f>
        <v>#N/A</v>
      </c>
      <c r="M1659" s="13" t="e">
        <f>VLOOKUP(K1659,'Hàng hóa'!$C$5:$J1790,2,0)</f>
        <v>#N/A</v>
      </c>
      <c r="N1659" s="17" t="e">
        <f>VLOOKUP(K1659,'[1]Hàng hóa'!$C$5:$G$22,5,0)</f>
        <v>#N/A</v>
      </c>
      <c r="O1659" s="17" t="e">
        <f t="shared" si="81"/>
        <v>#N/A</v>
      </c>
      <c r="P1659" s="197" t="e">
        <f t="shared" si="82"/>
        <v>#N/A</v>
      </c>
      <c r="Q1659" s="17" t="e">
        <f t="shared" si="83"/>
        <v>#N/A</v>
      </c>
      <c r="R1659" s="13" t="e">
        <f>VLOOKUP(J1659,'[1]Nhân viên'!$E$20:$F$41,2,0)</f>
        <v>#N/A</v>
      </c>
    </row>
    <row r="1660" spans="5:18" x14ac:dyDescent="0.2">
      <c r="E1660" s="13" t="e">
        <f>VLOOKUP(D1660,'Nhân viên'!$B$5:$C$48,2,0)</f>
        <v>#N/A</v>
      </c>
      <c r="H1660" s="13" t="e">
        <f>VLOOKUP(F1660,'Khách hàng'!$B$4:$G$1048576,2,0)</f>
        <v>#N/A</v>
      </c>
      <c r="I1660" s="13" t="str">
        <f>VLOOKUP(F1660,'[1]Khách hàng'!$A$4:$F$2144,3,0)</f>
        <v>Số 1 đường số 17A, Khu phố 11, Phường Bình Trị Đông B, Quận Bình Tân, TP.HCM.</v>
      </c>
      <c r="J1660" s="35" t="e">
        <f>VLOOKUP(F1660,'Khách hàng'!$B$4:$G$1048576,5,0)</f>
        <v>#N/A</v>
      </c>
      <c r="M1660" s="13" t="e">
        <f>VLOOKUP(K1660,'Hàng hóa'!$C$5:$J1791,2,0)</f>
        <v>#N/A</v>
      </c>
      <c r="N1660" s="17" t="e">
        <f>VLOOKUP(K1660,'[1]Hàng hóa'!$C$5:$G$22,5,0)</f>
        <v>#N/A</v>
      </c>
      <c r="O1660" s="17" t="e">
        <f t="shared" si="81"/>
        <v>#N/A</v>
      </c>
      <c r="P1660" s="197" t="e">
        <f t="shared" si="82"/>
        <v>#N/A</v>
      </c>
      <c r="Q1660" s="17" t="e">
        <f t="shared" si="83"/>
        <v>#N/A</v>
      </c>
      <c r="R1660" s="13" t="e">
        <f>VLOOKUP(J1660,'[1]Nhân viên'!$E$20:$F$41,2,0)</f>
        <v>#N/A</v>
      </c>
    </row>
    <row r="1661" spans="5:18" x14ac:dyDescent="0.2">
      <c r="E1661" s="13" t="e">
        <f>VLOOKUP(D1661,'Nhân viên'!$B$5:$C$48,2,0)</f>
        <v>#N/A</v>
      </c>
      <c r="H1661" s="13" t="e">
        <f>VLOOKUP(F1661,'Khách hàng'!$B$4:$G$1048576,2,0)</f>
        <v>#N/A</v>
      </c>
      <c r="I1661" s="13" t="str">
        <f>VLOOKUP(F1661,'[1]Khách hàng'!$A$4:$F$2144,3,0)</f>
        <v>Số 1 đường số 17A, Khu phố 11, Phường Bình Trị Đông B, Quận Bình Tân, TP.HCM.</v>
      </c>
      <c r="J1661" s="35" t="e">
        <f>VLOOKUP(F1661,'Khách hàng'!$B$4:$G$1048576,5,0)</f>
        <v>#N/A</v>
      </c>
      <c r="M1661" s="13" t="e">
        <f>VLOOKUP(K1661,'Hàng hóa'!$C$5:$J1792,2,0)</f>
        <v>#N/A</v>
      </c>
      <c r="N1661" s="17" t="e">
        <f>VLOOKUP(K1661,'[1]Hàng hóa'!$C$5:$G$22,5,0)</f>
        <v>#N/A</v>
      </c>
      <c r="O1661" s="17" t="e">
        <f t="shared" si="81"/>
        <v>#N/A</v>
      </c>
      <c r="P1661" s="197" t="e">
        <f t="shared" si="82"/>
        <v>#N/A</v>
      </c>
      <c r="Q1661" s="17" t="e">
        <f t="shared" si="83"/>
        <v>#N/A</v>
      </c>
      <c r="R1661" s="13" t="e">
        <f>VLOOKUP(J1661,'[1]Nhân viên'!$E$20:$F$41,2,0)</f>
        <v>#N/A</v>
      </c>
    </row>
    <row r="1662" spans="5:18" x14ac:dyDescent="0.2">
      <c r="E1662" s="13" t="e">
        <f>VLOOKUP(D1662,'Nhân viên'!$B$5:$C$48,2,0)</f>
        <v>#N/A</v>
      </c>
      <c r="H1662" s="13" t="e">
        <f>VLOOKUP(F1662,'Khách hàng'!$B$4:$G$1048576,2,0)</f>
        <v>#N/A</v>
      </c>
      <c r="I1662" s="13" t="str">
        <f>VLOOKUP(F1662,'[1]Khách hàng'!$A$4:$F$2144,3,0)</f>
        <v>Số 1 đường số 17A, Khu phố 11, Phường Bình Trị Đông B, Quận Bình Tân, TP.HCM.</v>
      </c>
      <c r="J1662" s="35" t="e">
        <f>VLOOKUP(F1662,'Khách hàng'!$B$4:$G$1048576,5,0)</f>
        <v>#N/A</v>
      </c>
      <c r="M1662" s="13" t="e">
        <f>VLOOKUP(K1662,'Hàng hóa'!$C$5:$J1793,2,0)</f>
        <v>#N/A</v>
      </c>
      <c r="N1662" s="17" t="e">
        <f>VLOOKUP(K1662,'[1]Hàng hóa'!$C$5:$G$22,5,0)</f>
        <v>#N/A</v>
      </c>
      <c r="O1662" s="17" t="e">
        <f t="shared" si="81"/>
        <v>#N/A</v>
      </c>
      <c r="P1662" s="197" t="e">
        <f t="shared" si="82"/>
        <v>#N/A</v>
      </c>
      <c r="Q1662" s="17" t="e">
        <f t="shared" si="83"/>
        <v>#N/A</v>
      </c>
      <c r="R1662" s="13" t="e">
        <f>VLOOKUP(J1662,'[1]Nhân viên'!$E$20:$F$41,2,0)</f>
        <v>#N/A</v>
      </c>
    </row>
    <row r="1663" spans="5:18" x14ac:dyDescent="0.2">
      <c r="E1663" s="13" t="e">
        <f>VLOOKUP(D1663,'Nhân viên'!$B$5:$C$48,2,0)</f>
        <v>#N/A</v>
      </c>
      <c r="H1663" s="13" t="e">
        <f>VLOOKUP(F1663,'Khách hàng'!$B$4:$G$1048576,2,0)</f>
        <v>#N/A</v>
      </c>
      <c r="I1663" s="13" t="str">
        <f>VLOOKUP(F1663,'[1]Khách hàng'!$A$4:$F$2144,3,0)</f>
        <v>Số 1 đường số 17A, Khu phố 11, Phường Bình Trị Đông B, Quận Bình Tân, TP.HCM.</v>
      </c>
      <c r="J1663" s="35" t="e">
        <f>VLOOKUP(F1663,'Khách hàng'!$B$4:$G$1048576,5,0)</f>
        <v>#N/A</v>
      </c>
      <c r="M1663" s="13" t="e">
        <f>VLOOKUP(K1663,'Hàng hóa'!$C$5:$J1794,2,0)</f>
        <v>#N/A</v>
      </c>
      <c r="N1663" s="17" t="e">
        <f>VLOOKUP(K1663,'[1]Hàng hóa'!$C$5:$G$22,5,0)</f>
        <v>#N/A</v>
      </c>
      <c r="O1663" s="17" t="e">
        <f t="shared" si="81"/>
        <v>#N/A</v>
      </c>
      <c r="P1663" s="197" t="e">
        <f t="shared" si="82"/>
        <v>#N/A</v>
      </c>
      <c r="Q1663" s="17" t="e">
        <f t="shared" si="83"/>
        <v>#N/A</v>
      </c>
      <c r="R1663" s="13" t="e">
        <f>VLOOKUP(J1663,'[1]Nhân viên'!$E$20:$F$41,2,0)</f>
        <v>#N/A</v>
      </c>
    </row>
    <row r="1664" spans="5:18" x14ac:dyDescent="0.2">
      <c r="E1664" s="13" t="e">
        <f>VLOOKUP(D1664,'Nhân viên'!$B$5:$C$48,2,0)</f>
        <v>#N/A</v>
      </c>
      <c r="H1664" s="13" t="e">
        <f>VLOOKUP(F1664,'Khách hàng'!$B$4:$G$1048576,2,0)</f>
        <v>#N/A</v>
      </c>
      <c r="I1664" s="13" t="str">
        <f>VLOOKUP(F1664,'[1]Khách hàng'!$A$4:$F$2144,3,0)</f>
        <v>Số 1 đường số 17A, Khu phố 11, Phường Bình Trị Đông B, Quận Bình Tân, TP.HCM.</v>
      </c>
      <c r="J1664" s="35" t="e">
        <f>VLOOKUP(F1664,'Khách hàng'!$B$4:$G$1048576,5,0)</f>
        <v>#N/A</v>
      </c>
      <c r="M1664" s="13" t="e">
        <f>VLOOKUP(K1664,'Hàng hóa'!$C$5:$J1795,2,0)</f>
        <v>#N/A</v>
      </c>
      <c r="N1664" s="17" t="e">
        <f>VLOOKUP(K1664,'[1]Hàng hóa'!$C$5:$G$22,5,0)</f>
        <v>#N/A</v>
      </c>
      <c r="O1664" s="17" t="e">
        <f t="shared" si="81"/>
        <v>#N/A</v>
      </c>
      <c r="P1664" s="197" t="e">
        <f t="shared" si="82"/>
        <v>#N/A</v>
      </c>
      <c r="Q1664" s="17" t="e">
        <f t="shared" si="83"/>
        <v>#N/A</v>
      </c>
      <c r="R1664" s="13" t="e">
        <f>VLOOKUP(J1664,'[1]Nhân viên'!$E$20:$F$41,2,0)</f>
        <v>#N/A</v>
      </c>
    </row>
    <row r="1665" spans="5:18" x14ac:dyDescent="0.2">
      <c r="E1665" s="13" t="e">
        <f>VLOOKUP(D1665,'Nhân viên'!$B$5:$C$48,2,0)</f>
        <v>#N/A</v>
      </c>
      <c r="H1665" s="13" t="e">
        <f>VLOOKUP(F1665,'Khách hàng'!$B$4:$G$1048576,2,0)</f>
        <v>#N/A</v>
      </c>
      <c r="I1665" s="13" t="str">
        <f>VLOOKUP(F1665,'[1]Khách hàng'!$A$4:$F$2144,3,0)</f>
        <v>Số 1 đường số 17A, Khu phố 11, Phường Bình Trị Đông B, Quận Bình Tân, TP.HCM.</v>
      </c>
      <c r="J1665" s="35" t="e">
        <f>VLOOKUP(F1665,'Khách hàng'!$B$4:$G$1048576,5,0)</f>
        <v>#N/A</v>
      </c>
      <c r="M1665" s="13" t="e">
        <f>VLOOKUP(K1665,'Hàng hóa'!$C$5:$J1796,2,0)</f>
        <v>#N/A</v>
      </c>
      <c r="N1665" s="17" t="e">
        <f>VLOOKUP(K1665,'[1]Hàng hóa'!$C$5:$G$22,5,0)</f>
        <v>#N/A</v>
      </c>
      <c r="O1665" s="17" t="e">
        <f t="shared" si="81"/>
        <v>#N/A</v>
      </c>
      <c r="P1665" s="197" t="e">
        <f t="shared" si="82"/>
        <v>#N/A</v>
      </c>
      <c r="Q1665" s="17" t="e">
        <f t="shared" si="83"/>
        <v>#N/A</v>
      </c>
      <c r="R1665" s="13" t="e">
        <f>VLOOKUP(J1665,'[1]Nhân viên'!$E$20:$F$41,2,0)</f>
        <v>#N/A</v>
      </c>
    </row>
    <row r="1666" spans="5:18" x14ac:dyDescent="0.2">
      <c r="E1666" s="13" t="e">
        <f>VLOOKUP(D1666,'Nhân viên'!$B$5:$C$48,2,0)</f>
        <v>#N/A</v>
      </c>
      <c r="H1666" s="13" t="e">
        <f>VLOOKUP(F1666,'Khách hàng'!$B$4:$G$1048576,2,0)</f>
        <v>#N/A</v>
      </c>
      <c r="I1666" s="13" t="str">
        <f>VLOOKUP(F1666,'[1]Khách hàng'!$A$4:$F$2144,3,0)</f>
        <v>Số 1 đường số 17A, Khu phố 11, Phường Bình Trị Đông B, Quận Bình Tân, TP.HCM.</v>
      </c>
      <c r="J1666" s="35" t="e">
        <f>VLOOKUP(F1666,'Khách hàng'!$B$4:$G$1048576,5,0)</f>
        <v>#N/A</v>
      </c>
      <c r="M1666" s="13" t="e">
        <f>VLOOKUP(K1666,'Hàng hóa'!$C$5:$J1797,2,0)</f>
        <v>#N/A</v>
      </c>
      <c r="N1666" s="17" t="e">
        <f>VLOOKUP(K1666,'[1]Hàng hóa'!$C$5:$G$22,5,0)</f>
        <v>#N/A</v>
      </c>
      <c r="O1666" s="17" t="e">
        <f t="shared" si="81"/>
        <v>#N/A</v>
      </c>
      <c r="P1666" s="197" t="e">
        <f t="shared" si="82"/>
        <v>#N/A</v>
      </c>
      <c r="Q1666" s="17" t="e">
        <f t="shared" si="83"/>
        <v>#N/A</v>
      </c>
      <c r="R1666" s="13" t="e">
        <f>VLOOKUP(J1666,'[1]Nhân viên'!$E$20:$F$41,2,0)</f>
        <v>#N/A</v>
      </c>
    </row>
    <row r="1667" spans="5:18" x14ac:dyDescent="0.2">
      <c r="E1667" s="13" t="e">
        <f>VLOOKUP(D1667,'Nhân viên'!$B$5:$C$48,2,0)</f>
        <v>#N/A</v>
      </c>
      <c r="H1667" s="13" t="e">
        <f>VLOOKUP(F1667,'Khách hàng'!$B$4:$G$1048576,2,0)</f>
        <v>#N/A</v>
      </c>
      <c r="I1667" s="13" t="str">
        <f>VLOOKUP(F1667,'[1]Khách hàng'!$A$4:$F$2144,3,0)</f>
        <v>Số 1 đường số 17A, Khu phố 11, Phường Bình Trị Đông B, Quận Bình Tân, TP.HCM.</v>
      </c>
      <c r="J1667" s="35" t="e">
        <f>VLOOKUP(F1667,'Khách hàng'!$B$4:$G$1048576,5,0)</f>
        <v>#N/A</v>
      </c>
      <c r="M1667" s="13" t="e">
        <f>VLOOKUP(K1667,'Hàng hóa'!$C$5:$J1798,2,0)</f>
        <v>#N/A</v>
      </c>
      <c r="N1667" s="17" t="e">
        <f>VLOOKUP(K1667,'[1]Hàng hóa'!$C$5:$G$22,5,0)</f>
        <v>#N/A</v>
      </c>
      <c r="O1667" s="17" t="e">
        <f t="shared" si="81"/>
        <v>#N/A</v>
      </c>
      <c r="P1667" s="197" t="e">
        <f t="shared" si="82"/>
        <v>#N/A</v>
      </c>
      <c r="Q1667" s="17" t="e">
        <f t="shared" si="83"/>
        <v>#N/A</v>
      </c>
      <c r="R1667" s="13" t="e">
        <f>VLOOKUP(J1667,'[1]Nhân viên'!$E$20:$F$41,2,0)</f>
        <v>#N/A</v>
      </c>
    </row>
    <row r="1668" spans="5:18" x14ac:dyDescent="0.2">
      <c r="E1668" s="13" t="e">
        <f>VLOOKUP(D1668,'Nhân viên'!$B$5:$C$48,2,0)</f>
        <v>#N/A</v>
      </c>
      <c r="H1668" s="13" t="e">
        <f>VLOOKUP(F1668,'Khách hàng'!$B$4:$G$1048576,2,0)</f>
        <v>#N/A</v>
      </c>
      <c r="I1668" s="13" t="str">
        <f>VLOOKUP(F1668,'[1]Khách hàng'!$A$4:$F$2144,3,0)</f>
        <v>Số 1 đường số 17A, Khu phố 11, Phường Bình Trị Đông B, Quận Bình Tân, TP.HCM.</v>
      </c>
      <c r="J1668" s="35" t="e">
        <f>VLOOKUP(F1668,'Khách hàng'!$B$4:$G$1048576,5,0)</f>
        <v>#N/A</v>
      </c>
      <c r="M1668" s="13" t="e">
        <f>VLOOKUP(K1668,'Hàng hóa'!$C$5:$J1799,2,0)</f>
        <v>#N/A</v>
      </c>
      <c r="N1668" s="17" t="e">
        <f>VLOOKUP(K1668,'[1]Hàng hóa'!$C$5:$G$22,5,0)</f>
        <v>#N/A</v>
      </c>
      <c r="O1668" s="17" t="e">
        <f t="shared" si="81"/>
        <v>#N/A</v>
      </c>
      <c r="P1668" s="197" t="e">
        <f t="shared" si="82"/>
        <v>#N/A</v>
      </c>
      <c r="Q1668" s="17" t="e">
        <f t="shared" si="83"/>
        <v>#N/A</v>
      </c>
      <c r="R1668" s="13" t="e">
        <f>VLOOKUP(J1668,'[1]Nhân viên'!$E$20:$F$41,2,0)</f>
        <v>#N/A</v>
      </c>
    </row>
    <row r="1669" spans="5:18" x14ac:dyDescent="0.2">
      <c r="E1669" s="13" t="e">
        <f>VLOOKUP(D1669,'Nhân viên'!$B$5:$C$48,2,0)</f>
        <v>#N/A</v>
      </c>
      <c r="H1669" s="13" t="e">
        <f>VLOOKUP(F1669,'Khách hàng'!$B$4:$G$1048576,2,0)</f>
        <v>#N/A</v>
      </c>
      <c r="I1669" s="13" t="str">
        <f>VLOOKUP(F1669,'[1]Khách hàng'!$A$4:$F$2144,3,0)</f>
        <v>Số 1 đường số 17A, Khu phố 11, Phường Bình Trị Đông B, Quận Bình Tân, TP.HCM.</v>
      </c>
      <c r="J1669" s="35" t="e">
        <f>VLOOKUP(F1669,'Khách hàng'!$B$4:$G$1048576,5,0)</f>
        <v>#N/A</v>
      </c>
      <c r="M1669" s="13" t="e">
        <f>VLOOKUP(K1669,'Hàng hóa'!$C$5:$J1800,2,0)</f>
        <v>#N/A</v>
      </c>
      <c r="N1669" s="17" t="e">
        <f>VLOOKUP(K1669,'[1]Hàng hóa'!$C$5:$G$22,5,0)</f>
        <v>#N/A</v>
      </c>
      <c r="O1669" s="17" t="e">
        <f t="shared" si="81"/>
        <v>#N/A</v>
      </c>
      <c r="P1669" s="197" t="e">
        <f t="shared" si="82"/>
        <v>#N/A</v>
      </c>
      <c r="Q1669" s="17" t="e">
        <f t="shared" si="83"/>
        <v>#N/A</v>
      </c>
      <c r="R1669" s="13" t="e">
        <f>VLOOKUP(J1669,'[1]Nhân viên'!$E$20:$F$41,2,0)</f>
        <v>#N/A</v>
      </c>
    </row>
    <row r="1670" spans="5:18" x14ac:dyDescent="0.2">
      <c r="E1670" s="13" t="e">
        <f>VLOOKUP(D1670,'Nhân viên'!$B$5:$C$48,2,0)</f>
        <v>#N/A</v>
      </c>
      <c r="H1670" s="13" t="e">
        <f>VLOOKUP(F1670,'Khách hàng'!$B$4:$G$1048576,2,0)</f>
        <v>#N/A</v>
      </c>
      <c r="I1670" s="13" t="str">
        <f>VLOOKUP(F1670,'[1]Khách hàng'!$A$4:$F$2144,3,0)</f>
        <v>Số 1 đường số 17A, Khu phố 11, Phường Bình Trị Đông B, Quận Bình Tân, TP.HCM.</v>
      </c>
      <c r="J1670" s="35" t="e">
        <f>VLOOKUP(F1670,'Khách hàng'!$B$4:$G$1048576,5,0)</f>
        <v>#N/A</v>
      </c>
      <c r="M1670" s="13" t="e">
        <f>VLOOKUP(K1670,'Hàng hóa'!$C$5:$J1801,2,0)</f>
        <v>#N/A</v>
      </c>
      <c r="N1670" s="17" t="e">
        <f>VLOOKUP(K1670,'[1]Hàng hóa'!$C$5:$G$22,5,0)</f>
        <v>#N/A</v>
      </c>
      <c r="O1670" s="17" t="e">
        <f t="shared" si="81"/>
        <v>#N/A</v>
      </c>
      <c r="P1670" s="197" t="e">
        <f t="shared" si="82"/>
        <v>#N/A</v>
      </c>
      <c r="Q1670" s="17" t="e">
        <f t="shared" si="83"/>
        <v>#N/A</v>
      </c>
      <c r="R1670" s="13" t="e">
        <f>VLOOKUP(J1670,'[1]Nhân viên'!$E$20:$F$41,2,0)</f>
        <v>#N/A</v>
      </c>
    </row>
    <row r="1671" spans="5:18" x14ac:dyDescent="0.2">
      <c r="E1671" s="13" t="e">
        <f>VLOOKUP(D1671,'Nhân viên'!$B$5:$C$48,2,0)</f>
        <v>#N/A</v>
      </c>
      <c r="H1671" s="13" t="e">
        <f>VLOOKUP(F1671,'Khách hàng'!$B$4:$G$1048576,2,0)</f>
        <v>#N/A</v>
      </c>
      <c r="I1671" s="13" t="str">
        <f>VLOOKUP(F1671,'[1]Khách hàng'!$A$4:$F$2144,3,0)</f>
        <v>Số 1 đường số 17A, Khu phố 11, Phường Bình Trị Đông B, Quận Bình Tân, TP.HCM.</v>
      </c>
      <c r="J1671" s="35" t="e">
        <f>VLOOKUP(F1671,'Khách hàng'!$B$4:$G$1048576,5,0)</f>
        <v>#N/A</v>
      </c>
      <c r="M1671" s="13" t="e">
        <f>VLOOKUP(K1671,'Hàng hóa'!$C$5:$J1802,2,0)</f>
        <v>#N/A</v>
      </c>
      <c r="N1671" s="17" t="e">
        <f>VLOOKUP(K1671,'[1]Hàng hóa'!$C$5:$G$22,5,0)</f>
        <v>#N/A</v>
      </c>
      <c r="O1671" s="17" t="e">
        <f t="shared" si="81"/>
        <v>#N/A</v>
      </c>
      <c r="P1671" s="197" t="e">
        <f t="shared" si="82"/>
        <v>#N/A</v>
      </c>
      <c r="Q1671" s="17" t="e">
        <f t="shared" si="83"/>
        <v>#N/A</v>
      </c>
      <c r="R1671" s="13" t="e">
        <f>VLOOKUP(J1671,'[1]Nhân viên'!$E$20:$F$41,2,0)</f>
        <v>#N/A</v>
      </c>
    </row>
    <row r="1672" spans="5:18" x14ac:dyDescent="0.2">
      <c r="E1672" s="13" t="e">
        <f>VLOOKUP(D1672,'Nhân viên'!$B$5:$C$48,2,0)</f>
        <v>#N/A</v>
      </c>
      <c r="H1672" s="13" t="e">
        <f>VLOOKUP(F1672,'Khách hàng'!$B$4:$G$1048576,2,0)</f>
        <v>#N/A</v>
      </c>
      <c r="I1672" s="13" t="str">
        <f>VLOOKUP(F1672,'[1]Khách hàng'!$A$4:$F$2144,3,0)</f>
        <v>Số 1 đường số 17A, Khu phố 11, Phường Bình Trị Đông B, Quận Bình Tân, TP.HCM.</v>
      </c>
      <c r="J1672" s="35" t="e">
        <f>VLOOKUP(F1672,'Khách hàng'!$B$4:$G$1048576,5,0)</f>
        <v>#N/A</v>
      </c>
      <c r="M1672" s="13" t="e">
        <f>VLOOKUP(K1672,'Hàng hóa'!$C$5:$J1803,2,0)</f>
        <v>#N/A</v>
      </c>
      <c r="N1672" s="17" t="e">
        <f>VLOOKUP(K1672,'[1]Hàng hóa'!$C$5:$G$22,5,0)</f>
        <v>#N/A</v>
      </c>
      <c r="O1672" s="17" t="e">
        <f t="shared" si="81"/>
        <v>#N/A</v>
      </c>
      <c r="P1672" s="197" t="e">
        <f t="shared" si="82"/>
        <v>#N/A</v>
      </c>
      <c r="Q1672" s="17" t="e">
        <f t="shared" si="83"/>
        <v>#N/A</v>
      </c>
      <c r="R1672" s="13" t="e">
        <f>VLOOKUP(J1672,'[1]Nhân viên'!$E$20:$F$41,2,0)</f>
        <v>#N/A</v>
      </c>
    </row>
    <row r="1673" spans="5:18" x14ac:dyDescent="0.2">
      <c r="E1673" s="13" t="e">
        <f>VLOOKUP(D1673,'Nhân viên'!$B$5:$C$48,2,0)</f>
        <v>#N/A</v>
      </c>
      <c r="H1673" s="13" t="e">
        <f>VLOOKUP(F1673,'Khách hàng'!$B$4:$G$1048576,2,0)</f>
        <v>#N/A</v>
      </c>
      <c r="I1673" s="13" t="str">
        <f>VLOOKUP(F1673,'[1]Khách hàng'!$A$4:$F$2144,3,0)</f>
        <v>Số 1 đường số 17A, Khu phố 11, Phường Bình Trị Đông B, Quận Bình Tân, TP.HCM.</v>
      </c>
      <c r="J1673" s="35" t="e">
        <f>VLOOKUP(F1673,'Khách hàng'!$B$4:$G$1048576,5,0)</f>
        <v>#N/A</v>
      </c>
      <c r="M1673" s="13" t="e">
        <f>VLOOKUP(K1673,'Hàng hóa'!$C$5:$J1804,2,0)</f>
        <v>#N/A</v>
      </c>
      <c r="N1673" s="17" t="e">
        <f>VLOOKUP(K1673,'[1]Hàng hóa'!$C$5:$G$22,5,0)</f>
        <v>#N/A</v>
      </c>
      <c r="O1673" s="17" t="e">
        <f t="shared" si="81"/>
        <v>#N/A</v>
      </c>
      <c r="P1673" s="197" t="e">
        <f t="shared" si="82"/>
        <v>#N/A</v>
      </c>
      <c r="Q1673" s="17" t="e">
        <f t="shared" si="83"/>
        <v>#N/A</v>
      </c>
      <c r="R1673" s="13" t="e">
        <f>VLOOKUP(J1673,'[1]Nhân viên'!$E$20:$F$41,2,0)</f>
        <v>#N/A</v>
      </c>
    </row>
    <row r="1674" spans="5:18" x14ac:dyDescent="0.2">
      <c r="E1674" s="13" t="e">
        <f>VLOOKUP(D1674,'Nhân viên'!$B$5:$C$48,2,0)</f>
        <v>#N/A</v>
      </c>
      <c r="H1674" s="13" t="e">
        <f>VLOOKUP(F1674,'Khách hàng'!$B$4:$G$1048576,2,0)</f>
        <v>#N/A</v>
      </c>
      <c r="I1674" s="13" t="str">
        <f>VLOOKUP(F1674,'[1]Khách hàng'!$A$4:$F$2144,3,0)</f>
        <v>Số 1 đường số 17A, Khu phố 11, Phường Bình Trị Đông B, Quận Bình Tân, TP.HCM.</v>
      </c>
      <c r="J1674" s="35" t="e">
        <f>VLOOKUP(F1674,'Khách hàng'!$B$4:$G$1048576,5,0)</f>
        <v>#N/A</v>
      </c>
      <c r="M1674" s="13" t="e">
        <f>VLOOKUP(K1674,'Hàng hóa'!$C$5:$J1805,2,0)</f>
        <v>#N/A</v>
      </c>
      <c r="N1674" s="17" t="e">
        <f>VLOOKUP(K1674,'[1]Hàng hóa'!$C$5:$G$22,5,0)</f>
        <v>#N/A</v>
      </c>
      <c r="O1674" s="17" t="e">
        <f t="shared" si="81"/>
        <v>#N/A</v>
      </c>
      <c r="P1674" s="197" t="e">
        <f t="shared" si="82"/>
        <v>#N/A</v>
      </c>
      <c r="Q1674" s="17" t="e">
        <f t="shared" si="83"/>
        <v>#N/A</v>
      </c>
      <c r="R1674" s="13" t="e">
        <f>VLOOKUP(J1674,'[1]Nhân viên'!$E$20:$F$41,2,0)</f>
        <v>#N/A</v>
      </c>
    </row>
    <row r="1675" spans="5:18" x14ac:dyDescent="0.2">
      <c r="E1675" s="13" t="e">
        <f>VLOOKUP(D1675,'Nhân viên'!$B$5:$C$48,2,0)</f>
        <v>#N/A</v>
      </c>
      <c r="H1675" s="13" t="e">
        <f>VLOOKUP(F1675,'Khách hàng'!$B$4:$G$1048576,2,0)</f>
        <v>#N/A</v>
      </c>
      <c r="I1675" s="13" t="str">
        <f>VLOOKUP(F1675,'[1]Khách hàng'!$A$4:$F$2144,3,0)</f>
        <v>Số 1 đường số 17A, Khu phố 11, Phường Bình Trị Đông B, Quận Bình Tân, TP.HCM.</v>
      </c>
      <c r="J1675" s="35" t="e">
        <f>VLOOKUP(F1675,'Khách hàng'!$B$4:$G$1048576,5,0)</f>
        <v>#N/A</v>
      </c>
      <c r="M1675" s="13" t="e">
        <f>VLOOKUP(K1675,'Hàng hóa'!$C$5:$J1806,2,0)</f>
        <v>#N/A</v>
      </c>
      <c r="N1675" s="17" t="e">
        <f>VLOOKUP(K1675,'[1]Hàng hóa'!$C$5:$G$22,5,0)</f>
        <v>#N/A</v>
      </c>
      <c r="O1675" s="17" t="e">
        <f t="shared" si="81"/>
        <v>#N/A</v>
      </c>
      <c r="P1675" s="197" t="e">
        <f t="shared" si="82"/>
        <v>#N/A</v>
      </c>
      <c r="Q1675" s="17" t="e">
        <f t="shared" si="83"/>
        <v>#N/A</v>
      </c>
      <c r="R1675" s="13" t="e">
        <f>VLOOKUP(J1675,'[1]Nhân viên'!$E$20:$F$41,2,0)</f>
        <v>#N/A</v>
      </c>
    </row>
    <row r="1676" spans="5:18" x14ac:dyDescent="0.2">
      <c r="E1676" s="13" t="e">
        <f>VLOOKUP(D1676,'Nhân viên'!$B$5:$C$48,2,0)</f>
        <v>#N/A</v>
      </c>
      <c r="H1676" s="13" t="e">
        <f>VLOOKUP(F1676,'Khách hàng'!$B$4:$G$1048576,2,0)</f>
        <v>#N/A</v>
      </c>
      <c r="I1676" s="13" t="str">
        <f>VLOOKUP(F1676,'[1]Khách hàng'!$A$4:$F$2144,3,0)</f>
        <v>Số 1 đường số 17A, Khu phố 11, Phường Bình Trị Đông B, Quận Bình Tân, TP.HCM.</v>
      </c>
      <c r="J1676" s="35" t="e">
        <f>VLOOKUP(F1676,'Khách hàng'!$B$4:$G$1048576,5,0)</f>
        <v>#N/A</v>
      </c>
      <c r="M1676" s="13" t="e">
        <f>VLOOKUP(K1676,'Hàng hóa'!$C$5:$J1807,2,0)</f>
        <v>#N/A</v>
      </c>
      <c r="N1676" s="17" t="e">
        <f>VLOOKUP(K1676,'[1]Hàng hóa'!$C$5:$G$22,5,0)</f>
        <v>#N/A</v>
      </c>
      <c r="O1676" s="17" t="e">
        <f t="shared" si="81"/>
        <v>#N/A</v>
      </c>
      <c r="P1676" s="197" t="e">
        <f t="shared" si="82"/>
        <v>#N/A</v>
      </c>
      <c r="Q1676" s="17" t="e">
        <f t="shared" si="83"/>
        <v>#N/A</v>
      </c>
      <c r="R1676" s="13" t="e">
        <f>VLOOKUP(J1676,'[1]Nhân viên'!$E$20:$F$41,2,0)</f>
        <v>#N/A</v>
      </c>
    </row>
    <row r="1677" spans="5:18" x14ac:dyDescent="0.2">
      <c r="E1677" s="13" t="e">
        <f>VLOOKUP(D1677,'Nhân viên'!$B$5:$C$48,2,0)</f>
        <v>#N/A</v>
      </c>
      <c r="H1677" s="13" t="e">
        <f>VLOOKUP(F1677,'Khách hàng'!$B$4:$G$1048576,2,0)</f>
        <v>#N/A</v>
      </c>
      <c r="I1677" s="13" t="str">
        <f>VLOOKUP(F1677,'[1]Khách hàng'!$A$4:$F$2144,3,0)</f>
        <v>Số 1 đường số 17A, Khu phố 11, Phường Bình Trị Đông B, Quận Bình Tân, TP.HCM.</v>
      </c>
      <c r="J1677" s="35" t="e">
        <f>VLOOKUP(F1677,'Khách hàng'!$B$4:$G$1048576,5,0)</f>
        <v>#N/A</v>
      </c>
      <c r="M1677" s="13" t="e">
        <f>VLOOKUP(K1677,'Hàng hóa'!$C$5:$J1808,2,0)</f>
        <v>#N/A</v>
      </c>
      <c r="N1677" s="17" t="e">
        <f>VLOOKUP(K1677,'[1]Hàng hóa'!$C$5:$G$22,5,0)</f>
        <v>#N/A</v>
      </c>
      <c r="O1677" s="17" t="e">
        <f t="shared" si="81"/>
        <v>#N/A</v>
      </c>
      <c r="P1677" s="197" t="e">
        <f t="shared" si="82"/>
        <v>#N/A</v>
      </c>
      <c r="Q1677" s="17" t="e">
        <f t="shared" si="83"/>
        <v>#N/A</v>
      </c>
      <c r="R1677" s="13" t="e">
        <f>VLOOKUP(J1677,'[1]Nhân viên'!$E$20:$F$41,2,0)</f>
        <v>#N/A</v>
      </c>
    </row>
    <row r="1678" spans="5:18" x14ac:dyDescent="0.2">
      <c r="E1678" s="13" t="e">
        <f>VLOOKUP(D1678,'Nhân viên'!$B$5:$C$48,2,0)</f>
        <v>#N/A</v>
      </c>
      <c r="H1678" s="13" t="e">
        <f>VLOOKUP(F1678,'Khách hàng'!$B$4:$G$1048576,2,0)</f>
        <v>#N/A</v>
      </c>
      <c r="I1678" s="13" t="str">
        <f>VLOOKUP(F1678,'[1]Khách hàng'!$A$4:$F$2144,3,0)</f>
        <v>Số 1 đường số 17A, Khu phố 11, Phường Bình Trị Đông B, Quận Bình Tân, TP.HCM.</v>
      </c>
      <c r="J1678" s="35" t="e">
        <f>VLOOKUP(F1678,'Khách hàng'!$B$4:$G$1048576,5,0)</f>
        <v>#N/A</v>
      </c>
      <c r="M1678" s="13" t="e">
        <f>VLOOKUP(K1678,'Hàng hóa'!$C$5:$J1809,2,0)</f>
        <v>#N/A</v>
      </c>
      <c r="N1678" s="17" t="e">
        <f>VLOOKUP(K1678,'[1]Hàng hóa'!$C$5:$G$22,5,0)</f>
        <v>#N/A</v>
      </c>
      <c r="O1678" s="17" t="e">
        <f t="shared" si="81"/>
        <v>#N/A</v>
      </c>
      <c r="P1678" s="197" t="e">
        <f t="shared" si="82"/>
        <v>#N/A</v>
      </c>
      <c r="Q1678" s="17" t="e">
        <f t="shared" si="83"/>
        <v>#N/A</v>
      </c>
      <c r="R1678" s="13" t="e">
        <f>VLOOKUP(J1678,'[1]Nhân viên'!$E$20:$F$41,2,0)</f>
        <v>#N/A</v>
      </c>
    </row>
    <row r="1679" spans="5:18" x14ac:dyDescent="0.2">
      <c r="E1679" s="13" t="e">
        <f>VLOOKUP(D1679,'Nhân viên'!$B$5:$C$48,2,0)</f>
        <v>#N/A</v>
      </c>
      <c r="H1679" s="13" t="e">
        <f>VLOOKUP(F1679,'Khách hàng'!$B$4:$G$1048576,2,0)</f>
        <v>#N/A</v>
      </c>
      <c r="I1679" s="13" t="str">
        <f>VLOOKUP(F1679,'[1]Khách hàng'!$A$4:$F$2144,3,0)</f>
        <v>Số 1 đường số 17A, Khu phố 11, Phường Bình Trị Đông B, Quận Bình Tân, TP.HCM.</v>
      </c>
      <c r="J1679" s="35" t="e">
        <f>VLOOKUP(F1679,'Khách hàng'!$B$4:$G$1048576,5,0)</f>
        <v>#N/A</v>
      </c>
      <c r="M1679" s="13" t="e">
        <f>VLOOKUP(K1679,'Hàng hóa'!$C$5:$J1810,2,0)</f>
        <v>#N/A</v>
      </c>
      <c r="N1679" s="17" t="e">
        <f>VLOOKUP(K1679,'[1]Hàng hóa'!$C$5:$G$22,5,0)</f>
        <v>#N/A</v>
      </c>
      <c r="O1679" s="17" t="e">
        <f t="shared" si="81"/>
        <v>#N/A</v>
      </c>
      <c r="P1679" s="197" t="e">
        <f t="shared" si="82"/>
        <v>#N/A</v>
      </c>
      <c r="Q1679" s="17" t="e">
        <f t="shared" si="83"/>
        <v>#N/A</v>
      </c>
      <c r="R1679" s="13" t="e">
        <f>VLOOKUP(J1679,'[1]Nhân viên'!$E$20:$F$41,2,0)</f>
        <v>#N/A</v>
      </c>
    </row>
    <row r="1680" spans="5:18" x14ac:dyDescent="0.2">
      <c r="E1680" s="13" t="e">
        <f>VLOOKUP(D1680,'Nhân viên'!$B$5:$C$48,2,0)</f>
        <v>#N/A</v>
      </c>
      <c r="H1680" s="13" t="e">
        <f>VLOOKUP(F1680,'Khách hàng'!$B$4:$G$1048576,2,0)</f>
        <v>#N/A</v>
      </c>
      <c r="I1680" s="13" t="str">
        <f>VLOOKUP(F1680,'[1]Khách hàng'!$A$4:$F$2144,3,0)</f>
        <v>Số 1 đường số 17A, Khu phố 11, Phường Bình Trị Đông B, Quận Bình Tân, TP.HCM.</v>
      </c>
      <c r="J1680" s="35" t="e">
        <f>VLOOKUP(F1680,'Khách hàng'!$B$4:$G$1048576,5,0)</f>
        <v>#N/A</v>
      </c>
      <c r="M1680" s="13" t="e">
        <f>VLOOKUP(K1680,'Hàng hóa'!$C$5:$J1811,2,0)</f>
        <v>#N/A</v>
      </c>
      <c r="N1680" s="17" t="e">
        <f>VLOOKUP(K1680,'[1]Hàng hóa'!$C$5:$G$22,5,0)</f>
        <v>#N/A</v>
      </c>
      <c r="O1680" s="17" t="e">
        <f t="shared" si="81"/>
        <v>#N/A</v>
      </c>
      <c r="P1680" s="197" t="e">
        <f t="shared" si="82"/>
        <v>#N/A</v>
      </c>
      <c r="Q1680" s="17" t="e">
        <f t="shared" si="83"/>
        <v>#N/A</v>
      </c>
      <c r="R1680" s="13" t="e">
        <f>VLOOKUP(J1680,'[1]Nhân viên'!$E$20:$F$41,2,0)</f>
        <v>#N/A</v>
      </c>
    </row>
    <row r="1681" spans="5:18" x14ac:dyDescent="0.2">
      <c r="E1681" s="13" t="e">
        <f>VLOOKUP(D1681,'Nhân viên'!$B$5:$C$48,2,0)</f>
        <v>#N/A</v>
      </c>
      <c r="H1681" s="13" t="e">
        <f>VLOOKUP(F1681,'Khách hàng'!$B$4:$G$1048576,2,0)</f>
        <v>#N/A</v>
      </c>
      <c r="I1681" s="13" t="str">
        <f>VLOOKUP(F1681,'[1]Khách hàng'!$A$4:$F$2144,3,0)</f>
        <v>Số 1 đường số 17A, Khu phố 11, Phường Bình Trị Đông B, Quận Bình Tân, TP.HCM.</v>
      </c>
      <c r="J1681" s="35" t="e">
        <f>VLOOKUP(F1681,'Khách hàng'!$B$4:$G$1048576,5,0)</f>
        <v>#N/A</v>
      </c>
      <c r="M1681" s="13" t="e">
        <f>VLOOKUP(K1681,'Hàng hóa'!$C$5:$J1812,2,0)</f>
        <v>#N/A</v>
      </c>
      <c r="N1681" s="17" t="e">
        <f>VLOOKUP(K1681,'[1]Hàng hóa'!$C$5:$G$22,5,0)</f>
        <v>#N/A</v>
      </c>
      <c r="O1681" s="17" t="e">
        <f t="shared" si="81"/>
        <v>#N/A</v>
      </c>
      <c r="P1681" s="197" t="e">
        <f t="shared" si="82"/>
        <v>#N/A</v>
      </c>
      <c r="Q1681" s="17" t="e">
        <f t="shared" si="83"/>
        <v>#N/A</v>
      </c>
      <c r="R1681" s="13" t="e">
        <f>VLOOKUP(J1681,'[1]Nhân viên'!$E$20:$F$41,2,0)</f>
        <v>#N/A</v>
      </c>
    </row>
    <row r="1682" spans="5:18" x14ac:dyDescent="0.2">
      <c r="E1682" s="13" t="e">
        <f>VLOOKUP(D1682,'Nhân viên'!$B$5:$C$48,2,0)</f>
        <v>#N/A</v>
      </c>
      <c r="H1682" s="13" t="e">
        <f>VLOOKUP(F1682,'Khách hàng'!$B$4:$G$1048576,2,0)</f>
        <v>#N/A</v>
      </c>
      <c r="I1682" s="13" t="str">
        <f>VLOOKUP(F1682,'[1]Khách hàng'!$A$4:$F$2144,3,0)</f>
        <v>Số 1 đường số 17A, Khu phố 11, Phường Bình Trị Đông B, Quận Bình Tân, TP.HCM.</v>
      </c>
      <c r="J1682" s="35" t="e">
        <f>VLOOKUP(F1682,'Khách hàng'!$B$4:$G$1048576,5,0)</f>
        <v>#N/A</v>
      </c>
      <c r="M1682" s="13" t="e">
        <f>VLOOKUP(K1682,'Hàng hóa'!$C$5:$J1813,2,0)</f>
        <v>#N/A</v>
      </c>
      <c r="N1682" s="17" t="e">
        <f>VLOOKUP(K1682,'[1]Hàng hóa'!$C$5:$G$22,5,0)</f>
        <v>#N/A</v>
      </c>
      <c r="O1682" s="17" t="e">
        <f t="shared" si="81"/>
        <v>#N/A</v>
      </c>
      <c r="P1682" s="197" t="e">
        <f t="shared" si="82"/>
        <v>#N/A</v>
      </c>
      <c r="Q1682" s="17" t="e">
        <f t="shared" si="83"/>
        <v>#N/A</v>
      </c>
      <c r="R1682" s="13" t="e">
        <f>VLOOKUP(J1682,'[1]Nhân viên'!$E$20:$F$41,2,0)</f>
        <v>#N/A</v>
      </c>
    </row>
    <row r="1683" spans="5:18" x14ac:dyDescent="0.2">
      <c r="E1683" s="13" t="e">
        <f>VLOOKUP(D1683,'Nhân viên'!$B$5:$C$48,2,0)</f>
        <v>#N/A</v>
      </c>
      <c r="H1683" s="13" t="e">
        <f>VLOOKUP(F1683,'Khách hàng'!$B$4:$G$1048576,2,0)</f>
        <v>#N/A</v>
      </c>
      <c r="I1683" s="13" t="str">
        <f>VLOOKUP(F1683,'[1]Khách hàng'!$A$4:$F$2144,3,0)</f>
        <v>Số 1 đường số 17A, Khu phố 11, Phường Bình Trị Đông B, Quận Bình Tân, TP.HCM.</v>
      </c>
      <c r="J1683" s="35" t="e">
        <f>VLOOKUP(F1683,'Khách hàng'!$B$4:$G$1048576,5,0)</f>
        <v>#N/A</v>
      </c>
      <c r="M1683" s="13" t="e">
        <f>VLOOKUP(K1683,'Hàng hóa'!$C$5:$J1814,2,0)</f>
        <v>#N/A</v>
      </c>
      <c r="N1683" s="17" t="e">
        <f>VLOOKUP(K1683,'[1]Hàng hóa'!$C$5:$G$22,5,0)</f>
        <v>#N/A</v>
      </c>
      <c r="O1683" s="17" t="e">
        <f t="shared" si="81"/>
        <v>#N/A</v>
      </c>
      <c r="P1683" s="197" t="e">
        <f t="shared" si="82"/>
        <v>#N/A</v>
      </c>
      <c r="Q1683" s="17" t="e">
        <f t="shared" si="83"/>
        <v>#N/A</v>
      </c>
      <c r="R1683" s="13" t="e">
        <f>VLOOKUP(J1683,'[1]Nhân viên'!$E$20:$F$41,2,0)</f>
        <v>#N/A</v>
      </c>
    </row>
    <row r="1684" spans="5:18" x14ac:dyDescent="0.2">
      <c r="E1684" s="13" t="e">
        <f>VLOOKUP(D1684,'Nhân viên'!$B$5:$C$48,2,0)</f>
        <v>#N/A</v>
      </c>
      <c r="H1684" s="13" t="e">
        <f>VLOOKUP(F1684,'Khách hàng'!$B$4:$G$1048576,2,0)</f>
        <v>#N/A</v>
      </c>
      <c r="I1684" s="13" t="str">
        <f>VLOOKUP(F1684,'[1]Khách hàng'!$A$4:$F$2144,3,0)</f>
        <v>Số 1 đường số 17A, Khu phố 11, Phường Bình Trị Đông B, Quận Bình Tân, TP.HCM.</v>
      </c>
      <c r="J1684" s="35" t="e">
        <f>VLOOKUP(F1684,'Khách hàng'!$B$4:$G$1048576,5,0)</f>
        <v>#N/A</v>
      </c>
      <c r="M1684" s="13" t="e">
        <f>VLOOKUP(K1684,'Hàng hóa'!$C$5:$J1815,2,0)</f>
        <v>#N/A</v>
      </c>
      <c r="N1684" s="17" t="e">
        <f>VLOOKUP(K1684,'[1]Hàng hóa'!$C$5:$G$22,5,0)</f>
        <v>#N/A</v>
      </c>
      <c r="O1684" s="17" t="e">
        <f t="shared" si="81"/>
        <v>#N/A</v>
      </c>
      <c r="P1684" s="197" t="e">
        <f t="shared" si="82"/>
        <v>#N/A</v>
      </c>
      <c r="Q1684" s="17" t="e">
        <f t="shared" si="83"/>
        <v>#N/A</v>
      </c>
      <c r="R1684" s="13" t="e">
        <f>VLOOKUP(J1684,'[1]Nhân viên'!$E$20:$F$41,2,0)</f>
        <v>#N/A</v>
      </c>
    </row>
    <row r="1685" spans="5:18" x14ac:dyDescent="0.2">
      <c r="E1685" s="13" t="e">
        <f>VLOOKUP(D1685,'Nhân viên'!$B$5:$C$48,2,0)</f>
        <v>#N/A</v>
      </c>
      <c r="H1685" s="13" t="e">
        <f>VLOOKUP(F1685,'Khách hàng'!$B$4:$G$1048576,2,0)</f>
        <v>#N/A</v>
      </c>
      <c r="I1685" s="13" t="str">
        <f>VLOOKUP(F1685,'[1]Khách hàng'!$A$4:$F$2144,3,0)</f>
        <v>Số 1 đường số 17A, Khu phố 11, Phường Bình Trị Đông B, Quận Bình Tân, TP.HCM.</v>
      </c>
      <c r="J1685" s="35" t="e">
        <f>VLOOKUP(F1685,'Khách hàng'!$B$4:$G$1048576,5,0)</f>
        <v>#N/A</v>
      </c>
      <c r="M1685" s="13" t="e">
        <f>VLOOKUP(K1685,'Hàng hóa'!$C$5:$J1816,2,0)</f>
        <v>#N/A</v>
      </c>
      <c r="N1685" s="17" t="e">
        <f>VLOOKUP(K1685,'[1]Hàng hóa'!$C$5:$G$22,5,0)</f>
        <v>#N/A</v>
      </c>
      <c r="O1685" s="17" t="e">
        <f t="shared" si="81"/>
        <v>#N/A</v>
      </c>
      <c r="P1685" s="197" t="e">
        <f t="shared" si="82"/>
        <v>#N/A</v>
      </c>
      <c r="Q1685" s="17" t="e">
        <f t="shared" si="83"/>
        <v>#N/A</v>
      </c>
      <c r="R1685" s="13" t="e">
        <f>VLOOKUP(J1685,'[1]Nhân viên'!$E$20:$F$41,2,0)</f>
        <v>#N/A</v>
      </c>
    </row>
    <row r="1686" spans="5:18" x14ac:dyDescent="0.2">
      <c r="E1686" s="13" t="e">
        <f>VLOOKUP(D1686,'Nhân viên'!$B$5:$C$48,2,0)</f>
        <v>#N/A</v>
      </c>
      <c r="H1686" s="13" t="e">
        <f>VLOOKUP(F1686,'Khách hàng'!$B$4:$G$1048576,2,0)</f>
        <v>#N/A</v>
      </c>
      <c r="I1686" s="13" t="str">
        <f>VLOOKUP(F1686,'[1]Khách hàng'!$A$4:$F$2144,3,0)</f>
        <v>Số 1 đường số 17A, Khu phố 11, Phường Bình Trị Đông B, Quận Bình Tân, TP.HCM.</v>
      </c>
      <c r="J1686" s="35" t="e">
        <f>VLOOKUP(F1686,'Khách hàng'!$B$4:$G$1048576,5,0)</f>
        <v>#N/A</v>
      </c>
      <c r="M1686" s="13" t="e">
        <f>VLOOKUP(K1686,'Hàng hóa'!$C$5:$J1817,2,0)</f>
        <v>#N/A</v>
      </c>
      <c r="N1686" s="17" t="e">
        <f>VLOOKUP(K1686,'[1]Hàng hóa'!$C$5:$G$22,5,0)</f>
        <v>#N/A</v>
      </c>
      <c r="O1686" s="17" t="e">
        <f t="shared" si="81"/>
        <v>#N/A</v>
      </c>
      <c r="P1686" s="197" t="e">
        <f t="shared" si="82"/>
        <v>#N/A</v>
      </c>
      <c r="Q1686" s="17" t="e">
        <f t="shared" si="83"/>
        <v>#N/A</v>
      </c>
      <c r="R1686" s="13" t="e">
        <f>VLOOKUP(J1686,'[1]Nhân viên'!$E$20:$F$41,2,0)</f>
        <v>#N/A</v>
      </c>
    </row>
    <row r="1687" spans="5:18" x14ac:dyDescent="0.2">
      <c r="E1687" s="13" t="e">
        <f>VLOOKUP(D1687,'Nhân viên'!$B$5:$C$48,2,0)</f>
        <v>#N/A</v>
      </c>
      <c r="H1687" s="13" t="e">
        <f>VLOOKUP(F1687,'Khách hàng'!$B$4:$G$1048576,2,0)</f>
        <v>#N/A</v>
      </c>
      <c r="I1687" s="13" t="str">
        <f>VLOOKUP(F1687,'[1]Khách hàng'!$A$4:$F$2144,3,0)</f>
        <v>Số 1 đường số 17A, Khu phố 11, Phường Bình Trị Đông B, Quận Bình Tân, TP.HCM.</v>
      </c>
      <c r="J1687" s="35" t="e">
        <f>VLOOKUP(F1687,'Khách hàng'!$B$4:$G$1048576,5,0)</f>
        <v>#N/A</v>
      </c>
      <c r="M1687" s="13" t="e">
        <f>VLOOKUP(K1687,'Hàng hóa'!$C$5:$J1818,2,0)</f>
        <v>#N/A</v>
      </c>
      <c r="N1687" s="17" t="e">
        <f>VLOOKUP(K1687,'[1]Hàng hóa'!$C$5:$G$22,5,0)</f>
        <v>#N/A</v>
      </c>
      <c r="O1687" s="17" t="e">
        <f t="shared" si="81"/>
        <v>#N/A</v>
      </c>
      <c r="P1687" s="197" t="e">
        <f t="shared" si="82"/>
        <v>#N/A</v>
      </c>
      <c r="Q1687" s="17" t="e">
        <f t="shared" si="83"/>
        <v>#N/A</v>
      </c>
      <c r="R1687" s="13" t="e">
        <f>VLOOKUP(J1687,'[1]Nhân viên'!$E$20:$F$41,2,0)</f>
        <v>#N/A</v>
      </c>
    </row>
    <row r="1688" spans="5:18" x14ac:dyDescent="0.2">
      <c r="E1688" s="13" t="e">
        <f>VLOOKUP(D1688,'Nhân viên'!$B$5:$C$48,2,0)</f>
        <v>#N/A</v>
      </c>
      <c r="H1688" s="13" t="e">
        <f>VLOOKUP(F1688,'Khách hàng'!$B$4:$G$1048576,2,0)</f>
        <v>#N/A</v>
      </c>
      <c r="I1688" s="13" t="str">
        <f>VLOOKUP(F1688,'[1]Khách hàng'!$A$4:$F$2144,3,0)</f>
        <v>Số 1 đường số 17A, Khu phố 11, Phường Bình Trị Đông B, Quận Bình Tân, TP.HCM.</v>
      </c>
      <c r="J1688" s="35" t="e">
        <f>VLOOKUP(F1688,'Khách hàng'!$B$4:$G$1048576,5,0)</f>
        <v>#N/A</v>
      </c>
      <c r="M1688" s="13" t="e">
        <f>VLOOKUP(K1688,'Hàng hóa'!$C$5:$J1819,2,0)</f>
        <v>#N/A</v>
      </c>
      <c r="N1688" s="17" t="e">
        <f>VLOOKUP(K1688,'[1]Hàng hóa'!$C$5:$G$22,5,0)</f>
        <v>#N/A</v>
      </c>
      <c r="O1688" s="17" t="e">
        <f t="shared" si="81"/>
        <v>#N/A</v>
      </c>
      <c r="P1688" s="197" t="e">
        <f t="shared" si="82"/>
        <v>#N/A</v>
      </c>
      <c r="Q1688" s="17" t="e">
        <f t="shared" si="83"/>
        <v>#N/A</v>
      </c>
      <c r="R1688" s="13" t="e">
        <f>VLOOKUP(J1688,'[1]Nhân viên'!$E$20:$F$41,2,0)</f>
        <v>#N/A</v>
      </c>
    </row>
    <row r="1689" spans="5:18" x14ac:dyDescent="0.2">
      <c r="E1689" s="13" t="e">
        <f>VLOOKUP(D1689,'Nhân viên'!$B$5:$C$48,2,0)</f>
        <v>#N/A</v>
      </c>
      <c r="H1689" s="13" t="e">
        <f>VLOOKUP(F1689,'Khách hàng'!$B$4:$G$1048576,2,0)</f>
        <v>#N/A</v>
      </c>
      <c r="I1689" s="13" t="str">
        <f>VLOOKUP(F1689,'[1]Khách hàng'!$A$4:$F$2144,3,0)</f>
        <v>Số 1 đường số 17A, Khu phố 11, Phường Bình Trị Đông B, Quận Bình Tân, TP.HCM.</v>
      </c>
      <c r="J1689" s="35" t="e">
        <f>VLOOKUP(F1689,'Khách hàng'!$B$4:$G$1048576,5,0)</f>
        <v>#N/A</v>
      </c>
      <c r="M1689" s="13" t="e">
        <f>VLOOKUP(K1689,'Hàng hóa'!$C$5:$J1820,2,0)</f>
        <v>#N/A</v>
      </c>
      <c r="N1689" s="17" t="e">
        <f>VLOOKUP(K1689,'[1]Hàng hóa'!$C$5:$G$22,5,0)</f>
        <v>#N/A</v>
      </c>
      <c r="O1689" s="17" t="e">
        <f t="shared" si="81"/>
        <v>#N/A</v>
      </c>
      <c r="P1689" s="197" t="e">
        <f t="shared" si="82"/>
        <v>#N/A</v>
      </c>
      <c r="Q1689" s="17" t="e">
        <f t="shared" si="83"/>
        <v>#N/A</v>
      </c>
      <c r="R1689" s="13" t="e">
        <f>VLOOKUP(J1689,'[1]Nhân viên'!$E$20:$F$41,2,0)</f>
        <v>#N/A</v>
      </c>
    </row>
    <row r="1690" spans="5:18" x14ac:dyDescent="0.2">
      <c r="E1690" s="13" t="e">
        <f>VLOOKUP(D1690,'Nhân viên'!$B$5:$C$48,2,0)</f>
        <v>#N/A</v>
      </c>
      <c r="H1690" s="13" t="e">
        <f>VLOOKUP(F1690,'Khách hàng'!$B$4:$G$1048576,2,0)</f>
        <v>#N/A</v>
      </c>
      <c r="I1690" s="13" t="str">
        <f>VLOOKUP(F1690,'[1]Khách hàng'!$A$4:$F$2144,3,0)</f>
        <v>Số 1 đường số 17A, Khu phố 11, Phường Bình Trị Đông B, Quận Bình Tân, TP.HCM.</v>
      </c>
      <c r="J1690" s="35" t="e">
        <f>VLOOKUP(F1690,'Khách hàng'!$B$4:$G$1048576,5,0)</f>
        <v>#N/A</v>
      </c>
      <c r="M1690" s="13" t="e">
        <f>VLOOKUP(K1690,'Hàng hóa'!$C$5:$J1821,2,0)</f>
        <v>#N/A</v>
      </c>
      <c r="N1690" s="17" t="e">
        <f>VLOOKUP(K1690,'[1]Hàng hóa'!$C$5:$G$22,5,0)</f>
        <v>#N/A</v>
      </c>
      <c r="O1690" s="17" t="e">
        <f t="shared" ref="O1690:O1753" si="84">L1690*N1690</f>
        <v>#N/A</v>
      </c>
      <c r="P1690" s="197" t="e">
        <f t="shared" ref="P1690:P1753" si="85">O1690*8%</f>
        <v>#N/A</v>
      </c>
      <c r="Q1690" s="17" t="e">
        <f t="shared" ref="Q1690:Q1753" si="86">O1690*P1690+O1690</f>
        <v>#N/A</v>
      </c>
      <c r="R1690" s="13" t="e">
        <f>VLOOKUP(J1690,'[1]Nhân viên'!$E$20:$F$41,2,0)</f>
        <v>#N/A</v>
      </c>
    </row>
    <row r="1691" spans="5:18" x14ac:dyDescent="0.2">
      <c r="E1691" s="13" t="e">
        <f>VLOOKUP(D1691,'Nhân viên'!$B$5:$C$48,2,0)</f>
        <v>#N/A</v>
      </c>
      <c r="H1691" s="13" t="e">
        <f>VLOOKUP(F1691,'Khách hàng'!$B$4:$G$1048576,2,0)</f>
        <v>#N/A</v>
      </c>
      <c r="I1691" s="13" t="str">
        <f>VLOOKUP(F1691,'[1]Khách hàng'!$A$4:$F$2144,3,0)</f>
        <v>Số 1 đường số 17A, Khu phố 11, Phường Bình Trị Đông B, Quận Bình Tân, TP.HCM.</v>
      </c>
      <c r="J1691" s="35" t="e">
        <f>VLOOKUP(F1691,'Khách hàng'!$B$4:$G$1048576,5,0)</f>
        <v>#N/A</v>
      </c>
      <c r="M1691" s="13" t="e">
        <f>VLOOKUP(K1691,'Hàng hóa'!$C$5:$J1822,2,0)</f>
        <v>#N/A</v>
      </c>
      <c r="N1691" s="17" t="e">
        <f>VLOOKUP(K1691,'[1]Hàng hóa'!$C$5:$G$22,5,0)</f>
        <v>#N/A</v>
      </c>
      <c r="O1691" s="17" t="e">
        <f t="shared" si="84"/>
        <v>#N/A</v>
      </c>
      <c r="P1691" s="197" t="e">
        <f t="shared" si="85"/>
        <v>#N/A</v>
      </c>
      <c r="Q1691" s="17" t="e">
        <f t="shared" si="86"/>
        <v>#N/A</v>
      </c>
      <c r="R1691" s="13" t="e">
        <f>VLOOKUP(J1691,'[1]Nhân viên'!$E$20:$F$41,2,0)</f>
        <v>#N/A</v>
      </c>
    </row>
    <row r="1692" spans="5:18" x14ac:dyDescent="0.2">
      <c r="E1692" s="13" t="e">
        <f>VLOOKUP(D1692,'Nhân viên'!$B$5:$C$48,2,0)</f>
        <v>#N/A</v>
      </c>
      <c r="H1692" s="13" t="e">
        <f>VLOOKUP(F1692,'Khách hàng'!$B$4:$G$1048576,2,0)</f>
        <v>#N/A</v>
      </c>
      <c r="I1692" s="13" t="str">
        <f>VLOOKUP(F1692,'[1]Khách hàng'!$A$4:$F$2144,3,0)</f>
        <v>Số 1 đường số 17A, Khu phố 11, Phường Bình Trị Đông B, Quận Bình Tân, TP.HCM.</v>
      </c>
      <c r="J1692" s="35" t="e">
        <f>VLOOKUP(F1692,'Khách hàng'!$B$4:$G$1048576,5,0)</f>
        <v>#N/A</v>
      </c>
      <c r="M1692" s="13" t="e">
        <f>VLOOKUP(K1692,'Hàng hóa'!$C$5:$J1823,2,0)</f>
        <v>#N/A</v>
      </c>
      <c r="N1692" s="17" t="e">
        <f>VLOOKUP(K1692,'[1]Hàng hóa'!$C$5:$G$22,5,0)</f>
        <v>#N/A</v>
      </c>
      <c r="O1692" s="17" t="e">
        <f t="shared" si="84"/>
        <v>#N/A</v>
      </c>
      <c r="P1692" s="197" t="e">
        <f t="shared" si="85"/>
        <v>#N/A</v>
      </c>
      <c r="Q1692" s="17" t="e">
        <f t="shared" si="86"/>
        <v>#N/A</v>
      </c>
      <c r="R1692" s="13" t="e">
        <f>VLOOKUP(J1692,'[1]Nhân viên'!$E$20:$F$41,2,0)</f>
        <v>#N/A</v>
      </c>
    </row>
    <row r="1693" spans="5:18" x14ac:dyDescent="0.2">
      <c r="E1693" s="13" t="e">
        <f>VLOOKUP(D1693,'Nhân viên'!$B$5:$C$48,2,0)</f>
        <v>#N/A</v>
      </c>
      <c r="H1693" s="13" t="e">
        <f>VLOOKUP(F1693,'Khách hàng'!$B$4:$G$1048576,2,0)</f>
        <v>#N/A</v>
      </c>
      <c r="I1693" s="13" t="str">
        <f>VLOOKUP(F1693,'[1]Khách hàng'!$A$4:$F$2144,3,0)</f>
        <v>Số 1 đường số 17A, Khu phố 11, Phường Bình Trị Đông B, Quận Bình Tân, TP.HCM.</v>
      </c>
      <c r="J1693" s="35" t="e">
        <f>VLOOKUP(F1693,'Khách hàng'!$B$4:$G$1048576,5,0)</f>
        <v>#N/A</v>
      </c>
      <c r="M1693" s="13" t="e">
        <f>VLOOKUP(K1693,'Hàng hóa'!$C$5:$J1824,2,0)</f>
        <v>#N/A</v>
      </c>
      <c r="N1693" s="17" t="e">
        <f>VLOOKUP(K1693,'[1]Hàng hóa'!$C$5:$G$22,5,0)</f>
        <v>#N/A</v>
      </c>
      <c r="O1693" s="17" t="e">
        <f t="shared" si="84"/>
        <v>#N/A</v>
      </c>
      <c r="P1693" s="197" t="e">
        <f t="shared" si="85"/>
        <v>#N/A</v>
      </c>
      <c r="Q1693" s="17" t="e">
        <f t="shared" si="86"/>
        <v>#N/A</v>
      </c>
      <c r="R1693" s="13" t="e">
        <f>VLOOKUP(J1693,'[1]Nhân viên'!$E$20:$F$41,2,0)</f>
        <v>#N/A</v>
      </c>
    </row>
    <row r="1694" spans="5:18" x14ac:dyDescent="0.2">
      <c r="E1694" s="13" t="e">
        <f>VLOOKUP(D1694,'Nhân viên'!$B$5:$C$48,2,0)</f>
        <v>#N/A</v>
      </c>
      <c r="H1694" s="13" t="e">
        <f>VLOOKUP(F1694,'Khách hàng'!$B$4:$G$1048576,2,0)</f>
        <v>#N/A</v>
      </c>
      <c r="I1694" s="13" t="str">
        <f>VLOOKUP(F1694,'[1]Khách hàng'!$A$4:$F$2144,3,0)</f>
        <v>Số 1 đường số 17A, Khu phố 11, Phường Bình Trị Đông B, Quận Bình Tân, TP.HCM.</v>
      </c>
      <c r="J1694" s="35" t="e">
        <f>VLOOKUP(F1694,'Khách hàng'!$B$4:$G$1048576,5,0)</f>
        <v>#N/A</v>
      </c>
      <c r="M1694" s="13" t="e">
        <f>VLOOKUP(K1694,'Hàng hóa'!$C$5:$J1825,2,0)</f>
        <v>#N/A</v>
      </c>
      <c r="N1694" s="17" t="e">
        <f>VLOOKUP(K1694,'[1]Hàng hóa'!$C$5:$G$22,5,0)</f>
        <v>#N/A</v>
      </c>
      <c r="O1694" s="17" t="e">
        <f t="shared" si="84"/>
        <v>#N/A</v>
      </c>
      <c r="P1694" s="197" t="e">
        <f t="shared" si="85"/>
        <v>#N/A</v>
      </c>
      <c r="Q1694" s="17" t="e">
        <f t="shared" si="86"/>
        <v>#N/A</v>
      </c>
      <c r="R1694" s="13" t="e">
        <f>VLOOKUP(J1694,'[1]Nhân viên'!$E$20:$F$41,2,0)</f>
        <v>#N/A</v>
      </c>
    </row>
    <row r="1695" spans="5:18" x14ac:dyDescent="0.2">
      <c r="E1695" s="13" t="e">
        <f>VLOOKUP(D1695,'Nhân viên'!$B$5:$C$48,2,0)</f>
        <v>#N/A</v>
      </c>
      <c r="H1695" s="13" t="e">
        <f>VLOOKUP(F1695,'Khách hàng'!$B$4:$G$1048576,2,0)</f>
        <v>#N/A</v>
      </c>
      <c r="I1695" s="13" t="str">
        <f>VLOOKUP(F1695,'[1]Khách hàng'!$A$4:$F$2144,3,0)</f>
        <v>Số 1 đường số 17A, Khu phố 11, Phường Bình Trị Đông B, Quận Bình Tân, TP.HCM.</v>
      </c>
      <c r="J1695" s="35" t="e">
        <f>VLOOKUP(F1695,'Khách hàng'!$B$4:$G$1048576,5,0)</f>
        <v>#N/A</v>
      </c>
      <c r="M1695" s="13" t="e">
        <f>VLOOKUP(K1695,'Hàng hóa'!$C$5:$J1826,2,0)</f>
        <v>#N/A</v>
      </c>
      <c r="N1695" s="17" t="e">
        <f>VLOOKUP(K1695,'[1]Hàng hóa'!$C$5:$G$22,5,0)</f>
        <v>#N/A</v>
      </c>
      <c r="O1695" s="17" t="e">
        <f t="shared" si="84"/>
        <v>#N/A</v>
      </c>
      <c r="P1695" s="197" t="e">
        <f t="shared" si="85"/>
        <v>#N/A</v>
      </c>
      <c r="Q1695" s="17" t="e">
        <f t="shared" si="86"/>
        <v>#N/A</v>
      </c>
      <c r="R1695" s="13" t="e">
        <f>VLOOKUP(J1695,'[1]Nhân viên'!$E$20:$F$41,2,0)</f>
        <v>#N/A</v>
      </c>
    </row>
    <row r="1696" spans="5:18" x14ac:dyDescent="0.2">
      <c r="E1696" s="13" t="e">
        <f>VLOOKUP(D1696,'Nhân viên'!$B$5:$C$48,2,0)</f>
        <v>#N/A</v>
      </c>
      <c r="H1696" s="13" t="e">
        <f>VLOOKUP(F1696,'Khách hàng'!$B$4:$G$1048576,2,0)</f>
        <v>#N/A</v>
      </c>
      <c r="I1696" s="13" t="str">
        <f>VLOOKUP(F1696,'[1]Khách hàng'!$A$4:$F$2144,3,0)</f>
        <v>Số 1 đường số 17A, Khu phố 11, Phường Bình Trị Đông B, Quận Bình Tân, TP.HCM.</v>
      </c>
      <c r="J1696" s="35" t="e">
        <f>VLOOKUP(F1696,'Khách hàng'!$B$4:$G$1048576,5,0)</f>
        <v>#N/A</v>
      </c>
      <c r="M1696" s="13" t="e">
        <f>VLOOKUP(K1696,'Hàng hóa'!$C$5:$J1827,2,0)</f>
        <v>#N/A</v>
      </c>
      <c r="N1696" s="17" t="e">
        <f>VLOOKUP(K1696,'[1]Hàng hóa'!$C$5:$G$22,5,0)</f>
        <v>#N/A</v>
      </c>
      <c r="O1696" s="17" t="e">
        <f t="shared" si="84"/>
        <v>#N/A</v>
      </c>
      <c r="P1696" s="197" t="e">
        <f t="shared" si="85"/>
        <v>#N/A</v>
      </c>
      <c r="Q1696" s="17" t="e">
        <f t="shared" si="86"/>
        <v>#N/A</v>
      </c>
      <c r="R1696" s="13" t="e">
        <f>VLOOKUP(J1696,'[1]Nhân viên'!$E$20:$F$41,2,0)</f>
        <v>#N/A</v>
      </c>
    </row>
    <row r="1697" spans="5:18" x14ac:dyDescent="0.2">
      <c r="E1697" s="13" t="e">
        <f>VLOOKUP(D1697,'Nhân viên'!$B$5:$C$48,2,0)</f>
        <v>#N/A</v>
      </c>
      <c r="H1697" s="13" t="e">
        <f>VLOOKUP(F1697,'Khách hàng'!$B$4:$G$1048576,2,0)</f>
        <v>#N/A</v>
      </c>
      <c r="I1697" s="13" t="str">
        <f>VLOOKUP(F1697,'[1]Khách hàng'!$A$4:$F$2144,3,0)</f>
        <v>Số 1 đường số 17A, Khu phố 11, Phường Bình Trị Đông B, Quận Bình Tân, TP.HCM.</v>
      </c>
      <c r="J1697" s="35" t="e">
        <f>VLOOKUP(F1697,'Khách hàng'!$B$4:$G$1048576,5,0)</f>
        <v>#N/A</v>
      </c>
      <c r="M1697" s="13" t="e">
        <f>VLOOKUP(K1697,'Hàng hóa'!$C$5:$J1828,2,0)</f>
        <v>#N/A</v>
      </c>
      <c r="N1697" s="17" t="e">
        <f>VLOOKUP(K1697,'[1]Hàng hóa'!$C$5:$G$22,5,0)</f>
        <v>#N/A</v>
      </c>
      <c r="O1697" s="17" t="e">
        <f t="shared" si="84"/>
        <v>#N/A</v>
      </c>
      <c r="P1697" s="197" t="e">
        <f t="shared" si="85"/>
        <v>#N/A</v>
      </c>
      <c r="Q1697" s="17" t="e">
        <f t="shared" si="86"/>
        <v>#N/A</v>
      </c>
      <c r="R1697" s="13" t="e">
        <f>VLOOKUP(J1697,'[1]Nhân viên'!$E$20:$F$41,2,0)</f>
        <v>#N/A</v>
      </c>
    </row>
    <row r="1698" spans="5:18" x14ac:dyDescent="0.2">
      <c r="E1698" s="13" t="e">
        <f>VLOOKUP(D1698,'Nhân viên'!$B$5:$C$48,2,0)</f>
        <v>#N/A</v>
      </c>
      <c r="H1698" s="13" t="e">
        <f>VLOOKUP(F1698,'Khách hàng'!$B$4:$G$1048576,2,0)</f>
        <v>#N/A</v>
      </c>
      <c r="I1698" s="13" t="str">
        <f>VLOOKUP(F1698,'[1]Khách hàng'!$A$4:$F$2144,3,0)</f>
        <v>Số 1 đường số 17A, Khu phố 11, Phường Bình Trị Đông B, Quận Bình Tân, TP.HCM.</v>
      </c>
      <c r="J1698" s="35" t="e">
        <f>VLOOKUP(F1698,'Khách hàng'!$B$4:$G$1048576,5,0)</f>
        <v>#N/A</v>
      </c>
      <c r="M1698" s="13" t="e">
        <f>VLOOKUP(K1698,'Hàng hóa'!$C$5:$J1829,2,0)</f>
        <v>#N/A</v>
      </c>
      <c r="N1698" s="17" t="e">
        <f>VLOOKUP(K1698,'[1]Hàng hóa'!$C$5:$G$22,5,0)</f>
        <v>#N/A</v>
      </c>
      <c r="O1698" s="17" t="e">
        <f t="shared" si="84"/>
        <v>#N/A</v>
      </c>
      <c r="P1698" s="197" t="e">
        <f t="shared" si="85"/>
        <v>#N/A</v>
      </c>
      <c r="Q1698" s="17" t="e">
        <f t="shared" si="86"/>
        <v>#N/A</v>
      </c>
      <c r="R1698" s="13" t="e">
        <f>VLOOKUP(J1698,'[1]Nhân viên'!$E$20:$F$41,2,0)</f>
        <v>#N/A</v>
      </c>
    </row>
    <row r="1699" spans="5:18" x14ac:dyDescent="0.2">
      <c r="E1699" s="13" t="e">
        <f>VLOOKUP(D1699,'Nhân viên'!$B$5:$C$48,2,0)</f>
        <v>#N/A</v>
      </c>
      <c r="H1699" s="13" t="e">
        <f>VLOOKUP(F1699,'Khách hàng'!$B$4:$G$1048576,2,0)</f>
        <v>#N/A</v>
      </c>
      <c r="I1699" s="13" t="str">
        <f>VLOOKUP(F1699,'[1]Khách hàng'!$A$4:$F$2144,3,0)</f>
        <v>Số 1 đường số 17A, Khu phố 11, Phường Bình Trị Đông B, Quận Bình Tân, TP.HCM.</v>
      </c>
      <c r="J1699" s="35" t="e">
        <f>VLOOKUP(F1699,'Khách hàng'!$B$4:$G$1048576,5,0)</f>
        <v>#N/A</v>
      </c>
      <c r="M1699" s="13" t="e">
        <f>VLOOKUP(K1699,'Hàng hóa'!$C$5:$J1830,2,0)</f>
        <v>#N/A</v>
      </c>
      <c r="N1699" s="17" t="e">
        <f>VLOOKUP(K1699,'[1]Hàng hóa'!$C$5:$G$22,5,0)</f>
        <v>#N/A</v>
      </c>
      <c r="O1699" s="17" t="e">
        <f t="shared" si="84"/>
        <v>#N/A</v>
      </c>
      <c r="P1699" s="197" t="e">
        <f t="shared" si="85"/>
        <v>#N/A</v>
      </c>
      <c r="Q1699" s="17" t="e">
        <f t="shared" si="86"/>
        <v>#N/A</v>
      </c>
      <c r="R1699" s="13" t="e">
        <f>VLOOKUP(J1699,'[1]Nhân viên'!$E$20:$F$41,2,0)</f>
        <v>#N/A</v>
      </c>
    </row>
    <row r="1700" spans="5:18" x14ac:dyDescent="0.2">
      <c r="E1700" s="13" t="e">
        <f>VLOOKUP(D1700,'Nhân viên'!$B$5:$C$48,2,0)</f>
        <v>#N/A</v>
      </c>
      <c r="H1700" s="13" t="e">
        <f>VLOOKUP(F1700,'Khách hàng'!$B$4:$G$1048576,2,0)</f>
        <v>#N/A</v>
      </c>
      <c r="I1700" s="13" t="str">
        <f>VLOOKUP(F1700,'[1]Khách hàng'!$A$4:$F$2144,3,0)</f>
        <v>Số 1 đường số 17A, Khu phố 11, Phường Bình Trị Đông B, Quận Bình Tân, TP.HCM.</v>
      </c>
      <c r="J1700" s="35" t="e">
        <f>VLOOKUP(F1700,'Khách hàng'!$B$4:$G$1048576,5,0)</f>
        <v>#N/A</v>
      </c>
      <c r="M1700" s="13" t="e">
        <f>VLOOKUP(K1700,'Hàng hóa'!$C$5:$J1831,2,0)</f>
        <v>#N/A</v>
      </c>
      <c r="N1700" s="17" t="e">
        <f>VLOOKUP(K1700,'[1]Hàng hóa'!$C$5:$G$22,5,0)</f>
        <v>#N/A</v>
      </c>
      <c r="O1700" s="17" t="e">
        <f t="shared" si="84"/>
        <v>#N/A</v>
      </c>
      <c r="P1700" s="197" t="e">
        <f t="shared" si="85"/>
        <v>#N/A</v>
      </c>
      <c r="Q1700" s="17" t="e">
        <f t="shared" si="86"/>
        <v>#N/A</v>
      </c>
      <c r="R1700" s="13" t="e">
        <f>VLOOKUP(J1700,'[1]Nhân viên'!$E$20:$F$41,2,0)</f>
        <v>#N/A</v>
      </c>
    </row>
    <row r="1701" spans="5:18" x14ac:dyDescent="0.2">
      <c r="E1701" s="13" t="e">
        <f>VLOOKUP(D1701,'Nhân viên'!$B$5:$C$48,2,0)</f>
        <v>#N/A</v>
      </c>
      <c r="H1701" s="13" t="e">
        <f>VLOOKUP(F1701,'Khách hàng'!$B$4:$G$1048576,2,0)</f>
        <v>#N/A</v>
      </c>
      <c r="I1701" s="13" t="str">
        <f>VLOOKUP(F1701,'[1]Khách hàng'!$A$4:$F$2144,3,0)</f>
        <v>Số 1 đường số 17A, Khu phố 11, Phường Bình Trị Đông B, Quận Bình Tân, TP.HCM.</v>
      </c>
      <c r="J1701" s="35" t="e">
        <f>VLOOKUP(F1701,'Khách hàng'!$B$4:$G$1048576,5,0)</f>
        <v>#N/A</v>
      </c>
      <c r="M1701" s="13" t="e">
        <f>VLOOKUP(K1701,'Hàng hóa'!$C$5:$J1832,2,0)</f>
        <v>#N/A</v>
      </c>
      <c r="N1701" s="17" t="e">
        <f>VLOOKUP(K1701,'[1]Hàng hóa'!$C$5:$G$22,5,0)</f>
        <v>#N/A</v>
      </c>
      <c r="O1701" s="17" t="e">
        <f t="shared" si="84"/>
        <v>#N/A</v>
      </c>
      <c r="P1701" s="197" t="e">
        <f t="shared" si="85"/>
        <v>#N/A</v>
      </c>
      <c r="Q1701" s="17" t="e">
        <f t="shared" si="86"/>
        <v>#N/A</v>
      </c>
      <c r="R1701" s="13" t="e">
        <f>VLOOKUP(J1701,'[1]Nhân viên'!$E$20:$F$41,2,0)</f>
        <v>#N/A</v>
      </c>
    </row>
    <row r="1702" spans="5:18" x14ac:dyDescent="0.2">
      <c r="E1702" s="13" t="e">
        <f>VLOOKUP(D1702,'Nhân viên'!$B$5:$C$48,2,0)</f>
        <v>#N/A</v>
      </c>
      <c r="H1702" s="13" t="e">
        <f>VLOOKUP(F1702,'Khách hàng'!$B$4:$G$1048576,2,0)</f>
        <v>#N/A</v>
      </c>
      <c r="I1702" s="13" t="str">
        <f>VLOOKUP(F1702,'[1]Khách hàng'!$A$4:$F$2144,3,0)</f>
        <v>Số 1 đường số 17A, Khu phố 11, Phường Bình Trị Đông B, Quận Bình Tân, TP.HCM.</v>
      </c>
      <c r="J1702" s="35" t="e">
        <f>VLOOKUP(F1702,'Khách hàng'!$B$4:$G$1048576,5,0)</f>
        <v>#N/A</v>
      </c>
      <c r="M1702" s="13" t="e">
        <f>VLOOKUP(K1702,'Hàng hóa'!$C$5:$J1833,2,0)</f>
        <v>#N/A</v>
      </c>
      <c r="N1702" s="17" t="e">
        <f>VLOOKUP(K1702,'[1]Hàng hóa'!$C$5:$G$22,5,0)</f>
        <v>#N/A</v>
      </c>
      <c r="O1702" s="17" t="e">
        <f t="shared" si="84"/>
        <v>#N/A</v>
      </c>
      <c r="P1702" s="197" t="e">
        <f t="shared" si="85"/>
        <v>#N/A</v>
      </c>
      <c r="Q1702" s="17" t="e">
        <f t="shared" si="86"/>
        <v>#N/A</v>
      </c>
      <c r="R1702" s="13" t="e">
        <f>VLOOKUP(J1702,'[1]Nhân viên'!$E$20:$F$41,2,0)</f>
        <v>#N/A</v>
      </c>
    </row>
    <row r="1703" spans="5:18" x14ac:dyDescent="0.2">
      <c r="E1703" s="13" t="e">
        <f>VLOOKUP(D1703,'Nhân viên'!$B$5:$C$48,2,0)</f>
        <v>#N/A</v>
      </c>
      <c r="H1703" s="13" t="e">
        <f>VLOOKUP(F1703,'Khách hàng'!$B$4:$G$1048576,2,0)</f>
        <v>#N/A</v>
      </c>
      <c r="I1703" s="13" t="str">
        <f>VLOOKUP(F1703,'[1]Khách hàng'!$A$4:$F$2144,3,0)</f>
        <v>Số 1 đường số 17A, Khu phố 11, Phường Bình Trị Đông B, Quận Bình Tân, TP.HCM.</v>
      </c>
      <c r="J1703" s="35" t="e">
        <f>VLOOKUP(F1703,'Khách hàng'!$B$4:$G$1048576,5,0)</f>
        <v>#N/A</v>
      </c>
      <c r="M1703" s="13" t="e">
        <f>VLOOKUP(K1703,'Hàng hóa'!$C$5:$J1834,2,0)</f>
        <v>#N/A</v>
      </c>
      <c r="N1703" s="17" t="e">
        <f>VLOOKUP(K1703,'[1]Hàng hóa'!$C$5:$G$22,5,0)</f>
        <v>#N/A</v>
      </c>
      <c r="O1703" s="17" t="e">
        <f t="shared" si="84"/>
        <v>#N/A</v>
      </c>
      <c r="P1703" s="197" t="e">
        <f t="shared" si="85"/>
        <v>#N/A</v>
      </c>
      <c r="Q1703" s="17" t="e">
        <f t="shared" si="86"/>
        <v>#N/A</v>
      </c>
      <c r="R1703" s="13" t="e">
        <f>VLOOKUP(J1703,'[1]Nhân viên'!$E$20:$F$41,2,0)</f>
        <v>#N/A</v>
      </c>
    </row>
    <row r="1704" spans="5:18" x14ac:dyDescent="0.2">
      <c r="E1704" s="13" t="e">
        <f>VLOOKUP(D1704,'Nhân viên'!$B$5:$C$48,2,0)</f>
        <v>#N/A</v>
      </c>
      <c r="H1704" s="13" t="e">
        <f>VLOOKUP(F1704,'Khách hàng'!$B$4:$G$1048576,2,0)</f>
        <v>#N/A</v>
      </c>
      <c r="I1704" s="13" t="str">
        <f>VLOOKUP(F1704,'[1]Khách hàng'!$A$4:$F$2144,3,0)</f>
        <v>Số 1 đường số 17A, Khu phố 11, Phường Bình Trị Đông B, Quận Bình Tân, TP.HCM.</v>
      </c>
      <c r="J1704" s="35" t="e">
        <f>VLOOKUP(F1704,'Khách hàng'!$B$4:$G$1048576,5,0)</f>
        <v>#N/A</v>
      </c>
      <c r="M1704" s="13" t="e">
        <f>VLOOKUP(K1704,'Hàng hóa'!$C$5:$J1835,2,0)</f>
        <v>#N/A</v>
      </c>
      <c r="N1704" s="17" t="e">
        <f>VLOOKUP(K1704,'[1]Hàng hóa'!$C$5:$G$22,5,0)</f>
        <v>#N/A</v>
      </c>
      <c r="O1704" s="17" t="e">
        <f t="shared" si="84"/>
        <v>#N/A</v>
      </c>
      <c r="P1704" s="197" t="e">
        <f t="shared" si="85"/>
        <v>#N/A</v>
      </c>
      <c r="Q1704" s="17" t="e">
        <f t="shared" si="86"/>
        <v>#N/A</v>
      </c>
      <c r="R1704" s="13" t="e">
        <f>VLOOKUP(J1704,'[1]Nhân viên'!$E$20:$F$41,2,0)</f>
        <v>#N/A</v>
      </c>
    </row>
    <row r="1705" spans="5:18" x14ac:dyDescent="0.2">
      <c r="E1705" s="13" t="e">
        <f>VLOOKUP(D1705,'Nhân viên'!$B$5:$C$48,2,0)</f>
        <v>#N/A</v>
      </c>
      <c r="H1705" s="13" t="e">
        <f>VLOOKUP(F1705,'Khách hàng'!$B$4:$G$1048576,2,0)</f>
        <v>#N/A</v>
      </c>
      <c r="I1705" s="13" t="str">
        <f>VLOOKUP(F1705,'[1]Khách hàng'!$A$4:$F$2144,3,0)</f>
        <v>Số 1 đường số 17A, Khu phố 11, Phường Bình Trị Đông B, Quận Bình Tân, TP.HCM.</v>
      </c>
      <c r="J1705" s="35" t="e">
        <f>VLOOKUP(F1705,'Khách hàng'!$B$4:$G$1048576,5,0)</f>
        <v>#N/A</v>
      </c>
      <c r="M1705" s="13" t="e">
        <f>VLOOKUP(K1705,'Hàng hóa'!$C$5:$J1836,2,0)</f>
        <v>#N/A</v>
      </c>
      <c r="N1705" s="17" t="e">
        <f>VLOOKUP(K1705,'[1]Hàng hóa'!$C$5:$G$22,5,0)</f>
        <v>#N/A</v>
      </c>
      <c r="O1705" s="17" t="e">
        <f t="shared" si="84"/>
        <v>#N/A</v>
      </c>
      <c r="P1705" s="197" t="e">
        <f t="shared" si="85"/>
        <v>#N/A</v>
      </c>
      <c r="Q1705" s="17" t="e">
        <f t="shared" si="86"/>
        <v>#N/A</v>
      </c>
      <c r="R1705" s="13" t="e">
        <f>VLOOKUP(J1705,'[1]Nhân viên'!$E$20:$F$41,2,0)</f>
        <v>#N/A</v>
      </c>
    </row>
    <row r="1706" spans="5:18" x14ac:dyDescent="0.2">
      <c r="E1706" s="13" t="e">
        <f>VLOOKUP(D1706,'Nhân viên'!$B$5:$C$48,2,0)</f>
        <v>#N/A</v>
      </c>
      <c r="H1706" s="13" t="e">
        <f>VLOOKUP(F1706,'Khách hàng'!$B$4:$G$1048576,2,0)</f>
        <v>#N/A</v>
      </c>
      <c r="I1706" s="13" t="str">
        <f>VLOOKUP(F1706,'[1]Khách hàng'!$A$4:$F$2144,3,0)</f>
        <v>Số 1 đường số 17A, Khu phố 11, Phường Bình Trị Đông B, Quận Bình Tân, TP.HCM.</v>
      </c>
      <c r="J1706" s="35" t="e">
        <f>VLOOKUP(F1706,'Khách hàng'!$B$4:$G$1048576,5,0)</f>
        <v>#N/A</v>
      </c>
      <c r="M1706" s="13" t="e">
        <f>VLOOKUP(K1706,'Hàng hóa'!$C$5:$J1837,2,0)</f>
        <v>#N/A</v>
      </c>
      <c r="N1706" s="17" t="e">
        <f>VLOOKUP(K1706,'[1]Hàng hóa'!$C$5:$G$22,5,0)</f>
        <v>#N/A</v>
      </c>
      <c r="O1706" s="17" t="e">
        <f t="shared" si="84"/>
        <v>#N/A</v>
      </c>
      <c r="P1706" s="197" t="e">
        <f t="shared" si="85"/>
        <v>#N/A</v>
      </c>
      <c r="Q1706" s="17" t="e">
        <f t="shared" si="86"/>
        <v>#N/A</v>
      </c>
      <c r="R1706" s="13" t="e">
        <f>VLOOKUP(J1706,'[1]Nhân viên'!$E$20:$F$41,2,0)</f>
        <v>#N/A</v>
      </c>
    </row>
    <row r="1707" spans="5:18" x14ac:dyDescent="0.2">
      <c r="E1707" s="13" t="e">
        <f>VLOOKUP(D1707,'Nhân viên'!$B$5:$C$48,2,0)</f>
        <v>#N/A</v>
      </c>
      <c r="H1707" s="13" t="e">
        <f>VLOOKUP(F1707,'Khách hàng'!$B$4:$G$1048576,2,0)</f>
        <v>#N/A</v>
      </c>
      <c r="I1707" s="13" t="str">
        <f>VLOOKUP(F1707,'[1]Khách hàng'!$A$4:$F$2144,3,0)</f>
        <v>Số 1 đường số 17A, Khu phố 11, Phường Bình Trị Đông B, Quận Bình Tân, TP.HCM.</v>
      </c>
      <c r="J1707" s="35" t="e">
        <f>VLOOKUP(F1707,'Khách hàng'!$B$4:$G$1048576,5,0)</f>
        <v>#N/A</v>
      </c>
      <c r="M1707" s="13" t="e">
        <f>VLOOKUP(K1707,'Hàng hóa'!$C$5:$J1838,2,0)</f>
        <v>#N/A</v>
      </c>
      <c r="N1707" s="17" t="e">
        <f>VLOOKUP(K1707,'[1]Hàng hóa'!$C$5:$G$22,5,0)</f>
        <v>#N/A</v>
      </c>
      <c r="O1707" s="17" t="e">
        <f t="shared" si="84"/>
        <v>#N/A</v>
      </c>
      <c r="P1707" s="197" t="e">
        <f t="shared" si="85"/>
        <v>#N/A</v>
      </c>
      <c r="Q1707" s="17" t="e">
        <f t="shared" si="86"/>
        <v>#N/A</v>
      </c>
      <c r="R1707" s="13" t="e">
        <f>VLOOKUP(J1707,'[1]Nhân viên'!$E$20:$F$41,2,0)</f>
        <v>#N/A</v>
      </c>
    </row>
    <row r="1708" spans="5:18" x14ac:dyDescent="0.2">
      <c r="E1708" s="13" t="e">
        <f>VLOOKUP(D1708,'Nhân viên'!$B$5:$C$48,2,0)</f>
        <v>#N/A</v>
      </c>
      <c r="H1708" s="13" t="e">
        <f>VLOOKUP(F1708,'Khách hàng'!$B$4:$G$1048576,2,0)</f>
        <v>#N/A</v>
      </c>
      <c r="I1708" s="13" t="str">
        <f>VLOOKUP(F1708,'[1]Khách hàng'!$A$4:$F$2144,3,0)</f>
        <v>Số 1 đường số 17A, Khu phố 11, Phường Bình Trị Đông B, Quận Bình Tân, TP.HCM.</v>
      </c>
      <c r="J1708" s="35" t="e">
        <f>VLOOKUP(F1708,'Khách hàng'!$B$4:$G$1048576,5,0)</f>
        <v>#N/A</v>
      </c>
      <c r="M1708" s="13" t="e">
        <f>VLOOKUP(K1708,'Hàng hóa'!$C$5:$J1839,2,0)</f>
        <v>#N/A</v>
      </c>
      <c r="N1708" s="17" t="e">
        <f>VLOOKUP(K1708,'[1]Hàng hóa'!$C$5:$G$22,5,0)</f>
        <v>#N/A</v>
      </c>
      <c r="O1708" s="17" t="e">
        <f t="shared" si="84"/>
        <v>#N/A</v>
      </c>
      <c r="P1708" s="197" t="e">
        <f t="shared" si="85"/>
        <v>#N/A</v>
      </c>
      <c r="Q1708" s="17" t="e">
        <f t="shared" si="86"/>
        <v>#N/A</v>
      </c>
      <c r="R1708" s="13" t="e">
        <f>VLOOKUP(J1708,'[1]Nhân viên'!$E$20:$F$41,2,0)</f>
        <v>#N/A</v>
      </c>
    </row>
    <row r="1709" spans="5:18" x14ac:dyDescent="0.2">
      <c r="E1709" s="13" t="e">
        <f>VLOOKUP(D1709,'Nhân viên'!$B$5:$C$48,2,0)</f>
        <v>#N/A</v>
      </c>
      <c r="H1709" s="13" t="e">
        <f>VLOOKUP(F1709,'Khách hàng'!$B$4:$G$1048576,2,0)</f>
        <v>#N/A</v>
      </c>
      <c r="I1709" s="13" t="str">
        <f>VLOOKUP(F1709,'[1]Khách hàng'!$A$4:$F$2144,3,0)</f>
        <v>Số 1 đường số 17A, Khu phố 11, Phường Bình Trị Đông B, Quận Bình Tân, TP.HCM.</v>
      </c>
      <c r="J1709" s="35" t="e">
        <f>VLOOKUP(F1709,'Khách hàng'!$B$4:$G$1048576,5,0)</f>
        <v>#N/A</v>
      </c>
      <c r="M1709" s="13" t="e">
        <f>VLOOKUP(K1709,'Hàng hóa'!$C$5:$J1840,2,0)</f>
        <v>#N/A</v>
      </c>
      <c r="N1709" s="17" t="e">
        <f>VLOOKUP(K1709,'[1]Hàng hóa'!$C$5:$G$22,5,0)</f>
        <v>#N/A</v>
      </c>
      <c r="O1709" s="17" t="e">
        <f t="shared" si="84"/>
        <v>#N/A</v>
      </c>
      <c r="P1709" s="197" t="e">
        <f t="shared" si="85"/>
        <v>#N/A</v>
      </c>
      <c r="Q1709" s="17" t="e">
        <f t="shared" si="86"/>
        <v>#N/A</v>
      </c>
      <c r="R1709" s="13" t="e">
        <f>VLOOKUP(J1709,'[1]Nhân viên'!$E$20:$F$41,2,0)</f>
        <v>#N/A</v>
      </c>
    </row>
    <row r="1710" spans="5:18" x14ac:dyDescent="0.2">
      <c r="E1710" s="13" t="e">
        <f>VLOOKUP(D1710,'Nhân viên'!$B$5:$C$48,2,0)</f>
        <v>#N/A</v>
      </c>
      <c r="H1710" s="13" t="e">
        <f>VLOOKUP(F1710,'Khách hàng'!$B$4:$G$1048576,2,0)</f>
        <v>#N/A</v>
      </c>
      <c r="I1710" s="13" t="str">
        <f>VLOOKUP(F1710,'[1]Khách hàng'!$A$4:$F$2144,3,0)</f>
        <v>Số 1 đường số 17A, Khu phố 11, Phường Bình Trị Đông B, Quận Bình Tân, TP.HCM.</v>
      </c>
      <c r="J1710" s="35" t="e">
        <f>VLOOKUP(F1710,'Khách hàng'!$B$4:$G$1048576,5,0)</f>
        <v>#N/A</v>
      </c>
      <c r="M1710" s="13" t="e">
        <f>VLOOKUP(K1710,'Hàng hóa'!$C$5:$J1841,2,0)</f>
        <v>#N/A</v>
      </c>
      <c r="N1710" s="17" t="e">
        <f>VLOOKUP(K1710,'[1]Hàng hóa'!$C$5:$G$22,5,0)</f>
        <v>#N/A</v>
      </c>
      <c r="O1710" s="17" t="e">
        <f t="shared" si="84"/>
        <v>#N/A</v>
      </c>
      <c r="P1710" s="197" t="e">
        <f t="shared" si="85"/>
        <v>#N/A</v>
      </c>
      <c r="Q1710" s="17" t="e">
        <f t="shared" si="86"/>
        <v>#N/A</v>
      </c>
      <c r="R1710" s="13" t="e">
        <f>VLOOKUP(J1710,'[1]Nhân viên'!$E$20:$F$41,2,0)</f>
        <v>#N/A</v>
      </c>
    </row>
    <row r="1711" spans="5:18" x14ac:dyDescent="0.2">
      <c r="E1711" s="13" t="e">
        <f>VLOOKUP(D1711,'Nhân viên'!$B$5:$C$48,2,0)</f>
        <v>#N/A</v>
      </c>
      <c r="H1711" s="13" t="e">
        <f>VLOOKUP(F1711,'Khách hàng'!$B$4:$G$1048576,2,0)</f>
        <v>#N/A</v>
      </c>
      <c r="I1711" s="13" t="str">
        <f>VLOOKUP(F1711,'[1]Khách hàng'!$A$4:$F$2144,3,0)</f>
        <v>Số 1 đường số 17A, Khu phố 11, Phường Bình Trị Đông B, Quận Bình Tân, TP.HCM.</v>
      </c>
      <c r="J1711" s="35" t="e">
        <f>VLOOKUP(F1711,'Khách hàng'!$B$4:$G$1048576,5,0)</f>
        <v>#N/A</v>
      </c>
      <c r="M1711" s="13" t="e">
        <f>VLOOKUP(K1711,'Hàng hóa'!$C$5:$J1842,2,0)</f>
        <v>#N/A</v>
      </c>
      <c r="N1711" s="17" t="e">
        <f>VLOOKUP(K1711,'[1]Hàng hóa'!$C$5:$G$22,5,0)</f>
        <v>#N/A</v>
      </c>
      <c r="O1711" s="17" t="e">
        <f t="shared" si="84"/>
        <v>#N/A</v>
      </c>
      <c r="P1711" s="197" t="e">
        <f t="shared" si="85"/>
        <v>#N/A</v>
      </c>
      <c r="Q1711" s="17" t="e">
        <f t="shared" si="86"/>
        <v>#N/A</v>
      </c>
      <c r="R1711" s="13" t="e">
        <f>VLOOKUP(J1711,'[1]Nhân viên'!$E$20:$F$41,2,0)</f>
        <v>#N/A</v>
      </c>
    </row>
    <row r="1712" spans="5:18" x14ac:dyDescent="0.2">
      <c r="E1712" s="13" t="e">
        <f>VLOOKUP(D1712,'Nhân viên'!$B$5:$C$48,2,0)</f>
        <v>#N/A</v>
      </c>
      <c r="H1712" s="13" t="e">
        <f>VLOOKUP(F1712,'Khách hàng'!$B$4:$G$1048576,2,0)</f>
        <v>#N/A</v>
      </c>
      <c r="I1712" s="13" t="str">
        <f>VLOOKUP(F1712,'[1]Khách hàng'!$A$4:$F$2144,3,0)</f>
        <v>Số 1 đường số 17A, Khu phố 11, Phường Bình Trị Đông B, Quận Bình Tân, TP.HCM.</v>
      </c>
      <c r="J1712" s="35" t="e">
        <f>VLOOKUP(F1712,'Khách hàng'!$B$4:$G$1048576,5,0)</f>
        <v>#N/A</v>
      </c>
      <c r="M1712" s="13" t="e">
        <f>VLOOKUP(K1712,'Hàng hóa'!$C$5:$J1843,2,0)</f>
        <v>#N/A</v>
      </c>
      <c r="N1712" s="17" t="e">
        <f>VLOOKUP(K1712,'[1]Hàng hóa'!$C$5:$G$22,5,0)</f>
        <v>#N/A</v>
      </c>
      <c r="O1712" s="17" t="e">
        <f t="shared" si="84"/>
        <v>#N/A</v>
      </c>
      <c r="P1712" s="197" t="e">
        <f t="shared" si="85"/>
        <v>#N/A</v>
      </c>
      <c r="Q1712" s="17" t="e">
        <f t="shared" si="86"/>
        <v>#N/A</v>
      </c>
      <c r="R1712" s="13" t="e">
        <f>VLOOKUP(J1712,'[1]Nhân viên'!$E$20:$F$41,2,0)</f>
        <v>#N/A</v>
      </c>
    </row>
    <row r="1713" spans="3:18" x14ac:dyDescent="0.2">
      <c r="E1713" s="13" t="e">
        <f>VLOOKUP(D1713,'Nhân viên'!$B$5:$C$48,2,0)</f>
        <v>#N/A</v>
      </c>
      <c r="H1713" s="13" t="e">
        <f>VLOOKUP(F1713,'Khách hàng'!$B$4:$G$1048576,2,0)</f>
        <v>#N/A</v>
      </c>
      <c r="I1713" s="13" t="str">
        <f>VLOOKUP(F1713,'[1]Khách hàng'!$A$4:$F$2144,3,0)</f>
        <v>Số 1 đường số 17A, Khu phố 11, Phường Bình Trị Đông B, Quận Bình Tân, TP.HCM.</v>
      </c>
      <c r="J1713" s="35" t="e">
        <f>VLOOKUP(F1713,'Khách hàng'!$B$4:$G$1048576,5,0)</f>
        <v>#N/A</v>
      </c>
      <c r="M1713" s="13" t="e">
        <f>VLOOKUP(K1713,'Hàng hóa'!$C$5:$J1844,2,0)</f>
        <v>#N/A</v>
      </c>
      <c r="N1713" s="17" t="e">
        <f>VLOOKUP(K1713,'[1]Hàng hóa'!$C$5:$G$22,5,0)</f>
        <v>#N/A</v>
      </c>
      <c r="O1713" s="17" t="e">
        <f t="shared" si="84"/>
        <v>#N/A</v>
      </c>
      <c r="P1713" s="197" t="e">
        <f t="shared" si="85"/>
        <v>#N/A</v>
      </c>
      <c r="Q1713" s="17" t="e">
        <f t="shared" si="86"/>
        <v>#N/A</v>
      </c>
      <c r="R1713" s="13" t="e">
        <f>VLOOKUP(J1713,'[1]Nhân viên'!$E$20:$F$41,2,0)</f>
        <v>#N/A</v>
      </c>
    </row>
    <row r="1714" spans="3:18" x14ac:dyDescent="0.2">
      <c r="E1714" s="13" t="e">
        <f>VLOOKUP(D1714,'Nhân viên'!$B$5:$C$48,2,0)</f>
        <v>#N/A</v>
      </c>
      <c r="H1714" s="13" t="e">
        <f>VLOOKUP(F1714,'Khách hàng'!$B$4:$G$1048576,2,0)</f>
        <v>#N/A</v>
      </c>
      <c r="I1714" s="13" t="str">
        <f>VLOOKUP(F1714,'[1]Khách hàng'!$A$4:$F$2144,3,0)</f>
        <v>Số 1 đường số 17A, Khu phố 11, Phường Bình Trị Đông B, Quận Bình Tân, TP.HCM.</v>
      </c>
      <c r="J1714" s="35" t="e">
        <f>VLOOKUP(F1714,'Khách hàng'!$B$4:$G$1048576,5,0)</f>
        <v>#N/A</v>
      </c>
      <c r="M1714" s="13" t="e">
        <f>VLOOKUP(K1714,'Hàng hóa'!$C$5:$J1845,2,0)</f>
        <v>#N/A</v>
      </c>
      <c r="N1714" s="17" t="e">
        <f>VLOOKUP(K1714,'[1]Hàng hóa'!$C$5:$G$22,5,0)</f>
        <v>#N/A</v>
      </c>
      <c r="O1714" s="17" t="e">
        <f t="shared" si="84"/>
        <v>#N/A</v>
      </c>
      <c r="P1714" s="197" t="e">
        <f t="shared" si="85"/>
        <v>#N/A</v>
      </c>
      <c r="Q1714" s="17" t="e">
        <f t="shared" si="86"/>
        <v>#N/A</v>
      </c>
      <c r="R1714" s="13" t="e">
        <f>VLOOKUP(J1714,'[1]Nhân viên'!$E$20:$F$41,2,0)</f>
        <v>#N/A</v>
      </c>
    </row>
    <row r="1715" spans="3:18" x14ac:dyDescent="0.2">
      <c r="E1715" s="13" t="e">
        <f>VLOOKUP(D1715,'Nhân viên'!$B$5:$C$48,2,0)</f>
        <v>#N/A</v>
      </c>
      <c r="H1715" s="13" t="e">
        <f>VLOOKUP(F1715,'Khách hàng'!$B$4:$G$1048576,2,0)</f>
        <v>#N/A</v>
      </c>
      <c r="I1715" s="13" t="str">
        <f>VLOOKUP(F1715,'[1]Khách hàng'!$A$4:$F$2144,3,0)</f>
        <v>Số 1 đường số 17A, Khu phố 11, Phường Bình Trị Đông B, Quận Bình Tân, TP.HCM.</v>
      </c>
      <c r="J1715" s="35" t="e">
        <f>VLOOKUP(F1715,'Khách hàng'!$B$4:$G$1048576,5,0)</f>
        <v>#N/A</v>
      </c>
      <c r="M1715" s="13" t="e">
        <f>VLOOKUP(K1715,'Hàng hóa'!$C$5:$J1846,2,0)</f>
        <v>#N/A</v>
      </c>
      <c r="N1715" s="17" t="e">
        <f>VLOOKUP(K1715,'[1]Hàng hóa'!$C$5:$G$22,5,0)</f>
        <v>#N/A</v>
      </c>
      <c r="O1715" s="17" t="e">
        <f t="shared" si="84"/>
        <v>#N/A</v>
      </c>
      <c r="P1715" s="197" t="e">
        <f t="shared" si="85"/>
        <v>#N/A</v>
      </c>
      <c r="Q1715" s="17" t="e">
        <f t="shared" si="86"/>
        <v>#N/A</v>
      </c>
      <c r="R1715" s="13" t="e">
        <f>VLOOKUP(J1715,'[1]Nhân viên'!$E$20:$F$41,2,0)</f>
        <v>#N/A</v>
      </c>
    </row>
    <row r="1716" spans="3:18" x14ac:dyDescent="0.2">
      <c r="C1716" s="259"/>
      <c r="E1716" s="13" t="e">
        <f>VLOOKUP(D1716,'Nhân viên'!$B$5:$C$48,2,0)</f>
        <v>#N/A</v>
      </c>
      <c r="H1716" s="13" t="e">
        <f>VLOOKUP(F1716,'Khách hàng'!$B$4:$G$1048576,2,0)</f>
        <v>#N/A</v>
      </c>
      <c r="I1716" s="13" t="str">
        <f>VLOOKUP(F1716,'[1]Khách hàng'!$A$4:$F$2144,3,0)</f>
        <v>Số 1 đường số 17A, Khu phố 11, Phường Bình Trị Đông B, Quận Bình Tân, TP.HCM.</v>
      </c>
      <c r="J1716" s="35" t="e">
        <f>VLOOKUP(F1716,'Khách hàng'!$B$4:$G$1048576,5,0)</f>
        <v>#N/A</v>
      </c>
      <c r="M1716" s="13" t="e">
        <f>VLOOKUP(K1716,'Hàng hóa'!$C$5:$J1847,2,0)</f>
        <v>#N/A</v>
      </c>
      <c r="N1716" s="17" t="e">
        <f>VLOOKUP(K1716,'[1]Hàng hóa'!$C$5:$G$22,5,0)</f>
        <v>#N/A</v>
      </c>
      <c r="O1716" s="17" t="e">
        <f t="shared" si="84"/>
        <v>#N/A</v>
      </c>
      <c r="P1716" s="197" t="e">
        <f t="shared" si="85"/>
        <v>#N/A</v>
      </c>
      <c r="Q1716" s="17" t="e">
        <f t="shared" si="86"/>
        <v>#N/A</v>
      </c>
      <c r="R1716" s="13" t="e">
        <f>VLOOKUP(J1716,'[1]Nhân viên'!$E$20:$F$41,2,0)</f>
        <v>#N/A</v>
      </c>
    </row>
    <row r="1717" spans="3:18" x14ac:dyDescent="0.2">
      <c r="C1717" s="259"/>
      <c r="E1717" s="13" t="e">
        <f>VLOOKUP(D1717,'Nhân viên'!$B$5:$C$48,2,0)</f>
        <v>#N/A</v>
      </c>
      <c r="H1717" s="13" t="e">
        <f>VLOOKUP(F1717,'Khách hàng'!$B$4:$G$1048576,2,0)</f>
        <v>#N/A</v>
      </c>
      <c r="I1717" s="13" t="str">
        <f>VLOOKUP(F1717,'[1]Khách hàng'!$A$4:$F$2144,3,0)</f>
        <v>Số 1 đường số 17A, Khu phố 11, Phường Bình Trị Đông B, Quận Bình Tân, TP.HCM.</v>
      </c>
      <c r="J1717" s="35" t="e">
        <f>VLOOKUP(F1717,'Khách hàng'!$B$4:$G$1048576,5,0)</f>
        <v>#N/A</v>
      </c>
      <c r="M1717" s="13" t="e">
        <f>VLOOKUP(K1717,'Hàng hóa'!$C$5:$J1848,2,0)</f>
        <v>#N/A</v>
      </c>
      <c r="N1717" s="17" t="e">
        <f>VLOOKUP(K1717,'[1]Hàng hóa'!$C$5:$G$22,5,0)</f>
        <v>#N/A</v>
      </c>
      <c r="O1717" s="17" t="e">
        <f t="shared" si="84"/>
        <v>#N/A</v>
      </c>
      <c r="P1717" s="197" t="e">
        <f t="shared" si="85"/>
        <v>#N/A</v>
      </c>
      <c r="Q1717" s="17" t="e">
        <f t="shared" si="86"/>
        <v>#N/A</v>
      </c>
      <c r="R1717" s="13" t="e">
        <f>VLOOKUP(J1717,'[1]Nhân viên'!$E$20:$F$41,2,0)</f>
        <v>#N/A</v>
      </c>
    </row>
    <row r="1718" spans="3:18" x14ac:dyDescent="0.2">
      <c r="C1718" s="259"/>
      <c r="E1718" s="13" t="e">
        <f>VLOOKUP(D1718,'Nhân viên'!$B$5:$C$48,2,0)</f>
        <v>#N/A</v>
      </c>
      <c r="H1718" s="13" t="e">
        <f>VLOOKUP(F1718,'Khách hàng'!$B$4:$G$1048576,2,0)</f>
        <v>#N/A</v>
      </c>
      <c r="I1718" s="13" t="str">
        <f>VLOOKUP(F1718,'[1]Khách hàng'!$A$4:$F$2144,3,0)</f>
        <v>Số 1 đường số 17A, Khu phố 11, Phường Bình Trị Đông B, Quận Bình Tân, TP.HCM.</v>
      </c>
      <c r="J1718" s="35" t="e">
        <f>VLOOKUP(F1718,'Khách hàng'!$B$4:$G$1048576,5,0)</f>
        <v>#N/A</v>
      </c>
      <c r="M1718" s="13" t="e">
        <f>VLOOKUP(K1718,'Hàng hóa'!$C$5:$J1849,2,0)</f>
        <v>#N/A</v>
      </c>
      <c r="N1718" s="17" t="e">
        <f>VLOOKUP(K1718,'[1]Hàng hóa'!$C$5:$G$22,5,0)</f>
        <v>#N/A</v>
      </c>
      <c r="O1718" s="17" t="e">
        <f t="shared" si="84"/>
        <v>#N/A</v>
      </c>
      <c r="P1718" s="197" t="e">
        <f t="shared" si="85"/>
        <v>#N/A</v>
      </c>
      <c r="Q1718" s="17" t="e">
        <f t="shared" si="86"/>
        <v>#N/A</v>
      </c>
      <c r="R1718" s="13" t="e">
        <f>VLOOKUP(J1718,'[1]Nhân viên'!$E$20:$F$41,2,0)</f>
        <v>#N/A</v>
      </c>
    </row>
    <row r="1719" spans="3:18" ht="15" x14ac:dyDescent="0.25">
      <c r="C1719" s="259"/>
      <c r="E1719" s="13" t="e">
        <f>VLOOKUP(D1719,'Nhân viên'!$B$5:$C$48,2,0)</f>
        <v>#N/A</v>
      </c>
      <c r="G1719"/>
      <c r="H1719" s="13" t="e">
        <f>VLOOKUP(F1719,'Khách hàng'!$B$4:$G$1048576,2,0)</f>
        <v>#N/A</v>
      </c>
      <c r="I1719" s="13" t="str">
        <f>VLOOKUP(F1719,'[1]Khách hàng'!$A$4:$F$2144,3,0)</f>
        <v>Số 1 đường số 17A, Khu phố 11, Phường Bình Trị Đông B, Quận Bình Tân, TP.HCM.</v>
      </c>
      <c r="J1719" s="35" t="e">
        <f>VLOOKUP(F1719,'Khách hàng'!$B$4:$G$1048576,5,0)</f>
        <v>#N/A</v>
      </c>
      <c r="M1719" s="13" t="e">
        <f>VLOOKUP(K1719,'Hàng hóa'!$C$5:$J1850,2,0)</f>
        <v>#N/A</v>
      </c>
      <c r="N1719" s="17" t="e">
        <f>VLOOKUP(K1719,'[1]Hàng hóa'!$C$5:$G$22,5,0)</f>
        <v>#N/A</v>
      </c>
      <c r="O1719" s="17" t="e">
        <f t="shared" si="84"/>
        <v>#N/A</v>
      </c>
      <c r="P1719" s="197" t="e">
        <f t="shared" si="85"/>
        <v>#N/A</v>
      </c>
      <c r="Q1719" s="17" t="e">
        <f t="shared" si="86"/>
        <v>#N/A</v>
      </c>
      <c r="R1719" s="13" t="e">
        <f>VLOOKUP(J1719,'[1]Nhân viên'!$E$20:$F$41,2,0)</f>
        <v>#N/A</v>
      </c>
    </row>
    <row r="1720" spans="3:18" ht="15" x14ac:dyDescent="0.25">
      <c r="C1720" s="259"/>
      <c r="E1720" s="13" t="e">
        <f>VLOOKUP(D1720,'Nhân viên'!$B$5:$C$48,2,0)</f>
        <v>#N/A</v>
      </c>
      <c r="G1720"/>
      <c r="H1720" s="13" t="e">
        <f>VLOOKUP(F1720,'Khách hàng'!$B$4:$G$1048576,2,0)</f>
        <v>#N/A</v>
      </c>
      <c r="I1720" s="13" t="str">
        <f>VLOOKUP(F1720,'[1]Khách hàng'!$A$4:$F$2144,3,0)</f>
        <v>Số 1 đường số 17A, Khu phố 11, Phường Bình Trị Đông B, Quận Bình Tân, TP.HCM.</v>
      </c>
      <c r="J1720" s="35" t="e">
        <f>VLOOKUP(F1720,'Khách hàng'!$B$4:$G$1048576,5,0)</f>
        <v>#N/A</v>
      </c>
      <c r="M1720" s="13" t="e">
        <f>VLOOKUP(K1720,'Hàng hóa'!$C$5:$J1851,2,0)</f>
        <v>#N/A</v>
      </c>
      <c r="N1720" s="17" t="e">
        <f>VLOOKUP(K1720,'[1]Hàng hóa'!$C$5:$G$22,5,0)</f>
        <v>#N/A</v>
      </c>
      <c r="O1720" s="17" t="e">
        <f t="shared" si="84"/>
        <v>#N/A</v>
      </c>
      <c r="P1720" s="197" t="e">
        <f t="shared" si="85"/>
        <v>#N/A</v>
      </c>
      <c r="Q1720" s="17" t="e">
        <f t="shared" si="86"/>
        <v>#N/A</v>
      </c>
      <c r="R1720" s="13" t="e">
        <f>VLOOKUP(J1720,'[1]Nhân viên'!$E$20:$F$41,2,0)</f>
        <v>#N/A</v>
      </c>
    </row>
    <row r="1721" spans="3:18" ht="15" x14ac:dyDescent="0.25">
      <c r="C1721" s="259"/>
      <c r="E1721" s="13" t="e">
        <f>VLOOKUP(D1721,'Nhân viên'!$B$5:$C$48,2,0)</f>
        <v>#N/A</v>
      </c>
      <c r="G1721"/>
      <c r="H1721" s="13" t="e">
        <f>VLOOKUP(F1721,'Khách hàng'!$B$4:$G$1048576,2,0)</f>
        <v>#N/A</v>
      </c>
      <c r="I1721" s="13" t="str">
        <f>VLOOKUP(F1721,'[1]Khách hàng'!$A$4:$F$2144,3,0)</f>
        <v>Số 1 đường số 17A, Khu phố 11, Phường Bình Trị Đông B, Quận Bình Tân, TP.HCM.</v>
      </c>
      <c r="J1721" s="35" t="e">
        <f>VLOOKUP(F1721,'Khách hàng'!$B$4:$G$1048576,5,0)</f>
        <v>#N/A</v>
      </c>
      <c r="M1721" s="13" t="e">
        <f>VLOOKUP(K1721,'Hàng hóa'!$C$5:$J1852,2,0)</f>
        <v>#N/A</v>
      </c>
      <c r="N1721" s="17" t="e">
        <f>VLOOKUP(K1721,'[1]Hàng hóa'!$C$5:$G$22,5,0)</f>
        <v>#N/A</v>
      </c>
      <c r="O1721" s="17" t="e">
        <f t="shared" si="84"/>
        <v>#N/A</v>
      </c>
      <c r="P1721" s="197" t="e">
        <f t="shared" si="85"/>
        <v>#N/A</v>
      </c>
      <c r="Q1721" s="17" t="e">
        <f t="shared" si="86"/>
        <v>#N/A</v>
      </c>
      <c r="R1721" s="13" t="e">
        <f>VLOOKUP(J1721,'[1]Nhân viên'!$E$20:$F$41,2,0)</f>
        <v>#N/A</v>
      </c>
    </row>
    <row r="1722" spans="3:18" ht="15" x14ac:dyDescent="0.25">
      <c r="C1722" s="259"/>
      <c r="E1722" s="13" t="e">
        <f>VLOOKUP(D1722,'Nhân viên'!$B$5:$C$48,2,0)</f>
        <v>#N/A</v>
      </c>
      <c r="G1722"/>
      <c r="H1722" s="13" t="e">
        <f>VLOOKUP(F1722,'Khách hàng'!$B$4:$G$1048576,2,0)</f>
        <v>#N/A</v>
      </c>
      <c r="I1722" s="13" t="str">
        <f>VLOOKUP(F1722,'[1]Khách hàng'!$A$4:$F$2144,3,0)</f>
        <v>Số 1 đường số 17A, Khu phố 11, Phường Bình Trị Đông B, Quận Bình Tân, TP.HCM.</v>
      </c>
      <c r="J1722" s="35" t="e">
        <f>VLOOKUP(F1722,'Khách hàng'!$B$4:$G$1048576,5,0)</f>
        <v>#N/A</v>
      </c>
      <c r="M1722" s="13" t="e">
        <f>VLOOKUP(K1722,'Hàng hóa'!$C$5:$J1853,2,0)</f>
        <v>#N/A</v>
      </c>
      <c r="N1722" s="17" t="e">
        <f>VLOOKUP(K1722,'[1]Hàng hóa'!$C$5:$G$22,5,0)</f>
        <v>#N/A</v>
      </c>
      <c r="O1722" s="17" t="e">
        <f t="shared" si="84"/>
        <v>#N/A</v>
      </c>
      <c r="P1722" s="197" t="e">
        <f t="shared" si="85"/>
        <v>#N/A</v>
      </c>
      <c r="Q1722" s="17" t="e">
        <f t="shared" si="86"/>
        <v>#N/A</v>
      </c>
      <c r="R1722" s="13" t="e">
        <f>VLOOKUP(J1722,'[1]Nhân viên'!$E$20:$F$41,2,0)</f>
        <v>#N/A</v>
      </c>
    </row>
    <row r="1723" spans="3:18" ht="15" x14ac:dyDescent="0.25">
      <c r="C1723" s="259"/>
      <c r="E1723" s="13" t="e">
        <f>VLOOKUP(D1723,'Nhân viên'!$B$5:$C$48,2,0)</f>
        <v>#N/A</v>
      </c>
      <c r="G1723"/>
      <c r="H1723" s="13" t="e">
        <f>VLOOKUP(F1723,'Khách hàng'!$B$4:$G$1048576,2,0)</f>
        <v>#N/A</v>
      </c>
      <c r="I1723" s="13" t="str">
        <f>VLOOKUP(F1723,'[1]Khách hàng'!$A$4:$F$2144,3,0)</f>
        <v>Số 1 đường số 17A, Khu phố 11, Phường Bình Trị Đông B, Quận Bình Tân, TP.HCM.</v>
      </c>
      <c r="J1723" s="35" t="e">
        <f>VLOOKUP(F1723,'Khách hàng'!$B$4:$G$1048576,5,0)</f>
        <v>#N/A</v>
      </c>
      <c r="M1723" s="13" t="e">
        <f>VLOOKUP(K1723,'Hàng hóa'!$C$5:$J1854,2,0)</f>
        <v>#N/A</v>
      </c>
      <c r="N1723" s="17" t="e">
        <f>VLOOKUP(K1723,'[1]Hàng hóa'!$C$5:$G$22,5,0)</f>
        <v>#N/A</v>
      </c>
      <c r="O1723" s="17" t="e">
        <f t="shared" si="84"/>
        <v>#N/A</v>
      </c>
      <c r="P1723" s="197" t="e">
        <f t="shared" si="85"/>
        <v>#N/A</v>
      </c>
      <c r="Q1723" s="17" t="e">
        <f t="shared" si="86"/>
        <v>#N/A</v>
      </c>
      <c r="R1723" s="13" t="e">
        <f>VLOOKUP(J1723,'[1]Nhân viên'!$E$20:$F$41,2,0)</f>
        <v>#N/A</v>
      </c>
    </row>
    <row r="1724" spans="3:18" ht="15" x14ac:dyDescent="0.25">
      <c r="C1724" s="259"/>
      <c r="E1724" s="13" t="e">
        <f>VLOOKUP(D1724,'Nhân viên'!$B$5:$C$48,2,0)</f>
        <v>#N/A</v>
      </c>
      <c r="G1724"/>
      <c r="H1724" s="13" t="e">
        <f>VLOOKUP(F1724,'Khách hàng'!$B$4:$G$1048576,2,0)</f>
        <v>#N/A</v>
      </c>
      <c r="I1724" s="13" t="str">
        <f>VLOOKUP(F1724,'[1]Khách hàng'!$A$4:$F$2144,3,0)</f>
        <v>Số 1 đường số 17A, Khu phố 11, Phường Bình Trị Đông B, Quận Bình Tân, TP.HCM.</v>
      </c>
      <c r="J1724" s="35" t="e">
        <f>VLOOKUP(F1724,'Khách hàng'!$B$4:$G$1048576,5,0)</f>
        <v>#N/A</v>
      </c>
      <c r="M1724" s="13" t="e">
        <f>VLOOKUP(K1724,'Hàng hóa'!$C$5:$J1855,2,0)</f>
        <v>#N/A</v>
      </c>
      <c r="N1724" s="17" t="e">
        <f>VLOOKUP(K1724,'[1]Hàng hóa'!$C$5:$G$22,5,0)</f>
        <v>#N/A</v>
      </c>
      <c r="O1724" s="17" t="e">
        <f t="shared" si="84"/>
        <v>#N/A</v>
      </c>
      <c r="P1724" s="197" t="e">
        <f t="shared" si="85"/>
        <v>#N/A</v>
      </c>
      <c r="Q1724" s="17" t="e">
        <f t="shared" si="86"/>
        <v>#N/A</v>
      </c>
      <c r="R1724" s="13" t="e">
        <f>VLOOKUP(J1724,'[1]Nhân viên'!$E$20:$F$41,2,0)</f>
        <v>#N/A</v>
      </c>
    </row>
    <row r="1725" spans="3:18" ht="15" x14ac:dyDescent="0.25">
      <c r="C1725" s="259"/>
      <c r="E1725" s="13" t="e">
        <f>VLOOKUP(D1725,'Nhân viên'!$B$5:$C$48,2,0)</f>
        <v>#N/A</v>
      </c>
      <c r="G1725"/>
      <c r="H1725" s="13" t="e">
        <f>VLOOKUP(F1725,'Khách hàng'!$B$4:$G$1048576,2,0)</f>
        <v>#N/A</v>
      </c>
      <c r="I1725" s="13" t="str">
        <f>VLOOKUP(F1725,'[1]Khách hàng'!$A$4:$F$2144,3,0)</f>
        <v>Số 1 đường số 17A, Khu phố 11, Phường Bình Trị Đông B, Quận Bình Tân, TP.HCM.</v>
      </c>
      <c r="J1725" s="35" t="e">
        <f>VLOOKUP(F1725,'Khách hàng'!$B$4:$G$1048576,5,0)</f>
        <v>#N/A</v>
      </c>
      <c r="M1725" s="13" t="e">
        <f>VLOOKUP(K1725,'Hàng hóa'!$C$5:$J1856,2,0)</f>
        <v>#N/A</v>
      </c>
      <c r="N1725" s="17" t="e">
        <f>VLOOKUP(K1725,'[1]Hàng hóa'!$C$5:$G$22,5,0)</f>
        <v>#N/A</v>
      </c>
      <c r="O1725" s="17" t="e">
        <f t="shared" si="84"/>
        <v>#N/A</v>
      </c>
      <c r="P1725" s="197" t="e">
        <f t="shared" si="85"/>
        <v>#N/A</v>
      </c>
      <c r="Q1725" s="17" t="e">
        <f t="shared" si="86"/>
        <v>#N/A</v>
      </c>
      <c r="R1725" s="13" t="e">
        <f>VLOOKUP(J1725,'[1]Nhân viên'!$E$20:$F$41,2,0)</f>
        <v>#N/A</v>
      </c>
    </row>
    <row r="1726" spans="3:18" ht="15" x14ac:dyDescent="0.25">
      <c r="C1726" s="259"/>
      <c r="E1726" s="13" t="e">
        <f>VLOOKUP(D1726,'Nhân viên'!$B$5:$C$48,2,0)</f>
        <v>#N/A</v>
      </c>
      <c r="G1726"/>
      <c r="H1726" s="13" t="e">
        <f>VLOOKUP(F1726,'Khách hàng'!$B$4:$G$1048576,2,0)</f>
        <v>#N/A</v>
      </c>
      <c r="I1726" s="13" t="str">
        <f>VLOOKUP(F1726,'[1]Khách hàng'!$A$4:$F$2144,3,0)</f>
        <v>Số 1 đường số 17A, Khu phố 11, Phường Bình Trị Đông B, Quận Bình Tân, TP.HCM.</v>
      </c>
      <c r="J1726" s="35" t="e">
        <f>VLOOKUP(F1726,'Khách hàng'!$B$4:$G$1048576,5,0)</f>
        <v>#N/A</v>
      </c>
      <c r="M1726" s="13" t="e">
        <f>VLOOKUP(K1726,'Hàng hóa'!$C$5:$J1857,2,0)</f>
        <v>#N/A</v>
      </c>
      <c r="N1726" s="17" t="e">
        <f>VLOOKUP(K1726,'[1]Hàng hóa'!$C$5:$G$22,5,0)</f>
        <v>#N/A</v>
      </c>
      <c r="O1726" s="17" t="e">
        <f t="shared" si="84"/>
        <v>#N/A</v>
      </c>
      <c r="P1726" s="197" t="e">
        <f t="shared" si="85"/>
        <v>#N/A</v>
      </c>
      <c r="Q1726" s="17" t="e">
        <f t="shared" si="86"/>
        <v>#N/A</v>
      </c>
      <c r="R1726" s="13" t="e">
        <f>VLOOKUP(J1726,'[1]Nhân viên'!$E$20:$F$41,2,0)</f>
        <v>#N/A</v>
      </c>
    </row>
    <row r="1727" spans="3:18" ht="15" x14ac:dyDescent="0.25">
      <c r="C1727" s="259"/>
      <c r="E1727" s="13" t="e">
        <f>VLOOKUP(D1727,'Nhân viên'!$B$5:$C$48,2,0)</f>
        <v>#N/A</v>
      </c>
      <c r="G1727"/>
      <c r="H1727" s="13" t="e">
        <f>VLOOKUP(F1727,'Khách hàng'!$B$4:$G$1048576,2,0)</f>
        <v>#N/A</v>
      </c>
      <c r="I1727" s="13" t="str">
        <f>VLOOKUP(F1727,'[1]Khách hàng'!$A$4:$F$2144,3,0)</f>
        <v>Số 1 đường số 17A, Khu phố 11, Phường Bình Trị Đông B, Quận Bình Tân, TP.HCM.</v>
      </c>
      <c r="J1727" s="35" t="e">
        <f>VLOOKUP(F1727,'Khách hàng'!$B$4:$G$1048576,5,0)</f>
        <v>#N/A</v>
      </c>
      <c r="M1727" s="13" t="e">
        <f>VLOOKUP(K1727,'Hàng hóa'!$C$5:$J1858,2,0)</f>
        <v>#N/A</v>
      </c>
      <c r="N1727" s="17" t="e">
        <f>VLOOKUP(K1727,'[1]Hàng hóa'!$C$5:$G$22,5,0)</f>
        <v>#N/A</v>
      </c>
      <c r="O1727" s="17" t="e">
        <f t="shared" si="84"/>
        <v>#N/A</v>
      </c>
      <c r="P1727" s="197" t="e">
        <f t="shared" si="85"/>
        <v>#N/A</v>
      </c>
      <c r="Q1727" s="17" t="e">
        <f t="shared" si="86"/>
        <v>#N/A</v>
      </c>
      <c r="R1727" s="13" t="e">
        <f>VLOOKUP(J1727,'[1]Nhân viên'!$E$20:$F$41,2,0)</f>
        <v>#N/A</v>
      </c>
    </row>
    <row r="1728" spans="3:18" ht="15" x14ac:dyDescent="0.25">
      <c r="E1728" s="13" t="e">
        <f>VLOOKUP(D1728,'Nhân viên'!$B$5:$C$48,2,0)</f>
        <v>#N/A</v>
      </c>
      <c r="G1728"/>
      <c r="H1728" s="13" t="e">
        <f>VLOOKUP(F1728,'Khách hàng'!$B$4:$G$1048576,2,0)</f>
        <v>#N/A</v>
      </c>
      <c r="I1728" s="13" t="str">
        <f>VLOOKUP(F1728,'[1]Khách hàng'!$A$4:$F$2144,3,0)</f>
        <v>Số 1 đường số 17A, Khu phố 11, Phường Bình Trị Đông B, Quận Bình Tân, TP.HCM.</v>
      </c>
      <c r="J1728" s="35" t="e">
        <f>VLOOKUP(F1728,'Khách hàng'!$B$4:$G$1048576,5,0)</f>
        <v>#N/A</v>
      </c>
      <c r="M1728" s="13" t="e">
        <f>VLOOKUP(K1728,'Hàng hóa'!$C$5:$J1859,2,0)</f>
        <v>#N/A</v>
      </c>
      <c r="N1728" s="17" t="e">
        <f>VLOOKUP(K1728,'[1]Hàng hóa'!$C$5:$G$22,5,0)</f>
        <v>#N/A</v>
      </c>
      <c r="O1728" s="17" t="e">
        <f t="shared" si="84"/>
        <v>#N/A</v>
      </c>
      <c r="P1728" s="197" t="e">
        <f t="shared" si="85"/>
        <v>#N/A</v>
      </c>
      <c r="Q1728" s="17" t="e">
        <f t="shared" si="86"/>
        <v>#N/A</v>
      </c>
      <c r="R1728" s="13" t="e">
        <f>VLOOKUP(J1728,'[1]Nhân viên'!$E$20:$F$41,2,0)</f>
        <v>#N/A</v>
      </c>
    </row>
    <row r="1729" spans="3:18" ht="15" x14ac:dyDescent="0.25">
      <c r="E1729" s="13" t="e">
        <f>VLOOKUP(D1729,'Nhân viên'!$B$5:$C$48,2,0)</f>
        <v>#N/A</v>
      </c>
      <c r="G1729"/>
      <c r="H1729" s="13" t="e">
        <f>VLOOKUP(F1729,'Khách hàng'!$B$4:$G$1048576,2,0)</f>
        <v>#N/A</v>
      </c>
      <c r="I1729" s="13" t="str">
        <f>VLOOKUP(F1729,'[1]Khách hàng'!$A$4:$F$2144,3,0)</f>
        <v>Số 1 đường số 17A, Khu phố 11, Phường Bình Trị Đông B, Quận Bình Tân, TP.HCM.</v>
      </c>
      <c r="J1729" s="35" t="e">
        <f>VLOOKUP(F1729,'Khách hàng'!$B$4:$G$1048576,5,0)</f>
        <v>#N/A</v>
      </c>
      <c r="M1729" s="13" t="e">
        <f>VLOOKUP(K1729,'Hàng hóa'!$C$5:$J1860,2,0)</f>
        <v>#N/A</v>
      </c>
      <c r="N1729" s="17" t="e">
        <f>VLOOKUP(K1729,'[1]Hàng hóa'!$C$5:$G$22,5,0)</f>
        <v>#N/A</v>
      </c>
      <c r="O1729" s="17" t="e">
        <f t="shared" si="84"/>
        <v>#N/A</v>
      </c>
      <c r="P1729" s="197" t="e">
        <f t="shared" si="85"/>
        <v>#N/A</v>
      </c>
      <c r="Q1729" s="17" t="e">
        <f t="shared" si="86"/>
        <v>#N/A</v>
      </c>
      <c r="R1729" s="13" t="e">
        <f>VLOOKUP(J1729,'[1]Nhân viên'!$E$20:$F$41,2,0)</f>
        <v>#N/A</v>
      </c>
    </row>
    <row r="1730" spans="3:18" ht="15" x14ac:dyDescent="0.25">
      <c r="E1730" s="13" t="e">
        <f>VLOOKUP(D1730,'Nhân viên'!$B$5:$C$48,2,0)</f>
        <v>#N/A</v>
      </c>
      <c r="G1730"/>
      <c r="H1730" s="13" t="e">
        <f>VLOOKUP(F1730,'Khách hàng'!$B$4:$G$1048576,2,0)</f>
        <v>#N/A</v>
      </c>
      <c r="I1730" s="13" t="str">
        <f>VLOOKUP(F1730,'[1]Khách hàng'!$A$4:$F$2144,3,0)</f>
        <v>Số 1 đường số 17A, Khu phố 11, Phường Bình Trị Đông B, Quận Bình Tân, TP.HCM.</v>
      </c>
      <c r="J1730" s="35" t="e">
        <f>VLOOKUP(F1730,'Khách hàng'!$B$4:$G$1048576,5,0)</f>
        <v>#N/A</v>
      </c>
      <c r="M1730" s="13" t="e">
        <f>VLOOKUP(K1730,'Hàng hóa'!$C$5:$J1861,2,0)</f>
        <v>#N/A</v>
      </c>
      <c r="N1730" s="17" t="e">
        <f>VLOOKUP(K1730,'[1]Hàng hóa'!$C$5:$G$22,5,0)</f>
        <v>#N/A</v>
      </c>
      <c r="O1730" s="17" t="e">
        <f t="shared" si="84"/>
        <v>#N/A</v>
      </c>
      <c r="P1730" s="197" t="e">
        <f t="shared" si="85"/>
        <v>#N/A</v>
      </c>
      <c r="Q1730" s="17" t="e">
        <f t="shared" si="86"/>
        <v>#N/A</v>
      </c>
      <c r="R1730" s="13" t="e">
        <f>VLOOKUP(J1730,'[1]Nhân viên'!$E$20:$F$41,2,0)</f>
        <v>#N/A</v>
      </c>
    </row>
    <row r="1731" spans="3:18" ht="15" x14ac:dyDescent="0.25">
      <c r="E1731" s="13" t="e">
        <f>VLOOKUP(D1731,'Nhân viên'!$B$5:$C$48,2,0)</f>
        <v>#N/A</v>
      </c>
      <c r="G1731"/>
      <c r="H1731" s="13" t="e">
        <f>VLOOKUP(F1731,'Khách hàng'!$B$4:$G$1048576,2,0)</f>
        <v>#N/A</v>
      </c>
      <c r="I1731" s="13" t="str">
        <f>VLOOKUP(F1731,'[1]Khách hàng'!$A$4:$F$2144,3,0)</f>
        <v>Số 1 đường số 17A, Khu phố 11, Phường Bình Trị Đông B, Quận Bình Tân, TP.HCM.</v>
      </c>
      <c r="J1731" s="35" t="e">
        <f>VLOOKUP(F1731,'Khách hàng'!$B$4:$G$1048576,5,0)</f>
        <v>#N/A</v>
      </c>
      <c r="M1731" s="13" t="e">
        <f>VLOOKUP(K1731,'Hàng hóa'!$C$5:$J1862,2,0)</f>
        <v>#N/A</v>
      </c>
      <c r="N1731" s="17" t="e">
        <f>VLOOKUP(K1731,'[1]Hàng hóa'!$C$5:$G$22,5,0)</f>
        <v>#N/A</v>
      </c>
      <c r="O1731" s="17" t="e">
        <f t="shared" si="84"/>
        <v>#N/A</v>
      </c>
      <c r="P1731" s="197" t="e">
        <f t="shared" si="85"/>
        <v>#N/A</v>
      </c>
      <c r="Q1731" s="17" t="e">
        <f t="shared" si="86"/>
        <v>#N/A</v>
      </c>
      <c r="R1731" s="13" t="e">
        <f>VLOOKUP(J1731,'[1]Nhân viên'!$E$20:$F$41,2,0)</f>
        <v>#N/A</v>
      </c>
    </row>
    <row r="1732" spans="3:18" ht="15" x14ac:dyDescent="0.25">
      <c r="C1732" s="259"/>
      <c r="E1732" s="13" t="e">
        <f>VLOOKUP(D1732,'Nhân viên'!$B$5:$C$48,2,0)</f>
        <v>#N/A</v>
      </c>
      <c r="G1732"/>
      <c r="H1732" s="13" t="e">
        <f>VLOOKUP(F1732,'Khách hàng'!$B$4:$G$1048576,2,0)</f>
        <v>#N/A</v>
      </c>
      <c r="I1732" s="13" t="str">
        <f>VLOOKUP(F1732,'[1]Khách hàng'!$A$4:$F$2144,3,0)</f>
        <v>Số 1 đường số 17A, Khu phố 11, Phường Bình Trị Đông B, Quận Bình Tân, TP.HCM.</v>
      </c>
      <c r="J1732" s="35" t="e">
        <f>VLOOKUP(F1732,'Khách hàng'!$B$4:$G$1048576,5,0)</f>
        <v>#N/A</v>
      </c>
      <c r="M1732" s="13" t="e">
        <f>VLOOKUP(K1732,'Hàng hóa'!$C$5:$J1863,2,0)</f>
        <v>#N/A</v>
      </c>
      <c r="N1732" s="17" t="e">
        <f>VLOOKUP(K1732,'[1]Hàng hóa'!$C$5:$G$22,5,0)</f>
        <v>#N/A</v>
      </c>
      <c r="O1732" s="17" t="e">
        <f t="shared" si="84"/>
        <v>#N/A</v>
      </c>
      <c r="P1732" s="197" t="e">
        <f t="shared" si="85"/>
        <v>#N/A</v>
      </c>
      <c r="Q1732" s="17" t="e">
        <f t="shared" si="86"/>
        <v>#N/A</v>
      </c>
      <c r="R1732" s="13" t="e">
        <f>VLOOKUP(J1732,'[1]Nhân viên'!$E$20:$F$41,2,0)</f>
        <v>#N/A</v>
      </c>
    </row>
    <row r="1733" spans="3:18" ht="15" x14ac:dyDescent="0.25">
      <c r="C1733" s="259"/>
      <c r="E1733" s="13" t="e">
        <f>VLOOKUP(D1733,'Nhân viên'!$B$5:$C$48,2,0)</f>
        <v>#N/A</v>
      </c>
      <c r="G1733"/>
      <c r="H1733" s="13" t="e">
        <f>VLOOKUP(F1733,'Khách hàng'!$B$4:$G$1048576,2,0)</f>
        <v>#N/A</v>
      </c>
      <c r="I1733" s="13" t="str">
        <f>VLOOKUP(F1733,'[1]Khách hàng'!$A$4:$F$2144,3,0)</f>
        <v>Số 1 đường số 17A, Khu phố 11, Phường Bình Trị Đông B, Quận Bình Tân, TP.HCM.</v>
      </c>
      <c r="J1733" s="35" t="e">
        <f>VLOOKUP(F1733,'Khách hàng'!$B$4:$G$1048576,5,0)</f>
        <v>#N/A</v>
      </c>
      <c r="M1733" s="13" t="e">
        <f>VLOOKUP(K1733,'Hàng hóa'!$C$5:$J1864,2,0)</f>
        <v>#N/A</v>
      </c>
      <c r="N1733" s="17" t="e">
        <f>VLOOKUP(K1733,'[1]Hàng hóa'!$C$5:$G$22,5,0)</f>
        <v>#N/A</v>
      </c>
      <c r="O1733" s="17" t="e">
        <f t="shared" si="84"/>
        <v>#N/A</v>
      </c>
      <c r="P1733" s="197" t="e">
        <f t="shared" si="85"/>
        <v>#N/A</v>
      </c>
      <c r="Q1733" s="17" t="e">
        <f t="shared" si="86"/>
        <v>#N/A</v>
      </c>
      <c r="R1733" s="13" t="e">
        <f>VLOOKUP(J1733,'[1]Nhân viên'!$E$20:$F$41,2,0)</f>
        <v>#N/A</v>
      </c>
    </row>
    <row r="1734" spans="3:18" ht="15" x14ac:dyDescent="0.25">
      <c r="C1734" s="259"/>
      <c r="E1734" s="13" t="e">
        <f>VLOOKUP(D1734,'Nhân viên'!$B$5:$C$48,2,0)</f>
        <v>#N/A</v>
      </c>
      <c r="G1734"/>
      <c r="H1734" s="13" t="e">
        <f>VLOOKUP(F1734,'Khách hàng'!$B$4:$G$1048576,2,0)</f>
        <v>#N/A</v>
      </c>
      <c r="I1734" s="13" t="str">
        <f>VLOOKUP(F1734,'[1]Khách hàng'!$A$4:$F$2144,3,0)</f>
        <v>Số 1 đường số 17A, Khu phố 11, Phường Bình Trị Đông B, Quận Bình Tân, TP.HCM.</v>
      </c>
      <c r="J1734" s="35" t="e">
        <f>VLOOKUP(F1734,'Khách hàng'!$B$4:$G$1048576,5,0)</f>
        <v>#N/A</v>
      </c>
      <c r="M1734" s="13" t="e">
        <f>VLOOKUP(K1734,'Hàng hóa'!$C$5:$J1865,2,0)</f>
        <v>#N/A</v>
      </c>
      <c r="N1734" s="17" t="e">
        <f>VLOOKUP(K1734,'[1]Hàng hóa'!$C$5:$G$22,5,0)</f>
        <v>#N/A</v>
      </c>
      <c r="O1734" s="17" t="e">
        <f t="shared" si="84"/>
        <v>#N/A</v>
      </c>
      <c r="P1734" s="197" t="e">
        <f t="shared" si="85"/>
        <v>#N/A</v>
      </c>
      <c r="Q1734" s="17" t="e">
        <f t="shared" si="86"/>
        <v>#N/A</v>
      </c>
      <c r="R1734" s="13" t="e">
        <f>VLOOKUP(J1734,'[1]Nhân viên'!$E$20:$F$41,2,0)</f>
        <v>#N/A</v>
      </c>
    </row>
    <row r="1735" spans="3:18" x14ac:dyDescent="0.2">
      <c r="C1735" s="259"/>
      <c r="E1735" s="13" t="e">
        <f>VLOOKUP(D1735,'Nhân viên'!$B$5:$C$48,2,0)</f>
        <v>#N/A</v>
      </c>
      <c r="H1735" s="13" t="e">
        <f>VLOOKUP(F1735,'Khách hàng'!$B$4:$G$1048576,2,0)</f>
        <v>#N/A</v>
      </c>
      <c r="I1735" s="13" t="str">
        <f>VLOOKUP(F1735,'[1]Khách hàng'!$A$4:$F$2144,3,0)</f>
        <v>Số 1 đường số 17A, Khu phố 11, Phường Bình Trị Đông B, Quận Bình Tân, TP.HCM.</v>
      </c>
      <c r="J1735" s="35" t="e">
        <f>VLOOKUP(F1735,'Khách hàng'!$B$4:$G$1048576,5,0)</f>
        <v>#N/A</v>
      </c>
      <c r="M1735" s="13" t="e">
        <f>VLOOKUP(K1735,'Hàng hóa'!$C$5:$J1866,2,0)</f>
        <v>#N/A</v>
      </c>
      <c r="N1735" s="17" t="e">
        <f>VLOOKUP(K1735,'[1]Hàng hóa'!$C$5:$G$22,5,0)</f>
        <v>#N/A</v>
      </c>
      <c r="O1735" s="17" t="e">
        <f t="shared" si="84"/>
        <v>#N/A</v>
      </c>
      <c r="P1735" s="197" t="e">
        <f t="shared" si="85"/>
        <v>#N/A</v>
      </c>
      <c r="Q1735" s="17" t="e">
        <f t="shared" si="86"/>
        <v>#N/A</v>
      </c>
      <c r="R1735" s="13" t="e">
        <f>VLOOKUP(J1735,'[1]Nhân viên'!$E$20:$F$41,2,0)</f>
        <v>#N/A</v>
      </c>
    </row>
    <row r="1736" spans="3:18" x14ac:dyDescent="0.2">
      <c r="C1736" s="259"/>
      <c r="E1736" s="13" t="e">
        <f>VLOOKUP(D1736,'Nhân viên'!$B$5:$C$48,2,0)</f>
        <v>#N/A</v>
      </c>
      <c r="H1736" s="13" t="e">
        <f>VLOOKUP(F1736,'Khách hàng'!$B$4:$G$1048576,2,0)</f>
        <v>#N/A</v>
      </c>
      <c r="I1736" s="13" t="str">
        <f>VLOOKUP(F1736,'[1]Khách hàng'!$A$4:$F$2144,3,0)</f>
        <v>Số 1 đường số 17A, Khu phố 11, Phường Bình Trị Đông B, Quận Bình Tân, TP.HCM.</v>
      </c>
      <c r="J1736" s="35" t="e">
        <f>VLOOKUP(F1736,'Khách hàng'!$B$4:$G$1048576,5,0)</f>
        <v>#N/A</v>
      </c>
      <c r="M1736" s="13" t="e">
        <f>VLOOKUP(K1736,'Hàng hóa'!$C$5:$J1867,2,0)</f>
        <v>#N/A</v>
      </c>
      <c r="N1736" s="17" t="e">
        <f>VLOOKUP(K1736,'[1]Hàng hóa'!$C$5:$G$22,5,0)</f>
        <v>#N/A</v>
      </c>
      <c r="O1736" s="17" t="e">
        <f t="shared" si="84"/>
        <v>#N/A</v>
      </c>
      <c r="P1736" s="197" t="e">
        <f t="shared" si="85"/>
        <v>#N/A</v>
      </c>
      <c r="Q1736" s="17" t="e">
        <f t="shared" si="86"/>
        <v>#N/A</v>
      </c>
      <c r="R1736" s="13" t="e">
        <f>VLOOKUP(J1736,'[1]Nhân viên'!$E$20:$F$41,2,0)</f>
        <v>#N/A</v>
      </c>
    </row>
    <row r="1737" spans="3:18" x14ac:dyDescent="0.2">
      <c r="C1737" s="259"/>
      <c r="E1737" s="13" t="e">
        <f>VLOOKUP(D1737,'Nhân viên'!$B$5:$C$48,2,0)</f>
        <v>#N/A</v>
      </c>
      <c r="H1737" s="13" t="e">
        <f>VLOOKUP(F1737,'Khách hàng'!$B$4:$G$1048576,2,0)</f>
        <v>#N/A</v>
      </c>
      <c r="I1737" s="13" t="str">
        <f>VLOOKUP(F1737,'[1]Khách hàng'!$A$4:$F$2144,3,0)</f>
        <v>Số 1 đường số 17A, Khu phố 11, Phường Bình Trị Đông B, Quận Bình Tân, TP.HCM.</v>
      </c>
      <c r="J1737" s="35" t="e">
        <f>VLOOKUP(F1737,'Khách hàng'!$B$4:$G$1048576,5,0)</f>
        <v>#N/A</v>
      </c>
      <c r="M1737" s="13" t="e">
        <f>VLOOKUP(K1737,'Hàng hóa'!$C$5:$J1868,2,0)</f>
        <v>#N/A</v>
      </c>
      <c r="N1737" s="17" t="e">
        <f>VLOOKUP(K1737,'[1]Hàng hóa'!$C$5:$G$22,5,0)</f>
        <v>#N/A</v>
      </c>
      <c r="O1737" s="17" t="e">
        <f t="shared" si="84"/>
        <v>#N/A</v>
      </c>
      <c r="P1737" s="197" t="e">
        <f t="shared" si="85"/>
        <v>#N/A</v>
      </c>
      <c r="Q1737" s="17" t="e">
        <f t="shared" si="86"/>
        <v>#N/A</v>
      </c>
      <c r="R1737" s="13" t="e">
        <f>VLOOKUP(J1737,'[1]Nhân viên'!$E$20:$F$41,2,0)</f>
        <v>#N/A</v>
      </c>
    </row>
    <row r="1738" spans="3:18" x14ac:dyDescent="0.2">
      <c r="C1738" s="259"/>
      <c r="E1738" s="13" t="e">
        <f>VLOOKUP(D1738,'Nhân viên'!$B$5:$C$48,2,0)</f>
        <v>#N/A</v>
      </c>
      <c r="H1738" s="13" t="e">
        <f>VLOOKUP(F1738,'Khách hàng'!$B$4:$G$1048576,2,0)</f>
        <v>#N/A</v>
      </c>
      <c r="I1738" s="13" t="str">
        <f>VLOOKUP(F1738,'[1]Khách hàng'!$A$4:$F$2144,3,0)</f>
        <v>Số 1 đường số 17A, Khu phố 11, Phường Bình Trị Đông B, Quận Bình Tân, TP.HCM.</v>
      </c>
      <c r="J1738" s="35" t="e">
        <f>VLOOKUP(F1738,'Khách hàng'!$B$4:$G$1048576,5,0)</f>
        <v>#N/A</v>
      </c>
      <c r="M1738" s="13" t="e">
        <f>VLOOKUP(K1738,'Hàng hóa'!$C$5:$J1869,2,0)</f>
        <v>#N/A</v>
      </c>
      <c r="N1738" s="17" t="e">
        <f>VLOOKUP(K1738,'[1]Hàng hóa'!$C$5:$G$22,5,0)</f>
        <v>#N/A</v>
      </c>
      <c r="O1738" s="17" t="e">
        <f t="shared" si="84"/>
        <v>#N/A</v>
      </c>
      <c r="P1738" s="197" t="e">
        <f t="shared" si="85"/>
        <v>#N/A</v>
      </c>
      <c r="Q1738" s="17" t="e">
        <f t="shared" si="86"/>
        <v>#N/A</v>
      </c>
      <c r="R1738" s="13" t="e">
        <f>VLOOKUP(J1738,'[1]Nhân viên'!$E$20:$F$41,2,0)</f>
        <v>#N/A</v>
      </c>
    </row>
    <row r="1739" spans="3:18" ht="15" x14ac:dyDescent="0.25">
      <c r="C1739" s="259"/>
      <c r="E1739" s="13" t="e">
        <f>VLOOKUP(D1739,'Nhân viên'!$B$5:$C$48,2,0)</f>
        <v>#N/A</v>
      </c>
      <c r="G1739"/>
      <c r="H1739" s="13" t="e">
        <f>VLOOKUP(F1739,'Khách hàng'!$B$4:$G$1048576,2,0)</f>
        <v>#N/A</v>
      </c>
      <c r="I1739" s="13" t="str">
        <f>VLOOKUP(F1739,'[1]Khách hàng'!$A$4:$F$2144,3,0)</f>
        <v>Số 1 đường số 17A, Khu phố 11, Phường Bình Trị Đông B, Quận Bình Tân, TP.HCM.</v>
      </c>
      <c r="J1739" s="35" t="e">
        <f>VLOOKUP(F1739,'Khách hàng'!$B$4:$G$1048576,5,0)</f>
        <v>#N/A</v>
      </c>
      <c r="M1739" s="13" t="e">
        <f>VLOOKUP(K1739,'Hàng hóa'!$C$5:$J1870,2,0)</f>
        <v>#N/A</v>
      </c>
      <c r="N1739" s="17" t="e">
        <f>VLOOKUP(K1739,'[1]Hàng hóa'!$C$5:$G$22,5,0)</f>
        <v>#N/A</v>
      </c>
      <c r="O1739" s="17" t="e">
        <f t="shared" si="84"/>
        <v>#N/A</v>
      </c>
      <c r="P1739" s="197" t="e">
        <f t="shared" si="85"/>
        <v>#N/A</v>
      </c>
      <c r="Q1739" s="17" t="e">
        <f t="shared" si="86"/>
        <v>#N/A</v>
      </c>
      <c r="R1739" s="13" t="e">
        <f>VLOOKUP(J1739,'[1]Nhân viên'!$E$20:$F$41,2,0)</f>
        <v>#N/A</v>
      </c>
    </row>
    <row r="1740" spans="3:18" ht="15" x14ac:dyDescent="0.25">
      <c r="C1740" s="259"/>
      <c r="E1740" s="13" t="e">
        <f>VLOOKUP(D1740,'Nhân viên'!$B$5:$C$48,2,0)</f>
        <v>#N/A</v>
      </c>
      <c r="G1740"/>
      <c r="H1740" s="13" t="e">
        <f>VLOOKUP(F1740,'Khách hàng'!$B$4:$G$1048576,2,0)</f>
        <v>#N/A</v>
      </c>
      <c r="I1740" s="13" t="str">
        <f>VLOOKUP(F1740,'[1]Khách hàng'!$A$4:$F$2144,3,0)</f>
        <v>Số 1 đường số 17A, Khu phố 11, Phường Bình Trị Đông B, Quận Bình Tân, TP.HCM.</v>
      </c>
      <c r="J1740" s="35" t="e">
        <f>VLOOKUP(F1740,'Khách hàng'!$B$4:$G$1048576,5,0)</f>
        <v>#N/A</v>
      </c>
      <c r="M1740" s="13" t="e">
        <f>VLOOKUP(K1740,'Hàng hóa'!$C$5:$J1871,2,0)</f>
        <v>#N/A</v>
      </c>
      <c r="N1740" s="17" t="e">
        <f>VLOOKUP(K1740,'[1]Hàng hóa'!$C$5:$G$22,5,0)</f>
        <v>#N/A</v>
      </c>
      <c r="O1740" s="17" t="e">
        <f t="shared" si="84"/>
        <v>#N/A</v>
      </c>
      <c r="P1740" s="197" t="e">
        <f t="shared" si="85"/>
        <v>#N/A</v>
      </c>
      <c r="Q1740" s="17" t="e">
        <f t="shared" si="86"/>
        <v>#N/A</v>
      </c>
      <c r="R1740" s="13" t="e">
        <f>VLOOKUP(J1740,'[1]Nhân viên'!$E$20:$F$41,2,0)</f>
        <v>#N/A</v>
      </c>
    </row>
    <row r="1741" spans="3:18" ht="15" x14ac:dyDescent="0.25">
      <c r="C1741" s="259"/>
      <c r="E1741" s="13" t="e">
        <f>VLOOKUP(D1741,'Nhân viên'!$B$5:$C$48,2,0)</f>
        <v>#N/A</v>
      </c>
      <c r="G1741"/>
      <c r="H1741" s="13" t="e">
        <f>VLOOKUP(F1741,'Khách hàng'!$B$4:$G$1048576,2,0)</f>
        <v>#N/A</v>
      </c>
      <c r="I1741" s="13" t="str">
        <f>VLOOKUP(F1741,'[1]Khách hàng'!$A$4:$F$2144,3,0)</f>
        <v>Số 1 đường số 17A, Khu phố 11, Phường Bình Trị Đông B, Quận Bình Tân, TP.HCM.</v>
      </c>
      <c r="J1741" s="35" t="e">
        <f>VLOOKUP(F1741,'Khách hàng'!$B$4:$G$1048576,5,0)</f>
        <v>#N/A</v>
      </c>
      <c r="M1741" s="13" t="e">
        <f>VLOOKUP(K1741,'Hàng hóa'!$C$5:$J1872,2,0)</f>
        <v>#N/A</v>
      </c>
      <c r="N1741" s="17" t="e">
        <f>VLOOKUP(K1741,'[1]Hàng hóa'!$C$5:$G$22,5,0)</f>
        <v>#N/A</v>
      </c>
      <c r="O1741" s="17" t="e">
        <f t="shared" si="84"/>
        <v>#N/A</v>
      </c>
      <c r="P1741" s="197" t="e">
        <f t="shared" si="85"/>
        <v>#N/A</v>
      </c>
      <c r="Q1741" s="17" t="e">
        <f t="shared" si="86"/>
        <v>#N/A</v>
      </c>
      <c r="R1741" s="13" t="e">
        <f>VLOOKUP(J1741,'[1]Nhân viên'!$E$20:$F$41,2,0)</f>
        <v>#N/A</v>
      </c>
    </row>
    <row r="1742" spans="3:18" ht="15" x14ac:dyDescent="0.25">
      <c r="C1742" s="259"/>
      <c r="E1742" s="13" t="e">
        <f>VLOOKUP(D1742,'Nhân viên'!$B$5:$C$48,2,0)</f>
        <v>#N/A</v>
      </c>
      <c r="G1742"/>
      <c r="H1742" s="13" t="e">
        <f>VLOOKUP(F1742,'Khách hàng'!$B$4:$G$1048576,2,0)</f>
        <v>#N/A</v>
      </c>
      <c r="I1742" s="13" t="str">
        <f>VLOOKUP(F1742,'[1]Khách hàng'!$A$4:$F$2144,3,0)</f>
        <v>Số 1 đường số 17A, Khu phố 11, Phường Bình Trị Đông B, Quận Bình Tân, TP.HCM.</v>
      </c>
      <c r="J1742" s="35" t="e">
        <f>VLOOKUP(F1742,'Khách hàng'!$B$4:$G$1048576,5,0)</f>
        <v>#N/A</v>
      </c>
      <c r="M1742" s="13" t="e">
        <f>VLOOKUP(K1742,'Hàng hóa'!$C$5:$J1873,2,0)</f>
        <v>#N/A</v>
      </c>
      <c r="N1742" s="17" t="e">
        <f>VLOOKUP(K1742,'[1]Hàng hóa'!$C$5:$G$22,5,0)</f>
        <v>#N/A</v>
      </c>
      <c r="O1742" s="17" t="e">
        <f t="shared" si="84"/>
        <v>#N/A</v>
      </c>
      <c r="P1742" s="197" t="e">
        <f t="shared" si="85"/>
        <v>#N/A</v>
      </c>
      <c r="Q1742" s="17" t="e">
        <f t="shared" si="86"/>
        <v>#N/A</v>
      </c>
      <c r="R1742" s="13" t="e">
        <f>VLOOKUP(J1742,'[1]Nhân viên'!$E$20:$F$41,2,0)</f>
        <v>#N/A</v>
      </c>
    </row>
    <row r="1743" spans="3:18" ht="15" x14ac:dyDescent="0.25">
      <c r="C1743" s="259"/>
      <c r="E1743" s="13" t="e">
        <f>VLOOKUP(D1743,'Nhân viên'!$B$5:$C$48,2,0)</f>
        <v>#N/A</v>
      </c>
      <c r="G1743"/>
      <c r="H1743" s="13" t="e">
        <f>VLOOKUP(F1743,'Khách hàng'!$B$4:$G$1048576,2,0)</f>
        <v>#N/A</v>
      </c>
      <c r="I1743" s="13" t="str">
        <f>VLOOKUP(F1743,'[1]Khách hàng'!$A$4:$F$2144,3,0)</f>
        <v>Số 1 đường số 17A, Khu phố 11, Phường Bình Trị Đông B, Quận Bình Tân, TP.HCM.</v>
      </c>
      <c r="J1743" s="35" t="e">
        <f>VLOOKUP(F1743,'Khách hàng'!$B$4:$G$1048576,5,0)</f>
        <v>#N/A</v>
      </c>
      <c r="M1743" s="13" t="e">
        <f>VLOOKUP(K1743,'Hàng hóa'!$C$5:$J1874,2,0)</f>
        <v>#N/A</v>
      </c>
      <c r="N1743" s="17" t="e">
        <f>VLOOKUP(K1743,'[1]Hàng hóa'!$C$5:$G$22,5,0)</f>
        <v>#N/A</v>
      </c>
      <c r="O1743" s="17" t="e">
        <f t="shared" si="84"/>
        <v>#N/A</v>
      </c>
      <c r="P1743" s="197" t="e">
        <f t="shared" si="85"/>
        <v>#N/A</v>
      </c>
      <c r="Q1743" s="17" t="e">
        <f t="shared" si="86"/>
        <v>#N/A</v>
      </c>
      <c r="R1743" s="13" t="e">
        <f>VLOOKUP(J1743,'[1]Nhân viên'!$E$20:$F$41,2,0)</f>
        <v>#N/A</v>
      </c>
    </row>
    <row r="1744" spans="3:18" ht="15" x14ac:dyDescent="0.25">
      <c r="C1744" s="259"/>
      <c r="E1744" s="13" t="e">
        <f>VLOOKUP(D1744,'Nhân viên'!$B$5:$C$48,2,0)</f>
        <v>#N/A</v>
      </c>
      <c r="G1744"/>
      <c r="H1744" s="13" t="e">
        <f>VLOOKUP(F1744,'Khách hàng'!$B$4:$G$1048576,2,0)</f>
        <v>#N/A</v>
      </c>
      <c r="I1744" s="13" t="str">
        <f>VLOOKUP(F1744,'[1]Khách hàng'!$A$4:$F$2144,3,0)</f>
        <v>Số 1 đường số 17A, Khu phố 11, Phường Bình Trị Đông B, Quận Bình Tân, TP.HCM.</v>
      </c>
      <c r="J1744" s="35" t="e">
        <f>VLOOKUP(F1744,'Khách hàng'!$B$4:$G$1048576,5,0)</f>
        <v>#N/A</v>
      </c>
      <c r="M1744" s="13" t="e">
        <f>VLOOKUP(K1744,'Hàng hóa'!$C$5:$J1875,2,0)</f>
        <v>#N/A</v>
      </c>
      <c r="N1744" s="17" t="e">
        <f>VLOOKUP(K1744,'[1]Hàng hóa'!$C$5:$G$22,5,0)</f>
        <v>#N/A</v>
      </c>
      <c r="O1744" s="17" t="e">
        <f t="shared" si="84"/>
        <v>#N/A</v>
      </c>
      <c r="P1744" s="197" t="e">
        <f t="shared" si="85"/>
        <v>#N/A</v>
      </c>
      <c r="Q1744" s="17" t="e">
        <f t="shared" si="86"/>
        <v>#N/A</v>
      </c>
      <c r="R1744" s="13" t="e">
        <f>VLOOKUP(J1744,'[1]Nhân viên'!$E$20:$F$41,2,0)</f>
        <v>#N/A</v>
      </c>
    </row>
    <row r="1745" spans="3:18" ht="15" x14ac:dyDescent="0.25">
      <c r="C1745" s="259"/>
      <c r="E1745" s="13" t="e">
        <f>VLOOKUP(D1745,'Nhân viên'!$B$5:$C$48,2,0)</f>
        <v>#N/A</v>
      </c>
      <c r="G1745"/>
      <c r="H1745" s="13" t="e">
        <f>VLOOKUP(F1745,'Khách hàng'!$B$4:$G$1048576,2,0)</f>
        <v>#N/A</v>
      </c>
      <c r="I1745" s="13" t="str">
        <f>VLOOKUP(F1745,'[1]Khách hàng'!$A$4:$F$2144,3,0)</f>
        <v>Số 1 đường số 17A, Khu phố 11, Phường Bình Trị Đông B, Quận Bình Tân, TP.HCM.</v>
      </c>
      <c r="J1745" s="35" t="e">
        <f>VLOOKUP(F1745,'Khách hàng'!$B$4:$G$1048576,5,0)</f>
        <v>#N/A</v>
      </c>
      <c r="M1745" s="13" t="e">
        <f>VLOOKUP(K1745,'Hàng hóa'!$C$5:$J1876,2,0)</f>
        <v>#N/A</v>
      </c>
      <c r="N1745" s="17" t="e">
        <f>VLOOKUP(K1745,'[1]Hàng hóa'!$C$5:$G$22,5,0)</f>
        <v>#N/A</v>
      </c>
      <c r="O1745" s="17" t="e">
        <f t="shared" si="84"/>
        <v>#N/A</v>
      </c>
      <c r="P1745" s="197" t="e">
        <f t="shared" si="85"/>
        <v>#N/A</v>
      </c>
      <c r="Q1745" s="17" t="e">
        <f t="shared" si="86"/>
        <v>#N/A</v>
      </c>
      <c r="R1745" s="13" t="e">
        <f>VLOOKUP(J1745,'[1]Nhân viên'!$E$20:$F$41,2,0)</f>
        <v>#N/A</v>
      </c>
    </row>
    <row r="1746" spans="3:18" ht="15" x14ac:dyDescent="0.25">
      <c r="C1746" s="259"/>
      <c r="E1746" s="13" t="e">
        <f>VLOOKUP(D1746,'Nhân viên'!$B$5:$C$48,2,0)</f>
        <v>#N/A</v>
      </c>
      <c r="G1746"/>
      <c r="H1746" s="13" t="e">
        <f>VLOOKUP(F1746,'Khách hàng'!$B$4:$G$1048576,2,0)</f>
        <v>#N/A</v>
      </c>
      <c r="I1746" s="13" t="str">
        <f>VLOOKUP(F1746,'[1]Khách hàng'!$A$4:$F$2144,3,0)</f>
        <v>Số 1 đường số 17A, Khu phố 11, Phường Bình Trị Đông B, Quận Bình Tân, TP.HCM.</v>
      </c>
      <c r="J1746" s="35" t="e">
        <f>VLOOKUP(F1746,'Khách hàng'!$B$4:$G$1048576,5,0)</f>
        <v>#N/A</v>
      </c>
      <c r="M1746" s="13" t="e">
        <f>VLOOKUP(K1746,'Hàng hóa'!$C$5:$J1877,2,0)</f>
        <v>#N/A</v>
      </c>
      <c r="N1746" s="17" t="e">
        <f>VLOOKUP(K1746,'[1]Hàng hóa'!$C$5:$G$22,5,0)</f>
        <v>#N/A</v>
      </c>
      <c r="O1746" s="17" t="e">
        <f t="shared" si="84"/>
        <v>#N/A</v>
      </c>
      <c r="P1746" s="197" t="e">
        <f t="shared" si="85"/>
        <v>#N/A</v>
      </c>
      <c r="Q1746" s="17" t="e">
        <f t="shared" si="86"/>
        <v>#N/A</v>
      </c>
      <c r="R1746" s="13" t="e">
        <f>VLOOKUP(J1746,'[1]Nhân viên'!$E$20:$F$41,2,0)</f>
        <v>#N/A</v>
      </c>
    </row>
    <row r="1747" spans="3:18" ht="15" x14ac:dyDescent="0.25">
      <c r="C1747" s="259"/>
      <c r="E1747" s="13" t="e">
        <f>VLOOKUP(D1747,'Nhân viên'!$B$5:$C$48,2,0)</f>
        <v>#N/A</v>
      </c>
      <c r="G1747"/>
      <c r="H1747" s="13" t="e">
        <f>VLOOKUP(F1747,'Khách hàng'!$B$4:$G$1048576,2,0)</f>
        <v>#N/A</v>
      </c>
      <c r="I1747" s="13" t="str">
        <f>VLOOKUP(F1747,'[1]Khách hàng'!$A$4:$F$2144,3,0)</f>
        <v>Số 1 đường số 17A, Khu phố 11, Phường Bình Trị Đông B, Quận Bình Tân, TP.HCM.</v>
      </c>
      <c r="J1747" s="35" t="e">
        <f>VLOOKUP(F1747,'Khách hàng'!$B$4:$G$1048576,5,0)</f>
        <v>#N/A</v>
      </c>
      <c r="M1747" s="13" t="e">
        <f>VLOOKUP(K1747,'Hàng hóa'!$C$5:$J1878,2,0)</f>
        <v>#N/A</v>
      </c>
      <c r="N1747" s="17" t="e">
        <f>VLOOKUP(K1747,'[1]Hàng hóa'!$C$5:$G$22,5,0)</f>
        <v>#N/A</v>
      </c>
      <c r="O1747" s="17" t="e">
        <f t="shared" si="84"/>
        <v>#N/A</v>
      </c>
      <c r="P1747" s="197" t="e">
        <f t="shared" si="85"/>
        <v>#N/A</v>
      </c>
      <c r="Q1747" s="17" t="e">
        <f t="shared" si="86"/>
        <v>#N/A</v>
      </c>
      <c r="R1747" s="13" t="e">
        <f>VLOOKUP(J1747,'[1]Nhân viên'!$E$20:$F$41,2,0)</f>
        <v>#N/A</v>
      </c>
    </row>
    <row r="1748" spans="3:18" ht="15" x14ac:dyDescent="0.25">
      <c r="C1748" s="259"/>
      <c r="E1748" s="13" t="e">
        <f>VLOOKUP(D1748,'Nhân viên'!$B$5:$C$48,2,0)</f>
        <v>#N/A</v>
      </c>
      <c r="G1748"/>
      <c r="H1748" s="13" t="e">
        <f>VLOOKUP(F1748,'Khách hàng'!$B$4:$G$1048576,2,0)</f>
        <v>#N/A</v>
      </c>
      <c r="I1748" s="13" t="str">
        <f>VLOOKUP(F1748,'[1]Khách hàng'!$A$4:$F$2144,3,0)</f>
        <v>Số 1 đường số 17A, Khu phố 11, Phường Bình Trị Đông B, Quận Bình Tân, TP.HCM.</v>
      </c>
      <c r="J1748" s="35" t="e">
        <f>VLOOKUP(F1748,'Khách hàng'!$B$4:$G$1048576,5,0)</f>
        <v>#N/A</v>
      </c>
      <c r="M1748" s="13" t="e">
        <f>VLOOKUP(K1748,'Hàng hóa'!$C$5:$J1879,2,0)</f>
        <v>#N/A</v>
      </c>
      <c r="N1748" s="17" t="e">
        <f>VLOOKUP(K1748,'[1]Hàng hóa'!$C$5:$G$22,5,0)</f>
        <v>#N/A</v>
      </c>
      <c r="O1748" s="17" t="e">
        <f t="shared" si="84"/>
        <v>#N/A</v>
      </c>
      <c r="P1748" s="197" t="e">
        <f t="shared" si="85"/>
        <v>#N/A</v>
      </c>
      <c r="Q1748" s="17" t="e">
        <f t="shared" si="86"/>
        <v>#N/A</v>
      </c>
      <c r="R1748" s="13" t="e">
        <f>VLOOKUP(J1748,'[1]Nhân viên'!$E$20:$F$41,2,0)</f>
        <v>#N/A</v>
      </c>
    </row>
    <row r="1749" spans="3:18" ht="15" x14ac:dyDescent="0.25">
      <c r="C1749" s="259"/>
      <c r="E1749" s="13" t="e">
        <f>VLOOKUP(D1749,'Nhân viên'!$B$5:$C$48,2,0)</f>
        <v>#N/A</v>
      </c>
      <c r="G1749"/>
      <c r="H1749" s="13" t="e">
        <f>VLOOKUP(F1749,'Khách hàng'!$B$4:$G$1048576,2,0)</f>
        <v>#N/A</v>
      </c>
      <c r="I1749" s="13" t="str">
        <f>VLOOKUP(F1749,'[1]Khách hàng'!$A$4:$F$2144,3,0)</f>
        <v>Số 1 đường số 17A, Khu phố 11, Phường Bình Trị Đông B, Quận Bình Tân, TP.HCM.</v>
      </c>
      <c r="J1749" s="35" t="e">
        <f>VLOOKUP(F1749,'Khách hàng'!$B$4:$G$1048576,5,0)</f>
        <v>#N/A</v>
      </c>
      <c r="M1749" s="13" t="e">
        <f>VLOOKUP(K1749,'Hàng hóa'!$C$5:$J1880,2,0)</f>
        <v>#N/A</v>
      </c>
      <c r="N1749" s="17" t="e">
        <f>VLOOKUP(K1749,'[1]Hàng hóa'!$C$5:$G$22,5,0)</f>
        <v>#N/A</v>
      </c>
      <c r="O1749" s="17" t="e">
        <f t="shared" si="84"/>
        <v>#N/A</v>
      </c>
      <c r="P1749" s="197" t="e">
        <f t="shared" si="85"/>
        <v>#N/A</v>
      </c>
      <c r="Q1749" s="17" t="e">
        <f t="shared" si="86"/>
        <v>#N/A</v>
      </c>
      <c r="R1749" s="13" t="e">
        <f>VLOOKUP(J1749,'[1]Nhân viên'!$E$20:$F$41,2,0)</f>
        <v>#N/A</v>
      </c>
    </row>
    <row r="1750" spans="3:18" ht="15" x14ac:dyDescent="0.25">
      <c r="C1750" s="259"/>
      <c r="E1750" s="13" t="e">
        <f>VLOOKUP(D1750,'Nhân viên'!$B$5:$C$48,2,0)</f>
        <v>#N/A</v>
      </c>
      <c r="G1750"/>
      <c r="H1750" s="13" t="e">
        <f>VLOOKUP(F1750,'Khách hàng'!$B$4:$G$1048576,2,0)</f>
        <v>#N/A</v>
      </c>
      <c r="I1750" s="13" t="str">
        <f>VLOOKUP(F1750,'[1]Khách hàng'!$A$4:$F$2144,3,0)</f>
        <v>Số 1 đường số 17A, Khu phố 11, Phường Bình Trị Đông B, Quận Bình Tân, TP.HCM.</v>
      </c>
      <c r="J1750" s="35" t="e">
        <f>VLOOKUP(F1750,'Khách hàng'!$B$4:$G$1048576,5,0)</f>
        <v>#N/A</v>
      </c>
      <c r="M1750" s="13" t="e">
        <f>VLOOKUP(K1750,'Hàng hóa'!$C$5:$J1881,2,0)</f>
        <v>#N/A</v>
      </c>
      <c r="N1750" s="17" t="e">
        <f>VLOOKUP(K1750,'[1]Hàng hóa'!$C$5:$G$22,5,0)</f>
        <v>#N/A</v>
      </c>
      <c r="O1750" s="17" t="e">
        <f t="shared" si="84"/>
        <v>#N/A</v>
      </c>
      <c r="P1750" s="197" t="e">
        <f t="shared" si="85"/>
        <v>#N/A</v>
      </c>
      <c r="Q1750" s="17" t="e">
        <f t="shared" si="86"/>
        <v>#N/A</v>
      </c>
      <c r="R1750" s="13" t="e">
        <f>VLOOKUP(J1750,'[1]Nhân viên'!$E$20:$F$41,2,0)</f>
        <v>#N/A</v>
      </c>
    </row>
    <row r="1751" spans="3:18" ht="15" x14ac:dyDescent="0.25">
      <c r="C1751" s="259"/>
      <c r="E1751" s="13" t="e">
        <f>VLOOKUP(D1751,'Nhân viên'!$B$5:$C$48,2,0)</f>
        <v>#N/A</v>
      </c>
      <c r="G1751"/>
      <c r="H1751" s="13" t="e">
        <f>VLOOKUP(F1751,'Khách hàng'!$B$4:$G$1048576,2,0)</f>
        <v>#N/A</v>
      </c>
      <c r="I1751" s="13" t="str">
        <f>VLOOKUP(F1751,'[1]Khách hàng'!$A$4:$F$2144,3,0)</f>
        <v>Số 1 đường số 17A, Khu phố 11, Phường Bình Trị Đông B, Quận Bình Tân, TP.HCM.</v>
      </c>
      <c r="J1751" s="35" t="e">
        <f>VLOOKUP(F1751,'Khách hàng'!$B$4:$G$1048576,5,0)</f>
        <v>#N/A</v>
      </c>
      <c r="M1751" s="13" t="e">
        <f>VLOOKUP(K1751,'Hàng hóa'!$C$5:$J1882,2,0)</f>
        <v>#N/A</v>
      </c>
      <c r="N1751" s="17" t="e">
        <f>VLOOKUP(K1751,'[1]Hàng hóa'!$C$5:$G$22,5,0)</f>
        <v>#N/A</v>
      </c>
      <c r="O1751" s="17" t="e">
        <f t="shared" si="84"/>
        <v>#N/A</v>
      </c>
      <c r="P1751" s="197" t="e">
        <f t="shared" si="85"/>
        <v>#N/A</v>
      </c>
      <c r="Q1751" s="17" t="e">
        <f t="shared" si="86"/>
        <v>#N/A</v>
      </c>
      <c r="R1751" s="13" t="e">
        <f>VLOOKUP(J1751,'[1]Nhân viên'!$E$20:$F$41,2,0)</f>
        <v>#N/A</v>
      </c>
    </row>
    <row r="1752" spans="3:18" ht="15" x14ac:dyDescent="0.25">
      <c r="C1752" s="259"/>
      <c r="E1752" s="13" t="e">
        <f>VLOOKUP(D1752,'Nhân viên'!$B$5:$C$48,2,0)</f>
        <v>#N/A</v>
      </c>
      <c r="G1752"/>
      <c r="H1752" s="13" t="e">
        <f>VLOOKUP(F1752,'Khách hàng'!$B$4:$G$1048576,2,0)</f>
        <v>#N/A</v>
      </c>
      <c r="I1752" s="13" t="str">
        <f>VLOOKUP(F1752,'[1]Khách hàng'!$A$4:$F$2144,3,0)</f>
        <v>Số 1 đường số 17A, Khu phố 11, Phường Bình Trị Đông B, Quận Bình Tân, TP.HCM.</v>
      </c>
      <c r="J1752" s="35" t="e">
        <f>VLOOKUP(F1752,'Khách hàng'!$B$4:$G$1048576,5,0)</f>
        <v>#N/A</v>
      </c>
      <c r="M1752" s="13" t="e">
        <f>VLOOKUP(K1752,'Hàng hóa'!$C$5:$J1883,2,0)</f>
        <v>#N/A</v>
      </c>
      <c r="N1752" s="17" t="e">
        <f>VLOOKUP(K1752,'[1]Hàng hóa'!$C$5:$G$22,5,0)</f>
        <v>#N/A</v>
      </c>
      <c r="O1752" s="17" t="e">
        <f t="shared" si="84"/>
        <v>#N/A</v>
      </c>
      <c r="P1752" s="197" t="e">
        <f t="shared" si="85"/>
        <v>#N/A</v>
      </c>
      <c r="Q1752" s="17" t="e">
        <f t="shared" si="86"/>
        <v>#N/A</v>
      </c>
      <c r="R1752" s="13" t="e">
        <f>VLOOKUP(J1752,'[1]Nhân viên'!$E$20:$F$41,2,0)</f>
        <v>#N/A</v>
      </c>
    </row>
    <row r="1753" spans="3:18" ht="15" x14ac:dyDescent="0.25">
      <c r="C1753" s="259"/>
      <c r="E1753" s="13" t="e">
        <f>VLOOKUP(D1753,'Nhân viên'!$B$5:$C$48,2,0)</f>
        <v>#N/A</v>
      </c>
      <c r="G1753"/>
      <c r="H1753" s="13" t="e">
        <f>VLOOKUP(F1753,'Khách hàng'!$B$4:$G$1048576,2,0)</f>
        <v>#N/A</v>
      </c>
      <c r="I1753" s="13" t="str">
        <f>VLOOKUP(F1753,'[1]Khách hàng'!$A$4:$F$2144,3,0)</f>
        <v>Số 1 đường số 17A, Khu phố 11, Phường Bình Trị Đông B, Quận Bình Tân, TP.HCM.</v>
      </c>
      <c r="J1753" s="35" t="e">
        <f>VLOOKUP(F1753,'Khách hàng'!$B$4:$G$1048576,5,0)</f>
        <v>#N/A</v>
      </c>
      <c r="M1753" s="13" t="e">
        <f>VLOOKUP(K1753,'Hàng hóa'!$C$5:$J1884,2,0)</f>
        <v>#N/A</v>
      </c>
      <c r="N1753" s="17" t="e">
        <f>VLOOKUP(K1753,'[1]Hàng hóa'!$C$5:$G$22,5,0)</f>
        <v>#N/A</v>
      </c>
      <c r="O1753" s="17" t="e">
        <f t="shared" si="84"/>
        <v>#N/A</v>
      </c>
      <c r="P1753" s="197" t="e">
        <f t="shared" si="85"/>
        <v>#N/A</v>
      </c>
      <c r="Q1753" s="17" t="e">
        <f t="shared" si="86"/>
        <v>#N/A</v>
      </c>
      <c r="R1753" s="13" t="e">
        <f>VLOOKUP(J1753,'[1]Nhân viên'!$E$20:$F$41,2,0)</f>
        <v>#N/A</v>
      </c>
    </row>
    <row r="1754" spans="3:18" ht="15" x14ac:dyDescent="0.25">
      <c r="C1754" s="259"/>
      <c r="E1754" s="13" t="e">
        <f>VLOOKUP(D1754,'Nhân viên'!$B$5:$C$48,2,0)</f>
        <v>#N/A</v>
      </c>
      <c r="G1754"/>
      <c r="H1754" s="13" t="e">
        <f>VLOOKUP(F1754,'Khách hàng'!$B$4:$G$1048576,2,0)</f>
        <v>#N/A</v>
      </c>
      <c r="I1754" s="13" t="str">
        <f>VLOOKUP(F1754,'[1]Khách hàng'!$A$4:$F$2144,3,0)</f>
        <v>Số 1 đường số 17A, Khu phố 11, Phường Bình Trị Đông B, Quận Bình Tân, TP.HCM.</v>
      </c>
      <c r="J1754" s="35" t="e">
        <f>VLOOKUP(F1754,'Khách hàng'!$B$4:$G$1048576,5,0)</f>
        <v>#N/A</v>
      </c>
      <c r="M1754" s="13" t="e">
        <f>VLOOKUP(K1754,'Hàng hóa'!$C$5:$J1885,2,0)</f>
        <v>#N/A</v>
      </c>
      <c r="N1754" s="17" t="e">
        <f>VLOOKUP(K1754,'[1]Hàng hóa'!$C$5:$G$22,5,0)</f>
        <v>#N/A</v>
      </c>
      <c r="O1754" s="17" t="e">
        <f t="shared" ref="O1754:O1817" si="87">L1754*N1754</f>
        <v>#N/A</v>
      </c>
      <c r="P1754" s="197" t="e">
        <f t="shared" ref="P1754:P1817" si="88">O1754*8%</f>
        <v>#N/A</v>
      </c>
      <c r="Q1754" s="17" t="e">
        <f t="shared" ref="Q1754:Q1817" si="89">O1754*P1754+O1754</f>
        <v>#N/A</v>
      </c>
      <c r="R1754" s="13" t="e">
        <f>VLOOKUP(J1754,'[1]Nhân viên'!$E$20:$F$41,2,0)</f>
        <v>#N/A</v>
      </c>
    </row>
    <row r="1755" spans="3:18" ht="15" x14ac:dyDescent="0.25">
      <c r="C1755" s="259"/>
      <c r="E1755" s="13" t="e">
        <f>VLOOKUP(D1755,'Nhân viên'!$B$5:$C$48,2,0)</f>
        <v>#N/A</v>
      </c>
      <c r="G1755"/>
      <c r="H1755" s="13" t="e">
        <f>VLOOKUP(F1755,'Khách hàng'!$B$4:$G$1048576,2,0)</f>
        <v>#N/A</v>
      </c>
      <c r="I1755" s="13" t="str">
        <f>VLOOKUP(F1755,'[1]Khách hàng'!$A$4:$F$2144,3,0)</f>
        <v>Số 1 đường số 17A, Khu phố 11, Phường Bình Trị Đông B, Quận Bình Tân, TP.HCM.</v>
      </c>
      <c r="J1755" s="35" t="e">
        <f>VLOOKUP(F1755,'Khách hàng'!$B$4:$G$1048576,5,0)</f>
        <v>#N/A</v>
      </c>
      <c r="M1755" s="13" t="e">
        <f>VLOOKUP(K1755,'Hàng hóa'!$C$5:$J1886,2,0)</f>
        <v>#N/A</v>
      </c>
      <c r="N1755" s="17" t="e">
        <f>VLOOKUP(K1755,'[1]Hàng hóa'!$C$5:$G$22,5,0)</f>
        <v>#N/A</v>
      </c>
      <c r="O1755" s="17" t="e">
        <f t="shared" si="87"/>
        <v>#N/A</v>
      </c>
      <c r="P1755" s="197" t="e">
        <f t="shared" si="88"/>
        <v>#N/A</v>
      </c>
      <c r="Q1755" s="17" t="e">
        <f t="shared" si="89"/>
        <v>#N/A</v>
      </c>
      <c r="R1755" s="13" t="e">
        <f>VLOOKUP(J1755,'[1]Nhân viên'!$E$20:$F$41,2,0)</f>
        <v>#N/A</v>
      </c>
    </row>
    <row r="1756" spans="3:18" ht="15" x14ac:dyDescent="0.25">
      <c r="C1756" s="259"/>
      <c r="E1756" s="13" t="e">
        <f>VLOOKUP(D1756,'Nhân viên'!$B$5:$C$48,2,0)</f>
        <v>#N/A</v>
      </c>
      <c r="G1756"/>
      <c r="H1756" s="13" t="e">
        <f>VLOOKUP(F1756,'Khách hàng'!$B$4:$G$1048576,2,0)</f>
        <v>#N/A</v>
      </c>
      <c r="I1756" s="13" t="str">
        <f>VLOOKUP(F1756,'[1]Khách hàng'!$A$4:$F$2144,3,0)</f>
        <v>Số 1 đường số 17A, Khu phố 11, Phường Bình Trị Đông B, Quận Bình Tân, TP.HCM.</v>
      </c>
      <c r="J1756" s="35" t="e">
        <f>VLOOKUP(F1756,'Khách hàng'!$B$4:$G$1048576,5,0)</f>
        <v>#N/A</v>
      </c>
      <c r="M1756" s="13" t="e">
        <f>VLOOKUP(K1756,'Hàng hóa'!$C$5:$J1887,2,0)</f>
        <v>#N/A</v>
      </c>
      <c r="N1756" s="17" t="e">
        <f>VLOOKUP(K1756,'[1]Hàng hóa'!$C$5:$G$22,5,0)</f>
        <v>#N/A</v>
      </c>
      <c r="O1756" s="17" t="e">
        <f t="shared" si="87"/>
        <v>#N/A</v>
      </c>
      <c r="P1756" s="197" t="e">
        <f t="shared" si="88"/>
        <v>#N/A</v>
      </c>
      <c r="Q1756" s="17" t="e">
        <f t="shared" si="89"/>
        <v>#N/A</v>
      </c>
      <c r="R1756" s="13" t="e">
        <f>VLOOKUP(J1756,'[1]Nhân viên'!$E$20:$F$41,2,0)</f>
        <v>#N/A</v>
      </c>
    </row>
    <row r="1757" spans="3:18" ht="15" x14ac:dyDescent="0.25">
      <c r="C1757" s="259"/>
      <c r="E1757" s="13" t="e">
        <f>VLOOKUP(D1757,'Nhân viên'!$B$5:$C$48,2,0)</f>
        <v>#N/A</v>
      </c>
      <c r="G1757"/>
      <c r="H1757" s="13" t="e">
        <f>VLOOKUP(F1757,'Khách hàng'!$B$4:$G$1048576,2,0)</f>
        <v>#N/A</v>
      </c>
      <c r="I1757" s="13" t="str">
        <f>VLOOKUP(F1757,'[1]Khách hàng'!$A$4:$F$2144,3,0)</f>
        <v>Số 1 đường số 17A, Khu phố 11, Phường Bình Trị Đông B, Quận Bình Tân, TP.HCM.</v>
      </c>
      <c r="J1757" s="35" t="e">
        <f>VLOOKUP(F1757,'Khách hàng'!$B$4:$G$1048576,5,0)</f>
        <v>#N/A</v>
      </c>
      <c r="M1757" s="13" t="e">
        <f>VLOOKUP(K1757,'Hàng hóa'!$C$5:$J1888,2,0)</f>
        <v>#N/A</v>
      </c>
      <c r="N1757" s="17" t="e">
        <f>VLOOKUP(K1757,'[1]Hàng hóa'!$C$5:$G$22,5,0)</f>
        <v>#N/A</v>
      </c>
      <c r="O1757" s="17" t="e">
        <f t="shared" si="87"/>
        <v>#N/A</v>
      </c>
      <c r="P1757" s="197" t="e">
        <f t="shared" si="88"/>
        <v>#N/A</v>
      </c>
      <c r="Q1757" s="17" t="e">
        <f t="shared" si="89"/>
        <v>#N/A</v>
      </c>
      <c r="R1757" s="13" t="e">
        <f>VLOOKUP(J1757,'[1]Nhân viên'!$E$20:$F$41,2,0)</f>
        <v>#N/A</v>
      </c>
    </row>
    <row r="1758" spans="3:18" ht="15" x14ac:dyDescent="0.25">
      <c r="C1758" s="259"/>
      <c r="E1758" s="13" t="e">
        <f>VLOOKUP(D1758,'Nhân viên'!$B$5:$C$48,2,0)</f>
        <v>#N/A</v>
      </c>
      <c r="G1758"/>
      <c r="H1758" s="13" t="e">
        <f>VLOOKUP(F1758,'Khách hàng'!$B$4:$G$1048576,2,0)</f>
        <v>#N/A</v>
      </c>
      <c r="I1758" s="13" t="str">
        <f>VLOOKUP(F1758,'[1]Khách hàng'!$A$4:$F$2144,3,0)</f>
        <v>Số 1 đường số 17A, Khu phố 11, Phường Bình Trị Đông B, Quận Bình Tân, TP.HCM.</v>
      </c>
      <c r="J1758" s="35" t="e">
        <f>VLOOKUP(F1758,'Khách hàng'!$B$4:$G$1048576,5,0)</f>
        <v>#N/A</v>
      </c>
      <c r="M1758" s="13" t="e">
        <f>VLOOKUP(K1758,'Hàng hóa'!$C$5:$J1889,2,0)</f>
        <v>#N/A</v>
      </c>
      <c r="N1758" s="17" t="e">
        <f>VLOOKUP(K1758,'[1]Hàng hóa'!$C$5:$G$22,5,0)</f>
        <v>#N/A</v>
      </c>
      <c r="O1758" s="17" t="e">
        <f t="shared" si="87"/>
        <v>#N/A</v>
      </c>
      <c r="P1758" s="197" t="e">
        <f t="shared" si="88"/>
        <v>#N/A</v>
      </c>
      <c r="Q1758" s="17" t="e">
        <f t="shared" si="89"/>
        <v>#N/A</v>
      </c>
      <c r="R1758" s="13" t="e">
        <f>VLOOKUP(J1758,'[1]Nhân viên'!$E$20:$F$41,2,0)</f>
        <v>#N/A</v>
      </c>
    </row>
    <row r="1759" spans="3:18" ht="15" x14ac:dyDescent="0.25">
      <c r="C1759" s="259"/>
      <c r="E1759" s="13" t="e">
        <f>VLOOKUP(D1759,'Nhân viên'!$B$5:$C$48,2,0)</f>
        <v>#N/A</v>
      </c>
      <c r="G1759"/>
      <c r="H1759" s="13" t="e">
        <f>VLOOKUP(F1759,'Khách hàng'!$B$4:$G$1048576,2,0)</f>
        <v>#N/A</v>
      </c>
      <c r="I1759" s="13" t="str">
        <f>VLOOKUP(F1759,'[1]Khách hàng'!$A$4:$F$2144,3,0)</f>
        <v>Số 1 đường số 17A, Khu phố 11, Phường Bình Trị Đông B, Quận Bình Tân, TP.HCM.</v>
      </c>
      <c r="J1759" s="35" t="e">
        <f>VLOOKUP(F1759,'Khách hàng'!$B$4:$G$1048576,5,0)</f>
        <v>#N/A</v>
      </c>
      <c r="M1759" s="13" t="e">
        <f>VLOOKUP(K1759,'Hàng hóa'!$C$5:$J1890,2,0)</f>
        <v>#N/A</v>
      </c>
      <c r="N1759" s="17" t="e">
        <f>VLOOKUP(K1759,'[1]Hàng hóa'!$C$5:$G$22,5,0)</f>
        <v>#N/A</v>
      </c>
      <c r="O1759" s="17" t="e">
        <f t="shared" si="87"/>
        <v>#N/A</v>
      </c>
      <c r="P1759" s="197" t="e">
        <f t="shared" si="88"/>
        <v>#N/A</v>
      </c>
      <c r="Q1759" s="17" t="e">
        <f t="shared" si="89"/>
        <v>#N/A</v>
      </c>
      <c r="R1759" s="13" t="e">
        <f>VLOOKUP(J1759,'[1]Nhân viên'!$E$20:$F$41,2,0)</f>
        <v>#N/A</v>
      </c>
    </row>
    <row r="1760" spans="3:18" x14ac:dyDescent="0.2">
      <c r="C1760" s="259"/>
      <c r="E1760" s="13" t="e">
        <f>VLOOKUP(D1760,'Nhân viên'!$B$5:$C$48,2,0)</f>
        <v>#N/A</v>
      </c>
      <c r="H1760" s="13" t="e">
        <f>VLOOKUP(F1760,'Khách hàng'!$B$4:$G$1048576,2,0)</f>
        <v>#N/A</v>
      </c>
      <c r="I1760" s="13" t="str">
        <f>VLOOKUP(F1760,'[1]Khách hàng'!$A$4:$F$2144,3,0)</f>
        <v>Số 1 đường số 17A, Khu phố 11, Phường Bình Trị Đông B, Quận Bình Tân, TP.HCM.</v>
      </c>
      <c r="J1760" s="35" t="e">
        <f>VLOOKUP(F1760,'Khách hàng'!$B$4:$G$1048576,5,0)</f>
        <v>#N/A</v>
      </c>
      <c r="M1760" s="13" t="e">
        <f>VLOOKUP(K1760,'Hàng hóa'!$C$5:$J1891,2,0)</f>
        <v>#N/A</v>
      </c>
      <c r="N1760" s="17" t="e">
        <f>VLOOKUP(K1760,'[1]Hàng hóa'!$C$5:$G$22,5,0)</f>
        <v>#N/A</v>
      </c>
      <c r="O1760" s="17" t="e">
        <f t="shared" si="87"/>
        <v>#N/A</v>
      </c>
      <c r="P1760" s="197" t="e">
        <f t="shared" si="88"/>
        <v>#N/A</v>
      </c>
      <c r="Q1760" s="17" t="e">
        <f t="shared" si="89"/>
        <v>#N/A</v>
      </c>
      <c r="R1760" s="13" t="e">
        <f>VLOOKUP(J1760,'[1]Nhân viên'!$E$20:$F$41,2,0)</f>
        <v>#N/A</v>
      </c>
    </row>
    <row r="1761" spans="3:18" x14ac:dyDescent="0.2">
      <c r="C1761" s="259"/>
      <c r="E1761" s="13" t="e">
        <f>VLOOKUP(D1761,'Nhân viên'!$B$5:$C$48,2,0)</f>
        <v>#N/A</v>
      </c>
      <c r="H1761" s="13" t="e">
        <f>VLOOKUP(F1761,'Khách hàng'!$B$4:$G$1048576,2,0)</f>
        <v>#N/A</v>
      </c>
      <c r="I1761" s="13" t="str">
        <f>VLOOKUP(F1761,'[1]Khách hàng'!$A$4:$F$2144,3,0)</f>
        <v>Số 1 đường số 17A, Khu phố 11, Phường Bình Trị Đông B, Quận Bình Tân, TP.HCM.</v>
      </c>
      <c r="J1761" s="35" t="e">
        <f>VLOOKUP(F1761,'Khách hàng'!$B$4:$G$1048576,5,0)</f>
        <v>#N/A</v>
      </c>
      <c r="M1761" s="13" t="e">
        <f>VLOOKUP(K1761,'Hàng hóa'!$C$5:$J1892,2,0)</f>
        <v>#N/A</v>
      </c>
      <c r="N1761" s="17" t="e">
        <f>VLOOKUP(K1761,'[1]Hàng hóa'!$C$5:$G$22,5,0)</f>
        <v>#N/A</v>
      </c>
      <c r="O1761" s="17" t="e">
        <f t="shared" si="87"/>
        <v>#N/A</v>
      </c>
      <c r="P1761" s="197" t="e">
        <f t="shared" si="88"/>
        <v>#N/A</v>
      </c>
      <c r="Q1761" s="17" t="e">
        <f t="shared" si="89"/>
        <v>#N/A</v>
      </c>
      <c r="R1761" s="13" t="e">
        <f>VLOOKUP(J1761,'[1]Nhân viên'!$E$20:$F$41,2,0)</f>
        <v>#N/A</v>
      </c>
    </row>
    <row r="1762" spans="3:18" ht="15" x14ac:dyDescent="0.25">
      <c r="C1762" s="259"/>
      <c r="E1762" s="13" t="e">
        <f>VLOOKUP(D1762,'Nhân viên'!$B$5:$C$48,2,0)</f>
        <v>#N/A</v>
      </c>
      <c r="G1762"/>
      <c r="H1762" s="13" t="e">
        <f>VLOOKUP(F1762,'Khách hàng'!$B$4:$G$1048576,2,0)</f>
        <v>#N/A</v>
      </c>
      <c r="I1762" s="13" t="str">
        <f>VLOOKUP(F1762,'[1]Khách hàng'!$A$4:$F$2144,3,0)</f>
        <v>Số 1 đường số 17A, Khu phố 11, Phường Bình Trị Đông B, Quận Bình Tân, TP.HCM.</v>
      </c>
      <c r="J1762" s="35" t="e">
        <f>VLOOKUP(F1762,'Khách hàng'!$B$4:$G$1048576,5,0)</f>
        <v>#N/A</v>
      </c>
      <c r="M1762" s="13" t="e">
        <f>VLOOKUP(K1762,'Hàng hóa'!$C$5:$J1893,2,0)</f>
        <v>#N/A</v>
      </c>
      <c r="N1762" s="17" t="e">
        <f>VLOOKUP(K1762,'[1]Hàng hóa'!$C$5:$G$22,5,0)</f>
        <v>#N/A</v>
      </c>
      <c r="O1762" s="17" t="e">
        <f t="shared" si="87"/>
        <v>#N/A</v>
      </c>
      <c r="P1762" s="197" t="e">
        <f t="shared" si="88"/>
        <v>#N/A</v>
      </c>
      <c r="Q1762" s="17" t="e">
        <f t="shared" si="89"/>
        <v>#N/A</v>
      </c>
      <c r="R1762" s="13" t="e">
        <f>VLOOKUP(J1762,'[1]Nhân viên'!$E$20:$F$41,2,0)</f>
        <v>#N/A</v>
      </c>
    </row>
    <row r="1763" spans="3:18" ht="15" x14ac:dyDescent="0.25">
      <c r="C1763" s="259"/>
      <c r="E1763" s="13" t="e">
        <f>VLOOKUP(D1763,'Nhân viên'!$B$5:$C$48,2,0)</f>
        <v>#N/A</v>
      </c>
      <c r="G1763"/>
      <c r="H1763" s="13" t="e">
        <f>VLOOKUP(F1763,'Khách hàng'!$B$4:$G$1048576,2,0)</f>
        <v>#N/A</v>
      </c>
      <c r="I1763" s="13" t="str">
        <f>VLOOKUP(F1763,'[1]Khách hàng'!$A$4:$F$2144,3,0)</f>
        <v>Số 1 đường số 17A, Khu phố 11, Phường Bình Trị Đông B, Quận Bình Tân, TP.HCM.</v>
      </c>
      <c r="J1763" s="35" t="e">
        <f>VLOOKUP(F1763,'Khách hàng'!$B$4:$G$1048576,5,0)</f>
        <v>#N/A</v>
      </c>
      <c r="M1763" s="13" t="e">
        <f>VLOOKUP(K1763,'Hàng hóa'!$C$5:$J1894,2,0)</f>
        <v>#N/A</v>
      </c>
      <c r="N1763" s="17" t="e">
        <f>VLOOKUP(K1763,'[1]Hàng hóa'!$C$5:$G$22,5,0)</f>
        <v>#N/A</v>
      </c>
      <c r="O1763" s="17" t="e">
        <f t="shared" si="87"/>
        <v>#N/A</v>
      </c>
      <c r="P1763" s="197" t="e">
        <f t="shared" si="88"/>
        <v>#N/A</v>
      </c>
      <c r="Q1763" s="17" t="e">
        <f t="shared" si="89"/>
        <v>#N/A</v>
      </c>
      <c r="R1763" s="13" t="e">
        <f>VLOOKUP(J1763,'[1]Nhân viên'!$E$20:$F$41,2,0)</f>
        <v>#N/A</v>
      </c>
    </row>
    <row r="1764" spans="3:18" ht="15" x14ac:dyDescent="0.25">
      <c r="C1764" s="259"/>
      <c r="E1764" s="13" t="e">
        <f>VLOOKUP(D1764,'Nhân viên'!$B$5:$C$48,2,0)</f>
        <v>#N/A</v>
      </c>
      <c r="G1764"/>
      <c r="H1764" s="13" t="e">
        <f>VLOOKUP(F1764,'Khách hàng'!$B$4:$G$1048576,2,0)</f>
        <v>#N/A</v>
      </c>
      <c r="I1764" s="13" t="str">
        <f>VLOOKUP(F1764,'[1]Khách hàng'!$A$4:$F$2144,3,0)</f>
        <v>Số 1 đường số 17A, Khu phố 11, Phường Bình Trị Đông B, Quận Bình Tân, TP.HCM.</v>
      </c>
      <c r="J1764" s="35" t="e">
        <f>VLOOKUP(F1764,'Khách hàng'!$B$4:$G$1048576,5,0)</f>
        <v>#N/A</v>
      </c>
      <c r="M1764" s="13" t="e">
        <f>VLOOKUP(K1764,'Hàng hóa'!$C$5:$J1895,2,0)</f>
        <v>#N/A</v>
      </c>
      <c r="N1764" s="17" t="e">
        <f>VLOOKUP(K1764,'[1]Hàng hóa'!$C$5:$G$22,5,0)</f>
        <v>#N/A</v>
      </c>
      <c r="O1764" s="17" t="e">
        <f t="shared" si="87"/>
        <v>#N/A</v>
      </c>
      <c r="P1764" s="197" t="e">
        <f t="shared" si="88"/>
        <v>#N/A</v>
      </c>
      <c r="Q1764" s="17" t="e">
        <f t="shared" si="89"/>
        <v>#N/A</v>
      </c>
      <c r="R1764" s="13" t="e">
        <f>VLOOKUP(J1764,'[1]Nhân viên'!$E$20:$F$41,2,0)</f>
        <v>#N/A</v>
      </c>
    </row>
    <row r="1765" spans="3:18" ht="15" x14ac:dyDescent="0.25">
      <c r="C1765" s="259"/>
      <c r="E1765" s="13" t="e">
        <f>VLOOKUP(D1765,'Nhân viên'!$B$5:$C$48,2,0)</f>
        <v>#N/A</v>
      </c>
      <c r="G1765"/>
      <c r="H1765" s="13" t="e">
        <f>VLOOKUP(F1765,'Khách hàng'!$B$4:$G$1048576,2,0)</f>
        <v>#N/A</v>
      </c>
      <c r="I1765" s="13" t="str">
        <f>VLOOKUP(F1765,'[1]Khách hàng'!$A$4:$F$2144,3,0)</f>
        <v>Số 1 đường số 17A, Khu phố 11, Phường Bình Trị Đông B, Quận Bình Tân, TP.HCM.</v>
      </c>
      <c r="J1765" s="35" t="e">
        <f>VLOOKUP(F1765,'Khách hàng'!$B$4:$G$1048576,5,0)</f>
        <v>#N/A</v>
      </c>
      <c r="M1765" s="13" t="e">
        <f>VLOOKUP(K1765,'Hàng hóa'!$C$5:$J1896,2,0)</f>
        <v>#N/A</v>
      </c>
      <c r="N1765" s="17" t="e">
        <f>VLOOKUP(K1765,'[1]Hàng hóa'!$C$5:$G$22,5,0)</f>
        <v>#N/A</v>
      </c>
      <c r="O1765" s="17" t="e">
        <f t="shared" si="87"/>
        <v>#N/A</v>
      </c>
      <c r="P1765" s="197" t="e">
        <f t="shared" si="88"/>
        <v>#N/A</v>
      </c>
      <c r="Q1765" s="17" t="e">
        <f t="shared" si="89"/>
        <v>#N/A</v>
      </c>
      <c r="R1765" s="13" t="e">
        <f>VLOOKUP(J1765,'[1]Nhân viên'!$E$20:$F$41,2,0)</f>
        <v>#N/A</v>
      </c>
    </row>
    <row r="1766" spans="3:18" ht="15" x14ac:dyDescent="0.25">
      <c r="C1766" s="259"/>
      <c r="E1766" s="13" t="e">
        <f>VLOOKUP(D1766,'Nhân viên'!$B$5:$C$48,2,0)</f>
        <v>#N/A</v>
      </c>
      <c r="G1766"/>
      <c r="H1766" s="13" t="e">
        <f>VLOOKUP(F1766,'Khách hàng'!$B$4:$G$1048576,2,0)</f>
        <v>#N/A</v>
      </c>
      <c r="I1766" s="13" t="str">
        <f>VLOOKUP(F1766,'[1]Khách hàng'!$A$4:$F$2144,3,0)</f>
        <v>Số 1 đường số 17A, Khu phố 11, Phường Bình Trị Đông B, Quận Bình Tân, TP.HCM.</v>
      </c>
      <c r="J1766" s="35" t="e">
        <f>VLOOKUP(F1766,'Khách hàng'!$B$4:$G$1048576,5,0)</f>
        <v>#N/A</v>
      </c>
      <c r="M1766" s="13" t="e">
        <f>VLOOKUP(K1766,'Hàng hóa'!$C$5:$J1897,2,0)</f>
        <v>#N/A</v>
      </c>
      <c r="N1766" s="17" t="e">
        <f>VLOOKUP(K1766,'[1]Hàng hóa'!$C$5:$G$22,5,0)</f>
        <v>#N/A</v>
      </c>
      <c r="O1766" s="17" t="e">
        <f t="shared" si="87"/>
        <v>#N/A</v>
      </c>
      <c r="P1766" s="197" t="e">
        <f t="shared" si="88"/>
        <v>#N/A</v>
      </c>
      <c r="Q1766" s="17" t="e">
        <f t="shared" si="89"/>
        <v>#N/A</v>
      </c>
      <c r="R1766" s="13" t="e">
        <f>VLOOKUP(J1766,'[1]Nhân viên'!$E$20:$F$41,2,0)</f>
        <v>#N/A</v>
      </c>
    </row>
    <row r="1767" spans="3:18" ht="15" x14ac:dyDescent="0.25">
      <c r="C1767" s="259"/>
      <c r="E1767" s="13" t="e">
        <f>VLOOKUP(D1767,'Nhân viên'!$B$5:$C$48,2,0)</f>
        <v>#N/A</v>
      </c>
      <c r="G1767"/>
      <c r="H1767" s="13" t="e">
        <f>VLOOKUP(F1767,'Khách hàng'!$B$4:$G$1048576,2,0)</f>
        <v>#N/A</v>
      </c>
      <c r="I1767" s="13" t="str">
        <f>VLOOKUP(F1767,'[1]Khách hàng'!$A$4:$F$2144,3,0)</f>
        <v>Số 1 đường số 17A, Khu phố 11, Phường Bình Trị Đông B, Quận Bình Tân, TP.HCM.</v>
      </c>
      <c r="J1767" s="35" t="e">
        <f>VLOOKUP(F1767,'Khách hàng'!$B$4:$G$1048576,5,0)</f>
        <v>#N/A</v>
      </c>
      <c r="M1767" s="13" t="e">
        <f>VLOOKUP(K1767,'Hàng hóa'!$C$5:$J1898,2,0)</f>
        <v>#N/A</v>
      </c>
      <c r="N1767" s="17" t="e">
        <f>VLOOKUP(K1767,'[1]Hàng hóa'!$C$5:$G$22,5,0)</f>
        <v>#N/A</v>
      </c>
      <c r="O1767" s="17" t="e">
        <f t="shared" si="87"/>
        <v>#N/A</v>
      </c>
      <c r="P1767" s="197" t="e">
        <f t="shared" si="88"/>
        <v>#N/A</v>
      </c>
      <c r="Q1767" s="17" t="e">
        <f t="shared" si="89"/>
        <v>#N/A</v>
      </c>
      <c r="R1767" s="13" t="e">
        <f>VLOOKUP(J1767,'[1]Nhân viên'!$E$20:$F$41,2,0)</f>
        <v>#N/A</v>
      </c>
    </row>
    <row r="1768" spans="3:18" ht="15" x14ac:dyDescent="0.25">
      <c r="C1768" s="259"/>
      <c r="E1768" s="13" t="e">
        <f>VLOOKUP(D1768,'Nhân viên'!$B$5:$C$48,2,0)</f>
        <v>#N/A</v>
      </c>
      <c r="G1768"/>
      <c r="H1768" s="13" t="e">
        <f>VLOOKUP(F1768,'Khách hàng'!$B$4:$G$1048576,2,0)</f>
        <v>#N/A</v>
      </c>
      <c r="I1768" s="13" t="str">
        <f>VLOOKUP(F1768,'[1]Khách hàng'!$A$4:$F$2144,3,0)</f>
        <v>Số 1 đường số 17A, Khu phố 11, Phường Bình Trị Đông B, Quận Bình Tân, TP.HCM.</v>
      </c>
      <c r="J1768" s="35" t="e">
        <f>VLOOKUP(F1768,'Khách hàng'!$B$4:$G$1048576,5,0)</f>
        <v>#N/A</v>
      </c>
      <c r="M1768" s="13" t="e">
        <f>VLOOKUP(K1768,'Hàng hóa'!$C$5:$J1899,2,0)</f>
        <v>#N/A</v>
      </c>
      <c r="N1768" s="17" t="e">
        <f>VLOOKUP(K1768,'[1]Hàng hóa'!$C$5:$G$22,5,0)</f>
        <v>#N/A</v>
      </c>
      <c r="O1768" s="17" t="e">
        <f t="shared" si="87"/>
        <v>#N/A</v>
      </c>
      <c r="P1768" s="197" t="e">
        <f t="shared" si="88"/>
        <v>#N/A</v>
      </c>
      <c r="Q1768" s="17" t="e">
        <f t="shared" si="89"/>
        <v>#N/A</v>
      </c>
      <c r="R1768" s="13" t="e">
        <f>VLOOKUP(J1768,'[1]Nhân viên'!$E$20:$F$41,2,0)</f>
        <v>#N/A</v>
      </c>
    </row>
    <row r="1769" spans="3:18" ht="15" x14ac:dyDescent="0.25">
      <c r="C1769" s="259"/>
      <c r="E1769" s="13" t="e">
        <f>VLOOKUP(D1769,'Nhân viên'!$B$5:$C$48,2,0)</f>
        <v>#N/A</v>
      </c>
      <c r="G1769"/>
      <c r="H1769" s="13" t="e">
        <f>VLOOKUP(F1769,'Khách hàng'!$B$4:$G$1048576,2,0)</f>
        <v>#N/A</v>
      </c>
      <c r="I1769" s="13" t="str">
        <f>VLOOKUP(F1769,'[1]Khách hàng'!$A$4:$F$2144,3,0)</f>
        <v>Số 1 đường số 17A, Khu phố 11, Phường Bình Trị Đông B, Quận Bình Tân, TP.HCM.</v>
      </c>
      <c r="J1769" s="35" t="e">
        <f>VLOOKUP(F1769,'Khách hàng'!$B$4:$G$1048576,5,0)</f>
        <v>#N/A</v>
      </c>
      <c r="M1769" s="13" t="e">
        <f>VLOOKUP(K1769,'Hàng hóa'!$C$5:$J1900,2,0)</f>
        <v>#N/A</v>
      </c>
      <c r="N1769" s="17" t="e">
        <f>VLOOKUP(K1769,'[1]Hàng hóa'!$C$5:$G$22,5,0)</f>
        <v>#N/A</v>
      </c>
      <c r="O1769" s="17" t="e">
        <f t="shared" si="87"/>
        <v>#N/A</v>
      </c>
      <c r="P1769" s="197" t="e">
        <f t="shared" si="88"/>
        <v>#N/A</v>
      </c>
      <c r="Q1769" s="17" t="e">
        <f t="shared" si="89"/>
        <v>#N/A</v>
      </c>
      <c r="R1769" s="13" t="e">
        <f>VLOOKUP(J1769,'[1]Nhân viên'!$E$20:$F$41,2,0)</f>
        <v>#N/A</v>
      </c>
    </row>
    <row r="1770" spans="3:18" ht="15" x14ac:dyDescent="0.25">
      <c r="E1770" s="13" t="e">
        <f>VLOOKUP(D1770,'Nhân viên'!$B$5:$C$48,2,0)</f>
        <v>#N/A</v>
      </c>
      <c r="G1770"/>
      <c r="H1770" s="13" t="e">
        <f>VLOOKUP(F1770,'Khách hàng'!$B$4:$G$1048576,2,0)</f>
        <v>#N/A</v>
      </c>
      <c r="I1770" s="13" t="str">
        <f>VLOOKUP(F1770,'[1]Khách hàng'!$A$4:$F$2144,3,0)</f>
        <v>Số 1 đường số 17A, Khu phố 11, Phường Bình Trị Đông B, Quận Bình Tân, TP.HCM.</v>
      </c>
      <c r="J1770" s="35" t="e">
        <f>VLOOKUP(F1770,'Khách hàng'!$B$4:$G$1048576,5,0)</f>
        <v>#N/A</v>
      </c>
      <c r="M1770" s="13" t="e">
        <f>VLOOKUP(K1770,'Hàng hóa'!$C$5:$J1901,2,0)</f>
        <v>#N/A</v>
      </c>
      <c r="N1770" s="17" t="e">
        <f>VLOOKUP(K1770,'[1]Hàng hóa'!$C$5:$G$22,5,0)</f>
        <v>#N/A</v>
      </c>
      <c r="O1770" s="17" t="e">
        <f t="shared" si="87"/>
        <v>#N/A</v>
      </c>
      <c r="P1770" s="197" t="e">
        <f t="shared" si="88"/>
        <v>#N/A</v>
      </c>
      <c r="Q1770" s="17" t="e">
        <f t="shared" si="89"/>
        <v>#N/A</v>
      </c>
      <c r="R1770" s="13" t="e">
        <f>VLOOKUP(J1770,'[1]Nhân viên'!$E$20:$F$41,2,0)</f>
        <v>#N/A</v>
      </c>
    </row>
    <row r="1771" spans="3:18" ht="15" x14ac:dyDescent="0.25">
      <c r="C1771" s="259"/>
      <c r="E1771" s="13" t="e">
        <f>VLOOKUP(D1771,'Nhân viên'!$B$5:$C$48,2,0)</f>
        <v>#N/A</v>
      </c>
      <c r="G1771"/>
      <c r="H1771" s="13" t="e">
        <f>VLOOKUP(F1771,'Khách hàng'!$B$4:$G$1048576,2,0)</f>
        <v>#N/A</v>
      </c>
      <c r="I1771" s="13" t="str">
        <f>VLOOKUP(F1771,'[1]Khách hàng'!$A$4:$F$2144,3,0)</f>
        <v>Số 1 đường số 17A, Khu phố 11, Phường Bình Trị Đông B, Quận Bình Tân, TP.HCM.</v>
      </c>
      <c r="J1771" s="35" t="e">
        <f>VLOOKUP(F1771,'Khách hàng'!$B$4:$G$1048576,5,0)</f>
        <v>#N/A</v>
      </c>
      <c r="M1771" s="13" t="e">
        <f>VLOOKUP(K1771,'Hàng hóa'!$C$5:$J1902,2,0)</f>
        <v>#N/A</v>
      </c>
      <c r="N1771" s="17" t="e">
        <f>VLOOKUP(K1771,'[1]Hàng hóa'!$C$5:$G$22,5,0)</f>
        <v>#N/A</v>
      </c>
      <c r="O1771" s="17" t="e">
        <f t="shared" si="87"/>
        <v>#N/A</v>
      </c>
      <c r="P1771" s="197" t="e">
        <f t="shared" si="88"/>
        <v>#N/A</v>
      </c>
      <c r="Q1771" s="17" t="e">
        <f t="shared" si="89"/>
        <v>#N/A</v>
      </c>
      <c r="R1771" s="13" t="e">
        <f>VLOOKUP(J1771,'[1]Nhân viên'!$E$20:$F$41,2,0)</f>
        <v>#N/A</v>
      </c>
    </row>
    <row r="1772" spans="3:18" ht="15" x14ac:dyDescent="0.25">
      <c r="C1772" s="259"/>
      <c r="E1772" s="13" t="e">
        <f>VLOOKUP(D1772,'Nhân viên'!$B$5:$C$48,2,0)</f>
        <v>#N/A</v>
      </c>
      <c r="G1772"/>
      <c r="H1772" s="13" t="e">
        <f>VLOOKUP(F1772,'Khách hàng'!$B$4:$G$1048576,2,0)</f>
        <v>#N/A</v>
      </c>
      <c r="I1772" s="13" t="str">
        <f>VLOOKUP(F1772,'[1]Khách hàng'!$A$4:$F$2144,3,0)</f>
        <v>Số 1 đường số 17A, Khu phố 11, Phường Bình Trị Đông B, Quận Bình Tân, TP.HCM.</v>
      </c>
      <c r="J1772" s="35" t="e">
        <f>VLOOKUP(F1772,'Khách hàng'!$B$4:$G$1048576,5,0)</f>
        <v>#N/A</v>
      </c>
      <c r="M1772" s="13" t="e">
        <f>VLOOKUP(K1772,'Hàng hóa'!$C$5:$J1903,2,0)</f>
        <v>#N/A</v>
      </c>
      <c r="N1772" s="17" t="e">
        <f>VLOOKUP(K1772,'[1]Hàng hóa'!$C$5:$G$22,5,0)</f>
        <v>#N/A</v>
      </c>
      <c r="O1772" s="17" t="e">
        <f t="shared" si="87"/>
        <v>#N/A</v>
      </c>
      <c r="P1772" s="197" t="e">
        <f t="shared" si="88"/>
        <v>#N/A</v>
      </c>
      <c r="Q1772" s="17" t="e">
        <f t="shared" si="89"/>
        <v>#N/A</v>
      </c>
      <c r="R1772" s="13" t="e">
        <f>VLOOKUP(J1772,'[1]Nhân viên'!$E$20:$F$41,2,0)</f>
        <v>#N/A</v>
      </c>
    </row>
    <row r="1773" spans="3:18" ht="15" x14ac:dyDescent="0.25">
      <c r="C1773" s="259"/>
      <c r="E1773" s="13" t="e">
        <f>VLOOKUP(D1773,'Nhân viên'!$B$5:$C$48,2,0)</f>
        <v>#N/A</v>
      </c>
      <c r="G1773"/>
      <c r="H1773" s="13" t="e">
        <f>VLOOKUP(F1773,'Khách hàng'!$B$4:$G$1048576,2,0)</f>
        <v>#N/A</v>
      </c>
      <c r="I1773" s="13" t="str">
        <f>VLOOKUP(F1773,'[1]Khách hàng'!$A$4:$F$2144,3,0)</f>
        <v>Số 1 đường số 17A, Khu phố 11, Phường Bình Trị Đông B, Quận Bình Tân, TP.HCM.</v>
      </c>
      <c r="J1773" s="35" t="e">
        <f>VLOOKUP(F1773,'Khách hàng'!$B$4:$G$1048576,5,0)</f>
        <v>#N/A</v>
      </c>
      <c r="M1773" s="13" t="e">
        <f>VLOOKUP(K1773,'Hàng hóa'!$C$5:$J1904,2,0)</f>
        <v>#N/A</v>
      </c>
      <c r="N1773" s="17" t="e">
        <f>VLOOKUP(K1773,'[1]Hàng hóa'!$C$5:$G$22,5,0)</f>
        <v>#N/A</v>
      </c>
      <c r="O1773" s="17" t="e">
        <f t="shared" si="87"/>
        <v>#N/A</v>
      </c>
      <c r="P1773" s="197" t="e">
        <f t="shared" si="88"/>
        <v>#N/A</v>
      </c>
      <c r="Q1773" s="17" t="e">
        <f t="shared" si="89"/>
        <v>#N/A</v>
      </c>
      <c r="R1773" s="13" t="e">
        <f>VLOOKUP(J1773,'[1]Nhân viên'!$E$20:$F$41,2,0)</f>
        <v>#N/A</v>
      </c>
    </row>
    <row r="1774" spans="3:18" ht="15" x14ac:dyDescent="0.25">
      <c r="C1774" s="259"/>
      <c r="E1774" s="13" t="e">
        <f>VLOOKUP(D1774,'Nhân viên'!$B$5:$C$48,2,0)</f>
        <v>#N/A</v>
      </c>
      <c r="G1774"/>
      <c r="H1774" s="13" t="e">
        <f>VLOOKUP(F1774,'Khách hàng'!$B$4:$G$1048576,2,0)</f>
        <v>#N/A</v>
      </c>
      <c r="I1774" s="13" t="str">
        <f>VLOOKUP(F1774,'[1]Khách hàng'!$A$4:$F$2144,3,0)</f>
        <v>Số 1 đường số 17A, Khu phố 11, Phường Bình Trị Đông B, Quận Bình Tân, TP.HCM.</v>
      </c>
      <c r="J1774" s="35" t="e">
        <f>VLOOKUP(F1774,'Khách hàng'!$B$4:$G$1048576,5,0)</f>
        <v>#N/A</v>
      </c>
      <c r="M1774" s="13" t="e">
        <f>VLOOKUP(K1774,'Hàng hóa'!$C$5:$J1905,2,0)</f>
        <v>#N/A</v>
      </c>
      <c r="N1774" s="17" t="e">
        <f>VLOOKUP(K1774,'[1]Hàng hóa'!$C$5:$G$22,5,0)</f>
        <v>#N/A</v>
      </c>
      <c r="O1774" s="17" t="e">
        <f t="shared" si="87"/>
        <v>#N/A</v>
      </c>
      <c r="P1774" s="197" t="e">
        <f t="shared" si="88"/>
        <v>#N/A</v>
      </c>
      <c r="Q1774" s="17" t="e">
        <f t="shared" si="89"/>
        <v>#N/A</v>
      </c>
      <c r="R1774" s="13" t="e">
        <f>VLOOKUP(J1774,'[1]Nhân viên'!$E$20:$F$41,2,0)</f>
        <v>#N/A</v>
      </c>
    </row>
    <row r="1775" spans="3:18" x14ac:dyDescent="0.2">
      <c r="C1775" s="259"/>
      <c r="E1775" s="13" t="e">
        <f>VLOOKUP(D1775,'Nhân viên'!$B$5:$C$48,2,0)</f>
        <v>#N/A</v>
      </c>
      <c r="H1775" s="13" t="e">
        <f>VLOOKUP(F1775,'Khách hàng'!$B$4:$G$1048576,2,0)</f>
        <v>#N/A</v>
      </c>
      <c r="I1775" s="13" t="str">
        <f>VLOOKUP(F1775,'[1]Khách hàng'!$A$4:$F$2144,3,0)</f>
        <v>Số 1 đường số 17A, Khu phố 11, Phường Bình Trị Đông B, Quận Bình Tân, TP.HCM.</v>
      </c>
      <c r="J1775" s="35" t="e">
        <f>VLOOKUP(F1775,'Khách hàng'!$B$4:$G$1048576,5,0)</f>
        <v>#N/A</v>
      </c>
      <c r="M1775" s="13" t="e">
        <f>VLOOKUP(K1775,'Hàng hóa'!$C$5:$J1906,2,0)</f>
        <v>#N/A</v>
      </c>
      <c r="N1775" s="17" t="e">
        <f>VLOOKUP(K1775,'[1]Hàng hóa'!$C$5:$G$22,5,0)</f>
        <v>#N/A</v>
      </c>
      <c r="O1775" s="17" t="e">
        <f t="shared" si="87"/>
        <v>#N/A</v>
      </c>
      <c r="P1775" s="197" t="e">
        <f t="shared" si="88"/>
        <v>#N/A</v>
      </c>
      <c r="Q1775" s="17" t="e">
        <f t="shared" si="89"/>
        <v>#N/A</v>
      </c>
      <c r="R1775" s="13" t="e">
        <f>VLOOKUP(J1775,'[1]Nhân viên'!$E$20:$F$41,2,0)</f>
        <v>#N/A</v>
      </c>
    </row>
    <row r="1776" spans="3:18" x14ac:dyDescent="0.2">
      <c r="C1776" s="259"/>
      <c r="E1776" s="13" t="e">
        <f>VLOOKUP(D1776,'Nhân viên'!$B$5:$C$48,2,0)</f>
        <v>#N/A</v>
      </c>
      <c r="H1776" s="13" t="e">
        <f>VLOOKUP(F1776,'Khách hàng'!$B$4:$G$1048576,2,0)</f>
        <v>#N/A</v>
      </c>
      <c r="I1776" s="13" t="str">
        <f>VLOOKUP(F1776,'[1]Khách hàng'!$A$4:$F$2144,3,0)</f>
        <v>Số 1 đường số 17A, Khu phố 11, Phường Bình Trị Đông B, Quận Bình Tân, TP.HCM.</v>
      </c>
      <c r="J1776" s="35" t="e">
        <f>VLOOKUP(F1776,'Khách hàng'!$B$4:$G$1048576,5,0)</f>
        <v>#N/A</v>
      </c>
      <c r="M1776" s="13" t="e">
        <f>VLOOKUP(K1776,'Hàng hóa'!$C$5:$J1907,2,0)</f>
        <v>#N/A</v>
      </c>
      <c r="N1776" s="17" t="e">
        <f>VLOOKUP(K1776,'[1]Hàng hóa'!$C$5:$G$22,5,0)</f>
        <v>#N/A</v>
      </c>
      <c r="O1776" s="17" t="e">
        <f t="shared" si="87"/>
        <v>#N/A</v>
      </c>
      <c r="P1776" s="197" t="e">
        <f t="shared" si="88"/>
        <v>#N/A</v>
      </c>
      <c r="Q1776" s="17" t="e">
        <f t="shared" si="89"/>
        <v>#N/A</v>
      </c>
      <c r="R1776" s="13" t="e">
        <f>VLOOKUP(J1776,'[1]Nhân viên'!$E$20:$F$41,2,0)</f>
        <v>#N/A</v>
      </c>
    </row>
    <row r="1777" spans="3:18" x14ac:dyDescent="0.2">
      <c r="C1777" s="259"/>
      <c r="E1777" s="13" t="e">
        <f>VLOOKUP(D1777,'Nhân viên'!$B$5:$C$48,2,0)</f>
        <v>#N/A</v>
      </c>
      <c r="H1777" s="13" t="e">
        <f>VLOOKUP(F1777,'Khách hàng'!$B$4:$G$1048576,2,0)</f>
        <v>#N/A</v>
      </c>
      <c r="I1777" s="13" t="str">
        <f>VLOOKUP(F1777,'[1]Khách hàng'!$A$4:$F$2144,3,0)</f>
        <v>Số 1 đường số 17A, Khu phố 11, Phường Bình Trị Đông B, Quận Bình Tân, TP.HCM.</v>
      </c>
      <c r="J1777" s="35" t="e">
        <f>VLOOKUP(F1777,'Khách hàng'!$B$4:$G$1048576,5,0)</f>
        <v>#N/A</v>
      </c>
      <c r="M1777" s="13" t="e">
        <f>VLOOKUP(K1777,'Hàng hóa'!$C$5:$J1908,2,0)</f>
        <v>#N/A</v>
      </c>
      <c r="N1777" s="17" t="e">
        <f>VLOOKUP(K1777,'[1]Hàng hóa'!$C$5:$G$22,5,0)</f>
        <v>#N/A</v>
      </c>
      <c r="O1777" s="17" t="e">
        <f t="shared" si="87"/>
        <v>#N/A</v>
      </c>
      <c r="P1777" s="197" t="e">
        <f t="shared" si="88"/>
        <v>#N/A</v>
      </c>
      <c r="Q1777" s="17" t="e">
        <f t="shared" si="89"/>
        <v>#N/A</v>
      </c>
      <c r="R1777" s="13" t="e">
        <f>VLOOKUP(J1777,'[1]Nhân viên'!$E$20:$F$41,2,0)</f>
        <v>#N/A</v>
      </c>
    </row>
    <row r="1778" spans="3:18" x14ac:dyDescent="0.2">
      <c r="C1778" s="259"/>
      <c r="E1778" s="13" t="e">
        <f>VLOOKUP(D1778,'Nhân viên'!$B$5:$C$48,2,0)</f>
        <v>#N/A</v>
      </c>
      <c r="H1778" s="13" t="e">
        <f>VLOOKUP(F1778,'Khách hàng'!$B$4:$G$1048576,2,0)</f>
        <v>#N/A</v>
      </c>
      <c r="I1778" s="13" t="str">
        <f>VLOOKUP(F1778,'[1]Khách hàng'!$A$4:$F$2144,3,0)</f>
        <v>Số 1 đường số 17A, Khu phố 11, Phường Bình Trị Đông B, Quận Bình Tân, TP.HCM.</v>
      </c>
      <c r="J1778" s="35" t="e">
        <f>VLOOKUP(F1778,'Khách hàng'!$B$4:$G$1048576,5,0)</f>
        <v>#N/A</v>
      </c>
      <c r="M1778" s="13" t="e">
        <f>VLOOKUP(K1778,'Hàng hóa'!$C$5:$J1909,2,0)</f>
        <v>#N/A</v>
      </c>
      <c r="N1778" s="17" t="e">
        <f>VLOOKUP(K1778,'[1]Hàng hóa'!$C$5:$G$22,5,0)</f>
        <v>#N/A</v>
      </c>
      <c r="O1778" s="17" t="e">
        <f t="shared" si="87"/>
        <v>#N/A</v>
      </c>
      <c r="P1778" s="197" t="e">
        <f t="shared" si="88"/>
        <v>#N/A</v>
      </c>
      <c r="Q1778" s="17" t="e">
        <f t="shared" si="89"/>
        <v>#N/A</v>
      </c>
      <c r="R1778" s="13" t="e">
        <f>VLOOKUP(J1778,'[1]Nhân viên'!$E$20:$F$41,2,0)</f>
        <v>#N/A</v>
      </c>
    </row>
    <row r="1779" spans="3:18" ht="15" x14ac:dyDescent="0.25">
      <c r="C1779" s="259"/>
      <c r="E1779" s="13" t="e">
        <f>VLOOKUP(D1779,'Nhân viên'!$B$5:$C$48,2,0)</f>
        <v>#N/A</v>
      </c>
      <c r="G1779"/>
      <c r="H1779" s="13" t="e">
        <f>VLOOKUP(F1779,'Khách hàng'!$B$4:$G$1048576,2,0)</f>
        <v>#N/A</v>
      </c>
      <c r="I1779" s="13" t="str">
        <f>VLOOKUP(F1779,'[1]Khách hàng'!$A$4:$F$2144,3,0)</f>
        <v>Số 1 đường số 17A, Khu phố 11, Phường Bình Trị Đông B, Quận Bình Tân, TP.HCM.</v>
      </c>
      <c r="J1779" s="35" t="e">
        <f>VLOOKUP(F1779,'Khách hàng'!$B$4:$G$1048576,5,0)</f>
        <v>#N/A</v>
      </c>
      <c r="M1779" s="13" t="e">
        <f>VLOOKUP(K1779,'Hàng hóa'!$C$5:$J1910,2,0)</f>
        <v>#N/A</v>
      </c>
      <c r="N1779" s="17" t="e">
        <f>VLOOKUP(K1779,'[1]Hàng hóa'!$C$5:$G$22,5,0)</f>
        <v>#N/A</v>
      </c>
      <c r="O1779" s="17" t="e">
        <f t="shared" si="87"/>
        <v>#N/A</v>
      </c>
      <c r="P1779" s="197" t="e">
        <f t="shared" si="88"/>
        <v>#N/A</v>
      </c>
      <c r="Q1779" s="17" t="e">
        <f t="shared" si="89"/>
        <v>#N/A</v>
      </c>
      <c r="R1779" s="13" t="e">
        <f>VLOOKUP(J1779,'[1]Nhân viên'!$E$20:$F$41,2,0)</f>
        <v>#N/A</v>
      </c>
    </row>
    <row r="1780" spans="3:18" ht="15" x14ac:dyDescent="0.25">
      <c r="C1780" s="259"/>
      <c r="E1780" s="13" t="e">
        <f>VLOOKUP(D1780,'Nhân viên'!$B$5:$C$48,2,0)</f>
        <v>#N/A</v>
      </c>
      <c r="G1780"/>
      <c r="H1780" s="13" t="e">
        <f>VLOOKUP(F1780,'Khách hàng'!$B$4:$G$1048576,2,0)</f>
        <v>#N/A</v>
      </c>
      <c r="I1780" s="13" t="str">
        <f>VLOOKUP(F1780,'[1]Khách hàng'!$A$4:$F$2144,3,0)</f>
        <v>Số 1 đường số 17A, Khu phố 11, Phường Bình Trị Đông B, Quận Bình Tân, TP.HCM.</v>
      </c>
      <c r="J1780" s="35" t="e">
        <f>VLOOKUP(F1780,'Khách hàng'!$B$4:$G$1048576,5,0)</f>
        <v>#N/A</v>
      </c>
      <c r="M1780" s="13" t="e">
        <f>VLOOKUP(K1780,'Hàng hóa'!$C$5:$J1911,2,0)</f>
        <v>#N/A</v>
      </c>
      <c r="N1780" s="17" t="e">
        <f>VLOOKUP(K1780,'[1]Hàng hóa'!$C$5:$G$22,5,0)</f>
        <v>#N/A</v>
      </c>
      <c r="O1780" s="17" t="e">
        <f t="shared" si="87"/>
        <v>#N/A</v>
      </c>
      <c r="P1780" s="197" t="e">
        <f t="shared" si="88"/>
        <v>#N/A</v>
      </c>
      <c r="Q1780" s="17" t="e">
        <f t="shared" si="89"/>
        <v>#N/A</v>
      </c>
      <c r="R1780" s="13" t="e">
        <f>VLOOKUP(J1780,'[1]Nhân viên'!$E$20:$F$41,2,0)</f>
        <v>#N/A</v>
      </c>
    </row>
    <row r="1781" spans="3:18" ht="15" x14ac:dyDescent="0.25">
      <c r="C1781" s="259"/>
      <c r="E1781" s="13" t="e">
        <f>VLOOKUP(D1781,'Nhân viên'!$B$5:$C$48,2,0)</f>
        <v>#N/A</v>
      </c>
      <c r="G1781"/>
      <c r="H1781" s="13" t="e">
        <f>VLOOKUP(F1781,'Khách hàng'!$B$4:$G$1048576,2,0)</f>
        <v>#N/A</v>
      </c>
      <c r="I1781" s="13" t="str">
        <f>VLOOKUP(F1781,'[1]Khách hàng'!$A$4:$F$2144,3,0)</f>
        <v>Số 1 đường số 17A, Khu phố 11, Phường Bình Trị Đông B, Quận Bình Tân, TP.HCM.</v>
      </c>
      <c r="J1781" s="35" t="e">
        <f>VLOOKUP(F1781,'Khách hàng'!$B$4:$G$1048576,5,0)</f>
        <v>#N/A</v>
      </c>
      <c r="M1781" s="13" t="e">
        <f>VLOOKUP(K1781,'Hàng hóa'!$C$5:$J1912,2,0)</f>
        <v>#N/A</v>
      </c>
      <c r="N1781" s="17" t="e">
        <f>VLOOKUP(K1781,'[1]Hàng hóa'!$C$5:$G$22,5,0)</f>
        <v>#N/A</v>
      </c>
      <c r="O1781" s="17" t="e">
        <f t="shared" si="87"/>
        <v>#N/A</v>
      </c>
      <c r="P1781" s="197" t="e">
        <f t="shared" si="88"/>
        <v>#N/A</v>
      </c>
      <c r="Q1781" s="17" t="e">
        <f t="shared" si="89"/>
        <v>#N/A</v>
      </c>
      <c r="R1781" s="13" t="e">
        <f>VLOOKUP(J1781,'[1]Nhân viên'!$E$20:$F$41,2,0)</f>
        <v>#N/A</v>
      </c>
    </row>
    <row r="1782" spans="3:18" ht="15" x14ac:dyDescent="0.25">
      <c r="C1782" s="259"/>
      <c r="E1782" s="13" t="e">
        <f>VLOOKUP(D1782,'Nhân viên'!$B$5:$C$48,2,0)</f>
        <v>#N/A</v>
      </c>
      <c r="G1782"/>
      <c r="H1782" s="13" t="e">
        <f>VLOOKUP(F1782,'Khách hàng'!$B$4:$G$1048576,2,0)</f>
        <v>#N/A</v>
      </c>
      <c r="I1782" s="13" t="str">
        <f>VLOOKUP(F1782,'[1]Khách hàng'!$A$4:$F$2144,3,0)</f>
        <v>Số 1 đường số 17A, Khu phố 11, Phường Bình Trị Đông B, Quận Bình Tân, TP.HCM.</v>
      </c>
      <c r="J1782" s="35" t="e">
        <f>VLOOKUP(F1782,'Khách hàng'!$B$4:$G$1048576,5,0)</f>
        <v>#N/A</v>
      </c>
      <c r="M1782" s="13" t="e">
        <f>VLOOKUP(K1782,'Hàng hóa'!$C$5:$J1913,2,0)</f>
        <v>#N/A</v>
      </c>
      <c r="N1782" s="17" t="e">
        <f>VLOOKUP(K1782,'[1]Hàng hóa'!$C$5:$G$22,5,0)</f>
        <v>#N/A</v>
      </c>
      <c r="O1782" s="17" t="e">
        <f t="shared" si="87"/>
        <v>#N/A</v>
      </c>
      <c r="P1782" s="197" t="e">
        <f t="shared" si="88"/>
        <v>#N/A</v>
      </c>
      <c r="Q1782" s="17" t="e">
        <f t="shared" si="89"/>
        <v>#N/A</v>
      </c>
      <c r="R1782" s="13" t="e">
        <f>VLOOKUP(J1782,'[1]Nhân viên'!$E$20:$F$41,2,0)</f>
        <v>#N/A</v>
      </c>
    </row>
    <row r="1783" spans="3:18" ht="15" x14ac:dyDescent="0.25">
      <c r="C1783" s="259"/>
      <c r="E1783" s="13" t="e">
        <f>VLOOKUP(D1783,'Nhân viên'!$B$5:$C$48,2,0)</f>
        <v>#N/A</v>
      </c>
      <c r="G1783"/>
      <c r="H1783" s="13" t="e">
        <f>VLOOKUP(F1783,'Khách hàng'!$B$4:$G$1048576,2,0)</f>
        <v>#N/A</v>
      </c>
      <c r="I1783" s="13" t="str">
        <f>VLOOKUP(F1783,'[1]Khách hàng'!$A$4:$F$2144,3,0)</f>
        <v>Số 1 đường số 17A, Khu phố 11, Phường Bình Trị Đông B, Quận Bình Tân, TP.HCM.</v>
      </c>
      <c r="J1783" s="35" t="e">
        <f>VLOOKUP(F1783,'Khách hàng'!$B$4:$G$1048576,5,0)</f>
        <v>#N/A</v>
      </c>
      <c r="M1783" s="13" t="e">
        <f>VLOOKUP(K1783,'Hàng hóa'!$C$5:$J1914,2,0)</f>
        <v>#N/A</v>
      </c>
      <c r="N1783" s="17" t="e">
        <f>VLOOKUP(K1783,'[1]Hàng hóa'!$C$5:$G$22,5,0)</f>
        <v>#N/A</v>
      </c>
      <c r="O1783" s="17" t="e">
        <f t="shared" si="87"/>
        <v>#N/A</v>
      </c>
      <c r="P1783" s="197" t="e">
        <f t="shared" si="88"/>
        <v>#N/A</v>
      </c>
      <c r="Q1783" s="17" t="e">
        <f t="shared" si="89"/>
        <v>#N/A</v>
      </c>
      <c r="R1783" s="13" t="e">
        <f>VLOOKUP(J1783,'[1]Nhân viên'!$E$20:$F$41,2,0)</f>
        <v>#N/A</v>
      </c>
    </row>
    <row r="1784" spans="3:18" ht="15" x14ac:dyDescent="0.25">
      <c r="C1784" s="259"/>
      <c r="E1784" s="13" t="e">
        <f>VLOOKUP(D1784,'Nhân viên'!$B$5:$C$48,2,0)</f>
        <v>#N/A</v>
      </c>
      <c r="G1784"/>
      <c r="H1784" s="13" t="e">
        <f>VLOOKUP(F1784,'Khách hàng'!$B$4:$G$1048576,2,0)</f>
        <v>#N/A</v>
      </c>
      <c r="I1784" s="13" t="str">
        <f>VLOOKUP(F1784,'[1]Khách hàng'!$A$4:$F$2144,3,0)</f>
        <v>Số 1 đường số 17A, Khu phố 11, Phường Bình Trị Đông B, Quận Bình Tân, TP.HCM.</v>
      </c>
      <c r="J1784" s="35" t="e">
        <f>VLOOKUP(F1784,'Khách hàng'!$B$4:$G$1048576,5,0)</f>
        <v>#N/A</v>
      </c>
      <c r="M1784" s="13" t="e">
        <f>VLOOKUP(K1784,'Hàng hóa'!$C$5:$J1915,2,0)</f>
        <v>#N/A</v>
      </c>
      <c r="N1784" s="17" t="e">
        <f>VLOOKUP(K1784,'[1]Hàng hóa'!$C$5:$G$22,5,0)</f>
        <v>#N/A</v>
      </c>
      <c r="O1784" s="17" t="e">
        <f t="shared" si="87"/>
        <v>#N/A</v>
      </c>
      <c r="P1784" s="197" t="e">
        <f t="shared" si="88"/>
        <v>#N/A</v>
      </c>
      <c r="Q1784" s="17" t="e">
        <f t="shared" si="89"/>
        <v>#N/A</v>
      </c>
      <c r="R1784" s="13" t="e">
        <f>VLOOKUP(J1784,'[1]Nhân viên'!$E$20:$F$41,2,0)</f>
        <v>#N/A</v>
      </c>
    </row>
    <row r="1785" spans="3:18" x14ac:dyDescent="0.2">
      <c r="C1785" s="259"/>
      <c r="E1785" s="13" t="e">
        <f>VLOOKUP(D1785,'Nhân viên'!$B$5:$C$48,2,0)</f>
        <v>#N/A</v>
      </c>
      <c r="H1785" s="13" t="e">
        <f>VLOOKUP(F1785,'Khách hàng'!$B$4:$G$1048576,2,0)</f>
        <v>#N/A</v>
      </c>
      <c r="I1785" s="13" t="str">
        <f>VLOOKUP(F1785,'[1]Khách hàng'!$A$4:$F$2144,3,0)</f>
        <v>Số 1 đường số 17A, Khu phố 11, Phường Bình Trị Đông B, Quận Bình Tân, TP.HCM.</v>
      </c>
      <c r="J1785" s="35" t="e">
        <f>VLOOKUP(F1785,'Khách hàng'!$B$4:$G$1048576,5,0)</f>
        <v>#N/A</v>
      </c>
      <c r="M1785" s="13" t="e">
        <f>VLOOKUP(K1785,'Hàng hóa'!$C$5:$J1916,2,0)</f>
        <v>#N/A</v>
      </c>
      <c r="N1785" s="17" t="e">
        <f>VLOOKUP(K1785,'[1]Hàng hóa'!$C$5:$G$22,5,0)</f>
        <v>#N/A</v>
      </c>
      <c r="O1785" s="17" t="e">
        <f t="shared" si="87"/>
        <v>#N/A</v>
      </c>
      <c r="P1785" s="197" t="e">
        <f t="shared" si="88"/>
        <v>#N/A</v>
      </c>
      <c r="Q1785" s="17" t="e">
        <f t="shared" si="89"/>
        <v>#N/A</v>
      </c>
      <c r="R1785" s="13" t="e">
        <f>VLOOKUP(J1785,'[1]Nhân viên'!$E$20:$F$41,2,0)</f>
        <v>#N/A</v>
      </c>
    </row>
    <row r="1786" spans="3:18" x14ac:dyDescent="0.2">
      <c r="C1786" s="259"/>
      <c r="E1786" s="13" t="e">
        <f>VLOOKUP(D1786,'Nhân viên'!$B$5:$C$48,2,0)</f>
        <v>#N/A</v>
      </c>
      <c r="H1786" s="13" t="e">
        <f>VLOOKUP(F1786,'Khách hàng'!$B$4:$G$1048576,2,0)</f>
        <v>#N/A</v>
      </c>
      <c r="I1786" s="13" t="str">
        <f>VLOOKUP(F1786,'[1]Khách hàng'!$A$4:$F$2144,3,0)</f>
        <v>Số 1 đường số 17A, Khu phố 11, Phường Bình Trị Đông B, Quận Bình Tân, TP.HCM.</v>
      </c>
      <c r="J1786" s="35" t="e">
        <f>VLOOKUP(F1786,'Khách hàng'!$B$4:$G$1048576,5,0)</f>
        <v>#N/A</v>
      </c>
      <c r="M1786" s="13" t="e">
        <f>VLOOKUP(K1786,'Hàng hóa'!$C$5:$J1917,2,0)</f>
        <v>#N/A</v>
      </c>
      <c r="N1786" s="17" t="e">
        <f>VLOOKUP(K1786,'[1]Hàng hóa'!$C$5:$G$22,5,0)</f>
        <v>#N/A</v>
      </c>
      <c r="O1786" s="17" t="e">
        <f t="shared" si="87"/>
        <v>#N/A</v>
      </c>
      <c r="P1786" s="197" t="e">
        <f t="shared" si="88"/>
        <v>#N/A</v>
      </c>
      <c r="Q1786" s="17" t="e">
        <f t="shared" si="89"/>
        <v>#N/A</v>
      </c>
      <c r="R1786" s="13" t="e">
        <f>VLOOKUP(J1786,'[1]Nhân viên'!$E$20:$F$41,2,0)</f>
        <v>#N/A</v>
      </c>
    </row>
    <row r="1787" spans="3:18" x14ac:dyDescent="0.2">
      <c r="C1787" s="259"/>
      <c r="E1787" s="13" t="e">
        <f>VLOOKUP(D1787,'Nhân viên'!$B$5:$C$48,2,0)</f>
        <v>#N/A</v>
      </c>
      <c r="H1787" s="13" t="e">
        <f>VLOOKUP(F1787,'Khách hàng'!$B$4:$G$1048576,2,0)</f>
        <v>#N/A</v>
      </c>
      <c r="I1787" s="13" t="str">
        <f>VLOOKUP(F1787,'[1]Khách hàng'!$A$4:$F$2144,3,0)</f>
        <v>Số 1 đường số 17A, Khu phố 11, Phường Bình Trị Đông B, Quận Bình Tân, TP.HCM.</v>
      </c>
      <c r="J1787" s="35" t="e">
        <f>VLOOKUP(F1787,'Khách hàng'!$B$4:$G$1048576,5,0)</f>
        <v>#N/A</v>
      </c>
      <c r="M1787" s="13" t="e">
        <f>VLOOKUP(K1787,'Hàng hóa'!$C$5:$J1918,2,0)</f>
        <v>#N/A</v>
      </c>
      <c r="N1787" s="17" t="e">
        <f>VLOOKUP(K1787,'[1]Hàng hóa'!$C$5:$G$22,5,0)</f>
        <v>#N/A</v>
      </c>
      <c r="O1787" s="17" t="e">
        <f t="shared" si="87"/>
        <v>#N/A</v>
      </c>
      <c r="P1787" s="197" t="e">
        <f t="shared" si="88"/>
        <v>#N/A</v>
      </c>
      <c r="Q1787" s="17" t="e">
        <f t="shared" si="89"/>
        <v>#N/A</v>
      </c>
      <c r="R1787" s="13" t="e">
        <f>VLOOKUP(J1787,'[1]Nhân viên'!$E$20:$F$41,2,0)</f>
        <v>#N/A</v>
      </c>
    </row>
    <row r="1788" spans="3:18" ht="15" x14ac:dyDescent="0.25">
      <c r="C1788" s="259"/>
      <c r="E1788" s="13" t="e">
        <f>VLOOKUP(D1788,'Nhân viên'!$B$5:$C$48,2,0)</f>
        <v>#N/A</v>
      </c>
      <c r="G1788"/>
      <c r="H1788" s="13" t="e">
        <f>VLOOKUP(F1788,'Khách hàng'!$B$4:$G$1048576,2,0)</f>
        <v>#N/A</v>
      </c>
      <c r="I1788" s="13" t="str">
        <f>VLOOKUP(F1788,'[1]Khách hàng'!$A$4:$F$2144,3,0)</f>
        <v>Số 1 đường số 17A, Khu phố 11, Phường Bình Trị Đông B, Quận Bình Tân, TP.HCM.</v>
      </c>
      <c r="J1788" s="35" t="e">
        <f>VLOOKUP(F1788,'Khách hàng'!$B$4:$G$1048576,5,0)</f>
        <v>#N/A</v>
      </c>
      <c r="M1788" s="13" t="e">
        <f>VLOOKUP(K1788,'Hàng hóa'!$C$5:$J1919,2,0)</f>
        <v>#N/A</v>
      </c>
      <c r="N1788" s="17" t="e">
        <f>VLOOKUP(K1788,'[1]Hàng hóa'!$C$5:$G$22,5,0)</f>
        <v>#N/A</v>
      </c>
      <c r="O1788" s="17" t="e">
        <f t="shared" si="87"/>
        <v>#N/A</v>
      </c>
      <c r="P1788" s="197" t="e">
        <f t="shared" si="88"/>
        <v>#N/A</v>
      </c>
      <c r="Q1788" s="17" t="e">
        <f t="shared" si="89"/>
        <v>#N/A</v>
      </c>
      <c r="R1788" s="13" t="e">
        <f>VLOOKUP(J1788,'[1]Nhân viên'!$E$20:$F$41,2,0)</f>
        <v>#N/A</v>
      </c>
    </row>
    <row r="1789" spans="3:18" ht="15" x14ac:dyDescent="0.25">
      <c r="C1789" s="259"/>
      <c r="E1789" s="13" t="e">
        <f>VLOOKUP(D1789,'Nhân viên'!$B$5:$C$48,2,0)</f>
        <v>#N/A</v>
      </c>
      <c r="G1789"/>
      <c r="H1789" s="13" t="e">
        <f>VLOOKUP(F1789,'Khách hàng'!$B$4:$G$1048576,2,0)</f>
        <v>#N/A</v>
      </c>
      <c r="I1789" s="13" t="str">
        <f>VLOOKUP(F1789,'[1]Khách hàng'!$A$4:$F$2144,3,0)</f>
        <v>Số 1 đường số 17A, Khu phố 11, Phường Bình Trị Đông B, Quận Bình Tân, TP.HCM.</v>
      </c>
      <c r="J1789" s="35" t="e">
        <f>VLOOKUP(F1789,'Khách hàng'!$B$4:$G$1048576,5,0)</f>
        <v>#N/A</v>
      </c>
      <c r="M1789" s="13" t="e">
        <f>VLOOKUP(K1789,'Hàng hóa'!$C$5:$J1920,2,0)</f>
        <v>#N/A</v>
      </c>
      <c r="N1789" s="17" t="e">
        <f>VLOOKUP(K1789,'[1]Hàng hóa'!$C$5:$G$22,5,0)</f>
        <v>#N/A</v>
      </c>
      <c r="O1789" s="17" t="e">
        <f t="shared" si="87"/>
        <v>#N/A</v>
      </c>
      <c r="P1789" s="197" t="e">
        <f t="shared" si="88"/>
        <v>#N/A</v>
      </c>
      <c r="Q1789" s="17" t="e">
        <f t="shared" si="89"/>
        <v>#N/A</v>
      </c>
      <c r="R1789" s="13" t="e">
        <f>VLOOKUP(J1789,'[1]Nhân viên'!$E$20:$F$41,2,0)</f>
        <v>#N/A</v>
      </c>
    </row>
    <row r="1790" spans="3:18" ht="15" x14ac:dyDescent="0.25">
      <c r="C1790" s="259"/>
      <c r="E1790" s="13" t="e">
        <f>VLOOKUP(D1790,'Nhân viên'!$B$5:$C$48,2,0)</f>
        <v>#N/A</v>
      </c>
      <c r="G1790"/>
      <c r="H1790" s="13" t="e">
        <f>VLOOKUP(F1790,'Khách hàng'!$B$4:$G$1048576,2,0)</f>
        <v>#N/A</v>
      </c>
      <c r="I1790" s="13" t="str">
        <f>VLOOKUP(F1790,'[1]Khách hàng'!$A$4:$F$2144,3,0)</f>
        <v>Số 1 đường số 17A, Khu phố 11, Phường Bình Trị Đông B, Quận Bình Tân, TP.HCM.</v>
      </c>
      <c r="J1790" s="35" t="e">
        <f>VLOOKUP(F1790,'Khách hàng'!$B$4:$G$1048576,5,0)</f>
        <v>#N/A</v>
      </c>
      <c r="M1790" s="13" t="e">
        <f>VLOOKUP(K1790,'Hàng hóa'!$C$5:$J1921,2,0)</f>
        <v>#N/A</v>
      </c>
      <c r="N1790" s="17" t="e">
        <f>VLOOKUP(K1790,'[1]Hàng hóa'!$C$5:$G$22,5,0)</f>
        <v>#N/A</v>
      </c>
      <c r="O1790" s="17" t="e">
        <f t="shared" si="87"/>
        <v>#N/A</v>
      </c>
      <c r="P1790" s="197" t="e">
        <f t="shared" si="88"/>
        <v>#N/A</v>
      </c>
      <c r="Q1790" s="17" t="e">
        <f t="shared" si="89"/>
        <v>#N/A</v>
      </c>
      <c r="R1790" s="13" t="e">
        <f>VLOOKUP(J1790,'[1]Nhân viên'!$E$20:$F$41,2,0)</f>
        <v>#N/A</v>
      </c>
    </row>
    <row r="1791" spans="3:18" ht="15" x14ac:dyDescent="0.25">
      <c r="C1791" s="259"/>
      <c r="E1791" s="13" t="e">
        <f>VLOOKUP(D1791,'Nhân viên'!$B$5:$C$48,2,0)</f>
        <v>#N/A</v>
      </c>
      <c r="G1791"/>
      <c r="H1791" s="13" t="e">
        <f>VLOOKUP(F1791,'Khách hàng'!$B$4:$G$1048576,2,0)</f>
        <v>#N/A</v>
      </c>
      <c r="I1791" s="13" t="str">
        <f>VLOOKUP(F1791,'[1]Khách hàng'!$A$4:$F$2144,3,0)</f>
        <v>Số 1 đường số 17A, Khu phố 11, Phường Bình Trị Đông B, Quận Bình Tân, TP.HCM.</v>
      </c>
      <c r="J1791" s="35" t="e">
        <f>VLOOKUP(F1791,'Khách hàng'!$B$4:$G$1048576,5,0)</f>
        <v>#N/A</v>
      </c>
      <c r="M1791" s="13" t="e">
        <f>VLOOKUP(K1791,'Hàng hóa'!$C$5:$J1922,2,0)</f>
        <v>#N/A</v>
      </c>
      <c r="N1791" s="17" t="e">
        <f>VLOOKUP(K1791,'[1]Hàng hóa'!$C$5:$G$22,5,0)</f>
        <v>#N/A</v>
      </c>
      <c r="O1791" s="17" t="e">
        <f t="shared" si="87"/>
        <v>#N/A</v>
      </c>
      <c r="P1791" s="197" t="e">
        <f t="shared" si="88"/>
        <v>#N/A</v>
      </c>
      <c r="Q1791" s="17" t="e">
        <f t="shared" si="89"/>
        <v>#N/A</v>
      </c>
      <c r="R1791" s="13" t="e">
        <f>VLOOKUP(J1791,'[1]Nhân viên'!$E$20:$F$41,2,0)</f>
        <v>#N/A</v>
      </c>
    </row>
    <row r="1792" spans="3:18" ht="15" x14ac:dyDescent="0.25">
      <c r="C1792" s="259"/>
      <c r="E1792" s="13" t="e">
        <f>VLOOKUP(D1792,'Nhân viên'!$B$5:$C$48,2,0)</f>
        <v>#N/A</v>
      </c>
      <c r="G1792"/>
      <c r="H1792" s="13" t="e">
        <f>VLOOKUP(F1792,'Khách hàng'!$B$4:$G$1048576,2,0)</f>
        <v>#N/A</v>
      </c>
      <c r="I1792" s="13" t="str">
        <f>VLOOKUP(F1792,'[1]Khách hàng'!$A$4:$F$2144,3,0)</f>
        <v>Số 1 đường số 17A, Khu phố 11, Phường Bình Trị Đông B, Quận Bình Tân, TP.HCM.</v>
      </c>
      <c r="J1792" s="35" t="e">
        <f>VLOOKUP(F1792,'Khách hàng'!$B$4:$G$1048576,5,0)</f>
        <v>#N/A</v>
      </c>
      <c r="M1792" s="13" t="e">
        <f>VLOOKUP(K1792,'Hàng hóa'!$C$5:$J1923,2,0)</f>
        <v>#N/A</v>
      </c>
      <c r="N1792" s="17" t="e">
        <f>VLOOKUP(K1792,'[1]Hàng hóa'!$C$5:$G$22,5,0)</f>
        <v>#N/A</v>
      </c>
      <c r="O1792" s="17" t="e">
        <f t="shared" si="87"/>
        <v>#N/A</v>
      </c>
      <c r="P1792" s="197" t="e">
        <f t="shared" si="88"/>
        <v>#N/A</v>
      </c>
      <c r="Q1792" s="17" t="e">
        <f t="shared" si="89"/>
        <v>#N/A</v>
      </c>
      <c r="R1792" s="13" t="e">
        <f>VLOOKUP(J1792,'[1]Nhân viên'!$E$20:$F$41,2,0)</f>
        <v>#N/A</v>
      </c>
    </row>
    <row r="1793" spans="3:18" ht="15" x14ac:dyDescent="0.25">
      <c r="C1793" s="259"/>
      <c r="E1793" s="13" t="e">
        <f>VLOOKUP(D1793,'Nhân viên'!$B$5:$C$48,2,0)</f>
        <v>#N/A</v>
      </c>
      <c r="G1793"/>
      <c r="H1793" s="13" t="e">
        <f>VLOOKUP(F1793,'Khách hàng'!$B$4:$G$1048576,2,0)</f>
        <v>#N/A</v>
      </c>
      <c r="I1793" s="13" t="str">
        <f>VLOOKUP(F1793,'[1]Khách hàng'!$A$4:$F$2144,3,0)</f>
        <v>Số 1 đường số 17A, Khu phố 11, Phường Bình Trị Đông B, Quận Bình Tân, TP.HCM.</v>
      </c>
      <c r="J1793" s="35" t="e">
        <f>VLOOKUP(F1793,'Khách hàng'!$B$4:$G$1048576,5,0)</f>
        <v>#N/A</v>
      </c>
      <c r="M1793" s="13" t="e">
        <f>VLOOKUP(K1793,'Hàng hóa'!$C$5:$J1924,2,0)</f>
        <v>#N/A</v>
      </c>
      <c r="N1793" s="17" t="e">
        <f>VLOOKUP(K1793,'[1]Hàng hóa'!$C$5:$G$22,5,0)</f>
        <v>#N/A</v>
      </c>
      <c r="O1793" s="17" t="e">
        <f t="shared" si="87"/>
        <v>#N/A</v>
      </c>
      <c r="P1793" s="197" t="e">
        <f t="shared" si="88"/>
        <v>#N/A</v>
      </c>
      <c r="Q1793" s="17" t="e">
        <f t="shared" si="89"/>
        <v>#N/A</v>
      </c>
      <c r="R1793" s="13" t="e">
        <f>VLOOKUP(J1793,'[1]Nhân viên'!$E$20:$F$41,2,0)</f>
        <v>#N/A</v>
      </c>
    </row>
    <row r="1794" spans="3:18" ht="15" x14ac:dyDescent="0.25">
      <c r="C1794" s="259"/>
      <c r="E1794" s="13" t="e">
        <f>VLOOKUP(D1794,'Nhân viên'!$B$5:$C$48,2,0)</f>
        <v>#N/A</v>
      </c>
      <c r="G1794"/>
      <c r="H1794" s="13" t="e">
        <f>VLOOKUP(F1794,'Khách hàng'!$B$4:$G$1048576,2,0)</f>
        <v>#N/A</v>
      </c>
      <c r="I1794" s="13" t="str">
        <f>VLOOKUP(F1794,'[1]Khách hàng'!$A$4:$F$2144,3,0)</f>
        <v>Số 1 đường số 17A, Khu phố 11, Phường Bình Trị Đông B, Quận Bình Tân, TP.HCM.</v>
      </c>
      <c r="J1794" s="35" t="e">
        <f>VLOOKUP(F1794,'Khách hàng'!$B$4:$G$1048576,5,0)</f>
        <v>#N/A</v>
      </c>
      <c r="M1794" s="13" t="e">
        <f>VLOOKUP(K1794,'Hàng hóa'!$C$5:$J1925,2,0)</f>
        <v>#N/A</v>
      </c>
      <c r="N1794" s="17" t="e">
        <f>VLOOKUP(K1794,'[1]Hàng hóa'!$C$5:$G$22,5,0)</f>
        <v>#N/A</v>
      </c>
      <c r="O1794" s="17" t="e">
        <f t="shared" si="87"/>
        <v>#N/A</v>
      </c>
      <c r="P1794" s="197" t="e">
        <f t="shared" si="88"/>
        <v>#N/A</v>
      </c>
      <c r="Q1794" s="17" t="e">
        <f t="shared" si="89"/>
        <v>#N/A</v>
      </c>
      <c r="R1794" s="13" t="e">
        <f>VLOOKUP(J1794,'[1]Nhân viên'!$E$20:$F$41,2,0)</f>
        <v>#N/A</v>
      </c>
    </row>
    <row r="1795" spans="3:18" ht="15" x14ac:dyDescent="0.25">
      <c r="C1795" s="259"/>
      <c r="E1795" s="13" t="e">
        <f>VLOOKUP(D1795,'Nhân viên'!$B$5:$C$48,2,0)</f>
        <v>#N/A</v>
      </c>
      <c r="G1795"/>
      <c r="H1795" s="13" t="e">
        <f>VLOOKUP(F1795,'Khách hàng'!$B$4:$G$1048576,2,0)</f>
        <v>#N/A</v>
      </c>
      <c r="I1795" s="13" t="str">
        <f>VLOOKUP(F1795,'[1]Khách hàng'!$A$4:$F$2144,3,0)</f>
        <v>Số 1 đường số 17A, Khu phố 11, Phường Bình Trị Đông B, Quận Bình Tân, TP.HCM.</v>
      </c>
      <c r="J1795" s="35" t="e">
        <f>VLOOKUP(F1795,'Khách hàng'!$B$4:$G$1048576,5,0)</f>
        <v>#N/A</v>
      </c>
      <c r="M1795" s="13" t="e">
        <f>VLOOKUP(K1795,'Hàng hóa'!$C$5:$J1926,2,0)</f>
        <v>#N/A</v>
      </c>
      <c r="N1795" s="17" t="e">
        <f>VLOOKUP(K1795,'[1]Hàng hóa'!$C$5:$G$22,5,0)</f>
        <v>#N/A</v>
      </c>
      <c r="O1795" s="17" t="e">
        <f t="shared" si="87"/>
        <v>#N/A</v>
      </c>
      <c r="P1795" s="197" t="e">
        <f t="shared" si="88"/>
        <v>#N/A</v>
      </c>
      <c r="Q1795" s="17" t="e">
        <f t="shared" si="89"/>
        <v>#N/A</v>
      </c>
      <c r="R1795" s="13" t="e">
        <f>VLOOKUP(J1795,'[1]Nhân viên'!$E$20:$F$41,2,0)</f>
        <v>#N/A</v>
      </c>
    </row>
    <row r="1796" spans="3:18" ht="15" x14ac:dyDescent="0.25">
      <c r="C1796" s="259"/>
      <c r="E1796" s="13" t="e">
        <f>VLOOKUP(D1796,'Nhân viên'!$B$5:$C$48,2,0)</f>
        <v>#N/A</v>
      </c>
      <c r="G1796"/>
      <c r="H1796" s="13" t="e">
        <f>VLOOKUP(F1796,'Khách hàng'!$B$4:$G$1048576,2,0)</f>
        <v>#N/A</v>
      </c>
      <c r="I1796" s="13" t="str">
        <f>VLOOKUP(F1796,'[1]Khách hàng'!$A$4:$F$2144,3,0)</f>
        <v>Số 1 đường số 17A, Khu phố 11, Phường Bình Trị Đông B, Quận Bình Tân, TP.HCM.</v>
      </c>
      <c r="J1796" s="35" t="e">
        <f>VLOOKUP(F1796,'Khách hàng'!$B$4:$G$1048576,5,0)</f>
        <v>#N/A</v>
      </c>
      <c r="M1796" s="13" t="e">
        <f>VLOOKUP(K1796,'Hàng hóa'!$C$5:$J1927,2,0)</f>
        <v>#N/A</v>
      </c>
      <c r="N1796" s="17" t="e">
        <f>VLOOKUP(K1796,'[1]Hàng hóa'!$C$5:$G$22,5,0)</f>
        <v>#N/A</v>
      </c>
      <c r="O1796" s="17" t="e">
        <f t="shared" si="87"/>
        <v>#N/A</v>
      </c>
      <c r="P1796" s="197" t="e">
        <f t="shared" si="88"/>
        <v>#N/A</v>
      </c>
      <c r="Q1796" s="17" t="e">
        <f t="shared" si="89"/>
        <v>#N/A</v>
      </c>
      <c r="R1796" s="13" t="e">
        <f>VLOOKUP(J1796,'[1]Nhân viên'!$E$20:$F$41,2,0)</f>
        <v>#N/A</v>
      </c>
    </row>
    <row r="1797" spans="3:18" ht="15" x14ac:dyDescent="0.25">
      <c r="C1797" s="259"/>
      <c r="E1797" s="13" t="e">
        <f>VLOOKUP(D1797,'Nhân viên'!$B$5:$C$48,2,0)</f>
        <v>#N/A</v>
      </c>
      <c r="G1797"/>
      <c r="H1797" s="13" t="e">
        <f>VLOOKUP(F1797,'Khách hàng'!$B$4:$G$1048576,2,0)</f>
        <v>#N/A</v>
      </c>
      <c r="I1797" s="13" t="str">
        <f>VLOOKUP(F1797,'[1]Khách hàng'!$A$4:$F$2144,3,0)</f>
        <v>Số 1 đường số 17A, Khu phố 11, Phường Bình Trị Đông B, Quận Bình Tân, TP.HCM.</v>
      </c>
      <c r="J1797" s="35" t="e">
        <f>VLOOKUP(F1797,'Khách hàng'!$B$4:$G$1048576,5,0)</f>
        <v>#N/A</v>
      </c>
      <c r="M1797" s="13" t="e">
        <f>VLOOKUP(K1797,'Hàng hóa'!$C$5:$J1928,2,0)</f>
        <v>#N/A</v>
      </c>
      <c r="N1797" s="17" t="e">
        <f>VLOOKUP(K1797,'[1]Hàng hóa'!$C$5:$G$22,5,0)</f>
        <v>#N/A</v>
      </c>
      <c r="O1797" s="17" t="e">
        <f t="shared" si="87"/>
        <v>#N/A</v>
      </c>
      <c r="P1797" s="197" t="e">
        <f t="shared" si="88"/>
        <v>#N/A</v>
      </c>
      <c r="Q1797" s="17" t="e">
        <f t="shared" si="89"/>
        <v>#N/A</v>
      </c>
      <c r="R1797" s="13" t="e">
        <f>VLOOKUP(J1797,'[1]Nhân viên'!$E$20:$F$41,2,0)</f>
        <v>#N/A</v>
      </c>
    </row>
    <row r="1798" spans="3:18" ht="15" x14ac:dyDescent="0.25">
      <c r="C1798" s="259"/>
      <c r="E1798" s="13" t="e">
        <f>VLOOKUP(D1798,'Nhân viên'!$B$5:$C$48,2,0)</f>
        <v>#N/A</v>
      </c>
      <c r="G1798"/>
      <c r="H1798" s="13" t="e">
        <f>VLOOKUP(F1798,'Khách hàng'!$B$4:$G$1048576,2,0)</f>
        <v>#N/A</v>
      </c>
      <c r="I1798" s="13" t="str">
        <f>VLOOKUP(F1798,'[1]Khách hàng'!$A$4:$F$2144,3,0)</f>
        <v>Số 1 đường số 17A, Khu phố 11, Phường Bình Trị Đông B, Quận Bình Tân, TP.HCM.</v>
      </c>
      <c r="J1798" s="35" t="e">
        <f>VLOOKUP(F1798,'Khách hàng'!$B$4:$G$1048576,5,0)</f>
        <v>#N/A</v>
      </c>
      <c r="M1798" s="13" t="e">
        <f>VLOOKUP(K1798,'Hàng hóa'!$C$5:$J1929,2,0)</f>
        <v>#N/A</v>
      </c>
      <c r="N1798" s="17" t="e">
        <f>VLOOKUP(K1798,'[1]Hàng hóa'!$C$5:$G$22,5,0)</f>
        <v>#N/A</v>
      </c>
      <c r="O1798" s="17" t="e">
        <f t="shared" si="87"/>
        <v>#N/A</v>
      </c>
      <c r="P1798" s="197" t="e">
        <f t="shared" si="88"/>
        <v>#N/A</v>
      </c>
      <c r="Q1798" s="17" t="e">
        <f t="shared" si="89"/>
        <v>#N/A</v>
      </c>
      <c r="R1798" s="13" t="e">
        <f>VLOOKUP(J1798,'[1]Nhân viên'!$E$20:$F$41,2,0)</f>
        <v>#N/A</v>
      </c>
    </row>
    <row r="1799" spans="3:18" ht="15" x14ac:dyDescent="0.25">
      <c r="C1799" s="259"/>
      <c r="E1799" s="13" t="e">
        <f>VLOOKUP(D1799,'Nhân viên'!$B$5:$C$48,2,0)</f>
        <v>#N/A</v>
      </c>
      <c r="G1799"/>
      <c r="H1799" s="13" t="e">
        <f>VLOOKUP(F1799,'Khách hàng'!$B$4:$G$1048576,2,0)</f>
        <v>#N/A</v>
      </c>
      <c r="I1799" s="13" t="str">
        <f>VLOOKUP(F1799,'[1]Khách hàng'!$A$4:$F$2144,3,0)</f>
        <v>Số 1 đường số 17A, Khu phố 11, Phường Bình Trị Đông B, Quận Bình Tân, TP.HCM.</v>
      </c>
      <c r="J1799" s="35" t="e">
        <f>VLOOKUP(F1799,'Khách hàng'!$B$4:$G$1048576,5,0)</f>
        <v>#N/A</v>
      </c>
      <c r="M1799" s="13" t="e">
        <f>VLOOKUP(K1799,'Hàng hóa'!$C$5:$J1930,2,0)</f>
        <v>#N/A</v>
      </c>
      <c r="N1799" s="17" t="e">
        <f>VLOOKUP(K1799,'[1]Hàng hóa'!$C$5:$G$22,5,0)</f>
        <v>#N/A</v>
      </c>
      <c r="O1799" s="17" t="e">
        <f t="shared" si="87"/>
        <v>#N/A</v>
      </c>
      <c r="P1799" s="197" t="e">
        <f t="shared" si="88"/>
        <v>#N/A</v>
      </c>
      <c r="Q1799" s="17" t="e">
        <f t="shared" si="89"/>
        <v>#N/A</v>
      </c>
      <c r="R1799" s="13" t="e">
        <f>VLOOKUP(J1799,'[1]Nhân viên'!$E$20:$F$41,2,0)</f>
        <v>#N/A</v>
      </c>
    </row>
    <row r="1800" spans="3:18" ht="15" x14ac:dyDescent="0.25">
      <c r="C1800" s="259"/>
      <c r="E1800" s="13" t="e">
        <f>VLOOKUP(D1800,'Nhân viên'!$B$5:$C$48,2,0)</f>
        <v>#N/A</v>
      </c>
      <c r="G1800"/>
      <c r="H1800" s="13" t="e">
        <f>VLOOKUP(F1800,'Khách hàng'!$B$4:$G$1048576,2,0)</f>
        <v>#N/A</v>
      </c>
      <c r="I1800" s="13" t="str">
        <f>VLOOKUP(F1800,'[1]Khách hàng'!$A$4:$F$2144,3,0)</f>
        <v>Số 1 đường số 17A, Khu phố 11, Phường Bình Trị Đông B, Quận Bình Tân, TP.HCM.</v>
      </c>
      <c r="J1800" s="35" t="e">
        <f>VLOOKUP(F1800,'Khách hàng'!$B$4:$G$1048576,5,0)</f>
        <v>#N/A</v>
      </c>
      <c r="M1800" s="13" t="e">
        <f>VLOOKUP(K1800,'Hàng hóa'!$C$5:$J1931,2,0)</f>
        <v>#N/A</v>
      </c>
      <c r="N1800" s="17" t="e">
        <f>VLOOKUP(K1800,'[1]Hàng hóa'!$C$5:$G$22,5,0)</f>
        <v>#N/A</v>
      </c>
      <c r="O1800" s="17" t="e">
        <f t="shared" si="87"/>
        <v>#N/A</v>
      </c>
      <c r="P1800" s="197" t="e">
        <f t="shared" si="88"/>
        <v>#N/A</v>
      </c>
      <c r="Q1800" s="17" t="e">
        <f t="shared" si="89"/>
        <v>#N/A</v>
      </c>
      <c r="R1800" s="13" t="e">
        <f>VLOOKUP(J1800,'[1]Nhân viên'!$E$20:$F$41,2,0)</f>
        <v>#N/A</v>
      </c>
    </row>
    <row r="1801" spans="3:18" ht="15" x14ac:dyDescent="0.25">
      <c r="C1801" s="259"/>
      <c r="E1801" s="13" t="e">
        <f>VLOOKUP(D1801,'Nhân viên'!$B$5:$C$48,2,0)</f>
        <v>#N/A</v>
      </c>
      <c r="G1801"/>
      <c r="H1801" s="13" t="e">
        <f>VLOOKUP(F1801,'Khách hàng'!$B$4:$G$1048576,2,0)</f>
        <v>#N/A</v>
      </c>
      <c r="I1801" s="13" t="str">
        <f>VLOOKUP(F1801,'[1]Khách hàng'!$A$4:$F$2144,3,0)</f>
        <v>Số 1 đường số 17A, Khu phố 11, Phường Bình Trị Đông B, Quận Bình Tân, TP.HCM.</v>
      </c>
      <c r="J1801" s="35" t="e">
        <f>VLOOKUP(F1801,'Khách hàng'!$B$4:$G$1048576,5,0)</f>
        <v>#N/A</v>
      </c>
      <c r="M1801" s="13" t="e">
        <f>VLOOKUP(K1801,'Hàng hóa'!$C$5:$J1932,2,0)</f>
        <v>#N/A</v>
      </c>
      <c r="N1801" s="17" t="e">
        <f>VLOOKUP(K1801,'[1]Hàng hóa'!$C$5:$G$22,5,0)</f>
        <v>#N/A</v>
      </c>
      <c r="O1801" s="17" t="e">
        <f t="shared" si="87"/>
        <v>#N/A</v>
      </c>
      <c r="P1801" s="197" t="e">
        <f t="shared" si="88"/>
        <v>#N/A</v>
      </c>
      <c r="Q1801" s="17" t="e">
        <f t="shared" si="89"/>
        <v>#N/A</v>
      </c>
      <c r="R1801" s="13" t="e">
        <f>VLOOKUP(J1801,'[1]Nhân viên'!$E$20:$F$41,2,0)</f>
        <v>#N/A</v>
      </c>
    </row>
    <row r="1802" spans="3:18" ht="15" x14ac:dyDescent="0.25">
      <c r="C1802" s="259"/>
      <c r="E1802" s="13" t="e">
        <f>VLOOKUP(D1802,'Nhân viên'!$B$5:$C$48,2,0)</f>
        <v>#N/A</v>
      </c>
      <c r="G1802"/>
      <c r="H1802" s="13" t="e">
        <f>VLOOKUP(F1802,'Khách hàng'!$B$4:$G$1048576,2,0)</f>
        <v>#N/A</v>
      </c>
      <c r="I1802" s="13" t="str">
        <f>VLOOKUP(F1802,'[1]Khách hàng'!$A$4:$F$2144,3,0)</f>
        <v>Số 1 đường số 17A, Khu phố 11, Phường Bình Trị Đông B, Quận Bình Tân, TP.HCM.</v>
      </c>
      <c r="J1802" s="35" t="e">
        <f>VLOOKUP(F1802,'Khách hàng'!$B$4:$G$1048576,5,0)</f>
        <v>#N/A</v>
      </c>
      <c r="M1802" s="13" t="e">
        <f>VLOOKUP(K1802,'Hàng hóa'!$C$5:$J1933,2,0)</f>
        <v>#N/A</v>
      </c>
      <c r="N1802" s="17" t="e">
        <f>VLOOKUP(K1802,'[1]Hàng hóa'!$C$5:$G$22,5,0)</f>
        <v>#N/A</v>
      </c>
      <c r="O1802" s="17" t="e">
        <f t="shared" si="87"/>
        <v>#N/A</v>
      </c>
      <c r="P1802" s="197" t="e">
        <f t="shared" si="88"/>
        <v>#N/A</v>
      </c>
      <c r="Q1802" s="17" t="e">
        <f t="shared" si="89"/>
        <v>#N/A</v>
      </c>
      <c r="R1802" s="13" t="e">
        <f>VLOOKUP(J1802,'[1]Nhân viên'!$E$20:$F$41,2,0)</f>
        <v>#N/A</v>
      </c>
    </row>
    <row r="1803" spans="3:18" ht="15" x14ac:dyDescent="0.25">
      <c r="C1803" s="259"/>
      <c r="E1803" s="13" t="e">
        <f>VLOOKUP(D1803,'Nhân viên'!$B$5:$C$48,2,0)</f>
        <v>#N/A</v>
      </c>
      <c r="G1803"/>
      <c r="H1803" s="13" t="e">
        <f>VLOOKUP(F1803,'Khách hàng'!$B$4:$G$1048576,2,0)</f>
        <v>#N/A</v>
      </c>
      <c r="I1803" s="13" t="str">
        <f>VLOOKUP(F1803,'[1]Khách hàng'!$A$4:$F$2144,3,0)</f>
        <v>Số 1 đường số 17A, Khu phố 11, Phường Bình Trị Đông B, Quận Bình Tân, TP.HCM.</v>
      </c>
      <c r="J1803" s="35" t="e">
        <f>VLOOKUP(F1803,'Khách hàng'!$B$4:$G$1048576,5,0)</f>
        <v>#N/A</v>
      </c>
      <c r="M1803" s="13" t="e">
        <f>VLOOKUP(K1803,'Hàng hóa'!$C$5:$J1934,2,0)</f>
        <v>#N/A</v>
      </c>
      <c r="N1803" s="17" t="e">
        <f>VLOOKUP(K1803,'[1]Hàng hóa'!$C$5:$G$22,5,0)</f>
        <v>#N/A</v>
      </c>
      <c r="O1803" s="17" t="e">
        <f t="shared" si="87"/>
        <v>#N/A</v>
      </c>
      <c r="P1803" s="197" t="e">
        <f t="shared" si="88"/>
        <v>#N/A</v>
      </c>
      <c r="Q1803" s="17" t="e">
        <f t="shared" si="89"/>
        <v>#N/A</v>
      </c>
      <c r="R1803" s="13" t="e">
        <f>VLOOKUP(J1803,'[1]Nhân viên'!$E$20:$F$41,2,0)</f>
        <v>#N/A</v>
      </c>
    </row>
    <row r="1804" spans="3:18" ht="15" x14ac:dyDescent="0.25">
      <c r="C1804" s="259"/>
      <c r="E1804" s="13" t="e">
        <f>VLOOKUP(D1804,'Nhân viên'!$B$5:$C$48,2,0)</f>
        <v>#N/A</v>
      </c>
      <c r="G1804"/>
      <c r="H1804" s="13" t="e">
        <f>VLOOKUP(F1804,'Khách hàng'!$B$4:$G$1048576,2,0)</f>
        <v>#N/A</v>
      </c>
      <c r="I1804" s="13" t="str">
        <f>VLOOKUP(F1804,'[1]Khách hàng'!$A$4:$F$2144,3,0)</f>
        <v>Số 1 đường số 17A, Khu phố 11, Phường Bình Trị Đông B, Quận Bình Tân, TP.HCM.</v>
      </c>
      <c r="J1804" s="35" t="e">
        <f>VLOOKUP(F1804,'Khách hàng'!$B$4:$G$1048576,5,0)</f>
        <v>#N/A</v>
      </c>
      <c r="M1804" s="13" t="e">
        <f>VLOOKUP(K1804,'Hàng hóa'!$C$5:$J1935,2,0)</f>
        <v>#N/A</v>
      </c>
      <c r="N1804" s="17" t="e">
        <f>VLOOKUP(K1804,'[1]Hàng hóa'!$C$5:$G$22,5,0)</f>
        <v>#N/A</v>
      </c>
      <c r="O1804" s="17" t="e">
        <f t="shared" si="87"/>
        <v>#N/A</v>
      </c>
      <c r="P1804" s="197" t="e">
        <f t="shared" si="88"/>
        <v>#N/A</v>
      </c>
      <c r="Q1804" s="17" t="e">
        <f t="shared" si="89"/>
        <v>#N/A</v>
      </c>
      <c r="R1804" s="13" t="e">
        <f>VLOOKUP(J1804,'[1]Nhân viên'!$E$20:$F$41,2,0)</f>
        <v>#N/A</v>
      </c>
    </row>
    <row r="1805" spans="3:18" ht="15" x14ac:dyDescent="0.25">
      <c r="C1805" s="259"/>
      <c r="E1805" s="13" t="e">
        <f>VLOOKUP(D1805,'Nhân viên'!$B$5:$C$48,2,0)</f>
        <v>#N/A</v>
      </c>
      <c r="G1805"/>
      <c r="H1805" s="13" t="e">
        <f>VLOOKUP(F1805,'Khách hàng'!$B$4:$G$1048576,2,0)</f>
        <v>#N/A</v>
      </c>
      <c r="I1805" s="13" t="str">
        <f>VLOOKUP(F1805,'[1]Khách hàng'!$A$4:$F$2144,3,0)</f>
        <v>Số 1 đường số 17A, Khu phố 11, Phường Bình Trị Đông B, Quận Bình Tân, TP.HCM.</v>
      </c>
      <c r="J1805" s="35" t="e">
        <f>VLOOKUP(F1805,'Khách hàng'!$B$4:$G$1048576,5,0)</f>
        <v>#N/A</v>
      </c>
      <c r="M1805" s="13" t="e">
        <f>VLOOKUP(K1805,'Hàng hóa'!$C$5:$J1936,2,0)</f>
        <v>#N/A</v>
      </c>
      <c r="N1805" s="17" t="e">
        <f>VLOOKUP(K1805,'[1]Hàng hóa'!$C$5:$G$22,5,0)</f>
        <v>#N/A</v>
      </c>
      <c r="O1805" s="17" t="e">
        <f t="shared" si="87"/>
        <v>#N/A</v>
      </c>
      <c r="P1805" s="197" t="e">
        <f t="shared" si="88"/>
        <v>#N/A</v>
      </c>
      <c r="Q1805" s="17" t="e">
        <f t="shared" si="89"/>
        <v>#N/A</v>
      </c>
      <c r="R1805" s="13" t="e">
        <f>VLOOKUP(J1805,'[1]Nhân viên'!$E$20:$F$41,2,0)</f>
        <v>#N/A</v>
      </c>
    </row>
    <row r="1806" spans="3:18" ht="15" x14ac:dyDescent="0.25">
      <c r="C1806" s="259"/>
      <c r="E1806" s="13" t="e">
        <f>VLOOKUP(D1806,'Nhân viên'!$B$5:$C$48,2,0)</f>
        <v>#N/A</v>
      </c>
      <c r="G1806"/>
      <c r="H1806" s="13" t="e">
        <f>VLOOKUP(F1806,'Khách hàng'!$B$4:$G$1048576,2,0)</f>
        <v>#N/A</v>
      </c>
      <c r="I1806" s="13" t="str">
        <f>VLOOKUP(F1806,'[1]Khách hàng'!$A$4:$F$2144,3,0)</f>
        <v>Số 1 đường số 17A, Khu phố 11, Phường Bình Trị Đông B, Quận Bình Tân, TP.HCM.</v>
      </c>
      <c r="J1806" s="35" t="e">
        <f>VLOOKUP(F1806,'Khách hàng'!$B$4:$G$1048576,5,0)</f>
        <v>#N/A</v>
      </c>
      <c r="M1806" s="13" t="e">
        <f>VLOOKUP(K1806,'Hàng hóa'!$C$5:$J1937,2,0)</f>
        <v>#N/A</v>
      </c>
      <c r="N1806" s="17" t="e">
        <f>VLOOKUP(K1806,'[1]Hàng hóa'!$C$5:$G$22,5,0)</f>
        <v>#N/A</v>
      </c>
      <c r="O1806" s="17" t="e">
        <f t="shared" si="87"/>
        <v>#N/A</v>
      </c>
      <c r="P1806" s="197" t="e">
        <f t="shared" si="88"/>
        <v>#N/A</v>
      </c>
      <c r="Q1806" s="17" t="e">
        <f t="shared" si="89"/>
        <v>#N/A</v>
      </c>
      <c r="R1806" s="13" t="e">
        <f>VLOOKUP(J1806,'[1]Nhân viên'!$E$20:$F$41,2,0)</f>
        <v>#N/A</v>
      </c>
    </row>
    <row r="1807" spans="3:18" ht="15" x14ac:dyDescent="0.25">
      <c r="C1807" s="259"/>
      <c r="E1807" s="13" t="e">
        <f>VLOOKUP(D1807,'Nhân viên'!$B$5:$C$48,2,0)</f>
        <v>#N/A</v>
      </c>
      <c r="G1807"/>
      <c r="H1807" s="13" t="e">
        <f>VLOOKUP(F1807,'Khách hàng'!$B$4:$G$1048576,2,0)</f>
        <v>#N/A</v>
      </c>
      <c r="I1807" s="13" t="str">
        <f>VLOOKUP(F1807,'[1]Khách hàng'!$A$4:$F$2144,3,0)</f>
        <v>Số 1 đường số 17A, Khu phố 11, Phường Bình Trị Đông B, Quận Bình Tân, TP.HCM.</v>
      </c>
      <c r="J1807" s="35" t="e">
        <f>VLOOKUP(F1807,'Khách hàng'!$B$4:$G$1048576,5,0)</f>
        <v>#N/A</v>
      </c>
      <c r="M1807" s="13" t="e">
        <f>VLOOKUP(K1807,'Hàng hóa'!$C$5:$J1938,2,0)</f>
        <v>#N/A</v>
      </c>
      <c r="N1807" s="17" t="e">
        <f>VLOOKUP(K1807,'[1]Hàng hóa'!$C$5:$G$22,5,0)</f>
        <v>#N/A</v>
      </c>
      <c r="O1807" s="17" t="e">
        <f t="shared" si="87"/>
        <v>#N/A</v>
      </c>
      <c r="P1807" s="197" t="e">
        <f t="shared" si="88"/>
        <v>#N/A</v>
      </c>
      <c r="Q1807" s="17" t="e">
        <f t="shared" si="89"/>
        <v>#N/A</v>
      </c>
      <c r="R1807" s="13" t="e">
        <f>VLOOKUP(J1807,'[1]Nhân viên'!$E$20:$F$41,2,0)</f>
        <v>#N/A</v>
      </c>
    </row>
    <row r="1808" spans="3:18" ht="15" x14ac:dyDescent="0.25">
      <c r="C1808" s="259"/>
      <c r="E1808" s="13" t="e">
        <f>VLOOKUP(D1808,'Nhân viên'!$B$5:$C$48,2,0)</f>
        <v>#N/A</v>
      </c>
      <c r="G1808"/>
      <c r="H1808" s="13" t="e">
        <f>VLOOKUP(F1808,'Khách hàng'!$B$4:$G$1048576,2,0)</f>
        <v>#N/A</v>
      </c>
      <c r="I1808" s="13" t="str">
        <f>VLOOKUP(F1808,'[1]Khách hàng'!$A$4:$F$2144,3,0)</f>
        <v>Số 1 đường số 17A, Khu phố 11, Phường Bình Trị Đông B, Quận Bình Tân, TP.HCM.</v>
      </c>
      <c r="J1808" s="35" t="e">
        <f>VLOOKUP(F1808,'Khách hàng'!$B$4:$G$1048576,5,0)</f>
        <v>#N/A</v>
      </c>
      <c r="M1808" s="13" t="e">
        <f>VLOOKUP(K1808,'Hàng hóa'!$C$5:$J1939,2,0)</f>
        <v>#N/A</v>
      </c>
      <c r="N1808" s="17" t="e">
        <f>VLOOKUP(K1808,'[1]Hàng hóa'!$C$5:$G$22,5,0)</f>
        <v>#N/A</v>
      </c>
      <c r="O1808" s="17" t="e">
        <f t="shared" si="87"/>
        <v>#N/A</v>
      </c>
      <c r="P1808" s="197" t="e">
        <f t="shared" si="88"/>
        <v>#N/A</v>
      </c>
      <c r="Q1808" s="17" t="e">
        <f t="shared" si="89"/>
        <v>#N/A</v>
      </c>
      <c r="R1808" s="13" t="e">
        <f>VLOOKUP(J1808,'[1]Nhân viên'!$E$20:$F$41,2,0)</f>
        <v>#N/A</v>
      </c>
    </row>
    <row r="1809" spans="3:18" ht="15" x14ac:dyDescent="0.25">
      <c r="C1809" s="259"/>
      <c r="E1809" s="13" t="e">
        <f>VLOOKUP(D1809,'Nhân viên'!$B$5:$C$48,2,0)</f>
        <v>#N/A</v>
      </c>
      <c r="G1809"/>
      <c r="H1809" s="13" t="e">
        <f>VLOOKUP(F1809,'Khách hàng'!$B$4:$G$1048576,2,0)</f>
        <v>#N/A</v>
      </c>
      <c r="I1809" s="13" t="str">
        <f>VLOOKUP(F1809,'[1]Khách hàng'!$A$4:$F$2144,3,0)</f>
        <v>Số 1 đường số 17A, Khu phố 11, Phường Bình Trị Đông B, Quận Bình Tân, TP.HCM.</v>
      </c>
      <c r="J1809" s="35" t="e">
        <f>VLOOKUP(F1809,'Khách hàng'!$B$4:$G$1048576,5,0)</f>
        <v>#N/A</v>
      </c>
      <c r="M1809" s="13" t="e">
        <f>VLOOKUP(K1809,'Hàng hóa'!$C$5:$J1940,2,0)</f>
        <v>#N/A</v>
      </c>
      <c r="N1809" s="17" t="e">
        <f>VLOOKUP(K1809,'[1]Hàng hóa'!$C$5:$G$22,5,0)</f>
        <v>#N/A</v>
      </c>
      <c r="O1809" s="17" t="e">
        <f t="shared" si="87"/>
        <v>#N/A</v>
      </c>
      <c r="P1809" s="197" t="e">
        <f t="shared" si="88"/>
        <v>#N/A</v>
      </c>
      <c r="Q1809" s="17" t="e">
        <f t="shared" si="89"/>
        <v>#N/A</v>
      </c>
      <c r="R1809" s="13" t="e">
        <f>VLOOKUP(J1809,'[1]Nhân viên'!$E$20:$F$41,2,0)</f>
        <v>#N/A</v>
      </c>
    </row>
    <row r="1810" spans="3:18" x14ac:dyDescent="0.2">
      <c r="E1810" s="13" t="e">
        <f>VLOOKUP(D1810,'Nhân viên'!$B$5:$C$48,2,0)</f>
        <v>#N/A</v>
      </c>
      <c r="H1810" s="13" t="e">
        <f>VLOOKUP(F1810,'Khách hàng'!$B$4:$G$1048576,2,0)</f>
        <v>#N/A</v>
      </c>
      <c r="I1810" s="13" t="str">
        <f>VLOOKUP(F1810,'[1]Khách hàng'!$A$4:$F$2144,3,0)</f>
        <v>Số 1 đường số 17A, Khu phố 11, Phường Bình Trị Đông B, Quận Bình Tân, TP.HCM.</v>
      </c>
      <c r="J1810" s="35" t="e">
        <f>VLOOKUP(F1810,'Khách hàng'!$B$4:$G$1048576,5,0)</f>
        <v>#N/A</v>
      </c>
      <c r="M1810" s="13" t="e">
        <f>VLOOKUP(K1810,'Hàng hóa'!$C$5:$J1941,2,0)</f>
        <v>#N/A</v>
      </c>
      <c r="N1810" s="17" t="e">
        <f>VLOOKUP(K1810,'[1]Hàng hóa'!$C$5:$G$22,5,0)</f>
        <v>#N/A</v>
      </c>
      <c r="O1810" s="17" t="e">
        <f t="shared" si="87"/>
        <v>#N/A</v>
      </c>
      <c r="P1810" s="197" t="e">
        <f t="shared" si="88"/>
        <v>#N/A</v>
      </c>
      <c r="Q1810" s="17" t="e">
        <f t="shared" si="89"/>
        <v>#N/A</v>
      </c>
      <c r="R1810" s="13" t="e">
        <f>VLOOKUP(J1810,'[1]Nhân viên'!$E$20:$F$41,2,0)</f>
        <v>#N/A</v>
      </c>
    </row>
    <row r="1811" spans="3:18" x14ac:dyDescent="0.2">
      <c r="E1811" s="13" t="e">
        <f>VLOOKUP(D1811,'Nhân viên'!$B$5:$C$48,2,0)</f>
        <v>#N/A</v>
      </c>
      <c r="H1811" s="13" t="e">
        <f>VLOOKUP(F1811,'Khách hàng'!$B$4:$G$1048576,2,0)</f>
        <v>#N/A</v>
      </c>
      <c r="I1811" s="13" t="str">
        <f>VLOOKUP(F1811,'[1]Khách hàng'!$A$4:$F$2144,3,0)</f>
        <v>Số 1 đường số 17A, Khu phố 11, Phường Bình Trị Đông B, Quận Bình Tân, TP.HCM.</v>
      </c>
      <c r="J1811" s="35" t="e">
        <f>VLOOKUP(F1811,'Khách hàng'!$B$4:$G$1048576,5,0)</f>
        <v>#N/A</v>
      </c>
      <c r="M1811" s="13" t="e">
        <f>VLOOKUP(K1811,'Hàng hóa'!$C$5:$J1942,2,0)</f>
        <v>#N/A</v>
      </c>
      <c r="N1811" s="17" t="e">
        <f>VLOOKUP(K1811,'[1]Hàng hóa'!$C$5:$G$22,5,0)</f>
        <v>#N/A</v>
      </c>
      <c r="O1811" s="17" t="e">
        <f t="shared" si="87"/>
        <v>#N/A</v>
      </c>
      <c r="P1811" s="197" t="e">
        <f t="shared" si="88"/>
        <v>#N/A</v>
      </c>
      <c r="Q1811" s="17" t="e">
        <f t="shared" si="89"/>
        <v>#N/A</v>
      </c>
      <c r="R1811" s="13" t="e">
        <f>VLOOKUP(J1811,'[1]Nhân viên'!$E$20:$F$41,2,0)</f>
        <v>#N/A</v>
      </c>
    </row>
    <row r="1812" spans="3:18" x14ac:dyDescent="0.2">
      <c r="E1812" s="13" t="e">
        <f>VLOOKUP(D1812,'Nhân viên'!$B$5:$C$48,2,0)</f>
        <v>#N/A</v>
      </c>
      <c r="H1812" s="13" t="e">
        <f>VLOOKUP(F1812,'Khách hàng'!$B$4:$G$1048576,2,0)</f>
        <v>#N/A</v>
      </c>
      <c r="I1812" s="13" t="str">
        <f>VLOOKUP(F1812,'[1]Khách hàng'!$A$4:$F$2144,3,0)</f>
        <v>Số 1 đường số 17A, Khu phố 11, Phường Bình Trị Đông B, Quận Bình Tân, TP.HCM.</v>
      </c>
      <c r="J1812" s="35" t="e">
        <f>VLOOKUP(F1812,'Khách hàng'!$B$4:$G$1048576,5,0)</f>
        <v>#N/A</v>
      </c>
      <c r="M1812" s="13" t="e">
        <f>VLOOKUP(K1812,'Hàng hóa'!$C$5:$J1943,2,0)</f>
        <v>#N/A</v>
      </c>
      <c r="N1812" s="17" t="e">
        <f>VLOOKUP(K1812,'[1]Hàng hóa'!$C$5:$G$22,5,0)</f>
        <v>#N/A</v>
      </c>
      <c r="O1812" s="17" t="e">
        <f t="shared" si="87"/>
        <v>#N/A</v>
      </c>
      <c r="P1812" s="197" t="e">
        <f t="shared" si="88"/>
        <v>#N/A</v>
      </c>
      <c r="Q1812" s="17" t="e">
        <f t="shared" si="89"/>
        <v>#N/A</v>
      </c>
      <c r="R1812" s="13" t="e">
        <f>VLOOKUP(J1812,'[1]Nhân viên'!$E$20:$F$41,2,0)</f>
        <v>#N/A</v>
      </c>
    </row>
    <row r="1813" spans="3:18" x14ac:dyDescent="0.2">
      <c r="E1813" s="13" t="e">
        <f>VLOOKUP(D1813,'Nhân viên'!$B$5:$C$48,2,0)</f>
        <v>#N/A</v>
      </c>
      <c r="H1813" s="13" t="e">
        <f>VLOOKUP(F1813,'Khách hàng'!$B$4:$G$1048576,2,0)</f>
        <v>#N/A</v>
      </c>
      <c r="I1813" s="13" t="str">
        <f>VLOOKUP(F1813,'[1]Khách hàng'!$A$4:$F$2144,3,0)</f>
        <v>Số 1 đường số 17A, Khu phố 11, Phường Bình Trị Đông B, Quận Bình Tân, TP.HCM.</v>
      </c>
      <c r="J1813" s="35" t="e">
        <f>VLOOKUP(F1813,'Khách hàng'!$B$4:$G$1048576,5,0)</f>
        <v>#N/A</v>
      </c>
      <c r="M1813" s="13" t="e">
        <f>VLOOKUP(K1813,'Hàng hóa'!$C$5:$J1944,2,0)</f>
        <v>#N/A</v>
      </c>
      <c r="N1813" s="17" t="e">
        <f>VLOOKUP(K1813,'[1]Hàng hóa'!$C$5:$G$22,5,0)</f>
        <v>#N/A</v>
      </c>
      <c r="O1813" s="17" t="e">
        <f t="shared" si="87"/>
        <v>#N/A</v>
      </c>
      <c r="P1813" s="197" t="e">
        <f t="shared" si="88"/>
        <v>#N/A</v>
      </c>
      <c r="Q1813" s="17" t="e">
        <f t="shared" si="89"/>
        <v>#N/A</v>
      </c>
      <c r="R1813" s="13" t="e">
        <f>VLOOKUP(J1813,'[1]Nhân viên'!$E$20:$F$41,2,0)</f>
        <v>#N/A</v>
      </c>
    </row>
    <row r="1814" spans="3:18" x14ac:dyDescent="0.2">
      <c r="E1814" s="13" t="e">
        <f>VLOOKUP(D1814,'Nhân viên'!$B$5:$C$48,2,0)</f>
        <v>#N/A</v>
      </c>
      <c r="H1814" s="13" t="e">
        <f>VLOOKUP(F1814,'Khách hàng'!$B$4:$G$1048576,2,0)</f>
        <v>#N/A</v>
      </c>
      <c r="I1814" s="13" t="str">
        <f>VLOOKUP(F1814,'[1]Khách hàng'!$A$4:$F$2144,3,0)</f>
        <v>Số 1 đường số 17A, Khu phố 11, Phường Bình Trị Đông B, Quận Bình Tân, TP.HCM.</v>
      </c>
      <c r="J1814" s="35" t="e">
        <f>VLOOKUP(F1814,'Khách hàng'!$B$4:$G$1048576,5,0)</f>
        <v>#N/A</v>
      </c>
      <c r="M1814" s="13" t="e">
        <f>VLOOKUP(K1814,'Hàng hóa'!$C$5:$J1945,2,0)</f>
        <v>#N/A</v>
      </c>
      <c r="N1814" s="17" t="e">
        <f>VLOOKUP(K1814,'[1]Hàng hóa'!$C$5:$G$22,5,0)</f>
        <v>#N/A</v>
      </c>
      <c r="O1814" s="17" t="e">
        <f t="shared" si="87"/>
        <v>#N/A</v>
      </c>
      <c r="P1814" s="197" t="e">
        <f t="shared" si="88"/>
        <v>#N/A</v>
      </c>
      <c r="Q1814" s="17" t="e">
        <f t="shared" si="89"/>
        <v>#N/A</v>
      </c>
      <c r="R1814" s="13" t="e">
        <f>VLOOKUP(J1814,'[1]Nhân viên'!$E$20:$F$41,2,0)</f>
        <v>#N/A</v>
      </c>
    </row>
    <row r="1815" spans="3:18" x14ac:dyDescent="0.2">
      <c r="E1815" s="13" t="e">
        <f>VLOOKUP(D1815,'Nhân viên'!$B$5:$C$48,2,0)</f>
        <v>#N/A</v>
      </c>
      <c r="H1815" s="13" t="e">
        <f>VLOOKUP(F1815,'Khách hàng'!$B$4:$G$1048576,2,0)</f>
        <v>#N/A</v>
      </c>
      <c r="I1815" s="13" t="str">
        <f>VLOOKUP(F1815,'[1]Khách hàng'!$A$4:$F$2144,3,0)</f>
        <v>Số 1 đường số 17A, Khu phố 11, Phường Bình Trị Đông B, Quận Bình Tân, TP.HCM.</v>
      </c>
      <c r="J1815" s="35" t="e">
        <f>VLOOKUP(F1815,'Khách hàng'!$B$4:$G$1048576,5,0)</f>
        <v>#N/A</v>
      </c>
      <c r="M1815" s="13" t="e">
        <f>VLOOKUP(K1815,'Hàng hóa'!$C$5:$J1946,2,0)</f>
        <v>#N/A</v>
      </c>
      <c r="N1815" s="17" t="e">
        <f>VLOOKUP(K1815,'[1]Hàng hóa'!$C$5:$G$22,5,0)</f>
        <v>#N/A</v>
      </c>
      <c r="O1815" s="17" t="e">
        <f t="shared" si="87"/>
        <v>#N/A</v>
      </c>
      <c r="P1815" s="197" t="e">
        <f t="shared" si="88"/>
        <v>#N/A</v>
      </c>
      <c r="Q1815" s="17" t="e">
        <f t="shared" si="89"/>
        <v>#N/A</v>
      </c>
      <c r="R1815" s="13" t="e">
        <f>VLOOKUP(J1815,'[1]Nhân viên'!$E$20:$F$41,2,0)</f>
        <v>#N/A</v>
      </c>
    </row>
    <row r="1816" spans="3:18" x14ac:dyDescent="0.2">
      <c r="E1816" s="13" t="e">
        <f>VLOOKUP(D1816,'Nhân viên'!$B$5:$C$48,2,0)</f>
        <v>#N/A</v>
      </c>
      <c r="H1816" s="13" t="e">
        <f>VLOOKUP(F1816,'Khách hàng'!$B$4:$G$1048576,2,0)</f>
        <v>#N/A</v>
      </c>
      <c r="I1816" s="13" t="str">
        <f>VLOOKUP(F1816,'[1]Khách hàng'!$A$4:$F$2144,3,0)</f>
        <v>Số 1 đường số 17A, Khu phố 11, Phường Bình Trị Đông B, Quận Bình Tân, TP.HCM.</v>
      </c>
      <c r="J1816" s="35" t="e">
        <f>VLOOKUP(F1816,'Khách hàng'!$B$4:$G$1048576,5,0)</f>
        <v>#N/A</v>
      </c>
      <c r="M1816" s="13" t="e">
        <f>VLOOKUP(K1816,'Hàng hóa'!$C$5:$J1947,2,0)</f>
        <v>#N/A</v>
      </c>
      <c r="N1816" s="17" t="e">
        <f>VLOOKUP(K1816,'[1]Hàng hóa'!$C$5:$G$22,5,0)</f>
        <v>#N/A</v>
      </c>
      <c r="O1816" s="17" t="e">
        <f t="shared" si="87"/>
        <v>#N/A</v>
      </c>
      <c r="P1816" s="197" t="e">
        <f t="shared" si="88"/>
        <v>#N/A</v>
      </c>
      <c r="Q1816" s="17" t="e">
        <f t="shared" si="89"/>
        <v>#N/A</v>
      </c>
      <c r="R1816" s="13" t="e">
        <f>VLOOKUP(J1816,'[1]Nhân viên'!$E$20:$F$41,2,0)</f>
        <v>#N/A</v>
      </c>
    </row>
    <row r="1817" spans="3:18" x14ac:dyDescent="0.2">
      <c r="E1817" s="13" t="e">
        <f>VLOOKUP(D1817,'Nhân viên'!$B$5:$C$48,2,0)</f>
        <v>#N/A</v>
      </c>
      <c r="H1817" s="13" t="e">
        <f>VLOOKUP(F1817,'Khách hàng'!$B$4:$G$1048576,2,0)</f>
        <v>#N/A</v>
      </c>
      <c r="I1817" s="13" t="str">
        <f>VLOOKUP(F1817,'[1]Khách hàng'!$A$4:$F$2144,3,0)</f>
        <v>Số 1 đường số 17A, Khu phố 11, Phường Bình Trị Đông B, Quận Bình Tân, TP.HCM.</v>
      </c>
      <c r="J1817" s="35" t="e">
        <f>VLOOKUP(F1817,'Khách hàng'!$B$4:$G$1048576,5,0)</f>
        <v>#N/A</v>
      </c>
      <c r="M1817" s="13" t="e">
        <f>VLOOKUP(K1817,'Hàng hóa'!$C$5:$J1948,2,0)</f>
        <v>#N/A</v>
      </c>
      <c r="N1817" s="17" t="e">
        <f>VLOOKUP(K1817,'[1]Hàng hóa'!$C$5:$G$22,5,0)</f>
        <v>#N/A</v>
      </c>
      <c r="O1817" s="17" t="e">
        <f t="shared" si="87"/>
        <v>#N/A</v>
      </c>
      <c r="P1817" s="197" t="e">
        <f t="shared" si="88"/>
        <v>#N/A</v>
      </c>
      <c r="Q1817" s="17" t="e">
        <f t="shared" si="89"/>
        <v>#N/A</v>
      </c>
      <c r="R1817" s="13" t="e">
        <f>VLOOKUP(J1817,'[1]Nhân viên'!$E$20:$F$41,2,0)</f>
        <v>#N/A</v>
      </c>
    </row>
    <row r="1818" spans="3:18" x14ac:dyDescent="0.2">
      <c r="E1818" s="13" t="e">
        <f>VLOOKUP(D1818,'Nhân viên'!$B$5:$C$48,2,0)</f>
        <v>#N/A</v>
      </c>
      <c r="H1818" s="13" t="e">
        <f>VLOOKUP(F1818,'Khách hàng'!$B$4:$G$1048576,2,0)</f>
        <v>#N/A</v>
      </c>
      <c r="I1818" s="13" t="str">
        <f>VLOOKUP(F1818,'[1]Khách hàng'!$A$4:$F$2144,3,0)</f>
        <v>Số 1 đường số 17A, Khu phố 11, Phường Bình Trị Đông B, Quận Bình Tân, TP.HCM.</v>
      </c>
      <c r="J1818" s="35" t="e">
        <f>VLOOKUP(F1818,'Khách hàng'!$B$4:$G$1048576,5,0)</f>
        <v>#N/A</v>
      </c>
      <c r="M1818" s="13" t="e">
        <f>VLOOKUP(K1818,'Hàng hóa'!$C$5:$J1949,2,0)</f>
        <v>#N/A</v>
      </c>
      <c r="N1818" s="17" t="e">
        <f>VLOOKUP(K1818,'[1]Hàng hóa'!$C$5:$G$22,5,0)</f>
        <v>#N/A</v>
      </c>
      <c r="O1818" s="17" t="e">
        <f t="shared" ref="O1818:O1881" si="90">L1818*N1818</f>
        <v>#N/A</v>
      </c>
      <c r="P1818" s="197" t="e">
        <f t="shared" ref="P1818:P1881" si="91">O1818*8%</f>
        <v>#N/A</v>
      </c>
      <c r="Q1818" s="17" t="e">
        <f t="shared" ref="Q1818:Q1881" si="92">O1818*P1818+O1818</f>
        <v>#N/A</v>
      </c>
      <c r="R1818" s="13" t="e">
        <f>VLOOKUP(J1818,'[1]Nhân viên'!$E$20:$F$41,2,0)</f>
        <v>#N/A</v>
      </c>
    </row>
    <row r="1819" spans="3:18" x14ac:dyDescent="0.2">
      <c r="E1819" s="13" t="e">
        <f>VLOOKUP(D1819,'Nhân viên'!$B$5:$C$48,2,0)</f>
        <v>#N/A</v>
      </c>
      <c r="H1819" s="13" t="e">
        <f>VLOOKUP(F1819,'Khách hàng'!$B$4:$G$1048576,2,0)</f>
        <v>#N/A</v>
      </c>
      <c r="I1819" s="13" t="str">
        <f>VLOOKUP(F1819,'[1]Khách hàng'!$A$4:$F$2144,3,0)</f>
        <v>Số 1 đường số 17A, Khu phố 11, Phường Bình Trị Đông B, Quận Bình Tân, TP.HCM.</v>
      </c>
      <c r="J1819" s="35" t="e">
        <f>VLOOKUP(F1819,'Khách hàng'!$B$4:$G$1048576,5,0)</f>
        <v>#N/A</v>
      </c>
      <c r="M1819" s="13" t="e">
        <f>VLOOKUP(K1819,'Hàng hóa'!$C$5:$J1950,2,0)</f>
        <v>#N/A</v>
      </c>
      <c r="N1819" s="17" t="e">
        <f>VLOOKUP(K1819,'[1]Hàng hóa'!$C$5:$G$22,5,0)</f>
        <v>#N/A</v>
      </c>
      <c r="O1819" s="17" t="e">
        <f t="shared" si="90"/>
        <v>#N/A</v>
      </c>
      <c r="P1819" s="197" t="e">
        <f t="shared" si="91"/>
        <v>#N/A</v>
      </c>
      <c r="Q1819" s="17" t="e">
        <f t="shared" si="92"/>
        <v>#N/A</v>
      </c>
      <c r="R1819" s="13" t="e">
        <f>VLOOKUP(J1819,'[1]Nhân viên'!$E$20:$F$41,2,0)</f>
        <v>#N/A</v>
      </c>
    </row>
    <row r="1820" spans="3:18" x14ac:dyDescent="0.2">
      <c r="E1820" s="13" t="e">
        <f>VLOOKUP(D1820,'Nhân viên'!$B$5:$C$48,2,0)</f>
        <v>#N/A</v>
      </c>
      <c r="H1820" s="13" t="e">
        <f>VLOOKUP(F1820,'Khách hàng'!$B$4:$G$1048576,2,0)</f>
        <v>#N/A</v>
      </c>
      <c r="I1820" s="13" t="str">
        <f>VLOOKUP(F1820,'[1]Khách hàng'!$A$4:$F$2144,3,0)</f>
        <v>Số 1 đường số 17A, Khu phố 11, Phường Bình Trị Đông B, Quận Bình Tân, TP.HCM.</v>
      </c>
      <c r="J1820" s="35" t="e">
        <f>VLOOKUP(F1820,'Khách hàng'!$B$4:$G$1048576,5,0)</f>
        <v>#N/A</v>
      </c>
      <c r="M1820" s="13" t="e">
        <f>VLOOKUP(K1820,'Hàng hóa'!$C$5:$J1951,2,0)</f>
        <v>#N/A</v>
      </c>
      <c r="N1820" s="17" t="e">
        <f>VLOOKUP(K1820,'[1]Hàng hóa'!$C$5:$G$22,5,0)</f>
        <v>#N/A</v>
      </c>
      <c r="O1820" s="17" t="e">
        <f t="shared" si="90"/>
        <v>#N/A</v>
      </c>
      <c r="P1820" s="197" t="e">
        <f t="shared" si="91"/>
        <v>#N/A</v>
      </c>
      <c r="Q1820" s="17" t="e">
        <f t="shared" si="92"/>
        <v>#N/A</v>
      </c>
      <c r="R1820" s="13" t="e">
        <f>VLOOKUP(J1820,'[1]Nhân viên'!$E$20:$F$41,2,0)</f>
        <v>#N/A</v>
      </c>
    </row>
    <row r="1821" spans="3:18" x14ac:dyDescent="0.2">
      <c r="E1821" s="13" t="e">
        <f>VLOOKUP(D1821,'Nhân viên'!$B$5:$C$48,2,0)</f>
        <v>#N/A</v>
      </c>
      <c r="H1821" s="13" t="e">
        <f>VLOOKUP(F1821,'Khách hàng'!$B$4:$G$1048576,2,0)</f>
        <v>#N/A</v>
      </c>
      <c r="I1821" s="13" t="str">
        <f>VLOOKUP(F1821,'[1]Khách hàng'!$A$4:$F$2144,3,0)</f>
        <v>Số 1 đường số 17A, Khu phố 11, Phường Bình Trị Đông B, Quận Bình Tân, TP.HCM.</v>
      </c>
      <c r="J1821" s="35" t="e">
        <f>VLOOKUP(F1821,'Khách hàng'!$B$4:$G$1048576,5,0)</f>
        <v>#N/A</v>
      </c>
      <c r="M1821" s="13" t="e">
        <f>VLOOKUP(K1821,'Hàng hóa'!$C$5:$J1952,2,0)</f>
        <v>#N/A</v>
      </c>
      <c r="N1821" s="17" t="e">
        <f>VLOOKUP(K1821,'[1]Hàng hóa'!$C$5:$G$22,5,0)</f>
        <v>#N/A</v>
      </c>
      <c r="O1821" s="17" t="e">
        <f t="shared" si="90"/>
        <v>#N/A</v>
      </c>
      <c r="P1821" s="197" t="e">
        <f t="shared" si="91"/>
        <v>#N/A</v>
      </c>
      <c r="Q1821" s="17" t="e">
        <f t="shared" si="92"/>
        <v>#N/A</v>
      </c>
      <c r="R1821" s="13" t="e">
        <f>VLOOKUP(J1821,'[1]Nhân viên'!$E$20:$F$41,2,0)</f>
        <v>#N/A</v>
      </c>
    </row>
    <row r="1822" spans="3:18" x14ac:dyDescent="0.2">
      <c r="E1822" s="13" t="e">
        <f>VLOOKUP(D1822,'Nhân viên'!$B$5:$C$48,2,0)</f>
        <v>#N/A</v>
      </c>
      <c r="H1822" s="13" t="e">
        <f>VLOOKUP(F1822,'Khách hàng'!$B$4:$G$1048576,2,0)</f>
        <v>#N/A</v>
      </c>
      <c r="I1822" s="13" t="str">
        <f>VLOOKUP(F1822,'[1]Khách hàng'!$A$4:$F$2144,3,0)</f>
        <v>Số 1 đường số 17A, Khu phố 11, Phường Bình Trị Đông B, Quận Bình Tân, TP.HCM.</v>
      </c>
      <c r="J1822" s="35" t="e">
        <f>VLOOKUP(F1822,'Khách hàng'!$B$4:$G$1048576,5,0)</f>
        <v>#N/A</v>
      </c>
      <c r="M1822" s="13" t="e">
        <f>VLOOKUP(K1822,'Hàng hóa'!$C$5:$J1953,2,0)</f>
        <v>#N/A</v>
      </c>
      <c r="N1822" s="17" t="e">
        <f>VLOOKUP(K1822,'[1]Hàng hóa'!$C$5:$G$22,5,0)</f>
        <v>#N/A</v>
      </c>
      <c r="O1822" s="17" t="e">
        <f t="shared" si="90"/>
        <v>#N/A</v>
      </c>
      <c r="P1822" s="197" t="e">
        <f t="shared" si="91"/>
        <v>#N/A</v>
      </c>
      <c r="Q1822" s="17" t="e">
        <f t="shared" si="92"/>
        <v>#N/A</v>
      </c>
      <c r="R1822" s="13" t="e">
        <f>VLOOKUP(J1822,'[1]Nhân viên'!$E$20:$F$41,2,0)</f>
        <v>#N/A</v>
      </c>
    </row>
    <row r="1823" spans="3:18" x14ac:dyDescent="0.2">
      <c r="E1823" s="13" t="e">
        <f>VLOOKUP(D1823,'Nhân viên'!$B$5:$C$48,2,0)</f>
        <v>#N/A</v>
      </c>
      <c r="H1823" s="13" t="e">
        <f>VLOOKUP(F1823,'Khách hàng'!$B$4:$G$1048576,2,0)</f>
        <v>#N/A</v>
      </c>
      <c r="I1823" s="13" t="str">
        <f>VLOOKUP(F1823,'[1]Khách hàng'!$A$4:$F$2144,3,0)</f>
        <v>Số 1 đường số 17A, Khu phố 11, Phường Bình Trị Đông B, Quận Bình Tân, TP.HCM.</v>
      </c>
      <c r="J1823" s="35" t="e">
        <f>VLOOKUP(F1823,'Khách hàng'!$B$4:$G$1048576,5,0)</f>
        <v>#N/A</v>
      </c>
      <c r="M1823" s="13" t="e">
        <f>VLOOKUP(K1823,'Hàng hóa'!$C$5:$J1954,2,0)</f>
        <v>#N/A</v>
      </c>
      <c r="N1823" s="17" t="e">
        <f>VLOOKUP(K1823,'[1]Hàng hóa'!$C$5:$G$22,5,0)</f>
        <v>#N/A</v>
      </c>
      <c r="O1823" s="17" t="e">
        <f t="shared" si="90"/>
        <v>#N/A</v>
      </c>
      <c r="P1823" s="197" t="e">
        <f t="shared" si="91"/>
        <v>#N/A</v>
      </c>
      <c r="Q1823" s="17" t="e">
        <f t="shared" si="92"/>
        <v>#N/A</v>
      </c>
      <c r="R1823" s="13" t="e">
        <f>VLOOKUP(J1823,'[1]Nhân viên'!$E$20:$F$41,2,0)</f>
        <v>#N/A</v>
      </c>
    </row>
    <row r="1824" spans="3:18" x14ac:dyDescent="0.2">
      <c r="E1824" s="13" t="e">
        <f>VLOOKUP(D1824,'Nhân viên'!$B$5:$C$48,2,0)</f>
        <v>#N/A</v>
      </c>
      <c r="H1824" s="13" t="e">
        <f>VLOOKUP(F1824,'Khách hàng'!$B$4:$G$1048576,2,0)</f>
        <v>#N/A</v>
      </c>
      <c r="I1824" s="13" t="str">
        <f>VLOOKUP(F1824,'[1]Khách hàng'!$A$4:$F$2144,3,0)</f>
        <v>Số 1 đường số 17A, Khu phố 11, Phường Bình Trị Đông B, Quận Bình Tân, TP.HCM.</v>
      </c>
      <c r="J1824" s="35" t="e">
        <f>VLOOKUP(F1824,'Khách hàng'!$B$4:$G$1048576,5,0)</f>
        <v>#N/A</v>
      </c>
      <c r="M1824" s="13" t="e">
        <f>VLOOKUP(K1824,'Hàng hóa'!$C$5:$J1955,2,0)</f>
        <v>#N/A</v>
      </c>
      <c r="N1824" s="17" t="e">
        <f>VLOOKUP(K1824,'[1]Hàng hóa'!$C$5:$G$22,5,0)</f>
        <v>#N/A</v>
      </c>
      <c r="O1824" s="17" t="e">
        <f t="shared" si="90"/>
        <v>#N/A</v>
      </c>
      <c r="P1824" s="197" t="e">
        <f t="shared" si="91"/>
        <v>#N/A</v>
      </c>
      <c r="Q1824" s="17" t="e">
        <f t="shared" si="92"/>
        <v>#N/A</v>
      </c>
      <c r="R1824" s="13" t="e">
        <f>VLOOKUP(J1824,'[1]Nhân viên'!$E$20:$F$41,2,0)</f>
        <v>#N/A</v>
      </c>
    </row>
    <row r="1825" spans="5:18" x14ac:dyDescent="0.2">
      <c r="E1825" s="13" t="e">
        <f>VLOOKUP(D1825,'Nhân viên'!$B$5:$C$48,2,0)</f>
        <v>#N/A</v>
      </c>
      <c r="H1825" s="13" t="e">
        <f>VLOOKUP(F1825,'Khách hàng'!$B$4:$G$1048576,2,0)</f>
        <v>#N/A</v>
      </c>
      <c r="I1825" s="13" t="str">
        <f>VLOOKUP(F1825,'[1]Khách hàng'!$A$4:$F$2144,3,0)</f>
        <v>Số 1 đường số 17A, Khu phố 11, Phường Bình Trị Đông B, Quận Bình Tân, TP.HCM.</v>
      </c>
      <c r="J1825" s="35" t="e">
        <f>VLOOKUP(F1825,'Khách hàng'!$B$4:$G$1048576,5,0)</f>
        <v>#N/A</v>
      </c>
      <c r="M1825" s="13" t="e">
        <f>VLOOKUP(K1825,'Hàng hóa'!$C$5:$J1956,2,0)</f>
        <v>#N/A</v>
      </c>
      <c r="N1825" s="17" t="e">
        <f>VLOOKUP(K1825,'[1]Hàng hóa'!$C$5:$G$22,5,0)</f>
        <v>#N/A</v>
      </c>
      <c r="O1825" s="17" t="e">
        <f t="shared" si="90"/>
        <v>#N/A</v>
      </c>
      <c r="P1825" s="197" t="e">
        <f t="shared" si="91"/>
        <v>#N/A</v>
      </c>
      <c r="Q1825" s="17" t="e">
        <f t="shared" si="92"/>
        <v>#N/A</v>
      </c>
      <c r="R1825" s="13" t="e">
        <f>VLOOKUP(J1825,'[1]Nhân viên'!$E$20:$F$41,2,0)</f>
        <v>#N/A</v>
      </c>
    </row>
    <row r="1826" spans="5:18" x14ac:dyDescent="0.2">
      <c r="E1826" s="13" t="e">
        <f>VLOOKUP(D1826,'Nhân viên'!$B$5:$C$48,2,0)</f>
        <v>#N/A</v>
      </c>
      <c r="G1826" s="232"/>
      <c r="H1826" s="13" t="e">
        <f>VLOOKUP(F1826,'Khách hàng'!$B$4:$G$1048576,2,0)</f>
        <v>#N/A</v>
      </c>
      <c r="I1826" s="13" t="str">
        <f>VLOOKUP(F1826,'[1]Khách hàng'!$A$4:$F$2144,3,0)</f>
        <v>Số 1 đường số 17A, Khu phố 11, Phường Bình Trị Đông B, Quận Bình Tân, TP.HCM.</v>
      </c>
      <c r="J1826" s="35" t="e">
        <f>VLOOKUP(F1826,'Khách hàng'!$B$4:$G$1048576,5,0)</f>
        <v>#N/A</v>
      </c>
      <c r="M1826" s="13" t="e">
        <f>VLOOKUP(K1826,'Hàng hóa'!$C$5:$J1957,2,0)</f>
        <v>#N/A</v>
      </c>
      <c r="N1826" s="17" t="e">
        <f>VLOOKUP(K1826,'[1]Hàng hóa'!$C$5:$G$22,5,0)</f>
        <v>#N/A</v>
      </c>
      <c r="O1826" s="17" t="e">
        <f t="shared" si="90"/>
        <v>#N/A</v>
      </c>
      <c r="P1826" s="197" t="e">
        <f t="shared" si="91"/>
        <v>#N/A</v>
      </c>
      <c r="Q1826" s="17" t="e">
        <f t="shared" si="92"/>
        <v>#N/A</v>
      </c>
      <c r="R1826" s="13" t="e">
        <f>VLOOKUP(J1826,'[1]Nhân viên'!$E$20:$F$41,2,0)</f>
        <v>#N/A</v>
      </c>
    </row>
    <row r="1827" spans="5:18" x14ac:dyDescent="0.2">
      <c r="E1827" s="13" t="e">
        <f>VLOOKUP(D1827,'Nhân viên'!$B$5:$C$48,2,0)</f>
        <v>#N/A</v>
      </c>
      <c r="G1827" s="232"/>
      <c r="H1827" s="13" t="e">
        <f>VLOOKUP(F1827,'Khách hàng'!$B$4:$G$1048576,2,0)</f>
        <v>#N/A</v>
      </c>
      <c r="I1827" s="13" t="str">
        <f>VLOOKUP(F1827,'[1]Khách hàng'!$A$4:$F$2144,3,0)</f>
        <v>Số 1 đường số 17A, Khu phố 11, Phường Bình Trị Đông B, Quận Bình Tân, TP.HCM.</v>
      </c>
      <c r="J1827" s="35" t="e">
        <f>VLOOKUP(F1827,'Khách hàng'!$B$4:$G$1048576,5,0)</f>
        <v>#N/A</v>
      </c>
      <c r="M1827" s="13" t="e">
        <f>VLOOKUP(K1827,'Hàng hóa'!$C$5:$J1958,2,0)</f>
        <v>#N/A</v>
      </c>
      <c r="N1827" s="17" t="e">
        <f>VLOOKUP(K1827,'[1]Hàng hóa'!$C$5:$G$22,5,0)</f>
        <v>#N/A</v>
      </c>
      <c r="O1827" s="17" t="e">
        <f t="shared" si="90"/>
        <v>#N/A</v>
      </c>
      <c r="P1827" s="197" t="e">
        <f t="shared" si="91"/>
        <v>#N/A</v>
      </c>
      <c r="Q1827" s="17" t="e">
        <f t="shared" si="92"/>
        <v>#N/A</v>
      </c>
      <c r="R1827" s="13" t="e">
        <f>VLOOKUP(J1827,'[1]Nhân viên'!$E$20:$F$41,2,0)</f>
        <v>#N/A</v>
      </c>
    </row>
    <row r="1828" spans="5:18" x14ac:dyDescent="0.2">
      <c r="E1828" s="13" t="e">
        <f>VLOOKUP(D1828,'Nhân viên'!$B$5:$C$48,2,0)</f>
        <v>#N/A</v>
      </c>
      <c r="G1828" s="232"/>
      <c r="H1828" s="13" t="e">
        <f>VLOOKUP(F1828,'Khách hàng'!$B$4:$G$1048576,2,0)</f>
        <v>#N/A</v>
      </c>
      <c r="I1828" s="13" t="str">
        <f>VLOOKUP(F1828,'[1]Khách hàng'!$A$4:$F$2144,3,0)</f>
        <v>Số 1 đường số 17A, Khu phố 11, Phường Bình Trị Đông B, Quận Bình Tân, TP.HCM.</v>
      </c>
      <c r="J1828" s="35" t="e">
        <f>VLOOKUP(F1828,'Khách hàng'!$B$4:$G$1048576,5,0)</f>
        <v>#N/A</v>
      </c>
      <c r="M1828" s="13" t="e">
        <f>VLOOKUP(K1828,'Hàng hóa'!$C$5:$J1959,2,0)</f>
        <v>#N/A</v>
      </c>
      <c r="N1828" s="17" t="e">
        <f>VLOOKUP(K1828,'[1]Hàng hóa'!$C$5:$G$22,5,0)</f>
        <v>#N/A</v>
      </c>
      <c r="O1828" s="17" t="e">
        <f t="shared" si="90"/>
        <v>#N/A</v>
      </c>
      <c r="P1828" s="197" t="e">
        <f t="shared" si="91"/>
        <v>#N/A</v>
      </c>
      <c r="Q1828" s="17" t="e">
        <f t="shared" si="92"/>
        <v>#N/A</v>
      </c>
      <c r="R1828" s="13" t="e">
        <f>VLOOKUP(J1828,'[1]Nhân viên'!$E$20:$F$41,2,0)</f>
        <v>#N/A</v>
      </c>
    </row>
    <row r="1829" spans="5:18" x14ac:dyDescent="0.2">
      <c r="E1829" s="13" t="e">
        <f>VLOOKUP(D1829,'Nhân viên'!$B$5:$C$48,2,0)</f>
        <v>#N/A</v>
      </c>
      <c r="H1829" s="13" t="e">
        <f>VLOOKUP(F1829,'Khách hàng'!$B$4:$G$1048576,2,0)</f>
        <v>#N/A</v>
      </c>
      <c r="I1829" s="13" t="str">
        <f>VLOOKUP(F1829,'[1]Khách hàng'!$A$4:$F$2144,3,0)</f>
        <v>Số 1 đường số 17A, Khu phố 11, Phường Bình Trị Đông B, Quận Bình Tân, TP.HCM.</v>
      </c>
      <c r="J1829" s="35" t="e">
        <f>VLOOKUP(F1829,'Khách hàng'!$B$4:$G$1048576,5,0)</f>
        <v>#N/A</v>
      </c>
      <c r="M1829" s="13" t="e">
        <f>VLOOKUP(K1829,'Hàng hóa'!$C$5:$J1960,2,0)</f>
        <v>#N/A</v>
      </c>
      <c r="N1829" s="17" t="e">
        <f>VLOOKUP(K1829,'[1]Hàng hóa'!$C$5:$G$22,5,0)</f>
        <v>#N/A</v>
      </c>
      <c r="O1829" s="17" t="e">
        <f t="shared" si="90"/>
        <v>#N/A</v>
      </c>
      <c r="P1829" s="197" t="e">
        <f t="shared" si="91"/>
        <v>#N/A</v>
      </c>
      <c r="Q1829" s="17" t="e">
        <f t="shared" si="92"/>
        <v>#N/A</v>
      </c>
      <c r="R1829" s="13" t="e">
        <f>VLOOKUP(J1829,'[1]Nhân viên'!$E$20:$F$41,2,0)</f>
        <v>#N/A</v>
      </c>
    </row>
    <row r="1830" spans="5:18" x14ac:dyDescent="0.2">
      <c r="E1830" s="13" t="e">
        <f>VLOOKUP(D1830,'Nhân viên'!$B$5:$C$48,2,0)</f>
        <v>#N/A</v>
      </c>
      <c r="H1830" s="13" t="e">
        <f>VLOOKUP(F1830,'Khách hàng'!$B$4:$G$1048576,2,0)</f>
        <v>#N/A</v>
      </c>
      <c r="I1830" s="13" t="str">
        <f>VLOOKUP(F1830,'[1]Khách hàng'!$A$4:$F$2144,3,0)</f>
        <v>Số 1 đường số 17A, Khu phố 11, Phường Bình Trị Đông B, Quận Bình Tân, TP.HCM.</v>
      </c>
      <c r="J1830" s="35" t="e">
        <f>VLOOKUP(F1830,'Khách hàng'!$B$4:$G$1048576,5,0)</f>
        <v>#N/A</v>
      </c>
      <c r="M1830" s="13" t="e">
        <f>VLOOKUP(K1830,'Hàng hóa'!$C$5:$J1961,2,0)</f>
        <v>#N/A</v>
      </c>
      <c r="N1830" s="17" t="e">
        <f>VLOOKUP(K1830,'[1]Hàng hóa'!$C$5:$G$22,5,0)</f>
        <v>#N/A</v>
      </c>
      <c r="O1830" s="17" t="e">
        <f t="shared" si="90"/>
        <v>#N/A</v>
      </c>
      <c r="P1830" s="197" t="e">
        <f t="shared" si="91"/>
        <v>#N/A</v>
      </c>
      <c r="Q1830" s="17" t="e">
        <f t="shared" si="92"/>
        <v>#N/A</v>
      </c>
      <c r="R1830" s="13" t="e">
        <f>VLOOKUP(J1830,'[1]Nhân viên'!$E$20:$F$41,2,0)</f>
        <v>#N/A</v>
      </c>
    </row>
    <row r="1831" spans="5:18" x14ac:dyDescent="0.2">
      <c r="E1831" s="13" t="e">
        <f>VLOOKUP(D1831,'Nhân viên'!$B$5:$C$48,2,0)</f>
        <v>#N/A</v>
      </c>
      <c r="H1831" s="13" t="e">
        <f>VLOOKUP(F1831,'Khách hàng'!$B$4:$G$1048576,2,0)</f>
        <v>#N/A</v>
      </c>
      <c r="I1831" s="13" t="str">
        <f>VLOOKUP(F1831,'[1]Khách hàng'!$A$4:$F$2144,3,0)</f>
        <v>Số 1 đường số 17A, Khu phố 11, Phường Bình Trị Đông B, Quận Bình Tân, TP.HCM.</v>
      </c>
      <c r="J1831" s="35" t="e">
        <f>VLOOKUP(F1831,'Khách hàng'!$B$4:$G$1048576,5,0)</f>
        <v>#N/A</v>
      </c>
      <c r="M1831" s="13" t="e">
        <f>VLOOKUP(K1831,'Hàng hóa'!$C$5:$J1962,2,0)</f>
        <v>#N/A</v>
      </c>
      <c r="N1831" s="17" t="e">
        <f>VLOOKUP(K1831,'[1]Hàng hóa'!$C$5:$G$22,5,0)</f>
        <v>#N/A</v>
      </c>
      <c r="O1831" s="17" t="e">
        <f t="shared" si="90"/>
        <v>#N/A</v>
      </c>
      <c r="P1831" s="197" t="e">
        <f t="shared" si="91"/>
        <v>#N/A</v>
      </c>
      <c r="Q1831" s="17" t="e">
        <f t="shared" si="92"/>
        <v>#N/A</v>
      </c>
      <c r="R1831" s="13" t="e">
        <f>VLOOKUP(J1831,'[1]Nhân viên'!$E$20:$F$41,2,0)</f>
        <v>#N/A</v>
      </c>
    </row>
    <row r="1832" spans="5:18" x14ac:dyDescent="0.2">
      <c r="E1832" s="13" t="e">
        <f>VLOOKUP(D1832,'Nhân viên'!$B$5:$C$48,2,0)</f>
        <v>#N/A</v>
      </c>
      <c r="H1832" s="13" t="e">
        <f>VLOOKUP(F1832,'Khách hàng'!$B$4:$G$1048576,2,0)</f>
        <v>#N/A</v>
      </c>
      <c r="I1832" s="13" t="str">
        <f>VLOOKUP(F1832,'[1]Khách hàng'!$A$4:$F$2144,3,0)</f>
        <v>Số 1 đường số 17A, Khu phố 11, Phường Bình Trị Đông B, Quận Bình Tân, TP.HCM.</v>
      </c>
      <c r="J1832" s="35" t="e">
        <f>VLOOKUP(F1832,'Khách hàng'!$B$4:$G$1048576,5,0)</f>
        <v>#N/A</v>
      </c>
      <c r="M1832" s="13" t="e">
        <f>VLOOKUP(K1832,'Hàng hóa'!$C$5:$J1963,2,0)</f>
        <v>#N/A</v>
      </c>
      <c r="N1832" s="17" t="e">
        <f>VLOOKUP(K1832,'[1]Hàng hóa'!$C$5:$G$22,5,0)</f>
        <v>#N/A</v>
      </c>
      <c r="O1832" s="17" t="e">
        <f t="shared" si="90"/>
        <v>#N/A</v>
      </c>
      <c r="P1832" s="197" t="e">
        <f t="shared" si="91"/>
        <v>#N/A</v>
      </c>
      <c r="Q1832" s="17" t="e">
        <f t="shared" si="92"/>
        <v>#N/A</v>
      </c>
      <c r="R1832" s="13" t="e">
        <f>VLOOKUP(J1832,'[1]Nhân viên'!$E$20:$F$41,2,0)</f>
        <v>#N/A</v>
      </c>
    </row>
    <row r="1833" spans="5:18" x14ac:dyDescent="0.2">
      <c r="E1833" s="13" t="e">
        <f>VLOOKUP(D1833,'Nhân viên'!$B$5:$C$48,2,0)</f>
        <v>#N/A</v>
      </c>
      <c r="H1833" s="13" t="e">
        <f>VLOOKUP(F1833,'Khách hàng'!$B$4:$G$1048576,2,0)</f>
        <v>#N/A</v>
      </c>
      <c r="I1833" s="13" t="str">
        <f>VLOOKUP(F1833,'[1]Khách hàng'!$A$4:$F$2144,3,0)</f>
        <v>Số 1 đường số 17A, Khu phố 11, Phường Bình Trị Đông B, Quận Bình Tân, TP.HCM.</v>
      </c>
      <c r="J1833" s="35" t="e">
        <f>VLOOKUP(F1833,'Khách hàng'!$B$4:$G$1048576,5,0)</f>
        <v>#N/A</v>
      </c>
      <c r="M1833" s="13" t="e">
        <f>VLOOKUP(K1833,'Hàng hóa'!$C$5:$J1964,2,0)</f>
        <v>#N/A</v>
      </c>
      <c r="N1833" s="17" t="e">
        <f>VLOOKUP(K1833,'[1]Hàng hóa'!$C$5:$G$22,5,0)</f>
        <v>#N/A</v>
      </c>
      <c r="O1833" s="17" t="e">
        <f t="shared" si="90"/>
        <v>#N/A</v>
      </c>
      <c r="P1833" s="197" t="e">
        <f t="shared" si="91"/>
        <v>#N/A</v>
      </c>
      <c r="Q1833" s="17" t="e">
        <f t="shared" si="92"/>
        <v>#N/A</v>
      </c>
      <c r="R1833" s="13" t="e">
        <f>VLOOKUP(J1833,'[1]Nhân viên'!$E$20:$F$41,2,0)</f>
        <v>#N/A</v>
      </c>
    </row>
    <row r="1834" spans="5:18" x14ac:dyDescent="0.2">
      <c r="E1834" s="13" t="e">
        <f>VLOOKUP(D1834,'Nhân viên'!$B$5:$C$48,2,0)</f>
        <v>#N/A</v>
      </c>
      <c r="H1834" s="13" t="e">
        <f>VLOOKUP(F1834,'Khách hàng'!$B$4:$G$1048576,2,0)</f>
        <v>#N/A</v>
      </c>
      <c r="I1834" s="13" t="str">
        <f>VLOOKUP(F1834,'[1]Khách hàng'!$A$4:$F$2144,3,0)</f>
        <v>Số 1 đường số 17A, Khu phố 11, Phường Bình Trị Đông B, Quận Bình Tân, TP.HCM.</v>
      </c>
      <c r="J1834" s="35" t="e">
        <f>VLOOKUP(F1834,'Khách hàng'!$B$4:$G$1048576,5,0)</f>
        <v>#N/A</v>
      </c>
      <c r="M1834" s="13" t="e">
        <f>VLOOKUP(K1834,'Hàng hóa'!$C$5:$J1965,2,0)</f>
        <v>#N/A</v>
      </c>
      <c r="N1834" s="17" t="e">
        <f>VLOOKUP(K1834,'[1]Hàng hóa'!$C$5:$G$22,5,0)</f>
        <v>#N/A</v>
      </c>
      <c r="O1834" s="17" t="e">
        <f t="shared" si="90"/>
        <v>#N/A</v>
      </c>
      <c r="P1834" s="197" t="e">
        <f t="shared" si="91"/>
        <v>#N/A</v>
      </c>
      <c r="Q1834" s="17" t="e">
        <f t="shared" si="92"/>
        <v>#N/A</v>
      </c>
      <c r="R1834" s="13" t="e">
        <f>VLOOKUP(J1834,'[1]Nhân viên'!$E$20:$F$41,2,0)</f>
        <v>#N/A</v>
      </c>
    </row>
    <row r="1835" spans="5:18" x14ac:dyDescent="0.2">
      <c r="E1835" s="13" t="e">
        <f>VLOOKUP(D1835,'Nhân viên'!$B$5:$C$48,2,0)</f>
        <v>#N/A</v>
      </c>
      <c r="H1835" s="13" t="e">
        <f>VLOOKUP(F1835,'Khách hàng'!$B$4:$G$1048576,2,0)</f>
        <v>#N/A</v>
      </c>
      <c r="I1835" s="13" t="str">
        <f>VLOOKUP(F1835,'[1]Khách hàng'!$A$4:$F$2144,3,0)</f>
        <v>Số 1 đường số 17A, Khu phố 11, Phường Bình Trị Đông B, Quận Bình Tân, TP.HCM.</v>
      </c>
      <c r="J1835" s="35" t="e">
        <f>VLOOKUP(F1835,'Khách hàng'!$B$4:$G$1048576,5,0)</f>
        <v>#N/A</v>
      </c>
      <c r="M1835" s="13" t="e">
        <f>VLOOKUP(K1835,'Hàng hóa'!$C$5:$J1966,2,0)</f>
        <v>#N/A</v>
      </c>
      <c r="N1835" s="17" t="e">
        <f>VLOOKUP(K1835,'[1]Hàng hóa'!$C$5:$G$22,5,0)</f>
        <v>#N/A</v>
      </c>
      <c r="O1835" s="17" t="e">
        <f t="shared" si="90"/>
        <v>#N/A</v>
      </c>
      <c r="P1835" s="197" t="e">
        <f t="shared" si="91"/>
        <v>#N/A</v>
      </c>
      <c r="Q1835" s="17" t="e">
        <f t="shared" si="92"/>
        <v>#N/A</v>
      </c>
      <c r="R1835" s="13" t="e">
        <f>VLOOKUP(J1835,'[1]Nhân viên'!$E$20:$F$41,2,0)</f>
        <v>#N/A</v>
      </c>
    </row>
    <row r="1836" spans="5:18" x14ac:dyDescent="0.2">
      <c r="E1836" s="13" t="e">
        <f>VLOOKUP(D1836,'Nhân viên'!$B$5:$C$48,2,0)</f>
        <v>#N/A</v>
      </c>
      <c r="H1836" s="13" t="e">
        <f>VLOOKUP(F1836,'Khách hàng'!$B$4:$G$1048576,2,0)</f>
        <v>#N/A</v>
      </c>
      <c r="I1836" s="13" t="str">
        <f>VLOOKUP(F1836,'[1]Khách hàng'!$A$4:$F$2144,3,0)</f>
        <v>Số 1 đường số 17A, Khu phố 11, Phường Bình Trị Đông B, Quận Bình Tân, TP.HCM.</v>
      </c>
      <c r="J1836" s="35" t="e">
        <f>VLOOKUP(F1836,'Khách hàng'!$B$4:$G$1048576,5,0)</f>
        <v>#N/A</v>
      </c>
      <c r="M1836" s="13" t="e">
        <f>VLOOKUP(K1836,'Hàng hóa'!$C$5:$J1967,2,0)</f>
        <v>#N/A</v>
      </c>
      <c r="N1836" s="17" t="e">
        <f>VLOOKUP(K1836,'[1]Hàng hóa'!$C$5:$G$22,5,0)</f>
        <v>#N/A</v>
      </c>
      <c r="O1836" s="17" t="e">
        <f t="shared" si="90"/>
        <v>#N/A</v>
      </c>
      <c r="P1836" s="197" t="e">
        <f t="shared" si="91"/>
        <v>#N/A</v>
      </c>
      <c r="Q1836" s="17" t="e">
        <f t="shared" si="92"/>
        <v>#N/A</v>
      </c>
      <c r="R1836" s="13" t="e">
        <f>VLOOKUP(J1836,'[1]Nhân viên'!$E$20:$F$41,2,0)</f>
        <v>#N/A</v>
      </c>
    </row>
    <row r="1837" spans="5:18" x14ac:dyDescent="0.2">
      <c r="E1837" s="13" t="e">
        <f>VLOOKUP(D1837,'Nhân viên'!$B$5:$C$48,2,0)</f>
        <v>#N/A</v>
      </c>
      <c r="H1837" s="13" t="e">
        <f>VLOOKUP(F1837,'Khách hàng'!$B$4:$G$1048576,2,0)</f>
        <v>#N/A</v>
      </c>
      <c r="I1837" s="13" t="str">
        <f>VLOOKUP(F1837,'[1]Khách hàng'!$A$4:$F$2144,3,0)</f>
        <v>Số 1 đường số 17A, Khu phố 11, Phường Bình Trị Đông B, Quận Bình Tân, TP.HCM.</v>
      </c>
      <c r="J1837" s="35" t="e">
        <f>VLOOKUP(F1837,'Khách hàng'!$B$4:$G$1048576,5,0)</f>
        <v>#N/A</v>
      </c>
      <c r="M1837" s="13" t="e">
        <f>VLOOKUP(K1837,'Hàng hóa'!$C$5:$J1968,2,0)</f>
        <v>#N/A</v>
      </c>
      <c r="N1837" s="17" t="e">
        <f>VLOOKUP(K1837,'[1]Hàng hóa'!$C$5:$G$22,5,0)</f>
        <v>#N/A</v>
      </c>
      <c r="O1837" s="17" t="e">
        <f t="shared" si="90"/>
        <v>#N/A</v>
      </c>
      <c r="P1837" s="197" t="e">
        <f t="shared" si="91"/>
        <v>#N/A</v>
      </c>
      <c r="Q1837" s="17" t="e">
        <f t="shared" si="92"/>
        <v>#N/A</v>
      </c>
      <c r="R1837" s="13" t="e">
        <f>VLOOKUP(J1837,'[1]Nhân viên'!$E$20:$F$41,2,0)</f>
        <v>#N/A</v>
      </c>
    </row>
    <row r="1838" spans="5:18" x14ac:dyDescent="0.2">
      <c r="E1838" s="13" t="e">
        <f>VLOOKUP(D1838,'Nhân viên'!$B$5:$C$48,2,0)</f>
        <v>#N/A</v>
      </c>
      <c r="H1838" s="13" t="e">
        <f>VLOOKUP(F1838,'Khách hàng'!$B$4:$G$1048576,2,0)</f>
        <v>#N/A</v>
      </c>
      <c r="I1838" s="13" t="str">
        <f>VLOOKUP(F1838,'[1]Khách hàng'!$A$4:$F$2144,3,0)</f>
        <v>Số 1 đường số 17A, Khu phố 11, Phường Bình Trị Đông B, Quận Bình Tân, TP.HCM.</v>
      </c>
      <c r="J1838" s="35" t="e">
        <f>VLOOKUP(F1838,'Khách hàng'!$B$4:$G$1048576,5,0)</f>
        <v>#N/A</v>
      </c>
      <c r="M1838" s="13" t="e">
        <f>VLOOKUP(K1838,'Hàng hóa'!$C$5:$J1969,2,0)</f>
        <v>#N/A</v>
      </c>
      <c r="N1838" s="17" t="e">
        <f>VLOOKUP(K1838,'[1]Hàng hóa'!$C$5:$G$22,5,0)</f>
        <v>#N/A</v>
      </c>
      <c r="O1838" s="17" t="e">
        <f t="shared" si="90"/>
        <v>#N/A</v>
      </c>
      <c r="P1838" s="197" t="e">
        <f t="shared" si="91"/>
        <v>#N/A</v>
      </c>
      <c r="Q1838" s="17" t="e">
        <f t="shared" si="92"/>
        <v>#N/A</v>
      </c>
      <c r="R1838" s="13" t="e">
        <f>VLOOKUP(J1838,'[1]Nhân viên'!$E$20:$F$41,2,0)</f>
        <v>#N/A</v>
      </c>
    </row>
    <row r="1839" spans="5:18" x14ac:dyDescent="0.2">
      <c r="E1839" s="13" t="e">
        <f>VLOOKUP(D1839,'Nhân viên'!$B$5:$C$48,2,0)</f>
        <v>#N/A</v>
      </c>
      <c r="H1839" s="13" t="e">
        <f>VLOOKUP(F1839,'Khách hàng'!$B$4:$G$1048576,2,0)</f>
        <v>#N/A</v>
      </c>
      <c r="I1839" s="13" t="str">
        <f>VLOOKUP(F1839,'[1]Khách hàng'!$A$4:$F$2144,3,0)</f>
        <v>Số 1 đường số 17A, Khu phố 11, Phường Bình Trị Đông B, Quận Bình Tân, TP.HCM.</v>
      </c>
      <c r="J1839" s="35" t="e">
        <f>VLOOKUP(F1839,'Khách hàng'!$B$4:$G$1048576,5,0)</f>
        <v>#N/A</v>
      </c>
      <c r="M1839" s="13" t="e">
        <f>VLOOKUP(K1839,'Hàng hóa'!$C$5:$J1970,2,0)</f>
        <v>#N/A</v>
      </c>
      <c r="N1839" s="17" t="e">
        <f>VLOOKUP(K1839,'[1]Hàng hóa'!$C$5:$G$22,5,0)</f>
        <v>#N/A</v>
      </c>
      <c r="O1839" s="17" t="e">
        <f t="shared" si="90"/>
        <v>#N/A</v>
      </c>
      <c r="P1839" s="197" t="e">
        <f t="shared" si="91"/>
        <v>#N/A</v>
      </c>
      <c r="Q1839" s="17" t="e">
        <f t="shared" si="92"/>
        <v>#N/A</v>
      </c>
      <c r="R1839" s="13" t="e">
        <f>VLOOKUP(J1839,'[1]Nhân viên'!$E$20:$F$41,2,0)</f>
        <v>#N/A</v>
      </c>
    </row>
    <row r="1840" spans="5:18" x14ac:dyDescent="0.2">
      <c r="E1840" s="13" t="e">
        <f>VLOOKUP(D1840,'Nhân viên'!$B$5:$C$48,2,0)</f>
        <v>#N/A</v>
      </c>
      <c r="H1840" s="13" t="e">
        <f>VLOOKUP(F1840,'Khách hàng'!$B$4:$G$1048576,2,0)</f>
        <v>#N/A</v>
      </c>
      <c r="I1840" s="13" t="str">
        <f>VLOOKUP(F1840,'[1]Khách hàng'!$A$4:$F$2144,3,0)</f>
        <v>Số 1 đường số 17A, Khu phố 11, Phường Bình Trị Đông B, Quận Bình Tân, TP.HCM.</v>
      </c>
      <c r="J1840" s="35" t="e">
        <f>VLOOKUP(F1840,'Khách hàng'!$B$4:$G$1048576,5,0)</f>
        <v>#N/A</v>
      </c>
      <c r="M1840" s="13" t="e">
        <f>VLOOKUP(K1840,'Hàng hóa'!$C$5:$J1971,2,0)</f>
        <v>#N/A</v>
      </c>
      <c r="N1840" s="17" t="e">
        <f>VLOOKUP(K1840,'[1]Hàng hóa'!$C$5:$G$22,5,0)</f>
        <v>#N/A</v>
      </c>
      <c r="O1840" s="17" t="e">
        <f t="shared" si="90"/>
        <v>#N/A</v>
      </c>
      <c r="P1840" s="197" t="e">
        <f t="shared" si="91"/>
        <v>#N/A</v>
      </c>
      <c r="Q1840" s="17" t="e">
        <f t="shared" si="92"/>
        <v>#N/A</v>
      </c>
      <c r="R1840" s="13" t="e">
        <f>VLOOKUP(J1840,'[1]Nhân viên'!$E$20:$F$41,2,0)</f>
        <v>#N/A</v>
      </c>
    </row>
    <row r="1841" spans="4:18" x14ac:dyDescent="0.2">
      <c r="D1841" s="11"/>
      <c r="E1841" s="13" t="e">
        <f>VLOOKUP(D1841,'Nhân viên'!$B$5:$C$48,2,0)</f>
        <v>#N/A</v>
      </c>
      <c r="H1841" s="13" t="e">
        <f>VLOOKUP(F1841,'Khách hàng'!$B$4:$G$1048576,2,0)</f>
        <v>#N/A</v>
      </c>
      <c r="I1841" s="13" t="str">
        <f>VLOOKUP(F1841,'[1]Khách hàng'!$A$4:$F$2144,3,0)</f>
        <v>Số 1 đường số 17A, Khu phố 11, Phường Bình Trị Đông B, Quận Bình Tân, TP.HCM.</v>
      </c>
      <c r="J1841" s="35" t="e">
        <f>VLOOKUP(F1841,'Khách hàng'!$B$4:$G$1048576,5,0)</f>
        <v>#N/A</v>
      </c>
      <c r="M1841" s="13" t="e">
        <f>VLOOKUP(K1841,'Hàng hóa'!$C$5:$J1972,2,0)</f>
        <v>#N/A</v>
      </c>
      <c r="N1841" s="17" t="e">
        <f>VLOOKUP(K1841,'[1]Hàng hóa'!$C$5:$G$22,5,0)</f>
        <v>#N/A</v>
      </c>
      <c r="O1841" s="17" t="e">
        <f t="shared" si="90"/>
        <v>#N/A</v>
      </c>
      <c r="P1841" s="197" t="e">
        <f t="shared" si="91"/>
        <v>#N/A</v>
      </c>
      <c r="Q1841" s="17" t="e">
        <f t="shared" si="92"/>
        <v>#N/A</v>
      </c>
      <c r="R1841" s="13" t="e">
        <f>VLOOKUP(J1841,'[1]Nhân viên'!$E$20:$F$41,2,0)</f>
        <v>#N/A</v>
      </c>
    </row>
    <row r="1842" spans="4:18" x14ac:dyDescent="0.2">
      <c r="D1842" s="11"/>
      <c r="E1842" s="13" t="e">
        <f>VLOOKUP(D1842,'Nhân viên'!$B$5:$C$48,2,0)</f>
        <v>#N/A</v>
      </c>
      <c r="H1842" s="13" t="e">
        <f>VLOOKUP(F1842,'Khách hàng'!$B$4:$G$1048576,2,0)</f>
        <v>#N/A</v>
      </c>
      <c r="I1842" s="13" t="str">
        <f>VLOOKUP(F1842,'[1]Khách hàng'!$A$4:$F$2144,3,0)</f>
        <v>Số 1 đường số 17A, Khu phố 11, Phường Bình Trị Đông B, Quận Bình Tân, TP.HCM.</v>
      </c>
      <c r="J1842" s="35" t="e">
        <f>VLOOKUP(F1842,'Khách hàng'!$B$4:$G$1048576,5,0)</f>
        <v>#N/A</v>
      </c>
      <c r="M1842" s="13" t="e">
        <f>VLOOKUP(K1842,'Hàng hóa'!$C$5:$J1973,2,0)</f>
        <v>#N/A</v>
      </c>
      <c r="N1842" s="17" t="e">
        <f>VLOOKUP(K1842,'[1]Hàng hóa'!$C$5:$G$22,5,0)</f>
        <v>#N/A</v>
      </c>
      <c r="O1842" s="17" t="e">
        <f t="shared" si="90"/>
        <v>#N/A</v>
      </c>
      <c r="P1842" s="197" t="e">
        <f t="shared" si="91"/>
        <v>#N/A</v>
      </c>
      <c r="Q1842" s="17" t="e">
        <f t="shared" si="92"/>
        <v>#N/A</v>
      </c>
      <c r="R1842" s="13" t="e">
        <f>VLOOKUP(J1842,'[1]Nhân viên'!$E$20:$F$41,2,0)</f>
        <v>#N/A</v>
      </c>
    </row>
    <row r="1843" spans="4:18" x14ac:dyDescent="0.2">
      <c r="D1843" s="11"/>
      <c r="E1843" s="13" t="e">
        <f>VLOOKUP(D1843,'Nhân viên'!$B$5:$C$48,2,0)</f>
        <v>#N/A</v>
      </c>
      <c r="H1843" s="13" t="e">
        <f>VLOOKUP(F1843,'Khách hàng'!$B$4:$G$1048576,2,0)</f>
        <v>#N/A</v>
      </c>
      <c r="I1843" s="13" t="str">
        <f>VLOOKUP(F1843,'[1]Khách hàng'!$A$4:$F$2144,3,0)</f>
        <v>Số 1 đường số 17A, Khu phố 11, Phường Bình Trị Đông B, Quận Bình Tân, TP.HCM.</v>
      </c>
      <c r="J1843" s="35" t="e">
        <f>VLOOKUP(F1843,'Khách hàng'!$B$4:$G$1048576,5,0)</f>
        <v>#N/A</v>
      </c>
      <c r="M1843" s="13" t="e">
        <f>VLOOKUP(K1843,'Hàng hóa'!$C$5:$J1974,2,0)</f>
        <v>#N/A</v>
      </c>
      <c r="N1843" s="17" t="e">
        <f>VLOOKUP(K1843,'[1]Hàng hóa'!$C$5:$G$22,5,0)</f>
        <v>#N/A</v>
      </c>
      <c r="O1843" s="17" t="e">
        <f t="shared" si="90"/>
        <v>#N/A</v>
      </c>
      <c r="P1843" s="197" t="e">
        <f t="shared" si="91"/>
        <v>#N/A</v>
      </c>
      <c r="Q1843" s="17" t="e">
        <f t="shared" si="92"/>
        <v>#N/A</v>
      </c>
      <c r="R1843" s="13" t="e">
        <f>VLOOKUP(J1843,'[1]Nhân viên'!$E$20:$F$41,2,0)</f>
        <v>#N/A</v>
      </c>
    </row>
    <row r="1844" spans="4:18" x14ac:dyDescent="0.2">
      <c r="D1844" s="11"/>
      <c r="E1844" s="13" t="e">
        <f>VLOOKUP(D1844,'Nhân viên'!$B$5:$C$48,2,0)</f>
        <v>#N/A</v>
      </c>
      <c r="H1844" s="13" t="e">
        <f>VLOOKUP(F1844,'Khách hàng'!$B$4:$G$1048576,2,0)</f>
        <v>#N/A</v>
      </c>
      <c r="I1844" s="13" t="str">
        <f>VLOOKUP(F1844,'[1]Khách hàng'!$A$4:$F$2144,3,0)</f>
        <v>Số 1 đường số 17A, Khu phố 11, Phường Bình Trị Đông B, Quận Bình Tân, TP.HCM.</v>
      </c>
      <c r="J1844" s="35" t="e">
        <f>VLOOKUP(F1844,'Khách hàng'!$B$4:$G$1048576,5,0)</f>
        <v>#N/A</v>
      </c>
      <c r="M1844" s="13" t="e">
        <f>VLOOKUP(K1844,'Hàng hóa'!$C$5:$J1976,2,0)</f>
        <v>#N/A</v>
      </c>
      <c r="N1844" s="17" t="e">
        <f>VLOOKUP(K1844,'[1]Hàng hóa'!$C$5:$G$22,5,0)</f>
        <v>#N/A</v>
      </c>
      <c r="O1844" s="17" t="e">
        <f t="shared" si="90"/>
        <v>#N/A</v>
      </c>
      <c r="P1844" s="197" t="e">
        <f t="shared" si="91"/>
        <v>#N/A</v>
      </c>
      <c r="Q1844" s="17" t="e">
        <f t="shared" si="92"/>
        <v>#N/A</v>
      </c>
      <c r="R1844" s="13" t="e">
        <f>VLOOKUP(J1844,'[1]Nhân viên'!$E$20:$F$41,2,0)</f>
        <v>#N/A</v>
      </c>
    </row>
    <row r="1845" spans="4:18" x14ac:dyDescent="0.2">
      <c r="D1845" s="11"/>
      <c r="E1845" s="13" t="e">
        <f>VLOOKUP(D1845,'Nhân viên'!$B$5:$C$48,2,0)</f>
        <v>#N/A</v>
      </c>
      <c r="H1845" s="13" t="e">
        <f>VLOOKUP(F1845,'Khách hàng'!$B$4:$G$1048576,2,0)</f>
        <v>#N/A</v>
      </c>
      <c r="I1845" s="13" t="str">
        <f>VLOOKUP(F1845,'[1]Khách hàng'!$A$4:$F$2144,3,0)</f>
        <v>Số 1 đường số 17A, Khu phố 11, Phường Bình Trị Đông B, Quận Bình Tân, TP.HCM.</v>
      </c>
      <c r="J1845" s="35" t="e">
        <f>VLOOKUP(F1845,'Khách hàng'!$B$4:$G$1048576,5,0)</f>
        <v>#N/A</v>
      </c>
      <c r="M1845" s="13" t="e">
        <f>VLOOKUP(K1845,'Hàng hóa'!$C$5:$J1977,2,0)</f>
        <v>#N/A</v>
      </c>
      <c r="N1845" s="17" t="e">
        <f>VLOOKUP(K1845,'[1]Hàng hóa'!$C$5:$G$22,5,0)</f>
        <v>#N/A</v>
      </c>
      <c r="O1845" s="17" t="e">
        <f t="shared" si="90"/>
        <v>#N/A</v>
      </c>
      <c r="P1845" s="197" t="e">
        <f t="shared" si="91"/>
        <v>#N/A</v>
      </c>
      <c r="Q1845" s="17" t="e">
        <f t="shared" si="92"/>
        <v>#N/A</v>
      </c>
      <c r="R1845" s="13" t="e">
        <f>VLOOKUP(J1845,'[1]Nhân viên'!$E$20:$F$41,2,0)</f>
        <v>#N/A</v>
      </c>
    </row>
    <row r="1846" spans="4:18" x14ac:dyDescent="0.2">
      <c r="D1846" s="11"/>
      <c r="E1846" s="13" t="e">
        <f>VLOOKUP(D1846,'Nhân viên'!$B$5:$C$48,2,0)</f>
        <v>#N/A</v>
      </c>
      <c r="H1846" s="13" t="e">
        <f>VLOOKUP(F1846,'Khách hàng'!$B$4:$G$1048576,2,0)</f>
        <v>#N/A</v>
      </c>
      <c r="I1846" s="13" t="str">
        <f>VLOOKUP(F1846,'[1]Khách hàng'!$A$4:$F$2144,3,0)</f>
        <v>Số 1 đường số 17A, Khu phố 11, Phường Bình Trị Đông B, Quận Bình Tân, TP.HCM.</v>
      </c>
      <c r="J1846" s="35" t="e">
        <f>VLOOKUP(F1846,'Khách hàng'!$B$4:$G$1048576,5,0)</f>
        <v>#N/A</v>
      </c>
      <c r="M1846" s="13" t="e">
        <f>VLOOKUP(K1846,'Hàng hóa'!$C$5:$J1978,2,0)</f>
        <v>#N/A</v>
      </c>
      <c r="N1846" s="17" t="e">
        <f>VLOOKUP(K1846,'[1]Hàng hóa'!$C$5:$G$22,5,0)</f>
        <v>#N/A</v>
      </c>
      <c r="O1846" s="17" t="e">
        <f t="shared" si="90"/>
        <v>#N/A</v>
      </c>
      <c r="P1846" s="197" t="e">
        <f t="shared" si="91"/>
        <v>#N/A</v>
      </c>
      <c r="Q1846" s="17" t="e">
        <f t="shared" si="92"/>
        <v>#N/A</v>
      </c>
      <c r="R1846" s="13" t="e">
        <f>VLOOKUP(J1846,'[1]Nhân viên'!$E$20:$F$41,2,0)</f>
        <v>#N/A</v>
      </c>
    </row>
    <row r="1847" spans="4:18" x14ac:dyDescent="0.2">
      <c r="D1847" s="11"/>
      <c r="E1847" s="13" t="e">
        <f>VLOOKUP(D1847,'Nhân viên'!$B$5:$C$48,2,0)</f>
        <v>#N/A</v>
      </c>
      <c r="H1847" s="13" t="e">
        <f>VLOOKUP(F1847,'Khách hàng'!$B$4:$G$1048576,2,0)</f>
        <v>#N/A</v>
      </c>
      <c r="I1847" s="13" t="str">
        <f>VLOOKUP(F1847,'[1]Khách hàng'!$A$4:$F$2144,3,0)</f>
        <v>Số 1 đường số 17A, Khu phố 11, Phường Bình Trị Đông B, Quận Bình Tân, TP.HCM.</v>
      </c>
      <c r="J1847" s="35" t="e">
        <f>VLOOKUP(F1847,'Khách hàng'!$B$4:$G$1048576,5,0)</f>
        <v>#N/A</v>
      </c>
      <c r="M1847" s="13" t="e">
        <f>VLOOKUP(K1847,'Hàng hóa'!$C$5:$J1979,2,0)</f>
        <v>#N/A</v>
      </c>
      <c r="N1847" s="17" t="e">
        <f>VLOOKUP(K1847,'[1]Hàng hóa'!$C$5:$G$22,5,0)</f>
        <v>#N/A</v>
      </c>
      <c r="O1847" s="17" t="e">
        <f t="shared" si="90"/>
        <v>#N/A</v>
      </c>
      <c r="P1847" s="197" t="e">
        <f t="shared" si="91"/>
        <v>#N/A</v>
      </c>
      <c r="Q1847" s="17" t="e">
        <f t="shared" si="92"/>
        <v>#N/A</v>
      </c>
      <c r="R1847" s="13" t="e">
        <f>VLOOKUP(J1847,'[1]Nhân viên'!$E$20:$F$41,2,0)</f>
        <v>#N/A</v>
      </c>
    </row>
    <row r="1848" spans="4:18" x14ac:dyDescent="0.2">
      <c r="D1848" s="11"/>
      <c r="E1848" s="13" t="e">
        <f>VLOOKUP(D1848,'Nhân viên'!$B$5:$C$48,2,0)</f>
        <v>#N/A</v>
      </c>
      <c r="H1848" s="13" t="e">
        <f>VLOOKUP(F1848,'Khách hàng'!$B$4:$G$1048576,2,0)</f>
        <v>#N/A</v>
      </c>
      <c r="I1848" s="13" t="str">
        <f>VLOOKUP(F1848,'[1]Khách hàng'!$A$4:$F$2144,3,0)</f>
        <v>Số 1 đường số 17A, Khu phố 11, Phường Bình Trị Đông B, Quận Bình Tân, TP.HCM.</v>
      </c>
      <c r="J1848" s="35" t="e">
        <f>VLOOKUP(F1848,'Khách hàng'!$B$4:$G$1048576,5,0)</f>
        <v>#N/A</v>
      </c>
      <c r="M1848" s="13" t="e">
        <f>VLOOKUP(K1848,'Hàng hóa'!$C$5:$J1980,2,0)</f>
        <v>#N/A</v>
      </c>
      <c r="N1848" s="17" t="e">
        <f>VLOOKUP(K1848,'[1]Hàng hóa'!$C$5:$G$22,5,0)</f>
        <v>#N/A</v>
      </c>
      <c r="O1848" s="17" t="e">
        <f t="shared" si="90"/>
        <v>#N/A</v>
      </c>
      <c r="P1848" s="197" t="e">
        <f t="shared" si="91"/>
        <v>#N/A</v>
      </c>
      <c r="Q1848" s="17" t="e">
        <f t="shared" si="92"/>
        <v>#N/A</v>
      </c>
      <c r="R1848" s="13" t="e">
        <f>VLOOKUP(J1848,'[1]Nhân viên'!$E$20:$F$41,2,0)</f>
        <v>#N/A</v>
      </c>
    </row>
    <row r="1849" spans="4:18" x14ac:dyDescent="0.2">
      <c r="E1849" s="13" t="e">
        <f>VLOOKUP(D1849,'Nhân viên'!$B$5:$C$48,2,0)</f>
        <v>#N/A</v>
      </c>
      <c r="H1849" s="13" t="e">
        <f>VLOOKUP(F1849,'Khách hàng'!$B$4:$G$1048576,2,0)</f>
        <v>#N/A</v>
      </c>
      <c r="I1849" s="13" t="str">
        <f>VLOOKUP(F1849,'[1]Khách hàng'!$A$4:$F$2144,3,0)</f>
        <v>Số 1 đường số 17A, Khu phố 11, Phường Bình Trị Đông B, Quận Bình Tân, TP.HCM.</v>
      </c>
      <c r="J1849" s="35" t="e">
        <f>VLOOKUP(F1849,'Khách hàng'!$B$4:$G$1048576,5,0)</f>
        <v>#N/A</v>
      </c>
      <c r="M1849" s="13" t="e">
        <f>VLOOKUP(K1849,'Hàng hóa'!$C$5:$J1981,2,0)</f>
        <v>#N/A</v>
      </c>
      <c r="N1849" s="17" t="e">
        <f>VLOOKUP(K1849,'[1]Hàng hóa'!$C$5:$G$22,5,0)</f>
        <v>#N/A</v>
      </c>
      <c r="O1849" s="17" t="e">
        <f t="shared" si="90"/>
        <v>#N/A</v>
      </c>
      <c r="P1849" s="197" t="e">
        <f t="shared" si="91"/>
        <v>#N/A</v>
      </c>
      <c r="Q1849" s="17" t="e">
        <f t="shared" si="92"/>
        <v>#N/A</v>
      </c>
      <c r="R1849" s="13" t="e">
        <f>VLOOKUP(J1849,'[1]Nhân viên'!$E$20:$F$41,2,0)</f>
        <v>#N/A</v>
      </c>
    </row>
    <row r="1850" spans="4:18" x14ac:dyDescent="0.2">
      <c r="E1850" s="13" t="e">
        <f>VLOOKUP(D1850,'Nhân viên'!$B$5:$C$48,2,0)</f>
        <v>#N/A</v>
      </c>
      <c r="H1850" s="13" t="e">
        <f>VLOOKUP(F1850,'Khách hàng'!$B$4:$G$1048576,2,0)</f>
        <v>#N/A</v>
      </c>
      <c r="I1850" s="13" t="str">
        <f>VLOOKUP(F1850,'[1]Khách hàng'!$A$4:$F$2144,3,0)</f>
        <v>Số 1 đường số 17A, Khu phố 11, Phường Bình Trị Đông B, Quận Bình Tân, TP.HCM.</v>
      </c>
      <c r="J1850" s="35" t="e">
        <f>VLOOKUP(F1850,'Khách hàng'!$B$4:$G$1048576,5,0)</f>
        <v>#N/A</v>
      </c>
      <c r="M1850" s="13" t="e">
        <f>VLOOKUP(K1850,'Hàng hóa'!$C$5:$J1982,2,0)</f>
        <v>#N/A</v>
      </c>
      <c r="N1850" s="17" t="e">
        <f>VLOOKUP(K1850,'[1]Hàng hóa'!$C$5:$G$22,5,0)</f>
        <v>#N/A</v>
      </c>
      <c r="O1850" s="17" t="e">
        <f t="shared" si="90"/>
        <v>#N/A</v>
      </c>
      <c r="P1850" s="197" t="e">
        <f t="shared" si="91"/>
        <v>#N/A</v>
      </c>
      <c r="Q1850" s="17" t="e">
        <f t="shared" si="92"/>
        <v>#N/A</v>
      </c>
      <c r="R1850" s="13" t="e">
        <f>VLOOKUP(J1850,'[1]Nhân viên'!$E$20:$F$41,2,0)</f>
        <v>#N/A</v>
      </c>
    </row>
    <row r="1851" spans="4:18" x14ac:dyDescent="0.2">
      <c r="E1851" s="13" t="e">
        <f>VLOOKUP(D1851,'Nhân viên'!$B$5:$C$48,2,0)</f>
        <v>#N/A</v>
      </c>
      <c r="H1851" s="13" t="e">
        <f>VLOOKUP(F1851,'Khách hàng'!$B$4:$G$1048576,2,0)</f>
        <v>#N/A</v>
      </c>
      <c r="I1851" s="13" t="str">
        <f>VLOOKUP(F1851,'[1]Khách hàng'!$A$4:$F$2144,3,0)</f>
        <v>Số 1 đường số 17A, Khu phố 11, Phường Bình Trị Đông B, Quận Bình Tân, TP.HCM.</v>
      </c>
      <c r="J1851" s="35" t="e">
        <f>VLOOKUP(F1851,'Khách hàng'!$B$4:$G$1048576,5,0)</f>
        <v>#N/A</v>
      </c>
      <c r="M1851" s="13" t="e">
        <f>VLOOKUP(K1851,'Hàng hóa'!$C$5:$J1983,2,0)</f>
        <v>#N/A</v>
      </c>
      <c r="N1851" s="17" t="e">
        <f>VLOOKUP(K1851,'[1]Hàng hóa'!$C$5:$G$22,5,0)</f>
        <v>#N/A</v>
      </c>
      <c r="O1851" s="17" t="e">
        <f t="shared" si="90"/>
        <v>#N/A</v>
      </c>
      <c r="P1851" s="197" t="e">
        <f t="shared" si="91"/>
        <v>#N/A</v>
      </c>
      <c r="Q1851" s="17" t="e">
        <f t="shared" si="92"/>
        <v>#N/A</v>
      </c>
      <c r="R1851" s="13" t="e">
        <f>VLOOKUP(J1851,'[1]Nhân viên'!$E$20:$F$41,2,0)</f>
        <v>#N/A</v>
      </c>
    </row>
    <row r="1852" spans="4:18" x14ac:dyDescent="0.2">
      <c r="E1852" s="13" t="e">
        <f>VLOOKUP(D1852,'Nhân viên'!$B$5:$C$48,2,0)</f>
        <v>#N/A</v>
      </c>
      <c r="H1852" s="13" t="e">
        <f>VLOOKUP(F1852,'Khách hàng'!$B$4:$G$1048576,2,0)</f>
        <v>#N/A</v>
      </c>
      <c r="I1852" s="13" t="str">
        <f>VLOOKUP(F1852,'[1]Khách hàng'!$A$4:$F$2144,3,0)</f>
        <v>Số 1 đường số 17A, Khu phố 11, Phường Bình Trị Đông B, Quận Bình Tân, TP.HCM.</v>
      </c>
      <c r="J1852" s="35" t="e">
        <f>VLOOKUP(F1852,'Khách hàng'!$B$4:$G$1048576,5,0)</f>
        <v>#N/A</v>
      </c>
      <c r="M1852" s="13" t="e">
        <f>VLOOKUP(K1852,'Hàng hóa'!$C$5:$J1984,2,0)</f>
        <v>#N/A</v>
      </c>
      <c r="N1852" s="17" t="e">
        <f>VLOOKUP(K1852,'[1]Hàng hóa'!$C$5:$G$22,5,0)</f>
        <v>#N/A</v>
      </c>
      <c r="O1852" s="17" t="e">
        <f t="shared" si="90"/>
        <v>#N/A</v>
      </c>
      <c r="P1852" s="197" t="e">
        <f t="shared" si="91"/>
        <v>#N/A</v>
      </c>
      <c r="Q1852" s="17" t="e">
        <f t="shared" si="92"/>
        <v>#N/A</v>
      </c>
      <c r="R1852" s="13" t="e">
        <f>VLOOKUP(J1852,'[1]Nhân viên'!$E$20:$F$41,2,0)</f>
        <v>#N/A</v>
      </c>
    </row>
    <row r="1853" spans="4:18" x14ac:dyDescent="0.2">
      <c r="E1853" s="13" t="e">
        <f>VLOOKUP(D1853,'Nhân viên'!$B$5:$C$48,2,0)</f>
        <v>#N/A</v>
      </c>
      <c r="H1853" s="13" t="e">
        <f>VLOOKUP(F1853,'Khách hàng'!$B$4:$G$1048576,2,0)</f>
        <v>#N/A</v>
      </c>
      <c r="I1853" s="13" t="str">
        <f>VLOOKUP(F1853,'[1]Khách hàng'!$A$4:$F$2144,3,0)</f>
        <v>Số 1 đường số 17A, Khu phố 11, Phường Bình Trị Đông B, Quận Bình Tân, TP.HCM.</v>
      </c>
      <c r="J1853" s="35" t="e">
        <f>VLOOKUP(F1853,'Khách hàng'!$B$4:$G$1048576,5,0)</f>
        <v>#N/A</v>
      </c>
      <c r="M1853" s="13" t="e">
        <f>VLOOKUP(K1853,'Hàng hóa'!$C$5:$J1985,2,0)</f>
        <v>#N/A</v>
      </c>
      <c r="N1853" s="17" t="e">
        <f>VLOOKUP(K1853,'[1]Hàng hóa'!$C$5:$G$22,5,0)</f>
        <v>#N/A</v>
      </c>
      <c r="O1853" s="17" t="e">
        <f t="shared" si="90"/>
        <v>#N/A</v>
      </c>
      <c r="P1853" s="197" t="e">
        <f t="shared" si="91"/>
        <v>#N/A</v>
      </c>
      <c r="Q1853" s="17" t="e">
        <f t="shared" si="92"/>
        <v>#N/A</v>
      </c>
      <c r="R1853" s="13" t="e">
        <f>VLOOKUP(J1853,'[1]Nhân viên'!$E$20:$F$41,2,0)</f>
        <v>#N/A</v>
      </c>
    </row>
    <row r="1854" spans="4:18" x14ac:dyDescent="0.2">
      <c r="E1854" s="13" t="e">
        <f>VLOOKUP(D1854,'Nhân viên'!$B$5:$C$48,2,0)</f>
        <v>#N/A</v>
      </c>
      <c r="H1854" s="13" t="e">
        <f>VLOOKUP(F1854,'Khách hàng'!$B$4:$G$1048576,2,0)</f>
        <v>#N/A</v>
      </c>
      <c r="I1854" s="13" t="str">
        <f>VLOOKUP(F1854,'[1]Khách hàng'!$A$4:$F$2144,3,0)</f>
        <v>Số 1 đường số 17A, Khu phố 11, Phường Bình Trị Đông B, Quận Bình Tân, TP.HCM.</v>
      </c>
      <c r="J1854" s="35" t="e">
        <f>VLOOKUP(F1854,'Khách hàng'!$B$4:$G$1048576,5,0)</f>
        <v>#N/A</v>
      </c>
      <c r="M1854" s="13" t="e">
        <f>VLOOKUP(K1854,'Hàng hóa'!$C$5:$J1986,2,0)</f>
        <v>#N/A</v>
      </c>
      <c r="N1854" s="17" t="e">
        <f>VLOOKUP(K1854,'[1]Hàng hóa'!$C$5:$G$22,5,0)</f>
        <v>#N/A</v>
      </c>
      <c r="O1854" s="17" t="e">
        <f t="shared" si="90"/>
        <v>#N/A</v>
      </c>
      <c r="P1854" s="197" t="e">
        <f t="shared" si="91"/>
        <v>#N/A</v>
      </c>
      <c r="Q1854" s="17" t="e">
        <f t="shared" si="92"/>
        <v>#N/A</v>
      </c>
      <c r="R1854" s="13" t="e">
        <f>VLOOKUP(J1854,'[1]Nhân viên'!$E$20:$F$41,2,0)</f>
        <v>#N/A</v>
      </c>
    </row>
    <row r="1855" spans="4:18" x14ac:dyDescent="0.2">
      <c r="E1855" s="13" t="e">
        <f>VLOOKUP(D1855,'Nhân viên'!$B$5:$C$48,2,0)</f>
        <v>#N/A</v>
      </c>
      <c r="H1855" s="13" t="e">
        <f>VLOOKUP(F1855,'Khách hàng'!$B$4:$G$1048576,2,0)</f>
        <v>#N/A</v>
      </c>
      <c r="I1855" s="13" t="str">
        <f>VLOOKUP(F1855,'[1]Khách hàng'!$A$4:$F$2144,3,0)</f>
        <v>Số 1 đường số 17A, Khu phố 11, Phường Bình Trị Đông B, Quận Bình Tân, TP.HCM.</v>
      </c>
      <c r="J1855" s="35" t="e">
        <f>VLOOKUP(F1855,'Khách hàng'!$B$4:$G$1048576,5,0)</f>
        <v>#N/A</v>
      </c>
      <c r="M1855" s="13" t="e">
        <f>VLOOKUP(K1855,'Hàng hóa'!$C$5:$J1987,2,0)</f>
        <v>#N/A</v>
      </c>
      <c r="N1855" s="17" t="e">
        <f>VLOOKUP(K1855,'[1]Hàng hóa'!$C$5:$G$22,5,0)</f>
        <v>#N/A</v>
      </c>
      <c r="O1855" s="17" t="e">
        <f t="shared" si="90"/>
        <v>#N/A</v>
      </c>
      <c r="P1855" s="197" t="e">
        <f t="shared" si="91"/>
        <v>#N/A</v>
      </c>
      <c r="Q1855" s="17" t="e">
        <f t="shared" si="92"/>
        <v>#N/A</v>
      </c>
      <c r="R1855" s="13" t="e">
        <f>VLOOKUP(J1855,'[1]Nhân viên'!$E$20:$F$41,2,0)</f>
        <v>#N/A</v>
      </c>
    </row>
    <row r="1856" spans="4:18" x14ac:dyDescent="0.2">
      <c r="E1856" s="13" t="e">
        <f>VLOOKUP(D1856,'Nhân viên'!$B$5:$C$48,2,0)</f>
        <v>#N/A</v>
      </c>
      <c r="H1856" s="13" t="e">
        <f>VLOOKUP(F1856,'Khách hàng'!$B$4:$G$1048576,2,0)</f>
        <v>#N/A</v>
      </c>
      <c r="I1856" s="13" t="str">
        <f>VLOOKUP(F1856,'[1]Khách hàng'!$A$4:$F$2144,3,0)</f>
        <v>Số 1 đường số 17A, Khu phố 11, Phường Bình Trị Đông B, Quận Bình Tân, TP.HCM.</v>
      </c>
      <c r="J1856" s="35" t="e">
        <f>VLOOKUP(F1856,'Khách hàng'!$B$4:$G$1048576,5,0)</f>
        <v>#N/A</v>
      </c>
      <c r="M1856" s="13" t="e">
        <f>VLOOKUP(K1856,'Hàng hóa'!$C$5:$J1988,2,0)</f>
        <v>#N/A</v>
      </c>
      <c r="N1856" s="17" t="e">
        <f>VLOOKUP(K1856,'[1]Hàng hóa'!$C$5:$G$22,5,0)</f>
        <v>#N/A</v>
      </c>
      <c r="O1856" s="17" t="e">
        <f t="shared" si="90"/>
        <v>#N/A</v>
      </c>
      <c r="P1856" s="197" t="e">
        <f t="shared" si="91"/>
        <v>#N/A</v>
      </c>
      <c r="Q1856" s="17" t="e">
        <f t="shared" si="92"/>
        <v>#N/A</v>
      </c>
      <c r="R1856" s="13" t="e">
        <f>VLOOKUP(J1856,'[1]Nhân viên'!$E$20:$F$41,2,0)</f>
        <v>#N/A</v>
      </c>
    </row>
    <row r="1857" spans="5:18" x14ac:dyDescent="0.2">
      <c r="E1857" s="13" t="e">
        <f>VLOOKUP(D1857,'Nhân viên'!$B$5:$C$48,2,0)</f>
        <v>#N/A</v>
      </c>
      <c r="H1857" s="13" t="e">
        <f>VLOOKUP(F1857,'Khách hàng'!$B$4:$G$1048576,2,0)</f>
        <v>#N/A</v>
      </c>
      <c r="I1857" s="13" t="str">
        <f>VLOOKUP(F1857,'[1]Khách hàng'!$A$4:$F$2144,3,0)</f>
        <v>Số 1 đường số 17A, Khu phố 11, Phường Bình Trị Đông B, Quận Bình Tân, TP.HCM.</v>
      </c>
      <c r="J1857" s="35" t="e">
        <f>VLOOKUP(F1857,'Khách hàng'!$B$4:$G$1048576,5,0)</f>
        <v>#N/A</v>
      </c>
      <c r="M1857" s="13" t="e">
        <f>VLOOKUP(K1857,'Hàng hóa'!$C$5:$J1989,2,0)</f>
        <v>#N/A</v>
      </c>
      <c r="N1857" s="17" t="e">
        <f>VLOOKUP(K1857,'[1]Hàng hóa'!$C$5:$G$22,5,0)</f>
        <v>#N/A</v>
      </c>
      <c r="O1857" s="17" t="e">
        <f t="shared" si="90"/>
        <v>#N/A</v>
      </c>
      <c r="P1857" s="197" t="e">
        <f t="shared" si="91"/>
        <v>#N/A</v>
      </c>
      <c r="Q1857" s="17" t="e">
        <f t="shared" si="92"/>
        <v>#N/A</v>
      </c>
      <c r="R1857" s="13" t="e">
        <f>VLOOKUP(J1857,'[1]Nhân viên'!$E$20:$F$41,2,0)</f>
        <v>#N/A</v>
      </c>
    </row>
    <row r="1858" spans="5:18" x14ac:dyDescent="0.2">
      <c r="E1858" s="13" t="e">
        <f>VLOOKUP(D1858,'Nhân viên'!$B$5:$C$48,2,0)</f>
        <v>#N/A</v>
      </c>
      <c r="H1858" s="13" t="e">
        <f>VLOOKUP(F1858,'Khách hàng'!$B$4:$G$1048576,2,0)</f>
        <v>#N/A</v>
      </c>
      <c r="I1858" s="13" t="str">
        <f>VLOOKUP(F1858,'[1]Khách hàng'!$A$4:$F$2144,3,0)</f>
        <v>Số 1 đường số 17A, Khu phố 11, Phường Bình Trị Đông B, Quận Bình Tân, TP.HCM.</v>
      </c>
      <c r="J1858" s="35" t="e">
        <f>VLOOKUP(F1858,'Khách hàng'!$B$4:$G$1048576,5,0)</f>
        <v>#N/A</v>
      </c>
      <c r="M1858" s="13" t="e">
        <f>VLOOKUP(K1858,'Hàng hóa'!$C$5:$J1990,2,0)</f>
        <v>#N/A</v>
      </c>
      <c r="N1858" s="17" t="e">
        <f>VLOOKUP(K1858,'[1]Hàng hóa'!$C$5:$G$22,5,0)</f>
        <v>#N/A</v>
      </c>
      <c r="O1858" s="17" t="e">
        <f t="shared" si="90"/>
        <v>#N/A</v>
      </c>
      <c r="P1858" s="197" t="e">
        <f t="shared" si="91"/>
        <v>#N/A</v>
      </c>
      <c r="Q1858" s="17" t="e">
        <f t="shared" si="92"/>
        <v>#N/A</v>
      </c>
      <c r="R1858" s="13" t="e">
        <f>VLOOKUP(J1858,'[1]Nhân viên'!$E$20:$F$41,2,0)</f>
        <v>#N/A</v>
      </c>
    </row>
    <row r="1859" spans="5:18" x14ac:dyDescent="0.2">
      <c r="E1859" s="13" t="e">
        <f>VLOOKUP(D1859,'Nhân viên'!$B$5:$C$48,2,0)</f>
        <v>#N/A</v>
      </c>
      <c r="H1859" s="13" t="e">
        <f>VLOOKUP(F1859,'Khách hàng'!$B$4:$G$1048576,2,0)</f>
        <v>#N/A</v>
      </c>
      <c r="I1859" s="13" t="str">
        <f>VLOOKUP(F1859,'[1]Khách hàng'!$A$4:$F$2144,3,0)</f>
        <v>Số 1 đường số 17A, Khu phố 11, Phường Bình Trị Đông B, Quận Bình Tân, TP.HCM.</v>
      </c>
      <c r="J1859" s="35" t="e">
        <f>VLOOKUP(F1859,'Khách hàng'!$B$4:$G$1048576,5,0)</f>
        <v>#N/A</v>
      </c>
      <c r="M1859" s="13" t="e">
        <f>VLOOKUP(K1859,'Hàng hóa'!$C$5:$J1991,2,0)</f>
        <v>#N/A</v>
      </c>
      <c r="N1859" s="17" t="e">
        <f>VLOOKUP(K1859,'[1]Hàng hóa'!$C$5:$G$22,5,0)</f>
        <v>#N/A</v>
      </c>
      <c r="O1859" s="17" t="e">
        <f t="shared" si="90"/>
        <v>#N/A</v>
      </c>
      <c r="P1859" s="197" t="e">
        <f t="shared" si="91"/>
        <v>#N/A</v>
      </c>
      <c r="Q1859" s="17" t="e">
        <f t="shared" si="92"/>
        <v>#N/A</v>
      </c>
      <c r="R1859" s="13" t="e">
        <f>VLOOKUP(J1859,'[1]Nhân viên'!$E$20:$F$41,2,0)</f>
        <v>#N/A</v>
      </c>
    </row>
    <row r="1860" spans="5:18" x14ac:dyDescent="0.2">
      <c r="E1860" s="13" t="e">
        <f>VLOOKUP(D1860,'Nhân viên'!$B$5:$C$48,2,0)</f>
        <v>#N/A</v>
      </c>
      <c r="H1860" s="13" t="e">
        <f>VLOOKUP(F1860,'Khách hàng'!$B$4:$G$1048576,2,0)</f>
        <v>#N/A</v>
      </c>
      <c r="I1860" s="13" t="str">
        <f>VLOOKUP(F1860,'[1]Khách hàng'!$A$4:$F$2144,3,0)</f>
        <v>Số 1 đường số 17A, Khu phố 11, Phường Bình Trị Đông B, Quận Bình Tân, TP.HCM.</v>
      </c>
      <c r="J1860" s="35" t="e">
        <f>VLOOKUP(F1860,'Khách hàng'!$B$4:$G$1048576,5,0)</f>
        <v>#N/A</v>
      </c>
      <c r="M1860" s="13" t="e">
        <f>VLOOKUP(K1860,'Hàng hóa'!$C$5:$J1992,2,0)</f>
        <v>#N/A</v>
      </c>
      <c r="N1860" s="17" t="e">
        <f>VLOOKUP(K1860,'[1]Hàng hóa'!$C$5:$G$22,5,0)</f>
        <v>#N/A</v>
      </c>
      <c r="O1860" s="17" t="e">
        <f t="shared" si="90"/>
        <v>#N/A</v>
      </c>
      <c r="P1860" s="197" t="e">
        <f t="shared" si="91"/>
        <v>#N/A</v>
      </c>
      <c r="Q1860" s="17" t="e">
        <f t="shared" si="92"/>
        <v>#N/A</v>
      </c>
      <c r="R1860" s="13" t="e">
        <f>VLOOKUP(J1860,'[1]Nhân viên'!$E$20:$F$41,2,0)</f>
        <v>#N/A</v>
      </c>
    </row>
    <row r="1861" spans="5:18" x14ac:dyDescent="0.2">
      <c r="E1861" s="13" t="e">
        <f>VLOOKUP(D1861,'Nhân viên'!$B$5:$C$48,2,0)</f>
        <v>#N/A</v>
      </c>
      <c r="H1861" s="13" t="e">
        <f>VLOOKUP(F1861,'Khách hàng'!$B$4:$G$1048576,2,0)</f>
        <v>#N/A</v>
      </c>
      <c r="I1861" s="13" t="str">
        <f>VLOOKUP(F1861,'[1]Khách hàng'!$A$4:$F$2144,3,0)</f>
        <v>Số 1 đường số 17A, Khu phố 11, Phường Bình Trị Đông B, Quận Bình Tân, TP.HCM.</v>
      </c>
      <c r="J1861" s="35" t="e">
        <f>VLOOKUP(F1861,'Khách hàng'!$B$4:$G$1048576,5,0)</f>
        <v>#N/A</v>
      </c>
      <c r="M1861" s="13" t="e">
        <f>VLOOKUP(K1861,'Hàng hóa'!$C$5:$J1993,2,0)</f>
        <v>#N/A</v>
      </c>
      <c r="N1861" s="17" t="e">
        <f>VLOOKUP(K1861,'[1]Hàng hóa'!$C$5:$G$22,5,0)</f>
        <v>#N/A</v>
      </c>
      <c r="O1861" s="17" t="e">
        <f t="shared" si="90"/>
        <v>#N/A</v>
      </c>
      <c r="P1861" s="197" t="e">
        <f t="shared" si="91"/>
        <v>#N/A</v>
      </c>
      <c r="Q1861" s="17" t="e">
        <f t="shared" si="92"/>
        <v>#N/A</v>
      </c>
      <c r="R1861" s="13" t="e">
        <f>VLOOKUP(J1861,'[1]Nhân viên'!$E$20:$F$41,2,0)</f>
        <v>#N/A</v>
      </c>
    </row>
    <row r="1862" spans="5:18" x14ac:dyDescent="0.2">
      <c r="E1862" s="13" t="e">
        <f>VLOOKUP(D1862,'Nhân viên'!$B$5:$C$48,2,0)</f>
        <v>#N/A</v>
      </c>
      <c r="H1862" s="13" t="e">
        <f>VLOOKUP(F1862,'Khách hàng'!$B$4:$G$1048576,2,0)</f>
        <v>#N/A</v>
      </c>
      <c r="I1862" s="13" t="str">
        <f>VLOOKUP(F1862,'[1]Khách hàng'!$A$4:$F$2144,3,0)</f>
        <v>Số 1 đường số 17A, Khu phố 11, Phường Bình Trị Đông B, Quận Bình Tân, TP.HCM.</v>
      </c>
      <c r="J1862" s="35" t="e">
        <f>VLOOKUP(F1862,'Khách hàng'!$B$4:$G$1048576,5,0)</f>
        <v>#N/A</v>
      </c>
      <c r="M1862" s="13" t="e">
        <f>VLOOKUP(K1862,'Hàng hóa'!$C$5:$J1994,2,0)</f>
        <v>#N/A</v>
      </c>
      <c r="N1862" s="17" t="e">
        <f>VLOOKUP(K1862,'[1]Hàng hóa'!$C$5:$G$22,5,0)</f>
        <v>#N/A</v>
      </c>
      <c r="O1862" s="17" t="e">
        <f t="shared" si="90"/>
        <v>#N/A</v>
      </c>
      <c r="P1862" s="197" t="e">
        <f t="shared" si="91"/>
        <v>#N/A</v>
      </c>
      <c r="Q1862" s="17" t="e">
        <f t="shared" si="92"/>
        <v>#N/A</v>
      </c>
      <c r="R1862" s="13" t="e">
        <f>VLOOKUP(J1862,'[1]Nhân viên'!$E$20:$F$41,2,0)</f>
        <v>#N/A</v>
      </c>
    </row>
    <row r="1863" spans="5:18" x14ac:dyDescent="0.2">
      <c r="E1863" s="13" t="e">
        <f>VLOOKUP(D1863,'Nhân viên'!$B$5:$C$48,2,0)</f>
        <v>#N/A</v>
      </c>
      <c r="H1863" s="13" t="e">
        <f>VLOOKUP(F1863,'Khách hàng'!$B$4:$G$1048576,2,0)</f>
        <v>#N/A</v>
      </c>
      <c r="I1863" s="13" t="str">
        <f>VLOOKUP(F1863,'[1]Khách hàng'!$A$4:$F$2144,3,0)</f>
        <v>Số 1 đường số 17A, Khu phố 11, Phường Bình Trị Đông B, Quận Bình Tân, TP.HCM.</v>
      </c>
      <c r="J1863" s="35" t="e">
        <f>VLOOKUP(F1863,'Khách hàng'!$B$4:$G$1048576,5,0)</f>
        <v>#N/A</v>
      </c>
      <c r="M1863" s="13" t="e">
        <f>VLOOKUP(K1863,'Hàng hóa'!$C$5:$J1995,2,0)</f>
        <v>#N/A</v>
      </c>
      <c r="N1863" s="17" t="e">
        <f>VLOOKUP(K1863,'[1]Hàng hóa'!$C$5:$G$22,5,0)</f>
        <v>#N/A</v>
      </c>
      <c r="O1863" s="17" t="e">
        <f t="shared" si="90"/>
        <v>#N/A</v>
      </c>
      <c r="P1863" s="197" t="e">
        <f t="shared" si="91"/>
        <v>#N/A</v>
      </c>
      <c r="Q1863" s="17" t="e">
        <f t="shared" si="92"/>
        <v>#N/A</v>
      </c>
      <c r="R1863" s="13" t="e">
        <f>VLOOKUP(J1863,'[1]Nhân viên'!$E$20:$F$41,2,0)</f>
        <v>#N/A</v>
      </c>
    </row>
    <row r="1864" spans="5:18" x14ac:dyDescent="0.2">
      <c r="E1864" s="13" t="e">
        <f>VLOOKUP(D1864,'Nhân viên'!$B$5:$C$48,2,0)</f>
        <v>#N/A</v>
      </c>
      <c r="H1864" s="13" t="e">
        <f>VLOOKUP(F1864,'Khách hàng'!$B$4:$G$1048576,2,0)</f>
        <v>#N/A</v>
      </c>
      <c r="I1864" s="13" t="str">
        <f>VLOOKUP(F1864,'[1]Khách hàng'!$A$4:$F$2144,3,0)</f>
        <v>Số 1 đường số 17A, Khu phố 11, Phường Bình Trị Đông B, Quận Bình Tân, TP.HCM.</v>
      </c>
      <c r="J1864" s="35" t="e">
        <f>VLOOKUP(F1864,'Khách hàng'!$B$4:$G$1048576,5,0)</f>
        <v>#N/A</v>
      </c>
      <c r="M1864" s="13" t="e">
        <f>VLOOKUP(K1864,'Hàng hóa'!$C$5:$J1996,2,0)</f>
        <v>#N/A</v>
      </c>
      <c r="N1864" s="17" t="e">
        <f>VLOOKUP(K1864,'[1]Hàng hóa'!$C$5:$G$22,5,0)</f>
        <v>#N/A</v>
      </c>
      <c r="O1864" s="17" t="e">
        <f t="shared" si="90"/>
        <v>#N/A</v>
      </c>
      <c r="P1864" s="197" t="e">
        <f t="shared" si="91"/>
        <v>#N/A</v>
      </c>
      <c r="Q1864" s="17" t="e">
        <f t="shared" si="92"/>
        <v>#N/A</v>
      </c>
      <c r="R1864" s="13" t="e">
        <f>VLOOKUP(J1864,'[1]Nhân viên'!$E$20:$F$41,2,0)</f>
        <v>#N/A</v>
      </c>
    </row>
    <row r="1865" spans="5:18" x14ac:dyDescent="0.2">
      <c r="E1865" s="13" t="e">
        <f>VLOOKUP(D1865,'Nhân viên'!$B$5:$C$48,2,0)</f>
        <v>#N/A</v>
      </c>
      <c r="H1865" s="13" t="e">
        <f>VLOOKUP(F1865,'Khách hàng'!$B$4:$G$1048576,2,0)</f>
        <v>#N/A</v>
      </c>
      <c r="I1865" s="13" t="str">
        <f>VLOOKUP(F1865,'[1]Khách hàng'!$A$4:$F$2144,3,0)</f>
        <v>Số 1 đường số 17A, Khu phố 11, Phường Bình Trị Đông B, Quận Bình Tân, TP.HCM.</v>
      </c>
      <c r="J1865" s="35" t="e">
        <f>VLOOKUP(F1865,'Khách hàng'!$B$4:$G$1048576,5,0)</f>
        <v>#N/A</v>
      </c>
      <c r="M1865" s="13" t="e">
        <f>VLOOKUP(K1865,'Hàng hóa'!$C$5:$J1997,2,0)</f>
        <v>#N/A</v>
      </c>
      <c r="N1865" s="17" t="e">
        <f>VLOOKUP(K1865,'[1]Hàng hóa'!$C$5:$G$22,5,0)</f>
        <v>#N/A</v>
      </c>
      <c r="O1865" s="17" t="e">
        <f t="shared" si="90"/>
        <v>#N/A</v>
      </c>
      <c r="P1865" s="197" t="e">
        <f t="shared" si="91"/>
        <v>#N/A</v>
      </c>
      <c r="Q1865" s="17" t="e">
        <f t="shared" si="92"/>
        <v>#N/A</v>
      </c>
      <c r="R1865" s="13" t="e">
        <f>VLOOKUP(J1865,'[1]Nhân viên'!$E$20:$F$41,2,0)</f>
        <v>#N/A</v>
      </c>
    </row>
    <row r="1866" spans="5:18" x14ac:dyDescent="0.2">
      <c r="E1866" s="13" t="e">
        <f>VLOOKUP(D1866,'Nhân viên'!$B$5:$C$48,2,0)</f>
        <v>#N/A</v>
      </c>
      <c r="H1866" s="13" t="e">
        <f>VLOOKUP(F1866,'Khách hàng'!$B$4:$G$1048576,2,0)</f>
        <v>#N/A</v>
      </c>
      <c r="I1866" s="13" t="str">
        <f>VLOOKUP(F1866,'[1]Khách hàng'!$A$4:$F$2144,3,0)</f>
        <v>Số 1 đường số 17A, Khu phố 11, Phường Bình Trị Đông B, Quận Bình Tân, TP.HCM.</v>
      </c>
      <c r="J1866" s="35" t="e">
        <f>VLOOKUP(F1866,'Khách hàng'!$B$4:$G$1048576,5,0)</f>
        <v>#N/A</v>
      </c>
      <c r="M1866" s="13" t="e">
        <f>VLOOKUP(K1866,'Hàng hóa'!$C$5:$J1998,2,0)</f>
        <v>#N/A</v>
      </c>
      <c r="N1866" s="17" t="e">
        <f>VLOOKUP(K1866,'[1]Hàng hóa'!$C$5:$G$22,5,0)</f>
        <v>#N/A</v>
      </c>
      <c r="O1866" s="17" t="e">
        <f t="shared" si="90"/>
        <v>#N/A</v>
      </c>
      <c r="P1866" s="197" t="e">
        <f t="shared" si="91"/>
        <v>#N/A</v>
      </c>
      <c r="Q1866" s="17" t="e">
        <f t="shared" si="92"/>
        <v>#N/A</v>
      </c>
      <c r="R1866" s="13" t="e">
        <f>VLOOKUP(J1866,'[1]Nhân viên'!$E$20:$F$41,2,0)</f>
        <v>#N/A</v>
      </c>
    </row>
    <row r="1867" spans="5:18" x14ac:dyDescent="0.2">
      <c r="E1867" s="13" t="e">
        <f>VLOOKUP(D1867,'Nhân viên'!$B$5:$C$48,2,0)</f>
        <v>#N/A</v>
      </c>
      <c r="H1867" s="13" t="e">
        <f>VLOOKUP(F1867,'Khách hàng'!$B$4:$G$1048576,2,0)</f>
        <v>#N/A</v>
      </c>
      <c r="I1867" s="13" t="str">
        <f>VLOOKUP(F1867,'[1]Khách hàng'!$A$4:$F$2144,3,0)</f>
        <v>Số 1 đường số 17A, Khu phố 11, Phường Bình Trị Đông B, Quận Bình Tân, TP.HCM.</v>
      </c>
      <c r="J1867" s="35" t="e">
        <f>VLOOKUP(F1867,'Khách hàng'!$B$4:$G$1048576,5,0)</f>
        <v>#N/A</v>
      </c>
      <c r="M1867" s="13" t="e">
        <f>VLOOKUP(K1867,'Hàng hóa'!$C$5:$J1999,2,0)</f>
        <v>#N/A</v>
      </c>
      <c r="N1867" s="17" t="e">
        <f>VLOOKUP(K1867,'[1]Hàng hóa'!$C$5:$G$22,5,0)</f>
        <v>#N/A</v>
      </c>
      <c r="O1867" s="17" t="e">
        <f t="shared" si="90"/>
        <v>#N/A</v>
      </c>
      <c r="P1867" s="197" t="e">
        <f t="shared" si="91"/>
        <v>#N/A</v>
      </c>
      <c r="Q1867" s="17" t="e">
        <f t="shared" si="92"/>
        <v>#N/A</v>
      </c>
      <c r="R1867" s="13" t="e">
        <f>VLOOKUP(J1867,'[1]Nhân viên'!$E$20:$F$41,2,0)</f>
        <v>#N/A</v>
      </c>
    </row>
    <row r="1868" spans="5:18" x14ac:dyDescent="0.2">
      <c r="E1868" s="13" t="e">
        <f>VLOOKUP(D1868,'Nhân viên'!$B$5:$C$48,2,0)</f>
        <v>#N/A</v>
      </c>
      <c r="H1868" s="13" t="e">
        <f>VLOOKUP(F1868,'Khách hàng'!$B$4:$G$1048576,2,0)</f>
        <v>#N/A</v>
      </c>
      <c r="I1868" s="13" t="str">
        <f>VLOOKUP(F1868,'[1]Khách hàng'!$A$4:$F$2144,3,0)</f>
        <v>Số 1 đường số 17A, Khu phố 11, Phường Bình Trị Đông B, Quận Bình Tân, TP.HCM.</v>
      </c>
      <c r="J1868" s="35" t="e">
        <f>VLOOKUP(F1868,'Khách hàng'!$B$4:$G$1048576,5,0)</f>
        <v>#N/A</v>
      </c>
      <c r="M1868" s="13" t="e">
        <f>VLOOKUP(K1868,'Hàng hóa'!$C$5:$J2000,2,0)</f>
        <v>#N/A</v>
      </c>
      <c r="N1868" s="17" t="e">
        <f>VLOOKUP(K1868,'[1]Hàng hóa'!$C$5:$G$22,5,0)</f>
        <v>#N/A</v>
      </c>
      <c r="O1868" s="17" t="e">
        <f t="shared" si="90"/>
        <v>#N/A</v>
      </c>
      <c r="P1868" s="197" t="e">
        <f t="shared" si="91"/>
        <v>#N/A</v>
      </c>
      <c r="Q1868" s="17" t="e">
        <f t="shared" si="92"/>
        <v>#N/A</v>
      </c>
      <c r="R1868" s="13" t="e">
        <f>VLOOKUP(J1868,'[1]Nhân viên'!$E$20:$F$41,2,0)</f>
        <v>#N/A</v>
      </c>
    </row>
    <row r="1869" spans="5:18" x14ac:dyDescent="0.2">
      <c r="E1869" s="13" t="e">
        <f>VLOOKUP(D1869,'Nhân viên'!$B$5:$C$48,2,0)</f>
        <v>#N/A</v>
      </c>
      <c r="H1869" s="13" t="e">
        <f>VLOOKUP(F1869,'Khách hàng'!$B$4:$G$1048576,2,0)</f>
        <v>#N/A</v>
      </c>
      <c r="I1869" s="13" t="str">
        <f>VLOOKUP(F1869,'[1]Khách hàng'!$A$4:$F$2144,3,0)</f>
        <v>Số 1 đường số 17A, Khu phố 11, Phường Bình Trị Đông B, Quận Bình Tân, TP.HCM.</v>
      </c>
      <c r="J1869" s="35" t="e">
        <f>VLOOKUP(F1869,'Khách hàng'!$B$4:$G$1048576,5,0)</f>
        <v>#N/A</v>
      </c>
      <c r="M1869" s="13" t="e">
        <f>VLOOKUP(K1869,'Hàng hóa'!$C$5:$J2001,2,0)</f>
        <v>#N/A</v>
      </c>
      <c r="N1869" s="17" t="e">
        <f>VLOOKUP(K1869,'[1]Hàng hóa'!$C$5:$G$22,5,0)</f>
        <v>#N/A</v>
      </c>
      <c r="O1869" s="17" t="e">
        <f t="shared" si="90"/>
        <v>#N/A</v>
      </c>
      <c r="P1869" s="197" t="e">
        <f t="shared" si="91"/>
        <v>#N/A</v>
      </c>
      <c r="Q1869" s="17" t="e">
        <f t="shared" si="92"/>
        <v>#N/A</v>
      </c>
      <c r="R1869" s="13" t="e">
        <f>VLOOKUP(J1869,'[1]Nhân viên'!$E$20:$F$41,2,0)</f>
        <v>#N/A</v>
      </c>
    </row>
    <row r="1870" spans="5:18" x14ac:dyDescent="0.2">
      <c r="E1870" s="13" t="e">
        <f>VLOOKUP(D1870,'Nhân viên'!$B$5:$C$48,2,0)</f>
        <v>#N/A</v>
      </c>
      <c r="H1870" s="13" t="e">
        <f>VLOOKUP(F1870,'Khách hàng'!$B$4:$G$1048576,2,0)</f>
        <v>#N/A</v>
      </c>
      <c r="I1870" s="13" t="str">
        <f>VLOOKUP(F1870,'[1]Khách hàng'!$A$4:$F$2144,3,0)</f>
        <v>Số 1 đường số 17A, Khu phố 11, Phường Bình Trị Đông B, Quận Bình Tân, TP.HCM.</v>
      </c>
      <c r="J1870" s="35" t="e">
        <f>VLOOKUP(F1870,'Khách hàng'!$B$4:$G$1048576,5,0)</f>
        <v>#N/A</v>
      </c>
      <c r="M1870" s="13" t="e">
        <f>VLOOKUP(K1870,'Hàng hóa'!$C$5:$J2002,2,0)</f>
        <v>#N/A</v>
      </c>
      <c r="N1870" s="17" t="e">
        <f>VLOOKUP(K1870,'[1]Hàng hóa'!$C$5:$G$22,5,0)</f>
        <v>#N/A</v>
      </c>
      <c r="O1870" s="17" t="e">
        <f t="shared" si="90"/>
        <v>#N/A</v>
      </c>
      <c r="P1870" s="197" t="e">
        <f t="shared" si="91"/>
        <v>#N/A</v>
      </c>
      <c r="Q1870" s="17" t="e">
        <f t="shared" si="92"/>
        <v>#N/A</v>
      </c>
      <c r="R1870" s="13" t="e">
        <f>VLOOKUP(J1870,'[1]Nhân viên'!$E$20:$F$41,2,0)</f>
        <v>#N/A</v>
      </c>
    </row>
    <row r="1871" spans="5:18" x14ac:dyDescent="0.2">
      <c r="E1871" s="13" t="e">
        <f>VLOOKUP(D1871,'Nhân viên'!$B$5:$C$48,2,0)</f>
        <v>#N/A</v>
      </c>
      <c r="H1871" s="13" t="e">
        <f>VLOOKUP(F1871,'Khách hàng'!$B$4:$G$1048576,2,0)</f>
        <v>#N/A</v>
      </c>
      <c r="I1871" s="13" t="str">
        <f>VLOOKUP(F1871,'[1]Khách hàng'!$A$4:$F$2144,3,0)</f>
        <v>Số 1 đường số 17A, Khu phố 11, Phường Bình Trị Đông B, Quận Bình Tân, TP.HCM.</v>
      </c>
      <c r="J1871" s="35" t="e">
        <f>VLOOKUP(F1871,'Khách hàng'!$B$4:$G$1048576,5,0)</f>
        <v>#N/A</v>
      </c>
      <c r="M1871" s="13" t="e">
        <f>VLOOKUP(K1871,'Hàng hóa'!$C$5:$J2003,2,0)</f>
        <v>#N/A</v>
      </c>
      <c r="N1871" s="17" t="e">
        <f>VLOOKUP(K1871,'[1]Hàng hóa'!$C$5:$G$22,5,0)</f>
        <v>#N/A</v>
      </c>
      <c r="O1871" s="17" t="e">
        <f t="shared" si="90"/>
        <v>#N/A</v>
      </c>
      <c r="P1871" s="197" t="e">
        <f t="shared" si="91"/>
        <v>#N/A</v>
      </c>
      <c r="Q1871" s="17" t="e">
        <f t="shared" si="92"/>
        <v>#N/A</v>
      </c>
      <c r="R1871" s="13" t="e">
        <f>VLOOKUP(J1871,'[1]Nhân viên'!$E$20:$F$41,2,0)</f>
        <v>#N/A</v>
      </c>
    </row>
    <row r="1872" spans="5:18" x14ac:dyDescent="0.2">
      <c r="E1872" s="13" t="e">
        <f>VLOOKUP(D1872,'Nhân viên'!$B$5:$C$48,2,0)</f>
        <v>#N/A</v>
      </c>
      <c r="H1872" s="13" t="e">
        <f>VLOOKUP(F1872,'Khách hàng'!$B$4:$G$1048576,2,0)</f>
        <v>#N/A</v>
      </c>
      <c r="I1872" s="13" t="str">
        <f>VLOOKUP(F1872,'[1]Khách hàng'!$A$4:$F$2144,3,0)</f>
        <v>Số 1 đường số 17A, Khu phố 11, Phường Bình Trị Đông B, Quận Bình Tân, TP.HCM.</v>
      </c>
      <c r="J1872" s="35" t="e">
        <f>VLOOKUP(F1872,'Khách hàng'!$B$4:$G$1048576,5,0)</f>
        <v>#N/A</v>
      </c>
      <c r="M1872" s="13" t="e">
        <f>VLOOKUP(K1872,'Hàng hóa'!$C$5:$J2004,2,0)</f>
        <v>#N/A</v>
      </c>
      <c r="N1872" s="17" t="e">
        <f>VLOOKUP(K1872,'[1]Hàng hóa'!$C$5:$G$22,5,0)</f>
        <v>#N/A</v>
      </c>
      <c r="O1872" s="17" t="e">
        <f t="shared" si="90"/>
        <v>#N/A</v>
      </c>
      <c r="P1872" s="197" t="e">
        <f t="shared" si="91"/>
        <v>#N/A</v>
      </c>
      <c r="Q1872" s="17" t="e">
        <f t="shared" si="92"/>
        <v>#N/A</v>
      </c>
      <c r="R1872" s="13" t="e">
        <f>VLOOKUP(J1872,'[1]Nhân viên'!$E$20:$F$41,2,0)</f>
        <v>#N/A</v>
      </c>
    </row>
    <row r="1873" spans="5:18" x14ac:dyDescent="0.2">
      <c r="E1873" s="13" t="e">
        <f>VLOOKUP(D1873,'Nhân viên'!$B$5:$C$48,2,0)</f>
        <v>#N/A</v>
      </c>
      <c r="H1873" s="13" t="e">
        <f>VLOOKUP(F1873,'Khách hàng'!$B$4:$G$1048576,2,0)</f>
        <v>#N/A</v>
      </c>
      <c r="I1873" s="13" t="str">
        <f>VLOOKUP(F1873,'[1]Khách hàng'!$A$4:$F$2144,3,0)</f>
        <v>Số 1 đường số 17A, Khu phố 11, Phường Bình Trị Đông B, Quận Bình Tân, TP.HCM.</v>
      </c>
      <c r="J1873" s="35" t="e">
        <f>VLOOKUP(F1873,'Khách hàng'!$B$4:$G$1048576,5,0)</f>
        <v>#N/A</v>
      </c>
      <c r="M1873" s="13" t="e">
        <f>VLOOKUP(K1873,'Hàng hóa'!$C$5:$J2005,2,0)</f>
        <v>#N/A</v>
      </c>
      <c r="N1873" s="17" t="e">
        <f>VLOOKUP(K1873,'[1]Hàng hóa'!$C$5:$G$22,5,0)</f>
        <v>#N/A</v>
      </c>
      <c r="O1873" s="17" t="e">
        <f t="shared" si="90"/>
        <v>#N/A</v>
      </c>
      <c r="P1873" s="197" t="e">
        <f t="shared" si="91"/>
        <v>#N/A</v>
      </c>
      <c r="Q1873" s="17" t="e">
        <f t="shared" si="92"/>
        <v>#N/A</v>
      </c>
      <c r="R1873" s="13" t="e">
        <f>VLOOKUP(J1873,'[1]Nhân viên'!$E$20:$F$41,2,0)</f>
        <v>#N/A</v>
      </c>
    </row>
    <row r="1874" spans="5:18" x14ac:dyDescent="0.2">
      <c r="E1874" s="13" t="e">
        <f>VLOOKUP(D1874,'Nhân viên'!$B$5:$C$48,2,0)</f>
        <v>#N/A</v>
      </c>
      <c r="H1874" s="13" t="e">
        <f>VLOOKUP(F1874,'Khách hàng'!$B$4:$G$1048576,2,0)</f>
        <v>#N/A</v>
      </c>
      <c r="I1874" s="13" t="str">
        <f>VLOOKUP(F1874,'[1]Khách hàng'!$A$4:$F$2144,3,0)</f>
        <v>Số 1 đường số 17A, Khu phố 11, Phường Bình Trị Đông B, Quận Bình Tân, TP.HCM.</v>
      </c>
      <c r="J1874" s="35" t="e">
        <f>VLOOKUP(F1874,'Khách hàng'!$B$4:$G$1048576,5,0)</f>
        <v>#N/A</v>
      </c>
      <c r="M1874" s="13" t="e">
        <f>VLOOKUP(K1874,'Hàng hóa'!$C$5:$J2006,2,0)</f>
        <v>#N/A</v>
      </c>
      <c r="N1874" s="17" t="e">
        <f>VLOOKUP(K1874,'[1]Hàng hóa'!$C$5:$G$22,5,0)</f>
        <v>#N/A</v>
      </c>
      <c r="O1874" s="17" t="e">
        <f t="shared" si="90"/>
        <v>#N/A</v>
      </c>
      <c r="P1874" s="197" t="e">
        <f t="shared" si="91"/>
        <v>#N/A</v>
      </c>
      <c r="Q1874" s="17" t="e">
        <f t="shared" si="92"/>
        <v>#N/A</v>
      </c>
      <c r="R1874" s="13" t="e">
        <f>VLOOKUP(J1874,'[1]Nhân viên'!$E$20:$F$41,2,0)</f>
        <v>#N/A</v>
      </c>
    </row>
    <row r="1875" spans="5:18" x14ac:dyDescent="0.2">
      <c r="E1875" s="13" t="e">
        <f>VLOOKUP(D1875,'Nhân viên'!$B$5:$C$48,2,0)</f>
        <v>#N/A</v>
      </c>
      <c r="H1875" s="13" t="e">
        <f>VLOOKUP(F1875,'Khách hàng'!$B$4:$G$1048576,2,0)</f>
        <v>#N/A</v>
      </c>
      <c r="I1875" s="13" t="str">
        <f>VLOOKUP(F1875,'[1]Khách hàng'!$A$4:$F$2144,3,0)</f>
        <v>Số 1 đường số 17A, Khu phố 11, Phường Bình Trị Đông B, Quận Bình Tân, TP.HCM.</v>
      </c>
      <c r="J1875" s="35" t="e">
        <f>VLOOKUP(F1875,'Khách hàng'!$B$4:$G$1048576,5,0)</f>
        <v>#N/A</v>
      </c>
      <c r="M1875" s="13" t="e">
        <f>VLOOKUP(K1875,'Hàng hóa'!$C$5:$J2007,2,0)</f>
        <v>#N/A</v>
      </c>
      <c r="N1875" s="17" t="e">
        <f>VLOOKUP(K1875,'[1]Hàng hóa'!$C$5:$G$22,5,0)</f>
        <v>#N/A</v>
      </c>
      <c r="O1875" s="17" t="e">
        <f t="shared" si="90"/>
        <v>#N/A</v>
      </c>
      <c r="P1875" s="197" t="e">
        <f t="shared" si="91"/>
        <v>#N/A</v>
      </c>
      <c r="Q1875" s="17" t="e">
        <f t="shared" si="92"/>
        <v>#N/A</v>
      </c>
      <c r="R1875" s="13" t="e">
        <f>VLOOKUP(J1875,'[1]Nhân viên'!$E$20:$F$41,2,0)</f>
        <v>#N/A</v>
      </c>
    </row>
    <row r="1876" spans="5:18" x14ac:dyDescent="0.2">
      <c r="E1876" s="24" t="e">
        <f>VLOOKUP(D1876,'Nhân viên'!$B$5:$C$48,2,0)</f>
        <v>#N/A</v>
      </c>
      <c r="H1876" s="24" t="e">
        <f>VLOOKUP(F1876,'Khách hàng'!$B$4:$G$1048576,2,0)</f>
        <v>#N/A</v>
      </c>
      <c r="I1876" s="24" t="str">
        <f>VLOOKUP(F1876,'[1]Khách hàng'!$A$4:$F$2144,3,0)</f>
        <v>Số 1 đường số 17A, Khu phố 11, Phường Bình Trị Đông B, Quận Bình Tân, TP.HCM.</v>
      </c>
      <c r="J1876" s="26" t="e">
        <f>VLOOKUP(F1876,'Khách hàng'!$B$4:$G$1048576,5,0)</f>
        <v>#N/A</v>
      </c>
      <c r="M1876" s="24" t="e">
        <f>VLOOKUP(K1876,'Hàng hóa'!$C$5:$J2008,2,0)</f>
        <v>#N/A</v>
      </c>
      <c r="N1876" s="25" t="e">
        <f>VLOOKUP(K1876,'[1]Hàng hóa'!$C$5:$G$22,5,0)</f>
        <v>#N/A</v>
      </c>
      <c r="O1876" s="25" t="e">
        <f t="shared" si="90"/>
        <v>#N/A</v>
      </c>
      <c r="P1876" s="263" t="e">
        <f t="shared" si="91"/>
        <v>#N/A</v>
      </c>
      <c r="Q1876" s="25" t="e">
        <f t="shared" si="92"/>
        <v>#N/A</v>
      </c>
      <c r="R1876" s="24" t="e">
        <f>VLOOKUP(J1876,'[1]Nhân viên'!$E$20:$F$41,2,0)</f>
        <v>#N/A</v>
      </c>
    </row>
    <row r="1877" spans="5:18" x14ac:dyDescent="0.2">
      <c r="E1877" s="24" t="e">
        <f>VLOOKUP(D1877,'Nhân viên'!$B$5:$C$48,2,0)</f>
        <v>#N/A</v>
      </c>
      <c r="H1877" s="24" t="e">
        <f>VLOOKUP(F1877,'Khách hàng'!$B$4:$G$1048576,2,0)</f>
        <v>#N/A</v>
      </c>
      <c r="M1877" s="24" t="e">
        <f>VLOOKUP(K1877,'Hàng hóa'!$C$5:$J2009,2,0)</f>
        <v>#N/A</v>
      </c>
      <c r="N1877" s="25" t="e">
        <f>VLOOKUP(K1877,'[1]Hàng hóa'!$C$5:$G$22,5,0)</f>
        <v>#N/A</v>
      </c>
      <c r="O1877" s="25" t="e">
        <f t="shared" si="90"/>
        <v>#N/A</v>
      </c>
      <c r="P1877" s="263" t="e">
        <f t="shared" si="91"/>
        <v>#N/A</v>
      </c>
      <c r="Q1877" s="25" t="e">
        <f t="shared" si="92"/>
        <v>#N/A</v>
      </c>
      <c r="R1877" s="24" t="e">
        <f>VLOOKUP(J1877,'[1]Nhân viên'!$E$20:$F$41,2,0)</f>
        <v>#N/A</v>
      </c>
    </row>
    <row r="1878" spans="5:18" x14ac:dyDescent="0.2">
      <c r="E1878" s="24" t="e">
        <f>VLOOKUP(D1878,'Nhân viên'!$B$5:$C$48,2,0)</f>
        <v>#N/A</v>
      </c>
      <c r="H1878" s="24" t="e">
        <f>VLOOKUP(F1878,'Khách hàng'!$B$4:$G$1048576,2,0)</f>
        <v>#N/A</v>
      </c>
      <c r="M1878" s="24" t="e">
        <f>VLOOKUP(K1878,'Hàng hóa'!$C$5:$J2010,2,0)</f>
        <v>#N/A</v>
      </c>
      <c r="N1878" s="25" t="e">
        <f>VLOOKUP(K1878,'[1]Hàng hóa'!$C$5:$G$22,5,0)</f>
        <v>#N/A</v>
      </c>
      <c r="O1878" s="25" t="e">
        <f t="shared" si="90"/>
        <v>#N/A</v>
      </c>
      <c r="P1878" s="263" t="e">
        <f t="shared" si="91"/>
        <v>#N/A</v>
      </c>
      <c r="Q1878" s="25" t="e">
        <f t="shared" si="92"/>
        <v>#N/A</v>
      </c>
      <c r="R1878" s="24" t="e">
        <f>VLOOKUP(J1878,'[1]Nhân viên'!$E$20:$F$41,2,0)</f>
        <v>#N/A</v>
      </c>
    </row>
    <row r="1879" spans="5:18" x14ac:dyDescent="0.2">
      <c r="E1879" s="24" t="e">
        <f>VLOOKUP(D1879,'Nhân viên'!$B$5:$C$48,2,0)</f>
        <v>#N/A</v>
      </c>
      <c r="H1879" s="24" t="e">
        <f>VLOOKUP(F1879,'Khách hàng'!$B$4:$G$1048576,2,0)</f>
        <v>#N/A</v>
      </c>
      <c r="M1879" s="24" t="e">
        <f>VLOOKUP(K1879,'Hàng hóa'!$C$5:$J2011,2,0)</f>
        <v>#N/A</v>
      </c>
      <c r="N1879" s="25" t="e">
        <f>VLOOKUP(K1879,'[1]Hàng hóa'!$C$5:$G$22,5,0)</f>
        <v>#N/A</v>
      </c>
      <c r="O1879" s="25" t="e">
        <f t="shared" si="90"/>
        <v>#N/A</v>
      </c>
      <c r="P1879" s="263" t="e">
        <f t="shared" si="91"/>
        <v>#N/A</v>
      </c>
      <c r="Q1879" s="25" t="e">
        <f t="shared" si="92"/>
        <v>#N/A</v>
      </c>
      <c r="R1879" s="24" t="e">
        <f>VLOOKUP(J1879,'[1]Nhân viên'!$E$20:$F$41,2,0)</f>
        <v>#N/A</v>
      </c>
    </row>
    <row r="1880" spans="5:18" x14ac:dyDescent="0.2">
      <c r="E1880" s="24" t="e">
        <f>VLOOKUP(D1880,'Nhân viên'!$B$5:$C$48,2,0)</f>
        <v>#N/A</v>
      </c>
      <c r="H1880" s="24" t="e">
        <f>VLOOKUP(F1880,'Khách hàng'!$B$4:$G$1048576,2,0)</f>
        <v>#N/A</v>
      </c>
      <c r="M1880" s="24" t="e">
        <f>VLOOKUP(K1880,'Hàng hóa'!$C$5:$J2012,2,0)</f>
        <v>#N/A</v>
      </c>
      <c r="N1880" s="25" t="e">
        <f>VLOOKUP(K1880,'[1]Hàng hóa'!$C$5:$G$22,5,0)</f>
        <v>#N/A</v>
      </c>
      <c r="O1880" s="25" t="e">
        <f t="shared" si="90"/>
        <v>#N/A</v>
      </c>
      <c r="P1880" s="263" t="e">
        <f t="shared" si="91"/>
        <v>#N/A</v>
      </c>
      <c r="Q1880" s="25" t="e">
        <f t="shared" si="92"/>
        <v>#N/A</v>
      </c>
      <c r="R1880" s="24" t="e">
        <f>VLOOKUP(J1880,'[1]Nhân viên'!$E$20:$F$41,2,0)</f>
        <v>#N/A</v>
      </c>
    </row>
    <row r="1881" spans="5:18" x14ac:dyDescent="0.2">
      <c r="E1881" s="24" t="e">
        <f>VLOOKUP(D1881,'Nhân viên'!$B$5:$C$48,2,0)</f>
        <v>#N/A</v>
      </c>
      <c r="H1881" s="24" t="e">
        <f>VLOOKUP(F1881,'Khách hàng'!$B$4:$G$1048576,2,0)</f>
        <v>#N/A</v>
      </c>
      <c r="M1881" s="24" t="e">
        <f>VLOOKUP(K1881,'Hàng hóa'!$C$5:$J2013,2,0)</f>
        <v>#N/A</v>
      </c>
      <c r="N1881" s="25" t="e">
        <f>VLOOKUP(K1881,'[1]Hàng hóa'!$C$5:$G$22,5,0)</f>
        <v>#N/A</v>
      </c>
      <c r="O1881" s="25" t="e">
        <f t="shared" si="90"/>
        <v>#N/A</v>
      </c>
      <c r="P1881" s="263" t="e">
        <f t="shared" si="91"/>
        <v>#N/A</v>
      </c>
      <c r="Q1881" s="25" t="e">
        <f t="shared" si="92"/>
        <v>#N/A</v>
      </c>
      <c r="R1881" s="24" t="e">
        <f>VLOOKUP(J1881,'[1]Nhân viên'!$E$20:$F$41,2,0)</f>
        <v>#N/A</v>
      </c>
    </row>
    <row r="1882" spans="5:18" x14ac:dyDescent="0.2">
      <c r="E1882" s="24" t="e">
        <f>VLOOKUP(D1882,'Nhân viên'!$B$5:$C$48,2,0)</f>
        <v>#N/A</v>
      </c>
      <c r="H1882" s="24" t="e">
        <f>VLOOKUP(F1882,'Khách hàng'!$B$4:$G$1048576,2,0)</f>
        <v>#N/A</v>
      </c>
      <c r="M1882" s="24" t="e">
        <f>VLOOKUP(K1882,'Hàng hóa'!$C$5:$J2014,2,0)</f>
        <v>#N/A</v>
      </c>
      <c r="N1882" s="25" t="e">
        <f>VLOOKUP(K1882,'[1]Hàng hóa'!$C$5:$G$22,5,0)</f>
        <v>#N/A</v>
      </c>
      <c r="O1882" s="25" t="e">
        <f t="shared" ref="O1882:O1945" si="93">L1882*N1882</f>
        <v>#N/A</v>
      </c>
      <c r="P1882" s="263" t="e">
        <f t="shared" ref="P1882:P1945" si="94">O1882*8%</f>
        <v>#N/A</v>
      </c>
      <c r="Q1882" s="25" t="e">
        <f t="shared" ref="Q1882:Q1945" si="95">O1882*P1882+O1882</f>
        <v>#N/A</v>
      </c>
      <c r="R1882" s="24" t="e">
        <f>VLOOKUP(J1882,'[1]Nhân viên'!$E$20:$F$41,2,0)</f>
        <v>#N/A</v>
      </c>
    </row>
    <row r="1883" spans="5:18" x14ac:dyDescent="0.2">
      <c r="E1883" s="24" t="e">
        <f>VLOOKUP(D1883,'Nhân viên'!$B$5:$C$48,2,0)</f>
        <v>#N/A</v>
      </c>
      <c r="H1883" s="24" t="e">
        <f>VLOOKUP(F1883,'Khách hàng'!$B$4:$G$1048576,2,0)</f>
        <v>#N/A</v>
      </c>
      <c r="M1883" s="24" t="e">
        <f>VLOOKUP(K1883,'Hàng hóa'!$C$5:$J2015,2,0)</f>
        <v>#N/A</v>
      </c>
      <c r="N1883" s="25" t="e">
        <f>VLOOKUP(K1883,'[1]Hàng hóa'!$C$5:$G$22,5,0)</f>
        <v>#N/A</v>
      </c>
      <c r="O1883" s="25" t="e">
        <f t="shared" si="93"/>
        <v>#N/A</v>
      </c>
      <c r="P1883" s="263" t="e">
        <f t="shared" si="94"/>
        <v>#N/A</v>
      </c>
      <c r="Q1883" s="25" t="e">
        <f t="shared" si="95"/>
        <v>#N/A</v>
      </c>
      <c r="R1883" s="24" t="e">
        <f>VLOOKUP(J1883,'[1]Nhân viên'!$E$20:$F$41,2,0)</f>
        <v>#N/A</v>
      </c>
    </row>
    <row r="1884" spans="5:18" x14ac:dyDescent="0.2">
      <c r="E1884" s="24" t="e">
        <f>VLOOKUP(D1884,'Nhân viên'!$B$5:$C$48,2,0)</f>
        <v>#N/A</v>
      </c>
      <c r="H1884" s="24" t="e">
        <f>VLOOKUP(F1884,'Khách hàng'!$B$4:$G$1048576,2,0)</f>
        <v>#N/A</v>
      </c>
      <c r="M1884" s="24" t="e">
        <f>VLOOKUP(K1884,'Hàng hóa'!$C$5:$J2016,2,0)</f>
        <v>#N/A</v>
      </c>
      <c r="N1884" s="25" t="e">
        <f>VLOOKUP(K1884,'[1]Hàng hóa'!$C$5:$G$22,5,0)</f>
        <v>#N/A</v>
      </c>
      <c r="O1884" s="25" t="e">
        <f t="shared" si="93"/>
        <v>#N/A</v>
      </c>
      <c r="P1884" s="263" t="e">
        <f t="shared" si="94"/>
        <v>#N/A</v>
      </c>
      <c r="Q1884" s="25" t="e">
        <f t="shared" si="95"/>
        <v>#N/A</v>
      </c>
      <c r="R1884" s="24" t="e">
        <f>VLOOKUP(J1884,'[1]Nhân viên'!$E$20:$F$41,2,0)</f>
        <v>#N/A</v>
      </c>
    </row>
    <row r="1885" spans="5:18" x14ac:dyDescent="0.2">
      <c r="E1885" s="24" t="e">
        <f>VLOOKUP(D1885,'Nhân viên'!$B$5:$C$48,2,0)</f>
        <v>#N/A</v>
      </c>
      <c r="H1885" s="24" t="e">
        <f>VLOOKUP(F1885,'Khách hàng'!$B$4:$G$1048576,2,0)</f>
        <v>#N/A</v>
      </c>
      <c r="M1885" s="24" t="e">
        <f>VLOOKUP(K1885,'Hàng hóa'!$C$5:$J2017,2,0)</f>
        <v>#N/A</v>
      </c>
      <c r="N1885" s="25" t="e">
        <f>VLOOKUP(K1885,'[1]Hàng hóa'!$C$5:$G$22,5,0)</f>
        <v>#N/A</v>
      </c>
      <c r="O1885" s="25" t="e">
        <f t="shared" si="93"/>
        <v>#N/A</v>
      </c>
      <c r="P1885" s="263" t="e">
        <f t="shared" si="94"/>
        <v>#N/A</v>
      </c>
      <c r="Q1885" s="25" t="e">
        <f t="shared" si="95"/>
        <v>#N/A</v>
      </c>
      <c r="R1885" s="24" t="e">
        <f>VLOOKUP(J1885,'[1]Nhân viên'!$E$20:$F$41,2,0)</f>
        <v>#N/A</v>
      </c>
    </row>
    <row r="1886" spans="5:18" x14ac:dyDescent="0.2">
      <c r="E1886" s="24" t="e">
        <f>VLOOKUP(D1886,'Nhân viên'!$B$5:$C$48,2,0)</f>
        <v>#N/A</v>
      </c>
      <c r="H1886" s="24" t="e">
        <f>VLOOKUP(F1886,'Khách hàng'!$B$4:$G$1048576,2,0)</f>
        <v>#N/A</v>
      </c>
      <c r="M1886" s="24" t="e">
        <f>VLOOKUP(K1886,'Hàng hóa'!$C$5:$J2018,2,0)</f>
        <v>#N/A</v>
      </c>
      <c r="N1886" s="25" t="e">
        <f>VLOOKUP(K1886,'[1]Hàng hóa'!$C$5:$G$22,5,0)</f>
        <v>#N/A</v>
      </c>
      <c r="O1886" s="25" t="e">
        <f t="shared" si="93"/>
        <v>#N/A</v>
      </c>
      <c r="P1886" s="263" t="e">
        <f t="shared" si="94"/>
        <v>#N/A</v>
      </c>
      <c r="Q1886" s="25" t="e">
        <f t="shared" si="95"/>
        <v>#N/A</v>
      </c>
      <c r="R1886" s="24" t="e">
        <f>VLOOKUP(J1886,'[1]Nhân viên'!$E$20:$F$41,2,0)</f>
        <v>#N/A</v>
      </c>
    </row>
    <row r="1887" spans="5:18" x14ac:dyDescent="0.2">
      <c r="E1887" s="24" t="e">
        <f>VLOOKUP(D1887,'Nhân viên'!$B$5:$C$48,2,0)</f>
        <v>#N/A</v>
      </c>
      <c r="H1887" s="24" t="e">
        <f>VLOOKUP(F1887,'Khách hàng'!$B$4:$G$1048576,2,0)</f>
        <v>#N/A</v>
      </c>
      <c r="M1887" s="24" t="e">
        <f>VLOOKUP(K1887,'Hàng hóa'!$C$5:$J2019,2,0)</f>
        <v>#N/A</v>
      </c>
      <c r="N1887" s="25" t="e">
        <f>VLOOKUP(K1887,'[1]Hàng hóa'!$C$5:$G$22,5,0)</f>
        <v>#N/A</v>
      </c>
      <c r="O1887" s="25" t="e">
        <f t="shared" si="93"/>
        <v>#N/A</v>
      </c>
      <c r="P1887" s="263" t="e">
        <f t="shared" si="94"/>
        <v>#N/A</v>
      </c>
      <c r="Q1887" s="25" t="e">
        <f t="shared" si="95"/>
        <v>#N/A</v>
      </c>
      <c r="R1887" s="24" t="e">
        <f>VLOOKUP(J1887,'[1]Nhân viên'!$E$20:$F$41,2,0)</f>
        <v>#N/A</v>
      </c>
    </row>
    <row r="1888" spans="5:18" x14ac:dyDescent="0.2">
      <c r="E1888" s="24" t="e">
        <f>VLOOKUP(D1888,'Nhân viên'!$B$5:$C$48,2,0)</f>
        <v>#N/A</v>
      </c>
      <c r="H1888" s="24" t="e">
        <f>VLOOKUP(F1888,'Khách hàng'!$B$4:$G$1048576,2,0)</f>
        <v>#N/A</v>
      </c>
      <c r="M1888" s="24" t="e">
        <f>VLOOKUP(K1888,'Hàng hóa'!$C$5:$J2020,2,0)</f>
        <v>#N/A</v>
      </c>
      <c r="N1888" s="25" t="e">
        <f>VLOOKUP(K1888,'[1]Hàng hóa'!$C$5:$G$22,5,0)</f>
        <v>#N/A</v>
      </c>
      <c r="O1888" s="25" t="e">
        <f t="shared" si="93"/>
        <v>#N/A</v>
      </c>
      <c r="P1888" s="263" t="e">
        <f t="shared" si="94"/>
        <v>#N/A</v>
      </c>
      <c r="Q1888" s="25" t="e">
        <f t="shared" si="95"/>
        <v>#N/A</v>
      </c>
      <c r="R1888" s="24" t="e">
        <f>VLOOKUP(J1888,'[1]Nhân viên'!$E$20:$F$41,2,0)</f>
        <v>#N/A</v>
      </c>
    </row>
    <row r="1889" spans="5:18" x14ac:dyDescent="0.2">
      <c r="E1889" s="24" t="e">
        <f>VLOOKUP(D1889,'Nhân viên'!$B$5:$C$48,2,0)</f>
        <v>#N/A</v>
      </c>
      <c r="H1889" s="24" t="e">
        <f>VLOOKUP(F1889,'Khách hàng'!$B$4:$G$1048576,2,0)</f>
        <v>#N/A</v>
      </c>
      <c r="M1889" s="24" t="e">
        <f>VLOOKUP(K1889,'Hàng hóa'!$C$5:$J2021,2,0)</f>
        <v>#N/A</v>
      </c>
      <c r="N1889" s="25" t="e">
        <f>VLOOKUP(K1889,'[1]Hàng hóa'!$C$5:$G$22,5,0)</f>
        <v>#N/A</v>
      </c>
      <c r="O1889" s="25" t="e">
        <f t="shared" si="93"/>
        <v>#N/A</v>
      </c>
      <c r="P1889" s="263" t="e">
        <f t="shared" si="94"/>
        <v>#N/A</v>
      </c>
      <c r="Q1889" s="25" t="e">
        <f t="shared" si="95"/>
        <v>#N/A</v>
      </c>
      <c r="R1889" s="24" t="e">
        <f>VLOOKUP(J1889,'[1]Nhân viên'!$E$20:$F$41,2,0)</f>
        <v>#N/A</v>
      </c>
    </row>
    <row r="1890" spans="5:18" x14ac:dyDescent="0.2">
      <c r="E1890" s="24" t="e">
        <f>VLOOKUP(D1890,'Nhân viên'!$B$5:$C$48,2,0)</f>
        <v>#N/A</v>
      </c>
      <c r="H1890" s="24" t="e">
        <f>VLOOKUP(F1890,'Khách hàng'!$B$4:$G$1048576,2,0)</f>
        <v>#N/A</v>
      </c>
      <c r="M1890" s="24" t="e">
        <f>VLOOKUP(K1890,'Hàng hóa'!$C$5:$J2022,2,0)</f>
        <v>#N/A</v>
      </c>
      <c r="N1890" s="25" t="e">
        <f>VLOOKUP(K1890,'[1]Hàng hóa'!$C$5:$G$22,5,0)</f>
        <v>#N/A</v>
      </c>
      <c r="O1890" s="25" t="e">
        <f t="shared" si="93"/>
        <v>#N/A</v>
      </c>
      <c r="P1890" s="263" t="e">
        <f t="shared" si="94"/>
        <v>#N/A</v>
      </c>
      <c r="Q1890" s="25" t="e">
        <f t="shared" si="95"/>
        <v>#N/A</v>
      </c>
      <c r="R1890" s="24" t="e">
        <f>VLOOKUP(J1890,'[1]Nhân viên'!$E$20:$F$41,2,0)</f>
        <v>#N/A</v>
      </c>
    </row>
    <row r="1891" spans="5:18" x14ac:dyDescent="0.2">
      <c r="E1891" s="24" t="e">
        <f>VLOOKUP(D1891,'Nhân viên'!$B$5:$C$48,2,0)</f>
        <v>#N/A</v>
      </c>
      <c r="H1891" s="24" t="e">
        <f>VLOOKUP(F1891,'Khách hàng'!$B$4:$G$1048576,2,0)</f>
        <v>#N/A</v>
      </c>
      <c r="M1891" s="24" t="e">
        <f>VLOOKUP(K1891,'Hàng hóa'!$C$5:$J2023,2,0)</f>
        <v>#N/A</v>
      </c>
      <c r="N1891" s="25" t="e">
        <f>VLOOKUP(K1891,'[1]Hàng hóa'!$C$5:$G$22,5,0)</f>
        <v>#N/A</v>
      </c>
      <c r="O1891" s="25" t="e">
        <f t="shared" si="93"/>
        <v>#N/A</v>
      </c>
      <c r="P1891" s="263" t="e">
        <f t="shared" si="94"/>
        <v>#N/A</v>
      </c>
      <c r="Q1891" s="25" t="e">
        <f t="shared" si="95"/>
        <v>#N/A</v>
      </c>
      <c r="R1891" s="24" t="e">
        <f>VLOOKUP(J1891,'[1]Nhân viên'!$E$20:$F$41,2,0)</f>
        <v>#N/A</v>
      </c>
    </row>
    <row r="1892" spans="5:18" x14ac:dyDescent="0.2">
      <c r="E1892" s="24" t="e">
        <f>VLOOKUP(D1892,'Nhân viên'!$B$5:$C$48,2,0)</f>
        <v>#N/A</v>
      </c>
      <c r="H1892" s="24" t="e">
        <f>VLOOKUP(F1892,'Khách hàng'!$B$4:$G$1048576,2,0)</f>
        <v>#N/A</v>
      </c>
      <c r="M1892" s="24" t="e">
        <f>VLOOKUP(K1892,'Hàng hóa'!$C$5:$J2024,2,0)</f>
        <v>#N/A</v>
      </c>
      <c r="N1892" s="25" t="e">
        <f>VLOOKUP(K1892,'[1]Hàng hóa'!$C$5:$G$22,5,0)</f>
        <v>#N/A</v>
      </c>
      <c r="O1892" s="25" t="e">
        <f t="shared" si="93"/>
        <v>#N/A</v>
      </c>
      <c r="P1892" s="263" t="e">
        <f t="shared" si="94"/>
        <v>#N/A</v>
      </c>
      <c r="Q1892" s="25" t="e">
        <f t="shared" si="95"/>
        <v>#N/A</v>
      </c>
      <c r="R1892" s="24" t="e">
        <f>VLOOKUP(J1892,'[1]Nhân viên'!$E$20:$F$41,2,0)</f>
        <v>#N/A</v>
      </c>
    </row>
    <row r="1893" spans="5:18" x14ac:dyDescent="0.2">
      <c r="E1893" s="24" t="e">
        <f>VLOOKUP(D1893,'Nhân viên'!$B$5:$C$48,2,0)</f>
        <v>#N/A</v>
      </c>
      <c r="H1893" s="24" t="e">
        <f>VLOOKUP(F1893,'Khách hàng'!$B$4:$G$1048576,2,0)</f>
        <v>#N/A</v>
      </c>
      <c r="M1893" s="24" t="e">
        <f>VLOOKUP(K1893,'Hàng hóa'!$C$5:$J2025,2,0)</f>
        <v>#N/A</v>
      </c>
      <c r="N1893" s="25" t="e">
        <f>VLOOKUP(K1893,'[1]Hàng hóa'!$C$5:$G$22,5,0)</f>
        <v>#N/A</v>
      </c>
      <c r="O1893" s="25" t="e">
        <f t="shared" si="93"/>
        <v>#N/A</v>
      </c>
      <c r="P1893" s="263" t="e">
        <f t="shared" si="94"/>
        <v>#N/A</v>
      </c>
      <c r="Q1893" s="25" t="e">
        <f t="shared" si="95"/>
        <v>#N/A</v>
      </c>
      <c r="R1893" s="24" t="e">
        <f>VLOOKUP(J1893,'[1]Nhân viên'!$E$20:$F$41,2,0)</f>
        <v>#N/A</v>
      </c>
    </row>
    <row r="1894" spans="5:18" x14ac:dyDescent="0.2">
      <c r="E1894" s="24" t="e">
        <f>VLOOKUP(D1894,'Nhân viên'!$B$5:$C$48,2,0)</f>
        <v>#N/A</v>
      </c>
      <c r="H1894" s="24" t="e">
        <f>VLOOKUP(F1894,'Khách hàng'!$B$4:$G$1048576,2,0)</f>
        <v>#N/A</v>
      </c>
      <c r="M1894" s="24" t="e">
        <f>VLOOKUP(K1894,'Hàng hóa'!$C$5:$J2026,2,0)</f>
        <v>#N/A</v>
      </c>
      <c r="N1894" s="25" t="e">
        <f>VLOOKUP(K1894,'[1]Hàng hóa'!$C$5:$G$22,5,0)</f>
        <v>#N/A</v>
      </c>
      <c r="O1894" s="25" t="e">
        <f t="shared" si="93"/>
        <v>#N/A</v>
      </c>
      <c r="P1894" s="263" t="e">
        <f t="shared" si="94"/>
        <v>#N/A</v>
      </c>
      <c r="Q1894" s="25" t="e">
        <f t="shared" si="95"/>
        <v>#N/A</v>
      </c>
      <c r="R1894" s="24" t="e">
        <f>VLOOKUP(J1894,'[1]Nhân viên'!$E$20:$F$41,2,0)</f>
        <v>#N/A</v>
      </c>
    </row>
    <row r="1895" spans="5:18" x14ac:dyDescent="0.2">
      <c r="E1895" s="24" t="e">
        <f>VLOOKUP(D1895,'Nhân viên'!$B$5:$C$48,2,0)</f>
        <v>#N/A</v>
      </c>
      <c r="H1895" s="24" t="e">
        <f>VLOOKUP(F1895,'Khách hàng'!$B$4:$G$1048576,2,0)</f>
        <v>#N/A</v>
      </c>
      <c r="M1895" s="24" t="e">
        <f>VLOOKUP(K1895,'Hàng hóa'!$C$5:$J2027,2,0)</f>
        <v>#N/A</v>
      </c>
      <c r="N1895" s="25" t="e">
        <f>VLOOKUP(K1895,'[1]Hàng hóa'!$C$5:$G$22,5,0)</f>
        <v>#N/A</v>
      </c>
      <c r="O1895" s="25" t="e">
        <f t="shared" si="93"/>
        <v>#N/A</v>
      </c>
      <c r="P1895" s="263" t="e">
        <f t="shared" si="94"/>
        <v>#N/A</v>
      </c>
      <c r="Q1895" s="25" t="e">
        <f t="shared" si="95"/>
        <v>#N/A</v>
      </c>
      <c r="R1895" s="24" t="e">
        <f>VLOOKUP(J1895,'[1]Nhân viên'!$E$20:$F$41,2,0)</f>
        <v>#N/A</v>
      </c>
    </row>
    <row r="1896" spans="5:18" x14ac:dyDescent="0.2">
      <c r="E1896" s="24" t="e">
        <f>VLOOKUP(D1896,'Nhân viên'!$B$5:$C$48,2,0)</f>
        <v>#N/A</v>
      </c>
      <c r="H1896" s="24" t="e">
        <f>VLOOKUP(F1896,'Khách hàng'!$B$4:$G$1048576,2,0)</f>
        <v>#N/A</v>
      </c>
      <c r="M1896" s="24" t="e">
        <f>VLOOKUP(K1896,'Hàng hóa'!$C$5:$J2028,2,0)</f>
        <v>#N/A</v>
      </c>
      <c r="N1896" s="25" t="e">
        <f>VLOOKUP(K1896,'[1]Hàng hóa'!$C$5:$G$22,5,0)</f>
        <v>#N/A</v>
      </c>
      <c r="O1896" s="25" t="e">
        <f t="shared" si="93"/>
        <v>#N/A</v>
      </c>
      <c r="P1896" s="263" t="e">
        <f t="shared" si="94"/>
        <v>#N/A</v>
      </c>
      <c r="Q1896" s="25" t="e">
        <f t="shared" si="95"/>
        <v>#N/A</v>
      </c>
      <c r="R1896" s="24" t="e">
        <f>VLOOKUP(J1896,'[1]Nhân viên'!$E$20:$F$41,2,0)</f>
        <v>#N/A</v>
      </c>
    </row>
    <row r="1897" spans="5:18" x14ac:dyDescent="0.2">
      <c r="E1897" s="24" t="e">
        <f>VLOOKUP(D1897,'Nhân viên'!$B$5:$C$48,2,0)</f>
        <v>#N/A</v>
      </c>
      <c r="H1897" s="24" t="e">
        <f>VLOOKUP(F1897,'Khách hàng'!$B$4:$G$1048576,2,0)</f>
        <v>#N/A</v>
      </c>
      <c r="M1897" s="24" t="e">
        <f>VLOOKUP(K1897,'Hàng hóa'!$C$5:$J2029,2,0)</f>
        <v>#N/A</v>
      </c>
      <c r="N1897" s="25" t="e">
        <f>VLOOKUP(K1897,'[1]Hàng hóa'!$C$5:$G$22,5,0)</f>
        <v>#N/A</v>
      </c>
      <c r="O1897" s="25" t="e">
        <f t="shared" si="93"/>
        <v>#N/A</v>
      </c>
      <c r="P1897" s="263" t="e">
        <f t="shared" si="94"/>
        <v>#N/A</v>
      </c>
      <c r="Q1897" s="25" t="e">
        <f t="shared" si="95"/>
        <v>#N/A</v>
      </c>
      <c r="R1897" s="24" t="e">
        <f>VLOOKUP(J1897,'[1]Nhân viên'!$E$20:$F$41,2,0)</f>
        <v>#N/A</v>
      </c>
    </row>
    <row r="1898" spans="5:18" x14ac:dyDescent="0.2">
      <c r="E1898" s="24" t="e">
        <f>VLOOKUP(D1898,'Nhân viên'!$B$5:$C$48,2,0)</f>
        <v>#N/A</v>
      </c>
      <c r="H1898" s="24" t="e">
        <f>VLOOKUP(F1898,'Khách hàng'!$B$4:$G$1048576,2,0)</f>
        <v>#N/A</v>
      </c>
      <c r="M1898" s="24" t="e">
        <f>VLOOKUP(K1898,'Hàng hóa'!$C$5:$J2030,2,0)</f>
        <v>#N/A</v>
      </c>
      <c r="N1898" s="25" t="e">
        <f>VLOOKUP(K1898,'[1]Hàng hóa'!$C$5:$G$22,5,0)</f>
        <v>#N/A</v>
      </c>
      <c r="O1898" s="25" t="e">
        <f t="shared" si="93"/>
        <v>#N/A</v>
      </c>
      <c r="P1898" s="263" t="e">
        <f t="shared" si="94"/>
        <v>#N/A</v>
      </c>
      <c r="Q1898" s="25" t="e">
        <f t="shared" si="95"/>
        <v>#N/A</v>
      </c>
      <c r="R1898" s="24" t="e">
        <f>VLOOKUP(J1898,'[1]Nhân viên'!$E$20:$F$41,2,0)</f>
        <v>#N/A</v>
      </c>
    </row>
    <row r="1899" spans="5:18" x14ac:dyDescent="0.2">
      <c r="E1899" s="24" t="e">
        <f>VLOOKUP(D1899,'Nhân viên'!$B$5:$C$48,2,0)</f>
        <v>#N/A</v>
      </c>
      <c r="H1899" s="24" t="e">
        <f>VLOOKUP(F1899,'Khách hàng'!$B$4:$G$1048576,2,0)</f>
        <v>#N/A</v>
      </c>
      <c r="M1899" s="24" t="e">
        <f>VLOOKUP(K1899,'Hàng hóa'!$C$5:$J2031,2,0)</f>
        <v>#N/A</v>
      </c>
      <c r="N1899" s="25" t="e">
        <f>VLOOKUP(K1899,'[1]Hàng hóa'!$C$5:$G$22,5,0)</f>
        <v>#N/A</v>
      </c>
      <c r="O1899" s="25" t="e">
        <f t="shared" si="93"/>
        <v>#N/A</v>
      </c>
      <c r="P1899" s="263" t="e">
        <f t="shared" si="94"/>
        <v>#N/A</v>
      </c>
      <c r="Q1899" s="25" t="e">
        <f t="shared" si="95"/>
        <v>#N/A</v>
      </c>
      <c r="R1899" s="24" t="e">
        <f>VLOOKUP(J1899,'[1]Nhân viên'!$E$20:$F$41,2,0)</f>
        <v>#N/A</v>
      </c>
    </row>
    <row r="1900" spans="5:18" x14ac:dyDescent="0.2">
      <c r="E1900" s="24" t="e">
        <f>VLOOKUP(D1900,'Nhân viên'!$B$5:$C$48,2,0)</f>
        <v>#N/A</v>
      </c>
      <c r="H1900" s="24" t="e">
        <f>VLOOKUP(F1900,'Khách hàng'!$B$4:$G$1048576,2,0)</f>
        <v>#N/A</v>
      </c>
      <c r="M1900" s="24" t="e">
        <f>VLOOKUP(K1900,'Hàng hóa'!$C$5:$J2032,2,0)</f>
        <v>#N/A</v>
      </c>
      <c r="N1900" s="25" t="e">
        <f>VLOOKUP(K1900,'[1]Hàng hóa'!$C$5:$G$22,5,0)</f>
        <v>#N/A</v>
      </c>
      <c r="O1900" s="25" t="e">
        <f t="shared" si="93"/>
        <v>#N/A</v>
      </c>
      <c r="P1900" s="263" t="e">
        <f t="shared" si="94"/>
        <v>#N/A</v>
      </c>
      <c r="Q1900" s="25" t="e">
        <f t="shared" si="95"/>
        <v>#N/A</v>
      </c>
      <c r="R1900" s="24" t="e">
        <f>VLOOKUP(J1900,'[1]Nhân viên'!$E$20:$F$41,2,0)</f>
        <v>#N/A</v>
      </c>
    </row>
    <row r="1901" spans="5:18" x14ac:dyDescent="0.2">
      <c r="E1901" s="24" t="e">
        <f>VLOOKUP(D1901,'Nhân viên'!$B$5:$C$48,2,0)</f>
        <v>#N/A</v>
      </c>
      <c r="H1901" s="24" t="e">
        <f>VLOOKUP(F1901,'Khách hàng'!$B$4:$G$1048576,2,0)</f>
        <v>#N/A</v>
      </c>
      <c r="M1901" s="24" t="e">
        <f>VLOOKUP(K1901,'Hàng hóa'!$C$5:$J2033,2,0)</f>
        <v>#N/A</v>
      </c>
      <c r="N1901" s="25" t="e">
        <f>VLOOKUP(K1901,'[1]Hàng hóa'!$C$5:$G$22,5,0)</f>
        <v>#N/A</v>
      </c>
      <c r="O1901" s="25" t="e">
        <f t="shared" si="93"/>
        <v>#N/A</v>
      </c>
      <c r="P1901" s="263" t="e">
        <f t="shared" si="94"/>
        <v>#N/A</v>
      </c>
      <c r="Q1901" s="25" t="e">
        <f t="shared" si="95"/>
        <v>#N/A</v>
      </c>
      <c r="R1901" s="24" t="e">
        <f>VLOOKUP(J1901,'[1]Nhân viên'!$E$20:$F$41,2,0)</f>
        <v>#N/A</v>
      </c>
    </row>
    <row r="1902" spans="5:18" x14ac:dyDescent="0.2">
      <c r="E1902" s="24" t="e">
        <f>VLOOKUP(D1902,'Nhân viên'!$B$5:$C$48,2,0)</f>
        <v>#N/A</v>
      </c>
      <c r="H1902" s="24" t="e">
        <f>VLOOKUP(F1902,'Khách hàng'!$B$4:$G$1048576,2,0)</f>
        <v>#N/A</v>
      </c>
      <c r="M1902" s="24" t="e">
        <f>VLOOKUP(K1902,'Hàng hóa'!$C$5:$J2034,2,0)</f>
        <v>#N/A</v>
      </c>
      <c r="N1902" s="25" t="e">
        <f>VLOOKUP(K1902,'[1]Hàng hóa'!$C$5:$G$22,5,0)</f>
        <v>#N/A</v>
      </c>
      <c r="O1902" s="25" t="e">
        <f t="shared" si="93"/>
        <v>#N/A</v>
      </c>
      <c r="P1902" s="263" t="e">
        <f t="shared" si="94"/>
        <v>#N/A</v>
      </c>
      <c r="Q1902" s="25" t="e">
        <f t="shared" si="95"/>
        <v>#N/A</v>
      </c>
      <c r="R1902" s="24" t="e">
        <f>VLOOKUP(J1902,'[1]Nhân viên'!$E$20:$F$41,2,0)</f>
        <v>#N/A</v>
      </c>
    </row>
    <row r="1903" spans="5:18" x14ac:dyDescent="0.2">
      <c r="E1903" s="24" t="e">
        <f>VLOOKUP(D1903,'Nhân viên'!$B$5:$C$48,2,0)</f>
        <v>#N/A</v>
      </c>
      <c r="H1903" s="24" t="e">
        <f>VLOOKUP(F1903,'Khách hàng'!$B$4:$G$1048576,2,0)</f>
        <v>#N/A</v>
      </c>
      <c r="M1903" s="24" t="e">
        <f>VLOOKUP(K1903,'Hàng hóa'!$C$5:$J2035,2,0)</f>
        <v>#N/A</v>
      </c>
      <c r="N1903" s="25" t="e">
        <f>VLOOKUP(K1903,'[1]Hàng hóa'!$C$5:$G$22,5,0)</f>
        <v>#N/A</v>
      </c>
      <c r="O1903" s="25" t="e">
        <f t="shared" si="93"/>
        <v>#N/A</v>
      </c>
      <c r="P1903" s="263" t="e">
        <f t="shared" si="94"/>
        <v>#N/A</v>
      </c>
      <c r="Q1903" s="25" t="e">
        <f t="shared" si="95"/>
        <v>#N/A</v>
      </c>
      <c r="R1903" s="24" t="e">
        <f>VLOOKUP(J1903,'[1]Nhân viên'!$E$20:$F$41,2,0)</f>
        <v>#N/A</v>
      </c>
    </row>
    <row r="1904" spans="5:18" x14ac:dyDescent="0.2">
      <c r="E1904" s="24" t="e">
        <f>VLOOKUP(D1904,'Nhân viên'!$B$5:$C$48,2,0)</f>
        <v>#N/A</v>
      </c>
      <c r="H1904" s="24" t="e">
        <f>VLOOKUP(F1904,'Khách hàng'!$B$4:$G$1048576,2,0)</f>
        <v>#N/A</v>
      </c>
      <c r="M1904" s="24" t="e">
        <f>VLOOKUP(K1904,'Hàng hóa'!$C$5:$J2036,2,0)</f>
        <v>#N/A</v>
      </c>
      <c r="N1904" s="25" t="e">
        <f>VLOOKUP(K1904,'[1]Hàng hóa'!$C$5:$G$22,5,0)</f>
        <v>#N/A</v>
      </c>
      <c r="O1904" s="25" t="e">
        <f t="shared" si="93"/>
        <v>#N/A</v>
      </c>
      <c r="P1904" s="263" t="e">
        <f t="shared" si="94"/>
        <v>#N/A</v>
      </c>
      <c r="Q1904" s="25" t="e">
        <f t="shared" si="95"/>
        <v>#N/A</v>
      </c>
      <c r="R1904" s="24" t="e">
        <f>VLOOKUP(J1904,'[1]Nhân viên'!$E$20:$F$41,2,0)</f>
        <v>#N/A</v>
      </c>
    </row>
    <row r="1905" spans="5:18" x14ac:dyDescent="0.2">
      <c r="E1905" s="24" t="e">
        <f>VLOOKUP(D1905,'Nhân viên'!$B$5:$C$48,2,0)</f>
        <v>#N/A</v>
      </c>
      <c r="H1905" s="24" t="e">
        <f>VLOOKUP(F1905,'Khách hàng'!$B$4:$G$1048576,2,0)</f>
        <v>#N/A</v>
      </c>
      <c r="M1905" s="24" t="e">
        <f>VLOOKUP(K1905,'Hàng hóa'!$C$5:$J2037,2,0)</f>
        <v>#N/A</v>
      </c>
      <c r="N1905" s="25" t="e">
        <f>VLOOKUP(K1905,'[1]Hàng hóa'!$C$5:$G$22,5,0)</f>
        <v>#N/A</v>
      </c>
      <c r="O1905" s="25" t="e">
        <f t="shared" si="93"/>
        <v>#N/A</v>
      </c>
      <c r="P1905" s="263" t="e">
        <f t="shared" si="94"/>
        <v>#N/A</v>
      </c>
      <c r="Q1905" s="25" t="e">
        <f t="shared" si="95"/>
        <v>#N/A</v>
      </c>
      <c r="R1905" s="24" t="e">
        <f>VLOOKUP(J1905,'[1]Nhân viên'!$E$20:$F$41,2,0)</f>
        <v>#N/A</v>
      </c>
    </row>
    <row r="1906" spans="5:18" x14ac:dyDescent="0.2">
      <c r="E1906" s="24" t="e">
        <f>VLOOKUP(D1906,'Nhân viên'!$B$5:$C$48,2,0)</f>
        <v>#N/A</v>
      </c>
      <c r="H1906" s="24" t="e">
        <f>VLOOKUP(F1906,'Khách hàng'!$B$4:$G$1048576,2,0)</f>
        <v>#N/A</v>
      </c>
      <c r="M1906" s="24" t="e">
        <f>VLOOKUP(K1906,'Hàng hóa'!$C$5:$J2038,2,0)</f>
        <v>#N/A</v>
      </c>
      <c r="N1906" s="25" t="e">
        <f>VLOOKUP(K1906,'[1]Hàng hóa'!$C$5:$G$22,5,0)</f>
        <v>#N/A</v>
      </c>
      <c r="O1906" s="25" t="e">
        <f t="shared" si="93"/>
        <v>#N/A</v>
      </c>
      <c r="P1906" s="263" t="e">
        <f t="shared" si="94"/>
        <v>#N/A</v>
      </c>
      <c r="Q1906" s="25" t="e">
        <f t="shared" si="95"/>
        <v>#N/A</v>
      </c>
      <c r="R1906" s="24" t="e">
        <f>VLOOKUP(J1906,'[1]Nhân viên'!$E$20:$F$41,2,0)</f>
        <v>#N/A</v>
      </c>
    </row>
    <row r="1907" spans="5:18" x14ac:dyDescent="0.2">
      <c r="E1907" s="24" t="e">
        <f>VLOOKUP(D1907,'Nhân viên'!$B$5:$C$48,2,0)</f>
        <v>#N/A</v>
      </c>
      <c r="H1907" s="24" t="e">
        <f>VLOOKUP(F1907,'Khách hàng'!$B$4:$G$1048576,2,0)</f>
        <v>#N/A</v>
      </c>
      <c r="M1907" s="24" t="e">
        <f>VLOOKUP(K1907,'Hàng hóa'!$C$5:$J2039,2,0)</f>
        <v>#N/A</v>
      </c>
      <c r="N1907" s="25" t="e">
        <f>VLOOKUP(K1907,'[1]Hàng hóa'!$C$5:$G$22,5,0)</f>
        <v>#N/A</v>
      </c>
      <c r="O1907" s="25" t="e">
        <f t="shared" si="93"/>
        <v>#N/A</v>
      </c>
      <c r="P1907" s="263" t="e">
        <f t="shared" si="94"/>
        <v>#N/A</v>
      </c>
      <c r="Q1907" s="25" t="e">
        <f t="shared" si="95"/>
        <v>#N/A</v>
      </c>
      <c r="R1907" s="24" t="e">
        <f>VLOOKUP(J1907,'[1]Nhân viên'!$E$20:$F$41,2,0)</f>
        <v>#N/A</v>
      </c>
    </row>
    <row r="1908" spans="5:18" x14ac:dyDescent="0.2">
      <c r="E1908" s="24" t="e">
        <f>VLOOKUP(D1908,'Nhân viên'!$B$5:$C$48,2,0)</f>
        <v>#N/A</v>
      </c>
      <c r="H1908" s="24" t="e">
        <f>VLOOKUP(F1908,'Khách hàng'!$B$4:$G$1048576,2,0)</f>
        <v>#N/A</v>
      </c>
      <c r="M1908" s="24" t="e">
        <f>VLOOKUP(K1908,'Hàng hóa'!$C$5:$J2040,2,0)</f>
        <v>#N/A</v>
      </c>
      <c r="N1908" s="25" t="e">
        <f>VLOOKUP(K1908,'[1]Hàng hóa'!$C$5:$G$22,5,0)</f>
        <v>#N/A</v>
      </c>
      <c r="O1908" s="25" t="e">
        <f t="shared" si="93"/>
        <v>#N/A</v>
      </c>
      <c r="P1908" s="263" t="e">
        <f t="shared" si="94"/>
        <v>#N/A</v>
      </c>
      <c r="Q1908" s="25" t="e">
        <f t="shared" si="95"/>
        <v>#N/A</v>
      </c>
      <c r="R1908" s="24" t="e">
        <f>VLOOKUP(J1908,'[1]Nhân viên'!$E$20:$F$41,2,0)</f>
        <v>#N/A</v>
      </c>
    </row>
    <row r="1909" spans="5:18" x14ac:dyDescent="0.2">
      <c r="E1909" s="24" t="e">
        <f>VLOOKUP(D1909,'Nhân viên'!$B$5:$C$48,2,0)</f>
        <v>#N/A</v>
      </c>
      <c r="H1909" s="24" t="e">
        <f>VLOOKUP(F1909,'Khách hàng'!$B$4:$G$1048576,2,0)</f>
        <v>#N/A</v>
      </c>
      <c r="M1909" s="24" t="e">
        <f>VLOOKUP(K1909,'Hàng hóa'!$C$5:$J2041,2,0)</f>
        <v>#N/A</v>
      </c>
      <c r="N1909" s="25" t="e">
        <f>VLOOKUP(K1909,'[1]Hàng hóa'!$C$5:$G$22,5,0)</f>
        <v>#N/A</v>
      </c>
      <c r="O1909" s="25" t="e">
        <f t="shared" si="93"/>
        <v>#N/A</v>
      </c>
      <c r="P1909" s="263" t="e">
        <f t="shared" si="94"/>
        <v>#N/A</v>
      </c>
      <c r="Q1909" s="25" t="e">
        <f t="shared" si="95"/>
        <v>#N/A</v>
      </c>
      <c r="R1909" s="24" t="e">
        <f>VLOOKUP(J1909,'[1]Nhân viên'!$E$20:$F$41,2,0)</f>
        <v>#N/A</v>
      </c>
    </row>
    <row r="1910" spans="5:18" x14ac:dyDescent="0.2">
      <c r="E1910" s="24" t="e">
        <f>VLOOKUP(D1910,'Nhân viên'!$B$5:$C$48,2,0)</f>
        <v>#N/A</v>
      </c>
      <c r="H1910" s="24" t="e">
        <f>VLOOKUP(F1910,'Khách hàng'!$B$4:$G$1048576,2,0)</f>
        <v>#N/A</v>
      </c>
      <c r="M1910" s="24" t="e">
        <f>VLOOKUP(K1910,'Hàng hóa'!$C$5:$J2042,2,0)</f>
        <v>#N/A</v>
      </c>
      <c r="N1910" s="25" t="e">
        <f>VLOOKUP(K1910,'[1]Hàng hóa'!$C$5:$G$22,5,0)</f>
        <v>#N/A</v>
      </c>
      <c r="O1910" s="25" t="e">
        <f t="shared" si="93"/>
        <v>#N/A</v>
      </c>
      <c r="P1910" s="263" t="e">
        <f t="shared" si="94"/>
        <v>#N/A</v>
      </c>
      <c r="Q1910" s="25" t="e">
        <f t="shared" si="95"/>
        <v>#N/A</v>
      </c>
      <c r="R1910" s="24" t="e">
        <f>VLOOKUP(J1910,'[1]Nhân viên'!$E$20:$F$41,2,0)</f>
        <v>#N/A</v>
      </c>
    </row>
    <row r="1911" spans="5:18" x14ac:dyDescent="0.2">
      <c r="E1911" s="24" t="e">
        <f>VLOOKUP(D1911,'Nhân viên'!$B$5:$C$48,2,0)</f>
        <v>#N/A</v>
      </c>
      <c r="H1911" s="24" t="e">
        <f>VLOOKUP(F1911,'Khách hàng'!$B$4:$G$1048576,2,0)</f>
        <v>#N/A</v>
      </c>
      <c r="M1911" s="24" t="e">
        <f>VLOOKUP(K1911,'Hàng hóa'!$C$5:$J2043,2,0)</f>
        <v>#N/A</v>
      </c>
      <c r="N1911" s="25" t="e">
        <f>VLOOKUP(K1911,'[1]Hàng hóa'!$C$5:$G$22,5,0)</f>
        <v>#N/A</v>
      </c>
      <c r="O1911" s="25" t="e">
        <f t="shared" si="93"/>
        <v>#N/A</v>
      </c>
      <c r="P1911" s="263" t="e">
        <f t="shared" si="94"/>
        <v>#N/A</v>
      </c>
      <c r="Q1911" s="25" t="e">
        <f t="shared" si="95"/>
        <v>#N/A</v>
      </c>
      <c r="R1911" s="24" t="e">
        <f>VLOOKUP(J1911,'[1]Nhân viên'!$E$20:$F$41,2,0)</f>
        <v>#N/A</v>
      </c>
    </row>
    <row r="1912" spans="5:18" x14ac:dyDescent="0.2">
      <c r="E1912" s="24" t="e">
        <f>VLOOKUP(D1912,'Nhân viên'!$B$5:$C$48,2,0)</f>
        <v>#N/A</v>
      </c>
      <c r="H1912" s="24" t="e">
        <f>VLOOKUP(F1912,'Khách hàng'!$B$4:$G$1048576,2,0)</f>
        <v>#N/A</v>
      </c>
      <c r="M1912" s="24" t="e">
        <f>VLOOKUP(K1912,'Hàng hóa'!$C$5:$J2044,2,0)</f>
        <v>#N/A</v>
      </c>
      <c r="N1912" s="25" t="e">
        <f>VLOOKUP(K1912,'[1]Hàng hóa'!$C$5:$G$22,5,0)</f>
        <v>#N/A</v>
      </c>
      <c r="O1912" s="25" t="e">
        <f t="shared" si="93"/>
        <v>#N/A</v>
      </c>
      <c r="P1912" s="263" t="e">
        <f t="shared" si="94"/>
        <v>#N/A</v>
      </c>
      <c r="Q1912" s="25" t="e">
        <f t="shared" si="95"/>
        <v>#N/A</v>
      </c>
      <c r="R1912" s="24" t="e">
        <f>VLOOKUP(J1912,'[1]Nhân viên'!$E$20:$F$41,2,0)</f>
        <v>#N/A</v>
      </c>
    </row>
    <row r="1913" spans="5:18" x14ac:dyDescent="0.2">
      <c r="E1913" s="24" t="e">
        <f>VLOOKUP(D1913,'Nhân viên'!$B$5:$C$48,2,0)</f>
        <v>#N/A</v>
      </c>
      <c r="H1913" s="24" t="e">
        <f>VLOOKUP(F1913,'Khách hàng'!$B$4:$G$1048576,2,0)</f>
        <v>#N/A</v>
      </c>
      <c r="M1913" s="24" t="e">
        <f>VLOOKUP(K1913,'Hàng hóa'!$C$5:$J2045,2,0)</f>
        <v>#N/A</v>
      </c>
      <c r="N1913" s="25" t="e">
        <f>VLOOKUP(K1913,'[1]Hàng hóa'!$C$5:$G$22,5,0)</f>
        <v>#N/A</v>
      </c>
      <c r="O1913" s="25" t="e">
        <f t="shared" si="93"/>
        <v>#N/A</v>
      </c>
      <c r="P1913" s="263" t="e">
        <f t="shared" si="94"/>
        <v>#N/A</v>
      </c>
      <c r="Q1913" s="25" t="e">
        <f t="shared" si="95"/>
        <v>#N/A</v>
      </c>
      <c r="R1913" s="24" t="e">
        <f>VLOOKUP(J1913,'[1]Nhân viên'!$E$20:$F$41,2,0)</f>
        <v>#N/A</v>
      </c>
    </row>
    <row r="1914" spans="5:18" x14ac:dyDescent="0.2">
      <c r="E1914" s="24" t="e">
        <f>VLOOKUP(D1914,'Nhân viên'!$B$5:$C$48,2,0)</f>
        <v>#N/A</v>
      </c>
      <c r="H1914" s="24" t="e">
        <f>VLOOKUP(F1914,'Khách hàng'!$B$4:$G$1048576,2,0)</f>
        <v>#N/A</v>
      </c>
      <c r="M1914" s="24" t="e">
        <f>VLOOKUP(K1914,'Hàng hóa'!$C$5:$J2046,2,0)</f>
        <v>#N/A</v>
      </c>
      <c r="N1914" s="25" t="e">
        <f>VLOOKUP(K1914,'[1]Hàng hóa'!$C$5:$G$22,5,0)</f>
        <v>#N/A</v>
      </c>
      <c r="O1914" s="25" t="e">
        <f t="shared" si="93"/>
        <v>#N/A</v>
      </c>
      <c r="P1914" s="263" t="e">
        <f t="shared" si="94"/>
        <v>#N/A</v>
      </c>
      <c r="Q1914" s="25" t="e">
        <f t="shared" si="95"/>
        <v>#N/A</v>
      </c>
      <c r="R1914" s="24" t="e">
        <f>VLOOKUP(J1914,'[1]Nhân viên'!$E$20:$F$41,2,0)</f>
        <v>#N/A</v>
      </c>
    </row>
    <row r="1915" spans="5:18" x14ac:dyDescent="0.2">
      <c r="E1915" s="24" t="e">
        <f>VLOOKUP(D1915,'Nhân viên'!$B$5:$C$48,2,0)</f>
        <v>#N/A</v>
      </c>
      <c r="H1915" s="24" t="e">
        <f>VLOOKUP(F1915,'Khách hàng'!$B$4:$G$1048576,2,0)</f>
        <v>#N/A</v>
      </c>
      <c r="M1915" s="24" t="e">
        <f>VLOOKUP(K1915,'Hàng hóa'!$C$5:$J2047,2,0)</f>
        <v>#N/A</v>
      </c>
      <c r="N1915" s="25" t="e">
        <f>VLOOKUP(K1915,'[1]Hàng hóa'!$C$5:$G$22,5,0)</f>
        <v>#N/A</v>
      </c>
      <c r="O1915" s="25" t="e">
        <f t="shared" si="93"/>
        <v>#N/A</v>
      </c>
      <c r="P1915" s="263" t="e">
        <f t="shared" si="94"/>
        <v>#N/A</v>
      </c>
      <c r="Q1915" s="25" t="e">
        <f t="shared" si="95"/>
        <v>#N/A</v>
      </c>
      <c r="R1915" s="24" t="e">
        <f>VLOOKUP(J1915,'[1]Nhân viên'!$E$20:$F$41,2,0)</f>
        <v>#N/A</v>
      </c>
    </row>
    <row r="1916" spans="5:18" x14ac:dyDescent="0.2">
      <c r="E1916" s="24" t="e">
        <f>VLOOKUP(D1916,'Nhân viên'!$B$5:$C$48,2,0)</f>
        <v>#N/A</v>
      </c>
      <c r="H1916" s="24" t="e">
        <f>VLOOKUP(F1916,'Khách hàng'!$B$4:$G$1048576,2,0)</f>
        <v>#N/A</v>
      </c>
      <c r="M1916" s="24" t="e">
        <f>VLOOKUP(K1916,'Hàng hóa'!$C$5:$J2048,2,0)</f>
        <v>#N/A</v>
      </c>
      <c r="N1916" s="25" t="e">
        <f>VLOOKUP(K1916,'[1]Hàng hóa'!$C$5:$G$22,5,0)</f>
        <v>#N/A</v>
      </c>
      <c r="O1916" s="25" t="e">
        <f t="shared" si="93"/>
        <v>#N/A</v>
      </c>
      <c r="P1916" s="263" t="e">
        <f t="shared" si="94"/>
        <v>#N/A</v>
      </c>
      <c r="Q1916" s="25" t="e">
        <f t="shared" si="95"/>
        <v>#N/A</v>
      </c>
      <c r="R1916" s="24" t="e">
        <f>VLOOKUP(J1916,'[1]Nhân viên'!$E$20:$F$41,2,0)</f>
        <v>#N/A</v>
      </c>
    </row>
    <row r="1917" spans="5:18" x14ac:dyDescent="0.2">
      <c r="E1917" s="24" t="e">
        <f>VLOOKUP(D1917,'Nhân viên'!$B$5:$C$48,2,0)</f>
        <v>#N/A</v>
      </c>
      <c r="H1917" s="24" t="e">
        <f>VLOOKUP(F1917,'Khách hàng'!$B$4:$G$1048576,2,0)</f>
        <v>#N/A</v>
      </c>
      <c r="M1917" s="24" t="e">
        <f>VLOOKUP(K1917,'Hàng hóa'!$C$5:$J2049,2,0)</f>
        <v>#N/A</v>
      </c>
      <c r="N1917" s="25" t="e">
        <f>VLOOKUP(K1917,'[1]Hàng hóa'!$C$5:$G$22,5,0)</f>
        <v>#N/A</v>
      </c>
      <c r="O1917" s="25" t="e">
        <f t="shared" si="93"/>
        <v>#N/A</v>
      </c>
      <c r="P1917" s="263" t="e">
        <f t="shared" si="94"/>
        <v>#N/A</v>
      </c>
      <c r="Q1917" s="25" t="e">
        <f t="shared" si="95"/>
        <v>#N/A</v>
      </c>
      <c r="R1917" s="24" t="e">
        <f>VLOOKUP(J1917,'[1]Nhân viên'!$E$20:$F$41,2,0)</f>
        <v>#N/A</v>
      </c>
    </row>
    <row r="1918" spans="5:18" x14ac:dyDescent="0.2">
      <c r="E1918" s="24" t="e">
        <f>VLOOKUP(D1918,'Nhân viên'!$B$5:$C$48,2,0)</f>
        <v>#N/A</v>
      </c>
      <c r="H1918" s="24" t="e">
        <f>VLOOKUP(F1918,'Khách hàng'!$B$4:$G$1048576,2,0)</f>
        <v>#N/A</v>
      </c>
      <c r="M1918" s="24" t="e">
        <f>VLOOKUP(K1918,'Hàng hóa'!$C$5:$J2050,2,0)</f>
        <v>#N/A</v>
      </c>
      <c r="N1918" s="25" t="e">
        <f>VLOOKUP(K1918,'[1]Hàng hóa'!$C$5:$G$22,5,0)</f>
        <v>#N/A</v>
      </c>
      <c r="O1918" s="25" t="e">
        <f t="shared" si="93"/>
        <v>#N/A</v>
      </c>
      <c r="P1918" s="263" t="e">
        <f t="shared" si="94"/>
        <v>#N/A</v>
      </c>
      <c r="Q1918" s="25" t="e">
        <f t="shared" si="95"/>
        <v>#N/A</v>
      </c>
      <c r="R1918" s="24" t="e">
        <f>VLOOKUP(J1918,'[1]Nhân viên'!$E$20:$F$41,2,0)</f>
        <v>#N/A</v>
      </c>
    </row>
    <row r="1919" spans="5:18" x14ac:dyDescent="0.2">
      <c r="E1919" s="24" t="e">
        <f>VLOOKUP(D1919,'Nhân viên'!$B$5:$C$48,2,0)</f>
        <v>#N/A</v>
      </c>
      <c r="H1919" s="24" t="e">
        <f>VLOOKUP(F1919,'Khách hàng'!$B$4:$G$1048576,2,0)</f>
        <v>#N/A</v>
      </c>
      <c r="M1919" s="24" t="e">
        <f>VLOOKUP(K1919,'Hàng hóa'!$C$5:$J2051,2,0)</f>
        <v>#N/A</v>
      </c>
      <c r="N1919" s="25" t="e">
        <f>VLOOKUP(K1919,'[1]Hàng hóa'!$C$5:$G$22,5,0)</f>
        <v>#N/A</v>
      </c>
      <c r="O1919" s="25" t="e">
        <f t="shared" si="93"/>
        <v>#N/A</v>
      </c>
      <c r="P1919" s="263" t="e">
        <f t="shared" si="94"/>
        <v>#N/A</v>
      </c>
      <c r="Q1919" s="25" t="e">
        <f t="shared" si="95"/>
        <v>#N/A</v>
      </c>
      <c r="R1919" s="24" t="e">
        <f>VLOOKUP(J1919,'[1]Nhân viên'!$E$20:$F$41,2,0)</f>
        <v>#N/A</v>
      </c>
    </row>
    <row r="1920" spans="5:18" x14ac:dyDescent="0.2">
      <c r="E1920" s="24" t="e">
        <f>VLOOKUP(D1920,'Nhân viên'!$B$5:$C$48,2,0)</f>
        <v>#N/A</v>
      </c>
      <c r="H1920" s="24" t="e">
        <f>VLOOKUP(F1920,'Khách hàng'!$B$4:$G$1048576,2,0)</f>
        <v>#N/A</v>
      </c>
      <c r="M1920" s="24" t="e">
        <f>VLOOKUP(K1920,'Hàng hóa'!$C$5:$J2052,2,0)</f>
        <v>#N/A</v>
      </c>
      <c r="N1920" s="25" t="e">
        <f>VLOOKUP(K1920,'[1]Hàng hóa'!$C$5:$G$22,5,0)</f>
        <v>#N/A</v>
      </c>
      <c r="O1920" s="25" t="e">
        <f t="shared" si="93"/>
        <v>#N/A</v>
      </c>
      <c r="P1920" s="263" t="e">
        <f t="shared" si="94"/>
        <v>#N/A</v>
      </c>
      <c r="Q1920" s="25" t="e">
        <f t="shared" si="95"/>
        <v>#N/A</v>
      </c>
      <c r="R1920" s="24" t="e">
        <f>VLOOKUP(J1920,'[1]Nhân viên'!$E$20:$F$41,2,0)</f>
        <v>#N/A</v>
      </c>
    </row>
    <row r="1921" spans="5:18" x14ac:dyDescent="0.2">
      <c r="E1921" s="24" t="e">
        <f>VLOOKUP(D1921,'Nhân viên'!$B$5:$C$48,2,0)</f>
        <v>#N/A</v>
      </c>
      <c r="H1921" s="24" t="e">
        <f>VLOOKUP(F1921,'Khách hàng'!$B$4:$G$1048576,2,0)</f>
        <v>#N/A</v>
      </c>
      <c r="M1921" s="24" t="e">
        <f>VLOOKUP(K1921,'Hàng hóa'!$C$5:$J2053,2,0)</f>
        <v>#N/A</v>
      </c>
      <c r="N1921" s="25" t="e">
        <f>VLOOKUP(K1921,'[1]Hàng hóa'!$C$5:$G$22,5,0)</f>
        <v>#N/A</v>
      </c>
      <c r="O1921" s="25" t="e">
        <f t="shared" si="93"/>
        <v>#N/A</v>
      </c>
      <c r="P1921" s="263" t="e">
        <f t="shared" si="94"/>
        <v>#N/A</v>
      </c>
      <c r="Q1921" s="25" t="e">
        <f t="shared" si="95"/>
        <v>#N/A</v>
      </c>
      <c r="R1921" s="24" t="e">
        <f>VLOOKUP(J1921,'[1]Nhân viên'!$E$20:$F$41,2,0)</f>
        <v>#N/A</v>
      </c>
    </row>
    <row r="1922" spans="5:18" x14ac:dyDescent="0.2">
      <c r="E1922" s="24" t="e">
        <f>VLOOKUP(D1922,'Nhân viên'!$B$5:$C$48,2,0)</f>
        <v>#N/A</v>
      </c>
      <c r="H1922" s="24" t="e">
        <f>VLOOKUP(F1922,'Khách hàng'!$B$4:$G$1048576,2,0)</f>
        <v>#N/A</v>
      </c>
      <c r="M1922" s="24" t="e">
        <f>VLOOKUP(K1922,'Hàng hóa'!$C$5:$J2054,2,0)</f>
        <v>#N/A</v>
      </c>
      <c r="N1922" s="25" t="e">
        <f>VLOOKUP(K1922,'[1]Hàng hóa'!$C$5:$G$22,5,0)</f>
        <v>#N/A</v>
      </c>
      <c r="O1922" s="25" t="e">
        <f t="shared" si="93"/>
        <v>#N/A</v>
      </c>
      <c r="P1922" s="263" t="e">
        <f t="shared" si="94"/>
        <v>#N/A</v>
      </c>
      <c r="Q1922" s="25" t="e">
        <f t="shared" si="95"/>
        <v>#N/A</v>
      </c>
      <c r="R1922" s="24" t="e">
        <f>VLOOKUP(J1922,'[1]Nhân viên'!$E$20:$F$41,2,0)</f>
        <v>#N/A</v>
      </c>
    </row>
    <row r="1923" spans="5:18" x14ac:dyDescent="0.2">
      <c r="E1923" s="24" t="e">
        <f>VLOOKUP(D1923,'Nhân viên'!$B$5:$C$48,2,0)</f>
        <v>#N/A</v>
      </c>
      <c r="H1923" s="24" t="e">
        <f>VLOOKUP(F1923,'Khách hàng'!$B$4:$G$1048576,2,0)</f>
        <v>#N/A</v>
      </c>
      <c r="M1923" s="24" t="e">
        <f>VLOOKUP(K1923,'Hàng hóa'!$C$5:$J2055,2,0)</f>
        <v>#N/A</v>
      </c>
      <c r="N1923" s="25" t="e">
        <f>VLOOKUP(K1923,'[1]Hàng hóa'!$C$5:$G$22,5,0)</f>
        <v>#N/A</v>
      </c>
      <c r="O1923" s="25" t="e">
        <f t="shared" si="93"/>
        <v>#N/A</v>
      </c>
      <c r="P1923" s="263" t="e">
        <f t="shared" si="94"/>
        <v>#N/A</v>
      </c>
      <c r="Q1923" s="25" t="e">
        <f t="shared" si="95"/>
        <v>#N/A</v>
      </c>
      <c r="R1923" s="24" t="e">
        <f>VLOOKUP(J1923,'[1]Nhân viên'!$E$20:$F$41,2,0)</f>
        <v>#N/A</v>
      </c>
    </row>
    <row r="1924" spans="5:18" x14ac:dyDescent="0.2">
      <c r="E1924" s="24" t="e">
        <f>VLOOKUP(D1924,'Nhân viên'!$B$5:$C$48,2,0)</f>
        <v>#N/A</v>
      </c>
      <c r="H1924" s="24" t="e">
        <f>VLOOKUP(F1924,'Khách hàng'!$B$4:$G$1048576,2,0)</f>
        <v>#N/A</v>
      </c>
      <c r="M1924" s="24" t="e">
        <f>VLOOKUP(K1924,'Hàng hóa'!$C$5:$J2056,2,0)</f>
        <v>#N/A</v>
      </c>
      <c r="N1924" s="25" t="e">
        <f>VLOOKUP(K1924,'[1]Hàng hóa'!$C$5:$G$22,5,0)</f>
        <v>#N/A</v>
      </c>
      <c r="O1924" s="25" t="e">
        <f t="shared" si="93"/>
        <v>#N/A</v>
      </c>
      <c r="P1924" s="263" t="e">
        <f t="shared" si="94"/>
        <v>#N/A</v>
      </c>
      <c r="Q1924" s="25" t="e">
        <f t="shared" si="95"/>
        <v>#N/A</v>
      </c>
      <c r="R1924" s="24" t="e">
        <f>VLOOKUP(J1924,'[1]Nhân viên'!$E$20:$F$41,2,0)</f>
        <v>#N/A</v>
      </c>
    </row>
    <row r="1925" spans="5:18" x14ac:dyDescent="0.2">
      <c r="E1925" s="24" t="e">
        <f>VLOOKUP(D1925,'Nhân viên'!$B$5:$C$48,2,0)</f>
        <v>#N/A</v>
      </c>
      <c r="H1925" s="24" t="e">
        <f>VLOOKUP(F1925,'Khách hàng'!$B$4:$G$1048576,2,0)</f>
        <v>#N/A</v>
      </c>
      <c r="M1925" s="24" t="e">
        <f>VLOOKUP(K1925,'Hàng hóa'!$C$5:$J2057,2,0)</f>
        <v>#N/A</v>
      </c>
      <c r="N1925" s="25" t="e">
        <f>VLOOKUP(K1925,'[1]Hàng hóa'!$C$5:$G$22,5,0)</f>
        <v>#N/A</v>
      </c>
      <c r="O1925" s="25" t="e">
        <f t="shared" si="93"/>
        <v>#N/A</v>
      </c>
      <c r="P1925" s="263" t="e">
        <f t="shared" si="94"/>
        <v>#N/A</v>
      </c>
      <c r="Q1925" s="25" t="e">
        <f t="shared" si="95"/>
        <v>#N/A</v>
      </c>
      <c r="R1925" s="24" t="e">
        <f>VLOOKUP(J1925,'[1]Nhân viên'!$E$20:$F$41,2,0)</f>
        <v>#N/A</v>
      </c>
    </row>
    <row r="1926" spans="5:18" x14ac:dyDescent="0.2">
      <c r="E1926" s="24" t="e">
        <f>VLOOKUP(D1926,'Nhân viên'!$B$5:$C$48,2,0)</f>
        <v>#N/A</v>
      </c>
      <c r="H1926" s="24" t="e">
        <f>VLOOKUP(F1926,'Khách hàng'!$B$4:$G$1048576,2,0)</f>
        <v>#N/A</v>
      </c>
      <c r="M1926" s="24" t="e">
        <f>VLOOKUP(K1926,'Hàng hóa'!$C$5:$J2058,2,0)</f>
        <v>#N/A</v>
      </c>
      <c r="N1926" s="25" t="e">
        <f>VLOOKUP(K1926,'[1]Hàng hóa'!$C$5:$G$22,5,0)</f>
        <v>#N/A</v>
      </c>
      <c r="O1926" s="25" t="e">
        <f t="shared" si="93"/>
        <v>#N/A</v>
      </c>
      <c r="P1926" s="263" t="e">
        <f t="shared" si="94"/>
        <v>#N/A</v>
      </c>
      <c r="Q1926" s="25" t="e">
        <f t="shared" si="95"/>
        <v>#N/A</v>
      </c>
      <c r="R1926" s="24" t="e">
        <f>VLOOKUP(J1926,'[1]Nhân viên'!$E$20:$F$41,2,0)</f>
        <v>#N/A</v>
      </c>
    </row>
    <row r="1927" spans="5:18" x14ac:dyDescent="0.2">
      <c r="E1927" s="24" t="e">
        <f>VLOOKUP(D1927,'Nhân viên'!$B$5:$C$48,2,0)</f>
        <v>#N/A</v>
      </c>
      <c r="H1927" s="24" t="e">
        <f>VLOOKUP(F1927,'Khách hàng'!$B$4:$G$1048576,2,0)</f>
        <v>#N/A</v>
      </c>
      <c r="M1927" s="24" t="e">
        <f>VLOOKUP(K1927,'Hàng hóa'!$C$5:$J2059,2,0)</f>
        <v>#N/A</v>
      </c>
      <c r="N1927" s="25" t="e">
        <f>VLOOKUP(K1927,'[1]Hàng hóa'!$C$5:$G$22,5,0)</f>
        <v>#N/A</v>
      </c>
      <c r="O1927" s="25" t="e">
        <f t="shared" si="93"/>
        <v>#N/A</v>
      </c>
      <c r="P1927" s="263" t="e">
        <f t="shared" si="94"/>
        <v>#N/A</v>
      </c>
      <c r="Q1927" s="25" t="e">
        <f t="shared" si="95"/>
        <v>#N/A</v>
      </c>
      <c r="R1927" s="24" t="e">
        <f>VLOOKUP(J1927,'[1]Nhân viên'!$E$20:$F$41,2,0)</f>
        <v>#N/A</v>
      </c>
    </row>
    <row r="1928" spans="5:18" x14ac:dyDescent="0.2">
      <c r="E1928" s="24" t="e">
        <f>VLOOKUP(D1928,'Nhân viên'!$B$5:$C$48,2,0)</f>
        <v>#N/A</v>
      </c>
      <c r="H1928" s="24" t="e">
        <f>VLOOKUP(F1928,'Khách hàng'!$B$4:$G$1048576,2,0)</f>
        <v>#N/A</v>
      </c>
      <c r="M1928" s="24" t="e">
        <f>VLOOKUP(K1928,'Hàng hóa'!$C$5:$J2060,2,0)</f>
        <v>#N/A</v>
      </c>
      <c r="N1928" s="25" t="e">
        <f>VLOOKUP(K1928,'[1]Hàng hóa'!$C$5:$G$22,5,0)</f>
        <v>#N/A</v>
      </c>
      <c r="O1928" s="25" t="e">
        <f t="shared" si="93"/>
        <v>#N/A</v>
      </c>
      <c r="P1928" s="263" t="e">
        <f t="shared" si="94"/>
        <v>#N/A</v>
      </c>
      <c r="Q1928" s="25" t="e">
        <f t="shared" si="95"/>
        <v>#N/A</v>
      </c>
      <c r="R1928" s="24" t="e">
        <f>VLOOKUP(J1928,'[1]Nhân viên'!$E$20:$F$41,2,0)</f>
        <v>#N/A</v>
      </c>
    </row>
    <row r="1929" spans="5:18" x14ac:dyDescent="0.2">
      <c r="E1929" s="24" t="e">
        <f>VLOOKUP(D1929,'Nhân viên'!$B$5:$C$48,2,0)</f>
        <v>#N/A</v>
      </c>
      <c r="H1929" s="24" t="e">
        <f>VLOOKUP(F1929,'Khách hàng'!$B$4:$G$1048576,2,0)</f>
        <v>#N/A</v>
      </c>
      <c r="M1929" s="24" t="e">
        <f>VLOOKUP(K1929,'Hàng hóa'!$C$5:$J2061,2,0)</f>
        <v>#N/A</v>
      </c>
      <c r="N1929" s="25" t="e">
        <f>VLOOKUP(K1929,'[1]Hàng hóa'!$C$5:$G$22,5,0)</f>
        <v>#N/A</v>
      </c>
      <c r="O1929" s="25" t="e">
        <f t="shared" si="93"/>
        <v>#N/A</v>
      </c>
      <c r="P1929" s="263" t="e">
        <f t="shared" si="94"/>
        <v>#N/A</v>
      </c>
      <c r="Q1929" s="25" t="e">
        <f t="shared" si="95"/>
        <v>#N/A</v>
      </c>
      <c r="R1929" s="24" t="e">
        <f>VLOOKUP(J1929,'[1]Nhân viên'!$E$20:$F$41,2,0)</f>
        <v>#N/A</v>
      </c>
    </row>
    <row r="1930" spans="5:18" x14ac:dyDescent="0.2">
      <c r="E1930" s="24" t="e">
        <f>VLOOKUP(D1930,'Nhân viên'!$B$5:$C$48,2,0)</f>
        <v>#N/A</v>
      </c>
      <c r="H1930" s="24" t="e">
        <f>VLOOKUP(F1930,'Khách hàng'!$B$4:$G$1048576,2,0)</f>
        <v>#N/A</v>
      </c>
      <c r="M1930" s="24" t="e">
        <f>VLOOKUP(K1930,'Hàng hóa'!$C$5:$J2062,2,0)</f>
        <v>#N/A</v>
      </c>
      <c r="N1930" s="25" t="e">
        <f>VLOOKUP(K1930,'[1]Hàng hóa'!$C$5:$G$22,5,0)</f>
        <v>#N/A</v>
      </c>
      <c r="O1930" s="25" t="e">
        <f t="shared" si="93"/>
        <v>#N/A</v>
      </c>
      <c r="P1930" s="263" t="e">
        <f t="shared" si="94"/>
        <v>#N/A</v>
      </c>
      <c r="Q1930" s="25" t="e">
        <f t="shared" si="95"/>
        <v>#N/A</v>
      </c>
      <c r="R1930" s="24" t="e">
        <f>VLOOKUP(J1930,'[1]Nhân viên'!$E$20:$F$41,2,0)</f>
        <v>#N/A</v>
      </c>
    </row>
    <row r="1931" spans="5:18" x14ac:dyDescent="0.2">
      <c r="E1931" s="24" t="e">
        <f>VLOOKUP(D1931,'Nhân viên'!$B$5:$C$48,2,0)</f>
        <v>#N/A</v>
      </c>
      <c r="H1931" s="24" t="e">
        <f>VLOOKUP(F1931,'Khách hàng'!$B$4:$G$1048576,2,0)</f>
        <v>#N/A</v>
      </c>
      <c r="M1931" s="24" t="e">
        <f>VLOOKUP(K1931,'Hàng hóa'!$C$5:$J2063,2,0)</f>
        <v>#N/A</v>
      </c>
      <c r="N1931" s="25" t="e">
        <f>VLOOKUP(K1931,'[1]Hàng hóa'!$C$5:$G$22,5,0)</f>
        <v>#N/A</v>
      </c>
      <c r="O1931" s="25" t="e">
        <f t="shared" si="93"/>
        <v>#N/A</v>
      </c>
      <c r="P1931" s="263" t="e">
        <f t="shared" si="94"/>
        <v>#N/A</v>
      </c>
      <c r="Q1931" s="25" t="e">
        <f t="shared" si="95"/>
        <v>#N/A</v>
      </c>
      <c r="R1931" s="24" t="e">
        <f>VLOOKUP(J1931,'[1]Nhân viên'!$E$20:$F$41,2,0)</f>
        <v>#N/A</v>
      </c>
    </row>
    <row r="1932" spans="5:18" x14ac:dyDescent="0.2">
      <c r="E1932" s="24" t="e">
        <f>VLOOKUP(D1932,'Nhân viên'!$B$5:$C$48,2,0)</f>
        <v>#N/A</v>
      </c>
      <c r="H1932" s="24" t="e">
        <f>VLOOKUP(F1932,'Khách hàng'!$B$4:$G$1048576,2,0)</f>
        <v>#N/A</v>
      </c>
      <c r="M1932" s="24" t="e">
        <f>VLOOKUP(K1932,'Hàng hóa'!$C$5:$J2064,2,0)</f>
        <v>#N/A</v>
      </c>
      <c r="N1932" s="25" t="e">
        <f>VLOOKUP(K1932,'[1]Hàng hóa'!$C$5:$G$22,5,0)</f>
        <v>#N/A</v>
      </c>
      <c r="O1932" s="25" t="e">
        <f t="shared" si="93"/>
        <v>#N/A</v>
      </c>
      <c r="P1932" s="263" t="e">
        <f t="shared" si="94"/>
        <v>#N/A</v>
      </c>
      <c r="Q1932" s="25" t="e">
        <f t="shared" si="95"/>
        <v>#N/A</v>
      </c>
      <c r="R1932" s="24" t="e">
        <f>VLOOKUP(J1932,'[1]Nhân viên'!$E$20:$F$41,2,0)</f>
        <v>#N/A</v>
      </c>
    </row>
    <row r="1933" spans="5:18" x14ac:dyDescent="0.2">
      <c r="E1933" s="24" t="e">
        <f>VLOOKUP(D1933,'Nhân viên'!$B$5:$C$48,2,0)</f>
        <v>#N/A</v>
      </c>
      <c r="H1933" s="24" t="e">
        <f>VLOOKUP(F1933,'Khách hàng'!$B$4:$G$1048576,2,0)</f>
        <v>#N/A</v>
      </c>
      <c r="M1933" s="24" t="e">
        <f>VLOOKUP(K1933,'Hàng hóa'!$C$5:$J2065,2,0)</f>
        <v>#N/A</v>
      </c>
      <c r="N1933" s="25" t="e">
        <f>VLOOKUP(K1933,'[1]Hàng hóa'!$C$5:$G$22,5,0)</f>
        <v>#N/A</v>
      </c>
      <c r="O1933" s="25" t="e">
        <f t="shared" si="93"/>
        <v>#N/A</v>
      </c>
      <c r="P1933" s="263" t="e">
        <f t="shared" si="94"/>
        <v>#N/A</v>
      </c>
      <c r="Q1933" s="25" t="e">
        <f t="shared" si="95"/>
        <v>#N/A</v>
      </c>
      <c r="R1933" s="24" t="e">
        <f>VLOOKUP(J1933,'[1]Nhân viên'!$E$20:$F$41,2,0)</f>
        <v>#N/A</v>
      </c>
    </row>
    <row r="1934" spans="5:18" x14ac:dyDescent="0.2">
      <c r="E1934" s="24" t="e">
        <f>VLOOKUP(D1934,'Nhân viên'!$B$5:$C$48,2,0)</f>
        <v>#N/A</v>
      </c>
      <c r="H1934" s="24" t="e">
        <f>VLOOKUP(F1934,'Khách hàng'!$B$4:$G$1048576,2,0)</f>
        <v>#N/A</v>
      </c>
      <c r="M1934" s="24" t="e">
        <f>VLOOKUP(K1934,'Hàng hóa'!$C$5:$J2066,2,0)</f>
        <v>#N/A</v>
      </c>
      <c r="N1934" s="25" t="e">
        <f>VLOOKUP(K1934,'[1]Hàng hóa'!$C$5:$G$22,5,0)</f>
        <v>#N/A</v>
      </c>
      <c r="O1934" s="25" t="e">
        <f t="shared" si="93"/>
        <v>#N/A</v>
      </c>
      <c r="P1934" s="263" t="e">
        <f t="shared" si="94"/>
        <v>#N/A</v>
      </c>
      <c r="Q1934" s="25" t="e">
        <f t="shared" si="95"/>
        <v>#N/A</v>
      </c>
      <c r="R1934" s="24" t="e">
        <f>VLOOKUP(J1934,'[1]Nhân viên'!$E$20:$F$41,2,0)</f>
        <v>#N/A</v>
      </c>
    </row>
    <row r="1935" spans="5:18" x14ac:dyDescent="0.2">
      <c r="E1935" s="24" t="e">
        <f>VLOOKUP(D1935,'Nhân viên'!$B$5:$C$48,2,0)</f>
        <v>#N/A</v>
      </c>
      <c r="H1935" s="24" t="e">
        <f>VLOOKUP(F1935,'Khách hàng'!$B$4:$G$1048576,2,0)</f>
        <v>#N/A</v>
      </c>
      <c r="M1935" s="24" t="e">
        <f>VLOOKUP(K1935,'Hàng hóa'!$C$5:$J2067,2,0)</f>
        <v>#N/A</v>
      </c>
      <c r="N1935" s="25" t="e">
        <f>VLOOKUP(K1935,'[1]Hàng hóa'!$C$5:$G$22,5,0)</f>
        <v>#N/A</v>
      </c>
      <c r="O1935" s="25" t="e">
        <f t="shared" si="93"/>
        <v>#N/A</v>
      </c>
      <c r="P1935" s="263" t="e">
        <f t="shared" si="94"/>
        <v>#N/A</v>
      </c>
      <c r="Q1935" s="25" t="e">
        <f t="shared" si="95"/>
        <v>#N/A</v>
      </c>
      <c r="R1935" s="24" t="e">
        <f>VLOOKUP(J1935,'[1]Nhân viên'!$E$20:$F$41,2,0)</f>
        <v>#N/A</v>
      </c>
    </row>
    <row r="1936" spans="5:18" x14ac:dyDescent="0.2">
      <c r="E1936" s="24" t="e">
        <f>VLOOKUP(D1936,'Nhân viên'!$B$5:$C$48,2,0)</f>
        <v>#N/A</v>
      </c>
      <c r="H1936" s="24" t="e">
        <f>VLOOKUP(F1936,'Khách hàng'!$B$4:$G$1048576,2,0)</f>
        <v>#N/A</v>
      </c>
      <c r="M1936" s="24" t="e">
        <f>VLOOKUP(K1936,'Hàng hóa'!$C$5:$J2068,2,0)</f>
        <v>#N/A</v>
      </c>
      <c r="N1936" s="25" t="e">
        <f>VLOOKUP(K1936,'[1]Hàng hóa'!$C$5:$G$22,5,0)</f>
        <v>#N/A</v>
      </c>
      <c r="O1936" s="25" t="e">
        <f t="shared" si="93"/>
        <v>#N/A</v>
      </c>
      <c r="P1936" s="263" t="e">
        <f t="shared" si="94"/>
        <v>#N/A</v>
      </c>
      <c r="Q1936" s="25" t="e">
        <f t="shared" si="95"/>
        <v>#N/A</v>
      </c>
      <c r="R1936" s="24" t="e">
        <f>VLOOKUP(J1936,'[1]Nhân viên'!$E$20:$F$41,2,0)</f>
        <v>#N/A</v>
      </c>
    </row>
    <row r="1937" spans="4:18" x14ac:dyDescent="0.2">
      <c r="E1937" s="24" t="e">
        <f>VLOOKUP(D1937,'Nhân viên'!$B$5:$C$48,2,0)</f>
        <v>#N/A</v>
      </c>
      <c r="H1937" s="24" t="e">
        <f>VLOOKUP(F1937,'Khách hàng'!$B$4:$G$1048576,2,0)</f>
        <v>#N/A</v>
      </c>
      <c r="M1937" s="24" t="e">
        <f>VLOOKUP(K1937,'Hàng hóa'!$C$5:$J2069,2,0)</f>
        <v>#N/A</v>
      </c>
      <c r="N1937" s="25" t="e">
        <f>VLOOKUP(K1937,'[1]Hàng hóa'!$C$5:$G$22,5,0)</f>
        <v>#N/A</v>
      </c>
      <c r="O1937" s="25" t="e">
        <f t="shared" si="93"/>
        <v>#N/A</v>
      </c>
      <c r="P1937" s="263" t="e">
        <f t="shared" si="94"/>
        <v>#N/A</v>
      </c>
      <c r="Q1937" s="25" t="e">
        <f t="shared" si="95"/>
        <v>#N/A</v>
      </c>
      <c r="R1937" s="24" t="e">
        <f>VLOOKUP(J1937,'[1]Nhân viên'!$E$20:$F$41,2,0)</f>
        <v>#N/A</v>
      </c>
    </row>
    <row r="1938" spans="4:18" x14ac:dyDescent="0.2">
      <c r="E1938" s="24" t="e">
        <f>VLOOKUP(D1938,'Nhân viên'!$B$5:$C$48,2,0)</f>
        <v>#N/A</v>
      </c>
      <c r="H1938" s="24" t="e">
        <f>VLOOKUP(F1938,'Khách hàng'!$B$4:$G$1048576,2,0)</f>
        <v>#N/A</v>
      </c>
      <c r="M1938" s="24" t="e">
        <f>VLOOKUP(K1938,'Hàng hóa'!$C$5:$J2070,2,0)</f>
        <v>#N/A</v>
      </c>
      <c r="N1938" s="25" t="e">
        <f>VLOOKUP(K1938,'[1]Hàng hóa'!$C$5:$G$22,5,0)</f>
        <v>#N/A</v>
      </c>
      <c r="O1938" s="25" t="e">
        <f t="shared" si="93"/>
        <v>#N/A</v>
      </c>
      <c r="P1938" s="263" t="e">
        <f t="shared" si="94"/>
        <v>#N/A</v>
      </c>
      <c r="Q1938" s="25" t="e">
        <f t="shared" si="95"/>
        <v>#N/A</v>
      </c>
      <c r="R1938" s="24" t="e">
        <f>VLOOKUP(J1938,'[1]Nhân viên'!$E$20:$F$41,2,0)</f>
        <v>#N/A</v>
      </c>
    </row>
    <row r="1939" spans="4:18" x14ac:dyDescent="0.2">
      <c r="E1939" s="24" t="e">
        <f>VLOOKUP(D1939,'Nhân viên'!$B$5:$C$48,2,0)</f>
        <v>#N/A</v>
      </c>
      <c r="H1939" s="24" t="e">
        <f>VLOOKUP(F1939,'Khách hàng'!$B$4:$G$1048576,2,0)</f>
        <v>#N/A</v>
      </c>
      <c r="M1939" s="24" t="e">
        <f>VLOOKUP(K1939,'Hàng hóa'!$C$5:$J2071,2,0)</f>
        <v>#N/A</v>
      </c>
      <c r="N1939" s="25" t="e">
        <f>VLOOKUP(K1939,'[1]Hàng hóa'!$C$5:$G$22,5,0)</f>
        <v>#N/A</v>
      </c>
      <c r="O1939" s="25" t="e">
        <f t="shared" si="93"/>
        <v>#N/A</v>
      </c>
      <c r="P1939" s="263" t="e">
        <f t="shared" si="94"/>
        <v>#N/A</v>
      </c>
      <c r="Q1939" s="25" t="e">
        <f t="shared" si="95"/>
        <v>#N/A</v>
      </c>
      <c r="R1939" s="24" t="e">
        <f>VLOOKUP(J1939,'[1]Nhân viên'!$E$20:$F$41,2,0)</f>
        <v>#N/A</v>
      </c>
    </row>
    <row r="1940" spans="4:18" x14ac:dyDescent="0.2">
      <c r="E1940" s="24" t="e">
        <f>VLOOKUP(D1940,'Nhân viên'!$B$5:$C$48,2,0)</f>
        <v>#N/A</v>
      </c>
      <c r="H1940" s="24" t="e">
        <f>VLOOKUP(F1940,'Khách hàng'!$B$4:$G$1048576,2,0)</f>
        <v>#N/A</v>
      </c>
      <c r="M1940" s="24" t="e">
        <f>VLOOKUP(K1940,'Hàng hóa'!$C$5:$J2072,2,0)</f>
        <v>#N/A</v>
      </c>
      <c r="N1940" s="25" t="e">
        <f>VLOOKUP(K1940,'[1]Hàng hóa'!$C$5:$G$22,5,0)</f>
        <v>#N/A</v>
      </c>
      <c r="O1940" s="25" t="e">
        <f t="shared" si="93"/>
        <v>#N/A</v>
      </c>
      <c r="P1940" s="263" t="e">
        <f t="shared" si="94"/>
        <v>#N/A</v>
      </c>
      <c r="Q1940" s="25" t="e">
        <f t="shared" si="95"/>
        <v>#N/A</v>
      </c>
      <c r="R1940" s="24" t="e">
        <f>VLOOKUP(J1940,'[1]Nhân viên'!$E$20:$F$41,2,0)</f>
        <v>#N/A</v>
      </c>
    </row>
    <row r="1941" spans="4:18" x14ac:dyDescent="0.2">
      <c r="E1941" s="24" t="e">
        <f>VLOOKUP(D1941,'Nhân viên'!$B$5:$C$48,2,0)</f>
        <v>#N/A</v>
      </c>
      <c r="H1941" s="24" t="e">
        <f>VLOOKUP(F1941,'Khách hàng'!$B$4:$G$1048576,2,0)</f>
        <v>#N/A</v>
      </c>
      <c r="M1941" s="24" t="e">
        <f>VLOOKUP(K1941,'Hàng hóa'!$C$5:$J2073,2,0)</f>
        <v>#N/A</v>
      </c>
      <c r="N1941" s="25" t="e">
        <f>VLOOKUP(K1941,'[1]Hàng hóa'!$C$5:$G$22,5,0)</f>
        <v>#N/A</v>
      </c>
      <c r="O1941" s="25" t="e">
        <f t="shared" si="93"/>
        <v>#N/A</v>
      </c>
      <c r="P1941" s="263" t="e">
        <f t="shared" si="94"/>
        <v>#N/A</v>
      </c>
      <c r="Q1941" s="25" t="e">
        <f t="shared" si="95"/>
        <v>#N/A</v>
      </c>
      <c r="R1941" s="24" t="e">
        <f>VLOOKUP(J1941,'[1]Nhân viên'!$E$20:$F$41,2,0)</f>
        <v>#N/A</v>
      </c>
    </row>
    <row r="1942" spans="4:18" x14ac:dyDescent="0.2">
      <c r="E1942" s="24" t="e">
        <f>VLOOKUP(D1942,'Nhân viên'!$B$5:$C$48,2,0)</f>
        <v>#N/A</v>
      </c>
      <c r="H1942" s="24" t="e">
        <f>VLOOKUP(F1942,'Khách hàng'!$B$4:$G$1048576,2,0)</f>
        <v>#N/A</v>
      </c>
      <c r="M1942" s="24" t="e">
        <f>VLOOKUP(K1942,'Hàng hóa'!$C$5:$J2074,2,0)</f>
        <v>#N/A</v>
      </c>
      <c r="N1942" s="25" t="e">
        <f>VLOOKUP(K1942,'[1]Hàng hóa'!$C$5:$G$22,5,0)</f>
        <v>#N/A</v>
      </c>
      <c r="O1942" s="25" t="e">
        <f t="shared" si="93"/>
        <v>#N/A</v>
      </c>
      <c r="P1942" s="263" t="e">
        <f t="shared" si="94"/>
        <v>#N/A</v>
      </c>
      <c r="Q1942" s="25" t="e">
        <f t="shared" si="95"/>
        <v>#N/A</v>
      </c>
      <c r="R1942" s="24" t="e">
        <f>VLOOKUP(J1942,'[1]Nhân viên'!$E$20:$F$41,2,0)</f>
        <v>#N/A</v>
      </c>
    </row>
    <row r="1943" spans="4:18" x14ac:dyDescent="0.2">
      <c r="E1943" s="24" t="e">
        <f>VLOOKUP(D1943,'Nhân viên'!$B$5:$C$48,2,0)</f>
        <v>#N/A</v>
      </c>
      <c r="H1943" s="24" t="e">
        <f>VLOOKUP(F1943,'Khách hàng'!$B$4:$G$1048576,2,0)</f>
        <v>#N/A</v>
      </c>
      <c r="M1943" s="24" t="e">
        <f>VLOOKUP(K1943,'Hàng hóa'!$C$5:$J2075,2,0)</f>
        <v>#N/A</v>
      </c>
      <c r="N1943" s="25" t="e">
        <f>VLOOKUP(K1943,'[1]Hàng hóa'!$C$5:$G$22,5,0)</f>
        <v>#N/A</v>
      </c>
      <c r="O1943" s="25" t="e">
        <f t="shared" si="93"/>
        <v>#N/A</v>
      </c>
      <c r="P1943" s="263" t="e">
        <f t="shared" si="94"/>
        <v>#N/A</v>
      </c>
      <c r="Q1943" s="25" t="e">
        <f t="shared" si="95"/>
        <v>#N/A</v>
      </c>
      <c r="R1943" s="24" t="e">
        <f>VLOOKUP(J1943,'[1]Nhân viên'!$E$20:$F$41,2,0)</f>
        <v>#N/A</v>
      </c>
    </row>
    <row r="1944" spans="4:18" x14ac:dyDescent="0.2">
      <c r="E1944" s="24" t="e">
        <f>VLOOKUP(D1944,'Nhân viên'!$B$5:$C$48,2,0)</f>
        <v>#N/A</v>
      </c>
      <c r="H1944" s="24" t="e">
        <f>VLOOKUP(F1944,'Khách hàng'!$B$4:$G$1048576,2,0)</f>
        <v>#N/A</v>
      </c>
      <c r="M1944" s="24" t="e">
        <f>VLOOKUP(K1944,'Hàng hóa'!$C$5:$J2076,2,0)</f>
        <v>#N/A</v>
      </c>
      <c r="N1944" s="25" t="e">
        <f>VLOOKUP(K1944,'[1]Hàng hóa'!$C$5:$G$22,5,0)</f>
        <v>#N/A</v>
      </c>
      <c r="O1944" s="25" t="e">
        <f t="shared" si="93"/>
        <v>#N/A</v>
      </c>
      <c r="P1944" s="263" t="e">
        <f t="shared" si="94"/>
        <v>#N/A</v>
      </c>
      <c r="Q1944" s="25" t="e">
        <f t="shared" si="95"/>
        <v>#N/A</v>
      </c>
      <c r="R1944" s="24" t="e">
        <f>VLOOKUP(J1944,'[1]Nhân viên'!$E$20:$F$41,2,0)</f>
        <v>#N/A</v>
      </c>
    </row>
    <row r="1945" spans="4:18" x14ac:dyDescent="0.2">
      <c r="E1945" s="24" t="e">
        <f>VLOOKUP(D1945,'Nhân viên'!$B$5:$C$48,2,0)</f>
        <v>#N/A</v>
      </c>
      <c r="H1945" s="24" t="e">
        <f>VLOOKUP(F1945,'Khách hàng'!$B$4:$G$1048576,2,0)</f>
        <v>#N/A</v>
      </c>
      <c r="M1945" s="24" t="e">
        <f>VLOOKUP(K1945,'Hàng hóa'!$C$5:$J2077,2,0)</f>
        <v>#N/A</v>
      </c>
      <c r="N1945" s="25" t="e">
        <f>VLOOKUP(K1945,'[1]Hàng hóa'!$C$5:$G$22,5,0)</f>
        <v>#N/A</v>
      </c>
      <c r="O1945" s="25" t="e">
        <f t="shared" si="93"/>
        <v>#N/A</v>
      </c>
      <c r="P1945" s="263" t="e">
        <f t="shared" si="94"/>
        <v>#N/A</v>
      </c>
      <c r="Q1945" s="25" t="e">
        <f t="shared" si="95"/>
        <v>#N/A</v>
      </c>
      <c r="R1945" s="24" t="e">
        <f>VLOOKUP(J1945,'[1]Nhân viên'!$E$20:$F$41,2,0)</f>
        <v>#N/A</v>
      </c>
    </row>
    <row r="1946" spans="4:18" x14ac:dyDescent="0.2">
      <c r="E1946" s="24" t="e">
        <f>VLOOKUP(D1946,'Nhân viên'!$B$5:$C$48,2,0)</f>
        <v>#N/A</v>
      </c>
      <c r="H1946" s="24" t="e">
        <f>VLOOKUP(F1946,'Khách hàng'!$B$4:$G$1048576,2,0)</f>
        <v>#N/A</v>
      </c>
      <c r="M1946" s="24" t="e">
        <f>VLOOKUP(K1946,'Hàng hóa'!$C$5:$J2078,2,0)</f>
        <v>#N/A</v>
      </c>
      <c r="N1946" s="25" t="e">
        <f>VLOOKUP(K1946,'[1]Hàng hóa'!$C$5:$G$22,5,0)</f>
        <v>#N/A</v>
      </c>
      <c r="O1946" s="25" t="e">
        <f t="shared" ref="O1946:O2009" si="96">L1946*N1946</f>
        <v>#N/A</v>
      </c>
      <c r="P1946" s="263" t="e">
        <f t="shared" ref="P1946:P2009" si="97">O1946*8%</f>
        <v>#N/A</v>
      </c>
      <c r="Q1946" s="25" t="e">
        <f t="shared" ref="Q1946:Q2009" si="98">O1946*P1946+O1946</f>
        <v>#N/A</v>
      </c>
      <c r="R1946" s="24" t="e">
        <f>VLOOKUP(J1946,'[1]Nhân viên'!$E$20:$F$41,2,0)</f>
        <v>#N/A</v>
      </c>
    </row>
    <row r="1947" spans="4:18" x14ac:dyDescent="0.2">
      <c r="D1947" s="11"/>
      <c r="E1947" s="24" t="e">
        <f>VLOOKUP(D1947,'Nhân viên'!$B$5:$C$48,2,0)</f>
        <v>#N/A</v>
      </c>
      <c r="G1947" s="133"/>
      <c r="H1947" s="24" t="e">
        <f>VLOOKUP(F1947,'Khách hàng'!$B$4:$G$1048576,2,0)</f>
        <v>#N/A</v>
      </c>
      <c r="M1947" s="24" t="e">
        <f>VLOOKUP(K1947,'Hàng hóa'!$C$5:$J2079,2,0)</f>
        <v>#N/A</v>
      </c>
      <c r="N1947" s="25" t="e">
        <f>VLOOKUP(K1947,'[1]Hàng hóa'!$C$5:$G$22,5,0)</f>
        <v>#N/A</v>
      </c>
      <c r="O1947" s="25" t="e">
        <f t="shared" si="96"/>
        <v>#N/A</v>
      </c>
      <c r="P1947" s="263" t="e">
        <f t="shared" si="97"/>
        <v>#N/A</v>
      </c>
      <c r="Q1947" s="25" t="e">
        <f t="shared" si="98"/>
        <v>#N/A</v>
      </c>
      <c r="R1947" s="24" t="e">
        <f>VLOOKUP(J1947,'[1]Nhân viên'!$E$20:$F$41,2,0)</f>
        <v>#N/A</v>
      </c>
    </row>
    <row r="1948" spans="4:18" x14ac:dyDescent="0.2">
      <c r="D1948" s="11"/>
      <c r="E1948" s="24" t="e">
        <f>VLOOKUP(D1948,'Nhân viên'!$B$5:$C$48,2,0)</f>
        <v>#N/A</v>
      </c>
      <c r="G1948" s="133"/>
      <c r="H1948" s="24" t="e">
        <f>VLOOKUP(F1948,'Khách hàng'!$B$4:$G$1048576,2,0)</f>
        <v>#N/A</v>
      </c>
      <c r="M1948" s="24" t="e">
        <f>VLOOKUP(K1948,'Hàng hóa'!$C$5:$J2080,2,0)</f>
        <v>#N/A</v>
      </c>
      <c r="N1948" s="25" t="e">
        <f>VLOOKUP(K1948,'[1]Hàng hóa'!$C$5:$G$22,5,0)</f>
        <v>#N/A</v>
      </c>
      <c r="O1948" s="25" t="e">
        <f t="shared" si="96"/>
        <v>#N/A</v>
      </c>
      <c r="P1948" s="263" t="e">
        <f t="shared" si="97"/>
        <v>#N/A</v>
      </c>
      <c r="Q1948" s="25" t="e">
        <f t="shared" si="98"/>
        <v>#N/A</v>
      </c>
      <c r="R1948" s="24" t="e">
        <f>VLOOKUP(J1948,'[1]Nhân viên'!$E$20:$F$41,2,0)</f>
        <v>#N/A</v>
      </c>
    </row>
    <row r="1949" spans="4:18" x14ac:dyDescent="0.2">
      <c r="D1949" s="11"/>
      <c r="E1949" s="24" t="e">
        <f>VLOOKUP(D1949,'Nhân viên'!$B$5:$C$48,2,0)</f>
        <v>#N/A</v>
      </c>
      <c r="G1949" s="133"/>
      <c r="H1949" s="24" t="e">
        <f>VLOOKUP(F1949,'Khách hàng'!$B$4:$G$1048576,2,0)</f>
        <v>#N/A</v>
      </c>
      <c r="M1949" s="24" t="e">
        <f>VLOOKUP(K1949,'Hàng hóa'!$C$5:$J2081,2,0)</f>
        <v>#N/A</v>
      </c>
      <c r="N1949" s="25" t="e">
        <f>VLOOKUP(K1949,'[1]Hàng hóa'!$C$5:$G$22,5,0)</f>
        <v>#N/A</v>
      </c>
      <c r="O1949" s="25" t="e">
        <f t="shared" si="96"/>
        <v>#N/A</v>
      </c>
      <c r="P1949" s="263" t="e">
        <f t="shared" si="97"/>
        <v>#N/A</v>
      </c>
      <c r="Q1949" s="25" t="e">
        <f t="shared" si="98"/>
        <v>#N/A</v>
      </c>
      <c r="R1949" s="24" t="e">
        <f>VLOOKUP(J1949,'[1]Nhân viên'!$E$20:$F$41,2,0)</f>
        <v>#N/A</v>
      </c>
    </row>
    <row r="1950" spans="4:18" x14ac:dyDescent="0.2">
      <c r="D1950" s="11"/>
      <c r="E1950" s="24" t="e">
        <f>VLOOKUP(D1950,'Nhân viên'!$B$5:$C$48,2,0)</f>
        <v>#N/A</v>
      </c>
      <c r="G1950" s="133"/>
      <c r="H1950" s="24" t="e">
        <f>VLOOKUP(F1950,'Khách hàng'!$B$4:$G$1048576,2,0)</f>
        <v>#N/A</v>
      </c>
      <c r="M1950" s="24" t="e">
        <f>VLOOKUP(K1950,'Hàng hóa'!$C$5:$J2082,2,0)</f>
        <v>#N/A</v>
      </c>
      <c r="N1950" s="25" t="e">
        <f>VLOOKUP(K1950,'[1]Hàng hóa'!$C$5:$G$22,5,0)</f>
        <v>#N/A</v>
      </c>
      <c r="O1950" s="25" t="e">
        <f t="shared" si="96"/>
        <v>#N/A</v>
      </c>
      <c r="P1950" s="263" t="e">
        <f t="shared" si="97"/>
        <v>#N/A</v>
      </c>
      <c r="Q1950" s="25" t="e">
        <f t="shared" si="98"/>
        <v>#N/A</v>
      </c>
      <c r="R1950" s="24" t="e">
        <f>VLOOKUP(J1950,'[1]Nhân viên'!$E$20:$F$41,2,0)</f>
        <v>#N/A</v>
      </c>
    </row>
    <row r="1951" spans="4:18" x14ac:dyDescent="0.2">
      <c r="D1951" s="11"/>
      <c r="E1951" s="24" t="e">
        <f>VLOOKUP(D1951,'Nhân viên'!$B$5:$C$48,2,0)</f>
        <v>#N/A</v>
      </c>
      <c r="G1951" s="133"/>
      <c r="H1951" s="24" t="e">
        <f>VLOOKUP(F1951,'Khách hàng'!$B$4:$G$1048576,2,0)</f>
        <v>#N/A</v>
      </c>
      <c r="M1951" s="24" t="e">
        <f>VLOOKUP(K1951,'Hàng hóa'!$C$5:$J2083,2,0)</f>
        <v>#N/A</v>
      </c>
      <c r="N1951" s="25" t="e">
        <f>VLOOKUP(K1951,'[1]Hàng hóa'!$C$5:$G$22,5,0)</f>
        <v>#N/A</v>
      </c>
      <c r="O1951" s="25" t="e">
        <f t="shared" si="96"/>
        <v>#N/A</v>
      </c>
      <c r="P1951" s="263" t="e">
        <f t="shared" si="97"/>
        <v>#N/A</v>
      </c>
      <c r="Q1951" s="25" t="e">
        <f t="shared" si="98"/>
        <v>#N/A</v>
      </c>
      <c r="R1951" s="24" t="e">
        <f>VLOOKUP(J1951,'[1]Nhân viên'!$E$20:$F$41,2,0)</f>
        <v>#N/A</v>
      </c>
    </row>
    <row r="1952" spans="4:18" x14ac:dyDescent="0.2">
      <c r="E1952" s="24" t="e">
        <f>VLOOKUP(D1952,'Nhân viên'!$B$5:$C$48,2,0)</f>
        <v>#N/A</v>
      </c>
      <c r="H1952" s="24" t="e">
        <f>VLOOKUP(F1952,'Khách hàng'!$B$4:$G$1048576,2,0)</f>
        <v>#N/A</v>
      </c>
      <c r="M1952" s="24" t="e">
        <f>VLOOKUP(K1952,'Hàng hóa'!$C$5:$J2084,2,0)</f>
        <v>#N/A</v>
      </c>
      <c r="N1952" s="25" t="e">
        <f>VLOOKUP(K1952,'[1]Hàng hóa'!$C$5:$G$22,5,0)</f>
        <v>#N/A</v>
      </c>
      <c r="O1952" s="25" t="e">
        <f t="shared" si="96"/>
        <v>#N/A</v>
      </c>
      <c r="P1952" s="263" t="e">
        <f t="shared" si="97"/>
        <v>#N/A</v>
      </c>
      <c r="Q1952" s="25" t="e">
        <f t="shared" si="98"/>
        <v>#N/A</v>
      </c>
      <c r="R1952" s="24" t="e">
        <f>VLOOKUP(J1952,'[1]Nhân viên'!$E$20:$F$41,2,0)</f>
        <v>#N/A</v>
      </c>
    </row>
    <row r="1953" spans="5:18" x14ac:dyDescent="0.2">
      <c r="E1953" s="24" t="e">
        <f>VLOOKUP(D1953,'Nhân viên'!$B$5:$C$48,2,0)</f>
        <v>#N/A</v>
      </c>
      <c r="H1953" s="24" t="e">
        <f>VLOOKUP(F1953,'Khách hàng'!$B$4:$G$1048576,2,0)</f>
        <v>#N/A</v>
      </c>
      <c r="M1953" s="24" t="e">
        <f>VLOOKUP(K1953,'Hàng hóa'!$C$5:$J2085,2,0)</f>
        <v>#N/A</v>
      </c>
      <c r="N1953" s="25" t="e">
        <f>VLOOKUP(K1953,'[1]Hàng hóa'!$C$5:$G$22,5,0)</f>
        <v>#N/A</v>
      </c>
      <c r="O1953" s="25" t="e">
        <f t="shared" si="96"/>
        <v>#N/A</v>
      </c>
      <c r="P1953" s="263" t="e">
        <f t="shared" si="97"/>
        <v>#N/A</v>
      </c>
      <c r="Q1953" s="25" t="e">
        <f t="shared" si="98"/>
        <v>#N/A</v>
      </c>
      <c r="R1953" s="24" t="e">
        <f>VLOOKUP(J1953,'[1]Nhân viên'!$E$20:$F$41,2,0)</f>
        <v>#N/A</v>
      </c>
    </row>
    <row r="1954" spans="5:18" x14ac:dyDescent="0.2">
      <c r="E1954" s="24" t="e">
        <f>VLOOKUP(D1954,'Nhân viên'!$B$5:$C$48,2,0)</f>
        <v>#N/A</v>
      </c>
      <c r="H1954" s="24" t="e">
        <f>VLOOKUP(F1954,'Khách hàng'!$B$4:$G$1048576,2,0)</f>
        <v>#N/A</v>
      </c>
      <c r="M1954" s="24" t="e">
        <f>VLOOKUP(K1954,'Hàng hóa'!$C$5:$J2086,2,0)</f>
        <v>#N/A</v>
      </c>
      <c r="N1954" s="25" t="e">
        <f>VLOOKUP(K1954,'[1]Hàng hóa'!$C$5:$G$22,5,0)</f>
        <v>#N/A</v>
      </c>
      <c r="O1954" s="25" t="e">
        <f t="shared" si="96"/>
        <v>#N/A</v>
      </c>
      <c r="P1954" s="263" t="e">
        <f t="shared" si="97"/>
        <v>#N/A</v>
      </c>
      <c r="Q1954" s="25" t="e">
        <f t="shared" si="98"/>
        <v>#N/A</v>
      </c>
      <c r="R1954" s="24" t="e">
        <f>VLOOKUP(J1954,'[1]Nhân viên'!$E$20:$F$41,2,0)</f>
        <v>#N/A</v>
      </c>
    </row>
    <row r="1955" spans="5:18" x14ac:dyDescent="0.2">
      <c r="E1955" s="24" t="e">
        <f>VLOOKUP(D1955,'Nhân viên'!$B$5:$C$48,2,0)</f>
        <v>#N/A</v>
      </c>
      <c r="H1955" s="24" t="e">
        <f>VLOOKUP(F1955,'Khách hàng'!$B$4:$G$1048576,2,0)</f>
        <v>#N/A</v>
      </c>
      <c r="M1955" s="24" t="e">
        <f>VLOOKUP(K1955,'Hàng hóa'!$C$5:$J2087,2,0)</f>
        <v>#N/A</v>
      </c>
      <c r="N1955" s="25" t="e">
        <f>VLOOKUP(K1955,'[1]Hàng hóa'!$C$5:$G$22,5,0)</f>
        <v>#N/A</v>
      </c>
      <c r="O1955" s="25" t="e">
        <f t="shared" si="96"/>
        <v>#N/A</v>
      </c>
      <c r="P1955" s="263" t="e">
        <f t="shared" si="97"/>
        <v>#N/A</v>
      </c>
      <c r="Q1955" s="25" t="e">
        <f t="shared" si="98"/>
        <v>#N/A</v>
      </c>
      <c r="R1955" s="24" t="e">
        <f>VLOOKUP(J1955,'[1]Nhân viên'!$E$20:$F$41,2,0)</f>
        <v>#N/A</v>
      </c>
    </row>
    <row r="1956" spans="5:18" x14ac:dyDescent="0.2">
      <c r="E1956" s="24" t="e">
        <f>VLOOKUP(D1956,'Nhân viên'!$B$5:$C$48,2,0)</f>
        <v>#N/A</v>
      </c>
      <c r="H1956" s="24" t="e">
        <f>VLOOKUP(F1956,'Khách hàng'!$B$4:$G$1048576,2,0)</f>
        <v>#N/A</v>
      </c>
      <c r="M1956" s="24" t="e">
        <f>VLOOKUP(K1956,'Hàng hóa'!$C$5:$J2088,2,0)</f>
        <v>#N/A</v>
      </c>
      <c r="N1956" s="25" t="e">
        <f>VLOOKUP(K1956,'[1]Hàng hóa'!$C$5:$G$22,5,0)</f>
        <v>#N/A</v>
      </c>
      <c r="O1956" s="25" t="e">
        <f t="shared" si="96"/>
        <v>#N/A</v>
      </c>
      <c r="P1956" s="263" t="e">
        <f t="shared" si="97"/>
        <v>#N/A</v>
      </c>
      <c r="Q1956" s="25" t="e">
        <f t="shared" si="98"/>
        <v>#N/A</v>
      </c>
      <c r="R1956" s="24" t="e">
        <f>VLOOKUP(J1956,'[1]Nhân viên'!$E$20:$F$41,2,0)</f>
        <v>#N/A</v>
      </c>
    </row>
    <row r="1957" spans="5:18" x14ac:dyDescent="0.2">
      <c r="E1957" s="24" t="e">
        <f>VLOOKUP(D1957,'Nhân viên'!$B$5:$C$48,2,0)</f>
        <v>#N/A</v>
      </c>
      <c r="H1957" s="24" t="e">
        <f>VLOOKUP(F1957,'Khách hàng'!$B$4:$G$1048576,2,0)</f>
        <v>#N/A</v>
      </c>
      <c r="M1957" s="24" t="e">
        <f>VLOOKUP(K1957,'Hàng hóa'!$C$5:$J2089,2,0)</f>
        <v>#N/A</v>
      </c>
      <c r="N1957" s="25" t="e">
        <f>VLOOKUP(K1957,'[1]Hàng hóa'!$C$5:$G$22,5,0)</f>
        <v>#N/A</v>
      </c>
      <c r="O1957" s="25" t="e">
        <f t="shared" si="96"/>
        <v>#N/A</v>
      </c>
      <c r="P1957" s="263" t="e">
        <f t="shared" si="97"/>
        <v>#N/A</v>
      </c>
      <c r="Q1957" s="25" t="e">
        <f t="shared" si="98"/>
        <v>#N/A</v>
      </c>
      <c r="R1957" s="24" t="e">
        <f>VLOOKUP(J1957,'[1]Nhân viên'!$E$20:$F$41,2,0)</f>
        <v>#N/A</v>
      </c>
    </row>
    <row r="1958" spans="5:18" x14ac:dyDescent="0.2">
      <c r="E1958" s="24" t="e">
        <f>VLOOKUP(D1958,'Nhân viên'!$B$5:$C$48,2,0)</f>
        <v>#N/A</v>
      </c>
      <c r="H1958" s="24" t="e">
        <f>VLOOKUP(F1958,'Khách hàng'!$B$4:$G$1048576,2,0)</f>
        <v>#N/A</v>
      </c>
      <c r="M1958" s="24" t="e">
        <f>VLOOKUP(K1958,'Hàng hóa'!$C$5:$J2090,2,0)</f>
        <v>#N/A</v>
      </c>
      <c r="N1958" s="25" t="e">
        <f>VLOOKUP(K1958,'[1]Hàng hóa'!$C$5:$G$22,5,0)</f>
        <v>#N/A</v>
      </c>
      <c r="O1958" s="25" t="e">
        <f t="shared" si="96"/>
        <v>#N/A</v>
      </c>
      <c r="P1958" s="263" t="e">
        <f t="shared" si="97"/>
        <v>#N/A</v>
      </c>
      <c r="Q1958" s="25" t="e">
        <f t="shared" si="98"/>
        <v>#N/A</v>
      </c>
      <c r="R1958" s="24" t="e">
        <f>VLOOKUP(J1958,'[1]Nhân viên'!$E$20:$F$41,2,0)</f>
        <v>#N/A</v>
      </c>
    </row>
    <row r="1959" spans="5:18" x14ac:dyDescent="0.2">
      <c r="E1959" s="24" t="e">
        <f>VLOOKUP(D1959,'Nhân viên'!$B$5:$C$48,2,0)</f>
        <v>#N/A</v>
      </c>
      <c r="H1959" s="24" t="e">
        <f>VLOOKUP(F1959,'Khách hàng'!$B$4:$G$1048576,2,0)</f>
        <v>#N/A</v>
      </c>
      <c r="M1959" s="24" t="e">
        <f>VLOOKUP(K1959,'Hàng hóa'!$C$5:$J2091,2,0)</f>
        <v>#N/A</v>
      </c>
      <c r="N1959" s="25" t="e">
        <f>VLOOKUP(K1959,'[1]Hàng hóa'!$C$5:$G$22,5,0)</f>
        <v>#N/A</v>
      </c>
      <c r="O1959" s="25" t="e">
        <f t="shared" si="96"/>
        <v>#N/A</v>
      </c>
      <c r="P1959" s="263" t="e">
        <f t="shared" si="97"/>
        <v>#N/A</v>
      </c>
      <c r="Q1959" s="25" t="e">
        <f t="shared" si="98"/>
        <v>#N/A</v>
      </c>
      <c r="R1959" s="24" t="e">
        <f>VLOOKUP(J1959,'[1]Nhân viên'!$E$20:$F$41,2,0)</f>
        <v>#N/A</v>
      </c>
    </row>
    <row r="1960" spans="5:18" x14ac:dyDescent="0.2">
      <c r="E1960" s="24" t="e">
        <f>VLOOKUP(D1960,'Nhân viên'!$B$5:$C$48,2,0)</f>
        <v>#N/A</v>
      </c>
      <c r="H1960" s="24" t="e">
        <f>VLOOKUP(F1960,'Khách hàng'!$B$4:$G$1048576,2,0)</f>
        <v>#N/A</v>
      </c>
      <c r="M1960" s="24" t="e">
        <f>VLOOKUP(K1960,'Hàng hóa'!$C$5:$J2092,2,0)</f>
        <v>#N/A</v>
      </c>
      <c r="N1960" s="25" t="e">
        <f>VLOOKUP(K1960,'[1]Hàng hóa'!$C$5:$G$22,5,0)</f>
        <v>#N/A</v>
      </c>
      <c r="O1960" s="25" t="e">
        <f t="shared" si="96"/>
        <v>#N/A</v>
      </c>
      <c r="P1960" s="263" t="e">
        <f t="shared" si="97"/>
        <v>#N/A</v>
      </c>
      <c r="Q1960" s="25" t="e">
        <f t="shared" si="98"/>
        <v>#N/A</v>
      </c>
      <c r="R1960" s="24" t="e">
        <f>VLOOKUP(J1960,'[1]Nhân viên'!$E$20:$F$41,2,0)</f>
        <v>#N/A</v>
      </c>
    </row>
    <row r="1961" spans="5:18" x14ac:dyDescent="0.2">
      <c r="E1961" s="24" t="e">
        <f>VLOOKUP(D1961,'Nhân viên'!$B$5:$C$48,2,0)</f>
        <v>#N/A</v>
      </c>
      <c r="H1961" s="24" t="e">
        <f>VLOOKUP(F1961,'Khách hàng'!$B$4:$G$1048576,2,0)</f>
        <v>#N/A</v>
      </c>
      <c r="M1961" s="24" t="e">
        <f>VLOOKUP(K1961,'Hàng hóa'!$C$5:$J2093,2,0)</f>
        <v>#N/A</v>
      </c>
      <c r="N1961" s="25" t="e">
        <f>VLOOKUP(K1961,'[1]Hàng hóa'!$C$5:$G$22,5,0)</f>
        <v>#N/A</v>
      </c>
      <c r="O1961" s="25" t="e">
        <f t="shared" si="96"/>
        <v>#N/A</v>
      </c>
      <c r="P1961" s="263" t="e">
        <f t="shared" si="97"/>
        <v>#N/A</v>
      </c>
      <c r="Q1961" s="25" t="e">
        <f t="shared" si="98"/>
        <v>#N/A</v>
      </c>
      <c r="R1961" s="24" t="e">
        <f>VLOOKUP(J1961,'[1]Nhân viên'!$E$20:$F$41,2,0)</f>
        <v>#N/A</v>
      </c>
    </row>
    <row r="1962" spans="5:18" x14ac:dyDescent="0.2">
      <c r="E1962" s="24" t="e">
        <f>VLOOKUP(D1962,'Nhân viên'!$B$5:$C$48,2,0)</f>
        <v>#N/A</v>
      </c>
      <c r="H1962" s="24" t="e">
        <f>VLOOKUP(F1962,'Khách hàng'!$B$4:$G$1048576,2,0)</f>
        <v>#N/A</v>
      </c>
      <c r="M1962" s="24" t="e">
        <f>VLOOKUP(K1962,'Hàng hóa'!$C$5:$J2094,2,0)</f>
        <v>#N/A</v>
      </c>
      <c r="N1962" s="25" t="e">
        <f>VLOOKUP(K1962,'[1]Hàng hóa'!$C$5:$G$22,5,0)</f>
        <v>#N/A</v>
      </c>
      <c r="O1962" s="25" t="e">
        <f t="shared" si="96"/>
        <v>#N/A</v>
      </c>
      <c r="P1962" s="263" t="e">
        <f t="shared" si="97"/>
        <v>#N/A</v>
      </c>
      <c r="Q1962" s="25" t="e">
        <f t="shared" si="98"/>
        <v>#N/A</v>
      </c>
      <c r="R1962" s="24" t="e">
        <f>VLOOKUP(J1962,'[1]Nhân viên'!$E$20:$F$41,2,0)</f>
        <v>#N/A</v>
      </c>
    </row>
    <row r="1963" spans="5:18" x14ac:dyDescent="0.2">
      <c r="E1963" s="24" t="e">
        <f>VLOOKUP(D1963,'Nhân viên'!$B$5:$C$48,2,0)</f>
        <v>#N/A</v>
      </c>
      <c r="H1963" s="24" t="e">
        <f>VLOOKUP(F1963,'Khách hàng'!$B$4:$G$1048576,2,0)</f>
        <v>#N/A</v>
      </c>
      <c r="M1963" s="24" t="e">
        <f>VLOOKUP(K1963,'Hàng hóa'!$C$5:$J2095,2,0)</f>
        <v>#N/A</v>
      </c>
      <c r="N1963" s="25" t="e">
        <f>VLOOKUP(K1963,'[1]Hàng hóa'!$C$5:$G$22,5,0)</f>
        <v>#N/A</v>
      </c>
      <c r="O1963" s="25" t="e">
        <f t="shared" si="96"/>
        <v>#N/A</v>
      </c>
      <c r="P1963" s="263" t="e">
        <f t="shared" si="97"/>
        <v>#N/A</v>
      </c>
      <c r="Q1963" s="25" t="e">
        <f t="shared" si="98"/>
        <v>#N/A</v>
      </c>
      <c r="R1963" s="24" t="e">
        <f>VLOOKUP(J1963,'[1]Nhân viên'!$E$20:$F$41,2,0)</f>
        <v>#N/A</v>
      </c>
    </row>
    <row r="1964" spans="5:18" x14ac:dyDescent="0.2">
      <c r="E1964" s="24" t="e">
        <f>VLOOKUP(D1964,'Nhân viên'!$B$5:$C$48,2,0)</f>
        <v>#N/A</v>
      </c>
      <c r="H1964" s="24" t="e">
        <f>VLOOKUP(F1964,'Khách hàng'!$B$4:$G$1048576,2,0)</f>
        <v>#N/A</v>
      </c>
      <c r="M1964" s="24" t="e">
        <f>VLOOKUP(K1964,'Hàng hóa'!$C$5:$J2096,2,0)</f>
        <v>#N/A</v>
      </c>
      <c r="N1964" s="25" t="e">
        <f>VLOOKUP(K1964,'[1]Hàng hóa'!$C$5:$G$22,5,0)</f>
        <v>#N/A</v>
      </c>
      <c r="O1964" s="25" t="e">
        <f t="shared" si="96"/>
        <v>#N/A</v>
      </c>
      <c r="P1964" s="263" t="e">
        <f t="shared" si="97"/>
        <v>#N/A</v>
      </c>
      <c r="Q1964" s="25" t="e">
        <f t="shared" si="98"/>
        <v>#N/A</v>
      </c>
      <c r="R1964" s="24" t="e">
        <f>VLOOKUP(J1964,'[1]Nhân viên'!$E$20:$F$41,2,0)</f>
        <v>#N/A</v>
      </c>
    </row>
    <row r="1965" spans="5:18" x14ac:dyDescent="0.2">
      <c r="E1965" s="24" t="e">
        <f>VLOOKUP(D1965,'Nhân viên'!$B$5:$C$48,2,0)</f>
        <v>#N/A</v>
      </c>
      <c r="H1965" s="24" t="e">
        <f>VLOOKUP(F1965,'Khách hàng'!$B$4:$G$1048576,2,0)</f>
        <v>#N/A</v>
      </c>
      <c r="M1965" s="24" t="e">
        <f>VLOOKUP(K1965,'Hàng hóa'!$C$5:$J2097,2,0)</f>
        <v>#N/A</v>
      </c>
      <c r="N1965" s="25" t="e">
        <f>VLOOKUP(K1965,'[1]Hàng hóa'!$C$5:$G$22,5,0)</f>
        <v>#N/A</v>
      </c>
      <c r="O1965" s="25" t="e">
        <f t="shared" si="96"/>
        <v>#N/A</v>
      </c>
      <c r="P1965" s="263" t="e">
        <f t="shared" si="97"/>
        <v>#N/A</v>
      </c>
      <c r="Q1965" s="25" t="e">
        <f t="shared" si="98"/>
        <v>#N/A</v>
      </c>
      <c r="R1965" s="24" t="e">
        <f>VLOOKUP(J1965,'[1]Nhân viên'!$E$20:$F$41,2,0)</f>
        <v>#N/A</v>
      </c>
    </row>
    <row r="1966" spans="5:18" x14ac:dyDescent="0.2">
      <c r="E1966" s="24" t="e">
        <f>VLOOKUP(D1966,'Nhân viên'!$B$5:$C$48,2,0)</f>
        <v>#N/A</v>
      </c>
      <c r="H1966" s="24" t="e">
        <f>VLOOKUP(F1966,'Khách hàng'!$B$4:$G$1048576,2,0)</f>
        <v>#N/A</v>
      </c>
      <c r="M1966" s="24" t="e">
        <f>VLOOKUP(K1966,'Hàng hóa'!$C$5:$J2098,2,0)</f>
        <v>#N/A</v>
      </c>
      <c r="N1966" s="25" t="e">
        <f>VLOOKUP(K1966,'[1]Hàng hóa'!$C$5:$G$22,5,0)</f>
        <v>#N/A</v>
      </c>
      <c r="O1966" s="25" t="e">
        <f t="shared" si="96"/>
        <v>#N/A</v>
      </c>
      <c r="P1966" s="263" t="e">
        <f t="shared" si="97"/>
        <v>#N/A</v>
      </c>
      <c r="Q1966" s="25" t="e">
        <f t="shared" si="98"/>
        <v>#N/A</v>
      </c>
      <c r="R1966" s="24" t="e">
        <f>VLOOKUP(J1966,'[1]Nhân viên'!$E$20:$F$41,2,0)</f>
        <v>#N/A</v>
      </c>
    </row>
    <row r="1967" spans="5:18" x14ac:dyDescent="0.2">
      <c r="E1967" s="24" t="e">
        <f>VLOOKUP(D1967,'Nhân viên'!$B$5:$C$48,2,0)</f>
        <v>#N/A</v>
      </c>
      <c r="H1967" s="24" t="e">
        <f>VLOOKUP(F1967,'Khách hàng'!$B$4:$G$1048576,2,0)</f>
        <v>#N/A</v>
      </c>
      <c r="M1967" s="24" t="e">
        <f>VLOOKUP(K1967,'Hàng hóa'!$C$5:$J2099,2,0)</f>
        <v>#N/A</v>
      </c>
      <c r="N1967" s="25" t="e">
        <f>VLOOKUP(K1967,'[1]Hàng hóa'!$C$5:$G$22,5,0)</f>
        <v>#N/A</v>
      </c>
      <c r="O1967" s="25" t="e">
        <f t="shared" si="96"/>
        <v>#N/A</v>
      </c>
      <c r="P1967" s="263" t="e">
        <f t="shared" si="97"/>
        <v>#N/A</v>
      </c>
      <c r="Q1967" s="25" t="e">
        <f t="shared" si="98"/>
        <v>#N/A</v>
      </c>
      <c r="R1967" s="24" t="e">
        <f>VLOOKUP(J1967,'[1]Nhân viên'!$E$20:$F$41,2,0)</f>
        <v>#N/A</v>
      </c>
    </row>
    <row r="1968" spans="5:18" x14ac:dyDescent="0.2">
      <c r="E1968" s="24" t="e">
        <f>VLOOKUP(D1968,'Nhân viên'!$B$5:$C$48,2,0)</f>
        <v>#N/A</v>
      </c>
      <c r="H1968" s="24" t="e">
        <f>VLOOKUP(F1968,'Khách hàng'!$B$4:$G$1048576,2,0)</f>
        <v>#N/A</v>
      </c>
      <c r="M1968" s="24" t="e">
        <f>VLOOKUP(K1968,'Hàng hóa'!$C$5:$J2100,2,0)</f>
        <v>#N/A</v>
      </c>
      <c r="N1968" s="25" t="e">
        <f>VLOOKUP(K1968,'[1]Hàng hóa'!$C$5:$G$22,5,0)</f>
        <v>#N/A</v>
      </c>
      <c r="O1968" s="25" t="e">
        <f t="shared" si="96"/>
        <v>#N/A</v>
      </c>
      <c r="P1968" s="263" t="e">
        <f t="shared" si="97"/>
        <v>#N/A</v>
      </c>
      <c r="Q1968" s="25" t="e">
        <f t="shared" si="98"/>
        <v>#N/A</v>
      </c>
      <c r="R1968" s="24" t="e">
        <f>VLOOKUP(J1968,'[1]Nhân viên'!$E$20:$F$41,2,0)</f>
        <v>#N/A</v>
      </c>
    </row>
    <row r="1969" spans="5:18" x14ac:dyDescent="0.2">
      <c r="E1969" s="24" t="e">
        <f>VLOOKUP(D1969,'Nhân viên'!$B$5:$C$48,2,0)</f>
        <v>#N/A</v>
      </c>
      <c r="H1969" s="24" t="e">
        <f>VLOOKUP(F1969,'Khách hàng'!$B$4:$G$1048576,2,0)</f>
        <v>#N/A</v>
      </c>
      <c r="M1969" s="24" t="e">
        <f>VLOOKUP(K1969,'Hàng hóa'!$C$5:$J2101,2,0)</f>
        <v>#N/A</v>
      </c>
      <c r="N1969" s="25" t="e">
        <f>VLOOKUP(K1969,'[1]Hàng hóa'!$C$5:$G$22,5,0)</f>
        <v>#N/A</v>
      </c>
      <c r="O1969" s="25" t="e">
        <f t="shared" si="96"/>
        <v>#N/A</v>
      </c>
      <c r="P1969" s="263" t="e">
        <f t="shared" si="97"/>
        <v>#N/A</v>
      </c>
      <c r="Q1969" s="25" t="e">
        <f t="shared" si="98"/>
        <v>#N/A</v>
      </c>
      <c r="R1969" s="24" t="e">
        <f>VLOOKUP(J1969,'[1]Nhân viên'!$E$20:$F$41,2,0)</f>
        <v>#N/A</v>
      </c>
    </row>
    <row r="1970" spans="5:18" x14ac:dyDescent="0.2">
      <c r="E1970" s="24" t="e">
        <f>VLOOKUP(D1970,'Nhân viên'!$B$5:$C$48,2,0)</f>
        <v>#N/A</v>
      </c>
      <c r="H1970" s="24" t="e">
        <f>VLOOKUP(F1970,'Khách hàng'!$B$4:$G$1048576,2,0)</f>
        <v>#N/A</v>
      </c>
      <c r="M1970" s="24" t="e">
        <f>VLOOKUP(K1970,'Hàng hóa'!$C$5:$J2102,2,0)</f>
        <v>#N/A</v>
      </c>
      <c r="N1970" s="25" t="e">
        <f>VLOOKUP(K1970,'[1]Hàng hóa'!$C$5:$G$22,5,0)</f>
        <v>#N/A</v>
      </c>
      <c r="O1970" s="25" t="e">
        <f t="shared" si="96"/>
        <v>#N/A</v>
      </c>
      <c r="P1970" s="263" t="e">
        <f t="shared" si="97"/>
        <v>#N/A</v>
      </c>
      <c r="Q1970" s="25" t="e">
        <f t="shared" si="98"/>
        <v>#N/A</v>
      </c>
      <c r="R1970" s="24" t="e">
        <f>VLOOKUP(J1970,'[1]Nhân viên'!$E$20:$F$41,2,0)</f>
        <v>#N/A</v>
      </c>
    </row>
    <row r="1971" spans="5:18" x14ac:dyDescent="0.2">
      <c r="E1971" s="24" t="e">
        <f>VLOOKUP(D1971,'Nhân viên'!$B$5:$C$48,2,0)</f>
        <v>#N/A</v>
      </c>
      <c r="H1971" s="24" t="e">
        <f>VLOOKUP(F1971,'Khách hàng'!$B$4:$G$1048576,2,0)</f>
        <v>#N/A</v>
      </c>
      <c r="M1971" s="24" t="e">
        <f>VLOOKUP(K1971,'Hàng hóa'!$C$5:$J2103,2,0)</f>
        <v>#N/A</v>
      </c>
      <c r="N1971" s="25" t="e">
        <f>VLOOKUP(K1971,'[1]Hàng hóa'!$C$5:$G$22,5,0)</f>
        <v>#N/A</v>
      </c>
      <c r="O1971" s="25" t="e">
        <f t="shared" si="96"/>
        <v>#N/A</v>
      </c>
      <c r="P1971" s="263" t="e">
        <f t="shared" si="97"/>
        <v>#N/A</v>
      </c>
      <c r="Q1971" s="25" t="e">
        <f t="shared" si="98"/>
        <v>#N/A</v>
      </c>
      <c r="R1971" s="24" t="e">
        <f>VLOOKUP(J1971,'[1]Nhân viên'!$E$20:$F$41,2,0)</f>
        <v>#N/A</v>
      </c>
    </row>
    <row r="1972" spans="5:18" x14ac:dyDescent="0.2">
      <c r="E1972" s="24" t="e">
        <f>VLOOKUP(D1972,'Nhân viên'!$B$5:$C$48,2,0)</f>
        <v>#N/A</v>
      </c>
      <c r="H1972" s="24" t="e">
        <f>VLOOKUP(F1972,'Khách hàng'!$B$4:$G$1048576,2,0)</f>
        <v>#N/A</v>
      </c>
      <c r="M1972" s="24" t="e">
        <f>VLOOKUP(K1972,'Hàng hóa'!$C$5:$J2104,2,0)</f>
        <v>#N/A</v>
      </c>
      <c r="N1972" s="25" t="e">
        <f>VLOOKUP(K1972,'[1]Hàng hóa'!$C$5:$G$22,5,0)</f>
        <v>#N/A</v>
      </c>
      <c r="O1972" s="25" t="e">
        <f t="shared" si="96"/>
        <v>#N/A</v>
      </c>
      <c r="P1972" s="263" t="e">
        <f t="shared" si="97"/>
        <v>#N/A</v>
      </c>
      <c r="Q1972" s="25" t="e">
        <f t="shared" si="98"/>
        <v>#N/A</v>
      </c>
      <c r="R1972" s="24" t="e">
        <f>VLOOKUP(J1972,'[1]Nhân viên'!$E$20:$F$41,2,0)</f>
        <v>#N/A</v>
      </c>
    </row>
    <row r="1973" spans="5:18" x14ac:dyDescent="0.2">
      <c r="E1973" s="24" t="e">
        <f>VLOOKUP(D1973,'Nhân viên'!$B$5:$C$48,2,0)</f>
        <v>#N/A</v>
      </c>
      <c r="H1973" s="24" t="e">
        <f>VLOOKUP(F1973,'Khách hàng'!$B$4:$G$1048576,2,0)</f>
        <v>#N/A</v>
      </c>
      <c r="M1973" s="24" t="e">
        <f>VLOOKUP(K1973,'Hàng hóa'!$C$5:$J2105,2,0)</f>
        <v>#N/A</v>
      </c>
      <c r="N1973" s="25" t="e">
        <f>VLOOKUP(K1973,'[1]Hàng hóa'!$C$5:$G$22,5,0)</f>
        <v>#N/A</v>
      </c>
      <c r="O1973" s="25" t="e">
        <f t="shared" si="96"/>
        <v>#N/A</v>
      </c>
      <c r="P1973" s="263" t="e">
        <f t="shared" si="97"/>
        <v>#N/A</v>
      </c>
      <c r="Q1973" s="25" t="e">
        <f t="shared" si="98"/>
        <v>#N/A</v>
      </c>
      <c r="R1973" s="24" t="e">
        <f>VLOOKUP(J1973,'[1]Nhân viên'!$E$20:$F$41,2,0)</f>
        <v>#N/A</v>
      </c>
    </row>
    <row r="1974" spans="5:18" x14ac:dyDescent="0.2">
      <c r="E1974" s="24" t="e">
        <f>VLOOKUP(D1974,'Nhân viên'!$B$5:$C$48,2,0)</f>
        <v>#N/A</v>
      </c>
      <c r="H1974" s="24" t="e">
        <f>VLOOKUP(F1974,'Khách hàng'!$B$4:$G$1048576,2,0)</f>
        <v>#N/A</v>
      </c>
      <c r="M1974" s="24" t="e">
        <f>VLOOKUP(K1974,'Hàng hóa'!$C$5:$J2106,2,0)</f>
        <v>#N/A</v>
      </c>
      <c r="N1974" s="25" t="e">
        <f>VLOOKUP(K1974,'[1]Hàng hóa'!$C$5:$G$22,5,0)</f>
        <v>#N/A</v>
      </c>
      <c r="O1974" s="25" t="e">
        <f t="shared" si="96"/>
        <v>#N/A</v>
      </c>
      <c r="P1974" s="263" t="e">
        <f t="shared" si="97"/>
        <v>#N/A</v>
      </c>
      <c r="Q1974" s="25" t="e">
        <f t="shared" si="98"/>
        <v>#N/A</v>
      </c>
      <c r="R1974" s="24" t="e">
        <f>VLOOKUP(J1974,'[1]Nhân viên'!$E$20:$F$41,2,0)</f>
        <v>#N/A</v>
      </c>
    </row>
    <row r="1975" spans="5:18" x14ac:dyDescent="0.2">
      <c r="E1975" s="24" t="e">
        <f>VLOOKUP(D1975,'Nhân viên'!$B$5:$C$48,2,0)</f>
        <v>#N/A</v>
      </c>
      <c r="H1975" s="24" t="e">
        <f>VLOOKUP(F1975,'Khách hàng'!$B$4:$G$1048576,2,0)</f>
        <v>#N/A</v>
      </c>
      <c r="M1975" s="24" t="e">
        <f>VLOOKUP(K1975,'Hàng hóa'!$C$5:$J2107,2,0)</f>
        <v>#N/A</v>
      </c>
      <c r="N1975" s="25" t="e">
        <f>VLOOKUP(K1975,'[1]Hàng hóa'!$C$5:$G$22,5,0)</f>
        <v>#N/A</v>
      </c>
      <c r="O1975" s="25" t="e">
        <f t="shared" si="96"/>
        <v>#N/A</v>
      </c>
      <c r="P1975" s="263" t="e">
        <f t="shared" si="97"/>
        <v>#N/A</v>
      </c>
      <c r="Q1975" s="25" t="e">
        <f t="shared" si="98"/>
        <v>#N/A</v>
      </c>
      <c r="R1975" s="24" t="e">
        <f>VLOOKUP(J1975,'[1]Nhân viên'!$E$20:$F$41,2,0)</f>
        <v>#N/A</v>
      </c>
    </row>
    <row r="1976" spans="5:18" x14ac:dyDescent="0.2">
      <c r="E1976" s="24" t="e">
        <f>VLOOKUP(D1976,'Nhân viên'!$B$5:$C$48,2,0)</f>
        <v>#N/A</v>
      </c>
      <c r="H1976" s="24" t="e">
        <f>VLOOKUP(F1976,'Khách hàng'!$B$4:$G$1048576,2,0)</f>
        <v>#N/A</v>
      </c>
      <c r="M1976" s="24" t="e">
        <f>VLOOKUP(K1976,'Hàng hóa'!$C$5:$J2108,2,0)</f>
        <v>#N/A</v>
      </c>
      <c r="N1976" s="25" t="e">
        <f>VLOOKUP(K1976,'[1]Hàng hóa'!$C$5:$G$22,5,0)</f>
        <v>#N/A</v>
      </c>
      <c r="O1976" s="25" t="e">
        <f t="shared" si="96"/>
        <v>#N/A</v>
      </c>
      <c r="P1976" s="263" t="e">
        <f t="shared" si="97"/>
        <v>#N/A</v>
      </c>
      <c r="Q1976" s="25" t="e">
        <f t="shared" si="98"/>
        <v>#N/A</v>
      </c>
      <c r="R1976" s="24" t="e">
        <f>VLOOKUP(J1976,'[1]Nhân viên'!$E$20:$F$41,2,0)</f>
        <v>#N/A</v>
      </c>
    </row>
    <row r="1977" spans="5:18" x14ac:dyDescent="0.2">
      <c r="E1977" s="24" t="e">
        <f>VLOOKUP(D1977,'Nhân viên'!$B$5:$C$48,2,0)</f>
        <v>#N/A</v>
      </c>
      <c r="H1977" s="24" t="e">
        <f>VLOOKUP(F1977,'Khách hàng'!$B$4:$G$1048576,2,0)</f>
        <v>#N/A</v>
      </c>
      <c r="M1977" s="24" t="e">
        <f>VLOOKUP(K1977,'Hàng hóa'!$C$5:$J2109,2,0)</f>
        <v>#N/A</v>
      </c>
      <c r="N1977" s="25" t="e">
        <f>VLOOKUP(K1977,'[1]Hàng hóa'!$C$5:$G$22,5,0)</f>
        <v>#N/A</v>
      </c>
      <c r="O1977" s="25" t="e">
        <f t="shared" si="96"/>
        <v>#N/A</v>
      </c>
      <c r="P1977" s="263" t="e">
        <f t="shared" si="97"/>
        <v>#N/A</v>
      </c>
      <c r="Q1977" s="25" t="e">
        <f t="shared" si="98"/>
        <v>#N/A</v>
      </c>
      <c r="R1977" s="24" t="e">
        <f>VLOOKUP(J1977,'[1]Nhân viên'!$E$20:$F$41,2,0)</f>
        <v>#N/A</v>
      </c>
    </row>
    <row r="1978" spans="5:18" x14ac:dyDescent="0.2">
      <c r="E1978" s="24" t="e">
        <f>VLOOKUP(D1978,'Nhân viên'!$B$5:$C$48,2,0)</f>
        <v>#N/A</v>
      </c>
      <c r="H1978" s="24" t="e">
        <f>VLOOKUP(F1978,'Khách hàng'!$B$4:$G$1048576,2,0)</f>
        <v>#N/A</v>
      </c>
      <c r="M1978" s="24" t="e">
        <f>VLOOKUP(K1978,'Hàng hóa'!$C$5:$J2110,2,0)</f>
        <v>#N/A</v>
      </c>
      <c r="N1978" s="25" t="e">
        <f>VLOOKUP(K1978,'[1]Hàng hóa'!$C$5:$G$22,5,0)</f>
        <v>#N/A</v>
      </c>
      <c r="O1978" s="25" t="e">
        <f t="shared" si="96"/>
        <v>#N/A</v>
      </c>
      <c r="P1978" s="263" t="e">
        <f t="shared" si="97"/>
        <v>#N/A</v>
      </c>
      <c r="Q1978" s="25" t="e">
        <f t="shared" si="98"/>
        <v>#N/A</v>
      </c>
      <c r="R1978" s="24" t="e">
        <f>VLOOKUP(J1978,'[1]Nhân viên'!$E$20:$F$41,2,0)</f>
        <v>#N/A</v>
      </c>
    </row>
    <row r="1979" spans="5:18" x14ac:dyDescent="0.2">
      <c r="E1979" s="24" t="e">
        <f>VLOOKUP(D1979,'Nhân viên'!$B$5:$C$48,2,0)</f>
        <v>#N/A</v>
      </c>
      <c r="H1979" s="24" t="e">
        <f>VLOOKUP(F1979,'Khách hàng'!$B$4:$G$1048576,2,0)</f>
        <v>#N/A</v>
      </c>
      <c r="M1979" s="24" t="e">
        <f>VLOOKUP(K1979,'Hàng hóa'!$C$5:$J2111,2,0)</f>
        <v>#N/A</v>
      </c>
      <c r="N1979" s="25" t="e">
        <f>VLOOKUP(K1979,'[1]Hàng hóa'!$C$5:$G$22,5,0)</f>
        <v>#N/A</v>
      </c>
      <c r="O1979" s="25" t="e">
        <f t="shared" si="96"/>
        <v>#N/A</v>
      </c>
      <c r="P1979" s="263" t="e">
        <f t="shared" si="97"/>
        <v>#N/A</v>
      </c>
      <c r="Q1979" s="25" t="e">
        <f t="shared" si="98"/>
        <v>#N/A</v>
      </c>
      <c r="R1979" s="24" t="e">
        <f>VLOOKUP(J1979,'[1]Nhân viên'!$E$20:$F$41,2,0)</f>
        <v>#N/A</v>
      </c>
    </row>
    <row r="1980" spans="5:18" x14ac:dyDescent="0.2">
      <c r="E1980" s="24" t="e">
        <f>VLOOKUP(D1980,'Nhân viên'!$B$5:$C$48,2,0)</f>
        <v>#N/A</v>
      </c>
      <c r="H1980" s="24" t="e">
        <f>VLOOKUP(F1980,'Khách hàng'!$B$4:$G$1048576,2,0)</f>
        <v>#N/A</v>
      </c>
      <c r="M1980" s="24" t="e">
        <f>VLOOKUP(K1980,'Hàng hóa'!$C$5:$J2112,2,0)</f>
        <v>#N/A</v>
      </c>
      <c r="N1980" s="25" t="e">
        <f>VLOOKUP(K1980,'[1]Hàng hóa'!$C$5:$G$22,5,0)</f>
        <v>#N/A</v>
      </c>
      <c r="O1980" s="25" t="e">
        <f t="shared" si="96"/>
        <v>#N/A</v>
      </c>
      <c r="P1980" s="263" t="e">
        <f t="shared" si="97"/>
        <v>#N/A</v>
      </c>
      <c r="Q1980" s="25" t="e">
        <f t="shared" si="98"/>
        <v>#N/A</v>
      </c>
      <c r="R1980" s="24" t="e">
        <f>VLOOKUP(J1980,'[1]Nhân viên'!$E$20:$F$41,2,0)</f>
        <v>#N/A</v>
      </c>
    </row>
    <row r="1981" spans="5:18" x14ac:dyDescent="0.2">
      <c r="E1981" s="24" t="e">
        <f>VLOOKUP(D1981,'Nhân viên'!$B$5:$C$48,2,0)</f>
        <v>#N/A</v>
      </c>
      <c r="H1981" s="24" t="e">
        <f>VLOOKUP(F1981,'Khách hàng'!$B$4:$G$1048576,2,0)</f>
        <v>#N/A</v>
      </c>
      <c r="M1981" s="24" t="e">
        <f>VLOOKUP(K1981,'Hàng hóa'!$C$5:$J2113,2,0)</f>
        <v>#N/A</v>
      </c>
      <c r="N1981" s="25" t="e">
        <f>VLOOKUP(K1981,'[1]Hàng hóa'!$C$5:$G$22,5,0)</f>
        <v>#N/A</v>
      </c>
      <c r="O1981" s="25" t="e">
        <f t="shared" si="96"/>
        <v>#N/A</v>
      </c>
      <c r="P1981" s="263" t="e">
        <f t="shared" si="97"/>
        <v>#N/A</v>
      </c>
      <c r="Q1981" s="25" t="e">
        <f t="shared" si="98"/>
        <v>#N/A</v>
      </c>
      <c r="R1981" s="24" t="e">
        <f>VLOOKUP(J1981,'[1]Nhân viên'!$E$20:$F$41,2,0)</f>
        <v>#N/A</v>
      </c>
    </row>
    <row r="1982" spans="5:18" x14ac:dyDescent="0.2">
      <c r="E1982" s="24" t="e">
        <f>VLOOKUP(D1982,'Nhân viên'!$B$5:$C$48,2,0)</f>
        <v>#N/A</v>
      </c>
      <c r="H1982" s="24" t="e">
        <f>VLOOKUP(F1982,'Khách hàng'!$B$4:$G$1048576,2,0)</f>
        <v>#N/A</v>
      </c>
      <c r="M1982" s="24" t="e">
        <f>VLOOKUP(K1982,'Hàng hóa'!$C$5:$J2114,2,0)</f>
        <v>#N/A</v>
      </c>
      <c r="N1982" s="25" t="e">
        <f>VLOOKUP(K1982,'[1]Hàng hóa'!$C$5:$G$22,5,0)</f>
        <v>#N/A</v>
      </c>
      <c r="O1982" s="25" t="e">
        <f t="shared" si="96"/>
        <v>#N/A</v>
      </c>
      <c r="P1982" s="263" t="e">
        <f t="shared" si="97"/>
        <v>#N/A</v>
      </c>
      <c r="Q1982" s="25" t="e">
        <f t="shared" si="98"/>
        <v>#N/A</v>
      </c>
      <c r="R1982" s="24" t="e">
        <f>VLOOKUP(J1982,'[1]Nhân viên'!$E$20:$F$41,2,0)</f>
        <v>#N/A</v>
      </c>
    </row>
    <row r="1983" spans="5:18" x14ac:dyDescent="0.2">
      <c r="E1983" s="24" t="e">
        <f>VLOOKUP(D1983,'Nhân viên'!$B$5:$C$48,2,0)</f>
        <v>#N/A</v>
      </c>
      <c r="H1983" s="24" t="e">
        <f>VLOOKUP(F1983,'Khách hàng'!$B$4:$G$1048576,2,0)</f>
        <v>#N/A</v>
      </c>
      <c r="M1983" s="24" t="e">
        <f>VLOOKUP(K1983,'Hàng hóa'!$C$5:$J2115,2,0)</f>
        <v>#N/A</v>
      </c>
      <c r="N1983" s="25" t="e">
        <f>VLOOKUP(K1983,'[1]Hàng hóa'!$C$5:$G$22,5,0)</f>
        <v>#N/A</v>
      </c>
      <c r="O1983" s="25" t="e">
        <f t="shared" si="96"/>
        <v>#N/A</v>
      </c>
      <c r="P1983" s="263" t="e">
        <f t="shared" si="97"/>
        <v>#N/A</v>
      </c>
      <c r="Q1983" s="25" t="e">
        <f t="shared" si="98"/>
        <v>#N/A</v>
      </c>
      <c r="R1983" s="24" t="e">
        <f>VLOOKUP(J1983,'[1]Nhân viên'!$E$20:$F$41,2,0)</f>
        <v>#N/A</v>
      </c>
    </row>
    <row r="1984" spans="5:18" x14ac:dyDescent="0.2">
      <c r="E1984" s="24" t="e">
        <f>VLOOKUP(D1984,'Nhân viên'!$B$5:$C$48,2,0)</f>
        <v>#N/A</v>
      </c>
      <c r="H1984" s="24" t="e">
        <f>VLOOKUP(F1984,'Khách hàng'!$B$4:$G$1048576,2,0)</f>
        <v>#N/A</v>
      </c>
      <c r="M1984" s="24" t="e">
        <f>VLOOKUP(K1984,'Hàng hóa'!$C$5:$J2116,2,0)</f>
        <v>#N/A</v>
      </c>
      <c r="N1984" s="25" t="e">
        <f>VLOOKUP(K1984,'[1]Hàng hóa'!$C$5:$G$22,5,0)</f>
        <v>#N/A</v>
      </c>
      <c r="O1984" s="25" t="e">
        <f t="shared" si="96"/>
        <v>#N/A</v>
      </c>
      <c r="P1984" s="263" t="e">
        <f t="shared" si="97"/>
        <v>#N/A</v>
      </c>
      <c r="Q1984" s="25" t="e">
        <f t="shared" si="98"/>
        <v>#N/A</v>
      </c>
      <c r="R1984" s="24" t="e">
        <f>VLOOKUP(J1984,'[1]Nhân viên'!$E$20:$F$41,2,0)</f>
        <v>#N/A</v>
      </c>
    </row>
    <row r="1985" spans="5:18" x14ac:dyDescent="0.2">
      <c r="E1985" s="24" t="e">
        <f>VLOOKUP(D1985,'Nhân viên'!$B$5:$C$48,2,0)</f>
        <v>#N/A</v>
      </c>
      <c r="H1985" s="24" t="e">
        <f>VLOOKUP(F1985,'Khách hàng'!$B$4:$G$1048576,2,0)</f>
        <v>#N/A</v>
      </c>
      <c r="M1985" s="24" t="e">
        <f>VLOOKUP(K1985,'Hàng hóa'!$C$5:$J2117,2,0)</f>
        <v>#N/A</v>
      </c>
      <c r="N1985" s="25" t="e">
        <f>VLOOKUP(K1985,'[1]Hàng hóa'!$C$5:$G$22,5,0)</f>
        <v>#N/A</v>
      </c>
      <c r="O1985" s="25" t="e">
        <f t="shared" si="96"/>
        <v>#N/A</v>
      </c>
      <c r="P1985" s="263" t="e">
        <f t="shared" si="97"/>
        <v>#N/A</v>
      </c>
      <c r="Q1985" s="25" t="e">
        <f t="shared" si="98"/>
        <v>#N/A</v>
      </c>
      <c r="R1985" s="24" t="e">
        <f>VLOOKUP(J1985,'[1]Nhân viên'!$E$20:$F$41,2,0)</f>
        <v>#N/A</v>
      </c>
    </row>
    <row r="1986" spans="5:18" x14ac:dyDescent="0.2">
      <c r="E1986" s="24" t="e">
        <f>VLOOKUP(D1986,'Nhân viên'!$B$5:$C$48,2,0)</f>
        <v>#N/A</v>
      </c>
      <c r="H1986" s="24" t="e">
        <f>VLOOKUP(F1986,'Khách hàng'!$B$4:$G$1048576,2,0)</f>
        <v>#N/A</v>
      </c>
      <c r="M1986" s="24" t="e">
        <f>VLOOKUP(K1986,'Hàng hóa'!$C$5:$J2118,2,0)</f>
        <v>#N/A</v>
      </c>
      <c r="N1986" s="25" t="e">
        <f>VLOOKUP(K1986,'[1]Hàng hóa'!$C$5:$G$22,5,0)</f>
        <v>#N/A</v>
      </c>
      <c r="O1986" s="25" t="e">
        <f t="shared" si="96"/>
        <v>#N/A</v>
      </c>
      <c r="P1986" s="263" t="e">
        <f t="shared" si="97"/>
        <v>#N/A</v>
      </c>
      <c r="Q1986" s="25" t="e">
        <f t="shared" si="98"/>
        <v>#N/A</v>
      </c>
      <c r="R1986" s="24" t="e">
        <f>VLOOKUP(J1986,'[1]Nhân viên'!$E$20:$F$41,2,0)</f>
        <v>#N/A</v>
      </c>
    </row>
    <row r="1987" spans="5:18" x14ac:dyDescent="0.2">
      <c r="E1987" s="24" t="e">
        <f>VLOOKUP(D1987,'Nhân viên'!$B$5:$C$48,2,0)</f>
        <v>#N/A</v>
      </c>
      <c r="H1987" s="24" t="e">
        <f>VLOOKUP(F1987,'Khách hàng'!$B$4:$G$1048576,2,0)</f>
        <v>#N/A</v>
      </c>
      <c r="M1987" s="24" t="e">
        <f>VLOOKUP(K1987,'Hàng hóa'!$C$5:$J2119,2,0)</f>
        <v>#N/A</v>
      </c>
      <c r="N1987" s="25" t="e">
        <f>VLOOKUP(K1987,'[1]Hàng hóa'!$C$5:$G$22,5,0)</f>
        <v>#N/A</v>
      </c>
      <c r="O1987" s="25" t="e">
        <f t="shared" si="96"/>
        <v>#N/A</v>
      </c>
      <c r="P1987" s="263" t="e">
        <f t="shared" si="97"/>
        <v>#N/A</v>
      </c>
      <c r="Q1987" s="25" t="e">
        <f t="shared" si="98"/>
        <v>#N/A</v>
      </c>
      <c r="R1987" s="24" t="e">
        <f>VLOOKUP(J1987,'[1]Nhân viên'!$E$20:$F$41,2,0)</f>
        <v>#N/A</v>
      </c>
    </row>
    <row r="1988" spans="5:18" x14ac:dyDescent="0.2">
      <c r="E1988" s="24" t="e">
        <f>VLOOKUP(D1988,'Nhân viên'!$B$5:$C$48,2,0)</f>
        <v>#N/A</v>
      </c>
      <c r="H1988" s="24" t="e">
        <f>VLOOKUP(F1988,'Khách hàng'!$B$4:$G$1048576,2,0)</f>
        <v>#N/A</v>
      </c>
      <c r="M1988" s="24" t="e">
        <f>VLOOKUP(K1988,'Hàng hóa'!$C$5:$J2120,2,0)</f>
        <v>#N/A</v>
      </c>
      <c r="N1988" s="25" t="e">
        <f>VLOOKUP(K1988,'[1]Hàng hóa'!$C$5:$G$22,5,0)</f>
        <v>#N/A</v>
      </c>
      <c r="O1988" s="25" t="e">
        <f t="shared" si="96"/>
        <v>#N/A</v>
      </c>
      <c r="P1988" s="263" t="e">
        <f t="shared" si="97"/>
        <v>#N/A</v>
      </c>
      <c r="Q1988" s="25" t="e">
        <f t="shared" si="98"/>
        <v>#N/A</v>
      </c>
      <c r="R1988" s="24" t="e">
        <f>VLOOKUP(J1988,'[1]Nhân viên'!$E$20:$F$41,2,0)</f>
        <v>#N/A</v>
      </c>
    </row>
    <row r="1989" spans="5:18" x14ac:dyDescent="0.2">
      <c r="E1989" s="24" t="e">
        <f>VLOOKUP(D1989,'Nhân viên'!$B$5:$C$48,2,0)</f>
        <v>#N/A</v>
      </c>
      <c r="H1989" s="24" t="e">
        <f>VLOOKUP(F1989,'Khách hàng'!$B$4:$G$1048576,2,0)</f>
        <v>#N/A</v>
      </c>
      <c r="M1989" s="24" t="e">
        <f>VLOOKUP(K1989,'Hàng hóa'!$C$5:$J2121,2,0)</f>
        <v>#N/A</v>
      </c>
      <c r="N1989" s="25" t="e">
        <f>VLOOKUP(K1989,'[1]Hàng hóa'!$C$5:$G$22,5,0)</f>
        <v>#N/A</v>
      </c>
      <c r="O1989" s="25" t="e">
        <f t="shared" si="96"/>
        <v>#N/A</v>
      </c>
      <c r="P1989" s="263" t="e">
        <f t="shared" si="97"/>
        <v>#N/A</v>
      </c>
      <c r="Q1989" s="25" t="e">
        <f t="shared" si="98"/>
        <v>#N/A</v>
      </c>
      <c r="R1989" s="24" t="e">
        <f>VLOOKUP(J1989,'[1]Nhân viên'!$E$20:$F$41,2,0)</f>
        <v>#N/A</v>
      </c>
    </row>
    <row r="1990" spans="5:18" x14ac:dyDescent="0.2">
      <c r="E1990" s="24" t="e">
        <f>VLOOKUP(D1990,'Nhân viên'!$B$5:$C$48,2,0)</f>
        <v>#N/A</v>
      </c>
      <c r="H1990" s="24" t="e">
        <f>VLOOKUP(F1990,'Khách hàng'!$B$4:$G$1048576,2,0)</f>
        <v>#N/A</v>
      </c>
      <c r="M1990" s="24" t="e">
        <f>VLOOKUP(K1990,'Hàng hóa'!$C$5:$J2122,2,0)</f>
        <v>#N/A</v>
      </c>
      <c r="N1990" s="25" t="e">
        <f>VLOOKUP(K1990,'[1]Hàng hóa'!$C$5:$G$22,5,0)</f>
        <v>#N/A</v>
      </c>
      <c r="O1990" s="25" t="e">
        <f t="shared" si="96"/>
        <v>#N/A</v>
      </c>
      <c r="P1990" s="263" t="e">
        <f t="shared" si="97"/>
        <v>#N/A</v>
      </c>
      <c r="Q1990" s="25" t="e">
        <f t="shared" si="98"/>
        <v>#N/A</v>
      </c>
      <c r="R1990" s="24" t="e">
        <f>VLOOKUP(J1990,'[1]Nhân viên'!$E$20:$F$41,2,0)</f>
        <v>#N/A</v>
      </c>
    </row>
    <row r="1991" spans="5:18" x14ac:dyDescent="0.2">
      <c r="E1991" s="24" t="e">
        <f>VLOOKUP(D1991,'Nhân viên'!$B$5:$C$48,2,0)</f>
        <v>#N/A</v>
      </c>
      <c r="H1991" s="24" t="e">
        <f>VLOOKUP(F1991,'Khách hàng'!$B$4:$G$1048576,2,0)</f>
        <v>#N/A</v>
      </c>
      <c r="M1991" s="24" t="e">
        <f>VLOOKUP(K1991,'Hàng hóa'!$C$5:$J2123,2,0)</f>
        <v>#N/A</v>
      </c>
      <c r="N1991" s="25" t="e">
        <f>VLOOKUP(K1991,'[1]Hàng hóa'!$C$5:$G$22,5,0)</f>
        <v>#N/A</v>
      </c>
      <c r="O1991" s="25" t="e">
        <f t="shared" si="96"/>
        <v>#N/A</v>
      </c>
      <c r="P1991" s="263" t="e">
        <f t="shared" si="97"/>
        <v>#N/A</v>
      </c>
      <c r="Q1991" s="25" t="e">
        <f t="shared" si="98"/>
        <v>#N/A</v>
      </c>
      <c r="R1991" s="24" t="e">
        <f>VLOOKUP(J1991,'[1]Nhân viên'!$E$20:$F$41,2,0)</f>
        <v>#N/A</v>
      </c>
    </row>
    <row r="1992" spans="5:18" x14ac:dyDescent="0.2">
      <c r="E1992" s="24" t="e">
        <f>VLOOKUP(D1992,'Nhân viên'!$B$5:$C$48,2,0)</f>
        <v>#N/A</v>
      </c>
      <c r="H1992" s="24" t="e">
        <f>VLOOKUP(F1992,'Khách hàng'!$B$4:$G$1048576,2,0)</f>
        <v>#N/A</v>
      </c>
      <c r="M1992" s="24" t="e">
        <f>VLOOKUP(K1992,'Hàng hóa'!$C$5:$J2124,2,0)</f>
        <v>#N/A</v>
      </c>
      <c r="N1992" s="25" t="e">
        <f>VLOOKUP(K1992,'[1]Hàng hóa'!$C$5:$G$22,5,0)</f>
        <v>#N/A</v>
      </c>
      <c r="O1992" s="25" t="e">
        <f t="shared" si="96"/>
        <v>#N/A</v>
      </c>
      <c r="P1992" s="263" t="e">
        <f t="shared" si="97"/>
        <v>#N/A</v>
      </c>
      <c r="Q1992" s="25" t="e">
        <f t="shared" si="98"/>
        <v>#N/A</v>
      </c>
      <c r="R1992" s="24" t="e">
        <f>VLOOKUP(J1992,'[1]Nhân viên'!$E$20:$F$41,2,0)</f>
        <v>#N/A</v>
      </c>
    </row>
    <row r="1993" spans="5:18" x14ac:dyDescent="0.2">
      <c r="E1993" s="24" t="e">
        <f>VLOOKUP(D1993,'Nhân viên'!$B$5:$C$48,2,0)</f>
        <v>#N/A</v>
      </c>
      <c r="H1993" s="24" t="e">
        <f>VLOOKUP(F1993,'Khách hàng'!$B$4:$G$1048576,2,0)</f>
        <v>#N/A</v>
      </c>
      <c r="M1993" s="24" t="e">
        <f>VLOOKUP(K1993,'Hàng hóa'!$C$5:$J2125,2,0)</f>
        <v>#N/A</v>
      </c>
      <c r="N1993" s="25" t="e">
        <f>VLOOKUP(K1993,'[1]Hàng hóa'!$C$5:$G$22,5,0)</f>
        <v>#N/A</v>
      </c>
      <c r="O1993" s="25" t="e">
        <f t="shared" si="96"/>
        <v>#N/A</v>
      </c>
      <c r="P1993" s="263" t="e">
        <f t="shared" si="97"/>
        <v>#N/A</v>
      </c>
      <c r="Q1993" s="25" t="e">
        <f t="shared" si="98"/>
        <v>#N/A</v>
      </c>
      <c r="R1993" s="24" t="e">
        <f>VLOOKUP(J1993,'[1]Nhân viên'!$E$20:$F$41,2,0)</f>
        <v>#N/A</v>
      </c>
    </row>
    <row r="1994" spans="5:18" x14ac:dyDescent="0.2">
      <c r="E1994" s="24" t="e">
        <f>VLOOKUP(D1994,'Nhân viên'!$B$5:$C$48,2,0)</f>
        <v>#N/A</v>
      </c>
      <c r="H1994" s="24" t="e">
        <f>VLOOKUP(F1994,'Khách hàng'!$B$4:$G$1048576,2,0)</f>
        <v>#N/A</v>
      </c>
      <c r="M1994" s="24" t="e">
        <f>VLOOKUP(K1994,'Hàng hóa'!$C$5:$J2126,2,0)</f>
        <v>#N/A</v>
      </c>
      <c r="N1994" s="25" t="e">
        <f>VLOOKUP(K1994,'[1]Hàng hóa'!$C$5:$G$22,5,0)</f>
        <v>#N/A</v>
      </c>
      <c r="O1994" s="25" t="e">
        <f t="shared" si="96"/>
        <v>#N/A</v>
      </c>
      <c r="P1994" s="263" t="e">
        <f t="shared" si="97"/>
        <v>#N/A</v>
      </c>
      <c r="Q1994" s="25" t="e">
        <f t="shared" si="98"/>
        <v>#N/A</v>
      </c>
      <c r="R1994" s="24" t="e">
        <f>VLOOKUP(J1994,'[1]Nhân viên'!$E$20:$F$41,2,0)</f>
        <v>#N/A</v>
      </c>
    </row>
    <row r="1995" spans="5:18" x14ac:dyDescent="0.2">
      <c r="E1995" s="24" t="e">
        <f>VLOOKUP(D1995,'Nhân viên'!$B$5:$C$48,2,0)</f>
        <v>#N/A</v>
      </c>
      <c r="H1995" s="24" t="e">
        <f>VLOOKUP(F1995,'Khách hàng'!$B$4:$G$1048576,2,0)</f>
        <v>#N/A</v>
      </c>
      <c r="M1995" s="24" t="e">
        <f>VLOOKUP(K1995,'Hàng hóa'!$C$5:$J2127,2,0)</f>
        <v>#N/A</v>
      </c>
      <c r="N1995" s="25" t="e">
        <f>VLOOKUP(K1995,'[1]Hàng hóa'!$C$5:$G$22,5,0)</f>
        <v>#N/A</v>
      </c>
      <c r="O1995" s="25" t="e">
        <f t="shared" si="96"/>
        <v>#N/A</v>
      </c>
      <c r="P1995" s="263" t="e">
        <f t="shared" si="97"/>
        <v>#N/A</v>
      </c>
      <c r="Q1995" s="25" t="e">
        <f t="shared" si="98"/>
        <v>#N/A</v>
      </c>
      <c r="R1995" s="24" t="e">
        <f>VLOOKUP(J1995,'[1]Nhân viên'!$E$20:$F$41,2,0)</f>
        <v>#N/A</v>
      </c>
    </row>
    <row r="1996" spans="5:18" x14ac:dyDescent="0.2">
      <c r="E1996" s="24" t="e">
        <f>VLOOKUP(D1996,'Nhân viên'!$B$5:$C$48,2,0)</f>
        <v>#N/A</v>
      </c>
      <c r="H1996" s="24" t="e">
        <f>VLOOKUP(F1996,'Khách hàng'!$B$4:$G$1048576,2,0)</f>
        <v>#N/A</v>
      </c>
      <c r="M1996" s="24" t="e">
        <f>VLOOKUP(K1996,'Hàng hóa'!$C$5:$J2128,2,0)</f>
        <v>#N/A</v>
      </c>
      <c r="N1996" s="25" t="e">
        <f>VLOOKUP(K1996,'[1]Hàng hóa'!$C$5:$G$22,5,0)</f>
        <v>#N/A</v>
      </c>
      <c r="O1996" s="25" t="e">
        <f t="shared" si="96"/>
        <v>#N/A</v>
      </c>
      <c r="P1996" s="263" t="e">
        <f t="shared" si="97"/>
        <v>#N/A</v>
      </c>
      <c r="Q1996" s="25" t="e">
        <f t="shared" si="98"/>
        <v>#N/A</v>
      </c>
      <c r="R1996" s="24" t="e">
        <f>VLOOKUP(J1996,'[1]Nhân viên'!$E$20:$F$41,2,0)</f>
        <v>#N/A</v>
      </c>
    </row>
    <row r="1997" spans="5:18" x14ac:dyDescent="0.2">
      <c r="E1997" s="24" t="e">
        <f>VLOOKUP(D1997,'Nhân viên'!$B$5:$C$48,2,0)</f>
        <v>#N/A</v>
      </c>
      <c r="H1997" s="24" t="e">
        <f>VLOOKUP(F1997,'Khách hàng'!$B$4:$G$1048576,2,0)</f>
        <v>#N/A</v>
      </c>
      <c r="M1997" s="24" t="e">
        <f>VLOOKUP(K1997,'Hàng hóa'!$C$5:$J2129,2,0)</f>
        <v>#N/A</v>
      </c>
      <c r="N1997" s="25" t="e">
        <f>VLOOKUP(K1997,'[1]Hàng hóa'!$C$5:$G$22,5,0)</f>
        <v>#N/A</v>
      </c>
      <c r="O1997" s="25" t="e">
        <f t="shared" si="96"/>
        <v>#N/A</v>
      </c>
      <c r="P1997" s="263" t="e">
        <f t="shared" si="97"/>
        <v>#N/A</v>
      </c>
      <c r="Q1997" s="25" t="e">
        <f t="shared" si="98"/>
        <v>#N/A</v>
      </c>
      <c r="R1997" s="24" t="e">
        <f>VLOOKUP(J1997,'[1]Nhân viên'!$E$20:$F$41,2,0)</f>
        <v>#N/A</v>
      </c>
    </row>
    <row r="1998" spans="5:18" x14ac:dyDescent="0.2">
      <c r="E1998" s="24" t="e">
        <f>VLOOKUP(D1998,'Nhân viên'!$B$5:$C$48,2,0)</f>
        <v>#N/A</v>
      </c>
      <c r="H1998" s="24" t="e">
        <f>VLOOKUP(F1998,'Khách hàng'!$B$4:$G$1048576,2,0)</f>
        <v>#N/A</v>
      </c>
      <c r="M1998" s="24" t="e">
        <f>VLOOKUP(K1998,'Hàng hóa'!$C$5:$J2130,2,0)</f>
        <v>#N/A</v>
      </c>
      <c r="N1998" s="25" t="e">
        <f>VLOOKUP(K1998,'[1]Hàng hóa'!$C$5:$G$22,5,0)</f>
        <v>#N/A</v>
      </c>
      <c r="O1998" s="25" t="e">
        <f t="shared" si="96"/>
        <v>#N/A</v>
      </c>
      <c r="P1998" s="263" t="e">
        <f t="shared" si="97"/>
        <v>#N/A</v>
      </c>
      <c r="Q1998" s="25" t="e">
        <f t="shared" si="98"/>
        <v>#N/A</v>
      </c>
      <c r="R1998" s="24" t="e">
        <f>VLOOKUP(J1998,'[1]Nhân viên'!$E$20:$F$41,2,0)</f>
        <v>#N/A</v>
      </c>
    </row>
    <row r="1999" spans="5:18" x14ac:dyDescent="0.2">
      <c r="E1999" s="24" t="e">
        <f>VLOOKUP(D1999,'Nhân viên'!$B$5:$C$48,2,0)</f>
        <v>#N/A</v>
      </c>
      <c r="H1999" s="24" t="e">
        <f>VLOOKUP(F1999,'Khách hàng'!$B$4:$G$1048576,2,0)</f>
        <v>#N/A</v>
      </c>
      <c r="M1999" s="24" t="e">
        <f>VLOOKUP(K1999,'Hàng hóa'!$C$5:$J2131,2,0)</f>
        <v>#N/A</v>
      </c>
      <c r="N1999" s="25" t="e">
        <f>VLOOKUP(K1999,'[1]Hàng hóa'!$C$5:$G$22,5,0)</f>
        <v>#N/A</v>
      </c>
      <c r="O1999" s="25" t="e">
        <f t="shared" si="96"/>
        <v>#N/A</v>
      </c>
      <c r="P1999" s="263" t="e">
        <f t="shared" si="97"/>
        <v>#N/A</v>
      </c>
      <c r="Q1999" s="25" t="e">
        <f t="shared" si="98"/>
        <v>#N/A</v>
      </c>
      <c r="R1999" s="24" t="e">
        <f>VLOOKUP(J1999,'[1]Nhân viên'!$E$20:$F$41,2,0)</f>
        <v>#N/A</v>
      </c>
    </row>
    <row r="2000" spans="5:18" x14ac:dyDescent="0.2">
      <c r="E2000" s="24" t="e">
        <f>VLOOKUP(D2000,'Nhân viên'!$B$5:$C$48,2,0)</f>
        <v>#N/A</v>
      </c>
      <c r="H2000" s="24" t="e">
        <f>VLOOKUP(F2000,'Khách hàng'!$B$4:$G$1048576,2,0)</f>
        <v>#N/A</v>
      </c>
      <c r="M2000" s="24" t="e">
        <f>VLOOKUP(K2000,'Hàng hóa'!$C$5:$J2132,2,0)</f>
        <v>#N/A</v>
      </c>
      <c r="N2000" s="25" t="e">
        <f>VLOOKUP(K2000,'[1]Hàng hóa'!$C$5:$G$22,5,0)</f>
        <v>#N/A</v>
      </c>
      <c r="O2000" s="25" t="e">
        <f t="shared" si="96"/>
        <v>#N/A</v>
      </c>
      <c r="P2000" s="263" t="e">
        <f t="shared" si="97"/>
        <v>#N/A</v>
      </c>
      <c r="Q2000" s="25" t="e">
        <f t="shared" si="98"/>
        <v>#N/A</v>
      </c>
      <c r="R2000" s="24" t="e">
        <f>VLOOKUP(J2000,'[1]Nhân viên'!$E$20:$F$41,2,0)</f>
        <v>#N/A</v>
      </c>
    </row>
    <row r="2001" spans="5:18" x14ac:dyDescent="0.2">
      <c r="E2001" s="24" t="e">
        <f>VLOOKUP(D2001,'Nhân viên'!$B$5:$C$48,2,0)</f>
        <v>#N/A</v>
      </c>
      <c r="H2001" s="24" t="e">
        <f>VLOOKUP(F2001,'Khách hàng'!$B$4:$G$1048576,2,0)</f>
        <v>#N/A</v>
      </c>
      <c r="M2001" s="24" t="e">
        <f>VLOOKUP(K2001,'Hàng hóa'!$C$5:$J2133,2,0)</f>
        <v>#N/A</v>
      </c>
      <c r="N2001" s="25" t="e">
        <f>VLOOKUP(K2001,'[1]Hàng hóa'!$C$5:$G$22,5,0)</f>
        <v>#N/A</v>
      </c>
      <c r="O2001" s="25" t="e">
        <f t="shared" si="96"/>
        <v>#N/A</v>
      </c>
      <c r="P2001" s="263" t="e">
        <f t="shared" si="97"/>
        <v>#N/A</v>
      </c>
      <c r="Q2001" s="25" t="e">
        <f t="shared" si="98"/>
        <v>#N/A</v>
      </c>
      <c r="R2001" s="24" t="e">
        <f>VLOOKUP(J2001,'[1]Nhân viên'!$E$20:$F$41,2,0)</f>
        <v>#N/A</v>
      </c>
    </row>
    <row r="2002" spans="5:18" x14ac:dyDescent="0.2">
      <c r="E2002" s="24" t="e">
        <f>VLOOKUP(D2002,'Nhân viên'!$B$5:$C$48,2,0)</f>
        <v>#N/A</v>
      </c>
      <c r="H2002" s="24" t="e">
        <f>VLOOKUP(F2002,'Khách hàng'!$B$4:$G$1048576,2,0)</f>
        <v>#N/A</v>
      </c>
      <c r="M2002" s="24" t="e">
        <f>VLOOKUP(K2002,'Hàng hóa'!$C$5:$J2134,2,0)</f>
        <v>#N/A</v>
      </c>
      <c r="N2002" s="25" t="e">
        <f>VLOOKUP(K2002,'[1]Hàng hóa'!$C$5:$G$22,5,0)</f>
        <v>#N/A</v>
      </c>
      <c r="O2002" s="25" t="e">
        <f t="shared" si="96"/>
        <v>#N/A</v>
      </c>
      <c r="P2002" s="263" t="e">
        <f t="shared" si="97"/>
        <v>#N/A</v>
      </c>
      <c r="Q2002" s="25" t="e">
        <f t="shared" si="98"/>
        <v>#N/A</v>
      </c>
      <c r="R2002" s="24" t="e">
        <f>VLOOKUP(J2002,'[1]Nhân viên'!$E$20:$F$41,2,0)</f>
        <v>#N/A</v>
      </c>
    </row>
    <row r="2003" spans="5:18" x14ac:dyDescent="0.2">
      <c r="E2003" s="24" t="e">
        <f>VLOOKUP(D2003,'Nhân viên'!$B$5:$C$48,2,0)</f>
        <v>#N/A</v>
      </c>
      <c r="H2003" s="24" t="e">
        <f>VLOOKUP(F2003,'Khách hàng'!$B$4:$G$1048576,2,0)</f>
        <v>#N/A</v>
      </c>
      <c r="M2003" s="24" t="e">
        <f>VLOOKUP(K2003,'Hàng hóa'!$C$5:$J2135,2,0)</f>
        <v>#N/A</v>
      </c>
      <c r="N2003" s="25" t="e">
        <f>VLOOKUP(K2003,'[1]Hàng hóa'!$C$5:$G$22,5,0)</f>
        <v>#N/A</v>
      </c>
      <c r="O2003" s="25" t="e">
        <f t="shared" si="96"/>
        <v>#N/A</v>
      </c>
      <c r="P2003" s="263" t="e">
        <f t="shared" si="97"/>
        <v>#N/A</v>
      </c>
      <c r="Q2003" s="25" t="e">
        <f t="shared" si="98"/>
        <v>#N/A</v>
      </c>
      <c r="R2003" s="24" t="e">
        <f>VLOOKUP(J2003,'[1]Nhân viên'!$E$20:$F$41,2,0)</f>
        <v>#N/A</v>
      </c>
    </row>
    <row r="2004" spans="5:18" x14ac:dyDescent="0.2">
      <c r="E2004" s="24" t="e">
        <f>VLOOKUP(D2004,'Nhân viên'!$B$5:$C$48,2,0)</f>
        <v>#N/A</v>
      </c>
      <c r="H2004" s="24" t="e">
        <f>VLOOKUP(F2004,'Khách hàng'!$B$4:$G$1048576,2,0)</f>
        <v>#N/A</v>
      </c>
      <c r="M2004" s="24" t="e">
        <f>VLOOKUP(K2004,'Hàng hóa'!$C$5:$J2136,2,0)</f>
        <v>#N/A</v>
      </c>
      <c r="N2004" s="25" t="e">
        <f>VLOOKUP(K2004,'[1]Hàng hóa'!$C$5:$G$22,5,0)</f>
        <v>#N/A</v>
      </c>
      <c r="O2004" s="25" t="e">
        <f t="shared" si="96"/>
        <v>#N/A</v>
      </c>
      <c r="P2004" s="263" t="e">
        <f t="shared" si="97"/>
        <v>#N/A</v>
      </c>
      <c r="Q2004" s="25" t="e">
        <f t="shared" si="98"/>
        <v>#N/A</v>
      </c>
      <c r="R2004" s="24" t="e">
        <f>VLOOKUP(J2004,'[1]Nhân viên'!$E$20:$F$41,2,0)</f>
        <v>#N/A</v>
      </c>
    </row>
    <row r="2005" spans="5:18" x14ac:dyDescent="0.2">
      <c r="E2005" s="24" t="e">
        <f>VLOOKUP(D2005,'Nhân viên'!$B$5:$C$48,2,0)</f>
        <v>#N/A</v>
      </c>
      <c r="H2005" s="24" t="e">
        <f>VLOOKUP(F2005,'Khách hàng'!$B$4:$G$1048576,2,0)</f>
        <v>#N/A</v>
      </c>
      <c r="M2005" s="24" t="e">
        <f>VLOOKUP(K2005,'Hàng hóa'!$C$5:$J2137,2,0)</f>
        <v>#N/A</v>
      </c>
      <c r="N2005" s="25" t="e">
        <f>VLOOKUP(K2005,'[1]Hàng hóa'!$C$5:$G$22,5,0)</f>
        <v>#N/A</v>
      </c>
      <c r="O2005" s="25" t="e">
        <f t="shared" si="96"/>
        <v>#N/A</v>
      </c>
      <c r="P2005" s="263" t="e">
        <f t="shared" si="97"/>
        <v>#N/A</v>
      </c>
      <c r="Q2005" s="25" t="e">
        <f t="shared" si="98"/>
        <v>#N/A</v>
      </c>
      <c r="R2005" s="24" t="e">
        <f>VLOOKUP(J2005,'[1]Nhân viên'!$E$20:$F$41,2,0)</f>
        <v>#N/A</v>
      </c>
    </row>
    <row r="2006" spans="5:18" x14ac:dyDescent="0.2">
      <c r="E2006" s="24" t="e">
        <f>VLOOKUP(D2006,'Nhân viên'!$B$5:$C$48,2,0)</f>
        <v>#N/A</v>
      </c>
      <c r="H2006" s="24" t="e">
        <f>VLOOKUP(F2006,'Khách hàng'!$B$4:$G$1048576,2,0)</f>
        <v>#N/A</v>
      </c>
      <c r="M2006" s="24" t="e">
        <f>VLOOKUP(K2006,'Hàng hóa'!$C$5:$J2138,2,0)</f>
        <v>#N/A</v>
      </c>
      <c r="N2006" s="25" t="e">
        <f>VLOOKUP(K2006,'[1]Hàng hóa'!$C$5:$G$22,5,0)</f>
        <v>#N/A</v>
      </c>
      <c r="O2006" s="25" t="e">
        <f t="shared" si="96"/>
        <v>#N/A</v>
      </c>
      <c r="P2006" s="263" t="e">
        <f t="shared" si="97"/>
        <v>#N/A</v>
      </c>
      <c r="Q2006" s="25" t="e">
        <f t="shared" si="98"/>
        <v>#N/A</v>
      </c>
      <c r="R2006" s="24" t="e">
        <f>VLOOKUP(J2006,'[1]Nhân viên'!$E$20:$F$41,2,0)</f>
        <v>#N/A</v>
      </c>
    </row>
    <row r="2007" spans="5:18" x14ac:dyDescent="0.2">
      <c r="E2007" s="24" t="e">
        <f>VLOOKUP(D2007,'Nhân viên'!$B$5:$C$48,2,0)</f>
        <v>#N/A</v>
      </c>
      <c r="H2007" s="24" t="e">
        <f>VLOOKUP(F2007,'Khách hàng'!$B$4:$G$1048576,2,0)</f>
        <v>#N/A</v>
      </c>
      <c r="M2007" s="24" t="e">
        <f>VLOOKUP(K2007,'Hàng hóa'!$C$5:$J2139,2,0)</f>
        <v>#N/A</v>
      </c>
      <c r="N2007" s="25" t="e">
        <f>VLOOKUP(K2007,'[1]Hàng hóa'!$C$5:$G$22,5,0)</f>
        <v>#N/A</v>
      </c>
      <c r="O2007" s="25" t="e">
        <f t="shared" si="96"/>
        <v>#N/A</v>
      </c>
      <c r="P2007" s="263" t="e">
        <f t="shared" si="97"/>
        <v>#N/A</v>
      </c>
      <c r="Q2007" s="25" t="e">
        <f t="shared" si="98"/>
        <v>#N/A</v>
      </c>
      <c r="R2007" s="24" t="e">
        <f>VLOOKUP(J2007,'[1]Nhân viên'!$E$20:$F$41,2,0)</f>
        <v>#N/A</v>
      </c>
    </row>
    <row r="2008" spans="5:18" x14ac:dyDescent="0.2">
      <c r="E2008" s="24" t="e">
        <f>VLOOKUP(D2008,'Nhân viên'!$B$5:$C$48,2,0)</f>
        <v>#N/A</v>
      </c>
      <c r="H2008" s="24" t="e">
        <f>VLOOKUP(F2008,'Khách hàng'!$B$4:$G$1048576,2,0)</f>
        <v>#N/A</v>
      </c>
      <c r="M2008" s="24" t="e">
        <f>VLOOKUP(K2008,'Hàng hóa'!$C$5:$J2140,2,0)</f>
        <v>#N/A</v>
      </c>
      <c r="N2008" s="25" t="e">
        <f>VLOOKUP(K2008,'[1]Hàng hóa'!$C$5:$G$22,5,0)</f>
        <v>#N/A</v>
      </c>
      <c r="O2008" s="25" t="e">
        <f t="shared" si="96"/>
        <v>#N/A</v>
      </c>
      <c r="P2008" s="263" t="e">
        <f t="shared" si="97"/>
        <v>#N/A</v>
      </c>
      <c r="Q2008" s="25" t="e">
        <f t="shared" si="98"/>
        <v>#N/A</v>
      </c>
      <c r="R2008" s="24" t="e">
        <f>VLOOKUP(J2008,'[1]Nhân viên'!$E$20:$F$41,2,0)</f>
        <v>#N/A</v>
      </c>
    </row>
    <row r="2009" spans="5:18" x14ac:dyDescent="0.2">
      <c r="E2009" s="24" t="e">
        <f>VLOOKUP(D2009,'Nhân viên'!$B$5:$C$48,2,0)</f>
        <v>#N/A</v>
      </c>
      <c r="H2009" s="24" t="e">
        <f>VLOOKUP(F2009,'Khách hàng'!$B$4:$G$1048576,2,0)</f>
        <v>#N/A</v>
      </c>
      <c r="M2009" s="24" t="e">
        <f>VLOOKUP(K2009,'Hàng hóa'!$C$5:$J2141,2,0)</f>
        <v>#N/A</v>
      </c>
      <c r="N2009" s="25" t="e">
        <f>VLOOKUP(K2009,'[1]Hàng hóa'!$C$5:$G$22,5,0)</f>
        <v>#N/A</v>
      </c>
      <c r="O2009" s="25" t="e">
        <f t="shared" si="96"/>
        <v>#N/A</v>
      </c>
      <c r="P2009" s="263" t="e">
        <f t="shared" si="97"/>
        <v>#N/A</v>
      </c>
      <c r="Q2009" s="25" t="e">
        <f t="shared" si="98"/>
        <v>#N/A</v>
      </c>
      <c r="R2009" s="24" t="e">
        <f>VLOOKUP(J2009,'[1]Nhân viên'!$E$20:$F$41,2,0)</f>
        <v>#N/A</v>
      </c>
    </row>
    <row r="2010" spans="5:18" x14ac:dyDescent="0.2">
      <c r="E2010" s="24" t="e">
        <f>VLOOKUP(D2010,'Nhân viên'!$B$5:$C$48,2,0)</f>
        <v>#N/A</v>
      </c>
      <c r="H2010" s="24" t="e">
        <f>VLOOKUP(F2010,'Khách hàng'!$B$4:$G$1048576,2,0)</f>
        <v>#N/A</v>
      </c>
      <c r="M2010" s="24" t="e">
        <f>VLOOKUP(K2010,'Hàng hóa'!$C$5:$J2142,2,0)</f>
        <v>#N/A</v>
      </c>
      <c r="N2010" s="25" t="e">
        <f>VLOOKUP(K2010,'[1]Hàng hóa'!$C$5:$G$22,5,0)</f>
        <v>#N/A</v>
      </c>
      <c r="O2010" s="25" t="e">
        <f t="shared" ref="O2010:O2073" si="99">L2010*N2010</f>
        <v>#N/A</v>
      </c>
      <c r="P2010" s="263" t="e">
        <f t="shared" ref="P2010:P2073" si="100">O2010*8%</f>
        <v>#N/A</v>
      </c>
      <c r="Q2010" s="25" t="e">
        <f t="shared" ref="Q2010:Q2073" si="101">O2010*P2010+O2010</f>
        <v>#N/A</v>
      </c>
      <c r="R2010" s="24" t="e">
        <f>VLOOKUP(J2010,'[1]Nhân viên'!$E$20:$F$41,2,0)</f>
        <v>#N/A</v>
      </c>
    </row>
    <row r="2011" spans="5:18" x14ac:dyDescent="0.2">
      <c r="E2011" s="24" t="e">
        <f>VLOOKUP(D2011,'Nhân viên'!$B$5:$C$48,2,0)</f>
        <v>#N/A</v>
      </c>
      <c r="H2011" s="24" t="e">
        <f>VLOOKUP(F2011,'Khách hàng'!$B$4:$G$1048576,2,0)</f>
        <v>#N/A</v>
      </c>
      <c r="M2011" s="24" t="e">
        <f>VLOOKUP(K2011,'Hàng hóa'!$C$5:$J2143,2,0)</f>
        <v>#N/A</v>
      </c>
      <c r="N2011" s="25" t="e">
        <f>VLOOKUP(K2011,'[1]Hàng hóa'!$C$5:$G$22,5,0)</f>
        <v>#N/A</v>
      </c>
      <c r="O2011" s="25" t="e">
        <f t="shared" si="99"/>
        <v>#N/A</v>
      </c>
      <c r="P2011" s="263" t="e">
        <f t="shared" si="100"/>
        <v>#N/A</v>
      </c>
      <c r="Q2011" s="25" t="e">
        <f t="shared" si="101"/>
        <v>#N/A</v>
      </c>
      <c r="R2011" s="24" t="e">
        <f>VLOOKUP(J2011,'[1]Nhân viên'!$E$20:$F$41,2,0)</f>
        <v>#N/A</v>
      </c>
    </row>
    <row r="2012" spans="5:18" x14ac:dyDescent="0.2">
      <c r="E2012" s="24" t="e">
        <f>VLOOKUP(D2012,'Nhân viên'!$B$5:$C$48,2,0)</f>
        <v>#N/A</v>
      </c>
      <c r="H2012" s="24" t="e">
        <f>VLOOKUP(F2012,'Khách hàng'!$B$4:$G$1048576,2,0)</f>
        <v>#N/A</v>
      </c>
      <c r="M2012" s="24" t="e">
        <f>VLOOKUP(K2012,'Hàng hóa'!$C$5:$J2144,2,0)</f>
        <v>#N/A</v>
      </c>
      <c r="N2012" s="25" t="e">
        <f>VLOOKUP(K2012,'[1]Hàng hóa'!$C$5:$G$22,5,0)</f>
        <v>#N/A</v>
      </c>
      <c r="O2012" s="25" t="e">
        <f t="shared" si="99"/>
        <v>#N/A</v>
      </c>
      <c r="P2012" s="263" t="e">
        <f t="shared" si="100"/>
        <v>#N/A</v>
      </c>
      <c r="Q2012" s="25" t="e">
        <f t="shared" si="101"/>
        <v>#N/A</v>
      </c>
      <c r="R2012" s="24" t="e">
        <f>VLOOKUP(J2012,'[1]Nhân viên'!$E$20:$F$41,2,0)</f>
        <v>#N/A</v>
      </c>
    </row>
    <row r="2013" spans="5:18" x14ac:dyDescent="0.2">
      <c r="E2013" s="24" t="e">
        <f>VLOOKUP(D2013,'Nhân viên'!$B$5:$C$48,2,0)</f>
        <v>#N/A</v>
      </c>
      <c r="H2013" s="24" t="e">
        <f>VLOOKUP(F2013,'Khách hàng'!$B$4:$G$1048576,2,0)</f>
        <v>#N/A</v>
      </c>
      <c r="M2013" s="24" t="e">
        <f>VLOOKUP(K2013,'Hàng hóa'!$C$5:$J2145,2,0)</f>
        <v>#N/A</v>
      </c>
      <c r="N2013" s="25" t="e">
        <f>VLOOKUP(K2013,'[1]Hàng hóa'!$C$5:$G$22,5,0)</f>
        <v>#N/A</v>
      </c>
      <c r="O2013" s="25" t="e">
        <f t="shared" si="99"/>
        <v>#N/A</v>
      </c>
      <c r="P2013" s="263" t="e">
        <f t="shared" si="100"/>
        <v>#N/A</v>
      </c>
      <c r="Q2013" s="25" t="e">
        <f t="shared" si="101"/>
        <v>#N/A</v>
      </c>
      <c r="R2013" s="24" t="e">
        <f>VLOOKUP(J2013,'[1]Nhân viên'!$E$20:$F$41,2,0)</f>
        <v>#N/A</v>
      </c>
    </row>
    <row r="2014" spans="5:18" x14ac:dyDescent="0.2">
      <c r="E2014" s="24" t="e">
        <f>VLOOKUP(D2014,'Nhân viên'!$B$5:$C$48,2,0)</f>
        <v>#N/A</v>
      </c>
      <c r="H2014" s="24" t="e">
        <f>VLOOKUP(F2014,'Khách hàng'!$B$4:$G$1048576,2,0)</f>
        <v>#N/A</v>
      </c>
      <c r="M2014" s="24" t="e">
        <f>VLOOKUP(K2014,'Hàng hóa'!$C$5:$J2146,2,0)</f>
        <v>#N/A</v>
      </c>
      <c r="N2014" s="25" t="e">
        <f>VLOOKUP(K2014,'[1]Hàng hóa'!$C$5:$G$22,5,0)</f>
        <v>#N/A</v>
      </c>
      <c r="O2014" s="25" t="e">
        <f t="shared" si="99"/>
        <v>#N/A</v>
      </c>
      <c r="P2014" s="263" t="e">
        <f t="shared" si="100"/>
        <v>#N/A</v>
      </c>
      <c r="Q2014" s="25" t="e">
        <f t="shared" si="101"/>
        <v>#N/A</v>
      </c>
      <c r="R2014" s="24" t="e">
        <f>VLOOKUP(J2014,'[1]Nhân viên'!$E$20:$F$41,2,0)</f>
        <v>#N/A</v>
      </c>
    </row>
    <row r="2015" spans="5:18" x14ac:dyDescent="0.2">
      <c r="E2015" s="24" t="e">
        <f>VLOOKUP(D2015,'Nhân viên'!$B$5:$C$48,2,0)</f>
        <v>#N/A</v>
      </c>
      <c r="H2015" s="24" t="e">
        <f>VLOOKUP(F2015,'Khách hàng'!$B$4:$G$1048576,2,0)</f>
        <v>#N/A</v>
      </c>
      <c r="M2015" s="24" t="e">
        <f>VLOOKUP(K2015,'Hàng hóa'!$C$5:$J2147,2,0)</f>
        <v>#N/A</v>
      </c>
      <c r="N2015" s="25" t="e">
        <f>VLOOKUP(K2015,'[1]Hàng hóa'!$C$5:$G$22,5,0)</f>
        <v>#N/A</v>
      </c>
      <c r="O2015" s="25" t="e">
        <f t="shared" si="99"/>
        <v>#N/A</v>
      </c>
      <c r="P2015" s="263" t="e">
        <f t="shared" si="100"/>
        <v>#N/A</v>
      </c>
      <c r="Q2015" s="25" t="e">
        <f t="shared" si="101"/>
        <v>#N/A</v>
      </c>
      <c r="R2015" s="24" t="e">
        <f>VLOOKUP(J2015,'[1]Nhân viên'!$E$20:$F$41,2,0)</f>
        <v>#N/A</v>
      </c>
    </row>
    <row r="2016" spans="5:18" x14ac:dyDescent="0.2">
      <c r="E2016" s="24" t="e">
        <f>VLOOKUP(D2016,'Nhân viên'!$B$5:$C$48,2,0)</f>
        <v>#N/A</v>
      </c>
      <c r="H2016" s="24" t="e">
        <f>VLOOKUP(F2016,'Khách hàng'!$B$4:$G$1048576,2,0)</f>
        <v>#N/A</v>
      </c>
      <c r="M2016" s="24" t="e">
        <f>VLOOKUP(K2016,'Hàng hóa'!$C$5:$J2148,2,0)</f>
        <v>#N/A</v>
      </c>
      <c r="N2016" s="25" t="e">
        <f>VLOOKUP(K2016,'[1]Hàng hóa'!$C$5:$G$22,5,0)</f>
        <v>#N/A</v>
      </c>
      <c r="O2016" s="25" t="e">
        <f t="shared" si="99"/>
        <v>#N/A</v>
      </c>
      <c r="P2016" s="263" t="e">
        <f t="shared" si="100"/>
        <v>#N/A</v>
      </c>
      <c r="Q2016" s="25" t="e">
        <f t="shared" si="101"/>
        <v>#N/A</v>
      </c>
      <c r="R2016" s="24" t="e">
        <f>VLOOKUP(J2016,'[1]Nhân viên'!$E$20:$F$41,2,0)</f>
        <v>#N/A</v>
      </c>
    </row>
    <row r="2017" spans="5:18" x14ac:dyDescent="0.2">
      <c r="E2017" s="24" t="e">
        <f>VLOOKUP(D2017,'Nhân viên'!$B$5:$C$48,2,0)</f>
        <v>#N/A</v>
      </c>
      <c r="H2017" s="24" t="e">
        <f>VLOOKUP(F2017,'Khách hàng'!$B$4:$G$1048576,2,0)</f>
        <v>#N/A</v>
      </c>
      <c r="M2017" s="24" t="e">
        <f>VLOOKUP(K2017,'Hàng hóa'!$C$5:$J2149,2,0)</f>
        <v>#N/A</v>
      </c>
      <c r="N2017" s="25" t="e">
        <f>VLOOKUP(K2017,'[1]Hàng hóa'!$C$5:$G$22,5,0)</f>
        <v>#N/A</v>
      </c>
      <c r="O2017" s="25" t="e">
        <f t="shared" si="99"/>
        <v>#N/A</v>
      </c>
      <c r="P2017" s="263" t="e">
        <f t="shared" si="100"/>
        <v>#N/A</v>
      </c>
      <c r="Q2017" s="25" t="e">
        <f t="shared" si="101"/>
        <v>#N/A</v>
      </c>
      <c r="R2017" s="24" t="e">
        <f>VLOOKUP(J2017,'[1]Nhân viên'!$E$20:$F$41,2,0)</f>
        <v>#N/A</v>
      </c>
    </row>
    <row r="2018" spans="5:18" x14ac:dyDescent="0.2">
      <c r="E2018" s="24" t="e">
        <f>VLOOKUP(D2018,'Nhân viên'!$B$5:$C$48,2,0)</f>
        <v>#N/A</v>
      </c>
      <c r="H2018" s="24" t="e">
        <f>VLOOKUP(F2018,'Khách hàng'!$B$4:$G$1048576,2,0)</f>
        <v>#N/A</v>
      </c>
      <c r="M2018" s="24" t="e">
        <f>VLOOKUP(K2018,'Hàng hóa'!$C$5:$J2150,2,0)</f>
        <v>#N/A</v>
      </c>
      <c r="N2018" s="25" t="e">
        <f>VLOOKUP(K2018,'[1]Hàng hóa'!$C$5:$G$22,5,0)</f>
        <v>#N/A</v>
      </c>
      <c r="O2018" s="25" t="e">
        <f t="shared" si="99"/>
        <v>#N/A</v>
      </c>
      <c r="P2018" s="263" t="e">
        <f t="shared" si="100"/>
        <v>#N/A</v>
      </c>
      <c r="Q2018" s="25" t="e">
        <f t="shared" si="101"/>
        <v>#N/A</v>
      </c>
      <c r="R2018" s="24" t="e">
        <f>VLOOKUP(J2018,'[1]Nhân viên'!$E$20:$F$41,2,0)</f>
        <v>#N/A</v>
      </c>
    </row>
    <row r="2019" spans="5:18" x14ac:dyDescent="0.2">
      <c r="E2019" s="24" t="e">
        <f>VLOOKUP(D2019,'Nhân viên'!$B$5:$C$48,2,0)</f>
        <v>#N/A</v>
      </c>
      <c r="H2019" s="24" t="e">
        <f>VLOOKUP(F2019,'Khách hàng'!$B$4:$G$1048576,2,0)</f>
        <v>#N/A</v>
      </c>
      <c r="M2019" s="24" t="e">
        <f>VLOOKUP(K2019,'Hàng hóa'!$C$5:$J2151,2,0)</f>
        <v>#N/A</v>
      </c>
      <c r="N2019" s="25" t="e">
        <f>VLOOKUP(K2019,'[1]Hàng hóa'!$C$5:$G$22,5,0)</f>
        <v>#N/A</v>
      </c>
      <c r="O2019" s="25" t="e">
        <f t="shared" si="99"/>
        <v>#N/A</v>
      </c>
      <c r="P2019" s="263" t="e">
        <f t="shared" si="100"/>
        <v>#N/A</v>
      </c>
      <c r="Q2019" s="25" t="e">
        <f t="shared" si="101"/>
        <v>#N/A</v>
      </c>
      <c r="R2019" s="24" t="e">
        <f>VLOOKUP(J2019,'[1]Nhân viên'!$E$20:$F$41,2,0)</f>
        <v>#N/A</v>
      </c>
    </row>
    <row r="2020" spans="5:18" x14ac:dyDescent="0.2">
      <c r="E2020" s="24" t="e">
        <f>VLOOKUP(D2020,'Nhân viên'!$B$5:$C$48,2,0)</f>
        <v>#N/A</v>
      </c>
      <c r="H2020" s="24" t="e">
        <f>VLOOKUP(F2020,'Khách hàng'!$B$4:$G$1048576,2,0)</f>
        <v>#N/A</v>
      </c>
      <c r="M2020" s="24" t="e">
        <f>VLOOKUP(K2020,'Hàng hóa'!$C$5:$J2152,2,0)</f>
        <v>#N/A</v>
      </c>
      <c r="N2020" s="25" t="e">
        <f>VLOOKUP(K2020,'[1]Hàng hóa'!$C$5:$G$22,5,0)</f>
        <v>#N/A</v>
      </c>
      <c r="O2020" s="25" t="e">
        <f t="shared" si="99"/>
        <v>#N/A</v>
      </c>
      <c r="P2020" s="263" t="e">
        <f t="shared" si="100"/>
        <v>#N/A</v>
      </c>
      <c r="Q2020" s="25" t="e">
        <f t="shared" si="101"/>
        <v>#N/A</v>
      </c>
      <c r="R2020" s="24" t="e">
        <f>VLOOKUP(J2020,'[1]Nhân viên'!$E$20:$F$41,2,0)</f>
        <v>#N/A</v>
      </c>
    </row>
    <row r="2021" spans="5:18" x14ac:dyDescent="0.2">
      <c r="E2021" s="24" t="e">
        <f>VLOOKUP(D2021,'Nhân viên'!$B$5:$C$48,2,0)</f>
        <v>#N/A</v>
      </c>
      <c r="H2021" s="24" t="e">
        <f>VLOOKUP(F2021,'Khách hàng'!$B$4:$G$1048576,2,0)</f>
        <v>#N/A</v>
      </c>
      <c r="M2021" s="24" t="e">
        <f>VLOOKUP(K2021,'Hàng hóa'!$C$5:$J2153,2,0)</f>
        <v>#N/A</v>
      </c>
      <c r="N2021" s="25" t="e">
        <f>VLOOKUP(K2021,'[1]Hàng hóa'!$C$5:$G$22,5,0)</f>
        <v>#N/A</v>
      </c>
      <c r="O2021" s="25" t="e">
        <f t="shared" si="99"/>
        <v>#N/A</v>
      </c>
      <c r="P2021" s="263" t="e">
        <f t="shared" si="100"/>
        <v>#N/A</v>
      </c>
      <c r="Q2021" s="25" t="e">
        <f t="shared" si="101"/>
        <v>#N/A</v>
      </c>
      <c r="R2021" s="24" t="e">
        <f>VLOOKUP(J2021,'[1]Nhân viên'!$E$20:$F$41,2,0)</f>
        <v>#N/A</v>
      </c>
    </row>
    <row r="2022" spans="5:18" x14ac:dyDescent="0.2">
      <c r="E2022" s="24" t="e">
        <f>VLOOKUP(D2022,'Nhân viên'!$B$5:$C$48,2,0)</f>
        <v>#N/A</v>
      </c>
      <c r="H2022" s="24" t="e">
        <f>VLOOKUP(F2022,'Khách hàng'!$B$4:$G$1048576,2,0)</f>
        <v>#N/A</v>
      </c>
      <c r="M2022" s="24" t="e">
        <f>VLOOKUP(K2022,'Hàng hóa'!$C$5:$J2154,2,0)</f>
        <v>#N/A</v>
      </c>
      <c r="N2022" s="25" t="e">
        <f>VLOOKUP(K2022,'[1]Hàng hóa'!$C$5:$G$22,5,0)</f>
        <v>#N/A</v>
      </c>
      <c r="O2022" s="25" t="e">
        <f t="shared" si="99"/>
        <v>#N/A</v>
      </c>
      <c r="P2022" s="263" t="e">
        <f t="shared" si="100"/>
        <v>#N/A</v>
      </c>
      <c r="Q2022" s="25" t="e">
        <f t="shared" si="101"/>
        <v>#N/A</v>
      </c>
      <c r="R2022" s="24" t="e">
        <f>VLOOKUP(J2022,'[1]Nhân viên'!$E$20:$F$41,2,0)</f>
        <v>#N/A</v>
      </c>
    </row>
    <row r="2023" spans="5:18" x14ac:dyDescent="0.2">
      <c r="E2023" s="24" t="e">
        <f>VLOOKUP(D2023,'Nhân viên'!$B$5:$C$48,2,0)</f>
        <v>#N/A</v>
      </c>
      <c r="H2023" s="24" t="e">
        <f>VLOOKUP(F2023,'Khách hàng'!$B$4:$G$1048576,2,0)</f>
        <v>#N/A</v>
      </c>
      <c r="M2023" s="24" t="e">
        <f>VLOOKUP(K2023,'Hàng hóa'!$C$5:$J2155,2,0)</f>
        <v>#N/A</v>
      </c>
      <c r="N2023" s="25" t="e">
        <f>VLOOKUP(K2023,'[1]Hàng hóa'!$C$5:$G$22,5,0)</f>
        <v>#N/A</v>
      </c>
      <c r="O2023" s="25" t="e">
        <f t="shared" si="99"/>
        <v>#N/A</v>
      </c>
      <c r="P2023" s="263" t="e">
        <f t="shared" si="100"/>
        <v>#N/A</v>
      </c>
      <c r="Q2023" s="25" t="e">
        <f t="shared" si="101"/>
        <v>#N/A</v>
      </c>
      <c r="R2023" s="24" t="e">
        <f>VLOOKUP(J2023,'[1]Nhân viên'!$E$20:$F$41,2,0)</f>
        <v>#N/A</v>
      </c>
    </row>
    <row r="2024" spans="5:18" x14ac:dyDescent="0.2">
      <c r="E2024" s="24" t="e">
        <f>VLOOKUP(D2024,'Nhân viên'!$B$5:$C$48,2,0)</f>
        <v>#N/A</v>
      </c>
      <c r="H2024" s="24" t="e">
        <f>VLOOKUP(F2024,'Khách hàng'!$B$4:$G$1048576,2,0)</f>
        <v>#N/A</v>
      </c>
      <c r="M2024" s="24" t="e">
        <f>VLOOKUP(K2024,'Hàng hóa'!$C$5:$J2156,2,0)</f>
        <v>#N/A</v>
      </c>
      <c r="N2024" s="25" t="e">
        <f>VLOOKUP(K2024,'[1]Hàng hóa'!$C$5:$G$22,5,0)</f>
        <v>#N/A</v>
      </c>
      <c r="O2024" s="25" t="e">
        <f t="shared" si="99"/>
        <v>#N/A</v>
      </c>
      <c r="P2024" s="263" t="e">
        <f t="shared" si="100"/>
        <v>#N/A</v>
      </c>
      <c r="Q2024" s="25" t="e">
        <f t="shared" si="101"/>
        <v>#N/A</v>
      </c>
      <c r="R2024" s="24" t="e">
        <f>VLOOKUP(J2024,'[1]Nhân viên'!$E$20:$F$41,2,0)</f>
        <v>#N/A</v>
      </c>
    </row>
    <row r="2025" spans="5:18" x14ac:dyDescent="0.2">
      <c r="E2025" s="24" t="e">
        <f>VLOOKUP(D2025,'Nhân viên'!$B$5:$C$48,2,0)</f>
        <v>#N/A</v>
      </c>
      <c r="H2025" s="24" t="e">
        <f>VLOOKUP(F2025,'Khách hàng'!$B$4:$G$1048576,2,0)</f>
        <v>#N/A</v>
      </c>
      <c r="M2025" s="24" t="e">
        <f>VLOOKUP(K2025,'Hàng hóa'!$C$5:$J2157,2,0)</f>
        <v>#N/A</v>
      </c>
      <c r="N2025" s="25" t="e">
        <f>VLOOKUP(K2025,'[1]Hàng hóa'!$C$5:$G$22,5,0)</f>
        <v>#N/A</v>
      </c>
      <c r="O2025" s="25" t="e">
        <f t="shared" si="99"/>
        <v>#N/A</v>
      </c>
      <c r="P2025" s="263" t="e">
        <f t="shared" si="100"/>
        <v>#N/A</v>
      </c>
      <c r="Q2025" s="25" t="e">
        <f t="shared" si="101"/>
        <v>#N/A</v>
      </c>
      <c r="R2025" s="24" t="e">
        <f>VLOOKUP(J2025,'[1]Nhân viên'!$E$20:$F$41,2,0)</f>
        <v>#N/A</v>
      </c>
    </row>
    <row r="2026" spans="5:18" x14ac:dyDescent="0.2">
      <c r="E2026" s="24" t="e">
        <f>VLOOKUP(D2026,'Nhân viên'!$B$5:$C$48,2,0)</f>
        <v>#N/A</v>
      </c>
      <c r="H2026" s="24" t="e">
        <f>VLOOKUP(F2026,'Khách hàng'!$B$4:$G$1048576,2,0)</f>
        <v>#N/A</v>
      </c>
      <c r="M2026" s="24" t="e">
        <f>VLOOKUP(K2026,'Hàng hóa'!$C$5:$J2158,2,0)</f>
        <v>#N/A</v>
      </c>
      <c r="N2026" s="25" t="e">
        <f>VLOOKUP(K2026,'[1]Hàng hóa'!$C$5:$G$22,5,0)</f>
        <v>#N/A</v>
      </c>
      <c r="O2026" s="25" t="e">
        <f t="shared" si="99"/>
        <v>#N/A</v>
      </c>
      <c r="P2026" s="263" t="e">
        <f t="shared" si="100"/>
        <v>#N/A</v>
      </c>
      <c r="Q2026" s="25" t="e">
        <f t="shared" si="101"/>
        <v>#N/A</v>
      </c>
      <c r="R2026" s="24" t="e">
        <f>VLOOKUP(J2026,'[1]Nhân viên'!$E$20:$F$41,2,0)</f>
        <v>#N/A</v>
      </c>
    </row>
    <row r="2027" spans="5:18" x14ac:dyDescent="0.2">
      <c r="E2027" s="24" t="e">
        <f>VLOOKUP(D2027,'Nhân viên'!$B$5:$C$48,2,0)</f>
        <v>#N/A</v>
      </c>
      <c r="H2027" s="24" t="e">
        <f>VLOOKUP(F2027,'Khách hàng'!$B$4:$G$1048576,2,0)</f>
        <v>#N/A</v>
      </c>
      <c r="M2027" s="24" t="e">
        <f>VLOOKUP(K2027,'Hàng hóa'!$C$5:$J2159,2,0)</f>
        <v>#N/A</v>
      </c>
      <c r="N2027" s="25" t="e">
        <f>VLOOKUP(K2027,'[1]Hàng hóa'!$C$5:$G$22,5,0)</f>
        <v>#N/A</v>
      </c>
      <c r="O2027" s="25" t="e">
        <f t="shared" si="99"/>
        <v>#N/A</v>
      </c>
      <c r="P2027" s="263" t="e">
        <f t="shared" si="100"/>
        <v>#N/A</v>
      </c>
      <c r="Q2027" s="25" t="e">
        <f t="shared" si="101"/>
        <v>#N/A</v>
      </c>
      <c r="R2027" s="24" t="e">
        <f>VLOOKUP(J2027,'[1]Nhân viên'!$E$20:$F$41,2,0)</f>
        <v>#N/A</v>
      </c>
    </row>
    <row r="2028" spans="5:18" x14ac:dyDescent="0.2">
      <c r="E2028" s="24" t="e">
        <f>VLOOKUP(D2028,'Nhân viên'!$B$5:$C$48,2,0)</f>
        <v>#N/A</v>
      </c>
      <c r="H2028" s="24" t="e">
        <f>VLOOKUP(F2028,'Khách hàng'!$B$4:$G$1048576,2,0)</f>
        <v>#N/A</v>
      </c>
      <c r="M2028" s="24" t="e">
        <f>VLOOKUP(K2028,'Hàng hóa'!$C$5:$J2160,2,0)</f>
        <v>#N/A</v>
      </c>
      <c r="N2028" s="25" t="e">
        <f>VLOOKUP(K2028,'[1]Hàng hóa'!$C$5:$G$22,5,0)</f>
        <v>#N/A</v>
      </c>
      <c r="O2028" s="25" t="e">
        <f t="shared" si="99"/>
        <v>#N/A</v>
      </c>
      <c r="P2028" s="263" t="e">
        <f t="shared" si="100"/>
        <v>#N/A</v>
      </c>
      <c r="Q2028" s="25" t="e">
        <f t="shared" si="101"/>
        <v>#N/A</v>
      </c>
      <c r="R2028" s="24" t="e">
        <f>VLOOKUP(J2028,'[1]Nhân viên'!$E$20:$F$41,2,0)</f>
        <v>#N/A</v>
      </c>
    </row>
    <row r="2029" spans="5:18" x14ac:dyDescent="0.2">
      <c r="E2029" s="24" t="e">
        <f>VLOOKUP(D2029,'Nhân viên'!$B$5:$C$48,2,0)</f>
        <v>#N/A</v>
      </c>
      <c r="H2029" s="24" t="e">
        <f>VLOOKUP(F2029,'Khách hàng'!$B$4:$G$1048576,2,0)</f>
        <v>#N/A</v>
      </c>
      <c r="M2029" s="24" t="e">
        <f>VLOOKUP(K2029,'Hàng hóa'!$C$5:$J2161,2,0)</f>
        <v>#N/A</v>
      </c>
      <c r="N2029" s="25" t="e">
        <f>VLOOKUP(K2029,'[1]Hàng hóa'!$C$5:$G$22,5,0)</f>
        <v>#N/A</v>
      </c>
      <c r="O2029" s="25" t="e">
        <f t="shared" si="99"/>
        <v>#N/A</v>
      </c>
      <c r="P2029" s="263" t="e">
        <f t="shared" si="100"/>
        <v>#N/A</v>
      </c>
      <c r="Q2029" s="25" t="e">
        <f t="shared" si="101"/>
        <v>#N/A</v>
      </c>
      <c r="R2029" s="24" t="e">
        <f>VLOOKUP(J2029,'[1]Nhân viên'!$E$20:$F$41,2,0)</f>
        <v>#N/A</v>
      </c>
    </row>
    <row r="2030" spans="5:18" x14ac:dyDescent="0.2">
      <c r="E2030" s="24" t="e">
        <f>VLOOKUP(D2030,'Nhân viên'!$B$5:$C$48,2,0)</f>
        <v>#N/A</v>
      </c>
      <c r="H2030" s="24" t="e">
        <f>VLOOKUP(F2030,'Khách hàng'!$B$4:$G$1048576,2,0)</f>
        <v>#N/A</v>
      </c>
      <c r="M2030" s="24" t="e">
        <f>VLOOKUP(K2030,'Hàng hóa'!$C$5:$J2162,2,0)</f>
        <v>#N/A</v>
      </c>
      <c r="N2030" s="25" t="e">
        <f>VLOOKUP(K2030,'[1]Hàng hóa'!$C$5:$G$22,5,0)</f>
        <v>#N/A</v>
      </c>
      <c r="O2030" s="25" t="e">
        <f t="shared" si="99"/>
        <v>#N/A</v>
      </c>
      <c r="P2030" s="263" t="e">
        <f t="shared" si="100"/>
        <v>#N/A</v>
      </c>
      <c r="Q2030" s="25" t="e">
        <f t="shared" si="101"/>
        <v>#N/A</v>
      </c>
      <c r="R2030" s="24" t="e">
        <f>VLOOKUP(J2030,'[1]Nhân viên'!$E$20:$F$41,2,0)</f>
        <v>#N/A</v>
      </c>
    </row>
    <row r="2031" spans="5:18" x14ac:dyDescent="0.2">
      <c r="E2031" s="24" t="e">
        <f>VLOOKUP(D2031,'Nhân viên'!$B$5:$C$48,2,0)</f>
        <v>#N/A</v>
      </c>
      <c r="H2031" s="24" t="e">
        <f>VLOOKUP(F2031,'Khách hàng'!$B$4:$G$1048576,2,0)</f>
        <v>#N/A</v>
      </c>
      <c r="M2031" s="24" t="e">
        <f>VLOOKUP(K2031,'Hàng hóa'!$C$5:$J2163,2,0)</f>
        <v>#N/A</v>
      </c>
      <c r="N2031" s="25" t="e">
        <f>VLOOKUP(K2031,'[1]Hàng hóa'!$C$5:$G$22,5,0)</f>
        <v>#N/A</v>
      </c>
      <c r="O2031" s="25" t="e">
        <f t="shared" si="99"/>
        <v>#N/A</v>
      </c>
      <c r="P2031" s="263" t="e">
        <f t="shared" si="100"/>
        <v>#N/A</v>
      </c>
      <c r="Q2031" s="25" t="e">
        <f t="shared" si="101"/>
        <v>#N/A</v>
      </c>
      <c r="R2031" s="24" t="e">
        <f>VLOOKUP(J2031,'[1]Nhân viên'!$E$20:$F$41,2,0)</f>
        <v>#N/A</v>
      </c>
    </row>
    <row r="2032" spans="5:18" x14ac:dyDescent="0.2">
      <c r="E2032" s="24" t="e">
        <f>VLOOKUP(D2032,'Nhân viên'!$B$5:$C$48,2,0)</f>
        <v>#N/A</v>
      </c>
      <c r="H2032" s="24" t="e">
        <f>VLOOKUP(F2032,'Khách hàng'!$B$4:$G$1048576,2,0)</f>
        <v>#N/A</v>
      </c>
      <c r="M2032" s="24" t="e">
        <f>VLOOKUP(K2032,'Hàng hóa'!$C$5:$J2164,2,0)</f>
        <v>#N/A</v>
      </c>
      <c r="N2032" s="25" t="e">
        <f>VLOOKUP(K2032,'[1]Hàng hóa'!$C$5:$G$22,5,0)</f>
        <v>#N/A</v>
      </c>
      <c r="O2032" s="25" t="e">
        <f t="shared" si="99"/>
        <v>#N/A</v>
      </c>
      <c r="P2032" s="263" t="e">
        <f t="shared" si="100"/>
        <v>#N/A</v>
      </c>
      <c r="Q2032" s="25" t="e">
        <f t="shared" si="101"/>
        <v>#N/A</v>
      </c>
      <c r="R2032" s="24" t="e">
        <f>VLOOKUP(J2032,'[1]Nhân viên'!$E$20:$F$41,2,0)</f>
        <v>#N/A</v>
      </c>
    </row>
    <row r="2033" spans="5:18" x14ac:dyDescent="0.2">
      <c r="E2033" s="24" t="e">
        <f>VLOOKUP(D2033,'Nhân viên'!$B$5:$C$48,2,0)</f>
        <v>#N/A</v>
      </c>
      <c r="H2033" s="24" t="e">
        <f>VLOOKUP(F2033,'Khách hàng'!$B$4:$G$1048576,2,0)</f>
        <v>#N/A</v>
      </c>
      <c r="M2033" s="24" t="e">
        <f>VLOOKUP(K2033,'Hàng hóa'!$C$5:$J2165,2,0)</f>
        <v>#N/A</v>
      </c>
      <c r="N2033" s="25" t="e">
        <f>VLOOKUP(K2033,'[1]Hàng hóa'!$C$5:$G$22,5,0)</f>
        <v>#N/A</v>
      </c>
      <c r="O2033" s="25" t="e">
        <f t="shared" si="99"/>
        <v>#N/A</v>
      </c>
      <c r="P2033" s="263" t="e">
        <f t="shared" si="100"/>
        <v>#N/A</v>
      </c>
      <c r="Q2033" s="25" t="e">
        <f t="shared" si="101"/>
        <v>#N/A</v>
      </c>
      <c r="R2033" s="24" t="e">
        <f>VLOOKUP(J2033,'[1]Nhân viên'!$E$20:$F$41,2,0)</f>
        <v>#N/A</v>
      </c>
    </row>
    <row r="2034" spans="5:18" x14ac:dyDescent="0.2">
      <c r="E2034" s="24" t="e">
        <f>VLOOKUP(D2034,'Nhân viên'!$B$5:$C$48,2,0)</f>
        <v>#N/A</v>
      </c>
      <c r="H2034" s="24" t="e">
        <f>VLOOKUP(F2034,'Khách hàng'!$B$4:$G$1048576,2,0)</f>
        <v>#N/A</v>
      </c>
      <c r="M2034" s="24" t="e">
        <f>VLOOKUP(K2034,'Hàng hóa'!$C$5:$J2166,2,0)</f>
        <v>#N/A</v>
      </c>
      <c r="N2034" s="25" t="e">
        <f>VLOOKUP(K2034,'[1]Hàng hóa'!$C$5:$G$22,5,0)</f>
        <v>#N/A</v>
      </c>
      <c r="O2034" s="25" t="e">
        <f t="shared" si="99"/>
        <v>#N/A</v>
      </c>
      <c r="P2034" s="263" t="e">
        <f t="shared" si="100"/>
        <v>#N/A</v>
      </c>
      <c r="Q2034" s="25" t="e">
        <f t="shared" si="101"/>
        <v>#N/A</v>
      </c>
      <c r="R2034" s="24" t="e">
        <f>VLOOKUP(J2034,'[1]Nhân viên'!$E$20:$F$41,2,0)</f>
        <v>#N/A</v>
      </c>
    </row>
    <row r="2035" spans="5:18" x14ac:dyDescent="0.2">
      <c r="E2035" s="24" t="e">
        <f>VLOOKUP(D2035,'Nhân viên'!$B$5:$C$48,2,0)</f>
        <v>#N/A</v>
      </c>
      <c r="H2035" s="24" t="e">
        <f>VLOOKUP(F2035,'Khách hàng'!$B$4:$G$1048576,2,0)</f>
        <v>#N/A</v>
      </c>
      <c r="M2035" s="24" t="e">
        <f>VLOOKUP(K2035,'Hàng hóa'!$C$5:$J2167,2,0)</f>
        <v>#N/A</v>
      </c>
      <c r="N2035" s="25" t="e">
        <f>VLOOKUP(K2035,'[1]Hàng hóa'!$C$5:$G$22,5,0)</f>
        <v>#N/A</v>
      </c>
      <c r="O2035" s="25" t="e">
        <f t="shared" si="99"/>
        <v>#N/A</v>
      </c>
      <c r="P2035" s="263" t="e">
        <f t="shared" si="100"/>
        <v>#N/A</v>
      </c>
      <c r="Q2035" s="25" t="e">
        <f t="shared" si="101"/>
        <v>#N/A</v>
      </c>
      <c r="R2035" s="24" t="e">
        <f>VLOOKUP(J2035,'[1]Nhân viên'!$E$20:$F$41,2,0)</f>
        <v>#N/A</v>
      </c>
    </row>
    <row r="2036" spans="5:18" x14ac:dyDescent="0.2">
      <c r="E2036" s="24" t="e">
        <f>VLOOKUP(D2036,'Nhân viên'!$B$5:$C$48,2,0)</f>
        <v>#N/A</v>
      </c>
      <c r="H2036" s="24" t="e">
        <f>VLOOKUP(F2036,'Khách hàng'!$B$4:$G$1048576,2,0)</f>
        <v>#N/A</v>
      </c>
      <c r="M2036" s="24" t="e">
        <f>VLOOKUP(K2036,'Hàng hóa'!$C$5:$J2168,2,0)</f>
        <v>#N/A</v>
      </c>
      <c r="N2036" s="25" t="e">
        <f>VLOOKUP(K2036,'[1]Hàng hóa'!$C$5:$G$22,5,0)</f>
        <v>#N/A</v>
      </c>
      <c r="O2036" s="25" t="e">
        <f t="shared" si="99"/>
        <v>#N/A</v>
      </c>
      <c r="P2036" s="263" t="e">
        <f t="shared" si="100"/>
        <v>#N/A</v>
      </c>
      <c r="Q2036" s="25" t="e">
        <f t="shared" si="101"/>
        <v>#N/A</v>
      </c>
      <c r="R2036" s="24" t="e">
        <f>VLOOKUP(J2036,'[1]Nhân viên'!$E$20:$F$41,2,0)</f>
        <v>#N/A</v>
      </c>
    </row>
    <row r="2037" spans="5:18" x14ac:dyDescent="0.2">
      <c r="E2037" s="24" t="e">
        <f>VLOOKUP(D2037,'Nhân viên'!$B$5:$C$48,2,0)</f>
        <v>#N/A</v>
      </c>
      <c r="H2037" s="24" t="e">
        <f>VLOOKUP(F2037,'Khách hàng'!$B$4:$G$1048576,2,0)</f>
        <v>#N/A</v>
      </c>
      <c r="M2037" s="24" t="e">
        <f>VLOOKUP(K2037,'Hàng hóa'!$C$5:$J2169,2,0)</f>
        <v>#N/A</v>
      </c>
      <c r="N2037" s="25" t="e">
        <f>VLOOKUP(K2037,'[1]Hàng hóa'!$C$5:$G$22,5,0)</f>
        <v>#N/A</v>
      </c>
      <c r="O2037" s="25" t="e">
        <f t="shared" si="99"/>
        <v>#N/A</v>
      </c>
      <c r="P2037" s="263" t="e">
        <f t="shared" si="100"/>
        <v>#N/A</v>
      </c>
      <c r="Q2037" s="25" t="e">
        <f t="shared" si="101"/>
        <v>#N/A</v>
      </c>
      <c r="R2037" s="24" t="e">
        <f>VLOOKUP(J2037,'[1]Nhân viên'!$E$20:$F$41,2,0)</f>
        <v>#N/A</v>
      </c>
    </row>
    <row r="2038" spans="5:18" x14ac:dyDescent="0.2">
      <c r="E2038" s="24" t="e">
        <f>VLOOKUP(D2038,'Nhân viên'!$B$5:$C$48,2,0)</f>
        <v>#N/A</v>
      </c>
      <c r="H2038" s="24" t="e">
        <f>VLOOKUP(F2038,'Khách hàng'!$B$4:$G$1048576,2,0)</f>
        <v>#N/A</v>
      </c>
      <c r="M2038" s="24" t="e">
        <f>VLOOKUP(K2038,'Hàng hóa'!$C$5:$J2170,2,0)</f>
        <v>#N/A</v>
      </c>
      <c r="N2038" s="25" t="e">
        <f>VLOOKUP(K2038,'[1]Hàng hóa'!$C$5:$G$22,5,0)</f>
        <v>#N/A</v>
      </c>
      <c r="O2038" s="25" t="e">
        <f t="shared" si="99"/>
        <v>#N/A</v>
      </c>
      <c r="P2038" s="263" t="e">
        <f t="shared" si="100"/>
        <v>#N/A</v>
      </c>
      <c r="Q2038" s="25" t="e">
        <f t="shared" si="101"/>
        <v>#N/A</v>
      </c>
      <c r="R2038" s="24" t="e">
        <f>VLOOKUP(J2038,'[1]Nhân viên'!$E$20:$F$41,2,0)</f>
        <v>#N/A</v>
      </c>
    </row>
    <row r="2039" spans="5:18" x14ac:dyDescent="0.2">
      <c r="E2039" s="24" t="e">
        <f>VLOOKUP(D2039,'Nhân viên'!$B$5:$C$48,2,0)</f>
        <v>#N/A</v>
      </c>
      <c r="H2039" s="24" t="e">
        <f>VLOOKUP(F2039,'Khách hàng'!$B$4:$G$1048576,2,0)</f>
        <v>#N/A</v>
      </c>
      <c r="M2039" s="24" t="e">
        <f>VLOOKUP(K2039,'Hàng hóa'!$C$5:$J2171,2,0)</f>
        <v>#N/A</v>
      </c>
      <c r="N2039" s="25" t="e">
        <f>VLOOKUP(K2039,'[1]Hàng hóa'!$C$5:$G$22,5,0)</f>
        <v>#N/A</v>
      </c>
      <c r="O2039" s="25" t="e">
        <f t="shared" si="99"/>
        <v>#N/A</v>
      </c>
      <c r="P2039" s="263" t="e">
        <f t="shared" si="100"/>
        <v>#N/A</v>
      </c>
      <c r="Q2039" s="25" t="e">
        <f t="shared" si="101"/>
        <v>#N/A</v>
      </c>
      <c r="R2039" s="24" t="e">
        <f>VLOOKUP(J2039,'[1]Nhân viên'!$E$20:$F$41,2,0)</f>
        <v>#N/A</v>
      </c>
    </row>
    <row r="2040" spans="5:18" x14ac:dyDescent="0.2">
      <c r="E2040" s="24" t="e">
        <f>VLOOKUP(D2040,'Nhân viên'!$B$5:$C$48,2,0)</f>
        <v>#N/A</v>
      </c>
      <c r="H2040" s="24" t="e">
        <f>VLOOKUP(F2040,'Khách hàng'!$B$4:$G$1048576,2,0)</f>
        <v>#N/A</v>
      </c>
      <c r="M2040" s="24" t="e">
        <f>VLOOKUP(K2040,'Hàng hóa'!$C$5:$J2172,2,0)</f>
        <v>#N/A</v>
      </c>
      <c r="N2040" s="25" t="e">
        <f>VLOOKUP(K2040,'[1]Hàng hóa'!$C$5:$G$22,5,0)</f>
        <v>#N/A</v>
      </c>
      <c r="O2040" s="25" t="e">
        <f t="shared" si="99"/>
        <v>#N/A</v>
      </c>
      <c r="P2040" s="263" t="e">
        <f t="shared" si="100"/>
        <v>#N/A</v>
      </c>
      <c r="Q2040" s="25" t="e">
        <f t="shared" si="101"/>
        <v>#N/A</v>
      </c>
      <c r="R2040" s="24" t="e">
        <f>VLOOKUP(J2040,'[1]Nhân viên'!$E$20:$F$41,2,0)</f>
        <v>#N/A</v>
      </c>
    </row>
    <row r="2041" spans="5:18" x14ac:dyDescent="0.2">
      <c r="E2041" s="24" t="e">
        <f>VLOOKUP(D2041,'Nhân viên'!$B$5:$C$48,2,0)</f>
        <v>#N/A</v>
      </c>
      <c r="H2041" s="24" t="e">
        <f>VLOOKUP(F2041,'Khách hàng'!$B$4:$G$1048576,2,0)</f>
        <v>#N/A</v>
      </c>
      <c r="M2041" s="24" t="e">
        <f>VLOOKUP(K2041,'Hàng hóa'!$C$5:$J2173,2,0)</f>
        <v>#N/A</v>
      </c>
      <c r="N2041" s="25" t="e">
        <f>VLOOKUP(K2041,'[1]Hàng hóa'!$C$5:$G$22,5,0)</f>
        <v>#N/A</v>
      </c>
      <c r="O2041" s="25" t="e">
        <f t="shared" si="99"/>
        <v>#N/A</v>
      </c>
      <c r="P2041" s="263" t="e">
        <f t="shared" si="100"/>
        <v>#N/A</v>
      </c>
      <c r="Q2041" s="25" t="e">
        <f t="shared" si="101"/>
        <v>#N/A</v>
      </c>
      <c r="R2041" s="24" t="e">
        <f>VLOOKUP(J2041,'[1]Nhân viên'!$E$20:$F$41,2,0)</f>
        <v>#N/A</v>
      </c>
    </row>
    <row r="2042" spans="5:18" x14ac:dyDescent="0.2">
      <c r="E2042" s="24" t="e">
        <f>VLOOKUP(D2042,'Nhân viên'!$B$5:$C$48,2,0)</f>
        <v>#N/A</v>
      </c>
      <c r="H2042" s="24" t="e">
        <f>VLOOKUP(F2042,'Khách hàng'!$B$4:$G$1048576,2,0)</f>
        <v>#N/A</v>
      </c>
      <c r="M2042" s="24" t="e">
        <f>VLOOKUP(K2042,'Hàng hóa'!$C$5:$J2174,2,0)</f>
        <v>#N/A</v>
      </c>
      <c r="N2042" s="25" t="e">
        <f>VLOOKUP(K2042,'[1]Hàng hóa'!$C$5:$G$22,5,0)</f>
        <v>#N/A</v>
      </c>
      <c r="O2042" s="25" t="e">
        <f t="shared" si="99"/>
        <v>#N/A</v>
      </c>
      <c r="P2042" s="263" t="e">
        <f t="shared" si="100"/>
        <v>#N/A</v>
      </c>
      <c r="Q2042" s="25" t="e">
        <f t="shared" si="101"/>
        <v>#N/A</v>
      </c>
      <c r="R2042" s="24" t="e">
        <f>VLOOKUP(J2042,'[1]Nhân viên'!$E$20:$F$41,2,0)</f>
        <v>#N/A</v>
      </c>
    </row>
    <row r="2043" spans="5:18" x14ac:dyDescent="0.2">
      <c r="E2043" s="24" t="e">
        <f>VLOOKUP(D2043,'Nhân viên'!$B$5:$C$48,2,0)</f>
        <v>#N/A</v>
      </c>
      <c r="H2043" s="24" t="e">
        <f>VLOOKUP(F2043,'Khách hàng'!$B$4:$G$1048576,2,0)</f>
        <v>#N/A</v>
      </c>
      <c r="M2043" s="24" t="e">
        <f>VLOOKUP(K2043,'Hàng hóa'!$C$5:$J2175,2,0)</f>
        <v>#N/A</v>
      </c>
      <c r="N2043" s="25" t="e">
        <f>VLOOKUP(K2043,'[1]Hàng hóa'!$C$5:$G$22,5,0)</f>
        <v>#N/A</v>
      </c>
      <c r="O2043" s="25" t="e">
        <f t="shared" si="99"/>
        <v>#N/A</v>
      </c>
      <c r="P2043" s="263" t="e">
        <f t="shared" si="100"/>
        <v>#N/A</v>
      </c>
      <c r="Q2043" s="25" t="e">
        <f t="shared" si="101"/>
        <v>#N/A</v>
      </c>
      <c r="R2043" s="24" t="e">
        <f>VLOOKUP(J2043,'[1]Nhân viên'!$E$20:$F$41,2,0)</f>
        <v>#N/A</v>
      </c>
    </row>
    <row r="2044" spans="5:18" x14ac:dyDescent="0.2">
      <c r="E2044" s="24" t="e">
        <f>VLOOKUP(D2044,'Nhân viên'!$B$5:$C$48,2,0)</f>
        <v>#N/A</v>
      </c>
      <c r="H2044" s="24" t="e">
        <f>VLOOKUP(F2044,'Khách hàng'!$B$4:$G$1048576,2,0)</f>
        <v>#N/A</v>
      </c>
      <c r="M2044" s="24" t="e">
        <f>VLOOKUP(K2044,'Hàng hóa'!$C$5:$J2176,2,0)</f>
        <v>#N/A</v>
      </c>
      <c r="N2044" s="25" t="e">
        <f>VLOOKUP(K2044,'[1]Hàng hóa'!$C$5:$G$22,5,0)</f>
        <v>#N/A</v>
      </c>
      <c r="O2044" s="25" t="e">
        <f t="shared" si="99"/>
        <v>#N/A</v>
      </c>
      <c r="P2044" s="263" t="e">
        <f t="shared" si="100"/>
        <v>#N/A</v>
      </c>
      <c r="Q2044" s="25" t="e">
        <f t="shared" si="101"/>
        <v>#N/A</v>
      </c>
      <c r="R2044" s="24" t="e">
        <f>VLOOKUP(J2044,'[1]Nhân viên'!$E$20:$F$41,2,0)</f>
        <v>#N/A</v>
      </c>
    </row>
    <row r="2045" spans="5:18" x14ac:dyDescent="0.2">
      <c r="E2045" s="24" t="e">
        <f>VLOOKUP(D2045,'Nhân viên'!$B$5:$C$48,2,0)</f>
        <v>#N/A</v>
      </c>
      <c r="H2045" s="24" t="e">
        <f>VLOOKUP(F2045,'Khách hàng'!$B$4:$G$1048576,2,0)</f>
        <v>#N/A</v>
      </c>
      <c r="M2045" s="24" t="e">
        <f>VLOOKUP(K2045,'Hàng hóa'!$C$5:$J2177,2,0)</f>
        <v>#N/A</v>
      </c>
      <c r="N2045" s="25" t="e">
        <f>VLOOKUP(K2045,'[1]Hàng hóa'!$C$5:$G$22,5,0)</f>
        <v>#N/A</v>
      </c>
      <c r="O2045" s="25" t="e">
        <f t="shared" si="99"/>
        <v>#N/A</v>
      </c>
      <c r="P2045" s="263" t="e">
        <f t="shared" si="100"/>
        <v>#N/A</v>
      </c>
      <c r="Q2045" s="25" t="e">
        <f t="shared" si="101"/>
        <v>#N/A</v>
      </c>
      <c r="R2045" s="24" t="e">
        <f>VLOOKUP(J2045,'[1]Nhân viên'!$E$20:$F$41,2,0)</f>
        <v>#N/A</v>
      </c>
    </row>
    <row r="2046" spans="5:18" x14ac:dyDescent="0.2">
      <c r="E2046" s="24" t="e">
        <f>VLOOKUP(D2046,'Nhân viên'!$B$5:$C$48,2,0)</f>
        <v>#N/A</v>
      </c>
      <c r="H2046" s="24" t="e">
        <f>VLOOKUP(F2046,'Khách hàng'!$B$4:$G$1048576,2,0)</f>
        <v>#N/A</v>
      </c>
      <c r="M2046" s="24" t="e">
        <f>VLOOKUP(K2046,'Hàng hóa'!$C$5:$J2178,2,0)</f>
        <v>#N/A</v>
      </c>
      <c r="N2046" s="25" t="e">
        <f>VLOOKUP(K2046,'[1]Hàng hóa'!$C$5:$G$22,5,0)</f>
        <v>#N/A</v>
      </c>
      <c r="O2046" s="25" t="e">
        <f t="shared" si="99"/>
        <v>#N/A</v>
      </c>
      <c r="P2046" s="263" t="e">
        <f t="shared" si="100"/>
        <v>#N/A</v>
      </c>
      <c r="Q2046" s="25" t="e">
        <f t="shared" si="101"/>
        <v>#N/A</v>
      </c>
      <c r="R2046" s="24" t="e">
        <f>VLOOKUP(J2046,'[1]Nhân viên'!$E$20:$F$41,2,0)</f>
        <v>#N/A</v>
      </c>
    </row>
    <row r="2047" spans="5:18" x14ac:dyDescent="0.2">
      <c r="E2047" s="24" t="e">
        <f>VLOOKUP(D2047,'Nhân viên'!$B$5:$C$48,2,0)</f>
        <v>#N/A</v>
      </c>
      <c r="H2047" s="24" t="e">
        <f>VLOOKUP(F2047,'Khách hàng'!$B$4:$G$1048576,2,0)</f>
        <v>#N/A</v>
      </c>
      <c r="M2047" s="24" t="e">
        <f>VLOOKUP(K2047,'Hàng hóa'!$C$5:$J2179,2,0)</f>
        <v>#N/A</v>
      </c>
      <c r="N2047" s="25" t="e">
        <f>VLOOKUP(K2047,'[1]Hàng hóa'!$C$5:$G$22,5,0)</f>
        <v>#N/A</v>
      </c>
      <c r="O2047" s="25" t="e">
        <f t="shared" si="99"/>
        <v>#N/A</v>
      </c>
      <c r="P2047" s="263" t="e">
        <f t="shared" si="100"/>
        <v>#N/A</v>
      </c>
      <c r="Q2047" s="25" t="e">
        <f t="shared" si="101"/>
        <v>#N/A</v>
      </c>
      <c r="R2047" s="24" t="e">
        <f>VLOOKUP(J2047,'[1]Nhân viên'!$E$20:$F$41,2,0)</f>
        <v>#N/A</v>
      </c>
    </row>
    <row r="2048" spans="5:18" x14ac:dyDescent="0.2">
      <c r="E2048" s="24" t="e">
        <f>VLOOKUP(D2048,'Nhân viên'!$B$5:$C$48,2,0)</f>
        <v>#N/A</v>
      </c>
      <c r="H2048" s="24" t="e">
        <f>VLOOKUP(F2048,'Khách hàng'!$B$4:$G$1048576,2,0)</f>
        <v>#N/A</v>
      </c>
      <c r="M2048" s="24" t="e">
        <f>VLOOKUP(K2048,'Hàng hóa'!$C$5:$J2180,2,0)</f>
        <v>#N/A</v>
      </c>
      <c r="N2048" s="25" t="e">
        <f>VLOOKUP(K2048,'[1]Hàng hóa'!$C$5:$G$22,5,0)</f>
        <v>#N/A</v>
      </c>
      <c r="O2048" s="25" t="e">
        <f t="shared" si="99"/>
        <v>#N/A</v>
      </c>
      <c r="P2048" s="263" t="e">
        <f t="shared" si="100"/>
        <v>#N/A</v>
      </c>
      <c r="Q2048" s="25" t="e">
        <f t="shared" si="101"/>
        <v>#N/A</v>
      </c>
      <c r="R2048" s="24" t="e">
        <f>VLOOKUP(J2048,'[1]Nhân viên'!$E$20:$F$41,2,0)</f>
        <v>#N/A</v>
      </c>
    </row>
    <row r="2049" spans="5:18" x14ac:dyDescent="0.2">
      <c r="E2049" s="24" t="e">
        <f>VLOOKUP(D2049,'Nhân viên'!$B$5:$C$48,2,0)</f>
        <v>#N/A</v>
      </c>
      <c r="H2049" s="24" t="e">
        <f>VLOOKUP(F2049,'Khách hàng'!$B$4:$G$1048576,2,0)</f>
        <v>#N/A</v>
      </c>
      <c r="M2049" s="24" t="e">
        <f>VLOOKUP(K2049,'Hàng hóa'!$C$5:$J2181,2,0)</f>
        <v>#N/A</v>
      </c>
      <c r="N2049" s="25" t="e">
        <f>VLOOKUP(K2049,'[1]Hàng hóa'!$C$5:$G$22,5,0)</f>
        <v>#N/A</v>
      </c>
      <c r="O2049" s="25" t="e">
        <f t="shared" si="99"/>
        <v>#N/A</v>
      </c>
      <c r="P2049" s="263" t="e">
        <f t="shared" si="100"/>
        <v>#N/A</v>
      </c>
      <c r="Q2049" s="25" t="e">
        <f t="shared" si="101"/>
        <v>#N/A</v>
      </c>
      <c r="R2049" s="24" t="e">
        <f>VLOOKUP(J2049,'[1]Nhân viên'!$E$20:$F$41,2,0)</f>
        <v>#N/A</v>
      </c>
    </row>
    <row r="2050" spans="5:18" x14ac:dyDescent="0.2">
      <c r="E2050" s="24" t="e">
        <f>VLOOKUP(D2050,'Nhân viên'!$B$5:$C$48,2,0)</f>
        <v>#N/A</v>
      </c>
      <c r="H2050" s="24" t="e">
        <f>VLOOKUP(F2050,'Khách hàng'!$B$4:$G$1048576,2,0)</f>
        <v>#N/A</v>
      </c>
      <c r="M2050" s="24" t="e">
        <f>VLOOKUP(K2050,'Hàng hóa'!$C$5:$J2182,2,0)</f>
        <v>#N/A</v>
      </c>
      <c r="N2050" s="25" t="e">
        <f>VLOOKUP(K2050,'[1]Hàng hóa'!$C$5:$G$22,5,0)</f>
        <v>#N/A</v>
      </c>
      <c r="O2050" s="25" t="e">
        <f t="shared" si="99"/>
        <v>#N/A</v>
      </c>
      <c r="P2050" s="263" t="e">
        <f t="shared" si="100"/>
        <v>#N/A</v>
      </c>
      <c r="Q2050" s="25" t="e">
        <f t="shared" si="101"/>
        <v>#N/A</v>
      </c>
      <c r="R2050" s="24" t="e">
        <f>VLOOKUP(J2050,'[1]Nhân viên'!$E$20:$F$41,2,0)</f>
        <v>#N/A</v>
      </c>
    </row>
    <row r="2051" spans="5:18" x14ac:dyDescent="0.2">
      <c r="E2051" s="24" t="e">
        <f>VLOOKUP(D2051,'Nhân viên'!$B$5:$C$48,2,0)</f>
        <v>#N/A</v>
      </c>
      <c r="H2051" s="24" t="e">
        <f>VLOOKUP(F2051,'Khách hàng'!$B$4:$G$1048576,2,0)</f>
        <v>#N/A</v>
      </c>
      <c r="M2051" s="24" t="e">
        <f>VLOOKUP(K2051,'Hàng hóa'!$C$5:$J2183,2,0)</f>
        <v>#N/A</v>
      </c>
      <c r="N2051" s="25" t="e">
        <f>VLOOKUP(K2051,'[1]Hàng hóa'!$C$5:$G$22,5,0)</f>
        <v>#N/A</v>
      </c>
      <c r="O2051" s="25" t="e">
        <f t="shared" si="99"/>
        <v>#N/A</v>
      </c>
      <c r="P2051" s="263" t="e">
        <f t="shared" si="100"/>
        <v>#N/A</v>
      </c>
      <c r="Q2051" s="25" t="e">
        <f t="shared" si="101"/>
        <v>#N/A</v>
      </c>
      <c r="R2051" s="24" t="e">
        <f>VLOOKUP(J2051,'[1]Nhân viên'!$E$20:$F$41,2,0)</f>
        <v>#N/A</v>
      </c>
    </row>
    <row r="2052" spans="5:18" x14ac:dyDescent="0.2">
      <c r="E2052" s="24" t="e">
        <f>VLOOKUP(D2052,'Nhân viên'!$B$5:$C$48,2,0)</f>
        <v>#N/A</v>
      </c>
      <c r="H2052" s="24" t="e">
        <f>VLOOKUP(F2052,'Khách hàng'!$B$4:$G$1048576,2,0)</f>
        <v>#N/A</v>
      </c>
      <c r="M2052" s="24" t="e">
        <f>VLOOKUP(K2052,'Hàng hóa'!$C$5:$J2184,2,0)</f>
        <v>#N/A</v>
      </c>
      <c r="N2052" s="25" t="e">
        <f>VLOOKUP(K2052,'[1]Hàng hóa'!$C$5:$G$22,5,0)</f>
        <v>#N/A</v>
      </c>
      <c r="O2052" s="25" t="e">
        <f t="shared" si="99"/>
        <v>#N/A</v>
      </c>
      <c r="P2052" s="263" t="e">
        <f t="shared" si="100"/>
        <v>#N/A</v>
      </c>
      <c r="Q2052" s="25" t="e">
        <f t="shared" si="101"/>
        <v>#N/A</v>
      </c>
      <c r="R2052" s="24" t="e">
        <f>VLOOKUP(J2052,'[1]Nhân viên'!$E$20:$F$41,2,0)</f>
        <v>#N/A</v>
      </c>
    </row>
    <row r="2053" spans="5:18" x14ac:dyDescent="0.2">
      <c r="E2053" s="24" t="e">
        <f>VLOOKUP(D2053,'Nhân viên'!$B$5:$C$48,2,0)</f>
        <v>#N/A</v>
      </c>
      <c r="H2053" s="24" t="e">
        <f>VLOOKUP(F2053,'Khách hàng'!$B$4:$G$1048576,2,0)</f>
        <v>#N/A</v>
      </c>
      <c r="M2053" s="24" t="e">
        <f>VLOOKUP(K2053,'Hàng hóa'!$C$5:$J2185,2,0)</f>
        <v>#N/A</v>
      </c>
      <c r="N2053" s="25" t="e">
        <f>VLOOKUP(K2053,'[1]Hàng hóa'!$C$5:$G$22,5,0)</f>
        <v>#N/A</v>
      </c>
      <c r="O2053" s="25" t="e">
        <f t="shared" si="99"/>
        <v>#N/A</v>
      </c>
      <c r="P2053" s="263" t="e">
        <f t="shared" si="100"/>
        <v>#N/A</v>
      </c>
      <c r="Q2053" s="25" t="e">
        <f t="shared" si="101"/>
        <v>#N/A</v>
      </c>
      <c r="R2053" s="24" t="e">
        <f>VLOOKUP(J2053,'[1]Nhân viên'!$E$20:$F$41,2,0)</f>
        <v>#N/A</v>
      </c>
    </row>
    <row r="2054" spans="5:18" x14ac:dyDescent="0.2">
      <c r="E2054" s="24" t="e">
        <f>VLOOKUP(D2054,'Nhân viên'!$B$5:$C$48,2,0)</f>
        <v>#N/A</v>
      </c>
      <c r="H2054" s="24" t="e">
        <f>VLOOKUP(F2054,'Khách hàng'!$B$4:$G$1048576,2,0)</f>
        <v>#N/A</v>
      </c>
      <c r="M2054" s="24" t="e">
        <f>VLOOKUP(K2054,'Hàng hóa'!$C$5:$J2186,2,0)</f>
        <v>#N/A</v>
      </c>
      <c r="N2054" s="25" t="e">
        <f>VLOOKUP(K2054,'[1]Hàng hóa'!$C$5:$G$22,5,0)</f>
        <v>#N/A</v>
      </c>
      <c r="O2054" s="25" t="e">
        <f t="shared" si="99"/>
        <v>#N/A</v>
      </c>
      <c r="P2054" s="263" t="e">
        <f t="shared" si="100"/>
        <v>#N/A</v>
      </c>
      <c r="Q2054" s="25" t="e">
        <f t="shared" si="101"/>
        <v>#N/A</v>
      </c>
      <c r="R2054" s="24" t="e">
        <f>VLOOKUP(J2054,'[1]Nhân viên'!$E$20:$F$41,2,0)</f>
        <v>#N/A</v>
      </c>
    </row>
    <row r="2055" spans="5:18" x14ac:dyDescent="0.2">
      <c r="E2055" s="24" t="e">
        <f>VLOOKUP(D2055,'Nhân viên'!$B$5:$C$48,2,0)</f>
        <v>#N/A</v>
      </c>
      <c r="H2055" s="24" t="e">
        <f>VLOOKUP(F2055,'Khách hàng'!$B$4:$G$1048576,2,0)</f>
        <v>#N/A</v>
      </c>
      <c r="M2055" s="24" t="e">
        <f>VLOOKUP(K2055,'Hàng hóa'!$C$5:$J2187,2,0)</f>
        <v>#N/A</v>
      </c>
      <c r="N2055" s="25" t="e">
        <f>VLOOKUP(K2055,'[1]Hàng hóa'!$C$5:$G$22,5,0)</f>
        <v>#N/A</v>
      </c>
      <c r="O2055" s="25" t="e">
        <f t="shared" si="99"/>
        <v>#N/A</v>
      </c>
      <c r="P2055" s="263" t="e">
        <f t="shared" si="100"/>
        <v>#N/A</v>
      </c>
      <c r="Q2055" s="25" t="e">
        <f t="shared" si="101"/>
        <v>#N/A</v>
      </c>
      <c r="R2055" s="24" t="e">
        <f>VLOOKUP(J2055,'[1]Nhân viên'!$E$20:$F$41,2,0)</f>
        <v>#N/A</v>
      </c>
    </row>
    <row r="2056" spans="5:18" x14ac:dyDescent="0.2">
      <c r="E2056" s="24" t="e">
        <f>VLOOKUP(D2056,'Nhân viên'!$B$5:$C$48,2,0)</f>
        <v>#N/A</v>
      </c>
      <c r="H2056" s="24" t="e">
        <f>VLOOKUP(F2056,'Khách hàng'!$B$4:$G$1048576,2,0)</f>
        <v>#N/A</v>
      </c>
      <c r="M2056" s="24" t="e">
        <f>VLOOKUP(K2056,'Hàng hóa'!$C$5:$J2188,2,0)</f>
        <v>#N/A</v>
      </c>
      <c r="N2056" s="25" t="e">
        <f>VLOOKUP(K2056,'[1]Hàng hóa'!$C$5:$G$22,5,0)</f>
        <v>#N/A</v>
      </c>
      <c r="O2056" s="25" t="e">
        <f t="shared" si="99"/>
        <v>#N/A</v>
      </c>
      <c r="P2056" s="263" t="e">
        <f t="shared" si="100"/>
        <v>#N/A</v>
      </c>
      <c r="Q2056" s="25" t="e">
        <f t="shared" si="101"/>
        <v>#N/A</v>
      </c>
      <c r="R2056" s="24" t="e">
        <f>VLOOKUP(J2056,'[1]Nhân viên'!$E$20:$F$41,2,0)</f>
        <v>#N/A</v>
      </c>
    </row>
    <row r="2057" spans="5:18" x14ac:dyDescent="0.2">
      <c r="E2057" s="24" t="e">
        <f>VLOOKUP(D2057,'Nhân viên'!$B$5:$C$48,2,0)</f>
        <v>#N/A</v>
      </c>
      <c r="H2057" s="24" t="e">
        <f>VLOOKUP(F2057,'Khách hàng'!$B$4:$G$1048576,2,0)</f>
        <v>#N/A</v>
      </c>
      <c r="M2057" s="24" t="e">
        <f>VLOOKUP(K2057,'Hàng hóa'!$C$5:$J2189,2,0)</f>
        <v>#N/A</v>
      </c>
      <c r="N2057" s="25" t="e">
        <f>VLOOKUP(K2057,'[1]Hàng hóa'!$C$5:$G$22,5,0)</f>
        <v>#N/A</v>
      </c>
      <c r="O2057" s="25" t="e">
        <f t="shared" si="99"/>
        <v>#N/A</v>
      </c>
      <c r="P2057" s="263" t="e">
        <f t="shared" si="100"/>
        <v>#N/A</v>
      </c>
      <c r="Q2057" s="25" t="e">
        <f t="shared" si="101"/>
        <v>#N/A</v>
      </c>
      <c r="R2057" s="24" t="e">
        <f>VLOOKUP(J2057,'[1]Nhân viên'!$E$20:$F$41,2,0)</f>
        <v>#N/A</v>
      </c>
    </row>
    <row r="2058" spans="5:18" x14ac:dyDescent="0.2">
      <c r="E2058" s="24" t="e">
        <f>VLOOKUP(D2058,'Nhân viên'!$B$5:$C$48,2,0)</f>
        <v>#N/A</v>
      </c>
      <c r="H2058" s="24" t="e">
        <f>VLOOKUP(F2058,'Khách hàng'!$B$4:$G$1048576,2,0)</f>
        <v>#N/A</v>
      </c>
      <c r="M2058" s="24" t="e">
        <f>VLOOKUP(K2058,'Hàng hóa'!$C$5:$J2190,2,0)</f>
        <v>#N/A</v>
      </c>
      <c r="N2058" s="25" t="e">
        <f>VLOOKUP(K2058,'[1]Hàng hóa'!$C$5:$G$22,5,0)</f>
        <v>#N/A</v>
      </c>
      <c r="O2058" s="25" t="e">
        <f t="shared" si="99"/>
        <v>#N/A</v>
      </c>
      <c r="P2058" s="263" t="e">
        <f t="shared" si="100"/>
        <v>#N/A</v>
      </c>
      <c r="Q2058" s="25" t="e">
        <f t="shared" si="101"/>
        <v>#N/A</v>
      </c>
      <c r="R2058" s="24" t="e">
        <f>VLOOKUP(J2058,'[1]Nhân viên'!$E$20:$F$41,2,0)</f>
        <v>#N/A</v>
      </c>
    </row>
    <row r="2059" spans="5:18" x14ac:dyDescent="0.2">
      <c r="E2059" s="24" t="e">
        <f>VLOOKUP(D2059,'Nhân viên'!$B$5:$C$48,2,0)</f>
        <v>#N/A</v>
      </c>
      <c r="H2059" s="24" t="e">
        <f>VLOOKUP(F2059,'Khách hàng'!$B$4:$G$1048576,2,0)</f>
        <v>#N/A</v>
      </c>
      <c r="M2059" s="24" t="e">
        <f>VLOOKUP(K2059,'Hàng hóa'!$C$5:$J2191,2,0)</f>
        <v>#N/A</v>
      </c>
      <c r="N2059" s="25" t="e">
        <f>VLOOKUP(K2059,'[1]Hàng hóa'!$C$5:$G$22,5,0)</f>
        <v>#N/A</v>
      </c>
      <c r="O2059" s="25" t="e">
        <f t="shared" si="99"/>
        <v>#N/A</v>
      </c>
      <c r="P2059" s="263" t="e">
        <f t="shared" si="100"/>
        <v>#N/A</v>
      </c>
      <c r="Q2059" s="25" t="e">
        <f t="shared" si="101"/>
        <v>#N/A</v>
      </c>
      <c r="R2059" s="24" t="e">
        <f>VLOOKUP(J2059,'[1]Nhân viên'!$E$20:$F$41,2,0)</f>
        <v>#N/A</v>
      </c>
    </row>
    <row r="2060" spans="5:18" x14ac:dyDescent="0.2">
      <c r="E2060" s="24" t="e">
        <f>VLOOKUP(D2060,'Nhân viên'!$B$5:$C$48,2,0)</f>
        <v>#N/A</v>
      </c>
      <c r="H2060" s="24" t="e">
        <f>VLOOKUP(F2060,'Khách hàng'!$B$4:$G$1048576,2,0)</f>
        <v>#N/A</v>
      </c>
      <c r="M2060" s="24" t="e">
        <f>VLOOKUP(K2060,'Hàng hóa'!$C$5:$J2192,2,0)</f>
        <v>#N/A</v>
      </c>
      <c r="N2060" s="25" t="e">
        <f>VLOOKUP(K2060,'[1]Hàng hóa'!$C$5:$G$22,5,0)</f>
        <v>#N/A</v>
      </c>
      <c r="O2060" s="25" t="e">
        <f t="shared" si="99"/>
        <v>#N/A</v>
      </c>
      <c r="P2060" s="263" t="e">
        <f t="shared" si="100"/>
        <v>#N/A</v>
      </c>
      <c r="Q2060" s="25" t="e">
        <f t="shared" si="101"/>
        <v>#N/A</v>
      </c>
      <c r="R2060" s="24" t="e">
        <f>VLOOKUP(J2060,'[1]Nhân viên'!$E$20:$F$41,2,0)</f>
        <v>#N/A</v>
      </c>
    </row>
    <row r="2061" spans="5:18" x14ac:dyDescent="0.2">
      <c r="E2061" s="24" t="e">
        <f>VLOOKUP(D2061,'Nhân viên'!$B$5:$C$48,2,0)</f>
        <v>#N/A</v>
      </c>
      <c r="H2061" s="24" t="e">
        <f>VLOOKUP(F2061,'Khách hàng'!$B$4:$G$1048576,2,0)</f>
        <v>#N/A</v>
      </c>
      <c r="M2061" s="24" t="e">
        <f>VLOOKUP(K2061,'Hàng hóa'!$C$5:$J2193,2,0)</f>
        <v>#N/A</v>
      </c>
      <c r="N2061" s="25" t="e">
        <f>VLOOKUP(K2061,'[1]Hàng hóa'!$C$5:$G$22,5,0)</f>
        <v>#N/A</v>
      </c>
      <c r="O2061" s="25" t="e">
        <f t="shared" si="99"/>
        <v>#N/A</v>
      </c>
      <c r="P2061" s="263" t="e">
        <f t="shared" si="100"/>
        <v>#N/A</v>
      </c>
      <c r="Q2061" s="25" t="e">
        <f t="shared" si="101"/>
        <v>#N/A</v>
      </c>
      <c r="R2061" s="24" t="e">
        <f>VLOOKUP(J2061,'[1]Nhân viên'!$E$20:$F$41,2,0)</f>
        <v>#N/A</v>
      </c>
    </row>
    <row r="2062" spans="5:18" x14ac:dyDescent="0.2">
      <c r="E2062" s="24" t="e">
        <f>VLOOKUP(D2062,'Nhân viên'!$B$5:$C$48,2,0)</f>
        <v>#N/A</v>
      </c>
      <c r="H2062" s="24" t="e">
        <f>VLOOKUP(F2062,'Khách hàng'!$B$4:$G$1048576,2,0)</f>
        <v>#N/A</v>
      </c>
      <c r="M2062" s="24" t="e">
        <f>VLOOKUP(K2062,'Hàng hóa'!$C$5:$J2194,2,0)</f>
        <v>#N/A</v>
      </c>
      <c r="N2062" s="25" t="e">
        <f>VLOOKUP(K2062,'[1]Hàng hóa'!$C$5:$G$22,5,0)</f>
        <v>#N/A</v>
      </c>
      <c r="O2062" s="25" t="e">
        <f t="shared" si="99"/>
        <v>#N/A</v>
      </c>
      <c r="P2062" s="263" t="e">
        <f t="shared" si="100"/>
        <v>#N/A</v>
      </c>
      <c r="Q2062" s="25" t="e">
        <f t="shared" si="101"/>
        <v>#N/A</v>
      </c>
      <c r="R2062" s="24" t="e">
        <f>VLOOKUP(J2062,'[1]Nhân viên'!$E$20:$F$41,2,0)</f>
        <v>#N/A</v>
      </c>
    </row>
    <row r="2063" spans="5:18" x14ac:dyDescent="0.2">
      <c r="E2063" s="24" t="e">
        <f>VLOOKUP(D2063,'Nhân viên'!$B$5:$C$48,2,0)</f>
        <v>#N/A</v>
      </c>
      <c r="H2063" s="24" t="e">
        <f>VLOOKUP(F2063,'Khách hàng'!$B$4:$G$1048576,2,0)</f>
        <v>#N/A</v>
      </c>
      <c r="M2063" s="24" t="e">
        <f>VLOOKUP(K2063,'Hàng hóa'!$C$5:$J2195,2,0)</f>
        <v>#N/A</v>
      </c>
      <c r="N2063" s="25" t="e">
        <f>VLOOKUP(K2063,'[1]Hàng hóa'!$C$5:$G$22,5,0)</f>
        <v>#N/A</v>
      </c>
      <c r="O2063" s="25" t="e">
        <f t="shared" si="99"/>
        <v>#N/A</v>
      </c>
      <c r="P2063" s="263" t="e">
        <f t="shared" si="100"/>
        <v>#N/A</v>
      </c>
      <c r="Q2063" s="25" t="e">
        <f t="shared" si="101"/>
        <v>#N/A</v>
      </c>
      <c r="R2063" s="24" t="e">
        <f>VLOOKUP(J2063,'[1]Nhân viên'!$E$20:$F$41,2,0)</f>
        <v>#N/A</v>
      </c>
    </row>
    <row r="2064" spans="5:18" x14ac:dyDescent="0.2">
      <c r="E2064" s="24" t="e">
        <f>VLOOKUP(D2064,'Nhân viên'!$B$5:$C$48,2,0)</f>
        <v>#N/A</v>
      </c>
      <c r="H2064" s="24" t="e">
        <f>VLOOKUP(F2064,'Khách hàng'!$B$4:$G$1048576,2,0)</f>
        <v>#N/A</v>
      </c>
      <c r="M2064" s="24" t="e">
        <f>VLOOKUP(K2064,'Hàng hóa'!$C$5:$J2196,2,0)</f>
        <v>#N/A</v>
      </c>
      <c r="N2064" s="25" t="e">
        <f>VLOOKUP(K2064,'[1]Hàng hóa'!$C$5:$G$22,5,0)</f>
        <v>#N/A</v>
      </c>
      <c r="O2064" s="25" t="e">
        <f t="shared" si="99"/>
        <v>#N/A</v>
      </c>
      <c r="P2064" s="263" t="e">
        <f t="shared" si="100"/>
        <v>#N/A</v>
      </c>
      <c r="Q2064" s="25" t="e">
        <f t="shared" si="101"/>
        <v>#N/A</v>
      </c>
      <c r="R2064" s="24" t="e">
        <f>VLOOKUP(J2064,'[1]Nhân viên'!$E$20:$F$41,2,0)</f>
        <v>#N/A</v>
      </c>
    </row>
    <row r="2065" spans="5:18" x14ac:dyDescent="0.2">
      <c r="E2065" s="24" t="e">
        <f>VLOOKUP(D2065,'Nhân viên'!$B$5:$C$48,2,0)</f>
        <v>#N/A</v>
      </c>
      <c r="H2065" s="24" t="e">
        <f>VLOOKUP(F2065,'Khách hàng'!$B$4:$G$1048576,2,0)</f>
        <v>#N/A</v>
      </c>
      <c r="M2065" s="24" t="e">
        <f>VLOOKUP(K2065,'Hàng hóa'!$C$5:$J2197,2,0)</f>
        <v>#N/A</v>
      </c>
      <c r="N2065" s="25" t="e">
        <f>VLOOKUP(K2065,'[1]Hàng hóa'!$C$5:$G$22,5,0)</f>
        <v>#N/A</v>
      </c>
      <c r="O2065" s="25" t="e">
        <f t="shared" si="99"/>
        <v>#N/A</v>
      </c>
      <c r="P2065" s="263" t="e">
        <f t="shared" si="100"/>
        <v>#N/A</v>
      </c>
      <c r="Q2065" s="25" t="e">
        <f t="shared" si="101"/>
        <v>#N/A</v>
      </c>
      <c r="R2065" s="24" t="e">
        <f>VLOOKUP(J2065,'[1]Nhân viên'!$E$20:$F$41,2,0)</f>
        <v>#N/A</v>
      </c>
    </row>
    <row r="2066" spans="5:18" x14ac:dyDescent="0.2">
      <c r="E2066" s="24" t="e">
        <f>VLOOKUP(D2066,'Nhân viên'!$B$5:$C$48,2,0)</f>
        <v>#N/A</v>
      </c>
      <c r="H2066" s="24" t="e">
        <f>VLOOKUP(F2066,'Khách hàng'!$B$4:$G$1048576,2,0)</f>
        <v>#N/A</v>
      </c>
      <c r="M2066" s="24" t="e">
        <f>VLOOKUP(K2066,'Hàng hóa'!$C$5:$J2198,2,0)</f>
        <v>#N/A</v>
      </c>
      <c r="N2066" s="25" t="e">
        <f>VLOOKUP(K2066,'[1]Hàng hóa'!$C$5:$G$22,5,0)</f>
        <v>#N/A</v>
      </c>
      <c r="O2066" s="25" t="e">
        <f t="shared" si="99"/>
        <v>#N/A</v>
      </c>
      <c r="P2066" s="263" t="e">
        <f t="shared" si="100"/>
        <v>#N/A</v>
      </c>
      <c r="Q2066" s="25" t="e">
        <f t="shared" si="101"/>
        <v>#N/A</v>
      </c>
      <c r="R2066" s="24" t="e">
        <f>VLOOKUP(J2066,'[1]Nhân viên'!$E$20:$F$41,2,0)</f>
        <v>#N/A</v>
      </c>
    </row>
    <row r="2067" spans="5:18" x14ac:dyDescent="0.2">
      <c r="E2067" s="24" t="e">
        <f>VLOOKUP(D2067,'Nhân viên'!$B$5:$C$48,2,0)</f>
        <v>#N/A</v>
      </c>
      <c r="H2067" s="24" t="e">
        <f>VLOOKUP(F2067,'Khách hàng'!$B$4:$G$1048576,2,0)</f>
        <v>#N/A</v>
      </c>
      <c r="M2067" s="24" t="e">
        <f>VLOOKUP(K2067,'Hàng hóa'!$C$5:$J2199,2,0)</f>
        <v>#N/A</v>
      </c>
      <c r="N2067" s="25" t="e">
        <f>VLOOKUP(K2067,'[1]Hàng hóa'!$C$5:$G$22,5,0)</f>
        <v>#N/A</v>
      </c>
      <c r="O2067" s="25" t="e">
        <f t="shared" si="99"/>
        <v>#N/A</v>
      </c>
      <c r="P2067" s="263" t="e">
        <f t="shared" si="100"/>
        <v>#N/A</v>
      </c>
      <c r="Q2067" s="25" t="e">
        <f t="shared" si="101"/>
        <v>#N/A</v>
      </c>
      <c r="R2067" s="24" t="e">
        <f>VLOOKUP(J2067,'[1]Nhân viên'!$E$20:$F$41,2,0)</f>
        <v>#N/A</v>
      </c>
    </row>
    <row r="2068" spans="5:18" x14ac:dyDescent="0.2">
      <c r="E2068" s="24" t="e">
        <f>VLOOKUP(D2068,'Nhân viên'!$B$5:$C$48,2,0)</f>
        <v>#N/A</v>
      </c>
      <c r="H2068" s="24" t="e">
        <f>VLOOKUP(F2068,'Khách hàng'!$B$4:$G$1048576,2,0)</f>
        <v>#N/A</v>
      </c>
      <c r="M2068" s="24" t="e">
        <f>VLOOKUP(K2068,'Hàng hóa'!$C$5:$J2200,2,0)</f>
        <v>#N/A</v>
      </c>
      <c r="N2068" s="25" t="e">
        <f>VLOOKUP(K2068,'[1]Hàng hóa'!$C$5:$G$22,5,0)</f>
        <v>#N/A</v>
      </c>
      <c r="O2068" s="25" t="e">
        <f t="shared" si="99"/>
        <v>#N/A</v>
      </c>
      <c r="P2068" s="263" t="e">
        <f t="shared" si="100"/>
        <v>#N/A</v>
      </c>
      <c r="Q2068" s="25" t="e">
        <f t="shared" si="101"/>
        <v>#N/A</v>
      </c>
      <c r="R2068" s="24" t="e">
        <f>VLOOKUP(J2068,'[1]Nhân viên'!$E$20:$F$41,2,0)</f>
        <v>#N/A</v>
      </c>
    </row>
    <row r="2069" spans="5:18" x14ac:dyDescent="0.2">
      <c r="E2069" s="24" t="e">
        <f>VLOOKUP(D2069,'Nhân viên'!$B$5:$C$48,2,0)</f>
        <v>#N/A</v>
      </c>
      <c r="H2069" s="24" t="e">
        <f>VLOOKUP(F2069,'Khách hàng'!$B$4:$G$1048576,2,0)</f>
        <v>#N/A</v>
      </c>
      <c r="M2069" s="24" t="e">
        <f>VLOOKUP(K2069,'Hàng hóa'!$C$5:$J2201,2,0)</f>
        <v>#N/A</v>
      </c>
      <c r="N2069" s="25" t="e">
        <f>VLOOKUP(K2069,'[1]Hàng hóa'!$C$5:$G$22,5,0)</f>
        <v>#N/A</v>
      </c>
      <c r="O2069" s="25" t="e">
        <f t="shared" si="99"/>
        <v>#N/A</v>
      </c>
      <c r="P2069" s="263" t="e">
        <f t="shared" si="100"/>
        <v>#N/A</v>
      </c>
      <c r="Q2069" s="25" t="e">
        <f t="shared" si="101"/>
        <v>#N/A</v>
      </c>
      <c r="R2069" s="24" t="e">
        <f>VLOOKUP(J2069,'[1]Nhân viên'!$E$20:$F$41,2,0)</f>
        <v>#N/A</v>
      </c>
    </row>
    <row r="2070" spans="5:18" x14ac:dyDescent="0.2">
      <c r="E2070" s="24" t="e">
        <f>VLOOKUP(D2070,'Nhân viên'!$B$5:$C$48,2,0)</f>
        <v>#N/A</v>
      </c>
      <c r="H2070" s="24" t="e">
        <f>VLOOKUP(F2070,'Khách hàng'!$B$4:$G$1048576,2,0)</f>
        <v>#N/A</v>
      </c>
      <c r="M2070" s="24" t="e">
        <f>VLOOKUP(K2070,'Hàng hóa'!$C$5:$J2202,2,0)</f>
        <v>#N/A</v>
      </c>
      <c r="N2070" s="25" t="e">
        <f>VLOOKUP(K2070,'[1]Hàng hóa'!$C$5:$G$22,5,0)</f>
        <v>#N/A</v>
      </c>
      <c r="O2070" s="25" t="e">
        <f t="shared" si="99"/>
        <v>#N/A</v>
      </c>
      <c r="P2070" s="263" t="e">
        <f t="shared" si="100"/>
        <v>#N/A</v>
      </c>
      <c r="Q2070" s="25" t="e">
        <f t="shared" si="101"/>
        <v>#N/A</v>
      </c>
      <c r="R2070" s="24" t="e">
        <f>VLOOKUP(J2070,'[1]Nhân viên'!$E$20:$F$41,2,0)</f>
        <v>#N/A</v>
      </c>
    </row>
    <row r="2071" spans="5:18" x14ac:dyDescent="0.2">
      <c r="E2071" s="24" t="e">
        <f>VLOOKUP(D2071,'Nhân viên'!$B$5:$C$48,2,0)</f>
        <v>#N/A</v>
      </c>
      <c r="H2071" s="24" t="e">
        <f>VLOOKUP(F2071,'Khách hàng'!$B$4:$G$1048576,2,0)</f>
        <v>#N/A</v>
      </c>
      <c r="M2071" s="24" t="e">
        <f>VLOOKUP(K2071,'Hàng hóa'!$C$5:$J2203,2,0)</f>
        <v>#N/A</v>
      </c>
      <c r="N2071" s="25" t="e">
        <f>VLOOKUP(K2071,'[1]Hàng hóa'!$C$5:$G$22,5,0)</f>
        <v>#N/A</v>
      </c>
      <c r="O2071" s="25" t="e">
        <f t="shared" si="99"/>
        <v>#N/A</v>
      </c>
      <c r="P2071" s="263" t="e">
        <f t="shared" si="100"/>
        <v>#N/A</v>
      </c>
      <c r="Q2071" s="25" t="e">
        <f t="shared" si="101"/>
        <v>#N/A</v>
      </c>
      <c r="R2071" s="24" t="e">
        <f>VLOOKUP(J2071,'[1]Nhân viên'!$E$20:$F$41,2,0)</f>
        <v>#N/A</v>
      </c>
    </row>
    <row r="2072" spans="5:18" x14ac:dyDescent="0.2">
      <c r="E2072" s="24" t="e">
        <f>VLOOKUP(D2072,'Nhân viên'!$B$5:$C$48,2,0)</f>
        <v>#N/A</v>
      </c>
      <c r="H2072" s="24" t="e">
        <f>VLOOKUP(F2072,'Khách hàng'!$B$4:$G$1048576,2,0)</f>
        <v>#N/A</v>
      </c>
      <c r="M2072" s="24" t="e">
        <f>VLOOKUP(K2072,'Hàng hóa'!$C$5:$J2204,2,0)</f>
        <v>#N/A</v>
      </c>
      <c r="N2072" s="25" t="e">
        <f>VLOOKUP(K2072,'[1]Hàng hóa'!$C$5:$G$22,5,0)</f>
        <v>#N/A</v>
      </c>
      <c r="O2072" s="25" t="e">
        <f t="shared" si="99"/>
        <v>#N/A</v>
      </c>
      <c r="P2072" s="263" t="e">
        <f t="shared" si="100"/>
        <v>#N/A</v>
      </c>
      <c r="Q2072" s="25" t="e">
        <f t="shared" si="101"/>
        <v>#N/A</v>
      </c>
      <c r="R2072" s="24" t="e">
        <f>VLOOKUP(J2072,'[1]Nhân viên'!$E$20:$F$41,2,0)</f>
        <v>#N/A</v>
      </c>
    </row>
    <row r="2073" spans="5:18" x14ac:dyDescent="0.2">
      <c r="E2073" s="24" t="e">
        <f>VLOOKUP(D2073,'Nhân viên'!$B$5:$C$48,2,0)</f>
        <v>#N/A</v>
      </c>
      <c r="H2073" s="24" t="e">
        <f>VLOOKUP(F2073,'Khách hàng'!$B$4:$G$1048576,2,0)</f>
        <v>#N/A</v>
      </c>
      <c r="M2073" s="24" t="e">
        <f>VLOOKUP(K2073,'Hàng hóa'!$C$5:$J2205,2,0)</f>
        <v>#N/A</v>
      </c>
      <c r="N2073" s="25" t="e">
        <f>VLOOKUP(K2073,'[1]Hàng hóa'!$C$5:$G$22,5,0)</f>
        <v>#N/A</v>
      </c>
      <c r="O2073" s="25" t="e">
        <f t="shared" si="99"/>
        <v>#N/A</v>
      </c>
      <c r="P2073" s="263" t="e">
        <f t="shared" si="100"/>
        <v>#N/A</v>
      </c>
      <c r="Q2073" s="25" t="e">
        <f t="shared" si="101"/>
        <v>#N/A</v>
      </c>
      <c r="R2073" s="24" t="e">
        <f>VLOOKUP(J2073,'[1]Nhân viên'!$E$20:$F$41,2,0)</f>
        <v>#N/A</v>
      </c>
    </row>
    <row r="2074" spans="5:18" x14ac:dyDescent="0.2">
      <c r="E2074" s="24" t="e">
        <f>VLOOKUP(D2074,'Nhân viên'!$B$5:$C$48,2,0)</f>
        <v>#N/A</v>
      </c>
      <c r="H2074" s="24" t="e">
        <f>VLOOKUP(F2074,'Khách hàng'!$B$4:$G$1048576,2,0)</f>
        <v>#N/A</v>
      </c>
      <c r="M2074" s="24" t="e">
        <f>VLOOKUP(K2074,'Hàng hóa'!$C$5:$J2206,2,0)</f>
        <v>#N/A</v>
      </c>
      <c r="N2074" s="25" t="e">
        <f>VLOOKUP(K2074,'[1]Hàng hóa'!$C$5:$G$22,5,0)</f>
        <v>#N/A</v>
      </c>
      <c r="O2074" s="25" t="e">
        <f t="shared" ref="O2074:O2137" si="102">L2074*N2074</f>
        <v>#N/A</v>
      </c>
      <c r="P2074" s="263" t="e">
        <f t="shared" ref="P2074:P2137" si="103">O2074*8%</f>
        <v>#N/A</v>
      </c>
      <c r="Q2074" s="25" t="e">
        <f t="shared" ref="Q2074:Q2137" si="104">O2074*P2074+O2074</f>
        <v>#N/A</v>
      </c>
      <c r="R2074" s="24" t="e">
        <f>VLOOKUP(J2074,'[1]Nhân viên'!$E$20:$F$41,2,0)</f>
        <v>#N/A</v>
      </c>
    </row>
    <row r="2075" spans="5:18" x14ac:dyDescent="0.2">
      <c r="E2075" s="24" t="e">
        <f>VLOOKUP(D2075,'Nhân viên'!$B$5:$C$48,2,0)</f>
        <v>#N/A</v>
      </c>
      <c r="H2075" s="24" t="e">
        <f>VLOOKUP(F2075,'Khách hàng'!$B$4:$G$1048576,2,0)</f>
        <v>#N/A</v>
      </c>
      <c r="M2075" s="24" t="e">
        <f>VLOOKUP(K2075,'Hàng hóa'!$C$5:$J2207,2,0)</f>
        <v>#N/A</v>
      </c>
      <c r="N2075" s="25" t="e">
        <f>VLOOKUP(K2075,'[1]Hàng hóa'!$C$5:$G$22,5,0)</f>
        <v>#N/A</v>
      </c>
      <c r="O2075" s="25" t="e">
        <f t="shared" si="102"/>
        <v>#N/A</v>
      </c>
      <c r="P2075" s="263" t="e">
        <f t="shared" si="103"/>
        <v>#N/A</v>
      </c>
      <c r="Q2075" s="25" t="e">
        <f t="shared" si="104"/>
        <v>#N/A</v>
      </c>
      <c r="R2075" s="24" t="e">
        <f>VLOOKUP(J2075,'[1]Nhân viên'!$E$20:$F$41,2,0)</f>
        <v>#N/A</v>
      </c>
    </row>
    <row r="2076" spans="5:18" x14ac:dyDescent="0.2">
      <c r="E2076" s="24" t="e">
        <f>VLOOKUP(D2076,'Nhân viên'!$B$5:$C$48,2,0)</f>
        <v>#N/A</v>
      </c>
      <c r="H2076" s="24" t="e">
        <f>VLOOKUP(F2076,'Khách hàng'!$B$4:$G$1048576,2,0)</f>
        <v>#N/A</v>
      </c>
      <c r="M2076" s="24" t="e">
        <f>VLOOKUP(K2076,'Hàng hóa'!$C$5:$J2208,2,0)</f>
        <v>#N/A</v>
      </c>
      <c r="N2076" s="25" t="e">
        <f>VLOOKUP(K2076,'[1]Hàng hóa'!$C$5:$G$22,5,0)</f>
        <v>#N/A</v>
      </c>
      <c r="O2076" s="25" t="e">
        <f t="shared" si="102"/>
        <v>#N/A</v>
      </c>
      <c r="P2076" s="263" t="e">
        <f t="shared" si="103"/>
        <v>#N/A</v>
      </c>
      <c r="Q2076" s="25" t="e">
        <f t="shared" si="104"/>
        <v>#N/A</v>
      </c>
      <c r="R2076" s="24" t="e">
        <f>VLOOKUP(J2076,'[1]Nhân viên'!$E$20:$F$41,2,0)</f>
        <v>#N/A</v>
      </c>
    </row>
    <row r="2077" spans="5:18" x14ac:dyDescent="0.2">
      <c r="E2077" s="24" t="e">
        <f>VLOOKUP(D2077,'Nhân viên'!$B$5:$C$48,2,0)</f>
        <v>#N/A</v>
      </c>
      <c r="H2077" s="24" t="e">
        <f>VLOOKUP(F2077,'Khách hàng'!$B$4:$G$1048576,2,0)</f>
        <v>#N/A</v>
      </c>
      <c r="M2077" s="24" t="e">
        <f>VLOOKUP(K2077,'Hàng hóa'!$C$5:$J2209,2,0)</f>
        <v>#N/A</v>
      </c>
      <c r="N2077" s="25" t="e">
        <f>VLOOKUP(K2077,'[1]Hàng hóa'!$C$5:$G$22,5,0)</f>
        <v>#N/A</v>
      </c>
      <c r="O2077" s="25" t="e">
        <f t="shared" si="102"/>
        <v>#N/A</v>
      </c>
      <c r="P2077" s="263" t="e">
        <f t="shared" si="103"/>
        <v>#N/A</v>
      </c>
      <c r="Q2077" s="25" t="e">
        <f t="shared" si="104"/>
        <v>#N/A</v>
      </c>
      <c r="R2077" s="24" t="e">
        <f>VLOOKUP(J2077,'[1]Nhân viên'!$E$20:$F$41,2,0)</f>
        <v>#N/A</v>
      </c>
    </row>
    <row r="2078" spans="5:18" x14ac:dyDescent="0.2">
      <c r="E2078" s="24" t="e">
        <f>VLOOKUP(D2078,'Nhân viên'!$B$5:$C$48,2,0)</f>
        <v>#N/A</v>
      </c>
      <c r="H2078" s="24" t="e">
        <f>VLOOKUP(F2078,'Khách hàng'!$B$4:$G$1048576,2,0)</f>
        <v>#N/A</v>
      </c>
      <c r="M2078" s="24" t="e">
        <f>VLOOKUP(K2078,'Hàng hóa'!$C$5:$J2210,2,0)</f>
        <v>#N/A</v>
      </c>
      <c r="N2078" s="25" t="e">
        <f>VLOOKUP(K2078,'[1]Hàng hóa'!$C$5:$G$22,5,0)</f>
        <v>#N/A</v>
      </c>
      <c r="O2078" s="25" t="e">
        <f t="shared" si="102"/>
        <v>#N/A</v>
      </c>
      <c r="P2078" s="263" t="e">
        <f t="shared" si="103"/>
        <v>#N/A</v>
      </c>
      <c r="Q2078" s="25" t="e">
        <f t="shared" si="104"/>
        <v>#N/A</v>
      </c>
      <c r="R2078" s="24" t="e">
        <f>VLOOKUP(J2078,'[1]Nhân viên'!$E$20:$F$41,2,0)</f>
        <v>#N/A</v>
      </c>
    </row>
    <row r="2079" spans="5:18" x14ac:dyDescent="0.2">
      <c r="E2079" s="24" t="e">
        <f>VLOOKUP(D2079,'Nhân viên'!$B$5:$C$48,2,0)</f>
        <v>#N/A</v>
      </c>
      <c r="H2079" s="24" t="e">
        <f>VLOOKUP(F2079,'Khách hàng'!$B$4:$G$1048576,2,0)</f>
        <v>#N/A</v>
      </c>
      <c r="M2079" s="24" t="e">
        <f>VLOOKUP(K2079,'Hàng hóa'!$C$5:$J2211,2,0)</f>
        <v>#N/A</v>
      </c>
      <c r="N2079" s="25" t="e">
        <f>VLOOKUP(K2079,'[1]Hàng hóa'!$C$5:$G$22,5,0)</f>
        <v>#N/A</v>
      </c>
      <c r="O2079" s="25" t="e">
        <f t="shared" si="102"/>
        <v>#N/A</v>
      </c>
      <c r="P2079" s="263" t="e">
        <f t="shared" si="103"/>
        <v>#N/A</v>
      </c>
      <c r="Q2079" s="25" t="e">
        <f t="shared" si="104"/>
        <v>#N/A</v>
      </c>
      <c r="R2079" s="24" t="e">
        <f>VLOOKUP(J2079,'[1]Nhân viên'!$E$20:$F$41,2,0)</f>
        <v>#N/A</v>
      </c>
    </row>
    <row r="2080" spans="5:18" x14ac:dyDescent="0.2">
      <c r="E2080" s="24" t="e">
        <f>VLOOKUP(D2080,'Nhân viên'!$B$5:$C$48,2,0)</f>
        <v>#N/A</v>
      </c>
      <c r="H2080" s="24" t="e">
        <f>VLOOKUP(F2080,'Khách hàng'!$B$4:$G$1048576,2,0)</f>
        <v>#N/A</v>
      </c>
      <c r="M2080" s="24" t="e">
        <f>VLOOKUP(K2080,'Hàng hóa'!$C$5:$J2212,2,0)</f>
        <v>#N/A</v>
      </c>
      <c r="N2080" s="25" t="e">
        <f>VLOOKUP(K2080,'[1]Hàng hóa'!$C$5:$G$22,5,0)</f>
        <v>#N/A</v>
      </c>
      <c r="O2080" s="25" t="e">
        <f t="shared" si="102"/>
        <v>#N/A</v>
      </c>
      <c r="P2080" s="263" t="e">
        <f t="shared" si="103"/>
        <v>#N/A</v>
      </c>
      <c r="Q2080" s="25" t="e">
        <f t="shared" si="104"/>
        <v>#N/A</v>
      </c>
      <c r="R2080" s="24" t="e">
        <f>VLOOKUP(J2080,'[1]Nhân viên'!$E$20:$F$41,2,0)</f>
        <v>#N/A</v>
      </c>
    </row>
    <row r="2081" spans="5:18" x14ac:dyDescent="0.2">
      <c r="E2081" s="24" t="e">
        <f>VLOOKUP(D2081,'Nhân viên'!$B$5:$C$48,2,0)</f>
        <v>#N/A</v>
      </c>
      <c r="H2081" s="24" t="e">
        <f>VLOOKUP(F2081,'Khách hàng'!$B$4:$G$1048576,2,0)</f>
        <v>#N/A</v>
      </c>
      <c r="M2081" s="24" t="e">
        <f>VLOOKUP(K2081,'Hàng hóa'!$C$5:$J2213,2,0)</f>
        <v>#N/A</v>
      </c>
      <c r="N2081" s="25" t="e">
        <f>VLOOKUP(K2081,'[1]Hàng hóa'!$C$5:$G$22,5,0)</f>
        <v>#N/A</v>
      </c>
      <c r="O2081" s="25" t="e">
        <f t="shared" si="102"/>
        <v>#N/A</v>
      </c>
      <c r="P2081" s="263" t="e">
        <f t="shared" si="103"/>
        <v>#N/A</v>
      </c>
      <c r="Q2081" s="25" t="e">
        <f t="shared" si="104"/>
        <v>#N/A</v>
      </c>
      <c r="R2081" s="24" t="e">
        <f>VLOOKUP(J2081,'[1]Nhân viên'!$E$20:$F$41,2,0)</f>
        <v>#N/A</v>
      </c>
    </row>
    <row r="2082" spans="5:18" x14ac:dyDescent="0.2">
      <c r="E2082" s="24" t="e">
        <f>VLOOKUP(D2082,'Nhân viên'!$B$5:$C$48,2,0)</f>
        <v>#N/A</v>
      </c>
      <c r="H2082" s="24" t="e">
        <f>VLOOKUP(F2082,'Khách hàng'!$B$4:$G$1048576,2,0)</f>
        <v>#N/A</v>
      </c>
      <c r="M2082" s="24" t="e">
        <f>VLOOKUP(K2082,'Hàng hóa'!$C$5:$J2214,2,0)</f>
        <v>#N/A</v>
      </c>
      <c r="N2082" s="25" t="e">
        <f>VLOOKUP(K2082,'[1]Hàng hóa'!$C$5:$G$22,5,0)</f>
        <v>#N/A</v>
      </c>
      <c r="O2082" s="25" t="e">
        <f t="shared" si="102"/>
        <v>#N/A</v>
      </c>
      <c r="P2082" s="263" t="e">
        <f t="shared" si="103"/>
        <v>#N/A</v>
      </c>
      <c r="Q2082" s="25" t="e">
        <f t="shared" si="104"/>
        <v>#N/A</v>
      </c>
      <c r="R2082" s="24" t="e">
        <f>VLOOKUP(J2082,'[1]Nhân viên'!$E$20:$F$41,2,0)</f>
        <v>#N/A</v>
      </c>
    </row>
    <row r="2083" spans="5:18" x14ac:dyDescent="0.2">
      <c r="E2083" s="24" t="e">
        <f>VLOOKUP(D2083,'Nhân viên'!$B$5:$C$48,2,0)</f>
        <v>#N/A</v>
      </c>
      <c r="H2083" s="24" t="e">
        <f>VLOOKUP(F2083,'Khách hàng'!$B$4:$G$1048576,2,0)</f>
        <v>#N/A</v>
      </c>
      <c r="M2083" s="24" t="e">
        <f>VLOOKUP(K2083,'Hàng hóa'!$C$5:$J2215,2,0)</f>
        <v>#N/A</v>
      </c>
      <c r="N2083" s="25" t="e">
        <f>VLOOKUP(K2083,'[1]Hàng hóa'!$C$5:$G$22,5,0)</f>
        <v>#N/A</v>
      </c>
      <c r="O2083" s="25" t="e">
        <f t="shared" si="102"/>
        <v>#N/A</v>
      </c>
      <c r="P2083" s="263" t="e">
        <f t="shared" si="103"/>
        <v>#N/A</v>
      </c>
      <c r="Q2083" s="25" t="e">
        <f t="shared" si="104"/>
        <v>#N/A</v>
      </c>
      <c r="R2083" s="24" t="e">
        <f>VLOOKUP(J2083,'[1]Nhân viên'!$E$20:$F$41,2,0)</f>
        <v>#N/A</v>
      </c>
    </row>
    <row r="2084" spans="5:18" x14ac:dyDescent="0.2">
      <c r="E2084" s="24" t="e">
        <f>VLOOKUP(D2084,'Nhân viên'!$B$5:$C$48,2,0)</f>
        <v>#N/A</v>
      </c>
      <c r="H2084" s="24" t="e">
        <f>VLOOKUP(F2084,'Khách hàng'!$B$4:$G$1048576,2,0)</f>
        <v>#N/A</v>
      </c>
      <c r="M2084" s="24" t="e">
        <f>VLOOKUP(K2084,'Hàng hóa'!$C$5:$J2216,2,0)</f>
        <v>#N/A</v>
      </c>
      <c r="N2084" s="25" t="e">
        <f>VLOOKUP(K2084,'[1]Hàng hóa'!$C$5:$G$22,5,0)</f>
        <v>#N/A</v>
      </c>
      <c r="O2084" s="25" t="e">
        <f t="shared" si="102"/>
        <v>#N/A</v>
      </c>
      <c r="P2084" s="263" t="e">
        <f t="shared" si="103"/>
        <v>#N/A</v>
      </c>
      <c r="Q2084" s="25" t="e">
        <f t="shared" si="104"/>
        <v>#N/A</v>
      </c>
      <c r="R2084" s="24" t="e">
        <f>VLOOKUP(J2084,'[1]Nhân viên'!$E$20:$F$41,2,0)</f>
        <v>#N/A</v>
      </c>
    </row>
    <row r="2085" spans="5:18" x14ac:dyDescent="0.2">
      <c r="E2085" s="24" t="e">
        <f>VLOOKUP(D2085,'Nhân viên'!$B$5:$C$48,2,0)</f>
        <v>#N/A</v>
      </c>
      <c r="H2085" s="24" t="e">
        <f>VLOOKUP(F2085,'Khách hàng'!$B$4:$G$1048576,2,0)</f>
        <v>#N/A</v>
      </c>
      <c r="M2085" s="24" t="e">
        <f>VLOOKUP(K2085,'Hàng hóa'!$C$5:$J2217,2,0)</f>
        <v>#N/A</v>
      </c>
      <c r="N2085" s="25" t="e">
        <f>VLOOKUP(K2085,'[1]Hàng hóa'!$C$5:$G$22,5,0)</f>
        <v>#N/A</v>
      </c>
      <c r="O2085" s="25" t="e">
        <f t="shared" si="102"/>
        <v>#N/A</v>
      </c>
      <c r="P2085" s="263" t="e">
        <f t="shared" si="103"/>
        <v>#N/A</v>
      </c>
      <c r="Q2085" s="25" t="e">
        <f t="shared" si="104"/>
        <v>#N/A</v>
      </c>
      <c r="R2085" s="24" t="e">
        <f>VLOOKUP(J2085,'[1]Nhân viên'!$E$20:$F$41,2,0)</f>
        <v>#N/A</v>
      </c>
    </row>
    <row r="2086" spans="5:18" x14ac:dyDescent="0.2">
      <c r="E2086" s="24" t="e">
        <f>VLOOKUP(D2086,'Nhân viên'!$B$5:$C$48,2,0)</f>
        <v>#N/A</v>
      </c>
      <c r="H2086" s="24" t="e">
        <f>VLOOKUP(F2086,'Khách hàng'!$B$4:$G$1048576,2,0)</f>
        <v>#N/A</v>
      </c>
      <c r="M2086" s="24" t="e">
        <f>VLOOKUP(K2086,'Hàng hóa'!$C$5:$J2218,2,0)</f>
        <v>#N/A</v>
      </c>
      <c r="N2086" s="25" t="e">
        <f>VLOOKUP(K2086,'[1]Hàng hóa'!$C$5:$G$22,5,0)</f>
        <v>#N/A</v>
      </c>
      <c r="O2086" s="25" t="e">
        <f t="shared" si="102"/>
        <v>#N/A</v>
      </c>
      <c r="P2086" s="263" t="e">
        <f t="shared" si="103"/>
        <v>#N/A</v>
      </c>
      <c r="Q2086" s="25" t="e">
        <f t="shared" si="104"/>
        <v>#N/A</v>
      </c>
      <c r="R2086" s="24" t="e">
        <f>VLOOKUP(J2086,'[1]Nhân viên'!$E$20:$F$41,2,0)</f>
        <v>#N/A</v>
      </c>
    </row>
    <row r="2087" spans="5:18" x14ac:dyDescent="0.2">
      <c r="E2087" s="24" t="e">
        <f>VLOOKUP(D2087,'Nhân viên'!$B$5:$C$48,2,0)</f>
        <v>#N/A</v>
      </c>
      <c r="H2087" s="24" t="e">
        <f>VLOOKUP(F2087,'Khách hàng'!$B$4:$G$1048576,2,0)</f>
        <v>#N/A</v>
      </c>
      <c r="M2087" s="24" t="e">
        <f>VLOOKUP(K2087,'Hàng hóa'!$C$5:$J2219,2,0)</f>
        <v>#N/A</v>
      </c>
      <c r="N2087" s="25" t="e">
        <f>VLOOKUP(K2087,'[1]Hàng hóa'!$C$5:$G$22,5,0)</f>
        <v>#N/A</v>
      </c>
      <c r="O2087" s="25" t="e">
        <f t="shared" si="102"/>
        <v>#N/A</v>
      </c>
      <c r="P2087" s="263" t="e">
        <f t="shared" si="103"/>
        <v>#N/A</v>
      </c>
      <c r="Q2087" s="25" t="e">
        <f t="shared" si="104"/>
        <v>#N/A</v>
      </c>
      <c r="R2087" s="24" t="e">
        <f>VLOOKUP(J2087,'[1]Nhân viên'!$E$20:$F$41,2,0)</f>
        <v>#N/A</v>
      </c>
    </row>
    <row r="2088" spans="5:18" x14ac:dyDescent="0.2">
      <c r="E2088" s="24" t="e">
        <f>VLOOKUP(D2088,'Nhân viên'!$B$5:$C$48,2,0)</f>
        <v>#N/A</v>
      </c>
      <c r="H2088" s="24" t="e">
        <f>VLOOKUP(F2088,'Khách hàng'!$B$4:$G$1048576,2,0)</f>
        <v>#N/A</v>
      </c>
      <c r="M2088" s="24" t="e">
        <f>VLOOKUP(K2088,'Hàng hóa'!$C$5:$J2220,2,0)</f>
        <v>#N/A</v>
      </c>
      <c r="N2088" s="25" t="e">
        <f>VLOOKUP(K2088,'[1]Hàng hóa'!$C$5:$G$22,5,0)</f>
        <v>#N/A</v>
      </c>
      <c r="O2088" s="25" t="e">
        <f t="shared" si="102"/>
        <v>#N/A</v>
      </c>
      <c r="P2088" s="263" t="e">
        <f t="shared" si="103"/>
        <v>#N/A</v>
      </c>
      <c r="Q2088" s="25" t="e">
        <f t="shared" si="104"/>
        <v>#N/A</v>
      </c>
      <c r="R2088" s="24" t="e">
        <f>VLOOKUP(J2088,'[1]Nhân viên'!$E$20:$F$41,2,0)</f>
        <v>#N/A</v>
      </c>
    </row>
    <row r="2089" spans="5:18" x14ac:dyDescent="0.2">
      <c r="E2089" s="24" t="e">
        <f>VLOOKUP(D2089,'Nhân viên'!$B$5:$C$48,2,0)</f>
        <v>#N/A</v>
      </c>
      <c r="H2089" s="24" t="e">
        <f>VLOOKUP(F2089,'Khách hàng'!$B$4:$G$1048576,2,0)</f>
        <v>#N/A</v>
      </c>
      <c r="M2089" s="24" t="e">
        <f>VLOOKUP(K2089,'Hàng hóa'!$C$5:$J2221,2,0)</f>
        <v>#N/A</v>
      </c>
      <c r="N2089" s="25" t="e">
        <f>VLOOKUP(K2089,'[1]Hàng hóa'!$C$5:$G$22,5,0)</f>
        <v>#N/A</v>
      </c>
      <c r="O2089" s="25" t="e">
        <f t="shared" si="102"/>
        <v>#N/A</v>
      </c>
      <c r="P2089" s="263" t="e">
        <f t="shared" si="103"/>
        <v>#N/A</v>
      </c>
      <c r="Q2089" s="25" t="e">
        <f t="shared" si="104"/>
        <v>#N/A</v>
      </c>
      <c r="R2089" s="24" t="e">
        <f>VLOOKUP(J2089,'[1]Nhân viên'!$E$20:$F$41,2,0)</f>
        <v>#N/A</v>
      </c>
    </row>
    <row r="2090" spans="5:18" x14ac:dyDescent="0.2">
      <c r="E2090" s="24" t="e">
        <f>VLOOKUP(D2090,'Nhân viên'!$B$5:$C$48,2,0)</f>
        <v>#N/A</v>
      </c>
      <c r="H2090" s="24" t="e">
        <f>VLOOKUP(F2090,'Khách hàng'!$B$4:$G$1048576,2,0)</f>
        <v>#N/A</v>
      </c>
      <c r="M2090" s="24" t="e">
        <f>VLOOKUP(K2090,'Hàng hóa'!$C$5:$J2222,2,0)</f>
        <v>#N/A</v>
      </c>
      <c r="N2090" s="25" t="e">
        <f>VLOOKUP(K2090,'[1]Hàng hóa'!$C$5:$G$22,5,0)</f>
        <v>#N/A</v>
      </c>
      <c r="O2090" s="25" t="e">
        <f t="shared" si="102"/>
        <v>#N/A</v>
      </c>
      <c r="P2090" s="263" t="e">
        <f t="shared" si="103"/>
        <v>#N/A</v>
      </c>
      <c r="Q2090" s="25" t="e">
        <f t="shared" si="104"/>
        <v>#N/A</v>
      </c>
      <c r="R2090" s="24" t="e">
        <f>VLOOKUP(J2090,'[1]Nhân viên'!$E$20:$F$41,2,0)</f>
        <v>#N/A</v>
      </c>
    </row>
    <row r="2091" spans="5:18" x14ac:dyDescent="0.2">
      <c r="E2091" s="24" t="e">
        <f>VLOOKUP(D2091,'Nhân viên'!$B$5:$C$48,2,0)</f>
        <v>#N/A</v>
      </c>
      <c r="H2091" s="24" t="e">
        <f>VLOOKUP(F2091,'Khách hàng'!$B$4:$G$1048576,2,0)</f>
        <v>#N/A</v>
      </c>
      <c r="M2091" s="24" t="e">
        <f>VLOOKUP(K2091,'Hàng hóa'!$C$5:$J2223,2,0)</f>
        <v>#N/A</v>
      </c>
      <c r="N2091" s="25" t="e">
        <f>VLOOKUP(K2091,'[1]Hàng hóa'!$C$5:$G$22,5,0)</f>
        <v>#N/A</v>
      </c>
      <c r="O2091" s="25" t="e">
        <f t="shared" si="102"/>
        <v>#N/A</v>
      </c>
      <c r="P2091" s="263" t="e">
        <f t="shared" si="103"/>
        <v>#N/A</v>
      </c>
      <c r="Q2091" s="25" t="e">
        <f t="shared" si="104"/>
        <v>#N/A</v>
      </c>
      <c r="R2091" s="24" t="e">
        <f>VLOOKUP(J2091,'[1]Nhân viên'!$E$20:$F$41,2,0)</f>
        <v>#N/A</v>
      </c>
    </row>
    <row r="2092" spans="5:18" x14ac:dyDescent="0.2">
      <c r="E2092" s="24" t="e">
        <f>VLOOKUP(D2092,'Nhân viên'!$B$5:$C$48,2,0)</f>
        <v>#N/A</v>
      </c>
      <c r="H2092" s="24" t="e">
        <f>VLOOKUP(F2092,'Khách hàng'!$B$4:$G$1048576,2,0)</f>
        <v>#N/A</v>
      </c>
      <c r="M2092" s="24" t="e">
        <f>VLOOKUP(K2092,'Hàng hóa'!$C$5:$J2224,2,0)</f>
        <v>#N/A</v>
      </c>
      <c r="N2092" s="25" t="e">
        <f>VLOOKUP(K2092,'[1]Hàng hóa'!$C$5:$G$22,5,0)</f>
        <v>#N/A</v>
      </c>
      <c r="O2092" s="25" t="e">
        <f t="shared" si="102"/>
        <v>#N/A</v>
      </c>
      <c r="P2092" s="263" t="e">
        <f t="shared" si="103"/>
        <v>#N/A</v>
      </c>
      <c r="Q2092" s="25" t="e">
        <f t="shared" si="104"/>
        <v>#N/A</v>
      </c>
      <c r="R2092" s="24" t="e">
        <f>VLOOKUP(J2092,'[1]Nhân viên'!$E$20:$F$41,2,0)</f>
        <v>#N/A</v>
      </c>
    </row>
    <row r="2093" spans="5:18" x14ac:dyDescent="0.2">
      <c r="E2093" s="24" t="e">
        <f>VLOOKUP(D2093,'Nhân viên'!$B$5:$C$48,2,0)</f>
        <v>#N/A</v>
      </c>
      <c r="H2093" s="24" t="e">
        <f>VLOOKUP(F2093,'Khách hàng'!$B$4:$G$1048576,2,0)</f>
        <v>#N/A</v>
      </c>
      <c r="M2093" s="24" t="e">
        <f>VLOOKUP(K2093,'Hàng hóa'!$C$5:$J2225,2,0)</f>
        <v>#N/A</v>
      </c>
      <c r="N2093" s="25" t="e">
        <f>VLOOKUP(K2093,'[1]Hàng hóa'!$C$5:$G$22,5,0)</f>
        <v>#N/A</v>
      </c>
      <c r="O2093" s="25" t="e">
        <f t="shared" si="102"/>
        <v>#N/A</v>
      </c>
      <c r="P2093" s="263" t="e">
        <f t="shared" si="103"/>
        <v>#N/A</v>
      </c>
      <c r="Q2093" s="25" t="e">
        <f t="shared" si="104"/>
        <v>#N/A</v>
      </c>
      <c r="R2093" s="24" t="e">
        <f>VLOOKUP(J2093,'[1]Nhân viên'!$E$20:$F$41,2,0)</f>
        <v>#N/A</v>
      </c>
    </row>
    <row r="2094" spans="5:18" x14ac:dyDescent="0.2">
      <c r="E2094" s="24" t="e">
        <f>VLOOKUP(D2094,'Nhân viên'!$B$5:$C$48,2,0)</f>
        <v>#N/A</v>
      </c>
      <c r="H2094" s="24" t="e">
        <f>VLOOKUP(F2094,'Khách hàng'!$B$4:$G$1048576,2,0)</f>
        <v>#N/A</v>
      </c>
      <c r="M2094" s="24" t="e">
        <f>VLOOKUP(K2094,'Hàng hóa'!$C$5:$J2226,2,0)</f>
        <v>#N/A</v>
      </c>
      <c r="N2094" s="25" t="e">
        <f>VLOOKUP(K2094,'[1]Hàng hóa'!$C$5:$G$22,5,0)</f>
        <v>#N/A</v>
      </c>
      <c r="O2094" s="25" t="e">
        <f t="shared" si="102"/>
        <v>#N/A</v>
      </c>
      <c r="P2094" s="263" t="e">
        <f t="shared" si="103"/>
        <v>#N/A</v>
      </c>
      <c r="Q2094" s="25" t="e">
        <f t="shared" si="104"/>
        <v>#N/A</v>
      </c>
      <c r="R2094" s="24" t="e">
        <f>VLOOKUP(J2094,'[1]Nhân viên'!$E$20:$F$41,2,0)</f>
        <v>#N/A</v>
      </c>
    </row>
    <row r="2095" spans="5:18" x14ac:dyDescent="0.2">
      <c r="E2095" s="24" t="e">
        <f>VLOOKUP(D2095,'Nhân viên'!$B$5:$C$48,2,0)</f>
        <v>#N/A</v>
      </c>
      <c r="H2095" s="24" t="e">
        <f>VLOOKUP(F2095,'Khách hàng'!$B$4:$G$1048576,2,0)</f>
        <v>#N/A</v>
      </c>
      <c r="M2095" s="24" t="e">
        <f>VLOOKUP(K2095,'Hàng hóa'!$C$5:$J2227,2,0)</f>
        <v>#N/A</v>
      </c>
      <c r="N2095" s="25" t="e">
        <f>VLOOKUP(K2095,'[1]Hàng hóa'!$C$5:$G$22,5,0)</f>
        <v>#N/A</v>
      </c>
      <c r="O2095" s="25" t="e">
        <f t="shared" si="102"/>
        <v>#N/A</v>
      </c>
      <c r="P2095" s="263" t="e">
        <f t="shared" si="103"/>
        <v>#N/A</v>
      </c>
      <c r="Q2095" s="25" t="e">
        <f t="shared" si="104"/>
        <v>#N/A</v>
      </c>
      <c r="R2095" s="24" t="e">
        <f>VLOOKUP(J2095,'[1]Nhân viên'!$E$20:$F$41,2,0)</f>
        <v>#N/A</v>
      </c>
    </row>
    <row r="2096" spans="5:18" x14ac:dyDescent="0.2">
      <c r="E2096" s="24" t="e">
        <f>VLOOKUP(D2096,'Nhân viên'!$B$5:$C$48,2,0)</f>
        <v>#N/A</v>
      </c>
      <c r="H2096" s="24" t="e">
        <f>VLOOKUP(F2096,'Khách hàng'!$B$4:$G$1048576,2,0)</f>
        <v>#N/A</v>
      </c>
      <c r="M2096" s="24" t="e">
        <f>VLOOKUP(K2096,'Hàng hóa'!$C$5:$J2228,2,0)</f>
        <v>#N/A</v>
      </c>
      <c r="N2096" s="25" t="e">
        <f>VLOOKUP(K2096,'[1]Hàng hóa'!$C$5:$G$22,5,0)</f>
        <v>#N/A</v>
      </c>
      <c r="O2096" s="25" t="e">
        <f t="shared" si="102"/>
        <v>#N/A</v>
      </c>
      <c r="P2096" s="263" t="e">
        <f t="shared" si="103"/>
        <v>#N/A</v>
      </c>
      <c r="Q2096" s="25" t="e">
        <f t="shared" si="104"/>
        <v>#N/A</v>
      </c>
      <c r="R2096" s="24" t="e">
        <f>VLOOKUP(J2096,'[1]Nhân viên'!$E$20:$F$41,2,0)</f>
        <v>#N/A</v>
      </c>
    </row>
    <row r="2097" spans="5:18" x14ac:dyDescent="0.2">
      <c r="E2097" s="24" t="e">
        <f>VLOOKUP(D2097,'Nhân viên'!$B$5:$C$48,2,0)</f>
        <v>#N/A</v>
      </c>
      <c r="H2097" s="24" t="e">
        <f>VLOOKUP(F2097,'Khách hàng'!$B$4:$G$1048576,2,0)</f>
        <v>#N/A</v>
      </c>
      <c r="M2097" s="24" t="e">
        <f>VLOOKUP(K2097,'Hàng hóa'!$C$5:$J2229,2,0)</f>
        <v>#N/A</v>
      </c>
      <c r="N2097" s="25" t="e">
        <f>VLOOKUP(K2097,'[1]Hàng hóa'!$C$5:$G$22,5,0)</f>
        <v>#N/A</v>
      </c>
      <c r="O2097" s="25" t="e">
        <f t="shared" si="102"/>
        <v>#N/A</v>
      </c>
      <c r="P2097" s="263" t="e">
        <f t="shared" si="103"/>
        <v>#N/A</v>
      </c>
      <c r="Q2097" s="25" t="e">
        <f t="shared" si="104"/>
        <v>#N/A</v>
      </c>
      <c r="R2097" s="24" t="e">
        <f>VLOOKUP(J2097,'[1]Nhân viên'!$E$20:$F$41,2,0)</f>
        <v>#N/A</v>
      </c>
    </row>
    <row r="2098" spans="5:18" x14ac:dyDescent="0.2">
      <c r="E2098" s="24" t="e">
        <f>VLOOKUP(D2098,'Nhân viên'!$B$5:$C$48,2,0)</f>
        <v>#N/A</v>
      </c>
      <c r="H2098" s="24" t="e">
        <f>VLOOKUP(F2098,'Khách hàng'!$B$4:$G$1048576,2,0)</f>
        <v>#N/A</v>
      </c>
      <c r="M2098" s="24" t="e">
        <f>VLOOKUP(K2098,'Hàng hóa'!$C$5:$J2230,2,0)</f>
        <v>#N/A</v>
      </c>
      <c r="N2098" s="25" t="e">
        <f>VLOOKUP(K2098,'[1]Hàng hóa'!$C$5:$G$22,5,0)</f>
        <v>#N/A</v>
      </c>
      <c r="O2098" s="25" t="e">
        <f t="shared" si="102"/>
        <v>#N/A</v>
      </c>
      <c r="P2098" s="263" t="e">
        <f t="shared" si="103"/>
        <v>#N/A</v>
      </c>
      <c r="Q2098" s="25" t="e">
        <f t="shared" si="104"/>
        <v>#N/A</v>
      </c>
      <c r="R2098" s="24" t="e">
        <f>VLOOKUP(J2098,'[1]Nhân viên'!$E$20:$F$41,2,0)</f>
        <v>#N/A</v>
      </c>
    </row>
    <row r="2099" spans="5:18" x14ac:dyDescent="0.2">
      <c r="E2099" s="24" t="e">
        <f>VLOOKUP(D2099,'Nhân viên'!$B$5:$C$48,2,0)</f>
        <v>#N/A</v>
      </c>
      <c r="H2099" s="24" t="e">
        <f>VLOOKUP(F2099,'Khách hàng'!$B$4:$G$1048576,2,0)</f>
        <v>#N/A</v>
      </c>
      <c r="M2099" s="24" t="e">
        <f>VLOOKUP(K2099,'Hàng hóa'!$C$5:$J2231,2,0)</f>
        <v>#N/A</v>
      </c>
      <c r="N2099" s="25" t="e">
        <f>VLOOKUP(K2099,'[1]Hàng hóa'!$C$5:$G$22,5,0)</f>
        <v>#N/A</v>
      </c>
      <c r="O2099" s="25" t="e">
        <f t="shared" si="102"/>
        <v>#N/A</v>
      </c>
      <c r="P2099" s="263" t="e">
        <f t="shared" si="103"/>
        <v>#N/A</v>
      </c>
      <c r="Q2099" s="25" t="e">
        <f t="shared" si="104"/>
        <v>#N/A</v>
      </c>
      <c r="R2099" s="24" t="e">
        <f>VLOOKUP(J2099,'[1]Nhân viên'!$E$20:$F$41,2,0)</f>
        <v>#N/A</v>
      </c>
    </row>
    <row r="2100" spans="5:18" x14ac:dyDescent="0.2">
      <c r="E2100" s="24" t="e">
        <f>VLOOKUP(D2100,'Nhân viên'!$B$5:$C$48,2,0)</f>
        <v>#N/A</v>
      </c>
      <c r="H2100" s="24" t="e">
        <f>VLOOKUP(F2100,'Khách hàng'!$B$4:$G$1048576,2,0)</f>
        <v>#N/A</v>
      </c>
      <c r="M2100" s="24" t="e">
        <f>VLOOKUP(K2100,'Hàng hóa'!$C$5:$J2232,2,0)</f>
        <v>#N/A</v>
      </c>
      <c r="N2100" s="25" t="e">
        <f>VLOOKUP(K2100,'[1]Hàng hóa'!$C$5:$G$22,5,0)</f>
        <v>#N/A</v>
      </c>
      <c r="O2100" s="25" t="e">
        <f t="shared" si="102"/>
        <v>#N/A</v>
      </c>
      <c r="P2100" s="263" t="e">
        <f t="shared" si="103"/>
        <v>#N/A</v>
      </c>
      <c r="Q2100" s="25" t="e">
        <f t="shared" si="104"/>
        <v>#N/A</v>
      </c>
      <c r="R2100" s="24" t="e">
        <f>VLOOKUP(J2100,'[1]Nhân viên'!$E$20:$F$41,2,0)</f>
        <v>#N/A</v>
      </c>
    </row>
    <row r="2101" spans="5:18" x14ac:dyDescent="0.2">
      <c r="E2101" s="24" t="e">
        <f>VLOOKUP(D2101,'Nhân viên'!$B$5:$C$48,2,0)</f>
        <v>#N/A</v>
      </c>
      <c r="H2101" s="24" t="e">
        <f>VLOOKUP(F2101,'Khách hàng'!$B$4:$G$1048576,2,0)</f>
        <v>#N/A</v>
      </c>
      <c r="M2101" s="24" t="e">
        <f>VLOOKUP(K2101,'Hàng hóa'!$C$5:$J2233,2,0)</f>
        <v>#N/A</v>
      </c>
      <c r="N2101" s="25" t="e">
        <f>VLOOKUP(K2101,'[1]Hàng hóa'!$C$5:$G$22,5,0)</f>
        <v>#N/A</v>
      </c>
      <c r="O2101" s="25" t="e">
        <f t="shared" si="102"/>
        <v>#N/A</v>
      </c>
      <c r="P2101" s="263" t="e">
        <f t="shared" si="103"/>
        <v>#N/A</v>
      </c>
      <c r="Q2101" s="25" t="e">
        <f t="shared" si="104"/>
        <v>#N/A</v>
      </c>
      <c r="R2101" s="24" t="e">
        <f>VLOOKUP(J2101,'[1]Nhân viên'!$E$20:$F$41,2,0)</f>
        <v>#N/A</v>
      </c>
    </row>
    <row r="2102" spans="5:18" x14ac:dyDescent="0.2">
      <c r="E2102" s="24" t="e">
        <f>VLOOKUP(D2102,'Nhân viên'!$B$5:$C$48,2,0)</f>
        <v>#N/A</v>
      </c>
      <c r="H2102" s="24" t="e">
        <f>VLOOKUP(F2102,'Khách hàng'!$B$4:$G$1048576,2,0)</f>
        <v>#N/A</v>
      </c>
      <c r="M2102" s="24" t="e">
        <f>VLOOKUP(K2102,'Hàng hóa'!$C$5:$J2234,2,0)</f>
        <v>#N/A</v>
      </c>
      <c r="N2102" s="25" t="e">
        <f>VLOOKUP(K2102,'[1]Hàng hóa'!$C$5:$G$22,5,0)</f>
        <v>#N/A</v>
      </c>
      <c r="O2102" s="25" t="e">
        <f t="shared" si="102"/>
        <v>#N/A</v>
      </c>
      <c r="P2102" s="263" t="e">
        <f t="shared" si="103"/>
        <v>#N/A</v>
      </c>
      <c r="Q2102" s="25" t="e">
        <f t="shared" si="104"/>
        <v>#N/A</v>
      </c>
      <c r="R2102" s="24" t="e">
        <f>VLOOKUP(J2102,'[1]Nhân viên'!$E$20:$F$41,2,0)</f>
        <v>#N/A</v>
      </c>
    </row>
    <row r="2103" spans="5:18" x14ac:dyDescent="0.2">
      <c r="E2103" s="24" t="e">
        <f>VLOOKUP(D2103,'Nhân viên'!$B$5:$C$48,2,0)</f>
        <v>#N/A</v>
      </c>
      <c r="H2103" s="24" t="e">
        <f>VLOOKUP(F2103,'Khách hàng'!$B$4:$G$1048576,2,0)</f>
        <v>#N/A</v>
      </c>
      <c r="M2103" s="24" t="e">
        <f>VLOOKUP(K2103,'Hàng hóa'!$C$5:$J2235,2,0)</f>
        <v>#N/A</v>
      </c>
      <c r="N2103" s="25" t="e">
        <f>VLOOKUP(K2103,'[1]Hàng hóa'!$C$5:$G$22,5,0)</f>
        <v>#N/A</v>
      </c>
      <c r="O2103" s="25" t="e">
        <f t="shared" si="102"/>
        <v>#N/A</v>
      </c>
      <c r="P2103" s="263" t="e">
        <f t="shared" si="103"/>
        <v>#N/A</v>
      </c>
      <c r="Q2103" s="25" t="e">
        <f t="shared" si="104"/>
        <v>#N/A</v>
      </c>
      <c r="R2103" s="24" t="e">
        <f>VLOOKUP(J2103,'[1]Nhân viên'!$E$20:$F$41,2,0)</f>
        <v>#N/A</v>
      </c>
    </row>
    <row r="2104" spans="5:18" x14ac:dyDescent="0.2">
      <c r="E2104" s="24" t="e">
        <f>VLOOKUP(D2104,'Nhân viên'!$B$5:$C$48,2,0)</f>
        <v>#N/A</v>
      </c>
      <c r="H2104" s="24" t="e">
        <f>VLOOKUP(F2104,'Khách hàng'!$B$4:$G$1048576,2,0)</f>
        <v>#N/A</v>
      </c>
      <c r="M2104" s="24" t="e">
        <f>VLOOKUP(K2104,'Hàng hóa'!$C$5:$J2236,2,0)</f>
        <v>#N/A</v>
      </c>
      <c r="N2104" s="25" t="e">
        <f>VLOOKUP(K2104,'[1]Hàng hóa'!$C$5:$G$22,5,0)</f>
        <v>#N/A</v>
      </c>
      <c r="O2104" s="25" t="e">
        <f t="shared" si="102"/>
        <v>#N/A</v>
      </c>
      <c r="P2104" s="263" t="e">
        <f t="shared" si="103"/>
        <v>#N/A</v>
      </c>
      <c r="Q2104" s="25" t="e">
        <f t="shared" si="104"/>
        <v>#N/A</v>
      </c>
      <c r="R2104" s="24" t="e">
        <f>VLOOKUP(J2104,'[1]Nhân viên'!$E$20:$F$41,2,0)</f>
        <v>#N/A</v>
      </c>
    </row>
    <row r="2105" spans="5:18" x14ac:dyDescent="0.2">
      <c r="E2105" s="24" t="e">
        <f>VLOOKUP(D2105,'Nhân viên'!$B$5:$C$48,2,0)</f>
        <v>#N/A</v>
      </c>
      <c r="H2105" s="24" t="e">
        <f>VLOOKUP(F2105,'Khách hàng'!$B$4:$G$1048576,2,0)</f>
        <v>#N/A</v>
      </c>
      <c r="M2105" s="24" t="e">
        <f>VLOOKUP(K2105,'Hàng hóa'!$C$5:$J2237,2,0)</f>
        <v>#N/A</v>
      </c>
      <c r="N2105" s="25" t="e">
        <f>VLOOKUP(K2105,'[1]Hàng hóa'!$C$5:$G$22,5,0)</f>
        <v>#N/A</v>
      </c>
      <c r="O2105" s="25" t="e">
        <f t="shared" si="102"/>
        <v>#N/A</v>
      </c>
      <c r="P2105" s="263" t="e">
        <f t="shared" si="103"/>
        <v>#N/A</v>
      </c>
      <c r="Q2105" s="25" t="e">
        <f t="shared" si="104"/>
        <v>#N/A</v>
      </c>
      <c r="R2105" s="24" t="e">
        <f>VLOOKUP(J2105,'[1]Nhân viên'!$E$20:$F$41,2,0)</f>
        <v>#N/A</v>
      </c>
    </row>
    <row r="2106" spans="5:18" x14ac:dyDescent="0.2">
      <c r="E2106" s="24" t="e">
        <f>VLOOKUP(D2106,'Nhân viên'!$B$5:$C$48,2,0)</f>
        <v>#N/A</v>
      </c>
      <c r="H2106" s="24" t="e">
        <f>VLOOKUP(F2106,'Khách hàng'!$B$4:$G$1048576,2,0)</f>
        <v>#N/A</v>
      </c>
      <c r="M2106" s="24" t="e">
        <f>VLOOKUP(K2106,'Hàng hóa'!$C$5:$J2238,2,0)</f>
        <v>#N/A</v>
      </c>
      <c r="N2106" s="25" t="e">
        <f>VLOOKUP(K2106,'[1]Hàng hóa'!$C$5:$G$22,5,0)</f>
        <v>#N/A</v>
      </c>
      <c r="O2106" s="25" t="e">
        <f t="shared" si="102"/>
        <v>#N/A</v>
      </c>
      <c r="P2106" s="263" t="e">
        <f t="shared" si="103"/>
        <v>#N/A</v>
      </c>
      <c r="Q2106" s="25" t="e">
        <f t="shared" si="104"/>
        <v>#N/A</v>
      </c>
      <c r="R2106" s="24" t="e">
        <f>VLOOKUP(J2106,'[1]Nhân viên'!$E$20:$F$41,2,0)</f>
        <v>#N/A</v>
      </c>
    </row>
    <row r="2107" spans="5:18" x14ac:dyDescent="0.2">
      <c r="E2107" s="24" t="e">
        <f>VLOOKUP(D2107,'Nhân viên'!$B$5:$C$48,2,0)</f>
        <v>#N/A</v>
      </c>
      <c r="H2107" s="24" t="e">
        <f>VLOOKUP(F2107,'Khách hàng'!$B$4:$G$1048576,2,0)</f>
        <v>#N/A</v>
      </c>
      <c r="M2107" s="24" t="e">
        <f>VLOOKUP(K2107,'Hàng hóa'!$C$5:$J2239,2,0)</f>
        <v>#N/A</v>
      </c>
      <c r="N2107" s="25" t="e">
        <f>VLOOKUP(K2107,'[1]Hàng hóa'!$C$5:$G$22,5,0)</f>
        <v>#N/A</v>
      </c>
      <c r="O2107" s="25" t="e">
        <f t="shared" si="102"/>
        <v>#N/A</v>
      </c>
      <c r="P2107" s="263" t="e">
        <f t="shared" si="103"/>
        <v>#N/A</v>
      </c>
      <c r="Q2107" s="25" t="e">
        <f t="shared" si="104"/>
        <v>#N/A</v>
      </c>
      <c r="R2107" s="24" t="e">
        <f>VLOOKUP(J2107,'[1]Nhân viên'!$E$20:$F$41,2,0)</f>
        <v>#N/A</v>
      </c>
    </row>
    <row r="2108" spans="5:18" x14ac:dyDescent="0.2">
      <c r="E2108" s="24" t="e">
        <f>VLOOKUP(D2108,'Nhân viên'!$B$5:$C$48,2,0)</f>
        <v>#N/A</v>
      </c>
      <c r="H2108" s="24" t="e">
        <f>VLOOKUP(F2108,'Khách hàng'!$B$4:$G$1048576,2,0)</f>
        <v>#N/A</v>
      </c>
      <c r="M2108" s="24" t="e">
        <f>VLOOKUP(K2108,'Hàng hóa'!$C$5:$J2240,2,0)</f>
        <v>#N/A</v>
      </c>
      <c r="N2108" s="25" t="e">
        <f>VLOOKUP(K2108,'[1]Hàng hóa'!$C$5:$G$22,5,0)</f>
        <v>#N/A</v>
      </c>
      <c r="O2108" s="25" t="e">
        <f t="shared" si="102"/>
        <v>#N/A</v>
      </c>
      <c r="P2108" s="263" t="e">
        <f t="shared" si="103"/>
        <v>#N/A</v>
      </c>
      <c r="Q2108" s="25" t="e">
        <f t="shared" si="104"/>
        <v>#N/A</v>
      </c>
      <c r="R2108" s="24" t="e">
        <f>VLOOKUP(J2108,'[1]Nhân viên'!$E$20:$F$41,2,0)</f>
        <v>#N/A</v>
      </c>
    </row>
    <row r="2109" spans="5:18" x14ac:dyDescent="0.2">
      <c r="E2109" s="24" t="e">
        <f>VLOOKUP(D2109,'Nhân viên'!$B$5:$C$48,2,0)</f>
        <v>#N/A</v>
      </c>
      <c r="H2109" s="24" t="e">
        <f>VLOOKUP(F2109,'Khách hàng'!$B$4:$G$1048576,2,0)</f>
        <v>#N/A</v>
      </c>
      <c r="M2109" s="24" t="e">
        <f>VLOOKUP(K2109,'Hàng hóa'!$C$5:$J2241,2,0)</f>
        <v>#N/A</v>
      </c>
      <c r="N2109" s="25" t="e">
        <f>VLOOKUP(K2109,'[1]Hàng hóa'!$C$5:$G$22,5,0)</f>
        <v>#N/A</v>
      </c>
      <c r="O2109" s="25" t="e">
        <f t="shared" si="102"/>
        <v>#N/A</v>
      </c>
      <c r="P2109" s="263" t="e">
        <f t="shared" si="103"/>
        <v>#N/A</v>
      </c>
      <c r="Q2109" s="25" t="e">
        <f t="shared" si="104"/>
        <v>#N/A</v>
      </c>
      <c r="R2109" s="24" t="e">
        <f>VLOOKUP(J2109,'[1]Nhân viên'!$E$20:$F$41,2,0)</f>
        <v>#N/A</v>
      </c>
    </row>
    <row r="2110" spans="5:18" x14ac:dyDescent="0.2">
      <c r="E2110" s="24" t="e">
        <f>VLOOKUP(D2110,'Nhân viên'!$B$5:$C$48,2,0)</f>
        <v>#N/A</v>
      </c>
      <c r="H2110" s="24" t="e">
        <f>VLOOKUP(F2110,'Khách hàng'!$B$4:$G$1048576,2,0)</f>
        <v>#N/A</v>
      </c>
      <c r="M2110" s="24" t="e">
        <f>VLOOKUP(K2110,'Hàng hóa'!$C$5:$J2242,2,0)</f>
        <v>#N/A</v>
      </c>
      <c r="N2110" s="25" t="e">
        <f>VLOOKUP(K2110,'[1]Hàng hóa'!$C$5:$G$22,5,0)</f>
        <v>#N/A</v>
      </c>
      <c r="O2110" s="25" t="e">
        <f t="shared" si="102"/>
        <v>#N/A</v>
      </c>
      <c r="P2110" s="263" t="e">
        <f t="shared" si="103"/>
        <v>#N/A</v>
      </c>
      <c r="Q2110" s="25" t="e">
        <f t="shared" si="104"/>
        <v>#N/A</v>
      </c>
      <c r="R2110" s="24" t="e">
        <f>VLOOKUP(J2110,'[1]Nhân viên'!$E$20:$F$41,2,0)</f>
        <v>#N/A</v>
      </c>
    </row>
    <row r="2111" spans="5:18" x14ac:dyDescent="0.2">
      <c r="E2111" s="24" t="e">
        <f>VLOOKUP(D2111,'Nhân viên'!$B$5:$C$48,2,0)</f>
        <v>#N/A</v>
      </c>
      <c r="H2111" s="24" t="e">
        <f>VLOOKUP(F2111,'Khách hàng'!$B$4:$G$1048576,2,0)</f>
        <v>#N/A</v>
      </c>
      <c r="M2111" s="24" t="e">
        <f>VLOOKUP(K2111,'Hàng hóa'!$C$5:$J2243,2,0)</f>
        <v>#N/A</v>
      </c>
      <c r="N2111" s="25" t="e">
        <f>VLOOKUP(K2111,'[1]Hàng hóa'!$C$5:$G$22,5,0)</f>
        <v>#N/A</v>
      </c>
      <c r="O2111" s="25" t="e">
        <f t="shared" si="102"/>
        <v>#N/A</v>
      </c>
      <c r="P2111" s="263" t="e">
        <f t="shared" si="103"/>
        <v>#N/A</v>
      </c>
      <c r="Q2111" s="25" t="e">
        <f t="shared" si="104"/>
        <v>#N/A</v>
      </c>
      <c r="R2111" s="24" t="e">
        <f>VLOOKUP(J2111,'[1]Nhân viên'!$E$20:$F$41,2,0)</f>
        <v>#N/A</v>
      </c>
    </row>
    <row r="2112" spans="5:18" x14ac:dyDescent="0.2">
      <c r="E2112" s="24" t="e">
        <f>VLOOKUP(D2112,'Nhân viên'!$B$5:$C$48,2,0)</f>
        <v>#N/A</v>
      </c>
      <c r="H2112" s="24" t="e">
        <f>VLOOKUP(F2112,'Khách hàng'!$B$4:$G$1048576,2,0)</f>
        <v>#N/A</v>
      </c>
      <c r="M2112" s="24" t="e">
        <f>VLOOKUP(K2112,'Hàng hóa'!$C$5:$J2244,2,0)</f>
        <v>#N/A</v>
      </c>
      <c r="N2112" s="25" t="e">
        <f>VLOOKUP(K2112,'[1]Hàng hóa'!$C$5:$G$22,5,0)</f>
        <v>#N/A</v>
      </c>
      <c r="O2112" s="25" t="e">
        <f t="shared" si="102"/>
        <v>#N/A</v>
      </c>
      <c r="P2112" s="263" t="e">
        <f t="shared" si="103"/>
        <v>#N/A</v>
      </c>
      <c r="Q2112" s="25" t="e">
        <f t="shared" si="104"/>
        <v>#N/A</v>
      </c>
      <c r="R2112" s="24" t="e">
        <f>VLOOKUP(J2112,'[1]Nhân viên'!$E$20:$F$41,2,0)</f>
        <v>#N/A</v>
      </c>
    </row>
    <row r="2113" spans="5:18" x14ac:dyDescent="0.2">
      <c r="E2113" s="24" t="e">
        <f>VLOOKUP(D2113,'Nhân viên'!$B$5:$C$48,2,0)</f>
        <v>#N/A</v>
      </c>
      <c r="H2113" s="24" t="e">
        <f>VLOOKUP(F2113,'Khách hàng'!$B$4:$G$1048576,2,0)</f>
        <v>#N/A</v>
      </c>
      <c r="M2113" s="24" t="e">
        <f>VLOOKUP(K2113,'Hàng hóa'!$C$5:$J2245,2,0)</f>
        <v>#N/A</v>
      </c>
      <c r="N2113" s="25" t="e">
        <f>VLOOKUP(K2113,'[1]Hàng hóa'!$C$5:$G$22,5,0)</f>
        <v>#N/A</v>
      </c>
      <c r="O2113" s="25" t="e">
        <f t="shared" si="102"/>
        <v>#N/A</v>
      </c>
      <c r="P2113" s="263" t="e">
        <f t="shared" si="103"/>
        <v>#N/A</v>
      </c>
      <c r="Q2113" s="25" t="e">
        <f t="shared" si="104"/>
        <v>#N/A</v>
      </c>
      <c r="R2113" s="24" t="e">
        <f>VLOOKUP(J2113,'[1]Nhân viên'!$E$20:$F$41,2,0)</f>
        <v>#N/A</v>
      </c>
    </row>
    <row r="2114" spans="5:18" x14ac:dyDescent="0.2">
      <c r="E2114" s="24" t="e">
        <f>VLOOKUP(D2114,'Nhân viên'!$B$5:$C$48,2,0)</f>
        <v>#N/A</v>
      </c>
      <c r="H2114" s="24" t="e">
        <f>VLOOKUP(F2114,'Khách hàng'!$B$4:$G$1048576,2,0)</f>
        <v>#N/A</v>
      </c>
      <c r="M2114" s="24" t="e">
        <f>VLOOKUP(K2114,'Hàng hóa'!$C$5:$J2246,2,0)</f>
        <v>#N/A</v>
      </c>
      <c r="N2114" s="25" t="e">
        <f>VLOOKUP(K2114,'[1]Hàng hóa'!$C$5:$G$22,5,0)</f>
        <v>#N/A</v>
      </c>
      <c r="O2114" s="25" t="e">
        <f t="shared" si="102"/>
        <v>#N/A</v>
      </c>
      <c r="P2114" s="263" t="e">
        <f t="shared" si="103"/>
        <v>#N/A</v>
      </c>
      <c r="Q2114" s="25" t="e">
        <f t="shared" si="104"/>
        <v>#N/A</v>
      </c>
      <c r="R2114" s="24" t="e">
        <f>VLOOKUP(J2114,'[1]Nhân viên'!$E$20:$F$41,2,0)</f>
        <v>#N/A</v>
      </c>
    </row>
    <row r="2115" spans="5:18" x14ac:dyDescent="0.2">
      <c r="E2115" s="24" t="e">
        <f>VLOOKUP(D2115,'Nhân viên'!$B$5:$C$48,2,0)</f>
        <v>#N/A</v>
      </c>
      <c r="H2115" s="24" t="e">
        <f>VLOOKUP(F2115,'Khách hàng'!$B$4:$G$1048576,2,0)</f>
        <v>#N/A</v>
      </c>
      <c r="M2115" s="24" t="e">
        <f>VLOOKUP(K2115,'Hàng hóa'!$C$5:$J2247,2,0)</f>
        <v>#N/A</v>
      </c>
      <c r="N2115" s="25" t="e">
        <f>VLOOKUP(K2115,'[1]Hàng hóa'!$C$5:$G$22,5,0)</f>
        <v>#N/A</v>
      </c>
      <c r="O2115" s="25" t="e">
        <f t="shared" si="102"/>
        <v>#N/A</v>
      </c>
      <c r="P2115" s="263" t="e">
        <f t="shared" si="103"/>
        <v>#N/A</v>
      </c>
      <c r="Q2115" s="25" t="e">
        <f t="shared" si="104"/>
        <v>#N/A</v>
      </c>
      <c r="R2115" s="24" t="e">
        <f>VLOOKUP(J2115,'[1]Nhân viên'!$E$20:$F$41,2,0)</f>
        <v>#N/A</v>
      </c>
    </row>
    <row r="2116" spans="5:18" x14ac:dyDescent="0.2">
      <c r="E2116" s="24" t="e">
        <f>VLOOKUP(D2116,'Nhân viên'!$B$5:$C$48,2,0)</f>
        <v>#N/A</v>
      </c>
      <c r="H2116" s="24" t="e">
        <f>VLOOKUP(F2116,'Khách hàng'!$B$4:$G$1048576,2,0)</f>
        <v>#N/A</v>
      </c>
      <c r="M2116" s="24" t="e">
        <f>VLOOKUP(K2116,'Hàng hóa'!$C$5:$J2248,2,0)</f>
        <v>#N/A</v>
      </c>
      <c r="N2116" s="25" t="e">
        <f>VLOOKUP(K2116,'[1]Hàng hóa'!$C$5:$G$22,5,0)</f>
        <v>#N/A</v>
      </c>
      <c r="O2116" s="25" t="e">
        <f t="shared" si="102"/>
        <v>#N/A</v>
      </c>
      <c r="P2116" s="263" t="e">
        <f t="shared" si="103"/>
        <v>#N/A</v>
      </c>
      <c r="Q2116" s="25" t="e">
        <f t="shared" si="104"/>
        <v>#N/A</v>
      </c>
      <c r="R2116" s="24" t="e">
        <f>VLOOKUP(J2116,'[1]Nhân viên'!$E$20:$F$41,2,0)</f>
        <v>#N/A</v>
      </c>
    </row>
    <row r="2117" spans="5:18" x14ac:dyDescent="0.2">
      <c r="E2117" s="24" t="e">
        <f>VLOOKUP(D2117,'Nhân viên'!$B$5:$C$48,2,0)</f>
        <v>#N/A</v>
      </c>
      <c r="H2117" s="24" t="e">
        <f>VLOOKUP(F2117,'Khách hàng'!$B$4:$G$1048576,2,0)</f>
        <v>#N/A</v>
      </c>
      <c r="M2117" s="24" t="e">
        <f>VLOOKUP(K2117,'Hàng hóa'!$C$5:$J2249,2,0)</f>
        <v>#N/A</v>
      </c>
      <c r="N2117" s="25" t="e">
        <f>VLOOKUP(K2117,'[1]Hàng hóa'!$C$5:$G$22,5,0)</f>
        <v>#N/A</v>
      </c>
      <c r="O2117" s="25" t="e">
        <f t="shared" si="102"/>
        <v>#N/A</v>
      </c>
      <c r="P2117" s="263" t="e">
        <f t="shared" si="103"/>
        <v>#N/A</v>
      </c>
      <c r="Q2117" s="25" t="e">
        <f t="shared" si="104"/>
        <v>#N/A</v>
      </c>
      <c r="R2117" s="24" t="e">
        <f>VLOOKUP(J2117,'[1]Nhân viên'!$E$20:$F$41,2,0)</f>
        <v>#N/A</v>
      </c>
    </row>
    <row r="2118" spans="5:18" x14ac:dyDescent="0.2">
      <c r="E2118" s="24" t="e">
        <f>VLOOKUP(D2118,'Nhân viên'!$B$5:$C$48,2,0)</f>
        <v>#N/A</v>
      </c>
      <c r="H2118" s="24" t="e">
        <f>VLOOKUP(F2118,'Khách hàng'!$B$4:$G$1048576,2,0)</f>
        <v>#N/A</v>
      </c>
      <c r="M2118" s="24" t="e">
        <f>VLOOKUP(K2118,'Hàng hóa'!$C$5:$J2250,2,0)</f>
        <v>#N/A</v>
      </c>
      <c r="N2118" s="25" t="e">
        <f>VLOOKUP(K2118,'[1]Hàng hóa'!$C$5:$G$22,5,0)</f>
        <v>#N/A</v>
      </c>
      <c r="O2118" s="25" t="e">
        <f t="shared" si="102"/>
        <v>#N/A</v>
      </c>
      <c r="P2118" s="263" t="e">
        <f t="shared" si="103"/>
        <v>#N/A</v>
      </c>
      <c r="Q2118" s="25" t="e">
        <f t="shared" si="104"/>
        <v>#N/A</v>
      </c>
      <c r="R2118" s="24" t="e">
        <f>VLOOKUP(J2118,'[1]Nhân viên'!$E$20:$F$41,2,0)</f>
        <v>#N/A</v>
      </c>
    </row>
    <row r="2119" spans="5:18" x14ac:dyDescent="0.2">
      <c r="E2119" s="24" t="e">
        <f>VLOOKUP(D2119,'Nhân viên'!$B$5:$C$48,2,0)</f>
        <v>#N/A</v>
      </c>
      <c r="H2119" s="24" t="e">
        <f>VLOOKUP(F2119,'Khách hàng'!$B$4:$G$1048576,2,0)</f>
        <v>#N/A</v>
      </c>
      <c r="M2119" s="24" t="e">
        <f>VLOOKUP(K2119,'Hàng hóa'!$C$5:$J2251,2,0)</f>
        <v>#N/A</v>
      </c>
      <c r="N2119" s="25" t="e">
        <f>VLOOKUP(K2119,'[1]Hàng hóa'!$C$5:$G$22,5,0)</f>
        <v>#N/A</v>
      </c>
      <c r="O2119" s="25" t="e">
        <f t="shared" si="102"/>
        <v>#N/A</v>
      </c>
      <c r="P2119" s="263" t="e">
        <f t="shared" si="103"/>
        <v>#N/A</v>
      </c>
      <c r="Q2119" s="25" t="e">
        <f t="shared" si="104"/>
        <v>#N/A</v>
      </c>
      <c r="R2119" s="24" t="e">
        <f>VLOOKUP(J2119,'[1]Nhân viên'!$E$20:$F$41,2,0)</f>
        <v>#N/A</v>
      </c>
    </row>
    <row r="2120" spans="5:18" x14ac:dyDescent="0.2">
      <c r="E2120" s="24" t="e">
        <f>VLOOKUP(D2120,'Nhân viên'!$B$5:$C$48,2,0)</f>
        <v>#N/A</v>
      </c>
      <c r="H2120" s="24" t="e">
        <f>VLOOKUP(F2120,'Khách hàng'!$B$4:$G$1048576,2,0)</f>
        <v>#N/A</v>
      </c>
      <c r="M2120" s="24" t="e">
        <f>VLOOKUP(K2120,'Hàng hóa'!$C$5:$J2252,2,0)</f>
        <v>#N/A</v>
      </c>
      <c r="N2120" s="25" t="e">
        <f>VLOOKUP(K2120,'[1]Hàng hóa'!$C$5:$G$22,5,0)</f>
        <v>#N/A</v>
      </c>
      <c r="O2120" s="25" t="e">
        <f t="shared" si="102"/>
        <v>#N/A</v>
      </c>
      <c r="P2120" s="263" t="e">
        <f t="shared" si="103"/>
        <v>#N/A</v>
      </c>
      <c r="Q2120" s="25" t="e">
        <f t="shared" si="104"/>
        <v>#N/A</v>
      </c>
      <c r="R2120" s="24" t="e">
        <f>VLOOKUP(J2120,'[1]Nhân viên'!$E$20:$F$41,2,0)</f>
        <v>#N/A</v>
      </c>
    </row>
    <row r="2121" spans="5:18" x14ac:dyDescent="0.2">
      <c r="E2121" s="24" t="e">
        <f>VLOOKUP(D2121,'Nhân viên'!$B$5:$C$48,2,0)</f>
        <v>#N/A</v>
      </c>
      <c r="H2121" s="24" t="e">
        <f>VLOOKUP(F2121,'Khách hàng'!$B$4:$G$1048576,2,0)</f>
        <v>#N/A</v>
      </c>
      <c r="M2121" s="24" t="e">
        <f>VLOOKUP(K2121,'Hàng hóa'!$C$5:$J2253,2,0)</f>
        <v>#N/A</v>
      </c>
      <c r="N2121" s="25" t="e">
        <f>VLOOKUP(K2121,'[1]Hàng hóa'!$C$5:$G$22,5,0)</f>
        <v>#N/A</v>
      </c>
      <c r="O2121" s="25" t="e">
        <f t="shared" si="102"/>
        <v>#N/A</v>
      </c>
      <c r="P2121" s="263" t="e">
        <f t="shared" si="103"/>
        <v>#N/A</v>
      </c>
      <c r="Q2121" s="25" t="e">
        <f t="shared" si="104"/>
        <v>#N/A</v>
      </c>
      <c r="R2121" s="24" t="e">
        <f>VLOOKUP(J2121,'[1]Nhân viên'!$E$20:$F$41,2,0)</f>
        <v>#N/A</v>
      </c>
    </row>
    <row r="2122" spans="5:18" x14ac:dyDescent="0.2">
      <c r="E2122" s="24" t="e">
        <f>VLOOKUP(D2122,'Nhân viên'!$B$5:$C$48,2,0)</f>
        <v>#N/A</v>
      </c>
      <c r="H2122" s="24" t="e">
        <f>VLOOKUP(F2122,'Khách hàng'!$B$4:$G$1048576,2,0)</f>
        <v>#N/A</v>
      </c>
      <c r="M2122" s="24" t="e">
        <f>VLOOKUP(K2122,'Hàng hóa'!$C$5:$J2254,2,0)</f>
        <v>#N/A</v>
      </c>
      <c r="N2122" s="25" t="e">
        <f>VLOOKUP(K2122,'[1]Hàng hóa'!$C$5:$G$22,5,0)</f>
        <v>#N/A</v>
      </c>
      <c r="O2122" s="25" t="e">
        <f t="shared" si="102"/>
        <v>#N/A</v>
      </c>
      <c r="P2122" s="263" t="e">
        <f t="shared" si="103"/>
        <v>#N/A</v>
      </c>
      <c r="Q2122" s="25" t="e">
        <f t="shared" si="104"/>
        <v>#N/A</v>
      </c>
      <c r="R2122" s="24" t="e">
        <f>VLOOKUP(J2122,'[1]Nhân viên'!$E$20:$F$41,2,0)</f>
        <v>#N/A</v>
      </c>
    </row>
    <row r="2123" spans="5:18" x14ac:dyDescent="0.2">
      <c r="E2123" s="24" t="e">
        <f>VLOOKUP(D2123,'Nhân viên'!$B$5:$C$48,2,0)</f>
        <v>#N/A</v>
      </c>
      <c r="H2123" s="24" t="e">
        <f>VLOOKUP(F2123,'Khách hàng'!$B$4:$G$1048576,2,0)</f>
        <v>#N/A</v>
      </c>
      <c r="M2123" s="24" t="e">
        <f>VLOOKUP(K2123,'Hàng hóa'!$C$5:$J2255,2,0)</f>
        <v>#N/A</v>
      </c>
      <c r="N2123" s="25" t="e">
        <f>VLOOKUP(K2123,'[1]Hàng hóa'!$C$5:$G$22,5,0)</f>
        <v>#N/A</v>
      </c>
      <c r="O2123" s="25" t="e">
        <f t="shared" si="102"/>
        <v>#N/A</v>
      </c>
      <c r="P2123" s="263" t="e">
        <f t="shared" si="103"/>
        <v>#N/A</v>
      </c>
      <c r="Q2123" s="25" t="e">
        <f t="shared" si="104"/>
        <v>#N/A</v>
      </c>
      <c r="R2123" s="24" t="e">
        <f>VLOOKUP(J2123,'[1]Nhân viên'!$E$20:$F$41,2,0)</f>
        <v>#N/A</v>
      </c>
    </row>
    <row r="2124" spans="5:18" x14ac:dyDescent="0.2">
      <c r="E2124" s="24" t="e">
        <f>VLOOKUP(D2124,'Nhân viên'!$B$5:$C$48,2,0)</f>
        <v>#N/A</v>
      </c>
      <c r="H2124" s="24" t="e">
        <f>VLOOKUP(F2124,'Khách hàng'!$B$4:$G$1048576,2,0)</f>
        <v>#N/A</v>
      </c>
      <c r="M2124" s="24" t="e">
        <f>VLOOKUP(K2124,'Hàng hóa'!$C$5:$J2256,2,0)</f>
        <v>#N/A</v>
      </c>
      <c r="N2124" s="25" t="e">
        <f>VLOOKUP(K2124,'[1]Hàng hóa'!$C$5:$G$22,5,0)</f>
        <v>#N/A</v>
      </c>
      <c r="O2124" s="25" t="e">
        <f t="shared" si="102"/>
        <v>#N/A</v>
      </c>
      <c r="P2124" s="263" t="e">
        <f t="shared" si="103"/>
        <v>#N/A</v>
      </c>
      <c r="Q2124" s="25" t="e">
        <f t="shared" si="104"/>
        <v>#N/A</v>
      </c>
      <c r="R2124" s="24" t="e">
        <f>VLOOKUP(J2124,'[1]Nhân viên'!$E$20:$F$41,2,0)</f>
        <v>#N/A</v>
      </c>
    </row>
    <row r="2125" spans="5:18" x14ac:dyDescent="0.2">
      <c r="E2125" s="24" t="e">
        <f>VLOOKUP(D2125,'Nhân viên'!$B$5:$C$48,2,0)</f>
        <v>#N/A</v>
      </c>
      <c r="H2125" s="24" t="e">
        <f>VLOOKUP(F2125,'Khách hàng'!$B$4:$G$1048576,2,0)</f>
        <v>#N/A</v>
      </c>
      <c r="M2125" s="24" t="e">
        <f>VLOOKUP(K2125,'Hàng hóa'!$C$5:$J2257,2,0)</f>
        <v>#N/A</v>
      </c>
      <c r="N2125" s="25" t="e">
        <f>VLOOKUP(K2125,'[1]Hàng hóa'!$C$5:$G$22,5,0)</f>
        <v>#N/A</v>
      </c>
      <c r="O2125" s="25" t="e">
        <f t="shared" si="102"/>
        <v>#N/A</v>
      </c>
      <c r="P2125" s="263" t="e">
        <f t="shared" si="103"/>
        <v>#N/A</v>
      </c>
      <c r="Q2125" s="25" t="e">
        <f t="shared" si="104"/>
        <v>#N/A</v>
      </c>
      <c r="R2125" s="24" t="e">
        <f>VLOOKUP(J2125,'[1]Nhân viên'!$E$20:$F$41,2,0)</f>
        <v>#N/A</v>
      </c>
    </row>
    <row r="2126" spans="5:18" x14ac:dyDescent="0.2">
      <c r="E2126" s="24" t="e">
        <f>VLOOKUP(D2126,'Nhân viên'!$B$5:$C$48,2,0)</f>
        <v>#N/A</v>
      </c>
      <c r="H2126" s="24" t="e">
        <f>VLOOKUP(F2126,'Khách hàng'!$B$4:$G$1048576,2,0)</f>
        <v>#N/A</v>
      </c>
      <c r="M2126" s="24" t="e">
        <f>VLOOKUP(K2126,'Hàng hóa'!$C$5:$J2258,2,0)</f>
        <v>#N/A</v>
      </c>
      <c r="N2126" s="25" t="e">
        <f>VLOOKUP(K2126,'[1]Hàng hóa'!$C$5:$G$22,5,0)</f>
        <v>#N/A</v>
      </c>
      <c r="O2126" s="25" t="e">
        <f t="shared" si="102"/>
        <v>#N/A</v>
      </c>
      <c r="P2126" s="263" t="e">
        <f t="shared" si="103"/>
        <v>#N/A</v>
      </c>
      <c r="Q2126" s="25" t="e">
        <f t="shared" si="104"/>
        <v>#N/A</v>
      </c>
      <c r="R2126" s="24" t="e">
        <f>VLOOKUP(J2126,'[1]Nhân viên'!$E$20:$F$41,2,0)</f>
        <v>#N/A</v>
      </c>
    </row>
    <row r="2127" spans="5:18" x14ac:dyDescent="0.2">
      <c r="E2127" s="24" t="e">
        <f>VLOOKUP(D2127,'Nhân viên'!$B$5:$C$48,2,0)</f>
        <v>#N/A</v>
      </c>
      <c r="H2127" s="24" t="e">
        <f>VLOOKUP(F2127,'Khách hàng'!$B$4:$G$1048576,2,0)</f>
        <v>#N/A</v>
      </c>
      <c r="M2127" s="24" t="e">
        <f>VLOOKUP(K2127,'Hàng hóa'!$C$5:$J2259,2,0)</f>
        <v>#N/A</v>
      </c>
      <c r="N2127" s="25" t="e">
        <f>VLOOKUP(K2127,'[1]Hàng hóa'!$C$5:$G$22,5,0)</f>
        <v>#N/A</v>
      </c>
      <c r="O2127" s="25" t="e">
        <f t="shared" si="102"/>
        <v>#N/A</v>
      </c>
      <c r="P2127" s="263" t="e">
        <f t="shared" si="103"/>
        <v>#N/A</v>
      </c>
      <c r="Q2127" s="25" t="e">
        <f t="shared" si="104"/>
        <v>#N/A</v>
      </c>
      <c r="R2127" s="24" t="e">
        <f>VLOOKUP(J2127,'[1]Nhân viên'!$E$20:$F$41,2,0)</f>
        <v>#N/A</v>
      </c>
    </row>
    <row r="2128" spans="5:18" x14ac:dyDescent="0.2">
      <c r="E2128" s="24" t="e">
        <f>VLOOKUP(D2128,'Nhân viên'!$B$5:$C$48,2,0)</f>
        <v>#N/A</v>
      </c>
      <c r="H2128" s="24" t="e">
        <f>VLOOKUP(F2128,'Khách hàng'!$B$4:$G$1048576,2,0)</f>
        <v>#N/A</v>
      </c>
      <c r="M2128" s="24" t="e">
        <f>VLOOKUP(K2128,'Hàng hóa'!$C$5:$J2260,2,0)</f>
        <v>#N/A</v>
      </c>
      <c r="N2128" s="25" t="e">
        <f>VLOOKUP(K2128,'[1]Hàng hóa'!$C$5:$G$22,5,0)</f>
        <v>#N/A</v>
      </c>
      <c r="O2128" s="25" t="e">
        <f t="shared" si="102"/>
        <v>#N/A</v>
      </c>
      <c r="P2128" s="263" t="e">
        <f t="shared" si="103"/>
        <v>#N/A</v>
      </c>
      <c r="Q2128" s="25" t="e">
        <f t="shared" si="104"/>
        <v>#N/A</v>
      </c>
      <c r="R2128" s="24" t="e">
        <f>VLOOKUP(J2128,'[1]Nhân viên'!$E$20:$F$41,2,0)</f>
        <v>#N/A</v>
      </c>
    </row>
    <row r="2129" spans="1:18" x14ac:dyDescent="0.2">
      <c r="E2129" s="24" t="e">
        <f>VLOOKUP(D2129,'Nhân viên'!$B$5:$C$48,2,0)</f>
        <v>#N/A</v>
      </c>
      <c r="H2129" s="24" t="e">
        <f>VLOOKUP(F2129,'Khách hàng'!$B$4:$G$1048576,2,0)</f>
        <v>#N/A</v>
      </c>
      <c r="M2129" s="24" t="e">
        <f>VLOOKUP(K2129,'Hàng hóa'!$C$5:$J2261,2,0)</f>
        <v>#N/A</v>
      </c>
      <c r="N2129" s="25" t="e">
        <f>VLOOKUP(K2129,'[1]Hàng hóa'!$C$5:$G$22,5,0)</f>
        <v>#N/A</v>
      </c>
      <c r="O2129" s="25" t="e">
        <f t="shared" si="102"/>
        <v>#N/A</v>
      </c>
      <c r="P2129" s="263" t="e">
        <f t="shared" si="103"/>
        <v>#N/A</v>
      </c>
      <c r="Q2129" s="25" t="e">
        <f t="shared" si="104"/>
        <v>#N/A</v>
      </c>
      <c r="R2129" s="24" t="e">
        <f>VLOOKUP(J2129,'[1]Nhân viên'!$E$20:$F$41,2,0)</f>
        <v>#N/A</v>
      </c>
    </row>
    <row r="2130" spans="1:18" x14ac:dyDescent="0.2">
      <c r="E2130" s="24" t="e">
        <f>VLOOKUP(D2130,'Nhân viên'!$B$5:$C$48,2,0)</f>
        <v>#N/A</v>
      </c>
      <c r="H2130" s="24" t="e">
        <f>VLOOKUP(F2130,'Khách hàng'!$B$4:$G$1048576,2,0)</f>
        <v>#N/A</v>
      </c>
      <c r="M2130" s="24" t="e">
        <f>VLOOKUP(K2130,'Hàng hóa'!$C$5:$J2262,2,0)</f>
        <v>#N/A</v>
      </c>
      <c r="N2130" s="25" t="e">
        <f>VLOOKUP(K2130,'[1]Hàng hóa'!$C$5:$G$22,5,0)</f>
        <v>#N/A</v>
      </c>
      <c r="O2130" s="25" t="e">
        <f t="shared" si="102"/>
        <v>#N/A</v>
      </c>
      <c r="P2130" s="263" t="e">
        <f t="shared" si="103"/>
        <v>#N/A</v>
      </c>
      <c r="Q2130" s="25" t="e">
        <f t="shared" si="104"/>
        <v>#N/A</v>
      </c>
      <c r="R2130" s="24" t="e">
        <f>VLOOKUP(J2130,'[1]Nhân viên'!$E$20:$F$41,2,0)</f>
        <v>#N/A</v>
      </c>
    </row>
    <row r="2131" spans="1:18" x14ac:dyDescent="0.2">
      <c r="E2131" s="24" t="e">
        <f>VLOOKUP(D2131,'Nhân viên'!$B$5:$C$48,2,0)</f>
        <v>#N/A</v>
      </c>
      <c r="H2131" s="24" t="e">
        <f>VLOOKUP(F2131,'Khách hàng'!$B$4:$G$1048576,2,0)</f>
        <v>#N/A</v>
      </c>
      <c r="M2131" s="24" t="e">
        <f>VLOOKUP(K2131,'Hàng hóa'!$C$5:$J2263,2,0)</f>
        <v>#N/A</v>
      </c>
      <c r="N2131" s="25" t="e">
        <f>VLOOKUP(K2131,'[1]Hàng hóa'!$C$5:$G$22,5,0)</f>
        <v>#N/A</v>
      </c>
      <c r="O2131" s="25" t="e">
        <f t="shared" si="102"/>
        <v>#N/A</v>
      </c>
      <c r="P2131" s="263" t="e">
        <f t="shared" si="103"/>
        <v>#N/A</v>
      </c>
      <c r="Q2131" s="25" t="e">
        <f t="shared" si="104"/>
        <v>#N/A</v>
      </c>
      <c r="R2131" s="24" t="e">
        <f>VLOOKUP(J2131,'[1]Nhân viên'!$E$20:$F$41,2,0)</f>
        <v>#N/A</v>
      </c>
    </row>
    <row r="2132" spans="1:18" x14ac:dyDescent="0.2">
      <c r="E2132" s="24" t="e">
        <f>VLOOKUP(D2132,'Nhân viên'!$B$5:$C$48,2,0)</f>
        <v>#N/A</v>
      </c>
      <c r="H2132" s="24" t="e">
        <f>VLOOKUP(F2132,'Khách hàng'!$B$4:$G$1048576,2,0)</f>
        <v>#N/A</v>
      </c>
      <c r="M2132" s="24" t="e">
        <f>VLOOKUP(K2132,'Hàng hóa'!$C$5:$J2264,2,0)</f>
        <v>#N/A</v>
      </c>
      <c r="N2132" s="25" t="e">
        <f>VLOOKUP(K2132,'[1]Hàng hóa'!$C$5:$G$22,5,0)</f>
        <v>#N/A</v>
      </c>
      <c r="O2132" s="25" t="e">
        <f t="shared" si="102"/>
        <v>#N/A</v>
      </c>
      <c r="P2132" s="263" t="e">
        <f t="shared" si="103"/>
        <v>#N/A</v>
      </c>
      <c r="Q2132" s="25" t="e">
        <f t="shared" si="104"/>
        <v>#N/A</v>
      </c>
      <c r="R2132" s="24" t="e">
        <f>VLOOKUP(J2132,'[1]Nhân viên'!$E$20:$F$41,2,0)</f>
        <v>#N/A</v>
      </c>
    </row>
    <row r="2133" spans="1:18" x14ac:dyDescent="0.2">
      <c r="E2133" s="24" t="e">
        <f>VLOOKUP(D2133,'Nhân viên'!$B$5:$C$48,2,0)</f>
        <v>#N/A</v>
      </c>
      <c r="H2133" s="24" t="e">
        <f>VLOOKUP(F2133,'Khách hàng'!$B$4:$G$1048576,2,0)</f>
        <v>#N/A</v>
      </c>
      <c r="M2133" s="24" t="e">
        <f>VLOOKUP(K2133,'Hàng hóa'!$C$5:$J2265,2,0)</f>
        <v>#N/A</v>
      </c>
      <c r="N2133" s="25" t="e">
        <f>VLOOKUP(K2133,'[1]Hàng hóa'!$C$5:$G$22,5,0)</f>
        <v>#N/A</v>
      </c>
      <c r="O2133" s="25" t="e">
        <f t="shared" si="102"/>
        <v>#N/A</v>
      </c>
      <c r="P2133" s="263" t="e">
        <f t="shared" si="103"/>
        <v>#N/A</v>
      </c>
      <c r="Q2133" s="25" t="e">
        <f t="shared" si="104"/>
        <v>#N/A</v>
      </c>
      <c r="R2133" s="24" t="e">
        <f>VLOOKUP(J2133,'[1]Nhân viên'!$E$20:$F$41,2,0)</f>
        <v>#N/A</v>
      </c>
    </row>
    <row r="2134" spans="1:18" x14ac:dyDescent="0.2">
      <c r="E2134" s="24" t="e">
        <f>VLOOKUP(D2134,'Nhân viên'!$B$5:$C$48,2,0)</f>
        <v>#N/A</v>
      </c>
      <c r="H2134" s="24" t="e">
        <f>VLOOKUP(F2134,'Khách hàng'!$B$4:$G$1048576,2,0)</f>
        <v>#N/A</v>
      </c>
      <c r="M2134" s="24" t="e">
        <f>VLOOKUP(K2134,'Hàng hóa'!$C$5:$J2266,2,0)</f>
        <v>#N/A</v>
      </c>
      <c r="N2134" s="25" t="e">
        <f>VLOOKUP(K2134,'[1]Hàng hóa'!$C$5:$G$22,5,0)</f>
        <v>#N/A</v>
      </c>
      <c r="O2134" s="25" t="e">
        <f t="shared" si="102"/>
        <v>#N/A</v>
      </c>
      <c r="P2134" s="263" t="e">
        <f t="shared" si="103"/>
        <v>#N/A</v>
      </c>
      <c r="Q2134" s="25" t="e">
        <f t="shared" si="104"/>
        <v>#N/A</v>
      </c>
      <c r="R2134" s="24" t="e">
        <f>VLOOKUP(J2134,'[1]Nhân viên'!$E$20:$F$41,2,0)</f>
        <v>#N/A</v>
      </c>
    </row>
    <row r="2135" spans="1:18" x14ac:dyDescent="0.2">
      <c r="E2135" s="24" t="e">
        <f>VLOOKUP(D2135,'Nhân viên'!$B$5:$C$48,2,0)</f>
        <v>#N/A</v>
      </c>
      <c r="H2135" s="24" t="e">
        <f>VLOOKUP(F2135,'Khách hàng'!$B$4:$G$1048576,2,0)</f>
        <v>#N/A</v>
      </c>
      <c r="M2135" s="24" t="e">
        <f>VLOOKUP(K2135,'Hàng hóa'!$C$5:$J2267,2,0)</f>
        <v>#N/A</v>
      </c>
      <c r="N2135" s="25" t="e">
        <f>VLOOKUP(K2135,'[1]Hàng hóa'!$C$5:$G$22,5,0)</f>
        <v>#N/A</v>
      </c>
      <c r="O2135" s="25" t="e">
        <f t="shared" si="102"/>
        <v>#N/A</v>
      </c>
      <c r="P2135" s="263" t="e">
        <f t="shared" si="103"/>
        <v>#N/A</v>
      </c>
      <c r="Q2135" s="25" t="e">
        <f t="shared" si="104"/>
        <v>#N/A</v>
      </c>
      <c r="R2135" s="24" t="e">
        <f>VLOOKUP(J2135,'[1]Nhân viên'!$E$20:$F$41,2,0)</f>
        <v>#N/A</v>
      </c>
    </row>
    <row r="2136" spans="1:18" x14ac:dyDescent="0.2">
      <c r="E2136" s="24" t="e">
        <f>VLOOKUP(D2136,'Nhân viên'!$B$5:$C$48,2,0)</f>
        <v>#N/A</v>
      </c>
      <c r="H2136" s="24" t="e">
        <f>VLOOKUP(F2136,'Khách hàng'!$B$4:$G$1048576,2,0)</f>
        <v>#N/A</v>
      </c>
      <c r="M2136" s="24" t="e">
        <f>VLOOKUP(K2136,'Hàng hóa'!$C$5:$J2268,2,0)</f>
        <v>#N/A</v>
      </c>
      <c r="N2136" s="25" t="e">
        <f>VLOOKUP(K2136,'[1]Hàng hóa'!$C$5:$G$22,5,0)</f>
        <v>#N/A</v>
      </c>
      <c r="O2136" s="25" t="e">
        <f t="shared" si="102"/>
        <v>#N/A</v>
      </c>
      <c r="P2136" s="263" t="e">
        <f t="shared" si="103"/>
        <v>#N/A</v>
      </c>
      <c r="Q2136" s="25" t="e">
        <f t="shared" si="104"/>
        <v>#N/A</v>
      </c>
      <c r="R2136" s="24" t="e">
        <f>VLOOKUP(J2136,'[1]Nhân viên'!$E$20:$F$41,2,0)</f>
        <v>#N/A</v>
      </c>
    </row>
    <row r="2137" spans="1:18" x14ac:dyDescent="0.2">
      <c r="E2137" s="24" t="e">
        <f>VLOOKUP(D2137,'Nhân viên'!$B$5:$C$48,2,0)</f>
        <v>#N/A</v>
      </c>
      <c r="H2137" s="24" t="e">
        <f>VLOOKUP(F2137,'Khách hàng'!$B$4:$G$1048576,2,0)</f>
        <v>#N/A</v>
      </c>
      <c r="M2137" s="24" t="e">
        <f>VLOOKUP(K2137,'Hàng hóa'!$C$5:$J2269,2,0)</f>
        <v>#N/A</v>
      </c>
      <c r="N2137" s="25" t="e">
        <f>VLOOKUP(K2137,'[1]Hàng hóa'!$C$5:$G$22,5,0)</f>
        <v>#N/A</v>
      </c>
      <c r="O2137" s="25" t="e">
        <f t="shared" si="102"/>
        <v>#N/A</v>
      </c>
      <c r="P2137" s="263" t="e">
        <f t="shared" si="103"/>
        <v>#N/A</v>
      </c>
      <c r="Q2137" s="25" t="e">
        <f t="shared" si="104"/>
        <v>#N/A</v>
      </c>
      <c r="R2137" s="24" t="e">
        <f>VLOOKUP(J2137,'[1]Nhân viên'!$E$20:$F$41,2,0)</f>
        <v>#N/A</v>
      </c>
    </row>
    <row r="2138" spans="1:18" x14ac:dyDescent="0.2">
      <c r="E2138" s="24" t="e">
        <f>VLOOKUP(D2138,'Nhân viên'!$B$5:$C$48,2,0)</f>
        <v>#N/A</v>
      </c>
      <c r="H2138" s="24" t="e">
        <f>VLOOKUP(F2138,'Khách hàng'!$B$4:$G$1048576,2,0)</f>
        <v>#N/A</v>
      </c>
      <c r="M2138" s="24" t="e">
        <f>VLOOKUP(K2138,'Hàng hóa'!$C$5:$J2270,2,0)</f>
        <v>#N/A</v>
      </c>
      <c r="N2138" s="25" t="e">
        <f>VLOOKUP(K2138,'[1]Hàng hóa'!$C$5:$G$22,5,0)</f>
        <v>#N/A</v>
      </c>
      <c r="O2138" s="25" t="e">
        <f t="shared" ref="O2138:O2201" si="105">L2138*N2138</f>
        <v>#N/A</v>
      </c>
      <c r="P2138" s="263" t="e">
        <f t="shared" ref="P2138:P2201" si="106">O2138*8%</f>
        <v>#N/A</v>
      </c>
      <c r="Q2138" s="25" t="e">
        <f t="shared" ref="Q2138:Q2201" si="107">O2138*P2138+O2138</f>
        <v>#N/A</v>
      </c>
      <c r="R2138" s="24" t="e">
        <f>VLOOKUP(J2138,'[1]Nhân viên'!$E$20:$F$41,2,0)</f>
        <v>#N/A</v>
      </c>
    </row>
    <row r="2139" spans="1:18" x14ac:dyDescent="0.2">
      <c r="E2139" s="24" t="e">
        <f>VLOOKUP(D2139,'Nhân viên'!$B$5:$C$48,2,0)</f>
        <v>#N/A</v>
      </c>
      <c r="H2139" s="24" t="e">
        <f>VLOOKUP(F2139,'Khách hàng'!$B$4:$G$1048576,2,0)</f>
        <v>#N/A</v>
      </c>
      <c r="M2139" s="24" t="e">
        <f>VLOOKUP(K2139,'Hàng hóa'!$C$5:$J2271,2,0)</f>
        <v>#N/A</v>
      </c>
      <c r="N2139" s="25" t="e">
        <f>VLOOKUP(K2139,'[1]Hàng hóa'!$C$5:$G$22,5,0)</f>
        <v>#N/A</v>
      </c>
      <c r="O2139" s="25" t="e">
        <f t="shared" si="105"/>
        <v>#N/A</v>
      </c>
      <c r="P2139" s="263" t="e">
        <f t="shared" si="106"/>
        <v>#N/A</v>
      </c>
      <c r="Q2139" s="25" t="e">
        <f t="shared" si="107"/>
        <v>#N/A</v>
      </c>
      <c r="R2139" s="24" t="e">
        <f>VLOOKUP(J2139,'[1]Nhân viên'!$E$20:$F$41,2,0)</f>
        <v>#N/A</v>
      </c>
    </row>
    <row r="2140" spans="1:18" x14ac:dyDescent="0.2">
      <c r="A2140" s="11">
        <v>2138</v>
      </c>
      <c r="E2140" s="24" t="e">
        <f>VLOOKUP(D2140,'Nhân viên'!$B$5:$C$48,2,0)</f>
        <v>#N/A</v>
      </c>
      <c r="H2140" s="24" t="e">
        <f>VLOOKUP(F2140,'Khách hàng'!$B$4:$G$1048576,2,0)</f>
        <v>#N/A</v>
      </c>
      <c r="M2140" s="24" t="e">
        <f>VLOOKUP(K2140,'Hàng hóa'!$C$5:$J2272,2,0)</f>
        <v>#N/A</v>
      </c>
      <c r="N2140" s="25" t="e">
        <f>VLOOKUP(K2140,'[1]Hàng hóa'!$C$5:$G$22,5,0)</f>
        <v>#N/A</v>
      </c>
      <c r="O2140" s="25" t="e">
        <f t="shared" si="105"/>
        <v>#N/A</v>
      </c>
      <c r="P2140" s="263" t="e">
        <f t="shared" si="106"/>
        <v>#N/A</v>
      </c>
      <c r="Q2140" s="25" t="e">
        <f t="shared" si="107"/>
        <v>#N/A</v>
      </c>
      <c r="R2140" s="24" t="e">
        <f>VLOOKUP(J2140,'[1]Nhân viên'!$E$20:$F$41,2,0)</f>
        <v>#N/A</v>
      </c>
    </row>
    <row r="2141" spans="1:18" x14ac:dyDescent="0.2">
      <c r="A2141" s="11">
        <v>2139</v>
      </c>
      <c r="E2141" s="24" t="e">
        <f>VLOOKUP(D2141,'Nhân viên'!$B$5:$C$48,2,0)</f>
        <v>#N/A</v>
      </c>
      <c r="H2141" s="24" t="e">
        <f>VLOOKUP(F2141,'Khách hàng'!$B$4:$G$1048576,2,0)</f>
        <v>#N/A</v>
      </c>
      <c r="M2141" s="24" t="e">
        <f>VLOOKUP(K2141,'Hàng hóa'!$C$5:$J2273,2,0)</f>
        <v>#N/A</v>
      </c>
      <c r="N2141" s="25" t="e">
        <f>VLOOKUP(K2141,'[1]Hàng hóa'!$C$5:$G$22,5,0)</f>
        <v>#N/A</v>
      </c>
      <c r="O2141" s="25" t="e">
        <f t="shared" si="105"/>
        <v>#N/A</v>
      </c>
      <c r="P2141" s="263" t="e">
        <f t="shared" si="106"/>
        <v>#N/A</v>
      </c>
      <c r="Q2141" s="25" t="e">
        <f t="shared" si="107"/>
        <v>#N/A</v>
      </c>
      <c r="R2141" s="24" t="e">
        <f>VLOOKUP(J2141,'[1]Nhân viên'!$E$20:$F$41,2,0)</f>
        <v>#N/A</v>
      </c>
    </row>
    <row r="2142" spans="1:18" x14ac:dyDescent="0.2">
      <c r="A2142" s="11">
        <v>2140</v>
      </c>
      <c r="E2142" s="24" t="e">
        <f>VLOOKUP(D2142,'Nhân viên'!$B$5:$C$48,2,0)</f>
        <v>#N/A</v>
      </c>
      <c r="H2142" s="24" t="e">
        <f>VLOOKUP(F2142,'Khách hàng'!$B$4:$G$1048576,2,0)</f>
        <v>#N/A</v>
      </c>
      <c r="M2142" s="24" t="e">
        <f>VLOOKUP(K2142,'Hàng hóa'!$C$5:$J2274,2,0)</f>
        <v>#N/A</v>
      </c>
      <c r="N2142" s="25" t="e">
        <f>VLOOKUP(K2142,'[1]Hàng hóa'!$C$5:$G$22,5,0)</f>
        <v>#N/A</v>
      </c>
      <c r="O2142" s="25" t="e">
        <f t="shared" si="105"/>
        <v>#N/A</v>
      </c>
      <c r="P2142" s="263" t="e">
        <f t="shared" si="106"/>
        <v>#N/A</v>
      </c>
      <c r="Q2142" s="25" t="e">
        <f t="shared" si="107"/>
        <v>#N/A</v>
      </c>
      <c r="R2142" s="24" t="e">
        <f>VLOOKUP(J2142,'[1]Nhân viên'!$E$20:$F$41,2,0)</f>
        <v>#N/A</v>
      </c>
    </row>
    <row r="2143" spans="1:18" x14ac:dyDescent="0.2">
      <c r="A2143" s="11">
        <v>2141</v>
      </c>
      <c r="E2143" s="24" t="e">
        <f>VLOOKUP(D2143,'Nhân viên'!$B$5:$C$48,2,0)</f>
        <v>#N/A</v>
      </c>
      <c r="H2143" s="24" t="e">
        <f>VLOOKUP(F2143,'Khách hàng'!$B$4:$G$1048576,2,0)</f>
        <v>#N/A</v>
      </c>
      <c r="M2143" s="24" t="e">
        <f>VLOOKUP(K2143,'Hàng hóa'!$C$5:$J2275,2,0)</f>
        <v>#N/A</v>
      </c>
      <c r="N2143" s="25" t="e">
        <f>VLOOKUP(K2143,'[1]Hàng hóa'!$C$5:$G$22,5,0)</f>
        <v>#N/A</v>
      </c>
      <c r="O2143" s="25" t="e">
        <f t="shared" si="105"/>
        <v>#N/A</v>
      </c>
      <c r="P2143" s="263" t="e">
        <f t="shared" si="106"/>
        <v>#N/A</v>
      </c>
      <c r="Q2143" s="25" t="e">
        <f t="shared" si="107"/>
        <v>#N/A</v>
      </c>
      <c r="R2143" s="24" t="e">
        <f>VLOOKUP(J2143,'[1]Nhân viên'!$E$20:$F$41,2,0)</f>
        <v>#N/A</v>
      </c>
    </row>
    <row r="2144" spans="1:18" x14ac:dyDescent="0.2">
      <c r="A2144" s="11">
        <v>2142</v>
      </c>
      <c r="E2144" s="24" t="e">
        <f>VLOOKUP(D2144,'Nhân viên'!$B$5:$C$48,2,0)</f>
        <v>#N/A</v>
      </c>
      <c r="H2144" s="24" t="e">
        <f>VLOOKUP(F2144,'Khách hàng'!$B$4:$G$1048576,2,0)</f>
        <v>#N/A</v>
      </c>
      <c r="M2144" s="24" t="e">
        <f>VLOOKUP(K2144,'Hàng hóa'!$C$5:$J2276,2,0)</f>
        <v>#N/A</v>
      </c>
      <c r="N2144" s="25" t="e">
        <f>VLOOKUP(K2144,'[1]Hàng hóa'!$C$5:$G$22,5,0)</f>
        <v>#N/A</v>
      </c>
      <c r="O2144" s="25" t="e">
        <f t="shared" si="105"/>
        <v>#N/A</v>
      </c>
      <c r="P2144" s="263" t="e">
        <f t="shared" si="106"/>
        <v>#N/A</v>
      </c>
      <c r="Q2144" s="25" t="e">
        <f t="shared" si="107"/>
        <v>#N/A</v>
      </c>
      <c r="R2144" s="24" t="e">
        <f>VLOOKUP(J2144,'[1]Nhân viên'!$E$20:$F$41,2,0)</f>
        <v>#N/A</v>
      </c>
    </row>
    <row r="2145" spans="1:18" x14ac:dyDescent="0.2">
      <c r="A2145" s="11">
        <v>2143</v>
      </c>
      <c r="E2145" s="24" t="e">
        <f>VLOOKUP(D2145,'Nhân viên'!$B$5:$C$48,2,0)</f>
        <v>#N/A</v>
      </c>
      <c r="H2145" s="24" t="e">
        <f>VLOOKUP(F2145,'Khách hàng'!$B$4:$G$1048576,2,0)</f>
        <v>#N/A</v>
      </c>
      <c r="M2145" s="24" t="e">
        <f>VLOOKUP(K2145,'Hàng hóa'!$C$5:$J2277,2,0)</f>
        <v>#N/A</v>
      </c>
      <c r="N2145" s="25" t="e">
        <f>VLOOKUP(K2145,'[1]Hàng hóa'!$C$5:$G$22,5,0)</f>
        <v>#N/A</v>
      </c>
      <c r="O2145" s="25" t="e">
        <f t="shared" si="105"/>
        <v>#N/A</v>
      </c>
      <c r="P2145" s="263" t="e">
        <f t="shared" si="106"/>
        <v>#N/A</v>
      </c>
      <c r="Q2145" s="25" t="e">
        <f t="shared" si="107"/>
        <v>#N/A</v>
      </c>
      <c r="R2145" s="24" t="e">
        <f>VLOOKUP(J2145,'[1]Nhân viên'!$E$20:$F$41,2,0)</f>
        <v>#N/A</v>
      </c>
    </row>
    <row r="2146" spans="1:18" x14ac:dyDescent="0.2">
      <c r="A2146" s="11">
        <v>2144</v>
      </c>
      <c r="E2146" s="24" t="e">
        <f>VLOOKUP(D2146,'Nhân viên'!$B$5:$C$48,2,0)</f>
        <v>#N/A</v>
      </c>
      <c r="H2146" s="24" t="e">
        <f>VLOOKUP(F2146,'Khách hàng'!$B$4:$G$1048576,2,0)</f>
        <v>#N/A</v>
      </c>
      <c r="M2146" s="24" t="e">
        <f>VLOOKUP(K2146,'Hàng hóa'!$C$5:$J2278,2,0)</f>
        <v>#N/A</v>
      </c>
      <c r="N2146" s="25" t="e">
        <f>VLOOKUP(K2146,'[1]Hàng hóa'!$C$5:$G$22,5,0)</f>
        <v>#N/A</v>
      </c>
      <c r="O2146" s="25" t="e">
        <f t="shared" si="105"/>
        <v>#N/A</v>
      </c>
      <c r="P2146" s="263" t="e">
        <f t="shared" si="106"/>
        <v>#N/A</v>
      </c>
      <c r="Q2146" s="25" t="e">
        <f t="shared" si="107"/>
        <v>#N/A</v>
      </c>
      <c r="R2146" s="24" t="e">
        <f>VLOOKUP(J2146,'[1]Nhân viên'!$E$20:$F$41,2,0)</f>
        <v>#N/A</v>
      </c>
    </row>
    <row r="2147" spans="1:18" x14ac:dyDescent="0.2">
      <c r="A2147" s="11">
        <v>2145</v>
      </c>
      <c r="E2147" s="24" t="e">
        <f>VLOOKUP(D2147,'Nhân viên'!$B$5:$C$48,2,0)</f>
        <v>#N/A</v>
      </c>
      <c r="H2147" s="24" t="e">
        <f>VLOOKUP(F2147,'Khách hàng'!$B$4:$G$1048576,2,0)</f>
        <v>#N/A</v>
      </c>
      <c r="M2147" s="24" t="e">
        <f>VLOOKUP(K2147,'Hàng hóa'!$C$5:$J2279,2,0)</f>
        <v>#N/A</v>
      </c>
      <c r="N2147" s="25" t="e">
        <f>VLOOKUP(K2147,'[1]Hàng hóa'!$C$5:$G$22,5,0)</f>
        <v>#N/A</v>
      </c>
      <c r="O2147" s="25" t="e">
        <f t="shared" si="105"/>
        <v>#N/A</v>
      </c>
      <c r="P2147" s="263" t="e">
        <f t="shared" si="106"/>
        <v>#N/A</v>
      </c>
      <c r="Q2147" s="25" t="e">
        <f t="shared" si="107"/>
        <v>#N/A</v>
      </c>
      <c r="R2147" s="24" t="e">
        <f>VLOOKUP(J2147,'[1]Nhân viên'!$E$20:$F$41,2,0)</f>
        <v>#N/A</v>
      </c>
    </row>
    <row r="2148" spans="1:18" x14ac:dyDescent="0.2">
      <c r="A2148" s="11">
        <v>2146</v>
      </c>
      <c r="E2148" s="24" t="e">
        <f>VLOOKUP(D2148,'Nhân viên'!$B$5:$C$48,2,0)</f>
        <v>#N/A</v>
      </c>
      <c r="H2148" s="24" t="e">
        <f>VLOOKUP(F2148,'Khách hàng'!$B$4:$G$1048576,2,0)</f>
        <v>#N/A</v>
      </c>
      <c r="M2148" s="24" t="e">
        <f>VLOOKUP(K2148,'Hàng hóa'!$C$5:$J2280,2,0)</f>
        <v>#N/A</v>
      </c>
      <c r="N2148" s="25" t="e">
        <f>VLOOKUP(K2148,'[1]Hàng hóa'!$C$5:$G$22,5,0)</f>
        <v>#N/A</v>
      </c>
      <c r="O2148" s="25" t="e">
        <f t="shared" si="105"/>
        <v>#N/A</v>
      </c>
      <c r="P2148" s="263" t="e">
        <f t="shared" si="106"/>
        <v>#N/A</v>
      </c>
      <c r="Q2148" s="25" t="e">
        <f t="shared" si="107"/>
        <v>#N/A</v>
      </c>
      <c r="R2148" s="24" t="e">
        <f>VLOOKUP(J2148,'[1]Nhân viên'!$E$20:$F$41,2,0)</f>
        <v>#N/A</v>
      </c>
    </row>
    <row r="2149" spans="1:18" x14ac:dyDescent="0.2">
      <c r="A2149" s="11">
        <v>2147</v>
      </c>
      <c r="E2149" s="24" t="e">
        <f>VLOOKUP(D2149,'Nhân viên'!$B$5:$C$48,2,0)</f>
        <v>#N/A</v>
      </c>
      <c r="H2149" s="24" t="e">
        <f>VLOOKUP(F2149,'Khách hàng'!$B$4:$G$1048576,2,0)</f>
        <v>#N/A</v>
      </c>
      <c r="M2149" s="24" t="e">
        <f>VLOOKUP(K2149,'Hàng hóa'!$C$5:$J2281,2,0)</f>
        <v>#N/A</v>
      </c>
      <c r="N2149" s="25" t="e">
        <f>VLOOKUP(K2149,'[1]Hàng hóa'!$C$5:$G$22,5,0)</f>
        <v>#N/A</v>
      </c>
      <c r="O2149" s="25" t="e">
        <f t="shared" si="105"/>
        <v>#N/A</v>
      </c>
      <c r="P2149" s="263" t="e">
        <f t="shared" si="106"/>
        <v>#N/A</v>
      </c>
      <c r="Q2149" s="25" t="e">
        <f t="shared" si="107"/>
        <v>#N/A</v>
      </c>
      <c r="R2149" s="24" t="e">
        <f>VLOOKUP(J2149,'[1]Nhân viên'!$E$20:$F$41,2,0)</f>
        <v>#N/A</v>
      </c>
    </row>
    <row r="2150" spans="1:18" x14ac:dyDescent="0.2">
      <c r="A2150" s="11">
        <v>2148</v>
      </c>
      <c r="E2150" s="24" t="e">
        <f>VLOOKUP(D2150,'Nhân viên'!$B$5:$C$48,2,0)</f>
        <v>#N/A</v>
      </c>
      <c r="H2150" s="24" t="e">
        <f>VLOOKUP(F2150,'Khách hàng'!$B$4:$G$1048576,2,0)</f>
        <v>#N/A</v>
      </c>
      <c r="M2150" s="24" t="e">
        <f>VLOOKUP(K2150,'Hàng hóa'!$C$5:$J2282,2,0)</f>
        <v>#N/A</v>
      </c>
      <c r="N2150" s="25" t="e">
        <f>VLOOKUP(K2150,'[1]Hàng hóa'!$C$5:$G$22,5,0)</f>
        <v>#N/A</v>
      </c>
      <c r="O2150" s="25" t="e">
        <f t="shared" si="105"/>
        <v>#N/A</v>
      </c>
      <c r="P2150" s="263" t="e">
        <f t="shared" si="106"/>
        <v>#N/A</v>
      </c>
      <c r="Q2150" s="25" t="e">
        <f t="shared" si="107"/>
        <v>#N/A</v>
      </c>
      <c r="R2150" s="24" t="e">
        <f>VLOOKUP(J2150,'[1]Nhân viên'!$E$20:$F$41,2,0)</f>
        <v>#N/A</v>
      </c>
    </row>
    <row r="2151" spans="1:18" x14ac:dyDescent="0.2">
      <c r="A2151" s="11">
        <v>2149</v>
      </c>
      <c r="E2151" s="24" t="e">
        <f>VLOOKUP(D2151,'Nhân viên'!$B$5:$C$48,2,0)</f>
        <v>#N/A</v>
      </c>
      <c r="H2151" s="24" t="e">
        <f>VLOOKUP(F2151,'Khách hàng'!$B$4:$G$1048576,2,0)</f>
        <v>#N/A</v>
      </c>
      <c r="M2151" s="24" t="e">
        <f>VLOOKUP(K2151,'Hàng hóa'!$C$5:$J2283,2,0)</f>
        <v>#N/A</v>
      </c>
      <c r="N2151" s="25" t="e">
        <f>VLOOKUP(K2151,'[1]Hàng hóa'!$C$5:$G$22,5,0)</f>
        <v>#N/A</v>
      </c>
      <c r="O2151" s="25" t="e">
        <f t="shared" si="105"/>
        <v>#N/A</v>
      </c>
      <c r="P2151" s="263" t="e">
        <f t="shared" si="106"/>
        <v>#N/A</v>
      </c>
      <c r="Q2151" s="25" t="e">
        <f t="shared" si="107"/>
        <v>#N/A</v>
      </c>
      <c r="R2151" s="24" t="e">
        <f>VLOOKUP(J2151,'[1]Nhân viên'!$E$20:$F$41,2,0)</f>
        <v>#N/A</v>
      </c>
    </row>
    <row r="2152" spans="1:18" x14ac:dyDescent="0.2">
      <c r="A2152" s="11">
        <v>2150</v>
      </c>
      <c r="E2152" s="24" t="e">
        <f>VLOOKUP(D2152,'Nhân viên'!$B$5:$C$48,2,0)</f>
        <v>#N/A</v>
      </c>
      <c r="H2152" s="24" t="e">
        <f>VLOOKUP(F2152,'Khách hàng'!$B$4:$G$1048576,2,0)</f>
        <v>#N/A</v>
      </c>
      <c r="M2152" s="24" t="e">
        <f>VLOOKUP(K2152,'Hàng hóa'!$C$5:$J2284,2,0)</f>
        <v>#N/A</v>
      </c>
      <c r="N2152" s="25" t="e">
        <f>VLOOKUP(K2152,'[1]Hàng hóa'!$C$5:$G$22,5,0)</f>
        <v>#N/A</v>
      </c>
      <c r="O2152" s="25" t="e">
        <f t="shared" si="105"/>
        <v>#N/A</v>
      </c>
      <c r="P2152" s="263" t="e">
        <f t="shared" si="106"/>
        <v>#N/A</v>
      </c>
      <c r="Q2152" s="25" t="e">
        <f t="shared" si="107"/>
        <v>#N/A</v>
      </c>
      <c r="R2152" s="24" t="e">
        <f>VLOOKUP(J2152,'[1]Nhân viên'!$E$20:$F$41,2,0)</f>
        <v>#N/A</v>
      </c>
    </row>
    <row r="2153" spans="1:18" x14ac:dyDescent="0.2">
      <c r="A2153" s="11">
        <v>2151</v>
      </c>
      <c r="E2153" s="24" t="e">
        <f>VLOOKUP(D2153,'Nhân viên'!$B$5:$C$48,2,0)</f>
        <v>#N/A</v>
      </c>
      <c r="H2153" s="24" t="e">
        <f>VLOOKUP(F2153,'Khách hàng'!$B$4:$G$1048576,2,0)</f>
        <v>#N/A</v>
      </c>
      <c r="M2153" s="24" t="e">
        <f>VLOOKUP(K2153,'Hàng hóa'!$C$5:$J2285,2,0)</f>
        <v>#N/A</v>
      </c>
      <c r="N2153" s="25" t="e">
        <f>VLOOKUP(K2153,'[1]Hàng hóa'!$C$5:$G$22,5,0)</f>
        <v>#N/A</v>
      </c>
      <c r="O2153" s="25" t="e">
        <f t="shared" si="105"/>
        <v>#N/A</v>
      </c>
      <c r="P2153" s="263" t="e">
        <f t="shared" si="106"/>
        <v>#N/A</v>
      </c>
      <c r="Q2153" s="25" t="e">
        <f t="shared" si="107"/>
        <v>#N/A</v>
      </c>
      <c r="R2153" s="24" t="e">
        <f>VLOOKUP(J2153,'[1]Nhân viên'!$E$20:$F$41,2,0)</f>
        <v>#N/A</v>
      </c>
    </row>
    <row r="2154" spans="1:18" x14ac:dyDescent="0.2">
      <c r="A2154" s="11">
        <v>2152</v>
      </c>
      <c r="E2154" s="24" t="e">
        <f>VLOOKUP(D2154,'Nhân viên'!$B$5:$C$48,2,0)</f>
        <v>#N/A</v>
      </c>
      <c r="H2154" s="24" t="e">
        <f>VLOOKUP(F2154,'Khách hàng'!$B$4:$G$1048576,2,0)</f>
        <v>#N/A</v>
      </c>
      <c r="M2154" s="24" t="e">
        <f>VLOOKUP(K2154,'Hàng hóa'!$C$5:$J2286,2,0)</f>
        <v>#N/A</v>
      </c>
      <c r="N2154" s="25" t="e">
        <f>VLOOKUP(K2154,'[1]Hàng hóa'!$C$5:$G$22,5,0)</f>
        <v>#N/A</v>
      </c>
      <c r="O2154" s="25" t="e">
        <f t="shared" si="105"/>
        <v>#N/A</v>
      </c>
      <c r="P2154" s="263" t="e">
        <f t="shared" si="106"/>
        <v>#N/A</v>
      </c>
      <c r="Q2154" s="25" t="e">
        <f t="shared" si="107"/>
        <v>#N/A</v>
      </c>
      <c r="R2154" s="24" t="e">
        <f>VLOOKUP(J2154,'[1]Nhân viên'!$E$20:$F$41,2,0)</f>
        <v>#N/A</v>
      </c>
    </row>
    <row r="2155" spans="1:18" x14ac:dyDescent="0.2">
      <c r="A2155" s="11">
        <v>2153</v>
      </c>
      <c r="E2155" s="24" t="e">
        <f>VLOOKUP(D2155,'Nhân viên'!$B$5:$C$48,2,0)</f>
        <v>#N/A</v>
      </c>
      <c r="H2155" s="24" t="e">
        <f>VLOOKUP(F2155,'Khách hàng'!$B$4:$G$1048576,2,0)</f>
        <v>#N/A</v>
      </c>
      <c r="M2155" s="24" t="e">
        <f>VLOOKUP(K2155,'Hàng hóa'!$C$5:$J2287,2,0)</f>
        <v>#N/A</v>
      </c>
      <c r="N2155" s="25" t="e">
        <f>VLOOKUP(K2155,'[1]Hàng hóa'!$C$5:$G$22,5,0)</f>
        <v>#N/A</v>
      </c>
      <c r="O2155" s="25" t="e">
        <f t="shared" si="105"/>
        <v>#N/A</v>
      </c>
      <c r="P2155" s="263" t="e">
        <f t="shared" si="106"/>
        <v>#N/A</v>
      </c>
      <c r="Q2155" s="25" t="e">
        <f t="shared" si="107"/>
        <v>#N/A</v>
      </c>
      <c r="R2155" s="24" t="e">
        <f>VLOOKUP(J2155,'[1]Nhân viên'!$E$20:$F$41,2,0)</f>
        <v>#N/A</v>
      </c>
    </row>
    <row r="2156" spans="1:18" x14ac:dyDescent="0.2">
      <c r="A2156" s="11">
        <v>2154</v>
      </c>
      <c r="E2156" s="24" t="e">
        <f>VLOOKUP(D2156,'Nhân viên'!$B$5:$C$48,2,0)</f>
        <v>#N/A</v>
      </c>
      <c r="H2156" s="24" t="e">
        <f>VLOOKUP(F2156,'Khách hàng'!$B$4:$G$1048576,2,0)</f>
        <v>#N/A</v>
      </c>
      <c r="M2156" s="24" t="e">
        <f>VLOOKUP(K2156,'Hàng hóa'!$C$5:$J2288,2,0)</f>
        <v>#N/A</v>
      </c>
      <c r="N2156" s="25" t="e">
        <f>VLOOKUP(K2156,'[1]Hàng hóa'!$C$5:$G$22,5,0)</f>
        <v>#N/A</v>
      </c>
      <c r="O2156" s="25" t="e">
        <f t="shared" si="105"/>
        <v>#N/A</v>
      </c>
      <c r="P2156" s="263" t="e">
        <f t="shared" si="106"/>
        <v>#N/A</v>
      </c>
      <c r="Q2156" s="25" t="e">
        <f t="shared" si="107"/>
        <v>#N/A</v>
      </c>
      <c r="R2156" s="24" t="e">
        <f>VLOOKUP(J2156,'[1]Nhân viên'!$E$20:$F$41,2,0)</f>
        <v>#N/A</v>
      </c>
    </row>
    <row r="2157" spans="1:18" x14ac:dyDescent="0.2">
      <c r="A2157" s="11">
        <v>2155</v>
      </c>
      <c r="E2157" s="24" t="e">
        <f>VLOOKUP(D2157,'Nhân viên'!$B$5:$C$48,2,0)</f>
        <v>#N/A</v>
      </c>
      <c r="H2157" s="24" t="e">
        <f>VLOOKUP(F2157,'Khách hàng'!$B$4:$G$1048576,2,0)</f>
        <v>#N/A</v>
      </c>
      <c r="M2157" s="24" t="e">
        <f>VLOOKUP(K2157,'Hàng hóa'!$C$5:$J2289,2,0)</f>
        <v>#N/A</v>
      </c>
      <c r="N2157" s="25" t="e">
        <f>VLOOKUP(K2157,'[1]Hàng hóa'!$C$5:$G$22,5,0)</f>
        <v>#N/A</v>
      </c>
      <c r="O2157" s="25" t="e">
        <f t="shared" si="105"/>
        <v>#N/A</v>
      </c>
      <c r="P2157" s="263" t="e">
        <f t="shared" si="106"/>
        <v>#N/A</v>
      </c>
      <c r="Q2157" s="25" t="e">
        <f t="shared" si="107"/>
        <v>#N/A</v>
      </c>
      <c r="R2157" s="24" t="e">
        <f>VLOOKUP(J2157,'[1]Nhân viên'!$E$20:$F$41,2,0)</f>
        <v>#N/A</v>
      </c>
    </row>
    <row r="2158" spans="1:18" x14ac:dyDescent="0.2">
      <c r="A2158" s="11">
        <v>2156</v>
      </c>
      <c r="E2158" s="24" t="e">
        <f>VLOOKUP(D2158,'Nhân viên'!$B$5:$C$48,2,0)</f>
        <v>#N/A</v>
      </c>
      <c r="H2158" s="24" t="e">
        <f>VLOOKUP(F2158,'Khách hàng'!$B$4:$G$1048576,2,0)</f>
        <v>#N/A</v>
      </c>
      <c r="M2158" s="24" t="e">
        <f>VLOOKUP(K2158,'Hàng hóa'!$C$5:$J2290,2,0)</f>
        <v>#N/A</v>
      </c>
      <c r="N2158" s="25" t="e">
        <f>VLOOKUP(K2158,'[1]Hàng hóa'!$C$5:$G$22,5,0)</f>
        <v>#N/A</v>
      </c>
      <c r="O2158" s="25" t="e">
        <f t="shared" si="105"/>
        <v>#N/A</v>
      </c>
      <c r="P2158" s="263" t="e">
        <f t="shared" si="106"/>
        <v>#N/A</v>
      </c>
      <c r="Q2158" s="25" t="e">
        <f t="shared" si="107"/>
        <v>#N/A</v>
      </c>
      <c r="R2158" s="24" t="e">
        <f>VLOOKUP(J2158,'[1]Nhân viên'!$E$20:$F$41,2,0)</f>
        <v>#N/A</v>
      </c>
    </row>
    <row r="2159" spans="1:18" x14ac:dyDescent="0.2">
      <c r="A2159" s="11">
        <v>2157</v>
      </c>
      <c r="E2159" s="24" t="e">
        <f>VLOOKUP(D2159,'Nhân viên'!$B$5:$C$48,2,0)</f>
        <v>#N/A</v>
      </c>
      <c r="H2159" s="24" t="e">
        <f>VLOOKUP(F2159,'Khách hàng'!$B$4:$G$1048576,2,0)</f>
        <v>#N/A</v>
      </c>
      <c r="M2159" s="24" t="e">
        <f>VLOOKUP(K2159,'Hàng hóa'!$C$5:$J2291,2,0)</f>
        <v>#N/A</v>
      </c>
      <c r="N2159" s="25" t="e">
        <f>VLOOKUP(K2159,'[1]Hàng hóa'!$C$5:$G$22,5,0)</f>
        <v>#N/A</v>
      </c>
      <c r="O2159" s="25" t="e">
        <f t="shared" si="105"/>
        <v>#N/A</v>
      </c>
      <c r="P2159" s="263" t="e">
        <f t="shared" si="106"/>
        <v>#N/A</v>
      </c>
      <c r="Q2159" s="25" t="e">
        <f t="shared" si="107"/>
        <v>#N/A</v>
      </c>
      <c r="R2159" s="24" t="e">
        <f>VLOOKUP(J2159,'[1]Nhân viên'!$E$20:$F$41,2,0)</f>
        <v>#N/A</v>
      </c>
    </row>
    <row r="2160" spans="1:18" x14ac:dyDescent="0.2">
      <c r="A2160" s="11">
        <v>2158</v>
      </c>
      <c r="E2160" s="24" t="e">
        <f>VLOOKUP(D2160,'Nhân viên'!$B$5:$C$48,2,0)</f>
        <v>#N/A</v>
      </c>
      <c r="H2160" s="24" t="e">
        <f>VLOOKUP(F2160,'Khách hàng'!$B$4:$G$1048576,2,0)</f>
        <v>#N/A</v>
      </c>
      <c r="M2160" s="24" t="e">
        <f>VLOOKUP(K2160,'Hàng hóa'!$C$5:$J2292,2,0)</f>
        <v>#N/A</v>
      </c>
      <c r="N2160" s="25" t="e">
        <f>VLOOKUP(K2160,'[1]Hàng hóa'!$C$5:$G$22,5,0)</f>
        <v>#N/A</v>
      </c>
      <c r="O2160" s="25" t="e">
        <f t="shared" si="105"/>
        <v>#N/A</v>
      </c>
      <c r="P2160" s="263" t="e">
        <f t="shared" si="106"/>
        <v>#N/A</v>
      </c>
      <c r="Q2160" s="25" t="e">
        <f t="shared" si="107"/>
        <v>#N/A</v>
      </c>
      <c r="R2160" s="24" t="e">
        <f>VLOOKUP(J2160,'[1]Nhân viên'!$E$20:$F$41,2,0)</f>
        <v>#N/A</v>
      </c>
    </row>
    <row r="2161" spans="1:18" x14ac:dyDescent="0.2">
      <c r="A2161" s="11">
        <v>2159</v>
      </c>
      <c r="E2161" s="24" t="e">
        <f>VLOOKUP(D2161,'Nhân viên'!$B$5:$C$48,2,0)</f>
        <v>#N/A</v>
      </c>
      <c r="H2161" s="24" t="e">
        <f>VLOOKUP(F2161,'Khách hàng'!$B$4:$G$1048576,2,0)</f>
        <v>#N/A</v>
      </c>
      <c r="M2161" s="24" t="e">
        <f>VLOOKUP(K2161,'Hàng hóa'!$C$5:$J2293,2,0)</f>
        <v>#N/A</v>
      </c>
      <c r="N2161" s="25" t="e">
        <f>VLOOKUP(K2161,'[1]Hàng hóa'!$C$5:$G$22,5,0)</f>
        <v>#N/A</v>
      </c>
      <c r="O2161" s="25" t="e">
        <f t="shared" si="105"/>
        <v>#N/A</v>
      </c>
      <c r="P2161" s="263" t="e">
        <f t="shared" si="106"/>
        <v>#N/A</v>
      </c>
      <c r="Q2161" s="25" t="e">
        <f t="shared" si="107"/>
        <v>#N/A</v>
      </c>
      <c r="R2161" s="24" t="e">
        <f>VLOOKUP(J2161,'[1]Nhân viên'!$E$20:$F$41,2,0)</f>
        <v>#N/A</v>
      </c>
    </row>
    <row r="2162" spans="1:18" x14ac:dyDescent="0.2">
      <c r="A2162" s="11">
        <v>2160</v>
      </c>
      <c r="E2162" s="24" t="e">
        <f>VLOOKUP(D2162,'Nhân viên'!$B$5:$C$48,2,0)</f>
        <v>#N/A</v>
      </c>
      <c r="H2162" s="24" t="e">
        <f>VLOOKUP(F2162,'Khách hàng'!$B$4:$G$1048576,2,0)</f>
        <v>#N/A</v>
      </c>
      <c r="M2162" s="24" t="e">
        <f>VLOOKUP(K2162,'Hàng hóa'!$C$5:$J2294,2,0)</f>
        <v>#N/A</v>
      </c>
      <c r="N2162" s="25" t="e">
        <f>VLOOKUP(K2162,'[1]Hàng hóa'!$C$5:$G$22,5,0)</f>
        <v>#N/A</v>
      </c>
      <c r="O2162" s="25" t="e">
        <f t="shared" si="105"/>
        <v>#N/A</v>
      </c>
      <c r="P2162" s="263" t="e">
        <f t="shared" si="106"/>
        <v>#N/A</v>
      </c>
      <c r="Q2162" s="25" t="e">
        <f t="shared" si="107"/>
        <v>#N/A</v>
      </c>
      <c r="R2162" s="24" t="e">
        <f>VLOOKUP(J2162,'[1]Nhân viên'!$E$20:$F$41,2,0)</f>
        <v>#N/A</v>
      </c>
    </row>
    <row r="2163" spans="1:18" x14ac:dyDescent="0.2">
      <c r="A2163" s="11">
        <v>2161</v>
      </c>
      <c r="E2163" s="24" t="e">
        <f>VLOOKUP(D2163,'Nhân viên'!$B$5:$C$48,2,0)</f>
        <v>#N/A</v>
      </c>
      <c r="H2163" s="24" t="e">
        <f>VLOOKUP(F2163,'Khách hàng'!$B$4:$G$1048576,2,0)</f>
        <v>#N/A</v>
      </c>
      <c r="M2163" s="24" t="e">
        <f>VLOOKUP(K2163,'Hàng hóa'!$C$5:$J2295,2,0)</f>
        <v>#N/A</v>
      </c>
      <c r="N2163" s="25" t="e">
        <f>VLOOKUP(K2163,'[1]Hàng hóa'!$C$5:$G$22,5,0)</f>
        <v>#N/A</v>
      </c>
      <c r="O2163" s="25" t="e">
        <f t="shared" si="105"/>
        <v>#N/A</v>
      </c>
      <c r="P2163" s="263" t="e">
        <f t="shared" si="106"/>
        <v>#N/A</v>
      </c>
      <c r="Q2163" s="25" t="e">
        <f t="shared" si="107"/>
        <v>#N/A</v>
      </c>
      <c r="R2163" s="24" t="e">
        <f>VLOOKUP(J2163,'[1]Nhân viên'!$E$20:$F$41,2,0)</f>
        <v>#N/A</v>
      </c>
    </row>
    <row r="2164" spans="1:18" x14ac:dyDescent="0.2">
      <c r="A2164" s="11">
        <v>2162</v>
      </c>
      <c r="E2164" s="24" t="e">
        <f>VLOOKUP(D2164,'Nhân viên'!$B$5:$C$48,2,0)</f>
        <v>#N/A</v>
      </c>
      <c r="H2164" s="24" t="e">
        <f>VLOOKUP(F2164,'Khách hàng'!$B$4:$G$1048576,2,0)</f>
        <v>#N/A</v>
      </c>
      <c r="M2164" s="24" t="e">
        <f>VLOOKUP(K2164,'Hàng hóa'!$C$5:$J2296,2,0)</f>
        <v>#N/A</v>
      </c>
      <c r="N2164" s="25" t="e">
        <f>VLOOKUP(K2164,'[1]Hàng hóa'!$C$5:$G$22,5,0)</f>
        <v>#N/A</v>
      </c>
      <c r="O2164" s="25" t="e">
        <f t="shared" si="105"/>
        <v>#N/A</v>
      </c>
      <c r="P2164" s="263" t="e">
        <f t="shared" si="106"/>
        <v>#N/A</v>
      </c>
      <c r="Q2164" s="25" t="e">
        <f t="shared" si="107"/>
        <v>#N/A</v>
      </c>
      <c r="R2164" s="24" t="e">
        <f>VLOOKUP(J2164,'[1]Nhân viên'!$E$20:$F$41,2,0)</f>
        <v>#N/A</v>
      </c>
    </row>
    <row r="2165" spans="1:18" x14ac:dyDescent="0.2">
      <c r="A2165" s="11">
        <v>2163</v>
      </c>
      <c r="E2165" s="24" t="e">
        <f>VLOOKUP(D2165,'Nhân viên'!$B$5:$C$48,2,0)</f>
        <v>#N/A</v>
      </c>
      <c r="H2165" s="24" t="e">
        <f>VLOOKUP(F2165,'Khách hàng'!$B$4:$G$1048576,2,0)</f>
        <v>#N/A</v>
      </c>
      <c r="M2165" s="24" t="e">
        <f>VLOOKUP(K2165,'Hàng hóa'!$C$5:$J2297,2,0)</f>
        <v>#N/A</v>
      </c>
      <c r="N2165" s="25" t="e">
        <f>VLOOKUP(K2165,'[1]Hàng hóa'!$C$5:$G$22,5,0)</f>
        <v>#N/A</v>
      </c>
      <c r="O2165" s="25" t="e">
        <f t="shared" si="105"/>
        <v>#N/A</v>
      </c>
      <c r="P2165" s="263" t="e">
        <f t="shared" si="106"/>
        <v>#N/A</v>
      </c>
      <c r="Q2165" s="25" t="e">
        <f t="shared" si="107"/>
        <v>#N/A</v>
      </c>
      <c r="R2165" s="24" t="e">
        <f>VLOOKUP(J2165,'[1]Nhân viên'!$E$20:$F$41,2,0)</f>
        <v>#N/A</v>
      </c>
    </row>
    <row r="2166" spans="1:18" x14ac:dyDescent="0.2">
      <c r="A2166" s="11">
        <v>2164</v>
      </c>
      <c r="E2166" s="24" t="e">
        <f>VLOOKUP(D2166,'Nhân viên'!$B$5:$C$48,2,0)</f>
        <v>#N/A</v>
      </c>
      <c r="H2166" s="24" t="e">
        <f>VLOOKUP(F2166,'Khách hàng'!$B$4:$G$1048576,2,0)</f>
        <v>#N/A</v>
      </c>
      <c r="M2166" s="24" t="e">
        <f>VLOOKUP(K2166,'Hàng hóa'!$C$5:$J2298,2,0)</f>
        <v>#N/A</v>
      </c>
      <c r="N2166" s="25" t="e">
        <f>VLOOKUP(K2166,'[1]Hàng hóa'!$C$5:$G$22,5,0)</f>
        <v>#N/A</v>
      </c>
      <c r="O2166" s="25" t="e">
        <f t="shared" si="105"/>
        <v>#N/A</v>
      </c>
      <c r="P2166" s="263" t="e">
        <f t="shared" si="106"/>
        <v>#N/A</v>
      </c>
      <c r="Q2166" s="25" t="e">
        <f t="shared" si="107"/>
        <v>#N/A</v>
      </c>
      <c r="R2166" s="24" t="e">
        <f>VLOOKUP(J2166,'[1]Nhân viên'!$E$20:$F$41,2,0)</f>
        <v>#N/A</v>
      </c>
    </row>
    <row r="2167" spans="1:18" x14ac:dyDescent="0.2">
      <c r="A2167" s="11">
        <v>2165</v>
      </c>
      <c r="E2167" s="24" t="e">
        <f>VLOOKUP(D2167,'Nhân viên'!$B$5:$C$48,2,0)</f>
        <v>#N/A</v>
      </c>
      <c r="H2167" s="24" t="e">
        <f>VLOOKUP(F2167,'Khách hàng'!$B$4:$G$1048576,2,0)</f>
        <v>#N/A</v>
      </c>
      <c r="M2167" s="24" t="e">
        <f>VLOOKUP(K2167,'Hàng hóa'!$C$5:$J2299,2,0)</f>
        <v>#N/A</v>
      </c>
      <c r="N2167" s="25" t="e">
        <f>VLOOKUP(K2167,'[1]Hàng hóa'!$C$5:$G$22,5,0)</f>
        <v>#N/A</v>
      </c>
      <c r="O2167" s="25" t="e">
        <f t="shared" si="105"/>
        <v>#N/A</v>
      </c>
      <c r="P2167" s="263" t="e">
        <f t="shared" si="106"/>
        <v>#N/A</v>
      </c>
      <c r="Q2167" s="25" t="e">
        <f t="shared" si="107"/>
        <v>#N/A</v>
      </c>
      <c r="R2167" s="24" t="e">
        <f>VLOOKUP(J2167,'[1]Nhân viên'!$E$20:$F$41,2,0)</f>
        <v>#N/A</v>
      </c>
    </row>
    <row r="2168" spans="1:18" x14ac:dyDescent="0.2">
      <c r="A2168" s="11">
        <v>2166</v>
      </c>
      <c r="E2168" s="24" t="e">
        <f>VLOOKUP(D2168,'Nhân viên'!$B$5:$C$48,2,0)</f>
        <v>#N/A</v>
      </c>
      <c r="H2168" s="24" t="e">
        <f>VLOOKUP(F2168,'Khách hàng'!$B$4:$G$1048576,2,0)</f>
        <v>#N/A</v>
      </c>
      <c r="M2168" s="24" t="e">
        <f>VLOOKUP(K2168,'Hàng hóa'!$C$5:$J2300,2,0)</f>
        <v>#N/A</v>
      </c>
      <c r="N2168" s="25" t="e">
        <f>VLOOKUP(K2168,'[1]Hàng hóa'!$C$5:$G$22,5,0)</f>
        <v>#N/A</v>
      </c>
      <c r="O2168" s="25" t="e">
        <f t="shared" si="105"/>
        <v>#N/A</v>
      </c>
      <c r="P2168" s="263" t="e">
        <f t="shared" si="106"/>
        <v>#N/A</v>
      </c>
      <c r="Q2168" s="25" t="e">
        <f t="shared" si="107"/>
        <v>#N/A</v>
      </c>
      <c r="R2168" s="24" t="e">
        <f>VLOOKUP(J2168,'[1]Nhân viên'!$E$20:$F$41,2,0)</f>
        <v>#N/A</v>
      </c>
    </row>
    <row r="2169" spans="1:18" x14ac:dyDescent="0.2">
      <c r="A2169" s="11">
        <v>2167</v>
      </c>
      <c r="E2169" s="24" t="e">
        <f>VLOOKUP(D2169,'Nhân viên'!$B$5:$C$48,2,0)</f>
        <v>#N/A</v>
      </c>
      <c r="H2169" s="24" t="e">
        <f>VLOOKUP(F2169,'Khách hàng'!$B$4:$G$1048576,2,0)</f>
        <v>#N/A</v>
      </c>
      <c r="M2169" s="24" t="e">
        <f>VLOOKUP(K2169,'Hàng hóa'!$C$5:$J2301,2,0)</f>
        <v>#N/A</v>
      </c>
      <c r="N2169" s="25" t="e">
        <f>VLOOKUP(K2169,'[1]Hàng hóa'!$C$5:$G$22,5,0)</f>
        <v>#N/A</v>
      </c>
      <c r="O2169" s="25" t="e">
        <f t="shared" si="105"/>
        <v>#N/A</v>
      </c>
      <c r="P2169" s="263" t="e">
        <f t="shared" si="106"/>
        <v>#N/A</v>
      </c>
      <c r="Q2169" s="25" t="e">
        <f t="shared" si="107"/>
        <v>#N/A</v>
      </c>
      <c r="R2169" s="24" t="e">
        <f>VLOOKUP(J2169,'[1]Nhân viên'!$E$20:$F$41,2,0)</f>
        <v>#N/A</v>
      </c>
    </row>
    <row r="2170" spans="1:18" x14ac:dyDescent="0.2">
      <c r="A2170" s="11">
        <v>2168</v>
      </c>
      <c r="E2170" s="24" t="e">
        <f>VLOOKUP(D2170,'Nhân viên'!$B$5:$C$48,2,0)</f>
        <v>#N/A</v>
      </c>
      <c r="H2170" s="24" t="e">
        <f>VLOOKUP(F2170,'Khách hàng'!$B$4:$G$1048576,2,0)</f>
        <v>#N/A</v>
      </c>
      <c r="M2170" s="24" t="e">
        <f>VLOOKUP(K2170,'Hàng hóa'!$C$5:$J2302,2,0)</f>
        <v>#N/A</v>
      </c>
      <c r="N2170" s="25" t="e">
        <f>VLOOKUP(K2170,'[1]Hàng hóa'!$C$5:$G$22,5,0)</f>
        <v>#N/A</v>
      </c>
      <c r="O2170" s="25" t="e">
        <f t="shared" si="105"/>
        <v>#N/A</v>
      </c>
      <c r="P2170" s="263" t="e">
        <f t="shared" si="106"/>
        <v>#N/A</v>
      </c>
      <c r="Q2170" s="25" t="e">
        <f t="shared" si="107"/>
        <v>#N/A</v>
      </c>
      <c r="R2170" s="24" t="e">
        <f>VLOOKUP(J2170,'[1]Nhân viên'!$E$20:$F$41,2,0)</f>
        <v>#N/A</v>
      </c>
    </row>
    <row r="2171" spans="1:18" x14ac:dyDescent="0.2">
      <c r="A2171" s="11">
        <v>2169</v>
      </c>
      <c r="E2171" s="24" t="e">
        <f>VLOOKUP(D2171,'Nhân viên'!$B$5:$C$48,2,0)</f>
        <v>#N/A</v>
      </c>
      <c r="H2171" s="24" t="e">
        <f>VLOOKUP(F2171,'Khách hàng'!$B$4:$G$1048576,2,0)</f>
        <v>#N/A</v>
      </c>
      <c r="M2171" s="24" t="e">
        <f>VLOOKUP(K2171,'Hàng hóa'!$C$5:$J2303,2,0)</f>
        <v>#N/A</v>
      </c>
      <c r="N2171" s="25" t="e">
        <f>VLOOKUP(K2171,'[1]Hàng hóa'!$C$5:$G$22,5,0)</f>
        <v>#N/A</v>
      </c>
      <c r="O2171" s="25" t="e">
        <f t="shared" si="105"/>
        <v>#N/A</v>
      </c>
      <c r="P2171" s="263" t="e">
        <f t="shared" si="106"/>
        <v>#N/A</v>
      </c>
      <c r="Q2171" s="25" t="e">
        <f t="shared" si="107"/>
        <v>#N/A</v>
      </c>
      <c r="R2171" s="24" t="e">
        <f>VLOOKUP(J2171,'[1]Nhân viên'!$E$20:$F$41,2,0)</f>
        <v>#N/A</v>
      </c>
    </row>
    <row r="2172" spans="1:18" x14ac:dyDescent="0.2">
      <c r="A2172" s="11">
        <v>2170</v>
      </c>
      <c r="E2172" s="24" t="e">
        <f>VLOOKUP(D2172,'Nhân viên'!$B$5:$C$48,2,0)</f>
        <v>#N/A</v>
      </c>
      <c r="H2172" s="24" t="e">
        <f>VLOOKUP(F2172,'Khách hàng'!$B$4:$G$1048576,2,0)</f>
        <v>#N/A</v>
      </c>
      <c r="M2172" s="24" t="e">
        <f>VLOOKUP(K2172,'Hàng hóa'!$C$5:$J2304,2,0)</f>
        <v>#N/A</v>
      </c>
      <c r="N2172" s="25" t="e">
        <f>VLOOKUP(K2172,'[1]Hàng hóa'!$C$5:$G$22,5,0)</f>
        <v>#N/A</v>
      </c>
      <c r="O2172" s="25" t="e">
        <f t="shared" si="105"/>
        <v>#N/A</v>
      </c>
      <c r="P2172" s="263" t="e">
        <f t="shared" si="106"/>
        <v>#N/A</v>
      </c>
      <c r="Q2172" s="25" t="e">
        <f t="shared" si="107"/>
        <v>#N/A</v>
      </c>
      <c r="R2172" s="24" t="e">
        <f>VLOOKUP(J2172,'[1]Nhân viên'!$E$20:$F$41,2,0)</f>
        <v>#N/A</v>
      </c>
    </row>
    <row r="2173" spans="1:18" x14ac:dyDescent="0.2">
      <c r="A2173" s="11">
        <v>2171</v>
      </c>
      <c r="E2173" s="24" t="e">
        <f>VLOOKUP(D2173,'Nhân viên'!$B$5:$C$48,2,0)</f>
        <v>#N/A</v>
      </c>
      <c r="H2173" s="24" t="e">
        <f>VLOOKUP(F2173,'Khách hàng'!$B$4:$G$1048576,2,0)</f>
        <v>#N/A</v>
      </c>
      <c r="M2173" s="24" t="e">
        <f>VLOOKUP(K2173,'Hàng hóa'!$C$5:$J2305,2,0)</f>
        <v>#N/A</v>
      </c>
      <c r="N2173" s="25" t="e">
        <f>VLOOKUP(K2173,'[1]Hàng hóa'!$C$5:$G$22,5,0)</f>
        <v>#N/A</v>
      </c>
      <c r="O2173" s="25" t="e">
        <f t="shared" si="105"/>
        <v>#N/A</v>
      </c>
      <c r="P2173" s="263" t="e">
        <f t="shared" si="106"/>
        <v>#N/A</v>
      </c>
      <c r="Q2173" s="25" t="e">
        <f t="shared" si="107"/>
        <v>#N/A</v>
      </c>
      <c r="R2173" s="24" t="e">
        <f>VLOOKUP(J2173,'[1]Nhân viên'!$E$20:$F$41,2,0)</f>
        <v>#N/A</v>
      </c>
    </row>
    <row r="2174" spans="1:18" x14ac:dyDescent="0.2">
      <c r="A2174" s="11">
        <v>2172</v>
      </c>
      <c r="E2174" s="24" t="e">
        <f>VLOOKUP(D2174,'Nhân viên'!$B$5:$C$48,2,0)</f>
        <v>#N/A</v>
      </c>
      <c r="H2174" s="24" t="e">
        <f>VLOOKUP(F2174,'Khách hàng'!$B$4:$G$1048576,2,0)</f>
        <v>#N/A</v>
      </c>
      <c r="M2174" s="24" t="e">
        <f>VLOOKUP(K2174,'Hàng hóa'!$C$5:$J2306,2,0)</f>
        <v>#N/A</v>
      </c>
      <c r="N2174" s="25" t="e">
        <f>VLOOKUP(K2174,'[1]Hàng hóa'!$C$5:$G$22,5,0)</f>
        <v>#N/A</v>
      </c>
      <c r="O2174" s="25" t="e">
        <f t="shared" si="105"/>
        <v>#N/A</v>
      </c>
      <c r="P2174" s="263" t="e">
        <f t="shared" si="106"/>
        <v>#N/A</v>
      </c>
      <c r="Q2174" s="25" t="e">
        <f t="shared" si="107"/>
        <v>#N/A</v>
      </c>
      <c r="R2174" s="24" t="e">
        <f>VLOOKUP(J2174,'[1]Nhân viên'!$E$20:$F$41,2,0)</f>
        <v>#N/A</v>
      </c>
    </row>
    <row r="2175" spans="1:18" x14ac:dyDescent="0.2">
      <c r="A2175" s="11">
        <v>2173</v>
      </c>
      <c r="E2175" s="24" t="e">
        <f>VLOOKUP(D2175,'Nhân viên'!$B$5:$C$48,2,0)</f>
        <v>#N/A</v>
      </c>
      <c r="H2175" s="24" t="e">
        <f>VLOOKUP(F2175,'Khách hàng'!$B$4:$G$1048576,2,0)</f>
        <v>#N/A</v>
      </c>
      <c r="M2175" s="24" t="e">
        <f>VLOOKUP(K2175,'Hàng hóa'!$C$5:$J2307,2,0)</f>
        <v>#N/A</v>
      </c>
      <c r="N2175" s="25" t="e">
        <f>VLOOKUP(K2175,'[1]Hàng hóa'!$C$5:$G$22,5,0)</f>
        <v>#N/A</v>
      </c>
      <c r="O2175" s="25" t="e">
        <f t="shared" si="105"/>
        <v>#N/A</v>
      </c>
      <c r="P2175" s="263" t="e">
        <f t="shared" si="106"/>
        <v>#N/A</v>
      </c>
      <c r="Q2175" s="25" t="e">
        <f t="shared" si="107"/>
        <v>#N/A</v>
      </c>
      <c r="R2175" s="24" t="e">
        <f>VLOOKUP(J2175,'[1]Nhân viên'!$E$20:$F$41,2,0)</f>
        <v>#N/A</v>
      </c>
    </row>
    <row r="2176" spans="1:18" x14ac:dyDescent="0.2">
      <c r="A2176" s="11">
        <v>2174</v>
      </c>
      <c r="E2176" s="24" t="e">
        <f>VLOOKUP(D2176,'Nhân viên'!$B$5:$C$48,2,0)</f>
        <v>#N/A</v>
      </c>
      <c r="H2176" s="24" t="e">
        <f>VLOOKUP(F2176,'Khách hàng'!$B$4:$G$1048576,2,0)</f>
        <v>#N/A</v>
      </c>
      <c r="M2176" s="24" t="e">
        <f>VLOOKUP(K2176,'Hàng hóa'!$C$5:$J2308,2,0)</f>
        <v>#N/A</v>
      </c>
      <c r="N2176" s="25" t="e">
        <f>VLOOKUP(K2176,'[1]Hàng hóa'!$C$5:$G$22,5,0)</f>
        <v>#N/A</v>
      </c>
      <c r="O2176" s="25" t="e">
        <f t="shared" si="105"/>
        <v>#N/A</v>
      </c>
      <c r="P2176" s="263" t="e">
        <f t="shared" si="106"/>
        <v>#N/A</v>
      </c>
      <c r="Q2176" s="25" t="e">
        <f t="shared" si="107"/>
        <v>#N/A</v>
      </c>
      <c r="R2176" s="24" t="e">
        <f>VLOOKUP(J2176,'[1]Nhân viên'!$E$20:$F$41,2,0)</f>
        <v>#N/A</v>
      </c>
    </row>
    <row r="2177" spans="1:18" x14ac:dyDescent="0.2">
      <c r="A2177" s="11">
        <v>2175</v>
      </c>
      <c r="E2177" s="24" t="e">
        <f>VLOOKUP(D2177,'Nhân viên'!$B$5:$C$48,2,0)</f>
        <v>#N/A</v>
      </c>
      <c r="H2177" s="24" t="e">
        <f>VLOOKUP(F2177,'Khách hàng'!$B$4:$G$1048576,2,0)</f>
        <v>#N/A</v>
      </c>
      <c r="M2177" s="24" t="e">
        <f>VLOOKUP(K2177,'Hàng hóa'!$C$5:$J2309,2,0)</f>
        <v>#N/A</v>
      </c>
      <c r="N2177" s="25" t="e">
        <f>VLOOKUP(K2177,'[1]Hàng hóa'!$C$5:$G$22,5,0)</f>
        <v>#N/A</v>
      </c>
      <c r="O2177" s="25" t="e">
        <f t="shared" si="105"/>
        <v>#N/A</v>
      </c>
      <c r="P2177" s="263" t="e">
        <f t="shared" si="106"/>
        <v>#N/A</v>
      </c>
      <c r="Q2177" s="25" t="e">
        <f t="shared" si="107"/>
        <v>#N/A</v>
      </c>
      <c r="R2177" s="24" t="e">
        <f>VLOOKUP(J2177,'[1]Nhân viên'!$E$20:$F$41,2,0)</f>
        <v>#N/A</v>
      </c>
    </row>
    <row r="2178" spans="1:18" x14ac:dyDescent="0.2">
      <c r="A2178" s="11">
        <v>2176</v>
      </c>
      <c r="E2178" s="24" t="e">
        <f>VLOOKUP(D2178,'Nhân viên'!$B$5:$C$48,2,0)</f>
        <v>#N/A</v>
      </c>
      <c r="H2178" s="24" t="e">
        <f>VLOOKUP(F2178,'Khách hàng'!$B$4:$G$1048576,2,0)</f>
        <v>#N/A</v>
      </c>
      <c r="M2178" s="24" t="e">
        <f>VLOOKUP(K2178,'Hàng hóa'!$C$5:$J2310,2,0)</f>
        <v>#N/A</v>
      </c>
      <c r="N2178" s="25" t="e">
        <f>VLOOKUP(K2178,'[1]Hàng hóa'!$C$5:$G$22,5,0)</f>
        <v>#N/A</v>
      </c>
      <c r="O2178" s="25" t="e">
        <f t="shared" si="105"/>
        <v>#N/A</v>
      </c>
      <c r="P2178" s="263" t="e">
        <f t="shared" si="106"/>
        <v>#N/A</v>
      </c>
      <c r="Q2178" s="25" t="e">
        <f t="shared" si="107"/>
        <v>#N/A</v>
      </c>
      <c r="R2178" s="24" t="e">
        <f>VLOOKUP(J2178,'[1]Nhân viên'!$E$20:$F$41,2,0)</f>
        <v>#N/A</v>
      </c>
    </row>
    <row r="2179" spans="1:18" x14ac:dyDescent="0.2">
      <c r="A2179" s="11">
        <v>2177</v>
      </c>
      <c r="E2179" s="24" t="e">
        <f>VLOOKUP(D2179,'Nhân viên'!$B$5:$C$48,2,0)</f>
        <v>#N/A</v>
      </c>
      <c r="H2179" s="24" t="e">
        <f>VLOOKUP(F2179,'Khách hàng'!$B$4:$G$1048576,2,0)</f>
        <v>#N/A</v>
      </c>
      <c r="M2179" s="24" t="e">
        <f>VLOOKUP(K2179,'Hàng hóa'!$C$5:$J2311,2,0)</f>
        <v>#N/A</v>
      </c>
      <c r="N2179" s="25" t="e">
        <f>VLOOKUP(K2179,'[1]Hàng hóa'!$C$5:$G$22,5,0)</f>
        <v>#N/A</v>
      </c>
      <c r="O2179" s="25" t="e">
        <f t="shared" si="105"/>
        <v>#N/A</v>
      </c>
      <c r="P2179" s="263" t="e">
        <f t="shared" si="106"/>
        <v>#N/A</v>
      </c>
      <c r="Q2179" s="25" t="e">
        <f t="shared" si="107"/>
        <v>#N/A</v>
      </c>
      <c r="R2179" s="24" t="e">
        <f>VLOOKUP(J2179,'[1]Nhân viên'!$E$20:$F$41,2,0)</f>
        <v>#N/A</v>
      </c>
    </row>
    <row r="2180" spans="1:18" x14ac:dyDescent="0.2">
      <c r="A2180" s="11">
        <v>2178</v>
      </c>
      <c r="E2180" s="24" t="e">
        <f>VLOOKUP(D2180,'Nhân viên'!$B$5:$C$48,2,0)</f>
        <v>#N/A</v>
      </c>
      <c r="H2180" s="24" t="e">
        <f>VLOOKUP(F2180,'Khách hàng'!$B$4:$G$1048576,2,0)</f>
        <v>#N/A</v>
      </c>
      <c r="M2180" s="24" t="e">
        <f>VLOOKUP(K2180,'Hàng hóa'!$C$5:$J2312,2,0)</f>
        <v>#N/A</v>
      </c>
      <c r="N2180" s="25" t="e">
        <f>VLOOKUP(K2180,'[1]Hàng hóa'!$C$5:$G$22,5,0)</f>
        <v>#N/A</v>
      </c>
      <c r="O2180" s="25" t="e">
        <f t="shared" si="105"/>
        <v>#N/A</v>
      </c>
      <c r="P2180" s="263" t="e">
        <f t="shared" si="106"/>
        <v>#N/A</v>
      </c>
      <c r="Q2180" s="25" t="e">
        <f t="shared" si="107"/>
        <v>#N/A</v>
      </c>
      <c r="R2180" s="24" t="e">
        <f>VLOOKUP(J2180,'[1]Nhân viên'!$E$20:$F$41,2,0)</f>
        <v>#N/A</v>
      </c>
    </row>
    <row r="2181" spans="1:18" x14ac:dyDescent="0.2">
      <c r="A2181" s="11">
        <v>2179</v>
      </c>
      <c r="E2181" s="24" t="e">
        <f>VLOOKUP(D2181,'Nhân viên'!$B$5:$C$48,2,0)</f>
        <v>#N/A</v>
      </c>
      <c r="H2181" s="24" t="e">
        <f>VLOOKUP(F2181,'Khách hàng'!$B$4:$G$1048576,2,0)</f>
        <v>#N/A</v>
      </c>
      <c r="M2181" s="24" t="e">
        <f>VLOOKUP(K2181,'Hàng hóa'!$C$5:$J2313,2,0)</f>
        <v>#N/A</v>
      </c>
      <c r="N2181" s="25" t="e">
        <f>VLOOKUP(K2181,'[1]Hàng hóa'!$C$5:$G$22,5,0)</f>
        <v>#N/A</v>
      </c>
      <c r="O2181" s="25" t="e">
        <f t="shared" si="105"/>
        <v>#N/A</v>
      </c>
      <c r="P2181" s="263" t="e">
        <f t="shared" si="106"/>
        <v>#N/A</v>
      </c>
      <c r="Q2181" s="25" t="e">
        <f t="shared" si="107"/>
        <v>#N/A</v>
      </c>
      <c r="R2181" s="24" t="e">
        <f>VLOOKUP(J2181,'[1]Nhân viên'!$E$20:$F$41,2,0)</f>
        <v>#N/A</v>
      </c>
    </row>
    <row r="2182" spans="1:18" x14ac:dyDescent="0.2">
      <c r="A2182" s="11">
        <v>2180</v>
      </c>
      <c r="E2182" s="24" t="e">
        <f>VLOOKUP(D2182,'Nhân viên'!$B$5:$C$48,2,0)</f>
        <v>#N/A</v>
      </c>
      <c r="H2182" s="24" t="e">
        <f>VLOOKUP(F2182,'Khách hàng'!$B$4:$G$1048576,2,0)</f>
        <v>#N/A</v>
      </c>
      <c r="M2182" s="24" t="e">
        <f>VLOOKUP(K2182,'Hàng hóa'!$C$5:$J2314,2,0)</f>
        <v>#N/A</v>
      </c>
      <c r="N2182" s="25" t="e">
        <f>VLOOKUP(K2182,'[1]Hàng hóa'!$C$5:$G$22,5,0)</f>
        <v>#N/A</v>
      </c>
      <c r="O2182" s="25" t="e">
        <f t="shared" si="105"/>
        <v>#N/A</v>
      </c>
      <c r="P2182" s="263" t="e">
        <f t="shared" si="106"/>
        <v>#N/A</v>
      </c>
      <c r="Q2182" s="25" t="e">
        <f t="shared" si="107"/>
        <v>#N/A</v>
      </c>
      <c r="R2182" s="24" t="e">
        <f>VLOOKUP(J2182,'[1]Nhân viên'!$E$20:$F$41,2,0)</f>
        <v>#N/A</v>
      </c>
    </row>
    <row r="2183" spans="1:18" x14ac:dyDescent="0.2">
      <c r="A2183" s="11">
        <v>2181</v>
      </c>
      <c r="E2183" s="24" t="e">
        <f>VLOOKUP(D2183,'Nhân viên'!$B$5:$C$48,2,0)</f>
        <v>#N/A</v>
      </c>
      <c r="H2183" s="24" t="e">
        <f>VLOOKUP(F2183,'Khách hàng'!$B$4:$G$1048576,2,0)</f>
        <v>#N/A</v>
      </c>
      <c r="M2183" s="24" t="e">
        <f>VLOOKUP(K2183,'Hàng hóa'!$C$5:$J2315,2,0)</f>
        <v>#N/A</v>
      </c>
      <c r="N2183" s="25" t="e">
        <f>VLOOKUP(K2183,'[1]Hàng hóa'!$C$5:$G$22,5,0)</f>
        <v>#N/A</v>
      </c>
      <c r="O2183" s="25" t="e">
        <f t="shared" si="105"/>
        <v>#N/A</v>
      </c>
      <c r="P2183" s="263" t="e">
        <f t="shared" si="106"/>
        <v>#N/A</v>
      </c>
      <c r="Q2183" s="25" t="e">
        <f t="shared" si="107"/>
        <v>#N/A</v>
      </c>
      <c r="R2183" s="24" t="e">
        <f>VLOOKUP(J2183,'[1]Nhân viên'!$E$20:$F$41,2,0)</f>
        <v>#N/A</v>
      </c>
    </row>
    <row r="2184" spans="1:18" x14ac:dyDescent="0.2">
      <c r="A2184" s="11">
        <v>2182</v>
      </c>
      <c r="E2184" s="24" t="e">
        <f>VLOOKUP(D2184,'Nhân viên'!$B$5:$C$48,2,0)</f>
        <v>#N/A</v>
      </c>
      <c r="H2184" s="24" t="e">
        <f>VLOOKUP(F2184,'Khách hàng'!$B$4:$G$1048576,2,0)</f>
        <v>#N/A</v>
      </c>
      <c r="M2184" s="24" t="e">
        <f>VLOOKUP(K2184,'Hàng hóa'!$C$5:$J2316,2,0)</f>
        <v>#N/A</v>
      </c>
      <c r="N2184" s="25" t="e">
        <f>VLOOKUP(K2184,'[1]Hàng hóa'!$C$5:$G$22,5,0)</f>
        <v>#N/A</v>
      </c>
      <c r="O2184" s="25" t="e">
        <f t="shared" si="105"/>
        <v>#N/A</v>
      </c>
      <c r="P2184" s="263" t="e">
        <f t="shared" si="106"/>
        <v>#N/A</v>
      </c>
      <c r="Q2184" s="25" t="e">
        <f t="shared" si="107"/>
        <v>#N/A</v>
      </c>
      <c r="R2184" s="24" t="e">
        <f>VLOOKUP(J2184,'[1]Nhân viên'!$E$20:$F$41,2,0)</f>
        <v>#N/A</v>
      </c>
    </row>
    <row r="2185" spans="1:18" x14ac:dyDescent="0.2">
      <c r="A2185" s="11">
        <v>2183</v>
      </c>
      <c r="E2185" s="24" t="e">
        <f>VLOOKUP(D2185,'Nhân viên'!$B$5:$C$48,2,0)</f>
        <v>#N/A</v>
      </c>
      <c r="H2185" s="24" t="e">
        <f>VLOOKUP(F2185,'Khách hàng'!$B$4:$G$1048576,2,0)</f>
        <v>#N/A</v>
      </c>
      <c r="M2185" s="24" t="e">
        <f>VLOOKUP(K2185,'Hàng hóa'!$C$5:$J2317,2,0)</f>
        <v>#N/A</v>
      </c>
      <c r="N2185" s="25" t="e">
        <f>VLOOKUP(K2185,'[1]Hàng hóa'!$C$5:$G$22,5,0)</f>
        <v>#N/A</v>
      </c>
      <c r="O2185" s="25" t="e">
        <f t="shared" si="105"/>
        <v>#N/A</v>
      </c>
      <c r="P2185" s="263" t="e">
        <f t="shared" si="106"/>
        <v>#N/A</v>
      </c>
      <c r="Q2185" s="25" t="e">
        <f t="shared" si="107"/>
        <v>#N/A</v>
      </c>
      <c r="R2185" s="24" t="e">
        <f>VLOOKUP(J2185,'[1]Nhân viên'!$E$20:$F$41,2,0)</f>
        <v>#N/A</v>
      </c>
    </row>
    <row r="2186" spans="1:18" x14ac:dyDescent="0.2">
      <c r="A2186" s="11">
        <v>2184</v>
      </c>
      <c r="E2186" s="24" t="e">
        <f>VLOOKUP(D2186,'Nhân viên'!$B$5:$C$48,2,0)</f>
        <v>#N/A</v>
      </c>
      <c r="H2186" s="24" t="e">
        <f>VLOOKUP(F2186,'Khách hàng'!$B$4:$G$1048576,2,0)</f>
        <v>#N/A</v>
      </c>
      <c r="M2186" s="24" t="e">
        <f>VLOOKUP(K2186,'Hàng hóa'!$C$5:$J2318,2,0)</f>
        <v>#N/A</v>
      </c>
      <c r="N2186" s="25" t="e">
        <f>VLOOKUP(K2186,'[1]Hàng hóa'!$C$5:$G$22,5,0)</f>
        <v>#N/A</v>
      </c>
      <c r="O2186" s="25" t="e">
        <f t="shared" si="105"/>
        <v>#N/A</v>
      </c>
      <c r="P2186" s="263" t="e">
        <f t="shared" si="106"/>
        <v>#N/A</v>
      </c>
      <c r="Q2186" s="25" t="e">
        <f t="shared" si="107"/>
        <v>#N/A</v>
      </c>
      <c r="R2186" s="24" t="e">
        <f>VLOOKUP(J2186,'[1]Nhân viên'!$E$20:$F$41,2,0)</f>
        <v>#N/A</v>
      </c>
    </row>
    <row r="2187" spans="1:18" x14ac:dyDescent="0.2">
      <c r="A2187" s="11">
        <v>2185</v>
      </c>
      <c r="E2187" s="24" t="e">
        <f>VLOOKUP(D2187,'Nhân viên'!$B$5:$C$48,2,0)</f>
        <v>#N/A</v>
      </c>
      <c r="H2187" s="24" t="e">
        <f>VLOOKUP(F2187,'Khách hàng'!$B$4:$G$1048576,2,0)</f>
        <v>#N/A</v>
      </c>
      <c r="M2187" s="24" t="e">
        <f>VLOOKUP(K2187,'Hàng hóa'!$C$5:$J2319,2,0)</f>
        <v>#N/A</v>
      </c>
      <c r="N2187" s="25" t="e">
        <f>VLOOKUP(K2187,'[1]Hàng hóa'!$C$5:$G$22,5,0)</f>
        <v>#N/A</v>
      </c>
      <c r="O2187" s="25" t="e">
        <f t="shared" si="105"/>
        <v>#N/A</v>
      </c>
      <c r="P2187" s="263" t="e">
        <f t="shared" si="106"/>
        <v>#N/A</v>
      </c>
      <c r="Q2187" s="25" t="e">
        <f t="shared" si="107"/>
        <v>#N/A</v>
      </c>
      <c r="R2187" s="24" t="e">
        <f>VLOOKUP(J2187,'[1]Nhân viên'!$E$20:$F$41,2,0)</f>
        <v>#N/A</v>
      </c>
    </row>
    <row r="2188" spans="1:18" x14ac:dyDescent="0.2">
      <c r="A2188" s="11">
        <v>2186</v>
      </c>
      <c r="E2188" s="24" t="e">
        <f>VLOOKUP(D2188,'Nhân viên'!$B$5:$C$48,2,0)</f>
        <v>#N/A</v>
      </c>
      <c r="H2188" s="24" t="e">
        <f>VLOOKUP(F2188,'Khách hàng'!$B$4:$G$1048576,2,0)</f>
        <v>#N/A</v>
      </c>
      <c r="M2188" s="24" t="e">
        <f>VLOOKUP(K2188,'Hàng hóa'!$C$5:$J2320,2,0)</f>
        <v>#N/A</v>
      </c>
      <c r="N2188" s="25" t="e">
        <f>VLOOKUP(K2188,'[1]Hàng hóa'!$C$5:$G$22,5,0)</f>
        <v>#N/A</v>
      </c>
      <c r="O2188" s="25" t="e">
        <f t="shared" si="105"/>
        <v>#N/A</v>
      </c>
      <c r="P2188" s="263" t="e">
        <f t="shared" si="106"/>
        <v>#N/A</v>
      </c>
      <c r="Q2188" s="25" t="e">
        <f t="shared" si="107"/>
        <v>#N/A</v>
      </c>
      <c r="R2188" s="24" t="e">
        <f>VLOOKUP(J2188,'[1]Nhân viên'!$E$20:$F$41,2,0)</f>
        <v>#N/A</v>
      </c>
    </row>
    <row r="2189" spans="1:18" x14ac:dyDescent="0.2">
      <c r="A2189" s="11">
        <v>2187</v>
      </c>
      <c r="E2189" s="24" t="e">
        <f>VLOOKUP(D2189,'Nhân viên'!$B$5:$C$48,2,0)</f>
        <v>#N/A</v>
      </c>
      <c r="H2189" s="24" t="e">
        <f>VLOOKUP(F2189,'Khách hàng'!$B$4:$G$1048576,2,0)</f>
        <v>#N/A</v>
      </c>
      <c r="M2189" s="24" t="e">
        <f>VLOOKUP(K2189,'Hàng hóa'!$C$5:$J2321,2,0)</f>
        <v>#N/A</v>
      </c>
      <c r="N2189" s="25" t="e">
        <f>VLOOKUP(K2189,'[1]Hàng hóa'!$C$5:$G$22,5,0)</f>
        <v>#N/A</v>
      </c>
      <c r="O2189" s="25" t="e">
        <f t="shared" si="105"/>
        <v>#N/A</v>
      </c>
      <c r="P2189" s="263" t="e">
        <f t="shared" si="106"/>
        <v>#N/A</v>
      </c>
      <c r="Q2189" s="25" t="e">
        <f t="shared" si="107"/>
        <v>#N/A</v>
      </c>
      <c r="R2189" s="24" t="e">
        <f>VLOOKUP(J2189,'[1]Nhân viên'!$E$20:$F$41,2,0)</f>
        <v>#N/A</v>
      </c>
    </row>
    <row r="2190" spans="1:18" x14ac:dyDescent="0.2">
      <c r="A2190" s="11">
        <v>2188</v>
      </c>
      <c r="E2190" s="24" t="e">
        <f>VLOOKUP(D2190,'Nhân viên'!$B$5:$C$48,2,0)</f>
        <v>#N/A</v>
      </c>
      <c r="H2190" s="24" t="e">
        <f>VLOOKUP(F2190,'Khách hàng'!$B$4:$G$1048576,2,0)</f>
        <v>#N/A</v>
      </c>
      <c r="M2190" s="24" t="e">
        <f>VLOOKUP(K2190,'Hàng hóa'!$C$5:$J2322,2,0)</f>
        <v>#N/A</v>
      </c>
      <c r="N2190" s="25" t="e">
        <f>VLOOKUP(K2190,'[1]Hàng hóa'!$C$5:$G$22,5,0)</f>
        <v>#N/A</v>
      </c>
      <c r="O2190" s="25" t="e">
        <f t="shared" si="105"/>
        <v>#N/A</v>
      </c>
      <c r="P2190" s="263" t="e">
        <f t="shared" si="106"/>
        <v>#N/A</v>
      </c>
      <c r="Q2190" s="25" t="e">
        <f t="shared" si="107"/>
        <v>#N/A</v>
      </c>
      <c r="R2190" s="24" t="e">
        <f>VLOOKUP(J2190,'[1]Nhân viên'!$E$20:$F$41,2,0)</f>
        <v>#N/A</v>
      </c>
    </row>
    <row r="2191" spans="1:18" x14ac:dyDescent="0.2">
      <c r="A2191" s="11">
        <v>2189</v>
      </c>
      <c r="E2191" s="24" t="e">
        <f>VLOOKUP(D2191,'Nhân viên'!$B$5:$C$48,2,0)</f>
        <v>#N/A</v>
      </c>
      <c r="H2191" s="24" t="e">
        <f>VLOOKUP(F2191,'Khách hàng'!$B$4:$G$1048576,2,0)</f>
        <v>#N/A</v>
      </c>
      <c r="M2191" s="24" t="e">
        <f>VLOOKUP(K2191,'Hàng hóa'!$C$5:$J2323,2,0)</f>
        <v>#N/A</v>
      </c>
      <c r="N2191" s="25" t="e">
        <f>VLOOKUP(K2191,'[1]Hàng hóa'!$C$5:$G$22,5,0)</f>
        <v>#N/A</v>
      </c>
      <c r="O2191" s="25" t="e">
        <f t="shared" si="105"/>
        <v>#N/A</v>
      </c>
      <c r="P2191" s="263" t="e">
        <f t="shared" si="106"/>
        <v>#N/A</v>
      </c>
      <c r="Q2191" s="25" t="e">
        <f t="shared" si="107"/>
        <v>#N/A</v>
      </c>
      <c r="R2191" s="24" t="e">
        <f>VLOOKUP(J2191,'[1]Nhân viên'!$E$20:$F$41,2,0)</f>
        <v>#N/A</v>
      </c>
    </row>
    <row r="2192" spans="1:18" x14ac:dyDescent="0.2">
      <c r="A2192" s="11">
        <v>2190</v>
      </c>
      <c r="E2192" s="24" t="e">
        <f>VLOOKUP(D2192,'Nhân viên'!$B$5:$C$48,2,0)</f>
        <v>#N/A</v>
      </c>
      <c r="H2192" s="24" t="e">
        <f>VLOOKUP(F2192,'Khách hàng'!$B$4:$G$1048576,2,0)</f>
        <v>#N/A</v>
      </c>
      <c r="M2192" s="24" t="e">
        <f>VLOOKUP(K2192,'Hàng hóa'!$C$5:$J2324,2,0)</f>
        <v>#N/A</v>
      </c>
      <c r="N2192" s="25" t="e">
        <f>VLOOKUP(K2192,'[1]Hàng hóa'!$C$5:$G$22,5,0)</f>
        <v>#N/A</v>
      </c>
      <c r="O2192" s="25" t="e">
        <f t="shared" si="105"/>
        <v>#N/A</v>
      </c>
      <c r="P2192" s="263" t="e">
        <f t="shared" si="106"/>
        <v>#N/A</v>
      </c>
      <c r="Q2192" s="25" t="e">
        <f t="shared" si="107"/>
        <v>#N/A</v>
      </c>
      <c r="R2192" s="24" t="e">
        <f>VLOOKUP(J2192,'[1]Nhân viên'!$E$20:$F$41,2,0)</f>
        <v>#N/A</v>
      </c>
    </row>
    <row r="2193" spans="1:18" x14ac:dyDescent="0.2">
      <c r="A2193" s="11">
        <v>2191</v>
      </c>
      <c r="E2193" s="24" t="e">
        <f>VLOOKUP(D2193,'Nhân viên'!$B$5:$C$48,2,0)</f>
        <v>#N/A</v>
      </c>
      <c r="H2193" s="24" t="e">
        <f>VLOOKUP(F2193,'Khách hàng'!$B$4:$G$1048576,2,0)</f>
        <v>#N/A</v>
      </c>
      <c r="M2193" s="24" t="e">
        <f>VLOOKUP(K2193,'Hàng hóa'!$C$5:$J2325,2,0)</f>
        <v>#N/A</v>
      </c>
      <c r="N2193" s="25" t="e">
        <f>VLOOKUP(K2193,'[1]Hàng hóa'!$C$5:$G$22,5,0)</f>
        <v>#N/A</v>
      </c>
      <c r="O2193" s="25" t="e">
        <f t="shared" si="105"/>
        <v>#N/A</v>
      </c>
      <c r="P2193" s="263" t="e">
        <f t="shared" si="106"/>
        <v>#N/A</v>
      </c>
      <c r="Q2193" s="25" t="e">
        <f t="shared" si="107"/>
        <v>#N/A</v>
      </c>
      <c r="R2193" s="24" t="e">
        <f>VLOOKUP(J2193,'[1]Nhân viên'!$E$20:$F$41,2,0)</f>
        <v>#N/A</v>
      </c>
    </row>
    <row r="2194" spans="1:18" x14ac:dyDescent="0.2">
      <c r="A2194" s="11">
        <v>2192</v>
      </c>
      <c r="E2194" s="24" t="e">
        <f>VLOOKUP(D2194,'Nhân viên'!$B$5:$C$48,2,0)</f>
        <v>#N/A</v>
      </c>
      <c r="H2194" s="24" t="e">
        <f>VLOOKUP(F2194,'Khách hàng'!$B$4:$G$1048576,2,0)</f>
        <v>#N/A</v>
      </c>
      <c r="M2194" s="24" t="e">
        <f>VLOOKUP(K2194,'Hàng hóa'!$C$5:$J2326,2,0)</f>
        <v>#N/A</v>
      </c>
      <c r="N2194" s="25" t="e">
        <f>VLOOKUP(K2194,'[1]Hàng hóa'!$C$5:$G$22,5,0)</f>
        <v>#N/A</v>
      </c>
      <c r="O2194" s="25" t="e">
        <f t="shared" si="105"/>
        <v>#N/A</v>
      </c>
      <c r="P2194" s="263" t="e">
        <f t="shared" si="106"/>
        <v>#N/A</v>
      </c>
      <c r="Q2194" s="25" t="e">
        <f t="shared" si="107"/>
        <v>#N/A</v>
      </c>
      <c r="R2194" s="24" t="e">
        <f>VLOOKUP(J2194,'[1]Nhân viên'!$E$20:$F$41,2,0)</f>
        <v>#N/A</v>
      </c>
    </row>
    <row r="2195" spans="1:18" x14ac:dyDescent="0.2">
      <c r="A2195" s="11">
        <v>2193</v>
      </c>
      <c r="E2195" s="24" t="e">
        <f>VLOOKUP(D2195,'Nhân viên'!$B$5:$C$48,2,0)</f>
        <v>#N/A</v>
      </c>
      <c r="H2195" s="24" t="e">
        <f>VLOOKUP(F2195,'Khách hàng'!$B$4:$G$1048576,2,0)</f>
        <v>#N/A</v>
      </c>
      <c r="M2195" s="24" t="e">
        <f>VLOOKUP(K2195,'Hàng hóa'!$C$5:$J2327,2,0)</f>
        <v>#N/A</v>
      </c>
      <c r="N2195" s="25" t="e">
        <f>VLOOKUP(K2195,'[1]Hàng hóa'!$C$5:$G$22,5,0)</f>
        <v>#N/A</v>
      </c>
      <c r="O2195" s="25" t="e">
        <f t="shared" si="105"/>
        <v>#N/A</v>
      </c>
      <c r="P2195" s="263" t="e">
        <f t="shared" si="106"/>
        <v>#N/A</v>
      </c>
      <c r="Q2195" s="25" t="e">
        <f t="shared" si="107"/>
        <v>#N/A</v>
      </c>
      <c r="R2195" s="24" t="e">
        <f>VLOOKUP(J2195,'[1]Nhân viên'!$E$20:$F$41,2,0)</f>
        <v>#N/A</v>
      </c>
    </row>
    <row r="2196" spans="1:18" x14ac:dyDescent="0.2">
      <c r="A2196" s="11">
        <v>2194</v>
      </c>
      <c r="E2196" s="24" t="e">
        <f>VLOOKUP(D2196,'Nhân viên'!$B$5:$C$48,2,0)</f>
        <v>#N/A</v>
      </c>
      <c r="H2196" s="24" t="e">
        <f>VLOOKUP(F2196,'Khách hàng'!$B$4:$G$1048576,2,0)</f>
        <v>#N/A</v>
      </c>
      <c r="M2196" s="24" t="e">
        <f>VLOOKUP(K2196,'Hàng hóa'!$C$5:$J2328,2,0)</f>
        <v>#N/A</v>
      </c>
      <c r="N2196" s="25" t="e">
        <f>VLOOKUP(K2196,'[1]Hàng hóa'!$C$5:$G$22,5,0)</f>
        <v>#N/A</v>
      </c>
      <c r="O2196" s="25" t="e">
        <f t="shared" si="105"/>
        <v>#N/A</v>
      </c>
      <c r="P2196" s="263" t="e">
        <f t="shared" si="106"/>
        <v>#N/A</v>
      </c>
      <c r="Q2196" s="25" t="e">
        <f t="shared" si="107"/>
        <v>#N/A</v>
      </c>
      <c r="R2196" s="24" t="e">
        <f>VLOOKUP(J2196,'[1]Nhân viên'!$E$20:$F$41,2,0)</f>
        <v>#N/A</v>
      </c>
    </row>
    <row r="2197" spans="1:18" x14ac:dyDescent="0.2">
      <c r="A2197" s="11">
        <v>2195</v>
      </c>
      <c r="E2197" s="24" t="e">
        <f>VLOOKUP(D2197,'Nhân viên'!$B$5:$C$48,2,0)</f>
        <v>#N/A</v>
      </c>
      <c r="H2197" s="24" t="e">
        <f>VLOOKUP(F2197,'Khách hàng'!$B$4:$G$1048576,2,0)</f>
        <v>#N/A</v>
      </c>
      <c r="M2197" s="24" t="e">
        <f>VLOOKUP(K2197,'Hàng hóa'!$C$5:$J2329,2,0)</f>
        <v>#N/A</v>
      </c>
      <c r="N2197" s="25" t="e">
        <f>VLOOKUP(K2197,'[1]Hàng hóa'!$C$5:$G$22,5,0)</f>
        <v>#N/A</v>
      </c>
      <c r="O2197" s="25" t="e">
        <f t="shared" si="105"/>
        <v>#N/A</v>
      </c>
      <c r="P2197" s="263" t="e">
        <f t="shared" si="106"/>
        <v>#N/A</v>
      </c>
      <c r="Q2197" s="25" t="e">
        <f t="shared" si="107"/>
        <v>#N/A</v>
      </c>
      <c r="R2197" s="24" t="e">
        <f>VLOOKUP(J2197,'[1]Nhân viên'!$E$20:$F$41,2,0)</f>
        <v>#N/A</v>
      </c>
    </row>
    <row r="2198" spans="1:18" x14ac:dyDescent="0.2">
      <c r="A2198" s="11">
        <v>2196</v>
      </c>
      <c r="E2198" s="24" t="e">
        <f>VLOOKUP(D2198,'Nhân viên'!$B$5:$C$48,2,0)</f>
        <v>#N/A</v>
      </c>
      <c r="H2198" s="24" t="e">
        <f>VLOOKUP(F2198,'Khách hàng'!$B$4:$G$1048576,2,0)</f>
        <v>#N/A</v>
      </c>
      <c r="M2198" s="24" t="e">
        <f>VLOOKUP(K2198,'Hàng hóa'!$C$5:$J2330,2,0)</f>
        <v>#N/A</v>
      </c>
      <c r="N2198" s="25" t="e">
        <f>VLOOKUP(K2198,'[1]Hàng hóa'!$C$5:$G$22,5,0)</f>
        <v>#N/A</v>
      </c>
      <c r="O2198" s="25" t="e">
        <f t="shared" si="105"/>
        <v>#N/A</v>
      </c>
      <c r="P2198" s="263" t="e">
        <f t="shared" si="106"/>
        <v>#N/A</v>
      </c>
      <c r="Q2198" s="25" t="e">
        <f t="shared" si="107"/>
        <v>#N/A</v>
      </c>
      <c r="R2198" s="24" t="e">
        <f>VLOOKUP(J2198,'[1]Nhân viên'!$E$20:$F$41,2,0)</f>
        <v>#N/A</v>
      </c>
    </row>
    <row r="2199" spans="1:18" x14ac:dyDescent="0.2">
      <c r="A2199" s="11">
        <v>2197</v>
      </c>
      <c r="E2199" s="24" t="e">
        <f>VLOOKUP(D2199,'Nhân viên'!$B$5:$C$48,2,0)</f>
        <v>#N/A</v>
      </c>
      <c r="H2199" s="24" t="e">
        <f>VLOOKUP(F2199,'Khách hàng'!$B$4:$G$1048576,2,0)</f>
        <v>#N/A</v>
      </c>
      <c r="M2199" s="24" t="e">
        <f>VLOOKUP(K2199,'Hàng hóa'!$C$5:$J2331,2,0)</f>
        <v>#N/A</v>
      </c>
      <c r="N2199" s="25" t="e">
        <f>VLOOKUP(K2199,'[1]Hàng hóa'!$C$5:$G$22,5,0)</f>
        <v>#N/A</v>
      </c>
      <c r="O2199" s="25" t="e">
        <f t="shared" si="105"/>
        <v>#N/A</v>
      </c>
      <c r="P2199" s="263" t="e">
        <f t="shared" si="106"/>
        <v>#N/A</v>
      </c>
      <c r="Q2199" s="25" t="e">
        <f t="shared" si="107"/>
        <v>#N/A</v>
      </c>
      <c r="R2199" s="24" t="e">
        <f>VLOOKUP(J2199,'[1]Nhân viên'!$E$20:$F$41,2,0)</f>
        <v>#N/A</v>
      </c>
    </row>
    <row r="2200" spans="1:18" x14ac:dyDescent="0.2">
      <c r="A2200" s="11">
        <v>2198</v>
      </c>
      <c r="E2200" s="24" t="e">
        <f>VLOOKUP(D2200,'Nhân viên'!$B$5:$C$48,2,0)</f>
        <v>#N/A</v>
      </c>
      <c r="H2200" s="24" t="e">
        <f>VLOOKUP(F2200,'Khách hàng'!$B$4:$G$1048576,2,0)</f>
        <v>#N/A</v>
      </c>
      <c r="M2200" s="24" t="e">
        <f>VLOOKUP(K2200,'Hàng hóa'!$C$5:$J2332,2,0)</f>
        <v>#N/A</v>
      </c>
      <c r="N2200" s="25" t="e">
        <f>VLOOKUP(K2200,'[1]Hàng hóa'!$C$5:$G$22,5,0)</f>
        <v>#N/A</v>
      </c>
      <c r="O2200" s="25" t="e">
        <f t="shared" si="105"/>
        <v>#N/A</v>
      </c>
      <c r="P2200" s="263" t="e">
        <f t="shared" si="106"/>
        <v>#N/A</v>
      </c>
      <c r="Q2200" s="25" t="e">
        <f t="shared" si="107"/>
        <v>#N/A</v>
      </c>
      <c r="R2200" s="24" t="e">
        <f>VLOOKUP(J2200,'[1]Nhân viên'!$E$20:$F$41,2,0)</f>
        <v>#N/A</v>
      </c>
    </row>
    <row r="2201" spans="1:18" x14ac:dyDescent="0.2">
      <c r="A2201" s="11">
        <v>2199</v>
      </c>
      <c r="E2201" s="24" t="e">
        <f>VLOOKUP(D2201,'Nhân viên'!$B$5:$C$48,2,0)</f>
        <v>#N/A</v>
      </c>
      <c r="H2201" s="24" t="e">
        <f>VLOOKUP(F2201,'Khách hàng'!$B$4:$G$1048576,2,0)</f>
        <v>#N/A</v>
      </c>
      <c r="M2201" s="24" t="e">
        <f>VLOOKUP(K2201,'Hàng hóa'!$C$5:$J2333,2,0)</f>
        <v>#N/A</v>
      </c>
      <c r="N2201" s="25" t="e">
        <f>VLOOKUP(K2201,'[1]Hàng hóa'!$C$5:$G$22,5,0)</f>
        <v>#N/A</v>
      </c>
      <c r="O2201" s="25" t="e">
        <f t="shared" si="105"/>
        <v>#N/A</v>
      </c>
      <c r="P2201" s="263" t="e">
        <f t="shared" si="106"/>
        <v>#N/A</v>
      </c>
      <c r="Q2201" s="25" t="e">
        <f t="shared" si="107"/>
        <v>#N/A</v>
      </c>
      <c r="R2201" s="24" t="e">
        <f>VLOOKUP(J2201,'[1]Nhân viên'!$E$20:$F$41,2,0)</f>
        <v>#N/A</v>
      </c>
    </row>
    <row r="2202" spans="1:18" x14ac:dyDescent="0.2">
      <c r="A2202" s="11">
        <v>2200</v>
      </c>
      <c r="E2202" s="24" t="e">
        <f>VLOOKUP(D2202,'Nhân viên'!$B$5:$C$48,2,0)</f>
        <v>#N/A</v>
      </c>
      <c r="H2202" s="24" t="e">
        <f>VLOOKUP(F2202,'Khách hàng'!$B$4:$G$1048576,2,0)</f>
        <v>#N/A</v>
      </c>
      <c r="M2202" s="24" t="e">
        <f>VLOOKUP(K2202,'Hàng hóa'!$C$5:$J2334,2,0)</f>
        <v>#N/A</v>
      </c>
      <c r="N2202" s="25" t="e">
        <f>VLOOKUP(K2202,'[1]Hàng hóa'!$C$5:$G$22,5,0)</f>
        <v>#N/A</v>
      </c>
      <c r="O2202" s="25" t="e">
        <f t="shared" ref="O2202:O2265" si="108">L2202*N2202</f>
        <v>#N/A</v>
      </c>
      <c r="P2202" s="263" t="e">
        <f t="shared" ref="P2202:P2265" si="109">O2202*8%</f>
        <v>#N/A</v>
      </c>
      <c r="Q2202" s="25" t="e">
        <f t="shared" ref="Q2202:Q2265" si="110">O2202*P2202+O2202</f>
        <v>#N/A</v>
      </c>
      <c r="R2202" s="24" t="e">
        <f>VLOOKUP(J2202,'[1]Nhân viên'!$E$20:$F$41,2,0)</f>
        <v>#N/A</v>
      </c>
    </row>
    <row r="2203" spans="1:18" x14ac:dyDescent="0.2">
      <c r="A2203" s="11">
        <v>2201</v>
      </c>
      <c r="E2203" s="24" t="e">
        <f>VLOOKUP(D2203,'Nhân viên'!$B$5:$C$48,2,0)</f>
        <v>#N/A</v>
      </c>
      <c r="H2203" s="24" t="e">
        <f>VLOOKUP(F2203,'Khách hàng'!$B$4:$G$1048576,2,0)</f>
        <v>#N/A</v>
      </c>
      <c r="M2203" s="24" t="e">
        <f>VLOOKUP(K2203,'Hàng hóa'!$C$5:$J2335,2,0)</f>
        <v>#N/A</v>
      </c>
      <c r="N2203" s="25" t="e">
        <f>VLOOKUP(K2203,'[1]Hàng hóa'!$C$5:$G$22,5,0)</f>
        <v>#N/A</v>
      </c>
      <c r="O2203" s="25" t="e">
        <f t="shared" si="108"/>
        <v>#N/A</v>
      </c>
      <c r="P2203" s="263" t="e">
        <f t="shared" si="109"/>
        <v>#N/A</v>
      </c>
      <c r="Q2203" s="25" t="e">
        <f t="shared" si="110"/>
        <v>#N/A</v>
      </c>
      <c r="R2203" s="24" t="e">
        <f>VLOOKUP(J2203,'[1]Nhân viên'!$E$20:$F$41,2,0)</f>
        <v>#N/A</v>
      </c>
    </row>
    <row r="2204" spans="1:18" x14ac:dyDescent="0.2">
      <c r="A2204" s="11">
        <v>2202</v>
      </c>
      <c r="E2204" s="24" t="e">
        <f>VLOOKUP(D2204,'Nhân viên'!$B$5:$C$48,2,0)</f>
        <v>#N/A</v>
      </c>
      <c r="H2204" s="24" t="e">
        <f>VLOOKUP(F2204,'Khách hàng'!$B$4:$G$1048576,2,0)</f>
        <v>#N/A</v>
      </c>
      <c r="M2204" s="24" t="e">
        <f>VLOOKUP(K2204,'Hàng hóa'!$C$5:$J2336,2,0)</f>
        <v>#N/A</v>
      </c>
      <c r="N2204" s="25" t="e">
        <f>VLOOKUP(K2204,'[1]Hàng hóa'!$C$5:$G$22,5,0)</f>
        <v>#N/A</v>
      </c>
      <c r="O2204" s="25" t="e">
        <f t="shared" si="108"/>
        <v>#N/A</v>
      </c>
      <c r="P2204" s="263" t="e">
        <f t="shared" si="109"/>
        <v>#N/A</v>
      </c>
      <c r="Q2204" s="25" t="e">
        <f t="shared" si="110"/>
        <v>#N/A</v>
      </c>
      <c r="R2204" s="24" t="e">
        <f>VLOOKUP(J2204,'[1]Nhân viên'!$E$20:$F$41,2,0)</f>
        <v>#N/A</v>
      </c>
    </row>
    <row r="2205" spans="1:18" x14ac:dyDescent="0.2">
      <c r="A2205" s="11">
        <v>2203</v>
      </c>
      <c r="E2205" s="24" t="e">
        <f>VLOOKUP(D2205,'Nhân viên'!$B$5:$C$48,2,0)</f>
        <v>#N/A</v>
      </c>
      <c r="H2205" s="24" t="e">
        <f>VLOOKUP(F2205,'Khách hàng'!$B$4:$G$1048576,2,0)</f>
        <v>#N/A</v>
      </c>
      <c r="M2205" s="24" t="e">
        <f>VLOOKUP(K2205,'Hàng hóa'!$C$5:$J2337,2,0)</f>
        <v>#N/A</v>
      </c>
      <c r="N2205" s="25" t="e">
        <f>VLOOKUP(K2205,'[1]Hàng hóa'!$C$5:$G$22,5,0)</f>
        <v>#N/A</v>
      </c>
      <c r="O2205" s="25" t="e">
        <f t="shared" si="108"/>
        <v>#N/A</v>
      </c>
      <c r="P2205" s="263" t="e">
        <f t="shared" si="109"/>
        <v>#N/A</v>
      </c>
      <c r="Q2205" s="25" t="e">
        <f t="shared" si="110"/>
        <v>#N/A</v>
      </c>
      <c r="R2205" s="24" t="e">
        <f>VLOOKUP(J2205,'[1]Nhân viên'!$E$20:$F$41,2,0)</f>
        <v>#N/A</v>
      </c>
    </row>
    <row r="2206" spans="1:18" x14ac:dyDescent="0.2">
      <c r="A2206" s="11">
        <v>2204</v>
      </c>
      <c r="E2206" s="24" t="e">
        <f>VLOOKUP(D2206,'Nhân viên'!$B$5:$C$48,2,0)</f>
        <v>#N/A</v>
      </c>
      <c r="H2206" s="24" t="e">
        <f>VLOOKUP(F2206,'Khách hàng'!$B$4:$G$1048576,2,0)</f>
        <v>#N/A</v>
      </c>
      <c r="M2206" s="24" t="e">
        <f>VLOOKUP(K2206,'Hàng hóa'!$C$5:$J2338,2,0)</f>
        <v>#N/A</v>
      </c>
      <c r="N2206" s="25" t="e">
        <f>VLOOKUP(K2206,'[1]Hàng hóa'!$C$5:$G$22,5,0)</f>
        <v>#N/A</v>
      </c>
      <c r="O2206" s="25" t="e">
        <f t="shared" si="108"/>
        <v>#N/A</v>
      </c>
      <c r="P2206" s="263" t="e">
        <f t="shared" si="109"/>
        <v>#N/A</v>
      </c>
      <c r="Q2206" s="25" t="e">
        <f t="shared" si="110"/>
        <v>#N/A</v>
      </c>
      <c r="R2206" s="24" t="e">
        <f>VLOOKUP(J2206,'[1]Nhân viên'!$E$20:$F$41,2,0)</f>
        <v>#N/A</v>
      </c>
    </row>
    <row r="2207" spans="1:18" x14ac:dyDescent="0.2">
      <c r="A2207" s="11">
        <v>2205</v>
      </c>
      <c r="E2207" s="24" t="e">
        <f>VLOOKUP(D2207,'Nhân viên'!$B$5:$C$48,2,0)</f>
        <v>#N/A</v>
      </c>
      <c r="H2207" s="24" t="e">
        <f>VLOOKUP(F2207,'Khách hàng'!$B$4:$G$1048576,2,0)</f>
        <v>#N/A</v>
      </c>
      <c r="M2207" s="24" t="e">
        <f>VLOOKUP(K2207,'Hàng hóa'!$C$5:$J2339,2,0)</f>
        <v>#N/A</v>
      </c>
      <c r="N2207" s="25" t="e">
        <f>VLOOKUP(K2207,'[1]Hàng hóa'!$C$5:$G$22,5,0)</f>
        <v>#N/A</v>
      </c>
      <c r="O2207" s="25" t="e">
        <f t="shared" si="108"/>
        <v>#N/A</v>
      </c>
      <c r="P2207" s="263" t="e">
        <f t="shared" si="109"/>
        <v>#N/A</v>
      </c>
      <c r="Q2207" s="25" t="e">
        <f t="shared" si="110"/>
        <v>#N/A</v>
      </c>
      <c r="R2207" s="24" t="e">
        <f>VLOOKUP(J2207,'[1]Nhân viên'!$E$20:$F$41,2,0)</f>
        <v>#N/A</v>
      </c>
    </row>
    <row r="2208" spans="1:18" x14ac:dyDescent="0.2">
      <c r="A2208" s="11">
        <v>2206</v>
      </c>
      <c r="E2208" s="24" t="e">
        <f>VLOOKUP(D2208,'Nhân viên'!$B$5:$C$48,2,0)</f>
        <v>#N/A</v>
      </c>
      <c r="H2208" s="24" t="e">
        <f>VLOOKUP(F2208,'Khách hàng'!$B$4:$G$1048576,2,0)</f>
        <v>#N/A</v>
      </c>
      <c r="M2208" s="24" t="e">
        <f>VLOOKUP(K2208,'Hàng hóa'!$C$5:$J2340,2,0)</f>
        <v>#N/A</v>
      </c>
      <c r="N2208" s="25" t="e">
        <f>VLOOKUP(K2208,'[1]Hàng hóa'!$C$5:$G$22,5,0)</f>
        <v>#N/A</v>
      </c>
      <c r="O2208" s="25" t="e">
        <f t="shared" si="108"/>
        <v>#N/A</v>
      </c>
      <c r="P2208" s="263" t="e">
        <f t="shared" si="109"/>
        <v>#N/A</v>
      </c>
      <c r="Q2208" s="25" t="e">
        <f t="shared" si="110"/>
        <v>#N/A</v>
      </c>
      <c r="R2208" s="24" t="e">
        <f>VLOOKUP(J2208,'[1]Nhân viên'!$E$20:$F$41,2,0)</f>
        <v>#N/A</v>
      </c>
    </row>
    <row r="2209" spans="1:18" x14ac:dyDescent="0.2">
      <c r="A2209" s="11">
        <v>2207</v>
      </c>
      <c r="E2209" s="24" t="e">
        <f>VLOOKUP(D2209,'Nhân viên'!$B$5:$C$48,2,0)</f>
        <v>#N/A</v>
      </c>
      <c r="H2209" s="24" t="e">
        <f>VLOOKUP(F2209,'Khách hàng'!$B$4:$G$1048576,2,0)</f>
        <v>#N/A</v>
      </c>
      <c r="M2209" s="24" t="e">
        <f>VLOOKUP(K2209,'Hàng hóa'!$C$5:$J2341,2,0)</f>
        <v>#N/A</v>
      </c>
      <c r="N2209" s="25" t="e">
        <f>VLOOKUP(K2209,'[1]Hàng hóa'!$C$5:$G$22,5,0)</f>
        <v>#N/A</v>
      </c>
      <c r="O2209" s="25" t="e">
        <f t="shared" si="108"/>
        <v>#N/A</v>
      </c>
      <c r="P2209" s="263" t="e">
        <f t="shared" si="109"/>
        <v>#N/A</v>
      </c>
      <c r="Q2209" s="25" t="e">
        <f t="shared" si="110"/>
        <v>#N/A</v>
      </c>
      <c r="R2209" s="24" t="e">
        <f>VLOOKUP(J2209,'[1]Nhân viên'!$E$20:$F$41,2,0)</f>
        <v>#N/A</v>
      </c>
    </row>
    <row r="2210" spans="1:18" x14ac:dyDescent="0.2">
      <c r="A2210" s="11">
        <v>2208</v>
      </c>
      <c r="E2210" s="24" t="e">
        <f>VLOOKUP(D2210,'Nhân viên'!$B$5:$C$48,2,0)</f>
        <v>#N/A</v>
      </c>
      <c r="H2210" s="24" t="e">
        <f>VLOOKUP(F2210,'Khách hàng'!$B$4:$G$1048576,2,0)</f>
        <v>#N/A</v>
      </c>
      <c r="M2210" s="24" t="e">
        <f>VLOOKUP(K2210,'Hàng hóa'!$C$5:$J2342,2,0)</f>
        <v>#N/A</v>
      </c>
      <c r="N2210" s="25" t="e">
        <f>VLOOKUP(K2210,'[1]Hàng hóa'!$C$5:$G$22,5,0)</f>
        <v>#N/A</v>
      </c>
      <c r="O2210" s="25" t="e">
        <f t="shared" si="108"/>
        <v>#N/A</v>
      </c>
      <c r="P2210" s="263" t="e">
        <f t="shared" si="109"/>
        <v>#N/A</v>
      </c>
      <c r="Q2210" s="25" t="e">
        <f t="shared" si="110"/>
        <v>#N/A</v>
      </c>
      <c r="R2210" s="24" t="e">
        <f>VLOOKUP(J2210,'[1]Nhân viên'!$E$20:$F$41,2,0)</f>
        <v>#N/A</v>
      </c>
    </row>
    <row r="2211" spans="1:18" x14ac:dyDescent="0.2">
      <c r="A2211" s="11">
        <v>2209</v>
      </c>
      <c r="E2211" s="24" t="e">
        <f>VLOOKUP(D2211,'Nhân viên'!$B$5:$C$48,2,0)</f>
        <v>#N/A</v>
      </c>
      <c r="H2211" s="24" t="e">
        <f>VLOOKUP(F2211,'Khách hàng'!$B$4:$G$1048576,2,0)</f>
        <v>#N/A</v>
      </c>
      <c r="M2211" s="24" t="e">
        <f>VLOOKUP(K2211,'Hàng hóa'!$C$5:$J2343,2,0)</f>
        <v>#N/A</v>
      </c>
      <c r="N2211" s="25" t="e">
        <f>VLOOKUP(K2211,'[1]Hàng hóa'!$C$5:$G$22,5,0)</f>
        <v>#N/A</v>
      </c>
      <c r="O2211" s="25" t="e">
        <f t="shared" si="108"/>
        <v>#N/A</v>
      </c>
      <c r="P2211" s="263" t="e">
        <f t="shared" si="109"/>
        <v>#N/A</v>
      </c>
      <c r="Q2211" s="25" t="e">
        <f t="shared" si="110"/>
        <v>#N/A</v>
      </c>
      <c r="R2211" s="24" t="e">
        <f>VLOOKUP(J2211,'[1]Nhân viên'!$E$20:$F$41,2,0)</f>
        <v>#N/A</v>
      </c>
    </row>
    <row r="2212" spans="1:18" x14ac:dyDescent="0.2">
      <c r="A2212" s="11">
        <v>2210</v>
      </c>
      <c r="E2212" s="24" t="e">
        <f>VLOOKUP(D2212,'Nhân viên'!$B$5:$C$48,2,0)</f>
        <v>#N/A</v>
      </c>
      <c r="H2212" s="24" t="e">
        <f>VLOOKUP(F2212,'Khách hàng'!$B$4:$G$1048576,2,0)</f>
        <v>#N/A</v>
      </c>
      <c r="M2212" s="24" t="e">
        <f>VLOOKUP(K2212,'Hàng hóa'!$C$5:$J2344,2,0)</f>
        <v>#N/A</v>
      </c>
      <c r="N2212" s="25" t="e">
        <f>VLOOKUP(K2212,'[1]Hàng hóa'!$C$5:$G$22,5,0)</f>
        <v>#N/A</v>
      </c>
      <c r="O2212" s="25" t="e">
        <f t="shared" si="108"/>
        <v>#N/A</v>
      </c>
      <c r="P2212" s="263" t="e">
        <f t="shared" si="109"/>
        <v>#N/A</v>
      </c>
      <c r="Q2212" s="25" t="e">
        <f t="shared" si="110"/>
        <v>#N/A</v>
      </c>
      <c r="R2212" s="24" t="e">
        <f>VLOOKUP(J2212,'[1]Nhân viên'!$E$20:$F$41,2,0)</f>
        <v>#N/A</v>
      </c>
    </row>
    <row r="2213" spans="1:18" x14ac:dyDescent="0.2">
      <c r="A2213" s="11">
        <v>2211</v>
      </c>
      <c r="E2213" s="24" t="e">
        <f>VLOOKUP(D2213,'Nhân viên'!$B$5:$C$48,2,0)</f>
        <v>#N/A</v>
      </c>
      <c r="H2213" s="24" t="e">
        <f>VLOOKUP(F2213,'Khách hàng'!$B$4:$G$1048576,2,0)</f>
        <v>#N/A</v>
      </c>
      <c r="M2213" s="24" t="e">
        <f>VLOOKUP(K2213,'Hàng hóa'!$C$5:$J2345,2,0)</f>
        <v>#N/A</v>
      </c>
      <c r="N2213" s="25" t="e">
        <f>VLOOKUP(K2213,'[1]Hàng hóa'!$C$5:$G$22,5,0)</f>
        <v>#N/A</v>
      </c>
      <c r="O2213" s="25" t="e">
        <f t="shared" si="108"/>
        <v>#N/A</v>
      </c>
      <c r="P2213" s="263" t="e">
        <f t="shared" si="109"/>
        <v>#N/A</v>
      </c>
      <c r="Q2213" s="25" t="e">
        <f t="shared" si="110"/>
        <v>#N/A</v>
      </c>
      <c r="R2213" s="24" t="e">
        <f>VLOOKUP(J2213,'[1]Nhân viên'!$E$20:$F$41,2,0)</f>
        <v>#N/A</v>
      </c>
    </row>
    <row r="2214" spans="1:18" x14ac:dyDescent="0.2">
      <c r="A2214" s="11">
        <v>2212</v>
      </c>
      <c r="E2214" s="24" t="e">
        <f>VLOOKUP(D2214,'Nhân viên'!$B$5:$C$48,2,0)</f>
        <v>#N/A</v>
      </c>
      <c r="H2214" s="24" t="e">
        <f>VLOOKUP(F2214,'Khách hàng'!$B$4:$G$1048576,2,0)</f>
        <v>#N/A</v>
      </c>
      <c r="M2214" s="24" t="e">
        <f>VLOOKUP(K2214,'Hàng hóa'!$C$5:$J2346,2,0)</f>
        <v>#N/A</v>
      </c>
      <c r="N2214" s="25" t="e">
        <f>VLOOKUP(K2214,'[1]Hàng hóa'!$C$5:$G$22,5,0)</f>
        <v>#N/A</v>
      </c>
      <c r="O2214" s="25" t="e">
        <f t="shared" si="108"/>
        <v>#N/A</v>
      </c>
      <c r="P2214" s="263" t="e">
        <f t="shared" si="109"/>
        <v>#N/A</v>
      </c>
      <c r="Q2214" s="25" t="e">
        <f t="shared" si="110"/>
        <v>#N/A</v>
      </c>
      <c r="R2214" s="24" t="e">
        <f>VLOOKUP(J2214,'[1]Nhân viên'!$E$20:$F$41,2,0)</f>
        <v>#N/A</v>
      </c>
    </row>
    <row r="2215" spans="1:18" x14ac:dyDescent="0.2">
      <c r="A2215" s="11">
        <v>2213</v>
      </c>
      <c r="E2215" s="24" t="e">
        <f>VLOOKUP(D2215,'Nhân viên'!$B$5:$C$48,2,0)</f>
        <v>#N/A</v>
      </c>
      <c r="H2215" s="24" t="e">
        <f>VLOOKUP(F2215,'Khách hàng'!$B$4:$G$1048576,2,0)</f>
        <v>#N/A</v>
      </c>
      <c r="M2215" s="24" t="e">
        <f>VLOOKUP(K2215,'Hàng hóa'!$C$5:$J2347,2,0)</f>
        <v>#N/A</v>
      </c>
      <c r="N2215" s="25" t="e">
        <f>VLOOKUP(K2215,'[1]Hàng hóa'!$C$5:$G$22,5,0)</f>
        <v>#N/A</v>
      </c>
      <c r="O2215" s="25" t="e">
        <f t="shared" si="108"/>
        <v>#N/A</v>
      </c>
      <c r="P2215" s="263" t="e">
        <f t="shared" si="109"/>
        <v>#N/A</v>
      </c>
      <c r="Q2215" s="25" t="e">
        <f t="shared" si="110"/>
        <v>#N/A</v>
      </c>
      <c r="R2215" s="24" t="e">
        <f>VLOOKUP(J2215,'[1]Nhân viên'!$E$20:$F$41,2,0)</f>
        <v>#N/A</v>
      </c>
    </row>
    <row r="2216" spans="1:18" x14ac:dyDescent="0.2">
      <c r="A2216" s="11">
        <v>2214</v>
      </c>
      <c r="E2216" s="24" t="e">
        <f>VLOOKUP(D2216,'Nhân viên'!$B$5:$C$48,2,0)</f>
        <v>#N/A</v>
      </c>
      <c r="H2216" s="24" t="e">
        <f>VLOOKUP(F2216,'Khách hàng'!$B$4:$G$1048576,2,0)</f>
        <v>#N/A</v>
      </c>
      <c r="M2216" s="24" t="e">
        <f>VLOOKUP(K2216,'Hàng hóa'!$C$5:$J2348,2,0)</f>
        <v>#N/A</v>
      </c>
      <c r="N2216" s="25" t="e">
        <f>VLOOKUP(K2216,'[1]Hàng hóa'!$C$5:$G$22,5,0)</f>
        <v>#N/A</v>
      </c>
      <c r="O2216" s="25" t="e">
        <f t="shared" si="108"/>
        <v>#N/A</v>
      </c>
      <c r="P2216" s="263" t="e">
        <f t="shared" si="109"/>
        <v>#N/A</v>
      </c>
      <c r="Q2216" s="25" t="e">
        <f t="shared" si="110"/>
        <v>#N/A</v>
      </c>
      <c r="R2216" s="24" t="e">
        <f>VLOOKUP(J2216,'[1]Nhân viên'!$E$20:$F$41,2,0)</f>
        <v>#N/A</v>
      </c>
    </row>
    <row r="2217" spans="1:18" x14ac:dyDescent="0.2">
      <c r="A2217" s="11">
        <v>2215</v>
      </c>
      <c r="E2217" s="24" t="e">
        <f>VLOOKUP(D2217,'Nhân viên'!$B$5:$C$48,2,0)</f>
        <v>#N/A</v>
      </c>
      <c r="H2217" s="24" t="e">
        <f>VLOOKUP(F2217,'Khách hàng'!$B$4:$G$1048576,2,0)</f>
        <v>#N/A</v>
      </c>
      <c r="M2217" s="24" t="e">
        <f>VLOOKUP(K2217,'Hàng hóa'!$C$5:$J2349,2,0)</f>
        <v>#N/A</v>
      </c>
      <c r="N2217" s="25" t="e">
        <f>VLOOKUP(K2217,'[1]Hàng hóa'!$C$5:$G$22,5,0)</f>
        <v>#N/A</v>
      </c>
      <c r="O2217" s="25" t="e">
        <f t="shared" si="108"/>
        <v>#N/A</v>
      </c>
      <c r="P2217" s="263" t="e">
        <f t="shared" si="109"/>
        <v>#N/A</v>
      </c>
      <c r="Q2217" s="25" t="e">
        <f t="shared" si="110"/>
        <v>#N/A</v>
      </c>
      <c r="R2217" s="24" t="e">
        <f>VLOOKUP(J2217,'[1]Nhân viên'!$E$20:$F$41,2,0)</f>
        <v>#N/A</v>
      </c>
    </row>
    <row r="2218" spans="1:18" x14ac:dyDescent="0.2">
      <c r="A2218" s="11">
        <v>2216</v>
      </c>
      <c r="E2218" s="24" t="e">
        <f>VLOOKUP(D2218,'Nhân viên'!$B$5:$C$48,2,0)</f>
        <v>#N/A</v>
      </c>
      <c r="H2218" s="24" t="e">
        <f>VLOOKUP(F2218,'Khách hàng'!$B$4:$G$1048576,2,0)</f>
        <v>#N/A</v>
      </c>
      <c r="M2218" s="24" t="e">
        <f>VLOOKUP(K2218,'Hàng hóa'!$C$5:$J2350,2,0)</f>
        <v>#N/A</v>
      </c>
      <c r="N2218" s="25" t="e">
        <f>VLOOKUP(K2218,'[1]Hàng hóa'!$C$5:$G$22,5,0)</f>
        <v>#N/A</v>
      </c>
      <c r="O2218" s="25" t="e">
        <f t="shared" si="108"/>
        <v>#N/A</v>
      </c>
      <c r="P2218" s="263" t="e">
        <f t="shared" si="109"/>
        <v>#N/A</v>
      </c>
      <c r="Q2218" s="25" t="e">
        <f t="shared" si="110"/>
        <v>#N/A</v>
      </c>
      <c r="R2218" s="24" t="e">
        <f>VLOOKUP(J2218,'[1]Nhân viên'!$E$20:$F$41,2,0)</f>
        <v>#N/A</v>
      </c>
    </row>
    <row r="2219" spans="1:18" x14ac:dyDescent="0.2">
      <c r="A2219" s="11">
        <v>2217</v>
      </c>
      <c r="E2219" s="24" t="e">
        <f>VLOOKUP(D2219,'Nhân viên'!$B$5:$C$48,2,0)</f>
        <v>#N/A</v>
      </c>
      <c r="H2219" s="24" t="e">
        <f>VLOOKUP(F2219,'Khách hàng'!$B$4:$G$1048576,2,0)</f>
        <v>#N/A</v>
      </c>
      <c r="M2219" s="24" t="e">
        <f>VLOOKUP(K2219,'Hàng hóa'!$C$5:$J2351,2,0)</f>
        <v>#N/A</v>
      </c>
      <c r="N2219" s="25" t="e">
        <f>VLOOKUP(K2219,'[1]Hàng hóa'!$C$5:$G$22,5,0)</f>
        <v>#N/A</v>
      </c>
      <c r="O2219" s="25" t="e">
        <f t="shared" si="108"/>
        <v>#N/A</v>
      </c>
      <c r="P2219" s="263" t="e">
        <f t="shared" si="109"/>
        <v>#N/A</v>
      </c>
      <c r="Q2219" s="25" t="e">
        <f t="shared" si="110"/>
        <v>#N/A</v>
      </c>
      <c r="R2219" s="24" t="e">
        <f>VLOOKUP(J2219,'[1]Nhân viên'!$E$20:$F$41,2,0)</f>
        <v>#N/A</v>
      </c>
    </row>
    <row r="2220" spans="1:18" x14ac:dyDescent="0.2">
      <c r="A2220" s="11">
        <v>2218</v>
      </c>
      <c r="E2220" s="24" t="e">
        <f>VLOOKUP(D2220,'Nhân viên'!$B$5:$C$48,2,0)</f>
        <v>#N/A</v>
      </c>
      <c r="H2220" s="24" t="e">
        <f>VLOOKUP(F2220,'Khách hàng'!$B$4:$G$1048576,2,0)</f>
        <v>#N/A</v>
      </c>
      <c r="M2220" s="24" t="e">
        <f>VLOOKUP(K2220,'Hàng hóa'!$C$5:$J2352,2,0)</f>
        <v>#N/A</v>
      </c>
      <c r="N2220" s="25" t="e">
        <f>VLOOKUP(K2220,'[1]Hàng hóa'!$C$5:$G$22,5,0)</f>
        <v>#N/A</v>
      </c>
      <c r="O2220" s="25" t="e">
        <f t="shared" si="108"/>
        <v>#N/A</v>
      </c>
      <c r="P2220" s="263" t="e">
        <f t="shared" si="109"/>
        <v>#N/A</v>
      </c>
      <c r="Q2220" s="25" t="e">
        <f t="shared" si="110"/>
        <v>#N/A</v>
      </c>
      <c r="R2220" s="24" t="e">
        <f>VLOOKUP(J2220,'[1]Nhân viên'!$E$20:$F$41,2,0)</f>
        <v>#N/A</v>
      </c>
    </row>
    <row r="2221" spans="1:18" x14ac:dyDescent="0.2">
      <c r="A2221" s="11">
        <v>2219</v>
      </c>
      <c r="E2221" s="24" t="e">
        <f>VLOOKUP(D2221,'Nhân viên'!$B$5:$C$48,2,0)</f>
        <v>#N/A</v>
      </c>
      <c r="H2221" s="24" t="e">
        <f>VLOOKUP(F2221,'Khách hàng'!$B$4:$G$1048576,2,0)</f>
        <v>#N/A</v>
      </c>
      <c r="M2221" s="24" t="e">
        <f>VLOOKUP(K2221,'Hàng hóa'!$C$5:$J2353,2,0)</f>
        <v>#N/A</v>
      </c>
      <c r="N2221" s="25" t="e">
        <f>VLOOKUP(K2221,'[1]Hàng hóa'!$C$5:$G$22,5,0)</f>
        <v>#N/A</v>
      </c>
      <c r="O2221" s="25" t="e">
        <f t="shared" si="108"/>
        <v>#N/A</v>
      </c>
      <c r="P2221" s="263" t="e">
        <f t="shared" si="109"/>
        <v>#N/A</v>
      </c>
      <c r="Q2221" s="25" t="e">
        <f t="shared" si="110"/>
        <v>#N/A</v>
      </c>
      <c r="R2221" s="24" t="e">
        <f>VLOOKUP(J2221,'[1]Nhân viên'!$E$20:$F$41,2,0)</f>
        <v>#N/A</v>
      </c>
    </row>
    <row r="2222" spans="1:18" x14ac:dyDescent="0.2">
      <c r="A2222" s="11">
        <v>2220</v>
      </c>
      <c r="E2222" s="24" t="e">
        <f>VLOOKUP(D2222,'Nhân viên'!$B$5:$C$48,2,0)</f>
        <v>#N/A</v>
      </c>
      <c r="H2222" s="24" t="e">
        <f>VLOOKUP(F2222,'Khách hàng'!$B$4:$G$1048576,2,0)</f>
        <v>#N/A</v>
      </c>
      <c r="M2222" s="24" t="e">
        <f>VLOOKUP(K2222,'Hàng hóa'!$C$5:$J2354,2,0)</f>
        <v>#N/A</v>
      </c>
      <c r="N2222" s="25" t="e">
        <f>VLOOKUP(K2222,'[1]Hàng hóa'!$C$5:$G$22,5,0)</f>
        <v>#N/A</v>
      </c>
      <c r="O2222" s="25" t="e">
        <f t="shared" si="108"/>
        <v>#N/A</v>
      </c>
      <c r="P2222" s="263" t="e">
        <f t="shared" si="109"/>
        <v>#N/A</v>
      </c>
      <c r="Q2222" s="25" t="e">
        <f t="shared" si="110"/>
        <v>#N/A</v>
      </c>
      <c r="R2222" s="24" t="e">
        <f>VLOOKUP(J2222,'[1]Nhân viên'!$E$20:$F$41,2,0)</f>
        <v>#N/A</v>
      </c>
    </row>
    <row r="2223" spans="1:18" x14ac:dyDescent="0.2">
      <c r="A2223" s="11">
        <v>2221</v>
      </c>
      <c r="E2223" s="24" t="e">
        <f>VLOOKUP(D2223,'Nhân viên'!$B$5:$C$48,2,0)</f>
        <v>#N/A</v>
      </c>
      <c r="H2223" s="24" t="e">
        <f>VLOOKUP(F2223,'Khách hàng'!$B$4:$G$1048576,2,0)</f>
        <v>#N/A</v>
      </c>
      <c r="M2223" s="24" t="e">
        <f>VLOOKUP(K2223,'Hàng hóa'!$C$5:$J2355,2,0)</f>
        <v>#N/A</v>
      </c>
      <c r="N2223" s="25" t="e">
        <f>VLOOKUP(K2223,'[1]Hàng hóa'!$C$5:$G$22,5,0)</f>
        <v>#N/A</v>
      </c>
      <c r="O2223" s="25" t="e">
        <f t="shared" si="108"/>
        <v>#N/A</v>
      </c>
      <c r="P2223" s="263" t="e">
        <f t="shared" si="109"/>
        <v>#N/A</v>
      </c>
      <c r="Q2223" s="25" t="e">
        <f t="shared" si="110"/>
        <v>#N/A</v>
      </c>
      <c r="R2223" s="24" t="e">
        <f>VLOOKUP(J2223,'[1]Nhân viên'!$E$20:$F$41,2,0)</f>
        <v>#N/A</v>
      </c>
    </row>
    <row r="2224" spans="1:18" x14ac:dyDescent="0.2">
      <c r="A2224" s="11">
        <v>2222</v>
      </c>
      <c r="E2224" s="24" t="e">
        <f>VLOOKUP(D2224,'Nhân viên'!$B$5:$C$48,2,0)</f>
        <v>#N/A</v>
      </c>
      <c r="H2224" s="24" t="e">
        <f>VLOOKUP(F2224,'Khách hàng'!$B$4:$G$1048576,2,0)</f>
        <v>#N/A</v>
      </c>
      <c r="M2224" s="24" t="e">
        <f>VLOOKUP(K2224,'Hàng hóa'!$C$5:$J2356,2,0)</f>
        <v>#N/A</v>
      </c>
      <c r="N2224" s="25" t="e">
        <f>VLOOKUP(K2224,'[1]Hàng hóa'!$C$5:$G$22,5,0)</f>
        <v>#N/A</v>
      </c>
      <c r="O2224" s="25" t="e">
        <f t="shared" si="108"/>
        <v>#N/A</v>
      </c>
      <c r="P2224" s="263" t="e">
        <f t="shared" si="109"/>
        <v>#N/A</v>
      </c>
      <c r="Q2224" s="25" t="e">
        <f t="shared" si="110"/>
        <v>#N/A</v>
      </c>
      <c r="R2224" s="24" t="e">
        <f>VLOOKUP(J2224,'[1]Nhân viên'!$E$20:$F$41,2,0)</f>
        <v>#N/A</v>
      </c>
    </row>
    <row r="2225" spans="1:18" x14ac:dyDescent="0.2">
      <c r="A2225" s="11">
        <v>2223</v>
      </c>
      <c r="E2225" s="24" t="e">
        <f>VLOOKUP(D2225,'Nhân viên'!$B$5:$C$48,2,0)</f>
        <v>#N/A</v>
      </c>
      <c r="H2225" s="24" t="e">
        <f>VLOOKUP(F2225,'Khách hàng'!$B$4:$G$1048576,2,0)</f>
        <v>#N/A</v>
      </c>
      <c r="M2225" s="24" t="e">
        <f>VLOOKUP(K2225,'Hàng hóa'!$C$5:$J2357,2,0)</f>
        <v>#N/A</v>
      </c>
      <c r="N2225" s="25" t="e">
        <f>VLOOKUP(K2225,'[1]Hàng hóa'!$C$5:$G$22,5,0)</f>
        <v>#N/A</v>
      </c>
      <c r="O2225" s="25" t="e">
        <f t="shared" si="108"/>
        <v>#N/A</v>
      </c>
      <c r="P2225" s="263" t="e">
        <f t="shared" si="109"/>
        <v>#N/A</v>
      </c>
      <c r="Q2225" s="25" t="e">
        <f t="shared" si="110"/>
        <v>#N/A</v>
      </c>
      <c r="R2225" s="24" t="e">
        <f>VLOOKUP(J2225,'[1]Nhân viên'!$E$20:$F$41,2,0)</f>
        <v>#N/A</v>
      </c>
    </row>
    <row r="2226" spans="1:18" x14ac:dyDescent="0.2">
      <c r="A2226" s="11">
        <v>2224</v>
      </c>
      <c r="E2226" s="24" t="e">
        <f>VLOOKUP(D2226,'Nhân viên'!$B$5:$C$48,2,0)</f>
        <v>#N/A</v>
      </c>
      <c r="H2226" s="24" t="e">
        <f>VLOOKUP(F2226,'Khách hàng'!$B$4:$G$1048576,2,0)</f>
        <v>#N/A</v>
      </c>
      <c r="M2226" s="24" t="e">
        <f>VLOOKUP(K2226,'Hàng hóa'!$C$5:$J2358,2,0)</f>
        <v>#N/A</v>
      </c>
      <c r="N2226" s="25" t="e">
        <f>VLOOKUP(K2226,'[1]Hàng hóa'!$C$5:$G$22,5,0)</f>
        <v>#N/A</v>
      </c>
      <c r="O2226" s="25" t="e">
        <f t="shared" si="108"/>
        <v>#N/A</v>
      </c>
      <c r="P2226" s="263" t="e">
        <f t="shared" si="109"/>
        <v>#N/A</v>
      </c>
      <c r="Q2226" s="25" t="e">
        <f t="shared" si="110"/>
        <v>#N/A</v>
      </c>
      <c r="R2226" s="24" t="e">
        <f>VLOOKUP(J2226,'[1]Nhân viên'!$E$20:$F$41,2,0)</f>
        <v>#N/A</v>
      </c>
    </row>
    <row r="2227" spans="1:18" x14ac:dyDescent="0.2">
      <c r="A2227" s="11">
        <v>2225</v>
      </c>
      <c r="E2227" s="24" t="e">
        <f>VLOOKUP(D2227,'Nhân viên'!$B$5:$C$48,2,0)</f>
        <v>#N/A</v>
      </c>
      <c r="H2227" s="24" t="e">
        <f>VLOOKUP(F2227,'Khách hàng'!$B$4:$G$1048576,2,0)</f>
        <v>#N/A</v>
      </c>
      <c r="M2227" s="24" t="e">
        <f>VLOOKUP(K2227,'Hàng hóa'!$C$5:$J2359,2,0)</f>
        <v>#N/A</v>
      </c>
      <c r="N2227" s="25" t="e">
        <f>VLOOKUP(K2227,'[1]Hàng hóa'!$C$5:$G$22,5,0)</f>
        <v>#N/A</v>
      </c>
      <c r="O2227" s="25" t="e">
        <f t="shared" si="108"/>
        <v>#N/A</v>
      </c>
      <c r="P2227" s="263" t="e">
        <f t="shared" si="109"/>
        <v>#N/A</v>
      </c>
      <c r="Q2227" s="25" t="e">
        <f t="shared" si="110"/>
        <v>#N/A</v>
      </c>
      <c r="R2227" s="24" t="e">
        <f>VLOOKUP(J2227,'[1]Nhân viên'!$E$20:$F$41,2,0)</f>
        <v>#N/A</v>
      </c>
    </row>
    <row r="2228" spans="1:18" x14ac:dyDescent="0.2">
      <c r="A2228" s="11">
        <v>2226</v>
      </c>
      <c r="E2228" s="24" t="e">
        <f>VLOOKUP(D2228,'Nhân viên'!$B$5:$C$48,2,0)</f>
        <v>#N/A</v>
      </c>
      <c r="H2228" s="24" t="e">
        <f>VLOOKUP(F2228,'Khách hàng'!$B$4:$G$1048576,2,0)</f>
        <v>#N/A</v>
      </c>
      <c r="M2228" s="24" t="e">
        <f>VLOOKUP(K2228,'Hàng hóa'!$C$5:$J2360,2,0)</f>
        <v>#N/A</v>
      </c>
      <c r="N2228" s="25" t="e">
        <f>VLOOKUP(K2228,'[1]Hàng hóa'!$C$5:$G$22,5,0)</f>
        <v>#N/A</v>
      </c>
      <c r="O2228" s="25" t="e">
        <f t="shared" si="108"/>
        <v>#N/A</v>
      </c>
      <c r="P2228" s="263" t="e">
        <f t="shared" si="109"/>
        <v>#N/A</v>
      </c>
      <c r="Q2228" s="25" t="e">
        <f t="shared" si="110"/>
        <v>#N/A</v>
      </c>
      <c r="R2228" s="24" t="e">
        <f>VLOOKUP(J2228,'[1]Nhân viên'!$E$20:$F$41,2,0)</f>
        <v>#N/A</v>
      </c>
    </row>
    <row r="2229" spans="1:18" x14ac:dyDescent="0.2">
      <c r="A2229" s="11">
        <v>2227</v>
      </c>
      <c r="E2229" s="24" t="e">
        <f>VLOOKUP(D2229,'Nhân viên'!$B$5:$C$48,2,0)</f>
        <v>#N/A</v>
      </c>
      <c r="H2229" s="24" t="e">
        <f>VLOOKUP(F2229,'Khách hàng'!$B$4:$G$1048576,2,0)</f>
        <v>#N/A</v>
      </c>
      <c r="M2229" s="24" t="e">
        <f>VLOOKUP(K2229,'Hàng hóa'!$C$5:$J2361,2,0)</f>
        <v>#N/A</v>
      </c>
      <c r="N2229" s="25" t="e">
        <f>VLOOKUP(K2229,'[1]Hàng hóa'!$C$5:$G$22,5,0)</f>
        <v>#N/A</v>
      </c>
      <c r="O2229" s="25" t="e">
        <f t="shared" si="108"/>
        <v>#N/A</v>
      </c>
      <c r="P2229" s="263" t="e">
        <f t="shared" si="109"/>
        <v>#N/A</v>
      </c>
      <c r="Q2229" s="25" t="e">
        <f t="shared" si="110"/>
        <v>#N/A</v>
      </c>
      <c r="R2229" s="24" t="e">
        <f>VLOOKUP(J2229,'[1]Nhân viên'!$E$20:$F$41,2,0)</f>
        <v>#N/A</v>
      </c>
    </row>
    <row r="2230" spans="1:18" x14ac:dyDescent="0.2">
      <c r="A2230" s="11">
        <v>2228</v>
      </c>
      <c r="E2230" s="24" t="e">
        <f>VLOOKUP(D2230,'Nhân viên'!$B$5:$C$48,2,0)</f>
        <v>#N/A</v>
      </c>
      <c r="H2230" s="24" t="e">
        <f>VLOOKUP(F2230,'Khách hàng'!$B$4:$G$1048576,2,0)</f>
        <v>#N/A</v>
      </c>
      <c r="M2230" s="24" t="e">
        <f>VLOOKUP(K2230,'Hàng hóa'!$C$5:$J2362,2,0)</f>
        <v>#N/A</v>
      </c>
      <c r="N2230" s="25" t="e">
        <f>VLOOKUP(K2230,'[1]Hàng hóa'!$C$5:$G$22,5,0)</f>
        <v>#N/A</v>
      </c>
      <c r="O2230" s="25" t="e">
        <f t="shared" si="108"/>
        <v>#N/A</v>
      </c>
      <c r="P2230" s="263" t="e">
        <f t="shared" si="109"/>
        <v>#N/A</v>
      </c>
      <c r="Q2230" s="25" t="e">
        <f t="shared" si="110"/>
        <v>#N/A</v>
      </c>
      <c r="R2230" s="24" t="e">
        <f>VLOOKUP(J2230,'[1]Nhân viên'!$E$20:$F$41,2,0)</f>
        <v>#N/A</v>
      </c>
    </row>
    <row r="2231" spans="1:18" x14ac:dyDescent="0.2">
      <c r="A2231" s="11">
        <v>2229</v>
      </c>
      <c r="E2231" s="24" t="e">
        <f>VLOOKUP(D2231,'Nhân viên'!$B$5:$C$48,2,0)</f>
        <v>#N/A</v>
      </c>
      <c r="H2231" s="24" t="e">
        <f>VLOOKUP(F2231,'Khách hàng'!$B$4:$G$1048576,2,0)</f>
        <v>#N/A</v>
      </c>
      <c r="M2231" s="24" t="e">
        <f>VLOOKUP(K2231,'Hàng hóa'!$C$5:$J2363,2,0)</f>
        <v>#N/A</v>
      </c>
      <c r="N2231" s="25" t="e">
        <f>VLOOKUP(K2231,'[1]Hàng hóa'!$C$5:$G$22,5,0)</f>
        <v>#N/A</v>
      </c>
      <c r="O2231" s="25" t="e">
        <f t="shared" si="108"/>
        <v>#N/A</v>
      </c>
      <c r="P2231" s="263" t="e">
        <f t="shared" si="109"/>
        <v>#N/A</v>
      </c>
      <c r="Q2231" s="25" t="e">
        <f t="shared" si="110"/>
        <v>#N/A</v>
      </c>
      <c r="R2231" s="24" t="e">
        <f>VLOOKUP(J2231,'[1]Nhân viên'!$E$20:$F$41,2,0)</f>
        <v>#N/A</v>
      </c>
    </row>
    <row r="2232" spans="1:18" x14ac:dyDescent="0.2">
      <c r="A2232" s="11">
        <v>2230</v>
      </c>
      <c r="E2232" s="24" t="e">
        <f>VLOOKUP(D2232,'Nhân viên'!$B$5:$C$48,2,0)</f>
        <v>#N/A</v>
      </c>
      <c r="H2232" s="24" t="e">
        <f>VLOOKUP(F2232,'Khách hàng'!$B$4:$G$1048576,2,0)</f>
        <v>#N/A</v>
      </c>
      <c r="M2232" s="24" t="e">
        <f>VLOOKUP(K2232,'Hàng hóa'!$C$5:$J2364,2,0)</f>
        <v>#N/A</v>
      </c>
      <c r="N2232" s="25" t="e">
        <f>VLOOKUP(K2232,'[1]Hàng hóa'!$C$5:$G$22,5,0)</f>
        <v>#N/A</v>
      </c>
      <c r="O2232" s="25" t="e">
        <f t="shared" si="108"/>
        <v>#N/A</v>
      </c>
      <c r="P2232" s="263" t="e">
        <f t="shared" si="109"/>
        <v>#N/A</v>
      </c>
      <c r="Q2232" s="25" t="e">
        <f t="shared" si="110"/>
        <v>#N/A</v>
      </c>
      <c r="R2232" s="24" t="e">
        <f>VLOOKUP(J2232,'[1]Nhân viên'!$E$20:$F$41,2,0)</f>
        <v>#N/A</v>
      </c>
    </row>
    <row r="2233" spans="1:18" x14ac:dyDescent="0.2">
      <c r="A2233" s="11">
        <v>2231</v>
      </c>
      <c r="E2233" s="24" t="e">
        <f>VLOOKUP(D2233,'Nhân viên'!$B$5:$C$48,2,0)</f>
        <v>#N/A</v>
      </c>
      <c r="H2233" s="24" t="e">
        <f>VLOOKUP(F2233,'Khách hàng'!$B$4:$G$1048576,2,0)</f>
        <v>#N/A</v>
      </c>
      <c r="M2233" s="24" t="e">
        <f>VLOOKUP(K2233,'Hàng hóa'!$C$5:$J2365,2,0)</f>
        <v>#N/A</v>
      </c>
      <c r="N2233" s="25" t="e">
        <f>VLOOKUP(K2233,'[1]Hàng hóa'!$C$5:$G$22,5,0)</f>
        <v>#N/A</v>
      </c>
      <c r="O2233" s="25" t="e">
        <f t="shared" si="108"/>
        <v>#N/A</v>
      </c>
      <c r="P2233" s="263" t="e">
        <f t="shared" si="109"/>
        <v>#N/A</v>
      </c>
      <c r="Q2233" s="25" t="e">
        <f t="shared" si="110"/>
        <v>#N/A</v>
      </c>
      <c r="R2233" s="24" t="e">
        <f>VLOOKUP(J2233,'[1]Nhân viên'!$E$20:$F$41,2,0)</f>
        <v>#N/A</v>
      </c>
    </row>
    <row r="2234" spans="1:18" x14ac:dyDescent="0.2">
      <c r="A2234" s="11">
        <v>2232</v>
      </c>
      <c r="E2234" s="24" t="e">
        <f>VLOOKUP(D2234,'Nhân viên'!$B$5:$C$48,2,0)</f>
        <v>#N/A</v>
      </c>
      <c r="H2234" s="24" t="e">
        <f>VLOOKUP(F2234,'Khách hàng'!$B$4:$G$1048576,2,0)</f>
        <v>#N/A</v>
      </c>
      <c r="M2234" s="24" t="e">
        <f>VLOOKUP(K2234,'Hàng hóa'!$C$5:$J2366,2,0)</f>
        <v>#N/A</v>
      </c>
      <c r="N2234" s="25" t="e">
        <f>VLOOKUP(K2234,'[1]Hàng hóa'!$C$5:$G$22,5,0)</f>
        <v>#N/A</v>
      </c>
      <c r="O2234" s="25" t="e">
        <f t="shared" si="108"/>
        <v>#N/A</v>
      </c>
      <c r="P2234" s="263" t="e">
        <f t="shared" si="109"/>
        <v>#N/A</v>
      </c>
      <c r="Q2234" s="25" t="e">
        <f t="shared" si="110"/>
        <v>#N/A</v>
      </c>
      <c r="R2234" s="24" t="e">
        <f>VLOOKUP(J2234,'[1]Nhân viên'!$E$20:$F$41,2,0)</f>
        <v>#N/A</v>
      </c>
    </row>
    <row r="2235" spans="1:18" x14ac:dyDescent="0.2">
      <c r="A2235" s="11">
        <v>2233</v>
      </c>
      <c r="E2235" s="24" t="e">
        <f>VLOOKUP(D2235,'Nhân viên'!$B$5:$C$48,2,0)</f>
        <v>#N/A</v>
      </c>
      <c r="H2235" s="24" t="e">
        <f>VLOOKUP(F2235,'Khách hàng'!$B$4:$G$1048576,2,0)</f>
        <v>#N/A</v>
      </c>
      <c r="M2235" s="24" t="e">
        <f>VLOOKUP(K2235,'Hàng hóa'!$C$5:$J2367,2,0)</f>
        <v>#N/A</v>
      </c>
      <c r="N2235" s="25" t="e">
        <f>VLOOKUP(K2235,'[1]Hàng hóa'!$C$5:$G$22,5,0)</f>
        <v>#N/A</v>
      </c>
      <c r="O2235" s="25" t="e">
        <f t="shared" si="108"/>
        <v>#N/A</v>
      </c>
      <c r="P2235" s="263" t="e">
        <f t="shared" si="109"/>
        <v>#N/A</v>
      </c>
      <c r="Q2235" s="25" t="e">
        <f t="shared" si="110"/>
        <v>#N/A</v>
      </c>
      <c r="R2235" s="24" t="e">
        <f>VLOOKUP(J2235,'[1]Nhân viên'!$E$20:$F$41,2,0)</f>
        <v>#N/A</v>
      </c>
    </row>
    <row r="2236" spans="1:18" x14ac:dyDescent="0.2">
      <c r="A2236" s="11">
        <v>2234</v>
      </c>
      <c r="E2236" s="24" t="e">
        <f>VLOOKUP(D2236,'Nhân viên'!$B$5:$C$48,2,0)</f>
        <v>#N/A</v>
      </c>
      <c r="H2236" s="24" t="e">
        <f>VLOOKUP(F2236,'Khách hàng'!$B$4:$G$1048576,2,0)</f>
        <v>#N/A</v>
      </c>
      <c r="M2236" s="24" t="e">
        <f>VLOOKUP(K2236,'Hàng hóa'!$C$5:$J2368,2,0)</f>
        <v>#N/A</v>
      </c>
      <c r="N2236" s="25" t="e">
        <f>VLOOKUP(K2236,'[1]Hàng hóa'!$C$5:$G$22,5,0)</f>
        <v>#N/A</v>
      </c>
      <c r="O2236" s="25" t="e">
        <f t="shared" si="108"/>
        <v>#N/A</v>
      </c>
      <c r="P2236" s="263" t="e">
        <f t="shared" si="109"/>
        <v>#N/A</v>
      </c>
      <c r="Q2236" s="25" t="e">
        <f t="shared" si="110"/>
        <v>#N/A</v>
      </c>
      <c r="R2236" s="24" t="e">
        <f>VLOOKUP(J2236,'[1]Nhân viên'!$E$20:$F$41,2,0)</f>
        <v>#N/A</v>
      </c>
    </row>
    <row r="2237" spans="1:18" x14ac:dyDescent="0.2">
      <c r="A2237" s="11">
        <v>2235</v>
      </c>
      <c r="E2237" s="24" t="e">
        <f>VLOOKUP(D2237,'Nhân viên'!$B$5:$C$48,2,0)</f>
        <v>#N/A</v>
      </c>
      <c r="H2237" s="24" t="e">
        <f>VLOOKUP(F2237,'Khách hàng'!$B$4:$G$1048576,2,0)</f>
        <v>#N/A</v>
      </c>
      <c r="M2237" s="24" t="e">
        <f>VLOOKUP(K2237,'Hàng hóa'!$C$5:$J2369,2,0)</f>
        <v>#N/A</v>
      </c>
      <c r="N2237" s="25" t="e">
        <f>VLOOKUP(K2237,'[1]Hàng hóa'!$C$5:$G$22,5,0)</f>
        <v>#N/A</v>
      </c>
      <c r="O2237" s="25" t="e">
        <f t="shared" si="108"/>
        <v>#N/A</v>
      </c>
      <c r="P2237" s="263" t="e">
        <f t="shared" si="109"/>
        <v>#N/A</v>
      </c>
      <c r="Q2237" s="25" t="e">
        <f t="shared" si="110"/>
        <v>#N/A</v>
      </c>
      <c r="R2237" s="24" t="e">
        <f>VLOOKUP(J2237,'[1]Nhân viên'!$E$20:$F$41,2,0)</f>
        <v>#N/A</v>
      </c>
    </row>
    <row r="2238" spans="1:18" x14ac:dyDescent="0.2">
      <c r="A2238" s="11">
        <v>2236</v>
      </c>
      <c r="E2238" s="24" t="e">
        <f>VLOOKUP(D2238,'Nhân viên'!$B$5:$C$48,2,0)</f>
        <v>#N/A</v>
      </c>
      <c r="H2238" s="24" t="e">
        <f>VLOOKUP(F2238,'Khách hàng'!$B$4:$G$1048576,2,0)</f>
        <v>#N/A</v>
      </c>
      <c r="M2238" s="24" t="e">
        <f>VLOOKUP(K2238,'Hàng hóa'!$C$5:$J2370,2,0)</f>
        <v>#N/A</v>
      </c>
      <c r="N2238" s="25" t="e">
        <f>VLOOKUP(K2238,'[1]Hàng hóa'!$C$5:$G$22,5,0)</f>
        <v>#N/A</v>
      </c>
      <c r="O2238" s="25" t="e">
        <f t="shared" si="108"/>
        <v>#N/A</v>
      </c>
      <c r="P2238" s="263" t="e">
        <f t="shared" si="109"/>
        <v>#N/A</v>
      </c>
      <c r="Q2238" s="25" t="e">
        <f t="shared" si="110"/>
        <v>#N/A</v>
      </c>
      <c r="R2238" s="24" t="e">
        <f>VLOOKUP(J2238,'[1]Nhân viên'!$E$20:$F$41,2,0)</f>
        <v>#N/A</v>
      </c>
    </row>
    <row r="2239" spans="1:18" x14ac:dyDescent="0.2">
      <c r="A2239" s="11">
        <v>2237</v>
      </c>
      <c r="E2239" s="24" t="e">
        <f>VLOOKUP(D2239,'Nhân viên'!$B$5:$C$48,2,0)</f>
        <v>#N/A</v>
      </c>
      <c r="H2239" s="24" t="e">
        <f>VLOOKUP(F2239,'Khách hàng'!$B$4:$G$1048576,2,0)</f>
        <v>#N/A</v>
      </c>
      <c r="M2239" s="24" t="e">
        <f>VLOOKUP(K2239,'Hàng hóa'!$C$5:$J2371,2,0)</f>
        <v>#N/A</v>
      </c>
      <c r="N2239" s="25" t="e">
        <f>VLOOKUP(K2239,'[1]Hàng hóa'!$C$5:$G$22,5,0)</f>
        <v>#N/A</v>
      </c>
      <c r="O2239" s="25" t="e">
        <f t="shared" si="108"/>
        <v>#N/A</v>
      </c>
      <c r="P2239" s="263" t="e">
        <f t="shared" si="109"/>
        <v>#N/A</v>
      </c>
      <c r="Q2239" s="25" t="e">
        <f t="shared" si="110"/>
        <v>#N/A</v>
      </c>
      <c r="R2239" s="24" t="e">
        <f>VLOOKUP(J2239,'[1]Nhân viên'!$E$20:$F$41,2,0)</f>
        <v>#N/A</v>
      </c>
    </row>
    <row r="2240" spans="1:18" x14ac:dyDescent="0.2">
      <c r="A2240" s="11">
        <v>2238</v>
      </c>
      <c r="E2240" s="24" t="e">
        <f>VLOOKUP(D2240,'Nhân viên'!$B$5:$C$48,2,0)</f>
        <v>#N/A</v>
      </c>
      <c r="H2240" s="24" t="e">
        <f>VLOOKUP(F2240,'Khách hàng'!$B$4:$G$1048576,2,0)</f>
        <v>#N/A</v>
      </c>
      <c r="M2240" s="24" t="e">
        <f>VLOOKUP(K2240,'Hàng hóa'!$C$5:$J2372,2,0)</f>
        <v>#N/A</v>
      </c>
      <c r="N2240" s="25" t="e">
        <f>VLOOKUP(K2240,'[1]Hàng hóa'!$C$5:$G$22,5,0)</f>
        <v>#N/A</v>
      </c>
      <c r="O2240" s="25" t="e">
        <f t="shared" si="108"/>
        <v>#N/A</v>
      </c>
      <c r="P2240" s="263" t="e">
        <f t="shared" si="109"/>
        <v>#N/A</v>
      </c>
      <c r="Q2240" s="25" t="e">
        <f t="shared" si="110"/>
        <v>#N/A</v>
      </c>
      <c r="R2240" s="24" t="e">
        <f>VLOOKUP(J2240,'[1]Nhân viên'!$E$20:$F$41,2,0)</f>
        <v>#N/A</v>
      </c>
    </row>
    <row r="2241" spans="1:18" x14ac:dyDescent="0.2">
      <c r="A2241" s="11">
        <v>2239</v>
      </c>
      <c r="E2241" s="24" t="e">
        <f>VLOOKUP(D2241,'Nhân viên'!$B$5:$C$48,2,0)</f>
        <v>#N/A</v>
      </c>
      <c r="H2241" s="24" t="e">
        <f>VLOOKUP(F2241,'Khách hàng'!$B$4:$G$1048576,2,0)</f>
        <v>#N/A</v>
      </c>
      <c r="M2241" s="24" t="e">
        <f>VLOOKUP(K2241,'Hàng hóa'!$C$5:$J2373,2,0)</f>
        <v>#N/A</v>
      </c>
      <c r="N2241" s="25" t="e">
        <f>VLOOKUP(K2241,'[1]Hàng hóa'!$C$5:$G$22,5,0)</f>
        <v>#N/A</v>
      </c>
      <c r="O2241" s="25" t="e">
        <f t="shared" si="108"/>
        <v>#N/A</v>
      </c>
      <c r="P2241" s="263" t="e">
        <f t="shared" si="109"/>
        <v>#N/A</v>
      </c>
      <c r="Q2241" s="25" t="e">
        <f t="shared" si="110"/>
        <v>#N/A</v>
      </c>
      <c r="R2241" s="24" t="e">
        <f>VLOOKUP(J2241,'[1]Nhân viên'!$E$20:$F$41,2,0)</f>
        <v>#N/A</v>
      </c>
    </row>
    <row r="2242" spans="1:18" x14ac:dyDescent="0.2">
      <c r="A2242" s="11">
        <v>2240</v>
      </c>
      <c r="E2242" s="24" t="e">
        <f>VLOOKUP(D2242,'Nhân viên'!$B$5:$C$48,2,0)</f>
        <v>#N/A</v>
      </c>
      <c r="H2242" s="24" t="e">
        <f>VLOOKUP(F2242,'Khách hàng'!$B$4:$G$1048576,2,0)</f>
        <v>#N/A</v>
      </c>
      <c r="M2242" s="24" t="e">
        <f>VLOOKUP(K2242,'Hàng hóa'!$C$5:$J2374,2,0)</f>
        <v>#N/A</v>
      </c>
      <c r="N2242" s="25" t="e">
        <f>VLOOKUP(K2242,'[1]Hàng hóa'!$C$5:$G$22,5,0)</f>
        <v>#N/A</v>
      </c>
      <c r="O2242" s="25" t="e">
        <f t="shared" si="108"/>
        <v>#N/A</v>
      </c>
      <c r="P2242" s="263" t="e">
        <f t="shared" si="109"/>
        <v>#N/A</v>
      </c>
      <c r="Q2242" s="25" t="e">
        <f t="shared" si="110"/>
        <v>#N/A</v>
      </c>
      <c r="R2242" s="24" t="e">
        <f>VLOOKUP(J2242,'[1]Nhân viên'!$E$20:$F$41,2,0)</f>
        <v>#N/A</v>
      </c>
    </row>
    <row r="2243" spans="1:18" x14ac:dyDescent="0.2">
      <c r="A2243" s="11">
        <v>2241</v>
      </c>
      <c r="E2243" s="24" t="e">
        <f>VLOOKUP(D2243,'Nhân viên'!$B$5:$C$48,2,0)</f>
        <v>#N/A</v>
      </c>
      <c r="H2243" s="24" t="e">
        <f>VLOOKUP(F2243,'Khách hàng'!$B$4:$G$1048576,2,0)</f>
        <v>#N/A</v>
      </c>
      <c r="M2243" s="24" t="e">
        <f>VLOOKUP(K2243,'Hàng hóa'!$C$5:$J2375,2,0)</f>
        <v>#N/A</v>
      </c>
      <c r="N2243" s="25" t="e">
        <f>VLOOKUP(K2243,'[1]Hàng hóa'!$C$5:$G$22,5,0)</f>
        <v>#N/A</v>
      </c>
      <c r="O2243" s="25" t="e">
        <f t="shared" si="108"/>
        <v>#N/A</v>
      </c>
      <c r="P2243" s="263" t="e">
        <f t="shared" si="109"/>
        <v>#N/A</v>
      </c>
      <c r="Q2243" s="25" t="e">
        <f t="shared" si="110"/>
        <v>#N/A</v>
      </c>
      <c r="R2243" s="24" t="e">
        <f>VLOOKUP(J2243,'[1]Nhân viên'!$E$20:$F$41,2,0)</f>
        <v>#N/A</v>
      </c>
    </row>
    <row r="2244" spans="1:18" x14ac:dyDescent="0.2">
      <c r="A2244" s="11">
        <v>2242</v>
      </c>
      <c r="E2244" s="24" t="e">
        <f>VLOOKUP(D2244,'Nhân viên'!$B$5:$C$48,2,0)</f>
        <v>#N/A</v>
      </c>
      <c r="H2244" s="24" t="e">
        <f>VLOOKUP(F2244,'Khách hàng'!$B$4:$G$1048576,2,0)</f>
        <v>#N/A</v>
      </c>
      <c r="M2244" s="24" t="e">
        <f>VLOOKUP(K2244,'Hàng hóa'!$C$5:$J2376,2,0)</f>
        <v>#N/A</v>
      </c>
      <c r="N2244" s="25" t="e">
        <f>VLOOKUP(K2244,'[1]Hàng hóa'!$C$5:$G$22,5,0)</f>
        <v>#N/A</v>
      </c>
      <c r="O2244" s="25" t="e">
        <f t="shared" si="108"/>
        <v>#N/A</v>
      </c>
      <c r="P2244" s="263" t="e">
        <f t="shared" si="109"/>
        <v>#N/A</v>
      </c>
      <c r="Q2244" s="25" t="e">
        <f t="shared" si="110"/>
        <v>#N/A</v>
      </c>
      <c r="R2244" s="24" t="e">
        <f>VLOOKUP(J2244,'[1]Nhân viên'!$E$20:$F$41,2,0)</f>
        <v>#N/A</v>
      </c>
    </row>
    <row r="2245" spans="1:18" x14ac:dyDescent="0.2">
      <c r="A2245" s="11">
        <v>2243</v>
      </c>
      <c r="E2245" s="24" t="e">
        <f>VLOOKUP(D2245,'Nhân viên'!$B$5:$C$48,2,0)</f>
        <v>#N/A</v>
      </c>
      <c r="H2245" s="24" t="e">
        <f>VLOOKUP(F2245,'Khách hàng'!$B$4:$G$1048576,2,0)</f>
        <v>#N/A</v>
      </c>
      <c r="M2245" s="24" t="e">
        <f>VLOOKUP(K2245,'Hàng hóa'!$C$5:$J2377,2,0)</f>
        <v>#N/A</v>
      </c>
      <c r="N2245" s="25" t="e">
        <f>VLOOKUP(K2245,'[1]Hàng hóa'!$C$5:$G$22,5,0)</f>
        <v>#N/A</v>
      </c>
      <c r="O2245" s="25" t="e">
        <f t="shared" si="108"/>
        <v>#N/A</v>
      </c>
      <c r="P2245" s="263" t="e">
        <f t="shared" si="109"/>
        <v>#N/A</v>
      </c>
      <c r="Q2245" s="25" t="e">
        <f t="shared" si="110"/>
        <v>#N/A</v>
      </c>
      <c r="R2245" s="24" t="e">
        <f>VLOOKUP(J2245,'[1]Nhân viên'!$E$20:$F$41,2,0)</f>
        <v>#N/A</v>
      </c>
    </row>
    <row r="2246" spans="1:18" x14ac:dyDescent="0.2">
      <c r="A2246" s="11">
        <v>2244</v>
      </c>
      <c r="E2246" s="24" t="e">
        <f>VLOOKUP(D2246,'Nhân viên'!$B$5:$C$48,2,0)</f>
        <v>#N/A</v>
      </c>
      <c r="H2246" s="24" t="e">
        <f>VLOOKUP(F2246,'Khách hàng'!$B$4:$G$1048576,2,0)</f>
        <v>#N/A</v>
      </c>
      <c r="M2246" s="24" t="e">
        <f>VLOOKUP(K2246,'Hàng hóa'!$C$5:$J2378,2,0)</f>
        <v>#N/A</v>
      </c>
      <c r="N2246" s="25" t="e">
        <f>VLOOKUP(K2246,'[1]Hàng hóa'!$C$5:$G$22,5,0)</f>
        <v>#N/A</v>
      </c>
      <c r="O2246" s="25" t="e">
        <f t="shared" si="108"/>
        <v>#N/A</v>
      </c>
      <c r="P2246" s="263" t="e">
        <f t="shared" si="109"/>
        <v>#N/A</v>
      </c>
      <c r="Q2246" s="25" t="e">
        <f t="shared" si="110"/>
        <v>#N/A</v>
      </c>
      <c r="R2246" s="24" t="e">
        <f>VLOOKUP(J2246,'[1]Nhân viên'!$E$20:$F$41,2,0)</f>
        <v>#N/A</v>
      </c>
    </row>
    <row r="2247" spans="1:18" x14ac:dyDescent="0.2">
      <c r="A2247" s="11">
        <v>2245</v>
      </c>
      <c r="E2247" s="24" t="e">
        <f>VLOOKUP(D2247,'Nhân viên'!$B$5:$C$48,2,0)</f>
        <v>#N/A</v>
      </c>
      <c r="H2247" s="24" t="e">
        <f>VLOOKUP(F2247,'Khách hàng'!$B$4:$G$1048576,2,0)</f>
        <v>#N/A</v>
      </c>
      <c r="M2247" s="24" t="e">
        <f>VLOOKUP(K2247,'Hàng hóa'!$C$5:$J2379,2,0)</f>
        <v>#N/A</v>
      </c>
      <c r="N2247" s="25" t="e">
        <f>VLOOKUP(K2247,'[1]Hàng hóa'!$C$5:$G$22,5,0)</f>
        <v>#N/A</v>
      </c>
      <c r="O2247" s="25" t="e">
        <f t="shared" si="108"/>
        <v>#N/A</v>
      </c>
      <c r="P2247" s="263" t="e">
        <f t="shared" si="109"/>
        <v>#N/A</v>
      </c>
      <c r="Q2247" s="25" t="e">
        <f t="shared" si="110"/>
        <v>#N/A</v>
      </c>
      <c r="R2247" s="24" t="e">
        <f>VLOOKUP(J2247,'[1]Nhân viên'!$E$20:$F$41,2,0)</f>
        <v>#N/A</v>
      </c>
    </row>
    <row r="2248" spans="1:18" x14ac:dyDescent="0.2">
      <c r="A2248" s="11">
        <v>2246</v>
      </c>
      <c r="E2248" s="24" t="e">
        <f>VLOOKUP(D2248,'Nhân viên'!$B$5:$C$48,2,0)</f>
        <v>#N/A</v>
      </c>
      <c r="H2248" s="24" t="e">
        <f>VLOOKUP(F2248,'Khách hàng'!$B$4:$G$1048576,2,0)</f>
        <v>#N/A</v>
      </c>
      <c r="M2248" s="24" t="e">
        <f>VLOOKUP(K2248,'Hàng hóa'!$C$5:$J2380,2,0)</f>
        <v>#N/A</v>
      </c>
      <c r="N2248" s="25" t="e">
        <f>VLOOKUP(K2248,'[1]Hàng hóa'!$C$5:$G$22,5,0)</f>
        <v>#N/A</v>
      </c>
      <c r="O2248" s="25" t="e">
        <f t="shared" si="108"/>
        <v>#N/A</v>
      </c>
      <c r="P2248" s="263" t="e">
        <f t="shared" si="109"/>
        <v>#N/A</v>
      </c>
      <c r="Q2248" s="25" t="e">
        <f t="shared" si="110"/>
        <v>#N/A</v>
      </c>
      <c r="R2248" s="24" t="e">
        <f>VLOOKUP(J2248,'[1]Nhân viên'!$E$20:$F$41,2,0)</f>
        <v>#N/A</v>
      </c>
    </row>
    <row r="2249" spans="1:18" x14ac:dyDescent="0.2">
      <c r="A2249" s="11">
        <v>2247</v>
      </c>
      <c r="E2249" s="24" t="e">
        <f>VLOOKUP(D2249,'Nhân viên'!$B$5:$C$48,2,0)</f>
        <v>#N/A</v>
      </c>
      <c r="H2249" s="24" t="e">
        <f>VLOOKUP(F2249,'Khách hàng'!$B$4:$G$1048576,2,0)</f>
        <v>#N/A</v>
      </c>
      <c r="M2249" s="24" t="e">
        <f>VLOOKUP(K2249,'Hàng hóa'!$C$5:$J2381,2,0)</f>
        <v>#N/A</v>
      </c>
      <c r="N2249" s="25" t="e">
        <f>VLOOKUP(K2249,'[1]Hàng hóa'!$C$5:$G$22,5,0)</f>
        <v>#N/A</v>
      </c>
      <c r="O2249" s="25" t="e">
        <f t="shared" si="108"/>
        <v>#N/A</v>
      </c>
      <c r="P2249" s="263" t="e">
        <f t="shared" si="109"/>
        <v>#N/A</v>
      </c>
      <c r="Q2249" s="25" t="e">
        <f t="shared" si="110"/>
        <v>#N/A</v>
      </c>
      <c r="R2249" s="24" t="e">
        <f>VLOOKUP(J2249,'[1]Nhân viên'!$E$20:$F$41,2,0)</f>
        <v>#N/A</v>
      </c>
    </row>
    <row r="2250" spans="1:18" x14ac:dyDescent="0.2">
      <c r="A2250" s="11">
        <v>2248</v>
      </c>
      <c r="E2250" s="24" t="e">
        <f>VLOOKUP(D2250,'Nhân viên'!$B$5:$C$48,2,0)</f>
        <v>#N/A</v>
      </c>
      <c r="H2250" s="24" t="e">
        <f>VLOOKUP(F2250,'Khách hàng'!$B$4:$G$1048576,2,0)</f>
        <v>#N/A</v>
      </c>
      <c r="M2250" s="24" t="e">
        <f>VLOOKUP(K2250,'Hàng hóa'!$C$5:$J2382,2,0)</f>
        <v>#N/A</v>
      </c>
      <c r="N2250" s="25" t="e">
        <f>VLOOKUP(K2250,'[1]Hàng hóa'!$C$5:$G$22,5,0)</f>
        <v>#N/A</v>
      </c>
      <c r="O2250" s="25" t="e">
        <f t="shared" si="108"/>
        <v>#N/A</v>
      </c>
      <c r="P2250" s="263" t="e">
        <f t="shared" si="109"/>
        <v>#N/A</v>
      </c>
      <c r="Q2250" s="25" t="e">
        <f t="shared" si="110"/>
        <v>#N/A</v>
      </c>
      <c r="R2250" s="24" t="e">
        <f>VLOOKUP(J2250,'[1]Nhân viên'!$E$20:$F$41,2,0)</f>
        <v>#N/A</v>
      </c>
    </row>
    <row r="2251" spans="1:18" x14ac:dyDescent="0.2">
      <c r="A2251" s="11">
        <v>2249</v>
      </c>
      <c r="E2251" s="24" t="e">
        <f>VLOOKUP(D2251,'Nhân viên'!$B$5:$C$48,2,0)</f>
        <v>#N/A</v>
      </c>
      <c r="H2251" s="24" t="e">
        <f>VLOOKUP(F2251,'Khách hàng'!$B$4:$G$1048576,2,0)</f>
        <v>#N/A</v>
      </c>
      <c r="M2251" s="24" t="e">
        <f>VLOOKUP(K2251,'Hàng hóa'!$C$5:$J2383,2,0)</f>
        <v>#N/A</v>
      </c>
      <c r="N2251" s="25" t="e">
        <f>VLOOKUP(K2251,'[1]Hàng hóa'!$C$5:$G$22,5,0)</f>
        <v>#N/A</v>
      </c>
      <c r="O2251" s="25" t="e">
        <f t="shared" si="108"/>
        <v>#N/A</v>
      </c>
      <c r="P2251" s="263" t="e">
        <f t="shared" si="109"/>
        <v>#N/A</v>
      </c>
      <c r="Q2251" s="25" t="e">
        <f t="shared" si="110"/>
        <v>#N/A</v>
      </c>
      <c r="R2251" s="24" t="e">
        <f>VLOOKUP(J2251,'[1]Nhân viên'!$E$20:$F$41,2,0)</f>
        <v>#N/A</v>
      </c>
    </row>
    <row r="2252" spans="1:18" x14ac:dyDescent="0.2">
      <c r="A2252" s="11">
        <v>2250</v>
      </c>
      <c r="E2252" s="24" t="e">
        <f>VLOOKUP(D2252,'Nhân viên'!$B$5:$C$48,2,0)</f>
        <v>#N/A</v>
      </c>
      <c r="H2252" s="24" t="e">
        <f>VLOOKUP(F2252,'Khách hàng'!$B$4:$G$1048576,2,0)</f>
        <v>#N/A</v>
      </c>
      <c r="M2252" s="24" t="e">
        <f>VLOOKUP(K2252,'Hàng hóa'!$C$5:$J2384,2,0)</f>
        <v>#N/A</v>
      </c>
      <c r="N2252" s="25" t="e">
        <f>VLOOKUP(K2252,'[1]Hàng hóa'!$C$5:$G$22,5,0)</f>
        <v>#N/A</v>
      </c>
      <c r="O2252" s="25" t="e">
        <f t="shared" si="108"/>
        <v>#N/A</v>
      </c>
      <c r="P2252" s="263" t="e">
        <f t="shared" si="109"/>
        <v>#N/A</v>
      </c>
      <c r="Q2252" s="25" t="e">
        <f t="shared" si="110"/>
        <v>#N/A</v>
      </c>
      <c r="R2252" s="24" t="e">
        <f>VLOOKUP(J2252,'[1]Nhân viên'!$E$20:$F$41,2,0)</f>
        <v>#N/A</v>
      </c>
    </row>
    <row r="2253" spans="1:18" x14ac:dyDescent="0.2">
      <c r="A2253" s="11">
        <v>2251</v>
      </c>
      <c r="E2253" s="24" t="e">
        <f>VLOOKUP(D2253,'Nhân viên'!$B$5:$C$48,2,0)</f>
        <v>#N/A</v>
      </c>
      <c r="H2253" s="24" t="e">
        <f>VLOOKUP(F2253,'Khách hàng'!$B$4:$G$1048576,2,0)</f>
        <v>#N/A</v>
      </c>
      <c r="M2253" s="24" t="e">
        <f>VLOOKUP(K2253,'Hàng hóa'!$C$5:$J2385,2,0)</f>
        <v>#N/A</v>
      </c>
      <c r="N2253" s="25" t="e">
        <f>VLOOKUP(K2253,'[1]Hàng hóa'!$C$5:$G$22,5,0)</f>
        <v>#N/A</v>
      </c>
      <c r="O2253" s="25" t="e">
        <f t="shared" si="108"/>
        <v>#N/A</v>
      </c>
      <c r="P2253" s="263" t="e">
        <f t="shared" si="109"/>
        <v>#N/A</v>
      </c>
      <c r="Q2253" s="25" t="e">
        <f t="shared" si="110"/>
        <v>#N/A</v>
      </c>
      <c r="R2253" s="24" t="e">
        <f>VLOOKUP(J2253,'[1]Nhân viên'!$E$20:$F$41,2,0)</f>
        <v>#N/A</v>
      </c>
    </row>
    <row r="2254" spans="1:18" x14ac:dyDescent="0.2">
      <c r="A2254" s="11">
        <v>2252</v>
      </c>
      <c r="E2254" s="24" t="e">
        <f>VLOOKUP(D2254,'Nhân viên'!$B$5:$C$48,2,0)</f>
        <v>#N/A</v>
      </c>
      <c r="H2254" s="24" t="e">
        <f>VLOOKUP(F2254,'Khách hàng'!$B$4:$G$1048576,2,0)</f>
        <v>#N/A</v>
      </c>
      <c r="M2254" s="24" t="e">
        <f>VLOOKUP(K2254,'Hàng hóa'!$C$5:$J2386,2,0)</f>
        <v>#N/A</v>
      </c>
      <c r="N2254" s="25" t="e">
        <f>VLOOKUP(K2254,'[1]Hàng hóa'!$C$5:$G$22,5,0)</f>
        <v>#N/A</v>
      </c>
      <c r="O2254" s="25" t="e">
        <f t="shared" si="108"/>
        <v>#N/A</v>
      </c>
      <c r="P2254" s="263" t="e">
        <f t="shared" si="109"/>
        <v>#N/A</v>
      </c>
      <c r="Q2254" s="25" t="e">
        <f t="shared" si="110"/>
        <v>#N/A</v>
      </c>
      <c r="R2254" s="24" t="e">
        <f>VLOOKUP(J2254,'[1]Nhân viên'!$E$20:$F$41,2,0)</f>
        <v>#N/A</v>
      </c>
    </row>
    <row r="2255" spans="1:18" x14ac:dyDescent="0.2">
      <c r="A2255" s="11">
        <v>2253</v>
      </c>
      <c r="E2255" s="24" t="e">
        <f>VLOOKUP(D2255,'Nhân viên'!$B$5:$C$48,2,0)</f>
        <v>#N/A</v>
      </c>
      <c r="H2255" s="24" t="e">
        <f>VLOOKUP(F2255,'Khách hàng'!$B$4:$G$1048576,2,0)</f>
        <v>#N/A</v>
      </c>
      <c r="M2255" s="24" t="e">
        <f>VLOOKUP(K2255,'Hàng hóa'!$C$5:$J2387,2,0)</f>
        <v>#N/A</v>
      </c>
      <c r="N2255" s="25" t="e">
        <f>VLOOKUP(K2255,'[1]Hàng hóa'!$C$5:$G$22,5,0)</f>
        <v>#N/A</v>
      </c>
      <c r="O2255" s="25" t="e">
        <f t="shared" si="108"/>
        <v>#N/A</v>
      </c>
      <c r="P2255" s="263" t="e">
        <f t="shared" si="109"/>
        <v>#N/A</v>
      </c>
      <c r="Q2255" s="25" t="e">
        <f t="shared" si="110"/>
        <v>#N/A</v>
      </c>
      <c r="R2255" s="24" t="e">
        <f>VLOOKUP(J2255,'[1]Nhân viên'!$E$20:$F$41,2,0)</f>
        <v>#N/A</v>
      </c>
    </row>
    <row r="2256" spans="1:18" x14ac:dyDescent="0.2">
      <c r="A2256" s="11">
        <v>2254</v>
      </c>
      <c r="E2256" s="24" t="e">
        <f>VLOOKUP(D2256,'Nhân viên'!$B$5:$C$48,2,0)</f>
        <v>#N/A</v>
      </c>
      <c r="H2256" s="24" t="e">
        <f>VLOOKUP(F2256,'Khách hàng'!$B$4:$G$1048576,2,0)</f>
        <v>#N/A</v>
      </c>
      <c r="M2256" s="24" t="e">
        <f>VLOOKUP(K2256,'Hàng hóa'!$C$5:$J2388,2,0)</f>
        <v>#N/A</v>
      </c>
      <c r="N2256" s="25" t="e">
        <f>VLOOKUP(K2256,'[1]Hàng hóa'!$C$5:$G$22,5,0)</f>
        <v>#N/A</v>
      </c>
      <c r="O2256" s="25" t="e">
        <f t="shared" si="108"/>
        <v>#N/A</v>
      </c>
      <c r="P2256" s="263" t="e">
        <f t="shared" si="109"/>
        <v>#N/A</v>
      </c>
      <c r="Q2256" s="25" t="e">
        <f t="shared" si="110"/>
        <v>#N/A</v>
      </c>
      <c r="R2256" s="24" t="e">
        <f>VLOOKUP(J2256,'[1]Nhân viên'!$E$20:$F$41,2,0)</f>
        <v>#N/A</v>
      </c>
    </row>
    <row r="2257" spans="1:18" x14ac:dyDescent="0.2">
      <c r="A2257" s="11">
        <v>2255</v>
      </c>
      <c r="E2257" s="24" t="e">
        <f>VLOOKUP(D2257,'Nhân viên'!$B$5:$C$48,2,0)</f>
        <v>#N/A</v>
      </c>
      <c r="H2257" s="24" t="e">
        <f>VLOOKUP(F2257,'Khách hàng'!$B$4:$G$1048576,2,0)</f>
        <v>#N/A</v>
      </c>
      <c r="M2257" s="24" t="e">
        <f>VLOOKUP(K2257,'Hàng hóa'!$C$5:$J2389,2,0)</f>
        <v>#N/A</v>
      </c>
      <c r="N2257" s="25" t="e">
        <f>VLOOKUP(K2257,'[1]Hàng hóa'!$C$5:$G$22,5,0)</f>
        <v>#N/A</v>
      </c>
      <c r="O2257" s="25" t="e">
        <f t="shared" si="108"/>
        <v>#N/A</v>
      </c>
      <c r="P2257" s="263" t="e">
        <f t="shared" si="109"/>
        <v>#N/A</v>
      </c>
      <c r="Q2257" s="25" t="e">
        <f t="shared" si="110"/>
        <v>#N/A</v>
      </c>
      <c r="R2257" s="24" t="e">
        <f>VLOOKUP(J2257,'[1]Nhân viên'!$E$20:$F$41,2,0)</f>
        <v>#N/A</v>
      </c>
    </row>
    <row r="2258" spans="1:18" x14ac:dyDescent="0.2">
      <c r="A2258" s="11">
        <v>2256</v>
      </c>
      <c r="E2258" s="24" t="e">
        <f>VLOOKUP(D2258,'Nhân viên'!$B$5:$C$48,2,0)</f>
        <v>#N/A</v>
      </c>
      <c r="H2258" s="24" t="e">
        <f>VLOOKUP(F2258,'Khách hàng'!$B$4:$G$1048576,2,0)</f>
        <v>#N/A</v>
      </c>
      <c r="M2258" s="24" t="e">
        <f>VLOOKUP(K2258,'Hàng hóa'!$C$5:$J2390,2,0)</f>
        <v>#N/A</v>
      </c>
      <c r="N2258" s="25" t="e">
        <f>VLOOKUP(K2258,'[1]Hàng hóa'!$C$5:$G$22,5,0)</f>
        <v>#N/A</v>
      </c>
      <c r="O2258" s="25" t="e">
        <f t="shared" si="108"/>
        <v>#N/A</v>
      </c>
      <c r="P2258" s="263" t="e">
        <f t="shared" si="109"/>
        <v>#N/A</v>
      </c>
      <c r="Q2258" s="25" t="e">
        <f t="shared" si="110"/>
        <v>#N/A</v>
      </c>
      <c r="R2258" s="24" t="e">
        <f>VLOOKUP(J2258,'[1]Nhân viên'!$E$20:$F$41,2,0)</f>
        <v>#N/A</v>
      </c>
    </row>
    <row r="2259" spans="1:18" x14ac:dyDescent="0.2">
      <c r="A2259" s="11">
        <v>2257</v>
      </c>
      <c r="E2259" s="24" t="e">
        <f>VLOOKUP(D2259,'Nhân viên'!$B$5:$C$48,2,0)</f>
        <v>#N/A</v>
      </c>
      <c r="H2259" s="24" t="e">
        <f>VLOOKUP(F2259,'Khách hàng'!$B$4:$G$1048576,2,0)</f>
        <v>#N/A</v>
      </c>
      <c r="M2259" s="24" t="e">
        <f>VLOOKUP(K2259,'Hàng hóa'!$C$5:$J2391,2,0)</f>
        <v>#N/A</v>
      </c>
      <c r="N2259" s="25" t="e">
        <f>VLOOKUP(K2259,'[1]Hàng hóa'!$C$5:$G$22,5,0)</f>
        <v>#N/A</v>
      </c>
      <c r="O2259" s="25" t="e">
        <f t="shared" si="108"/>
        <v>#N/A</v>
      </c>
      <c r="P2259" s="263" t="e">
        <f t="shared" si="109"/>
        <v>#N/A</v>
      </c>
      <c r="Q2259" s="25" t="e">
        <f t="shared" si="110"/>
        <v>#N/A</v>
      </c>
      <c r="R2259" s="24" t="e">
        <f>VLOOKUP(J2259,'[1]Nhân viên'!$E$20:$F$41,2,0)</f>
        <v>#N/A</v>
      </c>
    </row>
    <row r="2260" spans="1:18" x14ac:dyDescent="0.2">
      <c r="A2260" s="11">
        <v>2258</v>
      </c>
      <c r="E2260" s="24" t="e">
        <f>VLOOKUP(D2260,'Nhân viên'!$B$5:$C$48,2,0)</f>
        <v>#N/A</v>
      </c>
      <c r="H2260" s="24" t="e">
        <f>VLOOKUP(F2260,'Khách hàng'!$B$4:$G$1048576,2,0)</f>
        <v>#N/A</v>
      </c>
      <c r="M2260" s="24" t="e">
        <f>VLOOKUP(K2260,'Hàng hóa'!$C$5:$J2392,2,0)</f>
        <v>#N/A</v>
      </c>
      <c r="N2260" s="25" t="e">
        <f>VLOOKUP(K2260,'[1]Hàng hóa'!$C$5:$G$22,5,0)</f>
        <v>#N/A</v>
      </c>
      <c r="O2260" s="25" t="e">
        <f t="shared" si="108"/>
        <v>#N/A</v>
      </c>
      <c r="P2260" s="263" t="e">
        <f t="shared" si="109"/>
        <v>#N/A</v>
      </c>
      <c r="Q2260" s="25" t="e">
        <f t="shared" si="110"/>
        <v>#N/A</v>
      </c>
      <c r="R2260" s="24" t="e">
        <f>VLOOKUP(J2260,'[1]Nhân viên'!$E$20:$F$41,2,0)</f>
        <v>#N/A</v>
      </c>
    </row>
    <row r="2261" spans="1:18" x14ac:dyDescent="0.2">
      <c r="A2261" s="11">
        <v>2259</v>
      </c>
      <c r="E2261" s="24" t="e">
        <f>VLOOKUP(D2261,'Nhân viên'!$B$5:$C$48,2,0)</f>
        <v>#N/A</v>
      </c>
      <c r="H2261" s="24" t="e">
        <f>VLOOKUP(F2261,'Khách hàng'!$B$4:$G$1048576,2,0)</f>
        <v>#N/A</v>
      </c>
      <c r="M2261" s="24" t="e">
        <f>VLOOKUP(K2261,'Hàng hóa'!$C$5:$J2393,2,0)</f>
        <v>#N/A</v>
      </c>
      <c r="N2261" s="25" t="e">
        <f>VLOOKUP(K2261,'[1]Hàng hóa'!$C$5:$G$22,5,0)</f>
        <v>#N/A</v>
      </c>
      <c r="O2261" s="25" t="e">
        <f t="shared" si="108"/>
        <v>#N/A</v>
      </c>
      <c r="P2261" s="263" t="e">
        <f t="shared" si="109"/>
        <v>#N/A</v>
      </c>
      <c r="Q2261" s="25" t="e">
        <f t="shared" si="110"/>
        <v>#N/A</v>
      </c>
      <c r="R2261" s="24" t="e">
        <f>VLOOKUP(J2261,'[1]Nhân viên'!$E$20:$F$41,2,0)</f>
        <v>#N/A</v>
      </c>
    </row>
    <row r="2262" spans="1:18" x14ac:dyDescent="0.2">
      <c r="A2262" s="11">
        <v>2260</v>
      </c>
      <c r="E2262" s="24" t="e">
        <f>VLOOKUP(D2262,'Nhân viên'!$B$5:$C$48,2,0)</f>
        <v>#N/A</v>
      </c>
      <c r="H2262" s="24" t="e">
        <f>VLOOKUP(F2262,'Khách hàng'!$B$4:$G$1048576,2,0)</f>
        <v>#N/A</v>
      </c>
      <c r="M2262" s="24" t="e">
        <f>VLOOKUP(K2262,'Hàng hóa'!$C$5:$J2394,2,0)</f>
        <v>#N/A</v>
      </c>
      <c r="N2262" s="25" t="e">
        <f>VLOOKUP(K2262,'[1]Hàng hóa'!$C$5:$G$22,5,0)</f>
        <v>#N/A</v>
      </c>
      <c r="O2262" s="25" t="e">
        <f t="shared" si="108"/>
        <v>#N/A</v>
      </c>
      <c r="P2262" s="263" t="e">
        <f t="shared" si="109"/>
        <v>#N/A</v>
      </c>
      <c r="Q2262" s="25" t="e">
        <f t="shared" si="110"/>
        <v>#N/A</v>
      </c>
      <c r="R2262" s="24" t="e">
        <f>VLOOKUP(J2262,'[1]Nhân viên'!$E$20:$F$41,2,0)</f>
        <v>#N/A</v>
      </c>
    </row>
    <row r="2263" spans="1:18" x14ac:dyDescent="0.2">
      <c r="A2263" s="11">
        <v>2261</v>
      </c>
      <c r="E2263" s="24" t="e">
        <f>VLOOKUP(D2263,'Nhân viên'!$B$5:$C$48,2,0)</f>
        <v>#N/A</v>
      </c>
      <c r="H2263" s="24" t="e">
        <f>VLOOKUP(F2263,'Khách hàng'!$B$4:$G$1048576,2,0)</f>
        <v>#N/A</v>
      </c>
      <c r="M2263" s="24" t="e">
        <f>VLOOKUP(K2263,'Hàng hóa'!$C$5:$J2395,2,0)</f>
        <v>#N/A</v>
      </c>
      <c r="N2263" s="25" t="e">
        <f>VLOOKUP(K2263,'[1]Hàng hóa'!$C$5:$G$22,5,0)</f>
        <v>#N/A</v>
      </c>
      <c r="O2263" s="25" t="e">
        <f t="shared" si="108"/>
        <v>#N/A</v>
      </c>
      <c r="P2263" s="263" t="e">
        <f t="shared" si="109"/>
        <v>#N/A</v>
      </c>
      <c r="Q2263" s="25" t="e">
        <f t="shared" si="110"/>
        <v>#N/A</v>
      </c>
      <c r="R2263" s="24" t="e">
        <f>VLOOKUP(J2263,'[1]Nhân viên'!$E$20:$F$41,2,0)</f>
        <v>#N/A</v>
      </c>
    </row>
    <row r="2264" spans="1:18" x14ac:dyDescent="0.2">
      <c r="A2264" s="11">
        <v>2262</v>
      </c>
      <c r="E2264" s="24" t="e">
        <f>VLOOKUP(D2264,'Nhân viên'!$B$5:$C$48,2,0)</f>
        <v>#N/A</v>
      </c>
      <c r="H2264" s="24" t="e">
        <f>VLOOKUP(F2264,'Khách hàng'!$B$4:$G$1048576,2,0)</f>
        <v>#N/A</v>
      </c>
      <c r="M2264" s="24" t="e">
        <f>VLOOKUP(K2264,'Hàng hóa'!$C$5:$J2396,2,0)</f>
        <v>#N/A</v>
      </c>
      <c r="N2264" s="25" t="e">
        <f>VLOOKUP(K2264,'[1]Hàng hóa'!$C$5:$G$22,5,0)</f>
        <v>#N/A</v>
      </c>
      <c r="O2264" s="25" t="e">
        <f t="shared" si="108"/>
        <v>#N/A</v>
      </c>
      <c r="P2264" s="263" t="e">
        <f t="shared" si="109"/>
        <v>#N/A</v>
      </c>
      <c r="Q2264" s="25" t="e">
        <f t="shared" si="110"/>
        <v>#N/A</v>
      </c>
      <c r="R2264" s="24" t="e">
        <f>VLOOKUP(J2264,'[1]Nhân viên'!$E$20:$F$41,2,0)</f>
        <v>#N/A</v>
      </c>
    </row>
    <row r="2265" spans="1:18" x14ac:dyDescent="0.2">
      <c r="A2265" s="11">
        <v>2263</v>
      </c>
      <c r="E2265" s="24" t="e">
        <f>VLOOKUP(D2265,'Nhân viên'!$B$5:$C$48,2,0)</f>
        <v>#N/A</v>
      </c>
      <c r="H2265" s="24" t="e">
        <f>VLOOKUP(F2265,'Khách hàng'!$B$4:$G$1048576,2,0)</f>
        <v>#N/A</v>
      </c>
      <c r="M2265" s="24" t="e">
        <f>VLOOKUP(K2265,'Hàng hóa'!$C$5:$J2397,2,0)</f>
        <v>#N/A</v>
      </c>
      <c r="N2265" s="25" t="e">
        <f>VLOOKUP(K2265,'[1]Hàng hóa'!$C$5:$G$22,5,0)</f>
        <v>#N/A</v>
      </c>
      <c r="O2265" s="25" t="e">
        <f t="shared" si="108"/>
        <v>#N/A</v>
      </c>
      <c r="P2265" s="263" t="e">
        <f t="shared" si="109"/>
        <v>#N/A</v>
      </c>
      <c r="Q2265" s="25" t="e">
        <f t="shared" si="110"/>
        <v>#N/A</v>
      </c>
      <c r="R2265" s="24" t="e">
        <f>VLOOKUP(J2265,'[1]Nhân viên'!$E$20:$F$41,2,0)</f>
        <v>#N/A</v>
      </c>
    </row>
    <row r="2266" spans="1:18" x14ac:dyDescent="0.2">
      <c r="A2266" s="11">
        <v>2264</v>
      </c>
      <c r="E2266" s="24" t="e">
        <f>VLOOKUP(D2266,'Nhân viên'!$B$5:$C$48,2,0)</f>
        <v>#N/A</v>
      </c>
      <c r="H2266" s="24" t="e">
        <f>VLOOKUP(F2266,'Khách hàng'!$B$4:$G$1048576,2,0)</f>
        <v>#N/A</v>
      </c>
      <c r="M2266" s="24" t="e">
        <f>VLOOKUP(K2266,'Hàng hóa'!$C$5:$J2398,2,0)</f>
        <v>#N/A</v>
      </c>
      <c r="N2266" s="25" t="e">
        <f>VLOOKUP(K2266,'[1]Hàng hóa'!$C$5:$G$22,5,0)</f>
        <v>#N/A</v>
      </c>
      <c r="O2266" s="25" t="e">
        <f t="shared" ref="O2266:O2329" si="111">L2266*N2266</f>
        <v>#N/A</v>
      </c>
      <c r="P2266" s="263" t="e">
        <f t="shared" ref="P2266:P2329" si="112">O2266*8%</f>
        <v>#N/A</v>
      </c>
      <c r="Q2266" s="25" t="e">
        <f t="shared" ref="Q2266:Q2329" si="113">O2266*P2266+O2266</f>
        <v>#N/A</v>
      </c>
      <c r="R2266" s="24" t="e">
        <f>VLOOKUP(J2266,'[1]Nhân viên'!$E$20:$F$41,2,0)</f>
        <v>#N/A</v>
      </c>
    </row>
    <row r="2267" spans="1:18" x14ac:dyDescent="0.2">
      <c r="A2267" s="11">
        <v>2265</v>
      </c>
      <c r="E2267" s="24" t="e">
        <f>VLOOKUP(D2267,'Nhân viên'!$B$5:$C$48,2,0)</f>
        <v>#N/A</v>
      </c>
      <c r="H2267" s="24" t="e">
        <f>VLOOKUP(F2267,'Khách hàng'!$B$4:$G$1048576,2,0)</f>
        <v>#N/A</v>
      </c>
      <c r="M2267" s="24" t="e">
        <f>VLOOKUP(K2267,'Hàng hóa'!$C$5:$J2399,2,0)</f>
        <v>#N/A</v>
      </c>
      <c r="N2267" s="25" t="e">
        <f>VLOOKUP(K2267,'[1]Hàng hóa'!$C$5:$G$22,5,0)</f>
        <v>#N/A</v>
      </c>
      <c r="O2267" s="25" t="e">
        <f t="shared" si="111"/>
        <v>#N/A</v>
      </c>
      <c r="P2267" s="263" t="e">
        <f t="shared" si="112"/>
        <v>#N/A</v>
      </c>
      <c r="Q2267" s="25" t="e">
        <f t="shared" si="113"/>
        <v>#N/A</v>
      </c>
      <c r="R2267" s="24" t="e">
        <f>VLOOKUP(J2267,'[1]Nhân viên'!$E$20:$F$41,2,0)</f>
        <v>#N/A</v>
      </c>
    </row>
    <row r="2268" spans="1:18" x14ac:dyDescent="0.2">
      <c r="A2268" s="11">
        <v>2266</v>
      </c>
      <c r="E2268" s="24" t="e">
        <f>VLOOKUP(D2268,'Nhân viên'!$B$5:$C$48,2,0)</f>
        <v>#N/A</v>
      </c>
      <c r="H2268" s="24" t="e">
        <f>VLOOKUP(F2268,'Khách hàng'!$B$4:$G$1048576,2,0)</f>
        <v>#N/A</v>
      </c>
      <c r="M2268" s="24" t="e">
        <f>VLOOKUP(K2268,'Hàng hóa'!$C$5:$J2400,2,0)</f>
        <v>#N/A</v>
      </c>
      <c r="N2268" s="25" t="e">
        <f>VLOOKUP(K2268,'[1]Hàng hóa'!$C$5:$G$22,5,0)</f>
        <v>#N/A</v>
      </c>
      <c r="O2268" s="25" t="e">
        <f t="shared" si="111"/>
        <v>#N/A</v>
      </c>
      <c r="P2268" s="263" t="e">
        <f t="shared" si="112"/>
        <v>#N/A</v>
      </c>
      <c r="Q2268" s="25" t="e">
        <f t="shared" si="113"/>
        <v>#N/A</v>
      </c>
      <c r="R2268" s="24" t="e">
        <f>VLOOKUP(J2268,'[1]Nhân viên'!$E$20:$F$41,2,0)</f>
        <v>#N/A</v>
      </c>
    </row>
    <row r="2269" spans="1:18" x14ac:dyDescent="0.2">
      <c r="A2269" s="11">
        <v>2267</v>
      </c>
      <c r="E2269" s="24" t="e">
        <f>VLOOKUP(D2269,'Nhân viên'!$B$5:$C$48,2,0)</f>
        <v>#N/A</v>
      </c>
      <c r="H2269" s="24" t="e">
        <f>VLOOKUP(F2269,'Khách hàng'!$B$4:$G$1048576,2,0)</f>
        <v>#N/A</v>
      </c>
      <c r="M2269" s="24" t="e">
        <f>VLOOKUP(K2269,'Hàng hóa'!$C$5:$J2401,2,0)</f>
        <v>#N/A</v>
      </c>
      <c r="N2269" s="25" t="e">
        <f>VLOOKUP(K2269,'[1]Hàng hóa'!$C$5:$G$22,5,0)</f>
        <v>#N/A</v>
      </c>
      <c r="O2269" s="25" t="e">
        <f t="shared" si="111"/>
        <v>#N/A</v>
      </c>
      <c r="P2269" s="263" t="e">
        <f t="shared" si="112"/>
        <v>#N/A</v>
      </c>
      <c r="Q2269" s="25" t="e">
        <f t="shared" si="113"/>
        <v>#N/A</v>
      </c>
      <c r="R2269" s="24" t="e">
        <f>VLOOKUP(J2269,'[1]Nhân viên'!$E$20:$F$41,2,0)</f>
        <v>#N/A</v>
      </c>
    </row>
    <row r="2270" spans="1:18" x14ac:dyDescent="0.2">
      <c r="A2270" s="11">
        <v>2268</v>
      </c>
      <c r="E2270" s="24" t="e">
        <f>VLOOKUP(D2270,'Nhân viên'!$B$5:$C$48,2,0)</f>
        <v>#N/A</v>
      </c>
      <c r="H2270" s="24" t="e">
        <f>VLOOKUP(F2270,'Khách hàng'!$B$4:$G$1048576,2,0)</f>
        <v>#N/A</v>
      </c>
      <c r="M2270" s="24" t="e">
        <f>VLOOKUP(K2270,'Hàng hóa'!$C$5:$J2402,2,0)</f>
        <v>#N/A</v>
      </c>
      <c r="N2270" s="25" t="e">
        <f>VLOOKUP(K2270,'[1]Hàng hóa'!$C$5:$G$22,5,0)</f>
        <v>#N/A</v>
      </c>
      <c r="O2270" s="25" t="e">
        <f t="shared" si="111"/>
        <v>#N/A</v>
      </c>
      <c r="P2270" s="263" t="e">
        <f t="shared" si="112"/>
        <v>#N/A</v>
      </c>
      <c r="Q2270" s="25" t="e">
        <f t="shared" si="113"/>
        <v>#N/A</v>
      </c>
      <c r="R2270" s="24" t="e">
        <f>VLOOKUP(J2270,'[1]Nhân viên'!$E$20:$F$41,2,0)</f>
        <v>#N/A</v>
      </c>
    </row>
    <row r="2271" spans="1:18" x14ac:dyDescent="0.2">
      <c r="A2271" s="11">
        <v>2269</v>
      </c>
      <c r="E2271" s="24" t="e">
        <f>VLOOKUP(D2271,'Nhân viên'!$B$5:$C$48,2,0)</f>
        <v>#N/A</v>
      </c>
      <c r="H2271" s="24" t="e">
        <f>VLOOKUP(F2271,'Khách hàng'!$B$4:$G$1048576,2,0)</f>
        <v>#N/A</v>
      </c>
      <c r="M2271" s="24" t="e">
        <f>VLOOKUP(K2271,'Hàng hóa'!$C$5:$J2403,2,0)</f>
        <v>#N/A</v>
      </c>
      <c r="N2271" s="25" t="e">
        <f>VLOOKUP(K2271,'[1]Hàng hóa'!$C$5:$G$22,5,0)</f>
        <v>#N/A</v>
      </c>
      <c r="O2271" s="25" t="e">
        <f t="shared" si="111"/>
        <v>#N/A</v>
      </c>
      <c r="P2271" s="263" t="e">
        <f t="shared" si="112"/>
        <v>#N/A</v>
      </c>
      <c r="Q2271" s="25" t="e">
        <f t="shared" si="113"/>
        <v>#N/A</v>
      </c>
      <c r="R2271" s="24" t="e">
        <f>VLOOKUP(J2271,'[1]Nhân viên'!$E$20:$F$41,2,0)</f>
        <v>#N/A</v>
      </c>
    </row>
    <row r="2272" spans="1:18" x14ac:dyDescent="0.2">
      <c r="A2272" s="11">
        <v>2270</v>
      </c>
      <c r="E2272" s="24" t="e">
        <f>VLOOKUP(D2272,'Nhân viên'!$B$5:$C$48,2,0)</f>
        <v>#N/A</v>
      </c>
      <c r="H2272" s="24" t="e">
        <f>VLOOKUP(F2272,'Khách hàng'!$B$4:$G$1048576,2,0)</f>
        <v>#N/A</v>
      </c>
      <c r="M2272" s="24" t="e">
        <f>VLOOKUP(K2272,'Hàng hóa'!$C$5:$J2404,2,0)</f>
        <v>#N/A</v>
      </c>
      <c r="N2272" s="25" t="e">
        <f>VLOOKUP(K2272,'[1]Hàng hóa'!$C$5:$G$22,5,0)</f>
        <v>#N/A</v>
      </c>
      <c r="O2272" s="25" t="e">
        <f t="shared" si="111"/>
        <v>#N/A</v>
      </c>
      <c r="P2272" s="263" t="e">
        <f t="shared" si="112"/>
        <v>#N/A</v>
      </c>
      <c r="Q2272" s="25" t="e">
        <f t="shared" si="113"/>
        <v>#N/A</v>
      </c>
      <c r="R2272" s="24" t="e">
        <f>VLOOKUP(J2272,'[1]Nhân viên'!$E$20:$F$41,2,0)</f>
        <v>#N/A</v>
      </c>
    </row>
    <row r="2273" spans="1:18" x14ac:dyDescent="0.2">
      <c r="A2273" s="11">
        <v>2271</v>
      </c>
      <c r="E2273" s="24" t="e">
        <f>VLOOKUP(D2273,'Nhân viên'!$B$5:$C$48,2,0)</f>
        <v>#N/A</v>
      </c>
      <c r="H2273" s="24" t="e">
        <f>VLOOKUP(F2273,'Khách hàng'!$B$4:$G$1048576,2,0)</f>
        <v>#N/A</v>
      </c>
      <c r="M2273" s="24" t="e">
        <f>VLOOKUP(K2273,'Hàng hóa'!$C$5:$J2405,2,0)</f>
        <v>#N/A</v>
      </c>
      <c r="N2273" s="25" t="e">
        <f>VLOOKUP(K2273,'[1]Hàng hóa'!$C$5:$G$22,5,0)</f>
        <v>#N/A</v>
      </c>
      <c r="O2273" s="25" t="e">
        <f t="shared" si="111"/>
        <v>#N/A</v>
      </c>
      <c r="P2273" s="263" t="e">
        <f t="shared" si="112"/>
        <v>#N/A</v>
      </c>
      <c r="Q2273" s="25" t="e">
        <f t="shared" si="113"/>
        <v>#N/A</v>
      </c>
      <c r="R2273" s="24" t="e">
        <f>VLOOKUP(J2273,'[1]Nhân viên'!$E$20:$F$41,2,0)</f>
        <v>#N/A</v>
      </c>
    </row>
    <row r="2274" spans="1:18" x14ac:dyDescent="0.2">
      <c r="A2274" s="11">
        <v>2272</v>
      </c>
      <c r="E2274" s="24" t="e">
        <f>VLOOKUP(D2274,'Nhân viên'!$B$5:$C$48,2,0)</f>
        <v>#N/A</v>
      </c>
      <c r="H2274" s="24" t="e">
        <f>VLOOKUP(F2274,'Khách hàng'!$B$4:$G$1048576,2,0)</f>
        <v>#N/A</v>
      </c>
      <c r="M2274" s="24" t="e">
        <f>VLOOKUP(K2274,'Hàng hóa'!$C$5:$J2406,2,0)</f>
        <v>#N/A</v>
      </c>
      <c r="N2274" s="25" t="e">
        <f>VLOOKUP(K2274,'[1]Hàng hóa'!$C$5:$G$22,5,0)</f>
        <v>#N/A</v>
      </c>
      <c r="O2274" s="25" t="e">
        <f t="shared" si="111"/>
        <v>#N/A</v>
      </c>
      <c r="P2274" s="263" t="e">
        <f t="shared" si="112"/>
        <v>#N/A</v>
      </c>
      <c r="Q2274" s="25" t="e">
        <f t="shared" si="113"/>
        <v>#N/A</v>
      </c>
      <c r="R2274" s="24" t="e">
        <f>VLOOKUP(J2274,'[1]Nhân viên'!$E$20:$F$41,2,0)</f>
        <v>#N/A</v>
      </c>
    </row>
    <row r="2275" spans="1:18" x14ac:dyDescent="0.2">
      <c r="A2275" s="11">
        <v>2273</v>
      </c>
      <c r="E2275" s="24" t="e">
        <f>VLOOKUP(D2275,'Nhân viên'!$B$5:$C$48,2,0)</f>
        <v>#N/A</v>
      </c>
      <c r="H2275" s="24" t="e">
        <f>VLOOKUP(F2275,'Khách hàng'!$B$4:$G$1048576,2,0)</f>
        <v>#N/A</v>
      </c>
      <c r="M2275" s="24" t="e">
        <f>VLOOKUP(K2275,'Hàng hóa'!$C$5:$J2407,2,0)</f>
        <v>#N/A</v>
      </c>
      <c r="N2275" s="25" t="e">
        <f>VLOOKUP(K2275,'[1]Hàng hóa'!$C$5:$G$22,5,0)</f>
        <v>#N/A</v>
      </c>
      <c r="O2275" s="25" t="e">
        <f t="shared" si="111"/>
        <v>#N/A</v>
      </c>
      <c r="P2275" s="263" t="e">
        <f t="shared" si="112"/>
        <v>#N/A</v>
      </c>
      <c r="Q2275" s="25" t="e">
        <f t="shared" si="113"/>
        <v>#N/A</v>
      </c>
      <c r="R2275" s="24" t="e">
        <f>VLOOKUP(J2275,'[1]Nhân viên'!$E$20:$F$41,2,0)</f>
        <v>#N/A</v>
      </c>
    </row>
    <row r="2276" spans="1:18" x14ac:dyDescent="0.2">
      <c r="A2276" s="11">
        <v>2274</v>
      </c>
      <c r="E2276" s="24" t="e">
        <f>VLOOKUP(D2276,'Nhân viên'!$B$5:$C$48,2,0)</f>
        <v>#N/A</v>
      </c>
      <c r="H2276" s="24" t="e">
        <f>VLOOKUP(F2276,'Khách hàng'!$B$4:$G$1048576,2,0)</f>
        <v>#N/A</v>
      </c>
      <c r="M2276" s="24" t="e">
        <f>VLOOKUP(K2276,'Hàng hóa'!$C$5:$J2408,2,0)</f>
        <v>#N/A</v>
      </c>
      <c r="N2276" s="25" t="e">
        <f>VLOOKUP(K2276,'[1]Hàng hóa'!$C$5:$G$22,5,0)</f>
        <v>#N/A</v>
      </c>
      <c r="O2276" s="25" t="e">
        <f t="shared" si="111"/>
        <v>#N/A</v>
      </c>
      <c r="P2276" s="263" t="e">
        <f t="shared" si="112"/>
        <v>#N/A</v>
      </c>
      <c r="Q2276" s="25" t="e">
        <f t="shared" si="113"/>
        <v>#N/A</v>
      </c>
      <c r="R2276" s="24" t="e">
        <f>VLOOKUP(J2276,'[1]Nhân viên'!$E$20:$F$41,2,0)</f>
        <v>#N/A</v>
      </c>
    </row>
    <row r="2277" spans="1:18" x14ac:dyDescent="0.2">
      <c r="A2277" s="11">
        <v>2275</v>
      </c>
      <c r="E2277" s="24" t="e">
        <f>VLOOKUP(D2277,'Nhân viên'!$B$5:$C$48,2,0)</f>
        <v>#N/A</v>
      </c>
      <c r="H2277" s="24" t="e">
        <f>VLOOKUP(F2277,'Khách hàng'!$B$4:$G$1048576,2,0)</f>
        <v>#N/A</v>
      </c>
      <c r="M2277" s="24" t="e">
        <f>VLOOKUP(K2277,'Hàng hóa'!$C$5:$J2409,2,0)</f>
        <v>#N/A</v>
      </c>
      <c r="N2277" s="25" t="e">
        <f>VLOOKUP(K2277,'[1]Hàng hóa'!$C$5:$G$22,5,0)</f>
        <v>#N/A</v>
      </c>
      <c r="O2277" s="25" t="e">
        <f t="shared" si="111"/>
        <v>#N/A</v>
      </c>
      <c r="P2277" s="263" t="e">
        <f t="shared" si="112"/>
        <v>#N/A</v>
      </c>
      <c r="Q2277" s="25" t="e">
        <f t="shared" si="113"/>
        <v>#N/A</v>
      </c>
      <c r="R2277" s="24" t="e">
        <f>VLOOKUP(J2277,'[1]Nhân viên'!$E$20:$F$41,2,0)</f>
        <v>#N/A</v>
      </c>
    </row>
    <row r="2278" spans="1:18" x14ac:dyDescent="0.2">
      <c r="A2278" s="11">
        <v>2276</v>
      </c>
      <c r="E2278" s="24" t="e">
        <f>VLOOKUP(D2278,'Nhân viên'!$B$5:$C$48,2,0)</f>
        <v>#N/A</v>
      </c>
      <c r="H2278" s="24" t="e">
        <f>VLOOKUP(F2278,'Khách hàng'!$B$4:$G$1048576,2,0)</f>
        <v>#N/A</v>
      </c>
      <c r="M2278" s="24" t="e">
        <f>VLOOKUP(K2278,'Hàng hóa'!$C$5:$J2410,2,0)</f>
        <v>#N/A</v>
      </c>
      <c r="N2278" s="25" t="e">
        <f>VLOOKUP(K2278,'[1]Hàng hóa'!$C$5:$G$22,5,0)</f>
        <v>#N/A</v>
      </c>
      <c r="O2278" s="25" t="e">
        <f t="shared" si="111"/>
        <v>#N/A</v>
      </c>
      <c r="P2278" s="263" t="e">
        <f t="shared" si="112"/>
        <v>#N/A</v>
      </c>
      <c r="Q2278" s="25" t="e">
        <f t="shared" si="113"/>
        <v>#N/A</v>
      </c>
      <c r="R2278" s="24" t="e">
        <f>VLOOKUP(J2278,'[1]Nhân viên'!$E$20:$F$41,2,0)</f>
        <v>#N/A</v>
      </c>
    </row>
    <row r="2279" spans="1:18" x14ac:dyDescent="0.2">
      <c r="A2279" s="11">
        <v>2277</v>
      </c>
      <c r="E2279" s="24" t="e">
        <f>VLOOKUP(D2279,'Nhân viên'!$B$5:$C$48,2,0)</f>
        <v>#N/A</v>
      </c>
      <c r="H2279" s="24" t="e">
        <f>VLOOKUP(F2279,'Khách hàng'!$B$4:$G$1048576,2,0)</f>
        <v>#N/A</v>
      </c>
      <c r="M2279" s="24" t="e">
        <f>VLOOKUP(K2279,'Hàng hóa'!$C$5:$J2411,2,0)</f>
        <v>#N/A</v>
      </c>
      <c r="N2279" s="25" t="e">
        <f>VLOOKUP(K2279,'[1]Hàng hóa'!$C$5:$G$22,5,0)</f>
        <v>#N/A</v>
      </c>
      <c r="O2279" s="25" t="e">
        <f t="shared" si="111"/>
        <v>#N/A</v>
      </c>
      <c r="P2279" s="263" t="e">
        <f t="shared" si="112"/>
        <v>#N/A</v>
      </c>
      <c r="Q2279" s="25" t="e">
        <f t="shared" si="113"/>
        <v>#N/A</v>
      </c>
      <c r="R2279" s="24" t="e">
        <f>VLOOKUP(J2279,'[1]Nhân viên'!$E$20:$F$41,2,0)</f>
        <v>#N/A</v>
      </c>
    </row>
    <row r="2280" spans="1:18" x14ac:dyDescent="0.2">
      <c r="A2280" s="11">
        <v>2278</v>
      </c>
      <c r="E2280" s="24" t="e">
        <f>VLOOKUP(D2280,'Nhân viên'!$B$5:$C$48,2,0)</f>
        <v>#N/A</v>
      </c>
      <c r="H2280" s="24" t="e">
        <f>VLOOKUP(F2280,'Khách hàng'!$B$4:$G$1048576,2,0)</f>
        <v>#N/A</v>
      </c>
      <c r="M2280" s="24" t="e">
        <f>VLOOKUP(K2280,'Hàng hóa'!$C$5:$J2412,2,0)</f>
        <v>#N/A</v>
      </c>
      <c r="N2280" s="25" t="e">
        <f>VLOOKUP(K2280,'[1]Hàng hóa'!$C$5:$G$22,5,0)</f>
        <v>#N/A</v>
      </c>
      <c r="O2280" s="25" t="e">
        <f t="shared" si="111"/>
        <v>#N/A</v>
      </c>
      <c r="P2280" s="263" t="e">
        <f t="shared" si="112"/>
        <v>#N/A</v>
      </c>
      <c r="Q2280" s="25" t="e">
        <f t="shared" si="113"/>
        <v>#N/A</v>
      </c>
      <c r="R2280" s="24" t="e">
        <f>VLOOKUP(J2280,'[1]Nhân viên'!$E$20:$F$41,2,0)</f>
        <v>#N/A</v>
      </c>
    </row>
    <row r="2281" spans="1:18" x14ac:dyDescent="0.2">
      <c r="A2281" s="11">
        <v>2279</v>
      </c>
      <c r="E2281" s="24" t="e">
        <f>VLOOKUP(D2281,'Nhân viên'!$B$5:$C$48,2,0)</f>
        <v>#N/A</v>
      </c>
      <c r="H2281" s="24" t="e">
        <f>VLOOKUP(F2281,'Khách hàng'!$B$4:$G$1048576,2,0)</f>
        <v>#N/A</v>
      </c>
      <c r="M2281" s="24" t="e">
        <f>VLOOKUP(K2281,'Hàng hóa'!$C$5:$J2413,2,0)</f>
        <v>#N/A</v>
      </c>
      <c r="N2281" s="25" t="e">
        <f>VLOOKUP(K2281,'[1]Hàng hóa'!$C$5:$G$22,5,0)</f>
        <v>#N/A</v>
      </c>
      <c r="O2281" s="25" t="e">
        <f t="shared" si="111"/>
        <v>#N/A</v>
      </c>
      <c r="P2281" s="263" t="e">
        <f t="shared" si="112"/>
        <v>#N/A</v>
      </c>
      <c r="Q2281" s="25" t="e">
        <f t="shared" si="113"/>
        <v>#N/A</v>
      </c>
      <c r="R2281" s="24" t="e">
        <f>VLOOKUP(J2281,'[1]Nhân viên'!$E$20:$F$41,2,0)</f>
        <v>#N/A</v>
      </c>
    </row>
    <row r="2282" spans="1:18" x14ac:dyDescent="0.2">
      <c r="A2282" s="11">
        <v>2280</v>
      </c>
      <c r="E2282" s="24" t="e">
        <f>VLOOKUP(D2282,'Nhân viên'!$B$5:$C$48,2,0)</f>
        <v>#N/A</v>
      </c>
      <c r="H2282" s="24" t="e">
        <f>VLOOKUP(F2282,'Khách hàng'!$B$4:$G$1048576,2,0)</f>
        <v>#N/A</v>
      </c>
      <c r="M2282" s="24" t="e">
        <f>VLOOKUP(K2282,'Hàng hóa'!$C$5:$J2414,2,0)</f>
        <v>#N/A</v>
      </c>
      <c r="N2282" s="25" t="e">
        <f>VLOOKUP(K2282,'[1]Hàng hóa'!$C$5:$G$22,5,0)</f>
        <v>#N/A</v>
      </c>
      <c r="O2282" s="25" t="e">
        <f t="shared" si="111"/>
        <v>#N/A</v>
      </c>
      <c r="P2282" s="263" t="e">
        <f t="shared" si="112"/>
        <v>#N/A</v>
      </c>
      <c r="Q2282" s="25" t="e">
        <f t="shared" si="113"/>
        <v>#N/A</v>
      </c>
      <c r="R2282" s="24" t="e">
        <f>VLOOKUP(J2282,'[1]Nhân viên'!$E$20:$F$41,2,0)</f>
        <v>#N/A</v>
      </c>
    </row>
    <row r="2283" spans="1:18" x14ac:dyDescent="0.2">
      <c r="A2283" s="11">
        <v>2281</v>
      </c>
      <c r="E2283" s="24" t="e">
        <f>VLOOKUP(D2283,'Nhân viên'!$B$5:$C$48,2,0)</f>
        <v>#N/A</v>
      </c>
      <c r="H2283" s="24" t="e">
        <f>VLOOKUP(F2283,'Khách hàng'!$B$4:$G$1048576,2,0)</f>
        <v>#N/A</v>
      </c>
      <c r="M2283" s="24" t="e">
        <f>VLOOKUP(K2283,'Hàng hóa'!$C$5:$J2415,2,0)</f>
        <v>#N/A</v>
      </c>
      <c r="N2283" s="25" t="e">
        <f>VLOOKUP(K2283,'[1]Hàng hóa'!$C$5:$G$22,5,0)</f>
        <v>#N/A</v>
      </c>
      <c r="O2283" s="25" t="e">
        <f t="shared" si="111"/>
        <v>#N/A</v>
      </c>
      <c r="P2283" s="263" t="e">
        <f t="shared" si="112"/>
        <v>#N/A</v>
      </c>
      <c r="Q2283" s="25" t="e">
        <f t="shared" si="113"/>
        <v>#N/A</v>
      </c>
      <c r="R2283" s="24" t="e">
        <f>VLOOKUP(J2283,'[1]Nhân viên'!$E$20:$F$41,2,0)</f>
        <v>#N/A</v>
      </c>
    </row>
    <row r="2284" spans="1:18" x14ac:dyDescent="0.2">
      <c r="A2284" s="11">
        <v>2282</v>
      </c>
      <c r="E2284" s="24" t="e">
        <f>VLOOKUP(D2284,'Nhân viên'!$B$5:$C$48,2,0)</f>
        <v>#N/A</v>
      </c>
      <c r="H2284" s="24" t="e">
        <f>VLOOKUP(F2284,'Khách hàng'!$B$4:$G$1048576,2,0)</f>
        <v>#N/A</v>
      </c>
      <c r="M2284" s="24" t="e">
        <f>VLOOKUP(K2284,'Hàng hóa'!$C$5:$J2416,2,0)</f>
        <v>#N/A</v>
      </c>
      <c r="N2284" s="25" t="e">
        <f>VLOOKUP(K2284,'[1]Hàng hóa'!$C$5:$G$22,5,0)</f>
        <v>#N/A</v>
      </c>
      <c r="O2284" s="25" t="e">
        <f t="shared" si="111"/>
        <v>#N/A</v>
      </c>
      <c r="P2284" s="263" t="e">
        <f t="shared" si="112"/>
        <v>#N/A</v>
      </c>
      <c r="Q2284" s="25" t="e">
        <f t="shared" si="113"/>
        <v>#N/A</v>
      </c>
      <c r="R2284" s="24" t="e">
        <f>VLOOKUP(J2284,'[1]Nhân viên'!$E$20:$F$41,2,0)</f>
        <v>#N/A</v>
      </c>
    </row>
    <row r="2285" spans="1:18" x14ac:dyDescent="0.2">
      <c r="A2285" s="11">
        <v>2283</v>
      </c>
      <c r="E2285" s="24" t="e">
        <f>VLOOKUP(D2285,'Nhân viên'!$B$5:$C$48,2,0)</f>
        <v>#N/A</v>
      </c>
      <c r="H2285" s="24" t="e">
        <f>VLOOKUP(F2285,'Khách hàng'!$B$4:$G$1048576,2,0)</f>
        <v>#N/A</v>
      </c>
      <c r="M2285" s="24" t="e">
        <f>VLOOKUP(K2285,'Hàng hóa'!$C$5:$J2417,2,0)</f>
        <v>#N/A</v>
      </c>
      <c r="N2285" s="25" t="e">
        <f>VLOOKUP(K2285,'[1]Hàng hóa'!$C$5:$G$22,5,0)</f>
        <v>#N/A</v>
      </c>
      <c r="O2285" s="25" t="e">
        <f t="shared" si="111"/>
        <v>#N/A</v>
      </c>
      <c r="P2285" s="263" t="e">
        <f t="shared" si="112"/>
        <v>#N/A</v>
      </c>
      <c r="Q2285" s="25" t="e">
        <f t="shared" si="113"/>
        <v>#N/A</v>
      </c>
      <c r="R2285" s="24" t="e">
        <f>VLOOKUP(J2285,'[1]Nhân viên'!$E$20:$F$41,2,0)</f>
        <v>#N/A</v>
      </c>
    </row>
    <row r="2286" spans="1:18" x14ac:dyDescent="0.2">
      <c r="A2286" s="11">
        <v>2284</v>
      </c>
      <c r="E2286" s="24" t="e">
        <f>VLOOKUP(D2286,'Nhân viên'!$B$5:$C$48,2,0)</f>
        <v>#N/A</v>
      </c>
      <c r="H2286" s="24" t="e">
        <f>VLOOKUP(F2286,'Khách hàng'!$B$4:$G$1048576,2,0)</f>
        <v>#N/A</v>
      </c>
      <c r="M2286" s="24" t="e">
        <f>VLOOKUP(K2286,'Hàng hóa'!$C$5:$J2418,2,0)</f>
        <v>#N/A</v>
      </c>
      <c r="N2286" s="25" t="e">
        <f>VLOOKUP(K2286,'[1]Hàng hóa'!$C$5:$G$22,5,0)</f>
        <v>#N/A</v>
      </c>
      <c r="O2286" s="25" t="e">
        <f t="shared" si="111"/>
        <v>#N/A</v>
      </c>
      <c r="P2286" s="263" t="e">
        <f t="shared" si="112"/>
        <v>#N/A</v>
      </c>
      <c r="Q2286" s="25" t="e">
        <f t="shared" si="113"/>
        <v>#N/A</v>
      </c>
      <c r="R2286" s="24" t="e">
        <f>VLOOKUP(J2286,'[1]Nhân viên'!$E$20:$F$41,2,0)</f>
        <v>#N/A</v>
      </c>
    </row>
    <row r="2287" spans="1:18" x14ac:dyDescent="0.2">
      <c r="A2287" s="11">
        <v>2285</v>
      </c>
      <c r="E2287" s="24" t="e">
        <f>VLOOKUP(D2287,'Nhân viên'!$B$5:$C$48,2,0)</f>
        <v>#N/A</v>
      </c>
      <c r="H2287" s="24" t="e">
        <f>VLOOKUP(F2287,'Khách hàng'!$B$4:$G$1048576,2,0)</f>
        <v>#N/A</v>
      </c>
      <c r="M2287" s="24" t="e">
        <f>VLOOKUP(K2287,'Hàng hóa'!$C$5:$J2419,2,0)</f>
        <v>#N/A</v>
      </c>
      <c r="N2287" s="25" t="e">
        <f>VLOOKUP(K2287,'[1]Hàng hóa'!$C$5:$G$22,5,0)</f>
        <v>#N/A</v>
      </c>
      <c r="O2287" s="25" t="e">
        <f t="shared" si="111"/>
        <v>#N/A</v>
      </c>
      <c r="P2287" s="263" t="e">
        <f t="shared" si="112"/>
        <v>#N/A</v>
      </c>
      <c r="Q2287" s="25" t="e">
        <f t="shared" si="113"/>
        <v>#N/A</v>
      </c>
      <c r="R2287" s="24" t="e">
        <f>VLOOKUP(J2287,'[1]Nhân viên'!$E$20:$F$41,2,0)</f>
        <v>#N/A</v>
      </c>
    </row>
    <row r="2288" spans="1:18" x14ac:dyDescent="0.2">
      <c r="A2288" s="11">
        <v>2286</v>
      </c>
      <c r="E2288" s="24" t="e">
        <f>VLOOKUP(D2288,'Nhân viên'!$B$5:$C$48,2,0)</f>
        <v>#N/A</v>
      </c>
      <c r="H2288" s="24" t="e">
        <f>VLOOKUP(F2288,'Khách hàng'!$B$4:$G$1048576,2,0)</f>
        <v>#N/A</v>
      </c>
      <c r="M2288" s="24" t="e">
        <f>VLOOKUP(K2288,'Hàng hóa'!$C$5:$J2420,2,0)</f>
        <v>#N/A</v>
      </c>
      <c r="N2288" s="25" t="e">
        <f>VLOOKUP(K2288,'[1]Hàng hóa'!$C$5:$G$22,5,0)</f>
        <v>#N/A</v>
      </c>
      <c r="O2288" s="25" t="e">
        <f t="shared" si="111"/>
        <v>#N/A</v>
      </c>
      <c r="P2288" s="263" t="e">
        <f t="shared" si="112"/>
        <v>#N/A</v>
      </c>
      <c r="Q2288" s="25" t="e">
        <f t="shared" si="113"/>
        <v>#N/A</v>
      </c>
      <c r="R2288" s="24" t="e">
        <f>VLOOKUP(J2288,'[1]Nhân viên'!$E$20:$F$41,2,0)</f>
        <v>#N/A</v>
      </c>
    </row>
    <row r="2289" spans="1:18" x14ac:dyDescent="0.2">
      <c r="A2289" s="11">
        <v>2287</v>
      </c>
      <c r="E2289" s="24" t="e">
        <f>VLOOKUP(D2289,'Nhân viên'!$B$5:$C$48,2,0)</f>
        <v>#N/A</v>
      </c>
      <c r="H2289" s="24" t="e">
        <f>VLOOKUP(F2289,'Khách hàng'!$B$4:$G$1048576,2,0)</f>
        <v>#N/A</v>
      </c>
      <c r="M2289" s="24" t="e">
        <f>VLOOKUP(K2289,'Hàng hóa'!$C$5:$J2421,2,0)</f>
        <v>#N/A</v>
      </c>
      <c r="N2289" s="25" t="e">
        <f>VLOOKUP(K2289,'[1]Hàng hóa'!$C$5:$G$22,5,0)</f>
        <v>#N/A</v>
      </c>
      <c r="O2289" s="25" t="e">
        <f t="shared" si="111"/>
        <v>#N/A</v>
      </c>
      <c r="P2289" s="263" t="e">
        <f t="shared" si="112"/>
        <v>#N/A</v>
      </c>
      <c r="Q2289" s="25" t="e">
        <f t="shared" si="113"/>
        <v>#N/A</v>
      </c>
      <c r="R2289" s="24" t="e">
        <f>VLOOKUP(J2289,'[1]Nhân viên'!$E$20:$F$41,2,0)</f>
        <v>#N/A</v>
      </c>
    </row>
    <row r="2290" spans="1:18" x14ac:dyDescent="0.2">
      <c r="A2290" s="11">
        <v>2288</v>
      </c>
      <c r="E2290" s="24" t="e">
        <f>VLOOKUP(D2290,'Nhân viên'!$B$5:$C$48,2,0)</f>
        <v>#N/A</v>
      </c>
      <c r="H2290" s="24" t="e">
        <f>VLOOKUP(F2290,'Khách hàng'!$B$4:$G$1048576,2,0)</f>
        <v>#N/A</v>
      </c>
      <c r="M2290" s="24" t="e">
        <f>VLOOKUP(K2290,'Hàng hóa'!$C$5:$J2422,2,0)</f>
        <v>#N/A</v>
      </c>
      <c r="N2290" s="25" t="e">
        <f>VLOOKUP(K2290,'[1]Hàng hóa'!$C$5:$G$22,5,0)</f>
        <v>#N/A</v>
      </c>
      <c r="O2290" s="25" t="e">
        <f t="shared" si="111"/>
        <v>#N/A</v>
      </c>
      <c r="P2290" s="263" t="e">
        <f t="shared" si="112"/>
        <v>#N/A</v>
      </c>
      <c r="Q2290" s="25" t="e">
        <f t="shared" si="113"/>
        <v>#N/A</v>
      </c>
      <c r="R2290" s="24" t="e">
        <f>VLOOKUP(J2290,'[1]Nhân viên'!$E$20:$F$41,2,0)</f>
        <v>#N/A</v>
      </c>
    </row>
    <row r="2291" spans="1:18" x14ac:dyDescent="0.2">
      <c r="A2291" s="11">
        <v>2289</v>
      </c>
      <c r="E2291" s="24" t="e">
        <f>VLOOKUP(D2291,'Nhân viên'!$B$5:$C$48,2,0)</f>
        <v>#N/A</v>
      </c>
      <c r="H2291" s="24" t="e">
        <f>VLOOKUP(F2291,'Khách hàng'!$B$4:$G$1048576,2,0)</f>
        <v>#N/A</v>
      </c>
      <c r="M2291" s="24" t="e">
        <f>VLOOKUP(K2291,'Hàng hóa'!$C$5:$J2423,2,0)</f>
        <v>#N/A</v>
      </c>
      <c r="N2291" s="25" t="e">
        <f>VLOOKUP(K2291,'[1]Hàng hóa'!$C$5:$G$22,5,0)</f>
        <v>#N/A</v>
      </c>
      <c r="O2291" s="25" t="e">
        <f t="shared" si="111"/>
        <v>#N/A</v>
      </c>
      <c r="P2291" s="263" t="e">
        <f t="shared" si="112"/>
        <v>#N/A</v>
      </c>
      <c r="Q2291" s="25" t="e">
        <f t="shared" si="113"/>
        <v>#N/A</v>
      </c>
      <c r="R2291" s="24" t="e">
        <f>VLOOKUP(J2291,'[1]Nhân viên'!$E$20:$F$41,2,0)</f>
        <v>#N/A</v>
      </c>
    </row>
    <row r="2292" spans="1:18" x14ac:dyDescent="0.2">
      <c r="A2292" s="11">
        <v>2290</v>
      </c>
      <c r="E2292" s="24" t="e">
        <f>VLOOKUP(D2292,'Nhân viên'!$B$5:$C$48,2,0)</f>
        <v>#N/A</v>
      </c>
      <c r="H2292" s="24" t="e">
        <f>VLOOKUP(F2292,'Khách hàng'!$B$4:$G$1048576,2,0)</f>
        <v>#N/A</v>
      </c>
      <c r="M2292" s="24" t="e">
        <f>VLOOKUP(K2292,'Hàng hóa'!$C$5:$J2424,2,0)</f>
        <v>#N/A</v>
      </c>
      <c r="N2292" s="25" t="e">
        <f>VLOOKUP(K2292,'[1]Hàng hóa'!$C$5:$G$22,5,0)</f>
        <v>#N/A</v>
      </c>
      <c r="O2292" s="25" t="e">
        <f t="shared" si="111"/>
        <v>#N/A</v>
      </c>
      <c r="P2292" s="263" t="e">
        <f t="shared" si="112"/>
        <v>#N/A</v>
      </c>
      <c r="Q2292" s="25" t="e">
        <f t="shared" si="113"/>
        <v>#N/A</v>
      </c>
      <c r="R2292" s="24" t="e">
        <f>VLOOKUP(J2292,'[1]Nhân viên'!$E$20:$F$41,2,0)</f>
        <v>#N/A</v>
      </c>
    </row>
    <row r="2293" spans="1:18" x14ac:dyDescent="0.2">
      <c r="A2293" s="11">
        <v>2291</v>
      </c>
      <c r="E2293" s="24" t="e">
        <f>VLOOKUP(D2293,'Nhân viên'!$B$5:$C$48,2,0)</f>
        <v>#N/A</v>
      </c>
      <c r="H2293" s="24" t="e">
        <f>VLOOKUP(F2293,'Khách hàng'!$B$4:$G$1048576,2,0)</f>
        <v>#N/A</v>
      </c>
      <c r="M2293" s="24" t="e">
        <f>VLOOKUP(K2293,'Hàng hóa'!$C$5:$J2425,2,0)</f>
        <v>#N/A</v>
      </c>
      <c r="N2293" s="25" t="e">
        <f>VLOOKUP(K2293,'[1]Hàng hóa'!$C$5:$G$22,5,0)</f>
        <v>#N/A</v>
      </c>
      <c r="O2293" s="25" t="e">
        <f t="shared" si="111"/>
        <v>#N/A</v>
      </c>
      <c r="P2293" s="263" t="e">
        <f t="shared" si="112"/>
        <v>#N/A</v>
      </c>
      <c r="Q2293" s="25" t="e">
        <f t="shared" si="113"/>
        <v>#N/A</v>
      </c>
      <c r="R2293" s="24" t="e">
        <f>VLOOKUP(J2293,'[1]Nhân viên'!$E$20:$F$41,2,0)</f>
        <v>#N/A</v>
      </c>
    </row>
    <row r="2294" spans="1:18" x14ac:dyDescent="0.2">
      <c r="A2294" s="11">
        <v>2292</v>
      </c>
      <c r="E2294" s="24" t="e">
        <f>VLOOKUP(D2294,'Nhân viên'!$B$5:$C$48,2,0)</f>
        <v>#N/A</v>
      </c>
      <c r="H2294" s="24" t="e">
        <f>VLOOKUP(F2294,'Khách hàng'!$B$4:$G$1048576,2,0)</f>
        <v>#N/A</v>
      </c>
      <c r="M2294" s="24" t="e">
        <f>VLOOKUP(K2294,'Hàng hóa'!$C$5:$J2426,2,0)</f>
        <v>#N/A</v>
      </c>
      <c r="N2294" s="25" t="e">
        <f>VLOOKUP(K2294,'[1]Hàng hóa'!$C$5:$G$22,5,0)</f>
        <v>#N/A</v>
      </c>
      <c r="O2294" s="25" t="e">
        <f t="shared" si="111"/>
        <v>#N/A</v>
      </c>
      <c r="P2294" s="263" t="e">
        <f t="shared" si="112"/>
        <v>#N/A</v>
      </c>
      <c r="Q2294" s="25" t="e">
        <f t="shared" si="113"/>
        <v>#N/A</v>
      </c>
      <c r="R2294" s="24" t="e">
        <f>VLOOKUP(J2294,'[1]Nhân viên'!$E$20:$F$41,2,0)</f>
        <v>#N/A</v>
      </c>
    </row>
    <row r="2295" spans="1:18" x14ac:dyDescent="0.2">
      <c r="A2295" s="11">
        <v>2293</v>
      </c>
      <c r="E2295" s="24" t="e">
        <f>VLOOKUP(D2295,'Nhân viên'!$B$5:$C$48,2,0)</f>
        <v>#N/A</v>
      </c>
      <c r="H2295" s="24" t="e">
        <f>VLOOKUP(F2295,'Khách hàng'!$B$4:$G$1048576,2,0)</f>
        <v>#N/A</v>
      </c>
      <c r="M2295" s="24" t="e">
        <f>VLOOKUP(K2295,'Hàng hóa'!$C$5:$J2427,2,0)</f>
        <v>#N/A</v>
      </c>
      <c r="N2295" s="25" t="e">
        <f>VLOOKUP(K2295,'[1]Hàng hóa'!$C$5:$G$22,5,0)</f>
        <v>#N/A</v>
      </c>
      <c r="O2295" s="25" t="e">
        <f t="shared" si="111"/>
        <v>#N/A</v>
      </c>
      <c r="P2295" s="263" t="e">
        <f t="shared" si="112"/>
        <v>#N/A</v>
      </c>
      <c r="Q2295" s="25" t="e">
        <f t="shared" si="113"/>
        <v>#N/A</v>
      </c>
      <c r="R2295" s="24" t="e">
        <f>VLOOKUP(J2295,'[1]Nhân viên'!$E$20:$F$41,2,0)</f>
        <v>#N/A</v>
      </c>
    </row>
    <row r="2296" spans="1:18" x14ac:dyDescent="0.2">
      <c r="A2296" s="11">
        <v>2294</v>
      </c>
      <c r="E2296" s="24" t="e">
        <f>VLOOKUP(D2296,'Nhân viên'!$B$5:$C$48,2,0)</f>
        <v>#N/A</v>
      </c>
      <c r="H2296" s="24" t="e">
        <f>VLOOKUP(F2296,'Khách hàng'!$B$4:$G$1048576,2,0)</f>
        <v>#N/A</v>
      </c>
      <c r="M2296" s="24" t="e">
        <f>VLOOKUP(K2296,'Hàng hóa'!$C$5:$J2428,2,0)</f>
        <v>#N/A</v>
      </c>
      <c r="N2296" s="25" t="e">
        <f>VLOOKUP(K2296,'[1]Hàng hóa'!$C$5:$G$22,5,0)</f>
        <v>#N/A</v>
      </c>
      <c r="O2296" s="25" t="e">
        <f t="shared" si="111"/>
        <v>#N/A</v>
      </c>
      <c r="P2296" s="263" t="e">
        <f t="shared" si="112"/>
        <v>#N/A</v>
      </c>
      <c r="Q2296" s="25" t="e">
        <f t="shared" si="113"/>
        <v>#N/A</v>
      </c>
      <c r="R2296" s="24" t="e">
        <f>VLOOKUP(J2296,'[1]Nhân viên'!$E$20:$F$41,2,0)</f>
        <v>#N/A</v>
      </c>
    </row>
    <row r="2297" spans="1:18" x14ac:dyDescent="0.2">
      <c r="A2297" s="11">
        <v>2295</v>
      </c>
      <c r="E2297" s="24" t="e">
        <f>VLOOKUP(D2297,'Nhân viên'!$B$5:$C$48,2,0)</f>
        <v>#N/A</v>
      </c>
      <c r="H2297" s="24" t="e">
        <f>VLOOKUP(F2297,'Khách hàng'!$B$4:$G$1048576,2,0)</f>
        <v>#N/A</v>
      </c>
      <c r="M2297" s="24" t="e">
        <f>VLOOKUP(K2297,'Hàng hóa'!$C$5:$J2429,2,0)</f>
        <v>#N/A</v>
      </c>
      <c r="N2297" s="25" t="e">
        <f>VLOOKUP(K2297,'[1]Hàng hóa'!$C$5:$G$22,5,0)</f>
        <v>#N/A</v>
      </c>
      <c r="O2297" s="25" t="e">
        <f t="shared" si="111"/>
        <v>#N/A</v>
      </c>
      <c r="P2297" s="263" t="e">
        <f t="shared" si="112"/>
        <v>#N/A</v>
      </c>
      <c r="Q2297" s="25" t="e">
        <f t="shared" si="113"/>
        <v>#N/A</v>
      </c>
      <c r="R2297" s="24" t="e">
        <f>VLOOKUP(J2297,'[1]Nhân viên'!$E$20:$F$41,2,0)</f>
        <v>#N/A</v>
      </c>
    </row>
    <row r="2298" spans="1:18" x14ac:dyDescent="0.2">
      <c r="A2298" s="11">
        <v>2296</v>
      </c>
      <c r="E2298" s="24" t="e">
        <f>VLOOKUP(D2298,'Nhân viên'!$B$5:$C$48,2,0)</f>
        <v>#N/A</v>
      </c>
      <c r="H2298" s="24" t="e">
        <f>VLOOKUP(F2298,'Khách hàng'!$B$4:$G$1048576,2,0)</f>
        <v>#N/A</v>
      </c>
      <c r="M2298" s="24" t="e">
        <f>VLOOKUP(K2298,'Hàng hóa'!$C$5:$J2430,2,0)</f>
        <v>#N/A</v>
      </c>
      <c r="N2298" s="25" t="e">
        <f>VLOOKUP(K2298,'[1]Hàng hóa'!$C$5:$G$22,5,0)</f>
        <v>#N/A</v>
      </c>
      <c r="O2298" s="25" t="e">
        <f t="shared" si="111"/>
        <v>#N/A</v>
      </c>
      <c r="P2298" s="263" t="e">
        <f t="shared" si="112"/>
        <v>#N/A</v>
      </c>
      <c r="Q2298" s="25" t="e">
        <f t="shared" si="113"/>
        <v>#N/A</v>
      </c>
      <c r="R2298" s="24" t="e">
        <f>VLOOKUP(J2298,'[1]Nhân viên'!$E$20:$F$41,2,0)</f>
        <v>#N/A</v>
      </c>
    </row>
    <row r="2299" spans="1:18" x14ac:dyDescent="0.2">
      <c r="A2299" s="11">
        <v>2297</v>
      </c>
      <c r="E2299" s="24" t="e">
        <f>VLOOKUP(D2299,'Nhân viên'!$B$5:$C$48,2,0)</f>
        <v>#N/A</v>
      </c>
      <c r="H2299" s="24" t="e">
        <f>VLOOKUP(F2299,'Khách hàng'!$B$4:$G$1048576,2,0)</f>
        <v>#N/A</v>
      </c>
      <c r="M2299" s="24" t="e">
        <f>VLOOKUP(K2299,'Hàng hóa'!$C$5:$J2431,2,0)</f>
        <v>#N/A</v>
      </c>
      <c r="N2299" s="25" t="e">
        <f>VLOOKUP(K2299,'[1]Hàng hóa'!$C$5:$G$22,5,0)</f>
        <v>#N/A</v>
      </c>
      <c r="O2299" s="25" t="e">
        <f t="shared" si="111"/>
        <v>#N/A</v>
      </c>
      <c r="P2299" s="263" t="e">
        <f t="shared" si="112"/>
        <v>#N/A</v>
      </c>
      <c r="Q2299" s="25" t="e">
        <f t="shared" si="113"/>
        <v>#N/A</v>
      </c>
      <c r="R2299" s="24" t="e">
        <f>VLOOKUP(J2299,'[1]Nhân viên'!$E$20:$F$41,2,0)</f>
        <v>#N/A</v>
      </c>
    </row>
    <row r="2300" spans="1:18" x14ac:dyDescent="0.2">
      <c r="A2300" s="11">
        <v>2298</v>
      </c>
      <c r="E2300" s="24" t="e">
        <f>VLOOKUP(D2300,'Nhân viên'!$B$5:$C$48,2,0)</f>
        <v>#N/A</v>
      </c>
      <c r="H2300" s="24" t="e">
        <f>VLOOKUP(F2300,'Khách hàng'!$B$4:$G$1048576,2,0)</f>
        <v>#N/A</v>
      </c>
      <c r="M2300" s="24" t="e">
        <f>VLOOKUP(K2300,'Hàng hóa'!$C$5:$J2432,2,0)</f>
        <v>#N/A</v>
      </c>
      <c r="N2300" s="25" t="e">
        <f>VLOOKUP(K2300,'[1]Hàng hóa'!$C$5:$G$22,5,0)</f>
        <v>#N/A</v>
      </c>
      <c r="O2300" s="25" t="e">
        <f t="shared" si="111"/>
        <v>#N/A</v>
      </c>
      <c r="P2300" s="263" t="e">
        <f t="shared" si="112"/>
        <v>#N/A</v>
      </c>
      <c r="Q2300" s="25" t="e">
        <f t="shared" si="113"/>
        <v>#N/A</v>
      </c>
      <c r="R2300" s="24" t="e">
        <f>VLOOKUP(J2300,'[1]Nhân viên'!$E$20:$F$41,2,0)</f>
        <v>#N/A</v>
      </c>
    </row>
    <row r="2301" spans="1:18" x14ac:dyDescent="0.2">
      <c r="A2301" s="11">
        <v>2299</v>
      </c>
      <c r="E2301" s="24" t="e">
        <f>VLOOKUP(D2301,'Nhân viên'!$B$5:$C$48,2,0)</f>
        <v>#N/A</v>
      </c>
      <c r="H2301" s="24" t="e">
        <f>VLOOKUP(F2301,'Khách hàng'!$B$4:$G$1048576,2,0)</f>
        <v>#N/A</v>
      </c>
      <c r="M2301" s="24" t="e">
        <f>VLOOKUP(K2301,'Hàng hóa'!$C$5:$J2433,2,0)</f>
        <v>#N/A</v>
      </c>
      <c r="N2301" s="25" t="e">
        <f>VLOOKUP(K2301,'[1]Hàng hóa'!$C$5:$G$22,5,0)</f>
        <v>#N/A</v>
      </c>
      <c r="O2301" s="25" t="e">
        <f t="shared" si="111"/>
        <v>#N/A</v>
      </c>
      <c r="P2301" s="263" t="e">
        <f t="shared" si="112"/>
        <v>#N/A</v>
      </c>
      <c r="Q2301" s="25" t="e">
        <f t="shared" si="113"/>
        <v>#N/A</v>
      </c>
      <c r="R2301" s="24" t="e">
        <f>VLOOKUP(J2301,'[1]Nhân viên'!$E$20:$F$41,2,0)</f>
        <v>#N/A</v>
      </c>
    </row>
    <row r="2302" spans="1:18" x14ac:dyDescent="0.2">
      <c r="A2302" s="11">
        <v>2300</v>
      </c>
      <c r="E2302" s="24" t="e">
        <f>VLOOKUP(D2302,'Nhân viên'!$B$5:$C$48,2,0)</f>
        <v>#N/A</v>
      </c>
      <c r="H2302" s="24" t="e">
        <f>VLOOKUP(F2302,'Khách hàng'!$B$4:$G$1048576,2,0)</f>
        <v>#N/A</v>
      </c>
      <c r="M2302" s="24" t="e">
        <f>VLOOKUP(K2302,'Hàng hóa'!$C$5:$J2434,2,0)</f>
        <v>#N/A</v>
      </c>
      <c r="N2302" s="25" t="e">
        <f>VLOOKUP(K2302,'[1]Hàng hóa'!$C$5:$G$22,5,0)</f>
        <v>#N/A</v>
      </c>
      <c r="O2302" s="25" t="e">
        <f t="shared" si="111"/>
        <v>#N/A</v>
      </c>
      <c r="P2302" s="263" t="e">
        <f t="shared" si="112"/>
        <v>#N/A</v>
      </c>
      <c r="Q2302" s="25" t="e">
        <f t="shared" si="113"/>
        <v>#N/A</v>
      </c>
      <c r="R2302" s="24" t="e">
        <f>VLOOKUP(J2302,'[1]Nhân viên'!$E$20:$F$41,2,0)</f>
        <v>#N/A</v>
      </c>
    </row>
    <row r="2303" spans="1:18" x14ac:dyDescent="0.2">
      <c r="A2303" s="11">
        <v>2301</v>
      </c>
      <c r="E2303" s="24" t="e">
        <f>VLOOKUP(D2303,'Nhân viên'!$B$5:$C$48,2,0)</f>
        <v>#N/A</v>
      </c>
      <c r="H2303" s="24" t="e">
        <f>VLOOKUP(F2303,'Khách hàng'!$B$4:$G$1048576,2,0)</f>
        <v>#N/A</v>
      </c>
      <c r="M2303" s="24" t="e">
        <f>VLOOKUP(K2303,'Hàng hóa'!$C$5:$J2435,2,0)</f>
        <v>#N/A</v>
      </c>
      <c r="N2303" s="25" t="e">
        <f>VLOOKUP(K2303,'[1]Hàng hóa'!$C$5:$G$22,5,0)</f>
        <v>#N/A</v>
      </c>
      <c r="O2303" s="25" t="e">
        <f t="shared" si="111"/>
        <v>#N/A</v>
      </c>
      <c r="P2303" s="263" t="e">
        <f t="shared" si="112"/>
        <v>#N/A</v>
      </c>
      <c r="Q2303" s="25" t="e">
        <f t="shared" si="113"/>
        <v>#N/A</v>
      </c>
      <c r="R2303" s="24" t="e">
        <f>VLOOKUP(J2303,'[1]Nhân viên'!$E$20:$F$41,2,0)</f>
        <v>#N/A</v>
      </c>
    </row>
    <row r="2304" spans="1:18" x14ac:dyDescent="0.2">
      <c r="A2304" s="11">
        <v>2302</v>
      </c>
      <c r="E2304" s="24" t="e">
        <f>VLOOKUP(D2304,'Nhân viên'!$B$5:$C$48,2,0)</f>
        <v>#N/A</v>
      </c>
      <c r="H2304" s="24" t="e">
        <f>VLOOKUP(F2304,'Khách hàng'!$B$4:$G$1048576,2,0)</f>
        <v>#N/A</v>
      </c>
      <c r="M2304" s="24" t="e">
        <f>VLOOKUP(K2304,'Hàng hóa'!$C$5:$J2436,2,0)</f>
        <v>#N/A</v>
      </c>
      <c r="N2304" s="25" t="e">
        <f>VLOOKUP(K2304,'[1]Hàng hóa'!$C$5:$G$22,5,0)</f>
        <v>#N/A</v>
      </c>
      <c r="O2304" s="25" t="e">
        <f t="shared" si="111"/>
        <v>#N/A</v>
      </c>
      <c r="P2304" s="263" t="e">
        <f t="shared" si="112"/>
        <v>#N/A</v>
      </c>
      <c r="Q2304" s="25" t="e">
        <f t="shared" si="113"/>
        <v>#N/A</v>
      </c>
      <c r="R2304" s="24" t="e">
        <f>VLOOKUP(J2304,'[1]Nhân viên'!$E$20:$F$41,2,0)</f>
        <v>#N/A</v>
      </c>
    </row>
    <row r="2305" spans="1:18" x14ac:dyDescent="0.2">
      <c r="A2305" s="11">
        <v>2303</v>
      </c>
      <c r="E2305" s="24" t="e">
        <f>VLOOKUP(D2305,'Nhân viên'!$B$5:$C$48,2,0)</f>
        <v>#N/A</v>
      </c>
      <c r="H2305" s="24" t="e">
        <f>VLOOKUP(F2305,'Khách hàng'!$B$4:$G$1048576,2,0)</f>
        <v>#N/A</v>
      </c>
      <c r="M2305" s="24" t="e">
        <f>VLOOKUP(K2305,'Hàng hóa'!$C$5:$J2437,2,0)</f>
        <v>#N/A</v>
      </c>
      <c r="N2305" s="25" t="e">
        <f>VLOOKUP(K2305,'[1]Hàng hóa'!$C$5:$G$22,5,0)</f>
        <v>#N/A</v>
      </c>
      <c r="O2305" s="25" t="e">
        <f t="shared" si="111"/>
        <v>#N/A</v>
      </c>
      <c r="P2305" s="263" t="e">
        <f t="shared" si="112"/>
        <v>#N/A</v>
      </c>
      <c r="Q2305" s="25" t="e">
        <f t="shared" si="113"/>
        <v>#N/A</v>
      </c>
      <c r="R2305" s="24" t="e">
        <f>VLOOKUP(J2305,'[1]Nhân viên'!$E$20:$F$41,2,0)</f>
        <v>#N/A</v>
      </c>
    </row>
    <row r="2306" spans="1:18" x14ac:dyDescent="0.2">
      <c r="A2306" s="11">
        <v>2304</v>
      </c>
      <c r="E2306" s="24" t="e">
        <f>VLOOKUP(D2306,'Nhân viên'!$B$5:$C$48,2,0)</f>
        <v>#N/A</v>
      </c>
      <c r="H2306" s="24" t="e">
        <f>VLOOKUP(F2306,'Khách hàng'!$B$4:$G$1048576,2,0)</f>
        <v>#N/A</v>
      </c>
      <c r="M2306" s="24" t="e">
        <f>VLOOKUP(K2306,'Hàng hóa'!$C$5:$J2438,2,0)</f>
        <v>#N/A</v>
      </c>
      <c r="N2306" s="25" t="e">
        <f>VLOOKUP(K2306,'[1]Hàng hóa'!$C$5:$G$22,5,0)</f>
        <v>#N/A</v>
      </c>
      <c r="O2306" s="25" t="e">
        <f t="shared" si="111"/>
        <v>#N/A</v>
      </c>
      <c r="P2306" s="263" t="e">
        <f t="shared" si="112"/>
        <v>#N/A</v>
      </c>
      <c r="Q2306" s="25" t="e">
        <f t="shared" si="113"/>
        <v>#N/A</v>
      </c>
      <c r="R2306" s="24" t="e">
        <f>VLOOKUP(J2306,'[1]Nhân viên'!$E$20:$F$41,2,0)</f>
        <v>#N/A</v>
      </c>
    </row>
    <row r="2307" spans="1:18" x14ac:dyDescent="0.2">
      <c r="A2307" s="11">
        <v>2305</v>
      </c>
      <c r="E2307" s="24" t="e">
        <f>VLOOKUP(D2307,'Nhân viên'!$B$5:$C$48,2,0)</f>
        <v>#N/A</v>
      </c>
      <c r="H2307" s="24" t="e">
        <f>VLOOKUP(F2307,'Khách hàng'!$B$4:$G$1048576,2,0)</f>
        <v>#N/A</v>
      </c>
      <c r="M2307" s="24" t="e">
        <f>VLOOKUP(K2307,'Hàng hóa'!$C$5:$J2439,2,0)</f>
        <v>#N/A</v>
      </c>
      <c r="N2307" s="25" t="e">
        <f>VLOOKUP(K2307,'[1]Hàng hóa'!$C$5:$G$22,5,0)</f>
        <v>#N/A</v>
      </c>
      <c r="O2307" s="25" t="e">
        <f t="shared" si="111"/>
        <v>#N/A</v>
      </c>
      <c r="P2307" s="263" t="e">
        <f t="shared" si="112"/>
        <v>#N/A</v>
      </c>
      <c r="Q2307" s="25" t="e">
        <f t="shared" si="113"/>
        <v>#N/A</v>
      </c>
      <c r="R2307" s="24" t="e">
        <f>VLOOKUP(J2307,'[1]Nhân viên'!$E$20:$F$41,2,0)</f>
        <v>#N/A</v>
      </c>
    </row>
    <row r="2308" spans="1:18" x14ac:dyDescent="0.2">
      <c r="A2308" s="11">
        <v>2306</v>
      </c>
      <c r="E2308" s="24" t="e">
        <f>VLOOKUP(D2308,'Nhân viên'!$B$5:$C$48,2,0)</f>
        <v>#N/A</v>
      </c>
      <c r="H2308" s="24" t="e">
        <f>VLOOKUP(F2308,'Khách hàng'!$B$4:$G$1048576,2,0)</f>
        <v>#N/A</v>
      </c>
      <c r="M2308" s="24" t="e">
        <f>VLOOKUP(K2308,'Hàng hóa'!$C$5:$J2440,2,0)</f>
        <v>#N/A</v>
      </c>
      <c r="N2308" s="25" t="e">
        <f>VLOOKUP(K2308,'[1]Hàng hóa'!$C$5:$G$22,5,0)</f>
        <v>#N/A</v>
      </c>
      <c r="O2308" s="25" t="e">
        <f t="shared" si="111"/>
        <v>#N/A</v>
      </c>
      <c r="P2308" s="263" t="e">
        <f t="shared" si="112"/>
        <v>#N/A</v>
      </c>
      <c r="Q2308" s="25" t="e">
        <f t="shared" si="113"/>
        <v>#N/A</v>
      </c>
      <c r="R2308" s="24" t="e">
        <f>VLOOKUP(J2308,'[1]Nhân viên'!$E$20:$F$41,2,0)</f>
        <v>#N/A</v>
      </c>
    </row>
    <row r="2309" spans="1:18" x14ac:dyDescent="0.2">
      <c r="A2309" s="11">
        <v>2307</v>
      </c>
      <c r="E2309" s="24" t="e">
        <f>VLOOKUP(D2309,'Nhân viên'!$B$5:$C$48,2,0)</f>
        <v>#N/A</v>
      </c>
      <c r="H2309" s="24" t="e">
        <f>VLOOKUP(F2309,'Khách hàng'!$B$4:$G$1048576,2,0)</f>
        <v>#N/A</v>
      </c>
      <c r="M2309" s="24" t="e">
        <f>VLOOKUP(K2309,'Hàng hóa'!$C$5:$J2441,2,0)</f>
        <v>#N/A</v>
      </c>
      <c r="N2309" s="25" t="e">
        <f>VLOOKUP(K2309,'[1]Hàng hóa'!$C$5:$G$22,5,0)</f>
        <v>#N/A</v>
      </c>
      <c r="O2309" s="25" t="e">
        <f t="shared" si="111"/>
        <v>#N/A</v>
      </c>
      <c r="P2309" s="263" t="e">
        <f t="shared" si="112"/>
        <v>#N/A</v>
      </c>
      <c r="Q2309" s="25" t="e">
        <f t="shared" si="113"/>
        <v>#N/A</v>
      </c>
      <c r="R2309" s="24" t="e">
        <f>VLOOKUP(J2309,'[1]Nhân viên'!$E$20:$F$41,2,0)</f>
        <v>#N/A</v>
      </c>
    </row>
    <row r="2310" spans="1:18" x14ac:dyDescent="0.2">
      <c r="A2310" s="11">
        <v>2308</v>
      </c>
      <c r="E2310" s="24" t="e">
        <f>VLOOKUP(D2310,'Nhân viên'!$B$5:$C$48,2,0)</f>
        <v>#N/A</v>
      </c>
      <c r="H2310" s="24" t="e">
        <f>VLOOKUP(F2310,'Khách hàng'!$B$4:$G$1048576,2,0)</f>
        <v>#N/A</v>
      </c>
      <c r="M2310" s="24" t="e">
        <f>VLOOKUP(K2310,'Hàng hóa'!$C$5:$J2442,2,0)</f>
        <v>#N/A</v>
      </c>
      <c r="N2310" s="25" t="e">
        <f>VLOOKUP(K2310,'[1]Hàng hóa'!$C$5:$G$22,5,0)</f>
        <v>#N/A</v>
      </c>
      <c r="O2310" s="25" t="e">
        <f t="shared" si="111"/>
        <v>#N/A</v>
      </c>
      <c r="P2310" s="263" t="e">
        <f t="shared" si="112"/>
        <v>#N/A</v>
      </c>
      <c r="Q2310" s="25" t="e">
        <f t="shared" si="113"/>
        <v>#N/A</v>
      </c>
      <c r="R2310" s="24" t="e">
        <f>VLOOKUP(J2310,'[1]Nhân viên'!$E$20:$F$41,2,0)</f>
        <v>#N/A</v>
      </c>
    </row>
    <row r="2311" spans="1:18" x14ac:dyDescent="0.2">
      <c r="A2311" s="11">
        <v>2309</v>
      </c>
      <c r="E2311" s="24" t="e">
        <f>VLOOKUP(D2311,'Nhân viên'!$B$5:$C$48,2,0)</f>
        <v>#N/A</v>
      </c>
      <c r="H2311" s="24" t="e">
        <f>VLOOKUP(F2311,'Khách hàng'!$B$4:$G$1048576,2,0)</f>
        <v>#N/A</v>
      </c>
      <c r="M2311" s="24" t="e">
        <f>VLOOKUP(K2311,'Hàng hóa'!$C$5:$J2443,2,0)</f>
        <v>#N/A</v>
      </c>
      <c r="N2311" s="25" t="e">
        <f>VLOOKUP(K2311,'[1]Hàng hóa'!$C$5:$G$22,5,0)</f>
        <v>#N/A</v>
      </c>
      <c r="O2311" s="25" t="e">
        <f t="shared" si="111"/>
        <v>#N/A</v>
      </c>
      <c r="P2311" s="263" t="e">
        <f t="shared" si="112"/>
        <v>#N/A</v>
      </c>
      <c r="Q2311" s="25" t="e">
        <f t="shared" si="113"/>
        <v>#N/A</v>
      </c>
      <c r="R2311" s="24" t="e">
        <f>VLOOKUP(J2311,'[1]Nhân viên'!$E$20:$F$41,2,0)</f>
        <v>#N/A</v>
      </c>
    </row>
    <row r="2312" spans="1:18" x14ac:dyDescent="0.2">
      <c r="A2312" s="11">
        <v>2310</v>
      </c>
      <c r="E2312" s="24" t="e">
        <f>VLOOKUP(D2312,'Nhân viên'!$B$5:$C$48,2,0)</f>
        <v>#N/A</v>
      </c>
      <c r="H2312" s="24" t="e">
        <f>VLOOKUP(F2312,'Khách hàng'!$B$4:$G$1048576,2,0)</f>
        <v>#N/A</v>
      </c>
      <c r="M2312" s="24" t="e">
        <f>VLOOKUP(K2312,'Hàng hóa'!$C$5:$J2444,2,0)</f>
        <v>#N/A</v>
      </c>
      <c r="N2312" s="25" t="e">
        <f>VLOOKUP(K2312,'[1]Hàng hóa'!$C$5:$G$22,5,0)</f>
        <v>#N/A</v>
      </c>
      <c r="O2312" s="25" t="e">
        <f t="shared" si="111"/>
        <v>#N/A</v>
      </c>
      <c r="P2312" s="263" t="e">
        <f t="shared" si="112"/>
        <v>#N/A</v>
      </c>
      <c r="Q2312" s="25" t="e">
        <f t="shared" si="113"/>
        <v>#N/A</v>
      </c>
      <c r="R2312" s="24" t="e">
        <f>VLOOKUP(J2312,'[1]Nhân viên'!$E$20:$F$41,2,0)</f>
        <v>#N/A</v>
      </c>
    </row>
    <row r="2313" spans="1:18" x14ac:dyDescent="0.2">
      <c r="A2313" s="11">
        <v>2311</v>
      </c>
      <c r="E2313" s="24" t="e">
        <f>VLOOKUP(D2313,'Nhân viên'!$B$5:$C$48,2,0)</f>
        <v>#N/A</v>
      </c>
      <c r="H2313" s="24" t="e">
        <f>VLOOKUP(F2313,'Khách hàng'!$B$4:$G$1048576,2,0)</f>
        <v>#N/A</v>
      </c>
      <c r="M2313" s="24" t="e">
        <f>VLOOKUP(K2313,'Hàng hóa'!$C$5:$J2445,2,0)</f>
        <v>#N/A</v>
      </c>
      <c r="N2313" s="25" t="e">
        <f>VLOOKUP(K2313,'[1]Hàng hóa'!$C$5:$G$22,5,0)</f>
        <v>#N/A</v>
      </c>
      <c r="O2313" s="25" t="e">
        <f t="shared" si="111"/>
        <v>#N/A</v>
      </c>
      <c r="P2313" s="263" t="e">
        <f t="shared" si="112"/>
        <v>#N/A</v>
      </c>
      <c r="Q2313" s="25" t="e">
        <f t="shared" si="113"/>
        <v>#N/A</v>
      </c>
      <c r="R2313" s="24" t="e">
        <f>VLOOKUP(J2313,'[1]Nhân viên'!$E$20:$F$41,2,0)</f>
        <v>#N/A</v>
      </c>
    </row>
    <row r="2314" spans="1:18" x14ac:dyDescent="0.2">
      <c r="A2314" s="11">
        <v>2312</v>
      </c>
      <c r="E2314" s="24" t="e">
        <f>VLOOKUP(D2314,'Nhân viên'!$B$5:$C$48,2,0)</f>
        <v>#N/A</v>
      </c>
      <c r="H2314" s="24" t="e">
        <f>VLOOKUP(F2314,'Khách hàng'!$B$4:$G$1048576,2,0)</f>
        <v>#N/A</v>
      </c>
      <c r="M2314" s="24" t="e">
        <f>VLOOKUP(K2314,'Hàng hóa'!$C$5:$J2446,2,0)</f>
        <v>#N/A</v>
      </c>
      <c r="N2314" s="25" t="e">
        <f>VLOOKUP(K2314,'[1]Hàng hóa'!$C$5:$G$22,5,0)</f>
        <v>#N/A</v>
      </c>
      <c r="O2314" s="25" t="e">
        <f t="shared" si="111"/>
        <v>#N/A</v>
      </c>
      <c r="P2314" s="263" t="e">
        <f t="shared" si="112"/>
        <v>#N/A</v>
      </c>
      <c r="Q2314" s="25" t="e">
        <f t="shared" si="113"/>
        <v>#N/A</v>
      </c>
      <c r="R2314" s="24" t="e">
        <f>VLOOKUP(J2314,'[1]Nhân viên'!$E$20:$F$41,2,0)</f>
        <v>#N/A</v>
      </c>
    </row>
    <row r="2315" spans="1:18" x14ac:dyDescent="0.2">
      <c r="A2315" s="11">
        <v>2313</v>
      </c>
      <c r="E2315" s="24" t="e">
        <f>VLOOKUP(D2315,'Nhân viên'!$B$5:$C$48,2,0)</f>
        <v>#N/A</v>
      </c>
      <c r="H2315" s="24" t="e">
        <f>VLOOKUP(F2315,'Khách hàng'!$B$4:$G$1048576,2,0)</f>
        <v>#N/A</v>
      </c>
      <c r="M2315" s="24" t="e">
        <f>VLOOKUP(K2315,'Hàng hóa'!$C$5:$J2447,2,0)</f>
        <v>#N/A</v>
      </c>
      <c r="N2315" s="25" t="e">
        <f>VLOOKUP(K2315,'[1]Hàng hóa'!$C$5:$G$22,5,0)</f>
        <v>#N/A</v>
      </c>
      <c r="O2315" s="25" t="e">
        <f t="shared" si="111"/>
        <v>#N/A</v>
      </c>
      <c r="P2315" s="263" t="e">
        <f t="shared" si="112"/>
        <v>#N/A</v>
      </c>
      <c r="Q2315" s="25" t="e">
        <f t="shared" si="113"/>
        <v>#N/A</v>
      </c>
      <c r="R2315" s="24" t="e">
        <f>VLOOKUP(J2315,'[1]Nhân viên'!$E$20:$F$41,2,0)</f>
        <v>#N/A</v>
      </c>
    </row>
    <row r="2316" spans="1:18" x14ac:dyDescent="0.2">
      <c r="A2316" s="11">
        <v>2314</v>
      </c>
      <c r="E2316" s="24" t="e">
        <f>VLOOKUP(D2316,'Nhân viên'!$B$5:$C$48,2,0)</f>
        <v>#N/A</v>
      </c>
      <c r="H2316" s="24" t="e">
        <f>VLOOKUP(F2316,'Khách hàng'!$B$4:$G$1048576,2,0)</f>
        <v>#N/A</v>
      </c>
      <c r="M2316" s="24" t="e">
        <f>VLOOKUP(K2316,'Hàng hóa'!$C$5:$J2448,2,0)</f>
        <v>#N/A</v>
      </c>
      <c r="N2316" s="25" t="e">
        <f>VLOOKUP(K2316,'[1]Hàng hóa'!$C$5:$G$22,5,0)</f>
        <v>#N/A</v>
      </c>
      <c r="O2316" s="25" t="e">
        <f t="shared" si="111"/>
        <v>#N/A</v>
      </c>
      <c r="P2316" s="263" t="e">
        <f t="shared" si="112"/>
        <v>#N/A</v>
      </c>
      <c r="Q2316" s="25" t="e">
        <f t="shared" si="113"/>
        <v>#N/A</v>
      </c>
      <c r="R2316" s="24" t="e">
        <f>VLOOKUP(J2316,'[1]Nhân viên'!$E$20:$F$41,2,0)</f>
        <v>#N/A</v>
      </c>
    </row>
    <row r="2317" spans="1:18" x14ac:dyDescent="0.2">
      <c r="A2317" s="11">
        <v>2315</v>
      </c>
      <c r="E2317" s="24" t="e">
        <f>VLOOKUP(D2317,'Nhân viên'!$B$5:$C$48,2,0)</f>
        <v>#N/A</v>
      </c>
      <c r="H2317" s="24" t="e">
        <f>VLOOKUP(F2317,'Khách hàng'!$B$4:$G$1048576,2,0)</f>
        <v>#N/A</v>
      </c>
      <c r="M2317" s="24" t="e">
        <f>VLOOKUP(K2317,'Hàng hóa'!$C$5:$J2449,2,0)</f>
        <v>#N/A</v>
      </c>
      <c r="N2317" s="25" t="e">
        <f>VLOOKUP(K2317,'[1]Hàng hóa'!$C$5:$G$22,5,0)</f>
        <v>#N/A</v>
      </c>
      <c r="O2317" s="25" t="e">
        <f t="shared" si="111"/>
        <v>#N/A</v>
      </c>
      <c r="P2317" s="263" t="e">
        <f t="shared" si="112"/>
        <v>#N/A</v>
      </c>
      <c r="Q2317" s="25" t="e">
        <f t="shared" si="113"/>
        <v>#N/A</v>
      </c>
      <c r="R2317" s="24" t="e">
        <f>VLOOKUP(J2317,'[1]Nhân viên'!$E$20:$F$41,2,0)</f>
        <v>#N/A</v>
      </c>
    </row>
    <row r="2318" spans="1:18" x14ac:dyDescent="0.2">
      <c r="A2318" s="11">
        <v>2316</v>
      </c>
      <c r="E2318" s="24" t="e">
        <f>VLOOKUP(D2318,'Nhân viên'!$B$5:$C$48,2,0)</f>
        <v>#N/A</v>
      </c>
      <c r="H2318" s="24" t="e">
        <f>VLOOKUP(F2318,'Khách hàng'!$B$4:$G$1048576,2,0)</f>
        <v>#N/A</v>
      </c>
      <c r="M2318" s="24" t="e">
        <f>VLOOKUP(K2318,'Hàng hóa'!$C$5:$J2450,2,0)</f>
        <v>#N/A</v>
      </c>
      <c r="N2318" s="25" t="e">
        <f>VLOOKUP(K2318,'[1]Hàng hóa'!$C$5:$G$22,5,0)</f>
        <v>#N/A</v>
      </c>
      <c r="O2318" s="25" t="e">
        <f t="shared" si="111"/>
        <v>#N/A</v>
      </c>
      <c r="P2318" s="263" t="e">
        <f t="shared" si="112"/>
        <v>#N/A</v>
      </c>
      <c r="Q2318" s="25" t="e">
        <f t="shared" si="113"/>
        <v>#N/A</v>
      </c>
      <c r="R2318" s="24" t="e">
        <f>VLOOKUP(J2318,'[1]Nhân viên'!$E$20:$F$41,2,0)</f>
        <v>#N/A</v>
      </c>
    </row>
    <row r="2319" spans="1:18" x14ac:dyDescent="0.2">
      <c r="A2319" s="11">
        <v>2317</v>
      </c>
      <c r="E2319" s="24" t="e">
        <f>VLOOKUP(D2319,'Nhân viên'!$B$5:$C$48,2,0)</f>
        <v>#N/A</v>
      </c>
      <c r="H2319" s="24" t="e">
        <f>VLOOKUP(F2319,'Khách hàng'!$B$4:$G$1048576,2,0)</f>
        <v>#N/A</v>
      </c>
      <c r="M2319" s="24" t="e">
        <f>VLOOKUP(K2319,'Hàng hóa'!$C$5:$J2451,2,0)</f>
        <v>#N/A</v>
      </c>
      <c r="N2319" s="25" t="e">
        <f>VLOOKUP(K2319,'[1]Hàng hóa'!$C$5:$G$22,5,0)</f>
        <v>#N/A</v>
      </c>
      <c r="O2319" s="25" t="e">
        <f t="shared" si="111"/>
        <v>#N/A</v>
      </c>
      <c r="P2319" s="263" t="e">
        <f t="shared" si="112"/>
        <v>#N/A</v>
      </c>
      <c r="Q2319" s="25" t="e">
        <f t="shared" si="113"/>
        <v>#N/A</v>
      </c>
      <c r="R2319" s="24" t="e">
        <f>VLOOKUP(J2319,'[1]Nhân viên'!$E$20:$F$41,2,0)</f>
        <v>#N/A</v>
      </c>
    </row>
    <row r="2320" spans="1:18" x14ac:dyDescent="0.2">
      <c r="A2320" s="11">
        <v>2318</v>
      </c>
      <c r="E2320" s="24" t="e">
        <f>VLOOKUP(D2320,'Nhân viên'!$B$5:$C$48,2,0)</f>
        <v>#N/A</v>
      </c>
      <c r="H2320" s="24" t="e">
        <f>VLOOKUP(F2320,'Khách hàng'!$B$4:$G$1048576,2,0)</f>
        <v>#N/A</v>
      </c>
      <c r="M2320" s="24" t="e">
        <f>VLOOKUP(K2320,'Hàng hóa'!$C$5:$J2452,2,0)</f>
        <v>#N/A</v>
      </c>
      <c r="N2320" s="25" t="e">
        <f>VLOOKUP(K2320,'[1]Hàng hóa'!$C$5:$G$22,5,0)</f>
        <v>#N/A</v>
      </c>
      <c r="O2320" s="25" t="e">
        <f t="shared" si="111"/>
        <v>#N/A</v>
      </c>
      <c r="P2320" s="263" t="e">
        <f t="shared" si="112"/>
        <v>#N/A</v>
      </c>
      <c r="Q2320" s="25" t="e">
        <f t="shared" si="113"/>
        <v>#N/A</v>
      </c>
      <c r="R2320" s="24" t="e">
        <f>VLOOKUP(J2320,'[1]Nhân viên'!$E$20:$F$41,2,0)</f>
        <v>#N/A</v>
      </c>
    </row>
    <row r="2321" spans="1:18" x14ac:dyDescent="0.2">
      <c r="A2321" s="11">
        <v>2319</v>
      </c>
      <c r="E2321" s="24" t="e">
        <f>VLOOKUP(D2321,'Nhân viên'!$B$5:$C$48,2,0)</f>
        <v>#N/A</v>
      </c>
      <c r="H2321" s="24" t="e">
        <f>VLOOKUP(F2321,'Khách hàng'!$B$4:$G$1048576,2,0)</f>
        <v>#N/A</v>
      </c>
      <c r="M2321" s="24" t="e">
        <f>VLOOKUP(K2321,'Hàng hóa'!$C$5:$J2453,2,0)</f>
        <v>#N/A</v>
      </c>
      <c r="N2321" s="25" t="e">
        <f>VLOOKUP(K2321,'[1]Hàng hóa'!$C$5:$G$22,5,0)</f>
        <v>#N/A</v>
      </c>
      <c r="O2321" s="25" t="e">
        <f t="shared" si="111"/>
        <v>#N/A</v>
      </c>
      <c r="P2321" s="263" t="e">
        <f t="shared" si="112"/>
        <v>#N/A</v>
      </c>
      <c r="Q2321" s="25" t="e">
        <f t="shared" si="113"/>
        <v>#N/A</v>
      </c>
      <c r="R2321" s="24" t="e">
        <f>VLOOKUP(J2321,'[1]Nhân viên'!$E$20:$F$41,2,0)</f>
        <v>#N/A</v>
      </c>
    </row>
    <row r="2322" spans="1:18" x14ac:dyDescent="0.2">
      <c r="A2322" s="11">
        <v>2320</v>
      </c>
      <c r="E2322" s="24" t="e">
        <f>VLOOKUP(D2322,'Nhân viên'!$B$5:$C$48,2,0)</f>
        <v>#N/A</v>
      </c>
      <c r="H2322" s="24" t="e">
        <f>VLOOKUP(F2322,'Khách hàng'!$B$4:$G$1048576,2,0)</f>
        <v>#N/A</v>
      </c>
      <c r="M2322" s="24" t="e">
        <f>VLOOKUP(K2322,'Hàng hóa'!$C$5:$J2454,2,0)</f>
        <v>#N/A</v>
      </c>
      <c r="N2322" s="25" t="e">
        <f>VLOOKUP(K2322,'[1]Hàng hóa'!$C$5:$G$22,5,0)</f>
        <v>#N/A</v>
      </c>
      <c r="O2322" s="25" t="e">
        <f t="shared" si="111"/>
        <v>#N/A</v>
      </c>
      <c r="P2322" s="263" t="e">
        <f t="shared" si="112"/>
        <v>#N/A</v>
      </c>
      <c r="Q2322" s="25" t="e">
        <f t="shared" si="113"/>
        <v>#N/A</v>
      </c>
      <c r="R2322" s="24" t="e">
        <f>VLOOKUP(J2322,'[1]Nhân viên'!$E$20:$F$41,2,0)</f>
        <v>#N/A</v>
      </c>
    </row>
    <row r="2323" spans="1:18" x14ac:dyDescent="0.2">
      <c r="A2323" s="11">
        <v>2321</v>
      </c>
      <c r="E2323" s="24" t="e">
        <f>VLOOKUP(D2323,'Nhân viên'!$B$5:$C$48,2,0)</f>
        <v>#N/A</v>
      </c>
      <c r="H2323" s="24" t="e">
        <f>VLOOKUP(F2323,'Khách hàng'!$B$4:$G$1048576,2,0)</f>
        <v>#N/A</v>
      </c>
      <c r="M2323" s="24" t="e">
        <f>VLOOKUP(K2323,'Hàng hóa'!$C$5:$J2455,2,0)</f>
        <v>#N/A</v>
      </c>
      <c r="N2323" s="25" t="e">
        <f>VLOOKUP(K2323,'[1]Hàng hóa'!$C$5:$G$22,5,0)</f>
        <v>#N/A</v>
      </c>
      <c r="O2323" s="25" t="e">
        <f t="shared" si="111"/>
        <v>#N/A</v>
      </c>
      <c r="P2323" s="263" t="e">
        <f t="shared" si="112"/>
        <v>#N/A</v>
      </c>
      <c r="Q2323" s="25" t="e">
        <f t="shared" si="113"/>
        <v>#N/A</v>
      </c>
      <c r="R2323" s="24" t="e">
        <f>VLOOKUP(J2323,'[1]Nhân viên'!$E$20:$F$41,2,0)</f>
        <v>#N/A</v>
      </c>
    </row>
    <row r="2324" spans="1:18" x14ac:dyDescent="0.2">
      <c r="A2324" s="11">
        <v>2322</v>
      </c>
      <c r="E2324" s="24" t="e">
        <f>VLOOKUP(D2324,'Nhân viên'!$B$5:$C$48,2,0)</f>
        <v>#N/A</v>
      </c>
      <c r="H2324" s="24" t="e">
        <f>VLOOKUP(F2324,'Khách hàng'!$B$4:$G$1048576,2,0)</f>
        <v>#N/A</v>
      </c>
      <c r="M2324" s="24" t="e">
        <f>VLOOKUP(K2324,'Hàng hóa'!$C$5:$J2456,2,0)</f>
        <v>#N/A</v>
      </c>
      <c r="N2324" s="25" t="e">
        <f>VLOOKUP(K2324,'[1]Hàng hóa'!$C$5:$G$22,5,0)</f>
        <v>#N/A</v>
      </c>
      <c r="O2324" s="25" t="e">
        <f t="shared" si="111"/>
        <v>#N/A</v>
      </c>
      <c r="P2324" s="263" t="e">
        <f t="shared" si="112"/>
        <v>#N/A</v>
      </c>
      <c r="Q2324" s="25" t="e">
        <f t="shared" si="113"/>
        <v>#N/A</v>
      </c>
      <c r="R2324" s="24" t="e">
        <f>VLOOKUP(J2324,'[1]Nhân viên'!$E$20:$F$41,2,0)</f>
        <v>#N/A</v>
      </c>
    </row>
    <row r="2325" spans="1:18" x14ac:dyDescent="0.2">
      <c r="A2325" s="11">
        <v>2323</v>
      </c>
      <c r="E2325" s="24" t="e">
        <f>VLOOKUP(D2325,'Nhân viên'!$B$5:$C$48,2,0)</f>
        <v>#N/A</v>
      </c>
      <c r="H2325" s="24" t="e">
        <f>VLOOKUP(F2325,'Khách hàng'!$B$4:$G$1048576,2,0)</f>
        <v>#N/A</v>
      </c>
      <c r="M2325" s="24" t="e">
        <f>VLOOKUP(K2325,'Hàng hóa'!$C$5:$J2457,2,0)</f>
        <v>#N/A</v>
      </c>
      <c r="N2325" s="25" t="e">
        <f>VLOOKUP(K2325,'[1]Hàng hóa'!$C$5:$G$22,5,0)</f>
        <v>#N/A</v>
      </c>
      <c r="O2325" s="25" t="e">
        <f t="shared" si="111"/>
        <v>#N/A</v>
      </c>
      <c r="P2325" s="263" t="e">
        <f t="shared" si="112"/>
        <v>#N/A</v>
      </c>
      <c r="Q2325" s="25" t="e">
        <f t="shared" si="113"/>
        <v>#N/A</v>
      </c>
      <c r="R2325" s="24" t="e">
        <f>VLOOKUP(J2325,'[1]Nhân viên'!$E$20:$F$41,2,0)</f>
        <v>#N/A</v>
      </c>
    </row>
    <row r="2326" spans="1:18" x14ac:dyDescent="0.2">
      <c r="A2326" s="11">
        <v>2324</v>
      </c>
      <c r="E2326" s="24" t="e">
        <f>VLOOKUP(D2326,'Nhân viên'!$B$5:$C$48,2,0)</f>
        <v>#N/A</v>
      </c>
      <c r="H2326" s="24" t="e">
        <f>VLOOKUP(F2326,'Khách hàng'!$B$4:$G$1048576,2,0)</f>
        <v>#N/A</v>
      </c>
      <c r="M2326" s="24" t="e">
        <f>VLOOKUP(K2326,'Hàng hóa'!$C$5:$J2458,2,0)</f>
        <v>#N/A</v>
      </c>
      <c r="N2326" s="25" t="e">
        <f>VLOOKUP(K2326,'[1]Hàng hóa'!$C$5:$G$22,5,0)</f>
        <v>#N/A</v>
      </c>
      <c r="O2326" s="25" t="e">
        <f t="shared" si="111"/>
        <v>#N/A</v>
      </c>
      <c r="P2326" s="263" t="e">
        <f t="shared" si="112"/>
        <v>#N/A</v>
      </c>
      <c r="Q2326" s="25" t="e">
        <f t="shared" si="113"/>
        <v>#N/A</v>
      </c>
      <c r="R2326" s="24" t="e">
        <f>VLOOKUP(J2326,'[1]Nhân viên'!$E$20:$F$41,2,0)</f>
        <v>#N/A</v>
      </c>
    </row>
    <row r="2327" spans="1:18" x14ac:dyDescent="0.2">
      <c r="A2327" s="11">
        <v>2325</v>
      </c>
      <c r="E2327" s="24" t="e">
        <f>VLOOKUP(D2327,'Nhân viên'!$B$5:$C$48,2,0)</f>
        <v>#N/A</v>
      </c>
      <c r="H2327" s="24" t="e">
        <f>VLOOKUP(F2327,'Khách hàng'!$B$4:$G$1048576,2,0)</f>
        <v>#N/A</v>
      </c>
      <c r="M2327" s="24" t="e">
        <f>VLOOKUP(K2327,'Hàng hóa'!$C$5:$J2459,2,0)</f>
        <v>#N/A</v>
      </c>
      <c r="N2327" s="25" t="e">
        <f>VLOOKUP(K2327,'[1]Hàng hóa'!$C$5:$G$22,5,0)</f>
        <v>#N/A</v>
      </c>
      <c r="O2327" s="25" t="e">
        <f t="shared" si="111"/>
        <v>#N/A</v>
      </c>
      <c r="P2327" s="263" t="e">
        <f t="shared" si="112"/>
        <v>#N/A</v>
      </c>
      <c r="Q2327" s="25" t="e">
        <f t="shared" si="113"/>
        <v>#N/A</v>
      </c>
      <c r="R2327" s="24" t="e">
        <f>VLOOKUP(J2327,'[1]Nhân viên'!$E$20:$F$41,2,0)</f>
        <v>#N/A</v>
      </c>
    </row>
    <row r="2328" spans="1:18" x14ac:dyDescent="0.2">
      <c r="A2328" s="11">
        <v>2326</v>
      </c>
      <c r="E2328" s="24" t="e">
        <f>VLOOKUP(D2328,'Nhân viên'!$B$5:$C$48,2,0)</f>
        <v>#N/A</v>
      </c>
      <c r="H2328" s="24" t="e">
        <f>VLOOKUP(F2328,'Khách hàng'!$B$4:$G$1048576,2,0)</f>
        <v>#N/A</v>
      </c>
      <c r="M2328" s="24" t="e">
        <f>VLOOKUP(K2328,'Hàng hóa'!$C$5:$J2460,2,0)</f>
        <v>#N/A</v>
      </c>
      <c r="N2328" s="25" t="e">
        <f>VLOOKUP(K2328,'[1]Hàng hóa'!$C$5:$G$22,5,0)</f>
        <v>#N/A</v>
      </c>
      <c r="O2328" s="25" t="e">
        <f t="shared" si="111"/>
        <v>#N/A</v>
      </c>
      <c r="P2328" s="263" t="e">
        <f t="shared" si="112"/>
        <v>#N/A</v>
      </c>
      <c r="Q2328" s="25" t="e">
        <f t="shared" si="113"/>
        <v>#N/A</v>
      </c>
      <c r="R2328" s="24" t="e">
        <f>VLOOKUP(J2328,'[1]Nhân viên'!$E$20:$F$41,2,0)</f>
        <v>#N/A</v>
      </c>
    </row>
    <row r="2329" spans="1:18" x14ac:dyDescent="0.2">
      <c r="A2329" s="11">
        <v>2327</v>
      </c>
      <c r="E2329" s="24" t="e">
        <f>VLOOKUP(D2329,'Nhân viên'!$B$5:$C$48,2,0)</f>
        <v>#N/A</v>
      </c>
      <c r="H2329" s="24" t="e">
        <f>VLOOKUP(F2329,'Khách hàng'!$B$4:$G$1048576,2,0)</f>
        <v>#N/A</v>
      </c>
      <c r="M2329" s="24" t="e">
        <f>VLOOKUP(K2329,'Hàng hóa'!$C$5:$J2461,2,0)</f>
        <v>#N/A</v>
      </c>
      <c r="N2329" s="25" t="e">
        <f>VLOOKUP(K2329,'[1]Hàng hóa'!$C$5:$G$22,5,0)</f>
        <v>#N/A</v>
      </c>
      <c r="O2329" s="25" t="e">
        <f t="shared" si="111"/>
        <v>#N/A</v>
      </c>
      <c r="P2329" s="263" t="e">
        <f t="shared" si="112"/>
        <v>#N/A</v>
      </c>
      <c r="Q2329" s="25" t="e">
        <f t="shared" si="113"/>
        <v>#N/A</v>
      </c>
      <c r="R2329" s="24" t="e">
        <f>VLOOKUP(J2329,'[1]Nhân viên'!$E$20:$F$41,2,0)</f>
        <v>#N/A</v>
      </c>
    </row>
    <row r="2330" spans="1:18" x14ac:dyDescent="0.2">
      <c r="A2330" s="11">
        <v>2328</v>
      </c>
      <c r="E2330" s="24" t="e">
        <f>VLOOKUP(D2330,'Nhân viên'!$B$5:$C$48,2,0)</f>
        <v>#N/A</v>
      </c>
      <c r="H2330" s="24" t="e">
        <f>VLOOKUP(F2330,'Khách hàng'!$B$4:$G$1048576,2,0)</f>
        <v>#N/A</v>
      </c>
      <c r="M2330" s="24" t="e">
        <f>VLOOKUP(K2330,'Hàng hóa'!$C$5:$J2462,2,0)</f>
        <v>#N/A</v>
      </c>
      <c r="N2330" s="25" t="e">
        <f>VLOOKUP(K2330,'[1]Hàng hóa'!$C$5:$G$22,5,0)</f>
        <v>#N/A</v>
      </c>
      <c r="O2330" s="25" t="e">
        <f t="shared" ref="O2330:O2393" si="114">L2330*N2330</f>
        <v>#N/A</v>
      </c>
      <c r="P2330" s="263" t="e">
        <f t="shared" ref="P2330:P2393" si="115">O2330*8%</f>
        <v>#N/A</v>
      </c>
      <c r="Q2330" s="25" t="e">
        <f t="shared" ref="Q2330:Q2393" si="116">O2330*P2330+O2330</f>
        <v>#N/A</v>
      </c>
      <c r="R2330" s="24" t="e">
        <f>VLOOKUP(J2330,'[1]Nhân viên'!$E$20:$F$41,2,0)</f>
        <v>#N/A</v>
      </c>
    </row>
    <row r="2331" spans="1:18" x14ac:dyDescent="0.2">
      <c r="A2331" s="11">
        <v>2329</v>
      </c>
      <c r="E2331" s="24" t="e">
        <f>VLOOKUP(D2331,'Nhân viên'!$B$5:$C$48,2,0)</f>
        <v>#N/A</v>
      </c>
      <c r="H2331" s="24" t="e">
        <f>VLOOKUP(F2331,'Khách hàng'!$B$4:$G$1048576,2,0)</f>
        <v>#N/A</v>
      </c>
      <c r="M2331" s="24" t="e">
        <f>VLOOKUP(K2331,'Hàng hóa'!$C$5:$J2463,2,0)</f>
        <v>#N/A</v>
      </c>
      <c r="N2331" s="25" t="e">
        <f>VLOOKUP(K2331,'[1]Hàng hóa'!$C$5:$G$22,5,0)</f>
        <v>#N/A</v>
      </c>
      <c r="O2331" s="25" t="e">
        <f t="shared" si="114"/>
        <v>#N/A</v>
      </c>
      <c r="P2331" s="263" t="e">
        <f t="shared" si="115"/>
        <v>#N/A</v>
      </c>
      <c r="Q2331" s="25" t="e">
        <f t="shared" si="116"/>
        <v>#N/A</v>
      </c>
      <c r="R2331" s="24" t="e">
        <f>VLOOKUP(J2331,'[1]Nhân viên'!$E$20:$F$41,2,0)</f>
        <v>#N/A</v>
      </c>
    </row>
    <row r="2332" spans="1:18" x14ac:dyDescent="0.2">
      <c r="A2332" s="11">
        <v>2330</v>
      </c>
      <c r="E2332" s="24" t="e">
        <f>VLOOKUP(D2332,'Nhân viên'!$B$5:$C$48,2,0)</f>
        <v>#N/A</v>
      </c>
      <c r="H2332" s="24" t="e">
        <f>VLOOKUP(F2332,'Khách hàng'!$B$4:$G$1048576,2,0)</f>
        <v>#N/A</v>
      </c>
      <c r="M2332" s="24" t="e">
        <f>VLOOKUP(K2332,'Hàng hóa'!$C$5:$J2464,2,0)</f>
        <v>#N/A</v>
      </c>
      <c r="N2332" s="25" t="e">
        <f>VLOOKUP(K2332,'[1]Hàng hóa'!$C$5:$G$22,5,0)</f>
        <v>#N/A</v>
      </c>
      <c r="O2332" s="25" t="e">
        <f t="shared" si="114"/>
        <v>#N/A</v>
      </c>
      <c r="P2332" s="263" t="e">
        <f t="shared" si="115"/>
        <v>#N/A</v>
      </c>
      <c r="Q2332" s="25" t="e">
        <f t="shared" si="116"/>
        <v>#N/A</v>
      </c>
      <c r="R2332" s="24" t="e">
        <f>VLOOKUP(J2332,'[1]Nhân viên'!$E$20:$F$41,2,0)</f>
        <v>#N/A</v>
      </c>
    </row>
    <row r="2333" spans="1:18" x14ac:dyDescent="0.2">
      <c r="A2333" s="11">
        <v>2331</v>
      </c>
      <c r="E2333" s="24" t="e">
        <f>VLOOKUP(D2333,'Nhân viên'!$B$5:$C$48,2,0)</f>
        <v>#N/A</v>
      </c>
      <c r="H2333" s="24" t="e">
        <f>VLOOKUP(F2333,'Khách hàng'!$B$4:$G$1048576,2,0)</f>
        <v>#N/A</v>
      </c>
      <c r="M2333" s="24" t="e">
        <f>VLOOKUP(K2333,'Hàng hóa'!$C$5:$J2465,2,0)</f>
        <v>#N/A</v>
      </c>
      <c r="N2333" s="25" t="e">
        <f>VLOOKUP(K2333,'[1]Hàng hóa'!$C$5:$G$22,5,0)</f>
        <v>#N/A</v>
      </c>
      <c r="O2333" s="25" t="e">
        <f t="shared" si="114"/>
        <v>#N/A</v>
      </c>
      <c r="P2333" s="263" t="e">
        <f t="shared" si="115"/>
        <v>#N/A</v>
      </c>
      <c r="Q2333" s="25" t="e">
        <f t="shared" si="116"/>
        <v>#N/A</v>
      </c>
      <c r="R2333" s="24" t="e">
        <f>VLOOKUP(J2333,'[1]Nhân viên'!$E$20:$F$41,2,0)</f>
        <v>#N/A</v>
      </c>
    </row>
    <row r="2334" spans="1:18" x14ac:dyDescent="0.2">
      <c r="A2334" s="11">
        <v>2332</v>
      </c>
      <c r="E2334" s="24" t="e">
        <f>VLOOKUP(D2334,'Nhân viên'!$B$5:$C$48,2,0)</f>
        <v>#N/A</v>
      </c>
      <c r="H2334" s="24" t="e">
        <f>VLOOKUP(F2334,'Khách hàng'!$B$4:$G$1048576,2,0)</f>
        <v>#N/A</v>
      </c>
      <c r="M2334" s="24" t="e">
        <f>VLOOKUP(K2334,'Hàng hóa'!$C$5:$J2466,2,0)</f>
        <v>#N/A</v>
      </c>
      <c r="N2334" s="25" t="e">
        <f>VLOOKUP(K2334,'[1]Hàng hóa'!$C$5:$G$22,5,0)</f>
        <v>#N/A</v>
      </c>
      <c r="O2334" s="25" t="e">
        <f t="shared" si="114"/>
        <v>#N/A</v>
      </c>
      <c r="P2334" s="263" t="e">
        <f t="shared" si="115"/>
        <v>#N/A</v>
      </c>
      <c r="Q2334" s="25" t="e">
        <f t="shared" si="116"/>
        <v>#N/A</v>
      </c>
      <c r="R2334" s="24" t="e">
        <f>VLOOKUP(J2334,'[1]Nhân viên'!$E$20:$F$41,2,0)</f>
        <v>#N/A</v>
      </c>
    </row>
    <row r="2335" spans="1:18" x14ac:dyDescent="0.2">
      <c r="A2335" s="11">
        <v>2333</v>
      </c>
      <c r="E2335" s="24" t="e">
        <f>VLOOKUP(D2335,'Nhân viên'!$B$5:$C$48,2,0)</f>
        <v>#N/A</v>
      </c>
      <c r="H2335" s="24" t="e">
        <f>VLOOKUP(F2335,'Khách hàng'!$B$4:$G$1048576,2,0)</f>
        <v>#N/A</v>
      </c>
      <c r="M2335" s="24" t="e">
        <f>VLOOKUP(K2335,'Hàng hóa'!$C$5:$J2467,2,0)</f>
        <v>#N/A</v>
      </c>
      <c r="N2335" s="25" t="e">
        <f>VLOOKUP(K2335,'[1]Hàng hóa'!$C$5:$G$22,5,0)</f>
        <v>#N/A</v>
      </c>
      <c r="O2335" s="25" t="e">
        <f t="shared" si="114"/>
        <v>#N/A</v>
      </c>
      <c r="P2335" s="263" t="e">
        <f t="shared" si="115"/>
        <v>#N/A</v>
      </c>
      <c r="Q2335" s="25" t="e">
        <f t="shared" si="116"/>
        <v>#N/A</v>
      </c>
      <c r="R2335" s="24" t="e">
        <f>VLOOKUP(J2335,'[1]Nhân viên'!$E$20:$F$41,2,0)</f>
        <v>#N/A</v>
      </c>
    </row>
    <row r="2336" spans="1:18" x14ac:dyDescent="0.2">
      <c r="A2336" s="11">
        <v>2334</v>
      </c>
      <c r="E2336" s="24" t="e">
        <f>VLOOKUP(D2336,'Nhân viên'!$B$5:$C$48,2,0)</f>
        <v>#N/A</v>
      </c>
      <c r="H2336" s="24" t="e">
        <f>VLOOKUP(F2336,'Khách hàng'!$B$4:$G$1048576,2,0)</f>
        <v>#N/A</v>
      </c>
      <c r="M2336" s="24" t="e">
        <f>VLOOKUP(K2336,'Hàng hóa'!$C$5:$J2468,2,0)</f>
        <v>#N/A</v>
      </c>
      <c r="N2336" s="25" t="e">
        <f>VLOOKUP(K2336,'[1]Hàng hóa'!$C$5:$G$22,5,0)</f>
        <v>#N/A</v>
      </c>
      <c r="O2336" s="25" t="e">
        <f t="shared" si="114"/>
        <v>#N/A</v>
      </c>
      <c r="P2336" s="263" t="e">
        <f t="shared" si="115"/>
        <v>#N/A</v>
      </c>
      <c r="Q2336" s="25" t="e">
        <f t="shared" si="116"/>
        <v>#N/A</v>
      </c>
      <c r="R2336" s="24" t="e">
        <f>VLOOKUP(J2336,'[1]Nhân viên'!$E$20:$F$41,2,0)</f>
        <v>#N/A</v>
      </c>
    </row>
    <row r="2337" spans="1:18" x14ac:dyDescent="0.2">
      <c r="A2337" s="11">
        <v>2335</v>
      </c>
      <c r="E2337" s="24" t="e">
        <f>VLOOKUP(D2337,'Nhân viên'!$B$5:$C$48,2,0)</f>
        <v>#N/A</v>
      </c>
      <c r="H2337" s="24" t="e">
        <f>VLOOKUP(F2337,'Khách hàng'!$B$4:$G$1048576,2,0)</f>
        <v>#N/A</v>
      </c>
      <c r="M2337" s="24" t="e">
        <f>VLOOKUP(K2337,'Hàng hóa'!$C$5:$J2469,2,0)</f>
        <v>#N/A</v>
      </c>
      <c r="N2337" s="25" t="e">
        <f>VLOOKUP(K2337,'[1]Hàng hóa'!$C$5:$G$22,5,0)</f>
        <v>#N/A</v>
      </c>
      <c r="O2337" s="25" t="e">
        <f t="shared" si="114"/>
        <v>#N/A</v>
      </c>
      <c r="P2337" s="263" t="e">
        <f t="shared" si="115"/>
        <v>#N/A</v>
      </c>
      <c r="Q2337" s="25" t="e">
        <f t="shared" si="116"/>
        <v>#N/A</v>
      </c>
      <c r="R2337" s="24" t="e">
        <f>VLOOKUP(J2337,'[1]Nhân viên'!$E$20:$F$41,2,0)</f>
        <v>#N/A</v>
      </c>
    </row>
    <row r="2338" spans="1:18" x14ac:dyDescent="0.2">
      <c r="A2338" s="11">
        <v>2336</v>
      </c>
      <c r="E2338" s="24" t="e">
        <f>VLOOKUP(D2338,'Nhân viên'!$B$5:$C$48,2,0)</f>
        <v>#N/A</v>
      </c>
      <c r="H2338" s="24" t="e">
        <f>VLOOKUP(F2338,'Khách hàng'!$B$4:$G$1048576,2,0)</f>
        <v>#N/A</v>
      </c>
      <c r="M2338" s="24" t="e">
        <f>VLOOKUP(K2338,'Hàng hóa'!$C$5:$J2470,2,0)</f>
        <v>#N/A</v>
      </c>
      <c r="N2338" s="25" t="e">
        <f>VLOOKUP(K2338,'[1]Hàng hóa'!$C$5:$G$22,5,0)</f>
        <v>#N/A</v>
      </c>
      <c r="O2338" s="25" t="e">
        <f t="shared" si="114"/>
        <v>#N/A</v>
      </c>
      <c r="P2338" s="263" t="e">
        <f t="shared" si="115"/>
        <v>#N/A</v>
      </c>
      <c r="Q2338" s="25" t="e">
        <f t="shared" si="116"/>
        <v>#N/A</v>
      </c>
      <c r="R2338" s="24" t="e">
        <f>VLOOKUP(J2338,'[1]Nhân viên'!$E$20:$F$41,2,0)</f>
        <v>#N/A</v>
      </c>
    </row>
    <row r="2339" spans="1:18" x14ac:dyDescent="0.2">
      <c r="A2339" s="11">
        <v>2337</v>
      </c>
      <c r="E2339" s="24" t="e">
        <f>VLOOKUP(D2339,'Nhân viên'!$B$5:$C$48,2,0)</f>
        <v>#N/A</v>
      </c>
      <c r="H2339" s="24" t="e">
        <f>VLOOKUP(F2339,'Khách hàng'!$B$4:$G$1048576,2,0)</f>
        <v>#N/A</v>
      </c>
      <c r="M2339" s="24" t="e">
        <f>VLOOKUP(K2339,'Hàng hóa'!$C$5:$J2471,2,0)</f>
        <v>#N/A</v>
      </c>
      <c r="N2339" s="25" t="e">
        <f>VLOOKUP(K2339,'[1]Hàng hóa'!$C$5:$G$22,5,0)</f>
        <v>#N/A</v>
      </c>
      <c r="O2339" s="25" t="e">
        <f t="shared" si="114"/>
        <v>#N/A</v>
      </c>
      <c r="P2339" s="263" t="e">
        <f t="shared" si="115"/>
        <v>#N/A</v>
      </c>
      <c r="Q2339" s="25" t="e">
        <f t="shared" si="116"/>
        <v>#N/A</v>
      </c>
      <c r="R2339" s="24" t="e">
        <f>VLOOKUP(J2339,'[1]Nhân viên'!$E$20:$F$41,2,0)</f>
        <v>#N/A</v>
      </c>
    </row>
    <row r="2340" spans="1:18" x14ac:dyDescent="0.2">
      <c r="A2340" s="11">
        <v>2338</v>
      </c>
      <c r="E2340" s="24" t="e">
        <f>VLOOKUP(D2340,'Nhân viên'!$B$5:$C$48,2,0)</f>
        <v>#N/A</v>
      </c>
      <c r="H2340" s="24" t="e">
        <f>VLOOKUP(F2340,'Khách hàng'!$B$4:$G$1048576,2,0)</f>
        <v>#N/A</v>
      </c>
      <c r="M2340" s="24" t="e">
        <f>VLOOKUP(K2340,'Hàng hóa'!$C$5:$J2472,2,0)</f>
        <v>#N/A</v>
      </c>
      <c r="N2340" s="25" t="e">
        <f>VLOOKUP(K2340,'[1]Hàng hóa'!$C$5:$G$22,5,0)</f>
        <v>#N/A</v>
      </c>
      <c r="O2340" s="25" t="e">
        <f t="shared" si="114"/>
        <v>#N/A</v>
      </c>
      <c r="P2340" s="263" t="e">
        <f t="shared" si="115"/>
        <v>#N/A</v>
      </c>
      <c r="Q2340" s="25" t="e">
        <f t="shared" si="116"/>
        <v>#N/A</v>
      </c>
      <c r="R2340" s="24" t="e">
        <f>VLOOKUP(J2340,'[1]Nhân viên'!$E$20:$F$41,2,0)</f>
        <v>#N/A</v>
      </c>
    </row>
    <row r="2341" spans="1:18" x14ac:dyDescent="0.2">
      <c r="A2341" s="11">
        <v>2339</v>
      </c>
      <c r="E2341" s="24" t="e">
        <f>VLOOKUP(D2341,'Nhân viên'!$B$5:$C$48,2,0)</f>
        <v>#N/A</v>
      </c>
      <c r="H2341" s="24" t="e">
        <f>VLOOKUP(F2341,'Khách hàng'!$B$4:$G$1048576,2,0)</f>
        <v>#N/A</v>
      </c>
      <c r="M2341" s="24" t="e">
        <f>VLOOKUP(K2341,'Hàng hóa'!$C$5:$J2473,2,0)</f>
        <v>#N/A</v>
      </c>
      <c r="N2341" s="25" t="e">
        <f>VLOOKUP(K2341,'[1]Hàng hóa'!$C$5:$G$22,5,0)</f>
        <v>#N/A</v>
      </c>
      <c r="O2341" s="25" t="e">
        <f t="shared" si="114"/>
        <v>#N/A</v>
      </c>
      <c r="P2341" s="263" t="e">
        <f t="shared" si="115"/>
        <v>#N/A</v>
      </c>
      <c r="Q2341" s="25" t="e">
        <f t="shared" si="116"/>
        <v>#N/A</v>
      </c>
      <c r="R2341" s="24" t="e">
        <f>VLOOKUP(J2341,'[1]Nhân viên'!$E$20:$F$41,2,0)</f>
        <v>#N/A</v>
      </c>
    </row>
    <row r="2342" spans="1:18" x14ac:dyDescent="0.2">
      <c r="A2342" s="11">
        <v>2340</v>
      </c>
      <c r="E2342" s="24" t="e">
        <f>VLOOKUP(D2342,'Nhân viên'!$B$5:$C$48,2,0)</f>
        <v>#N/A</v>
      </c>
      <c r="H2342" s="24" t="e">
        <f>VLOOKUP(F2342,'Khách hàng'!$B$4:$G$1048576,2,0)</f>
        <v>#N/A</v>
      </c>
      <c r="M2342" s="24" t="e">
        <f>VLOOKUP(K2342,'Hàng hóa'!$C$5:$J2474,2,0)</f>
        <v>#N/A</v>
      </c>
      <c r="N2342" s="25" t="e">
        <f>VLOOKUP(K2342,'[1]Hàng hóa'!$C$5:$G$22,5,0)</f>
        <v>#N/A</v>
      </c>
      <c r="O2342" s="25" t="e">
        <f t="shared" si="114"/>
        <v>#N/A</v>
      </c>
      <c r="P2342" s="263" t="e">
        <f t="shared" si="115"/>
        <v>#N/A</v>
      </c>
      <c r="Q2342" s="25" t="e">
        <f t="shared" si="116"/>
        <v>#N/A</v>
      </c>
      <c r="R2342" s="24" t="e">
        <f>VLOOKUP(J2342,'[1]Nhân viên'!$E$20:$F$41,2,0)</f>
        <v>#N/A</v>
      </c>
    </row>
    <row r="2343" spans="1:18" x14ac:dyDescent="0.2">
      <c r="A2343" s="11">
        <v>2341</v>
      </c>
      <c r="E2343" s="24" t="e">
        <f>VLOOKUP(D2343,'Nhân viên'!$B$5:$C$48,2,0)</f>
        <v>#N/A</v>
      </c>
      <c r="H2343" s="24" t="e">
        <f>VLOOKUP(F2343,'Khách hàng'!$B$4:$G$1048576,2,0)</f>
        <v>#N/A</v>
      </c>
      <c r="M2343" s="24" t="e">
        <f>VLOOKUP(K2343,'Hàng hóa'!$C$5:$J2475,2,0)</f>
        <v>#N/A</v>
      </c>
      <c r="N2343" s="25" t="e">
        <f>VLOOKUP(K2343,'[1]Hàng hóa'!$C$5:$G$22,5,0)</f>
        <v>#N/A</v>
      </c>
      <c r="O2343" s="25" t="e">
        <f t="shared" si="114"/>
        <v>#N/A</v>
      </c>
      <c r="P2343" s="263" t="e">
        <f t="shared" si="115"/>
        <v>#N/A</v>
      </c>
      <c r="Q2343" s="25" t="e">
        <f t="shared" si="116"/>
        <v>#N/A</v>
      </c>
      <c r="R2343" s="24" t="e">
        <f>VLOOKUP(J2343,'[1]Nhân viên'!$E$20:$F$41,2,0)</f>
        <v>#N/A</v>
      </c>
    </row>
    <row r="2344" spans="1:18" x14ac:dyDescent="0.2">
      <c r="A2344" s="11">
        <v>2342</v>
      </c>
      <c r="E2344" s="24" t="e">
        <f>VLOOKUP(D2344,'Nhân viên'!$B$5:$C$48,2,0)</f>
        <v>#N/A</v>
      </c>
      <c r="H2344" s="24" t="e">
        <f>VLOOKUP(F2344,'Khách hàng'!$B$4:$G$1048576,2,0)</f>
        <v>#N/A</v>
      </c>
      <c r="M2344" s="24" t="e">
        <f>VLOOKUP(K2344,'Hàng hóa'!$C$5:$J2476,2,0)</f>
        <v>#N/A</v>
      </c>
      <c r="N2344" s="25" t="e">
        <f>VLOOKUP(K2344,'[1]Hàng hóa'!$C$5:$G$22,5,0)</f>
        <v>#N/A</v>
      </c>
      <c r="O2344" s="25" t="e">
        <f t="shared" si="114"/>
        <v>#N/A</v>
      </c>
      <c r="P2344" s="263" t="e">
        <f t="shared" si="115"/>
        <v>#N/A</v>
      </c>
      <c r="Q2344" s="25" t="e">
        <f t="shared" si="116"/>
        <v>#N/A</v>
      </c>
      <c r="R2344" s="24" t="e">
        <f>VLOOKUP(J2344,'[1]Nhân viên'!$E$20:$F$41,2,0)</f>
        <v>#N/A</v>
      </c>
    </row>
    <row r="2345" spans="1:18" x14ac:dyDescent="0.2">
      <c r="A2345" s="11">
        <v>2343</v>
      </c>
      <c r="E2345" s="24" t="e">
        <f>VLOOKUP(D2345,'Nhân viên'!$B$5:$C$48,2,0)</f>
        <v>#N/A</v>
      </c>
      <c r="H2345" s="24" t="e">
        <f>VLOOKUP(F2345,'Khách hàng'!$B$4:$G$1048576,2,0)</f>
        <v>#N/A</v>
      </c>
      <c r="M2345" s="24" t="e">
        <f>VLOOKUP(K2345,'Hàng hóa'!$C$5:$J2477,2,0)</f>
        <v>#N/A</v>
      </c>
      <c r="N2345" s="25" t="e">
        <f>VLOOKUP(K2345,'[1]Hàng hóa'!$C$5:$G$22,5,0)</f>
        <v>#N/A</v>
      </c>
      <c r="O2345" s="25" t="e">
        <f t="shared" si="114"/>
        <v>#N/A</v>
      </c>
      <c r="P2345" s="263" t="e">
        <f t="shared" si="115"/>
        <v>#N/A</v>
      </c>
      <c r="Q2345" s="25" t="e">
        <f t="shared" si="116"/>
        <v>#N/A</v>
      </c>
      <c r="R2345" s="24" t="e">
        <f>VLOOKUP(J2345,'[1]Nhân viên'!$E$20:$F$41,2,0)</f>
        <v>#N/A</v>
      </c>
    </row>
    <row r="2346" spans="1:18" x14ac:dyDescent="0.2">
      <c r="A2346" s="11">
        <v>2344</v>
      </c>
      <c r="E2346" s="24" t="e">
        <f>VLOOKUP(D2346,'Nhân viên'!$B$5:$C$48,2,0)</f>
        <v>#N/A</v>
      </c>
      <c r="H2346" s="24" t="e">
        <f>VLOOKUP(F2346,'Khách hàng'!$B$4:$G$1048576,2,0)</f>
        <v>#N/A</v>
      </c>
      <c r="M2346" s="24" t="e">
        <f>VLOOKUP(K2346,'Hàng hóa'!$C$5:$J2478,2,0)</f>
        <v>#N/A</v>
      </c>
      <c r="N2346" s="25" t="e">
        <f>VLOOKUP(K2346,'[1]Hàng hóa'!$C$5:$G$22,5,0)</f>
        <v>#N/A</v>
      </c>
      <c r="O2346" s="25" t="e">
        <f t="shared" si="114"/>
        <v>#N/A</v>
      </c>
      <c r="P2346" s="263" t="e">
        <f t="shared" si="115"/>
        <v>#N/A</v>
      </c>
      <c r="Q2346" s="25" t="e">
        <f t="shared" si="116"/>
        <v>#N/A</v>
      </c>
      <c r="R2346" s="24" t="e">
        <f>VLOOKUP(J2346,'[1]Nhân viên'!$E$20:$F$41,2,0)</f>
        <v>#N/A</v>
      </c>
    </row>
    <row r="2347" spans="1:18" x14ac:dyDescent="0.2">
      <c r="A2347" s="11">
        <v>2345</v>
      </c>
      <c r="E2347" s="24" t="e">
        <f>VLOOKUP(D2347,'Nhân viên'!$B$5:$C$48,2,0)</f>
        <v>#N/A</v>
      </c>
      <c r="H2347" s="24" t="e">
        <f>VLOOKUP(F2347,'Khách hàng'!$B$4:$G$1048576,2,0)</f>
        <v>#N/A</v>
      </c>
      <c r="M2347" s="24" t="e">
        <f>VLOOKUP(K2347,'Hàng hóa'!$C$5:$J2479,2,0)</f>
        <v>#N/A</v>
      </c>
      <c r="N2347" s="25" t="e">
        <f>VLOOKUP(K2347,'[1]Hàng hóa'!$C$5:$G$22,5,0)</f>
        <v>#N/A</v>
      </c>
      <c r="O2347" s="25" t="e">
        <f t="shared" si="114"/>
        <v>#N/A</v>
      </c>
      <c r="P2347" s="263" t="e">
        <f t="shared" si="115"/>
        <v>#N/A</v>
      </c>
      <c r="Q2347" s="25" t="e">
        <f t="shared" si="116"/>
        <v>#N/A</v>
      </c>
      <c r="R2347" s="24" t="e">
        <f>VLOOKUP(J2347,'[1]Nhân viên'!$E$20:$F$41,2,0)</f>
        <v>#N/A</v>
      </c>
    </row>
    <row r="2348" spans="1:18" x14ac:dyDescent="0.2">
      <c r="A2348" s="11">
        <v>2346</v>
      </c>
      <c r="E2348" s="24" t="e">
        <f>VLOOKUP(D2348,'Nhân viên'!$B$5:$C$48,2,0)</f>
        <v>#N/A</v>
      </c>
      <c r="H2348" s="24" t="e">
        <f>VLOOKUP(F2348,'Khách hàng'!$B$4:$G$1048576,2,0)</f>
        <v>#N/A</v>
      </c>
      <c r="M2348" s="24" t="e">
        <f>VLOOKUP(K2348,'Hàng hóa'!$C$5:$J2480,2,0)</f>
        <v>#N/A</v>
      </c>
      <c r="N2348" s="25" t="e">
        <f>VLOOKUP(K2348,'[1]Hàng hóa'!$C$5:$G$22,5,0)</f>
        <v>#N/A</v>
      </c>
      <c r="O2348" s="25" t="e">
        <f t="shared" si="114"/>
        <v>#N/A</v>
      </c>
      <c r="P2348" s="263" t="e">
        <f t="shared" si="115"/>
        <v>#N/A</v>
      </c>
      <c r="Q2348" s="25" t="e">
        <f t="shared" si="116"/>
        <v>#N/A</v>
      </c>
      <c r="R2348" s="24" t="e">
        <f>VLOOKUP(J2348,'[1]Nhân viên'!$E$20:$F$41,2,0)</f>
        <v>#N/A</v>
      </c>
    </row>
    <row r="2349" spans="1:18" x14ac:dyDescent="0.2">
      <c r="A2349" s="11">
        <v>2347</v>
      </c>
      <c r="E2349" s="24" t="e">
        <f>VLOOKUP(D2349,'Nhân viên'!$B$5:$C$48,2,0)</f>
        <v>#N/A</v>
      </c>
      <c r="H2349" s="24" t="e">
        <f>VLOOKUP(F2349,'Khách hàng'!$B$4:$G$1048576,2,0)</f>
        <v>#N/A</v>
      </c>
      <c r="M2349" s="24" t="e">
        <f>VLOOKUP(K2349,'Hàng hóa'!$C$5:$J2481,2,0)</f>
        <v>#N/A</v>
      </c>
      <c r="N2349" s="25" t="e">
        <f>VLOOKUP(K2349,'[1]Hàng hóa'!$C$5:$G$22,5,0)</f>
        <v>#N/A</v>
      </c>
      <c r="O2349" s="25" t="e">
        <f t="shared" si="114"/>
        <v>#N/A</v>
      </c>
      <c r="P2349" s="263" t="e">
        <f t="shared" si="115"/>
        <v>#N/A</v>
      </c>
      <c r="Q2349" s="25" t="e">
        <f t="shared" si="116"/>
        <v>#N/A</v>
      </c>
      <c r="R2349" s="24" t="e">
        <f>VLOOKUP(J2349,'[1]Nhân viên'!$E$20:$F$41,2,0)</f>
        <v>#N/A</v>
      </c>
    </row>
    <row r="2350" spans="1:18" x14ac:dyDescent="0.2">
      <c r="A2350" s="11">
        <v>2348</v>
      </c>
      <c r="E2350" s="24" t="e">
        <f>VLOOKUP(D2350,'Nhân viên'!$B$5:$C$48,2,0)</f>
        <v>#N/A</v>
      </c>
      <c r="H2350" s="24" t="e">
        <f>VLOOKUP(F2350,'Khách hàng'!$B$4:$G$1048576,2,0)</f>
        <v>#N/A</v>
      </c>
      <c r="M2350" s="24" t="e">
        <f>VLOOKUP(K2350,'Hàng hóa'!$C$5:$J2482,2,0)</f>
        <v>#N/A</v>
      </c>
      <c r="N2350" s="25" t="e">
        <f>VLOOKUP(K2350,'[1]Hàng hóa'!$C$5:$G$22,5,0)</f>
        <v>#N/A</v>
      </c>
      <c r="O2350" s="25" t="e">
        <f t="shared" si="114"/>
        <v>#N/A</v>
      </c>
      <c r="P2350" s="263" t="e">
        <f t="shared" si="115"/>
        <v>#N/A</v>
      </c>
      <c r="Q2350" s="25" t="e">
        <f t="shared" si="116"/>
        <v>#N/A</v>
      </c>
      <c r="R2350" s="24" t="e">
        <f>VLOOKUP(J2350,'[1]Nhân viên'!$E$20:$F$41,2,0)</f>
        <v>#N/A</v>
      </c>
    </row>
    <row r="2351" spans="1:18" x14ac:dyDescent="0.2">
      <c r="A2351" s="11">
        <v>2349</v>
      </c>
      <c r="E2351" s="24" t="e">
        <f>VLOOKUP(D2351,'Nhân viên'!$B$5:$C$48,2,0)</f>
        <v>#N/A</v>
      </c>
      <c r="H2351" s="24" t="e">
        <f>VLOOKUP(F2351,'Khách hàng'!$B$4:$G$1048576,2,0)</f>
        <v>#N/A</v>
      </c>
      <c r="M2351" s="24" t="e">
        <f>VLOOKUP(K2351,'Hàng hóa'!$C$5:$J2483,2,0)</f>
        <v>#N/A</v>
      </c>
      <c r="N2351" s="25" t="e">
        <f>VLOOKUP(K2351,'[1]Hàng hóa'!$C$5:$G$22,5,0)</f>
        <v>#N/A</v>
      </c>
      <c r="O2351" s="25" t="e">
        <f t="shared" si="114"/>
        <v>#N/A</v>
      </c>
      <c r="P2351" s="263" t="e">
        <f t="shared" si="115"/>
        <v>#N/A</v>
      </c>
      <c r="Q2351" s="25" t="e">
        <f t="shared" si="116"/>
        <v>#N/A</v>
      </c>
      <c r="R2351" s="24" t="e">
        <f>VLOOKUP(J2351,'[1]Nhân viên'!$E$20:$F$41,2,0)</f>
        <v>#N/A</v>
      </c>
    </row>
    <row r="2352" spans="1:18" x14ac:dyDescent="0.2">
      <c r="A2352" s="11">
        <v>2350</v>
      </c>
      <c r="E2352" s="24" t="e">
        <f>VLOOKUP(D2352,'Nhân viên'!$B$5:$C$48,2,0)</f>
        <v>#N/A</v>
      </c>
      <c r="H2352" s="24" t="e">
        <f>VLOOKUP(F2352,'Khách hàng'!$B$4:$G$1048576,2,0)</f>
        <v>#N/A</v>
      </c>
      <c r="M2352" s="24" t="e">
        <f>VLOOKUP(K2352,'Hàng hóa'!$C$5:$J2484,2,0)</f>
        <v>#N/A</v>
      </c>
      <c r="N2352" s="25" t="e">
        <f>VLOOKUP(K2352,'[1]Hàng hóa'!$C$5:$G$22,5,0)</f>
        <v>#N/A</v>
      </c>
      <c r="O2352" s="25" t="e">
        <f t="shared" si="114"/>
        <v>#N/A</v>
      </c>
      <c r="P2352" s="263" t="e">
        <f t="shared" si="115"/>
        <v>#N/A</v>
      </c>
      <c r="Q2352" s="25" t="e">
        <f t="shared" si="116"/>
        <v>#N/A</v>
      </c>
      <c r="R2352" s="24" t="e">
        <f>VLOOKUP(J2352,'[1]Nhân viên'!$E$20:$F$41,2,0)</f>
        <v>#N/A</v>
      </c>
    </row>
    <row r="2353" spans="1:18" x14ac:dyDescent="0.2">
      <c r="A2353" s="11">
        <v>2351</v>
      </c>
      <c r="E2353" s="24" t="e">
        <f>VLOOKUP(D2353,'Nhân viên'!$B$5:$C$48,2,0)</f>
        <v>#N/A</v>
      </c>
      <c r="H2353" s="24" t="e">
        <f>VLOOKUP(F2353,'Khách hàng'!$B$4:$G$1048576,2,0)</f>
        <v>#N/A</v>
      </c>
      <c r="M2353" s="24" t="e">
        <f>VLOOKUP(K2353,'Hàng hóa'!$C$5:$J2485,2,0)</f>
        <v>#N/A</v>
      </c>
      <c r="N2353" s="25" t="e">
        <f>VLOOKUP(K2353,'[1]Hàng hóa'!$C$5:$G$22,5,0)</f>
        <v>#N/A</v>
      </c>
      <c r="O2353" s="25" t="e">
        <f t="shared" si="114"/>
        <v>#N/A</v>
      </c>
      <c r="P2353" s="263" t="e">
        <f t="shared" si="115"/>
        <v>#N/A</v>
      </c>
      <c r="Q2353" s="25" t="e">
        <f t="shared" si="116"/>
        <v>#N/A</v>
      </c>
      <c r="R2353" s="24" t="e">
        <f>VLOOKUP(J2353,'[1]Nhân viên'!$E$20:$F$41,2,0)</f>
        <v>#N/A</v>
      </c>
    </row>
    <row r="2354" spans="1:18" x14ac:dyDescent="0.2">
      <c r="A2354" s="11">
        <v>2352</v>
      </c>
      <c r="E2354" s="24" t="e">
        <f>VLOOKUP(D2354,'Nhân viên'!$B$5:$C$48,2,0)</f>
        <v>#N/A</v>
      </c>
      <c r="H2354" s="24" t="e">
        <f>VLOOKUP(F2354,'Khách hàng'!$B$4:$G$1048576,2,0)</f>
        <v>#N/A</v>
      </c>
      <c r="M2354" s="24" t="e">
        <f>VLOOKUP(K2354,'Hàng hóa'!$C$5:$J2486,2,0)</f>
        <v>#N/A</v>
      </c>
      <c r="N2354" s="25" t="e">
        <f>VLOOKUP(K2354,'[1]Hàng hóa'!$C$5:$G$22,5,0)</f>
        <v>#N/A</v>
      </c>
      <c r="O2354" s="25" t="e">
        <f t="shared" si="114"/>
        <v>#N/A</v>
      </c>
      <c r="P2354" s="263" t="e">
        <f t="shared" si="115"/>
        <v>#N/A</v>
      </c>
      <c r="Q2354" s="25" t="e">
        <f t="shared" si="116"/>
        <v>#N/A</v>
      </c>
      <c r="R2354" s="24" t="e">
        <f>VLOOKUP(J2354,'[1]Nhân viên'!$E$20:$F$41,2,0)</f>
        <v>#N/A</v>
      </c>
    </row>
    <row r="2355" spans="1:18" x14ac:dyDescent="0.2">
      <c r="A2355" s="11">
        <v>2353</v>
      </c>
      <c r="E2355" s="24" t="e">
        <f>VLOOKUP(D2355,'Nhân viên'!$B$5:$C$48,2,0)</f>
        <v>#N/A</v>
      </c>
      <c r="H2355" s="24" t="e">
        <f>VLOOKUP(F2355,'Khách hàng'!$B$4:$G$1048576,2,0)</f>
        <v>#N/A</v>
      </c>
      <c r="M2355" s="24" t="e">
        <f>VLOOKUP(K2355,'Hàng hóa'!$C$5:$J2487,2,0)</f>
        <v>#N/A</v>
      </c>
      <c r="N2355" s="25" t="e">
        <f>VLOOKUP(K2355,'[1]Hàng hóa'!$C$5:$G$22,5,0)</f>
        <v>#N/A</v>
      </c>
      <c r="O2355" s="25" t="e">
        <f t="shared" si="114"/>
        <v>#N/A</v>
      </c>
      <c r="P2355" s="263" t="e">
        <f t="shared" si="115"/>
        <v>#N/A</v>
      </c>
      <c r="Q2355" s="25" t="e">
        <f t="shared" si="116"/>
        <v>#N/A</v>
      </c>
      <c r="R2355" s="24" t="e">
        <f>VLOOKUP(J2355,'[1]Nhân viên'!$E$20:$F$41,2,0)</f>
        <v>#N/A</v>
      </c>
    </row>
    <row r="2356" spans="1:18" x14ac:dyDescent="0.2">
      <c r="A2356" s="11">
        <v>2354</v>
      </c>
      <c r="E2356" s="24" t="e">
        <f>VLOOKUP(D2356,'Nhân viên'!$B$5:$C$48,2,0)</f>
        <v>#N/A</v>
      </c>
      <c r="H2356" s="24" t="e">
        <f>VLOOKUP(F2356,'Khách hàng'!$B$4:$G$1048576,2,0)</f>
        <v>#N/A</v>
      </c>
      <c r="M2356" s="24" t="e">
        <f>VLOOKUP(K2356,'Hàng hóa'!$C$5:$J2488,2,0)</f>
        <v>#N/A</v>
      </c>
      <c r="N2356" s="25" t="e">
        <f>VLOOKUP(K2356,'[1]Hàng hóa'!$C$5:$G$22,5,0)</f>
        <v>#N/A</v>
      </c>
      <c r="O2356" s="25" t="e">
        <f t="shared" si="114"/>
        <v>#N/A</v>
      </c>
      <c r="P2356" s="263" t="e">
        <f t="shared" si="115"/>
        <v>#N/A</v>
      </c>
      <c r="Q2356" s="25" t="e">
        <f t="shared" si="116"/>
        <v>#N/A</v>
      </c>
      <c r="R2356" s="24" t="e">
        <f>VLOOKUP(J2356,'[1]Nhân viên'!$E$20:$F$41,2,0)</f>
        <v>#N/A</v>
      </c>
    </row>
    <row r="2357" spans="1:18" x14ac:dyDescent="0.2">
      <c r="A2357" s="11">
        <v>2355</v>
      </c>
      <c r="E2357" s="24" t="e">
        <f>VLOOKUP(D2357,'Nhân viên'!$B$5:$C$48,2,0)</f>
        <v>#N/A</v>
      </c>
      <c r="H2357" s="24" t="e">
        <f>VLOOKUP(F2357,'Khách hàng'!$B$4:$G$1048576,2,0)</f>
        <v>#N/A</v>
      </c>
      <c r="M2357" s="24" t="e">
        <f>VLOOKUP(K2357,'Hàng hóa'!$C$5:$J2489,2,0)</f>
        <v>#N/A</v>
      </c>
      <c r="N2357" s="25" t="e">
        <f>VLOOKUP(K2357,'[1]Hàng hóa'!$C$5:$G$22,5,0)</f>
        <v>#N/A</v>
      </c>
      <c r="O2357" s="25" t="e">
        <f t="shared" si="114"/>
        <v>#N/A</v>
      </c>
      <c r="P2357" s="263" t="e">
        <f t="shared" si="115"/>
        <v>#N/A</v>
      </c>
      <c r="Q2357" s="25" t="e">
        <f t="shared" si="116"/>
        <v>#N/A</v>
      </c>
      <c r="R2357" s="24" t="e">
        <f>VLOOKUP(J2357,'[1]Nhân viên'!$E$20:$F$41,2,0)</f>
        <v>#N/A</v>
      </c>
    </row>
    <row r="2358" spans="1:18" x14ac:dyDescent="0.2">
      <c r="A2358" s="11">
        <v>2356</v>
      </c>
      <c r="E2358" s="24" t="e">
        <f>VLOOKUP(D2358,'Nhân viên'!$B$5:$C$48,2,0)</f>
        <v>#N/A</v>
      </c>
      <c r="H2358" s="24" t="e">
        <f>VLOOKUP(F2358,'Khách hàng'!$B$4:$G$1048576,2,0)</f>
        <v>#N/A</v>
      </c>
      <c r="M2358" s="24" t="e">
        <f>VLOOKUP(K2358,'Hàng hóa'!$C$5:$J2490,2,0)</f>
        <v>#N/A</v>
      </c>
      <c r="N2358" s="25" t="e">
        <f>VLOOKUP(K2358,'[1]Hàng hóa'!$C$5:$G$22,5,0)</f>
        <v>#N/A</v>
      </c>
      <c r="O2358" s="25" t="e">
        <f t="shared" si="114"/>
        <v>#N/A</v>
      </c>
      <c r="P2358" s="263" t="e">
        <f t="shared" si="115"/>
        <v>#N/A</v>
      </c>
      <c r="Q2358" s="25" t="e">
        <f t="shared" si="116"/>
        <v>#N/A</v>
      </c>
      <c r="R2358" s="24" t="e">
        <f>VLOOKUP(J2358,'[1]Nhân viên'!$E$20:$F$41,2,0)</f>
        <v>#N/A</v>
      </c>
    </row>
    <row r="2359" spans="1:18" x14ac:dyDescent="0.2">
      <c r="A2359" s="11">
        <v>2357</v>
      </c>
      <c r="E2359" s="24" t="e">
        <f>VLOOKUP(D2359,'Nhân viên'!$B$5:$C$48,2,0)</f>
        <v>#N/A</v>
      </c>
      <c r="H2359" s="24" t="e">
        <f>VLOOKUP(F2359,'Khách hàng'!$B$4:$G$1048576,2,0)</f>
        <v>#N/A</v>
      </c>
      <c r="M2359" s="24" t="e">
        <f>VLOOKUP(K2359,'Hàng hóa'!$C$5:$J2491,2,0)</f>
        <v>#N/A</v>
      </c>
      <c r="N2359" s="25" t="e">
        <f>VLOOKUP(K2359,'[1]Hàng hóa'!$C$5:$G$22,5,0)</f>
        <v>#N/A</v>
      </c>
      <c r="O2359" s="25" t="e">
        <f t="shared" si="114"/>
        <v>#N/A</v>
      </c>
      <c r="P2359" s="263" t="e">
        <f t="shared" si="115"/>
        <v>#N/A</v>
      </c>
      <c r="Q2359" s="25" t="e">
        <f t="shared" si="116"/>
        <v>#N/A</v>
      </c>
      <c r="R2359" s="24" t="e">
        <f>VLOOKUP(J2359,'[1]Nhân viên'!$E$20:$F$41,2,0)</f>
        <v>#N/A</v>
      </c>
    </row>
    <row r="2360" spans="1:18" x14ac:dyDescent="0.2">
      <c r="A2360" s="11">
        <v>2358</v>
      </c>
      <c r="E2360" s="24" t="e">
        <f>VLOOKUP(D2360,'Nhân viên'!$B$5:$C$48,2,0)</f>
        <v>#N/A</v>
      </c>
      <c r="H2360" s="24" t="e">
        <f>VLOOKUP(F2360,'Khách hàng'!$B$4:$G$1048576,2,0)</f>
        <v>#N/A</v>
      </c>
      <c r="M2360" s="24" t="e">
        <f>VLOOKUP(K2360,'Hàng hóa'!$C$5:$J2492,2,0)</f>
        <v>#N/A</v>
      </c>
      <c r="N2360" s="25" t="e">
        <f>VLOOKUP(K2360,'[1]Hàng hóa'!$C$5:$G$22,5,0)</f>
        <v>#N/A</v>
      </c>
      <c r="O2360" s="25" t="e">
        <f t="shared" si="114"/>
        <v>#N/A</v>
      </c>
      <c r="P2360" s="263" t="e">
        <f t="shared" si="115"/>
        <v>#N/A</v>
      </c>
      <c r="Q2360" s="25" t="e">
        <f t="shared" si="116"/>
        <v>#N/A</v>
      </c>
      <c r="R2360" s="24" t="e">
        <f>VLOOKUP(J2360,'[1]Nhân viên'!$E$20:$F$41,2,0)</f>
        <v>#N/A</v>
      </c>
    </row>
    <row r="2361" spans="1:18" x14ac:dyDescent="0.2">
      <c r="A2361" s="11">
        <v>2359</v>
      </c>
      <c r="E2361" s="24" t="e">
        <f>VLOOKUP(D2361,'Nhân viên'!$B$5:$C$48,2,0)</f>
        <v>#N/A</v>
      </c>
      <c r="H2361" s="24" t="e">
        <f>VLOOKUP(F2361,'Khách hàng'!$B$4:$G$1048576,2,0)</f>
        <v>#N/A</v>
      </c>
      <c r="M2361" s="24" t="e">
        <f>VLOOKUP(K2361,'Hàng hóa'!$C$5:$J2493,2,0)</f>
        <v>#N/A</v>
      </c>
      <c r="N2361" s="25" t="e">
        <f>VLOOKUP(K2361,'[1]Hàng hóa'!$C$5:$G$22,5,0)</f>
        <v>#N/A</v>
      </c>
      <c r="O2361" s="25" t="e">
        <f t="shared" si="114"/>
        <v>#N/A</v>
      </c>
      <c r="P2361" s="263" t="e">
        <f t="shared" si="115"/>
        <v>#N/A</v>
      </c>
      <c r="Q2361" s="25" t="e">
        <f t="shared" si="116"/>
        <v>#N/A</v>
      </c>
      <c r="R2361" s="24" t="e">
        <f>VLOOKUP(J2361,'[1]Nhân viên'!$E$20:$F$41,2,0)</f>
        <v>#N/A</v>
      </c>
    </row>
    <row r="2362" spans="1:18" x14ac:dyDescent="0.2">
      <c r="A2362" s="11">
        <v>2360</v>
      </c>
      <c r="E2362" s="24" t="e">
        <f>VLOOKUP(D2362,'Nhân viên'!$B$5:$C$48,2,0)</f>
        <v>#N/A</v>
      </c>
      <c r="H2362" s="24" t="e">
        <f>VLOOKUP(F2362,'Khách hàng'!$B$4:$G$1048576,2,0)</f>
        <v>#N/A</v>
      </c>
      <c r="M2362" s="24" t="e">
        <f>VLOOKUP(K2362,'Hàng hóa'!$C$5:$J2494,2,0)</f>
        <v>#N/A</v>
      </c>
      <c r="N2362" s="25" t="e">
        <f>VLOOKUP(K2362,'[1]Hàng hóa'!$C$5:$G$22,5,0)</f>
        <v>#N/A</v>
      </c>
      <c r="O2362" s="25" t="e">
        <f t="shared" si="114"/>
        <v>#N/A</v>
      </c>
      <c r="P2362" s="263" t="e">
        <f t="shared" si="115"/>
        <v>#N/A</v>
      </c>
      <c r="Q2362" s="25" t="e">
        <f t="shared" si="116"/>
        <v>#N/A</v>
      </c>
      <c r="R2362" s="24" t="e">
        <f>VLOOKUP(J2362,'[1]Nhân viên'!$E$20:$F$41,2,0)</f>
        <v>#N/A</v>
      </c>
    </row>
    <row r="2363" spans="1:18" x14ac:dyDescent="0.2">
      <c r="A2363" s="11">
        <v>2361</v>
      </c>
      <c r="E2363" s="24" t="e">
        <f>VLOOKUP(D2363,'Nhân viên'!$B$5:$C$48,2,0)</f>
        <v>#N/A</v>
      </c>
      <c r="H2363" s="24" t="e">
        <f>VLOOKUP(F2363,'Khách hàng'!$B$4:$G$1048576,2,0)</f>
        <v>#N/A</v>
      </c>
      <c r="M2363" s="24" t="e">
        <f>VLOOKUP(K2363,'Hàng hóa'!$C$5:$J2495,2,0)</f>
        <v>#N/A</v>
      </c>
      <c r="N2363" s="25" t="e">
        <f>VLOOKUP(K2363,'[1]Hàng hóa'!$C$5:$G$22,5,0)</f>
        <v>#N/A</v>
      </c>
      <c r="O2363" s="25" t="e">
        <f t="shared" si="114"/>
        <v>#N/A</v>
      </c>
      <c r="P2363" s="263" t="e">
        <f t="shared" si="115"/>
        <v>#N/A</v>
      </c>
      <c r="Q2363" s="25" t="e">
        <f t="shared" si="116"/>
        <v>#N/A</v>
      </c>
      <c r="R2363" s="24" t="e">
        <f>VLOOKUP(J2363,'[1]Nhân viên'!$E$20:$F$41,2,0)</f>
        <v>#N/A</v>
      </c>
    </row>
    <row r="2364" spans="1:18" x14ac:dyDescent="0.2">
      <c r="A2364" s="11">
        <v>2362</v>
      </c>
      <c r="E2364" s="24" t="e">
        <f>VLOOKUP(D2364,'Nhân viên'!$B$5:$C$48,2,0)</f>
        <v>#N/A</v>
      </c>
      <c r="H2364" s="24" t="e">
        <f>VLOOKUP(F2364,'Khách hàng'!$B$4:$G$1048576,2,0)</f>
        <v>#N/A</v>
      </c>
      <c r="M2364" s="24" t="e">
        <f>VLOOKUP(K2364,'Hàng hóa'!$C$5:$J2496,2,0)</f>
        <v>#N/A</v>
      </c>
      <c r="N2364" s="25" t="e">
        <f>VLOOKUP(K2364,'[1]Hàng hóa'!$C$5:$G$22,5,0)</f>
        <v>#N/A</v>
      </c>
      <c r="O2364" s="25" t="e">
        <f t="shared" si="114"/>
        <v>#N/A</v>
      </c>
      <c r="P2364" s="263" t="e">
        <f t="shared" si="115"/>
        <v>#N/A</v>
      </c>
      <c r="Q2364" s="25" t="e">
        <f t="shared" si="116"/>
        <v>#N/A</v>
      </c>
      <c r="R2364" s="24" t="e">
        <f>VLOOKUP(J2364,'[1]Nhân viên'!$E$20:$F$41,2,0)</f>
        <v>#N/A</v>
      </c>
    </row>
    <row r="2365" spans="1:18" x14ac:dyDescent="0.2">
      <c r="A2365" s="11">
        <v>2363</v>
      </c>
      <c r="E2365" s="24" t="e">
        <f>VLOOKUP(D2365,'Nhân viên'!$B$5:$C$48,2,0)</f>
        <v>#N/A</v>
      </c>
      <c r="H2365" s="24" t="e">
        <f>VLOOKUP(F2365,'Khách hàng'!$B$4:$G$1048576,2,0)</f>
        <v>#N/A</v>
      </c>
      <c r="M2365" s="24" t="e">
        <f>VLOOKUP(K2365,'Hàng hóa'!$C$5:$J2497,2,0)</f>
        <v>#N/A</v>
      </c>
      <c r="N2365" s="25" t="e">
        <f>VLOOKUP(K2365,'[1]Hàng hóa'!$C$5:$G$22,5,0)</f>
        <v>#N/A</v>
      </c>
      <c r="O2365" s="25" t="e">
        <f t="shared" si="114"/>
        <v>#N/A</v>
      </c>
      <c r="P2365" s="263" t="e">
        <f t="shared" si="115"/>
        <v>#N/A</v>
      </c>
      <c r="Q2365" s="25" t="e">
        <f t="shared" si="116"/>
        <v>#N/A</v>
      </c>
      <c r="R2365" s="24" t="e">
        <f>VLOOKUP(J2365,'[1]Nhân viên'!$E$20:$F$41,2,0)</f>
        <v>#N/A</v>
      </c>
    </row>
    <row r="2366" spans="1:18" x14ac:dyDescent="0.2">
      <c r="A2366" s="11">
        <v>2364</v>
      </c>
      <c r="E2366" s="24" t="e">
        <f>VLOOKUP(D2366,'Nhân viên'!$B$5:$C$48,2,0)</f>
        <v>#N/A</v>
      </c>
      <c r="H2366" s="24" t="e">
        <f>VLOOKUP(F2366,'Khách hàng'!$B$4:$G$1048576,2,0)</f>
        <v>#N/A</v>
      </c>
      <c r="M2366" s="24" t="e">
        <f>VLOOKUP(K2366,'Hàng hóa'!$C$5:$J2498,2,0)</f>
        <v>#N/A</v>
      </c>
      <c r="N2366" s="25" t="e">
        <f>VLOOKUP(K2366,'[1]Hàng hóa'!$C$5:$G$22,5,0)</f>
        <v>#N/A</v>
      </c>
      <c r="O2366" s="25" t="e">
        <f t="shared" si="114"/>
        <v>#N/A</v>
      </c>
      <c r="P2366" s="263" t="e">
        <f t="shared" si="115"/>
        <v>#N/A</v>
      </c>
      <c r="Q2366" s="25" t="e">
        <f t="shared" si="116"/>
        <v>#N/A</v>
      </c>
      <c r="R2366" s="24" t="e">
        <f>VLOOKUP(J2366,'[1]Nhân viên'!$E$20:$F$41,2,0)</f>
        <v>#N/A</v>
      </c>
    </row>
    <row r="2367" spans="1:18" x14ac:dyDescent="0.2">
      <c r="A2367" s="11">
        <v>2365</v>
      </c>
      <c r="E2367" s="24" t="e">
        <f>VLOOKUP(D2367,'Nhân viên'!$B$5:$C$48,2,0)</f>
        <v>#N/A</v>
      </c>
      <c r="H2367" s="24" t="e">
        <f>VLOOKUP(F2367,'Khách hàng'!$B$4:$G$1048576,2,0)</f>
        <v>#N/A</v>
      </c>
      <c r="M2367" s="24" t="e">
        <f>VLOOKUP(K2367,'Hàng hóa'!$C$5:$J2499,2,0)</f>
        <v>#N/A</v>
      </c>
      <c r="N2367" s="25" t="e">
        <f>VLOOKUP(K2367,'[1]Hàng hóa'!$C$5:$G$22,5,0)</f>
        <v>#N/A</v>
      </c>
      <c r="O2367" s="25" t="e">
        <f t="shared" si="114"/>
        <v>#N/A</v>
      </c>
      <c r="P2367" s="263" t="e">
        <f t="shared" si="115"/>
        <v>#N/A</v>
      </c>
      <c r="Q2367" s="25" t="e">
        <f t="shared" si="116"/>
        <v>#N/A</v>
      </c>
      <c r="R2367" s="24" t="e">
        <f>VLOOKUP(J2367,'[1]Nhân viên'!$E$20:$F$41,2,0)</f>
        <v>#N/A</v>
      </c>
    </row>
    <row r="2368" spans="1:18" x14ac:dyDescent="0.2">
      <c r="A2368" s="11">
        <v>2366</v>
      </c>
      <c r="E2368" s="24" t="e">
        <f>VLOOKUP(D2368,'Nhân viên'!$B$5:$C$48,2,0)</f>
        <v>#N/A</v>
      </c>
      <c r="H2368" s="24" t="e">
        <f>VLOOKUP(F2368,'Khách hàng'!$B$4:$G$1048576,2,0)</f>
        <v>#N/A</v>
      </c>
      <c r="M2368" s="24" t="e">
        <f>VLOOKUP(K2368,'Hàng hóa'!$C$5:$J2500,2,0)</f>
        <v>#N/A</v>
      </c>
      <c r="N2368" s="25" t="e">
        <f>VLOOKUP(K2368,'[1]Hàng hóa'!$C$5:$G$22,5,0)</f>
        <v>#N/A</v>
      </c>
      <c r="O2368" s="25" t="e">
        <f t="shared" si="114"/>
        <v>#N/A</v>
      </c>
      <c r="P2368" s="263" t="e">
        <f t="shared" si="115"/>
        <v>#N/A</v>
      </c>
      <c r="Q2368" s="25" t="e">
        <f t="shared" si="116"/>
        <v>#N/A</v>
      </c>
      <c r="R2368" s="24" t="e">
        <f>VLOOKUP(J2368,'[1]Nhân viên'!$E$20:$F$41,2,0)</f>
        <v>#N/A</v>
      </c>
    </row>
    <row r="2369" spans="1:18" x14ac:dyDescent="0.2">
      <c r="A2369" s="11">
        <v>2367</v>
      </c>
      <c r="E2369" s="24" t="e">
        <f>VLOOKUP(D2369,'Nhân viên'!$B$5:$C$48,2,0)</f>
        <v>#N/A</v>
      </c>
      <c r="H2369" s="24" t="e">
        <f>VLOOKUP(F2369,'Khách hàng'!$B$4:$G$1048576,2,0)</f>
        <v>#N/A</v>
      </c>
      <c r="M2369" s="24" t="e">
        <f>VLOOKUP(K2369,'Hàng hóa'!$C$5:$J2501,2,0)</f>
        <v>#N/A</v>
      </c>
      <c r="N2369" s="25" t="e">
        <f>VLOOKUP(K2369,'[1]Hàng hóa'!$C$5:$G$22,5,0)</f>
        <v>#N/A</v>
      </c>
      <c r="O2369" s="25" t="e">
        <f t="shared" si="114"/>
        <v>#N/A</v>
      </c>
      <c r="P2369" s="263" t="e">
        <f t="shared" si="115"/>
        <v>#N/A</v>
      </c>
      <c r="Q2369" s="25" t="e">
        <f t="shared" si="116"/>
        <v>#N/A</v>
      </c>
      <c r="R2369" s="24" t="e">
        <f>VLOOKUP(J2369,'[1]Nhân viên'!$E$20:$F$41,2,0)</f>
        <v>#N/A</v>
      </c>
    </row>
    <row r="2370" spans="1:18" x14ac:dyDescent="0.2">
      <c r="A2370" s="11">
        <v>2368</v>
      </c>
      <c r="E2370" s="24" t="e">
        <f>VLOOKUP(D2370,'Nhân viên'!$B$5:$C$48,2,0)</f>
        <v>#N/A</v>
      </c>
      <c r="H2370" s="24" t="e">
        <f>VLOOKUP(F2370,'Khách hàng'!$B$4:$G$1048576,2,0)</f>
        <v>#N/A</v>
      </c>
      <c r="M2370" s="24" t="e">
        <f>VLOOKUP(K2370,'Hàng hóa'!$C$5:$J2502,2,0)</f>
        <v>#N/A</v>
      </c>
      <c r="N2370" s="25" t="e">
        <f>VLOOKUP(K2370,'[1]Hàng hóa'!$C$5:$G$22,5,0)</f>
        <v>#N/A</v>
      </c>
      <c r="O2370" s="25" t="e">
        <f t="shared" si="114"/>
        <v>#N/A</v>
      </c>
      <c r="P2370" s="263" t="e">
        <f t="shared" si="115"/>
        <v>#N/A</v>
      </c>
      <c r="Q2370" s="25" t="e">
        <f t="shared" si="116"/>
        <v>#N/A</v>
      </c>
      <c r="R2370" s="24" t="e">
        <f>VLOOKUP(J2370,'[1]Nhân viên'!$E$20:$F$41,2,0)</f>
        <v>#N/A</v>
      </c>
    </row>
    <row r="2371" spans="1:18" x14ac:dyDescent="0.2">
      <c r="A2371" s="11">
        <v>2369</v>
      </c>
      <c r="E2371" s="24" t="e">
        <f>VLOOKUP(D2371,'Nhân viên'!$B$5:$C$48,2,0)</f>
        <v>#N/A</v>
      </c>
      <c r="H2371" s="24" t="e">
        <f>VLOOKUP(F2371,'Khách hàng'!$B$4:$G$1048576,2,0)</f>
        <v>#N/A</v>
      </c>
      <c r="M2371" s="24" t="e">
        <f>VLOOKUP(K2371,'Hàng hóa'!$C$5:$J2503,2,0)</f>
        <v>#N/A</v>
      </c>
      <c r="N2371" s="25" t="e">
        <f>VLOOKUP(K2371,'[1]Hàng hóa'!$C$5:$G$22,5,0)</f>
        <v>#N/A</v>
      </c>
      <c r="O2371" s="25" t="e">
        <f t="shared" si="114"/>
        <v>#N/A</v>
      </c>
      <c r="P2371" s="263" t="e">
        <f t="shared" si="115"/>
        <v>#N/A</v>
      </c>
      <c r="Q2371" s="25" t="e">
        <f t="shared" si="116"/>
        <v>#N/A</v>
      </c>
      <c r="R2371" s="24" t="e">
        <f>VLOOKUP(J2371,'[1]Nhân viên'!$E$20:$F$41,2,0)</f>
        <v>#N/A</v>
      </c>
    </row>
    <row r="2372" spans="1:18" x14ac:dyDescent="0.2">
      <c r="A2372" s="11">
        <v>2370</v>
      </c>
      <c r="E2372" s="24" t="e">
        <f>VLOOKUP(D2372,'Nhân viên'!$B$5:$C$48,2,0)</f>
        <v>#N/A</v>
      </c>
      <c r="H2372" s="24" t="e">
        <f>VLOOKUP(F2372,'Khách hàng'!$B$4:$G$1048576,2,0)</f>
        <v>#N/A</v>
      </c>
      <c r="M2372" s="24" t="e">
        <f>VLOOKUP(K2372,'Hàng hóa'!$C$5:$J2504,2,0)</f>
        <v>#N/A</v>
      </c>
      <c r="N2372" s="25" t="e">
        <f>VLOOKUP(K2372,'[1]Hàng hóa'!$C$5:$G$22,5,0)</f>
        <v>#N/A</v>
      </c>
      <c r="O2372" s="25" t="e">
        <f t="shared" si="114"/>
        <v>#N/A</v>
      </c>
      <c r="P2372" s="263" t="e">
        <f t="shared" si="115"/>
        <v>#N/A</v>
      </c>
      <c r="Q2372" s="25" t="e">
        <f t="shared" si="116"/>
        <v>#N/A</v>
      </c>
      <c r="R2372" s="24" t="e">
        <f>VLOOKUP(J2372,'[1]Nhân viên'!$E$20:$F$41,2,0)</f>
        <v>#N/A</v>
      </c>
    </row>
    <row r="2373" spans="1:18" x14ac:dyDescent="0.2">
      <c r="A2373" s="11">
        <v>2371</v>
      </c>
      <c r="E2373" s="24" t="e">
        <f>VLOOKUP(D2373,'Nhân viên'!$B$5:$C$48,2,0)</f>
        <v>#N/A</v>
      </c>
      <c r="H2373" s="24" t="e">
        <f>VLOOKUP(F2373,'Khách hàng'!$B$4:$G$1048576,2,0)</f>
        <v>#N/A</v>
      </c>
      <c r="M2373" s="24" t="e">
        <f>VLOOKUP(K2373,'Hàng hóa'!$C$5:$J2505,2,0)</f>
        <v>#N/A</v>
      </c>
      <c r="N2373" s="25" t="e">
        <f>VLOOKUP(K2373,'[1]Hàng hóa'!$C$5:$G$22,5,0)</f>
        <v>#N/A</v>
      </c>
      <c r="O2373" s="25" t="e">
        <f t="shared" si="114"/>
        <v>#N/A</v>
      </c>
      <c r="P2373" s="263" t="e">
        <f t="shared" si="115"/>
        <v>#N/A</v>
      </c>
      <c r="Q2373" s="25" t="e">
        <f t="shared" si="116"/>
        <v>#N/A</v>
      </c>
      <c r="R2373" s="24" t="e">
        <f>VLOOKUP(J2373,'[1]Nhân viên'!$E$20:$F$41,2,0)</f>
        <v>#N/A</v>
      </c>
    </row>
    <row r="2374" spans="1:18" x14ac:dyDescent="0.2">
      <c r="A2374" s="11">
        <v>2372</v>
      </c>
      <c r="E2374" s="24" t="e">
        <f>VLOOKUP(D2374,'Nhân viên'!$B$5:$C$48,2,0)</f>
        <v>#N/A</v>
      </c>
      <c r="H2374" s="24" t="e">
        <f>VLOOKUP(F2374,'Khách hàng'!$B$4:$G$1048576,2,0)</f>
        <v>#N/A</v>
      </c>
      <c r="M2374" s="24" t="e">
        <f>VLOOKUP(K2374,'Hàng hóa'!$C$5:$J2506,2,0)</f>
        <v>#N/A</v>
      </c>
      <c r="N2374" s="25" t="e">
        <f>VLOOKUP(K2374,'[1]Hàng hóa'!$C$5:$G$22,5,0)</f>
        <v>#N/A</v>
      </c>
      <c r="O2374" s="25" t="e">
        <f t="shared" si="114"/>
        <v>#N/A</v>
      </c>
      <c r="P2374" s="263" t="e">
        <f t="shared" si="115"/>
        <v>#N/A</v>
      </c>
      <c r="Q2374" s="25" t="e">
        <f t="shared" si="116"/>
        <v>#N/A</v>
      </c>
      <c r="R2374" s="24" t="e">
        <f>VLOOKUP(J2374,'[1]Nhân viên'!$E$20:$F$41,2,0)</f>
        <v>#N/A</v>
      </c>
    </row>
    <row r="2375" spans="1:18" x14ac:dyDescent="0.2">
      <c r="A2375" s="11">
        <v>2373</v>
      </c>
      <c r="E2375" s="24" t="e">
        <f>VLOOKUP(D2375,'Nhân viên'!$B$5:$C$48,2,0)</f>
        <v>#N/A</v>
      </c>
      <c r="H2375" s="24" t="e">
        <f>VLOOKUP(F2375,'Khách hàng'!$B$4:$G$1048576,2,0)</f>
        <v>#N/A</v>
      </c>
      <c r="M2375" s="24" t="e">
        <f>VLOOKUP(K2375,'Hàng hóa'!$C$5:$J2507,2,0)</f>
        <v>#N/A</v>
      </c>
      <c r="N2375" s="25" t="e">
        <f>VLOOKUP(K2375,'[1]Hàng hóa'!$C$5:$G$22,5,0)</f>
        <v>#N/A</v>
      </c>
      <c r="O2375" s="25" t="e">
        <f t="shared" si="114"/>
        <v>#N/A</v>
      </c>
      <c r="P2375" s="263" t="e">
        <f t="shared" si="115"/>
        <v>#N/A</v>
      </c>
      <c r="Q2375" s="25" t="e">
        <f t="shared" si="116"/>
        <v>#N/A</v>
      </c>
      <c r="R2375" s="24" t="e">
        <f>VLOOKUP(J2375,'[1]Nhân viên'!$E$20:$F$41,2,0)</f>
        <v>#N/A</v>
      </c>
    </row>
    <row r="2376" spans="1:18" x14ac:dyDescent="0.2">
      <c r="A2376" s="11">
        <v>2374</v>
      </c>
      <c r="E2376" s="24" t="e">
        <f>VLOOKUP(D2376,'Nhân viên'!$B$5:$C$48,2,0)</f>
        <v>#N/A</v>
      </c>
      <c r="H2376" s="24" t="e">
        <f>VLOOKUP(F2376,'Khách hàng'!$B$4:$G$1048576,2,0)</f>
        <v>#N/A</v>
      </c>
      <c r="M2376" s="24" t="e">
        <f>VLOOKUP(K2376,'Hàng hóa'!$C$5:$J2508,2,0)</f>
        <v>#N/A</v>
      </c>
      <c r="N2376" s="25" t="e">
        <f>VLOOKUP(K2376,'[1]Hàng hóa'!$C$5:$G$22,5,0)</f>
        <v>#N/A</v>
      </c>
      <c r="O2376" s="25" t="e">
        <f t="shared" si="114"/>
        <v>#N/A</v>
      </c>
      <c r="P2376" s="263" t="e">
        <f t="shared" si="115"/>
        <v>#N/A</v>
      </c>
      <c r="Q2376" s="25" t="e">
        <f t="shared" si="116"/>
        <v>#N/A</v>
      </c>
      <c r="R2376" s="24" t="e">
        <f>VLOOKUP(J2376,'[1]Nhân viên'!$E$20:$F$41,2,0)</f>
        <v>#N/A</v>
      </c>
    </row>
    <row r="2377" spans="1:18" x14ac:dyDescent="0.2">
      <c r="A2377" s="11">
        <v>2375</v>
      </c>
      <c r="E2377" s="24" t="e">
        <f>VLOOKUP(D2377,'Nhân viên'!$B$5:$C$48,2,0)</f>
        <v>#N/A</v>
      </c>
      <c r="H2377" s="24" t="e">
        <f>VLOOKUP(F2377,'Khách hàng'!$B$4:$G$1048576,2,0)</f>
        <v>#N/A</v>
      </c>
      <c r="M2377" s="24" t="e">
        <f>VLOOKUP(K2377,'Hàng hóa'!$C$5:$J2509,2,0)</f>
        <v>#N/A</v>
      </c>
      <c r="N2377" s="25" t="e">
        <f>VLOOKUP(K2377,'[1]Hàng hóa'!$C$5:$G$22,5,0)</f>
        <v>#N/A</v>
      </c>
      <c r="O2377" s="25" t="e">
        <f t="shared" si="114"/>
        <v>#N/A</v>
      </c>
      <c r="P2377" s="263" t="e">
        <f t="shared" si="115"/>
        <v>#N/A</v>
      </c>
      <c r="Q2377" s="25" t="e">
        <f t="shared" si="116"/>
        <v>#N/A</v>
      </c>
      <c r="R2377" s="24" t="e">
        <f>VLOOKUP(J2377,'[1]Nhân viên'!$E$20:$F$41,2,0)</f>
        <v>#N/A</v>
      </c>
    </row>
    <row r="2378" spans="1:18" x14ac:dyDescent="0.2">
      <c r="A2378" s="11">
        <v>2376</v>
      </c>
      <c r="E2378" s="24" t="e">
        <f>VLOOKUP(D2378,'Nhân viên'!$B$5:$C$48,2,0)</f>
        <v>#N/A</v>
      </c>
      <c r="H2378" s="24" t="e">
        <f>VLOOKUP(F2378,'Khách hàng'!$B$4:$G$1048576,2,0)</f>
        <v>#N/A</v>
      </c>
      <c r="M2378" s="24" t="e">
        <f>VLOOKUP(K2378,'Hàng hóa'!$C$5:$J2510,2,0)</f>
        <v>#N/A</v>
      </c>
      <c r="N2378" s="25" t="e">
        <f>VLOOKUP(K2378,'[1]Hàng hóa'!$C$5:$G$22,5,0)</f>
        <v>#N/A</v>
      </c>
      <c r="O2378" s="25" t="e">
        <f t="shared" si="114"/>
        <v>#N/A</v>
      </c>
      <c r="P2378" s="263" t="e">
        <f t="shared" si="115"/>
        <v>#N/A</v>
      </c>
      <c r="Q2378" s="25" t="e">
        <f t="shared" si="116"/>
        <v>#N/A</v>
      </c>
      <c r="R2378" s="24" t="e">
        <f>VLOOKUP(J2378,'[1]Nhân viên'!$E$20:$F$41,2,0)</f>
        <v>#N/A</v>
      </c>
    </row>
    <row r="2379" spans="1:18" x14ac:dyDescent="0.2">
      <c r="A2379" s="11">
        <v>2377</v>
      </c>
      <c r="E2379" s="24" t="e">
        <f>VLOOKUP(D2379,'Nhân viên'!$B$5:$C$48,2,0)</f>
        <v>#N/A</v>
      </c>
      <c r="H2379" s="24" t="e">
        <f>VLOOKUP(F2379,'Khách hàng'!$B$4:$G$1048576,2,0)</f>
        <v>#N/A</v>
      </c>
      <c r="M2379" s="24" t="e">
        <f>VLOOKUP(K2379,'Hàng hóa'!$C$5:$J2511,2,0)</f>
        <v>#N/A</v>
      </c>
      <c r="N2379" s="25" t="e">
        <f>VLOOKUP(K2379,'[1]Hàng hóa'!$C$5:$G$22,5,0)</f>
        <v>#N/A</v>
      </c>
      <c r="O2379" s="25" t="e">
        <f t="shared" si="114"/>
        <v>#N/A</v>
      </c>
      <c r="P2379" s="263" t="e">
        <f t="shared" si="115"/>
        <v>#N/A</v>
      </c>
      <c r="Q2379" s="25" t="e">
        <f t="shared" si="116"/>
        <v>#N/A</v>
      </c>
      <c r="R2379" s="24" t="e">
        <f>VLOOKUP(J2379,'[1]Nhân viên'!$E$20:$F$41,2,0)</f>
        <v>#N/A</v>
      </c>
    </row>
    <row r="2380" spans="1:18" x14ac:dyDescent="0.2">
      <c r="A2380" s="11">
        <v>2378</v>
      </c>
      <c r="E2380" s="24" t="e">
        <f>VLOOKUP(D2380,'Nhân viên'!$B$5:$C$48,2,0)</f>
        <v>#N/A</v>
      </c>
      <c r="H2380" s="24" t="e">
        <f>VLOOKUP(F2380,'Khách hàng'!$B$4:$G$1048576,2,0)</f>
        <v>#N/A</v>
      </c>
      <c r="M2380" s="24" t="e">
        <f>VLOOKUP(K2380,'Hàng hóa'!$C$5:$J2512,2,0)</f>
        <v>#N/A</v>
      </c>
      <c r="N2380" s="25" t="e">
        <f>VLOOKUP(K2380,'[1]Hàng hóa'!$C$5:$G$22,5,0)</f>
        <v>#N/A</v>
      </c>
      <c r="O2380" s="25" t="e">
        <f t="shared" si="114"/>
        <v>#N/A</v>
      </c>
      <c r="P2380" s="263" t="e">
        <f t="shared" si="115"/>
        <v>#N/A</v>
      </c>
      <c r="Q2380" s="25" t="e">
        <f t="shared" si="116"/>
        <v>#N/A</v>
      </c>
      <c r="R2380" s="24" t="e">
        <f>VLOOKUP(J2380,'[1]Nhân viên'!$E$20:$F$41,2,0)</f>
        <v>#N/A</v>
      </c>
    </row>
    <row r="2381" spans="1:18" x14ac:dyDescent="0.2">
      <c r="A2381" s="11">
        <v>2379</v>
      </c>
      <c r="E2381" s="24" t="e">
        <f>VLOOKUP(D2381,'Nhân viên'!$B$5:$C$48,2,0)</f>
        <v>#N/A</v>
      </c>
      <c r="H2381" s="24" t="e">
        <f>VLOOKUP(F2381,'Khách hàng'!$B$4:$G$1048576,2,0)</f>
        <v>#N/A</v>
      </c>
      <c r="M2381" s="24" t="e">
        <f>VLOOKUP(K2381,'Hàng hóa'!$C$5:$J2513,2,0)</f>
        <v>#N/A</v>
      </c>
      <c r="N2381" s="25" t="e">
        <f>VLOOKUP(K2381,'[1]Hàng hóa'!$C$5:$G$22,5,0)</f>
        <v>#N/A</v>
      </c>
      <c r="O2381" s="25" t="e">
        <f t="shared" si="114"/>
        <v>#N/A</v>
      </c>
      <c r="P2381" s="263" t="e">
        <f t="shared" si="115"/>
        <v>#N/A</v>
      </c>
      <c r="Q2381" s="25" t="e">
        <f t="shared" si="116"/>
        <v>#N/A</v>
      </c>
      <c r="R2381" s="24" t="e">
        <f>VLOOKUP(J2381,'[1]Nhân viên'!$E$20:$F$41,2,0)</f>
        <v>#N/A</v>
      </c>
    </row>
    <row r="2382" spans="1:18" x14ac:dyDescent="0.2">
      <c r="A2382" s="11">
        <v>2380</v>
      </c>
      <c r="E2382" s="24" t="e">
        <f>VLOOKUP(D2382,'Nhân viên'!$B$5:$C$48,2,0)</f>
        <v>#N/A</v>
      </c>
      <c r="H2382" s="24" t="e">
        <f>VLOOKUP(F2382,'Khách hàng'!$B$4:$G$1048576,2,0)</f>
        <v>#N/A</v>
      </c>
      <c r="M2382" s="24" t="e">
        <f>VLOOKUP(K2382,'Hàng hóa'!$C$5:$J2514,2,0)</f>
        <v>#N/A</v>
      </c>
      <c r="N2382" s="25" t="e">
        <f>VLOOKUP(K2382,'[1]Hàng hóa'!$C$5:$G$22,5,0)</f>
        <v>#N/A</v>
      </c>
      <c r="O2382" s="25" t="e">
        <f t="shared" si="114"/>
        <v>#N/A</v>
      </c>
      <c r="P2382" s="263" t="e">
        <f t="shared" si="115"/>
        <v>#N/A</v>
      </c>
      <c r="Q2382" s="25" t="e">
        <f t="shared" si="116"/>
        <v>#N/A</v>
      </c>
      <c r="R2382" s="24" t="e">
        <f>VLOOKUP(J2382,'[1]Nhân viên'!$E$20:$F$41,2,0)</f>
        <v>#N/A</v>
      </c>
    </row>
    <row r="2383" spans="1:18" x14ac:dyDescent="0.2">
      <c r="A2383" s="11">
        <v>2381</v>
      </c>
      <c r="E2383" s="24" t="e">
        <f>VLOOKUP(D2383,'Nhân viên'!$B$5:$C$48,2,0)</f>
        <v>#N/A</v>
      </c>
      <c r="H2383" s="24" t="e">
        <f>VLOOKUP(F2383,'Khách hàng'!$B$4:$G$1048576,2,0)</f>
        <v>#N/A</v>
      </c>
      <c r="M2383" s="24" t="e">
        <f>VLOOKUP(K2383,'Hàng hóa'!$C$5:$J2515,2,0)</f>
        <v>#N/A</v>
      </c>
      <c r="N2383" s="25" t="e">
        <f>VLOOKUP(K2383,'[1]Hàng hóa'!$C$5:$G$22,5,0)</f>
        <v>#N/A</v>
      </c>
      <c r="O2383" s="25" t="e">
        <f t="shared" si="114"/>
        <v>#N/A</v>
      </c>
      <c r="P2383" s="263" t="e">
        <f t="shared" si="115"/>
        <v>#N/A</v>
      </c>
      <c r="Q2383" s="25" t="e">
        <f t="shared" si="116"/>
        <v>#N/A</v>
      </c>
      <c r="R2383" s="24" t="e">
        <f>VLOOKUP(J2383,'[1]Nhân viên'!$E$20:$F$41,2,0)</f>
        <v>#N/A</v>
      </c>
    </row>
    <row r="2384" spans="1:18" x14ac:dyDescent="0.2">
      <c r="A2384" s="11">
        <v>2382</v>
      </c>
      <c r="E2384" s="24" t="e">
        <f>VLOOKUP(D2384,'Nhân viên'!$B$5:$C$48,2,0)</f>
        <v>#N/A</v>
      </c>
      <c r="H2384" s="24" t="e">
        <f>VLOOKUP(F2384,'Khách hàng'!$B$4:$G$1048576,2,0)</f>
        <v>#N/A</v>
      </c>
      <c r="M2384" s="24" t="e">
        <f>VLOOKUP(K2384,'Hàng hóa'!$C$5:$J2516,2,0)</f>
        <v>#N/A</v>
      </c>
      <c r="N2384" s="25" t="e">
        <f>VLOOKUP(K2384,'[1]Hàng hóa'!$C$5:$G$22,5,0)</f>
        <v>#N/A</v>
      </c>
      <c r="O2384" s="25" t="e">
        <f t="shared" si="114"/>
        <v>#N/A</v>
      </c>
      <c r="P2384" s="263" t="e">
        <f t="shared" si="115"/>
        <v>#N/A</v>
      </c>
      <c r="Q2384" s="25" t="e">
        <f t="shared" si="116"/>
        <v>#N/A</v>
      </c>
      <c r="R2384" s="24" t="e">
        <f>VLOOKUP(J2384,'[1]Nhân viên'!$E$20:$F$41,2,0)</f>
        <v>#N/A</v>
      </c>
    </row>
    <row r="2385" spans="1:18" x14ac:dyDescent="0.2">
      <c r="A2385" s="11">
        <v>2383</v>
      </c>
      <c r="E2385" s="24" t="e">
        <f>VLOOKUP(D2385,'Nhân viên'!$B$5:$C$48,2,0)</f>
        <v>#N/A</v>
      </c>
      <c r="H2385" s="24" t="e">
        <f>VLOOKUP(F2385,'Khách hàng'!$B$4:$G$1048576,2,0)</f>
        <v>#N/A</v>
      </c>
      <c r="M2385" s="24" t="e">
        <f>VLOOKUP(K2385,'Hàng hóa'!$C$5:$J2517,2,0)</f>
        <v>#N/A</v>
      </c>
      <c r="N2385" s="25" t="e">
        <f>VLOOKUP(K2385,'[1]Hàng hóa'!$C$5:$G$22,5,0)</f>
        <v>#N/A</v>
      </c>
      <c r="O2385" s="25" t="e">
        <f t="shared" si="114"/>
        <v>#N/A</v>
      </c>
      <c r="P2385" s="263" t="e">
        <f t="shared" si="115"/>
        <v>#N/A</v>
      </c>
      <c r="Q2385" s="25" t="e">
        <f t="shared" si="116"/>
        <v>#N/A</v>
      </c>
      <c r="R2385" s="24" t="e">
        <f>VLOOKUP(J2385,'[1]Nhân viên'!$E$20:$F$41,2,0)</f>
        <v>#N/A</v>
      </c>
    </row>
    <row r="2386" spans="1:18" x14ac:dyDescent="0.2">
      <c r="A2386" s="11">
        <v>2384</v>
      </c>
      <c r="E2386" s="24" t="e">
        <f>VLOOKUP(D2386,'Nhân viên'!$B$5:$C$48,2,0)</f>
        <v>#N/A</v>
      </c>
      <c r="H2386" s="24" t="e">
        <f>VLOOKUP(F2386,'Khách hàng'!$B$4:$G$1048576,2,0)</f>
        <v>#N/A</v>
      </c>
      <c r="M2386" s="24" t="e">
        <f>VLOOKUP(K2386,'Hàng hóa'!$C$5:$J2518,2,0)</f>
        <v>#N/A</v>
      </c>
      <c r="N2386" s="25" t="e">
        <f>VLOOKUP(K2386,'[1]Hàng hóa'!$C$5:$G$22,5,0)</f>
        <v>#N/A</v>
      </c>
      <c r="O2386" s="25" t="e">
        <f t="shared" si="114"/>
        <v>#N/A</v>
      </c>
      <c r="P2386" s="263" t="e">
        <f t="shared" si="115"/>
        <v>#N/A</v>
      </c>
      <c r="Q2386" s="25" t="e">
        <f t="shared" si="116"/>
        <v>#N/A</v>
      </c>
      <c r="R2386" s="24" t="e">
        <f>VLOOKUP(J2386,'[1]Nhân viên'!$E$20:$F$41,2,0)</f>
        <v>#N/A</v>
      </c>
    </row>
    <row r="2387" spans="1:18" x14ac:dyDescent="0.2">
      <c r="A2387" s="11">
        <v>2385</v>
      </c>
      <c r="E2387" s="24" t="e">
        <f>VLOOKUP(D2387,'Nhân viên'!$B$5:$C$48,2,0)</f>
        <v>#N/A</v>
      </c>
      <c r="H2387" s="24" t="e">
        <f>VLOOKUP(F2387,'Khách hàng'!$B$4:$G$1048576,2,0)</f>
        <v>#N/A</v>
      </c>
      <c r="M2387" s="24" t="e">
        <f>VLOOKUP(K2387,'Hàng hóa'!$C$5:$J2519,2,0)</f>
        <v>#N/A</v>
      </c>
      <c r="N2387" s="25" t="e">
        <f>VLOOKUP(K2387,'[1]Hàng hóa'!$C$5:$G$22,5,0)</f>
        <v>#N/A</v>
      </c>
      <c r="O2387" s="25" t="e">
        <f t="shared" si="114"/>
        <v>#N/A</v>
      </c>
      <c r="P2387" s="263" t="e">
        <f t="shared" si="115"/>
        <v>#N/A</v>
      </c>
      <c r="Q2387" s="25" t="e">
        <f t="shared" si="116"/>
        <v>#N/A</v>
      </c>
      <c r="R2387" s="24" t="e">
        <f>VLOOKUP(J2387,'[1]Nhân viên'!$E$20:$F$41,2,0)</f>
        <v>#N/A</v>
      </c>
    </row>
    <row r="2388" spans="1:18" x14ac:dyDescent="0.2">
      <c r="A2388" s="11">
        <v>2386</v>
      </c>
      <c r="E2388" s="24" t="e">
        <f>VLOOKUP(D2388,'Nhân viên'!$B$5:$C$48,2,0)</f>
        <v>#N/A</v>
      </c>
      <c r="H2388" s="24" t="e">
        <f>VLOOKUP(F2388,'Khách hàng'!$B$4:$G$1048576,2,0)</f>
        <v>#N/A</v>
      </c>
      <c r="M2388" s="24" t="e">
        <f>VLOOKUP(K2388,'Hàng hóa'!$C$5:$J2520,2,0)</f>
        <v>#N/A</v>
      </c>
      <c r="N2388" s="25" t="e">
        <f>VLOOKUP(K2388,'[1]Hàng hóa'!$C$5:$G$22,5,0)</f>
        <v>#N/A</v>
      </c>
      <c r="O2388" s="25" t="e">
        <f t="shared" si="114"/>
        <v>#N/A</v>
      </c>
      <c r="P2388" s="263" t="e">
        <f t="shared" si="115"/>
        <v>#N/A</v>
      </c>
      <c r="Q2388" s="25" t="e">
        <f t="shared" si="116"/>
        <v>#N/A</v>
      </c>
      <c r="R2388" s="24" t="e">
        <f>VLOOKUP(J2388,'[1]Nhân viên'!$E$20:$F$41,2,0)</f>
        <v>#N/A</v>
      </c>
    </row>
    <row r="2389" spans="1:18" x14ac:dyDescent="0.2">
      <c r="A2389" s="11">
        <v>2387</v>
      </c>
      <c r="E2389" s="24" t="e">
        <f>VLOOKUP(D2389,'Nhân viên'!$B$5:$C$48,2,0)</f>
        <v>#N/A</v>
      </c>
      <c r="H2389" s="24" t="e">
        <f>VLOOKUP(F2389,'Khách hàng'!$B$4:$G$1048576,2,0)</f>
        <v>#N/A</v>
      </c>
      <c r="M2389" s="24" t="e">
        <f>VLOOKUP(K2389,'Hàng hóa'!$C$5:$J2521,2,0)</f>
        <v>#N/A</v>
      </c>
      <c r="N2389" s="25" t="e">
        <f>VLOOKUP(K2389,'[1]Hàng hóa'!$C$5:$G$22,5,0)</f>
        <v>#N/A</v>
      </c>
      <c r="O2389" s="25" t="e">
        <f t="shared" si="114"/>
        <v>#N/A</v>
      </c>
      <c r="P2389" s="263" t="e">
        <f t="shared" si="115"/>
        <v>#N/A</v>
      </c>
      <c r="Q2389" s="25" t="e">
        <f t="shared" si="116"/>
        <v>#N/A</v>
      </c>
      <c r="R2389" s="24" t="e">
        <f>VLOOKUP(J2389,'[1]Nhân viên'!$E$20:$F$41,2,0)</f>
        <v>#N/A</v>
      </c>
    </row>
    <row r="2390" spans="1:18" x14ac:dyDescent="0.2">
      <c r="A2390" s="11">
        <v>2388</v>
      </c>
      <c r="E2390" s="24" t="e">
        <f>VLOOKUP(D2390,'Nhân viên'!$B$5:$C$48,2,0)</f>
        <v>#N/A</v>
      </c>
      <c r="H2390" s="24" t="e">
        <f>VLOOKUP(F2390,'Khách hàng'!$B$4:$G$1048576,2,0)</f>
        <v>#N/A</v>
      </c>
      <c r="M2390" s="24" t="e">
        <f>VLOOKUP(K2390,'Hàng hóa'!$C$5:$J2522,2,0)</f>
        <v>#N/A</v>
      </c>
      <c r="N2390" s="25" t="e">
        <f>VLOOKUP(K2390,'[1]Hàng hóa'!$C$5:$G$22,5,0)</f>
        <v>#N/A</v>
      </c>
      <c r="O2390" s="25" t="e">
        <f t="shared" si="114"/>
        <v>#N/A</v>
      </c>
      <c r="P2390" s="263" t="e">
        <f t="shared" si="115"/>
        <v>#N/A</v>
      </c>
      <c r="Q2390" s="25" t="e">
        <f t="shared" si="116"/>
        <v>#N/A</v>
      </c>
      <c r="R2390" s="24" t="e">
        <f>VLOOKUP(J2390,'[1]Nhân viên'!$E$20:$F$41,2,0)</f>
        <v>#N/A</v>
      </c>
    </row>
    <row r="2391" spans="1:18" x14ac:dyDescent="0.2">
      <c r="A2391" s="11">
        <v>2389</v>
      </c>
      <c r="E2391" s="24" t="e">
        <f>VLOOKUP(D2391,'Nhân viên'!$B$5:$C$48,2,0)</f>
        <v>#N/A</v>
      </c>
      <c r="H2391" s="24" t="e">
        <f>VLOOKUP(F2391,'Khách hàng'!$B$4:$G$1048576,2,0)</f>
        <v>#N/A</v>
      </c>
      <c r="M2391" s="24" t="e">
        <f>VLOOKUP(K2391,'Hàng hóa'!$C$5:$J2523,2,0)</f>
        <v>#N/A</v>
      </c>
      <c r="N2391" s="25" t="e">
        <f>VLOOKUP(K2391,'[1]Hàng hóa'!$C$5:$G$22,5,0)</f>
        <v>#N/A</v>
      </c>
      <c r="O2391" s="25" t="e">
        <f t="shared" si="114"/>
        <v>#N/A</v>
      </c>
      <c r="P2391" s="263" t="e">
        <f t="shared" si="115"/>
        <v>#N/A</v>
      </c>
      <c r="Q2391" s="25" t="e">
        <f t="shared" si="116"/>
        <v>#N/A</v>
      </c>
      <c r="R2391" s="24" t="e">
        <f>VLOOKUP(J2391,'[1]Nhân viên'!$E$20:$F$41,2,0)</f>
        <v>#N/A</v>
      </c>
    </row>
    <row r="2392" spans="1:18" x14ac:dyDescent="0.2">
      <c r="A2392" s="11">
        <v>2390</v>
      </c>
      <c r="E2392" s="24" t="e">
        <f>VLOOKUP(D2392,'Nhân viên'!$B$5:$C$48,2,0)</f>
        <v>#N/A</v>
      </c>
      <c r="H2392" s="24" t="e">
        <f>VLOOKUP(F2392,'Khách hàng'!$B$4:$G$1048576,2,0)</f>
        <v>#N/A</v>
      </c>
      <c r="M2392" s="24" t="e">
        <f>VLOOKUP(K2392,'Hàng hóa'!$C$5:$J2524,2,0)</f>
        <v>#N/A</v>
      </c>
      <c r="N2392" s="25" t="e">
        <f>VLOOKUP(K2392,'[1]Hàng hóa'!$C$5:$G$22,5,0)</f>
        <v>#N/A</v>
      </c>
      <c r="O2392" s="25" t="e">
        <f t="shared" si="114"/>
        <v>#N/A</v>
      </c>
      <c r="P2392" s="263" t="e">
        <f t="shared" si="115"/>
        <v>#N/A</v>
      </c>
      <c r="Q2392" s="25" t="e">
        <f t="shared" si="116"/>
        <v>#N/A</v>
      </c>
      <c r="R2392" s="24" t="e">
        <f>VLOOKUP(J2392,'[1]Nhân viên'!$E$20:$F$41,2,0)</f>
        <v>#N/A</v>
      </c>
    </row>
    <row r="2393" spans="1:18" x14ac:dyDescent="0.2">
      <c r="A2393" s="11">
        <v>2391</v>
      </c>
      <c r="E2393" s="24" t="e">
        <f>VLOOKUP(D2393,'Nhân viên'!$B$5:$C$48,2,0)</f>
        <v>#N/A</v>
      </c>
      <c r="H2393" s="24" t="e">
        <f>VLOOKUP(F2393,'Khách hàng'!$B$4:$G$1048576,2,0)</f>
        <v>#N/A</v>
      </c>
      <c r="M2393" s="24" t="e">
        <f>VLOOKUP(K2393,'Hàng hóa'!$C$5:$J2525,2,0)</f>
        <v>#N/A</v>
      </c>
      <c r="N2393" s="25" t="e">
        <f>VLOOKUP(K2393,'[1]Hàng hóa'!$C$5:$G$22,5,0)</f>
        <v>#N/A</v>
      </c>
      <c r="O2393" s="25" t="e">
        <f t="shared" si="114"/>
        <v>#N/A</v>
      </c>
      <c r="P2393" s="263" t="e">
        <f t="shared" si="115"/>
        <v>#N/A</v>
      </c>
      <c r="Q2393" s="25" t="e">
        <f t="shared" si="116"/>
        <v>#N/A</v>
      </c>
      <c r="R2393" s="24" t="e">
        <f>VLOOKUP(J2393,'[1]Nhân viên'!$E$20:$F$41,2,0)</f>
        <v>#N/A</v>
      </c>
    </row>
    <row r="2394" spans="1:18" x14ac:dyDescent="0.2">
      <c r="A2394" s="11">
        <v>2392</v>
      </c>
      <c r="E2394" s="24" t="e">
        <f>VLOOKUP(D2394,'Nhân viên'!$B$5:$C$48,2,0)</f>
        <v>#N/A</v>
      </c>
      <c r="H2394" s="24" t="e">
        <f>VLOOKUP(F2394,'Khách hàng'!$B$4:$G$1048576,2,0)</f>
        <v>#N/A</v>
      </c>
      <c r="M2394" s="24" t="e">
        <f>VLOOKUP(K2394,'Hàng hóa'!$C$5:$J2526,2,0)</f>
        <v>#N/A</v>
      </c>
      <c r="N2394" s="25" t="e">
        <f>VLOOKUP(K2394,'[1]Hàng hóa'!$C$5:$G$22,5,0)</f>
        <v>#N/A</v>
      </c>
      <c r="O2394" s="25" t="e">
        <f t="shared" ref="O2394:O2457" si="117">L2394*N2394</f>
        <v>#N/A</v>
      </c>
      <c r="P2394" s="263" t="e">
        <f t="shared" ref="P2394:P2457" si="118">O2394*8%</f>
        <v>#N/A</v>
      </c>
      <c r="Q2394" s="25" t="e">
        <f t="shared" ref="Q2394:Q2457" si="119">O2394*P2394+O2394</f>
        <v>#N/A</v>
      </c>
      <c r="R2394" s="24" t="e">
        <f>VLOOKUP(J2394,'[1]Nhân viên'!$E$20:$F$41,2,0)</f>
        <v>#N/A</v>
      </c>
    </row>
    <row r="2395" spans="1:18" x14ac:dyDescent="0.2">
      <c r="A2395" s="11">
        <v>2393</v>
      </c>
      <c r="E2395" s="24" t="e">
        <f>VLOOKUP(D2395,'Nhân viên'!$B$5:$C$48,2,0)</f>
        <v>#N/A</v>
      </c>
      <c r="H2395" s="24" t="e">
        <f>VLOOKUP(F2395,'Khách hàng'!$B$4:$G$1048576,2,0)</f>
        <v>#N/A</v>
      </c>
      <c r="M2395" s="24" t="e">
        <f>VLOOKUP(K2395,'Hàng hóa'!$C$5:$J2527,2,0)</f>
        <v>#N/A</v>
      </c>
      <c r="N2395" s="25" t="e">
        <f>VLOOKUP(K2395,'[1]Hàng hóa'!$C$5:$G$22,5,0)</f>
        <v>#N/A</v>
      </c>
      <c r="O2395" s="25" t="e">
        <f t="shared" si="117"/>
        <v>#N/A</v>
      </c>
      <c r="P2395" s="263" t="e">
        <f t="shared" si="118"/>
        <v>#N/A</v>
      </c>
      <c r="Q2395" s="25" t="e">
        <f t="shared" si="119"/>
        <v>#N/A</v>
      </c>
      <c r="R2395" s="24" t="e">
        <f>VLOOKUP(J2395,'[1]Nhân viên'!$E$20:$F$41,2,0)</f>
        <v>#N/A</v>
      </c>
    </row>
    <row r="2396" spans="1:18" x14ac:dyDescent="0.2">
      <c r="A2396" s="11">
        <v>2394</v>
      </c>
      <c r="E2396" s="24" t="e">
        <f>VLOOKUP(D2396,'Nhân viên'!$B$5:$C$48,2,0)</f>
        <v>#N/A</v>
      </c>
      <c r="H2396" s="24" t="e">
        <f>VLOOKUP(F2396,'Khách hàng'!$B$4:$G$1048576,2,0)</f>
        <v>#N/A</v>
      </c>
      <c r="M2396" s="24" t="e">
        <f>VLOOKUP(K2396,'Hàng hóa'!$C$5:$J2528,2,0)</f>
        <v>#N/A</v>
      </c>
      <c r="N2396" s="25" t="e">
        <f>VLOOKUP(K2396,'[1]Hàng hóa'!$C$5:$G$22,5,0)</f>
        <v>#N/A</v>
      </c>
      <c r="O2396" s="25" t="e">
        <f t="shared" si="117"/>
        <v>#N/A</v>
      </c>
      <c r="P2396" s="263" t="e">
        <f t="shared" si="118"/>
        <v>#N/A</v>
      </c>
      <c r="Q2396" s="25" t="e">
        <f t="shared" si="119"/>
        <v>#N/A</v>
      </c>
      <c r="R2396" s="24" t="e">
        <f>VLOOKUP(J2396,'[1]Nhân viên'!$E$20:$F$41,2,0)</f>
        <v>#N/A</v>
      </c>
    </row>
    <row r="2397" spans="1:18" x14ac:dyDescent="0.2">
      <c r="A2397" s="11">
        <v>2395</v>
      </c>
      <c r="E2397" s="24" t="e">
        <f>VLOOKUP(D2397,'Nhân viên'!$B$5:$C$48,2,0)</f>
        <v>#N/A</v>
      </c>
      <c r="H2397" s="24" t="e">
        <f>VLOOKUP(F2397,'Khách hàng'!$B$4:$G$1048576,2,0)</f>
        <v>#N/A</v>
      </c>
      <c r="M2397" s="24" t="e">
        <f>VLOOKUP(K2397,'Hàng hóa'!$C$5:$J2529,2,0)</f>
        <v>#N/A</v>
      </c>
      <c r="N2397" s="25" t="e">
        <f>VLOOKUP(K2397,'[1]Hàng hóa'!$C$5:$G$22,5,0)</f>
        <v>#N/A</v>
      </c>
      <c r="O2397" s="25" t="e">
        <f t="shared" si="117"/>
        <v>#N/A</v>
      </c>
      <c r="P2397" s="263" t="e">
        <f t="shared" si="118"/>
        <v>#N/A</v>
      </c>
      <c r="Q2397" s="25" t="e">
        <f t="shared" si="119"/>
        <v>#N/A</v>
      </c>
      <c r="R2397" s="24" t="e">
        <f>VLOOKUP(J2397,'[1]Nhân viên'!$E$20:$F$41,2,0)</f>
        <v>#N/A</v>
      </c>
    </row>
    <row r="2398" spans="1:18" x14ac:dyDescent="0.2">
      <c r="A2398" s="11">
        <v>2396</v>
      </c>
      <c r="E2398" s="24" t="e">
        <f>VLOOKUP(D2398,'Nhân viên'!$B$5:$C$48,2,0)</f>
        <v>#N/A</v>
      </c>
      <c r="H2398" s="24" t="e">
        <f>VLOOKUP(F2398,'Khách hàng'!$B$4:$G$1048576,2,0)</f>
        <v>#N/A</v>
      </c>
      <c r="M2398" s="24" t="e">
        <f>VLOOKUP(K2398,'Hàng hóa'!$C$5:$J2530,2,0)</f>
        <v>#N/A</v>
      </c>
      <c r="N2398" s="25" t="e">
        <f>VLOOKUP(K2398,'[1]Hàng hóa'!$C$5:$G$22,5,0)</f>
        <v>#N/A</v>
      </c>
      <c r="O2398" s="25" t="e">
        <f t="shared" si="117"/>
        <v>#N/A</v>
      </c>
      <c r="P2398" s="263" t="e">
        <f t="shared" si="118"/>
        <v>#N/A</v>
      </c>
      <c r="Q2398" s="25" t="e">
        <f t="shared" si="119"/>
        <v>#N/A</v>
      </c>
      <c r="R2398" s="24" t="e">
        <f>VLOOKUP(J2398,'[1]Nhân viên'!$E$20:$F$41,2,0)</f>
        <v>#N/A</v>
      </c>
    </row>
    <row r="2399" spans="1:18" x14ac:dyDescent="0.2">
      <c r="A2399" s="11">
        <v>2397</v>
      </c>
      <c r="E2399" s="24" t="e">
        <f>VLOOKUP(D2399,'Nhân viên'!$B$5:$C$48,2,0)</f>
        <v>#N/A</v>
      </c>
      <c r="H2399" s="24" t="e">
        <f>VLOOKUP(F2399,'Khách hàng'!$B$4:$G$1048576,2,0)</f>
        <v>#N/A</v>
      </c>
      <c r="M2399" s="24" t="e">
        <f>VLOOKUP(K2399,'Hàng hóa'!$C$5:$J2531,2,0)</f>
        <v>#N/A</v>
      </c>
      <c r="N2399" s="25" t="e">
        <f>VLOOKUP(K2399,'[1]Hàng hóa'!$C$5:$G$22,5,0)</f>
        <v>#N/A</v>
      </c>
      <c r="O2399" s="25" t="e">
        <f t="shared" si="117"/>
        <v>#N/A</v>
      </c>
      <c r="P2399" s="263" t="e">
        <f t="shared" si="118"/>
        <v>#N/A</v>
      </c>
      <c r="Q2399" s="25" t="e">
        <f t="shared" si="119"/>
        <v>#N/A</v>
      </c>
      <c r="R2399" s="24" t="e">
        <f>VLOOKUP(J2399,'[1]Nhân viên'!$E$20:$F$41,2,0)</f>
        <v>#N/A</v>
      </c>
    </row>
    <row r="2400" spans="1:18" x14ac:dyDescent="0.2">
      <c r="A2400" s="11">
        <v>2398</v>
      </c>
      <c r="E2400" s="24" t="e">
        <f>VLOOKUP(D2400,'Nhân viên'!$B$5:$C$48,2,0)</f>
        <v>#N/A</v>
      </c>
      <c r="H2400" s="24" t="e">
        <f>VLOOKUP(F2400,'Khách hàng'!$B$4:$G$1048576,2,0)</f>
        <v>#N/A</v>
      </c>
      <c r="M2400" s="24" t="e">
        <f>VLOOKUP(K2400,'Hàng hóa'!$C$5:$J2532,2,0)</f>
        <v>#N/A</v>
      </c>
      <c r="N2400" s="25" t="e">
        <f>VLOOKUP(K2400,'[1]Hàng hóa'!$C$5:$G$22,5,0)</f>
        <v>#N/A</v>
      </c>
      <c r="O2400" s="25" t="e">
        <f t="shared" si="117"/>
        <v>#N/A</v>
      </c>
      <c r="P2400" s="263" t="e">
        <f t="shared" si="118"/>
        <v>#N/A</v>
      </c>
      <c r="Q2400" s="25" t="e">
        <f t="shared" si="119"/>
        <v>#N/A</v>
      </c>
      <c r="R2400" s="24" t="e">
        <f>VLOOKUP(J2400,'[1]Nhân viên'!$E$20:$F$41,2,0)</f>
        <v>#N/A</v>
      </c>
    </row>
    <row r="2401" spans="1:18" x14ac:dyDescent="0.2">
      <c r="A2401" s="11">
        <v>2399</v>
      </c>
      <c r="E2401" s="24" t="e">
        <f>VLOOKUP(D2401,'Nhân viên'!$B$5:$C$48,2,0)</f>
        <v>#N/A</v>
      </c>
      <c r="H2401" s="24" t="e">
        <f>VLOOKUP(F2401,'Khách hàng'!$B$4:$G$1048576,2,0)</f>
        <v>#N/A</v>
      </c>
      <c r="M2401" s="24" t="e">
        <f>VLOOKUP(K2401,'Hàng hóa'!$C$5:$J2533,2,0)</f>
        <v>#N/A</v>
      </c>
      <c r="N2401" s="25" t="e">
        <f>VLOOKUP(K2401,'[1]Hàng hóa'!$C$5:$G$22,5,0)</f>
        <v>#N/A</v>
      </c>
      <c r="O2401" s="25" t="e">
        <f t="shared" si="117"/>
        <v>#N/A</v>
      </c>
      <c r="P2401" s="263" t="e">
        <f t="shared" si="118"/>
        <v>#N/A</v>
      </c>
      <c r="Q2401" s="25" t="e">
        <f t="shared" si="119"/>
        <v>#N/A</v>
      </c>
      <c r="R2401" s="24" t="e">
        <f>VLOOKUP(J2401,'[1]Nhân viên'!$E$20:$F$41,2,0)</f>
        <v>#N/A</v>
      </c>
    </row>
    <row r="2402" spans="1:18" x14ac:dyDescent="0.2">
      <c r="A2402" s="11">
        <v>2400</v>
      </c>
      <c r="E2402" s="24" t="e">
        <f>VLOOKUP(D2402,'Nhân viên'!$B$5:$C$48,2,0)</f>
        <v>#N/A</v>
      </c>
      <c r="H2402" s="24" t="e">
        <f>VLOOKUP(F2402,'Khách hàng'!$B$4:$G$1048576,2,0)</f>
        <v>#N/A</v>
      </c>
      <c r="M2402" s="24" t="e">
        <f>VLOOKUP(K2402,'Hàng hóa'!$C$5:$J2534,2,0)</f>
        <v>#N/A</v>
      </c>
      <c r="N2402" s="25" t="e">
        <f>VLOOKUP(K2402,'[1]Hàng hóa'!$C$5:$G$22,5,0)</f>
        <v>#N/A</v>
      </c>
      <c r="O2402" s="25" t="e">
        <f t="shared" si="117"/>
        <v>#N/A</v>
      </c>
      <c r="P2402" s="263" t="e">
        <f t="shared" si="118"/>
        <v>#N/A</v>
      </c>
      <c r="Q2402" s="25" t="e">
        <f t="shared" si="119"/>
        <v>#N/A</v>
      </c>
      <c r="R2402" s="24" t="e">
        <f>VLOOKUP(J2402,'[1]Nhân viên'!$E$20:$F$41,2,0)</f>
        <v>#N/A</v>
      </c>
    </row>
    <row r="2403" spans="1:18" x14ac:dyDescent="0.2">
      <c r="A2403" s="11">
        <v>2401</v>
      </c>
      <c r="E2403" s="24" t="e">
        <f>VLOOKUP(D2403,'Nhân viên'!$B$5:$C$48,2,0)</f>
        <v>#N/A</v>
      </c>
      <c r="H2403" s="24" t="e">
        <f>VLOOKUP(F2403,'Khách hàng'!$B$4:$G$1048576,2,0)</f>
        <v>#N/A</v>
      </c>
      <c r="M2403" s="24" t="e">
        <f>VLOOKUP(K2403,'Hàng hóa'!$C$5:$J2535,2,0)</f>
        <v>#N/A</v>
      </c>
      <c r="N2403" s="25" t="e">
        <f>VLOOKUP(K2403,'[1]Hàng hóa'!$C$5:$G$22,5,0)</f>
        <v>#N/A</v>
      </c>
      <c r="O2403" s="25" t="e">
        <f t="shared" si="117"/>
        <v>#N/A</v>
      </c>
      <c r="P2403" s="263" t="e">
        <f t="shared" si="118"/>
        <v>#N/A</v>
      </c>
      <c r="Q2403" s="25" t="e">
        <f t="shared" si="119"/>
        <v>#N/A</v>
      </c>
      <c r="R2403" s="24" t="e">
        <f>VLOOKUP(J2403,'[1]Nhân viên'!$E$20:$F$41,2,0)</f>
        <v>#N/A</v>
      </c>
    </row>
    <row r="2404" spans="1:18" x14ac:dyDescent="0.2">
      <c r="A2404" s="11">
        <v>2402</v>
      </c>
      <c r="E2404" s="24" t="e">
        <f>VLOOKUP(D2404,'Nhân viên'!$B$5:$C$48,2,0)</f>
        <v>#N/A</v>
      </c>
      <c r="H2404" s="24" t="e">
        <f>VLOOKUP(F2404,'Khách hàng'!$B$4:$G$1048576,2,0)</f>
        <v>#N/A</v>
      </c>
      <c r="M2404" s="24" t="e">
        <f>VLOOKUP(K2404,'Hàng hóa'!$C$5:$J2536,2,0)</f>
        <v>#N/A</v>
      </c>
      <c r="N2404" s="25" t="e">
        <f>VLOOKUP(K2404,'[1]Hàng hóa'!$C$5:$G$22,5,0)</f>
        <v>#N/A</v>
      </c>
      <c r="O2404" s="25" t="e">
        <f t="shared" si="117"/>
        <v>#N/A</v>
      </c>
      <c r="P2404" s="263" t="e">
        <f t="shared" si="118"/>
        <v>#N/A</v>
      </c>
      <c r="Q2404" s="25" t="e">
        <f t="shared" si="119"/>
        <v>#N/A</v>
      </c>
      <c r="R2404" s="24" t="e">
        <f>VLOOKUP(J2404,'[1]Nhân viên'!$E$20:$F$41,2,0)</f>
        <v>#N/A</v>
      </c>
    </row>
    <row r="2405" spans="1:18" x14ac:dyDescent="0.2">
      <c r="A2405" s="11">
        <v>2403</v>
      </c>
      <c r="E2405" s="24" t="e">
        <f>VLOOKUP(D2405,'Nhân viên'!$B$5:$C$48,2,0)</f>
        <v>#N/A</v>
      </c>
      <c r="H2405" s="24" t="e">
        <f>VLOOKUP(F2405,'Khách hàng'!$B$4:$G$1048576,2,0)</f>
        <v>#N/A</v>
      </c>
      <c r="M2405" s="24" t="e">
        <f>VLOOKUP(K2405,'Hàng hóa'!$C$5:$J2537,2,0)</f>
        <v>#N/A</v>
      </c>
      <c r="N2405" s="25" t="e">
        <f>VLOOKUP(K2405,'[1]Hàng hóa'!$C$5:$G$22,5,0)</f>
        <v>#N/A</v>
      </c>
      <c r="O2405" s="25" t="e">
        <f t="shared" si="117"/>
        <v>#N/A</v>
      </c>
      <c r="P2405" s="263" t="e">
        <f t="shared" si="118"/>
        <v>#N/A</v>
      </c>
      <c r="Q2405" s="25" t="e">
        <f t="shared" si="119"/>
        <v>#N/A</v>
      </c>
      <c r="R2405" s="24" t="e">
        <f>VLOOKUP(J2405,'[1]Nhân viên'!$E$20:$F$41,2,0)</f>
        <v>#N/A</v>
      </c>
    </row>
    <row r="2406" spans="1:18" x14ac:dyDescent="0.2">
      <c r="A2406" s="11">
        <v>2404</v>
      </c>
      <c r="E2406" s="24" t="e">
        <f>VLOOKUP(D2406,'Nhân viên'!$B$5:$C$48,2,0)</f>
        <v>#N/A</v>
      </c>
      <c r="H2406" s="24" t="e">
        <f>VLOOKUP(F2406,'Khách hàng'!$B$4:$G$1048576,2,0)</f>
        <v>#N/A</v>
      </c>
      <c r="M2406" s="24" t="e">
        <f>VLOOKUP(K2406,'Hàng hóa'!$C$5:$J2538,2,0)</f>
        <v>#N/A</v>
      </c>
      <c r="N2406" s="25" t="e">
        <f>VLOOKUP(K2406,'[1]Hàng hóa'!$C$5:$G$22,5,0)</f>
        <v>#N/A</v>
      </c>
      <c r="O2406" s="25" t="e">
        <f t="shared" si="117"/>
        <v>#N/A</v>
      </c>
      <c r="P2406" s="263" t="e">
        <f t="shared" si="118"/>
        <v>#N/A</v>
      </c>
      <c r="Q2406" s="25" t="e">
        <f t="shared" si="119"/>
        <v>#N/A</v>
      </c>
      <c r="R2406" s="24" t="e">
        <f>VLOOKUP(J2406,'[1]Nhân viên'!$E$20:$F$41,2,0)</f>
        <v>#N/A</v>
      </c>
    </row>
    <row r="2407" spans="1:18" x14ac:dyDescent="0.2">
      <c r="A2407" s="11">
        <v>2405</v>
      </c>
      <c r="E2407" s="24" t="e">
        <f>VLOOKUP(D2407,'Nhân viên'!$B$5:$C$48,2,0)</f>
        <v>#N/A</v>
      </c>
      <c r="H2407" s="24" t="e">
        <f>VLOOKUP(F2407,'Khách hàng'!$B$4:$G$1048576,2,0)</f>
        <v>#N/A</v>
      </c>
      <c r="M2407" s="24" t="e">
        <f>VLOOKUP(K2407,'Hàng hóa'!$C$5:$J2539,2,0)</f>
        <v>#N/A</v>
      </c>
      <c r="N2407" s="25" t="e">
        <f>VLOOKUP(K2407,'[1]Hàng hóa'!$C$5:$G$22,5,0)</f>
        <v>#N/A</v>
      </c>
      <c r="O2407" s="25" t="e">
        <f t="shared" si="117"/>
        <v>#N/A</v>
      </c>
      <c r="P2407" s="263" t="e">
        <f t="shared" si="118"/>
        <v>#N/A</v>
      </c>
      <c r="Q2407" s="25" t="e">
        <f t="shared" si="119"/>
        <v>#N/A</v>
      </c>
      <c r="R2407" s="24" t="e">
        <f>VLOOKUP(J2407,'[1]Nhân viên'!$E$20:$F$41,2,0)</f>
        <v>#N/A</v>
      </c>
    </row>
    <row r="2408" spans="1:18" x14ac:dyDescent="0.2">
      <c r="A2408" s="11">
        <v>2406</v>
      </c>
      <c r="E2408" s="24" t="e">
        <f>VLOOKUP(D2408,'Nhân viên'!$B$5:$C$48,2,0)</f>
        <v>#N/A</v>
      </c>
      <c r="H2408" s="24" t="e">
        <f>VLOOKUP(F2408,'Khách hàng'!$B$4:$G$1048576,2,0)</f>
        <v>#N/A</v>
      </c>
      <c r="M2408" s="24" t="e">
        <f>VLOOKUP(K2408,'Hàng hóa'!$C$5:$J2540,2,0)</f>
        <v>#N/A</v>
      </c>
      <c r="N2408" s="25" t="e">
        <f>VLOOKUP(K2408,'[1]Hàng hóa'!$C$5:$G$22,5,0)</f>
        <v>#N/A</v>
      </c>
      <c r="O2408" s="25" t="e">
        <f t="shared" si="117"/>
        <v>#N/A</v>
      </c>
      <c r="P2408" s="263" t="e">
        <f t="shared" si="118"/>
        <v>#N/A</v>
      </c>
      <c r="Q2408" s="25" t="e">
        <f t="shared" si="119"/>
        <v>#N/A</v>
      </c>
      <c r="R2408" s="24" t="e">
        <f>VLOOKUP(J2408,'[1]Nhân viên'!$E$20:$F$41,2,0)</f>
        <v>#N/A</v>
      </c>
    </row>
    <row r="2409" spans="1:18" x14ac:dyDescent="0.2">
      <c r="A2409" s="11">
        <v>2407</v>
      </c>
      <c r="E2409" s="24" t="e">
        <f>VLOOKUP(D2409,'Nhân viên'!$B$5:$C$48,2,0)</f>
        <v>#N/A</v>
      </c>
      <c r="H2409" s="24" t="e">
        <f>VLOOKUP(F2409,'Khách hàng'!$B$4:$G$1048576,2,0)</f>
        <v>#N/A</v>
      </c>
      <c r="M2409" s="24" t="e">
        <f>VLOOKUP(K2409,'Hàng hóa'!$C$5:$J2541,2,0)</f>
        <v>#N/A</v>
      </c>
      <c r="N2409" s="25" t="e">
        <f>VLOOKUP(K2409,'[1]Hàng hóa'!$C$5:$G$22,5,0)</f>
        <v>#N/A</v>
      </c>
      <c r="O2409" s="25" t="e">
        <f t="shared" si="117"/>
        <v>#N/A</v>
      </c>
      <c r="P2409" s="263" t="e">
        <f t="shared" si="118"/>
        <v>#N/A</v>
      </c>
      <c r="Q2409" s="25" t="e">
        <f t="shared" si="119"/>
        <v>#N/A</v>
      </c>
      <c r="R2409" s="24" t="e">
        <f>VLOOKUP(J2409,'[1]Nhân viên'!$E$20:$F$41,2,0)</f>
        <v>#N/A</v>
      </c>
    </row>
    <row r="2410" spans="1:18" x14ac:dyDescent="0.2">
      <c r="A2410" s="11">
        <v>2408</v>
      </c>
      <c r="E2410" s="24" t="e">
        <f>VLOOKUP(D2410,'Nhân viên'!$B$5:$C$48,2,0)</f>
        <v>#N/A</v>
      </c>
      <c r="H2410" s="24" t="e">
        <f>VLOOKUP(F2410,'Khách hàng'!$B$4:$G$1048576,2,0)</f>
        <v>#N/A</v>
      </c>
      <c r="M2410" s="24" t="e">
        <f>VLOOKUP(K2410,'Hàng hóa'!$C$5:$J2542,2,0)</f>
        <v>#N/A</v>
      </c>
      <c r="N2410" s="25" t="e">
        <f>VLOOKUP(K2410,'[1]Hàng hóa'!$C$5:$G$22,5,0)</f>
        <v>#N/A</v>
      </c>
      <c r="O2410" s="25" t="e">
        <f t="shared" si="117"/>
        <v>#N/A</v>
      </c>
      <c r="P2410" s="263" t="e">
        <f t="shared" si="118"/>
        <v>#N/A</v>
      </c>
      <c r="Q2410" s="25" t="e">
        <f t="shared" si="119"/>
        <v>#N/A</v>
      </c>
      <c r="R2410" s="24" t="e">
        <f>VLOOKUP(J2410,'[1]Nhân viên'!$E$20:$F$41,2,0)</f>
        <v>#N/A</v>
      </c>
    </row>
    <row r="2411" spans="1:18" x14ac:dyDescent="0.2">
      <c r="A2411" s="11">
        <v>2409</v>
      </c>
      <c r="H2411" s="24" t="e">
        <f>VLOOKUP(F2411,'Khách hàng'!$B$4:$G$1048576,2,0)</f>
        <v>#N/A</v>
      </c>
      <c r="M2411" s="24" t="e">
        <f>VLOOKUP(K2411,'Hàng hóa'!$C$5:$J2543,2,0)</f>
        <v>#N/A</v>
      </c>
      <c r="N2411" s="25" t="e">
        <f>VLOOKUP(K2411,'[1]Hàng hóa'!$C$5:$G$22,5,0)</f>
        <v>#N/A</v>
      </c>
      <c r="O2411" s="25" t="e">
        <f t="shared" si="117"/>
        <v>#N/A</v>
      </c>
      <c r="P2411" s="263" t="e">
        <f t="shared" si="118"/>
        <v>#N/A</v>
      </c>
      <c r="Q2411" s="25" t="e">
        <f t="shared" si="119"/>
        <v>#N/A</v>
      </c>
      <c r="R2411" s="24" t="e">
        <f>VLOOKUP(J2411,'[1]Nhân viên'!$E$20:$F$41,2,0)</f>
        <v>#N/A</v>
      </c>
    </row>
    <row r="2412" spans="1:18" x14ac:dyDescent="0.2">
      <c r="A2412" s="11">
        <v>2410</v>
      </c>
      <c r="H2412" s="24" t="e">
        <f>VLOOKUP(F2412,'Khách hàng'!$B$4:$G$1048576,2,0)</f>
        <v>#N/A</v>
      </c>
      <c r="M2412" s="24" t="e">
        <f>VLOOKUP(K2412,'Hàng hóa'!$C$5:$J2544,2,0)</f>
        <v>#N/A</v>
      </c>
      <c r="N2412" s="25" t="e">
        <f>VLOOKUP(K2412,'[1]Hàng hóa'!$C$5:$G$22,5,0)</f>
        <v>#N/A</v>
      </c>
      <c r="O2412" s="25" t="e">
        <f t="shared" si="117"/>
        <v>#N/A</v>
      </c>
      <c r="P2412" s="263" t="e">
        <f t="shared" si="118"/>
        <v>#N/A</v>
      </c>
      <c r="Q2412" s="25" t="e">
        <f t="shared" si="119"/>
        <v>#N/A</v>
      </c>
      <c r="R2412" s="24" t="e">
        <f>VLOOKUP(J2412,'[1]Nhân viên'!$E$20:$F$41,2,0)</f>
        <v>#N/A</v>
      </c>
    </row>
    <row r="2413" spans="1:18" x14ac:dyDescent="0.2">
      <c r="A2413" s="11">
        <v>2411</v>
      </c>
      <c r="H2413" s="24" t="e">
        <f>VLOOKUP(F2413,'Khách hàng'!$B$4:$G$1048576,2,0)</f>
        <v>#N/A</v>
      </c>
      <c r="M2413" s="24" t="e">
        <f>VLOOKUP(K2413,'Hàng hóa'!$C$5:$J2545,2,0)</f>
        <v>#N/A</v>
      </c>
      <c r="N2413" s="25" t="e">
        <f>VLOOKUP(K2413,'[1]Hàng hóa'!$C$5:$G$22,5,0)</f>
        <v>#N/A</v>
      </c>
      <c r="O2413" s="25" t="e">
        <f t="shared" si="117"/>
        <v>#N/A</v>
      </c>
      <c r="P2413" s="263" t="e">
        <f t="shared" si="118"/>
        <v>#N/A</v>
      </c>
      <c r="Q2413" s="25" t="e">
        <f t="shared" si="119"/>
        <v>#N/A</v>
      </c>
      <c r="R2413" s="24" t="e">
        <f>VLOOKUP(J2413,'[1]Nhân viên'!$E$20:$F$41,2,0)</f>
        <v>#N/A</v>
      </c>
    </row>
    <row r="2414" spans="1:18" x14ac:dyDescent="0.2">
      <c r="A2414" s="11">
        <v>2412</v>
      </c>
      <c r="H2414" s="24" t="e">
        <f>VLOOKUP(F2414,'Khách hàng'!$B$4:$G$1048576,2,0)</f>
        <v>#N/A</v>
      </c>
      <c r="M2414" s="24" t="e">
        <f>VLOOKUP(K2414,'Hàng hóa'!$C$5:$J2546,2,0)</f>
        <v>#N/A</v>
      </c>
      <c r="N2414" s="25" t="e">
        <f>VLOOKUP(K2414,'[1]Hàng hóa'!$C$5:$G$22,5,0)</f>
        <v>#N/A</v>
      </c>
      <c r="O2414" s="25" t="e">
        <f t="shared" si="117"/>
        <v>#N/A</v>
      </c>
      <c r="P2414" s="263" t="e">
        <f t="shared" si="118"/>
        <v>#N/A</v>
      </c>
      <c r="Q2414" s="25" t="e">
        <f t="shared" si="119"/>
        <v>#N/A</v>
      </c>
      <c r="R2414" s="24" t="e">
        <f>VLOOKUP(J2414,'[1]Nhân viên'!$E$20:$F$41,2,0)</f>
        <v>#N/A</v>
      </c>
    </row>
    <row r="2415" spans="1:18" x14ac:dyDescent="0.2">
      <c r="A2415" s="11">
        <v>2413</v>
      </c>
      <c r="H2415" s="24" t="e">
        <f>VLOOKUP(F2415,'Khách hàng'!$B$4:$G$1048576,2,0)</f>
        <v>#N/A</v>
      </c>
      <c r="M2415" s="24" t="e">
        <f>VLOOKUP(K2415,'Hàng hóa'!$C$5:$J2547,2,0)</f>
        <v>#N/A</v>
      </c>
      <c r="N2415" s="25" t="e">
        <f>VLOOKUP(K2415,'[1]Hàng hóa'!$C$5:$G$22,5,0)</f>
        <v>#N/A</v>
      </c>
      <c r="O2415" s="25" t="e">
        <f t="shared" si="117"/>
        <v>#N/A</v>
      </c>
      <c r="P2415" s="263" t="e">
        <f t="shared" si="118"/>
        <v>#N/A</v>
      </c>
      <c r="Q2415" s="25" t="e">
        <f t="shared" si="119"/>
        <v>#N/A</v>
      </c>
      <c r="R2415" s="24" t="e">
        <f>VLOOKUP(J2415,'[1]Nhân viên'!$E$20:$F$41,2,0)</f>
        <v>#N/A</v>
      </c>
    </row>
    <row r="2416" spans="1:18" x14ac:dyDescent="0.2">
      <c r="A2416" s="11">
        <v>2414</v>
      </c>
      <c r="H2416" s="24" t="e">
        <f>VLOOKUP(F2416,'Khách hàng'!$B$4:$G$1048576,2,0)</f>
        <v>#N/A</v>
      </c>
      <c r="M2416" s="24" t="e">
        <f>VLOOKUP(K2416,'Hàng hóa'!$C$5:$J2548,2,0)</f>
        <v>#N/A</v>
      </c>
      <c r="N2416" s="25" t="e">
        <f>VLOOKUP(K2416,'[1]Hàng hóa'!$C$5:$G$22,5,0)</f>
        <v>#N/A</v>
      </c>
      <c r="O2416" s="25" t="e">
        <f t="shared" si="117"/>
        <v>#N/A</v>
      </c>
      <c r="P2416" s="263" t="e">
        <f t="shared" si="118"/>
        <v>#N/A</v>
      </c>
      <c r="Q2416" s="25" t="e">
        <f t="shared" si="119"/>
        <v>#N/A</v>
      </c>
      <c r="R2416" s="24" t="e">
        <f>VLOOKUP(J2416,'[1]Nhân viên'!$E$20:$F$41,2,0)</f>
        <v>#N/A</v>
      </c>
    </row>
    <row r="2417" spans="1:18" x14ac:dyDescent="0.2">
      <c r="A2417" s="11">
        <v>2415</v>
      </c>
      <c r="H2417" s="24" t="e">
        <f>VLOOKUP(F2417,'Khách hàng'!$B$4:$G$1048576,2,0)</f>
        <v>#N/A</v>
      </c>
      <c r="M2417" s="24" t="e">
        <f>VLOOKUP(K2417,'Hàng hóa'!$C$5:$J2549,2,0)</f>
        <v>#N/A</v>
      </c>
      <c r="N2417" s="25" t="e">
        <f>VLOOKUP(K2417,'[1]Hàng hóa'!$C$5:$G$22,5,0)</f>
        <v>#N/A</v>
      </c>
      <c r="O2417" s="25" t="e">
        <f t="shared" si="117"/>
        <v>#N/A</v>
      </c>
      <c r="P2417" s="263" t="e">
        <f t="shared" si="118"/>
        <v>#N/A</v>
      </c>
      <c r="Q2417" s="25" t="e">
        <f t="shared" si="119"/>
        <v>#N/A</v>
      </c>
      <c r="R2417" s="24" t="e">
        <f>VLOOKUP(J2417,'[1]Nhân viên'!$E$20:$F$41,2,0)</f>
        <v>#N/A</v>
      </c>
    </row>
    <row r="2418" spans="1:18" x14ac:dyDescent="0.2">
      <c r="A2418" s="11">
        <v>2416</v>
      </c>
      <c r="H2418" s="24" t="e">
        <f>VLOOKUP(F2418,'Khách hàng'!$B$4:$G$1048576,2,0)</f>
        <v>#N/A</v>
      </c>
      <c r="M2418" s="24" t="e">
        <f>VLOOKUP(K2418,'Hàng hóa'!$C$5:$J2550,2,0)</f>
        <v>#N/A</v>
      </c>
      <c r="N2418" s="25" t="e">
        <f>VLOOKUP(K2418,'[1]Hàng hóa'!$C$5:$G$22,5,0)</f>
        <v>#N/A</v>
      </c>
      <c r="O2418" s="25" t="e">
        <f t="shared" si="117"/>
        <v>#N/A</v>
      </c>
      <c r="P2418" s="263" t="e">
        <f t="shared" si="118"/>
        <v>#N/A</v>
      </c>
      <c r="Q2418" s="25" t="e">
        <f t="shared" si="119"/>
        <v>#N/A</v>
      </c>
      <c r="R2418" s="24" t="e">
        <f>VLOOKUP(J2418,'[1]Nhân viên'!$E$20:$F$41,2,0)</f>
        <v>#N/A</v>
      </c>
    </row>
    <row r="2419" spans="1:18" x14ac:dyDescent="0.2">
      <c r="A2419" s="11">
        <v>2417</v>
      </c>
      <c r="H2419" s="24" t="e">
        <f>VLOOKUP(F2419,'Khách hàng'!$B$4:$G$1048576,2,0)</f>
        <v>#N/A</v>
      </c>
      <c r="M2419" s="24" t="e">
        <f>VLOOKUP(K2419,'Hàng hóa'!$C$5:$J2551,2,0)</f>
        <v>#N/A</v>
      </c>
      <c r="N2419" s="25" t="e">
        <f>VLOOKUP(K2419,'[1]Hàng hóa'!$C$5:$G$22,5,0)</f>
        <v>#N/A</v>
      </c>
      <c r="O2419" s="25" t="e">
        <f t="shared" si="117"/>
        <v>#N/A</v>
      </c>
      <c r="P2419" s="263" t="e">
        <f t="shared" si="118"/>
        <v>#N/A</v>
      </c>
      <c r="Q2419" s="25" t="e">
        <f t="shared" si="119"/>
        <v>#N/A</v>
      </c>
      <c r="R2419" s="24" t="e">
        <f>VLOOKUP(J2419,'[1]Nhân viên'!$E$20:$F$41,2,0)</f>
        <v>#N/A</v>
      </c>
    </row>
    <row r="2420" spans="1:18" x14ac:dyDescent="0.2">
      <c r="A2420" s="11">
        <v>2418</v>
      </c>
      <c r="H2420" s="24" t="e">
        <f>VLOOKUP(F2420,'Khách hàng'!$B$4:$G$1048576,2,0)</f>
        <v>#N/A</v>
      </c>
      <c r="M2420" s="24" t="e">
        <f>VLOOKUP(K2420,'Hàng hóa'!$C$5:$J2552,2,0)</f>
        <v>#N/A</v>
      </c>
      <c r="N2420" s="25" t="e">
        <f>VLOOKUP(K2420,'[1]Hàng hóa'!$C$5:$G$22,5,0)</f>
        <v>#N/A</v>
      </c>
      <c r="O2420" s="25" t="e">
        <f t="shared" si="117"/>
        <v>#N/A</v>
      </c>
      <c r="P2420" s="263" t="e">
        <f t="shared" si="118"/>
        <v>#N/A</v>
      </c>
      <c r="Q2420" s="25" t="e">
        <f t="shared" si="119"/>
        <v>#N/A</v>
      </c>
      <c r="R2420" s="24" t="e">
        <f>VLOOKUP(J2420,'[1]Nhân viên'!$E$20:$F$41,2,0)</f>
        <v>#N/A</v>
      </c>
    </row>
    <row r="2421" spans="1:18" x14ac:dyDescent="0.2">
      <c r="A2421" s="11">
        <v>2419</v>
      </c>
      <c r="H2421" s="24" t="e">
        <f>VLOOKUP(F2421,'Khách hàng'!$B$4:$G$1048576,2,0)</f>
        <v>#N/A</v>
      </c>
      <c r="M2421" s="24" t="e">
        <f>VLOOKUP(K2421,'Hàng hóa'!$C$5:$J2553,2,0)</f>
        <v>#N/A</v>
      </c>
      <c r="N2421" s="25" t="e">
        <f>VLOOKUP(K2421,'[1]Hàng hóa'!$C$5:$G$22,5,0)</f>
        <v>#N/A</v>
      </c>
      <c r="O2421" s="25" t="e">
        <f t="shared" si="117"/>
        <v>#N/A</v>
      </c>
      <c r="P2421" s="263" t="e">
        <f t="shared" si="118"/>
        <v>#N/A</v>
      </c>
      <c r="Q2421" s="25" t="e">
        <f t="shared" si="119"/>
        <v>#N/A</v>
      </c>
      <c r="R2421" s="24" t="e">
        <f>VLOOKUP(J2421,'[1]Nhân viên'!$E$20:$F$41,2,0)</f>
        <v>#N/A</v>
      </c>
    </row>
    <row r="2422" spans="1:18" x14ac:dyDescent="0.2">
      <c r="A2422" s="11">
        <v>2420</v>
      </c>
      <c r="H2422" s="24" t="e">
        <f>VLOOKUP(F2422,'Khách hàng'!$B$4:$G$1048576,2,0)</f>
        <v>#N/A</v>
      </c>
      <c r="M2422" s="24" t="e">
        <f>VLOOKUP(K2422,'Hàng hóa'!$C$5:$J2554,2,0)</f>
        <v>#N/A</v>
      </c>
      <c r="N2422" s="25" t="e">
        <f>VLOOKUP(K2422,'[1]Hàng hóa'!$C$5:$G$22,5,0)</f>
        <v>#N/A</v>
      </c>
      <c r="O2422" s="25" t="e">
        <f t="shared" si="117"/>
        <v>#N/A</v>
      </c>
      <c r="P2422" s="263" t="e">
        <f t="shared" si="118"/>
        <v>#N/A</v>
      </c>
      <c r="Q2422" s="25" t="e">
        <f t="shared" si="119"/>
        <v>#N/A</v>
      </c>
      <c r="R2422" s="24" t="e">
        <f>VLOOKUP(J2422,'[1]Nhân viên'!$E$20:$F$41,2,0)</f>
        <v>#N/A</v>
      </c>
    </row>
    <row r="2423" spans="1:18" x14ac:dyDescent="0.2">
      <c r="A2423" s="11">
        <v>2421</v>
      </c>
      <c r="H2423" s="24" t="e">
        <f>VLOOKUP(F2423,'Khách hàng'!$B$4:$G$1048576,2,0)</f>
        <v>#N/A</v>
      </c>
      <c r="M2423" s="24" t="e">
        <f>VLOOKUP(K2423,'Hàng hóa'!$C$5:$J2555,2,0)</f>
        <v>#N/A</v>
      </c>
      <c r="N2423" s="25" t="e">
        <f>VLOOKUP(K2423,'[1]Hàng hóa'!$C$5:$G$22,5,0)</f>
        <v>#N/A</v>
      </c>
      <c r="O2423" s="25" t="e">
        <f t="shared" si="117"/>
        <v>#N/A</v>
      </c>
      <c r="P2423" s="263" t="e">
        <f t="shared" si="118"/>
        <v>#N/A</v>
      </c>
      <c r="Q2423" s="25" t="e">
        <f t="shared" si="119"/>
        <v>#N/A</v>
      </c>
      <c r="R2423" s="24" t="e">
        <f>VLOOKUP(J2423,'[1]Nhân viên'!$E$20:$F$41,2,0)</f>
        <v>#N/A</v>
      </c>
    </row>
    <row r="2424" spans="1:18" x14ac:dyDescent="0.2">
      <c r="A2424" s="11">
        <v>2422</v>
      </c>
      <c r="H2424" s="24" t="e">
        <f>VLOOKUP(F2424,'Khách hàng'!$B$4:$G$1048576,2,0)</f>
        <v>#N/A</v>
      </c>
      <c r="M2424" s="24" t="e">
        <f>VLOOKUP(K2424,'Hàng hóa'!$C$5:$J2556,2,0)</f>
        <v>#N/A</v>
      </c>
      <c r="N2424" s="25" t="e">
        <f>VLOOKUP(K2424,'[1]Hàng hóa'!$C$5:$G$22,5,0)</f>
        <v>#N/A</v>
      </c>
      <c r="O2424" s="25" t="e">
        <f t="shared" si="117"/>
        <v>#N/A</v>
      </c>
      <c r="P2424" s="263" t="e">
        <f t="shared" si="118"/>
        <v>#N/A</v>
      </c>
      <c r="Q2424" s="25" t="e">
        <f t="shared" si="119"/>
        <v>#N/A</v>
      </c>
      <c r="R2424" s="24" t="e">
        <f>VLOOKUP(J2424,'[1]Nhân viên'!$E$20:$F$41,2,0)</f>
        <v>#N/A</v>
      </c>
    </row>
    <row r="2425" spans="1:18" x14ac:dyDescent="0.2">
      <c r="A2425" s="11">
        <v>2423</v>
      </c>
      <c r="H2425" s="24" t="e">
        <f>VLOOKUP(F2425,'Khách hàng'!$B$4:$G$1048576,2,0)</f>
        <v>#N/A</v>
      </c>
      <c r="M2425" s="24" t="e">
        <f>VLOOKUP(K2425,'Hàng hóa'!$C$5:$J2557,2,0)</f>
        <v>#N/A</v>
      </c>
      <c r="N2425" s="25" t="e">
        <f>VLOOKUP(K2425,'[1]Hàng hóa'!$C$5:$G$22,5,0)</f>
        <v>#N/A</v>
      </c>
      <c r="O2425" s="25" t="e">
        <f t="shared" si="117"/>
        <v>#N/A</v>
      </c>
      <c r="P2425" s="263" t="e">
        <f t="shared" si="118"/>
        <v>#N/A</v>
      </c>
      <c r="Q2425" s="25" t="e">
        <f t="shared" si="119"/>
        <v>#N/A</v>
      </c>
      <c r="R2425" s="24" t="e">
        <f>VLOOKUP(J2425,'[1]Nhân viên'!$E$20:$F$41,2,0)</f>
        <v>#N/A</v>
      </c>
    </row>
    <row r="2426" spans="1:18" x14ac:dyDescent="0.2">
      <c r="A2426" s="11">
        <v>2424</v>
      </c>
      <c r="H2426" s="24" t="e">
        <f>VLOOKUP(F2426,'Khách hàng'!$B$4:$G$1048576,2,0)</f>
        <v>#N/A</v>
      </c>
      <c r="M2426" s="24" t="e">
        <f>VLOOKUP(K2426,'Hàng hóa'!$C$5:$J2558,2,0)</f>
        <v>#N/A</v>
      </c>
      <c r="N2426" s="25" t="e">
        <f>VLOOKUP(K2426,'[1]Hàng hóa'!$C$5:$G$22,5,0)</f>
        <v>#N/A</v>
      </c>
      <c r="O2426" s="25" t="e">
        <f t="shared" si="117"/>
        <v>#N/A</v>
      </c>
      <c r="P2426" s="263" t="e">
        <f t="shared" si="118"/>
        <v>#N/A</v>
      </c>
      <c r="Q2426" s="25" t="e">
        <f t="shared" si="119"/>
        <v>#N/A</v>
      </c>
      <c r="R2426" s="24" t="e">
        <f>VLOOKUP(J2426,'[1]Nhân viên'!$E$20:$F$41,2,0)</f>
        <v>#N/A</v>
      </c>
    </row>
    <row r="2427" spans="1:18" x14ac:dyDescent="0.2">
      <c r="A2427" s="11">
        <v>2425</v>
      </c>
      <c r="H2427" s="24" t="e">
        <f>VLOOKUP(F2427,'Khách hàng'!$B$4:$G$1048576,2,0)</f>
        <v>#N/A</v>
      </c>
      <c r="M2427" s="24" t="e">
        <f>VLOOKUP(K2427,'Hàng hóa'!$C$5:$J2559,2,0)</f>
        <v>#N/A</v>
      </c>
      <c r="N2427" s="25" t="e">
        <f>VLOOKUP(K2427,'[1]Hàng hóa'!$C$5:$G$22,5,0)</f>
        <v>#N/A</v>
      </c>
      <c r="O2427" s="25" t="e">
        <f t="shared" si="117"/>
        <v>#N/A</v>
      </c>
      <c r="P2427" s="263" t="e">
        <f t="shared" si="118"/>
        <v>#N/A</v>
      </c>
      <c r="Q2427" s="25" t="e">
        <f t="shared" si="119"/>
        <v>#N/A</v>
      </c>
      <c r="R2427" s="24" t="e">
        <f>VLOOKUP(J2427,'[1]Nhân viên'!$E$20:$F$41,2,0)</f>
        <v>#N/A</v>
      </c>
    </row>
    <row r="2428" spans="1:18" x14ac:dyDescent="0.2">
      <c r="A2428" s="11">
        <v>2426</v>
      </c>
      <c r="H2428" s="24" t="e">
        <f>VLOOKUP(F2428,'Khách hàng'!$B$4:$G$1048576,2,0)</f>
        <v>#N/A</v>
      </c>
      <c r="M2428" s="24" t="e">
        <f>VLOOKUP(K2428,'Hàng hóa'!$C$5:$J2560,2,0)</f>
        <v>#N/A</v>
      </c>
      <c r="N2428" s="25" t="e">
        <f>VLOOKUP(K2428,'[1]Hàng hóa'!$C$5:$G$22,5,0)</f>
        <v>#N/A</v>
      </c>
      <c r="O2428" s="25" t="e">
        <f t="shared" si="117"/>
        <v>#N/A</v>
      </c>
      <c r="P2428" s="263" t="e">
        <f t="shared" si="118"/>
        <v>#N/A</v>
      </c>
      <c r="Q2428" s="25" t="e">
        <f t="shared" si="119"/>
        <v>#N/A</v>
      </c>
      <c r="R2428" s="24" t="e">
        <f>VLOOKUP(J2428,'[1]Nhân viên'!$E$20:$F$41,2,0)</f>
        <v>#N/A</v>
      </c>
    </row>
    <row r="2429" spans="1:18" x14ac:dyDescent="0.2">
      <c r="A2429" s="11">
        <v>2427</v>
      </c>
      <c r="H2429" s="24" t="e">
        <f>VLOOKUP(F2429,'Khách hàng'!$B$4:$G$1048576,2,0)</f>
        <v>#N/A</v>
      </c>
      <c r="M2429" s="24" t="e">
        <f>VLOOKUP(K2429,'Hàng hóa'!$C$5:$J2561,2,0)</f>
        <v>#N/A</v>
      </c>
      <c r="N2429" s="25" t="e">
        <f>VLOOKUP(K2429,'[1]Hàng hóa'!$C$5:$G$22,5,0)</f>
        <v>#N/A</v>
      </c>
      <c r="O2429" s="25" t="e">
        <f t="shared" si="117"/>
        <v>#N/A</v>
      </c>
      <c r="P2429" s="263" t="e">
        <f t="shared" si="118"/>
        <v>#N/A</v>
      </c>
      <c r="Q2429" s="25" t="e">
        <f t="shared" si="119"/>
        <v>#N/A</v>
      </c>
      <c r="R2429" s="24" t="e">
        <f>VLOOKUP(J2429,'[1]Nhân viên'!$E$20:$F$41,2,0)</f>
        <v>#N/A</v>
      </c>
    </row>
    <row r="2430" spans="1:18" x14ac:dyDescent="0.2">
      <c r="A2430" s="11">
        <v>2428</v>
      </c>
      <c r="H2430" s="24" t="e">
        <f>VLOOKUP(F2430,'Khách hàng'!$B$4:$G$1048576,2,0)</f>
        <v>#N/A</v>
      </c>
      <c r="M2430" s="24" t="e">
        <f>VLOOKUP(K2430,'Hàng hóa'!$C$5:$J2562,2,0)</f>
        <v>#N/A</v>
      </c>
      <c r="N2430" s="25" t="e">
        <f>VLOOKUP(K2430,'[1]Hàng hóa'!$C$5:$G$22,5,0)</f>
        <v>#N/A</v>
      </c>
      <c r="O2430" s="25" t="e">
        <f t="shared" si="117"/>
        <v>#N/A</v>
      </c>
      <c r="P2430" s="263" t="e">
        <f t="shared" si="118"/>
        <v>#N/A</v>
      </c>
      <c r="Q2430" s="25" t="e">
        <f t="shared" si="119"/>
        <v>#N/A</v>
      </c>
      <c r="R2430" s="24" t="e">
        <f>VLOOKUP(J2430,'[1]Nhân viên'!$E$20:$F$41,2,0)</f>
        <v>#N/A</v>
      </c>
    </row>
    <row r="2431" spans="1:18" x14ac:dyDescent="0.2">
      <c r="A2431" s="11">
        <v>2429</v>
      </c>
      <c r="H2431" s="24" t="e">
        <f>VLOOKUP(F2431,'Khách hàng'!$B$4:$G$1048576,2,0)</f>
        <v>#N/A</v>
      </c>
      <c r="M2431" s="24" t="e">
        <f>VLOOKUP(K2431,'Hàng hóa'!$C$5:$J2563,2,0)</f>
        <v>#N/A</v>
      </c>
      <c r="N2431" s="25" t="e">
        <f>VLOOKUP(K2431,'[1]Hàng hóa'!$C$5:$G$22,5,0)</f>
        <v>#N/A</v>
      </c>
      <c r="O2431" s="25" t="e">
        <f t="shared" si="117"/>
        <v>#N/A</v>
      </c>
      <c r="P2431" s="263" t="e">
        <f t="shared" si="118"/>
        <v>#N/A</v>
      </c>
      <c r="Q2431" s="25" t="e">
        <f t="shared" si="119"/>
        <v>#N/A</v>
      </c>
      <c r="R2431" s="24" t="e">
        <f>VLOOKUP(J2431,'[1]Nhân viên'!$E$20:$F$41,2,0)</f>
        <v>#N/A</v>
      </c>
    </row>
    <row r="2432" spans="1:18" x14ac:dyDescent="0.2">
      <c r="A2432" s="11">
        <v>2430</v>
      </c>
      <c r="H2432" s="24" t="e">
        <f>VLOOKUP(F2432,'Khách hàng'!$B$4:$G$1048576,2,0)</f>
        <v>#N/A</v>
      </c>
      <c r="M2432" s="24" t="e">
        <f>VLOOKUP(K2432,'Hàng hóa'!$C$5:$J2564,2,0)</f>
        <v>#N/A</v>
      </c>
      <c r="N2432" s="25" t="e">
        <f>VLOOKUP(K2432,'[1]Hàng hóa'!$C$5:$G$22,5,0)</f>
        <v>#N/A</v>
      </c>
      <c r="O2432" s="25" t="e">
        <f t="shared" si="117"/>
        <v>#N/A</v>
      </c>
      <c r="P2432" s="263" t="e">
        <f t="shared" si="118"/>
        <v>#N/A</v>
      </c>
      <c r="Q2432" s="25" t="e">
        <f t="shared" si="119"/>
        <v>#N/A</v>
      </c>
      <c r="R2432" s="24" t="e">
        <f>VLOOKUP(J2432,'[1]Nhân viên'!$E$20:$F$41,2,0)</f>
        <v>#N/A</v>
      </c>
    </row>
    <row r="2433" spans="1:18" x14ac:dyDescent="0.2">
      <c r="A2433" s="11">
        <v>2431</v>
      </c>
      <c r="H2433" s="24" t="e">
        <f>VLOOKUP(F2433,'Khách hàng'!$B$4:$G$1048576,2,0)</f>
        <v>#N/A</v>
      </c>
      <c r="M2433" s="24" t="e">
        <f>VLOOKUP(K2433,'Hàng hóa'!$C$5:$J2565,2,0)</f>
        <v>#N/A</v>
      </c>
      <c r="N2433" s="25" t="e">
        <f>VLOOKUP(K2433,'[1]Hàng hóa'!$C$5:$G$22,5,0)</f>
        <v>#N/A</v>
      </c>
      <c r="O2433" s="25" t="e">
        <f t="shared" si="117"/>
        <v>#N/A</v>
      </c>
      <c r="P2433" s="263" t="e">
        <f t="shared" si="118"/>
        <v>#N/A</v>
      </c>
      <c r="Q2433" s="25" t="e">
        <f t="shared" si="119"/>
        <v>#N/A</v>
      </c>
      <c r="R2433" s="24" t="e">
        <f>VLOOKUP(J2433,'[1]Nhân viên'!$E$20:$F$41,2,0)</f>
        <v>#N/A</v>
      </c>
    </row>
    <row r="2434" spans="1:18" x14ac:dyDescent="0.2">
      <c r="A2434" s="11">
        <v>2432</v>
      </c>
      <c r="H2434" s="24" t="e">
        <f>VLOOKUP(F2434,'Khách hàng'!$B$4:$G$1048576,2,0)</f>
        <v>#N/A</v>
      </c>
      <c r="M2434" s="24" t="e">
        <f>VLOOKUP(K2434,'Hàng hóa'!$C$5:$J2566,2,0)</f>
        <v>#N/A</v>
      </c>
      <c r="N2434" s="25" t="e">
        <f>VLOOKUP(K2434,'[1]Hàng hóa'!$C$5:$G$22,5,0)</f>
        <v>#N/A</v>
      </c>
      <c r="O2434" s="25" t="e">
        <f t="shared" si="117"/>
        <v>#N/A</v>
      </c>
      <c r="P2434" s="263" t="e">
        <f t="shared" si="118"/>
        <v>#N/A</v>
      </c>
      <c r="Q2434" s="25" t="e">
        <f t="shared" si="119"/>
        <v>#N/A</v>
      </c>
      <c r="R2434" s="24" t="e">
        <f>VLOOKUP(J2434,'[1]Nhân viên'!$E$20:$F$41,2,0)</f>
        <v>#N/A</v>
      </c>
    </row>
    <row r="2435" spans="1:18" x14ac:dyDescent="0.2">
      <c r="A2435" s="11">
        <v>2433</v>
      </c>
      <c r="H2435" s="24" t="e">
        <f>VLOOKUP(F2435,'Khách hàng'!$B$4:$G$1048576,2,0)</f>
        <v>#N/A</v>
      </c>
      <c r="M2435" s="24" t="e">
        <f>VLOOKUP(K2435,'Hàng hóa'!$C$5:$J2567,2,0)</f>
        <v>#N/A</v>
      </c>
      <c r="N2435" s="25" t="e">
        <f>VLOOKUP(K2435,'[1]Hàng hóa'!$C$5:$G$22,5,0)</f>
        <v>#N/A</v>
      </c>
      <c r="O2435" s="25" t="e">
        <f t="shared" si="117"/>
        <v>#N/A</v>
      </c>
      <c r="P2435" s="263" t="e">
        <f t="shared" si="118"/>
        <v>#N/A</v>
      </c>
      <c r="Q2435" s="25" t="e">
        <f t="shared" si="119"/>
        <v>#N/A</v>
      </c>
      <c r="R2435" s="24" t="e">
        <f>VLOOKUP(J2435,'[1]Nhân viên'!$E$20:$F$41,2,0)</f>
        <v>#N/A</v>
      </c>
    </row>
    <row r="2436" spans="1:18" x14ac:dyDescent="0.2">
      <c r="A2436" s="11">
        <v>2434</v>
      </c>
      <c r="H2436" s="24" t="e">
        <f>VLOOKUP(F2436,'Khách hàng'!$B$4:$G$1048576,2,0)</f>
        <v>#N/A</v>
      </c>
      <c r="M2436" s="24" t="e">
        <f>VLOOKUP(K2436,'Hàng hóa'!$C$5:$J2568,2,0)</f>
        <v>#N/A</v>
      </c>
      <c r="N2436" s="25" t="e">
        <f>VLOOKUP(K2436,'[1]Hàng hóa'!$C$5:$G$22,5,0)</f>
        <v>#N/A</v>
      </c>
      <c r="O2436" s="25" t="e">
        <f t="shared" si="117"/>
        <v>#N/A</v>
      </c>
      <c r="P2436" s="263" t="e">
        <f t="shared" si="118"/>
        <v>#N/A</v>
      </c>
      <c r="Q2436" s="25" t="e">
        <f t="shared" si="119"/>
        <v>#N/A</v>
      </c>
      <c r="R2436" s="24" t="e">
        <f>VLOOKUP(J2436,'[1]Nhân viên'!$E$20:$F$41,2,0)</f>
        <v>#N/A</v>
      </c>
    </row>
    <row r="2437" spans="1:18" x14ac:dyDescent="0.2">
      <c r="A2437" s="11">
        <v>2435</v>
      </c>
      <c r="H2437" s="24" t="e">
        <f>VLOOKUP(F2437,'Khách hàng'!$B$4:$G$1048576,2,0)</f>
        <v>#N/A</v>
      </c>
      <c r="M2437" s="24" t="e">
        <f>VLOOKUP(K2437,'Hàng hóa'!$C$5:$J2569,2,0)</f>
        <v>#N/A</v>
      </c>
      <c r="N2437" s="25" t="e">
        <f>VLOOKUP(K2437,'[1]Hàng hóa'!$C$5:$G$22,5,0)</f>
        <v>#N/A</v>
      </c>
      <c r="O2437" s="25" t="e">
        <f t="shared" si="117"/>
        <v>#N/A</v>
      </c>
      <c r="P2437" s="263" t="e">
        <f t="shared" si="118"/>
        <v>#N/A</v>
      </c>
      <c r="Q2437" s="25" t="e">
        <f t="shared" si="119"/>
        <v>#N/A</v>
      </c>
      <c r="R2437" s="24" t="e">
        <f>VLOOKUP(J2437,'[1]Nhân viên'!$E$20:$F$41,2,0)</f>
        <v>#N/A</v>
      </c>
    </row>
    <row r="2438" spans="1:18" x14ac:dyDescent="0.2">
      <c r="A2438" s="11">
        <v>2436</v>
      </c>
      <c r="H2438" s="24" t="e">
        <f>VLOOKUP(F2438,'Khách hàng'!$B$4:$G$1048576,2,0)</f>
        <v>#N/A</v>
      </c>
      <c r="M2438" s="24" t="e">
        <f>VLOOKUP(K2438,'Hàng hóa'!$C$5:$J2570,2,0)</f>
        <v>#N/A</v>
      </c>
      <c r="N2438" s="25" t="e">
        <f>VLOOKUP(K2438,'[1]Hàng hóa'!$C$5:$G$22,5,0)</f>
        <v>#N/A</v>
      </c>
      <c r="O2438" s="25" t="e">
        <f t="shared" si="117"/>
        <v>#N/A</v>
      </c>
      <c r="P2438" s="263" t="e">
        <f t="shared" si="118"/>
        <v>#N/A</v>
      </c>
      <c r="Q2438" s="25" t="e">
        <f t="shared" si="119"/>
        <v>#N/A</v>
      </c>
      <c r="R2438" s="24" t="e">
        <f>VLOOKUP(J2438,'[1]Nhân viên'!$E$20:$F$41,2,0)</f>
        <v>#N/A</v>
      </c>
    </row>
    <row r="2439" spans="1:18" x14ac:dyDescent="0.2">
      <c r="A2439" s="11">
        <v>2437</v>
      </c>
      <c r="H2439" s="24" t="e">
        <f>VLOOKUP(F2439,'Khách hàng'!$B$4:$G$1048576,2,0)</f>
        <v>#N/A</v>
      </c>
      <c r="M2439" s="24" t="e">
        <f>VLOOKUP(K2439,'Hàng hóa'!$C$5:$J2571,2,0)</f>
        <v>#N/A</v>
      </c>
      <c r="N2439" s="25" t="e">
        <f>VLOOKUP(K2439,'[1]Hàng hóa'!$C$5:$G$22,5,0)</f>
        <v>#N/A</v>
      </c>
      <c r="O2439" s="25" t="e">
        <f t="shared" si="117"/>
        <v>#N/A</v>
      </c>
      <c r="P2439" s="263" t="e">
        <f t="shared" si="118"/>
        <v>#N/A</v>
      </c>
      <c r="Q2439" s="25" t="e">
        <f t="shared" si="119"/>
        <v>#N/A</v>
      </c>
      <c r="R2439" s="24" t="e">
        <f>VLOOKUP(J2439,'[1]Nhân viên'!$E$20:$F$41,2,0)</f>
        <v>#N/A</v>
      </c>
    </row>
    <row r="2440" spans="1:18" x14ac:dyDescent="0.2">
      <c r="A2440" s="11">
        <v>2438</v>
      </c>
      <c r="H2440" s="24" t="e">
        <f>VLOOKUP(F2440,'Khách hàng'!$B$4:$G$1048576,2,0)</f>
        <v>#N/A</v>
      </c>
      <c r="M2440" s="24" t="e">
        <f>VLOOKUP(K2440,'Hàng hóa'!$C$5:$J2572,2,0)</f>
        <v>#N/A</v>
      </c>
      <c r="N2440" s="25" t="e">
        <f>VLOOKUP(K2440,'[1]Hàng hóa'!$C$5:$G$22,5,0)</f>
        <v>#N/A</v>
      </c>
      <c r="O2440" s="25" t="e">
        <f t="shared" si="117"/>
        <v>#N/A</v>
      </c>
      <c r="P2440" s="263" t="e">
        <f t="shared" si="118"/>
        <v>#N/A</v>
      </c>
      <c r="Q2440" s="25" t="e">
        <f t="shared" si="119"/>
        <v>#N/A</v>
      </c>
      <c r="R2440" s="24" t="e">
        <f>VLOOKUP(J2440,'[1]Nhân viên'!$E$20:$F$41,2,0)</f>
        <v>#N/A</v>
      </c>
    </row>
    <row r="2441" spans="1:18" x14ac:dyDescent="0.2">
      <c r="A2441" s="11">
        <v>2439</v>
      </c>
      <c r="H2441" s="24" t="e">
        <f>VLOOKUP(F2441,'Khách hàng'!$B$4:$G$1048576,2,0)</f>
        <v>#N/A</v>
      </c>
      <c r="M2441" s="24" t="e">
        <f>VLOOKUP(K2441,'Hàng hóa'!$C$5:$J2573,2,0)</f>
        <v>#N/A</v>
      </c>
      <c r="N2441" s="25" t="e">
        <f>VLOOKUP(K2441,'[1]Hàng hóa'!$C$5:$G$22,5,0)</f>
        <v>#N/A</v>
      </c>
      <c r="O2441" s="25" t="e">
        <f t="shared" si="117"/>
        <v>#N/A</v>
      </c>
      <c r="P2441" s="263" t="e">
        <f t="shared" si="118"/>
        <v>#N/A</v>
      </c>
      <c r="Q2441" s="25" t="e">
        <f t="shared" si="119"/>
        <v>#N/A</v>
      </c>
      <c r="R2441" s="24" t="e">
        <f>VLOOKUP(J2441,'[1]Nhân viên'!$E$20:$F$41,2,0)</f>
        <v>#N/A</v>
      </c>
    </row>
    <row r="2442" spans="1:18" x14ac:dyDescent="0.2">
      <c r="A2442" s="11">
        <v>2440</v>
      </c>
      <c r="H2442" s="24" t="e">
        <f>VLOOKUP(F2442,'Khách hàng'!$B$4:$G$1048576,2,0)</f>
        <v>#N/A</v>
      </c>
      <c r="M2442" s="24" t="e">
        <f>VLOOKUP(K2442,'Hàng hóa'!$C$5:$J2574,2,0)</f>
        <v>#N/A</v>
      </c>
      <c r="N2442" s="25" t="e">
        <f>VLOOKUP(K2442,'[1]Hàng hóa'!$C$5:$G$22,5,0)</f>
        <v>#N/A</v>
      </c>
      <c r="O2442" s="25" t="e">
        <f t="shared" si="117"/>
        <v>#N/A</v>
      </c>
      <c r="P2442" s="263" t="e">
        <f t="shared" si="118"/>
        <v>#N/A</v>
      </c>
      <c r="Q2442" s="25" t="e">
        <f t="shared" si="119"/>
        <v>#N/A</v>
      </c>
      <c r="R2442" s="24" t="e">
        <f>VLOOKUP(J2442,'[1]Nhân viên'!$E$20:$F$41,2,0)</f>
        <v>#N/A</v>
      </c>
    </row>
    <row r="2443" spans="1:18" x14ac:dyDescent="0.2">
      <c r="A2443" s="11">
        <v>2441</v>
      </c>
      <c r="H2443" s="24" t="e">
        <f>VLOOKUP(F2443,'Khách hàng'!$B$4:$G$1048576,2,0)</f>
        <v>#N/A</v>
      </c>
      <c r="M2443" s="24" t="e">
        <f>VLOOKUP(K2443,'Hàng hóa'!$C$5:$J2575,2,0)</f>
        <v>#N/A</v>
      </c>
      <c r="N2443" s="25" t="e">
        <f>VLOOKUP(K2443,'[1]Hàng hóa'!$C$5:$G$22,5,0)</f>
        <v>#N/A</v>
      </c>
      <c r="O2443" s="25" t="e">
        <f t="shared" si="117"/>
        <v>#N/A</v>
      </c>
      <c r="P2443" s="263" t="e">
        <f t="shared" si="118"/>
        <v>#N/A</v>
      </c>
      <c r="Q2443" s="25" t="e">
        <f t="shared" si="119"/>
        <v>#N/A</v>
      </c>
      <c r="R2443" s="24" t="e">
        <f>VLOOKUP(J2443,'[1]Nhân viên'!$E$20:$F$41,2,0)</f>
        <v>#N/A</v>
      </c>
    </row>
    <row r="2444" spans="1:18" x14ac:dyDescent="0.2">
      <c r="A2444" s="11">
        <v>2442</v>
      </c>
      <c r="H2444" s="24" t="e">
        <f>VLOOKUP(F2444,'Khách hàng'!$B$4:$G$1048576,2,0)</f>
        <v>#N/A</v>
      </c>
      <c r="M2444" s="24" t="e">
        <f>VLOOKUP(K2444,'Hàng hóa'!$C$5:$J2576,2,0)</f>
        <v>#N/A</v>
      </c>
      <c r="N2444" s="25" t="e">
        <f>VLOOKUP(K2444,'[1]Hàng hóa'!$C$5:$G$22,5,0)</f>
        <v>#N/A</v>
      </c>
      <c r="O2444" s="25" t="e">
        <f t="shared" si="117"/>
        <v>#N/A</v>
      </c>
      <c r="P2444" s="263" t="e">
        <f t="shared" si="118"/>
        <v>#N/A</v>
      </c>
      <c r="Q2444" s="25" t="e">
        <f t="shared" si="119"/>
        <v>#N/A</v>
      </c>
      <c r="R2444" s="24" t="e">
        <f>VLOOKUP(J2444,'[1]Nhân viên'!$E$20:$F$41,2,0)</f>
        <v>#N/A</v>
      </c>
    </row>
    <row r="2445" spans="1:18" x14ac:dyDescent="0.2">
      <c r="A2445" s="11">
        <v>2443</v>
      </c>
      <c r="H2445" s="24" t="e">
        <f>VLOOKUP(F2445,'Khách hàng'!$B$4:$G$1048576,2,0)</f>
        <v>#N/A</v>
      </c>
      <c r="M2445" s="24" t="e">
        <f>VLOOKUP(K2445,'Hàng hóa'!$C$5:$J2577,2,0)</f>
        <v>#N/A</v>
      </c>
      <c r="N2445" s="25" t="e">
        <f>VLOOKUP(K2445,'[1]Hàng hóa'!$C$5:$G$22,5,0)</f>
        <v>#N/A</v>
      </c>
      <c r="O2445" s="25" t="e">
        <f t="shared" si="117"/>
        <v>#N/A</v>
      </c>
      <c r="P2445" s="263" t="e">
        <f t="shared" si="118"/>
        <v>#N/A</v>
      </c>
      <c r="Q2445" s="25" t="e">
        <f t="shared" si="119"/>
        <v>#N/A</v>
      </c>
      <c r="R2445" s="24" t="e">
        <f>VLOOKUP(J2445,'[1]Nhân viên'!$E$20:$F$41,2,0)</f>
        <v>#N/A</v>
      </c>
    </row>
    <row r="2446" spans="1:18" x14ac:dyDescent="0.2">
      <c r="A2446" s="11">
        <v>2444</v>
      </c>
      <c r="H2446" s="24" t="e">
        <f>VLOOKUP(F2446,'Khách hàng'!$B$4:$G$1048576,2,0)</f>
        <v>#N/A</v>
      </c>
      <c r="M2446" s="24" t="e">
        <f>VLOOKUP(K2446,'Hàng hóa'!$C$5:$J2578,2,0)</f>
        <v>#N/A</v>
      </c>
      <c r="N2446" s="25" t="e">
        <f>VLOOKUP(K2446,'[1]Hàng hóa'!$C$5:$G$22,5,0)</f>
        <v>#N/A</v>
      </c>
      <c r="O2446" s="25" t="e">
        <f t="shared" si="117"/>
        <v>#N/A</v>
      </c>
      <c r="P2446" s="263" t="e">
        <f t="shared" si="118"/>
        <v>#N/A</v>
      </c>
      <c r="Q2446" s="25" t="e">
        <f t="shared" si="119"/>
        <v>#N/A</v>
      </c>
      <c r="R2446" s="24" t="e">
        <f>VLOOKUP(J2446,'[1]Nhân viên'!$E$20:$F$41,2,0)</f>
        <v>#N/A</v>
      </c>
    </row>
    <row r="2447" spans="1:18" x14ac:dyDescent="0.2">
      <c r="A2447" s="11">
        <v>2445</v>
      </c>
      <c r="H2447" s="24" t="e">
        <f>VLOOKUP(F2447,'Khách hàng'!$B$4:$G$1048576,2,0)</f>
        <v>#N/A</v>
      </c>
      <c r="M2447" s="24" t="e">
        <f>VLOOKUP(K2447,'Hàng hóa'!$C$5:$J2579,2,0)</f>
        <v>#N/A</v>
      </c>
      <c r="N2447" s="25" t="e">
        <f>VLOOKUP(K2447,'[1]Hàng hóa'!$C$5:$G$22,5,0)</f>
        <v>#N/A</v>
      </c>
      <c r="O2447" s="25" t="e">
        <f t="shared" si="117"/>
        <v>#N/A</v>
      </c>
      <c r="P2447" s="263" t="e">
        <f t="shared" si="118"/>
        <v>#N/A</v>
      </c>
      <c r="Q2447" s="25" t="e">
        <f t="shared" si="119"/>
        <v>#N/A</v>
      </c>
      <c r="R2447" s="24" t="e">
        <f>VLOOKUP(J2447,'[1]Nhân viên'!$E$20:$F$41,2,0)</f>
        <v>#N/A</v>
      </c>
    </row>
    <row r="2448" spans="1:18" x14ac:dyDescent="0.2">
      <c r="A2448" s="11">
        <v>2446</v>
      </c>
      <c r="H2448" s="24" t="e">
        <f>VLOOKUP(F2448,'Khách hàng'!$B$4:$G$1048576,2,0)</f>
        <v>#N/A</v>
      </c>
      <c r="M2448" s="24" t="e">
        <f>VLOOKUP(K2448,'Hàng hóa'!$C$5:$J2580,2,0)</f>
        <v>#N/A</v>
      </c>
      <c r="N2448" s="25" t="e">
        <f>VLOOKUP(K2448,'[1]Hàng hóa'!$C$5:$G$22,5,0)</f>
        <v>#N/A</v>
      </c>
      <c r="O2448" s="25" t="e">
        <f t="shared" si="117"/>
        <v>#N/A</v>
      </c>
      <c r="P2448" s="263" t="e">
        <f t="shared" si="118"/>
        <v>#N/A</v>
      </c>
      <c r="Q2448" s="25" t="e">
        <f t="shared" si="119"/>
        <v>#N/A</v>
      </c>
      <c r="R2448" s="24" t="e">
        <f>VLOOKUP(J2448,'[1]Nhân viên'!$E$20:$F$41,2,0)</f>
        <v>#N/A</v>
      </c>
    </row>
    <row r="2449" spans="1:18" x14ac:dyDescent="0.2">
      <c r="A2449" s="11">
        <v>2447</v>
      </c>
      <c r="H2449" s="24" t="e">
        <f>VLOOKUP(F2449,'Khách hàng'!$B$4:$G$1048576,2,0)</f>
        <v>#N/A</v>
      </c>
      <c r="M2449" s="24" t="e">
        <f>VLOOKUP(K2449,'Hàng hóa'!$C$5:$J2581,2,0)</f>
        <v>#N/A</v>
      </c>
      <c r="N2449" s="25" t="e">
        <f>VLOOKUP(K2449,'[1]Hàng hóa'!$C$5:$G$22,5,0)</f>
        <v>#N/A</v>
      </c>
      <c r="O2449" s="25" t="e">
        <f t="shared" si="117"/>
        <v>#N/A</v>
      </c>
      <c r="P2449" s="263" t="e">
        <f t="shared" si="118"/>
        <v>#N/A</v>
      </c>
      <c r="Q2449" s="25" t="e">
        <f t="shared" si="119"/>
        <v>#N/A</v>
      </c>
      <c r="R2449" s="24" t="e">
        <f>VLOOKUP(J2449,'[1]Nhân viên'!$E$20:$F$41,2,0)</f>
        <v>#N/A</v>
      </c>
    </row>
    <row r="2450" spans="1:18" x14ac:dyDescent="0.2">
      <c r="A2450" s="11">
        <v>2448</v>
      </c>
      <c r="H2450" s="24" t="e">
        <f>VLOOKUP(F2450,'Khách hàng'!$B$4:$G$1048576,2,0)</f>
        <v>#N/A</v>
      </c>
      <c r="M2450" s="24" t="e">
        <f>VLOOKUP(K2450,'Hàng hóa'!$C$5:$J2582,2,0)</f>
        <v>#N/A</v>
      </c>
      <c r="N2450" s="25" t="e">
        <f>VLOOKUP(K2450,'[1]Hàng hóa'!$C$5:$G$22,5,0)</f>
        <v>#N/A</v>
      </c>
      <c r="O2450" s="25" t="e">
        <f t="shared" si="117"/>
        <v>#N/A</v>
      </c>
      <c r="P2450" s="263" t="e">
        <f t="shared" si="118"/>
        <v>#N/A</v>
      </c>
      <c r="Q2450" s="25" t="e">
        <f t="shared" si="119"/>
        <v>#N/A</v>
      </c>
      <c r="R2450" s="24" t="e">
        <f>VLOOKUP(J2450,'[1]Nhân viên'!$E$20:$F$41,2,0)</f>
        <v>#N/A</v>
      </c>
    </row>
    <row r="2451" spans="1:18" x14ac:dyDescent="0.2">
      <c r="A2451" s="11">
        <v>2449</v>
      </c>
      <c r="H2451" s="24" t="e">
        <f>VLOOKUP(F2451,'Khách hàng'!$B$4:$G$1048576,2,0)</f>
        <v>#N/A</v>
      </c>
      <c r="M2451" s="24" t="e">
        <f>VLOOKUP(K2451,'Hàng hóa'!$C$5:$J2583,2,0)</f>
        <v>#N/A</v>
      </c>
      <c r="N2451" s="25" t="e">
        <f>VLOOKUP(K2451,'[1]Hàng hóa'!$C$5:$G$22,5,0)</f>
        <v>#N/A</v>
      </c>
      <c r="O2451" s="25" t="e">
        <f t="shared" si="117"/>
        <v>#N/A</v>
      </c>
      <c r="P2451" s="263" t="e">
        <f t="shared" si="118"/>
        <v>#N/A</v>
      </c>
      <c r="Q2451" s="25" t="e">
        <f t="shared" si="119"/>
        <v>#N/A</v>
      </c>
      <c r="R2451" s="24" t="e">
        <f>VLOOKUP(J2451,'[1]Nhân viên'!$E$20:$F$41,2,0)</f>
        <v>#N/A</v>
      </c>
    </row>
    <row r="2452" spans="1:18" x14ac:dyDescent="0.2">
      <c r="A2452" s="11">
        <v>2450</v>
      </c>
      <c r="H2452" s="24" t="e">
        <f>VLOOKUP(F2452,'Khách hàng'!$B$4:$G$1048576,2,0)</f>
        <v>#N/A</v>
      </c>
      <c r="M2452" s="24" t="e">
        <f>VLOOKUP(K2452,'Hàng hóa'!$C$5:$J2584,2,0)</f>
        <v>#N/A</v>
      </c>
      <c r="N2452" s="25" t="e">
        <f>VLOOKUP(K2452,'[1]Hàng hóa'!$C$5:$G$22,5,0)</f>
        <v>#N/A</v>
      </c>
      <c r="O2452" s="25" t="e">
        <f t="shared" si="117"/>
        <v>#N/A</v>
      </c>
      <c r="P2452" s="263" t="e">
        <f t="shared" si="118"/>
        <v>#N/A</v>
      </c>
      <c r="Q2452" s="25" t="e">
        <f t="shared" si="119"/>
        <v>#N/A</v>
      </c>
      <c r="R2452" s="24" t="e">
        <f>VLOOKUP(J2452,'[1]Nhân viên'!$E$20:$F$41,2,0)</f>
        <v>#N/A</v>
      </c>
    </row>
    <row r="2453" spans="1:18" x14ac:dyDescent="0.2">
      <c r="A2453" s="11">
        <v>2451</v>
      </c>
      <c r="H2453" s="24" t="e">
        <f>VLOOKUP(F2453,'Khách hàng'!$B$4:$G$1048576,2,0)</f>
        <v>#N/A</v>
      </c>
      <c r="M2453" s="24" t="e">
        <f>VLOOKUP(K2453,'Hàng hóa'!$C$5:$J2585,2,0)</f>
        <v>#N/A</v>
      </c>
      <c r="N2453" s="25" t="e">
        <f>VLOOKUP(K2453,'[1]Hàng hóa'!$C$5:$G$22,5,0)</f>
        <v>#N/A</v>
      </c>
      <c r="O2453" s="25" t="e">
        <f t="shared" si="117"/>
        <v>#N/A</v>
      </c>
      <c r="P2453" s="263" t="e">
        <f t="shared" si="118"/>
        <v>#N/A</v>
      </c>
      <c r="Q2453" s="25" t="e">
        <f t="shared" si="119"/>
        <v>#N/A</v>
      </c>
      <c r="R2453" s="24" t="e">
        <f>VLOOKUP(J2453,'[1]Nhân viên'!$E$20:$F$41,2,0)</f>
        <v>#N/A</v>
      </c>
    </row>
    <row r="2454" spans="1:18" x14ac:dyDescent="0.2">
      <c r="A2454" s="11">
        <v>2452</v>
      </c>
      <c r="H2454" s="24" t="e">
        <f>VLOOKUP(F2454,'Khách hàng'!$B$4:$G$1048576,2,0)</f>
        <v>#N/A</v>
      </c>
      <c r="M2454" s="24" t="e">
        <f>VLOOKUP(K2454,'Hàng hóa'!$C$5:$J2586,2,0)</f>
        <v>#N/A</v>
      </c>
      <c r="N2454" s="25" t="e">
        <f>VLOOKUP(K2454,'[1]Hàng hóa'!$C$5:$G$22,5,0)</f>
        <v>#N/A</v>
      </c>
      <c r="O2454" s="25" t="e">
        <f t="shared" si="117"/>
        <v>#N/A</v>
      </c>
      <c r="P2454" s="263" t="e">
        <f t="shared" si="118"/>
        <v>#N/A</v>
      </c>
      <c r="Q2454" s="25" t="e">
        <f t="shared" si="119"/>
        <v>#N/A</v>
      </c>
      <c r="R2454" s="24" t="e">
        <f>VLOOKUP(J2454,'[1]Nhân viên'!$E$20:$F$41,2,0)</f>
        <v>#N/A</v>
      </c>
    </row>
    <row r="2455" spans="1:18" x14ac:dyDescent="0.2">
      <c r="A2455" s="11">
        <v>2453</v>
      </c>
      <c r="H2455" s="24" t="e">
        <f>VLOOKUP(F2455,'Khách hàng'!$B$4:$G$1048576,2,0)</f>
        <v>#N/A</v>
      </c>
      <c r="M2455" s="24" t="e">
        <f>VLOOKUP(K2455,'Hàng hóa'!$C$5:$J2587,2,0)</f>
        <v>#N/A</v>
      </c>
      <c r="N2455" s="25" t="e">
        <f>VLOOKUP(K2455,'[1]Hàng hóa'!$C$5:$G$22,5,0)</f>
        <v>#N/A</v>
      </c>
      <c r="O2455" s="25" t="e">
        <f t="shared" si="117"/>
        <v>#N/A</v>
      </c>
      <c r="P2455" s="263" t="e">
        <f t="shared" si="118"/>
        <v>#N/A</v>
      </c>
      <c r="Q2455" s="25" t="e">
        <f t="shared" si="119"/>
        <v>#N/A</v>
      </c>
      <c r="R2455" s="24" t="e">
        <f>VLOOKUP(J2455,'[1]Nhân viên'!$E$20:$F$41,2,0)</f>
        <v>#N/A</v>
      </c>
    </row>
    <row r="2456" spans="1:18" x14ac:dyDescent="0.2">
      <c r="A2456" s="11">
        <v>2454</v>
      </c>
      <c r="H2456" s="24" t="e">
        <f>VLOOKUP(F2456,'Khách hàng'!$B$4:$G$1048576,2,0)</f>
        <v>#N/A</v>
      </c>
      <c r="M2456" s="24" t="e">
        <f>VLOOKUP(K2456,'Hàng hóa'!$C$5:$J2588,2,0)</f>
        <v>#N/A</v>
      </c>
      <c r="N2456" s="25" t="e">
        <f>VLOOKUP(K2456,'[1]Hàng hóa'!$C$5:$G$22,5,0)</f>
        <v>#N/A</v>
      </c>
      <c r="O2456" s="25" t="e">
        <f t="shared" si="117"/>
        <v>#N/A</v>
      </c>
      <c r="P2456" s="263" t="e">
        <f t="shared" si="118"/>
        <v>#N/A</v>
      </c>
      <c r="Q2456" s="25" t="e">
        <f t="shared" si="119"/>
        <v>#N/A</v>
      </c>
      <c r="R2456" s="24" t="e">
        <f>VLOOKUP(J2456,'[1]Nhân viên'!$E$20:$F$41,2,0)</f>
        <v>#N/A</v>
      </c>
    </row>
    <row r="2457" spans="1:18" x14ac:dyDescent="0.2">
      <c r="A2457" s="11">
        <v>2455</v>
      </c>
      <c r="H2457" s="24" t="e">
        <f>VLOOKUP(F2457,'Khách hàng'!$B$4:$G$1048576,2,0)</f>
        <v>#N/A</v>
      </c>
      <c r="M2457" s="24" t="e">
        <f>VLOOKUP(K2457,'Hàng hóa'!$C$5:$J2589,2,0)</f>
        <v>#N/A</v>
      </c>
      <c r="N2457" s="25" t="e">
        <f>VLOOKUP(K2457,'[1]Hàng hóa'!$C$5:$G$22,5,0)</f>
        <v>#N/A</v>
      </c>
      <c r="O2457" s="25" t="e">
        <f t="shared" si="117"/>
        <v>#N/A</v>
      </c>
      <c r="P2457" s="263" t="e">
        <f t="shared" si="118"/>
        <v>#N/A</v>
      </c>
      <c r="Q2457" s="25" t="e">
        <f t="shared" si="119"/>
        <v>#N/A</v>
      </c>
      <c r="R2457" s="24" t="e">
        <f>VLOOKUP(J2457,'[1]Nhân viên'!$E$20:$F$41,2,0)</f>
        <v>#N/A</v>
      </c>
    </row>
    <row r="2458" spans="1:18" x14ac:dyDescent="0.2">
      <c r="A2458" s="11">
        <v>2456</v>
      </c>
      <c r="H2458" s="24" t="e">
        <f>VLOOKUP(F2458,'Khách hàng'!$B$4:$G$1048576,2,0)</f>
        <v>#N/A</v>
      </c>
      <c r="M2458" s="24" t="e">
        <f>VLOOKUP(K2458,'Hàng hóa'!$C$5:$J2590,2,0)</f>
        <v>#N/A</v>
      </c>
      <c r="N2458" s="25" t="e">
        <f>VLOOKUP(K2458,'[1]Hàng hóa'!$C$5:$G$22,5,0)</f>
        <v>#N/A</v>
      </c>
      <c r="O2458" s="25" t="e">
        <f t="shared" ref="O2458:O2521" si="120">L2458*N2458</f>
        <v>#N/A</v>
      </c>
      <c r="P2458" s="263" t="e">
        <f t="shared" ref="P2458:P2521" si="121">O2458*8%</f>
        <v>#N/A</v>
      </c>
      <c r="Q2458" s="25" t="e">
        <f t="shared" ref="Q2458:Q2521" si="122">O2458*P2458+O2458</f>
        <v>#N/A</v>
      </c>
      <c r="R2458" s="24" t="e">
        <f>VLOOKUP(J2458,'[1]Nhân viên'!$E$20:$F$41,2,0)</f>
        <v>#N/A</v>
      </c>
    </row>
    <row r="2459" spans="1:18" x14ac:dyDescent="0.2">
      <c r="A2459" s="11">
        <v>2457</v>
      </c>
      <c r="H2459" s="24" t="e">
        <f>VLOOKUP(F2459,'Khách hàng'!$B$4:$G$1048576,2,0)</f>
        <v>#N/A</v>
      </c>
      <c r="M2459" s="24" t="e">
        <f>VLOOKUP(K2459,'Hàng hóa'!$C$5:$J2591,2,0)</f>
        <v>#N/A</v>
      </c>
      <c r="N2459" s="25" t="e">
        <f>VLOOKUP(K2459,'[1]Hàng hóa'!$C$5:$G$22,5,0)</f>
        <v>#N/A</v>
      </c>
      <c r="O2459" s="25" t="e">
        <f t="shared" si="120"/>
        <v>#N/A</v>
      </c>
      <c r="P2459" s="263" t="e">
        <f t="shared" si="121"/>
        <v>#N/A</v>
      </c>
      <c r="Q2459" s="25" t="e">
        <f t="shared" si="122"/>
        <v>#N/A</v>
      </c>
      <c r="R2459" s="24" t="e">
        <f>VLOOKUP(J2459,'[1]Nhân viên'!$E$20:$F$41,2,0)</f>
        <v>#N/A</v>
      </c>
    </row>
    <row r="2460" spans="1:18" x14ac:dyDescent="0.2">
      <c r="A2460" s="11">
        <v>2458</v>
      </c>
      <c r="H2460" s="24" t="e">
        <f>VLOOKUP(F2460,'Khách hàng'!$B$4:$G$1048576,2,0)</f>
        <v>#N/A</v>
      </c>
      <c r="M2460" s="24" t="e">
        <f>VLOOKUP(K2460,'Hàng hóa'!$C$5:$J2592,2,0)</f>
        <v>#N/A</v>
      </c>
      <c r="N2460" s="25" t="e">
        <f>VLOOKUP(K2460,'[1]Hàng hóa'!$C$5:$G$22,5,0)</f>
        <v>#N/A</v>
      </c>
      <c r="O2460" s="25" t="e">
        <f t="shared" si="120"/>
        <v>#N/A</v>
      </c>
      <c r="P2460" s="263" t="e">
        <f t="shared" si="121"/>
        <v>#N/A</v>
      </c>
      <c r="Q2460" s="25" t="e">
        <f t="shared" si="122"/>
        <v>#N/A</v>
      </c>
      <c r="R2460" s="24" t="e">
        <f>VLOOKUP(J2460,'[1]Nhân viên'!$E$20:$F$41,2,0)</f>
        <v>#N/A</v>
      </c>
    </row>
    <row r="2461" spans="1:18" x14ac:dyDescent="0.2">
      <c r="A2461" s="11">
        <v>2459</v>
      </c>
      <c r="H2461" s="24" t="e">
        <f>VLOOKUP(F2461,'Khách hàng'!$B$4:$G$1048576,2,0)</f>
        <v>#N/A</v>
      </c>
      <c r="M2461" s="24" t="e">
        <f>VLOOKUP(K2461,'Hàng hóa'!$C$5:$J2593,2,0)</f>
        <v>#N/A</v>
      </c>
      <c r="N2461" s="25" t="e">
        <f>VLOOKUP(K2461,'[1]Hàng hóa'!$C$5:$G$22,5,0)</f>
        <v>#N/A</v>
      </c>
      <c r="O2461" s="25" t="e">
        <f t="shared" si="120"/>
        <v>#N/A</v>
      </c>
      <c r="P2461" s="263" t="e">
        <f t="shared" si="121"/>
        <v>#N/A</v>
      </c>
      <c r="Q2461" s="25" t="e">
        <f t="shared" si="122"/>
        <v>#N/A</v>
      </c>
      <c r="R2461" s="24" t="e">
        <f>VLOOKUP(J2461,'[1]Nhân viên'!$E$20:$F$41,2,0)</f>
        <v>#N/A</v>
      </c>
    </row>
    <row r="2462" spans="1:18" x14ac:dyDescent="0.2">
      <c r="A2462" s="11">
        <v>2460</v>
      </c>
      <c r="H2462" s="24" t="e">
        <f>VLOOKUP(F2462,'Khách hàng'!$B$4:$G$1048576,2,0)</f>
        <v>#N/A</v>
      </c>
      <c r="M2462" s="24" t="e">
        <f>VLOOKUP(K2462,'Hàng hóa'!$C$5:$J2594,2,0)</f>
        <v>#N/A</v>
      </c>
      <c r="N2462" s="25" t="e">
        <f>VLOOKUP(K2462,'[1]Hàng hóa'!$C$5:$G$22,5,0)</f>
        <v>#N/A</v>
      </c>
      <c r="O2462" s="25" t="e">
        <f t="shared" si="120"/>
        <v>#N/A</v>
      </c>
      <c r="P2462" s="263" t="e">
        <f t="shared" si="121"/>
        <v>#N/A</v>
      </c>
      <c r="Q2462" s="25" t="e">
        <f t="shared" si="122"/>
        <v>#N/A</v>
      </c>
      <c r="R2462" s="24" t="e">
        <f>VLOOKUP(J2462,'[1]Nhân viên'!$E$20:$F$41,2,0)</f>
        <v>#N/A</v>
      </c>
    </row>
    <row r="2463" spans="1:18" x14ac:dyDescent="0.2">
      <c r="A2463" s="11">
        <v>2461</v>
      </c>
      <c r="H2463" s="24" t="e">
        <f>VLOOKUP(F2463,'Khách hàng'!$B$4:$G$1048576,2,0)</f>
        <v>#N/A</v>
      </c>
      <c r="M2463" s="24" t="e">
        <f>VLOOKUP(K2463,'Hàng hóa'!$C$5:$J2595,2,0)</f>
        <v>#N/A</v>
      </c>
      <c r="N2463" s="25" t="e">
        <f>VLOOKUP(K2463,'[1]Hàng hóa'!$C$5:$G$22,5,0)</f>
        <v>#N/A</v>
      </c>
      <c r="O2463" s="25" t="e">
        <f t="shared" si="120"/>
        <v>#N/A</v>
      </c>
      <c r="P2463" s="263" t="e">
        <f t="shared" si="121"/>
        <v>#N/A</v>
      </c>
      <c r="Q2463" s="25" t="e">
        <f t="shared" si="122"/>
        <v>#N/A</v>
      </c>
      <c r="R2463" s="24" t="e">
        <f>VLOOKUP(J2463,'[1]Nhân viên'!$E$20:$F$41,2,0)</f>
        <v>#N/A</v>
      </c>
    </row>
    <row r="2464" spans="1:18" x14ac:dyDescent="0.2">
      <c r="A2464" s="11">
        <v>2462</v>
      </c>
      <c r="H2464" s="24" t="e">
        <f>VLOOKUP(F2464,'Khách hàng'!$B$4:$G$1048576,2,0)</f>
        <v>#N/A</v>
      </c>
      <c r="M2464" s="24" t="e">
        <f>VLOOKUP(K2464,'Hàng hóa'!$C$5:$J2596,2,0)</f>
        <v>#N/A</v>
      </c>
      <c r="N2464" s="25" t="e">
        <f>VLOOKUP(K2464,'[1]Hàng hóa'!$C$5:$G$22,5,0)</f>
        <v>#N/A</v>
      </c>
      <c r="O2464" s="25" t="e">
        <f t="shared" si="120"/>
        <v>#N/A</v>
      </c>
      <c r="P2464" s="263" t="e">
        <f t="shared" si="121"/>
        <v>#N/A</v>
      </c>
      <c r="Q2464" s="25" t="e">
        <f t="shared" si="122"/>
        <v>#N/A</v>
      </c>
      <c r="R2464" s="24" t="e">
        <f>VLOOKUP(J2464,'[1]Nhân viên'!$E$20:$F$41,2,0)</f>
        <v>#N/A</v>
      </c>
    </row>
    <row r="2465" spans="1:18" x14ac:dyDescent="0.2">
      <c r="A2465" s="11">
        <v>2463</v>
      </c>
      <c r="H2465" s="24" t="e">
        <f>VLOOKUP(F2465,'Khách hàng'!$B$4:$G$1048576,2,0)</f>
        <v>#N/A</v>
      </c>
      <c r="M2465" s="24" t="e">
        <f>VLOOKUP(K2465,'Hàng hóa'!$C$5:$J2597,2,0)</f>
        <v>#N/A</v>
      </c>
      <c r="N2465" s="25" t="e">
        <f>VLOOKUP(K2465,'[1]Hàng hóa'!$C$5:$G$22,5,0)</f>
        <v>#N/A</v>
      </c>
      <c r="O2465" s="25" t="e">
        <f t="shared" si="120"/>
        <v>#N/A</v>
      </c>
      <c r="P2465" s="263" t="e">
        <f t="shared" si="121"/>
        <v>#N/A</v>
      </c>
      <c r="Q2465" s="25" t="e">
        <f t="shared" si="122"/>
        <v>#N/A</v>
      </c>
      <c r="R2465" s="24" t="e">
        <f>VLOOKUP(J2465,'[1]Nhân viên'!$E$20:$F$41,2,0)</f>
        <v>#N/A</v>
      </c>
    </row>
    <row r="2466" spans="1:18" x14ac:dyDescent="0.2">
      <c r="A2466" s="11">
        <v>2464</v>
      </c>
      <c r="H2466" s="24" t="e">
        <f>VLOOKUP(F2466,'Khách hàng'!$B$4:$G$1048576,2,0)</f>
        <v>#N/A</v>
      </c>
      <c r="M2466" s="24" t="e">
        <f>VLOOKUP(K2466,'Hàng hóa'!$C$5:$J2598,2,0)</f>
        <v>#N/A</v>
      </c>
      <c r="N2466" s="25" t="e">
        <f>VLOOKUP(K2466,'[1]Hàng hóa'!$C$5:$G$22,5,0)</f>
        <v>#N/A</v>
      </c>
      <c r="O2466" s="25" t="e">
        <f t="shared" si="120"/>
        <v>#N/A</v>
      </c>
      <c r="P2466" s="263" t="e">
        <f t="shared" si="121"/>
        <v>#N/A</v>
      </c>
      <c r="Q2466" s="25" t="e">
        <f t="shared" si="122"/>
        <v>#N/A</v>
      </c>
      <c r="R2466" s="24" t="e">
        <f>VLOOKUP(J2466,'[1]Nhân viên'!$E$20:$F$41,2,0)</f>
        <v>#N/A</v>
      </c>
    </row>
    <row r="2467" spans="1:18" x14ac:dyDescent="0.2">
      <c r="A2467" s="11">
        <v>2465</v>
      </c>
      <c r="H2467" s="24" t="e">
        <f>VLOOKUP(F2467,'Khách hàng'!$B$4:$G$1048576,2,0)</f>
        <v>#N/A</v>
      </c>
      <c r="M2467" s="24" t="e">
        <f>VLOOKUP(K2467,'Hàng hóa'!$C$5:$J2599,2,0)</f>
        <v>#N/A</v>
      </c>
      <c r="N2467" s="25" t="e">
        <f>VLOOKUP(K2467,'[1]Hàng hóa'!$C$5:$G$22,5,0)</f>
        <v>#N/A</v>
      </c>
      <c r="O2467" s="25" t="e">
        <f t="shared" si="120"/>
        <v>#N/A</v>
      </c>
      <c r="P2467" s="263" t="e">
        <f t="shared" si="121"/>
        <v>#N/A</v>
      </c>
      <c r="Q2467" s="25" t="e">
        <f t="shared" si="122"/>
        <v>#N/A</v>
      </c>
      <c r="R2467" s="24" t="e">
        <f>VLOOKUP(J2467,'[1]Nhân viên'!$E$20:$F$41,2,0)</f>
        <v>#N/A</v>
      </c>
    </row>
    <row r="2468" spans="1:18" x14ac:dyDescent="0.2">
      <c r="A2468" s="11">
        <v>2466</v>
      </c>
      <c r="H2468" s="24" t="e">
        <f>VLOOKUP(F2468,'Khách hàng'!$B$4:$G$1048576,2,0)</f>
        <v>#N/A</v>
      </c>
      <c r="M2468" s="24" t="e">
        <f>VLOOKUP(K2468,'Hàng hóa'!$C$5:$J2600,2,0)</f>
        <v>#N/A</v>
      </c>
      <c r="N2468" s="25" t="e">
        <f>VLOOKUP(K2468,'[1]Hàng hóa'!$C$5:$G$22,5,0)</f>
        <v>#N/A</v>
      </c>
      <c r="O2468" s="25" t="e">
        <f t="shared" si="120"/>
        <v>#N/A</v>
      </c>
      <c r="P2468" s="263" t="e">
        <f t="shared" si="121"/>
        <v>#N/A</v>
      </c>
      <c r="Q2468" s="25" t="e">
        <f t="shared" si="122"/>
        <v>#N/A</v>
      </c>
      <c r="R2468" s="24" t="e">
        <f>VLOOKUP(J2468,'[1]Nhân viên'!$E$20:$F$41,2,0)</f>
        <v>#N/A</v>
      </c>
    </row>
    <row r="2469" spans="1:18" x14ac:dyDescent="0.2">
      <c r="A2469" s="11">
        <v>2467</v>
      </c>
      <c r="H2469" s="24" t="e">
        <f>VLOOKUP(F2469,'Khách hàng'!$B$4:$G$1048576,2,0)</f>
        <v>#N/A</v>
      </c>
      <c r="M2469" s="24" t="e">
        <f>VLOOKUP(K2469,'Hàng hóa'!$C$5:$J2601,2,0)</f>
        <v>#N/A</v>
      </c>
      <c r="N2469" s="25" t="e">
        <f>VLOOKUP(K2469,'[1]Hàng hóa'!$C$5:$G$22,5,0)</f>
        <v>#N/A</v>
      </c>
      <c r="O2469" s="25" t="e">
        <f t="shared" si="120"/>
        <v>#N/A</v>
      </c>
      <c r="P2469" s="263" t="e">
        <f t="shared" si="121"/>
        <v>#N/A</v>
      </c>
      <c r="Q2469" s="25" t="e">
        <f t="shared" si="122"/>
        <v>#N/A</v>
      </c>
      <c r="R2469" s="24" t="e">
        <f>VLOOKUP(J2469,'[1]Nhân viên'!$E$20:$F$41,2,0)</f>
        <v>#N/A</v>
      </c>
    </row>
    <row r="2470" spans="1:18" x14ac:dyDescent="0.2">
      <c r="A2470" s="11">
        <v>2468</v>
      </c>
      <c r="H2470" s="24" t="e">
        <f>VLOOKUP(F2470,'Khách hàng'!$B$4:$G$1048576,2,0)</f>
        <v>#N/A</v>
      </c>
      <c r="M2470" s="24" t="e">
        <f>VLOOKUP(K2470,'Hàng hóa'!$C$5:$J2602,2,0)</f>
        <v>#N/A</v>
      </c>
      <c r="N2470" s="25" t="e">
        <f>VLOOKUP(K2470,'[1]Hàng hóa'!$C$5:$G$22,5,0)</f>
        <v>#N/A</v>
      </c>
      <c r="O2470" s="25" t="e">
        <f t="shared" si="120"/>
        <v>#N/A</v>
      </c>
      <c r="P2470" s="263" t="e">
        <f t="shared" si="121"/>
        <v>#N/A</v>
      </c>
      <c r="Q2470" s="25" t="e">
        <f t="shared" si="122"/>
        <v>#N/A</v>
      </c>
      <c r="R2470" s="24" t="e">
        <f>VLOOKUP(J2470,'[1]Nhân viên'!$E$20:$F$41,2,0)</f>
        <v>#N/A</v>
      </c>
    </row>
    <row r="2471" spans="1:18" x14ac:dyDescent="0.2">
      <c r="A2471" s="11">
        <v>2469</v>
      </c>
      <c r="H2471" s="24" t="e">
        <f>VLOOKUP(F2471,'Khách hàng'!$B$4:$G$1048576,2,0)</f>
        <v>#N/A</v>
      </c>
      <c r="M2471" s="24" t="e">
        <f>VLOOKUP(K2471,'Hàng hóa'!$C$5:$J2603,2,0)</f>
        <v>#N/A</v>
      </c>
      <c r="N2471" s="25" t="e">
        <f>VLOOKUP(K2471,'[1]Hàng hóa'!$C$5:$G$22,5,0)</f>
        <v>#N/A</v>
      </c>
      <c r="O2471" s="25" t="e">
        <f t="shared" si="120"/>
        <v>#N/A</v>
      </c>
      <c r="P2471" s="263" t="e">
        <f t="shared" si="121"/>
        <v>#N/A</v>
      </c>
      <c r="Q2471" s="25" t="e">
        <f t="shared" si="122"/>
        <v>#N/A</v>
      </c>
      <c r="R2471" s="24" t="e">
        <f>VLOOKUP(J2471,'[1]Nhân viên'!$E$20:$F$41,2,0)</f>
        <v>#N/A</v>
      </c>
    </row>
    <row r="2472" spans="1:18" x14ac:dyDescent="0.2">
      <c r="A2472" s="11">
        <v>2470</v>
      </c>
      <c r="H2472" s="24" t="e">
        <f>VLOOKUP(F2472,'Khách hàng'!$B$4:$G$1048576,2,0)</f>
        <v>#N/A</v>
      </c>
      <c r="M2472" s="24" t="e">
        <f>VLOOKUP(K2472,'Hàng hóa'!$C$5:$J2604,2,0)</f>
        <v>#N/A</v>
      </c>
      <c r="N2472" s="25" t="e">
        <f>VLOOKUP(K2472,'[1]Hàng hóa'!$C$5:$G$22,5,0)</f>
        <v>#N/A</v>
      </c>
      <c r="O2472" s="25" t="e">
        <f t="shared" si="120"/>
        <v>#N/A</v>
      </c>
      <c r="P2472" s="263" t="e">
        <f t="shared" si="121"/>
        <v>#N/A</v>
      </c>
      <c r="Q2472" s="25" t="e">
        <f t="shared" si="122"/>
        <v>#N/A</v>
      </c>
      <c r="R2472" s="24" t="e">
        <f>VLOOKUP(J2472,'[1]Nhân viên'!$E$20:$F$41,2,0)</f>
        <v>#N/A</v>
      </c>
    </row>
    <row r="2473" spans="1:18" x14ac:dyDescent="0.2">
      <c r="A2473" s="11">
        <v>2471</v>
      </c>
      <c r="H2473" s="24" t="e">
        <f>VLOOKUP(F2473,'Khách hàng'!$B$4:$G$1048576,2,0)</f>
        <v>#N/A</v>
      </c>
      <c r="M2473" s="24" t="e">
        <f>VLOOKUP(K2473,'Hàng hóa'!$C$5:$J2605,2,0)</f>
        <v>#N/A</v>
      </c>
      <c r="N2473" s="25" t="e">
        <f>VLOOKUP(K2473,'[1]Hàng hóa'!$C$5:$G$22,5,0)</f>
        <v>#N/A</v>
      </c>
      <c r="O2473" s="25" t="e">
        <f t="shared" si="120"/>
        <v>#N/A</v>
      </c>
      <c r="P2473" s="263" t="e">
        <f t="shared" si="121"/>
        <v>#N/A</v>
      </c>
      <c r="Q2473" s="25" t="e">
        <f t="shared" si="122"/>
        <v>#N/A</v>
      </c>
      <c r="R2473" s="24" t="e">
        <f>VLOOKUP(J2473,'[1]Nhân viên'!$E$20:$F$41,2,0)</f>
        <v>#N/A</v>
      </c>
    </row>
    <row r="2474" spans="1:18" x14ac:dyDescent="0.2">
      <c r="A2474" s="11">
        <v>2472</v>
      </c>
      <c r="H2474" s="24" t="e">
        <f>VLOOKUP(F2474,'Khách hàng'!$B$4:$G$1048576,2,0)</f>
        <v>#N/A</v>
      </c>
      <c r="M2474" s="24" t="e">
        <f>VLOOKUP(K2474,'Hàng hóa'!$C$5:$J2606,2,0)</f>
        <v>#N/A</v>
      </c>
      <c r="N2474" s="25" t="e">
        <f>VLOOKUP(K2474,'[1]Hàng hóa'!$C$5:$G$22,5,0)</f>
        <v>#N/A</v>
      </c>
      <c r="O2474" s="25" t="e">
        <f t="shared" si="120"/>
        <v>#N/A</v>
      </c>
      <c r="P2474" s="263" t="e">
        <f t="shared" si="121"/>
        <v>#N/A</v>
      </c>
      <c r="Q2474" s="25" t="e">
        <f t="shared" si="122"/>
        <v>#N/A</v>
      </c>
      <c r="R2474" s="24" t="e">
        <f>VLOOKUP(J2474,'[1]Nhân viên'!$E$20:$F$41,2,0)</f>
        <v>#N/A</v>
      </c>
    </row>
    <row r="2475" spans="1:18" x14ac:dyDescent="0.2">
      <c r="A2475" s="11">
        <v>2473</v>
      </c>
      <c r="H2475" s="24" t="e">
        <f>VLOOKUP(F2475,'Khách hàng'!$B$4:$G$1048576,2,0)</f>
        <v>#N/A</v>
      </c>
      <c r="M2475" s="24" t="e">
        <f>VLOOKUP(K2475,'Hàng hóa'!$C$5:$J2607,2,0)</f>
        <v>#N/A</v>
      </c>
      <c r="N2475" s="25" t="e">
        <f>VLOOKUP(K2475,'[1]Hàng hóa'!$C$5:$G$22,5,0)</f>
        <v>#N/A</v>
      </c>
      <c r="O2475" s="25" t="e">
        <f t="shared" si="120"/>
        <v>#N/A</v>
      </c>
      <c r="P2475" s="263" t="e">
        <f t="shared" si="121"/>
        <v>#N/A</v>
      </c>
      <c r="Q2475" s="25" t="e">
        <f t="shared" si="122"/>
        <v>#N/A</v>
      </c>
      <c r="R2475" s="24" t="e">
        <f>VLOOKUP(J2475,'[1]Nhân viên'!$E$20:$F$41,2,0)</f>
        <v>#N/A</v>
      </c>
    </row>
    <row r="2476" spans="1:18" x14ac:dyDescent="0.2">
      <c r="A2476" s="11">
        <v>2474</v>
      </c>
      <c r="H2476" s="24" t="e">
        <f>VLOOKUP(F2476,'Khách hàng'!$B$4:$G$1048576,2,0)</f>
        <v>#N/A</v>
      </c>
      <c r="M2476" s="24" t="e">
        <f>VLOOKUP(K2476,'Hàng hóa'!$C$5:$J2608,2,0)</f>
        <v>#N/A</v>
      </c>
      <c r="N2476" s="25" t="e">
        <f>VLOOKUP(K2476,'[1]Hàng hóa'!$C$5:$G$22,5,0)</f>
        <v>#N/A</v>
      </c>
      <c r="O2476" s="25" t="e">
        <f t="shared" si="120"/>
        <v>#N/A</v>
      </c>
      <c r="P2476" s="263" t="e">
        <f t="shared" si="121"/>
        <v>#N/A</v>
      </c>
      <c r="Q2476" s="25" t="e">
        <f t="shared" si="122"/>
        <v>#N/A</v>
      </c>
      <c r="R2476" s="24" t="e">
        <f>VLOOKUP(J2476,'[1]Nhân viên'!$E$20:$F$41,2,0)</f>
        <v>#N/A</v>
      </c>
    </row>
    <row r="2477" spans="1:18" x14ac:dyDescent="0.2">
      <c r="A2477" s="11">
        <v>2475</v>
      </c>
      <c r="H2477" s="24" t="e">
        <f>VLOOKUP(F2477,'Khách hàng'!$B$4:$G$1048576,2,0)</f>
        <v>#N/A</v>
      </c>
      <c r="M2477" s="24" t="e">
        <f>VLOOKUP(K2477,'Hàng hóa'!$C$5:$J2609,2,0)</f>
        <v>#N/A</v>
      </c>
      <c r="N2477" s="25" t="e">
        <f>VLOOKUP(K2477,'[1]Hàng hóa'!$C$5:$G$22,5,0)</f>
        <v>#N/A</v>
      </c>
      <c r="O2477" s="25" t="e">
        <f t="shared" si="120"/>
        <v>#N/A</v>
      </c>
      <c r="P2477" s="263" t="e">
        <f t="shared" si="121"/>
        <v>#N/A</v>
      </c>
      <c r="Q2477" s="25" t="e">
        <f t="shared" si="122"/>
        <v>#N/A</v>
      </c>
      <c r="R2477" s="24" t="e">
        <f>VLOOKUP(J2477,'[1]Nhân viên'!$E$20:$F$41,2,0)</f>
        <v>#N/A</v>
      </c>
    </row>
    <row r="2478" spans="1:18" x14ac:dyDescent="0.2">
      <c r="A2478" s="11">
        <v>2476</v>
      </c>
      <c r="H2478" s="24" t="e">
        <f>VLOOKUP(F2478,'Khách hàng'!$B$4:$G$1048576,2,0)</f>
        <v>#N/A</v>
      </c>
      <c r="M2478" s="24" t="e">
        <f>VLOOKUP(K2478,'Hàng hóa'!$C$5:$J2610,2,0)</f>
        <v>#N/A</v>
      </c>
      <c r="N2478" s="25" t="e">
        <f>VLOOKUP(K2478,'[1]Hàng hóa'!$C$5:$G$22,5,0)</f>
        <v>#N/A</v>
      </c>
      <c r="O2478" s="25" t="e">
        <f t="shared" si="120"/>
        <v>#N/A</v>
      </c>
      <c r="P2478" s="263" t="e">
        <f t="shared" si="121"/>
        <v>#N/A</v>
      </c>
      <c r="Q2478" s="25" t="e">
        <f t="shared" si="122"/>
        <v>#N/A</v>
      </c>
      <c r="R2478" s="24" t="e">
        <f>VLOOKUP(J2478,'[1]Nhân viên'!$E$20:$F$41,2,0)</f>
        <v>#N/A</v>
      </c>
    </row>
    <row r="2479" spans="1:18" x14ac:dyDescent="0.2">
      <c r="A2479" s="11">
        <v>2477</v>
      </c>
      <c r="H2479" s="24" t="e">
        <f>VLOOKUP(F2479,'Khách hàng'!$B$4:$G$1048576,2,0)</f>
        <v>#N/A</v>
      </c>
      <c r="M2479" s="24" t="e">
        <f>VLOOKUP(K2479,'Hàng hóa'!$C$5:$J2611,2,0)</f>
        <v>#N/A</v>
      </c>
      <c r="N2479" s="25" t="e">
        <f>VLOOKUP(K2479,'[1]Hàng hóa'!$C$5:$G$22,5,0)</f>
        <v>#N/A</v>
      </c>
      <c r="O2479" s="25" t="e">
        <f t="shared" si="120"/>
        <v>#N/A</v>
      </c>
      <c r="P2479" s="263" t="e">
        <f t="shared" si="121"/>
        <v>#N/A</v>
      </c>
      <c r="Q2479" s="25" t="e">
        <f t="shared" si="122"/>
        <v>#N/A</v>
      </c>
      <c r="R2479" s="24" t="e">
        <f>VLOOKUP(J2479,'[1]Nhân viên'!$E$20:$F$41,2,0)</f>
        <v>#N/A</v>
      </c>
    </row>
    <row r="2480" spans="1:18" x14ac:dyDescent="0.2">
      <c r="A2480" s="11">
        <v>2478</v>
      </c>
      <c r="H2480" s="24" t="e">
        <f>VLOOKUP(F2480,'Khách hàng'!$B$4:$G$1048576,2,0)</f>
        <v>#N/A</v>
      </c>
      <c r="M2480" s="24" t="e">
        <f>VLOOKUP(K2480,'Hàng hóa'!$C$5:$J2612,2,0)</f>
        <v>#N/A</v>
      </c>
      <c r="N2480" s="25" t="e">
        <f>VLOOKUP(K2480,'[1]Hàng hóa'!$C$5:$G$22,5,0)</f>
        <v>#N/A</v>
      </c>
      <c r="O2480" s="25" t="e">
        <f t="shared" si="120"/>
        <v>#N/A</v>
      </c>
      <c r="P2480" s="263" t="e">
        <f t="shared" si="121"/>
        <v>#N/A</v>
      </c>
      <c r="Q2480" s="25" t="e">
        <f t="shared" si="122"/>
        <v>#N/A</v>
      </c>
      <c r="R2480" s="24" t="e">
        <f>VLOOKUP(J2480,'[1]Nhân viên'!$E$20:$F$41,2,0)</f>
        <v>#N/A</v>
      </c>
    </row>
    <row r="2481" spans="1:18" x14ac:dyDescent="0.2">
      <c r="A2481" s="11">
        <v>2479</v>
      </c>
      <c r="H2481" s="24" t="e">
        <f>VLOOKUP(F2481,'Khách hàng'!$B$4:$G$1048576,2,0)</f>
        <v>#N/A</v>
      </c>
      <c r="M2481" s="24" t="e">
        <f>VLOOKUP(K2481,'Hàng hóa'!$C$5:$J2613,2,0)</f>
        <v>#N/A</v>
      </c>
      <c r="N2481" s="25" t="e">
        <f>VLOOKUP(K2481,'[1]Hàng hóa'!$C$5:$G$22,5,0)</f>
        <v>#N/A</v>
      </c>
      <c r="O2481" s="25" t="e">
        <f t="shared" si="120"/>
        <v>#N/A</v>
      </c>
      <c r="P2481" s="263" t="e">
        <f t="shared" si="121"/>
        <v>#N/A</v>
      </c>
      <c r="Q2481" s="25" t="e">
        <f t="shared" si="122"/>
        <v>#N/A</v>
      </c>
      <c r="R2481" s="24" t="e">
        <f>VLOOKUP(J2481,'[1]Nhân viên'!$E$20:$F$41,2,0)</f>
        <v>#N/A</v>
      </c>
    </row>
    <row r="2482" spans="1:18" x14ac:dyDescent="0.2">
      <c r="A2482" s="11">
        <v>2480</v>
      </c>
      <c r="H2482" s="24" t="e">
        <f>VLOOKUP(F2482,'Khách hàng'!$B$4:$G$1048576,2,0)</f>
        <v>#N/A</v>
      </c>
      <c r="M2482" s="24" t="e">
        <f>VLOOKUP(K2482,'Hàng hóa'!$C$5:$J2614,2,0)</f>
        <v>#N/A</v>
      </c>
      <c r="N2482" s="25" t="e">
        <f>VLOOKUP(K2482,'[1]Hàng hóa'!$C$5:$G$22,5,0)</f>
        <v>#N/A</v>
      </c>
      <c r="O2482" s="25" t="e">
        <f t="shared" si="120"/>
        <v>#N/A</v>
      </c>
      <c r="P2482" s="263" t="e">
        <f t="shared" si="121"/>
        <v>#N/A</v>
      </c>
      <c r="Q2482" s="25" t="e">
        <f t="shared" si="122"/>
        <v>#N/A</v>
      </c>
      <c r="R2482" s="24" t="e">
        <f>VLOOKUP(J2482,'[1]Nhân viên'!$E$20:$F$41,2,0)</f>
        <v>#N/A</v>
      </c>
    </row>
    <row r="2483" spans="1:18" x14ac:dyDescent="0.2">
      <c r="A2483" s="11">
        <v>2481</v>
      </c>
      <c r="H2483" s="24" t="e">
        <f>VLOOKUP(F2483,'Khách hàng'!$B$4:$G$1048576,2,0)</f>
        <v>#N/A</v>
      </c>
      <c r="M2483" s="24" t="e">
        <f>VLOOKUP(K2483,'Hàng hóa'!$C$5:$J2615,2,0)</f>
        <v>#N/A</v>
      </c>
      <c r="N2483" s="25" t="e">
        <f>VLOOKUP(K2483,'[1]Hàng hóa'!$C$5:$G$22,5,0)</f>
        <v>#N/A</v>
      </c>
      <c r="O2483" s="25" t="e">
        <f t="shared" si="120"/>
        <v>#N/A</v>
      </c>
      <c r="P2483" s="263" t="e">
        <f t="shared" si="121"/>
        <v>#N/A</v>
      </c>
      <c r="Q2483" s="25" t="e">
        <f t="shared" si="122"/>
        <v>#N/A</v>
      </c>
      <c r="R2483" s="24" t="e">
        <f>VLOOKUP(J2483,'[1]Nhân viên'!$E$20:$F$41,2,0)</f>
        <v>#N/A</v>
      </c>
    </row>
    <row r="2484" spans="1:18" x14ac:dyDescent="0.2">
      <c r="A2484" s="11">
        <v>2482</v>
      </c>
      <c r="H2484" s="24" t="e">
        <f>VLOOKUP(F2484,'Khách hàng'!$B$4:$G$1048576,2,0)</f>
        <v>#N/A</v>
      </c>
      <c r="M2484" s="24" t="e">
        <f>VLOOKUP(K2484,'Hàng hóa'!$C$5:$J2616,2,0)</f>
        <v>#N/A</v>
      </c>
      <c r="N2484" s="25" t="e">
        <f>VLOOKUP(K2484,'[1]Hàng hóa'!$C$5:$G$22,5,0)</f>
        <v>#N/A</v>
      </c>
      <c r="O2484" s="25" t="e">
        <f t="shared" si="120"/>
        <v>#N/A</v>
      </c>
      <c r="P2484" s="263" t="e">
        <f t="shared" si="121"/>
        <v>#N/A</v>
      </c>
      <c r="Q2484" s="25" t="e">
        <f t="shared" si="122"/>
        <v>#N/A</v>
      </c>
      <c r="R2484" s="24" t="e">
        <f>VLOOKUP(J2484,'[1]Nhân viên'!$E$20:$F$41,2,0)</f>
        <v>#N/A</v>
      </c>
    </row>
    <row r="2485" spans="1:18" x14ac:dyDescent="0.2">
      <c r="A2485" s="11">
        <v>2483</v>
      </c>
      <c r="H2485" s="24" t="e">
        <f>VLOOKUP(F2485,'Khách hàng'!$B$4:$G$1048576,2,0)</f>
        <v>#N/A</v>
      </c>
      <c r="M2485" s="24" t="e">
        <f>VLOOKUP(K2485,'Hàng hóa'!$C$5:$J2617,2,0)</f>
        <v>#N/A</v>
      </c>
      <c r="N2485" s="25" t="e">
        <f>VLOOKUP(K2485,'[1]Hàng hóa'!$C$5:$G$22,5,0)</f>
        <v>#N/A</v>
      </c>
      <c r="O2485" s="25" t="e">
        <f t="shared" si="120"/>
        <v>#N/A</v>
      </c>
      <c r="P2485" s="263" t="e">
        <f t="shared" si="121"/>
        <v>#N/A</v>
      </c>
      <c r="Q2485" s="25" t="e">
        <f t="shared" si="122"/>
        <v>#N/A</v>
      </c>
      <c r="R2485" s="24" t="e">
        <f>VLOOKUP(J2485,'[1]Nhân viên'!$E$20:$F$41,2,0)</f>
        <v>#N/A</v>
      </c>
    </row>
    <row r="2486" spans="1:18" x14ac:dyDescent="0.2">
      <c r="A2486" s="11">
        <v>2484</v>
      </c>
      <c r="H2486" s="24" t="e">
        <f>VLOOKUP(F2486,'Khách hàng'!$B$4:$G$1048576,2,0)</f>
        <v>#N/A</v>
      </c>
      <c r="M2486" s="24" t="e">
        <f>VLOOKUP(K2486,'Hàng hóa'!$C$5:$J2618,2,0)</f>
        <v>#N/A</v>
      </c>
      <c r="N2486" s="25" t="e">
        <f>VLOOKUP(K2486,'[1]Hàng hóa'!$C$5:$G$22,5,0)</f>
        <v>#N/A</v>
      </c>
      <c r="O2486" s="25" t="e">
        <f t="shared" si="120"/>
        <v>#N/A</v>
      </c>
      <c r="P2486" s="263" t="e">
        <f t="shared" si="121"/>
        <v>#N/A</v>
      </c>
      <c r="Q2486" s="25" t="e">
        <f t="shared" si="122"/>
        <v>#N/A</v>
      </c>
      <c r="R2486" s="24" t="e">
        <f>VLOOKUP(J2486,'[1]Nhân viên'!$E$20:$F$41,2,0)</f>
        <v>#N/A</v>
      </c>
    </row>
    <row r="2487" spans="1:18" x14ac:dyDescent="0.2">
      <c r="A2487" s="11">
        <v>2485</v>
      </c>
      <c r="H2487" s="24" t="e">
        <f>VLOOKUP(F2487,'Khách hàng'!$B$4:$G$1048576,2,0)</f>
        <v>#N/A</v>
      </c>
      <c r="M2487" s="24" t="e">
        <f>VLOOKUP(K2487,'Hàng hóa'!$C$5:$J2619,2,0)</f>
        <v>#N/A</v>
      </c>
      <c r="N2487" s="25" t="e">
        <f>VLOOKUP(K2487,'[1]Hàng hóa'!$C$5:$G$22,5,0)</f>
        <v>#N/A</v>
      </c>
      <c r="O2487" s="25" t="e">
        <f t="shared" si="120"/>
        <v>#N/A</v>
      </c>
      <c r="P2487" s="263" t="e">
        <f t="shared" si="121"/>
        <v>#N/A</v>
      </c>
      <c r="Q2487" s="25" t="e">
        <f t="shared" si="122"/>
        <v>#N/A</v>
      </c>
      <c r="R2487" s="24" t="e">
        <f>VLOOKUP(J2487,'[1]Nhân viên'!$E$20:$F$41,2,0)</f>
        <v>#N/A</v>
      </c>
    </row>
    <row r="2488" spans="1:18" x14ac:dyDescent="0.2">
      <c r="A2488" s="11">
        <v>2486</v>
      </c>
      <c r="H2488" s="24" t="e">
        <f>VLOOKUP(F2488,'Khách hàng'!$B$4:$G$1048576,2,0)</f>
        <v>#N/A</v>
      </c>
      <c r="M2488" s="24" t="e">
        <f>VLOOKUP(K2488,'Hàng hóa'!$C$5:$J2620,2,0)</f>
        <v>#N/A</v>
      </c>
      <c r="N2488" s="25" t="e">
        <f>VLOOKUP(K2488,'[1]Hàng hóa'!$C$5:$G$22,5,0)</f>
        <v>#N/A</v>
      </c>
      <c r="O2488" s="25" t="e">
        <f t="shared" si="120"/>
        <v>#N/A</v>
      </c>
      <c r="P2488" s="263" t="e">
        <f t="shared" si="121"/>
        <v>#N/A</v>
      </c>
      <c r="Q2488" s="25" t="e">
        <f t="shared" si="122"/>
        <v>#N/A</v>
      </c>
      <c r="R2488" s="24" t="e">
        <f>VLOOKUP(J2488,'[1]Nhân viên'!$E$20:$F$41,2,0)</f>
        <v>#N/A</v>
      </c>
    </row>
    <row r="2489" spans="1:18" x14ac:dyDescent="0.2">
      <c r="A2489" s="11">
        <v>2487</v>
      </c>
      <c r="H2489" s="24" t="e">
        <f>VLOOKUP(F2489,'Khách hàng'!$B$4:$G$1048576,2,0)</f>
        <v>#N/A</v>
      </c>
      <c r="M2489" s="24" t="e">
        <f>VLOOKUP(K2489,'Hàng hóa'!$C$5:$J2621,2,0)</f>
        <v>#N/A</v>
      </c>
      <c r="N2489" s="25" t="e">
        <f>VLOOKUP(K2489,'[1]Hàng hóa'!$C$5:$G$22,5,0)</f>
        <v>#N/A</v>
      </c>
      <c r="O2489" s="25" t="e">
        <f t="shared" si="120"/>
        <v>#N/A</v>
      </c>
      <c r="P2489" s="263" t="e">
        <f t="shared" si="121"/>
        <v>#N/A</v>
      </c>
      <c r="Q2489" s="25" t="e">
        <f t="shared" si="122"/>
        <v>#N/A</v>
      </c>
      <c r="R2489" s="24" t="e">
        <f>VLOOKUP(J2489,'[1]Nhân viên'!$E$20:$F$41,2,0)</f>
        <v>#N/A</v>
      </c>
    </row>
    <row r="2490" spans="1:18" x14ac:dyDescent="0.2">
      <c r="A2490" s="11">
        <v>2488</v>
      </c>
      <c r="H2490" s="24" t="e">
        <f>VLOOKUP(F2490,'Khách hàng'!$B$4:$G$1048576,2,0)</f>
        <v>#N/A</v>
      </c>
      <c r="M2490" s="24" t="e">
        <f>VLOOKUP(K2490,'Hàng hóa'!$C$5:$J2622,2,0)</f>
        <v>#N/A</v>
      </c>
      <c r="N2490" s="25" t="e">
        <f>VLOOKUP(K2490,'[1]Hàng hóa'!$C$5:$G$22,5,0)</f>
        <v>#N/A</v>
      </c>
      <c r="O2490" s="25" t="e">
        <f t="shared" si="120"/>
        <v>#N/A</v>
      </c>
      <c r="P2490" s="263" t="e">
        <f t="shared" si="121"/>
        <v>#N/A</v>
      </c>
      <c r="Q2490" s="25" t="e">
        <f t="shared" si="122"/>
        <v>#N/A</v>
      </c>
      <c r="R2490" s="24" t="e">
        <f>VLOOKUP(J2490,'[1]Nhân viên'!$E$20:$F$41,2,0)</f>
        <v>#N/A</v>
      </c>
    </row>
    <row r="2491" spans="1:18" x14ac:dyDescent="0.2">
      <c r="A2491" s="11">
        <v>2489</v>
      </c>
      <c r="H2491" s="24" t="e">
        <f>VLOOKUP(F2491,'Khách hàng'!$B$4:$G$1048576,2,0)</f>
        <v>#N/A</v>
      </c>
      <c r="M2491" s="24" t="e">
        <f>VLOOKUP(K2491,'Hàng hóa'!$C$5:$J2623,2,0)</f>
        <v>#N/A</v>
      </c>
      <c r="N2491" s="25" t="e">
        <f>VLOOKUP(K2491,'[1]Hàng hóa'!$C$5:$G$22,5,0)</f>
        <v>#N/A</v>
      </c>
      <c r="O2491" s="25" t="e">
        <f t="shared" si="120"/>
        <v>#N/A</v>
      </c>
      <c r="P2491" s="263" t="e">
        <f t="shared" si="121"/>
        <v>#N/A</v>
      </c>
      <c r="Q2491" s="25" t="e">
        <f t="shared" si="122"/>
        <v>#N/A</v>
      </c>
      <c r="R2491" s="24" t="e">
        <f>VLOOKUP(J2491,'[1]Nhân viên'!$E$20:$F$41,2,0)</f>
        <v>#N/A</v>
      </c>
    </row>
    <row r="2492" spans="1:18" x14ac:dyDescent="0.2">
      <c r="A2492" s="11">
        <v>2490</v>
      </c>
      <c r="H2492" s="24" t="e">
        <f>VLOOKUP(F2492,'Khách hàng'!$B$4:$G$1048576,2,0)</f>
        <v>#N/A</v>
      </c>
      <c r="M2492" s="24" t="e">
        <f>VLOOKUP(K2492,'Hàng hóa'!$C$5:$J2624,2,0)</f>
        <v>#N/A</v>
      </c>
      <c r="N2492" s="25" t="e">
        <f>VLOOKUP(K2492,'[1]Hàng hóa'!$C$5:$G$22,5,0)</f>
        <v>#N/A</v>
      </c>
      <c r="O2492" s="25" t="e">
        <f t="shared" si="120"/>
        <v>#N/A</v>
      </c>
      <c r="P2492" s="263" t="e">
        <f t="shared" si="121"/>
        <v>#N/A</v>
      </c>
      <c r="Q2492" s="25" t="e">
        <f t="shared" si="122"/>
        <v>#N/A</v>
      </c>
      <c r="R2492" s="24" t="e">
        <f>VLOOKUP(J2492,'[1]Nhân viên'!$E$20:$F$41,2,0)</f>
        <v>#N/A</v>
      </c>
    </row>
    <row r="2493" spans="1:18" x14ac:dyDescent="0.2">
      <c r="A2493" s="11">
        <v>2491</v>
      </c>
      <c r="H2493" s="24" t="e">
        <f>VLOOKUP(F2493,'Khách hàng'!$B$4:$G$1048576,2,0)</f>
        <v>#N/A</v>
      </c>
      <c r="M2493" s="24" t="e">
        <f>VLOOKUP(K2493,'Hàng hóa'!$C$5:$J2625,2,0)</f>
        <v>#N/A</v>
      </c>
      <c r="N2493" s="25" t="e">
        <f>VLOOKUP(K2493,'[1]Hàng hóa'!$C$5:$G$22,5,0)</f>
        <v>#N/A</v>
      </c>
      <c r="O2493" s="25" t="e">
        <f t="shared" si="120"/>
        <v>#N/A</v>
      </c>
      <c r="P2493" s="263" t="e">
        <f t="shared" si="121"/>
        <v>#N/A</v>
      </c>
      <c r="Q2493" s="25" t="e">
        <f t="shared" si="122"/>
        <v>#N/A</v>
      </c>
      <c r="R2493" s="24" t="e">
        <f>VLOOKUP(J2493,'[1]Nhân viên'!$E$20:$F$41,2,0)</f>
        <v>#N/A</v>
      </c>
    </row>
    <row r="2494" spans="1:18" x14ac:dyDescent="0.2">
      <c r="A2494" s="11">
        <v>2492</v>
      </c>
      <c r="H2494" s="24" t="e">
        <f>VLOOKUP(F2494,'Khách hàng'!$B$4:$G$1048576,2,0)</f>
        <v>#N/A</v>
      </c>
      <c r="M2494" s="24" t="e">
        <f>VLOOKUP(K2494,'Hàng hóa'!$C$5:$J2626,2,0)</f>
        <v>#N/A</v>
      </c>
      <c r="N2494" s="25" t="e">
        <f>VLOOKUP(K2494,'[1]Hàng hóa'!$C$5:$G$22,5,0)</f>
        <v>#N/A</v>
      </c>
      <c r="O2494" s="25" t="e">
        <f t="shared" si="120"/>
        <v>#N/A</v>
      </c>
      <c r="P2494" s="263" t="e">
        <f t="shared" si="121"/>
        <v>#N/A</v>
      </c>
      <c r="Q2494" s="25" t="e">
        <f t="shared" si="122"/>
        <v>#N/A</v>
      </c>
      <c r="R2494" s="24" t="e">
        <f>VLOOKUP(J2494,'[1]Nhân viên'!$E$20:$F$41,2,0)</f>
        <v>#N/A</v>
      </c>
    </row>
    <row r="2495" spans="1:18" x14ac:dyDescent="0.2">
      <c r="A2495" s="11">
        <v>2493</v>
      </c>
      <c r="H2495" s="24" t="e">
        <f>VLOOKUP(F2495,'Khách hàng'!$B$4:$G$1048576,2,0)</f>
        <v>#N/A</v>
      </c>
      <c r="M2495" s="24" t="e">
        <f>VLOOKUP(K2495,'Hàng hóa'!$C$5:$J2627,2,0)</f>
        <v>#N/A</v>
      </c>
      <c r="N2495" s="25" t="e">
        <f>VLOOKUP(K2495,'[1]Hàng hóa'!$C$5:$G$22,5,0)</f>
        <v>#N/A</v>
      </c>
      <c r="O2495" s="25" t="e">
        <f t="shared" si="120"/>
        <v>#N/A</v>
      </c>
      <c r="P2495" s="263" t="e">
        <f t="shared" si="121"/>
        <v>#N/A</v>
      </c>
      <c r="Q2495" s="25" t="e">
        <f t="shared" si="122"/>
        <v>#N/A</v>
      </c>
      <c r="R2495" s="24" t="e">
        <f>VLOOKUP(J2495,'[1]Nhân viên'!$E$20:$F$41,2,0)</f>
        <v>#N/A</v>
      </c>
    </row>
    <row r="2496" spans="1:18" x14ac:dyDescent="0.2">
      <c r="A2496" s="11">
        <v>2494</v>
      </c>
      <c r="H2496" s="24" t="e">
        <f>VLOOKUP(F2496,'Khách hàng'!$B$4:$G$1048576,2,0)</f>
        <v>#N/A</v>
      </c>
      <c r="M2496" s="24" t="e">
        <f>VLOOKUP(K2496,'Hàng hóa'!$C$5:$J2628,2,0)</f>
        <v>#N/A</v>
      </c>
      <c r="N2496" s="25" t="e">
        <f>VLOOKUP(K2496,'[1]Hàng hóa'!$C$5:$G$22,5,0)</f>
        <v>#N/A</v>
      </c>
      <c r="O2496" s="25" t="e">
        <f t="shared" si="120"/>
        <v>#N/A</v>
      </c>
      <c r="P2496" s="263" t="e">
        <f t="shared" si="121"/>
        <v>#N/A</v>
      </c>
      <c r="Q2496" s="25" t="e">
        <f t="shared" si="122"/>
        <v>#N/A</v>
      </c>
      <c r="R2496" s="24" t="e">
        <f>VLOOKUP(J2496,'[1]Nhân viên'!$E$20:$F$41,2,0)</f>
        <v>#N/A</v>
      </c>
    </row>
    <row r="2497" spans="1:18" x14ac:dyDescent="0.2">
      <c r="A2497" s="11">
        <v>2495</v>
      </c>
      <c r="H2497" s="24" t="e">
        <f>VLOOKUP(F2497,'Khách hàng'!$B$4:$G$1048576,2,0)</f>
        <v>#N/A</v>
      </c>
      <c r="M2497" s="24" t="e">
        <f>VLOOKUP(K2497,'Hàng hóa'!$C$5:$J2629,2,0)</f>
        <v>#N/A</v>
      </c>
      <c r="N2497" s="25" t="e">
        <f>VLOOKUP(K2497,'[1]Hàng hóa'!$C$5:$G$22,5,0)</f>
        <v>#N/A</v>
      </c>
      <c r="O2497" s="25" t="e">
        <f t="shared" si="120"/>
        <v>#N/A</v>
      </c>
      <c r="P2497" s="263" t="e">
        <f t="shared" si="121"/>
        <v>#N/A</v>
      </c>
      <c r="Q2497" s="25" t="e">
        <f t="shared" si="122"/>
        <v>#N/A</v>
      </c>
      <c r="R2497" s="24" t="e">
        <f>VLOOKUP(J2497,'[1]Nhân viên'!$E$20:$F$41,2,0)</f>
        <v>#N/A</v>
      </c>
    </row>
    <row r="2498" spans="1:18" x14ac:dyDescent="0.2">
      <c r="A2498" s="11">
        <v>2496</v>
      </c>
      <c r="H2498" s="24" t="e">
        <f>VLOOKUP(F2498,'Khách hàng'!$B$4:$G$1048576,2,0)</f>
        <v>#N/A</v>
      </c>
      <c r="M2498" s="24" t="e">
        <f>VLOOKUP(K2498,'Hàng hóa'!$C$5:$J2630,2,0)</f>
        <v>#N/A</v>
      </c>
      <c r="N2498" s="25" t="e">
        <f>VLOOKUP(K2498,'[1]Hàng hóa'!$C$5:$G$22,5,0)</f>
        <v>#N/A</v>
      </c>
      <c r="O2498" s="25" t="e">
        <f t="shared" si="120"/>
        <v>#N/A</v>
      </c>
      <c r="P2498" s="263" t="e">
        <f t="shared" si="121"/>
        <v>#N/A</v>
      </c>
      <c r="Q2498" s="25" t="e">
        <f t="shared" si="122"/>
        <v>#N/A</v>
      </c>
      <c r="R2498" s="24" t="e">
        <f>VLOOKUP(J2498,'[1]Nhân viên'!$E$20:$F$41,2,0)</f>
        <v>#N/A</v>
      </c>
    </row>
    <row r="2499" spans="1:18" x14ac:dyDescent="0.2">
      <c r="A2499" s="11">
        <v>2497</v>
      </c>
      <c r="H2499" s="24" t="e">
        <f>VLOOKUP(F2499,'Khách hàng'!$B$4:$G$1048576,2,0)</f>
        <v>#N/A</v>
      </c>
      <c r="M2499" s="24" t="e">
        <f>VLOOKUP(K2499,'Hàng hóa'!$C$5:$J2631,2,0)</f>
        <v>#N/A</v>
      </c>
      <c r="N2499" s="25" t="e">
        <f>VLOOKUP(K2499,'[1]Hàng hóa'!$C$5:$G$22,5,0)</f>
        <v>#N/A</v>
      </c>
      <c r="O2499" s="25" t="e">
        <f t="shared" si="120"/>
        <v>#N/A</v>
      </c>
      <c r="P2499" s="263" t="e">
        <f t="shared" si="121"/>
        <v>#N/A</v>
      </c>
      <c r="Q2499" s="25" t="e">
        <f t="shared" si="122"/>
        <v>#N/A</v>
      </c>
      <c r="R2499" s="24" t="e">
        <f>VLOOKUP(J2499,'[1]Nhân viên'!$E$20:$F$41,2,0)</f>
        <v>#N/A</v>
      </c>
    </row>
    <row r="2500" spans="1:18" x14ac:dyDescent="0.2">
      <c r="A2500" s="11">
        <v>2498</v>
      </c>
      <c r="H2500" s="24" t="e">
        <f>VLOOKUP(F2500,'Khách hàng'!$B$4:$G$1048576,2,0)</f>
        <v>#N/A</v>
      </c>
      <c r="M2500" s="24" t="e">
        <f>VLOOKUP(K2500,'Hàng hóa'!$C$5:$J2632,2,0)</f>
        <v>#N/A</v>
      </c>
      <c r="N2500" s="25" t="e">
        <f>VLOOKUP(K2500,'[1]Hàng hóa'!$C$5:$G$22,5,0)</f>
        <v>#N/A</v>
      </c>
      <c r="O2500" s="25" t="e">
        <f t="shared" si="120"/>
        <v>#N/A</v>
      </c>
      <c r="P2500" s="263" t="e">
        <f t="shared" si="121"/>
        <v>#N/A</v>
      </c>
      <c r="Q2500" s="25" t="e">
        <f t="shared" si="122"/>
        <v>#N/A</v>
      </c>
      <c r="R2500" s="24" t="e">
        <f>VLOOKUP(J2500,'[1]Nhân viên'!$E$20:$F$41,2,0)</f>
        <v>#N/A</v>
      </c>
    </row>
    <row r="2501" spans="1:18" x14ac:dyDescent="0.2">
      <c r="A2501" s="11">
        <v>2499</v>
      </c>
      <c r="H2501" s="24" t="e">
        <f>VLOOKUP(F2501,'Khách hàng'!$B$4:$G$1048576,2,0)</f>
        <v>#N/A</v>
      </c>
      <c r="M2501" s="24" t="e">
        <f>VLOOKUP(K2501,'Hàng hóa'!$C$5:$J2633,2,0)</f>
        <v>#N/A</v>
      </c>
      <c r="N2501" s="25" t="e">
        <f>VLOOKUP(K2501,'[1]Hàng hóa'!$C$5:$G$22,5,0)</f>
        <v>#N/A</v>
      </c>
      <c r="O2501" s="25" t="e">
        <f t="shared" si="120"/>
        <v>#N/A</v>
      </c>
      <c r="P2501" s="263" t="e">
        <f t="shared" si="121"/>
        <v>#N/A</v>
      </c>
      <c r="Q2501" s="25" t="e">
        <f t="shared" si="122"/>
        <v>#N/A</v>
      </c>
      <c r="R2501" s="24" t="e">
        <f>VLOOKUP(J2501,'[1]Nhân viên'!$E$20:$F$41,2,0)</f>
        <v>#N/A</v>
      </c>
    </row>
    <row r="2502" spans="1:18" x14ac:dyDescent="0.2">
      <c r="A2502" s="11">
        <v>2500</v>
      </c>
      <c r="H2502" s="24" t="e">
        <f>VLOOKUP(F2502,'Khách hàng'!$B$4:$G$1048576,2,0)</f>
        <v>#N/A</v>
      </c>
      <c r="M2502" s="24" t="e">
        <f>VLOOKUP(K2502,'Hàng hóa'!$C$5:$J2634,2,0)</f>
        <v>#N/A</v>
      </c>
      <c r="N2502" s="25" t="e">
        <f>VLOOKUP(K2502,'[1]Hàng hóa'!$C$5:$G$22,5,0)</f>
        <v>#N/A</v>
      </c>
      <c r="O2502" s="25" t="e">
        <f t="shared" si="120"/>
        <v>#N/A</v>
      </c>
      <c r="P2502" s="263" t="e">
        <f t="shared" si="121"/>
        <v>#N/A</v>
      </c>
      <c r="Q2502" s="25" t="e">
        <f t="shared" si="122"/>
        <v>#N/A</v>
      </c>
      <c r="R2502" s="24" t="e">
        <f>VLOOKUP(J2502,'[1]Nhân viên'!$E$20:$F$41,2,0)</f>
        <v>#N/A</v>
      </c>
    </row>
    <row r="2503" spans="1:18" x14ac:dyDescent="0.2">
      <c r="A2503" s="11">
        <v>2501</v>
      </c>
      <c r="H2503" s="24" t="e">
        <f>VLOOKUP(F2503,'Khách hàng'!$B$4:$G$1048576,2,0)</f>
        <v>#N/A</v>
      </c>
      <c r="M2503" s="24" t="e">
        <f>VLOOKUP(K2503,'Hàng hóa'!$C$5:$J2635,2,0)</f>
        <v>#N/A</v>
      </c>
      <c r="N2503" s="25" t="e">
        <f>VLOOKUP(K2503,'[1]Hàng hóa'!$C$5:$G$22,5,0)</f>
        <v>#N/A</v>
      </c>
      <c r="O2503" s="25" t="e">
        <f t="shared" si="120"/>
        <v>#N/A</v>
      </c>
      <c r="P2503" s="263" t="e">
        <f t="shared" si="121"/>
        <v>#N/A</v>
      </c>
      <c r="Q2503" s="25" t="e">
        <f t="shared" si="122"/>
        <v>#N/A</v>
      </c>
      <c r="R2503" s="24" t="e">
        <f>VLOOKUP(J2503,'[1]Nhân viên'!$E$20:$F$41,2,0)</f>
        <v>#N/A</v>
      </c>
    </row>
    <row r="2504" spans="1:18" x14ac:dyDescent="0.2">
      <c r="A2504" s="11">
        <v>2502</v>
      </c>
      <c r="H2504" s="24" t="e">
        <f>VLOOKUP(F2504,'Khách hàng'!$B$4:$G$1048576,2,0)</f>
        <v>#N/A</v>
      </c>
      <c r="M2504" s="24" t="e">
        <f>VLOOKUP(K2504,'Hàng hóa'!$C$5:$J2636,2,0)</f>
        <v>#N/A</v>
      </c>
      <c r="N2504" s="25" t="e">
        <f>VLOOKUP(K2504,'[1]Hàng hóa'!$C$5:$G$22,5,0)</f>
        <v>#N/A</v>
      </c>
      <c r="O2504" s="25" t="e">
        <f t="shared" si="120"/>
        <v>#N/A</v>
      </c>
      <c r="P2504" s="263" t="e">
        <f t="shared" si="121"/>
        <v>#N/A</v>
      </c>
      <c r="Q2504" s="25" t="e">
        <f t="shared" si="122"/>
        <v>#N/A</v>
      </c>
      <c r="R2504" s="24" t="e">
        <f>VLOOKUP(J2504,'[1]Nhân viên'!$E$20:$F$41,2,0)</f>
        <v>#N/A</v>
      </c>
    </row>
    <row r="2505" spans="1:18" x14ac:dyDescent="0.2">
      <c r="A2505" s="11">
        <v>2503</v>
      </c>
      <c r="H2505" s="24" t="e">
        <f>VLOOKUP(F2505,'Khách hàng'!$B$4:$G$1048576,2,0)</f>
        <v>#N/A</v>
      </c>
      <c r="M2505" s="24" t="e">
        <f>VLOOKUP(K2505,'Hàng hóa'!$C$5:$J2637,2,0)</f>
        <v>#N/A</v>
      </c>
      <c r="N2505" s="25" t="e">
        <f>VLOOKUP(K2505,'[1]Hàng hóa'!$C$5:$G$22,5,0)</f>
        <v>#N/A</v>
      </c>
      <c r="O2505" s="25" t="e">
        <f t="shared" si="120"/>
        <v>#N/A</v>
      </c>
      <c r="P2505" s="263" t="e">
        <f t="shared" si="121"/>
        <v>#N/A</v>
      </c>
      <c r="Q2505" s="25" t="e">
        <f t="shared" si="122"/>
        <v>#N/A</v>
      </c>
      <c r="R2505" s="24" t="e">
        <f>VLOOKUP(J2505,'[1]Nhân viên'!$E$20:$F$41,2,0)</f>
        <v>#N/A</v>
      </c>
    </row>
    <row r="2506" spans="1:18" x14ac:dyDescent="0.2">
      <c r="A2506" s="11">
        <v>2504</v>
      </c>
      <c r="H2506" s="24" t="e">
        <f>VLOOKUP(F2506,'Khách hàng'!$B$4:$G$1048576,2,0)</f>
        <v>#N/A</v>
      </c>
      <c r="M2506" s="24" t="e">
        <f>VLOOKUP(K2506,'Hàng hóa'!$C$5:$J2638,2,0)</f>
        <v>#N/A</v>
      </c>
      <c r="N2506" s="25" t="e">
        <f>VLOOKUP(K2506,'[1]Hàng hóa'!$C$5:$G$22,5,0)</f>
        <v>#N/A</v>
      </c>
      <c r="O2506" s="25" t="e">
        <f t="shared" si="120"/>
        <v>#N/A</v>
      </c>
      <c r="P2506" s="263" t="e">
        <f t="shared" si="121"/>
        <v>#N/A</v>
      </c>
      <c r="Q2506" s="25" t="e">
        <f t="shared" si="122"/>
        <v>#N/A</v>
      </c>
      <c r="R2506" s="24" t="e">
        <f>VLOOKUP(J2506,'[1]Nhân viên'!$E$20:$F$41,2,0)</f>
        <v>#N/A</v>
      </c>
    </row>
    <row r="2507" spans="1:18" x14ac:dyDescent="0.2">
      <c r="A2507" s="11">
        <v>2505</v>
      </c>
      <c r="H2507" s="24" t="e">
        <f>VLOOKUP(F2507,'Khách hàng'!$B$4:$G$1048576,2,0)</f>
        <v>#N/A</v>
      </c>
      <c r="M2507" s="24" t="e">
        <f>VLOOKUP(K2507,'Hàng hóa'!$C$5:$J2639,2,0)</f>
        <v>#N/A</v>
      </c>
      <c r="N2507" s="25" t="e">
        <f>VLOOKUP(K2507,'[1]Hàng hóa'!$C$5:$G$22,5,0)</f>
        <v>#N/A</v>
      </c>
      <c r="O2507" s="25" t="e">
        <f t="shared" si="120"/>
        <v>#N/A</v>
      </c>
      <c r="P2507" s="263" t="e">
        <f t="shared" si="121"/>
        <v>#N/A</v>
      </c>
      <c r="Q2507" s="25" t="e">
        <f t="shared" si="122"/>
        <v>#N/A</v>
      </c>
      <c r="R2507" s="24" t="e">
        <f>VLOOKUP(J2507,'[1]Nhân viên'!$E$20:$F$41,2,0)</f>
        <v>#N/A</v>
      </c>
    </row>
    <row r="2508" spans="1:18" x14ac:dyDescent="0.2">
      <c r="A2508" s="11">
        <v>2506</v>
      </c>
      <c r="H2508" s="24" t="e">
        <f>VLOOKUP(F2508,'Khách hàng'!$B$4:$G$1048576,2,0)</f>
        <v>#N/A</v>
      </c>
      <c r="M2508" s="24" t="e">
        <f>VLOOKUP(K2508,'Hàng hóa'!$C$5:$J2640,2,0)</f>
        <v>#N/A</v>
      </c>
      <c r="N2508" s="25" t="e">
        <f>VLOOKUP(K2508,'[1]Hàng hóa'!$C$5:$G$22,5,0)</f>
        <v>#N/A</v>
      </c>
      <c r="O2508" s="25" t="e">
        <f t="shared" si="120"/>
        <v>#N/A</v>
      </c>
      <c r="P2508" s="263" t="e">
        <f t="shared" si="121"/>
        <v>#N/A</v>
      </c>
      <c r="Q2508" s="25" t="e">
        <f t="shared" si="122"/>
        <v>#N/A</v>
      </c>
      <c r="R2508" s="24" t="e">
        <f>VLOOKUP(J2508,'[1]Nhân viên'!$E$20:$F$41,2,0)</f>
        <v>#N/A</v>
      </c>
    </row>
    <row r="2509" spans="1:18" x14ac:dyDescent="0.2">
      <c r="A2509" s="11">
        <v>2507</v>
      </c>
      <c r="H2509" s="24" t="e">
        <f>VLOOKUP(F2509,'Khách hàng'!$B$4:$G$1048576,2,0)</f>
        <v>#N/A</v>
      </c>
      <c r="M2509" s="24" t="e">
        <f>VLOOKUP(K2509,'Hàng hóa'!$C$5:$J2641,2,0)</f>
        <v>#N/A</v>
      </c>
      <c r="N2509" s="25" t="e">
        <f>VLOOKUP(K2509,'[1]Hàng hóa'!$C$5:$G$22,5,0)</f>
        <v>#N/A</v>
      </c>
      <c r="O2509" s="25" t="e">
        <f t="shared" si="120"/>
        <v>#N/A</v>
      </c>
      <c r="P2509" s="263" t="e">
        <f t="shared" si="121"/>
        <v>#N/A</v>
      </c>
      <c r="Q2509" s="25" t="e">
        <f t="shared" si="122"/>
        <v>#N/A</v>
      </c>
      <c r="R2509" s="24" t="e">
        <f>VLOOKUP(J2509,'[1]Nhân viên'!$E$20:$F$41,2,0)</f>
        <v>#N/A</v>
      </c>
    </row>
    <row r="2510" spans="1:18" x14ac:dyDescent="0.2">
      <c r="A2510" s="11">
        <v>2508</v>
      </c>
      <c r="H2510" s="24" t="e">
        <f>VLOOKUP(F2510,'Khách hàng'!$B$4:$G$1048576,2,0)</f>
        <v>#N/A</v>
      </c>
      <c r="M2510" s="24" t="e">
        <f>VLOOKUP(K2510,'Hàng hóa'!$C$5:$J2642,2,0)</f>
        <v>#N/A</v>
      </c>
      <c r="N2510" s="25" t="e">
        <f>VLOOKUP(K2510,'[1]Hàng hóa'!$C$5:$G$22,5,0)</f>
        <v>#N/A</v>
      </c>
      <c r="O2510" s="25" t="e">
        <f t="shared" si="120"/>
        <v>#N/A</v>
      </c>
      <c r="P2510" s="263" t="e">
        <f t="shared" si="121"/>
        <v>#N/A</v>
      </c>
      <c r="Q2510" s="25" t="e">
        <f t="shared" si="122"/>
        <v>#N/A</v>
      </c>
      <c r="R2510" s="24" t="e">
        <f>VLOOKUP(J2510,'[1]Nhân viên'!$E$20:$F$41,2,0)</f>
        <v>#N/A</v>
      </c>
    </row>
    <row r="2511" spans="1:18" x14ac:dyDescent="0.2">
      <c r="A2511" s="11">
        <v>2509</v>
      </c>
      <c r="H2511" s="24" t="e">
        <f>VLOOKUP(F2511,'Khách hàng'!$B$4:$G$1048576,2,0)</f>
        <v>#N/A</v>
      </c>
      <c r="M2511" s="24" t="e">
        <f>VLOOKUP(K2511,'Hàng hóa'!$C$5:$J2643,2,0)</f>
        <v>#N/A</v>
      </c>
      <c r="N2511" s="25" t="e">
        <f>VLOOKUP(K2511,'[1]Hàng hóa'!$C$5:$G$22,5,0)</f>
        <v>#N/A</v>
      </c>
      <c r="O2511" s="25" t="e">
        <f t="shared" si="120"/>
        <v>#N/A</v>
      </c>
      <c r="P2511" s="263" t="e">
        <f t="shared" si="121"/>
        <v>#N/A</v>
      </c>
      <c r="Q2511" s="25" t="e">
        <f t="shared" si="122"/>
        <v>#N/A</v>
      </c>
      <c r="R2511" s="24" t="e">
        <f>VLOOKUP(J2511,'[1]Nhân viên'!$E$20:$F$41,2,0)</f>
        <v>#N/A</v>
      </c>
    </row>
    <row r="2512" spans="1:18" x14ac:dyDescent="0.2">
      <c r="A2512" s="11">
        <v>2510</v>
      </c>
      <c r="H2512" s="24" t="e">
        <f>VLOOKUP(F2512,'Khách hàng'!$B$4:$G$1048576,2,0)</f>
        <v>#N/A</v>
      </c>
      <c r="M2512" s="24" t="e">
        <f>VLOOKUP(K2512,'Hàng hóa'!$C$5:$J2644,2,0)</f>
        <v>#N/A</v>
      </c>
      <c r="N2512" s="25" t="e">
        <f>VLOOKUP(K2512,'[1]Hàng hóa'!$C$5:$G$22,5,0)</f>
        <v>#N/A</v>
      </c>
      <c r="O2512" s="25" t="e">
        <f t="shared" si="120"/>
        <v>#N/A</v>
      </c>
      <c r="P2512" s="263" t="e">
        <f t="shared" si="121"/>
        <v>#N/A</v>
      </c>
      <c r="Q2512" s="25" t="e">
        <f t="shared" si="122"/>
        <v>#N/A</v>
      </c>
      <c r="R2512" s="24" t="e">
        <f>VLOOKUP(J2512,'[1]Nhân viên'!$E$20:$F$41,2,0)</f>
        <v>#N/A</v>
      </c>
    </row>
    <row r="2513" spans="1:18" x14ac:dyDescent="0.2">
      <c r="A2513" s="11">
        <v>2511</v>
      </c>
      <c r="H2513" s="24" t="e">
        <f>VLOOKUP(F2513,'Khách hàng'!$B$4:$G$1048576,2,0)</f>
        <v>#N/A</v>
      </c>
      <c r="M2513" s="24" t="e">
        <f>VLOOKUP(K2513,'Hàng hóa'!$C$5:$J2645,2,0)</f>
        <v>#N/A</v>
      </c>
      <c r="N2513" s="25" t="e">
        <f>VLOOKUP(K2513,'[1]Hàng hóa'!$C$5:$G$22,5,0)</f>
        <v>#N/A</v>
      </c>
      <c r="O2513" s="25" t="e">
        <f t="shared" si="120"/>
        <v>#N/A</v>
      </c>
      <c r="P2513" s="263" t="e">
        <f t="shared" si="121"/>
        <v>#N/A</v>
      </c>
      <c r="Q2513" s="25" t="e">
        <f t="shared" si="122"/>
        <v>#N/A</v>
      </c>
      <c r="R2513" s="24" t="e">
        <f>VLOOKUP(J2513,'[1]Nhân viên'!$E$20:$F$41,2,0)</f>
        <v>#N/A</v>
      </c>
    </row>
    <row r="2514" spans="1:18" x14ac:dyDescent="0.2">
      <c r="A2514" s="11">
        <v>2512</v>
      </c>
      <c r="H2514" s="24" t="e">
        <f>VLOOKUP(F2514,'Khách hàng'!$B$4:$G$1048576,2,0)</f>
        <v>#N/A</v>
      </c>
      <c r="M2514" s="24" t="e">
        <f>VLOOKUP(K2514,'Hàng hóa'!$C$5:$J2646,2,0)</f>
        <v>#N/A</v>
      </c>
      <c r="N2514" s="25" t="e">
        <f>VLOOKUP(K2514,'[1]Hàng hóa'!$C$5:$G$22,5,0)</f>
        <v>#N/A</v>
      </c>
      <c r="O2514" s="25" t="e">
        <f t="shared" si="120"/>
        <v>#N/A</v>
      </c>
      <c r="P2514" s="263" t="e">
        <f t="shared" si="121"/>
        <v>#N/A</v>
      </c>
      <c r="Q2514" s="25" t="e">
        <f t="shared" si="122"/>
        <v>#N/A</v>
      </c>
      <c r="R2514" s="24" t="e">
        <f>VLOOKUP(J2514,'[1]Nhân viên'!$E$20:$F$41,2,0)</f>
        <v>#N/A</v>
      </c>
    </row>
    <row r="2515" spans="1:18" x14ac:dyDescent="0.2">
      <c r="A2515" s="11">
        <v>2513</v>
      </c>
      <c r="H2515" s="24" t="e">
        <f>VLOOKUP(F2515,'Khách hàng'!$B$4:$G$1048576,2,0)</f>
        <v>#N/A</v>
      </c>
      <c r="M2515" s="24" t="e">
        <f>VLOOKUP(K2515,'Hàng hóa'!$C$5:$J2647,2,0)</f>
        <v>#N/A</v>
      </c>
      <c r="N2515" s="25" t="e">
        <f>VLOOKUP(K2515,'[1]Hàng hóa'!$C$5:$G$22,5,0)</f>
        <v>#N/A</v>
      </c>
      <c r="O2515" s="25" t="e">
        <f t="shared" si="120"/>
        <v>#N/A</v>
      </c>
      <c r="P2515" s="263" t="e">
        <f t="shared" si="121"/>
        <v>#N/A</v>
      </c>
      <c r="Q2515" s="25" t="e">
        <f t="shared" si="122"/>
        <v>#N/A</v>
      </c>
      <c r="R2515" s="24" t="e">
        <f>VLOOKUP(J2515,'[1]Nhân viên'!$E$20:$F$41,2,0)</f>
        <v>#N/A</v>
      </c>
    </row>
    <row r="2516" spans="1:18" x14ac:dyDescent="0.2">
      <c r="A2516" s="11">
        <v>2514</v>
      </c>
      <c r="H2516" s="24" t="e">
        <f>VLOOKUP(F2516,'Khách hàng'!$B$4:$G$1048576,2,0)</f>
        <v>#N/A</v>
      </c>
      <c r="M2516" s="24" t="e">
        <f>VLOOKUP(K2516,'Hàng hóa'!$C$5:$J2648,2,0)</f>
        <v>#N/A</v>
      </c>
      <c r="N2516" s="25" t="e">
        <f>VLOOKUP(K2516,'[1]Hàng hóa'!$C$5:$G$22,5,0)</f>
        <v>#N/A</v>
      </c>
      <c r="O2516" s="25" t="e">
        <f t="shared" si="120"/>
        <v>#N/A</v>
      </c>
      <c r="P2516" s="263" t="e">
        <f t="shared" si="121"/>
        <v>#N/A</v>
      </c>
      <c r="Q2516" s="25" t="e">
        <f t="shared" si="122"/>
        <v>#N/A</v>
      </c>
      <c r="R2516" s="24" t="e">
        <f>VLOOKUP(J2516,'[1]Nhân viên'!$E$20:$F$41,2,0)</f>
        <v>#N/A</v>
      </c>
    </row>
    <row r="2517" spans="1:18" x14ac:dyDescent="0.2">
      <c r="A2517" s="11">
        <v>2515</v>
      </c>
      <c r="H2517" s="24" t="e">
        <f>VLOOKUP(F2517,'Khách hàng'!$B$4:$G$1048576,2,0)</f>
        <v>#N/A</v>
      </c>
      <c r="M2517" s="24" t="e">
        <f>VLOOKUP(K2517,'Hàng hóa'!$C$5:$J2649,2,0)</f>
        <v>#N/A</v>
      </c>
      <c r="N2517" s="25" t="e">
        <f>VLOOKUP(K2517,'[1]Hàng hóa'!$C$5:$G$22,5,0)</f>
        <v>#N/A</v>
      </c>
      <c r="O2517" s="25" t="e">
        <f t="shared" si="120"/>
        <v>#N/A</v>
      </c>
      <c r="P2517" s="263" t="e">
        <f t="shared" si="121"/>
        <v>#N/A</v>
      </c>
      <c r="Q2517" s="25" t="e">
        <f t="shared" si="122"/>
        <v>#N/A</v>
      </c>
      <c r="R2517" s="24" t="e">
        <f>VLOOKUP(J2517,'[1]Nhân viên'!$E$20:$F$41,2,0)</f>
        <v>#N/A</v>
      </c>
    </row>
    <row r="2518" spans="1:18" x14ac:dyDescent="0.2">
      <c r="A2518" s="11">
        <v>2516</v>
      </c>
      <c r="H2518" s="24" t="e">
        <f>VLOOKUP(F2518,'Khách hàng'!$B$4:$G$1048576,2,0)</f>
        <v>#N/A</v>
      </c>
      <c r="M2518" s="24" t="e">
        <f>VLOOKUP(K2518,'Hàng hóa'!$C$5:$J2650,2,0)</f>
        <v>#N/A</v>
      </c>
      <c r="N2518" s="25" t="e">
        <f>VLOOKUP(K2518,'[1]Hàng hóa'!$C$5:$G$22,5,0)</f>
        <v>#N/A</v>
      </c>
      <c r="O2518" s="25" t="e">
        <f t="shared" si="120"/>
        <v>#N/A</v>
      </c>
      <c r="P2518" s="263" t="e">
        <f t="shared" si="121"/>
        <v>#N/A</v>
      </c>
      <c r="Q2518" s="25" t="e">
        <f t="shared" si="122"/>
        <v>#N/A</v>
      </c>
      <c r="R2518" s="24" t="e">
        <f>VLOOKUP(J2518,'[1]Nhân viên'!$E$20:$F$41,2,0)</f>
        <v>#N/A</v>
      </c>
    </row>
    <row r="2519" spans="1:18" x14ac:dyDescent="0.2">
      <c r="A2519" s="11">
        <v>2517</v>
      </c>
      <c r="H2519" s="24" t="e">
        <f>VLOOKUP(F2519,'Khách hàng'!$B$4:$G$1048576,2,0)</f>
        <v>#N/A</v>
      </c>
      <c r="M2519" s="24" t="e">
        <f>VLOOKUP(K2519,'Hàng hóa'!$C$5:$J2651,2,0)</f>
        <v>#N/A</v>
      </c>
      <c r="N2519" s="25" t="e">
        <f>VLOOKUP(K2519,'[1]Hàng hóa'!$C$5:$G$22,5,0)</f>
        <v>#N/A</v>
      </c>
      <c r="O2519" s="25" t="e">
        <f t="shared" si="120"/>
        <v>#N/A</v>
      </c>
      <c r="P2519" s="263" t="e">
        <f t="shared" si="121"/>
        <v>#N/A</v>
      </c>
      <c r="Q2519" s="25" t="e">
        <f t="shared" si="122"/>
        <v>#N/A</v>
      </c>
      <c r="R2519" s="24" t="e">
        <f>VLOOKUP(J2519,'[1]Nhân viên'!$E$20:$F$41,2,0)</f>
        <v>#N/A</v>
      </c>
    </row>
    <row r="2520" spans="1:18" x14ac:dyDescent="0.2">
      <c r="A2520" s="11">
        <v>2518</v>
      </c>
      <c r="H2520" s="24" t="e">
        <f>VLOOKUP(F2520,'Khách hàng'!$B$4:$G$1048576,2,0)</f>
        <v>#N/A</v>
      </c>
      <c r="M2520" s="24" t="e">
        <f>VLOOKUP(K2520,'Hàng hóa'!$C$5:$J2652,2,0)</f>
        <v>#N/A</v>
      </c>
      <c r="N2520" s="25" t="e">
        <f>VLOOKUP(K2520,'[1]Hàng hóa'!$C$5:$G$22,5,0)</f>
        <v>#N/A</v>
      </c>
      <c r="O2520" s="25" t="e">
        <f t="shared" si="120"/>
        <v>#N/A</v>
      </c>
      <c r="P2520" s="263" t="e">
        <f t="shared" si="121"/>
        <v>#N/A</v>
      </c>
      <c r="Q2520" s="25" t="e">
        <f t="shared" si="122"/>
        <v>#N/A</v>
      </c>
      <c r="R2520" s="24" t="e">
        <f>VLOOKUP(J2520,'[1]Nhân viên'!$E$20:$F$41,2,0)</f>
        <v>#N/A</v>
      </c>
    </row>
    <row r="2521" spans="1:18" x14ac:dyDescent="0.2">
      <c r="A2521" s="11">
        <v>2519</v>
      </c>
      <c r="H2521" s="24" t="e">
        <f>VLOOKUP(F2521,'Khách hàng'!$B$4:$G$1048576,2,0)</f>
        <v>#N/A</v>
      </c>
      <c r="M2521" s="24" t="e">
        <f>VLOOKUP(K2521,'Hàng hóa'!$C$5:$J2653,2,0)</f>
        <v>#N/A</v>
      </c>
      <c r="N2521" s="25" t="e">
        <f>VLOOKUP(K2521,'[1]Hàng hóa'!$C$5:$G$22,5,0)</f>
        <v>#N/A</v>
      </c>
      <c r="O2521" s="25" t="e">
        <f t="shared" si="120"/>
        <v>#N/A</v>
      </c>
      <c r="P2521" s="263" t="e">
        <f t="shared" si="121"/>
        <v>#N/A</v>
      </c>
      <c r="Q2521" s="25" t="e">
        <f t="shared" si="122"/>
        <v>#N/A</v>
      </c>
      <c r="R2521" s="24" t="e">
        <f>VLOOKUP(J2521,'[1]Nhân viên'!$E$20:$F$41,2,0)</f>
        <v>#N/A</v>
      </c>
    </row>
    <row r="2522" spans="1:18" x14ac:dyDescent="0.2">
      <c r="A2522" s="11">
        <v>2520</v>
      </c>
      <c r="H2522" s="24" t="e">
        <f>VLOOKUP(F2522,'Khách hàng'!$B$4:$G$1048576,2,0)</f>
        <v>#N/A</v>
      </c>
      <c r="M2522" s="24" t="e">
        <f>VLOOKUP(K2522,'Hàng hóa'!$C$5:$J2654,2,0)</f>
        <v>#N/A</v>
      </c>
      <c r="N2522" s="25" t="e">
        <f>VLOOKUP(K2522,'[1]Hàng hóa'!$C$5:$G$22,5,0)</f>
        <v>#N/A</v>
      </c>
      <c r="O2522" s="25" t="e">
        <f t="shared" ref="O2522:O2585" si="123">L2522*N2522</f>
        <v>#N/A</v>
      </c>
      <c r="P2522" s="263" t="e">
        <f t="shared" ref="P2522:P2585" si="124">O2522*8%</f>
        <v>#N/A</v>
      </c>
      <c r="Q2522" s="25" t="e">
        <f t="shared" ref="Q2522:Q2585" si="125">O2522*P2522+O2522</f>
        <v>#N/A</v>
      </c>
      <c r="R2522" s="24" t="e">
        <f>VLOOKUP(J2522,'[1]Nhân viên'!$E$20:$F$41,2,0)</f>
        <v>#N/A</v>
      </c>
    </row>
    <row r="2523" spans="1:18" x14ac:dyDescent="0.2">
      <c r="A2523" s="11">
        <v>2521</v>
      </c>
      <c r="H2523" s="24" t="e">
        <f>VLOOKUP(F2523,'Khách hàng'!$B$4:$G$1048576,2,0)</f>
        <v>#N/A</v>
      </c>
      <c r="M2523" s="24" t="e">
        <f>VLOOKUP(K2523,'Hàng hóa'!$C$5:$J2655,2,0)</f>
        <v>#N/A</v>
      </c>
      <c r="N2523" s="25" t="e">
        <f>VLOOKUP(K2523,'[1]Hàng hóa'!$C$5:$G$22,5,0)</f>
        <v>#N/A</v>
      </c>
      <c r="O2523" s="25" t="e">
        <f t="shared" si="123"/>
        <v>#N/A</v>
      </c>
      <c r="P2523" s="263" t="e">
        <f t="shared" si="124"/>
        <v>#N/A</v>
      </c>
      <c r="Q2523" s="25" t="e">
        <f t="shared" si="125"/>
        <v>#N/A</v>
      </c>
      <c r="R2523" s="24" t="e">
        <f>VLOOKUP(J2523,'[1]Nhân viên'!$E$20:$F$41,2,0)</f>
        <v>#N/A</v>
      </c>
    </row>
    <row r="2524" spans="1:18" x14ac:dyDescent="0.2">
      <c r="A2524" s="11">
        <v>2522</v>
      </c>
      <c r="H2524" s="24" t="e">
        <f>VLOOKUP(F2524,'Khách hàng'!$B$4:$G$1048576,2,0)</f>
        <v>#N/A</v>
      </c>
      <c r="M2524" s="24" t="e">
        <f>VLOOKUP(K2524,'Hàng hóa'!$C$5:$J2656,2,0)</f>
        <v>#N/A</v>
      </c>
      <c r="N2524" s="25" t="e">
        <f>VLOOKUP(K2524,'[1]Hàng hóa'!$C$5:$G$22,5,0)</f>
        <v>#N/A</v>
      </c>
      <c r="O2524" s="25" t="e">
        <f t="shared" si="123"/>
        <v>#N/A</v>
      </c>
      <c r="P2524" s="263" t="e">
        <f t="shared" si="124"/>
        <v>#N/A</v>
      </c>
      <c r="Q2524" s="25" t="e">
        <f t="shared" si="125"/>
        <v>#N/A</v>
      </c>
      <c r="R2524" s="24" t="e">
        <f>VLOOKUP(J2524,'[1]Nhân viên'!$E$20:$F$41,2,0)</f>
        <v>#N/A</v>
      </c>
    </row>
    <row r="2525" spans="1:18" x14ac:dyDescent="0.2">
      <c r="A2525" s="11">
        <v>2523</v>
      </c>
      <c r="H2525" s="24" t="e">
        <f>VLOOKUP(F2525,'Khách hàng'!$B$4:$G$1048576,2,0)</f>
        <v>#N/A</v>
      </c>
      <c r="M2525" s="24" t="e">
        <f>VLOOKUP(K2525,'Hàng hóa'!$C$5:$J2657,2,0)</f>
        <v>#N/A</v>
      </c>
      <c r="N2525" s="25" t="e">
        <f>VLOOKUP(K2525,'[1]Hàng hóa'!$C$5:$G$22,5,0)</f>
        <v>#N/A</v>
      </c>
      <c r="O2525" s="25" t="e">
        <f t="shared" si="123"/>
        <v>#N/A</v>
      </c>
      <c r="P2525" s="263" t="e">
        <f t="shared" si="124"/>
        <v>#N/A</v>
      </c>
      <c r="Q2525" s="25" t="e">
        <f t="shared" si="125"/>
        <v>#N/A</v>
      </c>
      <c r="R2525" s="24" t="e">
        <f>VLOOKUP(J2525,'[1]Nhân viên'!$E$20:$F$41,2,0)</f>
        <v>#N/A</v>
      </c>
    </row>
    <row r="2526" spans="1:18" x14ac:dyDescent="0.2">
      <c r="A2526" s="11">
        <v>2524</v>
      </c>
      <c r="H2526" s="24" t="e">
        <f>VLOOKUP(F2526,'Khách hàng'!$B$4:$G$1048576,2,0)</f>
        <v>#N/A</v>
      </c>
      <c r="M2526" s="24" t="e">
        <f>VLOOKUP(K2526,'Hàng hóa'!$C$5:$J2658,2,0)</f>
        <v>#N/A</v>
      </c>
      <c r="N2526" s="25" t="e">
        <f>VLOOKUP(K2526,'[1]Hàng hóa'!$C$5:$G$22,5,0)</f>
        <v>#N/A</v>
      </c>
      <c r="O2526" s="25" t="e">
        <f t="shared" si="123"/>
        <v>#N/A</v>
      </c>
      <c r="P2526" s="263" t="e">
        <f t="shared" si="124"/>
        <v>#N/A</v>
      </c>
      <c r="Q2526" s="25" t="e">
        <f t="shared" si="125"/>
        <v>#N/A</v>
      </c>
      <c r="R2526" s="24" t="e">
        <f>VLOOKUP(J2526,'[1]Nhân viên'!$E$20:$F$41,2,0)</f>
        <v>#N/A</v>
      </c>
    </row>
    <row r="2527" spans="1:18" x14ac:dyDescent="0.2">
      <c r="A2527" s="11">
        <v>2525</v>
      </c>
      <c r="H2527" s="24" t="e">
        <f>VLOOKUP(F2527,'Khách hàng'!$B$4:$G$1048576,2,0)</f>
        <v>#N/A</v>
      </c>
      <c r="M2527" s="24" t="e">
        <f>VLOOKUP(K2527,'Hàng hóa'!$C$5:$J2659,2,0)</f>
        <v>#N/A</v>
      </c>
      <c r="N2527" s="25" t="e">
        <f>VLOOKUP(K2527,'[1]Hàng hóa'!$C$5:$G$22,5,0)</f>
        <v>#N/A</v>
      </c>
      <c r="O2527" s="25" t="e">
        <f t="shared" si="123"/>
        <v>#N/A</v>
      </c>
      <c r="P2527" s="263" t="e">
        <f t="shared" si="124"/>
        <v>#N/A</v>
      </c>
      <c r="Q2527" s="25" t="e">
        <f t="shared" si="125"/>
        <v>#N/A</v>
      </c>
      <c r="R2527" s="24" t="e">
        <f>VLOOKUP(J2527,'[1]Nhân viên'!$E$20:$F$41,2,0)</f>
        <v>#N/A</v>
      </c>
    </row>
    <row r="2528" spans="1:18" x14ac:dyDescent="0.2">
      <c r="A2528" s="11">
        <v>2526</v>
      </c>
      <c r="H2528" s="24" t="e">
        <f>VLOOKUP(F2528,'Khách hàng'!$B$4:$G$1048576,2,0)</f>
        <v>#N/A</v>
      </c>
      <c r="M2528" s="24" t="e">
        <f>VLOOKUP(K2528,'Hàng hóa'!$C$5:$J2660,2,0)</f>
        <v>#N/A</v>
      </c>
      <c r="N2528" s="25" t="e">
        <f>VLOOKUP(K2528,'[1]Hàng hóa'!$C$5:$G$22,5,0)</f>
        <v>#N/A</v>
      </c>
      <c r="O2528" s="25" t="e">
        <f t="shared" si="123"/>
        <v>#N/A</v>
      </c>
      <c r="P2528" s="263" t="e">
        <f t="shared" si="124"/>
        <v>#N/A</v>
      </c>
      <c r="Q2528" s="25" t="e">
        <f t="shared" si="125"/>
        <v>#N/A</v>
      </c>
      <c r="R2528" s="24" t="e">
        <f>VLOOKUP(J2528,'[1]Nhân viên'!$E$20:$F$41,2,0)</f>
        <v>#N/A</v>
      </c>
    </row>
    <row r="2529" spans="1:18" x14ac:dyDescent="0.2">
      <c r="A2529" s="11">
        <v>2527</v>
      </c>
      <c r="H2529" s="24" t="e">
        <f>VLOOKUP(F2529,'Khách hàng'!$B$4:$G$1048576,2,0)</f>
        <v>#N/A</v>
      </c>
      <c r="M2529" s="24" t="e">
        <f>VLOOKUP(K2529,'Hàng hóa'!$C$5:$J2661,2,0)</f>
        <v>#N/A</v>
      </c>
      <c r="N2529" s="25" t="e">
        <f>VLOOKUP(K2529,'[1]Hàng hóa'!$C$5:$G$22,5,0)</f>
        <v>#N/A</v>
      </c>
      <c r="O2529" s="25" t="e">
        <f t="shared" si="123"/>
        <v>#N/A</v>
      </c>
      <c r="P2529" s="263" t="e">
        <f t="shared" si="124"/>
        <v>#N/A</v>
      </c>
      <c r="Q2529" s="25" t="e">
        <f t="shared" si="125"/>
        <v>#N/A</v>
      </c>
      <c r="R2529" s="24" t="e">
        <f>VLOOKUP(J2529,'[1]Nhân viên'!$E$20:$F$41,2,0)</f>
        <v>#N/A</v>
      </c>
    </row>
    <row r="2530" spans="1:18" x14ac:dyDescent="0.2">
      <c r="A2530" s="11">
        <v>2528</v>
      </c>
      <c r="H2530" s="24" t="e">
        <f>VLOOKUP(F2530,'Khách hàng'!$B$4:$G$1048576,2,0)</f>
        <v>#N/A</v>
      </c>
      <c r="M2530" s="24" t="e">
        <f>VLOOKUP(K2530,'Hàng hóa'!$C$5:$J2662,2,0)</f>
        <v>#N/A</v>
      </c>
      <c r="N2530" s="25" t="e">
        <f>VLOOKUP(K2530,'[1]Hàng hóa'!$C$5:$G$22,5,0)</f>
        <v>#N/A</v>
      </c>
      <c r="O2530" s="25" t="e">
        <f t="shared" si="123"/>
        <v>#N/A</v>
      </c>
      <c r="P2530" s="263" t="e">
        <f t="shared" si="124"/>
        <v>#N/A</v>
      </c>
      <c r="Q2530" s="25" t="e">
        <f t="shared" si="125"/>
        <v>#N/A</v>
      </c>
      <c r="R2530" s="24" t="e">
        <f>VLOOKUP(J2530,'[1]Nhân viên'!$E$20:$F$41,2,0)</f>
        <v>#N/A</v>
      </c>
    </row>
    <row r="2531" spans="1:18" x14ac:dyDescent="0.2">
      <c r="A2531" s="11">
        <v>2529</v>
      </c>
      <c r="H2531" s="24" t="e">
        <f>VLOOKUP(F2531,'Khách hàng'!$B$4:$G$1048576,2,0)</f>
        <v>#N/A</v>
      </c>
      <c r="M2531" s="24" t="e">
        <f>VLOOKUP(K2531,'Hàng hóa'!$C$5:$J2663,2,0)</f>
        <v>#N/A</v>
      </c>
      <c r="N2531" s="25" t="e">
        <f>VLOOKUP(K2531,'[1]Hàng hóa'!$C$5:$G$22,5,0)</f>
        <v>#N/A</v>
      </c>
      <c r="O2531" s="25" t="e">
        <f t="shared" si="123"/>
        <v>#N/A</v>
      </c>
      <c r="P2531" s="263" t="e">
        <f t="shared" si="124"/>
        <v>#N/A</v>
      </c>
      <c r="Q2531" s="25" t="e">
        <f t="shared" si="125"/>
        <v>#N/A</v>
      </c>
      <c r="R2531" s="24" t="e">
        <f>VLOOKUP(J2531,'[1]Nhân viên'!$E$20:$F$41,2,0)</f>
        <v>#N/A</v>
      </c>
    </row>
    <row r="2532" spans="1:18" x14ac:dyDescent="0.2">
      <c r="A2532" s="11">
        <v>2530</v>
      </c>
      <c r="H2532" s="24" t="e">
        <f>VLOOKUP(F2532,'Khách hàng'!$B$4:$G$1048576,2,0)</f>
        <v>#N/A</v>
      </c>
      <c r="M2532" s="24" t="e">
        <f>VLOOKUP(K2532,'Hàng hóa'!$C$5:$J2664,2,0)</f>
        <v>#N/A</v>
      </c>
      <c r="N2532" s="25" t="e">
        <f>VLOOKUP(K2532,'[1]Hàng hóa'!$C$5:$G$22,5,0)</f>
        <v>#N/A</v>
      </c>
      <c r="O2532" s="25" t="e">
        <f t="shared" si="123"/>
        <v>#N/A</v>
      </c>
      <c r="P2532" s="263" t="e">
        <f t="shared" si="124"/>
        <v>#N/A</v>
      </c>
      <c r="Q2532" s="25" t="e">
        <f t="shared" si="125"/>
        <v>#N/A</v>
      </c>
      <c r="R2532" s="24" t="e">
        <f>VLOOKUP(J2532,'[1]Nhân viên'!$E$20:$F$41,2,0)</f>
        <v>#N/A</v>
      </c>
    </row>
    <row r="2533" spans="1:18" x14ac:dyDescent="0.2">
      <c r="A2533" s="11">
        <v>2531</v>
      </c>
      <c r="H2533" s="24" t="e">
        <f>VLOOKUP(F2533,'Khách hàng'!$B$4:$G$1048576,2,0)</f>
        <v>#N/A</v>
      </c>
      <c r="M2533" s="24" t="e">
        <f>VLOOKUP(K2533,'Hàng hóa'!$C$5:$J2665,2,0)</f>
        <v>#N/A</v>
      </c>
      <c r="N2533" s="25" t="e">
        <f>VLOOKUP(K2533,'[1]Hàng hóa'!$C$5:$G$22,5,0)</f>
        <v>#N/A</v>
      </c>
      <c r="O2533" s="25" t="e">
        <f t="shared" si="123"/>
        <v>#N/A</v>
      </c>
      <c r="P2533" s="263" t="e">
        <f t="shared" si="124"/>
        <v>#N/A</v>
      </c>
      <c r="Q2533" s="25" t="e">
        <f t="shared" si="125"/>
        <v>#N/A</v>
      </c>
      <c r="R2533" s="24" t="e">
        <f>VLOOKUP(J2533,'[1]Nhân viên'!$E$20:$F$41,2,0)</f>
        <v>#N/A</v>
      </c>
    </row>
    <row r="2534" spans="1:18" x14ac:dyDescent="0.2">
      <c r="A2534" s="11">
        <v>2532</v>
      </c>
      <c r="H2534" s="24" t="e">
        <f>VLOOKUP(F2534,'Khách hàng'!$B$4:$G$1048576,2,0)</f>
        <v>#N/A</v>
      </c>
      <c r="M2534" s="24" t="e">
        <f>VLOOKUP(K2534,'Hàng hóa'!$C$5:$J2666,2,0)</f>
        <v>#N/A</v>
      </c>
      <c r="N2534" s="25" t="e">
        <f>VLOOKUP(K2534,'[1]Hàng hóa'!$C$5:$G$22,5,0)</f>
        <v>#N/A</v>
      </c>
      <c r="O2534" s="25" t="e">
        <f t="shared" si="123"/>
        <v>#N/A</v>
      </c>
      <c r="P2534" s="263" t="e">
        <f t="shared" si="124"/>
        <v>#N/A</v>
      </c>
      <c r="Q2534" s="25" t="e">
        <f t="shared" si="125"/>
        <v>#N/A</v>
      </c>
      <c r="R2534" s="24" t="e">
        <f>VLOOKUP(J2534,'[1]Nhân viên'!$E$20:$F$41,2,0)</f>
        <v>#N/A</v>
      </c>
    </row>
    <row r="2535" spans="1:18" x14ac:dyDescent="0.2">
      <c r="A2535" s="11">
        <v>2533</v>
      </c>
      <c r="H2535" s="24" t="e">
        <f>VLOOKUP(F2535,'Khách hàng'!$B$4:$G$1048576,2,0)</f>
        <v>#N/A</v>
      </c>
      <c r="M2535" s="24" t="e">
        <f>VLOOKUP(K2535,'Hàng hóa'!$C$5:$J2667,2,0)</f>
        <v>#N/A</v>
      </c>
      <c r="N2535" s="25" t="e">
        <f>VLOOKUP(K2535,'[1]Hàng hóa'!$C$5:$G$22,5,0)</f>
        <v>#N/A</v>
      </c>
      <c r="O2535" s="25" t="e">
        <f t="shared" si="123"/>
        <v>#N/A</v>
      </c>
      <c r="P2535" s="263" t="e">
        <f t="shared" si="124"/>
        <v>#N/A</v>
      </c>
      <c r="Q2535" s="25" t="e">
        <f t="shared" si="125"/>
        <v>#N/A</v>
      </c>
      <c r="R2535" s="24" t="e">
        <f>VLOOKUP(J2535,'[1]Nhân viên'!$E$20:$F$41,2,0)</f>
        <v>#N/A</v>
      </c>
    </row>
    <row r="2536" spans="1:18" x14ac:dyDescent="0.2">
      <c r="A2536" s="11">
        <v>2534</v>
      </c>
      <c r="H2536" s="24" t="e">
        <f>VLOOKUP(F2536,'Khách hàng'!$B$4:$G$1048576,2,0)</f>
        <v>#N/A</v>
      </c>
      <c r="M2536" s="24" t="e">
        <f>VLOOKUP(K2536,'Hàng hóa'!$C$5:$J2668,2,0)</f>
        <v>#N/A</v>
      </c>
      <c r="N2536" s="25" t="e">
        <f>VLOOKUP(K2536,'[1]Hàng hóa'!$C$5:$G$22,5,0)</f>
        <v>#N/A</v>
      </c>
      <c r="O2536" s="25" t="e">
        <f t="shared" si="123"/>
        <v>#N/A</v>
      </c>
      <c r="P2536" s="263" t="e">
        <f t="shared" si="124"/>
        <v>#N/A</v>
      </c>
      <c r="Q2536" s="25" t="e">
        <f t="shared" si="125"/>
        <v>#N/A</v>
      </c>
      <c r="R2536" s="24" t="e">
        <f>VLOOKUP(J2536,'[1]Nhân viên'!$E$20:$F$41,2,0)</f>
        <v>#N/A</v>
      </c>
    </row>
    <row r="2537" spans="1:18" x14ac:dyDescent="0.2">
      <c r="A2537" s="11">
        <v>2535</v>
      </c>
      <c r="H2537" s="24" t="e">
        <f>VLOOKUP(F2537,'Khách hàng'!$B$4:$G$1048576,2,0)</f>
        <v>#N/A</v>
      </c>
      <c r="M2537" s="24" t="e">
        <f>VLOOKUP(K2537,'Hàng hóa'!$C$5:$J2669,2,0)</f>
        <v>#N/A</v>
      </c>
      <c r="N2537" s="25" t="e">
        <f>VLOOKUP(K2537,'[1]Hàng hóa'!$C$5:$G$22,5,0)</f>
        <v>#N/A</v>
      </c>
      <c r="O2537" s="25" t="e">
        <f t="shared" si="123"/>
        <v>#N/A</v>
      </c>
      <c r="P2537" s="263" t="e">
        <f t="shared" si="124"/>
        <v>#N/A</v>
      </c>
      <c r="Q2537" s="25" t="e">
        <f t="shared" si="125"/>
        <v>#N/A</v>
      </c>
      <c r="R2537" s="24" t="e">
        <f>VLOOKUP(J2537,'[1]Nhân viên'!$E$20:$F$41,2,0)</f>
        <v>#N/A</v>
      </c>
    </row>
    <row r="2538" spans="1:18" x14ac:dyDescent="0.2">
      <c r="A2538" s="11">
        <v>2536</v>
      </c>
      <c r="H2538" s="24" t="e">
        <f>VLOOKUP(F2538,'Khách hàng'!$B$4:$G$1048576,2,0)</f>
        <v>#N/A</v>
      </c>
      <c r="M2538" s="24" t="e">
        <f>VLOOKUP(K2538,'Hàng hóa'!$C$5:$J2670,2,0)</f>
        <v>#N/A</v>
      </c>
      <c r="N2538" s="25" t="e">
        <f>VLOOKUP(K2538,'[1]Hàng hóa'!$C$5:$G$22,5,0)</f>
        <v>#N/A</v>
      </c>
      <c r="O2538" s="25" t="e">
        <f t="shared" si="123"/>
        <v>#N/A</v>
      </c>
      <c r="P2538" s="263" t="e">
        <f t="shared" si="124"/>
        <v>#N/A</v>
      </c>
      <c r="Q2538" s="25" t="e">
        <f t="shared" si="125"/>
        <v>#N/A</v>
      </c>
      <c r="R2538" s="24" t="e">
        <f>VLOOKUP(J2538,'[1]Nhân viên'!$E$20:$F$41,2,0)</f>
        <v>#N/A</v>
      </c>
    </row>
    <row r="2539" spans="1:18" x14ac:dyDescent="0.2">
      <c r="A2539" s="11">
        <v>2537</v>
      </c>
      <c r="H2539" s="24" t="e">
        <f>VLOOKUP(F2539,'Khách hàng'!$B$4:$G$1048576,2,0)</f>
        <v>#N/A</v>
      </c>
      <c r="M2539" s="24" t="e">
        <f>VLOOKUP(K2539,'Hàng hóa'!$C$5:$J2671,2,0)</f>
        <v>#N/A</v>
      </c>
      <c r="N2539" s="25" t="e">
        <f>VLOOKUP(K2539,'[1]Hàng hóa'!$C$5:$G$22,5,0)</f>
        <v>#N/A</v>
      </c>
      <c r="O2539" s="25" t="e">
        <f t="shared" si="123"/>
        <v>#N/A</v>
      </c>
      <c r="P2539" s="263" t="e">
        <f t="shared" si="124"/>
        <v>#N/A</v>
      </c>
      <c r="Q2539" s="25" t="e">
        <f t="shared" si="125"/>
        <v>#N/A</v>
      </c>
      <c r="R2539" s="24" t="e">
        <f>VLOOKUP(J2539,'[1]Nhân viên'!$E$20:$F$41,2,0)</f>
        <v>#N/A</v>
      </c>
    </row>
    <row r="2540" spans="1:18" x14ac:dyDescent="0.2">
      <c r="A2540" s="11">
        <v>2538</v>
      </c>
      <c r="H2540" s="24" t="e">
        <f>VLOOKUP(F2540,'Khách hàng'!$B$4:$G$1048576,2,0)</f>
        <v>#N/A</v>
      </c>
      <c r="M2540" s="24" t="e">
        <f>VLOOKUP(K2540,'Hàng hóa'!$C$5:$J2672,2,0)</f>
        <v>#N/A</v>
      </c>
      <c r="N2540" s="25" t="e">
        <f>VLOOKUP(K2540,'[1]Hàng hóa'!$C$5:$G$22,5,0)</f>
        <v>#N/A</v>
      </c>
      <c r="O2540" s="25" t="e">
        <f t="shared" si="123"/>
        <v>#N/A</v>
      </c>
      <c r="P2540" s="263" t="e">
        <f t="shared" si="124"/>
        <v>#N/A</v>
      </c>
      <c r="Q2540" s="25" t="e">
        <f t="shared" si="125"/>
        <v>#N/A</v>
      </c>
      <c r="R2540" s="24" t="e">
        <f>VLOOKUP(J2540,'[1]Nhân viên'!$E$20:$F$41,2,0)</f>
        <v>#N/A</v>
      </c>
    </row>
    <row r="2541" spans="1:18" x14ac:dyDescent="0.2">
      <c r="A2541" s="11">
        <v>2539</v>
      </c>
      <c r="H2541" s="24" t="e">
        <f>VLOOKUP(F2541,'Khách hàng'!$B$4:$G$1048576,2,0)</f>
        <v>#N/A</v>
      </c>
      <c r="M2541" s="24" t="e">
        <f>VLOOKUP(K2541,'Hàng hóa'!$C$5:$J2673,2,0)</f>
        <v>#N/A</v>
      </c>
      <c r="N2541" s="25" t="e">
        <f>VLOOKUP(K2541,'[1]Hàng hóa'!$C$5:$G$22,5,0)</f>
        <v>#N/A</v>
      </c>
      <c r="O2541" s="25" t="e">
        <f t="shared" si="123"/>
        <v>#N/A</v>
      </c>
      <c r="P2541" s="263" t="e">
        <f t="shared" si="124"/>
        <v>#N/A</v>
      </c>
      <c r="Q2541" s="25" t="e">
        <f t="shared" si="125"/>
        <v>#N/A</v>
      </c>
      <c r="R2541" s="24" t="e">
        <f>VLOOKUP(J2541,'[1]Nhân viên'!$E$20:$F$41,2,0)</f>
        <v>#N/A</v>
      </c>
    </row>
    <row r="2542" spans="1:18" x14ac:dyDescent="0.2">
      <c r="A2542" s="11">
        <v>2540</v>
      </c>
      <c r="H2542" s="24" t="e">
        <f>VLOOKUP(F2542,'Khách hàng'!$B$4:$G$1048576,2,0)</f>
        <v>#N/A</v>
      </c>
      <c r="M2542" s="24" t="e">
        <f>VLOOKUP(K2542,'Hàng hóa'!$C$5:$J2674,2,0)</f>
        <v>#N/A</v>
      </c>
      <c r="N2542" s="25" t="e">
        <f>VLOOKUP(K2542,'[1]Hàng hóa'!$C$5:$G$22,5,0)</f>
        <v>#N/A</v>
      </c>
      <c r="O2542" s="25" t="e">
        <f t="shared" si="123"/>
        <v>#N/A</v>
      </c>
      <c r="P2542" s="263" t="e">
        <f t="shared" si="124"/>
        <v>#N/A</v>
      </c>
      <c r="Q2542" s="25" t="e">
        <f t="shared" si="125"/>
        <v>#N/A</v>
      </c>
      <c r="R2542" s="24" t="e">
        <f>VLOOKUP(J2542,'[1]Nhân viên'!$E$20:$F$41,2,0)</f>
        <v>#N/A</v>
      </c>
    </row>
    <row r="2543" spans="1:18" x14ac:dyDescent="0.2">
      <c r="A2543" s="11">
        <v>2541</v>
      </c>
      <c r="H2543" s="24" t="e">
        <f>VLOOKUP(F2543,'Khách hàng'!$B$4:$G$1048576,2,0)</f>
        <v>#N/A</v>
      </c>
      <c r="M2543" s="24" t="e">
        <f>VLOOKUP(K2543,'Hàng hóa'!$C$5:$J2675,2,0)</f>
        <v>#N/A</v>
      </c>
      <c r="N2543" s="25" t="e">
        <f>VLOOKUP(K2543,'[1]Hàng hóa'!$C$5:$G$22,5,0)</f>
        <v>#N/A</v>
      </c>
      <c r="O2543" s="25" t="e">
        <f t="shared" si="123"/>
        <v>#N/A</v>
      </c>
      <c r="P2543" s="263" t="e">
        <f t="shared" si="124"/>
        <v>#N/A</v>
      </c>
      <c r="Q2543" s="25" t="e">
        <f t="shared" si="125"/>
        <v>#N/A</v>
      </c>
      <c r="R2543" s="24" t="e">
        <f>VLOOKUP(J2543,'[1]Nhân viên'!$E$20:$F$41,2,0)</f>
        <v>#N/A</v>
      </c>
    </row>
    <row r="2544" spans="1:18" x14ac:dyDescent="0.2">
      <c r="A2544" s="11">
        <v>2542</v>
      </c>
      <c r="H2544" s="24" t="e">
        <f>VLOOKUP(F2544,'Khách hàng'!$B$4:$G$1048576,2,0)</f>
        <v>#N/A</v>
      </c>
      <c r="M2544" s="24" t="e">
        <f>VLOOKUP(K2544,'Hàng hóa'!$C$5:$J2676,2,0)</f>
        <v>#N/A</v>
      </c>
      <c r="N2544" s="25" t="e">
        <f>VLOOKUP(K2544,'[1]Hàng hóa'!$C$5:$G$22,5,0)</f>
        <v>#N/A</v>
      </c>
      <c r="O2544" s="25" t="e">
        <f t="shared" si="123"/>
        <v>#N/A</v>
      </c>
      <c r="P2544" s="263" t="e">
        <f t="shared" si="124"/>
        <v>#N/A</v>
      </c>
      <c r="Q2544" s="25" t="e">
        <f t="shared" si="125"/>
        <v>#N/A</v>
      </c>
      <c r="R2544" s="24" t="e">
        <f>VLOOKUP(J2544,'[1]Nhân viên'!$E$20:$F$41,2,0)</f>
        <v>#N/A</v>
      </c>
    </row>
    <row r="2545" spans="1:18" x14ac:dyDescent="0.2">
      <c r="A2545" s="11">
        <v>2543</v>
      </c>
      <c r="H2545" s="24" t="e">
        <f>VLOOKUP(F2545,'Khách hàng'!$B$4:$G$1048576,2,0)</f>
        <v>#N/A</v>
      </c>
      <c r="M2545" s="24" t="e">
        <f>VLOOKUP(K2545,'Hàng hóa'!$C$5:$J2677,2,0)</f>
        <v>#N/A</v>
      </c>
      <c r="N2545" s="25" t="e">
        <f>VLOOKUP(K2545,'[1]Hàng hóa'!$C$5:$G$22,5,0)</f>
        <v>#N/A</v>
      </c>
      <c r="O2545" s="25" t="e">
        <f t="shared" si="123"/>
        <v>#N/A</v>
      </c>
      <c r="P2545" s="263" t="e">
        <f t="shared" si="124"/>
        <v>#N/A</v>
      </c>
      <c r="Q2545" s="25" t="e">
        <f t="shared" si="125"/>
        <v>#N/A</v>
      </c>
      <c r="R2545" s="24" t="e">
        <f>VLOOKUP(J2545,'[1]Nhân viên'!$E$20:$F$41,2,0)</f>
        <v>#N/A</v>
      </c>
    </row>
    <row r="2546" spans="1:18" x14ac:dyDescent="0.2">
      <c r="A2546" s="11">
        <v>2544</v>
      </c>
      <c r="H2546" s="24" t="e">
        <f>VLOOKUP(F2546,'Khách hàng'!$B$4:$G$1048576,2,0)</f>
        <v>#N/A</v>
      </c>
      <c r="M2546" s="24" t="e">
        <f>VLOOKUP(K2546,'Hàng hóa'!$C$5:$J2678,2,0)</f>
        <v>#N/A</v>
      </c>
      <c r="N2546" s="25" t="e">
        <f>VLOOKUP(K2546,'[1]Hàng hóa'!$C$5:$G$22,5,0)</f>
        <v>#N/A</v>
      </c>
      <c r="O2546" s="25" t="e">
        <f t="shared" si="123"/>
        <v>#N/A</v>
      </c>
      <c r="P2546" s="263" t="e">
        <f t="shared" si="124"/>
        <v>#N/A</v>
      </c>
      <c r="Q2546" s="25" t="e">
        <f t="shared" si="125"/>
        <v>#N/A</v>
      </c>
      <c r="R2546" s="24" t="e">
        <f>VLOOKUP(J2546,'[1]Nhân viên'!$E$20:$F$41,2,0)</f>
        <v>#N/A</v>
      </c>
    </row>
    <row r="2547" spans="1:18" x14ac:dyDescent="0.2">
      <c r="A2547" s="11">
        <v>2545</v>
      </c>
      <c r="H2547" s="24" t="e">
        <f>VLOOKUP(F2547,'Khách hàng'!$B$4:$G$1048576,2,0)</f>
        <v>#N/A</v>
      </c>
      <c r="M2547" s="24" t="e">
        <f>VLOOKUP(K2547,'Hàng hóa'!$C$5:$J2679,2,0)</f>
        <v>#N/A</v>
      </c>
      <c r="N2547" s="25" t="e">
        <f>VLOOKUP(K2547,'[1]Hàng hóa'!$C$5:$G$22,5,0)</f>
        <v>#N/A</v>
      </c>
      <c r="O2547" s="25" t="e">
        <f t="shared" si="123"/>
        <v>#N/A</v>
      </c>
      <c r="P2547" s="263" t="e">
        <f t="shared" si="124"/>
        <v>#N/A</v>
      </c>
      <c r="Q2547" s="25" t="e">
        <f t="shared" si="125"/>
        <v>#N/A</v>
      </c>
      <c r="R2547" s="24" t="e">
        <f>VLOOKUP(J2547,'[1]Nhân viên'!$E$20:$F$41,2,0)</f>
        <v>#N/A</v>
      </c>
    </row>
    <row r="2548" spans="1:18" x14ac:dyDescent="0.2">
      <c r="A2548" s="11">
        <v>2546</v>
      </c>
      <c r="H2548" s="24" t="e">
        <f>VLOOKUP(F2548,'Khách hàng'!$B$4:$G$1048576,2,0)</f>
        <v>#N/A</v>
      </c>
      <c r="M2548" s="24" t="e">
        <f>VLOOKUP(K2548,'Hàng hóa'!$C$5:$J2680,2,0)</f>
        <v>#N/A</v>
      </c>
      <c r="N2548" s="25" t="e">
        <f>VLOOKUP(K2548,'[1]Hàng hóa'!$C$5:$G$22,5,0)</f>
        <v>#N/A</v>
      </c>
      <c r="O2548" s="25" t="e">
        <f t="shared" si="123"/>
        <v>#N/A</v>
      </c>
      <c r="P2548" s="263" t="e">
        <f t="shared" si="124"/>
        <v>#N/A</v>
      </c>
      <c r="Q2548" s="25" t="e">
        <f t="shared" si="125"/>
        <v>#N/A</v>
      </c>
      <c r="R2548" s="24" t="e">
        <f>VLOOKUP(J2548,'[1]Nhân viên'!$E$20:$F$41,2,0)</f>
        <v>#N/A</v>
      </c>
    </row>
    <row r="2549" spans="1:18" x14ac:dyDescent="0.2">
      <c r="A2549" s="11">
        <v>2547</v>
      </c>
      <c r="H2549" s="24" t="e">
        <f>VLOOKUP(F2549,'Khách hàng'!$B$4:$G$1048576,2,0)</f>
        <v>#N/A</v>
      </c>
      <c r="M2549" s="24" t="e">
        <f>VLOOKUP(K2549,'Hàng hóa'!$C$5:$J2681,2,0)</f>
        <v>#N/A</v>
      </c>
      <c r="N2549" s="25" t="e">
        <f>VLOOKUP(K2549,'[1]Hàng hóa'!$C$5:$G$22,5,0)</f>
        <v>#N/A</v>
      </c>
      <c r="O2549" s="25" t="e">
        <f t="shared" si="123"/>
        <v>#N/A</v>
      </c>
      <c r="P2549" s="263" t="e">
        <f t="shared" si="124"/>
        <v>#N/A</v>
      </c>
      <c r="Q2549" s="25" t="e">
        <f t="shared" si="125"/>
        <v>#N/A</v>
      </c>
      <c r="R2549" s="24" t="e">
        <f>VLOOKUP(J2549,'[1]Nhân viên'!$E$20:$F$41,2,0)</f>
        <v>#N/A</v>
      </c>
    </row>
    <row r="2550" spans="1:18" x14ac:dyDescent="0.2">
      <c r="A2550" s="11">
        <v>2548</v>
      </c>
      <c r="H2550" s="24" t="e">
        <f>VLOOKUP(F2550,'Khách hàng'!$B$4:$G$1048576,2,0)</f>
        <v>#N/A</v>
      </c>
      <c r="M2550" s="24" t="e">
        <f>VLOOKUP(K2550,'Hàng hóa'!$C$5:$J2682,2,0)</f>
        <v>#N/A</v>
      </c>
      <c r="N2550" s="25" t="e">
        <f>VLOOKUP(K2550,'[1]Hàng hóa'!$C$5:$G$22,5,0)</f>
        <v>#N/A</v>
      </c>
      <c r="O2550" s="25" t="e">
        <f t="shared" si="123"/>
        <v>#N/A</v>
      </c>
      <c r="P2550" s="263" t="e">
        <f t="shared" si="124"/>
        <v>#N/A</v>
      </c>
      <c r="Q2550" s="25" t="e">
        <f t="shared" si="125"/>
        <v>#N/A</v>
      </c>
      <c r="R2550" s="24" t="e">
        <f>VLOOKUP(J2550,'[1]Nhân viên'!$E$20:$F$41,2,0)</f>
        <v>#N/A</v>
      </c>
    </row>
    <row r="2551" spans="1:18" x14ac:dyDescent="0.2">
      <c r="A2551" s="11">
        <v>2549</v>
      </c>
      <c r="M2551" s="24" t="e">
        <f>VLOOKUP(K2551,'Hàng hóa'!$C$5:$J2683,2,0)</f>
        <v>#N/A</v>
      </c>
      <c r="N2551" s="25" t="e">
        <f>VLOOKUP(K2551,'[1]Hàng hóa'!$C$5:$G$22,5,0)</f>
        <v>#N/A</v>
      </c>
      <c r="O2551" s="25" t="e">
        <f t="shared" si="123"/>
        <v>#N/A</v>
      </c>
      <c r="P2551" s="263" t="e">
        <f t="shared" si="124"/>
        <v>#N/A</v>
      </c>
      <c r="Q2551" s="25" t="e">
        <f t="shared" si="125"/>
        <v>#N/A</v>
      </c>
      <c r="R2551" s="24" t="e">
        <f>VLOOKUP(J2551,'[1]Nhân viên'!$E$20:$F$41,2,0)</f>
        <v>#N/A</v>
      </c>
    </row>
    <row r="2552" spans="1:18" x14ac:dyDescent="0.2">
      <c r="A2552" s="11">
        <v>2550</v>
      </c>
      <c r="M2552" s="24" t="e">
        <f>VLOOKUP(K2552,'Hàng hóa'!$C$5:$J2684,2,0)</f>
        <v>#N/A</v>
      </c>
      <c r="N2552" s="25" t="e">
        <f>VLOOKUP(K2552,'[1]Hàng hóa'!$C$5:$G$22,5,0)</f>
        <v>#N/A</v>
      </c>
      <c r="O2552" s="25" t="e">
        <f t="shared" si="123"/>
        <v>#N/A</v>
      </c>
      <c r="P2552" s="263" t="e">
        <f t="shared" si="124"/>
        <v>#N/A</v>
      </c>
      <c r="Q2552" s="25" t="e">
        <f t="shared" si="125"/>
        <v>#N/A</v>
      </c>
      <c r="R2552" s="24" t="e">
        <f>VLOOKUP(J2552,'[1]Nhân viên'!$E$20:$F$41,2,0)</f>
        <v>#N/A</v>
      </c>
    </row>
    <row r="2553" spans="1:18" x14ac:dyDescent="0.2">
      <c r="A2553" s="11">
        <v>2551</v>
      </c>
      <c r="M2553" s="24" t="e">
        <f>VLOOKUP(K2553,'Hàng hóa'!$C$5:$J2685,2,0)</f>
        <v>#N/A</v>
      </c>
      <c r="N2553" s="25" t="e">
        <f>VLOOKUP(K2553,'[1]Hàng hóa'!$C$5:$G$22,5,0)</f>
        <v>#N/A</v>
      </c>
      <c r="O2553" s="25" t="e">
        <f t="shared" si="123"/>
        <v>#N/A</v>
      </c>
      <c r="P2553" s="263" t="e">
        <f t="shared" si="124"/>
        <v>#N/A</v>
      </c>
      <c r="Q2553" s="25" t="e">
        <f t="shared" si="125"/>
        <v>#N/A</v>
      </c>
      <c r="R2553" s="24" t="e">
        <f>VLOOKUP(J2553,'[1]Nhân viên'!$E$20:$F$41,2,0)</f>
        <v>#N/A</v>
      </c>
    </row>
    <row r="2554" spans="1:18" x14ac:dyDescent="0.2">
      <c r="A2554" s="11">
        <v>2552</v>
      </c>
      <c r="M2554" s="24" t="e">
        <f>VLOOKUP(K2554,'Hàng hóa'!$C$5:$J2686,2,0)</f>
        <v>#N/A</v>
      </c>
      <c r="N2554" s="25" t="e">
        <f>VLOOKUP(K2554,'[1]Hàng hóa'!$C$5:$G$22,5,0)</f>
        <v>#N/A</v>
      </c>
      <c r="O2554" s="25" t="e">
        <f t="shared" si="123"/>
        <v>#N/A</v>
      </c>
      <c r="P2554" s="263" t="e">
        <f t="shared" si="124"/>
        <v>#N/A</v>
      </c>
      <c r="Q2554" s="25" t="e">
        <f t="shared" si="125"/>
        <v>#N/A</v>
      </c>
      <c r="R2554" s="24" t="e">
        <f>VLOOKUP(J2554,'[1]Nhân viên'!$E$20:$F$41,2,0)</f>
        <v>#N/A</v>
      </c>
    </row>
    <row r="2555" spans="1:18" x14ac:dyDescent="0.2">
      <c r="A2555" s="11">
        <v>2553</v>
      </c>
      <c r="M2555" s="24" t="e">
        <f>VLOOKUP(K2555,'Hàng hóa'!$C$5:$J2687,2,0)</f>
        <v>#N/A</v>
      </c>
      <c r="N2555" s="25" t="e">
        <f>VLOOKUP(K2555,'[1]Hàng hóa'!$C$5:$G$22,5,0)</f>
        <v>#N/A</v>
      </c>
      <c r="O2555" s="25" t="e">
        <f t="shared" si="123"/>
        <v>#N/A</v>
      </c>
      <c r="P2555" s="263" t="e">
        <f t="shared" si="124"/>
        <v>#N/A</v>
      </c>
      <c r="Q2555" s="25" t="e">
        <f t="shared" si="125"/>
        <v>#N/A</v>
      </c>
      <c r="R2555" s="24" t="e">
        <f>VLOOKUP(J2555,'[1]Nhân viên'!$E$20:$F$41,2,0)</f>
        <v>#N/A</v>
      </c>
    </row>
    <row r="2556" spans="1:18" x14ac:dyDescent="0.2">
      <c r="A2556" s="11">
        <v>2554</v>
      </c>
      <c r="M2556" s="24" t="e">
        <f>VLOOKUP(K2556,'Hàng hóa'!$C$5:$J2688,2,0)</f>
        <v>#N/A</v>
      </c>
      <c r="N2556" s="25" t="e">
        <f>VLOOKUP(K2556,'[1]Hàng hóa'!$C$5:$G$22,5,0)</f>
        <v>#N/A</v>
      </c>
      <c r="O2556" s="25" t="e">
        <f t="shared" si="123"/>
        <v>#N/A</v>
      </c>
      <c r="P2556" s="263" t="e">
        <f t="shared" si="124"/>
        <v>#N/A</v>
      </c>
      <c r="Q2556" s="25" t="e">
        <f t="shared" si="125"/>
        <v>#N/A</v>
      </c>
      <c r="R2556" s="24" t="e">
        <f>VLOOKUP(J2556,'[1]Nhân viên'!$E$20:$F$41,2,0)</f>
        <v>#N/A</v>
      </c>
    </row>
    <row r="2557" spans="1:18" x14ac:dyDescent="0.2">
      <c r="A2557" s="11">
        <v>2555</v>
      </c>
      <c r="M2557" s="24" t="e">
        <f>VLOOKUP(K2557,'Hàng hóa'!$C$5:$J2689,2,0)</f>
        <v>#N/A</v>
      </c>
      <c r="N2557" s="25" t="e">
        <f>VLOOKUP(K2557,'[1]Hàng hóa'!$C$5:$G$22,5,0)</f>
        <v>#N/A</v>
      </c>
      <c r="O2557" s="25" t="e">
        <f t="shared" si="123"/>
        <v>#N/A</v>
      </c>
      <c r="P2557" s="263" t="e">
        <f t="shared" si="124"/>
        <v>#N/A</v>
      </c>
      <c r="Q2557" s="25" t="e">
        <f t="shared" si="125"/>
        <v>#N/A</v>
      </c>
      <c r="R2557" s="24" t="e">
        <f>VLOOKUP(J2557,'[1]Nhân viên'!$E$20:$F$41,2,0)</f>
        <v>#N/A</v>
      </c>
    </row>
    <row r="2558" spans="1:18" x14ac:dyDescent="0.2">
      <c r="A2558" s="11">
        <v>2556</v>
      </c>
      <c r="M2558" s="24" t="e">
        <f>VLOOKUP(K2558,'Hàng hóa'!$C$5:$J2690,2,0)</f>
        <v>#N/A</v>
      </c>
      <c r="N2558" s="25" t="e">
        <f>VLOOKUP(K2558,'[1]Hàng hóa'!$C$5:$G$22,5,0)</f>
        <v>#N/A</v>
      </c>
      <c r="O2558" s="25" t="e">
        <f t="shared" si="123"/>
        <v>#N/A</v>
      </c>
      <c r="P2558" s="263" t="e">
        <f t="shared" si="124"/>
        <v>#N/A</v>
      </c>
      <c r="Q2558" s="25" t="e">
        <f t="shared" si="125"/>
        <v>#N/A</v>
      </c>
      <c r="R2558" s="24" t="e">
        <f>VLOOKUP(J2558,'[1]Nhân viên'!$E$20:$F$41,2,0)</f>
        <v>#N/A</v>
      </c>
    </row>
    <row r="2559" spans="1:18" x14ac:dyDescent="0.2">
      <c r="A2559" s="11">
        <v>2557</v>
      </c>
      <c r="M2559" s="24" t="e">
        <f>VLOOKUP(K2559,'Hàng hóa'!$C$5:$J2691,2,0)</f>
        <v>#N/A</v>
      </c>
      <c r="N2559" s="25" t="e">
        <f>VLOOKUP(K2559,'[1]Hàng hóa'!$C$5:$G$22,5,0)</f>
        <v>#N/A</v>
      </c>
      <c r="O2559" s="25" t="e">
        <f t="shared" si="123"/>
        <v>#N/A</v>
      </c>
      <c r="P2559" s="263" t="e">
        <f t="shared" si="124"/>
        <v>#N/A</v>
      </c>
      <c r="Q2559" s="25" t="e">
        <f t="shared" si="125"/>
        <v>#N/A</v>
      </c>
      <c r="R2559" s="24" t="e">
        <f>VLOOKUP(J2559,'[1]Nhân viên'!$E$20:$F$41,2,0)</f>
        <v>#N/A</v>
      </c>
    </row>
    <row r="2560" spans="1:18" x14ac:dyDescent="0.2">
      <c r="A2560" s="11">
        <v>2558</v>
      </c>
      <c r="M2560" s="24" t="e">
        <f>VLOOKUP(K2560,'Hàng hóa'!$C$5:$J2692,2,0)</f>
        <v>#N/A</v>
      </c>
      <c r="N2560" s="25" t="e">
        <f>VLOOKUP(K2560,'[1]Hàng hóa'!$C$5:$G$22,5,0)</f>
        <v>#N/A</v>
      </c>
      <c r="O2560" s="25" t="e">
        <f t="shared" si="123"/>
        <v>#N/A</v>
      </c>
      <c r="P2560" s="263" t="e">
        <f t="shared" si="124"/>
        <v>#N/A</v>
      </c>
      <c r="Q2560" s="25" t="e">
        <f t="shared" si="125"/>
        <v>#N/A</v>
      </c>
      <c r="R2560" s="24" t="e">
        <f>VLOOKUP(J2560,'[1]Nhân viên'!$E$20:$F$41,2,0)</f>
        <v>#N/A</v>
      </c>
    </row>
    <row r="2561" spans="1:18" x14ac:dyDescent="0.2">
      <c r="A2561" s="11">
        <v>2559</v>
      </c>
      <c r="M2561" s="24" t="e">
        <f>VLOOKUP(K2561,'Hàng hóa'!$C$5:$J2693,2,0)</f>
        <v>#N/A</v>
      </c>
      <c r="N2561" s="25" t="e">
        <f>VLOOKUP(K2561,'[1]Hàng hóa'!$C$5:$G$22,5,0)</f>
        <v>#N/A</v>
      </c>
      <c r="O2561" s="25" t="e">
        <f t="shared" si="123"/>
        <v>#N/A</v>
      </c>
      <c r="P2561" s="263" t="e">
        <f t="shared" si="124"/>
        <v>#N/A</v>
      </c>
      <c r="Q2561" s="25" t="e">
        <f t="shared" si="125"/>
        <v>#N/A</v>
      </c>
      <c r="R2561" s="24" t="e">
        <f>VLOOKUP(J2561,'[1]Nhân viên'!$E$20:$F$41,2,0)</f>
        <v>#N/A</v>
      </c>
    </row>
    <row r="2562" spans="1:18" x14ac:dyDescent="0.2">
      <c r="A2562" s="11">
        <v>2560</v>
      </c>
      <c r="M2562" s="24" t="e">
        <f>VLOOKUP(K2562,'Hàng hóa'!$C$5:$J2694,2,0)</f>
        <v>#N/A</v>
      </c>
      <c r="N2562" s="25" t="e">
        <f>VLOOKUP(K2562,'[1]Hàng hóa'!$C$5:$G$22,5,0)</f>
        <v>#N/A</v>
      </c>
      <c r="O2562" s="25" t="e">
        <f t="shared" si="123"/>
        <v>#N/A</v>
      </c>
      <c r="P2562" s="263" t="e">
        <f t="shared" si="124"/>
        <v>#N/A</v>
      </c>
      <c r="Q2562" s="25" t="e">
        <f t="shared" si="125"/>
        <v>#N/A</v>
      </c>
      <c r="R2562" s="24" t="e">
        <f>VLOOKUP(J2562,'[1]Nhân viên'!$E$20:$F$41,2,0)</f>
        <v>#N/A</v>
      </c>
    </row>
    <row r="2563" spans="1:18" x14ac:dyDescent="0.2">
      <c r="A2563" s="11">
        <v>2561</v>
      </c>
      <c r="M2563" s="24" t="e">
        <f>VLOOKUP(K2563,'Hàng hóa'!$C$5:$J2695,2,0)</f>
        <v>#N/A</v>
      </c>
      <c r="N2563" s="25" t="e">
        <f>VLOOKUP(K2563,'[1]Hàng hóa'!$C$5:$G$22,5,0)</f>
        <v>#N/A</v>
      </c>
      <c r="O2563" s="25" t="e">
        <f t="shared" si="123"/>
        <v>#N/A</v>
      </c>
      <c r="P2563" s="263" t="e">
        <f t="shared" si="124"/>
        <v>#N/A</v>
      </c>
      <c r="Q2563" s="25" t="e">
        <f t="shared" si="125"/>
        <v>#N/A</v>
      </c>
      <c r="R2563" s="24" t="e">
        <f>VLOOKUP(J2563,'[1]Nhân viên'!$E$20:$F$41,2,0)</f>
        <v>#N/A</v>
      </c>
    </row>
    <row r="2564" spans="1:18" x14ac:dyDescent="0.2">
      <c r="A2564" s="11">
        <v>2562</v>
      </c>
      <c r="M2564" s="24" t="e">
        <f>VLOOKUP(K2564,'Hàng hóa'!$C$5:$J2696,2,0)</f>
        <v>#N/A</v>
      </c>
      <c r="N2564" s="25" t="e">
        <f>VLOOKUP(K2564,'[1]Hàng hóa'!$C$5:$G$22,5,0)</f>
        <v>#N/A</v>
      </c>
      <c r="O2564" s="25" t="e">
        <f t="shared" si="123"/>
        <v>#N/A</v>
      </c>
      <c r="P2564" s="263" t="e">
        <f t="shared" si="124"/>
        <v>#N/A</v>
      </c>
      <c r="Q2564" s="25" t="e">
        <f t="shared" si="125"/>
        <v>#N/A</v>
      </c>
      <c r="R2564" s="24" t="e">
        <f>VLOOKUP(J2564,'[1]Nhân viên'!$E$20:$F$41,2,0)</f>
        <v>#N/A</v>
      </c>
    </row>
    <row r="2565" spans="1:18" x14ac:dyDescent="0.2">
      <c r="A2565" s="11">
        <v>2563</v>
      </c>
      <c r="M2565" s="24" t="e">
        <f>VLOOKUP(K2565,'Hàng hóa'!$C$5:$J2697,2,0)</f>
        <v>#N/A</v>
      </c>
      <c r="N2565" s="25" t="e">
        <f>VLOOKUP(K2565,'[1]Hàng hóa'!$C$5:$G$22,5,0)</f>
        <v>#N/A</v>
      </c>
      <c r="O2565" s="25" t="e">
        <f t="shared" si="123"/>
        <v>#N/A</v>
      </c>
      <c r="P2565" s="263" t="e">
        <f t="shared" si="124"/>
        <v>#N/A</v>
      </c>
      <c r="Q2565" s="25" t="e">
        <f t="shared" si="125"/>
        <v>#N/A</v>
      </c>
      <c r="R2565" s="24" t="e">
        <f>VLOOKUP(J2565,'[1]Nhân viên'!$E$20:$F$41,2,0)</f>
        <v>#N/A</v>
      </c>
    </row>
    <row r="2566" spans="1:18" x14ac:dyDescent="0.2">
      <c r="A2566" s="11">
        <v>2564</v>
      </c>
      <c r="M2566" s="24" t="e">
        <f>VLOOKUP(K2566,'Hàng hóa'!$C$5:$J2698,2,0)</f>
        <v>#N/A</v>
      </c>
      <c r="N2566" s="25" t="e">
        <f>VLOOKUP(K2566,'[1]Hàng hóa'!$C$5:$G$22,5,0)</f>
        <v>#N/A</v>
      </c>
      <c r="O2566" s="25" t="e">
        <f t="shared" si="123"/>
        <v>#N/A</v>
      </c>
      <c r="P2566" s="263" t="e">
        <f t="shared" si="124"/>
        <v>#N/A</v>
      </c>
      <c r="Q2566" s="25" t="e">
        <f t="shared" si="125"/>
        <v>#N/A</v>
      </c>
      <c r="R2566" s="24" t="e">
        <f>VLOOKUP(J2566,'[1]Nhân viên'!$E$20:$F$41,2,0)</f>
        <v>#N/A</v>
      </c>
    </row>
    <row r="2567" spans="1:18" x14ac:dyDescent="0.2">
      <c r="A2567" s="11">
        <v>2565</v>
      </c>
      <c r="M2567" s="24" t="e">
        <f>VLOOKUP(K2567,'Hàng hóa'!$C$5:$J2699,2,0)</f>
        <v>#N/A</v>
      </c>
      <c r="N2567" s="25" t="e">
        <f>VLOOKUP(K2567,'[1]Hàng hóa'!$C$5:$G$22,5,0)</f>
        <v>#N/A</v>
      </c>
      <c r="O2567" s="25" t="e">
        <f t="shared" si="123"/>
        <v>#N/A</v>
      </c>
      <c r="P2567" s="263" t="e">
        <f t="shared" si="124"/>
        <v>#N/A</v>
      </c>
      <c r="Q2567" s="25" t="e">
        <f t="shared" si="125"/>
        <v>#N/A</v>
      </c>
      <c r="R2567" s="24" t="e">
        <f>VLOOKUP(J2567,'[1]Nhân viên'!$E$20:$F$41,2,0)</f>
        <v>#N/A</v>
      </c>
    </row>
    <row r="2568" spans="1:18" x14ac:dyDescent="0.2">
      <c r="A2568" s="11">
        <v>2566</v>
      </c>
      <c r="M2568" s="24" t="e">
        <f>VLOOKUP(K2568,'Hàng hóa'!$C$5:$J2700,2,0)</f>
        <v>#N/A</v>
      </c>
      <c r="N2568" s="25" t="e">
        <f>VLOOKUP(K2568,'[1]Hàng hóa'!$C$5:$G$22,5,0)</f>
        <v>#N/A</v>
      </c>
      <c r="O2568" s="25" t="e">
        <f t="shared" si="123"/>
        <v>#N/A</v>
      </c>
      <c r="P2568" s="263" t="e">
        <f t="shared" si="124"/>
        <v>#N/A</v>
      </c>
      <c r="Q2568" s="25" t="e">
        <f t="shared" si="125"/>
        <v>#N/A</v>
      </c>
      <c r="R2568" s="24" t="e">
        <f>VLOOKUP(J2568,'[1]Nhân viên'!$E$20:$F$41,2,0)</f>
        <v>#N/A</v>
      </c>
    </row>
    <row r="2569" spans="1:18" x14ac:dyDescent="0.2">
      <c r="A2569" s="11">
        <v>2567</v>
      </c>
      <c r="M2569" s="24" t="e">
        <f>VLOOKUP(K2569,'Hàng hóa'!$C$5:$J2701,2,0)</f>
        <v>#N/A</v>
      </c>
      <c r="N2569" s="25" t="e">
        <f>VLOOKUP(K2569,'[1]Hàng hóa'!$C$5:$G$22,5,0)</f>
        <v>#N/A</v>
      </c>
      <c r="O2569" s="25" t="e">
        <f t="shared" si="123"/>
        <v>#N/A</v>
      </c>
      <c r="P2569" s="263" t="e">
        <f t="shared" si="124"/>
        <v>#N/A</v>
      </c>
      <c r="Q2569" s="25" t="e">
        <f t="shared" si="125"/>
        <v>#N/A</v>
      </c>
      <c r="R2569" s="24" t="e">
        <f>VLOOKUP(J2569,'[1]Nhân viên'!$E$20:$F$41,2,0)</f>
        <v>#N/A</v>
      </c>
    </row>
    <row r="2570" spans="1:18" x14ac:dyDescent="0.2">
      <c r="A2570" s="11">
        <v>2568</v>
      </c>
      <c r="M2570" s="24" t="e">
        <f>VLOOKUP(K2570,'Hàng hóa'!$C$5:$J2702,2,0)</f>
        <v>#N/A</v>
      </c>
      <c r="N2570" s="25" t="e">
        <f>VLOOKUP(K2570,'[1]Hàng hóa'!$C$5:$G$22,5,0)</f>
        <v>#N/A</v>
      </c>
      <c r="O2570" s="25" t="e">
        <f t="shared" si="123"/>
        <v>#N/A</v>
      </c>
      <c r="P2570" s="263" t="e">
        <f t="shared" si="124"/>
        <v>#N/A</v>
      </c>
      <c r="Q2570" s="25" t="e">
        <f t="shared" si="125"/>
        <v>#N/A</v>
      </c>
      <c r="R2570" s="24" t="e">
        <f>VLOOKUP(J2570,'[1]Nhân viên'!$E$20:$F$41,2,0)</f>
        <v>#N/A</v>
      </c>
    </row>
    <row r="2571" spans="1:18" x14ac:dyDescent="0.2">
      <c r="A2571" s="11">
        <v>2569</v>
      </c>
      <c r="M2571" s="24" t="e">
        <f>VLOOKUP(K2571,'Hàng hóa'!$C$5:$J2703,2,0)</f>
        <v>#N/A</v>
      </c>
      <c r="N2571" s="25" t="e">
        <f>VLOOKUP(K2571,'[1]Hàng hóa'!$C$5:$G$22,5,0)</f>
        <v>#N/A</v>
      </c>
      <c r="O2571" s="25" t="e">
        <f t="shared" si="123"/>
        <v>#N/A</v>
      </c>
      <c r="P2571" s="263" t="e">
        <f t="shared" si="124"/>
        <v>#N/A</v>
      </c>
      <c r="Q2571" s="25" t="e">
        <f t="shared" si="125"/>
        <v>#N/A</v>
      </c>
      <c r="R2571" s="24" t="e">
        <f>VLOOKUP(J2571,'[1]Nhân viên'!$E$20:$F$41,2,0)</f>
        <v>#N/A</v>
      </c>
    </row>
    <row r="2572" spans="1:18" x14ac:dyDescent="0.2">
      <c r="A2572" s="11">
        <v>2570</v>
      </c>
      <c r="M2572" s="24" t="e">
        <f>VLOOKUP(K2572,'Hàng hóa'!$C$5:$J2704,2,0)</f>
        <v>#N/A</v>
      </c>
      <c r="N2572" s="25" t="e">
        <f>VLOOKUP(K2572,'[1]Hàng hóa'!$C$5:$G$22,5,0)</f>
        <v>#N/A</v>
      </c>
      <c r="O2572" s="25" t="e">
        <f t="shared" si="123"/>
        <v>#N/A</v>
      </c>
      <c r="P2572" s="263" t="e">
        <f t="shared" si="124"/>
        <v>#N/A</v>
      </c>
      <c r="Q2572" s="25" t="e">
        <f t="shared" si="125"/>
        <v>#N/A</v>
      </c>
      <c r="R2572" s="24" t="e">
        <f>VLOOKUP(J2572,'[1]Nhân viên'!$E$20:$F$41,2,0)</f>
        <v>#N/A</v>
      </c>
    </row>
    <row r="2573" spans="1:18" x14ac:dyDescent="0.2">
      <c r="A2573" s="11">
        <v>2571</v>
      </c>
      <c r="M2573" s="24" t="e">
        <f>VLOOKUP(K2573,'Hàng hóa'!$C$5:$J2705,2,0)</f>
        <v>#N/A</v>
      </c>
      <c r="N2573" s="25" t="e">
        <f>VLOOKUP(K2573,'[1]Hàng hóa'!$C$5:$G$22,5,0)</f>
        <v>#N/A</v>
      </c>
      <c r="O2573" s="25" t="e">
        <f t="shared" si="123"/>
        <v>#N/A</v>
      </c>
      <c r="P2573" s="263" t="e">
        <f t="shared" si="124"/>
        <v>#N/A</v>
      </c>
      <c r="Q2573" s="25" t="e">
        <f t="shared" si="125"/>
        <v>#N/A</v>
      </c>
      <c r="R2573" s="24" t="e">
        <f>VLOOKUP(J2573,'[1]Nhân viên'!$E$20:$F$41,2,0)</f>
        <v>#N/A</v>
      </c>
    </row>
    <row r="2574" spans="1:18" x14ac:dyDescent="0.2">
      <c r="A2574" s="11">
        <v>2572</v>
      </c>
      <c r="M2574" s="24" t="e">
        <f>VLOOKUP(K2574,'Hàng hóa'!$C$5:$J2706,2,0)</f>
        <v>#N/A</v>
      </c>
      <c r="N2574" s="25" t="e">
        <f>VLOOKUP(K2574,'[1]Hàng hóa'!$C$5:$G$22,5,0)</f>
        <v>#N/A</v>
      </c>
      <c r="O2574" s="25" t="e">
        <f t="shared" si="123"/>
        <v>#N/A</v>
      </c>
      <c r="P2574" s="263" t="e">
        <f t="shared" si="124"/>
        <v>#N/A</v>
      </c>
      <c r="Q2574" s="25" t="e">
        <f t="shared" si="125"/>
        <v>#N/A</v>
      </c>
      <c r="R2574" s="24" t="e">
        <f>VLOOKUP(J2574,'[1]Nhân viên'!$E$20:$F$41,2,0)</f>
        <v>#N/A</v>
      </c>
    </row>
    <row r="2575" spans="1:18" x14ac:dyDescent="0.2">
      <c r="A2575" s="11">
        <v>2573</v>
      </c>
      <c r="M2575" s="24" t="e">
        <f>VLOOKUP(K2575,'Hàng hóa'!$C$5:$J2707,2,0)</f>
        <v>#N/A</v>
      </c>
      <c r="N2575" s="25" t="e">
        <f>VLOOKUP(K2575,'[1]Hàng hóa'!$C$5:$G$22,5,0)</f>
        <v>#N/A</v>
      </c>
      <c r="O2575" s="25" t="e">
        <f t="shared" si="123"/>
        <v>#N/A</v>
      </c>
      <c r="P2575" s="263" t="e">
        <f t="shared" si="124"/>
        <v>#N/A</v>
      </c>
      <c r="Q2575" s="25" t="e">
        <f t="shared" si="125"/>
        <v>#N/A</v>
      </c>
      <c r="R2575" s="24" t="e">
        <f>VLOOKUP(J2575,'[1]Nhân viên'!$E$20:$F$41,2,0)</f>
        <v>#N/A</v>
      </c>
    </row>
    <row r="2576" spans="1:18" x14ac:dyDescent="0.2">
      <c r="A2576" s="11">
        <v>2574</v>
      </c>
      <c r="M2576" s="24" t="e">
        <f>VLOOKUP(K2576,'Hàng hóa'!$C$5:$J2708,2,0)</f>
        <v>#N/A</v>
      </c>
      <c r="N2576" s="25" t="e">
        <f>VLOOKUP(K2576,'[1]Hàng hóa'!$C$5:$G$22,5,0)</f>
        <v>#N/A</v>
      </c>
      <c r="O2576" s="25" t="e">
        <f t="shared" si="123"/>
        <v>#N/A</v>
      </c>
      <c r="P2576" s="263" t="e">
        <f t="shared" si="124"/>
        <v>#N/A</v>
      </c>
      <c r="Q2576" s="25" t="e">
        <f t="shared" si="125"/>
        <v>#N/A</v>
      </c>
      <c r="R2576" s="24" t="e">
        <f>VLOOKUP(J2576,'[1]Nhân viên'!$E$20:$F$41,2,0)</f>
        <v>#N/A</v>
      </c>
    </row>
    <row r="2577" spans="1:18" x14ac:dyDescent="0.2">
      <c r="A2577" s="11">
        <v>2575</v>
      </c>
      <c r="M2577" s="24" t="e">
        <f>VLOOKUP(K2577,'Hàng hóa'!$C$5:$J2709,2,0)</f>
        <v>#N/A</v>
      </c>
      <c r="N2577" s="25" t="e">
        <f>VLOOKUP(K2577,'[1]Hàng hóa'!$C$5:$G$22,5,0)</f>
        <v>#N/A</v>
      </c>
      <c r="O2577" s="25" t="e">
        <f t="shared" si="123"/>
        <v>#N/A</v>
      </c>
      <c r="P2577" s="263" t="e">
        <f t="shared" si="124"/>
        <v>#N/A</v>
      </c>
      <c r="Q2577" s="25" t="e">
        <f t="shared" si="125"/>
        <v>#N/A</v>
      </c>
      <c r="R2577" s="24" t="e">
        <f>VLOOKUP(J2577,'[1]Nhân viên'!$E$20:$F$41,2,0)</f>
        <v>#N/A</v>
      </c>
    </row>
    <row r="2578" spans="1:18" x14ac:dyDescent="0.2">
      <c r="A2578" s="11">
        <v>2576</v>
      </c>
      <c r="M2578" s="24" t="e">
        <f>VLOOKUP(K2578,'Hàng hóa'!$C$5:$J2710,2,0)</f>
        <v>#N/A</v>
      </c>
      <c r="N2578" s="25" t="e">
        <f>VLOOKUP(K2578,'[1]Hàng hóa'!$C$5:$G$22,5,0)</f>
        <v>#N/A</v>
      </c>
      <c r="O2578" s="25" t="e">
        <f t="shared" si="123"/>
        <v>#N/A</v>
      </c>
      <c r="P2578" s="263" t="e">
        <f t="shared" si="124"/>
        <v>#N/A</v>
      </c>
      <c r="Q2578" s="25" t="e">
        <f t="shared" si="125"/>
        <v>#N/A</v>
      </c>
      <c r="R2578" s="24" t="e">
        <f>VLOOKUP(J2578,'[1]Nhân viên'!$E$20:$F$41,2,0)</f>
        <v>#N/A</v>
      </c>
    </row>
    <row r="2579" spans="1:18" x14ac:dyDescent="0.2">
      <c r="A2579" s="11">
        <v>2577</v>
      </c>
      <c r="M2579" s="24" t="e">
        <f>VLOOKUP(K2579,'Hàng hóa'!$C$5:$J2711,2,0)</f>
        <v>#N/A</v>
      </c>
      <c r="N2579" s="25" t="e">
        <f>VLOOKUP(K2579,'[1]Hàng hóa'!$C$5:$G$22,5,0)</f>
        <v>#N/A</v>
      </c>
      <c r="O2579" s="25" t="e">
        <f t="shared" si="123"/>
        <v>#N/A</v>
      </c>
      <c r="P2579" s="263" t="e">
        <f t="shared" si="124"/>
        <v>#N/A</v>
      </c>
      <c r="Q2579" s="25" t="e">
        <f t="shared" si="125"/>
        <v>#N/A</v>
      </c>
      <c r="R2579" s="24" t="e">
        <f>VLOOKUP(J2579,'[1]Nhân viên'!$E$20:$F$41,2,0)</f>
        <v>#N/A</v>
      </c>
    </row>
    <row r="2580" spans="1:18" x14ac:dyDescent="0.2">
      <c r="A2580" s="11">
        <v>2578</v>
      </c>
      <c r="M2580" s="24" t="e">
        <f>VLOOKUP(K2580,'Hàng hóa'!$C$5:$J2712,2,0)</f>
        <v>#N/A</v>
      </c>
      <c r="N2580" s="25" t="e">
        <f>VLOOKUP(K2580,'[1]Hàng hóa'!$C$5:$G$22,5,0)</f>
        <v>#N/A</v>
      </c>
      <c r="O2580" s="25" t="e">
        <f t="shared" si="123"/>
        <v>#N/A</v>
      </c>
      <c r="P2580" s="263" t="e">
        <f t="shared" si="124"/>
        <v>#N/A</v>
      </c>
      <c r="Q2580" s="25" t="e">
        <f t="shared" si="125"/>
        <v>#N/A</v>
      </c>
      <c r="R2580" s="24" t="e">
        <f>VLOOKUP(J2580,'[1]Nhân viên'!$E$20:$F$41,2,0)</f>
        <v>#N/A</v>
      </c>
    </row>
    <row r="2581" spans="1:18" x14ac:dyDescent="0.2">
      <c r="A2581" s="11">
        <v>2579</v>
      </c>
      <c r="M2581" s="24" t="e">
        <f>VLOOKUP(K2581,'Hàng hóa'!$C$5:$J2713,2,0)</f>
        <v>#N/A</v>
      </c>
      <c r="N2581" s="25" t="e">
        <f>VLOOKUP(K2581,'[1]Hàng hóa'!$C$5:$G$22,5,0)</f>
        <v>#N/A</v>
      </c>
      <c r="O2581" s="25" t="e">
        <f t="shared" si="123"/>
        <v>#N/A</v>
      </c>
      <c r="P2581" s="263" t="e">
        <f t="shared" si="124"/>
        <v>#N/A</v>
      </c>
      <c r="Q2581" s="25" t="e">
        <f t="shared" si="125"/>
        <v>#N/A</v>
      </c>
      <c r="R2581" s="24" t="e">
        <f>VLOOKUP(J2581,'[1]Nhân viên'!$E$20:$F$41,2,0)</f>
        <v>#N/A</v>
      </c>
    </row>
    <row r="2582" spans="1:18" x14ac:dyDescent="0.2">
      <c r="A2582" s="11">
        <v>2580</v>
      </c>
      <c r="M2582" s="24" t="e">
        <f>VLOOKUP(K2582,'Hàng hóa'!$C$5:$J2714,2,0)</f>
        <v>#N/A</v>
      </c>
      <c r="N2582" s="25" t="e">
        <f>VLOOKUP(K2582,'[1]Hàng hóa'!$C$5:$G$22,5,0)</f>
        <v>#N/A</v>
      </c>
      <c r="O2582" s="25" t="e">
        <f t="shared" si="123"/>
        <v>#N/A</v>
      </c>
      <c r="P2582" s="263" t="e">
        <f t="shared" si="124"/>
        <v>#N/A</v>
      </c>
      <c r="Q2582" s="25" t="e">
        <f t="shared" si="125"/>
        <v>#N/A</v>
      </c>
      <c r="R2582" s="24" t="e">
        <f>VLOOKUP(J2582,'[1]Nhân viên'!$E$20:$F$41,2,0)</f>
        <v>#N/A</v>
      </c>
    </row>
    <row r="2583" spans="1:18" x14ac:dyDescent="0.2">
      <c r="A2583" s="11">
        <v>2581</v>
      </c>
      <c r="M2583" s="24" t="e">
        <f>VLOOKUP(K2583,'Hàng hóa'!$C$5:$J2715,2,0)</f>
        <v>#N/A</v>
      </c>
      <c r="N2583" s="25" t="e">
        <f>VLOOKUP(K2583,'[1]Hàng hóa'!$C$5:$G$22,5,0)</f>
        <v>#N/A</v>
      </c>
      <c r="O2583" s="25" t="e">
        <f t="shared" si="123"/>
        <v>#N/A</v>
      </c>
      <c r="P2583" s="263" t="e">
        <f t="shared" si="124"/>
        <v>#N/A</v>
      </c>
      <c r="Q2583" s="25" t="e">
        <f t="shared" si="125"/>
        <v>#N/A</v>
      </c>
      <c r="R2583" s="24" t="e">
        <f>VLOOKUP(J2583,'[1]Nhân viên'!$E$20:$F$41,2,0)</f>
        <v>#N/A</v>
      </c>
    </row>
    <row r="2584" spans="1:18" x14ac:dyDescent="0.2">
      <c r="A2584" s="11">
        <v>2582</v>
      </c>
      <c r="M2584" s="24" t="e">
        <f>VLOOKUP(K2584,'Hàng hóa'!$C$5:$J2716,2,0)</f>
        <v>#N/A</v>
      </c>
      <c r="N2584" s="25" t="e">
        <f>VLOOKUP(K2584,'[1]Hàng hóa'!$C$5:$G$22,5,0)</f>
        <v>#N/A</v>
      </c>
      <c r="O2584" s="25" t="e">
        <f t="shared" si="123"/>
        <v>#N/A</v>
      </c>
      <c r="P2584" s="263" t="e">
        <f t="shared" si="124"/>
        <v>#N/A</v>
      </c>
      <c r="Q2584" s="25" t="e">
        <f t="shared" si="125"/>
        <v>#N/A</v>
      </c>
      <c r="R2584" s="24" t="e">
        <f>VLOOKUP(J2584,'[1]Nhân viên'!$E$20:$F$41,2,0)</f>
        <v>#N/A</v>
      </c>
    </row>
    <row r="2585" spans="1:18" x14ac:dyDescent="0.2">
      <c r="A2585" s="11">
        <v>2583</v>
      </c>
      <c r="M2585" s="24" t="e">
        <f>VLOOKUP(K2585,'Hàng hóa'!$C$5:$J2717,2,0)</f>
        <v>#N/A</v>
      </c>
      <c r="N2585" s="25" t="e">
        <f>VLOOKUP(K2585,'[1]Hàng hóa'!$C$5:$G$22,5,0)</f>
        <v>#N/A</v>
      </c>
      <c r="O2585" s="25" t="e">
        <f t="shared" si="123"/>
        <v>#N/A</v>
      </c>
      <c r="P2585" s="263" t="e">
        <f t="shared" si="124"/>
        <v>#N/A</v>
      </c>
      <c r="Q2585" s="25" t="e">
        <f t="shared" si="125"/>
        <v>#N/A</v>
      </c>
      <c r="R2585" s="24" t="e">
        <f>VLOOKUP(J2585,'[1]Nhân viên'!$E$20:$F$41,2,0)</f>
        <v>#N/A</v>
      </c>
    </row>
    <row r="2586" spans="1:18" x14ac:dyDescent="0.2">
      <c r="A2586" s="11">
        <v>2584</v>
      </c>
      <c r="M2586" s="24" t="e">
        <f>VLOOKUP(K2586,'Hàng hóa'!$C$5:$J2718,2,0)</f>
        <v>#N/A</v>
      </c>
      <c r="N2586" s="25" t="e">
        <f>VLOOKUP(K2586,'[1]Hàng hóa'!$C$5:$G$22,5,0)</f>
        <v>#N/A</v>
      </c>
      <c r="O2586" s="25" t="e">
        <f t="shared" ref="O2586:O2649" si="126">L2586*N2586</f>
        <v>#N/A</v>
      </c>
      <c r="P2586" s="263" t="e">
        <f t="shared" ref="P2586:P2649" si="127">O2586*8%</f>
        <v>#N/A</v>
      </c>
      <c r="Q2586" s="25" t="e">
        <f t="shared" ref="Q2586:Q2649" si="128">O2586*P2586+O2586</f>
        <v>#N/A</v>
      </c>
      <c r="R2586" s="24" t="e">
        <f>VLOOKUP(J2586,'[1]Nhân viên'!$E$20:$F$41,2,0)</f>
        <v>#N/A</v>
      </c>
    </row>
    <row r="2587" spans="1:18" x14ac:dyDescent="0.2">
      <c r="A2587" s="11">
        <v>2585</v>
      </c>
      <c r="M2587" s="24" t="e">
        <f>VLOOKUP(K2587,'Hàng hóa'!$C$5:$J2719,2,0)</f>
        <v>#N/A</v>
      </c>
      <c r="N2587" s="25" t="e">
        <f>VLOOKUP(K2587,'[1]Hàng hóa'!$C$5:$G$22,5,0)</f>
        <v>#N/A</v>
      </c>
      <c r="O2587" s="25" t="e">
        <f t="shared" si="126"/>
        <v>#N/A</v>
      </c>
      <c r="P2587" s="263" t="e">
        <f t="shared" si="127"/>
        <v>#N/A</v>
      </c>
      <c r="Q2587" s="25" t="e">
        <f t="shared" si="128"/>
        <v>#N/A</v>
      </c>
      <c r="R2587" s="24" t="e">
        <f>VLOOKUP(J2587,'[1]Nhân viên'!$E$20:$F$41,2,0)</f>
        <v>#N/A</v>
      </c>
    </row>
    <row r="2588" spans="1:18" x14ac:dyDescent="0.2">
      <c r="A2588" s="11">
        <v>2586</v>
      </c>
      <c r="M2588" s="24" t="e">
        <f>VLOOKUP(K2588,'Hàng hóa'!$C$5:$J2720,2,0)</f>
        <v>#N/A</v>
      </c>
      <c r="N2588" s="25" t="e">
        <f>VLOOKUP(K2588,'[1]Hàng hóa'!$C$5:$G$22,5,0)</f>
        <v>#N/A</v>
      </c>
      <c r="O2588" s="25" t="e">
        <f t="shared" si="126"/>
        <v>#N/A</v>
      </c>
      <c r="P2588" s="263" t="e">
        <f t="shared" si="127"/>
        <v>#N/A</v>
      </c>
      <c r="Q2588" s="25" t="e">
        <f t="shared" si="128"/>
        <v>#N/A</v>
      </c>
      <c r="R2588" s="24" t="e">
        <f>VLOOKUP(J2588,'[1]Nhân viên'!$E$20:$F$41,2,0)</f>
        <v>#N/A</v>
      </c>
    </row>
    <row r="2589" spans="1:18" x14ac:dyDescent="0.2">
      <c r="A2589" s="11">
        <v>2587</v>
      </c>
      <c r="M2589" s="24" t="e">
        <f>VLOOKUP(K2589,'Hàng hóa'!$C$5:$J2721,2,0)</f>
        <v>#N/A</v>
      </c>
      <c r="N2589" s="25" t="e">
        <f>VLOOKUP(K2589,'[1]Hàng hóa'!$C$5:$G$22,5,0)</f>
        <v>#N/A</v>
      </c>
      <c r="O2589" s="25" t="e">
        <f t="shared" si="126"/>
        <v>#N/A</v>
      </c>
      <c r="P2589" s="263" t="e">
        <f t="shared" si="127"/>
        <v>#N/A</v>
      </c>
      <c r="Q2589" s="25" t="e">
        <f t="shared" si="128"/>
        <v>#N/A</v>
      </c>
      <c r="R2589" s="24" t="e">
        <f>VLOOKUP(J2589,'[1]Nhân viên'!$E$20:$F$41,2,0)</f>
        <v>#N/A</v>
      </c>
    </row>
    <row r="2590" spans="1:18" x14ac:dyDescent="0.2">
      <c r="A2590" s="11">
        <v>2588</v>
      </c>
      <c r="M2590" s="24" t="e">
        <f>VLOOKUP(K2590,'Hàng hóa'!$C$5:$J2722,2,0)</f>
        <v>#N/A</v>
      </c>
      <c r="N2590" s="25" t="e">
        <f>VLOOKUP(K2590,'[1]Hàng hóa'!$C$5:$G$22,5,0)</f>
        <v>#N/A</v>
      </c>
      <c r="O2590" s="25" t="e">
        <f t="shared" si="126"/>
        <v>#N/A</v>
      </c>
      <c r="P2590" s="263" t="e">
        <f t="shared" si="127"/>
        <v>#N/A</v>
      </c>
      <c r="Q2590" s="25" t="e">
        <f t="shared" si="128"/>
        <v>#N/A</v>
      </c>
      <c r="R2590" s="24" t="e">
        <f>VLOOKUP(J2590,'[1]Nhân viên'!$E$20:$F$41,2,0)</f>
        <v>#N/A</v>
      </c>
    </row>
    <row r="2591" spans="1:18" x14ac:dyDescent="0.2">
      <c r="A2591" s="11">
        <v>2589</v>
      </c>
      <c r="M2591" s="24" t="e">
        <f>VLOOKUP(K2591,'Hàng hóa'!$C$5:$J2723,2,0)</f>
        <v>#N/A</v>
      </c>
      <c r="N2591" s="25" t="e">
        <f>VLOOKUP(K2591,'[1]Hàng hóa'!$C$5:$G$22,5,0)</f>
        <v>#N/A</v>
      </c>
      <c r="O2591" s="25" t="e">
        <f t="shared" si="126"/>
        <v>#N/A</v>
      </c>
      <c r="P2591" s="263" t="e">
        <f t="shared" si="127"/>
        <v>#N/A</v>
      </c>
      <c r="Q2591" s="25" t="e">
        <f t="shared" si="128"/>
        <v>#N/A</v>
      </c>
      <c r="R2591" s="24" t="e">
        <f>VLOOKUP(J2591,'[1]Nhân viên'!$E$20:$F$41,2,0)</f>
        <v>#N/A</v>
      </c>
    </row>
    <row r="2592" spans="1:18" x14ac:dyDescent="0.2">
      <c r="A2592" s="11">
        <v>2590</v>
      </c>
      <c r="M2592" s="24" t="e">
        <f>VLOOKUP(K2592,'Hàng hóa'!$C$5:$J2724,2,0)</f>
        <v>#N/A</v>
      </c>
      <c r="N2592" s="25" t="e">
        <f>VLOOKUP(K2592,'[1]Hàng hóa'!$C$5:$G$22,5,0)</f>
        <v>#N/A</v>
      </c>
      <c r="O2592" s="25" t="e">
        <f t="shared" si="126"/>
        <v>#N/A</v>
      </c>
      <c r="P2592" s="263" t="e">
        <f t="shared" si="127"/>
        <v>#N/A</v>
      </c>
      <c r="Q2592" s="25" t="e">
        <f t="shared" si="128"/>
        <v>#N/A</v>
      </c>
      <c r="R2592" s="24" t="e">
        <f>VLOOKUP(J2592,'[1]Nhân viên'!$E$20:$F$41,2,0)</f>
        <v>#N/A</v>
      </c>
    </row>
    <row r="2593" spans="1:18" x14ac:dyDescent="0.2">
      <c r="A2593" s="11">
        <v>2591</v>
      </c>
      <c r="M2593" s="24" t="e">
        <f>VLOOKUP(K2593,'Hàng hóa'!$C$5:$J2725,2,0)</f>
        <v>#N/A</v>
      </c>
      <c r="N2593" s="25" t="e">
        <f>VLOOKUP(K2593,'[1]Hàng hóa'!$C$5:$G$22,5,0)</f>
        <v>#N/A</v>
      </c>
      <c r="O2593" s="25" t="e">
        <f t="shared" si="126"/>
        <v>#N/A</v>
      </c>
      <c r="P2593" s="263" t="e">
        <f t="shared" si="127"/>
        <v>#N/A</v>
      </c>
      <c r="Q2593" s="25" t="e">
        <f t="shared" si="128"/>
        <v>#N/A</v>
      </c>
      <c r="R2593" s="24" t="e">
        <f>VLOOKUP(J2593,'[1]Nhân viên'!$E$20:$F$41,2,0)</f>
        <v>#N/A</v>
      </c>
    </row>
    <row r="2594" spans="1:18" x14ac:dyDescent="0.2">
      <c r="A2594" s="11">
        <v>2592</v>
      </c>
      <c r="M2594" s="24" t="e">
        <f>VLOOKUP(K2594,'Hàng hóa'!$C$5:$J2726,2,0)</f>
        <v>#N/A</v>
      </c>
      <c r="N2594" s="25" t="e">
        <f>VLOOKUP(K2594,'[1]Hàng hóa'!$C$5:$G$22,5,0)</f>
        <v>#N/A</v>
      </c>
      <c r="O2594" s="25" t="e">
        <f t="shared" si="126"/>
        <v>#N/A</v>
      </c>
      <c r="P2594" s="263" t="e">
        <f t="shared" si="127"/>
        <v>#N/A</v>
      </c>
      <c r="Q2594" s="25" t="e">
        <f t="shared" si="128"/>
        <v>#N/A</v>
      </c>
      <c r="R2594" s="24" t="e">
        <f>VLOOKUP(J2594,'[1]Nhân viên'!$E$20:$F$41,2,0)</f>
        <v>#N/A</v>
      </c>
    </row>
    <row r="2595" spans="1:18" x14ac:dyDescent="0.2">
      <c r="A2595" s="11">
        <v>2593</v>
      </c>
      <c r="M2595" s="24" t="e">
        <f>VLOOKUP(K2595,'Hàng hóa'!$C$5:$J2727,2,0)</f>
        <v>#N/A</v>
      </c>
      <c r="N2595" s="25" t="e">
        <f>VLOOKUP(K2595,'[1]Hàng hóa'!$C$5:$G$22,5,0)</f>
        <v>#N/A</v>
      </c>
      <c r="O2595" s="25" t="e">
        <f t="shared" si="126"/>
        <v>#N/A</v>
      </c>
      <c r="P2595" s="263" t="e">
        <f t="shared" si="127"/>
        <v>#N/A</v>
      </c>
      <c r="Q2595" s="25" t="e">
        <f t="shared" si="128"/>
        <v>#N/A</v>
      </c>
      <c r="R2595" s="24" t="e">
        <f>VLOOKUP(J2595,'[1]Nhân viên'!$E$20:$F$41,2,0)</f>
        <v>#N/A</v>
      </c>
    </row>
    <row r="2596" spans="1:18" x14ac:dyDescent="0.2">
      <c r="A2596" s="11">
        <v>2594</v>
      </c>
      <c r="M2596" s="24" t="e">
        <f>VLOOKUP(K2596,'Hàng hóa'!$C$5:$J2728,2,0)</f>
        <v>#N/A</v>
      </c>
      <c r="N2596" s="25" t="e">
        <f>VLOOKUP(K2596,'[1]Hàng hóa'!$C$5:$G$22,5,0)</f>
        <v>#N/A</v>
      </c>
      <c r="O2596" s="25" t="e">
        <f t="shared" si="126"/>
        <v>#N/A</v>
      </c>
      <c r="P2596" s="263" t="e">
        <f t="shared" si="127"/>
        <v>#N/A</v>
      </c>
      <c r="Q2596" s="25" t="e">
        <f t="shared" si="128"/>
        <v>#N/A</v>
      </c>
      <c r="R2596" s="24" t="e">
        <f>VLOOKUP(J2596,'[1]Nhân viên'!$E$20:$F$41,2,0)</f>
        <v>#N/A</v>
      </c>
    </row>
    <row r="2597" spans="1:18" x14ac:dyDescent="0.2">
      <c r="A2597" s="11">
        <v>2595</v>
      </c>
      <c r="M2597" s="24" t="e">
        <f>VLOOKUP(K2597,'Hàng hóa'!$C$5:$J2729,2,0)</f>
        <v>#N/A</v>
      </c>
      <c r="N2597" s="25" t="e">
        <f>VLOOKUP(K2597,'[1]Hàng hóa'!$C$5:$G$22,5,0)</f>
        <v>#N/A</v>
      </c>
      <c r="O2597" s="25" t="e">
        <f t="shared" si="126"/>
        <v>#N/A</v>
      </c>
      <c r="P2597" s="263" t="e">
        <f t="shared" si="127"/>
        <v>#N/A</v>
      </c>
      <c r="Q2597" s="25" t="e">
        <f t="shared" si="128"/>
        <v>#N/A</v>
      </c>
      <c r="R2597" s="24" t="e">
        <f>VLOOKUP(J2597,'[1]Nhân viên'!$E$20:$F$41,2,0)</f>
        <v>#N/A</v>
      </c>
    </row>
    <row r="2598" spans="1:18" x14ac:dyDescent="0.2">
      <c r="A2598" s="11">
        <v>2596</v>
      </c>
      <c r="M2598" s="24" t="e">
        <f>VLOOKUP(K2598,'Hàng hóa'!$C$5:$J2730,2,0)</f>
        <v>#N/A</v>
      </c>
      <c r="N2598" s="25" t="e">
        <f>VLOOKUP(K2598,'[1]Hàng hóa'!$C$5:$G$22,5,0)</f>
        <v>#N/A</v>
      </c>
      <c r="O2598" s="25" t="e">
        <f t="shared" si="126"/>
        <v>#N/A</v>
      </c>
      <c r="P2598" s="263" t="e">
        <f t="shared" si="127"/>
        <v>#N/A</v>
      </c>
      <c r="Q2598" s="25" t="e">
        <f t="shared" si="128"/>
        <v>#N/A</v>
      </c>
      <c r="R2598" s="24" t="e">
        <f>VLOOKUP(J2598,'[1]Nhân viên'!$E$20:$F$41,2,0)</f>
        <v>#N/A</v>
      </c>
    </row>
    <row r="2599" spans="1:18" x14ac:dyDescent="0.2">
      <c r="A2599" s="11">
        <v>2597</v>
      </c>
      <c r="M2599" s="24" t="e">
        <f>VLOOKUP(K2599,'Hàng hóa'!$C$5:$J2731,2,0)</f>
        <v>#N/A</v>
      </c>
      <c r="N2599" s="25" t="e">
        <f>VLOOKUP(K2599,'[1]Hàng hóa'!$C$5:$G$22,5,0)</f>
        <v>#N/A</v>
      </c>
      <c r="O2599" s="25" t="e">
        <f t="shared" si="126"/>
        <v>#N/A</v>
      </c>
      <c r="P2599" s="263" t="e">
        <f t="shared" si="127"/>
        <v>#N/A</v>
      </c>
      <c r="Q2599" s="25" t="e">
        <f t="shared" si="128"/>
        <v>#N/A</v>
      </c>
      <c r="R2599" s="24" t="e">
        <f>VLOOKUP(J2599,'[1]Nhân viên'!$E$20:$F$41,2,0)</f>
        <v>#N/A</v>
      </c>
    </row>
    <row r="2600" spans="1:18" x14ac:dyDescent="0.2">
      <c r="A2600" s="11">
        <v>2598</v>
      </c>
      <c r="M2600" s="24" t="e">
        <f>VLOOKUP(K2600,'Hàng hóa'!$C$5:$J2732,2,0)</f>
        <v>#N/A</v>
      </c>
      <c r="N2600" s="25" t="e">
        <f>VLOOKUP(K2600,'[1]Hàng hóa'!$C$5:$G$22,5,0)</f>
        <v>#N/A</v>
      </c>
      <c r="O2600" s="25" t="e">
        <f t="shared" si="126"/>
        <v>#N/A</v>
      </c>
      <c r="P2600" s="263" t="e">
        <f t="shared" si="127"/>
        <v>#N/A</v>
      </c>
      <c r="Q2600" s="25" t="e">
        <f t="shared" si="128"/>
        <v>#N/A</v>
      </c>
      <c r="R2600" s="24" t="e">
        <f>VLOOKUP(J2600,'[1]Nhân viên'!$E$20:$F$41,2,0)</f>
        <v>#N/A</v>
      </c>
    </row>
    <row r="2601" spans="1:18" x14ac:dyDescent="0.2">
      <c r="A2601" s="11">
        <v>2599</v>
      </c>
      <c r="M2601" s="24" t="e">
        <f>VLOOKUP(K2601,'Hàng hóa'!$C$5:$J2733,2,0)</f>
        <v>#N/A</v>
      </c>
      <c r="N2601" s="25" t="e">
        <f>VLOOKUP(K2601,'[1]Hàng hóa'!$C$5:$G$22,5,0)</f>
        <v>#N/A</v>
      </c>
      <c r="O2601" s="25" t="e">
        <f t="shared" si="126"/>
        <v>#N/A</v>
      </c>
      <c r="P2601" s="263" t="e">
        <f t="shared" si="127"/>
        <v>#N/A</v>
      </c>
      <c r="Q2601" s="25" t="e">
        <f t="shared" si="128"/>
        <v>#N/A</v>
      </c>
      <c r="R2601" s="24" t="e">
        <f>VLOOKUP(J2601,'[1]Nhân viên'!$E$20:$F$41,2,0)</f>
        <v>#N/A</v>
      </c>
    </row>
    <row r="2602" spans="1:18" x14ac:dyDescent="0.2">
      <c r="A2602" s="11">
        <v>2600</v>
      </c>
      <c r="M2602" s="24" t="e">
        <f>VLOOKUP(K2602,'Hàng hóa'!$C$5:$J2734,2,0)</f>
        <v>#N/A</v>
      </c>
      <c r="N2602" s="25" t="e">
        <f>VLOOKUP(K2602,'[1]Hàng hóa'!$C$5:$G$22,5,0)</f>
        <v>#N/A</v>
      </c>
      <c r="O2602" s="25" t="e">
        <f t="shared" si="126"/>
        <v>#N/A</v>
      </c>
      <c r="P2602" s="263" t="e">
        <f t="shared" si="127"/>
        <v>#N/A</v>
      </c>
      <c r="Q2602" s="25" t="e">
        <f t="shared" si="128"/>
        <v>#N/A</v>
      </c>
      <c r="R2602" s="24" t="e">
        <f>VLOOKUP(J2602,'[1]Nhân viên'!$E$20:$F$41,2,0)</f>
        <v>#N/A</v>
      </c>
    </row>
    <row r="2603" spans="1:18" x14ac:dyDescent="0.2">
      <c r="A2603" s="11">
        <v>2601</v>
      </c>
      <c r="M2603" s="24" t="e">
        <f>VLOOKUP(K2603,'Hàng hóa'!$C$5:$J2735,2,0)</f>
        <v>#N/A</v>
      </c>
      <c r="N2603" s="25" t="e">
        <f>VLOOKUP(K2603,'[1]Hàng hóa'!$C$5:$G$22,5,0)</f>
        <v>#N/A</v>
      </c>
      <c r="O2603" s="25" t="e">
        <f t="shared" si="126"/>
        <v>#N/A</v>
      </c>
      <c r="P2603" s="263" t="e">
        <f t="shared" si="127"/>
        <v>#N/A</v>
      </c>
      <c r="Q2603" s="25" t="e">
        <f t="shared" si="128"/>
        <v>#N/A</v>
      </c>
      <c r="R2603" s="24" t="e">
        <f>VLOOKUP(J2603,'[1]Nhân viên'!$E$20:$F$41,2,0)</f>
        <v>#N/A</v>
      </c>
    </row>
    <row r="2604" spans="1:18" x14ac:dyDescent="0.2">
      <c r="A2604" s="11">
        <v>2602</v>
      </c>
      <c r="M2604" s="24" t="e">
        <f>VLOOKUP(K2604,'Hàng hóa'!$C$5:$J2736,2,0)</f>
        <v>#N/A</v>
      </c>
      <c r="N2604" s="25" t="e">
        <f>VLOOKUP(K2604,'[1]Hàng hóa'!$C$5:$G$22,5,0)</f>
        <v>#N/A</v>
      </c>
      <c r="O2604" s="25" t="e">
        <f t="shared" si="126"/>
        <v>#N/A</v>
      </c>
      <c r="P2604" s="263" t="e">
        <f t="shared" si="127"/>
        <v>#N/A</v>
      </c>
      <c r="Q2604" s="25" t="e">
        <f t="shared" si="128"/>
        <v>#N/A</v>
      </c>
      <c r="R2604" s="24" t="e">
        <f>VLOOKUP(J2604,'[1]Nhân viên'!$E$20:$F$41,2,0)</f>
        <v>#N/A</v>
      </c>
    </row>
    <row r="2605" spans="1:18" x14ac:dyDescent="0.2">
      <c r="A2605" s="11">
        <v>2603</v>
      </c>
      <c r="M2605" s="24" t="e">
        <f>VLOOKUP(K2605,'Hàng hóa'!$C$5:$J2737,2,0)</f>
        <v>#N/A</v>
      </c>
      <c r="N2605" s="25" t="e">
        <f>VLOOKUP(K2605,'[1]Hàng hóa'!$C$5:$G$22,5,0)</f>
        <v>#N/A</v>
      </c>
      <c r="O2605" s="25" t="e">
        <f t="shared" si="126"/>
        <v>#N/A</v>
      </c>
      <c r="P2605" s="263" t="e">
        <f t="shared" si="127"/>
        <v>#N/A</v>
      </c>
      <c r="Q2605" s="25" t="e">
        <f t="shared" si="128"/>
        <v>#N/A</v>
      </c>
      <c r="R2605" s="24" t="e">
        <f>VLOOKUP(J2605,'[1]Nhân viên'!$E$20:$F$41,2,0)</f>
        <v>#N/A</v>
      </c>
    </row>
    <row r="2606" spans="1:18" x14ac:dyDescent="0.2">
      <c r="A2606" s="11">
        <v>2604</v>
      </c>
      <c r="M2606" s="24" t="e">
        <f>VLOOKUP(K2606,'Hàng hóa'!$C$5:$J2738,2,0)</f>
        <v>#N/A</v>
      </c>
      <c r="N2606" s="25" t="e">
        <f>VLOOKUP(K2606,'[1]Hàng hóa'!$C$5:$G$22,5,0)</f>
        <v>#N/A</v>
      </c>
      <c r="O2606" s="25" t="e">
        <f t="shared" si="126"/>
        <v>#N/A</v>
      </c>
      <c r="P2606" s="263" t="e">
        <f t="shared" si="127"/>
        <v>#N/A</v>
      </c>
      <c r="Q2606" s="25" t="e">
        <f t="shared" si="128"/>
        <v>#N/A</v>
      </c>
      <c r="R2606" s="24" t="e">
        <f>VLOOKUP(J2606,'[1]Nhân viên'!$E$20:$F$41,2,0)</f>
        <v>#N/A</v>
      </c>
    </row>
    <row r="2607" spans="1:18" x14ac:dyDescent="0.2">
      <c r="A2607" s="11">
        <v>2605</v>
      </c>
      <c r="M2607" s="24" t="e">
        <f>VLOOKUP(K2607,'Hàng hóa'!$C$5:$J2739,2,0)</f>
        <v>#N/A</v>
      </c>
      <c r="N2607" s="25" t="e">
        <f>VLOOKUP(K2607,'[1]Hàng hóa'!$C$5:$G$22,5,0)</f>
        <v>#N/A</v>
      </c>
      <c r="O2607" s="25" t="e">
        <f t="shared" si="126"/>
        <v>#N/A</v>
      </c>
      <c r="P2607" s="263" t="e">
        <f t="shared" si="127"/>
        <v>#N/A</v>
      </c>
      <c r="Q2607" s="25" t="e">
        <f t="shared" si="128"/>
        <v>#N/A</v>
      </c>
      <c r="R2607" s="24" t="e">
        <f>VLOOKUP(J2607,'[1]Nhân viên'!$E$20:$F$41,2,0)</f>
        <v>#N/A</v>
      </c>
    </row>
    <row r="2608" spans="1:18" x14ac:dyDescent="0.2">
      <c r="A2608" s="11">
        <v>2606</v>
      </c>
      <c r="M2608" s="24" t="e">
        <f>VLOOKUP(K2608,'Hàng hóa'!$C$5:$J2740,2,0)</f>
        <v>#N/A</v>
      </c>
      <c r="N2608" s="25" t="e">
        <f>VLOOKUP(K2608,'[1]Hàng hóa'!$C$5:$G$22,5,0)</f>
        <v>#N/A</v>
      </c>
      <c r="O2608" s="25" t="e">
        <f t="shared" si="126"/>
        <v>#N/A</v>
      </c>
      <c r="P2608" s="263" t="e">
        <f t="shared" si="127"/>
        <v>#N/A</v>
      </c>
      <c r="Q2608" s="25" t="e">
        <f t="shared" si="128"/>
        <v>#N/A</v>
      </c>
      <c r="R2608" s="24" t="e">
        <f>VLOOKUP(J2608,'[1]Nhân viên'!$E$20:$F$41,2,0)</f>
        <v>#N/A</v>
      </c>
    </row>
    <row r="2609" spans="1:18" x14ac:dyDescent="0.2">
      <c r="A2609" s="11">
        <v>2607</v>
      </c>
      <c r="M2609" s="24" t="e">
        <f>VLOOKUP(K2609,'Hàng hóa'!$C$5:$J2741,2,0)</f>
        <v>#N/A</v>
      </c>
      <c r="N2609" s="25" t="e">
        <f>VLOOKUP(K2609,'[1]Hàng hóa'!$C$5:$G$22,5,0)</f>
        <v>#N/A</v>
      </c>
      <c r="O2609" s="25" t="e">
        <f t="shared" si="126"/>
        <v>#N/A</v>
      </c>
      <c r="P2609" s="263" t="e">
        <f t="shared" si="127"/>
        <v>#N/A</v>
      </c>
      <c r="Q2609" s="25" t="e">
        <f t="shared" si="128"/>
        <v>#N/A</v>
      </c>
      <c r="R2609" s="24" t="e">
        <f>VLOOKUP(J2609,'[1]Nhân viên'!$E$20:$F$41,2,0)</f>
        <v>#N/A</v>
      </c>
    </row>
    <row r="2610" spans="1:18" x14ac:dyDescent="0.2">
      <c r="A2610" s="11">
        <v>2608</v>
      </c>
      <c r="M2610" s="24" t="e">
        <f>VLOOKUP(K2610,'Hàng hóa'!$C$5:$J2742,2,0)</f>
        <v>#N/A</v>
      </c>
      <c r="N2610" s="25" t="e">
        <f>VLOOKUP(K2610,'[1]Hàng hóa'!$C$5:$G$22,5,0)</f>
        <v>#N/A</v>
      </c>
      <c r="O2610" s="25" t="e">
        <f t="shared" si="126"/>
        <v>#N/A</v>
      </c>
      <c r="P2610" s="263" t="e">
        <f t="shared" si="127"/>
        <v>#N/A</v>
      </c>
      <c r="Q2610" s="25" t="e">
        <f t="shared" si="128"/>
        <v>#N/A</v>
      </c>
      <c r="R2610" s="24" t="e">
        <f>VLOOKUP(J2610,'[1]Nhân viên'!$E$20:$F$41,2,0)</f>
        <v>#N/A</v>
      </c>
    </row>
    <row r="2611" spans="1:18" x14ac:dyDescent="0.2">
      <c r="A2611" s="11">
        <v>2609</v>
      </c>
      <c r="M2611" s="24" t="e">
        <f>VLOOKUP(K2611,'Hàng hóa'!$C$5:$J2743,2,0)</f>
        <v>#N/A</v>
      </c>
      <c r="N2611" s="25" t="e">
        <f>VLOOKUP(K2611,'[1]Hàng hóa'!$C$5:$G$22,5,0)</f>
        <v>#N/A</v>
      </c>
      <c r="O2611" s="25" t="e">
        <f t="shared" si="126"/>
        <v>#N/A</v>
      </c>
      <c r="P2611" s="263" t="e">
        <f t="shared" si="127"/>
        <v>#N/A</v>
      </c>
      <c r="Q2611" s="25" t="e">
        <f t="shared" si="128"/>
        <v>#N/A</v>
      </c>
      <c r="R2611" s="24" t="e">
        <f>VLOOKUP(J2611,'[1]Nhân viên'!$E$20:$F$41,2,0)</f>
        <v>#N/A</v>
      </c>
    </row>
    <row r="2612" spans="1:18" x14ac:dyDescent="0.2">
      <c r="A2612" s="11">
        <v>2610</v>
      </c>
      <c r="M2612" s="24" t="e">
        <f>VLOOKUP(K2612,'Hàng hóa'!$C$5:$J2744,2,0)</f>
        <v>#N/A</v>
      </c>
      <c r="N2612" s="25" t="e">
        <f>VLOOKUP(K2612,'[1]Hàng hóa'!$C$5:$G$22,5,0)</f>
        <v>#N/A</v>
      </c>
      <c r="O2612" s="25" t="e">
        <f t="shared" si="126"/>
        <v>#N/A</v>
      </c>
      <c r="P2612" s="263" t="e">
        <f t="shared" si="127"/>
        <v>#N/A</v>
      </c>
      <c r="Q2612" s="25" t="e">
        <f t="shared" si="128"/>
        <v>#N/A</v>
      </c>
      <c r="R2612" s="24" t="e">
        <f>VLOOKUP(J2612,'[1]Nhân viên'!$E$20:$F$41,2,0)</f>
        <v>#N/A</v>
      </c>
    </row>
    <row r="2613" spans="1:18" x14ac:dyDescent="0.2">
      <c r="A2613" s="11">
        <v>2611</v>
      </c>
      <c r="M2613" s="24" t="e">
        <f>VLOOKUP(K2613,'Hàng hóa'!$C$5:$J2745,2,0)</f>
        <v>#N/A</v>
      </c>
      <c r="N2613" s="25" t="e">
        <f>VLOOKUP(K2613,'[1]Hàng hóa'!$C$5:$G$22,5,0)</f>
        <v>#N/A</v>
      </c>
      <c r="O2613" s="25" t="e">
        <f t="shared" si="126"/>
        <v>#N/A</v>
      </c>
      <c r="P2613" s="263" t="e">
        <f t="shared" si="127"/>
        <v>#N/A</v>
      </c>
      <c r="Q2613" s="25" t="e">
        <f t="shared" si="128"/>
        <v>#N/A</v>
      </c>
      <c r="R2613" s="24" t="e">
        <f>VLOOKUP(J2613,'[1]Nhân viên'!$E$20:$F$41,2,0)</f>
        <v>#N/A</v>
      </c>
    </row>
    <row r="2614" spans="1:18" x14ac:dyDescent="0.2">
      <c r="A2614" s="11">
        <v>2612</v>
      </c>
      <c r="M2614" s="24" t="e">
        <f>VLOOKUP(K2614,'Hàng hóa'!$C$5:$J2746,2,0)</f>
        <v>#N/A</v>
      </c>
      <c r="N2614" s="25" t="e">
        <f>VLOOKUP(K2614,'[1]Hàng hóa'!$C$5:$G$22,5,0)</f>
        <v>#N/A</v>
      </c>
      <c r="O2614" s="25" t="e">
        <f t="shared" si="126"/>
        <v>#N/A</v>
      </c>
      <c r="P2614" s="263" t="e">
        <f t="shared" si="127"/>
        <v>#N/A</v>
      </c>
      <c r="Q2614" s="25" t="e">
        <f t="shared" si="128"/>
        <v>#N/A</v>
      </c>
      <c r="R2614" s="24" t="e">
        <f>VLOOKUP(J2614,'[1]Nhân viên'!$E$20:$F$41,2,0)</f>
        <v>#N/A</v>
      </c>
    </row>
    <row r="2615" spans="1:18" x14ac:dyDescent="0.2">
      <c r="A2615" s="11">
        <v>2613</v>
      </c>
      <c r="M2615" s="24" t="e">
        <f>VLOOKUP(K2615,'Hàng hóa'!$C$5:$J2747,2,0)</f>
        <v>#N/A</v>
      </c>
      <c r="N2615" s="25" t="e">
        <f>VLOOKUP(K2615,'[1]Hàng hóa'!$C$5:$G$22,5,0)</f>
        <v>#N/A</v>
      </c>
      <c r="O2615" s="25" t="e">
        <f t="shared" si="126"/>
        <v>#N/A</v>
      </c>
      <c r="P2615" s="263" t="e">
        <f t="shared" si="127"/>
        <v>#N/A</v>
      </c>
      <c r="Q2615" s="25" t="e">
        <f t="shared" si="128"/>
        <v>#N/A</v>
      </c>
      <c r="R2615" s="24" t="e">
        <f>VLOOKUP(J2615,'[1]Nhân viên'!$E$20:$F$41,2,0)</f>
        <v>#N/A</v>
      </c>
    </row>
    <row r="2616" spans="1:18" x14ac:dyDescent="0.2">
      <c r="A2616" s="11">
        <v>2614</v>
      </c>
      <c r="M2616" s="24" t="e">
        <f>VLOOKUP(K2616,'Hàng hóa'!$C$5:$J2748,2,0)</f>
        <v>#N/A</v>
      </c>
      <c r="N2616" s="25" t="e">
        <f>VLOOKUP(K2616,'[1]Hàng hóa'!$C$5:$G$22,5,0)</f>
        <v>#N/A</v>
      </c>
      <c r="O2616" s="25" t="e">
        <f t="shared" si="126"/>
        <v>#N/A</v>
      </c>
      <c r="P2616" s="263" t="e">
        <f t="shared" si="127"/>
        <v>#N/A</v>
      </c>
      <c r="Q2616" s="25" t="e">
        <f t="shared" si="128"/>
        <v>#N/A</v>
      </c>
      <c r="R2616" s="24" t="e">
        <f>VLOOKUP(J2616,'[1]Nhân viên'!$E$20:$F$41,2,0)</f>
        <v>#N/A</v>
      </c>
    </row>
    <row r="2617" spans="1:18" x14ac:dyDescent="0.2">
      <c r="A2617" s="11">
        <v>2615</v>
      </c>
      <c r="M2617" s="24" t="e">
        <f>VLOOKUP(K2617,'Hàng hóa'!$C$5:$J2749,2,0)</f>
        <v>#N/A</v>
      </c>
      <c r="N2617" s="25" t="e">
        <f>VLOOKUP(K2617,'[1]Hàng hóa'!$C$5:$G$22,5,0)</f>
        <v>#N/A</v>
      </c>
      <c r="O2617" s="25" t="e">
        <f t="shared" si="126"/>
        <v>#N/A</v>
      </c>
      <c r="P2617" s="263" t="e">
        <f t="shared" si="127"/>
        <v>#N/A</v>
      </c>
      <c r="Q2617" s="25" t="e">
        <f t="shared" si="128"/>
        <v>#N/A</v>
      </c>
      <c r="R2617" s="24" t="e">
        <f>VLOOKUP(J2617,'[1]Nhân viên'!$E$20:$F$41,2,0)</f>
        <v>#N/A</v>
      </c>
    </row>
    <row r="2618" spans="1:18" x14ac:dyDescent="0.2">
      <c r="A2618" s="11">
        <v>2616</v>
      </c>
      <c r="M2618" s="24" t="e">
        <f>VLOOKUP(K2618,'Hàng hóa'!$C$5:$J2750,2,0)</f>
        <v>#N/A</v>
      </c>
      <c r="N2618" s="25" t="e">
        <f>VLOOKUP(K2618,'[1]Hàng hóa'!$C$5:$G$22,5,0)</f>
        <v>#N/A</v>
      </c>
      <c r="O2618" s="25" t="e">
        <f t="shared" si="126"/>
        <v>#N/A</v>
      </c>
      <c r="P2618" s="263" t="e">
        <f t="shared" si="127"/>
        <v>#N/A</v>
      </c>
      <c r="Q2618" s="25" t="e">
        <f t="shared" si="128"/>
        <v>#N/A</v>
      </c>
      <c r="R2618" s="24" t="e">
        <f>VLOOKUP(J2618,'[1]Nhân viên'!$E$20:$F$41,2,0)</f>
        <v>#N/A</v>
      </c>
    </row>
    <row r="2619" spans="1:18" x14ac:dyDescent="0.2">
      <c r="A2619" s="11">
        <v>2617</v>
      </c>
      <c r="M2619" s="24" t="e">
        <f>VLOOKUP(K2619,'Hàng hóa'!$C$5:$J2751,2,0)</f>
        <v>#N/A</v>
      </c>
      <c r="N2619" s="25" t="e">
        <f>VLOOKUP(K2619,'[1]Hàng hóa'!$C$5:$G$22,5,0)</f>
        <v>#N/A</v>
      </c>
      <c r="O2619" s="25" t="e">
        <f t="shared" si="126"/>
        <v>#N/A</v>
      </c>
      <c r="P2619" s="263" t="e">
        <f t="shared" si="127"/>
        <v>#N/A</v>
      </c>
      <c r="Q2619" s="25" t="e">
        <f t="shared" si="128"/>
        <v>#N/A</v>
      </c>
      <c r="R2619" s="24" t="e">
        <f>VLOOKUP(J2619,'[1]Nhân viên'!$E$20:$F$41,2,0)</f>
        <v>#N/A</v>
      </c>
    </row>
    <row r="2620" spans="1:18" x14ac:dyDescent="0.2">
      <c r="A2620" s="11">
        <v>2618</v>
      </c>
      <c r="M2620" s="24" t="e">
        <f>VLOOKUP(K2620,'Hàng hóa'!$C$5:$J2752,2,0)</f>
        <v>#N/A</v>
      </c>
      <c r="N2620" s="25" t="e">
        <f>VLOOKUP(K2620,'[1]Hàng hóa'!$C$5:$G$22,5,0)</f>
        <v>#N/A</v>
      </c>
      <c r="O2620" s="25" t="e">
        <f t="shared" si="126"/>
        <v>#N/A</v>
      </c>
      <c r="P2620" s="263" t="e">
        <f t="shared" si="127"/>
        <v>#N/A</v>
      </c>
      <c r="Q2620" s="25" t="e">
        <f t="shared" si="128"/>
        <v>#N/A</v>
      </c>
      <c r="R2620" s="24" t="e">
        <f>VLOOKUP(J2620,'[1]Nhân viên'!$E$20:$F$41,2,0)</f>
        <v>#N/A</v>
      </c>
    </row>
    <row r="2621" spans="1:18" x14ac:dyDescent="0.2">
      <c r="A2621" s="11">
        <v>2619</v>
      </c>
      <c r="M2621" s="24" t="e">
        <f>VLOOKUP(K2621,'Hàng hóa'!$C$5:$J2753,2,0)</f>
        <v>#N/A</v>
      </c>
      <c r="N2621" s="25" t="e">
        <f>VLOOKUP(K2621,'[1]Hàng hóa'!$C$5:$G$22,5,0)</f>
        <v>#N/A</v>
      </c>
      <c r="O2621" s="25" t="e">
        <f t="shared" si="126"/>
        <v>#N/A</v>
      </c>
      <c r="P2621" s="263" t="e">
        <f t="shared" si="127"/>
        <v>#N/A</v>
      </c>
      <c r="Q2621" s="25" t="e">
        <f t="shared" si="128"/>
        <v>#N/A</v>
      </c>
      <c r="R2621" s="24" t="e">
        <f>VLOOKUP(J2621,'[1]Nhân viên'!$E$20:$F$41,2,0)</f>
        <v>#N/A</v>
      </c>
    </row>
    <row r="2622" spans="1:18" x14ac:dyDescent="0.2">
      <c r="A2622" s="11">
        <v>2620</v>
      </c>
      <c r="M2622" s="24" t="e">
        <f>VLOOKUP(K2622,'Hàng hóa'!$C$5:$J2754,2,0)</f>
        <v>#N/A</v>
      </c>
      <c r="N2622" s="25" t="e">
        <f>VLOOKUP(K2622,'[1]Hàng hóa'!$C$5:$G$22,5,0)</f>
        <v>#N/A</v>
      </c>
      <c r="O2622" s="25" t="e">
        <f t="shared" si="126"/>
        <v>#N/A</v>
      </c>
      <c r="P2622" s="263" t="e">
        <f t="shared" si="127"/>
        <v>#N/A</v>
      </c>
      <c r="Q2622" s="25" t="e">
        <f t="shared" si="128"/>
        <v>#N/A</v>
      </c>
      <c r="R2622" s="24" t="e">
        <f>VLOOKUP(J2622,'[1]Nhân viên'!$E$20:$F$41,2,0)</f>
        <v>#N/A</v>
      </c>
    </row>
    <row r="2623" spans="1:18" x14ac:dyDescent="0.2">
      <c r="A2623" s="11">
        <v>2621</v>
      </c>
      <c r="M2623" s="24" t="e">
        <f>VLOOKUP(K2623,'Hàng hóa'!$C$5:$J2755,2,0)</f>
        <v>#N/A</v>
      </c>
      <c r="N2623" s="25" t="e">
        <f>VLOOKUP(K2623,'[1]Hàng hóa'!$C$5:$G$22,5,0)</f>
        <v>#N/A</v>
      </c>
      <c r="O2623" s="25" t="e">
        <f t="shared" si="126"/>
        <v>#N/A</v>
      </c>
      <c r="P2623" s="263" t="e">
        <f t="shared" si="127"/>
        <v>#N/A</v>
      </c>
      <c r="Q2623" s="25" t="e">
        <f t="shared" si="128"/>
        <v>#N/A</v>
      </c>
      <c r="R2623" s="24" t="e">
        <f>VLOOKUP(J2623,'[1]Nhân viên'!$E$20:$F$41,2,0)</f>
        <v>#N/A</v>
      </c>
    </row>
    <row r="2624" spans="1:18" x14ac:dyDescent="0.2">
      <c r="A2624" s="11">
        <v>2622</v>
      </c>
      <c r="M2624" s="24" t="e">
        <f>VLOOKUP(K2624,'Hàng hóa'!$C$5:$J2756,2,0)</f>
        <v>#N/A</v>
      </c>
      <c r="N2624" s="25" t="e">
        <f>VLOOKUP(K2624,'[1]Hàng hóa'!$C$5:$G$22,5,0)</f>
        <v>#N/A</v>
      </c>
      <c r="O2624" s="25" t="e">
        <f t="shared" si="126"/>
        <v>#N/A</v>
      </c>
      <c r="P2624" s="263" t="e">
        <f t="shared" si="127"/>
        <v>#N/A</v>
      </c>
      <c r="Q2624" s="25" t="e">
        <f t="shared" si="128"/>
        <v>#N/A</v>
      </c>
      <c r="R2624" s="24" t="e">
        <f>VLOOKUP(J2624,'[1]Nhân viên'!$E$20:$F$41,2,0)</f>
        <v>#N/A</v>
      </c>
    </row>
    <row r="2625" spans="1:18" x14ac:dyDescent="0.2">
      <c r="A2625" s="11">
        <v>2623</v>
      </c>
      <c r="M2625" s="24" t="e">
        <f>VLOOKUP(K2625,'Hàng hóa'!$C$5:$J2757,2,0)</f>
        <v>#N/A</v>
      </c>
      <c r="N2625" s="25" t="e">
        <f>VLOOKUP(K2625,'[1]Hàng hóa'!$C$5:$G$22,5,0)</f>
        <v>#N/A</v>
      </c>
      <c r="O2625" s="25" t="e">
        <f t="shared" si="126"/>
        <v>#N/A</v>
      </c>
      <c r="P2625" s="263" t="e">
        <f t="shared" si="127"/>
        <v>#N/A</v>
      </c>
      <c r="Q2625" s="25" t="e">
        <f t="shared" si="128"/>
        <v>#N/A</v>
      </c>
      <c r="R2625" s="24" t="e">
        <f>VLOOKUP(J2625,'[1]Nhân viên'!$E$20:$F$41,2,0)</f>
        <v>#N/A</v>
      </c>
    </row>
    <row r="2626" spans="1:18" x14ac:dyDescent="0.2">
      <c r="A2626" s="11">
        <v>2624</v>
      </c>
      <c r="M2626" s="24" t="e">
        <f>VLOOKUP(K2626,'Hàng hóa'!$C$5:$J2758,2,0)</f>
        <v>#N/A</v>
      </c>
      <c r="N2626" s="25" t="e">
        <f>VLOOKUP(K2626,'[1]Hàng hóa'!$C$5:$G$22,5,0)</f>
        <v>#N/A</v>
      </c>
      <c r="O2626" s="25" t="e">
        <f t="shared" si="126"/>
        <v>#N/A</v>
      </c>
      <c r="P2626" s="263" t="e">
        <f t="shared" si="127"/>
        <v>#N/A</v>
      </c>
      <c r="Q2626" s="25" t="e">
        <f t="shared" si="128"/>
        <v>#N/A</v>
      </c>
      <c r="R2626" s="24" t="e">
        <f>VLOOKUP(J2626,'[1]Nhân viên'!$E$20:$F$41,2,0)</f>
        <v>#N/A</v>
      </c>
    </row>
    <row r="2627" spans="1:18" x14ac:dyDescent="0.2">
      <c r="A2627" s="11">
        <v>2625</v>
      </c>
      <c r="M2627" s="24" t="e">
        <f>VLOOKUP(K2627,'Hàng hóa'!$C$5:$J2759,2,0)</f>
        <v>#N/A</v>
      </c>
      <c r="N2627" s="25" t="e">
        <f>VLOOKUP(K2627,'[1]Hàng hóa'!$C$5:$G$22,5,0)</f>
        <v>#N/A</v>
      </c>
      <c r="O2627" s="25" t="e">
        <f t="shared" si="126"/>
        <v>#N/A</v>
      </c>
      <c r="P2627" s="263" t="e">
        <f t="shared" si="127"/>
        <v>#N/A</v>
      </c>
      <c r="Q2627" s="25" t="e">
        <f t="shared" si="128"/>
        <v>#N/A</v>
      </c>
      <c r="R2627" s="24" t="e">
        <f>VLOOKUP(J2627,'[1]Nhân viên'!$E$20:$F$41,2,0)</f>
        <v>#N/A</v>
      </c>
    </row>
    <row r="2628" spans="1:18" x14ac:dyDescent="0.2">
      <c r="A2628" s="11">
        <v>2626</v>
      </c>
      <c r="M2628" s="24" t="e">
        <f>VLOOKUP(K2628,'Hàng hóa'!$C$5:$J2760,2,0)</f>
        <v>#N/A</v>
      </c>
      <c r="N2628" s="25" t="e">
        <f>VLOOKUP(K2628,'[1]Hàng hóa'!$C$5:$G$22,5,0)</f>
        <v>#N/A</v>
      </c>
      <c r="O2628" s="25" t="e">
        <f t="shared" si="126"/>
        <v>#N/A</v>
      </c>
      <c r="P2628" s="263" t="e">
        <f t="shared" si="127"/>
        <v>#N/A</v>
      </c>
      <c r="Q2628" s="25" t="e">
        <f t="shared" si="128"/>
        <v>#N/A</v>
      </c>
      <c r="R2628" s="24" t="e">
        <f>VLOOKUP(J2628,'[1]Nhân viên'!$E$20:$F$41,2,0)</f>
        <v>#N/A</v>
      </c>
    </row>
    <row r="2629" spans="1:18" x14ac:dyDescent="0.2">
      <c r="A2629" s="11">
        <v>2627</v>
      </c>
      <c r="M2629" s="24" t="e">
        <f>VLOOKUP(K2629,'Hàng hóa'!$C$5:$J2761,2,0)</f>
        <v>#N/A</v>
      </c>
      <c r="N2629" s="25" t="e">
        <f>VLOOKUP(K2629,'[1]Hàng hóa'!$C$5:$G$22,5,0)</f>
        <v>#N/A</v>
      </c>
      <c r="O2629" s="25" t="e">
        <f t="shared" si="126"/>
        <v>#N/A</v>
      </c>
      <c r="P2629" s="263" t="e">
        <f t="shared" si="127"/>
        <v>#N/A</v>
      </c>
      <c r="Q2629" s="25" t="e">
        <f t="shared" si="128"/>
        <v>#N/A</v>
      </c>
      <c r="R2629" s="24" t="e">
        <f>VLOOKUP(J2629,'[1]Nhân viên'!$E$20:$F$41,2,0)</f>
        <v>#N/A</v>
      </c>
    </row>
    <row r="2630" spans="1:18" x14ac:dyDescent="0.2">
      <c r="A2630" s="11">
        <v>2628</v>
      </c>
      <c r="M2630" s="24" t="e">
        <f>VLOOKUP(K2630,'Hàng hóa'!$C$5:$J2762,2,0)</f>
        <v>#N/A</v>
      </c>
      <c r="N2630" s="25" t="e">
        <f>VLOOKUP(K2630,'[1]Hàng hóa'!$C$5:$G$22,5,0)</f>
        <v>#N/A</v>
      </c>
      <c r="O2630" s="25" t="e">
        <f t="shared" si="126"/>
        <v>#N/A</v>
      </c>
      <c r="P2630" s="263" t="e">
        <f t="shared" si="127"/>
        <v>#N/A</v>
      </c>
      <c r="Q2630" s="25" t="e">
        <f t="shared" si="128"/>
        <v>#N/A</v>
      </c>
      <c r="R2630" s="24" t="e">
        <f>VLOOKUP(J2630,'[1]Nhân viên'!$E$20:$F$41,2,0)</f>
        <v>#N/A</v>
      </c>
    </row>
    <row r="2631" spans="1:18" x14ac:dyDescent="0.2">
      <c r="A2631" s="11">
        <v>2629</v>
      </c>
      <c r="M2631" s="24" t="e">
        <f>VLOOKUP(K2631,'Hàng hóa'!$C$5:$J2763,2,0)</f>
        <v>#N/A</v>
      </c>
      <c r="N2631" s="25" t="e">
        <f>VLOOKUP(K2631,'[1]Hàng hóa'!$C$5:$G$22,5,0)</f>
        <v>#N/A</v>
      </c>
      <c r="O2631" s="25" t="e">
        <f t="shared" si="126"/>
        <v>#N/A</v>
      </c>
      <c r="P2631" s="263" t="e">
        <f t="shared" si="127"/>
        <v>#N/A</v>
      </c>
      <c r="Q2631" s="25" t="e">
        <f t="shared" si="128"/>
        <v>#N/A</v>
      </c>
      <c r="R2631" s="24" t="e">
        <f>VLOOKUP(J2631,'[1]Nhân viên'!$E$20:$F$41,2,0)</f>
        <v>#N/A</v>
      </c>
    </row>
    <row r="2632" spans="1:18" x14ac:dyDescent="0.2">
      <c r="A2632" s="11">
        <v>2630</v>
      </c>
      <c r="M2632" s="24" t="e">
        <f>VLOOKUP(K2632,'Hàng hóa'!$C$5:$J2764,2,0)</f>
        <v>#N/A</v>
      </c>
      <c r="N2632" s="25" t="e">
        <f>VLOOKUP(K2632,'[1]Hàng hóa'!$C$5:$G$22,5,0)</f>
        <v>#N/A</v>
      </c>
      <c r="O2632" s="25" t="e">
        <f t="shared" si="126"/>
        <v>#N/A</v>
      </c>
      <c r="P2632" s="263" t="e">
        <f t="shared" si="127"/>
        <v>#N/A</v>
      </c>
      <c r="Q2632" s="25" t="e">
        <f t="shared" si="128"/>
        <v>#N/A</v>
      </c>
      <c r="R2632" s="24" t="e">
        <f>VLOOKUP(J2632,'[1]Nhân viên'!$E$20:$F$41,2,0)</f>
        <v>#N/A</v>
      </c>
    </row>
    <row r="2633" spans="1:18" x14ac:dyDescent="0.2">
      <c r="A2633" s="11">
        <v>2631</v>
      </c>
      <c r="M2633" s="24" t="e">
        <f>VLOOKUP(K2633,'Hàng hóa'!$C$5:$J2765,2,0)</f>
        <v>#N/A</v>
      </c>
      <c r="N2633" s="25" t="e">
        <f>VLOOKUP(K2633,'[1]Hàng hóa'!$C$5:$G$22,5,0)</f>
        <v>#N/A</v>
      </c>
      <c r="O2633" s="25" t="e">
        <f t="shared" si="126"/>
        <v>#N/A</v>
      </c>
      <c r="P2633" s="263" t="e">
        <f t="shared" si="127"/>
        <v>#N/A</v>
      </c>
      <c r="Q2633" s="25" t="e">
        <f t="shared" si="128"/>
        <v>#N/A</v>
      </c>
      <c r="R2633" s="24" t="e">
        <f>VLOOKUP(J2633,'[1]Nhân viên'!$E$20:$F$41,2,0)</f>
        <v>#N/A</v>
      </c>
    </row>
    <row r="2634" spans="1:18" x14ac:dyDescent="0.2">
      <c r="A2634" s="11">
        <v>2632</v>
      </c>
      <c r="M2634" s="24" t="e">
        <f>VLOOKUP(K2634,'Hàng hóa'!$C$5:$J2766,2,0)</f>
        <v>#N/A</v>
      </c>
      <c r="N2634" s="25" t="e">
        <f>VLOOKUP(K2634,'[1]Hàng hóa'!$C$5:$G$22,5,0)</f>
        <v>#N/A</v>
      </c>
      <c r="O2634" s="25" t="e">
        <f t="shared" si="126"/>
        <v>#N/A</v>
      </c>
      <c r="P2634" s="263" t="e">
        <f t="shared" si="127"/>
        <v>#N/A</v>
      </c>
      <c r="Q2634" s="25" t="e">
        <f t="shared" si="128"/>
        <v>#N/A</v>
      </c>
      <c r="R2634" s="24" t="e">
        <f>VLOOKUP(J2634,'[1]Nhân viên'!$E$20:$F$41,2,0)</f>
        <v>#N/A</v>
      </c>
    </row>
    <row r="2635" spans="1:18" x14ac:dyDescent="0.2">
      <c r="A2635" s="11">
        <v>2633</v>
      </c>
      <c r="M2635" s="24" t="e">
        <f>VLOOKUP(K2635,'Hàng hóa'!$C$5:$J2767,2,0)</f>
        <v>#N/A</v>
      </c>
      <c r="N2635" s="25" t="e">
        <f>VLOOKUP(K2635,'[1]Hàng hóa'!$C$5:$G$22,5,0)</f>
        <v>#N/A</v>
      </c>
      <c r="O2635" s="25" t="e">
        <f t="shared" si="126"/>
        <v>#N/A</v>
      </c>
      <c r="P2635" s="263" t="e">
        <f t="shared" si="127"/>
        <v>#N/A</v>
      </c>
      <c r="Q2635" s="25" t="e">
        <f t="shared" si="128"/>
        <v>#N/A</v>
      </c>
      <c r="R2635" s="24" t="e">
        <f>VLOOKUP(J2635,'[1]Nhân viên'!$E$20:$F$41,2,0)</f>
        <v>#N/A</v>
      </c>
    </row>
    <row r="2636" spans="1:18" x14ac:dyDescent="0.2">
      <c r="A2636" s="11">
        <v>2634</v>
      </c>
      <c r="M2636" s="24" t="e">
        <f>VLOOKUP(K2636,'Hàng hóa'!$C$5:$J2768,2,0)</f>
        <v>#N/A</v>
      </c>
      <c r="N2636" s="25" t="e">
        <f>VLOOKUP(K2636,'[1]Hàng hóa'!$C$5:$G$22,5,0)</f>
        <v>#N/A</v>
      </c>
      <c r="O2636" s="25" t="e">
        <f t="shared" si="126"/>
        <v>#N/A</v>
      </c>
      <c r="P2636" s="263" t="e">
        <f t="shared" si="127"/>
        <v>#N/A</v>
      </c>
      <c r="Q2636" s="25" t="e">
        <f t="shared" si="128"/>
        <v>#N/A</v>
      </c>
      <c r="R2636" s="24" t="e">
        <f>VLOOKUP(J2636,'[1]Nhân viên'!$E$20:$F$41,2,0)</f>
        <v>#N/A</v>
      </c>
    </row>
    <row r="2637" spans="1:18" x14ac:dyDescent="0.2">
      <c r="A2637" s="11">
        <v>2635</v>
      </c>
      <c r="M2637" s="24" t="e">
        <f>VLOOKUP(K2637,'Hàng hóa'!$C$5:$J2769,2,0)</f>
        <v>#N/A</v>
      </c>
      <c r="N2637" s="25" t="e">
        <f>VLOOKUP(K2637,'[1]Hàng hóa'!$C$5:$G$22,5,0)</f>
        <v>#N/A</v>
      </c>
      <c r="O2637" s="25" t="e">
        <f t="shared" si="126"/>
        <v>#N/A</v>
      </c>
      <c r="P2637" s="263" t="e">
        <f t="shared" si="127"/>
        <v>#N/A</v>
      </c>
      <c r="Q2637" s="25" t="e">
        <f t="shared" si="128"/>
        <v>#N/A</v>
      </c>
      <c r="R2637" s="24" t="e">
        <f>VLOOKUP(J2637,'[1]Nhân viên'!$E$20:$F$41,2,0)</f>
        <v>#N/A</v>
      </c>
    </row>
    <row r="2638" spans="1:18" x14ac:dyDescent="0.2">
      <c r="A2638" s="11">
        <v>2636</v>
      </c>
      <c r="M2638" s="24" t="e">
        <f>VLOOKUP(K2638,'Hàng hóa'!$C$5:$J2770,2,0)</f>
        <v>#N/A</v>
      </c>
      <c r="N2638" s="25" t="e">
        <f>VLOOKUP(K2638,'[1]Hàng hóa'!$C$5:$G$22,5,0)</f>
        <v>#N/A</v>
      </c>
      <c r="O2638" s="25" t="e">
        <f t="shared" si="126"/>
        <v>#N/A</v>
      </c>
      <c r="P2638" s="263" t="e">
        <f t="shared" si="127"/>
        <v>#N/A</v>
      </c>
      <c r="Q2638" s="25" t="e">
        <f t="shared" si="128"/>
        <v>#N/A</v>
      </c>
      <c r="R2638" s="24" t="e">
        <f>VLOOKUP(J2638,'[1]Nhân viên'!$E$20:$F$41,2,0)</f>
        <v>#N/A</v>
      </c>
    </row>
    <row r="2639" spans="1:18" x14ac:dyDescent="0.2">
      <c r="A2639" s="11">
        <v>2637</v>
      </c>
      <c r="M2639" s="24" t="e">
        <f>VLOOKUP(K2639,'Hàng hóa'!$C$5:$J2771,2,0)</f>
        <v>#N/A</v>
      </c>
      <c r="N2639" s="25" t="e">
        <f>VLOOKUP(K2639,'[1]Hàng hóa'!$C$5:$G$22,5,0)</f>
        <v>#N/A</v>
      </c>
      <c r="O2639" s="25" t="e">
        <f t="shared" si="126"/>
        <v>#N/A</v>
      </c>
      <c r="P2639" s="263" t="e">
        <f t="shared" si="127"/>
        <v>#N/A</v>
      </c>
      <c r="Q2639" s="25" t="e">
        <f t="shared" si="128"/>
        <v>#N/A</v>
      </c>
      <c r="R2639" s="24" t="e">
        <f>VLOOKUP(J2639,'[1]Nhân viên'!$E$20:$F$41,2,0)</f>
        <v>#N/A</v>
      </c>
    </row>
    <row r="2640" spans="1:18" x14ac:dyDescent="0.2">
      <c r="A2640" s="11">
        <v>2638</v>
      </c>
      <c r="M2640" s="24" t="e">
        <f>VLOOKUP(K2640,'Hàng hóa'!$C$5:$J2772,2,0)</f>
        <v>#N/A</v>
      </c>
      <c r="N2640" s="25" t="e">
        <f>VLOOKUP(K2640,'[1]Hàng hóa'!$C$5:$G$22,5,0)</f>
        <v>#N/A</v>
      </c>
      <c r="O2640" s="25" t="e">
        <f t="shared" si="126"/>
        <v>#N/A</v>
      </c>
      <c r="P2640" s="263" t="e">
        <f t="shared" si="127"/>
        <v>#N/A</v>
      </c>
      <c r="Q2640" s="25" t="e">
        <f t="shared" si="128"/>
        <v>#N/A</v>
      </c>
      <c r="R2640" s="24" t="e">
        <f>VLOOKUP(J2640,'[1]Nhân viên'!$E$20:$F$41,2,0)</f>
        <v>#N/A</v>
      </c>
    </row>
    <row r="2641" spans="1:18" x14ac:dyDescent="0.2">
      <c r="A2641" s="11">
        <v>2639</v>
      </c>
      <c r="M2641" s="24" t="e">
        <f>VLOOKUP(K2641,'Hàng hóa'!$C$5:$J2773,2,0)</f>
        <v>#N/A</v>
      </c>
      <c r="N2641" s="25" t="e">
        <f>VLOOKUP(K2641,'[1]Hàng hóa'!$C$5:$G$22,5,0)</f>
        <v>#N/A</v>
      </c>
      <c r="O2641" s="25" t="e">
        <f t="shared" si="126"/>
        <v>#N/A</v>
      </c>
      <c r="P2641" s="263" t="e">
        <f t="shared" si="127"/>
        <v>#N/A</v>
      </c>
      <c r="Q2641" s="25" t="e">
        <f t="shared" si="128"/>
        <v>#N/A</v>
      </c>
      <c r="R2641" s="24" t="e">
        <f>VLOOKUP(J2641,'[1]Nhân viên'!$E$20:$F$41,2,0)</f>
        <v>#N/A</v>
      </c>
    </row>
    <row r="2642" spans="1:18" x14ac:dyDescent="0.2">
      <c r="A2642" s="11">
        <v>2640</v>
      </c>
      <c r="M2642" s="24" t="e">
        <f>VLOOKUP(K2642,'Hàng hóa'!$C$5:$J2774,2,0)</f>
        <v>#N/A</v>
      </c>
      <c r="N2642" s="25" t="e">
        <f>VLOOKUP(K2642,'[1]Hàng hóa'!$C$5:$G$22,5,0)</f>
        <v>#N/A</v>
      </c>
      <c r="O2642" s="25" t="e">
        <f t="shared" si="126"/>
        <v>#N/A</v>
      </c>
      <c r="P2642" s="263" t="e">
        <f t="shared" si="127"/>
        <v>#N/A</v>
      </c>
      <c r="Q2642" s="25" t="e">
        <f t="shared" si="128"/>
        <v>#N/A</v>
      </c>
      <c r="R2642" s="24" t="e">
        <f>VLOOKUP(J2642,'[1]Nhân viên'!$E$20:$F$41,2,0)</f>
        <v>#N/A</v>
      </c>
    </row>
    <row r="2643" spans="1:18" x14ac:dyDescent="0.2">
      <c r="A2643" s="11">
        <v>2641</v>
      </c>
      <c r="M2643" s="24" t="e">
        <f>VLOOKUP(K2643,'Hàng hóa'!$C$5:$J2775,2,0)</f>
        <v>#N/A</v>
      </c>
      <c r="N2643" s="25" t="e">
        <f>VLOOKUP(K2643,'[1]Hàng hóa'!$C$5:$G$22,5,0)</f>
        <v>#N/A</v>
      </c>
      <c r="O2643" s="25" t="e">
        <f t="shared" si="126"/>
        <v>#N/A</v>
      </c>
      <c r="P2643" s="263" t="e">
        <f t="shared" si="127"/>
        <v>#N/A</v>
      </c>
      <c r="Q2643" s="25" t="e">
        <f t="shared" si="128"/>
        <v>#N/A</v>
      </c>
      <c r="R2643" s="24" t="e">
        <f>VLOOKUP(J2643,'[1]Nhân viên'!$E$20:$F$41,2,0)</f>
        <v>#N/A</v>
      </c>
    </row>
    <row r="2644" spans="1:18" x14ac:dyDescent="0.2">
      <c r="A2644" s="11">
        <v>2642</v>
      </c>
      <c r="M2644" s="24" t="e">
        <f>VLOOKUP(K2644,'Hàng hóa'!$C$5:$J2776,2,0)</f>
        <v>#N/A</v>
      </c>
      <c r="N2644" s="25" t="e">
        <f>VLOOKUP(K2644,'[1]Hàng hóa'!$C$5:$G$22,5,0)</f>
        <v>#N/A</v>
      </c>
      <c r="O2644" s="25" t="e">
        <f t="shared" si="126"/>
        <v>#N/A</v>
      </c>
      <c r="P2644" s="263" t="e">
        <f t="shared" si="127"/>
        <v>#N/A</v>
      </c>
      <c r="Q2644" s="25" t="e">
        <f t="shared" si="128"/>
        <v>#N/A</v>
      </c>
      <c r="R2644" s="24" t="e">
        <f>VLOOKUP(J2644,'[1]Nhân viên'!$E$20:$F$41,2,0)</f>
        <v>#N/A</v>
      </c>
    </row>
    <row r="2645" spans="1:18" x14ac:dyDescent="0.2">
      <c r="A2645" s="11">
        <v>2643</v>
      </c>
      <c r="M2645" s="24" t="e">
        <f>VLOOKUP(K2645,'Hàng hóa'!$C$5:$J2777,2,0)</f>
        <v>#N/A</v>
      </c>
      <c r="N2645" s="25" t="e">
        <f>VLOOKUP(K2645,'[1]Hàng hóa'!$C$5:$G$22,5,0)</f>
        <v>#N/A</v>
      </c>
      <c r="O2645" s="25" t="e">
        <f t="shared" si="126"/>
        <v>#N/A</v>
      </c>
      <c r="P2645" s="263" t="e">
        <f t="shared" si="127"/>
        <v>#N/A</v>
      </c>
      <c r="Q2645" s="25" t="e">
        <f t="shared" si="128"/>
        <v>#N/A</v>
      </c>
      <c r="R2645" s="24" t="e">
        <f>VLOOKUP(J2645,'[1]Nhân viên'!$E$20:$F$41,2,0)</f>
        <v>#N/A</v>
      </c>
    </row>
    <row r="2646" spans="1:18" x14ac:dyDescent="0.2">
      <c r="A2646" s="11">
        <v>2644</v>
      </c>
      <c r="M2646" s="24" t="e">
        <f>VLOOKUP(K2646,'Hàng hóa'!$C$5:$J2778,2,0)</f>
        <v>#N/A</v>
      </c>
      <c r="N2646" s="25" t="e">
        <f>VLOOKUP(K2646,'[1]Hàng hóa'!$C$5:$G$22,5,0)</f>
        <v>#N/A</v>
      </c>
      <c r="O2646" s="25" t="e">
        <f t="shared" si="126"/>
        <v>#N/A</v>
      </c>
      <c r="P2646" s="263" t="e">
        <f t="shared" si="127"/>
        <v>#N/A</v>
      </c>
      <c r="Q2646" s="25" t="e">
        <f t="shared" si="128"/>
        <v>#N/A</v>
      </c>
      <c r="R2646" s="24" t="e">
        <f>VLOOKUP(J2646,'[1]Nhân viên'!$E$20:$F$41,2,0)</f>
        <v>#N/A</v>
      </c>
    </row>
    <row r="2647" spans="1:18" x14ac:dyDescent="0.2">
      <c r="A2647" s="11">
        <v>2645</v>
      </c>
      <c r="M2647" s="24" t="e">
        <f>VLOOKUP(K2647,'Hàng hóa'!$C$5:$J2779,2,0)</f>
        <v>#N/A</v>
      </c>
      <c r="N2647" s="25" t="e">
        <f>VLOOKUP(K2647,'[1]Hàng hóa'!$C$5:$G$22,5,0)</f>
        <v>#N/A</v>
      </c>
      <c r="O2647" s="25" t="e">
        <f t="shared" si="126"/>
        <v>#N/A</v>
      </c>
      <c r="P2647" s="263" t="e">
        <f t="shared" si="127"/>
        <v>#N/A</v>
      </c>
      <c r="Q2647" s="25" t="e">
        <f t="shared" si="128"/>
        <v>#N/A</v>
      </c>
      <c r="R2647" s="24" t="e">
        <f>VLOOKUP(J2647,'[1]Nhân viên'!$E$20:$F$41,2,0)</f>
        <v>#N/A</v>
      </c>
    </row>
    <row r="2648" spans="1:18" x14ac:dyDescent="0.2">
      <c r="A2648" s="11">
        <v>2646</v>
      </c>
      <c r="M2648" s="24" t="e">
        <f>VLOOKUP(K2648,'Hàng hóa'!$C$5:$J2780,2,0)</f>
        <v>#N/A</v>
      </c>
      <c r="N2648" s="25" t="e">
        <f>VLOOKUP(K2648,'[1]Hàng hóa'!$C$5:$G$22,5,0)</f>
        <v>#N/A</v>
      </c>
      <c r="O2648" s="25" t="e">
        <f t="shared" si="126"/>
        <v>#N/A</v>
      </c>
      <c r="P2648" s="263" t="e">
        <f t="shared" si="127"/>
        <v>#N/A</v>
      </c>
      <c r="Q2648" s="25" t="e">
        <f t="shared" si="128"/>
        <v>#N/A</v>
      </c>
      <c r="R2648" s="24" t="e">
        <f>VLOOKUP(J2648,'[1]Nhân viên'!$E$20:$F$41,2,0)</f>
        <v>#N/A</v>
      </c>
    </row>
    <row r="2649" spans="1:18" x14ac:dyDescent="0.2">
      <c r="A2649" s="11">
        <v>2647</v>
      </c>
      <c r="M2649" s="24" t="e">
        <f>VLOOKUP(K2649,'Hàng hóa'!$C$5:$J2781,2,0)</f>
        <v>#N/A</v>
      </c>
      <c r="N2649" s="25" t="e">
        <f>VLOOKUP(K2649,'[1]Hàng hóa'!$C$5:$G$22,5,0)</f>
        <v>#N/A</v>
      </c>
      <c r="O2649" s="25" t="e">
        <f t="shared" si="126"/>
        <v>#N/A</v>
      </c>
      <c r="P2649" s="263" t="e">
        <f t="shared" si="127"/>
        <v>#N/A</v>
      </c>
      <c r="Q2649" s="25" t="e">
        <f t="shared" si="128"/>
        <v>#N/A</v>
      </c>
      <c r="R2649" s="24" t="e">
        <f>VLOOKUP(J2649,'[1]Nhân viên'!$E$20:$F$41,2,0)</f>
        <v>#N/A</v>
      </c>
    </row>
    <row r="2650" spans="1:18" x14ac:dyDescent="0.2">
      <c r="A2650" s="11">
        <v>2648</v>
      </c>
      <c r="M2650" s="24" t="e">
        <f>VLOOKUP(K2650,'Hàng hóa'!$C$5:$J2782,2,0)</f>
        <v>#N/A</v>
      </c>
      <c r="N2650" s="25" t="e">
        <f>VLOOKUP(K2650,'[1]Hàng hóa'!$C$5:$G$22,5,0)</f>
        <v>#N/A</v>
      </c>
      <c r="O2650" s="25" t="e">
        <f t="shared" ref="O2650:O2713" si="129">L2650*N2650</f>
        <v>#N/A</v>
      </c>
      <c r="P2650" s="263" t="e">
        <f t="shared" ref="P2650:P2713" si="130">O2650*8%</f>
        <v>#N/A</v>
      </c>
      <c r="Q2650" s="25" t="e">
        <f t="shared" ref="Q2650:Q2713" si="131">O2650*P2650+O2650</f>
        <v>#N/A</v>
      </c>
      <c r="R2650" s="24" t="e">
        <f>VLOOKUP(J2650,'[1]Nhân viên'!$E$20:$F$41,2,0)</f>
        <v>#N/A</v>
      </c>
    </row>
    <row r="2651" spans="1:18" x14ac:dyDescent="0.2">
      <c r="A2651" s="11">
        <v>2649</v>
      </c>
      <c r="M2651" s="24" t="e">
        <f>VLOOKUP(K2651,'Hàng hóa'!$C$5:$J2783,2,0)</f>
        <v>#N/A</v>
      </c>
      <c r="N2651" s="25" t="e">
        <f>VLOOKUP(K2651,'[1]Hàng hóa'!$C$5:$G$22,5,0)</f>
        <v>#N/A</v>
      </c>
      <c r="O2651" s="25" t="e">
        <f t="shared" si="129"/>
        <v>#N/A</v>
      </c>
      <c r="P2651" s="263" t="e">
        <f t="shared" si="130"/>
        <v>#N/A</v>
      </c>
      <c r="Q2651" s="25" t="e">
        <f t="shared" si="131"/>
        <v>#N/A</v>
      </c>
      <c r="R2651" s="24" t="e">
        <f>VLOOKUP(J2651,'[1]Nhân viên'!$E$20:$F$41,2,0)</f>
        <v>#N/A</v>
      </c>
    </row>
    <row r="2652" spans="1:18" x14ac:dyDescent="0.2">
      <c r="A2652" s="11">
        <v>2650</v>
      </c>
      <c r="M2652" s="24" t="e">
        <f>VLOOKUP(K2652,'Hàng hóa'!$C$5:$J2784,2,0)</f>
        <v>#N/A</v>
      </c>
      <c r="N2652" s="25" t="e">
        <f>VLOOKUP(K2652,'[1]Hàng hóa'!$C$5:$G$22,5,0)</f>
        <v>#N/A</v>
      </c>
      <c r="O2652" s="25" t="e">
        <f t="shared" si="129"/>
        <v>#N/A</v>
      </c>
      <c r="P2652" s="263" t="e">
        <f t="shared" si="130"/>
        <v>#N/A</v>
      </c>
      <c r="Q2652" s="25" t="e">
        <f t="shared" si="131"/>
        <v>#N/A</v>
      </c>
      <c r="R2652" s="24" t="e">
        <f>VLOOKUP(J2652,'[1]Nhân viên'!$E$20:$F$41,2,0)</f>
        <v>#N/A</v>
      </c>
    </row>
    <row r="2653" spans="1:18" x14ac:dyDescent="0.2">
      <c r="A2653" s="11">
        <v>2651</v>
      </c>
      <c r="M2653" s="24" t="e">
        <f>VLOOKUP(K2653,'Hàng hóa'!$C$5:$J2785,2,0)</f>
        <v>#N/A</v>
      </c>
      <c r="N2653" s="25" t="e">
        <f>VLOOKUP(K2653,'[1]Hàng hóa'!$C$5:$G$22,5,0)</f>
        <v>#N/A</v>
      </c>
      <c r="O2653" s="25" t="e">
        <f t="shared" si="129"/>
        <v>#N/A</v>
      </c>
      <c r="P2653" s="263" t="e">
        <f t="shared" si="130"/>
        <v>#N/A</v>
      </c>
      <c r="Q2653" s="25" t="e">
        <f t="shared" si="131"/>
        <v>#N/A</v>
      </c>
      <c r="R2653" s="24" t="e">
        <f>VLOOKUP(J2653,'[1]Nhân viên'!$E$20:$F$41,2,0)</f>
        <v>#N/A</v>
      </c>
    </row>
    <row r="2654" spans="1:18" x14ac:dyDescent="0.2">
      <c r="A2654" s="11">
        <v>2652</v>
      </c>
      <c r="M2654" s="24" t="e">
        <f>VLOOKUP(K2654,'Hàng hóa'!$C$5:$J2786,2,0)</f>
        <v>#N/A</v>
      </c>
      <c r="N2654" s="25" t="e">
        <f>VLOOKUP(K2654,'[1]Hàng hóa'!$C$5:$G$22,5,0)</f>
        <v>#N/A</v>
      </c>
      <c r="O2654" s="25" t="e">
        <f t="shared" si="129"/>
        <v>#N/A</v>
      </c>
      <c r="P2654" s="263" t="e">
        <f t="shared" si="130"/>
        <v>#N/A</v>
      </c>
      <c r="Q2654" s="25" t="e">
        <f t="shared" si="131"/>
        <v>#N/A</v>
      </c>
      <c r="R2654" s="24" t="e">
        <f>VLOOKUP(J2654,'[1]Nhân viên'!$E$20:$F$41,2,0)</f>
        <v>#N/A</v>
      </c>
    </row>
    <row r="2655" spans="1:18" x14ac:dyDescent="0.2">
      <c r="A2655" s="11">
        <v>2653</v>
      </c>
      <c r="M2655" s="24" t="e">
        <f>VLOOKUP(K2655,'Hàng hóa'!$C$5:$J2787,2,0)</f>
        <v>#N/A</v>
      </c>
      <c r="N2655" s="25" t="e">
        <f>VLOOKUP(K2655,'[1]Hàng hóa'!$C$5:$G$22,5,0)</f>
        <v>#N/A</v>
      </c>
      <c r="O2655" s="25" t="e">
        <f t="shared" si="129"/>
        <v>#N/A</v>
      </c>
      <c r="P2655" s="263" t="e">
        <f t="shared" si="130"/>
        <v>#N/A</v>
      </c>
      <c r="Q2655" s="25" t="e">
        <f t="shared" si="131"/>
        <v>#N/A</v>
      </c>
      <c r="R2655" s="24" t="e">
        <f>VLOOKUP(J2655,'[1]Nhân viên'!$E$20:$F$41,2,0)</f>
        <v>#N/A</v>
      </c>
    </row>
    <row r="2656" spans="1:18" x14ac:dyDescent="0.2">
      <c r="A2656" s="11">
        <v>2654</v>
      </c>
      <c r="M2656" s="24" t="e">
        <f>VLOOKUP(K2656,'Hàng hóa'!$C$5:$J2788,2,0)</f>
        <v>#N/A</v>
      </c>
      <c r="N2656" s="25" t="e">
        <f>VLOOKUP(K2656,'[1]Hàng hóa'!$C$5:$G$22,5,0)</f>
        <v>#N/A</v>
      </c>
      <c r="O2656" s="25" t="e">
        <f t="shared" si="129"/>
        <v>#N/A</v>
      </c>
      <c r="P2656" s="263" t="e">
        <f t="shared" si="130"/>
        <v>#N/A</v>
      </c>
      <c r="Q2656" s="25" t="e">
        <f t="shared" si="131"/>
        <v>#N/A</v>
      </c>
      <c r="R2656" s="24" t="e">
        <f>VLOOKUP(J2656,'[1]Nhân viên'!$E$20:$F$41,2,0)</f>
        <v>#N/A</v>
      </c>
    </row>
    <row r="2657" spans="1:18" x14ac:dyDescent="0.2">
      <c r="A2657" s="11">
        <v>2655</v>
      </c>
      <c r="M2657" s="24" t="e">
        <f>VLOOKUP(K2657,'Hàng hóa'!$C$5:$J2789,2,0)</f>
        <v>#N/A</v>
      </c>
      <c r="N2657" s="25" t="e">
        <f>VLOOKUP(K2657,'[1]Hàng hóa'!$C$5:$G$22,5,0)</f>
        <v>#N/A</v>
      </c>
      <c r="O2657" s="25" t="e">
        <f t="shared" si="129"/>
        <v>#N/A</v>
      </c>
      <c r="P2657" s="263" t="e">
        <f t="shared" si="130"/>
        <v>#N/A</v>
      </c>
      <c r="Q2657" s="25" t="e">
        <f t="shared" si="131"/>
        <v>#N/A</v>
      </c>
      <c r="R2657" s="24" t="e">
        <f>VLOOKUP(J2657,'[1]Nhân viên'!$E$20:$F$41,2,0)</f>
        <v>#N/A</v>
      </c>
    </row>
    <row r="2658" spans="1:18" x14ac:dyDescent="0.2">
      <c r="A2658" s="11">
        <v>2656</v>
      </c>
      <c r="M2658" s="24" t="e">
        <f>VLOOKUP(K2658,'Hàng hóa'!$C$5:$J2790,2,0)</f>
        <v>#N/A</v>
      </c>
      <c r="N2658" s="25" t="e">
        <f>VLOOKUP(K2658,'[1]Hàng hóa'!$C$5:$G$22,5,0)</f>
        <v>#N/A</v>
      </c>
      <c r="O2658" s="25" t="e">
        <f t="shared" si="129"/>
        <v>#N/A</v>
      </c>
      <c r="P2658" s="263" t="e">
        <f t="shared" si="130"/>
        <v>#N/A</v>
      </c>
      <c r="Q2658" s="25" t="e">
        <f t="shared" si="131"/>
        <v>#N/A</v>
      </c>
      <c r="R2658" s="24" t="e">
        <f>VLOOKUP(J2658,'[1]Nhân viên'!$E$20:$F$41,2,0)</f>
        <v>#N/A</v>
      </c>
    </row>
    <row r="2659" spans="1:18" x14ac:dyDescent="0.2">
      <c r="A2659" s="11">
        <v>2657</v>
      </c>
      <c r="M2659" s="24" t="e">
        <f>VLOOKUP(K2659,'Hàng hóa'!$C$5:$J2791,2,0)</f>
        <v>#N/A</v>
      </c>
      <c r="N2659" s="25" t="e">
        <f>VLOOKUP(K2659,'[1]Hàng hóa'!$C$5:$G$22,5,0)</f>
        <v>#N/A</v>
      </c>
      <c r="O2659" s="25" t="e">
        <f t="shared" si="129"/>
        <v>#N/A</v>
      </c>
      <c r="P2659" s="263" t="e">
        <f t="shared" si="130"/>
        <v>#N/A</v>
      </c>
      <c r="Q2659" s="25" t="e">
        <f t="shared" si="131"/>
        <v>#N/A</v>
      </c>
      <c r="R2659" s="24" t="e">
        <f>VLOOKUP(J2659,'[1]Nhân viên'!$E$20:$F$41,2,0)</f>
        <v>#N/A</v>
      </c>
    </row>
    <row r="2660" spans="1:18" x14ac:dyDescent="0.2">
      <c r="A2660" s="11">
        <v>2658</v>
      </c>
      <c r="M2660" s="24" t="e">
        <f>VLOOKUP(K2660,'Hàng hóa'!$C$5:$J2792,2,0)</f>
        <v>#N/A</v>
      </c>
      <c r="N2660" s="25" t="e">
        <f>VLOOKUP(K2660,'[1]Hàng hóa'!$C$5:$G$22,5,0)</f>
        <v>#N/A</v>
      </c>
      <c r="O2660" s="25" t="e">
        <f t="shared" si="129"/>
        <v>#N/A</v>
      </c>
      <c r="P2660" s="263" t="e">
        <f t="shared" si="130"/>
        <v>#N/A</v>
      </c>
      <c r="Q2660" s="25" t="e">
        <f t="shared" si="131"/>
        <v>#N/A</v>
      </c>
      <c r="R2660" s="24" t="e">
        <f>VLOOKUP(J2660,'[1]Nhân viên'!$E$20:$F$41,2,0)</f>
        <v>#N/A</v>
      </c>
    </row>
    <row r="2661" spans="1:18" x14ac:dyDescent="0.2">
      <c r="A2661" s="11">
        <v>2659</v>
      </c>
      <c r="M2661" s="24" t="e">
        <f>VLOOKUP(K2661,'Hàng hóa'!$C$5:$J2793,2,0)</f>
        <v>#N/A</v>
      </c>
      <c r="N2661" s="25" t="e">
        <f>VLOOKUP(K2661,'[1]Hàng hóa'!$C$5:$G$22,5,0)</f>
        <v>#N/A</v>
      </c>
      <c r="O2661" s="25" t="e">
        <f t="shared" si="129"/>
        <v>#N/A</v>
      </c>
      <c r="P2661" s="263" t="e">
        <f t="shared" si="130"/>
        <v>#N/A</v>
      </c>
      <c r="Q2661" s="25" t="e">
        <f t="shared" si="131"/>
        <v>#N/A</v>
      </c>
      <c r="R2661" s="24" t="e">
        <f>VLOOKUP(J2661,'[1]Nhân viên'!$E$20:$F$41,2,0)</f>
        <v>#N/A</v>
      </c>
    </row>
    <row r="2662" spans="1:18" x14ac:dyDescent="0.2">
      <c r="A2662" s="11">
        <v>2660</v>
      </c>
      <c r="M2662" s="24" t="e">
        <f>VLOOKUP(K2662,'Hàng hóa'!$C$5:$J2794,2,0)</f>
        <v>#N/A</v>
      </c>
      <c r="N2662" s="25" t="e">
        <f>VLOOKUP(K2662,'[1]Hàng hóa'!$C$5:$G$22,5,0)</f>
        <v>#N/A</v>
      </c>
      <c r="O2662" s="25" t="e">
        <f t="shared" si="129"/>
        <v>#N/A</v>
      </c>
      <c r="P2662" s="263" t="e">
        <f t="shared" si="130"/>
        <v>#N/A</v>
      </c>
      <c r="Q2662" s="25" t="e">
        <f t="shared" si="131"/>
        <v>#N/A</v>
      </c>
      <c r="R2662" s="24" t="e">
        <f>VLOOKUP(J2662,'[1]Nhân viên'!$E$20:$F$41,2,0)</f>
        <v>#N/A</v>
      </c>
    </row>
    <row r="2663" spans="1:18" x14ac:dyDescent="0.2">
      <c r="A2663" s="11">
        <v>2661</v>
      </c>
      <c r="M2663" s="24" t="e">
        <f>VLOOKUP(K2663,'Hàng hóa'!$C$5:$J2795,2,0)</f>
        <v>#N/A</v>
      </c>
      <c r="N2663" s="25" t="e">
        <f>VLOOKUP(K2663,'[1]Hàng hóa'!$C$5:$G$22,5,0)</f>
        <v>#N/A</v>
      </c>
      <c r="O2663" s="25" t="e">
        <f t="shared" si="129"/>
        <v>#N/A</v>
      </c>
      <c r="P2663" s="263" t="e">
        <f t="shared" si="130"/>
        <v>#N/A</v>
      </c>
      <c r="Q2663" s="25" t="e">
        <f t="shared" si="131"/>
        <v>#N/A</v>
      </c>
      <c r="R2663" s="24" t="e">
        <f>VLOOKUP(J2663,'[1]Nhân viên'!$E$20:$F$41,2,0)</f>
        <v>#N/A</v>
      </c>
    </row>
    <row r="2664" spans="1:18" x14ac:dyDescent="0.2">
      <c r="A2664" s="11">
        <v>2662</v>
      </c>
      <c r="M2664" s="24" t="e">
        <f>VLOOKUP(K2664,'Hàng hóa'!$C$5:$J2796,2,0)</f>
        <v>#N/A</v>
      </c>
      <c r="N2664" s="25" t="e">
        <f>VLOOKUP(K2664,'[1]Hàng hóa'!$C$5:$G$22,5,0)</f>
        <v>#N/A</v>
      </c>
      <c r="O2664" s="25" t="e">
        <f t="shared" si="129"/>
        <v>#N/A</v>
      </c>
      <c r="P2664" s="263" t="e">
        <f t="shared" si="130"/>
        <v>#N/A</v>
      </c>
      <c r="Q2664" s="25" t="e">
        <f t="shared" si="131"/>
        <v>#N/A</v>
      </c>
      <c r="R2664" s="24" t="e">
        <f>VLOOKUP(J2664,'[1]Nhân viên'!$E$20:$F$41,2,0)</f>
        <v>#N/A</v>
      </c>
    </row>
    <row r="2665" spans="1:18" x14ac:dyDescent="0.2">
      <c r="A2665" s="11">
        <v>2663</v>
      </c>
      <c r="M2665" s="24" t="e">
        <f>VLOOKUP(K2665,'Hàng hóa'!$C$5:$J2797,2,0)</f>
        <v>#N/A</v>
      </c>
      <c r="N2665" s="25" t="e">
        <f>VLOOKUP(K2665,'[1]Hàng hóa'!$C$5:$G$22,5,0)</f>
        <v>#N/A</v>
      </c>
      <c r="O2665" s="25" t="e">
        <f t="shared" si="129"/>
        <v>#N/A</v>
      </c>
      <c r="P2665" s="263" t="e">
        <f t="shared" si="130"/>
        <v>#N/A</v>
      </c>
      <c r="Q2665" s="25" t="e">
        <f t="shared" si="131"/>
        <v>#N/A</v>
      </c>
      <c r="R2665" s="24" t="e">
        <f>VLOOKUP(J2665,'[1]Nhân viên'!$E$20:$F$41,2,0)</f>
        <v>#N/A</v>
      </c>
    </row>
    <row r="2666" spans="1:18" x14ac:dyDescent="0.2">
      <c r="A2666" s="11">
        <v>2664</v>
      </c>
      <c r="M2666" s="24" t="e">
        <f>VLOOKUP(K2666,'Hàng hóa'!$C$5:$J2798,2,0)</f>
        <v>#N/A</v>
      </c>
      <c r="N2666" s="25" t="e">
        <f>VLOOKUP(K2666,'[1]Hàng hóa'!$C$5:$G$22,5,0)</f>
        <v>#N/A</v>
      </c>
      <c r="O2666" s="25" t="e">
        <f t="shared" si="129"/>
        <v>#N/A</v>
      </c>
      <c r="P2666" s="263" t="e">
        <f t="shared" si="130"/>
        <v>#N/A</v>
      </c>
      <c r="Q2666" s="25" t="e">
        <f t="shared" si="131"/>
        <v>#N/A</v>
      </c>
      <c r="R2666" s="24" t="e">
        <f>VLOOKUP(J2666,'[1]Nhân viên'!$E$20:$F$41,2,0)</f>
        <v>#N/A</v>
      </c>
    </row>
    <row r="2667" spans="1:18" x14ac:dyDescent="0.2">
      <c r="A2667" s="11">
        <v>2665</v>
      </c>
      <c r="M2667" s="24" t="e">
        <f>VLOOKUP(K2667,'Hàng hóa'!$C$5:$J2799,2,0)</f>
        <v>#N/A</v>
      </c>
      <c r="N2667" s="25" t="e">
        <f>VLOOKUP(K2667,'[1]Hàng hóa'!$C$5:$G$22,5,0)</f>
        <v>#N/A</v>
      </c>
      <c r="O2667" s="25" t="e">
        <f t="shared" si="129"/>
        <v>#N/A</v>
      </c>
      <c r="P2667" s="263" t="e">
        <f t="shared" si="130"/>
        <v>#N/A</v>
      </c>
      <c r="Q2667" s="25" t="e">
        <f t="shared" si="131"/>
        <v>#N/A</v>
      </c>
      <c r="R2667" s="24" t="e">
        <f>VLOOKUP(J2667,'[1]Nhân viên'!$E$20:$F$41,2,0)</f>
        <v>#N/A</v>
      </c>
    </row>
    <row r="2668" spans="1:18" x14ac:dyDescent="0.2">
      <c r="A2668" s="11">
        <v>2666</v>
      </c>
      <c r="M2668" s="24" t="e">
        <f>VLOOKUP(K2668,'Hàng hóa'!$C$5:$J2800,2,0)</f>
        <v>#N/A</v>
      </c>
      <c r="N2668" s="25" t="e">
        <f>VLOOKUP(K2668,'[1]Hàng hóa'!$C$5:$G$22,5,0)</f>
        <v>#N/A</v>
      </c>
      <c r="O2668" s="25" t="e">
        <f t="shared" si="129"/>
        <v>#N/A</v>
      </c>
      <c r="P2668" s="263" t="e">
        <f t="shared" si="130"/>
        <v>#N/A</v>
      </c>
      <c r="Q2668" s="25" t="e">
        <f t="shared" si="131"/>
        <v>#N/A</v>
      </c>
      <c r="R2668" s="24" t="e">
        <f>VLOOKUP(J2668,'[1]Nhân viên'!$E$20:$F$41,2,0)</f>
        <v>#N/A</v>
      </c>
    </row>
    <row r="2669" spans="1:18" x14ac:dyDescent="0.2">
      <c r="A2669" s="11">
        <v>2667</v>
      </c>
      <c r="M2669" s="24" t="e">
        <f>VLOOKUP(K2669,'Hàng hóa'!$C$5:$J2801,2,0)</f>
        <v>#N/A</v>
      </c>
      <c r="N2669" s="25" t="e">
        <f>VLOOKUP(K2669,'[1]Hàng hóa'!$C$5:$G$22,5,0)</f>
        <v>#N/A</v>
      </c>
      <c r="O2669" s="25" t="e">
        <f t="shared" si="129"/>
        <v>#N/A</v>
      </c>
      <c r="P2669" s="263" t="e">
        <f t="shared" si="130"/>
        <v>#N/A</v>
      </c>
      <c r="Q2669" s="25" t="e">
        <f t="shared" si="131"/>
        <v>#N/A</v>
      </c>
      <c r="R2669" s="24" t="e">
        <f>VLOOKUP(J2669,'[1]Nhân viên'!$E$20:$F$41,2,0)</f>
        <v>#N/A</v>
      </c>
    </row>
    <row r="2670" spans="1:18" x14ac:dyDescent="0.2">
      <c r="A2670" s="11">
        <v>2668</v>
      </c>
      <c r="M2670" s="24" t="e">
        <f>VLOOKUP(K2670,'Hàng hóa'!$C$5:$J2802,2,0)</f>
        <v>#N/A</v>
      </c>
      <c r="N2670" s="25" t="e">
        <f>VLOOKUP(K2670,'[1]Hàng hóa'!$C$5:$G$22,5,0)</f>
        <v>#N/A</v>
      </c>
      <c r="O2670" s="25" t="e">
        <f t="shared" si="129"/>
        <v>#N/A</v>
      </c>
      <c r="P2670" s="263" t="e">
        <f t="shared" si="130"/>
        <v>#N/A</v>
      </c>
      <c r="Q2670" s="25" t="e">
        <f t="shared" si="131"/>
        <v>#N/A</v>
      </c>
      <c r="R2670" s="24" t="e">
        <f>VLOOKUP(J2670,'[1]Nhân viên'!$E$20:$F$41,2,0)</f>
        <v>#N/A</v>
      </c>
    </row>
    <row r="2671" spans="1:18" x14ac:dyDescent="0.2">
      <c r="A2671" s="11">
        <v>2669</v>
      </c>
      <c r="M2671" s="24" t="e">
        <f>VLOOKUP(K2671,'Hàng hóa'!$C$5:$J2803,2,0)</f>
        <v>#N/A</v>
      </c>
      <c r="N2671" s="25" t="e">
        <f>VLOOKUP(K2671,'[1]Hàng hóa'!$C$5:$G$22,5,0)</f>
        <v>#N/A</v>
      </c>
      <c r="O2671" s="25" t="e">
        <f t="shared" si="129"/>
        <v>#N/A</v>
      </c>
      <c r="P2671" s="263" t="e">
        <f t="shared" si="130"/>
        <v>#N/A</v>
      </c>
      <c r="Q2671" s="25" t="e">
        <f t="shared" si="131"/>
        <v>#N/A</v>
      </c>
      <c r="R2671" s="24" t="e">
        <f>VLOOKUP(J2671,'[1]Nhân viên'!$E$20:$F$41,2,0)</f>
        <v>#N/A</v>
      </c>
    </row>
    <row r="2672" spans="1:18" x14ac:dyDescent="0.2">
      <c r="A2672" s="11">
        <v>2670</v>
      </c>
      <c r="M2672" s="24" t="e">
        <f>VLOOKUP(K2672,'Hàng hóa'!$C$5:$J2804,2,0)</f>
        <v>#N/A</v>
      </c>
      <c r="N2672" s="25" t="e">
        <f>VLOOKUP(K2672,'[1]Hàng hóa'!$C$5:$G$22,5,0)</f>
        <v>#N/A</v>
      </c>
      <c r="O2672" s="25" t="e">
        <f t="shared" si="129"/>
        <v>#N/A</v>
      </c>
      <c r="P2672" s="263" t="e">
        <f t="shared" si="130"/>
        <v>#N/A</v>
      </c>
      <c r="Q2672" s="25" t="e">
        <f t="shared" si="131"/>
        <v>#N/A</v>
      </c>
      <c r="R2672" s="24" t="e">
        <f>VLOOKUP(J2672,'[1]Nhân viên'!$E$20:$F$41,2,0)</f>
        <v>#N/A</v>
      </c>
    </row>
    <row r="2673" spans="1:18" x14ac:dyDescent="0.2">
      <c r="A2673" s="11">
        <v>2671</v>
      </c>
      <c r="M2673" s="24" t="e">
        <f>VLOOKUP(K2673,'Hàng hóa'!$C$5:$J2805,2,0)</f>
        <v>#N/A</v>
      </c>
      <c r="N2673" s="25" t="e">
        <f>VLOOKUP(K2673,'[1]Hàng hóa'!$C$5:$G$22,5,0)</f>
        <v>#N/A</v>
      </c>
      <c r="O2673" s="25" t="e">
        <f t="shared" si="129"/>
        <v>#N/A</v>
      </c>
      <c r="P2673" s="263" t="e">
        <f t="shared" si="130"/>
        <v>#N/A</v>
      </c>
      <c r="Q2673" s="25" t="e">
        <f t="shared" si="131"/>
        <v>#N/A</v>
      </c>
      <c r="R2673" s="24" t="e">
        <f>VLOOKUP(J2673,'[1]Nhân viên'!$E$20:$F$41,2,0)</f>
        <v>#N/A</v>
      </c>
    </row>
    <row r="2674" spans="1:18" x14ac:dyDescent="0.2">
      <c r="A2674" s="11">
        <v>2672</v>
      </c>
      <c r="M2674" s="24" t="e">
        <f>VLOOKUP(K2674,'Hàng hóa'!$C$5:$J2806,2,0)</f>
        <v>#N/A</v>
      </c>
      <c r="N2674" s="25" t="e">
        <f>VLOOKUP(K2674,'[1]Hàng hóa'!$C$5:$G$22,5,0)</f>
        <v>#N/A</v>
      </c>
      <c r="O2674" s="25" t="e">
        <f t="shared" si="129"/>
        <v>#N/A</v>
      </c>
      <c r="P2674" s="263" t="e">
        <f t="shared" si="130"/>
        <v>#N/A</v>
      </c>
      <c r="Q2674" s="25" t="e">
        <f t="shared" si="131"/>
        <v>#N/A</v>
      </c>
      <c r="R2674" s="24" t="e">
        <f>VLOOKUP(J2674,'[1]Nhân viên'!$E$20:$F$41,2,0)</f>
        <v>#N/A</v>
      </c>
    </row>
    <row r="2675" spans="1:18" x14ac:dyDescent="0.2">
      <c r="A2675" s="11">
        <v>2673</v>
      </c>
      <c r="M2675" s="24" t="e">
        <f>VLOOKUP(K2675,'Hàng hóa'!$C$5:$J2807,2,0)</f>
        <v>#N/A</v>
      </c>
      <c r="N2675" s="25" t="e">
        <f>VLOOKUP(K2675,'[1]Hàng hóa'!$C$5:$G$22,5,0)</f>
        <v>#N/A</v>
      </c>
      <c r="O2675" s="25" t="e">
        <f t="shared" si="129"/>
        <v>#N/A</v>
      </c>
      <c r="P2675" s="263" t="e">
        <f t="shared" si="130"/>
        <v>#N/A</v>
      </c>
      <c r="Q2675" s="25" t="e">
        <f t="shared" si="131"/>
        <v>#N/A</v>
      </c>
      <c r="R2675" s="24" t="e">
        <f>VLOOKUP(J2675,'[1]Nhân viên'!$E$20:$F$41,2,0)</f>
        <v>#N/A</v>
      </c>
    </row>
    <row r="2676" spans="1:18" x14ac:dyDescent="0.2">
      <c r="A2676" s="11">
        <v>2674</v>
      </c>
      <c r="M2676" s="24" t="e">
        <f>VLOOKUP(K2676,'Hàng hóa'!$C$5:$J2808,2,0)</f>
        <v>#N/A</v>
      </c>
      <c r="N2676" s="25" t="e">
        <f>VLOOKUP(K2676,'[1]Hàng hóa'!$C$5:$G$22,5,0)</f>
        <v>#N/A</v>
      </c>
      <c r="O2676" s="25" t="e">
        <f t="shared" si="129"/>
        <v>#N/A</v>
      </c>
      <c r="P2676" s="263" t="e">
        <f t="shared" si="130"/>
        <v>#N/A</v>
      </c>
      <c r="Q2676" s="25" t="e">
        <f t="shared" si="131"/>
        <v>#N/A</v>
      </c>
      <c r="R2676" s="24" t="e">
        <f>VLOOKUP(J2676,'[1]Nhân viên'!$E$20:$F$41,2,0)</f>
        <v>#N/A</v>
      </c>
    </row>
    <row r="2677" spans="1:18" x14ac:dyDescent="0.2">
      <c r="A2677" s="11">
        <v>2675</v>
      </c>
      <c r="M2677" s="24" t="e">
        <f>VLOOKUP(K2677,'Hàng hóa'!$C$5:$J2809,2,0)</f>
        <v>#N/A</v>
      </c>
      <c r="N2677" s="25" t="e">
        <f>VLOOKUP(K2677,'[1]Hàng hóa'!$C$5:$G$22,5,0)</f>
        <v>#N/A</v>
      </c>
      <c r="O2677" s="25" t="e">
        <f t="shared" si="129"/>
        <v>#N/A</v>
      </c>
      <c r="P2677" s="263" t="e">
        <f t="shared" si="130"/>
        <v>#N/A</v>
      </c>
      <c r="Q2677" s="25" t="e">
        <f t="shared" si="131"/>
        <v>#N/A</v>
      </c>
      <c r="R2677" s="24" t="e">
        <f>VLOOKUP(J2677,'[1]Nhân viên'!$E$20:$F$41,2,0)</f>
        <v>#N/A</v>
      </c>
    </row>
    <row r="2678" spans="1:18" x14ac:dyDescent="0.2">
      <c r="A2678" s="11">
        <v>2676</v>
      </c>
      <c r="M2678" s="24" t="e">
        <f>VLOOKUP(K2678,'Hàng hóa'!$C$5:$J2810,2,0)</f>
        <v>#N/A</v>
      </c>
      <c r="N2678" s="25" t="e">
        <f>VLOOKUP(K2678,'[1]Hàng hóa'!$C$5:$G$22,5,0)</f>
        <v>#N/A</v>
      </c>
      <c r="O2678" s="25" t="e">
        <f t="shared" si="129"/>
        <v>#N/A</v>
      </c>
      <c r="P2678" s="263" t="e">
        <f t="shared" si="130"/>
        <v>#N/A</v>
      </c>
      <c r="Q2678" s="25" t="e">
        <f t="shared" si="131"/>
        <v>#N/A</v>
      </c>
      <c r="R2678" s="24" t="e">
        <f>VLOOKUP(J2678,'[1]Nhân viên'!$E$20:$F$41,2,0)</f>
        <v>#N/A</v>
      </c>
    </row>
    <row r="2679" spans="1:18" x14ac:dyDescent="0.2">
      <c r="A2679" s="11">
        <v>2677</v>
      </c>
      <c r="M2679" s="24" t="e">
        <f>VLOOKUP(K2679,'Hàng hóa'!$C$5:$J2811,2,0)</f>
        <v>#N/A</v>
      </c>
      <c r="N2679" s="25" t="e">
        <f>VLOOKUP(K2679,'[1]Hàng hóa'!$C$5:$G$22,5,0)</f>
        <v>#N/A</v>
      </c>
      <c r="O2679" s="25" t="e">
        <f t="shared" si="129"/>
        <v>#N/A</v>
      </c>
      <c r="P2679" s="263" t="e">
        <f t="shared" si="130"/>
        <v>#N/A</v>
      </c>
      <c r="Q2679" s="25" t="e">
        <f t="shared" si="131"/>
        <v>#N/A</v>
      </c>
      <c r="R2679" s="24" t="e">
        <f>VLOOKUP(J2679,'[1]Nhân viên'!$E$20:$F$41,2,0)</f>
        <v>#N/A</v>
      </c>
    </row>
    <row r="2680" spans="1:18" x14ac:dyDescent="0.2">
      <c r="A2680" s="11">
        <v>2678</v>
      </c>
      <c r="M2680" s="24" t="e">
        <f>VLOOKUP(K2680,'Hàng hóa'!$C$5:$J2812,2,0)</f>
        <v>#N/A</v>
      </c>
      <c r="N2680" s="25" t="e">
        <f>VLOOKUP(K2680,'[1]Hàng hóa'!$C$5:$G$22,5,0)</f>
        <v>#N/A</v>
      </c>
      <c r="O2680" s="25" t="e">
        <f t="shared" si="129"/>
        <v>#N/A</v>
      </c>
      <c r="P2680" s="263" t="e">
        <f t="shared" si="130"/>
        <v>#N/A</v>
      </c>
      <c r="Q2680" s="25" t="e">
        <f t="shared" si="131"/>
        <v>#N/A</v>
      </c>
      <c r="R2680" s="24" t="e">
        <f>VLOOKUP(J2680,'[1]Nhân viên'!$E$20:$F$41,2,0)</f>
        <v>#N/A</v>
      </c>
    </row>
    <row r="2681" spans="1:18" x14ac:dyDescent="0.2">
      <c r="A2681" s="11">
        <v>2679</v>
      </c>
      <c r="M2681" s="24" t="e">
        <f>VLOOKUP(K2681,'Hàng hóa'!$C$5:$J2813,2,0)</f>
        <v>#N/A</v>
      </c>
      <c r="N2681" s="25" t="e">
        <f>VLOOKUP(K2681,'[1]Hàng hóa'!$C$5:$G$22,5,0)</f>
        <v>#N/A</v>
      </c>
      <c r="O2681" s="25" t="e">
        <f t="shared" si="129"/>
        <v>#N/A</v>
      </c>
      <c r="P2681" s="263" t="e">
        <f t="shared" si="130"/>
        <v>#N/A</v>
      </c>
      <c r="Q2681" s="25" t="e">
        <f t="shared" si="131"/>
        <v>#N/A</v>
      </c>
      <c r="R2681" s="24" t="e">
        <f>VLOOKUP(J2681,'[1]Nhân viên'!$E$20:$F$41,2,0)</f>
        <v>#N/A</v>
      </c>
    </row>
    <row r="2682" spans="1:18" x14ac:dyDescent="0.2">
      <c r="A2682" s="11">
        <v>2680</v>
      </c>
      <c r="M2682" s="24" t="e">
        <f>VLOOKUP(K2682,'Hàng hóa'!$C$5:$J2814,2,0)</f>
        <v>#N/A</v>
      </c>
      <c r="N2682" s="25" t="e">
        <f>VLOOKUP(K2682,'[1]Hàng hóa'!$C$5:$G$22,5,0)</f>
        <v>#N/A</v>
      </c>
      <c r="O2682" s="25" t="e">
        <f t="shared" si="129"/>
        <v>#N/A</v>
      </c>
      <c r="P2682" s="263" t="e">
        <f t="shared" si="130"/>
        <v>#N/A</v>
      </c>
      <c r="Q2682" s="25" t="e">
        <f t="shared" si="131"/>
        <v>#N/A</v>
      </c>
      <c r="R2682" s="24" t="e">
        <f>VLOOKUP(J2682,'[1]Nhân viên'!$E$20:$F$41,2,0)</f>
        <v>#N/A</v>
      </c>
    </row>
    <row r="2683" spans="1:18" x14ac:dyDescent="0.2">
      <c r="A2683" s="11">
        <v>2681</v>
      </c>
      <c r="M2683" s="24" t="e">
        <f>VLOOKUP(K2683,'Hàng hóa'!$C$5:$J2815,2,0)</f>
        <v>#N/A</v>
      </c>
      <c r="N2683" s="25" t="e">
        <f>VLOOKUP(K2683,'[1]Hàng hóa'!$C$5:$G$22,5,0)</f>
        <v>#N/A</v>
      </c>
      <c r="O2683" s="25" t="e">
        <f t="shared" si="129"/>
        <v>#N/A</v>
      </c>
      <c r="P2683" s="263" t="e">
        <f t="shared" si="130"/>
        <v>#N/A</v>
      </c>
      <c r="Q2683" s="25" t="e">
        <f t="shared" si="131"/>
        <v>#N/A</v>
      </c>
      <c r="R2683" s="24" t="e">
        <f>VLOOKUP(J2683,'[1]Nhân viên'!$E$20:$F$41,2,0)</f>
        <v>#N/A</v>
      </c>
    </row>
    <row r="2684" spans="1:18" x14ac:dyDescent="0.2">
      <c r="A2684" s="11">
        <v>2682</v>
      </c>
      <c r="M2684" s="24" t="e">
        <f>VLOOKUP(K2684,'Hàng hóa'!$C$5:$J2816,2,0)</f>
        <v>#N/A</v>
      </c>
      <c r="N2684" s="25" t="e">
        <f>VLOOKUP(K2684,'[1]Hàng hóa'!$C$5:$G$22,5,0)</f>
        <v>#N/A</v>
      </c>
      <c r="O2684" s="25" t="e">
        <f t="shared" si="129"/>
        <v>#N/A</v>
      </c>
      <c r="P2684" s="263" t="e">
        <f t="shared" si="130"/>
        <v>#N/A</v>
      </c>
      <c r="Q2684" s="25" t="e">
        <f t="shared" si="131"/>
        <v>#N/A</v>
      </c>
      <c r="R2684" s="24" t="e">
        <f>VLOOKUP(J2684,'[1]Nhân viên'!$E$20:$F$41,2,0)</f>
        <v>#N/A</v>
      </c>
    </row>
    <row r="2685" spans="1:18" x14ac:dyDescent="0.2">
      <c r="A2685" s="11">
        <v>2683</v>
      </c>
      <c r="M2685" s="24" t="e">
        <f>VLOOKUP(K2685,'Hàng hóa'!$C$5:$J2817,2,0)</f>
        <v>#N/A</v>
      </c>
      <c r="N2685" s="25" t="e">
        <f>VLOOKUP(K2685,'[1]Hàng hóa'!$C$5:$G$22,5,0)</f>
        <v>#N/A</v>
      </c>
      <c r="O2685" s="25" t="e">
        <f t="shared" si="129"/>
        <v>#N/A</v>
      </c>
      <c r="P2685" s="263" t="e">
        <f t="shared" si="130"/>
        <v>#N/A</v>
      </c>
      <c r="Q2685" s="25" t="e">
        <f t="shared" si="131"/>
        <v>#N/A</v>
      </c>
      <c r="R2685" s="24" t="e">
        <f>VLOOKUP(J2685,'[1]Nhân viên'!$E$20:$F$41,2,0)</f>
        <v>#N/A</v>
      </c>
    </row>
    <row r="2686" spans="1:18" x14ac:dyDescent="0.2">
      <c r="A2686" s="11">
        <v>2684</v>
      </c>
      <c r="M2686" s="24" t="e">
        <f>VLOOKUP(K2686,'Hàng hóa'!$C$5:$J2818,2,0)</f>
        <v>#N/A</v>
      </c>
      <c r="N2686" s="25" t="e">
        <f>VLOOKUP(K2686,'[1]Hàng hóa'!$C$5:$G$22,5,0)</f>
        <v>#N/A</v>
      </c>
      <c r="O2686" s="25" t="e">
        <f t="shared" si="129"/>
        <v>#N/A</v>
      </c>
      <c r="P2686" s="263" t="e">
        <f t="shared" si="130"/>
        <v>#N/A</v>
      </c>
      <c r="Q2686" s="25" t="e">
        <f t="shared" si="131"/>
        <v>#N/A</v>
      </c>
      <c r="R2686" s="24" t="e">
        <f>VLOOKUP(J2686,'[1]Nhân viên'!$E$20:$F$41,2,0)</f>
        <v>#N/A</v>
      </c>
    </row>
    <row r="2687" spans="1:18" x14ac:dyDescent="0.2">
      <c r="A2687" s="11">
        <v>2685</v>
      </c>
      <c r="M2687" s="24" t="e">
        <f>VLOOKUP(K2687,'Hàng hóa'!$C$5:$J2819,2,0)</f>
        <v>#N/A</v>
      </c>
      <c r="N2687" s="25" t="e">
        <f>VLOOKUP(K2687,'[1]Hàng hóa'!$C$5:$G$22,5,0)</f>
        <v>#N/A</v>
      </c>
      <c r="O2687" s="25" t="e">
        <f t="shared" si="129"/>
        <v>#N/A</v>
      </c>
      <c r="P2687" s="263" t="e">
        <f t="shared" si="130"/>
        <v>#N/A</v>
      </c>
      <c r="Q2687" s="25" t="e">
        <f t="shared" si="131"/>
        <v>#N/A</v>
      </c>
      <c r="R2687" s="24" t="e">
        <f>VLOOKUP(J2687,'[1]Nhân viên'!$E$20:$F$41,2,0)</f>
        <v>#N/A</v>
      </c>
    </row>
    <row r="2688" spans="1:18" x14ac:dyDescent="0.2">
      <c r="A2688" s="11">
        <v>2686</v>
      </c>
      <c r="M2688" s="24" t="e">
        <f>VLOOKUP(K2688,'Hàng hóa'!$C$5:$J2820,2,0)</f>
        <v>#N/A</v>
      </c>
      <c r="N2688" s="25" t="e">
        <f>VLOOKUP(K2688,'[1]Hàng hóa'!$C$5:$G$22,5,0)</f>
        <v>#N/A</v>
      </c>
      <c r="O2688" s="25" t="e">
        <f t="shared" si="129"/>
        <v>#N/A</v>
      </c>
      <c r="P2688" s="263" t="e">
        <f t="shared" si="130"/>
        <v>#N/A</v>
      </c>
      <c r="Q2688" s="25" t="e">
        <f t="shared" si="131"/>
        <v>#N/A</v>
      </c>
      <c r="R2688" s="24" t="e">
        <f>VLOOKUP(J2688,'[1]Nhân viên'!$E$20:$F$41,2,0)</f>
        <v>#N/A</v>
      </c>
    </row>
    <row r="2689" spans="1:18" x14ac:dyDescent="0.2">
      <c r="A2689" s="11">
        <v>2687</v>
      </c>
      <c r="M2689" s="24" t="e">
        <f>VLOOKUP(K2689,'Hàng hóa'!$C$5:$J2821,2,0)</f>
        <v>#N/A</v>
      </c>
      <c r="N2689" s="25" t="e">
        <f>VLOOKUP(K2689,'[1]Hàng hóa'!$C$5:$G$22,5,0)</f>
        <v>#N/A</v>
      </c>
      <c r="O2689" s="25" t="e">
        <f t="shared" si="129"/>
        <v>#N/A</v>
      </c>
      <c r="P2689" s="263" t="e">
        <f t="shared" si="130"/>
        <v>#N/A</v>
      </c>
      <c r="Q2689" s="25" t="e">
        <f t="shared" si="131"/>
        <v>#N/A</v>
      </c>
      <c r="R2689" s="24" t="e">
        <f>VLOOKUP(J2689,'[1]Nhân viên'!$E$20:$F$41,2,0)</f>
        <v>#N/A</v>
      </c>
    </row>
    <row r="2690" spans="1:18" x14ac:dyDescent="0.2">
      <c r="A2690" s="11">
        <v>2688</v>
      </c>
      <c r="M2690" s="24" t="e">
        <f>VLOOKUP(K2690,'Hàng hóa'!$C$5:$J2822,2,0)</f>
        <v>#N/A</v>
      </c>
      <c r="N2690" s="25" t="e">
        <f>VLOOKUP(K2690,'[1]Hàng hóa'!$C$5:$G$22,5,0)</f>
        <v>#N/A</v>
      </c>
      <c r="O2690" s="25" t="e">
        <f t="shared" si="129"/>
        <v>#N/A</v>
      </c>
      <c r="P2690" s="263" t="e">
        <f t="shared" si="130"/>
        <v>#N/A</v>
      </c>
      <c r="Q2690" s="25" t="e">
        <f t="shared" si="131"/>
        <v>#N/A</v>
      </c>
      <c r="R2690" s="24" t="e">
        <f>VLOOKUP(J2690,'[1]Nhân viên'!$E$20:$F$41,2,0)</f>
        <v>#N/A</v>
      </c>
    </row>
    <row r="2691" spans="1:18" x14ac:dyDescent="0.2">
      <c r="A2691" s="11">
        <v>2689</v>
      </c>
      <c r="M2691" s="24" t="e">
        <f>VLOOKUP(K2691,'Hàng hóa'!$C$5:$J2823,2,0)</f>
        <v>#N/A</v>
      </c>
      <c r="N2691" s="25" t="e">
        <f>VLOOKUP(K2691,'[1]Hàng hóa'!$C$5:$G$22,5,0)</f>
        <v>#N/A</v>
      </c>
      <c r="O2691" s="25" t="e">
        <f t="shared" si="129"/>
        <v>#N/A</v>
      </c>
      <c r="P2691" s="263" t="e">
        <f t="shared" si="130"/>
        <v>#N/A</v>
      </c>
      <c r="Q2691" s="25" t="e">
        <f t="shared" si="131"/>
        <v>#N/A</v>
      </c>
      <c r="R2691" s="24" t="e">
        <f>VLOOKUP(J2691,'[1]Nhân viên'!$E$20:$F$41,2,0)</f>
        <v>#N/A</v>
      </c>
    </row>
    <row r="2692" spans="1:18" x14ac:dyDescent="0.2">
      <c r="A2692" s="11">
        <v>2690</v>
      </c>
      <c r="M2692" s="24" t="e">
        <f>VLOOKUP(K2692,'Hàng hóa'!$C$5:$J2824,2,0)</f>
        <v>#N/A</v>
      </c>
      <c r="N2692" s="25" t="e">
        <f>VLOOKUP(K2692,'[1]Hàng hóa'!$C$5:$G$22,5,0)</f>
        <v>#N/A</v>
      </c>
      <c r="O2692" s="25" t="e">
        <f t="shared" si="129"/>
        <v>#N/A</v>
      </c>
      <c r="P2692" s="263" t="e">
        <f t="shared" si="130"/>
        <v>#N/A</v>
      </c>
      <c r="Q2692" s="25" t="e">
        <f t="shared" si="131"/>
        <v>#N/A</v>
      </c>
      <c r="R2692" s="24" t="e">
        <f>VLOOKUP(J2692,'[1]Nhân viên'!$E$20:$F$41,2,0)</f>
        <v>#N/A</v>
      </c>
    </row>
    <row r="2693" spans="1:18" x14ac:dyDescent="0.2">
      <c r="A2693" s="11">
        <v>2691</v>
      </c>
      <c r="M2693" s="24" t="e">
        <f>VLOOKUP(K2693,'Hàng hóa'!$C$5:$J2825,2,0)</f>
        <v>#N/A</v>
      </c>
      <c r="N2693" s="25" t="e">
        <f>VLOOKUP(K2693,'[1]Hàng hóa'!$C$5:$G$22,5,0)</f>
        <v>#N/A</v>
      </c>
      <c r="O2693" s="25" t="e">
        <f t="shared" si="129"/>
        <v>#N/A</v>
      </c>
      <c r="P2693" s="263" t="e">
        <f t="shared" si="130"/>
        <v>#N/A</v>
      </c>
      <c r="Q2693" s="25" t="e">
        <f t="shared" si="131"/>
        <v>#N/A</v>
      </c>
      <c r="R2693" s="24" t="e">
        <f>VLOOKUP(J2693,'[1]Nhân viên'!$E$20:$F$41,2,0)</f>
        <v>#N/A</v>
      </c>
    </row>
    <row r="2694" spans="1:18" x14ac:dyDescent="0.2">
      <c r="A2694" s="11">
        <v>2692</v>
      </c>
      <c r="M2694" s="24" t="e">
        <f>VLOOKUP(K2694,'Hàng hóa'!$C$5:$J2826,2,0)</f>
        <v>#N/A</v>
      </c>
      <c r="N2694" s="25" t="e">
        <f>VLOOKUP(K2694,'[1]Hàng hóa'!$C$5:$G$22,5,0)</f>
        <v>#N/A</v>
      </c>
      <c r="O2694" s="25" t="e">
        <f t="shared" si="129"/>
        <v>#N/A</v>
      </c>
      <c r="P2694" s="263" t="e">
        <f t="shared" si="130"/>
        <v>#N/A</v>
      </c>
      <c r="Q2694" s="25" t="e">
        <f t="shared" si="131"/>
        <v>#N/A</v>
      </c>
      <c r="R2694" s="24" t="e">
        <f>VLOOKUP(J2694,'[1]Nhân viên'!$E$20:$F$41,2,0)</f>
        <v>#N/A</v>
      </c>
    </row>
    <row r="2695" spans="1:18" x14ac:dyDescent="0.2">
      <c r="A2695" s="11">
        <v>2693</v>
      </c>
      <c r="M2695" s="24" t="e">
        <f>VLOOKUP(K2695,'Hàng hóa'!$C$5:$J2827,2,0)</f>
        <v>#N/A</v>
      </c>
      <c r="N2695" s="25" t="e">
        <f>VLOOKUP(K2695,'[1]Hàng hóa'!$C$5:$G$22,5,0)</f>
        <v>#N/A</v>
      </c>
      <c r="O2695" s="25" t="e">
        <f t="shared" si="129"/>
        <v>#N/A</v>
      </c>
      <c r="P2695" s="263" t="e">
        <f t="shared" si="130"/>
        <v>#N/A</v>
      </c>
      <c r="Q2695" s="25" t="e">
        <f t="shared" si="131"/>
        <v>#N/A</v>
      </c>
      <c r="R2695" s="24" t="e">
        <f>VLOOKUP(J2695,'[1]Nhân viên'!$E$20:$F$41,2,0)</f>
        <v>#N/A</v>
      </c>
    </row>
    <row r="2696" spans="1:18" x14ac:dyDescent="0.2">
      <c r="A2696" s="11">
        <v>2694</v>
      </c>
      <c r="M2696" s="24" t="e">
        <f>VLOOKUP(K2696,'Hàng hóa'!$C$5:$J2828,2,0)</f>
        <v>#N/A</v>
      </c>
      <c r="N2696" s="25" t="e">
        <f>VLOOKUP(K2696,'[1]Hàng hóa'!$C$5:$G$22,5,0)</f>
        <v>#N/A</v>
      </c>
      <c r="O2696" s="25" t="e">
        <f t="shared" si="129"/>
        <v>#N/A</v>
      </c>
      <c r="P2696" s="263" t="e">
        <f t="shared" si="130"/>
        <v>#N/A</v>
      </c>
      <c r="Q2696" s="25" t="e">
        <f t="shared" si="131"/>
        <v>#N/A</v>
      </c>
      <c r="R2696" s="24" t="e">
        <f>VLOOKUP(J2696,'[1]Nhân viên'!$E$20:$F$41,2,0)</f>
        <v>#N/A</v>
      </c>
    </row>
    <row r="2697" spans="1:18" x14ac:dyDescent="0.2">
      <c r="A2697" s="11">
        <v>2695</v>
      </c>
      <c r="M2697" s="24" t="e">
        <f>VLOOKUP(K2697,'Hàng hóa'!$C$5:$J2829,2,0)</f>
        <v>#N/A</v>
      </c>
      <c r="N2697" s="25" t="e">
        <f>VLOOKUP(K2697,'[1]Hàng hóa'!$C$5:$G$22,5,0)</f>
        <v>#N/A</v>
      </c>
      <c r="O2697" s="25" t="e">
        <f t="shared" si="129"/>
        <v>#N/A</v>
      </c>
      <c r="P2697" s="263" t="e">
        <f t="shared" si="130"/>
        <v>#N/A</v>
      </c>
      <c r="Q2697" s="25" t="e">
        <f t="shared" si="131"/>
        <v>#N/A</v>
      </c>
      <c r="R2697" s="24" t="e">
        <f>VLOOKUP(J2697,'[1]Nhân viên'!$E$20:$F$41,2,0)</f>
        <v>#N/A</v>
      </c>
    </row>
    <row r="2698" spans="1:18" x14ac:dyDescent="0.2">
      <c r="A2698" s="11">
        <v>2696</v>
      </c>
      <c r="M2698" s="24" t="e">
        <f>VLOOKUP(K2698,'Hàng hóa'!$C$5:$J2830,2,0)</f>
        <v>#N/A</v>
      </c>
      <c r="N2698" s="25" t="e">
        <f>VLOOKUP(K2698,'[1]Hàng hóa'!$C$5:$G$22,5,0)</f>
        <v>#N/A</v>
      </c>
      <c r="O2698" s="25" t="e">
        <f t="shared" si="129"/>
        <v>#N/A</v>
      </c>
      <c r="P2698" s="263" t="e">
        <f t="shared" si="130"/>
        <v>#N/A</v>
      </c>
      <c r="Q2698" s="25" t="e">
        <f t="shared" si="131"/>
        <v>#N/A</v>
      </c>
      <c r="R2698" s="24" t="e">
        <f>VLOOKUP(J2698,'[1]Nhân viên'!$E$20:$F$41,2,0)</f>
        <v>#N/A</v>
      </c>
    </row>
    <row r="2699" spans="1:18" x14ac:dyDescent="0.2">
      <c r="A2699" s="11">
        <v>2697</v>
      </c>
      <c r="M2699" s="24" t="e">
        <f>VLOOKUP(K2699,'Hàng hóa'!$C$5:$J2831,2,0)</f>
        <v>#N/A</v>
      </c>
      <c r="N2699" s="25" t="e">
        <f>VLOOKUP(K2699,'[1]Hàng hóa'!$C$5:$G$22,5,0)</f>
        <v>#N/A</v>
      </c>
      <c r="O2699" s="25" t="e">
        <f t="shared" si="129"/>
        <v>#N/A</v>
      </c>
      <c r="P2699" s="263" t="e">
        <f t="shared" si="130"/>
        <v>#N/A</v>
      </c>
      <c r="Q2699" s="25" t="e">
        <f t="shared" si="131"/>
        <v>#N/A</v>
      </c>
      <c r="R2699" s="24" t="e">
        <f>VLOOKUP(J2699,'[1]Nhân viên'!$E$20:$F$41,2,0)</f>
        <v>#N/A</v>
      </c>
    </row>
    <row r="2700" spans="1:18" x14ac:dyDescent="0.2">
      <c r="A2700" s="11">
        <v>2698</v>
      </c>
      <c r="M2700" s="24" t="e">
        <f>VLOOKUP(K2700,'Hàng hóa'!$C$5:$J2832,2,0)</f>
        <v>#N/A</v>
      </c>
      <c r="N2700" s="25" t="e">
        <f>VLOOKUP(K2700,'[1]Hàng hóa'!$C$5:$G$22,5,0)</f>
        <v>#N/A</v>
      </c>
      <c r="O2700" s="25" t="e">
        <f t="shared" si="129"/>
        <v>#N/A</v>
      </c>
      <c r="P2700" s="263" t="e">
        <f t="shared" si="130"/>
        <v>#N/A</v>
      </c>
      <c r="Q2700" s="25" t="e">
        <f t="shared" si="131"/>
        <v>#N/A</v>
      </c>
      <c r="R2700" s="24" t="e">
        <f>VLOOKUP(J2700,'[1]Nhân viên'!$E$20:$F$41,2,0)</f>
        <v>#N/A</v>
      </c>
    </row>
    <row r="2701" spans="1:18" x14ac:dyDescent="0.2">
      <c r="A2701" s="11">
        <v>2699</v>
      </c>
      <c r="M2701" s="24" t="e">
        <f>VLOOKUP(K2701,'Hàng hóa'!$C$5:$J2833,2,0)</f>
        <v>#N/A</v>
      </c>
      <c r="N2701" s="25" t="e">
        <f>VLOOKUP(K2701,'[1]Hàng hóa'!$C$5:$G$22,5,0)</f>
        <v>#N/A</v>
      </c>
      <c r="O2701" s="25" t="e">
        <f t="shared" si="129"/>
        <v>#N/A</v>
      </c>
      <c r="P2701" s="263" t="e">
        <f t="shared" si="130"/>
        <v>#N/A</v>
      </c>
      <c r="Q2701" s="25" t="e">
        <f t="shared" si="131"/>
        <v>#N/A</v>
      </c>
      <c r="R2701" s="24" t="e">
        <f>VLOOKUP(J2701,'[1]Nhân viên'!$E$20:$F$41,2,0)</f>
        <v>#N/A</v>
      </c>
    </row>
    <row r="2702" spans="1:18" x14ac:dyDescent="0.2">
      <c r="A2702" s="11">
        <v>2700</v>
      </c>
      <c r="M2702" s="24" t="e">
        <f>VLOOKUP(K2702,'Hàng hóa'!$C$5:$J2834,2,0)</f>
        <v>#N/A</v>
      </c>
      <c r="N2702" s="25" t="e">
        <f>VLOOKUP(K2702,'[1]Hàng hóa'!$C$5:$G$22,5,0)</f>
        <v>#N/A</v>
      </c>
      <c r="O2702" s="25" t="e">
        <f t="shared" si="129"/>
        <v>#N/A</v>
      </c>
      <c r="P2702" s="263" t="e">
        <f t="shared" si="130"/>
        <v>#N/A</v>
      </c>
      <c r="Q2702" s="25" t="e">
        <f t="shared" si="131"/>
        <v>#N/A</v>
      </c>
      <c r="R2702" s="24" t="e">
        <f>VLOOKUP(J2702,'[1]Nhân viên'!$E$20:$F$41,2,0)</f>
        <v>#N/A</v>
      </c>
    </row>
    <row r="2703" spans="1:18" x14ac:dyDescent="0.2">
      <c r="A2703" s="11">
        <v>2701</v>
      </c>
      <c r="M2703" s="24" t="e">
        <f>VLOOKUP(K2703,'Hàng hóa'!$C$5:$J2835,2,0)</f>
        <v>#N/A</v>
      </c>
      <c r="N2703" s="25" t="e">
        <f>VLOOKUP(K2703,'[1]Hàng hóa'!$C$5:$G$22,5,0)</f>
        <v>#N/A</v>
      </c>
      <c r="O2703" s="25" t="e">
        <f t="shared" si="129"/>
        <v>#N/A</v>
      </c>
      <c r="P2703" s="263" t="e">
        <f t="shared" si="130"/>
        <v>#N/A</v>
      </c>
      <c r="Q2703" s="25" t="e">
        <f t="shared" si="131"/>
        <v>#N/A</v>
      </c>
      <c r="R2703" s="24" t="e">
        <f>VLOOKUP(J2703,'[1]Nhân viên'!$E$20:$F$41,2,0)</f>
        <v>#N/A</v>
      </c>
    </row>
    <row r="2704" spans="1:18" x14ac:dyDescent="0.2">
      <c r="A2704" s="11">
        <v>2702</v>
      </c>
      <c r="M2704" s="24" t="e">
        <f>VLOOKUP(K2704,'Hàng hóa'!$C$5:$J2836,2,0)</f>
        <v>#N/A</v>
      </c>
      <c r="N2704" s="25" t="e">
        <f>VLOOKUP(K2704,'[1]Hàng hóa'!$C$5:$G$22,5,0)</f>
        <v>#N/A</v>
      </c>
      <c r="O2704" s="25" t="e">
        <f t="shared" si="129"/>
        <v>#N/A</v>
      </c>
      <c r="P2704" s="263" t="e">
        <f t="shared" si="130"/>
        <v>#N/A</v>
      </c>
      <c r="Q2704" s="25" t="e">
        <f t="shared" si="131"/>
        <v>#N/A</v>
      </c>
      <c r="R2704" s="24" t="e">
        <f>VLOOKUP(J2704,'[1]Nhân viên'!$E$20:$F$41,2,0)</f>
        <v>#N/A</v>
      </c>
    </row>
    <row r="2705" spans="1:18" x14ac:dyDescent="0.2">
      <c r="A2705" s="11">
        <v>2703</v>
      </c>
      <c r="M2705" s="24" t="e">
        <f>VLOOKUP(K2705,'Hàng hóa'!$C$5:$J2837,2,0)</f>
        <v>#N/A</v>
      </c>
      <c r="N2705" s="25" t="e">
        <f>VLOOKUP(K2705,'[1]Hàng hóa'!$C$5:$G$22,5,0)</f>
        <v>#N/A</v>
      </c>
      <c r="O2705" s="25" t="e">
        <f t="shared" si="129"/>
        <v>#N/A</v>
      </c>
      <c r="P2705" s="263" t="e">
        <f t="shared" si="130"/>
        <v>#N/A</v>
      </c>
      <c r="Q2705" s="25" t="e">
        <f t="shared" si="131"/>
        <v>#N/A</v>
      </c>
      <c r="R2705" s="24" t="e">
        <f>VLOOKUP(J2705,'[1]Nhân viên'!$E$20:$F$41,2,0)</f>
        <v>#N/A</v>
      </c>
    </row>
    <row r="2706" spans="1:18" x14ac:dyDescent="0.2">
      <c r="A2706" s="11">
        <v>2704</v>
      </c>
      <c r="M2706" s="24" t="e">
        <f>VLOOKUP(K2706,'Hàng hóa'!$C$5:$J2838,2,0)</f>
        <v>#N/A</v>
      </c>
      <c r="N2706" s="25" t="e">
        <f>VLOOKUP(K2706,'[1]Hàng hóa'!$C$5:$G$22,5,0)</f>
        <v>#N/A</v>
      </c>
      <c r="O2706" s="25" t="e">
        <f t="shared" si="129"/>
        <v>#N/A</v>
      </c>
      <c r="P2706" s="263" t="e">
        <f t="shared" si="130"/>
        <v>#N/A</v>
      </c>
      <c r="Q2706" s="25" t="e">
        <f t="shared" si="131"/>
        <v>#N/A</v>
      </c>
      <c r="R2706" s="24" t="e">
        <f>VLOOKUP(J2706,'[1]Nhân viên'!$E$20:$F$41,2,0)</f>
        <v>#N/A</v>
      </c>
    </row>
    <row r="2707" spans="1:18" x14ac:dyDescent="0.2">
      <c r="A2707" s="11">
        <v>2705</v>
      </c>
      <c r="M2707" s="24" t="e">
        <f>VLOOKUP(K2707,'Hàng hóa'!$C$5:$J2839,2,0)</f>
        <v>#N/A</v>
      </c>
      <c r="N2707" s="25" t="e">
        <f>VLOOKUP(K2707,'[1]Hàng hóa'!$C$5:$G$22,5,0)</f>
        <v>#N/A</v>
      </c>
      <c r="O2707" s="25" t="e">
        <f t="shared" si="129"/>
        <v>#N/A</v>
      </c>
      <c r="P2707" s="263" t="e">
        <f t="shared" si="130"/>
        <v>#N/A</v>
      </c>
      <c r="Q2707" s="25" t="e">
        <f t="shared" si="131"/>
        <v>#N/A</v>
      </c>
      <c r="R2707" s="24" t="e">
        <f>VLOOKUP(J2707,'[1]Nhân viên'!$E$20:$F$41,2,0)</f>
        <v>#N/A</v>
      </c>
    </row>
    <row r="2708" spans="1:18" x14ac:dyDescent="0.2">
      <c r="A2708" s="11">
        <v>2706</v>
      </c>
      <c r="M2708" s="24" t="e">
        <f>VLOOKUP(K2708,'Hàng hóa'!$C$5:$J2840,2,0)</f>
        <v>#N/A</v>
      </c>
      <c r="N2708" s="25" t="e">
        <f>VLOOKUP(K2708,'[1]Hàng hóa'!$C$5:$G$22,5,0)</f>
        <v>#N/A</v>
      </c>
      <c r="O2708" s="25" t="e">
        <f t="shared" si="129"/>
        <v>#N/A</v>
      </c>
      <c r="P2708" s="263" t="e">
        <f t="shared" si="130"/>
        <v>#N/A</v>
      </c>
      <c r="Q2708" s="25" t="e">
        <f t="shared" si="131"/>
        <v>#N/A</v>
      </c>
      <c r="R2708" s="24" t="e">
        <f>VLOOKUP(J2708,'[1]Nhân viên'!$E$20:$F$41,2,0)</f>
        <v>#N/A</v>
      </c>
    </row>
    <row r="2709" spans="1:18" x14ac:dyDescent="0.2">
      <c r="A2709" s="11">
        <v>2707</v>
      </c>
      <c r="M2709" s="24" t="e">
        <f>VLOOKUP(K2709,'Hàng hóa'!$C$5:$J2841,2,0)</f>
        <v>#N/A</v>
      </c>
      <c r="N2709" s="25" t="e">
        <f>VLOOKUP(K2709,'[1]Hàng hóa'!$C$5:$G$22,5,0)</f>
        <v>#N/A</v>
      </c>
      <c r="O2709" s="25" t="e">
        <f t="shared" si="129"/>
        <v>#N/A</v>
      </c>
      <c r="P2709" s="263" t="e">
        <f t="shared" si="130"/>
        <v>#N/A</v>
      </c>
      <c r="Q2709" s="25" t="e">
        <f t="shared" si="131"/>
        <v>#N/A</v>
      </c>
      <c r="R2709" s="24" t="e">
        <f>VLOOKUP(J2709,'[1]Nhân viên'!$E$20:$F$41,2,0)</f>
        <v>#N/A</v>
      </c>
    </row>
    <row r="2710" spans="1:18" x14ac:dyDescent="0.2">
      <c r="A2710" s="11">
        <v>2708</v>
      </c>
      <c r="M2710" s="24" t="e">
        <f>VLOOKUP(K2710,'Hàng hóa'!$C$5:$J2842,2,0)</f>
        <v>#N/A</v>
      </c>
      <c r="N2710" s="25" t="e">
        <f>VLOOKUP(K2710,'[1]Hàng hóa'!$C$5:$G$22,5,0)</f>
        <v>#N/A</v>
      </c>
      <c r="O2710" s="25" t="e">
        <f t="shared" si="129"/>
        <v>#N/A</v>
      </c>
      <c r="P2710" s="263" t="e">
        <f t="shared" si="130"/>
        <v>#N/A</v>
      </c>
      <c r="Q2710" s="25" t="e">
        <f t="shared" si="131"/>
        <v>#N/A</v>
      </c>
      <c r="R2710" s="24" t="e">
        <f>VLOOKUP(J2710,'[1]Nhân viên'!$E$20:$F$41,2,0)</f>
        <v>#N/A</v>
      </c>
    </row>
    <row r="2711" spans="1:18" x14ac:dyDescent="0.2">
      <c r="A2711" s="11">
        <v>2709</v>
      </c>
      <c r="M2711" s="24" t="e">
        <f>VLOOKUP(K2711,'Hàng hóa'!$C$5:$J2843,2,0)</f>
        <v>#N/A</v>
      </c>
      <c r="N2711" s="25" t="e">
        <f>VLOOKUP(K2711,'[1]Hàng hóa'!$C$5:$G$22,5,0)</f>
        <v>#N/A</v>
      </c>
      <c r="O2711" s="25" t="e">
        <f t="shared" si="129"/>
        <v>#N/A</v>
      </c>
      <c r="P2711" s="263" t="e">
        <f t="shared" si="130"/>
        <v>#N/A</v>
      </c>
      <c r="Q2711" s="25" t="e">
        <f t="shared" si="131"/>
        <v>#N/A</v>
      </c>
      <c r="R2711" s="24" t="e">
        <f>VLOOKUP(J2711,'[1]Nhân viên'!$E$20:$F$41,2,0)</f>
        <v>#N/A</v>
      </c>
    </row>
    <row r="2712" spans="1:18" x14ac:dyDescent="0.2">
      <c r="A2712" s="11">
        <v>2710</v>
      </c>
      <c r="M2712" s="24" t="e">
        <f>VLOOKUP(K2712,'Hàng hóa'!$C$5:$J2844,2,0)</f>
        <v>#N/A</v>
      </c>
      <c r="N2712" s="25" t="e">
        <f>VLOOKUP(K2712,'[1]Hàng hóa'!$C$5:$G$22,5,0)</f>
        <v>#N/A</v>
      </c>
      <c r="O2712" s="25" t="e">
        <f t="shared" si="129"/>
        <v>#N/A</v>
      </c>
      <c r="P2712" s="263" t="e">
        <f t="shared" si="130"/>
        <v>#N/A</v>
      </c>
      <c r="Q2712" s="25" t="e">
        <f t="shared" si="131"/>
        <v>#N/A</v>
      </c>
      <c r="R2712" s="24" t="e">
        <f>VLOOKUP(J2712,'[1]Nhân viên'!$E$20:$F$41,2,0)</f>
        <v>#N/A</v>
      </c>
    </row>
    <row r="2713" spans="1:18" x14ac:dyDescent="0.2">
      <c r="A2713" s="11">
        <v>2711</v>
      </c>
      <c r="M2713" s="24" t="e">
        <f>VLOOKUP(K2713,'Hàng hóa'!$C$5:$J2845,2,0)</f>
        <v>#N/A</v>
      </c>
      <c r="N2713" s="25" t="e">
        <f>VLOOKUP(K2713,'[1]Hàng hóa'!$C$5:$G$22,5,0)</f>
        <v>#N/A</v>
      </c>
      <c r="O2713" s="25" t="e">
        <f t="shared" si="129"/>
        <v>#N/A</v>
      </c>
      <c r="P2713" s="263" t="e">
        <f t="shared" si="130"/>
        <v>#N/A</v>
      </c>
      <c r="Q2713" s="25" t="e">
        <f t="shared" si="131"/>
        <v>#N/A</v>
      </c>
      <c r="R2713" s="24" t="e">
        <f>VLOOKUP(J2713,'[1]Nhân viên'!$E$20:$F$41,2,0)</f>
        <v>#N/A</v>
      </c>
    </row>
    <row r="2714" spans="1:18" x14ac:dyDescent="0.2">
      <c r="A2714" s="11">
        <v>2712</v>
      </c>
      <c r="M2714" s="24" t="e">
        <f>VLOOKUP(K2714,'Hàng hóa'!$C$5:$J2846,2,0)</f>
        <v>#N/A</v>
      </c>
      <c r="N2714" s="25" t="e">
        <f>VLOOKUP(K2714,'[1]Hàng hóa'!$C$5:$G$22,5,0)</f>
        <v>#N/A</v>
      </c>
      <c r="O2714" s="25" t="e">
        <f t="shared" ref="O2714:O2777" si="132">L2714*N2714</f>
        <v>#N/A</v>
      </c>
      <c r="P2714" s="263" t="e">
        <f t="shared" ref="P2714:P2777" si="133">O2714*8%</f>
        <v>#N/A</v>
      </c>
      <c r="Q2714" s="25" t="e">
        <f t="shared" ref="Q2714:Q2777" si="134">O2714*P2714+O2714</f>
        <v>#N/A</v>
      </c>
      <c r="R2714" s="24" t="e">
        <f>VLOOKUP(J2714,'[1]Nhân viên'!$E$20:$F$41,2,0)</f>
        <v>#N/A</v>
      </c>
    </row>
    <row r="2715" spans="1:18" x14ac:dyDescent="0.2">
      <c r="A2715" s="11">
        <v>2713</v>
      </c>
      <c r="M2715" s="24" t="e">
        <f>VLOOKUP(K2715,'Hàng hóa'!$C$5:$J2847,2,0)</f>
        <v>#N/A</v>
      </c>
      <c r="N2715" s="25" t="e">
        <f>VLOOKUP(K2715,'[1]Hàng hóa'!$C$5:$G$22,5,0)</f>
        <v>#N/A</v>
      </c>
      <c r="O2715" s="25" t="e">
        <f t="shared" si="132"/>
        <v>#N/A</v>
      </c>
      <c r="P2715" s="263" t="e">
        <f t="shared" si="133"/>
        <v>#N/A</v>
      </c>
      <c r="Q2715" s="25" t="e">
        <f t="shared" si="134"/>
        <v>#N/A</v>
      </c>
      <c r="R2715" s="24" t="e">
        <f>VLOOKUP(J2715,'[1]Nhân viên'!$E$20:$F$41,2,0)</f>
        <v>#N/A</v>
      </c>
    </row>
    <row r="2716" spans="1:18" x14ac:dyDescent="0.2">
      <c r="A2716" s="11">
        <v>2714</v>
      </c>
      <c r="M2716" s="24" t="e">
        <f>VLOOKUP(K2716,'Hàng hóa'!$C$5:$J2848,2,0)</f>
        <v>#N/A</v>
      </c>
      <c r="N2716" s="25" t="e">
        <f>VLOOKUP(K2716,'[1]Hàng hóa'!$C$5:$G$22,5,0)</f>
        <v>#N/A</v>
      </c>
      <c r="O2716" s="25" t="e">
        <f t="shared" si="132"/>
        <v>#N/A</v>
      </c>
      <c r="P2716" s="263" t="e">
        <f t="shared" si="133"/>
        <v>#N/A</v>
      </c>
      <c r="Q2716" s="25" t="e">
        <f t="shared" si="134"/>
        <v>#N/A</v>
      </c>
      <c r="R2716" s="24" t="e">
        <f>VLOOKUP(J2716,'[1]Nhân viên'!$E$20:$F$41,2,0)</f>
        <v>#N/A</v>
      </c>
    </row>
    <row r="2717" spans="1:18" x14ac:dyDescent="0.2">
      <c r="A2717" s="11">
        <v>2715</v>
      </c>
      <c r="M2717" s="24" t="e">
        <f>VLOOKUP(K2717,'Hàng hóa'!$C$5:$J2849,2,0)</f>
        <v>#N/A</v>
      </c>
      <c r="N2717" s="25" t="e">
        <f>VLOOKUP(K2717,'[1]Hàng hóa'!$C$5:$G$22,5,0)</f>
        <v>#N/A</v>
      </c>
      <c r="O2717" s="25" t="e">
        <f t="shared" si="132"/>
        <v>#N/A</v>
      </c>
      <c r="P2717" s="263" t="e">
        <f t="shared" si="133"/>
        <v>#N/A</v>
      </c>
      <c r="Q2717" s="25" t="e">
        <f t="shared" si="134"/>
        <v>#N/A</v>
      </c>
      <c r="R2717" s="24" t="e">
        <f>VLOOKUP(J2717,'[1]Nhân viên'!$E$20:$F$41,2,0)</f>
        <v>#N/A</v>
      </c>
    </row>
    <row r="2718" spans="1:18" x14ac:dyDescent="0.2">
      <c r="A2718" s="11">
        <v>2716</v>
      </c>
      <c r="M2718" s="24" t="e">
        <f>VLOOKUP(K2718,'Hàng hóa'!$C$5:$J2850,2,0)</f>
        <v>#N/A</v>
      </c>
      <c r="N2718" s="25" t="e">
        <f>VLOOKUP(K2718,'[1]Hàng hóa'!$C$5:$G$22,5,0)</f>
        <v>#N/A</v>
      </c>
      <c r="O2718" s="25" t="e">
        <f t="shared" si="132"/>
        <v>#N/A</v>
      </c>
      <c r="P2718" s="263" t="e">
        <f t="shared" si="133"/>
        <v>#N/A</v>
      </c>
      <c r="Q2718" s="25" t="e">
        <f t="shared" si="134"/>
        <v>#N/A</v>
      </c>
      <c r="R2718" s="24" t="e">
        <f>VLOOKUP(J2718,'[1]Nhân viên'!$E$20:$F$41,2,0)</f>
        <v>#N/A</v>
      </c>
    </row>
    <row r="2719" spans="1:18" x14ac:dyDescent="0.2">
      <c r="A2719" s="11">
        <v>2717</v>
      </c>
      <c r="M2719" s="24" t="e">
        <f>VLOOKUP(K2719,'Hàng hóa'!$C$5:$J2851,2,0)</f>
        <v>#N/A</v>
      </c>
      <c r="N2719" s="25" t="e">
        <f>VLOOKUP(K2719,'[1]Hàng hóa'!$C$5:$G$22,5,0)</f>
        <v>#N/A</v>
      </c>
      <c r="O2719" s="25" t="e">
        <f t="shared" si="132"/>
        <v>#N/A</v>
      </c>
      <c r="P2719" s="263" t="e">
        <f t="shared" si="133"/>
        <v>#N/A</v>
      </c>
      <c r="Q2719" s="25" t="e">
        <f t="shared" si="134"/>
        <v>#N/A</v>
      </c>
      <c r="R2719" s="24" t="e">
        <f>VLOOKUP(J2719,'[1]Nhân viên'!$E$20:$F$41,2,0)</f>
        <v>#N/A</v>
      </c>
    </row>
    <row r="2720" spans="1:18" x14ac:dyDescent="0.2">
      <c r="A2720" s="11">
        <v>2718</v>
      </c>
      <c r="M2720" s="24" t="e">
        <f>VLOOKUP(K2720,'Hàng hóa'!$C$5:$J2852,2,0)</f>
        <v>#N/A</v>
      </c>
      <c r="N2720" s="25" t="e">
        <f>VLOOKUP(K2720,'[1]Hàng hóa'!$C$5:$G$22,5,0)</f>
        <v>#N/A</v>
      </c>
      <c r="O2720" s="25" t="e">
        <f t="shared" si="132"/>
        <v>#N/A</v>
      </c>
      <c r="P2720" s="263" t="e">
        <f t="shared" si="133"/>
        <v>#N/A</v>
      </c>
      <c r="Q2720" s="25" t="e">
        <f t="shared" si="134"/>
        <v>#N/A</v>
      </c>
      <c r="R2720" s="24" t="e">
        <f>VLOOKUP(J2720,'[1]Nhân viên'!$E$20:$F$41,2,0)</f>
        <v>#N/A</v>
      </c>
    </row>
    <row r="2721" spans="1:18" x14ac:dyDescent="0.2">
      <c r="A2721" s="11">
        <v>2719</v>
      </c>
      <c r="M2721" s="24" t="e">
        <f>VLOOKUP(K2721,'Hàng hóa'!$C$5:$J2853,2,0)</f>
        <v>#N/A</v>
      </c>
      <c r="N2721" s="25" t="e">
        <f>VLOOKUP(K2721,'[1]Hàng hóa'!$C$5:$G$22,5,0)</f>
        <v>#N/A</v>
      </c>
      <c r="O2721" s="25" t="e">
        <f t="shared" si="132"/>
        <v>#N/A</v>
      </c>
      <c r="P2721" s="263" t="e">
        <f t="shared" si="133"/>
        <v>#N/A</v>
      </c>
      <c r="Q2721" s="25" t="e">
        <f t="shared" si="134"/>
        <v>#N/A</v>
      </c>
      <c r="R2721" s="24" t="e">
        <f>VLOOKUP(J2721,'[1]Nhân viên'!$E$20:$F$41,2,0)</f>
        <v>#N/A</v>
      </c>
    </row>
    <row r="2722" spans="1:18" x14ac:dyDescent="0.2">
      <c r="A2722" s="11">
        <v>2720</v>
      </c>
      <c r="M2722" s="24" t="e">
        <f>VLOOKUP(K2722,'Hàng hóa'!$C$5:$J2854,2,0)</f>
        <v>#N/A</v>
      </c>
      <c r="N2722" s="25" t="e">
        <f>VLOOKUP(K2722,'[1]Hàng hóa'!$C$5:$G$22,5,0)</f>
        <v>#N/A</v>
      </c>
      <c r="O2722" s="25" t="e">
        <f t="shared" si="132"/>
        <v>#N/A</v>
      </c>
      <c r="P2722" s="263" t="e">
        <f t="shared" si="133"/>
        <v>#N/A</v>
      </c>
      <c r="Q2722" s="25" t="e">
        <f t="shared" si="134"/>
        <v>#N/A</v>
      </c>
      <c r="R2722" s="24" t="e">
        <f>VLOOKUP(J2722,'[1]Nhân viên'!$E$20:$F$41,2,0)</f>
        <v>#N/A</v>
      </c>
    </row>
    <row r="2723" spans="1:18" x14ac:dyDescent="0.2">
      <c r="A2723" s="11">
        <v>2721</v>
      </c>
      <c r="M2723" s="24" t="e">
        <f>VLOOKUP(K2723,'Hàng hóa'!$C$5:$J2855,2,0)</f>
        <v>#N/A</v>
      </c>
      <c r="N2723" s="25" t="e">
        <f>VLOOKUP(K2723,'[1]Hàng hóa'!$C$5:$G$22,5,0)</f>
        <v>#N/A</v>
      </c>
      <c r="O2723" s="25" t="e">
        <f t="shared" si="132"/>
        <v>#N/A</v>
      </c>
      <c r="P2723" s="263" t="e">
        <f t="shared" si="133"/>
        <v>#N/A</v>
      </c>
      <c r="Q2723" s="25" t="e">
        <f t="shared" si="134"/>
        <v>#N/A</v>
      </c>
      <c r="R2723" s="24" t="e">
        <f>VLOOKUP(J2723,'[1]Nhân viên'!$E$20:$F$41,2,0)</f>
        <v>#N/A</v>
      </c>
    </row>
    <row r="2724" spans="1:18" x14ac:dyDescent="0.2">
      <c r="A2724" s="11">
        <v>2722</v>
      </c>
      <c r="M2724" s="24" t="e">
        <f>VLOOKUP(K2724,'Hàng hóa'!$C$5:$J2856,2,0)</f>
        <v>#N/A</v>
      </c>
      <c r="N2724" s="25" t="e">
        <f>VLOOKUP(K2724,'[1]Hàng hóa'!$C$5:$G$22,5,0)</f>
        <v>#N/A</v>
      </c>
      <c r="O2724" s="25" t="e">
        <f t="shared" si="132"/>
        <v>#N/A</v>
      </c>
      <c r="P2724" s="263" t="e">
        <f t="shared" si="133"/>
        <v>#N/A</v>
      </c>
      <c r="Q2724" s="25" t="e">
        <f t="shared" si="134"/>
        <v>#N/A</v>
      </c>
      <c r="R2724" s="24" t="e">
        <f>VLOOKUP(J2724,'[1]Nhân viên'!$E$20:$F$41,2,0)</f>
        <v>#N/A</v>
      </c>
    </row>
    <row r="2725" spans="1:18" x14ac:dyDescent="0.2">
      <c r="A2725" s="11">
        <v>2723</v>
      </c>
      <c r="M2725" s="24" t="e">
        <f>VLOOKUP(K2725,'Hàng hóa'!$C$5:$J2857,2,0)</f>
        <v>#N/A</v>
      </c>
      <c r="N2725" s="25" t="e">
        <f>VLOOKUP(K2725,'[1]Hàng hóa'!$C$5:$G$22,5,0)</f>
        <v>#N/A</v>
      </c>
      <c r="O2725" s="25" t="e">
        <f t="shared" si="132"/>
        <v>#N/A</v>
      </c>
      <c r="P2725" s="263" t="e">
        <f t="shared" si="133"/>
        <v>#N/A</v>
      </c>
      <c r="Q2725" s="25" t="e">
        <f t="shared" si="134"/>
        <v>#N/A</v>
      </c>
      <c r="R2725" s="24" t="e">
        <f>VLOOKUP(J2725,'[1]Nhân viên'!$E$20:$F$41,2,0)</f>
        <v>#N/A</v>
      </c>
    </row>
    <row r="2726" spans="1:18" x14ac:dyDescent="0.2">
      <c r="A2726" s="11">
        <v>2724</v>
      </c>
      <c r="M2726" s="24" t="e">
        <f>VLOOKUP(K2726,'Hàng hóa'!$C$5:$J2858,2,0)</f>
        <v>#N/A</v>
      </c>
      <c r="N2726" s="25" t="e">
        <f>VLOOKUP(K2726,'[1]Hàng hóa'!$C$5:$G$22,5,0)</f>
        <v>#N/A</v>
      </c>
      <c r="O2726" s="25" t="e">
        <f t="shared" si="132"/>
        <v>#N/A</v>
      </c>
      <c r="P2726" s="263" t="e">
        <f t="shared" si="133"/>
        <v>#N/A</v>
      </c>
      <c r="Q2726" s="25" t="e">
        <f t="shared" si="134"/>
        <v>#N/A</v>
      </c>
      <c r="R2726" s="24" t="e">
        <f>VLOOKUP(J2726,'[1]Nhân viên'!$E$20:$F$41,2,0)</f>
        <v>#N/A</v>
      </c>
    </row>
    <row r="2727" spans="1:18" x14ac:dyDescent="0.2">
      <c r="A2727" s="11">
        <v>2725</v>
      </c>
      <c r="M2727" s="24" t="e">
        <f>VLOOKUP(K2727,'Hàng hóa'!$C$5:$J2859,2,0)</f>
        <v>#N/A</v>
      </c>
      <c r="N2727" s="25" t="e">
        <f>VLOOKUP(K2727,'[1]Hàng hóa'!$C$5:$G$22,5,0)</f>
        <v>#N/A</v>
      </c>
      <c r="O2727" s="25" t="e">
        <f t="shared" si="132"/>
        <v>#N/A</v>
      </c>
      <c r="P2727" s="263" t="e">
        <f t="shared" si="133"/>
        <v>#N/A</v>
      </c>
      <c r="Q2727" s="25" t="e">
        <f t="shared" si="134"/>
        <v>#N/A</v>
      </c>
      <c r="R2727" s="24" t="e">
        <f>VLOOKUP(J2727,'[1]Nhân viên'!$E$20:$F$41,2,0)</f>
        <v>#N/A</v>
      </c>
    </row>
    <row r="2728" spans="1:18" x14ac:dyDescent="0.2">
      <c r="A2728" s="11">
        <v>2726</v>
      </c>
      <c r="M2728" s="24" t="e">
        <f>VLOOKUP(K2728,'Hàng hóa'!$C$5:$J2860,2,0)</f>
        <v>#N/A</v>
      </c>
      <c r="N2728" s="25" t="e">
        <f>VLOOKUP(K2728,'[1]Hàng hóa'!$C$5:$G$22,5,0)</f>
        <v>#N/A</v>
      </c>
      <c r="O2728" s="25" t="e">
        <f t="shared" si="132"/>
        <v>#N/A</v>
      </c>
      <c r="P2728" s="263" t="e">
        <f t="shared" si="133"/>
        <v>#N/A</v>
      </c>
      <c r="Q2728" s="25" t="e">
        <f t="shared" si="134"/>
        <v>#N/A</v>
      </c>
      <c r="R2728" s="24" t="e">
        <f>VLOOKUP(J2728,'[1]Nhân viên'!$E$20:$F$41,2,0)</f>
        <v>#N/A</v>
      </c>
    </row>
    <row r="2729" spans="1:18" x14ac:dyDescent="0.2">
      <c r="A2729" s="11">
        <v>2727</v>
      </c>
      <c r="M2729" s="24" t="e">
        <f>VLOOKUP(K2729,'Hàng hóa'!$C$5:$J2861,2,0)</f>
        <v>#N/A</v>
      </c>
      <c r="N2729" s="25" t="e">
        <f>VLOOKUP(K2729,'[1]Hàng hóa'!$C$5:$G$22,5,0)</f>
        <v>#N/A</v>
      </c>
      <c r="O2729" s="25" t="e">
        <f t="shared" si="132"/>
        <v>#N/A</v>
      </c>
      <c r="P2729" s="263" t="e">
        <f t="shared" si="133"/>
        <v>#N/A</v>
      </c>
      <c r="Q2729" s="25" t="e">
        <f t="shared" si="134"/>
        <v>#N/A</v>
      </c>
      <c r="R2729" s="24" t="e">
        <f>VLOOKUP(J2729,'[1]Nhân viên'!$E$20:$F$41,2,0)</f>
        <v>#N/A</v>
      </c>
    </row>
    <row r="2730" spans="1:18" x14ac:dyDescent="0.2">
      <c r="A2730" s="11">
        <v>2728</v>
      </c>
      <c r="M2730" s="24" t="e">
        <f>VLOOKUP(K2730,'Hàng hóa'!$C$5:$J2862,2,0)</f>
        <v>#N/A</v>
      </c>
      <c r="N2730" s="25" t="e">
        <f>VLOOKUP(K2730,'[1]Hàng hóa'!$C$5:$G$22,5,0)</f>
        <v>#N/A</v>
      </c>
      <c r="O2730" s="25" t="e">
        <f t="shared" si="132"/>
        <v>#N/A</v>
      </c>
      <c r="P2730" s="263" t="e">
        <f t="shared" si="133"/>
        <v>#N/A</v>
      </c>
      <c r="Q2730" s="25" t="e">
        <f t="shared" si="134"/>
        <v>#N/A</v>
      </c>
      <c r="R2730" s="24" t="e">
        <f>VLOOKUP(J2730,'[1]Nhân viên'!$E$20:$F$41,2,0)</f>
        <v>#N/A</v>
      </c>
    </row>
    <row r="2731" spans="1:18" x14ac:dyDescent="0.2">
      <c r="A2731" s="11">
        <v>2729</v>
      </c>
      <c r="M2731" s="24" t="e">
        <f>VLOOKUP(K2731,'Hàng hóa'!$C$5:$J2863,2,0)</f>
        <v>#N/A</v>
      </c>
      <c r="N2731" s="25" t="e">
        <f>VLOOKUP(K2731,'[1]Hàng hóa'!$C$5:$G$22,5,0)</f>
        <v>#N/A</v>
      </c>
      <c r="O2731" s="25" t="e">
        <f t="shared" si="132"/>
        <v>#N/A</v>
      </c>
      <c r="P2731" s="263" t="e">
        <f t="shared" si="133"/>
        <v>#N/A</v>
      </c>
      <c r="Q2731" s="25" t="e">
        <f t="shared" si="134"/>
        <v>#N/A</v>
      </c>
      <c r="R2731" s="24" t="e">
        <f>VLOOKUP(J2731,'[1]Nhân viên'!$E$20:$F$41,2,0)</f>
        <v>#N/A</v>
      </c>
    </row>
    <row r="2732" spans="1:18" x14ac:dyDescent="0.2">
      <c r="A2732" s="11">
        <v>2730</v>
      </c>
      <c r="M2732" s="24" t="e">
        <f>VLOOKUP(K2732,'Hàng hóa'!$C$5:$J2864,2,0)</f>
        <v>#N/A</v>
      </c>
      <c r="N2732" s="25" t="e">
        <f>VLOOKUP(K2732,'[1]Hàng hóa'!$C$5:$G$22,5,0)</f>
        <v>#N/A</v>
      </c>
      <c r="O2732" s="25" t="e">
        <f t="shared" si="132"/>
        <v>#N/A</v>
      </c>
      <c r="P2732" s="263" t="e">
        <f t="shared" si="133"/>
        <v>#N/A</v>
      </c>
      <c r="Q2732" s="25" t="e">
        <f t="shared" si="134"/>
        <v>#N/A</v>
      </c>
      <c r="R2732" s="24" t="e">
        <f>VLOOKUP(J2732,'[1]Nhân viên'!$E$20:$F$41,2,0)</f>
        <v>#N/A</v>
      </c>
    </row>
    <row r="2733" spans="1:18" x14ac:dyDescent="0.2">
      <c r="A2733" s="11">
        <v>2731</v>
      </c>
      <c r="M2733" s="24" t="e">
        <f>VLOOKUP(K2733,'Hàng hóa'!$C$5:$J2865,2,0)</f>
        <v>#N/A</v>
      </c>
      <c r="N2733" s="25" t="e">
        <f>VLOOKUP(K2733,'[1]Hàng hóa'!$C$5:$G$22,5,0)</f>
        <v>#N/A</v>
      </c>
      <c r="O2733" s="25" t="e">
        <f t="shared" si="132"/>
        <v>#N/A</v>
      </c>
      <c r="P2733" s="263" t="e">
        <f t="shared" si="133"/>
        <v>#N/A</v>
      </c>
      <c r="Q2733" s="25" t="e">
        <f t="shared" si="134"/>
        <v>#N/A</v>
      </c>
      <c r="R2733" s="24" t="e">
        <f>VLOOKUP(J2733,'[1]Nhân viên'!$E$20:$F$41,2,0)</f>
        <v>#N/A</v>
      </c>
    </row>
    <row r="2734" spans="1:18" x14ac:dyDescent="0.2">
      <c r="A2734" s="11">
        <v>2732</v>
      </c>
      <c r="M2734" s="24" t="e">
        <f>VLOOKUP(K2734,'Hàng hóa'!$C$5:$J2866,2,0)</f>
        <v>#N/A</v>
      </c>
      <c r="N2734" s="25" t="e">
        <f>VLOOKUP(K2734,'[1]Hàng hóa'!$C$5:$G$22,5,0)</f>
        <v>#N/A</v>
      </c>
      <c r="O2734" s="25" t="e">
        <f t="shared" si="132"/>
        <v>#N/A</v>
      </c>
      <c r="P2734" s="263" t="e">
        <f t="shared" si="133"/>
        <v>#N/A</v>
      </c>
      <c r="Q2734" s="25" t="e">
        <f t="shared" si="134"/>
        <v>#N/A</v>
      </c>
      <c r="R2734" s="24" t="e">
        <f>VLOOKUP(J2734,'[1]Nhân viên'!$E$20:$F$41,2,0)</f>
        <v>#N/A</v>
      </c>
    </row>
    <row r="2735" spans="1:18" x14ac:dyDescent="0.2">
      <c r="A2735" s="11">
        <v>2733</v>
      </c>
      <c r="M2735" s="24" t="e">
        <f>VLOOKUP(K2735,'Hàng hóa'!$C$5:$J2867,2,0)</f>
        <v>#N/A</v>
      </c>
      <c r="N2735" s="25" t="e">
        <f>VLOOKUP(K2735,'[1]Hàng hóa'!$C$5:$G$22,5,0)</f>
        <v>#N/A</v>
      </c>
      <c r="O2735" s="25" t="e">
        <f t="shared" si="132"/>
        <v>#N/A</v>
      </c>
      <c r="P2735" s="263" t="e">
        <f t="shared" si="133"/>
        <v>#N/A</v>
      </c>
      <c r="Q2735" s="25" t="e">
        <f t="shared" si="134"/>
        <v>#N/A</v>
      </c>
      <c r="R2735" s="24" t="e">
        <f>VLOOKUP(J2735,'[1]Nhân viên'!$E$20:$F$41,2,0)</f>
        <v>#N/A</v>
      </c>
    </row>
    <row r="2736" spans="1:18" x14ac:dyDescent="0.2">
      <c r="A2736" s="11">
        <v>2734</v>
      </c>
      <c r="M2736" s="24" t="e">
        <f>VLOOKUP(K2736,'Hàng hóa'!$C$5:$J2868,2,0)</f>
        <v>#N/A</v>
      </c>
      <c r="N2736" s="25" t="e">
        <f>VLOOKUP(K2736,'[1]Hàng hóa'!$C$5:$G$22,5,0)</f>
        <v>#N/A</v>
      </c>
      <c r="O2736" s="25" t="e">
        <f t="shared" si="132"/>
        <v>#N/A</v>
      </c>
      <c r="P2736" s="263" t="e">
        <f t="shared" si="133"/>
        <v>#N/A</v>
      </c>
      <c r="Q2736" s="25" t="e">
        <f t="shared" si="134"/>
        <v>#N/A</v>
      </c>
      <c r="R2736" s="24" t="e">
        <f>VLOOKUP(J2736,'[1]Nhân viên'!$E$20:$F$41,2,0)</f>
        <v>#N/A</v>
      </c>
    </row>
    <row r="2737" spans="1:18" x14ac:dyDescent="0.2">
      <c r="A2737" s="11">
        <v>2735</v>
      </c>
      <c r="M2737" s="24" t="e">
        <f>VLOOKUP(K2737,'Hàng hóa'!$C$5:$J2869,2,0)</f>
        <v>#N/A</v>
      </c>
      <c r="N2737" s="25" t="e">
        <f>VLOOKUP(K2737,'[1]Hàng hóa'!$C$5:$G$22,5,0)</f>
        <v>#N/A</v>
      </c>
      <c r="O2737" s="25" t="e">
        <f t="shared" si="132"/>
        <v>#N/A</v>
      </c>
      <c r="P2737" s="263" t="e">
        <f t="shared" si="133"/>
        <v>#N/A</v>
      </c>
      <c r="Q2737" s="25" t="e">
        <f t="shared" si="134"/>
        <v>#N/A</v>
      </c>
      <c r="R2737" s="24" t="e">
        <f>VLOOKUP(J2737,'[1]Nhân viên'!$E$20:$F$41,2,0)</f>
        <v>#N/A</v>
      </c>
    </row>
    <row r="2738" spans="1:18" x14ac:dyDescent="0.2">
      <c r="A2738" s="11">
        <v>2736</v>
      </c>
      <c r="M2738" s="24" t="e">
        <f>VLOOKUP(K2738,'Hàng hóa'!$C$5:$J2870,2,0)</f>
        <v>#N/A</v>
      </c>
      <c r="N2738" s="25" t="e">
        <f>VLOOKUP(K2738,'[1]Hàng hóa'!$C$5:$G$22,5,0)</f>
        <v>#N/A</v>
      </c>
      <c r="O2738" s="25" t="e">
        <f t="shared" si="132"/>
        <v>#N/A</v>
      </c>
      <c r="P2738" s="263" t="e">
        <f t="shared" si="133"/>
        <v>#N/A</v>
      </c>
      <c r="Q2738" s="25" t="e">
        <f t="shared" si="134"/>
        <v>#N/A</v>
      </c>
      <c r="R2738" s="24" t="e">
        <f>VLOOKUP(J2738,'[1]Nhân viên'!$E$20:$F$41,2,0)</f>
        <v>#N/A</v>
      </c>
    </row>
    <row r="2739" spans="1:18" x14ac:dyDescent="0.2">
      <c r="A2739" s="11">
        <v>2737</v>
      </c>
      <c r="M2739" s="24" t="e">
        <f>VLOOKUP(K2739,'Hàng hóa'!$C$5:$J2871,2,0)</f>
        <v>#N/A</v>
      </c>
      <c r="N2739" s="25" t="e">
        <f>VLOOKUP(K2739,'[1]Hàng hóa'!$C$5:$G$22,5,0)</f>
        <v>#N/A</v>
      </c>
      <c r="O2739" s="25" t="e">
        <f t="shared" si="132"/>
        <v>#N/A</v>
      </c>
      <c r="P2739" s="263" t="e">
        <f t="shared" si="133"/>
        <v>#N/A</v>
      </c>
      <c r="Q2739" s="25" t="e">
        <f t="shared" si="134"/>
        <v>#N/A</v>
      </c>
      <c r="R2739" s="24" t="e">
        <f>VLOOKUP(J2739,'[1]Nhân viên'!$E$20:$F$41,2,0)</f>
        <v>#N/A</v>
      </c>
    </row>
    <row r="2740" spans="1:18" x14ac:dyDescent="0.2">
      <c r="A2740" s="11">
        <v>2738</v>
      </c>
      <c r="M2740" s="24" t="e">
        <f>VLOOKUP(K2740,'Hàng hóa'!$C$5:$J2872,2,0)</f>
        <v>#N/A</v>
      </c>
      <c r="N2740" s="25" t="e">
        <f>VLOOKUP(K2740,'[1]Hàng hóa'!$C$5:$G$22,5,0)</f>
        <v>#N/A</v>
      </c>
      <c r="O2740" s="25" t="e">
        <f t="shared" si="132"/>
        <v>#N/A</v>
      </c>
      <c r="P2740" s="263" t="e">
        <f t="shared" si="133"/>
        <v>#N/A</v>
      </c>
      <c r="Q2740" s="25" t="e">
        <f t="shared" si="134"/>
        <v>#N/A</v>
      </c>
      <c r="R2740" s="24" t="e">
        <f>VLOOKUP(J2740,'[1]Nhân viên'!$E$20:$F$41,2,0)</f>
        <v>#N/A</v>
      </c>
    </row>
    <row r="2741" spans="1:18" x14ac:dyDescent="0.2">
      <c r="A2741" s="11">
        <v>2739</v>
      </c>
      <c r="M2741" s="24" t="e">
        <f>VLOOKUP(K2741,'Hàng hóa'!$C$5:$J2873,2,0)</f>
        <v>#N/A</v>
      </c>
      <c r="N2741" s="25" t="e">
        <f>VLOOKUP(K2741,'[1]Hàng hóa'!$C$5:$G$22,5,0)</f>
        <v>#N/A</v>
      </c>
      <c r="O2741" s="25" t="e">
        <f t="shared" si="132"/>
        <v>#N/A</v>
      </c>
      <c r="P2741" s="263" t="e">
        <f t="shared" si="133"/>
        <v>#N/A</v>
      </c>
      <c r="Q2741" s="25" t="e">
        <f t="shared" si="134"/>
        <v>#N/A</v>
      </c>
      <c r="R2741" s="24" t="e">
        <f>VLOOKUP(J2741,'[1]Nhân viên'!$E$20:$F$41,2,0)</f>
        <v>#N/A</v>
      </c>
    </row>
    <row r="2742" spans="1:18" x14ac:dyDescent="0.2">
      <c r="A2742" s="11">
        <v>2740</v>
      </c>
      <c r="M2742" s="24" t="e">
        <f>VLOOKUP(K2742,'Hàng hóa'!$C$5:$J2874,2,0)</f>
        <v>#N/A</v>
      </c>
      <c r="N2742" s="25" t="e">
        <f>VLOOKUP(K2742,'[1]Hàng hóa'!$C$5:$G$22,5,0)</f>
        <v>#N/A</v>
      </c>
      <c r="O2742" s="25" t="e">
        <f t="shared" si="132"/>
        <v>#N/A</v>
      </c>
      <c r="P2742" s="263" t="e">
        <f t="shared" si="133"/>
        <v>#N/A</v>
      </c>
      <c r="Q2742" s="25" t="e">
        <f t="shared" si="134"/>
        <v>#N/A</v>
      </c>
      <c r="R2742" s="24" t="e">
        <f>VLOOKUP(J2742,'[1]Nhân viên'!$E$20:$F$41,2,0)</f>
        <v>#N/A</v>
      </c>
    </row>
    <row r="2743" spans="1:18" x14ac:dyDescent="0.2">
      <c r="A2743" s="11">
        <v>2741</v>
      </c>
      <c r="M2743" s="24" t="e">
        <f>VLOOKUP(K2743,'Hàng hóa'!$C$5:$J2875,2,0)</f>
        <v>#N/A</v>
      </c>
      <c r="N2743" s="25" t="e">
        <f>VLOOKUP(K2743,'[1]Hàng hóa'!$C$5:$G$22,5,0)</f>
        <v>#N/A</v>
      </c>
      <c r="O2743" s="25" t="e">
        <f t="shared" si="132"/>
        <v>#N/A</v>
      </c>
      <c r="P2743" s="263" t="e">
        <f t="shared" si="133"/>
        <v>#N/A</v>
      </c>
      <c r="Q2743" s="25" t="e">
        <f t="shared" si="134"/>
        <v>#N/A</v>
      </c>
      <c r="R2743" s="24" t="e">
        <f>VLOOKUP(J2743,'[1]Nhân viên'!$E$20:$F$41,2,0)</f>
        <v>#N/A</v>
      </c>
    </row>
    <row r="2744" spans="1:18" x14ac:dyDescent="0.2">
      <c r="A2744" s="11">
        <v>2742</v>
      </c>
      <c r="M2744" s="24" t="e">
        <f>VLOOKUP(K2744,'Hàng hóa'!$C$5:$J2876,2,0)</f>
        <v>#N/A</v>
      </c>
      <c r="N2744" s="25" t="e">
        <f>VLOOKUP(K2744,'[1]Hàng hóa'!$C$5:$G$22,5,0)</f>
        <v>#N/A</v>
      </c>
      <c r="O2744" s="25" t="e">
        <f t="shared" si="132"/>
        <v>#N/A</v>
      </c>
      <c r="P2744" s="263" t="e">
        <f t="shared" si="133"/>
        <v>#N/A</v>
      </c>
      <c r="Q2744" s="25" t="e">
        <f t="shared" si="134"/>
        <v>#N/A</v>
      </c>
      <c r="R2744" s="24" t="e">
        <f>VLOOKUP(J2744,'[1]Nhân viên'!$E$20:$F$41,2,0)</f>
        <v>#N/A</v>
      </c>
    </row>
    <row r="2745" spans="1:18" x14ac:dyDescent="0.2">
      <c r="A2745" s="11">
        <v>2743</v>
      </c>
      <c r="M2745" s="24" t="e">
        <f>VLOOKUP(K2745,'Hàng hóa'!$C$5:$J2877,2,0)</f>
        <v>#N/A</v>
      </c>
      <c r="N2745" s="25" t="e">
        <f>VLOOKUP(K2745,'[1]Hàng hóa'!$C$5:$G$22,5,0)</f>
        <v>#N/A</v>
      </c>
      <c r="O2745" s="25" t="e">
        <f t="shared" si="132"/>
        <v>#N/A</v>
      </c>
      <c r="P2745" s="263" t="e">
        <f t="shared" si="133"/>
        <v>#N/A</v>
      </c>
      <c r="Q2745" s="25" t="e">
        <f t="shared" si="134"/>
        <v>#N/A</v>
      </c>
      <c r="R2745" s="24" t="e">
        <f>VLOOKUP(J2745,'[1]Nhân viên'!$E$20:$F$41,2,0)</f>
        <v>#N/A</v>
      </c>
    </row>
    <row r="2746" spans="1:18" x14ac:dyDescent="0.2">
      <c r="A2746" s="11">
        <v>2744</v>
      </c>
      <c r="M2746" s="24" t="e">
        <f>VLOOKUP(K2746,'Hàng hóa'!$C$5:$J2878,2,0)</f>
        <v>#N/A</v>
      </c>
      <c r="N2746" s="25" t="e">
        <f>VLOOKUP(K2746,'[1]Hàng hóa'!$C$5:$G$22,5,0)</f>
        <v>#N/A</v>
      </c>
      <c r="O2746" s="25" t="e">
        <f t="shared" si="132"/>
        <v>#N/A</v>
      </c>
      <c r="P2746" s="263" t="e">
        <f t="shared" si="133"/>
        <v>#N/A</v>
      </c>
      <c r="Q2746" s="25" t="e">
        <f t="shared" si="134"/>
        <v>#N/A</v>
      </c>
      <c r="R2746" s="24" t="e">
        <f>VLOOKUP(J2746,'[1]Nhân viên'!$E$20:$F$41,2,0)</f>
        <v>#N/A</v>
      </c>
    </row>
    <row r="2747" spans="1:18" x14ac:dyDescent="0.2">
      <c r="A2747" s="11">
        <v>2745</v>
      </c>
      <c r="M2747" s="24" t="e">
        <f>VLOOKUP(K2747,'Hàng hóa'!$C$5:$J2879,2,0)</f>
        <v>#N/A</v>
      </c>
      <c r="N2747" s="25" t="e">
        <f>VLOOKUP(K2747,'[1]Hàng hóa'!$C$5:$G$22,5,0)</f>
        <v>#N/A</v>
      </c>
      <c r="O2747" s="25" t="e">
        <f t="shared" si="132"/>
        <v>#N/A</v>
      </c>
      <c r="P2747" s="263" t="e">
        <f t="shared" si="133"/>
        <v>#N/A</v>
      </c>
      <c r="Q2747" s="25" t="e">
        <f t="shared" si="134"/>
        <v>#N/A</v>
      </c>
      <c r="R2747" s="24" t="e">
        <f>VLOOKUP(J2747,'[1]Nhân viên'!$E$20:$F$41,2,0)</f>
        <v>#N/A</v>
      </c>
    </row>
    <row r="2748" spans="1:18" x14ac:dyDescent="0.2">
      <c r="A2748" s="11">
        <v>2746</v>
      </c>
      <c r="M2748" s="24" t="e">
        <f>VLOOKUP(K2748,'Hàng hóa'!$C$5:$J2880,2,0)</f>
        <v>#N/A</v>
      </c>
      <c r="N2748" s="25" t="e">
        <f>VLOOKUP(K2748,'[1]Hàng hóa'!$C$5:$G$22,5,0)</f>
        <v>#N/A</v>
      </c>
      <c r="O2748" s="25" t="e">
        <f t="shared" si="132"/>
        <v>#N/A</v>
      </c>
      <c r="P2748" s="263" t="e">
        <f t="shared" si="133"/>
        <v>#N/A</v>
      </c>
      <c r="Q2748" s="25" t="e">
        <f t="shared" si="134"/>
        <v>#N/A</v>
      </c>
      <c r="R2748" s="24" t="e">
        <f>VLOOKUP(J2748,'[1]Nhân viên'!$E$20:$F$41,2,0)</f>
        <v>#N/A</v>
      </c>
    </row>
    <row r="2749" spans="1:18" x14ac:dyDescent="0.2">
      <c r="A2749" s="11">
        <v>2747</v>
      </c>
      <c r="M2749" s="24" t="e">
        <f>VLOOKUP(K2749,'Hàng hóa'!$C$5:$J2881,2,0)</f>
        <v>#N/A</v>
      </c>
      <c r="N2749" s="25" t="e">
        <f>VLOOKUP(K2749,'[1]Hàng hóa'!$C$5:$G$22,5,0)</f>
        <v>#N/A</v>
      </c>
      <c r="O2749" s="25" t="e">
        <f t="shared" si="132"/>
        <v>#N/A</v>
      </c>
      <c r="P2749" s="263" t="e">
        <f t="shared" si="133"/>
        <v>#N/A</v>
      </c>
      <c r="Q2749" s="25" t="e">
        <f t="shared" si="134"/>
        <v>#N/A</v>
      </c>
      <c r="R2749" s="24" t="e">
        <f>VLOOKUP(J2749,'[1]Nhân viên'!$E$20:$F$41,2,0)</f>
        <v>#N/A</v>
      </c>
    </row>
    <row r="2750" spans="1:18" x14ac:dyDescent="0.2">
      <c r="A2750" s="11">
        <v>2748</v>
      </c>
      <c r="M2750" s="24" t="e">
        <f>VLOOKUP(K2750,'Hàng hóa'!$C$5:$J2882,2,0)</f>
        <v>#N/A</v>
      </c>
      <c r="N2750" s="25" t="e">
        <f>VLOOKUP(K2750,'[1]Hàng hóa'!$C$5:$G$22,5,0)</f>
        <v>#N/A</v>
      </c>
      <c r="O2750" s="25" t="e">
        <f t="shared" si="132"/>
        <v>#N/A</v>
      </c>
      <c r="P2750" s="263" t="e">
        <f t="shared" si="133"/>
        <v>#N/A</v>
      </c>
      <c r="Q2750" s="25" t="e">
        <f t="shared" si="134"/>
        <v>#N/A</v>
      </c>
      <c r="R2750" s="24" t="e">
        <f>VLOOKUP(J2750,'[1]Nhân viên'!$E$20:$F$41,2,0)</f>
        <v>#N/A</v>
      </c>
    </row>
    <row r="2751" spans="1:18" x14ac:dyDescent="0.2">
      <c r="A2751" s="11">
        <v>2749</v>
      </c>
      <c r="M2751" s="24" t="e">
        <f>VLOOKUP(K2751,'Hàng hóa'!$C$5:$J2883,2,0)</f>
        <v>#N/A</v>
      </c>
      <c r="N2751" s="25" t="e">
        <f>VLOOKUP(K2751,'[1]Hàng hóa'!$C$5:$G$22,5,0)</f>
        <v>#N/A</v>
      </c>
      <c r="O2751" s="25" t="e">
        <f t="shared" si="132"/>
        <v>#N/A</v>
      </c>
      <c r="P2751" s="263" t="e">
        <f t="shared" si="133"/>
        <v>#N/A</v>
      </c>
      <c r="Q2751" s="25" t="e">
        <f t="shared" si="134"/>
        <v>#N/A</v>
      </c>
      <c r="R2751" s="24" t="e">
        <f>VLOOKUP(J2751,'[1]Nhân viên'!$E$20:$F$41,2,0)</f>
        <v>#N/A</v>
      </c>
    </row>
    <row r="2752" spans="1:18" x14ac:dyDescent="0.2">
      <c r="A2752" s="11">
        <v>2750</v>
      </c>
      <c r="M2752" s="24" t="e">
        <f>VLOOKUP(K2752,'Hàng hóa'!$C$5:$J2884,2,0)</f>
        <v>#N/A</v>
      </c>
      <c r="N2752" s="25" t="e">
        <f>VLOOKUP(K2752,'[1]Hàng hóa'!$C$5:$G$22,5,0)</f>
        <v>#N/A</v>
      </c>
      <c r="O2752" s="25" t="e">
        <f t="shared" si="132"/>
        <v>#N/A</v>
      </c>
      <c r="P2752" s="263" t="e">
        <f t="shared" si="133"/>
        <v>#N/A</v>
      </c>
      <c r="Q2752" s="25" t="e">
        <f t="shared" si="134"/>
        <v>#N/A</v>
      </c>
      <c r="R2752" s="24" t="e">
        <f>VLOOKUP(J2752,'[1]Nhân viên'!$E$20:$F$41,2,0)</f>
        <v>#N/A</v>
      </c>
    </row>
    <row r="2753" spans="1:18" x14ac:dyDescent="0.2">
      <c r="A2753" s="11">
        <v>2751</v>
      </c>
      <c r="M2753" s="24" t="e">
        <f>VLOOKUP(K2753,'Hàng hóa'!$C$5:$J2885,2,0)</f>
        <v>#N/A</v>
      </c>
      <c r="N2753" s="25" t="e">
        <f>VLOOKUP(K2753,'[1]Hàng hóa'!$C$5:$G$22,5,0)</f>
        <v>#N/A</v>
      </c>
      <c r="O2753" s="25" t="e">
        <f t="shared" si="132"/>
        <v>#N/A</v>
      </c>
      <c r="P2753" s="263" t="e">
        <f t="shared" si="133"/>
        <v>#N/A</v>
      </c>
      <c r="Q2753" s="25" t="e">
        <f t="shared" si="134"/>
        <v>#N/A</v>
      </c>
      <c r="R2753" s="24" t="e">
        <f>VLOOKUP(J2753,'[1]Nhân viên'!$E$20:$F$41,2,0)</f>
        <v>#N/A</v>
      </c>
    </row>
    <row r="2754" spans="1:18" x14ac:dyDescent="0.2">
      <c r="A2754" s="11">
        <v>2752</v>
      </c>
      <c r="M2754" s="24" t="e">
        <f>VLOOKUP(K2754,'Hàng hóa'!$C$5:$J2886,2,0)</f>
        <v>#N/A</v>
      </c>
      <c r="N2754" s="25" t="e">
        <f>VLOOKUP(K2754,'[1]Hàng hóa'!$C$5:$G$22,5,0)</f>
        <v>#N/A</v>
      </c>
      <c r="O2754" s="25" t="e">
        <f t="shared" si="132"/>
        <v>#N/A</v>
      </c>
      <c r="P2754" s="263" t="e">
        <f t="shared" si="133"/>
        <v>#N/A</v>
      </c>
      <c r="Q2754" s="25" t="e">
        <f t="shared" si="134"/>
        <v>#N/A</v>
      </c>
      <c r="R2754" s="24" t="e">
        <f>VLOOKUP(J2754,'[1]Nhân viên'!$E$20:$F$41,2,0)</f>
        <v>#N/A</v>
      </c>
    </row>
    <row r="2755" spans="1:18" x14ac:dyDescent="0.2">
      <c r="A2755" s="11">
        <v>2753</v>
      </c>
      <c r="M2755" s="24" t="e">
        <f>VLOOKUP(K2755,'Hàng hóa'!$C$5:$J2887,2,0)</f>
        <v>#N/A</v>
      </c>
      <c r="N2755" s="25" t="e">
        <f>VLOOKUP(K2755,'[1]Hàng hóa'!$C$5:$G$22,5,0)</f>
        <v>#N/A</v>
      </c>
      <c r="O2755" s="25" t="e">
        <f t="shared" si="132"/>
        <v>#N/A</v>
      </c>
      <c r="P2755" s="263" t="e">
        <f t="shared" si="133"/>
        <v>#N/A</v>
      </c>
      <c r="Q2755" s="25" t="e">
        <f t="shared" si="134"/>
        <v>#N/A</v>
      </c>
      <c r="R2755" s="24" t="e">
        <f>VLOOKUP(J2755,'[1]Nhân viên'!$E$20:$F$41,2,0)</f>
        <v>#N/A</v>
      </c>
    </row>
    <row r="2756" spans="1:18" x14ac:dyDescent="0.2">
      <c r="A2756" s="11">
        <v>2754</v>
      </c>
      <c r="M2756" s="24" t="e">
        <f>VLOOKUP(K2756,'Hàng hóa'!$C$5:$J2888,2,0)</f>
        <v>#N/A</v>
      </c>
      <c r="N2756" s="25" t="e">
        <f>VLOOKUP(K2756,'[1]Hàng hóa'!$C$5:$G$22,5,0)</f>
        <v>#N/A</v>
      </c>
      <c r="O2756" s="25" t="e">
        <f t="shared" si="132"/>
        <v>#N/A</v>
      </c>
      <c r="P2756" s="263" t="e">
        <f t="shared" si="133"/>
        <v>#N/A</v>
      </c>
      <c r="Q2756" s="25" t="e">
        <f t="shared" si="134"/>
        <v>#N/A</v>
      </c>
      <c r="R2756" s="24" t="e">
        <f>VLOOKUP(J2756,'[1]Nhân viên'!$E$20:$F$41,2,0)</f>
        <v>#N/A</v>
      </c>
    </row>
    <row r="2757" spans="1:18" x14ac:dyDescent="0.2">
      <c r="A2757" s="11">
        <v>2755</v>
      </c>
      <c r="M2757" s="24" t="e">
        <f>VLOOKUP(K2757,'Hàng hóa'!$C$5:$J2889,2,0)</f>
        <v>#N/A</v>
      </c>
      <c r="N2757" s="25" t="e">
        <f>VLOOKUP(K2757,'[1]Hàng hóa'!$C$5:$G$22,5,0)</f>
        <v>#N/A</v>
      </c>
      <c r="O2757" s="25" t="e">
        <f t="shared" si="132"/>
        <v>#N/A</v>
      </c>
      <c r="P2757" s="263" t="e">
        <f t="shared" si="133"/>
        <v>#N/A</v>
      </c>
      <c r="Q2757" s="25" t="e">
        <f t="shared" si="134"/>
        <v>#N/A</v>
      </c>
      <c r="R2757" s="24" t="e">
        <f>VLOOKUP(J2757,'[1]Nhân viên'!$E$20:$F$41,2,0)</f>
        <v>#N/A</v>
      </c>
    </row>
    <row r="2758" spans="1:18" x14ac:dyDescent="0.2">
      <c r="A2758" s="11">
        <v>2756</v>
      </c>
      <c r="M2758" s="24" t="e">
        <f>VLOOKUP(K2758,'Hàng hóa'!$C$5:$J2890,2,0)</f>
        <v>#N/A</v>
      </c>
      <c r="N2758" s="25" t="e">
        <f>VLOOKUP(K2758,'[1]Hàng hóa'!$C$5:$G$22,5,0)</f>
        <v>#N/A</v>
      </c>
      <c r="O2758" s="25" t="e">
        <f t="shared" si="132"/>
        <v>#N/A</v>
      </c>
      <c r="P2758" s="263" t="e">
        <f t="shared" si="133"/>
        <v>#N/A</v>
      </c>
      <c r="Q2758" s="25" t="e">
        <f t="shared" si="134"/>
        <v>#N/A</v>
      </c>
      <c r="R2758" s="24" t="e">
        <f>VLOOKUP(J2758,'[1]Nhân viên'!$E$20:$F$41,2,0)</f>
        <v>#N/A</v>
      </c>
    </row>
    <row r="2759" spans="1:18" x14ac:dyDescent="0.2">
      <c r="A2759" s="11">
        <v>2757</v>
      </c>
      <c r="M2759" s="24" t="e">
        <f>VLOOKUP(K2759,'Hàng hóa'!$C$5:$J2891,2,0)</f>
        <v>#N/A</v>
      </c>
      <c r="N2759" s="25" t="e">
        <f>VLOOKUP(K2759,'[1]Hàng hóa'!$C$5:$G$22,5,0)</f>
        <v>#N/A</v>
      </c>
      <c r="O2759" s="25" t="e">
        <f t="shared" si="132"/>
        <v>#N/A</v>
      </c>
      <c r="P2759" s="263" t="e">
        <f t="shared" si="133"/>
        <v>#N/A</v>
      </c>
      <c r="Q2759" s="25" t="e">
        <f t="shared" si="134"/>
        <v>#N/A</v>
      </c>
      <c r="R2759" s="24" t="e">
        <f>VLOOKUP(J2759,'[1]Nhân viên'!$E$20:$F$41,2,0)</f>
        <v>#N/A</v>
      </c>
    </row>
    <row r="2760" spans="1:18" x14ac:dyDescent="0.2">
      <c r="A2760" s="11">
        <v>2758</v>
      </c>
      <c r="M2760" s="24" t="e">
        <f>VLOOKUP(K2760,'Hàng hóa'!$C$5:$J2892,2,0)</f>
        <v>#N/A</v>
      </c>
      <c r="N2760" s="25" t="e">
        <f>VLOOKUP(K2760,'[1]Hàng hóa'!$C$5:$G$22,5,0)</f>
        <v>#N/A</v>
      </c>
      <c r="O2760" s="25" t="e">
        <f t="shared" si="132"/>
        <v>#N/A</v>
      </c>
      <c r="P2760" s="263" t="e">
        <f t="shared" si="133"/>
        <v>#N/A</v>
      </c>
      <c r="Q2760" s="25" t="e">
        <f t="shared" si="134"/>
        <v>#N/A</v>
      </c>
      <c r="R2760" s="24" t="e">
        <f>VLOOKUP(J2760,'[1]Nhân viên'!$E$20:$F$41,2,0)</f>
        <v>#N/A</v>
      </c>
    </row>
    <row r="2761" spans="1:18" x14ac:dyDescent="0.2">
      <c r="A2761" s="11">
        <v>2759</v>
      </c>
      <c r="M2761" s="24" t="e">
        <f>VLOOKUP(K2761,'Hàng hóa'!$C$5:$J2893,2,0)</f>
        <v>#N/A</v>
      </c>
      <c r="N2761" s="25" t="e">
        <f>VLOOKUP(K2761,'[1]Hàng hóa'!$C$5:$G$22,5,0)</f>
        <v>#N/A</v>
      </c>
      <c r="O2761" s="25" t="e">
        <f t="shared" si="132"/>
        <v>#N/A</v>
      </c>
      <c r="P2761" s="263" t="e">
        <f t="shared" si="133"/>
        <v>#N/A</v>
      </c>
      <c r="Q2761" s="25" t="e">
        <f t="shared" si="134"/>
        <v>#N/A</v>
      </c>
      <c r="R2761" s="24" t="e">
        <f>VLOOKUP(J2761,'[1]Nhân viên'!$E$20:$F$41,2,0)</f>
        <v>#N/A</v>
      </c>
    </row>
    <row r="2762" spans="1:18" x14ac:dyDescent="0.2">
      <c r="A2762" s="11">
        <v>2760</v>
      </c>
      <c r="M2762" s="24" t="e">
        <f>VLOOKUP(K2762,'Hàng hóa'!$C$5:$J2894,2,0)</f>
        <v>#N/A</v>
      </c>
      <c r="N2762" s="25" t="e">
        <f>VLOOKUP(K2762,'[1]Hàng hóa'!$C$5:$G$22,5,0)</f>
        <v>#N/A</v>
      </c>
      <c r="O2762" s="25" t="e">
        <f t="shared" si="132"/>
        <v>#N/A</v>
      </c>
      <c r="P2762" s="263" t="e">
        <f t="shared" si="133"/>
        <v>#N/A</v>
      </c>
      <c r="Q2762" s="25" t="e">
        <f t="shared" si="134"/>
        <v>#N/A</v>
      </c>
      <c r="R2762" s="24" t="e">
        <f>VLOOKUP(J2762,'[1]Nhân viên'!$E$20:$F$41,2,0)</f>
        <v>#N/A</v>
      </c>
    </row>
    <row r="2763" spans="1:18" x14ac:dyDescent="0.2">
      <c r="A2763" s="11">
        <v>2761</v>
      </c>
      <c r="M2763" s="24" t="e">
        <f>VLOOKUP(K2763,'Hàng hóa'!$C$5:$J2895,2,0)</f>
        <v>#N/A</v>
      </c>
      <c r="N2763" s="25" t="e">
        <f>VLOOKUP(K2763,'[1]Hàng hóa'!$C$5:$G$22,5,0)</f>
        <v>#N/A</v>
      </c>
      <c r="O2763" s="25" t="e">
        <f t="shared" si="132"/>
        <v>#N/A</v>
      </c>
      <c r="P2763" s="263" t="e">
        <f t="shared" si="133"/>
        <v>#N/A</v>
      </c>
      <c r="Q2763" s="25" t="e">
        <f t="shared" si="134"/>
        <v>#N/A</v>
      </c>
      <c r="R2763" s="24" t="e">
        <f>VLOOKUP(J2763,'[1]Nhân viên'!$E$20:$F$41,2,0)</f>
        <v>#N/A</v>
      </c>
    </row>
    <row r="2764" spans="1:18" x14ac:dyDescent="0.2">
      <c r="A2764" s="11">
        <v>2762</v>
      </c>
      <c r="M2764" s="24" t="e">
        <f>VLOOKUP(K2764,'Hàng hóa'!$C$5:$J2896,2,0)</f>
        <v>#N/A</v>
      </c>
      <c r="N2764" s="25" t="e">
        <f>VLOOKUP(K2764,'[1]Hàng hóa'!$C$5:$G$22,5,0)</f>
        <v>#N/A</v>
      </c>
      <c r="O2764" s="25" t="e">
        <f t="shared" si="132"/>
        <v>#N/A</v>
      </c>
      <c r="P2764" s="263" t="e">
        <f t="shared" si="133"/>
        <v>#N/A</v>
      </c>
      <c r="Q2764" s="25" t="e">
        <f t="shared" si="134"/>
        <v>#N/A</v>
      </c>
      <c r="R2764" s="24" t="e">
        <f>VLOOKUP(J2764,'[1]Nhân viên'!$E$20:$F$41,2,0)</f>
        <v>#N/A</v>
      </c>
    </row>
    <row r="2765" spans="1:18" x14ac:dyDescent="0.2">
      <c r="A2765" s="11">
        <v>2763</v>
      </c>
      <c r="M2765" s="24" t="e">
        <f>VLOOKUP(K2765,'Hàng hóa'!$C$5:$J2897,2,0)</f>
        <v>#N/A</v>
      </c>
      <c r="N2765" s="25" t="e">
        <f>VLOOKUP(K2765,'[1]Hàng hóa'!$C$5:$G$22,5,0)</f>
        <v>#N/A</v>
      </c>
      <c r="O2765" s="25" t="e">
        <f t="shared" si="132"/>
        <v>#N/A</v>
      </c>
      <c r="P2765" s="263" t="e">
        <f t="shared" si="133"/>
        <v>#N/A</v>
      </c>
      <c r="Q2765" s="25" t="e">
        <f t="shared" si="134"/>
        <v>#N/A</v>
      </c>
      <c r="R2765" s="24" t="e">
        <f>VLOOKUP(J2765,'[1]Nhân viên'!$E$20:$F$41,2,0)</f>
        <v>#N/A</v>
      </c>
    </row>
    <row r="2766" spans="1:18" x14ac:dyDescent="0.2">
      <c r="A2766" s="11">
        <v>2764</v>
      </c>
      <c r="M2766" s="24" t="e">
        <f>VLOOKUP(K2766,'Hàng hóa'!$C$5:$J2898,2,0)</f>
        <v>#N/A</v>
      </c>
      <c r="N2766" s="25" t="e">
        <f>VLOOKUP(K2766,'[1]Hàng hóa'!$C$5:$G$22,5,0)</f>
        <v>#N/A</v>
      </c>
      <c r="O2766" s="25" t="e">
        <f t="shared" si="132"/>
        <v>#N/A</v>
      </c>
      <c r="P2766" s="263" t="e">
        <f t="shared" si="133"/>
        <v>#N/A</v>
      </c>
      <c r="Q2766" s="25" t="e">
        <f t="shared" si="134"/>
        <v>#N/A</v>
      </c>
      <c r="R2766" s="24" t="e">
        <f>VLOOKUP(J2766,'[1]Nhân viên'!$E$20:$F$41,2,0)</f>
        <v>#N/A</v>
      </c>
    </row>
    <row r="2767" spans="1:18" x14ac:dyDescent="0.2">
      <c r="A2767" s="11">
        <v>2765</v>
      </c>
      <c r="M2767" s="24" t="e">
        <f>VLOOKUP(K2767,'Hàng hóa'!$C$5:$J2899,2,0)</f>
        <v>#N/A</v>
      </c>
      <c r="N2767" s="25" t="e">
        <f>VLOOKUP(K2767,'[1]Hàng hóa'!$C$5:$G$22,5,0)</f>
        <v>#N/A</v>
      </c>
      <c r="O2767" s="25" t="e">
        <f t="shared" si="132"/>
        <v>#N/A</v>
      </c>
      <c r="P2767" s="263" t="e">
        <f t="shared" si="133"/>
        <v>#N/A</v>
      </c>
      <c r="Q2767" s="25" t="e">
        <f t="shared" si="134"/>
        <v>#N/A</v>
      </c>
      <c r="R2767" s="24" t="e">
        <f>VLOOKUP(J2767,'[1]Nhân viên'!$E$20:$F$41,2,0)</f>
        <v>#N/A</v>
      </c>
    </row>
    <row r="2768" spans="1:18" x14ac:dyDescent="0.2">
      <c r="A2768" s="11">
        <v>2766</v>
      </c>
      <c r="M2768" s="24" t="e">
        <f>VLOOKUP(K2768,'Hàng hóa'!$C$5:$J2900,2,0)</f>
        <v>#N/A</v>
      </c>
      <c r="N2768" s="25" t="e">
        <f>VLOOKUP(K2768,'[1]Hàng hóa'!$C$5:$G$22,5,0)</f>
        <v>#N/A</v>
      </c>
      <c r="O2768" s="25" t="e">
        <f t="shared" si="132"/>
        <v>#N/A</v>
      </c>
      <c r="P2768" s="263" t="e">
        <f t="shared" si="133"/>
        <v>#N/A</v>
      </c>
      <c r="Q2768" s="25" t="e">
        <f t="shared" si="134"/>
        <v>#N/A</v>
      </c>
      <c r="R2768" s="24" t="e">
        <f>VLOOKUP(J2768,'[1]Nhân viên'!$E$20:$F$41,2,0)</f>
        <v>#N/A</v>
      </c>
    </row>
    <row r="2769" spans="1:18" x14ac:dyDescent="0.2">
      <c r="A2769" s="11">
        <v>2767</v>
      </c>
      <c r="M2769" s="24" t="e">
        <f>VLOOKUP(K2769,'Hàng hóa'!$C$5:$J2901,2,0)</f>
        <v>#N/A</v>
      </c>
      <c r="N2769" s="25" t="e">
        <f>VLOOKUP(K2769,'[1]Hàng hóa'!$C$5:$G$22,5,0)</f>
        <v>#N/A</v>
      </c>
      <c r="O2769" s="25" t="e">
        <f t="shared" si="132"/>
        <v>#N/A</v>
      </c>
      <c r="P2769" s="263" t="e">
        <f t="shared" si="133"/>
        <v>#N/A</v>
      </c>
      <c r="Q2769" s="25" t="e">
        <f t="shared" si="134"/>
        <v>#N/A</v>
      </c>
      <c r="R2769" s="24" t="e">
        <f>VLOOKUP(J2769,'[1]Nhân viên'!$E$20:$F$41,2,0)</f>
        <v>#N/A</v>
      </c>
    </row>
    <row r="2770" spans="1:18" x14ac:dyDescent="0.2">
      <c r="A2770" s="11">
        <v>2768</v>
      </c>
      <c r="M2770" s="24" t="e">
        <f>VLOOKUP(K2770,'Hàng hóa'!$C$5:$J2902,2,0)</f>
        <v>#N/A</v>
      </c>
      <c r="N2770" s="25" t="e">
        <f>VLOOKUP(K2770,'[1]Hàng hóa'!$C$5:$G$22,5,0)</f>
        <v>#N/A</v>
      </c>
      <c r="O2770" s="25" t="e">
        <f t="shared" si="132"/>
        <v>#N/A</v>
      </c>
      <c r="P2770" s="263" t="e">
        <f t="shared" si="133"/>
        <v>#N/A</v>
      </c>
      <c r="Q2770" s="25" t="e">
        <f t="shared" si="134"/>
        <v>#N/A</v>
      </c>
      <c r="R2770" s="24" t="e">
        <f>VLOOKUP(J2770,'[1]Nhân viên'!$E$20:$F$41,2,0)</f>
        <v>#N/A</v>
      </c>
    </row>
    <row r="2771" spans="1:18" x14ac:dyDescent="0.2">
      <c r="A2771" s="11">
        <v>2769</v>
      </c>
      <c r="M2771" s="24" t="e">
        <f>VLOOKUP(K2771,'Hàng hóa'!$C$5:$J2903,2,0)</f>
        <v>#N/A</v>
      </c>
      <c r="N2771" s="25" t="e">
        <f>VLOOKUP(K2771,'[1]Hàng hóa'!$C$5:$G$22,5,0)</f>
        <v>#N/A</v>
      </c>
      <c r="O2771" s="25" t="e">
        <f t="shared" si="132"/>
        <v>#N/A</v>
      </c>
      <c r="P2771" s="263" t="e">
        <f t="shared" si="133"/>
        <v>#N/A</v>
      </c>
      <c r="Q2771" s="25" t="e">
        <f t="shared" si="134"/>
        <v>#N/A</v>
      </c>
      <c r="R2771" s="24" t="e">
        <f>VLOOKUP(J2771,'[1]Nhân viên'!$E$20:$F$41,2,0)</f>
        <v>#N/A</v>
      </c>
    </row>
    <row r="2772" spans="1:18" x14ac:dyDescent="0.2">
      <c r="A2772" s="11">
        <v>2770</v>
      </c>
      <c r="M2772" s="24" t="e">
        <f>VLOOKUP(K2772,'Hàng hóa'!$C$5:$J2904,2,0)</f>
        <v>#N/A</v>
      </c>
      <c r="N2772" s="25" t="e">
        <f>VLOOKUP(K2772,'[1]Hàng hóa'!$C$5:$G$22,5,0)</f>
        <v>#N/A</v>
      </c>
      <c r="O2772" s="25" t="e">
        <f t="shared" si="132"/>
        <v>#N/A</v>
      </c>
      <c r="P2772" s="263" t="e">
        <f t="shared" si="133"/>
        <v>#N/A</v>
      </c>
      <c r="Q2772" s="25" t="e">
        <f t="shared" si="134"/>
        <v>#N/A</v>
      </c>
      <c r="R2772" s="24" t="e">
        <f>VLOOKUP(J2772,'[1]Nhân viên'!$E$20:$F$41,2,0)</f>
        <v>#N/A</v>
      </c>
    </row>
    <row r="2773" spans="1:18" x14ac:dyDescent="0.2">
      <c r="A2773" s="11">
        <v>2771</v>
      </c>
      <c r="M2773" s="24" t="e">
        <f>VLOOKUP(K2773,'Hàng hóa'!$C$5:$J2905,2,0)</f>
        <v>#N/A</v>
      </c>
      <c r="N2773" s="25" t="e">
        <f>VLOOKUP(K2773,'[1]Hàng hóa'!$C$5:$G$22,5,0)</f>
        <v>#N/A</v>
      </c>
      <c r="O2773" s="25" t="e">
        <f t="shared" si="132"/>
        <v>#N/A</v>
      </c>
      <c r="P2773" s="263" t="e">
        <f t="shared" si="133"/>
        <v>#N/A</v>
      </c>
      <c r="Q2773" s="25" t="e">
        <f t="shared" si="134"/>
        <v>#N/A</v>
      </c>
      <c r="R2773" s="24" t="e">
        <f>VLOOKUP(J2773,'[1]Nhân viên'!$E$20:$F$41,2,0)</f>
        <v>#N/A</v>
      </c>
    </row>
    <row r="2774" spans="1:18" x14ac:dyDescent="0.2">
      <c r="A2774" s="11">
        <v>2772</v>
      </c>
      <c r="M2774" s="24" t="e">
        <f>VLOOKUP(K2774,'Hàng hóa'!$C$5:$J2906,2,0)</f>
        <v>#N/A</v>
      </c>
      <c r="N2774" s="25" t="e">
        <f>VLOOKUP(K2774,'[1]Hàng hóa'!$C$5:$G$22,5,0)</f>
        <v>#N/A</v>
      </c>
      <c r="O2774" s="25" t="e">
        <f t="shared" si="132"/>
        <v>#N/A</v>
      </c>
      <c r="P2774" s="263" t="e">
        <f t="shared" si="133"/>
        <v>#N/A</v>
      </c>
      <c r="Q2774" s="25" t="e">
        <f t="shared" si="134"/>
        <v>#N/A</v>
      </c>
      <c r="R2774" s="24" t="e">
        <f>VLOOKUP(J2774,'[1]Nhân viên'!$E$20:$F$41,2,0)</f>
        <v>#N/A</v>
      </c>
    </row>
    <row r="2775" spans="1:18" x14ac:dyDescent="0.2">
      <c r="A2775" s="11">
        <v>2773</v>
      </c>
      <c r="M2775" s="24" t="e">
        <f>VLOOKUP(K2775,'Hàng hóa'!$C$5:$J2907,2,0)</f>
        <v>#N/A</v>
      </c>
      <c r="N2775" s="25" t="e">
        <f>VLOOKUP(K2775,'[1]Hàng hóa'!$C$5:$G$22,5,0)</f>
        <v>#N/A</v>
      </c>
      <c r="O2775" s="25" t="e">
        <f t="shared" si="132"/>
        <v>#N/A</v>
      </c>
      <c r="P2775" s="263" t="e">
        <f t="shared" si="133"/>
        <v>#N/A</v>
      </c>
      <c r="Q2775" s="25" t="e">
        <f t="shared" si="134"/>
        <v>#N/A</v>
      </c>
      <c r="R2775" s="24" t="e">
        <f>VLOOKUP(J2775,'[1]Nhân viên'!$E$20:$F$41,2,0)</f>
        <v>#N/A</v>
      </c>
    </row>
    <row r="2776" spans="1:18" x14ac:dyDescent="0.2">
      <c r="A2776" s="11">
        <v>2774</v>
      </c>
      <c r="M2776" s="24" t="e">
        <f>VLOOKUP(K2776,'Hàng hóa'!$C$5:$J2908,2,0)</f>
        <v>#N/A</v>
      </c>
      <c r="N2776" s="25" t="e">
        <f>VLOOKUP(K2776,'[1]Hàng hóa'!$C$5:$G$22,5,0)</f>
        <v>#N/A</v>
      </c>
      <c r="O2776" s="25" t="e">
        <f t="shared" si="132"/>
        <v>#N/A</v>
      </c>
      <c r="P2776" s="263" t="e">
        <f t="shared" si="133"/>
        <v>#N/A</v>
      </c>
      <c r="Q2776" s="25" t="e">
        <f t="shared" si="134"/>
        <v>#N/A</v>
      </c>
      <c r="R2776" s="24" t="e">
        <f>VLOOKUP(J2776,'[1]Nhân viên'!$E$20:$F$41,2,0)</f>
        <v>#N/A</v>
      </c>
    </row>
    <row r="2777" spans="1:18" x14ac:dyDescent="0.2">
      <c r="A2777" s="11">
        <v>2775</v>
      </c>
      <c r="M2777" s="24" t="e">
        <f>VLOOKUP(K2777,'Hàng hóa'!$C$5:$J2909,2,0)</f>
        <v>#N/A</v>
      </c>
      <c r="N2777" s="25" t="e">
        <f>VLOOKUP(K2777,'[1]Hàng hóa'!$C$5:$G$22,5,0)</f>
        <v>#N/A</v>
      </c>
      <c r="O2777" s="25" t="e">
        <f t="shared" si="132"/>
        <v>#N/A</v>
      </c>
      <c r="P2777" s="263" t="e">
        <f t="shared" si="133"/>
        <v>#N/A</v>
      </c>
      <c r="Q2777" s="25" t="e">
        <f t="shared" si="134"/>
        <v>#N/A</v>
      </c>
      <c r="R2777" s="24" t="e">
        <f>VLOOKUP(J2777,'[1]Nhân viên'!$E$20:$F$41,2,0)</f>
        <v>#N/A</v>
      </c>
    </row>
    <row r="2778" spans="1:18" x14ac:dyDescent="0.2">
      <c r="A2778" s="11">
        <v>2776</v>
      </c>
      <c r="M2778" s="24" t="e">
        <f>VLOOKUP(K2778,'Hàng hóa'!$C$5:$J2910,2,0)</f>
        <v>#N/A</v>
      </c>
      <c r="N2778" s="25" t="e">
        <f>VLOOKUP(K2778,'[1]Hàng hóa'!$C$5:$G$22,5,0)</f>
        <v>#N/A</v>
      </c>
      <c r="O2778" s="25" t="e">
        <f t="shared" ref="O2778:O2841" si="135">L2778*N2778</f>
        <v>#N/A</v>
      </c>
      <c r="P2778" s="263" t="e">
        <f t="shared" ref="P2778:P2841" si="136">O2778*8%</f>
        <v>#N/A</v>
      </c>
      <c r="Q2778" s="25" t="e">
        <f t="shared" ref="Q2778:Q2841" si="137">O2778*P2778+O2778</f>
        <v>#N/A</v>
      </c>
      <c r="R2778" s="24" t="e">
        <f>VLOOKUP(J2778,'[1]Nhân viên'!$E$20:$F$41,2,0)</f>
        <v>#N/A</v>
      </c>
    </row>
    <row r="2779" spans="1:18" x14ac:dyDescent="0.2">
      <c r="A2779" s="11">
        <v>2777</v>
      </c>
      <c r="M2779" s="24" t="e">
        <f>VLOOKUP(K2779,'Hàng hóa'!$C$5:$J2911,2,0)</f>
        <v>#N/A</v>
      </c>
      <c r="N2779" s="25" t="e">
        <f>VLOOKUP(K2779,'[1]Hàng hóa'!$C$5:$G$22,5,0)</f>
        <v>#N/A</v>
      </c>
      <c r="O2779" s="25" t="e">
        <f t="shared" si="135"/>
        <v>#N/A</v>
      </c>
      <c r="P2779" s="263" t="e">
        <f t="shared" si="136"/>
        <v>#N/A</v>
      </c>
      <c r="Q2779" s="25" t="e">
        <f t="shared" si="137"/>
        <v>#N/A</v>
      </c>
      <c r="R2779" s="24" t="e">
        <f>VLOOKUP(J2779,'[1]Nhân viên'!$E$20:$F$41,2,0)</f>
        <v>#N/A</v>
      </c>
    </row>
    <row r="2780" spans="1:18" x14ac:dyDescent="0.2">
      <c r="A2780" s="11">
        <v>2778</v>
      </c>
      <c r="M2780" s="24" t="e">
        <f>VLOOKUP(K2780,'Hàng hóa'!$C$5:$J2912,2,0)</f>
        <v>#N/A</v>
      </c>
      <c r="N2780" s="25" t="e">
        <f>VLOOKUP(K2780,'[1]Hàng hóa'!$C$5:$G$22,5,0)</f>
        <v>#N/A</v>
      </c>
      <c r="O2780" s="25" t="e">
        <f t="shared" si="135"/>
        <v>#N/A</v>
      </c>
      <c r="P2780" s="263" t="e">
        <f t="shared" si="136"/>
        <v>#N/A</v>
      </c>
      <c r="Q2780" s="25" t="e">
        <f t="shared" si="137"/>
        <v>#N/A</v>
      </c>
      <c r="R2780" s="24" t="e">
        <f>VLOOKUP(J2780,'[1]Nhân viên'!$E$20:$F$41,2,0)</f>
        <v>#N/A</v>
      </c>
    </row>
    <row r="2781" spans="1:18" x14ac:dyDescent="0.2">
      <c r="A2781" s="11">
        <v>2779</v>
      </c>
      <c r="M2781" s="24" t="e">
        <f>VLOOKUP(K2781,'Hàng hóa'!$C$5:$J2913,2,0)</f>
        <v>#N/A</v>
      </c>
      <c r="N2781" s="25" t="e">
        <f>VLOOKUP(K2781,'[1]Hàng hóa'!$C$5:$G$22,5,0)</f>
        <v>#N/A</v>
      </c>
      <c r="O2781" s="25" t="e">
        <f t="shared" si="135"/>
        <v>#N/A</v>
      </c>
      <c r="P2781" s="263" t="e">
        <f t="shared" si="136"/>
        <v>#N/A</v>
      </c>
      <c r="Q2781" s="25" t="e">
        <f t="shared" si="137"/>
        <v>#N/A</v>
      </c>
      <c r="R2781" s="24" t="e">
        <f>VLOOKUP(J2781,'[1]Nhân viên'!$E$20:$F$41,2,0)</f>
        <v>#N/A</v>
      </c>
    </row>
    <row r="2782" spans="1:18" x14ac:dyDescent="0.2">
      <c r="A2782" s="11">
        <v>2780</v>
      </c>
      <c r="M2782" s="24" t="e">
        <f>VLOOKUP(K2782,'Hàng hóa'!$C$5:$J2914,2,0)</f>
        <v>#N/A</v>
      </c>
      <c r="N2782" s="25" t="e">
        <f>VLOOKUP(K2782,'[1]Hàng hóa'!$C$5:$G$22,5,0)</f>
        <v>#N/A</v>
      </c>
      <c r="O2782" s="25" t="e">
        <f t="shared" si="135"/>
        <v>#N/A</v>
      </c>
      <c r="P2782" s="263" t="e">
        <f t="shared" si="136"/>
        <v>#N/A</v>
      </c>
      <c r="Q2782" s="25" t="e">
        <f t="shared" si="137"/>
        <v>#N/A</v>
      </c>
      <c r="R2782" s="24" t="e">
        <f>VLOOKUP(J2782,'[1]Nhân viên'!$E$20:$F$41,2,0)</f>
        <v>#N/A</v>
      </c>
    </row>
    <row r="2783" spans="1:18" x14ac:dyDescent="0.2">
      <c r="A2783" s="11">
        <v>2781</v>
      </c>
      <c r="M2783" s="24" t="e">
        <f>VLOOKUP(K2783,'Hàng hóa'!$C$5:$J2915,2,0)</f>
        <v>#N/A</v>
      </c>
      <c r="N2783" s="25" t="e">
        <f>VLOOKUP(K2783,'[1]Hàng hóa'!$C$5:$G$22,5,0)</f>
        <v>#N/A</v>
      </c>
      <c r="O2783" s="25" t="e">
        <f t="shared" si="135"/>
        <v>#N/A</v>
      </c>
      <c r="P2783" s="263" t="e">
        <f t="shared" si="136"/>
        <v>#N/A</v>
      </c>
      <c r="Q2783" s="25" t="e">
        <f t="shared" si="137"/>
        <v>#N/A</v>
      </c>
      <c r="R2783" s="24" t="e">
        <f>VLOOKUP(J2783,'[1]Nhân viên'!$E$20:$F$41,2,0)</f>
        <v>#N/A</v>
      </c>
    </row>
    <row r="2784" spans="1:18" x14ac:dyDescent="0.2">
      <c r="A2784" s="11">
        <v>2782</v>
      </c>
      <c r="M2784" s="24" t="e">
        <f>VLOOKUP(K2784,'Hàng hóa'!$C$5:$J2916,2,0)</f>
        <v>#N/A</v>
      </c>
      <c r="N2784" s="25" t="e">
        <f>VLOOKUP(K2784,'[1]Hàng hóa'!$C$5:$G$22,5,0)</f>
        <v>#N/A</v>
      </c>
      <c r="O2784" s="25" t="e">
        <f t="shared" si="135"/>
        <v>#N/A</v>
      </c>
      <c r="P2784" s="263" t="e">
        <f t="shared" si="136"/>
        <v>#N/A</v>
      </c>
      <c r="Q2784" s="25" t="e">
        <f t="shared" si="137"/>
        <v>#N/A</v>
      </c>
      <c r="R2784" s="24" t="e">
        <f>VLOOKUP(J2784,'[1]Nhân viên'!$E$20:$F$41,2,0)</f>
        <v>#N/A</v>
      </c>
    </row>
    <row r="2785" spans="1:18" x14ac:dyDescent="0.2">
      <c r="A2785" s="11">
        <v>2783</v>
      </c>
      <c r="M2785" s="24" t="e">
        <f>VLOOKUP(K2785,'Hàng hóa'!$C$5:$J2917,2,0)</f>
        <v>#N/A</v>
      </c>
      <c r="N2785" s="25" t="e">
        <f>VLOOKUP(K2785,'[1]Hàng hóa'!$C$5:$G$22,5,0)</f>
        <v>#N/A</v>
      </c>
      <c r="O2785" s="25" t="e">
        <f t="shared" si="135"/>
        <v>#N/A</v>
      </c>
      <c r="P2785" s="263" t="e">
        <f t="shared" si="136"/>
        <v>#N/A</v>
      </c>
      <c r="Q2785" s="25" t="e">
        <f t="shared" si="137"/>
        <v>#N/A</v>
      </c>
      <c r="R2785" s="24" t="e">
        <f>VLOOKUP(J2785,'[1]Nhân viên'!$E$20:$F$41,2,0)</f>
        <v>#N/A</v>
      </c>
    </row>
    <row r="2786" spans="1:18" x14ac:dyDescent="0.2">
      <c r="A2786" s="11">
        <v>2784</v>
      </c>
      <c r="M2786" s="24" t="e">
        <f>VLOOKUP(K2786,'Hàng hóa'!$C$5:$J2918,2,0)</f>
        <v>#N/A</v>
      </c>
      <c r="N2786" s="25" t="e">
        <f>VLOOKUP(K2786,'[1]Hàng hóa'!$C$5:$G$22,5,0)</f>
        <v>#N/A</v>
      </c>
      <c r="O2786" s="25" t="e">
        <f t="shared" si="135"/>
        <v>#N/A</v>
      </c>
      <c r="P2786" s="263" t="e">
        <f t="shared" si="136"/>
        <v>#N/A</v>
      </c>
      <c r="Q2786" s="25" t="e">
        <f t="shared" si="137"/>
        <v>#N/A</v>
      </c>
      <c r="R2786" s="24" t="e">
        <f>VLOOKUP(J2786,'[1]Nhân viên'!$E$20:$F$41,2,0)</f>
        <v>#N/A</v>
      </c>
    </row>
    <row r="2787" spans="1:18" x14ac:dyDescent="0.2">
      <c r="A2787" s="11">
        <v>2785</v>
      </c>
      <c r="M2787" s="24" t="e">
        <f>VLOOKUP(K2787,'Hàng hóa'!$C$5:$J2919,2,0)</f>
        <v>#N/A</v>
      </c>
      <c r="N2787" s="25" t="e">
        <f>VLOOKUP(K2787,'[1]Hàng hóa'!$C$5:$G$22,5,0)</f>
        <v>#N/A</v>
      </c>
      <c r="O2787" s="25" t="e">
        <f t="shared" si="135"/>
        <v>#N/A</v>
      </c>
      <c r="P2787" s="263" t="e">
        <f t="shared" si="136"/>
        <v>#N/A</v>
      </c>
      <c r="Q2787" s="25" t="e">
        <f t="shared" si="137"/>
        <v>#N/A</v>
      </c>
      <c r="R2787" s="24" t="e">
        <f>VLOOKUP(J2787,'[1]Nhân viên'!$E$20:$F$41,2,0)</f>
        <v>#N/A</v>
      </c>
    </row>
    <row r="2788" spans="1:18" x14ac:dyDescent="0.2">
      <c r="A2788" s="11">
        <v>2786</v>
      </c>
      <c r="M2788" s="24" t="e">
        <f>VLOOKUP(K2788,'Hàng hóa'!$C$5:$J2920,2,0)</f>
        <v>#N/A</v>
      </c>
      <c r="N2788" s="25" t="e">
        <f>VLOOKUP(K2788,'[1]Hàng hóa'!$C$5:$G$22,5,0)</f>
        <v>#N/A</v>
      </c>
      <c r="O2788" s="25" t="e">
        <f t="shared" si="135"/>
        <v>#N/A</v>
      </c>
      <c r="P2788" s="263" t="e">
        <f t="shared" si="136"/>
        <v>#N/A</v>
      </c>
      <c r="Q2788" s="25" t="e">
        <f t="shared" si="137"/>
        <v>#N/A</v>
      </c>
      <c r="R2788" s="24" t="e">
        <f>VLOOKUP(J2788,'[1]Nhân viên'!$E$20:$F$41,2,0)</f>
        <v>#N/A</v>
      </c>
    </row>
    <row r="2789" spans="1:18" x14ac:dyDescent="0.2">
      <c r="A2789" s="11">
        <v>2787</v>
      </c>
      <c r="M2789" s="24" t="e">
        <f>VLOOKUP(K2789,'Hàng hóa'!$C$5:$J2921,2,0)</f>
        <v>#N/A</v>
      </c>
      <c r="N2789" s="25" t="e">
        <f>VLOOKUP(K2789,'[1]Hàng hóa'!$C$5:$G$22,5,0)</f>
        <v>#N/A</v>
      </c>
      <c r="O2789" s="25" t="e">
        <f t="shared" si="135"/>
        <v>#N/A</v>
      </c>
      <c r="P2789" s="263" t="e">
        <f t="shared" si="136"/>
        <v>#N/A</v>
      </c>
      <c r="Q2789" s="25" t="e">
        <f t="shared" si="137"/>
        <v>#N/A</v>
      </c>
      <c r="R2789" s="24" t="e">
        <f>VLOOKUP(J2789,'[1]Nhân viên'!$E$20:$F$41,2,0)</f>
        <v>#N/A</v>
      </c>
    </row>
    <row r="2790" spans="1:18" x14ac:dyDescent="0.2">
      <c r="A2790" s="11">
        <v>2788</v>
      </c>
      <c r="M2790" s="24" t="e">
        <f>VLOOKUP(K2790,'Hàng hóa'!$C$5:$J2922,2,0)</f>
        <v>#N/A</v>
      </c>
      <c r="N2790" s="25" t="e">
        <f>VLOOKUP(K2790,'[1]Hàng hóa'!$C$5:$G$22,5,0)</f>
        <v>#N/A</v>
      </c>
      <c r="O2790" s="25" t="e">
        <f t="shared" si="135"/>
        <v>#N/A</v>
      </c>
      <c r="P2790" s="263" t="e">
        <f t="shared" si="136"/>
        <v>#N/A</v>
      </c>
      <c r="Q2790" s="25" t="e">
        <f t="shared" si="137"/>
        <v>#N/A</v>
      </c>
      <c r="R2790" s="24" t="e">
        <f>VLOOKUP(J2790,'[1]Nhân viên'!$E$20:$F$41,2,0)</f>
        <v>#N/A</v>
      </c>
    </row>
    <row r="2791" spans="1:18" x14ac:dyDescent="0.2">
      <c r="A2791" s="11">
        <v>2789</v>
      </c>
      <c r="M2791" s="24" t="e">
        <f>VLOOKUP(K2791,'Hàng hóa'!$C$5:$J2923,2,0)</f>
        <v>#N/A</v>
      </c>
      <c r="N2791" s="25" t="e">
        <f>VLOOKUP(K2791,'[1]Hàng hóa'!$C$5:$G$22,5,0)</f>
        <v>#N/A</v>
      </c>
      <c r="O2791" s="25" t="e">
        <f t="shared" si="135"/>
        <v>#N/A</v>
      </c>
      <c r="P2791" s="263" t="e">
        <f t="shared" si="136"/>
        <v>#N/A</v>
      </c>
      <c r="Q2791" s="25" t="e">
        <f t="shared" si="137"/>
        <v>#N/A</v>
      </c>
      <c r="R2791" s="24" t="e">
        <f>VLOOKUP(J2791,'[1]Nhân viên'!$E$20:$F$41,2,0)</f>
        <v>#N/A</v>
      </c>
    </row>
    <row r="2792" spans="1:18" x14ac:dyDescent="0.2">
      <c r="A2792" s="11">
        <v>2790</v>
      </c>
      <c r="M2792" s="24" t="e">
        <f>VLOOKUP(K2792,'Hàng hóa'!$C$5:$J2924,2,0)</f>
        <v>#N/A</v>
      </c>
      <c r="N2792" s="25" t="e">
        <f>VLOOKUP(K2792,'[1]Hàng hóa'!$C$5:$G$22,5,0)</f>
        <v>#N/A</v>
      </c>
      <c r="O2792" s="25" t="e">
        <f t="shared" si="135"/>
        <v>#N/A</v>
      </c>
      <c r="P2792" s="263" t="e">
        <f t="shared" si="136"/>
        <v>#N/A</v>
      </c>
      <c r="Q2792" s="25" t="e">
        <f t="shared" si="137"/>
        <v>#N/A</v>
      </c>
      <c r="R2792" s="24" t="e">
        <f>VLOOKUP(J2792,'[1]Nhân viên'!$E$20:$F$41,2,0)</f>
        <v>#N/A</v>
      </c>
    </row>
    <row r="2793" spans="1:18" x14ac:dyDescent="0.2">
      <c r="A2793" s="11">
        <v>2791</v>
      </c>
      <c r="M2793" s="24" t="e">
        <f>VLOOKUP(K2793,'Hàng hóa'!$C$5:$J2925,2,0)</f>
        <v>#N/A</v>
      </c>
      <c r="N2793" s="25" t="e">
        <f>VLOOKUP(K2793,'[1]Hàng hóa'!$C$5:$G$22,5,0)</f>
        <v>#N/A</v>
      </c>
      <c r="O2793" s="25" t="e">
        <f t="shared" si="135"/>
        <v>#N/A</v>
      </c>
      <c r="P2793" s="263" t="e">
        <f t="shared" si="136"/>
        <v>#N/A</v>
      </c>
      <c r="Q2793" s="25" t="e">
        <f t="shared" si="137"/>
        <v>#N/A</v>
      </c>
      <c r="R2793" s="24" t="e">
        <f>VLOOKUP(J2793,'[1]Nhân viên'!$E$20:$F$41,2,0)</f>
        <v>#N/A</v>
      </c>
    </row>
    <row r="2794" spans="1:18" x14ac:dyDescent="0.2">
      <c r="A2794" s="11">
        <v>2792</v>
      </c>
      <c r="M2794" s="24" t="e">
        <f>VLOOKUP(K2794,'Hàng hóa'!$C$5:$J2926,2,0)</f>
        <v>#N/A</v>
      </c>
      <c r="N2794" s="25" t="e">
        <f>VLOOKUP(K2794,'[1]Hàng hóa'!$C$5:$G$22,5,0)</f>
        <v>#N/A</v>
      </c>
      <c r="O2794" s="25" t="e">
        <f t="shared" si="135"/>
        <v>#N/A</v>
      </c>
      <c r="P2794" s="263" t="e">
        <f t="shared" si="136"/>
        <v>#N/A</v>
      </c>
      <c r="Q2794" s="25" t="e">
        <f t="shared" si="137"/>
        <v>#N/A</v>
      </c>
      <c r="R2794" s="24" t="e">
        <f>VLOOKUP(J2794,'[1]Nhân viên'!$E$20:$F$41,2,0)</f>
        <v>#N/A</v>
      </c>
    </row>
    <row r="2795" spans="1:18" x14ac:dyDescent="0.2">
      <c r="A2795" s="11">
        <v>2793</v>
      </c>
      <c r="M2795" s="24" t="e">
        <f>VLOOKUP(K2795,'Hàng hóa'!$C$5:$J2927,2,0)</f>
        <v>#N/A</v>
      </c>
      <c r="N2795" s="25" t="e">
        <f>VLOOKUP(K2795,'[1]Hàng hóa'!$C$5:$G$22,5,0)</f>
        <v>#N/A</v>
      </c>
      <c r="O2795" s="25" t="e">
        <f t="shared" si="135"/>
        <v>#N/A</v>
      </c>
      <c r="P2795" s="263" t="e">
        <f t="shared" si="136"/>
        <v>#N/A</v>
      </c>
      <c r="Q2795" s="25" t="e">
        <f t="shared" si="137"/>
        <v>#N/A</v>
      </c>
      <c r="R2795" s="24" t="e">
        <f>VLOOKUP(J2795,'[1]Nhân viên'!$E$20:$F$41,2,0)</f>
        <v>#N/A</v>
      </c>
    </row>
    <row r="2796" spans="1:18" x14ac:dyDescent="0.2">
      <c r="A2796" s="11">
        <v>2794</v>
      </c>
      <c r="M2796" s="24" t="e">
        <f>VLOOKUP(K2796,'Hàng hóa'!$C$5:$J2928,2,0)</f>
        <v>#N/A</v>
      </c>
      <c r="N2796" s="25" t="e">
        <f>VLOOKUP(K2796,'[1]Hàng hóa'!$C$5:$G$22,5,0)</f>
        <v>#N/A</v>
      </c>
      <c r="O2796" s="25" t="e">
        <f t="shared" si="135"/>
        <v>#N/A</v>
      </c>
      <c r="P2796" s="263" t="e">
        <f t="shared" si="136"/>
        <v>#N/A</v>
      </c>
      <c r="Q2796" s="25" t="e">
        <f t="shared" si="137"/>
        <v>#N/A</v>
      </c>
      <c r="R2796" s="24" t="e">
        <f>VLOOKUP(J2796,'[1]Nhân viên'!$E$20:$F$41,2,0)</f>
        <v>#N/A</v>
      </c>
    </row>
    <row r="2797" spans="1:18" x14ac:dyDescent="0.2">
      <c r="A2797" s="11">
        <v>2795</v>
      </c>
      <c r="M2797" s="24" t="e">
        <f>VLOOKUP(K2797,'Hàng hóa'!$C$5:$J2929,2,0)</f>
        <v>#N/A</v>
      </c>
      <c r="N2797" s="25" t="e">
        <f>VLOOKUP(K2797,'[1]Hàng hóa'!$C$5:$G$22,5,0)</f>
        <v>#N/A</v>
      </c>
      <c r="O2797" s="25" t="e">
        <f t="shared" si="135"/>
        <v>#N/A</v>
      </c>
      <c r="P2797" s="263" t="e">
        <f t="shared" si="136"/>
        <v>#N/A</v>
      </c>
      <c r="Q2797" s="25" t="e">
        <f t="shared" si="137"/>
        <v>#N/A</v>
      </c>
      <c r="R2797" s="24" t="e">
        <f>VLOOKUP(J2797,'[1]Nhân viên'!$E$20:$F$41,2,0)</f>
        <v>#N/A</v>
      </c>
    </row>
    <row r="2798" spans="1:18" x14ac:dyDescent="0.2">
      <c r="A2798" s="11">
        <v>2796</v>
      </c>
      <c r="M2798" s="24" t="e">
        <f>VLOOKUP(K2798,'Hàng hóa'!$C$5:$J2930,2,0)</f>
        <v>#N/A</v>
      </c>
      <c r="N2798" s="25" t="e">
        <f>VLOOKUP(K2798,'[1]Hàng hóa'!$C$5:$G$22,5,0)</f>
        <v>#N/A</v>
      </c>
      <c r="O2798" s="25" t="e">
        <f t="shared" si="135"/>
        <v>#N/A</v>
      </c>
      <c r="P2798" s="263" t="e">
        <f t="shared" si="136"/>
        <v>#N/A</v>
      </c>
      <c r="Q2798" s="25" t="e">
        <f t="shared" si="137"/>
        <v>#N/A</v>
      </c>
      <c r="R2798" s="24" t="e">
        <f>VLOOKUP(J2798,'[1]Nhân viên'!$E$20:$F$41,2,0)</f>
        <v>#N/A</v>
      </c>
    </row>
    <row r="2799" spans="1:18" x14ac:dyDescent="0.2">
      <c r="A2799" s="11">
        <v>2797</v>
      </c>
      <c r="M2799" s="24" t="e">
        <f>VLOOKUP(K2799,'Hàng hóa'!$C$5:$J2931,2,0)</f>
        <v>#N/A</v>
      </c>
      <c r="N2799" s="25" t="e">
        <f>VLOOKUP(K2799,'[1]Hàng hóa'!$C$5:$G$22,5,0)</f>
        <v>#N/A</v>
      </c>
      <c r="O2799" s="25" t="e">
        <f t="shared" si="135"/>
        <v>#N/A</v>
      </c>
      <c r="P2799" s="263" t="e">
        <f t="shared" si="136"/>
        <v>#N/A</v>
      </c>
      <c r="Q2799" s="25" t="e">
        <f t="shared" si="137"/>
        <v>#N/A</v>
      </c>
      <c r="R2799" s="24" t="e">
        <f>VLOOKUP(J2799,'[1]Nhân viên'!$E$20:$F$41,2,0)</f>
        <v>#N/A</v>
      </c>
    </row>
    <row r="2800" spans="1:18" x14ac:dyDescent="0.2">
      <c r="A2800" s="11">
        <v>2798</v>
      </c>
      <c r="M2800" s="24" t="e">
        <f>VLOOKUP(K2800,'Hàng hóa'!$C$5:$J2932,2,0)</f>
        <v>#N/A</v>
      </c>
      <c r="N2800" s="25" t="e">
        <f>VLOOKUP(K2800,'[1]Hàng hóa'!$C$5:$G$22,5,0)</f>
        <v>#N/A</v>
      </c>
      <c r="O2800" s="25" t="e">
        <f t="shared" si="135"/>
        <v>#N/A</v>
      </c>
      <c r="P2800" s="263" t="e">
        <f t="shared" si="136"/>
        <v>#N/A</v>
      </c>
      <c r="Q2800" s="25" t="e">
        <f t="shared" si="137"/>
        <v>#N/A</v>
      </c>
      <c r="R2800" s="24" t="e">
        <f>VLOOKUP(J2800,'[1]Nhân viên'!$E$20:$F$41,2,0)</f>
        <v>#N/A</v>
      </c>
    </row>
    <row r="2801" spans="1:18" x14ac:dyDescent="0.2">
      <c r="A2801" s="11">
        <v>2799</v>
      </c>
      <c r="M2801" s="24" t="e">
        <f>VLOOKUP(K2801,'Hàng hóa'!$C$5:$J2933,2,0)</f>
        <v>#N/A</v>
      </c>
      <c r="N2801" s="25" t="e">
        <f>VLOOKUP(K2801,'[1]Hàng hóa'!$C$5:$G$22,5,0)</f>
        <v>#N/A</v>
      </c>
      <c r="O2801" s="25" t="e">
        <f t="shared" si="135"/>
        <v>#N/A</v>
      </c>
      <c r="P2801" s="263" t="e">
        <f t="shared" si="136"/>
        <v>#N/A</v>
      </c>
      <c r="Q2801" s="25" t="e">
        <f t="shared" si="137"/>
        <v>#N/A</v>
      </c>
      <c r="R2801" s="24" t="e">
        <f>VLOOKUP(J2801,'[1]Nhân viên'!$E$20:$F$41,2,0)</f>
        <v>#N/A</v>
      </c>
    </row>
    <row r="2802" spans="1:18" x14ac:dyDescent="0.2">
      <c r="A2802" s="11">
        <v>2800</v>
      </c>
      <c r="M2802" s="24" t="e">
        <f>VLOOKUP(K2802,'Hàng hóa'!$C$5:$J2934,2,0)</f>
        <v>#N/A</v>
      </c>
      <c r="N2802" s="25" t="e">
        <f>VLOOKUP(K2802,'[1]Hàng hóa'!$C$5:$G$22,5,0)</f>
        <v>#N/A</v>
      </c>
      <c r="O2802" s="25" t="e">
        <f t="shared" si="135"/>
        <v>#N/A</v>
      </c>
      <c r="P2802" s="263" t="e">
        <f t="shared" si="136"/>
        <v>#N/A</v>
      </c>
      <c r="Q2802" s="25" t="e">
        <f t="shared" si="137"/>
        <v>#N/A</v>
      </c>
      <c r="R2802" s="24" t="e">
        <f>VLOOKUP(J2802,'[1]Nhân viên'!$E$20:$F$41,2,0)</f>
        <v>#N/A</v>
      </c>
    </row>
    <row r="2803" spans="1:18" x14ac:dyDescent="0.2">
      <c r="A2803" s="11">
        <v>2801</v>
      </c>
      <c r="M2803" s="24" t="e">
        <f>VLOOKUP(K2803,'Hàng hóa'!$C$5:$J2935,2,0)</f>
        <v>#N/A</v>
      </c>
      <c r="N2803" s="25" t="e">
        <f>VLOOKUP(K2803,'[1]Hàng hóa'!$C$5:$G$22,5,0)</f>
        <v>#N/A</v>
      </c>
      <c r="O2803" s="25" t="e">
        <f t="shared" si="135"/>
        <v>#N/A</v>
      </c>
      <c r="P2803" s="263" t="e">
        <f t="shared" si="136"/>
        <v>#N/A</v>
      </c>
      <c r="Q2803" s="25" t="e">
        <f t="shared" si="137"/>
        <v>#N/A</v>
      </c>
      <c r="R2803" s="24" t="e">
        <f>VLOOKUP(J2803,'[1]Nhân viên'!$E$20:$F$41,2,0)</f>
        <v>#N/A</v>
      </c>
    </row>
    <row r="2804" spans="1:18" x14ac:dyDescent="0.2">
      <c r="A2804" s="11">
        <v>2802</v>
      </c>
      <c r="M2804" s="24" t="e">
        <f>VLOOKUP(K2804,'Hàng hóa'!$C$5:$J2936,2,0)</f>
        <v>#N/A</v>
      </c>
      <c r="N2804" s="25" t="e">
        <f>VLOOKUP(K2804,'[1]Hàng hóa'!$C$5:$G$22,5,0)</f>
        <v>#N/A</v>
      </c>
      <c r="O2804" s="25" t="e">
        <f t="shared" si="135"/>
        <v>#N/A</v>
      </c>
      <c r="P2804" s="263" t="e">
        <f t="shared" si="136"/>
        <v>#N/A</v>
      </c>
      <c r="Q2804" s="25" t="e">
        <f t="shared" si="137"/>
        <v>#N/A</v>
      </c>
      <c r="R2804" s="24" t="e">
        <f>VLOOKUP(J2804,'[1]Nhân viên'!$E$20:$F$41,2,0)</f>
        <v>#N/A</v>
      </c>
    </row>
    <row r="2805" spans="1:18" x14ac:dyDescent="0.2">
      <c r="A2805" s="11">
        <v>2803</v>
      </c>
      <c r="M2805" s="24" t="e">
        <f>VLOOKUP(K2805,'Hàng hóa'!$C$5:$J2937,2,0)</f>
        <v>#N/A</v>
      </c>
      <c r="N2805" s="25" t="e">
        <f>VLOOKUP(K2805,'[1]Hàng hóa'!$C$5:$G$22,5,0)</f>
        <v>#N/A</v>
      </c>
      <c r="O2805" s="25" t="e">
        <f t="shared" si="135"/>
        <v>#N/A</v>
      </c>
      <c r="P2805" s="263" t="e">
        <f t="shared" si="136"/>
        <v>#N/A</v>
      </c>
      <c r="Q2805" s="25" t="e">
        <f t="shared" si="137"/>
        <v>#N/A</v>
      </c>
      <c r="R2805" s="24" t="e">
        <f>VLOOKUP(J2805,'[1]Nhân viên'!$E$20:$F$41,2,0)</f>
        <v>#N/A</v>
      </c>
    </row>
    <row r="2806" spans="1:18" x14ac:dyDescent="0.2">
      <c r="A2806" s="11">
        <v>2804</v>
      </c>
      <c r="M2806" s="24" t="e">
        <f>VLOOKUP(K2806,'Hàng hóa'!$C$5:$J2938,2,0)</f>
        <v>#N/A</v>
      </c>
      <c r="N2806" s="25" t="e">
        <f>VLOOKUP(K2806,'[1]Hàng hóa'!$C$5:$G$22,5,0)</f>
        <v>#N/A</v>
      </c>
      <c r="O2806" s="25" t="e">
        <f t="shared" si="135"/>
        <v>#N/A</v>
      </c>
      <c r="P2806" s="263" t="e">
        <f t="shared" si="136"/>
        <v>#N/A</v>
      </c>
      <c r="Q2806" s="25" t="e">
        <f t="shared" si="137"/>
        <v>#N/A</v>
      </c>
      <c r="R2806" s="24" t="e">
        <f>VLOOKUP(J2806,'[1]Nhân viên'!$E$20:$F$41,2,0)</f>
        <v>#N/A</v>
      </c>
    </row>
    <row r="2807" spans="1:18" x14ac:dyDescent="0.2">
      <c r="A2807" s="11">
        <v>2805</v>
      </c>
      <c r="M2807" s="24" t="e">
        <f>VLOOKUP(K2807,'Hàng hóa'!$C$5:$J2939,2,0)</f>
        <v>#N/A</v>
      </c>
      <c r="N2807" s="25" t="e">
        <f>VLOOKUP(K2807,'[1]Hàng hóa'!$C$5:$G$22,5,0)</f>
        <v>#N/A</v>
      </c>
      <c r="O2807" s="25" t="e">
        <f t="shared" si="135"/>
        <v>#N/A</v>
      </c>
      <c r="P2807" s="263" t="e">
        <f t="shared" si="136"/>
        <v>#N/A</v>
      </c>
      <c r="Q2807" s="25" t="e">
        <f t="shared" si="137"/>
        <v>#N/A</v>
      </c>
      <c r="R2807" s="24" t="e">
        <f>VLOOKUP(J2807,'[1]Nhân viên'!$E$20:$F$41,2,0)</f>
        <v>#N/A</v>
      </c>
    </row>
    <row r="2808" spans="1:18" x14ac:dyDescent="0.2">
      <c r="A2808" s="11">
        <v>2806</v>
      </c>
      <c r="M2808" s="24" t="e">
        <f>VLOOKUP(K2808,'Hàng hóa'!$C$5:$J2940,2,0)</f>
        <v>#N/A</v>
      </c>
      <c r="N2808" s="25" t="e">
        <f>VLOOKUP(K2808,'[1]Hàng hóa'!$C$5:$G$22,5,0)</f>
        <v>#N/A</v>
      </c>
      <c r="O2808" s="25" t="e">
        <f t="shared" si="135"/>
        <v>#N/A</v>
      </c>
      <c r="P2808" s="263" t="e">
        <f t="shared" si="136"/>
        <v>#N/A</v>
      </c>
      <c r="Q2808" s="25" t="e">
        <f t="shared" si="137"/>
        <v>#N/A</v>
      </c>
      <c r="R2808" s="24" t="e">
        <f>VLOOKUP(J2808,'[1]Nhân viên'!$E$20:$F$41,2,0)</f>
        <v>#N/A</v>
      </c>
    </row>
    <row r="2809" spans="1:18" x14ac:dyDescent="0.2">
      <c r="A2809" s="11">
        <v>2807</v>
      </c>
      <c r="M2809" s="24" t="e">
        <f>VLOOKUP(K2809,'Hàng hóa'!$C$5:$J2941,2,0)</f>
        <v>#N/A</v>
      </c>
      <c r="N2809" s="25" t="e">
        <f>VLOOKUP(K2809,'[1]Hàng hóa'!$C$5:$G$22,5,0)</f>
        <v>#N/A</v>
      </c>
      <c r="O2809" s="25" t="e">
        <f t="shared" si="135"/>
        <v>#N/A</v>
      </c>
      <c r="P2809" s="263" t="e">
        <f t="shared" si="136"/>
        <v>#N/A</v>
      </c>
      <c r="Q2809" s="25" t="e">
        <f t="shared" si="137"/>
        <v>#N/A</v>
      </c>
      <c r="R2809" s="24" t="e">
        <f>VLOOKUP(J2809,'[1]Nhân viên'!$E$20:$F$41,2,0)</f>
        <v>#N/A</v>
      </c>
    </row>
    <row r="2810" spans="1:18" x14ac:dyDescent="0.2">
      <c r="A2810" s="11">
        <v>2808</v>
      </c>
      <c r="M2810" s="24" t="e">
        <f>VLOOKUP(K2810,'Hàng hóa'!$C$5:$J2942,2,0)</f>
        <v>#N/A</v>
      </c>
      <c r="N2810" s="25" t="e">
        <f>VLOOKUP(K2810,'[1]Hàng hóa'!$C$5:$G$22,5,0)</f>
        <v>#N/A</v>
      </c>
      <c r="O2810" s="25" t="e">
        <f t="shared" si="135"/>
        <v>#N/A</v>
      </c>
      <c r="P2810" s="263" t="e">
        <f t="shared" si="136"/>
        <v>#N/A</v>
      </c>
      <c r="Q2810" s="25" t="e">
        <f t="shared" si="137"/>
        <v>#N/A</v>
      </c>
      <c r="R2810" s="24" t="e">
        <f>VLOOKUP(J2810,'[1]Nhân viên'!$E$20:$F$41,2,0)</f>
        <v>#N/A</v>
      </c>
    </row>
    <row r="2811" spans="1:18" x14ac:dyDescent="0.2">
      <c r="A2811" s="11">
        <v>2809</v>
      </c>
      <c r="M2811" s="24" t="e">
        <f>VLOOKUP(K2811,'Hàng hóa'!$C$5:$J2943,2,0)</f>
        <v>#N/A</v>
      </c>
      <c r="N2811" s="25" t="e">
        <f>VLOOKUP(K2811,'[1]Hàng hóa'!$C$5:$G$22,5,0)</f>
        <v>#N/A</v>
      </c>
      <c r="O2811" s="25" t="e">
        <f t="shared" si="135"/>
        <v>#N/A</v>
      </c>
      <c r="P2811" s="263" t="e">
        <f t="shared" si="136"/>
        <v>#N/A</v>
      </c>
      <c r="Q2811" s="25" t="e">
        <f t="shared" si="137"/>
        <v>#N/A</v>
      </c>
      <c r="R2811" s="24" t="e">
        <f>VLOOKUP(J2811,'[1]Nhân viên'!$E$20:$F$41,2,0)</f>
        <v>#N/A</v>
      </c>
    </row>
    <row r="2812" spans="1:18" x14ac:dyDescent="0.2">
      <c r="A2812" s="11">
        <v>2810</v>
      </c>
      <c r="M2812" s="24" t="e">
        <f>VLOOKUP(K2812,'Hàng hóa'!$C$5:$J2944,2,0)</f>
        <v>#N/A</v>
      </c>
      <c r="N2812" s="25" t="e">
        <f>VLOOKUP(K2812,'[1]Hàng hóa'!$C$5:$G$22,5,0)</f>
        <v>#N/A</v>
      </c>
      <c r="O2812" s="25" t="e">
        <f t="shared" si="135"/>
        <v>#N/A</v>
      </c>
      <c r="P2812" s="263" t="e">
        <f t="shared" si="136"/>
        <v>#N/A</v>
      </c>
      <c r="Q2812" s="25" t="e">
        <f t="shared" si="137"/>
        <v>#N/A</v>
      </c>
      <c r="R2812" s="24" t="e">
        <f>VLOOKUP(J2812,'[1]Nhân viên'!$E$20:$F$41,2,0)</f>
        <v>#N/A</v>
      </c>
    </row>
    <row r="2813" spans="1:18" x14ac:dyDescent="0.2">
      <c r="A2813" s="11">
        <v>2811</v>
      </c>
      <c r="M2813" s="24" t="e">
        <f>VLOOKUP(K2813,'Hàng hóa'!$C$5:$J2945,2,0)</f>
        <v>#N/A</v>
      </c>
      <c r="N2813" s="25" t="e">
        <f>VLOOKUP(K2813,'[1]Hàng hóa'!$C$5:$G$22,5,0)</f>
        <v>#N/A</v>
      </c>
      <c r="O2813" s="25" t="e">
        <f t="shared" si="135"/>
        <v>#N/A</v>
      </c>
      <c r="P2813" s="263" t="e">
        <f t="shared" si="136"/>
        <v>#N/A</v>
      </c>
      <c r="Q2813" s="25" t="e">
        <f t="shared" si="137"/>
        <v>#N/A</v>
      </c>
      <c r="R2813" s="24" t="e">
        <f>VLOOKUP(J2813,'[1]Nhân viên'!$E$20:$F$41,2,0)</f>
        <v>#N/A</v>
      </c>
    </row>
    <row r="2814" spans="1:18" x14ac:dyDescent="0.2">
      <c r="A2814" s="11">
        <v>2812</v>
      </c>
      <c r="M2814" s="24" t="e">
        <f>VLOOKUP(K2814,'Hàng hóa'!$C$5:$J2946,2,0)</f>
        <v>#N/A</v>
      </c>
      <c r="N2814" s="25" t="e">
        <f>VLOOKUP(K2814,'[1]Hàng hóa'!$C$5:$G$22,5,0)</f>
        <v>#N/A</v>
      </c>
      <c r="O2814" s="25" t="e">
        <f t="shared" si="135"/>
        <v>#N/A</v>
      </c>
      <c r="P2814" s="263" t="e">
        <f t="shared" si="136"/>
        <v>#N/A</v>
      </c>
      <c r="Q2814" s="25" t="e">
        <f t="shared" si="137"/>
        <v>#N/A</v>
      </c>
      <c r="R2814" s="24" t="e">
        <f>VLOOKUP(J2814,'[1]Nhân viên'!$E$20:$F$41,2,0)</f>
        <v>#N/A</v>
      </c>
    </row>
    <row r="2815" spans="1:18" x14ac:dyDescent="0.2">
      <c r="A2815" s="11">
        <v>2813</v>
      </c>
      <c r="M2815" s="24" t="e">
        <f>VLOOKUP(K2815,'Hàng hóa'!$C$5:$J2947,2,0)</f>
        <v>#N/A</v>
      </c>
      <c r="N2815" s="25" t="e">
        <f>VLOOKUP(K2815,'[1]Hàng hóa'!$C$5:$G$22,5,0)</f>
        <v>#N/A</v>
      </c>
      <c r="O2815" s="25" t="e">
        <f t="shared" si="135"/>
        <v>#N/A</v>
      </c>
      <c r="P2815" s="263" t="e">
        <f t="shared" si="136"/>
        <v>#N/A</v>
      </c>
      <c r="Q2815" s="25" t="e">
        <f t="shared" si="137"/>
        <v>#N/A</v>
      </c>
      <c r="R2815" s="24" t="e">
        <f>VLOOKUP(J2815,'[1]Nhân viên'!$E$20:$F$41,2,0)</f>
        <v>#N/A</v>
      </c>
    </row>
    <row r="2816" spans="1:18" x14ac:dyDescent="0.2">
      <c r="A2816" s="11">
        <v>2814</v>
      </c>
      <c r="M2816" s="24" t="e">
        <f>VLOOKUP(K2816,'Hàng hóa'!$C$5:$J2948,2,0)</f>
        <v>#N/A</v>
      </c>
      <c r="N2816" s="25" t="e">
        <f>VLOOKUP(K2816,'[1]Hàng hóa'!$C$5:$G$22,5,0)</f>
        <v>#N/A</v>
      </c>
      <c r="O2816" s="25" t="e">
        <f t="shared" si="135"/>
        <v>#N/A</v>
      </c>
      <c r="P2816" s="263" t="e">
        <f t="shared" si="136"/>
        <v>#N/A</v>
      </c>
      <c r="Q2816" s="25" t="e">
        <f t="shared" si="137"/>
        <v>#N/A</v>
      </c>
      <c r="R2816" s="24" t="e">
        <f>VLOOKUP(J2816,'[1]Nhân viên'!$E$20:$F$41,2,0)</f>
        <v>#N/A</v>
      </c>
    </row>
    <row r="2817" spans="1:18" x14ac:dyDescent="0.2">
      <c r="A2817" s="11">
        <v>2815</v>
      </c>
      <c r="M2817" s="24" t="e">
        <f>VLOOKUP(K2817,'Hàng hóa'!$C$5:$J2949,2,0)</f>
        <v>#N/A</v>
      </c>
      <c r="N2817" s="25" t="e">
        <f>VLOOKUP(K2817,'[1]Hàng hóa'!$C$5:$G$22,5,0)</f>
        <v>#N/A</v>
      </c>
      <c r="O2817" s="25" t="e">
        <f t="shared" si="135"/>
        <v>#N/A</v>
      </c>
      <c r="P2817" s="263" t="e">
        <f t="shared" si="136"/>
        <v>#N/A</v>
      </c>
      <c r="Q2817" s="25" t="e">
        <f t="shared" si="137"/>
        <v>#N/A</v>
      </c>
      <c r="R2817" s="24" t="e">
        <f>VLOOKUP(J2817,'[1]Nhân viên'!$E$20:$F$41,2,0)</f>
        <v>#N/A</v>
      </c>
    </row>
    <row r="2818" spans="1:18" x14ac:dyDescent="0.2">
      <c r="A2818" s="11">
        <v>2816</v>
      </c>
      <c r="M2818" s="24" t="e">
        <f>VLOOKUP(K2818,'Hàng hóa'!$C$5:$J2950,2,0)</f>
        <v>#N/A</v>
      </c>
      <c r="N2818" s="25" t="e">
        <f>VLOOKUP(K2818,'[1]Hàng hóa'!$C$5:$G$22,5,0)</f>
        <v>#N/A</v>
      </c>
      <c r="O2818" s="25" t="e">
        <f t="shared" si="135"/>
        <v>#N/A</v>
      </c>
      <c r="P2818" s="263" t="e">
        <f t="shared" si="136"/>
        <v>#N/A</v>
      </c>
      <c r="Q2818" s="25" t="e">
        <f t="shared" si="137"/>
        <v>#N/A</v>
      </c>
      <c r="R2818" s="24" t="e">
        <f>VLOOKUP(J2818,'[1]Nhân viên'!$E$20:$F$41,2,0)</f>
        <v>#N/A</v>
      </c>
    </row>
    <row r="2819" spans="1:18" x14ac:dyDescent="0.2">
      <c r="A2819" s="11">
        <v>2817</v>
      </c>
      <c r="M2819" s="24" t="e">
        <f>VLOOKUP(K2819,'Hàng hóa'!$C$5:$J2951,2,0)</f>
        <v>#N/A</v>
      </c>
      <c r="N2819" s="25" t="e">
        <f>VLOOKUP(K2819,'[1]Hàng hóa'!$C$5:$G$22,5,0)</f>
        <v>#N/A</v>
      </c>
      <c r="O2819" s="25" t="e">
        <f t="shared" si="135"/>
        <v>#N/A</v>
      </c>
      <c r="P2819" s="263" t="e">
        <f t="shared" si="136"/>
        <v>#N/A</v>
      </c>
      <c r="Q2819" s="25" t="e">
        <f t="shared" si="137"/>
        <v>#N/A</v>
      </c>
      <c r="R2819" s="24" t="e">
        <f>VLOOKUP(J2819,'[1]Nhân viên'!$E$20:$F$41,2,0)</f>
        <v>#N/A</v>
      </c>
    </row>
    <row r="2820" spans="1:18" x14ac:dyDescent="0.2">
      <c r="A2820" s="11">
        <v>2818</v>
      </c>
      <c r="M2820" s="24" t="e">
        <f>VLOOKUP(K2820,'Hàng hóa'!$C$5:$J2952,2,0)</f>
        <v>#N/A</v>
      </c>
      <c r="N2820" s="25" t="e">
        <f>VLOOKUP(K2820,'[1]Hàng hóa'!$C$5:$G$22,5,0)</f>
        <v>#N/A</v>
      </c>
      <c r="O2820" s="25" t="e">
        <f t="shared" si="135"/>
        <v>#N/A</v>
      </c>
      <c r="P2820" s="263" t="e">
        <f t="shared" si="136"/>
        <v>#N/A</v>
      </c>
      <c r="Q2820" s="25" t="e">
        <f t="shared" si="137"/>
        <v>#N/A</v>
      </c>
      <c r="R2820" s="24" t="e">
        <f>VLOOKUP(J2820,'[1]Nhân viên'!$E$20:$F$41,2,0)</f>
        <v>#N/A</v>
      </c>
    </row>
    <row r="2821" spans="1:18" x14ac:dyDescent="0.2">
      <c r="A2821" s="11">
        <v>2819</v>
      </c>
      <c r="M2821" s="24" t="e">
        <f>VLOOKUP(K2821,'Hàng hóa'!$C$5:$J2953,2,0)</f>
        <v>#N/A</v>
      </c>
      <c r="N2821" s="25" t="e">
        <f>VLOOKUP(K2821,'[1]Hàng hóa'!$C$5:$G$22,5,0)</f>
        <v>#N/A</v>
      </c>
      <c r="O2821" s="25" t="e">
        <f t="shared" si="135"/>
        <v>#N/A</v>
      </c>
      <c r="P2821" s="263" t="e">
        <f t="shared" si="136"/>
        <v>#N/A</v>
      </c>
      <c r="Q2821" s="25" t="e">
        <f t="shared" si="137"/>
        <v>#N/A</v>
      </c>
      <c r="R2821" s="24" t="e">
        <f>VLOOKUP(J2821,'[1]Nhân viên'!$E$20:$F$41,2,0)</f>
        <v>#N/A</v>
      </c>
    </row>
    <row r="2822" spans="1:18" x14ac:dyDescent="0.2">
      <c r="A2822" s="11">
        <v>2820</v>
      </c>
      <c r="M2822" s="24" t="e">
        <f>VLOOKUP(K2822,'Hàng hóa'!$C$5:$J2954,2,0)</f>
        <v>#N/A</v>
      </c>
      <c r="N2822" s="25" t="e">
        <f>VLOOKUP(K2822,'[1]Hàng hóa'!$C$5:$G$22,5,0)</f>
        <v>#N/A</v>
      </c>
      <c r="O2822" s="25" t="e">
        <f t="shared" si="135"/>
        <v>#N/A</v>
      </c>
      <c r="P2822" s="263" t="e">
        <f t="shared" si="136"/>
        <v>#N/A</v>
      </c>
      <c r="Q2822" s="25" t="e">
        <f t="shared" si="137"/>
        <v>#N/A</v>
      </c>
      <c r="R2822" s="24" t="e">
        <f>VLOOKUP(J2822,'[1]Nhân viên'!$E$20:$F$41,2,0)</f>
        <v>#N/A</v>
      </c>
    </row>
    <row r="2823" spans="1:18" x14ac:dyDescent="0.2">
      <c r="A2823" s="11">
        <v>2821</v>
      </c>
      <c r="M2823" s="24" t="e">
        <f>VLOOKUP(K2823,'Hàng hóa'!$C$5:$J2955,2,0)</f>
        <v>#N/A</v>
      </c>
      <c r="N2823" s="25" t="e">
        <f>VLOOKUP(K2823,'[1]Hàng hóa'!$C$5:$G$22,5,0)</f>
        <v>#N/A</v>
      </c>
      <c r="O2823" s="25" t="e">
        <f t="shared" si="135"/>
        <v>#N/A</v>
      </c>
      <c r="P2823" s="263" t="e">
        <f t="shared" si="136"/>
        <v>#N/A</v>
      </c>
      <c r="Q2823" s="25" t="e">
        <f t="shared" si="137"/>
        <v>#N/A</v>
      </c>
      <c r="R2823" s="24" t="e">
        <f>VLOOKUP(J2823,'[1]Nhân viên'!$E$20:$F$41,2,0)</f>
        <v>#N/A</v>
      </c>
    </row>
    <row r="2824" spans="1:18" x14ac:dyDescent="0.2">
      <c r="A2824" s="11">
        <v>2822</v>
      </c>
      <c r="M2824" s="24" t="e">
        <f>VLOOKUP(K2824,'Hàng hóa'!$C$5:$J2956,2,0)</f>
        <v>#N/A</v>
      </c>
      <c r="N2824" s="25" t="e">
        <f>VLOOKUP(K2824,'[1]Hàng hóa'!$C$5:$G$22,5,0)</f>
        <v>#N/A</v>
      </c>
      <c r="O2824" s="25" t="e">
        <f t="shared" si="135"/>
        <v>#N/A</v>
      </c>
      <c r="P2824" s="263" t="e">
        <f t="shared" si="136"/>
        <v>#N/A</v>
      </c>
      <c r="Q2824" s="25" t="e">
        <f t="shared" si="137"/>
        <v>#N/A</v>
      </c>
      <c r="R2824" s="24" t="e">
        <f>VLOOKUP(J2824,'[1]Nhân viên'!$E$20:$F$41,2,0)</f>
        <v>#N/A</v>
      </c>
    </row>
    <row r="2825" spans="1:18" x14ac:dyDescent="0.2">
      <c r="A2825" s="11">
        <v>2823</v>
      </c>
      <c r="M2825" s="24" t="e">
        <f>VLOOKUP(K2825,'Hàng hóa'!$C$5:$J2957,2,0)</f>
        <v>#N/A</v>
      </c>
      <c r="N2825" s="25" t="e">
        <f>VLOOKUP(K2825,'[1]Hàng hóa'!$C$5:$G$22,5,0)</f>
        <v>#N/A</v>
      </c>
      <c r="O2825" s="25" t="e">
        <f t="shared" si="135"/>
        <v>#N/A</v>
      </c>
      <c r="P2825" s="263" t="e">
        <f t="shared" si="136"/>
        <v>#N/A</v>
      </c>
      <c r="Q2825" s="25" t="e">
        <f t="shared" si="137"/>
        <v>#N/A</v>
      </c>
      <c r="R2825" s="24" t="e">
        <f>VLOOKUP(J2825,'[1]Nhân viên'!$E$20:$F$41,2,0)</f>
        <v>#N/A</v>
      </c>
    </row>
    <row r="2826" spans="1:18" x14ac:dyDescent="0.2">
      <c r="A2826" s="11">
        <v>2824</v>
      </c>
      <c r="M2826" s="24" t="e">
        <f>VLOOKUP(K2826,'Hàng hóa'!$C$5:$J2958,2,0)</f>
        <v>#N/A</v>
      </c>
      <c r="N2826" s="25" t="e">
        <f>VLOOKUP(K2826,'[1]Hàng hóa'!$C$5:$G$22,5,0)</f>
        <v>#N/A</v>
      </c>
      <c r="O2826" s="25" t="e">
        <f t="shared" si="135"/>
        <v>#N/A</v>
      </c>
      <c r="P2826" s="263" t="e">
        <f t="shared" si="136"/>
        <v>#N/A</v>
      </c>
      <c r="Q2826" s="25" t="e">
        <f t="shared" si="137"/>
        <v>#N/A</v>
      </c>
      <c r="R2826" s="24" t="e">
        <f>VLOOKUP(J2826,'[1]Nhân viên'!$E$20:$F$41,2,0)</f>
        <v>#N/A</v>
      </c>
    </row>
    <row r="2827" spans="1:18" x14ac:dyDescent="0.2">
      <c r="A2827" s="11">
        <v>2825</v>
      </c>
      <c r="M2827" s="24" t="e">
        <f>VLOOKUP(K2827,'Hàng hóa'!$C$5:$J2959,2,0)</f>
        <v>#N/A</v>
      </c>
      <c r="N2827" s="25" t="e">
        <f>VLOOKUP(K2827,'[1]Hàng hóa'!$C$5:$G$22,5,0)</f>
        <v>#N/A</v>
      </c>
      <c r="O2827" s="25" t="e">
        <f t="shared" si="135"/>
        <v>#N/A</v>
      </c>
      <c r="P2827" s="263" t="e">
        <f t="shared" si="136"/>
        <v>#N/A</v>
      </c>
      <c r="Q2827" s="25" t="e">
        <f t="shared" si="137"/>
        <v>#N/A</v>
      </c>
      <c r="R2827" s="24" t="e">
        <f>VLOOKUP(J2827,'[1]Nhân viên'!$E$20:$F$41,2,0)</f>
        <v>#N/A</v>
      </c>
    </row>
    <row r="2828" spans="1:18" x14ac:dyDescent="0.2">
      <c r="A2828" s="11">
        <v>2826</v>
      </c>
      <c r="M2828" s="24" t="e">
        <f>VLOOKUP(K2828,'Hàng hóa'!$C$5:$J2960,2,0)</f>
        <v>#N/A</v>
      </c>
      <c r="N2828" s="25" t="e">
        <f>VLOOKUP(K2828,'[1]Hàng hóa'!$C$5:$G$22,5,0)</f>
        <v>#N/A</v>
      </c>
      <c r="O2828" s="25" t="e">
        <f t="shared" si="135"/>
        <v>#N/A</v>
      </c>
      <c r="P2828" s="263" t="e">
        <f t="shared" si="136"/>
        <v>#N/A</v>
      </c>
      <c r="Q2828" s="25" t="e">
        <f t="shared" si="137"/>
        <v>#N/A</v>
      </c>
      <c r="R2828" s="24" t="e">
        <f>VLOOKUP(J2828,'[1]Nhân viên'!$E$20:$F$41,2,0)</f>
        <v>#N/A</v>
      </c>
    </row>
    <row r="2829" spans="1:18" x14ac:dyDescent="0.2">
      <c r="A2829" s="11">
        <v>2827</v>
      </c>
      <c r="M2829" s="24" t="e">
        <f>VLOOKUP(K2829,'Hàng hóa'!$C$5:$J2961,2,0)</f>
        <v>#N/A</v>
      </c>
      <c r="N2829" s="25" t="e">
        <f>VLOOKUP(K2829,'[1]Hàng hóa'!$C$5:$G$22,5,0)</f>
        <v>#N/A</v>
      </c>
      <c r="O2829" s="25" t="e">
        <f t="shared" si="135"/>
        <v>#N/A</v>
      </c>
      <c r="P2829" s="263" t="e">
        <f t="shared" si="136"/>
        <v>#N/A</v>
      </c>
      <c r="Q2829" s="25" t="e">
        <f t="shared" si="137"/>
        <v>#N/A</v>
      </c>
      <c r="R2829" s="24" t="e">
        <f>VLOOKUP(J2829,'[1]Nhân viên'!$E$20:$F$41,2,0)</f>
        <v>#N/A</v>
      </c>
    </row>
    <row r="2830" spans="1:18" x14ac:dyDescent="0.2">
      <c r="A2830" s="11">
        <v>2828</v>
      </c>
      <c r="M2830" s="24" t="e">
        <f>VLOOKUP(K2830,'Hàng hóa'!$C$5:$J2962,2,0)</f>
        <v>#N/A</v>
      </c>
      <c r="N2830" s="25" t="e">
        <f>VLOOKUP(K2830,'[1]Hàng hóa'!$C$5:$G$22,5,0)</f>
        <v>#N/A</v>
      </c>
      <c r="O2830" s="25" t="e">
        <f t="shared" si="135"/>
        <v>#N/A</v>
      </c>
      <c r="P2830" s="263" t="e">
        <f t="shared" si="136"/>
        <v>#N/A</v>
      </c>
      <c r="Q2830" s="25" t="e">
        <f t="shared" si="137"/>
        <v>#N/A</v>
      </c>
      <c r="R2830" s="24" t="e">
        <f>VLOOKUP(J2830,'[1]Nhân viên'!$E$20:$F$41,2,0)</f>
        <v>#N/A</v>
      </c>
    </row>
    <row r="2831" spans="1:18" x14ac:dyDescent="0.2">
      <c r="A2831" s="11">
        <v>2829</v>
      </c>
      <c r="M2831" s="24" t="e">
        <f>VLOOKUP(K2831,'Hàng hóa'!$C$5:$J2963,2,0)</f>
        <v>#N/A</v>
      </c>
      <c r="N2831" s="25" t="e">
        <f>VLOOKUP(K2831,'[1]Hàng hóa'!$C$5:$G$22,5,0)</f>
        <v>#N/A</v>
      </c>
      <c r="O2831" s="25" t="e">
        <f t="shared" si="135"/>
        <v>#N/A</v>
      </c>
      <c r="P2831" s="263" t="e">
        <f t="shared" si="136"/>
        <v>#N/A</v>
      </c>
      <c r="Q2831" s="25" t="e">
        <f t="shared" si="137"/>
        <v>#N/A</v>
      </c>
      <c r="R2831" s="24" t="e">
        <f>VLOOKUP(J2831,'[1]Nhân viên'!$E$20:$F$41,2,0)</f>
        <v>#N/A</v>
      </c>
    </row>
    <row r="2832" spans="1:18" x14ac:dyDescent="0.2">
      <c r="A2832" s="11">
        <v>2830</v>
      </c>
      <c r="M2832" s="24" t="e">
        <f>VLOOKUP(K2832,'Hàng hóa'!$C$5:$J2964,2,0)</f>
        <v>#N/A</v>
      </c>
      <c r="N2832" s="25" t="e">
        <f>VLOOKUP(K2832,'[1]Hàng hóa'!$C$5:$G$22,5,0)</f>
        <v>#N/A</v>
      </c>
      <c r="O2832" s="25" t="e">
        <f t="shared" si="135"/>
        <v>#N/A</v>
      </c>
      <c r="P2832" s="263" t="e">
        <f t="shared" si="136"/>
        <v>#N/A</v>
      </c>
      <c r="Q2832" s="25" t="e">
        <f t="shared" si="137"/>
        <v>#N/A</v>
      </c>
      <c r="R2832" s="24" t="e">
        <f>VLOOKUP(J2832,'[1]Nhân viên'!$E$20:$F$41,2,0)</f>
        <v>#N/A</v>
      </c>
    </row>
    <row r="2833" spans="1:18" x14ac:dyDescent="0.2">
      <c r="A2833" s="11">
        <v>2831</v>
      </c>
      <c r="M2833" s="24" t="e">
        <f>VLOOKUP(K2833,'Hàng hóa'!$C$5:$J2965,2,0)</f>
        <v>#N/A</v>
      </c>
      <c r="N2833" s="25" t="e">
        <f>VLOOKUP(K2833,'[1]Hàng hóa'!$C$5:$G$22,5,0)</f>
        <v>#N/A</v>
      </c>
      <c r="O2833" s="25" t="e">
        <f t="shared" si="135"/>
        <v>#N/A</v>
      </c>
      <c r="P2833" s="263" t="e">
        <f t="shared" si="136"/>
        <v>#N/A</v>
      </c>
      <c r="Q2833" s="25" t="e">
        <f t="shared" si="137"/>
        <v>#N/A</v>
      </c>
      <c r="R2833" s="24" t="e">
        <f>VLOOKUP(J2833,'[1]Nhân viên'!$E$20:$F$41,2,0)</f>
        <v>#N/A</v>
      </c>
    </row>
    <row r="2834" spans="1:18" x14ac:dyDescent="0.2">
      <c r="A2834" s="11">
        <v>2832</v>
      </c>
      <c r="M2834" s="24" t="e">
        <f>VLOOKUP(K2834,'Hàng hóa'!$C$5:$J2966,2,0)</f>
        <v>#N/A</v>
      </c>
      <c r="N2834" s="25" t="e">
        <f>VLOOKUP(K2834,'[1]Hàng hóa'!$C$5:$G$22,5,0)</f>
        <v>#N/A</v>
      </c>
      <c r="O2834" s="25" t="e">
        <f t="shared" si="135"/>
        <v>#N/A</v>
      </c>
      <c r="P2834" s="263" t="e">
        <f t="shared" si="136"/>
        <v>#N/A</v>
      </c>
      <c r="Q2834" s="25" t="e">
        <f t="shared" si="137"/>
        <v>#N/A</v>
      </c>
      <c r="R2834" s="24" t="e">
        <f>VLOOKUP(J2834,'[1]Nhân viên'!$E$20:$F$41,2,0)</f>
        <v>#N/A</v>
      </c>
    </row>
    <row r="2835" spans="1:18" x14ac:dyDescent="0.2">
      <c r="A2835" s="11">
        <v>2833</v>
      </c>
      <c r="M2835" s="24" t="e">
        <f>VLOOKUP(K2835,'Hàng hóa'!$C$5:$J2967,2,0)</f>
        <v>#N/A</v>
      </c>
      <c r="N2835" s="25" t="e">
        <f>VLOOKUP(K2835,'[1]Hàng hóa'!$C$5:$G$22,5,0)</f>
        <v>#N/A</v>
      </c>
      <c r="O2835" s="25" t="e">
        <f t="shared" si="135"/>
        <v>#N/A</v>
      </c>
      <c r="P2835" s="263" t="e">
        <f t="shared" si="136"/>
        <v>#N/A</v>
      </c>
      <c r="Q2835" s="25" t="e">
        <f t="shared" si="137"/>
        <v>#N/A</v>
      </c>
      <c r="R2835" s="24" t="e">
        <f>VLOOKUP(J2835,'[1]Nhân viên'!$E$20:$F$41,2,0)</f>
        <v>#N/A</v>
      </c>
    </row>
    <row r="2836" spans="1:18" x14ac:dyDescent="0.2">
      <c r="A2836" s="11">
        <v>2834</v>
      </c>
      <c r="M2836" s="24" t="e">
        <f>VLOOKUP(K2836,'Hàng hóa'!$C$5:$J2968,2,0)</f>
        <v>#N/A</v>
      </c>
      <c r="N2836" s="25" t="e">
        <f>VLOOKUP(K2836,'[1]Hàng hóa'!$C$5:$G$22,5,0)</f>
        <v>#N/A</v>
      </c>
      <c r="O2836" s="25" t="e">
        <f t="shared" si="135"/>
        <v>#N/A</v>
      </c>
      <c r="P2836" s="263" t="e">
        <f t="shared" si="136"/>
        <v>#N/A</v>
      </c>
      <c r="Q2836" s="25" t="e">
        <f t="shared" si="137"/>
        <v>#N/A</v>
      </c>
      <c r="R2836" s="24" t="e">
        <f>VLOOKUP(J2836,'[1]Nhân viên'!$E$20:$F$41,2,0)</f>
        <v>#N/A</v>
      </c>
    </row>
    <row r="2837" spans="1:18" x14ac:dyDescent="0.2">
      <c r="A2837" s="11">
        <v>2835</v>
      </c>
      <c r="M2837" s="24" t="e">
        <f>VLOOKUP(K2837,'Hàng hóa'!$C$5:$J2969,2,0)</f>
        <v>#N/A</v>
      </c>
      <c r="N2837" s="25" t="e">
        <f>VLOOKUP(K2837,'[1]Hàng hóa'!$C$5:$G$22,5,0)</f>
        <v>#N/A</v>
      </c>
      <c r="O2837" s="25" t="e">
        <f t="shared" si="135"/>
        <v>#N/A</v>
      </c>
      <c r="P2837" s="263" t="e">
        <f t="shared" si="136"/>
        <v>#N/A</v>
      </c>
      <c r="Q2837" s="25" t="e">
        <f t="shared" si="137"/>
        <v>#N/A</v>
      </c>
      <c r="R2837" s="24" t="e">
        <f>VLOOKUP(J2837,'[1]Nhân viên'!$E$20:$F$41,2,0)</f>
        <v>#N/A</v>
      </c>
    </row>
    <row r="2838" spans="1:18" x14ac:dyDescent="0.2">
      <c r="A2838" s="11">
        <v>2836</v>
      </c>
      <c r="M2838" s="24" t="e">
        <f>VLOOKUP(K2838,'Hàng hóa'!$C$5:$J2970,2,0)</f>
        <v>#N/A</v>
      </c>
      <c r="N2838" s="25" t="e">
        <f>VLOOKUP(K2838,'[1]Hàng hóa'!$C$5:$G$22,5,0)</f>
        <v>#N/A</v>
      </c>
      <c r="O2838" s="25" t="e">
        <f t="shared" si="135"/>
        <v>#N/A</v>
      </c>
      <c r="P2838" s="263" t="e">
        <f t="shared" si="136"/>
        <v>#N/A</v>
      </c>
      <c r="Q2838" s="25" t="e">
        <f t="shared" si="137"/>
        <v>#N/A</v>
      </c>
      <c r="R2838" s="24" t="e">
        <f>VLOOKUP(J2838,'[1]Nhân viên'!$E$20:$F$41,2,0)</f>
        <v>#N/A</v>
      </c>
    </row>
    <row r="2839" spans="1:18" x14ac:dyDescent="0.2">
      <c r="A2839" s="11">
        <v>2837</v>
      </c>
      <c r="M2839" s="24" t="e">
        <f>VLOOKUP(K2839,'Hàng hóa'!$C$5:$J2971,2,0)</f>
        <v>#N/A</v>
      </c>
      <c r="N2839" s="25" t="e">
        <f>VLOOKUP(K2839,'[1]Hàng hóa'!$C$5:$G$22,5,0)</f>
        <v>#N/A</v>
      </c>
      <c r="O2839" s="25" t="e">
        <f t="shared" si="135"/>
        <v>#N/A</v>
      </c>
      <c r="P2839" s="263" t="e">
        <f t="shared" si="136"/>
        <v>#N/A</v>
      </c>
      <c r="Q2839" s="25" t="e">
        <f t="shared" si="137"/>
        <v>#N/A</v>
      </c>
      <c r="R2839" s="24" t="e">
        <f>VLOOKUP(J2839,'[1]Nhân viên'!$E$20:$F$41,2,0)</f>
        <v>#N/A</v>
      </c>
    </row>
    <row r="2840" spans="1:18" x14ac:dyDescent="0.2">
      <c r="A2840" s="11">
        <v>2838</v>
      </c>
      <c r="M2840" s="24" t="e">
        <f>VLOOKUP(K2840,'Hàng hóa'!$C$5:$J2972,2,0)</f>
        <v>#N/A</v>
      </c>
      <c r="N2840" s="25" t="e">
        <f>VLOOKUP(K2840,'[1]Hàng hóa'!$C$5:$G$22,5,0)</f>
        <v>#N/A</v>
      </c>
      <c r="O2840" s="25" t="e">
        <f t="shared" si="135"/>
        <v>#N/A</v>
      </c>
      <c r="P2840" s="263" t="e">
        <f t="shared" si="136"/>
        <v>#N/A</v>
      </c>
      <c r="Q2840" s="25" t="e">
        <f t="shared" si="137"/>
        <v>#N/A</v>
      </c>
      <c r="R2840" s="24" t="e">
        <f>VLOOKUP(J2840,'[1]Nhân viên'!$E$20:$F$41,2,0)</f>
        <v>#N/A</v>
      </c>
    </row>
    <row r="2841" spans="1:18" x14ac:dyDescent="0.2">
      <c r="A2841" s="11">
        <v>2839</v>
      </c>
      <c r="M2841" s="24" t="e">
        <f>VLOOKUP(K2841,'Hàng hóa'!$C$5:$J2973,2,0)</f>
        <v>#N/A</v>
      </c>
      <c r="N2841" s="25" t="e">
        <f>VLOOKUP(K2841,'[1]Hàng hóa'!$C$5:$G$22,5,0)</f>
        <v>#N/A</v>
      </c>
      <c r="O2841" s="25" t="e">
        <f t="shared" si="135"/>
        <v>#N/A</v>
      </c>
      <c r="P2841" s="263" t="e">
        <f t="shared" si="136"/>
        <v>#N/A</v>
      </c>
      <c r="Q2841" s="25" t="e">
        <f t="shared" si="137"/>
        <v>#N/A</v>
      </c>
      <c r="R2841" s="24" t="e">
        <f>VLOOKUP(J2841,'[1]Nhân viên'!$E$20:$F$41,2,0)</f>
        <v>#N/A</v>
      </c>
    </row>
    <row r="2842" spans="1:18" x14ac:dyDescent="0.2">
      <c r="A2842" s="11">
        <v>2840</v>
      </c>
      <c r="M2842" s="24" t="e">
        <f>VLOOKUP(K2842,'Hàng hóa'!$C$5:$J2974,2,0)</f>
        <v>#N/A</v>
      </c>
      <c r="N2842" s="25" t="e">
        <f>VLOOKUP(K2842,'[1]Hàng hóa'!$C$5:$G$22,5,0)</f>
        <v>#N/A</v>
      </c>
      <c r="O2842" s="25" t="e">
        <f t="shared" ref="O2842:O2905" si="138">L2842*N2842</f>
        <v>#N/A</v>
      </c>
      <c r="P2842" s="263" t="e">
        <f t="shared" ref="P2842:P2905" si="139">O2842*8%</f>
        <v>#N/A</v>
      </c>
      <c r="Q2842" s="25" t="e">
        <f t="shared" ref="Q2842:Q2905" si="140">O2842*P2842+O2842</f>
        <v>#N/A</v>
      </c>
      <c r="R2842" s="24" t="e">
        <f>VLOOKUP(J2842,'[1]Nhân viên'!$E$20:$F$41,2,0)</f>
        <v>#N/A</v>
      </c>
    </row>
    <row r="2843" spans="1:18" x14ac:dyDescent="0.2">
      <c r="A2843" s="11">
        <v>2841</v>
      </c>
      <c r="M2843" s="24" t="e">
        <f>VLOOKUP(K2843,'Hàng hóa'!$C$5:$J2975,2,0)</f>
        <v>#N/A</v>
      </c>
      <c r="N2843" s="25" t="e">
        <f>VLOOKUP(K2843,'[1]Hàng hóa'!$C$5:$G$22,5,0)</f>
        <v>#N/A</v>
      </c>
      <c r="O2843" s="25" t="e">
        <f t="shared" si="138"/>
        <v>#N/A</v>
      </c>
      <c r="P2843" s="263" t="e">
        <f t="shared" si="139"/>
        <v>#N/A</v>
      </c>
      <c r="Q2843" s="25" t="e">
        <f t="shared" si="140"/>
        <v>#N/A</v>
      </c>
      <c r="R2843" s="24" t="e">
        <f>VLOOKUP(J2843,'[1]Nhân viên'!$E$20:$F$41,2,0)</f>
        <v>#N/A</v>
      </c>
    </row>
    <row r="2844" spans="1:18" x14ac:dyDescent="0.2">
      <c r="A2844" s="11">
        <v>2842</v>
      </c>
      <c r="M2844" s="24" t="e">
        <f>VLOOKUP(K2844,'Hàng hóa'!$C$5:$J2976,2,0)</f>
        <v>#N/A</v>
      </c>
      <c r="N2844" s="25" t="e">
        <f>VLOOKUP(K2844,'[1]Hàng hóa'!$C$5:$G$22,5,0)</f>
        <v>#N/A</v>
      </c>
      <c r="O2844" s="25" t="e">
        <f t="shared" si="138"/>
        <v>#N/A</v>
      </c>
      <c r="P2844" s="263" t="e">
        <f t="shared" si="139"/>
        <v>#N/A</v>
      </c>
      <c r="Q2844" s="25" t="e">
        <f t="shared" si="140"/>
        <v>#N/A</v>
      </c>
      <c r="R2844" s="24" t="e">
        <f>VLOOKUP(J2844,'[1]Nhân viên'!$E$20:$F$41,2,0)</f>
        <v>#N/A</v>
      </c>
    </row>
    <row r="2845" spans="1:18" x14ac:dyDescent="0.2">
      <c r="A2845" s="11">
        <v>2843</v>
      </c>
      <c r="M2845" s="24" t="e">
        <f>VLOOKUP(K2845,'Hàng hóa'!$C$5:$J2977,2,0)</f>
        <v>#N/A</v>
      </c>
      <c r="N2845" s="25" t="e">
        <f>VLOOKUP(K2845,'[1]Hàng hóa'!$C$5:$G$22,5,0)</f>
        <v>#N/A</v>
      </c>
      <c r="O2845" s="25" t="e">
        <f t="shared" si="138"/>
        <v>#N/A</v>
      </c>
      <c r="P2845" s="263" t="e">
        <f t="shared" si="139"/>
        <v>#N/A</v>
      </c>
      <c r="Q2845" s="25" t="e">
        <f t="shared" si="140"/>
        <v>#N/A</v>
      </c>
      <c r="R2845" s="24" t="e">
        <f>VLOOKUP(J2845,'[1]Nhân viên'!$E$20:$F$41,2,0)</f>
        <v>#N/A</v>
      </c>
    </row>
    <row r="2846" spans="1:18" x14ac:dyDescent="0.2">
      <c r="A2846" s="11">
        <v>2844</v>
      </c>
      <c r="M2846" s="24" t="e">
        <f>VLOOKUP(K2846,'Hàng hóa'!$C$5:$J2978,2,0)</f>
        <v>#N/A</v>
      </c>
      <c r="N2846" s="25" t="e">
        <f>VLOOKUP(K2846,'[1]Hàng hóa'!$C$5:$G$22,5,0)</f>
        <v>#N/A</v>
      </c>
      <c r="O2846" s="25" t="e">
        <f t="shared" si="138"/>
        <v>#N/A</v>
      </c>
      <c r="P2846" s="263" t="e">
        <f t="shared" si="139"/>
        <v>#N/A</v>
      </c>
      <c r="Q2846" s="25" t="e">
        <f t="shared" si="140"/>
        <v>#N/A</v>
      </c>
      <c r="R2846" s="24" t="e">
        <f>VLOOKUP(J2846,'[1]Nhân viên'!$E$20:$F$41,2,0)</f>
        <v>#N/A</v>
      </c>
    </row>
    <row r="2847" spans="1:18" x14ac:dyDescent="0.2">
      <c r="A2847" s="11">
        <v>2845</v>
      </c>
      <c r="M2847" s="24" t="e">
        <f>VLOOKUP(K2847,'Hàng hóa'!$C$5:$J2979,2,0)</f>
        <v>#N/A</v>
      </c>
      <c r="N2847" s="25" t="e">
        <f>VLOOKUP(K2847,'[1]Hàng hóa'!$C$5:$G$22,5,0)</f>
        <v>#N/A</v>
      </c>
      <c r="O2847" s="25" t="e">
        <f t="shared" si="138"/>
        <v>#N/A</v>
      </c>
      <c r="P2847" s="263" t="e">
        <f t="shared" si="139"/>
        <v>#N/A</v>
      </c>
      <c r="Q2847" s="25" t="e">
        <f t="shared" si="140"/>
        <v>#N/A</v>
      </c>
      <c r="R2847" s="24" t="e">
        <f>VLOOKUP(J2847,'[1]Nhân viên'!$E$20:$F$41,2,0)</f>
        <v>#N/A</v>
      </c>
    </row>
    <row r="2848" spans="1:18" x14ac:dyDescent="0.2">
      <c r="A2848" s="11">
        <v>2846</v>
      </c>
      <c r="M2848" s="24" t="e">
        <f>VLOOKUP(K2848,'Hàng hóa'!$C$5:$J2980,2,0)</f>
        <v>#N/A</v>
      </c>
      <c r="N2848" s="25" t="e">
        <f>VLOOKUP(K2848,'[1]Hàng hóa'!$C$5:$G$22,5,0)</f>
        <v>#N/A</v>
      </c>
      <c r="O2848" s="25" t="e">
        <f t="shared" si="138"/>
        <v>#N/A</v>
      </c>
      <c r="P2848" s="263" t="e">
        <f t="shared" si="139"/>
        <v>#N/A</v>
      </c>
      <c r="Q2848" s="25" t="e">
        <f t="shared" si="140"/>
        <v>#N/A</v>
      </c>
      <c r="R2848" s="24" t="e">
        <f>VLOOKUP(J2848,'[1]Nhân viên'!$E$20:$F$41,2,0)</f>
        <v>#N/A</v>
      </c>
    </row>
    <row r="2849" spans="1:18" x14ac:dyDescent="0.2">
      <c r="A2849" s="11">
        <v>2847</v>
      </c>
      <c r="M2849" s="24" t="e">
        <f>VLOOKUP(K2849,'Hàng hóa'!$C$5:$J2981,2,0)</f>
        <v>#N/A</v>
      </c>
      <c r="N2849" s="25" t="e">
        <f>VLOOKUP(K2849,'[1]Hàng hóa'!$C$5:$G$22,5,0)</f>
        <v>#N/A</v>
      </c>
      <c r="O2849" s="25" t="e">
        <f t="shared" si="138"/>
        <v>#N/A</v>
      </c>
      <c r="P2849" s="263" t="e">
        <f t="shared" si="139"/>
        <v>#N/A</v>
      </c>
      <c r="Q2849" s="25" t="e">
        <f t="shared" si="140"/>
        <v>#N/A</v>
      </c>
      <c r="R2849" s="24" t="e">
        <f>VLOOKUP(J2849,'[1]Nhân viên'!$E$20:$F$41,2,0)</f>
        <v>#N/A</v>
      </c>
    </row>
    <row r="2850" spans="1:18" x14ac:dyDescent="0.2">
      <c r="A2850" s="11">
        <v>2848</v>
      </c>
      <c r="M2850" s="24" t="e">
        <f>VLOOKUP(K2850,'Hàng hóa'!$C$5:$J2982,2,0)</f>
        <v>#N/A</v>
      </c>
      <c r="N2850" s="25" t="e">
        <f>VLOOKUP(K2850,'[1]Hàng hóa'!$C$5:$G$22,5,0)</f>
        <v>#N/A</v>
      </c>
      <c r="O2850" s="25" t="e">
        <f t="shared" si="138"/>
        <v>#N/A</v>
      </c>
      <c r="P2850" s="263" t="e">
        <f t="shared" si="139"/>
        <v>#N/A</v>
      </c>
      <c r="Q2850" s="25" t="e">
        <f t="shared" si="140"/>
        <v>#N/A</v>
      </c>
      <c r="R2850" s="24" t="e">
        <f>VLOOKUP(J2850,'[1]Nhân viên'!$E$20:$F$41,2,0)</f>
        <v>#N/A</v>
      </c>
    </row>
    <row r="2851" spans="1:18" x14ac:dyDescent="0.2">
      <c r="A2851" s="11">
        <v>2849</v>
      </c>
      <c r="M2851" s="24" t="e">
        <f>VLOOKUP(K2851,'Hàng hóa'!$C$5:$J2983,2,0)</f>
        <v>#N/A</v>
      </c>
      <c r="N2851" s="25" t="e">
        <f>VLOOKUP(K2851,'[1]Hàng hóa'!$C$5:$G$22,5,0)</f>
        <v>#N/A</v>
      </c>
      <c r="O2851" s="25" t="e">
        <f t="shared" si="138"/>
        <v>#N/A</v>
      </c>
      <c r="P2851" s="263" t="e">
        <f t="shared" si="139"/>
        <v>#N/A</v>
      </c>
      <c r="Q2851" s="25" t="e">
        <f t="shared" si="140"/>
        <v>#N/A</v>
      </c>
      <c r="R2851" s="24" t="e">
        <f>VLOOKUP(J2851,'[1]Nhân viên'!$E$20:$F$41,2,0)</f>
        <v>#N/A</v>
      </c>
    </row>
    <row r="2852" spans="1:18" x14ac:dyDescent="0.2">
      <c r="A2852" s="11">
        <v>2850</v>
      </c>
      <c r="M2852" s="24" t="e">
        <f>VLOOKUP(K2852,'Hàng hóa'!$C$5:$J2984,2,0)</f>
        <v>#N/A</v>
      </c>
      <c r="N2852" s="25" t="e">
        <f>VLOOKUP(K2852,'[1]Hàng hóa'!$C$5:$G$22,5,0)</f>
        <v>#N/A</v>
      </c>
      <c r="O2852" s="25" t="e">
        <f t="shared" si="138"/>
        <v>#N/A</v>
      </c>
      <c r="P2852" s="263" t="e">
        <f t="shared" si="139"/>
        <v>#N/A</v>
      </c>
      <c r="Q2852" s="25" t="e">
        <f t="shared" si="140"/>
        <v>#N/A</v>
      </c>
      <c r="R2852" s="24" t="e">
        <f>VLOOKUP(J2852,'[1]Nhân viên'!$E$20:$F$41,2,0)</f>
        <v>#N/A</v>
      </c>
    </row>
    <row r="2853" spans="1:18" x14ac:dyDescent="0.2">
      <c r="A2853" s="11">
        <v>2851</v>
      </c>
      <c r="M2853" s="24" t="e">
        <f>VLOOKUP(K2853,'Hàng hóa'!$C$5:$J2985,2,0)</f>
        <v>#N/A</v>
      </c>
      <c r="N2853" s="25" t="e">
        <f>VLOOKUP(K2853,'[1]Hàng hóa'!$C$5:$G$22,5,0)</f>
        <v>#N/A</v>
      </c>
      <c r="O2853" s="25" t="e">
        <f t="shared" si="138"/>
        <v>#N/A</v>
      </c>
      <c r="P2853" s="263" t="e">
        <f t="shared" si="139"/>
        <v>#N/A</v>
      </c>
      <c r="Q2853" s="25" t="e">
        <f t="shared" si="140"/>
        <v>#N/A</v>
      </c>
      <c r="R2853" s="24" t="e">
        <f>VLOOKUP(J2853,'[1]Nhân viên'!$E$20:$F$41,2,0)</f>
        <v>#N/A</v>
      </c>
    </row>
    <row r="2854" spans="1:18" x14ac:dyDescent="0.2">
      <c r="A2854" s="11">
        <v>2852</v>
      </c>
      <c r="M2854" s="24" t="e">
        <f>VLOOKUP(K2854,'Hàng hóa'!$C$5:$J2986,2,0)</f>
        <v>#N/A</v>
      </c>
      <c r="N2854" s="25" t="e">
        <f>VLOOKUP(K2854,'[1]Hàng hóa'!$C$5:$G$22,5,0)</f>
        <v>#N/A</v>
      </c>
      <c r="O2854" s="25" t="e">
        <f t="shared" si="138"/>
        <v>#N/A</v>
      </c>
      <c r="P2854" s="263" t="e">
        <f t="shared" si="139"/>
        <v>#N/A</v>
      </c>
      <c r="Q2854" s="25" t="e">
        <f t="shared" si="140"/>
        <v>#N/A</v>
      </c>
      <c r="R2854" s="24" t="e">
        <f>VLOOKUP(J2854,'[1]Nhân viên'!$E$20:$F$41,2,0)</f>
        <v>#N/A</v>
      </c>
    </row>
    <row r="2855" spans="1:18" x14ac:dyDescent="0.2">
      <c r="A2855" s="11">
        <v>2853</v>
      </c>
      <c r="M2855" s="24" t="e">
        <f>VLOOKUP(K2855,'Hàng hóa'!$C$5:$J2987,2,0)</f>
        <v>#N/A</v>
      </c>
      <c r="N2855" s="25" t="e">
        <f>VLOOKUP(K2855,'[1]Hàng hóa'!$C$5:$G$22,5,0)</f>
        <v>#N/A</v>
      </c>
      <c r="O2855" s="25" t="e">
        <f t="shared" si="138"/>
        <v>#N/A</v>
      </c>
      <c r="P2855" s="263" t="e">
        <f t="shared" si="139"/>
        <v>#N/A</v>
      </c>
      <c r="Q2855" s="25" t="e">
        <f t="shared" si="140"/>
        <v>#N/A</v>
      </c>
      <c r="R2855" s="24" t="e">
        <f>VLOOKUP(J2855,'[1]Nhân viên'!$E$20:$F$41,2,0)</f>
        <v>#N/A</v>
      </c>
    </row>
    <row r="2856" spans="1:18" x14ac:dyDescent="0.2">
      <c r="A2856" s="11">
        <v>2854</v>
      </c>
      <c r="M2856" s="24" t="e">
        <f>VLOOKUP(K2856,'Hàng hóa'!$C$5:$J2988,2,0)</f>
        <v>#N/A</v>
      </c>
      <c r="N2856" s="25" t="e">
        <f>VLOOKUP(K2856,'[1]Hàng hóa'!$C$5:$G$22,5,0)</f>
        <v>#N/A</v>
      </c>
      <c r="O2856" s="25" t="e">
        <f t="shared" si="138"/>
        <v>#N/A</v>
      </c>
      <c r="P2856" s="263" t="e">
        <f t="shared" si="139"/>
        <v>#N/A</v>
      </c>
      <c r="Q2856" s="25" t="e">
        <f t="shared" si="140"/>
        <v>#N/A</v>
      </c>
      <c r="R2856" s="24" t="e">
        <f>VLOOKUP(J2856,'[1]Nhân viên'!$E$20:$F$41,2,0)</f>
        <v>#N/A</v>
      </c>
    </row>
    <row r="2857" spans="1:18" x14ac:dyDescent="0.2">
      <c r="A2857" s="11">
        <v>2855</v>
      </c>
      <c r="M2857" s="24" t="e">
        <f>VLOOKUP(K2857,'Hàng hóa'!$C$5:$J2989,2,0)</f>
        <v>#N/A</v>
      </c>
      <c r="N2857" s="25" t="e">
        <f>VLOOKUP(K2857,'[1]Hàng hóa'!$C$5:$G$22,5,0)</f>
        <v>#N/A</v>
      </c>
      <c r="O2857" s="25" t="e">
        <f t="shared" si="138"/>
        <v>#N/A</v>
      </c>
      <c r="P2857" s="263" t="e">
        <f t="shared" si="139"/>
        <v>#N/A</v>
      </c>
      <c r="Q2857" s="25" t="e">
        <f t="shared" si="140"/>
        <v>#N/A</v>
      </c>
      <c r="R2857" s="24" t="e">
        <f>VLOOKUP(J2857,'[1]Nhân viên'!$E$20:$F$41,2,0)</f>
        <v>#N/A</v>
      </c>
    </row>
    <row r="2858" spans="1:18" x14ac:dyDescent="0.2">
      <c r="A2858" s="11">
        <v>2856</v>
      </c>
      <c r="M2858" s="24" t="e">
        <f>VLOOKUP(K2858,'Hàng hóa'!$C$5:$J2990,2,0)</f>
        <v>#N/A</v>
      </c>
      <c r="N2858" s="25" t="e">
        <f>VLOOKUP(K2858,'[1]Hàng hóa'!$C$5:$G$22,5,0)</f>
        <v>#N/A</v>
      </c>
      <c r="O2858" s="25" t="e">
        <f t="shared" si="138"/>
        <v>#N/A</v>
      </c>
      <c r="P2858" s="263" t="e">
        <f t="shared" si="139"/>
        <v>#N/A</v>
      </c>
      <c r="Q2858" s="25" t="e">
        <f t="shared" si="140"/>
        <v>#N/A</v>
      </c>
      <c r="R2858" s="24" t="e">
        <f>VLOOKUP(J2858,'[1]Nhân viên'!$E$20:$F$41,2,0)</f>
        <v>#N/A</v>
      </c>
    </row>
    <row r="2859" spans="1:18" x14ac:dyDescent="0.2">
      <c r="A2859" s="11">
        <v>2857</v>
      </c>
      <c r="M2859" s="24" t="e">
        <f>VLOOKUP(K2859,'Hàng hóa'!$C$5:$J2991,2,0)</f>
        <v>#N/A</v>
      </c>
      <c r="N2859" s="25" t="e">
        <f>VLOOKUP(K2859,'[1]Hàng hóa'!$C$5:$G$22,5,0)</f>
        <v>#N/A</v>
      </c>
      <c r="O2859" s="25" t="e">
        <f t="shared" si="138"/>
        <v>#N/A</v>
      </c>
      <c r="P2859" s="263" t="e">
        <f t="shared" si="139"/>
        <v>#N/A</v>
      </c>
      <c r="Q2859" s="25" t="e">
        <f t="shared" si="140"/>
        <v>#N/A</v>
      </c>
      <c r="R2859" s="24" t="e">
        <f>VLOOKUP(J2859,'[1]Nhân viên'!$E$20:$F$41,2,0)</f>
        <v>#N/A</v>
      </c>
    </row>
    <row r="2860" spans="1:18" x14ac:dyDescent="0.2">
      <c r="A2860" s="11">
        <v>2858</v>
      </c>
      <c r="M2860" s="24" t="e">
        <f>VLOOKUP(K2860,'Hàng hóa'!$C$5:$J2992,2,0)</f>
        <v>#N/A</v>
      </c>
      <c r="N2860" s="25" t="e">
        <f>VLOOKUP(K2860,'[1]Hàng hóa'!$C$5:$G$22,5,0)</f>
        <v>#N/A</v>
      </c>
      <c r="O2860" s="25" t="e">
        <f t="shared" si="138"/>
        <v>#N/A</v>
      </c>
      <c r="P2860" s="263" t="e">
        <f t="shared" si="139"/>
        <v>#N/A</v>
      </c>
      <c r="Q2860" s="25" t="e">
        <f t="shared" si="140"/>
        <v>#N/A</v>
      </c>
      <c r="R2860" s="24" t="e">
        <f>VLOOKUP(J2860,'[1]Nhân viên'!$E$20:$F$41,2,0)</f>
        <v>#N/A</v>
      </c>
    </row>
    <row r="2861" spans="1:18" x14ac:dyDescent="0.2">
      <c r="A2861" s="11">
        <v>2859</v>
      </c>
      <c r="M2861" s="24" t="e">
        <f>VLOOKUP(K2861,'Hàng hóa'!$C$5:$J2993,2,0)</f>
        <v>#N/A</v>
      </c>
      <c r="N2861" s="25" t="e">
        <f>VLOOKUP(K2861,'[1]Hàng hóa'!$C$5:$G$22,5,0)</f>
        <v>#N/A</v>
      </c>
      <c r="O2861" s="25" t="e">
        <f t="shared" si="138"/>
        <v>#N/A</v>
      </c>
      <c r="P2861" s="263" t="e">
        <f t="shared" si="139"/>
        <v>#N/A</v>
      </c>
      <c r="Q2861" s="25" t="e">
        <f t="shared" si="140"/>
        <v>#N/A</v>
      </c>
      <c r="R2861" s="24" t="e">
        <f>VLOOKUP(J2861,'[1]Nhân viên'!$E$20:$F$41,2,0)</f>
        <v>#N/A</v>
      </c>
    </row>
    <row r="2862" spans="1:18" x14ac:dyDescent="0.2">
      <c r="A2862" s="11">
        <v>2860</v>
      </c>
      <c r="M2862" s="24" t="e">
        <f>VLOOKUP(K2862,'Hàng hóa'!$C$5:$J2994,2,0)</f>
        <v>#N/A</v>
      </c>
      <c r="N2862" s="25" t="e">
        <f>VLOOKUP(K2862,'[1]Hàng hóa'!$C$5:$G$22,5,0)</f>
        <v>#N/A</v>
      </c>
      <c r="O2862" s="25" t="e">
        <f t="shared" si="138"/>
        <v>#N/A</v>
      </c>
      <c r="P2862" s="263" t="e">
        <f t="shared" si="139"/>
        <v>#N/A</v>
      </c>
      <c r="Q2862" s="25" t="e">
        <f t="shared" si="140"/>
        <v>#N/A</v>
      </c>
      <c r="R2862" s="24" t="e">
        <f>VLOOKUP(J2862,'[1]Nhân viên'!$E$20:$F$41,2,0)</f>
        <v>#N/A</v>
      </c>
    </row>
    <row r="2863" spans="1:18" x14ac:dyDescent="0.2">
      <c r="A2863" s="11">
        <v>2861</v>
      </c>
      <c r="M2863" s="24" t="e">
        <f>VLOOKUP(K2863,'Hàng hóa'!$C$5:$J2995,2,0)</f>
        <v>#N/A</v>
      </c>
      <c r="N2863" s="25" t="e">
        <f>VLOOKUP(K2863,'[1]Hàng hóa'!$C$5:$G$22,5,0)</f>
        <v>#N/A</v>
      </c>
      <c r="O2863" s="25" t="e">
        <f t="shared" si="138"/>
        <v>#N/A</v>
      </c>
      <c r="P2863" s="263" t="e">
        <f t="shared" si="139"/>
        <v>#N/A</v>
      </c>
      <c r="Q2863" s="25" t="e">
        <f t="shared" si="140"/>
        <v>#N/A</v>
      </c>
      <c r="R2863" s="24" t="e">
        <f>VLOOKUP(J2863,'[1]Nhân viên'!$E$20:$F$41,2,0)</f>
        <v>#N/A</v>
      </c>
    </row>
    <row r="2864" spans="1:18" x14ac:dyDescent="0.2">
      <c r="A2864" s="11">
        <v>2862</v>
      </c>
      <c r="M2864" s="24" t="e">
        <f>VLOOKUP(K2864,'Hàng hóa'!$C$5:$J2996,2,0)</f>
        <v>#N/A</v>
      </c>
      <c r="N2864" s="25" t="e">
        <f>VLOOKUP(K2864,'[1]Hàng hóa'!$C$5:$G$22,5,0)</f>
        <v>#N/A</v>
      </c>
      <c r="O2864" s="25" t="e">
        <f t="shared" si="138"/>
        <v>#N/A</v>
      </c>
      <c r="P2864" s="263" t="e">
        <f t="shared" si="139"/>
        <v>#N/A</v>
      </c>
      <c r="Q2864" s="25" t="e">
        <f t="shared" si="140"/>
        <v>#N/A</v>
      </c>
      <c r="R2864" s="24" t="e">
        <f>VLOOKUP(J2864,'[1]Nhân viên'!$E$20:$F$41,2,0)</f>
        <v>#N/A</v>
      </c>
    </row>
    <row r="2865" spans="1:18" x14ac:dyDescent="0.2">
      <c r="A2865" s="11">
        <v>2863</v>
      </c>
      <c r="M2865" s="24" t="e">
        <f>VLOOKUP(K2865,'Hàng hóa'!$C$5:$J2997,2,0)</f>
        <v>#N/A</v>
      </c>
      <c r="N2865" s="25" t="e">
        <f>VLOOKUP(K2865,'[1]Hàng hóa'!$C$5:$G$22,5,0)</f>
        <v>#N/A</v>
      </c>
      <c r="O2865" s="25" t="e">
        <f t="shared" si="138"/>
        <v>#N/A</v>
      </c>
      <c r="P2865" s="263" t="e">
        <f t="shared" si="139"/>
        <v>#N/A</v>
      </c>
      <c r="Q2865" s="25" t="e">
        <f t="shared" si="140"/>
        <v>#N/A</v>
      </c>
      <c r="R2865" s="24" t="e">
        <f>VLOOKUP(J2865,'[1]Nhân viên'!$E$20:$F$41,2,0)</f>
        <v>#N/A</v>
      </c>
    </row>
    <row r="2866" spans="1:18" x14ac:dyDescent="0.2">
      <c r="A2866" s="11">
        <v>2864</v>
      </c>
      <c r="M2866" s="24" t="e">
        <f>VLOOKUP(K2866,'Hàng hóa'!$C$5:$J2998,2,0)</f>
        <v>#N/A</v>
      </c>
      <c r="N2866" s="25" t="e">
        <f>VLOOKUP(K2866,'[1]Hàng hóa'!$C$5:$G$22,5,0)</f>
        <v>#N/A</v>
      </c>
      <c r="O2866" s="25" t="e">
        <f t="shared" si="138"/>
        <v>#N/A</v>
      </c>
      <c r="P2866" s="263" t="e">
        <f t="shared" si="139"/>
        <v>#N/A</v>
      </c>
      <c r="Q2866" s="25" t="e">
        <f t="shared" si="140"/>
        <v>#N/A</v>
      </c>
      <c r="R2866" s="24" t="e">
        <f>VLOOKUP(J2866,'[1]Nhân viên'!$E$20:$F$41,2,0)</f>
        <v>#N/A</v>
      </c>
    </row>
    <row r="2867" spans="1:18" x14ac:dyDescent="0.2">
      <c r="A2867" s="11">
        <v>2865</v>
      </c>
      <c r="M2867" s="24" t="e">
        <f>VLOOKUP(K2867,'Hàng hóa'!$C$5:$J2999,2,0)</f>
        <v>#N/A</v>
      </c>
      <c r="N2867" s="25" t="e">
        <f>VLOOKUP(K2867,'[1]Hàng hóa'!$C$5:$G$22,5,0)</f>
        <v>#N/A</v>
      </c>
      <c r="O2867" s="25" t="e">
        <f t="shared" si="138"/>
        <v>#N/A</v>
      </c>
      <c r="P2867" s="263" t="e">
        <f t="shared" si="139"/>
        <v>#N/A</v>
      </c>
      <c r="Q2867" s="25" t="e">
        <f t="shared" si="140"/>
        <v>#N/A</v>
      </c>
      <c r="R2867" s="24" t="e">
        <f>VLOOKUP(J2867,'[1]Nhân viên'!$E$20:$F$41,2,0)</f>
        <v>#N/A</v>
      </c>
    </row>
    <row r="2868" spans="1:18" x14ac:dyDescent="0.2">
      <c r="A2868" s="11">
        <v>2866</v>
      </c>
      <c r="M2868" s="24" t="e">
        <f>VLOOKUP(K2868,'Hàng hóa'!$C$5:$J3000,2,0)</f>
        <v>#N/A</v>
      </c>
      <c r="N2868" s="25" t="e">
        <f>VLOOKUP(K2868,'[1]Hàng hóa'!$C$5:$G$22,5,0)</f>
        <v>#N/A</v>
      </c>
      <c r="O2868" s="25" t="e">
        <f t="shared" si="138"/>
        <v>#N/A</v>
      </c>
      <c r="P2868" s="263" t="e">
        <f t="shared" si="139"/>
        <v>#N/A</v>
      </c>
      <c r="Q2868" s="25" t="e">
        <f t="shared" si="140"/>
        <v>#N/A</v>
      </c>
      <c r="R2868" s="24" t="e">
        <f>VLOOKUP(J2868,'[1]Nhân viên'!$E$20:$F$41,2,0)</f>
        <v>#N/A</v>
      </c>
    </row>
    <row r="2869" spans="1:18" x14ac:dyDescent="0.2">
      <c r="A2869" s="11">
        <v>2867</v>
      </c>
      <c r="M2869" s="24" t="e">
        <f>VLOOKUP(K2869,'Hàng hóa'!$C$5:$J3001,2,0)</f>
        <v>#N/A</v>
      </c>
      <c r="N2869" s="25" t="e">
        <f>VLOOKUP(K2869,'[1]Hàng hóa'!$C$5:$G$22,5,0)</f>
        <v>#N/A</v>
      </c>
      <c r="O2869" s="25" t="e">
        <f t="shared" si="138"/>
        <v>#N/A</v>
      </c>
      <c r="P2869" s="263" t="e">
        <f t="shared" si="139"/>
        <v>#N/A</v>
      </c>
      <c r="Q2869" s="25" t="e">
        <f t="shared" si="140"/>
        <v>#N/A</v>
      </c>
      <c r="R2869" s="24" t="e">
        <f>VLOOKUP(J2869,'[1]Nhân viên'!$E$20:$F$41,2,0)</f>
        <v>#N/A</v>
      </c>
    </row>
    <row r="2870" spans="1:18" x14ac:dyDescent="0.2">
      <c r="A2870" s="11">
        <v>2868</v>
      </c>
      <c r="M2870" s="24" t="e">
        <f>VLOOKUP(K2870,'Hàng hóa'!$C$5:$J3002,2,0)</f>
        <v>#N/A</v>
      </c>
      <c r="N2870" s="25" t="e">
        <f>VLOOKUP(K2870,'[1]Hàng hóa'!$C$5:$G$22,5,0)</f>
        <v>#N/A</v>
      </c>
      <c r="O2870" s="25" t="e">
        <f t="shared" si="138"/>
        <v>#N/A</v>
      </c>
      <c r="P2870" s="263" t="e">
        <f t="shared" si="139"/>
        <v>#N/A</v>
      </c>
      <c r="Q2870" s="25" t="e">
        <f t="shared" si="140"/>
        <v>#N/A</v>
      </c>
      <c r="R2870" s="24" t="e">
        <f>VLOOKUP(J2870,'[1]Nhân viên'!$E$20:$F$41,2,0)</f>
        <v>#N/A</v>
      </c>
    </row>
    <row r="2871" spans="1:18" x14ac:dyDescent="0.2">
      <c r="A2871" s="11">
        <v>2869</v>
      </c>
      <c r="M2871" s="24" t="e">
        <f>VLOOKUP(K2871,'Hàng hóa'!$C$5:$J3003,2,0)</f>
        <v>#N/A</v>
      </c>
      <c r="N2871" s="25" t="e">
        <f>VLOOKUP(K2871,'[1]Hàng hóa'!$C$5:$G$22,5,0)</f>
        <v>#N/A</v>
      </c>
      <c r="O2871" s="25" t="e">
        <f t="shared" si="138"/>
        <v>#N/A</v>
      </c>
      <c r="P2871" s="263" t="e">
        <f t="shared" si="139"/>
        <v>#N/A</v>
      </c>
      <c r="Q2871" s="25" t="e">
        <f t="shared" si="140"/>
        <v>#N/A</v>
      </c>
      <c r="R2871" s="24" t="e">
        <f>VLOOKUP(J2871,'[1]Nhân viên'!$E$20:$F$41,2,0)</f>
        <v>#N/A</v>
      </c>
    </row>
    <row r="2872" spans="1:18" x14ac:dyDescent="0.2">
      <c r="A2872" s="11">
        <v>2870</v>
      </c>
      <c r="M2872" s="24" t="e">
        <f>VLOOKUP(K2872,'Hàng hóa'!$C$5:$J3004,2,0)</f>
        <v>#N/A</v>
      </c>
      <c r="N2872" s="25" t="e">
        <f>VLOOKUP(K2872,'[1]Hàng hóa'!$C$5:$G$22,5,0)</f>
        <v>#N/A</v>
      </c>
      <c r="O2872" s="25" t="e">
        <f t="shared" si="138"/>
        <v>#N/A</v>
      </c>
      <c r="P2872" s="263" t="e">
        <f t="shared" si="139"/>
        <v>#N/A</v>
      </c>
      <c r="Q2872" s="25" t="e">
        <f t="shared" si="140"/>
        <v>#N/A</v>
      </c>
      <c r="R2872" s="24" t="e">
        <f>VLOOKUP(J2872,'[1]Nhân viên'!$E$20:$F$41,2,0)</f>
        <v>#N/A</v>
      </c>
    </row>
    <row r="2873" spans="1:18" x14ac:dyDescent="0.2">
      <c r="A2873" s="11">
        <v>2871</v>
      </c>
      <c r="M2873" s="24" t="e">
        <f>VLOOKUP(K2873,'Hàng hóa'!$C$5:$J3005,2,0)</f>
        <v>#N/A</v>
      </c>
      <c r="N2873" s="25" t="e">
        <f>VLOOKUP(K2873,'[1]Hàng hóa'!$C$5:$G$22,5,0)</f>
        <v>#N/A</v>
      </c>
      <c r="O2873" s="25" t="e">
        <f t="shared" si="138"/>
        <v>#N/A</v>
      </c>
      <c r="P2873" s="263" t="e">
        <f t="shared" si="139"/>
        <v>#N/A</v>
      </c>
      <c r="Q2873" s="25" t="e">
        <f t="shared" si="140"/>
        <v>#N/A</v>
      </c>
      <c r="R2873" s="24" t="e">
        <f>VLOOKUP(J2873,'[1]Nhân viên'!$E$20:$F$41,2,0)</f>
        <v>#N/A</v>
      </c>
    </row>
    <row r="2874" spans="1:18" x14ac:dyDescent="0.2">
      <c r="A2874" s="11">
        <v>2872</v>
      </c>
      <c r="M2874" s="24" t="e">
        <f>VLOOKUP(K2874,'Hàng hóa'!$C$5:$J3006,2,0)</f>
        <v>#N/A</v>
      </c>
      <c r="N2874" s="25" t="e">
        <f>VLOOKUP(K2874,'[1]Hàng hóa'!$C$5:$G$22,5,0)</f>
        <v>#N/A</v>
      </c>
      <c r="O2874" s="25" t="e">
        <f t="shared" si="138"/>
        <v>#N/A</v>
      </c>
      <c r="P2874" s="263" t="e">
        <f t="shared" si="139"/>
        <v>#N/A</v>
      </c>
      <c r="Q2874" s="25" t="e">
        <f t="shared" si="140"/>
        <v>#N/A</v>
      </c>
      <c r="R2874" s="24" t="e">
        <f>VLOOKUP(J2874,'[1]Nhân viên'!$E$20:$F$41,2,0)</f>
        <v>#N/A</v>
      </c>
    </row>
    <row r="2875" spans="1:18" x14ac:dyDescent="0.2">
      <c r="A2875" s="11">
        <v>2873</v>
      </c>
      <c r="M2875" s="24" t="e">
        <f>VLOOKUP(K2875,'Hàng hóa'!$C$5:$J3007,2,0)</f>
        <v>#N/A</v>
      </c>
      <c r="N2875" s="25" t="e">
        <f>VLOOKUP(K2875,'[1]Hàng hóa'!$C$5:$G$22,5,0)</f>
        <v>#N/A</v>
      </c>
      <c r="O2875" s="25" t="e">
        <f t="shared" si="138"/>
        <v>#N/A</v>
      </c>
      <c r="P2875" s="263" t="e">
        <f t="shared" si="139"/>
        <v>#N/A</v>
      </c>
      <c r="Q2875" s="25" t="e">
        <f t="shared" si="140"/>
        <v>#N/A</v>
      </c>
      <c r="R2875" s="24" t="e">
        <f>VLOOKUP(J2875,'[1]Nhân viên'!$E$20:$F$41,2,0)</f>
        <v>#N/A</v>
      </c>
    </row>
    <row r="2876" spans="1:18" x14ac:dyDescent="0.2">
      <c r="A2876" s="11">
        <v>2874</v>
      </c>
      <c r="M2876" s="24" t="e">
        <f>VLOOKUP(K2876,'Hàng hóa'!$C$5:$J3008,2,0)</f>
        <v>#N/A</v>
      </c>
      <c r="N2876" s="25" t="e">
        <f>VLOOKUP(K2876,'[1]Hàng hóa'!$C$5:$G$22,5,0)</f>
        <v>#N/A</v>
      </c>
      <c r="O2876" s="25" t="e">
        <f t="shared" si="138"/>
        <v>#N/A</v>
      </c>
      <c r="P2876" s="263" t="e">
        <f t="shared" si="139"/>
        <v>#N/A</v>
      </c>
      <c r="Q2876" s="25" t="e">
        <f t="shared" si="140"/>
        <v>#N/A</v>
      </c>
      <c r="R2876" s="24" t="e">
        <f>VLOOKUP(J2876,'[1]Nhân viên'!$E$20:$F$41,2,0)</f>
        <v>#N/A</v>
      </c>
    </row>
    <row r="2877" spans="1:18" x14ac:dyDescent="0.2">
      <c r="A2877" s="11">
        <v>2875</v>
      </c>
      <c r="M2877" s="24" t="e">
        <f>VLOOKUP(K2877,'Hàng hóa'!$C$5:$J3009,2,0)</f>
        <v>#N/A</v>
      </c>
      <c r="N2877" s="25" t="e">
        <f>VLOOKUP(K2877,'[1]Hàng hóa'!$C$5:$G$22,5,0)</f>
        <v>#N/A</v>
      </c>
      <c r="O2877" s="25" t="e">
        <f t="shared" si="138"/>
        <v>#N/A</v>
      </c>
      <c r="P2877" s="263" t="e">
        <f t="shared" si="139"/>
        <v>#N/A</v>
      </c>
      <c r="Q2877" s="25" t="e">
        <f t="shared" si="140"/>
        <v>#N/A</v>
      </c>
      <c r="R2877" s="24" t="e">
        <f>VLOOKUP(J2877,'[1]Nhân viên'!$E$20:$F$41,2,0)</f>
        <v>#N/A</v>
      </c>
    </row>
    <row r="2878" spans="1:18" x14ac:dyDescent="0.2">
      <c r="A2878" s="11">
        <v>2876</v>
      </c>
      <c r="M2878" s="24" t="e">
        <f>VLOOKUP(K2878,'Hàng hóa'!$C$5:$J3010,2,0)</f>
        <v>#N/A</v>
      </c>
      <c r="N2878" s="25" t="e">
        <f>VLOOKUP(K2878,'[1]Hàng hóa'!$C$5:$G$22,5,0)</f>
        <v>#N/A</v>
      </c>
      <c r="O2878" s="25" t="e">
        <f t="shared" si="138"/>
        <v>#N/A</v>
      </c>
      <c r="P2878" s="263" t="e">
        <f t="shared" si="139"/>
        <v>#N/A</v>
      </c>
      <c r="Q2878" s="25" t="e">
        <f t="shared" si="140"/>
        <v>#N/A</v>
      </c>
      <c r="R2878" s="24" t="e">
        <f>VLOOKUP(J2878,'[1]Nhân viên'!$E$20:$F$41,2,0)</f>
        <v>#N/A</v>
      </c>
    </row>
    <row r="2879" spans="1:18" x14ac:dyDescent="0.2">
      <c r="A2879" s="11">
        <v>2877</v>
      </c>
      <c r="M2879" s="24" t="e">
        <f>VLOOKUP(K2879,'Hàng hóa'!$C$5:$J3011,2,0)</f>
        <v>#N/A</v>
      </c>
      <c r="N2879" s="25" t="e">
        <f>VLOOKUP(K2879,'[1]Hàng hóa'!$C$5:$G$22,5,0)</f>
        <v>#N/A</v>
      </c>
      <c r="O2879" s="25" t="e">
        <f t="shared" si="138"/>
        <v>#N/A</v>
      </c>
      <c r="P2879" s="263" t="e">
        <f t="shared" si="139"/>
        <v>#N/A</v>
      </c>
      <c r="Q2879" s="25" t="e">
        <f t="shared" si="140"/>
        <v>#N/A</v>
      </c>
      <c r="R2879" s="24" t="e">
        <f>VLOOKUP(J2879,'[1]Nhân viên'!$E$20:$F$41,2,0)</f>
        <v>#N/A</v>
      </c>
    </row>
    <row r="2880" spans="1:18" x14ac:dyDescent="0.2">
      <c r="A2880" s="11">
        <v>2878</v>
      </c>
      <c r="M2880" s="24" t="e">
        <f>VLOOKUP(K2880,'Hàng hóa'!$C$5:$J3012,2,0)</f>
        <v>#N/A</v>
      </c>
      <c r="N2880" s="25" t="e">
        <f>VLOOKUP(K2880,'[1]Hàng hóa'!$C$5:$G$22,5,0)</f>
        <v>#N/A</v>
      </c>
      <c r="O2880" s="25" t="e">
        <f t="shared" si="138"/>
        <v>#N/A</v>
      </c>
      <c r="P2880" s="263" t="e">
        <f t="shared" si="139"/>
        <v>#N/A</v>
      </c>
      <c r="Q2880" s="25" t="e">
        <f t="shared" si="140"/>
        <v>#N/A</v>
      </c>
      <c r="R2880" s="24" t="e">
        <f>VLOOKUP(J2880,'[1]Nhân viên'!$E$20:$F$41,2,0)</f>
        <v>#N/A</v>
      </c>
    </row>
    <row r="2881" spans="1:18" x14ac:dyDescent="0.2">
      <c r="A2881" s="11">
        <v>2879</v>
      </c>
      <c r="M2881" s="24" t="e">
        <f>VLOOKUP(K2881,'Hàng hóa'!$C$5:$J3013,2,0)</f>
        <v>#N/A</v>
      </c>
      <c r="N2881" s="25" t="e">
        <f>VLOOKUP(K2881,'[1]Hàng hóa'!$C$5:$G$22,5,0)</f>
        <v>#N/A</v>
      </c>
      <c r="O2881" s="25" t="e">
        <f t="shared" si="138"/>
        <v>#N/A</v>
      </c>
      <c r="P2881" s="263" t="e">
        <f t="shared" si="139"/>
        <v>#N/A</v>
      </c>
      <c r="Q2881" s="25" t="e">
        <f t="shared" si="140"/>
        <v>#N/A</v>
      </c>
      <c r="R2881" s="24" t="e">
        <f>VLOOKUP(J2881,'[1]Nhân viên'!$E$20:$F$41,2,0)</f>
        <v>#N/A</v>
      </c>
    </row>
    <row r="2882" spans="1:18" x14ac:dyDescent="0.2">
      <c r="A2882" s="11">
        <v>2880</v>
      </c>
      <c r="M2882" s="24" t="e">
        <f>VLOOKUP(K2882,'Hàng hóa'!$C$5:$J3014,2,0)</f>
        <v>#N/A</v>
      </c>
      <c r="N2882" s="25" t="e">
        <f>VLOOKUP(K2882,'[1]Hàng hóa'!$C$5:$G$22,5,0)</f>
        <v>#N/A</v>
      </c>
      <c r="O2882" s="25" t="e">
        <f t="shared" si="138"/>
        <v>#N/A</v>
      </c>
      <c r="P2882" s="263" t="e">
        <f t="shared" si="139"/>
        <v>#N/A</v>
      </c>
      <c r="Q2882" s="25" t="e">
        <f t="shared" si="140"/>
        <v>#N/A</v>
      </c>
      <c r="R2882" s="24" t="e">
        <f>VLOOKUP(J2882,'[1]Nhân viên'!$E$20:$F$41,2,0)</f>
        <v>#N/A</v>
      </c>
    </row>
    <row r="2883" spans="1:18" x14ac:dyDescent="0.2">
      <c r="A2883" s="11">
        <v>2881</v>
      </c>
      <c r="M2883" s="24" t="e">
        <f>VLOOKUP(K2883,'Hàng hóa'!$C$5:$J3015,2,0)</f>
        <v>#N/A</v>
      </c>
      <c r="N2883" s="25" t="e">
        <f>VLOOKUP(K2883,'[1]Hàng hóa'!$C$5:$G$22,5,0)</f>
        <v>#N/A</v>
      </c>
      <c r="O2883" s="25" t="e">
        <f t="shared" si="138"/>
        <v>#N/A</v>
      </c>
      <c r="P2883" s="263" t="e">
        <f t="shared" si="139"/>
        <v>#N/A</v>
      </c>
      <c r="Q2883" s="25" t="e">
        <f t="shared" si="140"/>
        <v>#N/A</v>
      </c>
      <c r="R2883" s="24" t="e">
        <f>VLOOKUP(J2883,'[1]Nhân viên'!$E$20:$F$41,2,0)</f>
        <v>#N/A</v>
      </c>
    </row>
    <row r="2884" spans="1:18" x14ac:dyDescent="0.2">
      <c r="A2884" s="11">
        <v>2882</v>
      </c>
      <c r="M2884" s="24" t="e">
        <f>VLOOKUP(K2884,'Hàng hóa'!$C$5:$J3016,2,0)</f>
        <v>#N/A</v>
      </c>
      <c r="N2884" s="25" t="e">
        <f>VLOOKUP(K2884,'[1]Hàng hóa'!$C$5:$G$22,5,0)</f>
        <v>#N/A</v>
      </c>
      <c r="O2884" s="25" t="e">
        <f t="shared" si="138"/>
        <v>#N/A</v>
      </c>
      <c r="P2884" s="263" t="e">
        <f t="shared" si="139"/>
        <v>#N/A</v>
      </c>
      <c r="Q2884" s="25" t="e">
        <f t="shared" si="140"/>
        <v>#N/A</v>
      </c>
      <c r="R2884" s="24" t="e">
        <f>VLOOKUP(J2884,'[1]Nhân viên'!$E$20:$F$41,2,0)</f>
        <v>#N/A</v>
      </c>
    </row>
    <row r="2885" spans="1:18" x14ac:dyDescent="0.2">
      <c r="A2885" s="11">
        <v>2883</v>
      </c>
      <c r="M2885" s="24" t="e">
        <f>VLOOKUP(K2885,'Hàng hóa'!$C$5:$J3017,2,0)</f>
        <v>#N/A</v>
      </c>
      <c r="N2885" s="25" t="e">
        <f>VLOOKUP(K2885,'[1]Hàng hóa'!$C$5:$G$22,5,0)</f>
        <v>#N/A</v>
      </c>
      <c r="O2885" s="25" t="e">
        <f t="shared" si="138"/>
        <v>#N/A</v>
      </c>
      <c r="P2885" s="263" t="e">
        <f t="shared" si="139"/>
        <v>#N/A</v>
      </c>
      <c r="Q2885" s="25" t="e">
        <f t="shared" si="140"/>
        <v>#N/A</v>
      </c>
      <c r="R2885" s="24" t="e">
        <f>VLOOKUP(J2885,'[1]Nhân viên'!$E$20:$F$41,2,0)</f>
        <v>#N/A</v>
      </c>
    </row>
    <row r="2886" spans="1:18" x14ac:dyDescent="0.2">
      <c r="A2886" s="11">
        <v>2884</v>
      </c>
      <c r="M2886" s="24" t="e">
        <f>VLOOKUP(K2886,'Hàng hóa'!$C$5:$J3018,2,0)</f>
        <v>#N/A</v>
      </c>
      <c r="N2886" s="25" t="e">
        <f>VLOOKUP(K2886,'[1]Hàng hóa'!$C$5:$G$22,5,0)</f>
        <v>#N/A</v>
      </c>
      <c r="O2886" s="25" t="e">
        <f t="shared" si="138"/>
        <v>#N/A</v>
      </c>
      <c r="P2886" s="263" t="e">
        <f t="shared" si="139"/>
        <v>#N/A</v>
      </c>
      <c r="Q2886" s="25" t="e">
        <f t="shared" si="140"/>
        <v>#N/A</v>
      </c>
      <c r="R2886" s="24" t="e">
        <f>VLOOKUP(J2886,'[1]Nhân viên'!$E$20:$F$41,2,0)</f>
        <v>#N/A</v>
      </c>
    </row>
    <row r="2887" spans="1:18" x14ac:dyDescent="0.2">
      <c r="A2887" s="11">
        <v>2885</v>
      </c>
      <c r="M2887" s="24" t="e">
        <f>VLOOKUP(K2887,'Hàng hóa'!$C$5:$J3019,2,0)</f>
        <v>#N/A</v>
      </c>
      <c r="N2887" s="25" t="e">
        <f>VLOOKUP(K2887,'[1]Hàng hóa'!$C$5:$G$22,5,0)</f>
        <v>#N/A</v>
      </c>
      <c r="O2887" s="25" t="e">
        <f t="shared" si="138"/>
        <v>#N/A</v>
      </c>
      <c r="P2887" s="263" t="e">
        <f t="shared" si="139"/>
        <v>#N/A</v>
      </c>
      <c r="Q2887" s="25" t="e">
        <f t="shared" si="140"/>
        <v>#N/A</v>
      </c>
      <c r="R2887" s="24" t="e">
        <f>VLOOKUP(J2887,'[1]Nhân viên'!$E$20:$F$41,2,0)</f>
        <v>#N/A</v>
      </c>
    </row>
    <row r="2888" spans="1:18" x14ac:dyDescent="0.2">
      <c r="A2888" s="11">
        <v>2886</v>
      </c>
      <c r="M2888" s="24" t="e">
        <f>VLOOKUP(K2888,'Hàng hóa'!$C$5:$J3020,2,0)</f>
        <v>#N/A</v>
      </c>
      <c r="N2888" s="25" t="e">
        <f>VLOOKUP(K2888,'[1]Hàng hóa'!$C$5:$G$22,5,0)</f>
        <v>#N/A</v>
      </c>
      <c r="O2888" s="25" t="e">
        <f t="shared" si="138"/>
        <v>#N/A</v>
      </c>
      <c r="P2888" s="263" t="e">
        <f t="shared" si="139"/>
        <v>#N/A</v>
      </c>
      <c r="Q2888" s="25" t="e">
        <f t="shared" si="140"/>
        <v>#N/A</v>
      </c>
      <c r="R2888" s="24" t="e">
        <f>VLOOKUP(J2888,'[1]Nhân viên'!$E$20:$F$41,2,0)</f>
        <v>#N/A</v>
      </c>
    </row>
    <row r="2889" spans="1:18" x14ac:dyDescent="0.2">
      <c r="A2889" s="11">
        <v>2887</v>
      </c>
      <c r="M2889" s="24" t="e">
        <f>VLOOKUP(K2889,'Hàng hóa'!$C$5:$J3021,2,0)</f>
        <v>#N/A</v>
      </c>
      <c r="N2889" s="25" t="e">
        <f>VLOOKUP(K2889,'[1]Hàng hóa'!$C$5:$G$22,5,0)</f>
        <v>#N/A</v>
      </c>
      <c r="O2889" s="25" t="e">
        <f t="shared" si="138"/>
        <v>#N/A</v>
      </c>
      <c r="P2889" s="263" t="e">
        <f t="shared" si="139"/>
        <v>#N/A</v>
      </c>
      <c r="Q2889" s="25" t="e">
        <f t="shared" si="140"/>
        <v>#N/A</v>
      </c>
      <c r="R2889" s="24" t="e">
        <f>VLOOKUP(J2889,'[1]Nhân viên'!$E$20:$F$41,2,0)</f>
        <v>#N/A</v>
      </c>
    </row>
    <row r="2890" spans="1:18" x14ac:dyDescent="0.2">
      <c r="A2890" s="11">
        <v>2888</v>
      </c>
      <c r="M2890" s="24" t="e">
        <f>VLOOKUP(K2890,'Hàng hóa'!$C$5:$J3022,2,0)</f>
        <v>#N/A</v>
      </c>
      <c r="N2890" s="25" t="e">
        <f>VLOOKUP(K2890,'[1]Hàng hóa'!$C$5:$G$22,5,0)</f>
        <v>#N/A</v>
      </c>
      <c r="O2890" s="25" t="e">
        <f t="shared" si="138"/>
        <v>#N/A</v>
      </c>
      <c r="P2890" s="263" t="e">
        <f t="shared" si="139"/>
        <v>#N/A</v>
      </c>
      <c r="Q2890" s="25" t="e">
        <f t="shared" si="140"/>
        <v>#N/A</v>
      </c>
      <c r="R2890" s="24" t="e">
        <f>VLOOKUP(J2890,'[1]Nhân viên'!$E$20:$F$41,2,0)</f>
        <v>#N/A</v>
      </c>
    </row>
    <row r="2891" spans="1:18" x14ac:dyDescent="0.2">
      <c r="A2891" s="11">
        <v>2889</v>
      </c>
      <c r="M2891" s="24" t="e">
        <f>VLOOKUP(K2891,'Hàng hóa'!$C$5:$J3023,2,0)</f>
        <v>#N/A</v>
      </c>
      <c r="N2891" s="25" t="e">
        <f>VLOOKUP(K2891,'[1]Hàng hóa'!$C$5:$G$22,5,0)</f>
        <v>#N/A</v>
      </c>
      <c r="O2891" s="25" t="e">
        <f t="shared" si="138"/>
        <v>#N/A</v>
      </c>
      <c r="P2891" s="263" t="e">
        <f t="shared" si="139"/>
        <v>#N/A</v>
      </c>
      <c r="Q2891" s="25" t="e">
        <f t="shared" si="140"/>
        <v>#N/A</v>
      </c>
      <c r="R2891" s="24" t="e">
        <f>VLOOKUP(J2891,'[1]Nhân viên'!$E$20:$F$41,2,0)</f>
        <v>#N/A</v>
      </c>
    </row>
    <row r="2892" spans="1:18" x14ac:dyDescent="0.2">
      <c r="A2892" s="11">
        <v>2890</v>
      </c>
      <c r="M2892" s="24" t="e">
        <f>VLOOKUP(K2892,'Hàng hóa'!$C$5:$J3024,2,0)</f>
        <v>#N/A</v>
      </c>
      <c r="N2892" s="25" t="e">
        <f>VLOOKUP(K2892,'[1]Hàng hóa'!$C$5:$G$22,5,0)</f>
        <v>#N/A</v>
      </c>
      <c r="O2892" s="25" t="e">
        <f t="shared" si="138"/>
        <v>#N/A</v>
      </c>
      <c r="P2892" s="263" t="e">
        <f t="shared" si="139"/>
        <v>#N/A</v>
      </c>
      <c r="Q2892" s="25" t="e">
        <f t="shared" si="140"/>
        <v>#N/A</v>
      </c>
      <c r="R2892" s="24" t="e">
        <f>VLOOKUP(J2892,'[1]Nhân viên'!$E$20:$F$41,2,0)</f>
        <v>#N/A</v>
      </c>
    </row>
    <row r="2893" spans="1:18" x14ac:dyDescent="0.2">
      <c r="A2893" s="11">
        <v>2891</v>
      </c>
      <c r="M2893" s="24" t="e">
        <f>VLOOKUP(K2893,'Hàng hóa'!$C$5:$J3025,2,0)</f>
        <v>#N/A</v>
      </c>
      <c r="N2893" s="25" t="e">
        <f>VLOOKUP(K2893,'[1]Hàng hóa'!$C$5:$G$22,5,0)</f>
        <v>#N/A</v>
      </c>
      <c r="O2893" s="25" t="e">
        <f t="shared" si="138"/>
        <v>#N/A</v>
      </c>
      <c r="P2893" s="263" t="e">
        <f t="shared" si="139"/>
        <v>#N/A</v>
      </c>
      <c r="Q2893" s="25" t="e">
        <f t="shared" si="140"/>
        <v>#N/A</v>
      </c>
      <c r="R2893" s="24" t="e">
        <f>VLOOKUP(J2893,'[1]Nhân viên'!$E$20:$F$41,2,0)</f>
        <v>#N/A</v>
      </c>
    </row>
    <row r="2894" spans="1:18" x14ac:dyDescent="0.2">
      <c r="A2894" s="11">
        <v>2892</v>
      </c>
      <c r="M2894" s="24" t="e">
        <f>VLOOKUP(K2894,'Hàng hóa'!$C$5:$J3026,2,0)</f>
        <v>#N/A</v>
      </c>
      <c r="N2894" s="25" t="e">
        <f>VLOOKUP(K2894,'[1]Hàng hóa'!$C$5:$G$22,5,0)</f>
        <v>#N/A</v>
      </c>
      <c r="O2894" s="25" t="e">
        <f t="shared" si="138"/>
        <v>#N/A</v>
      </c>
      <c r="P2894" s="263" t="e">
        <f t="shared" si="139"/>
        <v>#N/A</v>
      </c>
      <c r="Q2894" s="25" t="e">
        <f t="shared" si="140"/>
        <v>#N/A</v>
      </c>
      <c r="R2894" s="24" t="e">
        <f>VLOOKUP(J2894,'[1]Nhân viên'!$E$20:$F$41,2,0)</f>
        <v>#N/A</v>
      </c>
    </row>
    <row r="2895" spans="1:18" x14ac:dyDescent="0.2">
      <c r="A2895" s="11">
        <v>2893</v>
      </c>
      <c r="M2895" s="24" t="e">
        <f>VLOOKUP(K2895,'Hàng hóa'!$C$5:$J3027,2,0)</f>
        <v>#N/A</v>
      </c>
      <c r="N2895" s="25" t="e">
        <f>VLOOKUP(K2895,'[1]Hàng hóa'!$C$5:$G$22,5,0)</f>
        <v>#N/A</v>
      </c>
      <c r="O2895" s="25" t="e">
        <f t="shared" si="138"/>
        <v>#N/A</v>
      </c>
      <c r="P2895" s="263" t="e">
        <f t="shared" si="139"/>
        <v>#N/A</v>
      </c>
      <c r="Q2895" s="25" t="e">
        <f t="shared" si="140"/>
        <v>#N/A</v>
      </c>
      <c r="R2895" s="24" t="e">
        <f>VLOOKUP(J2895,'[1]Nhân viên'!$E$20:$F$41,2,0)</f>
        <v>#N/A</v>
      </c>
    </row>
    <row r="2896" spans="1:18" x14ac:dyDescent="0.2">
      <c r="A2896" s="11">
        <v>2894</v>
      </c>
      <c r="M2896" s="24" t="e">
        <f>VLOOKUP(K2896,'Hàng hóa'!$C$5:$J3028,2,0)</f>
        <v>#N/A</v>
      </c>
      <c r="N2896" s="25" t="e">
        <f>VLOOKUP(K2896,'[1]Hàng hóa'!$C$5:$G$22,5,0)</f>
        <v>#N/A</v>
      </c>
      <c r="O2896" s="25" t="e">
        <f t="shared" si="138"/>
        <v>#N/A</v>
      </c>
      <c r="P2896" s="263" t="e">
        <f t="shared" si="139"/>
        <v>#N/A</v>
      </c>
      <c r="Q2896" s="25" t="e">
        <f t="shared" si="140"/>
        <v>#N/A</v>
      </c>
      <c r="R2896" s="24" t="e">
        <f>VLOOKUP(J2896,'[1]Nhân viên'!$E$20:$F$41,2,0)</f>
        <v>#N/A</v>
      </c>
    </row>
    <row r="2897" spans="1:18" x14ac:dyDescent="0.2">
      <c r="A2897" s="11">
        <v>2895</v>
      </c>
      <c r="M2897" s="24" t="e">
        <f>VLOOKUP(K2897,'Hàng hóa'!$C$5:$J3029,2,0)</f>
        <v>#N/A</v>
      </c>
      <c r="N2897" s="25" t="e">
        <f>VLOOKUP(K2897,'[1]Hàng hóa'!$C$5:$G$22,5,0)</f>
        <v>#N/A</v>
      </c>
      <c r="O2897" s="25" t="e">
        <f t="shared" si="138"/>
        <v>#N/A</v>
      </c>
      <c r="P2897" s="263" t="e">
        <f t="shared" si="139"/>
        <v>#N/A</v>
      </c>
      <c r="Q2897" s="25" t="e">
        <f t="shared" si="140"/>
        <v>#N/A</v>
      </c>
      <c r="R2897" s="24" t="e">
        <f>VLOOKUP(J2897,'[1]Nhân viên'!$E$20:$F$41,2,0)</f>
        <v>#N/A</v>
      </c>
    </row>
    <row r="2898" spans="1:18" x14ac:dyDescent="0.2">
      <c r="A2898" s="11">
        <v>2896</v>
      </c>
      <c r="M2898" s="24" t="e">
        <f>VLOOKUP(K2898,'Hàng hóa'!$C$5:$J3030,2,0)</f>
        <v>#N/A</v>
      </c>
      <c r="N2898" s="25" t="e">
        <f>VLOOKUP(K2898,'[1]Hàng hóa'!$C$5:$G$22,5,0)</f>
        <v>#N/A</v>
      </c>
      <c r="O2898" s="25" t="e">
        <f t="shared" si="138"/>
        <v>#N/A</v>
      </c>
      <c r="P2898" s="263" t="e">
        <f t="shared" si="139"/>
        <v>#N/A</v>
      </c>
      <c r="Q2898" s="25" t="e">
        <f t="shared" si="140"/>
        <v>#N/A</v>
      </c>
      <c r="R2898" s="24" t="e">
        <f>VLOOKUP(J2898,'[1]Nhân viên'!$E$20:$F$41,2,0)</f>
        <v>#N/A</v>
      </c>
    </row>
    <row r="2899" spans="1:18" x14ac:dyDescent="0.2">
      <c r="A2899" s="11">
        <v>2897</v>
      </c>
      <c r="M2899" s="24" t="e">
        <f>VLOOKUP(K2899,'Hàng hóa'!$C$5:$J3031,2,0)</f>
        <v>#N/A</v>
      </c>
      <c r="N2899" s="25" t="e">
        <f>VLOOKUP(K2899,'[1]Hàng hóa'!$C$5:$G$22,5,0)</f>
        <v>#N/A</v>
      </c>
      <c r="O2899" s="25" t="e">
        <f t="shared" si="138"/>
        <v>#N/A</v>
      </c>
      <c r="P2899" s="263" t="e">
        <f t="shared" si="139"/>
        <v>#N/A</v>
      </c>
      <c r="Q2899" s="25" t="e">
        <f t="shared" si="140"/>
        <v>#N/A</v>
      </c>
      <c r="R2899" s="24" t="e">
        <f>VLOOKUP(J2899,'[1]Nhân viên'!$E$20:$F$41,2,0)</f>
        <v>#N/A</v>
      </c>
    </row>
    <row r="2900" spans="1:18" x14ac:dyDescent="0.2">
      <c r="A2900" s="11">
        <v>2898</v>
      </c>
      <c r="M2900" s="24" t="e">
        <f>VLOOKUP(K2900,'Hàng hóa'!$C$5:$J3032,2,0)</f>
        <v>#N/A</v>
      </c>
      <c r="N2900" s="25" t="e">
        <f>VLOOKUP(K2900,'[1]Hàng hóa'!$C$5:$G$22,5,0)</f>
        <v>#N/A</v>
      </c>
      <c r="O2900" s="25" t="e">
        <f t="shared" si="138"/>
        <v>#N/A</v>
      </c>
      <c r="P2900" s="263" t="e">
        <f t="shared" si="139"/>
        <v>#N/A</v>
      </c>
      <c r="Q2900" s="25" t="e">
        <f t="shared" si="140"/>
        <v>#N/A</v>
      </c>
      <c r="R2900" s="24" t="e">
        <f>VLOOKUP(J2900,'[1]Nhân viên'!$E$20:$F$41,2,0)</f>
        <v>#N/A</v>
      </c>
    </row>
    <row r="2901" spans="1:18" x14ac:dyDescent="0.2">
      <c r="A2901" s="11">
        <v>2899</v>
      </c>
      <c r="M2901" s="24" t="e">
        <f>VLOOKUP(K2901,'Hàng hóa'!$C$5:$J3033,2,0)</f>
        <v>#N/A</v>
      </c>
      <c r="N2901" s="25" t="e">
        <f>VLOOKUP(K2901,'[1]Hàng hóa'!$C$5:$G$22,5,0)</f>
        <v>#N/A</v>
      </c>
      <c r="O2901" s="25" t="e">
        <f t="shared" si="138"/>
        <v>#N/A</v>
      </c>
      <c r="P2901" s="263" t="e">
        <f t="shared" si="139"/>
        <v>#N/A</v>
      </c>
      <c r="Q2901" s="25" t="e">
        <f t="shared" si="140"/>
        <v>#N/A</v>
      </c>
      <c r="R2901" s="24" t="e">
        <f>VLOOKUP(J2901,'[1]Nhân viên'!$E$20:$F$41,2,0)</f>
        <v>#N/A</v>
      </c>
    </row>
    <row r="2902" spans="1:18" x14ac:dyDescent="0.2">
      <c r="A2902" s="11">
        <v>2900</v>
      </c>
      <c r="M2902" s="24" t="e">
        <f>VLOOKUP(K2902,'Hàng hóa'!$C$5:$J3034,2,0)</f>
        <v>#N/A</v>
      </c>
      <c r="N2902" s="25" t="e">
        <f>VLOOKUP(K2902,'[1]Hàng hóa'!$C$5:$G$22,5,0)</f>
        <v>#N/A</v>
      </c>
      <c r="O2902" s="25" t="e">
        <f t="shared" si="138"/>
        <v>#N/A</v>
      </c>
      <c r="P2902" s="263" t="e">
        <f t="shared" si="139"/>
        <v>#N/A</v>
      </c>
      <c r="Q2902" s="25" t="e">
        <f t="shared" si="140"/>
        <v>#N/A</v>
      </c>
      <c r="R2902" s="24" t="e">
        <f>VLOOKUP(J2902,'[1]Nhân viên'!$E$20:$F$41,2,0)</f>
        <v>#N/A</v>
      </c>
    </row>
    <row r="2903" spans="1:18" x14ac:dyDescent="0.2">
      <c r="A2903" s="11">
        <v>2901</v>
      </c>
      <c r="M2903" s="24" t="e">
        <f>VLOOKUP(K2903,'Hàng hóa'!$C$5:$J3035,2,0)</f>
        <v>#N/A</v>
      </c>
      <c r="N2903" s="25" t="e">
        <f>VLOOKUP(K2903,'[1]Hàng hóa'!$C$5:$G$22,5,0)</f>
        <v>#N/A</v>
      </c>
      <c r="O2903" s="25" t="e">
        <f t="shared" si="138"/>
        <v>#N/A</v>
      </c>
      <c r="P2903" s="263" t="e">
        <f t="shared" si="139"/>
        <v>#N/A</v>
      </c>
      <c r="Q2903" s="25" t="e">
        <f t="shared" si="140"/>
        <v>#N/A</v>
      </c>
      <c r="R2903" s="24" t="e">
        <f>VLOOKUP(J2903,'[1]Nhân viên'!$E$20:$F$41,2,0)</f>
        <v>#N/A</v>
      </c>
    </row>
    <row r="2904" spans="1:18" x14ac:dyDescent="0.2">
      <c r="A2904" s="11">
        <v>2902</v>
      </c>
      <c r="M2904" s="24" t="e">
        <f>VLOOKUP(K2904,'Hàng hóa'!$C$5:$J3036,2,0)</f>
        <v>#N/A</v>
      </c>
      <c r="N2904" s="25" t="e">
        <f>VLOOKUP(K2904,'[1]Hàng hóa'!$C$5:$G$22,5,0)</f>
        <v>#N/A</v>
      </c>
      <c r="O2904" s="25" t="e">
        <f t="shared" si="138"/>
        <v>#N/A</v>
      </c>
      <c r="P2904" s="263" t="e">
        <f t="shared" si="139"/>
        <v>#N/A</v>
      </c>
      <c r="Q2904" s="25" t="e">
        <f t="shared" si="140"/>
        <v>#N/A</v>
      </c>
      <c r="R2904" s="24" t="e">
        <f>VLOOKUP(J2904,'[1]Nhân viên'!$E$20:$F$41,2,0)</f>
        <v>#N/A</v>
      </c>
    </row>
    <row r="2905" spans="1:18" x14ac:dyDescent="0.2">
      <c r="A2905" s="11">
        <v>2903</v>
      </c>
      <c r="M2905" s="24" t="e">
        <f>VLOOKUP(K2905,'Hàng hóa'!$C$5:$J3037,2,0)</f>
        <v>#N/A</v>
      </c>
      <c r="N2905" s="25" t="e">
        <f>VLOOKUP(K2905,'[1]Hàng hóa'!$C$5:$G$22,5,0)</f>
        <v>#N/A</v>
      </c>
      <c r="O2905" s="25" t="e">
        <f t="shared" si="138"/>
        <v>#N/A</v>
      </c>
      <c r="P2905" s="263" t="e">
        <f t="shared" si="139"/>
        <v>#N/A</v>
      </c>
      <c r="Q2905" s="25" t="e">
        <f t="shared" si="140"/>
        <v>#N/A</v>
      </c>
      <c r="R2905" s="24" t="e">
        <f>VLOOKUP(J2905,'[1]Nhân viên'!$E$20:$F$41,2,0)</f>
        <v>#N/A</v>
      </c>
    </row>
    <row r="2906" spans="1:18" x14ac:dyDescent="0.2">
      <c r="A2906" s="11">
        <v>2904</v>
      </c>
      <c r="M2906" s="24" t="e">
        <f>VLOOKUP(K2906,'Hàng hóa'!$C$5:$J3038,2,0)</f>
        <v>#N/A</v>
      </c>
      <c r="N2906" s="25" t="e">
        <f>VLOOKUP(K2906,'[1]Hàng hóa'!$C$5:$G$22,5,0)</f>
        <v>#N/A</v>
      </c>
      <c r="O2906" s="25" t="e">
        <f t="shared" ref="O2906:O2969" si="141">L2906*N2906</f>
        <v>#N/A</v>
      </c>
      <c r="P2906" s="263" t="e">
        <f t="shared" ref="P2906:P2969" si="142">O2906*8%</f>
        <v>#N/A</v>
      </c>
      <c r="Q2906" s="25" t="e">
        <f t="shared" ref="Q2906:Q2969" si="143">O2906*P2906+O2906</f>
        <v>#N/A</v>
      </c>
      <c r="R2906" s="24" t="e">
        <f>VLOOKUP(J2906,'[1]Nhân viên'!$E$20:$F$41,2,0)</f>
        <v>#N/A</v>
      </c>
    </row>
    <row r="2907" spans="1:18" x14ac:dyDescent="0.2">
      <c r="A2907" s="11">
        <v>2905</v>
      </c>
      <c r="M2907" s="24" t="e">
        <f>VLOOKUP(K2907,'Hàng hóa'!$C$5:$J3039,2,0)</f>
        <v>#N/A</v>
      </c>
      <c r="N2907" s="25" t="e">
        <f>VLOOKUP(K2907,'[1]Hàng hóa'!$C$5:$G$22,5,0)</f>
        <v>#N/A</v>
      </c>
      <c r="O2907" s="25" t="e">
        <f t="shared" si="141"/>
        <v>#N/A</v>
      </c>
      <c r="P2907" s="263" t="e">
        <f t="shared" si="142"/>
        <v>#N/A</v>
      </c>
      <c r="Q2907" s="25" t="e">
        <f t="shared" si="143"/>
        <v>#N/A</v>
      </c>
      <c r="R2907" s="24" t="e">
        <f>VLOOKUP(J2907,'[1]Nhân viên'!$E$20:$F$41,2,0)</f>
        <v>#N/A</v>
      </c>
    </row>
    <row r="2908" spans="1:18" x14ac:dyDescent="0.2">
      <c r="A2908" s="11">
        <v>2906</v>
      </c>
      <c r="M2908" s="24" t="e">
        <f>VLOOKUP(K2908,'Hàng hóa'!$C$5:$J3040,2,0)</f>
        <v>#N/A</v>
      </c>
      <c r="N2908" s="25" t="e">
        <f>VLOOKUP(K2908,'[1]Hàng hóa'!$C$5:$G$22,5,0)</f>
        <v>#N/A</v>
      </c>
      <c r="O2908" s="25" t="e">
        <f t="shared" si="141"/>
        <v>#N/A</v>
      </c>
      <c r="P2908" s="263" t="e">
        <f t="shared" si="142"/>
        <v>#N/A</v>
      </c>
      <c r="Q2908" s="25" t="e">
        <f t="shared" si="143"/>
        <v>#N/A</v>
      </c>
      <c r="R2908" s="24" t="e">
        <f>VLOOKUP(J2908,'[1]Nhân viên'!$E$20:$F$41,2,0)</f>
        <v>#N/A</v>
      </c>
    </row>
    <row r="2909" spans="1:18" x14ac:dyDescent="0.2">
      <c r="A2909" s="11">
        <v>2907</v>
      </c>
      <c r="M2909" s="24" t="e">
        <f>VLOOKUP(K2909,'Hàng hóa'!$C$5:$J3041,2,0)</f>
        <v>#N/A</v>
      </c>
      <c r="N2909" s="25" t="e">
        <f>VLOOKUP(K2909,'[1]Hàng hóa'!$C$5:$G$22,5,0)</f>
        <v>#N/A</v>
      </c>
      <c r="O2909" s="25" t="e">
        <f t="shared" si="141"/>
        <v>#N/A</v>
      </c>
      <c r="P2909" s="263" t="e">
        <f t="shared" si="142"/>
        <v>#N/A</v>
      </c>
      <c r="Q2909" s="25" t="e">
        <f t="shared" si="143"/>
        <v>#N/A</v>
      </c>
      <c r="R2909" s="24" t="e">
        <f>VLOOKUP(J2909,'[1]Nhân viên'!$E$20:$F$41,2,0)</f>
        <v>#N/A</v>
      </c>
    </row>
    <row r="2910" spans="1:18" x14ac:dyDescent="0.2">
      <c r="A2910" s="11">
        <v>2908</v>
      </c>
      <c r="M2910" s="24" t="e">
        <f>VLOOKUP(K2910,'Hàng hóa'!$C$5:$J3042,2,0)</f>
        <v>#N/A</v>
      </c>
      <c r="N2910" s="25" t="e">
        <f>VLOOKUP(K2910,'[1]Hàng hóa'!$C$5:$G$22,5,0)</f>
        <v>#N/A</v>
      </c>
      <c r="O2910" s="25" t="e">
        <f t="shared" si="141"/>
        <v>#N/A</v>
      </c>
      <c r="P2910" s="263" t="e">
        <f t="shared" si="142"/>
        <v>#N/A</v>
      </c>
      <c r="Q2910" s="25" t="e">
        <f t="shared" si="143"/>
        <v>#N/A</v>
      </c>
      <c r="R2910" s="24" t="e">
        <f>VLOOKUP(J2910,'[1]Nhân viên'!$E$20:$F$41,2,0)</f>
        <v>#N/A</v>
      </c>
    </row>
    <row r="2911" spans="1:18" x14ac:dyDescent="0.2">
      <c r="A2911" s="11">
        <v>2909</v>
      </c>
      <c r="M2911" s="24" t="e">
        <f>VLOOKUP(K2911,'Hàng hóa'!$C$5:$J3043,2,0)</f>
        <v>#N/A</v>
      </c>
      <c r="N2911" s="25" t="e">
        <f>VLOOKUP(K2911,'[1]Hàng hóa'!$C$5:$G$22,5,0)</f>
        <v>#N/A</v>
      </c>
      <c r="O2911" s="25" t="e">
        <f t="shared" si="141"/>
        <v>#N/A</v>
      </c>
      <c r="P2911" s="263" t="e">
        <f t="shared" si="142"/>
        <v>#N/A</v>
      </c>
      <c r="Q2911" s="25" t="e">
        <f t="shared" si="143"/>
        <v>#N/A</v>
      </c>
      <c r="R2911" s="24" t="e">
        <f>VLOOKUP(J2911,'[1]Nhân viên'!$E$20:$F$41,2,0)</f>
        <v>#N/A</v>
      </c>
    </row>
    <row r="2912" spans="1:18" x14ac:dyDescent="0.2">
      <c r="A2912" s="11">
        <v>2910</v>
      </c>
      <c r="M2912" s="24" t="e">
        <f>VLOOKUP(K2912,'Hàng hóa'!$C$5:$J3044,2,0)</f>
        <v>#N/A</v>
      </c>
      <c r="N2912" s="25" t="e">
        <f>VLOOKUP(K2912,'[1]Hàng hóa'!$C$5:$G$22,5,0)</f>
        <v>#N/A</v>
      </c>
      <c r="O2912" s="25" t="e">
        <f t="shared" si="141"/>
        <v>#N/A</v>
      </c>
      <c r="P2912" s="263" t="e">
        <f t="shared" si="142"/>
        <v>#N/A</v>
      </c>
      <c r="Q2912" s="25" t="e">
        <f t="shared" si="143"/>
        <v>#N/A</v>
      </c>
      <c r="R2912" s="24" t="e">
        <f>VLOOKUP(J2912,'[1]Nhân viên'!$E$20:$F$41,2,0)</f>
        <v>#N/A</v>
      </c>
    </row>
    <row r="2913" spans="1:18" x14ac:dyDescent="0.2">
      <c r="A2913" s="11">
        <v>2911</v>
      </c>
      <c r="M2913" s="24" t="e">
        <f>VLOOKUP(K2913,'Hàng hóa'!$C$5:$J3045,2,0)</f>
        <v>#N/A</v>
      </c>
      <c r="N2913" s="25" t="e">
        <f>VLOOKUP(K2913,'[1]Hàng hóa'!$C$5:$G$22,5,0)</f>
        <v>#N/A</v>
      </c>
      <c r="O2913" s="25" t="e">
        <f t="shared" si="141"/>
        <v>#N/A</v>
      </c>
      <c r="P2913" s="263" t="e">
        <f t="shared" si="142"/>
        <v>#N/A</v>
      </c>
      <c r="Q2913" s="25" t="e">
        <f t="shared" si="143"/>
        <v>#N/A</v>
      </c>
      <c r="R2913" s="24" t="e">
        <f>VLOOKUP(J2913,'[1]Nhân viên'!$E$20:$F$41,2,0)</f>
        <v>#N/A</v>
      </c>
    </row>
    <row r="2914" spans="1:18" x14ac:dyDescent="0.2">
      <c r="A2914" s="11">
        <v>2912</v>
      </c>
      <c r="M2914" s="24" t="e">
        <f>VLOOKUP(K2914,'Hàng hóa'!$C$5:$J3046,2,0)</f>
        <v>#N/A</v>
      </c>
      <c r="N2914" s="25" t="e">
        <f>VLOOKUP(K2914,'[1]Hàng hóa'!$C$5:$G$22,5,0)</f>
        <v>#N/A</v>
      </c>
      <c r="O2914" s="25" t="e">
        <f t="shared" si="141"/>
        <v>#N/A</v>
      </c>
      <c r="P2914" s="263" t="e">
        <f t="shared" si="142"/>
        <v>#N/A</v>
      </c>
      <c r="Q2914" s="25" t="e">
        <f t="shared" si="143"/>
        <v>#N/A</v>
      </c>
      <c r="R2914" s="24" t="e">
        <f>VLOOKUP(J2914,'[1]Nhân viên'!$E$20:$F$41,2,0)</f>
        <v>#N/A</v>
      </c>
    </row>
    <row r="2915" spans="1:18" x14ac:dyDescent="0.2">
      <c r="A2915" s="11">
        <v>2913</v>
      </c>
      <c r="M2915" s="24" t="e">
        <f>VLOOKUP(K2915,'Hàng hóa'!$C$5:$J3047,2,0)</f>
        <v>#N/A</v>
      </c>
      <c r="N2915" s="25" t="e">
        <f>VLOOKUP(K2915,'[1]Hàng hóa'!$C$5:$G$22,5,0)</f>
        <v>#N/A</v>
      </c>
      <c r="O2915" s="25" t="e">
        <f t="shared" si="141"/>
        <v>#N/A</v>
      </c>
      <c r="P2915" s="263" t="e">
        <f t="shared" si="142"/>
        <v>#N/A</v>
      </c>
      <c r="Q2915" s="25" t="e">
        <f t="shared" si="143"/>
        <v>#N/A</v>
      </c>
      <c r="R2915" s="24" t="e">
        <f>VLOOKUP(J2915,'[1]Nhân viên'!$E$20:$F$41,2,0)</f>
        <v>#N/A</v>
      </c>
    </row>
    <row r="2916" spans="1:18" x14ac:dyDescent="0.2">
      <c r="A2916" s="11">
        <v>2914</v>
      </c>
      <c r="M2916" s="24" t="e">
        <f>VLOOKUP(K2916,'Hàng hóa'!$C$5:$J3048,2,0)</f>
        <v>#N/A</v>
      </c>
      <c r="N2916" s="25" t="e">
        <f>VLOOKUP(K2916,'[1]Hàng hóa'!$C$5:$G$22,5,0)</f>
        <v>#N/A</v>
      </c>
      <c r="O2916" s="25" t="e">
        <f t="shared" si="141"/>
        <v>#N/A</v>
      </c>
      <c r="P2916" s="263" t="e">
        <f t="shared" si="142"/>
        <v>#N/A</v>
      </c>
      <c r="Q2916" s="25" t="e">
        <f t="shared" si="143"/>
        <v>#N/A</v>
      </c>
      <c r="R2916" s="24" t="e">
        <f>VLOOKUP(J2916,'[1]Nhân viên'!$E$20:$F$41,2,0)</f>
        <v>#N/A</v>
      </c>
    </row>
    <row r="2917" spans="1:18" x14ac:dyDescent="0.2">
      <c r="A2917" s="11">
        <v>2915</v>
      </c>
      <c r="M2917" s="24" t="e">
        <f>VLOOKUP(K2917,'Hàng hóa'!$C$5:$J3049,2,0)</f>
        <v>#N/A</v>
      </c>
      <c r="N2917" s="25" t="e">
        <f>VLOOKUP(K2917,'[1]Hàng hóa'!$C$5:$G$22,5,0)</f>
        <v>#N/A</v>
      </c>
      <c r="O2917" s="25" t="e">
        <f t="shared" si="141"/>
        <v>#N/A</v>
      </c>
      <c r="P2917" s="263" t="e">
        <f t="shared" si="142"/>
        <v>#N/A</v>
      </c>
      <c r="Q2917" s="25" t="e">
        <f t="shared" si="143"/>
        <v>#N/A</v>
      </c>
      <c r="R2917" s="24" t="e">
        <f>VLOOKUP(J2917,'[1]Nhân viên'!$E$20:$F$41,2,0)</f>
        <v>#N/A</v>
      </c>
    </row>
    <row r="2918" spans="1:18" x14ac:dyDescent="0.2">
      <c r="A2918" s="11">
        <v>2916</v>
      </c>
      <c r="M2918" s="24" t="e">
        <f>VLOOKUP(K2918,'Hàng hóa'!$C$5:$J3050,2,0)</f>
        <v>#N/A</v>
      </c>
      <c r="N2918" s="25" t="e">
        <f>VLOOKUP(K2918,'[1]Hàng hóa'!$C$5:$G$22,5,0)</f>
        <v>#N/A</v>
      </c>
      <c r="O2918" s="25" t="e">
        <f t="shared" si="141"/>
        <v>#N/A</v>
      </c>
      <c r="P2918" s="263" t="e">
        <f t="shared" si="142"/>
        <v>#N/A</v>
      </c>
      <c r="Q2918" s="25" t="e">
        <f t="shared" si="143"/>
        <v>#N/A</v>
      </c>
      <c r="R2918" s="24" t="e">
        <f>VLOOKUP(J2918,'[1]Nhân viên'!$E$20:$F$41,2,0)</f>
        <v>#N/A</v>
      </c>
    </row>
    <row r="2919" spans="1:18" x14ac:dyDescent="0.2">
      <c r="A2919" s="11">
        <v>2917</v>
      </c>
      <c r="M2919" s="24" t="e">
        <f>VLOOKUP(K2919,'Hàng hóa'!$C$5:$J3051,2,0)</f>
        <v>#N/A</v>
      </c>
      <c r="N2919" s="25" t="e">
        <f>VLOOKUP(K2919,'[1]Hàng hóa'!$C$5:$G$22,5,0)</f>
        <v>#N/A</v>
      </c>
      <c r="O2919" s="25" t="e">
        <f t="shared" si="141"/>
        <v>#N/A</v>
      </c>
      <c r="P2919" s="263" t="e">
        <f t="shared" si="142"/>
        <v>#N/A</v>
      </c>
      <c r="Q2919" s="25" t="e">
        <f t="shared" si="143"/>
        <v>#N/A</v>
      </c>
      <c r="R2919" s="24" t="e">
        <f>VLOOKUP(J2919,'[1]Nhân viên'!$E$20:$F$41,2,0)</f>
        <v>#N/A</v>
      </c>
    </row>
    <row r="2920" spans="1:18" x14ac:dyDescent="0.2">
      <c r="A2920" s="11">
        <v>2918</v>
      </c>
      <c r="M2920" s="24" t="e">
        <f>VLOOKUP(K2920,'Hàng hóa'!$C$5:$J3052,2,0)</f>
        <v>#N/A</v>
      </c>
      <c r="N2920" s="25" t="e">
        <f>VLOOKUP(K2920,'[1]Hàng hóa'!$C$5:$G$22,5,0)</f>
        <v>#N/A</v>
      </c>
      <c r="O2920" s="25" t="e">
        <f t="shared" si="141"/>
        <v>#N/A</v>
      </c>
      <c r="P2920" s="263" t="e">
        <f t="shared" si="142"/>
        <v>#N/A</v>
      </c>
      <c r="Q2920" s="25" t="e">
        <f t="shared" si="143"/>
        <v>#N/A</v>
      </c>
      <c r="R2920" s="24" t="e">
        <f>VLOOKUP(J2920,'[1]Nhân viên'!$E$20:$F$41,2,0)</f>
        <v>#N/A</v>
      </c>
    </row>
    <row r="2921" spans="1:18" x14ac:dyDescent="0.2">
      <c r="A2921" s="11">
        <v>2919</v>
      </c>
      <c r="M2921" s="24" t="e">
        <f>VLOOKUP(K2921,'Hàng hóa'!$C$5:$J3053,2,0)</f>
        <v>#N/A</v>
      </c>
      <c r="N2921" s="25" t="e">
        <f>VLOOKUP(K2921,'[1]Hàng hóa'!$C$5:$G$22,5,0)</f>
        <v>#N/A</v>
      </c>
      <c r="O2921" s="25" t="e">
        <f t="shared" si="141"/>
        <v>#N/A</v>
      </c>
      <c r="P2921" s="263" t="e">
        <f t="shared" si="142"/>
        <v>#N/A</v>
      </c>
      <c r="Q2921" s="25" t="e">
        <f t="shared" si="143"/>
        <v>#N/A</v>
      </c>
      <c r="R2921" s="24" t="e">
        <f>VLOOKUP(J2921,'[1]Nhân viên'!$E$20:$F$41,2,0)</f>
        <v>#N/A</v>
      </c>
    </row>
    <row r="2922" spans="1:18" x14ac:dyDescent="0.2">
      <c r="A2922" s="11">
        <v>2920</v>
      </c>
      <c r="M2922" s="24" t="e">
        <f>VLOOKUP(K2922,'Hàng hóa'!$C$5:$J3054,2,0)</f>
        <v>#N/A</v>
      </c>
      <c r="N2922" s="25" t="e">
        <f>VLOOKUP(K2922,'[1]Hàng hóa'!$C$5:$G$22,5,0)</f>
        <v>#N/A</v>
      </c>
      <c r="O2922" s="25" t="e">
        <f t="shared" si="141"/>
        <v>#N/A</v>
      </c>
      <c r="P2922" s="263" t="e">
        <f t="shared" si="142"/>
        <v>#N/A</v>
      </c>
      <c r="Q2922" s="25" t="e">
        <f t="shared" si="143"/>
        <v>#N/A</v>
      </c>
      <c r="R2922" s="24" t="e">
        <f>VLOOKUP(J2922,'[1]Nhân viên'!$E$20:$F$41,2,0)</f>
        <v>#N/A</v>
      </c>
    </row>
    <row r="2923" spans="1:18" x14ac:dyDescent="0.2">
      <c r="A2923" s="11">
        <v>2921</v>
      </c>
      <c r="M2923" s="24" t="e">
        <f>VLOOKUP(K2923,'Hàng hóa'!$C$5:$J3055,2,0)</f>
        <v>#N/A</v>
      </c>
      <c r="N2923" s="25" t="e">
        <f>VLOOKUP(K2923,'[1]Hàng hóa'!$C$5:$G$22,5,0)</f>
        <v>#N/A</v>
      </c>
      <c r="O2923" s="25" t="e">
        <f t="shared" si="141"/>
        <v>#N/A</v>
      </c>
      <c r="P2923" s="263" t="e">
        <f t="shared" si="142"/>
        <v>#N/A</v>
      </c>
      <c r="Q2923" s="25" t="e">
        <f t="shared" si="143"/>
        <v>#N/A</v>
      </c>
      <c r="R2923" s="24" t="e">
        <f>VLOOKUP(J2923,'[1]Nhân viên'!$E$20:$F$41,2,0)</f>
        <v>#N/A</v>
      </c>
    </row>
    <row r="2924" spans="1:18" x14ac:dyDescent="0.2">
      <c r="A2924" s="11">
        <v>2922</v>
      </c>
      <c r="M2924" s="24" t="e">
        <f>VLOOKUP(K2924,'Hàng hóa'!$C$5:$J3056,2,0)</f>
        <v>#N/A</v>
      </c>
      <c r="N2924" s="25" t="e">
        <f>VLOOKUP(K2924,'[1]Hàng hóa'!$C$5:$G$22,5,0)</f>
        <v>#N/A</v>
      </c>
      <c r="O2924" s="25" t="e">
        <f t="shared" si="141"/>
        <v>#N/A</v>
      </c>
      <c r="P2924" s="263" t="e">
        <f t="shared" si="142"/>
        <v>#N/A</v>
      </c>
      <c r="Q2924" s="25" t="e">
        <f t="shared" si="143"/>
        <v>#N/A</v>
      </c>
      <c r="R2924" s="24" t="e">
        <f>VLOOKUP(J2924,'[1]Nhân viên'!$E$20:$F$41,2,0)</f>
        <v>#N/A</v>
      </c>
    </row>
    <row r="2925" spans="1:18" x14ac:dyDescent="0.2">
      <c r="A2925" s="11">
        <v>2923</v>
      </c>
      <c r="M2925" s="24" t="e">
        <f>VLOOKUP(K2925,'Hàng hóa'!$C$5:$J3057,2,0)</f>
        <v>#N/A</v>
      </c>
      <c r="N2925" s="25" t="e">
        <f>VLOOKUP(K2925,'[1]Hàng hóa'!$C$5:$G$22,5,0)</f>
        <v>#N/A</v>
      </c>
      <c r="O2925" s="25" t="e">
        <f t="shared" si="141"/>
        <v>#N/A</v>
      </c>
      <c r="P2925" s="263" t="e">
        <f t="shared" si="142"/>
        <v>#N/A</v>
      </c>
      <c r="Q2925" s="25" t="e">
        <f t="shared" si="143"/>
        <v>#N/A</v>
      </c>
      <c r="R2925" s="24" t="e">
        <f>VLOOKUP(J2925,'[1]Nhân viên'!$E$20:$F$41,2,0)</f>
        <v>#N/A</v>
      </c>
    </row>
    <row r="2926" spans="1:18" x14ac:dyDescent="0.2">
      <c r="A2926" s="11">
        <v>2924</v>
      </c>
      <c r="M2926" s="24" t="e">
        <f>VLOOKUP(K2926,'Hàng hóa'!$C$5:$J3058,2,0)</f>
        <v>#N/A</v>
      </c>
      <c r="N2926" s="25" t="e">
        <f>VLOOKUP(K2926,'[1]Hàng hóa'!$C$5:$G$22,5,0)</f>
        <v>#N/A</v>
      </c>
      <c r="O2926" s="25" t="e">
        <f t="shared" si="141"/>
        <v>#N/A</v>
      </c>
      <c r="P2926" s="263" t="e">
        <f t="shared" si="142"/>
        <v>#N/A</v>
      </c>
      <c r="Q2926" s="25" t="e">
        <f t="shared" si="143"/>
        <v>#N/A</v>
      </c>
      <c r="R2926" s="24" t="e">
        <f>VLOOKUP(J2926,'[1]Nhân viên'!$E$20:$F$41,2,0)</f>
        <v>#N/A</v>
      </c>
    </row>
    <row r="2927" spans="1:18" x14ac:dyDescent="0.2">
      <c r="A2927" s="11">
        <v>2925</v>
      </c>
      <c r="M2927" s="24" t="e">
        <f>VLOOKUP(K2927,'Hàng hóa'!$C$5:$J3059,2,0)</f>
        <v>#N/A</v>
      </c>
      <c r="N2927" s="25" t="e">
        <f>VLOOKUP(K2927,'[1]Hàng hóa'!$C$5:$G$22,5,0)</f>
        <v>#N/A</v>
      </c>
      <c r="O2927" s="25" t="e">
        <f t="shared" si="141"/>
        <v>#N/A</v>
      </c>
      <c r="P2927" s="263" t="e">
        <f t="shared" si="142"/>
        <v>#N/A</v>
      </c>
      <c r="Q2927" s="25" t="e">
        <f t="shared" si="143"/>
        <v>#N/A</v>
      </c>
      <c r="R2927" s="24" t="e">
        <f>VLOOKUP(J2927,'[1]Nhân viên'!$E$20:$F$41,2,0)</f>
        <v>#N/A</v>
      </c>
    </row>
    <row r="2928" spans="1:18" x14ac:dyDescent="0.2">
      <c r="A2928" s="11">
        <v>2926</v>
      </c>
      <c r="M2928" s="24" t="e">
        <f>VLOOKUP(K2928,'Hàng hóa'!$C$5:$J3060,2,0)</f>
        <v>#N/A</v>
      </c>
      <c r="N2928" s="25" t="e">
        <f>VLOOKUP(K2928,'[1]Hàng hóa'!$C$5:$G$22,5,0)</f>
        <v>#N/A</v>
      </c>
      <c r="O2928" s="25" t="e">
        <f t="shared" si="141"/>
        <v>#N/A</v>
      </c>
      <c r="P2928" s="263" t="e">
        <f t="shared" si="142"/>
        <v>#N/A</v>
      </c>
      <c r="Q2928" s="25" t="e">
        <f t="shared" si="143"/>
        <v>#N/A</v>
      </c>
      <c r="R2928" s="24" t="e">
        <f>VLOOKUP(J2928,'[1]Nhân viên'!$E$20:$F$41,2,0)</f>
        <v>#N/A</v>
      </c>
    </row>
    <row r="2929" spans="1:18" x14ac:dyDescent="0.2">
      <c r="A2929" s="11">
        <v>2927</v>
      </c>
      <c r="M2929" s="24" t="e">
        <f>VLOOKUP(K2929,'Hàng hóa'!$C$5:$J3061,2,0)</f>
        <v>#N/A</v>
      </c>
      <c r="N2929" s="25" t="e">
        <f>VLOOKUP(K2929,'[1]Hàng hóa'!$C$5:$G$22,5,0)</f>
        <v>#N/A</v>
      </c>
      <c r="O2929" s="25" t="e">
        <f t="shared" si="141"/>
        <v>#N/A</v>
      </c>
      <c r="P2929" s="263" t="e">
        <f t="shared" si="142"/>
        <v>#N/A</v>
      </c>
      <c r="Q2929" s="25" t="e">
        <f t="shared" si="143"/>
        <v>#N/A</v>
      </c>
      <c r="R2929" s="24" t="e">
        <f>VLOOKUP(J2929,'[1]Nhân viên'!$E$20:$F$41,2,0)</f>
        <v>#N/A</v>
      </c>
    </row>
    <row r="2930" spans="1:18" x14ac:dyDescent="0.2">
      <c r="A2930" s="11">
        <v>2928</v>
      </c>
      <c r="M2930" s="24" t="e">
        <f>VLOOKUP(K2930,'Hàng hóa'!$C$5:$J3062,2,0)</f>
        <v>#N/A</v>
      </c>
      <c r="N2930" s="25" t="e">
        <f>VLOOKUP(K2930,'[1]Hàng hóa'!$C$5:$G$22,5,0)</f>
        <v>#N/A</v>
      </c>
      <c r="O2930" s="25" t="e">
        <f t="shared" si="141"/>
        <v>#N/A</v>
      </c>
      <c r="P2930" s="263" t="e">
        <f t="shared" si="142"/>
        <v>#N/A</v>
      </c>
      <c r="Q2930" s="25" t="e">
        <f t="shared" si="143"/>
        <v>#N/A</v>
      </c>
      <c r="R2930" s="24" t="e">
        <f>VLOOKUP(J2930,'[1]Nhân viên'!$E$20:$F$41,2,0)</f>
        <v>#N/A</v>
      </c>
    </row>
    <row r="2931" spans="1:18" x14ac:dyDescent="0.2">
      <c r="A2931" s="11">
        <v>2929</v>
      </c>
      <c r="M2931" s="24" t="e">
        <f>VLOOKUP(K2931,'Hàng hóa'!$C$5:$J3063,2,0)</f>
        <v>#N/A</v>
      </c>
      <c r="N2931" s="25" t="e">
        <f>VLOOKUP(K2931,'[1]Hàng hóa'!$C$5:$G$22,5,0)</f>
        <v>#N/A</v>
      </c>
      <c r="O2931" s="25" t="e">
        <f t="shared" si="141"/>
        <v>#N/A</v>
      </c>
      <c r="P2931" s="263" t="e">
        <f t="shared" si="142"/>
        <v>#N/A</v>
      </c>
      <c r="Q2931" s="25" t="e">
        <f t="shared" si="143"/>
        <v>#N/A</v>
      </c>
      <c r="R2931" s="24" t="e">
        <f>VLOOKUP(J2931,'[1]Nhân viên'!$E$20:$F$41,2,0)</f>
        <v>#N/A</v>
      </c>
    </row>
    <row r="2932" spans="1:18" x14ac:dyDescent="0.2">
      <c r="A2932" s="11">
        <v>2930</v>
      </c>
      <c r="M2932" s="24" t="e">
        <f>VLOOKUP(K2932,'Hàng hóa'!$C$5:$J3064,2,0)</f>
        <v>#N/A</v>
      </c>
      <c r="N2932" s="25" t="e">
        <f>VLOOKUP(K2932,'[1]Hàng hóa'!$C$5:$G$22,5,0)</f>
        <v>#N/A</v>
      </c>
      <c r="O2932" s="25" t="e">
        <f t="shared" si="141"/>
        <v>#N/A</v>
      </c>
      <c r="P2932" s="263" t="e">
        <f t="shared" si="142"/>
        <v>#N/A</v>
      </c>
      <c r="Q2932" s="25" t="e">
        <f t="shared" si="143"/>
        <v>#N/A</v>
      </c>
      <c r="R2932" s="24" t="e">
        <f>VLOOKUP(J2932,'[1]Nhân viên'!$E$20:$F$41,2,0)</f>
        <v>#N/A</v>
      </c>
    </row>
    <row r="2933" spans="1:18" x14ac:dyDescent="0.2">
      <c r="A2933" s="11">
        <v>2931</v>
      </c>
      <c r="M2933" s="24" t="e">
        <f>VLOOKUP(K2933,'Hàng hóa'!$C$5:$J3065,2,0)</f>
        <v>#N/A</v>
      </c>
      <c r="N2933" s="25" t="e">
        <f>VLOOKUP(K2933,'[1]Hàng hóa'!$C$5:$G$22,5,0)</f>
        <v>#N/A</v>
      </c>
      <c r="O2933" s="25" t="e">
        <f t="shared" si="141"/>
        <v>#N/A</v>
      </c>
      <c r="P2933" s="263" t="e">
        <f t="shared" si="142"/>
        <v>#N/A</v>
      </c>
      <c r="Q2933" s="25" t="e">
        <f t="shared" si="143"/>
        <v>#N/A</v>
      </c>
      <c r="R2933" s="24" t="e">
        <f>VLOOKUP(J2933,'[1]Nhân viên'!$E$20:$F$41,2,0)</f>
        <v>#N/A</v>
      </c>
    </row>
    <row r="2934" spans="1:18" x14ac:dyDescent="0.2">
      <c r="A2934" s="11">
        <v>2932</v>
      </c>
      <c r="M2934" s="24" t="e">
        <f>VLOOKUP(K2934,'Hàng hóa'!$C$5:$J3066,2,0)</f>
        <v>#N/A</v>
      </c>
      <c r="N2934" s="25" t="e">
        <f>VLOOKUP(K2934,'[1]Hàng hóa'!$C$5:$G$22,5,0)</f>
        <v>#N/A</v>
      </c>
      <c r="O2934" s="25" t="e">
        <f t="shared" si="141"/>
        <v>#N/A</v>
      </c>
      <c r="P2934" s="263" t="e">
        <f t="shared" si="142"/>
        <v>#N/A</v>
      </c>
      <c r="Q2934" s="25" t="e">
        <f t="shared" si="143"/>
        <v>#N/A</v>
      </c>
      <c r="R2934" s="24" t="e">
        <f>VLOOKUP(J2934,'[1]Nhân viên'!$E$20:$F$41,2,0)</f>
        <v>#N/A</v>
      </c>
    </row>
    <row r="2935" spans="1:18" x14ac:dyDescent="0.2">
      <c r="A2935" s="11">
        <v>2933</v>
      </c>
      <c r="M2935" s="24" t="e">
        <f>VLOOKUP(K2935,'Hàng hóa'!$C$5:$J3067,2,0)</f>
        <v>#N/A</v>
      </c>
      <c r="N2935" s="25" t="e">
        <f>VLOOKUP(K2935,'[1]Hàng hóa'!$C$5:$G$22,5,0)</f>
        <v>#N/A</v>
      </c>
      <c r="O2935" s="25" t="e">
        <f t="shared" si="141"/>
        <v>#N/A</v>
      </c>
      <c r="P2935" s="263" t="e">
        <f t="shared" si="142"/>
        <v>#N/A</v>
      </c>
      <c r="Q2935" s="25" t="e">
        <f t="shared" si="143"/>
        <v>#N/A</v>
      </c>
      <c r="R2935" s="24" t="e">
        <f>VLOOKUP(J2935,'[1]Nhân viên'!$E$20:$F$41,2,0)</f>
        <v>#N/A</v>
      </c>
    </row>
    <row r="2936" spans="1:18" x14ac:dyDescent="0.2">
      <c r="A2936" s="11">
        <v>2934</v>
      </c>
      <c r="M2936" s="24" t="e">
        <f>VLOOKUP(K2936,'Hàng hóa'!$C$5:$J3068,2,0)</f>
        <v>#N/A</v>
      </c>
      <c r="N2936" s="25" t="e">
        <f>VLOOKUP(K2936,'[1]Hàng hóa'!$C$5:$G$22,5,0)</f>
        <v>#N/A</v>
      </c>
      <c r="O2936" s="25" t="e">
        <f t="shared" si="141"/>
        <v>#N/A</v>
      </c>
      <c r="P2936" s="263" t="e">
        <f t="shared" si="142"/>
        <v>#N/A</v>
      </c>
      <c r="Q2936" s="25" t="e">
        <f t="shared" si="143"/>
        <v>#N/A</v>
      </c>
      <c r="R2936" s="24" t="e">
        <f>VLOOKUP(J2936,'[1]Nhân viên'!$E$20:$F$41,2,0)</f>
        <v>#N/A</v>
      </c>
    </row>
    <row r="2937" spans="1:18" x14ac:dyDescent="0.2">
      <c r="A2937" s="11">
        <v>2935</v>
      </c>
      <c r="M2937" s="24" t="e">
        <f>VLOOKUP(K2937,'Hàng hóa'!$C$5:$J3069,2,0)</f>
        <v>#N/A</v>
      </c>
      <c r="N2937" s="25" t="e">
        <f>VLOOKUP(K2937,'[1]Hàng hóa'!$C$5:$G$22,5,0)</f>
        <v>#N/A</v>
      </c>
      <c r="O2937" s="25" t="e">
        <f t="shared" si="141"/>
        <v>#N/A</v>
      </c>
      <c r="P2937" s="263" t="e">
        <f t="shared" si="142"/>
        <v>#N/A</v>
      </c>
      <c r="Q2937" s="25" t="e">
        <f t="shared" si="143"/>
        <v>#N/A</v>
      </c>
      <c r="R2937" s="24" t="e">
        <f>VLOOKUP(J2937,'[1]Nhân viên'!$E$20:$F$41,2,0)</f>
        <v>#N/A</v>
      </c>
    </row>
    <row r="2938" spans="1:18" x14ac:dyDescent="0.2">
      <c r="A2938" s="11">
        <v>2936</v>
      </c>
      <c r="M2938" s="24" t="e">
        <f>VLOOKUP(K2938,'Hàng hóa'!$C$5:$J3070,2,0)</f>
        <v>#N/A</v>
      </c>
      <c r="N2938" s="25" t="e">
        <f>VLOOKUP(K2938,'[1]Hàng hóa'!$C$5:$G$22,5,0)</f>
        <v>#N/A</v>
      </c>
      <c r="O2938" s="25" t="e">
        <f t="shared" si="141"/>
        <v>#N/A</v>
      </c>
      <c r="P2938" s="263" t="e">
        <f t="shared" si="142"/>
        <v>#N/A</v>
      </c>
      <c r="Q2938" s="25" t="e">
        <f t="shared" si="143"/>
        <v>#N/A</v>
      </c>
      <c r="R2938" s="24" t="e">
        <f>VLOOKUP(J2938,'[1]Nhân viên'!$E$20:$F$41,2,0)</f>
        <v>#N/A</v>
      </c>
    </row>
    <row r="2939" spans="1:18" x14ac:dyDescent="0.2">
      <c r="A2939" s="11">
        <v>2937</v>
      </c>
      <c r="M2939" s="24" t="e">
        <f>VLOOKUP(K2939,'Hàng hóa'!$C$5:$J3071,2,0)</f>
        <v>#N/A</v>
      </c>
      <c r="N2939" s="25" t="e">
        <f>VLOOKUP(K2939,'[1]Hàng hóa'!$C$5:$G$22,5,0)</f>
        <v>#N/A</v>
      </c>
      <c r="O2939" s="25" t="e">
        <f t="shared" si="141"/>
        <v>#N/A</v>
      </c>
      <c r="P2939" s="263" t="e">
        <f t="shared" si="142"/>
        <v>#N/A</v>
      </c>
      <c r="Q2939" s="25" t="e">
        <f t="shared" si="143"/>
        <v>#N/A</v>
      </c>
      <c r="R2939" s="24" t="e">
        <f>VLOOKUP(J2939,'[1]Nhân viên'!$E$20:$F$41,2,0)</f>
        <v>#N/A</v>
      </c>
    </row>
    <row r="2940" spans="1:18" x14ac:dyDescent="0.2">
      <c r="A2940" s="11">
        <v>2938</v>
      </c>
      <c r="M2940" s="24" t="e">
        <f>VLOOKUP(K2940,'Hàng hóa'!$C$5:$J3072,2,0)</f>
        <v>#N/A</v>
      </c>
      <c r="N2940" s="25" t="e">
        <f>VLOOKUP(K2940,'[1]Hàng hóa'!$C$5:$G$22,5,0)</f>
        <v>#N/A</v>
      </c>
      <c r="O2940" s="25" t="e">
        <f t="shared" si="141"/>
        <v>#N/A</v>
      </c>
      <c r="P2940" s="263" t="e">
        <f t="shared" si="142"/>
        <v>#N/A</v>
      </c>
      <c r="Q2940" s="25" t="e">
        <f t="shared" si="143"/>
        <v>#N/A</v>
      </c>
      <c r="R2940" s="24" t="e">
        <f>VLOOKUP(J2940,'[1]Nhân viên'!$E$20:$F$41,2,0)</f>
        <v>#N/A</v>
      </c>
    </row>
    <row r="2941" spans="1:18" x14ac:dyDescent="0.2">
      <c r="A2941" s="11">
        <v>2939</v>
      </c>
      <c r="M2941" s="24" t="e">
        <f>VLOOKUP(K2941,'Hàng hóa'!$C$5:$J3073,2,0)</f>
        <v>#N/A</v>
      </c>
      <c r="N2941" s="25" t="e">
        <f>VLOOKUP(K2941,'[1]Hàng hóa'!$C$5:$G$22,5,0)</f>
        <v>#N/A</v>
      </c>
      <c r="O2941" s="25" t="e">
        <f t="shared" si="141"/>
        <v>#N/A</v>
      </c>
      <c r="P2941" s="263" t="e">
        <f t="shared" si="142"/>
        <v>#N/A</v>
      </c>
      <c r="Q2941" s="25" t="e">
        <f t="shared" si="143"/>
        <v>#N/A</v>
      </c>
      <c r="R2941" s="24" t="e">
        <f>VLOOKUP(J2941,'[1]Nhân viên'!$E$20:$F$41,2,0)</f>
        <v>#N/A</v>
      </c>
    </row>
    <row r="2942" spans="1:18" x14ac:dyDescent="0.2">
      <c r="A2942" s="11">
        <v>2940</v>
      </c>
      <c r="M2942" s="24" t="e">
        <f>VLOOKUP(K2942,'Hàng hóa'!$C$5:$J3074,2,0)</f>
        <v>#N/A</v>
      </c>
      <c r="N2942" s="25" t="e">
        <f>VLOOKUP(K2942,'[1]Hàng hóa'!$C$5:$G$22,5,0)</f>
        <v>#N/A</v>
      </c>
      <c r="O2942" s="25" t="e">
        <f t="shared" si="141"/>
        <v>#N/A</v>
      </c>
      <c r="P2942" s="263" t="e">
        <f t="shared" si="142"/>
        <v>#N/A</v>
      </c>
      <c r="Q2942" s="25" t="e">
        <f t="shared" si="143"/>
        <v>#N/A</v>
      </c>
      <c r="R2942" s="24" t="e">
        <f>VLOOKUP(J2942,'[1]Nhân viên'!$E$20:$F$41,2,0)</f>
        <v>#N/A</v>
      </c>
    </row>
    <row r="2943" spans="1:18" x14ac:dyDescent="0.2">
      <c r="A2943" s="11">
        <v>2941</v>
      </c>
      <c r="M2943" s="24" t="e">
        <f>VLOOKUP(K2943,'Hàng hóa'!$C$5:$J3075,2,0)</f>
        <v>#N/A</v>
      </c>
      <c r="N2943" s="25" t="e">
        <f>VLOOKUP(K2943,'[1]Hàng hóa'!$C$5:$G$22,5,0)</f>
        <v>#N/A</v>
      </c>
      <c r="O2943" s="25" t="e">
        <f t="shared" si="141"/>
        <v>#N/A</v>
      </c>
      <c r="P2943" s="263" t="e">
        <f t="shared" si="142"/>
        <v>#N/A</v>
      </c>
      <c r="Q2943" s="25" t="e">
        <f t="shared" si="143"/>
        <v>#N/A</v>
      </c>
      <c r="R2943" s="24" t="e">
        <f>VLOOKUP(J2943,'[1]Nhân viên'!$E$20:$F$41,2,0)</f>
        <v>#N/A</v>
      </c>
    </row>
    <row r="2944" spans="1:18" x14ac:dyDescent="0.2">
      <c r="A2944" s="11">
        <v>2942</v>
      </c>
      <c r="M2944" s="24" t="e">
        <f>VLOOKUP(K2944,'Hàng hóa'!$C$5:$J3076,2,0)</f>
        <v>#N/A</v>
      </c>
      <c r="N2944" s="25" t="e">
        <f>VLOOKUP(K2944,'[1]Hàng hóa'!$C$5:$G$22,5,0)</f>
        <v>#N/A</v>
      </c>
      <c r="O2944" s="25" t="e">
        <f t="shared" si="141"/>
        <v>#N/A</v>
      </c>
      <c r="P2944" s="263" t="e">
        <f t="shared" si="142"/>
        <v>#N/A</v>
      </c>
      <c r="Q2944" s="25" t="e">
        <f t="shared" si="143"/>
        <v>#N/A</v>
      </c>
      <c r="R2944" s="24" t="e">
        <f>VLOOKUP(J2944,'[1]Nhân viên'!$E$20:$F$41,2,0)</f>
        <v>#N/A</v>
      </c>
    </row>
    <row r="2945" spans="1:18" x14ac:dyDescent="0.2">
      <c r="A2945" s="11">
        <v>2943</v>
      </c>
      <c r="M2945" s="24" t="e">
        <f>VLOOKUP(K2945,'Hàng hóa'!$C$5:$J3077,2,0)</f>
        <v>#N/A</v>
      </c>
      <c r="N2945" s="25" t="e">
        <f>VLOOKUP(K2945,'[1]Hàng hóa'!$C$5:$G$22,5,0)</f>
        <v>#N/A</v>
      </c>
      <c r="O2945" s="25" t="e">
        <f t="shared" si="141"/>
        <v>#N/A</v>
      </c>
      <c r="P2945" s="263" t="e">
        <f t="shared" si="142"/>
        <v>#N/A</v>
      </c>
      <c r="Q2945" s="25" t="e">
        <f t="shared" si="143"/>
        <v>#N/A</v>
      </c>
      <c r="R2945" s="24" t="e">
        <f>VLOOKUP(J2945,'[1]Nhân viên'!$E$20:$F$41,2,0)</f>
        <v>#N/A</v>
      </c>
    </row>
    <row r="2946" spans="1:18" x14ac:dyDescent="0.2">
      <c r="A2946" s="11">
        <v>2944</v>
      </c>
      <c r="M2946" s="24" t="e">
        <f>VLOOKUP(K2946,'Hàng hóa'!$C$5:$J3078,2,0)</f>
        <v>#N/A</v>
      </c>
      <c r="N2946" s="25" t="e">
        <f>VLOOKUP(K2946,'[1]Hàng hóa'!$C$5:$G$22,5,0)</f>
        <v>#N/A</v>
      </c>
      <c r="O2946" s="25" t="e">
        <f t="shared" si="141"/>
        <v>#N/A</v>
      </c>
      <c r="P2946" s="263" t="e">
        <f t="shared" si="142"/>
        <v>#N/A</v>
      </c>
      <c r="Q2946" s="25" t="e">
        <f t="shared" si="143"/>
        <v>#N/A</v>
      </c>
      <c r="R2946" s="24" t="e">
        <f>VLOOKUP(J2946,'[1]Nhân viên'!$E$20:$F$41,2,0)</f>
        <v>#N/A</v>
      </c>
    </row>
    <row r="2947" spans="1:18" x14ac:dyDescent="0.2">
      <c r="A2947" s="11">
        <v>2945</v>
      </c>
      <c r="M2947" s="24" t="e">
        <f>VLOOKUP(K2947,'Hàng hóa'!$C$5:$J3079,2,0)</f>
        <v>#N/A</v>
      </c>
      <c r="N2947" s="25" t="e">
        <f>VLOOKUP(K2947,'[1]Hàng hóa'!$C$5:$G$22,5,0)</f>
        <v>#N/A</v>
      </c>
      <c r="O2947" s="25" t="e">
        <f t="shared" si="141"/>
        <v>#N/A</v>
      </c>
      <c r="P2947" s="263" t="e">
        <f t="shared" si="142"/>
        <v>#N/A</v>
      </c>
      <c r="Q2947" s="25" t="e">
        <f t="shared" si="143"/>
        <v>#N/A</v>
      </c>
      <c r="R2947" s="24" t="e">
        <f>VLOOKUP(J2947,'[1]Nhân viên'!$E$20:$F$41,2,0)</f>
        <v>#N/A</v>
      </c>
    </row>
    <row r="2948" spans="1:18" x14ac:dyDescent="0.2">
      <c r="A2948" s="11">
        <v>2946</v>
      </c>
      <c r="M2948" s="24" t="e">
        <f>VLOOKUP(K2948,'Hàng hóa'!$C$5:$J3080,2,0)</f>
        <v>#N/A</v>
      </c>
      <c r="N2948" s="25" t="e">
        <f>VLOOKUP(K2948,'[1]Hàng hóa'!$C$5:$G$22,5,0)</f>
        <v>#N/A</v>
      </c>
      <c r="O2948" s="25" t="e">
        <f t="shared" si="141"/>
        <v>#N/A</v>
      </c>
      <c r="P2948" s="263" t="e">
        <f t="shared" si="142"/>
        <v>#N/A</v>
      </c>
      <c r="Q2948" s="25" t="e">
        <f t="shared" si="143"/>
        <v>#N/A</v>
      </c>
      <c r="R2948" s="24" t="e">
        <f>VLOOKUP(J2948,'[1]Nhân viên'!$E$20:$F$41,2,0)</f>
        <v>#N/A</v>
      </c>
    </row>
    <row r="2949" spans="1:18" x14ac:dyDescent="0.2">
      <c r="A2949" s="11">
        <v>2947</v>
      </c>
      <c r="M2949" s="24" t="e">
        <f>VLOOKUP(K2949,'Hàng hóa'!$C$5:$J3081,2,0)</f>
        <v>#N/A</v>
      </c>
      <c r="N2949" s="25" t="e">
        <f>VLOOKUP(K2949,'[1]Hàng hóa'!$C$5:$G$22,5,0)</f>
        <v>#N/A</v>
      </c>
      <c r="O2949" s="25" t="e">
        <f t="shared" si="141"/>
        <v>#N/A</v>
      </c>
      <c r="P2949" s="263" t="e">
        <f t="shared" si="142"/>
        <v>#N/A</v>
      </c>
      <c r="Q2949" s="25" t="e">
        <f t="shared" si="143"/>
        <v>#N/A</v>
      </c>
      <c r="R2949" s="24" t="e">
        <f>VLOOKUP(J2949,'[1]Nhân viên'!$E$20:$F$41,2,0)</f>
        <v>#N/A</v>
      </c>
    </row>
    <row r="2950" spans="1:18" x14ac:dyDescent="0.2">
      <c r="A2950" s="11">
        <v>2948</v>
      </c>
      <c r="M2950" s="24" t="e">
        <f>VLOOKUP(K2950,'Hàng hóa'!$C$5:$J3082,2,0)</f>
        <v>#N/A</v>
      </c>
      <c r="N2950" s="25" t="e">
        <f>VLOOKUP(K2950,'[1]Hàng hóa'!$C$5:$G$22,5,0)</f>
        <v>#N/A</v>
      </c>
      <c r="O2950" s="25" t="e">
        <f t="shared" si="141"/>
        <v>#N/A</v>
      </c>
      <c r="P2950" s="263" t="e">
        <f t="shared" si="142"/>
        <v>#N/A</v>
      </c>
      <c r="Q2950" s="25" t="e">
        <f t="shared" si="143"/>
        <v>#N/A</v>
      </c>
      <c r="R2950" s="24" t="e">
        <f>VLOOKUP(J2950,'[1]Nhân viên'!$E$20:$F$41,2,0)</f>
        <v>#N/A</v>
      </c>
    </row>
    <row r="2951" spans="1:18" x14ac:dyDescent="0.2">
      <c r="A2951" s="11">
        <v>2949</v>
      </c>
      <c r="M2951" s="24" t="e">
        <f>VLOOKUP(K2951,'Hàng hóa'!$C$5:$J3083,2,0)</f>
        <v>#N/A</v>
      </c>
      <c r="N2951" s="25" t="e">
        <f>VLOOKUP(K2951,'[1]Hàng hóa'!$C$5:$G$22,5,0)</f>
        <v>#N/A</v>
      </c>
      <c r="O2951" s="25" t="e">
        <f t="shared" si="141"/>
        <v>#N/A</v>
      </c>
      <c r="P2951" s="263" t="e">
        <f t="shared" si="142"/>
        <v>#N/A</v>
      </c>
      <c r="Q2951" s="25" t="e">
        <f t="shared" si="143"/>
        <v>#N/A</v>
      </c>
      <c r="R2951" s="24" t="e">
        <f>VLOOKUP(J2951,'[1]Nhân viên'!$E$20:$F$41,2,0)</f>
        <v>#N/A</v>
      </c>
    </row>
    <row r="2952" spans="1:18" x14ac:dyDescent="0.2">
      <c r="A2952" s="11">
        <v>2950</v>
      </c>
      <c r="M2952" s="24" t="e">
        <f>VLOOKUP(K2952,'Hàng hóa'!$C$5:$J3084,2,0)</f>
        <v>#N/A</v>
      </c>
      <c r="N2952" s="25" t="e">
        <f>VLOOKUP(K2952,'[1]Hàng hóa'!$C$5:$G$22,5,0)</f>
        <v>#N/A</v>
      </c>
      <c r="O2952" s="25" t="e">
        <f t="shared" si="141"/>
        <v>#N/A</v>
      </c>
      <c r="P2952" s="263" t="e">
        <f t="shared" si="142"/>
        <v>#N/A</v>
      </c>
      <c r="Q2952" s="25" t="e">
        <f t="shared" si="143"/>
        <v>#N/A</v>
      </c>
      <c r="R2952" s="24" t="e">
        <f>VLOOKUP(J2952,'[1]Nhân viên'!$E$20:$F$41,2,0)</f>
        <v>#N/A</v>
      </c>
    </row>
    <row r="2953" spans="1:18" x14ac:dyDescent="0.2">
      <c r="A2953" s="11">
        <v>2951</v>
      </c>
      <c r="M2953" s="24" t="e">
        <f>VLOOKUP(K2953,'Hàng hóa'!$C$5:$J3085,2,0)</f>
        <v>#N/A</v>
      </c>
      <c r="N2953" s="25" t="e">
        <f>VLOOKUP(K2953,'[1]Hàng hóa'!$C$5:$G$22,5,0)</f>
        <v>#N/A</v>
      </c>
      <c r="O2953" s="25" t="e">
        <f t="shared" si="141"/>
        <v>#N/A</v>
      </c>
      <c r="P2953" s="263" t="e">
        <f t="shared" si="142"/>
        <v>#N/A</v>
      </c>
      <c r="Q2953" s="25" t="e">
        <f t="shared" si="143"/>
        <v>#N/A</v>
      </c>
      <c r="R2953" s="24" t="e">
        <f>VLOOKUP(J2953,'[1]Nhân viên'!$E$20:$F$41,2,0)</f>
        <v>#N/A</v>
      </c>
    </row>
    <row r="2954" spans="1:18" x14ac:dyDescent="0.2">
      <c r="A2954" s="11">
        <v>2952</v>
      </c>
      <c r="M2954" s="24" t="e">
        <f>VLOOKUP(K2954,'Hàng hóa'!$C$5:$J3086,2,0)</f>
        <v>#N/A</v>
      </c>
      <c r="N2954" s="25" t="e">
        <f>VLOOKUP(K2954,'[1]Hàng hóa'!$C$5:$G$22,5,0)</f>
        <v>#N/A</v>
      </c>
      <c r="O2954" s="25" t="e">
        <f t="shared" si="141"/>
        <v>#N/A</v>
      </c>
      <c r="P2954" s="263" t="e">
        <f t="shared" si="142"/>
        <v>#N/A</v>
      </c>
      <c r="Q2954" s="25" t="e">
        <f t="shared" si="143"/>
        <v>#N/A</v>
      </c>
      <c r="R2954" s="24" t="e">
        <f>VLOOKUP(J2954,'[1]Nhân viên'!$E$20:$F$41,2,0)</f>
        <v>#N/A</v>
      </c>
    </row>
    <row r="2955" spans="1:18" x14ac:dyDescent="0.2">
      <c r="A2955" s="11">
        <v>2953</v>
      </c>
      <c r="M2955" s="24" t="e">
        <f>VLOOKUP(K2955,'Hàng hóa'!$C$5:$J3087,2,0)</f>
        <v>#N/A</v>
      </c>
      <c r="N2955" s="25" t="e">
        <f>VLOOKUP(K2955,'[1]Hàng hóa'!$C$5:$G$22,5,0)</f>
        <v>#N/A</v>
      </c>
      <c r="O2955" s="25" t="e">
        <f t="shared" si="141"/>
        <v>#N/A</v>
      </c>
      <c r="P2955" s="263" t="e">
        <f t="shared" si="142"/>
        <v>#N/A</v>
      </c>
      <c r="Q2955" s="25" t="e">
        <f t="shared" si="143"/>
        <v>#N/A</v>
      </c>
      <c r="R2955" s="24" t="e">
        <f>VLOOKUP(J2955,'[1]Nhân viên'!$E$20:$F$41,2,0)</f>
        <v>#N/A</v>
      </c>
    </row>
    <row r="2956" spans="1:18" x14ac:dyDescent="0.2">
      <c r="A2956" s="11">
        <v>2954</v>
      </c>
      <c r="M2956" s="24" t="e">
        <f>VLOOKUP(K2956,'Hàng hóa'!$C$5:$J3088,2,0)</f>
        <v>#N/A</v>
      </c>
      <c r="N2956" s="25" t="e">
        <f>VLOOKUP(K2956,'[1]Hàng hóa'!$C$5:$G$22,5,0)</f>
        <v>#N/A</v>
      </c>
      <c r="O2956" s="25" t="e">
        <f t="shared" si="141"/>
        <v>#N/A</v>
      </c>
      <c r="P2956" s="263" t="e">
        <f t="shared" si="142"/>
        <v>#N/A</v>
      </c>
      <c r="Q2956" s="25" t="e">
        <f t="shared" si="143"/>
        <v>#N/A</v>
      </c>
      <c r="R2956" s="24" t="e">
        <f>VLOOKUP(J2956,'[1]Nhân viên'!$E$20:$F$41,2,0)</f>
        <v>#N/A</v>
      </c>
    </row>
    <row r="2957" spans="1:18" x14ac:dyDescent="0.2">
      <c r="A2957" s="11">
        <v>2955</v>
      </c>
      <c r="M2957" s="24" t="e">
        <f>VLOOKUP(K2957,'Hàng hóa'!$C$5:$J3089,2,0)</f>
        <v>#N/A</v>
      </c>
      <c r="N2957" s="25" t="e">
        <f>VLOOKUP(K2957,'[1]Hàng hóa'!$C$5:$G$22,5,0)</f>
        <v>#N/A</v>
      </c>
      <c r="O2957" s="25" t="e">
        <f t="shared" si="141"/>
        <v>#N/A</v>
      </c>
      <c r="P2957" s="263" t="e">
        <f t="shared" si="142"/>
        <v>#N/A</v>
      </c>
      <c r="Q2957" s="25" t="e">
        <f t="shared" si="143"/>
        <v>#N/A</v>
      </c>
      <c r="R2957" s="24" t="e">
        <f>VLOOKUP(J2957,'[1]Nhân viên'!$E$20:$F$41,2,0)</f>
        <v>#N/A</v>
      </c>
    </row>
    <row r="2958" spans="1:18" x14ac:dyDescent="0.2">
      <c r="A2958" s="11">
        <v>2956</v>
      </c>
      <c r="M2958" s="24" t="e">
        <f>VLOOKUP(K2958,'Hàng hóa'!$C$5:$J3090,2,0)</f>
        <v>#N/A</v>
      </c>
      <c r="N2958" s="25" t="e">
        <f>VLOOKUP(K2958,'[1]Hàng hóa'!$C$5:$G$22,5,0)</f>
        <v>#N/A</v>
      </c>
      <c r="O2958" s="25" t="e">
        <f t="shared" si="141"/>
        <v>#N/A</v>
      </c>
      <c r="P2958" s="263" t="e">
        <f t="shared" si="142"/>
        <v>#N/A</v>
      </c>
      <c r="Q2958" s="25" t="e">
        <f t="shared" si="143"/>
        <v>#N/A</v>
      </c>
      <c r="R2958" s="24" t="e">
        <f>VLOOKUP(J2958,'[1]Nhân viên'!$E$20:$F$41,2,0)</f>
        <v>#N/A</v>
      </c>
    </row>
    <row r="2959" spans="1:18" x14ac:dyDescent="0.2">
      <c r="A2959" s="11">
        <v>2957</v>
      </c>
      <c r="M2959" s="24" t="e">
        <f>VLOOKUP(K2959,'Hàng hóa'!$C$5:$J3091,2,0)</f>
        <v>#N/A</v>
      </c>
      <c r="N2959" s="25" t="e">
        <f>VLOOKUP(K2959,'[1]Hàng hóa'!$C$5:$G$22,5,0)</f>
        <v>#N/A</v>
      </c>
      <c r="O2959" s="25" t="e">
        <f t="shared" si="141"/>
        <v>#N/A</v>
      </c>
      <c r="P2959" s="263" t="e">
        <f t="shared" si="142"/>
        <v>#N/A</v>
      </c>
      <c r="Q2959" s="25" t="e">
        <f t="shared" si="143"/>
        <v>#N/A</v>
      </c>
      <c r="R2959" s="24" t="e">
        <f>VLOOKUP(J2959,'[1]Nhân viên'!$E$20:$F$41,2,0)</f>
        <v>#N/A</v>
      </c>
    </row>
    <row r="2960" spans="1:18" x14ac:dyDescent="0.2">
      <c r="A2960" s="11">
        <v>2958</v>
      </c>
      <c r="M2960" s="24" t="e">
        <f>VLOOKUP(K2960,'Hàng hóa'!$C$5:$J3092,2,0)</f>
        <v>#N/A</v>
      </c>
      <c r="N2960" s="25" t="e">
        <f>VLOOKUP(K2960,'[1]Hàng hóa'!$C$5:$G$22,5,0)</f>
        <v>#N/A</v>
      </c>
      <c r="O2960" s="25" t="e">
        <f t="shared" si="141"/>
        <v>#N/A</v>
      </c>
      <c r="P2960" s="263" t="e">
        <f t="shared" si="142"/>
        <v>#N/A</v>
      </c>
      <c r="Q2960" s="25" t="e">
        <f t="shared" si="143"/>
        <v>#N/A</v>
      </c>
      <c r="R2960" s="24" t="e">
        <f>VLOOKUP(J2960,'[1]Nhân viên'!$E$20:$F$41,2,0)</f>
        <v>#N/A</v>
      </c>
    </row>
    <row r="2961" spans="1:18" x14ac:dyDescent="0.2">
      <c r="A2961" s="11">
        <v>2959</v>
      </c>
      <c r="M2961" s="24" t="e">
        <f>VLOOKUP(K2961,'Hàng hóa'!$C$5:$J3093,2,0)</f>
        <v>#N/A</v>
      </c>
      <c r="N2961" s="25" t="e">
        <f>VLOOKUP(K2961,'[1]Hàng hóa'!$C$5:$G$22,5,0)</f>
        <v>#N/A</v>
      </c>
      <c r="O2961" s="25" t="e">
        <f t="shared" si="141"/>
        <v>#N/A</v>
      </c>
      <c r="P2961" s="263" t="e">
        <f t="shared" si="142"/>
        <v>#N/A</v>
      </c>
      <c r="Q2961" s="25" t="e">
        <f t="shared" si="143"/>
        <v>#N/A</v>
      </c>
      <c r="R2961" s="24" t="e">
        <f>VLOOKUP(J2961,'[1]Nhân viên'!$E$20:$F$41,2,0)</f>
        <v>#N/A</v>
      </c>
    </row>
    <row r="2962" spans="1:18" x14ac:dyDescent="0.2">
      <c r="A2962" s="11">
        <v>2960</v>
      </c>
      <c r="M2962" s="24" t="e">
        <f>VLOOKUP(K2962,'Hàng hóa'!$C$5:$J3094,2,0)</f>
        <v>#N/A</v>
      </c>
      <c r="N2962" s="25" t="e">
        <f>VLOOKUP(K2962,'[1]Hàng hóa'!$C$5:$G$22,5,0)</f>
        <v>#N/A</v>
      </c>
      <c r="O2962" s="25" t="e">
        <f t="shared" si="141"/>
        <v>#N/A</v>
      </c>
      <c r="P2962" s="263" t="e">
        <f t="shared" si="142"/>
        <v>#N/A</v>
      </c>
      <c r="Q2962" s="25" t="e">
        <f t="shared" si="143"/>
        <v>#N/A</v>
      </c>
      <c r="R2962" s="24" t="e">
        <f>VLOOKUP(J2962,'[1]Nhân viên'!$E$20:$F$41,2,0)</f>
        <v>#N/A</v>
      </c>
    </row>
    <row r="2963" spans="1:18" x14ac:dyDescent="0.2">
      <c r="A2963" s="11">
        <v>2961</v>
      </c>
      <c r="M2963" s="24" t="e">
        <f>VLOOKUP(K2963,'Hàng hóa'!$C$5:$J3095,2,0)</f>
        <v>#N/A</v>
      </c>
      <c r="N2963" s="25" t="e">
        <f>VLOOKUP(K2963,'[1]Hàng hóa'!$C$5:$G$22,5,0)</f>
        <v>#N/A</v>
      </c>
      <c r="O2963" s="25" t="e">
        <f t="shared" si="141"/>
        <v>#N/A</v>
      </c>
      <c r="P2963" s="263" t="e">
        <f t="shared" si="142"/>
        <v>#N/A</v>
      </c>
      <c r="Q2963" s="25" t="e">
        <f t="shared" si="143"/>
        <v>#N/A</v>
      </c>
      <c r="R2963" s="24" t="e">
        <f>VLOOKUP(J2963,'[1]Nhân viên'!$E$20:$F$41,2,0)</f>
        <v>#N/A</v>
      </c>
    </row>
    <row r="2964" spans="1:18" x14ac:dyDescent="0.2">
      <c r="A2964" s="11">
        <v>2962</v>
      </c>
      <c r="M2964" s="24" t="e">
        <f>VLOOKUP(K2964,'Hàng hóa'!$C$5:$J3096,2,0)</f>
        <v>#N/A</v>
      </c>
      <c r="N2964" s="25" t="e">
        <f>VLOOKUP(K2964,'[1]Hàng hóa'!$C$5:$G$22,5,0)</f>
        <v>#N/A</v>
      </c>
      <c r="O2964" s="25" t="e">
        <f t="shared" si="141"/>
        <v>#N/A</v>
      </c>
      <c r="P2964" s="263" t="e">
        <f t="shared" si="142"/>
        <v>#N/A</v>
      </c>
      <c r="Q2964" s="25" t="e">
        <f t="shared" si="143"/>
        <v>#N/A</v>
      </c>
      <c r="R2964" s="24" t="e">
        <f>VLOOKUP(J2964,'[1]Nhân viên'!$E$20:$F$41,2,0)</f>
        <v>#N/A</v>
      </c>
    </row>
    <row r="2965" spans="1:18" x14ac:dyDescent="0.2">
      <c r="A2965" s="11">
        <v>2963</v>
      </c>
      <c r="M2965" s="24" t="e">
        <f>VLOOKUP(K2965,'Hàng hóa'!$C$5:$J3097,2,0)</f>
        <v>#N/A</v>
      </c>
      <c r="N2965" s="25" t="e">
        <f>VLOOKUP(K2965,'[1]Hàng hóa'!$C$5:$G$22,5,0)</f>
        <v>#N/A</v>
      </c>
      <c r="O2965" s="25" t="e">
        <f t="shared" si="141"/>
        <v>#N/A</v>
      </c>
      <c r="P2965" s="263" t="e">
        <f t="shared" si="142"/>
        <v>#N/A</v>
      </c>
      <c r="Q2965" s="25" t="e">
        <f t="shared" si="143"/>
        <v>#N/A</v>
      </c>
      <c r="R2965" s="24" t="e">
        <f>VLOOKUP(J2965,'[1]Nhân viên'!$E$20:$F$41,2,0)</f>
        <v>#N/A</v>
      </c>
    </row>
    <row r="2966" spans="1:18" x14ac:dyDescent="0.2">
      <c r="A2966" s="11">
        <v>2964</v>
      </c>
      <c r="M2966" s="24" t="e">
        <f>VLOOKUP(K2966,'Hàng hóa'!$C$5:$J3098,2,0)</f>
        <v>#N/A</v>
      </c>
      <c r="N2966" s="25" t="e">
        <f>VLOOKUP(K2966,'[1]Hàng hóa'!$C$5:$G$22,5,0)</f>
        <v>#N/A</v>
      </c>
      <c r="O2966" s="25" t="e">
        <f t="shared" si="141"/>
        <v>#N/A</v>
      </c>
      <c r="P2966" s="263" t="e">
        <f t="shared" si="142"/>
        <v>#N/A</v>
      </c>
      <c r="Q2966" s="25" t="e">
        <f t="shared" si="143"/>
        <v>#N/A</v>
      </c>
      <c r="R2966" s="24" t="e">
        <f>VLOOKUP(J2966,'[1]Nhân viên'!$E$20:$F$41,2,0)</f>
        <v>#N/A</v>
      </c>
    </row>
    <row r="2967" spans="1:18" x14ac:dyDescent="0.2">
      <c r="A2967" s="11">
        <v>2965</v>
      </c>
      <c r="M2967" s="24" t="e">
        <f>VLOOKUP(K2967,'Hàng hóa'!$C$5:$J3099,2,0)</f>
        <v>#N/A</v>
      </c>
      <c r="N2967" s="25" t="e">
        <f>VLOOKUP(K2967,'[1]Hàng hóa'!$C$5:$G$22,5,0)</f>
        <v>#N/A</v>
      </c>
      <c r="O2967" s="25" t="e">
        <f t="shared" si="141"/>
        <v>#N/A</v>
      </c>
      <c r="P2967" s="263" t="e">
        <f t="shared" si="142"/>
        <v>#N/A</v>
      </c>
      <c r="Q2967" s="25" t="e">
        <f t="shared" si="143"/>
        <v>#N/A</v>
      </c>
      <c r="R2967" s="24" t="e">
        <f>VLOOKUP(J2967,'[1]Nhân viên'!$E$20:$F$41,2,0)</f>
        <v>#N/A</v>
      </c>
    </row>
    <row r="2968" spans="1:18" x14ac:dyDescent="0.2">
      <c r="A2968" s="11">
        <v>2966</v>
      </c>
      <c r="M2968" s="24" t="e">
        <f>VLOOKUP(K2968,'Hàng hóa'!$C$5:$J3100,2,0)</f>
        <v>#N/A</v>
      </c>
      <c r="N2968" s="25" t="e">
        <f>VLOOKUP(K2968,'[1]Hàng hóa'!$C$5:$G$22,5,0)</f>
        <v>#N/A</v>
      </c>
      <c r="O2968" s="25" t="e">
        <f t="shared" si="141"/>
        <v>#N/A</v>
      </c>
      <c r="P2968" s="263" t="e">
        <f t="shared" si="142"/>
        <v>#N/A</v>
      </c>
      <c r="Q2968" s="25" t="e">
        <f t="shared" si="143"/>
        <v>#N/A</v>
      </c>
      <c r="R2968" s="24" t="e">
        <f>VLOOKUP(J2968,'[1]Nhân viên'!$E$20:$F$41,2,0)</f>
        <v>#N/A</v>
      </c>
    </row>
    <row r="2969" spans="1:18" x14ac:dyDescent="0.2">
      <c r="A2969" s="11">
        <v>2967</v>
      </c>
      <c r="M2969" s="24" t="e">
        <f>VLOOKUP(K2969,'Hàng hóa'!$C$5:$J3101,2,0)</f>
        <v>#N/A</v>
      </c>
      <c r="N2969" s="25" t="e">
        <f>VLOOKUP(K2969,'[1]Hàng hóa'!$C$5:$G$22,5,0)</f>
        <v>#N/A</v>
      </c>
      <c r="O2969" s="25" t="e">
        <f t="shared" si="141"/>
        <v>#N/A</v>
      </c>
      <c r="P2969" s="263" t="e">
        <f t="shared" si="142"/>
        <v>#N/A</v>
      </c>
      <c r="Q2969" s="25" t="e">
        <f t="shared" si="143"/>
        <v>#N/A</v>
      </c>
      <c r="R2969" s="24" t="e">
        <f>VLOOKUP(J2969,'[1]Nhân viên'!$E$20:$F$41,2,0)</f>
        <v>#N/A</v>
      </c>
    </row>
    <row r="2970" spans="1:18" x14ac:dyDescent="0.2">
      <c r="A2970" s="11">
        <v>2968</v>
      </c>
      <c r="M2970" s="24" t="e">
        <f>VLOOKUP(K2970,'Hàng hóa'!$C$5:$J3102,2,0)</f>
        <v>#N/A</v>
      </c>
      <c r="N2970" s="25" t="e">
        <f>VLOOKUP(K2970,'[1]Hàng hóa'!$C$5:$G$22,5,0)</f>
        <v>#N/A</v>
      </c>
      <c r="O2970" s="25" t="e">
        <f t="shared" ref="O2970:O3033" si="144">L2970*N2970</f>
        <v>#N/A</v>
      </c>
      <c r="P2970" s="263" t="e">
        <f t="shared" ref="P2970:P3033" si="145">O2970*8%</f>
        <v>#N/A</v>
      </c>
      <c r="Q2970" s="25" t="e">
        <f t="shared" ref="Q2970:Q3033" si="146">O2970*P2970+O2970</f>
        <v>#N/A</v>
      </c>
      <c r="R2970" s="24" t="e">
        <f>VLOOKUP(J2970,'[1]Nhân viên'!$E$20:$F$41,2,0)</f>
        <v>#N/A</v>
      </c>
    </row>
    <row r="2971" spans="1:18" x14ac:dyDescent="0.2">
      <c r="A2971" s="11">
        <v>2969</v>
      </c>
      <c r="M2971" s="24" t="e">
        <f>VLOOKUP(K2971,'Hàng hóa'!$C$5:$J3103,2,0)</f>
        <v>#N/A</v>
      </c>
      <c r="N2971" s="25" t="e">
        <f>VLOOKUP(K2971,'[1]Hàng hóa'!$C$5:$G$22,5,0)</f>
        <v>#N/A</v>
      </c>
      <c r="O2971" s="25" t="e">
        <f t="shared" si="144"/>
        <v>#N/A</v>
      </c>
      <c r="P2971" s="263" t="e">
        <f t="shared" si="145"/>
        <v>#N/A</v>
      </c>
      <c r="Q2971" s="25" t="e">
        <f t="shared" si="146"/>
        <v>#N/A</v>
      </c>
      <c r="R2971" s="24" t="e">
        <f>VLOOKUP(J2971,'[1]Nhân viên'!$E$20:$F$41,2,0)</f>
        <v>#N/A</v>
      </c>
    </row>
    <row r="2972" spans="1:18" x14ac:dyDescent="0.2">
      <c r="A2972" s="11">
        <v>2970</v>
      </c>
      <c r="M2972" s="24" t="e">
        <f>VLOOKUP(K2972,'Hàng hóa'!$C$5:$J3104,2,0)</f>
        <v>#N/A</v>
      </c>
      <c r="N2972" s="25" t="e">
        <f>VLOOKUP(K2972,'[1]Hàng hóa'!$C$5:$G$22,5,0)</f>
        <v>#N/A</v>
      </c>
      <c r="O2972" s="25" t="e">
        <f t="shared" si="144"/>
        <v>#N/A</v>
      </c>
      <c r="P2972" s="263" t="e">
        <f t="shared" si="145"/>
        <v>#N/A</v>
      </c>
      <c r="Q2972" s="25" t="e">
        <f t="shared" si="146"/>
        <v>#N/A</v>
      </c>
      <c r="R2972" s="24" t="e">
        <f>VLOOKUP(J2972,'[1]Nhân viên'!$E$20:$F$41,2,0)</f>
        <v>#N/A</v>
      </c>
    </row>
    <row r="2973" spans="1:18" x14ac:dyDescent="0.2">
      <c r="A2973" s="11">
        <v>2971</v>
      </c>
      <c r="M2973" s="24" t="e">
        <f>VLOOKUP(K2973,'Hàng hóa'!$C$5:$J3105,2,0)</f>
        <v>#N/A</v>
      </c>
      <c r="N2973" s="25" t="e">
        <f>VLOOKUP(K2973,'[1]Hàng hóa'!$C$5:$G$22,5,0)</f>
        <v>#N/A</v>
      </c>
      <c r="O2973" s="25" t="e">
        <f t="shared" si="144"/>
        <v>#N/A</v>
      </c>
      <c r="P2973" s="263" t="e">
        <f t="shared" si="145"/>
        <v>#N/A</v>
      </c>
      <c r="Q2973" s="25" t="e">
        <f t="shared" si="146"/>
        <v>#N/A</v>
      </c>
      <c r="R2973" s="24" t="e">
        <f>VLOOKUP(J2973,'[1]Nhân viên'!$E$20:$F$41,2,0)</f>
        <v>#N/A</v>
      </c>
    </row>
    <row r="2974" spans="1:18" x14ac:dyDescent="0.2">
      <c r="A2974" s="11">
        <v>2972</v>
      </c>
      <c r="M2974" s="24" t="e">
        <f>VLOOKUP(K2974,'Hàng hóa'!$C$5:$J3106,2,0)</f>
        <v>#N/A</v>
      </c>
      <c r="N2974" s="25" t="e">
        <f>VLOOKUP(K2974,'[1]Hàng hóa'!$C$5:$G$22,5,0)</f>
        <v>#N/A</v>
      </c>
      <c r="O2974" s="25" t="e">
        <f t="shared" si="144"/>
        <v>#N/A</v>
      </c>
      <c r="P2974" s="263" t="e">
        <f t="shared" si="145"/>
        <v>#N/A</v>
      </c>
      <c r="Q2974" s="25" t="e">
        <f t="shared" si="146"/>
        <v>#N/A</v>
      </c>
      <c r="R2974" s="24" t="e">
        <f>VLOOKUP(J2974,'[1]Nhân viên'!$E$20:$F$41,2,0)</f>
        <v>#N/A</v>
      </c>
    </row>
    <row r="2975" spans="1:18" x14ac:dyDescent="0.2">
      <c r="A2975" s="11">
        <v>2973</v>
      </c>
      <c r="M2975" s="24" t="e">
        <f>VLOOKUP(K2975,'Hàng hóa'!$C$5:$J3107,2,0)</f>
        <v>#N/A</v>
      </c>
      <c r="N2975" s="25" t="e">
        <f>VLOOKUP(K2975,'[1]Hàng hóa'!$C$5:$G$22,5,0)</f>
        <v>#N/A</v>
      </c>
      <c r="O2975" s="25" t="e">
        <f t="shared" si="144"/>
        <v>#N/A</v>
      </c>
      <c r="P2975" s="263" t="e">
        <f t="shared" si="145"/>
        <v>#N/A</v>
      </c>
      <c r="Q2975" s="25" t="e">
        <f t="shared" si="146"/>
        <v>#N/A</v>
      </c>
      <c r="R2975" s="24" t="e">
        <f>VLOOKUP(J2975,'[1]Nhân viên'!$E$20:$F$41,2,0)</f>
        <v>#N/A</v>
      </c>
    </row>
    <row r="2976" spans="1:18" x14ac:dyDescent="0.2">
      <c r="A2976" s="11">
        <v>2974</v>
      </c>
      <c r="M2976" s="24" t="e">
        <f>VLOOKUP(K2976,'Hàng hóa'!$C$5:$J3108,2,0)</f>
        <v>#N/A</v>
      </c>
      <c r="N2976" s="25" t="e">
        <f>VLOOKUP(K2976,'[1]Hàng hóa'!$C$5:$G$22,5,0)</f>
        <v>#N/A</v>
      </c>
      <c r="O2976" s="25" t="e">
        <f t="shared" si="144"/>
        <v>#N/A</v>
      </c>
      <c r="P2976" s="263" t="e">
        <f t="shared" si="145"/>
        <v>#N/A</v>
      </c>
      <c r="Q2976" s="25" t="e">
        <f t="shared" si="146"/>
        <v>#N/A</v>
      </c>
      <c r="R2976" s="24" t="e">
        <f>VLOOKUP(J2976,'[1]Nhân viên'!$E$20:$F$41,2,0)</f>
        <v>#N/A</v>
      </c>
    </row>
    <row r="2977" spans="1:18" x14ac:dyDescent="0.2">
      <c r="A2977" s="11">
        <v>2975</v>
      </c>
      <c r="M2977" s="24" t="e">
        <f>VLOOKUP(K2977,'Hàng hóa'!$C$5:$J3109,2,0)</f>
        <v>#N/A</v>
      </c>
      <c r="N2977" s="25" t="e">
        <f>VLOOKUP(K2977,'[1]Hàng hóa'!$C$5:$G$22,5,0)</f>
        <v>#N/A</v>
      </c>
      <c r="O2977" s="25" t="e">
        <f t="shared" si="144"/>
        <v>#N/A</v>
      </c>
      <c r="P2977" s="263" t="e">
        <f t="shared" si="145"/>
        <v>#N/A</v>
      </c>
      <c r="Q2977" s="25" t="e">
        <f t="shared" si="146"/>
        <v>#N/A</v>
      </c>
      <c r="R2977" s="24" t="e">
        <f>VLOOKUP(J2977,'[1]Nhân viên'!$E$20:$F$41,2,0)</f>
        <v>#N/A</v>
      </c>
    </row>
    <row r="2978" spans="1:18" x14ac:dyDescent="0.2">
      <c r="A2978" s="11">
        <v>2976</v>
      </c>
      <c r="M2978" s="24" t="e">
        <f>VLOOKUP(K2978,'Hàng hóa'!$C$5:$J3110,2,0)</f>
        <v>#N/A</v>
      </c>
      <c r="N2978" s="25" t="e">
        <f>VLOOKUP(K2978,'[1]Hàng hóa'!$C$5:$G$22,5,0)</f>
        <v>#N/A</v>
      </c>
      <c r="O2978" s="25" t="e">
        <f t="shared" si="144"/>
        <v>#N/A</v>
      </c>
      <c r="P2978" s="263" t="e">
        <f t="shared" si="145"/>
        <v>#N/A</v>
      </c>
      <c r="Q2978" s="25" t="e">
        <f t="shared" si="146"/>
        <v>#N/A</v>
      </c>
      <c r="R2978" s="24" t="e">
        <f>VLOOKUP(J2978,'[1]Nhân viên'!$E$20:$F$41,2,0)</f>
        <v>#N/A</v>
      </c>
    </row>
    <row r="2979" spans="1:18" x14ac:dyDescent="0.2">
      <c r="A2979" s="11">
        <v>2977</v>
      </c>
      <c r="M2979" s="24" t="e">
        <f>VLOOKUP(K2979,'Hàng hóa'!$C$5:$J3111,2,0)</f>
        <v>#N/A</v>
      </c>
      <c r="N2979" s="25" t="e">
        <f>VLOOKUP(K2979,'[1]Hàng hóa'!$C$5:$G$22,5,0)</f>
        <v>#N/A</v>
      </c>
      <c r="O2979" s="25" t="e">
        <f t="shared" si="144"/>
        <v>#N/A</v>
      </c>
      <c r="P2979" s="263" t="e">
        <f t="shared" si="145"/>
        <v>#N/A</v>
      </c>
      <c r="Q2979" s="25" t="e">
        <f t="shared" si="146"/>
        <v>#N/A</v>
      </c>
      <c r="R2979" s="24" t="e">
        <f>VLOOKUP(J2979,'[1]Nhân viên'!$E$20:$F$41,2,0)</f>
        <v>#N/A</v>
      </c>
    </row>
    <row r="2980" spans="1:18" x14ac:dyDescent="0.2">
      <c r="A2980" s="11">
        <v>2978</v>
      </c>
      <c r="M2980" s="24" t="e">
        <f>VLOOKUP(K2980,'Hàng hóa'!$C$5:$J3112,2,0)</f>
        <v>#N/A</v>
      </c>
      <c r="N2980" s="25" t="e">
        <f>VLOOKUP(K2980,'[1]Hàng hóa'!$C$5:$G$22,5,0)</f>
        <v>#N/A</v>
      </c>
      <c r="O2980" s="25" t="e">
        <f t="shared" si="144"/>
        <v>#N/A</v>
      </c>
      <c r="P2980" s="263" t="e">
        <f t="shared" si="145"/>
        <v>#N/A</v>
      </c>
      <c r="Q2980" s="25" t="e">
        <f t="shared" si="146"/>
        <v>#N/A</v>
      </c>
      <c r="R2980" s="24" t="e">
        <f>VLOOKUP(J2980,'[1]Nhân viên'!$E$20:$F$41,2,0)</f>
        <v>#N/A</v>
      </c>
    </row>
    <row r="2981" spans="1:18" x14ac:dyDescent="0.2">
      <c r="A2981" s="11">
        <v>2979</v>
      </c>
      <c r="M2981" s="24" t="e">
        <f>VLOOKUP(K2981,'Hàng hóa'!$C$5:$J3113,2,0)</f>
        <v>#N/A</v>
      </c>
      <c r="N2981" s="25" t="e">
        <f>VLOOKUP(K2981,'[1]Hàng hóa'!$C$5:$G$22,5,0)</f>
        <v>#N/A</v>
      </c>
      <c r="O2981" s="25" t="e">
        <f t="shared" si="144"/>
        <v>#N/A</v>
      </c>
      <c r="P2981" s="263" t="e">
        <f t="shared" si="145"/>
        <v>#N/A</v>
      </c>
      <c r="Q2981" s="25" t="e">
        <f t="shared" si="146"/>
        <v>#N/A</v>
      </c>
      <c r="R2981" s="24" t="e">
        <f>VLOOKUP(J2981,'[1]Nhân viên'!$E$20:$F$41,2,0)</f>
        <v>#N/A</v>
      </c>
    </row>
    <row r="2982" spans="1:18" x14ac:dyDescent="0.2">
      <c r="A2982" s="11">
        <v>2980</v>
      </c>
      <c r="M2982" s="24" t="e">
        <f>VLOOKUP(K2982,'Hàng hóa'!$C$5:$J3114,2,0)</f>
        <v>#N/A</v>
      </c>
      <c r="N2982" s="25" t="e">
        <f>VLOOKUP(K2982,'[1]Hàng hóa'!$C$5:$G$22,5,0)</f>
        <v>#N/A</v>
      </c>
      <c r="O2982" s="25" t="e">
        <f t="shared" si="144"/>
        <v>#N/A</v>
      </c>
      <c r="P2982" s="263" t="e">
        <f t="shared" si="145"/>
        <v>#N/A</v>
      </c>
      <c r="Q2982" s="25" t="e">
        <f t="shared" si="146"/>
        <v>#N/A</v>
      </c>
      <c r="R2982" s="24" t="e">
        <f>VLOOKUP(J2982,'[1]Nhân viên'!$E$20:$F$41,2,0)</f>
        <v>#N/A</v>
      </c>
    </row>
    <row r="2983" spans="1:18" x14ac:dyDescent="0.2">
      <c r="A2983" s="11">
        <v>2981</v>
      </c>
      <c r="M2983" s="24" t="e">
        <f>VLOOKUP(K2983,'Hàng hóa'!$C$5:$J3115,2,0)</f>
        <v>#N/A</v>
      </c>
      <c r="N2983" s="25" t="e">
        <f>VLOOKUP(K2983,'[1]Hàng hóa'!$C$5:$G$22,5,0)</f>
        <v>#N/A</v>
      </c>
      <c r="O2983" s="25" t="e">
        <f t="shared" si="144"/>
        <v>#N/A</v>
      </c>
      <c r="P2983" s="263" t="e">
        <f t="shared" si="145"/>
        <v>#N/A</v>
      </c>
      <c r="Q2983" s="25" t="e">
        <f t="shared" si="146"/>
        <v>#N/A</v>
      </c>
      <c r="R2983" s="24" t="e">
        <f>VLOOKUP(J2983,'[1]Nhân viên'!$E$20:$F$41,2,0)</f>
        <v>#N/A</v>
      </c>
    </row>
    <row r="2984" spans="1:18" x14ac:dyDescent="0.2">
      <c r="A2984" s="11">
        <v>2982</v>
      </c>
      <c r="M2984" s="24" t="e">
        <f>VLOOKUP(K2984,'Hàng hóa'!$C$5:$J3116,2,0)</f>
        <v>#N/A</v>
      </c>
      <c r="N2984" s="25" t="e">
        <f>VLOOKUP(K2984,'[1]Hàng hóa'!$C$5:$G$22,5,0)</f>
        <v>#N/A</v>
      </c>
      <c r="O2984" s="25" t="e">
        <f t="shared" si="144"/>
        <v>#N/A</v>
      </c>
      <c r="P2984" s="263" t="e">
        <f t="shared" si="145"/>
        <v>#N/A</v>
      </c>
      <c r="Q2984" s="25" t="e">
        <f t="shared" si="146"/>
        <v>#N/A</v>
      </c>
      <c r="R2984" s="24" t="e">
        <f>VLOOKUP(J2984,'[1]Nhân viên'!$E$20:$F$41,2,0)</f>
        <v>#N/A</v>
      </c>
    </row>
    <row r="2985" spans="1:18" x14ac:dyDescent="0.2">
      <c r="A2985" s="11">
        <v>2983</v>
      </c>
      <c r="M2985" s="24" t="e">
        <f>VLOOKUP(K2985,'Hàng hóa'!$C$5:$J3117,2,0)</f>
        <v>#N/A</v>
      </c>
      <c r="N2985" s="25" t="e">
        <f>VLOOKUP(K2985,'[1]Hàng hóa'!$C$5:$G$22,5,0)</f>
        <v>#N/A</v>
      </c>
      <c r="O2985" s="25" t="e">
        <f t="shared" si="144"/>
        <v>#N/A</v>
      </c>
      <c r="P2985" s="263" t="e">
        <f t="shared" si="145"/>
        <v>#N/A</v>
      </c>
      <c r="Q2985" s="25" t="e">
        <f t="shared" si="146"/>
        <v>#N/A</v>
      </c>
      <c r="R2985" s="24" t="e">
        <f>VLOOKUP(J2985,'[1]Nhân viên'!$E$20:$F$41,2,0)</f>
        <v>#N/A</v>
      </c>
    </row>
    <row r="2986" spans="1:18" x14ac:dyDescent="0.2">
      <c r="A2986" s="11">
        <v>2984</v>
      </c>
      <c r="M2986" s="24" t="e">
        <f>VLOOKUP(K2986,'Hàng hóa'!$C$5:$J3118,2,0)</f>
        <v>#N/A</v>
      </c>
      <c r="N2986" s="25" t="e">
        <f>VLOOKUP(K2986,'[1]Hàng hóa'!$C$5:$G$22,5,0)</f>
        <v>#N/A</v>
      </c>
      <c r="O2986" s="25" t="e">
        <f t="shared" si="144"/>
        <v>#N/A</v>
      </c>
      <c r="P2986" s="263" t="e">
        <f t="shared" si="145"/>
        <v>#N/A</v>
      </c>
      <c r="Q2986" s="25" t="e">
        <f t="shared" si="146"/>
        <v>#N/A</v>
      </c>
      <c r="R2986" s="24" t="e">
        <f>VLOOKUP(J2986,'[1]Nhân viên'!$E$20:$F$41,2,0)</f>
        <v>#N/A</v>
      </c>
    </row>
    <row r="2987" spans="1:18" x14ac:dyDescent="0.2">
      <c r="A2987" s="11">
        <v>2985</v>
      </c>
      <c r="M2987" s="24" t="e">
        <f>VLOOKUP(K2987,'Hàng hóa'!$C$5:$J3119,2,0)</f>
        <v>#N/A</v>
      </c>
      <c r="N2987" s="25" t="e">
        <f>VLOOKUP(K2987,'[1]Hàng hóa'!$C$5:$G$22,5,0)</f>
        <v>#N/A</v>
      </c>
      <c r="O2987" s="25" t="e">
        <f t="shared" si="144"/>
        <v>#N/A</v>
      </c>
      <c r="P2987" s="263" t="e">
        <f t="shared" si="145"/>
        <v>#N/A</v>
      </c>
      <c r="Q2987" s="25" t="e">
        <f t="shared" si="146"/>
        <v>#N/A</v>
      </c>
      <c r="R2987" s="24" t="e">
        <f>VLOOKUP(J2987,'[1]Nhân viên'!$E$20:$F$41,2,0)</f>
        <v>#N/A</v>
      </c>
    </row>
    <row r="2988" spans="1:18" x14ac:dyDescent="0.2">
      <c r="A2988" s="11">
        <v>2986</v>
      </c>
      <c r="M2988" s="24" t="e">
        <f>VLOOKUP(K2988,'Hàng hóa'!$C$5:$J3120,2,0)</f>
        <v>#N/A</v>
      </c>
      <c r="N2988" s="25" t="e">
        <f>VLOOKUP(K2988,'[1]Hàng hóa'!$C$5:$G$22,5,0)</f>
        <v>#N/A</v>
      </c>
      <c r="O2988" s="25" t="e">
        <f t="shared" si="144"/>
        <v>#N/A</v>
      </c>
      <c r="P2988" s="263" t="e">
        <f t="shared" si="145"/>
        <v>#N/A</v>
      </c>
      <c r="Q2988" s="25" t="e">
        <f t="shared" si="146"/>
        <v>#N/A</v>
      </c>
      <c r="R2988" s="24" t="e">
        <f>VLOOKUP(J2988,'[1]Nhân viên'!$E$20:$F$41,2,0)</f>
        <v>#N/A</v>
      </c>
    </row>
    <row r="2989" spans="1:18" x14ac:dyDescent="0.2">
      <c r="A2989" s="11">
        <v>2987</v>
      </c>
      <c r="M2989" s="24" t="e">
        <f>VLOOKUP(K2989,'Hàng hóa'!$C$5:$J3121,2,0)</f>
        <v>#N/A</v>
      </c>
      <c r="N2989" s="25" t="e">
        <f>VLOOKUP(K2989,'[1]Hàng hóa'!$C$5:$G$22,5,0)</f>
        <v>#N/A</v>
      </c>
      <c r="O2989" s="25" t="e">
        <f t="shared" si="144"/>
        <v>#N/A</v>
      </c>
      <c r="P2989" s="263" t="e">
        <f t="shared" si="145"/>
        <v>#N/A</v>
      </c>
      <c r="Q2989" s="25" t="e">
        <f t="shared" si="146"/>
        <v>#N/A</v>
      </c>
      <c r="R2989" s="24" t="e">
        <f>VLOOKUP(J2989,'[1]Nhân viên'!$E$20:$F$41,2,0)</f>
        <v>#N/A</v>
      </c>
    </row>
    <row r="2990" spans="1:18" x14ac:dyDescent="0.2">
      <c r="A2990" s="11">
        <v>2988</v>
      </c>
      <c r="M2990" s="24" t="e">
        <f>VLOOKUP(K2990,'Hàng hóa'!$C$5:$J3122,2,0)</f>
        <v>#N/A</v>
      </c>
      <c r="N2990" s="25" t="e">
        <f>VLOOKUP(K2990,'[1]Hàng hóa'!$C$5:$G$22,5,0)</f>
        <v>#N/A</v>
      </c>
      <c r="O2990" s="25" t="e">
        <f t="shared" si="144"/>
        <v>#N/A</v>
      </c>
      <c r="P2990" s="263" t="e">
        <f t="shared" si="145"/>
        <v>#N/A</v>
      </c>
      <c r="Q2990" s="25" t="e">
        <f t="shared" si="146"/>
        <v>#N/A</v>
      </c>
      <c r="R2990" s="24" t="e">
        <f>VLOOKUP(J2990,'[1]Nhân viên'!$E$20:$F$41,2,0)</f>
        <v>#N/A</v>
      </c>
    </row>
    <row r="2991" spans="1:18" x14ac:dyDescent="0.2">
      <c r="A2991" s="11">
        <v>2989</v>
      </c>
      <c r="M2991" s="24" t="e">
        <f>VLOOKUP(K2991,'Hàng hóa'!$C$5:$J3123,2,0)</f>
        <v>#N/A</v>
      </c>
      <c r="N2991" s="25" t="e">
        <f>VLOOKUP(K2991,'[1]Hàng hóa'!$C$5:$G$22,5,0)</f>
        <v>#N/A</v>
      </c>
      <c r="O2991" s="25" t="e">
        <f t="shared" si="144"/>
        <v>#N/A</v>
      </c>
      <c r="P2991" s="263" t="e">
        <f t="shared" si="145"/>
        <v>#N/A</v>
      </c>
      <c r="Q2991" s="25" t="e">
        <f t="shared" si="146"/>
        <v>#N/A</v>
      </c>
      <c r="R2991" s="24" t="e">
        <f>VLOOKUP(J2991,'[1]Nhân viên'!$E$20:$F$41,2,0)</f>
        <v>#N/A</v>
      </c>
    </row>
    <row r="2992" spans="1:18" x14ac:dyDescent="0.2">
      <c r="A2992" s="11">
        <v>2990</v>
      </c>
      <c r="M2992" s="24" t="e">
        <f>VLOOKUP(K2992,'Hàng hóa'!$C$5:$J3124,2,0)</f>
        <v>#N/A</v>
      </c>
      <c r="N2992" s="25" t="e">
        <f>VLOOKUP(K2992,'[1]Hàng hóa'!$C$5:$G$22,5,0)</f>
        <v>#N/A</v>
      </c>
      <c r="O2992" s="25" t="e">
        <f t="shared" si="144"/>
        <v>#N/A</v>
      </c>
      <c r="P2992" s="263" t="e">
        <f t="shared" si="145"/>
        <v>#N/A</v>
      </c>
      <c r="Q2992" s="25" t="e">
        <f t="shared" si="146"/>
        <v>#N/A</v>
      </c>
      <c r="R2992" s="24" t="e">
        <f>VLOOKUP(J2992,'[1]Nhân viên'!$E$20:$F$41,2,0)</f>
        <v>#N/A</v>
      </c>
    </row>
    <row r="2993" spans="1:18" x14ac:dyDescent="0.2">
      <c r="A2993" s="11">
        <v>2991</v>
      </c>
      <c r="M2993" s="24" t="e">
        <f>VLOOKUP(K2993,'Hàng hóa'!$C$5:$J3125,2,0)</f>
        <v>#N/A</v>
      </c>
      <c r="N2993" s="25" t="e">
        <f>VLOOKUP(K2993,'[1]Hàng hóa'!$C$5:$G$22,5,0)</f>
        <v>#N/A</v>
      </c>
      <c r="O2993" s="25" t="e">
        <f t="shared" si="144"/>
        <v>#N/A</v>
      </c>
      <c r="P2993" s="263" t="e">
        <f t="shared" si="145"/>
        <v>#N/A</v>
      </c>
      <c r="Q2993" s="25" t="e">
        <f t="shared" si="146"/>
        <v>#N/A</v>
      </c>
      <c r="R2993" s="24" t="e">
        <f>VLOOKUP(J2993,'[1]Nhân viên'!$E$20:$F$41,2,0)</f>
        <v>#N/A</v>
      </c>
    </row>
    <row r="2994" spans="1:18" x14ac:dyDescent="0.2">
      <c r="A2994" s="11">
        <v>2992</v>
      </c>
      <c r="M2994" s="24" t="e">
        <f>VLOOKUP(K2994,'Hàng hóa'!$C$5:$J3126,2,0)</f>
        <v>#N/A</v>
      </c>
      <c r="N2994" s="25" t="e">
        <f>VLOOKUP(K2994,'[1]Hàng hóa'!$C$5:$G$22,5,0)</f>
        <v>#N/A</v>
      </c>
      <c r="O2994" s="25" t="e">
        <f t="shared" si="144"/>
        <v>#N/A</v>
      </c>
      <c r="P2994" s="263" t="e">
        <f t="shared" si="145"/>
        <v>#N/A</v>
      </c>
      <c r="Q2994" s="25" t="e">
        <f t="shared" si="146"/>
        <v>#N/A</v>
      </c>
      <c r="R2994" s="24" t="e">
        <f>VLOOKUP(J2994,'[1]Nhân viên'!$E$20:$F$41,2,0)</f>
        <v>#N/A</v>
      </c>
    </row>
    <row r="2995" spans="1:18" x14ac:dyDescent="0.2">
      <c r="A2995" s="11">
        <v>2993</v>
      </c>
      <c r="M2995" s="24" t="e">
        <f>VLOOKUP(K2995,'Hàng hóa'!$C$5:$J3127,2,0)</f>
        <v>#N/A</v>
      </c>
      <c r="N2995" s="25" t="e">
        <f>VLOOKUP(K2995,'[1]Hàng hóa'!$C$5:$G$22,5,0)</f>
        <v>#N/A</v>
      </c>
      <c r="O2995" s="25" t="e">
        <f t="shared" si="144"/>
        <v>#N/A</v>
      </c>
      <c r="P2995" s="263" t="e">
        <f t="shared" si="145"/>
        <v>#N/A</v>
      </c>
      <c r="Q2995" s="25" t="e">
        <f t="shared" si="146"/>
        <v>#N/A</v>
      </c>
      <c r="R2995" s="24" t="e">
        <f>VLOOKUP(J2995,'[1]Nhân viên'!$E$20:$F$41,2,0)</f>
        <v>#N/A</v>
      </c>
    </row>
    <row r="2996" spans="1:18" x14ac:dyDescent="0.2">
      <c r="A2996" s="11">
        <v>2994</v>
      </c>
      <c r="M2996" s="24" t="e">
        <f>VLOOKUP(K2996,'Hàng hóa'!$C$5:$J3128,2,0)</f>
        <v>#N/A</v>
      </c>
      <c r="N2996" s="25" t="e">
        <f>VLOOKUP(K2996,'[1]Hàng hóa'!$C$5:$G$22,5,0)</f>
        <v>#N/A</v>
      </c>
      <c r="O2996" s="25" t="e">
        <f t="shared" si="144"/>
        <v>#N/A</v>
      </c>
      <c r="P2996" s="263" t="e">
        <f t="shared" si="145"/>
        <v>#N/A</v>
      </c>
      <c r="Q2996" s="25" t="e">
        <f t="shared" si="146"/>
        <v>#N/A</v>
      </c>
      <c r="R2996" s="24" t="e">
        <f>VLOOKUP(J2996,'[1]Nhân viên'!$E$20:$F$41,2,0)</f>
        <v>#N/A</v>
      </c>
    </row>
    <row r="2997" spans="1:18" x14ac:dyDescent="0.2">
      <c r="A2997" s="11">
        <v>2995</v>
      </c>
      <c r="M2997" s="24" t="e">
        <f>VLOOKUP(K2997,'Hàng hóa'!$C$5:$J3129,2,0)</f>
        <v>#N/A</v>
      </c>
      <c r="N2997" s="25" t="e">
        <f>VLOOKUP(K2997,'[1]Hàng hóa'!$C$5:$G$22,5,0)</f>
        <v>#N/A</v>
      </c>
      <c r="O2997" s="25" t="e">
        <f t="shared" si="144"/>
        <v>#N/A</v>
      </c>
      <c r="P2997" s="263" t="e">
        <f t="shared" si="145"/>
        <v>#N/A</v>
      </c>
      <c r="Q2997" s="25" t="e">
        <f t="shared" si="146"/>
        <v>#N/A</v>
      </c>
      <c r="R2997" s="24" t="e">
        <f>VLOOKUP(J2997,'[1]Nhân viên'!$E$20:$F$41,2,0)</f>
        <v>#N/A</v>
      </c>
    </row>
    <row r="2998" spans="1:18" x14ac:dyDescent="0.2">
      <c r="A2998" s="11">
        <v>2996</v>
      </c>
      <c r="M2998" s="24" t="e">
        <f>VLOOKUP(K2998,'Hàng hóa'!$C$5:$J3130,2,0)</f>
        <v>#N/A</v>
      </c>
      <c r="N2998" s="25" t="e">
        <f>VLOOKUP(K2998,'[1]Hàng hóa'!$C$5:$G$22,5,0)</f>
        <v>#N/A</v>
      </c>
      <c r="O2998" s="25" t="e">
        <f t="shared" si="144"/>
        <v>#N/A</v>
      </c>
      <c r="P2998" s="263" t="e">
        <f t="shared" si="145"/>
        <v>#N/A</v>
      </c>
      <c r="Q2998" s="25" t="e">
        <f t="shared" si="146"/>
        <v>#N/A</v>
      </c>
      <c r="R2998" s="24" t="e">
        <f>VLOOKUP(J2998,'[1]Nhân viên'!$E$20:$F$41,2,0)</f>
        <v>#N/A</v>
      </c>
    </row>
    <row r="2999" spans="1:18" x14ac:dyDescent="0.2">
      <c r="A2999" s="11">
        <v>2997</v>
      </c>
      <c r="M2999" s="24" t="e">
        <f>VLOOKUP(K2999,'Hàng hóa'!$C$5:$J3131,2,0)</f>
        <v>#N/A</v>
      </c>
      <c r="N2999" s="25" t="e">
        <f>VLOOKUP(K2999,'[1]Hàng hóa'!$C$5:$G$22,5,0)</f>
        <v>#N/A</v>
      </c>
      <c r="O2999" s="25" t="e">
        <f t="shared" si="144"/>
        <v>#N/A</v>
      </c>
      <c r="P2999" s="263" t="e">
        <f t="shared" si="145"/>
        <v>#N/A</v>
      </c>
      <c r="Q2999" s="25" t="e">
        <f t="shared" si="146"/>
        <v>#N/A</v>
      </c>
      <c r="R2999" s="24" t="e">
        <f>VLOOKUP(J2999,'[1]Nhân viên'!$E$20:$F$41,2,0)</f>
        <v>#N/A</v>
      </c>
    </row>
    <row r="3000" spans="1:18" x14ac:dyDescent="0.2">
      <c r="A3000" s="11">
        <v>2998</v>
      </c>
      <c r="M3000" s="24" t="e">
        <f>VLOOKUP(K3000,'Hàng hóa'!$C$5:$J3132,2,0)</f>
        <v>#N/A</v>
      </c>
      <c r="N3000" s="25" t="e">
        <f>VLOOKUP(K3000,'[1]Hàng hóa'!$C$5:$G$22,5,0)</f>
        <v>#N/A</v>
      </c>
      <c r="O3000" s="25" t="e">
        <f t="shared" si="144"/>
        <v>#N/A</v>
      </c>
      <c r="P3000" s="263" t="e">
        <f t="shared" si="145"/>
        <v>#N/A</v>
      </c>
      <c r="Q3000" s="25" t="e">
        <f t="shared" si="146"/>
        <v>#N/A</v>
      </c>
      <c r="R3000" s="24" t="e">
        <f>VLOOKUP(J3000,'[1]Nhân viên'!$E$20:$F$41,2,0)</f>
        <v>#N/A</v>
      </c>
    </row>
    <row r="3001" spans="1:18" x14ac:dyDescent="0.2">
      <c r="A3001" s="11">
        <v>2999</v>
      </c>
      <c r="M3001" s="24" t="e">
        <f>VLOOKUP(K3001,'Hàng hóa'!$C$5:$J3133,2,0)</f>
        <v>#N/A</v>
      </c>
      <c r="N3001" s="25" t="e">
        <f>VLOOKUP(K3001,'[1]Hàng hóa'!$C$5:$G$22,5,0)</f>
        <v>#N/A</v>
      </c>
      <c r="O3001" s="25" t="e">
        <f t="shared" si="144"/>
        <v>#N/A</v>
      </c>
      <c r="P3001" s="263" t="e">
        <f t="shared" si="145"/>
        <v>#N/A</v>
      </c>
      <c r="Q3001" s="25" t="e">
        <f t="shared" si="146"/>
        <v>#N/A</v>
      </c>
      <c r="R3001" s="24" t="e">
        <f>VLOOKUP(J3001,'[1]Nhân viên'!$E$20:$F$41,2,0)</f>
        <v>#N/A</v>
      </c>
    </row>
    <row r="3002" spans="1:18" x14ac:dyDescent="0.2">
      <c r="A3002" s="11">
        <v>3000</v>
      </c>
      <c r="M3002" s="24" t="e">
        <f>VLOOKUP(K3002,'Hàng hóa'!$C$5:$J3134,2,0)</f>
        <v>#N/A</v>
      </c>
      <c r="N3002" s="25" t="e">
        <f>VLOOKUP(K3002,'[1]Hàng hóa'!$C$5:$G$22,5,0)</f>
        <v>#N/A</v>
      </c>
      <c r="O3002" s="25" t="e">
        <f t="shared" si="144"/>
        <v>#N/A</v>
      </c>
      <c r="P3002" s="263" t="e">
        <f t="shared" si="145"/>
        <v>#N/A</v>
      </c>
      <c r="Q3002" s="25" t="e">
        <f t="shared" si="146"/>
        <v>#N/A</v>
      </c>
      <c r="R3002" s="24" t="e">
        <f>VLOOKUP(J3002,'[1]Nhân viên'!$E$20:$F$41,2,0)</f>
        <v>#N/A</v>
      </c>
    </row>
    <row r="3003" spans="1:18" x14ac:dyDescent="0.2">
      <c r="A3003" s="11">
        <v>3001</v>
      </c>
      <c r="M3003" s="24" t="e">
        <f>VLOOKUP(K3003,'Hàng hóa'!$C$5:$J3135,2,0)</f>
        <v>#N/A</v>
      </c>
      <c r="N3003" s="25" t="e">
        <f>VLOOKUP(K3003,'[1]Hàng hóa'!$C$5:$G$22,5,0)</f>
        <v>#N/A</v>
      </c>
      <c r="O3003" s="25" t="e">
        <f t="shared" si="144"/>
        <v>#N/A</v>
      </c>
      <c r="P3003" s="263" t="e">
        <f t="shared" si="145"/>
        <v>#N/A</v>
      </c>
      <c r="Q3003" s="25" t="e">
        <f t="shared" si="146"/>
        <v>#N/A</v>
      </c>
      <c r="R3003" s="24" t="e">
        <f>VLOOKUP(J3003,'[1]Nhân viên'!$E$20:$F$41,2,0)</f>
        <v>#N/A</v>
      </c>
    </row>
    <row r="3004" spans="1:18" x14ac:dyDescent="0.2">
      <c r="A3004" s="11">
        <v>3002</v>
      </c>
      <c r="M3004" s="24" t="e">
        <f>VLOOKUP(K3004,'Hàng hóa'!$C$5:$J3136,2,0)</f>
        <v>#N/A</v>
      </c>
      <c r="N3004" s="25" t="e">
        <f>VLOOKUP(K3004,'[1]Hàng hóa'!$C$5:$G$22,5,0)</f>
        <v>#N/A</v>
      </c>
      <c r="O3004" s="25" t="e">
        <f t="shared" si="144"/>
        <v>#N/A</v>
      </c>
      <c r="P3004" s="263" t="e">
        <f t="shared" si="145"/>
        <v>#N/A</v>
      </c>
      <c r="Q3004" s="25" t="e">
        <f t="shared" si="146"/>
        <v>#N/A</v>
      </c>
      <c r="R3004" s="24" t="e">
        <f>VLOOKUP(J3004,'[1]Nhân viên'!$E$20:$F$41,2,0)</f>
        <v>#N/A</v>
      </c>
    </row>
    <row r="3005" spans="1:18" x14ac:dyDescent="0.2">
      <c r="A3005" s="11">
        <v>3003</v>
      </c>
      <c r="M3005" s="24" t="e">
        <f>VLOOKUP(K3005,'Hàng hóa'!$C$5:$J3137,2,0)</f>
        <v>#N/A</v>
      </c>
      <c r="N3005" s="25" t="e">
        <f>VLOOKUP(K3005,'[1]Hàng hóa'!$C$5:$G$22,5,0)</f>
        <v>#N/A</v>
      </c>
      <c r="O3005" s="25" t="e">
        <f t="shared" si="144"/>
        <v>#N/A</v>
      </c>
      <c r="P3005" s="263" t="e">
        <f t="shared" si="145"/>
        <v>#N/A</v>
      </c>
      <c r="Q3005" s="25" t="e">
        <f t="shared" si="146"/>
        <v>#N/A</v>
      </c>
      <c r="R3005" s="24" t="e">
        <f>VLOOKUP(J3005,'[1]Nhân viên'!$E$20:$F$41,2,0)</f>
        <v>#N/A</v>
      </c>
    </row>
    <row r="3006" spans="1:18" x14ac:dyDescent="0.2">
      <c r="A3006" s="11">
        <v>3004</v>
      </c>
      <c r="M3006" s="24" t="e">
        <f>VLOOKUP(K3006,'Hàng hóa'!$C$5:$J3138,2,0)</f>
        <v>#N/A</v>
      </c>
      <c r="N3006" s="25" t="e">
        <f>VLOOKUP(K3006,'[1]Hàng hóa'!$C$5:$G$22,5,0)</f>
        <v>#N/A</v>
      </c>
      <c r="O3006" s="25" t="e">
        <f t="shared" si="144"/>
        <v>#N/A</v>
      </c>
      <c r="P3006" s="263" t="e">
        <f t="shared" si="145"/>
        <v>#N/A</v>
      </c>
      <c r="Q3006" s="25" t="e">
        <f t="shared" si="146"/>
        <v>#N/A</v>
      </c>
      <c r="R3006" s="24" t="e">
        <f>VLOOKUP(J3006,'[1]Nhân viên'!$E$20:$F$41,2,0)</f>
        <v>#N/A</v>
      </c>
    </row>
    <row r="3007" spans="1:18" x14ac:dyDescent="0.2">
      <c r="A3007" s="11">
        <v>3005</v>
      </c>
      <c r="M3007" s="24" t="e">
        <f>VLOOKUP(K3007,'Hàng hóa'!$C$5:$J3139,2,0)</f>
        <v>#N/A</v>
      </c>
      <c r="N3007" s="25" t="e">
        <f>VLOOKUP(K3007,'[1]Hàng hóa'!$C$5:$G$22,5,0)</f>
        <v>#N/A</v>
      </c>
      <c r="O3007" s="25" t="e">
        <f t="shared" si="144"/>
        <v>#N/A</v>
      </c>
      <c r="P3007" s="263" t="e">
        <f t="shared" si="145"/>
        <v>#N/A</v>
      </c>
      <c r="Q3007" s="25" t="e">
        <f t="shared" si="146"/>
        <v>#N/A</v>
      </c>
      <c r="R3007" s="24" t="e">
        <f>VLOOKUP(J3007,'[1]Nhân viên'!$E$20:$F$41,2,0)</f>
        <v>#N/A</v>
      </c>
    </row>
    <row r="3008" spans="1:18" x14ac:dyDescent="0.2">
      <c r="A3008" s="11">
        <v>3006</v>
      </c>
      <c r="M3008" s="24" t="e">
        <f>VLOOKUP(K3008,'Hàng hóa'!$C$5:$J3140,2,0)</f>
        <v>#N/A</v>
      </c>
      <c r="N3008" s="25" t="e">
        <f>VLOOKUP(K3008,'[1]Hàng hóa'!$C$5:$G$22,5,0)</f>
        <v>#N/A</v>
      </c>
      <c r="O3008" s="25" t="e">
        <f t="shared" si="144"/>
        <v>#N/A</v>
      </c>
      <c r="P3008" s="263" t="e">
        <f t="shared" si="145"/>
        <v>#N/A</v>
      </c>
      <c r="Q3008" s="25" t="e">
        <f t="shared" si="146"/>
        <v>#N/A</v>
      </c>
      <c r="R3008" s="24" t="e">
        <f>VLOOKUP(J3008,'[1]Nhân viên'!$E$20:$F$41,2,0)</f>
        <v>#N/A</v>
      </c>
    </row>
    <row r="3009" spans="1:18" x14ac:dyDescent="0.2">
      <c r="A3009" s="11">
        <v>3007</v>
      </c>
      <c r="M3009" s="24" t="e">
        <f>VLOOKUP(K3009,'Hàng hóa'!$C$5:$J3141,2,0)</f>
        <v>#N/A</v>
      </c>
      <c r="N3009" s="25" t="e">
        <f>VLOOKUP(K3009,'[1]Hàng hóa'!$C$5:$G$22,5,0)</f>
        <v>#N/A</v>
      </c>
      <c r="O3009" s="25" t="e">
        <f t="shared" si="144"/>
        <v>#N/A</v>
      </c>
      <c r="P3009" s="263" t="e">
        <f t="shared" si="145"/>
        <v>#N/A</v>
      </c>
      <c r="Q3009" s="25" t="e">
        <f t="shared" si="146"/>
        <v>#N/A</v>
      </c>
      <c r="R3009" s="24" t="e">
        <f>VLOOKUP(J3009,'[1]Nhân viên'!$E$20:$F$41,2,0)</f>
        <v>#N/A</v>
      </c>
    </row>
    <row r="3010" spans="1:18" x14ac:dyDescent="0.2">
      <c r="A3010" s="11">
        <v>3008</v>
      </c>
      <c r="M3010" s="24" t="e">
        <f>VLOOKUP(K3010,'Hàng hóa'!$C$5:$J3142,2,0)</f>
        <v>#N/A</v>
      </c>
      <c r="N3010" s="25" t="e">
        <f>VLOOKUP(K3010,'[1]Hàng hóa'!$C$5:$G$22,5,0)</f>
        <v>#N/A</v>
      </c>
      <c r="O3010" s="25" t="e">
        <f t="shared" si="144"/>
        <v>#N/A</v>
      </c>
      <c r="P3010" s="263" t="e">
        <f t="shared" si="145"/>
        <v>#N/A</v>
      </c>
      <c r="Q3010" s="25" t="e">
        <f t="shared" si="146"/>
        <v>#N/A</v>
      </c>
      <c r="R3010" s="24" t="e">
        <f>VLOOKUP(J3010,'[1]Nhân viên'!$E$20:$F$41,2,0)</f>
        <v>#N/A</v>
      </c>
    </row>
    <row r="3011" spans="1:18" x14ac:dyDescent="0.2">
      <c r="A3011" s="11">
        <v>3009</v>
      </c>
      <c r="M3011" s="24" t="e">
        <f>VLOOKUP(K3011,'Hàng hóa'!$C$5:$J3143,2,0)</f>
        <v>#N/A</v>
      </c>
      <c r="N3011" s="25" t="e">
        <f>VLOOKUP(K3011,'[1]Hàng hóa'!$C$5:$G$22,5,0)</f>
        <v>#N/A</v>
      </c>
      <c r="O3011" s="25" t="e">
        <f t="shared" si="144"/>
        <v>#N/A</v>
      </c>
      <c r="P3011" s="263" t="e">
        <f t="shared" si="145"/>
        <v>#N/A</v>
      </c>
      <c r="Q3011" s="25" t="e">
        <f t="shared" si="146"/>
        <v>#N/A</v>
      </c>
      <c r="R3011" s="24" t="e">
        <f>VLOOKUP(J3011,'[1]Nhân viên'!$E$20:$F$41,2,0)</f>
        <v>#N/A</v>
      </c>
    </row>
    <row r="3012" spans="1:18" x14ac:dyDescent="0.2">
      <c r="A3012" s="11">
        <v>3010</v>
      </c>
      <c r="M3012" s="24" t="e">
        <f>VLOOKUP(K3012,'Hàng hóa'!$C$5:$J3144,2,0)</f>
        <v>#N/A</v>
      </c>
      <c r="N3012" s="25" t="e">
        <f>VLOOKUP(K3012,'[1]Hàng hóa'!$C$5:$G$22,5,0)</f>
        <v>#N/A</v>
      </c>
      <c r="O3012" s="25" t="e">
        <f t="shared" si="144"/>
        <v>#N/A</v>
      </c>
      <c r="P3012" s="263" t="e">
        <f t="shared" si="145"/>
        <v>#N/A</v>
      </c>
      <c r="Q3012" s="25" t="e">
        <f t="shared" si="146"/>
        <v>#N/A</v>
      </c>
      <c r="R3012" s="24" t="e">
        <f>VLOOKUP(J3012,'[1]Nhân viên'!$E$20:$F$41,2,0)</f>
        <v>#N/A</v>
      </c>
    </row>
    <row r="3013" spans="1:18" x14ac:dyDescent="0.2">
      <c r="A3013" s="11">
        <v>3011</v>
      </c>
      <c r="M3013" s="24" t="e">
        <f>VLOOKUP(K3013,'Hàng hóa'!$C$5:$J3145,2,0)</f>
        <v>#N/A</v>
      </c>
      <c r="N3013" s="25" t="e">
        <f>VLOOKUP(K3013,'[1]Hàng hóa'!$C$5:$G$22,5,0)</f>
        <v>#N/A</v>
      </c>
      <c r="O3013" s="25" t="e">
        <f t="shared" si="144"/>
        <v>#N/A</v>
      </c>
      <c r="P3013" s="263" t="e">
        <f t="shared" si="145"/>
        <v>#N/A</v>
      </c>
      <c r="Q3013" s="25" t="e">
        <f t="shared" si="146"/>
        <v>#N/A</v>
      </c>
      <c r="R3013" s="24" t="e">
        <f>VLOOKUP(J3013,'[1]Nhân viên'!$E$20:$F$41,2,0)</f>
        <v>#N/A</v>
      </c>
    </row>
    <row r="3014" spans="1:18" x14ac:dyDescent="0.2">
      <c r="A3014" s="11">
        <v>3012</v>
      </c>
      <c r="M3014" s="24" t="e">
        <f>VLOOKUP(K3014,'Hàng hóa'!$C$5:$J3146,2,0)</f>
        <v>#N/A</v>
      </c>
      <c r="N3014" s="25" t="e">
        <f>VLOOKUP(K3014,'[1]Hàng hóa'!$C$5:$G$22,5,0)</f>
        <v>#N/A</v>
      </c>
      <c r="O3014" s="25" t="e">
        <f t="shared" si="144"/>
        <v>#N/A</v>
      </c>
      <c r="P3014" s="263" t="e">
        <f t="shared" si="145"/>
        <v>#N/A</v>
      </c>
      <c r="Q3014" s="25" t="e">
        <f t="shared" si="146"/>
        <v>#N/A</v>
      </c>
      <c r="R3014" s="24" t="e">
        <f>VLOOKUP(J3014,'[1]Nhân viên'!$E$20:$F$41,2,0)</f>
        <v>#N/A</v>
      </c>
    </row>
    <row r="3015" spans="1:18" x14ac:dyDescent="0.2">
      <c r="A3015" s="11">
        <v>3013</v>
      </c>
      <c r="M3015" s="24" t="e">
        <f>VLOOKUP(K3015,'Hàng hóa'!$C$5:$J3147,2,0)</f>
        <v>#N/A</v>
      </c>
      <c r="N3015" s="25" t="e">
        <f>VLOOKUP(K3015,'[1]Hàng hóa'!$C$5:$G$22,5,0)</f>
        <v>#N/A</v>
      </c>
      <c r="O3015" s="25" t="e">
        <f t="shared" si="144"/>
        <v>#N/A</v>
      </c>
      <c r="P3015" s="263" t="e">
        <f t="shared" si="145"/>
        <v>#N/A</v>
      </c>
      <c r="Q3015" s="25" t="e">
        <f t="shared" si="146"/>
        <v>#N/A</v>
      </c>
      <c r="R3015" s="24" t="e">
        <f>VLOOKUP(J3015,'[1]Nhân viên'!$E$20:$F$41,2,0)</f>
        <v>#N/A</v>
      </c>
    </row>
    <row r="3016" spans="1:18" x14ac:dyDescent="0.2">
      <c r="A3016" s="11">
        <v>3014</v>
      </c>
      <c r="M3016" s="24" t="e">
        <f>VLOOKUP(K3016,'Hàng hóa'!$C$5:$J3148,2,0)</f>
        <v>#N/A</v>
      </c>
      <c r="N3016" s="25" t="e">
        <f>VLOOKUP(K3016,'[1]Hàng hóa'!$C$5:$G$22,5,0)</f>
        <v>#N/A</v>
      </c>
      <c r="O3016" s="25" t="e">
        <f t="shared" si="144"/>
        <v>#N/A</v>
      </c>
      <c r="P3016" s="263" t="e">
        <f t="shared" si="145"/>
        <v>#N/A</v>
      </c>
      <c r="Q3016" s="25" t="e">
        <f t="shared" si="146"/>
        <v>#N/A</v>
      </c>
      <c r="R3016" s="24" t="e">
        <f>VLOOKUP(J3016,'[1]Nhân viên'!$E$20:$F$41,2,0)</f>
        <v>#N/A</v>
      </c>
    </row>
    <row r="3017" spans="1:18" x14ac:dyDescent="0.2">
      <c r="A3017" s="11">
        <v>3015</v>
      </c>
      <c r="M3017" s="24" t="e">
        <f>VLOOKUP(K3017,'Hàng hóa'!$C$5:$J3149,2,0)</f>
        <v>#N/A</v>
      </c>
      <c r="N3017" s="25" t="e">
        <f>VLOOKUP(K3017,'[1]Hàng hóa'!$C$5:$G$22,5,0)</f>
        <v>#N/A</v>
      </c>
      <c r="O3017" s="25" t="e">
        <f t="shared" si="144"/>
        <v>#N/A</v>
      </c>
      <c r="P3017" s="263" t="e">
        <f t="shared" si="145"/>
        <v>#N/A</v>
      </c>
      <c r="Q3017" s="25" t="e">
        <f t="shared" si="146"/>
        <v>#N/A</v>
      </c>
      <c r="R3017" s="24" t="e">
        <f>VLOOKUP(J3017,'[1]Nhân viên'!$E$20:$F$41,2,0)</f>
        <v>#N/A</v>
      </c>
    </row>
    <row r="3018" spans="1:18" x14ac:dyDescent="0.2">
      <c r="A3018" s="11">
        <v>3016</v>
      </c>
      <c r="M3018" s="24" t="e">
        <f>VLOOKUP(K3018,'Hàng hóa'!$C$5:$J3150,2,0)</f>
        <v>#N/A</v>
      </c>
      <c r="N3018" s="25" t="e">
        <f>VLOOKUP(K3018,'[1]Hàng hóa'!$C$5:$G$22,5,0)</f>
        <v>#N/A</v>
      </c>
      <c r="O3018" s="25" t="e">
        <f t="shared" si="144"/>
        <v>#N/A</v>
      </c>
      <c r="P3018" s="263" t="e">
        <f t="shared" si="145"/>
        <v>#N/A</v>
      </c>
      <c r="Q3018" s="25" t="e">
        <f t="shared" si="146"/>
        <v>#N/A</v>
      </c>
      <c r="R3018" s="24" t="e">
        <f>VLOOKUP(J3018,'[1]Nhân viên'!$E$20:$F$41,2,0)</f>
        <v>#N/A</v>
      </c>
    </row>
    <row r="3019" spans="1:18" x14ac:dyDescent="0.2">
      <c r="A3019" s="11">
        <v>3017</v>
      </c>
      <c r="M3019" s="24" t="e">
        <f>VLOOKUP(K3019,'Hàng hóa'!$C$5:$J3151,2,0)</f>
        <v>#N/A</v>
      </c>
      <c r="N3019" s="25" t="e">
        <f>VLOOKUP(K3019,'[1]Hàng hóa'!$C$5:$G$22,5,0)</f>
        <v>#N/A</v>
      </c>
      <c r="O3019" s="25" t="e">
        <f t="shared" si="144"/>
        <v>#N/A</v>
      </c>
      <c r="P3019" s="263" t="e">
        <f t="shared" si="145"/>
        <v>#N/A</v>
      </c>
      <c r="Q3019" s="25" t="e">
        <f t="shared" si="146"/>
        <v>#N/A</v>
      </c>
      <c r="R3019" s="24" t="e">
        <f>VLOOKUP(J3019,'[1]Nhân viên'!$E$20:$F$41,2,0)</f>
        <v>#N/A</v>
      </c>
    </row>
    <row r="3020" spans="1:18" x14ac:dyDescent="0.2">
      <c r="A3020" s="11">
        <v>3018</v>
      </c>
      <c r="M3020" s="24" t="e">
        <f>VLOOKUP(K3020,'Hàng hóa'!$C$5:$J3152,2,0)</f>
        <v>#N/A</v>
      </c>
      <c r="N3020" s="25" t="e">
        <f>VLOOKUP(K3020,'[1]Hàng hóa'!$C$5:$G$22,5,0)</f>
        <v>#N/A</v>
      </c>
      <c r="O3020" s="25" t="e">
        <f t="shared" si="144"/>
        <v>#N/A</v>
      </c>
      <c r="P3020" s="263" t="e">
        <f t="shared" si="145"/>
        <v>#N/A</v>
      </c>
      <c r="Q3020" s="25" t="e">
        <f t="shared" si="146"/>
        <v>#N/A</v>
      </c>
      <c r="R3020" s="24" t="e">
        <f>VLOOKUP(J3020,'[1]Nhân viên'!$E$20:$F$41,2,0)</f>
        <v>#N/A</v>
      </c>
    </row>
    <row r="3021" spans="1:18" x14ac:dyDescent="0.2">
      <c r="A3021" s="11">
        <v>3019</v>
      </c>
      <c r="M3021" s="24" t="e">
        <f>VLOOKUP(K3021,'Hàng hóa'!$C$5:$J3153,2,0)</f>
        <v>#N/A</v>
      </c>
      <c r="N3021" s="25" t="e">
        <f>VLOOKUP(K3021,'[1]Hàng hóa'!$C$5:$G$22,5,0)</f>
        <v>#N/A</v>
      </c>
      <c r="O3021" s="25" t="e">
        <f t="shared" si="144"/>
        <v>#N/A</v>
      </c>
      <c r="P3021" s="263" t="e">
        <f t="shared" si="145"/>
        <v>#N/A</v>
      </c>
      <c r="Q3021" s="25" t="e">
        <f t="shared" si="146"/>
        <v>#N/A</v>
      </c>
      <c r="R3021" s="24" t="e">
        <f>VLOOKUP(J3021,'[1]Nhân viên'!$E$20:$F$41,2,0)</f>
        <v>#N/A</v>
      </c>
    </row>
    <row r="3022" spans="1:18" x14ac:dyDescent="0.2">
      <c r="A3022" s="11">
        <v>3020</v>
      </c>
      <c r="M3022" s="24" t="e">
        <f>VLOOKUP(K3022,'Hàng hóa'!$C$5:$J3154,2,0)</f>
        <v>#N/A</v>
      </c>
      <c r="N3022" s="25" t="e">
        <f>VLOOKUP(K3022,'[1]Hàng hóa'!$C$5:$G$22,5,0)</f>
        <v>#N/A</v>
      </c>
      <c r="O3022" s="25" t="e">
        <f t="shared" si="144"/>
        <v>#N/A</v>
      </c>
      <c r="P3022" s="263" t="e">
        <f t="shared" si="145"/>
        <v>#N/A</v>
      </c>
      <c r="Q3022" s="25" t="e">
        <f t="shared" si="146"/>
        <v>#N/A</v>
      </c>
      <c r="R3022" s="24" t="e">
        <f>VLOOKUP(J3022,'[1]Nhân viên'!$E$20:$F$41,2,0)</f>
        <v>#N/A</v>
      </c>
    </row>
    <row r="3023" spans="1:18" x14ac:dyDescent="0.2">
      <c r="A3023" s="11">
        <v>3021</v>
      </c>
      <c r="M3023" s="24" t="e">
        <f>VLOOKUP(K3023,'Hàng hóa'!$C$5:$J3155,2,0)</f>
        <v>#N/A</v>
      </c>
      <c r="N3023" s="25" t="e">
        <f>VLOOKUP(K3023,'[1]Hàng hóa'!$C$5:$G$22,5,0)</f>
        <v>#N/A</v>
      </c>
      <c r="O3023" s="25" t="e">
        <f t="shared" si="144"/>
        <v>#N/A</v>
      </c>
      <c r="P3023" s="263" t="e">
        <f t="shared" si="145"/>
        <v>#N/A</v>
      </c>
      <c r="Q3023" s="25" t="e">
        <f t="shared" si="146"/>
        <v>#N/A</v>
      </c>
      <c r="R3023" s="24" t="e">
        <f>VLOOKUP(J3023,'[1]Nhân viên'!$E$20:$F$41,2,0)</f>
        <v>#N/A</v>
      </c>
    </row>
    <row r="3024" spans="1:18" x14ac:dyDescent="0.2">
      <c r="A3024" s="11">
        <v>3022</v>
      </c>
      <c r="M3024" s="24" t="e">
        <f>VLOOKUP(K3024,'Hàng hóa'!$C$5:$J3156,2,0)</f>
        <v>#N/A</v>
      </c>
      <c r="N3024" s="25" t="e">
        <f>VLOOKUP(K3024,'[1]Hàng hóa'!$C$5:$G$22,5,0)</f>
        <v>#N/A</v>
      </c>
      <c r="O3024" s="25" t="e">
        <f t="shared" si="144"/>
        <v>#N/A</v>
      </c>
      <c r="P3024" s="263" t="e">
        <f t="shared" si="145"/>
        <v>#N/A</v>
      </c>
      <c r="Q3024" s="25" t="e">
        <f t="shared" si="146"/>
        <v>#N/A</v>
      </c>
      <c r="R3024" s="24" t="e">
        <f>VLOOKUP(J3024,'[1]Nhân viên'!$E$20:$F$41,2,0)</f>
        <v>#N/A</v>
      </c>
    </row>
    <row r="3025" spans="1:18" x14ac:dyDescent="0.2">
      <c r="A3025" s="11">
        <v>3023</v>
      </c>
      <c r="M3025" s="24" t="e">
        <f>VLOOKUP(K3025,'Hàng hóa'!$C$5:$J3157,2,0)</f>
        <v>#N/A</v>
      </c>
      <c r="N3025" s="25" t="e">
        <f>VLOOKUP(K3025,'[1]Hàng hóa'!$C$5:$G$22,5,0)</f>
        <v>#N/A</v>
      </c>
      <c r="O3025" s="25" t="e">
        <f t="shared" si="144"/>
        <v>#N/A</v>
      </c>
      <c r="P3025" s="263" t="e">
        <f t="shared" si="145"/>
        <v>#N/A</v>
      </c>
      <c r="Q3025" s="25" t="e">
        <f t="shared" si="146"/>
        <v>#N/A</v>
      </c>
      <c r="R3025" s="24" t="e">
        <f>VLOOKUP(J3025,'[1]Nhân viên'!$E$20:$F$41,2,0)</f>
        <v>#N/A</v>
      </c>
    </row>
    <row r="3026" spans="1:18" x14ac:dyDescent="0.2">
      <c r="A3026" s="11">
        <v>3024</v>
      </c>
      <c r="M3026" s="24" t="e">
        <f>VLOOKUP(K3026,'Hàng hóa'!$C$5:$J3158,2,0)</f>
        <v>#N/A</v>
      </c>
      <c r="N3026" s="25" t="e">
        <f>VLOOKUP(K3026,'[1]Hàng hóa'!$C$5:$G$22,5,0)</f>
        <v>#N/A</v>
      </c>
      <c r="O3026" s="25" t="e">
        <f t="shared" si="144"/>
        <v>#N/A</v>
      </c>
      <c r="P3026" s="263" t="e">
        <f t="shared" si="145"/>
        <v>#N/A</v>
      </c>
      <c r="Q3026" s="25" t="e">
        <f t="shared" si="146"/>
        <v>#N/A</v>
      </c>
      <c r="R3026" s="24" t="e">
        <f>VLOOKUP(J3026,'[1]Nhân viên'!$E$20:$F$41,2,0)</f>
        <v>#N/A</v>
      </c>
    </row>
    <row r="3027" spans="1:18" x14ac:dyDescent="0.2">
      <c r="A3027" s="11">
        <v>3025</v>
      </c>
      <c r="M3027" s="24" t="e">
        <f>VLOOKUP(K3027,'Hàng hóa'!$C$5:$J3159,2,0)</f>
        <v>#N/A</v>
      </c>
      <c r="N3027" s="25" t="e">
        <f>VLOOKUP(K3027,'[1]Hàng hóa'!$C$5:$G$22,5,0)</f>
        <v>#N/A</v>
      </c>
      <c r="O3027" s="25" t="e">
        <f t="shared" si="144"/>
        <v>#N/A</v>
      </c>
      <c r="P3027" s="263" t="e">
        <f t="shared" si="145"/>
        <v>#N/A</v>
      </c>
      <c r="Q3027" s="25" t="e">
        <f t="shared" si="146"/>
        <v>#N/A</v>
      </c>
      <c r="R3027" s="24" t="e">
        <f>VLOOKUP(J3027,'[1]Nhân viên'!$E$20:$F$41,2,0)</f>
        <v>#N/A</v>
      </c>
    </row>
    <row r="3028" spans="1:18" x14ac:dyDescent="0.2">
      <c r="A3028" s="11">
        <v>3026</v>
      </c>
      <c r="M3028" s="24" t="e">
        <f>VLOOKUP(K3028,'Hàng hóa'!$C$5:$J3160,2,0)</f>
        <v>#N/A</v>
      </c>
      <c r="N3028" s="25" t="e">
        <f>VLOOKUP(K3028,'[1]Hàng hóa'!$C$5:$G$22,5,0)</f>
        <v>#N/A</v>
      </c>
      <c r="O3028" s="25" t="e">
        <f t="shared" si="144"/>
        <v>#N/A</v>
      </c>
      <c r="P3028" s="263" t="e">
        <f t="shared" si="145"/>
        <v>#N/A</v>
      </c>
      <c r="Q3028" s="25" t="e">
        <f t="shared" si="146"/>
        <v>#N/A</v>
      </c>
      <c r="R3028" s="24" t="e">
        <f>VLOOKUP(J3028,'[1]Nhân viên'!$E$20:$F$41,2,0)</f>
        <v>#N/A</v>
      </c>
    </row>
    <row r="3029" spans="1:18" x14ac:dyDescent="0.2">
      <c r="A3029" s="11">
        <v>3027</v>
      </c>
      <c r="M3029" s="24" t="e">
        <f>VLOOKUP(K3029,'Hàng hóa'!$C$5:$J3161,2,0)</f>
        <v>#N/A</v>
      </c>
      <c r="N3029" s="25" t="e">
        <f>VLOOKUP(K3029,'[1]Hàng hóa'!$C$5:$G$22,5,0)</f>
        <v>#N/A</v>
      </c>
      <c r="O3029" s="25" t="e">
        <f t="shared" si="144"/>
        <v>#N/A</v>
      </c>
      <c r="P3029" s="263" t="e">
        <f t="shared" si="145"/>
        <v>#N/A</v>
      </c>
      <c r="Q3029" s="25" t="e">
        <f t="shared" si="146"/>
        <v>#N/A</v>
      </c>
      <c r="R3029" s="24" t="e">
        <f>VLOOKUP(J3029,'[1]Nhân viên'!$E$20:$F$41,2,0)</f>
        <v>#N/A</v>
      </c>
    </row>
    <row r="3030" spans="1:18" x14ac:dyDescent="0.2">
      <c r="A3030" s="11">
        <v>3028</v>
      </c>
      <c r="M3030" s="24" t="e">
        <f>VLOOKUP(K3030,'Hàng hóa'!$C$5:$J3162,2,0)</f>
        <v>#N/A</v>
      </c>
      <c r="N3030" s="25" t="e">
        <f>VLOOKUP(K3030,'[1]Hàng hóa'!$C$5:$G$22,5,0)</f>
        <v>#N/A</v>
      </c>
      <c r="O3030" s="25" t="e">
        <f t="shared" si="144"/>
        <v>#N/A</v>
      </c>
      <c r="P3030" s="263" t="e">
        <f t="shared" si="145"/>
        <v>#N/A</v>
      </c>
      <c r="Q3030" s="25" t="e">
        <f t="shared" si="146"/>
        <v>#N/A</v>
      </c>
      <c r="R3030" s="24" t="e">
        <f>VLOOKUP(J3030,'[1]Nhân viên'!$E$20:$F$41,2,0)</f>
        <v>#N/A</v>
      </c>
    </row>
    <row r="3031" spans="1:18" x14ac:dyDescent="0.2">
      <c r="A3031" s="11">
        <v>3029</v>
      </c>
      <c r="M3031" s="24" t="e">
        <f>VLOOKUP(K3031,'Hàng hóa'!$C$5:$J3163,2,0)</f>
        <v>#N/A</v>
      </c>
      <c r="N3031" s="25" t="e">
        <f>VLOOKUP(K3031,'[1]Hàng hóa'!$C$5:$G$22,5,0)</f>
        <v>#N/A</v>
      </c>
      <c r="O3031" s="25" t="e">
        <f t="shared" si="144"/>
        <v>#N/A</v>
      </c>
      <c r="P3031" s="263" t="e">
        <f t="shared" si="145"/>
        <v>#N/A</v>
      </c>
      <c r="Q3031" s="25" t="e">
        <f t="shared" si="146"/>
        <v>#N/A</v>
      </c>
      <c r="R3031" s="24" t="e">
        <f>VLOOKUP(J3031,'[1]Nhân viên'!$E$20:$F$41,2,0)</f>
        <v>#N/A</v>
      </c>
    </row>
    <row r="3032" spans="1:18" x14ac:dyDescent="0.2">
      <c r="A3032" s="11">
        <v>3030</v>
      </c>
      <c r="M3032" s="24" t="e">
        <f>VLOOKUP(K3032,'Hàng hóa'!$C$5:$J3164,2,0)</f>
        <v>#N/A</v>
      </c>
      <c r="N3032" s="25" t="e">
        <f>VLOOKUP(K3032,'[1]Hàng hóa'!$C$5:$G$22,5,0)</f>
        <v>#N/A</v>
      </c>
      <c r="O3032" s="25" t="e">
        <f t="shared" si="144"/>
        <v>#N/A</v>
      </c>
      <c r="P3032" s="263" t="e">
        <f t="shared" si="145"/>
        <v>#N/A</v>
      </c>
      <c r="Q3032" s="25" t="e">
        <f t="shared" si="146"/>
        <v>#N/A</v>
      </c>
      <c r="R3032" s="24" t="e">
        <f>VLOOKUP(J3032,'[1]Nhân viên'!$E$20:$F$41,2,0)</f>
        <v>#N/A</v>
      </c>
    </row>
    <row r="3033" spans="1:18" x14ac:dyDescent="0.2">
      <c r="A3033" s="11">
        <v>3031</v>
      </c>
      <c r="M3033" s="24" t="e">
        <f>VLOOKUP(K3033,'Hàng hóa'!$C$5:$J3165,2,0)</f>
        <v>#N/A</v>
      </c>
      <c r="N3033" s="25" t="e">
        <f>VLOOKUP(K3033,'[1]Hàng hóa'!$C$5:$G$22,5,0)</f>
        <v>#N/A</v>
      </c>
      <c r="O3033" s="25" t="e">
        <f t="shared" si="144"/>
        <v>#N/A</v>
      </c>
      <c r="P3033" s="263" t="e">
        <f t="shared" si="145"/>
        <v>#N/A</v>
      </c>
      <c r="Q3033" s="25" t="e">
        <f t="shared" si="146"/>
        <v>#N/A</v>
      </c>
      <c r="R3033" s="24" t="e">
        <f>VLOOKUP(J3033,'[1]Nhân viên'!$E$20:$F$41,2,0)</f>
        <v>#N/A</v>
      </c>
    </row>
    <row r="3034" spans="1:18" x14ac:dyDescent="0.2">
      <c r="A3034" s="11">
        <v>3032</v>
      </c>
      <c r="M3034" s="24" t="e">
        <f>VLOOKUP(K3034,'Hàng hóa'!$C$5:$J3166,2,0)</f>
        <v>#N/A</v>
      </c>
      <c r="N3034" s="25" t="e">
        <f>VLOOKUP(K3034,'[1]Hàng hóa'!$C$5:$G$22,5,0)</f>
        <v>#N/A</v>
      </c>
      <c r="O3034" s="25" t="e">
        <f t="shared" ref="O3034:O3097" si="147">L3034*N3034</f>
        <v>#N/A</v>
      </c>
      <c r="P3034" s="263" t="e">
        <f t="shared" ref="P3034:P3097" si="148">O3034*8%</f>
        <v>#N/A</v>
      </c>
      <c r="Q3034" s="25" t="e">
        <f t="shared" ref="Q3034:Q3097" si="149">O3034*P3034+O3034</f>
        <v>#N/A</v>
      </c>
      <c r="R3034" s="24" t="e">
        <f>VLOOKUP(J3034,'[1]Nhân viên'!$E$20:$F$41,2,0)</f>
        <v>#N/A</v>
      </c>
    </row>
    <row r="3035" spans="1:18" x14ac:dyDescent="0.2">
      <c r="A3035" s="11">
        <v>3033</v>
      </c>
      <c r="M3035" s="24" t="e">
        <f>VLOOKUP(K3035,'Hàng hóa'!$C$5:$J3167,2,0)</f>
        <v>#N/A</v>
      </c>
      <c r="N3035" s="25" t="e">
        <f>VLOOKUP(K3035,'[1]Hàng hóa'!$C$5:$G$22,5,0)</f>
        <v>#N/A</v>
      </c>
      <c r="O3035" s="25" t="e">
        <f t="shared" si="147"/>
        <v>#N/A</v>
      </c>
      <c r="P3035" s="263" t="e">
        <f t="shared" si="148"/>
        <v>#N/A</v>
      </c>
      <c r="Q3035" s="25" t="e">
        <f t="shared" si="149"/>
        <v>#N/A</v>
      </c>
      <c r="R3035" s="24" t="e">
        <f>VLOOKUP(J3035,'[1]Nhân viên'!$E$20:$F$41,2,0)</f>
        <v>#N/A</v>
      </c>
    </row>
    <row r="3036" spans="1:18" x14ac:dyDescent="0.2">
      <c r="A3036" s="11">
        <v>3034</v>
      </c>
      <c r="M3036" s="24" t="e">
        <f>VLOOKUP(K3036,'Hàng hóa'!$C$5:$J3168,2,0)</f>
        <v>#N/A</v>
      </c>
      <c r="N3036" s="25" t="e">
        <f>VLOOKUP(K3036,'[1]Hàng hóa'!$C$5:$G$22,5,0)</f>
        <v>#N/A</v>
      </c>
      <c r="O3036" s="25" t="e">
        <f t="shared" si="147"/>
        <v>#N/A</v>
      </c>
      <c r="P3036" s="263" t="e">
        <f t="shared" si="148"/>
        <v>#N/A</v>
      </c>
      <c r="Q3036" s="25" t="e">
        <f t="shared" si="149"/>
        <v>#N/A</v>
      </c>
      <c r="R3036" s="24" t="e">
        <f>VLOOKUP(J3036,'[1]Nhân viên'!$E$20:$F$41,2,0)</f>
        <v>#N/A</v>
      </c>
    </row>
    <row r="3037" spans="1:18" x14ac:dyDescent="0.2">
      <c r="A3037" s="11">
        <v>3035</v>
      </c>
      <c r="M3037" s="24" t="e">
        <f>VLOOKUP(K3037,'Hàng hóa'!$C$5:$J3169,2,0)</f>
        <v>#N/A</v>
      </c>
      <c r="N3037" s="25" t="e">
        <f>VLOOKUP(K3037,'[1]Hàng hóa'!$C$5:$G$22,5,0)</f>
        <v>#N/A</v>
      </c>
      <c r="O3037" s="25" t="e">
        <f t="shared" si="147"/>
        <v>#N/A</v>
      </c>
      <c r="P3037" s="263" t="e">
        <f t="shared" si="148"/>
        <v>#N/A</v>
      </c>
      <c r="Q3037" s="25" t="e">
        <f t="shared" si="149"/>
        <v>#N/A</v>
      </c>
      <c r="R3037" s="24" t="e">
        <f>VLOOKUP(J3037,'[1]Nhân viên'!$E$20:$F$41,2,0)</f>
        <v>#N/A</v>
      </c>
    </row>
    <row r="3038" spans="1:18" x14ac:dyDescent="0.2">
      <c r="A3038" s="11">
        <v>3036</v>
      </c>
      <c r="M3038" s="24" t="e">
        <f>VLOOKUP(K3038,'Hàng hóa'!$C$5:$J3170,2,0)</f>
        <v>#N/A</v>
      </c>
      <c r="N3038" s="25" t="e">
        <f>VLOOKUP(K3038,'[1]Hàng hóa'!$C$5:$G$22,5,0)</f>
        <v>#N/A</v>
      </c>
      <c r="O3038" s="25" t="e">
        <f t="shared" si="147"/>
        <v>#N/A</v>
      </c>
      <c r="P3038" s="263" t="e">
        <f t="shared" si="148"/>
        <v>#N/A</v>
      </c>
      <c r="Q3038" s="25" t="e">
        <f t="shared" si="149"/>
        <v>#N/A</v>
      </c>
      <c r="R3038" s="24" t="e">
        <f>VLOOKUP(J3038,'[1]Nhân viên'!$E$20:$F$41,2,0)</f>
        <v>#N/A</v>
      </c>
    </row>
    <row r="3039" spans="1:18" x14ac:dyDescent="0.2">
      <c r="A3039" s="11">
        <v>3037</v>
      </c>
      <c r="M3039" s="24" t="e">
        <f>VLOOKUP(K3039,'Hàng hóa'!$C$5:$J3171,2,0)</f>
        <v>#N/A</v>
      </c>
      <c r="N3039" s="25" t="e">
        <f>VLOOKUP(K3039,'[1]Hàng hóa'!$C$5:$G$22,5,0)</f>
        <v>#N/A</v>
      </c>
      <c r="O3039" s="25" t="e">
        <f t="shared" si="147"/>
        <v>#N/A</v>
      </c>
      <c r="P3039" s="263" t="e">
        <f t="shared" si="148"/>
        <v>#N/A</v>
      </c>
      <c r="Q3039" s="25" t="e">
        <f t="shared" si="149"/>
        <v>#N/A</v>
      </c>
      <c r="R3039" s="24" t="e">
        <f>VLOOKUP(J3039,'[1]Nhân viên'!$E$20:$F$41,2,0)</f>
        <v>#N/A</v>
      </c>
    </row>
    <row r="3040" spans="1:18" x14ac:dyDescent="0.2">
      <c r="A3040" s="11">
        <v>3038</v>
      </c>
      <c r="M3040" s="24" t="e">
        <f>VLOOKUP(K3040,'Hàng hóa'!$C$5:$J3172,2,0)</f>
        <v>#N/A</v>
      </c>
      <c r="N3040" s="25" t="e">
        <f>VLOOKUP(K3040,'[1]Hàng hóa'!$C$5:$G$22,5,0)</f>
        <v>#N/A</v>
      </c>
      <c r="O3040" s="25" t="e">
        <f t="shared" si="147"/>
        <v>#N/A</v>
      </c>
      <c r="P3040" s="263" t="e">
        <f t="shared" si="148"/>
        <v>#N/A</v>
      </c>
      <c r="Q3040" s="25" t="e">
        <f t="shared" si="149"/>
        <v>#N/A</v>
      </c>
      <c r="R3040" s="24" t="e">
        <f>VLOOKUP(J3040,'[1]Nhân viên'!$E$20:$F$41,2,0)</f>
        <v>#N/A</v>
      </c>
    </row>
    <row r="3041" spans="1:18" x14ac:dyDescent="0.2">
      <c r="A3041" s="11">
        <v>3039</v>
      </c>
      <c r="M3041" s="24" t="e">
        <f>VLOOKUP(K3041,'Hàng hóa'!$C$5:$J3173,2,0)</f>
        <v>#N/A</v>
      </c>
      <c r="N3041" s="25" t="e">
        <f>VLOOKUP(K3041,'[1]Hàng hóa'!$C$5:$G$22,5,0)</f>
        <v>#N/A</v>
      </c>
      <c r="O3041" s="25" t="e">
        <f t="shared" si="147"/>
        <v>#N/A</v>
      </c>
      <c r="P3041" s="263" t="e">
        <f t="shared" si="148"/>
        <v>#N/A</v>
      </c>
      <c r="Q3041" s="25" t="e">
        <f t="shared" si="149"/>
        <v>#N/A</v>
      </c>
      <c r="R3041" s="24" t="e">
        <f>VLOOKUP(J3041,'[1]Nhân viên'!$E$20:$F$41,2,0)</f>
        <v>#N/A</v>
      </c>
    </row>
    <row r="3042" spans="1:18" x14ac:dyDescent="0.2">
      <c r="A3042" s="11">
        <v>3040</v>
      </c>
      <c r="M3042" s="24" t="e">
        <f>VLOOKUP(K3042,'Hàng hóa'!$C$5:$J3174,2,0)</f>
        <v>#N/A</v>
      </c>
      <c r="N3042" s="25" t="e">
        <f>VLOOKUP(K3042,'[1]Hàng hóa'!$C$5:$G$22,5,0)</f>
        <v>#N/A</v>
      </c>
      <c r="O3042" s="25" t="e">
        <f t="shared" si="147"/>
        <v>#N/A</v>
      </c>
      <c r="P3042" s="263" t="e">
        <f t="shared" si="148"/>
        <v>#N/A</v>
      </c>
      <c r="Q3042" s="25" t="e">
        <f t="shared" si="149"/>
        <v>#N/A</v>
      </c>
      <c r="R3042" s="24" t="e">
        <f>VLOOKUP(J3042,'[1]Nhân viên'!$E$20:$F$41,2,0)</f>
        <v>#N/A</v>
      </c>
    </row>
    <row r="3043" spans="1:18" x14ac:dyDescent="0.2">
      <c r="A3043" s="11">
        <v>3041</v>
      </c>
      <c r="M3043" s="24" t="e">
        <f>VLOOKUP(K3043,'Hàng hóa'!$C$5:$J3175,2,0)</f>
        <v>#N/A</v>
      </c>
      <c r="N3043" s="25" t="e">
        <f>VLOOKUP(K3043,'[1]Hàng hóa'!$C$5:$G$22,5,0)</f>
        <v>#N/A</v>
      </c>
      <c r="O3043" s="25" t="e">
        <f t="shared" si="147"/>
        <v>#N/A</v>
      </c>
      <c r="P3043" s="263" t="e">
        <f t="shared" si="148"/>
        <v>#N/A</v>
      </c>
      <c r="Q3043" s="25" t="e">
        <f t="shared" si="149"/>
        <v>#N/A</v>
      </c>
      <c r="R3043" s="24" t="e">
        <f>VLOOKUP(J3043,'[1]Nhân viên'!$E$20:$F$41,2,0)</f>
        <v>#N/A</v>
      </c>
    </row>
    <row r="3044" spans="1:18" x14ac:dyDescent="0.2">
      <c r="A3044" s="11">
        <v>3042</v>
      </c>
      <c r="M3044" s="24" t="e">
        <f>VLOOKUP(K3044,'Hàng hóa'!$C$5:$J3176,2,0)</f>
        <v>#N/A</v>
      </c>
      <c r="N3044" s="25" t="e">
        <f>VLOOKUP(K3044,'[1]Hàng hóa'!$C$5:$G$22,5,0)</f>
        <v>#N/A</v>
      </c>
      <c r="O3044" s="25" t="e">
        <f t="shared" si="147"/>
        <v>#N/A</v>
      </c>
      <c r="P3044" s="263" t="e">
        <f t="shared" si="148"/>
        <v>#N/A</v>
      </c>
      <c r="Q3044" s="25" t="e">
        <f t="shared" si="149"/>
        <v>#N/A</v>
      </c>
      <c r="R3044" s="24" t="e">
        <f>VLOOKUP(J3044,'[1]Nhân viên'!$E$20:$F$41,2,0)</f>
        <v>#N/A</v>
      </c>
    </row>
    <row r="3045" spans="1:18" x14ac:dyDescent="0.2">
      <c r="A3045" s="11">
        <v>3043</v>
      </c>
      <c r="M3045" s="24" t="e">
        <f>VLOOKUP(K3045,'Hàng hóa'!$C$5:$J3177,2,0)</f>
        <v>#N/A</v>
      </c>
      <c r="N3045" s="25" t="e">
        <f>VLOOKUP(K3045,'[1]Hàng hóa'!$C$5:$G$22,5,0)</f>
        <v>#N/A</v>
      </c>
      <c r="O3045" s="25" t="e">
        <f t="shared" si="147"/>
        <v>#N/A</v>
      </c>
      <c r="P3045" s="263" t="e">
        <f t="shared" si="148"/>
        <v>#N/A</v>
      </c>
      <c r="Q3045" s="25" t="e">
        <f t="shared" si="149"/>
        <v>#N/A</v>
      </c>
      <c r="R3045" s="24" t="e">
        <f>VLOOKUP(J3045,'[1]Nhân viên'!$E$20:$F$41,2,0)</f>
        <v>#N/A</v>
      </c>
    </row>
    <row r="3046" spans="1:18" x14ac:dyDescent="0.2">
      <c r="A3046" s="11">
        <v>3044</v>
      </c>
      <c r="M3046" s="24" t="e">
        <f>VLOOKUP(K3046,'Hàng hóa'!$C$5:$J3178,2,0)</f>
        <v>#N/A</v>
      </c>
      <c r="N3046" s="25" t="e">
        <f>VLOOKUP(K3046,'[1]Hàng hóa'!$C$5:$G$22,5,0)</f>
        <v>#N/A</v>
      </c>
      <c r="O3046" s="25" t="e">
        <f t="shared" si="147"/>
        <v>#N/A</v>
      </c>
      <c r="P3046" s="263" t="e">
        <f t="shared" si="148"/>
        <v>#N/A</v>
      </c>
      <c r="Q3046" s="25" t="e">
        <f t="shared" si="149"/>
        <v>#N/A</v>
      </c>
      <c r="R3046" s="24" t="e">
        <f>VLOOKUP(J3046,'[1]Nhân viên'!$E$20:$F$41,2,0)</f>
        <v>#N/A</v>
      </c>
    </row>
    <row r="3047" spans="1:18" x14ac:dyDescent="0.2">
      <c r="A3047" s="11">
        <v>3045</v>
      </c>
      <c r="M3047" s="24" t="e">
        <f>VLOOKUP(K3047,'Hàng hóa'!$C$5:$J3179,2,0)</f>
        <v>#N/A</v>
      </c>
      <c r="N3047" s="25" t="e">
        <f>VLOOKUP(K3047,'[1]Hàng hóa'!$C$5:$G$22,5,0)</f>
        <v>#N/A</v>
      </c>
      <c r="O3047" s="25" t="e">
        <f t="shared" si="147"/>
        <v>#N/A</v>
      </c>
      <c r="P3047" s="263" t="e">
        <f t="shared" si="148"/>
        <v>#N/A</v>
      </c>
      <c r="Q3047" s="25" t="e">
        <f t="shared" si="149"/>
        <v>#N/A</v>
      </c>
      <c r="R3047" s="24" t="e">
        <f>VLOOKUP(J3047,'[1]Nhân viên'!$E$20:$F$41,2,0)</f>
        <v>#N/A</v>
      </c>
    </row>
    <row r="3048" spans="1:18" x14ac:dyDescent="0.2">
      <c r="A3048" s="11">
        <v>3046</v>
      </c>
      <c r="M3048" s="24" t="e">
        <f>VLOOKUP(K3048,'Hàng hóa'!$C$5:$J3180,2,0)</f>
        <v>#N/A</v>
      </c>
      <c r="N3048" s="25" t="e">
        <f>VLOOKUP(K3048,'[1]Hàng hóa'!$C$5:$G$22,5,0)</f>
        <v>#N/A</v>
      </c>
      <c r="O3048" s="25" t="e">
        <f t="shared" si="147"/>
        <v>#N/A</v>
      </c>
      <c r="P3048" s="263" t="e">
        <f t="shared" si="148"/>
        <v>#N/A</v>
      </c>
      <c r="Q3048" s="25" t="e">
        <f t="shared" si="149"/>
        <v>#N/A</v>
      </c>
      <c r="R3048" s="24" t="e">
        <f>VLOOKUP(J3048,'[1]Nhân viên'!$E$20:$F$41,2,0)</f>
        <v>#N/A</v>
      </c>
    </row>
    <row r="3049" spans="1:18" x14ac:dyDescent="0.2">
      <c r="A3049" s="11">
        <v>3047</v>
      </c>
      <c r="M3049" s="24" t="e">
        <f>VLOOKUP(K3049,'Hàng hóa'!$C$5:$J3181,2,0)</f>
        <v>#N/A</v>
      </c>
      <c r="N3049" s="25" t="e">
        <f>VLOOKUP(K3049,'[1]Hàng hóa'!$C$5:$G$22,5,0)</f>
        <v>#N/A</v>
      </c>
      <c r="O3049" s="25" t="e">
        <f t="shared" si="147"/>
        <v>#N/A</v>
      </c>
      <c r="P3049" s="263" t="e">
        <f t="shared" si="148"/>
        <v>#N/A</v>
      </c>
      <c r="Q3049" s="25" t="e">
        <f t="shared" si="149"/>
        <v>#N/A</v>
      </c>
      <c r="R3049" s="24" t="e">
        <f>VLOOKUP(J3049,'[1]Nhân viên'!$E$20:$F$41,2,0)</f>
        <v>#N/A</v>
      </c>
    </row>
    <row r="3050" spans="1:18" x14ac:dyDescent="0.2">
      <c r="A3050" s="11">
        <v>3048</v>
      </c>
      <c r="M3050" s="24" t="e">
        <f>VLOOKUP(K3050,'Hàng hóa'!$C$5:$J3182,2,0)</f>
        <v>#N/A</v>
      </c>
      <c r="N3050" s="25" t="e">
        <f>VLOOKUP(K3050,'[1]Hàng hóa'!$C$5:$G$22,5,0)</f>
        <v>#N/A</v>
      </c>
      <c r="O3050" s="25" t="e">
        <f t="shared" si="147"/>
        <v>#N/A</v>
      </c>
      <c r="P3050" s="263" t="e">
        <f t="shared" si="148"/>
        <v>#N/A</v>
      </c>
      <c r="Q3050" s="25" t="e">
        <f t="shared" si="149"/>
        <v>#N/A</v>
      </c>
      <c r="R3050" s="24" t="e">
        <f>VLOOKUP(J3050,'[1]Nhân viên'!$E$20:$F$41,2,0)</f>
        <v>#N/A</v>
      </c>
    </row>
    <row r="3051" spans="1:18" x14ac:dyDescent="0.2">
      <c r="A3051" s="11">
        <v>3049</v>
      </c>
      <c r="M3051" s="24" t="e">
        <f>VLOOKUP(K3051,'Hàng hóa'!$C$5:$J3183,2,0)</f>
        <v>#N/A</v>
      </c>
      <c r="N3051" s="25" t="e">
        <f>VLOOKUP(K3051,'[1]Hàng hóa'!$C$5:$G$22,5,0)</f>
        <v>#N/A</v>
      </c>
      <c r="O3051" s="25" t="e">
        <f t="shared" si="147"/>
        <v>#N/A</v>
      </c>
      <c r="P3051" s="263" t="e">
        <f t="shared" si="148"/>
        <v>#N/A</v>
      </c>
      <c r="Q3051" s="25" t="e">
        <f t="shared" si="149"/>
        <v>#N/A</v>
      </c>
      <c r="R3051" s="24" t="e">
        <f>VLOOKUP(J3051,'[1]Nhân viên'!$E$20:$F$41,2,0)</f>
        <v>#N/A</v>
      </c>
    </row>
    <row r="3052" spans="1:18" x14ac:dyDescent="0.2">
      <c r="A3052" s="11">
        <v>3050</v>
      </c>
      <c r="M3052" s="24" t="e">
        <f>VLOOKUP(K3052,'Hàng hóa'!$C$5:$J3184,2,0)</f>
        <v>#N/A</v>
      </c>
      <c r="N3052" s="25" t="e">
        <f>VLOOKUP(K3052,'[1]Hàng hóa'!$C$5:$G$22,5,0)</f>
        <v>#N/A</v>
      </c>
      <c r="O3052" s="25" t="e">
        <f t="shared" si="147"/>
        <v>#N/A</v>
      </c>
      <c r="P3052" s="263" t="e">
        <f t="shared" si="148"/>
        <v>#N/A</v>
      </c>
      <c r="Q3052" s="25" t="e">
        <f t="shared" si="149"/>
        <v>#N/A</v>
      </c>
      <c r="R3052" s="24" t="e">
        <f>VLOOKUP(J3052,'[1]Nhân viên'!$E$20:$F$41,2,0)</f>
        <v>#N/A</v>
      </c>
    </row>
    <row r="3053" spans="1:18" x14ac:dyDescent="0.2">
      <c r="A3053" s="11">
        <v>3051</v>
      </c>
      <c r="M3053" s="24" t="e">
        <f>VLOOKUP(K3053,'Hàng hóa'!$C$5:$J3185,2,0)</f>
        <v>#N/A</v>
      </c>
      <c r="N3053" s="25" t="e">
        <f>VLOOKUP(K3053,'[1]Hàng hóa'!$C$5:$G$22,5,0)</f>
        <v>#N/A</v>
      </c>
      <c r="O3053" s="25" t="e">
        <f t="shared" si="147"/>
        <v>#N/A</v>
      </c>
      <c r="P3053" s="263" t="e">
        <f t="shared" si="148"/>
        <v>#N/A</v>
      </c>
      <c r="Q3053" s="25" t="e">
        <f t="shared" si="149"/>
        <v>#N/A</v>
      </c>
      <c r="R3053" s="24" t="e">
        <f>VLOOKUP(J3053,'[1]Nhân viên'!$E$20:$F$41,2,0)</f>
        <v>#N/A</v>
      </c>
    </row>
    <row r="3054" spans="1:18" x14ac:dyDescent="0.2">
      <c r="A3054" s="11">
        <v>3052</v>
      </c>
      <c r="M3054" s="24" t="e">
        <f>VLOOKUP(K3054,'Hàng hóa'!$C$5:$J3186,2,0)</f>
        <v>#N/A</v>
      </c>
      <c r="N3054" s="25" t="e">
        <f>VLOOKUP(K3054,'[1]Hàng hóa'!$C$5:$G$22,5,0)</f>
        <v>#N/A</v>
      </c>
      <c r="O3054" s="25" t="e">
        <f t="shared" si="147"/>
        <v>#N/A</v>
      </c>
      <c r="P3054" s="263" t="e">
        <f t="shared" si="148"/>
        <v>#N/A</v>
      </c>
      <c r="Q3054" s="25" t="e">
        <f t="shared" si="149"/>
        <v>#N/A</v>
      </c>
      <c r="R3054" s="24" t="e">
        <f>VLOOKUP(J3054,'[1]Nhân viên'!$E$20:$F$41,2,0)</f>
        <v>#N/A</v>
      </c>
    </row>
    <row r="3055" spans="1:18" x14ac:dyDescent="0.2">
      <c r="A3055" s="11">
        <v>3053</v>
      </c>
      <c r="M3055" s="24" t="e">
        <f>VLOOKUP(K3055,'Hàng hóa'!$C$5:$J3187,2,0)</f>
        <v>#N/A</v>
      </c>
      <c r="N3055" s="25" t="e">
        <f>VLOOKUP(K3055,'[1]Hàng hóa'!$C$5:$G$22,5,0)</f>
        <v>#N/A</v>
      </c>
      <c r="O3055" s="25" t="e">
        <f t="shared" si="147"/>
        <v>#N/A</v>
      </c>
      <c r="P3055" s="263" t="e">
        <f t="shared" si="148"/>
        <v>#N/A</v>
      </c>
      <c r="Q3055" s="25" t="e">
        <f t="shared" si="149"/>
        <v>#N/A</v>
      </c>
      <c r="R3055" s="24" t="e">
        <f>VLOOKUP(J3055,'[1]Nhân viên'!$E$20:$F$41,2,0)</f>
        <v>#N/A</v>
      </c>
    </row>
    <row r="3056" spans="1:18" x14ac:dyDescent="0.2">
      <c r="A3056" s="11">
        <v>3054</v>
      </c>
      <c r="M3056" s="24" t="e">
        <f>VLOOKUP(K3056,'Hàng hóa'!$C$5:$J3188,2,0)</f>
        <v>#N/A</v>
      </c>
      <c r="N3056" s="25" t="e">
        <f>VLOOKUP(K3056,'[1]Hàng hóa'!$C$5:$G$22,5,0)</f>
        <v>#N/A</v>
      </c>
      <c r="O3056" s="25" t="e">
        <f t="shared" si="147"/>
        <v>#N/A</v>
      </c>
      <c r="P3056" s="263" t="e">
        <f t="shared" si="148"/>
        <v>#N/A</v>
      </c>
      <c r="Q3056" s="25" t="e">
        <f t="shared" si="149"/>
        <v>#N/A</v>
      </c>
      <c r="R3056" s="24" t="e">
        <f>VLOOKUP(J3056,'[1]Nhân viên'!$E$20:$F$41,2,0)</f>
        <v>#N/A</v>
      </c>
    </row>
    <row r="3057" spans="1:18" x14ac:dyDescent="0.2">
      <c r="A3057" s="11">
        <v>3055</v>
      </c>
      <c r="M3057" s="24" t="e">
        <f>VLOOKUP(K3057,'Hàng hóa'!$C$5:$J3189,2,0)</f>
        <v>#N/A</v>
      </c>
      <c r="N3057" s="25" t="e">
        <f>VLOOKUP(K3057,'[1]Hàng hóa'!$C$5:$G$22,5,0)</f>
        <v>#N/A</v>
      </c>
      <c r="O3057" s="25" t="e">
        <f t="shared" si="147"/>
        <v>#N/A</v>
      </c>
      <c r="P3057" s="263" t="e">
        <f t="shared" si="148"/>
        <v>#N/A</v>
      </c>
      <c r="Q3057" s="25" t="e">
        <f t="shared" si="149"/>
        <v>#N/A</v>
      </c>
      <c r="R3057" s="24" t="e">
        <f>VLOOKUP(J3057,'[1]Nhân viên'!$E$20:$F$41,2,0)</f>
        <v>#N/A</v>
      </c>
    </row>
    <row r="3058" spans="1:18" x14ac:dyDescent="0.2">
      <c r="A3058" s="11">
        <v>3056</v>
      </c>
      <c r="M3058" s="24" t="e">
        <f>VLOOKUP(K3058,'Hàng hóa'!$C$5:$J3190,2,0)</f>
        <v>#N/A</v>
      </c>
      <c r="N3058" s="25" t="e">
        <f>VLOOKUP(K3058,'[1]Hàng hóa'!$C$5:$G$22,5,0)</f>
        <v>#N/A</v>
      </c>
      <c r="O3058" s="25" t="e">
        <f t="shared" si="147"/>
        <v>#N/A</v>
      </c>
      <c r="P3058" s="263" t="e">
        <f t="shared" si="148"/>
        <v>#N/A</v>
      </c>
      <c r="Q3058" s="25" t="e">
        <f t="shared" si="149"/>
        <v>#N/A</v>
      </c>
      <c r="R3058" s="24" t="e">
        <f>VLOOKUP(J3058,'[1]Nhân viên'!$E$20:$F$41,2,0)</f>
        <v>#N/A</v>
      </c>
    </row>
    <row r="3059" spans="1:18" x14ac:dyDescent="0.2">
      <c r="A3059" s="11">
        <v>3057</v>
      </c>
      <c r="M3059" s="24" t="e">
        <f>VLOOKUP(K3059,'Hàng hóa'!$C$5:$J3191,2,0)</f>
        <v>#N/A</v>
      </c>
      <c r="N3059" s="25" t="e">
        <f>VLOOKUP(K3059,'[1]Hàng hóa'!$C$5:$G$22,5,0)</f>
        <v>#N/A</v>
      </c>
      <c r="O3059" s="25" t="e">
        <f t="shared" si="147"/>
        <v>#N/A</v>
      </c>
      <c r="P3059" s="263" t="e">
        <f t="shared" si="148"/>
        <v>#N/A</v>
      </c>
      <c r="Q3059" s="25" t="e">
        <f t="shared" si="149"/>
        <v>#N/A</v>
      </c>
      <c r="R3059" s="24" t="e">
        <f>VLOOKUP(J3059,'[1]Nhân viên'!$E$20:$F$41,2,0)</f>
        <v>#N/A</v>
      </c>
    </row>
    <row r="3060" spans="1:18" x14ac:dyDescent="0.2">
      <c r="A3060" s="11">
        <v>3058</v>
      </c>
      <c r="M3060" s="24" t="e">
        <f>VLOOKUP(K3060,'Hàng hóa'!$C$5:$J3192,2,0)</f>
        <v>#N/A</v>
      </c>
      <c r="N3060" s="25" t="e">
        <f>VLOOKUP(K3060,'[1]Hàng hóa'!$C$5:$G$22,5,0)</f>
        <v>#N/A</v>
      </c>
      <c r="O3060" s="25" t="e">
        <f t="shared" si="147"/>
        <v>#N/A</v>
      </c>
      <c r="P3060" s="263" t="e">
        <f t="shared" si="148"/>
        <v>#N/A</v>
      </c>
      <c r="Q3060" s="25" t="e">
        <f t="shared" si="149"/>
        <v>#N/A</v>
      </c>
      <c r="R3060" s="24" t="e">
        <f>VLOOKUP(J3060,'[1]Nhân viên'!$E$20:$F$41,2,0)</f>
        <v>#N/A</v>
      </c>
    </row>
    <row r="3061" spans="1:18" x14ac:dyDescent="0.2">
      <c r="A3061" s="11">
        <v>3059</v>
      </c>
      <c r="M3061" s="24" t="e">
        <f>VLOOKUP(K3061,'Hàng hóa'!$C$5:$J3193,2,0)</f>
        <v>#N/A</v>
      </c>
      <c r="N3061" s="25" t="e">
        <f>VLOOKUP(K3061,'[1]Hàng hóa'!$C$5:$G$22,5,0)</f>
        <v>#N/A</v>
      </c>
      <c r="O3061" s="25" t="e">
        <f t="shared" si="147"/>
        <v>#N/A</v>
      </c>
      <c r="P3061" s="263" t="e">
        <f t="shared" si="148"/>
        <v>#N/A</v>
      </c>
      <c r="Q3061" s="25" t="e">
        <f t="shared" si="149"/>
        <v>#N/A</v>
      </c>
      <c r="R3061" s="24" t="e">
        <f>VLOOKUP(J3061,'[1]Nhân viên'!$E$20:$F$41,2,0)</f>
        <v>#N/A</v>
      </c>
    </row>
    <row r="3062" spans="1:18" x14ac:dyDescent="0.2">
      <c r="A3062" s="11">
        <v>3060</v>
      </c>
      <c r="M3062" s="24" t="e">
        <f>VLOOKUP(K3062,'Hàng hóa'!$C$5:$J3194,2,0)</f>
        <v>#N/A</v>
      </c>
      <c r="N3062" s="25" t="e">
        <f>VLOOKUP(K3062,'[1]Hàng hóa'!$C$5:$G$22,5,0)</f>
        <v>#N/A</v>
      </c>
      <c r="O3062" s="25" t="e">
        <f t="shared" si="147"/>
        <v>#N/A</v>
      </c>
      <c r="P3062" s="263" t="e">
        <f t="shared" si="148"/>
        <v>#N/A</v>
      </c>
      <c r="Q3062" s="25" t="e">
        <f t="shared" si="149"/>
        <v>#N/A</v>
      </c>
      <c r="R3062" s="24" t="e">
        <f>VLOOKUP(J3062,'[1]Nhân viên'!$E$20:$F$41,2,0)</f>
        <v>#N/A</v>
      </c>
    </row>
    <row r="3063" spans="1:18" x14ac:dyDescent="0.2">
      <c r="A3063" s="11">
        <v>3061</v>
      </c>
      <c r="M3063" s="24" t="e">
        <f>VLOOKUP(K3063,'Hàng hóa'!$C$5:$J3195,2,0)</f>
        <v>#N/A</v>
      </c>
      <c r="N3063" s="25" t="e">
        <f>VLOOKUP(K3063,'[1]Hàng hóa'!$C$5:$G$22,5,0)</f>
        <v>#N/A</v>
      </c>
      <c r="O3063" s="25" t="e">
        <f t="shared" si="147"/>
        <v>#N/A</v>
      </c>
      <c r="P3063" s="263" t="e">
        <f t="shared" si="148"/>
        <v>#N/A</v>
      </c>
      <c r="Q3063" s="25" t="e">
        <f t="shared" si="149"/>
        <v>#N/A</v>
      </c>
      <c r="R3063" s="24" t="e">
        <f>VLOOKUP(J3063,'[1]Nhân viên'!$E$20:$F$41,2,0)</f>
        <v>#N/A</v>
      </c>
    </row>
    <row r="3064" spans="1:18" x14ac:dyDescent="0.2">
      <c r="A3064" s="11">
        <v>3062</v>
      </c>
      <c r="M3064" s="24" t="e">
        <f>VLOOKUP(K3064,'Hàng hóa'!$C$5:$J3196,2,0)</f>
        <v>#N/A</v>
      </c>
      <c r="N3064" s="25" t="e">
        <f>VLOOKUP(K3064,'[1]Hàng hóa'!$C$5:$G$22,5,0)</f>
        <v>#N/A</v>
      </c>
      <c r="O3064" s="25" t="e">
        <f t="shared" si="147"/>
        <v>#N/A</v>
      </c>
      <c r="P3064" s="263" t="e">
        <f t="shared" si="148"/>
        <v>#N/A</v>
      </c>
      <c r="Q3064" s="25" t="e">
        <f t="shared" si="149"/>
        <v>#N/A</v>
      </c>
      <c r="R3064" s="24" t="e">
        <f>VLOOKUP(J3064,'[1]Nhân viên'!$E$20:$F$41,2,0)</f>
        <v>#N/A</v>
      </c>
    </row>
    <row r="3065" spans="1:18" x14ac:dyDescent="0.2">
      <c r="A3065" s="11">
        <v>3063</v>
      </c>
      <c r="M3065" s="24" t="e">
        <f>VLOOKUP(K3065,'Hàng hóa'!$C$5:$J3197,2,0)</f>
        <v>#N/A</v>
      </c>
      <c r="N3065" s="25" t="e">
        <f>VLOOKUP(K3065,'[1]Hàng hóa'!$C$5:$G$22,5,0)</f>
        <v>#N/A</v>
      </c>
      <c r="O3065" s="25" t="e">
        <f t="shared" si="147"/>
        <v>#N/A</v>
      </c>
      <c r="P3065" s="263" t="e">
        <f t="shared" si="148"/>
        <v>#N/A</v>
      </c>
      <c r="Q3065" s="25" t="e">
        <f t="shared" si="149"/>
        <v>#N/A</v>
      </c>
      <c r="R3065" s="24" t="e">
        <f>VLOOKUP(J3065,'[1]Nhân viên'!$E$20:$F$41,2,0)</f>
        <v>#N/A</v>
      </c>
    </row>
    <row r="3066" spans="1:18" x14ac:dyDescent="0.2">
      <c r="A3066" s="11">
        <v>3064</v>
      </c>
      <c r="M3066" s="24" t="e">
        <f>VLOOKUP(K3066,'Hàng hóa'!$C$5:$J3198,2,0)</f>
        <v>#N/A</v>
      </c>
      <c r="N3066" s="25" t="e">
        <f>VLOOKUP(K3066,'[1]Hàng hóa'!$C$5:$G$22,5,0)</f>
        <v>#N/A</v>
      </c>
      <c r="O3066" s="25" t="e">
        <f t="shared" si="147"/>
        <v>#N/A</v>
      </c>
      <c r="P3066" s="263" t="e">
        <f t="shared" si="148"/>
        <v>#N/A</v>
      </c>
      <c r="Q3066" s="25" t="e">
        <f t="shared" si="149"/>
        <v>#N/A</v>
      </c>
      <c r="R3066" s="24" t="e">
        <f>VLOOKUP(J3066,'[1]Nhân viên'!$E$20:$F$41,2,0)</f>
        <v>#N/A</v>
      </c>
    </row>
    <row r="3067" spans="1:18" x14ac:dyDescent="0.2">
      <c r="A3067" s="11">
        <v>3065</v>
      </c>
      <c r="M3067" s="24" t="e">
        <f>VLOOKUP(K3067,'Hàng hóa'!$C$5:$J3199,2,0)</f>
        <v>#N/A</v>
      </c>
      <c r="N3067" s="25" t="e">
        <f>VLOOKUP(K3067,'[1]Hàng hóa'!$C$5:$G$22,5,0)</f>
        <v>#N/A</v>
      </c>
      <c r="O3067" s="25" t="e">
        <f t="shared" si="147"/>
        <v>#N/A</v>
      </c>
      <c r="P3067" s="263" t="e">
        <f t="shared" si="148"/>
        <v>#N/A</v>
      </c>
      <c r="Q3067" s="25" t="e">
        <f t="shared" si="149"/>
        <v>#N/A</v>
      </c>
      <c r="R3067" s="24" t="e">
        <f>VLOOKUP(J3067,'[1]Nhân viên'!$E$20:$F$41,2,0)</f>
        <v>#N/A</v>
      </c>
    </row>
    <row r="3068" spans="1:18" x14ac:dyDescent="0.2">
      <c r="A3068" s="11">
        <v>3066</v>
      </c>
      <c r="M3068" s="24" t="e">
        <f>VLOOKUP(K3068,'Hàng hóa'!$C$5:$J3200,2,0)</f>
        <v>#N/A</v>
      </c>
      <c r="N3068" s="25" t="e">
        <f>VLOOKUP(K3068,'[1]Hàng hóa'!$C$5:$G$22,5,0)</f>
        <v>#N/A</v>
      </c>
      <c r="O3068" s="25" t="e">
        <f t="shared" si="147"/>
        <v>#N/A</v>
      </c>
      <c r="P3068" s="263" t="e">
        <f t="shared" si="148"/>
        <v>#N/A</v>
      </c>
      <c r="Q3068" s="25" t="e">
        <f t="shared" si="149"/>
        <v>#N/A</v>
      </c>
      <c r="R3068" s="24" t="e">
        <f>VLOOKUP(J3068,'[1]Nhân viên'!$E$20:$F$41,2,0)</f>
        <v>#N/A</v>
      </c>
    </row>
    <row r="3069" spans="1:18" x14ac:dyDescent="0.2">
      <c r="A3069" s="11">
        <v>3067</v>
      </c>
      <c r="M3069" s="24" t="e">
        <f>VLOOKUP(K3069,'Hàng hóa'!$C$5:$J3201,2,0)</f>
        <v>#N/A</v>
      </c>
      <c r="N3069" s="25" t="e">
        <f>VLOOKUP(K3069,'[1]Hàng hóa'!$C$5:$G$22,5,0)</f>
        <v>#N/A</v>
      </c>
      <c r="O3069" s="25" t="e">
        <f t="shared" si="147"/>
        <v>#N/A</v>
      </c>
      <c r="P3069" s="263" t="e">
        <f t="shared" si="148"/>
        <v>#N/A</v>
      </c>
      <c r="Q3069" s="25" t="e">
        <f t="shared" si="149"/>
        <v>#N/A</v>
      </c>
      <c r="R3069" s="24" t="e">
        <f>VLOOKUP(J3069,'[1]Nhân viên'!$E$20:$F$41,2,0)</f>
        <v>#N/A</v>
      </c>
    </row>
    <row r="3070" spans="1:18" x14ac:dyDescent="0.2">
      <c r="A3070" s="11">
        <v>3068</v>
      </c>
      <c r="M3070" s="24" t="e">
        <f>VLOOKUP(K3070,'Hàng hóa'!$C$5:$J3202,2,0)</f>
        <v>#N/A</v>
      </c>
      <c r="N3070" s="25" t="e">
        <f>VLOOKUP(K3070,'[1]Hàng hóa'!$C$5:$G$22,5,0)</f>
        <v>#N/A</v>
      </c>
      <c r="O3070" s="25" t="e">
        <f t="shared" si="147"/>
        <v>#N/A</v>
      </c>
      <c r="P3070" s="263" t="e">
        <f t="shared" si="148"/>
        <v>#N/A</v>
      </c>
      <c r="Q3070" s="25" t="e">
        <f t="shared" si="149"/>
        <v>#N/A</v>
      </c>
      <c r="R3070" s="24" t="e">
        <f>VLOOKUP(J3070,'[1]Nhân viên'!$E$20:$F$41,2,0)</f>
        <v>#N/A</v>
      </c>
    </row>
    <row r="3071" spans="1:18" x14ac:dyDescent="0.2">
      <c r="A3071" s="11">
        <v>3069</v>
      </c>
      <c r="M3071" s="24" t="e">
        <f>VLOOKUP(K3071,'Hàng hóa'!$C$5:$J3203,2,0)</f>
        <v>#N/A</v>
      </c>
      <c r="N3071" s="25" t="e">
        <f>VLOOKUP(K3071,'[1]Hàng hóa'!$C$5:$G$22,5,0)</f>
        <v>#N/A</v>
      </c>
      <c r="O3071" s="25" t="e">
        <f t="shared" si="147"/>
        <v>#N/A</v>
      </c>
      <c r="P3071" s="263" t="e">
        <f t="shared" si="148"/>
        <v>#N/A</v>
      </c>
      <c r="Q3071" s="25" t="e">
        <f t="shared" si="149"/>
        <v>#N/A</v>
      </c>
      <c r="R3071" s="24" t="e">
        <f>VLOOKUP(J3071,'[1]Nhân viên'!$E$20:$F$41,2,0)</f>
        <v>#N/A</v>
      </c>
    </row>
    <row r="3072" spans="1:18" x14ac:dyDescent="0.2">
      <c r="A3072" s="11">
        <v>3070</v>
      </c>
      <c r="M3072" s="24" t="e">
        <f>VLOOKUP(K3072,'Hàng hóa'!$C$5:$J3204,2,0)</f>
        <v>#N/A</v>
      </c>
      <c r="N3072" s="25" t="e">
        <f>VLOOKUP(K3072,'[1]Hàng hóa'!$C$5:$G$22,5,0)</f>
        <v>#N/A</v>
      </c>
      <c r="O3072" s="25" t="e">
        <f t="shared" si="147"/>
        <v>#N/A</v>
      </c>
      <c r="P3072" s="263" t="e">
        <f t="shared" si="148"/>
        <v>#N/A</v>
      </c>
      <c r="Q3072" s="25" t="e">
        <f t="shared" si="149"/>
        <v>#N/A</v>
      </c>
      <c r="R3072" s="24" t="e">
        <f>VLOOKUP(J3072,'[1]Nhân viên'!$E$20:$F$41,2,0)</f>
        <v>#N/A</v>
      </c>
    </row>
    <row r="3073" spans="1:18" x14ac:dyDescent="0.2">
      <c r="A3073" s="11">
        <v>3071</v>
      </c>
      <c r="M3073" s="24" t="e">
        <f>VLOOKUP(K3073,'Hàng hóa'!$C$5:$J3205,2,0)</f>
        <v>#N/A</v>
      </c>
      <c r="N3073" s="25" t="e">
        <f>VLOOKUP(K3073,'[1]Hàng hóa'!$C$5:$G$22,5,0)</f>
        <v>#N/A</v>
      </c>
      <c r="O3073" s="25" t="e">
        <f t="shared" si="147"/>
        <v>#N/A</v>
      </c>
      <c r="P3073" s="263" t="e">
        <f t="shared" si="148"/>
        <v>#N/A</v>
      </c>
      <c r="Q3073" s="25" t="e">
        <f t="shared" si="149"/>
        <v>#N/A</v>
      </c>
      <c r="R3073" s="24" t="e">
        <f>VLOOKUP(J3073,'[1]Nhân viên'!$E$20:$F$41,2,0)</f>
        <v>#N/A</v>
      </c>
    </row>
    <row r="3074" spans="1:18" x14ac:dyDescent="0.2">
      <c r="A3074" s="11">
        <v>3072</v>
      </c>
      <c r="M3074" s="24" t="e">
        <f>VLOOKUP(K3074,'Hàng hóa'!$C$5:$J3206,2,0)</f>
        <v>#N/A</v>
      </c>
      <c r="N3074" s="25" t="e">
        <f>VLOOKUP(K3074,'[1]Hàng hóa'!$C$5:$G$22,5,0)</f>
        <v>#N/A</v>
      </c>
      <c r="O3074" s="25" t="e">
        <f t="shared" si="147"/>
        <v>#N/A</v>
      </c>
      <c r="P3074" s="263" t="e">
        <f t="shared" si="148"/>
        <v>#N/A</v>
      </c>
      <c r="Q3074" s="25" t="e">
        <f t="shared" si="149"/>
        <v>#N/A</v>
      </c>
      <c r="R3074" s="24" t="e">
        <f>VLOOKUP(J3074,'[1]Nhân viên'!$E$20:$F$41,2,0)</f>
        <v>#N/A</v>
      </c>
    </row>
    <row r="3075" spans="1:18" x14ac:dyDescent="0.2">
      <c r="A3075" s="11">
        <v>3073</v>
      </c>
      <c r="M3075" s="24" t="e">
        <f>VLOOKUP(K3075,'Hàng hóa'!$C$5:$J3207,2,0)</f>
        <v>#N/A</v>
      </c>
      <c r="N3075" s="25" t="e">
        <f>VLOOKUP(K3075,'[1]Hàng hóa'!$C$5:$G$22,5,0)</f>
        <v>#N/A</v>
      </c>
      <c r="O3075" s="25" t="e">
        <f t="shared" si="147"/>
        <v>#N/A</v>
      </c>
      <c r="P3075" s="263" t="e">
        <f t="shared" si="148"/>
        <v>#N/A</v>
      </c>
      <c r="Q3075" s="25" t="e">
        <f t="shared" si="149"/>
        <v>#N/A</v>
      </c>
      <c r="R3075" s="24" t="e">
        <f>VLOOKUP(J3075,'[1]Nhân viên'!$E$20:$F$41,2,0)</f>
        <v>#N/A</v>
      </c>
    </row>
    <row r="3076" spans="1:18" x14ac:dyDescent="0.2">
      <c r="A3076" s="11">
        <v>3074</v>
      </c>
      <c r="M3076" s="24" t="e">
        <f>VLOOKUP(K3076,'Hàng hóa'!$C$5:$J3208,2,0)</f>
        <v>#N/A</v>
      </c>
      <c r="N3076" s="25" t="e">
        <f>VLOOKUP(K3076,'[1]Hàng hóa'!$C$5:$G$22,5,0)</f>
        <v>#N/A</v>
      </c>
      <c r="O3076" s="25" t="e">
        <f t="shared" si="147"/>
        <v>#N/A</v>
      </c>
      <c r="P3076" s="263" t="e">
        <f t="shared" si="148"/>
        <v>#N/A</v>
      </c>
      <c r="Q3076" s="25" t="e">
        <f t="shared" si="149"/>
        <v>#N/A</v>
      </c>
      <c r="R3076" s="24" t="e">
        <f>VLOOKUP(J3076,'[1]Nhân viên'!$E$20:$F$41,2,0)</f>
        <v>#N/A</v>
      </c>
    </row>
    <row r="3077" spans="1:18" x14ac:dyDescent="0.2">
      <c r="A3077" s="11">
        <v>3075</v>
      </c>
      <c r="M3077" s="24" t="e">
        <f>VLOOKUP(K3077,'Hàng hóa'!$C$5:$J3209,2,0)</f>
        <v>#N/A</v>
      </c>
      <c r="N3077" s="25" t="e">
        <f>VLOOKUP(K3077,'[1]Hàng hóa'!$C$5:$G$22,5,0)</f>
        <v>#N/A</v>
      </c>
      <c r="O3077" s="25" t="e">
        <f t="shared" si="147"/>
        <v>#N/A</v>
      </c>
      <c r="P3077" s="263" t="e">
        <f t="shared" si="148"/>
        <v>#N/A</v>
      </c>
      <c r="Q3077" s="25" t="e">
        <f t="shared" si="149"/>
        <v>#N/A</v>
      </c>
      <c r="R3077" s="24" t="e">
        <f>VLOOKUP(J3077,'[1]Nhân viên'!$E$20:$F$41,2,0)</f>
        <v>#N/A</v>
      </c>
    </row>
    <row r="3078" spans="1:18" x14ac:dyDescent="0.2">
      <c r="A3078" s="11">
        <v>3076</v>
      </c>
      <c r="M3078" s="24" t="e">
        <f>VLOOKUP(K3078,'Hàng hóa'!$C$5:$J3210,2,0)</f>
        <v>#N/A</v>
      </c>
      <c r="N3078" s="25" t="e">
        <f>VLOOKUP(K3078,'[1]Hàng hóa'!$C$5:$G$22,5,0)</f>
        <v>#N/A</v>
      </c>
      <c r="O3078" s="25" t="e">
        <f t="shared" si="147"/>
        <v>#N/A</v>
      </c>
      <c r="P3078" s="263" t="e">
        <f t="shared" si="148"/>
        <v>#N/A</v>
      </c>
      <c r="Q3078" s="25" t="e">
        <f t="shared" si="149"/>
        <v>#N/A</v>
      </c>
      <c r="R3078" s="24" t="e">
        <f>VLOOKUP(J3078,'[1]Nhân viên'!$E$20:$F$41,2,0)</f>
        <v>#N/A</v>
      </c>
    </row>
    <row r="3079" spans="1:18" x14ac:dyDescent="0.2">
      <c r="A3079" s="11">
        <v>3077</v>
      </c>
      <c r="M3079" s="24" t="e">
        <f>VLOOKUP(K3079,'Hàng hóa'!$C$5:$J3211,2,0)</f>
        <v>#N/A</v>
      </c>
      <c r="N3079" s="25" t="e">
        <f>VLOOKUP(K3079,'[1]Hàng hóa'!$C$5:$G$22,5,0)</f>
        <v>#N/A</v>
      </c>
      <c r="O3079" s="25" t="e">
        <f t="shared" si="147"/>
        <v>#N/A</v>
      </c>
      <c r="P3079" s="263" t="e">
        <f t="shared" si="148"/>
        <v>#N/A</v>
      </c>
      <c r="Q3079" s="25" t="e">
        <f t="shared" si="149"/>
        <v>#N/A</v>
      </c>
      <c r="R3079" s="24" t="e">
        <f>VLOOKUP(J3079,'[1]Nhân viên'!$E$20:$F$41,2,0)</f>
        <v>#N/A</v>
      </c>
    </row>
    <row r="3080" spans="1:18" x14ac:dyDescent="0.2">
      <c r="A3080" s="11">
        <v>3078</v>
      </c>
      <c r="M3080" s="24" t="e">
        <f>VLOOKUP(K3080,'Hàng hóa'!$C$5:$J3212,2,0)</f>
        <v>#N/A</v>
      </c>
      <c r="N3080" s="25" t="e">
        <f>VLOOKUP(K3080,'[1]Hàng hóa'!$C$5:$G$22,5,0)</f>
        <v>#N/A</v>
      </c>
      <c r="O3080" s="25" t="e">
        <f t="shared" si="147"/>
        <v>#N/A</v>
      </c>
      <c r="P3080" s="263" t="e">
        <f t="shared" si="148"/>
        <v>#N/A</v>
      </c>
      <c r="Q3080" s="25" t="e">
        <f t="shared" si="149"/>
        <v>#N/A</v>
      </c>
      <c r="R3080" s="24" t="e">
        <f>VLOOKUP(J3080,'[1]Nhân viên'!$E$20:$F$41,2,0)</f>
        <v>#N/A</v>
      </c>
    </row>
    <row r="3081" spans="1:18" x14ac:dyDescent="0.2">
      <c r="A3081" s="11">
        <v>3079</v>
      </c>
      <c r="M3081" s="24" t="e">
        <f>VLOOKUP(K3081,'Hàng hóa'!$C$5:$J3213,2,0)</f>
        <v>#N/A</v>
      </c>
      <c r="N3081" s="25" t="e">
        <f>VLOOKUP(K3081,'[1]Hàng hóa'!$C$5:$G$22,5,0)</f>
        <v>#N/A</v>
      </c>
      <c r="O3081" s="25" t="e">
        <f t="shared" si="147"/>
        <v>#N/A</v>
      </c>
      <c r="P3081" s="263" t="e">
        <f t="shared" si="148"/>
        <v>#N/A</v>
      </c>
      <c r="Q3081" s="25" t="e">
        <f t="shared" si="149"/>
        <v>#N/A</v>
      </c>
      <c r="R3081" s="24" t="e">
        <f>VLOOKUP(J3081,'[1]Nhân viên'!$E$20:$F$41,2,0)</f>
        <v>#N/A</v>
      </c>
    </row>
    <row r="3082" spans="1:18" x14ac:dyDescent="0.2">
      <c r="A3082" s="11">
        <v>3080</v>
      </c>
      <c r="M3082" s="24" t="e">
        <f>VLOOKUP(K3082,'Hàng hóa'!$C$5:$J3214,2,0)</f>
        <v>#N/A</v>
      </c>
      <c r="N3082" s="25" t="e">
        <f>VLOOKUP(K3082,'[1]Hàng hóa'!$C$5:$G$22,5,0)</f>
        <v>#N/A</v>
      </c>
      <c r="O3082" s="25" t="e">
        <f t="shared" si="147"/>
        <v>#N/A</v>
      </c>
      <c r="P3082" s="263" t="e">
        <f t="shared" si="148"/>
        <v>#N/A</v>
      </c>
      <c r="Q3082" s="25" t="e">
        <f t="shared" si="149"/>
        <v>#N/A</v>
      </c>
      <c r="R3082" s="24" t="e">
        <f>VLOOKUP(J3082,'[1]Nhân viên'!$E$20:$F$41,2,0)</f>
        <v>#N/A</v>
      </c>
    </row>
    <row r="3083" spans="1:18" x14ac:dyDescent="0.2">
      <c r="A3083" s="11">
        <v>3081</v>
      </c>
      <c r="M3083" s="24" t="e">
        <f>VLOOKUP(K3083,'Hàng hóa'!$C$5:$J3215,2,0)</f>
        <v>#N/A</v>
      </c>
      <c r="N3083" s="25" t="e">
        <f>VLOOKUP(K3083,'[1]Hàng hóa'!$C$5:$G$22,5,0)</f>
        <v>#N/A</v>
      </c>
      <c r="O3083" s="25" t="e">
        <f t="shared" si="147"/>
        <v>#N/A</v>
      </c>
      <c r="P3083" s="263" t="e">
        <f t="shared" si="148"/>
        <v>#N/A</v>
      </c>
      <c r="Q3083" s="25" t="e">
        <f t="shared" si="149"/>
        <v>#N/A</v>
      </c>
      <c r="R3083" s="24" t="e">
        <f>VLOOKUP(J3083,'[1]Nhân viên'!$E$20:$F$41,2,0)</f>
        <v>#N/A</v>
      </c>
    </row>
    <row r="3084" spans="1:18" x14ac:dyDescent="0.2">
      <c r="A3084" s="11">
        <v>3082</v>
      </c>
      <c r="M3084" s="24" t="e">
        <f>VLOOKUP(K3084,'Hàng hóa'!$C$5:$J3216,2,0)</f>
        <v>#N/A</v>
      </c>
      <c r="N3084" s="25" t="e">
        <f>VLOOKUP(K3084,'[1]Hàng hóa'!$C$5:$G$22,5,0)</f>
        <v>#N/A</v>
      </c>
      <c r="O3084" s="25" t="e">
        <f t="shared" si="147"/>
        <v>#N/A</v>
      </c>
      <c r="P3084" s="263" t="e">
        <f t="shared" si="148"/>
        <v>#N/A</v>
      </c>
      <c r="Q3084" s="25" t="e">
        <f t="shared" si="149"/>
        <v>#N/A</v>
      </c>
      <c r="R3084" s="24" t="e">
        <f>VLOOKUP(J3084,'[1]Nhân viên'!$E$20:$F$41,2,0)</f>
        <v>#N/A</v>
      </c>
    </row>
    <row r="3085" spans="1:18" x14ac:dyDescent="0.2">
      <c r="A3085" s="11">
        <v>3083</v>
      </c>
      <c r="M3085" s="24" t="e">
        <f>VLOOKUP(K3085,'Hàng hóa'!$C$5:$J3217,2,0)</f>
        <v>#N/A</v>
      </c>
      <c r="N3085" s="25" t="e">
        <f>VLOOKUP(K3085,'[1]Hàng hóa'!$C$5:$G$22,5,0)</f>
        <v>#N/A</v>
      </c>
      <c r="O3085" s="25" t="e">
        <f t="shared" si="147"/>
        <v>#N/A</v>
      </c>
      <c r="P3085" s="263" t="e">
        <f t="shared" si="148"/>
        <v>#N/A</v>
      </c>
      <c r="Q3085" s="25" t="e">
        <f t="shared" si="149"/>
        <v>#N/A</v>
      </c>
      <c r="R3085" s="24" t="e">
        <f>VLOOKUP(J3085,'[1]Nhân viên'!$E$20:$F$41,2,0)</f>
        <v>#N/A</v>
      </c>
    </row>
    <row r="3086" spans="1:18" x14ac:dyDescent="0.2">
      <c r="A3086" s="11">
        <v>3084</v>
      </c>
      <c r="M3086" s="24" t="e">
        <f>VLOOKUP(K3086,'Hàng hóa'!$C$5:$J3218,2,0)</f>
        <v>#N/A</v>
      </c>
      <c r="N3086" s="25" t="e">
        <f>VLOOKUP(K3086,'[1]Hàng hóa'!$C$5:$G$22,5,0)</f>
        <v>#N/A</v>
      </c>
      <c r="O3086" s="25" t="e">
        <f t="shared" si="147"/>
        <v>#N/A</v>
      </c>
      <c r="P3086" s="263" t="e">
        <f t="shared" si="148"/>
        <v>#N/A</v>
      </c>
      <c r="Q3086" s="25" t="e">
        <f t="shared" si="149"/>
        <v>#N/A</v>
      </c>
      <c r="R3086" s="24" t="e">
        <f>VLOOKUP(J3086,'[1]Nhân viên'!$E$20:$F$41,2,0)</f>
        <v>#N/A</v>
      </c>
    </row>
    <row r="3087" spans="1:18" x14ac:dyDescent="0.2">
      <c r="A3087" s="11">
        <v>3085</v>
      </c>
      <c r="M3087" s="24" t="e">
        <f>VLOOKUP(K3087,'Hàng hóa'!$C$5:$J3219,2,0)</f>
        <v>#N/A</v>
      </c>
      <c r="N3087" s="25" t="e">
        <f>VLOOKUP(K3087,'[1]Hàng hóa'!$C$5:$G$22,5,0)</f>
        <v>#N/A</v>
      </c>
      <c r="O3087" s="25" t="e">
        <f t="shared" si="147"/>
        <v>#N/A</v>
      </c>
      <c r="P3087" s="263" t="e">
        <f t="shared" si="148"/>
        <v>#N/A</v>
      </c>
      <c r="Q3087" s="25" t="e">
        <f t="shared" si="149"/>
        <v>#N/A</v>
      </c>
      <c r="R3087" s="24" t="e">
        <f>VLOOKUP(J3087,'[1]Nhân viên'!$E$20:$F$41,2,0)</f>
        <v>#N/A</v>
      </c>
    </row>
    <row r="3088" spans="1:18" x14ac:dyDescent="0.2">
      <c r="A3088" s="11">
        <v>3086</v>
      </c>
      <c r="M3088" s="24" t="e">
        <f>VLOOKUP(K3088,'Hàng hóa'!$C$5:$J3220,2,0)</f>
        <v>#N/A</v>
      </c>
      <c r="N3088" s="25" t="e">
        <f>VLOOKUP(K3088,'[1]Hàng hóa'!$C$5:$G$22,5,0)</f>
        <v>#N/A</v>
      </c>
      <c r="O3088" s="25" t="e">
        <f t="shared" si="147"/>
        <v>#N/A</v>
      </c>
      <c r="P3088" s="263" t="e">
        <f t="shared" si="148"/>
        <v>#N/A</v>
      </c>
      <c r="Q3088" s="25" t="e">
        <f t="shared" si="149"/>
        <v>#N/A</v>
      </c>
      <c r="R3088" s="24" t="e">
        <f>VLOOKUP(J3088,'[1]Nhân viên'!$E$20:$F$41,2,0)</f>
        <v>#N/A</v>
      </c>
    </row>
    <row r="3089" spans="1:18" x14ac:dyDescent="0.2">
      <c r="A3089" s="11">
        <v>3087</v>
      </c>
      <c r="M3089" s="24" t="e">
        <f>VLOOKUP(K3089,'Hàng hóa'!$C$5:$J3221,2,0)</f>
        <v>#N/A</v>
      </c>
      <c r="N3089" s="25" t="e">
        <f>VLOOKUP(K3089,'[1]Hàng hóa'!$C$5:$G$22,5,0)</f>
        <v>#N/A</v>
      </c>
      <c r="O3089" s="25" t="e">
        <f t="shared" si="147"/>
        <v>#N/A</v>
      </c>
      <c r="P3089" s="263" t="e">
        <f t="shared" si="148"/>
        <v>#N/A</v>
      </c>
      <c r="Q3089" s="25" t="e">
        <f t="shared" si="149"/>
        <v>#N/A</v>
      </c>
      <c r="R3089" s="24" t="e">
        <f>VLOOKUP(J3089,'[1]Nhân viên'!$E$20:$F$41,2,0)</f>
        <v>#N/A</v>
      </c>
    </row>
    <row r="3090" spans="1:18" x14ac:dyDescent="0.2">
      <c r="A3090" s="11">
        <v>3088</v>
      </c>
      <c r="M3090" s="24" t="e">
        <f>VLOOKUP(K3090,'Hàng hóa'!$C$5:$J3222,2,0)</f>
        <v>#N/A</v>
      </c>
      <c r="N3090" s="25" t="e">
        <f>VLOOKUP(K3090,'[1]Hàng hóa'!$C$5:$G$22,5,0)</f>
        <v>#N/A</v>
      </c>
      <c r="O3090" s="25" t="e">
        <f t="shared" si="147"/>
        <v>#N/A</v>
      </c>
      <c r="P3090" s="263" t="e">
        <f t="shared" si="148"/>
        <v>#N/A</v>
      </c>
      <c r="Q3090" s="25" t="e">
        <f t="shared" si="149"/>
        <v>#N/A</v>
      </c>
      <c r="R3090" s="24" t="e">
        <f>VLOOKUP(J3090,'[1]Nhân viên'!$E$20:$F$41,2,0)</f>
        <v>#N/A</v>
      </c>
    </row>
    <row r="3091" spans="1:18" x14ac:dyDescent="0.2">
      <c r="A3091" s="11">
        <v>3089</v>
      </c>
      <c r="M3091" s="24" t="e">
        <f>VLOOKUP(K3091,'Hàng hóa'!$C$5:$J3223,2,0)</f>
        <v>#N/A</v>
      </c>
      <c r="N3091" s="25" t="e">
        <f>VLOOKUP(K3091,'[1]Hàng hóa'!$C$5:$G$22,5,0)</f>
        <v>#N/A</v>
      </c>
      <c r="O3091" s="25" t="e">
        <f t="shared" si="147"/>
        <v>#N/A</v>
      </c>
      <c r="P3091" s="263" t="e">
        <f t="shared" si="148"/>
        <v>#N/A</v>
      </c>
      <c r="Q3091" s="25" t="e">
        <f t="shared" si="149"/>
        <v>#N/A</v>
      </c>
      <c r="R3091" s="24" t="e">
        <f>VLOOKUP(J3091,'[1]Nhân viên'!$E$20:$F$41,2,0)</f>
        <v>#N/A</v>
      </c>
    </row>
    <row r="3092" spans="1:18" x14ac:dyDescent="0.2">
      <c r="A3092" s="11">
        <v>3090</v>
      </c>
      <c r="M3092" s="24" t="e">
        <f>VLOOKUP(K3092,'Hàng hóa'!$C$5:$J3224,2,0)</f>
        <v>#N/A</v>
      </c>
      <c r="N3092" s="25" t="e">
        <f>VLOOKUP(K3092,'[1]Hàng hóa'!$C$5:$G$22,5,0)</f>
        <v>#N/A</v>
      </c>
      <c r="O3092" s="25" t="e">
        <f t="shared" si="147"/>
        <v>#N/A</v>
      </c>
      <c r="P3092" s="263" t="e">
        <f t="shared" si="148"/>
        <v>#N/A</v>
      </c>
      <c r="Q3092" s="25" t="e">
        <f t="shared" si="149"/>
        <v>#N/A</v>
      </c>
      <c r="R3092" s="24" t="e">
        <f>VLOOKUP(J3092,'[1]Nhân viên'!$E$20:$F$41,2,0)</f>
        <v>#N/A</v>
      </c>
    </row>
    <row r="3093" spans="1:18" x14ac:dyDescent="0.2">
      <c r="A3093" s="11">
        <v>3091</v>
      </c>
      <c r="M3093" s="24" t="e">
        <f>VLOOKUP(K3093,'Hàng hóa'!$C$5:$J3225,2,0)</f>
        <v>#N/A</v>
      </c>
      <c r="N3093" s="25" t="e">
        <f>VLOOKUP(K3093,'[1]Hàng hóa'!$C$5:$G$22,5,0)</f>
        <v>#N/A</v>
      </c>
      <c r="O3093" s="25" t="e">
        <f t="shared" si="147"/>
        <v>#N/A</v>
      </c>
      <c r="P3093" s="263" t="e">
        <f t="shared" si="148"/>
        <v>#N/A</v>
      </c>
      <c r="Q3093" s="25" t="e">
        <f t="shared" si="149"/>
        <v>#N/A</v>
      </c>
      <c r="R3093" s="24" t="e">
        <f>VLOOKUP(J3093,'[1]Nhân viên'!$E$20:$F$41,2,0)</f>
        <v>#N/A</v>
      </c>
    </row>
    <row r="3094" spans="1:18" x14ac:dyDescent="0.2">
      <c r="A3094" s="11">
        <v>3092</v>
      </c>
      <c r="M3094" s="24" t="e">
        <f>VLOOKUP(K3094,'Hàng hóa'!$C$5:$J3226,2,0)</f>
        <v>#N/A</v>
      </c>
      <c r="N3094" s="25" t="e">
        <f>VLOOKUP(K3094,'[1]Hàng hóa'!$C$5:$G$22,5,0)</f>
        <v>#N/A</v>
      </c>
      <c r="O3094" s="25" t="e">
        <f t="shared" si="147"/>
        <v>#N/A</v>
      </c>
      <c r="P3094" s="263" t="e">
        <f t="shared" si="148"/>
        <v>#N/A</v>
      </c>
      <c r="Q3094" s="25" t="e">
        <f t="shared" si="149"/>
        <v>#N/A</v>
      </c>
      <c r="R3094" s="24" t="e">
        <f>VLOOKUP(J3094,'[1]Nhân viên'!$E$20:$F$41,2,0)</f>
        <v>#N/A</v>
      </c>
    </row>
    <row r="3095" spans="1:18" x14ac:dyDescent="0.2">
      <c r="A3095" s="11">
        <v>3093</v>
      </c>
      <c r="M3095" s="24" t="e">
        <f>VLOOKUP(K3095,'Hàng hóa'!$C$5:$J3227,2,0)</f>
        <v>#N/A</v>
      </c>
      <c r="N3095" s="25" t="e">
        <f>VLOOKUP(K3095,'[1]Hàng hóa'!$C$5:$G$22,5,0)</f>
        <v>#N/A</v>
      </c>
      <c r="O3095" s="25" t="e">
        <f t="shared" si="147"/>
        <v>#N/A</v>
      </c>
      <c r="P3095" s="263" t="e">
        <f t="shared" si="148"/>
        <v>#N/A</v>
      </c>
      <c r="Q3095" s="25" t="e">
        <f t="shared" si="149"/>
        <v>#N/A</v>
      </c>
      <c r="R3095" s="24" t="e">
        <f>VLOOKUP(J3095,'[1]Nhân viên'!$E$20:$F$41,2,0)</f>
        <v>#N/A</v>
      </c>
    </row>
    <row r="3096" spans="1:18" x14ac:dyDescent="0.2">
      <c r="A3096" s="11">
        <v>3094</v>
      </c>
      <c r="M3096" s="24" t="e">
        <f>VLOOKUP(K3096,'Hàng hóa'!$C$5:$J3228,2,0)</f>
        <v>#N/A</v>
      </c>
      <c r="N3096" s="25" t="e">
        <f>VLOOKUP(K3096,'[1]Hàng hóa'!$C$5:$G$22,5,0)</f>
        <v>#N/A</v>
      </c>
      <c r="O3096" s="25" t="e">
        <f t="shared" si="147"/>
        <v>#N/A</v>
      </c>
      <c r="P3096" s="263" t="e">
        <f t="shared" si="148"/>
        <v>#N/A</v>
      </c>
      <c r="Q3096" s="25" t="e">
        <f t="shared" si="149"/>
        <v>#N/A</v>
      </c>
      <c r="R3096" s="24" t="e">
        <f>VLOOKUP(J3096,'[1]Nhân viên'!$E$20:$F$41,2,0)</f>
        <v>#N/A</v>
      </c>
    </row>
    <row r="3097" spans="1:18" x14ac:dyDescent="0.2">
      <c r="A3097" s="11">
        <v>3095</v>
      </c>
      <c r="M3097" s="24" t="e">
        <f>VLOOKUP(K3097,'Hàng hóa'!$C$5:$J3229,2,0)</f>
        <v>#N/A</v>
      </c>
      <c r="N3097" s="25" t="e">
        <f>VLOOKUP(K3097,'[1]Hàng hóa'!$C$5:$G$22,5,0)</f>
        <v>#N/A</v>
      </c>
      <c r="O3097" s="25" t="e">
        <f t="shared" si="147"/>
        <v>#N/A</v>
      </c>
      <c r="P3097" s="263" t="e">
        <f t="shared" si="148"/>
        <v>#N/A</v>
      </c>
      <c r="Q3097" s="25" t="e">
        <f t="shared" si="149"/>
        <v>#N/A</v>
      </c>
      <c r="R3097" s="24" t="e">
        <f>VLOOKUP(J3097,'[1]Nhân viên'!$E$20:$F$41,2,0)</f>
        <v>#N/A</v>
      </c>
    </row>
    <row r="3098" spans="1:18" x14ac:dyDescent="0.2">
      <c r="A3098" s="11">
        <v>3096</v>
      </c>
      <c r="M3098" s="24" t="e">
        <f>VLOOKUP(K3098,'Hàng hóa'!$C$5:$J3230,2,0)</f>
        <v>#N/A</v>
      </c>
      <c r="N3098" s="25" t="e">
        <f>VLOOKUP(K3098,'[1]Hàng hóa'!$C$5:$G$22,5,0)</f>
        <v>#N/A</v>
      </c>
      <c r="O3098" s="25" t="e">
        <f t="shared" ref="O3098:O3161" si="150">L3098*N3098</f>
        <v>#N/A</v>
      </c>
      <c r="P3098" s="263" t="e">
        <f t="shared" ref="P3098:P3161" si="151">O3098*8%</f>
        <v>#N/A</v>
      </c>
      <c r="Q3098" s="25" t="e">
        <f t="shared" ref="Q3098:Q3161" si="152">O3098*P3098+O3098</f>
        <v>#N/A</v>
      </c>
      <c r="R3098" s="24" t="e">
        <f>VLOOKUP(J3098,'[1]Nhân viên'!$E$20:$F$41,2,0)</f>
        <v>#N/A</v>
      </c>
    </row>
    <row r="3099" spans="1:18" x14ac:dyDescent="0.2">
      <c r="A3099" s="11">
        <v>3097</v>
      </c>
      <c r="M3099" s="24" t="e">
        <f>VLOOKUP(K3099,'Hàng hóa'!$C$5:$J3231,2,0)</f>
        <v>#N/A</v>
      </c>
      <c r="N3099" s="25" t="e">
        <f>VLOOKUP(K3099,'[1]Hàng hóa'!$C$5:$G$22,5,0)</f>
        <v>#N/A</v>
      </c>
      <c r="O3099" s="25" t="e">
        <f t="shared" si="150"/>
        <v>#N/A</v>
      </c>
      <c r="P3099" s="263" t="e">
        <f t="shared" si="151"/>
        <v>#N/A</v>
      </c>
      <c r="Q3099" s="25" t="e">
        <f t="shared" si="152"/>
        <v>#N/A</v>
      </c>
      <c r="R3099" s="24" t="e">
        <f>VLOOKUP(J3099,'[1]Nhân viên'!$E$20:$F$41,2,0)</f>
        <v>#N/A</v>
      </c>
    </row>
    <row r="3100" spans="1:18" x14ac:dyDescent="0.2">
      <c r="A3100" s="11">
        <v>3098</v>
      </c>
      <c r="M3100" s="24" t="e">
        <f>VLOOKUP(K3100,'Hàng hóa'!$C$5:$J3232,2,0)</f>
        <v>#N/A</v>
      </c>
      <c r="N3100" s="25" t="e">
        <f>VLOOKUP(K3100,'[1]Hàng hóa'!$C$5:$G$22,5,0)</f>
        <v>#N/A</v>
      </c>
      <c r="O3100" s="25" t="e">
        <f t="shared" si="150"/>
        <v>#N/A</v>
      </c>
      <c r="P3100" s="263" t="e">
        <f t="shared" si="151"/>
        <v>#N/A</v>
      </c>
      <c r="Q3100" s="25" t="e">
        <f t="shared" si="152"/>
        <v>#N/A</v>
      </c>
      <c r="R3100" s="24" t="e">
        <f>VLOOKUP(J3100,'[1]Nhân viên'!$E$20:$F$41,2,0)</f>
        <v>#N/A</v>
      </c>
    </row>
    <row r="3101" spans="1:18" x14ac:dyDescent="0.2">
      <c r="A3101" s="11">
        <v>3099</v>
      </c>
      <c r="M3101" s="24" t="e">
        <f>VLOOKUP(K3101,'Hàng hóa'!$C$5:$J3233,2,0)</f>
        <v>#N/A</v>
      </c>
      <c r="N3101" s="25" t="e">
        <f>VLOOKUP(K3101,'[1]Hàng hóa'!$C$5:$G$22,5,0)</f>
        <v>#N/A</v>
      </c>
      <c r="O3101" s="25" t="e">
        <f t="shared" si="150"/>
        <v>#N/A</v>
      </c>
      <c r="P3101" s="263" t="e">
        <f t="shared" si="151"/>
        <v>#N/A</v>
      </c>
      <c r="Q3101" s="25" t="e">
        <f t="shared" si="152"/>
        <v>#N/A</v>
      </c>
      <c r="R3101" s="24" t="e">
        <f>VLOOKUP(J3101,'[1]Nhân viên'!$E$20:$F$41,2,0)</f>
        <v>#N/A</v>
      </c>
    </row>
    <row r="3102" spans="1:18" x14ac:dyDescent="0.2">
      <c r="A3102" s="11">
        <v>3100</v>
      </c>
      <c r="M3102" s="24" t="e">
        <f>VLOOKUP(K3102,'Hàng hóa'!$C$5:$J3234,2,0)</f>
        <v>#N/A</v>
      </c>
      <c r="N3102" s="25" t="e">
        <f>VLOOKUP(K3102,'[1]Hàng hóa'!$C$5:$G$22,5,0)</f>
        <v>#N/A</v>
      </c>
      <c r="O3102" s="25" t="e">
        <f t="shared" si="150"/>
        <v>#N/A</v>
      </c>
      <c r="P3102" s="263" t="e">
        <f t="shared" si="151"/>
        <v>#N/A</v>
      </c>
      <c r="Q3102" s="25" t="e">
        <f t="shared" si="152"/>
        <v>#N/A</v>
      </c>
      <c r="R3102" s="24" t="e">
        <f>VLOOKUP(J3102,'[1]Nhân viên'!$E$20:$F$41,2,0)</f>
        <v>#N/A</v>
      </c>
    </row>
    <row r="3103" spans="1:18" x14ac:dyDescent="0.2">
      <c r="A3103" s="11">
        <v>3101</v>
      </c>
      <c r="M3103" s="24" t="e">
        <f>VLOOKUP(K3103,'Hàng hóa'!$C$5:$J3235,2,0)</f>
        <v>#N/A</v>
      </c>
      <c r="N3103" s="25" t="e">
        <f>VLOOKUP(K3103,'[1]Hàng hóa'!$C$5:$G$22,5,0)</f>
        <v>#N/A</v>
      </c>
      <c r="O3103" s="25" t="e">
        <f t="shared" si="150"/>
        <v>#N/A</v>
      </c>
      <c r="P3103" s="263" t="e">
        <f t="shared" si="151"/>
        <v>#N/A</v>
      </c>
      <c r="Q3103" s="25" t="e">
        <f t="shared" si="152"/>
        <v>#N/A</v>
      </c>
      <c r="R3103" s="24" t="e">
        <f>VLOOKUP(J3103,'[1]Nhân viên'!$E$20:$F$41,2,0)</f>
        <v>#N/A</v>
      </c>
    </row>
    <row r="3104" spans="1:18" x14ac:dyDescent="0.2">
      <c r="A3104" s="11">
        <v>3102</v>
      </c>
      <c r="M3104" s="24" t="e">
        <f>VLOOKUP(K3104,'Hàng hóa'!$C$5:$J3236,2,0)</f>
        <v>#N/A</v>
      </c>
      <c r="N3104" s="25" t="e">
        <f>VLOOKUP(K3104,'[1]Hàng hóa'!$C$5:$G$22,5,0)</f>
        <v>#N/A</v>
      </c>
      <c r="O3104" s="25" t="e">
        <f t="shared" si="150"/>
        <v>#N/A</v>
      </c>
      <c r="P3104" s="263" t="e">
        <f t="shared" si="151"/>
        <v>#N/A</v>
      </c>
      <c r="Q3104" s="25" t="e">
        <f t="shared" si="152"/>
        <v>#N/A</v>
      </c>
      <c r="R3104" s="24" t="e">
        <f>VLOOKUP(J3104,'[1]Nhân viên'!$E$20:$F$41,2,0)</f>
        <v>#N/A</v>
      </c>
    </row>
    <row r="3105" spans="1:18" x14ac:dyDescent="0.2">
      <c r="A3105" s="11">
        <v>3103</v>
      </c>
      <c r="M3105" s="24" t="e">
        <f>VLOOKUP(K3105,'Hàng hóa'!$C$5:$J3237,2,0)</f>
        <v>#N/A</v>
      </c>
      <c r="N3105" s="25" t="e">
        <f>VLOOKUP(K3105,'[1]Hàng hóa'!$C$5:$G$22,5,0)</f>
        <v>#N/A</v>
      </c>
      <c r="O3105" s="25" t="e">
        <f t="shared" si="150"/>
        <v>#N/A</v>
      </c>
      <c r="P3105" s="263" t="e">
        <f t="shared" si="151"/>
        <v>#N/A</v>
      </c>
      <c r="Q3105" s="25" t="e">
        <f t="shared" si="152"/>
        <v>#N/A</v>
      </c>
      <c r="R3105" s="24" t="e">
        <f>VLOOKUP(J3105,'[1]Nhân viên'!$E$20:$F$41,2,0)</f>
        <v>#N/A</v>
      </c>
    </row>
    <row r="3106" spans="1:18" x14ac:dyDescent="0.2">
      <c r="A3106" s="11">
        <v>3104</v>
      </c>
      <c r="M3106" s="24" t="e">
        <f>VLOOKUP(K3106,'Hàng hóa'!$C$5:$J3238,2,0)</f>
        <v>#N/A</v>
      </c>
      <c r="N3106" s="25" t="e">
        <f>VLOOKUP(K3106,'[1]Hàng hóa'!$C$5:$G$22,5,0)</f>
        <v>#N/A</v>
      </c>
      <c r="O3106" s="25" t="e">
        <f t="shared" si="150"/>
        <v>#N/A</v>
      </c>
      <c r="P3106" s="263" t="e">
        <f t="shared" si="151"/>
        <v>#N/A</v>
      </c>
      <c r="Q3106" s="25" t="e">
        <f t="shared" si="152"/>
        <v>#N/A</v>
      </c>
      <c r="R3106" s="24" t="e">
        <f>VLOOKUP(J3106,'[1]Nhân viên'!$E$20:$F$41,2,0)</f>
        <v>#N/A</v>
      </c>
    </row>
    <row r="3107" spans="1:18" x14ac:dyDescent="0.2">
      <c r="A3107" s="11">
        <v>3105</v>
      </c>
      <c r="M3107" s="24" t="e">
        <f>VLOOKUP(K3107,'Hàng hóa'!$C$5:$J3239,2,0)</f>
        <v>#N/A</v>
      </c>
      <c r="N3107" s="25" t="e">
        <f>VLOOKUP(K3107,'[1]Hàng hóa'!$C$5:$G$22,5,0)</f>
        <v>#N/A</v>
      </c>
      <c r="O3107" s="25" t="e">
        <f t="shared" si="150"/>
        <v>#N/A</v>
      </c>
      <c r="P3107" s="263" t="e">
        <f t="shared" si="151"/>
        <v>#N/A</v>
      </c>
      <c r="Q3107" s="25" t="e">
        <f t="shared" si="152"/>
        <v>#N/A</v>
      </c>
      <c r="R3107" s="24" t="e">
        <f>VLOOKUP(J3107,'[1]Nhân viên'!$E$20:$F$41,2,0)</f>
        <v>#N/A</v>
      </c>
    </row>
    <row r="3108" spans="1:18" x14ac:dyDescent="0.2">
      <c r="A3108" s="11">
        <v>3106</v>
      </c>
      <c r="M3108" s="24" t="e">
        <f>VLOOKUP(K3108,'Hàng hóa'!$C$5:$J3240,2,0)</f>
        <v>#N/A</v>
      </c>
      <c r="N3108" s="25" t="e">
        <f>VLOOKUP(K3108,'[1]Hàng hóa'!$C$5:$G$22,5,0)</f>
        <v>#N/A</v>
      </c>
      <c r="O3108" s="25" t="e">
        <f t="shared" si="150"/>
        <v>#N/A</v>
      </c>
      <c r="P3108" s="263" t="e">
        <f t="shared" si="151"/>
        <v>#N/A</v>
      </c>
      <c r="Q3108" s="25" t="e">
        <f t="shared" si="152"/>
        <v>#N/A</v>
      </c>
      <c r="R3108" s="24" t="e">
        <f>VLOOKUP(J3108,'[1]Nhân viên'!$E$20:$F$41,2,0)</f>
        <v>#N/A</v>
      </c>
    </row>
    <row r="3109" spans="1:18" x14ac:dyDescent="0.2">
      <c r="A3109" s="11">
        <v>3107</v>
      </c>
      <c r="M3109" s="24" t="e">
        <f>VLOOKUP(K3109,'Hàng hóa'!$C$5:$J3241,2,0)</f>
        <v>#N/A</v>
      </c>
      <c r="N3109" s="25" t="e">
        <f>VLOOKUP(K3109,'[1]Hàng hóa'!$C$5:$G$22,5,0)</f>
        <v>#N/A</v>
      </c>
      <c r="O3109" s="25" t="e">
        <f t="shared" si="150"/>
        <v>#N/A</v>
      </c>
      <c r="P3109" s="263" t="e">
        <f t="shared" si="151"/>
        <v>#N/A</v>
      </c>
      <c r="Q3109" s="25" t="e">
        <f t="shared" si="152"/>
        <v>#N/A</v>
      </c>
      <c r="R3109" s="24" t="e">
        <f>VLOOKUP(J3109,'[1]Nhân viên'!$E$20:$F$41,2,0)</f>
        <v>#N/A</v>
      </c>
    </row>
    <row r="3110" spans="1:18" x14ac:dyDescent="0.2">
      <c r="A3110" s="11">
        <v>3108</v>
      </c>
      <c r="M3110" s="24" t="e">
        <f>VLOOKUP(K3110,'Hàng hóa'!$C$5:$J3242,2,0)</f>
        <v>#N/A</v>
      </c>
      <c r="N3110" s="25" t="e">
        <f>VLOOKUP(K3110,'[1]Hàng hóa'!$C$5:$G$22,5,0)</f>
        <v>#N/A</v>
      </c>
      <c r="O3110" s="25" t="e">
        <f t="shared" si="150"/>
        <v>#N/A</v>
      </c>
      <c r="P3110" s="263" t="e">
        <f t="shared" si="151"/>
        <v>#N/A</v>
      </c>
      <c r="Q3110" s="25" t="e">
        <f t="shared" si="152"/>
        <v>#N/A</v>
      </c>
      <c r="R3110" s="24" t="e">
        <f>VLOOKUP(J3110,'[1]Nhân viên'!$E$20:$F$41,2,0)</f>
        <v>#N/A</v>
      </c>
    </row>
    <row r="3111" spans="1:18" x14ac:dyDescent="0.2">
      <c r="A3111" s="11">
        <v>3109</v>
      </c>
      <c r="M3111" s="24" t="e">
        <f>VLOOKUP(K3111,'Hàng hóa'!$C$5:$J3243,2,0)</f>
        <v>#N/A</v>
      </c>
      <c r="N3111" s="25" t="e">
        <f>VLOOKUP(K3111,'[1]Hàng hóa'!$C$5:$G$22,5,0)</f>
        <v>#N/A</v>
      </c>
      <c r="O3111" s="25" t="e">
        <f t="shared" si="150"/>
        <v>#N/A</v>
      </c>
      <c r="P3111" s="263" t="e">
        <f t="shared" si="151"/>
        <v>#N/A</v>
      </c>
      <c r="Q3111" s="25" t="e">
        <f t="shared" si="152"/>
        <v>#N/A</v>
      </c>
      <c r="R3111" s="24" t="e">
        <f>VLOOKUP(J3111,'[1]Nhân viên'!$E$20:$F$41,2,0)</f>
        <v>#N/A</v>
      </c>
    </row>
    <row r="3112" spans="1:18" x14ac:dyDescent="0.2">
      <c r="A3112" s="11">
        <v>3110</v>
      </c>
      <c r="M3112" s="24" t="e">
        <f>VLOOKUP(K3112,'Hàng hóa'!$C$5:$J3244,2,0)</f>
        <v>#N/A</v>
      </c>
      <c r="N3112" s="25" t="e">
        <f>VLOOKUP(K3112,'[1]Hàng hóa'!$C$5:$G$22,5,0)</f>
        <v>#N/A</v>
      </c>
      <c r="O3112" s="25" t="e">
        <f t="shared" si="150"/>
        <v>#N/A</v>
      </c>
      <c r="P3112" s="263" t="e">
        <f t="shared" si="151"/>
        <v>#N/A</v>
      </c>
      <c r="Q3112" s="25" t="e">
        <f t="shared" si="152"/>
        <v>#N/A</v>
      </c>
      <c r="R3112" s="24" t="e">
        <f>VLOOKUP(J3112,'[1]Nhân viên'!$E$20:$F$41,2,0)</f>
        <v>#N/A</v>
      </c>
    </row>
    <row r="3113" spans="1:18" x14ac:dyDescent="0.2">
      <c r="A3113" s="11">
        <v>3111</v>
      </c>
      <c r="M3113" s="24" t="e">
        <f>VLOOKUP(K3113,'Hàng hóa'!$C$5:$J3245,2,0)</f>
        <v>#N/A</v>
      </c>
      <c r="N3113" s="25" t="e">
        <f>VLOOKUP(K3113,'[1]Hàng hóa'!$C$5:$G$22,5,0)</f>
        <v>#N/A</v>
      </c>
      <c r="O3113" s="25" t="e">
        <f t="shared" si="150"/>
        <v>#N/A</v>
      </c>
      <c r="P3113" s="263" t="e">
        <f t="shared" si="151"/>
        <v>#N/A</v>
      </c>
      <c r="Q3113" s="25" t="e">
        <f t="shared" si="152"/>
        <v>#N/A</v>
      </c>
      <c r="R3113" s="24" t="e">
        <f>VLOOKUP(J3113,'[1]Nhân viên'!$E$20:$F$41,2,0)</f>
        <v>#N/A</v>
      </c>
    </row>
    <row r="3114" spans="1:18" x14ac:dyDescent="0.2">
      <c r="A3114" s="11">
        <v>3112</v>
      </c>
      <c r="M3114" s="24" t="e">
        <f>VLOOKUP(K3114,'Hàng hóa'!$C$5:$J3246,2,0)</f>
        <v>#N/A</v>
      </c>
      <c r="N3114" s="25" t="e">
        <f>VLOOKUP(K3114,'[1]Hàng hóa'!$C$5:$G$22,5,0)</f>
        <v>#N/A</v>
      </c>
      <c r="O3114" s="25" t="e">
        <f t="shared" si="150"/>
        <v>#N/A</v>
      </c>
      <c r="P3114" s="263" t="e">
        <f t="shared" si="151"/>
        <v>#N/A</v>
      </c>
      <c r="Q3114" s="25" t="e">
        <f t="shared" si="152"/>
        <v>#N/A</v>
      </c>
      <c r="R3114" s="24" t="e">
        <f>VLOOKUP(J3114,'[1]Nhân viên'!$E$20:$F$41,2,0)</f>
        <v>#N/A</v>
      </c>
    </row>
    <row r="3115" spans="1:18" x14ac:dyDescent="0.2">
      <c r="A3115" s="11">
        <v>3113</v>
      </c>
      <c r="M3115" s="24" t="e">
        <f>VLOOKUP(K3115,'Hàng hóa'!$C$5:$J3247,2,0)</f>
        <v>#N/A</v>
      </c>
      <c r="N3115" s="25" t="e">
        <f>VLOOKUP(K3115,'[1]Hàng hóa'!$C$5:$G$22,5,0)</f>
        <v>#N/A</v>
      </c>
      <c r="O3115" s="25" t="e">
        <f t="shared" si="150"/>
        <v>#N/A</v>
      </c>
      <c r="P3115" s="263" t="e">
        <f t="shared" si="151"/>
        <v>#N/A</v>
      </c>
      <c r="Q3115" s="25" t="e">
        <f t="shared" si="152"/>
        <v>#N/A</v>
      </c>
      <c r="R3115" s="24" t="e">
        <f>VLOOKUP(J3115,'[1]Nhân viên'!$E$20:$F$41,2,0)</f>
        <v>#N/A</v>
      </c>
    </row>
    <row r="3116" spans="1:18" x14ac:dyDescent="0.2">
      <c r="A3116" s="11">
        <v>3114</v>
      </c>
      <c r="M3116" s="24" t="e">
        <f>VLOOKUP(K3116,'Hàng hóa'!$C$5:$J3248,2,0)</f>
        <v>#N/A</v>
      </c>
      <c r="N3116" s="25" t="e">
        <f>VLOOKUP(K3116,'[1]Hàng hóa'!$C$5:$G$22,5,0)</f>
        <v>#N/A</v>
      </c>
      <c r="O3116" s="25" t="e">
        <f t="shared" si="150"/>
        <v>#N/A</v>
      </c>
      <c r="P3116" s="263" t="e">
        <f t="shared" si="151"/>
        <v>#N/A</v>
      </c>
      <c r="Q3116" s="25" t="e">
        <f t="shared" si="152"/>
        <v>#N/A</v>
      </c>
      <c r="R3116" s="24" t="e">
        <f>VLOOKUP(J3116,'[1]Nhân viên'!$E$20:$F$41,2,0)</f>
        <v>#N/A</v>
      </c>
    </row>
    <row r="3117" spans="1:18" x14ac:dyDescent="0.2">
      <c r="A3117" s="11">
        <v>3115</v>
      </c>
      <c r="M3117" s="24" t="e">
        <f>VLOOKUP(K3117,'Hàng hóa'!$C$5:$J3249,2,0)</f>
        <v>#N/A</v>
      </c>
      <c r="N3117" s="25" t="e">
        <f>VLOOKUP(K3117,'[1]Hàng hóa'!$C$5:$G$22,5,0)</f>
        <v>#N/A</v>
      </c>
      <c r="O3117" s="25" t="e">
        <f t="shared" si="150"/>
        <v>#N/A</v>
      </c>
      <c r="P3117" s="263" t="e">
        <f t="shared" si="151"/>
        <v>#N/A</v>
      </c>
      <c r="Q3117" s="25" t="e">
        <f t="shared" si="152"/>
        <v>#N/A</v>
      </c>
      <c r="R3117" s="24" t="e">
        <f>VLOOKUP(J3117,'[1]Nhân viên'!$E$20:$F$41,2,0)</f>
        <v>#N/A</v>
      </c>
    </row>
    <row r="3118" spans="1:18" x14ac:dyDescent="0.2">
      <c r="A3118" s="11">
        <v>3116</v>
      </c>
      <c r="M3118" s="24" t="e">
        <f>VLOOKUP(K3118,'Hàng hóa'!$C$5:$J3250,2,0)</f>
        <v>#N/A</v>
      </c>
      <c r="N3118" s="25" t="e">
        <f>VLOOKUP(K3118,'[1]Hàng hóa'!$C$5:$G$22,5,0)</f>
        <v>#N/A</v>
      </c>
      <c r="O3118" s="25" t="e">
        <f t="shared" si="150"/>
        <v>#N/A</v>
      </c>
      <c r="P3118" s="263" t="e">
        <f t="shared" si="151"/>
        <v>#N/A</v>
      </c>
      <c r="Q3118" s="25" t="e">
        <f t="shared" si="152"/>
        <v>#N/A</v>
      </c>
      <c r="R3118" s="24" t="e">
        <f>VLOOKUP(J3118,'[1]Nhân viên'!$E$20:$F$41,2,0)</f>
        <v>#N/A</v>
      </c>
    </row>
    <row r="3119" spans="1:18" x14ac:dyDescent="0.2">
      <c r="A3119" s="11">
        <v>3117</v>
      </c>
      <c r="M3119" s="24" t="e">
        <f>VLOOKUP(K3119,'Hàng hóa'!$C$5:$J3251,2,0)</f>
        <v>#N/A</v>
      </c>
      <c r="N3119" s="25" t="e">
        <f>VLOOKUP(K3119,'[1]Hàng hóa'!$C$5:$G$22,5,0)</f>
        <v>#N/A</v>
      </c>
      <c r="O3119" s="25" t="e">
        <f t="shared" si="150"/>
        <v>#N/A</v>
      </c>
      <c r="P3119" s="263" t="e">
        <f t="shared" si="151"/>
        <v>#N/A</v>
      </c>
      <c r="Q3119" s="25" t="e">
        <f t="shared" si="152"/>
        <v>#N/A</v>
      </c>
      <c r="R3119" s="24" t="e">
        <f>VLOOKUP(J3119,'[1]Nhân viên'!$E$20:$F$41,2,0)</f>
        <v>#N/A</v>
      </c>
    </row>
    <row r="3120" spans="1:18" x14ac:dyDescent="0.2">
      <c r="A3120" s="11">
        <v>3118</v>
      </c>
      <c r="M3120" s="24" t="e">
        <f>VLOOKUP(K3120,'Hàng hóa'!$C$5:$J3252,2,0)</f>
        <v>#N/A</v>
      </c>
      <c r="N3120" s="25" t="e">
        <f>VLOOKUP(K3120,'[1]Hàng hóa'!$C$5:$G$22,5,0)</f>
        <v>#N/A</v>
      </c>
      <c r="O3120" s="25" t="e">
        <f t="shared" si="150"/>
        <v>#N/A</v>
      </c>
      <c r="P3120" s="263" t="e">
        <f t="shared" si="151"/>
        <v>#N/A</v>
      </c>
      <c r="Q3120" s="25" t="e">
        <f t="shared" si="152"/>
        <v>#N/A</v>
      </c>
      <c r="R3120" s="24" t="e">
        <f>VLOOKUP(J3120,'[1]Nhân viên'!$E$20:$F$41,2,0)</f>
        <v>#N/A</v>
      </c>
    </row>
    <row r="3121" spans="1:18" x14ac:dyDescent="0.2">
      <c r="A3121" s="11">
        <v>3119</v>
      </c>
      <c r="M3121" s="24" t="e">
        <f>VLOOKUP(K3121,'Hàng hóa'!$C$5:$J3253,2,0)</f>
        <v>#N/A</v>
      </c>
      <c r="N3121" s="25" t="e">
        <f>VLOOKUP(K3121,'[1]Hàng hóa'!$C$5:$G$22,5,0)</f>
        <v>#N/A</v>
      </c>
      <c r="O3121" s="25" t="e">
        <f t="shared" si="150"/>
        <v>#N/A</v>
      </c>
      <c r="P3121" s="263" t="e">
        <f t="shared" si="151"/>
        <v>#N/A</v>
      </c>
      <c r="Q3121" s="25" t="e">
        <f t="shared" si="152"/>
        <v>#N/A</v>
      </c>
      <c r="R3121" s="24" t="e">
        <f>VLOOKUP(J3121,'[1]Nhân viên'!$E$20:$F$41,2,0)</f>
        <v>#N/A</v>
      </c>
    </row>
    <row r="3122" spans="1:18" x14ac:dyDescent="0.2">
      <c r="A3122" s="11">
        <v>3120</v>
      </c>
      <c r="M3122" s="24" t="e">
        <f>VLOOKUP(K3122,'Hàng hóa'!$C$5:$J3254,2,0)</f>
        <v>#N/A</v>
      </c>
      <c r="N3122" s="25" t="e">
        <f>VLOOKUP(K3122,'[1]Hàng hóa'!$C$5:$G$22,5,0)</f>
        <v>#N/A</v>
      </c>
      <c r="O3122" s="25" t="e">
        <f t="shared" si="150"/>
        <v>#N/A</v>
      </c>
      <c r="P3122" s="263" t="e">
        <f t="shared" si="151"/>
        <v>#N/A</v>
      </c>
      <c r="Q3122" s="25" t="e">
        <f t="shared" si="152"/>
        <v>#N/A</v>
      </c>
      <c r="R3122" s="24" t="e">
        <f>VLOOKUP(J3122,'[1]Nhân viên'!$E$20:$F$41,2,0)</f>
        <v>#N/A</v>
      </c>
    </row>
    <row r="3123" spans="1:18" x14ac:dyDescent="0.2">
      <c r="A3123" s="11">
        <v>3121</v>
      </c>
      <c r="M3123" s="24" t="e">
        <f>VLOOKUP(K3123,'Hàng hóa'!$C$5:$J3255,2,0)</f>
        <v>#N/A</v>
      </c>
      <c r="N3123" s="25" t="e">
        <f>VLOOKUP(K3123,'[1]Hàng hóa'!$C$5:$G$22,5,0)</f>
        <v>#N/A</v>
      </c>
      <c r="O3123" s="25" t="e">
        <f t="shared" si="150"/>
        <v>#N/A</v>
      </c>
      <c r="P3123" s="263" t="e">
        <f t="shared" si="151"/>
        <v>#N/A</v>
      </c>
      <c r="Q3123" s="25" t="e">
        <f t="shared" si="152"/>
        <v>#N/A</v>
      </c>
      <c r="R3123" s="24" t="e">
        <f>VLOOKUP(J3123,'[1]Nhân viên'!$E$20:$F$41,2,0)</f>
        <v>#N/A</v>
      </c>
    </row>
    <row r="3124" spans="1:18" x14ac:dyDescent="0.2">
      <c r="A3124" s="11">
        <v>3122</v>
      </c>
      <c r="M3124" s="24" t="e">
        <f>VLOOKUP(K3124,'Hàng hóa'!$C$5:$J3256,2,0)</f>
        <v>#N/A</v>
      </c>
      <c r="N3124" s="25" t="e">
        <f>VLOOKUP(K3124,'[1]Hàng hóa'!$C$5:$G$22,5,0)</f>
        <v>#N/A</v>
      </c>
      <c r="O3124" s="25" t="e">
        <f t="shared" si="150"/>
        <v>#N/A</v>
      </c>
      <c r="P3124" s="263" t="e">
        <f t="shared" si="151"/>
        <v>#N/A</v>
      </c>
      <c r="Q3124" s="25" t="e">
        <f t="shared" si="152"/>
        <v>#N/A</v>
      </c>
      <c r="R3124" s="24" t="e">
        <f>VLOOKUP(J3124,'[1]Nhân viên'!$E$20:$F$41,2,0)</f>
        <v>#N/A</v>
      </c>
    </row>
    <row r="3125" spans="1:18" x14ac:dyDescent="0.2">
      <c r="A3125" s="11">
        <v>3123</v>
      </c>
      <c r="M3125" s="24" t="e">
        <f>VLOOKUP(K3125,'Hàng hóa'!$C$5:$J3257,2,0)</f>
        <v>#N/A</v>
      </c>
      <c r="N3125" s="25" t="e">
        <f>VLOOKUP(K3125,'[1]Hàng hóa'!$C$5:$G$22,5,0)</f>
        <v>#N/A</v>
      </c>
      <c r="O3125" s="25" t="e">
        <f t="shared" si="150"/>
        <v>#N/A</v>
      </c>
      <c r="P3125" s="263" t="e">
        <f t="shared" si="151"/>
        <v>#N/A</v>
      </c>
      <c r="Q3125" s="25" t="e">
        <f t="shared" si="152"/>
        <v>#N/A</v>
      </c>
      <c r="R3125" s="24" t="e">
        <f>VLOOKUP(J3125,'[1]Nhân viên'!$E$20:$F$41,2,0)</f>
        <v>#N/A</v>
      </c>
    </row>
    <row r="3126" spans="1:18" x14ac:dyDescent="0.2">
      <c r="A3126" s="11">
        <v>3124</v>
      </c>
      <c r="M3126" s="24" t="e">
        <f>VLOOKUP(K3126,'Hàng hóa'!$C$5:$J3258,2,0)</f>
        <v>#N/A</v>
      </c>
      <c r="N3126" s="25" t="e">
        <f>VLOOKUP(K3126,'[1]Hàng hóa'!$C$5:$G$22,5,0)</f>
        <v>#N/A</v>
      </c>
      <c r="O3126" s="25" t="e">
        <f t="shared" si="150"/>
        <v>#N/A</v>
      </c>
      <c r="P3126" s="263" t="e">
        <f t="shared" si="151"/>
        <v>#N/A</v>
      </c>
      <c r="Q3126" s="25" t="e">
        <f t="shared" si="152"/>
        <v>#N/A</v>
      </c>
      <c r="R3126" s="24" t="e">
        <f>VLOOKUP(J3126,'[1]Nhân viên'!$E$20:$F$41,2,0)</f>
        <v>#N/A</v>
      </c>
    </row>
    <row r="3127" spans="1:18" x14ac:dyDescent="0.2">
      <c r="A3127" s="11">
        <v>3125</v>
      </c>
      <c r="M3127" s="24" t="e">
        <f>VLOOKUP(K3127,'Hàng hóa'!$C$5:$J3259,2,0)</f>
        <v>#N/A</v>
      </c>
      <c r="N3127" s="25" t="e">
        <f>VLOOKUP(K3127,'[1]Hàng hóa'!$C$5:$G$22,5,0)</f>
        <v>#N/A</v>
      </c>
      <c r="O3127" s="25" t="e">
        <f t="shared" si="150"/>
        <v>#N/A</v>
      </c>
      <c r="P3127" s="263" t="e">
        <f t="shared" si="151"/>
        <v>#N/A</v>
      </c>
      <c r="Q3127" s="25" t="e">
        <f t="shared" si="152"/>
        <v>#N/A</v>
      </c>
      <c r="R3127" s="24" t="e">
        <f>VLOOKUP(J3127,'[1]Nhân viên'!$E$20:$F$41,2,0)</f>
        <v>#N/A</v>
      </c>
    </row>
    <row r="3128" spans="1:18" x14ac:dyDescent="0.2">
      <c r="A3128" s="11">
        <v>3126</v>
      </c>
      <c r="M3128" s="24" t="e">
        <f>VLOOKUP(K3128,'Hàng hóa'!$C$5:$J3260,2,0)</f>
        <v>#N/A</v>
      </c>
      <c r="N3128" s="25" t="e">
        <f>VLOOKUP(K3128,'[1]Hàng hóa'!$C$5:$G$22,5,0)</f>
        <v>#N/A</v>
      </c>
      <c r="O3128" s="25" t="e">
        <f t="shared" si="150"/>
        <v>#N/A</v>
      </c>
      <c r="P3128" s="263" t="e">
        <f t="shared" si="151"/>
        <v>#N/A</v>
      </c>
      <c r="Q3128" s="25" t="e">
        <f t="shared" si="152"/>
        <v>#N/A</v>
      </c>
      <c r="R3128" s="24" t="e">
        <f>VLOOKUP(J3128,'[1]Nhân viên'!$E$20:$F$41,2,0)</f>
        <v>#N/A</v>
      </c>
    </row>
    <row r="3129" spans="1:18" x14ac:dyDescent="0.2">
      <c r="A3129" s="11">
        <v>3127</v>
      </c>
      <c r="M3129" s="24" t="e">
        <f>VLOOKUP(K3129,'Hàng hóa'!$C$5:$J3261,2,0)</f>
        <v>#N/A</v>
      </c>
      <c r="N3129" s="25" t="e">
        <f>VLOOKUP(K3129,'[1]Hàng hóa'!$C$5:$G$22,5,0)</f>
        <v>#N/A</v>
      </c>
      <c r="O3129" s="25" t="e">
        <f t="shared" si="150"/>
        <v>#N/A</v>
      </c>
      <c r="P3129" s="263" t="e">
        <f t="shared" si="151"/>
        <v>#N/A</v>
      </c>
      <c r="Q3129" s="25" t="e">
        <f t="shared" si="152"/>
        <v>#N/A</v>
      </c>
      <c r="R3129" s="24" t="e">
        <f>VLOOKUP(J3129,'[1]Nhân viên'!$E$20:$F$41,2,0)</f>
        <v>#N/A</v>
      </c>
    </row>
    <row r="3130" spans="1:18" x14ac:dyDescent="0.2">
      <c r="A3130" s="11">
        <v>3128</v>
      </c>
      <c r="M3130" s="24" t="e">
        <f>VLOOKUP(K3130,'Hàng hóa'!$C$5:$J3262,2,0)</f>
        <v>#N/A</v>
      </c>
      <c r="N3130" s="25" t="e">
        <f>VLOOKUP(K3130,'[1]Hàng hóa'!$C$5:$G$22,5,0)</f>
        <v>#N/A</v>
      </c>
      <c r="O3130" s="25" t="e">
        <f t="shared" si="150"/>
        <v>#N/A</v>
      </c>
      <c r="P3130" s="263" t="e">
        <f t="shared" si="151"/>
        <v>#N/A</v>
      </c>
      <c r="Q3130" s="25" t="e">
        <f t="shared" si="152"/>
        <v>#N/A</v>
      </c>
      <c r="R3130" s="24" t="e">
        <f>VLOOKUP(J3130,'[1]Nhân viên'!$E$20:$F$41,2,0)</f>
        <v>#N/A</v>
      </c>
    </row>
    <row r="3131" spans="1:18" x14ac:dyDescent="0.2">
      <c r="A3131" s="11">
        <v>3129</v>
      </c>
      <c r="M3131" s="24" t="e">
        <f>VLOOKUP(K3131,'Hàng hóa'!$C$5:$J3263,2,0)</f>
        <v>#N/A</v>
      </c>
      <c r="N3131" s="25" t="e">
        <f>VLOOKUP(K3131,'[1]Hàng hóa'!$C$5:$G$22,5,0)</f>
        <v>#N/A</v>
      </c>
      <c r="O3131" s="25" t="e">
        <f t="shared" si="150"/>
        <v>#N/A</v>
      </c>
      <c r="P3131" s="263" t="e">
        <f t="shared" si="151"/>
        <v>#N/A</v>
      </c>
      <c r="Q3131" s="25" t="e">
        <f t="shared" si="152"/>
        <v>#N/A</v>
      </c>
      <c r="R3131" s="24" t="e">
        <f>VLOOKUP(J3131,'[1]Nhân viên'!$E$20:$F$41,2,0)</f>
        <v>#N/A</v>
      </c>
    </row>
    <row r="3132" spans="1:18" x14ac:dyDescent="0.2">
      <c r="A3132" s="11">
        <v>3130</v>
      </c>
      <c r="M3132" s="24" t="e">
        <f>VLOOKUP(K3132,'Hàng hóa'!$C$5:$J3264,2,0)</f>
        <v>#N/A</v>
      </c>
      <c r="N3132" s="25" t="e">
        <f>VLOOKUP(K3132,'[1]Hàng hóa'!$C$5:$G$22,5,0)</f>
        <v>#N/A</v>
      </c>
      <c r="O3132" s="25" t="e">
        <f t="shared" si="150"/>
        <v>#N/A</v>
      </c>
      <c r="P3132" s="263" t="e">
        <f t="shared" si="151"/>
        <v>#N/A</v>
      </c>
      <c r="Q3132" s="25" t="e">
        <f t="shared" si="152"/>
        <v>#N/A</v>
      </c>
      <c r="R3132" s="24" t="e">
        <f>VLOOKUP(J3132,'[1]Nhân viên'!$E$20:$F$41,2,0)</f>
        <v>#N/A</v>
      </c>
    </row>
    <row r="3133" spans="1:18" x14ac:dyDescent="0.2">
      <c r="A3133" s="11">
        <v>3131</v>
      </c>
      <c r="M3133" s="24" t="e">
        <f>VLOOKUP(K3133,'Hàng hóa'!$C$5:$J3265,2,0)</f>
        <v>#N/A</v>
      </c>
      <c r="N3133" s="25" t="e">
        <f>VLOOKUP(K3133,'[1]Hàng hóa'!$C$5:$G$22,5,0)</f>
        <v>#N/A</v>
      </c>
      <c r="O3133" s="25" t="e">
        <f t="shared" si="150"/>
        <v>#N/A</v>
      </c>
      <c r="P3133" s="263" t="e">
        <f t="shared" si="151"/>
        <v>#N/A</v>
      </c>
      <c r="Q3133" s="25" t="e">
        <f t="shared" si="152"/>
        <v>#N/A</v>
      </c>
      <c r="R3133" s="24" t="e">
        <f>VLOOKUP(J3133,'[1]Nhân viên'!$E$20:$F$41,2,0)</f>
        <v>#N/A</v>
      </c>
    </row>
    <row r="3134" spans="1:18" x14ac:dyDescent="0.2">
      <c r="A3134" s="11">
        <v>3132</v>
      </c>
      <c r="M3134" s="24" t="e">
        <f>VLOOKUP(K3134,'Hàng hóa'!$C$5:$J3266,2,0)</f>
        <v>#N/A</v>
      </c>
      <c r="N3134" s="25" t="e">
        <f>VLOOKUP(K3134,'[1]Hàng hóa'!$C$5:$G$22,5,0)</f>
        <v>#N/A</v>
      </c>
      <c r="O3134" s="25" t="e">
        <f t="shared" si="150"/>
        <v>#N/A</v>
      </c>
      <c r="P3134" s="263" t="e">
        <f t="shared" si="151"/>
        <v>#N/A</v>
      </c>
      <c r="Q3134" s="25" t="e">
        <f t="shared" si="152"/>
        <v>#N/A</v>
      </c>
      <c r="R3134" s="24" t="e">
        <f>VLOOKUP(J3134,'[1]Nhân viên'!$E$20:$F$41,2,0)</f>
        <v>#N/A</v>
      </c>
    </row>
    <row r="3135" spans="1:18" x14ac:dyDescent="0.2">
      <c r="A3135" s="11">
        <v>3133</v>
      </c>
      <c r="M3135" s="24" t="e">
        <f>VLOOKUP(K3135,'Hàng hóa'!$C$5:$J3267,2,0)</f>
        <v>#N/A</v>
      </c>
      <c r="N3135" s="25" t="e">
        <f>VLOOKUP(K3135,'[1]Hàng hóa'!$C$5:$G$22,5,0)</f>
        <v>#N/A</v>
      </c>
      <c r="O3135" s="25" t="e">
        <f t="shared" si="150"/>
        <v>#N/A</v>
      </c>
      <c r="P3135" s="263" t="e">
        <f t="shared" si="151"/>
        <v>#N/A</v>
      </c>
      <c r="Q3135" s="25" t="e">
        <f t="shared" si="152"/>
        <v>#N/A</v>
      </c>
      <c r="R3135" s="24" t="e">
        <f>VLOOKUP(J3135,'[1]Nhân viên'!$E$20:$F$41,2,0)</f>
        <v>#N/A</v>
      </c>
    </row>
    <row r="3136" spans="1:18" x14ac:dyDescent="0.2">
      <c r="A3136" s="11">
        <v>3134</v>
      </c>
      <c r="M3136" s="24" t="e">
        <f>VLOOKUP(K3136,'Hàng hóa'!$C$5:$J3268,2,0)</f>
        <v>#N/A</v>
      </c>
      <c r="N3136" s="25" t="e">
        <f>VLOOKUP(K3136,'[1]Hàng hóa'!$C$5:$G$22,5,0)</f>
        <v>#N/A</v>
      </c>
      <c r="O3136" s="25" t="e">
        <f t="shared" si="150"/>
        <v>#N/A</v>
      </c>
      <c r="P3136" s="263" t="e">
        <f t="shared" si="151"/>
        <v>#N/A</v>
      </c>
      <c r="Q3136" s="25" t="e">
        <f t="shared" si="152"/>
        <v>#N/A</v>
      </c>
      <c r="R3136" s="24" t="e">
        <f>VLOOKUP(J3136,'[1]Nhân viên'!$E$20:$F$41,2,0)</f>
        <v>#N/A</v>
      </c>
    </row>
    <row r="3137" spans="1:18" x14ac:dyDescent="0.2">
      <c r="A3137" s="11">
        <v>3135</v>
      </c>
      <c r="M3137" s="24" t="e">
        <f>VLOOKUP(K3137,'Hàng hóa'!$C$5:$J3269,2,0)</f>
        <v>#N/A</v>
      </c>
      <c r="N3137" s="25" t="e">
        <f>VLOOKUP(K3137,'[1]Hàng hóa'!$C$5:$G$22,5,0)</f>
        <v>#N/A</v>
      </c>
      <c r="O3137" s="25" t="e">
        <f t="shared" si="150"/>
        <v>#N/A</v>
      </c>
      <c r="P3137" s="263" t="e">
        <f t="shared" si="151"/>
        <v>#N/A</v>
      </c>
      <c r="Q3137" s="25" t="e">
        <f t="shared" si="152"/>
        <v>#N/A</v>
      </c>
      <c r="R3137" s="24" t="e">
        <f>VLOOKUP(J3137,'[1]Nhân viên'!$E$20:$F$41,2,0)</f>
        <v>#N/A</v>
      </c>
    </row>
    <row r="3138" spans="1:18" x14ac:dyDescent="0.2">
      <c r="A3138" s="11">
        <v>3136</v>
      </c>
      <c r="M3138" s="24" t="e">
        <f>VLOOKUP(K3138,'Hàng hóa'!$C$5:$J3270,2,0)</f>
        <v>#N/A</v>
      </c>
      <c r="N3138" s="25" t="e">
        <f>VLOOKUP(K3138,'[1]Hàng hóa'!$C$5:$G$22,5,0)</f>
        <v>#N/A</v>
      </c>
      <c r="O3138" s="25" t="e">
        <f t="shared" si="150"/>
        <v>#N/A</v>
      </c>
      <c r="P3138" s="263" t="e">
        <f t="shared" si="151"/>
        <v>#N/A</v>
      </c>
      <c r="Q3138" s="25" t="e">
        <f t="shared" si="152"/>
        <v>#N/A</v>
      </c>
      <c r="R3138" s="24" t="e">
        <f>VLOOKUP(J3138,'[1]Nhân viên'!$E$20:$F$41,2,0)</f>
        <v>#N/A</v>
      </c>
    </row>
    <row r="3139" spans="1:18" x14ac:dyDescent="0.2">
      <c r="A3139" s="11">
        <v>3137</v>
      </c>
      <c r="M3139" s="24" t="e">
        <f>VLOOKUP(K3139,'Hàng hóa'!$C$5:$J3271,2,0)</f>
        <v>#N/A</v>
      </c>
      <c r="N3139" s="25" t="e">
        <f>VLOOKUP(K3139,'[1]Hàng hóa'!$C$5:$G$22,5,0)</f>
        <v>#N/A</v>
      </c>
      <c r="O3139" s="25" t="e">
        <f t="shared" si="150"/>
        <v>#N/A</v>
      </c>
      <c r="P3139" s="263" t="e">
        <f t="shared" si="151"/>
        <v>#N/A</v>
      </c>
      <c r="Q3139" s="25" t="e">
        <f t="shared" si="152"/>
        <v>#N/A</v>
      </c>
      <c r="R3139" s="24" t="e">
        <f>VLOOKUP(J3139,'[1]Nhân viên'!$E$20:$F$41,2,0)</f>
        <v>#N/A</v>
      </c>
    </row>
    <row r="3140" spans="1:18" x14ac:dyDescent="0.2">
      <c r="A3140" s="11">
        <v>3138</v>
      </c>
      <c r="M3140" s="24" t="e">
        <f>VLOOKUP(K3140,'Hàng hóa'!$C$5:$J3272,2,0)</f>
        <v>#N/A</v>
      </c>
      <c r="N3140" s="25" t="e">
        <f>VLOOKUP(K3140,'[1]Hàng hóa'!$C$5:$G$22,5,0)</f>
        <v>#N/A</v>
      </c>
      <c r="O3140" s="25" t="e">
        <f t="shared" si="150"/>
        <v>#N/A</v>
      </c>
      <c r="P3140" s="263" t="e">
        <f t="shared" si="151"/>
        <v>#N/A</v>
      </c>
      <c r="Q3140" s="25" t="e">
        <f t="shared" si="152"/>
        <v>#N/A</v>
      </c>
      <c r="R3140" s="24" t="e">
        <f>VLOOKUP(J3140,'[1]Nhân viên'!$E$20:$F$41,2,0)</f>
        <v>#N/A</v>
      </c>
    </row>
    <row r="3141" spans="1:18" x14ac:dyDescent="0.2">
      <c r="A3141" s="11">
        <v>3139</v>
      </c>
      <c r="M3141" s="24" t="e">
        <f>VLOOKUP(K3141,'Hàng hóa'!$C$5:$J3273,2,0)</f>
        <v>#N/A</v>
      </c>
      <c r="N3141" s="25" t="e">
        <f>VLOOKUP(K3141,'[1]Hàng hóa'!$C$5:$G$22,5,0)</f>
        <v>#N/A</v>
      </c>
      <c r="O3141" s="25" t="e">
        <f t="shared" si="150"/>
        <v>#N/A</v>
      </c>
      <c r="P3141" s="263" t="e">
        <f t="shared" si="151"/>
        <v>#N/A</v>
      </c>
      <c r="Q3141" s="25" t="e">
        <f t="shared" si="152"/>
        <v>#N/A</v>
      </c>
      <c r="R3141" s="24" t="e">
        <f>VLOOKUP(J3141,'[1]Nhân viên'!$E$20:$F$41,2,0)</f>
        <v>#N/A</v>
      </c>
    </row>
    <row r="3142" spans="1:18" x14ac:dyDescent="0.2">
      <c r="A3142" s="11">
        <v>3140</v>
      </c>
      <c r="M3142" s="24" t="e">
        <f>VLOOKUP(K3142,'Hàng hóa'!$C$5:$J3274,2,0)</f>
        <v>#N/A</v>
      </c>
      <c r="N3142" s="25" t="e">
        <f>VLOOKUP(K3142,'[1]Hàng hóa'!$C$5:$G$22,5,0)</f>
        <v>#N/A</v>
      </c>
      <c r="O3142" s="25" t="e">
        <f t="shared" si="150"/>
        <v>#N/A</v>
      </c>
      <c r="P3142" s="263" t="e">
        <f t="shared" si="151"/>
        <v>#N/A</v>
      </c>
      <c r="Q3142" s="25" t="e">
        <f t="shared" si="152"/>
        <v>#N/A</v>
      </c>
      <c r="R3142" s="24" t="e">
        <f>VLOOKUP(J3142,'[1]Nhân viên'!$E$20:$F$41,2,0)</f>
        <v>#N/A</v>
      </c>
    </row>
    <row r="3143" spans="1:18" x14ac:dyDescent="0.2">
      <c r="A3143" s="11">
        <v>3141</v>
      </c>
      <c r="M3143" s="24" t="e">
        <f>VLOOKUP(K3143,'Hàng hóa'!$C$5:$J3275,2,0)</f>
        <v>#N/A</v>
      </c>
      <c r="N3143" s="25" t="e">
        <f>VLOOKUP(K3143,'[1]Hàng hóa'!$C$5:$G$22,5,0)</f>
        <v>#N/A</v>
      </c>
      <c r="O3143" s="25" t="e">
        <f t="shared" si="150"/>
        <v>#N/A</v>
      </c>
      <c r="P3143" s="263" t="e">
        <f t="shared" si="151"/>
        <v>#N/A</v>
      </c>
      <c r="Q3143" s="25" t="e">
        <f t="shared" si="152"/>
        <v>#N/A</v>
      </c>
      <c r="R3143" s="24" t="e">
        <f>VLOOKUP(J3143,'[1]Nhân viên'!$E$20:$F$41,2,0)</f>
        <v>#N/A</v>
      </c>
    </row>
    <row r="3144" spans="1:18" x14ac:dyDescent="0.2">
      <c r="A3144" s="11">
        <v>3142</v>
      </c>
      <c r="M3144" s="24" t="e">
        <f>VLOOKUP(K3144,'Hàng hóa'!$C$5:$J3276,2,0)</f>
        <v>#N/A</v>
      </c>
      <c r="N3144" s="25" t="e">
        <f>VLOOKUP(K3144,'[1]Hàng hóa'!$C$5:$G$22,5,0)</f>
        <v>#N/A</v>
      </c>
      <c r="O3144" s="25" t="e">
        <f t="shared" si="150"/>
        <v>#N/A</v>
      </c>
      <c r="P3144" s="263" t="e">
        <f t="shared" si="151"/>
        <v>#N/A</v>
      </c>
      <c r="Q3144" s="25" t="e">
        <f t="shared" si="152"/>
        <v>#N/A</v>
      </c>
      <c r="R3144" s="24" t="e">
        <f>VLOOKUP(J3144,'[1]Nhân viên'!$E$20:$F$41,2,0)</f>
        <v>#N/A</v>
      </c>
    </row>
    <row r="3145" spans="1:18" x14ac:dyDescent="0.2">
      <c r="A3145" s="11">
        <v>3143</v>
      </c>
      <c r="M3145" s="24" t="e">
        <f>VLOOKUP(K3145,'Hàng hóa'!$C$5:$J3277,2,0)</f>
        <v>#N/A</v>
      </c>
      <c r="N3145" s="25" t="e">
        <f>VLOOKUP(K3145,'[1]Hàng hóa'!$C$5:$G$22,5,0)</f>
        <v>#N/A</v>
      </c>
      <c r="O3145" s="25" t="e">
        <f t="shared" si="150"/>
        <v>#N/A</v>
      </c>
      <c r="P3145" s="263" t="e">
        <f t="shared" si="151"/>
        <v>#N/A</v>
      </c>
      <c r="Q3145" s="25" t="e">
        <f t="shared" si="152"/>
        <v>#N/A</v>
      </c>
      <c r="R3145" s="24" t="e">
        <f>VLOOKUP(J3145,'[1]Nhân viên'!$E$20:$F$41,2,0)</f>
        <v>#N/A</v>
      </c>
    </row>
    <row r="3146" spans="1:18" x14ac:dyDescent="0.2">
      <c r="A3146" s="11">
        <v>3144</v>
      </c>
      <c r="M3146" s="24" t="e">
        <f>VLOOKUP(K3146,'Hàng hóa'!$C$5:$J3278,2,0)</f>
        <v>#N/A</v>
      </c>
      <c r="N3146" s="25" t="e">
        <f>VLOOKUP(K3146,'[1]Hàng hóa'!$C$5:$G$22,5,0)</f>
        <v>#N/A</v>
      </c>
      <c r="O3146" s="25" t="e">
        <f t="shared" si="150"/>
        <v>#N/A</v>
      </c>
      <c r="P3146" s="263" t="e">
        <f t="shared" si="151"/>
        <v>#N/A</v>
      </c>
      <c r="Q3146" s="25" t="e">
        <f t="shared" si="152"/>
        <v>#N/A</v>
      </c>
      <c r="R3146" s="24" t="e">
        <f>VLOOKUP(J3146,'[1]Nhân viên'!$E$20:$F$41,2,0)</f>
        <v>#N/A</v>
      </c>
    </row>
    <row r="3147" spans="1:18" x14ac:dyDescent="0.2">
      <c r="A3147" s="11">
        <v>3145</v>
      </c>
      <c r="M3147" s="24" t="e">
        <f>VLOOKUP(K3147,'Hàng hóa'!$C$5:$J3279,2,0)</f>
        <v>#N/A</v>
      </c>
      <c r="N3147" s="25" t="e">
        <f>VLOOKUP(K3147,'[1]Hàng hóa'!$C$5:$G$22,5,0)</f>
        <v>#N/A</v>
      </c>
      <c r="O3147" s="25" t="e">
        <f t="shared" si="150"/>
        <v>#N/A</v>
      </c>
      <c r="P3147" s="263" t="e">
        <f t="shared" si="151"/>
        <v>#N/A</v>
      </c>
      <c r="Q3147" s="25" t="e">
        <f t="shared" si="152"/>
        <v>#N/A</v>
      </c>
      <c r="R3147" s="24" t="e">
        <f>VLOOKUP(J3147,'[1]Nhân viên'!$E$20:$F$41,2,0)</f>
        <v>#N/A</v>
      </c>
    </row>
    <row r="3148" spans="1:18" x14ac:dyDescent="0.2">
      <c r="A3148" s="11">
        <v>3146</v>
      </c>
      <c r="M3148" s="24" t="e">
        <f>VLOOKUP(K3148,'Hàng hóa'!$C$5:$J3280,2,0)</f>
        <v>#N/A</v>
      </c>
      <c r="N3148" s="25" t="e">
        <f>VLOOKUP(K3148,'[1]Hàng hóa'!$C$5:$G$22,5,0)</f>
        <v>#N/A</v>
      </c>
      <c r="O3148" s="25" t="e">
        <f t="shared" si="150"/>
        <v>#N/A</v>
      </c>
      <c r="P3148" s="263" t="e">
        <f t="shared" si="151"/>
        <v>#N/A</v>
      </c>
      <c r="Q3148" s="25" t="e">
        <f t="shared" si="152"/>
        <v>#N/A</v>
      </c>
      <c r="R3148" s="24" t="e">
        <f>VLOOKUP(J3148,'[1]Nhân viên'!$E$20:$F$41,2,0)</f>
        <v>#N/A</v>
      </c>
    </row>
    <row r="3149" spans="1:18" x14ac:dyDescent="0.2">
      <c r="A3149" s="11">
        <v>3147</v>
      </c>
      <c r="M3149" s="24" t="e">
        <f>VLOOKUP(K3149,'Hàng hóa'!$C$5:$J3281,2,0)</f>
        <v>#N/A</v>
      </c>
      <c r="N3149" s="25" t="e">
        <f>VLOOKUP(K3149,'[1]Hàng hóa'!$C$5:$G$22,5,0)</f>
        <v>#N/A</v>
      </c>
      <c r="O3149" s="25" t="e">
        <f t="shared" si="150"/>
        <v>#N/A</v>
      </c>
      <c r="P3149" s="263" t="e">
        <f t="shared" si="151"/>
        <v>#N/A</v>
      </c>
      <c r="Q3149" s="25" t="e">
        <f t="shared" si="152"/>
        <v>#N/A</v>
      </c>
      <c r="R3149" s="24" t="e">
        <f>VLOOKUP(J3149,'[1]Nhân viên'!$E$20:$F$41,2,0)</f>
        <v>#N/A</v>
      </c>
    </row>
    <row r="3150" spans="1:18" x14ac:dyDescent="0.2">
      <c r="A3150" s="11">
        <v>3148</v>
      </c>
      <c r="M3150" s="24" t="e">
        <f>VLOOKUP(K3150,'Hàng hóa'!$C$5:$J3282,2,0)</f>
        <v>#N/A</v>
      </c>
      <c r="N3150" s="25" t="e">
        <f>VLOOKUP(K3150,'[1]Hàng hóa'!$C$5:$G$22,5,0)</f>
        <v>#N/A</v>
      </c>
      <c r="O3150" s="25" t="e">
        <f t="shared" si="150"/>
        <v>#N/A</v>
      </c>
      <c r="P3150" s="263" t="e">
        <f t="shared" si="151"/>
        <v>#N/A</v>
      </c>
      <c r="Q3150" s="25" t="e">
        <f t="shared" si="152"/>
        <v>#N/A</v>
      </c>
      <c r="R3150" s="24" t="e">
        <f>VLOOKUP(J3150,'[1]Nhân viên'!$E$20:$F$41,2,0)</f>
        <v>#N/A</v>
      </c>
    </row>
    <row r="3151" spans="1:18" x14ac:dyDescent="0.2">
      <c r="A3151" s="11">
        <v>3149</v>
      </c>
      <c r="M3151" s="24" t="e">
        <f>VLOOKUP(K3151,'Hàng hóa'!$C$5:$J3283,2,0)</f>
        <v>#N/A</v>
      </c>
      <c r="N3151" s="25" t="e">
        <f>VLOOKUP(K3151,'[1]Hàng hóa'!$C$5:$G$22,5,0)</f>
        <v>#N/A</v>
      </c>
      <c r="O3151" s="25" t="e">
        <f t="shared" si="150"/>
        <v>#N/A</v>
      </c>
      <c r="P3151" s="263" t="e">
        <f t="shared" si="151"/>
        <v>#N/A</v>
      </c>
      <c r="Q3151" s="25" t="e">
        <f t="shared" si="152"/>
        <v>#N/A</v>
      </c>
      <c r="R3151" s="24" t="e">
        <f>VLOOKUP(J3151,'[1]Nhân viên'!$E$20:$F$41,2,0)</f>
        <v>#N/A</v>
      </c>
    </row>
    <row r="3152" spans="1:18" x14ac:dyDescent="0.2">
      <c r="A3152" s="11">
        <v>3150</v>
      </c>
      <c r="M3152" s="24" t="e">
        <f>VLOOKUP(K3152,'Hàng hóa'!$C$5:$J3284,2,0)</f>
        <v>#N/A</v>
      </c>
      <c r="N3152" s="25" t="e">
        <f>VLOOKUP(K3152,'[1]Hàng hóa'!$C$5:$G$22,5,0)</f>
        <v>#N/A</v>
      </c>
      <c r="O3152" s="25" t="e">
        <f t="shared" si="150"/>
        <v>#N/A</v>
      </c>
      <c r="P3152" s="263" t="e">
        <f t="shared" si="151"/>
        <v>#N/A</v>
      </c>
      <c r="Q3152" s="25" t="e">
        <f t="shared" si="152"/>
        <v>#N/A</v>
      </c>
      <c r="R3152" s="24" t="e">
        <f>VLOOKUP(J3152,'[1]Nhân viên'!$E$20:$F$41,2,0)</f>
        <v>#N/A</v>
      </c>
    </row>
    <row r="3153" spans="1:18" x14ac:dyDescent="0.2">
      <c r="A3153" s="11">
        <v>3151</v>
      </c>
      <c r="M3153" s="24" t="e">
        <f>VLOOKUP(K3153,'Hàng hóa'!$C$5:$J3285,2,0)</f>
        <v>#N/A</v>
      </c>
      <c r="N3153" s="25" t="e">
        <f>VLOOKUP(K3153,'[1]Hàng hóa'!$C$5:$G$22,5,0)</f>
        <v>#N/A</v>
      </c>
      <c r="O3153" s="25" t="e">
        <f t="shared" si="150"/>
        <v>#N/A</v>
      </c>
      <c r="P3153" s="263" t="e">
        <f t="shared" si="151"/>
        <v>#N/A</v>
      </c>
      <c r="Q3153" s="25" t="e">
        <f t="shared" si="152"/>
        <v>#N/A</v>
      </c>
      <c r="R3153" s="24" t="e">
        <f>VLOOKUP(J3153,'[1]Nhân viên'!$E$20:$F$41,2,0)</f>
        <v>#N/A</v>
      </c>
    </row>
    <row r="3154" spans="1:18" x14ac:dyDescent="0.2">
      <c r="A3154" s="11">
        <v>3152</v>
      </c>
      <c r="M3154" s="24" t="e">
        <f>VLOOKUP(K3154,'Hàng hóa'!$C$5:$J3286,2,0)</f>
        <v>#N/A</v>
      </c>
      <c r="N3154" s="25" t="e">
        <f>VLOOKUP(K3154,'[1]Hàng hóa'!$C$5:$G$22,5,0)</f>
        <v>#N/A</v>
      </c>
      <c r="O3154" s="25" t="e">
        <f t="shared" si="150"/>
        <v>#N/A</v>
      </c>
      <c r="P3154" s="263" t="e">
        <f t="shared" si="151"/>
        <v>#N/A</v>
      </c>
      <c r="Q3154" s="25" t="e">
        <f t="shared" si="152"/>
        <v>#N/A</v>
      </c>
      <c r="R3154" s="24" t="e">
        <f>VLOOKUP(J3154,'[1]Nhân viên'!$E$20:$F$41,2,0)</f>
        <v>#N/A</v>
      </c>
    </row>
    <row r="3155" spans="1:18" x14ac:dyDescent="0.2">
      <c r="A3155" s="11">
        <v>3153</v>
      </c>
      <c r="M3155" s="24" t="e">
        <f>VLOOKUP(K3155,'Hàng hóa'!$C$5:$J3287,2,0)</f>
        <v>#N/A</v>
      </c>
      <c r="N3155" s="25" t="e">
        <f>VLOOKUP(K3155,'[1]Hàng hóa'!$C$5:$G$22,5,0)</f>
        <v>#N/A</v>
      </c>
      <c r="O3155" s="25" t="e">
        <f t="shared" si="150"/>
        <v>#N/A</v>
      </c>
      <c r="P3155" s="263" t="e">
        <f t="shared" si="151"/>
        <v>#N/A</v>
      </c>
      <c r="Q3155" s="25" t="e">
        <f t="shared" si="152"/>
        <v>#N/A</v>
      </c>
      <c r="R3155" s="24" t="e">
        <f>VLOOKUP(J3155,'[1]Nhân viên'!$E$20:$F$41,2,0)</f>
        <v>#N/A</v>
      </c>
    </row>
    <row r="3156" spans="1:18" x14ac:dyDescent="0.2">
      <c r="A3156" s="11">
        <v>3154</v>
      </c>
      <c r="M3156" s="24" t="e">
        <f>VLOOKUP(K3156,'Hàng hóa'!$C$5:$J3288,2,0)</f>
        <v>#N/A</v>
      </c>
      <c r="N3156" s="25" t="e">
        <f>VLOOKUP(K3156,'[1]Hàng hóa'!$C$5:$G$22,5,0)</f>
        <v>#N/A</v>
      </c>
      <c r="O3156" s="25" t="e">
        <f t="shared" si="150"/>
        <v>#N/A</v>
      </c>
      <c r="P3156" s="263" t="e">
        <f t="shared" si="151"/>
        <v>#N/A</v>
      </c>
      <c r="Q3156" s="25" t="e">
        <f t="shared" si="152"/>
        <v>#N/A</v>
      </c>
      <c r="R3156" s="24" t="e">
        <f>VLOOKUP(J3156,'[1]Nhân viên'!$E$20:$F$41,2,0)</f>
        <v>#N/A</v>
      </c>
    </row>
    <row r="3157" spans="1:18" x14ac:dyDescent="0.2">
      <c r="A3157" s="11">
        <v>3155</v>
      </c>
      <c r="M3157" s="24" t="e">
        <f>VLOOKUP(K3157,'Hàng hóa'!$C$5:$J3289,2,0)</f>
        <v>#N/A</v>
      </c>
      <c r="N3157" s="25" t="e">
        <f>VLOOKUP(K3157,'[1]Hàng hóa'!$C$5:$G$22,5,0)</f>
        <v>#N/A</v>
      </c>
      <c r="O3157" s="25" t="e">
        <f t="shared" si="150"/>
        <v>#N/A</v>
      </c>
      <c r="P3157" s="263" t="e">
        <f t="shared" si="151"/>
        <v>#N/A</v>
      </c>
      <c r="Q3157" s="25" t="e">
        <f t="shared" si="152"/>
        <v>#N/A</v>
      </c>
      <c r="R3157" s="24" t="e">
        <f>VLOOKUP(J3157,'[1]Nhân viên'!$E$20:$F$41,2,0)</f>
        <v>#N/A</v>
      </c>
    </row>
    <row r="3158" spans="1:18" x14ac:dyDescent="0.2">
      <c r="A3158" s="11">
        <v>3156</v>
      </c>
      <c r="M3158" s="24" t="e">
        <f>VLOOKUP(K3158,'Hàng hóa'!$C$5:$J3290,2,0)</f>
        <v>#N/A</v>
      </c>
      <c r="N3158" s="25" t="e">
        <f>VLOOKUP(K3158,'[1]Hàng hóa'!$C$5:$G$22,5,0)</f>
        <v>#N/A</v>
      </c>
      <c r="O3158" s="25" t="e">
        <f t="shared" si="150"/>
        <v>#N/A</v>
      </c>
      <c r="P3158" s="263" t="e">
        <f t="shared" si="151"/>
        <v>#N/A</v>
      </c>
      <c r="Q3158" s="25" t="e">
        <f t="shared" si="152"/>
        <v>#N/A</v>
      </c>
      <c r="R3158" s="24" t="e">
        <f>VLOOKUP(J3158,'[1]Nhân viên'!$E$20:$F$41,2,0)</f>
        <v>#N/A</v>
      </c>
    </row>
    <row r="3159" spans="1:18" x14ac:dyDescent="0.2">
      <c r="A3159" s="11">
        <v>3157</v>
      </c>
      <c r="M3159" s="24" t="e">
        <f>VLOOKUP(K3159,'Hàng hóa'!$C$5:$J3291,2,0)</f>
        <v>#N/A</v>
      </c>
      <c r="N3159" s="25" t="e">
        <f>VLOOKUP(K3159,'[1]Hàng hóa'!$C$5:$G$22,5,0)</f>
        <v>#N/A</v>
      </c>
      <c r="O3159" s="25" t="e">
        <f t="shared" si="150"/>
        <v>#N/A</v>
      </c>
      <c r="P3159" s="263" t="e">
        <f t="shared" si="151"/>
        <v>#N/A</v>
      </c>
      <c r="Q3159" s="25" t="e">
        <f t="shared" si="152"/>
        <v>#N/A</v>
      </c>
      <c r="R3159" s="24" t="e">
        <f>VLOOKUP(J3159,'[1]Nhân viên'!$E$20:$F$41,2,0)</f>
        <v>#N/A</v>
      </c>
    </row>
    <row r="3160" spans="1:18" x14ac:dyDescent="0.2">
      <c r="A3160" s="11">
        <v>3158</v>
      </c>
      <c r="M3160" s="24" t="e">
        <f>VLOOKUP(K3160,'Hàng hóa'!$C$5:$J3292,2,0)</f>
        <v>#N/A</v>
      </c>
      <c r="N3160" s="25" t="e">
        <f>VLOOKUP(K3160,'[1]Hàng hóa'!$C$5:$G$22,5,0)</f>
        <v>#N/A</v>
      </c>
      <c r="O3160" s="25" t="e">
        <f t="shared" si="150"/>
        <v>#N/A</v>
      </c>
      <c r="P3160" s="263" t="e">
        <f t="shared" si="151"/>
        <v>#N/A</v>
      </c>
      <c r="Q3160" s="25" t="e">
        <f t="shared" si="152"/>
        <v>#N/A</v>
      </c>
      <c r="R3160" s="24" t="e">
        <f>VLOOKUP(J3160,'[1]Nhân viên'!$E$20:$F$41,2,0)</f>
        <v>#N/A</v>
      </c>
    </row>
    <row r="3161" spans="1:18" x14ac:dyDescent="0.2">
      <c r="A3161" s="11">
        <v>3159</v>
      </c>
      <c r="M3161" s="24" t="e">
        <f>VLOOKUP(K3161,'Hàng hóa'!$C$5:$J3293,2,0)</f>
        <v>#N/A</v>
      </c>
      <c r="N3161" s="25" t="e">
        <f>VLOOKUP(K3161,'[1]Hàng hóa'!$C$5:$G$22,5,0)</f>
        <v>#N/A</v>
      </c>
      <c r="O3161" s="25" t="e">
        <f t="shared" si="150"/>
        <v>#N/A</v>
      </c>
      <c r="P3161" s="263" t="e">
        <f t="shared" si="151"/>
        <v>#N/A</v>
      </c>
      <c r="Q3161" s="25" t="e">
        <f t="shared" si="152"/>
        <v>#N/A</v>
      </c>
      <c r="R3161" s="24" t="e">
        <f>VLOOKUP(J3161,'[1]Nhân viên'!$E$20:$F$41,2,0)</f>
        <v>#N/A</v>
      </c>
    </row>
    <row r="3162" spans="1:18" x14ac:dyDescent="0.2">
      <c r="A3162" s="11">
        <v>3160</v>
      </c>
      <c r="M3162" s="24" t="e">
        <f>VLOOKUP(K3162,'Hàng hóa'!$C$5:$J3294,2,0)</f>
        <v>#N/A</v>
      </c>
      <c r="N3162" s="25" t="e">
        <f>VLOOKUP(K3162,'[1]Hàng hóa'!$C$5:$G$22,5,0)</f>
        <v>#N/A</v>
      </c>
      <c r="O3162" s="25" t="e">
        <f t="shared" ref="O3162:O3225" si="153">L3162*N3162</f>
        <v>#N/A</v>
      </c>
      <c r="P3162" s="263" t="e">
        <f t="shared" ref="P3162:P3225" si="154">O3162*8%</f>
        <v>#N/A</v>
      </c>
      <c r="Q3162" s="25" t="e">
        <f t="shared" ref="Q3162:Q3225" si="155">O3162*P3162+O3162</f>
        <v>#N/A</v>
      </c>
      <c r="R3162" s="24" t="e">
        <f>VLOOKUP(J3162,'[1]Nhân viên'!$E$20:$F$41,2,0)</f>
        <v>#N/A</v>
      </c>
    </row>
    <row r="3163" spans="1:18" x14ac:dyDescent="0.2">
      <c r="A3163" s="11">
        <v>3161</v>
      </c>
      <c r="M3163" s="24" t="e">
        <f>VLOOKUP(K3163,'Hàng hóa'!$C$5:$J3295,2,0)</f>
        <v>#N/A</v>
      </c>
      <c r="N3163" s="25" t="e">
        <f>VLOOKUP(K3163,'[1]Hàng hóa'!$C$5:$G$22,5,0)</f>
        <v>#N/A</v>
      </c>
      <c r="O3163" s="25" t="e">
        <f t="shared" si="153"/>
        <v>#N/A</v>
      </c>
      <c r="P3163" s="263" t="e">
        <f t="shared" si="154"/>
        <v>#N/A</v>
      </c>
      <c r="Q3163" s="25" t="e">
        <f t="shared" si="155"/>
        <v>#N/A</v>
      </c>
      <c r="R3163" s="24" t="e">
        <f>VLOOKUP(J3163,'[1]Nhân viên'!$E$20:$F$41,2,0)</f>
        <v>#N/A</v>
      </c>
    </row>
    <row r="3164" spans="1:18" x14ac:dyDescent="0.2">
      <c r="A3164" s="11">
        <v>3162</v>
      </c>
      <c r="M3164" s="24" t="e">
        <f>VLOOKUP(K3164,'Hàng hóa'!$C$5:$J3296,2,0)</f>
        <v>#N/A</v>
      </c>
      <c r="N3164" s="25" t="e">
        <f>VLOOKUP(K3164,'[1]Hàng hóa'!$C$5:$G$22,5,0)</f>
        <v>#N/A</v>
      </c>
      <c r="O3164" s="25" t="e">
        <f t="shared" si="153"/>
        <v>#N/A</v>
      </c>
      <c r="P3164" s="263" t="e">
        <f t="shared" si="154"/>
        <v>#N/A</v>
      </c>
      <c r="Q3164" s="25" t="e">
        <f t="shared" si="155"/>
        <v>#N/A</v>
      </c>
      <c r="R3164" s="24" t="e">
        <f>VLOOKUP(J3164,'[1]Nhân viên'!$E$20:$F$41,2,0)</f>
        <v>#N/A</v>
      </c>
    </row>
    <row r="3165" spans="1:18" x14ac:dyDescent="0.2">
      <c r="A3165" s="11">
        <v>3163</v>
      </c>
      <c r="M3165" s="24" t="e">
        <f>VLOOKUP(K3165,'Hàng hóa'!$C$5:$J3297,2,0)</f>
        <v>#N/A</v>
      </c>
      <c r="N3165" s="25" t="e">
        <f>VLOOKUP(K3165,'[1]Hàng hóa'!$C$5:$G$22,5,0)</f>
        <v>#N/A</v>
      </c>
      <c r="O3165" s="25" t="e">
        <f t="shared" si="153"/>
        <v>#N/A</v>
      </c>
      <c r="P3165" s="263" t="e">
        <f t="shared" si="154"/>
        <v>#N/A</v>
      </c>
      <c r="Q3165" s="25" t="e">
        <f t="shared" si="155"/>
        <v>#N/A</v>
      </c>
      <c r="R3165" s="24" t="e">
        <f>VLOOKUP(J3165,'[1]Nhân viên'!$E$20:$F$41,2,0)</f>
        <v>#N/A</v>
      </c>
    </row>
    <row r="3166" spans="1:18" x14ac:dyDescent="0.2">
      <c r="A3166" s="11">
        <v>3164</v>
      </c>
      <c r="M3166" s="24" t="e">
        <f>VLOOKUP(K3166,'Hàng hóa'!$C$5:$J3298,2,0)</f>
        <v>#N/A</v>
      </c>
      <c r="N3166" s="25" t="e">
        <f>VLOOKUP(K3166,'[1]Hàng hóa'!$C$5:$G$22,5,0)</f>
        <v>#N/A</v>
      </c>
      <c r="O3166" s="25" t="e">
        <f t="shared" si="153"/>
        <v>#N/A</v>
      </c>
      <c r="P3166" s="263" t="e">
        <f t="shared" si="154"/>
        <v>#N/A</v>
      </c>
      <c r="Q3166" s="25" t="e">
        <f t="shared" si="155"/>
        <v>#N/A</v>
      </c>
      <c r="R3166" s="24" t="e">
        <f>VLOOKUP(J3166,'[1]Nhân viên'!$E$20:$F$41,2,0)</f>
        <v>#N/A</v>
      </c>
    </row>
    <row r="3167" spans="1:18" x14ac:dyDescent="0.2">
      <c r="A3167" s="11">
        <v>3165</v>
      </c>
      <c r="M3167" s="24" t="e">
        <f>VLOOKUP(K3167,'Hàng hóa'!$C$5:$J3299,2,0)</f>
        <v>#N/A</v>
      </c>
      <c r="N3167" s="25" t="e">
        <f>VLOOKUP(K3167,'[1]Hàng hóa'!$C$5:$G$22,5,0)</f>
        <v>#N/A</v>
      </c>
      <c r="O3167" s="25" t="e">
        <f t="shared" si="153"/>
        <v>#N/A</v>
      </c>
      <c r="P3167" s="263" t="e">
        <f t="shared" si="154"/>
        <v>#N/A</v>
      </c>
      <c r="Q3167" s="25" t="e">
        <f t="shared" si="155"/>
        <v>#N/A</v>
      </c>
      <c r="R3167" s="24" t="e">
        <f>VLOOKUP(J3167,'[1]Nhân viên'!$E$20:$F$41,2,0)</f>
        <v>#N/A</v>
      </c>
    </row>
    <row r="3168" spans="1:18" x14ac:dyDescent="0.2">
      <c r="A3168" s="11">
        <v>3166</v>
      </c>
      <c r="M3168" s="24" t="e">
        <f>VLOOKUP(K3168,'Hàng hóa'!$C$5:$J3300,2,0)</f>
        <v>#N/A</v>
      </c>
      <c r="N3168" s="25" t="e">
        <f>VLOOKUP(K3168,'[1]Hàng hóa'!$C$5:$G$22,5,0)</f>
        <v>#N/A</v>
      </c>
      <c r="O3168" s="25" t="e">
        <f t="shared" si="153"/>
        <v>#N/A</v>
      </c>
      <c r="P3168" s="263" t="e">
        <f t="shared" si="154"/>
        <v>#N/A</v>
      </c>
      <c r="Q3168" s="25" t="e">
        <f t="shared" si="155"/>
        <v>#N/A</v>
      </c>
      <c r="R3168" s="24" t="e">
        <f>VLOOKUP(J3168,'[1]Nhân viên'!$E$20:$F$41,2,0)</f>
        <v>#N/A</v>
      </c>
    </row>
    <row r="3169" spans="1:18" x14ac:dyDescent="0.2">
      <c r="A3169" s="11">
        <v>3167</v>
      </c>
      <c r="M3169" s="24" t="e">
        <f>VLOOKUP(K3169,'Hàng hóa'!$C$5:$J3301,2,0)</f>
        <v>#N/A</v>
      </c>
      <c r="N3169" s="25" t="e">
        <f>VLOOKUP(K3169,'[1]Hàng hóa'!$C$5:$G$22,5,0)</f>
        <v>#N/A</v>
      </c>
      <c r="O3169" s="25" t="e">
        <f t="shared" si="153"/>
        <v>#N/A</v>
      </c>
      <c r="P3169" s="263" t="e">
        <f t="shared" si="154"/>
        <v>#N/A</v>
      </c>
      <c r="Q3169" s="25" t="e">
        <f t="shared" si="155"/>
        <v>#N/A</v>
      </c>
      <c r="R3169" s="24" t="e">
        <f>VLOOKUP(J3169,'[1]Nhân viên'!$E$20:$F$41,2,0)</f>
        <v>#N/A</v>
      </c>
    </row>
    <row r="3170" spans="1:18" x14ac:dyDescent="0.2">
      <c r="A3170" s="11">
        <v>3168</v>
      </c>
      <c r="M3170" s="24" t="e">
        <f>VLOOKUP(K3170,'Hàng hóa'!$C$5:$J3302,2,0)</f>
        <v>#N/A</v>
      </c>
      <c r="N3170" s="25" t="e">
        <f>VLOOKUP(K3170,'[1]Hàng hóa'!$C$5:$G$22,5,0)</f>
        <v>#N/A</v>
      </c>
      <c r="O3170" s="25" t="e">
        <f t="shared" si="153"/>
        <v>#N/A</v>
      </c>
      <c r="P3170" s="263" t="e">
        <f t="shared" si="154"/>
        <v>#N/A</v>
      </c>
      <c r="Q3170" s="25" t="e">
        <f t="shared" si="155"/>
        <v>#N/A</v>
      </c>
      <c r="R3170" s="24" t="e">
        <f>VLOOKUP(J3170,'[1]Nhân viên'!$E$20:$F$41,2,0)</f>
        <v>#N/A</v>
      </c>
    </row>
    <row r="3171" spans="1:18" x14ac:dyDescent="0.2">
      <c r="A3171" s="11">
        <v>3169</v>
      </c>
      <c r="M3171" s="24" t="e">
        <f>VLOOKUP(K3171,'Hàng hóa'!$C$5:$J3303,2,0)</f>
        <v>#N/A</v>
      </c>
      <c r="N3171" s="25" t="e">
        <f>VLOOKUP(K3171,'[1]Hàng hóa'!$C$5:$G$22,5,0)</f>
        <v>#N/A</v>
      </c>
      <c r="O3171" s="25" t="e">
        <f t="shared" si="153"/>
        <v>#N/A</v>
      </c>
      <c r="P3171" s="263" t="e">
        <f t="shared" si="154"/>
        <v>#N/A</v>
      </c>
      <c r="Q3171" s="25" t="e">
        <f t="shared" si="155"/>
        <v>#N/A</v>
      </c>
      <c r="R3171" s="24" t="e">
        <f>VLOOKUP(J3171,'[1]Nhân viên'!$E$20:$F$41,2,0)</f>
        <v>#N/A</v>
      </c>
    </row>
    <row r="3172" spans="1:18" x14ac:dyDescent="0.2">
      <c r="A3172" s="11">
        <v>3170</v>
      </c>
      <c r="M3172" s="24" t="e">
        <f>VLOOKUP(K3172,'Hàng hóa'!$C$5:$J3304,2,0)</f>
        <v>#N/A</v>
      </c>
      <c r="N3172" s="25" t="e">
        <f>VLOOKUP(K3172,'[1]Hàng hóa'!$C$5:$G$22,5,0)</f>
        <v>#N/A</v>
      </c>
      <c r="O3172" s="25" t="e">
        <f t="shared" si="153"/>
        <v>#N/A</v>
      </c>
      <c r="P3172" s="263" t="e">
        <f t="shared" si="154"/>
        <v>#N/A</v>
      </c>
      <c r="Q3172" s="25" t="e">
        <f t="shared" si="155"/>
        <v>#N/A</v>
      </c>
      <c r="R3172" s="24" t="e">
        <f>VLOOKUP(J3172,'[1]Nhân viên'!$E$20:$F$41,2,0)</f>
        <v>#N/A</v>
      </c>
    </row>
    <row r="3173" spans="1:18" x14ac:dyDescent="0.2">
      <c r="A3173" s="11">
        <v>3171</v>
      </c>
      <c r="M3173" s="24" t="e">
        <f>VLOOKUP(K3173,'Hàng hóa'!$C$5:$J3305,2,0)</f>
        <v>#N/A</v>
      </c>
      <c r="N3173" s="25" t="e">
        <f>VLOOKUP(K3173,'[1]Hàng hóa'!$C$5:$G$22,5,0)</f>
        <v>#N/A</v>
      </c>
      <c r="O3173" s="25" t="e">
        <f t="shared" si="153"/>
        <v>#N/A</v>
      </c>
      <c r="P3173" s="263" t="e">
        <f t="shared" si="154"/>
        <v>#N/A</v>
      </c>
      <c r="Q3173" s="25" t="e">
        <f t="shared" si="155"/>
        <v>#N/A</v>
      </c>
      <c r="R3173" s="24" t="e">
        <f>VLOOKUP(J3173,'[1]Nhân viên'!$E$20:$F$41,2,0)</f>
        <v>#N/A</v>
      </c>
    </row>
    <row r="3174" spans="1:18" x14ac:dyDescent="0.2">
      <c r="A3174" s="11">
        <v>3172</v>
      </c>
      <c r="M3174" s="24" t="e">
        <f>VLOOKUP(K3174,'Hàng hóa'!$C$5:$J3306,2,0)</f>
        <v>#N/A</v>
      </c>
      <c r="N3174" s="25" t="e">
        <f>VLOOKUP(K3174,'[1]Hàng hóa'!$C$5:$G$22,5,0)</f>
        <v>#N/A</v>
      </c>
      <c r="O3174" s="25" t="e">
        <f t="shared" si="153"/>
        <v>#N/A</v>
      </c>
      <c r="P3174" s="263" t="e">
        <f t="shared" si="154"/>
        <v>#N/A</v>
      </c>
      <c r="Q3174" s="25" t="e">
        <f t="shared" si="155"/>
        <v>#N/A</v>
      </c>
      <c r="R3174" s="24" t="e">
        <f>VLOOKUP(J3174,'[1]Nhân viên'!$E$20:$F$41,2,0)</f>
        <v>#N/A</v>
      </c>
    </row>
    <row r="3175" spans="1:18" x14ac:dyDescent="0.2">
      <c r="A3175" s="11">
        <v>3173</v>
      </c>
      <c r="M3175" s="24" t="e">
        <f>VLOOKUP(K3175,'Hàng hóa'!$C$5:$J3307,2,0)</f>
        <v>#N/A</v>
      </c>
      <c r="N3175" s="25" t="e">
        <f>VLOOKUP(K3175,'[1]Hàng hóa'!$C$5:$G$22,5,0)</f>
        <v>#N/A</v>
      </c>
      <c r="O3175" s="25" t="e">
        <f t="shared" si="153"/>
        <v>#N/A</v>
      </c>
      <c r="P3175" s="263" t="e">
        <f t="shared" si="154"/>
        <v>#N/A</v>
      </c>
      <c r="Q3175" s="25" t="e">
        <f t="shared" si="155"/>
        <v>#N/A</v>
      </c>
      <c r="R3175" s="24" t="e">
        <f>VLOOKUP(J3175,'[1]Nhân viên'!$E$20:$F$41,2,0)</f>
        <v>#N/A</v>
      </c>
    </row>
    <row r="3176" spans="1:18" x14ac:dyDescent="0.2">
      <c r="A3176" s="11">
        <v>3174</v>
      </c>
      <c r="M3176" s="24" t="e">
        <f>VLOOKUP(K3176,'Hàng hóa'!$C$5:$J3308,2,0)</f>
        <v>#N/A</v>
      </c>
      <c r="N3176" s="25" t="e">
        <f>VLOOKUP(K3176,'[1]Hàng hóa'!$C$5:$G$22,5,0)</f>
        <v>#N/A</v>
      </c>
      <c r="O3176" s="25" t="e">
        <f t="shared" si="153"/>
        <v>#N/A</v>
      </c>
      <c r="P3176" s="263" t="e">
        <f t="shared" si="154"/>
        <v>#N/A</v>
      </c>
      <c r="Q3176" s="25" t="e">
        <f t="shared" si="155"/>
        <v>#N/A</v>
      </c>
      <c r="R3176" s="24" t="e">
        <f>VLOOKUP(J3176,'[1]Nhân viên'!$E$20:$F$41,2,0)</f>
        <v>#N/A</v>
      </c>
    </row>
    <row r="3177" spans="1:18" x14ac:dyDescent="0.2">
      <c r="A3177" s="11">
        <v>3175</v>
      </c>
      <c r="M3177" s="24" t="e">
        <f>VLOOKUP(K3177,'Hàng hóa'!$C$5:$J3309,2,0)</f>
        <v>#N/A</v>
      </c>
      <c r="N3177" s="25" t="e">
        <f>VLOOKUP(K3177,'[1]Hàng hóa'!$C$5:$G$22,5,0)</f>
        <v>#N/A</v>
      </c>
      <c r="O3177" s="25" t="e">
        <f t="shared" si="153"/>
        <v>#N/A</v>
      </c>
      <c r="P3177" s="263" t="e">
        <f t="shared" si="154"/>
        <v>#N/A</v>
      </c>
      <c r="Q3177" s="25" t="e">
        <f t="shared" si="155"/>
        <v>#N/A</v>
      </c>
      <c r="R3177" s="24" t="e">
        <f>VLOOKUP(J3177,'[1]Nhân viên'!$E$20:$F$41,2,0)</f>
        <v>#N/A</v>
      </c>
    </row>
    <row r="3178" spans="1:18" x14ac:dyDescent="0.2">
      <c r="A3178" s="11">
        <v>3176</v>
      </c>
      <c r="M3178" s="24" t="e">
        <f>VLOOKUP(K3178,'Hàng hóa'!$C$5:$J3310,2,0)</f>
        <v>#N/A</v>
      </c>
      <c r="N3178" s="25" t="e">
        <f>VLOOKUP(K3178,'[1]Hàng hóa'!$C$5:$G$22,5,0)</f>
        <v>#N/A</v>
      </c>
      <c r="O3178" s="25" t="e">
        <f t="shared" si="153"/>
        <v>#N/A</v>
      </c>
      <c r="P3178" s="263" t="e">
        <f t="shared" si="154"/>
        <v>#N/A</v>
      </c>
      <c r="Q3178" s="25" t="e">
        <f t="shared" si="155"/>
        <v>#N/A</v>
      </c>
      <c r="R3178" s="24" t="e">
        <f>VLOOKUP(J3178,'[1]Nhân viên'!$E$20:$F$41,2,0)</f>
        <v>#N/A</v>
      </c>
    </row>
    <row r="3179" spans="1:18" x14ac:dyDescent="0.2">
      <c r="A3179" s="11">
        <v>3177</v>
      </c>
      <c r="M3179" s="24" t="e">
        <f>VLOOKUP(K3179,'Hàng hóa'!$C$5:$J3311,2,0)</f>
        <v>#N/A</v>
      </c>
      <c r="N3179" s="25" t="e">
        <f>VLOOKUP(K3179,'[1]Hàng hóa'!$C$5:$G$22,5,0)</f>
        <v>#N/A</v>
      </c>
      <c r="O3179" s="25" t="e">
        <f t="shared" si="153"/>
        <v>#N/A</v>
      </c>
      <c r="P3179" s="263" t="e">
        <f t="shared" si="154"/>
        <v>#N/A</v>
      </c>
      <c r="Q3179" s="25" t="e">
        <f t="shared" si="155"/>
        <v>#N/A</v>
      </c>
      <c r="R3179" s="24" t="e">
        <f>VLOOKUP(J3179,'[1]Nhân viên'!$E$20:$F$41,2,0)</f>
        <v>#N/A</v>
      </c>
    </row>
    <row r="3180" spans="1:18" x14ac:dyDescent="0.2">
      <c r="A3180" s="11">
        <v>3178</v>
      </c>
      <c r="M3180" s="24" t="e">
        <f>VLOOKUP(K3180,'Hàng hóa'!$C$5:$J3312,2,0)</f>
        <v>#N/A</v>
      </c>
      <c r="N3180" s="25" t="e">
        <f>VLOOKUP(K3180,'[1]Hàng hóa'!$C$5:$G$22,5,0)</f>
        <v>#N/A</v>
      </c>
      <c r="O3180" s="25" t="e">
        <f t="shared" si="153"/>
        <v>#N/A</v>
      </c>
      <c r="P3180" s="263" t="e">
        <f t="shared" si="154"/>
        <v>#N/A</v>
      </c>
      <c r="Q3180" s="25" t="e">
        <f t="shared" si="155"/>
        <v>#N/A</v>
      </c>
      <c r="R3180" s="24" t="e">
        <f>VLOOKUP(J3180,'[1]Nhân viên'!$E$20:$F$41,2,0)</f>
        <v>#N/A</v>
      </c>
    </row>
    <row r="3181" spans="1:18" x14ac:dyDescent="0.2">
      <c r="A3181" s="11">
        <v>3179</v>
      </c>
      <c r="M3181" s="24" t="e">
        <f>VLOOKUP(K3181,'Hàng hóa'!$C$5:$J3313,2,0)</f>
        <v>#N/A</v>
      </c>
      <c r="N3181" s="25" t="e">
        <f>VLOOKUP(K3181,'[1]Hàng hóa'!$C$5:$G$22,5,0)</f>
        <v>#N/A</v>
      </c>
      <c r="O3181" s="25" t="e">
        <f t="shared" si="153"/>
        <v>#N/A</v>
      </c>
      <c r="P3181" s="263" t="e">
        <f t="shared" si="154"/>
        <v>#N/A</v>
      </c>
      <c r="Q3181" s="25" t="e">
        <f t="shared" si="155"/>
        <v>#N/A</v>
      </c>
      <c r="R3181" s="24" t="e">
        <f>VLOOKUP(J3181,'[1]Nhân viên'!$E$20:$F$41,2,0)</f>
        <v>#N/A</v>
      </c>
    </row>
    <row r="3182" spans="1:18" x14ac:dyDescent="0.2">
      <c r="A3182" s="11">
        <v>3180</v>
      </c>
      <c r="M3182" s="24" t="e">
        <f>VLOOKUP(K3182,'Hàng hóa'!$C$5:$J3314,2,0)</f>
        <v>#N/A</v>
      </c>
      <c r="N3182" s="25" t="e">
        <f>VLOOKUP(K3182,'[1]Hàng hóa'!$C$5:$G$22,5,0)</f>
        <v>#N/A</v>
      </c>
      <c r="O3182" s="25" t="e">
        <f t="shared" si="153"/>
        <v>#N/A</v>
      </c>
      <c r="P3182" s="263" t="e">
        <f t="shared" si="154"/>
        <v>#N/A</v>
      </c>
      <c r="Q3182" s="25" t="e">
        <f t="shared" si="155"/>
        <v>#N/A</v>
      </c>
      <c r="R3182" s="24" t="e">
        <f>VLOOKUP(J3182,'[1]Nhân viên'!$E$20:$F$41,2,0)</f>
        <v>#N/A</v>
      </c>
    </row>
    <row r="3183" spans="1:18" x14ac:dyDescent="0.2">
      <c r="A3183" s="11">
        <v>3181</v>
      </c>
      <c r="M3183" s="24" t="e">
        <f>VLOOKUP(K3183,'Hàng hóa'!$C$5:$J3315,2,0)</f>
        <v>#N/A</v>
      </c>
      <c r="N3183" s="25" t="e">
        <f>VLOOKUP(K3183,'[1]Hàng hóa'!$C$5:$G$22,5,0)</f>
        <v>#N/A</v>
      </c>
      <c r="O3183" s="25" t="e">
        <f t="shared" si="153"/>
        <v>#N/A</v>
      </c>
      <c r="P3183" s="263" t="e">
        <f t="shared" si="154"/>
        <v>#N/A</v>
      </c>
      <c r="Q3183" s="25" t="e">
        <f t="shared" si="155"/>
        <v>#N/A</v>
      </c>
      <c r="R3183" s="24" t="e">
        <f>VLOOKUP(J3183,'[1]Nhân viên'!$E$20:$F$41,2,0)</f>
        <v>#N/A</v>
      </c>
    </row>
    <row r="3184" spans="1:18" x14ac:dyDescent="0.2">
      <c r="A3184" s="11">
        <v>3182</v>
      </c>
      <c r="M3184" s="24" t="e">
        <f>VLOOKUP(K3184,'Hàng hóa'!$C$5:$J3316,2,0)</f>
        <v>#N/A</v>
      </c>
      <c r="N3184" s="25" t="e">
        <f>VLOOKUP(K3184,'[1]Hàng hóa'!$C$5:$G$22,5,0)</f>
        <v>#N/A</v>
      </c>
      <c r="O3184" s="25" t="e">
        <f t="shared" si="153"/>
        <v>#N/A</v>
      </c>
      <c r="P3184" s="263" t="e">
        <f t="shared" si="154"/>
        <v>#N/A</v>
      </c>
      <c r="Q3184" s="25" t="e">
        <f t="shared" si="155"/>
        <v>#N/A</v>
      </c>
      <c r="R3184" s="24" t="e">
        <f>VLOOKUP(J3184,'[1]Nhân viên'!$E$20:$F$41,2,0)</f>
        <v>#N/A</v>
      </c>
    </row>
    <row r="3185" spans="1:18" x14ac:dyDescent="0.2">
      <c r="A3185" s="11">
        <v>3183</v>
      </c>
      <c r="M3185" s="24" t="e">
        <f>VLOOKUP(K3185,'Hàng hóa'!$C$5:$J3317,2,0)</f>
        <v>#N/A</v>
      </c>
      <c r="N3185" s="25" t="e">
        <f>VLOOKUP(K3185,'[1]Hàng hóa'!$C$5:$G$22,5,0)</f>
        <v>#N/A</v>
      </c>
      <c r="O3185" s="25" t="e">
        <f t="shared" si="153"/>
        <v>#N/A</v>
      </c>
      <c r="P3185" s="263" t="e">
        <f t="shared" si="154"/>
        <v>#N/A</v>
      </c>
      <c r="Q3185" s="25" t="e">
        <f t="shared" si="155"/>
        <v>#N/A</v>
      </c>
      <c r="R3185" s="24" t="e">
        <f>VLOOKUP(J3185,'[1]Nhân viên'!$E$20:$F$41,2,0)</f>
        <v>#N/A</v>
      </c>
    </row>
    <row r="3186" spans="1:18" x14ac:dyDescent="0.2">
      <c r="A3186" s="11">
        <v>3184</v>
      </c>
      <c r="M3186" s="24" t="e">
        <f>VLOOKUP(K3186,'Hàng hóa'!$C$5:$J3318,2,0)</f>
        <v>#N/A</v>
      </c>
      <c r="N3186" s="25" t="e">
        <f>VLOOKUP(K3186,'[1]Hàng hóa'!$C$5:$G$22,5,0)</f>
        <v>#N/A</v>
      </c>
      <c r="O3186" s="25" t="e">
        <f t="shared" si="153"/>
        <v>#N/A</v>
      </c>
      <c r="P3186" s="263" t="e">
        <f t="shared" si="154"/>
        <v>#N/A</v>
      </c>
      <c r="Q3186" s="25" t="e">
        <f t="shared" si="155"/>
        <v>#N/A</v>
      </c>
      <c r="R3186" s="24" t="e">
        <f>VLOOKUP(J3186,'[1]Nhân viên'!$E$20:$F$41,2,0)</f>
        <v>#N/A</v>
      </c>
    </row>
    <row r="3187" spans="1:18" x14ac:dyDescent="0.2">
      <c r="A3187" s="11">
        <v>3185</v>
      </c>
      <c r="M3187" s="24" t="e">
        <f>VLOOKUP(K3187,'Hàng hóa'!$C$5:$J3319,2,0)</f>
        <v>#N/A</v>
      </c>
      <c r="N3187" s="25" t="e">
        <f>VLOOKUP(K3187,'[1]Hàng hóa'!$C$5:$G$22,5,0)</f>
        <v>#N/A</v>
      </c>
      <c r="O3187" s="25" t="e">
        <f t="shared" si="153"/>
        <v>#N/A</v>
      </c>
      <c r="P3187" s="263" t="e">
        <f t="shared" si="154"/>
        <v>#N/A</v>
      </c>
      <c r="Q3187" s="25" t="e">
        <f t="shared" si="155"/>
        <v>#N/A</v>
      </c>
      <c r="R3187" s="24" t="e">
        <f>VLOOKUP(J3187,'[1]Nhân viên'!$E$20:$F$41,2,0)</f>
        <v>#N/A</v>
      </c>
    </row>
    <row r="3188" spans="1:18" x14ac:dyDescent="0.2">
      <c r="A3188" s="11">
        <v>3186</v>
      </c>
      <c r="M3188" s="24" t="e">
        <f>VLOOKUP(K3188,'Hàng hóa'!$C$5:$J3320,2,0)</f>
        <v>#N/A</v>
      </c>
      <c r="N3188" s="25" t="e">
        <f>VLOOKUP(K3188,'[1]Hàng hóa'!$C$5:$G$22,5,0)</f>
        <v>#N/A</v>
      </c>
      <c r="O3188" s="25" t="e">
        <f t="shared" si="153"/>
        <v>#N/A</v>
      </c>
      <c r="P3188" s="263" t="e">
        <f t="shared" si="154"/>
        <v>#N/A</v>
      </c>
      <c r="Q3188" s="25" t="e">
        <f t="shared" si="155"/>
        <v>#N/A</v>
      </c>
      <c r="R3188" s="24" t="e">
        <f>VLOOKUP(J3188,'[1]Nhân viên'!$E$20:$F$41,2,0)</f>
        <v>#N/A</v>
      </c>
    </row>
    <row r="3189" spans="1:18" x14ac:dyDescent="0.2">
      <c r="A3189" s="11">
        <v>3187</v>
      </c>
      <c r="M3189" s="24" t="e">
        <f>VLOOKUP(K3189,'Hàng hóa'!$C$5:$J3321,2,0)</f>
        <v>#N/A</v>
      </c>
      <c r="N3189" s="25" t="e">
        <f>VLOOKUP(K3189,'[1]Hàng hóa'!$C$5:$G$22,5,0)</f>
        <v>#N/A</v>
      </c>
      <c r="O3189" s="25" t="e">
        <f t="shared" si="153"/>
        <v>#N/A</v>
      </c>
      <c r="P3189" s="263" t="e">
        <f t="shared" si="154"/>
        <v>#N/A</v>
      </c>
      <c r="Q3189" s="25" t="e">
        <f t="shared" si="155"/>
        <v>#N/A</v>
      </c>
      <c r="R3189" s="24" t="e">
        <f>VLOOKUP(J3189,'[1]Nhân viên'!$E$20:$F$41,2,0)</f>
        <v>#N/A</v>
      </c>
    </row>
    <row r="3190" spans="1:18" x14ac:dyDescent="0.2">
      <c r="A3190" s="11">
        <v>3188</v>
      </c>
      <c r="M3190" s="24" t="e">
        <f>VLOOKUP(K3190,'Hàng hóa'!$C$5:$J3322,2,0)</f>
        <v>#N/A</v>
      </c>
      <c r="N3190" s="25" t="e">
        <f>VLOOKUP(K3190,'[1]Hàng hóa'!$C$5:$G$22,5,0)</f>
        <v>#N/A</v>
      </c>
      <c r="O3190" s="25" t="e">
        <f t="shared" si="153"/>
        <v>#N/A</v>
      </c>
      <c r="P3190" s="263" t="e">
        <f t="shared" si="154"/>
        <v>#N/A</v>
      </c>
      <c r="Q3190" s="25" t="e">
        <f t="shared" si="155"/>
        <v>#N/A</v>
      </c>
      <c r="R3190" s="24" t="e">
        <f>VLOOKUP(J3190,'[1]Nhân viên'!$E$20:$F$41,2,0)</f>
        <v>#N/A</v>
      </c>
    </row>
    <row r="3191" spans="1:18" x14ac:dyDescent="0.2">
      <c r="A3191" s="11">
        <v>3189</v>
      </c>
      <c r="M3191" s="24" t="e">
        <f>VLOOKUP(K3191,'Hàng hóa'!$C$5:$J3323,2,0)</f>
        <v>#N/A</v>
      </c>
      <c r="N3191" s="25" t="e">
        <f>VLOOKUP(K3191,'[1]Hàng hóa'!$C$5:$G$22,5,0)</f>
        <v>#N/A</v>
      </c>
      <c r="O3191" s="25" t="e">
        <f t="shared" si="153"/>
        <v>#N/A</v>
      </c>
      <c r="P3191" s="263" t="e">
        <f t="shared" si="154"/>
        <v>#N/A</v>
      </c>
      <c r="Q3191" s="25" t="e">
        <f t="shared" si="155"/>
        <v>#N/A</v>
      </c>
      <c r="R3191" s="24" t="e">
        <f>VLOOKUP(J3191,'[1]Nhân viên'!$E$20:$F$41,2,0)</f>
        <v>#N/A</v>
      </c>
    </row>
    <row r="3192" spans="1:18" x14ac:dyDescent="0.2">
      <c r="A3192" s="11">
        <v>3190</v>
      </c>
      <c r="M3192" s="24" t="e">
        <f>VLOOKUP(K3192,'Hàng hóa'!$C$5:$J3324,2,0)</f>
        <v>#N/A</v>
      </c>
      <c r="N3192" s="25" t="e">
        <f>VLOOKUP(K3192,'[1]Hàng hóa'!$C$5:$G$22,5,0)</f>
        <v>#N/A</v>
      </c>
      <c r="O3192" s="25" t="e">
        <f t="shared" si="153"/>
        <v>#N/A</v>
      </c>
      <c r="P3192" s="263" t="e">
        <f t="shared" si="154"/>
        <v>#N/A</v>
      </c>
      <c r="Q3192" s="25" t="e">
        <f t="shared" si="155"/>
        <v>#N/A</v>
      </c>
      <c r="R3192" s="24" t="e">
        <f>VLOOKUP(J3192,'[1]Nhân viên'!$E$20:$F$41,2,0)</f>
        <v>#N/A</v>
      </c>
    </row>
    <row r="3193" spans="1:18" x14ac:dyDescent="0.2">
      <c r="A3193" s="11">
        <v>3191</v>
      </c>
      <c r="M3193" s="24" t="e">
        <f>VLOOKUP(K3193,'Hàng hóa'!$C$5:$J3325,2,0)</f>
        <v>#N/A</v>
      </c>
      <c r="N3193" s="25" t="e">
        <f>VLOOKUP(K3193,'[1]Hàng hóa'!$C$5:$G$22,5,0)</f>
        <v>#N/A</v>
      </c>
      <c r="O3193" s="25" t="e">
        <f t="shared" si="153"/>
        <v>#N/A</v>
      </c>
      <c r="P3193" s="263" t="e">
        <f t="shared" si="154"/>
        <v>#N/A</v>
      </c>
      <c r="Q3193" s="25" t="e">
        <f t="shared" si="155"/>
        <v>#N/A</v>
      </c>
      <c r="R3193" s="24" t="e">
        <f>VLOOKUP(J3193,'[1]Nhân viên'!$E$20:$F$41,2,0)</f>
        <v>#N/A</v>
      </c>
    </row>
    <row r="3194" spans="1:18" x14ac:dyDescent="0.2">
      <c r="A3194" s="11">
        <v>3192</v>
      </c>
      <c r="M3194" s="24" t="e">
        <f>VLOOKUP(K3194,'Hàng hóa'!$C$5:$J3326,2,0)</f>
        <v>#N/A</v>
      </c>
      <c r="N3194" s="25" t="e">
        <f>VLOOKUP(K3194,'[1]Hàng hóa'!$C$5:$G$22,5,0)</f>
        <v>#N/A</v>
      </c>
      <c r="O3194" s="25" t="e">
        <f t="shared" si="153"/>
        <v>#N/A</v>
      </c>
      <c r="P3194" s="263" t="e">
        <f t="shared" si="154"/>
        <v>#N/A</v>
      </c>
      <c r="Q3194" s="25" t="e">
        <f t="shared" si="155"/>
        <v>#N/A</v>
      </c>
      <c r="R3194" s="24" t="e">
        <f>VLOOKUP(J3194,'[1]Nhân viên'!$E$20:$F$41,2,0)</f>
        <v>#N/A</v>
      </c>
    </row>
    <row r="3195" spans="1:18" x14ac:dyDescent="0.2">
      <c r="A3195" s="11">
        <v>3193</v>
      </c>
      <c r="M3195" s="24" t="e">
        <f>VLOOKUP(K3195,'Hàng hóa'!$C$5:$J3327,2,0)</f>
        <v>#N/A</v>
      </c>
      <c r="N3195" s="25" t="e">
        <f>VLOOKUP(K3195,'[1]Hàng hóa'!$C$5:$G$22,5,0)</f>
        <v>#N/A</v>
      </c>
      <c r="O3195" s="25" t="e">
        <f t="shared" si="153"/>
        <v>#N/A</v>
      </c>
      <c r="P3195" s="263" t="e">
        <f t="shared" si="154"/>
        <v>#N/A</v>
      </c>
      <c r="Q3195" s="25" t="e">
        <f t="shared" si="155"/>
        <v>#N/A</v>
      </c>
      <c r="R3195" s="24" t="e">
        <f>VLOOKUP(J3195,'[1]Nhân viên'!$E$20:$F$41,2,0)</f>
        <v>#N/A</v>
      </c>
    </row>
    <row r="3196" spans="1:18" x14ac:dyDescent="0.2">
      <c r="A3196" s="11">
        <v>3194</v>
      </c>
      <c r="M3196" s="24" t="e">
        <f>VLOOKUP(K3196,'Hàng hóa'!$C$5:$J3328,2,0)</f>
        <v>#N/A</v>
      </c>
      <c r="N3196" s="25" t="e">
        <f>VLOOKUP(K3196,'[1]Hàng hóa'!$C$5:$G$22,5,0)</f>
        <v>#N/A</v>
      </c>
      <c r="O3196" s="25" t="e">
        <f t="shared" si="153"/>
        <v>#N/A</v>
      </c>
      <c r="P3196" s="263" t="e">
        <f t="shared" si="154"/>
        <v>#N/A</v>
      </c>
      <c r="Q3196" s="25" t="e">
        <f t="shared" si="155"/>
        <v>#N/A</v>
      </c>
      <c r="R3196" s="24" t="e">
        <f>VLOOKUP(J3196,'[1]Nhân viên'!$E$20:$F$41,2,0)</f>
        <v>#N/A</v>
      </c>
    </row>
    <row r="3197" spans="1:18" x14ac:dyDescent="0.2">
      <c r="A3197" s="11">
        <v>3195</v>
      </c>
      <c r="M3197" s="24" t="e">
        <f>VLOOKUP(K3197,'Hàng hóa'!$C$5:$J3329,2,0)</f>
        <v>#N/A</v>
      </c>
      <c r="N3197" s="25" t="e">
        <f>VLOOKUP(K3197,'[1]Hàng hóa'!$C$5:$G$22,5,0)</f>
        <v>#N/A</v>
      </c>
      <c r="O3197" s="25" t="e">
        <f t="shared" si="153"/>
        <v>#N/A</v>
      </c>
      <c r="P3197" s="263" t="e">
        <f t="shared" si="154"/>
        <v>#N/A</v>
      </c>
      <c r="Q3197" s="25" t="e">
        <f t="shared" si="155"/>
        <v>#N/A</v>
      </c>
      <c r="R3197" s="24" t="e">
        <f>VLOOKUP(J3197,'[1]Nhân viên'!$E$20:$F$41,2,0)</f>
        <v>#N/A</v>
      </c>
    </row>
    <row r="3198" spans="1:18" x14ac:dyDescent="0.2">
      <c r="A3198" s="11">
        <v>3196</v>
      </c>
      <c r="M3198" s="24" t="e">
        <f>VLOOKUP(K3198,'Hàng hóa'!$C$5:$J3330,2,0)</f>
        <v>#N/A</v>
      </c>
      <c r="N3198" s="25" t="e">
        <f>VLOOKUP(K3198,'[1]Hàng hóa'!$C$5:$G$22,5,0)</f>
        <v>#N/A</v>
      </c>
      <c r="O3198" s="25" t="e">
        <f t="shared" si="153"/>
        <v>#N/A</v>
      </c>
      <c r="P3198" s="263" t="e">
        <f t="shared" si="154"/>
        <v>#N/A</v>
      </c>
      <c r="Q3198" s="25" t="e">
        <f t="shared" si="155"/>
        <v>#N/A</v>
      </c>
      <c r="R3198" s="24" t="e">
        <f>VLOOKUP(J3198,'[1]Nhân viên'!$E$20:$F$41,2,0)</f>
        <v>#N/A</v>
      </c>
    </row>
    <row r="3199" spans="1:18" x14ac:dyDescent="0.2">
      <c r="A3199" s="11">
        <v>3197</v>
      </c>
      <c r="M3199" s="24" t="e">
        <f>VLOOKUP(K3199,'Hàng hóa'!$C$5:$J3331,2,0)</f>
        <v>#N/A</v>
      </c>
      <c r="N3199" s="25" t="e">
        <f>VLOOKUP(K3199,'[1]Hàng hóa'!$C$5:$G$22,5,0)</f>
        <v>#N/A</v>
      </c>
      <c r="O3199" s="25" t="e">
        <f t="shared" si="153"/>
        <v>#N/A</v>
      </c>
      <c r="P3199" s="263" t="e">
        <f t="shared" si="154"/>
        <v>#N/A</v>
      </c>
      <c r="Q3199" s="25" t="e">
        <f t="shared" si="155"/>
        <v>#N/A</v>
      </c>
      <c r="R3199" s="24" t="e">
        <f>VLOOKUP(J3199,'[1]Nhân viên'!$E$20:$F$41,2,0)</f>
        <v>#N/A</v>
      </c>
    </row>
    <row r="3200" spans="1:18" x14ac:dyDescent="0.2">
      <c r="A3200" s="11">
        <v>3198</v>
      </c>
      <c r="M3200" s="24" t="e">
        <f>VLOOKUP(K3200,'Hàng hóa'!$C$5:$J3332,2,0)</f>
        <v>#N/A</v>
      </c>
      <c r="N3200" s="25" t="e">
        <f>VLOOKUP(K3200,'[1]Hàng hóa'!$C$5:$G$22,5,0)</f>
        <v>#N/A</v>
      </c>
      <c r="O3200" s="25" t="e">
        <f t="shared" si="153"/>
        <v>#N/A</v>
      </c>
      <c r="P3200" s="263" t="e">
        <f t="shared" si="154"/>
        <v>#N/A</v>
      </c>
      <c r="Q3200" s="25" t="e">
        <f t="shared" si="155"/>
        <v>#N/A</v>
      </c>
      <c r="R3200" s="24" t="e">
        <f>VLOOKUP(J3200,'[1]Nhân viên'!$E$20:$F$41,2,0)</f>
        <v>#N/A</v>
      </c>
    </row>
    <row r="3201" spans="1:18" x14ac:dyDescent="0.2">
      <c r="A3201" s="11">
        <v>3199</v>
      </c>
      <c r="M3201" s="24" t="e">
        <f>VLOOKUP(K3201,'Hàng hóa'!$C$5:$J3333,2,0)</f>
        <v>#N/A</v>
      </c>
      <c r="N3201" s="25" t="e">
        <f>VLOOKUP(K3201,'[1]Hàng hóa'!$C$5:$G$22,5,0)</f>
        <v>#N/A</v>
      </c>
      <c r="O3201" s="25" t="e">
        <f t="shared" si="153"/>
        <v>#N/A</v>
      </c>
      <c r="P3201" s="263" t="e">
        <f t="shared" si="154"/>
        <v>#N/A</v>
      </c>
      <c r="Q3201" s="25" t="e">
        <f t="shared" si="155"/>
        <v>#N/A</v>
      </c>
      <c r="R3201" s="24" t="e">
        <f>VLOOKUP(J3201,'[1]Nhân viên'!$E$20:$F$41,2,0)</f>
        <v>#N/A</v>
      </c>
    </row>
    <row r="3202" spans="1:18" x14ac:dyDescent="0.2">
      <c r="A3202" s="11">
        <v>3200</v>
      </c>
      <c r="M3202" s="24" t="e">
        <f>VLOOKUP(K3202,'Hàng hóa'!$C$5:$J3334,2,0)</f>
        <v>#N/A</v>
      </c>
      <c r="N3202" s="25" t="e">
        <f>VLOOKUP(K3202,'[1]Hàng hóa'!$C$5:$G$22,5,0)</f>
        <v>#N/A</v>
      </c>
      <c r="O3202" s="25" t="e">
        <f t="shared" si="153"/>
        <v>#N/A</v>
      </c>
      <c r="P3202" s="263" t="e">
        <f t="shared" si="154"/>
        <v>#N/A</v>
      </c>
      <c r="Q3202" s="25" t="e">
        <f t="shared" si="155"/>
        <v>#N/A</v>
      </c>
      <c r="R3202" s="24" t="e">
        <f>VLOOKUP(J3202,'[1]Nhân viên'!$E$20:$F$41,2,0)</f>
        <v>#N/A</v>
      </c>
    </row>
    <row r="3203" spans="1:18" x14ac:dyDescent="0.2">
      <c r="A3203" s="11">
        <v>3201</v>
      </c>
      <c r="M3203" s="24" t="e">
        <f>VLOOKUP(K3203,'Hàng hóa'!$C$5:$J3335,2,0)</f>
        <v>#N/A</v>
      </c>
      <c r="N3203" s="25" t="e">
        <f>VLOOKUP(K3203,'[1]Hàng hóa'!$C$5:$G$22,5,0)</f>
        <v>#N/A</v>
      </c>
      <c r="O3203" s="25" t="e">
        <f t="shared" si="153"/>
        <v>#N/A</v>
      </c>
      <c r="P3203" s="263" t="e">
        <f t="shared" si="154"/>
        <v>#N/A</v>
      </c>
      <c r="Q3203" s="25" t="e">
        <f t="shared" si="155"/>
        <v>#N/A</v>
      </c>
      <c r="R3203" s="24" t="e">
        <f>VLOOKUP(J3203,'[1]Nhân viên'!$E$20:$F$41,2,0)</f>
        <v>#N/A</v>
      </c>
    </row>
    <row r="3204" spans="1:18" x14ac:dyDescent="0.2">
      <c r="A3204" s="11">
        <v>3202</v>
      </c>
      <c r="M3204" s="24" t="e">
        <f>VLOOKUP(K3204,'Hàng hóa'!$C$5:$J3336,2,0)</f>
        <v>#N/A</v>
      </c>
      <c r="N3204" s="25" t="e">
        <f>VLOOKUP(K3204,'[1]Hàng hóa'!$C$5:$G$22,5,0)</f>
        <v>#N/A</v>
      </c>
      <c r="O3204" s="25" t="e">
        <f t="shared" si="153"/>
        <v>#N/A</v>
      </c>
      <c r="P3204" s="263" t="e">
        <f t="shared" si="154"/>
        <v>#N/A</v>
      </c>
      <c r="Q3204" s="25" t="e">
        <f t="shared" si="155"/>
        <v>#N/A</v>
      </c>
      <c r="R3204" s="24" t="e">
        <f>VLOOKUP(J3204,'[1]Nhân viên'!$E$20:$F$41,2,0)</f>
        <v>#N/A</v>
      </c>
    </row>
    <row r="3205" spans="1:18" x14ac:dyDescent="0.2">
      <c r="A3205" s="11">
        <v>3203</v>
      </c>
      <c r="M3205" s="24" t="e">
        <f>VLOOKUP(K3205,'Hàng hóa'!$C$5:$J3337,2,0)</f>
        <v>#N/A</v>
      </c>
      <c r="N3205" s="25" t="e">
        <f>VLOOKUP(K3205,'[1]Hàng hóa'!$C$5:$G$22,5,0)</f>
        <v>#N/A</v>
      </c>
      <c r="O3205" s="25" t="e">
        <f t="shared" si="153"/>
        <v>#N/A</v>
      </c>
      <c r="P3205" s="263" t="e">
        <f t="shared" si="154"/>
        <v>#N/A</v>
      </c>
      <c r="Q3205" s="25" t="e">
        <f t="shared" si="155"/>
        <v>#N/A</v>
      </c>
      <c r="R3205" s="24" t="e">
        <f>VLOOKUP(J3205,'[1]Nhân viên'!$E$20:$F$41,2,0)</f>
        <v>#N/A</v>
      </c>
    </row>
    <row r="3206" spans="1:18" x14ac:dyDescent="0.2">
      <c r="A3206" s="11">
        <v>3204</v>
      </c>
      <c r="M3206" s="24" t="e">
        <f>VLOOKUP(K3206,'Hàng hóa'!$C$5:$J3338,2,0)</f>
        <v>#N/A</v>
      </c>
      <c r="N3206" s="25" t="e">
        <f>VLOOKUP(K3206,'[1]Hàng hóa'!$C$5:$G$22,5,0)</f>
        <v>#N/A</v>
      </c>
      <c r="O3206" s="25" t="e">
        <f t="shared" si="153"/>
        <v>#N/A</v>
      </c>
      <c r="P3206" s="263" t="e">
        <f t="shared" si="154"/>
        <v>#N/A</v>
      </c>
      <c r="Q3206" s="25" t="e">
        <f t="shared" si="155"/>
        <v>#N/A</v>
      </c>
      <c r="R3206" s="24" t="e">
        <f>VLOOKUP(J3206,'[1]Nhân viên'!$E$20:$F$41,2,0)</f>
        <v>#N/A</v>
      </c>
    </row>
    <row r="3207" spans="1:18" x14ac:dyDescent="0.2">
      <c r="A3207" s="11">
        <v>3205</v>
      </c>
      <c r="M3207" s="24" t="e">
        <f>VLOOKUP(K3207,'Hàng hóa'!$C$5:$J3339,2,0)</f>
        <v>#N/A</v>
      </c>
      <c r="N3207" s="25" t="e">
        <f>VLOOKUP(K3207,'[1]Hàng hóa'!$C$5:$G$22,5,0)</f>
        <v>#N/A</v>
      </c>
      <c r="O3207" s="25" t="e">
        <f t="shared" si="153"/>
        <v>#N/A</v>
      </c>
      <c r="P3207" s="263" t="e">
        <f t="shared" si="154"/>
        <v>#N/A</v>
      </c>
      <c r="Q3207" s="25" t="e">
        <f t="shared" si="155"/>
        <v>#N/A</v>
      </c>
      <c r="R3207" s="24" t="e">
        <f>VLOOKUP(J3207,'[1]Nhân viên'!$E$20:$F$41,2,0)</f>
        <v>#N/A</v>
      </c>
    </row>
    <row r="3208" spans="1:18" x14ac:dyDescent="0.2">
      <c r="A3208" s="11">
        <v>3206</v>
      </c>
      <c r="M3208" s="24" t="e">
        <f>VLOOKUP(K3208,'Hàng hóa'!$C$5:$J3340,2,0)</f>
        <v>#N/A</v>
      </c>
      <c r="N3208" s="25" t="e">
        <f>VLOOKUP(K3208,'[1]Hàng hóa'!$C$5:$G$22,5,0)</f>
        <v>#N/A</v>
      </c>
      <c r="O3208" s="25" t="e">
        <f t="shared" si="153"/>
        <v>#N/A</v>
      </c>
      <c r="P3208" s="263" t="e">
        <f t="shared" si="154"/>
        <v>#N/A</v>
      </c>
      <c r="Q3208" s="25" t="e">
        <f t="shared" si="155"/>
        <v>#N/A</v>
      </c>
      <c r="R3208" s="24" t="e">
        <f>VLOOKUP(J3208,'[1]Nhân viên'!$E$20:$F$41,2,0)</f>
        <v>#N/A</v>
      </c>
    </row>
    <row r="3209" spans="1:18" x14ac:dyDescent="0.2">
      <c r="A3209" s="11">
        <v>3207</v>
      </c>
      <c r="M3209" s="24" t="e">
        <f>VLOOKUP(K3209,'Hàng hóa'!$C$5:$J3341,2,0)</f>
        <v>#N/A</v>
      </c>
      <c r="N3209" s="25" t="e">
        <f>VLOOKUP(K3209,'[1]Hàng hóa'!$C$5:$G$22,5,0)</f>
        <v>#N/A</v>
      </c>
      <c r="O3209" s="25" t="e">
        <f t="shared" si="153"/>
        <v>#N/A</v>
      </c>
      <c r="P3209" s="263" t="e">
        <f t="shared" si="154"/>
        <v>#N/A</v>
      </c>
      <c r="Q3209" s="25" t="e">
        <f t="shared" si="155"/>
        <v>#N/A</v>
      </c>
      <c r="R3209" s="24" t="e">
        <f>VLOOKUP(J3209,'[1]Nhân viên'!$E$20:$F$41,2,0)</f>
        <v>#N/A</v>
      </c>
    </row>
    <row r="3210" spans="1:18" x14ac:dyDescent="0.2">
      <c r="A3210" s="11">
        <v>3208</v>
      </c>
      <c r="M3210" s="24" t="e">
        <f>VLOOKUP(K3210,'Hàng hóa'!$C$5:$J3342,2,0)</f>
        <v>#N/A</v>
      </c>
      <c r="N3210" s="25" t="e">
        <f>VLOOKUP(K3210,'[1]Hàng hóa'!$C$5:$G$22,5,0)</f>
        <v>#N/A</v>
      </c>
      <c r="O3210" s="25" t="e">
        <f t="shared" si="153"/>
        <v>#N/A</v>
      </c>
      <c r="P3210" s="263" t="e">
        <f t="shared" si="154"/>
        <v>#N/A</v>
      </c>
      <c r="Q3210" s="25" t="e">
        <f t="shared" si="155"/>
        <v>#N/A</v>
      </c>
      <c r="R3210" s="24" t="e">
        <f>VLOOKUP(J3210,'[1]Nhân viên'!$E$20:$F$41,2,0)</f>
        <v>#N/A</v>
      </c>
    </row>
    <row r="3211" spans="1:18" x14ac:dyDescent="0.2">
      <c r="A3211" s="11">
        <v>3209</v>
      </c>
      <c r="M3211" s="24" t="e">
        <f>VLOOKUP(K3211,'Hàng hóa'!$C$5:$J3343,2,0)</f>
        <v>#N/A</v>
      </c>
      <c r="N3211" s="25" t="e">
        <f>VLOOKUP(K3211,'[1]Hàng hóa'!$C$5:$G$22,5,0)</f>
        <v>#N/A</v>
      </c>
      <c r="O3211" s="25" t="e">
        <f t="shared" si="153"/>
        <v>#N/A</v>
      </c>
      <c r="P3211" s="263" t="e">
        <f t="shared" si="154"/>
        <v>#N/A</v>
      </c>
      <c r="Q3211" s="25" t="e">
        <f t="shared" si="155"/>
        <v>#N/A</v>
      </c>
      <c r="R3211" s="24" t="e">
        <f>VLOOKUP(J3211,'[1]Nhân viên'!$E$20:$F$41,2,0)</f>
        <v>#N/A</v>
      </c>
    </row>
    <row r="3212" spans="1:18" x14ac:dyDescent="0.2">
      <c r="A3212" s="11">
        <v>3210</v>
      </c>
      <c r="M3212" s="24" t="e">
        <f>VLOOKUP(K3212,'Hàng hóa'!$C$5:$J3344,2,0)</f>
        <v>#N/A</v>
      </c>
      <c r="N3212" s="25" t="e">
        <f>VLOOKUP(K3212,'[1]Hàng hóa'!$C$5:$G$22,5,0)</f>
        <v>#N/A</v>
      </c>
      <c r="O3212" s="25" t="e">
        <f t="shared" si="153"/>
        <v>#N/A</v>
      </c>
      <c r="P3212" s="263" t="e">
        <f t="shared" si="154"/>
        <v>#N/A</v>
      </c>
      <c r="Q3212" s="25" t="e">
        <f t="shared" si="155"/>
        <v>#N/A</v>
      </c>
      <c r="R3212" s="24" t="e">
        <f>VLOOKUP(J3212,'[1]Nhân viên'!$E$20:$F$41,2,0)</f>
        <v>#N/A</v>
      </c>
    </row>
    <row r="3213" spans="1:18" x14ac:dyDescent="0.2">
      <c r="A3213" s="11">
        <v>3211</v>
      </c>
      <c r="M3213" s="24" t="e">
        <f>VLOOKUP(K3213,'Hàng hóa'!$C$5:$J3345,2,0)</f>
        <v>#N/A</v>
      </c>
      <c r="N3213" s="25" t="e">
        <f>VLOOKUP(K3213,'[1]Hàng hóa'!$C$5:$G$22,5,0)</f>
        <v>#N/A</v>
      </c>
      <c r="O3213" s="25" t="e">
        <f t="shared" si="153"/>
        <v>#N/A</v>
      </c>
      <c r="P3213" s="263" t="e">
        <f t="shared" si="154"/>
        <v>#N/A</v>
      </c>
      <c r="Q3213" s="25" t="e">
        <f t="shared" si="155"/>
        <v>#N/A</v>
      </c>
      <c r="R3213" s="24" t="e">
        <f>VLOOKUP(J3213,'[1]Nhân viên'!$E$20:$F$41,2,0)</f>
        <v>#N/A</v>
      </c>
    </row>
    <row r="3214" spans="1:18" x14ac:dyDescent="0.2">
      <c r="A3214" s="11">
        <v>3212</v>
      </c>
      <c r="M3214" s="24" t="e">
        <f>VLOOKUP(K3214,'Hàng hóa'!$C$5:$J3346,2,0)</f>
        <v>#N/A</v>
      </c>
      <c r="N3214" s="25" t="e">
        <f>VLOOKUP(K3214,'[1]Hàng hóa'!$C$5:$G$22,5,0)</f>
        <v>#N/A</v>
      </c>
      <c r="O3214" s="25" t="e">
        <f t="shared" si="153"/>
        <v>#N/A</v>
      </c>
      <c r="P3214" s="263" t="e">
        <f t="shared" si="154"/>
        <v>#N/A</v>
      </c>
      <c r="Q3214" s="25" t="e">
        <f t="shared" si="155"/>
        <v>#N/A</v>
      </c>
      <c r="R3214" s="24" t="e">
        <f>VLOOKUP(J3214,'[1]Nhân viên'!$E$20:$F$41,2,0)</f>
        <v>#N/A</v>
      </c>
    </row>
    <row r="3215" spans="1:18" x14ac:dyDescent="0.2">
      <c r="A3215" s="11">
        <v>3213</v>
      </c>
      <c r="M3215" s="24" t="e">
        <f>VLOOKUP(K3215,'Hàng hóa'!$C$5:$J3347,2,0)</f>
        <v>#N/A</v>
      </c>
      <c r="N3215" s="25" t="e">
        <f>VLOOKUP(K3215,'[1]Hàng hóa'!$C$5:$G$22,5,0)</f>
        <v>#N/A</v>
      </c>
      <c r="O3215" s="25" t="e">
        <f t="shared" si="153"/>
        <v>#N/A</v>
      </c>
      <c r="P3215" s="263" t="e">
        <f t="shared" si="154"/>
        <v>#N/A</v>
      </c>
      <c r="Q3215" s="25" t="e">
        <f t="shared" si="155"/>
        <v>#N/A</v>
      </c>
      <c r="R3215" s="24" t="e">
        <f>VLOOKUP(J3215,'[1]Nhân viên'!$E$20:$F$41,2,0)</f>
        <v>#N/A</v>
      </c>
    </row>
    <row r="3216" spans="1:18" x14ac:dyDescent="0.2">
      <c r="A3216" s="11">
        <v>3214</v>
      </c>
      <c r="M3216" s="24" t="e">
        <f>VLOOKUP(K3216,'Hàng hóa'!$C$5:$J3348,2,0)</f>
        <v>#N/A</v>
      </c>
      <c r="N3216" s="25" t="e">
        <f>VLOOKUP(K3216,'[1]Hàng hóa'!$C$5:$G$22,5,0)</f>
        <v>#N/A</v>
      </c>
      <c r="O3216" s="25" t="e">
        <f t="shared" si="153"/>
        <v>#N/A</v>
      </c>
      <c r="P3216" s="263" t="e">
        <f t="shared" si="154"/>
        <v>#N/A</v>
      </c>
      <c r="Q3216" s="25" t="e">
        <f t="shared" si="155"/>
        <v>#N/A</v>
      </c>
      <c r="R3216" s="24" t="e">
        <f>VLOOKUP(J3216,'[1]Nhân viên'!$E$20:$F$41,2,0)</f>
        <v>#N/A</v>
      </c>
    </row>
    <row r="3217" spans="1:18" x14ac:dyDescent="0.2">
      <c r="A3217" s="11">
        <v>3215</v>
      </c>
      <c r="M3217" s="24" t="e">
        <f>VLOOKUP(K3217,'Hàng hóa'!$C$5:$J3349,2,0)</f>
        <v>#N/A</v>
      </c>
      <c r="N3217" s="25" t="e">
        <f>VLOOKUP(K3217,'[1]Hàng hóa'!$C$5:$G$22,5,0)</f>
        <v>#N/A</v>
      </c>
      <c r="O3217" s="25" t="e">
        <f t="shared" si="153"/>
        <v>#N/A</v>
      </c>
      <c r="P3217" s="263" t="e">
        <f t="shared" si="154"/>
        <v>#N/A</v>
      </c>
      <c r="Q3217" s="25" t="e">
        <f t="shared" si="155"/>
        <v>#N/A</v>
      </c>
      <c r="R3217" s="24" t="e">
        <f>VLOOKUP(J3217,'[1]Nhân viên'!$E$20:$F$41,2,0)</f>
        <v>#N/A</v>
      </c>
    </row>
    <row r="3218" spans="1:18" x14ac:dyDescent="0.2">
      <c r="A3218" s="11">
        <v>3216</v>
      </c>
      <c r="M3218" s="24" t="e">
        <f>VLOOKUP(K3218,'Hàng hóa'!$C$5:$J3350,2,0)</f>
        <v>#N/A</v>
      </c>
      <c r="N3218" s="25" t="e">
        <f>VLOOKUP(K3218,'[1]Hàng hóa'!$C$5:$G$22,5,0)</f>
        <v>#N/A</v>
      </c>
      <c r="O3218" s="25" t="e">
        <f t="shared" si="153"/>
        <v>#N/A</v>
      </c>
      <c r="P3218" s="263" t="e">
        <f t="shared" si="154"/>
        <v>#N/A</v>
      </c>
      <c r="Q3218" s="25" t="e">
        <f t="shared" si="155"/>
        <v>#N/A</v>
      </c>
      <c r="R3218" s="24" t="e">
        <f>VLOOKUP(J3218,'[1]Nhân viên'!$E$20:$F$41,2,0)</f>
        <v>#N/A</v>
      </c>
    </row>
    <row r="3219" spans="1:18" x14ac:dyDescent="0.2">
      <c r="A3219" s="11">
        <v>3217</v>
      </c>
      <c r="M3219" s="24" t="e">
        <f>VLOOKUP(K3219,'Hàng hóa'!$C$5:$J3351,2,0)</f>
        <v>#N/A</v>
      </c>
      <c r="N3219" s="25" t="e">
        <f>VLOOKUP(K3219,'[1]Hàng hóa'!$C$5:$G$22,5,0)</f>
        <v>#N/A</v>
      </c>
      <c r="O3219" s="25" t="e">
        <f t="shared" si="153"/>
        <v>#N/A</v>
      </c>
      <c r="P3219" s="263" t="e">
        <f t="shared" si="154"/>
        <v>#N/A</v>
      </c>
      <c r="Q3219" s="25" t="e">
        <f t="shared" si="155"/>
        <v>#N/A</v>
      </c>
      <c r="R3219" s="24" t="e">
        <f>VLOOKUP(J3219,'[1]Nhân viên'!$E$20:$F$41,2,0)</f>
        <v>#N/A</v>
      </c>
    </row>
    <row r="3220" spans="1:18" x14ac:dyDescent="0.2">
      <c r="A3220" s="11">
        <v>3218</v>
      </c>
      <c r="M3220" s="24" t="e">
        <f>VLOOKUP(K3220,'Hàng hóa'!$C$5:$J3352,2,0)</f>
        <v>#N/A</v>
      </c>
      <c r="N3220" s="25" t="e">
        <f>VLOOKUP(K3220,'[1]Hàng hóa'!$C$5:$G$22,5,0)</f>
        <v>#N/A</v>
      </c>
      <c r="O3220" s="25" t="e">
        <f t="shared" si="153"/>
        <v>#N/A</v>
      </c>
      <c r="P3220" s="263" t="e">
        <f t="shared" si="154"/>
        <v>#N/A</v>
      </c>
      <c r="Q3220" s="25" t="e">
        <f t="shared" si="155"/>
        <v>#N/A</v>
      </c>
      <c r="R3220" s="24" t="e">
        <f>VLOOKUP(J3220,'[1]Nhân viên'!$E$20:$F$41,2,0)</f>
        <v>#N/A</v>
      </c>
    </row>
    <row r="3221" spans="1:18" x14ac:dyDescent="0.2">
      <c r="A3221" s="11">
        <v>3219</v>
      </c>
      <c r="M3221" s="24" t="e">
        <f>VLOOKUP(K3221,'Hàng hóa'!$C$5:$J3353,2,0)</f>
        <v>#N/A</v>
      </c>
      <c r="N3221" s="25" t="e">
        <f>VLOOKUP(K3221,'[1]Hàng hóa'!$C$5:$G$22,5,0)</f>
        <v>#N/A</v>
      </c>
      <c r="O3221" s="25" t="e">
        <f t="shared" si="153"/>
        <v>#N/A</v>
      </c>
      <c r="P3221" s="263" t="e">
        <f t="shared" si="154"/>
        <v>#N/A</v>
      </c>
      <c r="Q3221" s="25" t="e">
        <f t="shared" si="155"/>
        <v>#N/A</v>
      </c>
      <c r="R3221" s="24" t="e">
        <f>VLOOKUP(J3221,'[1]Nhân viên'!$E$20:$F$41,2,0)</f>
        <v>#N/A</v>
      </c>
    </row>
    <row r="3222" spans="1:18" x14ac:dyDescent="0.2">
      <c r="A3222" s="11">
        <v>3220</v>
      </c>
      <c r="M3222" s="24" t="e">
        <f>VLOOKUP(K3222,'Hàng hóa'!$C$5:$J3354,2,0)</f>
        <v>#N/A</v>
      </c>
      <c r="N3222" s="25" t="e">
        <f>VLOOKUP(K3222,'[1]Hàng hóa'!$C$5:$G$22,5,0)</f>
        <v>#N/A</v>
      </c>
      <c r="O3222" s="25" t="e">
        <f t="shared" si="153"/>
        <v>#N/A</v>
      </c>
      <c r="P3222" s="263" t="e">
        <f t="shared" si="154"/>
        <v>#N/A</v>
      </c>
      <c r="Q3222" s="25" t="e">
        <f t="shared" si="155"/>
        <v>#N/A</v>
      </c>
      <c r="R3222" s="24" t="e">
        <f>VLOOKUP(J3222,'[1]Nhân viên'!$E$20:$F$41,2,0)</f>
        <v>#N/A</v>
      </c>
    </row>
    <row r="3223" spans="1:18" x14ac:dyDescent="0.2">
      <c r="A3223" s="11">
        <v>3221</v>
      </c>
      <c r="M3223" s="24" t="e">
        <f>VLOOKUP(K3223,'Hàng hóa'!$C$5:$J3355,2,0)</f>
        <v>#N/A</v>
      </c>
      <c r="N3223" s="25" t="e">
        <f>VLOOKUP(K3223,'[1]Hàng hóa'!$C$5:$G$22,5,0)</f>
        <v>#N/A</v>
      </c>
      <c r="O3223" s="25" t="e">
        <f t="shared" si="153"/>
        <v>#N/A</v>
      </c>
      <c r="P3223" s="263" t="e">
        <f t="shared" si="154"/>
        <v>#N/A</v>
      </c>
      <c r="Q3223" s="25" t="e">
        <f t="shared" si="155"/>
        <v>#N/A</v>
      </c>
      <c r="R3223" s="24" t="e">
        <f>VLOOKUP(J3223,'[1]Nhân viên'!$E$20:$F$41,2,0)</f>
        <v>#N/A</v>
      </c>
    </row>
    <row r="3224" spans="1:18" x14ac:dyDescent="0.2">
      <c r="A3224" s="11">
        <v>3222</v>
      </c>
      <c r="M3224" s="24" t="e">
        <f>VLOOKUP(K3224,'Hàng hóa'!$C$5:$J3356,2,0)</f>
        <v>#N/A</v>
      </c>
      <c r="N3224" s="25" t="e">
        <f>VLOOKUP(K3224,'[1]Hàng hóa'!$C$5:$G$22,5,0)</f>
        <v>#N/A</v>
      </c>
      <c r="O3224" s="25" t="e">
        <f t="shared" si="153"/>
        <v>#N/A</v>
      </c>
      <c r="P3224" s="263" t="e">
        <f t="shared" si="154"/>
        <v>#N/A</v>
      </c>
      <c r="Q3224" s="25" t="e">
        <f t="shared" si="155"/>
        <v>#N/A</v>
      </c>
      <c r="R3224" s="24" t="e">
        <f>VLOOKUP(J3224,'[1]Nhân viên'!$E$20:$F$41,2,0)</f>
        <v>#N/A</v>
      </c>
    </row>
    <row r="3225" spans="1:18" x14ac:dyDescent="0.2">
      <c r="A3225" s="11">
        <v>3223</v>
      </c>
      <c r="M3225" s="24" t="e">
        <f>VLOOKUP(K3225,'Hàng hóa'!$C$5:$J3357,2,0)</f>
        <v>#N/A</v>
      </c>
      <c r="N3225" s="25" t="e">
        <f>VLOOKUP(K3225,'[1]Hàng hóa'!$C$5:$G$22,5,0)</f>
        <v>#N/A</v>
      </c>
      <c r="O3225" s="25" t="e">
        <f t="shared" si="153"/>
        <v>#N/A</v>
      </c>
      <c r="P3225" s="263" t="e">
        <f t="shared" si="154"/>
        <v>#N/A</v>
      </c>
      <c r="Q3225" s="25" t="e">
        <f t="shared" si="155"/>
        <v>#N/A</v>
      </c>
      <c r="R3225" s="24" t="e">
        <f>VLOOKUP(J3225,'[1]Nhân viên'!$E$20:$F$41,2,0)</f>
        <v>#N/A</v>
      </c>
    </row>
    <row r="3226" spans="1:18" x14ac:dyDescent="0.2">
      <c r="A3226" s="11">
        <v>3224</v>
      </c>
      <c r="M3226" s="24" t="e">
        <f>VLOOKUP(K3226,'Hàng hóa'!$C$5:$J3358,2,0)</f>
        <v>#N/A</v>
      </c>
      <c r="N3226" s="25" t="e">
        <f>VLOOKUP(K3226,'[1]Hàng hóa'!$C$5:$G$22,5,0)</f>
        <v>#N/A</v>
      </c>
      <c r="O3226" s="25" t="e">
        <f t="shared" ref="O3226:O3289" si="156">L3226*N3226</f>
        <v>#N/A</v>
      </c>
      <c r="P3226" s="263" t="e">
        <f t="shared" ref="P3226:P3289" si="157">O3226*8%</f>
        <v>#N/A</v>
      </c>
      <c r="Q3226" s="25" t="e">
        <f t="shared" ref="Q3226:Q3289" si="158">O3226*P3226+O3226</f>
        <v>#N/A</v>
      </c>
      <c r="R3226" s="24" t="e">
        <f>VLOOKUP(J3226,'[1]Nhân viên'!$E$20:$F$41,2,0)</f>
        <v>#N/A</v>
      </c>
    </row>
    <row r="3227" spans="1:18" x14ac:dyDescent="0.2">
      <c r="A3227" s="11">
        <v>3225</v>
      </c>
      <c r="M3227" s="24" t="e">
        <f>VLOOKUP(K3227,'Hàng hóa'!$C$5:$J3359,2,0)</f>
        <v>#N/A</v>
      </c>
      <c r="N3227" s="25" t="e">
        <f>VLOOKUP(K3227,'[1]Hàng hóa'!$C$5:$G$22,5,0)</f>
        <v>#N/A</v>
      </c>
      <c r="O3227" s="25" t="e">
        <f t="shared" si="156"/>
        <v>#N/A</v>
      </c>
      <c r="P3227" s="263" t="e">
        <f t="shared" si="157"/>
        <v>#N/A</v>
      </c>
      <c r="Q3227" s="25" t="e">
        <f t="shared" si="158"/>
        <v>#N/A</v>
      </c>
      <c r="R3227" s="24" t="e">
        <f>VLOOKUP(J3227,'[1]Nhân viên'!$E$20:$F$41,2,0)</f>
        <v>#N/A</v>
      </c>
    </row>
    <row r="3228" spans="1:18" x14ac:dyDescent="0.2">
      <c r="A3228" s="11">
        <v>3226</v>
      </c>
      <c r="M3228" s="24" t="e">
        <f>VLOOKUP(K3228,'Hàng hóa'!$C$5:$J3360,2,0)</f>
        <v>#N/A</v>
      </c>
      <c r="N3228" s="25" t="e">
        <f>VLOOKUP(K3228,'[1]Hàng hóa'!$C$5:$G$22,5,0)</f>
        <v>#N/A</v>
      </c>
      <c r="O3228" s="25" t="e">
        <f t="shared" si="156"/>
        <v>#N/A</v>
      </c>
      <c r="P3228" s="263" t="e">
        <f t="shared" si="157"/>
        <v>#N/A</v>
      </c>
      <c r="Q3228" s="25" t="e">
        <f t="shared" si="158"/>
        <v>#N/A</v>
      </c>
      <c r="R3228" s="24" t="e">
        <f>VLOOKUP(J3228,'[1]Nhân viên'!$E$20:$F$41,2,0)</f>
        <v>#N/A</v>
      </c>
    </row>
    <row r="3229" spans="1:18" x14ac:dyDescent="0.2">
      <c r="A3229" s="11">
        <v>3227</v>
      </c>
      <c r="M3229" s="24" t="e">
        <f>VLOOKUP(K3229,'Hàng hóa'!$C$5:$J3361,2,0)</f>
        <v>#N/A</v>
      </c>
      <c r="N3229" s="25" t="e">
        <f>VLOOKUP(K3229,'[1]Hàng hóa'!$C$5:$G$22,5,0)</f>
        <v>#N/A</v>
      </c>
      <c r="O3229" s="25" t="e">
        <f t="shared" si="156"/>
        <v>#N/A</v>
      </c>
      <c r="P3229" s="263" t="e">
        <f t="shared" si="157"/>
        <v>#N/A</v>
      </c>
      <c r="Q3229" s="25" t="e">
        <f t="shared" si="158"/>
        <v>#N/A</v>
      </c>
      <c r="R3229" s="24" t="e">
        <f>VLOOKUP(J3229,'[1]Nhân viên'!$E$20:$F$41,2,0)</f>
        <v>#N/A</v>
      </c>
    </row>
    <row r="3230" spans="1:18" x14ac:dyDescent="0.2">
      <c r="A3230" s="11">
        <v>3228</v>
      </c>
      <c r="M3230" s="24" t="e">
        <f>VLOOKUP(K3230,'Hàng hóa'!$C$5:$J3362,2,0)</f>
        <v>#N/A</v>
      </c>
      <c r="N3230" s="25" t="e">
        <f>VLOOKUP(K3230,'[1]Hàng hóa'!$C$5:$G$22,5,0)</f>
        <v>#N/A</v>
      </c>
      <c r="O3230" s="25" t="e">
        <f t="shared" si="156"/>
        <v>#N/A</v>
      </c>
      <c r="P3230" s="263" t="e">
        <f t="shared" si="157"/>
        <v>#N/A</v>
      </c>
      <c r="Q3230" s="25" t="e">
        <f t="shared" si="158"/>
        <v>#N/A</v>
      </c>
      <c r="R3230" s="24" t="e">
        <f>VLOOKUP(J3230,'[1]Nhân viên'!$E$20:$F$41,2,0)</f>
        <v>#N/A</v>
      </c>
    </row>
    <row r="3231" spans="1:18" x14ac:dyDescent="0.2">
      <c r="A3231" s="11">
        <v>3229</v>
      </c>
      <c r="M3231" s="24" t="e">
        <f>VLOOKUP(K3231,'Hàng hóa'!$C$5:$J3363,2,0)</f>
        <v>#N/A</v>
      </c>
      <c r="N3231" s="25" t="e">
        <f>VLOOKUP(K3231,'[1]Hàng hóa'!$C$5:$G$22,5,0)</f>
        <v>#N/A</v>
      </c>
      <c r="O3231" s="25" t="e">
        <f t="shared" si="156"/>
        <v>#N/A</v>
      </c>
      <c r="P3231" s="263" t="e">
        <f t="shared" si="157"/>
        <v>#N/A</v>
      </c>
      <c r="Q3231" s="25" t="e">
        <f t="shared" si="158"/>
        <v>#N/A</v>
      </c>
      <c r="R3231" s="24" t="e">
        <f>VLOOKUP(J3231,'[1]Nhân viên'!$E$20:$F$41,2,0)</f>
        <v>#N/A</v>
      </c>
    </row>
    <row r="3232" spans="1:18" x14ac:dyDescent="0.2">
      <c r="A3232" s="11">
        <v>3230</v>
      </c>
      <c r="M3232" s="24" t="e">
        <f>VLOOKUP(K3232,'Hàng hóa'!$C$5:$J3364,2,0)</f>
        <v>#N/A</v>
      </c>
      <c r="N3232" s="25" t="e">
        <f>VLOOKUP(K3232,'[1]Hàng hóa'!$C$5:$G$22,5,0)</f>
        <v>#N/A</v>
      </c>
      <c r="O3232" s="25" t="e">
        <f t="shared" si="156"/>
        <v>#N/A</v>
      </c>
      <c r="P3232" s="263" t="e">
        <f t="shared" si="157"/>
        <v>#N/A</v>
      </c>
      <c r="Q3232" s="25" t="e">
        <f t="shared" si="158"/>
        <v>#N/A</v>
      </c>
      <c r="R3232" s="24" t="e">
        <f>VLOOKUP(J3232,'[1]Nhân viên'!$E$20:$F$41,2,0)</f>
        <v>#N/A</v>
      </c>
    </row>
    <row r="3233" spans="1:18" x14ac:dyDescent="0.2">
      <c r="A3233" s="11">
        <v>3231</v>
      </c>
      <c r="M3233" s="24" t="e">
        <f>VLOOKUP(K3233,'Hàng hóa'!$C$5:$J3365,2,0)</f>
        <v>#N/A</v>
      </c>
      <c r="N3233" s="25" t="e">
        <f>VLOOKUP(K3233,'[1]Hàng hóa'!$C$5:$G$22,5,0)</f>
        <v>#N/A</v>
      </c>
      <c r="O3233" s="25" t="e">
        <f t="shared" si="156"/>
        <v>#N/A</v>
      </c>
      <c r="P3233" s="263" t="e">
        <f t="shared" si="157"/>
        <v>#N/A</v>
      </c>
      <c r="Q3233" s="25" t="e">
        <f t="shared" si="158"/>
        <v>#N/A</v>
      </c>
      <c r="R3233" s="24" t="e">
        <f>VLOOKUP(J3233,'[1]Nhân viên'!$E$20:$F$41,2,0)</f>
        <v>#N/A</v>
      </c>
    </row>
    <row r="3234" spans="1:18" x14ac:dyDescent="0.2">
      <c r="A3234" s="11">
        <v>3232</v>
      </c>
      <c r="M3234" s="24" t="e">
        <f>VLOOKUP(K3234,'Hàng hóa'!$C$5:$J3366,2,0)</f>
        <v>#N/A</v>
      </c>
      <c r="N3234" s="25" t="e">
        <f>VLOOKUP(K3234,'[1]Hàng hóa'!$C$5:$G$22,5,0)</f>
        <v>#N/A</v>
      </c>
      <c r="O3234" s="25" t="e">
        <f t="shared" si="156"/>
        <v>#N/A</v>
      </c>
      <c r="P3234" s="263" t="e">
        <f t="shared" si="157"/>
        <v>#N/A</v>
      </c>
      <c r="Q3234" s="25" t="e">
        <f t="shared" si="158"/>
        <v>#N/A</v>
      </c>
      <c r="R3234" s="24" t="e">
        <f>VLOOKUP(J3234,'[1]Nhân viên'!$E$20:$F$41,2,0)</f>
        <v>#N/A</v>
      </c>
    </row>
    <row r="3235" spans="1:18" x14ac:dyDescent="0.2">
      <c r="A3235" s="11">
        <v>3233</v>
      </c>
      <c r="M3235" s="24" t="e">
        <f>VLOOKUP(K3235,'Hàng hóa'!$C$5:$J3367,2,0)</f>
        <v>#N/A</v>
      </c>
      <c r="N3235" s="25" t="e">
        <f>VLOOKUP(K3235,'[1]Hàng hóa'!$C$5:$G$22,5,0)</f>
        <v>#N/A</v>
      </c>
      <c r="O3235" s="25" t="e">
        <f t="shared" si="156"/>
        <v>#N/A</v>
      </c>
      <c r="P3235" s="263" t="e">
        <f t="shared" si="157"/>
        <v>#N/A</v>
      </c>
      <c r="Q3235" s="25" t="e">
        <f t="shared" si="158"/>
        <v>#N/A</v>
      </c>
      <c r="R3235" s="24" t="e">
        <f>VLOOKUP(J3235,'[1]Nhân viên'!$E$20:$F$41,2,0)</f>
        <v>#N/A</v>
      </c>
    </row>
    <row r="3236" spans="1:18" x14ac:dyDescent="0.2">
      <c r="A3236" s="11">
        <v>3234</v>
      </c>
      <c r="M3236" s="24" t="e">
        <f>VLOOKUP(K3236,'Hàng hóa'!$C$5:$J3368,2,0)</f>
        <v>#N/A</v>
      </c>
      <c r="N3236" s="25" t="e">
        <f>VLOOKUP(K3236,'[1]Hàng hóa'!$C$5:$G$22,5,0)</f>
        <v>#N/A</v>
      </c>
      <c r="O3236" s="25" t="e">
        <f t="shared" si="156"/>
        <v>#N/A</v>
      </c>
      <c r="P3236" s="263" t="e">
        <f t="shared" si="157"/>
        <v>#N/A</v>
      </c>
      <c r="Q3236" s="25" t="e">
        <f t="shared" si="158"/>
        <v>#N/A</v>
      </c>
      <c r="R3236" s="24" t="e">
        <f>VLOOKUP(J3236,'[1]Nhân viên'!$E$20:$F$41,2,0)</f>
        <v>#N/A</v>
      </c>
    </row>
    <row r="3237" spans="1:18" x14ac:dyDescent="0.2">
      <c r="A3237" s="11">
        <v>3235</v>
      </c>
      <c r="M3237" s="24" t="e">
        <f>VLOOKUP(K3237,'Hàng hóa'!$C$5:$J3369,2,0)</f>
        <v>#N/A</v>
      </c>
      <c r="N3237" s="25" t="e">
        <f>VLOOKUP(K3237,'[1]Hàng hóa'!$C$5:$G$22,5,0)</f>
        <v>#N/A</v>
      </c>
      <c r="O3237" s="25" t="e">
        <f t="shared" si="156"/>
        <v>#N/A</v>
      </c>
      <c r="P3237" s="263" t="e">
        <f t="shared" si="157"/>
        <v>#N/A</v>
      </c>
      <c r="Q3237" s="25" t="e">
        <f t="shared" si="158"/>
        <v>#N/A</v>
      </c>
      <c r="R3237" s="24" t="e">
        <f>VLOOKUP(J3237,'[1]Nhân viên'!$E$20:$F$41,2,0)</f>
        <v>#N/A</v>
      </c>
    </row>
    <row r="3238" spans="1:18" x14ac:dyDescent="0.2">
      <c r="A3238" s="11">
        <v>3236</v>
      </c>
      <c r="M3238" s="24" t="e">
        <f>VLOOKUP(K3238,'Hàng hóa'!$C$5:$J3370,2,0)</f>
        <v>#N/A</v>
      </c>
      <c r="N3238" s="25" t="e">
        <f>VLOOKUP(K3238,'[1]Hàng hóa'!$C$5:$G$22,5,0)</f>
        <v>#N/A</v>
      </c>
      <c r="O3238" s="25" t="e">
        <f t="shared" si="156"/>
        <v>#N/A</v>
      </c>
      <c r="P3238" s="263" t="e">
        <f t="shared" si="157"/>
        <v>#N/A</v>
      </c>
      <c r="Q3238" s="25" t="e">
        <f t="shared" si="158"/>
        <v>#N/A</v>
      </c>
      <c r="R3238" s="24" t="e">
        <f>VLOOKUP(J3238,'[1]Nhân viên'!$E$20:$F$41,2,0)</f>
        <v>#N/A</v>
      </c>
    </row>
    <row r="3239" spans="1:18" x14ac:dyDescent="0.2">
      <c r="A3239" s="11">
        <v>3237</v>
      </c>
      <c r="M3239" s="24" t="e">
        <f>VLOOKUP(K3239,'Hàng hóa'!$C$5:$J3371,2,0)</f>
        <v>#N/A</v>
      </c>
      <c r="N3239" s="25" t="e">
        <f>VLOOKUP(K3239,'[1]Hàng hóa'!$C$5:$G$22,5,0)</f>
        <v>#N/A</v>
      </c>
      <c r="O3239" s="25" t="e">
        <f t="shared" si="156"/>
        <v>#N/A</v>
      </c>
      <c r="P3239" s="263" t="e">
        <f t="shared" si="157"/>
        <v>#N/A</v>
      </c>
      <c r="Q3239" s="25" t="e">
        <f t="shared" si="158"/>
        <v>#N/A</v>
      </c>
      <c r="R3239" s="24" t="e">
        <f>VLOOKUP(J3239,'[1]Nhân viên'!$E$20:$F$41,2,0)</f>
        <v>#N/A</v>
      </c>
    </row>
    <row r="3240" spans="1:18" x14ac:dyDescent="0.2">
      <c r="A3240" s="11">
        <v>3238</v>
      </c>
      <c r="M3240" s="24" t="e">
        <f>VLOOKUP(K3240,'Hàng hóa'!$C$5:$J3372,2,0)</f>
        <v>#N/A</v>
      </c>
      <c r="N3240" s="25" t="e">
        <f>VLOOKUP(K3240,'[1]Hàng hóa'!$C$5:$G$22,5,0)</f>
        <v>#N/A</v>
      </c>
      <c r="O3240" s="25" t="e">
        <f t="shared" si="156"/>
        <v>#N/A</v>
      </c>
      <c r="P3240" s="263" t="e">
        <f t="shared" si="157"/>
        <v>#N/A</v>
      </c>
      <c r="Q3240" s="25" t="e">
        <f t="shared" si="158"/>
        <v>#N/A</v>
      </c>
      <c r="R3240" s="24" t="e">
        <f>VLOOKUP(J3240,'[1]Nhân viên'!$E$20:$F$41,2,0)</f>
        <v>#N/A</v>
      </c>
    </row>
    <row r="3241" spans="1:18" x14ac:dyDescent="0.2">
      <c r="A3241" s="11">
        <v>3239</v>
      </c>
      <c r="M3241" s="24" t="e">
        <f>VLOOKUP(K3241,'Hàng hóa'!$C$5:$J3373,2,0)</f>
        <v>#N/A</v>
      </c>
      <c r="N3241" s="25" t="e">
        <f>VLOOKUP(K3241,'[1]Hàng hóa'!$C$5:$G$22,5,0)</f>
        <v>#N/A</v>
      </c>
      <c r="O3241" s="25" t="e">
        <f t="shared" si="156"/>
        <v>#N/A</v>
      </c>
      <c r="P3241" s="263" t="e">
        <f t="shared" si="157"/>
        <v>#N/A</v>
      </c>
      <c r="Q3241" s="25" t="e">
        <f t="shared" si="158"/>
        <v>#N/A</v>
      </c>
      <c r="R3241" s="24" t="e">
        <f>VLOOKUP(J3241,'[1]Nhân viên'!$E$20:$F$41,2,0)</f>
        <v>#N/A</v>
      </c>
    </row>
    <row r="3242" spans="1:18" x14ac:dyDescent="0.2">
      <c r="A3242" s="11">
        <v>3240</v>
      </c>
      <c r="M3242" s="24" t="e">
        <f>VLOOKUP(K3242,'Hàng hóa'!$C$5:$J3374,2,0)</f>
        <v>#N/A</v>
      </c>
      <c r="N3242" s="25" t="e">
        <f>VLOOKUP(K3242,'[1]Hàng hóa'!$C$5:$G$22,5,0)</f>
        <v>#N/A</v>
      </c>
      <c r="O3242" s="25" t="e">
        <f t="shared" si="156"/>
        <v>#N/A</v>
      </c>
      <c r="P3242" s="263" t="e">
        <f t="shared" si="157"/>
        <v>#N/A</v>
      </c>
      <c r="Q3242" s="25" t="e">
        <f t="shared" si="158"/>
        <v>#N/A</v>
      </c>
      <c r="R3242" s="24" t="e">
        <f>VLOOKUP(J3242,'[1]Nhân viên'!$E$20:$F$41,2,0)</f>
        <v>#N/A</v>
      </c>
    </row>
    <row r="3243" spans="1:18" x14ac:dyDescent="0.2">
      <c r="A3243" s="11">
        <v>3241</v>
      </c>
      <c r="M3243" s="24" t="e">
        <f>VLOOKUP(K3243,'Hàng hóa'!$C$5:$J3375,2,0)</f>
        <v>#N/A</v>
      </c>
      <c r="N3243" s="25" t="e">
        <f>VLOOKUP(K3243,'[1]Hàng hóa'!$C$5:$G$22,5,0)</f>
        <v>#N/A</v>
      </c>
      <c r="O3243" s="25" t="e">
        <f t="shared" si="156"/>
        <v>#N/A</v>
      </c>
      <c r="P3243" s="263" t="e">
        <f t="shared" si="157"/>
        <v>#N/A</v>
      </c>
      <c r="Q3243" s="25" t="e">
        <f t="shared" si="158"/>
        <v>#N/A</v>
      </c>
      <c r="R3243" s="24" t="e">
        <f>VLOOKUP(J3243,'[1]Nhân viên'!$E$20:$F$41,2,0)</f>
        <v>#N/A</v>
      </c>
    </row>
    <row r="3244" spans="1:18" x14ac:dyDescent="0.2">
      <c r="A3244" s="11">
        <v>3242</v>
      </c>
      <c r="M3244" s="24" t="e">
        <f>VLOOKUP(K3244,'Hàng hóa'!$C$5:$J3376,2,0)</f>
        <v>#N/A</v>
      </c>
      <c r="N3244" s="25" t="e">
        <f>VLOOKUP(K3244,'[1]Hàng hóa'!$C$5:$G$22,5,0)</f>
        <v>#N/A</v>
      </c>
      <c r="O3244" s="25" t="e">
        <f t="shared" si="156"/>
        <v>#N/A</v>
      </c>
      <c r="P3244" s="263" t="e">
        <f t="shared" si="157"/>
        <v>#N/A</v>
      </c>
      <c r="Q3244" s="25" t="e">
        <f t="shared" si="158"/>
        <v>#N/A</v>
      </c>
      <c r="R3244" s="24" t="e">
        <f>VLOOKUP(J3244,'[1]Nhân viên'!$E$20:$F$41,2,0)</f>
        <v>#N/A</v>
      </c>
    </row>
    <row r="3245" spans="1:18" x14ac:dyDescent="0.2">
      <c r="A3245" s="11">
        <v>3243</v>
      </c>
      <c r="M3245" s="24" t="e">
        <f>VLOOKUP(K3245,'Hàng hóa'!$C$5:$J3377,2,0)</f>
        <v>#N/A</v>
      </c>
      <c r="N3245" s="25" t="e">
        <f>VLOOKUP(K3245,'[1]Hàng hóa'!$C$5:$G$22,5,0)</f>
        <v>#N/A</v>
      </c>
      <c r="O3245" s="25" t="e">
        <f t="shared" si="156"/>
        <v>#N/A</v>
      </c>
      <c r="P3245" s="263" t="e">
        <f t="shared" si="157"/>
        <v>#N/A</v>
      </c>
      <c r="Q3245" s="25" t="e">
        <f t="shared" si="158"/>
        <v>#N/A</v>
      </c>
      <c r="R3245" s="24" t="e">
        <f>VLOOKUP(J3245,'[1]Nhân viên'!$E$20:$F$41,2,0)</f>
        <v>#N/A</v>
      </c>
    </row>
    <row r="3246" spans="1:18" x14ac:dyDescent="0.2">
      <c r="A3246" s="11">
        <v>3244</v>
      </c>
      <c r="M3246" s="24" t="e">
        <f>VLOOKUP(K3246,'Hàng hóa'!$C$5:$J3378,2,0)</f>
        <v>#N/A</v>
      </c>
      <c r="N3246" s="25" t="e">
        <f>VLOOKUP(K3246,'[1]Hàng hóa'!$C$5:$G$22,5,0)</f>
        <v>#N/A</v>
      </c>
      <c r="O3246" s="25" t="e">
        <f t="shared" si="156"/>
        <v>#N/A</v>
      </c>
      <c r="P3246" s="263" t="e">
        <f t="shared" si="157"/>
        <v>#N/A</v>
      </c>
      <c r="Q3246" s="25" t="e">
        <f t="shared" si="158"/>
        <v>#N/A</v>
      </c>
      <c r="R3246" s="24" t="e">
        <f>VLOOKUP(J3246,'[1]Nhân viên'!$E$20:$F$41,2,0)</f>
        <v>#N/A</v>
      </c>
    </row>
    <row r="3247" spans="1:18" x14ac:dyDescent="0.2">
      <c r="A3247" s="11">
        <v>3245</v>
      </c>
      <c r="M3247" s="24" t="e">
        <f>VLOOKUP(K3247,'Hàng hóa'!$C$5:$J3379,2,0)</f>
        <v>#N/A</v>
      </c>
      <c r="N3247" s="25" t="e">
        <f>VLOOKUP(K3247,'[1]Hàng hóa'!$C$5:$G$22,5,0)</f>
        <v>#N/A</v>
      </c>
      <c r="O3247" s="25" t="e">
        <f t="shared" si="156"/>
        <v>#N/A</v>
      </c>
      <c r="P3247" s="263" t="e">
        <f t="shared" si="157"/>
        <v>#N/A</v>
      </c>
      <c r="Q3247" s="25" t="e">
        <f t="shared" si="158"/>
        <v>#N/A</v>
      </c>
      <c r="R3247" s="24" t="e">
        <f>VLOOKUP(J3247,'[1]Nhân viên'!$E$20:$F$41,2,0)</f>
        <v>#N/A</v>
      </c>
    </row>
    <row r="3248" spans="1:18" x14ac:dyDescent="0.2">
      <c r="A3248" s="11">
        <v>3246</v>
      </c>
      <c r="M3248" s="24" t="e">
        <f>VLOOKUP(K3248,'Hàng hóa'!$C$5:$J3380,2,0)</f>
        <v>#N/A</v>
      </c>
      <c r="N3248" s="25" t="e">
        <f>VLOOKUP(K3248,'[1]Hàng hóa'!$C$5:$G$22,5,0)</f>
        <v>#N/A</v>
      </c>
      <c r="O3248" s="25" t="e">
        <f t="shared" si="156"/>
        <v>#N/A</v>
      </c>
      <c r="P3248" s="263" t="e">
        <f t="shared" si="157"/>
        <v>#N/A</v>
      </c>
      <c r="Q3248" s="25" t="e">
        <f t="shared" si="158"/>
        <v>#N/A</v>
      </c>
      <c r="R3248" s="24" t="e">
        <f>VLOOKUP(J3248,'[1]Nhân viên'!$E$20:$F$41,2,0)</f>
        <v>#N/A</v>
      </c>
    </row>
    <row r="3249" spans="1:18" x14ac:dyDescent="0.2">
      <c r="A3249" s="11">
        <v>3247</v>
      </c>
      <c r="M3249" s="24" t="e">
        <f>VLOOKUP(K3249,'Hàng hóa'!$C$5:$J3381,2,0)</f>
        <v>#N/A</v>
      </c>
      <c r="N3249" s="25" t="e">
        <f>VLOOKUP(K3249,'[1]Hàng hóa'!$C$5:$G$22,5,0)</f>
        <v>#N/A</v>
      </c>
      <c r="O3249" s="25" t="e">
        <f t="shared" si="156"/>
        <v>#N/A</v>
      </c>
      <c r="P3249" s="263" t="e">
        <f t="shared" si="157"/>
        <v>#N/A</v>
      </c>
      <c r="Q3249" s="25" t="e">
        <f t="shared" si="158"/>
        <v>#N/A</v>
      </c>
      <c r="R3249" s="24" t="e">
        <f>VLOOKUP(J3249,'[1]Nhân viên'!$E$20:$F$41,2,0)</f>
        <v>#N/A</v>
      </c>
    </row>
    <row r="3250" spans="1:18" x14ac:dyDescent="0.2">
      <c r="A3250" s="11">
        <v>3248</v>
      </c>
      <c r="M3250" s="24" t="e">
        <f>VLOOKUP(K3250,'Hàng hóa'!$C$5:$J3382,2,0)</f>
        <v>#N/A</v>
      </c>
      <c r="N3250" s="25" t="e">
        <f>VLOOKUP(K3250,'[1]Hàng hóa'!$C$5:$G$22,5,0)</f>
        <v>#N/A</v>
      </c>
      <c r="O3250" s="25" t="e">
        <f t="shared" si="156"/>
        <v>#N/A</v>
      </c>
      <c r="P3250" s="263" t="e">
        <f t="shared" si="157"/>
        <v>#N/A</v>
      </c>
      <c r="Q3250" s="25" t="e">
        <f t="shared" si="158"/>
        <v>#N/A</v>
      </c>
      <c r="R3250" s="24" t="e">
        <f>VLOOKUP(J3250,'[1]Nhân viên'!$E$20:$F$41,2,0)</f>
        <v>#N/A</v>
      </c>
    </row>
    <row r="3251" spans="1:18" x14ac:dyDescent="0.2">
      <c r="A3251" s="11">
        <v>3249</v>
      </c>
      <c r="M3251" s="24" t="e">
        <f>VLOOKUP(K3251,'Hàng hóa'!$C$5:$J3383,2,0)</f>
        <v>#N/A</v>
      </c>
      <c r="N3251" s="25" t="e">
        <f>VLOOKUP(K3251,'[1]Hàng hóa'!$C$5:$G$22,5,0)</f>
        <v>#N/A</v>
      </c>
      <c r="O3251" s="25" t="e">
        <f t="shared" si="156"/>
        <v>#N/A</v>
      </c>
      <c r="P3251" s="263" t="e">
        <f t="shared" si="157"/>
        <v>#N/A</v>
      </c>
      <c r="Q3251" s="25" t="e">
        <f t="shared" si="158"/>
        <v>#N/A</v>
      </c>
      <c r="R3251" s="24" t="e">
        <f>VLOOKUP(J3251,'[1]Nhân viên'!$E$20:$F$41,2,0)</f>
        <v>#N/A</v>
      </c>
    </row>
    <row r="3252" spans="1:18" x14ac:dyDescent="0.2">
      <c r="A3252" s="11">
        <v>3250</v>
      </c>
      <c r="M3252" s="24" t="e">
        <f>VLOOKUP(K3252,'Hàng hóa'!$C$5:$J3384,2,0)</f>
        <v>#N/A</v>
      </c>
      <c r="N3252" s="25" t="e">
        <f>VLOOKUP(K3252,'[1]Hàng hóa'!$C$5:$G$22,5,0)</f>
        <v>#N/A</v>
      </c>
      <c r="O3252" s="25" t="e">
        <f t="shared" si="156"/>
        <v>#N/A</v>
      </c>
      <c r="P3252" s="263" t="e">
        <f t="shared" si="157"/>
        <v>#N/A</v>
      </c>
      <c r="Q3252" s="25" t="e">
        <f t="shared" si="158"/>
        <v>#N/A</v>
      </c>
      <c r="R3252" s="24" t="e">
        <f>VLOOKUP(J3252,'[1]Nhân viên'!$E$20:$F$41,2,0)</f>
        <v>#N/A</v>
      </c>
    </row>
    <row r="3253" spans="1:18" x14ac:dyDescent="0.2">
      <c r="A3253" s="11">
        <v>3251</v>
      </c>
      <c r="M3253" s="24" t="e">
        <f>VLOOKUP(K3253,'Hàng hóa'!$C$5:$J3385,2,0)</f>
        <v>#N/A</v>
      </c>
      <c r="N3253" s="25" t="e">
        <f>VLOOKUP(K3253,'[1]Hàng hóa'!$C$5:$G$22,5,0)</f>
        <v>#N/A</v>
      </c>
      <c r="O3253" s="25" t="e">
        <f t="shared" si="156"/>
        <v>#N/A</v>
      </c>
      <c r="P3253" s="263" t="e">
        <f t="shared" si="157"/>
        <v>#N/A</v>
      </c>
      <c r="Q3253" s="25" t="e">
        <f t="shared" si="158"/>
        <v>#N/A</v>
      </c>
      <c r="R3253" s="24" t="e">
        <f>VLOOKUP(J3253,'[1]Nhân viên'!$E$20:$F$41,2,0)</f>
        <v>#N/A</v>
      </c>
    </row>
    <row r="3254" spans="1:18" x14ac:dyDescent="0.2">
      <c r="A3254" s="11">
        <v>3252</v>
      </c>
      <c r="M3254" s="24" t="e">
        <f>VLOOKUP(K3254,'Hàng hóa'!$C$5:$J3386,2,0)</f>
        <v>#N/A</v>
      </c>
      <c r="N3254" s="25" t="e">
        <f>VLOOKUP(K3254,'[1]Hàng hóa'!$C$5:$G$22,5,0)</f>
        <v>#N/A</v>
      </c>
      <c r="O3254" s="25" t="e">
        <f t="shared" si="156"/>
        <v>#N/A</v>
      </c>
      <c r="P3254" s="263" t="e">
        <f t="shared" si="157"/>
        <v>#N/A</v>
      </c>
      <c r="Q3254" s="25" t="e">
        <f t="shared" si="158"/>
        <v>#N/A</v>
      </c>
      <c r="R3254" s="24" t="e">
        <f>VLOOKUP(J3254,'[1]Nhân viên'!$E$20:$F$41,2,0)</f>
        <v>#N/A</v>
      </c>
    </row>
    <row r="3255" spans="1:18" x14ac:dyDescent="0.2">
      <c r="A3255" s="11">
        <v>3253</v>
      </c>
      <c r="M3255" s="24" t="e">
        <f>VLOOKUP(K3255,'Hàng hóa'!$C$5:$J3387,2,0)</f>
        <v>#N/A</v>
      </c>
      <c r="N3255" s="25" t="e">
        <f>VLOOKUP(K3255,'[1]Hàng hóa'!$C$5:$G$22,5,0)</f>
        <v>#N/A</v>
      </c>
      <c r="O3255" s="25" t="e">
        <f t="shared" si="156"/>
        <v>#N/A</v>
      </c>
      <c r="P3255" s="263" t="e">
        <f t="shared" si="157"/>
        <v>#N/A</v>
      </c>
      <c r="Q3255" s="25" t="e">
        <f t="shared" si="158"/>
        <v>#N/A</v>
      </c>
      <c r="R3255" s="24" t="e">
        <f>VLOOKUP(J3255,'[1]Nhân viên'!$E$20:$F$41,2,0)</f>
        <v>#N/A</v>
      </c>
    </row>
    <row r="3256" spans="1:18" x14ac:dyDescent="0.2">
      <c r="A3256" s="11">
        <v>3254</v>
      </c>
      <c r="M3256" s="24" t="e">
        <f>VLOOKUP(K3256,'Hàng hóa'!$C$5:$J3388,2,0)</f>
        <v>#N/A</v>
      </c>
      <c r="N3256" s="25" t="e">
        <f>VLOOKUP(K3256,'[1]Hàng hóa'!$C$5:$G$22,5,0)</f>
        <v>#N/A</v>
      </c>
      <c r="O3256" s="25" t="e">
        <f t="shared" si="156"/>
        <v>#N/A</v>
      </c>
      <c r="P3256" s="263" t="e">
        <f t="shared" si="157"/>
        <v>#N/A</v>
      </c>
      <c r="Q3256" s="25" t="e">
        <f t="shared" si="158"/>
        <v>#N/A</v>
      </c>
      <c r="R3256" s="24" t="e">
        <f>VLOOKUP(J3256,'[1]Nhân viên'!$E$20:$F$41,2,0)</f>
        <v>#N/A</v>
      </c>
    </row>
    <row r="3257" spans="1:18" x14ac:dyDescent="0.2">
      <c r="A3257" s="11">
        <v>3255</v>
      </c>
      <c r="M3257" s="24" t="e">
        <f>VLOOKUP(K3257,'Hàng hóa'!$C$5:$J3389,2,0)</f>
        <v>#N/A</v>
      </c>
      <c r="N3257" s="25" t="e">
        <f>VLOOKUP(K3257,'[1]Hàng hóa'!$C$5:$G$22,5,0)</f>
        <v>#N/A</v>
      </c>
      <c r="O3257" s="25" t="e">
        <f t="shared" si="156"/>
        <v>#N/A</v>
      </c>
      <c r="P3257" s="263" t="e">
        <f t="shared" si="157"/>
        <v>#N/A</v>
      </c>
      <c r="Q3257" s="25" t="e">
        <f t="shared" si="158"/>
        <v>#N/A</v>
      </c>
      <c r="R3257" s="24" t="e">
        <f>VLOOKUP(J3257,'[1]Nhân viên'!$E$20:$F$41,2,0)</f>
        <v>#N/A</v>
      </c>
    </row>
    <row r="3258" spans="1:18" x14ac:dyDescent="0.2">
      <c r="A3258" s="11">
        <v>3256</v>
      </c>
      <c r="M3258" s="24" t="e">
        <f>VLOOKUP(K3258,'Hàng hóa'!$C$5:$J3390,2,0)</f>
        <v>#N/A</v>
      </c>
      <c r="N3258" s="25" t="e">
        <f>VLOOKUP(K3258,'[1]Hàng hóa'!$C$5:$G$22,5,0)</f>
        <v>#N/A</v>
      </c>
      <c r="O3258" s="25" t="e">
        <f t="shared" si="156"/>
        <v>#N/A</v>
      </c>
      <c r="P3258" s="263" t="e">
        <f t="shared" si="157"/>
        <v>#N/A</v>
      </c>
      <c r="Q3258" s="25" t="e">
        <f t="shared" si="158"/>
        <v>#N/A</v>
      </c>
      <c r="R3258" s="24" t="e">
        <f>VLOOKUP(J3258,'[1]Nhân viên'!$E$20:$F$41,2,0)</f>
        <v>#N/A</v>
      </c>
    </row>
    <row r="3259" spans="1:18" x14ac:dyDescent="0.2">
      <c r="A3259" s="11">
        <v>3257</v>
      </c>
      <c r="M3259" s="24" t="e">
        <f>VLOOKUP(K3259,'Hàng hóa'!$C$5:$J3391,2,0)</f>
        <v>#N/A</v>
      </c>
      <c r="N3259" s="25" t="e">
        <f>VLOOKUP(K3259,'[1]Hàng hóa'!$C$5:$G$22,5,0)</f>
        <v>#N/A</v>
      </c>
      <c r="O3259" s="25" t="e">
        <f t="shared" si="156"/>
        <v>#N/A</v>
      </c>
      <c r="P3259" s="263" t="e">
        <f t="shared" si="157"/>
        <v>#N/A</v>
      </c>
      <c r="Q3259" s="25" t="e">
        <f t="shared" si="158"/>
        <v>#N/A</v>
      </c>
      <c r="R3259" s="24" t="e">
        <f>VLOOKUP(J3259,'[1]Nhân viên'!$E$20:$F$41,2,0)</f>
        <v>#N/A</v>
      </c>
    </row>
    <row r="3260" spans="1:18" x14ac:dyDescent="0.2">
      <c r="A3260" s="11">
        <v>3258</v>
      </c>
      <c r="M3260" s="24" t="e">
        <f>VLOOKUP(K3260,'Hàng hóa'!$C$5:$J3392,2,0)</f>
        <v>#N/A</v>
      </c>
      <c r="N3260" s="25" t="e">
        <f>VLOOKUP(K3260,'[1]Hàng hóa'!$C$5:$G$22,5,0)</f>
        <v>#N/A</v>
      </c>
      <c r="O3260" s="25" t="e">
        <f t="shared" si="156"/>
        <v>#N/A</v>
      </c>
      <c r="P3260" s="263" t="e">
        <f t="shared" si="157"/>
        <v>#N/A</v>
      </c>
      <c r="Q3260" s="25" t="e">
        <f t="shared" si="158"/>
        <v>#N/A</v>
      </c>
      <c r="R3260" s="24" t="e">
        <f>VLOOKUP(J3260,'[1]Nhân viên'!$E$20:$F$41,2,0)</f>
        <v>#N/A</v>
      </c>
    </row>
    <row r="3261" spans="1:18" x14ac:dyDescent="0.2">
      <c r="A3261" s="11">
        <v>3259</v>
      </c>
      <c r="M3261" s="24" t="e">
        <f>VLOOKUP(K3261,'Hàng hóa'!$C$5:$J3393,2,0)</f>
        <v>#N/A</v>
      </c>
      <c r="N3261" s="25" t="e">
        <f>VLOOKUP(K3261,'[1]Hàng hóa'!$C$5:$G$22,5,0)</f>
        <v>#N/A</v>
      </c>
      <c r="O3261" s="25" t="e">
        <f t="shared" si="156"/>
        <v>#N/A</v>
      </c>
      <c r="P3261" s="263" t="e">
        <f t="shared" si="157"/>
        <v>#N/A</v>
      </c>
      <c r="Q3261" s="25" t="e">
        <f t="shared" si="158"/>
        <v>#N/A</v>
      </c>
      <c r="R3261" s="24" t="e">
        <f>VLOOKUP(J3261,'[1]Nhân viên'!$E$20:$F$41,2,0)</f>
        <v>#N/A</v>
      </c>
    </row>
    <row r="3262" spans="1:18" x14ac:dyDescent="0.2">
      <c r="A3262" s="11">
        <v>3260</v>
      </c>
      <c r="M3262" s="24" t="e">
        <f>VLOOKUP(K3262,'Hàng hóa'!$C$5:$J3394,2,0)</f>
        <v>#N/A</v>
      </c>
      <c r="N3262" s="25" t="e">
        <f>VLOOKUP(K3262,'[1]Hàng hóa'!$C$5:$G$22,5,0)</f>
        <v>#N/A</v>
      </c>
      <c r="O3262" s="25" t="e">
        <f t="shared" si="156"/>
        <v>#N/A</v>
      </c>
      <c r="P3262" s="263" t="e">
        <f t="shared" si="157"/>
        <v>#N/A</v>
      </c>
      <c r="Q3262" s="25" t="e">
        <f t="shared" si="158"/>
        <v>#N/A</v>
      </c>
      <c r="R3262" s="24" t="e">
        <f>VLOOKUP(J3262,'[1]Nhân viên'!$E$20:$F$41,2,0)</f>
        <v>#N/A</v>
      </c>
    </row>
    <row r="3263" spans="1:18" x14ac:dyDescent="0.2">
      <c r="A3263" s="11">
        <v>3261</v>
      </c>
      <c r="M3263" s="24" t="e">
        <f>VLOOKUP(K3263,'Hàng hóa'!$C$5:$J3395,2,0)</f>
        <v>#N/A</v>
      </c>
      <c r="N3263" s="25" t="e">
        <f>VLOOKUP(K3263,'[1]Hàng hóa'!$C$5:$G$22,5,0)</f>
        <v>#N/A</v>
      </c>
      <c r="O3263" s="25" t="e">
        <f t="shared" si="156"/>
        <v>#N/A</v>
      </c>
      <c r="P3263" s="263" t="e">
        <f t="shared" si="157"/>
        <v>#N/A</v>
      </c>
      <c r="Q3263" s="25" t="e">
        <f t="shared" si="158"/>
        <v>#N/A</v>
      </c>
      <c r="R3263" s="24" t="e">
        <f>VLOOKUP(J3263,'[1]Nhân viên'!$E$20:$F$41,2,0)</f>
        <v>#N/A</v>
      </c>
    </row>
    <row r="3264" spans="1:18" x14ac:dyDescent="0.2">
      <c r="A3264" s="11">
        <v>3262</v>
      </c>
      <c r="M3264" s="24" t="e">
        <f>VLOOKUP(K3264,'Hàng hóa'!$C$5:$J3396,2,0)</f>
        <v>#N/A</v>
      </c>
      <c r="N3264" s="25" t="e">
        <f>VLOOKUP(K3264,'[1]Hàng hóa'!$C$5:$G$22,5,0)</f>
        <v>#N/A</v>
      </c>
      <c r="O3264" s="25" t="e">
        <f t="shared" si="156"/>
        <v>#N/A</v>
      </c>
      <c r="P3264" s="263" t="e">
        <f t="shared" si="157"/>
        <v>#N/A</v>
      </c>
      <c r="Q3264" s="25" t="e">
        <f t="shared" si="158"/>
        <v>#N/A</v>
      </c>
      <c r="R3264" s="24" t="e">
        <f>VLOOKUP(J3264,'[1]Nhân viên'!$E$20:$F$41,2,0)</f>
        <v>#N/A</v>
      </c>
    </row>
    <row r="3265" spans="1:18" x14ac:dyDescent="0.2">
      <c r="A3265" s="11">
        <v>3263</v>
      </c>
      <c r="M3265" s="24" t="e">
        <f>VLOOKUP(K3265,'Hàng hóa'!$C$5:$J3397,2,0)</f>
        <v>#N/A</v>
      </c>
      <c r="N3265" s="25" t="e">
        <f>VLOOKUP(K3265,'[1]Hàng hóa'!$C$5:$G$22,5,0)</f>
        <v>#N/A</v>
      </c>
      <c r="O3265" s="25" t="e">
        <f t="shared" si="156"/>
        <v>#N/A</v>
      </c>
      <c r="P3265" s="263" t="e">
        <f t="shared" si="157"/>
        <v>#N/A</v>
      </c>
      <c r="Q3265" s="25" t="e">
        <f t="shared" si="158"/>
        <v>#N/A</v>
      </c>
      <c r="R3265" s="24" t="e">
        <f>VLOOKUP(J3265,'[1]Nhân viên'!$E$20:$F$41,2,0)</f>
        <v>#N/A</v>
      </c>
    </row>
    <row r="3266" spans="1:18" x14ac:dyDescent="0.2">
      <c r="A3266" s="11">
        <v>3264</v>
      </c>
      <c r="M3266" s="24" t="e">
        <f>VLOOKUP(K3266,'Hàng hóa'!$C$5:$J3398,2,0)</f>
        <v>#N/A</v>
      </c>
      <c r="N3266" s="25" t="e">
        <f>VLOOKUP(K3266,'[1]Hàng hóa'!$C$5:$G$22,5,0)</f>
        <v>#N/A</v>
      </c>
      <c r="O3266" s="25" t="e">
        <f t="shared" si="156"/>
        <v>#N/A</v>
      </c>
      <c r="P3266" s="263" t="e">
        <f t="shared" si="157"/>
        <v>#N/A</v>
      </c>
      <c r="Q3266" s="25" t="e">
        <f t="shared" si="158"/>
        <v>#N/A</v>
      </c>
      <c r="R3266" s="24" t="e">
        <f>VLOOKUP(J3266,'[1]Nhân viên'!$E$20:$F$41,2,0)</f>
        <v>#N/A</v>
      </c>
    </row>
    <row r="3267" spans="1:18" x14ac:dyDescent="0.2">
      <c r="A3267" s="11">
        <v>3265</v>
      </c>
      <c r="M3267" s="24" t="e">
        <f>VLOOKUP(K3267,'Hàng hóa'!$C$5:$J3399,2,0)</f>
        <v>#N/A</v>
      </c>
      <c r="N3267" s="25" t="e">
        <f>VLOOKUP(K3267,'[1]Hàng hóa'!$C$5:$G$22,5,0)</f>
        <v>#N/A</v>
      </c>
      <c r="O3267" s="25" t="e">
        <f t="shared" si="156"/>
        <v>#N/A</v>
      </c>
      <c r="P3267" s="263" t="e">
        <f t="shared" si="157"/>
        <v>#N/A</v>
      </c>
      <c r="Q3267" s="25" t="e">
        <f t="shared" si="158"/>
        <v>#N/A</v>
      </c>
      <c r="R3267" s="24" t="e">
        <f>VLOOKUP(J3267,'[1]Nhân viên'!$E$20:$F$41,2,0)</f>
        <v>#N/A</v>
      </c>
    </row>
    <row r="3268" spans="1:18" x14ac:dyDescent="0.2">
      <c r="A3268" s="11">
        <v>3266</v>
      </c>
      <c r="M3268" s="24" t="e">
        <f>VLOOKUP(K3268,'Hàng hóa'!$C$5:$J3400,2,0)</f>
        <v>#N/A</v>
      </c>
      <c r="N3268" s="25" t="e">
        <f>VLOOKUP(K3268,'[1]Hàng hóa'!$C$5:$G$22,5,0)</f>
        <v>#N/A</v>
      </c>
      <c r="O3268" s="25" t="e">
        <f t="shared" si="156"/>
        <v>#N/A</v>
      </c>
      <c r="P3268" s="263" t="e">
        <f t="shared" si="157"/>
        <v>#N/A</v>
      </c>
      <c r="Q3268" s="25" t="e">
        <f t="shared" si="158"/>
        <v>#N/A</v>
      </c>
      <c r="R3268" s="24" t="e">
        <f>VLOOKUP(J3268,'[1]Nhân viên'!$E$20:$F$41,2,0)</f>
        <v>#N/A</v>
      </c>
    </row>
    <row r="3269" spans="1:18" x14ac:dyDescent="0.2">
      <c r="A3269" s="11">
        <v>3267</v>
      </c>
      <c r="M3269" s="24" t="e">
        <f>VLOOKUP(K3269,'Hàng hóa'!$C$5:$J3401,2,0)</f>
        <v>#N/A</v>
      </c>
      <c r="N3269" s="25" t="e">
        <f>VLOOKUP(K3269,'[1]Hàng hóa'!$C$5:$G$22,5,0)</f>
        <v>#N/A</v>
      </c>
      <c r="O3269" s="25" t="e">
        <f t="shared" si="156"/>
        <v>#N/A</v>
      </c>
      <c r="P3269" s="263" t="e">
        <f t="shared" si="157"/>
        <v>#N/A</v>
      </c>
      <c r="Q3269" s="25" t="e">
        <f t="shared" si="158"/>
        <v>#N/A</v>
      </c>
      <c r="R3269" s="24" t="e">
        <f>VLOOKUP(J3269,'[1]Nhân viên'!$E$20:$F$41,2,0)</f>
        <v>#N/A</v>
      </c>
    </row>
    <row r="3270" spans="1:18" x14ac:dyDescent="0.2">
      <c r="A3270" s="11">
        <v>3268</v>
      </c>
      <c r="M3270" s="24" t="e">
        <f>VLOOKUP(K3270,'Hàng hóa'!$C$5:$J3402,2,0)</f>
        <v>#N/A</v>
      </c>
      <c r="N3270" s="25" t="e">
        <f>VLOOKUP(K3270,'[1]Hàng hóa'!$C$5:$G$22,5,0)</f>
        <v>#N/A</v>
      </c>
      <c r="O3270" s="25" t="e">
        <f t="shared" si="156"/>
        <v>#N/A</v>
      </c>
      <c r="P3270" s="263" t="e">
        <f t="shared" si="157"/>
        <v>#N/A</v>
      </c>
      <c r="Q3270" s="25" t="e">
        <f t="shared" si="158"/>
        <v>#N/A</v>
      </c>
      <c r="R3270" s="24" t="e">
        <f>VLOOKUP(J3270,'[1]Nhân viên'!$E$20:$F$41,2,0)</f>
        <v>#N/A</v>
      </c>
    </row>
    <row r="3271" spans="1:18" x14ac:dyDescent="0.2">
      <c r="A3271" s="11">
        <v>3269</v>
      </c>
      <c r="M3271" s="24" t="e">
        <f>VLOOKUP(K3271,'Hàng hóa'!$C$5:$J3403,2,0)</f>
        <v>#N/A</v>
      </c>
      <c r="N3271" s="25" t="e">
        <f>VLOOKUP(K3271,'[1]Hàng hóa'!$C$5:$G$22,5,0)</f>
        <v>#N/A</v>
      </c>
      <c r="O3271" s="25" t="e">
        <f t="shared" si="156"/>
        <v>#N/A</v>
      </c>
      <c r="P3271" s="263" t="e">
        <f t="shared" si="157"/>
        <v>#N/A</v>
      </c>
      <c r="Q3271" s="25" t="e">
        <f t="shared" si="158"/>
        <v>#N/A</v>
      </c>
      <c r="R3271" s="24" t="e">
        <f>VLOOKUP(J3271,'[1]Nhân viên'!$E$20:$F$41,2,0)</f>
        <v>#N/A</v>
      </c>
    </row>
    <row r="3272" spans="1:18" x14ac:dyDescent="0.2">
      <c r="A3272" s="11">
        <v>3270</v>
      </c>
      <c r="M3272" s="24" t="e">
        <f>VLOOKUP(K3272,'Hàng hóa'!$C$5:$J3404,2,0)</f>
        <v>#N/A</v>
      </c>
      <c r="N3272" s="25" t="e">
        <f>VLOOKUP(K3272,'[1]Hàng hóa'!$C$5:$G$22,5,0)</f>
        <v>#N/A</v>
      </c>
      <c r="O3272" s="25" t="e">
        <f t="shared" si="156"/>
        <v>#N/A</v>
      </c>
      <c r="P3272" s="263" t="e">
        <f t="shared" si="157"/>
        <v>#N/A</v>
      </c>
      <c r="Q3272" s="25" t="e">
        <f t="shared" si="158"/>
        <v>#N/A</v>
      </c>
      <c r="R3272" s="24" t="e">
        <f>VLOOKUP(J3272,'[1]Nhân viên'!$E$20:$F$41,2,0)</f>
        <v>#N/A</v>
      </c>
    </row>
    <row r="3273" spans="1:18" x14ac:dyDescent="0.2">
      <c r="A3273" s="11">
        <v>3271</v>
      </c>
      <c r="M3273" s="24" t="e">
        <f>VLOOKUP(K3273,'Hàng hóa'!$C$5:$J3405,2,0)</f>
        <v>#N/A</v>
      </c>
      <c r="N3273" s="25" t="e">
        <f>VLOOKUP(K3273,'[1]Hàng hóa'!$C$5:$G$22,5,0)</f>
        <v>#N/A</v>
      </c>
      <c r="O3273" s="25" t="e">
        <f t="shared" si="156"/>
        <v>#N/A</v>
      </c>
      <c r="P3273" s="263" t="e">
        <f t="shared" si="157"/>
        <v>#N/A</v>
      </c>
      <c r="Q3273" s="25" t="e">
        <f t="shared" si="158"/>
        <v>#N/A</v>
      </c>
      <c r="R3273" s="24" t="e">
        <f>VLOOKUP(J3273,'[1]Nhân viên'!$E$20:$F$41,2,0)</f>
        <v>#N/A</v>
      </c>
    </row>
    <row r="3274" spans="1:18" x14ac:dyDescent="0.2">
      <c r="A3274" s="11">
        <v>3272</v>
      </c>
      <c r="M3274" s="24" t="e">
        <f>VLOOKUP(K3274,'Hàng hóa'!$C$5:$J3406,2,0)</f>
        <v>#N/A</v>
      </c>
      <c r="N3274" s="25" t="e">
        <f>VLOOKUP(K3274,'[1]Hàng hóa'!$C$5:$G$22,5,0)</f>
        <v>#N/A</v>
      </c>
      <c r="O3274" s="25" t="e">
        <f t="shared" si="156"/>
        <v>#N/A</v>
      </c>
      <c r="P3274" s="263" t="e">
        <f t="shared" si="157"/>
        <v>#N/A</v>
      </c>
      <c r="Q3274" s="25" t="e">
        <f t="shared" si="158"/>
        <v>#N/A</v>
      </c>
      <c r="R3274" s="24" t="e">
        <f>VLOOKUP(J3274,'[1]Nhân viên'!$E$20:$F$41,2,0)</f>
        <v>#N/A</v>
      </c>
    </row>
    <row r="3275" spans="1:18" x14ac:dyDescent="0.2">
      <c r="A3275" s="11">
        <v>3273</v>
      </c>
      <c r="M3275" s="24" t="e">
        <f>VLOOKUP(K3275,'Hàng hóa'!$C$5:$J3407,2,0)</f>
        <v>#N/A</v>
      </c>
      <c r="N3275" s="25" t="e">
        <f>VLOOKUP(K3275,'[1]Hàng hóa'!$C$5:$G$22,5,0)</f>
        <v>#N/A</v>
      </c>
      <c r="O3275" s="25" t="e">
        <f t="shared" si="156"/>
        <v>#N/A</v>
      </c>
      <c r="P3275" s="263" t="e">
        <f t="shared" si="157"/>
        <v>#N/A</v>
      </c>
      <c r="Q3275" s="25" t="e">
        <f t="shared" si="158"/>
        <v>#N/A</v>
      </c>
      <c r="R3275" s="24" t="e">
        <f>VLOOKUP(J3275,'[1]Nhân viên'!$E$20:$F$41,2,0)</f>
        <v>#N/A</v>
      </c>
    </row>
    <row r="3276" spans="1:18" x14ac:dyDescent="0.2">
      <c r="A3276" s="11">
        <v>3274</v>
      </c>
      <c r="M3276" s="24" t="e">
        <f>VLOOKUP(K3276,'Hàng hóa'!$C$5:$J3408,2,0)</f>
        <v>#N/A</v>
      </c>
      <c r="N3276" s="25" t="e">
        <f>VLOOKUP(K3276,'[1]Hàng hóa'!$C$5:$G$22,5,0)</f>
        <v>#N/A</v>
      </c>
      <c r="O3276" s="25" t="e">
        <f t="shared" si="156"/>
        <v>#N/A</v>
      </c>
      <c r="P3276" s="263" t="e">
        <f t="shared" si="157"/>
        <v>#N/A</v>
      </c>
      <c r="Q3276" s="25" t="e">
        <f t="shared" si="158"/>
        <v>#N/A</v>
      </c>
      <c r="R3276" s="24" t="e">
        <f>VLOOKUP(J3276,'[1]Nhân viên'!$E$20:$F$41,2,0)</f>
        <v>#N/A</v>
      </c>
    </row>
    <row r="3277" spans="1:18" x14ac:dyDescent="0.2">
      <c r="A3277" s="11">
        <v>3275</v>
      </c>
      <c r="M3277" s="24" t="e">
        <f>VLOOKUP(K3277,'Hàng hóa'!$C$5:$J3409,2,0)</f>
        <v>#N/A</v>
      </c>
      <c r="N3277" s="25" t="e">
        <f>VLOOKUP(K3277,'[1]Hàng hóa'!$C$5:$G$22,5,0)</f>
        <v>#N/A</v>
      </c>
      <c r="O3277" s="25" t="e">
        <f t="shared" si="156"/>
        <v>#N/A</v>
      </c>
      <c r="P3277" s="263" t="e">
        <f t="shared" si="157"/>
        <v>#N/A</v>
      </c>
      <c r="Q3277" s="25" t="e">
        <f t="shared" si="158"/>
        <v>#N/A</v>
      </c>
      <c r="R3277" s="24" t="e">
        <f>VLOOKUP(J3277,'[1]Nhân viên'!$E$20:$F$41,2,0)</f>
        <v>#N/A</v>
      </c>
    </row>
    <row r="3278" spans="1:18" x14ac:dyDescent="0.2">
      <c r="A3278" s="11">
        <v>3276</v>
      </c>
      <c r="M3278" s="24" t="e">
        <f>VLOOKUP(K3278,'Hàng hóa'!$C$5:$J3410,2,0)</f>
        <v>#N/A</v>
      </c>
      <c r="N3278" s="25" t="e">
        <f>VLOOKUP(K3278,'[1]Hàng hóa'!$C$5:$G$22,5,0)</f>
        <v>#N/A</v>
      </c>
      <c r="O3278" s="25" t="e">
        <f t="shared" si="156"/>
        <v>#N/A</v>
      </c>
      <c r="P3278" s="263" t="e">
        <f t="shared" si="157"/>
        <v>#N/A</v>
      </c>
      <c r="Q3278" s="25" t="e">
        <f t="shared" si="158"/>
        <v>#N/A</v>
      </c>
      <c r="R3278" s="24" t="e">
        <f>VLOOKUP(J3278,'[1]Nhân viên'!$E$20:$F$41,2,0)</f>
        <v>#N/A</v>
      </c>
    </row>
    <row r="3279" spans="1:18" x14ac:dyDescent="0.2">
      <c r="A3279" s="11">
        <v>3277</v>
      </c>
      <c r="M3279" s="24" t="e">
        <f>VLOOKUP(K3279,'Hàng hóa'!$C$5:$J3411,2,0)</f>
        <v>#N/A</v>
      </c>
      <c r="N3279" s="25" t="e">
        <f>VLOOKUP(K3279,'[1]Hàng hóa'!$C$5:$G$22,5,0)</f>
        <v>#N/A</v>
      </c>
      <c r="O3279" s="25" t="e">
        <f t="shared" si="156"/>
        <v>#N/A</v>
      </c>
      <c r="P3279" s="263" t="e">
        <f t="shared" si="157"/>
        <v>#N/A</v>
      </c>
      <c r="Q3279" s="25" t="e">
        <f t="shared" si="158"/>
        <v>#N/A</v>
      </c>
      <c r="R3279" s="24" t="e">
        <f>VLOOKUP(J3279,'[1]Nhân viên'!$E$20:$F$41,2,0)</f>
        <v>#N/A</v>
      </c>
    </row>
    <row r="3280" spans="1:18" x14ac:dyDescent="0.2">
      <c r="A3280" s="11">
        <v>3278</v>
      </c>
      <c r="M3280" s="24" t="e">
        <f>VLOOKUP(K3280,'Hàng hóa'!$C$5:$J3412,2,0)</f>
        <v>#N/A</v>
      </c>
      <c r="N3280" s="25" t="e">
        <f>VLOOKUP(K3280,'[1]Hàng hóa'!$C$5:$G$22,5,0)</f>
        <v>#N/A</v>
      </c>
      <c r="O3280" s="25" t="e">
        <f t="shared" si="156"/>
        <v>#N/A</v>
      </c>
      <c r="P3280" s="263" t="e">
        <f t="shared" si="157"/>
        <v>#N/A</v>
      </c>
      <c r="Q3280" s="25" t="e">
        <f t="shared" si="158"/>
        <v>#N/A</v>
      </c>
      <c r="R3280" s="24" t="e">
        <f>VLOOKUP(J3280,'[1]Nhân viên'!$E$20:$F$41,2,0)</f>
        <v>#N/A</v>
      </c>
    </row>
    <row r="3281" spans="1:18" x14ac:dyDescent="0.2">
      <c r="A3281" s="11">
        <v>3279</v>
      </c>
      <c r="M3281" s="24" t="e">
        <f>VLOOKUP(K3281,'Hàng hóa'!$C$5:$J3413,2,0)</f>
        <v>#N/A</v>
      </c>
      <c r="N3281" s="25" t="e">
        <f>VLOOKUP(K3281,'[1]Hàng hóa'!$C$5:$G$22,5,0)</f>
        <v>#N/A</v>
      </c>
      <c r="O3281" s="25" t="e">
        <f t="shared" si="156"/>
        <v>#N/A</v>
      </c>
      <c r="P3281" s="263" t="e">
        <f t="shared" si="157"/>
        <v>#N/A</v>
      </c>
      <c r="Q3281" s="25" t="e">
        <f t="shared" si="158"/>
        <v>#N/A</v>
      </c>
      <c r="R3281" s="24" t="e">
        <f>VLOOKUP(J3281,'[1]Nhân viên'!$E$20:$F$41,2,0)</f>
        <v>#N/A</v>
      </c>
    </row>
    <row r="3282" spans="1:18" x14ac:dyDescent="0.2">
      <c r="A3282" s="11">
        <v>3280</v>
      </c>
      <c r="M3282" s="24" t="e">
        <f>VLOOKUP(K3282,'Hàng hóa'!$C$5:$J3414,2,0)</f>
        <v>#N/A</v>
      </c>
      <c r="N3282" s="25" t="e">
        <f>VLOOKUP(K3282,'[1]Hàng hóa'!$C$5:$G$22,5,0)</f>
        <v>#N/A</v>
      </c>
      <c r="O3282" s="25" t="e">
        <f t="shared" si="156"/>
        <v>#N/A</v>
      </c>
      <c r="P3282" s="263" t="e">
        <f t="shared" si="157"/>
        <v>#N/A</v>
      </c>
      <c r="Q3282" s="25" t="e">
        <f t="shared" si="158"/>
        <v>#N/A</v>
      </c>
      <c r="R3282" s="24" t="e">
        <f>VLOOKUP(J3282,'[1]Nhân viên'!$E$20:$F$41,2,0)</f>
        <v>#N/A</v>
      </c>
    </row>
    <row r="3283" spans="1:18" x14ac:dyDescent="0.2">
      <c r="A3283" s="11">
        <v>3281</v>
      </c>
      <c r="M3283" s="24" t="e">
        <f>VLOOKUP(K3283,'Hàng hóa'!$C$5:$J3415,2,0)</f>
        <v>#N/A</v>
      </c>
      <c r="N3283" s="25" t="e">
        <f>VLOOKUP(K3283,'[1]Hàng hóa'!$C$5:$G$22,5,0)</f>
        <v>#N/A</v>
      </c>
      <c r="O3283" s="25" t="e">
        <f t="shared" si="156"/>
        <v>#N/A</v>
      </c>
      <c r="P3283" s="263" t="e">
        <f t="shared" si="157"/>
        <v>#N/A</v>
      </c>
      <c r="Q3283" s="25" t="e">
        <f t="shared" si="158"/>
        <v>#N/A</v>
      </c>
      <c r="R3283" s="24" t="e">
        <f>VLOOKUP(J3283,'[1]Nhân viên'!$E$20:$F$41,2,0)</f>
        <v>#N/A</v>
      </c>
    </row>
    <row r="3284" spans="1:18" x14ac:dyDescent="0.2">
      <c r="A3284" s="11">
        <v>3282</v>
      </c>
      <c r="M3284" s="24" t="e">
        <f>VLOOKUP(K3284,'Hàng hóa'!$C$5:$J3416,2,0)</f>
        <v>#N/A</v>
      </c>
      <c r="N3284" s="25" t="e">
        <f>VLOOKUP(K3284,'[1]Hàng hóa'!$C$5:$G$22,5,0)</f>
        <v>#N/A</v>
      </c>
      <c r="O3284" s="25" t="e">
        <f t="shared" si="156"/>
        <v>#N/A</v>
      </c>
      <c r="P3284" s="263" t="e">
        <f t="shared" si="157"/>
        <v>#N/A</v>
      </c>
      <c r="Q3284" s="25" t="e">
        <f t="shared" si="158"/>
        <v>#N/A</v>
      </c>
      <c r="R3284" s="24" t="e">
        <f>VLOOKUP(J3284,'[1]Nhân viên'!$E$20:$F$41,2,0)</f>
        <v>#N/A</v>
      </c>
    </row>
    <row r="3285" spans="1:18" x14ac:dyDescent="0.2">
      <c r="A3285" s="11">
        <v>3283</v>
      </c>
      <c r="M3285" s="24" t="e">
        <f>VLOOKUP(K3285,'Hàng hóa'!$C$5:$J3417,2,0)</f>
        <v>#N/A</v>
      </c>
      <c r="N3285" s="25" t="e">
        <f>VLOOKUP(K3285,'[1]Hàng hóa'!$C$5:$G$22,5,0)</f>
        <v>#N/A</v>
      </c>
      <c r="O3285" s="25" t="e">
        <f t="shared" si="156"/>
        <v>#N/A</v>
      </c>
      <c r="P3285" s="263" t="e">
        <f t="shared" si="157"/>
        <v>#N/A</v>
      </c>
      <c r="Q3285" s="25" t="e">
        <f t="shared" si="158"/>
        <v>#N/A</v>
      </c>
      <c r="R3285" s="24" t="e">
        <f>VLOOKUP(J3285,'[1]Nhân viên'!$E$20:$F$41,2,0)</f>
        <v>#N/A</v>
      </c>
    </row>
    <row r="3286" spans="1:18" x14ac:dyDescent="0.2">
      <c r="A3286" s="11">
        <v>3284</v>
      </c>
      <c r="M3286" s="24" t="e">
        <f>VLOOKUP(K3286,'Hàng hóa'!$C$5:$J3418,2,0)</f>
        <v>#N/A</v>
      </c>
      <c r="N3286" s="25" t="e">
        <f>VLOOKUP(K3286,'[1]Hàng hóa'!$C$5:$G$22,5,0)</f>
        <v>#N/A</v>
      </c>
      <c r="O3286" s="25" t="e">
        <f t="shared" si="156"/>
        <v>#N/A</v>
      </c>
      <c r="P3286" s="263" t="e">
        <f t="shared" si="157"/>
        <v>#N/A</v>
      </c>
      <c r="Q3286" s="25" t="e">
        <f t="shared" si="158"/>
        <v>#N/A</v>
      </c>
      <c r="R3286" s="24" t="e">
        <f>VLOOKUP(J3286,'[1]Nhân viên'!$E$20:$F$41,2,0)</f>
        <v>#N/A</v>
      </c>
    </row>
    <row r="3287" spans="1:18" x14ac:dyDescent="0.2">
      <c r="A3287" s="11">
        <v>3285</v>
      </c>
      <c r="M3287" s="24" t="e">
        <f>VLOOKUP(K3287,'Hàng hóa'!$C$5:$J3419,2,0)</f>
        <v>#N/A</v>
      </c>
      <c r="N3287" s="25" t="e">
        <f>VLOOKUP(K3287,'[1]Hàng hóa'!$C$5:$G$22,5,0)</f>
        <v>#N/A</v>
      </c>
      <c r="O3287" s="25" t="e">
        <f t="shared" si="156"/>
        <v>#N/A</v>
      </c>
      <c r="P3287" s="263" t="e">
        <f t="shared" si="157"/>
        <v>#N/A</v>
      </c>
      <c r="Q3287" s="25" t="e">
        <f t="shared" si="158"/>
        <v>#N/A</v>
      </c>
      <c r="R3287" s="24" t="e">
        <f>VLOOKUP(J3287,'[1]Nhân viên'!$E$20:$F$41,2,0)</f>
        <v>#N/A</v>
      </c>
    </row>
    <row r="3288" spans="1:18" x14ac:dyDescent="0.2">
      <c r="A3288" s="11">
        <v>3286</v>
      </c>
      <c r="M3288" s="24" t="e">
        <f>VLOOKUP(K3288,'Hàng hóa'!$C$5:$J3420,2,0)</f>
        <v>#N/A</v>
      </c>
      <c r="N3288" s="25" t="e">
        <f>VLOOKUP(K3288,'[1]Hàng hóa'!$C$5:$G$22,5,0)</f>
        <v>#N/A</v>
      </c>
      <c r="O3288" s="25" t="e">
        <f t="shared" si="156"/>
        <v>#N/A</v>
      </c>
      <c r="P3288" s="263" t="e">
        <f t="shared" si="157"/>
        <v>#N/A</v>
      </c>
      <c r="Q3288" s="25" t="e">
        <f t="shared" si="158"/>
        <v>#N/A</v>
      </c>
      <c r="R3288" s="24" t="e">
        <f>VLOOKUP(J3288,'[1]Nhân viên'!$E$20:$F$41,2,0)</f>
        <v>#N/A</v>
      </c>
    </row>
    <row r="3289" spans="1:18" x14ac:dyDescent="0.2">
      <c r="A3289" s="11">
        <v>3287</v>
      </c>
      <c r="M3289" s="24" t="e">
        <f>VLOOKUP(K3289,'Hàng hóa'!$C$5:$J3421,2,0)</f>
        <v>#N/A</v>
      </c>
      <c r="N3289" s="25" t="e">
        <f>VLOOKUP(K3289,'[1]Hàng hóa'!$C$5:$G$22,5,0)</f>
        <v>#N/A</v>
      </c>
      <c r="O3289" s="25" t="e">
        <f t="shared" si="156"/>
        <v>#N/A</v>
      </c>
      <c r="P3289" s="263" t="e">
        <f t="shared" si="157"/>
        <v>#N/A</v>
      </c>
      <c r="Q3289" s="25" t="e">
        <f t="shared" si="158"/>
        <v>#N/A</v>
      </c>
      <c r="R3289" s="24" t="e">
        <f>VLOOKUP(J3289,'[1]Nhân viên'!$E$20:$F$41,2,0)</f>
        <v>#N/A</v>
      </c>
    </row>
    <row r="3290" spans="1:18" x14ac:dyDescent="0.2">
      <c r="A3290" s="11">
        <v>3288</v>
      </c>
      <c r="M3290" s="24" t="e">
        <f>VLOOKUP(K3290,'Hàng hóa'!$C$5:$J3422,2,0)</f>
        <v>#N/A</v>
      </c>
      <c r="N3290" s="25" t="e">
        <f>VLOOKUP(K3290,'[1]Hàng hóa'!$C$5:$G$22,5,0)</f>
        <v>#N/A</v>
      </c>
      <c r="O3290" s="25" t="e">
        <f t="shared" ref="O3290:O3353" si="159">L3290*N3290</f>
        <v>#N/A</v>
      </c>
      <c r="P3290" s="263" t="e">
        <f t="shared" ref="P3290:P3353" si="160">O3290*8%</f>
        <v>#N/A</v>
      </c>
      <c r="Q3290" s="25" t="e">
        <f t="shared" ref="Q3290:Q3353" si="161">O3290*P3290+O3290</f>
        <v>#N/A</v>
      </c>
      <c r="R3290" s="24" t="e">
        <f>VLOOKUP(J3290,'[1]Nhân viên'!$E$20:$F$41,2,0)</f>
        <v>#N/A</v>
      </c>
    </row>
    <row r="3291" spans="1:18" x14ac:dyDescent="0.2">
      <c r="A3291" s="11">
        <v>3289</v>
      </c>
      <c r="M3291" s="24" t="e">
        <f>VLOOKUP(K3291,'Hàng hóa'!$C$5:$J3423,2,0)</f>
        <v>#N/A</v>
      </c>
      <c r="N3291" s="25" t="e">
        <f>VLOOKUP(K3291,'[1]Hàng hóa'!$C$5:$G$22,5,0)</f>
        <v>#N/A</v>
      </c>
      <c r="O3291" s="25" t="e">
        <f t="shared" si="159"/>
        <v>#N/A</v>
      </c>
      <c r="P3291" s="263" t="e">
        <f t="shared" si="160"/>
        <v>#N/A</v>
      </c>
      <c r="Q3291" s="25" t="e">
        <f t="shared" si="161"/>
        <v>#N/A</v>
      </c>
      <c r="R3291" s="24" t="e">
        <f>VLOOKUP(J3291,'[1]Nhân viên'!$E$20:$F$41,2,0)</f>
        <v>#N/A</v>
      </c>
    </row>
    <row r="3292" spans="1:18" x14ac:dyDescent="0.2">
      <c r="A3292" s="11">
        <v>3290</v>
      </c>
      <c r="M3292" s="24" t="e">
        <f>VLOOKUP(K3292,'Hàng hóa'!$C$5:$J3424,2,0)</f>
        <v>#N/A</v>
      </c>
      <c r="N3292" s="25" t="e">
        <f>VLOOKUP(K3292,'[1]Hàng hóa'!$C$5:$G$22,5,0)</f>
        <v>#N/A</v>
      </c>
      <c r="O3292" s="25" t="e">
        <f t="shared" si="159"/>
        <v>#N/A</v>
      </c>
      <c r="P3292" s="263" t="e">
        <f t="shared" si="160"/>
        <v>#N/A</v>
      </c>
      <c r="Q3292" s="25" t="e">
        <f t="shared" si="161"/>
        <v>#N/A</v>
      </c>
      <c r="R3292" s="24" t="e">
        <f>VLOOKUP(J3292,'[1]Nhân viên'!$E$20:$F$41,2,0)</f>
        <v>#N/A</v>
      </c>
    </row>
    <row r="3293" spans="1:18" x14ac:dyDescent="0.2">
      <c r="A3293" s="11">
        <v>3291</v>
      </c>
      <c r="M3293" s="24" t="e">
        <f>VLOOKUP(K3293,'Hàng hóa'!$C$5:$J3425,2,0)</f>
        <v>#N/A</v>
      </c>
      <c r="N3293" s="25" t="e">
        <f>VLOOKUP(K3293,'[1]Hàng hóa'!$C$5:$G$22,5,0)</f>
        <v>#N/A</v>
      </c>
      <c r="O3293" s="25" t="e">
        <f t="shared" si="159"/>
        <v>#N/A</v>
      </c>
      <c r="P3293" s="263" t="e">
        <f t="shared" si="160"/>
        <v>#N/A</v>
      </c>
      <c r="Q3293" s="25" t="e">
        <f t="shared" si="161"/>
        <v>#N/A</v>
      </c>
      <c r="R3293" s="24" t="e">
        <f>VLOOKUP(J3293,'[1]Nhân viên'!$E$20:$F$41,2,0)</f>
        <v>#N/A</v>
      </c>
    </row>
    <row r="3294" spans="1:18" x14ac:dyDescent="0.2">
      <c r="A3294" s="11">
        <v>3292</v>
      </c>
      <c r="M3294" s="24" t="e">
        <f>VLOOKUP(K3294,'Hàng hóa'!$C$5:$J3426,2,0)</f>
        <v>#N/A</v>
      </c>
      <c r="N3294" s="25" t="e">
        <f>VLOOKUP(K3294,'[1]Hàng hóa'!$C$5:$G$22,5,0)</f>
        <v>#N/A</v>
      </c>
      <c r="O3294" s="25" t="e">
        <f t="shared" si="159"/>
        <v>#N/A</v>
      </c>
      <c r="P3294" s="263" t="e">
        <f t="shared" si="160"/>
        <v>#N/A</v>
      </c>
      <c r="Q3294" s="25" t="e">
        <f t="shared" si="161"/>
        <v>#N/A</v>
      </c>
      <c r="R3294" s="24" t="e">
        <f>VLOOKUP(J3294,'[1]Nhân viên'!$E$20:$F$41,2,0)</f>
        <v>#N/A</v>
      </c>
    </row>
    <row r="3295" spans="1:18" x14ac:dyDescent="0.2">
      <c r="A3295" s="11">
        <v>3293</v>
      </c>
      <c r="M3295" s="24" t="e">
        <f>VLOOKUP(K3295,'Hàng hóa'!$C$5:$J3427,2,0)</f>
        <v>#N/A</v>
      </c>
      <c r="N3295" s="25" t="e">
        <f>VLOOKUP(K3295,'[1]Hàng hóa'!$C$5:$G$22,5,0)</f>
        <v>#N/A</v>
      </c>
      <c r="O3295" s="25" t="e">
        <f t="shared" si="159"/>
        <v>#N/A</v>
      </c>
      <c r="P3295" s="263" t="e">
        <f t="shared" si="160"/>
        <v>#N/A</v>
      </c>
      <c r="Q3295" s="25" t="e">
        <f t="shared" si="161"/>
        <v>#N/A</v>
      </c>
      <c r="R3295" s="24" t="e">
        <f>VLOOKUP(J3295,'[1]Nhân viên'!$E$20:$F$41,2,0)</f>
        <v>#N/A</v>
      </c>
    </row>
    <row r="3296" spans="1:18" x14ac:dyDescent="0.2">
      <c r="A3296" s="11">
        <v>3294</v>
      </c>
      <c r="M3296" s="24" t="e">
        <f>VLOOKUP(K3296,'Hàng hóa'!$C$5:$J3428,2,0)</f>
        <v>#N/A</v>
      </c>
      <c r="N3296" s="25" t="e">
        <f>VLOOKUP(K3296,'[1]Hàng hóa'!$C$5:$G$22,5,0)</f>
        <v>#N/A</v>
      </c>
      <c r="O3296" s="25" t="e">
        <f t="shared" si="159"/>
        <v>#N/A</v>
      </c>
      <c r="P3296" s="263" t="e">
        <f t="shared" si="160"/>
        <v>#N/A</v>
      </c>
      <c r="Q3296" s="25" t="e">
        <f t="shared" si="161"/>
        <v>#N/A</v>
      </c>
      <c r="R3296" s="24" t="e">
        <f>VLOOKUP(J3296,'[1]Nhân viên'!$E$20:$F$41,2,0)</f>
        <v>#N/A</v>
      </c>
    </row>
    <row r="3297" spans="1:18" x14ac:dyDescent="0.2">
      <c r="A3297" s="11">
        <v>3295</v>
      </c>
      <c r="M3297" s="24" t="e">
        <f>VLOOKUP(K3297,'Hàng hóa'!$C$5:$J3429,2,0)</f>
        <v>#N/A</v>
      </c>
      <c r="N3297" s="25" t="e">
        <f>VLOOKUP(K3297,'[1]Hàng hóa'!$C$5:$G$22,5,0)</f>
        <v>#N/A</v>
      </c>
      <c r="O3297" s="25" t="e">
        <f t="shared" si="159"/>
        <v>#N/A</v>
      </c>
      <c r="P3297" s="263" t="e">
        <f t="shared" si="160"/>
        <v>#N/A</v>
      </c>
      <c r="Q3297" s="25" t="e">
        <f t="shared" si="161"/>
        <v>#N/A</v>
      </c>
      <c r="R3297" s="24" t="e">
        <f>VLOOKUP(J3297,'[1]Nhân viên'!$E$20:$F$41,2,0)</f>
        <v>#N/A</v>
      </c>
    </row>
    <row r="3298" spans="1:18" x14ac:dyDescent="0.2">
      <c r="A3298" s="11">
        <v>3296</v>
      </c>
      <c r="M3298" s="24" t="e">
        <f>VLOOKUP(K3298,'Hàng hóa'!$C$5:$J3430,2,0)</f>
        <v>#N/A</v>
      </c>
      <c r="N3298" s="25" t="e">
        <f>VLOOKUP(K3298,'[1]Hàng hóa'!$C$5:$G$22,5,0)</f>
        <v>#N/A</v>
      </c>
      <c r="O3298" s="25" t="e">
        <f t="shared" si="159"/>
        <v>#N/A</v>
      </c>
      <c r="P3298" s="263" t="e">
        <f t="shared" si="160"/>
        <v>#N/A</v>
      </c>
      <c r="Q3298" s="25" t="e">
        <f t="shared" si="161"/>
        <v>#N/A</v>
      </c>
      <c r="R3298" s="24" t="e">
        <f>VLOOKUP(J3298,'[1]Nhân viên'!$E$20:$F$41,2,0)</f>
        <v>#N/A</v>
      </c>
    </row>
    <row r="3299" spans="1:18" x14ac:dyDescent="0.2">
      <c r="A3299" s="11">
        <v>3297</v>
      </c>
      <c r="M3299" s="24" t="e">
        <f>VLOOKUP(K3299,'Hàng hóa'!$C$5:$J3431,2,0)</f>
        <v>#N/A</v>
      </c>
      <c r="N3299" s="25" t="e">
        <f>VLOOKUP(K3299,'[1]Hàng hóa'!$C$5:$G$22,5,0)</f>
        <v>#N/A</v>
      </c>
      <c r="O3299" s="25" t="e">
        <f t="shared" si="159"/>
        <v>#N/A</v>
      </c>
      <c r="P3299" s="263" t="e">
        <f t="shared" si="160"/>
        <v>#N/A</v>
      </c>
      <c r="Q3299" s="25" t="e">
        <f t="shared" si="161"/>
        <v>#N/A</v>
      </c>
      <c r="R3299" s="24" t="e">
        <f>VLOOKUP(J3299,'[1]Nhân viên'!$E$20:$F$41,2,0)</f>
        <v>#N/A</v>
      </c>
    </row>
    <row r="3300" spans="1:18" x14ac:dyDescent="0.2">
      <c r="A3300" s="11">
        <v>3298</v>
      </c>
      <c r="M3300" s="24" t="e">
        <f>VLOOKUP(K3300,'Hàng hóa'!$C$5:$J3432,2,0)</f>
        <v>#N/A</v>
      </c>
      <c r="N3300" s="25" t="e">
        <f>VLOOKUP(K3300,'[1]Hàng hóa'!$C$5:$G$22,5,0)</f>
        <v>#N/A</v>
      </c>
      <c r="O3300" s="25" t="e">
        <f t="shared" si="159"/>
        <v>#N/A</v>
      </c>
      <c r="P3300" s="263" t="e">
        <f t="shared" si="160"/>
        <v>#N/A</v>
      </c>
      <c r="Q3300" s="25" t="e">
        <f t="shared" si="161"/>
        <v>#N/A</v>
      </c>
      <c r="R3300" s="24" t="e">
        <f>VLOOKUP(J3300,'[1]Nhân viên'!$E$20:$F$41,2,0)</f>
        <v>#N/A</v>
      </c>
    </row>
    <row r="3301" spans="1:18" x14ac:dyDescent="0.2">
      <c r="A3301" s="11">
        <v>3299</v>
      </c>
      <c r="M3301" s="24" t="e">
        <f>VLOOKUP(K3301,'Hàng hóa'!$C$5:$J3433,2,0)</f>
        <v>#N/A</v>
      </c>
      <c r="N3301" s="25" t="e">
        <f>VLOOKUP(K3301,'[1]Hàng hóa'!$C$5:$G$22,5,0)</f>
        <v>#N/A</v>
      </c>
      <c r="O3301" s="25" t="e">
        <f t="shared" si="159"/>
        <v>#N/A</v>
      </c>
      <c r="P3301" s="263" t="e">
        <f t="shared" si="160"/>
        <v>#N/A</v>
      </c>
      <c r="Q3301" s="25" t="e">
        <f t="shared" si="161"/>
        <v>#N/A</v>
      </c>
      <c r="R3301" s="24" t="e">
        <f>VLOOKUP(J3301,'[1]Nhân viên'!$E$20:$F$41,2,0)</f>
        <v>#N/A</v>
      </c>
    </row>
    <row r="3302" spans="1:18" x14ac:dyDescent="0.2">
      <c r="A3302" s="11">
        <v>3300</v>
      </c>
      <c r="M3302" s="24" t="e">
        <f>VLOOKUP(K3302,'Hàng hóa'!$C$5:$J3434,2,0)</f>
        <v>#N/A</v>
      </c>
      <c r="N3302" s="25" t="e">
        <f>VLOOKUP(K3302,'[1]Hàng hóa'!$C$5:$G$22,5,0)</f>
        <v>#N/A</v>
      </c>
      <c r="O3302" s="25" t="e">
        <f t="shared" si="159"/>
        <v>#N/A</v>
      </c>
      <c r="P3302" s="263" t="e">
        <f t="shared" si="160"/>
        <v>#N/A</v>
      </c>
      <c r="Q3302" s="25" t="e">
        <f t="shared" si="161"/>
        <v>#N/A</v>
      </c>
      <c r="R3302" s="24" t="e">
        <f>VLOOKUP(J3302,'[1]Nhân viên'!$E$20:$F$41,2,0)</f>
        <v>#N/A</v>
      </c>
    </row>
    <row r="3303" spans="1:18" x14ac:dyDescent="0.2">
      <c r="A3303" s="11">
        <v>3301</v>
      </c>
      <c r="M3303" s="24" t="e">
        <f>VLOOKUP(K3303,'Hàng hóa'!$C$5:$J3435,2,0)</f>
        <v>#N/A</v>
      </c>
      <c r="N3303" s="25" t="e">
        <f>VLOOKUP(K3303,'[1]Hàng hóa'!$C$5:$G$22,5,0)</f>
        <v>#N/A</v>
      </c>
      <c r="O3303" s="25" t="e">
        <f t="shared" si="159"/>
        <v>#N/A</v>
      </c>
      <c r="P3303" s="263" t="e">
        <f t="shared" si="160"/>
        <v>#N/A</v>
      </c>
      <c r="Q3303" s="25" t="e">
        <f t="shared" si="161"/>
        <v>#N/A</v>
      </c>
      <c r="R3303" s="24" t="e">
        <f>VLOOKUP(J3303,'[1]Nhân viên'!$E$20:$F$41,2,0)</f>
        <v>#N/A</v>
      </c>
    </row>
    <row r="3304" spans="1:18" x14ac:dyDescent="0.2">
      <c r="A3304" s="11">
        <v>3302</v>
      </c>
      <c r="M3304" s="24" t="e">
        <f>VLOOKUP(K3304,'Hàng hóa'!$C$5:$J3436,2,0)</f>
        <v>#N/A</v>
      </c>
      <c r="N3304" s="25" t="e">
        <f>VLOOKUP(K3304,'[1]Hàng hóa'!$C$5:$G$22,5,0)</f>
        <v>#N/A</v>
      </c>
      <c r="O3304" s="25" t="e">
        <f t="shared" si="159"/>
        <v>#N/A</v>
      </c>
      <c r="P3304" s="263" t="e">
        <f t="shared" si="160"/>
        <v>#N/A</v>
      </c>
      <c r="Q3304" s="25" t="e">
        <f t="shared" si="161"/>
        <v>#N/A</v>
      </c>
      <c r="R3304" s="24" t="e">
        <f>VLOOKUP(J3304,'[1]Nhân viên'!$E$20:$F$41,2,0)</f>
        <v>#N/A</v>
      </c>
    </row>
    <row r="3305" spans="1:18" x14ac:dyDescent="0.2">
      <c r="A3305" s="11">
        <v>3303</v>
      </c>
      <c r="M3305" s="24" t="e">
        <f>VLOOKUP(K3305,'Hàng hóa'!$C$5:$J3437,2,0)</f>
        <v>#N/A</v>
      </c>
      <c r="N3305" s="25" t="e">
        <f>VLOOKUP(K3305,'[1]Hàng hóa'!$C$5:$G$22,5,0)</f>
        <v>#N/A</v>
      </c>
      <c r="O3305" s="25" t="e">
        <f t="shared" si="159"/>
        <v>#N/A</v>
      </c>
      <c r="P3305" s="263" t="e">
        <f t="shared" si="160"/>
        <v>#N/A</v>
      </c>
      <c r="Q3305" s="25" t="e">
        <f t="shared" si="161"/>
        <v>#N/A</v>
      </c>
      <c r="R3305" s="24" t="e">
        <f>VLOOKUP(J3305,'[1]Nhân viên'!$E$20:$F$41,2,0)</f>
        <v>#N/A</v>
      </c>
    </row>
    <row r="3306" spans="1:18" x14ac:dyDescent="0.2">
      <c r="A3306" s="11">
        <v>3304</v>
      </c>
      <c r="M3306" s="24" t="e">
        <f>VLOOKUP(K3306,'Hàng hóa'!$C$5:$J3438,2,0)</f>
        <v>#N/A</v>
      </c>
      <c r="N3306" s="25" t="e">
        <f>VLOOKUP(K3306,'[1]Hàng hóa'!$C$5:$G$22,5,0)</f>
        <v>#N/A</v>
      </c>
      <c r="O3306" s="25" t="e">
        <f t="shared" si="159"/>
        <v>#N/A</v>
      </c>
      <c r="P3306" s="263" t="e">
        <f t="shared" si="160"/>
        <v>#N/A</v>
      </c>
      <c r="Q3306" s="25" t="e">
        <f t="shared" si="161"/>
        <v>#N/A</v>
      </c>
      <c r="R3306" s="24" t="e">
        <f>VLOOKUP(J3306,'[1]Nhân viên'!$E$20:$F$41,2,0)</f>
        <v>#N/A</v>
      </c>
    </row>
    <row r="3307" spans="1:18" x14ac:dyDescent="0.2">
      <c r="A3307" s="11">
        <v>3305</v>
      </c>
      <c r="M3307" s="24" t="e">
        <f>VLOOKUP(K3307,'Hàng hóa'!$C$5:$J3439,2,0)</f>
        <v>#N/A</v>
      </c>
      <c r="N3307" s="25" t="e">
        <f>VLOOKUP(K3307,'[1]Hàng hóa'!$C$5:$G$22,5,0)</f>
        <v>#N/A</v>
      </c>
      <c r="O3307" s="25" t="e">
        <f t="shared" si="159"/>
        <v>#N/A</v>
      </c>
      <c r="P3307" s="263" t="e">
        <f t="shared" si="160"/>
        <v>#N/A</v>
      </c>
      <c r="Q3307" s="25" t="e">
        <f t="shared" si="161"/>
        <v>#N/A</v>
      </c>
      <c r="R3307" s="24" t="e">
        <f>VLOOKUP(J3307,'[1]Nhân viên'!$E$20:$F$41,2,0)</f>
        <v>#N/A</v>
      </c>
    </row>
    <row r="3308" spans="1:18" x14ac:dyDescent="0.2">
      <c r="A3308" s="11">
        <v>3306</v>
      </c>
      <c r="M3308" s="24" t="e">
        <f>VLOOKUP(K3308,'Hàng hóa'!$C$5:$J3440,2,0)</f>
        <v>#N/A</v>
      </c>
      <c r="N3308" s="25" t="e">
        <f>VLOOKUP(K3308,'[1]Hàng hóa'!$C$5:$G$22,5,0)</f>
        <v>#N/A</v>
      </c>
      <c r="O3308" s="25" t="e">
        <f t="shared" si="159"/>
        <v>#N/A</v>
      </c>
      <c r="P3308" s="263" t="e">
        <f t="shared" si="160"/>
        <v>#N/A</v>
      </c>
      <c r="Q3308" s="25" t="e">
        <f t="shared" si="161"/>
        <v>#N/A</v>
      </c>
      <c r="R3308" s="24" t="e">
        <f>VLOOKUP(J3308,'[1]Nhân viên'!$E$20:$F$41,2,0)</f>
        <v>#N/A</v>
      </c>
    </row>
    <row r="3309" spans="1:18" x14ac:dyDescent="0.2">
      <c r="A3309" s="11">
        <v>3307</v>
      </c>
      <c r="M3309" s="24" t="e">
        <f>VLOOKUP(K3309,'Hàng hóa'!$C$5:$J3441,2,0)</f>
        <v>#N/A</v>
      </c>
      <c r="N3309" s="25" t="e">
        <f>VLOOKUP(K3309,'[1]Hàng hóa'!$C$5:$G$22,5,0)</f>
        <v>#N/A</v>
      </c>
      <c r="O3309" s="25" t="e">
        <f t="shared" si="159"/>
        <v>#N/A</v>
      </c>
      <c r="P3309" s="263" t="e">
        <f t="shared" si="160"/>
        <v>#N/A</v>
      </c>
      <c r="Q3309" s="25" t="e">
        <f t="shared" si="161"/>
        <v>#N/A</v>
      </c>
      <c r="R3309" s="24" t="e">
        <f>VLOOKUP(J3309,'[1]Nhân viên'!$E$20:$F$41,2,0)</f>
        <v>#N/A</v>
      </c>
    </row>
    <row r="3310" spans="1:18" x14ac:dyDescent="0.2">
      <c r="A3310" s="11">
        <v>3308</v>
      </c>
      <c r="M3310" s="24" t="e">
        <f>VLOOKUP(K3310,'Hàng hóa'!$C$5:$J3442,2,0)</f>
        <v>#N/A</v>
      </c>
      <c r="N3310" s="25" t="e">
        <f>VLOOKUP(K3310,'[1]Hàng hóa'!$C$5:$G$22,5,0)</f>
        <v>#N/A</v>
      </c>
      <c r="O3310" s="25" t="e">
        <f t="shared" si="159"/>
        <v>#N/A</v>
      </c>
      <c r="P3310" s="263" t="e">
        <f t="shared" si="160"/>
        <v>#N/A</v>
      </c>
      <c r="Q3310" s="25" t="e">
        <f t="shared" si="161"/>
        <v>#N/A</v>
      </c>
      <c r="R3310" s="24" t="e">
        <f>VLOOKUP(J3310,'[1]Nhân viên'!$E$20:$F$41,2,0)</f>
        <v>#N/A</v>
      </c>
    </row>
    <row r="3311" spans="1:18" x14ac:dyDescent="0.2">
      <c r="A3311" s="11">
        <v>3309</v>
      </c>
      <c r="M3311" s="24" t="e">
        <f>VLOOKUP(K3311,'Hàng hóa'!$C$5:$J3443,2,0)</f>
        <v>#N/A</v>
      </c>
      <c r="N3311" s="25" t="e">
        <f>VLOOKUP(K3311,'[1]Hàng hóa'!$C$5:$G$22,5,0)</f>
        <v>#N/A</v>
      </c>
      <c r="O3311" s="25" t="e">
        <f t="shared" si="159"/>
        <v>#N/A</v>
      </c>
      <c r="P3311" s="263" t="e">
        <f t="shared" si="160"/>
        <v>#N/A</v>
      </c>
      <c r="Q3311" s="25" t="e">
        <f t="shared" si="161"/>
        <v>#N/A</v>
      </c>
      <c r="R3311" s="24" t="e">
        <f>VLOOKUP(J3311,'[1]Nhân viên'!$E$20:$F$41,2,0)</f>
        <v>#N/A</v>
      </c>
    </row>
    <row r="3312" spans="1:18" x14ac:dyDescent="0.2">
      <c r="A3312" s="11">
        <v>3310</v>
      </c>
      <c r="M3312" s="24" t="e">
        <f>VLOOKUP(K3312,'Hàng hóa'!$C$5:$J3444,2,0)</f>
        <v>#N/A</v>
      </c>
      <c r="N3312" s="25" t="e">
        <f>VLOOKUP(K3312,'[1]Hàng hóa'!$C$5:$G$22,5,0)</f>
        <v>#N/A</v>
      </c>
      <c r="O3312" s="25" t="e">
        <f t="shared" si="159"/>
        <v>#N/A</v>
      </c>
      <c r="P3312" s="263" t="e">
        <f t="shared" si="160"/>
        <v>#N/A</v>
      </c>
      <c r="Q3312" s="25" t="e">
        <f t="shared" si="161"/>
        <v>#N/A</v>
      </c>
      <c r="R3312" s="24" t="e">
        <f>VLOOKUP(J3312,'[1]Nhân viên'!$E$20:$F$41,2,0)</f>
        <v>#N/A</v>
      </c>
    </row>
    <row r="3313" spans="1:18" x14ac:dyDescent="0.2">
      <c r="A3313" s="11">
        <v>3311</v>
      </c>
      <c r="M3313" s="24" t="e">
        <f>VLOOKUP(K3313,'Hàng hóa'!$C$5:$J3445,2,0)</f>
        <v>#N/A</v>
      </c>
      <c r="N3313" s="25" t="e">
        <f>VLOOKUP(K3313,'[1]Hàng hóa'!$C$5:$G$22,5,0)</f>
        <v>#N/A</v>
      </c>
      <c r="O3313" s="25" t="e">
        <f t="shared" si="159"/>
        <v>#N/A</v>
      </c>
      <c r="P3313" s="263" t="e">
        <f t="shared" si="160"/>
        <v>#N/A</v>
      </c>
      <c r="Q3313" s="25" t="e">
        <f t="shared" si="161"/>
        <v>#N/A</v>
      </c>
      <c r="R3313" s="24" t="e">
        <f>VLOOKUP(J3313,'[1]Nhân viên'!$E$20:$F$41,2,0)</f>
        <v>#N/A</v>
      </c>
    </row>
    <row r="3314" spans="1:18" x14ac:dyDescent="0.2">
      <c r="A3314" s="11">
        <v>3312</v>
      </c>
      <c r="M3314" s="24" t="e">
        <f>VLOOKUP(K3314,'Hàng hóa'!$C$5:$J3446,2,0)</f>
        <v>#N/A</v>
      </c>
      <c r="N3314" s="25" t="e">
        <f>VLOOKUP(K3314,'[1]Hàng hóa'!$C$5:$G$22,5,0)</f>
        <v>#N/A</v>
      </c>
      <c r="O3314" s="25" t="e">
        <f t="shared" si="159"/>
        <v>#N/A</v>
      </c>
      <c r="P3314" s="263" t="e">
        <f t="shared" si="160"/>
        <v>#N/A</v>
      </c>
      <c r="Q3314" s="25" t="e">
        <f t="shared" si="161"/>
        <v>#N/A</v>
      </c>
      <c r="R3314" s="24" t="e">
        <f>VLOOKUP(J3314,'[1]Nhân viên'!$E$20:$F$41,2,0)</f>
        <v>#N/A</v>
      </c>
    </row>
    <row r="3315" spans="1:18" x14ac:dyDescent="0.2">
      <c r="A3315" s="11">
        <v>3313</v>
      </c>
      <c r="M3315" s="24" t="e">
        <f>VLOOKUP(K3315,'Hàng hóa'!$C$5:$J3447,2,0)</f>
        <v>#N/A</v>
      </c>
      <c r="N3315" s="25" t="e">
        <f>VLOOKUP(K3315,'[1]Hàng hóa'!$C$5:$G$22,5,0)</f>
        <v>#N/A</v>
      </c>
      <c r="O3315" s="25" t="e">
        <f t="shared" si="159"/>
        <v>#N/A</v>
      </c>
      <c r="P3315" s="263" t="e">
        <f t="shared" si="160"/>
        <v>#N/A</v>
      </c>
      <c r="Q3315" s="25" t="e">
        <f t="shared" si="161"/>
        <v>#N/A</v>
      </c>
      <c r="R3315" s="24" t="e">
        <f>VLOOKUP(J3315,'[1]Nhân viên'!$E$20:$F$41,2,0)</f>
        <v>#N/A</v>
      </c>
    </row>
    <row r="3316" spans="1:18" x14ac:dyDescent="0.2">
      <c r="A3316" s="11">
        <v>3314</v>
      </c>
      <c r="M3316" s="24" t="e">
        <f>VLOOKUP(K3316,'Hàng hóa'!$C$5:$J3448,2,0)</f>
        <v>#N/A</v>
      </c>
      <c r="N3316" s="25" t="e">
        <f>VLOOKUP(K3316,'[1]Hàng hóa'!$C$5:$G$22,5,0)</f>
        <v>#N/A</v>
      </c>
      <c r="O3316" s="25" t="e">
        <f t="shared" si="159"/>
        <v>#N/A</v>
      </c>
      <c r="P3316" s="263" t="e">
        <f t="shared" si="160"/>
        <v>#N/A</v>
      </c>
      <c r="Q3316" s="25" t="e">
        <f t="shared" si="161"/>
        <v>#N/A</v>
      </c>
      <c r="R3316" s="24" t="e">
        <f>VLOOKUP(J3316,'[1]Nhân viên'!$E$20:$F$41,2,0)</f>
        <v>#N/A</v>
      </c>
    </row>
    <row r="3317" spans="1:18" x14ac:dyDescent="0.2">
      <c r="A3317" s="11">
        <v>3315</v>
      </c>
      <c r="M3317" s="24" t="e">
        <f>VLOOKUP(K3317,'Hàng hóa'!$C$5:$J3449,2,0)</f>
        <v>#N/A</v>
      </c>
      <c r="N3317" s="25" t="e">
        <f>VLOOKUP(K3317,'[1]Hàng hóa'!$C$5:$G$22,5,0)</f>
        <v>#N/A</v>
      </c>
      <c r="O3317" s="25" t="e">
        <f t="shared" si="159"/>
        <v>#N/A</v>
      </c>
      <c r="P3317" s="263" t="e">
        <f t="shared" si="160"/>
        <v>#N/A</v>
      </c>
      <c r="Q3317" s="25" t="e">
        <f t="shared" si="161"/>
        <v>#N/A</v>
      </c>
      <c r="R3317" s="24" t="e">
        <f>VLOOKUP(J3317,'[1]Nhân viên'!$E$20:$F$41,2,0)</f>
        <v>#N/A</v>
      </c>
    </row>
    <row r="3318" spans="1:18" x14ac:dyDescent="0.2">
      <c r="A3318" s="11">
        <v>3316</v>
      </c>
      <c r="M3318" s="24" t="e">
        <f>VLOOKUP(K3318,'Hàng hóa'!$C$5:$J3450,2,0)</f>
        <v>#N/A</v>
      </c>
      <c r="N3318" s="25" t="e">
        <f>VLOOKUP(K3318,'[1]Hàng hóa'!$C$5:$G$22,5,0)</f>
        <v>#N/A</v>
      </c>
      <c r="O3318" s="25" t="e">
        <f t="shared" si="159"/>
        <v>#N/A</v>
      </c>
      <c r="P3318" s="263" t="e">
        <f t="shared" si="160"/>
        <v>#N/A</v>
      </c>
      <c r="Q3318" s="25" t="e">
        <f t="shared" si="161"/>
        <v>#N/A</v>
      </c>
      <c r="R3318" s="24" t="e">
        <f>VLOOKUP(J3318,'[1]Nhân viên'!$E$20:$F$41,2,0)</f>
        <v>#N/A</v>
      </c>
    </row>
    <row r="3319" spans="1:18" x14ac:dyDescent="0.2">
      <c r="A3319" s="11">
        <v>3317</v>
      </c>
      <c r="M3319" s="24" t="e">
        <f>VLOOKUP(K3319,'Hàng hóa'!$C$5:$J3451,2,0)</f>
        <v>#N/A</v>
      </c>
      <c r="N3319" s="25" t="e">
        <f>VLOOKUP(K3319,'[1]Hàng hóa'!$C$5:$G$22,5,0)</f>
        <v>#N/A</v>
      </c>
      <c r="O3319" s="25" t="e">
        <f t="shared" si="159"/>
        <v>#N/A</v>
      </c>
      <c r="P3319" s="263" t="e">
        <f t="shared" si="160"/>
        <v>#N/A</v>
      </c>
      <c r="Q3319" s="25" t="e">
        <f t="shared" si="161"/>
        <v>#N/A</v>
      </c>
      <c r="R3319" s="24" t="e">
        <f>VLOOKUP(J3319,'[1]Nhân viên'!$E$20:$F$41,2,0)</f>
        <v>#N/A</v>
      </c>
    </row>
    <row r="3320" spans="1:18" x14ac:dyDescent="0.2">
      <c r="A3320" s="11">
        <v>3318</v>
      </c>
      <c r="M3320" s="24" t="e">
        <f>VLOOKUP(K3320,'Hàng hóa'!$C$5:$J3452,2,0)</f>
        <v>#N/A</v>
      </c>
      <c r="N3320" s="25" t="e">
        <f>VLOOKUP(K3320,'[1]Hàng hóa'!$C$5:$G$22,5,0)</f>
        <v>#N/A</v>
      </c>
      <c r="O3320" s="25" t="e">
        <f t="shared" si="159"/>
        <v>#N/A</v>
      </c>
      <c r="P3320" s="263" t="e">
        <f t="shared" si="160"/>
        <v>#N/A</v>
      </c>
      <c r="Q3320" s="25" t="e">
        <f t="shared" si="161"/>
        <v>#N/A</v>
      </c>
      <c r="R3320" s="24" t="e">
        <f>VLOOKUP(J3320,'[1]Nhân viên'!$E$20:$F$41,2,0)</f>
        <v>#N/A</v>
      </c>
    </row>
    <row r="3321" spans="1:18" x14ac:dyDescent="0.2">
      <c r="A3321" s="11">
        <v>3319</v>
      </c>
      <c r="M3321" s="24" t="e">
        <f>VLOOKUP(K3321,'Hàng hóa'!$C$5:$J3453,2,0)</f>
        <v>#N/A</v>
      </c>
      <c r="N3321" s="25" t="e">
        <f>VLOOKUP(K3321,'[1]Hàng hóa'!$C$5:$G$22,5,0)</f>
        <v>#N/A</v>
      </c>
      <c r="O3321" s="25" t="e">
        <f t="shared" si="159"/>
        <v>#N/A</v>
      </c>
      <c r="P3321" s="263" t="e">
        <f t="shared" si="160"/>
        <v>#N/A</v>
      </c>
      <c r="Q3321" s="25" t="e">
        <f t="shared" si="161"/>
        <v>#N/A</v>
      </c>
      <c r="R3321" s="24" t="e">
        <f>VLOOKUP(J3321,'[1]Nhân viên'!$E$20:$F$41,2,0)</f>
        <v>#N/A</v>
      </c>
    </row>
    <row r="3322" spans="1:18" x14ac:dyDescent="0.2">
      <c r="A3322" s="11">
        <v>3320</v>
      </c>
      <c r="M3322" s="24" t="e">
        <f>VLOOKUP(K3322,'Hàng hóa'!$C$5:$J3454,2,0)</f>
        <v>#N/A</v>
      </c>
      <c r="N3322" s="25" t="e">
        <f>VLOOKUP(K3322,'[1]Hàng hóa'!$C$5:$G$22,5,0)</f>
        <v>#N/A</v>
      </c>
      <c r="O3322" s="25" t="e">
        <f t="shared" si="159"/>
        <v>#N/A</v>
      </c>
      <c r="P3322" s="263" t="e">
        <f t="shared" si="160"/>
        <v>#N/A</v>
      </c>
      <c r="Q3322" s="25" t="e">
        <f t="shared" si="161"/>
        <v>#N/A</v>
      </c>
      <c r="R3322" s="24" t="e">
        <f>VLOOKUP(J3322,'[1]Nhân viên'!$E$20:$F$41,2,0)</f>
        <v>#N/A</v>
      </c>
    </row>
    <row r="3323" spans="1:18" x14ac:dyDescent="0.2">
      <c r="A3323" s="11">
        <v>3321</v>
      </c>
      <c r="M3323" s="24" t="e">
        <f>VLOOKUP(K3323,'Hàng hóa'!$C$5:$J3455,2,0)</f>
        <v>#N/A</v>
      </c>
      <c r="N3323" s="25" t="e">
        <f>VLOOKUP(K3323,'[1]Hàng hóa'!$C$5:$G$22,5,0)</f>
        <v>#N/A</v>
      </c>
      <c r="O3323" s="25" t="e">
        <f t="shared" si="159"/>
        <v>#N/A</v>
      </c>
      <c r="P3323" s="263" t="e">
        <f t="shared" si="160"/>
        <v>#N/A</v>
      </c>
      <c r="Q3323" s="25" t="e">
        <f t="shared" si="161"/>
        <v>#N/A</v>
      </c>
      <c r="R3323" s="24" t="e">
        <f>VLOOKUP(J3323,'[1]Nhân viên'!$E$20:$F$41,2,0)</f>
        <v>#N/A</v>
      </c>
    </row>
    <row r="3324" spans="1:18" x14ac:dyDescent="0.2">
      <c r="A3324" s="11">
        <v>3322</v>
      </c>
      <c r="M3324" s="24" t="e">
        <f>VLOOKUP(K3324,'Hàng hóa'!$C$5:$J3456,2,0)</f>
        <v>#N/A</v>
      </c>
      <c r="N3324" s="25" t="e">
        <f>VLOOKUP(K3324,'[1]Hàng hóa'!$C$5:$G$22,5,0)</f>
        <v>#N/A</v>
      </c>
      <c r="O3324" s="25" t="e">
        <f t="shared" si="159"/>
        <v>#N/A</v>
      </c>
      <c r="P3324" s="263" t="e">
        <f t="shared" si="160"/>
        <v>#N/A</v>
      </c>
      <c r="Q3324" s="25" t="e">
        <f t="shared" si="161"/>
        <v>#N/A</v>
      </c>
      <c r="R3324" s="24" t="e">
        <f>VLOOKUP(J3324,'[1]Nhân viên'!$E$20:$F$41,2,0)</f>
        <v>#N/A</v>
      </c>
    </row>
    <row r="3325" spans="1:18" x14ac:dyDescent="0.2">
      <c r="A3325" s="11">
        <v>3323</v>
      </c>
      <c r="M3325" s="24" t="e">
        <f>VLOOKUP(K3325,'Hàng hóa'!$C$5:$J3457,2,0)</f>
        <v>#N/A</v>
      </c>
      <c r="N3325" s="25" t="e">
        <f>VLOOKUP(K3325,'[1]Hàng hóa'!$C$5:$G$22,5,0)</f>
        <v>#N/A</v>
      </c>
      <c r="O3325" s="25" t="e">
        <f t="shared" si="159"/>
        <v>#N/A</v>
      </c>
      <c r="P3325" s="263" t="e">
        <f t="shared" si="160"/>
        <v>#N/A</v>
      </c>
      <c r="Q3325" s="25" t="e">
        <f t="shared" si="161"/>
        <v>#N/A</v>
      </c>
      <c r="R3325" s="24" t="e">
        <f>VLOOKUP(J3325,'[1]Nhân viên'!$E$20:$F$41,2,0)</f>
        <v>#N/A</v>
      </c>
    </row>
    <row r="3326" spans="1:18" x14ac:dyDescent="0.2">
      <c r="A3326" s="11">
        <v>3324</v>
      </c>
      <c r="M3326" s="24" t="e">
        <f>VLOOKUP(K3326,'Hàng hóa'!$C$5:$J3458,2,0)</f>
        <v>#N/A</v>
      </c>
      <c r="N3326" s="25" t="e">
        <f>VLOOKUP(K3326,'[1]Hàng hóa'!$C$5:$G$22,5,0)</f>
        <v>#N/A</v>
      </c>
      <c r="O3326" s="25" t="e">
        <f t="shared" si="159"/>
        <v>#N/A</v>
      </c>
      <c r="P3326" s="263" t="e">
        <f t="shared" si="160"/>
        <v>#N/A</v>
      </c>
      <c r="Q3326" s="25" t="e">
        <f t="shared" si="161"/>
        <v>#N/A</v>
      </c>
      <c r="R3326" s="24" t="e">
        <f>VLOOKUP(J3326,'[1]Nhân viên'!$E$20:$F$41,2,0)</f>
        <v>#N/A</v>
      </c>
    </row>
    <row r="3327" spans="1:18" x14ac:dyDescent="0.2">
      <c r="A3327" s="11">
        <v>3325</v>
      </c>
      <c r="M3327" s="24" t="e">
        <f>VLOOKUP(K3327,'Hàng hóa'!$C$5:$J3459,2,0)</f>
        <v>#N/A</v>
      </c>
      <c r="N3327" s="25" t="e">
        <f>VLOOKUP(K3327,'[1]Hàng hóa'!$C$5:$G$22,5,0)</f>
        <v>#N/A</v>
      </c>
      <c r="O3327" s="25" t="e">
        <f t="shared" si="159"/>
        <v>#N/A</v>
      </c>
      <c r="P3327" s="263" t="e">
        <f t="shared" si="160"/>
        <v>#N/A</v>
      </c>
      <c r="Q3327" s="25" t="e">
        <f t="shared" si="161"/>
        <v>#N/A</v>
      </c>
      <c r="R3327" s="24" t="e">
        <f>VLOOKUP(J3327,'[1]Nhân viên'!$E$20:$F$41,2,0)</f>
        <v>#N/A</v>
      </c>
    </row>
    <row r="3328" spans="1:18" x14ac:dyDescent="0.2">
      <c r="A3328" s="11">
        <v>3326</v>
      </c>
      <c r="M3328" s="24" t="e">
        <f>VLOOKUP(K3328,'Hàng hóa'!$C$5:$J3460,2,0)</f>
        <v>#N/A</v>
      </c>
      <c r="N3328" s="25" t="e">
        <f>VLOOKUP(K3328,'[1]Hàng hóa'!$C$5:$G$22,5,0)</f>
        <v>#N/A</v>
      </c>
      <c r="O3328" s="25" t="e">
        <f t="shared" si="159"/>
        <v>#N/A</v>
      </c>
      <c r="P3328" s="263" t="e">
        <f t="shared" si="160"/>
        <v>#N/A</v>
      </c>
      <c r="Q3328" s="25" t="e">
        <f t="shared" si="161"/>
        <v>#N/A</v>
      </c>
      <c r="R3328" s="24" t="e">
        <f>VLOOKUP(J3328,'[1]Nhân viên'!$E$20:$F$41,2,0)</f>
        <v>#N/A</v>
      </c>
    </row>
    <row r="3329" spans="1:18" x14ac:dyDescent="0.2">
      <c r="A3329" s="11">
        <v>3327</v>
      </c>
      <c r="M3329" s="24" t="e">
        <f>VLOOKUP(K3329,'Hàng hóa'!$C$5:$J3461,2,0)</f>
        <v>#N/A</v>
      </c>
      <c r="N3329" s="25" t="e">
        <f>VLOOKUP(K3329,'[1]Hàng hóa'!$C$5:$G$22,5,0)</f>
        <v>#N/A</v>
      </c>
      <c r="O3329" s="25" t="e">
        <f t="shared" si="159"/>
        <v>#N/A</v>
      </c>
      <c r="P3329" s="263" t="e">
        <f t="shared" si="160"/>
        <v>#N/A</v>
      </c>
      <c r="Q3329" s="25" t="e">
        <f t="shared" si="161"/>
        <v>#N/A</v>
      </c>
      <c r="R3329" s="24" t="e">
        <f>VLOOKUP(J3329,'[1]Nhân viên'!$E$20:$F$41,2,0)</f>
        <v>#N/A</v>
      </c>
    </row>
    <row r="3330" spans="1:18" x14ac:dyDescent="0.2">
      <c r="A3330" s="11">
        <v>3328</v>
      </c>
      <c r="M3330" s="24" t="e">
        <f>VLOOKUP(K3330,'Hàng hóa'!$C$5:$J3462,2,0)</f>
        <v>#N/A</v>
      </c>
      <c r="N3330" s="25" t="e">
        <f>VLOOKUP(K3330,'[1]Hàng hóa'!$C$5:$G$22,5,0)</f>
        <v>#N/A</v>
      </c>
      <c r="O3330" s="25" t="e">
        <f t="shared" si="159"/>
        <v>#N/A</v>
      </c>
      <c r="P3330" s="263" t="e">
        <f t="shared" si="160"/>
        <v>#N/A</v>
      </c>
      <c r="Q3330" s="25" t="e">
        <f t="shared" si="161"/>
        <v>#N/A</v>
      </c>
      <c r="R3330" s="24" t="e">
        <f>VLOOKUP(J3330,'[1]Nhân viên'!$E$20:$F$41,2,0)</f>
        <v>#N/A</v>
      </c>
    </row>
    <row r="3331" spans="1:18" x14ac:dyDescent="0.2">
      <c r="A3331" s="11">
        <v>3329</v>
      </c>
      <c r="M3331" s="24" t="e">
        <f>VLOOKUP(K3331,'Hàng hóa'!$C$5:$J3463,2,0)</f>
        <v>#N/A</v>
      </c>
      <c r="N3331" s="25" t="e">
        <f>VLOOKUP(K3331,'[1]Hàng hóa'!$C$5:$G$22,5,0)</f>
        <v>#N/A</v>
      </c>
      <c r="O3331" s="25" t="e">
        <f t="shared" si="159"/>
        <v>#N/A</v>
      </c>
      <c r="P3331" s="263" t="e">
        <f t="shared" si="160"/>
        <v>#N/A</v>
      </c>
      <c r="Q3331" s="25" t="e">
        <f t="shared" si="161"/>
        <v>#N/A</v>
      </c>
      <c r="R3331" s="24" t="e">
        <f>VLOOKUP(J3331,'[1]Nhân viên'!$E$20:$F$41,2,0)</f>
        <v>#N/A</v>
      </c>
    </row>
    <row r="3332" spans="1:18" x14ac:dyDescent="0.2">
      <c r="A3332" s="11">
        <v>3330</v>
      </c>
      <c r="M3332" s="24" t="e">
        <f>VLOOKUP(K3332,'Hàng hóa'!$C$5:$J3464,2,0)</f>
        <v>#N/A</v>
      </c>
      <c r="N3332" s="25" t="e">
        <f>VLOOKUP(K3332,'[1]Hàng hóa'!$C$5:$G$22,5,0)</f>
        <v>#N/A</v>
      </c>
      <c r="O3332" s="25" t="e">
        <f t="shared" si="159"/>
        <v>#N/A</v>
      </c>
      <c r="P3332" s="263" t="e">
        <f t="shared" si="160"/>
        <v>#N/A</v>
      </c>
      <c r="Q3332" s="25" t="e">
        <f t="shared" si="161"/>
        <v>#N/A</v>
      </c>
      <c r="R3332" s="24" t="e">
        <f>VLOOKUP(J3332,'[1]Nhân viên'!$E$20:$F$41,2,0)</f>
        <v>#N/A</v>
      </c>
    </row>
    <row r="3333" spans="1:18" x14ac:dyDescent="0.2">
      <c r="A3333" s="11">
        <v>3331</v>
      </c>
      <c r="M3333" s="24" t="e">
        <f>VLOOKUP(K3333,'Hàng hóa'!$C$5:$J3465,2,0)</f>
        <v>#N/A</v>
      </c>
      <c r="N3333" s="25" t="e">
        <f>VLOOKUP(K3333,'[1]Hàng hóa'!$C$5:$G$22,5,0)</f>
        <v>#N/A</v>
      </c>
      <c r="O3333" s="25" t="e">
        <f t="shared" si="159"/>
        <v>#N/A</v>
      </c>
      <c r="P3333" s="263" t="e">
        <f t="shared" si="160"/>
        <v>#N/A</v>
      </c>
      <c r="Q3333" s="25" t="e">
        <f t="shared" si="161"/>
        <v>#N/A</v>
      </c>
      <c r="R3333" s="24" t="e">
        <f>VLOOKUP(J3333,'[1]Nhân viên'!$E$20:$F$41,2,0)</f>
        <v>#N/A</v>
      </c>
    </row>
    <row r="3334" spans="1:18" x14ac:dyDescent="0.2">
      <c r="A3334" s="11">
        <v>3332</v>
      </c>
      <c r="M3334" s="24" t="e">
        <f>VLOOKUP(K3334,'Hàng hóa'!$C$5:$J3466,2,0)</f>
        <v>#N/A</v>
      </c>
      <c r="N3334" s="25" t="e">
        <f>VLOOKUP(K3334,'[1]Hàng hóa'!$C$5:$G$22,5,0)</f>
        <v>#N/A</v>
      </c>
      <c r="O3334" s="25" t="e">
        <f t="shared" si="159"/>
        <v>#N/A</v>
      </c>
      <c r="P3334" s="263" t="e">
        <f t="shared" si="160"/>
        <v>#N/A</v>
      </c>
      <c r="Q3334" s="25" t="e">
        <f t="shared" si="161"/>
        <v>#N/A</v>
      </c>
      <c r="R3334" s="24" t="e">
        <f>VLOOKUP(J3334,'[1]Nhân viên'!$E$20:$F$41,2,0)</f>
        <v>#N/A</v>
      </c>
    </row>
    <row r="3335" spans="1:18" x14ac:dyDescent="0.2">
      <c r="A3335" s="11">
        <v>3333</v>
      </c>
      <c r="M3335" s="24" t="e">
        <f>VLOOKUP(K3335,'Hàng hóa'!$C$5:$J3467,2,0)</f>
        <v>#N/A</v>
      </c>
      <c r="N3335" s="25" t="e">
        <f>VLOOKUP(K3335,'[1]Hàng hóa'!$C$5:$G$22,5,0)</f>
        <v>#N/A</v>
      </c>
      <c r="O3335" s="25" t="e">
        <f t="shared" si="159"/>
        <v>#N/A</v>
      </c>
      <c r="P3335" s="263" t="e">
        <f t="shared" si="160"/>
        <v>#N/A</v>
      </c>
      <c r="Q3335" s="25" t="e">
        <f t="shared" si="161"/>
        <v>#N/A</v>
      </c>
      <c r="R3335" s="24" t="e">
        <f>VLOOKUP(J3335,'[1]Nhân viên'!$E$20:$F$41,2,0)</f>
        <v>#N/A</v>
      </c>
    </row>
    <row r="3336" spans="1:18" x14ac:dyDescent="0.2">
      <c r="A3336" s="11">
        <v>3334</v>
      </c>
      <c r="M3336" s="24" t="e">
        <f>VLOOKUP(K3336,'Hàng hóa'!$C$5:$J3468,2,0)</f>
        <v>#N/A</v>
      </c>
      <c r="N3336" s="25" t="e">
        <f>VLOOKUP(K3336,'[1]Hàng hóa'!$C$5:$G$22,5,0)</f>
        <v>#N/A</v>
      </c>
      <c r="O3336" s="25" t="e">
        <f t="shared" si="159"/>
        <v>#N/A</v>
      </c>
      <c r="P3336" s="263" t="e">
        <f t="shared" si="160"/>
        <v>#N/A</v>
      </c>
      <c r="Q3336" s="25" t="e">
        <f t="shared" si="161"/>
        <v>#N/A</v>
      </c>
      <c r="R3336" s="24" t="e">
        <f>VLOOKUP(J3336,'[1]Nhân viên'!$E$20:$F$41,2,0)</f>
        <v>#N/A</v>
      </c>
    </row>
    <row r="3337" spans="1:18" x14ac:dyDescent="0.2">
      <c r="A3337" s="11">
        <v>3335</v>
      </c>
      <c r="M3337" s="24" t="e">
        <f>VLOOKUP(K3337,'Hàng hóa'!$C$5:$J3469,2,0)</f>
        <v>#N/A</v>
      </c>
      <c r="N3337" s="25" t="e">
        <f>VLOOKUP(K3337,'[1]Hàng hóa'!$C$5:$G$22,5,0)</f>
        <v>#N/A</v>
      </c>
      <c r="O3337" s="25" t="e">
        <f t="shared" si="159"/>
        <v>#N/A</v>
      </c>
      <c r="P3337" s="263" t="e">
        <f t="shared" si="160"/>
        <v>#N/A</v>
      </c>
      <c r="Q3337" s="25" t="e">
        <f t="shared" si="161"/>
        <v>#N/A</v>
      </c>
      <c r="R3337" s="24" t="e">
        <f>VLOOKUP(J3337,'[1]Nhân viên'!$E$20:$F$41,2,0)</f>
        <v>#N/A</v>
      </c>
    </row>
    <row r="3338" spans="1:18" x14ac:dyDescent="0.2">
      <c r="A3338" s="11">
        <v>3336</v>
      </c>
      <c r="M3338" s="24" t="e">
        <f>VLOOKUP(K3338,'Hàng hóa'!$C$5:$J3470,2,0)</f>
        <v>#N/A</v>
      </c>
      <c r="N3338" s="25" t="e">
        <f>VLOOKUP(K3338,'[1]Hàng hóa'!$C$5:$G$22,5,0)</f>
        <v>#N/A</v>
      </c>
      <c r="O3338" s="25" t="e">
        <f t="shared" si="159"/>
        <v>#N/A</v>
      </c>
      <c r="P3338" s="263" t="e">
        <f t="shared" si="160"/>
        <v>#N/A</v>
      </c>
      <c r="Q3338" s="25" t="e">
        <f t="shared" si="161"/>
        <v>#N/A</v>
      </c>
      <c r="R3338" s="24" t="e">
        <f>VLOOKUP(J3338,'[1]Nhân viên'!$E$20:$F$41,2,0)</f>
        <v>#N/A</v>
      </c>
    </row>
    <row r="3339" spans="1:18" x14ac:dyDescent="0.2">
      <c r="A3339" s="11">
        <v>3337</v>
      </c>
      <c r="M3339" s="24" t="e">
        <f>VLOOKUP(K3339,'Hàng hóa'!$C$5:$J3471,2,0)</f>
        <v>#N/A</v>
      </c>
      <c r="N3339" s="25" t="e">
        <f>VLOOKUP(K3339,'[1]Hàng hóa'!$C$5:$G$22,5,0)</f>
        <v>#N/A</v>
      </c>
      <c r="O3339" s="25" t="e">
        <f t="shared" si="159"/>
        <v>#N/A</v>
      </c>
      <c r="P3339" s="263" t="e">
        <f t="shared" si="160"/>
        <v>#N/A</v>
      </c>
      <c r="Q3339" s="25" t="e">
        <f t="shared" si="161"/>
        <v>#N/A</v>
      </c>
      <c r="R3339" s="24" t="e">
        <f>VLOOKUP(J3339,'[1]Nhân viên'!$E$20:$F$41,2,0)</f>
        <v>#N/A</v>
      </c>
    </row>
    <row r="3340" spans="1:18" x14ac:dyDescent="0.2">
      <c r="A3340" s="11">
        <v>3338</v>
      </c>
      <c r="M3340" s="24" t="e">
        <f>VLOOKUP(K3340,'Hàng hóa'!$C$5:$J3472,2,0)</f>
        <v>#N/A</v>
      </c>
      <c r="N3340" s="25" t="e">
        <f>VLOOKUP(K3340,'[1]Hàng hóa'!$C$5:$G$22,5,0)</f>
        <v>#N/A</v>
      </c>
      <c r="O3340" s="25" t="e">
        <f t="shared" si="159"/>
        <v>#N/A</v>
      </c>
      <c r="P3340" s="263" t="e">
        <f t="shared" si="160"/>
        <v>#N/A</v>
      </c>
      <c r="Q3340" s="25" t="e">
        <f t="shared" si="161"/>
        <v>#N/A</v>
      </c>
      <c r="R3340" s="24" t="e">
        <f>VLOOKUP(J3340,'[1]Nhân viên'!$E$20:$F$41,2,0)</f>
        <v>#N/A</v>
      </c>
    </row>
    <row r="3341" spans="1:18" x14ac:dyDescent="0.2">
      <c r="A3341" s="11">
        <v>3339</v>
      </c>
      <c r="M3341" s="24" t="e">
        <f>VLOOKUP(K3341,'Hàng hóa'!$C$5:$J3473,2,0)</f>
        <v>#N/A</v>
      </c>
      <c r="N3341" s="25" t="e">
        <f>VLOOKUP(K3341,'[1]Hàng hóa'!$C$5:$G$22,5,0)</f>
        <v>#N/A</v>
      </c>
      <c r="O3341" s="25" t="e">
        <f t="shared" si="159"/>
        <v>#N/A</v>
      </c>
      <c r="P3341" s="263" t="e">
        <f t="shared" si="160"/>
        <v>#N/A</v>
      </c>
      <c r="Q3341" s="25" t="e">
        <f t="shared" si="161"/>
        <v>#N/A</v>
      </c>
      <c r="R3341" s="24" t="e">
        <f>VLOOKUP(J3341,'[1]Nhân viên'!$E$20:$F$41,2,0)</f>
        <v>#N/A</v>
      </c>
    </row>
    <row r="3342" spans="1:18" x14ac:dyDescent="0.2">
      <c r="A3342" s="11">
        <v>3340</v>
      </c>
      <c r="M3342" s="24" t="e">
        <f>VLOOKUP(K3342,'Hàng hóa'!$C$5:$J3474,2,0)</f>
        <v>#N/A</v>
      </c>
      <c r="N3342" s="25" t="e">
        <f>VLOOKUP(K3342,'[1]Hàng hóa'!$C$5:$G$22,5,0)</f>
        <v>#N/A</v>
      </c>
      <c r="O3342" s="25" t="e">
        <f t="shared" si="159"/>
        <v>#N/A</v>
      </c>
      <c r="P3342" s="263" t="e">
        <f t="shared" si="160"/>
        <v>#N/A</v>
      </c>
      <c r="Q3342" s="25" t="e">
        <f t="shared" si="161"/>
        <v>#N/A</v>
      </c>
      <c r="R3342" s="24" t="e">
        <f>VLOOKUP(J3342,'[1]Nhân viên'!$E$20:$F$41,2,0)</f>
        <v>#N/A</v>
      </c>
    </row>
    <row r="3343" spans="1:18" x14ac:dyDescent="0.2">
      <c r="A3343" s="11">
        <v>3341</v>
      </c>
      <c r="M3343" s="24" t="e">
        <f>VLOOKUP(K3343,'Hàng hóa'!$C$5:$J3475,2,0)</f>
        <v>#N/A</v>
      </c>
      <c r="N3343" s="25" t="e">
        <f>VLOOKUP(K3343,'[1]Hàng hóa'!$C$5:$G$22,5,0)</f>
        <v>#N/A</v>
      </c>
      <c r="O3343" s="25" t="e">
        <f t="shared" si="159"/>
        <v>#N/A</v>
      </c>
      <c r="P3343" s="263" t="e">
        <f t="shared" si="160"/>
        <v>#N/A</v>
      </c>
      <c r="Q3343" s="25" t="e">
        <f t="shared" si="161"/>
        <v>#N/A</v>
      </c>
      <c r="R3343" s="24" t="e">
        <f>VLOOKUP(J3343,'[1]Nhân viên'!$E$20:$F$41,2,0)</f>
        <v>#N/A</v>
      </c>
    </row>
    <row r="3344" spans="1:18" x14ac:dyDescent="0.2">
      <c r="A3344" s="11">
        <v>3342</v>
      </c>
      <c r="M3344" s="24" t="e">
        <f>VLOOKUP(K3344,'Hàng hóa'!$C$5:$J3476,2,0)</f>
        <v>#N/A</v>
      </c>
      <c r="N3344" s="25" t="e">
        <f>VLOOKUP(K3344,'[1]Hàng hóa'!$C$5:$G$22,5,0)</f>
        <v>#N/A</v>
      </c>
      <c r="O3344" s="25" t="e">
        <f t="shared" si="159"/>
        <v>#N/A</v>
      </c>
      <c r="P3344" s="263" t="e">
        <f t="shared" si="160"/>
        <v>#N/A</v>
      </c>
      <c r="Q3344" s="25" t="e">
        <f t="shared" si="161"/>
        <v>#N/A</v>
      </c>
      <c r="R3344" s="24" t="e">
        <f>VLOOKUP(J3344,'[1]Nhân viên'!$E$20:$F$41,2,0)</f>
        <v>#N/A</v>
      </c>
    </row>
    <row r="3345" spans="1:18" x14ac:dyDescent="0.2">
      <c r="A3345" s="11">
        <v>3343</v>
      </c>
      <c r="M3345" s="24" t="e">
        <f>VLOOKUP(K3345,'Hàng hóa'!$C$5:$J3477,2,0)</f>
        <v>#N/A</v>
      </c>
      <c r="N3345" s="25" t="e">
        <f>VLOOKUP(K3345,'[1]Hàng hóa'!$C$5:$G$22,5,0)</f>
        <v>#N/A</v>
      </c>
      <c r="O3345" s="25" t="e">
        <f t="shared" si="159"/>
        <v>#N/A</v>
      </c>
      <c r="P3345" s="263" t="e">
        <f t="shared" si="160"/>
        <v>#N/A</v>
      </c>
      <c r="Q3345" s="25" t="e">
        <f t="shared" si="161"/>
        <v>#N/A</v>
      </c>
      <c r="R3345" s="24" t="e">
        <f>VLOOKUP(J3345,'[1]Nhân viên'!$E$20:$F$41,2,0)</f>
        <v>#N/A</v>
      </c>
    </row>
    <row r="3346" spans="1:18" x14ac:dyDescent="0.2">
      <c r="A3346" s="11">
        <v>3344</v>
      </c>
      <c r="M3346" s="24" t="e">
        <f>VLOOKUP(K3346,'Hàng hóa'!$C$5:$J3478,2,0)</f>
        <v>#N/A</v>
      </c>
      <c r="N3346" s="25" t="e">
        <f>VLOOKUP(K3346,'[1]Hàng hóa'!$C$5:$G$22,5,0)</f>
        <v>#N/A</v>
      </c>
      <c r="O3346" s="25" t="e">
        <f t="shared" si="159"/>
        <v>#N/A</v>
      </c>
      <c r="P3346" s="263" t="e">
        <f t="shared" si="160"/>
        <v>#N/A</v>
      </c>
      <c r="Q3346" s="25" t="e">
        <f t="shared" si="161"/>
        <v>#N/A</v>
      </c>
      <c r="R3346" s="24" t="e">
        <f>VLOOKUP(J3346,'[1]Nhân viên'!$E$20:$F$41,2,0)</f>
        <v>#N/A</v>
      </c>
    </row>
    <row r="3347" spans="1:18" x14ac:dyDescent="0.2">
      <c r="A3347" s="11">
        <v>3345</v>
      </c>
      <c r="M3347" s="24" t="e">
        <f>VLOOKUP(K3347,'Hàng hóa'!$C$5:$J3479,2,0)</f>
        <v>#N/A</v>
      </c>
      <c r="N3347" s="25" t="e">
        <f>VLOOKUP(K3347,'[1]Hàng hóa'!$C$5:$G$22,5,0)</f>
        <v>#N/A</v>
      </c>
      <c r="O3347" s="25" t="e">
        <f t="shared" si="159"/>
        <v>#N/A</v>
      </c>
      <c r="P3347" s="263" t="e">
        <f t="shared" si="160"/>
        <v>#N/A</v>
      </c>
      <c r="Q3347" s="25" t="e">
        <f t="shared" si="161"/>
        <v>#N/A</v>
      </c>
      <c r="R3347" s="24" t="e">
        <f>VLOOKUP(J3347,'[1]Nhân viên'!$E$20:$F$41,2,0)</f>
        <v>#N/A</v>
      </c>
    </row>
    <row r="3348" spans="1:18" x14ac:dyDescent="0.2">
      <c r="A3348" s="11">
        <v>3346</v>
      </c>
      <c r="M3348" s="24" t="e">
        <f>VLOOKUP(K3348,'Hàng hóa'!$C$5:$J3480,2,0)</f>
        <v>#N/A</v>
      </c>
      <c r="N3348" s="25" t="e">
        <f>VLOOKUP(K3348,'[1]Hàng hóa'!$C$5:$G$22,5,0)</f>
        <v>#N/A</v>
      </c>
      <c r="O3348" s="25" t="e">
        <f t="shared" si="159"/>
        <v>#N/A</v>
      </c>
      <c r="P3348" s="263" t="e">
        <f t="shared" si="160"/>
        <v>#N/A</v>
      </c>
      <c r="Q3348" s="25" t="e">
        <f t="shared" si="161"/>
        <v>#N/A</v>
      </c>
      <c r="R3348" s="24" t="e">
        <f>VLOOKUP(J3348,'[1]Nhân viên'!$E$20:$F$41,2,0)</f>
        <v>#N/A</v>
      </c>
    </row>
    <row r="3349" spans="1:18" x14ac:dyDescent="0.2">
      <c r="A3349" s="11">
        <v>3347</v>
      </c>
      <c r="M3349" s="24" t="e">
        <f>VLOOKUP(K3349,'Hàng hóa'!$C$5:$J3481,2,0)</f>
        <v>#N/A</v>
      </c>
      <c r="N3349" s="25" t="e">
        <f>VLOOKUP(K3349,'[1]Hàng hóa'!$C$5:$G$22,5,0)</f>
        <v>#N/A</v>
      </c>
      <c r="O3349" s="25" t="e">
        <f t="shared" si="159"/>
        <v>#N/A</v>
      </c>
      <c r="P3349" s="263" t="e">
        <f t="shared" si="160"/>
        <v>#N/A</v>
      </c>
      <c r="Q3349" s="25" t="e">
        <f t="shared" si="161"/>
        <v>#N/A</v>
      </c>
      <c r="R3349" s="24" t="e">
        <f>VLOOKUP(J3349,'[1]Nhân viên'!$E$20:$F$41,2,0)</f>
        <v>#N/A</v>
      </c>
    </row>
    <row r="3350" spans="1:18" x14ac:dyDescent="0.2">
      <c r="A3350" s="11">
        <v>3348</v>
      </c>
      <c r="M3350" s="24" t="e">
        <f>VLOOKUP(K3350,'Hàng hóa'!$C$5:$J3482,2,0)</f>
        <v>#N/A</v>
      </c>
      <c r="N3350" s="25" t="e">
        <f>VLOOKUP(K3350,'[1]Hàng hóa'!$C$5:$G$22,5,0)</f>
        <v>#N/A</v>
      </c>
      <c r="O3350" s="25" t="e">
        <f t="shared" si="159"/>
        <v>#N/A</v>
      </c>
      <c r="P3350" s="263" t="e">
        <f t="shared" si="160"/>
        <v>#N/A</v>
      </c>
      <c r="Q3350" s="25" t="e">
        <f t="shared" si="161"/>
        <v>#N/A</v>
      </c>
      <c r="R3350" s="24" t="e">
        <f>VLOOKUP(J3350,'[1]Nhân viên'!$E$20:$F$41,2,0)</f>
        <v>#N/A</v>
      </c>
    </row>
    <row r="3351" spans="1:18" x14ac:dyDescent="0.2">
      <c r="A3351" s="11">
        <v>3349</v>
      </c>
      <c r="M3351" s="24" t="e">
        <f>VLOOKUP(K3351,'Hàng hóa'!$C$5:$J3483,2,0)</f>
        <v>#N/A</v>
      </c>
      <c r="N3351" s="25" t="e">
        <f>VLOOKUP(K3351,'[1]Hàng hóa'!$C$5:$G$22,5,0)</f>
        <v>#N/A</v>
      </c>
      <c r="O3351" s="25" t="e">
        <f t="shared" si="159"/>
        <v>#N/A</v>
      </c>
      <c r="P3351" s="263" t="e">
        <f t="shared" si="160"/>
        <v>#N/A</v>
      </c>
      <c r="Q3351" s="25" t="e">
        <f t="shared" si="161"/>
        <v>#N/A</v>
      </c>
      <c r="R3351" s="24" t="e">
        <f>VLOOKUP(J3351,'[1]Nhân viên'!$E$20:$F$41,2,0)</f>
        <v>#N/A</v>
      </c>
    </row>
    <row r="3352" spans="1:18" x14ac:dyDescent="0.2">
      <c r="A3352" s="11">
        <v>3350</v>
      </c>
      <c r="M3352" s="24" t="e">
        <f>VLOOKUP(K3352,'Hàng hóa'!$C$5:$J3484,2,0)</f>
        <v>#N/A</v>
      </c>
      <c r="N3352" s="25" t="e">
        <f>VLOOKUP(K3352,'[1]Hàng hóa'!$C$5:$G$22,5,0)</f>
        <v>#N/A</v>
      </c>
      <c r="O3352" s="25" t="e">
        <f t="shared" si="159"/>
        <v>#N/A</v>
      </c>
      <c r="P3352" s="263" t="e">
        <f t="shared" si="160"/>
        <v>#N/A</v>
      </c>
      <c r="Q3352" s="25" t="e">
        <f t="shared" si="161"/>
        <v>#N/A</v>
      </c>
      <c r="R3352" s="24" t="e">
        <f>VLOOKUP(J3352,'[1]Nhân viên'!$E$20:$F$41,2,0)</f>
        <v>#N/A</v>
      </c>
    </row>
    <row r="3353" spans="1:18" x14ac:dyDescent="0.2">
      <c r="A3353" s="11">
        <v>3351</v>
      </c>
      <c r="M3353" s="24" t="e">
        <f>VLOOKUP(K3353,'Hàng hóa'!$C$5:$J3485,2,0)</f>
        <v>#N/A</v>
      </c>
      <c r="N3353" s="25" t="e">
        <f>VLOOKUP(K3353,'[1]Hàng hóa'!$C$5:$G$22,5,0)</f>
        <v>#N/A</v>
      </c>
      <c r="O3353" s="25" t="e">
        <f t="shared" si="159"/>
        <v>#N/A</v>
      </c>
      <c r="P3353" s="263" t="e">
        <f t="shared" si="160"/>
        <v>#N/A</v>
      </c>
      <c r="Q3353" s="25" t="e">
        <f t="shared" si="161"/>
        <v>#N/A</v>
      </c>
      <c r="R3353" s="24" t="e">
        <f>VLOOKUP(J3353,'[1]Nhân viên'!$E$20:$F$41,2,0)</f>
        <v>#N/A</v>
      </c>
    </row>
    <row r="3354" spans="1:18" x14ac:dyDescent="0.2">
      <c r="A3354" s="11">
        <v>3352</v>
      </c>
      <c r="M3354" s="24" t="e">
        <f>VLOOKUP(K3354,'Hàng hóa'!$C$5:$J3486,2,0)</f>
        <v>#N/A</v>
      </c>
      <c r="N3354" s="25" t="e">
        <f>VLOOKUP(K3354,'[1]Hàng hóa'!$C$5:$G$22,5,0)</f>
        <v>#N/A</v>
      </c>
      <c r="O3354" s="25" t="e">
        <f t="shared" ref="O3354:O3417" si="162">L3354*N3354</f>
        <v>#N/A</v>
      </c>
      <c r="P3354" s="263" t="e">
        <f t="shared" ref="P3354:P3417" si="163">O3354*8%</f>
        <v>#N/A</v>
      </c>
      <c r="Q3354" s="25" t="e">
        <f t="shared" ref="Q3354:Q3417" si="164">O3354*P3354+O3354</f>
        <v>#N/A</v>
      </c>
      <c r="R3354" s="24" t="e">
        <f>VLOOKUP(J3354,'[1]Nhân viên'!$E$20:$F$41,2,0)</f>
        <v>#N/A</v>
      </c>
    </row>
    <row r="3355" spans="1:18" x14ac:dyDescent="0.2">
      <c r="A3355" s="11">
        <v>3353</v>
      </c>
      <c r="M3355" s="24" t="e">
        <f>VLOOKUP(K3355,'Hàng hóa'!$C$5:$J3487,2,0)</f>
        <v>#N/A</v>
      </c>
      <c r="N3355" s="25" t="e">
        <f>VLOOKUP(K3355,'[1]Hàng hóa'!$C$5:$G$22,5,0)</f>
        <v>#N/A</v>
      </c>
      <c r="O3355" s="25" t="e">
        <f t="shared" si="162"/>
        <v>#N/A</v>
      </c>
      <c r="P3355" s="263" t="e">
        <f t="shared" si="163"/>
        <v>#N/A</v>
      </c>
      <c r="Q3355" s="25" t="e">
        <f t="shared" si="164"/>
        <v>#N/A</v>
      </c>
      <c r="R3355" s="24" t="e">
        <f>VLOOKUP(J3355,'[1]Nhân viên'!$E$20:$F$41,2,0)</f>
        <v>#N/A</v>
      </c>
    </row>
    <row r="3356" spans="1:18" x14ac:dyDescent="0.2">
      <c r="A3356" s="11">
        <v>3354</v>
      </c>
      <c r="M3356" s="24" t="e">
        <f>VLOOKUP(K3356,'Hàng hóa'!$C$5:$J3488,2,0)</f>
        <v>#N/A</v>
      </c>
      <c r="N3356" s="25" t="e">
        <f>VLOOKUP(K3356,'[1]Hàng hóa'!$C$5:$G$22,5,0)</f>
        <v>#N/A</v>
      </c>
      <c r="O3356" s="25" t="e">
        <f t="shared" si="162"/>
        <v>#N/A</v>
      </c>
      <c r="P3356" s="263" t="e">
        <f t="shared" si="163"/>
        <v>#N/A</v>
      </c>
      <c r="Q3356" s="25" t="e">
        <f t="shared" si="164"/>
        <v>#N/A</v>
      </c>
      <c r="R3356" s="24" t="e">
        <f>VLOOKUP(J3356,'[1]Nhân viên'!$E$20:$F$41,2,0)</f>
        <v>#N/A</v>
      </c>
    </row>
    <row r="3357" spans="1:18" x14ac:dyDescent="0.2">
      <c r="A3357" s="11">
        <v>3355</v>
      </c>
      <c r="M3357" s="24" t="e">
        <f>VLOOKUP(K3357,'Hàng hóa'!$C$5:$J3489,2,0)</f>
        <v>#N/A</v>
      </c>
      <c r="N3357" s="25" t="e">
        <f>VLOOKUP(K3357,'[1]Hàng hóa'!$C$5:$G$22,5,0)</f>
        <v>#N/A</v>
      </c>
      <c r="O3357" s="25" t="e">
        <f t="shared" si="162"/>
        <v>#N/A</v>
      </c>
      <c r="P3357" s="263" t="e">
        <f t="shared" si="163"/>
        <v>#N/A</v>
      </c>
      <c r="Q3357" s="25" t="e">
        <f t="shared" si="164"/>
        <v>#N/A</v>
      </c>
      <c r="R3357" s="24" t="e">
        <f>VLOOKUP(J3357,'[1]Nhân viên'!$E$20:$F$41,2,0)</f>
        <v>#N/A</v>
      </c>
    </row>
    <row r="3358" spans="1:18" x14ac:dyDescent="0.2">
      <c r="A3358" s="11">
        <v>3356</v>
      </c>
      <c r="M3358" s="24" t="e">
        <f>VLOOKUP(K3358,'Hàng hóa'!$C$5:$J3490,2,0)</f>
        <v>#N/A</v>
      </c>
      <c r="N3358" s="25" t="e">
        <f>VLOOKUP(K3358,'[1]Hàng hóa'!$C$5:$G$22,5,0)</f>
        <v>#N/A</v>
      </c>
      <c r="O3358" s="25" t="e">
        <f t="shared" si="162"/>
        <v>#N/A</v>
      </c>
      <c r="P3358" s="263" t="e">
        <f t="shared" si="163"/>
        <v>#N/A</v>
      </c>
      <c r="Q3358" s="25" t="e">
        <f t="shared" si="164"/>
        <v>#N/A</v>
      </c>
      <c r="R3358" s="24" t="e">
        <f>VLOOKUP(J3358,'[1]Nhân viên'!$E$20:$F$41,2,0)</f>
        <v>#N/A</v>
      </c>
    </row>
    <row r="3359" spans="1:18" x14ac:dyDescent="0.2">
      <c r="A3359" s="11">
        <v>3357</v>
      </c>
      <c r="M3359" s="24" t="e">
        <f>VLOOKUP(K3359,'Hàng hóa'!$C$5:$J3491,2,0)</f>
        <v>#N/A</v>
      </c>
      <c r="N3359" s="25" t="e">
        <f>VLOOKUP(K3359,'[1]Hàng hóa'!$C$5:$G$22,5,0)</f>
        <v>#N/A</v>
      </c>
      <c r="O3359" s="25" t="e">
        <f t="shared" si="162"/>
        <v>#N/A</v>
      </c>
      <c r="P3359" s="263" t="e">
        <f t="shared" si="163"/>
        <v>#N/A</v>
      </c>
      <c r="Q3359" s="25" t="e">
        <f t="shared" si="164"/>
        <v>#N/A</v>
      </c>
      <c r="R3359" s="24" t="e">
        <f>VLOOKUP(J3359,'[1]Nhân viên'!$E$20:$F$41,2,0)</f>
        <v>#N/A</v>
      </c>
    </row>
    <row r="3360" spans="1:18" x14ac:dyDescent="0.2">
      <c r="A3360" s="11">
        <v>3358</v>
      </c>
      <c r="M3360" s="24" t="e">
        <f>VLOOKUP(K3360,'Hàng hóa'!$C$5:$J3492,2,0)</f>
        <v>#N/A</v>
      </c>
      <c r="N3360" s="25" t="e">
        <f>VLOOKUP(K3360,'[1]Hàng hóa'!$C$5:$G$22,5,0)</f>
        <v>#N/A</v>
      </c>
      <c r="O3360" s="25" t="e">
        <f t="shared" si="162"/>
        <v>#N/A</v>
      </c>
      <c r="P3360" s="263" t="e">
        <f t="shared" si="163"/>
        <v>#N/A</v>
      </c>
      <c r="Q3360" s="25" t="e">
        <f t="shared" si="164"/>
        <v>#N/A</v>
      </c>
      <c r="R3360" s="24" t="e">
        <f>VLOOKUP(J3360,'[1]Nhân viên'!$E$20:$F$41,2,0)</f>
        <v>#N/A</v>
      </c>
    </row>
    <row r="3361" spans="1:18" x14ac:dyDescent="0.2">
      <c r="A3361" s="11">
        <v>3359</v>
      </c>
      <c r="M3361" s="24" t="e">
        <f>VLOOKUP(K3361,'Hàng hóa'!$C$5:$J3493,2,0)</f>
        <v>#N/A</v>
      </c>
      <c r="N3361" s="25" t="e">
        <f>VLOOKUP(K3361,'[1]Hàng hóa'!$C$5:$G$22,5,0)</f>
        <v>#N/A</v>
      </c>
      <c r="O3361" s="25" t="e">
        <f t="shared" si="162"/>
        <v>#N/A</v>
      </c>
      <c r="P3361" s="263" t="e">
        <f t="shared" si="163"/>
        <v>#N/A</v>
      </c>
      <c r="Q3361" s="25" t="e">
        <f t="shared" si="164"/>
        <v>#N/A</v>
      </c>
      <c r="R3361" s="24" t="e">
        <f>VLOOKUP(J3361,'[1]Nhân viên'!$E$20:$F$41,2,0)</f>
        <v>#N/A</v>
      </c>
    </row>
    <row r="3362" spans="1:18" x14ac:dyDescent="0.2">
      <c r="A3362" s="11">
        <v>3360</v>
      </c>
      <c r="M3362" s="24" t="e">
        <f>VLOOKUP(K3362,'Hàng hóa'!$C$5:$J3494,2,0)</f>
        <v>#N/A</v>
      </c>
      <c r="N3362" s="25" t="e">
        <f>VLOOKUP(K3362,'[1]Hàng hóa'!$C$5:$G$22,5,0)</f>
        <v>#N/A</v>
      </c>
      <c r="O3362" s="25" t="e">
        <f t="shared" si="162"/>
        <v>#N/A</v>
      </c>
      <c r="P3362" s="263" t="e">
        <f t="shared" si="163"/>
        <v>#N/A</v>
      </c>
      <c r="Q3362" s="25" t="e">
        <f t="shared" si="164"/>
        <v>#N/A</v>
      </c>
      <c r="R3362" s="24" t="e">
        <f>VLOOKUP(J3362,'[1]Nhân viên'!$E$20:$F$41,2,0)</f>
        <v>#N/A</v>
      </c>
    </row>
    <row r="3363" spans="1:18" x14ac:dyDescent="0.2">
      <c r="A3363" s="11">
        <v>3361</v>
      </c>
      <c r="M3363" s="24" t="e">
        <f>VLOOKUP(K3363,'Hàng hóa'!$C$5:$J3495,2,0)</f>
        <v>#N/A</v>
      </c>
      <c r="N3363" s="25" t="e">
        <f>VLOOKUP(K3363,'[1]Hàng hóa'!$C$5:$G$22,5,0)</f>
        <v>#N/A</v>
      </c>
      <c r="O3363" s="25" t="e">
        <f t="shared" si="162"/>
        <v>#N/A</v>
      </c>
      <c r="P3363" s="263" t="e">
        <f t="shared" si="163"/>
        <v>#N/A</v>
      </c>
      <c r="Q3363" s="25" t="e">
        <f t="shared" si="164"/>
        <v>#N/A</v>
      </c>
      <c r="R3363" s="24" t="e">
        <f>VLOOKUP(J3363,'[1]Nhân viên'!$E$20:$F$41,2,0)</f>
        <v>#N/A</v>
      </c>
    </row>
    <row r="3364" spans="1:18" x14ac:dyDescent="0.2">
      <c r="A3364" s="11">
        <v>3362</v>
      </c>
      <c r="M3364" s="24" t="e">
        <f>VLOOKUP(K3364,'Hàng hóa'!$C$5:$J3496,2,0)</f>
        <v>#N/A</v>
      </c>
      <c r="N3364" s="25" t="e">
        <f>VLOOKUP(K3364,'[1]Hàng hóa'!$C$5:$G$22,5,0)</f>
        <v>#N/A</v>
      </c>
      <c r="O3364" s="25" t="e">
        <f t="shared" si="162"/>
        <v>#N/A</v>
      </c>
      <c r="P3364" s="263" t="e">
        <f t="shared" si="163"/>
        <v>#N/A</v>
      </c>
      <c r="Q3364" s="25" t="e">
        <f t="shared" si="164"/>
        <v>#N/A</v>
      </c>
      <c r="R3364" s="24" t="e">
        <f>VLOOKUP(J3364,'[1]Nhân viên'!$E$20:$F$41,2,0)</f>
        <v>#N/A</v>
      </c>
    </row>
    <row r="3365" spans="1:18" x14ac:dyDescent="0.2">
      <c r="A3365" s="11">
        <v>3363</v>
      </c>
      <c r="M3365" s="24" t="e">
        <f>VLOOKUP(K3365,'Hàng hóa'!$C$5:$J3497,2,0)</f>
        <v>#N/A</v>
      </c>
      <c r="N3365" s="25" t="e">
        <f>VLOOKUP(K3365,'[1]Hàng hóa'!$C$5:$G$22,5,0)</f>
        <v>#N/A</v>
      </c>
      <c r="O3365" s="25" t="e">
        <f t="shared" si="162"/>
        <v>#N/A</v>
      </c>
      <c r="P3365" s="263" t="e">
        <f t="shared" si="163"/>
        <v>#N/A</v>
      </c>
      <c r="Q3365" s="25" t="e">
        <f t="shared" si="164"/>
        <v>#N/A</v>
      </c>
      <c r="R3365" s="24" t="e">
        <f>VLOOKUP(J3365,'[1]Nhân viên'!$E$20:$F$41,2,0)</f>
        <v>#N/A</v>
      </c>
    </row>
    <row r="3366" spans="1:18" x14ac:dyDescent="0.2">
      <c r="A3366" s="11">
        <v>3364</v>
      </c>
      <c r="M3366" s="24" t="e">
        <f>VLOOKUP(K3366,'Hàng hóa'!$C$5:$J3498,2,0)</f>
        <v>#N/A</v>
      </c>
      <c r="N3366" s="25" t="e">
        <f>VLOOKUP(K3366,'[1]Hàng hóa'!$C$5:$G$22,5,0)</f>
        <v>#N/A</v>
      </c>
      <c r="O3366" s="25" t="e">
        <f t="shared" si="162"/>
        <v>#N/A</v>
      </c>
      <c r="P3366" s="263" t="e">
        <f t="shared" si="163"/>
        <v>#N/A</v>
      </c>
      <c r="Q3366" s="25" t="e">
        <f t="shared" si="164"/>
        <v>#N/A</v>
      </c>
      <c r="R3366" s="24" t="e">
        <f>VLOOKUP(J3366,'[1]Nhân viên'!$E$20:$F$41,2,0)</f>
        <v>#N/A</v>
      </c>
    </row>
    <row r="3367" spans="1:18" x14ac:dyDescent="0.2">
      <c r="A3367" s="11">
        <v>3365</v>
      </c>
      <c r="M3367" s="24" t="e">
        <f>VLOOKUP(K3367,'Hàng hóa'!$C$5:$J3499,2,0)</f>
        <v>#N/A</v>
      </c>
      <c r="N3367" s="25" t="e">
        <f>VLOOKUP(K3367,'[1]Hàng hóa'!$C$5:$G$22,5,0)</f>
        <v>#N/A</v>
      </c>
      <c r="O3367" s="25" t="e">
        <f t="shared" si="162"/>
        <v>#N/A</v>
      </c>
      <c r="P3367" s="263" t="e">
        <f t="shared" si="163"/>
        <v>#N/A</v>
      </c>
      <c r="Q3367" s="25" t="e">
        <f t="shared" si="164"/>
        <v>#N/A</v>
      </c>
      <c r="R3367" s="24" t="e">
        <f>VLOOKUP(J3367,'[1]Nhân viên'!$E$20:$F$41,2,0)</f>
        <v>#N/A</v>
      </c>
    </row>
    <row r="3368" spans="1:18" x14ac:dyDescent="0.2">
      <c r="A3368" s="11">
        <v>3366</v>
      </c>
      <c r="M3368" s="24" t="e">
        <f>VLOOKUP(K3368,'Hàng hóa'!$C$5:$J3500,2,0)</f>
        <v>#N/A</v>
      </c>
      <c r="N3368" s="25" t="e">
        <f>VLOOKUP(K3368,'[1]Hàng hóa'!$C$5:$G$22,5,0)</f>
        <v>#N/A</v>
      </c>
      <c r="O3368" s="25" t="e">
        <f t="shared" si="162"/>
        <v>#N/A</v>
      </c>
      <c r="P3368" s="263" t="e">
        <f t="shared" si="163"/>
        <v>#N/A</v>
      </c>
      <c r="Q3368" s="25" t="e">
        <f t="shared" si="164"/>
        <v>#N/A</v>
      </c>
      <c r="R3368" s="24" t="e">
        <f>VLOOKUP(J3368,'[1]Nhân viên'!$E$20:$F$41,2,0)</f>
        <v>#N/A</v>
      </c>
    </row>
    <row r="3369" spans="1:18" x14ac:dyDescent="0.2">
      <c r="A3369" s="11">
        <v>3367</v>
      </c>
      <c r="M3369" s="24" t="e">
        <f>VLOOKUP(K3369,'Hàng hóa'!$C$5:$J3501,2,0)</f>
        <v>#N/A</v>
      </c>
      <c r="N3369" s="25" t="e">
        <f>VLOOKUP(K3369,'[1]Hàng hóa'!$C$5:$G$22,5,0)</f>
        <v>#N/A</v>
      </c>
      <c r="O3369" s="25" t="e">
        <f t="shared" si="162"/>
        <v>#N/A</v>
      </c>
      <c r="P3369" s="263" t="e">
        <f t="shared" si="163"/>
        <v>#N/A</v>
      </c>
      <c r="Q3369" s="25" t="e">
        <f t="shared" si="164"/>
        <v>#N/A</v>
      </c>
      <c r="R3369" s="24" t="e">
        <f>VLOOKUP(J3369,'[1]Nhân viên'!$E$20:$F$41,2,0)</f>
        <v>#N/A</v>
      </c>
    </row>
    <row r="3370" spans="1:18" x14ac:dyDescent="0.2">
      <c r="A3370" s="11">
        <v>3368</v>
      </c>
      <c r="M3370" s="24" t="e">
        <f>VLOOKUP(K3370,'Hàng hóa'!$C$5:$J3502,2,0)</f>
        <v>#N/A</v>
      </c>
      <c r="N3370" s="25" t="e">
        <f>VLOOKUP(K3370,'[1]Hàng hóa'!$C$5:$G$22,5,0)</f>
        <v>#N/A</v>
      </c>
      <c r="O3370" s="25" t="e">
        <f t="shared" si="162"/>
        <v>#N/A</v>
      </c>
      <c r="P3370" s="263" t="e">
        <f t="shared" si="163"/>
        <v>#N/A</v>
      </c>
      <c r="Q3370" s="25" t="e">
        <f t="shared" si="164"/>
        <v>#N/A</v>
      </c>
      <c r="R3370" s="24" t="e">
        <f>VLOOKUP(J3370,'[1]Nhân viên'!$E$20:$F$41,2,0)</f>
        <v>#N/A</v>
      </c>
    </row>
    <row r="3371" spans="1:18" x14ac:dyDescent="0.2">
      <c r="A3371" s="11">
        <v>3369</v>
      </c>
      <c r="M3371" s="24" t="e">
        <f>VLOOKUP(K3371,'Hàng hóa'!$C$5:$J3503,2,0)</f>
        <v>#N/A</v>
      </c>
      <c r="N3371" s="25" t="e">
        <f>VLOOKUP(K3371,'[1]Hàng hóa'!$C$5:$G$22,5,0)</f>
        <v>#N/A</v>
      </c>
      <c r="O3371" s="25" t="e">
        <f t="shared" si="162"/>
        <v>#N/A</v>
      </c>
      <c r="P3371" s="263" t="e">
        <f t="shared" si="163"/>
        <v>#N/A</v>
      </c>
      <c r="Q3371" s="25" t="e">
        <f t="shared" si="164"/>
        <v>#N/A</v>
      </c>
      <c r="R3371" s="24" t="e">
        <f>VLOOKUP(J3371,'[1]Nhân viên'!$E$20:$F$41,2,0)</f>
        <v>#N/A</v>
      </c>
    </row>
    <row r="3372" spans="1:18" x14ac:dyDescent="0.2">
      <c r="A3372" s="11">
        <v>3370</v>
      </c>
      <c r="M3372" s="24" t="e">
        <f>VLOOKUP(K3372,'Hàng hóa'!$C$5:$J3504,2,0)</f>
        <v>#N/A</v>
      </c>
      <c r="N3372" s="25" t="e">
        <f>VLOOKUP(K3372,'[1]Hàng hóa'!$C$5:$G$22,5,0)</f>
        <v>#N/A</v>
      </c>
      <c r="O3372" s="25" t="e">
        <f t="shared" si="162"/>
        <v>#N/A</v>
      </c>
      <c r="P3372" s="263" t="e">
        <f t="shared" si="163"/>
        <v>#N/A</v>
      </c>
      <c r="Q3372" s="25" t="e">
        <f t="shared" si="164"/>
        <v>#N/A</v>
      </c>
      <c r="R3372" s="24" t="e">
        <f>VLOOKUP(J3372,'[1]Nhân viên'!$E$20:$F$41,2,0)</f>
        <v>#N/A</v>
      </c>
    </row>
    <row r="3373" spans="1:18" x14ac:dyDescent="0.2">
      <c r="A3373" s="11">
        <v>3371</v>
      </c>
      <c r="M3373" s="24" t="e">
        <f>VLOOKUP(K3373,'Hàng hóa'!$C$5:$J3505,2,0)</f>
        <v>#N/A</v>
      </c>
      <c r="N3373" s="25" t="e">
        <f>VLOOKUP(K3373,'[1]Hàng hóa'!$C$5:$G$22,5,0)</f>
        <v>#N/A</v>
      </c>
      <c r="O3373" s="25" t="e">
        <f t="shared" si="162"/>
        <v>#N/A</v>
      </c>
      <c r="P3373" s="263" t="e">
        <f t="shared" si="163"/>
        <v>#N/A</v>
      </c>
      <c r="Q3373" s="25" t="e">
        <f t="shared" si="164"/>
        <v>#N/A</v>
      </c>
      <c r="R3373" s="24" t="e">
        <f>VLOOKUP(J3373,'[1]Nhân viên'!$E$20:$F$41,2,0)</f>
        <v>#N/A</v>
      </c>
    </row>
    <row r="3374" spans="1:18" x14ac:dyDescent="0.2">
      <c r="A3374" s="11">
        <v>3372</v>
      </c>
      <c r="M3374" s="24" t="e">
        <f>VLOOKUP(K3374,'Hàng hóa'!$C$5:$J3506,2,0)</f>
        <v>#N/A</v>
      </c>
      <c r="N3374" s="25" t="e">
        <f>VLOOKUP(K3374,'[1]Hàng hóa'!$C$5:$G$22,5,0)</f>
        <v>#N/A</v>
      </c>
      <c r="O3374" s="25" t="e">
        <f t="shared" si="162"/>
        <v>#N/A</v>
      </c>
      <c r="P3374" s="263" t="e">
        <f t="shared" si="163"/>
        <v>#N/A</v>
      </c>
      <c r="Q3374" s="25" t="e">
        <f t="shared" si="164"/>
        <v>#N/A</v>
      </c>
      <c r="R3374" s="24" t="e">
        <f>VLOOKUP(J3374,'[1]Nhân viên'!$E$20:$F$41,2,0)</f>
        <v>#N/A</v>
      </c>
    </row>
    <row r="3375" spans="1:18" x14ac:dyDescent="0.2">
      <c r="A3375" s="11">
        <v>3373</v>
      </c>
      <c r="M3375" s="24" t="e">
        <f>VLOOKUP(K3375,'Hàng hóa'!$C$5:$J3507,2,0)</f>
        <v>#N/A</v>
      </c>
      <c r="N3375" s="25" t="e">
        <f>VLOOKUP(K3375,'[1]Hàng hóa'!$C$5:$G$22,5,0)</f>
        <v>#N/A</v>
      </c>
      <c r="O3375" s="25" t="e">
        <f t="shared" si="162"/>
        <v>#N/A</v>
      </c>
      <c r="P3375" s="263" t="e">
        <f t="shared" si="163"/>
        <v>#N/A</v>
      </c>
      <c r="Q3375" s="25" t="e">
        <f t="shared" si="164"/>
        <v>#N/A</v>
      </c>
      <c r="R3375" s="24" t="e">
        <f>VLOOKUP(J3375,'[1]Nhân viên'!$E$20:$F$41,2,0)</f>
        <v>#N/A</v>
      </c>
    </row>
    <row r="3376" spans="1:18" x14ac:dyDescent="0.2">
      <c r="A3376" s="11">
        <v>3374</v>
      </c>
      <c r="M3376" s="24" t="e">
        <f>VLOOKUP(K3376,'Hàng hóa'!$C$5:$J3508,2,0)</f>
        <v>#N/A</v>
      </c>
      <c r="N3376" s="25" t="e">
        <f>VLOOKUP(K3376,'[1]Hàng hóa'!$C$5:$G$22,5,0)</f>
        <v>#N/A</v>
      </c>
      <c r="O3376" s="25" t="e">
        <f t="shared" si="162"/>
        <v>#N/A</v>
      </c>
      <c r="P3376" s="263" t="e">
        <f t="shared" si="163"/>
        <v>#N/A</v>
      </c>
      <c r="Q3376" s="25" t="e">
        <f t="shared" si="164"/>
        <v>#N/A</v>
      </c>
      <c r="R3376" s="24" t="e">
        <f>VLOOKUP(J3376,'[1]Nhân viên'!$E$20:$F$41,2,0)</f>
        <v>#N/A</v>
      </c>
    </row>
    <row r="3377" spans="1:18" x14ac:dyDescent="0.2">
      <c r="A3377" s="11">
        <v>3375</v>
      </c>
      <c r="M3377" s="24" t="e">
        <f>VLOOKUP(K3377,'Hàng hóa'!$C$5:$J3509,2,0)</f>
        <v>#N/A</v>
      </c>
      <c r="N3377" s="25" t="e">
        <f>VLOOKUP(K3377,'[1]Hàng hóa'!$C$5:$G$22,5,0)</f>
        <v>#N/A</v>
      </c>
      <c r="O3377" s="25" t="e">
        <f t="shared" si="162"/>
        <v>#N/A</v>
      </c>
      <c r="P3377" s="263" t="e">
        <f t="shared" si="163"/>
        <v>#N/A</v>
      </c>
      <c r="Q3377" s="25" t="e">
        <f t="shared" si="164"/>
        <v>#N/A</v>
      </c>
      <c r="R3377" s="24" t="e">
        <f>VLOOKUP(J3377,'[1]Nhân viên'!$E$20:$F$41,2,0)</f>
        <v>#N/A</v>
      </c>
    </row>
    <row r="3378" spans="1:18" x14ac:dyDescent="0.2">
      <c r="A3378" s="11">
        <v>3376</v>
      </c>
      <c r="M3378" s="24" t="e">
        <f>VLOOKUP(K3378,'Hàng hóa'!$C$5:$J3510,2,0)</f>
        <v>#N/A</v>
      </c>
      <c r="N3378" s="25" t="e">
        <f>VLOOKUP(K3378,'[1]Hàng hóa'!$C$5:$G$22,5,0)</f>
        <v>#N/A</v>
      </c>
      <c r="O3378" s="25" t="e">
        <f t="shared" si="162"/>
        <v>#N/A</v>
      </c>
      <c r="P3378" s="263" t="e">
        <f t="shared" si="163"/>
        <v>#N/A</v>
      </c>
      <c r="Q3378" s="25" t="e">
        <f t="shared" si="164"/>
        <v>#N/A</v>
      </c>
      <c r="R3378" s="24" t="e">
        <f>VLOOKUP(J3378,'[1]Nhân viên'!$E$20:$F$41,2,0)</f>
        <v>#N/A</v>
      </c>
    </row>
    <row r="3379" spans="1:18" x14ac:dyDescent="0.2">
      <c r="A3379" s="11">
        <v>3377</v>
      </c>
      <c r="M3379" s="24" t="e">
        <f>VLOOKUP(K3379,'Hàng hóa'!$C$5:$J3511,2,0)</f>
        <v>#N/A</v>
      </c>
      <c r="N3379" s="25" t="e">
        <f>VLOOKUP(K3379,'[1]Hàng hóa'!$C$5:$G$22,5,0)</f>
        <v>#N/A</v>
      </c>
      <c r="O3379" s="25" t="e">
        <f t="shared" si="162"/>
        <v>#N/A</v>
      </c>
      <c r="P3379" s="263" t="e">
        <f t="shared" si="163"/>
        <v>#N/A</v>
      </c>
      <c r="Q3379" s="25" t="e">
        <f t="shared" si="164"/>
        <v>#N/A</v>
      </c>
      <c r="R3379" s="24" t="e">
        <f>VLOOKUP(J3379,'[1]Nhân viên'!$E$20:$F$41,2,0)</f>
        <v>#N/A</v>
      </c>
    </row>
    <row r="3380" spans="1:18" x14ac:dyDescent="0.2">
      <c r="A3380" s="11">
        <v>3378</v>
      </c>
      <c r="M3380" s="24" t="e">
        <f>VLOOKUP(K3380,'Hàng hóa'!$C$5:$J3512,2,0)</f>
        <v>#N/A</v>
      </c>
      <c r="N3380" s="25" t="e">
        <f>VLOOKUP(K3380,'[1]Hàng hóa'!$C$5:$G$22,5,0)</f>
        <v>#N/A</v>
      </c>
      <c r="O3380" s="25" t="e">
        <f t="shared" si="162"/>
        <v>#N/A</v>
      </c>
      <c r="P3380" s="263" t="e">
        <f t="shared" si="163"/>
        <v>#N/A</v>
      </c>
      <c r="Q3380" s="25" t="e">
        <f t="shared" si="164"/>
        <v>#N/A</v>
      </c>
      <c r="R3380" s="24" t="e">
        <f>VLOOKUP(J3380,'[1]Nhân viên'!$E$20:$F$41,2,0)</f>
        <v>#N/A</v>
      </c>
    </row>
    <row r="3381" spans="1:18" x14ac:dyDescent="0.2">
      <c r="A3381" s="11">
        <v>3379</v>
      </c>
      <c r="M3381" s="24" t="e">
        <f>VLOOKUP(K3381,'Hàng hóa'!$C$5:$J3513,2,0)</f>
        <v>#N/A</v>
      </c>
      <c r="N3381" s="25" t="e">
        <f>VLOOKUP(K3381,'[1]Hàng hóa'!$C$5:$G$22,5,0)</f>
        <v>#N/A</v>
      </c>
      <c r="O3381" s="25" t="e">
        <f t="shared" si="162"/>
        <v>#N/A</v>
      </c>
      <c r="P3381" s="263" t="e">
        <f t="shared" si="163"/>
        <v>#N/A</v>
      </c>
      <c r="Q3381" s="25" t="e">
        <f t="shared" si="164"/>
        <v>#N/A</v>
      </c>
      <c r="R3381" s="24" t="e">
        <f>VLOOKUP(J3381,'[1]Nhân viên'!$E$20:$F$41,2,0)</f>
        <v>#N/A</v>
      </c>
    </row>
    <row r="3382" spans="1:18" x14ac:dyDescent="0.2">
      <c r="A3382" s="11">
        <v>3380</v>
      </c>
      <c r="M3382" s="24" t="e">
        <f>VLOOKUP(K3382,'Hàng hóa'!$C$5:$J3514,2,0)</f>
        <v>#N/A</v>
      </c>
      <c r="N3382" s="25" t="e">
        <f>VLOOKUP(K3382,'[1]Hàng hóa'!$C$5:$G$22,5,0)</f>
        <v>#N/A</v>
      </c>
      <c r="O3382" s="25" t="e">
        <f t="shared" si="162"/>
        <v>#N/A</v>
      </c>
      <c r="P3382" s="263" t="e">
        <f t="shared" si="163"/>
        <v>#N/A</v>
      </c>
      <c r="Q3382" s="25" t="e">
        <f t="shared" si="164"/>
        <v>#N/A</v>
      </c>
      <c r="R3382" s="24" t="e">
        <f>VLOOKUP(J3382,'[1]Nhân viên'!$E$20:$F$41,2,0)</f>
        <v>#N/A</v>
      </c>
    </row>
    <row r="3383" spans="1:18" x14ac:dyDescent="0.2">
      <c r="A3383" s="11">
        <v>3381</v>
      </c>
      <c r="M3383" s="24" t="e">
        <f>VLOOKUP(K3383,'Hàng hóa'!$C$5:$J3515,2,0)</f>
        <v>#N/A</v>
      </c>
      <c r="N3383" s="25" t="e">
        <f>VLOOKUP(K3383,'[1]Hàng hóa'!$C$5:$G$22,5,0)</f>
        <v>#N/A</v>
      </c>
      <c r="O3383" s="25" t="e">
        <f t="shared" si="162"/>
        <v>#N/A</v>
      </c>
      <c r="P3383" s="263" t="e">
        <f t="shared" si="163"/>
        <v>#N/A</v>
      </c>
      <c r="Q3383" s="25" t="e">
        <f t="shared" si="164"/>
        <v>#N/A</v>
      </c>
      <c r="R3383" s="24" t="e">
        <f>VLOOKUP(J3383,'[1]Nhân viên'!$E$20:$F$41,2,0)</f>
        <v>#N/A</v>
      </c>
    </row>
    <row r="3384" spans="1:18" x14ac:dyDescent="0.2">
      <c r="A3384" s="11">
        <v>3382</v>
      </c>
      <c r="M3384" s="24" t="e">
        <f>VLOOKUP(K3384,'Hàng hóa'!$C$5:$J3516,2,0)</f>
        <v>#N/A</v>
      </c>
      <c r="N3384" s="25" t="e">
        <f>VLOOKUP(K3384,'[1]Hàng hóa'!$C$5:$G$22,5,0)</f>
        <v>#N/A</v>
      </c>
      <c r="O3384" s="25" t="e">
        <f t="shared" si="162"/>
        <v>#N/A</v>
      </c>
      <c r="P3384" s="263" t="e">
        <f t="shared" si="163"/>
        <v>#N/A</v>
      </c>
      <c r="Q3384" s="25" t="e">
        <f t="shared" si="164"/>
        <v>#N/A</v>
      </c>
      <c r="R3384" s="24" t="e">
        <f>VLOOKUP(J3384,'[1]Nhân viên'!$E$20:$F$41,2,0)</f>
        <v>#N/A</v>
      </c>
    </row>
    <row r="3385" spans="1:18" x14ac:dyDescent="0.2">
      <c r="A3385" s="11">
        <v>3383</v>
      </c>
      <c r="M3385" s="24" t="e">
        <f>VLOOKUP(K3385,'Hàng hóa'!$C$5:$J3517,2,0)</f>
        <v>#N/A</v>
      </c>
      <c r="N3385" s="25" t="e">
        <f>VLOOKUP(K3385,'[1]Hàng hóa'!$C$5:$G$22,5,0)</f>
        <v>#N/A</v>
      </c>
      <c r="O3385" s="25" t="e">
        <f t="shared" si="162"/>
        <v>#N/A</v>
      </c>
      <c r="P3385" s="263" t="e">
        <f t="shared" si="163"/>
        <v>#N/A</v>
      </c>
      <c r="Q3385" s="25" t="e">
        <f t="shared" si="164"/>
        <v>#N/A</v>
      </c>
      <c r="R3385" s="24" t="e">
        <f>VLOOKUP(J3385,'[1]Nhân viên'!$E$20:$F$41,2,0)</f>
        <v>#N/A</v>
      </c>
    </row>
    <row r="3386" spans="1:18" x14ac:dyDescent="0.2">
      <c r="A3386" s="11">
        <v>3384</v>
      </c>
      <c r="M3386" s="24" t="e">
        <f>VLOOKUP(K3386,'Hàng hóa'!$C$5:$J3518,2,0)</f>
        <v>#N/A</v>
      </c>
      <c r="N3386" s="25" t="e">
        <f>VLOOKUP(K3386,'[1]Hàng hóa'!$C$5:$G$22,5,0)</f>
        <v>#N/A</v>
      </c>
      <c r="O3386" s="25" t="e">
        <f t="shared" si="162"/>
        <v>#N/A</v>
      </c>
      <c r="P3386" s="263" t="e">
        <f t="shared" si="163"/>
        <v>#N/A</v>
      </c>
      <c r="Q3386" s="25" t="e">
        <f t="shared" si="164"/>
        <v>#N/A</v>
      </c>
      <c r="R3386" s="24" t="e">
        <f>VLOOKUP(J3386,'[1]Nhân viên'!$E$20:$F$41,2,0)</f>
        <v>#N/A</v>
      </c>
    </row>
    <row r="3387" spans="1:18" x14ac:dyDescent="0.2">
      <c r="A3387" s="11">
        <v>3385</v>
      </c>
      <c r="M3387" s="24" t="e">
        <f>VLOOKUP(K3387,'Hàng hóa'!$C$5:$J3519,2,0)</f>
        <v>#N/A</v>
      </c>
      <c r="N3387" s="25" t="e">
        <f>VLOOKUP(K3387,'[1]Hàng hóa'!$C$5:$G$22,5,0)</f>
        <v>#N/A</v>
      </c>
      <c r="O3387" s="25" t="e">
        <f t="shared" si="162"/>
        <v>#N/A</v>
      </c>
      <c r="P3387" s="263" t="e">
        <f t="shared" si="163"/>
        <v>#N/A</v>
      </c>
      <c r="Q3387" s="25" t="e">
        <f t="shared" si="164"/>
        <v>#N/A</v>
      </c>
      <c r="R3387" s="24" t="e">
        <f>VLOOKUP(J3387,'[1]Nhân viên'!$E$20:$F$41,2,0)</f>
        <v>#N/A</v>
      </c>
    </row>
    <row r="3388" spans="1:18" x14ac:dyDescent="0.2">
      <c r="A3388" s="11">
        <v>3386</v>
      </c>
      <c r="M3388" s="24" t="e">
        <f>VLOOKUP(K3388,'Hàng hóa'!$C$5:$J3520,2,0)</f>
        <v>#N/A</v>
      </c>
      <c r="N3388" s="25" t="e">
        <f>VLOOKUP(K3388,'[1]Hàng hóa'!$C$5:$G$22,5,0)</f>
        <v>#N/A</v>
      </c>
      <c r="O3388" s="25" t="e">
        <f t="shared" si="162"/>
        <v>#N/A</v>
      </c>
      <c r="P3388" s="263" t="e">
        <f t="shared" si="163"/>
        <v>#N/A</v>
      </c>
      <c r="Q3388" s="25" t="e">
        <f t="shared" si="164"/>
        <v>#N/A</v>
      </c>
      <c r="R3388" s="24" t="e">
        <f>VLOOKUP(J3388,'[1]Nhân viên'!$E$20:$F$41,2,0)</f>
        <v>#N/A</v>
      </c>
    </row>
    <row r="3389" spans="1:18" x14ac:dyDescent="0.2">
      <c r="A3389" s="11">
        <v>3387</v>
      </c>
      <c r="M3389" s="24" t="e">
        <f>VLOOKUP(K3389,'Hàng hóa'!$C$5:$J3521,2,0)</f>
        <v>#N/A</v>
      </c>
      <c r="N3389" s="25" t="e">
        <f>VLOOKUP(K3389,'[1]Hàng hóa'!$C$5:$G$22,5,0)</f>
        <v>#N/A</v>
      </c>
      <c r="O3389" s="25" t="e">
        <f t="shared" si="162"/>
        <v>#N/A</v>
      </c>
      <c r="P3389" s="263" t="e">
        <f t="shared" si="163"/>
        <v>#N/A</v>
      </c>
      <c r="Q3389" s="25" t="e">
        <f t="shared" si="164"/>
        <v>#N/A</v>
      </c>
      <c r="R3389" s="24" t="e">
        <f>VLOOKUP(J3389,'[1]Nhân viên'!$E$20:$F$41,2,0)</f>
        <v>#N/A</v>
      </c>
    </row>
    <row r="3390" spans="1:18" x14ac:dyDescent="0.2">
      <c r="A3390" s="11">
        <v>3388</v>
      </c>
      <c r="M3390" s="24" t="e">
        <f>VLOOKUP(K3390,'Hàng hóa'!$C$5:$J3522,2,0)</f>
        <v>#N/A</v>
      </c>
      <c r="N3390" s="25" t="e">
        <f>VLOOKUP(K3390,'[1]Hàng hóa'!$C$5:$G$22,5,0)</f>
        <v>#N/A</v>
      </c>
      <c r="O3390" s="25" t="e">
        <f t="shared" si="162"/>
        <v>#N/A</v>
      </c>
      <c r="P3390" s="263" t="e">
        <f t="shared" si="163"/>
        <v>#N/A</v>
      </c>
      <c r="Q3390" s="25" t="e">
        <f t="shared" si="164"/>
        <v>#N/A</v>
      </c>
      <c r="R3390" s="24" t="e">
        <f>VLOOKUP(J3390,'[1]Nhân viên'!$E$20:$F$41,2,0)</f>
        <v>#N/A</v>
      </c>
    </row>
    <row r="3391" spans="1:18" x14ac:dyDescent="0.2">
      <c r="A3391" s="11">
        <v>3389</v>
      </c>
      <c r="M3391" s="24" t="e">
        <f>VLOOKUP(K3391,'Hàng hóa'!$C$5:$J3523,2,0)</f>
        <v>#N/A</v>
      </c>
      <c r="N3391" s="25" t="e">
        <f>VLOOKUP(K3391,'[1]Hàng hóa'!$C$5:$G$22,5,0)</f>
        <v>#N/A</v>
      </c>
      <c r="O3391" s="25" t="e">
        <f t="shared" si="162"/>
        <v>#N/A</v>
      </c>
      <c r="P3391" s="263" t="e">
        <f t="shared" si="163"/>
        <v>#N/A</v>
      </c>
      <c r="Q3391" s="25" t="e">
        <f t="shared" si="164"/>
        <v>#N/A</v>
      </c>
      <c r="R3391" s="24" t="e">
        <f>VLOOKUP(J3391,'[1]Nhân viên'!$E$20:$F$41,2,0)</f>
        <v>#N/A</v>
      </c>
    </row>
    <row r="3392" spans="1:18" x14ac:dyDescent="0.2">
      <c r="A3392" s="11">
        <v>3390</v>
      </c>
      <c r="M3392" s="24" t="e">
        <f>VLOOKUP(K3392,'Hàng hóa'!$C$5:$J3524,2,0)</f>
        <v>#N/A</v>
      </c>
      <c r="N3392" s="25" t="e">
        <f>VLOOKUP(K3392,'[1]Hàng hóa'!$C$5:$G$22,5,0)</f>
        <v>#N/A</v>
      </c>
      <c r="O3392" s="25" t="e">
        <f t="shared" si="162"/>
        <v>#N/A</v>
      </c>
      <c r="P3392" s="263" t="e">
        <f t="shared" si="163"/>
        <v>#N/A</v>
      </c>
      <c r="Q3392" s="25" t="e">
        <f t="shared" si="164"/>
        <v>#N/A</v>
      </c>
      <c r="R3392" s="24" t="e">
        <f>VLOOKUP(J3392,'[1]Nhân viên'!$E$20:$F$41,2,0)</f>
        <v>#N/A</v>
      </c>
    </row>
    <row r="3393" spans="1:18" x14ac:dyDescent="0.2">
      <c r="A3393" s="11">
        <v>3391</v>
      </c>
      <c r="M3393" s="24" t="e">
        <f>VLOOKUP(K3393,'Hàng hóa'!$C$5:$J3525,2,0)</f>
        <v>#N/A</v>
      </c>
      <c r="N3393" s="25" t="e">
        <f>VLOOKUP(K3393,'[1]Hàng hóa'!$C$5:$G$22,5,0)</f>
        <v>#N/A</v>
      </c>
      <c r="O3393" s="25" t="e">
        <f t="shared" si="162"/>
        <v>#N/A</v>
      </c>
      <c r="P3393" s="263" t="e">
        <f t="shared" si="163"/>
        <v>#N/A</v>
      </c>
      <c r="Q3393" s="25" t="e">
        <f t="shared" si="164"/>
        <v>#N/A</v>
      </c>
      <c r="R3393" s="24" t="e">
        <f>VLOOKUP(J3393,'[1]Nhân viên'!$E$20:$F$41,2,0)</f>
        <v>#N/A</v>
      </c>
    </row>
    <row r="3394" spans="1:18" x14ac:dyDescent="0.2">
      <c r="A3394" s="11">
        <v>3392</v>
      </c>
      <c r="M3394" s="24" t="e">
        <f>VLOOKUP(K3394,'Hàng hóa'!$C$5:$J3526,2,0)</f>
        <v>#N/A</v>
      </c>
      <c r="N3394" s="25" t="e">
        <f>VLOOKUP(K3394,'[1]Hàng hóa'!$C$5:$G$22,5,0)</f>
        <v>#N/A</v>
      </c>
      <c r="O3394" s="25" t="e">
        <f t="shared" si="162"/>
        <v>#N/A</v>
      </c>
      <c r="P3394" s="263" t="e">
        <f t="shared" si="163"/>
        <v>#N/A</v>
      </c>
      <c r="Q3394" s="25" t="e">
        <f t="shared" si="164"/>
        <v>#N/A</v>
      </c>
      <c r="R3394" s="24" t="e">
        <f>VLOOKUP(J3394,'[1]Nhân viên'!$E$20:$F$41,2,0)</f>
        <v>#N/A</v>
      </c>
    </row>
    <row r="3395" spans="1:18" x14ac:dyDescent="0.2">
      <c r="A3395" s="11">
        <v>3393</v>
      </c>
      <c r="M3395" s="24" t="e">
        <f>VLOOKUP(K3395,'Hàng hóa'!$C$5:$J3527,2,0)</f>
        <v>#N/A</v>
      </c>
      <c r="N3395" s="25" t="e">
        <f>VLOOKUP(K3395,'[1]Hàng hóa'!$C$5:$G$22,5,0)</f>
        <v>#N/A</v>
      </c>
      <c r="O3395" s="25" t="e">
        <f t="shared" si="162"/>
        <v>#N/A</v>
      </c>
      <c r="P3395" s="263" t="e">
        <f t="shared" si="163"/>
        <v>#N/A</v>
      </c>
      <c r="Q3395" s="25" t="e">
        <f t="shared" si="164"/>
        <v>#N/A</v>
      </c>
      <c r="R3395" s="24" t="e">
        <f>VLOOKUP(J3395,'[1]Nhân viên'!$E$20:$F$41,2,0)</f>
        <v>#N/A</v>
      </c>
    </row>
    <row r="3396" spans="1:18" x14ac:dyDescent="0.2">
      <c r="A3396" s="11">
        <v>3394</v>
      </c>
      <c r="M3396" s="24" t="e">
        <f>VLOOKUP(K3396,'Hàng hóa'!$C$5:$J3528,2,0)</f>
        <v>#N/A</v>
      </c>
      <c r="N3396" s="25" t="e">
        <f>VLOOKUP(K3396,'[1]Hàng hóa'!$C$5:$G$22,5,0)</f>
        <v>#N/A</v>
      </c>
      <c r="O3396" s="25" t="e">
        <f t="shared" si="162"/>
        <v>#N/A</v>
      </c>
      <c r="P3396" s="263" t="e">
        <f t="shared" si="163"/>
        <v>#N/A</v>
      </c>
      <c r="Q3396" s="25" t="e">
        <f t="shared" si="164"/>
        <v>#N/A</v>
      </c>
      <c r="R3396" s="24" t="e">
        <f>VLOOKUP(J3396,'[1]Nhân viên'!$E$20:$F$41,2,0)</f>
        <v>#N/A</v>
      </c>
    </row>
    <row r="3397" spans="1:18" x14ac:dyDescent="0.2">
      <c r="A3397" s="11">
        <v>3395</v>
      </c>
      <c r="M3397" s="24" t="e">
        <f>VLOOKUP(K3397,'Hàng hóa'!$C$5:$J3529,2,0)</f>
        <v>#N/A</v>
      </c>
      <c r="N3397" s="25" t="e">
        <f>VLOOKUP(K3397,'[1]Hàng hóa'!$C$5:$G$22,5,0)</f>
        <v>#N/A</v>
      </c>
      <c r="O3397" s="25" t="e">
        <f t="shared" si="162"/>
        <v>#N/A</v>
      </c>
      <c r="P3397" s="263" t="e">
        <f t="shared" si="163"/>
        <v>#N/A</v>
      </c>
      <c r="Q3397" s="25" t="e">
        <f t="shared" si="164"/>
        <v>#N/A</v>
      </c>
      <c r="R3397" s="24" t="e">
        <f>VLOOKUP(J3397,'[1]Nhân viên'!$E$20:$F$41,2,0)</f>
        <v>#N/A</v>
      </c>
    </row>
    <row r="3398" spans="1:18" x14ac:dyDescent="0.2">
      <c r="A3398" s="11">
        <v>3396</v>
      </c>
      <c r="M3398" s="24" t="e">
        <f>VLOOKUP(K3398,'Hàng hóa'!$C$5:$J3530,2,0)</f>
        <v>#N/A</v>
      </c>
      <c r="N3398" s="25" t="e">
        <f>VLOOKUP(K3398,'[1]Hàng hóa'!$C$5:$G$22,5,0)</f>
        <v>#N/A</v>
      </c>
      <c r="O3398" s="25" t="e">
        <f t="shared" si="162"/>
        <v>#N/A</v>
      </c>
      <c r="P3398" s="263" t="e">
        <f t="shared" si="163"/>
        <v>#N/A</v>
      </c>
      <c r="Q3398" s="25" t="e">
        <f t="shared" si="164"/>
        <v>#N/A</v>
      </c>
      <c r="R3398" s="24" t="e">
        <f>VLOOKUP(J3398,'[1]Nhân viên'!$E$20:$F$41,2,0)</f>
        <v>#N/A</v>
      </c>
    </row>
    <row r="3399" spans="1:18" x14ac:dyDescent="0.2">
      <c r="A3399" s="11">
        <v>3397</v>
      </c>
      <c r="M3399" s="24" t="e">
        <f>VLOOKUP(K3399,'Hàng hóa'!$C$5:$J3531,2,0)</f>
        <v>#N/A</v>
      </c>
      <c r="N3399" s="25" t="e">
        <f>VLOOKUP(K3399,'[1]Hàng hóa'!$C$5:$G$22,5,0)</f>
        <v>#N/A</v>
      </c>
      <c r="O3399" s="25" t="e">
        <f t="shared" si="162"/>
        <v>#N/A</v>
      </c>
      <c r="P3399" s="263" t="e">
        <f t="shared" si="163"/>
        <v>#N/A</v>
      </c>
      <c r="Q3399" s="25" t="e">
        <f t="shared" si="164"/>
        <v>#N/A</v>
      </c>
      <c r="R3399" s="24" t="e">
        <f>VLOOKUP(J3399,'[1]Nhân viên'!$E$20:$F$41,2,0)</f>
        <v>#N/A</v>
      </c>
    </row>
    <row r="3400" spans="1:18" x14ac:dyDescent="0.2">
      <c r="A3400" s="11">
        <v>3398</v>
      </c>
      <c r="M3400" s="24" t="e">
        <f>VLOOKUP(K3400,'Hàng hóa'!$C$5:$J3532,2,0)</f>
        <v>#N/A</v>
      </c>
      <c r="N3400" s="25" t="e">
        <f>VLOOKUP(K3400,'[1]Hàng hóa'!$C$5:$G$22,5,0)</f>
        <v>#N/A</v>
      </c>
      <c r="O3400" s="25" t="e">
        <f t="shared" si="162"/>
        <v>#N/A</v>
      </c>
      <c r="P3400" s="263" t="e">
        <f t="shared" si="163"/>
        <v>#N/A</v>
      </c>
      <c r="Q3400" s="25" t="e">
        <f t="shared" si="164"/>
        <v>#N/A</v>
      </c>
      <c r="R3400" s="24" t="e">
        <f>VLOOKUP(J3400,'[1]Nhân viên'!$E$20:$F$41,2,0)</f>
        <v>#N/A</v>
      </c>
    </row>
    <row r="3401" spans="1:18" x14ac:dyDescent="0.2">
      <c r="A3401" s="11">
        <v>3399</v>
      </c>
      <c r="M3401" s="24" t="e">
        <f>VLOOKUP(K3401,'Hàng hóa'!$C$5:$J3533,2,0)</f>
        <v>#N/A</v>
      </c>
      <c r="N3401" s="25" t="e">
        <f>VLOOKUP(K3401,'[1]Hàng hóa'!$C$5:$G$22,5,0)</f>
        <v>#N/A</v>
      </c>
      <c r="O3401" s="25" t="e">
        <f t="shared" si="162"/>
        <v>#N/A</v>
      </c>
      <c r="P3401" s="263" t="e">
        <f t="shared" si="163"/>
        <v>#N/A</v>
      </c>
      <c r="Q3401" s="25" t="e">
        <f t="shared" si="164"/>
        <v>#N/A</v>
      </c>
      <c r="R3401" s="24" t="e">
        <f>VLOOKUP(J3401,'[1]Nhân viên'!$E$20:$F$41,2,0)</f>
        <v>#N/A</v>
      </c>
    </row>
    <row r="3402" spans="1:18" x14ac:dyDescent="0.2">
      <c r="A3402" s="11">
        <v>3400</v>
      </c>
      <c r="M3402" s="24" t="e">
        <f>VLOOKUP(K3402,'Hàng hóa'!$C$5:$J3534,2,0)</f>
        <v>#N/A</v>
      </c>
      <c r="N3402" s="25" t="e">
        <f>VLOOKUP(K3402,'[1]Hàng hóa'!$C$5:$G$22,5,0)</f>
        <v>#N/A</v>
      </c>
      <c r="O3402" s="25" t="e">
        <f t="shared" si="162"/>
        <v>#N/A</v>
      </c>
      <c r="P3402" s="263" t="e">
        <f t="shared" si="163"/>
        <v>#N/A</v>
      </c>
      <c r="Q3402" s="25" t="e">
        <f t="shared" si="164"/>
        <v>#N/A</v>
      </c>
      <c r="R3402" s="24" t="e">
        <f>VLOOKUP(J3402,'[1]Nhân viên'!$E$20:$F$41,2,0)</f>
        <v>#N/A</v>
      </c>
    </row>
    <row r="3403" spans="1:18" x14ac:dyDescent="0.2">
      <c r="A3403" s="11">
        <v>3401</v>
      </c>
      <c r="M3403" s="24" t="e">
        <f>VLOOKUP(K3403,'Hàng hóa'!$C$5:$J3535,2,0)</f>
        <v>#N/A</v>
      </c>
      <c r="N3403" s="25" t="e">
        <f>VLOOKUP(K3403,'[1]Hàng hóa'!$C$5:$G$22,5,0)</f>
        <v>#N/A</v>
      </c>
      <c r="O3403" s="25" t="e">
        <f t="shared" si="162"/>
        <v>#N/A</v>
      </c>
      <c r="P3403" s="263" t="e">
        <f t="shared" si="163"/>
        <v>#N/A</v>
      </c>
      <c r="Q3403" s="25" t="e">
        <f t="shared" si="164"/>
        <v>#N/A</v>
      </c>
      <c r="R3403" s="24" t="e">
        <f>VLOOKUP(J3403,'[1]Nhân viên'!$E$20:$F$41,2,0)</f>
        <v>#N/A</v>
      </c>
    </row>
    <row r="3404" spans="1:18" x14ac:dyDescent="0.2">
      <c r="A3404" s="11">
        <v>3402</v>
      </c>
      <c r="M3404" s="24" t="e">
        <f>VLOOKUP(K3404,'Hàng hóa'!$C$5:$J3536,2,0)</f>
        <v>#N/A</v>
      </c>
      <c r="N3404" s="25" t="e">
        <f>VLOOKUP(K3404,'[1]Hàng hóa'!$C$5:$G$22,5,0)</f>
        <v>#N/A</v>
      </c>
      <c r="O3404" s="25" t="e">
        <f t="shared" si="162"/>
        <v>#N/A</v>
      </c>
      <c r="P3404" s="263" t="e">
        <f t="shared" si="163"/>
        <v>#N/A</v>
      </c>
      <c r="Q3404" s="25" t="e">
        <f t="shared" si="164"/>
        <v>#N/A</v>
      </c>
      <c r="R3404" s="24" t="e">
        <f>VLOOKUP(J3404,'[1]Nhân viên'!$E$20:$F$41,2,0)</f>
        <v>#N/A</v>
      </c>
    </row>
    <row r="3405" spans="1:18" x14ac:dyDescent="0.2">
      <c r="A3405" s="11">
        <v>3403</v>
      </c>
      <c r="M3405" s="24" t="e">
        <f>VLOOKUP(K3405,'Hàng hóa'!$C$5:$J3537,2,0)</f>
        <v>#N/A</v>
      </c>
      <c r="N3405" s="25" t="e">
        <f>VLOOKUP(K3405,'[1]Hàng hóa'!$C$5:$G$22,5,0)</f>
        <v>#N/A</v>
      </c>
      <c r="O3405" s="25" t="e">
        <f t="shared" si="162"/>
        <v>#N/A</v>
      </c>
      <c r="P3405" s="263" t="e">
        <f t="shared" si="163"/>
        <v>#N/A</v>
      </c>
      <c r="Q3405" s="25" t="e">
        <f t="shared" si="164"/>
        <v>#N/A</v>
      </c>
      <c r="R3405" s="24" t="e">
        <f>VLOOKUP(J3405,'[1]Nhân viên'!$E$20:$F$41,2,0)</f>
        <v>#N/A</v>
      </c>
    </row>
    <row r="3406" spans="1:18" x14ac:dyDescent="0.2">
      <c r="A3406" s="11">
        <v>3404</v>
      </c>
      <c r="M3406" s="24" t="e">
        <f>VLOOKUP(K3406,'Hàng hóa'!$C$5:$J3538,2,0)</f>
        <v>#N/A</v>
      </c>
      <c r="N3406" s="25" t="e">
        <f>VLOOKUP(K3406,'[1]Hàng hóa'!$C$5:$G$22,5,0)</f>
        <v>#N/A</v>
      </c>
      <c r="O3406" s="25" t="e">
        <f t="shared" si="162"/>
        <v>#N/A</v>
      </c>
      <c r="P3406" s="263" t="e">
        <f t="shared" si="163"/>
        <v>#N/A</v>
      </c>
      <c r="Q3406" s="25" t="e">
        <f t="shared" si="164"/>
        <v>#N/A</v>
      </c>
      <c r="R3406" s="24" t="e">
        <f>VLOOKUP(J3406,'[1]Nhân viên'!$E$20:$F$41,2,0)</f>
        <v>#N/A</v>
      </c>
    </row>
    <row r="3407" spans="1:18" x14ac:dyDescent="0.2">
      <c r="A3407" s="11">
        <v>3405</v>
      </c>
      <c r="M3407" s="24" t="e">
        <f>VLOOKUP(K3407,'Hàng hóa'!$C$5:$J3539,2,0)</f>
        <v>#N/A</v>
      </c>
      <c r="N3407" s="25" t="e">
        <f>VLOOKUP(K3407,'[1]Hàng hóa'!$C$5:$G$22,5,0)</f>
        <v>#N/A</v>
      </c>
      <c r="O3407" s="25" t="e">
        <f t="shared" si="162"/>
        <v>#N/A</v>
      </c>
      <c r="P3407" s="263" t="e">
        <f t="shared" si="163"/>
        <v>#N/A</v>
      </c>
      <c r="Q3407" s="25" t="e">
        <f t="shared" si="164"/>
        <v>#N/A</v>
      </c>
      <c r="R3407" s="24" t="e">
        <f>VLOOKUP(J3407,'[1]Nhân viên'!$E$20:$F$41,2,0)</f>
        <v>#N/A</v>
      </c>
    </row>
    <row r="3408" spans="1:18" x14ac:dyDescent="0.2">
      <c r="A3408" s="11">
        <v>3406</v>
      </c>
      <c r="M3408" s="24" t="e">
        <f>VLOOKUP(K3408,'Hàng hóa'!$C$5:$J3540,2,0)</f>
        <v>#N/A</v>
      </c>
      <c r="N3408" s="25" t="e">
        <f>VLOOKUP(K3408,'[1]Hàng hóa'!$C$5:$G$22,5,0)</f>
        <v>#N/A</v>
      </c>
      <c r="O3408" s="25" t="e">
        <f t="shared" si="162"/>
        <v>#N/A</v>
      </c>
      <c r="P3408" s="263" t="e">
        <f t="shared" si="163"/>
        <v>#N/A</v>
      </c>
      <c r="Q3408" s="25" t="e">
        <f t="shared" si="164"/>
        <v>#N/A</v>
      </c>
      <c r="R3408" s="24" t="e">
        <f>VLOOKUP(J3408,'[1]Nhân viên'!$E$20:$F$41,2,0)</f>
        <v>#N/A</v>
      </c>
    </row>
    <row r="3409" spans="1:18" x14ac:dyDescent="0.2">
      <c r="A3409" s="11">
        <v>3407</v>
      </c>
      <c r="M3409" s="24" t="e">
        <f>VLOOKUP(K3409,'Hàng hóa'!$C$5:$J3541,2,0)</f>
        <v>#N/A</v>
      </c>
      <c r="N3409" s="25" t="e">
        <f>VLOOKUP(K3409,'[1]Hàng hóa'!$C$5:$G$22,5,0)</f>
        <v>#N/A</v>
      </c>
      <c r="O3409" s="25" t="e">
        <f t="shared" si="162"/>
        <v>#N/A</v>
      </c>
      <c r="P3409" s="263" t="e">
        <f t="shared" si="163"/>
        <v>#N/A</v>
      </c>
      <c r="Q3409" s="25" t="e">
        <f t="shared" si="164"/>
        <v>#N/A</v>
      </c>
      <c r="R3409" s="24" t="e">
        <f>VLOOKUP(J3409,'[1]Nhân viên'!$E$20:$F$41,2,0)</f>
        <v>#N/A</v>
      </c>
    </row>
    <row r="3410" spans="1:18" x14ac:dyDescent="0.2">
      <c r="A3410" s="11">
        <v>3408</v>
      </c>
      <c r="M3410" s="24" t="e">
        <f>VLOOKUP(K3410,'Hàng hóa'!$C$5:$J3542,2,0)</f>
        <v>#N/A</v>
      </c>
      <c r="N3410" s="25" t="e">
        <f>VLOOKUP(K3410,'[1]Hàng hóa'!$C$5:$G$22,5,0)</f>
        <v>#N/A</v>
      </c>
      <c r="O3410" s="25" t="e">
        <f t="shared" si="162"/>
        <v>#N/A</v>
      </c>
      <c r="P3410" s="263" t="e">
        <f t="shared" si="163"/>
        <v>#N/A</v>
      </c>
      <c r="Q3410" s="25" t="e">
        <f t="shared" si="164"/>
        <v>#N/A</v>
      </c>
      <c r="R3410" s="24" t="e">
        <f>VLOOKUP(J3410,'[1]Nhân viên'!$E$20:$F$41,2,0)</f>
        <v>#N/A</v>
      </c>
    </row>
    <row r="3411" spans="1:18" x14ac:dyDescent="0.2">
      <c r="A3411" s="11">
        <v>3409</v>
      </c>
      <c r="M3411" s="24" t="e">
        <f>VLOOKUP(K3411,'Hàng hóa'!$C$5:$J3543,2,0)</f>
        <v>#N/A</v>
      </c>
      <c r="N3411" s="25" t="e">
        <f>VLOOKUP(K3411,'[1]Hàng hóa'!$C$5:$G$22,5,0)</f>
        <v>#N/A</v>
      </c>
      <c r="O3411" s="25" t="e">
        <f t="shared" si="162"/>
        <v>#N/A</v>
      </c>
      <c r="P3411" s="263" t="e">
        <f t="shared" si="163"/>
        <v>#N/A</v>
      </c>
      <c r="Q3411" s="25" t="e">
        <f t="shared" si="164"/>
        <v>#N/A</v>
      </c>
      <c r="R3411" s="24" t="e">
        <f>VLOOKUP(J3411,'[1]Nhân viên'!$E$20:$F$41,2,0)</f>
        <v>#N/A</v>
      </c>
    </row>
    <row r="3412" spans="1:18" x14ac:dyDescent="0.2">
      <c r="A3412" s="11">
        <v>3410</v>
      </c>
      <c r="M3412" s="24" t="e">
        <f>VLOOKUP(K3412,'Hàng hóa'!$C$5:$J3544,2,0)</f>
        <v>#N/A</v>
      </c>
      <c r="N3412" s="25" t="e">
        <f>VLOOKUP(K3412,'[1]Hàng hóa'!$C$5:$G$22,5,0)</f>
        <v>#N/A</v>
      </c>
      <c r="O3412" s="25" t="e">
        <f t="shared" si="162"/>
        <v>#N/A</v>
      </c>
      <c r="P3412" s="263" t="e">
        <f t="shared" si="163"/>
        <v>#N/A</v>
      </c>
      <c r="Q3412" s="25" t="e">
        <f t="shared" si="164"/>
        <v>#N/A</v>
      </c>
      <c r="R3412" s="24" t="e">
        <f>VLOOKUP(J3412,'[1]Nhân viên'!$E$20:$F$41,2,0)</f>
        <v>#N/A</v>
      </c>
    </row>
    <row r="3413" spans="1:18" x14ac:dyDescent="0.2">
      <c r="A3413" s="11">
        <v>3411</v>
      </c>
      <c r="M3413" s="24" t="e">
        <f>VLOOKUP(K3413,'Hàng hóa'!$C$5:$J3545,2,0)</f>
        <v>#N/A</v>
      </c>
      <c r="N3413" s="25" t="e">
        <f>VLOOKUP(K3413,'[1]Hàng hóa'!$C$5:$G$22,5,0)</f>
        <v>#N/A</v>
      </c>
      <c r="O3413" s="25" t="e">
        <f t="shared" si="162"/>
        <v>#N/A</v>
      </c>
      <c r="P3413" s="263" t="e">
        <f t="shared" si="163"/>
        <v>#N/A</v>
      </c>
      <c r="Q3413" s="25" t="e">
        <f t="shared" si="164"/>
        <v>#N/A</v>
      </c>
      <c r="R3413" s="24" t="e">
        <f>VLOOKUP(J3413,'[1]Nhân viên'!$E$20:$F$41,2,0)</f>
        <v>#N/A</v>
      </c>
    </row>
    <row r="3414" spans="1:18" x14ac:dyDescent="0.2">
      <c r="A3414" s="11">
        <v>3412</v>
      </c>
      <c r="M3414" s="24" t="e">
        <f>VLOOKUP(K3414,'Hàng hóa'!$C$5:$J3546,2,0)</f>
        <v>#N/A</v>
      </c>
      <c r="N3414" s="25" t="e">
        <f>VLOOKUP(K3414,'[1]Hàng hóa'!$C$5:$G$22,5,0)</f>
        <v>#N/A</v>
      </c>
      <c r="O3414" s="25" t="e">
        <f t="shared" si="162"/>
        <v>#N/A</v>
      </c>
      <c r="P3414" s="263" t="e">
        <f t="shared" si="163"/>
        <v>#N/A</v>
      </c>
      <c r="Q3414" s="25" t="e">
        <f t="shared" si="164"/>
        <v>#N/A</v>
      </c>
      <c r="R3414" s="24" t="e">
        <f>VLOOKUP(J3414,'[1]Nhân viên'!$E$20:$F$41,2,0)</f>
        <v>#N/A</v>
      </c>
    </row>
    <row r="3415" spans="1:18" x14ac:dyDescent="0.2">
      <c r="A3415" s="11">
        <v>3413</v>
      </c>
      <c r="M3415" s="24" t="e">
        <f>VLOOKUP(K3415,'Hàng hóa'!$C$5:$J3547,2,0)</f>
        <v>#N/A</v>
      </c>
      <c r="N3415" s="25" t="e">
        <f>VLOOKUP(K3415,'[1]Hàng hóa'!$C$5:$G$22,5,0)</f>
        <v>#N/A</v>
      </c>
      <c r="O3415" s="25" t="e">
        <f t="shared" si="162"/>
        <v>#N/A</v>
      </c>
      <c r="P3415" s="263" t="e">
        <f t="shared" si="163"/>
        <v>#N/A</v>
      </c>
      <c r="Q3415" s="25" t="e">
        <f t="shared" si="164"/>
        <v>#N/A</v>
      </c>
      <c r="R3415" s="24" t="e">
        <f>VLOOKUP(J3415,'[1]Nhân viên'!$E$20:$F$41,2,0)</f>
        <v>#N/A</v>
      </c>
    </row>
    <row r="3416" spans="1:18" x14ac:dyDescent="0.2">
      <c r="A3416" s="11">
        <v>3414</v>
      </c>
      <c r="M3416" s="24" t="e">
        <f>VLOOKUP(K3416,'Hàng hóa'!$C$5:$J3548,2,0)</f>
        <v>#N/A</v>
      </c>
      <c r="N3416" s="25" t="e">
        <f>VLOOKUP(K3416,'[1]Hàng hóa'!$C$5:$G$22,5,0)</f>
        <v>#N/A</v>
      </c>
      <c r="O3416" s="25" t="e">
        <f t="shared" si="162"/>
        <v>#N/A</v>
      </c>
      <c r="P3416" s="263" t="e">
        <f t="shared" si="163"/>
        <v>#N/A</v>
      </c>
      <c r="Q3416" s="25" t="e">
        <f t="shared" si="164"/>
        <v>#N/A</v>
      </c>
      <c r="R3416" s="24" t="e">
        <f>VLOOKUP(J3416,'[1]Nhân viên'!$E$20:$F$41,2,0)</f>
        <v>#N/A</v>
      </c>
    </row>
    <row r="3417" spans="1:18" x14ac:dyDescent="0.2">
      <c r="A3417" s="11">
        <v>3415</v>
      </c>
      <c r="M3417" s="24" t="e">
        <f>VLOOKUP(K3417,'Hàng hóa'!$C$5:$J3549,2,0)</f>
        <v>#N/A</v>
      </c>
      <c r="N3417" s="25" t="e">
        <f>VLOOKUP(K3417,'[1]Hàng hóa'!$C$5:$G$22,5,0)</f>
        <v>#N/A</v>
      </c>
      <c r="O3417" s="25" t="e">
        <f t="shared" si="162"/>
        <v>#N/A</v>
      </c>
      <c r="P3417" s="263" t="e">
        <f t="shared" si="163"/>
        <v>#N/A</v>
      </c>
      <c r="Q3417" s="25" t="e">
        <f t="shared" si="164"/>
        <v>#N/A</v>
      </c>
      <c r="R3417" s="24" t="e">
        <f>VLOOKUP(J3417,'[1]Nhân viên'!$E$20:$F$41,2,0)</f>
        <v>#N/A</v>
      </c>
    </row>
    <row r="3418" spans="1:18" x14ac:dyDescent="0.2">
      <c r="A3418" s="11">
        <v>3416</v>
      </c>
      <c r="M3418" s="24" t="e">
        <f>VLOOKUP(K3418,'Hàng hóa'!$C$5:$J3550,2,0)</f>
        <v>#N/A</v>
      </c>
      <c r="N3418" s="25" t="e">
        <f>VLOOKUP(K3418,'[1]Hàng hóa'!$C$5:$G$22,5,0)</f>
        <v>#N/A</v>
      </c>
      <c r="O3418" s="25" t="e">
        <f t="shared" ref="O3418:O3481" si="165">L3418*N3418</f>
        <v>#N/A</v>
      </c>
      <c r="P3418" s="263" t="e">
        <f t="shared" ref="P3418:P3481" si="166">O3418*8%</f>
        <v>#N/A</v>
      </c>
      <c r="Q3418" s="25" t="e">
        <f t="shared" ref="Q3418:Q3481" si="167">O3418*P3418+O3418</f>
        <v>#N/A</v>
      </c>
      <c r="R3418" s="24" t="e">
        <f>VLOOKUP(J3418,'[1]Nhân viên'!$E$20:$F$41,2,0)</f>
        <v>#N/A</v>
      </c>
    </row>
    <row r="3419" spans="1:18" x14ac:dyDescent="0.2">
      <c r="A3419" s="11">
        <v>3417</v>
      </c>
      <c r="M3419" s="24" t="e">
        <f>VLOOKUP(K3419,'Hàng hóa'!$C$5:$J3551,2,0)</f>
        <v>#N/A</v>
      </c>
      <c r="N3419" s="25" t="e">
        <f>VLOOKUP(K3419,'[1]Hàng hóa'!$C$5:$G$22,5,0)</f>
        <v>#N/A</v>
      </c>
      <c r="O3419" s="25" t="e">
        <f t="shared" si="165"/>
        <v>#N/A</v>
      </c>
      <c r="P3419" s="263" t="e">
        <f t="shared" si="166"/>
        <v>#N/A</v>
      </c>
      <c r="Q3419" s="25" t="e">
        <f t="shared" si="167"/>
        <v>#N/A</v>
      </c>
      <c r="R3419" s="24" t="e">
        <f>VLOOKUP(J3419,'[1]Nhân viên'!$E$20:$F$41,2,0)</f>
        <v>#N/A</v>
      </c>
    </row>
    <row r="3420" spans="1:18" x14ac:dyDescent="0.2">
      <c r="A3420" s="11">
        <v>3418</v>
      </c>
      <c r="M3420" s="24" t="e">
        <f>VLOOKUP(K3420,'Hàng hóa'!$C$5:$J3552,2,0)</f>
        <v>#N/A</v>
      </c>
      <c r="N3420" s="25" t="e">
        <f>VLOOKUP(K3420,'[1]Hàng hóa'!$C$5:$G$22,5,0)</f>
        <v>#N/A</v>
      </c>
      <c r="O3420" s="25" t="e">
        <f t="shared" si="165"/>
        <v>#N/A</v>
      </c>
      <c r="P3420" s="263" t="e">
        <f t="shared" si="166"/>
        <v>#N/A</v>
      </c>
      <c r="Q3420" s="25" t="e">
        <f t="shared" si="167"/>
        <v>#N/A</v>
      </c>
      <c r="R3420" s="24" t="e">
        <f>VLOOKUP(J3420,'[1]Nhân viên'!$E$20:$F$41,2,0)</f>
        <v>#N/A</v>
      </c>
    </row>
    <row r="3421" spans="1:18" x14ac:dyDescent="0.2">
      <c r="A3421" s="11">
        <v>3419</v>
      </c>
      <c r="M3421" s="24" t="e">
        <f>VLOOKUP(K3421,'Hàng hóa'!$C$5:$J3553,2,0)</f>
        <v>#N/A</v>
      </c>
      <c r="N3421" s="25" t="e">
        <f>VLOOKUP(K3421,'[1]Hàng hóa'!$C$5:$G$22,5,0)</f>
        <v>#N/A</v>
      </c>
      <c r="O3421" s="25" t="e">
        <f t="shared" si="165"/>
        <v>#N/A</v>
      </c>
      <c r="P3421" s="263" t="e">
        <f t="shared" si="166"/>
        <v>#N/A</v>
      </c>
      <c r="Q3421" s="25" t="e">
        <f t="shared" si="167"/>
        <v>#N/A</v>
      </c>
      <c r="R3421" s="24" t="e">
        <f>VLOOKUP(J3421,'[1]Nhân viên'!$E$20:$F$41,2,0)</f>
        <v>#N/A</v>
      </c>
    </row>
    <row r="3422" spans="1:18" x14ac:dyDescent="0.2">
      <c r="A3422" s="11">
        <v>3420</v>
      </c>
      <c r="M3422" s="24" t="e">
        <f>VLOOKUP(K3422,'Hàng hóa'!$C$5:$J3554,2,0)</f>
        <v>#N/A</v>
      </c>
      <c r="N3422" s="25" t="e">
        <f>VLOOKUP(K3422,'[1]Hàng hóa'!$C$5:$G$22,5,0)</f>
        <v>#N/A</v>
      </c>
      <c r="O3422" s="25" t="e">
        <f t="shared" si="165"/>
        <v>#N/A</v>
      </c>
      <c r="P3422" s="263" t="e">
        <f t="shared" si="166"/>
        <v>#N/A</v>
      </c>
      <c r="Q3422" s="25" t="e">
        <f t="shared" si="167"/>
        <v>#N/A</v>
      </c>
      <c r="R3422" s="24" t="e">
        <f>VLOOKUP(J3422,'[1]Nhân viên'!$E$20:$F$41,2,0)</f>
        <v>#N/A</v>
      </c>
    </row>
    <row r="3423" spans="1:18" x14ac:dyDescent="0.2">
      <c r="A3423" s="11">
        <v>3421</v>
      </c>
      <c r="M3423" s="24" t="e">
        <f>VLOOKUP(K3423,'Hàng hóa'!$C$5:$J3555,2,0)</f>
        <v>#N/A</v>
      </c>
      <c r="N3423" s="25" t="e">
        <f>VLOOKUP(K3423,'[1]Hàng hóa'!$C$5:$G$22,5,0)</f>
        <v>#N/A</v>
      </c>
      <c r="O3423" s="25" t="e">
        <f t="shared" si="165"/>
        <v>#N/A</v>
      </c>
      <c r="P3423" s="263" t="e">
        <f t="shared" si="166"/>
        <v>#N/A</v>
      </c>
      <c r="Q3423" s="25" t="e">
        <f t="shared" si="167"/>
        <v>#N/A</v>
      </c>
      <c r="R3423" s="24" t="e">
        <f>VLOOKUP(J3423,'[1]Nhân viên'!$E$20:$F$41,2,0)</f>
        <v>#N/A</v>
      </c>
    </row>
    <row r="3424" spans="1:18" x14ac:dyDescent="0.2">
      <c r="A3424" s="11">
        <v>3422</v>
      </c>
      <c r="M3424" s="24" t="e">
        <f>VLOOKUP(K3424,'Hàng hóa'!$C$5:$J3556,2,0)</f>
        <v>#N/A</v>
      </c>
      <c r="N3424" s="25" t="e">
        <f>VLOOKUP(K3424,'[1]Hàng hóa'!$C$5:$G$22,5,0)</f>
        <v>#N/A</v>
      </c>
      <c r="O3424" s="25" t="e">
        <f t="shared" si="165"/>
        <v>#N/A</v>
      </c>
      <c r="P3424" s="263" t="e">
        <f t="shared" si="166"/>
        <v>#N/A</v>
      </c>
      <c r="Q3424" s="25" t="e">
        <f t="shared" si="167"/>
        <v>#N/A</v>
      </c>
      <c r="R3424" s="24" t="e">
        <f>VLOOKUP(J3424,'[1]Nhân viên'!$E$20:$F$41,2,0)</f>
        <v>#N/A</v>
      </c>
    </row>
    <row r="3425" spans="1:18" x14ac:dyDescent="0.2">
      <c r="A3425" s="11">
        <v>3423</v>
      </c>
      <c r="M3425" s="24" t="e">
        <f>VLOOKUP(K3425,'Hàng hóa'!$C$5:$J3557,2,0)</f>
        <v>#N/A</v>
      </c>
      <c r="N3425" s="25" t="e">
        <f>VLOOKUP(K3425,'[1]Hàng hóa'!$C$5:$G$22,5,0)</f>
        <v>#N/A</v>
      </c>
      <c r="O3425" s="25" t="e">
        <f t="shared" si="165"/>
        <v>#N/A</v>
      </c>
      <c r="P3425" s="263" t="e">
        <f t="shared" si="166"/>
        <v>#N/A</v>
      </c>
      <c r="Q3425" s="25" t="e">
        <f t="shared" si="167"/>
        <v>#N/A</v>
      </c>
      <c r="R3425" s="24" t="e">
        <f>VLOOKUP(J3425,'[1]Nhân viên'!$E$20:$F$41,2,0)</f>
        <v>#N/A</v>
      </c>
    </row>
    <row r="3426" spans="1:18" x14ac:dyDescent="0.2">
      <c r="A3426" s="11">
        <v>3424</v>
      </c>
      <c r="M3426" s="24" t="e">
        <f>VLOOKUP(K3426,'Hàng hóa'!$C$5:$J3558,2,0)</f>
        <v>#N/A</v>
      </c>
      <c r="N3426" s="25" t="e">
        <f>VLOOKUP(K3426,'[1]Hàng hóa'!$C$5:$G$22,5,0)</f>
        <v>#N/A</v>
      </c>
      <c r="O3426" s="25" t="e">
        <f t="shared" si="165"/>
        <v>#N/A</v>
      </c>
      <c r="P3426" s="263" t="e">
        <f t="shared" si="166"/>
        <v>#N/A</v>
      </c>
      <c r="Q3426" s="25" t="e">
        <f t="shared" si="167"/>
        <v>#N/A</v>
      </c>
      <c r="R3426" s="24" t="e">
        <f>VLOOKUP(J3426,'[1]Nhân viên'!$E$20:$F$41,2,0)</f>
        <v>#N/A</v>
      </c>
    </row>
    <row r="3427" spans="1:18" x14ac:dyDescent="0.2">
      <c r="A3427" s="11">
        <v>3425</v>
      </c>
      <c r="M3427" s="24" t="e">
        <f>VLOOKUP(K3427,'Hàng hóa'!$C$5:$J3559,2,0)</f>
        <v>#N/A</v>
      </c>
      <c r="N3427" s="25" t="e">
        <f>VLOOKUP(K3427,'[1]Hàng hóa'!$C$5:$G$22,5,0)</f>
        <v>#N/A</v>
      </c>
      <c r="O3427" s="25" t="e">
        <f t="shared" si="165"/>
        <v>#N/A</v>
      </c>
      <c r="P3427" s="263" t="e">
        <f t="shared" si="166"/>
        <v>#N/A</v>
      </c>
      <c r="Q3427" s="25" t="e">
        <f t="shared" si="167"/>
        <v>#N/A</v>
      </c>
      <c r="R3427" s="24" t="e">
        <f>VLOOKUP(J3427,'[1]Nhân viên'!$E$20:$F$41,2,0)</f>
        <v>#N/A</v>
      </c>
    </row>
    <row r="3428" spans="1:18" x14ac:dyDescent="0.2">
      <c r="A3428" s="11">
        <v>3426</v>
      </c>
      <c r="M3428" s="24" t="e">
        <f>VLOOKUP(K3428,'Hàng hóa'!$C$5:$J3560,2,0)</f>
        <v>#N/A</v>
      </c>
      <c r="N3428" s="25" t="e">
        <f>VLOOKUP(K3428,'[1]Hàng hóa'!$C$5:$G$22,5,0)</f>
        <v>#N/A</v>
      </c>
      <c r="O3428" s="25" t="e">
        <f t="shared" si="165"/>
        <v>#N/A</v>
      </c>
      <c r="P3428" s="263" t="e">
        <f t="shared" si="166"/>
        <v>#N/A</v>
      </c>
      <c r="Q3428" s="25" t="e">
        <f t="shared" si="167"/>
        <v>#N/A</v>
      </c>
      <c r="R3428" s="24" t="e">
        <f>VLOOKUP(J3428,'[1]Nhân viên'!$E$20:$F$41,2,0)</f>
        <v>#N/A</v>
      </c>
    </row>
    <row r="3429" spans="1:18" x14ac:dyDescent="0.2">
      <c r="A3429" s="11">
        <v>3427</v>
      </c>
      <c r="M3429" s="24" t="e">
        <f>VLOOKUP(K3429,'Hàng hóa'!$C$5:$J3561,2,0)</f>
        <v>#N/A</v>
      </c>
      <c r="N3429" s="25" t="e">
        <f>VLOOKUP(K3429,'[1]Hàng hóa'!$C$5:$G$22,5,0)</f>
        <v>#N/A</v>
      </c>
      <c r="O3429" s="25" t="e">
        <f t="shared" si="165"/>
        <v>#N/A</v>
      </c>
      <c r="P3429" s="263" t="e">
        <f t="shared" si="166"/>
        <v>#N/A</v>
      </c>
      <c r="Q3429" s="25" t="e">
        <f t="shared" si="167"/>
        <v>#N/A</v>
      </c>
      <c r="R3429" s="24" t="e">
        <f>VLOOKUP(J3429,'[1]Nhân viên'!$E$20:$F$41,2,0)</f>
        <v>#N/A</v>
      </c>
    </row>
    <row r="3430" spans="1:18" x14ac:dyDescent="0.2">
      <c r="A3430" s="11">
        <v>3428</v>
      </c>
      <c r="M3430" s="24" t="e">
        <f>VLOOKUP(K3430,'Hàng hóa'!$C$5:$J3562,2,0)</f>
        <v>#N/A</v>
      </c>
      <c r="N3430" s="25" t="e">
        <f>VLOOKUP(K3430,'[1]Hàng hóa'!$C$5:$G$22,5,0)</f>
        <v>#N/A</v>
      </c>
      <c r="O3430" s="25" t="e">
        <f t="shared" si="165"/>
        <v>#N/A</v>
      </c>
      <c r="P3430" s="263" t="e">
        <f t="shared" si="166"/>
        <v>#N/A</v>
      </c>
      <c r="Q3430" s="25" t="e">
        <f t="shared" si="167"/>
        <v>#N/A</v>
      </c>
      <c r="R3430" s="24" t="e">
        <f>VLOOKUP(J3430,'[1]Nhân viên'!$E$20:$F$41,2,0)</f>
        <v>#N/A</v>
      </c>
    </row>
    <row r="3431" spans="1:18" x14ac:dyDescent="0.2">
      <c r="A3431" s="11">
        <v>3429</v>
      </c>
      <c r="M3431" s="24" t="e">
        <f>VLOOKUP(K3431,'Hàng hóa'!$C$5:$J3563,2,0)</f>
        <v>#N/A</v>
      </c>
      <c r="N3431" s="25" t="e">
        <f>VLOOKUP(K3431,'[1]Hàng hóa'!$C$5:$G$22,5,0)</f>
        <v>#N/A</v>
      </c>
      <c r="O3431" s="25" t="e">
        <f t="shared" si="165"/>
        <v>#N/A</v>
      </c>
      <c r="P3431" s="263" t="e">
        <f t="shared" si="166"/>
        <v>#N/A</v>
      </c>
      <c r="Q3431" s="25" t="e">
        <f t="shared" si="167"/>
        <v>#N/A</v>
      </c>
      <c r="R3431" s="24" t="e">
        <f>VLOOKUP(J3431,'[1]Nhân viên'!$E$20:$F$41,2,0)</f>
        <v>#N/A</v>
      </c>
    </row>
    <row r="3432" spans="1:18" x14ac:dyDescent="0.2">
      <c r="A3432" s="11">
        <v>3430</v>
      </c>
      <c r="M3432" s="24" t="e">
        <f>VLOOKUP(K3432,'Hàng hóa'!$C$5:$J3564,2,0)</f>
        <v>#N/A</v>
      </c>
      <c r="N3432" s="25" t="e">
        <f>VLOOKUP(K3432,'[1]Hàng hóa'!$C$5:$G$22,5,0)</f>
        <v>#N/A</v>
      </c>
      <c r="O3432" s="25" t="e">
        <f t="shared" si="165"/>
        <v>#N/A</v>
      </c>
      <c r="P3432" s="263" t="e">
        <f t="shared" si="166"/>
        <v>#N/A</v>
      </c>
      <c r="Q3432" s="25" t="e">
        <f t="shared" si="167"/>
        <v>#N/A</v>
      </c>
      <c r="R3432" s="24" t="e">
        <f>VLOOKUP(J3432,'[1]Nhân viên'!$E$20:$F$41,2,0)</f>
        <v>#N/A</v>
      </c>
    </row>
    <row r="3433" spans="1:18" x14ac:dyDescent="0.2">
      <c r="A3433" s="11">
        <v>3431</v>
      </c>
      <c r="M3433" s="24" t="e">
        <f>VLOOKUP(K3433,'Hàng hóa'!$C$5:$J3565,2,0)</f>
        <v>#N/A</v>
      </c>
      <c r="N3433" s="25" t="e">
        <f>VLOOKUP(K3433,'[1]Hàng hóa'!$C$5:$G$22,5,0)</f>
        <v>#N/A</v>
      </c>
      <c r="O3433" s="25" t="e">
        <f t="shared" si="165"/>
        <v>#N/A</v>
      </c>
      <c r="P3433" s="263" t="e">
        <f t="shared" si="166"/>
        <v>#N/A</v>
      </c>
      <c r="Q3433" s="25" t="e">
        <f t="shared" si="167"/>
        <v>#N/A</v>
      </c>
      <c r="R3433" s="24" t="e">
        <f>VLOOKUP(J3433,'[1]Nhân viên'!$E$20:$F$41,2,0)</f>
        <v>#N/A</v>
      </c>
    </row>
    <row r="3434" spans="1:18" x14ac:dyDescent="0.2">
      <c r="A3434" s="11">
        <v>3432</v>
      </c>
      <c r="M3434" s="24" t="e">
        <f>VLOOKUP(K3434,'Hàng hóa'!$C$5:$J3566,2,0)</f>
        <v>#N/A</v>
      </c>
      <c r="N3434" s="25" t="e">
        <f>VLOOKUP(K3434,'[1]Hàng hóa'!$C$5:$G$22,5,0)</f>
        <v>#N/A</v>
      </c>
      <c r="O3434" s="25" t="e">
        <f t="shared" si="165"/>
        <v>#N/A</v>
      </c>
      <c r="P3434" s="263" t="e">
        <f t="shared" si="166"/>
        <v>#N/A</v>
      </c>
      <c r="Q3434" s="25" t="e">
        <f t="shared" si="167"/>
        <v>#N/A</v>
      </c>
      <c r="R3434" s="24" t="e">
        <f>VLOOKUP(J3434,'[1]Nhân viên'!$E$20:$F$41,2,0)</f>
        <v>#N/A</v>
      </c>
    </row>
    <row r="3435" spans="1:18" x14ac:dyDescent="0.2">
      <c r="A3435" s="11">
        <v>3433</v>
      </c>
      <c r="M3435" s="24" t="e">
        <f>VLOOKUP(K3435,'Hàng hóa'!$C$5:$J3567,2,0)</f>
        <v>#N/A</v>
      </c>
      <c r="N3435" s="25" t="e">
        <f>VLOOKUP(K3435,'[1]Hàng hóa'!$C$5:$G$22,5,0)</f>
        <v>#N/A</v>
      </c>
      <c r="O3435" s="25" t="e">
        <f t="shared" si="165"/>
        <v>#N/A</v>
      </c>
      <c r="P3435" s="263" t="e">
        <f t="shared" si="166"/>
        <v>#N/A</v>
      </c>
      <c r="Q3435" s="25" t="e">
        <f t="shared" si="167"/>
        <v>#N/A</v>
      </c>
      <c r="R3435" s="24" t="e">
        <f>VLOOKUP(J3435,'[1]Nhân viên'!$E$20:$F$41,2,0)</f>
        <v>#N/A</v>
      </c>
    </row>
    <row r="3436" spans="1:18" x14ac:dyDescent="0.2">
      <c r="A3436" s="11">
        <v>3434</v>
      </c>
      <c r="M3436" s="24" t="e">
        <f>VLOOKUP(K3436,'Hàng hóa'!$C$5:$J3568,2,0)</f>
        <v>#N/A</v>
      </c>
      <c r="N3436" s="25" t="e">
        <f>VLOOKUP(K3436,'[1]Hàng hóa'!$C$5:$G$22,5,0)</f>
        <v>#N/A</v>
      </c>
      <c r="O3436" s="25" t="e">
        <f t="shared" si="165"/>
        <v>#N/A</v>
      </c>
      <c r="P3436" s="263" t="e">
        <f t="shared" si="166"/>
        <v>#N/A</v>
      </c>
      <c r="Q3436" s="25" t="e">
        <f t="shared" si="167"/>
        <v>#N/A</v>
      </c>
      <c r="R3436" s="24" t="e">
        <f>VLOOKUP(J3436,'[1]Nhân viên'!$E$20:$F$41,2,0)</f>
        <v>#N/A</v>
      </c>
    </row>
    <row r="3437" spans="1:18" x14ac:dyDescent="0.2">
      <c r="A3437" s="11">
        <v>3435</v>
      </c>
      <c r="M3437" s="24" t="e">
        <f>VLOOKUP(K3437,'Hàng hóa'!$C$5:$J3569,2,0)</f>
        <v>#N/A</v>
      </c>
      <c r="N3437" s="25" t="e">
        <f>VLOOKUP(K3437,'[1]Hàng hóa'!$C$5:$G$22,5,0)</f>
        <v>#N/A</v>
      </c>
      <c r="O3437" s="25" t="e">
        <f t="shared" si="165"/>
        <v>#N/A</v>
      </c>
      <c r="P3437" s="263" t="e">
        <f t="shared" si="166"/>
        <v>#N/A</v>
      </c>
      <c r="Q3437" s="25" t="e">
        <f t="shared" si="167"/>
        <v>#N/A</v>
      </c>
      <c r="R3437" s="24" t="e">
        <f>VLOOKUP(J3437,'[1]Nhân viên'!$E$20:$F$41,2,0)</f>
        <v>#N/A</v>
      </c>
    </row>
    <row r="3438" spans="1:18" x14ac:dyDescent="0.2">
      <c r="A3438" s="11">
        <v>3436</v>
      </c>
      <c r="M3438" s="24" t="e">
        <f>VLOOKUP(K3438,'Hàng hóa'!$C$5:$J3570,2,0)</f>
        <v>#N/A</v>
      </c>
      <c r="N3438" s="25" t="e">
        <f>VLOOKUP(K3438,'[1]Hàng hóa'!$C$5:$G$22,5,0)</f>
        <v>#N/A</v>
      </c>
      <c r="O3438" s="25" t="e">
        <f t="shared" si="165"/>
        <v>#N/A</v>
      </c>
      <c r="P3438" s="263" t="e">
        <f t="shared" si="166"/>
        <v>#N/A</v>
      </c>
      <c r="Q3438" s="25" t="e">
        <f t="shared" si="167"/>
        <v>#N/A</v>
      </c>
      <c r="R3438" s="24" t="e">
        <f>VLOOKUP(J3438,'[1]Nhân viên'!$E$20:$F$41,2,0)</f>
        <v>#N/A</v>
      </c>
    </row>
    <row r="3439" spans="1:18" x14ac:dyDescent="0.2">
      <c r="A3439" s="11">
        <v>3437</v>
      </c>
      <c r="M3439" s="24" t="e">
        <f>VLOOKUP(K3439,'Hàng hóa'!$C$5:$J3571,2,0)</f>
        <v>#N/A</v>
      </c>
      <c r="N3439" s="25" t="e">
        <f>VLOOKUP(K3439,'[1]Hàng hóa'!$C$5:$G$22,5,0)</f>
        <v>#N/A</v>
      </c>
      <c r="O3439" s="25" t="e">
        <f t="shared" si="165"/>
        <v>#N/A</v>
      </c>
      <c r="P3439" s="263" t="e">
        <f t="shared" si="166"/>
        <v>#N/A</v>
      </c>
      <c r="Q3439" s="25" t="e">
        <f t="shared" si="167"/>
        <v>#N/A</v>
      </c>
      <c r="R3439" s="24" t="e">
        <f>VLOOKUP(J3439,'[1]Nhân viên'!$E$20:$F$41,2,0)</f>
        <v>#N/A</v>
      </c>
    </row>
    <row r="3440" spans="1:18" x14ac:dyDescent="0.2">
      <c r="A3440" s="11">
        <v>3438</v>
      </c>
      <c r="M3440" s="24" t="e">
        <f>VLOOKUP(K3440,'Hàng hóa'!$C$5:$J3572,2,0)</f>
        <v>#N/A</v>
      </c>
      <c r="N3440" s="25" t="e">
        <f>VLOOKUP(K3440,'[1]Hàng hóa'!$C$5:$G$22,5,0)</f>
        <v>#N/A</v>
      </c>
      <c r="O3440" s="25" t="e">
        <f t="shared" si="165"/>
        <v>#N/A</v>
      </c>
      <c r="P3440" s="263" t="e">
        <f t="shared" si="166"/>
        <v>#N/A</v>
      </c>
      <c r="Q3440" s="25" t="e">
        <f t="shared" si="167"/>
        <v>#N/A</v>
      </c>
      <c r="R3440" s="24" t="e">
        <f>VLOOKUP(J3440,'[1]Nhân viên'!$E$20:$F$41,2,0)</f>
        <v>#N/A</v>
      </c>
    </row>
    <row r="3441" spans="1:18" x14ac:dyDescent="0.2">
      <c r="A3441" s="11">
        <v>3439</v>
      </c>
      <c r="M3441" s="24" t="e">
        <f>VLOOKUP(K3441,'Hàng hóa'!$C$5:$J3573,2,0)</f>
        <v>#N/A</v>
      </c>
      <c r="N3441" s="25" t="e">
        <f>VLOOKUP(K3441,'[1]Hàng hóa'!$C$5:$G$22,5,0)</f>
        <v>#N/A</v>
      </c>
      <c r="O3441" s="25" t="e">
        <f t="shared" si="165"/>
        <v>#N/A</v>
      </c>
      <c r="P3441" s="263" t="e">
        <f t="shared" si="166"/>
        <v>#N/A</v>
      </c>
      <c r="Q3441" s="25" t="e">
        <f t="shared" si="167"/>
        <v>#N/A</v>
      </c>
      <c r="R3441" s="24" t="e">
        <f>VLOOKUP(J3441,'[1]Nhân viên'!$E$20:$F$41,2,0)</f>
        <v>#N/A</v>
      </c>
    </row>
    <row r="3442" spans="1:18" x14ac:dyDescent="0.2">
      <c r="A3442" s="11">
        <v>3440</v>
      </c>
      <c r="M3442" s="24" t="e">
        <f>VLOOKUP(K3442,'Hàng hóa'!$C$5:$J3574,2,0)</f>
        <v>#N/A</v>
      </c>
      <c r="N3442" s="25" t="e">
        <f>VLOOKUP(K3442,'[1]Hàng hóa'!$C$5:$G$22,5,0)</f>
        <v>#N/A</v>
      </c>
      <c r="O3442" s="25" t="e">
        <f t="shared" si="165"/>
        <v>#N/A</v>
      </c>
      <c r="P3442" s="263" t="e">
        <f t="shared" si="166"/>
        <v>#N/A</v>
      </c>
      <c r="Q3442" s="25" t="e">
        <f t="shared" si="167"/>
        <v>#N/A</v>
      </c>
      <c r="R3442" s="24" t="e">
        <f>VLOOKUP(J3442,'[1]Nhân viên'!$E$20:$F$41,2,0)</f>
        <v>#N/A</v>
      </c>
    </row>
    <row r="3443" spans="1:18" x14ac:dyDescent="0.2">
      <c r="A3443" s="11">
        <v>3441</v>
      </c>
      <c r="M3443" s="24" t="e">
        <f>VLOOKUP(K3443,'Hàng hóa'!$C$5:$J3575,2,0)</f>
        <v>#N/A</v>
      </c>
      <c r="N3443" s="25" t="e">
        <f>VLOOKUP(K3443,'[1]Hàng hóa'!$C$5:$G$22,5,0)</f>
        <v>#N/A</v>
      </c>
      <c r="O3443" s="25" t="e">
        <f t="shared" si="165"/>
        <v>#N/A</v>
      </c>
      <c r="P3443" s="263" t="e">
        <f t="shared" si="166"/>
        <v>#N/A</v>
      </c>
      <c r="Q3443" s="25" t="e">
        <f t="shared" si="167"/>
        <v>#N/A</v>
      </c>
      <c r="R3443" s="24" t="e">
        <f>VLOOKUP(J3443,'[1]Nhân viên'!$E$20:$F$41,2,0)</f>
        <v>#N/A</v>
      </c>
    </row>
    <row r="3444" spans="1:18" x14ac:dyDescent="0.2">
      <c r="A3444" s="11">
        <v>3442</v>
      </c>
      <c r="M3444" s="24" t="e">
        <f>VLOOKUP(K3444,'Hàng hóa'!$C$5:$J3576,2,0)</f>
        <v>#N/A</v>
      </c>
      <c r="N3444" s="25" t="e">
        <f>VLOOKUP(K3444,'[1]Hàng hóa'!$C$5:$G$22,5,0)</f>
        <v>#N/A</v>
      </c>
      <c r="O3444" s="25" t="e">
        <f t="shared" si="165"/>
        <v>#N/A</v>
      </c>
      <c r="P3444" s="263" t="e">
        <f t="shared" si="166"/>
        <v>#N/A</v>
      </c>
      <c r="Q3444" s="25" t="e">
        <f t="shared" si="167"/>
        <v>#N/A</v>
      </c>
      <c r="R3444" s="24" t="e">
        <f>VLOOKUP(J3444,'[1]Nhân viên'!$E$20:$F$41,2,0)</f>
        <v>#N/A</v>
      </c>
    </row>
    <row r="3445" spans="1:18" x14ac:dyDescent="0.2">
      <c r="A3445" s="11">
        <v>3443</v>
      </c>
      <c r="M3445" s="24" t="e">
        <f>VLOOKUP(K3445,'Hàng hóa'!$C$5:$J3577,2,0)</f>
        <v>#N/A</v>
      </c>
      <c r="N3445" s="25" t="e">
        <f>VLOOKUP(K3445,'[1]Hàng hóa'!$C$5:$G$22,5,0)</f>
        <v>#N/A</v>
      </c>
      <c r="O3445" s="25" t="e">
        <f t="shared" si="165"/>
        <v>#N/A</v>
      </c>
      <c r="P3445" s="263" t="e">
        <f t="shared" si="166"/>
        <v>#N/A</v>
      </c>
      <c r="Q3445" s="25" t="e">
        <f t="shared" si="167"/>
        <v>#N/A</v>
      </c>
      <c r="R3445" s="24" t="e">
        <f>VLOOKUP(J3445,'[1]Nhân viên'!$E$20:$F$41,2,0)</f>
        <v>#N/A</v>
      </c>
    </row>
    <row r="3446" spans="1:18" x14ac:dyDescent="0.2">
      <c r="A3446" s="11">
        <v>3444</v>
      </c>
      <c r="M3446" s="24" t="e">
        <f>VLOOKUP(K3446,'Hàng hóa'!$C$5:$J3578,2,0)</f>
        <v>#N/A</v>
      </c>
      <c r="N3446" s="25" t="e">
        <f>VLOOKUP(K3446,'[1]Hàng hóa'!$C$5:$G$22,5,0)</f>
        <v>#N/A</v>
      </c>
      <c r="O3446" s="25" t="e">
        <f t="shared" si="165"/>
        <v>#N/A</v>
      </c>
      <c r="P3446" s="263" t="e">
        <f t="shared" si="166"/>
        <v>#N/A</v>
      </c>
      <c r="Q3446" s="25" t="e">
        <f t="shared" si="167"/>
        <v>#N/A</v>
      </c>
      <c r="R3446" s="24" t="e">
        <f>VLOOKUP(J3446,'[1]Nhân viên'!$E$20:$F$41,2,0)</f>
        <v>#N/A</v>
      </c>
    </row>
    <row r="3447" spans="1:18" x14ac:dyDescent="0.2">
      <c r="A3447" s="11">
        <v>3445</v>
      </c>
      <c r="M3447" s="24" t="e">
        <f>VLOOKUP(K3447,'Hàng hóa'!$C$5:$J3579,2,0)</f>
        <v>#N/A</v>
      </c>
      <c r="N3447" s="25" t="e">
        <f>VLOOKUP(K3447,'[1]Hàng hóa'!$C$5:$G$22,5,0)</f>
        <v>#N/A</v>
      </c>
      <c r="O3447" s="25" t="e">
        <f t="shared" si="165"/>
        <v>#N/A</v>
      </c>
      <c r="P3447" s="263" t="e">
        <f t="shared" si="166"/>
        <v>#N/A</v>
      </c>
      <c r="Q3447" s="25" t="e">
        <f t="shared" si="167"/>
        <v>#N/A</v>
      </c>
      <c r="R3447" s="24" t="e">
        <f>VLOOKUP(J3447,'[1]Nhân viên'!$E$20:$F$41,2,0)</f>
        <v>#N/A</v>
      </c>
    </row>
    <row r="3448" spans="1:18" x14ac:dyDescent="0.2">
      <c r="A3448" s="11">
        <v>3446</v>
      </c>
      <c r="M3448" s="24" t="e">
        <f>VLOOKUP(K3448,'Hàng hóa'!$C$5:$J3580,2,0)</f>
        <v>#N/A</v>
      </c>
      <c r="N3448" s="25" t="e">
        <f>VLOOKUP(K3448,'[1]Hàng hóa'!$C$5:$G$22,5,0)</f>
        <v>#N/A</v>
      </c>
      <c r="O3448" s="25" t="e">
        <f t="shared" si="165"/>
        <v>#N/A</v>
      </c>
      <c r="P3448" s="263" t="e">
        <f t="shared" si="166"/>
        <v>#N/A</v>
      </c>
      <c r="Q3448" s="25" t="e">
        <f t="shared" si="167"/>
        <v>#N/A</v>
      </c>
      <c r="R3448" s="24" t="e">
        <f>VLOOKUP(J3448,'[1]Nhân viên'!$E$20:$F$41,2,0)</f>
        <v>#N/A</v>
      </c>
    </row>
    <row r="3449" spans="1:18" x14ac:dyDescent="0.2">
      <c r="A3449" s="11">
        <v>3447</v>
      </c>
      <c r="M3449" s="24" t="e">
        <f>VLOOKUP(K3449,'Hàng hóa'!$C$5:$J3581,2,0)</f>
        <v>#N/A</v>
      </c>
      <c r="N3449" s="25" t="e">
        <f>VLOOKUP(K3449,'[1]Hàng hóa'!$C$5:$G$22,5,0)</f>
        <v>#N/A</v>
      </c>
      <c r="O3449" s="25" t="e">
        <f t="shared" si="165"/>
        <v>#N/A</v>
      </c>
      <c r="P3449" s="263" t="e">
        <f t="shared" si="166"/>
        <v>#N/A</v>
      </c>
      <c r="Q3449" s="25" t="e">
        <f t="shared" si="167"/>
        <v>#N/A</v>
      </c>
      <c r="R3449" s="24" t="e">
        <f>VLOOKUP(J3449,'[1]Nhân viên'!$E$20:$F$41,2,0)</f>
        <v>#N/A</v>
      </c>
    </row>
    <row r="3450" spans="1:18" x14ac:dyDescent="0.2">
      <c r="A3450" s="11">
        <v>3448</v>
      </c>
      <c r="M3450" s="24" t="e">
        <f>VLOOKUP(K3450,'Hàng hóa'!$C$5:$J3582,2,0)</f>
        <v>#N/A</v>
      </c>
      <c r="N3450" s="25" t="e">
        <f>VLOOKUP(K3450,'[1]Hàng hóa'!$C$5:$G$22,5,0)</f>
        <v>#N/A</v>
      </c>
      <c r="O3450" s="25" t="e">
        <f t="shared" si="165"/>
        <v>#N/A</v>
      </c>
      <c r="P3450" s="263" t="e">
        <f t="shared" si="166"/>
        <v>#N/A</v>
      </c>
      <c r="Q3450" s="25" t="e">
        <f t="shared" si="167"/>
        <v>#N/A</v>
      </c>
      <c r="R3450" s="24" t="e">
        <f>VLOOKUP(J3450,'[1]Nhân viên'!$E$20:$F$41,2,0)</f>
        <v>#N/A</v>
      </c>
    </row>
    <row r="3451" spans="1:18" x14ac:dyDescent="0.2">
      <c r="A3451" s="11">
        <v>3449</v>
      </c>
      <c r="M3451" s="24" t="e">
        <f>VLOOKUP(K3451,'Hàng hóa'!$C$5:$J3583,2,0)</f>
        <v>#N/A</v>
      </c>
      <c r="N3451" s="25" t="e">
        <f>VLOOKUP(K3451,'[1]Hàng hóa'!$C$5:$G$22,5,0)</f>
        <v>#N/A</v>
      </c>
      <c r="O3451" s="25" t="e">
        <f t="shared" si="165"/>
        <v>#N/A</v>
      </c>
      <c r="P3451" s="263" t="e">
        <f t="shared" si="166"/>
        <v>#N/A</v>
      </c>
      <c r="Q3451" s="25" t="e">
        <f t="shared" si="167"/>
        <v>#N/A</v>
      </c>
      <c r="R3451" s="24" t="e">
        <f>VLOOKUP(J3451,'[1]Nhân viên'!$E$20:$F$41,2,0)</f>
        <v>#N/A</v>
      </c>
    </row>
    <row r="3452" spans="1:18" x14ac:dyDescent="0.2">
      <c r="A3452" s="11">
        <v>3450</v>
      </c>
      <c r="M3452" s="24" t="e">
        <f>VLOOKUP(K3452,'Hàng hóa'!$C$5:$J3584,2,0)</f>
        <v>#N/A</v>
      </c>
      <c r="N3452" s="25" t="e">
        <f>VLOOKUP(K3452,'[1]Hàng hóa'!$C$5:$G$22,5,0)</f>
        <v>#N/A</v>
      </c>
      <c r="O3452" s="25" t="e">
        <f t="shared" si="165"/>
        <v>#N/A</v>
      </c>
      <c r="P3452" s="263" t="e">
        <f t="shared" si="166"/>
        <v>#N/A</v>
      </c>
      <c r="Q3452" s="25" t="e">
        <f t="shared" si="167"/>
        <v>#N/A</v>
      </c>
      <c r="R3452" s="24" t="e">
        <f>VLOOKUP(J3452,'[1]Nhân viên'!$E$20:$F$41,2,0)</f>
        <v>#N/A</v>
      </c>
    </row>
    <row r="3453" spans="1:18" x14ac:dyDescent="0.2">
      <c r="A3453" s="11">
        <v>3451</v>
      </c>
      <c r="M3453" s="24" t="e">
        <f>VLOOKUP(K3453,'Hàng hóa'!$C$5:$J3585,2,0)</f>
        <v>#N/A</v>
      </c>
      <c r="N3453" s="25" t="e">
        <f>VLOOKUP(K3453,'[1]Hàng hóa'!$C$5:$G$22,5,0)</f>
        <v>#N/A</v>
      </c>
      <c r="O3453" s="25" t="e">
        <f t="shared" si="165"/>
        <v>#N/A</v>
      </c>
      <c r="P3453" s="263" t="e">
        <f t="shared" si="166"/>
        <v>#N/A</v>
      </c>
      <c r="Q3453" s="25" t="e">
        <f t="shared" si="167"/>
        <v>#N/A</v>
      </c>
      <c r="R3453" s="24" t="e">
        <f>VLOOKUP(J3453,'[1]Nhân viên'!$E$20:$F$41,2,0)</f>
        <v>#N/A</v>
      </c>
    </row>
    <row r="3454" spans="1:18" x14ac:dyDescent="0.2">
      <c r="A3454" s="11">
        <v>3452</v>
      </c>
      <c r="M3454" s="24" t="e">
        <f>VLOOKUP(K3454,'Hàng hóa'!$C$5:$J3586,2,0)</f>
        <v>#N/A</v>
      </c>
      <c r="N3454" s="25" t="e">
        <f>VLOOKUP(K3454,'[1]Hàng hóa'!$C$5:$G$22,5,0)</f>
        <v>#N/A</v>
      </c>
      <c r="O3454" s="25" t="e">
        <f t="shared" si="165"/>
        <v>#N/A</v>
      </c>
      <c r="P3454" s="263" t="e">
        <f t="shared" si="166"/>
        <v>#N/A</v>
      </c>
      <c r="Q3454" s="25" t="e">
        <f t="shared" si="167"/>
        <v>#N/A</v>
      </c>
      <c r="R3454" s="24" t="e">
        <f>VLOOKUP(J3454,'[1]Nhân viên'!$E$20:$F$41,2,0)</f>
        <v>#N/A</v>
      </c>
    </row>
    <row r="3455" spans="1:18" x14ac:dyDescent="0.2">
      <c r="A3455" s="11">
        <v>3453</v>
      </c>
      <c r="M3455" s="24" t="e">
        <f>VLOOKUP(K3455,'Hàng hóa'!$C$5:$J3587,2,0)</f>
        <v>#N/A</v>
      </c>
      <c r="N3455" s="25" t="e">
        <f>VLOOKUP(K3455,'[1]Hàng hóa'!$C$5:$G$22,5,0)</f>
        <v>#N/A</v>
      </c>
      <c r="O3455" s="25" t="e">
        <f t="shared" si="165"/>
        <v>#N/A</v>
      </c>
      <c r="P3455" s="263" t="e">
        <f t="shared" si="166"/>
        <v>#N/A</v>
      </c>
      <c r="Q3455" s="25" t="e">
        <f t="shared" si="167"/>
        <v>#N/A</v>
      </c>
      <c r="R3455" s="24" t="e">
        <f>VLOOKUP(J3455,'[1]Nhân viên'!$E$20:$F$41,2,0)</f>
        <v>#N/A</v>
      </c>
    </row>
    <row r="3456" spans="1:18" x14ac:dyDescent="0.2">
      <c r="A3456" s="11">
        <v>3454</v>
      </c>
      <c r="M3456" s="24" t="e">
        <f>VLOOKUP(K3456,'Hàng hóa'!$C$5:$J3588,2,0)</f>
        <v>#N/A</v>
      </c>
      <c r="N3456" s="25" t="e">
        <f>VLOOKUP(K3456,'[1]Hàng hóa'!$C$5:$G$22,5,0)</f>
        <v>#N/A</v>
      </c>
      <c r="O3456" s="25" t="e">
        <f t="shared" si="165"/>
        <v>#N/A</v>
      </c>
      <c r="P3456" s="263" t="e">
        <f t="shared" si="166"/>
        <v>#N/A</v>
      </c>
      <c r="Q3456" s="25" t="e">
        <f t="shared" si="167"/>
        <v>#N/A</v>
      </c>
      <c r="R3456" s="24" t="e">
        <f>VLOOKUP(J3456,'[1]Nhân viên'!$E$20:$F$41,2,0)</f>
        <v>#N/A</v>
      </c>
    </row>
    <row r="3457" spans="1:18" x14ac:dyDescent="0.2">
      <c r="A3457" s="11">
        <v>3455</v>
      </c>
      <c r="M3457" s="24" t="e">
        <f>VLOOKUP(K3457,'Hàng hóa'!$C$5:$J3589,2,0)</f>
        <v>#N/A</v>
      </c>
      <c r="N3457" s="25" t="e">
        <f>VLOOKUP(K3457,'[1]Hàng hóa'!$C$5:$G$22,5,0)</f>
        <v>#N/A</v>
      </c>
      <c r="O3457" s="25" t="e">
        <f t="shared" si="165"/>
        <v>#N/A</v>
      </c>
      <c r="P3457" s="263" t="e">
        <f t="shared" si="166"/>
        <v>#N/A</v>
      </c>
      <c r="Q3457" s="25" t="e">
        <f t="shared" si="167"/>
        <v>#N/A</v>
      </c>
      <c r="R3457" s="24" t="e">
        <f>VLOOKUP(J3457,'[1]Nhân viên'!$E$20:$F$41,2,0)</f>
        <v>#N/A</v>
      </c>
    </row>
    <row r="3458" spans="1:18" x14ac:dyDescent="0.2">
      <c r="A3458" s="11">
        <v>3456</v>
      </c>
      <c r="M3458" s="24" t="e">
        <f>VLOOKUP(K3458,'Hàng hóa'!$C$5:$J3590,2,0)</f>
        <v>#N/A</v>
      </c>
      <c r="N3458" s="25" t="e">
        <f>VLOOKUP(K3458,'[1]Hàng hóa'!$C$5:$G$22,5,0)</f>
        <v>#N/A</v>
      </c>
      <c r="O3458" s="25" t="e">
        <f t="shared" si="165"/>
        <v>#N/A</v>
      </c>
      <c r="P3458" s="263" t="e">
        <f t="shared" si="166"/>
        <v>#N/A</v>
      </c>
      <c r="Q3458" s="25" t="e">
        <f t="shared" si="167"/>
        <v>#N/A</v>
      </c>
      <c r="R3458" s="24" t="e">
        <f>VLOOKUP(J3458,'[1]Nhân viên'!$E$20:$F$41,2,0)</f>
        <v>#N/A</v>
      </c>
    </row>
    <row r="3459" spans="1:18" x14ac:dyDescent="0.2">
      <c r="A3459" s="11">
        <v>3457</v>
      </c>
      <c r="M3459" s="24" t="e">
        <f>VLOOKUP(K3459,'Hàng hóa'!$C$5:$J3591,2,0)</f>
        <v>#N/A</v>
      </c>
      <c r="N3459" s="25" t="e">
        <f>VLOOKUP(K3459,'[1]Hàng hóa'!$C$5:$G$22,5,0)</f>
        <v>#N/A</v>
      </c>
      <c r="O3459" s="25" t="e">
        <f t="shared" si="165"/>
        <v>#N/A</v>
      </c>
      <c r="P3459" s="263" t="e">
        <f t="shared" si="166"/>
        <v>#N/A</v>
      </c>
      <c r="Q3459" s="25" t="e">
        <f t="shared" si="167"/>
        <v>#N/A</v>
      </c>
      <c r="R3459" s="24" t="e">
        <f>VLOOKUP(J3459,'[1]Nhân viên'!$E$20:$F$41,2,0)</f>
        <v>#N/A</v>
      </c>
    </row>
    <row r="3460" spans="1:18" x14ac:dyDescent="0.2">
      <c r="A3460" s="11">
        <v>3458</v>
      </c>
      <c r="M3460" s="24" t="e">
        <f>VLOOKUP(K3460,'Hàng hóa'!$C$5:$J3592,2,0)</f>
        <v>#N/A</v>
      </c>
      <c r="N3460" s="25" t="e">
        <f>VLOOKUP(K3460,'[1]Hàng hóa'!$C$5:$G$22,5,0)</f>
        <v>#N/A</v>
      </c>
      <c r="O3460" s="25" t="e">
        <f t="shared" si="165"/>
        <v>#N/A</v>
      </c>
      <c r="P3460" s="263" t="e">
        <f t="shared" si="166"/>
        <v>#N/A</v>
      </c>
      <c r="Q3460" s="25" t="e">
        <f t="shared" si="167"/>
        <v>#N/A</v>
      </c>
      <c r="R3460" s="24" t="e">
        <f>VLOOKUP(J3460,'[1]Nhân viên'!$E$20:$F$41,2,0)</f>
        <v>#N/A</v>
      </c>
    </row>
    <row r="3461" spans="1:18" x14ac:dyDescent="0.2">
      <c r="A3461" s="11">
        <v>3459</v>
      </c>
      <c r="M3461" s="24" t="e">
        <f>VLOOKUP(K3461,'Hàng hóa'!$C$5:$J3593,2,0)</f>
        <v>#N/A</v>
      </c>
      <c r="N3461" s="25" t="e">
        <f>VLOOKUP(K3461,'[1]Hàng hóa'!$C$5:$G$22,5,0)</f>
        <v>#N/A</v>
      </c>
      <c r="O3461" s="25" t="e">
        <f t="shared" si="165"/>
        <v>#N/A</v>
      </c>
      <c r="P3461" s="263" t="e">
        <f t="shared" si="166"/>
        <v>#N/A</v>
      </c>
      <c r="Q3461" s="25" t="e">
        <f t="shared" si="167"/>
        <v>#N/A</v>
      </c>
      <c r="R3461" s="24" t="e">
        <f>VLOOKUP(J3461,'[1]Nhân viên'!$E$20:$F$41,2,0)</f>
        <v>#N/A</v>
      </c>
    </row>
    <row r="3462" spans="1:18" x14ac:dyDescent="0.2">
      <c r="A3462" s="11">
        <v>3460</v>
      </c>
      <c r="M3462" s="24" t="e">
        <f>VLOOKUP(K3462,'Hàng hóa'!$C$5:$J3594,2,0)</f>
        <v>#N/A</v>
      </c>
      <c r="N3462" s="25" t="e">
        <f>VLOOKUP(K3462,'[1]Hàng hóa'!$C$5:$G$22,5,0)</f>
        <v>#N/A</v>
      </c>
      <c r="O3462" s="25" t="e">
        <f t="shared" si="165"/>
        <v>#N/A</v>
      </c>
      <c r="P3462" s="263" t="e">
        <f t="shared" si="166"/>
        <v>#N/A</v>
      </c>
      <c r="Q3462" s="25" t="e">
        <f t="shared" si="167"/>
        <v>#N/A</v>
      </c>
      <c r="R3462" s="24" t="e">
        <f>VLOOKUP(J3462,'[1]Nhân viên'!$E$20:$F$41,2,0)</f>
        <v>#N/A</v>
      </c>
    </row>
    <row r="3463" spans="1:18" x14ac:dyDescent="0.2">
      <c r="A3463" s="11">
        <v>3461</v>
      </c>
      <c r="M3463" s="24" t="e">
        <f>VLOOKUP(K3463,'Hàng hóa'!$C$5:$J3595,2,0)</f>
        <v>#N/A</v>
      </c>
      <c r="N3463" s="25" t="e">
        <f>VLOOKUP(K3463,'[1]Hàng hóa'!$C$5:$G$22,5,0)</f>
        <v>#N/A</v>
      </c>
      <c r="O3463" s="25" t="e">
        <f t="shared" si="165"/>
        <v>#N/A</v>
      </c>
      <c r="P3463" s="263" t="e">
        <f t="shared" si="166"/>
        <v>#N/A</v>
      </c>
      <c r="Q3463" s="25" t="e">
        <f t="shared" si="167"/>
        <v>#N/A</v>
      </c>
      <c r="R3463" s="24" t="e">
        <f>VLOOKUP(J3463,'[1]Nhân viên'!$E$20:$F$41,2,0)</f>
        <v>#N/A</v>
      </c>
    </row>
    <row r="3464" spans="1:18" x14ac:dyDescent="0.2">
      <c r="A3464" s="11">
        <v>3462</v>
      </c>
      <c r="M3464" s="24" t="e">
        <f>VLOOKUP(K3464,'Hàng hóa'!$C$5:$J3596,2,0)</f>
        <v>#N/A</v>
      </c>
      <c r="N3464" s="25" t="e">
        <f>VLOOKUP(K3464,'[1]Hàng hóa'!$C$5:$G$22,5,0)</f>
        <v>#N/A</v>
      </c>
      <c r="O3464" s="25" t="e">
        <f t="shared" si="165"/>
        <v>#N/A</v>
      </c>
      <c r="P3464" s="263" t="e">
        <f t="shared" si="166"/>
        <v>#N/A</v>
      </c>
      <c r="Q3464" s="25" t="e">
        <f t="shared" si="167"/>
        <v>#N/A</v>
      </c>
      <c r="R3464" s="24" t="e">
        <f>VLOOKUP(J3464,'[1]Nhân viên'!$E$20:$F$41,2,0)</f>
        <v>#N/A</v>
      </c>
    </row>
    <row r="3465" spans="1:18" x14ac:dyDescent="0.2">
      <c r="A3465" s="11">
        <v>3463</v>
      </c>
      <c r="M3465" s="24" t="e">
        <f>VLOOKUP(K3465,'Hàng hóa'!$C$5:$J3597,2,0)</f>
        <v>#N/A</v>
      </c>
      <c r="N3465" s="25" t="e">
        <f>VLOOKUP(K3465,'[1]Hàng hóa'!$C$5:$G$22,5,0)</f>
        <v>#N/A</v>
      </c>
      <c r="O3465" s="25" t="e">
        <f t="shared" si="165"/>
        <v>#N/A</v>
      </c>
      <c r="P3465" s="263" t="e">
        <f t="shared" si="166"/>
        <v>#N/A</v>
      </c>
      <c r="Q3465" s="25" t="e">
        <f t="shared" si="167"/>
        <v>#N/A</v>
      </c>
      <c r="R3465" s="24" t="e">
        <f>VLOOKUP(J3465,'[1]Nhân viên'!$E$20:$F$41,2,0)</f>
        <v>#N/A</v>
      </c>
    </row>
    <row r="3466" spans="1:18" x14ac:dyDescent="0.2">
      <c r="A3466" s="11">
        <v>3464</v>
      </c>
      <c r="M3466" s="24" t="e">
        <f>VLOOKUP(K3466,'Hàng hóa'!$C$5:$J3598,2,0)</f>
        <v>#N/A</v>
      </c>
      <c r="N3466" s="25" t="e">
        <f>VLOOKUP(K3466,'[1]Hàng hóa'!$C$5:$G$22,5,0)</f>
        <v>#N/A</v>
      </c>
      <c r="O3466" s="25" t="e">
        <f t="shared" si="165"/>
        <v>#N/A</v>
      </c>
      <c r="P3466" s="263" t="e">
        <f t="shared" si="166"/>
        <v>#N/A</v>
      </c>
      <c r="Q3466" s="25" t="e">
        <f t="shared" si="167"/>
        <v>#N/A</v>
      </c>
      <c r="R3466" s="24" t="e">
        <f>VLOOKUP(J3466,'[1]Nhân viên'!$E$20:$F$41,2,0)</f>
        <v>#N/A</v>
      </c>
    </row>
    <row r="3467" spans="1:18" x14ac:dyDescent="0.2">
      <c r="A3467" s="11">
        <v>3465</v>
      </c>
      <c r="M3467" s="24" t="e">
        <f>VLOOKUP(K3467,'Hàng hóa'!$C$5:$J3599,2,0)</f>
        <v>#N/A</v>
      </c>
      <c r="N3467" s="25" t="e">
        <f>VLOOKUP(K3467,'[1]Hàng hóa'!$C$5:$G$22,5,0)</f>
        <v>#N/A</v>
      </c>
      <c r="O3467" s="25" t="e">
        <f t="shared" si="165"/>
        <v>#N/A</v>
      </c>
      <c r="P3467" s="263" t="e">
        <f t="shared" si="166"/>
        <v>#N/A</v>
      </c>
      <c r="Q3467" s="25" t="e">
        <f t="shared" si="167"/>
        <v>#N/A</v>
      </c>
      <c r="R3467" s="24" t="e">
        <f>VLOOKUP(J3467,'[1]Nhân viên'!$E$20:$F$41,2,0)</f>
        <v>#N/A</v>
      </c>
    </row>
    <row r="3468" spans="1:18" x14ac:dyDescent="0.2">
      <c r="A3468" s="11">
        <v>3466</v>
      </c>
      <c r="M3468" s="24" t="e">
        <f>VLOOKUP(K3468,'Hàng hóa'!$C$5:$J3600,2,0)</f>
        <v>#N/A</v>
      </c>
      <c r="N3468" s="25" t="e">
        <f>VLOOKUP(K3468,'[1]Hàng hóa'!$C$5:$G$22,5,0)</f>
        <v>#N/A</v>
      </c>
      <c r="O3468" s="25" t="e">
        <f t="shared" si="165"/>
        <v>#N/A</v>
      </c>
      <c r="P3468" s="263" t="e">
        <f t="shared" si="166"/>
        <v>#N/A</v>
      </c>
      <c r="Q3468" s="25" t="e">
        <f t="shared" si="167"/>
        <v>#N/A</v>
      </c>
      <c r="R3468" s="24" t="e">
        <f>VLOOKUP(J3468,'[1]Nhân viên'!$E$20:$F$41,2,0)</f>
        <v>#N/A</v>
      </c>
    </row>
    <row r="3469" spans="1:18" x14ac:dyDescent="0.2">
      <c r="A3469" s="11">
        <v>3467</v>
      </c>
      <c r="M3469" s="24" t="e">
        <f>VLOOKUP(K3469,'Hàng hóa'!$C$5:$J3601,2,0)</f>
        <v>#N/A</v>
      </c>
      <c r="N3469" s="25" t="e">
        <f>VLOOKUP(K3469,'[1]Hàng hóa'!$C$5:$G$22,5,0)</f>
        <v>#N/A</v>
      </c>
      <c r="O3469" s="25" t="e">
        <f t="shared" si="165"/>
        <v>#N/A</v>
      </c>
      <c r="P3469" s="263" t="e">
        <f t="shared" si="166"/>
        <v>#N/A</v>
      </c>
      <c r="Q3469" s="25" t="e">
        <f t="shared" si="167"/>
        <v>#N/A</v>
      </c>
      <c r="R3469" s="24" t="e">
        <f>VLOOKUP(J3469,'[1]Nhân viên'!$E$20:$F$41,2,0)</f>
        <v>#N/A</v>
      </c>
    </row>
    <row r="3470" spans="1:18" x14ac:dyDescent="0.2">
      <c r="A3470" s="11">
        <v>3468</v>
      </c>
      <c r="M3470" s="24" t="e">
        <f>VLOOKUP(K3470,'Hàng hóa'!$C$5:$J3602,2,0)</f>
        <v>#N/A</v>
      </c>
      <c r="N3470" s="25" t="e">
        <f>VLOOKUP(K3470,'[1]Hàng hóa'!$C$5:$G$22,5,0)</f>
        <v>#N/A</v>
      </c>
      <c r="O3470" s="25" t="e">
        <f t="shared" si="165"/>
        <v>#N/A</v>
      </c>
      <c r="P3470" s="263" t="e">
        <f t="shared" si="166"/>
        <v>#N/A</v>
      </c>
      <c r="Q3470" s="25" t="e">
        <f t="shared" si="167"/>
        <v>#N/A</v>
      </c>
      <c r="R3470" s="24" t="e">
        <f>VLOOKUP(J3470,'[1]Nhân viên'!$E$20:$F$41,2,0)</f>
        <v>#N/A</v>
      </c>
    </row>
    <row r="3471" spans="1:18" x14ac:dyDescent="0.2">
      <c r="A3471" s="11">
        <v>3469</v>
      </c>
      <c r="M3471" s="24" t="e">
        <f>VLOOKUP(K3471,'Hàng hóa'!$C$5:$J3603,2,0)</f>
        <v>#N/A</v>
      </c>
      <c r="N3471" s="25" t="e">
        <f>VLOOKUP(K3471,'[1]Hàng hóa'!$C$5:$G$22,5,0)</f>
        <v>#N/A</v>
      </c>
      <c r="O3471" s="25" t="e">
        <f t="shared" si="165"/>
        <v>#N/A</v>
      </c>
      <c r="P3471" s="263" t="e">
        <f t="shared" si="166"/>
        <v>#N/A</v>
      </c>
      <c r="Q3471" s="25" t="e">
        <f t="shared" si="167"/>
        <v>#N/A</v>
      </c>
      <c r="R3471" s="24" t="e">
        <f>VLOOKUP(J3471,'[1]Nhân viên'!$E$20:$F$41,2,0)</f>
        <v>#N/A</v>
      </c>
    </row>
    <row r="3472" spans="1:18" x14ac:dyDescent="0.2">
      <c r="A3472" s="11">
        <v>3470</v>
      </c>
      <c r="M3472" s="24" t="e">
        <f>VLOOKUP(K3472,'Hàng hóa'!$C$5:$J3604,2,0)</f>
        <v>#N/A</v>
      </c>
      <c r="N3472" s="25" t="e">
        <f>VLOOKUP(K3472,'[1]Hàng hóa'!$C$5:$G$22,5,0)</f>
        <v>#N/A</v>
      </c>
      <c r="O3472" s="25" t="e">
        <f t="shared" si="165"/>
        <v>#N/A</v>
      </c>
      <c r="P3472" s="263" t="e">
        <f t="shared" si="166"/>
        <v>#N/A</v>
      </c>
      <c r="Q3472" s="25" t="e">
        <f t="shared" si="167"/>
        <v>#N/A</v>
      </c>
      <c r="R3472" s="24" t="e">
        <f>VLOOKUP(J3472,'[1]Nhân viên'!$E$20:$F$41,2,0)</f>
        <v>#N/A</v>
      </c>
    </row>
    <row r="3473" spans="1:18" x14ac:dyDescent="0.2">
      <c r="A3473" s="11">
        <v>3471</v>
      </c>
      <c r="M3473" s="24" t="e">
        <f>VLOOKUP(K3473,'Hàng hóa'!$C$5:$J3605,2,0)</f>
        <v>#N/A</v>
      </c>
      <c r="N3473" s="25" t="e">
        <f>VLOOKUP(K3473,'[1]Hàng hóa'!$C$5:$G$22,5,0)</f>
        <v>#N/A</v>
      </c>
      <c r="O3473" s="25" t="e">
        <f t="shared" si="165"/>
        <v>#N/A</v>
      </c>
      <c r="P3473" s="263" t="e">
        <f t="shared" si="166"/>
        <v>#N/A</v>
      </c>
      <c r="Q3473" s="25" t="e">
        <f t="shared" si="167"/>
        <v>#N/A</v>
      </c>
      <c r="R3473" s="24" t="e">
        <f>VLOOKUP(J3473,'[1]Nhân viên'!$E$20:$F$41,2,0)</f>
        <v>#N/A</v>
      </c>
    </row>
    <row r="3474" spans="1:18" x14ac:dyDescent="0.2">
      <c r="A3474" s="11">
        <v>3472</v>
      </c>
      <c r="M3474" s="24" t="e">
        <f>VLOOKUP(K3474,'Hàng hóa'!$C$5:$J3606,2,0)</f>
        <v>#N/A</v>
      </c>
      <c r="N3474" s="25" t="e">
        <f>VLOOKUP(K3474,'[1]Hàng hóa'!$C$5:$G$22,5,0)</f>
        <v>#N/A</v>
      </c>
      <c r="O3474" s="25" t="e">
        <f t="shared" si="165"/>
        <v>#N/A</v>
      </c>
      <c r="P3474" s="263" t="e">
        <f t="shared" si="166"/>
        <v>#N/A</v>
      </c>
      <c r="Q3474" s="25" t="e">
        <f t="shared" si="167"/>
        <v>#N/A</v>
      </c>
      <c r="R3474" s="24" t="e">
        <f>VLOOKUP(J3474,'[1]Nhân viên'!$E$20:$F$41,2,0)</f>
        <v>#N/A</v>
      </c>
    </row>
    <row r="3475" spans="1:18" x14ac:dyDescent="0.2">
      <c r="A3475" s="11">
        <v>3473</v>
      </c>
      <c r="M3475" s="24" t="e">
        <f>VLOOKUP(K3475,'Hàng hóa'!$C$5:$J3607,2,0)</f>
        <v>#N/A</v>
      </c>
      <c r="N3475" s="25" t="e">
        <f>VLOOKUP(K3475,'[1]Hàng hóa'!$C$5:$G$22,5,0)</f>
        <v>#N/A</v>
      </c>
      <c r="O3475" s="25" t="e">
        <f t="shared" si="165"/>
        <v>#N/A</v>
      </c>
      <c r="P3475" s="263" t="e">
        <f t="shared" si="166"/>
        <v>#N/A</v>
      </c>
      <c r="Q3475" s="25" t="e">
        <f t="shared" si="167"/>
        <v>#N/A</v>
      </c>
      <c r="R3475" s="24" t="e">
        <f>VLOOKUP(J3475,'[1]Nhân viên'!$E$20:$F$41,2,0)</f>
        <v>#N/A</v>
      </c>
    </row>
    <row r="3476" spans="1:18" x14ac:dyDescent="0.2">
      <c r="A3476" s="11">
        <v>3474</v>
      </c>
      <c r="M3476" s="24" t="e">
        <f>VLOOKUP(K3476,'Hàng hóa'!$C$5:$J3608,2,0)</f>
        <v>#N/A</v>
      </c>
      <c r="N3476" s="25" t="e">
        <f>VLOOKUP(K3476,'[1]Hàng hóa'!$C$5:$G$22,5,0)</f>
        <v>#N/A</v>
      </c>
      <c r="O3476" s="25" t="e">
        <f t="shared" si="165"/>
        <v>#N/A</v>
      </c>
      <c r="P3476" s="263" t="e">
        <f t="shared" si="166"/>
        <v>#N/A</v>
      </c>
      <c r="Q3476" s="25" t="e">
        <f t="shared" si="167"/>
        <v>#N/A</v>
      </c>
      <c r="R3476" s="24" t="e">
        <f>VLOOKUP(J3476,'[1]Nhân viên'!$E$20:$F$41,2,0)</f>
        <v>#N/A</v>
      </c>
    </row>
    <row r="3477" spans="1:18" x14ac:dyDescent="0.2">
      <c r="A3477" s="11">
        <v>3475</v>
      </c>
      <c r="M3477" s="24" t="e">
        <f>VLOOKUP(K3477,'Hàng hóa'!$C$5:$J3609,2,0)</f>
        <v>#N/A</v>
      </c>
      <c r="N3477" s="25" t="e">
        <f>VLOOKUP(K3477,'[1]Hàng hóa'!$C$5:$G$22,5,0)</f>
        <v>#N/A</v>
      </c>
      <c r="O3477" s="25" t="e">
        <f t="shared" si="165"/>
        <v>#N/A</v>
      </c>
      <c r="P3477" s="263" t="e">
        <f t="shared" si="166"/>
        <v>#N/A</v>
      </c>
      <c r="Q3477" s="25" t="e">
        <f t="shared" si="167"/>
        <v>#N/A</v>
      </c>
      <c r="R3477" s="24" t="e">
        <f>VLOOKUP(J3477,'[1]Nhân viên'!$E$20:$F$41,2,0)</f>
        <v>#N/A</v>
      </c>
    </row>
    <row r="3478" spans="1:18" x14ac:dyDescent="0.2">
      <c r="A3478" s="11">
        <v>3476</v>
      </c>
      <c r="M3478" s="24" t="e">
        <f>VLOOKUP(K3478,'Hàng hóa'!$C$5:$J3610,2,0)</f>
        <v>#N/A</v>
      </c>
      <c r="N3478" s="25" t="e">
        <f>VLOOKUP(K3478,'[1]Hàng hóa'!$C$5:$G$22,5,0)</f>
        <v>#N/A</v>
      </c>
      <c r="O3478" s="25" t="e">
        <f t="shared" si="165"/>
        <v>#N/A</v>
      </c>
      <c r="P3478" s="263" t="e">
        <f t="shared" si="166"/>
        <v>#N/A</v>
      </c>
      <c r="Q3478" s="25" t="e">
        <f t="shared" si="167"/>
        <v>#N/A</v>
      </c>
      <c r="R3478" s="24" t="e">
        <f>VLOOKUP(J3478,'[1]Nhân viên'!$E$20:$F$41,2,0)</f>
        <v>#N/A</v>
      </c>
    </row>
    <row r="3479" spans="1:18" x14ac:dyDescent="0.2">
      <c r="A3479" s="11">
        <v>3477</v>
      </c>
      <c r="M3479" s="24" t="e">
        <f>VLOOKUP(K3479,'Hàng hóa'!$C$5:$J3611,2,0)</f>
        <v>#N/A</v>
      </c>
      <c r="N3479" s="25" t="e">
        <f>VLOOKUP(K3479,'[1]Hàng hóa'!$C$5:$G$22,5,0)</f>
        <v>#N/A</v>
      </c>
      <c r="O3479" s="25" t="e">
        <f t="shared" si="165"/>
        <v>#N/A</v>
      </c>
      <c r="P3479" s="263" t="e">
        <f t="shared" si="166"/>
        <v>#N/A</v>
      </c>
      <c r="Q3479" s="25" t="e">
        <f t="shared" si="167"/>
        <v>#N/A</v>
      </c>
      <c r="R3479" s="24" t="e">
        <f>VLOOKUP(J3479,'[1]Nhân viên'!$E$20:$F$41,2,0)</f>
        <v>#N/A</v>
      </c>
    </row>
    <row r="3480" spans="1:18" x14ac:dyDescent="0.2">
      <c r="A3480" s="11">
        <v>3478</v>
      </c>
      <c r="M3480" s="24" t="e">
        <f>VLOOKUP(K3480,'Hàng hóa'!$C$5:$J3612,2,0)</f>
        <v>#N/A</v>
      </c>
      <c r="N3480" s="25" t="e">
        <f>VLOOKUP(K3480,'[1]Hàng hóa'!$C$5:$G$22,5,0)</f>
        <v>#N/A</v>
      </c>
      <c r="O3480" s="25" t="e">
        <f t="shared" si="165"/>
        <v>#N/A</v>
      </c>
      <c r="P3480" s="263" t="e">
        <f t="shared" si="166"/>
        <v>#N/A</v>
      </c>
      <c r="Q3480" s="25" t="e">
        <f t="shared" si="167"/>
        <v>#N/A</v>
      </c>
      <c r="R3480" s="24" t="e">
        <f>VLOOKUP(J3480,'[1]Nhân viên'!$E$20:$F$41,2,0)</f>
        <v>#N/A</v>
      </c>
    </row>
    <row r="3481" spans="1:18" x14ac:dyDescent="0.2">
      <c r="A3481" s="11">
        <v>3479</v>
      </c>
      <c r="M3481" s="24" t="e">
        <f>VLOOKUP(K3481,'Hàng hóa'!$C$5:$J3613,2,0)</f>
        <v>#N/A</v>
      </c>
      <c r="N3481" s="25" t="e">
        <f>VLOOKUP(K3481,'[1]Hàng hóa'!$C$5:$G$22,5,0)</f>
        <v>#N/A</v>
      </c>
      <c r="O3481" s="25" t="e">
        <f t="shared" si="165"/>
        <v>#N/A</v>
      </c>
      <c r="P3481" s="263" t="e">
        <f t="shared" si="166"/>
        <v>#N/A</v>
      </c>
      <c r="Q3481" s="25" t="e">
        <f t="shared" si="167"/>
        <v>#N/A</v>
      </c>
      <c r="R3481" s="24" t="e">
        <f>VLOOKUP(J3481,'[1]Nhân viên'!$E$20:$F$41,2,0)</f>
        <v>#N/A</v>
      </c>
    </row>
    <row r="3482" spans="1:18" x14ac:dyDescent="0.2">
      <c r="A3482" s="11">
        <v>3480</v>
      </c>
      <c r="M3482" s="24" t="e">
        <f>VLOOKUP(K3482,'Hàng hóa'!$C$5:$J3614,2,0)</f>
        <v>#N/A</v>
      </c>
      <c r="N3482" s="25" t="e">
        <f>VLOOKUP(K3482,'[1]Hàng hóa'!$C$5:$G$22,5,0)</f>
        <v>#N/A</v>
      </c>
      <c r="O3482" s="25" t="e">
        <f t="shared" ref="O3482:O3545" si="168">L3482*N3482</f>
        <v>#N/A</v>
      </c>
      <c r="P3482" s="263" t="e">
        <f t="shared" ref="P3482:P3545" si="169">O3482*8%</f>
        <v>#N/A</v>
      </c>
      <c r="Q3482" s="25" t="e">
        <f t="shared" ref="Q3482:Q3545" si="170">O3482*P3482+O3482</f>
        <v>#N/A</v>
      </c>
      <c r="R3482" s="24" t="e">
        <f>VLOOKUP(J3482,'[1]Nhân viên'!$E$20:$F$41,2,0)</f>
        <v>#N/A</v>
      </c>
    </row>
    <row r="3483" spans="1:18" x14ac:dyDescent="0.2">
      <c r="A3483" s="11">
        <v>3481</v>
      </c>
      <c r="M3483" s="24" t="e">
        <f>VLOOKUP(K3483,'Hàng hóa'!$C$5:$J3615,2,0)</f>
        <v>#N/A</v>
      </c>
      <c r="N3483" s="25" t="e">
        <f>VLOOKUP(K3483,'[1]Hàng hóa'!$C$5:$G$22,5,0)</f>
        <v>#N/A</v>
      </c>
      <c r="O3483" s="25" t="e">
        <f t="shared" si="168"/>
        <v>#N/A</v>
      </c>
      <c r="P3483" s="263" t="e">
        <f t="shared" si="169"/>
        <v>#N/A</v>
      </c>
      <c r="Q3483" s="25" t="e">
        <f t="shared" si="170"/>
        <v>#N/A</v>
      </c>
      <c r="R3483" s="24" t="e">
        <f>VLOOKUP(J3483,'[1]Nhân viên'!$E$20:$F$41,2,0)</f>
        <v>#N/A</v>
      </c>
    </row>
    <row r="3484" spans="1:18" x14ac:dyDescent="0.2">
      <c r="A3484" s="11">
        <v>3482</v>
      </c>
      <c r="M3484" s="24" t="e">
        <f>VLOOKUP(K3484,'Hàng hóa'!$C$5:$J3616,2,0)</f>
        <v>#N/A</v>
      </c>
      <c r="N3484" s="25" t="e">
        <f>VLOOKUP(K3484,'[1]Hàng hóa'!$C$5:$G$22,5,0)</f>
        <v>#N/A</v>
      </c>
      <c r="O3484" s="25" t="e">
        <f t="shared" si="168"/>
        <v>#N/A</v>
      </c>
      <c r="P3484" s="263" t="e">
        <f t="shared" si="169"/>
        <v>#N/A</v>
      </c>
      <c r="Q3484" s="25" t="e">
        <f t="shared" si="170"/>
        <v>#N/A</v>
      </c>
      <c r="R3484" s="24" t="e">
        <f>VLOOKUP(J3484,'[1]Nhân viên'!$E$20:$F$41,2,0)</f>
        <v>#N/A</v>
      </c>
    </row>
    <row r="3485" spans="1:18" x14ac:dyDescent="0.2">
      <c r="A3485" s="11">
        <v>3483</v>
      </c>
      <c r="M3485" s="24" t="e">
        <f>VLOOKUP(K3485,'Hàng hóa'!$C$5:$J3617,2,0)</f>
        <v>#N/A</v>
      </c>
      <c r="N3485" s="25" t="e">
        <f>VLOOKUP(K3485,'[1]Hàng hóa'!$C$5:$G$22,5,0)</f>
        <v>#N/A</v>
      </c>
      <c r="O3485" s="25" t="e">
        <f t="shared" si="168"/>
        <v>#N/A</v>
      </c>
      <c r="P3485" s="263" t="e">
        <f t="shared" si="169"/>
        <v>#N/A</v>
      </c>
      <c r="Q3485" s="25" t="e">
        <f t="shared" si="170"/>
        <v>#N/A</v>
      </c>
      <c r="R3485" s="24" t="e">
        <f>VLOOKUP(J3485,'[1]Nhân viên'!$E$20:$F$41,2,0)</f>
        <v>#N/A</v>
      </c>
    </row>
    <row r="3486" spans="1:18" x14ac:dyDescent="0.2">
      <c r="A3486" s="11">
        <v>3484</v>
      </c>
      <c r="M3486" s="24" t="e">
        <f>VLOOKUP(K3486,'Hàng hóa'!$C$5:$J3618,2,0)</f>
        <v>#N/A</v>
      </c>
      <c r="N3486" s="25" t="e">
        <f>VLOOKUP(K3486,'[1]Hàng hóa'!$C$5:$G$22,5,0)</f>
        <v>#N/A</v>
      </c>
      <c r="O3486" s="25" t="e">
        <f t="shared" si="168"/>
        <v>#N/A</v>
      </c>
      <c r="P3486" s="263" t="e">
        <f t="shared" si="169"/>
        <v>#N/A</v>
      </c>
      <c r="Q3486" s="25" t="e">
        <f t="shared" si="170"/>
        <v>#N/A</v>
      </c>
      <c r="R3486" s="24" t="e">
        <f>VLOOKUP(J3486,'[1]Nhân viên'!$E$20:$F$41,2,0)</f>
        <v>#N/A</v>
      </c>
    </row>
    <row r="3487" spans="1:18" x14ac:dyDescent="0.2">
      <c r="A3487" s="11">
        <v>3485</v>
      </c>
      <c r="M3487" s="24" t="e">
        <f>VLOOKUP(K3487,'Hàng hóa'!$C$5:$J3619,2,0)</f>
        <v>#N/A</v>
      </c>
      <c r="N3487" s="25" t="e">
        <f>VLOOKUP(K3487,'[1]Hàng hóa'!$C$5:$G$22,5,0)</f>
        <v>#N/A</v>
      </c>
      <c r="O3487" s="25" t="e">
        <f t="shared" si="168"/>
        <v>#N/A</v>
      </c>
      <c r="P3487" s="263" t="e">
        <f t="shared" si="169"/>
        <v>#N/A</v>
      </c>
      <c r="Q3487" s="25" t="e">
        <f t="shared" si="170"/>
        <v>#N/A</v>
      </c>
      <c r="R3487" s="24" t="e">
        <f>VLOOKUP(J3487,'[1]Nhân viên'!$E$20:$F$41,2,0)</f>
        <v>#N/A</v>
      </c>
    </row>
    <row r="3488" spans="1:18" x14ac:dyDescent="0.2">
      <c r="A3488" s="11">
        <v>3486</v>
      </c>
      <c r="M3488" s="24" t="e">
        <f>VLOOKUP(K3488,'Hàng hóa'!$C$5:$J3620,2,0)</f>
        <v>#N/A</v>
      </c>
      <c r="N3488" s="25" t="e">
        <f>VLOOKUP(K3488,'[1]Hàng hóa'!$C$5:$G$22,5,0)</f>
        <v>#N/A</v>
      </c>
      <c r="O3488" s="25" t="e">
        <f t="shared" si="168"/>
        <v>#N/A</v>
      </c>
      <c r="P3488" s="263" t="e">
        <f t="shared" si="169"/>
        <v>#N/A</v>
      </c>
      <c r="Q3488" s="25" t="e">
        <f t="shared" si="170"/>
        <v>#N/A</v>
      </c>
      <c r="R3488" s="24" t="e">
        <f>VLOOKUP(J3488,'[1]Nhân viên'!$E$20:$F$41,2,0)</f>
        <v>#N/A</v>
      </c>
    </row>
    <row r="3489" spans="1:18" x14ac:dyDescent="0.2">
      <c r="A3489" s="11">
        <v>3487</v>
      </c>
      <c r="M3489" s="24" t="e">
        <f>VLOOKUP(K3489,'Hàng hóa'!$C$5:$J3621,2,0)</f>
        <v>#N/A</v>
      </c>
      <c r="N3489" s="25" t="e">
        <f>VLOOKUP(K3489,'[1]Hàng hóa'!$C$5:$G$22,5,0)</f>
        <v>#N/A</v>
      </c>
      <c r="O3489" s="25" t="e">
        <f t="shared" si="168"/>
        <v>#N/A</v>
      </c>
      <c r="P3489" s="263" t="e">
        <f t="shared" si="169"/>
        <v>#N/A</v>
      </c>
      <c r="Q3489" s="25" t="e">
        <f t="shared" si="170"/>
        <v>#N/A</v>
      </c>
      <c r="R3489" s="24" t="e">
        <f>VLOOKUP(J3489,'[1]Nhân viên'!$E$20:$F$41,2,0)</f>
        <v>#N/A</v>
      </c>
    </row>
    <row r="3490" spans="1:18" x14ac:dyDescent="0.2">
      <c r="A3490" s="11">
        <v>3488</v>
      </c>
      <c r="M3490" s="24" t="e">
        <f>VLOOKUP(K3490,'Hàng hóa'!$C$5:$J3622,2,0)</f>
        <v>#N/A</v>
      </c>
      <c r="N3490" s="25" t="e">
        <f>VLOOKUP(K3490,'[1]Hàng hóa'!$C$5:$G$22,5,0)</f>
        <v>#N/A</v>
      </c>
      <c r="O3490" s="25" t="e">
        <f t="shared" si="168"/>
        <v>#N/A</v>
      </c>
      <c r="P3490" s="263" t="e">
        <f t="shared" si="169"/>
        <v>#N/A</v>
      </c>
      <c r="Q3490" s="25" t="e">
        <f t="shared" si="170"/>
        <v>#N/A</v>
      </c>
      <c r="R3490" s="24" t="e">
        <f>VLOOKUP(J3490,'[1]Nhân viên'!$E$20:$F$41,2,0)</f>
        <v>#N/A</v>
      </c>
    </row>
    <row r="3491" spans="1:18" x14ac:dyDescent="0.2">
      <c r="A3491" s="11">
        <v>3489</v>
      </c>
      <c r="M3491" s="24" t="e">
        <f>VLOOKUP(K3491,'Hàng hóa'!$C$5:$J3623,2,0)</f>
        <v>#N/A</v>
      </c>
      <c r="N3491" s="25" t="e">
        <f>VLOOKUP(K3491,'[1]Hàng hóa'!$C$5:$G$22,5,0)</f>
        <v>#N/A</v>
      </c>
      <c r="O3491" s="25" t="e">
        <f t="shared" si="168"/>
        <v>#N/A</v>
      </c>
      <c r="P3491" s="263" t="e">
        <f t="shared" si="169"/>
        <v>#N/A</v>
      </c>
      <c r="Q3491" s="25" t="e">
        <f t="shared" si="170"/>
        <v>#N/A</v>
      </c>
      <c r="R3491" s="24" t="e">
        <f>VLOOKUP(J3491,'[1]Nhân viên'!$E$20:$F$41,2,0)</f>
        <v>#N/A</v>
      </c>
    </row>
    <row r="3492" spans="1:18" x14ac:dyDescent="0.2">
      <c r="A3492" s="11">
        <v>3490</v>
      </c>
      <c r="M3492" s="24" t="e">
        <f>VLOOKUP(K3492,'Hàng hóa'!$C$5:$J3624,2,0)</f>
        <v>#N/A</v>
      </c>
      <c r="N3492" s="25" t="e">
        <f>VLOOKUP(K3492,'[1]Hàng hóa'!$C$5:$G$22,5,0)</f>
        <v>#N/A</v>
      </c>
      <c r="O3492" s="25" t="e">
        <f t="shared" si="168"/>
        <v>#N/A</v>
      </c>
      <c r="P3492" s="263" t="e">
        <f t="shared" si="169"/>
        <v>#N/A</v>
      </c>
      <c r="Q3492" s="25" t="e">
        <f t="shared" si="170"/>
        <v>#N/A</v>
      </c>
      <c r="R3492" s="24" t="e">
        <f>VLOOKUP(J3492,'[1]Nhân viên'!$E$20:$F$41,2,0)</f>
        <v>#N/A</v>
      </c>
    </row>
    <row r="3493" spans="1:18" x14ac:dyDescent="0.2">
      <c r="A3493" s="11">
        <v>3491</v>
      </c>
      <c r="M3493" s="24" t="e">
        <f>VLOOKUP(K3493,'Hàng hóa'!$C$5:$J3625,2,0)</f>
        <v>#N/A</v>
      </c>
      <c r="N3493" s="25" t="e">
        <f>VLOOKUP(K3493,'[1]Hàng hóa'!$C$5:$G$22,5,0)</f>
        <v>#N/A</v>
      </c>
      <c r="O3493" s="25" t="e">
        <f t="shared" si="168"/>
        <v>#N/A</v>
      </c>
      <c r="P3493" s="263" t="e">
        <f t="shared" si="169"/>
        <v>#N/A</v>
      </c>
      <c r="Q3493" s="25" t="e">
        <f t="shared" si="170"/>
        <v>#N/A</v>
      </c>
      <c r="R3493" s="24" t="e">
        <f>VLOOKUP(J3493,'[1]Nhân viên'!$E$20:$F$41,2,0)</f>
        <v>#N/A</v>
      </c>
    </row>
    <row r="3494" spans="1:18" x14ac:dyDescent="0.2">
      <c r="A3494" s="11">
        <v>3492</v>
      </c>
      <c r="M3494" s="24" t="e">
        <f>VLOOKUP(K3494,'Hàng hóa'!$C$5:$J3626,2,0)</f>
        <v>#N/A</v>
      </c>
      <c r="N3494" s="25" t="e">
        <f>VLOOKUP(K3494,'[1]Hàng hóa'!$C$5:$G$22,5,0)</f>
        <v>#N/A</v>
      </c>
      <c r="O3494" s="25" t="e">
        <f t="shared" si="168"/>
        <v>#N/A</v>
      </c>
      <c r="P3494" s="263" t="e">
        <f t="shared" si="169"/>
        <v>#N/A</v>
      </c>
      <c r="Q3494" s="25" t="e">
        <f t="shared" si="170"/>
        <v>#N/A</v>
      </c>
      <c r="R3494" s="24" t="e">
        <f>VLOOKUP(J3494,'[1]Nhân viên'!$E$20:$F$41,2,0)</f>
        <v>#N/A</v>
      </c>
    </row>
    <row r="3495" spans="1:18" x14ac:dyDescent="0.2">
      <c r="A3495" s="11">
        <v>3493</v>
      </c>
      <c r="M3495" s="24" t="e">
        <f>VLOOKUP(K3495,'Hàng hóa'!$C$5:$J3627,2,0)</f>
        <v>#N/A</v>
      </c>
      <c r="N3495" s="25" t="e">
        <f>VLOOKUP(K3495,'[1]Hàng hóa'!$C$5:$G$22,5,0)</f>
        <v>#N/A</v>
      </c>
      <c r="O3495" s="25" t="e">
        <f t="shared" si="168"/>
        <v>#N/A</v>
      </c>
      <c r="P3495" s="263" t="e">
        <f t="shared" si="169"/>
        <v>#N/A</v>
      </c>
      <c r="Q3495" s="25" t="e">
        <f t="shared" si="170"/>
        <v>#N/A</v>
      </c>
      <c r="R3495" s="24" t="e">
        <f>VLOOKUP(J3495,'[1]Nhân viên'!$E$20:$F$41,2,0)</f>
        <v>#N/A</v>
      </c>
    </row>
    <row r="3496" spans="1:18" x14ac:dyDescent="0.2">
      <c r="A3496" s="11">
        <v>3494</v>
      </c>
      <c r="M3496" s="24" t="e">
        <f>VLOOKUP(K3496,'Hàng hóa'!$C$5:$J3628,2,0)</f>
        <v>#N/A</v>
      </c>
      <c r="N3496" s="25" t="e">
        <f>VLOOKUP(K3496,'[1]Hàng hóa'!$C$5:$G$22,5,0)</f>
        <v>#N/A</v>
      </c>
      <c r="O3496" s="25" t="e">
        <f t="shared" si="168"/>
        <v>#N/A</v>
      </c>
      <c r="P3496" s="263" t="e">
        <f t="shared" si="169"/>
        <v>#N/A</v>
      </c>
      <c r="Q3496" s="25" t="e">
        <f t="shared" si="170"/>
        <v>#N/A</v>
      </c>
      <c r="R3496" s="24" t="e">
        <f>VLOOKUP(J3496,'[1]Nhân viên'!$E$20:$F$41,2,0)</f>
        <v>#N/A</v>
      </c>
    </row>
    <row r="3497" spans="1:18" x14ac:dyDescent="0.2">
      <c r="A3497" s="11">
        <v>3495</v>
      </c>
      <c r="M3497" s="24" t="e">
        <f>VLOOKUP(K3497,'Hàng hóa'!$C$5:$J3629,2,0)</f>
        <v>#N/A</v>
      </c>
      <c r="N3497" s="25" t="e">
        <f>VLOOKUP(K3497,'[1]Hàng hóa'!$C$5:$G$22,5,0)</f>
        <v>#N/A</v>
      </c>
      <c r="O3497" s="25" t="e">
        <f t="shared" si="168"/>
        <v>#N/A</v>
      </c>
      <c r="P3497" s="263" t="e">
        <f t="shared" si="169"/>
        <v>#N/A</v>
      </c>
      <c r="Q3497" s="25" t="e">
        <f t="shared" si="170"/>
        <v>#N/A</v>
      </c>
      <c r="R3497" s="24" t="e">
        <f>VLOOKUP(J3497,'[1]Nhân viên'!$E$20:$F$41,2,0)</f>
        <v>#N/A</v>
      </c>
    </row>
    <row r="3498" spans="1:18" x14ac:dyDescent="0.2">
      <c r="A3498" s="11">
        <v>3496</v>
      </c>
      <c r="M3498" s="24" t="e">
        <f>VLOOKUP(K3498,'Hàng hóa'!$C$5:$J3630,2,0)</f>
        <v>#N/A</v>
      </c>
      <c r="N3498" s="25" t="e">
        <f>VLOOKUP(K3498,'[1]Hàng hóa'!$C$5:$G$22,5,0)</f>
        <v>#N/A</v>
      </c>
      <c r="O3498" s="25" t="e">
        <f t="shared" si="168"/>
        <v>#N/A</v>
      </c>
      <c r="P3498" s="263" t="e">
        <f t="shared" si="169"/>
        <v>#N/A</v>
      </c>
      <c r="Q3498" s="25" t="e">
        <f t="shared" si="170"/>
        <v>#N/A</v>
      </c>
      <c r="R3498" s="24" t="e">
        <f>VLOOKUP(J3498,'[1]Nhân viên'!$E$20:$F$41,2,0)</f>
        <v>#N/A</v>
      </c>
    </row>
    <row r="3499" spans="1:18" x14ac:dyDescent="0.2">
      <c r="A3499" s="11">
        <v>3497</v>
      </c>
      <c r="M3499" s="24" t="e">
        <f>VLOOKUP(K3499,'Hàng hóa'!$C$5:$J3631,2,0)</f>
        <v>#N/A</v>
      </c>
      <c r="N3499" s="25" t="e">
        <f>VLOOKUP(K3499,'[1]Hàng hóa'!$C$5:$G$22,5,0)</f>
        <v>#N/A</v>
      </c>
      <c r="O3499" s="25" t="e">
        <f t="shared" si="168"/>
        <v>#N/A</v>
      </c>
      <c r="P3499" s="263" t="e">
        <f t="shared" si="169"/>
        <v>#N/A</v>
      </c>
      <c r="Q3499" s="25" t="e">
        <f t="shared" si="170"/>
        <v>#N/A</v>
      </c>
      <c r="R3499" s="24" t="e">
        <f>VLOOKUP(J3499,'[1]Nhân viên'!$E$20:$F$41,2,0)</f>
        <v>#N/A</v>
      </c>
    </row>
    <row r="3500" spans="1:18" x14ac:dyDescent="0.2">
      <c r="A3500" s="11">
        <v>3498</v>
      </c>
      <c r="M3500" s="24" t="e">
        <f>VLOOKUP(K3500,'Hàng hóa'!$C$5:$J3632,2,0)</f>
        <v>#N/A</v>
      </c>
      <c r="N3500" s="25" t="e">
        <f>VLOOKUP(K3500,'[1]Hàng hóa'!$C$5:$G$22,5,0)</f>
        <v>#N/A</v>
      </c>
      <c r="O3500" s="25" t="e">
        <f t="shared" si="168"/>
        <v>#N/A</v>
      </c>
      <c r="P3500" s="263" t="e">
        <f t="shared" si="169"/>
        <v>#N/A</v>
      </c>
      <c r="Q3500" s="25" t="e">
        <f t="shared" si="170"/>
        <v>#N/A</v>
      </c>
      <c r="R3500" s="24" t="e">
        <f>VLOOKUP(J3500,'[1]Nhân viên'!$E$20:$F$41,2,0)</f>
        <v>#N/A</v>
      </c>
    </row>
    <row r="3501" spans="1:18" x14ac:dyDescent="0.2">
      <c r="A3501" s="11">
        <v>3499</v>
      </c>
      <c r="M3501" s="24" t="e">
        <f>VLOOKUP(K3501,'Hàng hóa'!$C$5:$J3633,2,0)</f>
        <v>#N/A</v>
      </c>
      <c r="N3501" s="25" t="e">
        <f>VLOOKUP(K3501,'[1]Hàng hóa'!$C$5:$G$22,5,0)</f>
        <v>#N/A</v>
      </c>
      <c r="O3501" s="25" t="e">
        <f t="shared" si="168"/>
        <v>#N/A</v>
      </c>
      <c r="P3501" s="263" t="e">
        <f t="shared" si="169"/>
        <v>#N/A</v>
      </c>
      <c r="Q3501" s="25" t="e">
        <f t="shared" si="170"/>
        <v>#N/A</v>
      </c>
      <c r="R3501" s="24" t="e">
        <f>VLOOKUP(J3501,'[1]Nhân viên'!$E$20:$F$41,2,0)</f>
        <v>#N/A</v>
      </c>
    </row>
    <row r="3502" spans="1:18" x14ac:dyDescent="0.2">
      <c r="A3502" s="11">
        <v>3500</v>
      </c>
      <c r="M3502" s="24" t="e">
        <f>VLOOKUP(K3502,'Hàng hóa'!$C$5:$J3634,2,0)</f>
        <v>#N/A</v>
      </c>
      <c r="N3502" s="25" t="e">
        <f>VLOOKUP(K3502,'[1]Hàng hóa'!$C$5:$G$22,5,0)</f>
        <v>#N/A</v>
      </c>
      <c r="O3502" s="25" t="e">
        <f t="shared" si="168"/>
        <v>#N/A</v>
      </c>
      <c r="P3502" s="263" t="e">
        <f t="shared" si="169"/>
        <v>#N/A</v>
      </c>
      <c r="Q3502" s="25" t="e">
        <f t="shared" si="170"/>
        <v>#N/A</v>
      </c>
      <c r="R3502" s="24" t="e">
        <f>VLOOKUP(J3502,'[1]Nhân viên'!$E$20:$F$41,2,0)</f>
        <v>#N/A</v>
      </c>
    </row>
    <row r="3503" spans="1:18" x14ac:dyDescent="0.2">
      <c r="A3503" s="11">
        <v>3501</v>
      </c>
      <c r="M3503" s="24" t="e">
        <f>VLOOKUP(K3503,'Hàng hóa'!$C$5:$J3635,2,0)</f>
        <v>#N/A</v>
      </c>
      <c r="N3503" s="25" t="e">
        <f>VLOOKUP(K3503,'[1]Hàng hóa'!$C$5:$G$22,5,0)</f>
        <v>#N/A</v>
      </c>
      <c r="O3503" s="25" t="e">
        <f t="shared" si="168"/>
        <v>#N/A</v>
      </c>
      <c r="P3503" s="263" t="e">
        <f t="shared" si="169"/>
        <v>#N/A</v>
      </c>
      <c r="Q3503" s="25" t="e">
        <f t="shared" si="170"/>
        <v>#N/A</v>
      </c>
      <c r="R3503" s="24" t="e">
        <f>VLOOKUP(J3503,'[1]Nhân viên'!$E$20:$F$41,2,0)</f>
        <v>#N/A</v>
      </c>
    </row>
    <row r="3504" spans="1:18" x14ac:dyDescent="0.2">
      <c r="A3504" s="11">
        <v>3502</v>
      </c>
      <c r="M3504" s="24" t="e">
        <f>VLOOKUP(K3504,'Hàng hóa'!$C$5:$J3636,2,0)</f>
        <v>#N/A</v>
      </c>
      <c r="N3504" s="25" t="e">
        <f>VLOOKUP(K3504,'[1]Hàng hóa'!$C$5:$G$22,5,0)</f>
        <v>#N/A</v>
      </c>
      <c r="O3504" s="25" t="e">
        <f t="shared" si="168"/>
        <v>#N/A</v>
      </c>
      <c r="P3504" s="263" t="e">
        <f t="shared" si="169"/>
        <v>#N/A</v>
      </c>
      <c r="Q3504" s="25" t="e">
        <f t="shared" si="170"/>
        <v>#N/A</v>
      </c>
      <c r="R3504" s="24" t="e">
        <f>VLOOKUP(J3504,'[1]Nhân viên'!$E$20:$F$41,2,0)</f>
        <v>#N/A</v>
      </c>
    </row>
    <row r="3505" spans="1:18" x14ac:dyDescent="0.2">
      <c r="A3505" s="11">
        <v>3503</v>
      </c>
      <c r="M3505" s="24" t="e">
        <f>VLOOKUP(K3505,'Hàng hóa'!$C$5:$J3637,2,0)</f>
        <v>#N/A</v>
      </c>
      <c r="N3505" s="25" t="e">
        <f>VLOOKUP(K3505,'[1]Hàng hóa'!$C$5:$G$22,5,0)</f>
        <v>#N/A</v>
      </c>
      <c r="O3505" s="25" t="e">
        <f t="shared" si="168"/>
        <v>#N/A</v>
      </c>
      <c r="P3505" s="263" t="e">
        <f t="shared" si="169"/>
        <v>#N/A</v>
      </c>
      <c r="Q3505" s="25" t="e">
        <f t="shared" si="170"/>
        <v>#N/A</v>
      </c>
      <c r="R3505" s="24" t="e">
        <f>VLOOKUP(J3505,'[1]Nhân viên'!$E$20:$F$41,2,0)</f>
        <v>#N/A</v>
      </c>
    </row>
    <row r="3506" spans="1:18" x14ac:dyDescent="0.2">
      <c r="A3506" s="11">
        <v>3504</v>
      </c>
      <c r="M3506" s="24" t="e">
        <f>VLOOKUP(K3506,'Hàng hóa'!$C$5:$J3638,2,0)</f>
        <v>#N/A</v>
      </c>
      <c r="N3506" s="25" t="e">
        <f>VLOOKUP(K3506,'[1]Hàng hóa'!$C$5:$G$22,5,0)</f>
        <v>#N/A</v>
      </c>
      <c r="O3506" s="25" t="e">
        <f t="shared" si="168"/>
        <v>#N/A</v>
      </c>
      <c r="P3506" s="263" t="e">
        <f t="shared" si="169"/>
        <v>#N/A</v>
      </c>
      <c r="Q3506" s="25" t="e">
        <f t="shared" si="170"/>
        <v>#N/A</v>
      </c>
      <c r="R3506" s="24" t="e">
        <f>VLOOKUP(J3506,'[1]Nhân viên'!$E$20:$F$41,2,0)</f>
        <v>#N/A</v>
      </c>
    </row>
    <row r="3507" spans="1:18" x14ac:dyDescent="0.2">
      <c r="A3507" s="11">
        <v>3505</v>
      </c>
      <c r="M3507" s="24" t="e">
        <f>VLOOKUP(K3507,'Hàng hóa'!$C$5:$J3639,2,0)</f>
        <v>#N/A</v>
      </c>
      <c r="N3507" s="25" t="e">
        <f>VLOOKUP(K3507,'[1]Hàng hóa'!$C$5:$G$22,5,0)</f>
        <v>#N/A</v>
      </c>
      <c r="O3507" s="25" t="e">
        <f t="shared" si="168"/>
        <v>#N/A</v>
      </c>
      <c r="P3507" s="263" t="e">
        <f t="shared" si="169"/>
        <v>#N/A</v>
      </c>
      <c r="Q3507" s="25" t="e">
        <f t="shared" si="170"/>
        <v>#N/A</v>
      </c>
      <c r="R3507" s="24" t="e">
        <f>VLOOKUP(J3507,'[1]Nhân viên'!$E$20:$F$41,2,0)</f>
        <v>#N/A</v>
      </c>
    </row>
    <row r="3508" spans="1:18" x14ac:dyDescent="0.2">
      <c r="A3508" s="11">
        <v>3506</v>
      </c>
      <c r="M3508" s="24" t="e">
        <f>VLOOKUP(K3508,'Hàng hóa'!$C$5:$J3640,2,0)</f>
        <v>#N/A</v>
      </c>
      <c r="N3508" s="25" t="e">
        <f>VLOOKUP(K3508,'[1]Hàng hóa'!$C$5:$G$22,5,0)</f>
        <v>#N/A</v>
      </c>
      <c r="O3508" s="25" t="e">
        <f t="shared" si="168"/>
        <v>#N/A</v>
      </c>
      <c r="P3508" s="263" t="e">
        <f t="shared" si="169"/>
        <v>#N/A</v>
      </c>
      <c r="Q3508" s="25" t="e">
        <f t="shared" si="170"/>
        <v>#N/A</v>
      </c>
      <c r="R3508" s="24" t="e">
        <f>VLOOKUP(J3508,'[1]Nhân viên'!$E$20:$F$41,2,0)</f>
        <v>#N/A</v>
      </c>
    </row>
    <row r="3509" spans="1:18" x14ac:dyDescent="0.2">
      <c r="A3509" s="11">
        <v>3507</v>
      </c>
      <c r="M3509" s="24" t="e">
        <f>VLOOKUP(K3509,'Hàng hóa'!$C$5:$J3641,2,0)</f>
        <v>#N/A</v>
      </c>
      <c r="N3509" s="25" t="e">
        <f>VLOOKUP(K3509,'[1]Hàng hóa'!$C$5:$G$22,5,0)</f>
        <v>#N/A</v>
      </c>
      <c r="O3509" s="25" t="e">
        <f t="shared" si="168"/>
        <v>#N/A</v>
      </c>
      <c r="P3509" s="263" t="e">
        <f t="shared" si="169"/>
        <v>#N/A</v>
      </c>
      <c r="Q3509" s="25" t="e">
        <f t="shared" si="170"/>
        <v>#N/A</v>
      </c>
      <c r="R3509" s="24" t="e">
        <f>VLOOKUP(J3509,'[1]Nhân viên'!$E$20:$F$41,2,0)</f>
        <v>#N/A</v>
      </c>
    </row>
    <row r="3510" spans="1:18" x14ac:dyDescent="0.2">
      <c r="A3510" s="11">
        <v>3508</v>
      </c>
      <c r="M3510" s="24" t="e">
        <f>VLOOKUP(K3510,'Hàng hóa'!$C$5:$J3642,2,0)</f>
        <v>#N/A</v>
      </c>
      <c r="N3510" s="25" t="e">
        <f>VLOOKUP(K3510,'[1]Hàng hóa'!$C$5:$G$22,5,0)</f>
        <v>#N/A</v>
      </c>
      <c r="O3510" s="25" t="e">
        <f t="shared" si="168"/>
        <v>#N/A</v>
      </c>
      <c r="P3510" s="263" t="e">
        <f t="shared" si="169"/>
        <v>#N/A</v>
      </c>
      <c r="Q3510" s="25" t="e">
        <f t="shared" si="170"/>
        <v>#N/A</v>
      </c>
      <c r="R3510" s="24" t="e">
        <f>VLOOKUP(J3510,'[1]Nhân viên'!$E$20:$F$41,2,0)</f>
        <v>#N/A</v>
      </c>
    </row>
    <row r="3511" spans="1:18" x14ac:dyDescent="0.2">
      <c r="A3511" s="11">
        <v>3509</v>
      </c>
      <c r="M3511" s="24" t="e">
        <f>VLOOKUP(K3511,'Hàng hóa'!$C$5:$J3643,2,0)</f>
        <v>#N/A</v>
      </c>
      <c r="N3511" s="25" t="e">
        <f>VLOOKUP(K3511,'[1]Hàng hóa'!$C$5:$G$22,5,0)</f>
        <v>#N/A</v>
      </c>
      <c r="O3511" s="25" t="e">
        <f t="shared" si="168"/>
        <v>#N/A</v>
      </c>
      <c r="P3511" s="263" t="e">
        <f t="shared" si="169"/>
        <v>#N/A</v>
      </c>
      <c r="Q3511" s="25" t="e">
        <f t="shared" si="170"/>
        <v>#N/A</v>
      </c>
      <c r="R3511" s="24" t="e">
        <f>VLOOKUP(J3511,'[1]Nhân viên'!$E$20:$F$41,2,0)</f>
        <v>#N/A</v>
      </c>
    </row>
    <row r="3512" spans="1:18" x14ac:dyDescent="0.2">
      <c r="A3512" s="11">
        <v>3510</v>
      </c>
      <c r="M3512" s="24" t="e">
        <f>VLOOKUP(K3512,'Hàng hóa'!$C$5:$J3644,2,0)</f>
        <v>#N/A</v>
      </c>
      <c r="N3512" s="25" t="e">
        <f>VLOOKUP(K3512,'[1]Hàng hóa'!$C$5:$G$22,5,0)</f>
        <v>#N/A</v>
      </c>
      <c r="O3512" s="25" t="e">
        <f t="shared" si="168"/>
        <v>#N/A</v>
      </c>
      <c r="P3512" s="263" t="e">
        <f t="shared" si="169"/>
        <v>#N/A</v>
      </c>
      <c r="Q3512" s="25" t="e">
        <f t="shared" si="170"/>
        <v>#N/A</v>
      </c>
      <c r="R3512" s="24" t="e">
        <f>VLOOKUP(J3512,'[1]Nhân viên'!$E$20:$F$41,2,0)</f>
        <v>#N/A</v>
      </c>
    </row>
    <row r="3513" spans="1:18" x14ac:dyDescent="0.2">
      <c r="A3513" s="11">
        <v>3511</v>
      </c>
      <c r="M3513" s="24" t="e">
        <f>VLOOKUP(K3513,'Hàng hóa'!$C$5:$J3645,2,0)</f>
        <v>#N/A</v>
      </c>
      <c r="N3513" s="25" t="e">
        <f>VLOOKUP(K3513,'[1]Hàng hóa'!$C$5:$G$22,5,0)</f>
        <v>#N/A</v>
      </c>
      <c r="O3513" s="25" t="e">
        <f t="shared" si="168"/>
        <v>#N/A</v>
      </c>
      <c r="P3513" s="263" t="e">
        <f t="shared" si="169"/>
        <v>#N/A</v>
      </c>
      <c r="Q3513" s="25" t="e">
        <f t="shared" si="170"/>
        <v>#N/A</v>
      </c>
      <c r="R3513" s="24" t="e">
        <f>VLOOKUP(J3513,'[1]Nhân viên'!$E$20:$F$41,2,0)</f>
        <v>#N/A</v>
      </c>
    </row>
    <row r="3514" spans="1:18" x14ac:dyDescent="0.2">
      <c r="A3514" s="11">
        <v>3512</v>
      </c>
      <c r="M3514" s="24" t="e">
        <f>VLOOKUP(K3514,'Hàng hóa'!$C$5:$J3646,2,0)</f>
        <v>#N/A</v>
      </c>
      <c r="N3514" s="25" t="e">
        <f>VLOOKUP(K3514,'[1]Hàng hóa'!$C$5:$G$22,5,0)</f>
        <v>#N/A</v>
      </c>
      <c r="O3514" s="25" t="e">
        <f t="shared" si="168"/>
        <v>#N/A</v>
      </c>
      <c r="P3514" s="263" t="e">
        <f t="shared" si="169"/>
        <v>#N/A</v>
      </c>
      <c r="Q3514" s="25" t="e">
        <f t="shared" si="170"/>
        <v>#N/A</v>
      </c>
      <c r="R3514" s="24" t="e">
        <f>VLOOKUP(J3514,'[1]Nhân viên'!$E$20:$F$41,2,0)</f>
        <v>#N/A</v>
      </c>
    </row>
    <row r="3515" spans="1:18" x14ac:dyDescent="0.2">
      <c r="A3515" s="11">
        <v>3513</v>
      </c>
      <c r="M3515" s="24" t="e">
        <f>VLOOKUP(K3515,'Hàng hóa'!$C$5:$J3647,2,0)</f>
        <v>#N/A</v>
      </c>
      <c r="N3515" s="25" t="e">
        <f>VLOOKUP(K3515,'[1]Hàng hóa'!$C$5:$G$22,5,0)</f>
        <v>#N/A</v>
      </c>
      <c r="O3515" s="25" t="e">
        <f t="shared" si="168"/>
        <v>#N/A</v>
      </c>
      <c r="P3515" s="263" t="e">
        <f t="shared" si="169"/>
        <v>#N/A</v>
      </c>
      <c r="Q3515" s="25" t="e">
        <f t="shared" si="170"/>
        <v>#N/A</v>
      </c>
      <c r="R3515" s="24" t="e">
        <f>VLOOKUP(J3515,'[1]Nhân viên'!$E$20:$F$41,2,0)</f>
        <v>#N/A</v>
      </c>
    </row>
    <row r="3516" spans="1:18" x14ac:dyDescent="0.2">
      <c r="A3516" s="11">
        <v>3514</v>
      </c>
      <c r="M3516" s="24" t="e">
        <f>VLOOKUP(K3516,'Hàng hóa'!$C$5:$J3648,2,0)</f>
        <v>#N/A</v>
      </c>
      <c r="N3516" s="25" t="e">
        <f>VLOOKUP(K3516,'[1]Hàng hóa'!$C$5:$G$22,5,0)</f>
        <v>#N/A</v>
      </c>
      <c r="O3516" s="25" t="e">
        <f t="shared" si="168"/>
        <v>#N/A</v>
      </c>
      <c r="P3516" s="263" t="e">
        <f t="shared" si="169"/>
        <v>#N/A</v>
      </c>
      <c r="Q3516" s="25" t="e">
        <f t="shared" si="170"/>
        <v>#N/A</v>
      </c>
      <c r="R3516" s="24" t="e">
        <f>VLOOKUP(J3516,'[1]Nhân viên'!$E$20:$F$41,2,0)</f>
        <v>#N/A</v>
      </c>
    </row>
    <row r="3517" spans="1:18" x14ac:dyDescent="0.2">
      <c r="A3517" s="11">
        <v>3515</v>
      </c>
      <c r="M3517" s="24" t="e">
        <f>VLOOKUP(K3517,'Hàng hóa'!$C$5:$J3649,2,0)</f>
        <v>#N/A</v>
      </c>
      <c r="N3517" s="25" t="e">
        <f>VLOOKUP(K3517,'[1]Hàng hóa'!$C$5:$G$22,5,0)</f>
        <v>#N/A</v>
      </c>
      <c r="O3517" s="25" t="e">
        <f t="shared" si="168"/>
        <v>#N/A</v>
      </c>
      <c r="P3517" s="263" t="e">
        <f t="shared" si="169"/>
        <v>#N/A</v>
      </c>
      <c r="Q3517" s="25" t="e">
        <f t="shared" si="170"/>
        <v>#N/A</v>
      </c>
      <c r="R3517" s="24" t="e">
        <f>VLOOKUP(J3517,'[1]Nhân viên'!$E$20:$F$41,2,0)</f>
        <v>#N/A</v>
      </c>
    </row>
    <row r="3518" spans="1:18" x14ac:dyDescent="0.2">
      <c r="A3518" s="11">
        <v>3516</v>
      </c>
      <c r="M3518" s="24" t="e">
        <f>VLOOKUP(K3518,'Hàng hóa'!$C$5:$J3650,2,0)</f>
        <v>#N/A</v>
      </c>
      <c r="N3518" s="25" t="e">
        <f>VLOOKUP(K3518,'[1]Hàng hóa'!$C$5:$G$22,5,0)</f>
        <v>#N/A</v>
      </c>
      <c r="O3518" s="25" t="e">
        <f t="shared" si="168"/>
        <v>#N/A</v>
      </c>
      <c r="P3518" s="263" t="e">
        <f t="shared" si="169"/>
        <v>#N/A</v>
      </c>
      <c r="Q3518" s="25" t="e">
        <f t="shared" si="170"/>
        <v>#N/A</v>
      </c>
      <c r="R3518" s="24" t="e">
        <f>VLOOKUP(J3518,'[1]Nhân viên'!$E$20:$F$41,2,0)</f>
        <v>#N/A</v>
      </c>
    </row>
    <row r="3519" spans="1:18" x14ac:dyDescent="0.2">
      <c r="A3519" s="11">
        <v>3517</v>
      </c>
      <c r="M3519" s="24" t="e">
        <f>VLOOKUP(K3519,'Hàng hóa'!$C$5:$J3651,2,0)</f>
        <v>#N/A</v>
      </c>
      <c r="N3519" s="25" t="e">
        <f>VLOOKUP(K3519,'[1]Hàng hóa'!$C$5:$G$22,5,0)</f>
        <v>#N/A</v>
      </c>
      <c r="O3519" s="25" t="e">
        <f t="shared" si="168"/>
        <v>#N/A</v>
      </c>
      <c r="P3519" s="263" t="e">
        <f t="shared" si="169"/>
        <v>#N/A</v>
      </c>
      <c r="Q3519" s="25" t="e">
        <f t="shared" si="170"/>
        <v>#N/A</v>
      </c>
      <c r="R3519" s="24" t="e">
        <f>VLOOKUP(J3519,'[1]Nhân viên'!$E$20:$F$41,2,0)</f>
        <v>#N/A</v>
      </c>
    </row>
    <row r="3520" spans="1:18" x14ac:dyDescent="0.2">
      <c r="A3520" s="11">
        <v>3518</v>
      </c>
      <c r="M3520" s="24" t="e">
        <f>VLOOKUP(K3520,'Hàng hóa'!$C$5:$J3652,2,0)</f>
        <v>#N/A</v>
      </c>
      <c r="N3520" s="25" t="e">
        <f>VLOOKUP(K3520,'[1]Hàng hóa'!$C$5:$G$22,5,0)</f>
        <v>#N/A</v>
      </c>
      <c r="O3520" s="25" t="e">
        <f t="shared" si="168"/>
        <v>#N/A</v>
      </c>
      <c r="P3520" s="263" t="e">
        <f t="shared" si="169"/>
        <v>#N/A</v>
      </c>
      <c r="Q3520" s="25" t="e">
        <f t="shared" si="170"/>
        <v>#N/A</v>
      </c>
      <c r="R3520" s="24" t="e">
        <f>VLOOKUP(J3520,'[1]Nhân viên'!$E$20:$F$41,2,0)</f>
        <v>#N/A</v>
      </c>
    </row>
    <row r="3521" spans="1:18" x14ac:dyDescent="0.2">
      <c r="A3521" s="11">
        <v>3519</v>
      </c>
      <c r="M3521" s="24" t="e">
        <f>VLOOKUP(K3521,'Hàng hóa'!$C$5:$J3653,2,0)</f>
        <v>#N/A</v>
      </c>
      <c r="N3521" s="25" t="e">
        <f>VLOOKUP(K3521,'[1]Hàng hóa'!$C$5:$G$22,5,0)</f>
        <v>#N/A</v>
      </c>
      <c r="O3521" s="25" t="e">
        <f t="shared" si="168"/>
        <v>#N/A</v>
      </c>
      <c r="P3521" s="263" t="e">
        <f t="shared" si="169"/>
        <v>#N/A</v>
      </c>
      <c r="Q3521" s="25" t="e">
        <f t="shared" si="170"/>
        <v>#N/A</v>
      </c>
      <c r="R3521" s="24" t="e">
        <f>VLOOKUP(J3521,'[1]Nhân viên'!$E$20:$F$41,2,0)</f>
        <v>#N/A</v>
      </c>
    </row>
    <row r="3522" spans="1:18" x14ac:dyDescent="0.2">
      <c r="A3522" s="11">
        <v>3520</v>
      </c>
      <c r="M3522" s="24" t="e">
        <f>VLOOKUP(K3522,'Hàng hóa'!$C$5:$J3654,2,0)</f>
        <v>#N/A</v>
      </c>
      <c r="N3522" s="25" t="e">
        <f>VLOOKUP(K3522,'[1]Hàng hóa'!$C$5:$G$22,5,0)</f>
        <v>#N/A</v>
      </c>
      <c r="O3522" s="25" t="e">
        <f t="shared" si="168"/>
        <v>#N/A</v>
      </c>
      <c r="P3522" s="263" t="e">
        <f t="shared" si="169"/>
        <v>#N/A</v>
      </c>
      <c r="Q3522" s="25" t="e">
        <f t="shared" si="170"/>
        <v>#N/A</v>
      </c>
      <c r="R3522" s="24" t="e">
        <f>VLOOKUP(J3522,'[1]Nhân viên'!$E$20:$F$41,2,0)</f>
        <v>#N/A</v>
      </c>
    </row>
    <row r="3523" spans="1:18" x14ac:dyDescent="0.2">
      <c r="A3523" s="11">
        <v>3521</v>
      </c>
      <c r="M3523" s="24" t="e">
        <f>VLOOKUP(K3523,'Hàng hóa'!$C$5:$J3655,2,0)</f>
        <v>#N/A</v>
      </c>
      <c r="N3523" s="25" t="e">
        <f>VLOOKUP(K3523,'[1]Hàng hóa'!$C$5:$G$22,5,0)</f>
        <v>#N/A</v>
      </c>
      <c r="O3523" s="25" t="e">
        <f t="shared" si="168"/>
        <v>#N/A</v>
      </c>
      <c r="P3523" s="263" t="e">
        <f t="shared" si="169"/>
        <v>#N/A</v>
      </c>
      <c r="Q3523" s="25" t="e">
        <f t="shared" si="170"/>
        <v>#N/A</v>
      </c>
      <c r="R3523" s="24" t="e">
        <f>VLOOKUP(J3523,'[1]Nhân viên'!$E$20:$F$41,2,0)</f>
        <v>#N/A</v>
      </c>
    </row>
    <row r="3524" spans="1:18" x14ac:dyDescent="0.2">
      <c r="A3524" s="11">
        <v>3522</v>
      </c>
      <c r="M3524" s="24" t="e">
        <f>VLOOKUP(K3524,'Hàng hóa'!$C$5:$J3656,2,0)</f>
        <v>#N/A</v>
      </c>
      <c r="N3524" s="25" t="e">
        <f>VLOOKUP(K3524,'[1]Hàng hóa'!$C$5:$G$22,5,0)</f>
        <v>#N/A</v>
      </c>
      <c r="O3524" s="25" t="e">
        <f t="shared" si="168"/>
        <v>#N/A</v>
      </c>
      <c r="P3524" s="263" t="e">
        <f t="shared" si="169"/>
        <v>#N/A</v>
      </c>
      <c r="Q3524" s="25" t="e">
        <f t="shared" si="170"/>
        <v>#N/A</v>
      </c>
      <c r="R3524" s="24" t="e">
        <f>VLOOKUP(J3524,'[1]Nhân viên'!$E$20:$F$41,2,0)</f>
        <v>#N/A</v>
      </c>
    </row>
    <row r="3525" spans="1:18" x14ac:dyDescent="0.2">
      <c r="A3525" s="11">
        <v>3523</v>
      </c>
      <c r="M3525" s="24" t="e">
        <f>VLOOKUP(K3525,'Hàng hóa'!$C$5:$J3657,2,0)</f>
        <v>#N/A</v>
      </c>
      <c r="N3525" s="25" t="e">
        <f>VLOOKUP(K3525,'[1]Hàng hóa'!$C$5:$G$22,5,0)</f>
        <v>#N/A</v>
      </c>
      <c r="O3525" s="25" t="e">
        <f t="shared" si="168"/>
        <v>#N/A</v>
      </c>
      <c r="P3525" s="263" t="e">
        <f t="shared" si="169"/>
        <v>#N/A</v>
      </c>
      <c r="Q3525" s="25" t="e">
        <f t="shared" si="170"/>
        <v>#N/A</v>
      </c>
      <c r="R3525" s="24" t="e">
        <f>VLOOKUP(J3525,'[1]Nhân viên'!$E$20:$F$41,2,0)</f>
        <v>#N/A</v>
      </c>
    </row>
    <row r="3526" spans="1:18" x14ac:dyDescent="0.2">
      <c r="A3526" s="11">
        <v>3524</v>
      </c>
      <c r="M3526" s="24" t="e">
        <f>VLOOKUP(K3526,'Hàng hóa'!$C$5:$J3658,2,0)</f>
        <v>#N/A</v>
      </c>
      <c r="N3526" s="25" t="e">
        <f>VLOOKUP(K3526,'[1]Hàng hóa'!$C$5:$G$22,5,0)</f>
        <v>#N/A</v>
      </c>
      <c r="O3526" s="25" t="e">
        <f t="shared" si="168"/>
        <v>#N/A</v>
      </c>
      <c r="P3526" s="263" t="e">
        <f t="shared" si="169"/>
        <v>#N/A</v>
      </c>
      <c r="Q3526" s="25" t="e">
        <f t="shared" si="170"/>
        <v>#N/A</v>
      </c>
      <c r="R3526" s="24" t="e">
        <f>VLOOKUP(J3526,'[1]Nhân viên'!$E$20:$F$41,2,0)</f>
        <v>#N/A</v>
      </c>
    </row>
    <row r="3527" spans="1:18" x14ac:dyDescent="0.2">
      <c r="A3527" s="11">
        <v>3525</v>
      </c>
      <c r="M3527" s="24" t="e">
        <f>VLOOKUP(K3527,'Hàng hóa'!$C$5:$J3659,2,0)</f>
        <v>#N/A</v>
      </c>
      <c r="N3527" s="25" t="e">
        <f>VLOOKUP(K3527,'[1]Hàng hóa'!$C$5:$G$22,5,0)</f>
        <v>#N/A</v>
      </c>
      <c r="O3527" s="25" t="e">
        <f t="shared" si="168"/>
        <v>#N/A</v>
      </c>
      <c r="P3527" s="263" t="e">
        <f t="shared" si="169"/>
        <v>#N/A</v>
      </c>
      <c r="Q3527" s="25" t="e">
        <f t="shared" si="170"/>
        <v>#N/A</v>
      </c>
      <c r="R3527" s="24" t="e">
        <f>VLOOKUP(J3527,'[1]Nhân viên'!$E$20:$F$41,2,0)</f>
        <v>#N/A</v>
      </c>
    </row>
    <row r="3528" spans="1:18" x14ac:dyDescent="0.2">
      <c r="A3528" s="11">
        <v>3526</v>
      </c>
      <c r="M3528" s="24" t="e">
        <f>VLOOKUP(K3528,'Hàng hóa'!$C$5:$J3660,2,0)</f>
        <v>#N/A</v>
      </c>
      <c r="N3528" s="25" t="e">
        <f>VLOOKUP(K3528,'[1]Hàng hóa'!$C$5:$G$22,5,0)</f>
        <v>#N/A</v>
      </c>
      <c r="O3528" s="25" t="e">
        <f t="shared" si="168"/>
        <v>#N/A</v>
      </c>
      <c r="P3528" s="263" t="e">
        <f t="shared" si="169"/>
        <v>#N/A</v>
      </c>
      <c r="Q3528" s="25" t="e">
        <f t="shared" si="170"/>
        <v>#N/A</v>
      </c>
      <c r="R3528" s="24" t="e">
        <f>VLOOKUP(J3528,'[1]Nhân viên'!$E$20:$F$41,2,0)</f>
        <v>#N/A</v>
      </c>
    </row>
    <row r="3529" spans="1:18" x14ac:dyDescent="0.2">
      <c r="A3529" s="11">
        <v>3527</v>
      </c>
      <c r="M3529" s="24" t="e">
        <f>VLOOKUP(K3529,'Hàng hóa'!$C$5:$J3661,2,0)</f>
        <v>#N/A</v>
      </c>
      <c r="N3529" s="25" t="e">
        <f>VLOOKUP(K3529,'[1]Hàng hóa'!$C$5:$G$22,5,0)</f>
        <v>#N/A</v>
      </c>
      <c r="O3529" s="25" t="e">
        <f t="shared" si="168"/>
        <v>#N/A</v>
      </c>
      <c r="P3529" s="263" t="e">
        <f t="shared" si="169"/>
        <v>#N/A</v>
      </c>
      <c r="Q3529" s="25" t="e">
        <f t="shared" si="170"/>
        <v>#N/A</v>
      </c>
      <c r="R3529" s="24" t="e">
        <f>VLOOKUP(J3529,'[1]Nhân viên'!$E$20:$F$41,2,0)</f>
        <v>#N/A</v>
      </c>
    </row>
    <row r="3530" spans="1:18" x14ac:dyDescent="0.2">
      <c r="A3530" s="11">
        <v>3528</v>
      </c>
      <c r="M3530" s="24" t="e">
        <f>VLOOKUP(K3530,'Hàng hóa'!$C$5:$J3662,2,0)</f>
        <v>#N/A</v>
      </c>
      <c r="N3530" s="25" t="e">
        <f>VLOOKUP(K3530,'[1]Hàng hóa'!$C$5:$G$22,5,0)</f>
        <v>#N/A</v>
      </c>
      <c r="O3530" s="25" t="e">
        <f t="shared" si="168"/>
        <v>#N/A</v>
      </c>
      <c r="P3530" s="263" t="e">
        <f t="shared" si="169"/>
        <v>#N/A</v>
      </c>
      <c r="Q3530" s="25" t="e">
        <f t="shared" si="170"/>
        <v>#N/A</v>
      </c>
      <c r="R3530" s="24" t="e">
        <f>VLOOKUP(J3530,'[1]Nhân viên'!$E$20:$F$41,2,0)</f>
        <v>#N/A</v>
      </c>
    </row>
    <row r="3531" spans="1:18" x14ac:dyDescent="0.2">
      <c r="A3531" s="11">
        <v>3529</v>
      </c>
      <c r="M3531" s="24" t="e">
        <f>VLOOKUP(K3531,'Hàng hóa'!$C$5:$J3663,2,0)</f>
        <v>#N/A</v>
      </c>
      <c r="N3531" s="25" t="e">
        <f>VLOOKUP(K3531,'[1]Hàng hóa'!$C$5:$G$22,5,0)</f>
        <v>#N/A</v>
      </c>
      <c r="O3531" s="25" t="e">
        <f t="shared" si="168"/>
        <v>#N/A</v>
      </c>
      <c r="P3531" s="263" t="e">
        <f t="shared" si="169"/>
        <v>#N/A</v>
      </c>
      <c r="Q3531" s="25" t="e">
        <f t="shared" si="170"/>
        <v>#N/A</v>
      </c>
      <c r="R3531" s="24" t="e">
        <f>VLOOKUP(J3531,'[1]Nhân viên'!$E$20:$F$41,2,0)</f>
        <v>#N/A</v>
      </c>
    </row>
    <row r="3532" spans="1:18" x14ac:dyDescent="0.2">
      <c r="A3532" s="11">
        <v>3530</v>
      </c>
      <c r="M3532" s="24" t="e">
        <f>VLOOKUP(K3532,'Hàng hóa'!$C$5:$J3664,2,0)</f>
        <v>#N/A</v>
      </c>
      <c r="N3532" s="25" t="e">
        <f>VLOOKUP(K3532,'[1]Hàng hóa'!$C$5:$G$22,5,0)</f>
        <v>#N/A</v>
      </c>
      <c r="O3532" s="25" t="e">
        <f t="shared" si="168"/>
        <v>#N/A</v>
      </c>
      <c r="P3532" s="263" t="e">
        <f t="shared" si="169"/>
        <v>#N/A</v>
      </c>
      <c r="Q3532" s="25" t="e">
        <f t="shared" si="170"/>
        <v>#N/A</v>
      </c>
      <c r="R3532" s="24" t="e">
        <f>VLOOKUP(J3532,'[1]Nhân viên'!$E$20:$F$41,2,0)</f>
        <v>#N/A</v>
      </c>
    </row>
    <row r="3533" spans="1:18" x14ac:dyDescent="0.2">
      <c r="A3533" s="11">
        <v>3531</v>
      </c>
      <c r="M3533" s="24" t="e">
        <f>VLOOKUP(K3533,'Hàng hóa'!$C$5:$J3665,2,0)</f>
        <v>#N/A</v>
      </c>
      <c r="N3533" s="25" t="e">
        <f>VLOOKUP(K3533,'[1]Hàng hóa'!$C$5:$G$22,5,0)</f>
        <v>#N/A</v>
      </c>
      <c r="O3533" s="25" t="e">
        <f t="shared" si="168"/>
        <v>#N/A</v>
      </c>
      <c r="P3533" s="263" t="e">
        <f t="shared" si="169"/>
        <v>#N/A</v>
      </c>
      <c r="Q3533" s="25" t="e">
        <f t="shared" si="170"/>
        <v>#N/A</v>
      </c>
      <c r="R3533" s="24" t="e">
        <f>VLOOKUP(J3533,'[1]Nhân viên'!$E$20:$F$41,2,0)</f>
        <v>#N/A</v>
      </c>
    </row>
    <row r="3534" spans="1:18" x14ac:dyDescent="0.2">
      <c r="A3534" s="11">
        <v>3532</v>
      </c>
      <c r="M3534" s="24" t="e">
        <f>VLOOKUP(K3534,'Hàng hóa'!$C$5:$J3666,2,0)</f>
        <v>#N/A</v>
      </c>
      <c r="N3534" s="25" t="e">
        <f>VLOOKUP(K3534,'[1]Hàng hóa'!$C$5:$G$22,5,0)</f>
        <v>#N/A</v>
      </c>
      <c r="O3534" s="25" t="e">
        <f t="shared" si="168"/>
        <v>#N/A</v>
      </c>
      <c r="P3534" s="263" t="e">
        <f t="shared" si="169"/>
        <v>#N/A</v>
      </c>
      <c r="Q3534" s="25" t="e">
        <f t="shared" si="170"/>
        <v>#N/A</v>
      </c>
      <c r="R3534" s="24" t="e">
        <f>VLOOKUP(J3534,'[1]Nhân viên'!$E$20:$F$41,2,0)</f>
        <v>#N/A</v>
      </c>
    </row>
    <row r="3535" spans="1:18" x14ac:dyDescent="0.2">
      <c r="A3535" s="11">
        <v>3533</v>
      </c>
      <c r="M3535" s="24" t="e">
        <f>VLOOKUP(K3535,'Hàng hóa'!$C$5:$J3667,2,0)</f>
        <v>#N/A</v>
      </c>
      <c r="N3535" s="25" t="e">
        <f>VLOOKUP(K3535,'[1]Hàng hóa'!$C$5:$G$22,5,0)</f>
        <v>#N/A</v>
      </c>
      <c r="O3535" s="25" t="e">
        <f t="shared" si="168"/>
        <v>#N/A</v>
      </c>
      <c r="P3535" s="263" t="e">
        <f t="shared" si="169"/>
        <v>#N/A</v>
      </c>
      <c r="Q3535" s="25" t="e">
        <f t="shared" si="170"/>
        <v>#N/A</v>
      </c>
      <c r="R3535" s="24" t="e">
        <f>VLOOKUP(J3535,'[1]Nhân viên'!$E$20:$F$41,2,0)</f>
        <v>#N/A</v>
      </c>
    </row>
    <row r="3536" spans="1:18" x14ac:dyDescent="0.2">
      <c r="A3536" s="11">
        <v>3534</v>
      </c>
      <c r="M3536" s="24" t="e">
        <f>VLOOKUP(K3536,'Hàng hóa'!$C$5:$J3668,2,0)</f>
        <v>#N/A</v>
      </c>
      <c r="N3536" s="25" t="e">
        <f>VLOOKUP(K3536,'[1]Hàng hóa'!$C$5:$G$22,5,0)</f>
        <v>#N/A</v>
      </c>
      <c r="O3536" s="25" t="e">
        <f t="shared" si="168"/>
        <v>#N/A</v>
      </c>
      <c r="P3536" s="263" t="e">
        <f t="shared" si="169"/>
        <v>#N/A</v>
      </c>
      <c r="Q3536" s="25" t="e">
        <f t="shared" si="170"/>
        <v>#N/A</v>
      </c>
      <c r="R3536" s="24" t="e">
        <f>VLOOKUP(J3536,'[1]Nhân viên'!$E$20:$F$41,2,0)</f>
        <v>#N/A</v>
      </c>
    </row>
    <row r="3537" spans="1:18" x14ac:dyDescent="0.2">
      <c r="A3537" s="11">
        <v>3535</v>
      </c>
      <c r="M3537" s="24" t="e">
        <f>VLOOKUP(K3537,'Hàng hóa'!$C$5:$J3669,2,0)</f>
        <v>#N/A</v>
      </c>
      <c r="N3537" s="25" t="e">
        <f>VLOOKUP(K3537,'[1]Hàng hóa'!$C$5:$G$22,5,0)</f>
        <v>#N/A</v>
      </c>
      <c r="O3537" s="25" t="e">
        <f t="shared" si="168"/>
        <v>#N/A</v>
      </c>
      <c r="P3537" s="263" t="e">
        <f t="shared" si="169"/>
        <v>#N/A</v>
      </c>
      <c r="Q3537" s="25" t="e">
        <f t="shared" si="170"/>
        <v>#N/A</v>
      </c>
      <c r="R3537" s="24" t="e">
        <f>VLOOKUP(J3537,'[1]Nhân viên'!$E$20:$F$41,2,0)</f>
        <v>#N/A</v>
      </c>
    </row>
    <row r="3538" spans="1:18" x14ac:dyDescent="0.2">
      <c r="A3538" s="11">
        <v>3536</v>
      </c>
      <c r="M3538" s="24" t="e">
        <f>VLOOKUP(K3538,'Hàng hóa'!$C$5:$J3670,2,0)</f>
        <v>#N/A</v>
      </c>
      <c r="N3538" s="25" t="e">
        <f>VLOOKUP(K3538,'[1]Hàng hóa'!$C$5:$G$22,5,0)</f>
        <v>#N/A</v>
      </c>
      <c r="O3538" s="25" t="e">
        <f t="shared" si="168"/>
        <v>#N/A</v>
      </c>
      <c r="P3538" s="263" t="e">
        <f t="shared" si="169"/>
        <v>#N/A</v>
      </c>
      <c r="Q3538" s="25" t="e">
        <f t="shared" si="170"/>
        <v>#N/A</v>
      </c>
      <c r="R3538" s="24" t="e">
        <f>VLOOKUP(J3538,'[1]Nhân viên'!$E$20:$F$41,2,0)</f>
        <v>#N/A</v>
      </c>
    </row>
    <row r="3539" spans="1:18" x14ac:dyDescent="0.2">
      <c r="A3539" s="11">
        <v>3537</v>
      </c>
      <c r="M3539" s="24" t="e">
        <f>VLOOKUP(K3539,'Hàng hóa'!$C$5:$J3671,2,0)</f>
        <v>#N/A</v>
      </c>
      <c r="N3539" s="25" t="e">
        <f>VLOOKUP(K3539,'[1]Hàng hóa'!$C$5:$G$22,5,0)</f>
        <v>#N/A</v>
      </c>
      <c r="O3539" s="25" t="e">
        <f t="shared" si="168"/>
        <v>#N/A</v>
      </c>
      <c r="P3539" s="263" t="e">
        <f t="shared" si="169"/>
        <v>#N/A</v>
      </c>
      <c r="Q3539" s="25" t="e">
        <f t="shared" si="170"/>
        <v>#N/A</v>
      </c>
      <c r="R3539" s="24" t="e">
        <f>VLOOKUP(J3539,'[1]Nhân viên'!$E$20:$F$41,2,0)</f>
        <v>#N/A</v>
      </c>
    </row>
    <row r="3540" spans="1:18" x14ac:dyDescent="0.2">
      <c r="A3540" s="11">
        <v>3538</v>
      </c>
      <c r="M3540" s="24" t="e">
        <f>VLOOKUP(K3540,'Hàng hóa'!$C$5:$J3672,2,0)</f>
        <v>#N/A</v>
      </c>
      <c r="N3540" s="25" t="e">
        <f>VLOOKUP(K3540,'[1]Hàng hóa'!$C$5:$G$22,5,0)</f>
        <v>#N/A</v>
      </c>
      <c r="O3540" s="25" t="e">
        <f t="shared" si="168"/>
        <v>#N/A</v>
      </c>
      <c r="P3540" s="263" t="e">
        <f t="shared" si="169"/>
        <v>#N/A</v>
      </c>
      <c r="Q3540" s="25" t="e">
        <f t="shared" si="170"/>
        <v>#N/A</v>
      </c>
      <c r="R3540" s="24" t="e">
        <f>VLOOKUP(J3540,'[1]Nhân viên'!$E$20:$F$41,2,0)</f>
        <v>#N/A</v>
      </c>
    </row>
    <row r="3541" spans="1:18" x14ac:dyDescent="0.2">
      <c r="A3541" s="11">
        <v>3539</v>
      </c>
      <c r="M3541" s="24" t="e">
        <f>VLOOKUP(K3541,'Hàng hóa'!$C$5:$J3673,2,0)</f>
        <v>#N/A</v>
      </c>
      <c r="N3541" s="25" t="e">
        <f>VLOOKUP(K3541,'[1]Hàng hóa'!$C$5:$G$22,5,0)</f>
        <v>#N/A</v>
      </c>
      <c r="O3541" s="25" t="e">
        <f t="shared" si="168"/>
        <v>#N/A</v>
      </c>
      <c r="P3541" s="263" t="e">
        <f t="shared" si="169"/>
        <v>#N/A</v>
      </c>
      <c r="Q3541" s="25" t="e">
        <f t="shared" si="170"/>
        <v>#N/A</v>
      </c>
      <c r="R3541" s="24" t="e">
        <f>VLOOKUP(J3541,'[1]Nhân viên'!$E$20:$F$41,2,0)</f>
        <v>#N/A</v>
      </c>
    </row>
    <row r="3542" spans="1:18" x14ac:dyDescent="0.2">
      <c r="A3542" s="11">
        <v>3540</v>
      </c>
      <c r="M3542" s="24" t="e">
        <f>VLOOKUP(K3542,'Hàng hóa'!$C$5:$J3674,2,0)</f>
        <v>#N/A</v>
      </c>
      <c r="N3542" s="25" t="e">
        <f>VLOOKUP(K3542,'[1]Hàng hóa'!$C$5:$G$22,5,0)</f>
        <v>#N/A</v>
      </c>
      <c r="O3542" s="25" t="e">
        <f t="shared" si="168"/>
        <v>#N/A</v>
      </c>
      <c r="P3542" s="263" t="e">
        <f t="shared" si="169"/>
        <v>#N/A</v>
      </c>
      <c r="Q3542" s="25" t="e">
        <f t="shared" si="170"/>
        <v>#N/A</v>
      </c>
      <c r="R3542" s="24" t="e">
        <f>VLOOKUP(J3542,'[1]Nhân viên'!$E$20:$F$41,2,0)</f>
        <v>#N/A</v>
      </c>
    </row>
    <row r="3543" spans="1:18" x14ac:dyDescent="0.2">
      <c r="A3543" s="11">
        <v>3541</v>
      </c>
      <c r="M3543" s="24" t="e">
        <f>VLOOKUP(K3543,'Hàng hóa'!$C$5:$J3675,2,0)</f>
        <v>#N/A</v>
      </c>
      <c r="N3543" s="25" t="e">
        <f>VLOOKUP(K3543,'[1]Hàng hóa'!$C$5:$G$22,5,0)</f>
        <v>#N/A</v>
      </c>
      <c r="O3543" s="25" t="e">
        <f t="shared" si="168"/>
        <v>#N/A</v>
      </c>
      <c r="P3543" s="263" t="e">
        <f t="shared" si="169"/>
        <v>#N/A</v>
      </c>
      <c r="Q3543" s="25" t="e">
        <f t="shared" si="170"/>
        <v>#N/A</v>
      </c>
      <c r="R3543" s="24" t="e">
        <f>VLOOKUP(J3543,'[1]Nhân viên'!$E$20:$F$41,2,0)</f>
        <v>#N/A</v>
      </c>
    </row>
    <row r="3544" spans="1:18" x14ac:dyDescent="0.2">
      <c r="A3544" s="11">
        <v>3542</v>
      </c>
      <c r="M3544" s="24" t="e">
        <f>VLOOKUP(K3544,'Hàng hóa'!$C$5:$J3676,2,0)</f>
        <v>#N/A</v>
      </c>
      <c r="N3544" s="25" t="e">
        <f>VLOOKUP(K3544,'[1]Hàng hóa'!$C$5:$G$22,5,0)</f>
        <v>#N/A</v>
      </c>
      <c r="O3544" s="25" t="e">
        <f t="shared" si="168"/>
        <v>#N/A</v>
      </c>
      <c r="P3544" s="263" t="e">
        <f t="shared" si="169"/>
        <v>#N/A</v>
      </c>
      <c r="Q3544" s="25" t="e">
        <f t="shared" si="170"/>
        <v>#N/A</v>
      </c>
      <c r="R3544" s="24" t="e">
        <f>VLOOKUP(J3544,'[1]Nhân viên'!$E$20:$F$41,2,0)</f>
        <v>#N/A</v>
      </c>
    </row>
    <row r="3545" spans="1:18" x14ac:dyDescent="0.2">
      <c r="A3545" s="11">
        <v>3543</v>
      </c>
      <c r="M3545" s="24" t="e">
        <f>VLOOKUP(K3545,'Hàng hóa'!$C$5:$J3677,2,0)</f>
        <v>#N/A</v>
      </c>
      <c r="N3545" s="25" t="e">
        <f>VLOOKUP(K3545,'[1]Hàng hóa'!$C$5:$G$22,5,0)</f>
        <v>#N/A</v>
      </c>
      <c r="O3545" s="25" t="e">
        <f t="shared" si="168"/>
        <v>#N/A</v>
      </c>
      <c r="P3545" s="263" t="e">
        <f t="shared" si="169"/>
        <v>#N/A</v>
      </c>
      <c r="Q3545" s="25" t="e">
        <f t="shared" si="170"/>
        <v>#N/A</v>
      </c>
      <c r="R3545" s="24" t="e">
        <f>VLOOKUP(J3545,'[1]Nhân viên'!$E$20:$F$41,2,0)</f>
        <v>#N/A</v>
      </c>
    </row>
    <row r="3546" spans="1:18" x14ac:dyDescent="0.2">
      <c r="A3546" s="11">
        <v>3544</v>
      </c>
      <c r="M3546" s="24" t="e">
        <f>VLOOKUP(K3546,'Hàng hóa'!$C$5:$J3678,2,0)</f>
        <v>#N/A</v>
      </c>
      <c r="N3546" s="25" t="e">
        <f>VLOOKUP(K3546,'[1]Hàng hóa'!$C$5:$G$22,5,0)</f>
        <v>#N/A</v>
      </c>
      <c r="O3546" s="25" t="e">
        <f t="shared" ref="O3546:O3609" si="171">L3546*N3546</f>
        <v>#N/A</v>
      </c>
      <c r="P3546" s="263" t="e">
        <f t="shared" ref="P3546:P3609" si="172">O3546*8%</f>
        <v>#N/A</v>
      </c>
      <c r="Q3546" s="25" t="e">
        <f t="shared" ref="Q3546:Q3609" si="173">O3546*P3546+O3546</f>
        <v>#N/A</v>
      </c>
      <c r="R3546" s="24" t="e">
        <f>VLOOKUP(J3546,'[1]Nhân viên'!$E$20:$F$41,2,0)</f>
        <v>#N/A</v>
      </c>
    </row>
    <row r="3547" spans="1:18" x14ac:dyDescent="0.2">
      <c r="A3547" s="11">
        <v>3545</v>
      </c>
      <c r="M3547" s="24" t="e">
        <f>VLOOKUP(K3547,'Hàng hóa'!$C$5:$J3679,2,0)</f>
        <v>#N/A</v>
      </c>
      <c r="N3547" s="25" t="e">
        <f>VLOOKUP(K3547,'[1]Hàng hóa'!$C$5:$G$22,5,0)</f>
        <v>#N/A</v>
      </c>
      <c r="O3547" s="25" t="e">
        <f t="shared" si="171"/>
        <v>#N/A</v>
      </c>
      <c r="P3547" s="263" t="e">
        <f t="shared" si="172"/>
        <v>#N/A</v>
      </c>
      <c r="Q3547" s="25" t="e">
        <f t="shared" si="173"/>
        <v>#N/A</v>
      </c>
      <c r="R3547" s="24" t="e">
        <f>VLOOKUP(J3547,'[1]Nhân viên'!$E$20:$F$41,2,0)</f>
        <v>#N/A</v>
      </c>
    </row>
    <row r="3548" spans="1:18" x14ac:dyDescent="0.2">
      <c r="A3548" s="11">
        <v>3546</v>
      </c>
      <c r="M3548" s="24" t="e">
        <f>VLOOKUP(K3548,'Hàng hóa'!$C$5:$J3680,2,0)</f>
        <v>#N/A</v>
      </c>
      <c r="N3548" s="25" t="e">
        <f>VLOOKUP(K3548,'[1]Hàng hóa'!$C$5:$G$22,5,0)</f>
        <v>#N/A</v>
      </c>
      <c r="O3548" s="25" t="e">
        <f t="shared" si="171"/>
        <v>#N/A</v>
      </c>
      <c r="P3548" s="263" t="e">
        <f t="shared" si="172"/>
        <v>#N/A</v>
      </c>
      <c r="Q3548" s="25" t="e">
        <f t="shared" si="173"/>
        <v>#N/A</v>
      </c>
      <c r="R3548" s="24" t="e">
        <f>VLOOKUP(J3548,'[1]Nhân viên'!$E$20:$F$41,2,0)</f>
        <v>#N/A</v>
      </c>
    </row>
    <row r="3549" spans="1:18" x14ac:dyDescent="0.2">
      <c r="A3549" s="11">
        <v>3547</v>
      </c>
      <c r="M3549" s="24" t="e">
        <f>VLOOKUP(K3549,'Hàng hóa'!$C$5:$J3681,2,0)</f>
        <v>#N/A</v>
      </c>
      <c r="N3549" s="25" t="e">
        <f>VLOOKUP(K3549,'[1]Hàng hóa'!$C$5:$G$22,5,0)</f>
        <v>#N/A</v>
      </c>
      <c r="O3549" s="25" t="e">
        <f t="shared" si="171"/>
        <v>#N/A</v>
      </c>
      <c r="P3549" s="263" t="e">
        <f t="shared" si="172"/>
        <v>#N/A</v>
      </c>
      <c r="Q3549" s="25" t="e">
        <f t="shared" si="173"/>
        <v>#N/A</v>
      </c>
      <c r="R3549" s="24" t="e">
        <f>VLOOKUP(J3549,'[1]Nhân viên'!$E$20:$F$41,2,0)</f>
        <v>#N/A</v>
      </c>
    </row>
    <row r="3550" spans="1:18" x14ac:dyDescent="0.2">
      <c r="A3550" s="11">
        <v>3548</v>
      </c>
      <c r="M3550" s="24" t="e">
        <f>VLOOKUP(K3550,'Hàng hóa'!$C$5:$J3682,2,0)</f>
        <v>#N/A</v>
      </c>
      <c r="N3550" s="25" t="e">
        <f>VLOOKUP(K3550,'[1]Hàng hóa'!$C$5:$G$22,5,0)</f>
        <v>#N/A</v>
      </c>
      <c r="O3550" s="25" t="e">
        <f t="shared" si="171"/>
        <v>#N/A</v>
      </c>
      <c r="P3550" s="263" t="e">
        <f t="shared" si="172"/>
        <v>#N/A</v>
      </c>
      <c r="Q3550" s="25" t="e">
        <f t="shared" si="173"/>
        <v>#N/A</v>
      </c>
      <c r="R3550" s="24" t="e">
        <f>VLOOKUP(J3550,'[1]Nhân viên'!$E$20:$F$41,2,0)</f>
        <v>#N/A</v>
      </c>
    </row>
    <row r="3551" spans="1:18" x14ac:dyDescent="0.2">
      <c r="A3551" s="11">
        <v>3549</v>
      </c>
      <c r="M3551" s="24" t="e">
        <f>VLOOKUP(K3551,'Hàng hóa'!$C$5:$J3683,2,0)</f>
        <v>#N/A</v>
      </c>
      <c r="N3551" s="25" t="e">
        <f>VLOOKUP(K3551,'[1]Hàng hóa'!$C$5:$G$22,5,0)</f>
        <v>#N/A</v>
      </c>
      <c r="O3551" s="25" t="e">
        <f t="shared" si="171"/>
        <v>#N/A</v>
      </c>
      <c r="P3551" s="263" t="e">
        <f t="shared" si="172"/>
        <v>#N/A</v>
      </c>
      <c r="Q3551" s="25" t="e">
        <f t="shared" si="173"/>
        <v>#N/A</v>
      </c>
      <c r="R3551" s="24" t="e">
        <f>VLOOKUP(J3551,'[1]Nhân viên'!$E$20:$F$41,2,0)</f>
        <v>#N/A</v>
      </c>
    </row>
    <row r="3552" spans="1:18" x14ac:dyDescent="0.2">
      <c r="A3552" s="11">
        <v>3550</v>
      </c>
      <c r="M3552" s="24" t="e">
        <f>VLOOKUP(K3552,'Hàng hóa'!$C$5:$J3684,2,0)</f>
        <v>#N/A</v>
      </c>
      <c r="N3552" s="25" t="e">
        <f>VLOOKUP(K3552,'[1]Hàng hóa'!$C$5:$G$22,5,0)</f>
        <v>#N/A</v>
      </c>
      <c r="O3552" s="25" t="e">
        <f t="shared" si="171"/>
        <v>#N/A</v>
      </c>
      <c r="P3552" s="263" t="e">
        <f t="shared" si="172"/>
        <v>#N/A</v>
      </c>
      <c r="Q3552" s="25" t="e">
        <f t="shared" si="173"/>
        <v>#N/A</v>
      </c>
      <c r="R3552" s="24" t="e">
        <f>VLOOKUP(J3552,'[1]Nhân viên'!$E$20:$F$41,2,0)</f>
        <v>#N/A</v>
      </c>
    </row>
    <row r="3553" spans="1:18" x14ac:dyDescent="0.2">
      <c r="A3553" s="11">
        <v>3551</v>
      </c>
      <c r="M3553" s="24" t="e">
        <f>VLOOKUP(K3553,'Hàng hóa'!$C$5:$J3685,2,0)</f>
        <v>#N/A</v>
      </c>
      <c r="N3553" s="25" t="e">
        <f>VLOOKUP(K3553,'[1]Hàng hóa'!$C$5:$G$22,5,0)</f>
        <v>#N/A</v>
      </c>
      <c r="O3553" s="25" t="e">
        <f t="shared" si="171"/>
        <v>#N/A</v>
      </c>
      <c r="P3553" s="263" t="e">
        <f t="shared" si="172"/>
        <v>#N/A</v>
      </c>
      <c r="Q3553" s="25" t="e">
        <f t="shared" si="173"/>
        <v>#N/A</v>
      </c>
      <c r="R3553" s="24" t="e">
        <f>VLOOKUP(J3553,'[1]Nhân viên'!$E$20:$F$41,2,0)</f>
        <v>#N/A</v>
      </c>
    </row>
    <row r="3554" spans="1:18" x14ac:dyDescent="0.2">
      <c r="A3554" s="11">
        <v>3552</v>
      </c>
      <c r="M3554" s="24" t="e">
        <f>VLOOKUP(K3554,'Hàng hóa'!$C$5:$J3686,2,0)</f>
        <v>#N/A</v>
      </c>
      <c r="N3554" s="25" t="e">
        <f>VLOOKUP(K3554,'[1]Hàng hóa'!$C$5:$G$22,5,0)</f>
        <v>#N/A</v>
      </c>
      <c r="O3554" s="25" t="e">
        <f t="shared" si="171"/>
        <v>#N/A</v>
      </c>
      <c r="P3554" s="263" t="e">
        <f t="shared" si="172"/>
        <v>#N/A</v>
      </c>
      <c r="Q3554" s="25" t="e">
        <f t="shared" si="173"/>
        <v>#N/A</v>
      </c>
      <c r="R3554" s="24" t="e">
        <f>VLOOKUP(J3554,'[1]Nhân viên'!$E$20:$F$41,2,0)</f>
        <v>#N/A</v>
      </c>
    </row>
    <row r="3555" spans="1:18" x14ac:dyDescent="0.2">
      <c r="A3555" s="11">
        <v>3553</v>
      </c>
      <c r="M3555" s="24" t="e">
        <f>VLOOKUP(K3555,'Hàng hóa'!$C$5:$J3687,2,0)</f>
        <v>#N/A</v>
      </c>
      <c r="N3555" s="25" t="e">
        <f>VLOOKUP(K3555,'[1]Hàng hóa'!$C$5:$G$22,5,0)</f>
        <v>#N/A</v>
      </c>
      <c r="O3555" s="25" t="e">
        <f t="shared" si="171"/>
        <v>#N/A</v>
      </c>
      <c r="P3555" s="263" t="e">
        <f t="shared" si="172"/>
        <v>#N/A</v>
      </c>
      <c r="Q3555" s="25" t="e">
        <f t="shared" si="173"/>
        <v>#N/A</v>
      </c>
      <c r="R3555" s="24" t="e">
        <f>VLOOKUP(J3555,'[1]Nhân viên'!$E$20:$F$41,2,0)</f>
        <v>#N/A</v>
      </c>
    </row>
    <row r="3556" spans="1:18" x14ac:dyDescent="0.2">
      <c r="A3556" s="11">
        <v>3554</v>
      </c>
      <c r="M3556" s="24" t="e">
        <f>VLOOKUP(K3556,'Hàng hóa'!$C$5:$J3688,2,0)</f>
        <v>#N/A</v>
      </c>
      <c r="N3556" s="25" t="e">
        <f>VLOOKUP(K3556,'[1]Hàng hóa'!$C$5:$G$22,5,0)</f>
        <v>#N/A</v>
      </c>
      <c r="O3556" s="25" t="e">
        <f t="shared" si="171"/>
        <v>#N/A</v>
      </c>
      <c r="P3556" s="263" t="e">
        <f t="shared" si="172"/>
        <v>#N/A</v>
      </c>
      <c r="Q3556" s="25" t="e">
        <f t="shared" si="173"/>
        <v>#N/A</v>
      </c>
      <c r="R3556" s="24" t="e">
        <f>VLOOKUP(J3556,'[1]Nhân viên'!$E$20:$F$41,2,0)</f>
        <v>#N/A</v>
      </c>
    </row>
    <row r="3557" spans="1:18" x14ac:dyDescent="0.2">
      <c r="A3557" s="11">
        <v>3555</v>
      </c>
      <c r="M3557" s="24" t="e">
        <f>VLOOKUP(K3557,'Hàng hóa'!$C$5:$J3689,2,0)</f>
        <v>#N/A</v>
      </c>
      <c r="N3557" s="25" t="e">
        <f>VLOOKUP(K3557,'[1]Hàng hóa'!$C$5:$G$22,5,0)</f>
        <v>#N/A</v>
      </c>
      <c r="O3557" s="25" t="e">
        <f t="shared" si="171"/>
        <v>#N/A</v>
      </c>
      <c r="P3557" s="263" t="e">
        <f t="shared" si="172"/>
        <v>#N/A</v>
      </c>
      <c r="Q3557" s="25" t="e">
        <f t="shared" si="173"/>
        <v>#N/A</v>
      </c>
      <c r="R3557" s="24" t="e">
        <f>VLOOKUP(J3557,'[1]Nhân viên'!$E$20:$F$41,2,0)</f>
        <v>#N/A</v>
      </c>
    </row>
    <row r="3558" spans="1:18" x14ac:dyDescent="0.2">
      <c r="A3558" s="11">
        <v>3556</v>
      </c>
      <c r="M3558" s="24" t="e">
        <f>VLOOKUP(K3558,'Hàng hóa'!$C$5:$J3690,2,0)</f>
        <v>#N/A</v>
      </c>
      <c r="N3558" s="25" t="e">
        <f>VLOOKUP(K3558,'[1]Hàng hóa'!$C$5:$G$22,5,0)</f>
        <v>#N/A</v>
      </c>
      <c r="O3558" s="25" t="e">
        <f t="shared" si="171"/>
        <v>#N/A</v>
      </c>
      <c r="P3558" s="263" t="e">
        <f t="shared" si="172"/>
        <v>#N/A</v>
      </c>
      <c r="Q3558" s="25" t="e">
        <f t="shared" si="173"/>
        <v>#N/A</v>
      </c>
      <c r="R3558" s="24" t="e">
        <f>VLOOKUP(J3558,'[1]Nhân viên'!$E$20:$F$41,2,0)</f>
        <v>#N/A</v>
      </c>
    </row>
    <row r="3559" spans="1:18" x14ac:dyDescent="0.2">
      <c r="A3559" s="11">
        <v>3557</v>
      </c>
      <c r="M3559" s="24" t="e">
        <f>VLOOKUP(K3559,'Hàng hóa'!$C$5:$J3691,2,0)</f>
        <v>#N/A</v>
      </c>
      <c r="N3559" s="25" t="e">
        <f>VLOOKUP(K3559,'[1]Hàng hóa'!$C$5:$G$22,5,0)</f>
        <v>#N/A</v>
      </c>
      <c r="O3559" s="25" t="e">
        <f t="shared" si="171"/>
        <v>#N/A</v>
      </c>
      <c r="P3559" s="263" t="e">
        <f t="shared" si="172"/>
        <v>#N/A</v>
      </c>
      <c r="Q3559" s="25" t="e">
        <f t="shared" si="173"/>
        <v>#N/A</v>
      </c>
      <c r="R3559" s="24" t="e">
        <f>VLOOKUP(J3559,'[1]Nhân viên'!$E$20:$F$41,2,0)</f>
        <v>#N/A</v>
      </c>
    </row>
    <row r="3560" spans="1:18" x14ac:dyDescent="0.2">
      <c r="A3560" s="11">
        <v>3558</v>
      </c>
      <c r="M3560" s="24" t="e">
        <f>VLOOKUP(K3560,'Hàng hóa'!$C$5:$J3692,2,0)</f>
        <v>#N/A</v>
      </c>
      <c r="N3560" s="25" t="e">
        <f>VLOOKUP(K3560,'[1]Hàng hóa'!$C$5:$G$22,5,0)</f>
        <v>#N/A</v>
      </c>
      <c r="O3560" s="25" t="e">
        <f t="shared" si="171"/>
        <v>#N/A</v>
      </c>
      <c r="P3560" s="263" t="e">
        <f t="shared" si="172"/>
        <v>#N/A</v>
      </c>
      <c r="Q3560" s="25" t="e">
        <f t="shared" si="173"/>
        <v>#N/A</v>
      </c>
      <c r="R3560" s="24" t="e">
        <f>VLOOKUP(J3560,'[1]Nhân viên'!$E$20:$F$41,2,0)</f>
        <v>#N/A</v>
      </c>
    </row>
    <row r="3561" spans="1:18" x14ac:dyDescent="0.2">
      <c r="A3561" s="11">
        <v>3559</v>
      </c>
      <c r="M3561" s="24" t="e">
        <f>VLOOKUP(K3561,'Hàng hóa'!$C$5:$J3693,2,0)</f>
        <v>#N/A</v>
      </c>
      <c r="N3561" s="25" t="e">
        <f>VLOOKUP(K3561,'[1]Hàng hóa'!$C$5:$G$22,5,0)</f>
        <v>#N/A</v>
      </c>
      <c r="O3561" s="25" t="e">
        <f t="shared" si="171"/>
        <v>#N/A</v>
      </c>
      <c r="P3561" s="263" t="e">
        <f t="shared" si="172"/>
        <v>#N/A</v>
      </c>
      <c r="Q3561" s="25" t="e">
        <f t="shared" si="173"/>
        <v>#N/A</v>
      </c>
      <c r="R3561" s="24" t="e">
        <f>VLOOKUP(J3561,'[1]Nhân viên'!$E$20:$F$41,2,0)</f>
        <v>#N/A</v>
      </c>
    </row>
    <row r="3562" spans="1:18" x14ac:dyDescent="0.2">
      <c r="A3562" s="11">
        <v>3560</v>
      </c>
      <c r="M3562" s="24" t="e">
        <f>VLOOKUP(K3562,'Hàng hóa'!$C$5:$J3694,2,0)</f>
        <v>#N/A</v>
      </c>
      <c r="N3562" s="25" t="e">
        <f>VLOOKUP(K3562,'[1]Hàng hóa'!$C$5:$G$22,5,0)</f>
        <v>#N/A</v>
      </c>
      <c r="O3562" s="25" t="e">
        <f t="shared" si="171"/>
        <v>#N/A</v>
      </c>
      <c r="P3562" s="263" t="e">
        <f t="shared" si="172"/>
        <v>#N/A</v>
      </c>
      <c r="Q3562" s="25" t="e">
        <f t="shared" si="173"/>
        <v>#N/A</v>
      </c>
      <c r="R3562" s="24" t="e">
        <f>VLOOKUP(J3562,'[1]Nhân viên'!$E$20:$F$41,2,0)</f>
        <v>#N/A</v>
      </c>
    </row>
    <row r="3563" spans="1:18" x14ac:dyDescent="0.2">
      <c r="A3563" s="11">
        <v>3561</v>
      </c>
      <c r="M3563" s="24" t="e">
        <f>VLOOKUP(K3563,'Hàng hóa'!$C$5:$J3695,2,0)</f>
        <v>#N/A</v>
      </c>
      <c r="N3563" s="25" t="e">
        <f>VLOOKUP(K3563,'[1]Hàng hóa'!$C$5:$G$22,5,0)</f>
        <v>#N/A</v>
      </c>
      <c r="O3563" s="25" t="e">
        <f t="shared" si="171"/>
        <v>#N/A</v>
      </c>
      <c r="P3563" s="263" t="e">
        <f t="shared" si="172"/>
        <v>#N/A</v>
      </c>
      <c r="Q3563" s="25" t="e">
        <f t="shared" si="173"/>
        <v>#N/A</v>
      </c>
      <c r="R3563" s="24" t="e">
        <f>VLOOKUP(J3563,'[1]Nhân viên'!$E$20:$F$41,2,0)</f>
        <v>#N/A</v>
      </c>
    </row>
    <row r="3564" spans="1:18" x14ac:dyDescent="0.2">
      <c r="A3564" s="11">
        <v>3562</v>
      </c>
      <c r="M3564" s="24" t="e">
        <f>VLOOKUP(K3564,'Hàng hóa'!$C$5:$J3696,2,0)</f>
        <v>#N/A</v>
      </c>
      <c r="N3564" s="25" t="e">
        <f>VLOOKUP(K3564,'[1]Hàng hóa'!$C$5:$G$22,5,0)</f>
        <v>#N/A</v>
      </c>
      <c r="O3564" s="25" t="e">
        <f t="shared" si="171"/>
        <v>#N/A</v>
      </c>
      <c r="P3564" s="263" t="e">
        <f t="shared" si="172"/>
        <v>#N/A</v>
      </c>
      <c r="Q3564" s="25" t="e">
        <f t="shared" si="173"/>
        <v>#N/A</v>
      </c>
      <c r="R3564" s="24" t="e">
        <f>VLOOKUP(J3564,'[1]Nhân viên'!$E$20:$F$41,2,0)</f>
        <v>#N/A</v>
      </c>
    </row>
    <row r="3565" spans="1:18" x14ac:dyDescent="0.2">
      <c r="A3565" s="11">
        <v>3563</v>
      </c>
      <c r="M3565" s="24" t="e">
        <f>VLOOKUP(K3565,'Hàng hóa'!$C$5:$J3697,2,0)</f>
        <v>#N/A</v>
      </c>
      <c r="N3565" s="25" t="e">
        <f>VLOOKUP(K3565,'[1]Hàng hóa'!$C$5:$G$22,5,0)</f>
        <v>#N/A</v>
      </c>
      <c r="O3565" s="25" t="e">
        <f t="shared" si="171"/>
        <v>#N/A</v>
      </c>
      <c r="P3565" s="263" t="e">
        <f t="shared" si="172"/>
        <v>#N/A</v>
      </c>
      <c r="Q3565" s="25" t="e">
        <f t="shared" si="173"/>
        <v>#N/A</v>
      </c>
      <c r="R3565" s="24" t="e">
        <f>VLOOKUP(J3565,'[1]Nhân viên'!$E$20:$F$41,2,0)</f>
        <v>#N/A</v>
      </c>
    </row>
    <row r="3566" spans="1:18" x14ac:dyDescent="0.2">
      <c r="A3566" s="11">
        <v>3564</v>
      </c>
      <c r="M3566" s="24" t="e">
        <f>VLOOKUP(K3566,'Hàng hóa'!$C$5:$J3698,2,0)</f>
        <v>#N/A</v>
      </c>
      <c r="N3566" s="25" t="e">
        <f>VLOOKUP(K3566,'[1]Hàng hóa'!$C$5:$G$22,5,0)</f>
        <v>#N/A</v>
      </c>
      <c r="O3566" s="25" t="e">
        <f t="shared" si="171"/>
        <v>#N/A</v>
      </c>
      <c r="P3566" s="263" t="e">
        <f t="shared" si="172"/>
        <v>#N/A</v>
      </c>
      <c r="Q3566" s="25" t="e">
        <f t="shared" si="173"/>
        <v>#N/A</v>
      </c>
      <c r="R3566" s="24" t="e">
        <f>VLOOKUP(J3566,'[1]Nhân viên'!$E$20:$F$41,2,0)</f>
        <v>#N/A</v>
      </c>
    </row>
    <row r="3567" spans="1:18" x14ac:dyDescent="0.2">
      <c r="A3567" s="11">
        <v>3565</v>
      </c>
      <c r="M3567" s="24" t="e">
        <f>VLOOKUP(K3567,'Hàng hóa'!$C$5:$J3699,2,0)</f>
        <v>#N/A</v>
      </c>
      <c r="N3567" s="25" t="e">
        <f>VLOOKUP(K3567,'[1]Hàng hóa'!$C$5:$G$22,5,0)</f>
        <v>#N/A</v>
      </c>
      <c r="O3567" s="25" t="e">
        <f t="shared" si="171"/>
        <v>#N/A</v>
      </c>
      <c r="P3567" s="263" t="e">
        <f t="shared" si="172"/>
        <v>#N/A</v>
      </c>
      <c r="Q3567" s="25" t="e">
        <f t="shared" si="173"/>
        <v>#N/A</v>
      </c>
      <c r="R3567" s="24" t="e">
        <f>VLOOKUP(J3567,'[1]Nhân viên'!$E$20:$F$41,2,0)</f>
        <v>#N/A</v>
      </c>
    </row>
    <row r="3568" spans="1:18" x14ac:dyDescent="0.2">
      <c r="A3568" s="11">
        <v>3566</v>
      </c>
      <c r="M3568" s="24" t="e">
        <f>VLOOKUP(K3568,'Hàng hóa'!$C$5:$J3700,2,0)</f>
        <v>#N/A</v>
      </c>
      <c r="N3568" s="25" t="e">
        <f>VLOOKUP(K3568,'[1]Hàng hóa'!$C$5:$G$22,5,0)</f>
        <v>#N/A</v>
      </c>
      <c r="O3568" s="25" t="e">
        <f t="shared" si="171"/>
        <v>#N/A</v>
      </c>
      <c r="P3568" s="263" t="e">
        <f t="shared" si="172"/>
        <v>#N/A</v>
      </c>
      <c r="Q3568" s="25" t="e">
        <f t="shared" si="173"/>
        <v>#N/A</v>
      </c>
      <c r="R3568" s="24" t="e">
        <f>VLOOKUP(J3568,'[1]Nhân viên'!$E$20:$F$41,2,0)</f>
        <v>#N/A</v>
      </c>
    </row>
    <row r="3569" spans="1:18" x14ac:dyDescent="0.2">
      <c r="A3569" s="11">
        <v>3567</v>
      </c>
      <c r="M3569" s="24" t="e">
        <f>VLOOKUP(K3569,'Hàng hóa'!$C$5:$J3701,2,0)</f>
        <v>#N/A</v>
      </c>
      <c r="N3569" s="25" t="e">
        <f>VLOOKUP(K3569,'[1]Hàng hóa'!$C$5:$G$22,5,0)</f>
        <v>#N/A</v>
      </c>
      <c r="O3569" s="25" t="e">
        <f t="shared" si="171"/>
        <v>#N/A</v>
      </c>
      <c r="P3569" s="263" t="e">
        <f t="shared" si="172"/>
        <v>#N/A</v>
      </c>
      <c r="Q3569" s="25" t="e">
        <f t="shared" si="173"/>
        <v>#N/A</v>
      </c>
      <c r="R3569" s="24" t="e">
        <f>VLOOKUP(J3569,'[1]Nhân viên'!$E$20:$F$41,2,0)</f>
        <v>#N/A</v>
      </c>
    </row>
    <row r="3570" spans="1:18" x14ac:dyDescent="0.2">
      <c r="A3570" s="11">
        <v>3568</v>
      </c>
      <c r="M3570" s="24" t="e">
        <f>VLOOKUP(K3570,'Hàng hóa'!$C$5:$J3702,2,0)</f>
        <v>#N/A</v>
      </c>
      <c r="N3570" s="25" t="e">
        <f>VLOOKUP(K3570,'[1]Hàng hóa'!$C$5:$G$22,5,0)</f>
        <v>#N/A</v>
      </c>
      <c r="O3570" s="25" t="e">
        <f t="shared" si="171"/>
        <v>#N/A</v>
      </c>
      <c r="P3570" s="263" t="e">
        <f t="shared" si="172"/>
        <v>#N/A</v>
      </c>
      <c r="Q3570" s="25" t="e">
        <f t="shared" si="173"/>
        <v>#N/A</v>
      </c>
      <c r="R3570" s="24" t="e">
        <f>VLOOKUP(J3570,'[1]Nhân viên'!$E$20:$F$41,2,0)</f>
        <v>#N/A</v>
      </c>
    </row>
    <row r="3571" spans="1:18" x14ac:dyDescent="0.2">
      <c r="A3571" s="11">
        <v>3569</v>
      </c>
      <c r="M3571" s="24" t="e">
        <f>VLOOKUP(K3571,'Hàng hóa'!$C$5:$J3703,2,0)</f>
        <v>#N/A</v>
      </c>
      <c r="N3571" s="25" t="e">
        <f>VLOOKUP(K3571,'[1]Hàng hóa'!$C$5:$G$22,5,0)</f>
        <v>#N/A</v>
      </c>
      <c r="O3571" s="25" t="e">
        <f t="shared" si="171"/>
        <v>#N/A</v>
      </c>
      <c r="P3571" s="263" t="e">
        <f t="shared" si="172"/>
        <v>#N/A</v>
      </c>
      <c r="Q3571" s="25" t="e">
        <f t="shared" si="173"/>
        <v>#N/A</v>
      </c>
      <c r="R3571" s="24" t="e">
        <f>VLOOKUP(J3571,'[1]Nhân viên'!$E$20:$F$41,2,0)</f>
        <v>#N/A</v>
      </c>
    </row>
    <row r="3572" spans="1:18" x14ac:dyDescent="0.2">
      <c r="A3572" s="11">
        <v>3570</v>
      </c>
      <c r="M3572" s="24" t="e">
        <f>VLOOKUP(K3572,'Hàng hóa'!$C$5:$J3704,2,0)</f>
        <v>#N/A</v>
      </c>
      <c r="N3572" s="25" t="e">
        <f>VLOOKUP(K3572,'[1]Hàng hóa'!$C$5:$G$22,5,0)</f>
        <v>#N/A</v>
      </c>
      <c r="O3572" s="25" t="e">
        <f t="shared" si="171"/>
        <v>#N/A</v>
      </c>
      <c r="P3572" s="263" t="e">
        <f t="shared" si="172"/>
        <v>#N/A</v>
      </c>
      <c r="Q3572" s="25" t="e">
        <f t="shared" si="173"/>
        <v>#N/A</v>
      </c>
      <c r="R3572" s="24" t="e">
        <f>VLOOKUP(J3572,'[1]Nhân viên'!$E$20:$F$41,2,0)</f>
        <v>#N/A</v>
      </c>
    </row>
    <row r="3573" spans="1:18" x14ac:dyDescent="0.2">
      <c r="A3573" s="11">
        <v>3571</v>
      </c>
      <c r="M3573" s="24" t="e">
        <f>VLOOKUP(K3573,'Hàng hóa'!$C$5:$J3705,2,0)</f>
        <v>#N/A</v>
      </c>
      <c r="N3573" s="25" t="e">
        <f>VLOOKUP(K3573,'[1]Hàng hóa'!$C$5:$G$22,5,0)</f>
        <v>#N/A</v>
      </c>
      <c r="O3573" s="25" t="e">
        <f t="shared" si="171"/>
        <v>#N/A</v>
      </c>
      <c r="P3573" s="263" t="e">
        <f t="shared" si="172"/>
        <v>#N/A</v>
      </c>
      <c r="Q3573" s="25" t="e">
        <f t="shared" si="173"/>
        <v>#N/A</v>
      </c>
      <c r="R3573" s="24" t="e">
        <f>VLOOKUP(J3573,'[1]Nhân viên'!$E$20:$F$41,2,0)</f>
        <v>#N/A</v>
      </c>
    </row>
    <row r="3574" spans="1:18" x14ac:dyDescent="0.2">
      <c r="A3574" s="11">
        <v>3572</v>
      </c>
      <c r="M3574" s="24" t="e">
        <f>VLOOKUP(K3574,'Hàng hóa'!$C$5:$J3706,2,0)</f>
        <v>#N/A</v>
      </c>
      <c r="N3574" s="25" t="e">
        <f>VLOOKUP(K3574,'[1]Hàng hóa'!$C$5:$G$22,5,0)</f>
        <v>#N/A</v>
      </c>
      <c r="O3574" s="25" t="e">
        <f t="shared" si="171"/>
        <v>#N/A</v>
      </c>
      <c r="P3574" s="263" t="e">
        <f t="shared" si="172"/>
        <v>#N/A</v>
      </c>
      <c r="Q3574" s="25" t="e">
        <f t="shared" si="173"/>
        <v>#N/A</v>
      </c>
      <c r="R3574" s="24" t="e">
        <f>VLOOKUP(J3574,'[1]Nhân viên'!$E$20:$F$41,2,0)</f>
        <v>#N/A</v>
      </c>
    </row>
    <row r="3575" spans="1:18" x14ac:dyDescent="0.2">
      <c r="A3575" s="11">
        <v>3573</v>
      </c>
      <c r="M3575" s="24" t="e">
        <f>VLOOKUP(K3575,'Hàng hóa'!$C$5:$J3707,2,0)</f>
        <v>#N/A</v>
      </c>
      <c r="N3575" s="25" t="e">
        <f>VLOOKUP(K3575,'[1]Hàng hóa'!$C$5:$G$22,5,0)</f>
        <v>#N/A</v>
      </c>
      <c r="O3575" s="25" t="e">
        <f t="shared" si="171"/>
        <v>#N/A</v>
      </c>
      <c r="P3575" s="263" t="e">
        <f t="shared" si="172"/>
        <v>#N/A</v>
      </c>
      <c r="Q3575" s="25" t="e">
        <f t="shared" si="173"/>
        <v>#N/A</v>
      </c>
      <c r="R3575" s="24" t="e">
        <f>VLOOKUP(J3575,'[1]Nhân viên'!$E$20:$F$41,2,0)</f>
        <v>#N/A</v>
      </c>
    </row>
    <row r="3576" spans="1:18" x14ac:dyDescent="0.2">
      <c r="A3576" s="11">
        <v>3574</v>
      </c>
      <c r="M3576" s="24" t="e">
        <f>VLOOKUP(K3576,'Hàng hóa'!$C$5:$J3708,2,0)</f>
        <v>#N/A</v>
      </c>
      <c r="N3576" s="25" t="e">
        <f>VLOOKUP(K3576,'[1]Hàng hóa'!$C$5:$G$22,5,0)</f>
        <v>#N/A</v>
      </c>
      <c r="O3576" s="25" t="e">
        <f t="shared" si="171"/>
        <v>#N/A</v>
      </c>
      <c r="P3576" s="263" t="e">
        <f t="shared" si="172"/>
        <v>#N/A</v>
      </c>
      <c r="Q3576" s="25" t="e">
        <f t="shared" si="173"/>
        <v>#N/A</v>
      </c>
      <c r="R3576" s="24" t="e">
        <f>VLOOKUP(J3576,'[1]Nhân viên'!$E$20:$F$41,2,0)</f>
        <v>#N/A</v>
      </c>
    </row>
    <row r="3577" spans="1:18" x14ac:dyDescent="0.2">
      <c r="A3577" s="11">
        <v>3575</v>
      </c>
      <c r="M3577" s="24" t="e">
        <f>VLOOKUP(K3577,'Hàng hóa'!$C$5:$J3709,2,0)</f>
        <v>#N/A</v>
      </c>
      <c r="N3577" s="25" t="e">
        <f>VLOOKUP(K3577,'[1]Hàng hóa'!$C$5:$G$22,5,0)</f>
        <v>#N/A</v>
      </c>
      <c r="O3577" s="25" t="e">
        <f t="shared" si="171"/>
        <v>#N/A</v>
      </c>
      <c r="P3577" s="263" t="e">
        <f t="shared" si="172"/>
        <v>#N/A</v>
      </c>
      <c r="Q3577" s="25" t="e">
        <f t="shared" si="173"/>
        <v>#N/A</v>
      </c>
      <c r="R3577" s="24" t="e">
        <f>VLOOKUP(J3577,'[1]Nhân viên'!$E$20:$F$41,2,0)</f>
        <v>#N/A</v>
      </c>
    </row>
    <row r="3578" spans="1:18" x14ac:dyDescent="0.2">
      <c r="A3578" s="11">
        <v>3576</v>
      </c>
      <c r="M3578" s="24" t="e">
        <f>VLOOKUP(K3578,'Hàng hóa'!$C$5:$J3710,2,0)</f>
        <v>#N/A</v>
      </c>
      <c r="N3578" s="25" t="e">
        <f>VLOOKUP(K3578,'[1]Hàng hóa'!$C$5:$G$22,5,0)</f>
        <v>#N/A</v>
      </c>
      <c r="O3578" s="25" t="e">
        <f t="shared" si="171"/>
        <v>#N/A</v>
      </c>
      <c r="P3578" s="263" t="e">
        <f t="shared" si="172"/>
        <v>#N/A</v>
      </c>
      <c r="Q3578" s="25" t="e">
        <f t="shared" si="173"/>
        <v>#N/A</v>
      </c>
      <c r="R3578" s="24" t="e">
        <f>VLOOKUP(J3578,'[1]Nhân viên'!$E$20:$F$41,2,0)</f>
        <v>#N/A</v>
      </c>
    </row>
    <row r="3579" spans="1:18" x14ac:dyDescent="0.2">
      <c r="A3579" s="11">
        <v>3577</v>
      </c>
      <c r="M3579" s="24" t="e">
        <f>VLOOKUP(K3579,'Hàng hóa'!$C$5:$J3711,2,0)</f>
        <v>#N/A</v>
      </c>
      <c r="N3579" s="25" t="e">
        <f>VLOOKUP(K3579,'[1]Hàng hóa'!$C$5:$G$22,5,0)</f>
        <v>#N/A</v>
      </c>
      <c r="O3579" s="25" t="e">
        <f t="shared" si="171"/>
        <v>#N/A</v>
      </c>
      <c r="P3579" s="263" t="e">
        <f t="shared" si="172"/>
        <v>#N/A</v>
      </c>
      <c r="Q3579" s="25" t="e">
        <f t="shared" si="173"/>
        <v>#N/A</v>
      </c>
      <c r="R3579" s="24" t="e">
        <f>VLOOKUP(J3579,'[1]Nhân viên'!$E$20:$F$41,2,0)</f>
        <v>#N/A</v>
      </c>
    </row>
    <row r="3580" spans="1:18" x14ac:dyDescent="0.2">
      <c r="A3580" s="11">
        <v>3578</v>
      </c>
      <c r="M3580" s="24" t="e">
        <f>VLOOKUP(K3580,'Hàng hóa'!$C$5:$J3712,2,0)</f>
        <v>#N/A</v>
      </c>
      <c r="N3580" s="25" t="e">
        <f>VLOOKUP(K3580,'[1]Hàng hóa'!$C$5:$G$22,5,0)</f>
        <v>#N/A</v>
      </c>
      <c r="O3580" s="25" t="e">
        <f t="shared" si="171"/>
        <v>#N/A</v>
      </c>
      <c r="P3580" s="263" t="e">
        <f t="shared" si="172"/>
        <v>#N/A</v>
      </c>
      <c r="Q3580" s="25" t="e">
        <f t="shared" si="173"/>
        <v>#N/A</v>
      </c>
      <c r="R3580" s="24" t="e">
        <f>VLOOKUP(J3580,'[1]Nhân viên'!$E$20:$F$41,2,0)</f>
        <v>#N/A</v>
      </c>
    </row>
    <row r="3581" spans="1:18" x14ac:dyDescent="0.2">
      <c r="A3581" s="11">
        <v>3579</v>
      </c>
      <c r="M3581" s="24" t="e">
        <f>VLOOKUP(K3581,'Hàng hóa'!$C$5:$J3713,2,0)</f>
        <v>#N/A</v>
      </c>
      <c r="N3581" s="25" t="e">
        <f>VLOOKUP(K3581,'[1]Hàng hóa'!$C$5:$G$22,5,0)</f>
        <v>#N/A</v>
      </c>
      <c r="O3581" s="25" t="e">
        <f t="shared" si="171"/>
        <v>#N/A</v>
      </c>
      <c r="P3581" s="263" t="e">
        <f t="shared" si="172"/>
        <v>#N/A</v>
      </c>
      <c r="Q3581" s="25" t="e">
        <f t="shared" si="173"/>
        <v>#N/A</v>
      </c>
      <c r="R3581" s="24" t="e">
        <f>VLOOKUP(J3581,'[1]Nhân viên'!$E$20:$F$41,2,0)</f>
        <v>#N/A</v>
      </c>
    </row>
    <row r="3582" spans="1:18" x14ac:dyDescent="0.2">
      <c r="A3582" s="11">
        <v>3580</v>
      </c>
      <c r="M3582" s="24" t="e">
        <f>VLOOKUP(K3582,'Hàng hóa'!$C$5:$J3714,2,0)</f>
        <v>#N/A</v>
      </c>
      <c r="N3582" s="25" t="e">
        <f>VLOOKUP(K3582,'[1]Hàng hóa'!$C$5:$G$22,5,0)</f>
        <v>#N/A</v>
      </c>
      <c r="O3582" s="25" t="e">
        <f t="shared" si="171"/>
        <v>#N/A</v>
      </c>
      <c r="P3582" s="263" t="e">
        <f t="shared" si="172"/>
        <v>#N/A</v>
      </c>
      <c r="Q3582" s="25" t="e">
        <f t="shared" si="173"/>
        <v>#N/A</v>
      </c>
      <c r="R3582" s="24" t="e">
        <f>VLOOKUP(J3582,'[1]Nhân viên'!$E$20:$F$41,2,0)</f>
        <v>#N/A</v>
      </c>
    </row>
    <row r="3583" spans="1:18" x14ac:dyDescent="0.2">
      <c r="A3583" s="11">
        <v>3581</v>
      </c>
      <c r="M3583" s="24" t="e">
        <f>VLOOKUP(K3583,'Hàng hóa'!$C$5:$J3715,2,0)</f>
        <v>#N/A</v>
      </c>
      <c r="N3583" s="25" t="e">
        <f>VLOOKUP(K3583,'[1]Hàng hóa'!$C$5:$G$22,5,0)</f>
        <v>#N/A</v>
      </c>
      <c r="O3583" s="25" t="e">
        <f t="shared" si="171"/>
        <v>#N/A</v>
      </c>
      <c r="P3583" s="263" t="e">
        <f t="shared" si="172"/>
        <v>#N/A</v>
      </c>
      <c r="Q3583" s="25" t="e">
        <f t="shared" si="173"/>
        <v>#N/A</v>
      </c>
      <c r="R3583" s="24" t="e">
        <f>VLOOKUP(J3583,'[1]Nhân viên'!$E$20:$F$41,2,0)</f>
        <v>#N/A</v>
      </c>
    </row>
    <row r="3584" spans="1:18" x14ac:dyDescent="0.2">
      <c r="A3584" s="11">
        <v>3582</v>
      </c>
      <c r="M3584" s="24" t="e">
        <f>VLOOKUP(K3584,'Hàng hóa'!$C$5:$J3716,2,0)</f>
        <v>#N/A</v>
      </c>
      <c r="N3584" s="25" t="e">
        <f>VLOOKUP(K3584,'[1]Hàng hóa'!$C$5:$G$22,5,0)</f>
        <v>#N/A</v>
      </c>
      <c r="O3584" s="25" t="e">
        <f t="shared" si="171"/>
        <v>#N/A</v>
      </c>
      <c r="P3584" s="263" t="e">
        <f t="shared" si="172"/>
        <v>#N/A</v>
      </c>
      <c r="Q3584" s="25" t="e">
        <f t="shared" si="173"/>
        <v>#N/A</v>
      </c>
      <c r="R3584" s="24" t="e">
        <f>VLOOKUP(J3584,'[1]Nhân viên'!$E$20:$F$41,2,0)</f>
        <v>#N/A</v>
      </c>
    </row>
    <row r="3585" spans="1:18" x14ac:dyDescent="0.2">
      <c r="A3585" s="11">
        <v>3583</v>
      </c>
      <c r="M3585" s="24" t="e">
        <f>VLOOKUP(K3585,'Hàng hóa'!$C$5:$J3717,2,0)</f>
        <v>#N/A</v>
      </c>
      <c r="N3585" s="25" t="e">
        <f>VLOOKUP(K3585,'[1]Hàng hóa'!$C$5:$G$22,5,0)</f>
        <v>#N/A</v>
      </c>
      <c r="O3585" s="25" t="e">
        <f t="shared" si="171"/>
        <v>#N/A</v>
      </c>
      <c r="P3585" s="263" t="e">
        <f t="shared" si="172"/>
        <v>#N/A</v>
      </c>
      <c r="Q3585" s="25" t="e">
        <f t="shared" si="173"/>
        <v>#N/A</v>
      </c>
      <c r="R3585" s="24" t="e">
        <f>VLOOKUP(J3585,'[1]Nhân viên'!$E$20:$F$41,2,0)</f>
        <v>#N/A</v>
      </c>
    </row>
    <row r="3586" spans="1:18" x14ac:dyDescent="0.2">
      <c r="A3586" s="11">
        <v>3584</v>
      </c>
      <c r="M3586" s="24" t="e">
        <f>VLOOKUP(K3586,'Hàng hóa'!$C$5:$J3718,2,0)</f>
        <v>#N/A</v>
      </c>
      <c r="N3586" s="25" t="e">
        <f>VLOOKUP(K3586,'[1]Hàng hóa'!$C$5:$G$22,5,0)</f>
        <v>#N/A</v>
      </c>
      <c r="O3586" s="25" t="e">
        <f t="shared" si="171"/>
        <v>#N/A</v>
      </c>
      <c r="P3586" s="263" t="e">
        <f t="shared" si="172"/>
        <v>#N/A</v>
      </c>
      <c r="Q3586" s="25" t="e">
        <f t="shared" si="173"/>
        <v>#N/A</v>
      </c>
      <c r="R3586" s="24" t="e">
        <f>VLOOKUP(J3586,'[1]Nhân viên'!$E$20:$F$41,2,0)</f>
        <v>#N/A</v>
      </c>
    </row>
    <row r="3587" spans="1:18" x14ac:dyDescent="0.2">
      <c r="A3587" s="11">
        <v>3585</v>
      </c>
      <c r="M3587" s="24" t="e">
        <f>VLOOKUP(K3587,'Hàng hóa'!$C$5:$J3719,2,0)</f>
        <v>#N/A</v>
      </c>
      <c r="N3587" s="25" t="e">
        <f>VLOOKUP(K3587,'[1]Hàng hóa'!$C$5:$G$22,5,0)</f>
        <v>#N/A</v>
      </c>
      <c r="O3587" s="25" t="e">
        <f t="shared" si="171"/>
        <v>#N/A</v>
      </c>
      <c r="P3587" s="263" t="e">
        <f t="shared" si="172"/>
        <v>#N/A</v>
      </c>
      <c r="Q3587" s="25" t="e">
        <f t="shared" si="173"/>
        <v>#N/A</v>
      </c>
      <c r="R3587" s="24" t="e">
        <f>VLOOKUP(J3587,'[1]Nhân viên'!$E$20:$F$41,2,0)</f>
        <v>#N/A</v>
      </c>
    </row>
    <row r="3588" spans="1:18" x14ac:dyDescent="0.2">
      <c r="A3588" s="11">
        <v>3586</v>
      </c>
      <c r="M3588" s="24" t="e">
        <f>VLOOKUP(K3588,'Hàng hóa'!$C$5:$J3720,2,0)</f>
        <v>#N/A</v>
      </c>
      <c r="N3588" s="25" t="e">
        <f>VLOOKUP(K3588,'[1]Hàng hóa'!$C$5:$G$22,5,0)</f>
        <v>#N/A</v>
      </c>
      <c r="O3588" s="25" t="e">
        <f t="shared" si="171"/>
        <v>#N/A</v>
      </c>
      <c r="P3588" s="263" t="e">
        <f t="shared" si="172"/>
        <v>#N/A</v>
      </c>
      <c r="Q3588" s="25" t="e">
        <f t="shared" si="173"/>
        <v>#N/A</v>
      </c>
      <c r="R3588" s="24" t="e">
        <f>VLOOKUP(J3588,'[1]Nhân viên'!$E$20:$F$41,2,0)</f>
        <v>#N/A</v>
      </c>
    </row>
    <row r="3589" spans="1:18" x14ac:dyDescent="0.2">
      <c r="A3589" s="11">
        <v>3587</v>
      </c>
      <c r="M3589" s="24" t="e">
        <f>VLOOKUP(K3589,'Hàng hóa'!$C$5:$J3721,2,0)</f>
        <v>#N/A</v>
      </c>
      <c r="N3589" s="25" t="e">
        <f>VLOOKUP(K3589,'[1]Hàng hóa'!$C$5:$G$22,5,0)</f>
        <v>#N/A</v>
      </c>
      <c r="O3589" s="25" t="e">
        <f t="shared" si="171"/>
        <v>#N/A</v>
      </c>
      <c r="P3589" s="263" t="e">
        <f t="shared" si="172"/>
        <v>#N/A</v>
      </c>
      <c r="Q3589" s="25" t="e">
        <f t="shared" si="173"/>
        <v>#N/A</v>
      </c>
      <c r="R3589" s="24" t="e">
        <f>VLOOKUP(J3589,'[1]Nhân viên'!$E$20:$F$41,2,0)</f>
        <v>#N/A</v>
      </c>
    </row>
    <row r="3590" spans="1:18" x14ac:dyDescent="0.2">
      <c r="A3590" s="11">
        <v>3588</v>
      </c>
      <c r="M3590" s="24" t="e">
        <f>VLOOKUP(K3590,'Hàng hóa'!$C$5:$J3722,2,0)</f>
        <v>#N/A</v>
      </c>
      <c r="N3590" s="25" t="e">
        <f>VLOOKUP(K3590,'[1]Hàng hóa'!$C$5:$G$22,5,0)</f>
        <v>#N/A</v>
      </c>
      <c r="O3590" s="25" t="e">
        <f t="shared" si="171"/>
        <v>#N/A</v>
      </c>
      <c r="P3590" s="263" t="e">
        <f t="shared" si="172"/>
        <v>#N/A</v>
      </c>
      <c r="Q3590" s="25" t="e">
        <f t="shared" si="173"/>
        <v>#N/A</v>
      </c>
      <c r="R3590" s="24" t="e">
        <f>VLOOKUP(J3590,'[1]Nhân viên'!$E$20:$F$41,2,0)</f>
        <v>#N/A</v>
      </c>
    </row>
    <row r="3591" spans="1:18" x14ac:dyDescent="0.2">
      <c r="A3591" s="11">
        <v>3589</v>
      </c>
      <c r="M3591" s="24" t="e">
        <f>VLOOKUP(K3591,'Hàng hóa'!$C$5:$J3723,2,0)</f>
        <v>#N/A</v>
      </c>
      <c r="N3591" s="25" t="e">
        <f>VLOOKUP(K3591,'[1]Hàng hóa'!$C$5:$G$22,5,0)</f>
        <v>#N/A</v>
      </c>
      <c r="O3591" s="25" t="e">
        <f t="shared" si="171"/>
        <v>#N/A</v>
      </c>
      <c r="P3591" s="263" t="e">
        <f t="shared" si="172"/>
        <v>#N/A</v>
      </c>
      <c r="Q3591" s="25" t="e">
        <f t="shared" si="173"/>
        <v>#N/A</v>
      </c>
      <c r="R3591" s="24" t="e">
        <f>VLOOKUP(J3591,'[1]Nhân viên'!$E$20:$F$41,2,0)</f>
        <v>#N/A</v>
      </c>
    </row>
    <row r="3592" spans="1:18" x14ac:dyDescent="0.2">
      <c r="A3592" s="11">
        <v>3590</v>
      </c>
      <c r="M3592" s="24" t="e">
        <f>VLOOKUP(K3592,'Hàng hóa'!$C$5:$J3724,2,0)</f>
        <v>#N/A</v>
      </c>
      <c r="N3592" s="25" t="e">
        <f>VLOOKUP(K3592,'[1]Hàng hóa'!$C$5:$G$22,5,0)</f>
        <v>#N/A</v>
      </c>
      <c r="O3592" s="25" t="e">
        <f t="shared" si="171"/>
        <v>#N/A</v>
      </c>
      <c r="P3592" s="263" t="e">
        <f t="shared" si="172"/>
        <v>#N/A</v>
      </c>
      <c r="Q3592" s="25" t="e">
        <f t="shared" si="173"/>
        <v>#N/A</v>
      </c>
      <c r="R3592" s="24" t="e">
        <f>VLOOKUP(J3592,'[1]Nhân viên'!$E$20:$F$41,2,0)</f>
        <v>#N/A</v>
      </c>
    </row>
    <row r="3593" spans="1:18" x14ac:dyDescent="0.2">
      <c r="A3593" s="11">
        <v>3591</v>
      </c>
      <c r="M3593" s="24" t="e">
        <f>VLOOKUP(K3593,'Hàng hóa'!$C$5:$J3725,2,0)</f>
        <v>#N/A</v>
      </c>
      <c r="N3593" s="25" t="e">
        <f>VLOOKUP(K3593,'[1]Hàng hóa'!$C$5:$G$22,5,0)</f>
        <v>#N/A</v>
      </c>
      <c r="O3593" s="25" t="e">
        <f t="shared" si="171"/>
        <v>#N/A</v>
      </c>
      <c r="P3593" s="263" t="e">
        <f t="shared" si="172"/>
        <v>#N/A</v>
      </c>
      <c r="Q3593" s="25" t="e">
        <f t="shared" si="173"/>
        <v>#N/A</v>
      </c>
      <c r="R3593" s="24" t="e">
        <f>VLOOKUP(J3593,'[1]Nhân viên'!$E$20:$F$41,2,0)</f>
        <v>#N/A</v>
      </c>
    </row>
    <row r="3594" spans="1:18" x14ac:dyDescent="0.2">
      <c r="A3594" s="11">
        <v>3592</v>
      </c>
      <c r="M3594" s="24" t="e">
        <f>VLOOKUP(K3594,'Hàng hóa'!$C$5:$J3726,2,0)</f>
        <v>#N/A</v>
      </c>
      <c r="N3594" s="25" t="e">
        <f>VLOOKUP(K3594,'[1]Hàng hóa'!$C$5:$G$22,5,0)</f>
        <v>#N/A</v>
      </c>
      <c r="O3594" s="25" t="e">
        <f t="shared" si="171"/>
        <v>#N/A</v>
      </c>
      <c r="P3594" s="263" t="e">
        <f t="shared" si="172"/>
        <v>#N/A</v>
      </c>
      <c r="Q3594" s="25" t="e">
        <f t="shared" si="173"/>
        <v>#N/A</v>
      </c>
      <c r="R3594" s="24" t="e">
        <f>VLOOKUP(J3594,'[1]Nhân viên'!$E$20:$F$41,2,0)</f>
        <v>#N/A</v>
      </c>
    </row>
    <row r="3595" spans="1:18" x14ac:dyDescent="0.2">
      <c r="A3595" s="11">
        <v>3593</v>
      </c>
      <c r="M3595" s="24" t="e">
        <f>VLOOKUP(K3595,'Hàng hóa'!$C$5:$J3727,2,0)</f>
        <v>#N/A</v>
      </c>
      <c r="N3595" s="25" t="e">
        <f>VLOOKUP(K3595,'[1]Hàng hóa'!$C$5:$G$22,5,0)</f>
        <v>#N/A</v>
      </c>
      <c r="O3595" s="25" t="e">
        <f t="shared" si="171"/>
        <v>#N/A</v>
      </c>
      <c r="P3595" s="263" t="e">
        <f t="shared" si="172"/>
        <v>#N/A</v>
      </c>
      <c r="Q3595" s="25" t="e">
        <f t="shared" si="173"/>
        <v>#N/A</v>
      </c>
      <c r="R3595" s="24" t="e">
        <f>VLOOKUP(J3595,'[1]Nhân viên'!$E$20:$F$41,2,0)</f>
        <v>#N/A</v>
      </c>
    </row>
    <row r="3596" spans="1:18" x14ac:dyDescent="0.2">
      <c r="A3596" s="11">
        <v>3594</v>
      </c>
      <c r="M3596" s="24" t="e">
        <f>VLOOKUP(K3596,'Hàng hóa'!$C$5:$J3728,2,0)</f>
        <v>#N/A</v>
      </c>
      <c r="N3596" s="25" t="e">
        <f>VLOOKUP(K3596,'[1]Hàng hóa'!$C$5:$G$22,5,0)</f>
        <v>#N/A</v>
      </c>
      <c r="O3596" s="25" t="e">
        <f t="shared" si="171"/>
        <v>#N/A</v>
      </c>
      <c r="P3596" s="263" t="e">
        <f t="shared" si="172"/>
        <v>#N/A</v>
      </c>
      <c r="Q3596" s="25" t="e">
        <f t="shared" si="173"/>
        <v>#N/A</v>
      </c>
      <c r="R3596" s="24" t="e">
        <f>VLOOKUP(J3596,'[1]Nhân viên'!$E$20:$F$41,2,0)</f>
        <v>#N/A</v>
      </c>
    </row>
    <row r="3597" spans="1:18" x14ac:dyDescent="0.2">
      <c r="A3597" s="11">
        <v>3595</v>
      </c>
      <c r="M3597" s="24" t="e">
        <f>VLOOKUP(K3597,'Hàng hóa'!$C$5:$J3729,2,0)</f>
        <v>#N/A</v>
      </c>
      <c r="N3597" s="25" t="e">
        <f>VLOOKUP(K3597,'[1]Hàng hóa'!$C$5:$G$22,5,0)</f>
        <v>#N/A</v>
      </c>
      <c r="O3597" s="25" t="e">
        <f t="shared" si="171"/>
        <v>#N/A</v>
      </c>
      <c r="P3597" s="263" t="e">
        <f t="shared" si="172"/>
        <v>#N/A</v>
      </c>
      <c r="Q3597" s="25" t="e">
        <f t="shared" si="173"/>
        <v>#N/A</v>
      </c>
      <c r="R3597" s="24" t="e">
        <f>VLOOKUP(J3597,'[1]Nhân viên'!$E$20:$F$41,2,0)</f>
        <v>#N/A</v>
      </c>
    </row>
    <row r="3598" spans="1:18" x14ac:dyDescent="0.2">
      <c r="A3598" s="11">
        <v>3596</v>
      </c>
      <c r="M3598" s="24" t="e">
        <f>VLOOKUP(K3598,'Hàng hóa'!$C$5:$J3730,2,0)</f>
        <v>#N/A</v>
      </c>
      <c r="N3598" s="25" t="e">
        <f>VLOOKUP(K3598,'[1]Hàng hóa'!$C$5:$G$22,5,0)</f>
        <v>#N/A</v>
      </c>
      <c r="O3598" s="25" t="e">
        <f t="shared" si="171"/>
        <v>#N/A</v>
      </c>
      <c r="P3598" s="263" t="e">
        <f t="shared" si="172"/>
        <v>#N/A</v>
      </c>
      <c r="Q3598" s="25" t="e">
        <f t="shared" si="173"/>
        <v>#N/A</v>
      </c>
      <c r="R3598" s="24" t="e">
        <f>VLOOKUP(J3598,'[1]Nhân viên'!$E$20:$F$41,2,0)</f>
        <v>#N/A</v>
      </c>
    </row>
    <row r="3599" spans="1:18" x14ac:dyDescent="0.2">
      <c r="A3599" s="11">
        <v>3597</v>
      </c>
      <c r="M3599" s="24" t="e">
        <f>VLOOKUP(K3599,'Hàng hóa'!$C$5:$J3731,2,0)</f>
        <v>#N/A</v>
      </c>
      <c r="N3599" s="25" t="e">
        <f>VLOOKUP(K3599,'[1]Hàng hóa'!$C$5:$G$22,5,0)</f>
        <v>#N/A</v>
      </c>
      <c r="O3599" s="25" t="e">
        <f t="shared" si="171"/>
        <v>#N/A</v>
      </c>
      <c r="P3599" s="263" t="e">
        <f t="shared" si="172"/>
        <v>#N/A</v>
      </c>
      <c r="Q3599" s="25" t="e">
        <f t="shared" si="173"/>
        <v>#N/A</v>
      </c>
      <c r="R3599" s="24" t="e">
        <f>VLOOKUP(J3599,'[1]Nhân viên'!$E$20:$F$41,2,0)</f>
        <v>#N/A</v>
      </c>
    </row>
    <row r="3600" spans="1:18" x14ac:dyDescent="0.2">
      <c r="A3600" s="11">
        <v>3598</v>
      </c>
      <c r="M3600" s="24" t="e">
        <f>VLOOKUP(K3600,'Hàng hóa'!$C$5:$J3732,2,0)</f>
        <v>#N/A</v>
      </c>
      <c r="N3600" s="25" t="e">
        <f>VLOOKUP(K3600,'[1]Hàng hóa'!$C$5:$G$22,5,0)</f>
        <v>#N/A</v>
      </c>
      <c r="O3600" s="25" t="e">
        <f t="shared" si="171"/>
        <v>#N/A</v>
      </c>
      <c r="P3600" s="263" t="e">
        <f t="shared" si="172"/>
        <v>#N/A</v>
      </c>
      <c r="Q3600" s="25" t="e">
        <f t="shared" si="173"/>
        <v>#N/A</v>
      </c>
      <c r="R3600" s="24" t="e">
        <f>VLOOKUP(J3600,'[1]Nhân viên'!$E$20:$F$41,2,0)</f>
        <v>#N/A</v>
      </c>
    </row>
    <row r="3601" spans="1:18" x14ac:dyDescent="0.2">
      <c r="A3601" s="11">
        <v>3599</v>
      </c>
      <c r="M3601" s="24" t="e">
        <f>VLOOKUP(K3601,'Hàng hóa'!$C$5:$J3733,2,0)</f>
        <v>#N/A</v>
      </c>
      <c r="N3601" s="25" t="e">
        <f>VLOOKUP(K3601,'[1]Hàng hóa'!$C$5:$G$22,5,0)</f>
        <v>#N/A</v>
      </c>
      <c r="O3601" s="25" t="e">
        <f t="shared" si="171"/>
        <v>#N/A</v>
      </c>
      <c r="P3601" s="263" t="e">
        <f t="shared" si="172"/>
        <v>#N/A</v>
      </c>
      <c r="Q3601" s="25" t="e">
        <f t="shared" si="173"/>
        <v>#N/A</v>
      </c>
      <c r="R3601" s="24" t="e">
        <f>VLOOKUP(J3601,'[1]Nhân viên'!$E$20:$F$41,2,0)</f>
        <v>#N/A</v>
      </c>
    </row>
    <row r="3602" spans="1:18" x14ac:dyDescent="0.2">
      <c r="A3602" s="11">
        <v>3600</v>
      </c>
      <c r="M3602" s="24" t="e">
        <f>VLOOKUP(K3602,'Hàng hóa'!$C$5:$J3734,2,0)</f>
        <v>#N/A</v>
      </c>
      <c r="N3602" s="25" t="e">
        <f>VLOOKUP(K3602,'[1]Hàng hóa'!$C$5:$G$22,5,0)</f>
        <v>#N/A</v>
      </c>
      <c r="O3602" s="25" t="e">
        <f t="shared" si="171"/>
        <v>#N/A</v>
      </c>
      <c r="P3602" s="263" t="e">
        <f t="shared" si="172"/>
        <v>#N/A</v>
      </c>
      <c r="Q3602" s="25" t="e">
        <f t="shared" si="173"/>
        <v>#N/A</v>
      </c>
      <c r="R3602" s="24" t="e">
        <f>VLOOKUP(J3602,'[1]Nhân viên'!$E$20:$F$41,2,0)</f>
        <v>#N/A</v>
      </c>
    </row>
    <row r="3603" spans="1:18" x14ac:dyDescent="0.2">
      <c r="A3603" s="11">
        <v>3601</v>
      </c>
      <c r="M3603" s="24" t="e">
        <f>VLOOKUP(K3603,'Hàng hóa'!$C$5:$J3735,2,0)</f>
        <v>#N/A</v>
      </c>
      <c r="N3603" s="25" t="e">
        <f>VLOOKUP(K3603,'[1]Hàng hóa'!$C$5:$G$22,5,0)</f>
        <v>#N/A</v>
      </c>
      <c r="O3603" s="25" t="e">
        <f t="shared" si="171"/>
        <v>#N/A</v>
      </c>
      <c r="P3603" s="263" t="e">
        <f t="shared" si="172"/>
        <v>#N/A</v>
      </c>
      <c r="Q3603" s="25" t="e">
        <f t="shared" si="173"/>
        <v>#N/A</v>
      </c>
      <c r="R3603" s="24" t="e">
        <f>VLOOKUP(J3603,'[1]Nhân viên'!$E$20:$F$41,2,0)</f>
        <v>#N/A</v>
      </c>
    </row>
    <row r="3604" spans="1:18" x14ac:dyDescent="0.2">
      <c r="A3604" s="11">
        <v>3602</v>
      </c>
      <c r="M3604" s="24" t="e">
        <f>VLOOKUP(K3604,'Hàng hóa'!$C$5:$J3736,2,0)</f>
        <v>#N/A</v>
      </c>
      <c r="N3604" s="25" t="e">
        <f>VLOOKUP(K3604,'[1]Hàng hóa'!$C$5:$G$22,5,0)</f>
        <v>#N/A</v>
      </c>
      <c r="O3604" s="25" t="e">
        <f t="shared" si="171"/>
        <v>#N/A</v>
      </c>
      <c r="P3604" s="263" t="e">
        <f t="shared" si="172"/>
        <v>#N/A</v>
      </c>
      <c r="Q3604" s="25" t="e">
        <f t="shared" si="173"/>
        <v>#N/A</v>
      </c>
      <c r="R3604" s="24" t="e">
        <f>VLOOKUP(J3604,'[1]Nhân viên'!$E$20:$F$41,2,0)</f>
        <v>#N/A</v>
      </c>
    </row>
    <row r="3605" spans="1:18" x14ac:dyDescent="0.2">
      <c r="A3605" s="11">
        <v>3603</v>
      </c>
      <c r="M3605" s="24" t="e">
        <f>VLOOKUP(K3605,'Hàng hóa'!$C$5:$J3737,2,0)</f>
        <v>#N/A</v>
      </c>
      <c r="N3605" s="25" t="e">
        <f>VLOOKUP(K3605,'[1]Hàng hóa'!$C$5:$G$22,5,0)</f>
        <v>#N/A</v>
      </c>
      <c r="O3605" s="25" t="e">
        <f t="shared" si="171"/>
        <v>#N/A</v>
      </c>
      <c r="P3605" s="263" t="e">
        <f t="shared" si="172"/>
        <v>#N/A</v>
      </c>
      <c r="Q3605" s="25" t="e">
        <f t="shared" si="173"/>
        <v>#N/A</v>
      </c>
      <c r="R3605" s="24" t="e">
        <f>VLOOKUP(J3605,'[1]Nhân viên'!$E$20:$F$41,2,0)</f>
        <v>#N/A</v>
      </c>
    </row>
    <row r="3606" spans="1:18" x14ac:dyDescent="0.2">
      <c r="A3606" s="11">
        <v>3604</v>
      </c>
      <c r="M3606" s="24" t="e">
        <f>VLOOKUP(K3606,'Hàng hóa'!$C$5:$J3738,2,0)</f>
        <v>#N/A</v>
      </c>
      <c r="N3606" s="25" t="e">
        <f>VLOOKUP(K3606,'[1]Hàng hóa'!$C$5:$G$22,5,0)</f>
        <v>#N/A</v>
      </c>
      <c r="O3606" s="25" t="e">
        <f t="shared" si="171"/>
        <v>#N/A</v>
      </c>
      <c r="P3606" s="263" t="e">
        <f t="shared" si="172"/>
        <v>#N/A</v>
      </c>
      <c r="Q3606" s="25" t="e">
        <f t="shared" si="173"/>
        <v>#N/A</v>
      </c>
      <c r="R3606" s="24" t="e">
        <f>VLOOKUP(J3606,'[1]Nhân viên'!$E$20:$F$41,2,0)</f>
        <v>#N/A</v>
      </c>
    </row>
    <row r="3607" spans="1:18" x14ac:dyDescent="0.2">
      <c r="A3607" s="11">
        <v>3605</v>
      </c>
      <c r="M3607" s="24" t="e">
        <f>VLOOKUP(K3607,'Hàng hóa'!$C$5:$J3739,2,0)</f>
        <v>#N/A</v>
      </c>
      <c r="N3607" s="25" t="e">
        <f>VLOOKUP(K3607,'[1]Hàng hóa'!$C$5:$G$22,5,0)</f>
        <v>#N/A</v>
      </c>
      <c r="O3607" s="25" t="e">
        <f t="shared" si="171"/>
        <v>#N/A</v>
      </c>
      <c r="P3607" s="263" t="e">
        <f t="shared" si="172"/>
        <v>#N/A</v>
      </c>
      <c r="Q3607" s="25" t="e">
        <f t="shared" si="173"/>
        <v>#N/A</v>
      </c>
      <c r="R3607" s="24" t="e">
        <f>VLOOKUP(J3607,'[1]Nhân viên'!$E$20:$F$41,2,0)</f>
        <v>#N/A</v>
      </c>
    </row>
    <row r="3608" spans="1:18" x14ac:dyDescent="0.2">
      <c r="A3608" s="11">
        <v>3606</v>
      </c>
      <c r="M3608" s="24" t="e">
        <f>VLOOKUP(K3608,'Hàng hóa'!$C$5:$J3740,2,0)</f>
        <v>#N/A</v>
      </c>
      <c r="N3608" s="25" t="e">
        <f>VLOOKUP(K3608,'[1]Hàng hóa'!$C$5:$G$22,5,0)</f>
        <v>#N/A</v>
      </c>
      <c r="O3608" s="25" t="e">
        <f t="shared" si="171"/>
        <v>#N/A</v>
      </c>
      <c r="P3608" s="263" t="e">
        <f t="shared" si="172"/>
        <v>#N/A</v>
      </c>
      <c r="Q3608" s="25" t="e">
        <f t="shared" si="173"/>
        <v>#N/A</v>
      </c>
      <c r="R3608" s="24" t="e">
        <f>VLOOKUP(J3608,'[1]Nhân viên'!$E$20:$F$41,2,0)</f>
        <v>#N/A</v>
      </c>
    </row>
    <row r="3609" spans="1:18" x14ac:dyDescent="0.2">
      <c r="A3609" s="11">
        <v>3607</v>
      </c>
      <c r="M3609" s="24" t="e">
        <f>VLOOKUP(K3609,'Hàng hóa'!$C$5:$J3741,2,0)</f>
        <v>#N/A</v>
      </c>
      <c r="N3609" s="25" t="e">
        <f>VLOOKUP(K3609,'[1]Hàng hóa'!$C$5:$G$22,5,0)</f>
        <v>#N/A</v>
      </c>
      <c r="O3609" s="25" t="e">
        <f t="shared" si="171"/>
        <v>#N/A</v>
      </c>
      <c r="P3609" s="263" t="e">
        <f t="shared" si="172"/>
        <v>#N/A</v>
      </c>
      <c r="Q3609" s="25" t="e">
        <f t="shared" si="173"/>
        <v>#N/A</v>
      </c>
      <c r="R3609" s="24" t="e">
        <f>VLOOKUP(J3609,'[1]Nhân viên'!$E$20:$F$41,2,0)</f>
        <v>#N/A</v>
      </c>
    </row>
    <row r="3610" spans="1:18" x14ac:dyDescent="0.2">
      <c r="A3610" s="11">
        <v>3608</v>
      </c>
      <c r="M3610" s="24" t="e">
        <f>VLOOKUP(K3610,'Hàng hóa'!$C$5:$J3742,2,0)</f>
        <v>#N/A</v>
      </c>
      <c r="N3610" s="25" t="e">
        <f>VLOOKUP(K3610,'[1]Hàng hóa'!$C$5:$G$22,5,0)</f>
        <v>#N/A</v>
      </c>
      <c r="O3610" s="25" t="e">
        <f t="shared" ref="O3610:O3673" si="174">L3610*N3610</f>
        <v>#N/A</v>
      </c>
      <c r="P3610" s="263" t="e">
        <f t="shared" ref="P3610:P3673" si="175">O3610*8%</f>
        <v>#N/A</v>
      </c>
      <c r="Q3610" s="25" t="e">
        <f t="shared" ref="Q3610:Q3673" si="176">O3610*P3610+O3610</f>
        <v>#N/A</v>
      </c>
      <c r="R3610" s="24" t="e">
        <f>VLOOKUP(J3610,'[1]Nhân viên'!$E$20:$F$41,2,0)</f>
        <v>#N/A</v>
      </c>
    </row>
    <row r="3611" spans="1:18" x14ac:dyDescent="0.2">
      <c r="A3611" s="11">
        <v>3609</v>
      </c>
      <c r="M3611" s="24" t="e">
        <f>VLOOKUP(K3611,'Hàng hóa'!$C$5:$J3743,2,0)</f>
        <v>#N/A</v>
      </c>
      <c r="N3611" s="25" t="e">
        <f>VLOOKUP(K3611,'[1]Hàng hóa'!$C$5:$G$22,5,0)</f>
        <v>#N/A</v>
      </c>
      <c r="O3611" s="25" t="e">
        <f t="shared" si="174"/>
        <v>#N/A</v>
      </c>
      <c r="P3611" s="263" t="e">
        <f t="shared" si="175"/>
        <v>#N/A</v>
      </c>
      <c r="Q3611" s="25" t="e">
        <f t="shared" si="176"/>
        <v>#N/A</v>
      </c>
      <c r="R3611" s="24" t="e">
        <f>VLOOKUP(J3611,'[1]Nhân viên'!$E$20:$F$41,2,0)</f>
        <v>#N/A</v>
      </c>
    </row>
    <row r="3612" spans="1:18" x14ac:dyDescent="0.2">
      <c r="A3612" s="11">
        <v>3610</v>
      </c>
      <c r="M3612" s="24" t="e">
        <f>VLOOKUP(K3612,'Hàng hóa'!$C$5:$J3744,2,0)</f>
        <v>#N/A</v>
      </c>
      <c r="N3612" s="25" t="e">
        <f>VLOOKUP(K3612,'[1]Hàng hóa'!$C$5:$G$22,5,0)</f>
        <v>#N/A</v>
      </c>
      <c r="O3612" s="25" t="e">
        <f t="shared" si="174"/>
        <v>#N/A</v>
      </c>
      <c r="P3612" s="263" t="e">
        <f t="shared" si="175"/>
        <v>#N/A</v>
      </c>
      <c r="Q3612" s="25" t="e">
        <f t="shared" si="176"/>
        <v>#N/A</v>
      </c>
      <c r="R3612" s="24" t="e">
        <f>VLOOKUP(J3612,'[1]Nhân viên'!$E$20:$F$41,2,0)</f>
        <v>#N/A</v>
      </c>
    </row>
    <row r="3613" spans="1:18" x14ac:dyDescent="0.2">
      <c r="A3613" s="11">
        <v>3611</v>
      </c>
      <c r="M3613" s="24" t="e">
        <f>VLOOKUP(K3613,'Hàng hóa'!$C$5:$J3745,2,0)</f>
        <v>#N/A</v>
      </c>
      <c r="N3613" s="25" t="e">
        <f>VLOOKUP(K3613,'[1]Hàng hóa'!$C$5:$G$22,5,0)</f>
        <v>#N/A</v>
      </c>
      <c r="O3613" s="25" t="e">
        <f t="shared" si="174"/>
        <v>#N/A</v>
      </c>
      <c r="P3613" s="263" t="e">
        <f t="shared" si="175"/>
        <v>#N/A</v>
      </c>
      <c r="Q3613" s="25" t="e">
        <f t="shared" si="176"/>
        <v>#N/A</v>
      </c>
      <c r="R3613" s="24" t="e">
        <f>VLOOKUP(J3613,'[1]Nhân viên'!$E$20:$F$41,2,0)</f>
        <v>#N/A</v>
      </c>
    </row>
    <row r="3614" spans="1:18" x14ac:dyDescent="0.2">
      <c r="A3614" s="11">
        <v>3612</v>
      </c>
      <c r="M3614" s="24" t="e">
        <f>VLOOKUP(K3614,'Hàng hóa'!$C$5:$J3746,2,0)</f>
        <v>#N/A</v>
      </c>
      <c r="N3614" s="25" t="e">
        <f>VLOOKUP(K3614,'[1]Hàng hóa'!$C$5:$G$22,5,0)</f>
        <v>#N/A</v>
      </c>
      <c r="O3614" s="25" t="e">
        <f t="shared" si="174"/>
        <v>#N/A</v>
      </c>
      <c r="P3614" s="263" t="e">
        <f t="shared" si="175"/>
        <v>#N/A</v>
      </c>
      <c r="Q3614" s="25" t="e">
        <f t="shared" si="176"/>
        <v>#N/A</v>
      </c>
      <c r="R3614" s="24" t="e">
        <f>VLOOKUP(J3614,'[1]Nhân viên'!$E$20:$F$41,2,0)</f>
        <v>#N/A</v>
      </c>
    </row>
    <row r="3615" spans="1:18" x14ac:dyDescent="0.2">
      <c r="A3615" s="11">
        <v>3613</v>
      </c>
      <c r="M3615" s="24" t="e">
        <f>VLOOKUP(K3615,'Hàng hóa'!$C$5:$J3747,2,0)</f>
        <v>#N/A</v>
      </c>
      <c r="N3615" s="25" t="e">
        <f>VLOOKUP(K3615,'[1]Hàng hóa'!$C$5:$G$22,5,0)</f>
        <v>#N/A</v>
      </c>
      <c r="O3615" s="25" t="e">
        <f t="shared" si="174"/>
        <v>#N/A</v>
      </c>
      <c r="P3615" s="263" t="e">
        <f t="shared" si="175"/>
        <v>#N/A</v>
      </c>
      <c r="Q3615" s="25" t="e">
        <f t="shared" si="176"/>
        <v>#N/A</v>
      </c>
      <c r="R3615" s="24" t="e">
        <f>VLOOKUP(J3615,'[1]Nhân viên'!$E$20:$F$41,2,0)</f>
        <v>#N/A</v>
      </c>
    </row>
    <row r="3616" spans="1:18" x14ac:dyDescent="0.2">
      <c r="A3616" s="11">
        <v>3614</v>
      </c>
      <c r="M3616" s="24" t="e">
        <f>VLOOKUP(K3616,'Hàng hóa'!$C$5:$J3748,2,0)</f>
        <v>#N/A</v>
      </c>
      <c r="N3616" s="25" t="e">
        <f>VLOOKUP(K3616,'[1]Hàng hóa'!$C$5:$G$22,5,0)</f>
        <v>#N/A</v>
      </c>
      <c r="O3616" s="25" t="e">
        <f t="shared" si="174"/>
        <v>#N/A</v>
      </c>
      <c r="P3616" s="263" t="e">
        <f t="shared" si="175"/>
        <v>#N/A</v>
      </c>
      <c r="Q3616" s="25" t="e">
        <f t="shared" si="176"/>
        <v>#N/A</v>
      </c>
      <c r="R3616" s="24" t="e">
        <f>VLOOKUP(J3616,'[1]Nhân viên'!$E$20:$F$41,2,0)</f>
        <v>#N/A</v>
      </c>
    </row>
    <row r="3617" spans="1:18" x14ac:dyDescent="0.2">
      <c r="A3617" s="11">
        <v>3615</v>
      </c>
      <c r="M3617" s="24" t="e">
        <f>VLOOKUP(K3617,'Hàng hóa'!$C$5:$J3749,2,0)</f>
        <v>#N/A</v>
      </c>
      <c r="N3617" s="25" t="e">
        <f>VLOOKUP(K3617,'[1]Hàng hóa'!$C$5:$G$22,5,0)</f>
        <v>#N/A</v>
      </c>
      <c r="O3617" s="25" t="e">
        <f t="shared" si="174"/>
        <v>#N/A</v>
      </c>
      <c r="P3617" s="263" t="e">
        <f t="shared" si="175"/>
        <v>#N/A</v>
      </c>
      <c r="Q3617" s="25" t="e">
        <f t="shared" si="176"/>
        <v>#N/A</v>
      </c>
      <c r="R3617" s="24" t="e">
        <f>VLOOKUP(J3617,'[1]Nhân viên'!$E$20:$F$41,2,0)</f>
        <v>#N/A</v>
      </c>
    </row>
    <row r="3618" spans="1:18" x14ac:dyDescent="0.2">
      <c r="A3618" s="11">
        <v>3616</v>
      </c>
      <c r="M3618" s="24" t="e">
        <f>VLOOKUP(K3618,'Hàng hóa'!$C$5:$J3750,2,0)</f>
        <v>#N/A</v>
      </c>
      <c r="N3618" s="25" t="e">
        <f>VLOOKUP(K3618,'[1]Hàng hóa'!$C$5:$G$22,5,0)</f>
        <v>#N/A</v>
      </c>
      <c r="O3618" s="25" t="e">
        <f t="shared" si="174"/>
        <v>#N/A</v>
      </c>
      <c r="P3618" s="263" t="e">
        <f t="shared" si="175"/>
        <v>#N/A</v>
      </c>
      <c r="Q3618" s="25" t="e">
        <f t="shared" si="176"/>
        <v>#N/A</v>
      </c>
      <c r="R3618" s="24" t="e">
        <f>VLOOKUP(J3618,'[1]Nhân viên'!$E$20:$F$41,2,0)</f>
        <v>#N/A</v>
      </c>
    </row>
    <row r="3619" spans="1:18" x14ac:dyDescent="0.2">
      <c r="A3619" s="11">
        <v>3617</v>
      </c>
      <c r="M3619" s="24" t="e">
        <f>VLOOKUP(K3619,'Hàng hóa'!$C$5:$J3751,2,0)</f>
        <v>#N/A</v>
      </c>
      <c r="N3619" s="25" t="e">
        <f>VLOOKUP(K3619,'[1]Hàng hóa'!$C$5:$G$22,5,0)</f>
        <v>#N/A</v>
      </c>
      <c r="O3619" s="25" t="e">
        <f t="shared" si="174"/>
        <v>#N/A</v>
      </c>
      <c r="P3619" s="263" t="e">
        <f t="shared" si="175"/>
        <v>#N/A</v>
      </c>
      <c r="Q3619" s="25" t="e">
        <f t="shared" si="176"/>
        <v>#N/A</v>
      </c>
      <c r="R3619" s="24" t="e">
        <f>VLOOKUP(J3619,'[1]Nhân viên'!$E$20:$F$41,2,0)</f>
        <v>#N/A</v>
      </c>
    </row>
    <row r="3620" spans="1:18" x14ac:dyDescent="0.2">
      <c r="A3620" s="11">
        <v>3618</v>
      </c>
      <c r="M3620" s="24" t="e">
        <f>VLOOKUP(K3620,'Hàng hóa'!$C$5:$J3752,2,0)</f>
        <v>#N/A</v>
      </c>
      <c r="N3620" s="25" t="e">
        <f>VLOOKUP(K3620,'[1]Hàng hóa'!$C$5:$G$22,5,0)</f>
        <v>#N/A</v>
      </c>
      <c r="O3620" s="25" t="e">
        <f t="shared" si="174"/>
        <v>#N/A</v>
      </c>
      <c r="P3620" s="263" t="e">
        <f t="shared" si="175"/>
        <v>#N/A</v>
      </c>
      <c r="Q3620" s="25" t="e">
        <f t="shared" si="176"/>
        <v>#N/A</v>
      </c>
      <c r="R3620" s="24" t="e">
        <f>VLOOKUP(J3620,'[1]Nhân viên'!$E$20:$F$41,2,0)</f>
        <v>#N/A</v>
      </c>
    </row>
    <row r="3621" spans="1:18" x14ac:dyDescent="0.2">
      <c r="A3621" s="11">
        <v>3619</v>
      </c>
      <c r="M3621" s="24" t="e">
        <f>VLOOKUP(K3621,'Hàng hóa'!$C$5:$J3753,2,0)</f>
        <v>#N/A</v>
      </c>
      <c r="N3621" s="25" t="e">
        <f>VLOOKUP(K3621,'[1]Hàng hóa'!$C$5:$G$22,5,0)</f>
        <v>#N/A</v>
      </c>
      <c r="O3621" s="25" t="e">
        <f t="shared" si="174"/>
        <v>#N/A</v>
      </c>
      <c r="P3621" s="263" t="e">
        <f t="shared" si="175"/>
        <v>#N/A</v>
      </c>
      <c r="Q3621" s="25" t="e">
        <f t="shared" si="176"/>
        <v>#N/A</v>
      </c>
      <c r="R3621" s="24" t="e">
        <f>VLOOKUP(J3621,'[1]Nhân viên'!$E$20:$F$41,2,0)</f>
        <v>#N/A</v>
      </c>
    </row>
    <row r="3622" spans="1:18" x14ac:dyDescent="0.2">
      <c r="A3622" s="11">
        <v>3620</v>
      </c>
      <c r="M3622" s="24" t="e">
        <f>VLOOKUP(K3622,'Hàng hóa'!$C$5:$J3754,2,0)</f>
        <v>#N/A</v>
      </c>
      <c r="N3622" s="25" t="e">
        <f>VLOOKUP(K3622,'[1]Hàng hóa'!$C$5:$G$22,5,0)</f>
        <v>#N/A</v>
      </c>
      <c r="O3622" s="25" t="e">
        <f t="shared" si="174"/>
        <v>#N/A</v>
      </c>
      <c r="P3622" s="263" t="e">
        <f t="shared" si="175"/>
        <v>#N/A</v>
      </c>
      <c r="Q3622" s="25" t="e">
        <f t="shared" si="176"/>
        <v>#N/A</v>
      </c>
      <c r="R3622" s="24" t="e">
        <f>VLOOKUP(J3622,'[1]Nhân viên'!$E$20:$F$41,2,0)</f>
        <v>#N/A</v>
      </c>
    </row>
    <row r="3623" spans="1:18" x14ac:dyDescent="0.2">
      <c r="A3623" s="11">
        <v>3621</v>
      </c>
      <c r="M3623" s="24" t="e">
        <f>VLOOKUP(K3623,'Hàng hóa'!$C$5:$J3755,2,0)</f>
        <v>#N/A</v>
      </c>
      <c r="N3623" s="25" t="e">
        <f>VLOOKUP(K3623,'[1]Hàng hóa'!$C$5:$G$22,5,0)</f>
        <v>#N/A</v>
      </c>
      <c r="O3623" s="25" t="e">
        <f t="shared" si="174"/>
        <v>#N/A</v>
      </c>
      <c r="P3623" s="263" t="e">
        <f t="shared" si="175"/>
        <v>#N/A</v>
      </c>
      <c r="Q3623" s="25" t="e">
        <f t="shared" si="176"/>
        <v>#N/A</v>
      </c>
      <c r="R3623" s="24" t="e">
        <f>VLOOKUP(J3623,'[1]Nhân viên'!$E$20:$F$41,2,0)</f>
        <v>#N/A</v>
      </c>
    </row>
    <row r="3624" spans="1:18" x14ac:dyDescent="0.2">
      <c r="A3624" s="11">
        <v>3622</v>
      </c>
      <c r="M3624" s="24" t="e">
        <f>VLOOKUP(K3624,'Hàng hóa'!$C$5:$J3756,2,0)</f>
        <v>#N/A</v>
      </c>
      <c r="N3624" s="25" t="e">
        <f>VLOOKUP(K3624,'[1]Hàng hóa'!$C$5:$G$22,5,0)</f>
        <v>#N/A</v>
      </c>
      <c r="O3624" s="25" t="e">
        <f t="shared" si="174"/>
        <v>#N/A</v>
      </c>
      <c r="P3624" s="263" t="e">
        <f t="shared" si="175"/>
        <v>#N/A</v>
      </c>
      <c r="Q3624" s="25" t="e">
        <f t="shared" si="176"/>
        <v>#N/A</v>
      </c>
      <c r="R3624" s="24" t="e">
        <f>VLOOKUP(J3624,'[1]Nhân viên'!$E$20:$F$41,2,0)</f>
        <v>#N/A</v>
      </c>
    </row>
    <row r="3625" spans="1:18" x14ac:dyDescent="0.2">
      <c r="A3625" s="11">
        <v>3623</v>
      </c>
      <c r="M3625" s="24" t="e">
        <f>VLOOKUP(K3625,'Hàng hóa'!$C$5:$J3757,2,0)</f>
        <v>#N/A</v>
      </c>
      <c r="N3625" s="25" t="e">
        <f>VLOOKUP(K3625,'[1]Hàng hóa'!$C$5:$G$22,5,0)</f>
        <v>#N/A</v>
      </c>
      <c r="O3625" s="25" t="e">
        <f t="shared" si="174"/>
        <v>#N/A</v>
      </c>
      <c r="P3625" s="263" t="e">
        <f t="shared" si="175"/>
        <v>#N/A</v>
      </c>
      <c r="Q3625" s="25" t="e">
        <f t="shared" si="176"/>
        <v>#N/A</v>
      </c>
      <c r="R3625" s="24" t="e">
        <f>VLOOKUP(J3625,'[1]Nhân viên'!$E$20:$F$41,2,0)</f>
        <v>#N/A</v>
      </c>
    </row>
    <row r="3626" spans="1:18" x14ac:dyDescent="0.2">
      <c r="A3626" s="11">
        <v>3624</v>
      </c>
      <c r="M3626" s="24" t="e">
        <f>VLOOKUP(K3626,'Hàng hóa'!$C$5:$J3758,2,0)</f>
        <v>#N/A</v>
      </c>
      <c r="N3626" s="25" t="e">
        <f>VLOOKUP(K3626,'[1]Hàng hóa'!$C$5:$G$22,5,0)</f>
        <v>#N/A</v>
      </c>
      <c r="O3626" s="25" t="e">
        <f t="shared" si="174"/>
        <v>#N/A</v>
      </c>
      <c r="P3626" s="263" t="e">
        <f t="shared" si="175"/>
        <v>#N/A</v>
      </c>
      <c r="Q3626" s="25" t="e">
        <f t="shared" si="176"/>
        <v>#N/A</v>
      </c>
      <c r="R3626" s="24" t="e">
        <f>VLOOKUP(J3626,'[1]Nhân viên'!$E$20:$F$41,2,0)</f>
        <v>#N/A</v>
      </c>
    </row>
    <row r="3627" spans="1:18" x14ac:dyDescent="0.2">
      <c r="A3627" s="11">
        <v>3625</v>
      </c>
      <c r="M3627" s="24" t="e">
        <f>VLOOKUP(K3627,'Hàng hóa'!$C$5:$J3759,2,0)</f>
        <v>#N/A</v>
      </c>
      <c r="N3627" s="25" t="e">
        <f>VLOOKUP(K3627,'[1]Hàng hóa'!$C$5:$G$22,5,0)</f>
        <v>#N/A</v>
      </c>
      <c r="O3627" s="25" t="e">
        <f t="shared" si="174"/>
        <v>#N/A</v>
      </c>
      <c r="P3627" s="263" t="e">
        <f t="shared" si="175"/>
        <v>#N/A</v>
      </c>
      <c r="Q3627" s="25" t="e">
        <f t="shared" si="176"/>
        <v>#N/A</v>
      </c>
      <c r="R3627" s="24" t="e">
        <f>VLOOKUP(J3627,'[1]Nhân viên'!$E$20:$F$41,2,0)</f>
        <v>#N/A</v>
      </c>
    </row>
    <row r="3628" spans="1:18" x14ac:dyDescent="0.2">
      <c r="A3628" s="11">
        <v>3626</v>
      </c>
      <c r="M3628" s="24" t="e">
        <f>VLOOKUP(K3628,'Hàng hóa'!$C$5:$J3760,2,0)</f>
        <v>#N/A</v>
      </c>
      <c r="N3628" s="25" t="e">
        <f>VLOOKUP(K3628,'[1]Hàng hóa'!$C$5:$G$22,5,0)</f>
        <v>#N/A</v>
      </c>
      <c r="O3628" s="25" t="e">
        <f t="shared" si="174"/>
        <v>#N/A</v>
      </c>
      <c r="P3628" s="263" t="e">
        <f t="shared" si="175"/>
        <v>#N/A</v>
      </c>
      <c r="Q3628" s="25" t="e">
        <f t="shared" si="176"/>
        <v>#N/A</v>
      </c>
      <c r="R3628" s="24" t="e">
        <f>VLOOKUP(J3628,'[1]Nhân viên'!$E$20:$F$41,2,0)</f>
        <v>#N/A</v>
      </c>
    </row>
    <row r="3629" spans="1:18" x14ac:dyDescent="0.2">
      <c r="A3629" s="11">
        <v>3627</v>
      </c>
      <c r="M3629" s="24" t="e">
        <f>VLOOKUP(K3629,'Hàng hóa'!$C$5:$J3761,2,0)</f>
        <v>#N/A</v>
      </c>
      <c r="N3629" s="25" t="e">
        <f>VLOOKUP(K3629,'[1]Hàng hóa'!$C$5:$G$22,5,0)</f>
        <v>#N/A</v>
      </c>
      <c r="O3629" s="25" t="e">
        <f t="shared" si="174"/>
        <v>#N/A</v>
      </c>
      <c r="P3629" s="263" t="e">
        <f t="shared" si="175"/>
        <v>#N/A</v>
      </c>
      <c r="Q3629" s="25" t="e">
        <f t="shared" si="176"/>
        <v>#N/A</v>
      </c>
      <c r="R3629" s="24" t="e">
        <f>VLOOKUP(J3629,'[1]Nhân viên'!$E$20:$F$41,2,0)</f>
        <v>#N/A</v>
      </c>
    </row>
    <row r="3630" spans="1:18" x14ac:dyDescent="0.2">
      <c r="A3630" s="11">
        <v>3628</v>
      </c>
      <c r="M3630" s="24" t="e">
        <f>VLOOKUP(K3630,'Hàng hóa'!$C$5:$J3762,2,0)</f>
        <v>#N/A</v>
      </c>
      <c r="N3630" s="25" t="e">
        <f>VLOOKUP(K3630,'[1]Hàng hóa'!$C$5:$G$22,5,0)</f>
        <v>#N/A</v>
      </c>
      <c r="O3630" s="25" t="e">
        <f t="shared" si="174"/>
        <v>#N/A</v>
      </c>
      <c r="P3630" s="263" t="e">
        <f t="shared" si="175"/>
        <v>#N/A</v>
      </c>
      <c r="Q3630" s="25" t="e">
        <f t="shared" si="176"/>
        <v>#N/A</v>
      </c>
      <c r="R3630" s="24" t="e">
        <f>VLOOKUP(J3630,'[1]Nhân viên'!$E$20:$F$41,2,0)</f>
        <v>#N/A</v>
      </c>
    </row>
    <row r="3631" spans="1:18" x14ac:dyDescent="0.2">
      <c r="A3631" s="11">
        <v>3629</v>
      </c>
      <c r="M3631" s="24" t="e">
        <f>VLOOKUP(K3631,'Hàng hóa'!$C$5:$J3763,2,0)</f>
        <v>#N/A</v>
      </c>
      <c r="N3631" s="25" t="e">
        <f>VLOOKUP(K3631,'[1]Hàng hóa'!$C$5:$G$22,5,0)</f>
        <v>#N/A</v>
      </c>
      <c r="O3631" s="25" t="e">
        <f t="shared" si="174"/>
        <v>#N/A</v>
      </c>
      <c r="P3631" s="263" t="e">
        <f t="shared" si="175"/>
        <v>#N/A</v>
      </c>
      <c r="Q3631" s="25" t="e">
        <f t="shared" si="176"/>
        <v>#N/A</v>
      </c>
      <c r="R3631" s="24" t="e">
        <f>VLOOKUP(J3631,'[1]Nhân viên'!$E$20:$F$41,2,0)</f>
        <v>#N/A</v>
      </c>
    </row>
    <row r="3632" spans="1:18" x14ac:dyDescent="0.2">
      <c r="A3632" s="11">
        <v>3630</v>
      </c>
      <c r="M3632" s="24" t="e">
        <f>VLOOKUP(K3632,'Hàng hóa'!$C$5:$J3764,2,0)</f>
        <v>#N/A</v>
      </c>
      <c r="N3632" s="25" t="e">
        <f>VLOOKUP(K3632,'[1]Hàng hóa'!$C$5:$G$22,5,0)</f>
        <v>#N/A</v>
      </c>
      <c r="O3632" s="25" t="e">
        <f t="shared" si="174"/>
        <v>#N/A</v>
      </c>
      <c r="P3632" s="263" t="e">
        <f t="shared" si="175"/>
        <v>#N/A</v>
      </c>
      <c r="Q3632" s="25" t="e">
        <f t="shared" si="176"/>
        <v>#N/A</v>
      </c>
      <c r="R3632" s="24" t="e">
        <f>VLOOKUP(J3632,'[1]Nhân viên'!$E$20:$F$41,2,0)</f>
        <v>#N/A</v>
      </c>
    </row>
    <row r="3633" spans="1:18" x14ac:dyDescent="0.2">
      <c r="A3633" s="11">
        <v>3631</v>
      </c>
      <c r="M3633" s="24" t="e">
        <f>VLOOKUP(K3633,'Hàng hóa'!$C$5:$J3765,2,0)</f>
        <v>#N/A</v>
      </c>
      <c r="N3633" s="25" t="e">
        <f>VLOOKUP(K3633,'[1]Hàng hóa'!$C$5:$G$22,5,0)</f>
        <v>#N/A</v>
      </c>
      <c r="O3633" s="25" t="e">
        <f t="shared" si="174"/>
        <v>#N/A</v>
      </c>
      <c r="P3633" s="263" t="e">
        <f t="shared" si="175"/>
        <v>#N/A</v>
      </c>
      <c r="Q3633" s="25" t="e">
        <f t="shared" si="176"/>
        <v>#N/A</v>
      </c>
      <c r="R3633" s="24" t="e">
        <f>VLOOKUP(J3633,'[1]Nhân viên'!$E$20:$F$41,2,0)</f>
        <v>#N/A</v>
      </c>
    </row>
    <row r="3634" spans="1:18" x14ac:dyDescent="0.2">
      <c r="A3634" s="11">
        <v>3632</v>
      </c>
      <c r="M3634" s="24" t="e">
        <f>VLOOKUP(K3634,'Hàng hóa'!$C$5:$J3766,2,0)</f>
        <v>#N/A</v>
      </c>
      <c r="N3634" s="25" t="e">
        <f>VLOOKUP(K3634,'[1]Hàng hóa'!$C$5:$G$22,5,0)</f>
        <v>#N/A</v>
      </c>
      <c r="O3634" s="25" t="e">
        <f t="shared" si="174"/>
        <v>#N/A</v>
      </c>
      <c r="P3634" s="263" t="e">
        <f t="shared" si="175"/>
        <v>#N/A</v>
      </c>
      <c r="Q3634" s="25" t="e">
        <f t="shared" si="176"/>
        <v>#N/A</v>
      </c>
      <c r="R3634" s="24" t="e">
        <f>VLOOKUP(J3634,'[1]Nhân viên'!$E$20:$F$41,2,0)</f>
        <v>#N/A</v>
      </c>
    </row>
    <row r="3635" spans="1:18" x14ac:dyDescent="0.2">
      <c r="A3635" s="11">
        <v>3633</v>
      </c>
      <c r="M3635" s="24" t="e">
        <f>VLOOKUP(K3635,'Hàng hóa'!$C$5:$J3767,2,0)</f>
        <v>#N/A</v>
      </c>
      <c r="N3635" s="25" t="e">
        <f>VLOOKUP(K3635,'[1]Hàng hóa'!$C$5:$G$22,5,0)</f>
        <v>#N/A</v>
      </c>
      <c r="O3635" s="25" t="e">
        <f t="shared" si="174"/>
        <v>#N/A</v>
      </c>
      <c r="P3635" s="263" t="e">
        <f t="shared" si="175"/>
        <v>#N/A</v>
      </c>
      <c r="Q3635" s="25" t="e">
        <f t="shared" si="176"/>
        <v>#N/A</v>
      </c>
      <c r="R3635" s="24" t="e">
        <f>VLOOKUP(J3635,'[1]Nhân viên'!$E$20:$F$41,2,0)</f>
        <v>#N/A</v>
      </c>
    </row>
    <row r="3636" spans="1:18" x14ac:dyDescent="0.2">
      <c r="A3636" s="11">
        <v>3634</v>
      </c>
      <c r="M3636" s="24" t="e">
        <f>VLOOKUP(K3636,'Hàng hóa'!$C$5:$J3768,2,0)</f>
        <v>#N/A</v>
      </c>
      <c r="N3636" s="25" t="e">
        <f>VLOOKUP(K3636,'[1]Hàng hóa'!$C$5:$G$22,5,0)</f>
        <v>#N/A</v>
      </c>
      <c r="O3636" s="25" t="e">
        <f t="shared" si="174"/>
        <v>#N/A</v>
      </c>
      <c r="P3636" s="263" t="e">
        <f t="shared" si="175"/>
        <v>#N/A</v>
      </c>
      <c r="Q3636" s="25" t="e">
        <f t="shared" si="176"/>
        <v>#N/A</v>
      </c>
      <c r="R3636" s="24" t="e">
        <f>VLOOKUP(J3636,'[1]Nhân viên'!$E$20:$F$41,2,0)</f>
        <v>#N/A</v>
      </c>
    </row>
    <row r="3637" spans="1:18" x14ac:dyDescent="0.2">
      <c r="A3637" s="11">
        <v>3635</v>
      </c>
      <c r="M3637" s="24" t="e">
        <f>VLOOKUP(K3637,'Hàng hóa'!$C$5:$J3769,2,0)</f>
        <v>#N/A</v>
      </c>
      <c r="N3637" s="25" t="e">
        <f>VLOOKUP(K3637,'[1]Hàng hóa'!$C$5:$G$22,5,0)</f>
        <v>#N/A</v>
      </c>
      <c r="O3637" s="25" t="e">
        <f t="shared" si="174"/>
        <v>#N/A</v>
      </c>
      <c r="P3637" s="263" t="e">
        <f t="shared" si="175"/>
        <v>#N/A</v>
      </c>
      <c r="Q3637" s="25" t="e">
        <f t="shared" si="176"/>
        <v>#N/A</v>
      </c>
      <c r="R3637" s="24" t="e">
        <f>VLOOKUP(J3637,'[1]Nhân viên'!$E$20:$F$41,2,0)</f>
        <v>#N/A</v>
      </c>
    </row>
    <row r="3638" spans="1:18" x14ac:dyDescent="0.2">
      <c r="A3638" s="11">
        <v>3636</v>
      </c>
      <c r="M3638" s="24" t="e">
        <f>VLOOKUP(K3638,'Hàng hóa'!$C$5:$J3770,2,0)</f>
        <v>#N/A</v>
      </c>
      <c r="N3638" s="25" t="e">
        <f>VLOOKUP(K3638,'[1]Hàng hóa'!$C$5:$G$22,5,0)</f>
        <v>#N/A</v>
      </c>
      <c r="O3638" s="25" t="e">
        <f t="shared" si="174"/>
        <v>#N/A</v>
      </c>
      <c r="P3638" s="263" t="e">
        <f t="shared" si="175"/>
        <v>#N/A</v>
      </c>
      <c r="Q3638" s="25" t="e">
        <f t="shared" si="176"/>
        <v>#N/A</v>
      </c>
      <c r="R3638" s="24" t="e">
        <f>VLOOKUP(J3638,'[1]Nhân viên'!$E$20:$F$41,2,0)</f>
        <v>#N/A</v>
      </c>
    </row>
    <row r="3639" spans="1:18" x14ac:dyDescent="0.2">
      <c r="A3639" s="11">
        <v>3637</v>
      </c>
      <c r="M3639" s="24" t="e">
        <f>VLOOKUP(K3639,'Hàng hóa'!$C$5:$J3771,2,0)</f>
        <v>#N/A</v>
      </c>
      <c r="N3639" s="25" t="e">
        <f>VLOOKUP(K3639,'[1]Hàng hóa'!$C$5:$G$22,5,0)</f>
        <v>#N/A</v>
      </c>
      <c r="O3639" s="25" t="e">
        <f t="shared" si="174"/>
        <v>#N/A</v>
      </c>
      <c r="P3639" s="263" t="e">
        <f t="shared" si="175"/>
        <v>#N/A</v>
      </c>
      <c r="Q3639" s="25" t="e">
        <f t="shared" si="176"/>
        <v>#N/A</v>
      </c>
      <c r="R3639" s="24" t="e">
        <f>VLOOKUP(J3639,'[1]Nhân viên'!$E$20:$F$41,2,0)</f>
        <v>#N/A</v>
      </c>
    </row>
    <row r="3640" spans="1:18" x14ac:dyDescent="0.2">
      <c r="A3640" s="11">
        <v>3638</v>
      </c>
      <c r="M3640" s="24" t="e">
        <f>VLOOKUP(K3640,'Hàng hóa'!$C$5:$J3772,2,0)</f>
        <v>#N/A</v>
      </c>
      <c r="N3640" s="25" t="e">
        <f>VLOOKUP(K3640,'[1]Hàng hóa'!$C$5:$G$22,5,0)</f>
        <v>#N/A</v>
      </c>
      <c r="O3640" s="25" t="e">
        <f t="shared" si="174"/>
        <v>#N/A</v>
      </c>
      <c r="P3640" s="263" t="e">
        <f t="shared" si="175"/>
        <v>#N/A</v>
      </c>
      <c r="Q3640" s="25" t="e">
        <f t="shared" si="176"/>
        <v>#N/A</v>
      </c>
      <c r="R3640" s="24" t="e">
        <f>VLOOKUP(J3640,'[1]Nhân viên'!$E$20:$F$41,2,0)</f>
        <v>#N/A</v>
      </c>
    </row>
    <row r="3641" spans="1:18" x14ac:dyDescent="0.2">
      <c r="A3641" s="11">
        <v>3639</v>
      </c>
      <c r="M3641" s="24" t="e">
        <f>VLOOKUP(K3641,'Hàng hóa'!$C$5:$J3773,2,0)</f>
        <v>#N/A</v>
      </c>
      <c r="N3641" s="25" t="e">
        <f>VLOOKUP(K3641,'[1]Hàng hóa'!$C$5:$G$22,5,0)</f>
        <v>#N/A</v>
      </c>
      <c r="O3641" s="25" t="e">
        <f t="shared" si="174"/>
        <v>#N/A</v>
      </c>
      <c r="P3641" s="263" t="e">
        <f t="shared" si="175"/>
        <v>#N/A</v>
      </c>
      <c r="Q3641" s="25" t="e">
        <f t="shared" si="176"/>
        <v>#N/A</v>
      </c>
      <c r="R3641" s="24" t="e">
        <f>VLOOKUP(J3641,'[1]Nhân viên'!$E$20:$F$41,2,0)</f>
        <v>#N/A</v>
      </c>
    </row>
    <row r="3642" spans="1:18" x14ac:dyDescent="0.2">
      <c r="A3642" s="11">
        <v>3640</v>
      </c>
      <c r="M3642" s="24" t="e">
        <f>VLOOKUP(K3642,'Hàng hóa'!$C$5:$J3774,2,0)</f>
        <v>#N/A</v>
      </c>
      <c r="N3642" s="25" t="e">
        <f>VLOOKUP(K3642,'[1]Hàng hóa'!$C$5:$G$22,5,0)</f>
        <v>#N/A</v>
      </c>
      <c r="O3642" s="25" t="e">
        <f t="shared" si="174"/>
        <v>#N/A</v>
      </c>
      <c r="P3642" s="263" t="e">
        <f t="shared" si="175"/>
        <v>#N/A</v>
      </c>
      <c r="Q3642" s="25" t="e">
        <f t="shared" si="176"/>
        <v>#N/A</v>
      </c>
      <c r="R3642" s="24" t="e">
        <f>VLOOKUP(J3642,'[1]Nhân viên'!$E$20:$F$41,2,0)</f>
        <v>#N/A</v>
      </c>
    </row>
    <row r="3643" spans="1:18" x14ac:dyDescent="0.2">
      <c r="A3643" s="11">
        <v>3641</v>
      </c>
      <c r="M3643" s="24" t="e">
        <f>VLOOKUP(K3643,'Hàng hóa'!$C$5:$J3775,2,0)</f>
        <v>#N/A</v>
      </c>
      <c r="N3643" s="25" t="e">
        <f>VLOOKUP(K3643,'[1]Hàng hóa'!$C$5:$G$22,5,0)</f>
        <v>#N/A</v>
      </c>
      <c r="O3643" s="25" t="e">
        <f t="shared" si="174"/>
        <v>#N/A</v>
      </c>
      <c r="P3643" s="263" t="e">
        <f t="shared" si="175"/>
        <v>#N/A</v>
      </c>
      <c r="Q3643" s="25" t="e">
        <f t="shared" si="176"/>
        <v>#N/A</v>
      </c>
      <c r="R3643" s="24" t="e">
        <f>VLOOKUP(J3643,'[1]Nhân viên'!$E$20:$F$41,2,0)</f>
        <v>#N/A</v>
      </c>
    </row>
    <row r="3644" spans="1:18" x14ac:dyDescent="0.2">
      <c r="A3644" s="11">
        <v>3642</v>
      </c>
      <c r="M3644" s="24" t="e">
        <f>VLOOKUP(K3644,'Hàng hóa'!$C$5:$J3776,2,0)</f>
        <v>#N/A</v>
      </c>
      <c r="N3644" s="25" t="e">
        <f>VLOOKUP(K3644,'[1]Hàng hóa'!$C$5:$G$22,5,0)</f>
        <v>#N/A</v>
      </c>
      <c r="O3644" s="25" t="e">
        <f t="shared" si="174"/>
        <v>#N/A</v>
      </c>
      <c r="P3644" s="263" t="e">
        <f t="shared" si="175"/>
        <v>#N/A</v>
      </c>
      <c r="Q3644" s="25" t="e">
        <f t="shared" si="176"/>
        <v>#N/A</v>
      </c>
      <c r="R3644" s="24" t="e">
        <f>VLOOKUP(J3644,'[1]Nhân viên'!$E$20:$F$41,2,0)</f>
        <v>#N/A</v>
      </c>
    </row>
    <row r="3645" spans="1:18" x14ac:dyDescent="0.2">
      <c r="A3645" s="11">
        <v>3643</v>
      </c>
      <c r="M3645" s="24" t="e">
        <f>VLOOKUP(K3645,'Hàng hóa'!$C$5:$J3777,2,0)</f>
        <v>#N/A</v>
      </c>
      <c r="N3645" s="25" t="e">
        <f>VLOOKUP(K3645,'[1]Hàng hóa'!$C$5:$G$22,5,0)</f>
        <v>#N/A</v>
      </c>
      <c r="O3645" s="25" t="e">
        <f t="shared" si="174"/>
        <v>#N/A</v>
      </c>
      <c r="P3645" s="263" t="e">
        <f t="shared" si="175"/>
        <v>#N/A</v>
      </c>
      <c r="Q3645" s="25" t="e">
        <f t="shared" si="176"/>
        <v>#N/A</v>
      </c>
      <c r="R3645" s="24" t="e">
        <f>VLOOKUP(J3645,'[1]Nhân viên'!$E$20:$F$41,2,0)</f>
        <v>#N/A</v>
      </c>
    </row>
    <row r="3646" spans="1:18" x14ac:dyDescent="0.2">
      <c r="A3646" s="11">
        <v>3644</v>
      </c>
      <c r="M3646" s="24" t="e">
        <f>VLOOKUP(K3646,'Hàng hóa'!$C$5:$J3778,2,0)</f>
        <v>#N/A</v>
      </c>
      <c r="N3646" s="25" t="e">
        <f>VLOOKUP(K3646,'[1]Hàng hóa'!$C$5:$G$22,5,0)</f>
        <v>#N/A</v>
      </c>
      <c r="O3646" s="25" t="e">
        <f t="shared" si="174"/>
        <v>#N/A</v>
      </c>
      <c r="P3646" s="263" t="e">
        <f t="shared" si="175"/>
        <v>#N/A</v>
      </c>
      <c r="Q3646" s="25" t="e">
        <f t="shared" si="176"/>
        <v>#N/A</v>
      </c>
      <c r="R3646" s="24" t="e">
        <f>VLOOKUP(J3646,'[1]Nhân viên'!$E$20:$F$41,2,0)</f>
        <v>#N/A</v>
      </c>
    </row>
    <row r="3647" spans="1:18" x14ac:dyDescent="0.2">
      <c r="A3647" s="11">
        <v>3645</v>
      </c>
      <c r="M3647" s="24" t="e">
        <f>VLOOKUP(K3647,'Hàng hóa'!$C$5:$J3779,2,0)</f>
        <v>#N/A</v>
      </c>
      <c r="N3647" s="25" t="e">
        <f>VLOOKUP(K3647,'[1]Hàng hóa'!$C$5:$G$22,5,0)</f>
        <v>#N/A</v>
      </c>
      <c r="O3647" s="25" t="e">
        <f t="shared" si="174"/>
        <v>#N/A</v>
      </c>
      <c r="P3647" s="263" t="e">
        <f t="shared" si="175"/>
        <v>#N/A</v>
      </c>
      <c r="Q3647" s="25" t="e">
        <f t="shared" si="176"/>
        <v>#N/A</v>
      </c>
      <c r="R3647" s="24" t="e">
        <f>VLOOKUP(J3647,'[1]Nhân viên'!$E$20:$F$41,2,0)</f>
        <v>#N/A</v>
      </c>
    </row>
    <row r="3648" spans="1:18" x14ac:dyDescent="0.2">
      <c r="A3648" s="11">
        <v>3646</v>
      </c>
      <c r="M3648" s="24" t="e">
        <f>VLOOKUP(K3648,'Hàng hóa'!$C$5:$J3780,2,0)</f>
        <v>#N/A</v>
      </c>
      <c r="N3648" s="25" t="e">
        <f>VLOOKUP(K3648,'[1]Hàng hóa'!$C$5:$G$22,5,0)</f>
        <v>#N/A</v>
      </c>
      <c r="O3648" s="25" t="e">
        <f t="shared" si="174"/>
        <v>#N/A</v>
      </c>
      <c r="P3648" s="263" t="e">
        <f t="shared" si="175"/>
        <v>#N/A</v>
      </c>
      <c r="Q3648" s="25" t="e">
        <f t="shared" si="176"/>
        <v>#N/A</v>
      </c>
      <c r="R3648" s="24" t="e">
        <f>VLOOKUP(J3648,'[1]Nhân viên'!$E$20:$F$41,2,0)</f>
        <v>#N/A</v>
      </c>
    </row>
    <row r="3649" spans="1:18" x14ac:dyDescent="0.2">
      <c r="A3649" s="11">
        <v>3647</v>
      </c>
      <c r="M3649" s="24" t="e">
        <f>VLOOKUP(K3649,'Hàng hóa'!$C$5:$J3781,2,0)</f>
        <v>#N/A</v>
      </c>
      <c r="N3649" s="25" t="e">
        <f>VLOOKUP(K3649,'[1]Hàng hóa'!$C$5:$G$22,5,0)</f>
        <v>#N/A</v>
      </c>
      <c r="O3649" s="25" t="e">
        <f t="shared" si="174"/>
        <v>#N/A</v>
      </c>
      <c r="P3649" s="263" t="e">
        <f t="shared" si="175"/>
        <v>#N/A</v>
      </c>
      <c r="Q3649" s="25" t="e">
        <f t="shared" si="176"/>
        <v>#N/A</v>
      </c>
      <c r="R3649" s="24" t="e">
        <f>VLOOKUP(J3649,'[1]Nhân viên'!$E$20:$F$41,2,0)</f>
        <v>#N/A</v>
      </c>
    </row>
    <row r="3650" spans="1:18" x14ac:dyDescent="0.2">
      <c r="A3650" s="11">
        <v>3648</v>
      </c>
      <c r="M3650" s="24" t="e">
        <f>VLOOKUP(K3650,'Hàng hóa'!$C$5:$J3782,2,0)</f>
        <v>#N/A</v>
      </c>
      <c r="N3650" s="25" t="e">
        <f>VLOOKUP(K3650,'[1]Hàng hóa'!$C$5:$G$22,5,0)</f>
        <v>#N/A</v>
      </c>
      <c r="O3650" s="25" t="e">
        <f t="shared" si="174"/>
        <v>#N/A</v>
      </c>
      <c r="P3650" s="263" t="e">
        <f t="shared" si="175"/>
        <v>#N/A</v>
      </c>
      <c r="Q3650" s="25" t="e">
        <f t="shared" si="176"/>
        <v>#N/A</v>
      </c>
      <c r="R3650" s="24" t="e">
        <f>VLOOKUP(J3650,'[1]Nhân viên'!$E$20:$F$41,2,0)</f>
        <v>#N/A</v>
      </c>
    </row>
    <row r="3651" spans="1:18" x14ac:dyDescent="0.2">
      <c r="A3651" s="11">
        <v>3650</v>
      </c>
      <c r="M3651" s="24" t="e">
        <f>VLOOKUP(K3651,'Hàng hóa'!$C$5:$J3783,2,0)</f>
        <v>#N/A</v>
      </c>
      <c r="N3651" s="25" t="e">
        <f>VLOOKUP(K3651,'[1]Hàng hóa'!$C$5:$G$22,5,0)</f>
        <v>#N/A</v>
      </c>
      <c r="O3651" s="25" t="e">
        <f t="shared" si="174"/>
        <v>#N/A</v>
      </c>
      <c r="P3651" s="263" t="e">
        <f t="shared" si="175"/>
        <v>#N/A</v>
      </c>
      <c r="Q3651" s="25" t="e">
        <f t="shared" si="176"/>
        <v>#N/A</v>
      </c>
      <c r="R3651" s="24" t="e">
        <f>VLOOKUP(J3651,'[1]Nhân viên'!$E$20:$F$41,2,0)</f>
        <v>#N/A</v>
      </c>
    </row>
    <row r="3652" spans="1:18" x14ac:dyDescent="0.2">
      <c r="A3652" s="11">
        <v>3651</v>
      </c>
      <c r="M3652" s="24" t="e">
        <f>VLOOKUP(K3652,'Hàng hóa'!$C$5:$J3784,2,0)</f>
        <v>#N/A</v>
      </c>
      <c r="N3652" s="25" t="e">
        <f>VLOOKUP(K3652,'[1]Hàng hóa'!$C$5:$G$22,5,0)</f>
        <v>#N/A</v>
      </c>
      <c r="O3652" s="25" t="e">
        <f t="shared" si="174"/>
        <v>#N/A</v>
      </c>
      <c r="P3652" s="263" t="e">
        <f t="shared" si="175"/>
        <v>#N/A</v>
      </c>
      <c r="Q3652" s="25" t="e">
        <f t="shared" si="176"/>
        <v>#N/A</v>
      </c>
      <c r="R3652" s="24" t="e">
        <f>VLOOKUP(J3652,'[1]Nhân viên'!$E$20:$F$41,2,0)</f>
        <v>#N/A</v>
      </c>
    </row>
    <row r="3653" spans="1:18" x14ac:dyDescent="0.2">
      <c r="A3653" s="11">
        <v>3652</v>
      </c>
      <c r="M3653" s="24" t="e">
        <f>VLOOKUP(K3653,'Hàng hóa'!$C$5:$J3785,2,0)</f>
        <v>#N/A</v>
      </c>
      <c r="N3653" s="25" t="e">
        <f>VLOOKUP(K3653,'[1]Hàng hóa'!$C$5:$G$22,5,0)</f>
        <v>#N/A</v>
      </c>
      <c r="O3653" s="25" t="e">
        <f t="shared" si="174"/>
        <v>#N/A</v>
      </c>
      <c r="P3653" s="263" t="e">
        <f t="shared" si="175"/>
        <v>#N/A</v>
      </c>
      <c r="Q3653" s="25" t="e">
        <f t="shared" si="176"/>
        <v>#N/A</v>
      </c>
      <c r="R3653" s="24" t="e">
        <f>VLOOKUP(J3653,'[1]Nhân viên'!$E$20:$F$41,2,0)</f>
        <v>#N/A</v>
      </c>
    </row>
    <row r="3654" spans="1:18" x14ac:dyDescent="0.2">
      <c r="A3654" s="11">
        <v>3653</v>
      </c>
      <c r="M3654" s="24" t="e">
        <f>VLOOKUP(K3654,'Hàng hóa'!$C$5:$J3786,2,0)</f>
        <v>#N/A</v>
      </c>
      <c r="N3654" s="25" t="e">
        <f>VLOOKUP(K3654,'[1]Hàng hóa'!$C$5:$G$22,5,0)</f>
        <v>#N/A</v>
      </c>
      <c r="O3654" s="25" t="e">
        <f t="shared" si="174"/>
        <v>#N/A</v>
      </c>
      <c r="P3654" s="263" t="e">
        <f t="shared" si="175"/>
        <v>#N/A</v>
      </c>
      <c r="Q3654" s="25" t="e">
        <f t="shared" si="176"/>
        <v>#N/A</v>
      </c>
      <c r="R3654" s="24" t="e">
        <f>VLOOKUP(J3654,'[1]Nhân viên'!$E$20:$F$41,2,0)</f>
        <v>#N/A</v>
      </c>
    </row>
    <row r="3655" spans="1:18" x14ac:dyDescent="0.2">
      <c r="A3655" s="11">
        <v>3654</v>
      </c>
      <c r="M3655" s="24" t="e">
        <f>VLOOKUP(K3655,'Hàng hóa'!$C$5:$J3787,2,0)</f>
        <v>#N/A</v>
      </c>
      <c r="N3655" s="25" t="e">
        <f>VLOOKUP(K3655,'[1]Hàng hóa'!$C$5:$G$22,5,0)</f>
        <v>#N/A</v>
      </c>
      <c r="O3655" s="25" t="e">
        <f t="shared" si="174"/>
        <v>#N/A</v>
      </c>
      <c r="P3655" s="263" t="e">
        <f t="shared" si="175"/>
        <v>#N/A</v>
      </c>
      <c r="Q3655" s="25" t="e">
        <f t="shared" si="176"/>
        <v>#N/A</v>
      </c>
      <c r="R3655" s="24" t="e">
        <f>VLOOKUP(J3655,'[1]Nhân viên'!$E$20:$F$41,2,0)</f>
        <v>#N/A</v>
      </c>
    </row>
    <row r="3656" spans="1:18" x14ac:dyDescent="0.2">
      <c r="A3656" s="11">
        <v>3655</v>
      </c>
      <c r="M3656" s="24" t="e">
        <f>VLOOKUP(K3656,'Hàng hóa'!$C$5:$J3788,2,0)</f>
        <v>#N/A</v>
      </c>
      <c r="N3656" s="25" t="e">
        <f>VLOOKUP(K3656,'[1]Hàng hóa'!$C$5:$G$22,5,0)</f>
        <v>#N/A</v>
      </c>
      <c r="O3656" s="25" t="e">
        <f t="shared" si="174"/>
        <v>#N/A</v>
      </c>
      <c r="P3656" s="263" t="e">
        <f t="shared" si="175"/>
        <v>#N/A</v>
      </c>
      <c r="Q3656" s="25" t="e">
        <f t="shared" si="176"/>
        <v>#N/A</v>
      </c>
      <c r="R3656" s="24" t="e">
        <f>VLOOKUP(J3656,'[1]Nhân viên'!$E$20:$F$41,2,0)</f>
        <v>#N/A</v>
      </c>
    </row>
    <row r="3657" spans="1:18" x14ac:dyDescent="0.2">
      <c r="A3657" s="11">
        <v>3656</v>
      </c>
      <c r="M3657" s="24" t="e">
        <f>VLOOKUP(K3657,'Hàng hóa'!$C$5:$J3789,2,0)</f>
        <v>#N/A</v>
      </c>
      <c r="N3657" s="25" t="e">
        <f>VLOOKUP(K3657,'[1]Hàng hóa'!$C$5:$G$22,5,0)</f>
        <v>#N/A</v>
      </c>
      <c r="O3657" s="25" t="e">
        <f t="shared" si="174"/>
        <v>#N/A</v>
      </c>
      <c r="P3657" s="263" t="e">
        <f t="shared" si="175"/>
        <v>#N/A</v>
      </c>
      <c r="Q3657" s="25" t="e">
        <f t="shared" si="176"/>
        <v>#N/A</v>
      </c>
      <c r="R3657" s="24" t="e">
        <f>VLOOKUP(J3657,'[1]Nhân viên'!$E$20:$F$41,2,0)</f>
        <v>#N/A</v>
      </c>
    </row>
    <row r="3658" spans="1:18" x14ac:dyDescent="0.2">
      <c r="A3658" s="11">
        <v>3657</v>
      </c>
      <c r="M3658" s="24" t="e">
        <f>VLOOKUP(K3658,'Hàng hóa'!$C$5:$J3790,2,0)</f>
        <v>#N/A</v>
      </c>
      <c r="N3658" s="25" t="e">
        <f>VLOOKUP(K3658,'[1]Hàng hóa'!$C$5:$G$22,5,0)</f>
        <v>#N/A</v>
      </c>
      <c r="O3658" s="25" t="e">
        <f t="shared" si="174"/>
        <v>#N/A</v>
      </c>
      <c r="P3658" s="263" t="e">
        <f t="shared" si="175"/>
        <v>#N/A</v>
      </c>
      <c r="Q3658" s="25" t="e">
        <f t="shared" si="176"/>
        <v>#N/A</v>
      </c>
      <c r="R3658" s="24" t="e">
        <f>VLOOKUP(J3658,'[1]Nhân viên'!$E$20:$F$41,2,0)</f>
        <v>#N/A</v>
      </c>
    </row>
    <row r="3659" spans="1:18" x14ac:dyDescent="0.2">
      <c r="A3659" s="11">
        <v>3658</v>
      </c>
      <c r="M3659" s="24" t="e">
        <f>VLOOKUP(K3659,'Hàng hóa'!$C$5:$J3791,2,0)</f>
        <v>#N/A</v>
      </c>
      <c r="N3659" s="25" t="e">
        <f>VLOOKUP(K3659,'[1]Hàng hóa'!$C$5:$G$22,5,0)</f>
        <v>#N/A</v>
      </c>
      <c r="O3659" s="25" t="e">
        <f t="shared" si="174"/>
        <v>#N/A</v>
      </c>
      <c r="P3659" s="263" t="e">
        <f t="shared" si="175"/>
        <v>#N/A</v>
      </c>
      <c r="Q3659" s="25" t="e">
        <f t="shared" si="176"/>
        <v>#N/A</v>
      </c>
      <c r="R3659" s="24" t="e">
        <f>VLOOKUP(J3659,'[1]Nhân viên'!$E$20:$F$41,2,0)</f>
        <v>#N/A</v>
      </c>
    </row>
    <row r="3660" spans="1:18" x14ac:dyDescent="0.2">
      <c r="A3660" s="11">
        <v>3659</v>
      </c>
      <c r="M3660" s="24" t="e">
        <f>VLOOKUP(K3660,'Hàng hóa'!$C$5:$J3792,2,0)</f>
        <v>#N/A</v>
      </c>
      <c r="N3660" s="25" t="e">
        <f>VLOOKUP(K3660,'[1]Hàng hóa'!$C$5:$G$22,5,0)</f>
        <v>#N/A</v>
      </c>
      <c r="O3660" s="25" t="e">
        <f t="shared" si="174"/>
        <v>#N/A</v>
      </c>
      <c r="P3660" s="263" t="e">
        <f t="shared" si="175"/>
        <v>#N/A</v>
      </c>
      <c r="Q3660" s="25" t="e">
        <f t="shared" si="176"/>
        <v>#N/A</v>
      </c>
      <c r="R3660" s="24" t="e">
        <f>VLOOKUP(J3660,'[1]Nhân viên'!$E$20:$F$41,2,0)</f>
        <v>#N/A</v>
      </c>
    </row>
    <row r="3661" spans="1:18" x14ac:dyDescent="0.2">
      <c r="A3661" s="11">
        <v>3660</v>
      </c>
      <c r="M3661" s="24" t="e">
        <f>VLOOKUP(K3661,'Hàng hóa'!$C$5:$J3793,2,0)</f>
        <v>#N/A</v>
      </c>
      <c r="N3661" s="25" t="e">
        <f>VLOOKUP(K3661,'[1]Hàng hóa'!$C$5:$G$22,5,0)</f>
        <v>#N/A</v>
      </c>
      <c r="O3661" s="25" t="e">
        <f t="shared" si="174"/>
        <v>#N/A</v>
      </c>
      <c r="P3661" s="263" t="e">
        <f t="shared" si="175"/>
        <v>#N/A</v>
      </c>
      <c r="Q3661" s="25" t="e">
        <f t="shared" si="176"/>
        <v>#N/A</v>
      </c>
      <c r="R3661" s="24" t="e">
        <f>VLOOKUP(J3661,'[1]Nhân viên'!$E$20:$F$41,2,0)</f>
        <v>#N/A</v>
      </c>
    </row>
    <row r="3662" spans="1:18" x14ac:dyDescent="0.2">
      <c r="A3662" s="11">
        <v>3661</v>
      </c>
      <c r="M3662" s="24" t="e">
        <f>VLOOKUP(K3662,'Hàng hóa'!$C$5:$J3794,2,0)</f>
        <v>#N/A</v>
      </c>
      <c r="N3662" s="25" t="e">
        <f>VLOOKUP(K3662,'[1]Hàng hóa'!$C$5:$G$22,5,0)</f>
        <v>#N/A</v>
      </c>
      <c r="O3662" s="25" t="e">
        <f t="shared" si="174"/>
        <v>#N/A</v>
      </c>
      <c r="P3662" s="263" t="e">
        <f t="shared" si="175"/>
        <v>#N/A</v>
      </c>
      <c r="Q3662" s="25" t="e">
        <f t="shared" si="176"/>
        <v>#N/A</v>
      </c>
      <c r="R3662" s="24" t="e">
        <f>VLOOKUP(J3662,'[1]Nhân viên'!$E$20:$F$41,2,0)</f>
        <v>#N/A</v>
      </c>
    </row>
    <row r="3663" spans="1:18" x14ac:dyDescent="0.2">
      <c r="A3663" s="11">
        <v>3662</v>
      </c>
      <c r="M3663" s="24" t="e">
        <f>VLOOKUP(K3663,'Hàng hóa'!$C$5:$J3795,2,0)</f>
        <v>#N/A</v>
      </c>
      <c r="N3663" s="25" t="e">
        <f>VLOOKUP(K3663,'[1]Hàng hóa'!$C$5:$G$22,5,0)</f>
        <v>#N/A</v>
      </c>
      <c r="O3663" s="25" t="e">
        <f t="shared" si="174"/>
        <v>#N/A</v>
      </c>
      <c r="P3663" s="263" t="e">
        <f t="shared" si="175"/>
        <v>#N/A</v>
      </c>
      <c r="Q3663" s="25" t="e">
        <f t="shared" si="176"/>
        <v>#N/A</v>
      </c>
      <c r="R3663" s="24" t="e">
        <f>VLOOKUP(J3663,'[1]Nhân viên'!$E$20:$F$41,2,0)</f>
        <v>#N/A</v>
      </c>
    </row>
    <row r="3664" spans="1:18" x14ac:dyDescent="0.2">
      <c r="A3664" s="11">
        <v>3663</v>
      </c>
      <c r="M3664" s="24" t="e">
        <f>VLOOKUP(K3664,'Hàng hóa'!$C$5:$J3796,2,0)</f>
        <v>#N/A</v>
      </c>
      <c r="N3664" s="25" t="e">
        <f>VLOOKUP(K3664,'[1]Hàng hóa'!$C$5:$G$22,5,0)</f>
        <v>#N/A</v>
      </c>
      <c r="O3664" s="25" t="e">
        <f t="shared" si="174"/>
        <v>#N/A</v>
      </c>
      <c r="P3664" s="263" t="e">
        <f t="shared" si="175"/>
        <v>#N/A</v>
      </c>
      <c r="Q3664" s="25" t="e">
        <f t="shared" si="176"/>
        <v>#N/A</v>
      </c>
      <c r="R3664" s="24" t="e">
        <f>VLOOKUP(J3664,'[1]Nhân viên'!$E$20:$F$41,2,0)</f>
        <v>#N/A</v>
      </c>
    </row>
    <row r="3665" spans="1:18" x14ac:dyDescent="0.2">
      <c r="A3665" s="11">
        <v>3664</v>
      </c>
      <c r="M3665" s="24" t="e">
        <f>VLOOKUP(K3665,'Hàng hóa'!$C$5:$J3797,2,0)</f>
        <v>#N/A</v>
      </c>
      <c r="N3665" s="25" t="e">
        <f>VLOOKUP(K3665,'[1]Hàng hóa'!$C$5:$G$22,5,0)</f>
        <v>#N/A</v>
      </c>
      <c r="O3665" s="25" t="e">
        <f t="shared" si="174"/>
        <v>#N/A</v>
      </c>
      <c r="P3665" s="263" t="e">
        <f t="shared" si="175"/>
        <v>#N/A</v>
      </c>
      <c r="Q3665" s="25" t="e">
        <f t="shared" si="176"/>
        <v>#N/A</v>
      </c>
      <c r="R3665" s="24" t="e">
        <f>VLOOKUP(J3665,'[1]Nhân viên'!$E$20:$F$41,2,0)</f>
        <v>#N/A</v>
      </c>
    </row>
    <row r="3666" spans="1:18" x14ac:dyDescent="0.2">
      <c r="A3666" s="11">
        <v>3665</v>
      </c>
      <c r="M3666" s="24" t="e">
        <f>VLOOKUP(K3666,'Hàng hóa'!$C$5:$J3798,2,0)</f>
        <v>#N/A</v>
      </c>
      <c r="N3666" s="25" t="e">
        <f>VLOOKUP(K3666,'[1]Hàng hóa'!$C$5:$G$22,5,0)</f>
        <v>#N/A</v>
      </c>
      <c r="O3666" s="25" t="e">
        <f t="shared" si="174"/>
        <v>#N/A</v>
      </c>
      <c r="P3666" s="263" t="e">
        <f t="shared" si="175"/>
        <v>#N/A</v>
      </c>
      <c r="Q3666" s="25" t="e">
        <f t="shared" si="176"/>
        <v>#N/A</v>
      </c>
      <c r="R3666" s="24" t="e">
        <f>VLOOKUP(J3666,'[1]Nhân viên'!$E$20:$F$41,2,0)</f>
        <v>#N/A</v>
      </c>
    </row>
    <row r="3667" spans="1:18" x14ac:dyDescent="0.2">
      <c r="A3667" s="11">
        <v>3666</v>
      </c>
      <c r="M3667" s="24" t="e">
        <f>VLOOKUP(K3667,'Hàng hóa'!$C$5:$J3799,2,0)</f>
        <v>#N/A</v>
      </c>
      <c r="N3667" s="25" t="e">
        <f>VLOOKUP(K3667,'[1]Hàng hóa'!$C$5:$G$22,5,0)</f>
        <v>#N/A</v>
      </c>
      <c r="O3667" s="25" t="e">
        <f t="shared" si="174"/>
        <v>#N/A</v>
      </c>
      <c r="P3667" s="263" t="e">
        <f t="shared" si="175"/>
        <v>#N/A</v>
      </c>
      <c r="Q3667" s="25" t="e">
        <f t="shared" si="176"/>
        <v>#N/A</v>
      </c>
      <c r="R3667" s="24" t="e">
        <f>VLOOKUP(J3667,'[1]Nhân viên'!$E$20:$F$41,2,0)</f>
        <v>#N/A</v>
      </c>
    </row>
    <row r="3668" spans="1:18" x14ac:dyDescent="0.2">
      <c r="A3668" s="11">
        <v>3667</v>
      </c>
      <c r="M3668" s="24" t="e">
        <f>VLOOKUP(K3668,'Hàng hóa'!$C$5:$J3800,2,0)</f>
        <v>#N/A</v>
      </c>
      <c r="N3668" s="25" t="e">
        <f>VLOOKUP(K3668,'[1]Hàng hóa'!$C$5:$G$22,5,0)</f>
        <v>#N/A</v>
      </c>
      <c r="O3668" s="25" t="e">
        <f t="shared" si="174"/>
        <v>#N/A</v>
      </c>
      <c r="P3668" s="263" t="e">
        <f t="shared" si="175"/>
        <v>#N/A</v>
      </c>
      <c r="Q3668" s="25" t="e">
        <f t="shared" si="176"/>
        <v>#N/A</v>
      </c>
      <c r="R3668" s="24" t="e">
        <f>VLOOKUP(J3668,'[1]Nhân viên'!$E$20:$F$41,2,0)</f>
        <v>#N/A</v>
      </c>
    </row>
    <row r="3669" spans="1:18" x14ac:dyDescent="0.2">
      <c r="A3669" s="11">
        <v>3668</v>
      </c>
      <c r="M3669" s="24" t="e">
        <f>VLOOKUP(K3669,'Hàng hóa'!$C$5:$J3801,2,0)</f>
        <v>#N/A</v>
      </c>
      <c r="N3669" s="25" t="e">
        <f>VLOOKUP(K3669,'[1]Hàng hóa'!$C$5:$G$22,5,0)</f>
        <v>#N/A</v>
      </c>
      <c r="O3669" s="25" t="e">
        <f t="shared" si="174"/>
        <v>#N/A</v>
      </c>
      <c r="P3669" s="263" t="e">
        <f t="shared" si="175"/>
        <v>#N/A</v>
      </c>
      <c r="Q3669" s="25" t="e">
        <f t="shared" si="176"/>
        <v>#N/A</v>
      </c>
      <c r="R3669" s="24" t="e">
        <f>VLOOKUP(J3669,'[1]Nhân viên'!$E$20:$F$41,2,0)</f>
        <v>#N/A</v>
      </c>
    </row>
    <row r="3670" spans="1:18" x14ac:dyDescent="0.2">
      <c r="A3670" s="11">
        <v>3669</v>
      </c>
      <c r="M3670" s="24" t="e">
        <f>VLOOKUP(K3670,'Hàng hóa'!$C$5:$J3802,2,0)</f>
        <v>#N/A</v>
      </c>
      <c r="N3670" s="25" t="e">
        <f>VLOOKUP(K3670,'[1]Hàng hóa'!$C$5:$G$22,5,0)</f>
        <v>#N/A</v>
      </c>
      <c r="O3670" s="25" t="e">
        <f t="shared" si="174"/>
        <v>#N/A</v>
      </c>
      <c r="P3670" s="263" t="e">
        <f t="shared" si="175"/>
        <v>#N/A</v>
      </c>
      <c r="Q3670" s="25" t="e">
        <f t="shared" si="176"/>
        <v>#N/A</v>
      </c>
      <c r="R3670" s="24" t="e">
        <f>VLOOKUP(J3670,'[1]Nhân viên'!$E$20:$F$41,2,0)</f>
        <v>#N/A</v>
      </c>
    </row>
    <row r="3671" spans="1:18" x14ac:dyDescent="0.2">
      <c r="A3671" s="11">
        <v>3670</v>
      </c>
      <c r="M3671" s="24" t="e">
        <f>VLOOKUP(K3671,'Hàng hóa'!$C$5:$J3803,2,0)</f>
        <v>#N/A</v>
      </c>
      <c r="N3671" s="25" t="e">
        <f>VLOOKUP(K3671,'[1]Hàng hóa'!$C$5:$G$22,5,0)</f>
        <v>#N/A</v>
      </c>
      <c r="O3671" s="25" t="e">
        <f t="shared" si="174"/>
        <v>#N/A</v>
      </c>
      <c r="P3671" s="263" t="e">
        <f t="shared" si="175"/>
        <v>#N/A</v>
      </c>
      <c r="Q3671" s="25" t="e">
        <f t="shared" si="176"/>
        <v>#N/A</v>
      </c>
      <c r="R3671" s="24" t="e">
        <f>VLOOKUP(J3671,'[1]Nhân viên'!$E$20:$F$41,2,0)</f>
        <v>#N/A</v>
      </c>
    </row>
    <row r="3672" spans="1:18" x14ac:dyDescent="0.2">
      <c r="A3672" s="11">
        <v>3671</v>
      </c>
      <c r="M3672" s="24" t="e">
        <f>VLOOKUP(K3672,'Hàng hóa'!$C$5:$J3804,2,0)</f>
        <v>#N/A</v>
      </c>
      <c r="N3672" s="25" t="e">
        <f>VLOOKUP(K3672,'[1]Hàng hóa'!$C$5:$G$22,5,0)</f>
        <v>#N/A</v>
      </c>
      <c r="O3672" s="25" t="e">
        <f t="shared" si="174"/>
        <v>#N/A</v>
      </c>
      <c r="P3672" s="263" t="e">
        <f t="shared" si="175"/>
        <v>#N/A</v>
      </c>
      <c r="Q3672" s="25" t="e">
        <f t="shared" si="176"/>
        <v>#N/A</v>
      </c>
      <c r="R3672" s="24" t="e">
        <f>VLOOKUP(J3672,'[1]Nhân viên'!$E$20:$F$41,2,0)</f>
        <v>#N/A</v>
      </c>
    </row>
    <row r="3673" spans="1:18" x14ac:dyDescent="0.2">
      <c r="A3673" s="11">
        <v>3672</v>
      </c>
      <c r="M3673" s="24" t="e">
        <f>VLOOKUP(K3673,'Hàng hóa'!$C$5:$J3805,2,0)</f>
        <v>#N/A</v>
      </c>
      <c r="N3673" s="25" t="e">
        <f>VLOOKUP(K3673,'[1]Hàng hóa'!$C$5:$G$22,5,0)</f>
        <v>#N/A</v>
      </c>
      <c r="O3673" s="25" t="e">
        <f t="shared" si="174"/>
        <v>#N/A</v>
      </c>
      <c r="P3673" s="263" t="e">
        <f t="shared" si="175"/>
        <v>#N/A</v>
      </c>
      <c r="Q3673" s="25" t="e">
        <f t="shared" si="176"/>
        <v>#N/A</v>
      </c>
      <c r="R3673" s="24" t="e">
        <f>VLOOKUP(J3673,'[1]Nhân viên'!$E$20:$F$41,2,0)</f>
        <v>#N/A</v>
      </c>
    </row>
    <row r="3674" spans="1:18" x14ac:dyDescent="0.2">
      <c r="A3674" s="11">
        <v>3673</v>
      </c>
      <c r="M3674" s="24" t="e">
        <f>VLOOKUP(K3674,'Hàng hóa'!$C$5:$J3806,2,0)</f>
        <v>#N/A</v>
      </c>
      <c r="N3674" s="25" t="e">
        <f>VLOOKUP(K3674,'[1]Hàng hóa'!$C$5:$G$22,5,0)</f>
        <v>#N/A</v>
      </c>
      <c r="O3674" s="25" t="e">
        <f t="shared" ref="O3674:O3737" si="177">L3674*N3674</f>
        <v>#N/A</v>
      </c>
      <c r="P3674" s="263" t="e">
        <f t="shared" ref="P3674:P3737" si="178">O3674*8%</f>
        <v>#N/A</v>
      </c>
      <c r="Q3674" s="25" t="e">
        <f t="shared" ref="Q3674:Q3737" si="179">O3674*P3674+O3674</f>
        <v>#N/A</v>
      </c>
      <c r="R3674" s="24" t="e">
        <f>VLOOKUP(J3674,'[1]Nhân viên'!$E$20:$F$41,2,0)</f>
        <v>#N/A</v>
      </c>
    </row>
    <row r="3675" spans="1:18" x14ac:dyDescent="0.2">
      <c r="A3675" s="11">
        <v>3674</v>
      </c>
      <c r="M3675" s="24" t="e">
        <f>VLOOKUP(K3675,'Hàng hóa'!$C$5:$J3807,2,0)</f>
        <v>#N/A</v>
      </c>
      <c r="N3675" s="25" t="e">
        <f>VLOOKUP(K3675,'[1]Hàng hóa'!$C$5:$G$22,5,0)</f>
        <v>#N/A</v>
      </c>
      <c r="O3675" s="25" t="e">
        <f t="shared" si="177"/>
        <v>#N/A</v>
      </c>
      <c r="P3675" s="263" t="e">
        <f t="shared" si="178"/>
        <v>#N/A</v>
      </c>
      <c r="Q3675" s="25" t="e">
        <f t="shared" si="179"/>
        <v>#N/A</v>
      </c>
      <c r="R3675" s="24" t="e">
        <f>VLOOKUP(J3675,'[1]Nhân viên'!$E$20:$F$41,2,0)</f>
        <v>#N/A</v>
      </c>
    </row>
    <row r="3676" spans="1:18" x14ac:dyDescent="0.2">
      <c r="A3676" s="11">
        <v>3675</v>
      </c>
      <c r="M3676" s="24" t="e">
        <f>VLOOKUP(K3676,'Hàng hóa'!$C$5:$J3808,2,0)</f>
        <v>#N/A</v>
      </c>
      <c r="N3676" s="25" t="e">
        <f>VLOOKUP(K3676,'[1]Hàng hóa'!$C$5:$G$22,5,0)</f>
        <v>#N/A</v>
      </c>
      <c r="O3676" s="25" t="e">
        <f t="shared" si="177"/>
        <v>#N/A</v>
      </c>
      <c r="P3676" s="263" t="e">
        <f t="shared" si="178"/>
        <v>#N/A</v>
      </c>
      <c r="Q3676" s="25" t="e">
        <f t="shared" si="179"/>
        <v>#N/A</v>
      </c>
      <c r="R3676" s="24" t="e">
        <f>VLOOKUP(J3676,'[1]Nhân viên'!$E$20:$F$41,2,0)</f>
        <v>#N/A</v>
      </c>
    </row>
    <row r="3677" spans="1:18" x14ac:dyDescent="0.2">
      <c r="A3677" s="11">
        <v>3676</v>
      </c>
      <c r="M3677" s="24" t="e">
        <f>VLOOKUP(K3677,'Hàng hóa'!$C$5:$J3809,2,0)</f>
        <v>#N/A</v>
      </c>
      <c r="N3677" s="25" t="e">
        <f>VLOOKUP(K3677,'[1]Hàng hóa'!$C$5:$G$22,5,0)</f>
        <v>#N/A</v>
      </c>
      <c r="O3677" s="25" t="e">
        <f t="shared" si="177"/>
        <v>#N/A</v>
      </c>
      <c r="P3677" s="263" t="e">
        <f t="shared" si="178"/>
        <v>#N/A</v>
      </c>
      <c r="Q3677" s="25" t="e">
        <f t="shared" si="179"/>
        <v>#N/A</v>
      </c>
      <c r="R3677" s="24" t="e">
        <f>VLOOKUP(J3677,'[1]Nhân viên'!$E$20:$F$41,2,0)</f>
        <v>#N/A</v>
      </c>
    </row>
    <row r="3678" spans="1:18" x14ac:dyDescent="0.2">
      <c r="A3678" s="11">
        <v>3677</v>
      </c>
      <c r="M3678" s="24" t="e">
        <f>VLOOKUP(K3678,'Hàng hóa'!$C$5:$J3810,2,0)</f>
        <v>#N/A</v>
      </c>
      <c r="N3678" s="25" t="e">
        <f>VLOOKUP(K3678,'[1]Hàng hóa'!$C$5:$G$22,5,0)</f>
        <v>#N/A</v>
      </c>
      <c r="O3678" s="25" t="e">
        <f t="shared" si="177"/>
        <v>#N/A</v>
      </c>
      <c r="P3678" s="263" t="e">
        <f t="shared" si="178"/>
        <v>#N/A</v>
      </c>
      <c r="Q3678" s="25" t="e">
        <f t="shared" si="179"/>
        <v>#N/A</v>
      </c>
      <c r="R3678" s="24" t="e">
        <f>VLOOKUP(J3678,'[1]Nhân viên'!$E$20:$F$41,2,0)</f>
        <v>#N/A</v>
      </c>
    </row>
    <row r="3679" spans="1:18" x14ac:dyDescent="0.2">
      <c r="A3679" s="11">
        <v>3678</v>
      </c>
      <c r="M3679" s="24" t="e">
        <f>VLOOKUP(K3679,'Hàng hóa'!$C$5:$J3811,2,0)</f>
        <v>#N/A</v>
      </c>
      <c r="N3679" s="25" t="e">
        <f>VLOOKUP(K3679,'[1]Hàng hóa'!$C$5:$G$22,5,0)</f>
        <v>#N/A</v>
      </c>
      <c r="O3679" s="25" t="e">
        <f t="shared" si="177"/>
        <v>#N/A</v>
      </c>
      <c r="P3679" s="263" t="e">
        <f t="shared" si="178"/>
        <v>#N/A</v>
      </c>
      <c r="Q3679" s="25" t="e">
        <f t="shared" si="179"/>
        <v>#N/A</v>
      </c>
      <c r="R3679" s="24" t="e">
        <f>VLOOKUP(J3679,'[1]Nhân viên'!$E$20:$F$41,2,0)</f>
        <v>#N/A</v>
      </c>
    </row>
    <row r="3680" spans="1:18" x14ac:dyDescent="0.2">
      <c r="A3680" s="11">
        <v>3679</v>
      </c>
      <c r="M3680" s="24" t="e">
        <f>VLOOKUP(K3680,'Hàng hóa'!$C$5:$J3812,2,0)</f>
        <v>#N/A</v>
      </c>
      <c r="N3680" s="25" t="e">
        <f>VLOOKUP(K3680,'[1]Hàng hóa'!$C$5:$G$22,5,0)</f>
        <v>#N/A</v>
      </c>
      <c r="O3680" s="25" t="e">
        <f t="shared" si="177"/>
        <v>#N/A</v>
      </c>
      <c r="P3680" s="263" t="e">
        <f t="shared" si="178"/>
        <v>#N/A</v>
      </c>
      <c r="Q3680" s="25" t="e">
        <f t="shared" si="179"/>
        <v>#N/A</v>
      </c>
      <c r="R3680" s="24" t="e">
        <f>VLOOKUP(J3680,'[1]Nhân viên'!$E$20:$F$41,2,0)</f>
        <v>#N/A</v>
      </c>
    </row>
    <row r="3681" spans="1:18" x14ac:dyDescent="0.2">
      <c r="A3681" s="11">
        <v>3680</v>
      </c>
      <c r="M3681" s="24" t="e">
        <f>VLOOKUP(K3681,'Hàng hóa'!$C$5:$J3813,2,0)</f>
        <v>#N/A</v>
      </c>
      <c r="N3681" s="25" t="e">
        <f>VLOOKUP(K3681,'[1]Hàng hóa'!$C$5:$G$22,5,0)</f>
        <v>#N/A</v>
      </c>
      <c r="O3681" s="25" t="e">
        <f t="shared" si="177"/>
        <v>#N/A</v>
      </c>
      <c r="P3681" s="263" t="e">
        <f t="shared" si="178"/>
        <v>#N/A</v>
      </c>
      <c r="Q3681" s="25" t="e">
        <f t="shared" si="179"/>
        <v>#N/A</v>
      </c>
      <c r="R3681" s="24" t="e">
        <f>VLOOKUP(J3681,'[1]Nhân viên'!$E$20:$F$41,2,0)</f>
        <v>#N/A</v>
      </c>
    </row>
    <row r="3682" spans="1:18" x14ac:dyDescent="0.2">
      <c r="A3682" s="11">
        <v>3681</v>
      </c>
      <c r="M3682" s="24" t="e">
        <f>VLOOKUP(K3682,'Hàng hóa'!$C$5:$J3814,2,0)</f>
        <v>#N/A</v>
      </c>
      <c r="N3682" s="25" t="e">
        <f>VLOOKUP(K3682,'[1]Hàng hóa'!$C$5:$G$22,5,0)</f>
        <v>#N/A</v>
      </c>
      <c r="O3682" s="25" t="e">
        <f t="shared" si="177"/>
        <v>#N/A</v>
      </c>
      <c r="P3682" s="263" t="e">
        <f t="shared" si="178"/>
        <v>#N/A</v>
      </c>
      <c r="Q3682" s="25" t="e">
        <f t="shared" si="179"/>
        <v>#N/A</v>
      </c>
      <c r="R3682" s="24" t="e">
        <f>VLOOKUP(J3682,'[1]Nhân viên'!$E$20:$F$41,2,0)</f>
        <v>#N/A</v>
      </c>
    </row>
    <row r="3683" spans="1:18" x14ac:dyDescent="0.2">
      <c r="A3683" s="11">
        <v>3682</v>
      </c>
      <c r="M3683" s="24" t="e">
        <f>VLOOKUP(K3683,'Hàng hóa'!$C$5:$J3815,2,0)</f>
        <v>#N/A</v>
      </c>
      <c r="N3683" s="25" t="e">
        <f>VLOOKUP(K3683,'[1]Hàng hóa'!$C$5:$G$22,5,0)</f>
        <v>#N/A</v>
      </c>
      <c r="O3683" s="25" t="e">
        <f t="shared" si="177"/>
        <v>#N/A</v>
      </c>
      <c r="P3683" s="263" t="e">
        <f t="shared" si="178"/>
        <v>#N/A</v>
      </c>
      <c r="Q3683" s="25" t="e">
        <f t="shared" si="179"/>
        <v>#N/A</v>
      </c>
      <c r="R3683" s="24" t="e">
        <f>VLOOKUP(J3683,'[1]Nhân viên'!$E$20:$F$41,2,0)</f>
        <v>#N/A</v>
      </c>
    </row>
    <row r="3684" spans="1:18" x14ac:dyDescent="0.2">
      <c r="A3684" s="11">
        <v>3683</v>
      </c>
      <c r="M3684" s="24" t="e">
        <f>VLOOKUP(K3684,'Hàng hóa'!$C$5:$J3816,2,0)</f>
        <v>#N/A</v>
      </c>
      <c r="N3684" s="25" t="e">
        <f>VLOOKUP(K3684,'[1]Hàng hóa'!$C$5:$G$22,5,0)</f>
        <v>#N/A</v>
      </c>
      <c r="O3684" s="25" t="e">
        <f t="shared" si="177"/>
        <v>#N/A</v>
      </c>
      <c r="P3684" s="263" t="e">
        <f t="shared" si="178"/>
        <v>#N/A</v>
      </c>
      <c r="Q3684" s="25" t="e">
        <f t="shared" si="179"/>
        <v>#N/A</v>
      </c>
      <c r="R3684" s="24" t="e">
        <f>VLOOKUP(J3684,'[1]Nhân viên'!$E$20:$F$41,2,0)</f>
        <v>#N/A</v>
      </c>
    </row>
    <row r="3685" spans="1:18" x14ac:dyDescent="0.2">
      <c r="A3685" s="11">
        <v>3684</v>
      </c>
      <c r="M3685" s="24" t="e">
        <f>VLOOKUP(K3685,'Hàng hóa'!$C$5:$J3817,2,0)</f>
        <v>#N/A</v>
      </c>
      <c r="N3685" s="25" t="e">
        <f>VLOOKUP(K3685,'[1]Hàng hóa'!$C$5:$G$22,5,0)</f>
        <v>#N/A</v>
      </c>
      <c r="O3685" s="25" t="e">
        <f t="shared" si="177"/>
        <v>#N/A</v>
      </c>
      <c r="P3685" s="263" t="e">
        <f t="shared" si="178"/>
        <v>#N/A</v>
      </c>
      <c r="Q3685" s="25" t="e">
        <f t="shared" si="179"/>
        <v>#N/A</v>
      </c>
      <c r="R3685" s="24" t="e">
        <f>VLOOKUP(J3685,'[1]Nhân viên'!$E$20:$F$41,2,0)</f>
        <v>#N/A</v>
      </c>
    </row>
    <row r="3686" spans="1:18" x14ac:dyDescent="0.2">
      <c r="A3686" s="11">
        <v>3685</v>
      </c>
      <c r="M3686" s="24" t="e">
        <f>VLOOKUP(K3686,'Hàng hóa'!$C$5:$J3818,2,0)</f>
        <v>#N/A</v>
      </c>
      <c r="N3686" s="25" t="e">
        <f>VLOOKUP(K3686,'[1]Hàng hóa'!$C$5:$G$22,5,0)</f>
        <v>#N/A</v>
      </c>
      <c r="O3686" s="25" t="e">
        <f t="shared" si="177"/>
        <v>#N/A</v>
      </c>
      <c r="P3686" s="263" t="e">
        <f t="shared" si="178"/>
        <v>#N/A</v>
      </c>
      <c r="Q3686" s="25" t="e">
        <f t="shared" si="179"/>
        <v>#N/A</v>
      </c>
      <c r="R3686" s="24" t="e">
        <f>VLOOKUP(J3686,'[1]Nhân viên'!$E$20:$F$41,2,0)</f>
        <v>#N/A</v>
      </c>
    </row>
    <row r="3687" spans="1:18" x14ac:dyDescent="0.2">
      <c r="A3687" s="11">
        <v>3686</v>
      </c>
      <c r="M3687" s="24" t="e">
        <f>VLOOKUP(K3687,'Hàng hóa'!$C$5:$J3819,2,0)</f>
        <v>#N/A</v>
      </c>
      <c r="N3687" s="25" t="e">
        <f>VLOOKUP(K3687,'[1]Hàng hóa'!$C$5:$G$22,5,0)</f>
        <v>#N/A</v>
      </c>
      <c r="O3687" s="25" t="e">
        <f t="shared" si="177"/>
        <v>#N/A</v>
      </c>
      <c r="P3687" s="263" t="e">
        <f t="shared" si="178"/>
        <v>#N/A</v>
      </c>
      <c r="Q3687" s="25" t="e">
        <f t="shared" si="179"/>
        <v>#N/A</v>
      </c>
      <c r="R3687" s="24" t="e">
        <f>VLOOKUP(J3687,'[1]Nhân viên'!$E$20:$F$41,2,0)</f>
        <v>#N/A</v>
      </c>
    </row>
    <row r="3688" spans="1:18" x14ac:dyDescent="0.2">
      <c r="A3688" s="11">
        <v>3687</v>
      </c>
      <c r="M3688" s="24" t="e">
        <f>VLOOKUP(K3688,'Hàng hóa'!$C$5:$J3820,2,0)</f>
        <v>#N/A</v>
      </c>
      <c r="N3688" s="25" t="e">
        <f>VLOOKUP(K3688,'[1]Hàng hóa'!$C$5:$G$22,5,0)</f>
        <v>#N/A</v>
      </c>
      <c r="O3688" s="25" t="e">
        <f t="shared" si="177"/>
        <v>#N/A</v>
      </c>
      <c r="P3688" s="263" t="e">
        <f t="shared" si="178"/>
        <v>#N/A</v>
      </c>
      <c r="Q3688" s="25" t="e">
        <f t="shared" si="179"/>
        <v>#N/A</v>
      </c>
      <c r="R3688" s="24" t="e">
        <f>VLOOKUP(J3688,'[1]Nhân viên'!$E$20:$F$41,2,0)</f>
        <v>#N/A</v>
      </c>
    </row>
    <row r="3689" spans="1:18" x14ac:dyDescent="0.2">
      <c r="A3689" s="11">
        <v>3688</v>
      </c>
      <c r="M3689" s="24" t="e">
        <f>VLOOKUP(K3689,'Hàng hóa'!$C$5:$J3821,2,0)</f>
        <v>#N/A</v>
      </c>
      <c r="N3689" s="25" t="e">
        <f>VLOOKUP(K3689,'[1]Hàng hóa'!$C$5:$G$22,5,0)</f>
        <v>#N/A</v>
      </c>
      <c r="O3689" s="25" t="e">
        <f t="shared" si="177"/>
        <v>#N/A</v>
      </c>
      <c r="P3689" s="263" t="e">
        <f t="shared" si="178"/>
        <v>#N/A</v>
      </c>
      <c r="Q3689" s="25" t="e">
        <f t="shared" si="179"/>
        <v>#N/A</v>
      </c>
      <c r="R3689" s="24" t="e">
        <f>VLOOKUP(J3689,'[1]Nhân viên'!$E$20:$F$41,2,0)</f>
        <v>#N/A</v>
      </c>
    </row>
    <row r="3690" spans="1:18" x14ac:dyDescent="0.2">
      <c r="A3690" s="11">
        <v>3689</v>
      </c>
      <c r="M3690" s="24" t="e">
        <f>VLOOKUP(K3690,'Hàng hóa'!$C$5:$J3822,2,0)</f>
        <v>#N/A</v>
      </c>
      <c r="N3690" s="25" t="e">
        <f>VLOOKUP(K3690,'[1]Hàng hóa'!$C$5:$G$22,5,0)</f>
        <v>#N/A</v>
      </c>
      <c r="O3690" s="25" t="e">
        <f t="shared" si="177"/>
        <v>#N/A</v>
      </c>
      <c r="P3690" s="263" t="e">
        <f t="shared" si="178"/>
        <v>#N/A</v>
      </c>
      <c r="Q3690" s="25" t="e">
        <f t="shared" si="179"/>
        <v>#N/A</v>
      </c>
      <c r="R3690" s="24" t="e">
        <f>VLOOKUP(J3690,'[1]Nhân viên'!$E$20:$F$41,2,0)</f>
        <v>#N/A</v>
      </c>
    </row>
    <row r="3691" spans="1:18" x14ac:dyDescent="0.2">
      <c r="A3691" s="11">
        <v>3690</v>
      </c>
      <c r="M3691" s="24" t="e">
        <f>VLOOKUP(K3691,'Hàng hóa'!$C$5:$J3823,2,0)</f>
        <v>#N/A</v>
      </c>
      <c r="N3691" s="25" t="e">
        <f>VLOOKUP(K3691,'[1]Hàng hóa'!$C$5:$G$22,5,0)</f>
        <v>#N/A</v>
      </c>
      <c r="O3691" s="25" t="e">
        <f t="shared" si="177"/>
        <v>#N/A</v>
      </c>
      <c r="P3691" s="263" t="e">
        <f t="shared" si="178"/>
        <v>#N/A</v>
      </c>
      <c r="Q3691" s="25" t="e">
        <f t="shared" si="179"/>
        <v>#N/A</v>
      </c>
      <c r="R3691" s="24" t="e">
        <f>VLOOKUP(J3691,'[1]Nhân viên'!$E$20:$F$41,2,0)</f>
        <v>#N/A</v>
      </c>
    </row>
    <row r="3692" spans="1:18" x14ac:dyDescent="0.2">
      <c r="A3692" s="11">
        <v>3691</v>
      </c>
      <c r="M3692" s="24" t="e">
        <f>VLOOKUP(K3692,'Hàng hóa'!$C$5:$J3824,2,0)</f>
        <v>#N/A</v>
      </c>
      <c r="N3692" s="25" t="e">
        <f>VLOOKUP(K3692,'[1]Hàng hóa'!$C$5:$G$22,5,0)</f>
        <v>#N/A</v>
      </c>
      <c r="O3692" s="25" t="e">
        <f t="shared" si="177"/>
        <v>#N/A</v>
      </c>
      <c r="P3692" s="263" t="e">
        <f t="shared" si="178"/>
        <v>#N/A</v>
      </c>
      <c r="Q3692" s="25" t="e">
        <f t="shared" si="179"/>
        <v>#N/A</v>
      </c>
      <c r="R3692" s="24" t="e">
        <f>VLOOKUP(J3692,'[1]Nhân viên'!$E$20:$F$41,2,0)</f>
        <v>#N/A</v>
      </c>
    </row>
    <row r="3693" spans="1:18" x14ac:dyDescent="0.2">
      <c r="A3693" s="11">
        <v>3692</v>
      </c>
      <c r="M3693" s="24" t="e">
        <f>VLOOKUP(K3693,'Hàng hóa'!$C$5:$J3825,2,0)</f>
        <v>#N/A</v>
      </c>
      <c r="N3693" s="25" t="e">
        <f>VLOOKUP(K3693,'[1]Hàng hóa'!$C$5:$G$22,5,0)</f>
        <v>#N/A</v>
      </c>
      <c r="O3693" s="25" t="e">
        <f t="shared" si="177"/>
        <v>#N/A</v>
      </c>
      <c r="P3693" s="263" t="e">
        <f t="shared" si="178"/>
        <v>#N/A</v>
      </c>
      <c r="Q3693" s="25" t="e">
        <f t="shared" si="179"/>
        <v>#N/A</v>
      </c>
      <c r="R3693" s="24" t="e">
        <f>VLOOKUP(J3693,'[1]Nhân viên'!$E$20:$F$41,2,0)</f>
        <v>#N/A</v>
      </c>
    </row>
    <row r="3694" spans="1:18" x14ac:dyDescent="0.2">
      <c r="A3694" s="11">
        <v>3693</v>
      </c>
      <c r="M3694" s="24" t="e">
        <f>VLOOKUP(K3694,'Hàng hóa'!$C$5:$J3826,2,0)</f>
        <v>#N/A</v>
      </c>
      <c r="N3694" s="25" t="e">
        <f>VLOOKUP(K3694,'[1]Hàng hóa'!$C$5:$G$22,5,0)</f>
        <v>#N/A</v>
      </c>
      <c r="O3694" s="25" t="e">
        <f t="shared" si="177"/>
        <v>#N/A</v>
      </c>
      <c r="P3694" s="263" t="e">
        <f t="shared" si="178"/>
        <v>#N/A</v>
      </c>
      <c r="Q3694" s="25" t="e">
        <f t="shared" si="179"/>
        <v>#N/A</v>
      </c>
      <c r="R3694" s="24" t="e">
        <f>VLOOKUP(J3694,'[1]Nhân viên'!$E$20:$F$41,2,0)</f>
        <v>#N/A</v>
      </c>
    </row>
    <row r="3695" spans="1:18" x14ac:dyDescent="0.2">
      <c r="A3695" s="11">
        <v>3694</v>
      </c>
      <c r="M3695" s="24" t="e">
        <f>VLOOKUP(K3695,'Hàng hóa'!$C$5:$J3827,2,0)</f>
        <v>#N/A</v>
      </c>
      <c r="N3695" s="25" t="e">
        <f>VLOOKUP(K3695,'[1]Hàng hóa'!$C$5:$G$22,5,0)</f>
        <v>#N/A</v>
      </c>
      <c r="O3695" s="25" t="e">
        <f t="shared" si="177"/>
        <v>#N/A</v>
      </c>
      <c r="P3695" s="263" t="e">
        <f t="shared" si="178"/>
        <v>#N/A</v>
      </c>
      <c r="Q3695" s="25" t="e">
        <f t="shared" si="179"/>
        <v>#N/A</v>
      </c>
      <c r="R3695" s="24" t="e">
        <f>VLOOKUP(J3695,'[1]Nhân viên'!$E$20:$F$41,2,0)</f>
        <v>#N/A</v>
      </c>
    </row>
    <row r="3696" spans="1:18" x14ac:dyDescent="0.2">
      <c r="A3696" s="11">
        <v>3695</v>
      </c>
      <c r="M3696" s="24" t="e">
        <f>VLOOKUP(K3696,'Hàng hóa'!$C$5:$J3828,2,0)</f>
        <v>#N/A</v>
      </c>
      <c r="N3696" s="25" t="e">
        <f>VLOOKUP(K3696,'[1]Hàng hóa'!$C$5:$G$22,5,0)</f>
        <v>#N/A</v>
      </c>
      <c r="O3696" s="25" t="e">
        <f t="shared" si="177"/>
        <v>#N/A</v>
      </c>
      <c r="P3696" s="263" t="e">
        <f t="shared" si="178"/>
        <v>#N/A</v>
      </c>
      <c r="Q3696" s="25" t="e">
        <f t="shared" si="179"/>
        <v>#N/A</v>
      </c>
      <c r="R3696" s="24" t="e">
        <f>VLOOKUP(J3696,'[1]Nhân viên'!$E$20:$F$41,2,0)</f>
        <v>#N/A</v>
      </c>
    </row>
    <row r="3697" spans="1:18" x14ac:dyDescent="0.2">
      <c r="A3697" s="11">
        <v>3696</v>
      </c>
      <c r="M3697" s="24" t="e">
        <f>VLOOKUP(K3697,'Hàng hóa'!$C$5:$J3829,2,0)</f>
        <v>#N/A</v>
      </c>
      <c r="N3697" s="25" t="e">
        <f>VLOOKUP(K3697,'[1]Hàng hóa'!$C$5:$G$22,5,0)</f>
        <v>#N/A</v>
      </c>
      <c r="O3697" s="25" t="e">
        <f t="shared" si="177"/>
        <v>#N/A</v>
      </c>
      <c r="P3697" s="263" t="e">
        <f t="shared" si="178"/>
        <v>#N/A</v>
      </c>
      <c r="Q3697" s="25" t="e">
        <f t="shared" si="179"/>
        <v>#N/A</v>
      </c>
      <c r="R3697" s="24" t="e">
        <f>VLOOKUP(J3697,'[1]Nhân viên'!$E$20:$F$41,2,0)</f>
        <v>#N/A</v>
      </c>
    </row>
    <row r="3698" spans="1:18" x14ac:dyDescent="0.2">
      <c r="A3698" s="11">
        <v>3697</v>
      </c>
      <c r="M3698" s="24" t="e">
        <f>VLOOKUP(K3698,'Hàng hóa'!$C$5:$J3830,2,0)</f>
        <v>#N/A</v>
      </c>
      <c r="N3698" s="25" t="e">
        <f>VLOOKUP(K3698,'[1]Hàng hóa'!$C$5:$G$22,5,0)</f>
        <v>#N/A</v>
      </c>
      <c r="O3698" s="25" t="e">
        <f t="shared" si="177"/>
        <v>#N/A</v>
      </c>
      <c r="P3698" s="263" t="e">
        <f t="shared" si="178"/>
        <v>#N/A</v>
      </c>
      <c r="Q3698" s="25" t="e">
        <f t="shared" si="179"/>
        <v>#N/A</v>
      </c>
      <c r="R3698" s="24" t="e">
        <f>VLOOKUP(J3698,'[1]Nhân viên'!$E$20:$F$41,2,0)</f>
        <v>#N/A</v>
      </c>
    </row>
    <row r="3699" spans="1:18" x14ac:dyDescent="0.2">
      <c r="A3699" s="11">
        <v>3698</v>
      </c>
      <c r="M3699" s="24" t="e">
        <f>VLOOKUP(K3699,'Hàng hóa'!$C$5:$J3831,2,0)</f>
        <v>#N/A</v>
      </c>
      <c r="N3699" s="25" t="e">
        <f>VLOOKUP(K3699,'[1]Hàng hóa'!$C$5:$G$22,5,0)</f>
        <v>#N/A</v>
      </c>
      <c r="O3699" s="25" t="e">
        <f t="shared" si="177"/>
        <v>#N/A</v>
      </c>
      <c r="P3699" s="263" t="e">
        <f t="shared" si="178"/>
        <v>#N/A</v>
      </c>
      <c r="Q3699" s="25" t="e">
        <f t="shared" si="179"/>
        <v>#N/A</v>
      </c>
      <c r="R3699" s="24" t="e">
        <f>VLOOKUP(J3699,'[1]Nhân viên'!$E$20:$F$41,2,0)</f>
        <v>#N/A</v>
      </c>
    </row>
    <row r="3700" spans="1:18" x14ac:dyDescent="0.2">
      <c r="A3700" s="11">
        <v>3699</v>
      </c>
      <c r="M3700" s="24" t="e">
        <f>VLOOKUP(K3700,'Hàng hóa'!$C$5:$J3832,2,0)</f>
        <v>#N/A</v>
      </c>
      <c r="N3700" s="25" t="e">
        <f>VLOOKUP(K3700,'[1]Hàng hóa'!$C$5:$G$22,5,0)</f>
        <v>#N/A</v>
      </c>
      <c r="O3700" s="25" t="e">
        <f t="shared" si="177"/>
        <v>#N/A</v>
      </c>
      <c r="P3700" s="263" t="e">
        <f t="shared" si="178"/>
        <v>#N/A</v>
      </c>
      <c r="Q3700" s="25" t="e">
        <f t="shared" si="179"/>
        <v>#N/A</v>
      </c>
      <c r="R3700" s="24" t="e">
        <f>VLOOKUP(J3700,'[1]Nhân viên'!$E$20:$F$41,2,0)</f>
        <v>#N/A</v>
      </c>
    </row>
    <row r="3701" spans="1:18" x14ac:dyDescent="0.2">
      <c r="A3701" s="11">
        <v>3700</v>
      </c>
      <c r="M3701" s="24" t="e">
        <f>VLOOKUP(K3701,'Hàng hóa'!$C$5:$J3833,2,0)</f>
        <v>#N/A</v>
      </c>
      <c r="N3701" s="25" t="e">
        <f>VLOOKUP(K3701,'[1]Hàng hóa'!$C$5:$G$22,5,0)</f>
        <v>#N/A</v>
      </c>
      <c r="O3701" s="25" t="e">
        <f t="shared" si="177"/>
        <v>#N/A</v>
      </c>
      <c r="P3701" s="263" t="e">
        <f t="shared" si="178"/>
        <v>#N/A</v>
      </c>
      <c r="Q3701" s="25" t="e">
        <f t="shared" si="179"/>
        <v>#N/A</v>
      </c>
      <c r="R3701" s="24" t="e">
        <f>VLOOKUP(J3701,'[1]Nhân viên'!$E$20:$F$41,2,0)</f>
        <v>#N/A</v>
      </c>
    </row>
    <row r="3702" spans="1:18" x14ac:dyDescent="0.2">
      <c r="A3702" s="11">
        <v>3701</v>
      </c>
      <c r="M3702" s="24" t="e">
        <f>VLOOKUP(K3702,'Hàng hóa'!$C$5:$J3834,2,0)</f>
        <v>#N/A</v>
      </c>
      <c r="N3702" s="25" t="e">
        <f>VLOOKUP(K3702,'[1]Hàng hóa'!$C$5:$G$22,5,0)</f>
        <v>#N/A</v>
      </c>
      <c r="O3702" s="25" t="e">
        <f t="shared" si="177"/>
        <v>#N/A</v>
      </c>
      <c r="P3702" s="263" t="e">
        <f t="shared" si="178"/>
        <v>#N/A</v>
      </c>
      <c r="Q3702" s="25" t="e">
        <f t="shared" si="179"/>
        <v>#N/A</v>
      </c>
      <c r="R3702" s="24" t="e">
        <f>VLOOKUP(J3702,'[1]Nhân viên'!$E$20:$F$41,2,0)</f>
        <v>#N/A</v>
      </c>
    </row>
    <row r="3703" spans="1:18" x14ac:dyDescent="0.2">
      <c r="A3703" s="11">
        <v>3702</v>
      </c>
      <c r="M3703" s="24" t="e">
        <f>VLOOKUP(K3703,'Hàng hóa'!$C$5:$J3835,2,0)</f>
        <v>#N/A</v>
      </c>
      <c r="N3703" s="25" t="e">
        <f>VLOOKUP(K3703,'[1]Hàng hóa'!$C$5:$G$22,5,0)</f>
        <v>#N/A</v>
      </c>
      <c r="O3703" s="25" t="e">
        <f t="shared" si="177"/>
        <v>#N/A</v>
      </c>
      <c r="P3703" s="263" t="e">
        <f t="shared" si="178"/>
        <v>#N/A</v>
      </c>
      <c r="Q3703" s="25" t="e">
        <f t="shared" si="179"/>
        <v>#N/A</v>
      </c>
      <c r="R3703" s="24" t="e">
        <f>VLOOKUP(J3703,'[1]Nhân viên'!$E$20:$F$41,2,0)</f>
        <v>#N/A</v>
      </c>
    </row>
    <row r="3704" spans="1:18" x14ac:dyDescent="0.2">
      <c r="A3704" s="11">
        <v>3703</v>
      </c>
      <c r="M3704" s="24" t="e">
        <f>VLOOKUP(K3704,'Hàng hóa'!$C$5:$J3836,2,0)</f>
        <v>#N/A</v>
      </c>
      <c r="N3704" s="25" t="e">
        <f>VLOOKUP(K3704,'[1]Hàng hóa'!$C$5:$G$22,5,0)</f>
        <v>#N/A</v>
      </c>
      <c r="O3704" s="25" t="e">
        <f t="shared" si="177"/>
        <v>#N/A</v>
      </c>
      <c r="P3704" s="263" t="e">
        <f t="shared" si="178"/>
        <v>#N/A</v>
      </c>
      <c r="Q3704" s="25" t="e">
        <f t="shared" si="179"/>
        <v>#N/A</v>
      </c>
      <c r="R3704" s="24" t="e">
        <f>VLOOKUP(J3704,'[1]Nhân viên'!$E$20:$F$41,2,0)</f>
        <v>#N/A</v>
      </c>
    </row>
    <row r="3705" spans="1:18" x14ac:dyDescent="0.2">
      <c r="A3705" s="11">
        <v>3704</v>
      </c>
      <c r="M3705" s="24" t="e">
        <f>VLOOKUP(K3705,'Hàng hóa'!$C$5:$J3837,2,0)</f>
        <v>#N/A</v>
      </c>
      <c r="N3705" s="25" t="e">
        <f>VLOOKUP(K3705,'[1]Hàng hóa'!$C$5:$G$22,5,0)</f>
        <v>#N/A</v>
      </c>
      <c r="O3705" s="25" t="e">
        <f t="shared" si="177"/>
        <v>#N/A</v>
      </c>
      <c r="P3705" s="263" t="e">
        <f t="shared" si="178"/>
        <v>#N/A</v>
      </c>
      <c r="Q3705" s="25" t="e">
        <f t="shared" si="179"/>
        <v>#N/A</v>
      </c>
      <c r="R3705" s="24" t="e">
        <f>VLOOKUP(J3705,'[1]Nhân viên'!$E$20:$F$41,2,0)</f>
        <v>#N/A</v>
      </c>
    </row>
    <row r="3706" spans="1:18" x14ac:dyDescent="0.2">
      <c r="A3706" s="11">
        <v>3705</v>
      </c>
      <c r="M3706" s="24" t="e">
        <f>VLOOKUP(K3706,'Hàng hóa'!$C$5:$J3838,2,0)</f>
        <v>#N/A</v>
      </c>
      <c r="N3706" s="25" t="e">
        <f>VLOOKUP(K3706,'[1]Hàng hóa'!$C$5:$G$22,5,0)</f>
        <v>#N/A</v>
      </c>
      <c r="O3706" s="25" t="e">
        <f t="shared" si="177"/>
        <v>#N/A</v>
      </c>
      <c r="P3706" s="263" t="e">
        <f t="shared" si="178"/>
        <v>#N/A</v>
      </c>
      <c r="Q3706" s="25" t="e">
        <f t="shared" si="179"/>
        <v>#N/A</v>
      </c>
      <c r="R3706" s="24" t="e">
        <f>VLOOKUP(J3706,'[1]Nhân viên'!$E$20:$F$41,2,0)</f>
        <v>#N/A</v>
      </c>
    </row>
    <row r="3707" spans="1:18" x14ac:dyDescent="0.2">
      <c r="A3707" s="11">
        <v>3706</v>
      </c>
      <c r="M3707" s="24" t="e">
        <f>VLOOKUP(K3707,'Hàng hóa'!$C$5:$J3839,2,0)</f>
        <v>#N/A</v>
      </c>
      <c r="N3707" s="25" t="e">
        <f>VLOOKUP(K3707,'[1]Hàng hóa'!$C$5:$G$22,5,0)</f>
        <v>#N/A</v>
      </c>
      <c r="O3707" s="25" t="e">
        <f t="shared" si="177"/>
        <v>#N/A</v>
      </c>
      <c r="P3707" s="263" t="e">
        <f t="shared" si="178"/>
        <v>#N/A</v>
      </c>
      <c r="Q3707" s="25" t="e">
        <f t="shared" si="179"/>
        <v>#N/A</v>
      </c>
      <c r="R3707" s="24" t="e">
        <f>VLOOKUP(J3707,'[1]Nhân viên'!$E$20:$F$41,2,0)</f>
        <v>#N/A</v>
      </c>
    </row>
    <row r="3708" spans="1:18" x14ac:dyDescent="0.2">
      <c r="A3708" s="11">
        <v>3707</v>
      </c>
      <c r="M3708" s="24" t="e">
        <f>VLOOKUP(K3708,'Hàng hóa'!$C$5:$J3840,2,0)</f>
        <v>#N/A</v>
      </c>
      <c r="N3708" s="25" t="e">
        <f>VLOOKUP(K3708,'[1]Hàng hóa'!$C$5:$G$22,5,0)</f>
        <v>#N/A</v>
      </c>
      <c r="O3708" s="25" t="e">
        <f t="shared" si="177"/>
        <v>#N/A</v>
      </c>
      <c r="P3708" s="263" t="e">
        <f t="shared" si="178"/>
        <v>#N/A</v>
      </c>
      <c r="Q3708" s="25" t="e">
        <f t="shared" si="179"/>
        <v>#N/A</v>
      </c>
      <c r="R3708" s="24" t="e">
        <f>VLOOKUP(J3708,'[1]Nhân viên'!$E$20:$F$41,2,0)</f>
        <v>#N/A</v>
      </c>
    </row>
    <row r="3709" spans="1:18" x14ac:dyDescent="0.2">
      <c r="A3709" s="11">
        <v>3708</v>
      </c>
      <c r="M3709" s="24" t="e">
        <f>VLOOKUP(K3709,'Hàng hóa'!$C$5:$J3841,2,0)</f>
        <v>#N/A</v>
      </c>
      <c r="N3709" s="25" t="e">
        <f>VLOOKUP(K3709,'[1]Hàng hóa'!$C$5:$G$22,5,0)</f>
        <v>#N/A</v>
      </c>
      <c r="O3709" s="25" t="e">
        <f t="shared" si="177"/>
        <v>#N/A</v>
      </c>
      <c r="P3709" s="263" t="e">
        <f t="shared" si="178"/>
        <v>#N/A</v>
      </c>
      <c r="Q3709" s="25" t="e">
        <f t="shared" si="179"/>
        <v>#N/A</v>
      </c>
      <c r="R3709" s="24" t="e">
        <f>VLOOKUP(J3709,'[1]Nhân viên'!$E$20:$F$41,2,0)</f>
        <v>#N/A</v>
      </c>
    </row>
    <row r="3710" spans="1:18" x14ac:dyDescent="0.2">
      <c r="A3710" s="11">
        <v>3709</v>
      </c>
      <c r="M3710" s="24" t="e">
        <f>VLOOKUP(K3710,'Hàng hóa'!$C$5:$J3842,2,0)</f>
        <v>#N/A</v>
      </c>
      <c r="N3710" s="25" t="e">
        <f>VLOOKUP(K3710,'[1]Hàng hóa'!$C$5:$G$22,5,0)</f>
        <v>#N/A</v>
      </c>
      <c r="O3710" s="25" t="e">
        <f t="shared" si="177"/>
        <v>#N/A</v>
      </c>
      <c r="P3710" s="263" t="e">
        <f t="shared" si="178"/>
        <v>#N/A</v>
      </c>
      <c r="Q3710" s="25" t="e">
        <f t="shared" si="179"/>
        <v>#N/A</v>
      </c>
      <c r="R3710" s="24" t="e">
        <f>VLOOKUP(J3710,'[1]Nhân viên'!$E$20:$F$41,2,0)</f>
        <v>#N/A</v>
      </c>
    </row>
    <row r="3711" spans="1:18" x14ac:dyDescent="0.2">
      <c r="A3711" s="11">
        <v>3710</v>
      </c>
      <c r="M3711" s="24" t="e">
        <f>VLOOKUP(K3711,'Hàng hóa'!$C$5:$J3843,2,0)</f>
        <v>#N/A</v>
      </c>
      <c r="N3711" s="25" t="e">
        <f>VLOOKUP(K3711,'[1]Hàng hóa'!$C$5:$G$22,5,0)</f>
        <v>#N/A</v>
      </c>
      <c r="O3711" s="25" t="e">
        <f t="shared" si="177"/>
        <v>#N/A</v>
      </c>
      <c r="P3711" s="263" t="e">
        <f t="shared" si="178"/>
        <v>#N/A</v>
      </c>
      <c r="Q3711" s="25" t="e">
        <f t="shared" si="179"/>
        <v>#N/A</v>
      </c>
      <c r="R3711" s="24" t="e">
        <f>VLOOKUP(J3711,'[1]Nhân viên'!$E$20:$F$41,2,0)</f>
        <v>#N/A</v>
      </c>
    </row>
    <row r="3712" spans="1:18" x14ac:dyDescent="0.2">
      <c r="A3712" s="11">
        <v>3711</v>
      </c>
      <c r="M3712" s="24" t="e">
        <f>VLOOKUP(K3712,'Hàng hóa'!$C$5:$J3844,2,0)</f>
        <v>#N/A</v>
      </c>
      <c r="N3712" s="25" t="e">
        <f>VLOOKUP(K3712,'[1]Hàng hóa'!$C$5:$G$22,5,0)</f>
        <v>#N/A</v>
      </c>
      <c r="O3712" s="25" t="e">
        <f t="shared" si="177"/>
        <v>#N/A</v>
      </c>
      <c r="P3712" s="263" t="e">
        <f t="shared" si="178"/>
        <v>#N/A</v>
      </c>
      <c r="Q3712" s="25" t="e">
        <f t="shared" si="179"/>
        <v>#N/A</v>
      </c>
      <c r="R3712" s="24" t="e">
        <f>VLOOKUP(J3712,'[1]Nhân viên'!$E$20:$F$41,2,0)</f>
        <v>#N/A</v>
      </c>
    </row>
    <row r="3713" spans="1:18" x14ac:dyDescent="0.2">
      <c r="A3713" s="11">
        <v>3712</v>
      </c>
      <c r="M3713" s="24" t="e">
        <f>VLOOKUP(K3713,'Hàng hóa'!$C$5:$J3845,2,0)</f>
        <v>#N/A</v>
      </c>
      <c r="N3713" s="25" t="e">
        <f>VLOOKUP(K3713,'[1]Hàng hóa'!$C$5:$G$22,5,0)</f>
        <v>#N/A</v>
      </c>
      <c r="O3713" s="25" t="e">
        <f t="shared" si="177"/>
        <v>#N/A</v>
      </c>
      <c r="P3713" s="263" t="e">
        <f t="shared" si="178"/>
        <v>#N/A</v>
      </c>
      <c r="Q3713" s="25" t="e">
        <f t="shared" si="179"/>
        <v>#N/A</v>
      </c>
      <c r="R3713" s="24" t="e">
        <f>VLOOKUP(J3713,'[1]Nhân viên'!$E$20:$F$41,2,0)</f>
        <v>#N/A</v>
      </c>
    </row>
    <row r="3714" spans="1:18" x14ac:dyDescent="0.2">
      <c r="A3714" s="11">
        <v>3713</v>
      </c>
      <c r="M3714" s="24" t="e">
        <f>VLOOKUP(K3714,'Hàng hóa'!$C$5:$J3846,2,0)</f>
        <v>#N/A</v>
      </c>
      <c r="N3714" s="25" t="e">
        <f>VLOOKUP(K3714,'[1]Hàng hóa'!$C$5:$G$22,5,0)</f>
        <v>#N/A</v>
      </c>
      <c r="O3714" s="25" t="e">
        <f t="shared" si="177"/>
        <v>#N/A</v>
      </c>
      <c r="P3714" s="263" t="e">
        <f t="shared" si="178"/>
        <v>#N/A</v>
      </c>
      <c r="Q3714" s="25" t="e">
        <f t="shared" si="179"/>
        <v>#N/A</v>
      </c>
      <c r="R3714" s="24" t="e">
        <f>VLOOKUP(J3714,'[1]Nhân viên'!$E$20:$F$41,2,0)</f>
        <v>#N/A</v>
      </c>
    </row>
    <row r="3715" spans="1:18" x14ac:dyDescent="0.2">
      <c r="A3715" s="11">
        <v>3714</v>
      </c>
      <c r="M3715" s="24" t="e">
        <f>VLOOKUP(K3715,'Hàng hóa'!$C$5:$J3847,2,0)</f>
        <v>#N/A</v>
      </c>
      <c r="N3715" s="25" t="e">
        <f>VLOOKUP(K3715,'[1]Hàng hóa'!$C$5:$G$22,5,0)</f>
        <v>#N/A</v>
      </c>
      <c r="O3715" s="25" t="e">
        <f t="shared" si="177"/>
        <v>#N/A</v>
      </c>
      <c r="P3715" s="263" t="e">
        <f t="shared" si="178"/>
        <v>#N/A</v>
      </c>
      <c r="Q3715" s="25" t="e">
        <f t="shared" si="179"/>
        <v>#N/A</v>
      </c>
      <c r="R3715" s="24" t="e">
        <f>VLOOKUP(J3715,'[1]Nhân viên'!$E$20:$F$41,2,0)</f>
        <v>#N/A</v>
      </c>
    </row>
    <row r="3716" spans="1:18" x14ac:dyDescent="0.2">
      <c r="A3716" s="11">
        <v>3715</v>
      </c>
      <c r="M3716" s="24" t="e">
        <f>VLOOKUP(K3716,'Hàng hóa'!$C$5:$J3848,2,0)</f>
        <v>#N/A</v>
      </c>
      <c r="N3716" s="25" t="e">
        <f>VLOOKUP(K3716,'[1]Hàng hóa'!$C$5:$G$22,5,0)</f>
        <v>#N/A</v>
      </c>
      <c r="O3716" s="25" t="e">
        <f t="shared" si="177"/>
        <v>#N/A</v>
      </c>
      <c r="P3716" s="263" t="e">
        <f t="shared" si="178"/>
        <v>#N/A</v>
      </c>
      <c r="Q3716" s="25" t="e">
        <f t="shared" si="179"/>
        <v>#N/A</v>
      </c>
      <c r="R3716" s="24" t="e">
        <f>VLOOKUP(J3716,'[1]Nhân viên'!$E$20:$F$41,2,0)</f>
        <v>#N/A</v>
      </c>
    </row>
    <row r="3717" spans="1:18" x14ac:dyDescent="0.2">
      <c r="A3717" s="11">
        <v>3716</v>
      </c>
      <c r="M3717" s="24" t="e">
        <f>VLOOKUP(K3717,'Hàng hóa'!$C$5:$J3849,2,0)</f>
        <v>#N/A</v>
      </c>
      <c r="N3717" s="25" t="e">
        <f>VLOOKUP(K3717,'[1]Hàng hóa'!$C$5:$G$22,5,0)</f>
        <v>#N/A</v>
      </c>
      <c r="O3717" s="25" t="e">
        <f t="shared" si="177"/>
        <v>#N/A</v>
      </c>
      <c r="P3717" s="263" t="e">
        <f t="shared" si="178"/>
        <v>#N/A</v>
      </c>
      <c r="Q3717" s="25" t="e">
        <f t="shared" si="179"/>
        <v>#N/A</v>
      </c>
      <c r="R3717" s="24" t="e">
        <f>VLOOKUP(J3717,'[1]Nhân viên'!$E$20:$F$41,2,0)</f>
        <v>#N/A</v>
      </c>
    </row>
    <row r="3718" spans="1:18" x14ac:dyDescent="0.2">
      <c r="A3718" s="11">
        <v>3717</v>
      </c>
      <c r="M3718" s="24" t="e">
        <f>VLOOKUP(K3718,'Hàng hóa'!$C$5:$J3850,2,0)</f>
        <v>#N/A</v>
      </c>
      <c r="N3718" s="25" t="e">
        <f>VLOOKUP(K3718,'[1]Hàng hóa'!$C$5:$G$22,5,0)</f>
        <v>#N/A</v>
      </c>
      <c r="O3718" s="25" t="e">
        <f t="shared" si="177"/>
        <v>#N/A</v>
      </c>
      <c r="P3718" s="263" t="e">
        <f t="shared" si="178"/>
        <v>#N/A</v>
      </c>
      <c r="Q3718" s="25" t="e">
        <f t="shared" si="179"/>
        <v>#N/A</v>
      </c>
      <c r="R3718" s="24" t="e">
        <f>VLOOKUP(J3718,'[1]Nhân viên'!$E$20:$F$41,2,0)</f>
        <v>#N/A</v>
      </c>
    </row>
    <row r="3719" spans="1:18" x14ac:dyDescent="0.2">
      <c r="A3719" s="11">
        <v>3718</v>
      </c>
      <c r="M3719" s="24" t="e">
        <f>VLOOKUP(K3719,'Hàng hóa'!$C$5:$J3851,2,0)</f>
        <v>#N/A</v>
      </c>
      <c r="N3719" s="25" t="e">
        <f>VLOOKUP(K3719,'[1]Hàng hóa'!$C$5:$G$22,5,0)</f>
        <v>#N/A</v>
      </c>
      <c r="O3719" s="25" t="e">
        <f t="shared" si="177"/>
        <v>#N/A</v>
      </c>
      <c r="P3719" s="263" t="e">
        <f t="shared" si="178"/>
        <v>#N/A</v>
      </c>
      <c r="Q3719" s="25" t="e">
        <f t="shared" si="179"/>
        <v>#N/A</v>
      </c>
      <c r="R3719" s="24" t="e">
        <f>VLOOKUP(J3719,'[1]Nhân viên'!$E$20:$F$41,2,0)</f>
        <v>#N/A</v>
      </c>
    </row>
    <row r="3720" spans="1:18" x14ac:dyDescent="0.2">
      <c r="A3720" s="11">
        <v>3719</v>
      </c>
      <c r="M3720" s="24" t="e">
        <f>VLOOKUP(K3720,'Hàng hóa'!$C$5:$J3852,2,0)</f>
        <v>#N/A</v>
      </c>
      <c r="N3720" s="25" t="e">
        <f>VLOOKUP(K3720,'[1]Hàng hóa'!$C$5:$G$22,5,0)</f>
        <v>#N/A</v>
      </c>
      <c r="O3720" s="25" t="e">
        <f t="shared" si="177"/>
        <v>#N/A</v>
      </c>
      <c r="P3720" s="263" t="e">
        <f t="shared" si="178"/>
        <v>#N/A</v>
      </c>
      <c r="Q3720" s="25" t="e">
        <f t="shared" si="179"/>
        <v>#N/A</v>
      </c>
      <c r="R3720" s="24" t="e">
        <f>VLOOKUP(J3720,'[1]Nhân viên'!$E$20:$F$41,2,0)</f>
        <v>#N/A</v>
      </c>
    </row>
    <row r="3721" spans="1:18" x14ac:dyDescent="0.2">
      <c r="A3721" s="11">
        <v>3720</v>
      </c>
      <c r="M3721" s="24" t="e">
        <f>VLOOKUP(K3721,'Hàng hóa'!$C$5:$J3853,2,0)</f>
        <v>#N/A</v>
      </c>
      <c r="N3721" s="25" t="e">
        <f>VLOOKUP(K3721,'[1]Hàng hóa'!$C$5:$G$22,5,0)</f>
        <v>#N/A</v>
      </c>
      <c r="O3721" s="25" t="e">
        <f t="shared" si="177"/>
        <v>#N/A</v>
      </c>
      <c r="P3721" s="263" t="e">
        <f t="shared" si="178"/>
        <v>#N/A</v>
      </c>
      <c r="Q3721" s="25" t="e">
        <f t="shared" si="179"/>
        <v>#N/A</v>
      </c>
      <c r="R3721" s="24" t="e">
        <f>VLOOKUP(J3721,'[1]Nhân viên'!$E$20:$F$41,2,0)</f>
        <v>#N/A</v>
      </c>
    </row>
    <row r="3722" spans="1:18" x14ac:dyDescent="0.2">
      <c r="A3722" s="11">
        <v>3721</v>
      </c>
      <c r="M3722" s="24" t="e">
        <f>VLOOKUP(K3722,'Hàng hóa'!$C$5:$J3854,2,0)</f>
        <v>#N/A</v>
      </c>
      <c r="N3722" s="25" t="e">
        <f>VLOOKUP(K3722,'[1]Hàng hóa'!$C$5:$G$22,5,0)</f>
        <v>#N/A</v>
      </c>
      <c r="O3722" s="25" t="e">
        <f t="shared" si="177"/>
        <v>#N/A</v>
      </c>
      <c r="P3722" s="263" t="e">
        <f t="shared" si="178"/>
        <v>#N/A</v>
      </c>
      <c r="Q3722" s="25" t="e">
        <f t="shared" si="179"/>
        <v>#N/A</v>
      </c>
      <c r="R3722" s="24" t="e">
        <f>VLOOKUP(J3722,'[1]Nhân viên'!$E$20:$F$41,2,0)</f>
        <v>#N/A</v>
      </c>
    </row>
    <row r="3723" spans="1:18" x14ac:dyDescent="0.2">
      <c r="A3723" s="11">
        <v>3722</v>
      </c>
      <c r="M3723" s="24" t="e">
        <f>VLOOKUP(K3723,'Hàng hóa'!$C$5:$J3855,2,0)</f>
        <v>#N/A</v>
      </c>
      <c r="N3723" s="25" t="e">
        <f>VLOOKUP(K3723,'[1]Hàng hóa'!$C$5:$G$22,5,0)</f>
        <v>#N/A</v>
      </c>
      <c r="O3723" s="25" t="e">
        <f t="shared" si="177"/>
        <v>#N/A</v>
      </c>
      <c r="P3723" s="263" t="e">
        <f t="shared" si="178"/>
        <v>#N/A</v>
      </c>
      <c r="Q3723" s="25" t="e">
        <f t="shared" si="179"/>
        <v>#N/A</v>
      </c>
      <c r="R3723" s="24" t="e">
        <f>VLOOKUP(J3723,'[1]Nhân viên'!$E$20:$F$41,2,0)</f>
        <v>#N/A</v>
      </c>
    </row>
    <row r="3724" spans="1:18" x14ac:dyDescent="0.2">
      <c r="A3724" s="11">
        <v>3723</v>
      </c>
      <c r="M3724" s="24" t="e">
        <f>VLOOKUP(K3724,'Hàng hóa'!$C$5:$J3856,2,0)</f>
        <v>#N/A</v>
      </c>
      <c r="N3724" s="25" t="e">
        <f>VLOOKUP(K3724,'[1]Hàng hóa'!$C$5:$G$22,5,0)</f>
        <v>#N/A</v>
      </c>
      <c r="O3724" s="25" t="e">
        <f t="shared" si="177"/>
        <v>#N/A</v>
      </c>
      <c r="P3724" s="263" t="e">
        <f t="shared" si="178"/>
        <v>#N/A</v>
      </c>
      <c r="Q3724" s="25" t="e">
        <f t="shared" si="179"/>
        <v>#N/A</v>
      </c>
      <c r="R3724" s="24" t="e">
        <f>VLOOKUP(J3724,'[1]Nhân viên'!$E$20:$F$41,2,0)</f>
        <v>#N/A</v>
      </c>
    </row>
    <row r="3725" spans="1:18" x14ac:dyDescent="0.2">
      <c r="A3725" s="11">
        <v>3724</v>
      </c>
      <c r="M3725" s="24" t="e">
        <f>VLOOKUP(K3725,'Hàng hóa'!$C$5:$J3857,2,0)</f>
        <v>#N/A</v>
      </c>
      <c r="N3725" s="25" t="e">
        <f>VLOOKUP(K3725,'[1]Hàng hóa'!$C$5:$G$22,5,0)</f>
        <v>#N/A</v>
      </c>
      <c r="O3725" s="25" t="e">
        <f t="shared" si="177"/>
        <v>#N/A</v>
      </c>
      <c r="P3725" s="263" t="e">
        <f t="shared" si="178"/>
        <v>#N/A</v>
      </c>
      <c r="Q3725" s="25" t="e">
        <f t="shared" si="179"/>
        <v>#N/A</v>
      </c>
      <c r="R3725" s="24" t="e">
        <f>VLOOKUP(J3725,'[1]Nhân viên'!$E$20:$F$41,2,0)</f>
        <v>#N/A</v>
      </c>
    </row>
    <row r="3726" spans="1:18" x14ac:dyDescent="0.2">
      <c r="A3726" s="11">
        <v>3725</v>
      </c>
      <c r="M3726" s="24" t="e">
        <f>VLOOKUP(K3726,'Hàng hóa'!$C$5:$J3858,2,0)</f>
        <v>#N/A</v>
      </c>
      <c r="N3726" s="25" t="e">
        <f>VLOOKUP(K3726,'[1]Hàng hóa'!$C$5:$G$22,5,0)</f>
        <v>#N/A</v>
      </c>
      <c r="O3726" s="25" t="e">
        <f t="shared" si="177"/>
        <v>#N/A</v>
      </c>
      <c r="P3726" s="263" t="e">
        <f t="shared" si="178"/>
        <v>#N/A</v>
      </c>
      <c r="Q3726" s="25" t="e">
        <f t="shared" si="179"/>
        <v>#N/A</v>
      </c>
      <c r="R3726" s="24" t="e">
        <f>VLOOKUP(J3726,'[1]Nhân viên'!$E$20:$F$41,2,0)</f>
        <v>#N/A</v>
      </c>
    </row>
    <row r="3727" spans="1:18" x14ac:dyDescent="0.2">
      <c r="A3727" s="11">
        <v>3726</v>
      </c>
      <c r="M3727" s="24" t="e">
        <f>VLOOKUP(K3727,'Hàng hóa'!$C$5:$J3859,2,0)</f>
        <v>#N/A</v>
      </c>
      <c r="N3727" s="25" t="e">
        <f>VLOOKUP(K3727,'[1]Hàng hóa'!$C$5:$G$22,5,0)</f>
        <v>#N/A</v>
      </c>
      <c r="O3727" s="25" t="e">
        <f t="shared" si="177"/>
        <v>#N/A</v>
      </c>
      <c r="P3727" s="263" t="e">
        <f t="shared" si="178"/>
        <v>#N/A</v>
      </c>
      <c r="Q3727" s="25" t="e">
        <f t="shared" si="179"/>
        <v>#N/A</v>
      </c>
      <c r="R3727" s="24" t="e">
        <f>VLOOKUP(J3727,'[1]Nhân viên'!$E$20:$F$41,2,0)</f>
        <v>#N/A</v>
      </c>
    </row>
    <row r="3728" spans="1:18" x14ac:dyDescent="0.2">
      <c r="A3728" s="11">
        <v>3727</v>
      </c>
      <c r="M3728" s="24" t="e">
        <f>VLOOKUP(K3728,'Hàng hóa'!$C$5:$J3860,2,0)</f>
        <v>#N/A</v>
      </c>
      <c r="N3728" s="25" t="e">
        <f>VLOOKUP(K3728,'[1]Hàng hóa'!$C$5:$G$22,5,0)</f>
        <v>#N/A</v>
      </c>
      <c r="O3728" s="25" t="e">
        <f t="shared" si="177"/>
        <v>#N/A</v>
      </c>
      <c r="P3728" s="263" t="e">
        <f t="shared" si="178"/>
        <v>#N/A</v>
      </c>
      <c r="Q3728" s="25" t="e">
        <f t="shared" si="179"/>
        <v>#N/A</v>
      </c>
      <c r="R3728" s="24" t="e">
        <f>VLOOKUP(J3728,'[1]Nhân viên'!$E$20:$F$41,2,0)</f>
        <v>#N/A</v>
      </c>
    </row>
    <row r="3729" spans="1:18" x14ac:dyDescent="0.2">
      <c r="A3729" s="11">
        <v>3728</v>
      </c>
      <c r="M3729" s="24" t="e">
        <f>VLOOKUP(K3729,'Hàng hóa'!$C$5:$J3861,2,0)</f>
        <v>#N/A</v>
      </c>
      <c r="N3729" s="25" t="e">
        <f>VLOOKUP(K3729,'[1]Hàng hóa'!$C$5:$G$22,5,0)</f>
        <v>#N/A</v>
      </c>
      <c r="O3729" s="25" t="e">
        <f t="shared" si="177"/>
        <v>#N/A</v>
      </c>
      <c r="P3729" s="263" t="e">
        <f t="shared" si="178"/>
        <v>#N/A</v>
      </c>
      <c r="Q3729" s="25" t="e">
        <f t="shared" si="179"/>
        <v>#N/A</v>
      </c>
      <c r="R3729" s="24" t="e">
        <f>VLOOKUP(J3729,'[1]Nhân viên'!$E$20:$F$41,2,0)</f>
        <v>#N/A</v>
      </c>
    </row>
    <row r="3730" spans="1:18" x14ac:dyDescent="0.2">
      <c r="A3730" s="11">
        <v>3729</v>
      </c>
      <c r="M3730" s="24" t="e">
        <f>VLOOKUP(K3730,'Hàng hóa'!$C$5:$J3862,2,0)</f>
        <v>#N/A</v>
      </c>
      <c r="N3730" s="25" t="e">
        <f>VLOOKUP(K3730,'[1]Hàng hóa'!$C$5:$G$22,5,0)</f>
        <v>#N/A</v>
      </c>
      <c r="O3730" s="25" t="e">
        <f t="shared" si="177"/>
        <v>#N/A</v>
      </c>
      <c r="P3730" s="263" t="e">
        <f t="shared" si="178"/>
        <v>#N/A</v>
      </c>
      <c r="Q3730" s="25" t="e">
        <f t="shared" si="179"/>
        <v>#N/A</v>
      </c>
      <c r="R3730" s="24" t="e">
        <f>VLOOKUP(J3730,'[1]Nhân viên'!$E$20:$F$41,2,0)</f>
        <v>#N/A</v>
      </c>
    </row>
    <row r="3731" spans="1:18" x14ac:dyDescent="0.2">
      <c r="A3731" s="11">
        <v>3730</v>
      </c>
      <c r="M3731" s="24" t="e">
        <f>VLOOKUP(K3731,'Hàng hóa'!$C$5:$J3863,2,0)</f>
        <v>#N/A</v>
      </c>
      <c r="N3731" s="25" t="e">
        <f>VLOOKUP(K3731,'[1]Hàng hóa'!$C$5:$G$22,5,0)</f>
        <v>#N/A</v>
      </c>
      <c r="O3731" s="25" t="e">
        <f t="shared" si="177"/>
        <v>#N/A</v>
      </c>
      <c r="P3731" s="263" t="e">
        <f t="shared" si="178"/>
        <v>#N/A</v>
      </c>
      <c r="Q3731" s="25" t="e">
        <f t="shared" si="179"/>
        <v>#N/A</v>
      </c>
      <c r="R3731" s="24" t="e">
        <f>VLOOKUP(J3731,'[1]Nhân viên'!$E$20:$F$41,2,0)</f>
        <v>#N/A</v>
      </c>
    </row>
    <row r="3732" spans="1:18" x14ac:dyDescent="0.2">
      <c r="A3732" s="11">
        <v>3731</v>
      </c>
      <c r="M3732" s="24" t="e">
        <f>VLOOKUP(K3732,'Hàng hóa'!$C$5:$J3864,2,0)</f>
        <v>#N/A</v>
      </c>
      <c r="N3732" s="25" t="e">
        <f>VLOOKUP(K3732,'[1]Hàng hóa'!$C$5:$G$22,5,0)</f>
        <v>#N/A</v>
      </c>
      <c r="O3732" s="25" t="e">
        <f t="shared" si="177"/>
        <v>#N/A</v>
      </c>
      <c r="P3732" s="263" t="e">
        <f t="shared" si="178"/>
        <v>#N/A</v>
      </c>
      <c r="Q3732" s="25" t="e">
        <f t="shared" si="179"/>
        <v>#N/A</v>
      </c>
      <c r="R3732" s="24" t="e">
        <f>VLOOKUP(J3732,'[1]Nhân viên'!$E$20:$F$41,2,0)</f>
        <v>#N/A</v>
      </c>
    </row>
    <row r="3733" spans="1:18" x14ac:dyDescent="0.2">
      <c r="A3733" s="11">
        <v>3732</v>
      </c>
      <c r="M3733" s="24" t="e">
        <f>VLOOKUP(K3733,'Hàng hóa'!$C$5:$J3865,2,0)</f>
        <v>#N/A</v>
      </c>
      <c r="N3733" s="25" t="e">
        <f>VLOOKUP(K3733,'[1]Hàng hóa'!$C$5:$G$22,5,0)</f>
        <v>#N/A</v>
      </c>
      <c r="O3733" s="25" t="e">
        <f t="shared" si="177"/>
        <v>#N/A</v>
      </c>
      <c r="P3733" s="263" t="e">
        <f t="shared" si="178"/>
        <v>#N/A</v>
      </c>
      <c r="Q3733" s="25" t="e">
        <f t="shared" si="179"/>
        <v>#N/A</v>
      </c>
      <c r="R3733" s="24" t="e">
        <f>VLOOKUP(J3733,'[1]Nhân viên'!$E$20:$F$41,2,0)</f>
        <v>#N/A</v>
      </c>
    </row>
    <row r="3734" spans="1:18" x14ac:dyDescent="0.2">
      <c r="A3734" s="11">
        <v>3733</v>
      </c>
      <c r="M3734" s="24" t="e">
        <f>VLOOKUP(K3734,'Hàng hóa'!$C$5:$J3866,2,0)</f>
        <v>#N/A</v>
      </c>
      <c r="N3734" s="25" t="e">
        <f>VLOOKUP(K3734,'[1]Hàng hóa'!$C$5:$G$22,5,0)</f>
        <v>#N/A</v>
      </c>
      <c r="O3734" s="25" t="e">
        <f t="shared" si="177"/>
        <v>#N/A</v>
      </c>
      <c r="P3734" s="263" t="e">
        <f t="shared" si="178"/>
        <v>#N/A</v>
      </c>
      <c r="Q3734" s="25" t="e">
        <f t="shared" si="179"/>
        <v>#N/A</v>
      </c>
      <c r="R3734" s="24" t="e">
        <f>VLOOKUP(J3734,'[1]Nhân viên'!$E$20:$F$41,2,0)</f>
        <v>#N/A</v>
      </c>
    </row>
    <row r="3735" spans="1:18" x14ac:dyDescent="0.2">
      <c r="A3735" s="11">
        <v>3734</v>
      </c>
      <c r="M3735" s="24" t="e">
        <f>VLOOKUP(K3735,'Hàng hóa'!$C$5:$J3867,2,0)</f>
        <v>#N/A</v>
      </c>
      <c r="N3735" s="25" t="e">
        <f>VLOOKUP(K3735,'[1]Hàng hóa'!$C$5:$G$22,5,0)</f>
        <v>#N/A</v>
      </c>
      <c r="O3735" s="25" t="e">
        <f t="shared" si="177"/>
        <v>#N/A</v>
      </c>
      <c r="P3735" s="263" t="e">
        <f t="shared" si="178"/>
        <v>#N/A</v>
      </c>
      <c r="Q3735" s="25" t="e">
        <f t="shared" si="179"/>
        <v>#N/A</v>
      </c>
      <c r="R3735" s="24" t="e">
        <f>VLOOKUP(J3735,'[1]Nhân viên'!$E$20:$F$41,2,0)</f>
        <v>#N/A</v>
      </c>
    </row>
    <row r="3736" spans="1:18" x14ac:dyDescent="0.2">
      <c r="A3736" s="11">
        <v>3735</v>
      </c>
      <c r="M3736" s="24" t="e">
        <f>VLOOKUP(K3736,'Hàng hóa'!$C$5:$J3868,2,0)</f>
        <v>#N/A</v>
      </c>
      <c r="N3736" s="25" t="e">
        <f>VLOOKUP(K3736,'[1]Hàng hóa'!$C$5:$G$22,5,0)</f>
        <v>#N/A</v>
      </c>
      <c r="O3736" s="25" t="e">
        <f t="shared" si="177"/>
        <v>#N/A</v>
      </c>
      <c r="P3736" s="263" t="e">
        <f t="shared" si="178"/>
        <v>#N/A</v>
      </c>
      <c r="Q3736" s="25" t="e">
        <f t="shared" si="179"/>
        <v>#N/A</v>
      </c>
      <c r="R3736" s="24" t="e">
        <f>VLOOKUP(J3736,'[1]Nhân viên'!$E$20:$F$41,2,0)</f>
        <v>#N/A</v>
      </c>
    </row>
    <row r="3737" spans="1:18" x14ac:dyDescent="0.2">
      <c r="A3737" s="11">
        <v>3736</v>
      </c>
      <c r="M3737" s="24" t="e">
        <f>VLOOKUP(K3737,'Hàng hóa'!$C$5:$J3869,2,0)</f>
        <v>#N/A</v>
      </c>
      <c r="N3737" s="25" t="e">
        <f>VLOOKUP(K3737,'[1]Hàng hóa'!$C$5:$G$22,5,0)</f>
        <v>#N/A</v>
      </c>
      <c r="O3737" s="25" t="e">
        <f t="shared" si="177"/>
        <v>#N/A</v>
      </c>
      <c r="P3737" s="263" t="e">
        <f t="shared" si="178"/>
        <v>#N/A</v>
      </c>
      <c r="Q3737" s="25" t="e">
        <f t="shared" si="179"/>
        <v>#N/A</v>
      </c>
      <c r="R3737" s="24" t="e">
        <f>VLOOKUP(J3737,'[1]Nhân viên'!$E$20:$F$41,2,0)</f>
        <v>#N/A</v>
      </c>
    </row>
    <row r="3738" spans="1:18" x14ac:dyDescent="0.2">
      <c r="A3738" s="11">
        <v>3737</v>
      </c>
      <c r="M3738" s="24" t="e">
        <f>VLOOKUP(K3738,'Hàng hóa'!$C$5:$J3870,2,0)</f>
        <v>#N/A</v>
      </c>
      <c r="N3738" s="25" t="e">
        <f>VLOOKUP(K3738,'[1]Hàng hóa'!$C$5:$G$22,5,0)</f>
        <v>#N/A</v>
      </c>
      <c r="O3738" s="25" t="e">
        <f t="shared" ref="O3738:O3801" si="180">L3738*N3738</f>
        <v>#N/A</v>
      </c>
      <c r="P3738" s="263" t="e">
        <f t="shared" ref="P3738:P3801" si="181">O3738*8%</f>
        <v>#N/A</v>
      </c>
      <c r="Q3738" s="25" t="e">
        <f t="shared" ref="Q3738:Q3801" si="182">O3738*P3738+O3738</f>
        <v>#N/A</v>
      </c>
      <c r="R3738" s="24" t="e">
        <f>VLOOKUP(J3738,'[1]Nhân viên'!$E$20:$F$41,2,0)</f>
        <v>#N/A</v>
      </c>
    </row>
    <row r="3739" spans="1:18" x14ac:dyDescent="0.2">
      <c r="A3739" s="11">
        <v>3738</v>
      </c>
      <c r="M3739" s="24" t="e">
        <f>VLOOKUP(K3739,'Hàng hóa'!$C$5:$J3871,2,0)</f>
        <v>#N/A</v>
      </c>
      <c r="N3739" s="25" t="e">
        <f>VLOOKUP(K3739,'[1]Hàng hóa'!$C$5:$G$22,5,0)</f>
        <v>#N/A</v>
      </c>
      <c r="O3739" s="25" t="e">
        <f t="shared" si="180"/>
        <v>#N/A</v>
      </c>
      <c r="P3739" s="263" t="e">
        <f t="shared" si="181"/>
        <v>#N/A</v>
      </c>
      <c r="Q3739" s="25" t="e">
        <f t="shared" si="182"/>
        <v>#N/A</v>
      </c>
      <c r="R3739" s="24" t="e">
        <f>VLOOKUP(J3739,'[1]Nhân viên'!$E$20:$F$41,2,0)</f>
        <v>#N/A</v>
      </c>
    </row>
    <row r="3740" spans="1:18" x14ac:dyDescent="0.2">
      <c r="A3740" s="11">
        <v>3739</v>
      </c>
      <c r="M3740" s="24" t="e">
        <f>VLOOKUP(K3740,'Hàng hóa'!$C$5:$J3872,2,0)</f>
        <v>#N/A</v>
      </c>
      <c r="N3740" s="25" t="e">
        <f>VLOOKUP(K3740,'[1]Hàng hóa'!$C$5:$G$22,5,0)</f>
        <v>#N/A</v>
      </c>
      <c r="O3740" s="25" t="e">
        <f t="shared" si="180"/>
        <v>#N/A</v>
      </c>
      <c r="P3740" s="263" t="e">
        <f t="shared" si="181"/>
        <v>#N/A</v>
      </c>
      <c r="Q3740" s="25" t="e">
        <f t="shared" si="182"/>
        <v>#N/A</v>
      </c>
      <c r="R3740" s="24" t="e">
        <f>VLOOKUP(J3740,'[1]Nhân viên'!$E$20:$F$41,2,0)</f>
        <v>#N/A</v>
      </c>
    </row>
    <row r="3741" spans="1:18" x14ac:dyDescent="0.2">
      <c r="A3741" s="11">
        <v>3740</v>
      </c>
      <c r="M3741" s="24" t="e">
        <f>VLOOKUP(K3741,'Hàng hóa'!$C$5:$J3873,2,0)</f>
        <v>#N/A</v>
      </c>
      <c r="N3741" s="25" t="e">
        <f>VLOOKUP(K3741,'[1]Hàng hóa'!$C$5:$G$22,5,0)</f>
        <v>#N/A</v>
      </c>
      <c r="O3741" s="25" t="e">
        <f t="shared" si="180"/>
        <v>#N/A</v>
      </c>
      <c r="P3741" s="263" t="e">
        <f t="shared" si="181"/>
        <v>#N/A</v>
      </c>
      <c r="Q3741" s="25" t="e">
        <f t="shared" si="182"/>
        <v>#N/A</v>
      </c>
      <c r="R3741" s="24" t="e">
        <f>VLOOKUP(J3741,'[1]Nhân viên'!$E$20:$F$41,2,0)</f>
        <v>#N/A</v>
      </c>
    </row>
    <row r="3742" spans="1:18" x14ac:dyDescent="0.2">
      <c r="A3742" s="11">
        <v>3741</v>
      </c>
      <c r="M3742" s="24" t="e">
        <f>VLOOKUP(K3742,'Hàng hóa'!$C$5:$J3874,2,0)</f>
        <v>#N/A</v>
      </c>
      <c r="N3742" s="25" t="e">
        <f>VLOOKUP(K3742,'[1]Hàng hóa'!$C$5:$G$22,5,0)</f>
        <v>#N/A</v>
      </c>
      <c r="O3742" s="25" t="e">
        <f t="shared" si="180"/>
        <v>#N/A</v>
      </c>
      <c r="P3742" s="263" t="e">
        <f t="shared" si="181"/>
        <v>#N/A</v>
      </c>
      <c r="Q3742" s="25" t="e">
        <f t="shared" si="182"/>
        <v>#N/A</v>
      </c>
      <c r="R3742" s="24" t="e">
        <f>VLOOKUP(J3742,'[1]Nhân viên'!$E$20:$F$41,2,0)</f>
        <v>#N/A</v>
      </c>
    </row>
    <row r="3743" spans="1:18" x14ac:dyDescent="0.2">
      <c r="A3743" s="11">
        <v>3742</v>
      </c>
      <c r="M3743" s="24" t="e">
        <f>VLOOKUP(K3743,'Hàng hóa'!$C$5:$J3875,2,0)</f>
        <v>#N/A</v>
      </c>
      <c r="N3743" s="25" t="e">
        <f>VLOOKUP(K3743,'[1]Hàng hóa'!$C$5:$G$22,5,0)</f>
        <v>#N/A</v>
      </c>
      <c r="O3743" s="25" t="e">
        <f t="shared" si="180"/>
        <v>#N/A</v>
      </c>
      <c r="P3743" s="263" t="e">
        <f t="shared" si="181"/>
        <v>#N/A</v>
      </c>
      <c r="Q3743" s="25" t="e">
        <f t="shared" si="182"/>
        <v>#N/A</v>
      </c>
      <c r="R3743" s="24" t="e">
        <f>VLOOKUP(J3743,'[1]Nhân viên'!$E$20:$F$41,2,0)</f>
        <v>#N/A</v>
      </c>
    </row>
    <row r="3744" spans="1:18" x14ac:dyDescent="0.2">
      <c r="A3744" s="11">
        <v>3743</v>
      </c>
      <c r="M3744" s="24" t="e">
        <f>VLOOKUP(K3744,'Hàng hóa'!$C$5:$J3876,2,0)</f>
        <v>#N/A</v>
      </c>
      <c r="N3744" s="25" t="e">
        <f>VLOOKUP(K3744,'[1]Hàng hóa'!$C$5:$G$22,5,0)</f>
        <v>#N/A</v>
      </c>
      <c r="O3744" s="25" t="e">
        <f t="shared" si="180"/>
        <v>#N/A</v>
      </c>
      <c r="P3744" s="263" t="e">
        <f t="shared" si="181"/>
        <v>#N/A</v>
      </c>
      <c r="Q3744" s="25" t="e">
        <f t="shared" si="182"/>
        <v>#N/A</v>
      </c>
      <c r="R3744" s="24" t="e">
        <f>VLOOKUP(J3744,'[1]Nhân viên'!$E$20:$F$41,2,0)</f>
        <v>#N/A</v>
      </c>
    </row>
    <row r="3745" spans="1:18" x14ac:dyDescent="0.2">
      <c r="A3745" s="11">
        <v>3744</v>
      </c>
      <c r="M3745" s="24" t="e">
        <f>VLOOKUP(K3745,'Hàng hóa'!$C$5:$J3877,2,0)</f>
        <v>#N/A</v>
      </c>
      <c r="N3745" s="25" t="e">
        <f>VLOOKUP(K3745,'[1]Hàng hóa'!$C$5:$G$22,5,0)</f>
        <v>#N/A</v>
      </c>
      <c r="O3745" s="25" t="e">
        <f t="shared" si="180"/>
        <v>#N/A</v>
      </c>
      <c r="P3745" s="263" t="e">
        <f t="shared" si="181"/>
        <v>#N/A</v>
      </c>
      <c r="Q3745" s="25" t="e">
        <f t="shared" si="182"/>
        <v>#N/A</v>
      </c>
      <c r="R3745" s="24" t="e">
        <f>VLOOKUP(J3745,'[1]Nhân viên'!$E$20:$F$41,2,0)</f>
        <v>#N/A</v>
      </c>
    </row>
    <row r="3746" spans="1:18" x14ac:dyDescent="0.2">
      <c r="A3746" s="11">
        <v>3745</v>
      </c>
      <c r="M3746" s="24" t="e">
        <f>VLOOKUP(K3746,'Hàng hóa'!$C$5:$J3878,2,0)</f>
        <v>#N/A</v>
      </c>
      <c r="N3746" s="25" t="e">
        <f>VLOOKUP(K3746,'[1]Hàng hóa'!$C$5:$G$22,5,0)</f>
        <v>#N/A</v>
      </c>
      <c r="O3746" s="25" t="e">
        <f t="shared" si="180"/>
        <v>#N/A</v>
      </c>
      <c r="P3746" s="263" t="e">
        <f t="shared" si="181"/>
        <v>#N/A</v>
      </c>
      <c r="Q3746" s="25" t="e">
        <f t="shared" si="182"/>
        <v>#N/A</v>
      </c>
      <c r="R3746" s="24" t="e">
        <f>VLOOKUP(J3746,'[1]Nhân viên'!$E$20:$F$41,2,0)</f>
        <v>#N/A</v>
      </c>
    </row>
    <row r="3747" spans="1:18" x14ac:dyDescent="0.2">
      <c r="A3747" s="11">
        <v>3746</v>
      </c>
      <c r="M3747" s="24" t="e">
        <f>VLOOKUP(K3747,'Hàng hóa'!$C$5:$J3879,2,0)</f>
        <v>#N/A</v>
      </c>
      <c r="N3747" s="25" t="e">
        <f>VLOOKUP(K3747,'[1]Hàng hóa'!$C$5:$G$22,5,0)</f>
        <v>#N/A</v>
      </c>
      <c r="O3747" s="25" t="e">
        <f t="shared" si="180"/>
        <v>#N/A</v>
      </c>
      <c r="P3747" s="263" t="e">
        <f t="shared" si="181"/>
        <v>#N/A</v>
      </c>
      <c r="Q3747" s="25" t="e">
        <f t="shared" si="182"/>
        <v>#N/A</v>
      </c>
      <c r="R3747" s="24" t="e">
        <f>VLOOKUP(J3747,'[1]Nhân viên'!$E$20:$F$41,2,0)</f>
        <v>#N/A</v>
      </c>
    </row>
    <row r="3748" spans="1:18" x14ac:dyDescent="0.2">
      <c r="A3748" s="11">
        <v>3747</v>
      </c>
      <c r="M3748" s="24" t="e">
        <f>VLOOKUP(K3748,'Hàng hóa'!$C$5:$J3880,2,0)</f>
        <v>#N/A</v>
      </c>
      <c r="N3748" s="25" t="e">
        <f>VLOOKUP(K3748,'[1]Hàng hóa'!$C$5:$G$22,5,0)</f>
        <v>#N/A</v>
      </c>
      <c r="O3748" s="25" t="e">
        <f t="shared" si="180"/>
        <v>#N/A</v>
      </c>
      <c r="P3748" s="263" t="e">
        <f t="shared" si="181"/>
        <v>#N/A</v>
      </c>
      <c r="Q3748" s="25" t="e">
        <f t="shared" si="182"/>
        <v>#N/A</v>
      </c>
      <c r="R3748" s="24" t="e">
        <f>VLOOKUP(J3748,'[1]Nhân viên'!$E$20:$F$41,2,0)</f>
        <v>#N/A</v>
      </c>
    </row>
    <row r="3749" spans="1:18" x14ac:dyDescent="0.2">
      <c r="A3749" s="11">
        <v>3748</v>
      </c>
      <c r="M3749" s="24" t="e">
        <f>VLOOKUP(K3749,'Hàng hóa'!$C$5:$J3881,2,0)</f>
        <v>#N/A</v>
      </c>
      <c r="N3749" s="25" t="e">
        <f>VLOOKUP(K3749,'[1]Hàng hóa'!$C$5:$G$22,5,0)</f>
        <v>#N/A</v>
      </c>
      <c r="O3749" s="25" t="e">
        <f t="shared" si="180"/>
        <v>#N/A</v>
      </c>
      <c r="P3749" s="263" t="e">
        <f t="shared" si="181"/>
        <v>#N/A</v>
      </c>
      <c r="Q3749" s="25" t="e">
        <f t="shared" si="182"/>
        <v>#N/A</v>
      </c>
      <c r="R3749" s="24" t="e">
        <f>VLOOKUP(J3749,'[1]Nhân viên'!$E$20:$F$41,2,0)</f>
        <v>#N/A</v>
      </c>
    </row>
    <row r="3750" spans="1:18" x14ac:dyDescent="0.2">
      <c r="A3750" s="11">
        <v>3749</v>
      </c>
      <c r="M3750" s="24" t="e">
        <f>VLOOKUP(K3750,'Hàng hóa'!$C$5:$J3882,2,0)</f>
        <v>#N/A</v>
      </c>
      <c r="N3750" s="25" t="e">
        <f>VLOOKUP(K3750,'[1]Hàng hóa'!$C$5:$G$22,5,0)</f>
        <v>#N/A</v>
      </c>
      <c r="O3750" s="25" t="e">
        <f t="shared" si="180"/>
        <v>#N/A</v>
      </c>
      <c r="P3750" s="263" t="e">
        <f t="shared" si="181"/>
        <v>#N/A</v>
      </c>
      <c r="Q3750" s="25" t="e">
        <f t="shared" si="182"/>
        <v>#N/A</v>
      </c>
      <c r="R3750" s="24" t="e">
        <f>VLOOKUP(J3750,'[1]Nhân viên'!$E$20:$F$41,2,0)</f>
        <v>#N/A</v>
      </c>
    </row>
    <row r="3751" spans="1:18" x14ac:dyDescent="0.2">
      <c r="A3751" s="11">
        <v>3750</v>
      </c>
      <c r="M3751" s="24" t="e">
        <f>VLOOKUP(K3751,'Hàng hóa'!$C$5:$J3883,2,0)</f>
        <v>#N/A</v>
      </c>
      <c r="N3751" s="25" t="e">
        <f>VLOOKUP(K3751,'[1]Hàng hóa'!$C$5:$G$22,5,0)</f>
        <v>#N/A</v>
      </c>
      <c r="O3751" s="25" t="e">
        <f t="shared" si="180"/>
        <v>#N/A</v>
      </c>
      <c r="P3751" s="263" t="e">
        <f t="shared" si="181"/>
        <v>#N/A</v>
      </c>
      <c r="Q3751" s="25" t="e">
        <f t="shared" si="182"/>
        <v>#N/A</v>
      </c>
      <c r="R3751" s="24" t="e">
        <f>VLOOKUP(J3751,'[1]Nhân viên'!$E$20:$F$41,2,0)</f>
        <v>#N/A</v>
      </c>
    </row>
    <row r="3752" spans="1:18" x14ac:dyDescent="0.2">
      <c r="A3752" s="11">
        <v>3751</v>
      </c>
      <c r="M3752" s="24" t="e">
        <f>VLOOKUP(K3752,'Hàng hóa'!$C$5:$J3884,2,0)</f>
        <v>#N/A</v>
      </c>
      <c r="N3752" s="25" t="e">
        <f>VLOOKUP(K3752,'[1]Hàng hóa'!$C$5:$G$22,5,0)</f>
        <v>#N/A</v>
      </c>
      <c r="O3752" s="25" t="e">
        <f t="shared" si="180"/>
        <v>#N/A</v>
      </c>
      <c r="P3752" s="263" t="e">
        <f t="shared" si="181"/>
        <v>#N/A</v>
      </c>
      <c r="Q3752" s="25" t="e">
        <f t="shared" si="182"/>
        <v>#N/A</v>
      </c>
      <c r="R3752" s="24" t="e">
        <f>VLOOKUP(J3752,'[1]Nhân viên'!$E$20:$F$41,2,0)</f>
        <v>#N/A</v>
      </c>
    </row>
    <row r="3753" spans="1:18" x14ac:dyDescent="0.2">
      <c r="A3753" s="11">
        <v>3752</v>
      </c>
      <c r="M3753" s="24" t="e">
        <f>VLOOKUP(K3753,'Hàng hóa'!$C$5:$J3885,2,0)</f>
        <v>#N/A</v>
      </c>
      <c r="N3753" s="25" t="e">
        <f>VLOOKUP(K3753,'[1]Hàng hóa'!$C$5:$G$22,5,0)</f>
        <v>#N/A</v>
      </c>
      <c r="O3753" s="25" t="e">
        <f t="shared" si="180"/>
        <v>#N/A</v>
      </c>
      <c r="P3753" s="263" t="e">
        <f t="shared" si="181"/>
        <v>#N/A</v>
      </c>
      <c r="Q3753" s="25" t="e">
        <f t="shared" si="182"/>
        <v>#N/A</v>
      </c>
      <c r="R3753" s="24" t="e">
        <f>VLOOKUP(J3753,'[1]Nhân viên'!$E$20:$F$41,2,0)</f>
        <v>#N/A</v>
      </c>
    </row>
    <row r="3754" spans="1:18" x14ac:dyDescent="0.2">
      <c r="A3754" s="11">
        <v>3753</v>
      </c>
      <c r="M3754" s="24" t="e">
        <f>VLOOKUP(K3754,'Hàng hóa'!$C$5:$J3886,2,0)</f>
        <v>#N/A</v>
      </c>
      <c r="N3754" s="25" t="e">
        <f>VLOOKUP(K3754,'[1]Hàng hóa'!$C$5:$G$22,5,0)</f>
        <v>#N/A</v>
      </c>
      <c r="O3754" s="25" t="e">
        <f t="shared" si="180"/>
        <v>#N/A</v>
      </c>
      <c r="P3754" s="263" t="e">
        <f t="shared" si="181"/>
        <v>#N/A</v>
      </c>
      <c r="Q3754" s="25" t="e">
        <f t="shared" si="182"/>
        <v>#N/A</v>
      </c>
      <c r="R3754" s="24" t="e">
        <f>VLOOKUP(J3754,'[1]Nhân viên'!$E$20:$F$41,2,0)</f>
        <v>#N/A</v>
      </c>
    </row>
    <row r="3755" spans="1:18" x14ac:dyDescent="0.2">
      <c r="A3755" s="11">
        <v>3754</v>
      </c>
      <c r="M3755" s="24" t="e">
        <f>VLOOKUP(K3755,'Hàng hóa'!$C$5:$J3887,2,0)</f>
        <v>#N/A</v>
      </c>
      <c r="N3755" s="25" t="e">
        <f>VLOOKUP(K3755,'[1]Hàng hóa'!$C$5:$G$22,5,0)</f>
        <v>#N/A</v>
      </c>
      <c r="O3755" s="25" t="e">
        <f t="shared" si="180"/>
        <v>#N/A</v>
      </c>
      <c r="P3755" s="263" t="e">
        <f t="shared" si="181"/>
        <v>#N/A</v>
      </c>
      <c r="Q3755" s="25" t="e">
        <f t="shared" si="182"/>
        <v>#N/A</v>
      </c>
      <c r="R3755" s="24" t="e">
        <f>VLOOKUP(J3755,'[1]Nhân viên'!$E$20:$F$41,2,0)</f>
        <v>#N/A</v>
      </c>
    </row>
    <row r="3756" spans="1:18" x14ac:dyDescent="0.2">
      <c r="A3756" s="11">
        <v>3755</v>
      </c>
      <c r="M3756" s="24" t="e">
        <f>VLOOKUP(K3756,'Hàng hóa'!$C$5:$J3888,2,0)</f>
        <v>#N/A</v>
      </c>
      <c r="N3756" s="25" t="e">
        <f>VLOOKUP(K3756,'[1]Hàng hóa'!$C$5:$G$22,5,0)</f>
        <v>#N/A</v>
      </c>
      <c r="O3756" s="25" t="e">
        <f t="shared" si="180"/>
        <v>#N/A</v>
      </c>
      <c r="P3756" s="263" t="e">
        <f t="shared" si="181"/>
        <v>#N/A</v>
      </c>
      <c r="Q3756" s="25" t="e">
        <f t="shared" si="182"/>
        <v>#N/A</v>
      </c>
      <c r="R3756" s="24" t="e">
        <f>VLOOKUP(J3756,'[1]Nhân viên'!$E$20:$F$41,2,0)</f>
        <v>#N/A</v>
      </c>
    </row>
    <row r="3757" spans="1:18" x14ac:dyDescent="0.2">
      <c r="A3757" s="11">
        <v>3756</v>
      </c>
      <c r="M3757" s="24" t="e">
        <f>VLOOKUP(K3757,'Hàng hóa'!$C$5:$J3889,2,0)</f>
        <v>#N/A</v>
      </c>
      <c r="N3757" s="25" t="e">
        <f>VLOOKUP(K3757,'[1]Hàng hóa'!$C$5:$G$22,5,0)</f>
        <v>#N/A</v>
      </c>
      <c r="O3757" s="25" t="e">
        <f t="shared" si="180"/>
        <v>#N/A</v>
      </c>
      <c r="P3757" s="263" t="e">
        <f t="shared" si="181"/>
        <v>#N/A</v>
      </c>
      <c r="Q3757" s="25" t="e">
        <f t="shared" si="182"/>
        <v>#N/A</v>
      </c>
      <c r="R3757" s="24" t="e">
        <f>VLOOKUP(J3757,'[1]Nhân viên'!$E$20:$F$41,2,0)</f>
        <v>#N/A</v>
      </c>
    </row>
    <row r="3758" spans="1:18" x14ac:dyDescent="0.2">
      <c r="A3758" s="11">
        <v>3757</v>
      </c>
      <c r="M3758" s="24" t="e">
        <f>VLOOKUP(K3758,'Hàng hóa'!$C$5:$J3890,2,0)</f>
        <v>#N/A</v>
      </c>
      <c r="N3758" s="25" t="e">
        <f>VLOOKUP(K3758,'[1]Hàng hóa'!$C$5:$G$22,5,0)</f>
        <v>#N/A</v>
      </c>
      <c r="O3758" s="25" t="e">
        <f t="shared" si="180"/>
        <v>#N/A</v>
      </c>
      <c r="P3758" s="263" t="e">
        <f t="shared" si="181"/>
        <v>#N/A</v>
      </c>
      <c r="Q3758" s="25" t="e">
        <f t="shared" si="182"/>
        <v>#N/A</v>
      </c>
      <c r="R3758" s="24" t="e">
        <f>VLOOKUP(J3758,'[1]Nhân viên'!$E$20:$F$41,2,0)</f>
        <v>#N/A</v>
      </c>
    </row>
    <row r="3759" spans="1:18" x14ac:dyDescent="0.2">
      <c r="A3759" s="11">
        <v>3758</v>
      </c>
      <c r="M3759" s="24" t="e">
        <f>VLOOKUP(K3759,'Hàng hóa'!$C$5:$J3891,2,0)</f>
        <v>#N/A</v>
      </c>
      <c r="N3759" s="25" t="e">
        <f>VLOOKUP(K3759,'[1]Hàng hóa'!$C$5:$G$22,5,0)</f>
        <v>#N/A</v>
      </c>
      <c r="O3759" s="25" t="e">
        <f t="shared" si="180"/>
        <v>#N/A</v>
      </c>
      <c r="P3759" s="263" t="e">
        <f t="shared" si="181"/>
        <v>#N/A</v>
      </c>
      <c r="Q3759" s="25" t="e">
        <f t="shared" si="182"/>
        <v>#N/A</v>
      </c>
      <c r="R3759" s="24" t="e">
        <f>VLOOKUP(J3759,'[1]Nhân viên'!$E$20:$F$41,2,0)</f>
        <v>#N/A</v>
      </c>
    </row>
    <row r="3760" spans="1:18" x14ac:dyDescent="0.2">
      <c r="A3760" s="11">
        <v>3759</v>
      </c>
      <c r="M3760" s="24" t="e">
        <f>VLOOKUP(K3760,'Hàng hóa'!$C$5:$J3892,2,0)</f>
        <v>#N/A</v>
      </c>
      <c r="N3760" s="25" t="e">
        <f>VLOOKUP(K3760,'[1]Hàng hóa'!$C$5:$G$22,5,0)</f>
        <v>#N/A</v>
      </c>
      <c r="O3760" s="25" t="e">
        <f t="shared" si="180"/>
        <v>#N/A</v>
      </c>
      <c r="P3760" s="263" t="e">
        <f t="shared" si="181"/>
        <v>#N/A</v>
      </c>
      <c r="Q3760" s="25" t="e">
        <f t="shared" si="182"/>
        <v>#N/A</v>
      </c>
      <c r="R3760" s="24" t="e">
        <f>VLOOKUP(J3760,'[1]Nhân viên'!$E$20:$F$41,2,0)</f>
        <v>#N/A</v>
      </c>
    </row>
    <row r="3761" spans="1:18" x14ac:dyDescent="0.2">
      <c r="A3761" s="11">
        <v>3760</v>
      </c>
      <c r="M3761" s="24" t="e">
        <f>VLOOKUP(K3761,'Hàng hóa'!$C$5:$J3893,2,0)</f>
        <v>#N/A</v>
      </c>
      <c r="N3761" s="25" t="e">
        <f>VLOOKUP(K3761,'[1]Hàng hóa'!$C$5:$G$22,5,0)</f>
        <v>#N/A</v>
      </c>
      <c r="O3761" s="25" t="e">
        <f t="shared" si="180"/>
        <v>#N/A</v>
      </c>
      <c r="P3761" s="263" t="e">
        <f t="shared" si="181"/>
        <v>#N/A</v>
      </c>
      <c r="Q3761" s="25" t="e">
        <f t="shared" si="182"/>
        <v>#N/A</v>
      </c>
      <c r="R3761" s="24" t="e">
        <f>VLOOKUP(J3761,'[1]Nhân viên'!$E$20:$F$41,2,0)</f>
        <v>#N/A</v>
      </c>
    </row>
    <row r="3762" spans="1:18" x14ac:dyDescent="0.2">
      <c r="A3762" s="11">
        <v>3761</v>
      </c>
      <c r="M3762" s="24" t="e">
        <f>VLOOKUP(K3762,'Hàng hóa'!$C$5:$J3894,2,0)</f>
        <v>#N/A</v>
      </c>
      <c r="N3762" s="25" t="e">
        <f>VLOOKUP(K3762,'[1]Hàng hóa'!$C$5:$G$22,5,0)</f>
        <v>#N/A</v>
      </c>
      <c r="O3762" s="25" t="e">
        <f t="shared" si="180"/>
        <v>#N/A</v>
      </c>
      <c r="P3762" s="263" t="e">
        <f t="shared" si="181"/>
        <v>#N/A</v>
      </c>
      <c r="Q3762" s="25" t="e">
        <f t="shared" si="182"/>
        <v>#N/A</v>
      </c>
      <c r="R3762" s="24" t="e">
        <f>VLOOKUP(J3762,'[1]Nhân viên'!$E$20:$F$41,2,0)</f>
        <v>#N/A</v>
      </c>
    </row>
    <row r="3763" spans="1:18" x14ac:dyDescent="0.2">
      <c r="A3763" s="11">
        <v>3762</v>
      </c>
      <c r="M3763" s="24" t="e">
        <f>VLOOKUP(K3763,'Hàng hóa'!$C$5:$J3895,2,0)</f>
        <v>#N/A</v>
      </c>
      <c r="N3763" s="25" t="e">
        <f>VLOOKUP(K3763,'[1]Hàng hóa'!$C$5:$G$22,5,0)</f>
        <v>#N/A</v>
      </c>
      <c r="O3763" s="25" t="e">
        <f t="shared" si="180"/>
        <v>#N/A</v>
      </c>
      <c r="P3763" s="263" t="e">
        <f t="shared" si="181"/>
        <v>#N/A</v>
      </c>
      <c r="Q3763" s="25" t="e">
        <f t="shared" si="182"/>
        <v>#N/A</v>
      </c>
      <c r="R3763" s="24" t="e">
        <f>VLOOKUP(J3763,'[1]Nhân viên'!$E$20:$F$41,2,0)</f>
        <v>#N/A</v>
      </c>
    </row>
    <row r="3764" spans="1:18" x14ac:dyDescent="0.2">
      <c r="A3764" s="11">
        <v>3763</v>
      </c>
      <c r="M3764" s="24" t="e">
        <f>VLOOKUP(K3764,'Hàng hóa'!$C$5:$J3896,2,0)</f>
        <v>#N/A</v>
      </c>
      <c r="N3764" s="25" t="e">
        <f>VLOOKUP(K3764,'[1]Hàng hóa'!$C$5:$G$22,5,0)</f>
        <v>#N/A</v>
      </c>
      <c r="O3764" s="25" t="e">
        <f t="shared" si="180"/>
        <v>#N/A</v>
      </c>
      <c r="P3764" s="263" t="e">
        <f t="shared" si="181"/>
        <v>#N/A</v>
      </c>
      <c r="Q3764" s="25" t="e">
        <f t="shared" si="182"/>
        <v>#N/A</v>
      </c>
      <c r="R3764" s="24" t="e">
        <f>VLOOKUP(J3764,'[1]Nhân viên'!$E$20:$F$41,2,0)</f>
        <v>#N/A</v>
      </c>
    </row>
    <row r="3765" spans="1:18" x14ac:dyDescent="0.2">
      <c r="A3765" s="11">
        <v>3764</v>
      </c>
      <c r="M3765" s="24" t="e">
        <f>VLOOKUP(K3765,'Hàng hóa'!$C$5:$J3897,2,0)</f>
        <v>#N/A</v>
      </c>
      <c r="N3765" s="25" t="e">
        <f>VLOOKUP(K3765,'[1]Hàng hóa'!$C$5:$G$22,5,0)</f>
        <v>#N/A</v>
      </c>
      <c r="O3765" s="25" t="e">
        <f t="shared" si="180"/>
        <v>#N/A</v>
      </c>
      <c r="P3765" s="263" t="e">
        <f t="shared" si="181"/>
        <v>#N/A</v>
      </c>
      <c r="Q3765" s="25" t="e">
        <f t="shared" si="182"/>
        <v>#N/A</v>
      </c>
      <c r="R3765" s="24" t="e">
        <f>VLOOKUP(J3765,'[1]Nhân viên'!$E$20:$F$41,2,0)</f>
        <v>#N/A</v>
      </c>
    </row>
    <row r="3766" spans="1:18" x14ac:dyDescent="0.2">
      <c r="A3766" s="11">
        <v>3765</v>
      </c>
      <c r="M3766" s="24" t="e">
        <f>VLOOKUP(K3766,'Hàng hóa'!$C$5:$J3898,2,0)</f>
        <v>#N/A</v>
      </c>
      <c r="N3766" s="25" t="e">
        <f>VLOOKUP(K3766,'[1]Hàng hóa'!$C$5:$G$22,5,0)</f>
        <v>#N/A</v>
      </c>
      <c r="O3766" s="25" t="e">
        <f t="shared" si="180"/>
        <v>#N/A</v>
      </c>
      <c r="P3766" s="263" t="e">
        <f t="shared" si="181"/>
        <v>#N/A</v>
      </c>
      <c r="Q3766" s="25" t="e">
        <f t="shared" si="182"/>
        <v>#N/A</v>
      </c>
      <c r="R3766" s="24" t="e">
        <f>VLOOKUP(J3766,'[1]Nhân viên'!$E$20:$F$41,2,0)</f>
        <v>#N/A</v>
      </c>
    </row>
    <row r="3767" spans="1:18" x14ac:dyDescent="0.2">
      <c r="A3767" s="11">
        <v>3766</v>
      </c>
      <c r="M3767" s="24" t="e">
        <f>VLOOKUP(K3767,'Hàng hóa'!$C$5:$J3899,2,0)</f>
        <v>#N/A</v>
      </c>
      <c r="N3767" s="25" t="e">
        <f>VLOOKUP(K3767,'[1]Hàng hóa'!$C$5:$G$22,5,0)</f>
        <v>#N/A</v>
      </c>
      <c r="O3767" s="25" t="e">
        <f t="shared" si="180"/>
        <v>#N/A</v>
      </c>
      <c r="P3767" s="263" t="e">
        <f t="shared" si="181"/>
        <v>#N/A</v>
      </c>
      <c r="Q3767" s="25" t="e">
        <f t="shared" si="182"/>
        <v>#N/A</v>
      </c>
      <c r="R3767" s="24" t="e">
        <f>VLOOKUP(J3767,'[1]Nhân viên'!$E$20:$F$41,2,0)</f>
        <v>#N/A</v>
      </c>
    </row>
    <row r="3768" spans="1:18" x14ac:dyDescent="0.2">
      <c r="A3768" s="11">
        <v>3767</v>
      </c>
      <c r="M3768" s="24" t="e">
        <f>VLOOKUP(K3768,'Hàng hóa'!$C$5:$J3900,2,0)</f>
        <v>#N/A</v>
      </c>
      <c r="N3768" s="25" t="e">
        <f>VLOOKUP(K3768,'[1]Hàng hóa'!$C$5:$G$22,5,0)</f>
        <v>#N/A</v>
      </c>
      <c r="O3768" s="25" t="e">
        <f t="shared" si="180"/>
        <v>#N/A</v>
      </c>
      <c r="P3768" s="263" t="e">
        <f t="shared" si="181"/>
        <v>#N/A</v>
      </c>
      <c r="Q3768" s="25" t="e">
        <f t="shared" si="182"/>
        <v>#N/A</v>
      </c>
      <c r="R3768" s="24" t="e">
        <f>VLOOKUP(J3768,'[1]Nhân viên'!$E$20:$F$41,2,0)</f>
        <v>#N/A</v>
      </c>
    </row>
    <row r="3769" spans="1:18" x14ac:dyDescent="0.2">
      <c r="A3769" s="11">
        <v>3768</v>
      </c>
      <c r="M3769" s="24" t="e">
        <f>VLOOKUP(K3769,'Hàng hóa'!$C$5:$J3901,2,0)</f>
        <v>#N/A</v>
      </c>
      <c r="N3769" s="25" t="e">
        <f>VLOOKUP(K3769,'[1]Hàng hóa'!$C$5:$G$22,5,0)</f>
        <v>#N/A</v>
      </c>
      <c r="O3769" s="25" t="e">
        <f t="shared" si="180"/>
        <v>#N/A</v>
      </c>
      <c r="P3769" s="263" t="e">
        <f t="shared" si="181"/>
        <v>#N/A</v>
      </c>
      <c r="Q3769" s="25" t="e">
        <f t="shared" si="182"/>
        <v>#N/A</v>
      </c>
      <c r="R3769" s="24" t="e">
        <f>VLOOKUP(J3769,'[1]Nhân viên'!$E$20:$F$41,2,0)</f>
        <v>#N/A</v>
      </c>
    </row>
    <row r="3770" spans="1:18" x14ac:dyDescent="0.2">
      <c r="A3770" s="11">
        <v>3769</v>
      </c>
      <c r="M3770" s="24" t="e">
        <f>VLOOKUP(K3770,'Hàng hóa'!$C$5:$J3902,2,0)</f>
        <v>#N/A</v>
      </c>
      <c r="N3770" s="25" t="e">
        <f>VLOOKUP(K3770,'[1]Hàng hóa'!$C$5:$G$22,5,0)</f>
        <v>#N/A</v>
      </c>
      <c r="O3770" s="25" t="e">
        <f t="shared" si="180"/>
        <v>#N/A</v>
      </c>
      <c r="P3770" s="263" t="e">
        <f t="shared" si="181"/>
        <v>#N/A</v>
      </c>
      <c r="Q3770" s="25" t="e">
        <f t="shared" si="182"/>
        <v>#N/A</v>
      </c>
      <c r="R3770" s="24" t="e">
        <f>VLOOKUP(J3770,'[1]Nhân viên'!$E$20:$F$41,2,0)</f>
        <v>#N/A</v>
      </c>
    </row>
    <row r="3771" spans="1:18" x14ac:dyDescent="0.2">
      <c r="A3771" s="11">
        <v>3770</v>
      </c>
      <c r="M3771" s="24" t="e">
        <f>VLOOKUP(K3771,'Hàng hóa'!$C$5:$J3903,2,0)</f>
        <v>#N/A</v>
      </c>
      <c r="N3771" s="25" t="e">
        <f>VLOOKUP(K3771,'[1]Hàng hóa'!$C$5:$G$22,5,0)</f>
        <v>#N/A</v>
      </c>
      <c r="O3771" s="25" t="e">
        <f t="shared" si="180"/>
        <v>#N/A</v>
      </c>
      <c r="P3771" s="263" t="e">
        <f t="shared" si="181"/>
        <v>#N/A</v>
      </c>
      <c r="Q3771" s="25" t="e">
        <f t="shared" si="182"/>
        <v>#N/A</v>
      </c>
      <c r="R3771" s="24" t="e">
        <f>VLOOKUP(J3771,'[1]Nhân viên'!$E$20:$F$41,2,0)</f>
        <v>#N/A</v>
      </c>
    </row>
    <row r="3772" spans="1:18" x14ac:dyDescent="0.2">
      <c r="A3772" s="11">
        <v>3771</v>
      </c>
      <c r="M3772" s="24" t="e">
        <f>VLOOKUP(K3772,'Hàng hóa'!$C$5:$J3904,2,0)</f>
        <v>#N/A</v>
      </c>
      <c r="N3772" s="25" t="e">
        <f>VLOOKUP(K3772,'[1]Hàng hóa'!$C$5:$G$22,5,0)</f>
        <v>#N/A</v>
      </c>
      <c r="O3772" s="25" t="e">
        <f t="shared" si="180"/>
        <v>#N/A</v>
      </c>
      <c r="P3772" s="263" t="e">
        <f t="shared" si="181"/>
        <v>#N/A</v>
      </c>
      <c r="Q3772" s="25" t="e">
        <f t="shared" si="182"/>
        <v>#N/A</v>
      </c>
      <c r="R3772" s="24" t="e">
        <f>VLOOKUP(J3772,'[1]Nhân viên'!$E$20:$F$41,2,0)</f>
        <v>#N/A</v>
      </c>
    </row>
    <row r="3773" spans="1:18" x14ac:dyDescent="0.2">
      <c r="A3773" s="11">
        <v>3772</v>
      </c>
      <c r="M3773" s="24" t="e">
        <f>VLOOKUP(K3773,'Hàng hóa'!$C$5:$J3905,2,0)</f>
        <v>#N/A</v>
      </c>
      <c r="N3773" s="25" t="e">
        <f>VLOOKUP(K3773,'[1]Hàng hóa'!$C$5:$G$22,5,0)</f>
        <v>#N/A</v>
      </c>
      <c r="O3773" s="25" t="e">
        <f t="shared" si="180"/>
        <v>#N/A</v>
      </c>
      <c r="P3773" s="263" t="e">
        <f t="shared" si="181"/>
        <v>#N/A</v>
      </c>
      <c r="Q3773" s="25" t="e">
        <f t="shared" si="182"/>
        <v>#N/A</v>
      </c>
      <c r="R3773" s="24" t="e">
        <f>VLOOKUP(J3773,'[1]Nhân viên'!$E$20:$F$41,2,0)</f>
        <v>#N/A</v>
      </c>
    </row>
    <row r="3774" spans="1:18" x14ac:dyDescent="0.2">
      <c r="A3774" s="11">
        <v>3773</v>
      </c>
      <c r="M3774" s="24" t="e">
        <f>VLOOKUP(K3774,'Hàng hóa'!$C$5:$J3906,2,0)</f>
        <v>#N/A</v>
      </c>
      <c r="N3774" s="25" t="e">
        <f>VLOOKUP(K3774,'[1]Hàng hóa'!$C$5:$G$22,5,0)</f>
        <v>#N/A</v>
      </c>
      <c r="O3774" s="25" t="e">
        <f t="shared" si="180"/>
        <v>#N/A</v>
      </c>
      <c r="P3774" s="263" t="e">
        <f t="shared" si="181"/>
        <v>#N/A</v>
      </c>
      <c r="Q3774" s="25" t="e">
        <f t="shared" si="182"/>
        <v>#N/A</v>
      </c>
      <c r="R3774" s="24" t="e">
        <f>VLOOKUP(J3774,'[1]Nhân viên'!$E$20:$F$41,2,0)</f>
        <v>#N/A</v>
      </c>
    </row>
    <row r="3775" spans="1:18" x14ac:dyDescent="0.2">
      <c r="A3775" s="11">
        <v>3774</v>
      </c>
      <c r="M3775" s="24" t="e">
        <f>VLOOKUP(K3775,'Hàng hóa'!$C$5:$J3907,2,0)</f>
        <v>#N/A</v>
      </c>
      <c r="N3775" s="25" t="e">
        <f>VLOOKUP(K3775,'[1]Hàng hóa'!$C$5:$G$22,5,0)</f>
        <v>#N/A</v>
      </c>
      <c r="O3775" s="25" t="e">
        <f t="shared" si="180"/>
        <v>#N/A</v>
      </c>
      <c r="P3775" s="263" t="e">
        <f t="shared" si="181"/>
        <v>#N/A</v>
      </c>
      <c r="Q3775" s="25" t="e">
        <f t="shared" si="182"/>
        <v>#N/A</v>
      </c>
      <c r="R3775" s="24" t="e">
        <f>VLOOKUP(J3775,'[1]Nhân viên'!$E$20:$F$41,2,0)</f>
        <v>#N/A</v>
      </c>
    </row>
    <row r="3776" spans="1:18" x14ac:dyDescent="0.2">
      <c r="A3776" s="11">
        <v>3775</v>
      </c>
      <c r="M3776" s="24" t="e">
        <f>VLOOKUP(K3776,'Hàng hóa'!$C$5:$J3908,2,0)</f>
        <v>#N/A</v>
      </c>
      <c r="N3776" s="25" t="e">
        <f>VLOOKUP(K3776,'[1]Hàng hóa'!$C$5:$G$22,5,0)</f>
        <v>#N/A</v>
      </c>
      <c r="O3776" s="25" t="e">
        <f t="shared" si="180"/>
        <v>#N/A</v>
      </c>
      <c r="P3776" s="263" t="e">
        <f t="shared" si="181"/>
        <v>#N/A</v>
      </c>
      <c r="Q3776" s="25" t="e">
        <f t="shared" si="182"/>
        <v>#N/A</v>
      </c>
      <c r="R3776" s="24" t="e">
        <f>VLOOKUP(J3776,'[1]Nhân viên'!$E$20:$F$41,2,0)</f>
        <v>#N/A</v>
      </c>
    </row>
    <row r="3777" spans="1:18" x14ac:dyDescent="0.2">
      <c r="A3777" s="11">
        <v>3776</v>
      </c>
      <c r="M3777" s="24" t="e">
        <f>VLOOKUP(K3777,'Hàng hóa'!$C$5:$J3909,2,0)</f>
        <v>#N/A</v>
      </c>
      <c r="N3777" s="25" t="e">
        <f>VLOOKUP(K3777,'[1]Hàng hóa'!$C$5:$G$22,5,0)</f>
        <v>#N/A</v>
      </c>
      <c r="O3777" s="25" t="e">
        <f t="shared" si="180"/>
        <v>#N/A</v>
      </c>
      <c r="P3777" s="263" t="e">
        <f t="shared" si="181"/>
        <v>#N/A</v>
      </c>
      <c r="Q3777" s="25" t="e">
        <f t="shared" si="182"/>
        <v>#N/A</v>
      </c>
      <c r="R3777" s="24" t="e">
        <f>VLOOKUP(J3777,'[1]Nhân viên'!$E$20:$F$41,2,0)</f>
        <v>#N/A</v>
      </c>
    </row>
    <row r="3778" spans="1:18" x14ac:dyDescent="0.2">
      <c r="A3778" s="11">
        <v>3777</v>
      </c>
      <c r="M3778" s="24" t="e">
        <f>VLOOKUP(K3778,'Hàng hóa'!$C$5:$J3910,2,0)</f>
        <v>#N/A</v>
      </c>
      <c r="N3778" s="25" t="e">
        <f>VLOOKUP(K3778,'[1]Hàng hóa'!$C$5:$G$22,5,0)</f>
        <v>#N/A</v>
      </c>
      <c r="O3778" s="25" t="e">
        <f t="shared" si="180"/>
        <v>#N/A</v>
      </c>
      <c r="P3778" s="263" t="e">
        <f t="shared" si="181"/>
        <v>#N/A</v>
      </c>
      <c r="Q3778" s="25" t="e">
        <f t="shared" si="182"/>
        <v>#N/A</v>
      </c>
      <c r="R3778" s="24" t="e">
        <f>VLOOKUP(J3778,'[1]Nhân viên'!$E$20:$F$41,2,0)</f>
        <v>#N/A</v>
      </c>
    </row>
    <row r="3779" spans="1:18" x14ac:dyDescent="0.2">
      <c r="A3779" s="11">
        <v>3778</v>
      </c>
      <c r="M3779" s="24" t="e">
        <f>VLOOKUP(K3779,'Hàng hóa'!$C$5:$J3911,2,0)</f>
        <v>#N/A</v>
      </c>
      <c r="N3779" s="25" t="e">
        <f>VLOOKUP(K3779,'[1]Hàng hóa'!$C$5:$G$22,5,0)</f>
        <v>#N/A</v>
      </c>
      <c r="O3779" s="25" t="e">
        <f t="shared" si="180"/>
        <v>#N/A</v>
      </c>
      <c r="P3779" s="263" t="e">
        <f t="shared" si="181"/>
        <v>#N/A</v>
      </c>
      <c r="Q3779" s="25" t="e">
        <f t="shared" si="182"/>
        <v>#N/A</v>
      </c>
      <c r="R3779" s="24" t="e">
        <f>VLOOKUP(J3779,'[1]Nhân viên'!$E$20:$F$41,2,0)</f>
        <v>#N/A</v>
      </c>
    </row>
    <row r="3780" spans="1:18" x14ac:dyDescent="0.2">
      <c r="A3780" s="11">
        <v>3779</v>
      </c>
      <c r="M3780" s="24" t="e">
        <f>VLOOKUP(K3780,'Hàng hóa'!$C$5:$J3912,2,0)</f>
        <v>#N/A</v>
      </c>
      <c r="N3780" s="25" t="e">
        <f>VLOOKUP(K3780,'[1]Hàng hóa'!$C$5:$G$22,5,0)</f>
        <v>#N/A</v>
      </c>
      <c r="O3780" s="25" t="e">
        <f t="shared" si="180"/>
        <v>#N/A</v>
      </c>
      <c r="P3780" s="263" t="e">
        <f t="shared" si="181"/>
        <v>#N/A</v>
      </c>
      <c r="Q3780" s="25" t="e">
        <f t="shared" si="182"/>
        <v>#N/A</v>
      </c>
      <c r="R3780" s="24" t="e">
        <f>VLOOKUP(J3780,'[1]Nhân viên'!$E$20:$F$41,2,0)</f>
        <v>#N/A</v>
      </c>
    </row>
    <row r="3781" spans="1:18" x14ac:dyDescent="0.2">
      <c r="A3781" s="11">
        <v>3780</v>
      </c>
      <c r="M3781" s="24" t="e">
        <f>VLOOKUP(K3781,'Hàng hóa'!$C$5:$J3913,2,0)</f>
        <v>#N/A</v>
      </c>
      <c r="N3781" s="25" t="e">
        <f>VLOOKUP(K3781,'[1]Hàng hóa'!$C$5:$G$22,5,0)</f>
        <v>#N/A</v>
      </c>
      <c r="O3781" s="25" t="e">
        <f t="shared" si="180"/>
        <v>#N/A</v>
      </c>
      <c r="P3781" s="263" t="e">
        <f t="shared" si="181"/>
        <v>#N/A</v>
      </c>
      <c r="Q3781" s="25" t="e">
        <f t="shared" si="182"/>
        <v>#N/A</v>
      </c>
      <c r="R3781" s="24" t="e">
        <f>VLOOKUP(J3781,'[1]Nhân viên'!$E$20:$F$41,2,0)</f>
        <v>#N/A</v>
      </c>
    </row>
    <row r="3782" spans="1:18" x14ac:dyDescent="0.2">
      <c r="A3782" s="11">
        <v>3781</v>
      </c>
      <c r="M3782" s="24" t="e">
        <f>VLOOKUP(K3782,'Hàng hóa'!$C$5:$J3914,2,0)</f>
        <v>#N/A</v>
      </c>
      <c r="N3782" s="25" t="e">
        <f>VLOOKUP(K3782,'[1]Hàng hóa'!$C$5:$G$22,5,0)</f>
        <v>#N/A</v>
      </c>
      <c r="O3782" s="25" t="e">
        <f t="shared" si="180"/>
        <v>#N/A</v>
      </c>
      <c r="P3782" s="263" t="e">
        <f t="shared" si="181"/>
        <v>#N/A</v>
      </c>
      <c r="Q3782" s="25" t="e">
        <f t="shared" si="182"/>
        <v>#N/A</v>
      </c>
      <c r="R3782" s="24" t="e">
        <f>VLOOKUP(J3782,'[1]Nhân viên'!$E$20:$F$41,2,0)</f>
        <v>#N/A</v>
      </c>
    </row>
    <row r="3783" spans="1:18" x14ac:dyDescent="0.2">
      <c r="A3783" s="11">
        <v>3782</v>
      </c>
      <c r="M3783" s="24" t="e">
        <f>VLOOKUP(K3783,'Hàng hóa'!$C$5:$J3915,2,0)</f>
        <v>#N/A</v>
      </c>
      <c r="N3783" s="25" t="e">
        <f>VLOOKUP(K3783,'[1]Hàng hóa'!$C$5:$G$22,5,0)</f>
        <v>#N/A</v>
      </c>
      <c r="O3783" s="25" t="e">
        <f t="shared" si="180"/>
        <v>#N/A</v>
      </c>
      <c r="P3783" s="263" t="e">
        <f t="shared" si="181"/>
        <v>#N/A</v>
      </c>
      <c r="Q3783" s="25" t="e">
        <f t="shared" si="182"/>
        <v>#N/A</v>
      </c>
      <c r="R3783" s="24" t="e">
        <f>VLOOKUP(J3783,'[1]Nhân viên'!$E$20:$F$41,2,0)</f>
        <v>#N/A</v>
      </c>
    </row>
    <row r="3784" spans="1:18" x14ac:dyDescent="0.2">
      <c r="A3784" s="11">
        <v>3783</v>
      </c>
      <c r="M3784" s="24" t="e">
        <f>VLOOKUP(K3784,'Hàng hóa'!$C$5:$J3916,2,0)</f>
        <v>#N/A</v>
      </c>
      <c r="N3784" s="25" t="e">
        <f>VLOOKUP(K3784,'[1]Hàng hóa'!$C$5:$G$22,5,0)</f>
        <v>#N/A</v>
      </c>
      <c r="O3784" s="25" t="e">
        <f t="shared" si="180"/>
        <v>#N/A</v>
      </c>
      <c r="P3784" s="263" t="e">
        <f t="shared" si="181"/>
        <v>#N/A</v>
      </c>
      <c r="Q3784" s="25" t="e">
        <f t="shared" si="182"/>
        <v>#N/A</v>
      </c>
      <c r="R3784" s="24" t="e">
        <f>VLOOKUP(J3784,'[1]Nhân viên'!$E$20:$F$41,2,0)</f>
        <v>#N/A</v>
      </c>
    </row>
    <row r="3785" spans="1:18" x14ac:dyDescent="0.2">
      <c r="A3785" s="11">
        <v>3784</v>
      </c>
      <c r="M3785" s="24" t="e">
        <f>VLOOKUP(K3785,'Hàng hóa'!$C$5:$J3917,2,0)</f>
        <v>#N/A</v>
      </c>
      <c r="N3785" s="25" t="e">
        <f>VLOOKUP(K3785,'[1]Hàng hóa'!$C$5:$G$22,5,0)</f>
        <v>#N/A</v>
      </c>
      <c r="O3785" s="25" t="e">
        <f t="shared" si="180"/>
        <v>#N/A</v>
      </c>
      <c r="P3785" s="263" t="e">
        <f t="shared" si="181"/>
        <v>#N/A</v>
      </c>
      <c r="Q3785" s="25" t="e">
        <f t="shared" si="182"/>
        <v>#N/A</v>
      </c>
      <c r="R3785" s="24" t="e">
        <f>VLOOKUP(J3785,'[1]Nhân viên'!$E$20:$F$41,2,0)</f>
        <v>#N/A</v>
      </c>
    </row>
    <row r="3786" spans="1:18" x14ac:dyDescent="0.2">
      <c r="A3786" s="11">
        <v>3785</v>
      </c>
      <c r="M3786" s="24" t="e">
        <f>VLOOKUP(K3786,'Hàng hóa'!$C$5:$J3918,2,0)</f>
        <v>#N/A</v>
      </c>
      <c r="N3786" s="25" t="e">
        <f>VLOOKUP(K3786,'[1]Hàng hóa'!$C$5:$G$22,5,0)</f>
        <v>#N/A</v>
      </c>
      <c r="O3786" s="25" t="e">
        <f t="shared" si="180"/>
        <v>#N/A</v>
      </c>
      <c r="P3786" s="263" t="e">
        <f t="shared" si="181"/>
        <v>#N/A</v>
      </c>
      <c r="Q3786" s="25" t="e">
        <f t="shared" si="182"/>
        <v>#N/A</v>
      </c>
      <c r="R3786" s="24" t="e">
        <f>VLOOKUP(J3786,'[1]Nhân viên'!$E$20:$F$41,2,0)</f>
        <v>#N/A</v>
      </c>
    </row>
    <row r="3787" spans="1:18" x14ac:dyDescent="0.2">
      <c r="A3787" s="11">
        <v>3786</v>
      </c>
      <c r="M3787" s="24" t="e">
        <f>VLOOKUP(K3787,'Hàng hóa'!$C$5:$J3919,2,0)</f>
        <v>#N/A</v>
      </c>
      <c r="N3787" s="25" t="e">
        <f>VLOOKUP(K3787,'[1]Hàng hóa'!$C$5:$G$22,5,0)</f>
        <v>#N/A</v>
      </c>
      <c r="O3787" s="25" t="e">
        <f t="shared" si="180"/>
        <v>#N/A</v>
      </c>
      <c r="P3787" s="263" t="e">
        <f t="shared" si="181"/>
        <v>#N/A</v>
      </c>
      <c r="Q3787" s="25" t="e">
        <f t="shared" si="182"/>
        <v>#N/A</v>
      </c>
      <c r="R3787" s="24" t="e">
        <f>VLOOKUP(J3787,'[1]Nhân viên'!$E$20:$F$41,2,0)</f>
        <v>#N/A</v>
      </c>
    </row>
    <row r="3788" spans="1:18" x14ac:dyDescent="0.2">
      <c r="A3788" s="11">
        <v>3787</v>
      </c>
      <c r="M3788" s="24" t="e">
        <f>VLOOKUP(K3788,'Hàng hóa'!$C$5:$J3920,2,0)</f>
        <v>#N/A</v>
      </c>
      <c r="N3788" s="25" t="e">
        <f>VLOOKUP(K3788,'[1]Hàng hóa'!$C$5:$G$22,5,0)</f>
        <v>#N/A</v>
      </c>
      <c r="O3788" s="25" t="e">
        <f t="shared" si="180"/>
        <v>#N/A</v>
      </c>
      <c r="P3788" s="263" t="e">
        <f t="shared" si="181"/>
        <v>#N/A</v>
      </c>
      <c r="Q3788" s="25" t="e">
        <f t="shared" si="182"/>
        <v>#N/A</v>
      </c>
      <c r="R3788" s="24" t="e">
        <f>VLOOKUP(J3788,'[1]Nhân viên'!$E$20:$F$41,2,0)</f>
        <v>#N/A</v>
      </c>
    </row>
    <row r="3789" spans="1:18" x14ac:dyDescent="0.2">
      <c r="A3789" s="11">
        <v>3788</v>
      </c>
      <c r="M3789" s="24" t="e">
        <f>VLOOKUP(K3789,'Hàng hóa'!$C$5:$J3921,2,0)</f>
        <v>#N/A</v>
      </c>
      <c r="N3789" s="25" t="e">
        <f>VLOOKUP(K3789,'[1]Hàng hóa'!$C$5:$G$22,5,0)</f>
        <v>#N/A</v>
      </c>
      <c r="O3789" s="25" t="e">
        <f t="shared" si="180"/>
        <v>#N/A</v>
      </c>
      <c r="P3789" s="263" t="e">
        <f t="shared" si="181"/>
        <v>#N/A</v>
      </c>
      <c r="Q3789" s="25" t="e">
        <f t="shared" si="182"/>
        <v>#N/A</v>
      </c>
      <c r="R3789" s="24" t="e">
        <f>VLOOKUP(J3789,'[1]Nhân viên'!$E$20:$F$41,2,0)</f>
        <v>#N/A</v>
      </c>
    </row>
    <row r="3790" spans="1:18" x14ac:dyDescent="0.2">
      <c r="A3790" s="11">
        <v>3789</v>
      </c>
      <c r="M3790" s="24" t="e">
        <f>VLOOKUP(K3790,'Hàng hóa'!$C$5:$J3922,2,0)</f>
        <v>#N/A</v>
      </c>
      <c r="N3790" s="25" t="e">
        <f>VLOOKUP(K3790,'[1]Hàng hóa'!$C$5:$G$22,5,0)</f>
        <v>#N/A</v>
      </c>
      <c r="O3790" s="25" t="e">
        <f t="shared" si="180"/>
        <v>#N/A</v>
      </c>
      <c r="P3790" s="263" t="e">
        <f t="shared" si="181"/>
        <v>#N/A</v>
      </c>
      <c r="Q3790" s="25" t="e">
        <f t="shared" si="182"/>
        <v>#N/A</v>
      </c>
      <c r="R3790" s="24" t="e">
        <f>VLOOKUP(J3790,'[1]Nhân viên'!$E$20:$F$41,2,0)</f>
        <v>#N/A</v>
      </c>
    </row>
    <row r="3791" spans="1:18" x14ac:dyDescent="0.2">
      <c r="A3791" s="11">
        <v>3790</v>
      </c>
      <c r="M3791" s="24" t="e">
        <f>VLOOKUP(K3791,'Hàng hóa'!$C$5:$J3923,2,0)</f>
        <v>#N/A</v>
      </c>
      <c r="N3791" s="25" t="e">
        <f>VLOOKUP(K3791,'[1]Hàng hóa'!$C$5:$G$22,5,0)</f>
        <v>#N/A</v>
      </c>
      <c r="O3791" s="25" t="e">
        <f t="shared" si="180"/>
        <v>#N/A</v>
      </c>
      <c r="P3791" s="263" t="e">
        <f t="shared" si="181"/>
        <v>#N/A</v>
      </c>
      <c r="Q3791" s="25" t="e">
        <f t="shared" si="182"/>
        <v>#N/A</v>
      </c>
      <c r="R3791" s="24" t="e">
        <f>VLOOKUP(J3791,'[1]Nhân viên'!$E$20:$F$41,2,0)</f>
        <v>#N/A</v>
      </c>
    </row>
    <row r="3792" spans="1:18" x14ac:dyDescent="0.2">
      <c r="A3792" s="11">
        <v>3791</v>
      </c>
      <c r="M3792" s="24" t="e">
        <f>VLOOKUP(K3792,'Hàng hóa'!$C$5:$J3924,2,0)</f>
        <v>#N/A</v>
      </c>
      <c r="N3792" s="25" t="e">
        <f>VLOOKUP(K3792,'[1]Hàng hóa'!$C$5:$G$22,5,0)</f>
        <v>#N/A</v>
      </c>
      <c r="O3792" s="25" t="e">
        <f t="shared" si="180"/>
        <v>#N/A</v>
      </c>
      <c r="P3792" s="263" t="e">
        <f t="shared" si="181"/>
        <v>#N/A</v>
      </c>
      <c r="Q3792" s="25" t="e">
        <f t="shared" si="182"/>
        <v>#N/A</v>
      </c>
      <c r="R3792" s="24" t="e">
        <f>VLOOKUP(J3792,'[1]Nhân viên'!$E$20:$F$41,2,0)</f>
        <v>#N/A</v>
      </c>
    </row>
    <row r="3793" spans="1:18" x14ac:dyDescent="0.2">
      <c r="A3793" s="11">
        <v>3792</v>
      </c>
      <c r="M3793" s="24" t="e">
        <f>VLOOKUP(K3793,'Hàng hóa'!$C$5:$J3925,2,0)</f>
        <v>#N/A</v>
      </c>
      <c r="N3793" s="25" t="e">
        <f>VLOOKUP(K3793,'[1]Hàng hóa'!$C$5:$G$22,5,0)</f>
        <v>#N/A</v>
      </c>
      <c r="O3793" s="25" t="e">
        <f t="shared" si="180"/>
        <v>#N/A</v>
      </c>
      <c r="P3793" s="263" t="e">
        <f t="shared" si="181"/>
        <v>#N/A</v>
      </c>
      <c r="Q3793" s="25" t="e">
        <f t="shared" si="182"/>
        <v>#N/A</v>
      </c>
      <c r="R3793" s="24" t="e">
        <f>VLOOKUP(J3793,'[1]Nhân viên'!$E$20:$F$41,2,0)</f>
        <v>#N/A</v>
      </c>
    </row>
    <row r="3794" spans="1:18" x14ac:dyDescent="0.2">
      <c r="A3794" s="11">
        <v>3793</v>
      </c>
      <c r="M3794" s="24" t="e">
        <f>VLOOKUP(K3794,'Hàng hóa'!$C$5:$J3926,2,0)</f>
        <v>#N/A</v>
      </c>
      <c r="N3794" s="25" t="e">
        <f>VLOOKUP(K3794,'[1]Hàng hóa'!$C$5:$G$22,5,0)</f>
        <v>#N/A</v>
      </c>
      <c r="O3794" s="25" t="e">
        <f t="shared" si="180"/>
        <v>#N/A</v>
      </c>
      <c r="P3794" s="263" t="e">
        <f t="shared" si="181"/>
        <v>#N/A</v>
      </c>
      <c r="Q3794" s="25" t="e">
        <f t="shared" si="182"/>
        <v>#N/A</v>
      </c>
      <c r="R3794" s="24" t="e">
        <f>VLOOKUP(J3794,'[1]Nhân viên'!$E$20:$F$41,2,0)</f>
        <v>#N/A</v>
      </c>
    </row>
    <row r="3795" spans="1:18" x14ac:dyDescent="0.2">
      <c r="A3795" s="11">
        <v>3794</v>
      </c>
      <c r="M3795" s="24" t="e">
        <f>VLOOKUP(K3795,'Hàng hóa'!$C$5:$J3927,2,0)</f>
        <v>#N/A</v>
      </c>
      <c r="N3795" s="25" t="e">
        <f>VLOOKUP(K3795,'[1]Hàng hóa'!$C$5:$G$22,5,0)</f>
        <v>#N/A</v>
      </c>
      <c r="O3795" s="25" t="e">
        <f t="shared" si="180"/>
        <v>#N/A</v>
      </c>
      <c r="P3795" s="263" t="e">
        <f t="shared" si="181"/>
        <v>#N/A</v>
      </c>
      <c r="Q3795" s="25" t="e">
        <f t="shared" si="182"/>
        <v>#N/A</v>
      </c>
      <c r="R3795" s="24" t="e">
        <f>VLOOKUP(J3795,'[1]Nhân viên'!$E$20:$F$41,2,0)</f>
        <v>#N/A</v>
      </c>
    </row>
    <row r="3796" spans="1:18" x14ac:dyDescent="0.2">
      <c r="A3796" s="11">
        <v>3795</v>
      </c>
      <c r="M3796" s="24" t="e">
        <f>VLOOKUP(K3796,'Hàng hóa'!$C$5:$J3928,2,0)</f>
        <v>#N/A</v>
      </c>
      <c r="N3796" s="25" t="e">
        <f>VLOOKUP(K3796,'[1]Hàng hóa'!$C$5:$G$22,5,0)</f>
        <v>#N/A</v>
      </c>
      <c r="O3796" s="25" t="e">
        <f t="shared" si="180"/>
        <v>#N/A</v>
      </c>
      <c r="P3796" s="263" t="e">
        <f t="shared" si="181"/>
        <v>#N/A</v>
      </c>
      <c r="Q3796" s="25" t="e">
        <f t="shared" si="182"/>
        <v>#N/A</v>
      </c>
      <c r="R3796" s="24" t="e">
        <f>VLOOKUP(J3796,'[1]Nhân viên'!$E$20:$F$41,2,0)</f>
        <v>#N/A</v>
      </c>
    </row>
    <row r="3797" spans="1:18" x14ac:dyDescent="0.2">
      <c r="A3797" s="11">
        <v>3796</v>
      </c>
      <c r="M3797" s="24" t="e">
        <f>VLOOKUP(K3797,'Hàng hóa'!$C$5:$J3929,2,0)</f>
        <v>#N/A</v>
      </c>
      <c r="N3797" s="25" t="e">
        <f>VLOOKUP(K3797,'[1]Hàng hóa'!$C$5:$G$22,5,0)</f>
        <v>#N/A</v>
      </c>
      <c r="O3797" s="25" t="e">
        <f t="shared" si="180"/>
        <v>#N/A</v>
      </c>
      <c r="P3797" s="263" t="e">
        <f t="shared" si="181"/>
        <v>#N/A</v>
      </c>
      <c r="Q3797" s="25" t="e">
        <f t="shared" si="182"/>
        <v>#N/A</v>
      </c>
      <c r="R3797" s="24" t="e">
        <f>VLOOKUP(J3797,'[1]Nhân viên'!$E$20:$F$41,2,0)</f>
        <v>#N/A</v>
      </c>
    </row>
    <row r="3798" spans="1:18" x14ac:dyDescent="0.2">
      <c r="A3798" s="11">
        <v>3797</v>
      </c>
      <c r="M3798" s="24" t="e">
        <f>VLOOKUP(K3798,'Hàng hóa'!$C$5:$J3930,2,0)</f>
        <v>#N/A</v>
      </c>
      <c r="N3798" s="25" t="e">
        <f>VLOOKUP(K3798,'[1]Hàng hóa'!$C$5:$G$22,5,0)</f>
        <v>#N/A</v>
      </c>
      <c r="O3798" s="25" t="e">
        <f t="shared" si="180"/>
        <v>#N/A</v>
      </c>
      <c r="P3798" s="263" t="e">
        <f t="shared" si="181"/>
        <v>#N/A</v>
      </c>
      <c r="Q3798" s="25" t="e">
        <f t="shared" si="182"/>
        <v>#N/A</v>
      </c>
      <c r="R3798" s="24" t="e">
        <f>VLOOKUP(J3798,'[1]Nhân viên'!$E$20:$F$41,2,0)</f>
        <v>#N/A</v>
      </c>
    </row>
    <row r="3799" spans="1:18" x14ac:dyDescent="0.2">
      <c r="A3799" s="11">
        <v>3798</v>
      </c>
      <c r="M3799" s="24" t="e">
        <f>VLOOKUP(K3799,'Hàng hóa'!$C$5:$J3931,2,0)</f>
        <v>#N/A</v>
      </c>
      <c r="N3799" s="25" t="e">
        <f>VLOOKUP(K3799,'[1]Hàng hóa'!$C$5:$G$22,5,0)</f>
        <v>#N/A</v>
      </c>
      <c r="O3799" s="25" t="e">
        <f t="shared" si="180"/>
        <v>#N/A</v>
      </c>
      <c r="P3799" s="263" t="e">
        <f t="shared" si="181"/>
        <v>#N/A</v>
      </c>
      <c r="Q3799" s="25" t="e">
        <f t="shared" si="182"/>
        <v>#N/A</v>
      </c>
      <c r="R3799" s="24" t="e">
        <f>VLOOKUP(J3799,'[1]Nhân viên'!$E$20:$F$41,2,0)</f>
        <v>#N/A</v>
      </c>
    </row>
    <row r="3800" spans="1:18" x14ac:dyDescent="0.2">
      <c r="A3800" s="11">
        <v>3799</v>
      </c>
      <c r="M3800" s="24" t="e">
        <f>VLOOKUP(K3800,'Hàng hóa'!$C$5:$J3932,2,0)</f>
        <v>#N/A</v>
      </c>
      <c r="N3800" s="25" t="e">
        <f>VLOOKUP(K3800,'[1]Hàng hóa'!$C$5:$G$22,5,0)</f>
        <v>#N/A</v>
      </c>
      <c r="O3800" s="25" t="e">
        <f t="shared" si="180"/>
        <v>#N/A</v>
      </c>
      <c r="P3800" s="263" t="e">
        <f t="shared" si="181"/>
        <v>#N/A</v>
      </c>
      <c r="Q3800" s="25" t="e">
        <f t="shared" si="182"/>
        <v>#N/A</v>
      </c>
      <c r="R3800" s="24" t="e">
        <f>VLOOKUP(J3800,'[1]Nhân viên'!$E$20:$F$41,2,0)</f>
        <v>#N/A</v>
      </c>
    </row>
    <row r="3801" spans="1:18" x14ac:dyDescent="0.2">
      <c r="A3801" s="11">
        <v>3800</v>
      </c>
      <c r="M3801" s="24" t="e">
        <f>VLOOKUP(K3801,'Hàng hóa'!$C$5:$J3933,2,0)</f>
        <v>#N/A</v>
      </c>
      <c r="N3801" s="25" t="e">
        <f>VLOOKUP(K3801,'[1]Hàng hóa'!$C$5:$G$22,5,0)</f>
        <v>#N/A</v>
      </c>
      <c r="O3801" s="25" t="e">
        <f t="shared" si="180"/>
        <v>#N/A</v>
      </c>
      <c r="P3801" s="263" t="e">
        <f t="shared" si="181"/>
        <v>#N/A</v>
      </c>
      <c r="Q3801" s="25" t="e">
        <f t="shared" si="182"/>
        <v>#N/A</v>
      </c>
      <c r="R3801" s="24" t="e">
        <f>VLOOKUP(J3801,'[1]Nhân viên'!$E$20:$F$41,2,0)</f>
        <v>#N/A</v>
      </c>
    </row>
    <row r="3802" spans="1:18" x14ac:dyDescent="0.2">
      <c r="A3802" s="11">
        <v>3801</v>
      </c>
      <c r="M3802" s="24" t="e">
        <f>VLOOKUP(K3802,'Hàng hóa'!$C$5:$J3934,2,0)</f>
        <v>#N/A</v>
      </c>
      <c r="N3802" s="25" t="e">
        <f>VLOOKUP(K3802,'[1]Hàng hóa'!$C$5:$G$22,5,0)</f>
        <v>#N/A</v>
      </c>
      <c r="O3802" s="25" t="e">
        <f t="shared" ref="O3802:O3865" si="183">L3802*N3802</f>
        <v>#N/A</v>
      </c>
      <c r="P3802" s="263" t="e">
        <f t="shared" ref="P3802:P3865" si="184">O3802*8%</f>
        <v>#N/A</v>
      </c>
      <c r="Q3802" s="25" t="e">
        <f t="shared" ref="Q3802:Q3865" si="185">O3802*P3802+O3802</f>
        <v>#N/A</v>
      </c>
      <c r="R3802" s="24" t="e">
        <f>VLOOKUP(J3802,'[1]Nhân viên'!$E$20:$F$41,2,0)</f>
        <v>#N/A</v>
      </c>
    </row>
    <row r="3803" spans="1:18" x14ac:dyDescent="0.2">
      <c r="A3803" s="11">
        <v>3802</v>
      </c>
      <c r="M3803" s="24" t="e">
        <f>VLOOKUP(K3803,'Hàng hóa'!$C$5:$J3935,2,0)</f>
        <v>#N/A</v>
      </c>
      <c r="N3803" s="25" t="e">
        <f>VLOOKUP(K3803,'[1]Hàng hóa'!$C$5:$G$22,5,0)</f>
        <v>#N/A</v>
      </c>
      <c r="O3803" s="25" t="e">
        <f t="shared" si="183"/>
        <v>#N/A</v>
      </c>
      <c r="P3803" s="263" t="e">
        <f t="shared" si="184"/>
        <v>#N/A</v>
      </c>
      <c r="Q3803" s="25" t="e">
        <f t="shared" si="185"/>
        <v>#N/A</v>
      </c>
      <c r="R3803" s="24" t="e">
        <f>VLOOKUP(J3803,'[1]Nhân viên'!$E$20:$F$41,2,0)</f>
        <v>#N/A</v>
      </c>
    </row>
    <row r="3804" spans="1:18" x14ac:dyDescent="0.2">
      <c r="A3804" s="11">
        <v>3803</v>
      </c>
      <c r="M3804" s="24" t="e">
        <f>VLOOKUP(K3804,'Hàng hóa'!$C$5:$J3936,2,0)</f>
        <v>#N/A</v>
      </c>
      <c r="N3804" s="25" t="e">
        <f>VLOOKUP(K3804,'[1]Hàng hóa'!$C$5:$G$22,5,0)</f>
        <v>#N/A</v>
      </c>
      <c r="O3804" s="25" t="e">
        <f t="shared" si="183"/>
        <v>#N/A</v>
      </c>
      <c r="P3804" s="263" t="e">
        <f t="shared" si="184"/>
        <v>#N/A</v>
      </c>
      <c r="Q3804" s="25" t="e">
        <f t="shared" si="185"/>
        <v>#N/A</v>
      </c>
      <c r="R3804" s="24" t="e">
        <f>VLOOKUP(J3804,'[1]Nhân viên'!$E$20:$F$41,2,0)</f>
        <v>#N/A</v>
      </c>
    </row>
    <row r="3805" spans="1:18" x14ac:dyDescent="0.2">
      <c r="A3805" s="11">
        <v>3804</v>
      </c>
      <c r="M3805" s="24" t="e">
        <f>VLOOKUP(K3805,'Hàng hóa'!$C$5:$J3937,2,0)</f>
        <v>#N/A</v>
      </c>
      <c r="N3805" s="25" t="e">
        <f>VLOOKUP(K3805,'[1]Hàng hóa'!$C$5:$G$22,5,0)</f>
        <v>#N/A</v>
      </c>
      <c r="O3805" s="25" t="e">
        <f t="shared" si="183"/>
        <v>#N/A</v>
      </c>
      <c r="P3805" s="263" t="e">
        <f t="shared" si="184"/>
        <v>#N/A</v>
      </c>
      <c r="Q3805" s="25" t="e">
        <f t="shared" si="185"/>
        <v>#N/A</v>
      </c>
      <c r="R3805" s="24" t="e">
        <f>VLOOKUP(J3805,'[1]Nhân viên'!$E$20:$F$41,2,0)</f>
        <v>#N/A</v>
      </c>
    </row>
    <row r="3806" spans="1:18" x14ac:dyDescent="0.2">
      <c r="A3806" s="11">
        <v>3805</v>
      </c>
      <c r="M3806" s="24" t="e">
        <f>VLOOKUP(K3806,'Hàng hóa'!$C$5:$J3938,2,0)</f>
        <v>#N/A</v>
      </c>
      <c r="N3806" s="25" t="e">
        <f>VLOOKUP(K3806,'[1]Hàng hóa'!$C$5:$G$22,5,0)</f>
        <v>#N/A</v>
      </c>
      <c r="O3806" s="25" t="e">
        <f t="shared" si="183"/>
        <v>#N/A</v>
      </c>
      <c r="P3806" s="263" t="e">
        <f t="shared" si="184"/>
        <v>#N/A</v>
      </c>
      <c r="Q3806" s="25" t="e">
        <f t="shared" si="185"/>
        <v>#N/A</v>
      </c>
      <c r="R3806" s="24" t="e">
        <f>VLOOKUP(J3806,'[1]Nhân viên'!$E$20:$F$41,2,0)</f>
        <v>#N/A</v>
      </c>
    </row>
    <row r="3807" spans="1:18" x14ac:dyDescent="0.2">
      <c r="A3807" s="11">
        <v>3806</v>
      </c>
      <c r="M3807" s="24" t="e">
        <f>VLOOKUP(K3807,'Hàng hóa'!$C$5:$J3939,2,0)</f>
        <v>#N/A</v>
      </c>
      <c r="N3807" s="25" t="e">
        <f>VLOOKUP(K3807,'[1]Hàng hóa'!$C$5:$G$22,5,0)</f>
        <v>#N/A</v>
      </c>
      <c r="O3807" s="25" t="e">
        <f t="shared" si="183"/>
        <v>#N/A</v>
      </c>
      <c r="P3807" s="263" t="e">
        <f t="shared" si="184"/>
        <v>#N/A</v>
      </c>
      <c r="Q3807" s="25" t="e">
        <f t="shared" si="185"/>
        <v>#N/A</v>
      </c>
      <c r="R3807" s="24" t="e">
        <f>VLOOKUP(J3807,'[1]Nhân viên'!$E$20:$F$41,2,0)</f>
        <v>#N/A</v>
      </c>
    </row>
    <row r="3808" spans="1:18" x14ac:dyDescent="0.2">
      <c r="A3808" s="11">
        <v>3807</v>
      </c>
      <c r="M3808" s="24" t="e">
        <f>VLOOKUP(K3808,'Hàng hóa'!$C$5:$J3940,2,0)</f>
        <v>#N/A</v>
      </c>
      <c r="N3808" s="25" t="e">
        <f>VLOOKUP(K3808,'[1]Hàng hóa'!$C$5:$G$22,5,0)</f>
        <v>#N/A</v>
      </c>
      <c r="O3808" s="25" t="e">
        <f t="shared" si="183"/>
        <v>#N/A</v>
      </c>
      <c r="P3808" s="263" t="e">
        <f t="shared" si="184"/>
        <v>#N/A</v>
      </c>
      <c r="Q3808" s="25" t="e">
        <f t="shared" si="185"/>
        <v>#N/A</v>
      </c>
      <c r="R3808" s="24" t="e">
        <f>VLOOKUP(J3808,'[1]Nhân viên'!$E$20:$F$41,2,0)</f>
        <v>#N/A</v>
      </c>
    </row>
    <row r="3809" spans="1:18" x14ac:dyDescent="0.2">
      <c r="A3809" s="11">
        <v>3808</v>
      </c>
      <c r="M3809" s="24" t="e">
        <f>VLOOKUP(K3809,'Hàng hóa'!$C$5:$J3941,2,0)</f>
        <v>#N/A</v>
      </c>
      <c r="N3809" s="25" t="e">
        <f>VLOOKUP(K3809,'[1]Hàng hóa'!$C$5:$G$22,5,0)</f>
        <v>#N/A</v>
      </c>
      <c r="O3809" s="25" t="e">
        <f t="shared" si="183"/>
        <v>#N/A</v>
      </c>
      <c r="P3809" s="263" t="e">
        <f t="shared" si="184"/>
        <v>#N/A</v>
      </c>
      <c r="Q3809" s="25" t="e">
        <f t="shared" si="185"/>
        <v>#N/A</v>
      </c>
      <c r="R3809" s="24" t="e">
        <f>VLOOKUP(J3809,'[1]Nhân viên'!$E$20:$F$41,2,0)</f>
        <v>#N/A</v>
      </c>
    </row>
    <row r="3810" spans="1:18" x14ac:dyDescent="0.2">
      <c r="A3810" s="11">
        <v>3809</v>
      </c>
      <c r="M3810" s="24" t="e">
        <f>VLOOKUP(K3810,'Hàng hóa'!$C$5:$J3942,2,0)</f>
        <v>#N/A</v>
      </c>
      <c r="N3810" s="25" t="e">
        <f>VLOOKUP(K3810,'[1]Hàng hóa'!$C$5:$G$22,5,0)</f>
        <v>#N/A</v>
      </c>
      <c r="O3810" s="25" t="e">
        <f t="shared" si="183"/>
        <v>#N/A</v>
      </c>
      <c r="P3810" s="263" t="e">
        <f t="shared" si="184"/>
        <v>#N/A</v>
      </c>
      <c r="Q3810" s="25" t="e">
        <f t="shared" si="185"/>
        <v>#N/A</v>
      </c>
      <c r="R3810" s="24" t="e">
        <f>VLOOKUP(J3810,'[1]Nhân viên'!$E$20:$F$41,2,0)</f>
        <v>#N/A</v>
      </c>
    </row>
    <row r="3811" spans="1:18" x14ac:dyDescent="0.2">
      <c r="A3811" s="11">
        <v>3810</v>
      </c>
      <c r="M3811" s="24" t="e">
        <f>VLOOKUP(K3811,'Hàng hóa'!$C$5:$J3943,2,0)</f>
        <v>#N/A</v>
      </c>
      <c r="N3811" s="25" t="e">
        <f>VLOOKUP(K3811,'[1]Hàng hóa'!$C$5:$G$22,5,0)</f>
        <v>#N/A</v>
      </c>
      <c r="O3811" s="25" t="e">
        <f t="shared" si="183"/>
        <v>#N/A</v>
      </c>
      <c r="P3811" s="263" t="e">
        <f t="shared" si="184"/>
        <v>#N/A</v>
      </c>
      <c r="Q3811" s="25" t="e">
        <f t="shared" si="185"/>
        <v>#N/A</v>
      </c>
      <c r="R3811" s="24" t="e">
        <f>VLOOKUP(J3811,'[1]Nhân viên'!$E$20:$F$41,2,0)</f>
        <v>#N/A</v>
      </c>
    </row>
    <row r="3812" spans="1:18" x14ac:dyDescent="0.2">
      <c r="A3812" s="11">
        <v>3811</v>
      </c>
      <c r="M3812" s="24" t="e">
        <f>VLOOKUP(K3812,'Hàng hóa'!$C$5:$J3944,2,0)</f>
        <v>#N/A</v>
      </c>
      <c r="N3812" s="25" t="e">
        <f>VLOOKUP(K3812,'[1]Hàng hóa'!$C$5:$G$22,5,0)</f>
        <v>#N/A</v>
      </c>
      <c r="O3812" s="25" t="e">
        <f t="shared" si="183"/>
        <v>#N/A</v>
      </c>
      <c r="P3812" s="263" t="e">
        <f t="shared" si="184"/>
        <v>#N/A</v>
      </c>
      <c r="Q3812" s="25" t="e">
        <f t="shared" si="185"/>
        <v>#N/A</v>
      </c>
      <c r="R3812" s="24" t="e">
        <f>VLOOKUP(J3812,'[1]Nhân viên'!$E$20:$F$41,2,0)</f>
        <v>#N/A</v>
      </c>
    </row>
    <row r="3813" spans="1:18" x14ac:dyDescent="0.2">
      <c r="A3813" s="11">
        <v>3812</v>
      </c>
      <c r="M3813" s="24" t="e">
        <f>VLOOKUP(K3813,'Hàng hóa'!$C$5:$J3945,2,0)</f>
        <v>#N/A</v>
      </c>
      <c r="N3813" s="25" t="e">
        <f>VLOOKUP(K3813,'[1]Hàng hóa'!$C$5:$G$22,5,0)</f>
        <v>#N/A</v>
      </c>
      <c r="O3813" s="25" t="e">
        <f t="shared" si="183"/>
        <v>#N/A</v>
      </c>
      <c r="P3813" s="263" t="e">
        <f t="shared" si="184"/>
        <v>#N/A</v>
      </c>
      <c r="Q3813" s="25" t="e">
        <f t="shared" si="185"/>
        <v>#N/A</v>
      </c>
      <c r="R3813" s="24" t="e">
        <f>VLOOKUP(J3813,'[1]Nhân viên'!$E$20:$F$41,2,0)</f>
        <v>#N/A</v>
      </c>
    </row>
    <row r="3814" spans="1:18" x14ac:dyDescent="0.2">
      <c r="A3814" s="11">
        <v>3813</v>
      </c>
      <c r="M3814" s="24" t="e">
        <f>VLOOKUP(K3814,'Hàng hóa'!$C$5:$J3946,2,0)</f>
        <v>#N/A</v>
      </c>
      <c r="N3814" s="25" t="e">
        <f>VLOOKUP(K3814,'[1]Hàng hóa'!$C$5:$G$22,5,0)</f>
        <v>#N/A</v>
      </c>
      <c r="O3814" s="25" t="e">
        <f t="shared" si="183"/>
        <v>#N/A</v>
      </c>
      <c r="P3814" s="263" t="e">
        <f t="shared" si="184"/>
        <v>#N/A</v>
      </c>
      <c r="Q3814" s="25" t="e">
        <f t="shared" si="185"/>
        <v>#N/A</v>
      </c>
      <c r="R3814" s="24" t="e">
        <f>VLOOKUP(J3814,'[1]Nhân viên'!$E$20:$F$41,2,0)</f>
        <v>#N/A</v>
      </c>
    </row>
    <row r="3815" spans="1:18" x14ac:dyDescent="0.2">
      <c r="A3815" s="11">
        <v>3814</v>
      </c>
      <c r="M3815" s="24" t="e">
        <f>VLOOKUP(K3815,'Hàng hóa'!$C$5:$J3947,2,0)</f>
        <v>#N/A</v>
      </c>
      <c r="N3815" s="25" t="e">
        <f>VLOOKUP(K3815,'[1]Hàng hóa'!$C$5:$G$22,5,0)</f>
        <v>#N/A</v>
      </c>
      <c r="O3815" s="25" t="e">
        <f t="shared" si="183"/>
        <v>#N/A</v>
      </c>
      <c r="P3815" s="263" t="e">
        <f t="shared" si="184"/>
        <v>#N/A</v>
      </c>
      <c r="Q3815" s="25" t="e">
        <f t="shared" si="185"/>
        <v>#N/A</v>
      </c>
      <c r="R3815" s="24" t="e">
        <f>VLOOKUP(J3815,'[1]Nhân viên'!$E$20:$F$41,2,0)</f>
        <v>#N/A</v>
      </c>
    </row>
    <row r="3816" spans="1:18" x14ac:dyDescent="0.2">
      <c r="A3816" s="11">
        <v>3815</v>
      </c>
      <c r="M3816" s="24" t="e">
        <f>VLOOKUP(K3816,'Hàng hóa'!$C$5:$J3948,2,0)</f>
        <v>#N/A</v>
      </c>
      <c r="N3816" s="25" t="e">
        <f>VLOOKUP(K3816,'[1]Hàng hóa'!$C$5:$G$22,5,0)</f>
        <v>#N/A</v>
      </c>
      <c r="O3816" s="25" t="e">
        <f t="shared" si="183"/>
        <v>#N/A</v>
      </c>
      <c r="P3816" s="263" t="e">
        <f t="shared" si="184"/>
        <v>#N/A</v>
      </c>
      <c r="Q3816" s="25" t="e">
        <f t="shared" si="185"/>
        <v>#N/A</v>
      </c>
      <c r="R3816" s="24" t="e">
        <f>VLOOKUP(J3816,'[1]Nhân viên'!$E$20:$F$41,2,0)</f>
        <v>#N/A</v>
      </c>
    </row>
    <row r="3817" spans="1:18" x14ac:dyDescent="0.2">
      <c r="A3817" s="11">
        <v>3816</v>
      </c>
      <c r="M3817" s="24" t="e">
        <f>VLOOKUP(K3817,'Hàng hóa'!$C$5:$J3949,2,0)</f>
        <v>#N/A</v>
      </c>
      <c r="N3817" s="25" t="e">
        <f>VLOOKUP(K3817,'[1]Hàng hóa'!$C$5:$G$22,5,0)</f>
        <v>#N/A</v>
      </c>
      <c r="O3817" s="25" t="e">
        <f t="shared" si="183"/>
        <v>#N/A</v>
      </c>
      <c r="P3817" s="263" t="e">
        <f t="shared" si="184"/>
        <v>#N/A</v>
      </c>
      <c r="Q3817" s="25" t="e">
        <f t="shared" si="185"/>
        <v>#N/A</v>
      </c>
      <c r="R3817" s="24" t="e">
        <f>VLOOKUP(J3817,'[1]Nhân viên'!$E$20:$F$41,2,0)</f>
        <v>#N/A</v>
      </c>
    </row>
    <row r="3818" spans="1:18" x14ac:dyDescent="0.2">
      <c r="A3818" s="11">
        <v>3817</v>
      </c>
      <c r="M3818" s="24" t="e">
        <f>VLOOKUP(K3818,'Hàng hóa'!$C$5:$J3950,2,0)</f>
        <v>#N/A</v>
      </c>
      <c r="N3818" s="25" t="e">
        <f>VLOOKUP(K3818,'[1]Hàng hóa'!$C$5:$G$22,5,0)</f>
        <v>#N/A</v>
      </c>
      <c r="O3818" s="25" t="e">
        <f t="shared" si="183"/>
        <v>#N/A</v>
      </c>
      <c r="P3818" s="263" t="e">
        <f t="shared" si="184"/>
        <v>#N/A</v>
      </c>
      <c r="Q3818" s="25" t="e">
        <f t="shared" si="185"/>
        <v>#N/A</v>
      </c>
      <c r="R3818" s="24" t="e">
        <f>VLOOKUP(J3818,'[1]Nhân viên'!$E$20:$F$41,2,0)</f>
        <v>#N/A</v>
      </c>
    </row>
    <row r="3819" spans="1:18" x14ac:dyDescent="0.2">
      <c r="A3819" s="11">
        <v>3818</v>
      </c>
      <c r="M3819" s="24" t="e">
        <f>VLOOKUP(K3819,'Hàng hóa'!$C$5:$J3951,2,0)</f>
        <v>#N/A</v>
      </c>
      <c r="N3819" s="25" t="e">
        <f>VLOOKUP(K3819,'[1]Hàng hóa'!$C$5:$G$22,5,0)</f>
        <v>#N/A</v>
      </c>
      <c r="O3819" s="25" t="e">
        <f t="shared" si="183"/>
        <v>#N/A</v>
      </c>
      <c r="P3819" s="263" t="e">
        <f t="shared" si="184"/>
        <v>#N/A</v>
      </c>
      <c r="Q3819" s="25" t="e">
        <f t="shared" si="185"/>
        <v>#N/A</v>
      </c>
      <c r="R3819" s="24" t="e">
        <f>VLOOKUP(J3819,'[1]Nhân viên'!$E$20:$F$41,2,0)</f>
        <v>#N/A</v>
      </c>
    </row>
    <row r="3820" spans="1:18" x14ac:dyDescent="0.2">
      <c r="A3820" s="11">
        <v>3819</v>
      </c>
      <c r="M3820" s="24" t="e">
        <f>VLOOKUP(K3820,'Hàng hóa'!$C$5:$J3952,2,0)</f>
        <v>#N/A</v>
      </c>
      <c r="N3820" s="25" t="e">
        <f>VLOOKUP(K3820,'[1]Hàng hóa'!$C$5:$G$22,5,0)</f>
        <v>#N/A</v>
      </c>
      <c r="O3820" s="25" t="e">
        <f t="shared" si="183"/>
        <v>#N/A</v>
      </c>
      <c r="P3820" s="263" t="e">
        <f t="shared" si="184"/>
        <v>#N/A</v>
      </c>
      <c r="Q3820" s="25" t="e">
        <f t="shared" si="185"/>
        <v>#N/A</v>
      </c>
      <c r="R3820" s="24" t="e">
        <f>VLOOKUP(J3820,'[1]Nhân viên'!$E$20:$F$41,2,0)</f>
        <v>#N/A</v>
      </c>
    </row>
    <row r="3821" spans="1:18" x14ac:dyDescent="0.2">
      <c r="A3821" s="11">
        <v>3820</v>
      </c>
      <c r="M3821" s="24" t="e">
        <f>VLOOKUP(K3821,'Hàng hóa'!$C$5:$J3953,2,0)</f>
        <v>#N/A</v>
      </c>
      <c r="N3821" s="25" t="e">
        <f>VLOOKUP(K3821,'[1]Hàng hóa'!$C$5:$G$22,5,0)</f>
        <v>#N/A</v>
      </c>
      <c r="O3821" s="25" t="e">
        <f t="shared" si="183"/>
        <v>#N/A</v>
      </c>
      <c r="P3821" s="263" t="e">
        <f t="shared" si="184"/>
        <v>#N/A</v>
      </c>
      <c r="Q3821" s="25" t="e">
        <f t="shared" si="185"/>
        <v>#N/A</v>
      </c>
      <c r="R3821" s="24" t="e">
        <f>VLOOKUP(J3821,'[1]Nhân viên'!$E$20:$F$41,2,0)</f>
        <v>#N/A</v>
      </c>
    </row>
    <row r="3822" spans="1:18" x14ac:dyDescent="0.2">
      <c r="A3822" s="11">
        <v>3821</v>
      </c>
      <c r="M3822" s="24" t="e">
        <f>VLOOKUP(K3822,'Hàng hóa'!$C$5:$J3954,2,0)</f>
        <v>#N/A</v>
      </c>
      <c r="N3822" s="25" t="e">
        <f>VLOOKUP(K3822,'[1]Hàng hóa'!$C$5:$G$22,5,0)</f>
        <v>#N/A</v>
      </c>
      <c r="O3822" s="25" t="e">
        <f t="shared" si="183"/>
        <v>#N/A</v>
      </c>
      <c r="P3822" s="263" t="e">
        <f t="shared" si="184"/>
        <v>#N/A</v>
      </c>
      <c r="Q3822" s="25" t="e">
        <f t="shared" si="185"/>
        <v>#N/A</v>
      </c>
      <c r="R3822" s="24" t="e">
        <f>VLOOKUP(J3822,'[1]Nhân viên'!$E$20:$F$41,2,0)</f>
        <v>#N/A</v>
      </c>
    </row>
    <row r="3823" spans="1:18" x14ac:dyDescent="0.2">
      <c r="A3823" s="11">
        <v>3822</v>
      </c>
      <c r="M3823" s="24" t="e">
        <f>VLOOKUP(K3823,'Hàng hóa'!$C$5:$J3955,2,0)</f>
        <v>#N/A</v>
      </c>
      <c r="N3823" s="25" t="e">
        <f>VLOOKUP(K3823,'[1]Hàng hóa'!$C$5:$G$22,5,0)</f>
        <v>#N/A</v>
      </c>
      <c r="O3823" s="25" t="e">
        <f t="shared" si="183"/>
        <v>#N/A</v>
      </c>
      <c r="P3823" s="263" t="e">
        <f t="shared" si="184"/>
        <v>#N/A</v>
      </c>
      <c r="Q3823" s="25" t="e">
        <f t="shared" si="185"/>
        <v>#N/A</v>
      </c>
      <c r="R3823" s="24" t="e">
        <f>VLOOKUP(J3823,'[1]Nhân viên'!$E$20:$F$41,2,0)</f>
        <v>#N/A</v>
      </c>
    </row>
    <row r="3824" spans="1:18" x14ac:dyDescent="0.2">
      <c r="A3824" s="11">
        <v>3823</v>
      </c>
      <c r="M3824" s="24" t="e">
        <f>VLOOKUP(K3824,'Hàng hóa'!$C$5:$J3956,2,0)</f>
        <v>#N/A</v>
      </c>
      <c r="N3824" s="25" t="e">
        <f>VLOOKUP(K3824,'[1]Hàng hóa'!$C$5:$G$22,5,0)</f>
        <v>#N/A</v>
      </c>
      <c r="O3824" s="25" t="e">
        <f t="shared" si="183"/>
        <v>#N/A</v>
      </c>
      <c r="P3824" s="263" t="e">
        <f t="shared" si="184"/>
        <v>#N/A</v>
      </c>
      <c r="Q3824" s="25" t="e">
        <f t="shared" si="185"/>
        <v>#N/A</v>
      </c>
      <c r="R3824" s="24" t="e">
        <f>VLOOKUP(J3824,'[1]Nhân viên'!$E$20:$F$41,2,0)</f>
        <v>#N/A</v>
      </c>
    </row>
    <row r="3825" spans="1:18" x14ac:dyDescent="0.2">
      <c r="A3825" s="11">
        <v>3824</v>
      </c>
      <c r="M3825" s="24" t="e">
        <f>VLOOKUP(K3825,'Hàng hóa'!$C$5:$J3957,2,0)</f>
        <v>#N/A</v>
      </c>
      <c r="N3825" s="25" t="e">
        <f>VLOOKUP(K3825,'[1]Hàng hóa'!$C$5:$G$22,5,0)</f>
        <v>#N/A</v>
      </c>
      <c r="O3825" s="25" t="e">
        <f t="shared" si="183"/>
        <v>#N/A</v>
      </c>
      <c r="P3825" s="263" t="e">
        <f t="shared" si="184"/>
        <v>#N/A</v>
      </c>
      <c r="Q3825" s="25" t="e">
        <f t="shared" si="185"/>
        <v>#N/A</v>
      </c>
      <c r="R3825" s="24" t="e">
        <f>VLOOKUP(J3825,'[1]Nhân viên'!$E$20:$F$41,2,0)</f>
        <v>#N/A</v>
      </c>
    </row>
    <row r="3826" spans="1:18" x14ac:dyDescent="0.2">
      <c r="A3826" s="11">
        <v>3825</v>
      </c>
      <c r="M3826" s="24" t="e">
        <f>VLOOKUP(K3826,'Hàng hóa'!$C$5:$J3958,2,0)</f>
        <v>#N/A</v>
      </c>
      <c r="N3826" s="25" t="e">
        <f>VLOOKUP(K3826,'[1]Hàng hóa'!$C$5:$G$22,5,0)</f>
        <v>#N/A</v>
      </c>
      <c r="O3826" s="25" t="e">
        <f t="shared" si="183"/>
        <v>#N/A</v>
      </c>
      <c r="P3826" s="263" t="e">
        <f t="shared" si="184"/>
        <v>#N/A</v>
      </c>
      <c r="Q3826" s="25" t="e">
        <f t="shared" si="185"/>
        <v>#N/A</v>
      </c>
      <c r="R3826" s="24" t="e">
        <f>VLOOKUP(J3826,'[1]Nhân viên'!$E$20:$F$41,2,0)</f>
        <v>#N/A</v>
      </c>
    </row>
    <row r="3827" spans="1:18" x14ac:dyDescent="0.2">
      <c r="A3827" s="11">
        <v>3826</v>
      </c>
      <c r="M3827" s="24" t="e">
        <f>VLOOKUP(K3827,'Hàng hóa'!$C$5:$J3959,2,0)</f>
        <v>#N/A</v>
      </c>
      <c r="N3827" s="25" t="e">
        <f>VLOOKUP(K3827,'[1]Hàng hóa'!$C$5:$G$22,5,0)</f>
        <v>#N/A</v>
      </c>
      <c r="O3827" s="25" t="e">
        <f t="shared" si="183"/>
        <v>#N/A</v>
      </c>
      <c r="P3827" s="263" t="e">
        <f t="shared" si="184"/>
        <v>#N/A</v>
      </c>
      <c r="Q3827" s="25" t="e">
        <f t="shared" si="185"/>
        <v>#N/A</v>
      </c>
      <c r="R3827" s="24" t="e">
        <f>VLOOKUP(J3827,'[1]Nhân viên'!$E$20:$F$41,2,0)</f>
        <v>#N/A</v>
      </c>
    </row>
    <row r="3828" spans="1:18" x14ac:dyDescent="0.2">
      <c r="A3828" s="11">
        <v>3827</v>
      </c>
      <c r="M3828" s="24" t="e">
        <f>VLOOKUP(K3828,'Hàng hóa'!$C$5:$J3960,2,0)</f>
        <v>#N/A</v>
      </c>
      <c r="N3828" s="25" t="e">
        <f>VLOOKUP(K3828,'[1]Hàng hóa'!$C$5:$G$22,5,0)</f>
        <v>#N/A</v>
      </c>
      <c r="O3828" s="25" t="e">
        <f t="shared" si="183"/>
        <v>#N/A</v>
      </c>
      <c r="P3828" s="263" t="e">
        <f t="shared" si="184"/>
        <v>#N/A</v>
      </c>
      <c r="Q3828" s="25" t="e">
        <f t="shared" si="185"/>
        <v>#N/A</v>
      </c>
      <c r="R3828" s="24" t="e">
        <f>VLOOKUP(J3828,'[1]Nhân viên'!$E$20:$F$41,2,0)</f>
        <v>#N/A</v>
      </c>
    </row>
    <row r="3829" spans="1:18" x14ac:dyDescent="0.2">
      <c r="A3829" s="11">
        <v>3828</v>
      </c>
      <c r="M3829" s="24" t="e">
        <f>VLOOKUP(K3829,'Hàng hóa'!$C$5:$J3961,2,0)</f>
        <v>#N/A</v>
      </c>
      <c r="N3829" s="25" t="e">
        <f>VLOOKUP(K3829,'[1]Hàng hóa'!$C$5:$G$22,5,0)</f>
        <v>#N/A</v>
      </c>
      <c r="O3829" s="25" t="e">
        <f t="shared" si="183"/>
        <v>#N/A</v>
      </c>
      <c r="P3829" s="263" t="e">
        <f t="shared" si="184"/>
        <v>#N/A</v>
      </c>
      <c r="Q3829" s="25" t="e">
        <f t="shared" si="185"/>
        <v>#N/A</v>
      </c>
      <c r="R3829" s="24" t="e">
        <f>VLOOKUP(J3829,'[1]Nhân viên'!$E$20:$F$41,2,0)</f>
        <v>#N/A</v>
      </c>
    </row>
    <row r="3830" spans="1:18" x14ac:dyDescent="0.2">
      <c r="A3830" s="11">
        <v>3829</v>
      </c>
      <c r="M3830" s="24" t="e">
        <f>VLOOKUP(K3830,'Hàng hóa'!$C$5:$J3962,2,0)</f>
        <v>#N/A</v>
      </c>
      <c r="N3830" s="25" t="e">
        <f>VLOOKUP(K3830,'[1]Hàng hóa'!$C$5:$G$22,5,0)</f>
        <v>#N/A</v>
      </c>
      <c r="O3830" s="25" t="e">
        <f t="shared" si="183"/>
        <v>#N/A</v>
      </c>
      <c r="P3830" s="263" t="e">
        <f t="shared" si="184"/>
        <v>#N/A</v>
      </c>
      <c r="Q3830" s="25" t="e">
        <f t="shared" si="185"/>
        <v>#N/A</v>
      </c>
      <c r="R3830" s="24" t="e">
        <f>VLOOKUP(J3830,'[1]Nhân viên'!$E$20:$F$41,2,0)</f>
        <v>#N/A</v>
      </c>
    </row>
    <row r="3831" spans="1:18" x14ac:dyDescent="0.2">
      <c r="A3831" s="11">
        <v>3830</v>
      </c>
      <c r="M3831" s="24" t="e">
        <f>VLOOKUP(K3831,'Hàng hóa'!$C$5:$J3963,2,0)</f>
        <v>#N/A</v>
      </c>
      <c r="N3831" s="25" t="e">
        <f>VLOOKUP(K3831,'[1]Hàng hóa'!$C$5:$G$22,5,0)</f>
        <v>#N/A</v>
      </c>
      <c r="O3831" s="25" t="e">
        <f t="shared" si="183"/>
        <v>#N/A</v>
      </c>
      <c r="P3831" s="263" t="e">
        <f t="shared" si="184"/>
        <v>#N/A</v>
      </c>
      <c r="Q3831" s="25" t="e">
        <f t="shared" si="185"/>
        <v>#N/A</v>
      </c>
      <c r="R3831" s="24" t="e">
        <f>VLOOKUP(J3831,'[1]Nhân viên'!$E$20:$F$41,2,0)</f>
        <v>#N/A</v>
      </c>
    </row>
    <row r="3832" spans="1:18" x14ac:dyDescent="0.2">
      <c r="A3832" s="11">
        <v>3831</v>
      </c>
      <c r="M3832" s="24" t="e">
        <f>VLOOKUP(K3832,'Hàng hóa'!$C$5:$J3964,2,0)</f>
        <v>#N/A</v>
      </c>
      <c r="N3832" s="25" t="e">
        <f>VLOOKUP(K3832,'[1]Hàng hóa'!$C$5:$G$22,5,0)</f>
        <v>#N/A</v>
      </c>
      <c r="O3832" s="25" t="e">
        <f t="shared" si="183"/>
        <v>#N/A</v>
      </c>
      <c r="P3832" s="263" t="e">
        <f t="shared" si="184"/>
        <v>#N/A</v>
      </c>
      <c r="Q3832" s="25" t="e">
        <f t="shared" si="185"/>
        <v>#N/A</v>
      </c>
      <c r="R3832" s="24" t="e">
        <f>VLOOKUP(J3832,'[1]Nhân viên'!$E$20:$F$41,2,0)</f>
        <v>#N/A</v>
      </c>
    </row>
    <row r="3833" spans="1:18" x14ac:dyDescent="0.2">
      <c r="A3833" s="11">
        <v>3832</v>
      </c>
      <c r="M3833" s="24" t="e">
        <f>VLOOKUP(K3833,'Hàng hóa'!$C$5:$J3965,2,0)</f>
        <v>#N/A</v>
      </c>
      <c r="N3833" s="25" t="e">
        <f>VLOOKUP(K3833,'[1]Hàng hóa'!$C$5:$G$22,5,0)</f>
        <v>#N/A</v>
      </c>
      <c r="O3833" s="25" t="e">
        <f t="shared" si="183"/>
        <v>#N/A</v>
      </c>
      <c r="P3833" s="263" t="e">
        <f t="shared" si="184"/>
        <v>#N/A</v>
      </c>
      <c r="Q3833" s="25" t="e">
        <f t="shared" si="185"/>
        <v>#N/A</v>
      </c>
      <c r="R3833" s="24" t="e">
        <f>VLOOKUP(J3833,'[1]Nhân viên'!$E$20:$F$41,2,0)</f>
        <v>#N/A</v>
      </c>
    </row>
    <row r="3834" spans="1:18" x14ac:dyDescent="0.2">
      <c r="A3834" s="11">
        <v>3833</v>
      </c>
      <c r="M3834" s="24" t="e">
        <f>VLOOKUP(K3834,'Hàng hóa'!$C$5:$J3966,2,0)</f>
        <v>#N/A</v>
      </c>
      <c r="N3834" s="25" t="e">
        <f>VLOOKUP(K3834,'[1]Hàng hóa'!$C$5:$G$22,5,0)</f>
        <v>#N/A</v>
      </c>
      <c r="O3834" s="25" t="e">
        <f t="shared" si="183"/>
        <v>#N/A</v>
      </c>
      <c r="P3834" s="263" t="e">
        <f t="shared" si="184"/>
        <v>#N/A</v>
      </c>
      <c r="Q3834" s="25" t="e">
        <f t="shared" si="185"/>
        <v>#N/A</v>
      </c>
      <c r="R3834" s="24" t="e">
        <f>VLOOKUP(J3834,'[1]Nhân viên'!$E$20:$F$41,2,0)</f>
        <v>#N/A</v>
      </c>
    </row>
    <row r="3835" spans="1:18" x14ac:dyDescent="0.2">
      <c r="A3835" s="11">
        <v>3834</v>
      </c>
      <c r="M3835" s="24" t="e">
        <f>VLOOKUP(K3835,'Hàng hóa'!$C$5:$J3967,2,0)</f>
        <v>#N/A</v>
      </c>
      <c r="N3835" s="25" t="e">
        <f>VLOOKUP(K3835,'[1]Hàng hóa'!$C$5:$G$22,5,0)</f>
        <v>#N/A</v>
      </c>
      <c r="O3835" s="25" t="e">
        <f t="shared" si="183"/>
        <v>#N/A</v>
      </c>
      <c r="P3835" s="263" t="e">
        <f t="shared" si="184"/>
        <v>#N/A</v>
      </c>
      <c r="Q3835" s="25" t="e">
        <f t="shared" si="185"/>
        <v>#N/A</v>
      </c>
      <c r="R3835" s="24" t="e">
        <f>VLOOKUP(J3835,'[1]Nhân viên'!$E$20:$F$41,2,0)</f>
        <v>#N/A</v>
      </c>
    </row>
    <row r="3836" spans="1:18" x14ac:dyDescent="0.2">
      <c r="A3836" s="11">
        <v>3835</v>
      </c>
      <c r="M3836" s="24" t="e">
        <f>VLOOKUP(K3836,'Hàng hóa'!$C$5:$J3968,2,0)</f>
        <v>#N/A</v>
      </c>
      <c r="N3836" s="25" t="e">
        <f>VLOOKUP(K3836,'[1]Hàng hóa'!$C$5:$G$22,5,0)</f>
        <v>#N/A</v>
      </c>
      <c r="O3836" s="25" t="e">
        <f t="shared" si="183"/>
        <v>#N/A</v>
      </c>
      <c r="P3836" s="263" t="e">
        <f t="shared" si="184"/>
        <v>#N/A</v>
      </c>
      <c r="Q3836" s="25" t="e">
        <f t="shared" si="185"/>
        <v>#N/A</v>
      </c>
      <c r="R3836" s="24" t="e">
        <f>VLOOKUP(J3836,'[1]Nhân viên'!$E$20:$F$41,2,0)</f>
        <v>#N/A</v>
      </c>
    </row>
    <row r="3837" spans="1:18" x14ac:dyDescent="0.2">
      <c r="A3837" s="11">
        <v>3836</v>
      </c>
      <c r="M3837" s="24" t="e">
        <f>VLOOKUP(K3837,'Hàng hóa'!$C$5:$J3969,2,0)</f>
        <v>#N/A</v>
      </c>
      <c r="N3837" s="25" t="e">
        <f>VLOOKUP(K3837,'[1]Hàng hóa'!$C$5:$G$22,5,0)</f>
        <v>#N/A</v>
      </c>
      <c r="O3837" s="25" t="e">
        <f t="shared" si="183"/>
        <v>#N/A</v>
      </c>
      <c r="P3837" s="263" t="e">
        <f t="shared" si="184"/>
        <v>#N/A</v>
      </c>
      <c r="Q3837" s="25" t="e">
        <f t="shared" si="185"/>
        <v>#N/A</v>
      </c>
      <c r="R3837" s="24" t="e">
        <f>VLOOKUP(J3837,'[1]Nhân viên'!$E$20:$F$41,2,0)</f>
        <v>#N/A</v>
      </c>
    </row>
    <row r="3838" spans="1:18" x14ac:dyDescent="0.2">
      <c r="A3838" s="11">
        <v>3837</v>
      </c>
      <c r="M3838" s="24" t="e">
        <f>VLOOKUP(K3838,'Hàng hóa'!$C$5:$J3970,2,0)</f>
        <v>#N/A</v>
      </c>
      <c r="N3838" s="25" t="e">
        <f>VLOOKUP(K3838,'[1]Hàng hóa'!$C$5:$G$22,5,0)</f>
        <v>#N/A</v>
      </c>
      <c r="O3838" s="25" t="e">
        <f t="shared" si="183"/>
        <v>#N/A</v>
      </c>
      <c r="P3838" s="263" t="e">
        <f t="shared" si="184"/>
        <v>#N/A</v>
      </c>
      <c r="Q3838" s="25" t="e">
        <f t="shared" si="185"/>
        <v>#N/A</v>
      </c>
      <c r="R3838" s="24" t="e">
        <f>VLOOKUP(J3838,'[1]Nhân viên'!$E$20:$F$41,2,0)</f>
        <v>#N/A</v>
      </c>
    </row>
    <row r="3839" spans="1:18" x14ac:dyDescent="0.2">
      <c r="A3839" s="11">
        <v>3838</v>
      </c>
      <c r="M3839" s="24" t="e">
        <f>VLOOKUP(K3839,'Hàng hóa'!$C$5:$J3971,2,0)</f>
        <v>#N/A</v>
      </c>
      <c r="N3839" s="25" t="e">
        <f>VLOOKUP(K3839,'[1]Hàng hóa'!$C$5:$G$22,5,0)</f>
        <v>#N/A</v>
      </c>
      <c r="O3839" s="25" t="e">
        <f t="shared" si="183"/>
        <v>#N/A</v>
      </c>
      <c r="P3839" s="263" t="e">
        <f t="shared" si="184"/>
        <v>#N/A</v>
      </c>
      <c r="Q3839" s="25" t="e">
        <f t="shared" si="185"/>
        <v>#N/A</v>
      </c>
      <c r="R3839" s="24" t="e">
        <f>VLOOKUP(J3839,'[1]Nhân viên'!$E$20:$F$41,2,0)</f>
        <v>#N/A</v>
      </c>
    </row>
    <row r="3840" spans="1:18" x14ac:dyDescent="0.2">
      <c r="A3840" s="11">
        <v>3839</v>
      </c>
      <c r="M3840" s="24" t="e">
        <f>VLOOKUP(K3840,'Hàng hóa'!$C$5:$J3972,2,0)</f>
        <v>#N/A</v>
      </c>
      <c r="N3840" s="25" t="e">
        <f>VLOOKUP(K3840,'[1]Hàng hóa'!$C$5:$G$22,5,0)</f>
        <v>#N/A</v>
      </c>
      <c r="O3840" s="25" t="e">
        <f t="shared" si="183"/>
        <v>#N/A</v>
      </c>
      <c r="P3840" s="263" t="e">
        <f t="shared" si="184"/>
        <v>#N/A</v>
      </c>
      <c r="Q3840" s="25" t="e">
        <f t="shared" si="185"/>
        <v>#N/A</v>
      </c>
      <c r="R3840" s="24" t="e">
        <f>VLOOKUP(J3840,'[1]Nhân viên'!$E$20:$F$41,2,0)</f>
        <v>#N/A</v>
      </c>
    </row>
    <row r="3841" spans="1:18" x14ac:dyDescent="0.2">
      <c r="A3841" s="11">
        <v>3840</v>
      </c>
      <c r="M3841" s="24" t="e">
        <f>VLOOKUP(K3841,'Hàng hóa'!$C$5:$J3973,2,0)</f>
        <v>#N/A</v>
      </c>
      <c r="N3841" s="25" t="e">
        <f>VLOOKUP(K3841,'[1]Hàng hóa'!$C$5:$G$22,5,0)</f>
        <v>#N/A</v>
      </c>
      <c r="O3841" s="25" t="e">
        <f t="shared" si="183"/>
        <v>#N/A</v>
      </c>
      <c r="P3841" s="263" t="e">
        <f t="shared" si="184"/>
        <v>#N/A</v>
      </c>
      <c r="Q3841" s="25" t="e">
        <f t="shared" si="185"/>
        <v>#N/A</v>
      </c>
      <c r="R3841" s="24" t="e">
        <f>VLOOKUP(J3841,'[1]Nhân viên'!$E$20:$F$41,2,0)</f>
        <v>#N/A</v>
      </c>
    </row>
    <row r="3842" spans="1:18" x14ac:dyDescent="0.2">
      <c r="A3842" s="11">
        <v>3841</v>
      </c>
      <c r="M3842" s="24" t="e">
        <f>VLOOKUP(K3842,'Hàng hóa'!$C$5:$J3974,2,0)</f>
        <v>#N/A</v>
      </c>
      <c r="N3842" s="25" t="e">
        <f>VLOOKUP(K3842,'[1]Hàng hóa'!$C$5:$G$22,5,0)</f>
        <v>#N/A</v>
      </c>
      <c r="O3842" s="25" t="e">
        <f t="shared" si="183"/>
        <v>#N/A</v>
      </c>
      <c r="P3842" s="263" t="e">
        <f t="shared" si="184"/>
        <v>#N/A</v>
      </c>
      <c r="Q3842" s="25" t="e">
        <f t="shared" si="185"/>
        <v>#N/A</v>
      </c>
      <c r="R3842" s="24" t="e">
        <f>VLOOKUP(J3842,'[1]Nhân viên'!$E$20:$F$41,2,0)</f>
        <v>#N/A</v>
      </c>
    </row>
    <row r="3843" spans="1:18" x14ac:dyDescent="0.2">
      <c r="A3843" s="11">
        <v>3842</v>
      </c>
      <c r="M3843" s="24" t="e">
        <f>VLOOKUP(K3843,'Hàng hóa'!$C$5:$J3975,2,0)</f>
        <v>#N/A</v>
      </c>
      <c r="N3843" s="25" t="e">
        <f>VLOOKUP(K3843,'[1]Hàng hóa'!$C$5:$G$22,5,0)</f>
        <v>#N/A</v>
      </c>
      <c r="O3843" s="25" t="e">
        <f t="shared" si="183"/>
        <v>#N/A</v>
      </c>
      <c r="P3843" s="263" t="e">
        <f t="shared" si="184"/>
        <v>#N/A</v>
      </c>
      <c r="Q3843" s="25" t="e">
        <f t="shared" si="185"/>
        <v>#N/A</v>
      </c>
      <c r="R3843" s="24" t="e">
        <f>VLOOKUP(J3843,'[1]Nhân viên'!$E$20:$F$41,2,0)</f>
        <v>#N/A</v>
      </c>
    </row>
    <row r="3844" spans="1:18" x14ac:dyDescent="0.2">
      <c r="A3844" s="11">
        <v>3843</v>
      </c>
      <c r="M3844" s="24" t="e">
        <f>VLOOKUP(K3844,'Hàng hóa'!$C$5:$J3976,2,0)</f>
        <v>#N/A</v>
      </c>
      <c r="N3844" s="25" t="e">
        <f>VLOOKUP(K3844,'[1]Hàng hóa'!$C$5:$G$22,5,0)</f>
        <v>#N/A</v>
      </c>
      <c r="O3844" s="25" t="e">
        <f t="shared" si="183"/>
        <v>#N/A</v>
      </c>
      <c r="P3844" s="263" t="e">
        <f t="shared" si="184"/>
        <v>#N/A</v>
      </c>
      <c r="Q3844" s="25" t="e">
        <f t="shared" si="185"/>
        <v>#N/A</v>
      </c>
      <c r="R3844" s="24" t="e">
        <f>VLOOKUP(J3844,'[1]Nhân viên'!$E$20:$F$41,2,0)</f>
        <v>#N/A</v>
      </c>
    </row>
    <row r="3845" spans="1:18" x14ac:dyDescent="0.2">
      <c r="A3845" s="11">
        <v>3844</v>
      </c>
      <c r="M3845" s="24" t="e">
        <f>VLOOKUP(K3845,'Hàng hóa'!$C$5:$J3977,2,0)</f>
        <v>#N/A</v>
      </c>
      <c r="N3845" s="25" t="e">
        <f>VLOOKUP(K3845,'[1]Hàng hóa'!$C$5:$G$22,5,0)</f>
        <v>#N/A</v>
      </c>
      <c r="O3845" s="25" t="e">
        <f t="shared" si="183"/>
        <v>#N/A</v>
      </c>
      <c r="P3845" s="263" t="e">
        <f t="shared" si="184"/>
        <v>#N/A</v>
      </c>
      <c r="Q3845" s="25" t="e">
        <f t="shared" si="185"/>
        <v>#N/A</v>
      </c>
      <c r="R3845" s="24" t="e">
        <f>VLOOKUP(J3845,'[1]Nhân viên'!$E$20:$F$41,2,0)</f>
        <v>#N/A</v>
      </c>
    </row>
    <row r="3846" spans="1:18" x14ac:dyDescent="0.2">
      <c r="A3846" s="11">
        <v>3845</v>
      </c>
      <c r="M3846" s="24" t="e">
        <f>VLOOKUP(K3846,'Hàng hóa'!$C$5:$J3978,2,0)</f>
        <v>#N/A</v>
      </c>
      <c r="N3846" s="25" t="e">
        <f>VLOOKUP(K3846,'[1]Hàng hóa'!$C$5:$G$22,5,0)</f>
        <v>#N/A</v>
      </c>
      <c r="O3846" s="25" t="e">
        <f t="shared" si="183"/>
        <v>#N/A</v>
      </c>
      <c r="P3846" s="263" t="e">
        <f t="shared" si="184"/>
        <v>#N/A</v>
      </c>
      <c r="Q3846" s="25" t="e">
        <f t="shared" si="185"/>
        <v>#N/A</v>
      </c>
      <c r="R3846" s="24" t="e">
        <f>VLOOKUP(J3846,'[1]Nhân viên'!$E$20:$F$41,2,0)</f>
        <v>#N/A</v>
      </c>
    </row>
    <row r="3847" spans="1:18" x14ac:dyDescent="0.2">
      <c r="A3847" s="11">
        <v>3846</v>
      </c>
      <c r="M3847" s="24" t="e">
        <f>VLOOKUP(K3847,'Hàng hóa'!$C$5:$J3979,2,0)</f>
        <v>#N/A</v>
      </c>
      <c r="N3847" s="25" t="e">
        <f>VLOOKUP(K3847,'[1]Hàng hóa'!$C$5:$G$22,5,0)</f>
        <v>#N/A</v>
      </c>
      <c r="O3847" s="25" t="e">
        <f t="shared" si="183"/>
        <v>#N/A</v>
      </c>
      <c r="P3847" s="263" t="e">
        <f t="shared" si="184"/>
        <v>#N/A</v>
      </c>
      <c r="Q3847" s="25" t="e">
        <f t="shared" si="185"/>
        <v>#N/A</v>
      </c>
      <c r="R3847" s="24" t="e">
        <f>VLOOKUP(J3847,'[1]Nhân viên'!$E$20:$F$41,2,0)</f>
        <v>#N/A</v>
      </c>
    </row>
    <row r="3848" spans="1:18" x14ac:dyDescent="0.2">
      <c r="A3848" s="11">
        <v>3847</v>
      </c>
      <c r="M3848" s="24" t="e">
        <f>VLOOKUP(K3848,'Hàng hóa'!$C$5:$J3980,2,0)</f>
        <v>#N/A</v>
      </c>
      <c r="N3848" s="25" t="e">
        <f>VLOOKUP(K3848,'[1]Hàng hóa'!$C$5:$G$22,5,0)</f>
        <v>#N/A</v>
      </c>
      <c r="O3848" s="25" t="e">
        <f t="shared" si="183"/>
        <v>#N/A</v>
      </c>
      <c r="P3848" s="263" t="e">
        <f t="shared" si="184"/>
        <v>#N/A</v>
      </c>
      <c r="Q3848" s="25" t="e">
        <f t="shared" si="185"/>
        <v>#N/A</v>
      </c>
      <c r="R3848" s="24" t="e">
        <f>VLOOKUP(J3848,'[1]Nhân viên'!$E$20:$F$41,2,0)</f>
        <v>#N/A</v>
      </c>
    </row>
    <row r="3849" spans="1:18" x14ac:dyDescent="0.2">
      <c r="A3849" s="11">
        <v>3848</v>
      </c>
      <c r="M3849" s="24" t="e">
        <f>VLOOKUP(K3849,'Hàng hóa'!$C$5:$J3981,2,0)</f>
        <v>#N/A</v>
      </c>
      <c r="N3849" s="25" t="e">
        <f>VLOOKUP(K3849,'[1]Hàng hóa'!$C$5:$G$22,5,0)</f>
        <v>#N/A</v>
      </c>
      <c r="O3849" s="25" t="e">
        <f t="shared" si="183"/>
        <v>#N/A</v>
      </c>
      <c r="P3849" s="263" t="e">
        <f t="shared" si="184"/>
        <v>#N/A</v>
      </c>
      <c r="Q3849" s="25" t="e">
        <f t="shared" si="185"/>
        <v>#N/A</v>
      </c>
      <c r="R3849" s="24" t="e">
        <f>VLOOKUP(J3849,'[1]Nhân viên'!$E$20:$F$41,2,0)</f>
        <v>#N/A</v>
      </c>
    </row>
    <row r="3850" spans="1:18" x14ac:dyDescent="0.2">
      <c r="A3850" s="11">
        <v>3849</v>
      </c>
      <c r="M3850" s="24" t="e">
        <f>VLOOKUP(K3850,'Hàng hóa'!$C$5:$J3982,2,0)</f>
        <v>#N/A</v>
      </c>
      <c r="N3850" s="25" t="e">
        <f>VLOOKUP(K3850,'[1]Hàng hóa'!$C$5:$G$22,5,0)</f>
        <v>#N/A</v>
      </c>
      <c r="O3850" s="25" t="e">
        <f t="shared" si="183"/>
        <v>#N/A</v>
      </c>
      <c r="P3850" s="263" t="e">
        <f t="shared" si="184"/>
        <v>#N/A</v>
      </c>
      <c r="Q3850" s="25" t="e">
        <f t="shared" si="185"/>
        <v>#N/A</v>
      </c>
      <c r="R3850" s="24" t="e">
        <f>VLOOKUP(J3850,'[1]Nhân viên'!$E$20:$F$41,2,0)</f>
        <v>#N/A</v>
      </c>
    </row>
    <row r="3851" spans="1:18" x14ac:dyDescent="0.2">
      <c r="A3851" s="11">
        <v>3850</v>
      </c>
      <c r="M3851" s="24" t="e">
        <f>VLOOKUP(K3851,'Hàng hóa'!$C$5:$J3983,2,0)</f>
        <v>#N/A</v>
      </c>
      <c r="N3851" s="25" t="e">
        <f>VLOOKUP(K3851,'[1]Hàng hóa'!$C$5:$G$22,5,0)</f>
        <v>#N/A</v>
      </c>
      <c r="O3851" s="25" t="e">
        <f t="shared" si="183"/>
        <v>#N/A</v>
      </c>
      <c r="P3851" s="263" t="e">
        <f t="shared" si="184"/>
        <v>#N/A</v>
      </c>
      <c r="Q3851" s="25" t="e">
        <f t="shared" si="185"/>
        <v>#N/A</v>
      </c>
      <c r="R3851" s="24" t="e">
        <f>VLOOKUP(J3851,'[1]Nhân viên'!$E$20:$F$41,2,0)</f>
        <v>#N/A</v>
      </c>
    </row>
    <row r="3852" spans="1:18" x14ac:dyDescent="0.2">
      <c r="A3852" s="11">
        <v>3851</v>
      </c>
      <c r="M3852" s="24" t="e">
        <f>VLOOKUP(K3852,'Hàng hóa'!$C$5:$J3984,2,0)</f>
        <v>#N/A</v>
      </c>
      <c r="N3852" s="25" t="e">
        <f>VLOOKUP(K3852,'[1]Hàng hóa'!$C$5:$G$22,5,0)</f>
        <v>#N/A</v>
      </c>
      <c r="O3852" s="25" t="e">
        <f t="shared" si="183"/>
        <v>#N/A</v>
      </c>
      <c r="P3852" s="263" t="e">
        <f t="shared" si="184"/>
        <v>#N/A</v>
      </c>
      <c r="Q3852" s="25" t="e">
        <f t="shared" si="185"/>
        <v>#N/A</v>
      </c>
      <c r="R3852" s="24" t="e">
        <f>VLOOKUP(J3852,'[1]Nhân viên'!$E$20:$F$41,2,0)</f>
        <v>#N/A</v>
      </c>
    </row>
    <row r="3853" spans="1:18" x14ac:dyDescent="0.2">
      <c r="A3853" s="11">
        <v>3852</v>
      </c>
      <c r="M3853" s="24" t="e">
        <f>VLOOKUP(K3853,'Hàng hóa'!$C$5:$J3985,2,0)</f>
        <v>#N/A</v>
      </c>
      <c r="N3853" s="25" t="e">
        <f>VLOOKUP(K3853,'[1]Hàng hóa'!$C$5:$G$22,5,0)</f>
        <v>#N/A</v>
      </c>
      <c r="O3853" s="25" t="e">
        <f t="shared" si="183"/>
        <v>#N/A</v>
      </c>
      <c r="P3853" s="263" t="e">
        <f t="shared" si="184"/>
        <v>#N/A</v>
      </c>
      <c r="Q3853" s="25" t="e">
        <f t="shared" si="185"/>
        <v>#N/A</v>
      </c>
      <c r="R3853" s="24" t="e">
        <f>VLOOKUP(J3853,'[1]Nhân viên'!$E$20:$F$41,2,0)</f>
        <v>#N/A</v>
      </c>
    </row>
    <row r="3854" spans="1:18" x14ac:dyDescent="0.2">
      <c r="A3854" s="11">
        <v>3853</v>
      </c>
      <c r="M3854" s="24" t="e">
        <f>VLOOKUP(K3854,'Hàng hóa'!$C$5:$J3986,2,0)</f>
        <v>#N/A</v>
      </c>
      <c r="N3854" s="25" t="e">
        <f>VLOOKUP(K3854,'[1]Hàng hóa'!$C$5:$G$22,5,0)</f>
        <v>#N/A</v>
      </c>
      <c r="O3854" s="25" t="e">
        <f t="shared" si="183"/>
        <v>#N/A</v>
      </c>
      <c r="P3854" s="263" t="e">
        <f t="shared" si="184"/>
        <v>#N/A</v>
      </c>
      <c r="Q3854" s="25" t="e">
        <f t="shared" si="185"/>
        <v>#N/A</v>
      </c>
      <c r="R3854" s="24" t="e">
        <f>VLOOKUP(J3854,'[1]Nhân viên'!$E$20:$F$41,2,0)</f>
        <v>#N/A</v>
      </c>
    </row>
    <row r="3855" spans="1:18" x14ac:dyDescent="0.2">
      <c r="A3855" s="11">
        <v>3854</v>
      </c>
      <c r="M3855" s="24" t="e">
        <f>VLOOKUP(K3855,'Hàng hóa'!$C$5:$J3987,2,0)</f>
        <v>#N/A</v>
      </c>
      <c r="N3855" s="25" t="e">
        <f>VLOOKUP(K3855,'[1]Hàng hóa'!$C$5:$G$22,5,0)</f>
        <v>#N/A</v>
      </c>
      <c r="O3855" s="25" t="e">
        <f t="shared" si="183"/>
        <v>#N/A</v>
      </c>
      <c r="P3855" s="263" t="e">
        <f t="shared" si="184"/>
        <v>#N/A</v>
      </c>
      <c r="Q3855" s="25" t="e">
        <f t="shared" si="185"/>
        <v>#N/A</v>
      </c>
      <c r="R3855" s="24" t="e">
        <f>VLOOKUP(J3855,'[1]Nhân viên'!$E$20:$F$41,2,0)</f>
        <v>#N/A</v>
      </c>
    </row>
    <row r="3856" spans="1:18" x14ac:dyDescent="0.2">
      <c r="A3856" s="11">
        <v>3855</v>
      </c>
      <c r="M3856" s="24" t="e">
        <f>VLOOKUP(K3856,'Hàng hóa'!$C$5:$J3988,2,0)</f>
        <v>#N/A</v>
      </c>
      <c r="N3856" s="25" t="e">
        <f>VLOOKUP(K3856,'[1]Hàng hóa'!$C$5:$G$22,5,0)</f>
        <v>#N/A</v>
      </c>
      <c r="O3856" s="25" t="e">
        <f t="shared" si="183"/>
        <v>#N/A</v>
      </c>
      <c r="P3856" s="263" t="e">
        <f t="shared" si="184"/>
        <v>#N/A</v>
      </c>
      <c r="Q3856" s="25" t="e">
        <f t="shared" si="185"/>
        <v>#N/A</v>
      </c>
      <c r="R3856" s="24" t="e">
        <f>VLOOKUP(J3856,'[1]Nhân viên'!$E$20:$F$41,2,0)</f>
        <v>#N/A</v>
      </c>
    </row>
    <row r="3857" spans="1:18" x14ac:dyDescent="0.2">
      <c r="A3857" s="11">
        <v>3856</v>
      </c>
      <c r="M3857" s="24" t="e">
        <f>VLOOKUP(K3857,'Hàng hóa'!$C$5:$J3989,2,0)</f>
        <v>#N/A</v>
      </c>
      <c r="N3857" s="25" t="e">
        <f>VLOOKUP(K3857,'[1]Hàng hóa'!$C$5:$G$22,5,0)</f>
        <v>#N/A</v>
      </c>
      <c r="O3857" s="25" t="e">
        <f t="shared" si="183"/>
        <v>#N/A</v>
      </c>
      <c r="P3857" s="263" t="e">
        <f t="shared" si="184"/>
        <v>#N/A</v>
      </c>
      <c r="Q3857" s="25" t="e">
        <f t="shared" si="185"/>
        <v>#N/A</v>
      </c>
      <c r="R3857" s="24" t="e">
        <f>VLOOKUP(J3857,'[1]Nhân viên'!$E$20:$F$41,2,0)</f>
        <v>#N/A</v>
      </c>
    </row>
    <row r="3858" spans="1:18" x14ac:dyDescent="0.2">
      <c r="A3858" s="11">
        <v>3857</v>
      </c>
      <c r="M3858" s="24" t="e">
        <f>VLOOKUP(K3858,'Hàng hóa'!$C$5:$J3990,2,0)</f>
        <v>#N/A</v>
      </c>
      <c r="N3858" s="25" t="e">
        <f>VLOOKUP(K3858,'[1]Hàng hóa'!$C$5:$G$22,5,0)</f>
        <v>#N/A</v>
      </c>
      <c r="O3858" s="25" t="e">
        <f t="shared" si="183"/>
        <v>#N/A</v>
      </c>
      <c r="P3858" s="263" t="e">
        <f t="shared" si="184"/>
        <v>#N/A</v>
      </c>
      <c r="Q3858" s="25" t="e">
        <f t="shared" si="185"/>
        <v>#N/A</v>
      </c>
      <c r="R3858" s="24" t="e">
        <f>VLOOKUP(J3858,'[1]Nhân viên'!$E$20:$F$41,2,0)</f>
        <v>#N/A</v>
      </c>
    </row>
    <row r="3859" spans="1:18" x14ac:dyDescent="0.2">
      <c r="A3859" s="11">
        <v>3858</v>
      </c>
      <c r="M3859" s="24" t="e">
        <f>VLOOKUP(K3859,'Hàng hóa'!$C$5:$J3991,2,0)</f>
        <v>#N/A</v>
      </c>
      <c r="N3859" s="25" t="e">
        <f>VLOOKUP(K3859,'[1]Hàng hóa'!$C$5:$G$22,5,0)</f>
        <v>#N/A</v>
      </c>
      <c r="O3859" s="25" t="e">
        <f t="shared" si="183"/>
        <v>#N/A</v>
      </c>
      <c r="P3859" s="263" t="e">
        <f t="shared" si="184"/>
        <v>#N/A</v>
      </c>
      <c r="Q3859" s="25" t="e">
        <f t="shared" si="185"/>
        <v>#N/A</v>
      </c>
      <c r="R3859" s="24" t="e">
        <f>VLOOKUP(J3859,'[1]Nhân viên'!$E$20:$F$41,2,0)</f>
        <v>#N/A</v>
      </c>
    </row>
    <row r="3860" spans="1:18" x14ac:dyDescent="0.2">
      <c r="A3860" s="11">
        <v>3859</v>
      </c>
      <c r="M3860" s="24" t="e">
        <f>VLOOKUP(K3860,'Hàng hóa'!$C$5:$J3992,2,0)</f>
        <v>#N/A</v>
      </c>
      <c r="N3860" s="25" t="e">
        <f>VLOOKUP(K3860,'[1]Hàng hóa'!$C$5:$G$22,5,0)</f>
        <v>#N/A</v>
      </c>
      <c r="O3860" s="25" t="e">
        <f t="shared" si="183"/>
        <v>#N/A</v>
      </c>
      <c r="P3860" s="263" t="e">
        <f t="shared" si="184"/>
        <v>#N/A</v>
      </c>
      <c r="Q3860" s="25" t="e">
        <f t="shared" si="185"/>
        <v>#N/A</v>
      </c>
      <c r="R3860" s="24" t="e">
        <f>VLOOKUP(J3860,'[1]Nhân viên'!$E$20:$F$41,2,0)</f>
        <v>#N/A</v>
      </c>
    </row>
    <row r="3861" spans="1:18" x14ac:dyDescent="0.2">
      <c r="A3861" s="11">
        <v>3860</v>
      </c>
      <c r="M3861" s="24" t="e">
        <f>VLOOKUP(K3861,'Hàng hóa'!$C$5:$J3993,2,0)</f>
        <v>#N/A</v>
      </c>
      <c r="N3861" s="25" t="e">
        <f>VLOOKUP(K3861,'[1]Hàng hóa'!$C$5:$G$22,5,0)</f>
        <v>#N/A</v>
      </c>
      <c r="O3861" s="25" t="e">
        <f t="shared" si="183"/>
        <v>#N/A</v>
      </c>
      <c r="P3861" s="263" t="e">
        <f t="shared" si="184"/>
        <v>#N/A</v>
      </c>
      <c r="Q3861" s="25" t="e">
        <f t="shared" si="185"/>
        <v>#N/A</v>
      </c>
      <c r="R3861" s="24" t="e">
        <f>VLOOKUP(J3861,'[1]Nhân viên'!$E$20:$F$41,2,0)</f>
        <v>#N/A</v>
      </c>
    </row>
    <row r="3862" spans="1:18" x14ac:dyDescent="0.2">
      <c r="A3862" s="11">
        <v>3861</v>
      </c>
      <c r="M3862" s="24" t="e">
        <f>VLOOKUP(K3862,'Hàng hóa'!$C$5:$J3994,2,0)</f>
        <v>#N/A</v>
      </c>
      <c r="N3862" s="25" t="e">
        <f>VLOOKUP(K3862,'[1]Hàng hóa'!$C$5:$G$22,5,0)</f>
        <v>#N/A</v>
      </c>
      <c r="O3862" s="25" t="e">
        <f t="shared" si="183"/>
        <v>#N/A</v>
      </c>
      <c r="P3862" s="263" t="e">
        <f t="shared" si="184"/>
        <v>#N/A</v>
      </c>
      <c r="Q3862" s="25" t="e">
        <f t="shared" si="185"/>
        <v>#N/A</v>
      </c>
      <c r="R3862" s="24" t="e">
        <f>VLOOKUP(J3862,'[1]Nhân viên'!$E$20:$F$41,2,0)</f>
        <v>#N/A</v>
      </c>
    </row>
    <row r="3863" spans="1:18" x14ac:dyDescent="0.2">
      <c r="A3863" s="11">
        <v>3862</v>
      </c>
      <c r="M3863" s="24" t="e">
        <f>VLOOKUP(K3863,'Hàng hóa'!$C$5:$J3995,2,0)</f>
        <v>#N/A</v>
      </c>
      <c r="N3863" s="25" t="e">
        <f>VLOOKUP(K3863,'[1]Hàng hóa'!$C$5:$G$22,5,0)</f>
        <v>#N/A</v>
      </c>
      <c r="O3863" s="25" t="e">
        <f t="shared" si="183"/>
        <v>#N/A</v>
      </c>
      <c r="P3863" s="263" t="e">
        <f t="shared" si="184"/>
        <v>#N/A</v>
      </c>
      <c r="Q3863" s="25" t="e">
        <f t="shared" si="185"/>
        <v>#N/A</v>
      </c>
      <c r="R3863" s="24" t="e">
        <f>VLOOKUP(J3863,'[1]Nhân viên'!$E$20:$F$41,2,0)</f>
        <v>#N/A</v>
      </c>
    </row>
    <row r="3864" spans="1:18" x14ac:dyDescent="0.2">
      <c r="A3864" s="11">
        <v>3863</v>
      </c>
      <c r="M3864" s="24" t="e">
        <f>VLOOKUP(K3864,'Hàng hóa'!$C$5:$J3996,2,0)</f>
        <v>#N/A</v>
      </c>
      <c r="N3864" s="25" t="e">
        <f>VLOOKUP(K3864,'[1]Hàng hóa'!$C$5:$G$22,5,0)</f>
        <v>#N/A</v>
      </c>
      <c r="O3864" s="25" t="e">
        <f t="shared" si="183"/>
        <v>#N/A</v>
      </c>
      <c r="P3864" s="263" t="e">
        <f t="shared" si="184"/>
        <v>#N/A</v>
      </c>
      <c r="Q3864" s="25" t="e">
        <f t="shared" si="185"/>
        <v>#N/A</v>
      </c>
      <c r="R3864" s="24" t="e">
        <f>VLOOKUP(J3864,'[1]Nhân viên'!$E$20:$F$41,2,0)</f>
        <v>#N/A</v>
      </c>
    </row>
    <row r="3865" spans="1:18" x14ac:dyDescent="0.2">
      <c r="A3865" s="11">
        <v>3864</v>
      </c>
      <c r="M3865" s="24" t="e">
        <f>VLOOKUP(K3865,'Hàng hóa'!$C$5:$J3997,2,0)</f>
        <v>#N/A</v>
      </c>
      <c r="N3865" s="25" t="e">
        <f>VLOOKUP(K3865,'[1]Hàng hóa'!$C$5:$G$22,5,0)</f>
        <v>#N/A</v>
      </c>
      <c r="O3865" s="25" t="e">
        <f t="shared" si="183"/>
        <v>#N/A</v>
      </c>
      <c r="P3865" s="263" t="e">
        <f t="shared" si="184"/>
        <v>#N/A</v>
      </c>
      <c r="Q3865" s="25" t="e">
        <f t="shared" si="185"/>
        <v>#N/A</v>
      </c>
      <c r="R3865" s="24" t="e">
        <f>VLOOKUP(J3865,'[1]Nhân viên'!$E$20:$F$41,2,0)</f>
        <v>#N/A</v>
      </c>
    </row>
    <row r="3866" spans="1:18" x14ac:dyDescent="0.2">
      <c r="A3866" s="11">
        <v>3865</v>
      </c>
      <c r="M3866" s="24" t="e">
        <f>VLOOKUP(K3866,'Hàng hóa'!$C$5:$J3998,2,0)</f>
        <v>#N/A</v>
      </c>
      <c r="N3866" s="25" t="e">
        <f>VLOOKUP(K3866,'[1]Hàng hóa'!$C$5:$G$22,5,0)</f>
        <v>#N/A</v>
      </c>
      <c r="O3866" s="25" t="e">
        <f t="shared" ref="O3866:O3929" si="186">L3866*N3866</f>
        <v>#N/A</v>
      </c>
      <c r="P3866" s="263" t="e">
        <f t="shared" ref="P3866:P3929" si="187">O3866*8%</f>
        <v>#N/A</v>
      </c>
      <c r="Q3866" s="25" t="e">
        <f t="shared" ref="Q3866:Q3929" si="188">O3866*P3866+O3866</f>
        <v>#N/A</v>
      </c>
      <c r="R3866" s="24" t="e">
        <f>VLOOKUP(J3866,'[1]Nhân viên'!$E$20:$F$41,2,0)</f>
        <v>#N/A</v>
      </c>
    </row>
    <row r="3867" spans="1:18" x14ac:dyDescent="0.2">
      <c r="A3867" s="11">
        <v>3866</v>
      </c>
      <c r="M3867" s="24" t="e">
        <f>VLOOKUP(K3867,'Hàng hóa'!$C$5:$J3999,2,0)</f>
        <v>#N/A</v>
      </c>
      <c r="N3867" s="25" t="e">
        <f>VLOOKUP(K3867,'[1]Hàng hóa'!$C$5:$G$22,5,0)</f>
        <v>#N/A</v>
      </c>
      <c r="O3867" s="25" t="e">
        <f t="shared" si="186"/>
        <v>#N/A</v>
      </c>
      <c r="P3867" s="263" t="e">
        <f t="shared" si="187"/>
        <v>#N/A</v>
      </c>
      <c r="Q3867" s="25" t="e">
        <f t="shared" si="188"/>
        <v>#N/A</v>
      </c>
      <c r="R3867" s="24" t="e">
        <f>VLOOKUP(J3867,'[1]Nhân viên'!$E$20:$F$41,2,0)</f>
        <v>#N/A</v>
      </c>
    </row>
    <row r="3868" spans="1:18" x14ac:dyDescent="0.2">
      <c r="A3868" s="11">
        <v>3867</v>
      </c>
      <c r="M3868" s="24" t="e">
        <f>VLOOKUP(K3868,'Hàng hóa'!$C$5:$J4000,2,0)</f>
        <v>#N/A</v>
      </c>
      <c r="N3868" s="25" t="e">
        <f>VLOOKUP(K3868,'[1]Hàng hóa'!$C$5:$G$22,5,0)</f>
        <v>#N/A</v>
      </c>
      <c r="O3868" s="25" t="e">
        <f t="shared" si="186"/>
        <v>#N/A</v>
      </c>
      <c r="P3868" s="263" t="e">
        <f t="shared" si="187"/>
        <v>#N/A</v>
      </c>
      <c r="Q3868" s="25" t="e">
        <f t="shared" si="188"/>
        <v>#N/A</v>
      </c>
      <c r="R3868" s="24" t="e">
        <f>VLOOKUP(J3868,'[1]Nhân viên'!$E$20:$F$41,2,0)</f>
        <v>#N/A</v>
      </c>
    </row>
    <row r="3869" spans="1:18" x14ac:dyDescent="0.2">
      <c r="A3869" s="11">
        <v>3868</v>
      </c>
      <c r="M3869" s="24" t="e">
        <f>VLOOKUP(K3869,'Hàng hóa'!$C$5:$J4001,2,0)</f>
        <v>#N/A</v>
      </c>
      <c r="N3869" s="25" t="e">
        <f>VLOOKUP(K3869,'[1]Hàng hóa'!$C$5:$G$22,5,0)</f>
        <v>#N/A</v>
      </c>
      <c r="O3869" s="25" t="e">
        <f t="shared" si="186"/>
        <v>#N/A</v>
      </c>
      <c r="P3869" s="263" t="e">
        <f t="shared" si="187"/>
        <v>#N/A</v>
      </c>
      <c r="Q3869" s="25" t="e">
        <f t="shared" si="188"/>
        <v>#N/A</v>
      </c>
      <c r="R3869" s="24" t="e">
        <f>VLOOKUP(J3869,'[1]Nhân viên'!$E$20:$F$41,2,0)</f>
        <v>#N/A</v>
      </c>
    </row>
    <row r="3870" spans="1:18" x14ac:dyDescent="0.2">
      <c r="A3870" s="11">
        <v>3869</v>
      </c>
      <c r="M3870" s="24" t="e">
        <f>VLOOKUP(K3870,'Hàng hóa'!$C$5:$J4002,2,0)</f>
        <v>#N/A</v>
      </c>
      <c r="N3870" s="25" t="e">
        <f>VLOOKUP(K3870,'[1]Hàng hóa'!$C$5:$G$22,5,0)</f>
        <v>#N/A</v>
      </c>
      <c r="O3870" s="25" t="e">
        <f t="shared" si="186"/>
        <v>#N/A</v>
      </c>
      <c r="P3870" s="263" t="e">
        <f t="shared" si="187"/>
        <v>#N/A</v>
      </c>
      <c r="Q3870" s="25" t="e">
        <f t="shared" si="188"/>
        <v>#N/A</v>
      </c>
      <c r="R3870" s="24" t="e">
        <f>VLOOKUP(J3870,'[1]Nhân viên'!$E$20:$F$41,2,0)</f>
        <v>#N/A</v>
      </c>
    </row>
    <row r="3871" spans="1:18" x14ac:dyDescent="0.2">
      <c r="A3871" s="11">
        <v>3870</v>
      </c>
      <c r="M3871" s="24" t="e">
        <f>VLOOKUP(K3871,'Hàng hóa'!$C$5:$J4003,2,0)</f>
        <v>#N/A</v>
      </c>
      <c r="N3871" s="25" t="e">
        <f>VLOOKUP(K3871,'[1]Hàng hóa'!$C$5:$G$22,5,0)</f>
        <v>#N/A</v>
      </c>
      <c r="O3871" s="25" t="e">
        <f t="shared" si="186"/>
        <v>#N/A</v>
      </c>
      <c r="P3871" s="263" t="e">
        <f t="shared" si="187"/>
        <v>#N/A</v>
      </c>
      <c r="Q3871" s="25" t="e">
        <f t="shared" si="188"/>
        <v>#N/A</v>
      </c>
      <c r="R3871" s="24" t="e">
        <f>VLOOKUP(J3871,'[1]Nhân viên'!$E$20:$F$41,2,0)</f>
        <v>#N/A</v>
      </c>
    </row>
    <row r="3872" spans="1:18" x14ac:dyDescent="0.2">
      <c r="A3872" s="11">
        <v>3871</v>
      </c>
      <c r="M3872" s="24" t="e">
        <f>VLOOKUP(K3872,'Hàng hóa'!$C$5:$J4004,2,0)</f>
        <v>#N/A</v>
      </c>
      <c r="N3872" s="25" t="e">
        <f>VLOOKUP(K3872,'[1]Hàng hóa'!$C$5:$G$22,5,0)</f>
        <v>#N/A</v>
      </c>
      <c r="O3872" s="25" t="e">
        <f t="shared" si="186"/>
        <v>#N/A</v>
      </c>
      <c r="P3872" s="263" t="e">
        <f t="shared" si="187"/>
        <v>#N/A</v>
      </c>
      <c r="Q3872" s="25" t="e">
        <f t="shared" si="188"/>
        <v>#N/A</v>
      </c>
      <c r="R3872" s="24" t="e">
        <f>VLOOKUP(J3872,'[1]Nhân viên'!$E$20:$F$41,2,0)</f>
        <v>#N/A</v>
      </c>
    </row>
    <row r="3873" spans="1:18" x14ac:dyDescent="0.2">
      <c r="A3873" s="11">
        <v>3872</v>
      </c>
      <c r="M3873" s="24" t="e">
        <f>VLOOKUP(K3873,'Hàng hóa'!$C$5:$J4005,2,0)</f>
        <v>#N/A</v>
      </c>
      <c r="N3873" s="25" t="e">
        <f>VLOOKUP(K3873,'[1]Hàng hóa'!$C$5:$G$22,5,0)</f>
        <v>#N/A</v>
      </c>
      <c r="O3873" s="25" t="e">
        <f t="shared" si="186"/>
        <v>#N/A</v>
      </c>
      <c r="P3873" s="263" t="e">
        <f t="shared" si="187"/>
        <v>#N/A</v>
      </c>
      <c r="Q3873" s="25" t="e">
        <f t="shared" si="188"/>
        <v>#N/A</v>
      </c>
      <c r="R3873" s="24" t="e">
        <f>VLOOKUP(J3873,'[1]Nhân viên'!$E$20:$F$41,2,0)</f>
        <v>#N/A</v>
      </c>
    </row>
    <row r="3874" spans="1:18" x14ac:dyDescent="0.2">
      <c r="A3874" s="11">
        <v>3873</v>
      </c>
      <c r="M3874" s="24" t="e">
        <f>VLOOKUP(K3874,'Hàng hóa'!$C$5:$J4006,2,0)</f>
        <v>#N/A</v>
      </c>
      <c r="N3874" s="25" t="e">
        <f>VLOOKUP(K3874,'[1]Hàng hóa'!$C$5:$G$22,5,0)</f>
        <v>#N/A</v>
      </c>
      <c r="O3874" s="25" t="e">
        <f t="shared" si="186"/>
        <v>#N/A</v>
      </c>
      <c r="P3874" s="263" t="e">
        <f t="shared" si="187"/>
        <v>#N/A</v>
      </c>
      <c r="Q3874" s="25" t="e">
        <f t="shared" si="188"/>
        <v>#N/A</v>
      </c>
      <c r="R3874" s="24" t="e">
        <f>VLOOKUP(J3874,'[1]Nhân viên'!$E$20:$F$41,2,0)</f>
        <v>#N/A</v>
      </c>
    </row>
    <row r="3875" spans="1:18" x14ac:dyDescent="0.2">
      <c r="A3875" s="11">
        <v>3874</v>
      </c>
      <c r="M3875" s="24" t="e">
        <f>VLOOKUP(K3875,'Hàng hóa'!$C$5:$J4007,2,0)</f>
        <v>#N/A</v>
      </c>
      <c r="N3875" s="25" t="e">
        <f>VLOOKUP(K3875,'[1]Hàng hóa'!$C$5:$G$22,5,0)</f>
        <v>#N/A</v>
      </c>
      <c r="O3875" s="25" t="e">
        <f t="shared" si="186"/>
        <v>#N/A</v>
      </c>
      <c r="P3875" s="263" t="e">
        <f t="shared" si="187"/>
        <v>#N/A</v>
      </c>
      <c r="Q3875" s="25" t="e">
        <f t="shared" si="188"/>
        <v>#N/A</v>
      </c>
      <c r="R3875" s="24" t="e">
        <f>VLOOKUP(J3875,'[1]Nhân viên'!$E$20:$F$41,2,0)</f>
        <v>#N/A</v>
      </c>
    </row>
    <row r="3876" spans="1:18" x14ac:dyDescent="0.2">
      <c r="A3876" s="11">
        <v>3875</v>
      </c>
      <c r="M3876" s="24" t="e">
        <f>VLOOKUP(K3876,'Hàng hóa'!$C$5:$J4008,2,0)</f>
        <v>#N/A</v>
      </c>
      <c r="N3876" s="25" t="e">
        <f>VLOOKUP(K3876,'[1]Hàng hóa'!$C$5:$G$22,5,0)</f>
        <v>#N/A</v>
      </c>
      <c r="O3876" s="25" t="e">
        <f t="shared" si="186"/>
        <v>#N/A</v>
      </c>
      <c r="P3876" s="263" t="e">
        <f t="shared" si="187"/>
        <v>#N/A</v>
      </c>
      <c r="Q3876" s="25" t="e">
        <f t="shared" si="188"/>
        <v>#N/A</v>
      </c>
      <c r="R3876" s="24" t="e">
        <f>VLOOKUP(J3876,'[1]Nhân viên'!$E$20:$F$41,2,0)</f>
        <v>#N/A</v>
      </c>
    </row>
    <row r="3877" spans="1:18" x14ac:dyDescent="0.2">
      <c r="A3877" s="11">
        <v>3876</v>
      </c>
      <c r="M3877" s="24" t="e">
        <f>VLOOKUP(K3877,'Hàng hóa'!$C$5:$J4009,2,0)</f>
        <v>#N/A</v>
      </c>
      <c r="N3877" s="25" t="e">
        <f>VLOOKUP(K3877,'[1]Hàng hóa'!$C$5:$G$22,5,0)</f>
        <v>#N/A</v>
      </c>
      <c r="O3877" s="25" t="e">
        <f t="shared" si="186"/>
        <v>#N/A</v>
      </c>
      <c r="P3877" s="263" t="e">
        <f t="shared" si="187"/>
        <v>#N/A</v>
      </c>
      <c r="Q3877" s="25" t="e">
        <f t="shared" si="188"/>
        <v>#N/A</v>
      </c>
      <c r="R3877" s="24" t="e">
        <f>VLOOKUP(J3877,'[1]Nhân viên'!$E$20:$F$41,2,0)</f>
        <v>#N/A</v>
      </c>
    </row>
    <row r="3878" spans="1:18" x14ac:dyDescent="0.2">
      <c r="A3878" s="11">
        <v>3877</v>
      </c>
      <c r="M3878" s="24" t="e">
        <f>VLOOKUP(K3878,'Hàng hóa'!$C$5:$J4010,2,0)</f>
        <v>#N/A</v>
      </c>
      <c r="N3878" s="25" t="e">
        <f>VLOOKUP(K3878,'[1]Hàng hóa'!$C$5:$G$22,5,0)</f>
        <v>#N/A</v>
      </c>
      <c r="O3878" s="25" t="e">
        <f t="shared" si="186"/>
        <v>#N/A</v>
      </c>
      <c r="P3878" s="263" t="e">
        <f t="shared" si="187"/>
        <v>#N/A</v>
      </c>
      <c r="Q3878" s="25" t="e">
        <f t="shared" si="188"/>
        <v>#N/A</v>
      </c>
      <c r="R3878" s="24" t="e">
        <f>VLOOKUP(J3878,'[1]Nhân viên'!$E$20:$F$41,2,0)</f>
        <v>#N/A</v>
      </c>
    </row>
    <row r="3879" spans="1:18" x14ac:dyDescent="0.2">
      <c r="A3879" s="11">
        <v>3878</v>
      </c>
      <c r="M3879" s="24" t="e">
        <f>VLOOKUP(K3879,'Hàng hóa'!$C$5:$J4011,2,0)</f>
        <v>#N/A</v>
      </c>
      <c r="N3879" s="25" t="e">
        <f>VLOOKUP(K3879,'[1]Hàng hóa'!$C$5:$G$22,5,0)</f>
        <v>#N/A</v>
      </c>
      <c r="O3879" s="25" t="e">
        <f t="shared" si="186"/>
        <v>#N/A</v>
      </c>
      <c r="P3879" s="263" t="e">
        <f t="shared" si="187"/>
        <v>#N/A</v>
      </c>
      <c r="Q3879" s="25" t="e">
        <f t="shared" si="188"/>
        <v>#N/A</v>
      </c>
      <c r="R3879" s="24" t="e">
        <f>VLOOKUP(J3879,'[1]Nhân viên'!$E$20:$F$41,2,0)</f>
        <v>#N/A</v>
      </c>
    </row>
    <row r="3880" spans="1:18" x14ac:dyDescent="0.2">
      <c r="A3880" s="11">
        <v>3879</v>
      </c>
      <c r="M3880" s="24" t="e">
        <f>VLOOKUP(K3880,'Hàng hóa'!$C$5:$J4012,2,0)</f>
        <v>#N/A</v>
      </c>
      <c r="N3880" s="25" t="e">
        <f>VLOOKUP(K3880,'[1]Hàng hóa'!$C$5:$G$22,5,0)</f>
        <v>#N/A</v>
      </c>
      <c r="O3880" s="25" t="e">
        <f t="shared" si="186"/>
        <v>#N/A</v>
      </c>
      <c r="P3880" s="263" t="e">
        <f t="shared" si="187"/>
        <v>#N/A</v>
      </c>
      <c r="Q3880" s="25" t="e">
        <f t="shared" si="188"/>
        <v>#N/A</v>
      </c>
      <c r="R3880" s="24" t="e">
        <f>VLOOKUP(J3880,'[1]Nhân viên'!$E$20:$F$41,2,0)</f>
        <v>#N/A</v>
      </c>
    </row>
    <row r="3881" spans="1:18" x14ac:dyDescent="0.2">
      <c r="A3881" s="11">
        <v>3880</v>
      </c>
      <c r="M3881" s="24" t="e">
        <f>VLOOKUP(K3881,'Hàng hóa'!$C$5:$J4013,2,0)</f>
        <v>#N/A</v>
      </c>
      <c r="N3881" s="25" t="e">
        <f>VLOOKUP(K3881,'[1]Hàng hóa'!$C$5:$G$22,5,0)</f>
        <v>#N/A</v>
      </c>
      <c r="O3881" s="25" t="e">
        <f t="shared" si="186"/>
        <v>#N/A</v>
      </c>
      <c r="P3881" s="263" t="e">
        <f t="shared" si="187"/>
        <v>#N/A</v>
      </c>
      <c r="Q3881" s="25" t="e">
        <f t="shared" si="188"/>
        <v>#N/A</v>
      </c>
      <c r="R3881" s="24" t="e">
        <f>VLOOKUP(J3881,'[1]Nhân viên'!$E$20:$F$41,2,0)</f>
        <v>#N/A</v>
      </c>
    </row>
    <row r="3882" spans="1:18" x14ac:dyDescent="0.2">
      <c r="A3882" s="11">
        <v>3881</v>
      </c>
      <c r="M3882" s="24" t="e">
        <f>VLOOKUP(K3882,'Hàng hóa'!$C$5:$J4014,2,0)</f>
        <v>#N/A</v>
      </c>
      <c r="N3882" s="25" t="e">
        <f>VLOOKUP(K3882,'[1]Hàng hóa'!$C$5:$G$22,5,0)</f>
        <v>#N/A</v>
      </c>
      <c r="O3882" s="25" t="e">
        <f t="shared" si="186"/>
        <v>#N/A</v>
      </c>
      <c r="P3882" s="263" t="e">
        <f t="shared" si="187"/>
        <v>#N/A</v>
      </c>
      <c r="Q3882" s="25" t="e">
        <f t="shared" si="188"/>
        <v>#N/A</v>
      </c>
      <c r="R3882" s="24" t="e">
        <f>VLOOKUP(J3882,'[1]Nhân viên'!$E$20:$F$41,2,0)</f>
        <v>#N/A</v>
      </c>
    </row>
    <row r="3883" spans="1:18" x14ac:dyDescent="0.2">
      <c r="A3883" s="11">
        <v>3882</v>
      </c>
      <c r="M3883" s="24" t="e">
        <f>VLOOKUP(K3883,'Hàng hóa'!$C$5:$J4015,2,0)</f>
        <v>#N/A</v>
      </c>
      <c r="N3883" s="25" t="e">
        <f>VLOOKUP(K3883,'[1]Hàng hóa'!$C$5:$G$22,5,0)</f>
        <v>#N/A</v>
      </c>
      <c r="O3883" s="25" t="e">
        <f t="shared" si="186"/>
        <v>#N/A</v>
      </c>
      <c r="P3883" s="263" t="e">
        <f t="shared" si="187"/>
        <v>#N/A</v>
      </c>
      <c r="Q3883" s="25" t="e">
        <f t="shared" si="188"/>
        <v>#N/A</v>
      </c>
      <c r="R3883" s="24" t="e">
        <f>VLOOKUP(J3883,'[1]Nhân viên'!$E$20:$F$41,2,0)</f>
        <v>#N/A</v>
      </c>
    </row>
    <row r="3884" spans="1:18" x14ac:dyDescent="0.2">
      <c r="A3884" s="11">
        <v>3883</v>
      </c>
      <c r="M3884" s="24" t="e">
        <f>VLOOKUP(K3884,'Hàng hóa'!$C$5:$J4016,2,0)</f>
        <v>#N/A</v>
      </c>
      <c r="N3884" s="25" t="e">
        <f>VLOOKUP(K3884,'[1]Hàng hóa'!$C$5:$G$22,5,0)</f>
        <v>#N/A</v>
      </c>
      <c r="O3884" s="25" t="e">
        <f t="shared" si="186"/>
        <v>#N/A</v>
      </c>
      <c r="P3884" s="263" t="e">
        <f t="shared" si="187"/>
        <v>#N/A</v>
      </c>
      <c r="Q3884" s="25" t="e">
        <f t="shared" si="188"/>
        <v>#N/A</v>
      </c>
      <c r="R3884" s="24" t="e">
        <f>VLOOKUP(J3884,'[1]Nhân viên'!$E$20:$F$41,2,0)</f>
        <v>#N/A</v>
      </c>
    </row>
    <row r="3885" spans="1:18" x14ac:dyDescent="0.2">
      <c r="A3885" s="11">
        <v>3884</v>
      </c>
      <c r="M3885" s="24" t="e">
        <f>VLOOKUP(K3885,'Hàng hóa'!$C$5:$J4017,2,0)</f>
        <v>#N/A</v>
      </c>
      <c r="N3885" s="25" t="e">
        <f>VLOOKUP(K3885,'[1]Hàng hóa'!$C$5:$G$22,5,0)</f>
        <v>#N/A</v>
      </c>
      <c r="O3885" s="25" t="e">
        <f t="shared" si="186"/>
        <v>#N/A</v>
      </c>
      <c r="P3885" s="263" t="e">
        <f t="shared" si="187"/>
        <v>#N/A</v>
      </c>
      <c r="Q3885" s="25" t="e">
        <f t="shared" si="188"/>
        <v>#N/A</v>
      </c>
      <c r="R3885" s="24" t="e">
        <f>VLOOKUP(J3885,'[1]Nhân viên'!$E$20:$F$41,2,0)</f>
        <v>#N/A</v>
      </c>
    </row>
    <row r="3886" spans="1:18" x14ac:dyDescent="0.2">
      <c r="A3886" s="11">
        <v>3885</v>
      </c>
      <c r="M3886" s="24" t="e">
        <f>VLOOKUP(K3886,'Hàng hóa'!$C$5:$J4018,2,0)</f>
        <v>#N/A</v>
      </c>
      <c r="N3886" s="25" t="e">
        <f>VLOOKUP(K3886,'[1]Hàng hóa'!$C$5:$G$22,5,0)</f>
        <v>#N/A</v>
      </c>
      <c r="O3886" s="25" t="e">
        <f t="shared" si="186"/>
        <v>#N/A</v>
      </c>
      <c r="P3886" s="263" t="e">
        <f t="shared" si="187"/>
        <v>#N/A</v>
      </c>
      <c r="Q3886" s="25" t="e">
        <f t="shared" si="188"/>
        <v>#N/A</v>
      </c>
      <c r="R3886" s="24" t="e">
        <f>VLOOKUP(J3886,'[1]Nhân viên'!$E$20:$F$41,2,0)</f>
        <v>#N/A</v>
      </c>
    </row>
    <row r="3887" spans="1:18" x14ac:dyDescent="0.2">
      <c r="A3887" s="11">
        <v>3886</v>
      </c>
      <c r="M3887" s="24" t="e">
        <f>VLOOKUP(K3887,'Hàng hóa'!$C$5:$J4019,2,0)</f>
        <v>#N/A</v>
      </c>
      <c r="N3887" s="25" t="e">
        <f>VLOOKUP(K3887,'[1]Hàng hóa'!$C$5:$G$22,5,0)</f>
        <v>#N/A</v>
      </c>
      <c r="O3887" s="25" t="e">
        <f t="shared" si="186"/>
        <v>#N/A</v>
      </c>
      <c r="P3887" s="263" t="e">
        <f t="shared" si="187"/>
        <v>#N/A</v>
      </c>
      <c r="Q3887" s="25" t="e">
        <f t="shared" si="188"/>
        <v>#N/A</v>
      </c>
      <c r="R3887" s="24" t="e">
        <f>VLOOKUP(J3887,'[1]Nhân viên'!$E$20:$F$41,2,0)</f>
        <v>#N/A</v>
      </c>
    </row>
    <row r="3888" spans="1:18" x14ac:dyDescent="0.2">
      <c r="A3888" s="11">
        <v>3887</v>
      </c>
      <c r="M3888" s="24" t="e">
        <f>VLOOKUP(K3888,'Hàng hóa'!$C$5:$J4020,2,0)</f>
        <v>#N/A</v>
      </c>
      <c r="N3888" s="25" t="e">
        <f>VLOOKUP(K3888,'[1]Hàng hóa'!$C$5:$G$22,5,0)</f>
        <v>#N/A</v>
      </c>
      <c r="O3888" s="25" t="e">
        <f t="shared" si="186"/>
        <v>#N/A</v>
      </c>
      <c r="P3888" s="263" t="e">
        <f t="shared" si="187"/>
        <v>#N/A</v>
      </c>
      <c r="Q3888" s="25" t="e">
        <f t="shared" si="188"/>
        <v>#N/A</v>
      </c>
      <c r="R3888" s="24" t="e">
        <f>VLOOKUP(J3888,'[1]Nhân viên'!$E$20:$F$41,2,0)</f>
        <v>#N/A</v>
      </c>
    </row>
    <row r="3889" spans="1:18" x14ac:dyDescent="0.2">
      <c r="A3889" s="11">
        <v>3888</v>
      </c>
      <c r="M3889" s="24" t="e">
        <f>VLOOKUP(K3889,'Hàng hóa'!$C$5:$J4021,2,0)</f>
        <v>#N/A</v>
      </c>
      <c r="N3889" s="25" t="e">
        <f>VLOOKUP(K3889,'[1]Hàng hóa'!$C$5:$G$22,5,0)</f>
        <v>#N/A</v>
      </c>
      <c r="O3889" s="25" t="e">
        <f t="shared" si="186"/>
        <v>#N/A</v>
      </c>
      <c r="P3889" s="263" t="e">
        <f t="shared" si="187"/>
        <v>#N/A</v>
      </c>
      <c r="Q3889" s="25" t="e">
        <f t="shared" si="188"/>
        <v>#N/A</v>
      </c>
      <c r="R3889" s="24" t="e">
        <f>VLOOKUP(J3889,'[1]Nhân viên'!$E$20:$F$41,2,0)</f>
        <v>#N/A</v>
      </c>
    </row>
    <row r="3890" spans="1:18" x14ac:dyDescent="0.2">
      <c r="A3890" s="11">
        <v>3889</v>
      </c>
      <c r="M3890" s="24" t="e">
        <f>VLOOKUP(K3890,'Hàng hóa'!$C$5:$J4022,2,0)</f>
        <v>#N/A</v>
      </c>
      <c r="N3890" s="25" t="e">
        <f>VLOOKUP(K3890,'[1]Hàng hóa'!$C$5:$G$22,5,0)</f>
        <v>#N/A</v>
      </c>
      <c r="O3890" s="25" t="e">
        <f t="shared" si="186"/>
        <v>#N/A</v>
      </c>
      <c r="P3890" s="263" t="e">
        <f t="shared" si="187"/>
        <v>#N/A</v>
      </c>
      <c r="Q3890" s="25" t="e">
        <f t="shared" si="188"/>
        <v>#N/A</v>
      </c>
      <c r="R3890" s="24" t="e">
        <f>VLOOKUP(J3890,'[1]Nhân viên'!$E$20:$F$41,2,0)</f>
        <v>#N/A</v>
      </c>
    </row>
    <row r="3891" spans="1:18" x14ac:dyDescent="0.2">
      <c r="A3891" s="11">
        <v>3890</v>
      </c>
      <c r="M3891" s="24" t="e">
        <f>VLOOKUP(K3891,'Hàng hóa'!$C$5:$J4023,2,0)</f>
        <v>#N/A</v>
      </c>
      <c r="N3891" s="25" t="e">
        <f>VLOOKUP(K3891,'[1]Hàng hóa'!$C$5:$G$22,5,0)</f>
        <v>#N/A</v>
      </c>
      <c r="O3891" s="25" t="e">
        <f t="shared" si="186"/>
        <v>#N/A</v>
      </c>
      <c r="P3891" s="263" t="e">
        <f t="shared" si="187"/>
        <v>#N/A</v>
      </c>
      <c r="Q3891" s="25" t="e">
        <f t="shared" si="188"/>
        <v>#N/A</v>
      </c>
      <c r="R3891" s="24" t="e">
        <f>VLOOKUP(J3891,'[1]Nhân viên'!$E$20:$F$41,2,0)</f>
        <v>#N/A</v>
      </c>
    </row>
    <row r="3892" spans="1:18" x14ac:dyDescent="0.2">
      <c r="A3892" s="11">
        <v>3891</v>
      </c>
      <c r="M3892" s="24" t="e">
        <f>VLOOKUP(K3892,'Hàng hóa'!$C$5:$J4024,2,0)</f>
        <v>#N/A</v>
      </c>
      <c r="N3892" s="25" t="e">
        <f>VLOOKUP(K3892,'[1]Hàng hóa'!$C$5:$G$22,5,0)</f>
        <v>#N/A</v>
      </c>
      <c r="O3892" s="25" t="e">
        <f t="shared" si="186"/>
        <v>#N/A</v>
      </c>
      <c r="P3892" s="263" t="e">
        <f t="shared" si="187"/>
        <v>#N/A</v>
      </c>
      <c r="Q3892" s="25" t="e">
        <f t="shared" si="188"/>
        <v>#N/A</v>
      </c>
      <c r="R3892" s="24" t="e">
        <f>VLOOKUP(J3892,'[1]Nhân viên'!$E$20:$F$41,2,0)</f>
        <v>#N/A</v>
      </c>
    </row>
    <row r="3893" spans="1:18" x14ac:dyDescent="0.2">
      <c r="A3893" s="11">
        <v>3892</v>
      </c>
      <c r="M3893" s="24" t="e">
        <f>VLOOKUP(K3893,'Hàng hóa'!$C$5:$J4025,2,0)</f>
        <v>#N/A</v>
      </c>
      <c r="N3893" s="25" t="e">
        <f>VLOOKUP(K3893,'[1]Hàng hóa'!$C$5:$G$22,5,0)</f>
        <v>#N/A</v>
      </c>
      <c r="O3893" s="25" t="e">
        <f t="shared" si="186"/>
        <v>#N/A</v>
      </c>
      <c r="P3893" s="263" t="e">
        <f t="shared" si="187"/>
        <v>#N/A</v>
      </c>
      <c r="Q3893" s="25" t="e">
        <f t="shared" si="188"/>
        <v>#N/A</v>
      </c>
      <c r="R3893" s="24" t="e">
        <f>VLOOKUP(J3893,'[1]Nhân viên'!$E$20:$F$41,2,0)</f>
        <v>#N/A</v>
      </c>
    </row>
    <row r="3894" spans="1:18" x14ac:dyDescent="0.2">
      <c r="A3894" s="11">
        <v>3893</v>
      </c>
      <c r="M3894" s="24" t="e">
        <f>VLOOKUP(K3894,'Hàng hóa'!$C$5:$J4026,2,0)</f>
        <v>#N/A</v>
      </c>
      <c r="N3894" s="25" t="e">
        <f>VLOOKUP(K3894,'[1]Hàng hóa'!$C$5:$G$22,5,0)</f>
        <v>#N/A</v>
      </c>
      <c r="O3894" s="25" t="e">
        <f t="shared" si="186"/>
        <v>#N/A</v>
      </c>
      <c r="P3894" s="263" t="e">
        <f t="shared" si="187"/>
        <v>#N/A</v>
      </c>
      <c r="Q3894" s="25" t="e">
        <f t="shared" si="188"/>
        <v>#N/A</v>
      </c>
      <c r="R3894" s="24" t="e">
        <f>VLOOKUP(J3894,'[1]Nhân viên'!$E$20:$F$41,2,0)</f>
        <v>#N/A</v>
      </c>
    </row>
    <row r="3895" spans="1:18" x14ac:dyDescent="0.2">
      <c r="A3895" s="11">
        <v>3894</v>
      </c>
      <c r="M3895" s="24" t="e">
        <f>VLOOKUP(K3895,'Hàng hóa'!$C$5:$J4027,2,0)</f>
        <v>#N/A</v>
      </c>
      <c r="N3895" s="25" t="e">
        <f>VLOOKUP(K3895,'[1]Hàng hóa'!$C$5:$G$22,5,0)</f>
        <v>#N/A</v>
      </c>
      <c r="O3895" s="25" t="e">
        <f t="shared" si="186"/>
        <v>#N/A</v>
      </c>
      <c r="P3895" s="263" t="e">
        <f t="shared" si="187"/>
        <v>#N/A</v>
      </c>
      <c r="Q3895" s="25" t="e">
        <f t="shared" si="188"/>
        <v>#N/A</v>
      </c>
      <c r="R3895" s="24" t="e">
        <f>VLOOKUP(J3895,'[1]Nhân viên'!$E$20:$F$41,2,0)</f>
        <v>#N/A</v>
      </c>
    </row>
    <row r="3896" spans="1:18" x14ac:dyDescent="0.2">
      <c r="A3896" s="11">
        <v>3895</v>
      </c>
      <c r="M3896" s="24" t="e">
        <f>VLOOKUP(K3896,'Hàng hóa'!$C$5:$J4028,2,0)</f>
        <v>#N/A</v>
      </c>
      <c r="N3896" s="25" t="e">
        <f>VLOOKUP(K3896,'[1]Hàng hóa'!$C$5:$G$22,5,0)</f>
        <v>#N/A</v>
      </c>
      <c r="O3896" s="25" t="e">
        <f t="shared" si="186"/>
        <v>#N/A</v>
      </c>
      <c r="P3896" s="263" t="e">
        <f t="shared" si="187"/>
        <v>#N/A</v>
      </c>
      <c r="Q3896" s="25" t="e">
        <f t="shared" si="188"/>
        <v>#N/A</v>
      </c>
      <c r="R3896" s="24" t="e">
        <f>VLOOKUP(J3896,'[1]Nhân viên'!$E$20:$F$41,2,0)</f>
        <v>#N/A</v>
      </c>
    </row>
    <row r="3897" spans="1:18" x14ac:dyDescent="0.2">
      <c r="A3897" s="11">
        <v>3896</v>
      </c>
      <c r="M3897" s="24" t="e">
        <f>VLOOKUP(K3897,'Hàng hóa'!$C$5:$J4029,2,0)</f>
        <v>#N/A</v>
      </c>
      <c r="N3897" s="25" t="e">
        <f>VLOOKUP(K3897,'[1]Hàng hóa'!$C$5:$G$22,5,0)</f>
        <v>#N/A</v>
      </c>
      <c r="O3897" s="25" t="e">
        <f t="shared" si="186"/>
        <v>#N/A</v>
      </c>
      <c r="P3897" s="263" t="e">
        <f t="shared" si="187"/>
        <v>#N/A</v>
      </c>
      <c r="Q3897" s="25" t="e">
        <f t="shared" si="188"/>
        <v>#N/A</v>
      </c>
      <c r="R3897" s="24" t="e">
        <f>VLOOKUP(J3897,'[1]Nhân viên'!$E$20:$F$41,2,0)</f>
        <v>#N/A</v>
      </c>
    </row>
    <row r="3898" spans="1:18" x14ac:dyDescent="0.2">
      <c r="A3898" s="11">
        <v>3897</v>
      </c>
      <c r="M3898" s="24" t="e">
        <f>VLOOKUP(K3898,'Hàng hóa'!$C$5:$J4030,2,0)</f>
        <v>#N/A</v>
      </c>
      <c r="N3898" s="25" t="e">
        <f>VLOOKUP(K3898,'[1]Hàng hóa'!$C$5:$G$22,5,0)</f>
        <v>#N/A</v>
      </c>
      <c r="O3898" s="25" t="e">
        <f t="shared" si="186"/>
        <v>#N/A</v>
      </c>
      <c r="P3898" s="263" t="e">
        <f t="shared" si="187"/>
        <v>#N/A</v>
      </c>
      <c r="Q3898" s="25" t="e">
        <f t="shared" si="188"/>
        <v>#N/A</v>
      </c>
      <c r="R3898" s="24" t="e">
        <f>VLOOKUP(J3898,'[1]Nhân viên'!$E$20:$F$41,2,0)</f>
        <v>#N/A</v>
      </c>
    </row>
    <row r="3899" spans="1:18" x14ac:dyDescent="0.2">
      <c r="A3899" s="11">
        <v>3898</v>
      </c>
      <c r="M3899" s="24" t="e">
        <f>VLOOKUP(K3899,'Hàng hóa'!$C$5:$J4031,2,0)</f>
        <v>#N/A</v>
      </c>
      <c r="N3899" s="25" t="e">
        <f>VLOOKUP(K3899,'[1]Hàng hóa'!$C$5:$G$22,5,0)</f>
        <v>#N/A</v>
      </c>
      <c r="O3899" s="25" t="e">
        <f t="shared" si="186"/>
        <v>#N/A</v>
      </c>
      <c r="P3899" s="263" t="e">
        <f t="shared" si="187"/>
        <v>#N/A</v>
      </c>
      <c r="Q3899" s="25" t="e">
        <f t="shared" si="188"/>
        <v>#N/A</v>
      </c>
      <c r="R3899" s="24" t="e">
        <f>VLOOKUP(J3899,'[1]Nhân viên'!$E$20:$F$41,2,0)</f>
        <v>#N/A</v>
      </c>
    </row>
    <row r="3900" spans="1:18" x14ac:dyDescent="0.2">
      <c r="A3900" s="11">
        <v>3899</v>
      </c>
      <c r="M3900" s="24" t="e">
        <f>VLOOKUP(K3900,'Hàng hóa'!$C$5:$J4032,2,0)</f>
        <v>#N/A</v>
      </c>
      <c r="N3900" s="25" t="e">
        <f>VLOOKUP(K3900,'[1]Hàng hóa'!$C$5:$G$22,5,0)</f>
        <v>#N/A</v>
      </c>
      <c r="O3900" s="25" t="e">
        <f t="shared" si="186"/>
        <v>#N/A</v>
      </c>
      <c r="P3900" s="263" t="e">
        <f t="shared" si="187"/>
        <v>#N/A</v>
      </c>
      <c r="Q3900" s="25" t="e">
        <f t="shared" si="188"/>
        <v>#N/A</v>
      </c>
      <c r="R3900" s="24" t="e">
        <f>VLOOKUP(J3900,'[1]Nhân viên'!$E$20:$F$41,2,0)</f>
        <v>#N/A</v>
      </c>
    </row>
    <row r="3901" spans="1:18" x14ac:dyDescent="0.2">
      <c r="A3901" s="11">
        <v>3900</v>
      </c>
      <c r="M3901" s="24" t="e">
        <f>VLOOKUP(K3901,'Hàng hóa'!$C$5:$J4033,2,0)</f>
        <v>#N/A</v>
      </c>
      <c r="N3901" s="25" t="e">
        <f>VLOOKUP(K3901,'[1]Hàng hóa'!$C$5:$G$22,5,0)</f>
        <v>#N/A</v>
      </c>
      <c r="O3901" s="25" t="e">
        <f t="shared" si="186"/>
        <v>#N/A</v>
      </c>
      <c r="P3901" s="263" t="e">
        <f t="shared" si="187"/>
        <v>#N/A</v>
      </c>
      <c r="Q3901" s="25" t="e">
        <f t="shared" si="188"/>
        <v>#N/A</v>
      </c>
      <c r="R3901" s="24" t="e">
        <f>VLOOKUP(J3901,'[1]Nhân viên'!$E$20:$F$41,2,0)</f>
        <v>#N/A</v>
      </c>
    </row>
    <row r="3902" spans="1:18" x14ac:dyDescent="0.2">
      <c r="A3902" s="11">
        <v>3901</v>
      </c>
      <c r="M3902" s="24" t="e">
        <f>VLOOKUP(K3902,'Hàng hóa'!$C$5:$J4034,2,0)</f>
        <v>#N/A</v>
      </c>
      <c r="N3902" s="25" t="e">
        <f>VLOOKUP(K3902,'[1]Hàng hóa'!$C$5:$G$22,5,0)</f>
        <v>#N/A</v>
      </c>
      <c r="O3902" s="25" t="e">
        <f t="shared" si="186"/>
        <v>#N/A</v>
      </c>
      <c r="P3902" s="263" t="e">
        <f t="shared" si="187"/>
        <v>#N/A</v>
      </c>
      <c r="Q3902" s="25" t="e">
        <f t="shared" si="188"/>
        <v>#N/A</v>
      </c>
      <c r="R3902" s="24" t="e">
        <f>VLOOKUP(J3902,'[1]Nhân viên'!$E$20:$F$41,2,0)</f>
        <v>#N/A</v>
      </c>
    </row>
    <row r="3903" spans="1:18" x14ac:dyDescent="0.2">
      <c r="A3903" s="11">
        <v>3902</v>
      </c>
      <c r="M3903" s="24" t="e">
        <f>VLOOKUP(K3903,'Hàng hóa'!$C$5:$J4035,2,0)</f>
        <v>#N/A</v>
      </c>
      <c r="N3903" s="25" t="e">
        <f>VLOOKUP(K3903,'[1]Hàng hóa'!$C$5:$G$22,5,0)</f>
        <v>#N/A</v>
      </c>
      <c r="O3903" s="25" t="e">
        <f t="shared" si="186"/>
        <v>#N/A</v>
      </c>
      <c r="P3903" s="263" t="e">
        <f t="shared" si="187"/>
        <v>#N/A</v>
      </c>
      <c r="Q3903" s="25" t="e">
        <f t="shared" si="188"/>
        <v>#N/A</v>
      </c>
      <c r="R3903" s="24" t="e">
        <f>VLOOKUP(J3903,'[1]Nhân viên'!$E$20:$F$41,2,0)</f>
        <v>#N/A</v>
      </c>
    </row>
    <row r="3904" spans="1:18" x14ac:dyDescent="0.2">
      <c r="A3904" s="11">
        <v>3903</v>
      </c>
      <c r="M3904" s="24" t="e">
        <f>VLOOKUP(K3904,'Hàng hóa'!$C$5:$J4036,2,0)</f>
        <v>#N/A</v>
      </c>
      <c r="N3904" s="25" t="e">
        <f>VLOOKUP(K3904,'[1]Hàng hóa'!$C$5:$G$22,5,0)</f>
        <v>#N/A</v>
      </c>
      <c r="O3904" s="25" t="e">
        <f t="shared" si="186"/>
        <v>#N/A</v>
      </c>
      <c r="P3904" s="263" t="e">
        <f t="shared" si="187"/>
        <v>#N/A</v>
      </c>
      <c r="Q3904" s="25" t="e">
        <f t="shared" si="188"/>
        <v>#N/A</v>
      </c>
      <c r="R3904" s="24" t="e">
        <f>VLOOKUP(J3904,'[1]Nhân viên'!$E$20:$F$41,2,0)</f>
        <v>#N/A</v>
      </c>
    </row>
    <row r="3905" spans="1:18" x14ac:dyDescent="0.2">
      <c r="A3905" s="11">
        <v>3904</v>
      </c>
      <c r="M3905" s="24" t="e">
        <f>VLOOKUP(K3905,'Hàng hóa'!$C$5:$J4037,2,0)</f>
        <v>#N/A</v>
      </c>
      <c r="N3905" s="25" t="e">
        <f>VLOOKUP(K3905,'[1]Hàng hóa'!$C$5:$G$22,5,0)</f>
        <v>#N/A</v>
      </c>
      <c r="O3905" s="25" t="e">
        <f t="shared" si="186"/>
        <v>#N/A</v>
      </c>
      <c r="P3905" s="263" t="e">
        <f t="shared" si="187"/>
        <v>#N/A</v>
      </c>
      <c r="Q3905" s="25" t="e">
        <f t="shared" si="188"/>
        <v>#N/A</v>
      </c>
      <c r="R3905" s="24" t="e">
        <f>VLOOKUP(J3905,'[1]Nhân viên'!$E$20:$F$41,2,0)</f>
        <v>#N/A</v>
      </c>
    </row>
    <row r="3906" spans="1:18" x14ac:dyDescent="0.2">
      <c r="A3906" s="11">
        <v>3905</v>
      </c>
      <c r="M3906" s="24" t="e">
        <f>VLOOKUP(K3906,'Hàng hóa'!$C$5:$J4038,2,0)</f>
        <v>#N/A</v>
      </c>
      <c r="N3906" s="25" t="e">
        <f>VLOOKUP(K3906,'[1]Hàng hóa'!$C$5:$G$22,5,0)</f>
        <v>#N/A</v>
      </c>
      <c r="O3906" s="25" t="e">
        <f t="shared" si="186"/>
        <v>#N/A</v>
      </c>
      <c r="P3906" s="263" t="e">
        <f t="shared" si="187"/>
        <v>#N/A</v>
      </c>
      <c r="Q3906" s="25" t="e">
        <f t="shared" si="188"/>
        <v>#N/A</v>
      </c>
      <c r="R3906" s="24" t="e">
        <f>VLOOKUP(J3906,'[1]Nhân viên'!$E$20:$F$41,2,0)</f>
        <v>#N/A</v>
      </c>
    </row>
    <row r="3907" spans="1:18" x14ac:dyDescent="0.2">
      <c r="A3907" s="11">
        <v>3906</v>
      </c>
      <c r="M3907" s="24" t="e">
        <f>VLOOKUP(K3907,'Hàng hóa'!$C$5:$J4039,2,0)</f>
        <v>#N/A</v>
      </c>
      <c r="N3907" s="25" t="e">
        <f>VLOOKUP(K3907,'[1]Hàng hóa'!$C$5:$G$22,5,0)</f>
        <v>#N/A</v>
      </c>
      <c r="O3907" s="25" t="e">
        <f t="shared" si="186"/>
        <v>#N/A</v>
      </c>
      <c r="P3907" s="263" t="e">
        <f t="shared" si="187"/>
        <v>#N/A</v>
      </c>
      <c r="Q3907" s="25" t="e">
        <f t="shared" si="188"/>
        <v>#N/A</v>
      </c>
      <c r="R3907" s="24" t="e">
        <f>VLOOKUP(J3907,'[1]Nhân viên'!$E$20:$F$41,2,0)</f>
        <v>#N/A</v>
      </c>
    </row>
    <row r="3908" spans="1:18" x14ac:dyDescent="0.2">
      <c r="A3908" s="11">
        <v>3907</v>
      </c>
      <c r="M3908" s="24" t="e">
        <f>VLOOKUP(K3908,'Hàng hóa'!$C$5:$J4040,2,0)</f>
        <v>#N/A</v>
      </c>
      <c r="N3908" s="25" t="e">
        <f>VLOOKUP(K3908,'[1]Hàng hóa'!$C$5:$G$22,5,0)</f>
        <v>#N/A</v>
      </c>
      <c r="O3908" s="25" t="e">
        <f t="shared" si="186"/>
        <v>#N/A</v>
      </c>
      <c r="P3908" s="263" t="e">
        <f t="shared" si="187"/>
        <v>#N/A</v>
      </c>
      <c r="Q3908" s="25" t="e">
        <f t="shared" si="188"/>
        <v>#N/A</v>
      </c>
      <c r="R3908" s="24" t="e">
        <f>VLOOKUP(J3908,'[1]Nhân viên'!$E$20:$F$41,2,0)</f>
        <v>#N/A</v>
      </c>
    </row>
    <row r="3909" spans="1:18" x14ac:dyDescent="0.2">
      <c r="A3909" s="11">
        <v>3908</v>
      </c>
      <c r="M3909" s="24" t="e">
        <f>VLOOKUP(K3909,'Hàng hóa'!$C$5:$J4041,2,0)</f>
        <v>#N/A</v>
      </c>
      <c r="N3909" s="25" t="e">
        <f>VLOOKUP(K3909,'[1]Hàng hóa'!$C$5:$G$22,5,0)</f>
        <v>#N/A</v>
      </c>
      <c r="O3909" s="25" t="e">
        <f t="shared" si="186"/>
        <v>#N/A</v>
      </c>
      <c r="P3909" s="263" t="e">
        <f t="shared" si="187"/>
        <v>#N/A</v>
      </c>
      <c r="Q3909" s="25" t="e">
        <f t="shared" si="188"/>
        <v>#N/A</v>
      </c>
      <c r="R3909" s="24" t="e">
        <f>VLOOKUP(J3909,'[1]Nhân viên'!$E$20:$F$41,2,0)</f>
        <v>#N/A</v>
      </c>
    </row>
    <row r="3910" spans="1:18" x14ac:dyDescent="0.2">
      <c r="A3910" s="11">
        <v>3909</v>
      </c>
      <c r="M3910" s="24" t="e">
        <f>VLOOKUP(K3910,'Hàng hóa'!$C$5:$J4042,2,0)</f>
        <v>#N/A</v>
      </c>
      <c r="N3910" s="25" t="e">
        <f>VLOOKUP(K3910,'[1]Hàng hóa'!$C$5:$G$22,5,0)</f>
        <v>#N/A</v>
      </c>
      <c r="O3910" s="25" t="e">
        <f t="shared" si="186"/>
        <v>#N/A</v>
      </c>
      <c r="P3910" s="263" t="e">
        <f t="shared" si="187"/>
        <v>#N/A</v>
      </c>
      <c r="Q3910" s="25" t="e">
        <f t="shared" si="188"/>
        <v>#N/A</v>
      </c>
      <c r="R3910" s="24" t="e">
        <f>VLOOKUP(J3910,'[1]Nhân viên'!$E$20:$F$41,2,0)</f>
        <v>#N/A</v>
      </c>
    </row>
    <row r="3911" spans="1:18" x14ac:dyDescent="0.2">
      <c r="A3911" s="11">
        <v>3910</v>
      </c>
      <c r="M3911" s="24" t="e">
        <f>VLOOKUP(K3911,'Hàng hóa'!$C$5:$J4043,2,0)</f>
        <v>#N/A</v>
      </c>
      <c r="N3911" s="25" t="e">
        <f>VLOOKUP(K3911,'[1]Hàng hóa'!$C$5:$G$22,5,0)</f>
        <v>#N/A</v>
      </c>
      <c r="O3911" s="25" t="e">
        <f t="shared" si="186"/>
        <v>#N/A</v>
      </c>
      <c r="P3911" s="263" t="e">
        <f t="shared" si="187"/>
        <v>#N/A</v>
      </c>
      <c r="Q3911" s="25" t="e">
        <f t="shared" si="188"/>
        <v>#N/A</v>
      </c>
      <c r="R3911" s="24" t="e">
        <f>VLOOKUP(J3911,'[1]Nhân viên'!$E$20:$F$41,2,0)</f>
        <v>#N/A</v>
      </c>
    </row>
    <row r="3912" spans="1:18" x14ac:dyDescent="0.2">
      <c r="A3912" s="11">
        <v>3911</v>
      </c>
      <c r="M3912" s="24" t="e">
        <f>VLOOKUP(K3912,'Hàng hóa'!$C$5:$J4044,2,0)</f>
        <v>#N/A</v>
      </c>
      <c r="N3912" s="25" t="e">
        <f>VLOOKUP(K3912,'[1]Hàng hóa'!$C$5:$G$22,5,0)</f>
        <v>#N/A</v>
      </c>
      <c r="O3912" s="25" t="e">
        <f t="shared" si="186"/>
        <v>#N/A</v>
      </c>
      <c r="P3912" s="263" t="e">
        <f t="shared" si="187"/>
        <v>#N/A</v>
      </c>
      <c r="Q3912" s="25" t="e">
        <f t="shared" si="188"/>
        <v>#N/A</v>
      </c>
      <c r="R3912" s="24" t="e">
        <f>VLOOKUP(J3912,'[1]Nhân viên'!$E$20:$F$41,2,0)</f>
        <v>#N/A</v>
      </c>
    </row>
    <row r="3913" spans="1:18" x14ac:dyDescent="0.2">
      <c r="A3913" s="11">
        <v>3912</v>
      </c>
      <c r="M3913" s="24" t="e">
        <f>VLOOKUP(K3913,'Hàng hóa'!$C$5:$J4045,2,0)</f>
        <v>#N/A</v>
      </c>
      <c r="N3913" s="25" t="e">
        <f>VLOOKUP(K3913,'[1]Hàng hóa'!$C$5:$G$22,5,0)</f>
        <v>#N/A</v>
      </c>
      <c r="O3913" s="25" t="e">
        <f t="shared" si="186"/>
        <v>#N/A</v>
      </c>
      <c r="P3913" s="263" t="e">
        <f t="shared" si="187"/>
        <v>#N/A</v>
      </c>
      <c r="Q3913" s="25" t="e">
        <f t="shared" si="188"/>
        <v>#N/A</v>
      </c>
      <c r="R3913" s="24" t="e">
        <f>VLOOKUP(J3913,'[1]Nhân viên'!$E$20:$F$41,2,0)</f>
        <v>#N/A</v>
      </c>
    </row>
    <row r="3914" spans="1:18" x14ac:dyDescent="0.2">
      <c r="A3914" s="11">
        <v>3913</v>
      </c>
      <c r="M3914" s="24" t="e">
        <f>VLOOKUP(K3914,'Hàng hóa'!$C$5:$J4046,2,0)</f>
        <v>#N/A</v>
      </c>
      <c r="N3914" s="25" t="e">
        <f>VLOOKUP(K3914,'[1]Hàng hóa'!$C$5:$G$22,5,0)</f>
        <v>#N/A</v>
      </c>
      <c r="O3914" s="25" t="e">
        <f t="shared" si="186"/>
        <v>#N/A</v>
      </c>
      <c r="P3914" s="263" t="e">
        <f t="shared" si="187"/>
        <v>#N/A</v>
      </c>
      <c r="Q3914" s="25" t="e">
        <f t="shared" si="188"/>
        <v>#N/A</v>
      </c>
      <c r="R3914" s="24" t="e">
        <f>VLOOKUP(J3914,'[1]Nhân viên'!$E$20:$F$41,2,0)</f>
        <v>#N/A</v>
      </c>
    </row>
    <row r="3915" spans="1:18" x14ac:dyDescent="0.2">
      <c r="A3915" s="11">
        <v>3914</v>
      </c>
      <c r="M3915" s="24" t="e">
        <f>VLOOKUP(K3915,'Hàng hóa'!$C$5:$J4047,2,0)</f>
        <v>#N/A</v>
      </c>
      <c r="N3915" s="25" t="e">
        <f>VLOOKUP(K3915,'[1]Hàng hóa'!$C$5:$G$22,5,0)</f>
        <v>#N/A</v>
      </c>
      <c r="O3915" s="25" t="e">
        <f t="shared" si="186"/>
        <v>#N/A</v>
      </c>
      <c r="P3915" s="263" t="e">
        <f t="shared" si="187"/>
        <v>#N/A</v>
      </c>
      <c r="Q3915" s="25" t="e">
        <f t="shared" si="188"/>
        <v>#N/A</v>
      </c>
      <c r="R3915" s="24" t="e">
        <f>VLOOKUP(J3915,'[1]Nhân viên'!$E$20:$F$41,2,0)</f>
        <v>#N/A</v>
      </c>
    </row>
    <row r="3916" spans="1:18" x14ac:dyDescent="0.2">
      <c r="A3916" s="11">
        <v>3915</v>
      </c>
      <c r="M3916" s="24" t="e">
        <f>VLOOKUP(K3916,'Hàng hóa'!$C$5:$J4048,2,0)</f>
        <v>#N/A</v>
      </c>
      <c r="N3916" s="25" t="e">
        <f>VLOOKUP(K3916,'[1]Hàng hóa'!$C$5:$G$22,5,0)</f>
        <v>#N/A</v>
      </c>
      <c r="O3916" s="25" t="e">
        <f t="shared" si="186"/>
        <v>#N/A</v>
      </c>
      <c r="P3916" s="263" t="e">
        <f t="shared" si="187"/>
        <v>#N/A</v>
      </c>
      <c r="Q3916" s="25" t="e">
        <f t="shared" si="188"/>
        <v>#N/A</v>
      </c>
      <c r="R3916" s="24" t="e">
        <f>VLOOKUP(J3916,'[1]Nhân viên'!$E$20:$F$41,2,0)</f>
        <v>#N/A</v>
      </c>
    </row>
    <row r="3917" spans="1:18" x14ac:dyDescent="0.2">
      <c r="A3917" s="11">
        <v>3916</v>
      </c>
      <c r="M3917" s="24" t="e">
        <f>VLOOKUP(K3917,'Hàng hóa'!$C$5:$J4049,2,0)</f>
        <v>#N/A</v>
      </c>
      <c r="N3917" s="25" t="e">
        <f>VLOOKUP(K3917,'[1]Hàng hóa'!$C$5:$G$22,5,0)</f>
        <v>#N/A</v>
      </c>
      <c r="O3917" s="25" t="e">
        <f t="shared" si="186"/>
        <v>#N/A</v>
      </c>
      <c r="P3917" s="263" t="e">
        <f t="shared" si="187"/>
        <v>#N/A</v>
      </c>
      <c r="Q3917" s="25" t="e">
        <f t="shared" si="188"/>
        <v>#N/A</v>
      </c>
      <c r="R3917" s="24" t="e">
        <f>VLOOKUP(J3917,'[1]Nhân viên'!$E$20:$F$41,2,0)</f>
        <v>#N/A</v>
      </c>
    </row>
    <row r="3918" spans="1:18" x14ac:dyDescent="0.2">
      <c r="A3918" s="11">
        <v>3917</v>
      </c>
      <c r="M3918" s="24" t="e">
        <f>VLOOKUP(K3918,'Hàng hóa'!$C$5:$J4050,2,0)</f>
        <v>#N/A</v>
      </c>
      <c r="N3918" s="25" t="e">
        <f>VLOOKUP(K3918,'[1]Hàng hóa'!$C$5:$G$22,5,0)</f>
        <v>#N/A</v>
      </c>
      <c r="O3918" s="25" t="e">
        <f t="shared" si="186"/>
        <v>#N/A</v>
      </c>
      <c r="P3918" s="263" t="e">
        <f t="shared" si="187"/>
        <v>#N/A</v>
      </c>
      <c r="Q3918" s="25" t="e">
        <f t="shared" si="188"/>
        <v>#N/A</v>
      </c>
      <c r="R3918" s="24" t="e">
        <f>VLOOKUP(J3918,'[1]Nhân viên'!$E$20:$F$41,2,0)</f>
        <v>#N/A</v>
      </c>
    </row>
    <row r="3919" spans="1:18" x14ac:dyDescent="0.2">
      <c r="A3919" s="11">
        <v>3918</v>
      </c>
      <c r="M3919" s="24" t="e">
        <f>VLOOKUP(K3919,'Hàng hóa'!$C$5:$J4051,2,0)</f>
        <v>#N/A</v>
      </c>
      <c r="N3919" s="25" t="e">
        <f>VLOOKUP(K3919,'[1]Hàng hóa'!$C$5:$G$22,5,0)</f>
        <v>#N/A</v>
      </c>
      <c r="O3919" s="25" t="e">
        <f t="shared" si="186"/>
        <v>#N/A</v>
      </c>
      <c r="P3919" s="263" t="e">
        <f t="shared" si="187"/>
        <v>#N/A</v>
      </c>
      <c r="Q3919" s="25" t="e">
        <f t="shared" si="188"/>
        <v>#N/A</v>
      </c>
      <c r="R3919" s="24" t="e">
        <f>VLOOKUP(J3919,'[1]Nhân viên'!$E$20:$F$41,2,0)</f>
        <v>#N/A</v>
      </c>
    </row>
    <row r="3920" spans="1:18" x14ac:dyDescent="0.2">
      <c r="A3920" s="11">
        <v>3919</v>
      </c>
      <c r="M3920" s="24" t="e">
        <f>VLOOKUP(K3920,'Hàng hóa'!$C$5:$J4052,2,0)</f>
        <v>#N/A</v>
      </c>
      <c r="N3920" s="25" t="e">
        <f>VLOOKUP(K3920,'[1]Hàng hóa'!$C$5:$G$22,5,0)</f>
        <v>#N/A</v>
      </c>
      <c r="O3920" s="25" t="e">
        <f t="shared" si="186"/>
        <v>#N/A</v>
      </c>
      <c r="P3920" s="263" t="e">
        <f t="shared" si="187"/>
        <v>#N/A</v>
      </c>
      <c r="Q3920" s="25" t="e">
        <f t="shared" si="188"/>
        <v>#N/A</v>
      </c>
      <c r="R3920" s="24" t="e">
        <f>VLOOKUP(J3920,'[1]Nhân viên'!$E$20:$F$41,2,0)</f>
        <v>#N/A</v>
      </c>
    </row>
    <row r="3921" spans="1:18" x14ac:dyDescent="0.2">
      <c r="A3921" s="11">
        <v>3920</v>
      </c>
      <c r="M3921" s="24" t="e">
        <f>VLOOKUP(K3921,'Hàng hóa'!$C$5:$J4053,2,0)</f>
        <v>#N/A</v>
      </c>
      <c r="N3921" s="25" t="e">
        <f>VLOOKUP(K3921,'[1]Hàng hóa'!$C$5:$G$22,5,0)</f>
        <v>#N/A</v>
      </c>
      <c r="O3921" s="25" t="e">
        <f t="shared" si="186"/>
        <v>#N/A</v>
      </c>
      <c r="P3921" s="263" t="e">
        <f t="shared" si="187"/>
        <v>#N/A</v>
      </c>
      <c r="Q3921" s="25" t="e">
        <f t="shared" si="188"/>
        <v>#N/A</v>
      </c>
      <c r="R3921" s="24" t="e">
        <f>VLOOKUP(J3921,'[1]Nhân viên'!$E$20:$F$41,2,0)</f>
        <v>#N/A</v>
      </c>
    </row>
    <row r="3922" spans="1:18" x14ac:dyDescent="0.2">
      <c r="A3922" s="11">
        <v>3921</v>
      </c>
      <c r="M3922" s="24" t="e">
        <f>VLOOKUP(K3922,'Hàng hóa'!$C$5:$J4054,2,0)</f>
        <v>#N/A</v>
      </c>
      <c r="N3922" s="25" t="e">
        <f>VLOOKUP(K3922,'[1]Hàng hóa'!$C$5:$G$22,5,0)</f>
        <v>#N/A</v>
      </c>
      <c r="O3922" s="25" t="e">
        <f t="shared" si="186"/>
        <v>#N/A</v>
      </c>
      <c r="P3922" s="263" t="e">
        <f t="shared" si="187"/>
        <v>#N/A</v>
      </c>
      <c r="Q3922" s="25" t="e">
        <f t="shared" si="188"/>
        <v>#N/A</v>
      </c>
      <c r="R3922" s="24" t="e">
        <f>VLOOKUP(J3922,'[1]Nhân viên'!$E$20:$F$41,2,0)</f>
        <v>#N/A</v>
      </c>
    </row>
    <row r="3923" spans="1:18" x14ac:dyDescent="0.2">
      <c r="A3923" s="11">
        <v>3922</v>
      </c>
      <c r="M3923" s="24" t="e">
        <f>VLOOKUP(K3923,'Hàng hóa'!$C$5:$J4055,2,0)</f>
        <v>#N/A</v>
      </c>
      <c r="N3923" s="25" t="e">
        <f>VLOOKUP(K3923,'[1]Hàng hóa'!$C$5:$G$22,5,0)</f>
        <v>#N/A</v>
      </c>
      <c r="O3923" s="25" t="e">
        <f t="shared" si="186"/>
        <v>#N/A</v>
      </c>
      <c r="P3923" s="263" t="e">
        <f t="shared" si="187"/>
        <v>#N/A</v>
      </c>
      <c r="Q3923" s="25" t="e">
        <f t="shared" si="188"/>
        <v>#N/A</v>
      </c>
      <c r="R3923" s="24" t="e">
        <f>VLOOKUP(J3923,'[1]Nhân viên'!$E$20:$F$41,2,0)</f>
        <v>#N/A</v>
      </c>
    </row>
    <row r="3924" spans="1:18" x14ac:dyDescent="0.2">
      <c r="A3924" s="11">
        <v>3923</v>
      </c>
      <c r="M3924" s="24" t="e">
        <f>VLOOKUP(K3924,'Hàng hóa'!$C$5:$J4056,2,0)</f>
        <v>#N/A</v>
      </c>
      <c r="N3924" s="25" t="e">
        <f>VLOOKUP(K3924,'[1]Hàng hóa'!$C$5:$G$22,5,0)</f>
        <v>#N/A</v>
      </c>
      <c r="O3924" s="25" t="e">
        <f t="shared" si="186"/>
        <v>#N/A</v>
      </c>
      <c r="P3924" s="263" t="e">
        <f t="shared" si="187"/>
        <v>#N/A</v>
      </c>
      <c r="Q3924" s="25" t="e">
        <f t="shared" si="188"/>
        <v>#N/A</v>
      </c>
      <c r="R3924" s="24" t="e">
        <f>VLOOKUP(J3924,'[1]Nhân viên'!$E$20:$F$41,2,0)</f>
        <v>#N/A</v>
      </c>
    </row>
    <row r="3925" spans="1:18" x14ac:dyDescent="0.2">
      <c r="A3925" s="11">
        <v>3924</v>
      </c>
      <c r="M3925" s="24" t="e">
        <f>VLOOKUP(K3925,'Hàng hóa'!$C$5:$J4057,2,0)</f>
        <v>#N/A</v>
      </c>
      <c r="N3925" s="25" t="e">
        <f>VLOOKUP(K3925,'[1]Hàng hóa'!$C$5:$G$22,5,0)</f>
        <v>#N/A</v>
      </c>
      <c r="O3925" s="25" t="e">
        <f t="shared" si="186"/>
        <v>#N/A</v>
      </c>
      <c r="P3925" s="263" t="e">
        <f t="shared" si="187"/>
        <v>#N/A</v>
      </c>
      <c r="Q3925" s="25" t="e">
        <f t="shared" si="188"/>
        <v>#N/A</v>
      </c>
      <c r="R3925" s="24" t="e">
        <f>VLOOKUP(J3925,'[1]Nhân viên'!$E$20:$F$41,2,0)</f>
        <v>#N/A</v>
      </c>
    </row>
    <row r="3926" spans="1:18" x14ac:dyDescent="0.2">
      <c r="A3926" s="11">
        <v>3925</v>
      </c>
      <c r="M3926" s="24" t="e">
        <f>VLOOKUP(K3926,'Hàng hóa'!$C$5:$J4058,2,0)</f>
        <v>#N/A</v>
      </c>
      <c r="N3926" s="25" t="e">
        <f>VLOOKUP(K3926,'[1]Hàng hóa'!$C$5:$G$22,5,0)</f>
        <v>#N/A</v>
      </c>
      <c r="O3926" s="25" t="e">
        <f t="shared" si="186"/>
        <v>#N/A</v>
      </c>
      <c r="P3926" s="263" t="e">
        <f t="shared" si="187"/>
        <v>#N/A</v>
      </c>
      <c r="Q3926" s="25" t="e">
        <f t="shared" si="188"/>
        <v>#N/A</v>
      </c>
      <c r="R3926" s="24" t="e">
        <f>VLOOKUP(J3926,'[1]Nhân viên'!$E$20:$F$41,2,0)</f>
        <v>#N/A</v>
      </c>
    </row>
    <row r="3927" spans="1:18" x14ac:dyDescent="0.2">
      <c r="A3927" s="11">
        <v>3926</v>
      </c>
      <c r="M3927" s="24" t="e">
        <f>VLOOKUP(K3927,'Hàng hóa'!$C$5:$J4059,2,0)</f>
        <v>#N/A</v>
      </c>
      <c r="N3927" s="25" t="e">
        <f>VLOOKUP(K3927,'[1]Hàng hóa'!$C$5:$G$22,5,0)</f>
        <v>#N/A</v>
      </c>
      <c r="O3927" s="25" t="e">
        <f t="shared" si="186"/>
        <v>#N/A</v>
      </c>
      <c r="P3927" s="263" t="e">
        <f t="shared" si="187"/>
        <v>#N/A</v>
      </c>
      <c r="Q3927" s="25" t="e">
        <f t="shared" si="188"/>
        <v>#N/A</v>
      </c>
      <c r="R3927" s="24" t="e">
        <f>VLOOKUP(J3927,'[1]Nhân viên'!$E$20:$F$41,2,0)</f>
        <v>#N/A</v>
      </c>
    </row>
    <row r="3928" spans="1:18" x14ac:dyDescent="0.2">
      <c r="A3928" s="11">
        <v>3927</v>
      </c>
      <c r="M3928" s="24" t="e">
        <f>VLOOKUP(K3928,'Hàng hóa'!$C$5:$J4060,2,0)</f>
        <v>#N/A</v>
      </c>
      <c r="N3928" s="25" t="e">
        <f>VLOOKUP(K3928,'[1]Hàng hóa'!$C$5:$G$22,5,0)</f>
        <v>#N/A</v>
      </c>
      <c r="O3928" s="25" t="e">
        <f t="shared" si="186"/>
        <v>#N/A</v>
      </c>
      <c r="P3928" s="263" t="e">
        <f t="shared" si="187"/>
        <v>#N/A</v>
      </c>
      <c r="Q3928" s="25" t="e">
        <f t="shared" si="188"/>
        <v>#N/A</v>
      </c>
      <c r="R3928" s="24" t="e">
        <f>VLOOKUP(J3928,'[1]Nhân viên'!$E$20:$F$41,2,0)</f>
        <v>#N/A</v>
      </c>
    </row>
    <row r="3929" spans="1:18" x14ac:dyDescent="0.2">
      <c r="A3929" s="11">
        <v>3928</v>
      </c>
      <c r="M3929" s="24" t="e">
        <f>VLOOKUP(K3929,'Hàng hóa'!$C$5:$J4061,2,0)</f>
        <v>#N/A</v>
      </c>
      <c r="N3929" s="25" t="e">
        <f>VLOOKUP(K3929,'[1]Hàng hóa'!$C$5:$G$22,5,0)</f>
        <v>#N/A</v>
      </c>
      <c r="O3929" s="25" t="e">
        <f t="shared" si="186"/>
        <v>#N/A</v>
      </c>
      <c r="P3929" s="263" t="e">
        <f t="shared" si="187"/>
        <v>#N/A</v>
      </c>
      <c r="Q3929" s="25" t="e">
        <f t="shared" si="188"/>
        <v>#N/A</v>
      </c>
      <c r="R3929" s="24" t="e">
        <f>VLOOKUP(J3929,'[1]Nhân viên'!$E$20:$F$41,2,0)</f>
        <v>#N/A</v>
      </c>
    </row>
    <row r="3930" spans="1:18" x14ac:dyDescent="0.2">
      <c r="A3930" s="11">
        <v>3929</v>
      </c>
      <c r="M3930" s="24" t="e">
        <f>VLOOKUP(K3930,'Hàng hóa'!$C$5:$J4062,2,0)</f>
        <v>#N/A</v>
      </c>
      <c r="N3930" s="25" t="e">
        <f>VLOOKUP(K3930,'[1]Hàng hóa'!$C$5:$G$22,5,0)</f>
        <v>#N/A</v>
      </c>
      <c r="O3930" s="25" t="e">
        <f t="shared" ref="O3930:O3993" si="189">L3930*N3930</f>
        <v>#N/A</v>
      </c>
      <c r="P3930" s="263" t="e">
        <f t="shared" ref="P3930:P3993" si="190">O3930*8%</f>
        <v>#N/A</v>
      </c>
      <c r="Q3930" s="25" t="e">
        <f t="shared" ref="Q3930:Q3993" si="191">O3930*P3930+O3930</f>
        <v>#N/A</v>
      </c>
      <c r="R3930" s="24" t="e">
        <f>VLOOKUP(J3930,'[1]Nhân viên'!$E$20:$F$41,2,0)</f>
        <v>#N/A</v>
      </c>
    </row>
    <row r="3931" spans="1:18" x14ac:dyDescent="0.2">
      <c r="A3931" s="11">
        <v>3930</v>
      </c>
      <c r="M3931" s="24" t="e">
        <f>VLOOKUP(K3931,'Hàng hóa'!$C$5:$J4063,2,0)</f>
        <v>#N/A</v>
      </c>
      <c r="N3931" s="25" t="e">
        <f>VLOOKUP(K3931,'[1]Hàng hóa'!$C$5:$G$22,5,0)</f>
        <v>#N/A</v>
      </c>
      <c r="O3931" s="25" t="e">
        <f t="shared" si="189"/>
        <v>#N/A</v>
      </c>
      <c r="P3931" s="263" t="e">
        <f t="shared" si="190"/>
        <v>#N/A</v>
      </c>
      <c r="Q3931" s="25" t="e">
        <f t="shared" si="191"/>
        <v>#N/A</v>
      </c>
      <c r="R3931" s="24" t="e">
        <f>VLOOKUP(J3931,'[1]Nhân viên'!$E$20:$F$41,2,0)</f>
        <v>#N/A</v>
      </c>
    </row>
    <row r="3932" spans="1:18" x14ac:dyDescent="0.2">
      <c r="A3932" s="11">
        <v>3931</v>
      </c>
      <c r="M3932" s="24" t="e">
        <f>VLOOKUP(K3932,'Hàng hóa'!$C$5:$J4064,2,0)</f>
        <v>#N/A</v>
      </c>
      <c r="N3932" s="25" t="e">
        <f>VLOOKUP(K3932,'[1]Hàng hóa'!$C$5:$G$22,5,0)</f>
        <v>#N/A</v>
      </c>
      <c r="O3932" s="25" t="e">
        <f t="shared" si="189"/>
        <v>#N/A</v>
      </c>
      <c r="P3932" s="263" t="e">
        <f t="shared" si="190"/>
        <v>#N/A</v>
      </c>
      <c r="Q3932" s="25" t="e">
        <f t="shared" si="191"/>
        <v>#N/A</v>
      </c>
      <c r="R3932" s="24" t="e">
        <f>VLOOKUP(J3932,'[1]Nhân viên'!$E$20:$F$41,2,0)</f>
        <v>#N/A</v>
      </c>
    </row>
    <row r="3933" spans="1:18" x14ac:dyDescent="0.2">
      <c r="A3933" s="11">
        <v>3932</v>
      </c>
      <c r="M3933" s="24" t="e">
        <f>VLOOKUP(K3933,'Hàng hóa'!$C$5:$J4065,2,0)</f>
        <v>#N/A</v>
      </c>
      <c r="N3933" s="25" t="e">
        <f>VLOOKUP(K3933,'[1]Hàng hóa'!$C$5:$G$22,5,0)</f>
        <v>#N/A</v>
      </c>
      <c r="O3933" s="25" t="e">
        <f t="shared" si="189"/>
        <v>#N/A</v>
      </c>
      <c r="P3933" s="263" t="e">
        <f t="shared" si="190"/>
        <v>#N/A</v>
      </c>
      <c r="Q3933" s="25" t="e">
        <f t="shared" si="191"/>
        <v>#N/A</v>
      </c>
      <c r="R3933" s="24" t="e">
        <f>VLOOKUP(J3933,'[1]Nhân viên'!$E$20:$F$41,2,0)</f>
        <v>#N/A</v>
      </c>
    </row>
    <row r="3934" spans="1:18" x14ac:dyDescent="0.2">
      <c r="A3934" s="11">
        <v>3933</v>
      </c>
      <c r="M3934" s="24" t="e">
        <f>VLOOKUP(K3934,'Hàng hóa'!$C$5:$J4066,2,0)</f>
        <v>#N/A</v>
      </c>
      <c r="N3934" s="25" t="e">
        <f>VLOOKUP(K3934,'[1]Hàng hóa'!$C$5:$G$22,5,0)</f>
        <v>#N/A</v>
      </c>
      <c r="O3934" s="25" t="e">
        <f t="shared" si="189"/>
        <v>#N/A</v>
      </c>
      <c r="P3934" s="263" t="e">
        <f t="shared" si="190"/>
        <v>#N/A</v>
      </c>
      <c r="Q3934" s="25" t="e">
        <f t="shared" si="191"/>
        <v>#N/A</v>
      </c>
      <c r="R3934" s="24" t="e">
        <f>VLOOKUP(J3934,'[1]Nhân viên'!$E$20:$F$41,2,0)</f>
        <v>#N/A</v>
      </c>
    </row>
    <row r="3935" spans="1:18" x14ac:dyDescent="0.2">
      <c r="A3935" s="11">
        <v>3934</v>
      </c>
      <c r="M3935" s="24" t="e">
        <f>VLOOKUP(K3935,'Hàng hóa'!$C$5:$J4067,2,0)</f>
        <v>#N/A</v>
      </c>
      <c r="N3935" s="25" t="e">
        <f>VLOOKUP(K3935,'[1]Hàng hóa'!$C$5:$G$22,5,0)</f>
        <v>#N/A</v>
      </c>
      <c r="O3935" s="25" t="e">
        <f t="shared" si="189"/>
        <v>#N/A</v>
      </c>
      <c r="P3935" s="263" t="e">
        <f t="shared" si="190"/>
        <v>#N/A</v>
      </c>
      <c r="Q3935" s="25" t="e">
        <f t="shared" si="191"/>
        <v>#N/A</v>
      </c>
      <c r="R3935" s="24" t="e">
        <f>VLOOKUP(J3935,'[1]Nhân viên'!$E$20:$F$41,2,0)</f>
        <v>#N/A</v>
      </c>
    </row>
    <row r="3936" spans="1:18" x14ac:dyDescent="0.2">
      <c r="A3936" s="11">
        <v>3935</v>
      </c>
      <c r="M3936" s="24" t="e">
        <f>VLOOKUP(K3936,'Hàng hóa'!$C$5:$J4068,2,0)</f>
        <v>#N/A</v>
      </c>
      <c r="N3936" s="25" t="e">
        <f>VLOOKUP(K3936,'[1]Hàng hóa'!$C$5:$G$22,5,0)</f>
        <v>#N/A</v>
      </c>
      <c r="O3936" s="25" t="e">
        <f t="shared" si="189"/>
        <v>#N/A</v>
      </c>
      <c r="P3936" s="263" t="e">
        <f t="shared" si="190"/>
        <v>#N/A</v>
      </c>
      <c r="Q3936" s="25" t="e">
        <f t="shared" si="191"/>
        <v>#N/A</v>
      </c>
      <c r="R3936" s="24" t="e">
        <f>VLOOKUP(J3936,'[1]Nhân viên'!$E$20:$F$41,2,0)</f>
        <v>#N/A</v>
      </c>
    </row>
    <row r="3937" spans="1:18" x14ac:dyDescent="0.2">
      <c r="A3937" s="11">
        <v>3936</v>
      </c>
      <c r="M3937" s="24" t="e">
        <f>VLOOKUP(K3937,'Hàng hóa'!$C$5:$J4069,2,0)</f>
        <v>#N/A</v>
      </c>
      <c r="N3937" s="25" t="e">
        <f>VLOOKUP(K3937,'[1]Hàng hóa'!$C$5:$G$22,5,0)</f>
        <v>#N/A</v>
      </c>
      <c r="O3937" s="25" t="e">
        <f t="shared" si="189"/>
        <v>#N/A</v>
      </c>
      <c r="P3937" s="263" t="e">
        <f t="shared" si="190"/>
        <v>#N/A</v>
      </c>
      <c r="Q3937" s="25" t="e">
        <f t="shared" si="191"/>
        <v>#N/A</v>
      </c>
      <c r="R3937" s="24" t="e">
        <f>VLOOKUP(J3937,'[1]Nhân viên'!$E$20:$F$41,2,0)</f>
        <v>#N/A</v>
      </c>
    </row>
    <row r="3938" spans="1:18" x14ac:dyDescent="0.2">
      <c r="A3938" s="11">
        <v>3937</v>
      </c>
      <c r="M3938" s="24" t="e">
        <f>VLOOKUP(K3938,'Hàng hóa'!$C$5:$J4070,2,0)</f>
        <v>#N/A</v>
      </c>
      <c r="N3938" s="25" t="e">
        <f>VLOOKUP(K3938,'[1]Hàng hóa'!$C$5:$G$22,5,0)</f>
        <v>#N/A</v>
      </c>
      <c r="O3938" s="25" t="e">
        <f t="shared" si="189"/>
        <v>#N/A</v>
      </c>
      <c r="P3938" s="263" t="e">
        <f t="shared" si="190"/>
        <v>#N/A</v>
      </c>
      <c r="Q3938" s="25" t="e">
        <f t="shared" si="191"/>
        <v>#N/A</v>
      </c>
      <c r="R3938" s="24" t="e">
        <f>VLOOKUP(J3938,'[1]Nhân viên'!$E$20:$F$41,2,0)</f>
        <v>#N/A</v>
      </c>
    </row>
    <row r="3939" spans="1:18" x14ac:dyDescent="0.2">
      <c r="A3939" s="11">
        <v>3938</v>
      </c>
      <c r="M3939" s="24" t="e">
        <f>VLOOKUP(K3939,'Hàng hóa'!$C$5:$J4071,2,0)</f>
        <v>#N/A</v>
      </c>
      <c r="N3939" s="25" t="e">
        <f>VLOOKUP(K3939,'[1]Hàng hóa'!$C$5:$G$22,5,0)</f>
        <v>#N/A</v>
      </c>
      <c r="O3939" s="25" t="e">
        <f t="shared" si="189"/>
        <v>#N/A</v>
      </c>
      <c r="P3939" s="263" t="e">
        <f t="shared" si="190"/>
        <v>#N/A</v>
      </c>
      <c r="Q3939" s="25" t="e">
        <f t="shared" si="191"/>
        <v>#N/A</v>
      </c>
      <c r="R3939" s="24" t="e">
        <f>VLOOKUP(J3939,'[1]Nhân viên'!$E$20:$F$41,2,0)</f>
        <v>#N/A</v>
      </c>
    </row>
    <row r="3940" spans="1:18" x14ac:dyDescent="0.2">
      <c r="A3940" s="11">
        <v>3939</v>
      </c>
      <c r="M3940" s="24" t="e">
        <f>VLOOKUP(K3940,'Hàng hóa'!$C$5:$J4072,2,0)</f>
        <v>#N/A</v>
      </c>
      <c r="N3940" s="25" t="e">
        <f>VLOOKUP(K3940,'[1]Hàng hóa'!$C$5:$G$22,5,0)</f>
        <v>#N/A</v>
      </c>
      <c r="O3940" s="25" t="e">
        <f t="shared" si="189"/>
        <v>#N/A</v>
      </c>
      <c r="P3940" s="263" t="e">
        <f t="shared" si="190"/>
        <v>#N/A</v>
      </c>
      <c r="Q3940" s="25" t="e">
        <f t="shared" si="191"/>
        <v>#N/A</v>
      </c>
      <c r="R3940" s="24" t="e">
        <f>VLOOKUP(J3940,'[1]Nhân viên'!$E$20:$F$41,2,0)</f>
        <v>#N/A</v>
      </c>
    </row>
    <row r="3941" spans="1:18" x14ac:dyDescent="0.2">
      <c r="A3941" s="11">
        <v>3940</v>
      </c>
      <c r="M3941" s="24" t="e">
        <f>VLOOKUP(K3941,'Hàng hóa'!$C$5:$J4073,2,0)</f>
        <v>#N/A</v>
      </c>
      <c r="N3941" s="25" t="e">
        <f>VLOOKUP(K3941,'[1]Hàng hóa'!$C$5:$G$22,5,0)</f>
        <v>#N/A</v>
      </c>
      <c r="O3941" s="25" t="e">
        <f t="shared" si="189"/>
        <v>#N/A</v>
      </c>
      <c r="P3941" s="263" t="e">
        <f t="shared" si="190"/>
        <v>#N/A</v>
      </c>
      <c r="Q3941" s="25" t="e">
        <f t="shared" si="191"/>
        <v>#N/A</v>
      </c>
      <c r="R3941" s="24" t="e">
        <f>VLOOKUP(J3941,'[1]Nhân viên'!$E$20:$F$41,2,0)</f>
        <v>#N/A</v>
      </c>
    </row>
    <row r="3942" spans="1:18" x14ac:dyDescent="0.2">
      <c r="A3942" s="11">
        <v>3941</v>
      </c>
      <c r="M3942" s="24" t="e">
        <f>VLOOKUP(K3942,'Hàng hóa'!$C$5:$J4074,2,0)</f>
        <v>#N/A</v>
      </c>
      <c r="N3942" s="25" t="e">
        <f>VLOOKUP(K3942,'[1]Hàng hóa'!$C$5:$G$22,5,0)</f>
        <v>#N/A</v>
      </c>
      <c r="O3942" s="25" t="e">
        <f t="shared" si="189"/>
        <v>#N/A</v>
      </c>
      <c r="P3942" s="263" t="e">
        <f t="shared" si="190"/>
        <v>#N/A</v>
      </c>
      <c r="Q3942" s="25" t="e">
        <f t="shared" si="191"/>
        <v>#N/A</v>
      </c>
      <c r="R3942" s="24" t="e">
        <f>VLOOKUP(J3942,'[1]Nhân viên'!$E$20:$F$41,2,0)</f>
        <v>#N/A</v>
      </c>
    </row>
    <row r="3943" spans="1:18" x14ac:dyDescent="0.2">
      <c r="A3943" s="11">
        <v>3942</v>
      </c>
      <c r="M3943" s="24" t="e">
        <f>VLOOKUP(K3943,'Hàng hóa'!$C$5:$J4075,2,0)</f>
        <v>#N/A</v>
      </c>
      <c r="N3943" s="25" t="e">
        <f>VLOOKUP(K3943,'[1]Hàng hóa'!$C$5:$G$22,5,0)</f>
        <v>#N/A</v>
      </c>
      <c r="O3943" s="25" t="e">
        <f t="shared" si="189"/>
        <v>#N/A</v>
      </c>
      <c r="P3943" s="263" t="e">
        <f t="shared" si="190"/>
        <v>#N/A</v>
      </c>
      <c r="Q3943" s="25" t="e">
        <f t="shared" si="191"/>
        <v>#N/A</v>
      </c>
      <c r="R3943" s="24" t="e">
        <f>VLOOKUP(J3943,'[1]Nhân viên'!$E$20:$F$41,2,0)</f>
        <v>#N/A</v>
      </c>
    </row>
    <row r="3944" spans="1:18" x14ac:dyDescent="0.2">
      <c r="A3944" s="11">
        <v>3943</v>
      </c>
      <c r="M3944" s="24" t="e">
        <f>VLOOKUP(K3944,'Hàng hóa'!$C$5:$J4076,2,0)</f>
        <v>#N/A</v>
      </c>
      <c r="N3944" s="25" t="e">
        <f>VLOOKUP(K3944,'[1]Hàng hóa'!$C$5:$G$22,5,0)</f>
        <v>#N/A</v>
      </c>
      <c r="O3944" s="25" t="e">
        <f t="shared" si="189"/>
        <v>#N/A</v>
      </c>
      <c r="P3944" s="263" t="e">
        <f t="shared" si="190"/>
        <v>#N/A</v>
      </c>
      <c r="Q3944" s="25" t="e">
        <f t="shared" si="191"/>
        <v>#N/A</v>
      </c>
      <c r="R3944" s="24" t="e">
        <f>VLOOKUP(J3944,'[1]Nhân viên'!$E$20:$F$41,2,0)</f>
        <v>#N/A</v>
      </c>
    </row>
    <row r="3945" spans="1:18" x14ac:dyDescent="0.2">
      <c r="A3945" s="11">
        <v>3944</v>
      </c>
      <c r="M3945" s="24" t="e">
        <f>VLOOKUP(K3945,'Hàng hóa'!$C$5:$J4077,2,0)</f>
        <v>#N/A</v>
      </c>
      <c r="N3945" s="25" t="e">
        <f>VLOOKUP(K3945,'[1]Hàng hóa'!$C$5:$G$22,5,0)</f>
        <v>#N/A</v>
      </c>
      <c r="O3945" s="25" t="e">
        <f t="shared" si="189"/>
        <v>#N/A</v>
      </c>
      <c r="P3945" s="263" t="e">
        <f t="shared" si="190"/>
        <v>#N/A</v>
      </c>
      <c r="Q3945" s="25" t="e">
        <f t="shared" si="191"/>
        <v>#N/A</v>
      </c>
      <c r="R3945" s="24" t="e">
        <f>VLOOKUP(J3945,'[1]Nhân viên'!$E$20:$F$41,2,0)</f>
        <v>#N/A</v>
      </c>
    </row>
    <row r="3946" spans="1:18" x14ac:dyDescent="0.2">
      <c r="A3946" s="11">
        <v>3945</v>
      </c>
      <c r="M3946" s="24" t="e">
        <f>VLOOKUP(K3946,'Hàng hóa'!$C$5:$J4078,2,0)</f>
        <v>#N/A</v>
      </c>
      <c r="N3946" s="25" t="e">
        <f>VLOOKUP(K3946,'[1]Hàng hóa'!$C$5:$G$22,5,0)</f>
        <v>#N/A</v>
      </c>
      <c r="O3946" s="25" t="e">
        <f t="shared" si="189"/>
        <v>#N/A</v>
      </c>
      <c r="P3946" s="263" t="e">
        <f t="shared" si="190"/>
        <v>#N/A</v>
      </c>
      <c r="Q3946" s="25" t="e">
        <f t="shared" si="191"/>
        <v>#N/A</v>
      </c>
      <c r="R3946" s="24" t="e">
        <f>VLOOKUP(J3946,'[1]Nhân viên'!$E$20:$F$41,2,0)</f>
        <v>#N/A</v>
      </c>
    </row>
    <row r="3947" spans="1:18" x14ac:dyDescent="0.2">
      <c r="A3947" s="11">
        <v>3946</v>
      </c>
      <c r="M3947" s="24" t="e">
        <f>VLOOKUP(K3947,'Hàng hóa'!$C$5:$J4079,2,0)</f>
        <v>#N/A</v>
      </c>
      <c r="N3947" s="25" t="e">
        <f>VLOOKUP(K3947,'[1]Hàng hóa'!$C$5:$G$22,5,0)</f>
        <v>#N/A</v>
      </c>
      <c r="O3947" s="25" t="e">
        <f t="shared" si="189"/>
        <v>#N/A</v>
      </c>
      <c r="P3947" s="263" t="e">
        <f t="shared" si="190"/>
        <v>#N/A</v>
      </c>
      <c r="Q3947" s="25" t="e">
        <f t="shared" si="191"/>
        <v>#N/A</v>
      </c>
      <c r="R3947" s="24" t="e">
        <f>VLOOKUP(J3947,'[1]Nhân viên'!$E$20:$F$41,2,0)</f>
        <v>#N/A</v>
      </c>
    </row>
    <row r="3948" spans="1:18" x14ac:dyDescent="0.2">
      <c r="A3948" s="11">
        <v>3947</v>
      </c>
      <c r="M3948" s="24" t="e">
        <f>VLOOKUP(K3948,'Hàng hóa'!$C$5:$J4080,2,0)</f>
        <v>#N/A</v>
      </c>
      <c r="N3948" s="25" t="e">
        <f>VLOOKUP(K3948,'[1]Hàng hóa'!$C$5:$G$22,5,0)</f>
        <v>#N/A</v>
      </c>
      <c r="O3948" s="25" t="e">
        <f t="shared" si="189"/>
        <v>#N/A</v>
      </c>
      <c r="P3948" s="263" t="e">
        <f t="shared" si="190"/>
        <v>#N/A</v>
      </c>
      <c r="Q3948" s="25" t="e">
        <f t="shared" si="191"/>
        <v>#N/A</v>
      </c>
      <c r="R3948" s="24" t="e">
        <f>VLOOKUP(J3948,'[1]Nhân viên'!$E$20:$F$41,2,0)</f>
        <v>#N/A</v>
      </c>
    </row>
    <row r="3949" spans="1:18" x14ac:dyDescent="0.2">
      <c r="A3949" s="11">
        <v>3948</v>
      </c>
      <c r="M3949" s="24" t="e">
        <f>VLOOKUP(K3949,'Hàng hóa'!$C$5:$J4081,2,0)</f>
        <v>#N/A</v>
      </c>
      <c r="N3949" s="25" t="e">
        <f>VLOOKUP(K3949,'[1]Hàng hóa'!$C$5:$G$22,5,0)</f>
        <v>#N/A</v>
      </c>
      <c r="O3949" s="25" t="e">
        <f t="shared" si="189"/>
        <v>#N/A</v>
      </c>
      <c r="P3949" s="263" t="e">
        <f t="shared" si="190"/>
        <v>#N/A</v>
      </c>
      <c r="Q3949" s="25" t="e">
        <f t="shared" si="191"/>
        <v>#N/A</v>
      </c>
      <c r="R3949" s="24" t="e">
        <f>VLOOKUP(J3949,'[1]Nhân viên'!$E$20:$F$41,2,0)</f>
        <v>#N/A</v>
      </c>
    </row>
    <row r="3950" spans="1:18" x14ac:dyDescent="0.2">
      <c r="A3950" s="11">
        <v>3949</v>
      </c>
      <c r="M3950" s="24" t="e">
        <f>VLOOKUP(K3950,'Hàng hóa'!$C$5:$J4082,2,0)</f>
        <v>#N/A</v>
      </c>
      <c r="N3950" s="25" t="e">
        <f>VLOOKUP(K3950,'[1]Hàng hóa'!$C$5:$G$22,5,0)</f>
        <v>#N/A</v>
      </c>
      <c r="O3950" s="25" t="e">
        <f t="shared" si="189"/>
        <v>#N/A</v>
      </c>
      <c r="P3950" s="263" t="e">
        <f t="shared" si="190"/>
        <v>#N/A</v>
      </c>
      <c r="Q3950" s="25" t="e">
        <f t="shared" si="191"/>
        <v>#N/A</v>
      </c>
      <c r="R3950" s="24" t="e">
        <f>VLOOKUP(J3950,'[1]Nhân viên'!$E$20:$F$41,2,0)</f>
        <v>#N/A</v>
      </c>
    </row>
    <row r="3951" spans="1:18" x14ac:dyDescent="0.2">
      <c r="A3951" s="11">
        <v>3950</v>
      </c>
      <c r="M3951" s="24" t="e">
        <f>VLOOKUP(K3951,'Hàng hóa'!$C$5:$J4083,2,0)</f>
        <v>#N/A</v>
      </c>
      <c r="N3951" s="25" t="e">
        <f>VLOOKUP(K3951,'[1]Hàng hóa'!$C$5:$G$22,5,0)</f>
        <v>#N/A</v>
      </c>
      <c r="O3951" s="25" t="e">
        <f t="shared" si="189"/>
        <v>#N/A</v>
      </c>
      <c r="P3951" s="263" t="e">
        <f t="shared" si="190"/>
        <v>#N/A</v>
      </c>
      <c r="Q3951" s="25" t="e">
        <f t="shared" si="191"/>
        <v>#N/A</v>
      </c>
      <c r="R3951" s="24" t="e">
        <f>VLOOKUP(J3951,'[1]Nhân viên'!$E$20:$F$41,2,0)</f>
        <v>#N/A</v>
      </c>
    </row>
    <row r="3952" spans="1:18" x14ac:dyDescent="0.2">
      <c r="A3952" s="11">
        <v>3951</v>
      </c>
      <c r="M3952" s="24" t="e">
        <f>VLOOKUP(K3952,'Hàng hóa'!$C$5:$J4084,2,0)</f>
        <v>#N/A</v>
      </c>
      <c r="N3952" s="25" t="e">
        <f>VLOOKUP(K3952,'[1]Hàng hóa'!$C$5:$G$22,5,0)</f>
        <v>#N/A</v>
      </c>
      <c r="O3952" s="25" t="e">
        <f t="shared" si="189"/>
        <v>#N/A</v>
      </c>
      <c r="P3952" s="263" t="e">
        <f t="shared" si="190"/>
        <v>#N/A</v>
      </c>
      <c r="Q3952" s="25" t="e">
        <f t="shared" si="191"/>
        <v>#N/A</v>
      </c>
      <c r="R3952" s="24" t="e">
        <f>VLOOKUP(J3952,'[1]Nhân viên'!$E$20:$F$41,2,0)</f>
        <v>#N/A</v>
      </c>
    </row>
    <row r="3953" spans="1:18" x14ac:dyDescent="0.2">
      <c r="A3953" s="11">
        <v>3952</v>
      </c>
      <c r="M3953" s="24" t="e">
        <f>VLOOKUP(K3953,'Hàng hóa'!$C$5:$J4085,2,0)</f>
        <v>#N/A</v>
      </c>
      <c r="N3953" s="25" t="e">
        <f>VLOOKUP(K3953,'[1]Hàng hóa'!$C$5:$G$22,5,0)</f>
        <v>#N/A</v>
      </c>
      <c r="O3953" s="25" t="e">
        <f t="shared" si="189"/>
        <v>#N/A</v>
      </c>
      <c r="P3953" s="263" t="e">
        <f t="shared" si="190"/>
        <v>#N/A</v>
      </c>
      <c r="Q3953" s="25" t="e">
        <f t="shared" si="191"/>
        <v>#N/A</v>
      </c>
      <c r="R3953" s="24" t="e">
        <f>VLOOKUP(J3953,'[1]Nhân viên'!$E$20:$F$41,2,0)</f>
        <v>#N/A</v>
      </c>
    </row>
    <row r="3954" spans="1:18" x14ac:dyDescent="0.2">
      <c r="A3954" s="11">
        <v>3953</v>
      </c>
      <c r="M3954" s="24" t="e">
        <f>VLOOKUP(K3954,'Hàng hóa'!$C$5:$J4086,2,0)</f>
        <v>#N/A</v>
      </c>
      <c r="N3954" s="25" t="e">
        <f>VLOOKUP(K3954,'[1]Hàng hóa'!$C$5:$G$22,5,0)</f>
        <v>#N/A</v>
      </c>
      <c r="O3954" s="25" t="e">
        <f t="shared" si="189"/>
        <v>#N/A</v>
      </c>
      <c r="P3954" s="263" t="e">
        <f t="shared" si="190"/>
        <v>#N/A</v>
      </c>
      <c r="Q3954" s="25" t="e">
        <f t="shared" si="191"/>
        <v>#N/A</v>
      </c>
      <c r="R3954" s="24" t="e">
        <f>VLOOKUP(J3954,'[1]Nhân viên'!$E$20:$F$41,2,0)</f>
        <v>#N/A</v>
      </c>
    </row>
    <row r="3955" spans="1:18" x14ac:dyDescent="0.2">
      <c r="A3955" s="11">
        <v>3954</v>
      </c>
      <c r="M3955" s="24" t="e">
        <f>VLOOKUP(K3955,'Hàng hóa'!$C$5:$J4087,2,0)</f>
        <v>#N/A</v>
      </c>
      <c r="N3955" s="25" t="e">
        <f>VLOOKUP(K3955,'[1]Hàng hóa'!$C$5:$G$22,5,0)</f>
        <v>#N/A</v>
      </c>
      <c r="O3955" s="25" t="e">
        <f t="shared" si="189"/>
        <v>#N/A</v>
      </c>
      <c r="P3955" s="263" t="e">
        <f t="shared" si="190"/>
        <v>#N/A</v>
      </c>
      <c r="Q3955" s="25" t="e">
        <f t="shared" si="191"/>
        <v>#N/A</v>
      </c>
      <c r="R3955" s="24" t="e">
        <f>VLOOKUP(J3955,'[1]Nhân viên'!$E$20:$F$41,2,0)</f>
        <v>#N/A</v>
      </c>
    </row>
    <row r="3956" spans="1:18" x14ac:dyDescent="0.2">
      <c r="A3956" s="11">
        <v>3955</v>
      </c>
      <c r="M3956" s="24" t="e">
        <f>VLOOKUP(K3956,'Hàng hóa'!$C$5:$J4088,2,0)</f>
        <v>#N/A</v>
      </c>
      <c r="N3956" s="25" t="e">
        <f>VLOOKUP(K3956,'[1]Hàng hóa'!$C$5:$G$22,5,0)</f>
        <v>#N/A</v>
      </c>
      <c r="O3956" s="25" t="e">
        <f t="shared" si="189"/>
        <v>#N/A</v>
      </c>
      <c r="P3956" s="263" t="e">
        <f t="shared" si="190"/>
        <v>#N/A</v>
      </c>
      <c r="Q3956" s="25" t="e">
        <f t="shared" si="191"/>
        <v>#N/A</v>
      </c>
      <c r="R3956" s="24" t="e">
        <f>VLOOKUP(J3956,'[1]Nhân viên'!$E$20:$F$41,2,0)</f>
        <v>#N/A</v>
      </c>
    </row>
    <row r="3957" spans="1:18" x14ac:dyDescent="0.2">
      <c r="A3957" s="11">
        <v>3956</v>
      </c>
      <c r="M3957" s="24" t="e">
        <f>VLOOKUP(K3957,'Hàng hóa'!$C$5:$J4089,2,0)</f>
        <v>#N/A</v>
      </c>
      <c r="N3957" s="25" t="e">
        <f>VLOOKUP(K3957,'[1]Hàng hóa'!$C$5:$G$22,5,0)</f>
        <v>#N/A</v>
      </c>
      <c r="O3957" s="25" t="e">
        <f t="shared" si="189"/>
        <v>#N/A</v>
      </c>
      <c r="P3957" s="263" t="e">
        <f t="shared" si="190"/>
        <v>#N/A</v>
      </c>
      <c r="Q3957" s="25" t="e">
        <f t="shared" si="191"/>
        <v>#N/A</v>
      </c>
      <c r="R3957" s="24" t="e">
        <f>VLOOKUP(J3957,'[1]Nhân viên'!$E$20:$F$41,2,0)</f>
        <v>#N/A</v>
      </c>
    </row>
    <row r="3958" spans="1:18" x14ac:dyDescent="0.2">
      <c r="A3958" s="11">
        <v>3957</v>
      </c>
      <c r="M3958" s="24" t="e">
        <f>VLOOKUP(K3958,'Hàng hóa'!$C$5:$J4090,2,0)</f>
        <v>#N/A</v>
      </c>
      <c r="N3958" s="25" t="e">
        <f>VLOOKUP(K3958,'[1]Hàng hóa'!$C$5:$G$22,5,0)</f>
        <v>#N/A</v>
      </c>
      <c r="O3958" s="25" t="e">
        <f t="shared" si="189"/>
        <v>#N/A</v>
      </c>
      <c r="P3958" s="263" t="e">
        <f t="shared" si="190"/>
        <v>#N/A</v>
      </c>
      <c r="Q3958" s="25" t="e">
        <f t="shared" si="191"/>
        <v>#N/A</v>
      </c>
      <c r="R3958" s="24" t="e">
        <f>VLOOKUP(J3958,'[1]Nhân viên'!$E$20:$F$41,2,0)</f>
        <v>#N/A</v>
      </c>
    </row>
    <row r="3959" spans="1:18" x14ac:dyDescent="0.2">
      <c r="A3959" s="11">
        <v>3958</v>
      </c>
      <c r="M3959" s="24" t="e">
        <f>VLOOKUP(K3959,'Hàng hóa'!$C$5:$J4091,2,0)</f>
        <v>#N/A</v>
      </c>
      <c r="N3959" s="25" t="e">
        <f>VLOOKUP(K3959,'[1]Hàng hóa'!$C$5:$G$22,5,0)</f>
        <v>#N/A</v>
      </c>
      <c r="O3959" s="25" t="e">
        <f t="shared" si="189"/>
        <v>#N/A</v>
      </c>
      <c r="P3959" s="263" t="e">
        <f t="shared" si="190"/>
        <v>#N/A</v>
      </c>
      <c r="Q3959" s="25" t="e">
        <f t="shared" si="191"/>
        <v>#N/A</v>
      </c>
      <c r="R3959" s="24" t="e">
        <f>VLOOKUP(J3959,'[1]Nhân viên'!$E$20:$F$41,2,0)</f>
        <v>#N/A</v>
      </c>
    </row>
    <row r="3960" spans="1:18" x14ac:dyDescent="0.2">
      <c r="A3960" s="11">
        <v>3959</v>
      </c>
      <c r="M3960" s="24" t="e">
        <f>VLOOKUP(K3960,'Hàng hóa'!$C$5:$J4092,2,0)</f>
        <v>#N/A</v>
      </c>
      <c r="N3960" s="25" t="e">
        <f>VLOOKUP(K3960,'[1]Hàng hóa'!$C$5:$G$22,5,0)</f>
        <v>#N/A</v>
      </c>
      <c r="O3960" s="25" t="e">
        <f t="shared" si="189"/>
        <v>#N/A</v>
      </c>
      <c r="P3960" s="263" t="e">
        <f t="shared" si="190"/>
        <v>#N/A</v>
      </c>
      <c r="Q3960" s="25" t="e">
        <f t="shared" si="191"/>
        <v>#N/A</v>
      </c>
      <c r="R3960" s="24" t="e">
        <f>VLOOKUP(J3960,'[1]Nhân viên'!$E$20:$F$41,2,0)</f>
        <v>#N/A</v>
      </c>
    </row>
    <row r="3961" spans="1:18" x14ac:dyDescent="0.2">
      <c r="A3961" s="11">
        <v>3960</v>
      </c>
      <c r="M3961" s="24" t="e">
        <f>VLOOKUP(K3961,'Hàng hóa'!$C$5:$J4093,2,0)</f>
        <v>#N/A</v>
      </c>
      <c r="N3961" s="25" t="e">
        <f>VLOOKUP(K3961,'[1]Hàng hóa'!$C$5:$G$22,5,0)</f>
        <v>#N/A</v>
      </c>
      <c r="O3961" s="25" t="e">
        <f t="shared" si="189"/>
        <v>#N/A</v>
      </c>
      <c r="P3961" s="263" t="e">
        <f t="shared" si="190"/>
        <v>#N/A</v>
      </c>
      <c r="Q3961" s="25" t="e">
        <f t="shared" si="191"/>
        <v>#N/A</v>
      </c>
      <c r="R3961" s="24" t="e">
        <f>VLOOKUP(J3961,'[1]Nhân viên'!$E$20:$F$41,2,0)</f>
        <v>#N/A</v>
      </c>
    </row>
    <row r="3962" spans="1:18" x14ac:dyDescent="0.2">
      <c r="A3962" s="11">
        <v>3961</v>
      </c>
      <c r="M3962" s="24" t="e">
        <f>VLOOKUP(K3962,'Hàng hóa'!$C$5:$J4094,2,0)</f>
        <v>#N/A</v>
      </c>
      <c r="N3962" s="25" t="e">
        <f>VLOOKUP(K3962,'[1]Hàng hóa'!$C$5:$G$22,5,0)</f>
        <v>#N/A</v>
      </c>
      <c r="O3962" s="25" t="e">
        <f t="shared" si="189"/>
        <v>#N/A</v>
      </c>
      <c r="P3962" s="263" t="e">
        <f t="shared" si="190"/>
        <v>#N/A</v>
      </c>
      <c r="Q3962" s="25" t="e">
        <f t="shared" si="191"/>
        <v>#N/A</v>
      </c>
      <c r="R3962" s="24" t="e">
        <f>VLOOKUP(J3962,'[1]Nhân viên'!$E$20:$F$41,2,0)</f>
        <v>#N/A</v>
      </c>
    </row>
    <row r="3963" spans="1:18" x14ac:dyDescent="0.2">
      <c r="A3963" s="11">
        <v>3962</v>
      </c>
      <c r="M3963" s="24" t="e">
        <f>VLOOKUP(K3963,'Hàng hóa'!$C$5:$J4095,2,0)</f>
        <v>#N/A</v>
      </c>
      <c r="N3963" s="25" t="e">
        <f>VLOOKUP(K3963,'[1]Hàng hóa'!$C$5:$G$22,5,0)</f>
        <v>#N/A</v>
      </c>
      <c r="O3963" s="25" t="e">
        <f t="shared" si="189"/>
        <v>#N/A</v>
      </c>
      <c r="P3963" s="263" t="e">
        <f t="shared" si="190"/>
        <v>#N/A</v>
      </c>
      <c r="Q3963" s="25" t="e">
        <f t="shared" si="191"/>
        <v>#N/A</v>
      </c>
      <c r="R3963" s="24" t="e">
        <f>VLOOKUP(J3963,'[1]Nhân viên'!$E$20:$F$41,2,0)</f>
        <v>#N/A</v>
      </c>
    </row>
    <row r="3964" spans="1:18" x14ac:dyDescent="0.2">
      <c r="A3964" s="11">
        <v>3963</v>
      </c>
      <c r="M3964" s="24" t="e">
        <f>VLOOKUP(K3964,'Hàng hóa'!$C$5:$J4096,2,0)</f>
        <v>#N/A</v>
      </c>
      <c r="N3964" s="25" t="e">
        <f>VLOOKUP(K3964,'[1]Hàng hóa'!$C$5:$G$22,5,0)</f>
        <v>#N/A</v>
      </c>
      <c r="O3964" s="25" t="e">
        <f t="shared" si="189"/>
        <v>#N/A</v>
      </c>
      <c r="P3964" s="263" t="e">
        <f t="shared" si="190"/>
        <v>#N/A</v>
      </c>
      <c r="Q3964" s="25" t="e">
        <f t="shared" si="191"/>
        <v>#N/A</v>
      </c>
      <c r="R3964" s="24" t="e">
        <f>VLOOKUP(J3964,'[1]Nhân viên'!$E$20:$F$41,2,0)</f>
        <v>#N/A</v>
      </c>
    </row>
    <row r="3965" spans="1:18" x14ac:dyDescent="0.2">
      <c r="A3965" s="11">
        <v>3964</v>
      </c>
      <c r="M3965" s="24" t="e">
        <f>VLOOKUP(K3965,'Hàng hóa'!$C$5:$J4097,2,0)</f>
        <v>#N/A</v>
      </c>
      <c r="N3965" s="25" t="e">
        <f>VLOOKUP(K3965,'[1]Hàng hóa'!$C$5:$G$22,5,0)</f>
        <v>#N/A</v>
      </c>
      <c r="O3965" s="25" t="e">
        <f t="shared" si="189"/>
        <v>#N/A</v>
      </c>
      <c r="P3965" s="263" t="e">
        <f t="shared" si="190"/>
        <v>#N/A</v>
      </c>
      <c r="Q3965" s="25" t="e">
        <f t="shared" si="191"/>
        <v>#N/A</v>
      </c>
      <c r="R3965" s="24" t="e">
        <f>VLOOKUP(J3965,'[1]Nhân viên'!$E$20:$F$41,2,0)</f>
        <v>#N/A</v>
      </c>
    </row>
    <row r="3966" spans="1:18" x14ac:dyDescent="0.2">
      <c r="A3966" s="11">
        <v>3965</v>
      </c>
      <c r="M3966" s="24" t="e">
        <f>VLOOKUP(K3966,'Hàng hóa'!$C$5:$J4098,2,0)</f>
        <v>#N/A</v>
      </c>
      <c r="N3966" s="25" t="e">
        <f>VLOOKUP(K3966,'[1]Hàng hóa'!$C$5:$G$22,5,0)</f>
        <v>#N/A</v>
      </c>
      <c r="O3966" s="25" t="e">
        <f t="shared" si="189"/>
        <v>#N/A</v>
      </c>
      <c r="P3966" s="263" t="e">
        <f t="shared" si="190"/>
        <v>#N/A</v>
      </c>
      <c r="Q3966" s="25" t="e">
        <f t="shared" si="191"/>
        <v>#N/A</v>
      </c>
      <c r="R3966" s="24" t="e">
        <f>VLOOKUP(J3966,'[1]Nhân viên'!$E$20:$F$41,2,0)</f>
        <v>#N/A</v>
      </c>
    </row>
    <row r="3967" spans="1:18" x14ac:dyDescent="0.2">
      <c r="A3967" s="11">
        <v>3966</v>
      </c>
      <c r="M3967" s="24" t="e">
        <f>VLOOKUP(K3967,'Hàng hóa'!$C$5:$J4099,2,0)</f>
        <v>#N/A</v>
      </c>
      <c r="N3967" s="25" t="e">
        <f>VLOOKUP(K3967,'[1]Hàng hóa'!$C$5:$G$22,5,0)</f>
        <v>#N/A</v>
      </c>
      <c r="O3967" s="25" t="e">
        <f t="shared" si="189"/>
        <v>#N/A</v>
      </c>
      <c r="P3967" s="263" t="e">
        <f t="shared" si="190"/>
        <v>#N/A</v>
      </c>
      <c r="Q3967" s="25" t="e">
        <f t="shared" si="191"/>
        <v>#N/A</v>
      </c>
      <c r="R3967" s="24" t="e">
        <f>VLOOKUP(J3967,'[1]Nhân viên'!$E$20:$F$41,2,0)</f>
        <v>#N/A</v>
      </c>
    </row>
    <row r="3968" spans="1:18" x14ac:dyDescent="0.2">
      <c r="A3968" s="11">
        <v>3967</v>
      </c>
      <c r="M3968" s="24" t="e">
        <f>VLOOKUP(K3968,'Hàng hóa'!$C$5:$J4100,2,0)</f>
        <v>#N/A</v>
      </c>
      <c r="N3968" s="25" t="e">
        <f>VLOOKUP(K3968,'[1]Hàng hóa'!$C$5:$G$22,5,0)</f>
        <v>#N/A</v>
      </c>
      <c r="O3968" s="25" t="e">
        <f t="shared" si="189"/>
        <v>#N/A</v>
      </c>
      <c r="P3968" s="263" t="e">
        <f t="shared" si="190"/>
        <v>#N/A</v>
      </c>
      <c r="Q3968" s="25" t="e">
        <f t="shared" si="191"/>
        <v>#N/A</v>
      </c>
      <c r="R3968" s="24" t="e">
        <f>VLOOKUP(J3968,'[1]Nhân viên'!$E$20:$F$41,2,0)</f>
        <v>#N/A</v>
      </c>
    </row>
    <row r="3969" spans="1:18" x14ac:dyDescent="0.2">
      <c r="A3969" s="11">
        <v>3968</v>
      </c>
      <c r="M3969" s="24" t="e">
        <f>VLOOKUP(K3969,'Hàng hóa'!$C$5:$J4101,2,0)</f>
        <v>#N/A</v>
      </c>
      <c r="N3969" s="25" t="e">
        <f>VLOOKUP(K3969,'[1]Hàng hóa'!$C$5:$G$22,5,0)</f>
        <v>#N/A</v>
      </c>
      <c r="O3969" s="25" t="e">
        <f t="shared" si="189"/>
        <v>#N/A</v>
      </c>
      <c r="P3969" s="263" t="e">
        <f t="shared" si="190"/>
        <v>#N/A</v>
      </c>
      <c r="Q3969" s="25" t="e">
        <f t="shared" si="191"/>
        <v>#N/A</v>
      </c>
      <c r="R3969" s="24" t="e">
        <f>VLOOKUP(J3969,'[1]Nhân viên'!$E$20:$F$41,2,0)</f>
        <v>#N/A</v>
      </c>
    </row>
    <row r="3970" spans="1:18" x14ac:dyDescent="0.2">
      <c r="A3970" s="11">
        <v>3969</v>
      </c>
      <c r="M3970" s="24" t="e">
        <f>VLOOKUP(K3970,'Hàng hóa'!$C$5:$J4102,2,0)</f>
        <v>#N/A</v>
      </c>
      <c r="N3970" s="25" t="e">
        <f>VLOOKUP(K3970,'[1]Hàng hóa'!$C$5:$G$22,5,0)</f>
        <v>#N/A</v>
      </c>
      <c r="O3970" s="25" t="e">
        <f t="shared" si="189"/>
        <v>#N/A</v>
      </c>
      <c r="P3970" s="263" t="e">
        <f t="shared" si="190"/>
        <v>#N/A</v>
      </c>
      <c r="Q3970" s="25" t="e">
        <f t="shared" si="191"/>
        <v>#N/A</v>
      </c>
      <c r="R3970" s="24" t="e">
        <f>VLOOKUP(J3970,'[1]Nhân viên'!$E$20:$F$41,2,0)</f>
        <v>#N/A</v>
      </c>
    </row>
    <row r="3971" spans="1:18" x14ac:dyDescent="0.2">
      <c r="A3971" s="11">
        <v>3970</v>
      </c>
      <c r="M3971" s="24" t="e">
        <f>VLOOKUP(K3971,'Hàng hóa'!$C$5:$J4103,2,0)</f>
        <v>#N/A</v>
      </c>
      <c r="N3971" s="25" t="e">
        <f>VLOOKUP(K3971,'[1]Hàng hóa'!$C$5:$G$22,5,0)</f>
        <v>#N/A</v>
      </c>
      <c r="O3971" s="25" t="e">
        <f t="shared" si="189"/>
        <v>#N/A</v>
      </c>
      <c r="P3971" s="263" t="e">
        <f t="shared" si="190"/>
        <v>#N/A</v>
      </c>
      <c r="Q3971" s="25" t="e">
        <f t="shared" si="191"/>
        <v>#N/A</v>
      </c>
      <c r="R3971" s="24" t="e">
        <f>VLOOKUP(J3971,'[1]Nhân viên'!$E$20:$F$41,2,0)</f>
        <v>#N/A</v>
      </c>
    </row>
    <row r="3972" spans="1:18" x14ac:dyDescent="0.2">
      <c r="A3972" s="11">
        <v>3971</v>
      </c>
      <c r="M3972" s="24" t="e">
        <f>VLOOKUP(K3972,'Hàng hóa'!$C$5:$J4104,2,0)</f>
        <v>#N/A</v>
      </c>
      <c r="N3972" s="25" t="e">
        <f>VLOOKUP(K3972,'[1]Hàng hóa'!$C$5:$G$22,5,0)</f>
        <v>#N/A</v>
      </c>
      <c r="O3972" s="25" t="e">
        <f t="shared" si="189"/>
        <v>#N/A</v>
      </c>
      <c r="P3972" s="263" t="e">
        <f t="shared" si="190"/>
        <v>#N/A</v>
      </c>
      <c r="Q3972" s="25" t="e">
        <f t="shared" si="191"/>
        <v>#N/A</v>
      </c>
      <c r="R3972" s="24" t="e">
        <f>VLOOKUP(J3972,'[1]Nhân viên'!$E$20:$F$41,2,0)</f>
        <v>#N/A</v>
      </c>
    </row>
    <row r="3973" spans="1:18" x14ac:dyDescent="0.2">
      <c r="A3973" s="11">
        <v>3972</v>
      </c>
      <c r="M3973" s="24" t="e">
        <f>VLOOKUP(K3973,'Hàng hóa'!$C$5:$J4105,2,0)</f>
        <v>#N/A</v>
      </c>
      <c r="N3973" s="25" t="e">
        <f>VLOOKUP(K3973,'[1]Hàng hóa'!$C$5:$G$22,5,0)</f>
        <v>#N/A</v>
      </c>
      <c r="O3973" s="25" t="e">
        <f t="shared" si="189"/>
        <v>#N/A</v>
      </c>
      <c r="P3973" s="263" t="e">
        <f t="shared" si="190"/>
        <v>#N/A</v>
      </c>
      <c r="Q3973" s="25" t="e">
        <f t="shared" si="191"/>
        <v>#N/A</v>
      </c>
      <c r="R3973" s="24" t="e">
        <f>VLOOKUP(J3973,'[1]Nhân viên'!$E$20:$F$41,2,0)</f>
        <v>#N/A</v>
      </c>
    </row>
    <row r="3974" spans="1:18" x14ac:dyDescent="0.2">
      <c r="A3974" s="11">
        <v>3973</v>
      </c>
      <c r="M3974" s="24" t="e">
        <f>VLOOKUP(K3974,'Hàng hóa'!$C$5:$J4106,2,0)</f>
        <v>#N/A</v>
      </c>
      <c r="N3974" s="25" t="e">
        <f>VLOOKUP(K3974,'[1]Hàng hóa'!$C$5:$G$22,5,0)</f>
        <v>#N/A</v>
      </c>
      <c r="O3974" s="25" t="e">
        <f t="shared" si="189"/>
        <v>#N/A</v>
      </c>
      <c r="P3974" s="263" t="e">
        <f t="shared" si="190"/>
        <v>#N/A</v>
      </c>
      <c r="Q3974" s="25" t="e">
        <f t="shared" si="191"/>
        <v>#N/A</v>
      </c>
      <c r="R3974" s="24" t="e">
        <f>VLOOKUP(J3974,'[1]Nhân viên'!$E$20:$F$41,2,0)</f>
        <v>#N/A</v>
      </c>
    </row>
    <row r="3975" spans="1:18" x14ac:dyDescent="0.2">
      <c r="A3975" s="11">
        <v>3974</v>
      </c>
      <c r="M3975" s="24" t="e">
        <f>VLOOKUP(K3975,'Hàng hóa'!$C$5:$J4107,2,0)</f>
        <v>#N/A</v>
      </c>
      <c r="N3975" s="25" t="e">
        <f>VLOOKUP(K3975,'[1]Hàng hóa'!$C$5:$G$22,5,0)</f>
        <v>#N/A</v>
      </c>
      <c r="O3975" s="25" t="e">
        <f t="shared" si="189"/>
        <v>#N/A</v>
      </c>
      <c r="P3975" s="263" t="e">
        <f t="shared" si="190"/>
        <v>#N/A</v>
      </c>
      <c r="Q3975" s="25" t="e">
        <f t="shared" si="191"/>
        <v>#N/A</v>
      </c>
      <c r="R3975" s="24" t="e">
        <f>VLOOKUP(J3975,'[1]Nhân viên'!$E$20:$F$41,2,0)</f>
        <v>#N/A</v>
      </c>
    </row>
    <row r="3976" spans="1:18" x14ac:dyDescent="0.2">
      <c r="A3976" s="11">
        <v>3975</v>
      </c>
      <c r="M3976" s="24" t="e">
        <f>VLOOKUP(K3976,'Hàng hóa'!$C$5:$J4108,2,0)</f>
        <v>#N/A</v>
      </c>
      <c r="N3976" s="25" t="e">
        <f>VLOOKUP(K3976,'[1]Hàng hóa'!$C$5:$G$22,5,0)</f>
        <v>#N/A</v>
      </c>
      <c r="O3976" s="25" t="e">
        <f t="shared" si="189"/>
        <v>#N/A</v>
      </c>
      <c r="P3976" s="263" t="e">
        <f t="shared" si="190"/>
        <v>#N/A</v>
      </c>
      <c r="Q3976" s="25" t="e">
        <f t="shared" si="191"/>
        <v>#N/A</v>
      </c>
      <c r="R3976" s="24" t="e">
        <f>VLOOKUP(J3976,'[1]Nhân viên'!$E$20:$F$41,2,0)</f>
        <v>#N/A</v>
      </c>
    </row>
    <row r="3977" spans="1:18" x14ac:dyDescent="0.2">
      <c r="A3977" s="11">
        <v>3976</v>
      </c>
      <c r="M3977" s="24" t="e">
        <f>VLOOKUP(K3977,'Hàng hóa'!$C$5:$J4109,2,0)</f>
        <v>#N/A</v>
      </c>
      <c r="N3977" s="25" t="e">
        <f>VLOOKUP(K3977,'[1]Hàng hóa'!$C$5:$G$22,5,0)</f>
        <v>#N/A</v>
      </c>
      <c r="O3977" s="25" t="e">
        <f t="shared" si="189"/>
        <v>#N/A</v>
      </c>
      <c r="P3977" s="263" t="e">
        <f t="shared" si="190"/>
        <v>#N/A</v>
      </c>
      <c r="Q3977" s="25" t="e">
        <f t="shared" si="191"/>
        <v>#N/A</v>
      </c>
      <c r="R3977" s="24" t="e">
        <f>VLOOKUP(J3977,'[1]Nhân viên'!$E$20:$F$41,2,0)</f>
        <v>#N/A</v>
      </c>
    </row>
    <row r="3978" spans="1:18" x14ac:dyDescent="0.2">
      <c r="A3978" s="11">
        <v>3977</v>
      </c>
      <c r="M3978" s="24" t="e">
        <f>VLOOKUP(K3978,'Hàng hóa'!$C$5:$J4110,2,0)</f>
        <v>#N/A</v>
      </c>
      <c r="N3978" s="25" t="e">
        <f>VLOOKUP(K3978,'[1]Hàng hóa'!$C$5:$G$22,5,0)</f>
        <v>#N/A</v>
      </c>
      <c r="O3978" s="25" t="e">
        <f t="shared" si="189"/>
        <v>#N/A</v>
      </c>
      <c r="P3978" s="263" t="e">
        <f t="shared" si="190"/>
        <v>#N/A</v>
      </c>
      <c r="Q3978" s="25" t="e">
        <f t="shared" si="191"/>
        <v>#N/A</v>
      </c>
      <c r="R3978" s="24" t="e">
        <f>VLOOKUP(J3978,'[1]Nhân viên'!$E$20:$F$41,2,0)</f>
        <v>#N/A</v>
      </c>
    </row>
    <row r="3979" spans="1:18" x14ac:dyDescent="0.2">
      <c r="A3979" s="11">
        <v>3978</v>
      </c>
      <c r="M3979" s="24" t="e">
        <f>VLOOKUP(K3979,'Hàng hóa'!$C$5:$J4111,2,0)</f>
        <v>#N/A</v>
      </c>
      <c r="N3979" s="25" t="e">
        <f>VLOOKUP(K3979,'[1]Hàng hóa'!$C$5:$G$22,5,0)</f>
        <v>#N/A</v>
      </c>
      <c r="O3979" s="25" t="e">
        <f t="shared" si="189"/>
        <v>#N/A</v>
      </c>
      <c r="P3979" s="263" t="e">
        <f t="shared" si="190"/>
        <v>#N/A</v>
      </c>
      <c r="Q3979" s="25" t="e">
        <f t="shared" si="191"/>
        <v>#N/A</v>
      </c>
      <c r="R3979" s="24" t="e">
        <f>VLOOKUP(J3979,'[1]Nhân viên'!$E$20:$F$41,2,0)</f>
        <v>#N/A</v>
      </c>
    </row>
    <row r="3980" spans="1:18" x14ac:dyDescent="0.2">
      <c r="A3980" s="11">
        <v>3979</v>
      </c>
      <c r="M3980" s="24" t="e">
        <f>VLOOKUP(K3980,'Hàng hóa'!$C$5:$J4112,2,0)</f>
        <v>#N/A</v>
      </c>
      <c r="N3980" s="25" t="e">
        <f>VLOOKUP(K3980,'[1]Hàng hóa'!$C$5:$G$22,5,0)</f>
        <v>#N/A</v>
      </c>
      <c r="O3980" s="25" t="e">
        <f t="shared" si="189"/>
        <v>#N/A</v>
      </c>
      <c r="P3980" s="263" t="e">
        <f t="shared" si="190"/>
        <v>#N/A</v>
      </c>
      <c r="Q3980" s="25" t="e">
        <f t="shared" si="191"/>
        <v>#N/A</v>
      </c>
      <c r="R3980" s="24" t="e">
        <f>VLOOKUP(J3980,'[1]Nhân viên'!$E$20:$F$41,2,0)</f>
        <v>#N/A</v>
      </c>
    </row>
    <row r="3981" spans="1:18" x14ac:dyDescent="0.2">
      <c r="A3981" s="11">
        <v>3980</v>
      </c>
      <c r="M3981" s="24" t="e">
        <f>VLOOKUP(K3981,'Hàng hóa'!$C$5:$J4113,2,0)</f>
        <v>#N/A</v>
      </c>
      <c r="N3981" s="25" t="e">
        <f>VLOOKUP(K3981,'[1]Hàng hóa'!$C$5:$G$22,5,0)</f>
        <v>#N/A</v>
      </c>
      <c r="O3981" s="25" t="e">
        <f t="shared" si="189"/>
        <v>#N/A</v>
      </c>
      <c r="P3981" s="263" t="e">
        <f t="shared" si="190"/>
        <v>#N/A</v>
      </c>
      <c r="Q3981" s="25" t="e">
        <f t="shared" si="191"/>
        <v>#N/A</v>
      </c>
      <c r="R3981" s="24" t="e">
        <f>VLOOKUP(J3981,'[1]Nhân viên'!$E$20:$F$41,2,0)</f>
        <v>#N/A</v>
      </c>
    </row>
    <row r="3982" spans="1:18" x14ac:dyDescent="0.2">
      <c r="A3982" s="11">
        <v>3981</v>
      </c>
      <c r="M3982" s="24" t="e">
        <f>VLOOKUP(K3982,'Hàng hóa'!$C$5:$J4114,2,0)</f>
        <v>#N/A</v>
      </c>
      <c r="N3982" s="25" t="e">
        <f>VLOOKUP(K3982,'[1]Hàng hóa'!$C$5:$G$22,5,0)</f>
        <v>#N/A</v>
      </c>
      <c r="O3982" s="25" t="e">
        <f t="shared" si="189"/>
        <v>#N/A</v>
      </c>
      <c r="P3982" s="263" t="e">
        <f t="shared" si="190"/>
        <v>#N/A</v>
      </c>
      <c r="Q3982" s="25" t="e">
        <f t="shared" si="191"/>
        <v>#N/A</v>
      </c>
      <c r="R3982" s="24" t="e">
        <f>VLOOKUP(J3982,'[1]Nhân viên'!$E$20:$F$41,2,0)</f>
        <v>#N/A</v>
      </c>
    </row>
    <row r="3983" spans="1:18" x14ac:dyDescent="0.2">
      <c r="A3983" s="11">
        <v>3982</v>
      </c>
      <c r="M3983" s="24" t="e">
        <f>VLOOKUP(K3983,'Hàng hóa'!$C$5:$J4115,2,0)</f>
        <v>#N/A</v>
      </c>
      <c r="N3983" s="25" t="e">
        <f>VLOOKUP(K3983,'[1]Hàng hóa'!$C$5:$G$22,5,0)</f>
        <v>#N/A</v>
      </c>
      <c r="O3983" s="25" t="e">
        <f t="shared" si="189"/>
        <v>#N/A</v>
      </c>
      <c r="P3983" s="263" t="e">
        <f t="shared" si="190"/>
        <v>#N/A</v>
      </c>
      <c r="Q3983" s="25" t="e">
        <f t="shared" si="191"/>
        <v>#N/A</v>
      </c>
      <c r="R3983" s="24" t="e">
        <f>VLOOKUP(J3983,'[1]Nhân viên'!$E$20:$F$41,2,0)</f>
        <v>#N/A</v>
      </c>
    </row>
    <row r="3984" spans="1:18" x14ac:dyDescent="0.2">
      <c r="A3984" s="11">
        <v>3983</v>
      </c>
      <c r="M3984" s="24" t="e">
        <f>VLOOKUP(K3984,'Hàng hóa'!$C$5:$J4116,2,0)</f>
        <v>#N/A</v>
      </c>
      <c r="N3984" s="25" t="e">
        <f>VLOOKUP(K3984,'[1]Hàng hóa'!$C$5:$G$22,5,0)</f>
        <v>#N/A</v>
      </c>
      <c r="O3984" s="25" t="e">
        <f t="shared" si="189"/>
        <v>#N/A</v>
      </c>
      <c r="P3984" s="263" t="e">
        <f t="shared" si="190"/>
        <v>#N/A</v>
      </c>
      <c r="Q3984" s="25" t="e">
        <f t="shared" si="191"/>
        <v>#N/A</v>
      </c>
      <c r="R3984" s="24" t="e">
        <f>VLOOKUP(J3984,'[1]Nhân viên'!$E$20:$F$41,2,0)</f>
        <v>#N/A</v>
      </c>
    </row>
    <row r="3985" spans="1:18" x14ac:dyDescent="0.2">
      <c r="A3985" s="11">
        <v>3984</v>
      </c>
      <c r="M3985" s="24" t="e">
        <f>VLOOKUP(K3985,'Hàng hóa'!$C$5:$J4117,2,0)</f>
        <v>#N/A</v>
      </c>
      <c r="N3985" s="25" t="e">
        <f>VLOOKUP(K3985,'[1]Hàng hóa'!$C$5:$G$22,5,0)</f>
        <v>#N/A</v>
      </c>
      <c r="O3985" s="25" t="e">
        <f t="shared" si="189"/>
        <v>#N/A</v>
      </c>
      <c r="P3985" s="263" t="e">
        <f t="shared" si="190"/>
        <v>#N/A</v>
      </c>
      <c r="Q3985" s="25" t="e">
        <f t="shared" si="191"/>
        <v>#N/A</v>
      </c>
      <c r="R3985" s="24" t="e">
        <f>VLOOKUP(J3985,'[1]Nhân viên'!$E$20:$F$41,2,0)</f>
        <v>#N/A</v>
      </c>
    </row>
    <row r="3986" spans="1:18" x14ac:dyDescent="0.2">
      <c r="A3986" s="11">
        <v>3985</v>
      </c>
      <c r="M3986" s="24" t="e">
        <f>VLOOKUP(K3986,'Hàng hóa'!$C$5:$J4118,2,0)</f>
        <v>#N/A</v>
      </c>
      <c r="N3986" s="25" t="e">
        <f>VLOOKUP(K3986,'[1]Hàng hóa'!$C$5:$G$22,5,0)</f>
        <v>#N/A</v>
      </c>
      <c r="O3986" s="25" t="e">
        <f t="shared" si="189"/>
        <v>#N/A</v>
      </c>
      <c r="P3986" s="263" t="e">
        <f t="shared" si="190"/>
        <v>#N/A</v>
      </c>
      <c r="Q3986" s="25" t="e">
        <f t="shared" si="191"/>
        <v>#N/A</v>
      </c>
      <c r="R3986" s="24" t="e">
        <f>VLOOKUP(J3986,'[1]Nhân viên'!$E$20:$F$41,2,0)</f>
        <v>#N/A</v>
      </c>
    </row>
    <row r="3987" spans="1:18" x14ac:dyDescent="0.2">
      <c r="A3987" s="11">
        <v>3986</v>
      </c>
      <c r="M3987" s="24" t="e">
        <f>VLOOKUP(K3987,'Hàng hóa'!$C$5:$J4119,2,0)</f>
        <v>#N/A</v>
      </c>
      <c r="N3987" s="25" t="e">
        <f>VLOOKUP(K3987,'[1]Hàng hóa'!$C$5:$G$22,5,0)</f>
        <v>#N/A</v>
      </c>
      <c r="O3987" s="25" t="e">
        <f t="shared" si="189"/>
        <v>#N/A</v>
      </c>
      <c r="P3987" s="263" t="e">
        <f t="shared" si="190"/>
        <v>#N/A</v>
      </c>
      <c r="Q3987" s="25" t="e">
        <f t="shared" si="191"/>
        <v>#N/A</v>
      </c>
      <c r="R3987" s="24" t="e">
        <f>VLOOKUP(J3987,'[1]Nhân viên'!$E$20:$F$41,2,0)</f>
        <v>#N/A</v>
      </c>
    </row>
    <row r="3988" spans="1:18" x14ac:dyDescent="0.2">
      <c r="A3988" s="11">
        <v>3987</v>
      </c>
      <c r="M3988" s="24" t="e">
        <f>VLOOKUP(K3988,'Hàng hóa'!$C$5:$J4120,2,0)</f>
        <v>#N/A</v>
      </c>
      <c r="N3988" s="25" t="e">
        <f>VLOOKUP(K3988,'[1]Hàng hóa'!$C$5:$G$22,5,0)</f>
        <v>#N/A</v>
      </c>
      <c r="O3988" s="25" t="e">
        <f t="shared" si="189"/>
        <v>#N/A</v>
      </c>
      <c r="P3988" s="263" t="e">
        <f t="shared" si="190"/>
        <v>#N/A</v>
      </c>
      <c r="Q3988" s="25" t="e">
        <f t="shared" si="191"/>
        <v>#N/A</v>
      </c>
      <c r="R3988" s="24" t="e">
        <f>VLOOKUP(J3988,'[1]Nhân viên'!$E$20:$F$41,2,0)</f>
        <v>#N/A</v>
      </c>
    </row>
    <row r="3989" spans="1:18" x14ac:dyDescent="0.2">
      <c r="A3989" s="11">
        <v>3988</v>
      </c>
      <c r="M3989" s="24" t="e">
        <f>VLOOKUP(K3989,'Hàng hóa'!$C$5:$J4121,2,0)</f>
        <v>#N/A</v>
      </c>
      <c r="N3989" s="25" t="e">
        <f>VLOOKUP(K3989,'[1]Hàng hóa'!$C$5:$G$22,5,0)</f>
        <v>#N/A</v>
      </c>
      <c r="O3989" s="25" t="e">
        <f t="shared" si="189"/>
        <v>#N/A</v>
      </c>
      <c r="P3989" s="263" t="e">
        <f t="shared" si="190"/>
        <v>#N/A</v>
      </c>
      <c r="Q3989" s="25" t="e">
        <f t="shared" si="191"/>
        <v>#N/A</v>
      </c>
      <c r="R3989" s="24" t="e">
        <f>VLOOKUP(J3989,'[1]Nhân viên'!$E$20:$F$41,2,0)</f>
        <v>#N/A</v>
      </c>
    </row>
    <row r="3990" spans="1:18" x14ac:dyDescent="0.2">
      <c r="A3990" s="11">
        <v>3989</v>
      </c>
      <c r="M3990" s="24" t="e">
        <f>VLOOKUP(K3990,'Hàng hóa'!$C$5:$J4122,2,0)</f>
        <v>#N/A</v>
      </c>
      <c r="N3990" s="25" t="e">
        <f>VLOOKUP(K3990,'[1]Hàng hóa'!$C$5:$G$22,5,0)</f>
        <v>#N/A</v>
      </c>
      <c r="O3990" s="25" t="e">
        <f t="shared" si="189"/>
        <v>#N/A</v>
      </c>
      <c r="P3990" s="263" t="e">
        <f t="shared" si="190"/>
        <v>#N/A</v>
      </c>
      <c r="Q3990" s="25" t="e">
        <f t="shared" si="191"/>
        <v>#N/A</v>
      </c>
      <c r="R3990" s="24" t="e">
        <f>VLOOKUP(J3990,'[1]Nhân viên'!$E$20:$F$41,2,0)</f>
        <v>#N/A</v>
      </c>
    </row>
    <row r="3991" spans="1:18" x14ac:dyDescent="0.2">
      <c r="A3991" s="11">
        <v>3990</v>
      </c>
      <c r="M3991" s="24" t="e">
        <f>VLOOKUP(K3991,'Hàng hóa'!$C$5:$J4123,2,0)</f>
        <v>#N/A</v>
      </c>
      <c r="N3991" s="25" t="e">
        <f>VLOOKUP(K3991,'[1]Hàng hóa'!$C$5:$G$22,5,0)</f>
        <v>#N/A</v>
      </c>
      <c r="O3991" s="25" t="e">
        <f t="shared" si="189"/>
        <v>#N/A</v>
      </c>
      <c r="P3991" s="263" t="e">
        <f t="shared" si="190"/>
        <v>#N/A</v>
      </c>
      <c r="Q3991" s="25" t="e">
        <f t="shared" si="191"/>
        <v>#N/A</v>
      </c>
      <c r="R3991" s="24" t="e">
        <f>VLOOKUP(J3991,'[1]Nhân viên'!$E$20:$F$41,2,0)</f>
        <v>#N/A</v>
      </c>
    </row>
    <row r="3992" spans="1:18" x14ac:dyDescent="0.2">
      <c r="A3992" s="11">
        <v>3991</v>
      </c>
      <c r="M3992" s="24" t="e">
        <f>VLOOKUP(K3992,'Hàng hóa'!$C$5:$J4124,2,0)</f>
        <v>#N/A</v>
      </c>
      <c r="N3992" s="25" t="e">
        <f>VLOOKUP(K3992,'[1]Hàng hóa'!$C$5:$G$22,5,0)</f>
        <v>#N/A</v>
      </c>
      <c r="O3992" s="25" t="e">
        <f t="shared" si="189"/>
        <v>#N/A</v>
      </c>
      <c r="P3992" s="263" t="e">
        <f t="shared" si="190"/>
        <v>#N/A</v>
      </c>
      <c r="Q3992" s="25" t="e">
        <f t="shared" si="191"/>
        <v>#N/A</v>
      </c>
      <c r="R3992" s="24" t="e">
        <f>VLOOKUP(J3992,'[1]Nhân viên'!$E$20:$F$41,2,0)</f>
        <v>#N/A</v>
      </c>
    </row>
    <row r="3993" spans="1:18" x14ac:dyDescent="0.2">
      <c r="A3993" s="11">
        <v>3992</v>
      </c>
      <c r="M3993" s="24" t="e">
        <f>VLOOKUP(K3993,'Hàng hóa'!$C$5:$J4125,2,0)</f>
        <v>#N/A</v>
      </c>
      <c r="N3993" s="25" t="e">
        <f>VLOOKUP(K3993,'[1]Hàng hóa'!$C$5:$G$22,5,0)</f>
        <v>#N/A</v>
      </c>
      <c r="O3993" s="25" t="e">
        <f t="shared" si="189"/>
        <v>#N/A</v>
      </c>
      <c r="P3993" s="263" t="e">
        <f t="shared" si="190"/>
        <v>#N/A</v>
      </c>
      <c r="Q3993" s="25" t="e">
        <f t="shared" si="191"/>
        <v>#N/A</v>
      </c>
      <c r="R3993" s="24" t="e">
        <f>VLOOKUP(J3993,'[1]Nhân viên'!$E$20:$F$41,2,0)</f>
        <v>#N/A</v>
      </c>
    </row>
    <row r="3994" spans="1:18" x14ac:dyDescent="0.2">
      <c r="A3994" s="11">
        <v>3993</v>
      </c>
      <c r="M3994" s="24" t="e">
        <f>VLOOKUP(K3994,'Hàng hóa'!$C$5:$J4126,2,0)</f>
        <v>#N/A</v>
      </c>
      <c r="N3994" s="25" t="e">
        <f>VLOOKUP(K3994,'[1]Hàng hóa'!$C$5:$G$22,5,0)</f>
        <v>#N/A</v>
      </c>
      <c r="O3994" s="25" t="e">
        <f t="shared" ref="O3994:O4003" si="192">L3994*N3994</f>
        <v>#N/A</v>
      </c>
      <c r="P3994" s="263" t="e">
        <f t="shared" ref="P3994:P4003" si="193">O3994*8%</f>
        <v>#N/A</v>
      </c>
      <c r="Q3994" s="25" t="e">
        <f t="shared" ref="Q3994:Q4003" si="194">O3994*P3994+O3994</f>
        <v>#N/A</v>
      </c>
      <c r="R3994" s="24" t="e">
        <f>VLOOKUP(J3994,'[1]Nhân viên'!$E$20:$F$41,2,0)</f>
        <v>#N/A</v>
      </c>
    </row>
    <row r="3995" spans="1:18" x14ac:dyDescent="0.2">
      <c r="A3995" s="11">
        <v>3994</v>
      </c>
      <c r="M3995" s="24" t="e">
        <f>VLOOKUP(K3995,'Hàng hóa'!$C$5:$J4127,2,0)</f>
        <v>#N/A</v>
      </c>
      <c r="N3995" s="25" t="e">
        <f>VLOOKUP(K3995,'[1]Hàng hóa'!$C$5:$G$22,5,0)</f>
        <v>#N/A</v>
      </c>
      <c r="O3995" s="25" t="e">
        <f t="shared" si="192"/>
        <v>#N/A</v>
      </c>
      <c r="P3995" s="263" t="e">
        <f t="shared" si="193"/>
        <v>#N/A</v>
      </c>
      <c r="Q3995" s="25" t="e">
        <f t="shared" si="194"/>
        <v>#N/A</v>
      </c>
      <c r="R3995" s="24" t="e">
        <f>VLOOKUP(J3995,'[1]Nhân viên'!$E$20:$F$41,2,0)</f>
        <v>#N/A</v>
      </c>
    </row>
    <row r="3996" spans="1:18" x14ac:dyDescent="0.2">
      <c r="A3996" s="11">
        <v>3995</v>
      </c>
      <c r="M3996" s="24" t="e">
        <f>VLOOKUP(K3996,'Hàng hóa'!$C$5:$J4128,2,0)</f>
        <v>#N/A</v>
      </c>
      <c r="N3996" s="25" t="e">
        <f>VLOOKUP(K3996,'[1]Hàng hóa'!$C$5:$G$22,5,0)</f>
        <v>#N/A</v>
      </c>
      <c r="O3996" s="25" t="e">
        <f t="shared" si="192"/>
        <v>#N/A</v>
      </c>
      <c r="P3996" s="263" t="e">
        <f t="shared" si="193"/>
        <v>#N/A</v>
      </c>
      <c r="Q3996" s="25" t="e">
        <f t="shared" si="194"/>
        <v>#N/A</v>
      </c>
      <c r="R3996" s="24" t="e">
        <f>VLOOKUP(J3996,'[1]Nhân viên'!$E$20:$F$41,2,0)</f>
        <v>#N/A</v>
      </c>
    </row>
    <row r="3997" spans="1:18" x14ac:dyDescent="0.2">
      <c r="A3997" s="11">
        <v>3996</v>
      </c>
      <c r="M3997" s="24" t="e">
        <f>VLOOKUP(K3997,'Hàng hóa'!$C$5:$J4129,2,0)</f>
        <v>#N/A</v>
      </c>
      <c r="N3997" s="25" t="e">
        <f>VLOOKUP(K3997,'[1]Hàng hóa'!$C$5:$G$22,5,0)</f>
        <v>#N/A</v>
      </c>
      <c r="O3997" s="25" t="e">
        <f t="shared" si="192"/>
        <v>#N/A</v>
      </c>
      <c r="P3997" s="263" t="e">
        <f t="shared" si="193"/>
        <v>#N/A</v>
      </c>
      <c r="Q3997" s="25" t="e">
        <f t="shared" si="194"/>
        <v>#N/A</v>
      </c>
      <c r="R3997" s="24" t="e">
        <f>VLOOKUP(J3997,'[1]Nhân viên'!$E$20:$F$41,2,0)</f>
        <v>#N/A</v>
      </c>
    </row>
    <row r="3998" spans="1:18" x14ac:dyDescent="0.2">
      <c r="A3998" s="11">
        <v>3997</v>
      </c>
      <c r="M3998" s="24" t="e">
        <f>VLOOKUP(K3998,'Hàng hóa'!$C$5:$J4130,2,0)</f>
        <v>#N/A</v>
      </c>
      <c r="N3998" s="25" t="e">
        <f>VLOOKUP(K3998,'[1]Hàng hóa'!$C$5:$G$22,5,0)</f>
        <v>#N/A</v>
      </c>
      <c r="O3998" s="25" t="e">
        <f t="shared" si="192"/>
        <v>#N/A</v>
      </c>
      <c r="P3998" s="263" t="e">
        <f t="shared" si="193"/>
        <v>#N/A</v>
      </c>
      <c r="Q3998" s="25" t="e">
        <f t="shared" si="194"/>
        <v>#N/A</v>
      </c>
      <c r="R3998" s="24" t="e">
        <f>VLOOKUP(J3998,'[1]Nhân viên'!$E$20:$F$41,2,0)</f>
        <v>#N/A</v>
      </c>
    </row>
    <row r="3999" spans="1:18" x14ac:dyDescent="0.2">
      <c r="A3999" s="11">
        <v>3998</v>
      </c>
      <c r="M3999" s="24" t="e">
        <f>VLOOKUP(K3999,'Hàng hóa'!$C$5:$J4131,2,0)</f>
        <v>#N/A</v>
      </c>
      <c r="N3999" s="25" t="e">
        <f>VLOOKUP(K3999,'[1]Hàng hóa'!$C$5:$G$22,5,0)</f>
        <v>#N/A</v>
      </c>
      <c r="O3999" s="25" t="e">
        <f t="shared" si="192"/>
        <v>#N/A</v>
      </c>
      <c r="P3999" s="263" t="e">
        <f t="shared" si="193"/>
        <v>#N/A</v>
      </c>
      <c r="Q3999" s="25" t="e">
        <f t="shared" si="194"/>
        <v>#N/A</v>
      </c>
      <c r="R3999" s="24" t="e">
        <f>VLOOKUP(J3999,'[1]Nhân viên'!$E$20:$F$41,2,0)</f>
        <v>#N/A</v>
      </c>
    </row>
    <row r="4000" spans="1:18" x14ac:dyDescent="0.2">
      <c r="A4000" s="11">
        <v>3999</v>
      </c>
      <c r="M4000" s="24" t="e">
        <f>VLOOKUP(K4000,'Hàng hóa'!$C$5:$J4132,2,0)</f>
        <v>#N/A</v>
      </c>
      <c r="N4000" s="25" t="e">
        <f>VLOOKUP(K4000,'[1]Hàng hóa'!$C$5:$G$22,5,0)</f>
        <v>#N/A</v>
      </c>
      <c r="O4000" s="25" t="e">
        <f t="shared" si="192"/>
        <v>#N/A</v>
      </c>
      <c r="P4000" s="263" t="e">
        <f t="shared" si="193"/>
        <v>#N/A</v>
      </c>
      <c r="Q4000" s="25" t="e">
        <f t="shared" si="194"/>
        <v>#N/A</v>
      </c>
      <c r="R4000" s="24" t="e">
        <f>VLOOKUP(J4000,'[1]Nhân viên'!$E$20:$F$41,2,0)</f>
        <v>#N/A</v>
      </c>
    </row>
    <row r="4001" spans="1:18" x14ac:dyDescent="0.2">
      <c r="A4001" s="11">
        <v>4000</v>
      </c>
      <c r="M4001" s="24" t="e">
        <f>VLOOKUP(K4001,'Hàng hóa'!$C$5:$J4133,2,0)</f>
        <v>#N/A</v>
      </c>
      <c r="N4001" s="25" t="e">
        <f>VLOOKUP(K4001,'[1]Hàng hóa'!$C$5:$G$22,5,0)</f>
        <v>#N/A</v>
      </c>
      <c r="O4001" s="25" t="e">
        <f t="shared" si="192"/>
        <v>#N/A</v>
      </c>
      <c r="P4001" s="263" t="e">
        <f t="shared" si="193"/>
        <v>#N/A</v>
      </c>
      <c r="Q4001" s="25" t="e">
        <f t="shared" si="194"/>
        <v>#N/A</v>
      </c>
      <c r="R4001" s="24" t="e">
        <f>VLOOKUP(J4001,'[1]Nhân viên'!$E$20:$F$41,2,0)</f>
        <v>#N/A</v>
      </c>
    </row>
    <row r="4002" spans="1:18" x14ac:dyDescent="0.2">
      <c r="M4002" s="24" t="e">
        <f>VLOOKUP(K4002,'Hàng hóa'!$C$5:$J4134,2,0)</f>
        <v>#N/A</v>
      </c>
      <c r="N4002" s="25" t="e">
        <f>VLOOKUP(K4002,'[1]Hàng hóa'!$C$5:$G$22,5,0)</f>
        <v>#N/A</v>
      </c>
      <c r="O4002" s="25" t="e">
        <f t="shared" si="192"/>
        <v>#N/A</v>
      </c>
      <c r="P4002" s="263" t="e">
        <f t="shared" si="193"/>
        <v>#N/A</v>
      </c>
      <c r="Q4002" s="25" t="e">
        <f t="shared" si="194"/>
        <v>#N/A</v>
      </c>
      <c r="R4002" s="24" t="e">
        <f>VLOOKUP(J4002,'[1]Nhân viên'!$E$20:$F$41,2,0)</f>
        <v>#N/A</v>
      </c>
    </row>
    <row r="4003" spans="1:18" x14ac:dyDescent="0.2">
      <c r="M4003" s="24" t="e">
        <f>VLOOKUP(K4003,'Hàng hóa'!$C$5:$J4135,2,0)</f>
        <v>#N/A</v>
      </c>
      <c r="N4003" s="25" t="e">
        <f>VLOOKUP(K4003,'[1]Hàng hóa'!$C$5:$G$22,5,0)</f>
        <v>#N/A</v>
      </c>
      <c r="O4003" s="25" t="e">
        <f t="shared" si="192"/>
        <v>#N/A</v>
      </c>
      <c r="P4003" s="263" t="e">
        <f t="shared" si="193"/>
        <v>#N/A</v>
      </c>
      <c r="Q4003" s="25" t="e">
        <f t="shared" si="194"/>
        <v>#N/A</v>
      </c>
      <c r="R4003" s="24" t="e">
        <f>VLOOKUP(J4003,'[1]Nhân viên'!$E$20:$F$41,2,0)</f>
        <v>#N/A</v>
      </c>
    </row>
  </sheetData>
  <autoFilter ref="A2:S4003"/>
  <customSheetViews>
    <customSheetView guid="{220CBAF2-A142-4834-8AEB-BDD7FBC2A806}" showAutoFilter="1" hiddenColumns="1">
      <pane xSplit="3" ySplit="2" topLeftCell="D217" activePane="bottomRight" state="frozen"/>
      <selection pane="bottomRight" activeCell="G226" sqref="G226"/>
      <pageMargins left="0.7" right="0.7" top="0.75" bottom="0.75" header="0.3" footer="0.3"/>
      <pageSetup paperSize="9" orientation="portrait" verticalDpi="0" r:id="rId1"/>
      <autoFilter ref="A2:R843"/>
    </customSheetView>
    <customSheetView guid="{1F9A873A-DE10-465E-A024-482F6F64D911}" showAutoFilter="1" hiddenColumns="1">
      <pane xSplit="3" ySplit="2" topLeftCell="D226" activePane="bottomRight" state="frozen"/>
      <selection pane="bottomRight" activeCell="F235" sqref="F235"/>
      <pageMargins left="0.7" right="0.7" top="0.75" bottom="0.75" header="0.3" footer="0.3"/>
      <pageSetup paperSize="9" orientation="portrait" verticalDpi="0" r:id="rId2"/>
      <autoFilter ref="A2:R843"/>
    </customSheetView>
  </customSheetViews>
  <phoneticPr fontId="30" type="noConversion"/>
  <pageMargins left="0.7" right="0.7" top="0.75" bottom="0.75" header="0.3" footer="0.3"/>
  <pageSetup paperSize="9" orientation="portrait" verticalDpi="0"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S5023"/>
  <sheetViews>
    <sheetView topLeftCell="A25" zoomScaleNormal="100" workbookViewId="0">
      <pane xSplit="1" ySplit="2" topLeftCell="B36" activePane="bottomRight" state="frozen"/>
      <selection activeCell="G3651" activeCellId="1" sqref="G3822 G3651"/>
      <selection pane="topRight" activeCell="G3651" activeCellId="1" sqref="G3822 G3651"/>
      <selection pane="bottomLeft" activeCell="G3651" activeCellId="1" sqref="G3822 G3651"/>
      <selection pane="bottomRight" activeCell="J37" sqref="J37"/>
    </sheetView>
  </sheetViews>
  <sheetFormatPr defaultColWidth="9.140625" defaultRowHeight="12.75" x14ac:dyDescent="0.2"/>
  <cols>
    <col min="1" max="1" width="4.85546875" style="11" customWidth="1"/>
    <col min="2" max="2" width="22.7109375" style="12" customWidth="1"/>
    <col min="3" max="3" width="8.85546875" style="14" customWidth="1"/>
    <col min="4" max="4" width="19.140625" style="27" customWidth="1"/>
    <col min="5" max="5" width="12" style="14" customWidth="1"/>
    <col min="6" max="6" width="33.5703125" style="133" customWidth="1"/>
    <col min="7" max="7" width="26.85546875" style="19" hidden="1" customWidth="1"/>
    <col min="8" max="8" width="15.28515625" style="19" hidden="1" customWidth="1"/>
    <col min="9" max="9" width="12.7109375" style="19" hidden="1" customWidth="1"/>
    <col min="10" max="10" width="8.140625" style="11" customWidth="1"/>
    <col min="11" max="11" width="11.5703125" style="11" customWidth="1"/>
    <col min="12" max="12" width="21" style="19" customWidth="1"/>
    <col min="13" max="13" width="11.42578125" style="30" customWidth="1"/>
    <col min="14" max="14" width="15.85546875" style="30" customWidth="1"/>
    <col min="15" max="15" width="11.28515625" style="30" customWidth="1"/>
    <col min="16" max="16" width="19.140625" style="30" customWidth="1"/>
    <col min="17" max="17" width="15.42578125" style="19" customWidth="1"/>
    <col min="18" max="18" width="14.42578125" style="19" customWidth="1"/>
    <col min="19" max="16384" width="9.140625" style="19"/>
  </cols>
  <sheetData>
    <row r="1" spans="1:19" s="4" customFormat="1" ht="15.75" customHeight="1" x14ac:dyDescent="0.2">
      <c r="A1" s="124" t="s">
        <v>1381</v>
      </c>
      <c r="B1" s="99"/>
      <c r="C1" s="167">
        <f>SUBTOTAL(9,C3:C20)</f>
        <v>0</v>
      </c>
      <c r="E1" s="151"/>
      <c r="F1" s="136"/>
      <c r="G1" s="125"/>
      <c r="H1" s="23"/>
      <c r="I1" s="23"/>
      <c r="J1" s="116"/>
      <c r="K1" s="2"/>
      <c r="L1" s="23"/>
      <c r="M1" s="116"/>
      <c r="N1" s="116">
        <v>0</v>
      </c>
      <c r="O1" s="23"/>
      <c r="P1" s="116"/>
      <c r="Q1" s="23"/>
      <c r="R1" s="116"/>
      <c r="S1" s="116"/>
    </row>
    <row r="2" spans="1:19" s="4" customFormat="1" ht="32.25" customHeight="1" x14ac:dyDescent="0.2">
      <c r="A2" s="126" t="s">
        <v>0</v>
      </c>
      <c r="B2" s="114" t="s">
        <v>9</v>
      </c>
      <c r="C2" s="168" t="s">
        <v>1602</v>
      </c>
      <c r="E2" s="126"/>
      <c r="F2" s="137"/>
      <c r="G2" s="127"/>
      <c r="H2" s="23"/>
      <c r="I2" s="23"/>
      <c r="J2" s="116"/>
      <c r="K2" s="2"/>
      <c r="L2" s="116"/>
      <c r="M2" s="116"/>
      <c r="N2" s="116"/>
      <c r="O2" s="116"/>
      <c r="P2" s="116"/>
      <c r="Q2" s="116"/>
      <c r="R2" s="116"/>
      <c r="S2" s="116"/>
    </row>
    <row r="3" spans="1:19" s="4" customFormat="1" x14ac:dyDescent="0.2">
      <c r="A3" s="11">
        <v>1</v>
      </c>
      <c r="B3" s="19" t="s">
        <v>18</v>
      </c>
      <c r="C3" s="163">
        <f>SUMIF($L$27:$L$9969,"Chân giò heo muối 300g",$K$27:$K$9969)</f>
        <v>0</v>
      </c>
      <c r="E3" s="11"/>
      <c r="F3" s="19"/>
      <c r="G3" s="101"/>
      <c r="H3" s="23"/>
      <c r="I3" s="23"/>
      <c r="J3" s="116"/>
      <c r="K3" s="2"/>
      <c r="L3" s="116"/>
      <c r="M3" s="116"/>
      <c r="N3" s="116"/>
      <c r="O3" s="116"/>
      <c r="P3" s="116"/>
      <c r="Q3" s="116"/>
      <c r="R3" s="116"/>
      <c r="S3" s="116"/>
    </row>
    <row r="4" spans="1:19" s="4" customFormat="1" x14ac:dyDescent="0.2">
      <c r="A4" s="11">
        <v>2</v>
      </c>
      <c r="B4" s="19" t="s">
        <v>20</v>
      </c>
      <c r="C4" s="163">
        <f>SUMIF($L$27:$L$9969,"Chân giò heo muối 500g",$K$27:$K$9969)</f>
        <v>0</v>
      </c>
      <c r="E4" s="11"/>
      <c r="F4" s="19"/>
      <c r="G4" s="101"/>
      <c r="H4" s="23"/>
      <c r="I4" s="23"/>
      <c r="J4" s="116"/>
      <c r="K4" s="2"/>
      <c r="L4" s="116"/>
      <c r="M4" s="116"/>
      <c r="N4" s="116"/>
      <c r="O4" s="116"/>
      <c r="P4" s="116"/>
      <c r="Q4" s="116"/>
      <c r="R4" s="116"/>
      <c r="S4" s="116"/>
    </row>
    <row r="5" spans="1:19" s="4" customFormat="1" x14ac:dyDescent="0.2">
      <c r="A5" s="11">
        <v>3</v>
      </c>
      <c r="B5" s="19" t="s">
        <v>1361</v>
      </c>
      <c r="C5" s="163">
        <f>SUMIF($L$27:$L$9969,"Tai heo muối 200g",$K$27:$K$9969)</f>
        <v>0</v>
      </c>
      <c r="E5" s="11"/>
      <c r="F5" s="19"/>
      <c r="G5" s="101"/>
      <c r="H5" s="23"/>
      <c r="I5" s="23"/>
      <c r="J5" s="116"/>
      <c r="K5" s="2"/>
      <c r="L5" s="116"/>
      <c r="M5" s="116"/>
      <c r="N5" s="116"/>
      <c r="O5" s="116"/>
      <c r="P5" s="116"/>
      <c r="Q5" s="116"/>
      <c r="R5" s="116"/>
      <c r="S5" s="116"/>
    </row>
    <row r="6" spans="1:19" s="4" customFormat="1" x14ac:dyDescent="0.2">
      <c r="A6" s="11">
        <v>4</v>
      </c>
      <c r="B6" s="19" t="s">
        <v>23</v>
      </c>
      <c r="C6" s="163">
        <f>SUMIF($L$27:$L$9969,"Tai heo muối 400g",$K$27:$K$9969)</f>
        <v>0</v>
      </c>
      <c r="E6" s="11"/>
      <c r="F6" s="19"/>
      <c r="G6" s="101"/>
      <c r="H6" s="23"/>
      <c r="I6" s="23"/>
      <c r="J6" s="116"/>
      <c r="K6" s="2"/>
      <c r="L6" s="116"/>
      <c r="M6" s="116"/>
      <c r="N6" s="116"/>
      <c r="O6" s="116"/>
      <c r="P6" s="116"/>
      <c r="Q6" s="116"/>
      <c r="R6" s="116"/>
      <c r="S6" s="116"/>
    </row>
    <row r="7" spans="1:19" s="4" customFormat="1" x14ac:dyDescent="0.2">
      <c r="A7" s="11">
        <v>5</v>
      </c>
      <c r="B7" s="19" t="s">
        <v>24</v>
      </c>
      <c r="C7" s="163">
        <f>SUMIF($L$27:$L$9969,"Gà muối 500g",$K$27:$K$9969)</f>
        <v>0</v>
      </c>
      <c r="E7" s="11"/>
      <c r="F7" s="19"/>
      <c r="G7" s="101"/>
      <c r="H7" s="23"/>
      <c r="I7" s="23"/>
      <c r="J7" s="116"/>
      <c r="K7" s="2"/>
      <c r="L7" s="116"/>
      <c r="M7" s="116"/>
      <c r="N7" s="116"/>
      <c r="O7" s="116"/>
      <c r="P7" s="116"/>
      <c r="Q7" s="116"/>
      <c r="R7" s="116"/>
      <c r="S7" s="116"/>
    </row>
    <row r="8" spans="1:19" s="4" customFormat="1" x14ac:dyDescent="0.2">
      <c r="A8" s="11">
        <v>6</v>
      </c>
      <c r="B8" s="19" t="s">
        <v>25</v>
      </c>
      <c r="C8" s="163">
        <f>SUMIF($L$27:$L$9969,"Bắp bò muối 200g",$K$27:$K$9969)</f>
        <v>0</v>
      </c>
      <c r="E8" s="11"/>
      <c r="F8" s="19"/>
      <c r="G8" s="101"/>
      <c r="H8" s="23"/>
      <c r="I8" s="23"/>
      <c r="J8" s="116"/>
      <c r="K8" s="2"/>
      <c r="L8" s="116"/>
      <c r="M8" s="116"/>
      <c r="N8" s="116"/>
      <c r="O8" s="116"/>
      <c r="P8" s="116"/>
      <c r="Q8" s="116"/>
      <c r="R8" s="116"/>
      <c r="S8" s="116"/>
    </row>
    <row r="9" spans="1:19" s="4" customFormat="1" x14ac:dyDescent="0.2">
      <c r="A9" s="11">
        <v>7</v>
      </c>
      <c r="B9" s="19" t="s">
        <v>26</v>
      </c>
      <c r="C9" s="163">
        <f>SUMIF($L$27:$L$9969,"Bắp bò muối 300g",$K$27:$K$9969)</f>
        <v>0</v>
      </c>
      <c r="E9" s="11"/>
      <c r="F9" s="19"/>
      <c r="G9" s="101"/>
      <c r="H9" s="23"/>
      <c r="I9" s="23"/>
      <c r="J9" s="116"/>
      <c r="K9" s="2"/>
      <c r="L9" s="116"/>
      <c r="M9" s="116"/>
      <c r="N9" s="116"/>
      <c r="O9" s="116"/>
      <c r="P9" s="116"/>
      <c r="Q9" s="116"/>
      <c r="R9" s="116"/>
      <c r="S9" s="116"/>
    </row>
    <row r="10" spans="1:19" s="4" customFormat="1" x14ac:dyDescent="0.2">
      <c r="A10" s="11">
        <v>8</v>
      </c>
      <c r="B10" s="19" t="s">
        <v>28</v>
      </c>
      <c r="C10" s="163">
        <f>SUMIF($L$27:$L$9969,"Bắp bò muối 500g",$K$27:$K$9969)</f>
        <v>0</v>
      </c>
      <c r="E10" s="11"/>
      <c r="F10" s="19"/>
      <c r="G10" s="101"/>
      <c r="H10" s="23"/>
      <c r="I10" s="23"/>
      <c r="J10" s="116"/>
      <c r="K10" s="2"/>
      <c r="L10" s="116"/>
      <c r="M10" s="116"/>
      <c r="N10" s="116"/>
      <c r="O10" s="116"/>
      <c r="P10" s="116"/>
      <c r="Q10" s="116"/>
      <c r="R10" s="116"/>
      <c r="S10" s="116"/>
    </row>
    <row r="11" spans="1:19" s="4" customFormat="1" x14ac:dyDescent="0.2">
      <c r="A11" s="11">
        <v>9</v>
      </c>
      <c r="B11" s="19" t="s">
        <v>29</v>
      </c>
      <c r="C11" s="163">
        <f>SUMIF($L$27:$L$9969,"Giò lụa 500g",$K$27:$K$9969)</f>
        <v>0</v>
      </c>
      <c r="E11" s="11"/>
      <c r="F11" s="19"/>
      <c r="G11" s="101"/>
      <c r="H11" s="23"/>
      <c r="I11" s="23"/>
      <c r="J11" s="116"/>
      <c r="K11" s="2"/>
      <c r="L11" s="116"/>
      <c r="M11" s="116"/>
      <c r="N11" s="116"/>
      <c r="O11" s="116"/>
      <c r="P11" s="116"/>
      <c r="Q11" s="116"/>
      <c r="R11" s="116"/>
      <c r="S11" s="116"/>
    </row>
    <row r="12" spans="1:19" s="4" customFormat="1" x14ac:dyDescent="0.2">
      <c r="A12" s="11">
        <v>10</v>
      </c>
      <c r="B12" s="19" t="s">
        <v>30</v>
      </c>
      <c r="C12" s="163">
        <f>SUMIF($L$27:$L$9969,"Giò tai nấm hương 500g",$K$27:$K$9969)</f>
        <v>0</v>
      </c>
      <c r="E12" s="11"/>
      <c r="F12" s="19"/>
      <c r="G12" s="101"/>
      <c r="H12" s="23"/>
      <c r="I12" s="23"/>
      <c r="J12" s="116"/>
      <c r="K12" s="2"/>
      <c r="L12" s="116"/>
      <c r="M12" s="116"/>
      <c r="N12" s="116"/>
      <c r="O12" s="116"/>
      <c r="P12" s="116"/>
      <c r="Q12" s="116"/>
      <c r="R12" s="116"/>
      <c r="S12" s="116"/>
    </row>
    <row r="13" spans="1:19" s="4" customFormat="1" x14ac:dyDescent="0.2">
      <c r="A13" s="11">
        <v>11</v>
      </c>
      <c r="B13" s="19" t="s">
        <v>32</v>
      </c>
      <c r="C13" s="163">
        <f>SUMIF($L$27:$L$9969,"Giò tai lưỡi xào 250g",$K$27:$K$9969)</f>
        <v>0</v>
      </c>
      <c r="E13" s="11"/>
      <c r="F13" s="19"/>
      <c r="G13" s="101"/>
      <c r="H13" s="23"/>
      <c r="I13" s="23"/>
      <c r="J13" s="116"/>
      <c r="K13" s="2"/>
      <c r="L13" s="116"/>
      <c r="M13" s="116"/>
      <c r="N13" s="116"/>
      <c r="O13" s="116"/>
      <c r="P13" s="116"/>
      <c r="Q13" s="116"/>
      <c r="R13" s="116"/>
      <c r="S13" s="116"/>
    </row>
    <row r="14" spans="1:19" s="4" customFormat="1" x14ac:dyDescent="0.2">
      <c r="A14" s="11">
        <v>12</v>
      </c>
      <c r="B14" s="19" t="s">
        <v>1362</v>
      </c>
      <c r="C14" s="163">
        <f>SUMIF($L$27:$L$9969,"Mọc nấm hương 250g",$K$27:$K$9969)</f>
        <v>0</v>
      </c>
      <c r="E14" s="11"/>
      <c r="F14" s="19"/>
      <c r="G14" s="101"/>
      <c r="H14" s="23"/>
      <c r="I14" s="23"/>
      <c r="J14" s="116"/>
      <c r="K14" s="2"/>
      <c r="L14" s="116"/>
      <c r="M14" s="116"/>
      <c r="N14" s="116"/>
      <c r="O14" s="116"/>
      <c r="P14" s="116"/>
      <c r="Q14" s="116"/>
      <c r="R14" s="116"/>
      <c r="S14" s="116"/>
    </row>
    <row r="15" spans="1:19" s="4" customFormat="1" x14ac:dyDescent="0.2">
      <c r="A15" s="11">
        <v>13</v>
      </c>
      <c r="B15" s="19" t="s">
        <v>1363</v>
      </c>
      <c r="C15" s="163">
        <f>SUMIF($L$27:$L$9969,"Giò lụa cây 250g",$K$27:$K$9969)</f>
        <v>0</v>
      </c>
      <c r="E15" s="11"/>
      <c r="F15" s="19"/>
      <c r="G15" s="101"/>
      <c r="H15" s="23"/>
      <c r="I15" s="23"/>
      <c r="J15" s="116"/>
      <c r="K15" s="2"/>
      <c r="L15" s="116"/>
      <c r="M15" s="116"/>
      <c r="N15" s="116"/>
      <c r="O15" s="116"/>
      <c r="P15" s="116"/>
      <c r="Q15" s="116"/>
      <c r="R15" s="116"/>
      <c r="S15" s="116"/>
    </row>
    <row r="16" spans="1:19" s="4" customFormat="1" x14ac:dyDescent="0.2">
      <c r="A16" s="11">
        <v>14</v>
      </c>
      <c r="B16" s="19" t="s">
        <v>36</v>
      </c>
      <c r="C16" s="163">
        <f>SUMIF($L$27:$L$9969,"Giò sụn gà 250g",$K$27:$K$9969)</f>
        <v>0</v>
      </c>
      <c r="E16" s="11"/>
      <c r="F16" s="19"/>
      <c r="G16" s="101"/>
      <c r="H16" s="23"/>
      <c r="I16" s="23"/>
      <c r="J16" s="116"/>
      <c r="K16" s="2"/>
      <c r="L16" s="116"/>
      <c r="M16" s="116"/>
      <c r="N16" s="116"/>
      <c r="O16" s="116"/>
      <c r="P16" s="116"/>
      <c r="Q16" s="116"/>
      <c r="R16" s="116"/>
      <c r="S16" s="116"/>
    </row>
    <row r="17" spans="1:19" s="4" customFormat="1" x14ac:dyDescent="0.2">
      <c r="A17" s="11">
        <v>15</v>
      </c>
      <c r="B17" s="19" t="s">
        <v>38</v>
      </c>
      <c r="C17" s="163">
        <f>SUMIF($L$27:$L$9969,"Chả nướng 300g",$K$27:$K$9969)</f>
        <v>0</v>
      </c>
      <c r="E17" s="11"/>
      <c r="F17" s="19"/>
      <c r="G17" s="101"/>
      <c r="H17" s="23"/>
      <c r="I17" s="23"/>
      <c r="J17" s="116"/>
      <c r="K17" s="2"/>
      <c r="L17" s="23"/>
      <c r="M17" s="116"/>
      <c r="N17" s="116"/>
      <c r="O17" s="116"/>
      <c r="P17" s="116"/>
      <c r="Q17" s="116"/>
      <c r="R17" s="116"/>
      <c r="S17" s="116"/>
    </row>
    <row r="18" spans="1:19" s="4" customFormat="1" x14ac:dyDescent="0.2">
      <c r="A18" s="11">
        <v>16</v>
      </c>
      <c r="B18" s="19" t="s">
        <v>40</v>
      </c>
      <c r="C18" s="163">
        <f>SUMIF($L$27:$L$9969,"Chả cốm 300g",$K$27:$K$9969)</f>
        <v>0</v>
      </c>
      <c r="E18" s="11"/>
      <c r="F18" s="19"/>
      <c r="G18" s="101"/>
      <c r="H18" s="23"/>
      <c r="I18" s="23"/>
      <c r="J18" s="116"/>
      <c r="K18" s="2"/>
      <c r="L18" s="23"/>
      <c r="M18" s="116"/>
      <c r="N18" s="116"/>
      <c r="O18" s="116"/>
      <c r="P18" s="116"/>
      <c r="Q18" s="116"/>
      <c r="R18" s="116"/>
      <c r="S18" s="116"/>
    </row>
    <row r="19" spans="1:19" s="4" customFormat="1" x14ac:dyDescent="0.2">
      <c r="A19" s="11">
        <v>17</v>
      </c>
      <c r="B19" s="19" t="s">
        <v>1364</v>
      </c>
      <c r="C19" s="163">
        <f>SUMIF($L$27:$L$9969,"Đùi gà sốt cay 500g",$K$27:$K$9969)</f>
        <v>0</v>
      </c>
      <c r="E19" s="11"/>
      <c r="F19" s="19"/>
      <c r="G19" s="101"/>
      <c r="H19" s="23"/>
      <c r="I19" s="23"/>
      <c r="J19" s="116"/>
      <c r="K19" s="2"/>
      <c r="L19" s="23"/>
      <c r="M19" s="116"/>
      <c r="N19" s="116"/>
      <c r="O19" s="116"/>
      <c r="P19" s="116"/>
      <c r="Q19" s="116"/>
      <c r="R19" s="116"/>
      <c r="S19" s="116"/>
    </row>
    <row r="20" spans="1:19" s="4" customFormat="1" x14ac:dyDescent="0.2">
      <c r="A20" s="11">
        <v>18</v>
      </c>
      <c r="B20" s="19" t="s">
        <v>41</v>
      </c>
      <c r="C20" s="163">
        <f>SUMIF($L$27:$L$9969,"Chân gà sốt cay 400g",$K$27:$K$9969)</f>
        <v>0</v>
      </c>
      <c r="E20" s="11"/>
      <c r="F20" s="19"/>
      <c r="G20" s="101"/>
      <c r="H20" s="23"/>
      <c r="I20" s="23"/>
      <c r="J20" s="116"/>
      <c r="K20" s="2"/>
      <c r="L20" s="23"/>
      <c r="M20" s="116"/>
      <c r="N20" s="116"/>
      <c r="O20" s="116"/>
      <c r="P20" s="116"/>
      <c r="Q20" s="116"/>
      <c r="R20" s="116"/>
      <c r="S20" s="116"/>
    </row>
    <row r="21" spans="1:19" s="4" customFormat="1" x14ac:dyDescent="0.2">
      <c r="A21" s="11">
        <v>19</v>
      </c>
      <c r="B21" s="158" t="s">
        <v>1429</v>
      </c>
      <c r="C21" s="164">
        <f>SUMIF($L$27:$L$9969,"Gà hun cỏ xạ hương 500g",$K$27:$K$9969)</f>
        <v>0</v>
      </c>
      <c r="E21" s="11"/>
      <c r="F21" s="19"/>
      <c r="G21" s="96"/>
      <c r="J21" s="2"/>
      <c r="K21" s="2"/>
      <c r="L21" s="23"/>
      <c r="M21" s="116"/>
      <c r="N21" s="116"/>
      <c r="O21" s="116"/>
      <c r="P21" s="116"/>
      <c r="Q21" s="116"/>
      <c r="R21" s="116"/>
      <c r="S21" s="116"/>
    </row>
    <row r="22" spans="1:19" s="96" customFormat="1" x14ac:dyDescent="0.2">
      <c r="A22" s="11">
        <v>20</v>
      </c>
      <c r="B22" s="158" t="s">
        <v>1430</v>
      </c>
      <c r="C22" s="164">
        <f>SUMIF($L$27:$L$9969,"Bắp giò heo muối vị Tayaki 450g",$K$27:$K$9969)</f>
        <v>0</v>
      </c>
      <c r="D22" s="118"/>
      <c r="E22" s="118"/>
      <c r="F22" s="138"/>
      <c r="G22" s="118"/>
      <c r="H22" s="118"/>
      <c r="I22" s="118"/>
      <c r="J22" s="118"/>
      <c r="L22" s="119"/>
      <c r="M22" s="119"/>
      <c r="N22" s="119"/>
      <c r="O22" s="119"/>
      <c r="P22" s="119"/>
      <c r="Q22" s="118"/>
      <c r="R22" s="118"/>
    </row>
    <row r="23" spans="1:19" s="96" customFormat="1" x14ac:dyDescent="0.2">
      <c r="A23" s="11">
        <v>21</v>
      </c>
      <c r="B23" s="158" t="s">
        <v>1431</v>
      </c>
      <c r="C23" s="164">
        <f>SUMIF($L$27:$L$9969,"Gà hun cỏ xạ hương 1kg",$K$27:$K$9969)</f>
        <v>0</v>
      </c>
      <c r="D23" s="118"/>
      <c r="E23" s="118"/>
      <c r="F23" s="138"/>
      <c r="G23" s="118"/>
      <c r="H23" s="118"/>
      <c r="I23" s="118"/>
      <c r="J23" s="118"/>
      <c r="K23" s="119"/>
      <c r="L23" s="119"/>
      <c r="M23" s="119"/>
      <c r="N23" s="119"/>
      <c r="O23" s="119"/>
      <c r="P23" s="119"/>
      <c r="Q23" s="118"/>
      <c r="R23" s="118"/>
    </row>
    <row r="24" spans="1:19" s="96" customFormat="1" x14ac:dyDescent="0.2">
      <c r="A24" s="152"/>
      <c r="B24" s="117"/>
      <c r="C24" s="117"/>
      <c r="D24" s="118"/>
      <c r="E24" s="118"/>
      <c r="F24" s="138"/>
      <c r="G24" s="118"/>
      <c r="H24" s="118"/>
      <c r="I24" s="118"/>
      <c r="J24" s="118"/>
      <c r="K24" s="119"/>
      <c r="L24" s="119"/>
      <c r="M24" s="119"/>
      <c r="N24" s="119"/>
      <c r="O24" s="119"/>
      <c r="P24" s="119"/>
      <c r="Q24" s="118"/>
      <c r="R24" s="118"/>
    </row>
    <row r="25" spans="1:19" s="96" customFormat="1" x14ac:dyDescent="0.2">
      <c r="A25" s="152"/>
      <c r="B25" s="117"/>
      <c r="C25" s="117"/>
      <c r="D25" s="118"/>
      <c r="E25" s="118"/>
      <c r="F25" s="138"/>
      <c r="G25" s="118"/>
      <c r="H25" s="118"/>
      <c r="I25" s="118"/>
      <c r="J25" s="118"/>
      <c r="K25" s="119">
        <f>SUBTOTAL(9,K27:K19972)</f>
        <v>0</v>
      </c>
      <c r="L25" s="119"/>
      <c r="M25" s="119"/>
      <c r="N25" s="119" t="e">
        <f>SUBTOTAL(9,N27:N51)</f>
        <v>#N/A</v>
      </c>
      <c r="O25" s="119"/>
      <c r="P25" s="119" t="e">
        <f>SUBTOTAL(9,P27:P19972)</f>
        <v>#N/A</v>
      </c>
      <c r="Q25" s="118"/>
      <c r="R25" s="118"/>
    </row>
    <row r="26" spans="1:19" s="10" customFormat="1" ht="23.25" customHeight="1" x14ac:dyDescent="0.2">
      <c r="A26" s="5" t="s">
        <v>0</v>
      </c>
      <c r="B26" s="5" t="s">
        <v>1</v>
      </c>
      <c r="C26" s="6" t="s">
        <v>2</v>
      </c>
      <c r="D26" s="7" t="s">
        <v>3</v>
      </c>
      <c r="E26" s="128" t="s">
        <v>4</v>
      </c>
      <c r="F26" s="7" t="s">
        <v>1380</v>
      </c>
      <c r="G26" s="122" t="s">
        <v>5</v>
      </c>
      <c r="H26" s="8" t="s">
        <v>6</v>
      </c>
      <c r="I26" s="122" t="s">
        <v>7</v>
      </c>
      <c r="J26" s="8" t="s">
        <v>8</v>
      </c>
      <c r="K26" s="7" t="s">
        <v>1597</v>
      </c>
      <c r="L26" s="7" t="s">
        <v>9</v>
      </c>
      <c r="M26" s="9" t="s">
        <v>10</v>
      </c>
      <c r="N26" s="9" t="s">
        <v>11</v>
      </c>
      <c r="O26" s="9" t="s">
        <v>12</v>
      </c>
      <c r="P26" s="9" t="s">
        <v>13</v>
      </c>
      <c r="Q26" s="7" t="s">
        <v>14</v>
      </c>
      <c r="R26" s="7" t="s">
        <v>15</v>
      </c>
    </row>
    <row r="27" spans="1:19" x14ac:dyDescent="0.2">
      <c r="A27" s="11">
        <v>1</v>
      </c>
      <c r="D27" s="13" t="e">
        <f>VLOOKUP(C27,'Nhân viên'!$B$5:$C$48,2,0)</f>
        <v>#N/A</v>
      </c>
      <c r="E27" s="187"/>
      <c r="F27" s="139"/>
      <c r="G27" s="13"/>
      <c r="H27" s="13"/>
      <c r="I27" s="13"/>
      <c r="J27" s="35"/>
      <c r="K27" s="35"/>
      <c r="L27" s="13" t="e">
        <f>VLOOKUP(J27,'Hàng hóa'!$C$5:$D$50,2,0)</f>
        <v>#N/A</v>
      </c>
      <c r="M27" s="17" t="e">
        <f>VLOOKUP(J27,'Hàng hóa'!$C$5:$H$22,6,0)</f>
        <v>#N/A</v>
      </c>
      <c r="N27" s="17" t="e">
        <f t="shared" ref="N27:N90" si="0">K27*M27</f>
        <v>#N/A</v>
      </c>
      <c r="O27" s="18"/>
      <c r="P27" s="17" t="e">
        <f t="shared" ref="P27:P85" si="1">N27*O27+N27</f>
        <v>#N/A</v>
      </c>
      <c r="Q27" s="13" t="e">
        <f>VLOOKUP(I27,'[1]Nhân viên'!$E$20:$F$41,2,0)</f>
        <v>#N/A</v>
      </c>
      <c r="R27" s="13"/>
    </row>
    <row r="28" spans="1:19" x14ac:dyDescent="0.2">
      <c r="A28" s="11">
        <v>2</v>
      </c>
      <c r="D28" s="13" t="e">
        <f>VLOOKUP(C28,'Nhân viên'!$B$5:$C$48,2,0)</f>
        <v>#N/A</v>
      </c>
      <c r="E28" s="20"/>
      <c r="F28" s="139"/>
      <c r="G28" s="13"/>
      <c r="H28" s="13"/>
      <c r="I28" s="13"/>
      <c r="J28" s="36"/>
      <c r="K28" s="36"/>
      <c r="L28" s="13" t="e">
        <f>VLOOKUP(J28,'Hàng hóa'!$C$5:$D$50,2,0)</f>
        <v>#N/A</v>
      </c>
      <c r="M28" s="17" t="e">
        <f>VLOOKUP(J28,'Hàng hóa'!$C$5:$H$22,6,0)</f>
        <v>#N/A</v>
      </c>
      <c r="N28" s="17" t="e">
        <f t="shared" si="0"/>
        <v>#N/A</v>
      </c>
      <c r="O28" s="18"/>
      <c r="P28" s="17" t="e">
        <f t="shared" si="1"/>
        <v>#N/A</v>
      </c>
      <c r="Q28" s="13" t="e">
        <f>VLOOKUP(I28,'[1]Nhân viên'!$E$20:$F$41,2,0)</f>
        <v>#N/A</v>
      </c>
      <c r="R28" s="21"/>
    </row>
    <row r="29" spans="1:19" x14ac:dyDescent="0.2">
      <c r="A29" s="11">
        <v>3</v>
      </c>
      <c r="D29" s="13" t="e">
        <f>VLOOKUP(C29,'Nhân viên'!$B$5:$C$48,2,0)</f>
        <v>#N/A</v>
      </c>
      <c r="E29" s="20"/>
      <c r="F29" s="139"/>
      <c r="G29" s="13"/>
      <c r="H29" s="13"/>
      <c r="I29" s="13"/>
      <c r="J29" s="36"/>
      <c r="K29" s="36"/>
      <c r="L29" s="13" t="e">
        <f>VLOOKUP(J29,'Hàng hóa'!$C$5:$D$50,2,0)</f>
        <v>#N/A</v>
      </c>
      <c r="M29" s="17" t="e">
        <f>VLOOKUP(J29,'Hàng hóa'!$C$5:$H$22,6,0)</f>
        <v>#N/A</v>
      </c>
      <c r="N29" s="17" t="e">
        <f t="shared" si="0"/>
        <v>#N/A</v>
      </c>
      <c r="O29" s="18"/>
      <c r="P29" s="17" t="e">
        <f t="shared" si="1"/>
        <v>#N/A</v>
      </c>
      <c r="Q29" s="13" t="e">
        <f>VLOOKUP(I29,'[1]Nhân viên'!$E$20:$F$41,2,0)</f>
        <v>#N/A</v>
      </c>
      <c r="R29" s="21"/>
    </row>
    <row r="30" spans="1:19" x14ac:dyDescent="0.2">
      <c r="A30" s="11">
        <v>4</v>
      </c>
      <c r="D30" s="13" t="e">
        <f>VLOOKUP(C30,'Nhân viên'!$B$5:$C$48,2,0)</f>
        <v>#N/A</v>
      </c>
      <c r="E30" s="187"/>
      <c r="F30" s="139"/>
      <c r="G30" s="13"/>
      <c r="H30" s="13"/>
      <c r="I30" s="13"/>
      <c r="J30" s="35"/>
      <c r="K30" s="35"/>
      <c r="L30" s="13" t="e">
        <f>VLOOKUP(J30,'Hàng hóa'!$C$5:$D$50,2,0)</f>
        <v>#N/A</v>
      </c>
      <c r="M30" s="17" t="e">
        <f>VLOOKUP(J30,'Hàng hóa'!$C$5:$H$22,6,0)</f>
        <v>#N/A</v>
      </c>
      <c r="N30" s="17" t="e">
        <f t="shared" si="0"/>
        <v>#N/A</v>
      </c>
      <c r="O30" s="18"/>
      <c r="P30" s="17" t="e">
        <f t="shared" si="1"/>
        <v>#N/A</v>
      </c>
      <c r="Q30" s="13" t="e">
        <f>VLOOKUP(I30,'[1]Nhân viên'!$E$20:$F$41,2,0)</f>
        <v>#N/A</v>
      </c>
      <c r="R30" s="13"/>
    </row>
    <row r="31" spans="1:19" x14ac:dyDescent="0.2">
      <c r="A31" s="11">
        <v>5</v>
      </c>
      <c r="D31" s="13" t="e">
        <f>VLOOKUP(C31,'Nhân viên'!$B$5:$C$48,2,0)</f>
        <v>#N/A</v>
      </c>
      <c r="E31" s="20"/>
      <c r="F31" s="139"/>
      <c r="G31" s="13"/>
      <c r="H31" s="13"/>
      <c r="I31" s="13"/>
      <c r="J31" s="36"/>
      <c r="K31" s="36"/>
      <c r="L31" s="13" t="e">
        <f>VLOOKUP(J31,'Hàng hóa'!$C$5:$D$50,2,0)</f>
        <v>#N/A</v>
      </c>
      <c r="M31" s="17" t="e">
        <f>VLOOKUP(J31,'Hàng hóa'!$C$5:$H$22,6,0)</f>
        <v>#N/A</v>
      </c>
      <c r="N31" s="17" t="e">
        <f t="shared" si="0"/>
        <v>#N/A</v>
      </c>
      <c r="O31" s="18"/>
      <c r="P31" s="17" t="e">
        <f t="shared" si="1"/>
        <v>#N/A</v>
      </c>
      <c r="Q31" s="13" t="e">
        <f>VLOOKUP(I31,'[1]Nhân viên'!$E$20:$F$41,2,0)</f>
        <v>#N/A</v>
      </c>
      <c r="R31" s="21"/>
    </row>
    <row r="32" spans="1:19" x14ac:dyDescent="0.2">
      <c r="A32" s="11">
        <v>6</v>
      </c>
      <c r="D32" s="13" t="e">
        <f>VLOOKUP(C32,'Nhân viên'!$B$5:$C$48,2,0)</f>
        <v>#N/A</v>
      </c>
      <c r="E32" s="20"/>
      <c r="F32" s="139"/>
      <c r="G32" s="13"/>
      <c r="H32" s="13"/>
      <c r="I32" s="13"/>
      <c r="J32" s="36"/>
      <c r="K32" s="36"/>
      <c r="L32" s="13" t="e">
        <f>VLOOKUP(J32,'Hàng hóa'!$C$5:$D$50,2,0)</f>
        <v>#N/A</v>
      </c>
      <c r="M32" s="17" t="e">
        <f>VLOOKUP(J32,'Hàng hóa'!$C$5:$H$22,6,0)</f>
        <v>#N/A</v>
      </c>
      <c r="N32" s="17" t="e">
        <f t="shared" si="0"/>
        <v>#N/A</v>
      </c>
      <c r="O32" s="18"/>
      <c r="P32" s="17" t="e">
        <f t="shared" si="1"/>
        <v>#N/A</v>
      </c>
      <c r="Q32" s="13" t="e">
        <f>VLOOKUP(I32,'[1]Nhân viên'!$E$20:$F$41,2,0)</f>
        <v>#N/A</v>
      </c>
      <c r="R32" s="21"/>
    </row>
    <row r="33" spans="1:18" x14ac:dyDescent="0.2">
      <c r="A33" s="11">
        <v>7</v>
      </c>
      <c r="D33" s="13" t="e">
        <f>VLOOKUP(C33,'Nhân viên'!$B$5:$C$48,2,0)</f>
        <v>#N/A</v>
      </c>
      <c r="E33" s="20"/>
      <c r="F33" s="139"/>
      <c r="G33" s="13"/>
      <c r="H33" s="13"/>
      <c r="I33" s="13"/>
      <c r="J33" s="36"/>
      <c r="K33" s="36"/>
      <c r="L33" s="13" t="e">
        <f>VLOOKUP(J33,'Hàng hóa'!$C$5:$D$50,2,0)</f>
        <v>#N/A</v>
      </c>
      <c r="M33" s="17" t="e">
        <f>VLOOKUP(J33,'Hàng hóa'!$C$5:$H$22,6,0)</f>
        <v>#N/A</v>
      </c>
      <c r="N33" s="17" t="e">
        <f t="shared" si="0"/>
        <v>#N/A</v>
      </c>
      <c r="O33" s="18"/>
      <c r="P33" s="17" t="e">
        <f t="shared" si="1"/>
        <v>#N/A</v>
      </c>
      <c r="Q33" s="13" t="e">
        <f>VLOOKUP(I33,'[1]Nhân viên'!$E$20:$F$41,2,0)</f>
        <v>#N/A</v>
      </c>
      <c r="R33" s="21"/>
    </row>
    <row r="34" spans="1:18" x14ac:dyDescent="0.2">
      <c r="A34" s="11">
        <v>8</v>
      </c>
      <c r="D34" s="13" t="e">
        <f>VLOOKUP(C34,'Nhân viên'!$B$5:$C$48,2,0)</f>
        <v>#N/A</v>
      </c>
      <c r="E34" s="20"/>
      <c r="F34" s="139"/>
      <c r="G34" s="13"/>
      <c r="H34" s="13"/>
      <c r="I34" s="13"/>
      <c r="J34" s="36"/>
      <c r="K34" s="36"/>
      <c r="L34" s="13" t="e">
        <f>VLOOKUP(J34,'Hàng hóa'!$C$5:$D$50,2,0)</f>
        <v>#N/A</v>
      </c>
      <c r="M34" s="17" t="e">
        <f>VLOOKUP(J34,'Hàng hóa'!$C$5:$H$22,6,0)</f>
        <v>#N/A</v>
      </c>
      <c r="N34" s="17" t="e">
        <f t="shared" si="0"/>
        <v>#N/A</v>
      </c>
      <c r="O34" s="18"/>
      <c r="P34" s="17" t="e">
        <f t="shared" si="1"/>
        <v>#N/A</v>
      </c>
      <c r="Q34" s="13" t="e">
        <f>VLOOKUP(I34,'[1]Nhân viên'!$E$20:$F$41,2,0)</f>
        <v>#N/A</v>
      </c>
      <c r="R34" s="21"/>
    </row>
    <row r="35" spans="1:18" x14ac:dyDescent="0.2">
      <c r="A35" s="11">
        <v>9</v>
      </c>
      <c r="D35" s="13" t="e">
        <f>VLOOKUP(C35,'Nhân viên'!$B$5:$C$48,2,0)</f>
        <v>#N/A</v>
      </c>
      <c r="E35" s="20"/>
      <c r="F35" s="139"/>
      <c r="G35" s="13"/>
      <c r="H35" s="13"/>
      <c r="I35" s="13"/>
      <c r="J35" s="36"/>
      <c r="K35" s="36"/>
      <c r="L35" s="13" t="e">
        <f>VLOOKUP(J35,'Hàng hóa'!$C$5:$D$50,2,0)</f>
        <v>#N/A</v>
      </c>
      <c r="M35" s="17" t="e">
        <f>VLOOKUP(J35,'Hàng hóa'!$C$5:$H$22,6,0)</f>
        <v>#N/A</v>
      </c>
      <c r="N35" s="17" t="e">
        <f t="shared" si="0"/>
        <v>#N/A</v>
      </c>
      <c r="O35" s="18"/>
      <c r="P35" s="17" t="e">
        <f t="shared" si="1"/>
        <v>#N/A</v>
      </c>
      <c r="Q35" s="13" t="e">
        <f>VLOOKUP(I35,'[1]Nhân viên'!$E$20:$F$41,2,0)</f>
        <v>#N/A</v>
      </c>
      <c r="R35" s="21"/>
    </row>
    <row r="36" spans="1:18" x14ac:dyDescent="0.2">
      <c r="A36" s="11">
        <v>10</v>
      </c>
      <c r="D36" s="13" t="e">
        <f>VLOOKUP(C36,'Nhân viên'!$B$5:$C$48,2,0)</f>
        <v>#N/A</v>
      </c>
      <c r="E36" s="20"/>
      <c r="F36" s="139"/>
      <c r="G36" s="13"/>
      <c r="H36" s="13"/>
      <c r="I36" s="13"/>
      <c r="J36" s="36"/>
      <c r="K36" s="36"/>
      <c r="L36" s="13" t="e">
        <f>VLOOKUP(J36,'Hàng hóa'!$C$5:$D$50,2,0)</f>
        <v>#N/A</v>
      </c>
      <c r="M36" s="17" t="e">
        <f>VLOOKUP(J36,'Hàng hóa'!$C$5:$H$22,6,0)</f>
        <v>#N/A</v>
      </c>
      <c r="N36" s="17" t="e">
        <f t="shared" si="0"/>
        <v>#N/A</v>
      </c>
      <c r="O36" s="18"/>
      <c r="P36" s="17" t="e">
        <f t="shared" si="1"/>
        <v>#N/A</v>
      </c>
      <c r="Q36" s="13" t="e">
        <f>VLOOKUP(I36,'[1]Nhân viên'!$E$20:$F$41,2,0)</f>
        <v>#N/A</v>
      </c>
      <c r="R36" s="21"/>
    </row>
    <row r="37" spans="1:18" x14ac:dyDescent="0.2">
      <c r="A37" s="11">
        <v>11</v>
      </c>
      <c r="D37" s="13" t="e">
        <f>VLOOKUP(C37,'Nhân viên'!$B$5:$C$48,2,0)</f>
        <v>#N/A</v>
      </c>
      <c r="E37" s="20"/>
      <c r="F37" s="139"/>
      <c r="G37" s="13"/>
      <c r="H37" s="13"/>
      <c r="I37" s="13"/>
      <c r="J37" s="36"/>
      <c r="K37" s="36"/>
      <c r="L37" s="13" t="e">
        <f>VLOOKUP(J37,'Hàng hóa'!$C$5:$D$50,2,0)</f>
        <v>#N/A</v>
      </c>
      <c r="M37" s="17" t="e">
        <f>VLOOKUP(J37,'Hàng hóa'!$C$5:$H$22,6,0)</f>
        <v>#N/A</v>
      </c>
      <c r="N37" s="17" t="e">
        <f t="shared" si="0"/>
        <v>#N/A</v>
      </c>
      <c r="O37" s="18"/>
      <c r="P37" s="17" t="e">
        <f t="shared" si="1"/>
        <v>#N/A</v>
      </c>
      <c r="Q37" s="13" t="e">
        <f>VLOOKUP(I37,'[1]Nhân viên'!$E$20:$F$41,2,0)</f>
        <v>#N/A</v>
      </c>
      <c r="R37" s="21"/>
    </row>
    <row r="38" spans="1:18" x14ac:dyDescent="0.2">
      <c r="A38" s="11">
        <v>12</v>
      </c>
      <c r="D38" s="13" t="e">
        <f>VLOOKUP(C38,'Nhân viên'!$B$5:$C$48,2,0)</f>
        <v>#N/A</v>
      </c>
      <c r="E38" s="20"/>
      <c r="F38" s="139"/>
      <c r="G38" s="13"/>
      <c r="H38" s="13"/>
      <c r="I38" s="13"/>
      <c r="L38" s="13" t="e">
        <f>VLOOKUP(J38,'Hàng hóa'!$C$5:$D$50,2,0)</f>
        <v>#N/A</v>
      </c>
      <c r="M38" s="17" t="e">
        <f>VLOOKUP(J38,'Hàng hóa'!$C$5:$H$22,6,0)</f>
        <v>#N/A</v>
      </c>
      <c r="N38" s="17" t="e">
        <f t="shared" si="0"/>
        <v>#N/A</v>
      </c>
      <c r="O38" s="18"/>
      <c r="P38" s="17" t="e">
        <f t="shared" si="1"/>
        <v>#N/A</v>
      </c>
      <c r="Q38" s="13" t="e">
        <f>VLOOKUP(I38,'[1]Nhân viên'!$E$20:$F$41,2,0)</f>
        <v>#N/A</v>
      </c>
      <c r="R38" s="21"/>
    </row>
    <row r="39" spans="1:18" x14ac:dyDescent="0.2">
      <c r="A39" s="11">
        <v>13</v>
      </c>
      <c r="D39" s="13" t="e">
        <f>VLOOKUP(C39,'Nhân viên'!$B$5:$C$48,2,0)</f>
        <v>#N/A</v>
      </c>
      <c r="E39" s="20"/>
      <c r="F39" s="139"/>
      <c r="G39" s="13"/>
      <c r="H39" s="21"/>
      <c r="I39" s="13"/>
      <c r="L39" s="13" t="e">
        <f>VLOOKUP(J39,'Hàng hóa'!$C$5:$D$50,2,0)</f>
        <v>#N/A</v>
      </c>
      <c r="M39" s="17" t="e">
        <f>VLOOKUP(J39,'Hàng hóa'!$C$5:$H$22,6,0)</f>
        <v>#N/A</v>
      </c>
      <c r="N39" s="17" t="e">
        <f t="shared" si="0"/>
        <v>#N/A</v>
      </c>
      <c r="O39" s="18"/>
      <c r="P39" s="17" t="e">
        <f t="shared" si="1"/>
        <v>#N/A</v>
      </c>
      <c r="Q39" s="13" t="e">
        <f>VLOOKUP(I39,'[1]Nhân viên'!$E$20:$F$41,2,0)</f>
        <v>#N/A</v>
      </c>
      <c r="R39" s="21"/>
    </row>
    <row r="40" spans="1:18" x14ac:dyDescent="0.2">
      <c r="A40" s="11">
        <v>14</v>
      </c>
      <c r="D40" s="13" t="e">
        <f>VLOOKUP(C40,'Nhân viên'!$B$5:$C$48,2,0)</f>
        <v>#N/A</v>
      </c>
      <c r="E40" s="20"/>
      <c r="F40" s="139"/>
      <c r="G40" s="13"/>
      <c r="H40" s="13"/>
      <c r="I40" s="13"/>
      <c r="L40" s="13" t="e">
        <f>VLOOKUP(J40,'Hàng hóa'!$C$5:$D$50,2,0)</f>
        <v>#N/A</v>
      </c>
      <c r="M40" s="17" t="e">
        <f>VLOOKUP(J40,'Hàng hóa'!$C$5:$H$22,6,0)</f>
        <v>#N/A</v>
      </c>
      <c r="N40" s="17" t="e">
        <f t="shared" si="0"/>
        <v>#N/A</v>
      </c>
      <c r="O40" s="18"/>
      <c r="P40" s="17" t="e">
        <f t="shared" si="1"/>
        <v>#N/A</v>
      </c>
      <c r="Q40" s="13" t="e">
        <f>VLOOKUP(I40,'[1]Nhân viên'!$E$20:$F$41,2,0)</f>
        <v>#N/A</v>
      </c>
      <c r="R40" s="21"/>
    </row>
    <row r="41" spans="1:18" x14ac:dyDescent="0.2">
      <c r="A41" s="11">
        <v>15</v>
      </c>
      <c r="C41" s="11"/>
      <c r="D41" s="13" t="e">
        <f>VLOOKUP(C41,'Nhân viên'!$B$5:$C$48,2,0)</f>
        <v>#N/A</v>
      </c>
      <c r="E41" s="20"/>
      <c r="F41" s="139"/>
      <c r="G41" s="13"/>
      <c r="H41" s="13"/>
      <c r="I41" s="13"/>
      <c r="L41" s="13" t="e">
        <f>VLOOKUP(J41,'Hàng hóa'!$C$5:$D$50,2,0)</f>
        <v>#N/A</v>
      </c>
      <c r="M41" s="17" t="e">
        <f>VLOOKUP(J41,'Hàng hóa'!$C$5:$H$22,6,0)</f>
        <v>#N/A</v>
      </c>
      <c r="N41" s="17" t="e">
        <f t="shared" si="0"/>
        <v>#N/A</v>
      </c>
      <c r="O41" s="18"/>
      <c r="P41" s="17" t="e">
        <f t="shared" si="1"/>
        <v>#N/A</v>
      </c>
      <c r="Q41" s="13" t="e">
        <f>VLOOKUP(I41,'[1]Nhân viên'!$E$20:$F$41,2,0)</f>
        <v>#N/A</v>
      </c>
      <c r="R41" s="21"/>
    </row>
    <row r="42" spans="1:18" x14ac:dyDescent="0.2">
      <c r="A42" s="11">
        <v>16</v>
      </c>
      <c r="C42" s="11"/>
      <c r="D42" s="13" t="e">
        <f>VLOOKUP(C42,'Nhân viên'!$B$5:$C$48,2,0)</f>
        <v>#N/A</v>
      </c>
      <c r="F42" s="139"/>
      <c r="G42" s="13"/>
      <c r="H42" s="13"/>
      <c r="I42" s="13"/>
      <c r="L42" s="13" t="e">
        <f>VLOOKUP(J42,'Hàng hóa'!$C$5:$D$50,2,0)</f>
        <v>#N/A</v>
      </c>
      <c r="M42" s="17" t="e">
        <f>VLOOKUP(J42,'Hàng hóa'!$C$5:$H$22,6,0)</f>
        <v>#N/A</v>
      </c>
      <c r="N42" s="17" t="e">
        <f t="shared" si="0"/>
        <v>#N/A</v>
      </c>
      <c r="O42" s="18"/>
      <c r="P42" s="17" t="e">
        <f t="shared" si="1"/>
        <v>#N/A</v>
      </c>
      <c r="Q42" s="13" t="e">
        <f>VLOOKUP(I42,'[1]Nhân viên'!$E$20:$F$41,2,0)</f>
        <v>#N/A</v>
      </c>
      <c r="R42" s="13"/>
    </row>
    <row r="43" spans="1:18" x14ac:dyDescent="0.2">
      <c r="A43" s="11">
        <v>17</v>
      </c>
      <c r="C43" s="11"/>
      <c r="D43" s="13" t="e">
        <f>VLOOKUP(C43,'Nhân viên'!$B$5:$C$48,2,0)</f>
        <v>#N/A</v>
      </c>
      <c r="F43" s="139"/>
      <c r="G43" s="13"/>
      <c r="H43" s="13"/>
      <c r="I43" s="13"/>
      <c r="L43" s="13" t="e">
        <f>VLOOKUP(J43,'Hàng hóa'!$C$5:$D$50,2,0)</f>
        <v>#N/A</v>
      </c>
      <c r="M43" s="17" t="e">
        <f>VLOOKUP(J43,'Hàng hóa'!$C$5:$H$22,6,0)</f>
        <v>#N/A</v>
      </c>
      <c r="N43" s="17" t="e">
        <f t="shared" si="0"/>
        <v>#N/A</v>
      </c>
      <c r="O43" s="18"/>
      <c r="P43" s="17" t="e">
        <f t="shared" si="1"/>
        <v>#N/A</v>
      </c>
      <c r="Q43" s="13" t="e">
        <f>VLOOKUP(I43,'[1]Nhân viên'!$E$20:$F$41,2,0)</f>
        <v>#N/A</v>
      </c>
      <c r="R43" s="13"/>
    </row>
    <row r="44" spans="1:18" x14ac:dyDescent="0.2">
      <c r="A44" s="11">
        <v>18</v>
      </c>
      <c r="C44" s="11"/>
      <c r="D44" s="13" t="e">
        <f>VLOOKUP(C44,'Nhân viên'!$B$5:$C$48,2,0)</f>
        <v>#N/A</v>
      </c>
      <c r="E44" s="187"/>
      <c r="F44" s="139"/>
      <c r="G44" s="13"/>
      <c r="H44" s="13"/>
      <c r="I44" s="13"/>
      <c r="L44" s="13" t="e">
        <f>VLOOKUP(J44,'Hàng hóa'!$C$5:$D$50,2,0)</f>
        <v>#N/A</v>
      </c>
      <c r="M44" s="17" t="e">
        <f>VLOOKUP(J44,'Hàng hóa'!$C$5:$H$22,6,0)</f>
        <v>#N/A</v>
      </c>
      <c r="N44" s="17" t="e">
        <f t="shared" si="0"/>
        <v>#N/A</v>
      </c>
      <c r="O44" s="18"/>
      <c r="P44" s="17" t="e">
        <f t="shared" si="1"/>
        <v>#N/A</v>
      </c>
      <c r="Q44" s="13" t="e">
        <f>VLOOKUP(I44,'[1]Nhân viên'!$E$20:$F$41,2,0)</f>
        <v>#N/A</v>
      </c>
      <c r="R44" s="13"/>
    </row>
    <row r="45" spans="1:18" x14ac:dyDescent="0.2">
      <c r="A45" s="11">
        <v>19</v>
      </c>
      <c r="C45" s="11"/>
      <c r="D45" s="13" t="e">
        <f>VLOOKUP(C45,'Nhân viên'!$B$5:$C$48,2,0)</f>
        <v>#N/A</v>
      </c>
      <c r="E45" s="187"/>
      <c r="F45" s="139"/>
      <c r="G45" s="13"/>
      <c r="H45" s="13"/>
      <c r="I45" s="13"/>
      <c r="L45" s="13" t="e">
        <f>VLOOKUP(J45,'Hàng hóa'!$C$5:$D$50,2,0)</f>
        <v>#N/A</v>
      </c>
      <c r="M45" s="17" t="e">
        <f>VLOOKUP(J45,'Hàng hóa'!$C$5:$H$22,6,0)</f>
        <v>#N/A</v>
      </c>
      <c r="N45" s="17" t="e">
        <f t="shared" si="0"/>
        <v>#N/A</v>
      </c>
      <c r="O45" s="18"/>
      <c r="P45" s="17" t="e">
        <f t="shared" si="1"/>
        <v>#N/A</v>
      </c>
      <c r="Q45" s="13" t="e">
        <f>VLOOKUP(I45,'[1]Nhân viên'!$E$20:$F$41,2,0)</f>
        <v>#N/A</v>
      </c>
      <c r="R45" s="13"/>
    </row>
    <row r="46" spans="1:18" x14ac:dyDescent="0.2">
      <c r="A46" s="11">
        <v>20</v>
      </c>
      <c r="C46" s="11"/>
      <c r="D46" s="13" t="e">
        <f>VLOOKUP(C46,'Nhân viên'!$B$5:$C$48,2,0)</f>
        <v>#N/A</v>
      </c>
      <c r="E46" s="34"/>
      <c r="F46" s="139"/>
      <c r="G46" s="13"/>
      <c r="H46" s="13"/>
      <c r="I46" s="13"/>
      <c r="L46" s="13" t="e">
        <f>VLOOKUP(J46,'Hàng hóa'!$C$5:$D$50,2,0)</f>
        <v>#N/A</v>
      </c>
      <c r="M46" s="17" t="e">
        <f>VLOOKUP(J46,'Hàng hóa'!$C$5:$H$23,6,0)</f>
        <v>#N/A</v>
      </c>
      <c r="N46" s="17" t="e">
        <f t="shared" si="0"/>
        <v>#N/A</v>
      </c>
      <c r="O46" s="18"/>
      <c r="P46" s="17" t="e">
        <f t="shared" si="1"/>
        <v>#N/A</v>
      </c>
      <c r="Q46" s="13" t="e">
        <f>VLOOKUP(I46,'[1]Nhân viên'!$E$20:$F$41,2,0)</f>
        <v>#N/A</v>
      </c>
      <c r="R46" s="13"/>
    </row>
    <row r="47" spans="1:18" x14ac:dyDescent="0.2">
      <c r="A47" s="11">
        <v>21</v>
      </c>
      <c r="C47" s="11"/>
      <c r="D47" s="13" t="e">
        <f>VLOOKUP(C47,'Nhân viên'!$B$5:$C$48,2,0)</f>
        <v>#N/A</v>
      </c>
      <c r="E47" s="34"/>
      <c r="F47" s="139"/>
      <c r="G47" s="13"/>
      <c r="H47" s="13"/>
      <c r="I47" s="13"/>
      <c r="L47" s="13" t="e">
        <f>VLOOKUP(J47,'Hàng hóa'!$C$5:$D$50,2,0)</f>
        <v>#N/A</v>
      </c>
      <c r="M47" s="17" t="e">
        <f>VLOOKUP(J47,'Hàng hóa'!$C$5:$H$22,6,0)</f>
        <v>#N/A</v>
      </c>
      <c r="N47" s="17" t="e">
        <f t="shared" si="0"/>
        <v>#N/A</v>
      </c>
      <c r="O47" s="18"/>
      <c r="P47" s="17" t="e">
        <f t="shared" si="1"/>
        <v>#N/A</v>
      </c>
      <c r="Q47" s="13" t="e">
        <f>VLOOKUP(I47,'[1]Nhân viên'!$E$20:$F$41,2,0)</f>
        <v>#N/A</v>
      </c>
      <c r="R47" s="13"/>
    </row>
    <row r="48" spans="1:18" x14ac:dyDescent="0.2">
      <c r="A48" s="11">
        <v>22</v>
      </c>
      <c r="C48" s="11"/>
      <c r="D48" s="13" t="e">
        <f>VLOOKUP(C48,'Nhân viên'!$B$5:$C$48,2,0)</f>
        <v>#N/A</v>
      </c>
      <c r="E48" s="34"/>
      <c r="F48" s="139"/>
      <c r="G48" s="13"/>
      <c r="H48" s="13"/>
      <c r="I48" s="13"/>
      <c r="L48" s="13" t="e">
        <f>VLOOKUP(J48,'Hàng hóa'!$C$5:$D$50,2,0)</f>
        <v>#N/A</v>
      </c>
      <c r="M48" s="17" t="e">
        <f>VLOOKUP(J48,'Hàng hóa'!$C$5:$H$22,6,0)</f>
        <v>#N/A</v>
      </c>
      <c r="N48" s="17" t="e">
        <f t="shared" si="0"/>
        <v>#N/A</v>
      </c>
      <c r="O48" s="18"/>
      <c r="P48" s="17" t="e">
        <f t="shared" si="1"/>
        <v>#N/A</v>
      </c>
      <c r="Q48" s="13" t="e">
        <f>VLOOKUP(I48,'[1]Nhân viên'!$E$20:$F$41,2,0)</f>
        <v>#N/A</v>
      </c>
      <c r="R48" s="13"/>
    </row>
    <row r="49" spans="1:18" x14ac:dyDescent="0.2">
      <c r="A49" s="11">
        <v>23</v>
      </c>
      <c r="C49" s="11"/>
      <c r="D49" s="13" t="e">
        <f>VLOOKUP(C49,'Nhân viên'!$B$5:$C$48,2,0)</f>
        <v>#N/A</v>
      </c>
      <c r="E49" s="34"/>
      <c r="F49" s="139"/>
      <c r="G49" s="13"/>
      <c r="H49" s="13"/>
      <c r="I49" s="13"/>
      <c r="L49" s="13" t="e">
        <f>VLOOKUP(J49,'Hàng hóa'!$C$5:$D$50,2,0)</f>
        <v>#N/A</v>
      </c>
      <c r="M49" s="17" t="e">
        <f>VLOOKUP(J49,'Hàng hóa'!$C$5:$H$22,6,0)</f>
        <v>#N/A</v>
      </c>
      <c r="N49" s="17" t="e">
        <f t="shared" si="0"/>
        <v>#N/A</v>
      </c>
      <c r="O49" s="18"/>
      <c r="P49" s="17" t="e">
        <f t="shared" si="1"/>
        <v>#N/A</v>
      </c>
      <c r="Q49" s="13" t="e">
        <f>VLOOKUP(I49,'[1]Nhân viên'!$E$20:$F$41,2,0)</f>
        <v>#N/A</v>
      </c>
      <c r="R49" s="13"/>
    </row>
    <row r="50" spans="1:18" x14ac:dyDescent="0.2">
      <c r="A50" s="11">
        <v>24</v>
      </c>
      <c r="C50" s="11"/>
      <c r="D50" s="13" t="e">
        <f>VLOOKUP(C50,'Nhân viên'!$B$5:$C$48,2,0)</f>
        <v>#N/A</v>
      </c>
      <c r="E50" s="34"/>
      <c r="G50" s="13"/>
      <c r="H50" s="13"/>
      <c r="I50" s="13"/>
      <c r="L50" s="13" t="e">
        <f>VLOOKUP(J50,'Hàng hóa'!$C$5:$D$50,2,0)</f>
        <v>#N/A</v>
      </c>
      <c r="M50" s="17" t="e">
        <f>VLOOKUP(J50,'Hàng hóa'!$C$5:$H$22,6,0)</f>
        <v>#N/A</v>
      </c>
      <c r="N50" s="17" t="e">
        <f t="shared" si="0"/>
        <v>#N/A</v>
      </c>
      <c r="O50" s="18"/>
      <c r="P50" s="17" t="e">
        <f t="shared" si="1"/>
        <v>#N/A</v>
      </c>
      <c r="Q50" s="13" t="e">
        <f>VLOOKUP(I50,'[1]Nhân viên'!$E$20:$F$41,2,0)</f>
        <v>#N/A</v>
      </c>
      <c r="R50" s="13"/>
    </row>
    <row r="51" spans="1:18" x14ac:dyDescent="0.2">
      <c r="A51" s="11">
        <v>25</v>
      </c>
      <c r="C51" s="11"/>
      <c r="D51" s="13" t="e">
        <f>VLOOKUP(C51,'Nhân viên'!$B$5:$C$48,2,0)</f>
        <v>#N/A</v>
      </c>
      <c r="E51" s="34"/>
      <c r="G51" s="13"/>
      <c r="H51" s="13"/>
      <c r="I51" s="13"/>
      <c r="L51" s="13" t="e">
        <f>VLOOKUP(J51,'Hàng hóa'!$C$5:$D$50,2,0)</f>
        <v>#N/A</v>
      </c>
      <c r="M51" s="17" t="e">
        <f>VLOOKUP(J51,'Hàng hóa'!$C$5:$H$22,6,0)</f>
        <v>#N/A</v>
      </c>
      <c r="N51" s="17" t="e">
        <f t="shared" si="0"/>
        <v>#N/A</v>
      </c>
      <c r="O51" s="18"/>
      <c r="P51" s="17" t="e">
        <f t="shared" si="1"/>
        <v>#N/A</v>
      </c>
      <c r="Q51" s="13" t="e">
        <f>VLOOKUP(I51,'[1]Nhân viên'!$E$20:$F$41,2,0)</f>
        <v>#N/A</v>
      </c>
      <c r="R51" s="13"/>
    </row>
    <row r="52" spans="1:18" x14ac:dyDescent="0.2">
      <c r="A52" s="11">
        <v>26</v>
      </c>
      <c r="C52" s="11"/>
      <c r="D52" s="13" t="e">
        <f>VLOOKUP(C52,'Nhân viên'!$B$5:$C$48,2,0)</f>
        <v>#N/A</v>
      </c>
      <c r="E52" s="34"/>
      <c r="G52" s="13"/>
      <c r="H52" s="13"/>
      <c r="I52" s="13"/>
      <c r="L52" s="13" t="e">
        <f>VLOOKUP(J52,'Hàng hóa'!$C$5:$D$50,2,0)</f>
        <v>#N/A</v>
      </c>
      <c r="M52" s="17" t="e">
        <f>VLOOKUP(J52,'Hàng hóa'!$C$5:$H$22,6,0)</f>
        <v>#N/A</v>
      </c>
      <c r="N52" s="17" t="e">
        <f t="shared" ref="N52:N58" si="2">K52*M52</f>
        <v>#N/A</v>
      </c>
      <c r="O52" s="18"/>
      <c r="P52" s="17" t="e">
        <f t="shared" si="1"/>
        <v>#N/A</v>
      </c>
      <c r="Q52" s="13" t="e">
        <f>VLOOKUP(I52,'[1]Nhân viên'!$E$20:$F$41,2,0)</f>
        <v>#N/A</v>
      </c>
      <c r="R52" s="13"/>
    </row>
    <row r="53" spans="1:18" x14ac:dyDescent="0.2">
      <c r="A53" s="11">
        <v>27</v>
      </c>
      <c r="C53" s="11"/>
      <c r="D53" s="13" t="e">
        <f>VLOOKUP(C53,'Nhân viên'!$B$5:$C$48,2,0)</f>
        <v>#N/A</v>
      </c>
      <c r="E53" s="34"/>
      <c r="G53" s="13"/>
      <c r="H53" s="13"/>
      <c r="I53" s="13"/>
      <c r="L53" s="13" t="e">
        <f>VLOOKUP(J53,'Hàng hóa'!$C$5:$D$50,2,0)</f>
        <v>#N/A</v>
      </c>
      <c r="M53" s="17" t="e">
        <f>VLOOKUP(J53,'Hàng hóa'!$C$5:$H$22,6,0)</f>
        <v>#N/A</v>
      </c>
      <c r="N53" s="17" t="e">
        <f t="shared" si="2"/>
        <v>#N/A</v>
      </c>
      <c r="O53" s="18"/>
      <c r="P53" s="17" t="e">
        <f t="shared" si="1"/>
        <v>#N/A</v>
      </c>
      <c r="Q53" s="13" t="e">
        <f>VLOOKUP(I53,'[1]Nhân viên'!$E$20:$F$41,2,0)</f>
        <v>#N/A</v>
      </c>
      <c r="R53" s="13"/>
    </row>
    <row r="54" spans="1:18" x14ac:dyDescent="0.2">
      <c r="A54" s="11">
        <v>28</v>
      </c>
      <c r="C54" s="11"/>
      <c r="D54" s="13" t="e">
        <f>VLOOKUP(C54,'Nhân viên'!$B$5:$C$48,2,0)</f>
        <v>#N/A</v>
      </c>
      <c r="E54" s="34"/>
      <c r="G54" s="13"/>
      <c r="H54" s="13"/>
      <c r="I54" s="13"/>
      <c r="L54" s="13" t="e">
        <f>VLOOKUP(J54,'Hàng hóa'!$C$5:$D$50,2,0)</f>
        <v>#N/A</v>
      </c>
      <c r="M54" s="17" t="e">
        <f>VLOOKUP(J54,'Hàng hóa'!$C$5:$H$22,6,0)</f>
        <v>#N/A</v>
      </c>
      <c r="N54" s="17" t="e">
        <f t="shared" si="2"/>
        <v>#N/A</v>
      </c>
      <c r="O54" s="18"/>
      <c r="P54" s="17" t="e">
        <f t="shared" si="1"/>
        <v>#N/A</v>
      </c>
      <c r="Q54" s="13" t="e">
        <f>VLOOKUP(I54,'[1]Nhân viên'!$E$20:$F$41,2,0)</f>
        <v>#N/A</v>
      </c>
      <c r="R54" s="13"/>
    </row>
    <row r="55" spans="1:18" x14ac:dyDescent="0.2">
      <c r="A55" s="11">
        <v>29</v>
      </c>
      <c r="D55" s="13" t="e">
        <f>VLOOKUP(C55,'Nhân viên'!$B$5:$C$48,2,0)</f>
        <v>#N/A</v>
      </c>
      <c r="E55" s="34"/>
      <c r="G55" s="13"/>
      <c r="H55" s="13"/>
      <c r="I55" s="13"/>
      <c r="L55" s="13" t="e">
        <f>VLOOKUP(J55,'Hàng hóa'!$C$5:$D$50,2,0)</f>
        <v>#N/A</v>
      </c>
      <c r="M55" s="17" t="e">
        <f>VLOOKUP(J55,'Hàng hóa'!$C$5:$H$22,6,0)</f>
        <v>#N/A</v>
      </c>
      <c r="N55" s="17" t="e">
        <f t="shared" si="2"/>
        <v>#N/A</v>
      </c>
      <c r="O55" s="18"/>
      <c r="P55" s="17" t="e">
        <f t="shared" si="1"/>
        <v>#N/A</v>
      </c>
      <c r="Q55" s="13" t="e">
        <f>VLOOKUP(I55,'[1]Nhân viên'!$E$20:$F$41,2,0)</f>
        <v>#N/A</v>
      </c>
      <c r="R55" s="24"/>
    </row>
    <row r="56" spans="1:18" x14ac:dyDescent="0.2">
      <c r="A56" s="11">
        <v>30</v>
      </c>
      <c r="D56" s="13" t="e">
        <f>VLOOKUP(C56,'Nhân viên'!$B$5:$C$48,2,0)</f>
        <v>#N/A</v>
      </c>
      <c r="E56" s="28"/>
      <c r="G56" s="13"/>
      <c r="H56" s="13"/>
      <c r="I56" s="13"/>
      <c r="L56" s="13" t="e">
        <f>VLOOKUP(J56,'Hàng hóa'!$C$5:$D$50,2,0)</f>
        <v>#N/A</v>
      </c>
      <c r="M56" s="17" t="e">
        <f>VLOOKUP(J56,'Hàng hóa'!$C$5:$H$22,6,0)</f>
        <v>#N/A</v>
      </c>
      <c r="N56" s="17" t="e">
        <f t="shared" si="2"/>
        <v>#N/A</v>
      </c>
      <c r="O56" s="18"/>
      <c r="P56" s="17" t="e">
        <f t="shared" si="1"/>
        <v>#N/A</v>
      </c>
      <c r="Q56" s="13" t="e">
        <f>VLOOKUP(I56,'[1]Nhân viên'!$E$20:$F$41,2,0)</f>
        <v>#N/A</v>
      </c>
      <c r="R56" s="24"/>
    </row>
    <row r="57" spans="1:18" x14ac:dyDescent="0.2">
      <c r="A57" s="11">
        <v>31</v>
      </c>
      <c r="D57" s="13" t="e">
        <f>VLOOKUP(C57,'Nhân viên'!$B$5:$C$48,2,0)</f>
        <v>#N/A</v>
      </c>
      <c r="E57" s="188"/>
      <c r="G57" s="13"/>
      <c r="H57" s="13"/>
      <c r="I57" s="13"/>
      <c r="J57" s="26"/>
      <c r="K57" s="26"/>
      <c r="L57" s="13" t="e">
        <f>VLOOKUP(J57,'Hàng hóa'!$C$5:$D$50,2,0)</f>
        <v>#N/A</v>
      </c>
      <c r="M57" s="17" t="e">
        <f>VLOOKUP(J57,'Hàng hóa'!$C$5:$H$22,6,0)</f>
        <v>#N/A</v>
      </c>
      <c r="N57" s="17" t="e">
        <f t="shared" si="2"/>
        <v>#N/A</v>
      </c>
      <c r="O57" s="18"/>
      <c r="P57" s="17" t="e">
        <f t="shared" si="1"/>
        <v>#N/A</v>
      </c>
      <c r="Q57" s="13" t="e">
        <f>VLOOKUP(I57,'[1]Nhân viên'!$E$20:$F$41,2,0)</f>
        <v>#N/A</v>
      </c>
      <c r="R57" s="24"/>
    </row>
    <row r="58" spans="1:18" x14ac:dyDescent="0.2">
      <c r="A58" s="11">
        <v>32</v>
      </c>
      <c r="D58" s="13" t="e">
        <f>VLOOKUP(C58,'Nhân viên'!$B$5:$C$48,2,0)</f>
        <v>#N/A</v>
      </c>
      <c r="G58" s="13"/>
      <c r="H58" s="13"/>
      <c r="I58" s="13"/>
      <c r="J58" s="26"/>
      <c r="K58" s="26"/>
      <c r="L58" s="13" t="e">
        <f>VLOOKUP(J58,'Hàng hóa'!$C$5:$D$50,2,0)</f>
        <v>#N/A</v>
      </c>
      <c r="M58" s="17" t="e">
        <f>VLOOKUP(J58,'Hàng hóa'!$C$5:$H$22,6,0)</f>
        <v>#N/A</v>
      </c>
      <c r="N58" s="17" t="e">
        <f t="shared" si="2"/>
        <v>#N/A</v>
      </c>
      <c r="O58" s="18"/>
      <c r="P58" s="17" t="e">
        <f t="shared" si="1"/>
        <v>#N/A</v>
      </c>
      <c r="Q58" s="13" t="e">
        <f>VLOOKUP(I58,'[1]Nhân viên'!$E$20:$F$41,2,0)</f>
        <v>#N/A</v>
      </c>
      <c r="R58" s="24"/>
    </row>
    <row r="59" spans="1:18" x14ac:dyDescent="0.2">
      <c r="A59" s="11">
        <v>33</v>
      </c>
      <c r="D59" s="13" t="e">
        <f>VLOOKUP(C59,'Nhân viên'!$B$5:$C$48,2,0)</f>
        <v>#N/A</v>
      </c>
      <c r="E59" s="188"/>
      <c r="G59" s="13"/>
      <c r="H59" s="13"/>
      <c r="I59" s="13"/>
      <c r="J59" s="26"/>
      <c r="K59" s="26"/>
      <c r="L59" s="13" t="e">
        <f>VLOOKUP(J59,'Hàng hóa'!$C$5:$D$50,2,0)</f>
        <v>#N/A</v>
      </c>
      <c r="M59" s="17" t="e">
        <f>VLOOKUP(J59,'Hàng hóa'!$C$5:$H$22,6,0)</f>
        <v>#N/A</v>
      </c>
      <c r="N59" s="17" t="e">
        <f t="shared" si="0"/>
        <v>#N/A</v>
      </c>
      <c r="O59" s="18"/>
      <c r="P59" s="17" t="e">
        <f t="shared" si="1"/>
        <v>#N/A</v>
      </c>
      <c r="Q59" s="13" t="e">
        <f>VLOOKUP(I59,'[1]Nhân viên'!$E$20:$F$41,2,0)</f>
        <v>#N/A</v>
      </c>
      <c r="R59" s="24"/>
    </row>
    <row r="60" spans="1:18" x14ac:dyDescent="0.2">
      <c r="A60" s="11">
        <v>34</v>
      </c>
      <c r="D60" s="13" t="e">
        <f>VLOOKUP(C60,'Nhân viên'!$B$5:$C$48,2,0)</f>
        <v>#N/A</v>
      </c>
      <c r="E60" s="188"/>
      <c r="G60" s="13"/>
      <c r="H60" s="13"/>
      <c r="I60" s="13"/>
      <c r="L60" s="13" t="e">
        <f>VLOOKUP(J60,'Hàng hóa'!$C$5:$D$50,2,0)</f>
        <v>#N/A</v>
      </c>
      <c r="M60" s="17" t="e">
        <f>VLOOKUP(J60,'Hàng hóa'!$C$5:$H$22,6,0)</f>
        <v>#N/A</v>
      </c>
      <c r="N60" s="17" t="e">
        <f t="shared" si="0"/>
        <v>#N/A</v>
      </c>
      <c r="O60" s="18"/>
      <c r="P60" s="17" t="e">
        <f t="shared" si="1"/>
        <v>#N/A</v>
      </c>
      <c r="Q60" s="13" t="e">
        <f>VLOOKUP(I60,'[1]Nhân viên'!$E$20:$F$41,2,0)</f>
        <v>#N/A</v>
      </c>
    </row>
    <row r="61" spans="1:18" x14ac:dyDescent="0.2">
      <c r="A61" s="11">
        <v>35</v>
      </c>
      <c r="C61" s="11"/>
      <c r="D61" s="13" t="e">
        <f>VLOOKUP(C61,'Nhân viên'!$B$5:$C$48,2,0)</f>
        <v>#N/A</v>
      </c>
      <c r="F61" s="134"/>
      <c r="G61" s="13"/>
      <c r="H61" s="13"/>
      <c r="I61" s="13"/>
      <c r="L61" s="13" t="e">
        <f>VLOOKUP(J61,'Hàng hóa'!$C$5:$D$50,2,0)</f>
        <v>#N/A</v>
      </c>
      <c r="M61" s="17" t="e">
        <f>VLOOKUP(J61,'Hàng hóa'!$C$5:$H$22,6,0)</f>
        <v>#N/A</v>
      </c>
      <c r="N61" s="17" t="e">
        <f t="shared" si="0"/>
        <v>#N/A</v>
      </c>
      <c r="O61" s="18"/>
      <c r="P61" s="17" t="e">
        <f t="shared" si="1"/>
        <v>#N/A</v>
      </c>
      <c r="Q61" s="13" t="e">
        <f>VLOOKUP(I61,'[1]Nhân viên'!$E$20:$F$41,2,0)</f>
        <v>#N/A</v>
      </c>
    </row>
    <row r="62" spans="1:18" x14ac:dyDescent="0.2">
      <c r="A62" s="11">
        <v>36</v>
      </c>
      <c r="C62" s="11"/>
      <c r="D62" s="13" t="e">
        <f>VLOOKUP(C62,'Nhân viên'!$B$5:$C$48,2,0)</f>
        <v>#N/A</v>
      </c>
      <c r="F62" s="134"/>
      <c r="G62" s="13"/>
      <c r="H62" s="13"/>
      <c r="I62" s="13"/>
      <c r="J62" s="26"/>
      <c r="K62" s="26"/>
      <c r="L62" s="13" t="e">
        <f>VLOOKUP(J62,'Hàng hóa'!$C$5:$D$50,2,0)</f>
        <v>#N/A</v>
      </c>
      <c r="M62" s="17" t="e">
        <f>VLOOKUP(J62,'Hàng hóa'!$C$5:$H$22,6,0)</f>
        <v>#N/A</v>
      </c>
      <c r="N62" s="17" t="e">
        <f t="shared" si="0"/>
        <v>#N/A</v>
      </c>
      <c r="O62" s="18"/>
      <c r="P62" s="17" t="e">
        <f t="shared" si="1"/>
        <v>#N/A</v>
      </c>
      <c r="Q62" s="13" t="e">
        <f>VLOOKUP(I62,'[1]Nhân viên'!$E$20:$F$41,2,0)</f>
        <v>#N/A</v>
      </c>
      <c r="R62" s="24"/>
    </row>
    <row r="63" spans="1:18" x14ac:dyDescent="0.2">
      <c r="A63" s="11">
        <v>37</v>
      </c>
      <c r="C63" s="11"/>
      <c r="D63" s="13" t="e">
        <f>VLOOKUP(C63,'Nhân viên'!$B$5:$C$48,2,0)</f>
        <v>#N/A</v>
      </c>
      <c r="E63" s="28"/>
      <c r="F63" s="134"/>
      <c r="G63" s="13"/>
      <c r="H63" s="24"/>
      <c r="I63" s="13"/>
      <c r="L63" s="13" t="e">
        <f>VLOOKUP(J63,'Hàng hóa'!$C$5:$D$50,2,0)</f>
        <v>#N/A</v>
      </c>
      <c r="M63" s="17" t="e">
        <f>VLOOKUP(J63,'Hàng hóa'!$C$5:$H$22,6,0)</f>
        <v>#N/A</v>
      </c>
      <c r="N63" s="17" t="e">
        <f t="shared" si="0"/>
        <v>#N/A</v>
      </c>
      <c r="O63" s="18"/>
      <c r="P63" s="17" t="e">
        <f t="shared" si="1"/>
        <v>#N/A</v>
      </c>
      <c r="Q63" s="13" t="e">
        <f>VLOOKUP(I63,'[1]Nhân viên'!$E$20:$F$41,2,0)</f>
        <v>#N/A</v>
      </c>
      <c r="R63" s="24"/>
    </row>
    <row r="64" spans="1:18" x14ac:dyDescent="0.2">
      <c r="A64" s="11">
        <v>38</v>
      </c>
      <c r="C64" s="11"/>
      <c r="D64" s="13" t="e">
        <f>VLOOKUP(C64,'Nhân viên'!$B$5:$C$48,2,0)</f>
        <v>#N/A</v>
      </c>
      <c r="E64" s="28"/>
      <c r="F64" s="134"/>
      <c r="G64" s="13"/>
      <c r="H64" s="24"/>
      <c r="I64" s="13"/>
      <c r="J64" s="26"/>
      <c r="K64" s="26"/>
      <c r="L64" s="13" t="e">
        <f>VLOOKUP(J64,'Hàng hóa'!$C$5:$D$50,2,0)</f>
        <v>#N/A</v>
      </c>
      <c r="M64" s="17" t="e">
        <f>VLOOKUP(J64,'Hàng hóa'!$C$5:$H$22,6,0)</f>
        <v>#N/A</v>
      </c>
      <c r="N64" s="17" t="e">
        <f t="shared" si="0"/>
        <v>#N/A</v>
      </c>
      <c r="O64" s="18"/>
      <c r="P64" s="17" t="e">
        <f t="shared" si="1"/>
        <v>#N/A</v>
      </c>
      <c r="Q64" s="13" t="e">
        <f>VLOOKUP(I64,'[1]Nhân viên'!$E$20:$F$41,2,0)</f>
        <v>#N/A</v>
      </c>
      <c r="R64" s="24"/>
    </row>
    <row r="65" spans="1:18" x14ac:dyDescent="0.2">
      <c r="A65" s="11">
        <v>39</v>
      </c>
      <c r="C65" s="11"/>
      <c r="D65" s="13" t="e">
        <f>VLOOKUP(C65,'Nhân viên'!$B$5:$C$48,2,0)</f>
        <v>#N/A</v>
      </c>
      <c r="E65" s="28"/>
      <c r="G65" s="13"/>
      <c r="H65" s="24"/>
      <c r="I65" s="13"/>
      <c r="L65" s="13" t="e">
        <f>VLOOKUP(J65,'Hàng hóa'!$C$5:$D$50,2,0)</f>
        <v>#N/A</v>
      </c>
      <c r="M65" s="17" t="e">
        <f>VLOOKUP(J65,'Hàng hóa'!$C$5:$H$22,6,0)</f>
        <v>#N/A</v>
      </c>
      <c r="N65" s="17" t="e">
        <f t="shared" si="0"/>
        <v>#N/A</v>
      </c>
      <c r="O65" s="18"/>
      <c r="P65" s="17" t="e">
        <f t="shared" si="1"/>
        <v>#N/A</v>
      </c>
      <c r="Q65" s="13" t="e">
        <f>VLOOKUP(I65,'[1]Nhân viên'!$E$20:$F$41,2,0)</f>
        <v>#N/A</v>
      </c>
      <c r="R65" s="24"/>
    </row>
    <row r="66" spans="1:18" x14ac:dyDescent="0.2">
      <c r="A66" s="11">
        <v>40</v>
      </c>
      <c r="D66" s="13" t="e">
        <f>VLOOKUP(C66,'Nhân viên'!$B$5:$C$48,2,0)</f>
        <v>#N/A</v>
      </c>
      <c r="E66" s="28"/>
      <c r="G66" s="13"/>
      <c r="H66" s="24"/>
      <c r="I66" s="13"/>
      <c r="L66" s="13" t="e">
        <f>VLOOKUP(J66,'Hàng hóa'!$C$5:$D$50,2,0)</f>
        <v>#N/A</v>
      </c>
      <c r="M66" s="17" t="e">
        <f>VLOOKUP(J66,'Hàng hóa'!$C$5:$H$22,6,0)</f>
        <v>#N/A</v>
      </c>
      <c r="N66" s="17" t="e">
        <f t="shared" si="0"/>
        <v>#N/A</v>
      </c>
      <c r="O66" s="18"/>
      <c r="P66" s="17" t="e">
        <f t="shared" si="1"/>
        <v>#N/A</v>
      </c>
      <c r="Q66" s="13" t="e">
        <f>VLOOKUP(I66,'[1]Nhân viên'!$E$20:$F$41,2,0)</f>
        <v>#N/A</v>
      </c>
      <c r="R66" s="24"/>
    </row>
    <row r="67" spans="1:18" x14ac:dyDescent="0.2">
      <c r="A67" s="11">
        <v>41</v>
      </c>
      <c r="D67" s="13" t="e">
        <f>VLOOKUP(C67,'Nhân viên'!$B$5:$C$48,2,0)</f>
        <v>#N/A</v>
      </c>
      <c r="E67" s="28"/>
      <c r="G67" s="13"/>
      <c r="H67" s="24"/>
      <c r="I67" s="13"/>
      <c r="L67" s="13" t="e">
        <f>VLOOKUP(J67,'Hàng hóa'!$C$5:$D$50,2,0)</f>
        <v>#N/A</v>
      </c>
      <c r="M67" s="17" t="e">
        <f>VLOOKUP(J67,'Hàng hóa'!$C$5:$H$22,6,0)</f>
        <v>#N/A</v>
      </c>
      <c r="N67" s="17" t="e">
        <f t="shared" si="0"/>
        <v>#N/A</v>
      </c>
      <c r="O67" s="18"/>
      <c r="P67" s="17" t="e">
        <f t="shared" si="1"/>
        <v>#N/A</v>
      </c>
      <c r="Q67" s="13" t="e">
        <f>VLOOKUP(I67,'[1]Nhân viên'!$E$20:$F$41,2,0)</f>
        <v>#N/A</v>
      </c>
      <c r="R67" s="24"/>
    </row>
    <row r="68" spans="1:18" x14ac:dyDescent="0.2">
      <c r="A68" s="11">
        <v>42</v>
      </c>
      <c r="D68" s="13" t="e">
        <f>VLOOKUP(C68,'Nhân viên'!$B$5:$C$48,2,0)</f>
        <v>#N/A</v>
      </c>
      <c r="G68" s="13"/>
      <c r="H68" s="24"/>
      <c r="I68" s="13"/>
      <c r="L68" s="13" t="e">
        <f>VLOOKUP(J68,'Hàng hóa'!$C$5:$D$50,2,0)</f>
        <v>#N/A</v>
      </c>
      <c r="M68" s="17" t="e">
        <f>VLOOKUP(J68,'Hàng hóa'!$C$5:$H$22,6,0)</f>
        <v>#N/A</v>
      </c>
      <c r="N68" s="17" t="e">
        <f t="shared" si="0"/>
        <v>#N/A</v>
      </c>
      <c r="O68" s="18"/>
      <c r="P68" s="17" t="e">
        <f t="shared" si="1"/>
        <v>#N/A</v>
      </c>
      <c r="Q68" s="13" t="e">
        <f>VLOOKUP(I68,'[1]Nhân viên'!$E$20:$F$41,2,0)</f>
        <v>#N/A</v>
      </c>
      <c r="R68" s="24"/>
    </row>
    <row r="69" spans="1:18" x14ac:dyDescent="0.2">
      <c r="A69" s="11">
        <v>43</v>
      </c>
      <c r="D69" s="13" t="e">
        <f>VLOOKUP(C69,'Nhân viên'!$B$5:$C$48,2,0)</f>
        <v>#N/A</v>
      </c>
      <c r="G69" s="13"/>
      <c r="H69" s="24"/>
      <c r="I69" s="13"/>
      <c r="J69" s="26"/>
      <c r="K69" s="26"/>
      <c r="L69" s="13" t="e">
        <f>VLOOKUP(J69,'Hàng hóa'!$C$5:$D$50,2,0)</f>
        <v>#N/A</v>
      </c>
      <c r="M69" s="17" t="e">
        <f>VLOOKUP(J69,'Hàng hóa'!$C$5:$H$22,6,0)</f>
        <v>#N/A</v>
      </c>
      <c r="N69" s="17" t="e">
        <f t="shared" si="0"/>
        <v>#N/A</v>
      </c>
      <c r="O69" s="18"/>
      <c r="P69" s="17" t="e">
        <f t="shared" si="1"/>
        <v>#N/A</v>
      </c>
      <c r="Q69" s="13" t="e">
        <f>VLOOKUP(I69,'[1]Nhân viên'!$E$20:$F$41,2,0)</f>
        <v>#N/A</v>
      </c>
      <c r="R69" s="24"/>
    </row>
    <row r="70" spans="1:18" x14ac:dyDescent="0.2">
      <c r="A70" s="11">
        <v>44</v>
      </c>
      <c r="D70" s="13" t="e">
        <f>VLOOKUP(C70,'Nhân viên'!$B$5:$C$48,2,0)</f>
        <v>#N/A</v>
      </c>
      <c r="G70" s="13"/>
      <c r="I70" s="13"/>
      <c r="L70" s="13" t="e">
        <f>VLOOKUP(J70,'Hàng hóa'!$C$5:$D$50,2,0)</f>
        <v>#N/A</v>
      </c>
      <c r="M70" s="17" t="e">
        <f>VLOOKUP(J70,'Hàng hóa'!$C$5:$H$22,6,0)</f>
        <v>#N/A</v>
      </c>
      <c r="N70" s="17" t="e">
        <f t="shared" si="0"/>
        <v>#N/A</v>
      </c>
      <c r="O70" s="18"/>
      <c r="P70" s="17" t="e">
        <f t="shared" si="1"/>
        <v>#N/A</v>
      </c>
      <c r="Q70" s="13" t="e">
        <f>VLOOKUP(I70,'[1]Nhân viên'!$E$20:$F$41,2,0)</f>
        <v>#N/A</v>
      </c>
    </row>
    <row r="71" spans="1:18" x14ac:dyDescent="0.2">
      <c r="A71" s="11">
        <v>45</v>
      </c>
      <c r="D71" s="13" t="e">
        <f>VLOOKUP(C71,'Nhân viên'!$B$5:$C$48,2,0)</f>
        <v>#N/A</v>
      </c>
      <c r="G71" s="13"/>
      <c r="I71" s="13"/>
      <c r="L71" s="13" t="e">
        <f>VLOOKUP(J71,'Hàng hóa'!$C$5:$D$50,2,0)</f>
        <v>#N/A</v>
      </c>
      <c r="M71" s="17" t="e">
        <f>VLOOKUP(J71,'Hàng hóa'!$C$5:$H$22,6,0)</f>
        <v>#N/A</v>
      </c>
      <c r="N71" s="17" t="e">
        <f t="shared" si="0"/>
        <v>#N/A</v>
      </c>
      <c r="O71" s="18"/>
      <c r="P71" s="17" t="e">
        <f t="shared" si="1"/>
        <v>#N/A</v>
      </c>
      <c r="Q71" s="13" t="e">
        <f>VLOOKUP(I71,'[1]Nhân viên'!$E$20:$F$41,2,0)</f>
        <v>#N/A</v>
      </c>
    </row>
    <row r="72" spans="1:18" x14ac:dyDescent="0.2">
      <c r="A72" s="11">
        <v>46</v>
      </c>
      <c r="D72" s="13" t="e">
        <f>VLOOKUP(C72,'Nhân viên'!$B$5:$C$48,2,0)</f>
        <v>#N/A</v>
      </c>
      <c r="G72" s="13"/>
      <c r="H72" s="24"/>
      <c r="I72" s="13"/>
      <c r="L72" s="13" t="e">
        <f>VLOOKUP(J72,'Hàng hóa'!$C$5:$D$50,2,0)</f>
        <v>#N/A</v>
      </c>
      <c r="M72" s="17" t="e">
        <f>VLOOKUP(J72,'Hàng hóa'!$C$5:$H$22,6,0)</f>
        <v>#N/A</v>
      </c>
      <c r="N72" s="17" t="e">
        <f t="shared" si="0"/>
        <v>#N/A</v>
      </c>
      <c r="O72" s="18"/>
      <c r="P72" s="17" t="e">
        <f t="shared" si="1"/>
        <v>#N/A</v>
      </c>
      <c r="Q72" s="13" t="e">
        <f>VLOOKUP(I72,'[1]Nhân viên'!$E$20:$F$41,2,0)</f>
        <v>#N/A</v>
      </c>
    </row>
    <row r="73" spans="1:18" x14ac:dyDescent="0.2">
      <c r="A73" s="11">
        <v>47</v>
      </c>
      <c r="D73" s="13" t="e">
        <f>VLOOKUP(C73,'Nhân viên'!$B$5:$C$48,2,0)</f>
        <v>#N/A</v>
      </c>
      <c r="G73" s="13"/>
      <c r="H73" s="13"/>
      <c r="I73" s="13"/>
      <c r="L73" s="13" t="e">
        <f>VLOOKUP(J73,'Hàng hóa'!$C$5:$D$50,2,0)</f>
        <v>#N/A</v>
      </c>
      <c r="M73" s="17" t="e">
        <f>VLOOKUP(J73,'Hàng hóa'!$C$5:$H$22,6,0)</f>
        <v>#N/A</v>
      </c>
      <c r="N73" s="17" t="e">
        <f t="shared" si="0"/>
        <v>#N/A</v>
      </c>
      <c r="O73" s="18"/>
      <c r="P73" s="17" t="e">
        <f t="shared" si="1"/>
        <v>#N/A</v>
      </c>
      <c r="Q73" s="13" t="e">
        <f>VLOOKUP(I73,'[1]Nhân viên'!$E$20:$F$41,2,0)</f>
        <v>#N/A</v>
      </c>
    </row>
    <row r="74" spans="1:18" x14ac:dyDescent="0.2">
      <c r="A74" s="11">
        <v>48</v>
      </c>
      <c r="D74" s="13" t="e">
        <f>VLOOKUP(C74,'Nhân viên'!$B$5:$C$48,2,0)</f>
        <v>#N/A</v>
      </c>
      <c r="G74" s="13"/>
      <c r="H74" s="21"/>
      <c r="I74" s="13"/>
      <c r="L74" s="13" t="e">
        <f>VLOOKUP(J74,'Hàng hóa'!$C$5:$D$50,2,0)</f>
        <v>#N/A</v>
      </c>
      <c r="M74" s="17" t="e">
        <f>VLOOKUP(J74,'Hàng hóa'!$C$5:$H$22,6,0)</f>
        <v>#N/A</v>
      </c>
      <c r="N74" s="17" t="e">
        <f t="shared" si="0"/>
        <v>#N/A</v>
      </c>
      <c r="O74" s="18"/>
      <c r="P74" s="17" t="e">
        <f t="shared" si="1"/>
        <v>#N/A</v>
      </c>
      <c r="Q74" s="13" t="e">
        <f>VLOOKUP(I74,'[1]Nhân viên'!$E$20:$F$41,2,0)</f>
        <v>#N/A</v>
      </c>
    </row>
    <row r="75" spans="1:18" x14ac:dyDescent="0.2">
      <c r="A75" s="11">
        <v>49</v>
      </c>
      <c r="D75" s="13" t="e">
        <f>VLOOKUP(C75,'Nhân viên'!$B$5:$C$48,2,0)</f>
        <v>#N/A</v>
      </c>
      <c r="G75" s="13"/>
      <c r="H75" s="13"/>
      <c r="I75" s="13"/>
      <c r="L75" s="13" t="e">
        <f>VLOOKUP(J75,'Hàng hóa'!$C$5:$D$50,2,0)</f>
        <v>#N/A</v>
      </c>
      <c r="M75" s="17" t="e">
        <f>VLOOKUP(J75,'Hàng hóa'!$C$5:$H$22,6,0)</f>
        <v>#N/A</v>
      </c>
      <c r="N75" s="17" t="e">
        <f t="shared" si="0"/>
        <v>#N/A</v>
      </c>
      <c r="O75" s="18"/>
      <c r="P75" s="17" t="e">
        <f t="shared" si="1"/>
        <v>#N/A</v>
      </c>
      <c r="Q75" s="13" t="e">
        <f>VLOOKUP(I75,'[1]Nhân viên'!$E$20:$F$41,2,0)</f>
        <v>#N/A</v>
      </c>
    </row>
    <row r="76" spans="1:18" x14ac:dyDescent="0.2">
      <c r="A76" s="11">
        <v>50</v>
      </c>
      <c r="D76" s="13" t="e">
        <f>VLOOKUP(C76,'Nhân viên'!$B$5:$C$48,2,0)</f>
        <v>#N/A</v>
      </c>
      <c r="G76" s="13"/>
      <c r="H76" s="24"/>
      <c r="I76" s="13"/>
      <c r="L76" s="13" t="e">
        <f>VLOOKUP(J76,'Hàng hóa'!$C$5:$D$50,2,0)</f>
        <v>#N/A</v>
      </c>
      <c r="M76" s="17" t="e">
        <f>VLOOKUP(J76,'Hàng hóa'!$C$5:$H$22,6,0)</f>
        <v>#N/A</v>
      </c>
      <c r="N76" s="17" t="e">
        <f t="shared" si="0"/>
        <v>#N/A</v>
      </c>
      <c r="O76" s="18"/>
      <c r="P76" s="17" t="e">
        <f t="shared" si="1"/>
        <v>#N/A</v>
      </c>
      <c r="Q76" s="13" t="e">
        <f>VLOOKUP(I76,'[1]Nhân viên'!$E$20:$F$41,2,0)</f>
        <v>#N/A</v>
      </c>
    </row>
    <row r="77" spans="1:18" x14ac:dyDescent="0.2">
      <c r="A77" s="11">
        <v>51</v>
      </c>
      <c r="D77" s="13" t="e">
        <f>VLOOKUP(C77,'Nhân viên'!$B$5:$C$48,2,0)</f>
        <v>#N/A</v>
      </c>
      <c r="G77" s="13"/>
      <c r="H77" s="24"/>
      <c r="I77" s="13"/>
      <c r="L77" s="13" t="e">
        <f>VLOOKUP(J77,'Hàng hóa'!$C$5:$D$50,2,0)</f>
        <v>#N/A</v>
      </c>
      <c r="M77" s="17" t="e">
        <f>VLOOKUP(J77,'Hàng hóa'!$C$5:$H$22,6,0)</f>
        <v>#N/A</v>
      </c>
      <c r="N77" s="17" t="e">
        <f t="shared" si="0"/>
        <v>#N/A</v>
      </c>
      <c r="O77" s="18"/>
      <c r="P77" s="17" t="e">
        <f t="shared" si="1"/>
        <v>#N/A</v>
      </c>
      <c r="Q77" s="13" t="e">
        <f>VLOOKUP(I77,'[1]Nhân viên'!$E$20:$F$41,2,0)</f>
        <v>#N/A</v>
      </c>
    </row>
    <row r="78" spans="1:18" x14ac:dyDescent="0.2">
      <c r="A78" s="11">
        <v>52</v>
      </c>
      <c r="D78" s="13" t="e">
        <f>VLOOKUP(C78,'Nhân viên'!$B$5:$C$48,2,0)</f>
        <v>#N/A</v>
      </c>
      <c r="G78" s="13"/>
      <c r="H78" s="24"/>
      <c r="I78" s="13"/>
      <c r="L78" s="13" t="e">
        <f>VLOOKUP(J78,'Hàng hóa'!$C$5:$D$50,2,0)</f>
        <v>#N/A</v>
      </c>
      <c r="M78" s="17" t="e">
        <f>VLOOKUP(J78,'Hàng hóa'!$C$5:$H$22,6,0)</f>
        <v>#N/A</v>
      </c>
      <c r="N78" s="17" t="e">
        <f t="shared" si="0"/>
        <v>#N/A</v>
      </c>
      <c r="O78" s="18"/>
      <c r="P78" s="17" t="e">
        <f t="shared" si="1"/>
        <v>#N/A</v>
      </c>
      <c r="Q78" s="13" t="e">
        <f>VLOOKUP(I78,'[1]Nhân viên'!$E$20:$F$41,2,0)</f>
        <v>#N/A</v>
      </c>
    </row>
    <row r="79" spans="1:18" x14ac:dyDescent="0.2">
      <c r="A79" s="11">
        <v>53</v>
      </c>
      <c r="D79" s="13" t="e">
        <f>VLOOKUP(C79,'Nhân viên'!$B$5:$C$48,2,0)</f>
        <v>#N/A</v>
      </c>
      <c r="G79" s="13"/>
      <c r="H79" s="24"/>
      <c r="I79" s="13"/>
      <c r="L79" s="13" t="e">
        <f>VLOOKUP(J79,'Hàng hóa'!$C$5:$D$50,2,0)</f>
        <v>#N/A</v>
      </c>
      <c r="M79" s="17" t="e">
        <f>VLOOKUP(J79,'Hàng hóa'!$C$5:$H$22,6,0)</f>
        <v>#N/A</v>
      </c>
      <c r="N79" s="17" t="e">
        <f t="shared" si="0"/>
        <v>#N/A</v>
      </c>
      <c r="O79" s="18"/>
      <c r="P79" s="17" t="e">
        <f t="shared" si="1"/>
        <v>#N/A</v>
      </c>
      <c r="Q79" s="13" t="e">
        <f>VLOOKUP(I79,'[1]Nhân viên'!$E$20:$F$41,2,0)</f>
        <v>#N/A</v>
      </c>
    </row>
    <row r="80" spans="1:18" x14ac:dyDescent="0.2">
      <c r="A80" s="11">
        <v>54</v>
      </c>
      <c r="D80" s="13" t="e">
        <f>VLOOKUP(C80,'Nhân viên'!$B$5:$C$48,2,0)</f>
        <v>#N/A</v>
      </c>
      <c r="G80" s="13"/>
      <c r="H80" s="24"/>
      <c r="I80" s="13"/>
      <c r="L80" s="13" t="e">
        <f>VLOOKUP(J80,'Hàng hóa'!$C$5:$D$50,2,0)</f>
        <v>#N/A</v>
      </c>
      <c r="M80" s="17" t="e">
        <f>VLOOKUP(J80,'Hàng hóa'!$C$5:$H$22,6,0)</f>
        <v>#N/A</v>
      </c>
      <c r="N80" s="17" t="e">
        <f t="shared" si="0"/>
        <v>#N/A</v>
      </c>
      <c r="O80" s="18"/>
      <c r="P80" s="17" t="e">
        <f t="shared" si="1"/>
        <v>#N/A</v>
      </c>
      <c r="Q80" s="13" t="e">
        <f>VLOOKUP(I80,'[1]Nhân viên'!$E$20:$F$41,2,0)</f>
        <v>#N/A</v>
      </c>
    </row>
    <row r="81" spans="1:18" x14ac:dyDescent="0.2">
      <c r="A81" s="11">
        <v>55</v>
      </c>
      <c r="D81" s="13" t="e">
        <f>VLOOKUP(C81,'Nhân viên'!$B$5:$C$48,2,0)</f>
        <v>#N/A</v>
      </c>
      <c r="G81" s="13"/>
      <c r="H81" s="24"/>
      <c r="I81" s="13"/>
      <c r="L81" s="13" t="e">
        <f>VLOOKUP(J81,'Hàng hóa'!$C$5:$D$50,2,0)</f>
        <v>#N/A</v>
      </c>
      <c r="M81" s="17" t="e">
        <f>VLOOKUP(J81,'Hàng hóa'!$C$5:$H$22,6,0)</f>
        <v>#N/A</v>
      </c>
      <c r="N81" s="17" t="e">
        <f t="shared" si="0"/>
        <v>#N/A</v>
      </c>
      <c r="O81" s="18"/>
      <c r="P81" s="17" t="e">
        <f t="shared" si="1"/>
        <v>#N/A</v>
      </c>
      <c r="Q81" s="13" t="e">
        <f>VLOOKUP(I81,'[1]Nhân viên'!$E$20:$F$41,2,0)</f>
        <v>#N/A</v>
      </c>
    </row>
    <row r="82" spans="1:18" x14ac:dyDescent="0.2">
      <c r="A82" s="11">
        <v>56</v>
      </c>
      <c r="D82" s="13" t="e">
        <f>VLOOKUP(C82,'Nhân viên'!$B$5:$C$48,2,0)</f>
        <v>#N/A</v>
      </c>
      <c r="G82" s="13"/>
      <c r="H82" s="24"/>
      <c r="I82" s="13"/>
      <c r="J82" s="26"/>
      <c r="K82" s="26"/>
      <c r="L82" s="13" t="e">
        <f>VLOOKUP(J82,'Hàng hóa'!$C$5:$D$50,2,0)</f>
        <v>#N/A</v>
      </c>
      <c r="M82" s="17" t="e">
        <f>VLOOKUP(J82,'Hàng hóa'!$C$5:$H$22,6,0)</f>
        <v>#N/A</v>
      </c>
      <c r="N82" s="17" t="e">
        <f t="shared" si="0"/>
        <v>#N/A</v>
      </c>
      <c r="O82" s="18"/>
      <c r="P82" s="17" t="e">
        <f t="shared" si="1"/>
        <v>#N/A</v>
      </c>
      <c r="Q82" s="13" t="e">
        <f>VLOOKUP(I82,'[1]Nhân viên'!$E$20:$F$41,2,0)</f>
        <v>#N/A</v>
      </c>
      <c r="R82" s="24"/>
    </row>
    <row r="83" spans="1:18" x14ac:dyDescent="0.2">
      <c r="A83" s="11">
        <v>57</v>
      </c>
      <c r="D83" s="13" t="e">
        <f>VLOOKUP(C83,'Nhân viên'!$B$5:$C$48,2,0)</f>
        <v>#N/A</v>
      </c>
      <c r="G83" s="13"/>
      <c r="H83" s="24"/>
      <c r="I83" s="13"/>
      <c r="L83" s="13" t="e">
        <f>VLOOKUP(J83,'Hàng hóa'!$C$5:$D$50,2,0)</f>
        <v>#N/A</v>
      </c>
      <c r="M83" s="17" t="e">
        <f>VLOOKUP(J83,'Hàng hóa'!$C$5:$H$22,6,0)</f>
        <v>#N/A</v>
      </c>
      <c r="N83" s="17" t="e">
        <f t="shared" si="0"/>
        <v>#N/A</v>
      </c>
      <c r="O83" s="18"/>
      <c r="P83" s="17" t="e">
        <f t="shared" si="1"/>
        <v>#N/A</v>
      </c>
      <c r="Q83" s="13" t="e">
        <f>VLOOKUP(I83,'[1]Nhân viên'!$E$20:$F$41,2,0)</f>
        <v>#N/A</v>
      </c>
      <c r="R83" s="24"/>
    </row>
    <row r="84" spans="1:18" x14ac:dyDescent="0.2">
      <c r="A84" s="11">
        <v>58</v>
      </c>
      <c r="D84" s="13" t="e">
        <f>VLOOKUP(C84,'Nhân viên'!$B$5:$C$48,2,0)</f>
        <v>#N/A</v>
      </c>
      <c r="F84" s="134"/>
      <c r="G84" s="13"/>
      <c r="I84" s="13"/>
      <c r="L84" s="13" t="e">
        <f>VLOOKUP(J84,'Hàng hóa'!$C$5:$D$50,2,0)</f>
        <v>#N/A</v>
      </c>
      <c r="M84" s="17" t="e">
        <f>VLOOKUP(J84,'Hàng hóa'!$C$5:$H$22,6,0)</f>
        <v>#N/A</v>
      </c>
      <c r="N84" s="17" t="e">
        <f t="shared" si="0"/>
        <v>#N/A</v>
      </c>
      <c r="O84" s="18"/>
      <c r="P84" s="17" t="e">
        <f t="shared" si="1"/>
        <v>#N/A</v>
      </c>
      <c r="Q84" s="13" t="e">
        <f>VLOOKUP(I84,'[1]Nhân viên'!$E$20:$F$41,2,0)</f>
        <v>#N/A</v>
      </c>
    </row>
    <row r="85" spans="1:18" x14ac:dyDescent="0.2">
      <c r="A85" s="11">
        <v>59</v>
      </c>
      <c r="D85" s="13" t="e">
        <f>VLOOKUP(C85,'Nhân viên'!$B$5:$C$48,2,0)</f>
        <v>#N/A</v>
      </c>
      <c r="F85" s="134"/>
      <c r="G85" s="13"/>
      <c r="I85" s="13"/>
      <c r="L85" s="13" t="e">
        <f>VLOOKUP(J85,'Hàng hóa'!$C$5:$D$50,2,0)</f>
        <v>#N/A</v>
      </c>
      <c r="M85" s="17" t="e">
        <f>VLOOKUP(J85,'Hàng hóa'!$C$5:$H$22,6,0)</f>
        <v>#N/A</v>
      </c>
      <c r="N85" s="17" t="e">
        <f t="shared" si="0"/>
        <v>#N/A</v>
      </c>
      <c r="O85" s="18"/>
      <c r="P85" s="17" t="e">
        <f t="shared" si="1"/>
        <v>#N/A</v>
      </c>
      <c r="Q85" s="13" t="e">
        <f>VLOOKUP(I85,'[1]Nhân viên'!$E$20:$F$41,2,0)</f>
        <v>#N/A</v>
      </c>
    </row>
    <row r="86" spans="1:18" x14ac:dyDescent="0.2">
      <c r="A86" s="11">
        <v>60</v>
      </c>
      <c r="D86" s="13" t="e">
        <f>VLOOKUP(C86,'Nhân viên'!$B$5:$C$48,2,0)</f>
        <v>#N/A</v>
      </c>
      <c r="F86" s="134"/>
      <c r="G86" s="13"/>
      <c r="H86" s="24"/>
      <c r="I86" s="13"/>
      <c r="L86" s="13" t="e">
        <f>VLOOKUP(J86,'Hàng hóa'!$C$5:$D$50,2,0)</f>
        <v>#N/A</v>
      </c>
      <c r="M86" s="17" t="e">
        <f>VLOOKUP(J86,'Hàng hóa'!$C$5:$H$22,6,0)</f>
        <v>#N/A</v>
      </c>
      <c r="N86" s="17" t="e">
        <f t="shared" si="0"/>
        <v>#N/A</v>
      </c>
      <c r="O86" s="18"/>
      <c r="P86" s="17" t="e">
        <f t="shared" ref="P86:P149" si="3">N86*O86+N86</f>
        <v>#N/A</v>
      </c>
      <c r="Q86" s="13" t="e">
        <f>VLOOKUP(I86,'[1]Nhân viên'!$E$20:$F$41,2,0)</f>
        <v>#N/A</v>
      </c>
    </row>
    <row r="87" spans="1:18" x14ac:dyDescent="0.2">
      <c r="A87" s="11">
        <v>61</v>
      </c>
      <c r="D87" s="13" t="e">
        <f>VLOOKUP(C87,'Nhân viên'!$B$5:$C$48,2,0)</f>
        <v>#N/A</v>
      </c>
      <c r="F87" s="134"/>
      <c r="G87" s="13"/>
      <c r="I87" s="13"/>
      <c r="L87" s="13" t="e">
        <f>VLOOKUP(J87,'Hàng hóa'!$C$5:$D$50,2,0)</f>
        <v>#N/A</v>
      </c>
      <c r="M87" s="17" t="e">
        <f>VLOOKUP(J87,'Hàng hóa'!$C$5:$H$22,6,0)</f>
        <v>#N/A</v>
      </c>
      <c r="N87" s="17" t="e">
        <f t="shared" si="0"/>
        <v>#N/A</v>
      </c>
      <c r="O87" s="18"/>
      <c r="P87" s="17" t="e">
        <f t="shared" si="3"/>
        <v>#N/A</v>
      </c>
      <c r="Q87" s="13" t="e">
        <f>VLOOKUP(I87,'[1]Nhân viên'!$E$20:$F$41,2,0)</f>
        <v>#N/A</v>
      </c>
    </row>
    <row r="88" spans="1:18" x14ac:dyDescent="0.2">
      <c r="A88" s="11">
        <v>62</v>
      </c>
      <c r="D88" s="13" t="e">
        <f>VLOOKUP(C88,'Nhân viên'!$B$5:$C$48,2,0)</f>
        <v>#N/A</v>
      </c>
      <c r="F88" s="134"/>
      <c r="G88" s="13"/>
      <c r="I88" s="13"/>
      <c r="L88" s="13" t="e">
        <f>VLOOKUP(J88,'Hàng hóa'!$C$5:$D$50,2,0)</f>
        <v>#N/A</v>
      </c>
      <c r="M88" s="17" t="e">
        <f>VLOOKUP(J88,'Hàng hóa'!$C$5:$H$22,6,0)</f>
        <v>#N/A</v>
      </c>
      <c r="N88" s="17" t="e">
        <f t="shared" si="0"/>
        <v>#N/A</v>
      </c>
      <c r="O88" s="18"/>
      <c r="P88" s="17" t="e">
        <f t="shared" si="3"/>
        <v>#N/A</v>
      </c>
      <c r="Q88" s="13" t="e">
        <f>VLOOKUP(I88,'[1]Nhân viên'!$E$20:$F$41,2,0)</f>
        <v>#N/A</v>
      </c>
    </row>
    <row r="89" spans="1:18" x14ac:dyDescent="0.2">
      <c r="A89" s="11">
        <v>63</v>
      </c>
      <c r="D89" s="13" t="e">
        <f>VLOOKUP(C89,'Nhân viên'!$B$5:$C$48,2,0)</f>
        <v>#N/A</v>
      </c>
      <c r="F89" s="134"/>
      <c r="G89" s="13"/>
      <c r="I89" s="13"/>
      <c r="L89" s="13" t="e">
        <f>VLOOKUP(J89,'Hàng hóa'!$C$5:$D$50,2,0)</f>
        <v>#N/A</v>
      </c>
      <c r="M89" s="17" t="e">
        <f>VLOOKUP(J89,'Hàng hóa'!$C$5:$H$22,6,0)</f>
        <v>#N/A</v>
      </c>
      <c r="N89" s="17" t="e">
        <f t="shared" si="0"/>
        <v>#N/A</v>
      </c>
      <c r="O89" s="18"/>
      <c r="P89" s="17" t="e">
        <f t="shared" si="3"/>
        <v>#N/A</v>
      </c>
      <c r="Q89" s="13" t="e">
        <f>VLOOKUP(I89,'[1]Nhân viên'!$E$20:$F$41,2,0)</f>
        <v>#N/A</v>
      </c>
    </row>
    <row r="90" spans="1:18" x14ac:dyDescent="0.2">
      <c r="A90" s="11">
        <v>64</v>
      </c>
      <c r="D90" s="13" t="s">
        <v>1604</v>
      </c>
      <c r="G90" s="13"/>
      <c r="H90" s="21"/>
      <c r="I90" s="13"/>
      <c r="L90" s="13" t="e">
        <f>VLOOKUP(J90,'Hàng hóa'!$C$5:$D$50,2,0)</f>
        <v>#N/A</v>
      </c>
      <c r="M90" s="17" t="e">
        <f>VLOOKUP(J90,'Hàng hóa'!$C$5:$H$22,6,0)</f>
        <v>#N/A</v>
      </c>
      <c r="N90" s="17" t="e">
        <f t="shared" si="0"/>
        <v>#N/A</v>
      </c>
      <c r="O90" s="18"/>
      <c r="P90" s="17" t="e">
        <f t="shared" si="3"/>
        <v>#N/A</v>
      </c>
      <c r="Q90" s="13" t="e">
        <f>VLOOKUP(I90,'[1]Nhân viên'!$E$20:$F$41,2,0)</f>
        <v>#N/A</v>
      </c>
    </row>
    <row r="91" spans="1:18" x14ac:dyDescent="0.2">
      <c r="A91" s="11">
        <v>65</v>
      </c>
      <c r="D91" s="13" t="s">
        <v>1604</v>
      </c>
      <c r="G91" s="13"/>
      <c r="H91" s="21"/>
      <c r="I91" s="13"/>
      <c r="L91" s="13" t="e">
        <f>VLOOKUP(J91,'Hàng hóa'!$C$5:$D$50,2,0)</f>
        <v>#N/A</v>
      </c>
      <c r="M91" s="17" t="e">
        <f>VLOOKUP(J91,'Hàng hóa'!$C$5:$H$22,6,0)</f>
        <v>#N/A</v>
      </c>
      <c r="N91" s="17" t="e">
        <f t="shared" ref="N91:N154" si="4">K91*M91</f>
        <v>#N/A</v>
      </c>
      <c r="O91" s="18"/>
      <c r="P91" s="17" t="e">
        <f t="shared" si="3"/>
        <v>#N/A</v>
      </c>
      <c r="Q91" s="13" t="e">
        <f>VLOOKUP(I91,'[1]Nhân viên'!$E$20:$F$41,2,0)</f>
        <v>#N/A</v>
      </c>
    </row>
    <row r="92" spans="1:18" x14ac:dyDescent="0.2">
      <c r="A92" s="11">
        <v>66</v>
      </c>
      <c r="D92" s="13" t="e">
        <f>VLOOKUP(C92,'Nhân viên'!$B$5:$C$48,2,0)</f>
        <v>#N/A</v>
      </c>
      <c r="G92" s="13"/>
      <c r="H92" s="21"/>
      <c r="I92" s="13"/>
      <c r="L92" s="13" t="e">
        <f>VLOOKUP(J92,'Hàng hóa'!$C$5:$D$50,2,0)</f>
        <v>#N/A</v>
      </c>
      <c r="M92" s="17" t="e">
        <f>VLOOKUP(J92,'Hàng hóa'!$C$5:$H$22,6,0)</f>
        <v>#N/A</v>
      </c>
      <c r="N92" s="17" t="e">
        <f t="shared" si="4"/>
        <v>#N/A</v>
      </c>
      <c r="O92" s="18"/>
      <c r="P92" s="17" t="e">
        <f t="shared" si="3"/>
        <v>#N/A</v>
      </c>
      <c r="Q92" s="13" t="e">
        <f>VLOOKUP(I92,'[1]Nhân viên'!$E$20:$F$41,2,0)</f>
        <v>#N/A</v>
      </c>
    </row>
    <row r="93" spans="1:18" x14ac:dyDescent="0.2">
      <c r="A93" s="11">
        <v>67</v>
      </c>
      <c r="D93" s="13" t="e">
        <f>VLOOKUP(C93,'Nhân viên'!$B$5:$C$48,2,0)</f>
        <v>#N/A</v>
      </c>
      <c r="G93" s="13"/>
      <c r="H93" s="21"/>
      <c r="I93" s="13"/>
      <c r="L93" s="13" t="e">
        <f>VLOOKUP(J93,'Hàng hóa'!$C$5:$D$50,2,0)</f>
        <v>#N/A</v>
      </c>
      <c r="M93" s="17" t="e">
        <f>VLOOKUP(J93,'Hàng hóa'!$C$5:$H$22,6,0)</f>
        <v>#N/A</v>
      </c>
      <c r="N93" s="17" t="e">
        <f t="shared" si="4"/>
        <v>#N/A</v>
      </c>
      <c r="O93" s="18"/>
      <c r="P93" s="17" t="e">
        <f t="shared" si="3"/>
        <v>#N/A</v>
      </c>
      <c r="Q93" s="13" t="e">
        <f>VLOOKUP(I93,'[1]Nhân viên'!$E$20:$F$41,2,0)</f>
        <v>#N/A</v>
      </c>
    </row>
    <row r="94" spans="1:18" x14ac:dyDescent="0.2">
      <c r="A94" s="11">
        <v>68</v>
      </c>
      <c r="D94" s="13" t="e">
        <f>VLOOKUP(C94,'Nhân viên'!$B$5:$C$48,2,0)</f>
        <v>#N/A</v>
      </c>
      <c r="G94" s="13"/>
      <c r="H94" s="21"/>
      <c r="I94" s="13"/>
      <c r="L94" s="13" t="e">
        <f>VLOOKUP(J94,'Hàng hóa'!$C$5:$D$50,2,0)</f>
        <v>#N/A</v>
      </c>
      <c r="M94" s="17" t="e">
        <f>VLOOKUP(J94,'Hàng hóa'!$C$5:$H$22,6,0)</f>
        <v>#N/A</v>
      </c>
      <c r="N94" s="17" t="e">
        <f t="shared" si="4"/>
        <v>#N/A</v>
      </c>
      <c r="O94" s="18"/>
      <c r="P94" s="17" t="e">
        <f t="shared" si="3"/>
        <v>#N/A</v>
      </c>
      <c r="Q94" s="13" t="e">
        <f>VLOOKUP(I94,'[1]Nhân viên'!$E$20:$F$41,2,0)</f>
        <v>#N/A</v>
      </c>
    </row>
    <row r="95" spans="1:18" x14ac:dyDescent="0.2">
      <c r="A95" s="11">
        <v>69</v>
      </c>
      <c r="D95" s="13" t="e">
        <f>VLOOKUP(C95,'Nhân viên'!$B$5:$C$48,2,0)</f>
        <v>#N/A</v>
      </c>
      <c r="G95" s="13"/>
      <c r="H95" s="21"/>
      <c r="I95" s="13"/>
      <c r="L95" s="13" t="e">
        <f>VLOOKUP(J95,'Hàng hóa'!$C$5:$D$50,2,0)</f>
        <v>#N/A</v>
      </c>
      <c r="M95" s="17" t="e">
        <f>VLOOKUP(J95,'Hàng hóa'!$C$5:$H$22,6,0)</f>
        <v>#N/A</v>
      </c>
      <c r="N95" s="17" t="e">
        <f t="shared" si="4"/>
        <v>#N/A</v>
      </c>
      <c r="O95" s="18"/>
      <c r="P95" s="17" t="e">
        <f t="shared" si="3"/>
        <v>#N/A</v>
      </c>
      <c r="Q95" s="13" t="e">
        <f>VLOOKUP(I95,'[1]Nhân viên'!$E$20:$F$41,2,0)</f>
        <v>#N/A</v>
      </c>
    </row>
    <row r="96" spans="1:18" x14ac:dyDescent="0.2">
      <c r="A96" s="11">
        <v>70</v>
      </c>
      <c r="D96" s="13" t="e">
        <f>VLOOKUP(C96,'Nhân viên'!$B$5:$C$48,2,0)</f>
        <v>#N/A</v>
      </c>
      <c r="G96" s="13"/>
      <c r="H96" s="13"/>
      <c r="I96" s="13"/>
      <c r="L96" s="13" t="e">
        <f>VLOOKUP(J96,'Hàng hóa'!$C$5:$D$50,2,0)</f>
        <v>#N/A</v>
      </c>
      <c r="M96" s="17" t="e">
        <f>VLOOKUP(J96,'Hàng hóa'!$C$5:$H$22,6,0)</f>
        <v>#N/A</v>
      </c>
      <c r="N96" s="17" t="e">
        <f t="shared" si="4"/>
        <v>#N/A</v>
      </c>
      <c r="O96" s="18"/>
      <c r="P96" s="17" t="e">
        <f t="shared" si="3"/>
        <v>#N/A</v>
      </c>
      <c r="Q96" s="13" t="e">
        <f>VLOOKUP(I96,'[1]Nhân viên'!$E$20:$F$41,2,0)</f>
        <v>#N/A</v>
      </c>
    </row>
    <row r="97" spans="1:17" x14ac:dyDescent="0.2">
      <c r="A97" s="11">
        <v>71</v>
      </c>
      <c r="D97" s="13" t="e">
        <f>VLOOKUP(C97,'Nhân viên'!$B$5:$C$48,2,0)</f>
        <v>#N/A</v>
      </c>
      <c r="G97" s="13"/>
      <c r="H97" s="21"/>
      <c r="I97" s="13"/>
      <c r="L97" s="13" t="e">
        <f>VLOOKUP(J97,'Hàng hóa'!$C$5:$D$50,2,0)</f>
        <v>#N/A</v>
      </c>
      <c r="M97" s="17" t="e">
        <f>VLOOKUP(J97,'Hàng hóa'!$C$5:$H$22,6,0)</f>
        <v>#N/A</v>
      </c>
      <c r="N97" s="17" t="e">
        <f t="shared" si="4"/>
        <v>#N/A</v>
      </c>
      <c r="O97" s="18"/>
      <c r="P97" s="17" t="e">
        <f t="shared" si="3"/>
        <v>#N/A</v>
      </c>
      <c r="Q97" s="13" t="e">
        <f>VLOOKUP(I97,'[1]Nhân viên'!$E$20:$F$41,2,0)</f>
        <v>#N/A</v>
      </c>
    </row>
    <row r="98" spans="1:17" x14ac:dyDescent="0.2">
      <c r="A98" s="11">
        <v>72</v>
      </c>
      <c r="D98" s="13" t="e">
        <f>VLOOKUP(C98,'Nhân viên'!$B$5:$C$48,2,0)</f>
        <v>#N/A</v>
      </c>
      <c r="G98" s="13"/>
      <c r="H98" s="21"/>
      <c r="I98" s="13"/>
      <c r="L98" s="13" t="e">
        <f>VLOOKUP(J98,'Hàng hóa'!$C$5:$D$50,2,0)</f>
        <v>#N/A</v>
      </c>
      <c r="M98" s="17" t="e">
        <f>VLOOKUP(J98,'Hàng hóa'!$C$5:$H$22,6,0)</f>
        <v>#N/A</v>
      </c>
      <c r="N98" s="17" t="e">
        <f t="shared" si="4"/>
        <v>#N/A</v>
      </c>
      <c r="O98" s="18"/>
      <c r="P98" s="17" t="e">
        <f t="shared" si="3"/>
        <v>#N/A</v>
      </c>
      <c r="Q98" s="13" t="e">
        <f>VLOOKUP(I98,'[1]Nhân viên'!$E$20:$F$41,2,0)</f>
        <v>#N/A</v>
      </c>
    </row>
    <row r="99" spans="1:17" x14ac:dyDescent="0.2">
      <c r="A99" s="11">
        <v>73</v>
      </c>
      <c r="D99" s="13" t="e">
        <f>VLOOKUP(C99,'Nhân viên'!$B$5:$C$48,2,0)</f>
        <v>#N/A</v>
      </c>
      <c r="G99" s="13"/>
      <c r="H99" s="24"/>
      <c r="I99" s="13"/>
      <c r="L99" s="13" t="e">
        <f>VLOOKUP(J99,'Hàng hóa'!$C$5:$D$50,2,0)</f>
        <v>#N/A</v>
      </c>
      <c r="M99" s="17" t="e">
        <f>VLOOKUP(J99,'Hàng hóa'!$C$5:$H$22,6,0)</f>
        <v>#N/A</v>
      </c>
      <c r="N99" s="17" t="e">
        <f t="shared" si="4"/>
        <v>#N/A</v>
      </c>
      <c r="O99" s="18"/>
      <c r="P99" s="17" t="e">
        <f t="shared" si="3"/>
        <v>#N/A</v>
      </c>
      <c r="Q99" s="13" t="e">
        <f>VLOOKUP(I99,'[1]Nhân viên'!$E$20:$F$41,2,0)</f>
        <v>#N/A</v>
      </c>
    </row>
    <row r="100" spans="1:17" x14ac:dyDescent="0.2">
      <c r="A100" s="11">
        <v>74</v>
      </c>
      <c r="D100" s="13" t="e">
        <f>VLOOKUP(C100,'Nhân viên'!$B$5:$C$48,2,0)</f>
        <v>#N/A</v>
      </c>
      <c r="G100" s="13"/>
      <c r="H100" s="21"/>
      <c r="I100" s="13"/>
      <c r="L100" s="13" t="e">
        <f>VLOOKUP(J100,'Hàng hóa'!$C$5:$D$50,2,0)</f>
        <v>#N/A</v>
      </c>
      <c r="M100" s="17" t="e">
        <f>VLOOKUP(J100,'Hàng hóa'!$C$5:$H$22,6,0)</f>
        <v>#N/A</v>
      </c>
      <c r="N100" s="17" t="e">
        <f t="shared" si="4"/>
        <v>#N/A</v>
      </c>
      <c r="O100" s="18"/>
      <c r="P100" s="17" t="e">
        <f t="shared" si="3"/>
        <v>#N/A</v>
      </c>
      <c r="Q100" s="13" t="e">
        <f>VLOOKUP(I100,'[1]Nhân viên'!$E$20:$F$41,2,0)</f>
        <v>#N/A</v>
      </c>
    </row>
    <row r="101" spans="1:17" x14ac:dyDescent="0.2">
      <c r="A101" s="11">
        <v>75</v>
      </c>
      <c r="D101" s="13" t="e">
        <f>VLOOKUP(C101,'Nhân viên'!$B$5:$C$48,2,0)</f>
        <v>#N/A</v>
      </c>
      <c r="F101" s="134"/>
      <c r="G101" s="13"/>
      <c r="H101" s="13"/>
      <c r="I101" s="13"/>
      <c r="L101" s="13" t="e">
        <f>VLOOKUP(J101,'Hàng hóa'!$C$5:$D$50,2,0)</f>
        <v>#N/A</v>
      </c>
      <c r="M101" s="17" t="e">
        <f>VLOOKUP(J101,'Hàng hóa'!$C$5:$H$22,6,0)</f>
        <v>#N/A</v>
      </c>
      <c r="N101" s="17" t="e">
        <f t="shared" si="4"/>
        <v>#N/A</v>
      </c>
      <c r="O101" s="18"/>
      <c r="P101" s="17" t="e">
        <f t="shared" si="3"/>
        <v>#N/A</v>
      </c>
      <c r="Q101" s="13" t="e">
        <f>VLOOKUP(I101,'[1]Nhân viên'!$E$20:$F$41,2,0)</f>
        <v>#N/A</v>
      </c>
    </row>
    <row r="102" spans="1:17" x14ac:dyDescent="0.2">
      <c r="A102" s="11">
        <v>76</v>
      </c>
      <c r="D102" s="13" t="e">
        <f>VLOOKUP(C102,'Nhân viên'!$B$5:$C$48,2,0)</f>
        <v>#N/A</v>
      </c>
      <c r="F102" s="134"/>
      <c r="G102" s="13"/>
      <c r="H102" s="13"/>
      <c r="I102" s="13"/>
      <c r="L102" s="13" t="e">
        <f>VLOOKUP(J102,'Hàng hóa'!$C$5:$D$50,2,0)</f>
        <v>#N/A</v>
      </c>
      <c r="M102" s="17" t="e">
        <f>VLOOKUP(J102,'Hàng hóa'!$C$5:$H$22,6,0)</f>
        <v>#N/A</v>
      </c>
      <c r="N102" s="17" t="e">
        <f t="shared" si="4"/>
        <v>#N/A</v>
      </c>
      <c r="O102" s="18"/>
      <c r="P102" s="17" t="e">
        <f t="shared" si="3"/>
        <v>#N/A</v>
      </c>
      <c r="Q102" s="13" t="e">
        <f>VLOOKUP(I102,'[1]Nhân viên'!$E$20:$F$41,2,0)</f>
        <v>#N/A</v>
      </c>
    </row>
    <row r="103" spans="1:17" x14ac:dyDescent="0.2">
      <c r="A103" s="11">
        <v>77</v>
      </c>
      <c r="D103" s="13" t="e">
        <f>VLOOKUP(C103,'Nhân viên'!$B$5:$C$48,2,0)</f>
        <v>#N/A</v>
      </c>
      <c r="G103" s="13"/>
      <c r="H103" s="21"/>
      <c r="I103" s="13"/>
      <c r="L103" s="13" t="e">
        <f>VLOOKUP(J103,'Hàng hóa'!$C$5:$D$50,2,0)</f>
        <v>#N/A</v>
      </c>
      <c r="M103" s="17" t="e">
        <f>VLOOKUP(J103,'Hàng hóa'!$C$5:$H$22,6,0)</f>
        <v>#N/A</v>
      </c>
      <c r="N103" s="17" t="e">
        <f t="shared" si="4"/>
        <v>#N/A</v>
      </c>
      <c r="O103" s="18"/>
      <c r="P103" s="17" t="e">
        <f t="shared" si="3"/>
        <v>#N/A</v>
      </c>
      <c r="Q103" s="13" t="e">
        <f>VLOOKUP(I103,'[1]Nhân viên'!$E$20:$F$41,2,0)</f>
        <v>#N/A</v>
      </c>
    </row>
    <row r="104" spans="1:17" x14ac:dyDescent="0.2">
      <c r="A104" s="11">
        <v>78</v>
      </c>
      <c r="D104" s="13" t="e">
        <f>VLOOKUP(C104,'Nhân viên'!$B$5:$C$48,2,0)</f>
        <v>#N/A</v>
      </c>
      <c r="G104" s="13"/>
      <c r="H104" s="21"/>
      <c r="I104" s="13"/>
      <c r="L104" s="13" t="e">
        <f>VLOOKUP(J104,'Hàng hóa'!$C$5:$D$50,2,0)</f>
        <v>#N/A</v>
      </c>
      <c r="M104" s="17" t="e">
        <f>VLOOKUP(J104,'Hàng hóa'!$C$5:$H$22,6,0)</f>
        <v>#N/A</v>
      </c>
      <c r="N104" s="17" t="e">
        <f t="shared" si="4"/>
        <v>#N/A</v>
      </c>
      <c r="O104" s="18"/>
      <c r="P104" s="17" t="e">
        <f t="shared" si="3"/>
        <v>#N/A</v>
      </c>
      <c r="Q104" s="13" t="e">
        <f>VLOOKUP(I104,'[1]Nhân viên'!$E$20:$F$41,2,0)</f>
        <v>#N/A</v>
      </c>
    </row>
    <row r="105" spans="1:17" x14ac:dyDescent="0.2">
      <c r="A105" s="11">
        <v>79</v>
      </c>
      <c r="D105" s="13" t="e">
        <f>VLOOKUP(C105,'Nhân viên'!$B$5:$C$48,2,0)</f>
        <v>#N/A</v>
      </c>
      <c r="G105" s="13"/>
      <c r="H105" s="21"/>
      <c r="I105" s="13"/>
      <c r="L105" s="13" t="e">
        <f>VLOOKUP(J105,'Hàng hóa'!$C$5:$D$50,2,0)</f>
        <v>#N/A</v>
      </c>
      <c r="M105" s="17" t="e">
        <f>VLOOKUP(J105,'Hàng hóa'!$C$5:$H$22,6,0)</f>
        <v>#N/A</v>
      </c>
      <c r="N105" s="17" t="e">
        <f t="shared" si="4"/>
        <v>#N/A</v>
      </c>
      <c r="O105" s="18"/>
      <c r="P105" s="17" t="e">
        <f t="shared" si="3"/>
        <v>#N/A</v>
      </c>
      <c r="Q105" s="13" t="e">
        <f>VLOOKUP(I105,'[1]Nhân viên'!$E$20:$F$41,2,0)</f>
        <v>#N/A</v>
      </c>
    </row>
    <row r="106" spans="1:17" x14ac:dyDescent="0.2">
      <c r="A106" s="11">
        <v>80</v>
      </c>
      <c r="D106" s="13" t="e">
        <f>VLOOKUP(C106,'Nhân viên'!$B$5:$C$48,2,0)</f>
        <v>#N/A</v>
      </c>
      <c r="G106" s="13"/>
      <c r="H106" s="21"/>
      <c r="I106" s="13"/>
      <c r="L106" s="13" t="e">
        <f>VLOOKUP(J106,'Hàng hóa'!$C$5:$D$50,2,0)</f>
        <v>#N/A</v>
      </c>
      <c r="M106" s="17" t="e">
        <f>VLOOKUP(J106,'Hàng hóa'!$C$5:$H$22,6,0)</f>
        <v>#N/A</v>
      </c>
      <c r="N106" s="17" t="e">
        <f t="shared" si="4"/>
        <v>#N/A</v>
      </c>
      <c r="O106" s="18"/>
      <c r="P106" s="17" t="e">
        <f t="shared" si="3"/>
        <v>#N/A</v>
      </c>
      <c r="Q106" s="13" t="e">
        <f>VLOOKUP(I106,'[1]Nhân viên'!$E$20:$F$41,2,0)</f>
        <v>#N/A</v>
      </c>
    </row>
    <row r="107" spans="1:17" x14ac:dyDescent="0.2">
      <c r="A107" s="11">
        <v>81</v>
      </c>
      <c r="D107" s="13" t="e">
        <f>VLOOKUP(C107,'Nhân viên'!$B$5:$C$48,2,0)</f>
        <v>#N/A</v>
      </c>
      <c r="G107" s="13"/>
      <c r="H107" s="21"/>
      <c r="I107" s="13"/>
      <c r="L107" s="13" t="e">
        <f>VLOOKUP(J107,'Hàng hóa'!$C$5:$D$50,2,0)</f>
        <v>#N/A</v>
      </c>
      <c r="M107" s="17" t="e">
        <f>VLOOKUP(J107,'Hàng hóa'!$C$5:$H$22,6,0)</f>
        <v>#N/A</v>
      </c>
      <c r="N107" s="17" t="e">
        <f t="shared" si="4"/>
        <v>#N/A</v>
      </c>
      <c r="O107" s="18"/>
      <c r="P107" s="17" t="e">
        <f t="shared" si="3"/>
        <v>#N/A</v>
      </c>
      <c r="Q107" s="13" t="e">
        <f>VLOOKUP(I107,'[1]Nhân viên'!$E$20:$F$41,2,0)</f>
        <v>#N/A</v>
      </c>
    </row>
    <row r="108" spans="1:17" x14ac:dyDescent="0.2">
      <c r="A108" s="11">
        <v>82</v>
      </c>
      <c r="D108" s="13" t="e">
        <f>VLOOKUP(C108,'Nhân viên'!$B$5:$C$48,2,0)</f>
        <v>#N/A</v>
      </c>
      <c r="G108" s="13"/>
      <c r="H108" s="21"/>
      <c r="I108" s="13"/>
      <c r="L108" s="13" t="e">
        <f>VLOOKUP(J108,'Hàng hóa'!$C$5:$D$50,2,0)</f>
        <v>#N/A</v>
      </c>
      <c r="M108" s="17" t="e">
        <f>VLOOKUP(J108,'Hàng hóa'!$C$5:$H$22,6,0)</f>
        <v>#N/A</v>
      </c>
      <c r="N108" s="17" t="e">
        <f t="shared" si="4"/>
        <v>#N/A</v>
      </c>
      <c r="O108" s="18"/>
      <c r="P108" s="17" t="e">
        <f t="shared" si="3"/>
        <v>#N/A</v>
      </c>
      <c r="Q108" s="13" t="e">
        <f>VLOOKUP(I108,'[1]Nhân viên'!$E$20:$F$41,2,0)</f>
        <v>#N/A</v>
      </c>
    </row>
    <row r="109" spans="1:17" x14ac:dyDescent="0.2">
      <c r="A109" s="11">
        <v>83</v>
      </c>
      <c r="D109" s="13" t="e">
        <f>VLOOKUP(C109,'Nhân viên'!$B$5:$C$48,2,0)</f>
        <v>#N/A</v>
      </c>
      <c r="G109" s="13"/>
      <c r="H109" s="13"/>
      <c r="I109" s="13"/>
      <c r="L109" s="13" t="e">
        <f>VLOOKUP(J109,'Hàng hóa'!$C$5:$D$50,2,0)</f>
        <v>#N/A</v>
      </c>
      <c r="M109" s="17" t="e">
        <f>VLOOKUP(J109,'Hàng hóa'!$C$5:$H$22,6,0)</f>
        <v>#N/A</v>
      </c>
      <c r="N109" s="17" t="e">
        <f t="shared" si="4"/>
        <v>#N/A</v>
      </c>
      <c r="O109" s="18"/>
      <c r="P109" s="17" t="e">
        <f t="shared" si="3"/>
        <v>#N/A</v>
      </c>
      <c r="Q109" s="13" t="e">
        <f>VLOOKUP(I109,'[1]Nhân viên'!$E$20:$F$41,2,0)</f>
        <v>#N/A</v>
      </c>
    </row>
    <row r="110" spans="1:17" x14ac:dyDescent="0.2">
      <c r="A110" s="11">
        <v>84</v>
      </c>
      <c r="D110" s="13" t="e">
        <f>VLOOKUP(C110,'Nhân viên'!$B$5:$C$48,2,0)</f>
        <v>#N/A</v>
      </c>
      <c r="G110" s="13"/>
      <c r="H110" s="13"/>
      <c r="I110" s="13"/>
      <c r="L110" s="13" t="e">
        <f>VLOOKUP(J110,'Hàng hóa'!$C$5:$D$50,2,0)</f>
        <v>#N/A</v>
      </c>
      <c r="M110" s="17" t="e">
        <f>VLOOKUP(J110,'Hàng hóa'!$C$5:$H$22,6,0)</f>
        <v>#N/A</v>
      </c>
      <c r="N110" s="17" t="e">
        <f t="shared" si="4"/>
        <v>#N/A</v>
      </c>
      <c r="O110" s="18"/>
      <c r="P110" s="17" t="e">
        <f t="shared" si="3"/>
        <v>#N/A</v>
      </c>
      <c r="Q110" s="13" t="e">
        <f>VLOOKUP(I110,'[1]Nhân viên'!$E$20:$F$41,2,0)</f>
        <v>#N/A</v>
      </c>
    </row>
    <row r="111" spans="1:17" x14ac:dyDescent="0.2">
      <c r="A111" s="11">
        <v>85</v>
      </c>
      <c r="C111" s="11"/>
      <c r="D111" s="13" t="e">
        <f>VLOOKUP(C111,'Nhân viên'!$B$5:$C$48,2,0)</f>
        <v>#N/A</v>
      </c>
      <c r="G111" s="13"/>
      <c r="H111" s="13"/>
      <c r="I111" s="13"/>
      <c r="L111" s="13" t="e">
        <f>VLOOKUP(J111,'Hàng hóa'!$C$5:$D$50,2,0)</f>
        <v>#N/A</v>
      </c>
      <c r="M111" s="17" t="e">
        <f>VLOOKUP(J111,'Hàng hóa'!$C$5:$H$22,6,0)</f>
        <v>#N/A</v>
      </c>
      <c r="N111" s="17" t="e">
        <f t="shared" si="4"/>
        <v>#N/A</v>
      </c>
      <c r="O111" s="18"/>
      <c r="P111" s="17" t="e">
        <f t="shared" si="3"/>
        <v>#N/A</v>
      </c>
      <c r="Q111" s="13" t="e">
        <f>VLOOKUP(I111,'[1]Nhân viên'!$E$20:$F$41,2,0)</f>
        <v>#N/A</v>
      </c>
    </row>
    <row r="112" spans="1:17" x14ac:dyDescent="0.2">
      <c r="A112" s="11">
        <v>86</v>
      </c>
      <c r="C112" s="11"/>
      <c r="D112" s="13" t="e">
        <f>VLOOKUP(C112,'Nhân viên'!$B$5:$C$48,2,0)</f>
        <v>#N/A</v>
      </c>
      <c r="G112" s="13"/>
      <c r="H112" s="13"/>
      <c r="I112" s="13"/>
      <c r="L112" s="13" t="e">
        <f>VLOOKUP(J112,'Hàng hóa'!$C$5:$D$50,2,0)</f>
        <v>#N/A</v>
      </c>
      <c r="M112" s="17" t="e">
        <f>VLOOKUP(J112,'Hàng hóa'!$C$5:$H$22,6,0)</f>
        <v>#N/A</v>
      </c>
      <c r="N112" s="17" t="e">
        <f t="shared" si="4"/>
        <v>#N/A</v>
      </c>
      <c r="O112" s="18"/>
      <c r="P112" s="17" t="e">
        <f t="shared" si="3"/>
        <v>#N/A</v>
      </c>
      <c r="Q112" s="13" t="e">
        <f>VLOOKUP(I112,'[1]Nhân viên'!$E$20:$F$41,2,0)</f>
        <v>#N/A</v>
      </c>
    </row>
    <row r="113" spans="1:17" x14ac:dyDescent="0.2">
      <c r="A113" s="11">
        <v>87</v>
      </c>
      <c r="C113" s="11"/>
      <c r="D113" s="13" t="e">
        <f>VLOOKUP(C113,'Nhân viên'!$B$5:$C$48,2,0)</f>
        <v>#N/A</v>
      </c>
      <c r="G113" s="13"/>
      <c r="H113" s="13"/>
      <c r="I113" s="13"/>
      <c r="L113" s="13" t="e">
        <f>VLOOKUP(J113,'Hàng hóa'!$C$5:$D$50,2,0)</f>
        <v>#N/A</v>
      </c>
      <c r="M113" s="17" t="e">
        <f>VLOOKUP(J113,'Hàng hóa'!$C$5:$H$22,6,0)</f>
        <v>#N/A</v>
      </c>
      <c r="N113" s="17" t="e">
        <f t="shared" si="4"/>
        <v>#N/A</v>
      </c>
      <c r="O113" s="18"/>
      <c r="P113" s="17" t="e">
        <f t="shared" si="3"/>
        <v>#N/A</v>
      </c>
      <c r="Q113" s="13" t="e">
        <f>VLOOKUP(I113,'[1]Nhân viên'!$E$20:$F$41,2,0)</f>
        <v>#N/A</v>
      </c>
    </row>
    <row r="114" spans="1:17" x14ac:dyDescent="0.2">
      <c r="A114" s="11">
        <v>88</v>
      </c>
      <c r="D114" s="13" t="e">
        <f>VLOOKUP(C114,'Nhân viên'!$B$5:$C$48,2,0)</f>
        <v>#N/A</v>
      </c>
      <c r="G114" s="13"/>
      <c r="H114" s="13"/>
      <c r="I114" s="13"/>
      <c r="L114" s="13" t="e">
        <f>VLOOKUP(J114,'Hàng hóa'!$C$5:$D$50,2,0)</f>
        <v>#N/A</v>
      </c>
      <c r="M114" s="17" t="e">
        <f>VLOOKUP(J114,'Hàng hóa'!$C$5:$H$22,6,0)</f>
        <v>#N/A</v>
      </c>
      <c r="N114" s="17" t="e">
        <f t="shared" si="4"/>
        <v>#N/A</v>
      </c>
      <c r="O114" s="18"/>
      <c r="P114" s="17" t="e">
        <f t="shared" si="3"/>
        <v>#N/A</v>
      </c>
      <c r="Q114" s="13" t="e">
        <f>VLOOKUP(I114,'[1]Nhân viên'!$E$20:$F$41,2,0)</f>
        <v>#N/A</v>
      </c>
    </row>
    <row r="115" spans="1:17" x14ac:dyDescent="0.2">
      <c r="A115" s="11">
        <v>89</v>
      </c>
      <c r="D115" s="13" t="e">
        <f>VLOOKUP(C115,'Nhân viên'!$B$5:$C$48,2,0)</f>
        <v>#N/A</v>
      </c>
      <c r="G115" s="13"/>
      <c r="H115" s="13"/>
      <c r="I115" s="13"/>
      <c r="L115" s="13" t="e">
        <f>VLOOKUP(J115,'Hàng hóa'!$C$5:$D$50,2,0)</f>
        <v>#N/A</v>
      </c>
      <c r="M115" s="17" t="e">
        <f>VLOOKUP(J115,'Hàng hóa'!$C$5:$H$22,6,0)</f>
        <v>#N/A</v>
      </c>
      <c r="N115" s="17" t="e">
        <f t="shared" si="4"/>
        <v>#N/A</v>
      </c>
      <c r="O115" s="18"/>
      <c r="P115" s="17" t="e">
        <f t="shared" si="3"/>
        <v>#N/A</v>
      </c>
      <c r="Q115" s="13" t="e">
        <f>VLOOKUP(I115,'[1]Nhân viên'!$E$20:$F$41,2,0)</f>
        <v>#N/A</v>
      </c>
    </row>
    <row r="116" spans="1:17" x14ac:dyDescent="0.2">
      <c r="A116" s="11">
        <v>90</v>
      </c>
      <c r="D116" s="13" t="e">
        <f>VLOOKUP(C116,'Nhân viên'!$B$5:$C$48,2,0)</f>
        <v>#N/A</v>
      </c>
      <c r="G116" s="13"/>
      <c r="H116" s="13"/>
      <c r="I116" s="13"/>
      <c r="L116" s="13" t="e">
        <f>VLOOKUP(J116,'Hàng hóa'!$C$5:$D$50,2,0)</f>
        <v>#N/A</v>
      </c>
      <c r="M116" s="17" t="e">
        <f>VLOOKUP(J116,'Hàng hóa'!$C$5:$H$22,6,0)</f>
        <v>#N/A</v>
      </c>
      <c r="N116" s="17" t="e">
        <f t="shared" si="4"/>
        <v>#N/A</v>
      </c>
      <c r="O116" s="18"/>
      <c r="P116" s="17" t="e">
        <f t="shared" si="3"/>
        <v>#N/A</v>
      </c>
      <c r="Q116" s="13" t="e">
        <f>VLOOKUP(I116,'[1]Nhân viên'!$E$20:$F$41,2,0)</f>
        <v>#N/A</v>
      </c>
    </row>
    <row r="117" spans="1:17" x14ac:dyDescent="0.2">
      <c r="A117" s="11">
        <v>91</v>
      </c>
      <c r="D117" s="13" t="e">
        <f>VLOOKUP(C117,'Nhân viên'!$B$5:$C$48,2,0)</f>
        <v>#N/A</v>
      </c>
      <c r="G117" s="13"/>
      <c r="H117" s="13"/>
      <c r="I117" s="13"/>
      <c r="L117" s="13" t="e">
        <f>VLOOKUP(J117,'Hàng hóa'!$C$5:$D$50,2,0)</f>
        <v>#N/A</v>
      </c>
      <c r="M117" s="17" t="e">
        <f>VLOOKUP(J117,'Hàng hóa'!$C$5:$H$22,6,0)</f>
        <v>#N/A</v>
      </c>
      <c r="N117" s="17" t="e">
        <f t="shared" si="4"/>
        <v>#N/A</v>
      </c>
      <c r="O117" s="18"/>
      <c r="P117" s="17" t="e">
        <f t="shared" si="3"/>
        <v>#N/A</v>
      </c>
      <c r="Q117" s="13" t="e">
        <f>VLOOKUP(I117,'[1]Nhân viên'!$E$20:$F$41,2,0)</f>
        <v>#N/A</v>
      </c>
    </row>
    <row r="118" spans="1:17" x14ac:dyDescent="0.2">
      <c r="A118" s="11">
        <v>92</v>
      </c>
      <c r="D118" s="13" t="e">
        <f>VLOOKUP(C118,'Nhân viên'!$B$5:$C$48,2,0)</f>
        <v>#N/A</v>
      </c>
      <c r="G118" s="13"/>
      <c r="H118" s="13"/>
      <c r="I118" s="13"/>
      <c r="L118" s="13" t="e">
        <f>VLOOKUP(J118,'Hàng hóa'!$C$5:$D$50,2,0)</f>
        <v>#N/A</v>
      </c>
      <c r="M118" s="17" t="e">
        <f>VLOOKUP(J118,'Hàng hóa'!$C$5:$H$22,6,0)</f>
        <v>#N/A</v>
      </c>
      <c r="N118" s="17" t="e">
        <f t="shared" si="4"/>
        <v>#N/A</v>
      </c>
      <c r="O118" s="18"/>
      <c r="P118" s="17" t="e">
        <f t="shared" si="3"/>
        <v>#N/A</v>
      </c>
      <c r="Q118" s="13" t="e">
        <f>VLOOKUP(I118,'[1]Nhân viên'!$E$20:$F$41,2,0)</f>
        <v>#N/A</v>
      </c>
    </row>
    <row r="119" spans="1:17" x14ac:dyDescent="0.2">
      <c r="A119" s="11">
        <v>93</v>
      </c>
      <c r="D119" s="13" t="e">
        <f>VLOOKUP(C119,'Nhân viên'!$B$5:$C$48,2,0)</f>
        <v>#N/A</v>
      </c>
      <c r="G119" s="13"/>
      <c r="H119" s="13"/>
      <c r="I119" s="13"/>
      <c r="L119" s="13" t="e">
        <f>VLOOKUP(J119,'Hàng hóa'!$C$5:$D$50,2,0)</f>
        <v>#N/A</v>
      </c>
      <c r="M119" s="17" t="e">
        <f>VLOOKUP(J119,'Hàng hóa'!$C$5:$H$22,6,0)</f>
        <v>#N/A</v>
      </c>
      <c r="N119" s="17" t="e">
        <f t="shared" si="4"/>
        <v>#N/A</v>
      </c>
      <c r="O119" s="18"/>
      <c r="P119" s="17" t="e">
        <f t="shared" si="3"/>
        <v>#N/A</v>
      </c>
      <c r="Q119" s="13" t="e">
        <f>VLOOKUP(I119,'[1]Nhân viên'!$E$20:$F$41,2,0)</f>
        <v>#N/A</v>
      </c>
    </row>
    <row r="120" spans="1:17" x14ac:dyDescent="0.2">
      <c r="A120" s="11">
        <v>94</v>
      </c>
      <c r="D120" s="13" t="e">
        <f>VLOOKUP(C120,'Nhân viên'!$B$5:$C$48,2,0)</f>
        <v>#N/A</v>
      </c>
      <c r="G120" s="13"/>
      <c r="H120" s="13"/>
      <c r="I120" s="13"/>
      <c r="L120" s="13" t="e">
        <f>VLOOKUP(J120,'Hàng hóa'!$C$5:$D$50,2,0)</f>
        <v>#N/A</v>
      </c>
      <c r="M120" s="17" t="e">
        <f>VLOOKUP(J120,'Hàng hóa'!$C$5:$H$22,6,0)</f>
        <v>#N/A</v>
      </c>
      <c r="N120" s="17" t="e">
        <f t="shared" si="4"/>
        <v>#N/A</v>
      </c>
      <c r="O120" s="18"/>
      <c r="P120" s="17" t="e">
        <f t="shared" si="3"/>
        <v>#N/A</v>
      </c>
      <c r="Q120" s="13" t="e">
        <f>VLOOKUP(I120,'[1]Nhân viên'!$E$20:$F$41,2,0)</f>
        <v>#N/A</v>
      </c>
    </row>
    <row r="121" spans="1:17" x14ac:dyDescent="0.2">
      <c r="A121" s="11">
        <v>95</v>
      </c>
      <c r="D121" s="13" t="e">
        <f>VLOOKUP(C121,'Nhân viên'!$B$5:$C$48,2,0)</f>
        <v>#N/A</v>
      </c>
      <c r="G121" s="13"/>
      <c r="H121" s="13"/>
      <c r="I121" s="13"/>
      <c r="L121" s="13" t="e">
        <f>VLOOKUP(J121,'Hàng hóa'!$C$5:$D$50,2,0)</f>
        <v>#N/A</v>
      </c>
      <c r="M121" s="17" t="e">
        <f>VLOOKUP(J121,'Hàng hóa'!$C$5:$H$22,6,0)</f>
        <v>#N/A</v>
      </c>
      <c r="N121" s="17" t="e">
        <f t="shared" si="4"/>
        <v>#N/A</v>
      </c>
      <c r="O121" s="18"/>
      <c r="P121" s="17" t="e">
        <f t="shared" si="3"/>
        <v>#N/A</v>
      </c>
      <c r="Q121" s="13" t="e">
        <f>VLOOKUP(I121,'[1]Nhân viên'!$E$20:$F$41,2,0)</f>
        <v>#N/A</v>
      </c>
    </row>
    <row r="122" spans="1:17" x14ac:dyDescent="0.2">
      <c r="A122" s="11">
        <v>96</v>
      </c>
      <c r="D122" s="13" t="e">
        <f>VLOOKUP(C122,'Nhân viên'!$B$5:$C$48,2,0)</f>
        <v>#N/A</v>
      </c>
      <c r="G122" s="13"/>
      <c r="H122" s="13"/>
      <c r="I122" s="13"/>
      <c r="L122" s="13" t="e">
        <f>VLOOKUP(J122,'Hàng hóa'!$C$5:$D$50,2,0)</f>
        <v>#N/A</v>
      </c>
      <c r="M122" s="17" t="e">
        <f>VLOOKUP(J122,'Hàng hóa'!$C$5:$H$22,6,0)</f>
        <v>#N/A</v>
      </c>
      <c r="N122" s="17" t="e">
        <f t="shared" si="4"/>
        <v>#N/A</v>
      </c>
      <c r="O122" s="18"/>
      <c r="P122" s="17" t="e">
        <f t="shared" si="3"/>
        <v>#N/A</v>
      </c>
      <c r="Q122" s="13" t="e">
        <f>VLOOKUP(I122,'[1]Nhân viên'!$E$20:$F$41,2,0)</f>
        <v>#N/A</v>
      </c>
    </row>
    <row r="123" spans="1:17" x14ac:dyDescent="0.2">
      <c r="A123" s="11">
        <v>97</v>
      </c>
      <c r="D123" s="13" t="e">
        <f>VLOOKUP(C123,'Nhân viên'!$B$5:$C$48,2,0)</f>
        <v>#N/A</v>
      </c>
      <c r="G123" s="13"/>
      <c r="H123" s="13"/>
      <c r="I123" s="13"/>
      <c r="L123" s="13" t="e">
        <f>VLOOKUP(J123,'Hàng hóa'!$C$5:$D$50,2,0)</f>
        <v>#N/A</v>
      </c>
      <c r="M123" s="17" t="e">
        <f>VLOOKUP(J123,'Hàng hóa'!$C$5:$H$22,6,0)</f>
        <v>#N/A</v>
      </c>
      <c r="N123" s="17" t="e">
        <f t="shared" si="4"/>
        <v>#N/A</v>
      </c>
      <c r="O123" s="18"/>
      <c r="P123" s="17" t="e">
        <f t="shared" si="3"/>
        <v>#N/A</v>
      </c>
      <c r="Q123" s="13" t="e">
        <f>VLOOKUP(I123,'[1]Nhân viên'!$E$20:$F$41,2,0)</f>
        <v>#N/A</v>
      </c>
    </row>
    <row r="124" spans="1:17" x14ac:dyDescent="0.2">
      <c r="A124" s="11">
        <v>98</v>
      </c>
      <c r="D124" s="13" t="e">
        <f>VLOOKUP(C124,'Nhân viên'!$B$5:$C$48,2,0)</f>
        <v>#N/A</v>
      </c>
      <c r="G124" s="13"/>
      <c r="H124" s="13"/>
      <c r="I124" s="13"/>
      <c r="L124" s="13" t="e">
        <f>VLOOKUP(J124,'Hàng hóa'!$C$5:$D$50,2,0)</f>
        <v>#N/A</v>
      </c>
      <c r="M124" s="17" t="e">
        <f>VLOOKUP(J124,'Hàng hóa'!$C$5:$H$22,6,0)</f>
        <v>#N/A</v>
      </c>
      <c r="N124" s="17" t="e">
        <f t="shared" si="4"/>
        <v>#N/A</v>
      </c>
      <c r="O124" s="18"/>
      <c r="P124" s="17" t="e">
        <f t="shared" si="3"/>
        <v>#N/A</v>
      </c>
      <c r="Q124" s="13" t="e">
        <f>VLOOKUP(I124,'[1]Nhân viên'!$E$20:$F$41,2,0)</f>
        <v>#N/A</v>
      </c>
    </row>
    <row r="125" spans="1:17" x14ac:dyDescent="0.2">
      <c r="A125" s="11">
        <v>99</v>
      </c>
      <c r="D125" s="13" t="e">
        <f>VLOOKUP(C125,'Nhân viên'!$B$5:$C$48,2,0)</f>
        <v>#N/A</v>
      </c>
      <c r="G125" s="13"/>
      <c r="H125" s="13"/>
      <c r="I125" s="13"/>
      <c r="L125" s="13" t="e">
        <f>VLOOKUP(J125,'Hàng hóa'!$C$5:$D$50,2,0)</f>
        <v>#N/A</v>
      </c>
      <c r="M125" s="17" t="e">
        <f>VLOOKUP(J125,'Hàng hóa'!$C$5:$H$22,6,0)</f>
        <v>#N/A</v>
      </c>
      <c r="N125" s="17" t="e">
        <f t="shared" si="4"/>
        <v>#N/A</v>
      </c>
      <c r="O125" s="18"/>
      <c r="P125" s="17" t="e">
        <f t="shared" si="3"/>
        <v>#N/A</v>
      </c>
      <c r="Q125" s="13" t="e">
        <f>VLOOKUP(I125,'[1]Nhân viên'!$E$20:$F$41,2,0)</f>
        <v>#N/A</v>
      </c>
    </row>
    <row r="126" spans="1:17" x14ac:dyDescent="0.2">
      <c r="A126" s="11">
        <v>100</v>
      </c>
      <c r="D126" s="13" t="e">
        <f>VLOOKUP(C126,'Nhân viên'!$B$5:$C$48,2,0)</f>
        <v>#N/A</v>
      </c>
      <c r="G126" s="13"/>
      <c r="H126" s="13"/>
      <c r="I126" s="13"/>
      <c r="L126" s="13" t="e">
        <f>VLOOKUP(J126,'Hàng hóa'!$C$5:$D$50,2,0)</f>
        <v>#N/A</v>
      </c>
      <c r="M126" s="17" t="e">
        <f>VLOOKUP(J126,'Hàng hóa'!$C$5:$H$22,6,0)</f>
        <v>#N/A</v>
      </c>
      <c r="N126" s="17" t="e">
        <f t="shared" si="4"/>
        <v>#N/A</v>
      </c>
      <c r="O126" s="18"/>
      <c r="P126" s="17" t="e">
        <f t="shared" si="3"/>
        <v>#N/A</v>
      </c>
      <c r="Q126" s="13" t="e">
        <f>VLOOKUP(I126,'[1]Nhân viên'!$E$20:$F$41,2,0)</f>
        <v>#N/A</v>
      </c>
    </row>
    <row r="127" spans="1:17" x14ac:dyDescent="0.2">
      <c r="A127" s="11">
        <v>101</v>
      </c>
      <c r="D127" s="13" t="e">
        <f>VLOOKUP(C127,'Nhân viên'!$B$5:$C$48,2,0)</f>
        <v>#N/A</v>
      </c>
      <c r="G127" s="13"/>
      <c r="H127" s="13"/>
      <c r="I127" s="13"/>
      <c r="L127" s="13" t="e">
        <f>VLOOKUP(J127,'Hàng hóa'!$C$5:$D$50,2,0)</f>
        <v>#N/A</v>
      </c>
      <c r="M127" s="17" t="e">
        <f>VLOOKUP(J127,'Hàng hóa'!$C$5:$H$22,6,0)</f>
        <v>#N/A</v>
      </c>
      <c r="N127" s="17" t="e">
        <f t="shared" si="4"/>
        <v>#N/A</v>
      </c>
      <c r="O127" s="18"/>
      <c r="P127" s="17" t="e">
        <f t="shared" si="3"/>
        <v>#N/A</v>
      </c>
      <c r="Q127" s="13" t="e">
        <f>VLOOKUP(I127,'[1]Nhân viên'!$E$20:$F$41,2,0)</f>
        <v>#N/A</v>
      </c>
    </row>
    <row r="128" spans="1:17" x14ac:dyDescent="0.2">
      <c r="A128" s="11">
        <v>102</v>
      </c>
      <c r="D128" s="13" t="e">
        <f>VLOOKUP(C128,'Nhân viên'!$B$5:$C$48,2,0)</f>
        <v>#N/A</v>
      </c>
      <c r="G128" s="13"/>
      <c r="H128" s="13"/>
      <c r="I128" s="13"/>
      <c r="L128" s="13" t="e">
        <f>VLOOKUP(J128,'Hàng hóa'!$C$5:$D$50,2,0)</f>
        <v>#N/A</v>
      </c>
      <c r="M128" s="17" t="e">
        <f>VLOOKUP(J128,'Hàng hóa'!$C$5:$H$22,6,0)</f>
        <v>#N/A</v>
      </c>
      <c r="N128" s="17" t="e">
        <f t="shared" si="4"/>
        <v>#N/A</v>
      </c>
      <c r="O128" s="18"/>
      <c r="P128" s="17" t="e">
        <f t="shared" si="3"/>
        <v>#N/A</v>
      </c>
      <c r="Q128" s="13" t="e">
        <f>VLOOKUP(I128,'[1]Nhân viên'!$E$20:$F$41,2,0)</f>
        <v>#N/A</v>
      </c>
    </row>
    <row r="129" spans="1:17" x14ac:dyDescent="0.2">
      <c r="A129" s="11">
        <v>103</v>
      </c>
      <c r="D129" s="13" t="e">
        <f>VLOOKUP(C129,'Nhân viên'!$B$5:$C$48,2,0)</f>
        <v>#N/A</v>
      </c>
      <c r="G129" s="13"/>
      <c r="H129" s="13"/>
      <c r="I129" s="13"/>
      <c r="L129" s="13" t="e">
        <f>VLOOKUP(J129,'Hàng hóa'!$C$5:$D$50,2,0)</f>
        <v>#N/A</v>
      </c>
      <c r="M129" s="17" t="e">
        <f>VLOOKUP(J129,'Hàng hóa'!$C$5:$H$22,6,0)</f>
        <v>#N/A</v>
      </c>
      <c r="N129" s="17" t="e">
        <f t="shared" si="4"/>
        <v>#N/A</v>
      </c>
      <c r="O129" s="18"/>
      <c r="P129" s="17" t="e">
        <f t="shared" si="3"/>
        <v>#N/A</v>
      </c>
      <c r="Q129" s="13" t="e">
        <f>VLOOKUP(I129,'[1]Nhân viên'!$E$20:$F$41,2,0)</f>
        <v>#N/A</v>
      </c>
    </row>
    <row r="130" spans="1:17" x14ac:dyDescent="0.2">
      <c r="A130" s="11">
        <v>104</v>
      </c>
      <c r="D130" s="13" t="e">
        <f>VLOOKUP(C130,'Nhân viên'!$B$5:$C$48,2,0)</f>
        <v>#N/A</v>
      </c>
      <c r="G130" s="13"/>
      <c r="H130" s="13"/>
      <c r="I130" s="13"/>
      <c r="L130" s="13" t="e">
        <f>VLOOKUP(J130,'Hàng hóa'!$C$5:$D$50,2,0)</f>
        <v>#N/A</v>
      </c>
      <c r="M130" s="17" t="e">
        <f>VLOOKUP(J130,'Hàng hóa'!$C$5:$H$22,6,0)</f>
        <v>#N/A</v>
      </c>
      <c r="N130" s="17" t="e">
        <f t="shared" si="4"/>
        <v>#N/A</v>
      </c>
      <c r="O130" s="18"/>
      <c r="P130" s="17" t="e">
        <f t="shared" si="3"/>
        <v>#N/A</v>
      </c>
      <c r="Q130" s="13" t="e">
        <f>VLOOKUP(I130,'[1]Nhân viên'!$E$20:$F$41,2,0)</f>
        <v>#N/A</v>
      </c>
    </row>
    <row r="131" spans="1:17" x14ac:dyDescent="0.2">
      <c r="A131" s="11">
        <v>105</v>
      </c>
      <c r="D131" s="13" t="e">
        <f>VLOOKUP(C131,'Nhân viên'!$B$5:$C$48,2,0)</f>
        <v>#N/A</v>
      </c>
      <c r="G131" s="13"/>
      <c r="H131" s="13"/>
      <c r="I131" s="13"/>
      <c r="L131" s="13" t="e">
        <f>VLOOKUP(J131,'Hàng hóa'!$C$5:$D$50,2,0)</f>
        <v>#N/A</v>
      </c>
      <c r="M131" s="17" t="e">
        <f>VLOOKUP(J131,'Hàng hóa'!$C$5:$H$22,6,0)</f>
        <v>#N/A</v>
      </c>
      <c r="N131" s="17" t="e">
        <f t="shared" si="4"/>
        <v>#N/A</v>
      </c>
      <c r="O131" s="18"/>
      <c r="P131" s="17" t="e">
        <f t="shared" si="3"/>
        <v>#N/A</v>
      </c>
      <c r="Q131" s="13" t="e">
        <f>VLOOKUP(I131,'[1]Nhân viên'!$E$20:$F$41,2,0)</f>
        <v>#N/A</v>
      </c>
    </row>
    <row r="132" spans="1:17" x14ac:dyDescent="0.2">
      <c r="A132" s="11">
        <v>106</v>
      </c>
      <c r="D132" s="13" t="e">
        <f>VLOOKUP(C132,'Nhân viên'!$B$5:$C$48,2,0)</f>
        <v>#N/A</v>
      </c>
      <c r="G132" s="13"/>
      <c r="H132" s="13"/>
      <c r="I132" s="13"/>
      <c r="L132" s="13" t="e">
        <f>VLOOKUP(J132,'Hàng hóa'!$C$5:$D$50,2,0)</f>
        <v>#N/A</v>
      </c>
      <c r="M132" s="17" t="e">
        <f>VLOOKUP(J132,'Hàng hóa'!$C$5:$H$22,6,0)</f>
        <v>#N/A</v>
      </c>
      <c r="N132" s="17" t="e">
        <f t="shared" si="4"/>
        <v>#N/A</v>
      </c>
      <c r="O132" s="18"/>
      <c r="P132" s="17" t="e">
        <f t="shared" si="3"/>
        <v>#N/A</v>
      </c>
      <c r="Q132" s="13" t="e">
        <f>VLOOKUP(I132,'[1]Nhân viên'!$E$20:$F$41,2,0)</f>
        <v>#N/A</v>
      </c>
    </row>
    <row r="133" spans="1:17" x14ac:dyDescent="0.2">
      <c r="A133" s="11">
        <v>107</v>
      </c>
      <c r="D133" s="13" t="e">
        <f>VLOOKUP(C133,'Nhân viên'!$B$5:$C$48,2,0)</f>
        <v>#N/A</v>
      </c>
      <c r="G133" s="13"/>
      <c r="H133" s="13"/>
      <c r="I133" s="13"/>
      <c r="L133" s="13" t="e">
        <f>VLOOKUP(J133,'Hàng hóa'!$C$5:$D$50,2,0)</f>
        <v>#N/A</v>
      </c>
      <c r="M133" s="17" t="e">
        <f>VLOOKUP(J133,'Hàng hóa'!$C$5:$H$22,6,0)</f>
        <v>#N/A</v>
      </c>
      <c r="N133" s="17" t="e">
        <f t="shared" si="4"/>
        <v>#N/A</v>
      </c>
      <c r="O133" s="18"/>
      <c r="P133" s="17" t="e">
        <f t="shared" si="3"/>
        <v>#N/A</v>
      </c>
      <c r="Q133" s="13" t="e">
        <f>VLOOKUP(I133,'[1]Nhân viên'!$E$20:$F$41,2,0)</f>
        <v>#N/A</v>
      </c>
    </row>
    <row r="134" spans="1:17" x14ac:dyDescent="0.2">
      <c r="A134" s="11">
        <v>108</v>
      </c>
      <c r="D134" s="13" t="e">
        <f>VLOOKUP(C134,'Nhân viên'!$B$5:$C$48,2,0)</f>
        <v>#N/A</v>
      </c>
      <c r="G134" s="13"/>
      <c r="H134" s="13"/>
      <c r="I134" s="13"/>
      <c r="L134" s="13" t="e">
        <f>VLOOKUP(J134,'Hàng hóa'!$C$5:$D$50,2,0)</f>
        <v>#N/A</v>
      </c>
      <c r="M134" s="17" t="e">
        <f>VLOOKUP(J134,'Hàng hóa'!$C$5:$H$22,6,0)</f>
        <v>#N/A</v>
      </c>
      <c r="N134" s="17" t="e">
        <f t="shared" si="4"/>
        <v>#N/A</v>
      </c>
      <c r="O134" s="18"/>
      <c r="P134" s="17" t="e">
        <f t="shared" si="3"/>
        <v>#N/A</v>
      </c>
      <c r="Q134" s="13" t="e">
        <f>VLOOKUP(I134,'[1]Nhân viên'!$E$20:$F$41,2,0)</f>
        <v>#N/A</v>
      </c>
    </row>
    <row r="135" spans="1:17" x14ac:dyDescent="0.2">
      <c r="A135" s="11">
        <v>109</v>
      </c>
      <c r="D135" s="13" t="e">
        <f>VLOOKUP(C135,'Nhân viên'!$B$5:$C$48,2,0)</f>
        <v>#N/A</v>
      </c>
      <c r="G135" s="13"/>
      <c r="H135" s="13"/>
      <c r="I135" s="13"/>
      <c r="L135" s="13" t="e">
        <f>VLOOKUP(J135,'Hàng hóa'!$C$5:$D$50,2,0)</f>
        <v>#N/A</v>
      </c>
      <c r="M135" s="17" t="e">
        <f>VLOOKUP(J135,'Hàng hóa'!$C$5:$H$22,6,0)</f>
        <v>#N/A</v>
      </c>
      <c r="N135" s="17" t="e">
        <f t="shared" si="4"/>
        <v>#N/A</v>
      </c>
      <c r="O135" s="18"/>
      <c r="P135" s="17" t="e">
        <f t="shared" si="3"/>
        <v>#N/A</v>
      </c>
      <c r="Q135" s="13" t="e">
        <f>VLOOKUP(I135,'[1]Nhân viên'!$E$20:$F$41,2,0)</f>
        <v>#N/A</v>
      </c>
    </row>
    <row r="136" spans="1:17" x14ac:dyDescent="0.2">
      <c r="A136" s="11">
        <v>110</v>
      </c>
      <c r="D136" s="13" t="e">
        <f>VLOOKUP(C136,'Nhân viên'!$B$5:$C$48,2,0)</f>
        <v>#N/A</v>
      </c>
      <c r="G136" s="13"/>
      <c r="H136" s="13"/>
      <c r="I136" s="13"/>
      <c r="J136" s="14"/>
      <c r="L136" s="13" t="e">
        <f>VLOOKUP(J136,'Hàng hóa'!$C$5:$D$50,2,0)</f>
        <v>#N/A</v>
      </c>
      <c r="M136" s="17" t="e">
        <f>VLOOKUP(J136,'Hàng hóa'!$C$5:$H$22,6,0)</f>
        <v>#N/A</v>
      </c>
      <c r="N136" s="17" t="e">
        <f t="shared" si="4"/>
        <v>#N/A</v>
      </c>
      <c r="O136" s="18"/>
      <c r="P136" s="17" t="e">
        <f t="shared" si="3"/>
        <v>#N/A</v>
      </c>
      <c r="Q136" s="13" t="e">
        <f>VLOOKUP(I136,'[1]Nhân viên'!$E$20:$F$41,2,0)</f>
        <v>#N/A</v>
      </c>
    </row>
    <row r="137" spans="1:17" x14ac:dyDescent="0.2">
      <c r="A137" s="11">
        <v>111</v>
      </c>
      <c r="D137" s="13" t="e">
        <f>VLOOKUP(C137,'Nhân viên'!$B$5:$C$48,2,0)</f>
        <v>#N/A</v>
      </c>
      <c r="G137" s="13"/>
      <c r="H137" s="24"/>
      <c r="I137" s="13"/>
      <c r="L137" s="13" t="e">
        <f>VLOOKUP(J137,'Hàng hóa'!$C$5:$D$50,2,0)</f>
        <v>#N/A</v>
      </c>
      <c r="M137" s="17" t="e">
        <f>VLOOKUP(J137,'Hàng hóa'!$C$5:$H$22,6,0)</f>
        <v>#N/A</v>
      </c>
      <c r="N137" s="17" t="e">
        <f t="shared" si="4"/>
        <v>#N/A</v>
      </c>
      <c r="O137" s="18"/>
      <c r="P137" s="17" t="e">
        <f t="shared" si="3"/>
        <v>#N/A</v>
      </c>
      <c r="Q137" s="13" t="e">
        <f>VLOOKUP(I137,'[1]Nhân viên'!$E$20:$F$41,2,0)</f>
        <v>#N/A</v>
      </c>
    </row>
    <row r="138" spans="1:17" x14ac:dyDescent="0.2">
      <c r="A138" s="11">
        <v>112</v>
      </c>
      <c r="D138" s="13" t="e">
        <f>VLOOKUP(C138,'Nhân viên'!$B$5:$C$48,2,0)</f>
        <v>#N/A</v>
      </c>
      <c r="G138" s="13"/>
      <c r="H138" s="24"/>
      <c r="I138" s="13"/>
      <c r="L138" s="13" t="e">
        <f>VLOOKUP(J138,'Hàng hóa'!$C$5:$D$50,2,0)</f>
        <v>#N/A</v>
      </c>
      <c r="M138" s="17" t="e">
        <f>VLOOKUP(J138,'Hàng hóa'!$C$5:$H$22,6,0)</f>
        <v>#N/A</v>
      </c>
      <c r="N138" s="17" t="e">
        <f t="shared" si="4"/>
        <v>#N/A</v>
      </c>
      <c r="O138" s="18"/>
      <c r="P138" s="17" t="e">
        <f t="shared" si="3"/>
        <v>#N/A</v>
      </c>
      <c r="Q138" s="13" t="e">
        <f>VLOOKUP(I138,'[1]Nhân viên'!$E$20:$F$41,2,0)</f>
        <v>#N/A</v>
      </c>
    </row>
    <row r="139" spans="1:17" x14ac:dyDescent="0.2">
      <c r="A139" s="11">
        <v>113</v>
      </c>
      <c r="D139" s="13" t="e">
        <f>VLOOKUP(C139,'Nhân viên'!$B$5:$C$48,2,0)</f>
        <v>#N/A</v>
      </c>
      <c r="G139" s="13"/>
      <c r="H139" s="24"/>
      <c r="I139" s="13"/>
      <c r="L139" s="13" t="e">
        <f>VLOOKUP(J139,'Hàng hóa'!$C$5:$D$50,2,0)</f>
        <v>#N/A</v>
      </c>
      <c r="M139" s="17" t="e">
        <f>VLOOKUP(J139,'Hàng hóa'!$C$5:$H$22,6,0)</f>
        <v>#N/A</v>
      </c>
      <c r="N139" s="17" t="e">
        <f t="shared" si="4"/>
        <v>#N/A</v>
      </c>
      <c r="O139" s="18"/>
      <c r="P139" s="17" t="e">
        <f t="shared" si="3"/>
        <v>#N/A</v>
      </c>
      <c r="Q139" s="13" t="e">
        <f>VLOOKUP(I139,'[1]Nhân viên'!$E$20:$F$41,2,0)</f>
        <v>#N/A</v>
      </c>
    </row>
    <row r="140" spans="1:17" x14ac:dyDescent="0.2">
      <c r="A140" s="11">
        <v>114</v>
      </c>
      <c r="D140" s="13" t="e">
        <f>VLOOKUP(C140,'Nhân viên'!$B$5:$C$48,2,0)</f>
        <v>#N/A</v>
      </c>
      <c r="G140" s="13"/>
      <c r="H140" s="24"/>
      <c r="I140" s="13"/>
      <c r="L140" s="13" t="e">
        <f>VLOOKUP(J140,'Hàng hóa'!$C$5:$D$50,2,0)</f>
        <v>#N/A</v>
      </c>
      <c r="M140" s="17" t="e">
        <f>VLOOKUP(J140,'Hàng hóa'!$C$5:$H$22,6,0)</f>
        <v>#N/A</v>
      </c>
      <c r="N140" s="17" t="e">
        <f t="shared" si="4"/>
        <v>#N/A</v>
      </c>
      <c r="O140" s="18"/>
      <c r="P140" s="17" t="e">
        <f t="shared" si="3"/>
        <v>#N/A</v>
      </c>
      <c r="Q140" s="13" t="e">
        <f>VLOOKUP(I140,'[1]Nhân viên'!$E$20:$F$41,2,0)</f>
        <v>#N/A</v>
      </c>
    </row>
    <row r="141" spans="1:17" x14ac:dyDescent="0.2">
      <c r="A141" s="11">
        <v>115</v>
      </c>
      <c r="D141" s="13" t="e">
        <f>VLOOKUP(C141,'Nhân viên'!$B$5:$C$48,2,0)</f>
        <v>#N/A</v>
      </c>
      <c r="G141" s="13"/>
      <c r="H141" s="24"/>
      <c r="I141" s="13"/>
      <c r="L141" s="13" t="e">
        <f>VLOOKUP(J141,'Hàng hóa'!$C$5:$D$50,2,0)</f>
        <v>#N/A</v>
      </c>
      <c r="M141" s="17" t="e">
        <f>VLOOKUP(J141,'Hàng hóa'!$C$5:$H$22,6,0)</f>
        <v>#N/A</v>
      </c>
      <c r="N141" s="17" t="e">
        <f t="shared" si="4"/>
        <v>#N/A</v>
      </c>
      <c r="O141" s="18"/>
      <c r="P141" s="17" t="e">
        <f t="shared" si="3"/>
        <v>#N/A</v>
      </c>
      <c r="Q141" s="13" t="e">
        <f>VLOOKUP(I141,'[1]Nhân viên'!$E$20:$F$41,2,0)</f>
        <v>#N/A</v>
      </c>
    </row>
    <row r="142" spans="1:17" x14ac:dyDescent="0.2">
      <c r="A142" s="11">
        <v>116</v>
      </c>
      <c r="D142" s="13" t="e">
        <f>VLOOKUP(C142,'Nhân viên'!$B$5:$C$48,2,0)</f>
        <v>#N/A</v>
      </c>
      <c r="G142" s="13"/>
      <c r="H142" s="24"/>
      <c r="I142" s="13"/>
      <c r="L142" s="13" t="e">
        <f>VLOOKUP(J142,'Hàng hóa'!$C$5:$D$50,2,0)</f>
        <v>#N/A</v>
      </c>
      <c r="M142" s="17" t="e">
        <f>VLOOKUP(J142,'Hàng hóa'!$C$5:$H$22,6,0)</f>
        <v>#N/A</v>
      </c>
      <c r="N142" s="17" t="e">
        <f t="shared" si="4"/>
        <v>#N/A</v>
      </c>
      <c r="O142" s="18"/>
      <c r="P142" s="17" t="e">
        <f t="shared" si="3"/>
        <v>#N/A</v>
      </c>
      <c r="Q142" s="13" t="e">
        <f>VLOOKUP(I142,'[1]Nhân viên'!$E$20:$F$41,2,0)</f>
        <v>#N/A</v>
      </c>
    </row>
    <row r="143" spans="1:17" x14ac:dyDescent="0.2">
      <c r="A143" s="11">
        <v>117</v>
      </c>
      <c r="C143" s="11"/>
      <c r="D143" s="13" t="e">
        <f>VLOOKUP(C143,'Nhân viên'!$B$5:$C$48,2,0)</f>
        <v>#N/A</v>
      </c>
      <c r="G143" s="13"/>
      <c r="H143" s="24"/>
      <c r="I143" s="13"/>
      <c r="L143" s="13" t="e">
        <f>VLOOKUP(J143,'Hàng hóa'!$C$5:$D$50,2,0)</f>
        <v>#N/A</v>
      </c>
      <c r="M143" s="17" t="e">
        <f>VLOOKUP(J143,'Hàng hóa'!$C$5:$H$22,6,0)</f>
        <v>#N/A</v>
      </c>
      <c r="N143" s="17" t="e">
        <f t="shared" si="4"/>
        <v>#N/A</v>
      </c>
      <c r="O143" s="18"/>
      <c r="P143" s="17" t="e">
        <f t="shared" si="3"/>
        <v>#N/A</v>
      </c>
      <c r="Q143" s="13" t="e">
        <f>VLOOKUP(I143,'[1]Nhân viên'!$E$20:$F$41,2,0)</f>
        <v>#N/A</v>
      </c>
    </row>
    <row r="144" spans="1:17" x14ac:dyDescent="0.2">
      <c r="A144" s="11">
        <v>118</v>
      </c>
      <c r="D144" s="13" t="e">
        <f>VLOOKUP(C144,'Nhân viên'!$B$5:$C$48,2,0)</f>
        <v>#N/A</v>
      </c>
      <c r="G144" s="13"/>
      <c r="H144" s="24"/>
      <c r="I144" s="13"/>
      <c r="L144" s="13" t="e">
        <f>VLOOKUP(J144,'Hàng hóa'!$C$5:$D$50,2,0)</f>
        <v>#N/A</v>
      </c>
      <c r="M144" s="17" t="e">
        <f>VLOOKUP(J144,'Hàng hóa'!$C$5:$H$22,6,0)</f>
        <v>#N/A</v>
      </c>
      <c r="N144" s="17" t="e">
        <f t="shared" si="4"/>
        <v>#N/A</v>
      </c>
      <c r="O144" s="18"/>
      <c r="P144" s="17" t="e">
        <f t="shared" si="3"/>
        <v>#N/A</v>
      </c>
      <c r="Q144" s="13" t="e">
        <f>VLOOKUP(I144,'[1]Nhân viên'!$E$20:$F$41,2,0)</f>
        <v>#N/A</v>
      </c>
    </row>
    <row r="145" spans="1:17" x14ac:dyDescent="0.2">
      <c r="A145" s="11">
        <v>119</v>
      </c>
      <c r="D145" s="13" t="e">
        <f>VLOOKUP(C145,'Nhân viên'!$B$5:$C$48,2,0)</f>
        <v>#N/A</v>
      </c>
      <c r="G145" s="13"/>
      <c r="H145" s="24"/>
      <c r="I145" s="13"/>
      <c r="L145" s="13" t="e">
        <f>VLOOKUP(J145,'Hàng hóa'!$C$5:$D$50,2,0)</f>
        <v>#N/A</v>
      </c>
      <c r="M145" s="17" t="e">
        <f>VLOOKUP(J145,'Hàng hóa'!$C$5:$H$22,6,0)</f>
        <v>#N/A</v>
      </c>
      <c r="N145" s="17" t="e">
        <f t="shared" si="4"/>
        <v>#N/A</v>
      </c>
      <c r="O145" s="18"/>
      <c r="P145" s="17" t="e">
        <f t="shared" si="3"/>
        <v>#N/A</v>
      </c>
      <c r="Q145" s="13" t="e">
        <f>VLOOKUP(I145,'[1]Nhân viên'!$E$20:$F$41,2,0)</f>
        <v>#N/A</v>
      </c>
    </row>
    <row r="146" spans="1:17" x14ac:dyDescent="0.2">
      <c r="A146" s="11">
        <v>120</v>
      </c>
      <c r="D146" s="13" t="e">
        <f>VLOOKUP(C146,'Nhân viên'!$B$5:$C$48,2,0)</f>
        <v>#N/A</v>
      </c>
      <c r="G146" s="13"/>
      <c r="H146" s="24"/>
      <c r="I146" s="13"/>
      <c r="L146" s="13" t="e">
        <f>VLOOKUP(J146,'Hàng hóa'!$C$5:$D$50,2,0)</f>
        <v>#N/A</v>
      </c>
      <c r="M146" s="17" t="e">
        <f>VLOOKUP(J146,'Hàng hóa'!$C$5:$H$22,6,0)</f>
        <v>#N/A</v>
      </c>
      <c r="N146" s="17" t="e">
        <f t="shared" si="4"/>
        <v>#N/A</v>
      </c>
      <c r="O146" s="18"/>
      <c r="P146" s="17" t="e">
        <f t="shared" si="3"/>
        <v>#N/A</v>
      </c>
      <c r="Q146" s="13" t="e">
        <f>VLOOKUP(I146,'[1]Nhân viên'!$E$20:$F$41,2,0)</f>
        <v>#N/A</v>
      </c>
    </row>
    <row r="147" spans="1:17" x14ac:dyDescent="0.2">
      <c r="A147" s="11">
        <v>121</v>
      </c>
      <c r="D147" s="13" t="e">
        <f>VLOOKUP(C147,'Nhân viên'!$B$5:$C$48,2,0)</f>
        <v>#N/A</v>
      </c>
      <c r="G147" s="13"/>
      <c r="H147" s="24"/>
      <c r="I147" s="13"/>
      <c r="L147" s="13" t="e">
        <f>VLOOKUP(J147,'Hàng hóa'!$C$5:$D$50,2,0)</f>
        <v>#N/A</v>
      </c>
      <c r="M147" s="17" t="e">
        <f>VLOOKUP(J147,'Hàng hóa'!$C$5:$H$22,6,0)</f>
        <v>#N/A</v>
      </c>
      <c r="N147" s="17" t="e">
        <f t="shared" si="4"/>
        <v>#N/A</v>
      </c>
      <c r="O147" s="18"/>
      <c r="P147" s="17" t="e">
        <f t="shared" si="3"/>
        <v>#N/A</v>
      </c>
      <c r="Q147" s="13" t="e">
        <f>VLOOKUP(I147,'[1]Nhân viên'!$E$20:$F$41,2,0)</f>
        <v>#N/A</v>
      </c>
    </row>
    <row r="148" spans="1:17" x14ac:dyDescent="0.2">
      <c r="A148" s="11">
        <v>122</v>
      </c>
      <c r="D148" s="13" t="e">
        <f>VLOOKUP(C148,'Nhân viên'!$B$5:$C$48,2,0)</f>
        <v>#N/A</v>
      </c>
      <c r="G148" s="13"/>
      <c r="H148" s="24"/>
      <c r="I148" s="13"/>
      <c r="L148" s="13" t="e">
        <f>VLOOKUP(J148,'Hàng hóa'!$C$5:$D$50,2,0)</f>
        <v>#N/A</v>
      </c>
      <c r="M148" s="17" t="e">
        <f>VLOOKUP(J148,'Hàng hóa'!$C$5:$H$22,6,0)</f>
        <v>#N/A</v>
      </c>
      <c r="N148" s="17" t="e">
        <f t="shared" si="4"/>
        <v>#N/A</v>
      </c>
      <c r="O148" s="18"/>
      <c r="P148" s="17" t="e">
        <f t="shared" si="3"/>
        <v>#N/A</v>
      </c>
      <c r="Q148" s="13" t="e">
        <f>VLOOKUP(I148,'[1]Nhân viên'!$E$20:$F$41,2,0)</f>
        <v>#N/A</v>
      </c>
    </row>
    <row r="149" spans="1:17" x14ac:dyDescent="0.2">
      <c r="A149" s="11">
        <v>123</v>
      </c>
      <c r="D149" s="13" t="e">
        <f>VLOOKUP(C149,'Nhân viên'!$B$5:$C$48,2,0)</f>
        <v>#N/A</v>
      </c>
      <c r="G149" s="13"/>
      <c r="H149" s="24"/>
      <c r="I149" s="13"/>
      <c r="L149" s="13" t="e">
        <f>VLOOKUP(J149,'Hàng hóa'!$C$5:$D$50,2,0)</f>
        <v>#N/A</v>
      </c>
      <c r="M149" s="17" t="e">
        <f>VLOOKUP(J149,'Hàng hóa'!$C$5:$H$22,6,0)</f>
        <v>#N/A</v>
      </c>
      <c r="N149" s="17" t="e">
        <f t="shared" si="4"/>
        <v>#N/A</v>
      </c>
      <c r="O149" s="18"/>
      <c r="P149" s="17" t="e">
        <f t="shared" si="3"/>
        <v>#N/A</v>
      </c>
      <c r="Q149" s="13" t="e">
        <f>VLOOKUP(I149,'[1]Nhân viên'!$E$20:$F$41,2,0)</f>
        <v>#N/A</v>
      </c>
    </row>
    <row r="150" spans="1:17" x14ac:dyDescent="0.2">
      <c r="A150" s="11">
        <v>124</v>
      </c>
      <c r="D150" s="13" t="e">
        <f>VLOOKUP(C150,'Nhân viên'!$B$5:$C$48,2,0)</f>
        <v>#N/A</v>
      </c>
      <c r="G150" s="13"/>
      <c r="H150" s="13"/>
      <c r="I150" s="13"/>
      <c r="L150" s="13" t="e">
        <f>VLOOKUP(J150,'Hàng hóa'!$C$5:$D$50,2,0)</f>
        <v>#N/A</v>
      </c>
      <c r="M150" s="17" t="e">
        <f>VLOOKUP(J150,'Hàng hóa'!$C$5:$H$22,6,0)</f>
        <v>#N/A</v>
      </c>
      <c r="N150" s="17" t="e">
        <f t="shared" si="4"/>
        <v>#N/A</v>
      </c>
      <c r="O150" s="18"/>
      <c r="P150" s="17" t="e">
        <f t="shared" ref="P150:P210" si="5">N150*O150+N150</f>
        <v>#N/A</v>
      </c>
      <c r="Q150" s="13" t="e">
        <f>VLOOKUP(I150,'[1]Nhân viên'!$E$20:$F$41,2,0)</f>
        <v>#N/A</v>
      </c>
    </row>
    <row r="151" spans="1:17" x14ac:dyDescent="0.2">
      <c r="A151" s="11">
        <v>125</v>
      </c>
      <c r="D151" s="13" t="e">
        <f>VLOOKUP(C151,'Nhân viên'!$B$5:$C$48,2,0)</f>
        <v>#N/A</v>
      </c>
      <c r="G151" s="13"/>
      <c r="H151" s="13"/>
      <c r="I151" s="13"/>
      <c r="L151" s="13" t="e">
        <f>VLOOKUP(J151,'Hàng hóa'!$C$5:$D$50,2,0)</f>
        <v>#N/A</v>
      </c>
      <c r="M151" s="17" t="e">
        <f>VLOOKUP(J151,'Hàng hóa'!$C$5:$H$22,6,0)</f>
        <v>#N/A</v>
      </c>
      <c r="N151" s="17" t="e">
        <f t="shared" si="4"/>
        <v>#N/A</v>
      </c>
      <c r="O151" s="18"/>
      <c r="P151" s="17" t="e">
        <f t="shared" si="5"/>
        <v>#N/A</v>
      </c>
      <c r="Q151" s="13" t="e">
        <f>VLOOKUP(I151,'[1]Nhân viên'!$E$20:$F$41,2,0)</f>
        <v>#N/A</v>
      </c>
    </row>
    <row r="152" spans="1:17" x14ac:dyDescent="0.2">
      <c r="A152" s="11">
        <v>126</v>
      </c>
      <c r="D152" s="13" t="e">
        <f>VLOOKUP(C152,'Nhân viên'!$B$5:$C$48,2,0)</f>
        <v>#N/A</v>
      </c>
      <c r="G152" s="13"/>
      <c r="H152" s="13"/>
      <c r="I152" s="13"/>
      <c r="L152" s="13" t="e">
        <f>VLOOKUP(J152,'Hàng hóa'!$C$5:$D$50,2,0)</f>
        <v>#N/A</v>
      </c>
      <c r="M152" s="17" t="e">
        <f>VLOOKUP(J152,'Hàng hóa'!$C$5:$H$22,6,0)</f>
        <v>#N/A</v>
      </c>
      <c r="N152" s="17" t="e">
        <f t="shared" si="4"/>
        <v>#N/A</v>
      </c>
      <c r="O152" s="18"/>
      <c r="P152" s="17" t="e">
        <f t="shared" si="5"/>
        <v>#N/A</v>
      </c>
      <c r="Q152" s="13" t="e">
        <f>VLOOKUP(I152,'[1]Nhân viên'!$E$20:$F$41,2,0)</f>
        <v>#N/A</v>
      </c>
    </row>
    <row r="153" spans="1:17" x14ac:dyDescent="0.2">
      <c r="A153" s="11">
        <v>127</v>
      </c>
      <c r="D153" s="13" t="e">
        <f>VLOOKUP(C153,'Nhân viên'!$B$5:$C$48,2,0)</f>
        <v>#N/A</v>
      </c>
      <c r="G153" s="13"/>
      <c r="H153" s="21"/>
      <c r="I153" s="13"/>
      <c r="L153" s="13" t="e">
        <f>VLOOKUP(J153,'Hàng hóa'!$C$5:$D$50,2,0)</f>
        <v>#N/A</v>
      </c>
      <c r="M153" s="17" t="e">
        <f>VLOOKUP(J153,'Hàng hóa'!$C$5:$H$22,6,0)</f>
        <v>#N/A</v>
      </c>
      <c r="N153" s="17" t="e">
        <f t="shared" si="4"/>
        <v>#N/A</v>
      </c>
      <c r="O153" s="18"/>
      <c r="P153" s="17" t="e">
        <f t="shared" si="5"/>
        <v>#N/A</v>
      </c>
      <c r="Q153" s="13" t="e">
        <f>VLOOKUP(I153,'[1]Nhân viên'!$E$20:$F$41,2,0)</f>
        <v>#N/A</v>
      </c>
    </row>
    <row r="154" spans="1:17" x14ac:dyDescent="0.2">
      <c r="A154" s="11">
        <v>128</v>
      </c>
      <c r="D154" s="13" t="e">
        <f>VLOOKUP(C154,'Nhân viên'!$B$5:$C$48,2,0)</f>
        <v>#N/A</v>
      </c>
      <c r="G154" s="13"/>
      <c r="H154" s="21"/>
      <c r="I154" s="13"/>
      <c r="L154" s="13" t="e">
        <f>VLOOKUP(J154,'Hàng hóa'!$C$5:$D$50,2,0)</f>
        <v>#N/A</v>
      </c>
      <c r="M154" s="17" t="e">
        <f>VLOOKUP(J154,'Hàng hóa'!$C$5:$H$22,6,0)</f>
        <v>#N/A</v>
      </c>
      <c r="N154" s="17" t="e">
        <f t="shared" si="4"/>
        <v>#N/A</v>
      </c>
      <c r="O154" s="18"/>
      <c r="P154" s="17" t="e">
        <f t="shared" si="5"/>
        <v>#N/A</v>
      </c>
      <c r="Q154" s="13" t="e">
        <f>VLOOKUP(I154,'[1]Nhân viên'!$E$20:$F$41,2,0)</f>
        <v>#N/A</v>
      </c>
    </row>
    <row r="155" spans="1:17" x14ac:dyDescent="0.2">
      <c r="A155" s="11">
        <v>129</v>
      </c>
      <c r="C155" s="11"/>
      <c r="D155" s="13" t="e">
        <f>VLOOKUP(C155,'Nhân viên'!$B$5:$C$48,2,0)</f>
        <v>#N/A</v>
      </c>
      <c r="G155" s="13"/>
      <c r="H155" s="21"/>
      <c r="I155" s="13"/>
      <c r="L155" s="13" t="e">
        <f>VLOOKUP(J155,'Hàng hóa'!$C$5:$D$50,2,0)</f>
        <v>#N/A</v>
      </c>
      <c r="M155" s="17" t="e">
        <f>VLOOKUP(J155,'Hàng hóa'!$C$5:$H$22,6,0)</f>
        <v>#N/A</v>
      </c>
      <c r="N155" s="17" t="e">
        <f t="shared" ref="N155:N215" si="6">K155*M155</f>
        <v>#N/A</v>
      </c>
      <c r="O155" s="18"/>
      <c r="P155" s="17" t="e">
        <f t="shared" si="5"/>
        <v>#N/A</v>
      </c>
      <c r="Q155" s="13" t="e">
        <f>VLOOKUP(I155,'[1]Nhân viên'!$E$20:$F$41,2,0)</f>
        <v>#N/A</v>
      </c>
    </row>
    <row r="156" spans="1:17" x14ac:dyDescent="0.2">
      <c r="A156" s="11">
        <v>130</v>
      </c>
      <c r="C156" s="11"/>
      <c r="D156" s="13" t="e">
        <f>VLOOKUP(C156,'Nhân viên'!$B$5:$C$48,2,0)</f>
        <v>#N/A</v>
      </c>
      <c r="G156" s="13"/>
      <c r="H156" s="13"/>
      <c r="I156" s="13"/>
      <c r="L156" s="13" t="e">
        <f>VLOOKUP(J156,'Hàng hóa'!$C$5:$D$50,2,0)</f>
        <v>#N/A</v>
      </c>
      <c r="M156" s="17" t="e">
        <f>VLOOKUP(J156,'Hàng hóa'!$C$5:$H$22,6,0)</f>
        <v>#N/A</v>
      </c>
      <c r="N156" s="17" t="e">
        <f t="shared" si="6"/>
        <v>#N/A</v>
      </c>
      <c r="O156" s="18"/>
      <c r="P156" s="17" t="e">
        <f t="shared" si="5"/>
        <v>#N/A</v>
      </c>
      <c r="Q156" s="13" t="e">
        <f>VLOOKUP(I156,'[1]Nhân viên'!$E$20:$F$41,2,0)</f>
        <v>#N/A</v>
      </c>
    </row>
    <row r="157" spans="1:17" x14ac:dyDescent="0.2">
      <c r="A157" s="11">
        <v>131</v>
      </c>
      <c r="C157" s="11"/>
      <c r="D157" s="13" t="e">
        <f>VLOOKUP(C157,'Nhân viên'!$B$5:$C$48,2,0)</f>
        <v>#N/A</v>
      </c>
      <c r="E157" s="11"/>
      <c r="G157" s="13"/>
      <c r="H157" s="13"/>
      <c r="I157" s="13"/>
      <c r="L157" s="13" t="e">
        <f>VLOOKUP(J157,'Hàng hóa'!$C$5:$D$50,2,0)</f>
        <v>#N/A</v>
      </c>
      <c r="M157" s="17" t="e">
        <f>VLOOKUP(J157,'Hàng hóa'!$C$5:$H$22,6,0)</f>
        <v>#N/A</v>
      </c>
      <c r="N157" s="17" t="e">
        <f t="shared" si="6"/>
        <v>#N/A</v>
      </c>
      <c r="O157" s="18"/>
      <c r="P157" s="17" t="e">
        <f t="shared" si="5"/>
        <v>#N/A</v>
      </c>
      <c r="Q157" s="13" t="e">
        <f>VLOOKUP(I157,'[1]Nhân viên'!$E$20:$F$41,2,0)</f>
        <v>#N/A</v>
      </c>
    </row>
    <row r="158" spans="1:17" x14ac:dyDescent="0.2">
      <c r="A158" s="11">
        <v>132</v>
      </c>
      <c r="D158" s="13" t="e">
        <f>VLOOKUP(C158,'Nhân viên'!$B$5:$C$48,2,0)</f>
        <v>#N/A</v>
      </c>
      <c r="G158" s="13"/>
      <c r="H158" s="13"/>
      <c r="I158" s="13"/>
      <c r="L158" s="13" t="e">
        <f>VLOOKUP(J158,'Hàng hóa'!$C$5:$D$50,2,0)</f>
        <v>#N/A</v>
      </c>
      <c r="M158" s="17" t="e">
        <f>VLOOKUP(J158,'Hàng hóa'!$C$5:$H$22,6,0)</f>
        <v>#N/A</v>
      </c>
      <c r="N158" s="17" t="e">
        <f t="shared" si="6"/>
        <v>#N/A</v>
      </c>
      <c r="O158" s="18"/>
      <c r="P158" s="17" t="e">
        <f t="shared" si="5"/>
        <v>#N/A</v>
      </c>
      <c r="Q158" s="13" t="e">
        <f>VLOOKUP(I158,'[1]Nhân viên'!$E$20:$F$41,2,0)</f>
        <v>#N/A</v>
      </c>
    </row>
    <row r="159" spans="1:17" x14ac:dyDescent="0.2">
      <c r="A159" s="11">
        <v>133</v>
      </c>
      <c r="D159" s="13" t="e">
        <f>VLOOKUP(C159,'Nhân viên'!$B$5:$C$48,2,0)</f>
        <v>#N/A</v>
      </c>
      <c r="E159" s="11"/>
      <c r="G159" s="13"/>
      <c r="H159" s="13"/>
      <c r="I159" s="13"/>
      <c r="L159" s="13" t="e">
        <f>VLOOKUP(J159,'Hàng hóa'!$C$5:$D$50,2,0)</f>
        <v>#N/A</v>
      </c>
      <c r="M159" s="17" t="e">
        <f>VLOOKUP(J159,'Hàng hóa'!$C$5:$H$22,6,0)</f>
        <v>#N/A</v>
      </c>
      <c r="N159" s="17" t="e">
        <f t="shared" si="6"/>
        <v>#N/A</v>
      </c>
      <c r="O159" s="18"/>
      <c r="P159" s="17" t="e">
        <f t="shared" si="5"/>
        <v>#N/A</v>
      </c>
      <c r="Q159" s="13" t="e">
        <f>VLOOKUP(I159,'[1]Nhân viên'!$E$20:$F$41,2,0)</f>
        <v>#N/A</v>
      </c>
    </row>
    <row r="160" spans="1:17" x14ac:dyDescent="0.2">
      <c r="A160" s="11">
        <v>134</v>
      </c>
      <c r="D160" s="13" t="e">
        <f>VLOOKUP(C160,'Nhân viên'!$B$5:$C$48,2,0)</f>
        <v>#N/A</v>
      </c>
      <c r="E160" s="11"/>
      <c r="G160" s="13"/>
      <c r="H160" s="21"/>
      <c r="I160" s="13"/>
      <c r="L160" s="13" t="e">
        <f>VLOOKUP(J160,'Hàng hóa'!$C$5:$D$50,2,0)</f>
        <v>#N/A</v>
      </c>
      <c r="M160" s="17" t="e">
        <f>VLOOKUP(J160,'Hàng hóa'!$C$5:$H$22,6,0)</f>
        <v>#N/A</v>
      </c>
      <c r="N160" s="17" t="e">
        <f t="shared" si="6"/>
        <v>#N/A</v>
      </c>
      <c r="O160" s="18"/>
      <c r="P160" s="17" t="e">
        <f t="shared" si="5"/>
        <v>#N/A</v>
      </c>
      <c r="Q160" s="13" t="e">
        <f>VLOOKUP(I160,'[1]Nhân viên'!$E$20:$F$41,2,0)</f>
        <v>#N/A</v>
      </c>
    </row>
    <row r="161" spans="1:17" x14ac:dyDescent="0.2">
      <c r="A161" s="11">
        <v>135</v>
      </c>
      <c r="D161" s="13" t="e">
        <f>VLOOKUP(C161,'Nhân viên'!$B$5:$C$48,2,0)</f>
        <v>#N/A</v>
      </c>
      <c r="G161" s="13"/>
      <c r="H161" s="21"/>
      <c r="I161" s="13"/>
      <c r="L161" s="13" t="e">
        <f>VLOOKUP(J161,'Hàng hóa'!$C$5:$D$50,2,0)</f>
        <v>#N/A</v>
      </c>
      <c r="M161" s="17" t="e">
        <f>VLOOKUP(J161,'Hàng hóa'!$C$5:$H$22,6,0)</f>
        <v>#N/A</v>
      </c>
      <c r="N161" s="17" t="e">
        <f t="shared" si="6"/>
        <v>#N/A</v>
      </c>
      <c r="O161" s="18"/>
      <c r="P161" s="17" t="e">
        <f t="shared" si="5"/>
        <v>#N/A</v>
      </c>
      <c r="Q161" s="13" t="e">
        <f>VLOOKUP(I161,'[1]Nhân viên'!$E$20:$F$41,2,0)</f>
        <v>#N/A</v>
      </c>
    </row>
    <row r="162" spans="1:17" x14ac:dyDescent="0.2">
      <c r="A162" s="11">
        <v>136</v>
      </c>
      <c r="D162" s="13" t="e">
        <f>VLOOKUP(C162,'Nhân viên'!$B$5:$C$48,2,0)</f>
        <v>#N/A</v>
      </c>
      <c r="G162" s="13"/>
      <c r="H162" s="21"/>
      <c r="I162" s="13"/>
      <c r="L162" s="13" t="e">
        <f>VLOOKUP(J162,'Hàng hóa'!$C$5:$D$50,2,0)</f>
        <v>#N/A</v>
      </c>
      <c r="M162" s="17" t="e">
        <f>VLOOKUP(J162,'Hàng hóa'!$C$5:$H$22,6,0)</f>
        <v>#N/A</v>
      </c>
      <c r="N162" s="17" t="e">
        <f t="shared" si="6"/>
        <v>#N/A</v>
      </c>
      <c r="O162" s="18"/>
      <c r="P162" s="17" t="e">
        <f t="shared" si="5"/>
        <v>#N/A</v>
      </c>
      <c r="Q162" s="13" t="e">
        <f>VLOOKUP(I162,'[1]Nhân viên'!$E$20:$F$41,2,0)</f>
        <v>#N/A</v>
      </c>
    </row>
    <row r="163" spans="1:17" x14ac:dyDescent="0.2">
      <c r="A163" s="11">
        <v>137</v>
      </c>
      <c r="D163" s="13" t="e">
        <f>VLOOKUP(C163,'Nhân viên'!$B$5:$C$48,2,0)</f>
        <v>#N/A</v>
      </c>
      <c r="G163" s="13"/>
      <c r="H163" s="21"/>
      <c r="I163" s="13"/>
      <c r="L163" s="13" t="e">
        <f>VLOOKUP(J163,'Hàng hóa'!$C$5:$D$50,2,0)</f>
        <v>#N/A</v>
      </c>
      <c r="M163" s="17" t="e">
        <f>VLOOKUP(J163,'Hàng hóa'!$C$5:$H$22,6,0)</f>
        <v>#N/A</v>
      </c>
      <c r="N163" s="17" t="e">
        <f t="shared" si="6"/>
        <v>#N/A</v>
      </c>
      <c r="O163" s="18"/>
      <c r="P163" s="17" t="e">
        <f t="shared" si="5"/>
        <v>#N/A</v>
      </c>
      <c r="Q163" s="13" t="e">
        <f>VLOOKUP(I163,'[1]Nhân viên'!$E$20:$F$41,2,0)</f>
        <v>#N/A</v>
      </c>
    </row>
    <row r="164" spans="1:17" x14ac:dyDescent="0.2">
      <c r="A164" s="11">
        <v>138</v>
      </c>
      <c r="C164" s="11"/>
      <c r="D164" s="13" t="e">
        <f>VLOOKUP(C164,'Nhân viên'!$B$5:$C$48,2,0)</f>
        <v>#N/A</v>
      </c>
      <c r="G164" s="13"/>
      <c r="H164" s="13"/>
      <c r="I164" s="13"/>
      <c r="L164" s="13" t="e">
        <f>VLOOKUP(J164,'Hàng hóa'!$C$5:$D$50,2,0)</f>
        <v>#N/A</v>
      </c>
      <c r="M164" s="17" t="e">
        <f>VLOOKUP(J164,'Hàng hóa'!$C$5:$H$22,6,0)</f>
        <v>#N/A</v>
      </c>
      <c r="N164" s="17" t="e">
        <f t="shared" si="6"/>
        <v>#N/A</v>
      </c>
      <c r="O164" s="18"/>
      <c r="P164" s="17" t="e">
        <f t="shared" si="5"/>
        <v>#N/A</v>
      </c>
      <c r="Q164" s="13" t="e">
        <f>VLOOKUP(I164,'[1]Nhân viên'!$E$20:$F$41,2,0)</f>
        <v>#N/A</v>
      </c>
    </row>
    <row r="165" spans="1:17" x14ac:dyDescent="0.2">
      <c r="A165" s="11">
        <v>139</v>
      </c>
      <c r="C165" s="11"/>
      <c r="D165" s="13" t="e">
        <f>VLOOKUP(C165,'Nhân viên'!$B$5:$C$48,2,0)</f>
        <v>#N/A</v>
      </c>
      <c r="G165" s="13"/>
      <c r="H165" s="13"/>
      <c r="I165" s="13"/>
      <c r="L165" s="13" t="e">
        <f>VLOOKUP(J165,'Hàng hóa'!$C$5:$D$50,2,0)</f>
        <v>#N/A</v>
      </c>
      <c r="M165" s="17" t="e">
        <f>VLOOKUP(J165,'Hàng hóa'!$C$5:$H$22,6,0)</f>
        <v>#N/A</v>
      </c>
      <c r="N165" s="17" t="e">
        <f t="shared" si="6"/>
        <v>#N/A</v>
      </c>
      <c r="O165" s="18"/>
      <c r="P165" s="17" t="e">
        <f t="shared" si="5"/>
        <v>#N/A</v>
      </c>
      <c r="Q165" s="13" t="e">
        <f>VLOOKUP(I165,'[1]Nhân viên'!$E$20:$F$41,2,0)</f>
        <v>#N/A</v>
      </c>
    </row>
    <row r="166" spans="1:17" x14ac:dyDescent="0.2">
      <c r="A166" s="11">
        <v>140</v>
      </c>
      <c r="D166" s="13" t="e">
        <f>VLOOKUP(C166,'Nhân viên'!$B$5:$C$48,2,0)</f>
        <v>#N/A</v>
      </c>
      <c r="G166" s="13"/>
      <c r="H166" s="13"/>
      <c r="I166" s="13"/>
      <c r="L166" s="13" t="e">
        <f>VLOOKUP(J166,'Hàng hóa'!$C$5:$D$50,2,0)</f>
        <v>#N/A</v>
      </c>
      <c r="M166" s="17" t="e">
        <f>VLOOKUP(J166,'Hàng hóa'!$C$5:$H$22,6,0)</f>
        <v>#N/A</v>
      </c>
      <c r="N166" s="17" t="e">
        <f t="shared" si="6"/>
        <v>#N/A</v>
      </c>
      <c r="O166" s="18"/>
      <c r="P166" s="17" t="e">
        <f t="shared" si="5"/>
        <v>#N/A</v>
      </c>
      <c r="Q166" s="13" t="e">
        <f>VLOOKUP(I166,'[1]Nhân viên'!$E$20:$F$41,2,0)</f>
        <v>#N/A</v>
      </c>
    </row>
    <row r="167" spans="1:17" x14ac:dyDescent="0.2">
      <c r="A167" s="11">
        <v>141</v>
      </c>
      <c r="D167" s="13" t="e">
        <f>VLOOKUP(C167,'Nhân viên'!$B$5:$C$48,2,0)</f>
        <v>#N/A</v>
      </c>
      <c r="G167" s="13"/>
      <c r="H167" s="13"/>
      <c r="I167" s="13"/>
      <c r="L167" s="13" t="e">
        <f>VLOOKUP(J167,'Hàng hóa'!$C$5:$D$50,2,0)</f>
        <v>#N/A</v>
      </c>
      <c r="M167" s="17" t="e">
        <f>VLOOKUP(J167,'Hàng hóa'!$C$5:$H$22,6,0)</f>
        <v>#N/A</v>
      </c>
      <c r="N167" s="17" t="e">
        <f t="shared" si="6"/>
        <v>#N/A</v>
      </c>
      <c r="O167" s="18"/>
      <c r="P167" s="17" t="e">
        <f t="shared" si="5"/>
        <v>#N/A</v>
      </c>
      <c r="Q167" s="13" t="e">
        <f>VLOOKUP(I167,'[1]Nhân viên'!$E$20:$F$41,2,0)</f>
        <v>#N/A</v>
      </c>
    </row>
    <row r="168" spans="1:17" x14ac:dyDescent="0.2">
      <c r="A168" s="11">
        <v>142</v>
      </c>
      <c r="D168" s="13" t="e">
        <f>VLOOKUP(C168,'Nhân viên'!$B$5:$C$48,2,0)</f>
        <v>#N/A</v>
      </c>
      <c r="G168" s="13"/>
      <c r="H168" s="13"/>
      <c r="I168" s="13"/>
      <c r="L168" s="13" t="e">
        <f>VLOOKUP(J168,'Hàng hóa'!$C$5:$D$50,2,0)</f>
        <v>#N/A</v>
      </c>
      <c r="M168" s="17" t="e">
        <f>VLOOKUP(J168,'Hàng hóa'!$C$5:$H$22,6,0)</f>
        <v>#N/A</v>
      </c>
      <c r="N168" s="17" t="e">
        <f t="shared" si="6"/>
        <v>#N/A</v>
      </c>
      <c r="O168" s="18"/>
      <c r="P168" s="17" t="e">
        <f t="shared" si="5"/>
        <v>#N/A</v>
      </c>
      <c r="Q168" s="13" t="e">
        <f>VLOOKUP(I168,'[1]Nhân viên'!$E$20:$F$41,2,0)</f>
        <v>#N/A</v>
      </c>
    </row>
    <row r="169" spans="1:17" x14ac:dyDescent="0.2">
      <c r="A169" s="11">
        <v>143</v>
      </c>
      <c r="D169" s="13" t="e">
        <f>VLOOKUP(C169,'Nhân viên'!$B$5:$C$48,2,0)</f>
        <v>#N/A</v>
      </c>
      <c r="G169" s="13"/>
      <c r="H169" s="13"/>
      <c r="I169" s="13"/>
      <c r="L169" s="13" t="e">
        <f>VLOOKUP(J169,'Hàng hóa'!$C$5:$D$50,2,0)</f>
        <v>#N/A</v>
      </c>
      <c r="M169" s="17" t="e">
        <f>VLOOKUP(J169,'Hàng hóa'!$C$5:$H$22,6,0)</f>
        <v>#N/A</v>
      </c>
      <c r="N169" s="17" t="e">
        <f t="shared" si="6"/>
        <v>#N/A</v>
      </c>
      <c r="O169" s="18"/>
      <c r="P169" s="17" t="e">
        <f t="shared" si="5"/>
        <v>#N/A</v>
      </c>
      <c r="Q169" s="13" t="e">
        <f>VLOOKUP(I169,'[1]Nhân viên'!$E$20:$F$41,2,0)</f>
        <v>#N/A</v>
      </c>
    </row>
    <row r="170" spans="1:17" x14ac:dyDescent="0.2">
      <c r="A170" s="11">
        <v>144</v>
      </c>
      <c r="D170" s="13" t="e">
        <f>VLOOKUP(C170,'Nhân viên'!$B$5:$C$48,2,0)</f>
        <v>#N/A</v>
      </c>
      <c r="G170" s="13"/>
      <c r="H170" s="21"/>
      <c r="I170" s="13"/>
      <c r="L170" s="13" t="e">
        <f>VLOOKUP(J170,'Hàng hóa'!$C$5:$D$50,2,0)</f>
        <v>#N/A</v>
      </c>
      <c r="M170" s="17" t="e">
        <f>VLOOKUP(J170,'Hàng hóa'!$C$5:$H$22,6,0)</f>
        <v>#N/A</v>
      </c>
      <c r="N170" s="17" t="e">
        <f t="shared" si="6"/>
        <v>#N/A</v>
      </c>
      <c r="O170" s="18"/>
      <c r="P170" s="17" t="e">
        <f t="shared" si="5"/>
        <v>#N/A</v>
      </c>
      <c r="Q170" s="13" t="e">
        <f>VLOOKUP(I170,'[1]Nhân viên'!$E$20:$F$41,2,0)</f>
        <v>#N/A</v>
      </c>
    </row>
    <row r="171" spans="1:17" x14ac:dyDescent="0.2">
      <c r="A171" s="11">
        <v>145</v>
      </c>
      <c r="D171" s="13" t="e">
        <f>VLOOKUP(C171,'Nhân viên'!$B$5:$C$48,2,0)</f>
        <v>#N/A</v>
      </c>
      <c r="G171" s="13"/>
      <c r="H171" s="13"/>
      <c r="I171" s="13"/>
      <c r="L171" s="13" t="e">
        <f>VLOOKUP(J171,'Hàng hóa'!$C$5:$D$50,2,0)</f>
        <v>#N/A</v>
      </c>
      <c r="M171" s="17" t="e">
        <f>VLOOKUP(J171,'Hàng hóa'!$C$5:$H$22,6,0)</f>
        <v>#N/A</v>
      </c>
      <c r="N171" s="17" t="e">
        <f t="shared" si="6"/>
        <v>#N/A</v>
      </c>
      <c r="O171" s="18"/>
      <c r="P171" s="17" t="e">
        <f t="shared" si="5"/>
        <v>#N/A</v>
      </c>
      <c r="Q171" s="13" t="e">
        <f>VLOOKUP(I171,'[1]Nhân viên'!$E$20:$F$41,2,0)</f>
        <v>#N/A</v>
      </c>
    </row>
    <row r="172" spans="1:17" x14ac:dyDescent="0.2">
      <c r="A172" s="11">
        <v>146</v>
      </c>
      <c r="D172" s="13" t="e">
        <f>VLOOKUP(C172,'Nhân viên'!$B$5:$C$48,2,0)</f>
        <v>#N/A</v>
      </c>
      <c r="G172" s="13"/>
      <c r="H172" s="13"/>
      <c r="I172" s="13"/>
      <c r="L172" s="13" t="e">
        <f>VLOOKUP(J172,'Hàng hóa'!$C$5:$D$50,2,0)</f>
        <v>#N/A</v>
      </c>
      <c r="M172" s="17" t="e">
        <f>VLOOKUP(J172,'Hàng hóa'!$C$5:$H$22,6,0)</f>
        <v>#N/A</v>
      </c>
      <c r="N172" s="17" t="e">
        <f t="shared" si="6"/>
        <v>#N/A</v>
      </c>
      <c r="O172" s="18"/>
      <c r="P172" s="17" t="e">
        <f t="shared" si="5"/>
        <v>#N/A</v>
      </c>
      <c r="Q172" s="13" t="e">
        <f>VLOOKUP(I172,'[1]Nhân viên'!$E$20:$F$41,2,0)</f>
        <v>#N/A</v>
      </c>
    </row>
    <row r="173" spans="1:17" x14ac:dyDescent="0.2">
      <c r="A173" s="11">
        <v>147</v>
      </c>
      <c r="D173" s="13" t="e">
        <f>VLOOKUP(C173,'Nhân viên'!$B$5:$C$48,2,0)</f>
        <v>#N/A</v>
      </c>
      <c r="G173" s="13"/>
      <c r="H173" s="21"/>
      <c r="I173" s="13"/>
      <c r="L173" s="13" t="e">
        <f>VLOOKUP(J173,'Hàng hóa'!$C$5:$D$50,2,0)</f>
        <v>#N/A</v>
      </c>
      <c r="M173" s="17" t="e">
        <f>VLOOKUP(J173,'Hàng hóa'!$C$5:$H$22,6,0)</f>
        <v>#N/A</v>
      </c>
      <c r="N173" s="17" t="e">
        <f t="shared" si="6"/>
        <v>#N/A</v>
      </c>
      <c r="O173" s="18"/>
      <c r="P173" s="17" t="e">
        <f t="shared" si="5"/>
        <v>#N/A</v>
      </c>
      <c r="Q173" s="13" t="e">
        <f>VLOOKUP(I173,'[1]Nhân viên'!$E$20:$F$41,2,0)</f>
        <v>#N/A</v>
      </c>
    </row>
    <row r="174" spans="1:17" x14ac:dyDescent="0.2">
      <c r="A174" s="11">
        <v>148</v>
      </c>
      <c r="D174" s="13" t="e">
        <f>VLOOKUP(C174,'Nhân viên'!$B$5:$C$48,2,0)</f>
        <v>#N/A</v>
      </c>
      <c r="G174" s="13"/>
      <c r="H174" s="21"/>
      <c r="I174" s="13"/>
      <c r="L174" s="13" t="e">
        <f>VLOOKUP(J174,'Hàng hóa'!$C$5:$D$50,2,0)</f>
        <v>#N/A</v>
      </c>
      <c r="M174" s="17" t="e">
        <f>VLOOKUP(J174,'Hàng hóa'!$C$5:$H$22,6,0)</f>
        <v>#N/A</v>
      </c>
      <c r="N174" s="17" t="e">
        <f t="shared" si="6"/>
        <v>#N/A</v>
      </c>
      <c r="O174" s="18"/>
      <c r="P174" s="17" t="e">
        <f t="shared" si="5"/>
        <v>#N/A</v>
      </c>
      <c r="Q174" s="13" t="e">
        <f>VLOOKUP(I174,'[1]Nhân viên'!$E$20:$F$41,2,0)</f>
        <v>#N/A</v>
      </c>
    </row>
    <row r="175" spans="1:17" x14ac:dyDescent="0.2">
      <c r="A175" s="11">
        <v>149</v>
      </c>
      <c r="D175" s="13" t="e">
        <f>VLOOKUP(C175,'Nhân viên'!$B$5:$C$48,2,0)</f>
        <v>#N/A</v>
      </c>
      <c r="G175" s="13"/>
      <c r="H175" s="13"/>
      <c r="I175" s="13"/>
      <c r="L175" s="13" t="e">
        <f>VLOOKUP(J175,'Hàng hóa'!$C$5:$D$50,2,0)</f>
        <v>#N/A</v>
      </c>
      <c r="M175" s="17" t="e">
        <f>VLOOKUP(J175,'Hàng hóa'!$C$5:$H$22,6,0)</f>
        <v>#N/A</v>
      </c>
      <c r="N175" s="17" t="e">
        <f t="shared" si="6"/>
        <v>#N/A</v>
      </c>
      <c r="O175" s="18"/>
      <c r="P175" s="17" t="e">
        <f t="shared" si="5"/>
        <v>#N/A</v>
      </c>
      <c r="Q175" s="13" t="e">
        <f>VLOOKUP(I175,'[1]Nhân viên'!$E$20:$F$41,2,0)</f>
        <v>#N/A</v>
      </c>
    </row>
    <row r="176" spans="1:17" x14ac:dyDescent="0.2">
      <c r="A176" s="11">
        <v>150</v>
      </c>
      <c r="D176" s="13" t="e">
        <f>VLOOKUP(C176,'Nhân viên'!$B$5:$C$48,2,0)</f>
        <v>#N/A</v>
      </c>
      <c r="G176" s="13"/>
      <c r="H176" s="21"/>
      <c r="I176" s="13"/>
      <c r="L176" s="13" t="e">
        <f>VLOOKUP(J176,'Hàng hóa'!$C$5:$D$50,2,0)</f>
        <v>#N/A</v>
      </c>
      <c r="M176" s="17" t="e">
        <f>VLOOKUP(J176,'Hàng hóa'!$C$5:$H$22,6,0)</f>
        <v>#N/A</v>
      </c>
      <c r="N176" s="17" t="e">
        <f t="shared" si="6"/>
        <v>#N/A</v>
      </c>
      <c r="O176" s="18"/>
      <c r="P176" s="17" t="e">
        <f t="shared" si="5"/>
        <v>#N/A</v>
      </c>
      <c r="Q176" s="13" t="e">
        <f>VLOOKUP(I176,'[1]Nhân viên'!$E$20:$F$41,2,0)</f>
        <v>#N/A</v>
      </c>
    </row>
    <row r="177" spans="1:17" x14ac:dyDescent="0.2">
      <c r="A177" s="11">
        <v>151</v>
      </c>
      <c r="D177" s="13" t="e">
        <f>VLOOKUP(C177,'Nhân viên'!$B$5:$C$48,2,0)</f>
        <v>#N/A</v>
      </c>
      <c r="G177" s="13"/>
      <c r="H177" s="21"/>
      <c r="I177" s="13"/>
      <c r="L177" s="13" t="e">
        <f>VLOOKUP(J177,'Hàng hóa'!$C$5:$D$50,2,0)</f>
        <v>#N/A</v>
      </c>
      <c r="M177" s="17" t="e">
        <f>VLOOKUP(J177,'Hàng hóa'!$C$5:$H$22,6,0)</f>
        <v>#N/A</v>
      </c>
      <c r="N177" s="17" t="e">
        <f t="shared" si="6"/>
        <v>#N/A</v>
      </c>
      <c r="O177" s="18"/>
      <c r="P177" s="17" t="e">
        <f t="shared" si="5"/>
        <v>#N/A</v>
      </c>
      <c r="Q177" s="13" t="e">
        <f>VLOOKUP(I177,'[1]Nhân viên'!$E$20:$F$41,2,0)</f>
        <v>#N/A</v>
      </c>
    </row>
    <row r="178" spans="1:17" x14ac:dyDescent="0.2">
      <c r="A178" s="11">
        <v>152</v>
      </c>
      <c r="D178" s="13" t="e">
        <f>VLOOKUP(C178,'Nhân viên'!$B$5:$C$48,2,0)</f>
        <v>#N/A</v>
      </c>
      <c r="G178" s="13"/>
      <c r="H178" s="21"/>
      <c r="I178" s="13"/>
      <c r="L178" s="13" t="e">
        <f>VLOOKUP(J178,'Hàng hóa'!$C$5:$D$50,2,0)</f>
        <v>#N/A</v>
      </c>
      <c r="M178" s="17" t="e">
        <f>VLOOKUP(J178,'Hàng hóa'!$C$5:$H$22,6,0)</f>
        <v>#N/A</v>
      </c>
      <c r="N178" s="17" t="e">
        <f t="shared" si="6"/>
        <v>#N/A</v>
      </c>
      <c r="O178" s="18"/>
      <c r="P178" s="17" t="e">
        <f t="shared" si="5"/>
        <v>#N/A</v>
      </c>
      <c r="Q178" s="13" t="e">
        <f>VLOOKUP(I178,'[1]Nhân viên'!$E$20:$F$41,2,0)</f>
        <v>#N/A</v>
      </c>
    </row>
    <row r="179" spans="1:17" x14ac:dyDescent="0.2">
      <c r="A179" s="11">
        <v>153</v>
      </c>
      <c r="D179" s="13" t="e">
        <f>VLOOKUP(C179,'Nhân viên'!$B$5:$C$48,2,0)</f>
        <v>#N/A</v>
      </c>
      <c r="G179" s="13"/>
      <c r="H179" s="13"/>
      <c r="I179" s="13"/>
      <c r="L179" s="13" t="e">
        <f>VLOOKUP(J179,'Hàng hóa'!$C$5:$D$50,2,0)</f>
        <v>#N/A</v>
      </c>
      <c r="M179" s="17" t="e">
        <f>VLOOKUP(J179,'Hàng hóa'!$C$5:$H$22,6,0)</f>
        <v>#N/A</v>
      </c>
      <c r="N179" s="17" t="e">
        <f t="shared" si="6"/>
        <v>#N/A</v>
      </c>
      <c r="O179" s="18"/>
      <c r="P179" s="17" t="e">
        <f t="shared" si="5"/>
        <v>#N/A</v>
      </c>
      <c r="Q179" s="13" t="e">
        <f>VLOOKUP(I179,'[1]Nhân viên'!$E$20:$F$41,2,0)</f>
        <v>#N/A</v>
      </c>
    </row>
    <row r="180" spans="1:17" x14ac:dyDescent="0.2">
      <c r="A180" s="11">
        <v>154</v>
      </c>
      <c r="D180" s="13" t="e">
        <f>VLOOKUP(C180,'Nhân viên'!$B$5:$C$48,2,0)</f>
        <v>#N/A</v>
      </c>
      <c r="G180" s="13"/>
      <c r="H180" s="13"/>
      <c r="I180" s="13"/>
      <c r="L180" s="13" t="e">
        <f>VLOOKUP(J180,'Hàng hóa'!$C$5:$D$50,2,0)</f>
        <v>#N/A</v>
      </c>
      <c r="M180" s="17" t="e">
        <f>VLOOKUP(J180,'Hàng hóa'!$C$5:$H$22,6,0)</f>
        <v>#N/A</v>
      </c>
      <c r="N180" s="17" t="e">
        <f t="shared" si="6"/>
        <v>#N/A</v>
      </c>
      <c r="O180" s="18"/>
      <c r="P180" s="17" t="e">
        <f t="shared" si="5"/>
        <v>#N/A</v>
      </c>
      <c r="Q180" s="13" t="e">
        <f>VLOOKUP(I180,'[1]Nhân viên'!$E$20:$F$41,2,0)</f>
        <v>#N/A</v>
      </c>
    </row>
    <row r="181" spans="1:17" x14ac:dyDescent="0.2">
      <c r="A181" s="11">
        <v>155</v>
      </c>
      <c r="D181" s="13" t="e">
        <f>VLOOKUP(C181,'Nhân viên'!$B$5:$C$48,2,0)</f>
        <v>#N/A</v>
      </c>
      <c r="G181" s="13"/>
      <c r="H181" s="13"/>
      <c r="I181" s="13"/>
      <c r="L181" s="13" t="e">
        <f>VLOOKUP(J181,'Hàng hóa'!$C$5:$D$50,2,0)</f>
        <v>#N/A</v>
      </c>
      <c r="M181" s="17" t="e">
        <f>VLOOKUP(J181,'Hàng hóa'!$C$5:$H$22,6,0)</f>
        <v>#N/A</v>
      </c>
      <c r="N181" s="17" t="e">
        <f t="shared" si="6"/>
        <v>#N/A</v>
      </c>
      <c r="O181" s="18"/>
      <c r="P181" s="17" t="e">
        <f t="shared" si="5"/>
        <v>#N/A</v>
      </c>
      <c r="Q181" s="13" t="e">
        <f>VLOOKUP(I181,'[1]Nhân viên'!$E$20:$F$41,2,0)</f>
        <v>#N/A</v>
      </c>
    </row>
    <row r="182" spans="1:17" x14ac:dyDescent="0.2">
      <c r="A182" s="11">
        <v>156</v>
      </c>
      <c r="D182" s="13" t="e">
        <f>VLOOKUP(C182,'Nhân viên'!$B$5:$C$48,2,0)</f>
        <v>#N/A</v>
      </c>
      <c r="G182" s="13"/>
      <c r="H182" s="13"/>
      <c r="I182" s="13"/>
      <c r="L182" s="13" t="e">
        <f>VLOOKUP(J182,'Hàng hóa'!$C$5:$D$50,2,0)</f>
        <v>#N/A</v>
      </c>
      <c r="M182" s="17" t="e">
        <f>VLOOKUP(J182,'Hàng hóa'!$C$5:$H$22,6,0)</f>
        <v>#N/A</v>
      </c>
      <c r="N182" s="17" t="e">
        <f t="shared" si="6"/>
        <v>#N/A</v>
      </c>
      <c r="O182" s="18"/>
      <c r="P182" s="17" t="e">
        <f t="shared" si="5"/>
        <v>#N/A</v>
      </c>
      <c r="Q182" s="13" t="e">
        <f>VLOOKUP(I182,'[1]Nhân viên'!$E$20:$F$41,2,0)</f>
        <v>#N/A</v>
      </c>
    </row>
    <row r="183" spans="1:17" x14ac:dyDescent="0.2">
      <c r="A183" s="11">
        <v>157</v>
      </c>
      <c r="D183" s="13" t="e">
        <f>VLOOKUP(C183,'Nhân viên'!$B$5:$C$48,2,0)</f>
        <v>#N/A</v>
      </c>
      <c r="G183" s="13"/>
      <c r="H183" s="13"/>
      <c r="I183" s="13"/>
      <c r="L183" s="13" t="e">
        <f>VLOOKUP(J183,'Hàng hóa'!$C$5:$D$50,2,0)</f>
        <v>#N/A</v>
      </c>
      <c r="M183" s="17" t="e">
        <f>VLOOKUP(J183,'Hàng hóa'!$C$5:$H$22,6,0)</f>
        <v>#N/A</v>
      </c>
      <c r="N183" s="17" t="e">
        <f t="shared" si="6"/>
        <v>#N/A</v>
      </c>
      <c r="O183" s="18"/>
      <c r="P183" s="17" t="e">
        <f t="shared" si="5"/>
        <v>#N/A</v>
      </c>
      <c r="Q183" s="13" t="e">
        <f>VLOOKUP(I183,'[1]Nhân viên'!$E$20:$F$41,2,0)</f>
        <v>#N/A</v>
      </c>
    </row>
    <row r="184" spans="1:17" x14ac:dyDescent="0.2">
      <c r="A184" s="11">
        <v>158</v>
      </c>
      <c r="D184" s="13" t="e">
        <f>VLOOKUP(C184,'Nhân viên'!$B$5:$C$48,2,0)</f>
        <v>#N/A</v>
      </c>
      <c r="F184" s="145"/>
      <c r="G184" s="13"/>
      <c r="H184" s="13"/>
      <c r="I184" s="13"/>
      <c r="L184" s="13" t="e">
        <f>VLOOKUP(J184,'Hàng hóa'!$C$5:$D$50,2,0)</f>
        <v>#N/A</v>
      </c>
      <c r="M184" s="17" t="e">
        <f>VLOOKUP(J184,'Hàng hóa'!$C$5:$H$22,6,0)</f>
        <v>#N/A</v>
      </c>
      <c r="N184" s="17" t="e">
        <f t="shared" si="6"/>
        <v>#N/A</v>
      </c>
      <c r="O184" s="18"/>
      <c r="P184" s="17" t="e">
        <f t="shared" si="5"/>
        <v>#N/A</v>
      </c>
      <c r="Q184" s="13" t="e">
        <f>VLOOKUP(I184,'[1]Nhân viên'!$E$20:$F$41,2,0)</f>
        <v>#N/A</v>
      </c>
    </row>
    <row r="185" spans="1:17" x14ac:dyDescent="0.2">
      <c r="A185" s="11">
        <v>159</v>
      </c>
      <c r="D185" s="13" t="e">
        <f>VLOOKUP(C185,'Nhân viên'!$B$5:$C$48,2,0)</f>
        <v>#N/A</v>
      </c>
      <c r="F185" s="145"/>
      <c r="G185" s="13"/>
      <c r="H185" s="13"/>
      <c r="I185" s="13"/>
      <c r="L185" s="13" t="e">
        <f>VLOOKUP(J185,'Hàng hóa'!$C$5:$D$50,2,0)</f>
        <v>#N/A</v>
      </c>
      <c r="M185" s="17" t="e">
        <f>VLOOKUP(J185,'Hàng hóa'!$C$5:$H$22,6,0)</f>
        <v>#N/A</v>
      </c>
      <c r="N185" s="17" t="e">
        <f t="shared" si="6"/>
        <v>#N/A</v>
      </c>
      <c r="O185" s="18"/>
      <c r="P185" s="17" t="e">
        <f t="shared" si="5"/>
        <v>#N/A</v>
      </c>
      <c r="Q185" s="13" t="e">
        <f>VLOOKUP(I185,'[1]Nhân viên'!$E$20:$F$41,2,0)</f>
        <v>#N/A</v>
      </c>
    </row>
    <row r="186" spans="1:17" x14ac:dyDescent="0.2">
      <c r="A186" s="11">
        <v>160</v>
      </c>
      <c r="D186" s="13" t="e">
        <f>VLOOKUP(C186,'Nhân viên'!$B$5:$C$48,2,0)</f>
        <v>#N/A</v>
      </c>
      <c r="F186" s="145"/>
      <c r="G186" s="13"/>
      <c r="H186" s="13"/>
      <c r="I186" s="13"/>
      <c r="L186" s="13" t="e">
        <f>VLOOKUP(J186,'Hàng hóa'!$C$5:$D$50,2,0)</f>
        <v>#N/A</v>
      </c>
      <c r="M186" s="17" t="e">
        <f>VLOOKUP(J186,'Hàng hóa'!$C$5:$H$22,6,0)</f>
        <v>#N/A</v>
      </c>
      <c r="N186" s="17" t="e">
        <f t="shared" si="6"/>
        <v>#N/A</v>
      </c>
      <c r="O186" s="18"/>
      <c r="P186" s="17" t="e">
        <f t="shared" si="5"/>
        <v>#N/A</v>
      </c>
      <c r="Q186" s="13" t="e">
        <f>VLOOKUP(I186,'[1]Nhân viên'!$E$20:$F$41,2,0)</f>
        <v>#N/A</v>
      </c>
    </row>
    <row r="187" spans="1:17" x14ac:dyDescent="0.2">
      <c r="A187" s="11">
        <v>161</v>
      </c>
      <c r="D187" s="13" t="e">
        <f>VLOOKUP(C187,'Nhân viên'!$B$5:$C$48,2,0)</f>
        <v>#N/A</v>
      </c>
      <c r="F187" s="145"/>
      <c r="G187" s="13"/>
      <c r="H187" s="13"/>
      <c r="I187" s="13"/>
      <c r="L187" s="13" t="e">
        <f>VLOOKUP(J187,'Hàng hóa'!$C$5:$D$50,2,0)</f>
        <v>#N/A</v>
      </c>
      <c r="M187" s="17" t="e">
        <f>VLOOKUP(J187,'Hàng hóa'!$C$5:$H$22,6,0)</f>
        <v>#N/A</v>
      </c>
      <c r="N187" s="17" t="e">
        <f t="shared" si="6"/>
        <v>#N/A</v>
      </c>
      <c r="O187" s="18"/>
      <c r="P187" s="17" t="e">
        <f t="shared" si="5"/>
        <v>#N/A</v>
      </c>
      <c r="Q187" s="13" t="e">
        <f>VLOOKUP(I187,'[1]Nhân viên'!$E$20:$F$41,2,0)</f>
        <v>#N/A</v>
      </c>
    </row>
    <row r="188" spans="1:17" x14ac:dyDescent="0.2">
      <c r="A188" s="11">
        <v>162</v>
      </c>
      <c r="D188" s="13" t="e">
        <f>VLOOKUP(C188,'Nhân viên'!$B$5:$C$48,2,0)</f>
        <v>#N/A</v>
      </c>
      <c r="G188" s="13"/>
      <c r="H188" s="13"/>
      <c r="I188" s="13"/>
      <c r="L188" s="13" t="e">
        <f>VLOOKUP(J188,'Hàng hóa'!$C$5:$D$50,2,0)</f>
        <v>#N/A</v>
      </c>
      <c r="M188" s="17" t="e">
        <f>VLOOKUP(J188,'Hàng hóa'!$C$5:$H$22,6,0)</f>
        <v>#N/A</v>
      </c>
      <c r="N188" s="17" t="e">
        <f t="shared" si="6"/>
        <v>#N/A</v>
      </c>
      <c r="O188" s="18"/>
      <c r="P188" s="17" t="e">
        <f t="shared" si="5"/>
        <v>#N/A</v>
      </c>
      <c r="Q188" s="13" t="e">
        <f>VLOOKUP(I188,'[1]Nhân viên'!$E$20:$F$41,2,0)</f>
        <v>#N/A</v>
      </c>
    </row>
    <row r="189" spans="1:17" x14ac:dyDescent="0.2">
      <c r="A189" s="11">
        <v>163</v>
      </c>
      <c r="D189" s="13" t="e">
        <f>VLOOKUP(C189,'Nhân viên'!$B$5:$C$48,2,0)</f>
        <v>#N/A</v>
      </c>
      <c r="G189" s="13"/>
      <c r="H189" s="13"/>
      <c r="I189" s="13"/>
      <c r="L189" s="13" t="e">
        <f>VLOOKUP(J189,'Hàng hóa'!$C$5:$D$50,2,0)</f>
        <v>#N/A</v>
      </c>
      <c r="M189" s="17" t="e">
        <f>VLOOKUP(J189,'Hàng hóa'!$C$5:$H$22,6,0)</f>
        <v>#N/A</v>
      </c>
      <c r="N189" s="17" t="e">
        <f t="shared" si="6"/>
        <v>#N/A</v>
      </c>
      <c r="O189" s="18"/>
      <c r="P189" s="17" t="e">
        <f t="shared" si="5"/>
        <v>#N/A</v>
      </c>
      <c r="Q189" s="13" t="e">
        <f>VLOOKUP(I189,'[1]Nhân viên'!$E$20:$F$41,2,0)</f>
        <v>#N/A</v>
      </c>
    </row>
    <row r="190" spans="1:17" x14ac:dyDescent="0.2">
      <c r="A190" s="11">
        <v>164</v>
      </c>
      <c r="D190" s="13" t="e">
        <f>VLOOKUP(C190,'Nhân viên'!$B$5:$C$48,2,0)</f>
        <v>#N/A</v>
      </c>
      <c r="G190" s="13"/>
      <c r="H190" s="13"/>
      <c r="I190" s="13"/>
      <c r="L190" s="13" t="e">
        <f>VLOOKUP(J190,'Hàng hóa'!$C$5:$D$50,2,0)</f>
        <v>#N/A</v>
      </c>
      <c r="M190" s="17" t="e">
        <f>VLOOKUP(J190,'Hàng hóa'!$C$5:$H$22,6,0)</f>
        <v>#N/A</v>
      </c>
      <c r="N190" s="17" t="e">
        <f t="shared" si="6"/>
        <v>#N/A</v>
      </c>
      <c r="O190" s="18"/>
      <c r="P190" s="17" t="e">
        <f t="shared" si="5"/>
        <v>#N/A</v>
      </c>
      <c r="Q190" s="13" t="e">
        <f>VLOOKUP(I190,'[1]Nhân viên'!$E$20:$F$41,2,0)</f>
        <v>#N/A</v>
      </c>
    </row>
    <row r="191" spans="1:17" x14ac:dyDescent="0.2">
      <c r="A191" s="11">
        <v>165</v>
      </c>
      <c r="D191" s="13" t="e">
        <f>VLOOKUP(C191,'Nhân viên'!$B$5:$C$48,2,0)</f>
        <v>#N/A</v>
      </c>
      <c r="G191" s="13"/>
      <c r="H191" s="13"/>
      <c r="I191" s="13"/>
      <c r="L191" s="13" t="e">
        <f>VLOOKUP(J191,'Hàng hóa'!$C$5:$D$50,2,0)</f>
        <v>#N/A</v>
      </c>
      <c r="M191" s="17" t="e">
        <f>VLOOKUP(J191,'Hàng hóa'!$C$5:$H$22,6,0)</f>
        <v>#N/A</v>
      </c>
      <c r="N191" s="17" t="e">
        <f t="shared" si="6"/>
        <v>#N/A</v>
      </c>
      <c r="O191" s="18"/>
      <c r="P191" s="17" t="e">
        <f t="shared" si="5"/>
        <v>#N/A</v>
      </c>
      <c r="Q191" s="13" t="e">
        <f>VLOOKUP(I191,'[1]Nhân viên'!$E$20:$F$41,2,0)</f>
        <v>#N/A</v>
      </c>
    </row>
    <row r="192" spans="1:17" x14ac:dyDescent="0.2">
      <c r="A192" s="11">
        <v>166</v>
      </c>
      <c r="D192" s="13" t="e">
        <f>VLOOKUP(C192,'Nhân viên'!$B$5:$C$48,2,0)</f>
        <v>#N/A</v>
      </c>
      <c r="G192" s="13"/>
      <c r="H192" s="13"/>
      <c r="I192" s="13"/>
      <c r="L192" s="13" t="e">
        <f>VLOOKUP(J192,'Hàng hóa'!$C$5:$D$50,2,0)</f>
        <v>#N/A</v>
      </c>
      <c r="M192" s="17" t="e">
        <f>VLOOKUP(J192,'Hàng hóa'!$C$5:$H$22,6,0)</f>
        <v>#N/A</v>
      </c>
      <c r="N192" s="17" t="e">
        <f t="shared" si="6"/>
        <v>#N/A</v>
      </c>
      <c r="O192" s="18"/>
      <c r="P192" s="17" t="e">
        <f t="shared" si="5"/>
        <v>#N/A</v>
      </c>
      <c r="Q192" s="13" t="e">
        <f>VLOOKUP(I192,'[1]Nhân viên'!$E$20:$F$41,2,0)</f>
        <v>#N/A</v>
      </c>
    </row>
    <row r="193" spans="1:17" x14ac:dyDescent="0.2">
      <c r="A193" s="11">
        <v>167</v>
      </c>
      <c r="D193" s="13" t="e">
        <f>VLOOKUP(C193,'Nhân viên'!$B$5:$C$48,2,0)</f>
        <v>#N/A</v>
      </c>
      <c r="G193" s="13"/>
      <c r="H193" s="13"/>
      <c r="I193" s="13"/>
      <c r="L193" s="13" t="e">
        <f>VLOOKUP(J193,'Hàng hóa'!$C$5:$D$50,2,0)</f>
        <v>#N/A</v>
      </c>
      <c r="M193" s="17" t="e">
        <f>VLOOKUP(J193,'Hàng hóa'!$C$5:$H$22,6,0)</f>
        <v>#N/A</v>
      </c>
      <c r="N193" s="17" t="e">
        <f t="shared" si="6"/>
        <v>#N/A</v>
      </c>
      <c r="O193" s="18"/>
      <c r="P193" s="17" t="e">
        <f t="shared" si="5"/>
        <v>#N/A</v>
      </c>
      <c r="Q193" s="13" t="e">
        <f>VLOOKUP(I193,'[1]Nhân viên'!$E$20:$F$41,2,0)</f>
        <v>#N/A</v>
      </c>
    </row>
    <row r="194" spans="1:17" x14ac:dyDescent="0.2">
      <c r="A194" s="11">
        <v>168</v>
      </c>
      <c r="D194" s="13" t="e">
        <f>VLOOKUP(C194,'Nhân viên'!$B$5:$C$48,2,0)</f>
        <v>#N/A</v>
      </c>
      <c r="G194" s="13"/>
      <c r="H194" s="13"/>
      <c r="I194" s="13"/>
      <c r="L194" s="13" t="e">
        <f>VLOOKUP(J194,'Hàng hóa'!$C$5:$D$50,2,0)</f>
        <v>#N/A</v>
      </c>
      <c r="M194" s="17" t="e">
        <f>VLOOKUP(J194,'Hàng hóa'!$C$5:$H$22,6,0)</f>
        <v>#N/A</v>
      </c>
      <c r="N194" s="17" t="e">
        <f t="shared" si="6"/>
        <v>#N/A</v>
      </c>
      <c r="O194" s="18"/>
      <c r="P194" s="17" t="e">
        <f t="shared" si="5"/>
        <v>#N/A</v>
      </c>
      <c r="Q194" s="13" t="e">
        <f>VLOOKUP(I194,'[1]Nhân viên'!$E$20:$F$41,2,0)</f>
        <v>#N/A</v>
      </c>
    </row>
    <row r="195" spans="1:17" x14ac:dyDescent="0.2">
      <c r="A195" s="11">
        <v>169</v>
      </c>
      <c r="D195" s="13" t="e">
        <f>VLOOKUP(C195,'Nhân viên'!$B$5:$C$48,2,0)</f>
        <v>#N/A</v>
      </c>
      <c r="G195" s="13"/>
      <c r="H195" s="13"/>
      <c r="I195" s="13"/>
      <c r="L195" s="13" t="e">
        <f>VLOOKUP(J195,'Hàng hóa'!$C$5:$D$50,2,0)</f>
        <v>#N/A</v>
      </c>
      <c r="M195" s="17" t="e">
        <f>VLOOKUP(J195,'Hàng hóa'!$C$5:$H$22,6,0)</f>
        <v>#N/A</v>
      </c>
      <c r="N195" s="17" t="e">
        <f t="shared" si="6"/>
        <v>#N/A</v>
      </c>
      <c r="O195" s="18"/>
      <c r="P195" s="17" t="e">
        <f t="shared" si="5"/>
        <v>#N/A</v>
      </c>
      <c r="Q195" s="13" t="e">
        <f>VLOOKUP(I195,'[1]Nhân viên'!$E$20:$F$41,2,0)</f>
        <v>#N/A</v>
      </c>
    </row>
    <row r="196" spans="1:17" x14ac:dyDescent="0.2">
      <c r="A196" s="11">
        <v>170</v>
      </c>
      <c r="D196" s="13" t="e">
        <f>VLOOKUP(C196,'Nhân viên'!$B$5:$C$48,2,0)</f>
        <v>#N/A</v>
      </c>
      <c r="G196" s="13"/>
      <c r="H196" s="13"/>
      <c r="I196" s="13"/>
      <c r="L196" s="13" t="e">
        <f>VLOOKUP(J196,'Hàng hóa'!$C$5:$D$50,2,0)</f>
        <v>#N/A</v>
      </c>
      <c r="M196" s="17" t="e">
        <f>VLOOKUP(J196,'Hàng hóa'!$C$5:$H$22,6,0)</f>
        <v>#N/A</v>
      </c>
      <c r="N196" s="17" t="e">
        <f t="shared" si="6"/>
        <v>#N/A</v>
      </c>
      <c r="O196" s="18"/>
      <c r="P196" s="17" t="e">
        <f t="shared" si="5"/>
        <v>#N/A</v>
      </c>
      <c r="Q196" s="13" t="e">
        <f>VLOOKUP(I196,'[1]Nhân viên'!$E$20:$F$41,2,0)</f>
        <v>#N/A</v>
      </c>
    </row>
    <row r="197" spans="1:17" x14ac:dyDescent="0.2">
      <c r="A197" s="11">
        <v>171</v>
      </c>
      <c r="D197" s="13" t="e">
        <f>VLOOKUP(C197,'Nhân viên'!$B$5:$C$48,2,0)</f>
        <v>#N/A</v>
      </c>
      <c r="G197" s="13"/>
      <c r="H197" s="24"/>
      <c r="I197" s="13"/>
      <c r="L197" s="13" t="e">
        <f>VLOOKUP(J197,'Hàng hóa'!$C$5:$D$50,2,0)</f>
        <v>#N/A</v>
      </c>
      <c r="M197" s="17" t="e">
        <f>VLOOKUP(J197,'Hàng hóa'!$C$5:$H$22,6,0)</f>
        <v>#N/A</v>
      </c>
      <c r="N197" s="17" t="e">
        <f t="shared" si="6"/>
        <v>#N/A</v>
      </c>
      <c r="O197" s="18"/>
      <c r="P197" s="17" t="e">
        <f t="shared" si="5"/>
        <v>#N/A</v>
      </c>
      <c r="Q197" s="13" t="e">
        <f>VLOOKUP(I197,'[1]Nhân viên'!$E$20:$F$41,2,0)</f>
        <v>#N/A</v>
      </c>
    </row>
    <row r="198" spans="1:17" x14ac:dyDescent="0.2">
      <c r="A198" s="11">
        <v>172</v>
      </c>
      <c r="D198" s="13" t="e">
        <f>VLOOKUP(C198,'Nhân viên'!$B$5:$C$48,2,0)</f>
        <v>#N/A</v>
      </c>
      <c r="G198" s="13"/>
      <c r="H198" s="24"/>
      <c r="I198" s="13"/>
      <c r="L198" s="13" t="e">
        <f>VLOOKUP(J198,'Hàng hóa'!$C$5:$D$50,2,0)</f>
        <v>#N/A</v>
      </c>
      <c r="M198" s="17" t="e">
        <f>VLOOKUP(J198,'Hàng hóa'!$C$5:$H$22,6,0)</f>
        <v>#N/A</v>
      </c>
      <c r="N198" s="17" t="e">
        <f t="shared" si="6"/>
        <v>#N/A</v>
      </c>
      <c r="O198" s="18"/>
      <c r="P198" s="17" t="e">
        <f t="shared" si="5"/>
        <v>#N/A</v>
      </c>
      <c r="Q198" s="13" t="e">
        <f>VLOOKUP(I198,'[1]Nhân viên'!$E$20:$F$41,2,0)</f>
        <v>#N/A</v>
      </c>
    </row>
    <row r="199" spans="1:17" x14ac:dyDescent="0.2">
      <c r="A199" s="11">
        <v>173</v>
      </c>
      <c r="D199" s="13" t="e">
        <f>VLOOKUP(C199,'Nhân viên'!$B$5:$C$48,2,0)</f>
        <v>#N/A</v>
      </c>
      <c r="G199" s="13"/>
      <c r="H199" s="24"/>
      <c r="I199" s="13"/>
      <c r="L199" s="13" t="e">
        <f>VLOOKUP(J199,'Hàng hóa'!$C$5:$D$50,2,0)</f>
        <v>#N/A</v>
      </c>
      <c r="M199" s="17" t="e">
        <f>VLOOKUP(J199,'Hàng hóa'!$C$5:$H$22,6,0)</f>
        <v>#N/A</v>
      </c>
      <c r="N199" s="17" t="e">
        <f t="shared" si="6"/>
        <v>#N/A</v>
      </c>
      <c r="O199" s="18"/>
      <c r="P199" s="17" t="e">
        <f t="shared" si="5"/>
        <v>#N/A</v>
      </c>
      <c r="Q199" s="13" t="e">
        <f>VLOOKUP(I199,'[1]Nhân viên'!$E$20:$F$41,2,0)</f>
        <v>#N/A</v>
      </c>
    </row>
    <row r="200" spans="1:17" x14ac:dyDescent="0.2">
      <c r="A200" s="11">
        <v>174</v>
      </c>
      <c r="C200" s="11"/>
      <c r="D200" s="13" t="e">
        <f>VLOOKUP(C200,'Nhân viên'!$B$5:$C$48,2,0)</f>
        <v>#N/A</v>
      </c>
      <c r="G200" s="13"/>
      <c r="H200" s="13"/>
      <c r="I200" s="13"/>
      <c r="L200" s="13" t="e">
        <f>VLOOKUP(J200,'Hàng hóa'!$C$5:$D$50,2,0)</f>
        <v>#N/A</v>
      </c>
      <c r="M200" s="17" t="e">
        <f>VLOOKUP(J200,'Hàng hóa'!$C$5:$H$22,6,0)</f>
        <v>#N/A</v>
      </c>
      <c r="N200" s="17" t="e">
        <f t="shared" si="6"/>
        <v>#N/A</v>
      </c>
      <c r="O200" s="18"/>
      <c r="P200" s="17" t="e">
        <f t="shared" si="5"/>
        <v>#N/A</v>
      </c>
      <c r="Q200" s="13" t="e">
        <f>VLOOKUP(I200,'[1]Nhân viên'!$E$20:$F$41,2,0)</f>
        <v>#N/A</v>
      </c>
    </row>
    <row r="201" spans="1:17" x14ac:dyDescent="0.2">
      <c r="A201" s="11">
        <v>175</v>
      </c>
      <c r="C201" s="11"/>
      <c r="D201" s="13" t="e">
        <f>VLOOKUP(C201,'Nhân viên'!$B$5:$C$48,2,0)</f>
        <v>#N/A</v>
      </c>
      <c r="G201" s="13"/>
      <c r="H201" s="13"/>
      <c r="I201" s="13"/>
      <c r="L201" s="13" t="e">
        <f>VLOOKUP(J201,'Hàng hóa'!$C$5:$D$50,2,0)</f>
        <v>#N/A</v>
      </c>
      <c r="M201" s="17" t="e">
        <f>VLOOKUP(J201,'Hàng hóa'!$C$5:$H$22,6,0)</f>
        <v>#N/A</v>
      </c>
      <c r="N201" s="17" t="e">
        <f t="shared" si="6"/>
        <v>#N/A</v>
      </c>
      <c r="O201" s="18"/>
      <c r="P201" s="17" t="e">
        <f t="shared" si="5"/>
        <v>#N/A</v>
      </c>
      <c r="Q201" s="13" t="e">
        <f>VLOOKUP(I201,'[1]Nhân viên'!$E$20:$F$41,2,0)</f>
        <v>#N/A</v>
      </c>
    </row>
    <row r="202" spans="1:17" x14ac:dyDescent="0.2">
      <c r="A202" s="11">
        <v>176</v>
      </c>
      <c r="C202" s="11"/>
      <c r="D202" s="13" t="e">
        <f>VLOOKUP(C202,'Nhân viên'!$B$5:$C$48,2,0)</f>
        <v>#N/A</v>
      </c>
      <c r="G202" s="13"/>
      <c r="H202" s="13"/>
      <c r="I202" s="13"/>
      <c r="L202" s="13" t="e">
        <f>VLOOKUP(J202,'Hàng hóa'!$C$5:$D$50,2,0)</f>
        <v>#N/A</v>
      </c>
      <c r="M202" s="17" t="e">
        <f>VLOOKUP(J202,'Hàng hóa'!$C$5:$H$22,6,0)</f>
        <v>#N/A</v>
      </c>
      <c r="N202" s="17" t="e">
        <f t="shared" si="6"/>
        <v>#N/A</v>
      </c>
      <c r="O202" s="18"/>
      <c r="P202" s="17" t="e">
        <f t="shared" si="5"/>
        <v>#N/A</v>
      </c>
      <c r="Q202" s="13" t="e">
        <f>VLOOKUP(I202,'[1]Nhân viên'!$E$20:$F$41,2,0)</f>
        <v>#N/A</v>
      </c>
    </row>
    <row r="203" spans="1:17" x14ac:dyDescent="0.2">
      <c r="A203" s="11">
        <v>177</v>
      </c>
      <c r="D203" s="13" t="e">
        <f>VLOOKUP(C203,'Nhân viên'!$B$5:$C$48,2,0)</f>
        <v>#N/A</v>
      </c>
      <c r="G203" s="13"/>
      <c r="H203" s="21"/>
      <c r="I203" s="13"/>
      <c r="L203" s="13" t="e">
        <f>VLOOKUP(J203,'Hàng hóa'!$C$5:$D$50,2,0)</f>
        <v>#N/A</v>
      </c>
      <c r="M203" s="17" t="e">
        <f>VLOOKUP(J203,'Hàng hóa'!$C$5:$H$22,6,0)</f>
        <v>#N/A</v>
      </c>
      <c r="N203" s="17" t="e">
        <f t="shared" si="6"/>
        <v>#N/A</v>
      </c>
      <c r="O203" s="18"/>
      <c r="P203" s="17" t="e">
        <f t="shared" si="5"/>
        <v>#N/A</v>
      </c>
      <c r="Q203" s="13" t="e">
        <f>VLOOKUP(I203,'[1]Nhân viên'!$E$20:$F$41,2,0)</f>
        <v>#N/A</v>
      </c>
    </row>
    <row r="204" spans="1:17" x14ac:dyDescent="0.2">
      <c r="A204" s="11">
        <v>178</v>
      </c>
      <c r="D204" s="13" t="e">
        <f>VLOOKUP(C204,'Nhân viên'!$B$5:$C$48,2,0)</f>
        <v>#N/A</v>
      </c>
      <c r="G204" s="13"/>
      <c r="H204" s="21"/>
      <c r="I204" s="13"/>
      <c r="L204" s="13" t="e">
        <f>VLOOKUP(J204,'Hàng hóa'!$C$5:$D$50,2,0)</f>
        <v>#N/A</v>
      </c>
      <c r="M204" s="17" t="e">
        <f>VLOOKUP(J204,'Hàng hóa'!$C$5:$H$22,6,0)</f>
        <v>#N/A</v>
      </c>
      <c r="N204" s="17" t="e">
        <f t="shared" si="6"/>
        <v>#N/A</v>
      </c>
      <c r="O204" s="18"/>
      <c r="P204" s="17" t="e">
        <f t="shared" si="5"/>
        <v>#N/A</v>
      </c>
      <c r="Q204" s="13" t="e">
        <f>VLOOKUP(I204,'[1]Nhân viên'!$E$20:$F$41,2,0)</f>
        <v>#N/A</v>
      </c>
    </row>
    <row r="205" spans="1:17" x14ac:dyDescent="0.2">
      <c r="A205" s="11">
        <v>179</v>
      </c>
      <c r="D205" s="13" t="e">
        <f>VLOOKUP(C205,'Nhân viên'!$B$5:$C$48,2,0)</f>
        <v>#N/A</v>
      </c>
      <c r="G205" s="13"/>
      <c r="H205" s="21"/>
      <c r="I205" s="13"/>
      <c r="L205" s="13" t="e">
        <f>VLOOKUP(J205,'Hàng hóa'!$C$5:$D$50,2,0)</f>
        <v>#N/A</v>
      </c>
      <c r="M205" s="17" t="e">
        <f>VLOOKUP(J205,'Hàng hóa'!$C$5:$H$22,6,0)</f>
        <v>#N/A</v>
      </c>
      <c r="N205" s="17" t="e">
        <f t="shared" si="6"/>
        <v>#N/A</v>
      </c>
      <c r="O205" s="18"/>
      <c r="P205" s="17" t="e">
        <f t="shared" si="5"/>
        <v>#N/A</v>
      </c>
      <c r="Q205" s="13" t="e">
        <f>VLOOKUP(I205,'[1]Nhân viên'!$E$20:$F$41,2,0)</f>
        <v>#N/A</v>
      </c>
    </row>
    <row r="206" spans="1:17" x14ac:dyDescent="0.2">
      <c r="A206" s="11">
        <v>180</v>
      </c>
      <c r="D206" s="13" t="e">
        <f>VLOOKUP(C206,'Nhân viên'!$B$5:$C$48,2,0)</f>
        <v>#N/A</v>
      </c>
      <c r="G206" s="13"/>
      <c r="H206" s="13"/>
      <c r="I206" s="13"/>
      <c r="L206" s="13" t="e">
        <f>VLOOKUP(J206,'Hàng hóa'!$C$5:$D$50,2,0)</f>
        <v>#N/A</v>
      </c>
      <c r="M206" s="17" t="e">
        <f>VLOOKUP(J206,'Hàng hóa'!$C$5:$H$22,6,0)</f>
        <v>#N/A</v>
      </c>
      <c r="N206" s="17" t="e">
        <f t="shared" si="6"/>
        <v>#N/A</v>
      </c>
      <c r="O206" s="18"/>
      <c r="P206" s="17" t="e">
        <f t="shared" si="5"/>
        <v>#N/A</v>
      </c>
      <c r="Q206" s="13" t="e">
        <f>VLOOKUP(I206,'[1]Nhân viên'!$E$20:$F$41,2,0)</f>
        <v>#N/A</v>
      </c>
    </row>
    <row r="207" spans="1:17" x14ac:dyDescent="0.2">
      <c r="A207" s="11">
        <v>181</v>
      </c>
      <c r="D207" s="13" t="e">
        <f>VLOOKUP(C207,'Nhân viên'!$B$5:$C$48,2,0)</f>
        <v>#N/A</v>
      </c>
      <c r="G207" s="13"/>
      <c r="H207" s="13"/>
      <c r="I207" s="13"/>
      <c r="L207" s="13" t="e">
        <f>VLOOKUP(J207,'Hàng hóa'!$C$5:$D$50,2,0)</f>
        <v>#N/A</v>
      </c>
      <c r="M207" s="17" t="e">
        <f>VLOOKUP(J207,'Hàng hóa'!$C$5:$H$22,6,0)</f>
        <v>#N/A</v>
      </c>
      <c r="N207" s="17" t="e">
        <f t="shared" si="6"/>
        <v>#N/A</v>
      </c>
      <c r="O207" s="18"/>
      <c r="P207" s="17" t="e">
        <f t="shared" si="5"/>
        <v>#N/A</v>
      </c>
      <c r="Q207" s="13" t="e">
        <f>VLOOKUP(I207,'[1]Nhân viên'!$E$20:$F$41,2,0)</f>
        <v>#N/A</v>
      </c>
    </row>
    <row r="208" spans="1:17" x14ac:dyDescent="0.2">
      <c r="A208" s="11">
        <v>182</v>
      </c>
      <c r="D208" s="13" t="e">
        <f>VLOOKUP(C208,'Nhân viên'!$B$5:$C$48,2,0)</f>
        <v>#N/A</v>
      </c>
      <c r="G208" s="13"/>
      <c r="H208" s="13"/>
      <c r="I208" s="13"/>
      <c r="L208" s="13" t="e">
        <f>VLOOKUP(J208,'Hàng hóa'!$C$5:$D$50,2,0)</f>
        <v>#N/A</v>
      </c>
      <c r="M208" s="17" t="e">
        <f>VLOOKUP(J208,'Hàng hóa'!$C$5:$H$22,6,0)</f>
        <v>#N/A</v>
      </c>
      <c r="N208" s="17" t="e">
        <f t="shared" si="6"/>
        <v>#N/A</v>
      </c>
      <c r="O208" s="18"/>
      <c r="P208" s="17" t="e">
        <f t="shared" si="5"/>
        <v>#N/A</v>
      </c>
      <c r="Q208" s="13" t="e">
        <f>VLOOKUP(I208,'[1]Nhân viên'!$E$20:$F$41,2,0)</f>
        <v>#N/A</v>
      </c>
    </row>
    <row r="209" spans="1:17" x14ac:dyDescent="0.2">
      <c r="A209" s="11">
        <v>183</v>
      </c>
      <c r="D209" s="13" t="e">
        <f>VLOOKUP(C209,'Nhân viên'!$B$5:$C$48,2,0)</f>
        <v>#N/A</v>
      </c>
      <c r="G209" s="13"/>
      <c r="H209" s="13"/>
      <c r="I209" s="13"/>
      <c r="L209" s="13" t="e">
        <f>VLOOKUP(J209,'Hàng hóa'!$C$5:$D$50,2,0)</f>
        <v>#N/A</v>
      </c>
      <c r="M209" s="17" t="e">
        <f>VLOOKUP(J209,'Hàng hóa'!$C$5:$H$22,6,0)</f>
        <v>#N/A</v>
      </c>
      <c r="N209" s="17" t="e">
        <f t="shared" si="6"/>
        <v>#N/A</v>
      </c>
      <c r="O209" s="18"/>
      <c r="P209" s="17" t="e">
        <f t="shared" si="5"/>
        <v>#N/A</v>
      </c>
      <c r="Q209" s="13" t="e">
        <f>VLOOKUP(I209,'[1]Nhân viên'!$E$20:$F$41,2,0)</f>
        <v>#N/A</v>
      </c>
    </row>
    <row r="210" spans="1:17" x14ac:dyDescent="0.2">
      <c r="A210" s="11">
        <v>184</v>
      </c>
      <c r="D210" s="13" t="e">
        <f>VLOOKUP(C210,'Nhân viên'!$B$5:$C$48,2,0)</f>
        <v>#N/A</v>
      </c>
      <c r="G210" s="13"/>
      <c r="H210" s="13"/>
      <c r="I210" s="13"/>
      <c r="L210" s="13" t="e">
        <f>VLOOKUP(J210,'Hàng hóa'!$C$5:$D$50,2,0)</f>
        <v>#N/A</v>
      </c>
      <c r="M210" s="17" t="e">
        <f>VLOOKUP(J210,'Hàng hóa'!$C$5:$H$22,6,0)</f>
        <v>#N/A</v>
      </c>
      <c r="N210" s="17" t="e">
        <f t="shared" si="6"/>
        <v>#N/A</v>
      </c>
      <c r="O210" s="18"/>
      <c r="P210" s="17" t="e">
        <f t="shared" si="5"/>
        <v>#N/A</v>
      </c>
      <c r="Q210" s="13" t="e">
        <f>VLOOKUP(I210,'[1]Nhân viên'!$E$20:$F$41,2,0)</f>
        <v>#N/A</v>
      </c>
    </row>
    <row r="211" spans="1:17" x14ac:dyDescent="0.2">
      <c r="A211" s="11">
        <v>185</v>
      </c>
      <c r="D211" s="13" t="e">
        <f>VLOOKUP(C211,'Nhân viên'!$B$5:$C$48,2,0)</f>
        <v>#N/A</v>
      </c>
      <c r="G211" s="13"/>
      <c r="H211" s="13"/>
      <c r="I211" s="13"/>
      <c r="L211" s="13" t="e">
        <f>VLOOKUP(J211,'Hàng hóa'!$C$5:$D$50,2,0)</f>
        <v>#N/A</v>
      </c>
      <c r="M211" s="17" t="e">
        <f>VLOOKUP(J211,'Hàng hóa'!$C$5:$H$22,6,0)</f>
        <v>#N/A</v>
      </c>
      <c r="N211" s="17" t="e">
        <f t="shared" si="6"/>
        <v>#N/A</v>
      </c>
      <c r="O211" s="18"/>
      <c r="P211" s="17" t="e">
        <f t="shared" ref="P211:P274" si="7">N211*O211+N211</f>
        <v>#N/A</v>
      </c>
      <c r="Q211" s="13" t="e">
        <f>VLOOKUP(I211,'[1]Nhân viên'!$E$20:$F$41,2,0)</f>
        <v>#N/A</v>
      </c>
    </row>
    <row r="212" spans="1:17" x14ac:dyDescent="0.2">
      <c r="A212" s="11">
        <v>186</v>
      </c>
      <c r="D212" s="13" t="e">
        <f>VLOOKUP(C212,'Nhân viên'!$B$5:$C$48,2,0)</f>
        <v>#N/A</v>
      </c>
      <c r="G212" s="13"/>
      <c r="H212" s="13"/>
      <c r="I212" s="13"/>
      <c r="L212" s="13" t="e">
        <f>VLOOKUP(J212,'Hàng hóa'!$C$5:$D$50,2,0)</f>
        <v>#N/A</v>
      </c>
      <c r="M212" s="17" t="e">
        <f>VLOOKUP(J212,'Hàng hóa'!$C$5:$H$22,6,0)</f>
        <v>#N/A</v>
      </c>
      <c r="N212" s="17" t="e">
        <f t="shared" si="6"/>
        <v>#N/A</v>
      </c>
      <c r="O212" s="18"/>
      <c r="P212" s="17" t="e">
        <f t="shared" si="7"/>
        <v>#N/A</v>
      </c>
      <c r="Q212" s="13" t="e">
        <f>VLOOKUP(I212,'[1]Nhân viên'!$E$20:$F$41,2,0)</f>
        <v>#N/A</v>
      </c>
    </row>
    <row r="213" spans="1:17" x14ac:dyDescent="0.2">
      <c r="A213" s="11">
        <v>187</v>
      </c>
      <c r="D213" s="13" t="e">
        <f>VLOOKUP(C213,'Nhân viên'!$B$5:$C$48,2,0)</f>
        <v>#N/A</v>
      </c>
      <c r="G213" s="13"/>
      <c r="H213" s="13"/>
      <c r="I213" s="13"/>
      <c r="L213" s="13" t="e">
        <f>VLOOKUP(J213,'Hàng hóa'!$C$5:$D$50,2,0)</f>
        <v>#N/A</v>
      </c>
      <c r="M213" s="17" t="e">
        <f>VLOOKUP(J213,'Hàng hóa'!$C$5:$H$22,6,0)</f>
        <v>#N/A</v>
      </c>
      <c r="N213" s="17" t="e">
        <f t="shared" si="6"/>
        <v>#N/A</v>
      </c>
      <c r="O213" s="18"/>
      <c r="P213" s="17" t="e">
        <f t="shared" si="7"/>
        <v>#N/A</v>
      </c>
      <c r="Q213" s="13" t="e">
        <f>VLOOKUP(I213,'[1]Nhân viên'!$E$20:$F$41,2,0)</f>
        <v>#N/A</v>
      </c>
    </row>
    <row r="214" spans="1:17" x14ac:dyDescent="0.2">
      <c r="A214" s="11">
        <v>188</v>
      </c>
      <c r="D214" s="13" t="e">
        <f>VLOOKUP(C214,'Nhân viên'!$B$5:$C$48,2,0)</f>
        <v>#N/A</v>
      </c>
      <c r="G214" s="13"/>
      <c r="H214" s="13"/>
      <c r="I214" s="13"/>
      <c r="L214" s="13" t="e">
        <f>VLOOKUP(J214,'Hàng hóa'!$C$5:$D$50,2,0)</f>
        <v>#N/A</v>
      </c>
      <c r="M214" s="17" t="e">
        <f>VLOOKUP(J214,'Hàng hóa'!$C$5:$H$22,6,0)</f>
        <v>#N/A</v>
      </c>
      <c r="N214" s="17" t="e">
        <f t="shared" si="6"/>
        <v>#N/A</v>
      </c>
      <c r="O214" s="18"/>
      <c r="P214" s="17" t="e">
        <f t="shared" si="7"/>
        <v>#N/A</v>
      </c>
      <c r="Q214" s="13" t="e">
        <f>VLOOKUP(I214,'[1]Nhân viên'!$E$20:$F$41,2,0)</f>
        <v>#N/A</v>
      </c>
    </row>
    <row r="215" spans="1:17" x14ac:dyDescent="0.2">
      <c r="A215" s="11">
        <v>189</v>
      </c>
      <c r="D215" s="13" t="e">
        <f>VLOOKUP(C215,'Nhân viên'!$B$5:$C$50,2,0)</f>
        <v>#N/A</v>
      </c>
      <c r="G215" s="13"/>
      <c r="H215" s="13"/>
      <c r="I215" s="13"/>
      <c r="L215" s="13" t="e">
        <f>VLOOKUP(J215,'Hàng hóa'!$C$5:$D$50,2,0)</f>
        <v>#N/A</v>
      </c>
      <c r="M215" s="17" t="e">
        <f>VLOOKUP(J215,'Hàng hóa'!$C$5:$H$22,6,0)</f>
        <v>#N/A</v>
      </c>
      <c r="N215" s="17" t="e">
        <f t="shared" si="6"/>
        <v>#N/A</v>
      </c>
      <c r="O215" s="18"/>
      <c r="P215" s="17" t="e">
        <f t="shared" si="7"/>
        <v>#N/A</v>
      </c>
      <c r="Q215" s="13" t="e">
        <f>VLOOKUP(I215,'[1]Nhân viên'!$E$20:$F$41,2,0)</f>
        <v>#N/A</v>
      </c>
    </row>
    <row r="216" spans="1:17" x14ac:dyDescent="0.2">
      <c r="A216" s="11">
        <v>190</v>
      </c>
      <c r="D216" s="13" t="e">
        <f>VLOOKUP(C216,'Nhân viên'!$B$5:$C$48,2,0)</f>
        <v>#N/A</v>
      </c>
      <c r="G216" s="13"/>
      <c r="H216" s="13"/>
      <c r="I216" s="13"/>
      <c r="L216" s="13" t="e">
        <f>VLOOKUP(J216,'Hàng hóa'!$C$5:$D$50,2,0)</f>
        <v>#N/A</v>
      </c>
      <c r="M216" s="17" t="e">
        <f>VLOOKUP(J216,'Hàng hóa'!$C$5:$H$22,6,0)</f>
        <v>#N/A</v>
      </c>
      <c r="N216" s="17" t="e">
        <f t="shared" ref="N216:N236" si="8">K216*M216</f>
        <v>#N/A</v>
      </c>
      <c r="O216" s="18"/>
      <c r="P216" s="17" t="e">
        <f t="shared" si="7"/>
        <v>#N/A</v>
      </c>
      <c r="Q216" s="13" t="e">
        <f>VLOOKUP(I216,'[1]Nhân viên'!$E$20:$F$41,2,0)</f>
        <v>#N/A</v>
      </c>
    </row>
    <row r="217" spans="1:17" x14ac:dyDescent="0.2">
      <c r="A217" s="11">
        <v>191</v>
      </c>
      <c r="D217" s="13" t="e">
        <f>VLOOKUP(C217,'Nhân viên'!$B$5:$C$48,2,0)</f>
        <v>#N/A</v>
      </c>
      <c r="G217" s="13"/>
      <c r="H217" s="13"/>
      <c r="I217" s="13"/>
      <c r="L217" s="13" t="e">
        <f>VLOOKUP(J217,'Hàng hóa'!$C$5:$D$50,2,0)</f>
        <v>#N/A</v>
      </c>
      <c r="M217" s="17" t="e">
        <f>VLOOKUP(J217,'Hàng hóa'!$C$5:$H$22,6,0)</f>
        <v>#N/A</v>
      </c>
      <c r="N217" s="17" t="e">
        <f t="shared" si="8"/>
        <v>#N/A</v>
      </c>
      <c r="O217" s="18"/>
      <c r="P217" s="17" t="e">
        <f t="shared" si="7"/>
        <v>#N/A</v>
      </c>
      <c r="Q217" s="13" t="e">
        <f>VLOOKUP(I217,'[1]Nhân viên'!$E$20:$F$41,2,0)</f>
        <v>#N/A</v>
      </c>
    </row>
    <row r="218" spans="1:17" x14ac:dyDescent="0.2">
      <c r="A218" s="11">
        <v>192</v>
      </c>
      <c r="D218" s="13" t="e">
        <f>VLOOKUP(C218,'Nhân viên'!$B$5:$C$48,2,0)</f>
        <v>#N/A</v>
      </c>
      <c r="G218" s="13"/>
      <c r="H218" s="13"/>
      <c r="I218" s="13"/>
      <c r="L218" s="13" t="e">
        <f>VLOOKUP(J218,'Hàng hóa'!$C$5:$D$50,2,0)</f>
        <v>#N/A</v>
      </c>
      <c r="M218" s="17" t="e">
        <f>VLOOKUP(J218,'Hàng hóa'!$C$5:$H$22,6,0)</f>
        <v>#N/A</v>
      </c>
      <c r="N218" s="17" t="e">
        <f t="shared" si="8"/>
        <v>#N/A</v>
      </c>
      <c r="O218" s="18"/>
      <c r="P218" s="17" t="e">
        <f t="shared" si="7"/>
        <v>#N/A</v>
      </c>
      <c r="Q218" s="13" t="e">
        <f>VLOOKUP(I218,'[1]Nhân viên'!$E$20:$F$41,2,0)</f>
        <v>#N/A</v>
      </c>
    </row>
    <row r="219" spans="1:17" x14ac:dyDescent="0.2">
      <c r="A219" s="11">
        <v>193</v>
      </c>
      <c r="D219" s="13" t="e">
        <f>VLOOKUP(C219,'Nhân viên'!$B$5:$C$48,2,0)</f>
        <v>#N/A</v>
      </c>
      <c r="G219" s="13"/>
      <c r="H219" s="13"/>
      <c r="I219" s="13"/>
      <c r="L219" s="13" t="e">
        <f>VLOOKUP(J219,'Hàng hóa'!$C$5:$D$50,2,0)</f>
        <v>#N/A</v>
      </c>
      <c r="M219" s="17" t="e">
        <f>VLOOKUP(J219,'Hàng hóa'!$C$5:$H$22,6,0)</f>
        <v>#N/A</v>
      </c>
      <c r="N219" s="17" t="e">
        <f t="shared" si="8"/>
        <v>#N/A</v>
      </c>
      <c r="O219" s="18"/>
      <c r="P219" s="17" t="e">
        <f t="shared" si="7"/>
        <v>#N/A</v>
      </c>
      <c r="Q219" s="13" t="e">
        <f>VLOOKUP(I219,'[1]Nhân viên'!$E$20:$F$41,2,0)</f>
        <v>#N/A</v>
      </c>
    </row>
    <row r="220" spans="1:17" x14ac:dyDescent="0.2">
      <c r="A220" s="11">
        <v>194</v>
      </c>
      <c r="D220" s="13" t="e">
        <f>VLOOKUP(C220,'Nhân viên'!$B$5:$C$48,2,0)</f>
        <v>#N/A</v>
      </c>
      <c r="G220" s="13"/>
      <c r="H220" s="13"/>
      <c r="I220" s="13"/>
      <c r="L220" s="13" t="e">
        <f>VLOOKUP(J220,'Hàng hóa'!$C$5:$D$50,2,0)</f>
        <v>#N/A</v>
      </c>
      <c r="M220" s="17" t="e">
        <f>VLOOKUP(J220,'Hàng hóa'!$C$5:$H$22,6,0)</f>
        <v>#N/A</v>
      </c>
      <c r="N220" s="17" t="e">
        <f t="shared" si="8"/>
        <v>#N/A</v>
      </c>
      <c r="O220" s="18"/>
      <c r="P220" s="17" t="e">
        <f t="shared" si="7"/>
        <v>#N/A</v>
      </c>
      <c r="Q220" s="13" t="e">
        <f>VLOOKUP(I220,'[1]Nhân viên'!$E$20:$F$41,2,0)</f>
        <v>#N/A</v>
      </c>
    </row>
    <row r="221" spans="1:17" x14ac:dyDescent="0.2">
      <c r="A221" s="11">
        <v>195</v>
      </c>
      <c r="D221" s="13" t="e">
        <f>VLOOKUP(C221,'Nhân viên'!$B$5:$C$48,2,0)</f>
        <v>#N/A</v>
      </c>
      <c r="G221" s="13"/>
      <c r="H221" s="13"/>
      <c r="I221" s="13"/>
      <c r="L221" s="13" t="e">
        <f>VLOOKUP(J221,'Hàng hóa'!$C$5:$D$50,2,0)</f>
        <v>#N/A</v>
      </c>
      <c r="M221" s="17" t="e">
        <f>VLOOKUP(J221,'Hàng hóa'!$C$5:$H$22,6,0)</f>
        <v>#N/A</v>
      </c>
      <c r="N221" s="17" t="e">
        <f t="shared" si="8"/>
        <v>#N/A</v>
      </c>
      <c r="O221" s="18"/>
      <c r="P221" s="17" t="e">
        <f t="shared" si="7"/>
        <v>#N/A</v>
      </c>
      <c r="Q221" s="13" t="e">
        <f>VLOOKUP(I221,'[1]Nhân viên'!$E$20:$F$41,2,0)</f>
        <v>#N/A</v>
      </c>
    </row>
    <row r="222" spans="1:17" x14ac:dyDescent="0.2">
      <c r="A222" s="11">
        <v>196</v>
      </c>
      <c r="D222" s="13" t="e">
        <f>VLOOKUP(C222,'Nhân viên'!$B$5:$C$48,2,0)</f>
        <v>#N/A</v>
      </c>
      <c r="G222" s="13"/>
      <c r="H222" s="13"/>
      <c r="I222" s="13"/>
      <c r="L222" s="13" t="e">
        <f>VLOOKUP(J222,'Hàng hóa'!$C$5:$D$50,2,0)</f>
        <v>#N/A</v>
      </c>
      <c r="M222" s="17" t="e">
        <f>VLOOKUP(J222,'Hàng hóa'!$C$5:$H$22,6,0)</f>
        <v>#N/A</v>
      </c>
      <c r="N222" s="17" t="e">
        <f t="shared" si="8"/>
        <v>#N/A</v>
      </c>
      <c r="O222" s="18"/>
      <c r="P222" s="17" t="e">
        <f t="shared" si="7"/>
        <v>#N/A</v>
      </c>
      <c r="Q222" s="13" t="e">
        <f>VLOOKUP(I222,'[1]Nhân viên'!$E$20:$F$41,2,0)</f>
        <v>#N/A</v>
      </c>
    </row>
    <row r="223" spans="1:17" x14ac:dyDescent="0.2">
      <c r="A223" s="11">
        <v>197</v>
      </c>
      <c r="C223" s="11"/>
      <c r="D223" s="13" t="e">
        <f>VLOOKUP(C223,'Nhân viên'!$B$5:$C$48,2,0)</f>
        <v>#N/A</v>
      </c>
      <c r="G223" s="13"/>
      <c r="H223" s="13"/>
      <c r="I223" s="13"/>
      <c r="L223" s="13" t="e">
        <f>VLOOKUP(J223,'Hàng hóa'!$C$5:$D$50,2,0)</f>
        <v>#N/A</v>
      </c>
      <c r="M223" s="17" t="e">
        <f>VLOOKUP(J223,'Hàng hóa'!$C$5:$H$22,6,0)</f>
        <v>#N/A</v>
      </c>
      <c r="N223" s="17" t="e">
        <f t="shared" si="8"/>
        <v>#N/A</v>
      </c>
      <c r="O223" s="18"/>
      <c r="P223" s="17" t="e">
        <f t="shared" si="7"/>
        <v>#N/A</v>
      </c>
      <c r="Q223" s="13" t="e">
        <f>VLOOKUP(I223,'[1]Nhân viên'!$E$20:$F$41,2,0)</f>
        <v>#N/A</v>
      </c>
    </row>
    <row r="224" spans="1:17" x14ac:dyDescent="0.2">
      <c r="A224" s="11">
        <v>198</v>
      </c>
      <c r="C224" s="11"/>
      <c r="D224" s="13" t="e">
        <f>VLOOKUP(C224,'Nhân viên'!$B$5:$C$48,2,0)</f>
        <v>#N/A</v>
      </c>
      <c r="G224" s="13"/>
      <c r="H224" s="13"/>
      <c r="I224" s="13"/>
      <c r="L224" s="13" t="e">
        <f>VLOOKUP(J224,'Hàng hóa'!$C$5:$D$50,2,0)</f>
        <v>#N/A</v>
      </c>
      <c r="M224" s="17" t="e">
        <f>VLOOKUP(J224,'Hàng hóa'!$C$5:$H$22,6,0)</f>
        <v>#N/A</v>
      </c>
      <c r="N224" s="17" t="e">
        <f t="shared" si="8"/>
        <v>#N/A</v>
      </c>
      <c r="O224" s="18"/>
      <c r="P224" s="17" t="e">
        <f t="shared" si="7"/>
        <v>#N/A</v>
      </c>
      <c r="Q224" s="13" t="e">
        <f>VLOOKUP(I224,'[1]Nhân viên'!$E$20:$F$41,2,0)</f>
        <v>#N/A</v>
      </c>
    </row>
    <row r="225" spans="1:17" x14ac:dyDescent="0.2">
      <c r="A225" s="11">
        <v>199</v>
      </c>
      <c r="D225" s="13" t="e">
        <f>VLOOKUP(C225,'Nhân viên'!$B$5:$C$48,2,0)</f>
        <v>#N/A</v>
      </c>
      <c r="G225" s="13"/>
      <c r="H225" s="13"/>
      <c r="I225" s="13"/>
      <c r="L225" s="13" t="e">
        <f>VLOOKUP(J225,'Hàng hóa'!$C$5:$D$50,2,0)</f>
        <v>#N/A</v>
      </c>
      <c r="M225" s="17" t="e">
        <f>VLOOKUP(J225,'Hàng hóa'!$C$5:$H$22,6,0)</f>
        <v>#N/A</v>
      </c>
      <c r="N225" s="17" t="e">
        <f t="shared" si="8"/>
        <v>#N/A</v>
      </c>
      <c r="O225" s="18"/>
      <c r="P225" s="17" t="e">
        <f t="shared" si="7"/>
        <v>#N/A</v>
      </c>
      <c r="Q225" s="13" t="e">
        <f>VLOOKUP(I225,'[1]Nhân viên'!$E$20:$F$41,2,0)</f>
        <v>#N/A</v>
      </c>
    </row>
    <row r="226" spans="1:17" x14ac:dyDescent="0.2">
      <c r="A226" s="11">
        <v>200</v>
      </c>
      <c r="D226" s="13" t="e">
        <f>VLOOKUP(C226,'Nhân viên'!$B$5:$C$48,2,0)</f>
        <v>#N/A</v>
      </c>
      <c r="G226" s="13"/>
      <c r="H226" s="13"/>
      <c r="I226" s="13"/>
      <c r="L226" s="13" t="e">
        <f>VLOOKUP(J226,'Hàng hóa'!$C$5:$D$50,2,0)</f>
        <v>#N/A</v>
      </c>
      <c r="M226" s="17" t="e">
        <f>VLOOKUP(J226,'Hàng hóa'!$C$5:$H$22,6,0)</f>
        <v>#N/A</v>
      </c>
      <c r="N226" s="17" t="e">
        <f t="shared" si="8"/>
        <v>#N/A</v>
      </c>
      <c r="O226" s="18"/>
      <c r="P226" s="17" t="e">
        <f t="shared" si="7"/>
        <v>#N/A</v>
      </c>
      <c r="Q226" s="13" t="e">
        <f>VLOOKUP(I226,'[1]Nhân viên'!$E$20:$F$41,2,0)</f>
        <v>#N/A</v>
      </c>
    </row>
    <row r="227" spans="1:17" x14ac:dyDescent="0.2">
      <c r="A227" s="11">
        <v>201</v>
      </c>
      <c r="D227" s="13" t="e">
        <f>VLOOKUP(C227,'Nhân viên'!$B$5:$C$48,2,0)</f>
        <v>#N/A</v>
      </c>
      <c r="G227" s="13"/>
      <c r="H227" s="13"/>
      <c r="I227" s="13"/>
      <c r="L227" s="13" t="e">
        <f>VLOOKUP(J227,'Hàng hóa'!$C$5:$D$50,2,0)</f>
        <v>#N/A</v>
      </c>
      <c r="M227" s="17" t="e">
        <f>VLOOKUP(J227,'Hàng hóa'!$C$5:$H$22,6,0)</f>
        <v>#N/A</v>
      </c>
      <c r="N227" s="17" t="e">
        <f t="shared" si="8"/>
        <v>#N/A</v>
      </c>
      <c r="O227" s="18"/>
      <c r="P227" s="17" t="e">
        <f t="shared" si="7"/>
        <v>#N/A</v>
      </c>
      <c r="Q227" s="13" t="e">
        <f>VLOOKUP(I227,'[1]Nhân viên'!$E$20:$F$41,2,0)</f>
        <v>#N/A</v>
      </c>
    </row>
    <row r="228" spans="1:17" x14ac:dyDescent="0.2">
      <c r="A228" s="11">
        <v>202</v>
      </c>
      <c r="D228" s="13" t="e">
        <f>VLOOKUP(C228,'Nhân viên'!$B$5:$C$48,2,0)</f>
        <v>#N/A</v>
      </c>
      <c r="G228" s="13"/>
      <c r="H228" s="13"/>
      <c r="I228" s="13"/>
      <c r="L228" s="13" t="e">
        <f>VLOOKUP(J228,'Hàng hóa'!$C$5:$D$50,2,0)</f>
        <v>#N/A</v>
      </c>
      <c r="M228" s="17" t="e">
        <f>VLOOKUP(J228,'Hàng hóa'!$C$5:$H$22,6,0)</f>
        <v>#N/A</v>
      </c>
      <c r="N228" s="17" t="e">
        <f t="shared" si="8"/>
        <v>#N/A</v>
      </c>
      <c r="O228" s="18"/>
      <c r="P228" s="17" t="e">
        <f t="shared" si="7"/>
        <v>#N/A</v>
      </c>
      <c r="Q228" s="13" t="e">
        <f>VLOOKUP(I228,'[1]Nhân viên'!$E$20:$F$41,2,0)</f>
        <v>#N/A</v>
      </c>
    </row>
    <row r="229" spans="1:17" x14ac:dyDescent="0.2">
      <c r="A229" s="11">
        <v>203</v>
      </c>
      <c r="D229" s="13" t="e">
        <f>VLOOKUP(C229,'Nhân viên'!$B$5:$C$48,2,0)</f>
        <v>#N/A</v>
      </c>
      <c r="G229" s="13"/>
      <c r="H229" s="13"/>
      <c r="I229" s="13"/>
      <c r="L229" s="13" t="e">
        <f>VLOOKUP(J229,'Hàng hóa'!$C$5:$D$50,2,0)</f>
        <v>#N/A</v>
      </c>
      <c r="M229" s="17" t="e">
        <f>VLOOKUP(J229,'Hàng hóa'!$C$5:$H$22,6,0)</f>
        <v>#N/A</v>
      </c>
      <c r="N229" s="17" t="e">
        <f t="shared" si="8"/>
        <v>#N/A</v>
      </c>
      <c r="O229" s="18"/>
      <c r="P229" s="17" t="e">
        <f t="shared" si="7"/>
        <v>#N/A</v>
      </c>
      <c r="Q229" s="13" t="e">
        <f>VLOOKUP(I229,'[1]Nhân viên'!$E$20:$F$41,2,0)</f>
        <v>#N/A</v>
      </c>
    </row>
    <row r="230" spans="1:17" x14ac:dyDescent="0.2">
      <c r="A230" s="11">
        <v>204</v>
      </c>
      <c r="D230" s="13" t="e">
        <f>VLOOKUP(C230,'Nhân viên'!$B$5:$C$48,2,0)</f>
        <v>#N/A</v>
      </c>
      <c r="G230" s="13"/>
      <c r="H230" s="13"/>
      <c r="I230" s="13"/>
      <c r="L230" s="13" t="e">
        <f>VLOOKUP(J230,'Hàng hóa'!$C$5:$D$50,2,0)</f>
        <v>#N/A</v>
      </c>
      <c r="M230" s="17" t="e">
        <f>VLOOKUP(J230,'Hàng hóa'!$C$5:$H$22,6,0)</f>
        <v>#N/A</v>
      </c>
      <c r="N230" s="17" t="e">
        <f t="shared" si="8"/>
        <v>#N/A</v>
      </c>
      <c r="O230" s="18"/>
      <c r="P230" s="17" t="e">
        <f t="shared" si="7"/>
        <v>#N/A</v>
      </c>
      <c r="Q230" s="13" t="e">
        <f>VLOOKUP(I230,'[1]Nhân viên'!$E$20:$F$41,2,0)</f>
        <v>#N/A</v>
      </c>
    </row>
    <row r="231" spans="1:17" x14ac:dyDescent="0.2">
      <c r="A231" s="11">
        <v>205</v>
      </c>
      <c r="D231" s="13" t="e">
        <f>VLOOKUP(C231,'Nhân viên'!$B$5:$C$48,2,0)</f>
        <v>#N/A</v>
      </c>
      <c r="G231" s="13"/>
      <c r="H231" s="13"/>
      <c r="I231" s="13"/>
      <c r="L231" s="13" t="e">
        <f>VLOOKUP(J231,'Hàng hóa'!$C$5:$D$50,2,0)</f>
        <v>#N/A</v>
      </c>
      <c r="M231" s="17" t="e">
        <f>VLOOKUP(J231,'Hàng hóa'!$C$5:$H$22,6,0)</f>
        <v>#N/A</v>
      </c>
      <c r="N231" s="17" t="e">
        <f t="shared" si="8"/>
        <v>#N/A</v>
      </c>
      <c r="O231" s="18"/>
      <c r="P231" s="17" t="e">
        <f t="shared" si="7"/>
        <v>#N/A</v>
      </c>
      <c r="Q231" s="13" t="e">
        <f>VLOOKUP(I231,'[1]Nhân viên'!$E$20:$F$41,2,0)</f>
        <v>#N/A</v>
      </c>
    </row>
    <row r="232" spans="1:17" x14ac:dyDescent="0.2">
      <c r="A232" s="11">
        <v>206</v>
      </c>
      <c r="D232" s="13" t="e">
        <f>VLOOKUP(C232,'Nhân viên'!$B$5:$C$48,2,0)</f>
        <v>#N/A</v>
      </c>
      <c r="G232" s="13"/>
      <c r="H232" s="13"/>
      <c r="I232" s="13"/>
      <c r="L232" s="13" t="e">
        <f>VLOOKUP(J232,'Hàng hóa'!$C$5:$D$50,2,0)</f>
        <v>#N/A</v>
      </c>
      <c r="M232" s="17" t="e">
        <f>VLOOKUP(J232,'Hàng hóa'!$C$5:$H$22,6,0)</f>
        <v>#N/A</v>
      </c>
      <c r="N232" s="17" t="e">
        <f t="shared" si="8"/>
        <v>#N/A</v>
      </c>
      <c r="O232" s="18"/>
      <c r="P232" s="17" t="e">
        <f t="shared" si="7"/>
        <v>#N/A</v>
      </c>
      <c r="Q232" s="13" t="e">
        <f>VLOOKUP(I232,'[1]Nhân viên'!$E$20:$F$41,2,0)</f>
        <v>#N/A</v>
      </c>
    </row>
    <row r="233" spans="1:17" x14ac:dyDescent="0.2">
      <c r="A233" s="11">
        <v>207</v>
      </c>
      <c r="D233" s="13" t="e">
        <f>VLOOKUP(C233,'Nhân viên'!$B$5:$C$48,2,0)</f>
        <v>#N/A</v>
      </c>
      <c r="G233" s="13"/>
      <c r="H233" s="13"/>
      <c r="I233" s="13"/>
      <c r="L233" s="13" t="e">
        <f>VLOOKUP(J233,'Hàng hóa'!$C$5:$D$50,2,0)</f>
        <v>#N/A</v>
      </c>
      <c r="M233" s="17" t="e">
        <f>VLOOKUP(J233,'Hàng hóa'!$C$5:$H$22,6,0)</f>
        <v>#N/A</v>
      </c>
      <c r="N233" s="17" t="e">
        <f t="shared" si="8"/>
        <v>#N/A</v>
      </c>
      <c r="O233" s="18"/>
      <c r="P233" s="17" t="e">
        <f t="shared" si="7"/>
        <v>#N/A</v>
      </c>
      <c r="Q233" s="13" t="e">
        <f>VLOOKUP(I233,'[1]Nhân viên'!$E$20:$F$41,2,0)</f>
        <v>#N/A</v>
      </c>
    </row>
    <row r="234" spans="1:17" x14ac:dyDescent="0.2">
      <c r="A234" s="11">
        <v>208</v>
      </c>
      <c r="D234" s="13" t="e">
        <f>VLOOKUP(C234,'Nhân viên'!$B$5:$C$48,2,0)</f>
        <v>#N/A</v>
      </c>
      <c r="G234" s="13"/>
      <c r="H234" s="13"/>
      <c r="I234" s="13"/>
      <c r="L234" s="13" t="e">
        <f>VLOOKUP(J234,'Hàng hóa'!$C$5:$D$50,2,0)</f>
        <v>#N/A</v>
      </c>
      <c r="M234" s="17" t="e">
        <f>VLOOKUP(J234,'Hàng hóa'!$C$5:$H$22,6,0)</f>
        <v>#N/A</v>
      </c>
      <c r="N234" s="17" t="e">
        <f t="shared" si="8"/>
        <v>#N/A</v>
      </c>
      <c r="O234" s="18"/>
      <c r="P234" s="17" t="e">
        <f t="shared" si="7"/>
        <v>#N/A</v>
      </c>
      <c r="Q234" s="13" t="e">
        <f>VLOOKUP(I234,'[1]Nhân viên'!$E$20:$F$41,2,0)</f>
        <v>#N/A</v>
      </c>
    </row>
    <row r="235" spans="1:17" x14ac:dyDescent="0.2">
      <c r="A235" s="11">
        <v>209</v>
      </c>
      <c r="D235" s="13" t="e">
        <f>VLOOKUP(C235,'Nhân viên'!$B$5:$C$48,2,0)</f>
        <v>#N/A</v>
      </c>
      <c r="G235" s="13"/>
      <c r="H235" s="13"/>
      <c r="I235" s="13"/>
      <c r="L235" s="13" t="e">
        <f>VLOOKUP(J235,'Hàng hóa'!$C$5:$D$50,2,0)</f>
        <v>#N/A</v>
      </c>
      <c r="M235" s="17" t="e">
        <f>VLOOKUP(J235,'Hàng hóa'!$C$5:$H$22,6,0)</f>
        <v>#N/A</v>
      </c>
      <c r="N235" s="17" t="e">
        <f t="shared" si="8"/>
        <v>#N/A</v>
      </c>
      <c r="O235" s="18"/>
      <c r="P235" s="17" t="e">
        <f t="shared" si="7"/>
        <v>#N/A</v>
      </c>
      <c r="Q235" s="13" t="e">
        <f>VLOOKUP(I235,'[1]Nhân viên'!$E$20:$F$41,2,0)</f>
        <v>#N/A</v>
      </c>
    </row>
    <row r="236" spans="1:17" x14ac:dyDescent="0.2">
      <c r="A236" s="11">
        <v>210</v>
      </c>
      <c r="D236" s="13" t="e">
        <f>VLOOKUP(C236,'Nhân viên'!$B$5:$C$48,2,0)</f>
        <v>#N/A</v>
      </c>
      <c r="G236" s="13"/>
      <c r="H236" s="13"/>
      <c r="I236" s="13"/>
      <c r="L236" s="13" t="e">
        <f>VLOOKUP(J236,'Hàng hóa'!$C$5:$D$50,2,0)</f>
        <v>#N/A</v>
      </c>
      <c r="M236" s="17" t="e">
        <f>VLOOKUP(J236,'Hàng hóa'!$C$5:$H$22,6,0)</f>
        <v>#N/A</v>
      </c>
      <c r="N236" s="17" t="e">
        <f t="shared" si="8"/>
        <v>#N/A</v>
      </c>
      <c r="O236" s="18"/>
      <c r="P236" s="17" t="e">
        <f t="shared" si="7"/>
        <v>#N/A</v>
      </c>
      <c r="Q236" s="13" t="e">
        <f>VLOOKUP(I236,'[1]Nhân viên'!$E$20:$F$41,2,0)</f>
        <v>#N/A</v>
      </c>
    </row>
    <row r="237" spans="1:17" x14ac:dyDescent="0.2">
      <c r="A237" s="11">
        <v>211</v>
      </c>
      <c r="D237" s="13" t="e">
        <f>VLOOKUP(C237,'Nhân viên'!$B$5:$C$48,2,0)</f>
        <v>#N/A</v>
      </c>
      <c r="G237" s="13"/>
      <c r="H237" s="13"/>
      <c r="I237" s="13"/>
      <c r="L237" s="13" t="e">
        <f>VLOOKUP(J237,'Hàng hóa'!$C$5:$D$50,2,0)</f>
        <v>#N/A</v>
      </c>
      <c r="M237" s="17" t="e">
        <f>VLOOKUP(#REF!,'Hàng hóa'!$C$5:$H$22,6,0)</f>
        <v>#REF!</v>
      </c>
      <c r="N237" s="17" t="e">
        <f>#REF!*M237</f>
        <v>#REF!</v>
      </c>
      <c r="O237" s="18"/>
      <c r="P237" s="17" t="e">
        <f t="shared" si="7"/>
        <v>#REF!</v>
      </c>
      <c r="Q237" s="13" t="e">
        <f>VLOOKUP(I237,'[1]Nhân viên'!$E$20:$F$41,2,0)</f>
        <v>#N/A</v>
      </c>
    </row>
    <row r="238" spans="1:17" x14ac:dyDescent="0.2">
      <c r="A238" s="11">
        <v>212</v>
      </c>
      <c r="D238" s="13" t="e">
        <f>VLOOKUP(C238,'Nhân viên'!$B$5:$C$48,2,0)</f>
        <v>#N/A</v>
      </c>
      <c r="G238" s="13"/>
      <c r="H238" s="13"/>
      <c r="I238" s="13"/>
      <c r="L238" s="13" t="e">
        <f>VLOOKUP(J238,'Hàng hóa'!$C$5:$D$50,2,0)</f>
        <v>#N/A</v>
      </c>
      <c r="M238" s="17" t="e">
        <f>VLOOKUP(#REF!,'Hàng hóa'!$C$5:$H$22,6,0)</f>
        <v>#REF!</v>
      </c>
      <c r="N238" s="17" t="e">
        <f>#REF!*M238</f>
        <v>#REF!</v>
      </c>
      <c r="O238" s="18"/>
      <c r="P238" s="17" t="e">
        <f t="shared" si="7"/>
        <v>#REF!</v>
      </c>
      <c r="Q238" s="13" t="e">
        <f>VLOOKUP(I238,'[1]Nhân viên'!$E$20:$F$41,2,0)</f>
        <v>#N/A</v>
      </c>
    </row>
    <row r="239" spans="1:17" x14ac:dyDescent="0.2">
      <c r="A239" s="11">
        <v>213</v>
      </c>
      <c r="D239" s="13" t="e">
        <f>VLOOKUP(C239,'Nhân viên'!$B$5:$C$48,2,0)</f>
        <v>#N/A</v>
      </c>
      <c r="G239" s="13"/>
      <c r="H239" s="13"/>
      <c r="I239" s="13"/>
      <c r="L239" s="13" t="e">
        <f>VLOOKUP(J239,'Hàng hóa'!$C$5:$D$50,2,0)</f>
        <v>#N/A</v>
      </c>
      <c r="M239" s="17" t="e">
        <f>VLOOKUP(#REF!,'Hàng hóa'!$C$5:$H$22,6,0)</f>
        <v>#REF!</v>
      </c>
      <c r="N239" s="17" t="e">
        <f>#REF!*M239</f>
        <v>#REF!</v>
      </c>
      <c r="O239" s="18"/>
      <c r="P239" s="17" t="e">
        <f t="shared" si="7"/>
        <v>#REF!</v>
      </c>
      <c r="Q239" s="13" t="e">
        <f>VLOOKUP(I239,'[1]Nhân viên'!$E$20:$F$41,2,0)</f>
        <v>#N/A</v>
      </c>
    </row>
    <row r="240" spans="1:17" x14ac:dyDescent="0.2">
      <c r="A240" s="11">
        <v>214</v>
      </c>
      <c r="D240" s="13" t="e">
        <f>VLOOKUP(C240,'Nhân viên'!$B$5:$C$48,2,0)</f>
        <v>#N/A</v>
      </c>
      <c r="G240" s="13"/>
      <c r="H240" s="13"/>
      <c r="I240" s="13"/>
      <c r="L240" s="13" t="e">
        <f>VLOOKUP(J240,'Hàng hóa'!$C$5:$D$50,2,0)</f>
        <v>#N/A</v>
      </c>
      <c r="M240" s="17" t="e">
        <f>VLOOKUP(#REF!,'Hàng hóa'!$C$5:$H$22,6,0)</f>
        <v>#REF!</v>
      </c>
      <c r="N240" s="17" t="e">
        <f>#REF!*M240</f>
        <v>#REF!</v>
      </c>
      <c r="O240" s="18"/>
      <c r="P240" s="17" t="e">
        <f t="shared" si="7"/>
        <v>#REF!</v>
      </c>
      <c r="Q240" s="13" t="e">
        <f>VLOOKUP(I240,'[1]Nhân viên'!$E$20:$F$41,2,0)</f>
        <v>#N/A</v>
      </c>
    </row>
    <row r="241" spans="1:17" x14ac:dyDescent="0.2">
      <c r="A241" s="11">
        <v>215</v>
      </c>
      <c r="D241" s="13" t="e">
        <f>VLOOKUP(C241,'Nhân viên'!$B$5:$C$48,2,0)</f>
        <v>#N/A</v>
      </c>
      <c r="G241" s="13"/>
      <c r="H241" s="13"/>
      <c r="I241" s="13"/>
      <c r="L241" s="13" t="e">
        <f>VLOOKUP(J241,'Hàng hóa'!$C$5:$D$50,2,0)</f>
        <v>#N/A</v>
      </c>
      <c r="M241" s="17" t="e">
        <f>VLOOKUP(#REF!,'Hàng hóa'!$C$5:$H$22,6,0)</f>
        <v>#REF!</v>
      </c>
      <c r="N241" s="17" t="e">
        <f>#REF!*M241</f>
        <v>#REF!</v>
      </c>
      <c r="O241" s="18"/>
      <c r="P241" s="17" t="e">
        <f t="shared" si="7"/>
        <v>#REF!</v>
      </c>
      <c r="Q241" s="13" t="e">
        <f>VLOOKUP(I241,'[1]Nhân viên'!$E$20:$F$41,2,0)</f>
        <v>#N/A</v>
      </c>
    </row>
    <row r="242" spans="1:17" x14ac:dyDescent="0.2">
      <c r="A242" s="11">
        <v>216</v>
      </c>
      <c r="D242" s="13" t="e">
        <f>VLOOKUP(C242,'Nhân viên'!$B$5:$C$48,2,0)</f>
        <v>#N/A</v>
      </c>
      <c r="G242" s="13"/>
      <c r="H242" s="13"/>
      <c r="I242" s="13"/>
      <c r="L242" s="13" t="e">
        <f>VLOOKUP(J242,'Hàng hóa'!$C$5:$D$50,2,0)</f>
        <v>#N/A</v>
      </c>
      <c r="M242" s="17" t="e">
        <f>VLOOKUP(#REF!,'Hàng hóa'!$C$5:$H$22,6,0)</f>
        <v>#REF!</v>
      </c>
      <c r="N242" s="17" t="e">
        <f>#REF!*M242</f>
        <v>#REF!</v>
      </c>
      <c r="O242" s="18"/>
      <c r="P242" s="17" t="e">
        <f t="shared" si="7"/>
        <v>#REF!</v>
      </c>
      <c r="Q242" s="13" t="e">
        <f>VLOOKUP(I242,'[1]Nhân viên'!$E$20:$F$41,2,0)</f>
        <v>#N/A</v>
      </c>
    </row>
    <row r="243" spans="1:17" x14ac:dyDescent="0.2">
      <c r="A243" s="11">
        <v>217</v>
      </c>
      <c r="D243" s="13" t="e">
        <f>VLOOKUP(C243,'Nhân viên'!$B$5:$C$48,2,0)</f>
        <v>#N/A</v>
      </c>
      <c r="G243" s="13"/>
      <c r="H243" s="13"/>
      <c r="I243" s="13"/>
      <c r="L243" s="13" t="e">
        <f>VLOOKUP(J243,'Hàng hóa'!$C$5:$D$50,2,0)</f>
        <v>#N/A</v>
      </c>
      <c r="M243" s="17" t="e">
        <f>VLOOKUP(#REF!,'Hàng hóa'!$C$5:$H$22,6,0)</f>
        <v>#REF!</v>
      </c>
      <c r="N243" s="17" t="e">
        <f>#REF!*M243</f>
        <v>#REF!</v>
      </c>
      <c r="O243" s="18"/>
      <c r="P243" s="17" t="e">
        <f t="shared" si="7"/>
        <v>#REF!</v>
      </c>
      <c r="Q243" s="13" t="e">
        <f>VLOOKUP(I243,'[1]Nhân viên'!$E$20:$F$41,2,0)</f>
        <v>#N/A</v>
      </c>
    </row>
    <row r="244" spans="1:17" x14ac:dyDescent="0.2">
      <c r="A244" s="11">
        <v>218</v>
      </c>
      <c r="D244" s="13" t="e">
        <f>VLOOKUP(C244,'Nhân viên'!$B$5:$C$48,2,0)</f>
        <v>#N/A</v>
      </c>
      <c r="G244" s="13"/>
      <c r="H244" s="13"/>
      <c r="I244" s="13"/>
      <c r="L244" s="13" t="e">
        <f>VLOOKUP(J244,'Hàng hóa'!$C$5:$D$50,2,0)</f>
        <v>#N/A</v>
      </c>
      <c r="M244" s="17" t="e">
        <f>VLOOKUP(#REF!,'Hàng hóa'!$C$5:$H$22,6,0)</f>
        <v>#REF!</v>
      </c>
      <c r="N244" s="17" t="e">
        <f>#REF!*M244</f>
        <v>#REF!</v>
      </c>
      <c r="O244" s="18"/>
      <c r="P244" s="17" t="e">
        <f t="shared" si="7"/>
        <v>#REF!</v>
      </c>
      <c r="Q244" s="13" t="e">
        <f>VLOOKUP(I244,'[1]Nhân viên'!$E$20:$F$41,2,0)</f>
        <v>#N/A</v>
      </c>
    </row>
    <row r="245" spans="1:17" x14ac:dyDescent="0.2">
      <c r="A245" s="11">
        <v>219</v>
      </c>
      <c r="D245" s="13" t="e">
        <f>VLOOKUP(C245,'Nhân viên'!$B$5:$C$48,2,0)</f>
        <v>#N/A</v>
      </c>
      <c r="G245" s="13"/>
      <c r="H245" s="13"/>
      <c r="I245" s="13"/>
      <c r="L245" s="13" t="e">
        <f>VLOOKUP(J245,'Hàng hóa'!$C$5:$D$50,2,0)</f>
        <v>#N/A</v>
      </c>
      <c r="M245" s="17" t="e">
        <f>VLOOKUP(J245,'Hàng hóa'!$C$5:$H$22,6,0)</f>
        <v>#N/A</v>
      </c>
      <c r="N245" s="17" t="e">
        <f t="shared" ref="N245:N274" si="9">K245*M245</f>
        <v>#N/A</v>
      </c>
      <c r="O245" s="18"/>
      <c r="P245" s="17" t="e">
        <f t="shared" si="7"/>
        <v>#N/A</v>
      </c>
      <c r="Q245" s="13" t="e">
        <f>VLOOKUP(I245,'[1]Nhân viên'!$E$20:$F$41,2,0)</f>
        <v>#N/A</v>
      </c>
    </row>
    <row r="246" spans="1:17" x14ac:dyDescent="0.2">
      <c r="A246" s="11">
        <v>220</v>
      </c>
      <c r="D246" s="13" t="e">
        <f>VLOOKUP(C246,'Nhân viên'!$B$5:$C$48,2,0)</f>
        <v>#N/A</v>
      </c>
      <c r="G246" s="13"/>
      <c r="H246" s="13"/>
      <c r="I246" s="13"/>
      <c r="L246" s="13" t="e">
        <f>VLOOKUP(J246,'Hàng hóa'!$C$5:$D$50,2,0)</f>
        <v>#N/A</v>
      </c>
      <c r="M246" s="17" t="e">
        <f>VLOOKUP(J246,'Hàng hóa'!$C$5:$H$22,6,0)</f>
        <v>#N/A</v>
      </c>
      <c r="N246" s="17" t="e">
        <f t="shared" si="9"/>
        <v>#N/A</v>
      </c>
      <c r="O246" s="18"/>
      <c r="P246" s="17" t="e">
        <f t="shared" si="7"/>
        <v>#N/A</v>
      </c>
      <c r="Q246" s="13" t="e">
        <f>VLOOKUP(I246,'[1]Nhân viên'!$E$20:$F$41,2,0)</f>
        <v>#N/A</v>
      </c>
    </row>
    <row r="247" spans="1:17" x14ac:dyDescent="0.2">
      <c r="A247" s="11">
        <v>221</v>
      </c>
      <c r="D247" s="13" t="e">
        <f>VLOOKUP(C247,'Nhân viên'!$B$5:$C$48,2,0)</f>
        <v>#N/A</v>
      </c>
      <c r="G247" s="13"/>
      <c r="H247" s="13"/>
      <c r="I247" s="13"/>
      <c r="L247" s="13" t="e">
        <f>VLOOKUP(J247,'Hàng hóa'!$C$5:$D$50,2,0)</f>
        <v>#N/A</v>
      </c>
      <c r="M247" s="17" t="e">
        <f>VLOOKUP(J247,'Hàng hóa'!$C$5:$H$22,6,0)</f>
        <v>#N/A</v>
      </c>
      <c r="N247" s="17" t="e">
        <f t="shared" si="9"/>
        <v>#N/A</v>
      </c>
      <c r="O247" s="18"/>
      <c r="P247" s="17" t="e">
        <f t="shared" si="7"/>
        <v>#N/A</v>
      </c>
      <c r="Q247" s="13" t="e">
        <f>VLOOKUP(I247,'[1]Nhân viên'!$E$20:$F$41,2,0)</f>
        <v>#N/A</v>
      </c>
    </row>
    <row r="248" spans="1:17" x14ac:dyDescent="0.2">
      <c r="A248" s="11">
        <v>222</v>
      </c>
      <c r="D248" s="13" t="e">
        <f>VLOOKUP(C248,'Nhân viên'!$B$5:$C$48,2,0)</f>
        <v>#N/A</v>
      </c>
      <c r="G248" s="13"/>
      <c r="H248" s="13"/>
      <c r="I248" s="13"/>
      <c r="L248" s="13" t="e">
        <f>VLOOKUP(J248,'Hàng hóa'!$C$5:$D$50,2,0)</f>
        <v>#N/A</v>
      </c>
      <c r="M248" s="17" t="e">
        <f>VLOOKUP(J248,'Hàng hóa'!$C$5:$H$22,6,0)</f>
        <v>#N/A</v>
      </c>
      <c r="N248" s="17" t="e">
        <f t="shared" si="9"/>
        <v>#N/A</v>
      </c>
      <c r="O248" s="18"/>
      <c r="P248" s="17" t="e">
        <f t="shared" si="7"/>
        <v>#N/A</v>
      </c>
      <c r="Q248" s="13" t="e">
        <f>VLOOKUP(I248,'[1]Nhân viên'!$E$20:$F$41,2,0)</f>
        <v>#N/A</v>
      </c>
    </row>
    <row r="249" spans="1:17" x14ac:dyDescent="0.2">
      <c r="A249" s="11">
        <v>223</v>
      </c>
      <c r="D249" s="13" t="e">
        <f>VLOOKUP(C249,'Nhân viên'!$B$5:$C$48,2,0)</f>
        <v>#N/A</v>
      </c>
      <c r="G249" s="13"/>
      <c r="H249" s="13"/>
      <c r="I249" s="13"/>
      <c r="L249" s="13" t="e">
        <f>VLOOKUP(J249,'Hàng hóa'!$C$5:$D$50,2,0)</f>
        <v>#N/A</v>
      </c>
      <c r="M249" s="17" t="e">
        <f>VLOOKUP(J249,'Hàng hóa'!$C$5:$H$22,6,0)</f>
        <v>#N/A</v>
      </c>
      <c r="N249" s="17" t="e">
        <f t="shared" si="9"/>
        <v>#N/A</v>
      </c>
      <c r="O249" s="18"/>
      <c r="P249" s="17" t="e">
        <f t="shared" si="7"/>
        <v>#N/A</v>
      </c>
      <c r="Q249" s="13" t="e">
        <f>VLOOKUP(I249,'[1]Nhân viên'!$E$20:$F$41,2,0)</f>
        <v>#N/A</v>
      </c>
    </row>
    <row r="250" spans="1:17" x14ac:dyDescent="0.2">
      <c r="A250" s="11">
        <v>224</v>
      </c>
      <c r="D250" s="13" t="e">
        <f>VLOOKUP(C250,'Nhân viên'!$B$5:$C$48,2,0)</f>
        <v>#N/A</v>
      </c>
      <c r="G250" s="13"/>
      <c r="H250" s="13"/>
      <c r="I250" s="13"/>
      <c r="L250" s="13" t="e">
        <f>VLOOKUP(J250,'Hàng hóa'!$C$5:$D$50,2,0)</f>
        <v>#N/A</v>
      </c>
      <c r="M250" s="17" t="e">
        <f>VLOOKUP(J250,'Hàng hóa'!$C$5:$H$22,6,0)</f>
        <v>#N/A</v>
      </c>
      <c r="N250" s="17" t="e">
        <f t="shared" si="9"/>
        <v>#N/A</v>
      </c>
      <c r="O250" s="18"/>
      <c r="P250" s="17" t="e">
        <f t="shared" si="7"/>
        <v>#N/A</v>
      </c>
      <c r="Q250" s="13" t="e">
        <f>VLOOKUP(I250,'[1]Nhân viên'!$E$20:$F$41,2,0)</f>
        <v>#N/A</v>
      </c>
    </row>
    <row r="251" spans="1:17" x14ac:dyDescent="0.2">
      <c r="A251" s="11">
        <v>225</v>
      </c>
      <c r="D251" s="13" t="e">
        <f>VLOOKUP(C251,'Nhân viên'!$B$5:$C$48,2,0)</f>
        <v>#N/A</v>
      </c>
      <c r="G251" s="13"/>
      <c r="H251" s="13"/>
      <c r="I251" s="13"/>
      <c r="L251" s="13" t="e">
        <f>VLOOKUP(J251,'Hàng hóa'!$C$5:$D$50,2,0)</f>
        <v>#N/A</v>
      </c>
      <c r="M251" s="17" t="e">
        <f>VLOOKUP(J251,'Hàng hóa'!$C$5:$H$22,6,0)</f>
        <v>#N/A</v>
      </c>
      <c r="N251" s="17" t="e">
        <f t="shared" si="9"/>
        <v>#N/A</v>
      </c>
      <c r="O251" s="18"/>
      <c r="P251" s="17" t="e">
        <f t="shared" si="7"/>
        <v>#N/A</v>
      </c>
      <c r="Q251" s="13" t="e">
        <f>VLOOKUP(I251,'[1]Nhân viên'!$E$20:$F$41,2,0)</f>
        <v>#N/A</v>
      </c>
    </row>
    <row r="252" spans="1:17" x14ac:dyDescent="0.2">
      <c r="A252" s="11">
        <v>226</v>
      </c>
      <c r="D252" s="13" t="e">
        <f>VLOOKUP(C252,'Nhân viên'!$B$5:$C$48,2,0)</f>
        <v>#N/A</v>
      </c>
      <c r="G252" s="13"/>
      <c r="H252" s="13"/>
      <c r="I252" s="13"/>
      <c r="L252" s="13" t="e">
        <f>VLOOKUP(J252,'Hàng hóa'!$C$5:$D$50,2,0)</f>
        <v>#N/A</v>
      </c>
      <c r="M252" s="17" t="e">
        <f>VLOOKUP(J252,'Hàng hóa'!$C$5:$H$22,6,0)</f>
        <v>#N/A</v>
      </c>
      <c r="N252" s="17" t="e">
        <f t="shared" si="9"/>
        <v>#N/A</v>
      </c>
      <c r="O252" s="18"/>
      <c r="P252" s="17" t="e">
        <f t="shared" si="7"/>
        <v>#N/A</v>
      </c>
      <c r="Q252" s="13" t="e">
        <f>VLOOKUP(I252,'[1]Nhân viên'!$E$20:$F$41,2,0)</f>
        <v>#N/A</v>
      </c>
    </row>
    <row r="253" spans="1:17" x14ac:dyDescent="0.2">
      <c r="A253" s="11">
        <v>227</v>
      </c>
      <c r="D253" s="13" t="e">
        <f>VLOOKUP(C253,'Nhân viên'!$B$5:$C$48,2,0)</f>
        <v>#N/A</v>
      </c>
      <c r="G253" s="13"/>
      <c r="H253" s="13"/>
      <c r="I253" s="13"/>
      <c r="L253" s="13" t="e">
        <f>VLOOKUP(J253,'Hàng hóa'!$C$5:$D$50,2,0)</f>
        <v>#N/A</v>
      </c>
      <c r="M253" s="17" t="e">
        <f>VLOOKUP(J253,'Hàng hóa'!$C$5:$H$22,6,0)</f>
        <v>#N/A</v>
      </c>
      <c r="N253" s="17" t="e">
        <f t="shared" si="9"/>
        <v>#N/A</v>
      </c>
      <c r="O253" s="18"/>
      <c r="P253" s="17" t="e">
        <f t="shared" si="7"/>
        <v>#N/A</v>
      </c>
      <c r="Q253" s="13" t="e">
        <f>VLOOKUP(I253,'[1]Nhân viên'!$E$20:$F$41,2,0)</f>
        <v>#N/A</v>
      </c>
    </row>
    <row r="254" spans="1:17" x14ac:dyDescent="0.2">
      <c r="A254" s="11">
        <v>228</v>
      </c>
      <c r="D254" s="13" t="e">
        <f>VLOOKUP(C254,'Nhân viên'!$B$5:$C$48,2,0)</f>
        <v>#N/A</v>
      </c>
      <c r="G254" s="13"/>
      <c r="H254" s="13"/>
      <c r="I254" s="13"/>
      <c r="L254" s="13" t="e">
        <f>VLOOKUP(J254,'Hàng hóa'!$C$5:$D$50,2,0)</f>
        <v>#N/A</v>
      </c>
      <c r="M254" s="17" t="e">
        <f>VLOOKUP(J254,'Hàng hóa'!$C$5:$H$22,6,0)</f>
        <v>#N/A</v>
      </c>
      <c r="N254" s="17" t="e">
        <f t="shared" si="9"/>
        <v>#N/A</v>
      </c>
      <c r="O254" s="18"/>
      <c r="P254" s="17" t="e">
        <f t="shared" si="7"/>
        <v>#N/A</v>
      </c>
      <c r="Q254" s="13" t="e">
        <f>VLOOKUP(I254,'[1]Nhân viên'!$E$20:$F$41,2,0)</f>
        <v>#N/A</v>
      </c>
    </row>
    <row r="255" spans="1:17" x14ac:dyDescent="0.2">
      <c r="A255" s="11">
        <v>229</v>
      </c>
      <c r="D255" s="13" t="e">
        <f>VLOOKUP(C255,'Nhân viên'!$B$5:$C$48,2,0)</f>
        <v>#N/A</v>
      </c>
      <c r="G255" s="13"/>
      <c r="H255" s="13"/>
      <c r="I255" s="13"/>
      <c r="L255" s="13" t="e">
        <f>VLOOKUP(J255,'Hàng hóa'!$C$5:$D$50,2,0)</f>
        <v>#N/A</v>
      </c>
      <c r="M255" s="17" t="e">
        <f>VLOOKUP(J255,'Hàng hóa'!$C$5:$H$22,6,0)</f>
        <v>#N/A</v>
      </c>
      <c r="N255" s="17" t="e">
        <f t="shared" si="9"/>
        <v>#N/A</v>
      </c>
      <c r="O255" s="18"/>
      <c r="P255" s="17" t="e">
        <f t="shared" si="7"/>
        <v>#N/A</v>
      </c>
      <c r="Q255" s="13" t="e">
        <f>VLOOKUP(I255,'[1]Nhân viên'!$E$20:$F$41,2,0)</f>
        <v>#N/A</v>
      </c>
    </row>
    <row r="256" spans="1:17" x14ac:dyDescent="0.2">
      <c r="A256" s="11">
        <v>230</v>
      </c>
      <c r="D256" s="13" t="e">
        <f>VLOOKUP(C256,'Nhân viên'!$B$5:$C$48,2,0)</f>
        <v>#N/A</v>
      </c>
      <c r="G256" s="13"/>
      <c r="H256" s="13"/>
      <c r="I256" s="13"/>
      <c r="L256" s="13" t="e">
        <f>VLOOKUP(J256,'Hàng hóa'!$C$5:$D$50,2,0)</f>
        <v>#N/A</v>
      </c>
      <c r="M256" s="17" t="e">
        <f>VLOOKUP(J256,'Hàng hóa'!$C$5:$H$22,6,0)</f>
        <v>#N/A</v>
      </c>
      <c r="N256" s="17" t="e">
        <f t="shared" si="9"/>
        <v>#N/A</v>
      </c>
      <c r="O256" s="18"/>
      <c r="P256" s="17" t="e">
        <f t="shared" si="7"/>
        <v>#N/A</v>
      </c>
      <c r="Q256" s="13" t="e">
        <f>VLOOKUP(I256,'[1]Nhân viên'!$E$20:$F$41,2,0)</f>
        <v>#N/A</v>
      </c>
    </row>
    <row r="257" spans="1:17" x14ac:dyDescent="0.2">
      <c r="A257" s="11">
        <v>231</v>
      </c>
      <c r="D257" s="13" t="e">
        <f>VLOOKUP(C257,'Nhân viên'!$B$5:$C$48,2,0)</f>
        <v>#N/A</v>
      </c>
      <c r="G257" s="13"/>
      <c r="H257" s="13"/>
      <c r="I257" s="13"/>
      <c r="L257" s="13" t="e">
        <f>VLOOKUP(J257,'Hàng hóa'!$C$5:$D$50,2,0)</f>
        <v>#N/A</v>
      </c>
      <c r="M257" s="17" t="e">
        <f>VLOOKUP(J257,'Hàng hóa'!$C$5:$H$22,6,0)</f>
        <v>#N/A</v>
      </c>
      <c r="N257" s="17" t="e">
        <f t="shared" si="9"/>
        <v>#N/A</v>
      </c>
      <c r="O257" s="18"/>
      <c r="P257" s="17" t="e">
        <f t="shared" si="7"/>
        <v>#N/A</v>
      </c>
      <c r="Q257" s="13" t="e">
        <f>VLOOKUP(I257,'[1]Nhân viên'!$E$20:$F$41,2,0)</f>
        <v>#N/A</v>
      </c>
    </row>
    <row r="258" spans="1:17" x14ac:dyDescent="0.2">
      <c r="A258" s="11">
        <v>232</v>
      </c>
      <c r="D258" s="13" t="e">
        <f>VLOOKUP(C258,'Nhân viên'!$B$5:$C$48,2,0)</f>
        <v>#N/A</v>
      </c>
      <c r="G258" s="13"/>
      <c r="H258" s="13"/>
      <c r="I258" s="13"/>
      <c r="L258" s="13" t="e">
        <f>VLOOKUP(J258,'Hàng hóa'!$C$5:$D$50,2,0)</f>
        <v>#N/A</v>
      </c>
      <c r="M258" s="17" t="e">
        <f>VLOOKUP(J258,'Hàng hóa'!$C$5:$H$22,6,0)</f>
        <v>#N/A</v>
      </c>
      <c r="N258" s="17" t="e">
        <f t="shared" si="9"/>
        <v>#N/A</v>
      </c>
      <c r="O258" s="18"/>
      <c r="P258" s="17" t="e">
        <f t="shared" si="7"/>
        <v>#N/A</v>
      </c>
      <c r="Q258" s="13" t="e">
        <f>VLOOKUP(I258,'[1]Nhân viên'!$E$20:$F$41,2,0)</f>
        <v>#N/A</v>
      </c>
    </row>
    <row r="259" spans="1:17" x14ac:dyDescent="0.2">
      <c r="A259" s="11">
        <v>233</v>
      </c>
      <c r="D259" s="13" t="e">
        <f>VLOOKUP(C259,'Nhân viên'!$B$5:$C$48,2,0)</f>
        <v>#N/A</v>
      </c>
      <c r="G259" s="13"/>
      <c r="H259" s="13"/>
      <c r="I259" s="13"/>
      <c r="L259" s="13" t="e">
        <f>VLOOKUP(J259,'Hàng hóa'!$C$5:$D$50,2,0)</f>
        <v>#N/A</v>
      </c>
      <c r="M259" s="17" t="e">
        <f>VLOOKUP(J259,'Hàng hóa'!$C$5:$H$22,6,0)</f>
        <v>#N/A</v>
      </c>
      <c r="N259" s="17" t="e">
        <f t="shared" si="9"/>
        <v>#N/A</v>
      </c>
      <c r="O259" s="18"/>
      <c r="P259" s="17" t="e">
        <f t="shared" si="7"/>
        <v>#N/A</v>
      </c>
      <c r="Q259" s="13" t="e">
        <f>VLOOKUP(I259,'[1]Nhân viên'!$E$20:$F$41,2,0)</f>
        <v>#N/A</v>
      </c>
    </row>
    <row r="260" spans="1:17" x14ac:dyDescent="0.2">
      <c r="A260" s="11">
        <v>234</v>
      </c>
      <c r="D260" s="13" t="e">
        <f>VLOOKUP(C260,'Nhân viên'!$B$5:$C$48,2,0)</f>
        <v>#N/A</v>
      </c>
      <c r="G260" s="13"/>
      <c r="H260" s="13"/>
      <c r="I260" s="13"/>
      <c r="L260" s="13" t="e">
        <f>VLOOKUP(J260,'Hàng hóa'!$C$5:$D$50,2,0)</f>
        <v>#N/A</v>
      </c>
      <c r="M260" s="17" t="e">
        <f>VLOOKUP(J260,'Hàng hóa'!$C$5:$H$22,6,0)</f>
        <v>#N/A</v>
      </c>
      <c r="N260" s="17" t="e">
        <f t="shared" si="9"/>
        <v>#N/A</v>
      </c>
      <c r="O260" s="18"/>
      <c r="P260" s="17" t="e">
        <f t="shared" si="7"/>
        <v>#N/A</v>
      </c>
      <c r="Q260" s="13" t="e">
        <f>VLOOKUP(I260,'[1]Nhân viên'!$E$20:$F$41,2,0)</f>
        <v>#N/A</v>
      </c>
    </row>
    <row r="261" spans="1:17" x14ac:dyDescent="0.2">
      <c r="A261" s="11">
        <v>235</v>
      </c>
      <c r="D261" s="13" t="e">
        <f>VLOOKUP(C261,'Nhân viên'!$B$5:$C$48,2,0)</f>
        <v>#N/A</v>
      </c>
      <c r="G261" s="13"/>
      <c r="H261" s="13"/>
      <c r="I261" s="13"/>
      <c r="L261" s="13" t="e">
        <f>VLOOKUP(J261,'Hàng hóa'!$C$5:$D$50,2,0)</f>
        <v>#N/A</v>
      </c>
      <c r="M261" s="17" t="e">
        <f>VLOOKUP(J261,'Hàng hóa'!$C$5:$H$22,6,0)</f>
        <v>#N/A</v>
      </c>
      <c r="N261" s="17" t="e">
        <f t="shared" si="9"/>
        <v>#N/A</v>
      </c>
      <c r="O261" s="18"/>
      <c r="P261" s="17" t="e">
        <f t="shared" si="7"/>
        <v>#N/A</v>
      </c>
      <c r="Q261" s="13" t="e">
        <f>VLOOKUP(I261,'[1]Nhân viên'!$E$20:$F$41,2,0)</f>
        <v>#N/A</v>
      </c>
    </row>
    <row r="262" spans="1:17" x14ac:dyDescent="0.2">
      <c r="A262" s="11">
        <v>236</v>
      </c>
      <c r="C262" s="11"/>
      <c r="D262" s="13" t="e">
        <f>VLOOKUP(C262,'Nhân viên'!$B$5:$C$48,2,0)</f>
        <v>#N/A</v>
      </c>
      <c r="G262" s="13"/>
      <c r="H262" s="13"/>
      <c r="I262" s="13"/>
      <c r="L262" s="13" t="e">
        <f>VLOOKUP(J262,'Hàng hóa'!$C$5:$D$50,2,0)</f>
        <v>#N/A</v>
      </c>
      <c r="M262" s="17" t="e">
        <f>VLOOKUP(J262,'Hàng hóa'!$C$5:$H$22,6,0)</f>
        <v>#N/A</v>
      </c>
      <c r="N262" s="17" t="e">
        <f t="shared" si="9"/>
        <v>#N/A</v>
      </c>
      <c r="O262" s="18"/>
      <c r="P262" s="17" t="e">
        <f t="shared" si="7"/>
        <v>#N/A</v>
      </c>
      <c r="Q262" s="13" t="e">
        <f>VLOOKUP(I262,'[1]Nhân viên'!$E$20:$F$41,2,0)</f>
        <v>#N/A</v>
      </c>
    </row>
    <row r="263" spans="1:17" x14ac:dyDescent="0.2">
      <c r="A263" s="11">
        <v>237</v>
      </c>
      <c r="C263" s="11"/>
      <c r="D263" s="13" t="e">
        <f>VLOOKUP(C263,'Nhân viên'!$B$5:$C$48,2,0)</f>
        <v>#N/A</v>
      </c>
      <c r="G263" s="13"/>
      <c r="H263" s="13"/>
      <c r="I263" s="13"/>
      <c r="L263" s="13" t="e">
        <f>VLOOKUP(J263,'Hàng hóa'!$C$5:$D$50,2,0)</f>
        <v>#N/A</v>
      </c>
      <c r="M263" s="17" t="e">
        <f>VLOOKUP(J263,'Hàng hóa'!$C$5:$H$22,6,0)</f>
        <v>#N/A</v>
      </c>
      <c r="N263" s="17" t="e">
        <f t="shared" si="9"/>
        <v>#N/A</v>
      </c>
      <c r="O263" s="18"/>
      <c r="P263" s="17" t="e">
        <f t="shared" si="7"/>
        <v>#N/A</v>
      </c>
      <c r="Q263" s="13" t="e">
        <f>VLOOKUP(I263,'[1]Nhân viên'!$E$20:$F$41,2,0)</f>
        <v>#N/A</v>
      </c>
    </row>
    <row r="264" spans="1:17" x14ac:dyDescent="0.2">
      <c r="A264" s="11">
        <v>238</v>
      </c>
      <c r="C264" s="11"/>
      <c r="D264" s="13" t="e">
        <f>VLOOKUP(C264,'Nhân viên'!$B$5:$C$48,2,0)</f>
        <v>#N/A</v>
      </c>
      <c r="G264" s="13"/>
      <c r="H264" s="13"/>
      <c r="I264" s="13"/>
      <c r="L264" s="13" t="e">
        <f>VLOOKUP(J264,'Hàng hóa'!$C$5:$D$50,2,0)</f>
        <v>#N/A</v>
      </c>
      <c r="M264" s="17" t="e">
        <f>VLOOKUP(J264,'Hàng hóa'!$C$5:$H$22,6,0)</f>
        <v>#N/A</v>
      </c>
      <c r="N264" s="17" t="e">
        <f t="shared" si="9"/>
        <v>#N/A</v>
      </c>
      <c r="O264" s="18"/>
      <c r="P264" s="17" t="e">
        <f t="shared" si="7"/>
        <v>#N/A</v>
      </c>
      <c r="Q264" s="13" t="e">
        <f>VLOOKUP(I264,'[1]Nhân viên'!$E$20:$F$41,2,0)</f>
        <v>#N/A</v>
      </c>
    </row>
    <row r="265" spans="1:17" x14ac:dyDescent="0.2">
      <c r="A265" s="11">
        <v>239</v>
      </c>
      <c r="C265" s="11"/>
      <c r="D265" s="13" t="e">
        <f>VLOOKUP(C265,'Nhân viên'!$B$5:$C$48,2,0)</f>
        <v>#N/A</v>
      </c>
      <c r="G265" s="13"/>
      <c r="H265" s="13"/>
      <c r="I265" s="13"/>
      <c r="L265" s="13" t="e">
        <f>VLOOKUP(J265,'Hàng hóa'!$C$5:$D$50,2,0)</f>
        <v>#N/A</v>
      </c>
      <c r="M265" s="17" t="e">
        <f>VLOOKUP(J265,'Hàng hóa'!$C$5:$H$22,6,0)</f>
        <v>#N/A</v>
      </c>
      <c r="N265" s="17" t="e">
        <f t="shared" si="9"/>
        <v>#N/A</v>
      </c>
      <c r="O265" s="18"/>
      <c r="P265" s="17" t="e">
        <f t="shared" si="7"/>
        <v>#N/A</v>
      </c>
      <c r="Q265" s="13" t="e">
        <f>VLOOKUP(I265,'[1]Nhân viên'!$E$20:$F$41,2,0)</f>
        <v>#N/A</v>
      </c>
    </row>
    <row r="266" spans="1:17" x14ac:dyDescent="0.2">
      <c r="A266" s="11">
        <v>240</v>
      </c>
      <c r="D266" s="13" t="e">
        <f>VLOOKUP(C266,'Nhân viên'!$B$5:$C$48,2,0)</f>
        <v>#N/A</v>
      </c>
      <c r="G266" s="13"/>
      <c r="H266" s="13"/>
      <c r="I266" s="13"/>
      <c r="L266" s="13" t="e">
        <f>VLOOKUP(J266,'Hàng hóa'!$C$5:$D$50,2,0)</f>
        <v>#N/A</v>
      </c>
      <c r="M266" s="17" t="e">
        <f>VLOOKUP(J266,'Hàng hóa'!$C$5:$H$22,6,0)</f>
        <v>#N/A</v>
      </c>
      <c r="N266" s="17" t="e">
        <f t="shared" si="9"/>
        <v>#N/A</v>
      </c>
      <c r="O266" s="18"/>
      <c r="P266" s="17" t="e">
        <f t="shared" si="7"/>
        <v>#N/A</v>
      </c>
      <c r="Q266" s="13" t="e">
        <f>VLOOKUP(I266,'[1]Nhân viên'!$E$20:$F$41,2,0)</f>
        <v>#N/A</v>
      </c>
    </row>
    <row r="267" spans="1:17" x14ac:dyDescent="0.2">
      <c r="A267" s="11">
        <v>241</v>
      </c>
      <c r="D267" s="13" t="e">
        <f>VLOOKUP(C267,'Nhân viên'!$B$5:$C$48,2,0)</f>
        <v>#N/A</v>
      </c>
      <c r="G267" s="13"/>
      <c r="H267" s="13"/>
      <c r="I267" s="13"/>
      <c r="L267" s="13" t="e">
        <f>VLOOKUP(J267,'Hàng hóa'!$C$5:$D$50,2,0)</f>
        <v>#N/A</v>
      </c>
      <c r="M267" s="17" t="e">
        <f>VLOOKUP(J267,'Hàng hóa'!$C$5:$H$22,6,0)</f>
        <v>#N/A</v>
      </c>
      <c r="N267" s="17" t="e">
        <f t="shared" si="9"/>
        <v>#N/A</v>
      </c>
      <c r="O267" s="18"/>
      <c r="P267" s="17" t="e">
        <f t="shared" si="7"/>
        <v>#N/A</v>
      </c>
      <c r="Q267" s="13" t="e">
        <f>VLOOKUP(I267,'[1]Nhân viên'!$E$20:$F$41,2,0)</f>
        <v>#N/A</v>
      </c>
    </row>
    <row r="268" spans="1:17" x14ac:dyDescent="0.2">
      <c r="A268" s="11">
        <v>242</v>
      </c>
      <c r="D268" s="13" t="e">
        <f>VLOOKUP(C268,'Nhân viên'!$B$5:$C$48,2,0)</f>
        <v>#N/A</v>
      </c>
      <c r="G268" s="13"/>
      <c r="H268" s="13"/>
      <c r="I268" s="13"/>
      <c r="L268" s="13" t="e">
        <f>VLOOKUP(J268,'Hàng hóa'!$C$5:$D$50,2,0)</f>
        <v>#N/A</v>
      </c>
      <c r="M268" s="17" t="e">
        <f>VLOOKUP(J268,'Hàng hóa'!$C$5:$H$22,6,0)</f>
        <v>#N/A</v>
      </c>
      <c r="N268" s="17" t="e">
        <f t="shared" si="9"/>
        <v>#N/A</v>
      </c>
      <c r="O268" s="18"/>
      <c r="P268" s="17" t="e">
        <f t="shared" si="7"/>
        <v>#N/A</v>
      </c>
      <c r="Q268" s="13" t="e">
        <f>VLOOKUP(I268,'[1]Nhân viên'!$E$20:$F$41,2,0)</f>
        <v>#N/A</v>
      </c>
    </row>
    <row r="269" spans="1:17" x14ac:dyDescent="0.2">
      <c r="A269" s="11">
        <v>243</v>
      </c>
      <c r="D269" s="13" t="e">
        <f>VLOOKUP(C269,'Nhân viên'!$B$5:$C$48,2,0)</f>
        <v>#N/A</v>
      </c>
      <c r="G269" s="13"/>
      <c r="H269" s="13"/>
      <c r="I269" s="13"/>
      <c r="L269" s="13" t="e">
        <f>VLOOKUP(J269,'Hàng hóa'!$C$5:$D$50,2,0)</f>
        <v>#N/A</v>
      </c>
      <c r="M269" s="17" t="e">
        <f>VLOOKUP(J269,'Hàng hóa'!$C$5:$H$22,6,0)</f>
        <v>#N/A</v>
      </c>
      <c r="N269" s="17" t="e">
        <f t="shared" si="9"/>
        <v>#N/A</v>
      </c>
      <c r="O269" s="18"/>
      <c r="P269" s="17" t="e">
        <f t="shared" si="7"/>
        <v>#N/A</v>
      </c>
      <c r="Q269" s="13" t="e">
        <f>VLOOKUP(I269,'[1]Nhân viên'!$E$20:$F$41,2,0)</f>
        <v>#N/A</v>
      </c>
    </row>
    <row r="270" spans="1:17" x14ac:dyDescent="0.2">
      <c r="A270" s="11">
        <v>244</v>
      </c>
      <c r="D270" s="13" t="e">
        <f>VLOOKUP(C270,'Nhân viên'!$B$5:$C$48,2,0)</f>
        <v>#N/A</v>
      </c>
      <c r="E270" s="63"/>
      <c r="G270" s="132" t="s">
        <v>1400</v>
      </c>
      <c r="H270" s="13"/>
      <c r="I270" s="13"/>
      <c r="L270" s="13" t="e">
        <f>VLOOKUP(J270,'Hàng hóa'!$C$5:$D$50,2,0)</f>
        <v>#N/A</v>
      </c>
      <c r="M270" s="17" t="e">
        <f>VLOOKUP(J270,'Hàng hóa'!$C$5:$H$22,6,0)</f>
        <v>#N/A</v>
      </c>
      <c r="N270" s="17" t="e">
        <f t="shared" si="9"/>
        <v>#N/A</v>
      </c>
      <c r="O270" s="18"/>
      <c r="P270" s="17" t="e">
        <f t="shared" si="7"/>
        <v>#N/A</v>
      </c>
      <c r="Q270" s="13" t="e">
        <f>VLOOKUP(I270,'[1]Nhân viên'!$E$20:$F$41,2,0)</f>
        <v>#N/A</v>
      </c>
    </row>
    <row r="271" spans="1:17" x14ac:dyDescent="0.2">
      <c r="A271" s="11">
        <v>245</v>
      </c>
      <c r="D271" s="13" t="e">
        <f>VLOOKUP(C271,'Nhân viên'!$B$5:$C$48,2,0)</f>
        <v>#N/A</v>
      </c>
      <c r="E271" s="63"/>
      <c r="G271" s="13"/>
      <c r="H271" s="13"/>
      <c r="I271" s="13"/>
      <c r="L271" s="13" t="e">
        <f>VLOOKUP(J271,'Hàng hóa'!$C$5:$D$50,2,0)</f>
        <v>#N/A</v>
      </c>
      <c r="M271" s="17" t="e">
        <f>VLOOKUP(J271,'Hàng hóa'!$C$5:$H$22,6,0)</f>
        <v>#N/A</v>
      </c>
      <c r="N271" s="17" t="e">
        <f t="shared" si="9"/>
        <v>#N/A</v>
      </c>
      <c r="O271" s="18"/>
      <c r="P271" s="17" t="e">
        <f t="shared" si="7"/>
        <v>#N/A</v>
      </c>
      <c r="Q271" s="13" t="e">
        <f>VLOOKUP(I271,'[1]Nhân viên'!$E$20:$F$41,2,0)</f>
        <v>#N/A</v>
      </c>
    </row>
    <row r="272" spans="1:17" x14ac:dyDescent="0.2">
      <c r="A272" s="11">
        <v>246</v>
      </c>
      <c r="D272" s="13" t="e">
        <f>VLOOKUP(C272,'Nhân viên'!$B$5:$C$48,2,0)</f>
        <v>#N/A</v>
      </c>
      <c r="E272" s="63"/>
      <c r="G272" s="13"/>
      <c r="H272" s="13"/>
      <c r="I272" s="13"/>
      <c r="L272" s="13" t="e">
        <f>VLOOKUP(J272,'Hàng hóa'!$C$5:$D$50,2,0)</f>
        <v>#N/A</v>
      </c>
      <c r="M272" s="17" t="e">
        <f>VLOOKUP(J272,'Hàng hóa'!$C$5:$H$22,6,0)</f>
        <v>#N/A</v>
      </c>
      <c r="N272" s="17" t="e">
        <f t="shared" si="9"/>
        <v>#N/A</v>
      </c>
      <c r="O272" s="18"/>
      <c r="P272" s="17" t="e">
        <f t="shared" si="7"/>
        <v>#N/A</v>
      </c>
      <c r="Q272" s="13" t="e">
        <f>VLOOKUP(I272,'[1]Nhân viên'!$E$20:$F$41,2,0)</f>
        <v>#N/A</v>
      </c>
    </row>
    <row r="273" spans="1:17" x14ac:dyDescent="0.2">
      <c r="A273" s="11">
        <v>247</v>
      </c>
      <c r="D273" s="13" t="e">
        <f>VLOOKUP(C273,'Nhân viên'!$B$5:$C$48,2,0)</f>
        <v>#N/A</v>
      </c>
      <c r="F273" s="132"/>
      <c r="G273" s="13"/>
      <c r="H273" s="13"/>
      <c r="I273" s="13"/>
      <c r="L273" s="13" t="e">
        <f>VLOOKUP(J273,'Hàng hóa'!$C$5:$D$50,2,0)</f>
        <v>#N/A</v>
      </c>
      <c r="M273" s="17" t="e">
        <f>VLOOKUP(J273,'Hàng hóa'!$C$5:$H$22,6,0)</f>
        <v>#N/A</v>
      </c>
      <c r="N273" s="17" t="e">
        <f t="shared" si="9"/>
        <v>#N/A</v>
      </c>
      <c r="O273" s="18"/>
      <c r="P273" s="17" t="e">
        <f t="shared" si="7"/>
        <v>#N/A</v>
      </c>
      <c r="Q273" s="13" t="e">
        <f>VLOOKUP(I273,'[1]Nhân viên'!$E$20:$F$41,2,0)</f>
        <v>#N/A</v>
      </c>
    </row>
    <row r="274" spans="1:17" x14ac:dyDescent="0.2">
      <c r="A274" s="11">
        <v>248</v>
      </c>
      <c r="D274" s="13" t="e">
        <f>VLOOKUP(C274,'Nhân viên'!$B$5:$C$48,2,0)</f>
        <v>#N/A</v>
      </c>
      <c r="F274" s="132"/>
      <c r="G274" s="13"/>
      <c r="H274" s="13"/>
      <c r="I274" s="13"/>
      <c r="L274" s="13" t="e">
        <f>VLOOKUP(J274,'Hàng hóa'!$C$5:$D$50,2,0)</f>
        <v>#N/A</v>
      </c>
      <c r="M274" s="17" t="e">
        <f>VLOOKUP(J274,'Hàng hóa'!$C$5:$H$22,6,0)</f>
        <v>#N/A</v>
      </c>
      <c r="N274" s="17" t="e">
        <f t="shared" si="9"/>
        <v>#N/A</v>
      </c>
      <c r="O274" s="18"/>
      <c r="P274" s="17" t="e">
        <f t="shared" si="7"/>
        <v>#N/A</v>
      </c>
      <c r="Q274" s="13" t="e">
        <f>VLOOKUP(I274,'[1]Nhân viên'!$E$20:$F$41,2,0)</f>
        <v>#N/A</v>
      </c>
    </row>
    <row r="275" spans="1:17" x14ac:dyDescent="0.2">
      <c r="A275" s="11">
        <v>249</v>
      </c>
      <c r="D275" s="13" t="e">
        <f>VLOOKUP(C275,'Nhân viên'!$B$5:$C$48,2,0)</f>
        <v>#N/A</v>
      </c>
      <c r="F275" s="132"/>
      <c r="G275" s="13"/>
      <c r="H275" s="13"/>
      <c r="I275" s="13"/>
      <c r="L275" s="13" t="e">
        <f>VLOOKUP(J275,'Hàng hóa'!$C$5:$D$50,2,0)</f>
        <v>#N/A</v>
      </c>
      <c r="M275" s="17" t="e">
        <f>VLOOKUP(J275,'Hàng hóa'!$C$5:$H$22,6,0)</f>
        <v>#N/A</v>
      </c>
      <c r="N275" s="17" t="e">
        <f t="shared" ref="N275:N327" si="10">K275*M275</f>
        <v>#N/A</v>
      </c>
      <c r="O275" s="18"/>
      <c r="P275" s="17" t="e">
        <f t="shared" ref="P275:P327" si="11">N275*O275+N275</f>
        <v>#N/A</v>
      </c>
      <c r="Q275" s="13" t="e">
        <f>VLOOKUP(I275,'[1]Nhân viên'!$E$20:$F$41,2,0)</f>
        <v>#N/A</v>
      </c>
    </row>
    <row r="276" spans="1:17" x14ac:dyDescent="0.2">
      <c r="A276" s="11">
        <v>250</v>
      </c>
      <c r="D276" s="13" t="e">
        <f>VLOOKUP(C276,'Nhân viên'!$B$5:$C$48,2,0)</f>
        <v>#N/A</v>
      </c>
      <c r="F276" s="132"/>
      <c r="G276" s="13"/>
      <c r="H276" s="13"/>
      <c r="I276" s="13"/>
      <c r="L276" s="13" t="e">
        <f>VLOOKUP(J276,'Hàng hóa'!$C$5:$D$50,2,0)</f>
        <v>#N/A</v>
      </c>
      <c r="M276" s="17" t="e">
        <f>VLOOKUP(J276,'Hàng hóa'!$C$5:$H$22,6,0)</f>
        <v>#N/A</v>
      </c>
      <c r="N276" s="17" t="e">
        <f t="shared" si="10"/>
        <v>#N/A</v>
      </c>
      <c r="O276" s="18"/>
      <c r="P276" s="17" t="e">
        <f t="shared" si="11"/>
        <v>#N/A</v>
      </c>
      <c r="Q276" s="13" t="e">
        <f>VLOOKUP(I276,'[1]Nhân viên'!$E$20:$F$41,2,0)</f>
        <v>#N/A</v>
      </c>
    </row>
    <row r="277" spans="1:17" x14ac:dyDescent="0.2">
      <c r="A277" s="11">
        <v>251</v>
      </c>
      <c r="D277" s="13" t="e">
        <f>VLOOKUP(C277,'Nhân viên'!$B$5:$C$48,2,0)</f>
        <v>#N/A</v>
      </c>
      <c r="F277" s="132"/>
      <c r="G277" s="13"/>
      <c r="H277" s="13"/>
      <c r="I277" s="13"/>
      <c r="L277" s="13" t="e">
        <f>VLOOKUP(J277,'Hàng hóa'!$C$5:$D$50,2,0)</f>
        <v>#N/A</v>
      </c>
      <c r="M277" s="17" t="e">
        <f>VLOOKUP(J277,'Hàng hóa'!$C$5:$H$22,6,0)</f>
        <v>#N/A</v>
      </c>
      <c r="N277" s="17" t="e">
        <f t="shared" si="10"/>
        <v>#N/A</v>
      </c>
      <c r="O277" s="18"/>
      <c r="P277" s="17" t="e">
        <f t="shared" si="11"/>
        <v>#N/A</v>
      </c>
      <c r="Q277" s="13" t="e">
        <f>VLOOKUP(I277,'[1]Nhân viên'!$E$20:$F$41,2,0)</f>
        <v>#N/A</v>
      </c>
    </row>
    <row r="278" spans="1:17" x14ac:dyDescent="0.2">
      <c r="A278" s="11">
        <v>252</v>
      </c>
      <c r="D278" s="13" t="e">
        <f>VLOOKUP(C278,'Nhân viên'!$B$5:$C$48,2,0)</f>
        <v>#N/A</v>
      </c>
      <c r="G278" s="13"/>
      <c r="H278" s="13"/>
      <c r="I278" s="13"/>
      <c r="L278" s="13" t="e">
        <f>VLOOKUP(J278,'Hàng hóa'!$C$5:$D$50,2,0)</f>
        <v>#N/A</v>
      </c>
      <c r="M278" s="17" t="e">
        <f>VLOOKUP(J278,'Hàng hóa'!$C$5:$H$22,6,0)</f>
        <v>#N/A</v>
      </c>
      <c r="N278" s="17" t="e">
        <f t="shared" si="10"/>
        <v>#N/A</v>
      </c>
      <c r="O278" s="18"/>
      <c r="P278" s="17" t="e">
        <f t="shared" si="11"/>
        <v>#N/A</v>
      </c>
      <c r="Q278" s="13" t="e">
        <f>VLOOKUP(I278,'[1]Nhân viên'!$E$20:$F$41,2,0)</f>
        <v>#N/A</v>
      </c>
    </row>
    <row r="279" spans="1:17" x14ac:dyDescent="0.2">
      <c r="A279" s="11">
        <v>253</v>
      </c>
      <c r="D279" s="13" t="e">
        <f>VLOOKUP(C279,'Nhân viên'!$B$5:$C$48,2,0)</f>
        <v>#N/A</v>
      </c>
      <c r="G279" s="13"/>
      <c r="H279" s="13"/>
      <c r="I279" s="13"/>
      <c r="L279" s="13" t="e">
        <f>VLOOKUP(J279,'Hàng hóa'!$C$5:$D$50,2,0)</f>
        <v>#N/A</v>
      </c>
      <c r="M279" s="17" t="e">
        <f>VLOOKUP(J279,'Hàng hóa'!$C$5:$H$22,6,0)</f>
        <v>#N/A</v>
      </c>
      <c r="N279" s="17" t="e">
        <f t="shared" si="10"/>
        <v>#N/A</v>
      </c>
      <c r="O279" s="18"/>
      <c r="P279" s="17" t="e">
        <f t="shared" si="11"/>
        <v>#N/A</v>
      </c>
      <c r="Q279" s="13" t="e">
        <f>VLOOKUP(I279,'[1]Nhân viên'!$E$20:$F$41,2,0)</f>
        <v>#N/A</v>
      </c>
    </row>
    <row r="280" spans="1:17" x14ac:dyDescent="0.2">
      <c r="A280" s="11">
        <v>254</v>
      </c>
      <c r="D280" s="13" t="e">
        <f>VLOOKUP(C280,'Nhân viên'!$B$5:$C$48,2,0)</f>
        <v>#N/A</v>
      </c>
      <c r="G280" s="13"/>
      <c r="H280" s="13"/>
      <c r="I280" s="13"/>
      <c r="L280" s="13" t="e">
        <f>VLOOKUP(J280,'Hàng hóa'!$C$5:$D$50,2,0)</f>
        <v>#N/A</v>
      </c>
      <c r="M280" s="17" t="e">
        <f>VLOOKUP(J280,'Hàng hóa'!$C$5:$H$22,6,0)</f>
        <v>#N/A</v>
      </c>
      <c r="N280" s="17" t="e">
        <f t="shared" si="10"/>
        <v>#N/A</v>
      </c>
      <c r="O280" s="18"/>
      <c r="P280" s="17" t="e">
        <f t="shared" si="11"/>
        <v>#N/A</v>
      </c>
      <c r="Q280" s="13" t="e">
        <f>VLOOKUP(I280,'[1]Nhân viên'!$E$20:$F$41,2,0)</f>
        <v>#N/A</v>
      </c>
    </row>
    <row r="281" spans="1:17" x14ac:dyDescent="0.2">
      <c r="A281" s="11">
        <v>255</v>
      </c>
      <c r="D281" s="13" t="e">
        <f>VLOOKUP(C281,'Nhân viên'!$B$5:$C$48,2,0)</f>
        <v>#N/A</v>
      </c>
      <c r="G281" s="13"/>
      <c r="H281" s="13"/>
      <c r="I281" s="13"/>
      <c r="L281" s="13" t="e">
        <f>VLOOKUP(J281,'Hàng hóa'!$C$5:$D$50,2,0)</f>
        <v>#N/A</v>
      </c>
      <c r="M281" s="17" t="e">
        <f>VLOOKUP(J281,'Hàng hóa'!$C$5:$H$22,6,0)</f>
        <v>#N/A</v>
      </c>
      <c r="N281" s="17" t="e">
        <f t="shared" si="10"/>
        <v>#N/A</v>
      </c>
      <c r="O281" s="18"/>
      <c r="P281" s="17" t="e">
        <f t="shared" si="11"/>
        <v>#N/A</v>
      </c>
      <c r="Q281" s="13" t="e">
        <f>VLOOKUP(I281,'[1]Nhân viên'!$E$20:$F$41,2,0)</f>
        <v>#N/A</v>
      </c>
    </row>
    <row r="282" spans="1:17" x14ac:dyDescent="0.2">
      <c r="A282" s="11">
        <v>256</v>
      </c>
      <c r="D282" s="13" t="e">
        <f>VLOOKUP(C282,'Nhân viên'!$B$5:$C$48,2,0)</f>
        <v>#N/A</v>
      </c>
      <c r="G282" s="13"/>
      <c r="H282" s="13"/>
      <c r="I282" s="13"/>
      <c r="L282" s="13" t="e">
        <f>VLOOKUP(J282,'Hàng hóa'!$C$5:$D$50,2,0)</f>
        <v>#N/A</v>
      </c>
      <c r="M282" s="17" t="e">
        <f>VLOOKUP(J282,'Hàng hóa'!$C$5:$H$22,6,0)</f>
        <v>#N/A</v>
      </c>
      <c r="N282" s="17" t="e">
        <f t="shared" si="10"/>
        <v>#N/A</v>
      </c>
      <c r="O282" s="18"/>
      <c r="P282" s="17" t="e">
        <f t="shared" si="11"/>
        <v>#N/A</v>
      </c>
      <c r="Q282" s="13" t="e">
        <f>VLOOKUP(I282,'[1]Nhân viên'!$E$20:$F$41,2,0)</f>
        <v>#N/A</v>
      </c>
    </row>
    <row r="283" spans="1:17" x14ac:dyDescent="0.2">
      <c r="A283" s="11">
        <v>257</v>
      </c>
      <c r="D283" s="13" t="e">
        <f>VLOOKUP(C283,'Nhân viên'!$B$5:$C$48,2,0)</f>
        <v>#N/A</v>
      </c>
      <c r="G283" s="13"/>
      <c r="H283" s="13"/>
      <c r="I283" s="13"/>
      <c r="L283" s="13" t="e">
        <f>VLOOKUP(J283,'Hàng hóa'!$C$5:$D$50,2,0)</f>
        <v>#N/A</v>
      </c>
      <c r="M283" s="17" t="e">
        <f>VLOOKUP(J283,'Hàng hóa'!$C$5:$H$22,6,0)</f>
        <v>#N/A</v>
      </c>
      <c r="N283" s="17" t="e">
        <f t="shared" si="10"/>
        <v>#N/A</v>
      </c>
      <c r="O283" s="18"/>
      <c r="P283" s="17" t="e">
        <f t="shared" si="11"/>
        <v>#N/A</v>
      </c>
      <c r="Q283" s="13" t="e">
        <f>VLOOKUP(I283,'[1]Nhân viên'!$E$20:$F$41,2,0)</f>
        <v>#N/A</v>
      </c>
    </row>
    <row r="284" spans="1:17" x14ac:dyDescent="0.2">
      <c r="A284" s="11">
        <v>258</v>
      </c>
      <c r="D284" s="13" t="e">
        <f>VLOOKUP(C284,'Nhân viên'!$B$5:$C$48,2,0)</f>
        <v>#N/A</v>
      </c>
      <c r="G284" s="13"/>
      <c r="H284" s="13"/>
      <c r="I284" s="13"/>
      <c r="L284" s="13" t="e">
        <f>VLOOKUP(J284,'Hàng hóa'!$C$5:$D$50,2,0)</f>
        <v>#N/A</v>
      </c>
      <c r="M284" s="17" t="e">
        <f>VLOOKUP(J284,'Hàng hóa'!$C$5:$H$22,6,0)</f>
        <v>#N/A</v>
      </c>
      <c r="N284" s="17" t="e">
        <f t="shared" si="10"/>
        <v>#N/A</v>
      </c>
      <c r="O284" s="18"/>
      <c r="P284" s="17" t="e">
        <f t="shared" si="11"/>
        <v>#N/A</v>
      </c>
      <c r="Q284" s="13" t="e">
        <f>VLOOKUP(I284,'[1]Nhân viên'!$E$20:$F$41,2,0)</f>
        <v>#N/A</v>
      </c>
    </row>
    <row r="285" spans="1:17" x14ac:dyDescent="0.2">
      <c r="A285" s="11">
        <v>259</v>
      </c>
      <c r="C285" s="11"/>
      <c r="D285" s="13" t="e">
        <f>VLOOKUP(C285,'Nhân viên'!$B$5:$C$48,2,0)</f>
        <v>#N/A</v>
      </c>
      <c r="G285" s="13"/>
      <c r="H285" s="13"/>
      <c r="I285" s="13"/>
      <c r="L285" s="13" t="e">
        <f>VLOOKUP(J285,'Hàng hóa'!$C$5:$D$50,2,0)</f>
        <v>#N/A</v>
      </c>
      <c r="M285" s="17" t="e">
        <f>VLOOKUP(J285,'Hàng hóa'!$C$5:$H$22,6,0)</f>
        <v>#N/A</v>
      </c>
      <c r="N285" s="17" t="e">
        <f t="shared" si="10"/>
        <v>#N/A</v>
      </c>
      <c r="O285" s="18"/>
      <c r="P285" s="17" t="e">
        <f t="shared" si="11"/>
        <v>#N/A</v>
      </c>
      <c r="Q285" s="13" t="e">
        <f>VLOOKUP(I285,'[1]Nhân viên'!$E$20:$F$41,2,0)</f>
        <v>#N/A</v>
      </c>
    </row>
    <row r="286" spans="1:17" x14ac:dyDescent="0.2">
      <c r="A286" s="11">
        <v>260</v>
      </c>
      <c r="C286" s="11"/>
      <c r="D286" s="13" t="e">
        <f>VLOOKUP(C286,'Nhân viên'!$B$5:$C$48,2,0)</f>
        <v>#N/A</v>
      </c>
      <c r="G286" s="13"/>
      <c r="H286" s="13"/>
      <c r="I286" s="13"/>
      <c r="L286" s="13" t="e">
        <f>VLOOKUP(J286,'Hàng hóa'!$C$5:$D$50,2,0)</f>
        <v>#N/A</v>
      </c>
      <c r="M286" s="17" t="e">
        <f>VLOOKUP(J286,'Hàng hóa'!$C$5:$H$22,6,0)</f>
        <v>#N/A</v>
      </c>
      <c r="N286" s="17" t="e">
        <f t="shared" si="10"/>
        <v>#N/A</v>
      </c>
      <c r="O286" s="18"/>
      <c r="P286" s="17" t="e">
        <f t="shared" si="11"/>
        <v>#N/A</v>
      </c>
      <c r="Q286" s="13" t="e">
        <f>VLOOKUP(I286,'[1]Nhân viên'!$E$20:$F$41,2,0)</f>
        <v>#N/A</v>
      </c>
    </row>
    <row r="287" spans="1:17" x14ac:dyDescent="0.2">
      <c r="A287" s="11">
        <v>261</v>
      </c>
      <c r="C287" s="11"/>
      <c r="D287" s="13" t="e">
        <f>VLOOKUP(C287,'Nhân viên'!$B$5:$C$48,2,0)</f>
        <v>#N/A</v>
      </c>
      <c r="G287" s="13"/>
      <c r="H287" s="13"/>
      <c r="I287" s="13"/>
      <c r="L287" s="13" t="e">
        <f>VLOOKUP(J287,'Hàng hóa'!$C$5:$D$50,2,0)</f>
        <v>#N/A</v>
      </c>
      <c r="M287" s="17" t="e">
        <f>VLOOKUP(J287,'Hàng hóa'!$C$5:$H$22,6,0)</f>
        <v>#N/A</v>
      </c>
      <c r="N287" s="17" t="e">
        <f t="shared" si="10"/>
        <v>#N/A</v>
      </c>
      <c r="O287" s="18"/>
      <c r="P287" s="17" t="e">
        <f t="shared" si="11"/>
        <v>#N/A</v>
      </c>
      <c r="Q287" s="13" t="e">
        <f>VLOOKUP(I287,'[1]Nhân viên'!$E$20:$F$41,2,0)</f>
        <v>#N/A</v>
      </c>
    </row>
    <row r="288" spans="1:17" x14ac:dyDescent="0.2">
      <c r="A288" s="11">
        <v>262</v>
      </c>
      <c r="C288" s="11"/>
      <c r="D288" s="13" t="e">
        <f>VLOOKUP(C288,'Nhân viên'!$B$5:$C$48,2,0)</f>
        <v>#N/A</v>
      </c>
      <c r="G288" s="13"/>
      <c r="H288" s="13"/>
      <c r="I288" s="13"/>
      <c r="L288" s="13" t="e">
        <f>VLOOKUP(J288,'Hàng hóa'!$C$5:$D$50,2,0)</f>
        <v>#N/A</v>
      </c>
      <c r="M288" s="17" t="e">
        <f>VLOOKUP(J288,'Hàng hóa'!$C$5:$H$22,6,0)</f>
        <v>#N/A</v>
      </c>
      <c r="N288" s="17" t="e">
        <f t="shared" si="10"/>
        <v>#N/A</v>
      </c>
      <c r="O288" s="18"/>
      <c r="P288" s="17" t="e">
        <f t="shared" si="11"/>
        <v>#N/A</v>
      </c>
      <c r="Q288" s="13" t="e">
        <f>VLOOKUP(I288,'[1]Nhân viên'!$E$20:$F$41,2,0)</f>
        <v>#N/A</v>
      </c>
    </row>
    <row r="289" spans="1:17" x14ac:dyDescent="0.2">
      <c r="A289" s="11">
        <v>263</v>
      </c>
      <c r="C289" s="11"/>
      <c r="D289" s="13" t="e">
        <f>VLOOKUP(C289,'Nhân viên'!$B$5:$C$48,2,0)</f>
        <v>#N/A</v>
      </c>
      <c r="G289" s="13"/>
      <c r="H289" s="13"/>
      <c r="I289" s="13"/>
      <c r="L289" s="13" t="e">
        <f>VLOOKUP(J289,'Hàng hóa'!$C$5:$D$50,2,0)</f>
        <v>#N/A</v>
      </c>
      <c r="M289" s="17" t="e">
        <f>VLOOKUP(J289,'Hàng hóa'!$C$5:$H$22,6,0)</f>
        <v>#N/A</v>
      </c>
      <c r="N289" s="17" t="e">
        <f t="shared" si="10"/>
        <v>#N/A</v>
      </c>
      <c r="O289" s="18"/>
      <c r="P289" s="17" t="e">
        <f t="shared" si="11"/>
        <v>#N/A</v>
      </c>
      <c r="Q289" s="13" t="e">
        <f>VLOOKUP(I289,'[1]Nhân viên'!$E$20:$F$41,2,0)</f>
        <v>#N/A</v>
      </c>
    </row>
    <row r="290" spans="1:17" x14ac:dyDescent="0.2">
      <c r="A290" s="11">
        <v>264</v>
      </c>
      <c r="D290" s="13" t="e">
        <f>VLOOKUP(C290,'Nhân viên'!$B$5:$C$48,2,0)</f>
        <v>#N/A</v>
      </c>
      <c r="G290" s="13"/>
      <c r="H290" s="13"/>
      <c r="I290" s="13"/>
      <c r="L290" s="13" t="e">
        <f>VLOOKUP(J290,'Hàng hóa'!$C$5:$D$50,2,0)</f>
        <v>#N/A</v>
      </c>
      <c r="M290" s="17" t="e">
        <f>VLOOKUP(J290,'Hàng hóa'!$C$5:$H$22,6,0)</f>
        <v>#N/A</v>
      </c>
      <c r="N290" s="17" t="e">
        <f t="shared" si="10"/>
        <v>#N/A</v>
      </c>
      <c r="O290" s="18"/>
      <c r="P290" s="17" t="e">
        <f t="shared" si="11"/>
        <v>#N/A</v>
      </c>
      <c r="Q290" s="13" t="e">
        <f>VLOOKUP(I290,'[1]Nhân viên'!$E$20:$F$41,2,0)</f>
        <v>#N/A</v>
      </c>
    </row>
    <row r="291" spans="1:17" x14ac:dyDescent="0.2">
      <c r="A291" s="11">
        <v>265</v>
      </c>
      <c r="D291" s="13" t="e">
        <f>VLOOKUP(C291,'Nhân viên'!$B$5:$C$48,2,0)</f>
        <v>#N/A</v>
      </c>
      <c r="G291" s="13"/>
      <c r="H291" s="13"/>
      <c r="I291" s="13"/>
      <c r="L291" s="13" t="e">
        <f>VLOOKUP(J291,'Hàng hóa'!$C$5:$D$50,2,0)</f>
        <v>#N/A</v>
      </c>
      <c r="M291" s="17" t="e">
        <f>VLOOKUP(J291,'Hàng hóa'!$C$5:$H$22,6,0)</f>
        <v>#N/A</v>
      </c>
      <c r="N291" s="17" t="e">
        <f t="shared" si="10"/>
        <v>#N/A</v>
      </c>
      <c r="O291" s="18"/>
      <c r="P291" s="17" t="e">
        <f t="shared" si="11"/>
        <v>#N/A</v>
      </c>
      <c r="Q291" s="13" t="e">
        <f>VLOOKUP(I291,'[1]Nhân viên'!$E$20:$F$41,2,0)</f>
        <v>#N/A</v>
      </c>
    </row>
    <row r="292" spans="1:17" x14ac:dyDescent="0.2">
      <c r="A292" s="11">
        <v>266</v>
      </c>
      <c r="D292" s="13" t="e">
        <f>VLOOKUP(C292,'Nhân viên'!$B$5:$C$48,2,0)</f>
        <v>#N/A</v>
      </c>
      <c r="G292" s="13"/>
      <c r="H292" s="13"/>
      <c r="I292" s="13"/>
      <c r="L292" s="13" t="e">
        <f>VLOOKUP(J292,'Hàng hóa'!$C$5:$D$50,2,0)</f>
        <v>#N/A</v>
      </c>
      <c r="M292" s="17" t="e">
        <f>VLOOKUP(J292,'Hàng hóa'!$C$5:$H$22,6,0)</f>
        <v>#N/A</v>
      </c>
      <c r="N292" s="17" t="e">
        <f t="shared" si="10"/>
        <v>#N/A</v>
      </c>
      <c r="O292" s="18"/>
      <c r="P292" s="17" t="e">
        <f t="shared" si="11"/>
        <v>#N/A</v>
      </c>
      <c r="Q292" s="13" t="e">
        <f>VLOOKUP(I292,'[1]Nhân viên'!$E$20:$F$41,2,0)</f>
        <v>#N/A</v>
      </c>
    </row>
    <row r="293" spans="1:17" x14ac:dyDescent="0.2">
      <c r="A293" s="11">
        <v>267</v>
      </c>
      <c r="D293" s="13" t="e">
        <f>VLOOKUP(C293,'Nhân viên'!$B$5:$C$48,2,0)</f>
        <v>#N/A</v>
      </c>
      <c r="G293" s="13"/>
      <c r="H293" s="13"/>
      <c r="I293" s="13"/>
      <c r="L293" s="13" t="e">
        <f>VLOOKUP(J293,'Hàng hóa'!$C$5:$D$50,2,0)</f>
        <v>#N/A</v>
      </c>
      <c r="M293" s="17" t="e">
        <f>VLOOKUP(J293,'Hàng hóa'!$C$5:$H$22,6,0)</f>
        <v>#N/A</v>
      </c>
      <c r="N293" s="17" t="e">
        <f t="shared" si="10"/>
        <v>#N/A</v>
      </c>
      <c r="O293" s="18"/>
      <c r="P293" s="17" t="e">
        <f t="shared" si="11"/>
        <v>#N/A</v>
      </c>
      <c r="Q293" s="13" t="e">
        <f>VLOOKUP(I293,'[1]Nhân viên'!$E$20:$F$41,2,0)</f>
        <v>#N/A</v>
      </c>
    </row>
    <row r="294" spans="1:17" x14ac:dyDescent="0.2">
      <c r="A294" s="11">
        <v>268</v>
      </c>
      <c r="D294" s="13" t="e">
        <f>VLOOKUP(C294,'Nhân viên'!$B$5:$C$48,2,0)</f>
        <v>#N/A</v>
      </c>
      <c r="G294" s="13"/>
      <c r="H294" s="13"/>
      <c r="I294" s="13"/>
      <c r="L294" s="13" t="e">
        <f>VLOOKUP(J294,'Hàng hóa'!$C$5:$D$50,2,0)</f>
        <v>#N/A</v>
      </c>
      <c r="M294" s="17" t="e">
        <f>VLOOKUP(J294,'Hàng hóa'!$C$5:$H$22,6,0)</f>
        <v>#N/A</v>
      </c>
      <c r="N294" s="17" t="e">
        <f t="shared" si="10"/>
        <v>#N/A</v>
      </c>
      <c r="O294" s="18"/>
      <c r="P294" s="17" t="e">
        <f t="shared" si="11"/>
        <v>#N/A</v>
      </c>
      <c r="Q294" s="13" t="e">
        <f>VLOOKUP(I294,'[1]Nhân viên'!$E$20:$F$41,2,0)</f>
        <v>#N/A</v>
      </c>
    </row>
    <row r="295" spans="1:17" x14ac:dyDescent="0.2">
      <c r="A295" s="11">
        <v>269</v>
      </c>
      <c r="D295" s="13" t="e">
        <f>VLOOKUP(C295,'Nhân viên'!$B$5:$C$48,2,0)</f>
        <v>#N/A</v>
      </c>
      <c r="G295" s="13"/>
      <c r="H295" s="13"/>
      <c r="I295" s="13"/>
      <c r="L295" s="13" t="e">
        <f>VLOOKUP(J295,'Hàng hóa'!$C$5:$D$50,2,0)</f>
        <v>#N/A</v>
      </c>
      <c r="M295" s="17" t="e">
        <f>VLOOKUP(J295,'Hàng hóa'!$C$5:$H$22,6,0)</f>
        <v>#N/A</v>
      </c>
      <c r="N295" s="17" t="e">
        <f t="shared" si="10"/>
        <v>#N/A</v>
      </c>
      <c r="O295" s="18"/>
      <c r="P295" s="17" t="e">
        <f t="shared" si="11"/>
        <v>#N/A</v>
      </c>
      <c r="Q295" s="13" t="e">
        <f>VLOOKUP(I295,'[1]Nhân viên'!$E$20:$F$41,2,0)</f>
        <v>#N/A</v>
      </c>
    </row>
    <row r="296" spans="1:17" x14ac:dyDescent="0.2">
      <c r="A296" s="11">
        <v>270</v>
      </c>
      <c r="D296" s="13" t="e">
        <f>VLOOKUP(C296,'Nhân viên'!$B$5:$C$48,2,0)</f>
        <v>#N/A</v>
      </c>
      <c r="G296" s="13"/>
      <c r="H296" s="13"/>
      <c r="I296" s="13"/>
      <c r="L296" s="13" t="e">
        <f>VLOOKUP(J296,'Hàng hóa'!$C$5:$D$50,2,0)</f>
        <v>#N/A</v>
      </c>
      <c r="M296" s="17" t="e">
        <f>VLOOKUP(J296,'Hàng hóa'!$C$5:$H$22,6,0)</f>
        <v>#N/A</v>
      </c>
      <c r="N296" s="17" t="e">
        <f t="shared" si="10"/>
        <v>#N/A</v>
      </c>
      <c r="O296" s="18"/>
      <c r="P296" s="17" t="e">
        <f t="shared" si="11"/>
        <v>#N/A</v>
      </c>
      <c r="Q296" s="13" t="e">
        <f>VLOOKUP(I296,'[1]Nhân viên'!$E$20:$F$41,2,0)</f>
        <v>#N/A</v>
      </c>
    </row>
    <row r="297" spans="1:17" x14ac:dyDescent="0.2">
      <c r="A297" s="11">
        <v>271</v>
      </c>
      <c r="D297" s="13" t="e">
        <f>VLOOKUP(C297,'Nhân viên'!$B$5:$C$48,2,0)</f>
        <v>#N/A</v>
      </c>
      <c r="G297" s="13"/>
      <c r="H297" s="13"/>
      <c r="I297" s="13"/>
      <c r="L297" s="13" t="e">
        <f>VLOOKUP(J297,'Hàng hóa'!$C$5:$D$50,2,0)</f>
        <v>#N/A</v>
      </c>
      <c r="M297" s="17" t="e">
        <f>VLOOKUP(J297,'Hàng hóa'!$C$5:$H$22,6,0)</f>
        <v>#N/A</v>
      </c>
      <c r="N297" s="17" t="e">
        <f t="shared" si="10"/>
        <v>#N/A</v>
      </c>
      <c r="O297" s="18"/>
      <c r="P297" s="17" t="e">
        <f t="shared" si="11"/>
        <v>#N/A</v>
      </c>
      <c r="Q297" s="13" t="e">
        <f>VLOOKUP(I297,'[1]Nhân viên'!$E$20:$F$41,2,0)</f>
        <v>#N/A</v>
      </c>
    </row>
    <row r="298" spans="1:17" x14ac:dyDescent="0.2">
      <c r="A298" s="11">
        <v>272</v>
      </c>
      <c r="D298" s="13" t="e">
        <f>VLOOKUP(C298,'Nhân viên'!$B$5:$C$48,2,0)</f>
        <v>#N/A</v>
      </c>
      <c r="G298" s="13"/>
      <c r="H298" s="13"/>
      <c r="I298" s="13"/>
      <c r="L298" s="13" t="e">
        <f>VLOOKUP(J298,'Hàng hóa'!$C$5:$D$50,2,0)</f>
        <v>#N/A</v>
      </c>
      <c r="M298" s="17" t="e">
        <f>VLOOKUP(J298,'Hàng hóa'!$C$5:$H$22,6,0)</f>
        <v>#N/A</v>
      </c>
      <c r="N298" s="17" t="e">
        <f t="shared" si="10"/>
        <v>#N/A</v>
      </c>
      <c r="O298" s="18"/>
      <c r="P298" s="17" t="e">
        <f t="shared" si="11"/>
        <v>#N/A</v>
      </c>
      <c r="Q298" s="13" t="e">
        <f>VLOOKUP(I298,'[1]Nhân viên'!$E$20:$F$41,2,0)</f>
        <v>#N/A</v>
      </c>
    </row>
    <row r="299" spans="1:17" x14ac:dyDescent="0.2">
      <c r="A299" s="11">
        <v>273</v>
      </c>
      <c r="D299" s="13" t="e">
        <f>VLOOKUP(C299,'Nhân viên'!$B$5:$C$48,2,0)</f>
        <v>#N/A</v>
      </c>
      <c r="G299" s="13"/>
      <c r="H299" s="13"/>
      <c r="I299" s="13"/>
      <c r="L299" s="13" t="e">
        <f>VLOOKUP(J299,'Hàng hóa'!$C$5:$D$50,2,0)</f>
        <v>#N/A</v>
      </c>
      <c r="M299" s="17" t="e">
        <f>VLOOKUP(J299,'Hàng hóa'!$C$5:$H$22,6,0)</f>
        <v>#N/A</v>
      </c>
      <c r="N299" s="17" t="e">
        <f t="shared" si="10"/>
        <v>#N/A</v>
      </c>
      <c r="O299" s="18"/>
      <c r="P299" s="17" t="e">
        <f t="shared" si="11"/>
        <v>#N/A</v>
      </c>
      <c r="Q299" s="13" t="e">
        <f>VLOOKUP(I299,'[1]Nhân viên'!$E$20:$F$41,2,0)</f>
        <v>#N/A</v>
      </c>
    </row>
    <row r="300" spans="1:17" x14ac:dyDescent="0.2">
      <c r="A300" s="11">
        <v>274</v>
      </c>
      <c r="D300" s="13" t="e">
        <f>VLOOKUP(C300,'Nhân viên'!$B$5:$C$48,2,0)</f>
        <v>#N/A</v>
      </c>
      <c r="G300" s="13"/>
      <c r="H300" s="13"/>
      <c r="I300" s="13"/>
      <c r="L300" s="13" t="e">
        <f>VLOOKUP(J300,'Hàng hóa'!$C$5:$D$50,2,0)</f>
        <v>#N/A</v>
      </c>
      <c r="M300" s="17" t="e">
        <f>VLOOKUP(J300,'Hàng hóa'!$C$5:$H$22,6,0)</f>
        <v>#N/A</v>
      </c>
      <c r="N300" s="17" t="e">
        <f t="shared" si="10"/>
        <v>#N/A</v>
      </c>
      <c r="O300" s="18"/>
      <c r="P300" s="17" t="e">
        <f t="shared" si="11"/>
        <v>#N/A</v>
      </c>
      <c r="Q300" s="13" t="e">
        <f>VLOOKUP(I300,'[1]Nhân viên'!$E$20:$F$41,2,0)</f>
        <v>#N/A</v>
      </c>
    </row>
    <row r="301" spans="1:17" x14ac:dyDescent="0.2">
      <c r="A301" s="11">
        <v>275</v>
      </c>
      <c r="D301" s="13" t="e">
        <f>VLOOKUP(C301,'Nhân viên'!$B$5:$C$48,2,0)</f>
        <v>#N/A</v>
      </c>
      <c r="G301" s="13"/>
      <c r="H301" s="13"/>
      <c r="I301" s="13"/>
      <c r="L301" s="13" t="e">
        <f>VLOOKUP(J301,'Hàng hóa'!$C$5:$D$50,2,0)</f>
        <v>#N/A</v>
      </c>
      <c r="M301" s="17" t="e">
        <f>VLOOKUP(J301,'Hàng hóa'!$C$5:$H$22,6,0)</f>
        <v>#N/A</v>
      </c>
      <c r="N301" s="17" t="e">
        <f t="shared" si="10"/>
        <v>#N/A</v>
      </c>
      <c r="O301" s="18"/>
      <c r="P301" s="17" t="e">
        <f t="shared" si="11"/>
        <v>#N/A</v>
      </c>
      <c r="Q301" s="13" t="e">
        <f>VLOOKUP(I301,'[1]Nhân viên'!$E$20:$F$41,2,0)</f>
        <v>#N/A</v>
      </c>
    </row>
    <row r="302" spans="1:17" x14ac:dyDescent="0.2">
      <c r="A302" s="11">
        <v>276</v>
      </c>
      <c r="D302" s="13" t="e">
        <f>VLOOKUP(C302,'Nhân viên'!$B$5:$C$48,2,0)</f>
        <v>#N/A</v>
      </c>
      <c r="G302" s="13"/>
      <c r="H302" s="13"/>
      <c r="I302" s="13"/>
      <c r="L302" s="13" t="e">
        <f>VLOOKUP(J302,'Hàng hóa'!$C$5:$D$50,2,0)</f>
        <v>#N/A</v>
      </c>
      <c r="M302" s="17" t="e">
        <f>VLOOKUP(J302,'Hàng hóa'!$C$5:$H$22,6,0)</f>
        <v>#N/A</v>
      </c>
      <c r="N302" s="17" t="e">
        <f t="shared" si="10"/>
        <v>#N/A</v>
      </c>
      <c r="O302" s="18"/>
      <c r="P302" s="17" t="e">
        <f t="shared" si="11"/>
        <v>#N/A</v>
      </c>
      <c r="Q302" s="13" t="e">
        <f>VLOOKUP(I302,'[1]Nhân viên'!$E$20:$F$41,2,0)</f>
        <v>#N/A</v>
      </c>
    </row>
    <row r="303" spans="1:17" x14ac:dyDescent="0.2">
      <c r="A303" s="11">
        <v>277</v>
      </c>
      <c r="C303" s="11"/>
      <c r="D303" s="13" t="e">
        <f>VLOOKUP(C303,'Nhân viên'!$B$5:$C$48,2,0)</f>
        <v>#N/A</v>
      </c>
      <c r="G303" s="13"/>
      <c r="H303" s="13"/>
      <c r="I303" s="13"/>
      <c r="L303" s="13" t="e">
        <f>VLOOKUP(J303,'Hàng hóa'!$C$5:$D$50,2,0)</f>
        <v>#N/A</v>
      </c>
      <c r="M303" s="17" t="e">
        <f>VLOOKUP(J303,'Hàng hóa'!$C$5:$H$22,6,0)</f>
        <v>#N/A</v>
      </c>
      <c r="N303" s="17" t="e">
        <f t="shared" si="10"/>
        <v>#N/A</v>
      </c>
      <c r="O303" s="18"/>
      <c r="P303" s="17" t="e">
        <f t="shared" si="11"/>
        <v>#N/A</v>
      </c>
      <c r="Q303" s="13" t="e">
        <f>VLOOKUP(I303,'[1]Nhân viên'!$E$20:$F$41,2,0)</f>
        <v>#N/A</v>
      </c>
    </row>
    <row r="304" spans="1:17" x14ac:dyDescent="0.2">
      <c r="A304" s="11">
        <v>278</v>
      </c>
      <c r="C304" s="11"/>
      <c r="D304" s="13" t="e">
        <f>VLOOKUP(C304,'Nhân viên'!$B$5:$C$48,2,0)</f>
        <v>#N/A</v>
      </c>
      <c r="G304" s="13"/>
      <c r="H304" s="13"/>
      <c r="I304" s="13"/>
      <c r="L304" s="13" t="e">
        <f>VLOOKUP(J304,'Hàng hóa'!$C$5:$D$50,2,0)</f>
        <v>#N/A</v>
      </c>
      <c r="M304" s="17" t="e">
        <f>VLOOKUP(J304,'Hàng hóa'!$C$5:$H$22,6,0)</f>
        <v>#N/A</v>
      </c>
      <c r="N304" s="17" t="e">
        <f t="shared" si="10"/>
        <v>#N/A</v>
      </c>
      <c r="O304" s="18"/>
      <c r="P304" s="17" t="e">
        <f t="shared" si="11"/>
        <v>#N/A</v>
      </c>
      <c r="Q304" s="13" t="e">
        <f>VLOOKUP(I304,'[1]Nhân viên'!$E$20:$F$41,2,0)</f>
        <v>#N/A</v>
      </c>
    </row>
    <row r="305" spans="1:17" x14ac:dyDescent="0.2">
      <c r="A305" s="11">
        <v>279</v>
      </c>
      <c r="C305" s="11"/>
      <c r="D305" s="13" t="e">
        <f>VLOOKUP(C305,'Nhân viên'!$B$5:$C$48,2,0)</f>
        <v>#N/A</v>
      </c>
      <c r="G305" s="13"/>
      <c r="H305" s="13"/>
      <c r="I305" s="13"/>
      <c r="L305" s="13" t="e">
        <f>VLOOKUP(J305,'Hàng hóa'!$C$5:$D$50,2,0)</f>
        <v>#N/A</v>
      </c>
      <c r="M305" s="17" t="e">
        <f>VLOOKUP(J305,'Hàng hóa'!$C$5:$H$22,6,0)</f>
        <v>#N/A</v>
      </c>
      <c r="N305" s="17" t="e">
        <f t="shared" si="10"/>
        <v>#N/A</v>
      </c>
      <c r="O305" s="18"/>
      <c r="P305" s="17" t="e">
        <f t="shared" si="11"/>
        <v>#N/A</v>
      </c>
      <c r="Q305" s="13" t="e">
        <f>VLOOKUP(I305,'[1]Nhân viên'!$E$20:$F$41,2,0)</f>
        <v>#N/A</v>
      </c>
    </row>
    <row r="306" spans="1:17" x14ac:dyDescent="0.2">
      <c r="A306" s="11">
        <v>280</v>
      </c>
      <c r="C306" s="11"/>
      <c r="D306" s="13" t="e">
        <f>VLOOKUP(C306,'Nhân viên'!$B$5:$C$48,2,0)</f>
        <v>#N/A</v>
      </c>
      <c r="G306" s="13"/>
      <c r="H306" s="13"/>
      <c r="I306" s="13"/>
      <c r="L306" s="13" t="e">
        <f>VLOOKUP(J306,'Hàng hóa'!$C$5:$D$50,2,0)</f>
        <v>#N/A</v>
      </c>
      <c r="M306" s="17" t="e">
        <f>VLOOKUP(J306,'Hàng hóa'!$C$5:$H$22,6,0)</f>
        <v>#N/A</v>
      </c>
      <c r="N306" s="17" t="e">
        <f t="shared" si="10"/>
        <v>#N/A</v>
      </c>
      <c r="O306" s="18"/>
      <c r="P306" s="17" t="e">
        <f t="shared" si="11"/>
        <v>#N/A</v>
      </c>
      <c r="Q306" s="13" t="e">
        <f>VLOOKUP(I306,'[1]Nhân viên'!$E$20:$F$41,2,0)</f>
        <v>#N/A</v>
      </c>
    </row>
    <row r="307" spans="1:17" x14ac:dyDescent="0.2">
      <c r="A307" s="11">
        <v>281</v>
      </c>
      <c r="C307" s="11"/>
      <c r="D307" s="13" t="e">
        <f>VLOOKUP(C307,'Nhân viên'!$B$5:$C$48,2,0)</f>
        <v>#N/A</v>
      </c>
      <c r="G307" s="13"/>
      <c r="H307" s="13"/>
      <c r="I307" s="13"/>
      <c r="L307" s="13" t="e">
        <f>VLOOKUP(J307,'Hàng hóa'!$C$5:$D$50,2,0)</f>
        <v>#N/A</v>
      </c>
      <c r="M307" s="17" t="e">
        <f>VLOOKUP(J307,'Hàng hóa'!$C$5:$H$22,6,0)</f>
        <v>#N/A</v>
      </c>
      <c r="N307" s="17" t="e">
        <f t="shared" si="10"/>
        <v>#N/A</v>
      </c>
      <c r="O307" s="18"/>
      <c r="P307" s="17" t="e">
        <f t="shared" si="11"/>
        <v>#N/A</v>
      </c>
      <c r="Q307" s="13" t="e">
        <f>VLOOKUP(I307,'[1]Nhân viên'!$E$20:$F$41,2,0)</f>
        <v>#N/A</v>
      </c>
    </row>
    <row r="308" spans="1:17" x14ac:dyDescent="0.2">
      <c r="A308" s="11">
        <v>282</v>
      </c>
      <c r="D308" s="13" t="e">
        <f>VLOOKUP(C308,'Nhân viên'!$B$5:$C$48,2,0)</f>
        <v>#N/A</v>
      </c>
      <c r="G308" s="13"/>
      <c r="H308" s="13"/>
      <c r="I308" s="13"/>
      <c r="L308" s="13" t="e">
        <f>VLOOKUP(J308,'Hàng hóa'!$C$5:$D$50,2,0)</f>
        <v>#N/A</v>
      </c>
      <c r="M308" s="17" t="e">
        <f>VLOOKUP(J308,'Hàng hóa'!$C$5:$H$22,6,0)</f>
        <v>#N/A</v>
      </c>
      <c r="N308" s="17" t="e">
        <f t="shared" si="10"/>
        <v>#N/A</v>
      </c>
      <c r="O308" s="18"/>
      <c r="P308" s="17" t="e">
        <f t="shared" si="11"/>
        <v>#N/A</v>
      </c>
      <c r="Q308" s="13" t="e">
        <f>VLOOKUP(I308,'[1]Nhân viên'!$E$20:$F$41,2,0)</f>
        <v>#N/A</v>
      </c>
    </row>
    <row r="309" spans="1:17" x14ac:dyDescent="0.2">
      <c r="A309" s="11">
        <v>283</v>
      </c>
      <c r="D309" s="13" t="e">
        <f>VLOOKUP(C309,'Nhân viên'!$B$5:$C$48,2,0)</f>
        <v>#N/A</v>
      </c>
      <c r="G309" s="13"/>
      <c r="H309" s="13"/>
      <c r="I309" s="13"/>
      <c r="L309" s="13" t="e">
        <f>VLOOKUP(J309,'Hàng hóa'!$C$5:$D$50,2,0)</f>
        <v>#N/A</v>
      </c>
      <c r="M309" s="17" t="e">
        <f>VLOOKUP(J309,'Hàng hóa'!$C$5:$H$22,6,0)</f>
        <v>#N/A</v>
      </c>
      <c r="N309" s="17" t="e">
        <f t="shared" si="10"/>
        <v>#N/A</v>
      </c>
      <c r="O309" s="18"/>
      <c r="P309" s="17" t="e">
        <f t="shared" si="11"/>
        <v>#N/A</v>
      </c>
      <c r="Q309" s="13" t="e">
        <f>VLOOKUP(I309,'[1]Nhân viên'!$E$20:$F$41,2,0)</f>
        <v>#N/A</v>
      </c>
    </row>
    <row r="310" spans="1:17" x14ac:dyDescent="0.2">
      <c r="A310" s="11">
        <v>284</v>
      </c>
      <c r="D310" s="13" t="e">
        <f>VLOOKUP(C310,'Nhân viên'!$B$5:$C$48,2,0)</f>
        <v>#N/A</v>
      </c>
      <c r="G310" s="13"/>
      <c r="H310" s="13"/>
      <c r="I310" s="13"/>
      <c r="L310" s="13" t="e">
        <f>VLOOKUP(J310,'Hàng hóa'!$C$5:$D$50,2,0)</f>
        <v>#N/A</v>
      </c>
      <c r="M310" s="17" t="e">
        <f>VLOOKUP(J310,'Hàng hóa'!$C$5:$H$22,6,0)</f>
        <v>#N/A</v>
      </c>
      <c r="N310" s="17" t="e">
        <f t="shared" si="10"/>
        <v>#N/A</v>
      </c>
      <c r="O310" s="18"/>
      <c r="P310" s="17" t="e">
        <f t="shared" si="11"/>
        <v>#N/A</v>
      </c>
      <c r="Q310" s="13" t="e">
        <f>VLOOKUP(I310,'[1]Nhân viên'!$E$20:$F$41,2,0)</f>
        <v>#N/A</v>
      </c>
    </row>
    <row r="311" spans="1:17" x14ac:dyDescent="0.2">
      <c r="A311" s="11">
        <v>285</v>
      </c>
      <c r="D311" s="13" t="e">
        <f>VLOOKUP(C311,'Nhân viên'!$B$5:$C$48,2,0)</f>
        <v>#N/A</v>
      </c>
      <c r="G311" s="13"/>
      <c r="H311" s="13"/>
      <c r="I311" s="13"/>
      <c r="L311" s="13" t="e">
        <f>VLOOKUP(J311,'Hàng hóa'!$C$5:$D$50,2,0)</f>
        <v>#N/A</v>
      </c>
      <c r="M311" s="17" t="e">
        <f>VLOOKUP(J311,'Hàng hóa'!$C$5:$H$22,6,0)</f>
        <v>#N/A</v>
      </c>
      <c r="N311" s="17" t="e">
        <f t="shared" si="10"/>
        <v>#N/A</v>
      </c>
      <c r="O311" s="18"/>
      <c r="P311" s="17" t="e">
        <f t="shared" si="11"/>
        <v>#N/A</v>
      </c>
      <c r="Q311" s="13" t="e">
        <f>VLOOKUP(I311,'[1]Nhân viên'!$E$20:$F$41,2,0)</f>
        <v>#N/A</v>
      </c>
    </row>
    <row r="312" spans="1:17" x14ac:dyDescent="0.2">
      <c r="A312" s="11">
        <v>286</v>
      </c>
      <c r="D312" s="13" t="e">
        <f>VLOOKUP(C312,'Nhân viên'!$B$5:$C$48,2,0)</f>
        <v>#N/A</v>
      </c>
      <c r="G312" s="13"/>
      <c r="H312" s="13"/>
      <c r="I312" s="13"/>
      <c r="L312" s="13" t="e">
        <f>VLOOKUP(J312,'Hàng hóa'!$C$5:$D$50,2,0)</f>
        <v>#N/A</v>
      </c>
      <c r="M312" s="17" t="e">
        <f>VLOOKUP(J312,'Hàng hóa'!$C$5:$H$22,6,0)</f>
        <v>#N/A</v>
      </c>
      <c r="N312" s="17" t="e">
        <f t="shared" si="10"/>
        <v>#N/A</v>
      </c>
      <c r="O312" s="18"/>
      <c r="P312" s="17" t="e">
        <f t="shared" si="11"/>
        <v>#N/A</v>
      </c>
      <c r="Q312" s="13" t="e">
        <f>VLOOKUP(I312,'[1]Nhân viên'!$E$20:$F$41,2,0)</f>
        <v>#N/A</v>
      </c>
    </row>
    <row r="313" spans="1:17" x14ac:dyDescent="0.2">
      <c r="A313" s="11">
        <v>287</v>
      </c>
      <c r="D313" s="13" t="e">
        <f>VLOOKUP(C313,'Nhân viên'!$B$5:$C$48,2,0)</f>
        <v>#N/A</v>
      </c>
      <c r="G313" s="13"/>
      <c r="H313" s="13"/>
      <c r="I313" s="13"/>
      <c r="L313" s="13" t="e">
        <f>VLOOKUP(J313,'Hàng hóa'!$C$5:$D$50,2,0)</f>
        <v>#N/A</v>
      </c>
      <c r="M313" s="17" t="e">
        <f>VLOOKUP(J313,'Hàng hóa'!$C$5:$H$22,6,0)</f>
        <v>#N/A</v>
      </c>
      <c r="N313" s="17" t="e">
        <f t="shared" si="10"/>
        <v>#N/A</v>
      </c>
      <c r="O313" s="18"/>
      <c r="P313" s="17" t="e">
        <f t="shared" si="11"/>
        <v>#N/A</v>
      </c>
      <c r="Q313" s="13" t="e">
        <f>VLOOKUP(I313,'[1]Nhân viên'!$E$20:$F$41,2,0)</f>
        <v>#N/A</v>
      </c>
    </row>
    <row r="314" spans="1:17" x14ac:dyDescent="0.2">
      <c r="A314" s="11">
        <v>288</v>
      </c>
      <c r="D314" s="13" t="e">
        <f>VLOOKUP(C314,'Nhân viên'!$B$5:$C$48,2,0)</f>
        <v>#N/A</v>
      </c>
      <c r="G314" s="13"/>
      <c r="H314" s="13"/>
      <c r="I314" s="13"/>
      <c r="L314" s="13" t="e">
        <f>VLOOKUP(J314,'Hàng hóa'!$C$5:$D$50,2,0)</f>
        <v>#N/A</v>
      </c>
      <c r="M314" s="17" t="e">
        <f>VLOOKUP(J314,'Hàng hóa'!$C$5:$H$22,6,0)</f>
        <v>#N/A</v>
      </c>
      <c r="N314" s="17" t="e">
        <f t="shared" si="10"/>
        <v>#N/A</v>
      </c>
      <c r="O314" s="18"/>
      <c r="P314" s="17" t="e">
        <f t="shared" si="11"/>
        <v>#N/A</v>
      </c>
      <c r="Q314" s="13" t="e">
        <f>VLOOKUP(I314,'[1]Nhân viên'!$E$20:$F$41,2,0)</f>
        <v>#N/A</v>
      </c>
    </row>
    <row r="315" spans="1:17" x14ac:dyDescent="0.2">
      <c r="A315" s="11">
        <v>289</v>
      </c>
      <c r="D315" s="13" t="e">
        <f>VLOOKUP(C315,'Nhân viên'!$B$5:$C$48,2,0)</f>
        <v>#N/A</v>
      </c>
      <c r="G315" s="13"/>
      <c r="H315" s="13"/>
      <c r="I315" s="13"/>
      <c r="L315" s="13" t="e">
        <f>VLOOKUP(J315,'Hàng hóa'!$C$5:$D$50,2,0)</f>
        <v>#N/A</v>
      </c>
      <c r="M315" s="17" t="e">
        <f>VLOOKUP(J315,'Hàng hóa'!$C$5:$H$22,6,0)</f>
        <v>#N/A</v>
      </c>
      <c r="N315" s="17" t="e">
        <f t="shared" si="10"/>
        <v>#N/A</v>
      </c>
      <c r="O315" s="18"/>
      <c r="P315" s="17" t="e">
        <f t="shared" si="11"/>
        <v>#N/A</v>
      </c>
      <c r="Q315" s="13" t="e">
        <f>VLOOKUP(I315,'[1]Nhân viên'!$E$20:$F$41,2,0)</f>
        <v>#N/A</v>
      </c>
    </row>
    <row r="316" spans="1:17" x14ac:dyDescent="0.2">
      <c r="A316" s="11">
        <v>290</v>
      </c>
      <c r="D316" s="13" t="e">
        <f>VLOOKUP(C316,'Nhân viên'!$B$5:$C$48,2,0)</f>
        <v>#N/A</v>
      </c>
      <c r="G316" s="13"/>
      <c r="H316" s="13"/>
      <c r="I316" s="13"/>
      <c r="L316" s="13" t="e">
        <f>VLOOKUP(J316,'Hàng hóa'!$C$5:$D$50,2,0)</f>
        <v>#N/A</v>
      </c>
      <c r="M316" s="17" t="e">
        <f>VLOOKUP(J316,'Hàng hóa'!$C$5:$H$22,6,0)</f>
        <v>#N/A</v>
      </c>
      <c r="N316" s="17" t="e">
        <f t="shared" si="10"/>
        <v>#N/A</v>
      </c>
      <c r="O316" s="18"/>
      <c r="P316" s="17" t="e">
        <f t="shared" si="11"/>
        <v>#N/A</v>
      </c>
      <c r="Q316" s="13" t="e">
        <f>VLOOKUP(I316,'[1]Nhân viên'!$E$20:$F$41,2,0)</f>
        <v>#N/A</v>
      </c>
    </row>
    <row r="317" spans="1:17" x14ac:dyDescent="0.2">
      <c r="A317" s="11">
        <v>291</v>
      </c>
      <c r="D317" s="13" t="e">
        <f>VLOOKUP(C317,'Nhân viên'!$B$5:$C$48,2,0)</f>
        <v>#N/A</v>
      </c>
      <c r="G317" s="13"/>
      <c r="H317" s="13"/>
      <c r="I317" s="13"/>
      <c r="L317" s="13" t="e">
        <f>VLOOKUP(J317,'Hàng hóa'!$C$5:$D$50,2,0)</f>
        <v>#N/A</v>
      </c>
      <c r="M317" s="17" t="e">
        <f>VLOOKUP(J317,'Hàng hóa'!$C$5:$H$22,6,0)</f>
        <v>#N/A</v>
      </c>
      <c r="N317" s="17" t="e">
        <f t="shared" si="10"/>
        <v>#N/A</v>
      </c>
      <c r="O317" s="18"/>
      <c r="P317" s="17" t="e">
        <f t="shared" si="11"/>
        <v>#N/A</v>
      </c>
      <c r="Q317" s="13" t="e">
        <f>VLOOKUP(I317,'[1]Nhân viên'!$E$20:$F$41,2,0)</f>
        <v>#N/A</v>
      </c>
    </row>
    <row r="318" spans="1:17" x14ac:dyDescent="0.2">
      <c r="A318" s="11">
        <v>292</v>
      </c>
      <c r="D318" s="13" t="e">
        <f>VLOOKUP(C318,'Nhân viên'!$B$5:$C$48,2,0)</f>
        <v>#N/A</v>
      </c>
      <c r="G318" s="13"/>
      <c r="H318" s="13"/>
      <c r="I318" s="13"/>
      <c r="L318" s="13" t="e">
        <f>VLOOKUP(J318,'Hàng hóa'!$C$5:$D$50,2,0)</f>
        <v>#N/A</v>
      </c>
      <c r="M318" s="17" t="e">
        <f>VLOOKUP(J318,'Hàng hóa'!$C$5:$H$22,6,0)</f>
        <v>#N/A</v>
      </c>
      <c r="N318" s="17" t="e">
        <f t="shared" si="10"/>
        <v>#N/A</v>
      </c>
      <c r="O318" s="18"/>
      <c r="P318" s="17" t="e">
        <f t="shared" si="11"/>
        <v>#N/A</v>
      </c>
      <c r="Q318" s="13" t="e">
        <f>VLOOKUP(I318,'[1]Nhân viên'!$E$20:$F$41,2,0)</f>
        <v>#N/A</v>
      </c>
    </row>
    <row r="319" spans="1:17" x14ac:dyDescent="0.2">
      <c r="A319" s="11">
        <v>293</v>
      </c>
      <c r="D319" s="13" t="e">
        <f>VLOOKUP(C319,'Nhân viên'!$B$5:$C$48,2,0)</f>
        <v>#N/A</v>
      </c>
      <c r="G319" s="13"/>
      <c r="H319" s="13"/>
      <c r="I319" s="13"/>
      <c r="L319" s="13" t="e">
        <f>VLOOKUP(J319,'Hàng hóa'!$C$5:$D$50,2,0)</f>
        <v>#N/A</v>
      </c>
      <c r="M319" s="17" t="e">
        <f>VLOOKUP(J319,'Hàng hóa'!$C$5:$H$22,6,0)</f>
        <v>#N/A</v>
      </c>
      <c r="N319" s="17" t="e">
        <f t="shared" si="10"/>
        <v>#N/A</v>
      </c>
      <c r="O319" s="18"/>
      <c r="P319" s="17" t="e">
        <f t="shared" si="11"/>
        <v>#N/A</v>
      </c>
      <c r="Q319" s="13" t="e">
        <f>VLOOKUP(I319,'[1]Nhân viên'!$E$20:$F$41,2,0)</f>
        <v>#N/A</v>
      </c>
    </row>
    <row r="320" spans="1:17" x14ac:dyDescent="0.2">
      <c r="A320" s="11">
        <v>294</v>
      </c>
      <c r="D320" s="13" t="e">
        <f>VLOOKUP(C320,'Nhân viên'!$B$5:$C$48,2,0)</f>
        <v>#N/A</v>
      </c>
      <c r="G320" s="13"/>
      <c r="H320" s="13"/>
      <c r="I320" s="13"/>
      <c r="L320" s="13" t="e">
        <f>VLOOKUP(J320,'Hàng hóa'!$C$5:$D$50,2,0)</f>
        <v>#N/A</v>
      </c>
      <c r="M320" s="17" t="e">
        <f>VLOOKUP(J320,'Hàng hóa'!$C$5:$H$22,6,0)</f>
        <v>#N/A</v>
      </c>
      <c r="N320" s="17" t="e">
        <f t="shared" si="10"/>
        <v>#N/A</v>
      </c>
      <c r="O320" s="18"/>
      <c r="P320" s="17" t="e">
        <f t="shared" si="11"/>
        <v>#N/A</v>
      </c>
      <c r="Q320" s="13" t="e">
        <f>VLOOKUP(I320,'[1]Nhân viên'!$E$20:$F$41,2,0)</f>
        <v>#N/A</v>
      </c>
    </row>
    <row r="321" spans="1:17" x14ac:dyDescent="0.2">
      <c r="A321" s="11">
        <v>295</v>
      </c>
      <c r="C321" s="11"/>
      <c r="D321" s="13" t="e">
        <f>VLOOKUP(C321,'Nhân viên'!$B$5:$C$48,2,0)</f>
        <v>#N/A</v>
      </c>
      <c r="G321" s="13"/>
      <c r="H321" s="13"/>
      <c r="I321" s="13"/>
      <c r="L321" s="13" t="e">
        <f>VLOOKUP(J321,'Hàng hóa'!$C$5:$D$50,2,0)</f>
        <v>#N/A</v>
      </c>
      <c r="M321" s="17" t="e">
        <f>VLOOKUP(J321,'Hàng hóa'!$C$5:$H$22,6,0)</f>
        <v>#N/A</v>
      </c>
      <c r="N321" s="17" t="e">
        <f t="shared" si="10"/>
        <v>#N/A</v>
      </c>
      <c r="O321" s="18"/>
      <c r="P321" s="17" t="e">
        <f t="shared" si="11"/>
        <v>#N/A</v>
      </c>
      <c r="Q321" s="13" t="e">
        <f>VLOOKUP(I321,'[1]Nhân viên'!$E$20:$F$41,2,0)</f>
        <v>#N/A</v>
      </c>
    </row>
    <row r="322" spans="1:17" x14ac:dyDescent="0.2">
      <c r="A322" s="11">
        <v>296</v>
      </c>
      <c r="C322" s="11"/>
      <c r="D322" s="13" t="e">
        <f>VLOOKUP(C322,'Nhân viên'!$B$5:$C$48,2,0)</f>
        <v>#N/A</v>
      </c>
      <c r="G322" s="13"/>
      <c r="H322" s="13"/>
      <c r="I322" s="13"/>
      <c r="L322" s="13" t="e">
        <f>VLOOKUP(J322,'Hàng hóa'!$C$5:$D$50,2,0)</f>
        <v>#N/A</v>
      </c>
      <c r="M322" s="17" t="e">
        <f>VLOOKUP(J322,'Hàng hóa'!$C$5:$H$22,6,0)</f>
        <v>#N/A</v>
      </c>
      <c r="N322" s="17" t="e">
        <f t="shared" si="10"/>
        <v>#N/A</v>
      </c>
      <c r="O322" s="18"/>
      <c r="P322" s="17" t="e">
        <f t="shared" si="11"/>
        <v>#N/A</v>
      </c>
      <c r="Q322" s="13" t="e">
        <f>VLOOKUP(I322,'[1]Nhân viên'!$E$20:$F$41,2,0)</f>
        <v>#N/A</v>
      </c>
    </row>
    <row r="323" spans="1:17" x14ac:dyDescent="0.2">
      <c r="A323" s="11">
        <v>297</v>
      </c>
      <c r="C323" s="11"/>
      <c r="D323" s="13" t="e">
        <f>VLOOKUP(C323,'Nhân viên'!$B$5:$C$48,2,0)</f>
        <v>#N/A</v>
      </c>
      <c r="G323" s="13"/>
      <c r="H323" s="13"/>
      <c r="I323" s="13"/>
      <c r="L323" s="13" t="e">
        <f>VLOOKUP(J323,'Hàng hóa'!$C$5:$D$50,2,0)</f>
        <v>#N/A</v>
      </c>
      <c r="M323" s="17" t="e">
        <f>VLOOKUP(J323,'Hàng hóa'!$C$5:$H$22,6,0)</f>
        <v>#N/A</v>
      </c>
      <c r="N323" s="17" t="e">
        <f t="shared" si="10"/>
        <v>#N/A</v>
      </c>
      <c r="O323" s="18"/>
      <c r="P323" s="17" t="e">
        <f t="shared" si="11"/>
        <v>#N/A</v>
      </c>
      <c r="Q323" s="13" t="e">
        <f>VLOOKUP(I323,'[1]Nhân viên'!$E$20:$F$41,2,0)</f>
        <v>#N/A</v>
      </c>
    </row>
    <row r="324" spans="1:17" x14ac:dyDescent="0.2">
      <c r="A324" s="11">
        <v>298</v>
      </c>
      <c r="C324" s="11"/>
      <c r="D324" s="13" t="e">
        <f>VLOOKUP(C324,'Nhân viên'!$B$5:$C$48,2,0)</f>
        <v>#N/A</v>
      </c>
      <c r="G324" s="13"/>
      <c r="H324" s="13"/>
      <c r="I324" s="13"/>
      <c r="L324" s="13" t="e">
        <f>VLOOKUP(J324,'Hàng hóa'!$C$5:$D$50,2,0)</f>
        <v>#N/A</v>
      </c>
      <c r="M324" s="17" t="e">
        <f>VLOOKUP(J324,'Hàng hóa'!$C$5:$H$22,6,0)</f>
        <v>#N/A</v>
      </c>
      <c r="N324" s="17" t="e">
        <f t="shared" si="10"/>
        <v>#N/A</v>
      </c>
      <c r="O324" s="18"/>
      <c r="P324" s="17" t="e">
        <f t="shared" si="11"/>
        <v>#N/A</v>
      </c>
      <c r="Q324" s="13" t="e">
        <f>VLOOKUP(I324,'[1]Nhân viên'!$E$20:$F$41,2,0)</f>
        <v>#N/A</v>
      </c>
    </row>
    <row r="325" spans="1:17" x14ac:dyDescent="0.2">
      <c r="A325" s="11">
        <v>299</v>
      </c>
      <c r="D325" s="13" t="e">
        <f>VLOOKUP(C325,'Nhân viên'!$B$5:$C$48,2,0)</f>
        <v>#N/A</v>
      </c>
      <c r="G325" s="13"/>
      <c r="H325" s="24"/>
      <c r="I325" s="13"/>
      <c r="L325" s="13" t="e">
        <f>VLOOKUP(J325,'Hàng hóa'!$C$5:$D$50,2,0)</f>
        <v>#N/A</v>
      </c>
      <c r="M325" s="17" t="e">
        <f>VLOOKUP(J325,'Hàng hóa'!$C$5:$H$22,6,0)</f>
        <v>#N/A</v>
      </c>
      <c r="N325" s="17" t="e">
        <f t="shared" si="10"/>
        <v>#N/A</v>
      </c>
      <c r="O325" s="18"/>
      <c r="P325" s="17" t="e">
        <f t="shared" si="11"/>
        <v>#N/A</v>
      </c>
      <c r="Q325" s="13" t="e">
        <f>VLOOKUP(I325,'[1]Nhân viên'!$E$20:$F$41,2,0)</f>
        <v>#N/A</v>
      </c>
    </row>
    <row r="326" spans="1:17" x14ac:dyDescent="0.2">
      <c r="A326" s="11">
        <v>300</v>
      </c>
      <c r="D326" s="13" t="e">
        <f>VLOOKUP(C326,'Nhân viên'!$B$5:$C$48,2,0)</f>
        <v>#N/A</v>
      </c>
      <c r="G326" s="13"/>
      <c r="H326" s="24"/>
      <c r="I326" s="13"/>
      <c r="L326" s="13" t="e">
        <f>VLOOKUP(J326,'Hàng hóa'!$C$5:$D$50,2,0)</f>
        <v>#N/A</v>
      </c>
      <c r="M326" s="17" t="e">
        <f>VLOOKUP(J326,'Hàng hóa'!$C$5:$H$22,6,0)</f>
        <v>#N/A</v>
      </c>
      <c r="N326" s="17" t="e">
        <f t="shared" si="10"/>
        <v>#N/A</v>
      </c>
      <c r="O326" s="18"/>
      <c r="P326" s="17" t="e">
        <f t="shared" si="11"/>
        <v>#N/A</v>
      </c>
      <c r="Q326" s="13" t="e">
        <f>VLOOKUP(I326,'[1]Nhân viên'!$E$20:$F$41,2,0)</f>
        <v>#N/A</v>
      </c>
    </row>
    <row r="327" spans="1:17" x14ac:dyDescent="0.2">
      <c r="A327" s="11">
        <v>301</v>
      </c>
      <c r="D327" s="13" t="e">
        <f>VLOOKUP(C327,'Nhân viên'!$B$5:$C$48,2,0)</f>
        <v>#N/A</v>
      </c>
      <c r="G327" s="13"/>
      <c r="H327" s="24"/>
      <c r="I327" s="13"/>
      <c r="L327" s="13" t="e">
        <f>VLOOKUP(J327,'Hàng hóa'!$C$5:$D$50,2,0)</f>
        <v>#N/A</v>
      </c>
      <c r="M327" s="17" t="e">
        <f>VLOOKUP(J327,'Hàng hóa'!$C$5:$H$22,6,0)</f>
        <v>#N/A</v>
      </c>
      <c r="N327" s="17" t="e">
        <f t="shared" si="10"/>
        <v>#N/A</v>
      </c>
      <c r="O327" s="18"/>
      <c r="P327" s="17" t="e">
        <f t="shared" si="11"/>
        <v>#N/A</v>
      </c>
      <c r="Q327" s="13" t="e">
        <f>VLOOKUP(I327,'[1]Nhân viên'!$E$20:$F$41,2,0)</f>
        <v>#N/A</v>
      </c>
    </row>
    <row r="328" spans="1:17" x14ac:dyDescent="0.2">
      <c r="A328" s="11">
        <v>302</v>
      </c>
      <c r="D328" s="13" t="e">
        <f>VLOOKUP(C328,'Nhân viên'!$B$5:$C$48,2,0)</f>
        <v>#N/A</v>
      </c>
      <c r="G328" s="13"/>
      <c r="H328" s="24"/>
      <c r="I328" s="13"/>
      <c r="L328" s="13" t="e">
        <f>VLOOKUP(J328,'Hàng hóa'!$C$5:$D$50,2,0)</f>
        <v>#N/A</v>
      </c>
      <c r="M328" s="17" t="e">
        <f>VLOOKUP(J328,'Hàng hóa'!$C$5:$H$22,6,0)</f>
        <v>#N/A</v>
      </c>
      <c r="N328" s="17" t="e">
        <f t="shared" ref="N328:N360" si="12">K328*M328</f>
        <v>#N/A</v>
      </c>
      <c r="O328" s="18"/>
      <c r="P328" s="17" t="e">
        <f t="shared" ref="P328:P360" si="13">N328*O328+N328</f>
        <v>#N/A</v>
      </c>
      <c r="Q328" s="13" t="e">
        <f>VLOOKUP(I328,'[1]Nhân viên'!$E$20:$F$41,2,0)</f>
        <v>#N/A</v>
      </c>
    </row>
    <row r="329" spans="1:17" x14ac:dyDescent="0.2">
      <c r="A329" s="11">
        <v>303</v>
      </c>
      <c r="D329" s="13" t="e">
        <f>VLOOKUP(C329,'Nhân viên'!$B$5:$C$48,2,0)</f>
        <v>#N/A</v>
      </c>
      <c r="G329" s="13"/>
      <c r="H329" s="24"/>
      <c r="I329" s="13"/>
      <c r="L329" s="13" t="e">
        <f>VLOOKUP(J329,'Hàng hóa'!$C$5:$D$50,2,0)</f>
        <v>#N/A</v>
      </c>
      <c r="M329" s="17" t="e">
        <f>VLOOKUP(J329,'Hàng hóa'!$C$5:$H$22,6,0)</f>
        <v>#N/A</v>
      </c>
      <c r="N329" s="17" t="e">
        <f t="shared" si="12"/>
        <v>#N/A</v>
      </c>
      <c r="O329" s="18"/>
      <c r="P329" s="17" t="e">
        <f t="shared" si="13"/>
        <v>#N/A</v>
      </c>
      <c r="Q329" s="13" t="e">
        <f>VLOOKUP(I329,'[1]Nhân viên'!$E$20:$F$41,2,0)</f>
        <v>#N/A</v>
      </c>
    </row>
    <row r="330" spans="1:17" x14ac:dyDescent="0.2">
      <c r="A330" s="11">
        <v>304</v>
      </c>
      <c r="D330" s="13" t="e">
        <f>VLOOKUP(C330,'Nhân viên'!$B$5:$C$48,2,0)</f>
        <v>#N/A</v>
      </c>
      <c r="G330" s="13"/>
      <c r="H330" s="24"/>
      <c r="I330" s="13"/>
      <c r="L330" s="13" t="e">
        <f>VLOOKUP(J330,'Hàng hóa'!$C$5:$D$50,2,0)</f>
        <v>#N/A</v>
      </c>
      <c r="M330" s="17" t="e">
        <f>VLOOKUP(J330,'Hàng hóa'!$C$5:$H$22,6,0)</f>
        <v>#N/A</v>
      </c>
      <c r="N330" s="17" t="e">
        <f t="shared" si="12"/>
        <v>#N/A</v>
      </c>
      <c r="O330" s="18"/>
      <c r="P330" s="17" t="e">
        <f t="shared" si="13"/>
        <v>#N/A</v>
      </c>
      <c r="Q330" s="13" t="e">
        <f>VLOOKUP(I330,'[1]Nhân viên'!$E$20:$F$41,2,0)</f>
        <v>#N/A</v>
      </c>
    </row>
    <row r="331" spans="1:17" x14ac:dyDescent="0.2">
      <c r="A331" s="11">
        <v>305</v>
      </c>
      <c r="D331" s="13" t="e">
        <f>VLOOKUP(C331,'Nhân viên'!$B$5:$C$48,2,0)</f>
        <v>#N/A</v>
      </c>
      <c r="G331" s="13"/>
      <c r="H331" s="13"/>
      <c r="I331" s="13"/>
      <c r="L331" s="13" t="e">
        <f>VLOOKUP(J331,'Hàng hóa'!$C$5:$D$50,2,0)</f>
        <v>#N/A</v>
      </c>
      <c r="M331" s="17" t="e">
        <f>VLOOKUP(J331,'Hàng hóa'!$C$5:$H$22,6,0)</f>
        <v>#N/A</v>
      </c>
      <c r="N331" s="17" t="e">
        <f t="shared" si="12"/>
        <v>#N/A</v>
      </c>
      <c r="O331" s="18"/>
      <c r="P331" s="17" t="e">
        <f t="shared" si="13"/>
        <v>#N/A</v>
      </c>
      <c r="Q331" s="13" t="e">
        <f>VLOOKUP(I331,'[1]Nhân viên'!$E$20:$F$41,2,0)</f>
        <v>#N/A</v>
      </c>
    </row>
    <row r="332" spans="1:17" x14ac:dyDescent="0.2">
      <c r="A332" s="11">
        <v>306</v>
      </c>
      <c r="D332" s="13" t="e">
        <f>VLOOKUP(C332,'Nhân viên'!$B$5:$C$48,2,0)</f>
        <v>#N/A</v>
      </c>
      <c r="G332" s="13"/>
      <c r="H332" s="13"/>
      <c r="I332" s="13"/>
      <c r="L332" s="13" t="e">
        <f>VLOOKUP(J332,'Hàng hóa'!$C$5:$D$50,2,0)</f>
        <v>#N/A</v>
      </c>
      <c r="M332" s="17" t="e">
        <f>VLOOKUP(J332,'Hàng hóa'!$C$5:$H$22,6,0)</f>
        <v>#N/A</v>
      </c>
      <c r="N332" s="17" t="e">
        <f t="shared" si="12"/>
        <v>#N/A</v>
      </c>
      <c r="O332" s="18"/>
      <c r="P332" s="17" t="e">
        <f t="shared" si="13"/>
        <v>#N/A</v>
      </c>
      <c r="Q332" s="13" t="e">
        <f>VLOOKUP(I332,'[1]Nhân viên'!$E$20:$F$41,2,0)</f>
        <v>#N/A</v>
      </c>
    </row>
    <row r="333" spans="1:17" x14ac:dyDescent="0.2">
      <c r="A333" s="11">
        <v>307</v>
      </c>
      <c r="D333" s="13" t="e">
        <f>VLOOKUP(C333,'Nhân viên'!$B$5:$C$48,2,0)</f>
        <v>#N/A</v>
      </c>
      <c r="G333" s="13"/>
      <c r="H333" s="13"/>
      <c r="I333" s="13"/>
      <c r="L333" s="13" t="e">
        <f>VLOOKUP(J333,'Hàng hóa'!$C$5:$D$50,2,0)</f>
        <v>#N/A</v>
      </c>
      <c r="M333" s="17" t="e">
        <f>VLOOKUP(J333,'Hàng hóa'!$C$5:$H$22,6,0)</f>
        <v>#N/A</v>
      </c>
      <c r="N333" s="17" t="e">
        <f t="shared" si="12"/>
        <v>#N/A</v>
      </c>
      <c r="O333" s="18"/>
      <c r="P333" s="17" t="e">
        <f t="shared" si="13"/>
        <v>#N/A</v>
      </c>
      <c r="Q333" s="13" t="e">
        <f>VLOOKUP(I333,'[1]Nhân viên'!$E$20:$F$41,2,0)</f>
        <v>#N/A</v>
      </c>
    </row>
    <row r="334" spans="1:17" x14ac:dyDescent="0.2">
      <c r="A334" s="11">
        <v>308</v>
      </c>
      <c r="D334" s="13" t="e">
        <f>VLOOKUP(C334,'Nhân viên'!$B$5:$C$48,2,0)</f>
        <v>#N/A</v>
      </c>
      <c r="G334" s="13"/>
      <c r="H334" s="13"/>
      <c r="I334" s="13"/>
      <c r="L334" s="13" t="e">
        <f>VLOOKUP(J334,'Hàng hóa'!$C$5:$D$50,2,0)</f>
        <v>#N/A</v>
      </c>
      <c r="M334" s="17" t="e">
        <f>VLOOKUP(J334,'Hàng hóa'!$C$5:$H$22,6,0)</f>
        <v>#N/A</v>
      </c>
      <c r="N334" s="17" t="e">
        <f t="shared" si="12"/>
        <v>#N/A</v>
      </c>
      <c r="O334" s="18"/>
      <c r="P334" s="17" t="e">
        <f t="shared" si="13"/>
        <v>#N/A</v>
      </c>
      <c r="Q334" s="13" t="e">
        <f>VLOOKUP(I334,'[1]Nhân viên'!$E$20:$F$41,2,0)</f>
        <v>#N/A</v>
      </c>
    </row>
    <row r="335" spans="1:17" x14ac:dyDescent="0.2">
      <c r="A335" s="11">
        <v>309</v>
      </c>
      <c r="D335" s="13" t="e">
        <f>VLOOKUP(C335,'Nhân viên'!$B$5:$C$48,2,0)</f>
        <v>#N/A</v>
      </c>
      <c r="G335" s="13"/>
      <c r="H335" s="13"/>
      <c r="I335" s="13"/>
      <c r="L335" s="13" t="e">
        <f>VLOOKUP(J335,'Hàng hóa'!$C$5:$D$50,2,0)</f>
        <v>#N/A</v>
      </c>
      <c r="M335" s="17" t="e">
        <f>VLOOKUP(J335,'Hàng hóa'!$C$5:$H$22,6,0)</f>
        <v>#N/A</v>
      </c>
      <c r="N335" s="17" t="e">
        <f t="shared" si="12"/>
        <v>#N/A</v>
      </c>
      <c r="O335" s="18"/>
      <c r="P335" s="17" t="e">
        <f t="shared" si="13"/>
        <v>#N/A</v>
      </c>
      <c r="Q335" s="13" t="e">
        <f>VLOOKUP(I335,'[1]Nhân viên'!$E$20:$F$41,2,0)</f>
        <v>#N/A</v>
      </c>
    </row>
    <row r="336" spans="1:17" x14ac:dyDescent="0.2">
      <c r="A336" s="11">
        <v>310</v>
      </c>
      <c r="D336" s="13" t="e">
        <f>VLOOKUP(C336,'Nhân viên'!$B$5:$C$48,2,0)</f>
        <v>#N/A</v>
      </c>
      <c r="F336" s="132"/>
      <c r="G336" s="13"/>
      <c r="H336" s="21"/>
      <c r="I336" s="13"/>
      <c r="L336" s="13" t="e">
        <f>VLOOKUP(J336,'Hàng hóa'!$C$5:$D$50,2,0)</f>
        <v>#N/A</v>
      </c>
      <c r="M336" s="17" t="e">
        <f>VLOOKUP(J336,'Hàng hóa'!$C$5:$H$22,6,0)</f>
        <v>#N/A</v>
      </c>
      <c r="N336" s="17" t="e">
        <f t="shared" si="12"/>
        <v>#N/A</v>
      </c>
      <c r="O336" s="18"/>
      <c r="P336" s="17" t="e">
        <f t="shared" si="13"/>
        <v>#N/A</v>
      </c>
      <c r="Q336" s="13" t="e">
        <f>VLOOKUP(I336,'[1]Nhân viên'!$E$20:$F$41,2,0)</f>
        <v>#N/A</v>
      </c>
    </row>
    <row r="337" spans="1:17" x14ac:dyDescent="0.2">
      <c r="A337" s="11">
        <v>311</v>
      </c>
      <c r="D337" s="13" t="e">
        <f>VLOOKUP(C337,'Nhân viên'!$B$5:$C$48,2,0)</f>
        <v>#N/A</v>
      </c>
      <c r="F337" s="132"/>
      <c r="G337" s="13"/>
      <c r="H337" s="21"/>
      <c r="I337" s="13"/>
      <c r="L337" s="13" t="e">
        <f>VLOOKUP(J337,'Hàng hóa'!$C$5:$D$50,2,0)</f>
        <v>#N/A</v>
      </c>
      <c r="M337" s="17" t="e">
        <f>VLOOKUP(J337,'Hàng hóa'!$C$5:$H$22,6,0)</f>
        <v>#N/A</v>
      </c>
      <c r="N337" s="17" t="e">
        <f t="shared" si="12"/>
        <v>#N/A</v>
      </c>
      <c r="O337" s="18"/>
      <c r="P337" s="17" t="e">
        <f t="shared" si="13"/>
        <v>#N/A</v>
      </c>
      <c r="Q337" s="13" t="e">
        <f>VLOOKUP(I337,'[1]Nhân viên'!$E$20:$F$41,2,0)</f>
        <v>#N/A</v>
      </c>
    </row>
    <row r="338" spans="1:17" x14ac:dyDescent="0.2">
      <c r="A338" s="11">
        <v>312</v>
      </c>
      <c r="D338" s="13" t="e">
        <f>VLOOKUP(C338,'Nhân viên'!$B$5:$C$48,2,0)</f>
        <v>#N/A</v>
      </c>
      <c r="F338" s="132"/>
      <c r="G338" s="13"/>
      <c r="H338" s="21"/>
      <c r="I338" s="13"/>
      <c r="L338" s="13" t="e">
        <f>VLOOKUP(J338,'Hàng hóa'!$C$5:$D$50,2,0)</f>
        <v>#N/A</v>
      </c>
      <c r="M338" s="17" t="e">
        <f>VLOOKUP(J338,'Hàng hóa'!$C$5:$H$22,6,0)</f>
        <v>#N/A</v>
      </c>
      <c r="N338" s="17" t="e">
        <f t="shared" si="12"/>
        <v>#N/A</v>
      </c>
      <c r="O338" s="18"/>
      <c r="P338" s="17" t="e">
        <f t="shared" si="13"/>
        <v>#N/A</v>
      </c>
      <c r="Q338" s="13" t="e">
        <f>VLOOKUP(I338,'[1]Nhân viên'!$E$20:$F$41,2,0)</f>
        <v>#N/A</v>
      </c>
    </row>
    <row r="339" spans="1:17" x14ac:dyDescent="0.2">
      <c r="A339" s="11">
        <v>313</v>
      </c>
      <c r="D339" s="13" t="e">
        <f>VLOOKUP(C339,'Nhân viên'!$B$5:$C$48,2,0)</f>
        <v>#N/A</v>
      </c>
      <c r="F339" s="19"/>
      <c r="G339" s="13"/>
      <c r="H339" s="21"/>
      <c r="I339" s="13"/>
      <c r="L339" s="13" t="e">
        <f>VLOOKUP(J339,'Hàng hóa'!$C$5:$D$50,2,0)</f>
        <v>#N/A</v>
      </c>
      <c r="M339" s="17" t="e">
        <f>VLOOKUP(J339,'Hàng hóa'!$C$5:$H$22,6,0)</f>
        <v>#N/A</v>
      </c>
      <c r="N339" s="17" t="e">
        <f t="shared" si="12"/>
        <v>#N/A</v>
      </c>
      <c r="O339" s="18"/>
      <c r="P339" s="17" t="e">
        <f t="shared" si="13"/>
        <v>#N/A</v>
      </c>
      <c r="Q339" s="13" t="e">
        <f>VLOOKUP(I339,'[1]Nhân viên'!$E$20:$F$41,2,0)</f>
        <v>#N/A</v>
      </c>
    </row>
    <row r="340" spans="1:17" x14ac:dyDescent="0.2">
      <c r="A340" s="11">
        <v>314</v>
      </c>
      <c r="D340" s="13" t="e">
        <f>VLOOKUP(C340,'Nhân viên'!$B$5:$C$48,2,0)</f>
        <v>#N/A</v>
      </c>
      <c r="F340" s="19"/>
      <c r="G340" s="13"/>
      <c r="H340" s="21"/>
      <c r="I340" s="13"/>
      <c r="L340" s="13" t="e">
        <f>VLOOKUP(J340,'Hàng hóa'!$C$5:$D$50,2,0)</f>
        <v>#N/A</v>
      </c>
      <c r="M340" s="17" t="e">
        <f>VLOOKUP(J340,'Hàng hóa'!$C$5:$H$22,6,0)</f>
        <v>#N/A</v>
      </c>
      <c r="N340" s="17" t="e">
        <f t="shared" si="12"/>
        <v>#N/A</v>
      </c>
      <c r="O340" s="18"/>
      <c r="P340" s="17" t="e">
        <f t="shared" si="13"/>
        <v>#N/A</v>
      </c>
      <c r="Q340" s="13" t="e">
        <f>VLOOKUP(I340,'[1]Nhân viên'!$E$20:$F$41,2,0)</f>
        <v>#N/A</v>
      </c>
    </row>
    <row r="341" spans="1:17" x14ac:dyDescent="0.2">
      <c r="A341" s="11">
        <v>315</v>
      </c>
      <c r="D341" s="13" t="e">
        <f>VLOOKUP(C341,'Nhân viên'!$B$5:$C$48,2,0)</f>
        <v>#N/A</v>
      </c>
      <c r="F341" s="19"/>
      <c r="G341" s="13"/>
      <c r="I341" s="13"/>
      <c r="L341" s="13" t="e">
        <f>VLOOKUP(J341,'Hàng hóa'!$C$5:$D$50,2,0)</f>
        <v>#N/A</v>
      </c>
      <c r="M341" s="17" t="e">
        <f>VLOOKUP(J341,'Hàng hóa'!$C$5:$H$22,6,0)</f>
        <v>#N/A</v>
      </c>
      <c r="N341" s="17" t="e">
        <f t="shared" si="12"/>
        <v>#N/A</v>
      </c>
      <c r="O341" s="18"/>
      <c r="P341" s="17" t="e">
        <f t="shared" si="13"/>
        <v>#N/A</v>
      </c>
      <c r="Q341" s="13" t="e">
        <f>VLOOKUP(I341,'[1]Nhân viên'!$E$20:$F$41,2,0)</f>
        <v>#N/A</v>
      </c>
    </row>
    <row r="342" spans="1:17" x14ac:dyDescent="0.2">
      <c r="A342" s="11">
        <v>316</v>
      </c>
      <c r="D342" s="13" t="e">
        <f>VLOOKUP(C342,'Nhân viên'!$B$5:$C$48,2,0)</f>
        <v>#N/A</v>
      </c>
      <c r="F342" s="19"/>
      <c r="G342" s="13"/>
      <c r="H342" s="24"/>
      <c r="I342" s="13"/>
      <c r="L342" s="13" t="e">
        <f>VLOOKUP(J342,'Hàng hóa'!$C$5:$D$50,2,0)</f>
        <v>#N/A</v>
      </c>
      <c r="M342" s="17" t="e">
        <f>VLOOKUP(J342,'Hàng hóa'!$C$5:$H$22,6,0)</f>
        <v>#N/A</v>
      </c>
      <c r="N342" s="17" t="e">
        <f t="shared" si="12"/>
        <v>#N/A</v>
      </c>
      <c r="O342" s="18"/>
      <c r="P342" s="17" t="e">
        <f t="shared" si="13"/>
        <v>#N/A</v>
      </c>
      <c r="Q342" s="13" t="e">
        <f>VLOOKUP(I342,'[1]Nhân viên'!$E$20:$F$41,2,0)</f>
        <v>#N/A</v>
      </c>
    </row>
    <row r="343" spans="1:17" x14ac:dyDescent="0.2">
      <c r="A343" s="11">
        <v>317</v>
      </c>
      <c r="D343" s="13" t="e">
        <f>VLOOKUP(C343,'Nhân viên'!$B$5:$C$48,2,0)</f>
        <v>#N/A</v>
      </c>
      <c r="G343" s="13"/>
      <c r="H343" s="24"/>
      <c r="I343" s="13"/>
      <c r="L343" s="13" t="e">
        <f>VLOOKUP(J343,'Hàng hóa'!$C$5:$D$50,2,0)</f>
        <v>#N/A</v>
      </c>
      <c r="M343" s="17" t="e">
        <f>VLOOKUP(J343,'Hàng hóa'!$C$5:$H$22,6,0)</f>
        <v>#N/A</v>
      </c>
      <c r="N343" s="17" t="e">
        <f t="shared" si="12"/>
        <v>#N/A</v>
      </c>
      <c r="O343" s="18"/>
      <c r="P343" s="17" t="e">
        <f t="shared" si="13"/>
        <v>#N/A</v>
      </c>
      <c r="Q343" s="13" t="e">
        <f>VLOOKUP(I343,'[1]Nhân viên'!$E$20:$F$41,2,0)</f>
        <v>#N/A</v>
      </c>
    </row>
    <row r="344" spans="1:17" x14ac:dyDescent="0.2">
      <c r="A344" s="11">
        <v>318</v>
      </c>
      <c r="D344" s="13" t="e">
        <f>VLOOKUP(C344,'Nhân viên'!$B$5:$C$48,2,0)</f>
        <v>#N/A</v>
      </c>
      <c r="G344" s="13"/>
      <c r="I344" s="13"/>
      <c r="L344" s="13" t="e">
        <f>VLOOKUP(J344,'Hàng hóa'!$C$5:$D$50,2,0)</f>
        <v>#N/A</v>
      </c>
      <c r="M344" s="17" t="e">
        <f>VLOOKUP(J344,'Hàng hóa'!$C$5:$H$22,6,0)</f>
        <v>#N/A</v>
      </c>
      <c r="N344" s="17" t="e">
        <f t="shared" si="12"/>
        <v>#N/A</v>
      </c>
      <c r="O344" s="18"/>
      <c r="P344" s="17" t="e">
        <f t="shared" si="13"/>
        <v>#N/A</v>
      </c>
      <c r="Q344" s="13" t="e">
        <f>VLOOKUP(I344,'[1]Nhân viên'!$E$20:$F$41,2,0)</f>
        <v>#N/A</v>
      </c>
    </row>
    <row r="345" spans="1:17" x14ac:dyDescent="0.2">
      <c r="A345" s="11">
        <v>319</v>
      </c>
      <c r="D345" s="13" t="e">
        <f>VLOOKUP(C345,'Nhân viên'!$B$5:$C$48,2,0)</f>
        <v>#N/A</v>
      </c>
      <c r="G345" s="13"/>
      <c r="H345" s="24"/>
      <c r="I345" s="13"/>
      <c r="L345" s="13" t="e">
        <f>VLOOKUP(J345,'Hàng hóa'!$C$5:$D$50,2,0)</f>
        <v>#N/A</v>
      </c>
      <c r="M345" s="17" t="e">
        <f>VLOOKUP(J345,'Hàng hóa'!$C$5:$H$22,6,0)</f>
        <v>#N/A</v>
      </c>
      <c r="N345" s="17" t="e">
        <f t="shared" si="12"/>
        <v>#N/A</v>
      </c>
      <c r="O345" s="18"/>
      <c r="P345" s="17" t="e">
        <f t="shared" si="13"/>
        <v>#N/A</v>
      </c>
      <c r="Q345" s="13" t="e">
        <f>VLOOKUP(I345,'[1]Nhân viên'!$E$20:$F$41,2,0)</f>
        <v>#N/A</v>
      </c>
    </row>
    <row r="346" spans="1:17" x14ac:dyDescent="0.2">
      <c r="A346" s="11">
        <v>320</v>
      </c>
      <c r="D346" s="13" t="e">
        <f>VLOOKUP(C346,'Nhân viên'!$B$5:$C$48,2,0)</f>
        <v>#N/A</v>
      </c>
      <c r="G346" s="13"/>
      <c r="I346" s="13"/>
      <c r="L346" s="13" t="e">
        <f>VLOOKUP(J346,'Hàng hóa'!$C$5:$D$50,2,0)</f>
        <v>#N/A</v>
      </c>
      <c r="M346" s="17" t="e">
        <f>VLOOKUP(J346,'Hàng hóa'!$C$5:$H$22,6,0)</f>
        <v>#N/A</v>
      </c>
      <c r="N346" s="17" t="e">
        <f t="shared" si="12"/>
        <v>#N/A</v>
      </c>
      <c r="O346" s="18"/>
      <c r="P346" s="17" t="e">
        <f t="shared" si="13"/>
        <v>#N/A</v>
      </c>
      <c r="Q346" s="13" t="e">
        <f>VLOOKUP(I346,'[1]Nhân viên'!$E$20:$F$41,2,0)</f>
        <v>#N/A</v>
      </c>
    </row>
    <row r="347" spans="1:17" x14ac:dyDescent="0.2">
      <c r="A347" s="11">
        <v>321</v>
      </c>
      <c r="D347" s="13" t="e">
        <f>VLOOKUP(C347,'Nhân viên'!$B$5:$C$48,2,0)</f>
        <v>#N/A</v>
      </c>
      <c r="G347" s="13"/>
      <c r="H347" s="24"/>
      <c r="I347" s="13"/>
      <c r="L347" s="13" t="e">
        <f>VLOOKUP(J347,'Hàng hóa'!$C$5:$D$50,2,0)</f>
        <v>#N/A</v>
      </c>
      <c r="M347" s="17" t="e">
        <f>VLOOKUP(J347,'Hàng hóa'!$C$5:$H$22,6,0)</f>
        <v>#N/A</v>
      </c>
      <c r="N347" s="17" t="e">
        <f t="shared" si="12"/>
        <v>#N/A</v>
      </c>
      <c r="O347" s="18"/>
      <c r="P347" s="17" t="e">
        <f t="shared" si="13"/>
        <v>#N/A</v>
      </c>
      <c r="Q347" s="13" t="e">
        <f>VLOOKUP(I347,'[1]Nhân viên'!$E$20:$F$41,2,0)</f>
        <v>#N/A</v>
      </c>
    </row>
    <row r="348" spans="1:17" x14ac:dyDescent="0.2">
      <c r="A348" s="11">
        <v>322</v>
      </c>
      <c r="D348" s="13" t="e">
        <f>VLOOKUP(C348,'Nhân viên'!$B$5:$C$48,2,0)</f>
        <v>#N/A</v>
      </c>
      <c r="G348" s="13"/>
      <c r="H348" s="13"/>
      <c r="I348" s="13"/>
      <c r="L348" s="13" t="e">
        <f>VLOOKUP(J348,'Hàng hóa'!$C$5:$D$50,2,0)</f>
        <v>#N/A</v>
      </c>
      <c r="M348" s="17" t="e">
        <f>VLOOKUP(J348,'Hàng hóa'!$C$5:$H$22,6,0)</f>
        <v>#N/A</v>
      </c>
      <c r="N348" s="17" t="e">
        <f t="shared" si="12"/>
        <v>#N/A</v>
      </c>
      <c r="O348" s="18"/>
      <c r="P348" s="17" t="e">
        <f t="shared" si="13"/>
        <v>#N/A</v>
      </c>
      <c r="Q348" s="13" t="e">
        <f>VLOOKUP(I348,'[1]Nhân viên'!$E$20:$F$41,2,0)</f>
        <v>#N/A</v>
      </c>
    </row>
    <row r="349" spans="1:17" x14ac:dyDescent="0.2">
      <c r="A349" s="11">
        <v>323</v>
      </c>
      <c r="D349" s="13" t="e">
        <f>VLOOKUP(C349,'Nhân viên'!$B$5:$C$48,2,0)</f>
        <v>#N/A</v>
      </c>
      <c r="F349" s="132"/>
      <c r="G349" s="13"/>
      <c r="H349" s="21"/>
      <c r="I349" s="13"/>
      <c r="L349" s="13" t="e">
        <f>VLOOKUP(J349,'Hàng hóa'!$C$5:$D$50,2,0)</f>
        <v>#N/A</v>
      </c>
      <c r="M349" s="17" t="e">
        <f>VLOOKUP(J349,'Hàng hóa'!$C$5:$H$22,6,0)</f>
        <v>#N/A</v>
      </c>
      <c r="N349" s="17" t="e">
        <f t="shared" si="12"/>
        <v>#N/A</v>
      </c>
      <c r="O349" s="18"/>
      <c r="P349" s="17" t="e">
        <f t="shared" si="13"/>
        <v>#N/A</v>
      </c>
      <c r="Q349" s="13" t="e">
        <f>VLOOKUP(I349,'[1]Nhân viên'!$E$20:$F$41,2,0)</f>
        <v>#N/A</v>
      </c>
    </row>
    <row r="350" spans="1:17" x14ac:dyDescent="0.2">
      <c r="A350" s="11">
        <v>324</v>
      </c>
      <c r="D350" s="13" t="e">
        <f>VLOOKUP(C350,'Nhân viên'!$B$5:$C$48,2,0)</f>
        <v>#N/A</v>
      </c>
      <c r="F350" s="132"/>
      <c r="G350" s="13"/>
      <c r="H350" s="21"/>
      <c r="I350" s="13"/>
      <c r="L350" s="13" t="e">
        <f>VLOOKUP(J350,'Hàng hóa'!$C$5:$D$50,2,0)</f>
        <v>#N/A</v>
      </c>
      <c r="M350" s="17" t="e">
        <f>VLOOKUP(J350,'Hàng hóa'!$C$5:$H$22,6,0)</f>
        <v>#N/A</v>
      </c>
      <c r="N350" s="17" t="e">
        <f t="shared" si="12"/>
        <v>#N/A</v>
      </c>
      <c r="O350" s="18"/>
      <c r="P350" s="17" t="e">
        <f t="shared" si="13"/>
        <v>#N/A</v>
      </c>
      <c r="Q350" s="13" t="e">
        <f>VLOOKUP(I350,'[1]Nhân viên'!$E$20:$F$41,2,0)</f>
        <v>#N/A</v>
      </c>
    </row>
    <row r="351" spans="1:17" x14ac:dyDescent="0.2">
      <c r="A351" s="11">
        <v>325</v>
      </c>
      <c r="D351" s="13" t="e">
        <f>VLOOKUP(C351,'Nhân viên'!$B$5:$C$48,2,0)</f>
        <v>#N/A</v>
      </c>
      <c r="F351" s="182"/>
      <c r="G351" s="13"/>
      <c r="H351" s="21"/>
      <c r="I351" s="13"/>
      <c r="L351" s="13" t="e">
        <f>VLOOKUP(J351,'Hàng hóa'!$C$5:$D$50,2,0)</f>
        <v>#N/A</v>
      </c>
      <c r="M351" s="17" t="e">
        <f>VLOOKUP(J351,'Hàng hóa'!$C$5:$H$22,6,0)</f>
        <v>#N/A</v>
      </c>
      <c r="N351" s="17" t="e">
        <f t="shared" si="12"/>
        <v>#N/A</v>
      </c>
      <c r="O351" s="18"/>
      <c r="P351" s="17" t="e">
        <f t="shared" si="13"/>
        <v>#N/A</v>
      </c>
      <c r="Q351" s="13" t="e">
        <f>VLOOKUP(I351,'[1]Nhân viên'!$E$20:$F$41,2,0)</f>
        <v>#N/A</v>
      </c>
    </row>
    <row r="352" spans="1:17" x14ac:dyDescent="0.2">
      <c r="A352" s="11">
        <v>326</v>
      </c>
      <c r="D352" s="13" t="e">
        <f>VLOOKUP(C352,'Nhân viên'!$B$5:$C$48,2,0)</f>
        <v>#N/A</v>
      </c>
      <c r="F352" s="182"/>
      <c r="G352" s="13"/>
      <c r="H352" s="13"/>
      <c r="I352" s="13"/>
      <c r="L352" s="13" t="e">
        <f>VLOOKUP(J352,'Hàng hóa'!$C$5:$D$50,2,0)</f>
        <v>#N/A</v>
      </c>
      <c r="M352" s="17" t="e">
        <f>VLOOKUP(J352,'Hàng hóa'!$C$5:$H$22,6,0)</f>
        <v>#N/A</v>
      </c>
      <c r="N352" s="17" t="e">
        <f t="shared" si="12"/>
        <v>#N/A</v>
      </c>
      <c r="O352" s="18"/>
      <c r="P352" s="17" t="e">
        <f t="shared" si="13"/>
        <v>#N/A</v>
      </c>
      <c r="Q352" s="13" t="e">
        <f>VLOOKUP(I352,'[1]Nhân viên'!$E$20:$F$41,2,0)</f>
        <v>#N/A</v>
      </c>
    </row>
    <row r="353" spans="1:17" x14ac:dyDescent="0.2">
      <c r="A353" s="11">
        <v>327</v>
      </c>
      <c r="D353" s="13" t="e">
        <f>VLOOKUP(C353,'Nhân viên'!$B$5:$C$48,2,0)</f>
        <v>#N/A</v>
      </c>
      <c r="F353" s="132"/>
      <c r="G353" s="13"/>
      <c r="H353" s="13"/>
      <c r="I353" s="13"/>
      <c r="L353" s="13" t="e">
        <f>VLOOKUP(J353,'Hàng hóa'!$C$5:$D$50,2,0)</f>
        <v>#N/A</v>
      </c>
      <c r="M353" s="17" t="e">
        <f>VLOOKUP(J353,'Hàng hóa'!$C$5:$H$22,6,0)</f>
        <v>#N/A</v>
      </c>
      <c r="N353" s="17" t="e">
        <f t="shared" si="12"/>
        <v>#N/A</v>
      </c>
      <c r="O353" s="18"/>
      <c r="P353" s="17" t="e">
        <f t="shared" si="13"/>
        <v>#N/A</v>
      </c>
      <c r="Q353" s="13" t="e">
        <f>VLOOKUP(I353,'[1]Nhân viên'!$E$20:$F$41,2,0)</f>
        <v>#N/A</v>
      </c>
    </row>
    <row r="354" spans="1:17" x14ac:dyDescent="0.2">
      <c r="A354" s="11">
        <v>328</v>
      </c>
      <c r="D354" s="13" t="e">
        <f>VLOOKUP(C354,'Nhân viên'!$B$5:$C$48,2,0)</f>
        <v>#N/A</v>
      </c>
      <c r="F354" s="132"/>
      <c r="G354" s="13"/>
      <c r="H354" s="13"/>
      <c r="I354" s="13"/>
      <c r="L354" s="13" t="e">
        <f>VLOOKUP(J354,'Hàng hóa'!$C$5:$D$50,2,0)</f>
        <v>#N/A</v>
      </c>
      <c r="M354" s="17" t="e">
        <f>VLOOKUP(J354,'Hàng hóa'!$C$5:$H$22,6,0)</f>
        <v>#N/A</v>
      </c>
      <c r="N354" s="17" t="e">
        <f t="shared" si="12"/>
        <v>#N/A</v>
      </c>
      <c r="O354" s="18"/>
      <c r="P354" s="17" t="e">
        <f t="shared" si="13"/>
        <v>#N/A</v>
      </c>
      <c r="Q354" s="13" t="e">
        <f>VLOOKUP(I354,'[1]Nhân viên'!$E$20:$F$41,2,0)</f>
        <v>#N/A</v>
      </c>
    </row>
    <row r="355" spans="1:17" x14ac:dyDescent="0.2">
      <c r="A355" s="11">
        <v>329</v>
      </c>
      <c r="D355" s="13" t="e">
        <f>VLOOKUP(C355,'Nhân viên'!$B$5:$C$48,2,0)</f>
        <v>#N/A</v>
      </c>
      <c r="F355" s="132"/>
      <c r="G355" s="13"/>
      <c r="H355" s="13"/>
      <c r="I355" s="13"/>
      <c r="L355" s="13" t="e">
        <f>VLOOKUP(J355,'Hàng hóa'!$C$5:$D$50,2,0)</f>
        <v>#N/A</v>
      </c>
      <c r="M355" s="17" t="e">
        <f>VLOOKUP(J355,'Hàng hóa'!$C$5:$H$22,6,0)</f>
        <v>#N/A</v>
      </c>
      <c r="N355" s="17" t="e">
        <f t="shared" si="12"/>
        <v>#N/A</v>
      </c>
      <c r="O355" s="18"/>
      <c r="P355" s="17" t="e">
        <f t="shared" si="13"/>
        <v>#N/A</v>
      </c>
      <c r="Q355" s="13" t="e">
        <f>VLOOKUP(I355,'[1]Nhân viên'!$E$20:$F$41,2,0)</f>
        <v>#N/A</v>
      </c>
    </row>
    <row r="356" spans="1:17" x14ac:dyDescent="0.2">
      <c r="A356" s="11">
        <v>330</v>
      </c>
      <c r="D356" s="13" t="e">
        <f>VLOOKUP(C356,'Nhân viên'!$B$5:$C$48,2,0)</f>
        <v>#N/A</v>
      </c>
      <c r="F356" s="15"/>
      <c r="G356" s="13"/>
      <c r="H356" s="13"/>
      <c r="I356" s="13"/>
      <c r="L356" s="13" t="e">
        <f>VLOOKUP(J356,'Hàng hóa'!$C$5:$D$50,2,0)</f>
        <v>#N/A</v>
      </c>
      <c r="M356" s="17" t="e">
        <f>VLOOKUP(J356,'Hàng hóa'!$C$5:$H$22,6,0)</f>
        <v>#N/A</v>
      </c>
      <c r="N356" s="17" t="e">
        <f t="shared" si="12"/>
        <v>#N/A</v>
      </c>
      <c r="O356" s="18"/>
      <c r="P356" s="17" t="e">
        <f t="shared" si="13"/>
        <v>#N/A</v>
      </c>
      <c r="Q356" s="13" t="e">
        <f>VLOOKUP(I356,'[1]Nhân viên'!$E$20:$F$41,2,0)</f>
        <v>#N/A</v>
      </c>
    </row>
    <row r="357" spans="1:17" x14ac:dyDescent="0.2">
      <c r="A357" s="11">
        <v>331</v>
      </c>
      <c r="D357" s="13" t="e">
        <f>VLOOKUP(C357,'Nhân viên'!$B$5:$C$48,2,0)</f>
        <v>#N/A</v>
      </c>
      <c r="F357" s="15"/>
      <c r="G357" s="13"/>
      <c r="H357" s="13"/>
      <c r="I357" s="13"/>
      <c r="L357" s="13" t="e">
        <f>VLOOKUP(J357,'Hàng hóa'!$C$5:$D$50,2,0)</f>
        <v>#N/A</v>
      </c>
      <c r="M357" s="17" t="e">
        <f>VLOOKUP(J357,'Hàng hóa'!$C$5:$H$22,6,0)</f>
        <v>#N/A</v>
      </c>
      <c r="N357" s="17" t="e">
        <f t="shared" si="12"/>
        <v>#N/A</v>
      </c>
      <c r="O357" s="18"/>
      <c r="P357" s="17" t="e">
        <f t="shared" si="13"/>
        <v>#N/A</v>
      </c>
      <c r="Q357" s="13" t="e">
        <f>VLOOKUP(I357,'[1]Nhân viên'!$E$20:$F$41,2,0)</f>
        <v>#N/A</v>
      </c>
    </row>
    <row r="358" spans="1:17" x14ac:dyDescent="0.2">
      <c r="A358" s="11">
        <v>332</v>
      </c>
      <c r="D358" s="13" t="e">
        <f>VLOOKUP(C358,'Nhân viên'!$B$5:$C$48,2,0)</f>
        <v>#N/A</v>
      </c>
      <c r="F358" s="15"/>
      <c r="G358" s="13"/>
      <c r="H358" s="13"/>
      <c r="I358" s="13"/>
      <c r="L358" s="13" t="e">
        <f>VLOOKUP(J358,'Hàng hóa'!$C$5:$D$50,2,0)</f>
        <v>#N/A</v>
      </c>
      <c r="M358" s="17" t="e">
        <f>VLOOKUP(J358,'Hàng hóa'!$C$5:$H$22,6,0)</f>
        <v>#N/A</v>
      </c>
      <c r="N358" s="17" t="e">
        <f t="shared" si="12"/>
        <v>#N/A</v>
      </c>
      <c r="O358" s="18"/>
      <c r="P358" s="17" t="e">
        <f t="shared" si="13"/>
        <v>#N/A</v>
      </c>
      <c r="Q358" s="13" t="e">
        <f>VLOOKUP(I358,'[1]Nhân viên'!$E$20:$F$41,2,0)</f>
        <v>#N/A</v>
      </c>
    </row>
    <row r="359" spans="1:17" x14ac:dyDescent="0.2">
      <c r="A359" s="11">
        <v>333</v>
      </c>
      <c r="D359" s="13" t="e">
        <f>VLOOKUP(C359,'Nhân viên'!$B$5:$C$48,2,0)</f>
        <v>#N/A</v>
      </c>
      <c r="F359" s="184"/>
      <c r="G359" s="13"/>
      <c r="H359" s="13"/>
      <c r="I359" s="13"/>
      <c r="L359" s="13" t="e">
        <f>VLOOKUP(J359,'Hàng hóa'!$C$5:$D$50,2,0)</f>
        <v>#N/A</v>
      </c>
      <c r="M359" s="17" t="e">
        <f>VLOOKUP(J359,'Hàng hóa'!$C$5:$H$22,6,0)</f>
        <v>#N/A</v>
      </c>
      <c r="N359" s="17" t="e">
        <f t="shared" si="12"/>
        <v>#N/A</v>
      </c>
      <c r="O359" s="18"/>
      <c r="P359" s="17" t="e">
        <f t="shared" si="13"/>
        <v>#N/A</v>
      </c>
      <c r="Q359" s="13" t="e">
        <f>VLOOKUP(I359,'[1]Nhân viên'!$E$20:$F$41,2,0)</f>
        <v>#N/A</v>
      </c>
    </row>
    <row r="360" spans="1:17" x14ac:dyDescent="0.2">
      <c r="A360" s="11">
        <v>334</v>
      </c>
      <c r="D360" s="13" t="e">
        <f>VLOOKUP(C360,'Nhân viên'!$B$5:$C$48,2,0)</f>
        <v>#N/A</v>
      </c>
      <c r="F360" s="184"/>
      <c r="G360" s="13"/>
      <c r="H360" s="13"/>
      <c r="I360" s="13"/>
      <c r="L360" s="13" t="e">
        <f>VLOOKUP(J360,'Hàng hóa'!$C$5:$D$50,2,0)</f>
        <v>#N/A</v>
      </c>
      <c r="M360" s="17" t="e">
        <f>VLOOKUP(J360,'Hàng hóa'!$C$5:$H$22,6,0)</f>
        <v>#N/A</v>
      </c>
      <c r="N360" s="17" t="e">
        <f t="shared" si="12"/>
        <v>#N/A</v>
      </c>
      <c r="O360" s="18"/>
      <c r="P360" s="17" t="e">
        <f t="shared" si="13"/>
        <v>#N/A</v>
      </c>
      <c r="Q360" s="13" t="e">
        <f>VLOOKUP(I360,'[1]Nhân viên'!$E$20:$F$41,2,0)</f>
        <v>#N/A</v>
      </c>
    </row>
    <row r="361" spans="1:17" x14ac:dyDescent="0.2">
      <c r="A361" s="11">
        <v>335</v>
      </c>
      <c r="D361" s="13" t="e">
        <f>VLOOKUP(C361,'Nhân viên'!$B$5:$C$48,2,0)</f>
        <v>#N/A</v>
      </c>
      <c r="F361" s="184"/>
      <c r="G361" s="13"/>
      <c r="H361" s="13"/>
      <c r="I361" s="13"/>
      <c r="L361" s="13" t="e">
        <f>VLOOKUP(J361,'Hàng hóa'!$C$5:$D$50,2,0)</f>
        <v>#N/A</v>
      </c>
      <c r="M361" s="17" t="e">
        <f>VLOOKUP(J361,'Hàng hóa'!$C$5:$H$22,6,0)</f>
        <v>#N/A</v>
      </c>
      <c r="N361" s="17" t="e">
        <f t="shared" ref="N361:N424" si="14">K361*M361</f>
        <v>#N/A</v>
      </c>
      <c r="O361" s="18"/>
      <c r="P361" s="17" t="e">
        <f t="shared" ref="P361:P424" si="15">N361*O361+N361</f>
        <v>#N/A</v>
      </c>
      <c r="Q361" s="13" t="e">
        <f>VLOOKUP(I361,'[1]Nhân viên'!$E$20:$F$41,2,0)</f>
        <v>#N/A</v>
      </c>
    </row>
    <row r="362" spans="1:17" x14ac:dyDescent="0.2">
      <c r="A362" s="11">
        <v>336</v>
      </c>
      <c r="C362" s="11"/>
      <c r="D362" s="13" t="e">
        <f>VLOOKUP(C362,'Nhân viên'!$B$5:$C$48,2,0)</f>
        <v>#N/A</v>
      </c>
      <c r="F362" s="15"/>
      <c r="G362" s="13"/>
      <c r="H362" s="13"/>
      <c r="I362" s="13"/>
      <c r="L362" s="13" t="e">
        <f>VLOOKUP(J362,'Hàng hóa'!$C$5:$D$50,2,0)</f>
        <v>#N/A</v>
      </c>
      <c r="M362" s="17" t="e">
        <f>VLOOKUP(J362,'Hàng hóa'!$C$5:$H$22,6,0)</f>
        <v>#N/A</v>
      </c>
      <c r="N362" s="17" t="e">
        <f t="shared" si="14"/>
        <v>#N/A</v>
      </c>
      <c r="O362" s="18"/>
      <c r="P362" s="17" t="e">
        <f t="shared" si="15"/>
        <v>#N/A</v>
      </c>
      <c r="Q362" s="13" t="e">
        <f>VLOOKUP(I362,'[1]Nhân viên'!$E$20:$F$41,2,0)</f>
        <v>#N/A</v>
      </c>
    </row>
    <row r="363" spans="1:17" x14ac:dyDescent="0.2">
      <c r="A363" s="11">
        <v>337</v>
      </c>
      <c r="C363" s="11"/>
      <c r="D363" s="13" t="e">
        <f>VLOOKUP(C363,'Nhân viên'!$B$5:$C$48,2,0)</f>
        <v>#N/A</v>
      </c>
      <c r="F363" s="15"/>
      <c r="G363" s="13"/>
      <c r="H363" s="13"/>
      <c r="I363" s="13"/>
      <c r="L363" s="13" t="e">
        <f>VLOOKUP(J363,'Hàng hóa'!$C$5:$D$50,2,0)</f>
        <v>#N/A</v>
      </c>
      <c r="M363" s="17" t="e">
        <f>VLOOKUP(J363,'Hàng hóa'!$C$5:$H$22,6,0)</f>
        <v>#N/A</v>
      </c>
      <c r="N363" s="17" t="e">
        <f t="shared" si="14"/>
        <v>#N/A</v>
      </c>
      <c r="O363" s="18"/>
      <c r="P363" s="17" t="e">
        <f t="shared" si="15"/>
        <v>#N/A</v>
      </c>
      <c r="Q363" s="13" t="e">
        <f>VLOOKUP(I363,'[1]Nhân viên'!$E$20:$F$41,2,0)</f>
        <v>#N/A</v>
      </c>
    </row>
    <row r="364" spans="1:17" x14ac:dyDescent="0.2">
      <c r="A364" s="11">
        <v>338</v>
      </c>
      <c r="C364" s="11"/>
      <c r="D364" s="13" t="e">
        <f>VLOOKUP(C364,'Nhân viên'!$B$5:$C$48,2,0)</f>
        <v>#N/A</v>
      </c>
      <c r="F364" s="15"/>
      <c r="G364" s="13"/>
      <c r="H364" s="13"/>
      <c r="I364" s="13"/>
      <c r="L364" s="13" t="e">
        <f>VLOOKUP(J364,'Hàng hóa'!$C$5:$D$50,2,0)</f>
        <v>#N/A</v>
      </c>
      <c r="M364" s="17" t="e">
        <f>VLOOKUP(J364,'Hàng hóa'!$C$5:$H$22,6,0)</f>
        <v>#N/A</v>
      </c>
      <c r="N364" s="17" t="e">
        <f t="shared" si="14"/>
        <v>#N/A</v>
      </c>
      <c r="O364" s="18"/>
      <c r="P364" s="17" t="e">
        <f t="shared" si="15"/>
        <v>#N/A</v>
      </c>
      <c r="Q364" s="13" t="e">
        <f>VLOOKUP(I364,'[1]Nhân viên'!$E$20:$F$41,2,0)</f>
        <v>#N/A</v>
      </c>
    </row>
    <row r="365" spans="1:17" x14ac:dyDescent="0.2">
      <c r="A365" s="11">
        <v>339</v>
      </c>
      <c r="C365" s="11"/>
      <c r="D365" s="13" t="e">
        <f>VLOOKUP(C365,'Nhân viên'!$B$5:$C$48,2,0)</f>
        <v>#N/A</v>
      </c>
      <c r="F365" s="15"/>
      <c r="G365" s="13"/>
      <c r="H365" s="13"/>
      <c r="I365" s="13"/>
      <c r="L365" s="13" t="e">
        <f>VLOOKUP(J365,'Hàng hóa'!$C$5:$D$50,2,0)</f>
        <v>#N/A</v>
      </c>
      <c r="M365" s="17" t="e">
        <f>VLOOKUP(J365,'Hàng hóa'!$C$5:$H$22,6,0)</f>
        <v>#N/A</v>
      </c>
      <c r="N365" s="17" t="e">
        <f t="shared" si="14"/>
        <v>#N/A</v>
      </c>
      <c r="O365" s="18"/>
      <c r="P365" s="17" t="e">
        <f t="shared" si="15"/>
        <v>#N/A</v>
      </c>
      <c r="Q365" s="13" t="e">
        <f>VLOOKUP(I365,'[1]Nhân viên'!$E$20:$F$41,2,0)</f>
        <v>#N/A</v>
      </c>
    </row>
    <row r="366" spans="1:17" x14ac:dyDescent="0.2">
      <c r="A366" s="11">
        <v>340</v>
      </c>
      <c r="D366" s="13" t="e">
        <f>VLOOKUP(C366,'Nhân viên'!$B$5:$C$48,2,0)</f>
        <v>#N/A</v>
      </c>
      <c r="F366" s="15"/>
      <c r="G366" s="13"/>
      <c r="H366" s="13"/>
      <c r="I366" s="13"/>
      <c r="L366" s="13" t="e">
        <f>VLOOKUP(J366,'Hàng hóa'!$C$5:$D$50,2,0)</f>
        <v>#N/A</v>
      </c>
      <c r="M366" s="17" t="e">
        <f>VLOOKUP(J366,'Hàng hóa'!$C$5:$H$22,6,0)</f>
        <v>#N/A</v>
      </c>
      <c r="N366" s="17" t="e">
        <f t="shared" si="14"/>
        <v>#N/A</v>
      </c>
      <c r="O366" s="18"/>
      <c r="P366" s="17" t="e">
        <f t="shared" si="15"/>
        <v>#N/A</v>
      </c>
      <c r="Q366" s="13" t="e">
        <f>VLOOKUP(I366,'[1]Nhân viên'!$E$20:$F$41,2,0)</f>
        <v>#N/A</v>
      </c>
    </row>
    <row r="367" spans="1:17" x14ac:dyDescent="0.2">
      <c r="A367" s="11">
        <v>341</v>
      </c>
      <c r="D367" s="13" t="e">
        <f>VLOOKUP(C367,'Nhân viên'!$B$5:$C$48,2,0)</f>
        <v>#N/A</v>
      </c>
      <c r="G367" s="13"/>
      <c r="I367" s="13"/>
      <c r="L367" s="13" t="e">
        <f>VLOOKUP(J367,'Hàng hóa'!$C$5:$D$50,2,0)</f>
        <v>#N/A</v>
      </c>
      <c r="M367" s="17" t="e">
        <f>VLOOKUP(J367,'Hàng hóa'!$C$5:$H$22,6,0)</f>
        <v>#N/A</v>
      </c>
      <c r="N367" s="17" t="e">
        <f t="shared" si="14"/>
        <v>#N/A</v>
      </c>
      <c r="O367" s="18"/>
      <c r="P367" s="17" t="e">
        <f t="shared" si="15"/>
        <v>#N/A</v>
      </c>
      <c r="Q367" s="13" t="e">
        <f>VLOOKUP(I367,'[1]Nhân viên'!$E$20:$F$41,2,0)</f>
        <v>#N/A</v>
      </c>
    </row>
    <row r="368" spans="1:17" x14ac:dyDescent="0.2">
      <c r="A368" s="11">
        <v>342</v>
      </c>
      <c r="D368" s="13" t="e">
        <f>VLOOKUP(C368,'Nhân viên'!$B$5:$C$48,2,0)</f>
        <v>#N/A</v>
      </c>
      <c r="G368" s="13"/>
      <c r="I368" s="13"/>
      <c r="L368" s="13" t="e">
        <f>VLOOKUP(J368,'Hàng hóa'!$C$5:$D$50,2,0)</f>
        <v>#N/A</v>
      </c>
      <c r="M368" s="17" t="e">
        <f>VLOOKUP(J368,'Hàng hóa'!$C$5:$H$22,6,0)</f>
        <v>#N/A</v>
      </c>
      <c r="N368" s="17" t="e">
        <f t="shared" si="14"/>
        <v>#N/A</v>
      </c>
      <c r="O368" s="18"/>
      <c r="P368" s="17" t="e">
        <f t="shared" si="15"/>
        <v>#N/A</v>
      </c>
      <c r="Q368" s="13" t="e">
        <f>VLOOKUP(I368,'[1]Nhân viên'!$E$20:$F$41,2,0)</f>
        <v>#N/A</v>
      </c>
    </row>
    <row r="369" spans="1:17" x14ac:dyDescent="0.2">
      <c r="A369" s="11">
        <v>343</v>
      </c>
      <c r="D369" s="13" t="e">
        <f>VLOOKUP(C369,'Nhân viên'!$B$5:$C$48,2,0)</f>
        <v>#N/A</v>
      </c>
      <c r="G369" s="13"/>
      <c r="I369" s="13"/>
      <c r="L369" s="13" t="e">
        <f>VLOOKUP(J369,'Hàng hóa'!$C$5:$D$50,2,0)</f>
        <v>#N/A</v>
      </c>
      <c r="M369" s="17" t="e">
        <f>VLOOKUP(J369,'Hàng hóa'!$C$5:$H$22,6,0)</f>
        <v>#N/A</v>
      </c>
      <c r="N369" s="17" t="e">
        <f t="shared" si="14"/>
        <v>#N/A</v>
      </c>
      <c r="O369" s="18"/>
      <c r="P369" s="17" t="e">
        <f t="shared" si="15"/>
        <v>#N/A</v>
      </c>
      <c r="Q369" s="13" t="e">
        <f>VLOOKUP(I369,'[1]Nhân viên'!$E$20:$F$41,2,0)</f>
        <v>#N/A</v>
      </c>
    </row>
    <row r="370" spans="1:17" x14ac:dyDescent="0.2">
      <c r="A370" s="11">
        <v>344</v>
      </c>
      <c r="D370" s="13" t="e">
        <f>VLOOKUP(C370,'Nhân viên'!$B$5:$C$48,2,0)</f>
        <v>#N/A</v>
      </c>
      <c r="G370" s="13"/>
      <c r="I370" s="13"/>
      <c r="L370" s="13" t="e">
        <f>VLOOKUP(J370,'Hàng hóa'!$C$5:$D$50,2,0)</f>
        <v>#N/A</v>
      </c>
      <c r="M370" s="17" t="e">
        <f>VLOOKUP(J370,'Hàng hóa'!$C$5:$H$22,6,0)</f>
        <v>#N/A</v>
      </c>
      <c r="N370" s="17" t="e">
        <f t="shared" si="14"/>
        <v>#N/A</v>
      </c>
      <c r="O370" s="18"/>
      <c r="P370" s="17" t="e">
        <f t="shared" si="15"/>
        <v>#N/A</v>
      </c>
      <c r="Q370" s="13" t="e">
        <f>VLOOKUP(I370,'[1]Nhân viên'!$E$20:$F$41,2,0)</f>
        <v>#N/A</v>
      </c>
    </row>
    <row r="371" spans="1:17" x14ac:dyDescent="0.2">
      <c r="A371" s="11">
        <v>345</v>
      </c>
      <c r="D371" s="13" t="e">
        <f>VLOOKUP(C371,'Nhân viên'!$B$5:$C$48,2,0)</f>
        <v>#N/A</v>
      </c>
      <c r="G371" s="13"/>
      <c r="I371" s="13"/>
      <c r="L371" s="13" t="e">
        <f>VLOOKUP(J371,'Hàng hóa'!$C$5:$D$50,2,0)</f>
        <v>#N/A</v>
      </c>
      <c r="M371" s="17" t="e">
        <f>VLOOKUP(J371,'Hàng hóa'!$C$5:$H$22,6,0)</f>
        <v>#N/A</v>
      </c>
      <c r="N371" s="17" t="e">
        <f t="shared" si="14"/>
        <v>#N/A</v>
      </c>
      <c r="O371" s="18"/>
      <c r="P371" s="17" t="e">
        <f t="shared" si="15"/>
        <v>#N/A</v>
      </c>
      <c r="Q371" s="13" t="e">
        <f>VLOOKUP(I371,'[1]Nhân viên'!$E$20:$F$41,2,0)</f>
        <v>#N/A</v>
      </c>
    </row>
    <row r="372" spans="1:17" x14ac:dyDescent="0.2">
      <c r="A372" s="11">
        <v>346</v>
      </c>
      <c r="D372" s="13" t="e">
        <f>VLOOKUP(C372,'Nhân viên'!$B$5:$C$48,2,0)</f>
        <v>#N/A</v>
      </c>
      <c r="G372" s="13"/>
      <c r="I372" s="13"/>
      <c r="L372" s="13" t="e">
        <f>VLOOKUP(J372,'Hàng hóa'!$C$5:$D$50,2,0)</f>
        <v>#N/A</v>
      </c>
      <c r="M372" s="17" t="e">
        <f>VLOOKUP(J372,'Hàng hóa'!$C$5:$H$22,6,0)</f>
        <v>#N/A</v>
      </c>
      <c r="N372" s="17" t="e">
        <f t="shared" si="14"/>
        <v>#N/A</v>
      </c>
      <c r="O372" s="18"/>
      <c r="P372" s="17" t="e">
        <f t="shared" si="15"/>
        <v>#N/A</v>
      </c>
      <c r="Q372" s="13" t="e">
        <f>VLOOKUP(I372,'[1]Nhân viên'!$E$20:$F$41,2,0)</f>
        <v>#N/A</v>
      </c>
    </row>
    <row r="373" spans="1:17" x14ac:dyDescent="0.2">
      <c r="A373" s="11">
        <v>347</v>
      </c>
      <c r="D373" s="13" t="e">
        <f>VLOOKUP(C373,'Nhân viên'!$B$5:$C$48,2,0)</f>
        <v>#N/A</v>
      </c>
      <c r="F373" s="132"/>
      <c r="G373" s="13"/>
      <c r="I373" s="13"/>
      <c r="L373" s="13" t="e">
        <f>VLOOKUP(J373,'Hàng hóa'!$C$5:$D$50,2,0)</f>
        <v>#N/A</v>
      </c>
      <c r="M373" s="17" t="e">
        <f>VLOOKUP(J373,'Hàng hóa'!$C$5:$H$22,6,0)</f>
        <v>#N/A</v>
      </c>
      <c r="N373" s="17" t="e">
        <f t="shared" si="14"/>
        <v>#N/A</v>
      </c>
      <c r="O373" s="18"/>
      <c r="P373" s="17" t="e">
        <f t="shared" si="15"/>
        <v>#N/A</v>
      </c>
      <c r="Q373" s="13" t="e">
        <f>VLOOKUP(I373,'[1]Nhân viên'!$E$20:$F$41,2,0)</f>
        <v>#N/A</v>
      </c>
    </row>
    <row r="374" spans="1:17" x14ac:dyDescent="0.2">
      <c r="A374" s="11">
        <v>348</v>
      </c>
      <c r="D374" s="13" t="e">
        <f>VLOOKUP(C374,'Nhân viên'!$B$5:$C$48,2,0)</f>
        <v>#N/A</v>
      </c>
      <c r="F374" s="132"/>
      <c r="G374" s="13"/>
      <c r="I374" s="13"/>
      <c r="L374" s="13" t="e">
        <f>VLOOKUP(J374,'Hàng hóa'!$C$5:$D$50,2,0)</f>
        <v>#N/A</v>
      </c>
      <c r="M374" s="17" t="e">
        <f>VLOOKUP(J374,'Hàng hóa'!$C$5:$H$22,6,0)</f>
        <v>#N/A</v>
      </c>
      <c r="N374" s="17" t="e">
        <f t="shared" si="14"/>
        <v>#N/A</v>
      </c>
      <c r="O374" s="18"/>
      <c r="P374" s="17" t="e">
        <f t="shared" si="15"/>
        <v>#N/A</v>
      </c>
      <c r="Q374" s="13" t="e">
        <f>VLOOKUP(I374,'[1]Nhân viên'!$E$20:$F$41,2,0)</f>
        <v>#N/A</v>
      </c>
    </row>
    <row r="375" spans="1:17" x14ac:dyDescent="0.2">
      <c r="A375" s="11">
        <v>349</v>
      </c>
      <c r="D375" s="13" t="e">
        <f>VLOOKUP(C375,'Nhân viên'!$B$5:$C$48,2,0)</f>
        <v>#N/A</v>
      </c>
      <c r="F375" s="132"/>
      <c r="G375" s="13"/>
      <c r="I375" s="13"/>
      <c r="L375" s="13" t="e">
        <f>VLOOKUP(J375,'Hàng hóa'!$C$5:$D$50,2,0)</f>
        <v>#N/A</v>
      </c>
      <c r="M375" s="17" t="e">
        <f>VLOOKUP(J375,'Hàng hóa'!$C$5:$H$22,6,0)</f>
        <v>#N/A</v>
      </c>
      <c r="N375" s="17" t="e">
        <f t="shared" si="14"/>
        <v>#N/A</v>
      </c>
      <c r="O375" s="18"/>
      <c r="P375" s="17" t="e">
        <f t="shared" si="15"/>
        <v>#N/A</v>
      </c>
      <c r="Q375" s="13" t="e">
        <f>VLOOKUP(I375,'[1]Nhân viên'!$E$20:$F$41,2,0)</f>
        <v>#N/A</v>
      </c>
    </row>
    <row r="376" spans="1:17" x14ac:dyDescent="0.2">
      <c r="A376" s="11">
        <v>350</v>
      </c>
      <c r="C376" s="11"/>
      <c r="D376" s="13" t="e">
        <f>VLOOKUP(C376,'Nhân viên'!$B$5:$C$48,2,0)</f>
        <v>#N/A</v>
      </c>
      <c r="F376" s="132"/>
      <c r="G376" s="13"/>
      <c r="H376" s="13"/>
      <c r="I376" s="13"/>
      <c r="L376" s="13" t="e">
        <f>VLOOKUP(J376,'Hàng hóa'!$C$5:$D$50,2,0)</f>
        <v>#N/A</v>
      </c>
      <c r="M376" s="17" t="e">
        <f>VLOOKUP(J376,'Hàng hóa'!$C$5:$H$22,6,0)</f>
        <v>#N/A</v>
      </c>
      <c r="N376" s="17" t="e">
        <f t="shared" si="14"/>
        <v>#N/A</v>
      </c>
      <c r="O376" s="18"/>
      <c r="P376" s="17" t="e">
        <f t="shared" si="15"/>
        <v>#N/A</v>
      </c>
      <c r="Q376" s="13" t="e">
        <f>VLOOKUP(I376,'[1]Nhân viên'!$E$20:$F$41,2,0)</f>
        <v>#N/A</v>
      </c>
    </row>
    <row r="377" spans="1:17" x14ac:dyDescent="0.2">
      <c r="A377" s="11">
        <v>351</v>
      </c>
      <c r="C377" s="11"/>
      <c r="D377" s="13" t="e">
        <f>VLOOKUP(C377,'Nhân viên'!$B$5:$C$48,2,0)</f>
        <v>#N/A</v>
      </c>
      <c r="F377" s="132"/>
      <c r="G377" s="13"/>
      <c r="H377" s="13"/>
      <c r="I377" s="13"/>
      <c r="L377" s="13" t="e">
        <f>VLOOKUP(J377,'Hàng hóa'!$C$5:$D$50,2,0)</f>
        <v>#N/A</v>
      </c>
      <c r="M377" s="17" t="e">
        <f>VLOOKUP(J377,'Hàng hóa'!$C$5:$H$22,6,0)</f>
        <v>#N/A</v>
      </c>
      <c r="N377" s="17" t="e">
        <f t="shared" si="14"/>
        <v>#N/A</v>
      </c>
      <c r="O377" s="18"/>
      <c r="P377" s="17" t="e">
        <f t="shared" si="15"/>
        <v>#N/A</v>
      </c>
      <c r="Q377" s="13" t="e">
        <f>VLOOKUP(I377,'[1]Nhân viên'!$E$20:$F$41,2,0)</f>
        <v>#N/A</v>
      </c>
    </row>
    <row r="378" spans="1:17" x14ac:dyDescent="0.2">
      <c r="A378" s="11">
        <v>352</v>
      </c>
      <c r="C378" s="11"/>
      <c r="D378" s="13" t="e">
        <f>VLOOKUP(C378,'Nhân viên'!$B$5:$C$48,2,0)</f>
        <v>#N/A</v>
      </c>
      <c r="F378" s="132"/>
      <c r="G378" s="13"/>
      <c r="H378" s="13"/>
      <c r="I378" s="13"/>
      <c r="L378" s="13" t="e">
        <f>VLOOKUP(J378,'Hàng hóa'!$C$5:$D$50,2,0)</f>
        <v>#N/A</v>
      </c>
      <c r="M378" s="17" t="e">
        <f>VLOOKUP(J378,'Hàng hóa'!$C$5:$H$22,6,0)</f>
        <v>#N/A</v>
      </c>
      <c r="N378" s="17" t="e">
        <f t="shared" si="14"/>
        <v>#N/A</v>
      </c>
      <c r="O378" s="18"/>
      <c r="P378" s="17" t="e">
        <f t="shared" si="15"/>
        <v>#N/A</v>
      </c>
      <c r="Q378" s="13" t="e">
        <f>VLOOKUP(I378,'[1]Nhân viên'!$E$20:$F$41,2,0)</f>
        <v>#N/A</v>
      </c>
    </row>
    <row r="379" spans="1:17" x14ac:dyDescent="0.2">
      <c r="A379" s="11">
        <v>353</v>
      </c>
      <c r="D379" s="13" t="e">
        <f>VLOOKUP(C379,'Nhân viên'!$B$5:$C$48,2,0)</f>
        <v>#N/A</v>
      </c>
      <c r="F379" s="132"/>
      <c r="G379" s="13"/>
      <c r="H379" s="13"/>
      <c r="I379" s="13"/>
      <c r="L379" s="13" t="e">
        <f>VLOOKUP(J379,'Hàng hóa'!$C$5:$D$50,2,0)</f>
        <v>#N/A</v>
      </c>
      <c r="M379" s="17" t="e">
        <f>VLOOKUP(J379,'Hàng hóa'!$C$5:$H$22,6,0)</f>
        <v>#N/A</v>
      </c>
      <c r="N379" s="17" t="e">
        <f t="shared" si="14"/>
        <v>#N/A</v>
      </c>
      <c r="O379" s="18"/>
      <c r="P379" s="17" t="e">
        <f t="shared" si="15"/>
        <v>#N/A</v>
      </c>
      <c r="Q379" s="13" t="e">
        <f>VLOOKUP(I379,'[1]Nhân viên'!$E$20:$F$41,2,0)</f>
        <v>#N/A</v>
      </c>
    </row>
    <row r="380" spans="1:17" s="252" customFormat="1" x14ac:dyDescent="0.2">
      <c r="A380" s="155">
        <v>354</v>
      </c>
      <c r="B380" s="253"/>
      <c r="C380" s="251"/>
      <c r="D380" s="225" t="e">
        <f>VLOOKUP(C380,'Nhân viên'!$B$5:$C$48,2,0)</f>
        <v>#N/A</v>
      </c>
      <c r="E380" s="251"/>
      <c r="F380" s="254"/>
      <c r="G380" s="225"/>
      <c r="H380" s="225"/>
      <c r="I380" s="225"/>
      <c r="J380" s="155"/>
      <c r="K380" s="155"/>
      <c r="L380" s="225" t="e">
        <f>VLOOKUP(J380,'Hàng hóa'!$C$5:$D$50,2,0)</f>
        <v>#N/A</v>
      </c>
      <c r="M380" s="226" t="e">
        <f>VLOOKUP(J380,'Hàng hóa'!$C$5:$H$22,6,0)</f>
        <v>#N/A</v>
      </c>
      <c r="N380" s="226" t="e">
        <f t="shared" si="14"/>
        <v>#N/A</v>
      </c>
      <c r="O380" s="227"/>
      <c r="P380" s="226" t="e">
        <f t="shared" si="15"/>
        <v>#N/A</v>
      </c>
      <c r="Q380" s="225" t="e">
        <f>VLOOKUP(I380,'[1]Nhân viên'!$E$20:$F$41,2,0)</f>
        <v>#N/A</v>
      </c>
    </row>
    <row r="381" spans="1:17" x14ac:dyDescent="0.2">
      <c r="A381" s="11">
        <v>355</v>
      </c>
      <c r="D381" s="13" t="e">
        <f>VLOOKUP(C381,'Nhân viên'!$B$5:$C$48,2,0)</f>
        <v>#N/A</v>
      </c>
      <c r="G381" s="13"/>
      <c r="H381" s="13"/>
      <c r="I381" s="13"/>
      <c r="L381" s="13" t="e">
        <f>VLOOKUP(J381,'Hàng hóa'!$C$5:$D$50,2,0)</f>
        <v>#N/A</v>
      </c>
      <c r="M381" s="17" t="e">
        <f>VLOOKUP(J381,'Hàng hóa'!$C$5:$H$22,6,0)</f>
        <v>#N/A</v>
      </c>
      <c r="N381" s="17" t="e">
        <f t="shared" si="14"/>
        <v>#N/A</v>
      </c>
      <c r="O381" s="18"/>
      <c r="P381" s="17" t="e">
        <f t="shared" si="15"/>
        <v>#N/A</v>
      </c>
      <c r="Q381" s="13" t="e">
        <f>VLOOKUP(I381,'[1]Nhân viên'!$E$20:$F$41,2,0)</f>
        <v>#N/A</v>
      </c>
    </row>
    <row r="382" spans="1:17" x14ac:dyDescent="0.2">
      <c r="A382" s="11">
        <v>356</v>
      </c>
      <c r="D382" s="13" t="e">
        <f>VLOOKUP(C382,'Nhân viên'!$B$5:$C$48,2,0)</f>
        <v>#N/A</v>
      </c>
      <c r="G382" s="13"/>
      <c r="H382" s="13"/>
      <c r="I382" s="13"/>
      <c r="L382" s="13" t="e">
        <f>VLOOKUP(J382,'Hàng hóa'!$C$5:$D$50,2,0)</f>
        <v>#N/A</v>
      </c>
      <c r="M382" s="17" t="e">
        <f>VLOOKUP(J382,'Hàng hóa'!$C$5:$H$22,6,0)</f>
        <v>#N/A</v>
      </c>
      <c r="N382" s="17" t="e">
        <f t="shared" si="14"/>
        <v>#N/A</v>
      </c>
      <c r="O382" s="18"/>
      <c r="P382" s="17" t="e">
        <f t="shared" si="15"/>
        <v>#N/A</v>
      </c>
      <c r="Q382" s="13" t="e">
        <f>VLOOKUP(I382,'[1]Nhân viên'!$E$20:$F$41,2,0)</f>
        <v>#N/A</v>
      </c>
    </row>
    <row r="383" spans="1:17" x14ac:dyDescent="0.2">
      <c r="A383" s="11">
        <v>357</v>
      </c>
      <c r="D383" s="13" t="e">
        <f>VLOOKUP(C383,'Nhân viên'!$B$5:$C$48,2,0)</f>
        <v>#N/A</v>
      </c>
      <c r="G383" s="13"/>
      <c r="H383" s="13"/>
      <c r="I383" s="13"/>
      <c r="L383" s="13" t="e">
        <f>VLOOKUP(J383,'Hàng hóa'!$C$5:$D$50,2,0)</f>
        <v>#N/A</v>
      </c>
      <c r="M383" s="17" t="e">
        <f>VLOOKUP(J383,'Hàng hóa'!$C$5:$H$22,6,0)</f>
        <v>#N/A</v>
      </c>
      <c r="N383" s="17" t="e">
        <f t="shared" si="14"/>
        <v>#N/A</v>
      </c>
      <c r="O383" s="18"/>
      <c r="P383" s="17" t="e">
        <f t="shared" si="15"/>
        <v>#N/A</v>
      </c>
      <c r="Q383" s="13" t="e">
        <f>VLOOKUP(I383,'[1]Nhân viên'!$E$20:$F$41,2,0)</f>
        <v>#N/A</v>
      </c>
    </row>
    <row r="384" spans="1:17" x14ac:dyDescent="0.2">
      <c r="A384" s="11">
        <v>358</v>
      </c>
      <c r="D384" s="13" t="e">
        <f>VLOOKUP(C384,'Nhân viên'!$B$5:$C$48,2,0)</f>
        <v>#N/A</v>
      </c>
      <c r="G384" s="13"/>
      <c r="H384" s="13"/>
      <c r="I384" s="13"/>
      <c r="L384" s="13" t="e">
        <f>VLOOKUP(J384,'Hàng hóa'!$C$5:$D$50,2,0)</f>
        <v>#N/A</v>
      </c>
      <c r="M384" s="17" t="e">
        <f>VLOOKUP(J384,'Hàng hóa'!$C$5:$H$22,6,0)</f>
        <v>#N/A</v>
      </c>
      <c r="N384" s="17" t="e">
        <f t="shared" si="14"/>
        <v>#N/A</v>
      </c>
      <c r="O384" s="18"/>
      <c r="P384" s="17" t="e">
        <f t="shared" si="15"/>
        <v>#N/A</v>
      </c>
      <c r="Q384" s="13" t="e">
        <f>VLOOKUP(I384,'[1]Nhân viên'!$E$20:$F$41,2,0)</f>
        <v>#N/A</v>
      </c>
    </row>
    <row r="385" spans="1:17" x14ac:dyDescent="0.2">
      <c r="A385" s="11">
        <v>359</v>
      </c>
      <c r="D385" s="13" t="e">
        <f>VLOOKUP(C385,'Nhân viên'!$B$5:$C$48,2,0)</f>
        <v>#N/A</v>
      </c>
      <c r="G385" s="13"/>
      <c r="H385" s="13"/>
      <c r="I385" s="13"/>
      <c r="L385" s="13" t="e">
        <f>VLOOKUP(J385,'Hàng hóa'!$C$5:$D$50,2,0)</f>
        <v>#N/A</v>
      </c>
      <c r="M385" s="17" t="e">
        <f>VLOOKUP(J385,'Hàng hóa'!$C$5:$H$22,6,0)</f>
        <v>#N/A</v>
      </c>
      <c r="N385" s="17" t="e">
        <f t="shared" si="14"/>
        <v>#N/A</v>
      </c>
      <c r="O385" s="18"/>
      <c r="P385" s="17" t="e">
        <f t="shared" si="15"/>
        <v>#N/A</v>
      </c>
      <c r="Q385" s="13" t="e">
        <f>VLOOKUP(I385,'[1]Nhân viên'!$E$20:$F$41,2,0)</f>
        <v>#N/A</v>
      </c>
    </row>
    <row r="386" spans="1:17" x14ac:dyDescent="0.2">
      <c r="A386" s="11">
        <v>360</v>
      </c>
      <c r="D386" s="13" t="e">
        <f>VLOOKUP(C386,'Nhân viên'!$B$5:$C$48,2,0)</f>
        <v>#N/A</v>
      </c>
      <c r="G386" s="13"/>
      <c r="H386" s="13"/>
      <c r="I386" s="13"/>
      <c r="L386" s="13" t="e">
        <f>VLOOKUP(J386,'Hàng hóa'!$C$5:$D$50,2,0)</f>
        <v>#N/A</v>
      </c>
      <c r="M386" s="17" t="e">
        <f>VLOOKUP(J386,'Hàng hóa'!$C$5:$H$22,6,0)</f>
        <v>#N/A</v>
      </c>
      <c r="N386" s="17" t="e">
        <f t="shared" si="14"/>
        <v>#N/A</v>
      </c>
      <c r="O386" s="18"/>
      <c r="P386" s="17" t="e">
        <f t="shared" si="15"/>
        <v>#N/A</v>
      </c>
      <c r="Q386" s="13" t="e">
        <f>VLOOKUP(I386,'[1]Nhân viên'!$E$20:$F$41,2,0)</f>
        <v>#N/A</v>
      </c>
    </row>
    <row r="387" spans="1:17" x14ac:dyDescent="0.2">
      <c r="A387" s="11">
        <v>361</v>
      </c>
      <c r="D387" s="13" t="e">
        <f>VLOOKUP(C387,'Nhân viên'!$B$5:$C$48,2,0)</f>
        <v>#N/A</v>
      </c>
      <c r="G387" s="13"/>
      <c r="H387" s="13"/>
      <c r="I387" s="13"/>
      <c r="L387" s="13" t="e">
        <f>VLOOKUP(J387,'Hàng hóa'!$C$5:$D$50,2,0)</f>
        <v>#N/A</v>
      </c>
      <c r="M387" s="17" t="e">
        <f>VLOOKUP(J387,'Hàng hóa'!$C$5:$H$22,6,0)</f>
        <v>#N/A</v>
      </c>
      <c r="N387" s="17" t="e">
        <f t="shared" si="14"/>
        <v>#N/A</v>
      </c>
      <c r="O387" s="18"/>
      <c r="P387" s="17" t="e">
        <f t="shared" si="15"/>
        <v>#N/A</v>
      </c>
      <c r="Q387" s="13" t="e">
        <f>VLOOKUP(I387,'[1]Nhân viên'!$E$20:$F$41,2,0)</f>
        <v>#N/A</v>
      </c>
    </row>
    <row r="388" spans="1:17" x14ac:dyDescent="0.2">
      <c r="A388" s="11">
        <v>362</v>
      </c>
      <c r="D388" s="13" t="e">
        <f>VLOOKUP(C388,'Nhân viên'!$B$5:$C$48,2,0)</f>
        <v>#N/A</v>
      </c>
      <c r="G388" s="13"/>
      <c r="H388" s="13"/>
      <c r="I388" s="13"/>
      <c r="L388" s="13" t="e">
        <f>VLOOKUP(J388,'Hàng hóa'!$C$5:$D$50,2,0)</f>
        <v>#N/A</v>
      </c>
      <c r="M388" s="17" t="e">
        <f>VLOOKUP(J388,'Hàng hóa'!$C$5:$H$22,6,0)</f>
        <v>#N/A</v>
      </c>
      <c r="N388" s="17" t="e">
        <f t="shared" si="14"/>
        <v>#N/A</v>
      </c>
      <c r="O388" s="18"/>
      <c r="P388" s="17" t="e">
        <f t="shared" si="15"/>
        <v>#N/A</v>
      </c>
      <c r="Q388" s="13" t="e">
        <f>VLOOKUP(I388,'[1]Nhân viên'!$E$20:$F$41,2,0)</f>
        <v>#N/A</v>
      </c>
    </row>
    <row r="389" spans="1:17" x14ac:dyDescent="0.2">
      <c r="A389" s="11">
        <v>363</v>
      </c>
      <c r="D389" s="13" t="e">
        <f>VLOOKUP(C389,'Nhân viên'!$B$5:$C$48,2,0)</f>
        <v>#N/A</v>
      </c>
      <c r="F389" s="132"/>
      <c r="G389" s="13"/>
      <c r="H389" s="13"/>
      <c r="I389" s="13"/>
      <c r="L389" s="13" t="e">
        <f>VLOOKUP(J389,'Hàng hóa'!$C$5:$D$50,2,0)</f>
        <v>#N/A</v>
      </c>
      <c r="M389" s="17" t="e">
        <f>VLOOKUP(J389,'Hàng hóa'!$C$5:$H$22,6,0)</f>
        <v>#N/A</v>
      </c>
      <c r="N389" s="17" t="e">
        <f t="shared" si="14"/>
        <v>#N/A</v>
      </c>
      <c r="O389" s="18"/>
      <c r="P389" s="17" t="e">
        <f t="shared" si="15"/>
        <v>#N/A</v>
      </c>
      <c r="Q389" s="13" t="e">
        <f>VLOOKUP(I389,'[1]Nhân viên'!$E$20:$F$41,2,0)</f>
        <v>#N/A</v>
      </c>
    </row>
    <row r="390" spans="1:17" x14ac:dyDescent="0.2">
      <c r="A390" s="11">
        <v>364</v>
      </c>
      <c r="D390" s="13" t="e">
        <f>VLOOKUP(C390,'Nhân viên'!$B$5:$C$48,2,0)</f>
        <v>#N/A</v>
      </c>
      <c r="F390" s="132"/>
      <c r="G390" s="13"/>
      <c r="H390" s="13"/>
      <c r="I390" s="13"/>
      <c r="L390" s="13" t="e">
        <f>VLOOKUP(J390,'Hàng hóa'!$C$5:$D$50,2,0)</f>
        <v>#N/A</v>
      </c>
      <c r="M390" s="17" t="e">
        <f>VLOOKUP(J390,'Hàng hóa'!$C$5:$H$22,6,0)</f>
        <v>#N/A</v>
      </c>
      <c r="N390" s="17" t="e">
        <f t="shared" si="14"/>
        <v>#N/A</v>
      </c>
      <c r="O390" s="18"/>
      <c r="P390" s="17" t="e">
        <f t="shared" si="15"/>
        <v>#N/A</v>
      </c>
      <c r="Q390" s="13" t="e">
        <f>VLOOKUP(I390,'[1]Nhân viên'!$E$20:$F$41,2,0)</f>
        <v>#N/A</v>
      </c>
    </row>
    <row r="391" spans="1:17" x14ac:dyDescent="0.2">
      <c r="A391" s="11">
        <v>365</v>
      </c>
      <c r="D391" s="13" t="e">
        <f>VLOOKUP(C391,'Nhân viên'!$B$5:$C$48,2,0)</f>
        <v>#N/A</v>
      </c>
      <c r="F391" s="132"/>
      <c r="G391" s="13"/>
      <c r="H391" s="13"/>
      <c r="I391" s="13"/>
      <c r="L391" s="13" t="e">
        <f>VLOOKUP(J391,'Hàng hóa'!$C$5:$D$50,2,0)</f>
        <v>#N/A</v>
      </c>
      <c r="M391" s="17" t="e">
        <f>VLOOKUP(J391,'Hàng hóa'!$C$5:$H$22,6,0)</f>
        <v>#N/A</v>
      </c>
      <c r="N391" s="17" t="e">
        <f t="shared" si="14"/>
        <v>#N/A</v>
      </c>
      <c r="O391" s="18"/>
      <c r="P391" s="17" t="e">
        <f t="shared" si="15"/>
        <v>#N/A</v>
      </c>
      <c r="Q391" s="13" t="e">
        <f>VLOOKUP(I391,'[1]Nhân viên'!$E$20:$F$41,2,0)</f>
        <v>#N/A</v>
      </c>
    </row>
    <row r="392" spans="1:17" x14ac:dyDescent="0.2">
      <c r="A392" s="11">
        <v>366</v>
      </c>
      <c r="D392" s="13" t="e">
        <f>VLOOKUP(C392,'Nhân viên'!$B$5:$C$48,2,0)</f>
        <v>#N/A</v>
      </c>
      <c r="F392" s="132"/>
      <c r="G392" s="13"/>
      <c r="H392" s="13"/>
      <c r="I392" s="13"/>
      <c r="L392" s="13" t="e">
        <f>VLOOKUP(J392,'Hàng hóa'!$C$5:$D$50,2,0)</f>
        <v>#N/A</v>
      </c>
      <c r="M392" s="17" t="e">
        <f>VLOOKUP(J392,'Hàng hóa'!$C$5:$H$22,6,0)</f>
        <v>#N/A</v>
      </c>
      <c r="N392" s="17" t="e">
        <f t="shared" si="14"/>
        <v>#N/A</v>
      </c>
      <c r="O392" s="18"/>
      <c r="P392" s="17" t="e">
        <f t="shared" si="15"/>
        <v>#N/A</v>
      </c>
      <c r="Q392" s="13" t="e">
        <f>VLOOKUP(I392,'[1]Nhân viên'!$E$20:$F$41,2,0)</f>
        <v>#N/A</v>
      </c>
    </row>
    <row r="393" spans="1:17" x14ac:dyDescent="0.2">
      <c r="A393" s="11">
        <v>367</v>
      </c>
      <c r="D393" s="13" t="e">
        <f>VLOOKUP(C393,'Nhân viên'!$B$5:$C$48,2,0)</f>
        <v>#N/A</v>
      </c>
      <c r="F393" s="132"/>
      <c r="G393" s="13"/>
      <c r="H393" s="13"/>
      <c r="I393" s="13"/>
      <c r="L393" s="13" t="e">
        <f>VLOOKUP(J393,'Hàng hóa'!$C$5:$D$50,2,0)</f>
        <v>#N/A</v>
      </c>
      <c r="M393" s="17" t="e">
        <f>VLOOKUP(J393,'Hàng hóa'!$C$5:$H$22,6,0)</f>
        <v>#N/A</v>
      </c>
      <c r="N393" s="17" t="e">
        <f t="shared" si="14"/>
        <v>#N/A</v>
      </c>
      <c r="O393" s="18"/>
      <c r="P393" s="17" t="e">
        <f t="shared" si="15"/>
        <v>#N/A</v>
      </c>
      <c r="Q393" s="13" t="e">
        <f>VLOOKUP(I393,'[1]Nhân viên'!$E$20:$F$41,2,0)</f>
        <v>#N/A</v>
      </c>
    </row>
    <row r="394" spans="1:17" x14ac:dyDescent="0.2">
      <c r="A394" s="11">
        <v>368</v>
      </c>
      <c r="D394" s="13" t="e">
        <f>VLOOKUP(C394,'Nhân viên'!$B$5:$C$48,2,0)</f>
        <v>#N/A</v>
      </c>
      <c r="F394" s="132"/>
      <c r="G394" s="13"/>
      <c r="H394" s="13"/>
      <c r="I394" s="13"/>
      <c r="L394" s="13" t="e">
        <f>VLOOKUP(J394,'Hàng hóa'!$C$5:$D$50,2,0)</f>
        <v>#N/A</v>
      </c>
      <c r="M394" s="17" t="e">
        <f>VLOOKUP(J394,'Hàng hóa'!$C$5:$H$22,6,0)</f>
        <v>#N/A</v>
      </c>
      <c r="N394" s="17" t="e">
        <f t="shared" si="14"/>
        <v>#N/A</v>
      </c>
      <c r="O394" s="18"/>
      <c r="P394" s="17" t="e">
        <f t="shared" si="15"/>
        <v>#N/A</v>
      </c>
      <c r="Q394" s="13" t="e">
        <f>VLOOKUP(I394,'[1]Nhân viên'!$E$20:$F$41,2,0)</f>
        <v>#N/A</v>
      </c>
    </row>
    <row r="395" spans="1:17" x14ac:dyDescent="0.2">
      <c r="A395" s="11">
        <v>369</v>
      </c>
      <c r="D395" s="13" t="e">
        <f>VLOOKUP(C395,'Nhân viên'!$B$5:$C$48,2,0)</f>
        <v>#N/A</v>
      </c>
      <c r="G395" s="13"/>
      <c r="H395" s="13"/>
      <c r="I395" s="13"/>
      <c r="L395" s="13" t="e">
        <f>VLOOKUP(J395,'Hàng hóa'!$C$5:$D$50,2,0)</f>
        <v>#N/A</v>
      </c>
      <c r="M395" s="17" t="e">
        <f>VLOOKUP(J395,'Hàng hóa'!$C$5:$H$22,6,0)</f>
        <v>#N/A</v>
      </c>
      <c r="N395" s="17" t="e">
        <f t="shared" si="14"/>
        <v>#N/A</v>
      </c>
      <c r="O395" s="18"/>
      <c r="P395" s="17" t="e">
        <f t="shared" si="15"/>
        <v>#N/A</v>
      </c>
      <c r="Q395" s="13" t="e">
        <f>VLOOKUP(I395,'[1]Nhân viên'!$E$20:$F$41,2,0)</f>
        <v>#N/A</v>
      </c>
    </row>
    <row r="396" spans="1:17" x14ac:dyDescent="0.2">
      <c r="A396" s="11">
        <v>370</v>
      </c>
      <c r="D396" s="13" t="e">
        <f>VLOOKUP(C396,'Nhân viên'!$B$5:$C$48,2,0)</f>
        <v>#N/A</v>
      </c>
      <c r="G396" s="13"/>
      <c r="H396" s="13"/>
      <c r="I396" s="13"/>
      <c r="L396" s="13" t="e">
        <f>VLOOKUP(J396,'Hàng hóa'!$C$5:$D$50,2,0)</f>
        <v>#N/A</v>
      </c>
      <c r="M396" s="17" t="e">
        <f>VLOOKUP(J396,'Hàng hóa'!$C$5:$H$22,6,0)</f>
        <v>#N/A</v>
      </c>
      <c r="N396" s="17" t="e">
        <f t="shared" si="14"/>
        <v>#N/A</v>
      </c>
      <c r="O396" s="18"/>
      <c r="P396" s="17" t="e">
        <f t="shared" si="15"/>
        <v>#N/A</v>
      </c>
      <c r="Q396" s="13" t="e">
        <f>VLOOKUP(I396,'[1]Nhân viên'!$E$20:$F$41,2,0)</f>
        <v>#N/A</v>
      </c>
    </row>
    <row r="397" spans="1:17" x14ac:dyDescent="0.2">
      <c r="A397" s="11">
        <v>371</v>
      </c>
      <c r="D397" s="13" t="e">
        <f>VLOOKUP(C397,'Nhân viên'!$B$5:$C$48,2,0)</f>
        <v>#N/A</v>
      </c>
      <c r="G397" s="13"/>
      <c r="H397" s="13"/>
      <c r="I397" s="13"/>
      <c r="L397" s="13" t="e">
        <f>VLOOKUP(J397,'Hàng hóa'!$C$5:$D$50,2,0)</f>
        <v>#N/A</v>
      </c>
      <c r="M397" s="17" t="e">
        <f>VLOOKUP(J397,'Hàng hóa'!$C$5:$H$22,6,0)</f>
        <v>#N/A</v>
      </c>
      <c r="N397" s="17" t="e">
        <f t="shared" si="14"/>
        <v>#N/A</v>
      </c>
      <c r="O397" s="18"/>
      <c r="P397" s="17" t="e">
        <f t="shared" si="15"/>
        <v>#N/A</v>
      </c>
      <c r="Q397" s="13" t="e">
        <f>VLOOKUP(I397,'[1]Nhân viên'!$E$20:$F$41,2,0)</f>
        <v>#N/A</v>
      </c>
    </row>
    <row r="398" spans="1:17" x14ac:dyDescent="0.2">
      <c r="A398" s="11">
        <v>372</v>
      </c>
      <c r="D398" s="13" t="e">
        <f>VLOOKUP(C398,'Nhân viên'!$B$5:$C$48,2,0)</f>
        <v>#N/A</v>
      </c>
      <c r="G398" s="13"/>
      <c r="H398" s="13"/>
      <c r="I398" s="13"/>
      <c r="L398" s="13" t="e">
        <f>VLOOKUP(J398,'Hàng hóa'!$C$5:$D$50,2,0)</f>
        <v>#N/A</v>
      </c>
      <c r="M398" s="17" t="e">
        <f>VLOOKUP(J398,'Hàng hóa'!$C$5:$H$22,6,0)</f>
        <v>#N/A</v>
      </c>
      <c r="N398" s="17" t="e">
        <f t="shared" si="14"/>
        <v>#N/A</v>
      </c>
      <c r="O398" s="18"/>
      <c r="P398" s="17" t="e">
        <f t="shared" si="15"/>
        <v>#N/A</v>
      </c>
      <c r="Q398" s="13" t="e">
        <f>VLOOKUP(I398,'[1]Nhân viên'!$E$20:$F$41,2,0)</f>
        <v>#N/A</v>
      </c>
    </row>
    <row r="399" spans="1:17" x14ac:dyDescent="0.2">
      <c r="A399" s="11">
        <v>373</v>
      </c>
      <c r="D399" s="13" t="e">
        <f>VLOOKUP(C399,'Nhân viên'!$B$5:$C$48,2,0)</f>
        <v>#N/A</v>
      </c>
      <c r="F399" s="132"/>
      <c r="G399" s="13"/>
      <c r="H399" s="13"/>
      <c r="I399" s="13"/>
      <c r="L399" s="13" t="e">
        <f>VLOOKUP(J399,'Hàng hóa'!$C$5:$D$50,2,0)</f>
        <v>#N/A</v>
      </c>
      <c r="M399" s="17" t="e">
        <f>VLOOKUP(J399,'Hàng hóa'!$C$5:$H$22,6,0)</f>
        <v>#N/A</v>
      </c>
      <c r="N399" s="17" t="e">
        <f t="shared" si="14"/>
        <v>#N/A</v>
      </c>
      <c r="O399" s="18"/>
      <c r="P399" s="17" t="e">
        <f t="shared" si="15"/>
        <v>#N/A</v>
      </c>
      <c r="Q399" s="13" t="e">
        <f>VLOOKUP(I399,'[1]Nhân viên'!$E$20:$F$41,2,0)</f>
        <v>#N/A</v>
      </c>
    </row>
    <row r="400" spans="1:17" x14ac:dyDescent="0.2">
      <c r="A400" s="11">
        <v>374</v>
      </c>
      <c r="D400" s="13" t="e">
        <f>VLOOKUP(C400,'Nhân viên'!$B$5:$C$48,2,0)</f>
        <v>#N/A</v>
      </c>
      <c r="F400" s="132"/>
      <c r="G400" s="13"/>
      <c r="H400" s="13"/>
      <c r="I400" s="13"/>
      <c r="L400" s="13" t="e">
        <f>VLOOKUP(J400,'Hàng hóa'!$C$5:$D$50,2,0)</f>
        <v>#N/A</v>
      </c>
      <c r="M400" s="17" t="e">
        <f>VLOOKUP(J400,'Hàng hóa'!$C$5:$H$22,6,0)</f>
        <v>#N/A</v>
      </c>
      <c r="N400" s="17" t="e">
        <f t="shared" si="14"/>
        <v>#N/A</v>
      </c>
      <c r="O400" s="18"/>
      <c r="P400" s="17" t="e">
        <f t="shared" si="15"/>
        <v>#N/A</v>
      </c>
      <c r="Q400" s="13" t="e">
        <f>VLOOKUP(I400,'[1]Nhân viên'!$E$20:$F$41,2,0)</f>
        <v>#N/A</v>
      </c>
    </row>
    <row r="401" spans="1:17" x14ac:dyDescent="0.2">
      <c r="A401" s="11">
        <v>375</v>
      </c>
      <c r="D401" s="13" t="e">
        <f>VLOOKUP(C401,'Nhân viên'!$B$5:$C$48,2,0)</f>
        <v>#N/A</v>
      </c>
      <c r="F401" s="132"/>
      <c r="G401" s="13"/>
      <c r="H401" s="13"/>
      <c r="I401" s="13"/>
      <c r="L401" s="13" t="e">
        <f>VLOOKUP(J401,'Hàng hóa'!$C$5:$D$50,2,0)</f>
        <v>#N/A</v>
      </c>
      <c r="M401" s="17" t="e">
        <f>VLOOKUP(J401,'Hàng hóa'!$C$5:$H$22,6,0)</f>
        <v>#N/A</v>
      </c>
      <c r="N401" s="17" t="e">
        <f t="shared" si="14"/>
        <v>#N/A</v>
      </c>
      <c r="O401" s="18"/>
      <c r="P401" s="17" t="e">
        <f t="shared" si="15"/>
        <v>#N/A</v>
      </c>
      <c r="Q401" s="13" t="e">
        <f>VLOOKUP(I401,'[1]Nhân viên'!$E$20:$F$41,2,0)</f>
        <v>#N/A</v>
      </c>
    </row>
    <row r="402" spans="1:17" x14ac:dyDescent="0.2">
      <c r="A402" s="11">
        <v>376</v>
      </c>
      <c r="D402" s="13" t="e">
        <f>VLOOKUP(C402,'Nhân viên'!$B$5:$C$48,2,0)</f>
        <v>#N/A</v>
      </c>
      <c r="G402" s="13"/>
      <c r="H402" s="13"/>
      <c r="I402" s="13"/>
      <c r="L402" s="13" t="e">
        <f>VLOOKUP(J402,'Hàng hóa'!$C$5:$D$50,2,0)</f>
        <v>#N/A</v>
      </c>
      <c r="M402" s="17" t="e">
        <f>VLOOKUP(J402,'Hàng hóa'!$C$5:$H$22,6,0)</f>
        <v>#N/A</v>
      </c>
      <c r="N402" s="17" t="e">
        <f t="shared" si="14"/>
        <v>#N/A</v>
      </c>
      <c r="O402" s="18"/>
      <c r="P402" s="17" t="e">
        <f t="shared" si="15"/>
        <v>#N/A</v>
      </c>
      <c r="Q402" s="13" t="e">
        <f>VLOOKUP(I402,'[1]Nhân viên'!$E$20:$F$41,2,0)</f>
        <v>#N/A</v>
      </c>
    </row>
    <row r="403" spans="1:17" x14ac:dyDescent="0.2">
      <c r="A403" s="11">
        <v>377</v>
      </c>
      <c r="D403" s="13" t="e">
        <f>VLOOKUP(C403,'Nhân viên'!$B$5:$C$48,2,0)</f>
        <v>#N/A</v>
      </c>
      <c r="G403" s="13"/>
      <c r="H403" s="13"/>
      <c r="I403" s="13"/>
      <c r="L403" s="13" t="e">
        <f>VLOOKUP(J403,'Hàng hóa'!$C$5:$D$50,2,0)</f>
        <v>#N/A</v>
      </c>
      <c r="M403" s="17" t="e">
        <f>VLOOKUP(J403,'Hàng hóa'!$C$5:$H$22,6,0)</f>
        <v>#N/A</v>
      </c>
      <c r="N403" s="17" t="e">
        <f t="shared" si="14"/>
        <v>#N/A</v>
      </c>
      <c r="O403" s="18"/>
      <c r="P403" s="17" t="e">
        <f t="shared" si="15"/>
        <v>#N/A</v>
      </c>
      <c r="Q403" s="13" t="e">
        <f>VLOOKUP(I403,'[1]Nhân viên'!$E$20:$F$41,2,0)</f>
        <v>#N/A</v>
      </c>
    </row>
    <row r="404" spans="1:17" x14ac:dyDescent="0.2">
      <c r="A404" s="11">
        <v>378</v>
      </c>
      <c r="D404" s="13" t="e">
        <f>VLOOKUP(C404,'Nhân viên'!$B$5:$C$48,2,0)</f>
        <v>#N/A</v>
      </c>
      <c r="F404" s="132"/>
      <c r="G404" s="13"/>
      <c r="H404" s="13"/>
      <c r="I404" s="13"/>
      <c r="L404" s="13" t="e">
        <f>VLOOKUP(J404,'Hàng hóa'!$C$5:$D$50,2,0)</f>
        <v>#N/A</v>
      </c>
      <c r="M404" s="17" t="e">
        <f>VLOOKUP(J404,'Hàng hóa'!$C$5:$H$22,6,0)</f>
        <v>#N/A</v>
      </c>
      <c r="N404" s="17" t="e">
        <f t="shared" si="14"/>
        <v>#N/A</v>
      </c>
      <c r="O404" s="18"/>
      <c r="P404" s="17" t="e">
        <f t="shared" si="15"/>
        <v>#N/A</v>
      </c>
      <c r="Q404" s="13" t="e">
        <f>VLOOKUP(I404,'[1]Nhân viên'!$E$20:$F$41,2,0)</f>
        <v>#N/A</v>
      </c>
    </row>
    <row r="405" spans="1:17" x14ac:dyDescent="0.2">
      <c r="A405" s="11">
        <v>379</v>
      </c>
      <c r="D405" s="13" t="e">
        <f>VLOOKUP(C405,'Nhân viên'!$B$5:$C$48,2,0)</f>
        <v>#N/A</v>
      </c>
      <c r="F405" s="132"/>
      <c r="G405" s="225"/>
      <c r="H405" s="225"/>
      <c r="I405" s="225"/>
      <c r="L405" s="13" t="e">
        <f>VLOOKUP(J405,'Hàng hóa'!$C$5:$D$50,2,0)</f>
        <v>#N/A</v>
      </c>
      <c r="M405" s="17" t="e">
        <f>VLOOKUP(J405,'Hàng hóa'!$C$5:$H$22,6,0)</f>
        <v>#N/A</v>
      </c>
      <c r="N405" s="17" t="e">
        <f t="shared" si="14"/>
        <v>#N/A</v>
      </c>
      <c r="O405" s="18"/>
      <c r="P405" s="17" t="e">
        <f t="shared" si="15"/>
        <v>#N/A</v>
      </c>
      <c r="Q405" s="13" t="e">
        <f>VLOOKUP(I405,'[1]Nhân viên'!$E$20:$F$41,2,0)</f>
        <v>#N/A</v>
      </c>
    </row>
    <row r="406" spans="1:17" x14ac:dyDescent="0.2">
      <c r="A406" s="11">
        <v>380</v>
      </c>
      <c r="D406" s="13" t="e">
        <f>VLOOKUP(C406,'Nhân viên'!$B$5:$C$48,2,0)</f>
        <v>#N/A</v>
      </c>
      <c r="F406" s="132"/>
      <c r="G406" s="13"/>
      <c r="H406" s="13"/>
      <c r="I406" s="13"/>
      <c r="L406" s="13" t="e">
        <f>VLOOKUP(J406,'Hàng hóa'!$C$5:$D$50,2,0)</f>
        <v>#N/A</v>
      </c>
      <c r="M406" s="17" t="e">
        <f>VLOOKUP(J406,'Hàng hóa'!$C$5:$H$22,6,0)</f>
        <v>#N/A</v>
      </c>
      <c r="N406" s="17" t="e">
        <f t="shared" si="14"/>
        <v>#N/A</v>
      </c>
      <c r="O406" s="18"/>
      <c r="P406" s="17" t="e">
        <f t="shared" si="15"/>
        <v>#N/A</v>
      </c>
      <c r="Q406" s="13" t="e">
        <f>VLOOKUP(I406,'[1]Nhân viên'!$E$20:$F$41,2,0)</f>
        <v>#N/A</v>
      </c>
    </row>
    <row r="407" spans="1:17" x14ac:dyDescent="0.2">
      <c r="A407" s="11">
        <v>381</v>
      </c>
      <c r="D407" s="13" t="e">
        <f>VLOOKUP(C407,'Nhân viên'!$B$5:$C$48,2,0)</f>
        <v>#N/A</v>
      </c>
      <c r="F407" s="132"/>
      <c r="G407" s="13"/>
      <c r="H407" s="13"/>
      <c r="I407" s="13"/>
      <c r="L407" s="13" t="e">
        <f>VLOOKUP(J407,'Hàng hóa'!$C$5:$D$50,2,0)</f>
        <v>#N/A</v>
      </c>
      <c r="M407" s="17" t="e">
        <f>VLOOKUP(J407,'Hàng hóa'!$C$5:$H$22,6,0)</f>
        <v>#N/A</v>
      </c>
      <c r="N407" s="17" t="e">
        <f t="shared" si="14"/>
        <v>#N/A</v>
      </c>
      <c r="O407" s="18"/>
      <c r="P407" s="17" t="e">
        <f t="shared" si="15"/>
        <v>#N/A</v>
      </c>
      <c r="Q407" s="13" t="e">
        <f>VLOOKUP(I407,'[1]Nhân viên'!$E$20:$F$41,2,0)</f>
        <v>#N/A</v>
      </c>
    </row>
    <row r="408" spans="1:17" x14ac:dyDescent="0.2">
      <c r="A408" s="11">
        <v>382</v>
      </c>
      <c r="D408" s="13" t="e">
        <f>VLOOKUP(C408,'Nhân viên'!$B$5:$C$48,2,0)</f>
        <v>#N/A</v>
      </c>
      <c r="F408" s="132"/>
      <c r="G408" s="13"/>
      <c r="H408" s="13"/>
      <c r="I408" s="13"/>
      <c r="L408" s="13" t="e">
        <f>VLOOKUP(J408,'Hàng hóa'!$C$5:$D$50,2,0)</f>
        <v>#N/A</v>
      </c>
      <c r="M408" s="17" t="e">
        <f>VLOOKUP(J408,'Hàng hóa'!$C$5:$H$22,6,0)</f>
        <v>#N/A</v>
      </c>
      <c r="N408" s="17" t="e">
        <f t="shared" si="14"/>
        <v>#N/A</v>
      </c>
      <c r="O408" s="18"/>
      <c r="P408" s="17" t="e">
        <f t="shared" si="15"/>
        <v>#N/A</v>
      </c>
      <c r="Q408" s="13" t="e">
        <f>VLOOKUP(I408,'[1]Nhân viên'!$E$20:$F$41,2,0)</f>
        <v>#N/A</v>
      </c>
    </row>
    <row r="409" spans="1:17" x14ac:dyDescent="0.2">
      <c r="A409" s="11">
        <v>383</v>
      </c>
      <c r="D409" s="13" t="e">
        <f>VLOOKUP(C409,'Nhân viên'!$B$5:$C$48,2,0)</f>
        <v>#N/A</v>
      </c>
      <c r="F409" s="132"/>
      <c r="G409" s="13"/>
      <c r="H409" s="13"/>
      <c r="I409" s="13"/>
      <c r="L409" s="13" t="e">
        <f>VLOOKUP(J409,'Hàng hóa'!$C$5:$D$50,2,0)</f>
        <v>#N/A</v>
      </c>
      <c r="M409" s="17" t="e">
        <f>VLOOKUP(J409,'Hàng hóa'!$C$5:$H$22,6,0)</f>
        <v>#N/A</v>
      </c>
      <c r="N409" s="17" t="e">
        <f t="shared" si="14"/>
        <v>#N/A</v>
      </c>
      <c r="O409" s="18"/>
      <c r="P409" s="17" t="e">
        <f t="shared" si="15"/>
        <v>#N/A</v>
      </c>
      <c r="Q409" s="13" t="e">
        <f>VLOOKUP(I409,'[1]Nhân viên'!$E$20:$F$41,2,0)</f>
        <v>#N/A</v>
      </c>
    </row>
    <row r="410" spans="1:17" x14ac:dyDescent="0.2">
      <c r="A410" s="11">
        <v>384</v>
      </c>
      <c r="D410" s="13" t="e">
        <f>VLOOKUP(C410,'Nhân viên'!$B$5:$C$48,2,0)</f>
        <v>#N/A</v>
      </c>
      <c r="F410" s="132"/>
      <c r="G410" s="13"/>
      <c r="H410" s="13"/>
      <c r="I410" s="13"/>
      <c r="L410" s="13" t="e">
        <f>VLOOKUP(J410,'Hàng hóa'!$C$5:$D$50,2,0)</f>
        <v>#N/A</v>
      </c>
      <c r="M410" s="17" t="e">
        <f>VLOOKUP(J410,'Hàng hóa'!$C$5:$H$22,6,0)</f>
        <v>#N/A</v>
      </c>
      <c r="N410" s="17" t="e">
        <f t="shared" si="14"/>
        <v>#N/A</v>
      </c>
      <c r="O410" s="18"/>
      <c r="P410" s="17" t="e">
        <f t="shared" si="15"/>
        <v>#N/A</v>
      </c>
      <c r="Q410" s="13" t="e">
        <f>VLOOKUP(I410,'[1]Nhân viên'!$E$20:$F$41,2,0)</f>
        <v>#N/A</v>
      </c>
    </row>
    <row r="411" spans="1:17" x14ac:dyDescent="0.2">
      <c r="A411" s="11">
        <v>385</v>
      </c>
      <c r="D411" s="13" t="e">
        <f>VLOOKUP(C411,'Nhân viên'!$B$5:$C$48,2,0)</f>
        <v>#N/A</v>
      </c>
      <c r="F411" s="132"/>
      <c r="G411" s="13"/>
      <c r="H411" s="13"/>
      <c r="I411" s="13"/>
      <c r="L411" s="13" t="e">
        <f>VLOOKUP(J411,'Hàng hóa'!$C$5:$D$50,2,0)</f>
        <v>#N/A</v>
      </c>
      <c r="M411" s="17" t="e">
        <f>VLOOKUP(J411,'Hàng hóa'!$C$5:$H$22,6,0)</f>
        <v>#N/A</v>
      </c>
      <c r="N411" s="17" t="e">
        <f t="shared" si="14"/>
        <v>#N/A</v>
      </c>
      <c r="O411" s="18"/>
      <c r="P411" s="17" t="e">
        <f t="shared" si="15"/>
        <v>#N/A</v>
      </c>
      <c r="Q411" s="13" t="e">
        <f>VLOOKUP(I411,'[1]Nhân viên'!$E$20:$F$41,2,0)</f>
        <v>#N/A</v>
      </c>
    </row>
    <row r="412" spans="1:17" x14ac:dyDescent="0.2">
      <c r="A412" s="11">
        <v>386</v>
      </c>
      <c r="D412" s="13" t="e">
        <f>VLOOKUP(C412,'Nhân viên'!$B$5:$C$48,2,0)</f>
        <v>#N/A</v>
      </c>
      <c r="F412" s="132"/>
      <c r="G412" s="13"/>
      <c r="H412" s="13"/>
      <c r="I412" s="13"/>
      <c r="L412" s="13" t="e">
        <f>VLOOKUP(J412,'Hàng hóa'!$C$5:$D$50,2,0)</f>
        <v>#N/A</v>
      </c>
      <c r="M412" s="17" t="e">
        <f>VLOOKUP(J412,'Hàng hóa'!$C$5:$H$22,6,0)</f>
        <v>#N/A</v>
      </c>
      <c r="N412" s="17" t="e">
        <f t="shared" si="14"/>
        <v>#N/A</v>
      </c>
      <c r="O412" s="18"/>
      <c r="P412" s="17" t="e">
        <f t="shared" si="15"/>
        <v>#N/A</v>
      </c>
      <c r="Q412" s="13" t="e">
        <f>VLOOKUP(I412,'[1]Nhân viên'!$E$20:$F$41,2,0)</f>
        <v>#N/A</v>
      </c>
    </row>
    <row r="413" spans="1:17" x14ac:dyDescent="0.2">
      <c r="A413" s="11">
        <v>387</v>
      </c>
      <c r="D413" s="13" t="e">
        <f>VLOOKUP(C413,'Nhân viên'!$B$5:$C$48,2,0)</f>
        <v>#N/A</v>
      </c>
      <c r="F413" s="132"/>
      <c r="G413" s="13"/>
      <c r="H413" s="13"/>
      <c r="I413" s="13"/>
      <c r="L413" s="13" t="e">
        <f>VLOOKUP(J413,'Hàng hóa'!$C$5:$D$50,2,0)</f>
        <v>#N/A</v>
      </c>
      <c r="M413" s="17" t="e">
        <f>VLOOKUP(J413,'Hàng hóa'!$C$5:$H$22,6,0)</f>
        <v>#N/A</v>
      </c>
      <c r="N413" s="17" t="e">
        <f t="shared" si="14"/>
        <v>#N/A</v>
      </c>
      <c r="O413" s="18"/>
      <c r="P413" s="17" t="e">
        <f t="shared" si="15"/>
        <v>#N/A</v>
      </c>
      <c r="Q413" s="13" t="e">
        <f>VLOOKUP(I413,'[1]Nhân viên'!$E$20:$F$41,2,0)</f>
        <v>#N/A</v>
      </c>
    </row>
    <row r="414" spans="1:17" x14ac:dyDescent="0.2">
      <c r="A414" s="11">
        <v>388</v>
      </c>
      <c r="D414" s="13" t="e">
        <f>VLOOKUP(C414,'Nhân viên'!$B$5:$C$48,2,0)</f>
        <v>#N/A</v>
      </c>
      <c r="F414" s="132"/>
      <c r="G414" s="13"/>
      <c r="H414" s="13"/>
      <c r="I414" s="13"/>
      <c r="L414" s="13" t="e">
        <f>VLOOKUP(J414,'Hàng hóa'!$C$5:$D$50,2,0)</f>
        <v>#N/A</v>
      </c>
      <c r="M414" s="17" t="e">
        <f>VLOOKUP(J414,'Hàng hóa'!$C$5:$H$22,6,0)</f>
        <v>#N/A</v>
      </c>
      <c r="N414" s="17" t="e">
        <f t="shared" si="14"/>
        <v>#N/A</v>
      </c>
      <c r="O414" s="18"/>
      <c r="P414" s="17" t="e">
        <f t="shared" si="15"/>
        <v>#N/A</v>
      </c>
      <c r="Q414" s="13" t="e">
        <f>VLOOKUP(I414,'[1]Nhân viên'!$E$20:$F$41,2,0)</f>
        <v>#N/A</v>
      </c>
    </row>
    <row r="415" spans="1:17" x14ac:dyDescent="0.2">
      <c r="A415" s="11">
        <v>389</v>
      </c>
      <c r="D415" s="13" t="e">
        <f>VLOOKUP(C415,'Nhân viên'!$B$5:$C$48,2,0)</f>
        <v>#N/A</v>
      </c>
      <c r="F415" s="132"/>
      <c r="G415" s="13"/>
      <c r="H415" s="13"/>
      <c r="I415" s="13"/>
      <c r="L415" s="13" t="e">
        <f>VLOOKUP(J415,'Hàng hóa'!$C$5:$D$50,2,0)</f>
        <v>#N/A</v>
      </c>
      <c r="M415" s="17" t="e">
        <f>VLOOKUP(J415,'Hàng hóa'!$C$5:$H$22,6,0)</f>
        <v>#N/A</v>
      </c>
      <c r="N415" s="17" t="e">
        <f t="shared" si="14"/>
        <v>#N/A</v>
      </c>
      <c r="O415" s="18"/>
      <c r="P415" s="17" t="e">
        <f t="shared" si="15"/>
        <v>#N/A</v>
      </c>
      <c r="Q415" s="13" t="e">
        <f>VLOOKUP(I415,'[1]Nhân viên'!$E$20:$F$41,2,0)</f>
        <v>#N/A</v>
      </c>
    </row>
    <row r="416" spans="1:17" x14ac:dyDescent="0.2">
      <c r="A416" s="11">
        <v>390</v>
      </c>
      <c r="D416" s="13" t="e">
        <f>VLOOKUP(C416,'Nhân viên'!$B$5:$C$48,2,0)</f>
        <v>#N/A</v>
      </c>
      <c r="F416" s="132"/>
      <c r="G416" s="13"/>
      <c r="H416" s="13"/>
      <c r="I416" s="13"/>
      <c r="L416" s="13" t="e">
        <f>VLOOKUP(J416,'Hàng hóa'!$C$5:$D$50,2,0)</f>
        <v>#N/A</v>
      </c>
      <c r="M416" s="17" t="e">
        <f>VLOOKUP(J416,'Hàng hóa'!$C$5:$H$22,6,0)</f>
        <v>#N/A</v>
      </c>
      <c r="N416" s="17" t="e">
        <f t="shared" si="14"/>
        <v>#N/A</v>
      </c>
      <c r="O416" s="18"/>
      <c r="P416" s="17" t="e">
        <f t="shared" si="15"/>
        <v>#N/A</v>
      </c>
      <c r="Q416" s="13" t="e">
        <f>VLOOKUP(I416,'[1]Nhân viên'!$E$20:$F$41,2,0)</f>
        <v>#N/A</v>
      </c>
    </row>
    <row r="417" spans="1:17" x14ac:dyDescent="0.2">
      <c r="A417" s="11">
        <v>391</v>
      </c>
      <c r="D417" s="13" t="e">
        <f>VLOOKUP(C417,'Nhân viên'!$B$5:$C$48,2,0)</f>
        <v>#N/A</v>
      </c>
      <c r="F417" s="132"/>
      <c r="G417" s="13"/>
      <c r="H417" s="13"/>
      <c r="I417" s="13"/>
      <c r="L417" s="13" t="e">
        <f>VLOOKUP(J417,'Hàng hóa'!$C$5:$D$50,2,0)</f>
        <v>#N/A</v>
      </c>
      <c r="M417" s="17" t="e">
        <f>VLOOKUP(J417,'Hàng hóa'!$C$5:$H$22,6,0)</f>
        <v>#N/A</v>
      </c>
      <c r="N417" s="17" t="e">
        <f t="shared" si="14"/>
        <v>#N/A</v>
      </c>
      <c r="O417" s="18"/>
      <c r="P417" s="17" t="e">
        <f t="shared" si="15"/>
        <v>#N/A</v>
      </c>
      <c r="Q417" s="13" t="e">
        <f>VLOOKUP(I417,'[1]Nhân viên'!$E$20:$F$41,2,0)</f>
        <v>#N/A</v>
      </c>
    </row>
    <row r="418" spans="1:17" x14ac:dyDescent="0.2">
      <c r="A418" s="11">
        <v>392</v>
      </c>
      <c r="D418" s="13" t="e">
        <f>VLOOKUP(C418,'Nhân viên'!$B$5:$C$48,2,0)</f>
        <v>#N/A</v>
      </c>
      <c r="F418" s="132"/>
      <c r="G418" s="13"/>
      <c r="H418" s="13"/>
      <c r="I418" s="13"/>
      <c r="L418" s="13" t="e">
        <f>VLOOKUP(J418,'Hàng hóa'!$C$5:$D$50,2,0)</f>
        <v>#N/A</v>
      </c>
      <c r="M418" s="17" t="e">
        <f>VLOOKUP(J418,'Hàng hóa'!$C$5:$H$22,6,0)</f>
        <v>#N/A</v>
      </c>
      <c r="N418" s="17" t="e">
        <f t="shared" si="14"/>
        <v>#N/A</v>
      </c>
      <c r="O418" s="18"/>
      <c r="P418" s="17" t="e">
        <f t="shared" si="15"/>
        <v>#N/A</v>
      </c>
      <c r="Q418" s="13" t="e">
        <f>VLOOKUP(I418,'[1]Nhân viên'!$E$20:$F$41,2,0)</f>
        <v>#N/A</v>
      </c>
    </row>
    <row r="419" spans="1:17" x14ac:dyDescent="0.2">
      <c r="A419" s="11">
        <v>393</v>
      </c>
      <c r="D419" s="13" t="e">
        <f>VLOOKUP(C419,'Nhân viên'!$B$5:$C$48,2,0)</f>
        <v>#N/A</v>
      </c>
      <c r="F419" s="132"/>
      <c r="G419" s="13"/>
      <c r="H419" s="13"/>
      <c r="I419" s="13"/>
      <c r="L419" s="13" t="e">
        <f>VLOOKUP(J419,'Hàng hóa'!$C$5:$D$50,2,0)</f>
        <v>#N/A</v>
      </c>
      <c r="M419" s="17" t="e">
        <f>VLOOKUP(J419,'Hàng hóa'!$C$5:$H$22,6,0)</f>
        <v>#N/A</v>
      </c>
      <c r="N419" s="17" t="e">
        <f t="shared" si="14"/>
        <v>#N/A</v>
      </c>
      <c r="O419" s="18"/>
      <c r="P419" s="17" t="e">
        <f t="shared" si="15"/>
        <v>#N/A</v>
      </c>
      <c r="Q419" s="13" t="e">
        <f>VLOOKUP(I419,'[1]Nhân viên'!$E$20:$F$41,2,0)</f>
        <v>#N/A</v>
      </c>
    </row>
    <row r="420" spans="1:17" x14ac:dyDescent="0.2">
      <c r="A420" s="11">
        <v>394</v>
      </c>
      <c r="D420" s="13" t="e">
        <f>VLOOKUP(C420,'Nhân viên'!$B$5:$C$48,2,0)</f>
        <v>#N/A</v>
      </c>
      <c r="F420" s="132"/>
      <c r="G420" s="13"/>
      <c r="H420" s="13"/>
      <c r="I420" s="13"/>
      <c r="L420" s="13" t="e">
        <f>VLOOKUP(J420,'Hàng hóa'!$C$5:$D$50,2,0)</f>
        <v>#N/A</v>
      </c>
      <c r="M420" s="17" t="e">
        <f>VLOOKUP(J420,'Hàng hóa'!$C$5:$H$22,6,0)</f>
        <v>#N/A</v>
      </c>
      <c r="N420" s="17" t="e">
        <f t="shared" si="14"/>
        <v>#N/A</v>
      </c>
      <c r="O420" s="18"/>
      <c r="P420" s="17" t="e">
        <f t="shared" si="15"/>
        <v>#N/A</v>
      </c>
      <c r="Q420" s="13" t="e">
        <f>VLOOKUP(I420,'[1]Nhân viên'!$E$20:$F$41,2,0)</f>
        <v>#N/A</v>
      </c>
    </row>
    <row r="421" spans="1:17" x14ac:dyDescent="0.2">
      <c r="A421" s="11">
        <v>395</v>
      </c>
      <c r="D421" s="13" t="e">
        <f>VLOOKUP(C421,'Nhân viên'!$B$5:$C$48,2,0)</f>
        <v>#N/A</v>
      </c>
      <c r="F421" s="132"/>
      <c r="G421" s="13"/>
      <c r="H421" s="13"/>
      <c r="I421" s="13"/>
      <c r="L421" s="13" t="e">
        <f>VLOOKUP(J421,'Hàng hóa'!$C$5:$D$50,2,0)</f>
        <v>#N/A</v>
      </c>
      <c r="M421" s="17" t="e">
        <f>VLOOKUP(J421,'Hàng hóa'!$C$5:$H$22,6,0)</f>
        <v>#N/A</v>
      </c>
      <c r="N421" s="17" t="e">
        <f t="shared" si="14"/>
        <v>#N/A</v>
      </c>
      <c r="O421" s="18"/>
      <c r="P421" s="17" t="e">
        <f t="shared" si="15"/>
        <v>#N/A</v>
      </c>
      <c r="Q421" s="13" t="e">
        <f>VLOOKUP(I421,'[1]Nhân viên'!$E$20:$F$41,2,0)</f>
        <v>#N/A</v>
      </c>
    </row>
    <row r="422" spans="1:17" x14ac:dyDescent="0.2">
      <c r="A422" s="11">
        <v>396</v>
      </c>
      <c r="D422" s="13" t="e">
        <f>VLOOKUP(C422,'Nhân viên'!$B$5:$C$48,2,0)</f>
        <v>#N/A</v>
      </c>
      <c r="F422" s="184"/>
      <c r="G422" s="13"/>
      <c r="H422" s="13"/>
      <c r="I422" s="13"/>
      <c r="L422" s="13" t="e">
        <f>VLOOKUP(J422,'Hàng hóa'!$C$5:$D$50,2,0)</f>
        <v>#N/A</v>
      </c>
      <c r="M422" s="17" t="e">
        <f>VLOOKUP(J422,'Hàng hóa'!$C$5:$H$22,6,0)</f>
        <v>#N/A</v>
      </c>
      <c r="N422" s="17" t="e">
        <f t="shared" si="14"/>
        <v>#N/A</v>
      </c>
      <c r="O422" s="18"/>
      <c r="P422" s="17" t="e">
        <f t="shared" si="15"/>
        <v>#N/A</v>
      </c>
      <c r="Q422" s="13" t="e">
        <f>VLOOKUP(I422,'[1]Nhân viên'!$E$20:$F$41,2,0)</f>
        <v>#N/A</v>
      </c>
    </row>
    <row r="423" spans="1:17" x14ac:dyDescent="0.2">
      <c r="A423" s="11">
        <v>397</v>
      </c>
      <c r="D423" s="13" t="e">
        <f>VLOOKUP(C423,'Nhân viên'!$B$5:$C$48,2,0)</f>
        <v>#N/A</v>
      </c>
      <c r="F423" s="145"/>
      <c r="G423" s="13"/>
      <c r="H423" s="13"/>
      <c r="I423" s="13"/>
      <c r="L423" s="13" t="e">
        <f>VLOOKUP(J423,'Hàng hóa'!$C$5:$D$50,2,0)</f>
        <v>#N/A</v>
      </c>
      <c r="M423" s="17" t="e">
        <f>VLOOKUP(J423,'Hàng hóa'!$C$5:$H$22,6,0)</f>
        <v>#N/A</v>
      </c>
      <c r="N423" s="17" t="e">
        <f t="shared" si="14"/>
        <v>#N/A</v>
      </c>
      <c r="O423" s="18"/>
      <c r="P423" s="17" t="e">
        <f t="shared" si="15"/>
        <v>#N/A</v>
      </c>
      <c r="Q423" s="13" t="e">
        <f>VLOOKUP(I423,'[1]Nhân viên'!$E$20:$F$41,2,0)</f>
        <v>#N/A</v>
      </c>
    </row>
    <row r="424" spans="1:17" x14ac:dyDescent="0.2">
      <c r="A424" s="11">
        <v>398</v>
      </c>
      <c r="D424" s="13" t="e">
        <f>VLOOKUP(C424,'Nhân viên'!$B$5:$C$48,2,0)</f>
        <v>#N/A</v>
      </c>
      <c r="F424" s="145"/>
      <c r="G424" s="13"/>
      <c r="H424" s="13"/>
      <c r="I424" s="13"/>
      <c r="L424" s="13" t="e">
        <f>VLOOKUP(J424,'Hàng hóa'!$C$5:$D$50,2,0)</f>
        <v>#N/A</v>
      </c>
      <c r="M424" s="17" t="e">
        <f>VLOOKUP(J424,'Hàng hóa'!$C$5:$H$22,6,0)</f>
        <v>#N/A</v>
      </c>
      <c r="N424" s="17" t="e">
        <f t="shared" si="14"/>
        <v>#N/A</v>
      </c>
      <c r="O424" s="18"/>
      <c r="P424" s="17" t="e">
        <f t="shared" si="15"/>
        <v>#N/A</v>
      </c>
      <c r="Q424" s="13" t="e">
        <f>VLOOKUP(I424,'[1]Nhân viên'!$E$20:$F$41,2,0)</f>
        <v>#N/A</v>
      </c>
    </row>
    <row r="425" spans="1:17" x14ac:dyDescent="0.2">
      <c r="A425" s="11">
        <v>399</v>
      </c>
      <c r="D425" s="13" t="e">
        <f>VLOOKUP(C425,'Nhân viên'!$B$5:$C$48,2,0)</f>
        <v>#N/A</v>
      </c>
      <c r="G425" s="13"/>
      <c r="H425" s="13"/>
      <c r="I425" s="13"/>
      <c r="L425" s="13" t="e">
        <f>VLOOKUP(J425,'Hàng hóa'!$C$5:$D$50,2,0)</f>
        <v>#N/A</v>
      </c>
      <c r="M425" s="17" t="e">
        <f>VLOOKUP(J425,'Hàng hóa'!$C$5:$H$22,6,0)</f>
        <v>#N/A</v>
      </c>
      <c r="N425" s="17" t="e">
        <f t="shared" ref="N425:N488" si="16">K425*M425</f>
        <v>#N/A</v>
      </c>
      <c r="O425" s="18"/>
      <c r="P425" s="17" t="e">
        <f t="shared" ref="P425:P488" si="17">N425*O425+N425</f>
        <v>#N/A</v>
      </c>
      <c r="Q425" s="13" t="e">
        <f>VLOOKUP(I425,'[1]Nhân viên'!$E$20:$F$41,2,0)</f>
        <v>#N/A</v>
      </c>
    </row>
    <row r="426" spans="1:17" x14ac:dyDescent="0.2">
      <c r="A426" s="11">
        <v>400</v>
      </c>
      <c r="D426" s="13" t="e">
        <f>VLOOKUP(C426,'Nhân viên'!$B$5:$C$48,2,0)</f>
        <v>#N/A</v>
      </c>
      <c r="G426" s="13"/>
      <c r="H426" s="13"/>
      <c r="I426" s="13"/>
      <c r="L426" s="13" t="e">
        <f>VLOOKUP(J426,'Hàng hóa'!$C$5:$D$50,2,0)</f>
        <v>#N/A</v>
      </c>
      <c r="M426" s="17" t="e">
        <f>VLOOKUP(J426,'Hàng hóa'!$C$5:$H$22,6,0)</f>
        <v>#N/A</v>
      </c>
      <c r="N426" s="17" t="e">
        <f t="shared" si="16"/>
        <v>#N/A</v>
      </c>
      <c r="O426" s="18"/>
      <c r="P426" s="17" t="e">
        <f t="shared" si="17"/>
        <v>#N/A</v>
      </c>
      <c r="Q426" s="13" t="e">
        <f>VLOOKUP(I426,'[1]Nhân viên'!$E$20:$F$41,2,0)</f>
        <v>#N/A</v>
      </c>
    </row>
    <row r="427" spans="1:17" x14ac:dyDescent="0.2">
      <c r="A427" s="11">
        <v>401</v>
      </c>
      <c r="D427" s="13" t="e">
        <f>VLOOKUP(C427,'Nhân viên'!$B$5:$C$48,2,0)</f>
        <v>#N/A</v>
      </c>
      <c r="G427" s="13"/>
      <c r="H427" s="13"/>
      <c r="I427" s="13"/>
      <c r="L427" s="13" t="e">
        <f>VLOOKUP(J427,'Hàng hóa'!$C$5:$D$50,2,0)</f>
        <v>#N/A</v>
      </c>
      <c r="M427" s="17" t="e">
        <f>VLOOKUP(J427,'Hàng hóa'!$C$5:$H$22,6,0)</f>
        <v>#N/A</v>
      </c>
      <c r="N427" s="17" t="e">
        <f t="shared" si="16"/>
        <v>#N/A</v>
      </c>
      <c r="O427" s="18"/>
      <c r="P427" s="17" t="e">
        <f t="shared" si="17"/>
        <v>#N/A</v>
      </c>
      <c r="Q427" s="13" t="e">
        <f>VLOOKUP(I427,'[1]Nhân viên'!$E$20:$F$41,2,0)</f>
        <v>#N/A</v>
      </c>
    </row>
    <row r="428" spans="1:17" x14ac:dyDescent="0.2">
      <c r="A428" s="11">
        <v>402</v>
      </c>
      <c r="D428" s="13" t="e">
        <f>VLOOKUP(C428,'Nhân viên'!$B$5:$C$48,2,0)</f>
        <v>#N/A</v>
      </c>
      <c r="G428" s="13"/>
      <c r="H428" s="13"/>
      <c r="I428" s="13"/>
      <c r="L428" s="13" t="e">
        <f>VLOOKUP(J428,'Hàng hóa'!$C$5:$D$50,2,0)</f>
        <v>#N/A</v>
      </c>
      <c r="M428" s="17" t="e">
        <f>VLOOKUP(J428,'Hàng hóa'!$C$5:$H$22,6,0)</f>
        <v>#N/A</v>
      </c>
      <c r="N428" s="17" t="e">
        <f t="shared" si="16"/>
        <v>#N/A</v>
      </c>
      <c r="O428" s="18"/>
      <c r="P428" s="17" t="e">
        <f t="shared" si="17"/>
        <v>#N/A</v>
      </c>
      <c r="Q428" s="13" t="e">
        <f>VLOOKUP(I428,'[1]Nhân viên'!$E$20:$F$41,2,0)</f>
        <v>#N/A</v>
      </c>
    </row>
    <row r="429" spans="1:17" x14ac:dyDescent="0.2">
      <c r="A429" s="11">
        <v>403</v>
      </c>
      <c r="D429" s="13" t="e">
        <f>VLOOKUP(C429,'Nhân viên'!$B$5:$C$48,2,0)</f>
        <v>#N/A</v>
      </c>
      <c r="G429" s="13"/>
      <c r="H429" s="13"/>
      <c r="I429" s="13"/>
      <c r="L429" s="13" t="e">
        <f>VLOOKUP(J429,'Hàng hóa'!$C$5:$D$50,2,0)</f>
        <v>#N/A</v>
      </c>
      <c r="M429" s="17" t="e">
        <f>VLOOKUP(J429,'Hàng hóa'!$C$5:$H$22,6,0)</f>
        <v>#N/A</v>
      </c>
      <c r="N429" s="17" t="e">
        <f t="shared" si="16"/>
        <v>#N/A</v>
      </c>
      <c r="O429" s="18"/>
      <c r="P429" s="17" t="e">
        <f t="shared" si="17"/>
        <v>#N/A</v>
      </c>
      <c r="Q429" s="13" t="e">
        <f>VLOOKUP(I429,'[1]Nhân viên'!$E$20:$F$41,2,0)</f>
        <v>#N/A</v>
      </c>
    </row>
    <row r="430" spans="1:17" x14ac:dyDescent="0.2">
      <c r="A430" s="11">
        <v>404</v>
      </c>
      <c r="D430" s="13" t="e">
        <f>VLOOKUP(C430,'Nhân viên'!$B$5:$C$48,2,0)</f>
        <v>#N/A</v>
      </c>
      <c r="G430" s="13"/>
      <c r="H430" s="13"/>
      <c r="I430" s="13"/>
      <c r="L430" s="13" t="e">
        <f>VLOOKUP(J430,'Hàng hóa'!$C$5:$D$50,2,0)</f>
        <v>#N/A</v>
      </c>
      <c r="M430" s="17" t="e">
        <f>VLOOKUP(J430,'Hàng hóa'!$C$5:$H$22,6,0)</f>
        <v>#N/A</v>
      </c>
      <c r="N430" s="17" t="e">
        <f t="shared" si="16"/>
        <v>#N/A</v>
      </c>
      <c r="O430" s="18"/>
      <c r="P430" s="17" t="e">
        <f t="shared" si="17"/>
        <v>#N/A</v>
      </c>
      <c r="Q430" s="13" t="e">
        <f>VLOOKUP(I430,'[1]Nhân viên'!$E$20:$F$41,2,0)</f>
        <v>#N/A</v>
      </c>
    </row>
    <row r="431" spans="1:17" x14ac:dyDescent="0.2">
      <c r="A431" s="11">
        <v>405</v>
      </c>
      <c r="D431" s="13" t="e">
        <f>VLOOKUP(C431,'Nhân viên'!$B$5:$C$48,2,0)</f>
        <v>#N/A</v>
      </c>
      <c r="G431" s="13"/>
      <c r="H431" s="13"/>
      <c r="I431" s="13"/>
      <c r="L431" s="13" t="e">
        <f>VLOOKUP(J431,'Hàng hóa'!$C$5:$D$50,2,0)</f>
        <v>#N/A</v>
      </c>
      <c r="M431" s="17" t="e">
        <f>VLOOKUP(J431,'Hàng hóa'!$C$5:$H$22,6,0)</f>
        <v>#N/A</v>
      </c>
      <c r="N431" s="17" t="e">
        <f t="shared" si="16"/>
        <v>#N/A</v>
      </c>
      <c r="O431" s="18"/>
      <c r="P431" s="17" t="e">
        <f t="shared" si="17"/>
        <v>#N/A</v>
      </c>
      <c r="Q431" s="13" t="e">
        <f>VLOOKUP(I431,'[1]Nhân viên'!$E$20:$F$41,2,0)</f>
        <v>#N/A</v>
      </c>
    </row>
    <row r="432" spans="1:17" x14ac:dyDescent="0.2">
      <c r="A432" s="11">
        <v>406</v>
      </c>
      <c r="D432" s="13" t="e">
        <f>VLOOKUP(C432,'Nhân viên'!$B$5:$C$48,2,0)</f>
        <v>#N/A</v>
      </c>
      <c r="G432" s="13"/>
      <c r="H432" s="13"/>
      <c r="I432" s="13"/>
      <c r="L432" s="13" t="e">
        <f>VLOOKUP(J432,'Hàng hóa'!$C$5:$D$50,2,0)</f>
        <v>#N/A</v>
      </c>
      <c r="M432" s="17" t="e">
        <f>VLOOKUP(J432,'Hàng hóa'!$C$5:$H$22,6,0)</f>
        <v>#N/A</v>
      </c>
      <c r="N432" s="17" t="e">
        <f t="shared" si="16"/>
        <v>#N/A</v>
      </c>
      <c r="O432" s="18"/>
      <c r="P432" s="17" t="e">
        <f t="shared" si="17"/>
        <v>#N/A</v>
      </c>
      <c r="Q432" s="13" t="e">
        <f>VLOOKUP(I432,'[1]Nhân viên'!$E$20:$F$41,2,0)</f>
        <v>#N/A</v>
      </c>
    </row>
    <row r="433" spans="1:17" x14ac:dyDescent="0.2">
      <c r="A433" s="11">
        <v>407</v>
      </c>
      <c r="C433" s="11"/>
      <c r="D433" s="13" t="e">
        <f>VLOOKUP(C433,'Nhân viên'!$B$5:$C$48,2,0)</f>
        <v>#N/A</v>
      </c>
      <c r="G433" s="13"/>
      <c r="H433" s="13"/>
      <c r="I433" s="13"/>
      <c r="L433" s="13" t="e">
        <f>VLOOKUP(J433,'Hàng hóa'!$C$5:$D$50,2,0)</f>
        <v>#N/A</v>
      </c>
      <c r="M433" s="17" t="e">
        <f>VLOOKUP(J433,'Hàng hóa'!$C$5:$H$22,6,0)</f>
        <v>#N/A</v>
      </c>
      <c r="N433" s="17" t="e">
        <f t="shared" si="16"/>
        <v>#N/A</v>
      </c>
      <c r="O433" s="18"/>
      <c r="P433" s="17" t="e">
        <f t="shared" si="17"/>
        <v>#N/A</v>
      </c>
      <c r="Q433" s="13" t="e">
        <f>VLOOKUP(I433,'[1]Nhân viên'!$E$20:$F$41,2,0)</f>
        <v>#N/A</v>
      </c>
    </row>
    <row r="434" spans="1:17" x14ac:dyDescent="0.2">
      <c r="A434" s="11">
        <v>408</v>
      </c>
      <c r="C434" s="11"/>
      <c r="D434" s="13" t="e">
        <f>VLOOKUP(C434,'Nhân viên'!$B$5:$C$48,2,0)</f>
        <v>#N/A</v>
      </c>
      <c r="G434" s="13"/>
      <c r="H434" s="13"/>
      <c r="I434" s="13"/>
      <c r="L434" s="13" t="e">
        <f>VLOOKUP(J434,'Hàng hóa'!$C$5:$D$50,2,0)</f>
        <v>#N/A</v>
      </c>
      <c r="M434" s="17" t="e">
        <f>VLOOKUP(J434,'Hàng hóa'!$C$5:$H$22,6,0)</f>
        <v>#N/A</v>
      </c>
      <c r="N434" s="17" t="e">
        <f t="shared" si="16"/>
        <v>#N/A</v>
      </c>
      <c r="O434" s="18"/>
      <c r="P434" s="17" t="e">
        <f t="shared" si="17"/>
        <v>#N/A</v>
      </c>
      <c r="Q434" s="13" t="e">
        <f>VLOOKUP(I434,'[1]Nhân viên'!$E$20:$F$41,2,0)</f>
        <v>#N/A</v>
      </c>
    </row>
    <row r="435" spans="1:17" x14ac:dyDescent="0.2">
      <c r="A435" s="11">
        <v>409</v>
      </c>
      <c r="C435" s="11"/>
      <c r="D435" s="13" t="e">
        <f>VLOOKUP(C435,'Nhân viên'!$B$5:$C$48,2,0)</f>
        <v>#N/A</v>
      </c>
      <c r="G435" s="13"/>
      <c r="H435" s="13"/>
      <c r="I435" s="13"/>
      <c r="L435" s="13" t="e">
        <f>VLOOKUP(J435,'Hàng hóa'!$C$5:$D$50,2,0)</f>
        <v>#N/A</v>
      </c>
      <c r="M435" s="17" t="e">
        <f>VLOOKUP(J435,'Hàng hóa'!$C$5:$H$22,6,0)</f>
        <v>#N/A</v>
      </c>
      <c r="N435" s="17" t="e">
        <f t="shared" si="16"/>
        <v>#N/A</v>
      </c>
      <c r="O435" s="18"/>
      <c r="P435" s="17" t="e">
        <f t="shared" si="17"/>
        <v>#N/A</v>
      </c>
      <c r="Q435" s="13" t="e">
        <f>VLOOKUP(I435,'[1]Nhân viên'!$E$20:$F$41,2,0)</f>
        <v>#N/A</v>
      </c>
    </row>
    <row r="436" spans="1:17" x14ac:dyDescent="0.2">
      <c r="A436" s="11">
        <v>410</v>
      </c>
      <c r="C436" s="11"/>
      <c r="D436" s="13" t="e">
        <f>VLOOKUP(C436,'Nhân viên'!$B$5:$C$48,2,0)</f>
        <v>#N/A</v>
      </c>
      <c r="G436" s="13"/>
      <c r="H436" s="13"/>
      <c r="I436" s="13"/>
      <c r="L436" s="13" t="e">
        <f>VLOOKUP(J436,'Hàng hóa'!$C$5:$D$50,2,0)</f>
        <v>#N/A</v>
      </c>
      <c r="M436" s="17" t="e">
        <f>VLOOKUP(J436,'Hàng hóa'!$C$5:$H$22,6,0)</f>
        <v>#N/A</v>
      </c>
      <c r="N436" s="17" t="e">
        <f t="shared" si="16"/>
        <v>#N/A</v>
      </c>
      <c r="O436" s="18"/>
      <c r="P436" s="17" t="e">
        <f t="shared" si="17"/>
        <v>#N/A</v>
      </c>
      <c r="Q436" s="13" t="e">
        <f>VLOOKUP(I436,'[1]Nhân viên'!$E$20:$F$41,2,0)</f>
        <v>#N/A</v>
      </c>
    </row>
    <row r="437" spans="1:17" x14ac:dyDescent="0.2">
      <c r="A437" s="11">
        <v>411</v>
      </c>
      <c r="C437" s="11"/>
      <c r="D437" s="13" t="e">
        <f>VLOOKUP(C437,'Nhân viên'!$B$5:$C$48,2,0)</f>
        <v>#N/A</v>
      </c>
      <c r="G437" s="13"/>
      <c r="H437" s="13"/>
      <c r="I437" s="13"/>
      <c r="L437" s="13" t="e">
        <f>VLOOKUP(J437,'Hàng hóa'!$C$5:$D$50,2,0)</f>
        <v>#N/A</v>
      </c>
      <c r="M437" s="17" t="e">
        <f>VLOOKUP(J437,'Hàng hóa'!$C$5:$H$22,6,0)</f>
        <v>#N/A</v>
      </c>
      <c r="N437" s="17" t="e">
        <f t="shared" si="16"/>
        <v>#N/A</v>
      </c>
      <c r="O437" s="18"/>
      <c r="P437" s="17" t="e">
        <f t="shared" si="17"/>
        <v>#N/A</v>
      </c>
      <c r="Q437" s="13" t="e">
        <f>VLOOKUP(I437,'[1]Nhân viên'!$E$20:$F$41,2,0)</f>
        <v>#N/A</v>
      </c>
    </row>
    <row r="438" spans="1:17" x14ac:dyDescent="0.2">
      <c r="A438" s="11">
        <v>412</v>
      </c>
      <c r="C438" s="11"/>
      <c r="D438" s="13" t="e">
        <f>VLOOKUP(C438,'Nhân viên'!$B$5:$C$48,2,0)</f>
        <v>#N/A</v>
      </c>
      <c r="G438" s="13"/>
      <c r="H438" s="13"/>
      <c r="I438" s="13"/>
      <c r="L438" s="13" t="e">
        <f>VLOOKUP(J438,'Hàng hóa'!$C$5:$D$50,2,0)</f>
        <v>#N/A</v>
      </c>
      <c r="M438" s="17" t="e">
        <f>VLOOKUP(J438,'Hàng hóa'!$C$5:$H$22,6,0)</f>
        <v>#N/A</v>
      </c>
      <c r="N438" s="17" t="e">
        <f t="shared" si="16"/>
        <v>#N/A</v>
      </c>
      <c r="O438" s="18"/>
      <c r="P438" s="17" t="e">
        <f t="shared" si="17"/>
        <v>#N/A</v>
      </c>
      <c r="Q438" s="13" t="e">
        <f>VLOOKUP(I438,'[1]Nhân viên'!$E$20:$F$41,2,0)</f>
        <v>#N/A</v>
      </c>
    </row>
    <row r="439" spans="1:17" x14ac:dyDescent="0.2">
      <c r="A439" s="11">
        <v>413</v>
      </c>
      <c r="D439" s="13" t="e">
        <f>VLOOKUP(C439,'Nhân viên'!$B$5:$C$48,2,0)</f>
        <v>#N/A</v>
      </c>
      <c r="G439" s="13"/>
      <c r="H439" s="13"/>
      <c r="I439" s="13"/>
      <c r="L439" s="13" t="e">
        <f>VLOOKUP(J439,'Hàng hóa'!$C$5:$D$50,2,0)</f>
        <v>#N/A</v>
      </c>
      <c r="M439" s="17" t="e">
        <f>VLOOKUP(J439,'Hàng hóa'!$C$5:$H$22,6,0)</f>
        <v>#N/A</v>
      </c>
      <c r="N439" s="17" t="e">
        <f t="shared" si="16"/>
        <v>#N/A</v>
      </c>
      <c r="O439" s="18"/>
      <c r="P439" s="17" t="e">
        <f t="shared" si="17"/>
        <v>#N/A</v>
      </c>
      <c r="Q439" s="13" t="e">
        <f>VLOOKUP(I439,'[1]Nhân viên'!$E$20:$F$41,2,0)</f>
        <v>#N/A</v>
      </c>
    </row>
    <row r="440" spans="1:17" x14ac:dyDescent="0.2">
      <c r="A440" s="11">
        <v>414</v>
      </c>
      <c r="D440" s="13" t="e">
        <f>VLOOKUP(C440,'Nhân viên'!$B$5:$C$48,2,0)</f>
        <v>#N/A</v>
      </c>
      <c r="G440" s="13"/>
      <c r="H440" s="13"/>
      <c r="I440" s="13"/>
      <c r="L440" s="13" t="e">
        <f>VLOOKUP(J440,'Hàng hóa'!$C$5:$D$50,2,0)</f>
        <v>#N/A</v>
      </c>
      <c r="M440" s="17" t="e">
        <f>VLOOKUP(J440,'Hàng hóa'!$C$5:$H$22,6,0)</f>
        <v>#N/A</v>
      </c>
      <c r="N440" s="17" t="e">
        <f t="shared" si="16"/>
        <v>#N/A</v>
      </c>
      <c r="O440" s="18"/>
      <c r="P440" s="17" t="e">
        <f t="shared" si="17"/>
        <v>#N/A</v>
      </c>
      <c r="Q440" s="13" t="e">
        <f>VLOOKUP(I440,'[1]Nhân viên'!$E$20:$F$41,2,0)</f>
        <v>#N/A</v>
      </c>
    </row>
    <row r="441" spans="1:17" x14ac:dyDescent="0.2">
      <c r="A441" s="11">
        <v>415</v>
      </c>
      <c r="D441" s="13" t="e">
        <f>VLOOKUP(C441,'Nhân viên'!$B$5:$C$48,2,0)</f>
        <v>#N/A</v>
      </c>
      <c r="G441" s="13"/>
      <c r="H441" s="13"/>
      <c r="I441" s="13"/>
      <c r="L441" s="13" t="e">
        <f>VLOOKUP(J441,'Hàng hóa'!$C$5:$D$50,2,0)</f>
        <v>#N/A</v>
      </c>
      <c r="M441" s="17" t="e">
        <f>VLOOKUP(J441,'Hàng hóa'!$C$5:$H$22,6,0)</f>
        <v>#N/A</v>
      </c>
      <c r="N441" s="17" t="e">
        <f t="shared" si="16"/>
        <v>#N/A</v>
      </c>
      <c r="O441" s="18"/>
      <c r="P441" s="17" t="e">
        <f t="shared" si="17"/>
        <v>#N/A</v>
      </c>
      <c r="Q441" s="13" t="e">
        <f>VLOOKUP(I441,'[1]Nhân viên'!$E$20:$F$41,2,0)</f>
        <v>#N/A</v>
      </c>
    </row>
    <row r="442" spans="1:17" x14ac:dyDescent="0.2">
      <c r="A442" s="11">
        <v>416</v>
      </c>
      <c r="D442" s="13" t="e">
        <f>VLOOKUP(C442,'Nhân viên'!$B$5:$C$48,2,0)</f>
        <v>#N/A</v>
      </c>
      <c r="G442" s="13"/>
      <c r="H442" s="13"/>
      <c r="I442" s="13"/>
      <c r="L442" s="13" t="e">
        <f>VLOOKUP(J442,'Hàng hóa'!$C$5:$D$50,2,0)</f>
        <v>#N/A</v>
      </c>
      <c r="M442" s="17" t="e">
        <f>VLOOKUP(J442,'Hàng hóa'!$C$5:$H$22,6,0)</f>
        <v>#N/A</v>
      </c>
      <c r="N442" s="17" t="e">
        <f t="shared" si="16"/>
        <v>#N/A</v>
      </c>
      <c r="O442" s="18"/>
      <c r="P442" s="17" t="e">
        <f t="shared" si="17"/>
        <v>#N/A</v>
      </c>
      <c r="Q442" s="13" t="e">
        <f>VLOOKUP(I442,'[1]Nhân viên'!$E$20:$F$41,2,0)</f>
        <v>#N/A</v>
      </c>
    </row>
    <row r="443" spans="1:17" x14ac:dyDescent="0.2">
      <c r="A443" s="11">
        <v>417</v>
      </c>
      <c r="D443" s="13" t="e">
        <f>VLOOKUP(C443,'Nhân viên'!$B$5:$C$48,2,0)</f>
        <v>#N/A</v>
      </c>
      <c r="G443" s="13"/>
      <c r="H443" s="13"/>
      <c r="I443" s="13"/>
      <c r="L443" s="13" t="e">
        <f>VLOOKUP(J443,'Hàng hóa'!$C$5:$D$50,2,0)</f>
        <v>#N/A</v>
      </c>
      <c r="M443" s="17" t="e">
        <f>VLOOKUP(J443,'Hàng hóa'!$C$5:$H$22,6,0)</f>
        <v>#N/A</v>
      </c>
      <c r="N443" s="17" t="e">
        <f t="shared" si="16"/>
        <v>#N/A</v>
      </c>
      <c r="O443" s="18"/>
      <c r="P443" s="17" t="e">
        <f t="shared" si="17"/>
        <v>#N/A</v>
      </c>
      <c r="Q443" s="13" t="e">
        <f>VLOOKUP(I443,'[1]Nhân viên'!$E$20:$F$41,2,0)</f>
        <v>#N/A</v>
      </c>
    </row>
    <row r="444" spans="1:17" x14ac:dyDescent="0.2">
      <c r="A444" s="11">
        <v>418</v>
      </c>
      <c r="D444" s="13" t="e">
        <f>VLOOKUP(C444,'Nhân viên'!$B$5:$C$48,2,0)</f>
        <v>#N/A</v>
      </c>
      <c r="G444" s="13"/>
      <c r="H444" s="13"/>
      <c r="I444" s="13"/>
      <c r="L444" s="13" t="e">
        <f>VLOOKUP(J444,'Hàng hóa'!$C$5:$D$50,2,0)</f>
        <v>#N/A</v>
      </c>
      <c r="M444" s="17" t="e">
        <f>VLOOKUP(J444,'Hàng hóa'!$C$5:$H$22,6,0)</f>
        <v>#N/A</v>
      </c>
      <c r="N444" s="17" t="e">
        <f t="shared" si="16"/>
        <v>#N/A</v>
      </c>
      <c r="O444" s="18"/>
      <c r="P444" s="17" t="e">
        <f t="shared" si="17"/>
        <v>#N/A</v>
      </c>
      <c r="Q444" s="13" t="e">
        <f>VLOOKUP(I444,'[1]Nhân viên'!$E$20:$F$41,2,0)</f>
        <v>#N/A</v>
      </c>
    </row>
    <row r="445" spans="1:17" x14ac:dyDescent="0.2">
      <c r="A445" s="11">
        <v>419</v>
      </c>
      <c r="D445" s="13" t="e">
        <f>VLOOKUP(C445,'Nhân viên'!$B$5:$C$48,2,0)</f>
        <v>#N/A</v>
      </c>
      <c r="G445" s="13"/>
      <c r="H445" s="13"/>
      <c r="I445" s="13"/>
      <c r="L445" s="13" t="e">
        <f>VLOOKUP(J445,'Hàng hóa'!$C$5:$D$50,2,0)</f>
        <v>#N/A</v>
      </c>
      <c r="M445" s="17" t="e">
        <f>VLOOKUP(J445,'Hàng hóa'!$C$5:$H$22,6,0)</f>
        <v>#N/A</v>
      </c>
      <c r="N445" s="17" t="e">
        <f t="shared" si="16"/>
        <v>#N/A</v>
      </c>
      <c r="O445" s="18"/>
      <c r="P445" s="17" t="e">
        <f t="shared" si="17"/>
        <v>#N/A</v>
      </c>
      <c r="Q445" s="13" t="e">
        <f>VLOOKUP(I445,'[1]Nhân viên'!$E$20:$F$41,2,0)</f>
        <v>#N/A</v>
      </c>
    </row>
    <row r="446" spans="1:17" x14ac:dyDescent="0.2">
      <c r="A446" s="11">
        <v>420</v>
      </c>
      <c r="D446" s="13" t="e">
        <f>VLOOKUP(C446,'Nhân viên'!$B$5:$C$48,2,0)</f>
        <v>#N/A</v>
      </c>
      <c r="G446" s="13"/>
      <c r="H446" s="13"/>
      <c r="I446" s="13"/>
      <c r="L446" s="13" t="e">
        <f>VLOOKUP(J446,'Hàng hóa'!$C$5:$D$50,2,0)</f>
        <v>#N/A</v>
      </c>
      <c r="M446" s="17" t="e">
        <f>VLOOKUP(J446,'Hàng hóa'!$C$5:$H$22,6,0)</f>
        <v>#N/A</v>
      </c>
      <c r="N446" s="17" t="e">
        <f t="shared" si="16"/>
        <v>#N/A</v>
      </c>
      <c r="O446" s="18"/>
      <c r="P446" s="17" t="e">
        <f t="shared" si="17"/>
        <v>#N/A</v>
      </c>
      <c r="Q446" s="13" t="e">
        <f>VLOOKUP(I446,'[1]Nhân viên'!$E$20:$F$41,2,0)</f>
        <v>#N/A</v>
      </c>
    </row>
    <row r="447" spans="1:17" x14ac:dyDescent="0.2">
      <c r="A447" s="11">
        <v>421</v>
      </c>
      <c r="D447" s="13" t="e">
        <f>VLOOKUP(C447,'Nhân viên'!$B$5:$C$48,2,0)</f>
        <v>#N/A</v>
      </c>
      <c r="G447" s="13"/>
      <c r="H447" s="13"/>
      <c r="I447" s="13"/>
      <c r="L447" s="13" t="e">
        <f>VLOOKUP(J447,'Hàng hóa'!$C$5:$D$50,2,0)</f>
        <v>#N/A</v>
      </c>
      <c r="M447" s="17" t="e">
        <f>VLOOKUP(J447,'Hàng hóa'!$C$5:$H$22,6,0)</f>
        <v>#N/A</v>
      </c>
      <c r="N447" s="17" t="e">
        <f t="shared" si="16"/>
        <v>#N/A</v>
      </c>
      <c r="O447" s="18"/>
      <c r="P447" s="17" t="e">
        <f t="shared" si="17"/>
        <v>#N/A</v>
      </c>
      <c r="Q447" s="13" t="e">
        <f>VLOOKUP(I447,'[1]Nhân viên'!$E$20:$F$41,2,0)</f>
        <v>#N/A</v>
      </c>
    </row>
    <row r="448" spans="1:17" x14ac:dyDescent="0.2">
      <c r="A448" s="11">
        <v>422</v>
      </c>
      <c r="D448" s="13" t="e">
        <f>VLOOKUP(C448,'Nhân viên'!$B$5:$C$48,2,0)</f>
        <v>#N/A</v>
      </c>
      <c r="G448" s="13"/>
      <c r="H448" s="13"/>
      <c r="I448" s="13"/>
      <c r="L448" s="13" t="e">
        <f>VLOOKUP(J448,'Hàng hóa'!$C$5:$D$50,2,0)</f>
        <v>#N/A</v>
      </c>
      <c r="M448" s="17" t="e">
        <f>VLOOKUP(J448,'Hàng hóa'!$C$5:$H$22,6,0)</f>
        <v>#N/A</v>
      </c>
      <c r="N448" s="17" t="e">
        <f t="shared" si="16"/>
        <v>#N/A</v>
      </c>
      <c r="O448" s="18"/>
      <c r="P448" s="17" t="e">
        <f t="shared" si="17"/>
        <v>#N/A</v>
      </c>
      <c r="Q448" s="13" t="e">
        <f>VLOOKUP(I448,'[1]Nhân viên'!$E$20:$F$41,2,0)</f>
        <v>#N/A</v>
      </c>
    </row>
    <row r="449" spans="1:17" x14ac:dyDescent="0.2">
      <c r="A449" s="11">
        <v>423</v>
      </c>
      <c r="D449" s="13" t="e">
        <f>VLOOKUP(C449,'Nhân viên'!$B$5:$C$48,2,0)</f>
        <v>#N/A</v>
      </c>
      <c r="G449" s="13"/>
      <c r="H449" s="13"/>
      <c r="I449" s="13"/>
      <c r="L449" s="13" t="e">
        <f>VLOOKUP(J449,'Hàng hóa'!$C$5:$D$50,2,0)</f>
        <v>#N/A</v>
      </c>
      <c r="M449" s="17" t="e">
        <f>VLOOKUP(J449,'Hàng hóa'!$C$5:$H$22,6,0)</f>
        <v>#N/A</v>
      </c>
      <c r="N449" s="17" t="e">
        <f t="shared" si="16"/>
        <v>#N/A</v>
      </c>
      <c r="O449" s="18"/>
      <c r="P449" s="17" t="e">
        <f t="shared" si="17"/>
        <v>#N/A</v>
      </c>
      <c r="Q449" s="13" t="e">
        <f>VLOOKUP(I449,'[1]Nhân viên'!$E$20:$F$41,2,0)</f>
        <v>#N/A</v>
      </c>
    </row>
    <row r="450" spans="1:17" x14ac:dyDescent="0.2">
      <c r="A450" s="11">
        <v>424</v>
      </c>
      <c r="D450" s="13" t="e">
        <f>VLOOKUP(C450,'Nhân viên'!$B$5:$C$48,2,0)</f>
        <v>#N/A</v>
      </c>
      <c r="G450" s="13"/>
      <c r="H450" s="13"/>
      <c r="I450" s="13"/>
      <c r="L450" s="13" t="e">
        <f>VLOOKUP(J450,'Hàng hóa'!$C$5:$D$50,2,0)</f>
        <v>#N/A</v>
      </c>
      <c r="M450" s="17" t="e">
        <f>VLOOKUP(J450,'Hàng hóa'!$C$5:$H$22,6,0)</f>
        <v>#N/A</v>
      </c>
      <c r="N450" s="17" t="e">
        <f t="shared" si="16"/>
        <v>#N/A</v>
      </c>
      <c r="O450" s="18"/>
      <c r="P450" s="17" t="e">
        <f t="shared" si="17"/>
        <v>#N/A</v>
      </c>
      <c r="Q450" s="13" t="e">
        <f>VLOOKUP(I450,'[1]Nhân viên'!$E$20:$F$41,2,0)</f>
        <v>#N/A</v>
      </c>
    </row>
    <row r="451" spans="1:17" x14ac:dyDescent="0.2">
      <c r="A451" s="11">
        <v>425</v>
      </c>
      <c r="D451" s="13" t="e">
        <f>VLOOKUP(C451,'Nhân viên'!$B$5:$C$48,2,0)</f>
        <v>#N/A</v>
      </c>
      <c r="F451" s="15"/>
      <c r="G451" s="13"/>
      <c r="H451" s="13"/>
      <c r="I451" s="13"/>
      <c r="L451" s="13" t="e">
        <f>VLOOKUP(J451,'Hàng hóa'!$C$5:$D$50,2,0)</f>
        <v>#N/A</v>
      </c>
      <c r="M451" s="17" t="e">
        <f>VLOOKUP(J451,'Hàng hóa'!$C$5:$H$22,6,0)</f>
        <v>#N/A</v>
      </c>
      <c r="N451" s="17" t="e">
        <f t="shared" si="16"/>
        <v>#N/A</v>
      </c>
      <c r="O451" s="18"/>
      <c r="P451" s="17" t="e">
        <f t="shared" si="17"/>
        <v>#N/A</v>
      </c>
      <c r="Q451" s="13" t="e">
        <f>VLOOKUP(I451,'[1]Nhân viên'!$E$20:$F$41,2,0)</f>
        <v>#N/A</v>
      </c>
    </row>
    <row r="452" spans="1:17" x14ac:dyDescent="0.2">
      <c r="A452" s="11">
        <v>426</v>
      </c>
      <c r="D452" s="13" t="e">
        <f>VLOOKUP(C452,'Nhân viên'!$B$5:$C$48,2,0)</f>
        <v>#N/A</v>
      </c>
      <c r="F452" s="15"/>
      <c r="G452" s="13"/>
      <c r="H452" s="13"/>
      <c r="I452" s="13"/>
      <c r="L452" s="13" t="e">
        <f>VLOOKUP(J452,'Hàng hóa'!$C$5:$D$50,2,0)</f>
        <v>#N/A</v>
      </c>
      <c r="M452" s="17" t="e">
        <f>VLOOKUP(J452,'Hàng hóa'!$C$5:$H$22,6,0)</f>
        <v>#N/A</v>
      </c>
      <c r="N452" s="17" t="e">
        <f t="shared" si="16"/>
        <v>#N/A</v>
      </c>
      <c r="O452" s="18"/>
      <c r="P452" s="17" t="e">
        <f t="shared" si="17"/>
        <v>#N/A</v>
      </c>
      <c r="Q452" s="13" t="e">
        <f>VLOOKUP(I452,'[1]Nhân viên'!$E$20:$F$41,2,0)</f>
        <v>#N/A</v>
      </c>
    </row>
    <row r="453" spans="1:17" x14ac:dyDescent="0.2">
      <c r="A453" s="11">
        <v>427</v>
      </c>
      <c r="D453" s="13" t="e">
        <f>VLOOKUP(C453,'Nhân viên'!$B$5:$C$48,2,0)</f>
        <v>#N/A</v>
      </c>
      <c r="F453" s="15"/>
      <c r="G453" s="13"/>
      <c r="H453" s="13"/>
      <c r="I453" s="13"/>
      <c r="L453" s="13" t="e">
        <f>VLOOKUP(J453,'Hàng hóa'!$C$5:$D$50,2,0)</f>
        <v>#N/A</v>
      </c>
      <c r="M453" s="17" t="e">
        <f>VLOOKUP(J453,'Hàng hóa'!$C$5:$H$22,6,0)</f>
        <v>#N/A</v>
      </c>
      <c r="N453" s="17" t="e">
        <f t="shared" si="16"/>
        <v>#N/A</v>
      </c>
      <c r="O453" s="18"/>
      <c r="P453" s="17" t="e">
        <f t="shared" si="17"/>
        <v>#N/A</v>
      </c>
      <c r="Q453" s="13" t="e">
        <f>VLOOKUP(I453,'[1]Nhân viên'!$E$20:$F$41,2,0)</f>
        <v>#N/A</v>
      </c>
    </row>
    <row r="454" spans="1:17" x14ac:dyDescent="0.2">
      <c r="A454" s="11">
        <v>428</v>
      </c>
      <c r="D454" s="13" t="e">
        <f>VLOOKUP(C454,'Nhân viên'!$B$5:$C$48,2,0)</f>
        <v>#N/A</v>
      </c>
      <c r="F454" s="15"/>
      <c r="G454" s="13"/>
      <c r="H454" s="13"/>
      <c r="I454" s="13"/>
      <c r="L454" s="13" t="e">
        <f>VLOOKUP(J454,'Hàng hóa'!$C$5:$D$50,2,0)</f>
        <v>#N/A</v>
      </c>
      <c r="M454" s="17" t="e">
        <f>VLOOKUP(J454,'Hàng hóa'!$C$5:$H$22,6,0)</f>
        <v>#N/A</v>
      </c>
      <c r="N454" s="17" t="e">
        <f t="shared" si="16"/>
        <v>#N/A</v>
      </c>
      <c r="O454" s="18"/>
      <c r="P454" s="17" t="e">
        <f t="shared" si="17"/>
        <v>#N/A</v>
      </c>
      <c r="Q454" s="13" t="e">
        <f>VLOOKUP(I454,'[1]Nhân viên'!$E$20:$F$41,2,0)</f>
        <v>#N/A</v>
      </c>
    </row>
    <row r="455" spans="1:17" x14ac:dyDescent="0.2">
      <c r="A455" s="11">
        <v>429</v>
      </c>
      <c r="D455" s="13" t="e">
        <f>VLOOKUP(C455,'Nhân viên'!$B$5:$C$48,2,0)</f>
        <v>#N/A</v>
      </c>
      <c r="F455" s="15"/>
      <c r="G455" s="13"/>
      <c r="H455" s="13"/>
      <c r="I455" s="13"/>
      <c r="L455" s="13" t="e">
        <f>VLOOKUP(J455,'Hàng hóa'!$C$5:$D$50,2,0)</f>
        <v>#N/A</v>
      </c>
      <c r="M455" s="17" t="e">
        <f>VLOOKUP(J455,'Hàng hóa'!$C$5:$H$22,6,0)</f>
        <v>#N/A</v>
      </c>
      <c r="N455" s="17" t="e">
        <f t="shared" si="16"/>
        <v>#N/A</v>
      </c>
      <c r="O455" s="18"/>
      <c r="P455" s="17" t="e">
        <f t="shared" si="17"/>
        <v>#N/A</v>
      </c>
      <c r="Q455" s="13" t="e">
        <f>VLOOKUP(I455,'[1]Nhân viên'!$E$20:$F$41,2,0)</f>
        <v>#N/A</v>
      </c>
    </row>
    <row r="456" spans="1:17" x14ac:dyDescent="0.2">
      <c r="A456" s="11">
        <v>430</v>
      </c>
      <c r="D456" s="13" t="e">
        <f>VLOOKUP(C456,'Nhân viên'!$B$5:$C$48,2,0)</f>
        <v>#N/A</v>
      </c>
      <c r="F456" s="15"/>
      <c r="G456" s="13"/>
      <c r="H456" s="13"/>
      <c r="I456" s="13"/>
      <c r="L456" s="13" t="e">
        <f>VLOOKUP(J456,'Hàng hóa'!$C$5:$D$50,2,0)</f>
        <v>#N/A</v>
      </c>
      <c r="M456" s="17" t="e">
        <f>VLOOKUP(J456,'Hàng hóa'!$C$5:$H$22,6,0)</f>
        <v>#N/A</v>
      </c>
      <c r="N456" s="17" t="e">
        <f t="shared" si="16"/>
        <v>#N/A</v>
      </c>
      <c r="O456" s="18"/>
      <c r="P456" s="17" t="e">
        <f t="shared" si="17"/>
        <v>#N/A</v>
      </c>
      <c r="Q456" s="13" t="e">
        <f>VLOOKUP(I456,'[1]Nhân viên'!$E$20:$F$41,2,0)</f>
        <v>#N/A</v>
      </c>
    </row>
    <row r="457" spans="1:17" x14ac:dyDescent="0.2">
      <c r="A457" s="11">
        <v>431</v>
      </c>
      <c r="D457" s="13" t="e">
        <f>VLOOKUP(C457,'Nhân viên'!$B$5:$C$48,2,0)</f>
        <v>#N/A</v>
      </c>
      <c r="F457" s="15"/>
      <c r="G457" s="13"/>
      <c r="H457" s="13"/>
      <c r="I457" s="13"/>
      <c r="L457" s="13" t="e">
        <f>VLOOKUP(J457,'Hàng hóa'!$C$5:$D$50,2,0)</f>
        <v>#N/A</v>
      </c>
      <c r="M457" s="17" t="e">
        <f>VLOOKUP(J457,'Hàng hóa'!$C$5:$H$22,6,0)</f>
        <v>#N/A</v>
      </c>
      <c r="N457" s="17" t="e">
        <f t="shared" si="16"/>
        <v>#N/A</v>
      </c>
      <c r="O457" s="18"/>
      <c r="P457" s="17" t="e">
        <f t="shared" si="17"/>
        <v>#N/A</v>
      </c>
      <c r="Q457" s="13" t="e">
        <f>VLOOKUP(I457,'[1]Nhân viên'!$E$20:$F$41,2,0)</f>
        <v>#N/A</v>
      </c>
    </row>
    <row r="458" spans="1:17" x14ac:dyDescent="0.2">
      <c r="A458" s="11">
        <v>432</v>
      </c>
      <c r="D458" s="13" t="e">
        <f>VLOOKUP(C458,'Nhân viên'!$B$5:$C$48,2,0)</f>
        <v>#N/A</v>
      </c>
      <c r="G458" s="13"/>
      <c r="H458" s="13"/>
      <c r="I458" s="13"/>
      <c r="L458" s="13" t="e">
        <f>VLOOKUP(J458,'Hàng hóa'!$C$5:$D$50,2,0)</f>
        <v>#N/A</v>
      </c>
      <c r="M458" s="17" t="e">
        <f>VLOOKUP(J458,'Hàng hóa'!$C$5:$H$22,6,0)</f>
        <v>#N/A</v>
      </c>
      <c r="N458" s="17" t="e">
        <f t="shared" si="16"/>
        <v>#N/A</v>
      </c>
      <c r="O458" s="18"/>
      <c r="P458" s="17" t="e">
        <f t="shared" si="17"/>
        <v>#N/A</v>
      </c>
      <c r="Q458" s="13" t="e">
        <f>VLOOKUP(I458,'[1]Nhân viên'!$E$20:$F$41,2,0)</f>
        <v>#N/A</v>
      </c>
    </row>
    <row r="459" spans="1:17" x14ac:dyDescent="0.2">
      <c r="A459" s="11">
        <v>433</v>
      </c>
      <c r="D459" s="13" t="e">
        <f>VLOOKUP(C459,'Nhân viên'!$B$5:$C$48,2,0)</f>
        <v>#N/A</v>
      </c>
      <c r="G459" s="13"/>
      <c r="H459" s="13"/>
      <c r="I459" s="13"/>
      <c r="L459" s="13" t="e">
        <f>VLOOKUP(J459,'Hàng hóa'!$C$5:$D$50,2,0)</f>
        <v>#N/A</v>
      </c>
      <c r="M459" s="17" t="e">
        <f>VLOOKUP(J459,'Hàng hóa'!$C$5:$H$22,6,0)</f>
        <v>#N/A</v>
      </c>
      <c r="N459" s="17" t="e">
        <f t="shared" si="16"/>
        <v>#N/A</v>
      </c>
      <c r="O459" s="18"/>
      <c r="P459" s="17" t="e">
        <f t="shared" si="17"/>
        <v>#N/A</v>
      </c>
      <c r="Q459" s="13" t="e">
        <f>VLOOKUP(I459,'[1]Nhân viên'!$E$20:$F$41,2,0)</f>
        <v>#N/A</v>
      </c>
    </row>
    <row r="460" spans="1:17" x14ac:dyDescent="0.2">
      <c r="A460" s="11">
        <v>434</v>
      </c>
      <c r="D460" s="13" t="e">
        <f>VLOOKUP(C460,'Nhân viên'!$B$5:$C$48,2,0)</f>
        <v>#N/A</v>
      </c>
      <c r="G460" s="13"/>
      <c r="H460" s="13"/>
      <c r="I460" s="13"/>
      <c r="L460" s="13" t="e">
        <f>VLOOKUP(J460,'Hàng hóa'!$C$5:$D$50,2,0)</f>
        <v>#N/A</v>
      </c>
      <c r="M460" s="17" t="e">
        <f>VLOOKUP(J460,'Hàng hóa'!$C$5:$H$22,6,0)</f>
        <v>#N/A</v>
      </c>
      <c r="N460" s="17" t="e">
        <f t="shared" si="16"/>
        <v>#N/A</v>
      </c>
      <c r="O460" s="18"/>
      <c r="P460" s="17" t="e">
        <f t="shared" si="17"/>
        <v>#N/A</v>
      </c>
      <c r="Q460" s="13" t="e">
        <f>VLOOKUP(I460,'[1]Nhân viên'!$E$20:$F$41,2,0)</f>
        <v>#N/A</v>
      </c>
    </row>
    <row r="461" spans="1:17" x14ac:dyDescent="0.2">
      <c r="A461" s="11">
        <v>435</v>
      </c>
      <c r="D461" s="13" t="e">
        <f>VLOOKUP(C461,'Nhân viên'!$B$5:$C$48,2,0)</f>
        <v>#N/A</v>
      </c>
      <c r="G461" s="13"/>
      <c r="H461" s="13"/>
      <c r="I461" s="13"/>
      <c r="L461" s="13" t="e">
        <f>VLOOKUP(J461,'Hàng hóa'!$C$5:$D$50,2,0)</f>
        <v>#N/A</v>
      </c>
      <c r="M461" s="17" t="e">
        <f>VLOOKUP(J461,'Hàng hóa'!$C$5:$H$22,6,0)</f>
        <v>#N/A</v>
      </c>
      <c r="N461" s="17" t="e">
        <f t="shared" si="16"/>
        <v>#N/A</v>
      </c>
      <c r="O461" s="18"/>
      <c r="P461" s="17" t="e">
        <f t="shared" si="17"/>
        <v>#N/A</v>
      </c>
      <c r="Q461" s="13" t="e">
        <f>VLOOKUP(I461,'[1]Nhân viên'!$E$20:$F$41,2,0)</f>
        <v>#N/A</v>
      </c>
    </row>
    <row r="462" spans="1:17" x14ac:dyDescent="0.2">
      <c r="A462" s="11">
        <v>436</v>
      </c>
      <c r="D462" s="13" t="e">
        <f>VLOOKUP(C462,'Nhân viên'!$B$5:$C$48,2,0)</f>
        <v>#N/A</v>
      </c>
      <c r="G462" s="13"/>
      <c r="H462" s="13"/>
      <c r="I462" s="13"/>
      <c r="L462" s="13" t="e">
        <f>VLOOKUP(J462,'Hàng hóa'!$C$5:$D$50,2,0)</f>
        <v>#N/A</v>
      </c>
      <c r="M462" s="17" t="e">
        <f>VLOOKUP(J462,'Hàng hóa'!$C$5:$H$22,6,0)</f>
        <v>#N/A</v>
      </c>
      <c r="N462" s="17" t="e">
        <f t="shared" si="16"/>
        <v>#N/A</v>
      </c>
      <c r="O462" s="18"/>
      <c r="P462" s="17" t="e">
        <f t="shared" si="17"/>
        <v>#N/A</v>
      </c>
      <c r="Q462" s="13" t="e">
        <f>VLOOKUP(I462,'[1]Nhân viên'!$E$20:$F$41,2,0)</f>
        <v>#N/A</v>
      </c>
    </row>
    <row r="463" spans="1:17" x14ac:dyDescent="0.2">
      <c r="A463" s="11">
        <v>437</v>
      </c>
      <c r="D463" s="13" t="e">
        <f>VLOOKUP(C463,'Nhân viên'!$B$5:$C$48,2,0)</f>
        <v>#N/A</v>
      </c>
      <c r="G463" s="13"/>
      <c r="H463" s="13"/>
      <c r="I463" s="13"/>
      <c r="L463" s="13" t="e">
        <f>VLOOKUP(J463,'Hàng hóa'!$C$5:$D$50,2,0)</f>
        <v>#N/A</v>
      </c>
      <c r="M463" s="17" t="e">
        <f>VLOOKUP(J463,'Hàng hóa'!$C$5:$H$22,6,0)</f>
        <v>#N/A</v>
      </c>
      <c r="N463" s="17" t="e">
        <f t="shared" si="16"/>
        <v>#N/A</v>
      </c>
      <c r="O463" s="18"/>
      <c r="P463" s="17" t="e">
        <f t="shared" si="17"/>
        <v>#N/A</v>
      </c>
      <c r="Q463" s="13" t="e">
        <f>VLOOKUP(I463,'[1]Nhân viên'!$E$20:$F$41,2,0)</f>
        <v>#N/A</v>
      </c>
    </row>
    <row r="464" spans="1:17" x14ac:dyDescent="0.2">
      <c r="A464" s="11">
        <v>438</v>
      </c>
      <c r="D464" s="13" t="e">
        <f>VLOOKUP(C464,'Nhân viên'!$B$5:$C$48,2,0)</f>
        <v>#N/A</v>
      </c>
      <c r="G464" s="13"/>
      <c r="H464" s="13"/>
      <c r="I464" s="13"/>
      <c r="L464" s="13" t="e">
        <f>VLOOKUP(J464,'Hàng hóa'!$C$5:$D$50,2,0)</f>
        <v>#N/A</v>
      </c>
      <c r="M464" s="17" t="e">
        <f>VLOOKUP(J464,'Hàng hóa'!$C$5:$H$22,6,0)</f>
        <v>#N/A</v>
      </c>
      <c r="N464" s="17" t="e">
        <f t="shared" si="16"/>
        <v>#N/A</v>
      </c>
      <c r="O464" s="18"/>
      <c r="P464" s="17" t="e">
        <f t="shared" si="17"/>
        <v>#N/A</v>
      </c>
      <c r="Q464" s="13" t="e">
        <f>VLOOKUP(I464,'[1]Nhân viên'!$E$20:$F$41,2,0)</f>
        <v>#N/A</v>
      </c>
    </row>
    <row r="465" spans="1:17" x14ac:dyDescent="0.2">
      <c r="A465" s="11">
        <v>439</v>
      </c>
      <c r="D465" s="13" t="e">
        <f>VLOOKUP(C465,'Nhân viên'!$B$5:$C$48,2,0)</f>
        <v>#N/A</v>
      </c>
      <c r="G465" s="13"/>
      <c r="H465" s="13"/>
      <c r="I465" s="13"/>
      <c r="L465" s="13" t="e">
        <f>VLOOKUP(J465,'Hàng hóa'!$C$5:$D$50,2,0)</f>
        <v>#N/A</v>
      </c>
      <c r="M465" s="17" t="e">
        <f>VLOOKUP(J465,'Hàng hóa'!$C$5:$H$22,6,0)</f>
        <v>#N/A</v>
      </c>
      <c r="N465" s="17" t="e">
        <f t="shared" si="16"/>
        <v>#N/A</v>
      </c>
      <c r="O465" s="18"/>
      <c r="P465" s="17" t="e">
        <f t="shared" si="17"/>
        <v>#N/A</v>
      </c>
      <c r="Q465" s="13" t="e">
        <f>VLOOKUP(I465,'[1]Nhân viên'!$E$20:$F$41,2,0)</f>
        <v>#N/A</v>
      </c>
    </row>
    <row r="466" spans="1:17" x14ac:dyDescent="0.2">
      <c r="A466" s="11">
        <v>440</v>
      </c>
      <c r="D466" s="13" t="e">
        <f>VLOOKUP(C466,'Nhân viên'!$B$5:$C$48,2,0)</f>
        <v>#N/A</v>
      </c>
      <c r="G466" s="13"/>
      <c r="H466" s="13"/>
      <c r="I466" s="13"/>
      <c r="L466" s="13" t="e">
        <f>VLOOKUP(J466,'Hàng hóa'!$C$5:$D$50,2,0)</f>
        <v>#N/A</v>
      </c>
      <c r="M466" s="17" t="e">
        <f>VLOOKUP(J466,'Hàng hóa'!$C$5:$H$22,6,0)</f>
        <v>#N/A</v>
      </c>
      <c r="N466" s="17" t="e">
        <f t="shared" si="16"/>
        <v>#N/A</v>
      </c>
      <c r="O466" s="18"/>
      <c r="P466" s="17" t="e">
        <f t="shared" si="17"/>
        <v>#N/A</v>
      </c>
      <c r="Q466" s="13" t="e">
        <f>VLOOKUP(I466,'[1]Nhân viên'!$E$20:$F$41,2,0)</f>
        <v>#N/A</v>
      </c>
    </row>
    <row r="467" spans="1:17" x14ac:dyDescent="0.2">
      <c r="A467" s="11">
        <v>441</v>
      </c>
      <c r="D467" s="13" t="e">
        <f>VLOOKUP(C467,'Nhân viên'!$B$5:$C$48,2,0)</f>
        <v>#N/A</v>
      </c>
      <c r="G467" s="13"/>
      <c r="H467" s="13"/>
      <c r="I467" s="13"/>
      <c r="L467" s="13" t="e">
        <f>VLOOKUP(J467,'Hàng hóa'!$C$5:$D$50,2,0)</f>
        <v>#N/A</v>
      </c>
      <c r="M467" s="17" t="e">
        <f>VLOOKUP(J467,'Hàng hóa'!$C$5:$H$22,6,0)</f>
        <v>#N/A</v>
      </c>
      <c r="N467" s="17" t="e">
        <f t="shared" si="16"/>
        <v>#N/A</v>
      </c>
      <c r="O467" s="18"/>
      <c r="P467" s="17" t="e">
        <f t="shared" si="17"/>
        <v>#N/A</v>
      </c>
      <c r="Q467" s="13" t="e">
        <f>VLOOKUP(I467,'[1]Nhân viên'!$E$20:$F$41,2,0)</f>
        <v>#N/A</v>
      </c>
    </row>
    <row r="468" spans="1:17" x14ac:dyDescent="0.2">
      <c r="A468" s="11">
        <v>442</v>
      </c>
      <c r="D468" s="13" t="e">
        <f>VLOOKUP(C468,'Nhân viên'!$B$5:$C$48,2,0)</f>
        <v>#N/A</v>
      </c>
      <c r="G468" s="13"/>
      <c r="H468" s="13"/>
      <c r="I468" s="13"/>
      <c r="L468" s="13" t="e">
        <f>VLOOKUP(J468,'Hàng hóa'!$C$5:$D$50,2,0)</f>
        <v>#N/A</v>
      </c>
      <c r="M468" s="17" t="e">
        <f>VLOOKUP(J468,'Hàng hóa'!$C$5:$H$22,6,0)</f>
        <v>#N/A</v>
      </c>
      <c r="N468" s="17" t="e">
        <f t="shared" si="16"/>
        <v>#N/A</v>
      </c>
      <c r="O468" s="18"/>
      <c r="P468" s="17" t="e">
        <f t="shared" si="17"/>
        <v>#N/A</v>
      </c>
      <c r="Q468" s="13" t="e">
        <f>VLOOKUP(I468,'[1]Nhân viên'!$E$20:$F$41,2,0)</f>
        <v>#N/A</v>
      </c>
    </row>
    <row r="469" spans="1:17" x14ac:dyDescent="0.2">
      <c r="A469" s="11">
        <v>443</v>
      </c>
      <c r="D469" s="13" t="e">
        <f>VLOOKUP(C469,'Nhân viên'!$B$5:$C$48,2,0)</f>
        <v>#N/A</v>
      </c>
      <c r="G469" s="13"/>
      <c r="H469" s="13"/>
      <c r="I469" s="13"/>
      <c r="L469" s="13" t="e">
        <f>VLOOKUP(J469,'Hàng hóa'!$C$5:$D$50,2,0)</f>
        <v>#N/A</v>
      </c>
      <c r="M469" s="17" t="e">
        <f>VLOOKUP(J469,'Hàng hóa'!$C$5:$H$22,6,0)</f>
        <v>#N/A</v>
      </c>
      <c r="N469" s="17" t="e">
        <f t="shared" si="16"/>
        <v>#N/A</v>
      </c>
      <c r="O469" s="18"/>
      <c r="P469" s="17" t="e">
        <f t="shared" si="17"/>
        <v>#N/A</v>
      </c>
      <c r="Q469" s="13" t="e">
        <f>VLOOKUP(I469,'[1]Nhân viên'!$E$20:$F$41,2,0)</f>
        <v>#N/A</v>
      </c>
    </row>
    <row r="470" spans="1:17" x14ac:dyDescent="0.2">
      <c r="A470" s="11">
        <v>444</v>
      </c>
      <c r="D470" s="13" t="e">
        <f>VLOOKUP(C470,'Nhân viên'!$B$5:$C$48,2,0)</f>
        <v>#N/A</v>
      </c>
      <c r="G470" s="13"/>
      <c r="H470" s="13"/>
      <c r="I470" s="13"/>
      <c r="L470" s="13" t="e">
        <f>VLOOKUP(J470,'Hàng hóa'!$C$5:$D$50,2,0)</f>
        <v>#N/A</v>
      </c>
      <c r="M470" s="17" t="e">
        <f>VLOOKUP(J470,'Hàng hóa'!$C$5:$H$22,6,0)</f>
        <v>#N/A</v>
      </c>
      <c r="N470" s="17" t="e">
        <f t="shared" si="16"/>
        <v>#N/A</v>
      </c>
      <c r="O470" s="18"/>
      <c r="P470" s="17" t="e">
        <f t="shared" si="17"/>
        <v>#N/A</v>
      </c>
      <c r="Q470" s="13" t="e">
        <f>VLOOKUP(I470,'[1]Nhân viên'!$E$20:$F$41,2,0)</f>
        <v>#N/A</v>
      </c>
    </row>
    <row r="471" spans="1:17" x14ac:dyDescent="0.2">
      <c r="A471" s="11">
        <v>445</v>
      </c>
      <c r="D471" s="13" t="e">
        <f>VLOOKUP(C471,'Nhân viên'!$B$5:$C$48,2,0)</f>
        <v>#N/A</v>
      </c>
      <c r="G471" s="13"/>
      <c r="H471" s="13"/>
      <c r="I471" s="13"/>
      <c r="L471" s="13" t="e">
        <f>VLOOKUP(J471,'Hàng hóa'!$C$5:$D$50,2,0)</f>
        <v>#N/A</v>
      </c>
      <c r="M471" s="17" t="e">
        <f>VLOOKUP(J471,'Hàng hóa'!$C$5:$H$22,6,0)</f>
        <v>#N/A</v>
      </c>
      <c r="N471" s="17" t="e">
        <f t="shared" si="16"/>
        <v>#N/A</v>
      </c>
      <c r="O471" s="18"/>
      <c r="P471" s="17" t="e">
        <f t="shared" si="17"/>
        <v>#N/A</v>
      </c>
      <c r="Q471" s="13" t="e">
        <f>VLOOKUP(I471,'[1]Nhân viên'!$E$20:$F$41,2,0)</f>
        <v>#N/A</v>
      </c>
    </row>
    <row r="472" spans="1:17" x14ac:dyDescent="0.2">
      <c r="A472" s="11">
        <v>446</v>
      </c>
      <c r="D472" s="13" t="e">
        <f>VLOOKUP(C472,'Nhân viên'!$B$5:$C$48,2,0)</f>
        <v>#N/A</v>
      </c>
      <c r="G472" s="13"/>
      <c r="H472" s="13"/>
      <c r="I472" s="13"/>
      <c r="L472" s="13" t="e">
        <f>VLOOKUP(J472,'Hàng hóa'!$C$5:$D$50,2,0)</f>
        <v>#N/A</v>
      </c>
      <c r="M472" s="17" t="e">
        <f>VLOOKUP(J472,'Hàng hóa'!$C$5:$H$22,6,0)</f>
        <v>#N/A</v>
      </c>
      <c r="N472" s="17" t="e">
        <f t="shared" si="16"/>
        <v>#N/A</v>
      </c>
      <c r="O472" s="18"/>
      <c r="P472" s="17" t="e">
        <f t="shared" si="17"/>
        <v>#N/A</v>
      </c>
      <c r="Q472" s="13" t="e">
        <f>VLOOKUP(I472,'[1]Nhân viên'!$E$20:$F$41,2,0)</f>
        <v>#N/A</v>
      </c>
    </row>
    <row r="473" spans="1:17" x14ac:dyDescent="0.2">
      <c r="A473" s="11">
        <v>447</v>
      </c>
      <c r="D473" s="13" t="e">
        <f>VLOOKUP(C473,'Nhân viên'!$B$5:$C$48,2,0)</f>
        <v>#N/A</v>
      </c>
      <c r="G473" s="13"/>
      <c r="H473" s="13"/>
      <c r="I473" s="13"/>
      <c r="L473" s="13" t="e">
        <f>VLOOKUP(J473,'Hàng hóa'!$C$5:$D$50,2,0)</f>
        <v>#N/A</v>
      </c>
      <c r="M473" s="17" t="e">
        <f>VLOOKUP(J473,'Hàng hóa'!$C$5:$H$22,6,0)</f>
        <v>#N/A</v>
      </c>
      <c r="N473" s="17" t="e">
        <f t="shared" si="16"/>
        <v>#N/A</v>
      </c>
      <c r="O473" s="18"/>
      <c r="P473" s="17" t="e">
        <f t="shared" si="17"/>
        <v>#N/A</v>
      </c>
      <c r="Q473" s="13" t="e">
        <f>VLOOKUP(I473,'[1]Nhân viên'!$E$20:$F$41,2,0)</f>
        <v>#N/A</v>
      </c>
    </row>
    <row r="474" spans="1:17" x14ac:dyDescent="0.2">
      <c r="A474" s="11">
        <v>448</v>
      </c>
      <c r="D474" s="13" t="e">
        <f>VLOOKUP(C474,'Nhân viên'!$B$5:$C$48,2,0)</f>
        <v>#N/A</v>
      </c>
      <c r="G474" s="13"/>
      <c r="H474" s="13"/>
      <c r="I474" s="13"/>
      <c r="L474" s="13" t="e">
        <f>VLOOKUP(J474,'Hàng hóa'!$C$5:$D$50,2,0)</f>
        <v>#N/A</v>
      </c>
      <c r="M474" s="17" t="e">
        <f>VLOOKUP(J474,'Hàng hóa'!$C$5:$H$22,6,0)</f>
        <v>#N/A</v>
      </c>
      <c r="N474" s="17" t="e">
        <f t="shared" si="16"/>
        <v>#N/A</v>
      </c>
      <c r="O474" s="18"/>
      <c r="P474" s="17" t="e">
        <f t="shared" si="17"/>
        <v>#N/A</v>
      </c>
      <c r="Q474" s="13" t="e">
        <f>VLOOKUP(I474,'[1]Nhân viên'!$E$20:$F$41,2,0)</f>
        <v>#N/A</v>
      </c>
    </row>
    <row r="475" spans="1:17" x14ac:dyDescent="0.2">
      <c r="A475" s="11">
        <v>449</v>
      </c>
      <c r="D475" s="13" t="e">
        <f>VLOOKUP(C475,'Nhân viên'!$B$5:$C$48,2,0)</f>
        <v>#N/A</v>
      </c>
      <c r="G475" s="13"/>
      <c r="H475" s="13"/>
      <c r="I475" s="13"/>
      <c r="L475" s="13" t="e">
        <f>VLOOKUP(J475,'Hàng hóa'!$C$5:$D$50,2,0)</f>
        <v>#N/A</v>
      </c>
      <c r="M475" s="17" t="e">
        <f>VLOOKUP(J475,'Hàng hóa'!$C$5:$H$22,6,0)</f>
        <v>#N/A</v>
      </c>
      <c r="N475" s="17" t="e">
        <f t="shared" si="16"/>
        <v>#N/A</v>
      </c>
      <c r="O475" s="18"/>
      <c r="P475" s="17" t="e">
        <f t="shared" si="17"/>
        <v>#N/A</v>
      </c>
      <c r="Q475" s="13" t="e">
        <f>VLOOKUP(I475,'[1]Nhân viên'!$E$20:$F$41,2,0)</f>
        <v>#N/A</v>
      </c>
    </row>
    <row r="476" spans="1:17" x14ac:dyDescent="0.2">
      <c r="A476" s="11">
        <v>450</v>
      </c>
      <c r="D476" s="13" t="e">
        <f>VLOOKUP(C476,'Nhân viên'!$B$5:$C$48,2,0)</f>
        <v>#N/A</v>
      </c>
      <c r="G476" s="13"/>
      <c r="H476" s="13"/>
      <c r="I476" s="13"/>
      <c r="L476" s="13" t="e">
        <f>VLOOKUP(J476,'Hàng hóa'!$C$5:$D$50,2,0)</f>
        <v>#N/A</v>
      </c>
      <c r="M476" s="17" t="e">
        <f>VLOOKUP(J476,'Hàng hóa'!$C$5:$H$22,6,0)</f>
        <v>#N/A</v>
      </c>
      <c r="N476" s="17" t="e">
        <f t="shared" si="16"/>
        <v>#N/A</v>
      </c>
      <c r="O476" s="18"/>
      <c r="P476" s="17" t="e">
        <f t="shared" si="17"/>
        <v>#N/A</v>
      </c>
      <c r="Q476" s="13" t="e">
        <f>VLOOKUP(I476,'[1]Nhân viên'!$E$20:$F$41,2,0)</f>
        <v>#N/A</v>
      </c>
    </row>
    <row r="477" spans="1:17" x14ac:dyDescent="0.2">
      <c r="A477" s="11">
        <v>451</v>
      </c>
      <c r="D477" s="13" t="e">
        <f>VLOOKUP(C477,'Nhân viên'!$B$5:$C$48,2,0)</f>
        <v>#N/A</v>
      </c>
      <c r="G477" s="13"/>
      <c r="H477" s="13"/>
      <c r="I477" s="13"/>
      <c r="L477" s="13" t="e">
        <f>VLOOKUP(J477,'Hàng hóa'!$C$5:$D$50,2,0)</f>
        <v>#N/A</v>
      </c>
      <c r="M477" s="17" t="e">
        <f>VLOOKUP(J477,'Hàng hóa'!$C$5:$H$22,6,0)</f>
        <v>#N/A</v>
      </c>
      <c r="N477" s="17" t="e">
        <f t="shared" si="16"/>
        <v>#N/A</v>
      </c>
      <c r="O477" s="18"/>
      <c r="P477" s="17" t="e">
        <f t="shared" si="17"/>
        <v>#N/A</v>
      </c>
      <c r="Q477" s="13" t="e">
        <f>VLOOKUP(I477,'[1]Nhân viên'!$E$20:$F$41,2,0)</f>
        <v>#N/A</v>
      </c>
    </row>
    <row r="478" spans="1:17" x14ac:dyDescent="0.2">
      <c r="A478" s="11">
        <v>452</v>
      </c>
      <c r="D478" s="13" t="e">
        <f>VLOOKUP(C478,'Nhân viên'!$B$5:$C$48,2,0)</f>
        <v>#N/A</v>
      </c>
      <c r="G478" s="13"/>
      <c r="H478" s="13"/>
      <c r="I478" s="13"/>
      <c r="L478" s="13" t="e">
        <f>VLOOKUP(J478,'Hàng hóa'!$C$5:$D$50,2,0)</f>
        <v>#N/A</v>
      </c>
      <c r="M478" s="17" t="e">
        <f>VLOOKUP(J478,'Hàng hóa'!$C$5:$H$22,6,0)</f>
        <v>#N/A</v>
      </c>
      <c r="N478" s="17" t="e">
        <f t="shared" si="16"/>
        <v>#N/A</v>
      </c>
      <c r="O478" s="18"/>
      <c r="P478" s="17" t="e">
        <f t="shared" si="17"/>
        <v>#N/A</v>
      </c>
      <c r="Q478" s="13" t="e">
        <f>VLOOKUP(I478,'[1]Nhân viên'!$E$20:$F$41,2,0)</f>
        <v>#N/A</v>
      </c>
    </row>
    <row r="479" spans="1:17" x14ac:dyDescent="0.2">
      <c r="A479" s="11">
        <v>453</v>
      </c>
      <c r="D479" s="13" t="e">
        <f>VLOOKUP(C479,'Nhân viên'!$B$5:$C$48,2,0)</f>
        <v>#N/A</v>
      </c>
      <c r="G479" s="13"/>
      <c r="H479" s="13"/>
      <c r="I479" s="13"/>
      <c r="L479" s="13" t="e">
        <f>VLOOKUP(J479,'Hàng hóa'!$C$5:$D$50,2,0)</f>
        <v>#N/A</v>
      </c>
      <c r="M479" s="17" t="e">
        <f>VLOOKUP(J479,'Hàng hóa'!$C$5:$H$22,6,0)</f>
        <v>#N/A</v>
      </c>
      <c r="N479" s="17" t="e">
        <f t="shared" si="16"/>
        <v>#N/A</v>
      </c>
      <c r="O479" s="18"/>
      <c r="P479" s="17" t="e">
        <f t="shared" si="17"/>
        <v>#N/A</v>
      </c>
      <c r="Q479" s="13" t="e">
        <f>VLOOKUP(I479,'[1]Nhân viên'!$E$20:$F$41,2,0)</f>
        <v>#N/A</v>
      </c>
    </row>
    <row r="480" spans="1:17" x14ac:dyDescent="0.2">
      <c r="A480" s="11">
        <v>454</v>
      </c>
      <c r="D480" s="13" t="e">
        <f>VLOOKUP(C480,'Nhân viên'!$B$5:$C$48,2,0)</f>
        <v>#N/A</v>
      </c>
      <c r="G480" s="13"/>
      <c r="H480" s="13"/>
      <c r="I480" s="13"/>
      <c r="L480" s="13" t="e">
        <f>VLOOKUP(J480,'Hàng hóa'!$C$5:$D$50,2,0)</f>
        <v>#N/A</v>
      </c>
      <c r="M480" s="17" t="e">
        <f>VLOOKUP(J480,'Hàng hóa'!$C$5:$H$22,6,0)</f>
        <v>#N/A</v>
      </c>
      <c r="N480" s="17" t="e">
        <f t="shared" si="16"/>
        <v>#N/A</v>
      </c>
      <c r="O480" s="18"/>
      <c r="P480" s="17" t="e">
        <f t="shared" si="17"/>
        <v>#N/A</v>
      </c>
      <c r="Q480" s="13" t="e">
        <f>VLOOKUP(I480,'[1]Nhân viên'!$E$20:$F$41,2,0)</f>
        <v>#N/A</v>
      </c>
    </row>
    <row r="481" spans="1:17" x14ac:dyDescent="0.2">
      <c r="A481" s="11">
        <v>455</v>
      </c>
      <c r="C481" s="11"/>
      <c r="D481" s="13" t="e">
        <f>VLOOKUP(C481,'Nhân viên'!$B$5:$C$48,2,0)</f>
        <v>#N/A</v>
      </c>
      <c r="G481" s="13"/>
      <c r="H481" s="13"/>
      <c r="I481" s="13"/>
      <c r="L481" s="13" t="e">
        <f>VLOOKUP(J481,'Hàng hóa'!$C$5:$D$50,2,0)</f>
        <v>#N/A</v>
      </c>
      <c r="M481" s="17" t="e">
        <f>VLOOKUP(J481,'Hàng hóa'!$C$5:$H$22,6,0)</f>
        <v>#N/A</v>
      </c>
      <c r="N481" s="17" t="e">
        <f t="shared" si="16"/>
        <v>#N/A</v>
      </c>
      <c r="O481" s="18"/>
      <c r="P481" s="17" t="e">
        <f t="shared" si="17"/>
        <v>#N/A</v>
      </c>
      <c r="Q481" s="13" t="e">
        <f>VLOOKUP(I481,'[1]Nhân viên'!$E$20:$F$41,2,0)</f>
        <v>#N/A</v>
      </c>
    </row>
    <row r="482" spans="1:17" x14ac:dyDescent="0.2">
      <c r="A482" s="11">
        <v>456</v>
      </c>
      <c r="C482" s="11"/>
      <c r="D482" s="13" t="e">
        <f>VLOOKUP(C482,'Nhân viên'!$B$5:$C$48,2,0)</f>
        <v>#N/A</v>
      </c>
      <c r="G482" s="13"/>
      <c r="H482" s="13"/>
      <c r="I482" s="13"/>
      <c r="L482" s="13" t="e">
        <f>VLOOKUP(J482,'Hàng hóa'!$C$5:$D$50,2,0)</f>
        <v>#N/A</v>
      </c>
      <c r="M482" s="17" t="e">
        <f>VLOOKUP(J482,'Hàng hóa'!$C$5:$H$22,6,0)</f>
        <v>#N/A</v>
      </c>
      <c r="N482" s="17" t="e">
        <f t="shared" si="16"/>
        <v>#N/A</v>
      </c>
      <c r="O482" s="18"/>
      <c r="P482" s="17" t="e">
        <f t="shared" si="17"/>
        <v>#N/A</v>
      </c>
      <c r="Q482" s="13" t="e">
        <f>VLOOKUP(I482,'[1]Nhân viên'!$E$20:$F$41,2,0)</f>
        <v>#N/A</v>
      </c>
    </row>
    <row r="483" spans="1:17" x14ac:dyDescent="0.2">
      <c r="A483" s="11">
        <v>457</v>
      </c>
      <c r="C483" s="11"/>
      <c r="D483" s="13" t="e">
        <f>VLOOKUP(C483,'Nhân viên'!$B$5:$C$48,2,0)</f>
        <v>#N/A</v>
      </c>
      <c r="G483" s="13"/>
      <c r="H483" s="13"/>
      <c r="I483" s="13"/>
      <c r="L483" s="13" t="e">
        <f>VLOOKUP(J483,'Hàng hóa'!$C$5:$D$50,2,0)</f>
        <v>#N/A</v>
      </c>
      <c r="M483" s="17" t="e">
        <f>VLOOKUP(J483,'Hàng hóa'!$C$5:$H$22,6,0)</f>
        <v>#N/A</v>
      </c>
      <c r="N483" s="17" t="e">
        <f t="shared" si="16"/>
        <v>#N/A</v>
      </c>
      <c r="O483" s="18"/>
      <c r="P483" s="17" t="e">
        <f t="shared" si="17"/>
        <v>#N/A</v>
      </c>
      <c r="Q483" s="13" t="e">
        <f>VLOOKUP(I483,'[1]Nhân viên'!$E$20:$F$41,2,0)</f>
        <v>#N/A</v>
      </c>
    </row>
    <row r="484" spans="1:17" x14ac:dyDescent="0.2">
      <c r="A484" s="11">
        <v>458</v>
      </c>
      <c r="C484" s="11"/>
      <c r="D484" s="13" t="e">
        <f>VLOOKUP(C484,'Nhân viên'!$B$5:$C$48,2,0)</f>
        <v>#N/A</v>
      </c>
      <c r="G484" s="13"/>
      <c r="H484" s="13"/>
      <c r="I484" s="13"/>
      <c r="L484" s="13" t="e">
        <f>VLOOKUP(J484,'Hàng hóa'!$C$5:$D$50,2,0)</f>
        <v>#N/A</v>
      </c>
      <c r="M484" s="17" t="e">
        <f>VLOOKUP(J484,'Hàng hóa'!$C$5:$H$22,6,0)</f>
        <v>#N/A</v>
      </c>
      <c r="N484" s="17" t="e">
        <f t="shared" si="16"/>
        <v>#N/A</v>
      </c>
      <c r="O484" s="18"/>
      <c r="P484" s="17" t="e">
        <f t="shared" si="17"/>
        <v>#N/A</v>
      </c>
      <c r="Q484" s="13" t="e">
        <f>VLOOKUP(I484,'[1]Nhân viên'!$E$20:$F$41,2,0)</f>
        <v>#N/A</v>
      </c>
    </row>
    <row r="485" spans="1:17" x14ac:dyDescent="0.2">
      <c r="A485" s="11">
        <v>459</v>
      </c>
      <c r="C485" s="11"/>
      <c r="D485" s="13" t="e">
        <f>VLOOKUP(C485,'Nhân viên'!$B$5:$C$48,2,0)</f>
        <v>#N/A</v>
      </c>
      <c r="G485" s="13"/>
      <c r="H485" s="13"/>
      <c r="I485" s="13"/>
      <c r="L485" s="13" t="e">
        <f>VLOOKUP(J485,'Hàng hóa'!$C$5:$D$50,2,0)</f>
        <v>#N/A</v>
      </c>
      <c r="M485" s="17" t="e">
        <f>VLOOKUP(J485,'Hàng hóa'!$C$5:$H$22,6,0)</f>
        <v>#N/A</v>
      </c>
      <c r="N485" s="17" t="e">
        <f t="shared" si="16"/>
        <v>#N/A</v>
      </c>
      <c r="O485" s="18"/>
      <c r="P485" s="17" t="e">
        <f t="shared" si="17"/>
        <v>#N/A</v>
      </c>
      <c r="Q485" s="13" t="e">
        <f>VLOOKUP(I485,'[1]Nhân viên'!$E$20:$F$41,2,0)</f>
        <v>#N/A</v>
      </c>
    </row>
    <row r="486" spans="1:17" x14ac:dyDescent="0.2">
      <c r="A486" s="11">
        <v>460</v>
      </c>
      <c r="C486" s="11"/>
      <c r="D486" s="13" t="e">
        <f>VLOOKUP(C486,'Nhân viên'!$B$5:$C$48,2,0)</f>
        <v>#N/A</v>
      </c>
      <c r="G486" s="13"/>
      <c r="H486" s="13"/>
      <c r="I486" s="13"/>
      <c r="L486" s="13" t="e">
        <f>VLOOKUP(J486,'Hàng hóa'!$C$5:$D$50,2,0)</f>
        <v>#N/A</v>
      </c>
      <c r="M486" s="17" t="e">
        <f>VLOOKUP(J486,'Hàng hóa'!$C$5:$H$22,6,0)</f>
        <v>#N/A</v>
      </c>
      <c r="N486" s="17" t="e">
        <f t="shared" si="16"/>
        <v>#N/A</v>
      </c>
      <c r="O486" s="18"/>
      <c r="P486" s="17" t="e">
        <f t="shared" si="17"/>
        <v>#N/A</v>
      </c>
      <c r="Q486" s="13" t="e">
        <f>VLOOKUP(I486,'[1]Nhân viên'!$E$20:$F$41,2,0)</f>
        <v>#N/A</v>
      </c>
    </row>
    <row r="487" spans="1:17" x14ac:dyDescent="0.2">
      <c r="A487" s="11">
        <v>461</v>
      </c>
      <c r="C487" s="11"/>
      <c r="D487" s="13" t="e">
        <f>VLOOKUP(C487,'Nhân viên'!$B$5:$C$48,2,0)</f>
        <v>#N/A</v>
      </c>
      <c r="G487" s="13"/>
      <c r="H487" s="13"/>
      <c r="I487" s="13"/>
      <c r="L487" s="13" t="e">
        <f>VLOOKUP(J487,'Hàng hóa'!$C$5:$D$50,2,0)</f>
        <v>#N/A</v>
      </c>
      <c r="M487" s="17" t="e">
        <f>VLOOKUP(J487,'Hàng hóa'!$C$5:$H$22,6,0)</f>
        <v>#N/A</v>
      </c>
      <c r="N487" s="17" t="e">
        <f t="shared" si="16"/>
        <v>#N/A</v>
      </c>
      <c r="O487" s="18"/>
      <c r="P487" s="17" t="e">
        <f t="shared" si="17"/>
        <v>#N/A</v>
      </c>
      <c r="Q487" s="13" t="e">
        <f>VLOOKUP(I487,'[1]Nhân viên'!$E$20:$F$41,2,0)</f>
        <v>#N/A</v>
      </c>
    </row>
    <row r="488" spans="1:17" x14ac:dyDescent="0.2">
      <c r="A488" s="11">
        <v>462</v>
      </c>
      <c r="C488" s="11"/>
      <c r="D488" s="13" t="e">
        <f>VLOOKUP(C488,'Nhân viên'!$B$5:$C$48,2,0)</f>
        <v>#N/A</v>
      </c>
      <c r="G488" s="13"/>
      <c r="H488" s="13"/>
      <c r="I488" s="13"/>
      <c r="L488" s="13" t="e">
        <f>VLOOKUP(J488,'Hàng hóa'!$C$5:$D$50,2,0)</f>
        <v>#N/A</v>
      </c>
      <c r="M488" s="17" t="e">
        <f>VLOOKUP(J488,'Hàng hóa'!$C$5:$H$22,6,0)</f>
        <v>#N/A</v>
      </c>
      <c r="N488" s="17" t="e">
        <f t="shared" si="16"/>
        <v>#N/A</v>
      </c>
      <c r="O488" s="18"/>
      <c r="P488" s="17" t="e">
        <f t="shared" si="17"/>
        <v>#N/A</v>
      </c>
      <c r="Q488" s="13" t="e">
        <f>VLOOKUP(I488,'[1]Nhân viên'!$E$20:$F$41,2,0)</f>
        <v>#N/A</v>
      </c>
    </row>
    <row r="489" spans="1:17" x14ac:dyDescent="0.2">
      <c r="A489" s="11">
        <v>463</v>
      </c>
      <c r="C489" s="11"/>
      <c r="D489" s="13" t="e">
        <f>VLOOKUP(C489,'Nhân viên'!$B$5:$C$48,2,0)</f>
        <v>#N/A</v>
      </c>
      <c r="G489" s="13"/>
      <c r="H489" s="13"/>
      <c r="I489" s="13"/>
      <c r="L489" s="13" t="e">
        <f>VLOOKUP(J489,'Hàng hóa'!$C$5:$D$50,2,0)</f>
        <v>#N/A</v>
      </c>
      <c r="M489" s="17" t="e">
        <f>VLOOKUP(J489,'Hàng hóa'!$C$5:$H$22,6,0)</f>
        <v>#N/A</v>
      </c>
      <c r="N489" s="17" t="e">
        <f t="shared" ref="N489:N549" si="18">K489*M489</f>
        <v>#N/A</v>
      </c>
      <c r="O489" s="18"/>
      <c r="P489" s="17" t="e">
        <f t="shared" ref="P489:P549" si="19">N489*O489+N489</f>
        <v>#N/A</v>
      </c>
      <c r="Q489" s="13" t="e">
        <f>VLOOKUP(I489,'[1]Nhân viên'!$E$20:$F$41,2,0)</f>
        <v>#N/A</v>
      </c>
    </row>
    <row r="490" spans="1:17" x14ac:dyDescent="0.2">
      <c r="A490" s="11">
        <v>464</v>
      </c>
      <c r="D490" s="13" t="e">
        <f>VLOOKUP(C490,'Nhân viên'!$B$5:$C$48,2,0)</f>
        <v>#N/A</v>
      </c>
      <c r="G490" s="13"/>
      <c r="H490" s="13"/>
      <c r="I490" s="13"/>
      <c r="L490" s="13" t="e">
        <f>VLOOKUP(J490,'Hàng hóa'!$C$5:$D$50,2,0)</f>
        <v>#N/A</v>
      </c>
      <c r="M490" s="17" t="e">
        <f>VLOOKUP(J490,'Hàng hóa'!$C$5:$H$22,6,0)</f>
        <v>#N/A</v>
      </c>
      <c r="N490" s="17" t="e">
        <f t="shared" si="18"/>
        <v>#N/A</v>
      </c>
      <c r="O490" s="18"/>
      <c r="P490" s="17" t="e">
        <f t="shared" si="19"/>
        <v>#N/A</v>
      </c>
      <c r="Q490" s="13" t="e">
        <f>VLOOKUP(I490,'[1]Nhân viên'!$E$20:$F$41,2,0)</f>
        <v>#N/A</v>
      </c>
    </row>
    <row r="491" spans="1:17" x14ac:dyDescent="0.2">
      <c r="A491" s="11">
        <v>465</v>
      </c>
      <c r="D491" s="13" t="e">
        <f>VLOOKUP(C491,'Nhân viên'!$B$5:$C$48,2,0)</f>
        <v>#N/A</v>
      </c>
      <c r="G491" s="13"/>
      <c r="H491" s="13"/>
      <c r="I491" s="13"/>
      <c r="L491" s="13" t="e">
        <f>VLOOKUP(J491,'Hàng hóa'!$C$5:$D$50,2,0)</f>
        <v>#N/A</v>
      </c>
      <c r="M491" s="17" t="e">
        <f>VLOOKUP(J491,'Hàng hóa'!$C$5:$H$22,6,0)</f>
        <v>#N/A</v>
      </c>
      <c r="N491" s="17" t="e">
        <f t="shared" si="18"/>
        <v>#N/A</v>
      </c>
      <c r="O491" s="18"/>
      <c r="P491" s="17" t="e">
        <f t="shared" si="19"/>
        <v>#N/A</v>
      </c>
      <c r="Q491" s="13" t="e">
        <f>VLOOKUP(I491,'[1]Nhân viên'!$E$20:$F$41,2,0)</f>
        <v>#N/A</v>
      </c>
    </row>
    <row r="492" spans="1:17" x14ac:dyDescent="0.2">
      <c r="A492" s="11">
        <v>466</v>
      </c>
      <c r="D492" s="13" t="e">
        <f>VLOOKUP(C492,'Nhân viên'!$B$5:$C$48,2,0)</f>
        <v>#N/A</v>
      </c>
      <c r="G492" s="13"/>
      <c r="H492" s="13"/>
      <c r="I492" s="13"/>
      <c r="L492" s="13" t="e">
        <f>VLOOKUP(J492,'Hàng hóa'!$C$5:$D$50,2,0)</f>
        <v>#N/A</v>
      </c>
      <c r="M492" s="17" t="e">
        <f>VLOOKUP(J492,'Hàng hóa'!$C$5:$H$22,6,0)</f>
        <v>#N/A</v>
      </c>
      <c r="N492" s="17" t="e">
        <f t="shared" si="18"/>
        <v>#N/A</v>
      </c>
      <c r="O492" s="18"/>
      <c r="P492" s="17" t="e">
        <f t="shared" si="19"/>
        <v>#N/A</v>
      </c>
      <c r="Q492" s="13" t="e">
        <f>VLOOKUP(I492,'[1]Nhân viên'!$E$20:$F$41,2,0)</f>
        <v>#N/A</v>
      </c>
    </row>
    <row r="493" spans="1:17" x14ac:dyDescent="0.2">
      <c r="A493" s="11">
        <v>467</v>
      </c>
      <c r="D493" s="13" t="e">
        <f>VLOOKUP(C493,'Nhân viên'!$B$5:$C$48,2,0)</f>
        <v>#N/A</v>
      </c>
      <c r="G493" s="13"/>
      <c r="H493" s="13"/>
      <c r="I493" s="13"/>
      <c r="L493" s="13" t="e">
        <f>VLOOKUP(J493,'Hàng hóa'!$C$5:$D$50,2,0)</f>
        <v>#N/A</v>
      </c>
      <c r="M493" s="17" t="e">
        <f>VLOOKUP(J493,'Hàng hóa'!$C$5:$H$22,6,0)</f>
        <v>#N/A</v>
      </c>
      <c r="N493" s="17" t="e">
        <f t="shared" si="18"/>
        <v>#N/A</v>
      </c>
      <c r="O493" s="18"/>
      <c r="P493" s="17" t="e">
        <f t="shared" si="19"/>
        <v>#N/A</v>
      </c>
      <c r="Q493" s="13" t="e">
        <f>VLOOKUP(I493,'[1]Nhân viên'!$E$20:$F$41,2,0)</f>
        <v>#N/A</v>
      </c>
    </row>
    <row r="494" spans="1:17" x14ac:dyDescent="0.2">
      <c r="A494" s="11">
        <v>468</v>
      </c>
      <c r="D494" s="13" t="e">
        <f>VLOOKUP(C494,'Nhân viên'!$B$5:$C$48,2,0)</f>
        <v>#N/A</v>
      </c>
      <c r="G494" s="13"/>
      <c r="H494" s="13"/>
      <c r="I494" s="13"/>
      <c r="L494" s="13" t="e">
        <f>VLOOKUP(J494,'Hàng hóa'!$C$5:$D$50,2,0)</f>
        <v>#N/A</v>
      </c>
      <c r="M494" s="17" t="e">
        <f>VLOOKUP(J494,'Hàng hóa'!$C$5:$H$22,6,0)</f>
        <v>#N/A</v>
      </c>
      <c r="N494" s="17" t="e">
        <f t="shared" si="18"/>
        <v>#N/A</v>
      </c>
      <c r="O494" s="18"/>
      <c r="P494" s="17" t="e">
        <f t="shared" si="19"/>
        <v>#N/A</v>
      </c>
      <c r="Q494" s="13" t="e">
        <f>VLOOKUP(I494,'[1]Nhân viên'!$E$20:$F$41,2,0)</f>
        <v>#N/A</v>
      </c>
    </row>
    <row r="495" spans="1:17" x14ac:dyDescent="0.2">
      <c r="A495" s="11">
        <v>469</v>
      </c>
      <c r="D495" s="13" t="e">
        <f>VLOOKUP(C495,'Nhân viên'!$B$5:$C$48,2,0)</f>
        <v>#N/A</v>
      </c>
      <c r="G495" s="13"/>
      <c r="H495" s="21"/>
      <c r="I495" s="13"/>
      <c r="L495" s="13" t="e">
        <f>VLOOKUP(J495,'Hàng hóa'!$C$5:$D$50,2,0)</f>
        <v>#N/A</v>
      </c>
      <c r="M495" s="17" t="e">
        <f>VLOOKUP(J495,'Hàng hóa'!$C$5:$H$22,6,0)</f>
        <v>#N/A</v>
      </c>
      <c r="N495" s="17" t="e">
        <f t="shared" si="18"/>
        <v>#N/A</v>
      </c>
      <c r="O495" s="18"/>
      <c r="P495" s="17" t="e">
        <f t="shared" si="19"/>
        <v>#N/A</v>
      </c>
      <c r="Q495" s="13" t="e">
        <f>VLOOKUP(I495,'[1]Nhân viên'!$E$20:$F$41,2,0)</f>
        <v>#N/A</v>
      </c>
    </row>
    <row r="496" spans="1:17" x14ac:dyDescent="0.2">
      <c r="A496" s="11">
        <v>470</v>
      </c>
      <c r="D496" s="13" t="e">
        <f>VLOOKUP(C496,'Nhân viên'!$B$5:$C$48,2,0)</f>
        <v>#N/A</v>
      </c>
      <c r="G496" s="13"/>
      <c r="H496" s="21"/>
      <c r="I496" s="13"/>
      <c r="L496" s="13" t="e">
        <f>VLOOKUP(J496,'Hàng hóa'!$C$5:$D$50,2,0)</f>
        <v>#N/A</v>
      </c>
      <c r="M496" s="17" t="e">
        <f>VLOOKUP(J496,'Hàng hóa'!$C$5:$H$22,6,0)</f>
        <v>#N/A</v>
      </c>
      <c r="N496" s="17" t="e">
        <f t="shared" si="18"/>
        <v>#N/A</v>
      </c>
      <c r="O496" s="18"/>
      <c r="P496" s="17" t="e">
        <f t="shared" si="19"/>
        <v>#N/A</v>
      </c>
      <c r="Q496" s="13" t="e">
        <f>VLOOKUP(I496,'[1]Nhân viên'!$E$20:$F$41,2,0)</f>
        <v>#N/A</v>
      </c>
    </row>
    <row r="497" spans="1:17" x14ac:dyDescent="0.2">
      <c r="A497" s="11">
        <v>471</v>
      </c>
      <c r="D497" s="13" t="e">
        <f>VLOOKUP(C497,'Nhân viên'!$B$5:$C$48,2,0)</f>
        <v>#N/A</v>
      </c>
      <c r="G497" s="13"/>
      <c r="I497" s="13"/>
      <c r="L497" s="13" t="e">
        <f>VLOOKUP(J497,'Hàng hóa'!$C$5:$D$50,2,0)</f>
        <v>#N/A</v>
      </c>
      <c r="M497" s="17" t="e">
        <f>VLOOKUP(J497,'Hàng hóa'!$C$5:$H$22,6,0)</f>
        <v>#N/A</v>
      </c>
      <c r="N497" s="17" t="e">
        <f t="shared" si="18"/>
        <v>#N/A</v>
      </c>
      <c r="O497" s="18"/>
      <c r="P497" s="17" t="e">
        <f t="shared" si="19"/>
        <v>#N/A</v>
      </c>
      <c r="Q497" s="13" t="e">
        <f>VLOOKUP(I497,'[1]Nhân viên'!$E$20:$F$41,2,0)</f>
        <v>#N/A</v>
      </c>
    </row>
    <row r="498" spans="1:17" x14ac:dyDescent="0.2">
      <c r="A498" s="11">
        <v>472</v>
      </c>
      <c r="D498" s="13" t="e">
        <f>VLOOKUP(C498,'Nhân viên'!$B$5:$C$48,2,0)</f>
        <v>#N/A</v>
      </c>
      <c r="G498" s="13"/>
      <c r="I498" s="13"/>
      <c r="L498" s="13" t="e">
        <f>VLOOKUP(J498,'Hàng hóa'!$C$5:$D$50,2,0)</f>
        <v>#N/A</v>
      </c>
      <c r="M498" s="17" t="e">
        <f>VLOOKUP(J498,'Hàng hóa'!$C$5:$H$22,6,0)</f>
        <v>#N/A</v>
      </c>
      <c r="N498" s="17" t="e">
        <f t="shared" si="18"/>
        <v>#N/A</v>
      </c>
      <c r="O498" s="18"/>
      <c r="P498" s="17" t="e">
        <f t="shared" si="19"/>
        <v>#N/A</v>
      </c>
      <c r="Q498" s="13" t="e">
        <f>VLOOKUP(I498,'[1]Nhân viên'!$E$20:$F$41,2,0)</f>
        <v>#N/A</v>
      </c>
    </row>
    <row r="499" spans="1:17" x14ac:dyDescent="0.2">
      <c r="A499" s="11">
        <v>473</v>
      </c>
      <c r="D499" s="13" t="e">
        <f>VLOOKUP(C499,'Nhân viên'!$B$5:$C$48,2,0)</f>
        <v>#N/A</v>
      </c>
      <c r="F499" s="132"/>
      <c r="G499" s="13"/>
      <c r="I499" s="13"/>
      <c r="L499" s="13" t="e">
        <f>VLOOKUP(J499,'Hàng hóa'!$C$5:$D$50,2,0)</f>
        <v>#N/A</v>
      </c>
      <c r="M499" s="17" t="e">
        <f>VLOOKUP(J499,'Hàng hóa'!$C$5:$H$22,6,0)</f>
        <v>#N/A</v>
      </c>
      <c r="N499" s="17" t="e">
        <f t="shared" si="18"/>
        <v>#N/A</v>
      </c>
      <c r="O499" s="18"/>
      <c r="P499" s="17" t="e">
        <f t="shared" si="19"/>
        <v>#N/A</v>
      </c>
      <c r="Q499" s="13" t="e">
        <f>VLOOKUP(I499,'[1]Nhân viên'!$E$20:$F$41,2,0)</f>
        <v>#N/A</v>
      </c>
    </row>
    <row r="500" spans="1:17" x14ac:dyDescent="0.2">
      <c r="A500" s="11">
        <v>474</v>
      </c>
      <c r="D500" s="13" t="e">
        <f>VLOOKUP(C500,'Nhân viên'!$B$5:$C$48,2,0)</f>
        <v>#N/A</v>
      </c>
      <c r="F500" s="132"/>
      <c r="G500" s="13"/>
      <c r="I500" s="13"/>
      <c r="L500" s="13" t="e">
        <f>VLOOKUP(J500,'Hàng hóa'!$C$5:$D$50,2,0)</f>
        <v>#N/A</v>
      </c>
      <c r="M500" s="17" t="e">
        <f>VLOOKUP(J500,'Hàng hóa'!$C$5:$H$22,6,0)</f>
        <v>#N/A</v>
      </c>
      <c r="N500" s="17" t="e">
        <f t="shared" si="18"/>
        <v>#N/A</v>
      </c>
      <c r="O500" s="18"/>
      <c r="P500" s="17" t="e">
        <f t="shared" si="19"/>
        <v>#N/A</v>
      </c>
      <c r="Q500" s="13" t="e">
        <f>VLOOKUP(I500,'[1]Nhân viên'!$E$20:$F$41,2,0)</f>
        <v>#N/A</v>
      </c>
    </row>
    <row r="501" spans="1:17" x14ac:dyDescent="0.2">
      <c r="A501" s="11">
        <v>475</v>
      </c>
      <c r="D501" s="13" t="e">
        <f>VLOOKUP(C501,'Nhân viên'!$B$5:$C$48,2,0)</f>
        <v>#N/A</v>
      </c>
      <c r="F501" s="132"/>
      <c r="G501" s="13"/>
      <c r="I501" s="13"/>
      <c r="L501" s="13" t="e">
        <f>VLOOKUP(J501,'Hàng hóa'!$C$5:$D$50,2,0)</f>
        <v>#N/A</v>
      </c>
      <c r="M501" s="17" t="e">
        <f>VLOOKUP(J501,'Hàng hóa'!$C$5:$H$22,6,0)</f>
        <v>#N/A</v>
      </c>
      <c r="N501" s="17" t="e">
        <f t="shared" si="18"/>
        <v>#N/A</v>
      </c>
      <c r="O501" s="18"/>
      <c r="P501" s="17" t="e">
        <f t="shared" si="19"/>
        <v>#N/A</v>
      </c>
      <c r="Q501" s="13" t="e">
        <f>VLOOKUP(I501,'[1]Nhân viên'!$E$20:$F$41,2,0)</f>
        <v>#N/A</v>
      </c>
    </row>
    <row r="502" spans="1:17" x14ac:dyDescent="0.2">
      <c r="A502" s="11">
        <v>476</v>
      </c>
      <c r="D502" s="13" t="e">
        <f>VLOOKUP(C502,'Nhân viên'!$B$5:$C$48,2,0)</f>
        <v>#N/A</v>
      </c>
      <c r="F502" s="132"/>
      <c r="G502" s="13"/>
      <c r="H502" s="24"/>
      <c r="I502" s="13"/>
      <c r="L502" s="13" t="e">
        <f>VLOOKUP(J502,'Hàng hóa'!$C$5:$D$50,2,0)</f>
        <v>#N/A</v>
      </c>
      <c r="M502" s="17" t="e">
        <f>VLOOKUP(J502,'Hàng hóa'!$C$5:$H$22,6,0)</f>
        <v>#N/A</v>
      </c>
      <c r="N502" s="17" t="e">
        <f t="shared" si="18"/>
        <v>#N/A</v>
      </c>
      <c r="O502" s="18"/>
      <c r="P502" s="17" t="e">
        <f t="shared" si="19"/>
        <v>#N/A</v>
      </c>
      <c r="Q502" s="13" t="e">
        <f>VLOOKUP(I502,'[1]Nhân viên'!$E$20:$F$41,2,0)</f>
        <v>#N/A</v>
      </c>
    </row>
    <row r="503" spans="1:17" x14ac:dyDescent="0.2">
      <c r="A503" s="11">
        <v>477</v>
      </c>
      <c r="D503" s="13" t="e">
        <f>VLOOKUP(C503,'Nhân viên'!$B$5:$C$48,2,0)</f>
        <v>#N/A</v>
      </c>
      <c r="G503" s="13"/>
      <c r="H503" s="24"/>
      <c r="I503" s="13"/>
      <c r="L503" s="13" t="e">
        <f>VLOOKUP(J503,'Hàng hóa'!$C$5:$D$50,2,0)</f>
        <v>#N/A</v>
      </c>
      <c r="M503" s="17" t="e">
        <f>VLOOKUP(J503,'Hàng hóa'!$C$5:$H$22,6,0)</f>
        <v>#N/A</v>
      </c>
      <c r="N503" s="17" t="e">
        <f t="shared" si="18"/>
        <v>#N/A</v>
      </c>
      <c r="O503" s="18"/>
      <c r="P503" s="17" t="e">
        <f t="shared" si="19"/>
        <v>#N/A</v>
      </c>
      <c r="Q503" s="13" t="e">
        <f>VLOOKUP(I503,'[1]Nhân viên'!$E$20:$F$41,2,0)</f>
        <v>#N/A</v>
      </c>
    </row>
    <row r="504" spans="1:17" x14ac:dyDescent="0.2">
      <c r="A504" s="11">
        <v>478</v>
      </c>
      <c r="D504" s="13" t="e">
        <f>VLOOKUP(C504,'Nhân viên'!$B$5:$C$48,2,0)</f>
        <v>#N/A</v>
      </c>
      <c r="G504" s="13"/>
      <c r="H504" s="13"/>
      <c r="I504" s="13"/>
      <c r="L504" s="13" t="e">
        <f>VLOOKUP(J504,'Hàng hóa'!$C$5:$D$50,2,0)</f>
        <v>#N/A</v>
      </c>
      <c r="M504" s="17" t="e">
        <f>VLOOKUP(J504,'Hàng hóa'!$C$5:$H$22,6,0)</f>
        <v>#N/A</v>
      </c>
      <c r="N504" s="17" t="e">
        <f t="shared" si="18"/>
        <v>#N/A</v>
      </c>
      <c r="O504" s="18"/>
      <c r="P504" s="17" t="e">
        <f t="shared" si="19"/>
        <v>#N/A</v>
      </c>
      <c r="Q504" s="13" t="e">
        <f>VLOOKUP(I504,'[1]Nhân viên'!$E$20:$F$41,2,0)</f>
        <v>#N/A</v>
      </c>
    </row>
    <row r="505" spans="1:17" x14ac:dyDescent="0.2">
      <c r="A505" s="11">
        <v>479</v>
      </c>
      <c r="D505" s="13" t="e">
        <f>VLOOKUP(C505,'Nhân viên'!$B$5:$C$48,2,0)</f>
        <v>#N/A</v>
      </c>
      <c r="G505" s="13"/>
      <c r="H505" s="13"/>
      <c r="I505" s="13"/>
      <c r="L505" s="13" t="e">
        <f>VLOOKUP(J505,'Hàng hóa'!$C$5:$D$50,2,0)</f>
        <v>#N/A</v>
      </c>
      <c r="M505" s="17" t="e">
        <f>VLOOKUP(J505,'Hàng hóa'!$C$5:$H$22,6,0)</f>
        <v>#N/A</v>
      </c>
      <c r="N505" s="17" t="e">
        <f t="shared" si="18"/>
        <v>#N/A</v>
      </c>
      <c r="O505" s="18"/>
      <c r="P505" s="17" t="e">
        <f t="shared" si="19"/>
        <v>#N/A</v>
      </c>
      <c r="Q505" s="13" t="e">
        <f>VLOOKUP(I505,'[1]Nhân viên'!$E$20:$F$41,2,0)</f>
        <v>#N/A</v>
      </c>
    </row>
    <row r="506" spans="1:17" x14ac:dyDescent="0.2">
      <c r="A506" s="11">
        <v>480</v>
      </c>
      <c r="D506" s="13" t="e">
        <f>VLOOKUP(C506,'Nhân viên'!$B$5:$C$48,2,0)</f>
        <v>#N/A</v>
      </c>
      <c r="G506" s="13"/>
      <c r="H506" s="13"/>
      <c r="I506" s="13"/>
      <c r="L506" s="13" t="e">
        <f>VLOOKUP(J506,'Hàng hóa'!$C$5:$D$50,2,0)</f>
        <v>#N/A</v>
      </c>
      <c r="M506" s="17" t="e">
        <f>VLOOKUP(J506,'Hàng hóa'!$C$5:$H$22,6,0)</f>
        <v>#N/A</v>
      </c>
      <c r="N506" s="17" t="e">
        <f t="shared" si="18"/>
        <v>#N/A</v>
      </c>
      <c r="O506" s="18"/>
      <c r="P506" s="17" t="e">
        <f t="shared" si="19"/>
        <v>#N/A</v>
      </c>
      <c r="Q506" s="13" t="e">
        <f>VLOOKUP(I506,'[1]Nhân viên'!$E$20:$F$41,2,0)</f>
        <v>#N/A</v>
      </c>
    </row>
    <row r="507" spans="1:17" x14ac:dyDescent="0.2">
      <c r="A507" s="11">
        <v>481</v>
      </c>
      <c r="D507" s="13" t="e">
        <f>VLOOKUP(C507,'Nhân viên'!$B$5:$C$48,2,0)</f>
        <v>#N/A</v>
      </c>
      <c r="G507" s="13"/>
      <c r="H507" s="13"/>
      <c r="I507" s="13"/>
      <c r="L507" s="13" t="e">
        <f>VLOOKUP(J507,'Hàng hóa'!$C$5:$D$50,2,0)</f>
        <v>#N/A</v>
      </c>
      <c r="M507" s="17" t="e">
        <f>VLOOKUP(J507,'Hàng hóa'!$C$5:$H$22,6,0)</f>
        <v>#N/A</v>
      </c>
      <c r="N507" s="17" t="e">
        <f t="shared" si="18"/>
        <v>#N/A</v>
      </c>
      <c r="O507" s="18"/>
      <c r="P507" s="17" t="e">
        <f t="shared" si="19"/>
        <v>#N/A</v>
      </c>
      <c r="Q507" s="13" t="e">
        <f>VLOOKUP(I507,'[1]Nhân viên'!$E$20:$F$41,2,0)</f>
        <v>#N/A</v>
      </c>
    </row>
    <row r="508" spans="1:17" x14ac:dyDescent="0.2">
      <c r="A508" s="11">
        <v>482</v>
      </c>
      <c r="D508" s="13" t="e">
        <f>VLOOKUP(C508,'Nhân viên'!$B$5:$C$48,2,0)</f>
        <v>#N/A</v>
      </c>
      <c r="G508" s="13"/>
      <c r="H508" s="13"/>
      <c r="I508" s="13"/>
      <c r="L508" s="13" t="e">
        <f>VLOOKUP(J508,'Hàng hóa'!$C$5:$D$50,2,0)</f>
        <v>#N/A</v>
      </c>
      <c r="M508" s="17" t="e">
        <f>VLOOKUP(J508,'Hàng hóa'!$C$5:$H$22,6,0)</f>
        <v>#N/A</v>
      </c>
      <c r="N508" s="17" t="e">
        <f t="shared" si="18"/>
        <v>#N/A</v>
      </c>
      <c r="O508" s="18"/>
      <c r="P508" s="17" t="e">
        <f t="shared" si="19"/>
        <v>#N/A</v>
      </c>
      <c r="Q508" s="13" t="e">
        <f>VLOOKUP(I508,'[1]Nhân viên'!$E$20:$F$41,2,0)</f>
        <v>#N/A</v>
      </c>
    </row>
    <row r="509" spans="1:17" x14ac:dyDescent="0.2">
      <c r="A509" s="11">
        <v>483</v>
      </c>
      <c r="D509" s="13" t="e">
        <f>VLOOKUP(C509,'Nhân viên'!$B$5:$C$48,2,0)</f>
        <v>#N/A</v>
      </c>
      <c r="G509" s="13"/>
      <c r="H509" s="13"/>
      <c r="I509" s="13"/>
      <c r="L509" s="13" t="e">
        <f>VLOOKUP(J509,'Hàng hóa'!$C$5:$D$50,2,0)</f>
        <v>#N/A</v>
      </c>
      <c r="M509" s="17" t="e">
        <f>VLOOKUP(J509,'Hàng hóa'!$C$5:$H$22,6,0)</f>
        <v>#N/A</v>
      </c>
      <c r="N509" s="17" t="e">
        <f t="shared" si="18"/>
        <v>#N/A</v>
      </c>
      <c r="O509" s="18"/>
      <c r="P509" s="17" t="e">
        <f t="shared" si="19"/>
        <v>#N/A</v>
      </c>
      <c r="Q509" s="13" t="e">
        <f>VLOOKUP(I509,'[1]Nhân viên'!$E$20:$F$41,2,0)</f>
        <v>#N/A</v>
      </c>
    </row>
    <row r="510" spans="1:17" x14ac:dyDescent="0.2">
      <c r="A510" s="11">
        <v>484</v>
      </c>
      <c r="D510" s="13" t="e">
        <f>VLOOKUP(C510,'Nhân viên'!$B$5:$C$48,2,0)</f>
        <v>#N/A</v>
      </c>
      <c r="G510" s="13"/>
      <c r="H510" s="13"/>
      <c r="I510" s="13"/>
      <c r="L510" s="13" t="e">
        <f>VLOOKUP(J510,'Hàng hóa'!$C$5:$D$50,2,0)</f>
        <v>#N/A</v>
      </c>
      <c r="M510" s="17" t="e">
        <f>VLOOKUP(J510,'Hàng hóa'!$C$5:$H$22,6,0)</f>
        <v>#N/A</v>
      </c>
      <c r="N510" s="17" t="e">
        <f t="shared" si="18"/>
        <v>#N/A</v>
      </c>
      <c r="O510" s="18"/>
      <c r="P510" s="17" t="e">
        <f t="shared" si="19"/>
        <v>#N/A</v>
      </c>
      <c r="Q510" s="13" t="e">
        <f>VLOOKUP(I510,'[1]Nhân viên'!$E$20:$F$41,2,0)</f>
        <v>#N/A</v>
      </c>
    </row>
    <row r="511" spans="1:17" x14ac:dyDescent="0.2">
      <c r="A511" s="11">
        <v>485</v>
      </c>
      <c r="D511" s="13" t="e">
        <f>VLOOKUP(C511,'Nhân viên'!$B$5:$C$48,2,0)</f>
        <v>#N/A</v>
      </c>
      <c r="G511" s="13"/>
      <c r="H511" s="13"/>
      <c r="I511" s="13"/>
      <c r="L511" s="13" t="e">
        <f>VLOOKUP(J511,'Hàng hóa'!$C$5:$D$50,2,0)</f>
        <v>#N/A</v>
      </c>
      <c r="M511" s="17" t="e">
        <f>VLOOKUP(J511,'Hàng hóa'!$C$5:$H$22,6,0)</f>
        <v>#N/A</v>
      </c>
      <c r="N511" s="17" t="e">
        <f t="shared" si="18"/>
        <v>#N/A</v>
      </c>
      <c r="O511" s="18"/>
      <c r="P511" s="17" t="e">
        <f t="shared" si="19"/>
        <v>#N/A</v>
      </c>
      <c r="Q511" s="13" t="e">
        <f>VLOOKUP(I511,'[1]Nhân viên'!$E$20:$F$41,2,0)</f>
        <v>#N/A</v>
      </c>
    </row>
    <row r="512" spans="1:17" x14ac:dyDescent="0.2">
      <c r="A512" s="11">
        <v>486</v>
      </c>
      <c r="C512" s="11"/>
      <c r="D512" s="13" t="e">
        <f>VLOOKUP(C512,'Nhân viên'!$B$5:$C$48,2,0)</f>
        <v>#N/A</v>
      </c>
      <c r="G512" s="13"/>
      <c r="H512" s="13"/>
      <c r="I512" s="13"/>
      <c r="L512" s="13" t="e">
        <f>VLOOKUP(J512,'Hàng hóa'!$C$5:$D$50,2,0)</f>
        <v>#N/A</v>
      </c>
      <c r="M512" s="17" t="e">
        <f>VLOOKUP(J512,'Hàng hóa'!$C$5:$H$22,6,0)</f>
        <v>#N/A</v>
      </c>
      <c r="N512" s="17" t="e">
        <f t="shared" si="18"/>
        <v>#N/A</v>
      </c>
      <c r="O512" s="18"/>
      <c r="P512" s="17" t="e">
        <f t="shared" si="19"/>
        <v>#N/A</v>
      </c>
      <c r="Q512" s="13" t="e">
        <f>VLOOKUP(I512,'[1]Nhân viên'!$E$20:$F$41,2,0)</f>
        <v>#N/A</v>
      </c>
    </row>
    <row r="513" spans="1:17" x14ac:dyDescent="0.2">
      <c r="A513" s="11">
        <v>487</v>
      </c>
      <c r="C513" s="11"/>
      <c r="D513" s="13" t="e">
        <f>VLOOKUP(C513,'Nhân viên'!$B$5:$C$48,2,0)</f>
        <v>#N/A</v>
      </c>
      <c r="G513" s="13"/>
      <c r="H513" s="13"/>
      <c r="I513" s="13"/>
      <c r="L513" s="13" t="e">
        <f>VLOOKUP(J513,'Hàng hóa'!$C$5:$D$50,2,0)</f>
        <v>#N/A</v>
      </c>
      <c r="M513" s="17" t="e">
        <f>VLOOKUP(J513,'Hàng hóa'!$C$5:$H$22,6,0)</f>
        <v>#N/A</v>
      </c>
      <c r="N513" s="17" t="e">
        <f t="shared" si="18"/>
        <v>#N/A</v>
      </c>
      <c r="O513" s="18"/>
      <c r="P513" s="17" t="e">
        <f t="shared" si="19"/>
        <v>#N/A</v>
      </c>
      <c r="Q513" s="13" t="e">
        <f>VLOOKUP(I513,'[1]Nhân viên'!$E$20:$F$41,2,0)</f>
        <v>#N/A</v>
      </c>
    </row>
    <row r="514" spans="1:17" x14ac:dyDescent="0.2">
      <c r="A514" s="11">
        <v>488</v>
      </c>
      <c r="C514" s="11"/>
      <c r="D514" s="13" t="e">
        <f>VLOOKUP(C514,'Nhân viên'!$B$5:$C$48,2,0)</f>
        <v>#N/A</v>
      </c>
      <c r="G514" s="13"/>
      <c r="H514" s="13"/>
      <c r="I514" s="13"/>
      <c r="L514" s="13" t="e">
        <f>VLOOKUP(J514,'Hàng hóa'!$C$5:$D$50,2,0)</f>
        <v>#N/A</v>
      </c>
      <c r="M514" s="17" t="e">
        <f>VLOOKUP(J514,'Hàng hóa'!$C$5:$H$22,6,0)</f>
        <v>#N/A</v>
      </c>
      <c r="N514" s="17" t="e">
        <f t="shared" si="18"/>
        <v>#N/A</v>
      </c>
      <c r="O514" s="18"/>
      <c r="P514" s="17" t="e">
        <f t="shared" si="19"/>
        <v>#N/A</v>
      </c>
      <c r="Q514" s="13" t="e">
        <f>VLOOKUP(I514,'[1]Nhân viên'!$E$20:$F$41,2,0)</f>
        <v>#N/A</v>
      </c>
    </row>
    <row r="515" spans="1:17" x14ac:dyDescent="0.2">
      <c r="A515" s="11">
        <v>489</v>
      </c>
      <c r="C515" s="11"/>
      <c r="D515" s="13" t="e">
        <f>VLOOKUP(C515,'Nhân viên'!$B$5:$C$48,2,0)</f>
        <v>#N/A</v>
      </c>
      <c r="G515" s="13"/>
      <c r="H515" s="13"/>
      <c r="I515" s="13"/>
      <c r="L515" s="13" t="e">
        <f>VLOOKUP(J515,'Hàng hóa'!$C$5:$D$50,2,0)</f>
        <v>#N/A</v>
      </c>
      <c r="M515" s="17" t="e">
        <f>VLOOKUP(J515,'Hàng hóa'!$C$5:$H$22,6,0)</f>
        <v>#N/A</v>
      </c>
      <c r="N515" s="17" t="e">
        <f t="shared" si="18"/>
        <v>#N/A</v>
      </c>
      <c r="O515" s="18"/>
      <c r="P515" s="17" t="e">
        <f t="shared" si="19"/>
        <v>#N/A</v>
      </c>
      <c r="Q515" s="13" t="e">
        <f>VLOOKUP(I515,'[1]Nhân viên'!$E$20:$F$41,2,0)</f>
        <v>#N/A</v>
      </c>
    </row>
    <row r="516" spans="1:17" x14ac:dyDescent="0.2">
      <c r="A516" s="11">
        <v>490</v>
      </c>
      <c r="D516" s="13" t="e">
        <f>VLOOKUP(C516,'Nhân viên'!$B$5:$C$48,2,0)</f>
        <v>#N/A</v>
      </c>
      <c r="G516" s="13"/>
      <c r="H516" s="13"/>
      <c r="I516" s="13"/>
      <c r="L516" s="13" t="e">
        <f>VLOOKUP(J516,'Hàng hóa'!$C$5:$D$50,2,0)</f>
        <v>#N/A</v>
      </c>
      <c r="M516" s="17" t="e">
        <f>VLOOKUP(J516,'Hàng hóa'!$C$5:$H$22,6,0)</f>
        <v>#N/A</v>
      </c>
      <c r="N516" s="17" t="e">
        <f t="shared" si="18"/>
        <v>#N/A</v>
      </c>
      <c r="O516" s="18"/>
      <c r="P516" s="17" t="e">
        <f t="shared" si="19"/>
        <v>#N/A</v>
      </c>
      <c r="Q516" s="13" t="e">
        <f>VLOOKUP(I516,'[1]Nhân viên'!$E$20:$F$41,2,0)</f>
        <v>#N/A</v>
      </c>
    </row>
    <row r="517" spans="1:17" x14ac:dyDescent="0.2">
      <c r="A517" s="11">
        <v>491</v>
      </c>
      <c r="D517" s="13" t="e">
        <f>VLOOKUP(C517,'Nhân viên'!$B$5:$C$48,2,0)</f>
        <v>#N/A</v>
      </c>
      <c r="G517" s="13"/>
      <c r="H517" s="13"/>
      <c r="I517" s="13"/>
      <c r="L517" s="13" t="e">
        <f>VLOOKUP(J517,'Hàng hóa'!$C$5:$D$50,2,0)</f>
        <v>#N/A</v>
      </c>
      <c r="M517" s="17" t="e">
        <f>VLOOKUP(J517,'Hàng hóa'!$C$5:$H$22,6,0)</f>
        <v>#N/A</v>
      </c>
      <c r="N517" s="17" t="e">
        <f t="shared" si="18"/>
        <v>#N/A</v>
      </c>
      <c r="O517" s="18"/>
      <c r="P517" s="17" t="e">
        <f t="shared" si="19"/>
        <v>#N/A</v>
      </c>
      <c r="Q517" s="13" t="e">
        <f>VLOOKUP(I517,'[1]Nhân viên'!$E$20:$F$41,2,0)</f>
        <v>#N/A</v>
      </c>
    </row>
    <row r="518" spans="1:17" x14ac:dyDescent="0.2">
      <c r="A518" s="11">
        <v>495</v>
      </c>
      <c r="D518" s="13" t="e">
        <f>VLOOKUP(C518,'Nhân viên'!$B$5:$C$48,2,0)</f>
        <v>#N/A</v>
      </c>
      <c r="G518" s="13"/>
      <c r="H518" s="13"/>
      <c r="I518" s="13"/>
      <c r="L518" s="13" t="e">
        <f>VLOOKUP(J518,'Hàng hóa'!$C$5:$D$50,2,0)</f>
        <v>#N/A</v>
      </c>
      <c r="M518" s="17" t="e">
        <f>VLOOKUP(J518,'Hàng hóa'!$C$5:$H$22,6,0)</f>
        <v>#N/A</v>
      </c>
      <c r="N518" s="17" t="e">
        <f t="shared" si="18"/>
        <v>#N/A</v>
      </c>
      <c r="O518" s="18"/>
      <c r="P518" s="17" t="e">
        <f t="shared" si="19"/>
        <v>#N/A</v>
      </c>
      <c r="Q518" s="13" t="e">
        <f>VLOOKUP(I518,'[1]Nhân viên'!$E$20:$F$41,2,0)</f>
        <v>#N/A</v>
      </c>
    </row>
    <row r="519" spans="1:17" x14ac:dyDescent="0.2">
      <c r="A519" s="11">
        <v>496</v>
      </c>
      <c r="D519" s="13" t="e">
        <f>VLOOKUP(C519,'Nhân viên'!$B$5:$C$48,2,0)</f>
        <v>#N/A</v>
      </c>
      <c r="G519" s="13"/>
      <c r="H519" s="13"/>
      <c r="I519" s="13"/>
      <c r="L519" s="13" t="e">
        <f>VLOOKUP(J519,'Hàng hóa'!$C$5:$D$50,2,0)</f>
        <v>#N/A</v>
      </c>
      <c r="M519" s="17" t="e">
        <f>VLOOKUP(J519,'Hàng hóa'!$C$5:$H$22,6,0)</f>
        <v>#N/A</v>
      </c>
      <c r="N519" s="17" t="e">
        <f t="shared" si="18"/>
        <v>#N/A</v>
      </c>
      <c r="O519" s="18"/>
      <c r="P519" s="17" t="e">
        <f t="shared" si="19"/>
        <v>#N/A</v>
      </c>
      <c r="Q519" s="13" t="e">
        <f>VLOOKUP(I519,'[1]Nhân viên'!$E$20:$F$41,2,0)</f>
        <v>#N/A</v>
      </c>
    </row>
    <row r="520" spans="1:17" x14ac:dyDescent="0.2">
      <c r="A520" s="11">
        <v>497</v>
      </c>
      <c r="D520" s="13" t="e">
        <f>VLOOKUP(C520,'Nhân viên'!$B$5:$C$48,2,0)</f>
        <v>#N/A</v>
      </c>
      <c r="G520" s="13"/>
      <c r="H520" s="13"/>
      <c r="I520" s="13"/>
      <c r="L520" s="13" t="e">
        <f>VLOOKUP(J520,'Hàng hóa'!$C$5:$D$50,2,0)</f>
        <v>#N/A</v>
      </c>
      <c r="M520" s="17" t="e">
        <f>VLOOKUP(J520,'Hàng hóa'!$C$5:$H$22,6,0)</f>
        <v>#N/A</v>
      </c>
      <c r="N520" s="17" t="e">
        <f t="shared" si="18"/>
        <v>#N/A</v>
      </c>
      <c r="O520" s="18"/>
      <c r="P520" s="17" t="e">
        <f t="shared" si="19"/>
        <v>#N/A</v>
      </c>
      <c r="Q520" s="13" t="e">
        <f>VLOOKUP(I520,'[1]Nhân viên'!$E$20:$F$41,2,0)</f>
        <v>#N/A</v>
      </c>
    </row>
    <row r="521" spans="1:17" x14ac:dyDescent="0.2">
      <c r="A521" s="11">
        <v>498</v>
      </c>
      <c r="D521" s="13" t="e">
        <f>VLOOKUP(C521,'Nhân viên'!$B$5:$C$48,2,0)</f>
        <v>#N/A</v>
      </c>
      <c r="G521" s="13"/>
      <c r="H521" s="13"/>
      <c r="I521" s="13"/>
      <c r="L521" s="13" t="e">
        <f>VLOOKUP(J521,'Hàng hóa'!$C$5:$D$50,2,0)</f>
        <v>#N/A</v>
      </c>
      <c r="M521" s="17" t="e">
        <f>VLOOKUP(J521,'Hàng hóa'!$C$5:$H$22,6,0)</f>
        <v>#N/A</v>
      </c>
      <c r="N521" s="17" t="e">
        <f t="shared" si="18"/>
        <v>#N/A</v>
      </c>
      <c r="O521" s="18"/>
      <c r="P521" s="17" t="e">
        <f t="shared" si="19"/>
        <v>#N/A</v>
      </c>
      <c r="Q521" s="13" t="e">
        <f>VLOOKUP(I521,'[1]Nhân viên'!$E$20:$F$41,2,0)</f>
        <v>#N/A</v>
      </c>
    </row>
    <row r="522" spans="1:17" x14ac:dyDescent="0.2">
      <c r="A522" s="11">
        <v>499</v>
      </c>
      <c r="C522" s="11"/>
      <c r="D522" s="13" t="e">
        <f>VLOOKUP(C522,'Nhân viên'!$B$5:$C$48,2,0)</f>
        <v>#N/A</v>
      </c>
      <c r="G522" s="13"/>
      <c r="H522" s="13"/>
      <c r="I522" s="13"/>
      <c r="L522" s="13" t="e">
        <f>VLOOKUP(J522,'Hàng hóa'!$C$5:$D$50,2,0)</f>
        <v>#N/A</v>
      </c>
      <c r="M522" s="17" t="e">
        <f>VLOOKUP(J522,'Hàng hóa'!$C$5:$H$22,6,0)</f>
        <v>#N/A</v>
      </c>
      <c r="N522" s="17" t="e">
        <f t="shared" si="18"/>
        <v>#N/A</v>
      </c>
      <c r="O522" s="18"/>
      <c r="P522" s="17" t="e">
        <f t="shared" si="19"/>
        <v>#N/A</v>
      </c>
      <c r="Q522" s="13" t="e">
        <f>VLOOKUP(I522,'[1]Nhân viên'!$E$20:$F$41,2,0)</f>
        <v>#N/A</v>
      </c>
    </row>
    <row r="523" spans="1:17" x14ac:dyDescent="0.2">
      <c r="A523" s="11">
        <v>500</v>
      </c>
      <c r="C523" s="11"/>
      <c r="D523" s="13" t="e">
        <f>VLOOKUP(C523,'Nhân viên'!$B$5:$C$48,2,0)</f>
        <v>#N/A</v>
      </c>
      <c r="G523" s="13"/>
      <c r="H523" s="13"/>
      <c r="I523" s="13"/>
      <c r="L523" s="13" t="e">
        <f>VLOOKUP(J523,'Hàng hóa'!$C$5:$D$50,2,0)</f>
        <v>#N/A</v>
      </c>
      <c r="M523" s="17" t="e">
        <f>VLOOKUP(J523,'Hàng hóa'!$C$5:$H$22,6,0)</f>
        <v>#N/A</v>
      </c>
      <c r="N523" s="17" t="e">
        <f t="shared" si="18"/>
        <v>#N/A</v>
      </c>
      <c r="O523" s="18"/>
      <c r="P523" s="17" t="e">
        <f t="shared" si="19"/>
        <v>#N/A</v>
      </c>
      <c r="Q523" s="13" t="e">
        <f>VLOOKUP(I523,'[1]Nhân viên'!$E$20:$F$41,2,0)</f>
        <v>#N/A</v>
      </c>
    </row>
    <row r="524" spans="1:17" x14ac:dyDescent="0.2">
      <c r="A524" s="11">
        <v>501</v>
      </c>
      <c r="C524" s="11"/>
      <c r="D524" s="13" t="e">
        <f>VLOOKUP(C524,'Nhân viên'!$B$5:$C$48,2,0)</f>
        <v>#N/A</v>
      </c>
      <c r="G524" s="13"/>
      <c r="H524" s="13"/>
      <c r="I524" s="13"/>
      <c r="L524" s="13" t="e">
        <f>VLOOKUP(J524,'Hàng hóa'!$C$5:$D$50,2,0)</f>
        <v>#N/A</v>
      </c>
      <c r="M524" s="17" t="e">
        <f>VLOOKUP(J524,'Hàng hóa'!$C$5:$H$22,6,0)</f>
        <v>#N/A</v>
      </c>
      <c r="N524" s="17" t="e">
        <f t="shared" si="18"/>
        <v>#N/A</v>
      </c>
      <c r="O524" s="18"/>
      <c r="P524" s="17" t="e">
        <f t="shared" si="19"/>
        <v>#N/A</v>
      </c>
      <c r="Q524" s="13" t="e">
        <f>VLOOKUP(I524,'[1]Nhân viên'!$E$20:$F$41,2,0)</f>
        <v>#N/A</v>
      </c>
    </row>
    <row r="525" spans="1:17" x14ac:dyDescent="0.2">
      <c r="A525" s="11">
        <v>502</v>
      </c>
      <c r="D525" s="13" t="e">
        <f>VLOOKUP(C525,'Nhân viên'!$B$5:$C$48,2,0)</f>
        <v>#N/A</v>
      </c>
      <c r="F525" s="145"/>
      <c r="G525" s="13"/>
      <c r="H525" s="13"/>
      <c r="I525" s="13"/>
      <c r="L525" s="13" t="e">
        <f>VLOOKUP(J525,'Hàng hóa'!$C$5:$D$50,2,0)</f>
        <v>#N/A</v>
      </c>
      <c r="M525" s="17" t="e">
        <f>VLOOKUP(J525,'Hàng hóa'!$C$5:$H$22,6,0)</f>
        <v>#N/A</v>
      </c>
      <c r="N525" s="17" t="e">
        <f t="shared" si="18"/>
        <v>#N/A</v>
      </c>
      <c r="O525" s="18"/>
      <c r="P525" s="17" t="e">
        <f t="shared" si="19"/>
        <v>#N/A</v>
      </c>
      <c r="Q525" s="13" t="e">
        <f>VLOOKUP(I525,'[1]Nhân viên'!$E$20:$F$41,2,0)</f>
        <v>#N/A</v>
      </c>
    </row>
    <row r="526" spans="1:17" x14ac:dyDescent="0.2">
      <c r="A526" s="11">
        <v>503</v>
      </c>
      <c r="D526" s="13" t="e">
        <f>VLOOKUP(C526,'Nhân viên'!$B$5:$C$48,2,0)</f>
        <v>#N/A</v>
      </c>
      <c r="F526" s="145"/>
      <c r="G526" s="13"/>
      <c r="H526" s="13"/>
      <c r="I526" s="13"/>
      <c r="L526" s="13" t="e">
        <f>VLOOKUP(J526,'Hàng hóa'!$C$5:$D$50,2,0)</f>
        <v>#N/A</v>
      </c>
      <c r="M526" s="17" t="e">
        <f>VLOOKUP(J526,'Hàng hóa'!$C$5:$H$22,6,0)</f>
        <v>#N/A</v>
      </c>
      <c r="N526" s="17" t="e">
        <f t="shared" si="18"/>
        <v>#N/A</v>
      </c>
      <c r="O526" s="18"/>
      <c r="P526" s="17" t="e">
        <f t="shared" si="19"/>
        <v>#N/A</v>
      </c>
      <c r="Q526" s="13" t="e">
        <f>VLOOKUP(I526,'[1]Nhân viên'!$E$20:$F$41,2,0)</f>
        <v>#N/A</v>
      </c>
    </row>
    <row r="527" spans="1:17" x14ac:dyDescent="0.2">
      <c r="A527" s="11">
        <v>504</v>
      </c>
      <c r="D527" s="13" t="e">
        <f>VLOOKUP(C527,'Nhân viên'!$B$5:$C$48,2,0)</f>
        <v>#N/A</v>
      </c>
      <c r="F527" s="145"/>
      <c r="G527" s="13"/>
      <c r="H527" s="13"/>
      <c r="I527" s="13"/>
      <c r="L527" s="13" t="e">
        <f>VLOOKUP(J527,'Hàng hóa'!$C$5:$D$50,2,0)</f>
        <v>#N/A</v>
      </c>
      <c r="M527" s="17" t="e">
        <f>VLOOKUP(J527,'Hàng hóa'!$C$5:$H$22,6,0)</f>
        <v>#N/A</v>
      </c>
      <c r="N527" s="17" t="e">
        <f t="shared" si="18"/>
        <v>#N/A</v>
      </c>
      <c r="O527" s="18"/>
      <c r="P527" s="17" t="e">
        <f t="shared" si="19"/>
        <v>#N/A</v>
      </c>
      <c r="Q527" s="13" t="e">
        <f>VLOOKUP(I527,'[1]Nhân viên'!$E$20:$F$41,2,0)</f>
        <v>#N/A</v>
      </c>
    </row>
    <row r="528" spans="1:17" x14ac:dyDescent="0.2">
      <c r="A528" s="11">
        <v>505</v>
      </c>
      <c r="D528" s="13" t="e">
        <f>VLOOKUP(C528,'Nhân viên'!$B$5:$C$48,2,0)</f>
        <v>#N/A</v>
      </c>
      <c r="F528" s="145"/>
      <c r="G528" s="13"/>
      <c r="H528" s="13"/>
      <c r="I528" s="13"/>
      <c r="L528" s="13" t="e">
        <f>VLOOKUP(J528,'Hàng hóa'!$C$5:$D$50,2,0)</f>
        <v>#N/A</v>
      </c>
      <c r="M528" s="17" t="e">
        <f>VLOOKUP(J528,'Hàng hóa'!$C$5:$H$22,6,0)</f>
        <v>#N/A</v>
      </c>
      <c r="N528" s="17" t="e">
        <f t="shared" si="18"/>
        <v>#N/A</v>
      </c>
      <c r="O528" s="18"/>
      <c r="P528" s="17" t="e">
        <f t="shared" si="19"/>
        <v>#N/A</v>
      </c>
      <c r="Q528" s="13" t="e">
        <f>VLOOKUP(I528,'[1]Nhân viên'!$E$20:$F$41,2,0)</f>
        <v>#N/A</v>
      </c>
    </row>
    <row r="529" spans="1:17" x14ac:dyDescent="0.2">
      <c r="A529" s="11">
        <v>506</v>
      </c>
      <c r="D529" s="13" t="e">
        <f>VLOOKUP(C529,'Nhân viên'!$B$5:$C$48,2,0)</f>
        <v>#N/A</v>
      </c>
      <c r="G529" s="13"/>
      <c r="H529" s="13"/>
      <c r="I529" s="13"/>
      <c r="L529" s="13" t="e">
        <f>VLOOKUP(J529,'Hàng hóa'!$C$5:$D$50,2,0)</f>
        <v>#N/A</v>
      </c>
      <c r="M529" s="17" t="e">
        <f>VLOOKUP(J529,'Hàng hóa'!$C$5:$H$22,6,0)</f>
        <v>#N/A</v>
      </c>
      <c r="N529" s="17" t="e">
        <f t="shared" si="18"/>
        <v>#N/A</v>
      </c>
      <c r="O529" s="18"/>
      <c r="P529" s="17" t="e">
        <f t="shared" si="19"/>
        <v>#N/A</v>
      </c>
      <c r="Q529" s="13" t="e">
        <f>VLOOKUP(I529,'[1]Nhân viên'!$E$20:$F$41,2,0)</f>
        <v>#N/A</v>
      </c>
    </row>
    <row r="530" spans="1:17" x14ac:dyDescent="0.2">
      <c r="A530" s="11">
        <v>507</v>
      </c>
      <c r="D530" s="13" t="e">
        <f>VLOOKUP(C530,'Nhân viên'!$B$5:$C$48,2,0)</f>
        <v>#N/A</v>
      </c>
      <c r="G530" s="13"/>
      <c r="H530" s="13"/>
      <c r="I530" s="13"/>
      <c r="L530" s="13" t="e">
        <f>VLOOKUP(J530,'Hàng hóa'!$C$5:$D$50,2,0)</f>
        <v>#N/A</v>
      </c>
      <c r="M530" s="17" t="e">
        <f>VLOOKUP(J530,'Hàng hóa'!$C$5:$H$22,6,0)</f>
        <v>#N/A</v>
      </c>
      <c r="N530" s="17" t="e">
        <f t="shared" si="18"/>
        <v>#N/A</v>
      </c>
      <c r="O530" s="18"/>
      <c r="P530" s="17" t="e">
        <f t="shared" si="19"/>
        <v>#N/A</v>
      </c>
      <c r="Q530" s="13" t="e">
        <f>VLOOKUP(I530,'[1]Nhân viên'!$E$20:$F$41,2,0)</f>
        <v>#N/A</v>
      </c>
    </row>
    <row r="531" spans="1:17" x14ac:dyDescent="0.2">
      <c r="A531" s="11">
        <v>508</v>
      </c>
      <c r="D531" s="13" t="e">
        <f>VLOOKUP(C531,'Nhân viên'!$B$5:$C$48,2,0)</f>
        <v>#N/A</v>
      </c>
      <c r="G531" s="13"/>
      <c r="H531" s="13"/>
      <c r="I531" s="13"/>
      <c r="L531" s="13" t="e">
        <f>VLOOKUP(J531,'Hàng hóa'!$C$5:$D$50,2,0)</f>
        <v>#N/A</v>
      </c>
      <c r="M531" s="17" t="e">
        <f>VLOOKUP(J531,'Hàng hóa'!$C$5:$H$22,6,0)</f>
        <v>#N/A</v>
      </c>
      <c r="N531" s="17" t="e">
        <f t="shared" si="18"/>
        <v>#N/A</v>
      </c>
      <c r="O531" s="18"/>
      <c r="P531" s="17" t="e">
        <f t="shared" si="19"/>
        <v>#N/A</v>
      </c>
      <c r="Q531" s="13" t="e">
        <f>VLOOKUP(I531,'[1]Nhân viên'!$E$20:$F$41,2,0)</f>
        <v>#N/A</v>
      </c>
    </row>
    <row r="532" spans="1:17" x14ac:dyDescent="0.2">
      <c r="A532" s="11">
        <v>509</v>
      </c>
      <c r="D532" s="13" t="e">
        <f>VLOOKUP(C532,'Nhân viên'!$B$5:$C$48,2,0)</f>
        <v>#N/A</v>
      </c>
      <c r="G532" s="13"/>
      <c r="H532" s="13"/>
      <c r="I532" s="13"/>
      <c r="L532" s="13" t="e">
        <f>VLOOKUP(J532,'Hàng hóa'!$C$5:$D$50,2,0)</f>
        <v>#N/A</v>
      </c>
      <c r="M532" s="17" t="e">
        <f>VLOOKUP(J532,'Hàng hóa'!$C$5:$H$22,6,0)</f>
        <v>#N/A</v>
      </c>
      <c r="N532" s="17" t="e">
        <f t="shared" si="18"/>
        <v>#N/A</v>
      </c>
      <c r="O532" s="18"/>
      <c r="P532" s="17" t="e">
        <f t="shared" si="19"/>
        <v>#N/A</v>
      </c>
      <c r="Q532" s="13" t="e">
        <f>VLOOKUP(I532,'[1]Nhân viên'!$E$20:$F$41,2,0)</f>
        <v>#N/A</v>
      </c>
    </row>
    <row r="533" spans="1:17" x14ac:dyDescent="0.2">
      <c r="A533" s="11">
        <v>510</v>
      </c>
      <c r="D533" s="13" t="e">
        <f>VLOOKUP(C533,'Nhân viên'!$B$5:$C$48,2,0)</f>
        <v>#N/A</v>
      </c>
      <c r="G533" s="13"/>
      <c r="H533" s="13"/>
      <c r="I533" s="13"/>
      <c r="L533" s="13" t="e">
        <f>VLOOKUP(J533,'Hàng hóa'!$C$5:$D$50,2,0)</f>
        <v>#N/A</v>
      </c>
      <c r="M533" s="17" t="e">
        <f>VLOOKUP(J533,'Hàng hóa'!$C$5:$H$22,6,0)</f>
        <v>#N/A</v>
      </c>
      <c r="N533" s="17" t="e">
        <f t="shared" si="18"/>
        <v>#N/A</v>
      </c>
      <c r="O533" s="18"/>
      <c r="P533" s="17" t="e">
        <f t="shared" si="19"/>
        <v>#N/A</v>
      </c>
      <c r="Q533" s="13" t="e">
        <f>VLOOKUP(I533,'[1]Nhân viên'!$E$20:$F$41,2,0)</f>
        <v>#N/A</v>
      </c>
    </row>
    <row r="534" spans="1:17" x14ac:dyDescent="0.2">
      <c r="A534" s="11">
        <v>511</v>
      </c>
      <c r="C534" s="11"/>
      <c r="D534" s="13" t="e">
        <f>VLOOKUP(C534,'Nhân viên'!$B$5:$C$48,2,0)</f>
        <v>#N/A</v>
      </c>
      <c r="G534" s="13"/>
      <c r="H534" s="13"/>
      <c r="I534" s="13"/>
      <c r="L534" s="13" t="e">
        <f>VLOOKUP(J534,'Hàng hóa'!$C$5:$D$50,2,0)</f>
        <v>#N/A</v>
      </c>
      <c r="M534" s="17" t="e">
        <f>VLOOKUP(J534,'Hàng hóa'!$C$5:$H$22,6,0)</f>
        <v>#N/A</v>
      </c>
      <c r="N534" s="17" t="e">
        <f t="shared" si="18"/>
        <v>#N/A</v>
      </c>
      <c r="O534" s="18"/>
      <c r="P534" s="17" t="e">
        <f t="shared" si="19"/>
        <v>#N/A</v>
      </c>
      <c r="Q534" s="13" t="e">
        <f>VLOOKUP(I534,'[1]Nhân viên'!$E$20:$F$41,2,0)</f>
        <v>#N/A</v>
      </c>
    </row>
    <row r="535" spans="1:17" x14ac:dyDescent="0.2">
      <c r="A535" s="11">
        <v>512</v>
      </c>
      <c r="C535" s="11"/>
      <c r="D535" s="13" t="e">
        <f>VLOOKUP(C535,'Nhân viên'!$B$5:$C$48,2,0)</f>
        <v>#N/A</v>
      </c>
      <c r="G535" s="13"/>
      <c r="H535" s="13"/>
      <c r="I535" s="13"/>
      <c r="L535" s="13" t="e">
        <f>VLOOKUP(J535,'Hàng hóa'!$C$5:$D$50,2,0)</f>
        <v>#N/A</v>
      </c>
      <c r="M535" s="17" t="e">
        <f>VLOOKUP(J535,'Hàng hóa'!$C$5:$H$22,6,0)</f>
        <v>#N/A</v>
      </c>
      <c r="N535" s="17" t="e">
        <f t="shared" si="18"/>
        <v>#N/A</v>
      </c>
      <c r="O535" s="18"/>
      <c r="P535" s="17" t="e">
        <f t="shared" si="19"/>
        <v>#N/A</v>
      </c>
      <c r="Q535" s="13" t="e">
        <f>VLOOKUP(I535,'[1]Nhân viên'!$E$20:$F$41,2,0)</f>
        <v>#N/A</v>
      </c>
    </row>
    <row r="536" spans="1:17" x14ac:dyDescent="0.2">
      <c r="A536" s="11">
        <v>513</v>
      </c>
      <c r="D536" s="13" t="e">
        <f>VLOOKUP(C536,'Nhân viên'!$B$5:$C$48,2,0)</f>
        <v>#N/A</v>
      </c>
      <c r="G536" s="13"/>
      <c r="H536" s="13"/>
      <c r="I536" s="13"/>
      <c r="L536" s="13" t="e">
        <f>VLOOKUP(J536,'Hàng hóa'!$C$5:$D$50,2,0)</f>
        <v>#N/A</v>
      </c>
      <c r="M536" s="17" t="e">
        <f>VLOOKUP(J536,'Hàng hóa'!$C$5:$H$22,6,0)</f>
        <v>#N/A</v>
      </c>
      <c r="N536" s="17" t="e">
        <f t="shared" si="18"/>
        <v>#N/A</v>
      </c>
      <c r="O536" s="18"/>
      <c r="P536" s="17" t="e">
        <f t="shared" si="19"/>
        <v>#N/A</v>
      </c>
      <c r="Q536" s="13" t="e">
        <f>VLOOKUP(I536,'[1]Nhân viên'!$E$20:$F$41,2,0)</f>
        <v>#N/A</v>
      </c>
    </row>
    <row r="537" spans="1:17" x14ac:dyDescent="0.2">
      <c r="A537" s="11">
        <v>514</v>
      </c>
      <c r="D537" s="13" t="e">
        <f>VLOOKUP(C537,'Nhân viên'!$B$5:$C$48,2,0)</f>
        <v>#N/A</v>
      </c>
      <c r="G537" s="13"/>
      <c r="H537" s="13"/>
      <c r="I537" s="13"/>
      <c r="L537" s="13" t="e">
        <f>VLOOKUP(J537,'Hàng hóa'!$C$5:$D$50,2,0)</f>
        <v>#N/A</v>
      </c>
      <c r="M537" s="17" t="e">
        <f>VLOOKUP(J537,'Hàng hóa'!$C$5:$H$22,6,0)</f>
        <v>#N/A</v>
      </c>
      <c r="N537" s="17" t="e">
        <f t="shared" si="18"/>
        <v>#N/A</v>
      </c>
      <c r="O537" s="18"/>
      <c r="P537" s="17" t="e">
        <f t="shared" si="19"/>
        <v>#N/A</v>
      </c>
      <c r="Q537" s="13" t="e">
        <f>VLOOKUP(I537,'[1]Nhân viên'!$E$20:$F$41,2,0)</f>
        <v>#N/A</v>
      </c>
    </row>
    <row r="538" spans="1:17" x14ac:dyDescent="0.2">
      <c r="A538" s="11">
        <v>515</v>
      </c>
      <c r="D538" s="13" t="e">
        <f>VLOOKUP(C538,'Nhân viên'!$B$5:$C$48,2,0)</f>
        <v>#N/A</v>
      </c>
      <c r="G538" s="13"/>
      <c r="H538" s="13"/>
      <c r="I538" s="13"/>
      <c r="L538" s="13" t="e">
        <f>VLOOKUP(J538,'Hàng hóa'!$C$5:$D$50,2,0)</f>
        <v>#N/A</v>
      </c>
      <c r="M538" s="17" t="e">
        <f>VLOOKUP(J538,'Hàng hóa'!$C$5:$H$22,6,0)</f>
        <v>#N/A</v>
      </c>
      <c r="N538" s="17" t="e">
        <f t="shared" si="18"/>
        <v>#N/A</v>
      </c>
      <c r="O538" s="18"/>
      <c r="P538" s="17" t="e">
        <f t="shared" si="19"/>
        <v>#N/A</v>
      </c>
      <c r="Q538" s="13" t="e">
        <f>VLOOKUP(I538,'[1]Nhân viên'!$E$20:$F$41,2,0)</f>
        <v>#N/A</v>
      </c>
    </row>
    <row r="539" spans="1:17" x14ac:dyDescent="0.2">
      <c r="A539" s="11">
        <v>516</v>
      </c>
      <c r="D539" s="13" t="e">
        <f>VLOOKUP(C539,'Nhân viên'!$B$5:$C$48,2,0)</f>
        <v>#N/A</v>
      </c>
      <c r="G539" s="13"/>
      <c r="H539" s="13"/>
      <c r="I539" s="13"/>
      <c r="L539" s="13" t="e">
        <f>VLOOKUP(J539,'Hàng hóa'!$C$5:$D$50,2,0)</f>
        <v>#N/A</v>
      </c>
      <c r="M539" s="17" t="e">
        <f>VLOOKUP(J539,'Hàng hóa'!$C$5:$H$22,6,0)</f>
        <v>#N/A</v>
      </c>
      <c r="N539" s="17" t="e">
        <f t="shared" si="18"/>
        <v>#N/A</v>
      </c>
      <c r="O539" s="18"/>
      <c r="P539" s="17" t="e">
        <f t="shared" si="19"/>
        <v>#N/A</v>
      </c>
      <c r="Q539" s="13" t="e">
        <f>VLOOKUP(I539,'[1]Nhân viên'!$E$20:$F$41,2,0)</f>
        <v>#N/A</v>
      </c>
    </row>
    <row r="540" spans="1:17" x14ac:dyDescent="0.2">
      <c r="A540" s="11">
        <v>517</v>
      </c>
      <c r="D540" s="13" t="e">
        <f>VLOOKUP(C540,'Nhân viên'!$B$5:$C$48,2,0)</f>
        <v>#N/A</v>
      </c>
      <c r="G540" s="13"/>
      <c r="H540" s="13"/>
      <c r="I540" s="13"/>
      <c r="L540" s="13" t="e">
        <f>VLOOKUP(J540,'Hàng hóa'!$C$5:$D$50,2,0)</f>
        <v>#N/A</v>
      </c>
      <c r="M540" s="17" t="e">
        <f>VLOOKUP(J540,'Hàng hóa'!$C$5:$H$22,6,0)</f>
        <v>#N/A</v>
      </c>
      <c r="N540" s="17" t="e">
        <f t="shared" si="18"/>
        <v>#N/A</v>
      </c>
      <c r="O540" s="18"/>
      <c r="P540" s="17" t="e">
        <f t="shared" si="19"/>
        <v>#N/A</v>
      </c>
      <c r="Q540" s="13" t="e">
        <f>VLOOKUP(I540,'[1]Nhân viên'!$E$20:$F$41,2,0)</f>
        <v>#N/A</v>
      </c>
    </row>
    <row r="541" spans="1:17" x14ac:dyDescent="0.2">
      <c r="A541" s="11">
        <v>518</v>
      </c>
      <c r="D541" s="13" t="e">
        <f>VLOOKUP(C541,'Nhân viên'!$B$5:$C$48,2,0)</f>
        <v>#N/A</v>
      </c>
      <c r="G541" s="13"/>
      <c r="H541" s="13"/>
      <c r="I541" s="13"/>
      <c r="L541" s="13" t="e">
        <f>VLOOKUP(J541,'Hàng hóa'!$C$5:$D$50,2,0)</f>
        <v>#N/A</v>
      </c>
      <c r="M541" s="17" t="e">
        <f>VLOOKUP(J541,'Hàng hóa'!$C$5:$H$22,6,0)</f>
        <v>#N/A</v>
      </c>
      <c r="N541" s="17" t="e">
        <f t="shared" si="18"/>
        <v>#N/A</v>
      </c>
      <c r="O541" s="18"/>
      <c r="P541" s="17" t="e">
        <f t="shared" si="19"/>
        <v>#N/A</v>
      </c>
      <c r="Q541" s="13" t="e">
        <f>VLOOKUP(I541,'[1]Nhân viên'!$E$20:$F$41,2,0)</f>
        <v>#N/A</v>
      </c>
    </row>
    <row r="542" spans="1:17" x14ac:dyDescent="0.2">
      <c r="A542" s="11">
        <v>519</v>
      </c>
      <c r="D542" s="13" t="e">
        <f>VLOOKUP(C542,'Nhân viên'!$B$5:$C$48,2,0)</f>
        <v>#N/A</v>
      </c>
      <c r="G542" s="13"/>
      <c r="H542" s="13"/>
      <c r="I542" s="13"/>
      <c r="L542" s="13" t="e">
        <f>VLOOKUP(J542,'Hàng hóa'!$C$5:$D$50,2,0)</f>
        <v>#N/A</v>
      </c>
      <c r="M542" s="17" t="e">
        <f>VLOOKUP(J542,'Hàng hóa'!$C$5:$H$22,6,0)</f>
        <v>#N/A</v>
      </c>
      <c r="N542" s="17" t="e">
        <f t="shared" si="18"/>
        <v>#N/A</v>
      </c>
      <c r="O542" s="18"/>
      <c r="P542" s="17" t="e">
        <f t="shared" si="19"/>
        <v>#N/A</v>
      </c>
      <c r="Q542" s="13" t="e">
        <f>VLOOKUP(I542,'[1]Nhân viên'!$E$20:$F$41,2,0)</f>
        <v>#N/A</v>
      </c>
    </row>
    <row r="543" spans="1:17" x14ac:dyDescent="0.2">
      <c r="A543" s="11">
        <v>520</v>
      </c>
      <c r="D543" s="13" t="e">
        <f>VLOOKUP(C543,'Nhân viên'!$B$5:$C$48,2,0)</f>
        <v>#N/A</v>
      </c>
      <c r="G543" s="13"/>
      <c r="H543" s="13"/>
      <c r="I543" s="13"/>
      <c r="L543" s="13" t="e">
        <f>VLOOKUP(J543,'Hàng hóa'!$C$5:$D$50,2,0)</f>
        <v>#N/A</v>
      </c>
      <c r="M543" s="17" t="e">
        <f>VLOOKUP(J543,'Hàng hóa'!$C$5:$H$22,6,0)</f>
        <v>#N/A</v>
      </c>
      <c r="N543" s="17" t="e">
        <f t="shared" si="18"/>
        <v>#N/A</v>
      </c>
      <c r="O543" s="18"/>
      <c r="P543" s="17" t="e">
        <f t="shared" si="19"/>
        <v>#N/A</v>
      </c>
      <c r="Q543" s="13" t="e">
        <f>VLOOKUP(I543,'[1]Nhân viên'!$E$20:$F$41,2,0)</f>
        <v>#N/A</v>
      </c>
    </row>
    <row r="544" spans="1:17" x14ac:dyDescent="0.2">
      <c r="A544" s="11">
        <v>521</v>
      </c>
      <c r="D544" s="13" t="e">
        <f>VLOOKUP(C544,'Nhân viên'!$B$5:$C$48,2,0)</f>
        <v>#N/A</v>
      </c>
      <c r="F544" s="189"/>
      <c r="G544" s="13"/>
      <c r="H544" s="13"/>
      <c r="I544" s="13"/>
      <c r="L544" s="13" t="e">
        <f>VLOOKUP(J544,'Hàng hóa'!$C$5:$D$50,2,0)</f>
        <v>#N/A</v>
      </c>
      <c r="M544" s="17" t="e">
        <f>VLOOKUP(J544,'Hàng hóa'!$C$5:$H$22,6,0)</f>
        <v>#N/A</v>
      </c>
      <c r="N544" s="17" t="e">
        <f t="shared" si="18"/>
        <v>#N/A</v>
      </c>
      <c r="O544" s="18"/>
      <c r="P544" s="17" t="e">
        <f t="shared" si="19"/>
        <v>#N/A</v>
      </c>
      <c r="Q544" s="13" t="e">
        <f>VLOOKUP(I544,'[1]Nhân viên'!$E$20:$F$41,2,0)</f>
        <v>#N/A</v>
      </c>
    </row>
    <row r="545" spans="1:17" x14ac:dyDescent="0.2">
      <c r="A545" s="11">
        <v>522</v>
      </c>
      <c r="D545" s="13" t="e">
        <f>VLOOKUP(C545,'Nhân viên'!$B$5:$C$48,2,0)</f>
        <v>#N/A</v>
      </c>
      <c r="F545" s="189"/>
      <c r="G545" s="13"/>
      <c r="H545" s="13"/>
      <c r="I545" s="13"/>
      <c r="L545" s="13" t="e">
        <f>VLOOKUP(J545,'Hàng hóa'!$C$5:$D$50,2,0)</f>
        <v>#N/A</v>
      </c>
      <c r="M545" s="17" t="e">
        <f>VLOOKUP(J545,'Hàng hóa'!$C$5:$H$22,6,0)</f>
        <v>#N/A</v>
      </c>
      <c r="N545" s="17" t="e">
        <f t="shared" si="18"/>
        <v>#N/A</v>
      </c>
      <c r="O545" s="18"/>
      <c r="P545" s="17" t="e">
        <f t="shared" si="19"/>
        <v>#N/A</v>
      </c>
      <c r="Q545" s="13" t="e">
        <f>VLOOKUP(I545,'[1]Nhân viên'!$E$20:$F$41,2,0)</f>
        <v>#N/A</v>
      </c>
    </row>
    <row r="546" spans="1:17" x14ac:dyDescent="0.2">
      <c r="A546" s="11">
        <v>523</v>
      </c>
      <c r="D546" s="13" t="e">
        <f>VLOOKUP(C546,'Nhân viên'!$B$5:$C$48,2,0)</f>
        <v>#N/A</v>
      </c>
      <c r="F546" s="189"/>
      <c r="G546" s="13"/>
      <c r="H546" s="13"/>
      <c r="I546" s="13"/>
      <c r="L546" s="13" t="e">
        <f>VLOOKUP(J546,'Hàng hóa'!$C$5:$D$50,2,0)</f>
        <v>#N/A</v>
      </c>
      <c r="M546" s="17" t="e">
        <f>VLOOKUP(J546,'Hàng hóa'!$C$5:$H$22,6,0)</f>
        <v>#N/A</v>
      </c>
      <c r="N546" s="17" t="e">
        <f t="shared" si="18"/>
        <v>#N/A</v>
      </c>
      <c r="O546" s="18"/>
      <c r="P546" s="17" t="e">
        <f t="shared" si="19"/>
        <v>#N/A</v>
      </c>
      <c r="Q546" s="13" t="e">
        <f>VLOOKUP(I546,'[1]Nhân viên'!$E$20:$F$41,2,0)</f>
        <v>#N/A</v>
      </c>
    </row>
    <row r="547" spans="1:17" x14ac:dyDescent="0.2">
      <c r="A547" s="11">
        <v>524</v>
      </c>
      <c r="D547" s="13" t="e">
        <f>VLOOKUP(C547,'Nhân viên'!$B$5:$C$48,2,0)</f>
        <v>#N/A</v>
      </c>
      <c r="G547" s="13"/>
      <c r="H547" s="13"/>
      <c r="I547" s="13"/>
      <c r="L547" s="13" t="e">
        <f>VLOOKUP(J547,'Hàng hóa'!$C$5:$D$50,2,0)</f>
        <v>#N/A</v>
      </c>
      <c r="M547" s="17" t="e">
        <f>VLOOKUP(J547,'Hàng hóa'!$C$5:$H$22,6,0)</f>
        <v>#N/A</v>
      </c>
      <c r="N547" s="17" t="e">
        <f t="shared" si="18"/>
        <v>#N/A</v>
      </c>
      <c r="O547" s="18"/>
      <c r="P547" s="17" t="e">
        <f t="shared" si="19"/>
        <v>#N/A</v>
      </c>
      <c r="Q547" s="13" t="e">
        <f>VLOOKUP(I547,'[1]Nhân viên'!$E$20:$F$41,2,0)</f>
        <v>#N/A</v>
      </c>
    </row>
    <row r="548" spans="1:17" x14ac:dyDescent="0.2">
      <c r="A548" s="11">
        <v>525</v>
      </c>
      <c r="D548" s="13" t="e">
        <f>VLOOKUP(C548,'Nhân viên'!$B$5:$C$48,2,0)</f>
        <v>#N/A</v>
      </c>
      <c r="G548" s="13"/>
      <c r="H548" s="13"/>
      <c r="I548" s="180"/>
      <c r="J548" s="177"/>
      <c r="L548" s="13" t="e">
        <f>VLOOKUP(J548,'Hàng hóa'!$C$5:$D$50,2,0)</f>
        <v>#N/A</v>
      </c>
      <c r="M548" s="17" t="e">
        <f>VLOOKUP(J548,'Hàng hóa'!$C$5:$H$22,6,0)</f>
        <v>#N/A</v>
      </c>
      <c r="N548" s="17" t="e">
        <f t="shared" si="18"/>
        <v>#N/A</v>
      </c>
      <c r="O548" s="18"/>
      <c r="P548" s="17" t="e">
        <f t="shared" si="19"/>
        <v>#N/A</v>
      </c>
      <c r="Q548" s="13" t="e">
        <f>VLOOKUP(I548,'[1]Nhân viên'!$E$20:$F$41,2,0)</f>
        <v>#N/A</v>
      </c>
    </row>
    <row r="549" spans="1:17" x14ac:dyDescent="0.2">
      <c r="A549" s="11">
        <v>526</v>
      </c>
      <c r="D549" s="13" t="e">
        <f>VLOOKUP(C549,'Nhân viên'!$B$5:$C$48,2,0)</f>
        <v>#N/A</v>
      </c>
      <c r="G549" s="13"/>
      <c r="H549" s="13"/>
      <c r="I549" s="180"/>
      <c r="J549" s="177"/>
      <c r="L549" s="13" t="e">
        <f>VLOOKUP(J549,'Hàng hóa'!$C$5:$D$50,2,0)</f>
        <v>#N/A</v>
      </c>
      <c r="M549" s="17" t="e">
        <f>VLOOKUP(J549,'Hàng hóa'!$C$5:$H$22,6,0)</f>
        <v>#N/A</v>
      </c>
      <c r="N549" s="17" t="e">
        <f t="shared" si="18"/>
        <v>#N/A</v>
      </c>
      <c r="O549" s="22"/>
      <c r="P549" s="17" t="e">
        <f t="shared" si="19"/>
        <v>#N/A</v>
      </c>
      <c r="Q549" s="13" t="e">
        <f>VLOOKUP(I549,'[1]Nhân viên'!$E$20:$F$41,2,0)</f>
        <v>#N/A</v>
      </c>
    </row>
    <row r="550" spans="1:17" x14ac:dyDescent="0.2">
      <c r="A550" s="11">
        <v>527</v>
      </c>
      <c r="D550" s="13" t="e">
        <f>VLOOKUP(C550,'Nhân viên'!$B$5:$C$48,2,0)</f>
        <v>#N/A</v>
      </c>
      <c r="G550" s="13"/>
      <c r="H550" s="13"/>
      <c r="I550" s="180"/>
      <c r="J550" s="177"/>
      <c r="L550" s="13" t="e">
        <f>VLOOKUP(J550,'Hàng hóa'!$C$5:$D$50,2,0)</f>
        <v>#N/A</v>
      </c>
      <c r="M550" s="17" t="e">
        <f>VLOOKUP(J550,'Hàng hóa'!$C$5:$H$22,6,0)</f>
        <v>#N/A</v>
      </c>
      <c r="N550" s="17" t="e">
        <f t="shared" ref="N550:N610" si="20">K550*M550</f>
        <v>#N/A</v>
      </c>
      <c r="O550" s="22"/>
      <c r="P550" s="17" t="e">
        <f t="shared" ref="P550:P610" si="21">N550*O550+N550</f>
        <v>#N/A</v>
      </c>
      <c r="Q550" s="13" t="e">
        <f>VLOOKUP(I550,'[1]Nhân viên'!$E$20:$F$41,2,0)</f>
        <v>#N/A</v>
      </c>
    </row>
    <row r="551" spans="1:17" x14ac:dyDescent="0.2">
      <c r="A551" s="11">
        <v>528</v>
      </c>
      <c r="D551" s="13" t="e">
        <f>VLOOKUP(C551,'Nhân viên'!$B$5:$C$48,2,0)</f>
        <v>#N/A</v>
      </c>
      <c r="G551" s="13"/>
      <c r="H551" s="13"/>
      <c r="I551" s="180"/>
      <c r="J551" s="177"/>
      <c r="L551" s="13" t="e">
        <f>VLOOKUP(J551,'Hàng hóa'!$C$5:$D$50,2,0)</f>
        <v>#N/A</v>
      </c>
      <c r="M551" s="17" t="e">
        <f>VLOOKUP(J551,'Hàng hóa'!$C$5:$H$22,6,0)</f>
        <v>#N/A</v>
      </c>
      <c r="N551" s="17" t="e">
        <f t="shared" si="20"/>
        <v>#N/A</v>
      </c>
      <c r="O551" s="22"/>
      <c r="P551" s="17" t="e">
        <f t="shared" si="21"/>
        <v>#N/A</v>
      </c>
      <c r="Q551" s="13" t="e">
        <f>VLOOKUP(I551,'[1]Nhân viên'!$E$20:$F$41,2,0)</f>
        <v>#N/A</v>
      </c>
    </row>
    <row r="552" spans="1:17" x14ac:dyDescent="0.2">
      <c r="A552" s="11">
        <v>529</v>
      </c>
      <c r="D552" s="13" t="e">
        <f>VLOOKUP(C552,'Nhân viên'!$B$5:$C$48,2,0)</f>
        <v>#N/A</v>
      </c>
      <c r="G552" s="13"/>
      <c r="H552" s="13"/>
      <c r="I552" s="180"/>
      <c r="J552" s="177"/>
      <c r="L552" s="13" t="e">
        <f>VLOOKUP(J552,'Hàng hóa'!$C$5:$D$50,2,0)</f>
        <v>#N/A</v>
      </c>
      <c r="M552" s="17" t="e">
        <f>VLOOKUP(J552,'Hàng hóa'!$C$5:$H$22,6,0)</f>
        <v>#N/A</v>
      </c>
      <c r="N552" s="17" t="e">
        <f t="shared" si="20"/>
        <v>#N/A</v>
      </c>
      <c r="O552" s="22"/>
      <c r="P552" s="17" t="e">
        <f t="shared" si="21"/>
        <v>#N/A</v>
      </c>
      <c r="Q552" s="13" t="e">
        <f>VLOOKUP(I552,'[1]Nhân viên'!$E$20:$F$41,2,0)</f>
        <v>#N/A</v>
      </c>
    </row>
    <row r="553" spans="1:17" x14ac:dyDescent="0.2">
      <c r="A553" s="11">
        <v>530</v>
      </c>
      <c r="D553" s="13" t="e">
        <f>VLOOKUP(C553,'Nhân viên'!$B$5:$C$48,2,0)</f>
        <v>#N/A</v>
      </c>
      <c r="G553" s="13"/>
      <c r="H553" s="13"/>
      <c r="I553" s="13"/>
      <c r="L553" s="13" t="e">
        <f>VLOOKUP(J553,'Hàng hóa'!$C$5:$D$50,2,0)</f>
        <v>#N/A</v>
      </c>
      <c r="M553" s="17" t="e">
        <f>VLOOKUP(J553,'Hàng hóa'!$C$5:$H$22,6,0)</f>
        <v>#N/A</v>
      </c>
      <c r="N553" s="17" t="e">
        <f t="shared" si="20"/>
        <v>#N/A</v>
      </c>
      <c r="O553" s="22"/>
      <c r="P553" s="17" t="e">
        <f t="shared" si="21"/>
        <v>#N/A</v>
      </c>
      <c r="Q553" s="13" t="e">
        <f>VLOOKUP(I553,'[1]Nhân viên'!$E$20:$F$41,2,0)</f>
        <v>#N/A</v>
      </c>
    </row>
    <row r="554" spans="1:17" x14ac:dyDescent="0.2">
      <c r="A554" s="11">
        <v>531</v>
      </c>
      <c r="D554" s="13" t="e">
        <f>VLOOKUP(C554,'Nhân viên'!$B$5:$C$48,2,0)</f>
        <v>#N/A</v>
      </c>
      <c r="G554" s="13"/>
      <c r="H554" s="13"/>
      <c r="I554" s="13"/>
      <c r="L554" s="13" t="e">
        <f>VLOOKUP(J554,'Hàng hóa'!$C$5:$D$50,2,0)</f>
        <v>#N/A</v>
      </c>
      <c r="M554" s="17" t="e">
        <f>VLOOKUP(J554,'Hàng hóa'!$C$5:$H$22,6,0)</f>
        <v>#N/A</v>
      </c>
      <c r="N554" s="17" t="e">
        <f t="shared" si="20"/>
        <v>#N/A</v>
      </c>
      <c r="O554" s="22"/>
      <c r="P554" s="17" t="e">
        <f t="shared" si="21"/>
        <v>#N/A</v>
      </c>
      <c r="Q554" s="13" t="e">
        <f>VLOOKUP(I554,'[1]Nhân viên'!$E$20:$F$41,2,0)</f>
        <v>#N/A</v>
      </c>
    </row>
    <row r="555" spans="1:17" x14ac:dyDescent="0.2">
      <c r="A555" s="11">
        <v>532</v>
      </c>
      <c r="C555" s="11"/>
      <c r="D555" s="13" t="e">
        <f>VLOOKUP(C555,'Nhân viên'!$B$5:$C$48,2,0)</f>
        <v>#N/A</v>
      </c>
      <c r="G555" s="13"/>
      <c r="H555" s="13"/>
      <c r="I555" s="13"/>
      <c r="L555" s="13" t="e">
        <f>VLOOKUP(J555,'Hàng hóa'!$C$5:$D$50,2,0)</f>
        <v>#N/A</v>
      </c>
      <c r="M555" s="17" t="e">
        <f>VLOOKUP(J555,'Hàng hóa'!$C$5:$H$22,6,0)</f>
        <v>#N/A</v>
      </c>
      <c r="N555" s="17" t="e">
        <f t="shared" si="20"/>
        <v>#N/A</v>
      </c>
      <c r="O555" s="22"/>
      <c r="P555" s="17" t="e">
        <f t="shared" si="21"/>
        <v>#N/A</v>
      </c>
      <c r="Q555" s="13" t="e">
        <f>VLOOKUP(I555,'[1]Nhân viên'!$E$20:$F$41,2,0)</f>
        <v>#N/A</v>
      </c>
    </row>
    <row r="556" spans="1:17" x14ac:dyDescent="0.2">
      <c r="A556" s="11">
        <v>533</v>
      </c>
      <c r="D556" s="13" t="e">
        <f>VLOOKUP(C556,'Nhân viên'!$B$5:$C$48,2,0)</f>
        <v>#N/A</v>
      </c>
      <c r="G556" s="13"/>
      <c r="H556" s="13"/>
      <c r="I556" s="13"/>
      <c r="L556" s="13" t="e">
        <f>VLOOKUP(J556,'Hàng hóa'!$C$5:$D$50,2,0)</f>
        <v>#N/A</v>
      </c>
      <c r="M556" s="17" t="e">
        <f>VLOOKUP(J556,'Hàng hóa'!$C$5:$H$22,6,0)</f>
        <v>#N/A</v>
      </c>
      <c r="N556" s="17" t="e">
        <f t="shared" si="20"/>
        <v>#N/A</v>
      </c>
      <c r="O556" s="22"/>
      <c r="P556" s="17" t="e">
        <f t="shared" si="21"/>
        <v>#N/A</v>
      </c>
      <c r="Q556" s="13" t="e">
        <f>VLOOKUP(I556,'[1]Nhân viên'!$E$20:$F$41,2,0)</f>
        <v>#N/A</v>
      </c>
    </row>
    <row r="557" spans="1:17" x14ac:dyDescent="0.2">
      <c r="A557" s="11">
        <v>534</v>
      </c>
      <c r="D557" s="13" t="e">
        <f>VLOOKUP(C557,'Nhân viên'!$B$5:$C$48,2,0)</f>
        <v>#N/A</v>
      </c>
      <c r="G557" s="13"/>
      <c r="H557" s="13"/>
      <c r="I557" s="13"/>
      <c r="L557" s="13" t="e">
        <f>VLOOKUP(J557,'Hàng hóa'!$C$5:$D$50,2,0)</f>
        <v>#N/A</v>
      </c>
      <c r="M557" s="17" t="e">
        <f>VLOOKUP(J557,'Hàng hóa'!$C$5:$H$22,6,0)</f>
        <v>#N/A</v>
      </c>
      <c r="N557" s="17" t="e">
        <f t="shared" si="20"/>
        <v>#N/A</v>
      </c>
      <c r="O557" s="22"/>
      <c r="P557" s="17" t="e">
        <f t="shared" si="21"/>
        <v>#N/A</v>
      </c>
      <c r="Q557" s="13" t="e">
        <f>VLOOKUP(I557,'[1]Nhân viên'!$E$20:$F$41,2,0)</f>
        <v>#N/A</v>
      </c>
    </row>
    <row r="558" spans="1:17" x14ac:dyDescent="0.2">
      <c r="A558" s="11">
        <v>535</v>
      </c>
      <c r="D558" s="13" t="e">
        <f>VLOOKUP(C558,'Nhân viên'!$B$5:$C$48,2,0)</f>
        <v>#N/A</v>
      </c>
      <c r="G558" s="13"/>
      <c r="H558" s="13"/>
      <c r="I558" s="13"/>
      <c r="L558" s="13" t="e">
        <f>VLOOKUP(J558,'Hàng hóa'!$C$5:$D$50,2,0)</f>
        <v>#N/A</v>
      </c>
      <c r="M558" s="17" t="e">
        <f>VLOOKUP(J558,'Hàng hóa'!$C$5:$H$22,6,0)</f>
        <v>#N/A</v>
      </c>
      <c r="N558" s="17" t="e">
        <f t="shared" si="20"/>
        <v>#N/A</v>
      </c>
      <c r="O558" s="22"/>
      <c r="P558" s="17" t="e">
        <f t="shared" si="21"/>
        <v>#N/A</v>
      </c>
      <c r="Q558" s="13" t="e">
        <f>VLOOKUP(I558,'[1]Nhân viên'!$E$20:$F$41,2,0)</f>
        <v>#N/A</v>
      </c>
    </row>
    <row r="559" spans="1:17" x14ac:dyDescent="0.2">
      <c r="A559" s="11">
        <v>536</v>
      </c>
      <c r="D559" s="13" t="e">
        <f>VLOOKUP(C559,'Nhân viên'!$B$5:$C$48,2,0)</f>
        <v>#N/A</v>
      </c>
      <c r="G559" s="13"/>
      <c r="H559" s="13"/>
      <c r="I559" s="13"/>
      <c r="L559" s="13" t="e">
        <f>VLOOKUP(J559,'Hàng hóa'!$C$5:$D$50,2,0)</f>
        <v>#N/A</v>
      </c>
      <c r="M559" s="17" t="e">
        <f>VLOOKUP(J559,'Hàng hóa'!$C$5:$H$22,6,0)</f>
        <v>#N/A</v>
      </c>
      <c r="N559" s="17" t="e">
        <f t="shared" si="20"/>
        <v>#N/A</v>
      </c>
      <c r="O559" s="22"/>
      <c r="P559" s="17" t="e">
        <f t="shared" si="21"/>
        <v>#N/A</v>
      </c>
      <c r="Q559" s="13" t="e">
        <f>VLOOKUP(I559,'[1]Nhân viên'!$E$20:$F$41,2,0)</f>
        <v>#N/A</v>
      </c>
    </row>
    <row r="560" spans="1:17" x14ac:dyDescent="0.2">
      <c r="A560" s="11">
        <v>537</v>
      </c>
      <c r="D560" s="13" t="e">
        <f>VLOOKUP(C560,'Nhân viên'!$B$5:$C$48,2,0)</f>
        <v>#N/A</v>
      </c>
      <c r="G560" s="13"/>
      <c r="H560" s="13"/>
      <c r="I560" s="13"/>
      <c r="L560" s="13" t="e">
        <f>VLOOKUP(J560,'Hàng hóa'!$C$5:$D$50,2,0)</f>
        <v>#N/A</v>
      </c>
      <c r="M560" s="17" t="e">
        <f>VLOOKUP(J560,'Hàng hóa'!$C$5:$H$22,6,0)</f>
        <v>#N/A</v>
      </c>
      <c r="N560" s="17" t="e">
        <f t="shared" si="20"/>
        <v>#N/A</v>
      </c>
      <c r="O560" s="22"/>
      <c r="P560" s="17" t="e">
        <f t="shared" si="21"/>
        <v>#N/A</v>
      </c>
      <c r="Q560" s="13" t="e">
        <f>VLOOKUP(I560,'[1]Nhân viên'!$E$20:$F$41,2,0)</f>
        <v>#N/A</v>
      </c>
    </row>
    <row r="561" spans="1:17" x14ac:dyDescent="0.2">
      <c r="A561" s="11">
        <v>538</v>
      </c>
      <c r="D561" s="13" t="e">
        <f>VLOOKUP(C561,'Nhân viên'!$B$5:$C$48,2,0)</f>
        <v>#N/A</v>
      </c>
      <c r="G561" s="13"/>
      <c r="H561" s="13"/>
      <c r="I561" s="13"/>
      <c r="L561" s="13" t="e">
        <f>VLOOKUP(J561,'Hàng hóa'!$C$5:$D$50,2,0)</f>
        <v>#N/A</v>
      </c>
      <c r="M561" s="17" t="e">
        <f>VLOOKUP(J561,'Hàng hóa'!$C$5:$H$22,6,0)</f>
        <v>#N/A</v>
      </c>
      <c r="N561" s="17" t="e">
        <f t="shared" si="20"/>
        <v>#N/A</v>
      </c>
      <c r="O561" s="22"/>
      <c r="P561" s="17" t="e">
        <f t="shared" si="21"/>
        <v>#N/A</v>
      </c>
      <c r="Q561" s="13" t="e">
        <f>VLOOKUP(I561,'[1]Nhân viên'!$E$20:$F$41,2,0)</f>
        <v>#N/A</v>
      </c>
    </row>
    <row r="562" spans="1:17" x14ac:dyDescent="0.2">
      <c r="A562" s="11">
        <v>539</v>
      </c>
      <c r="D562" s="13" t="e">
        <f>VLOOKUP(C562,'Nhân viên'!$B$5:$C$48,2,0)</f>
        <v>#N/A</v>
      </c>
      <c r="G562" s="13"/>
      <c r="H562" s="13"/>
      <c r="I562" s="13"/>
      <c r="L562" s="13" t="e">
        <f>VLOOKUP(J562,'Hàng hóa'!$C$5:$D$50,2,0)</f>
        <v>#N/A</v>
      </c>
      <c r="M562" s="17" t="e">
        <f>VLOOKUP(J562,'Hàng hóa'!$C$5:$H$22,6,0)</f>
        <v>#N/A</v>
      </c>
      <c r="N562" s="17" t="e">
        <f t="shared" si="20"/>
        <v>#N/A</v>
      </c>
      <c r="O562" s="22"/>
      <c r="P562" s="17" t="e">
        <f t="shared" si="21"/>
        <v>#N/A</v>
      </c>
      <c r="Q562" s="13" t="e">
        <f>VLOOKUP(I562,'[1]Nhân viên'!$E$20:$F$41,2,0)</f>
        <v>#N/A</v>
      </c>
    </row>
    <row r="563" spans="1:17" x14ac:dyDescent="0.2">
      <c r="A563" s="11">
        <v>540</v>
      </c>
      <c r="D563" s="13" t="e">
        <f>VLOOKUP(C563,'Nhân viên'!$B$5:$C$48,2,0)</f>
        <v>#N/A</v>
      </c>
      <c r="G563" s="13"/>
      <c r="H563" s="13"/>
      <c r="I563" s="13"/>
      <c r="L563" s="13" t="e">
        <f>VLOOKUP(J563,'Hàng hóa'!$C$5:$D$50,2,0)</f>
        <v>#N/A</v>
      </c>
      <c r="M563" s="17" t="e">
        <f>VLOOKUP(J563,'Hàng hóa'!$C$5:$H$22,6,0)</f>
        <v>#N/A</v>
      </c>
      <c r="N563" s="17" t="e">
        <f t="shared" si="20"/>
        <v>#N/A</v>
      </c>
      <c r="O563" s="22"/>
      <c r="P563" s="17" t="e">
        <f t="shared" si="21"/>
        <v>#N/A</v>
      </c>
      <c r="Q563" s="13" t="e">
        <f>VLOOKUP(I563,'[1]Nhân viên'!$E$20:$F$41,2,0)</f>
        <v>#N/A</v>
      </c>
    </row>
    <row r="564" spans="1:17" x14ac:dyDescent="0.2">
      <c r="A564" s="11">
        <v>541</v>
      </c>
      <c r="D564" s="13" t="e">
        <f>VLOOKUP(C564,'Nhân viên'!$B$5:$C$48,2,0)</f>
        <v>#N/A</v>
      </c>
      <c r="G564" s="13"/>
      <c r="H564" s="13"/>
      <c r="I564" s="13"/>
      <c r="L564" s="13" t="e">
        <f>VLOOKUP(J564,'Hàng hóa'!$C$5:$D$50,2,0)</f>
        <v>#N/A</v>
      </c>
      <c r="M564" s="17" t="e">
        <f>VLOOKUP(J564,'Hàng hóa'!$C$5:$H$22,6,0)</f>
        <v>#N/A</v>
      </c>
      <c r="N564" s="17" t="e">
        <f t="shared" si="20"/>
        <v>#N/A</v>
      </c>
      <c r="O564" s="22"/>
      <c r="P564" s="17" t="e">
        <f t="shared" si="21"/>
        <v>#N/A</v>
      </c>
      <c r="Q564" s="13" t="e">
        <f>VLOOKUP(I564,'[1]Nhân viên'!$E$20:$F$41,2,0)</f>
        <v>#N/A</v>
      </c>
    </row>
    <row r="565" spans="1:17" x14ac:dyDescent="0.2">
      <c r="A565" s="11">
        <v>542</v>
      </c>
      <c r="D565" s="13" t="e">
        <f>VLOOKUP(C565,'Nhân viên'!$B$5:$C$48,2,0)</f>
        <v>#N/A</v>
      </c>
      <c r="G565" s="13"/>
      <c r="H565" s="13"/>
      <c r="I565" s="13"/>
      <c r="L565" s="13" t="e">
        <f>VLOOKUP(J565,'Hàng hóa'!$C$5:$D$50,2,0)</f>
        <v>#N/A</v>
      </c>
      <c r="M565" s="17" t="e">
        <f>VLOOKUP(J565,'Hàng hóa'!$C$5:$H$22,6,0)</f>
        <v>#N/A</v>
      </c>
      <c r="N565" s="17" t="e">
        <f t="shared" si="20"/>
        <v>#N/A</v>
      </c>
      <c r="O565" s="22"/>
      <c r="P565" s="17" t="e">
        <f t="shared" si="21"/>
        <v>#N/A</v>
      </c>
      <c r="Q565" s="13" t="e">
        <f>VLOOKUP(I565,'[1]Nhân viên'!$E$20:$F$41,2,0)</f>
        <v>#N/A</v>
      </c>
    </row>
    <row r="566" spans="1:17" x14ac:dyDescent="0.2">
      <c r="A566" s="11">
        <v>543</v>
      </c>
      <c r="D566" s="13" t="e">
        <f>VLOOKUP(C566,'Nhân viên'!$B$5:$C$48,2,0)</f>
        <v>#N/A</v>
      </c>
      <c r="G566" s="13"/>
      <c r="H566" s="13"/>
      <c r="I566" s="13"/>
      <c r="L566" s="13" t="e">
        <f>VLOOKUP(J566,'Hàng hóa'!$C$5:$D$50,2,0)</f>
        <v>#N/A</v>
      </c>
      <c r="M566" s="17" t="e">
        <f>VLOOKUP(J566,'Hàng hóa'!$C$5:$H$22,6,0)</f>
        <v>#N/A</v>
      </c>
      <c r="N566" s="17" t="e">
        <f t="shared" si="20"/>
        <v>#N/A</v>
      </c>
      <c r="O566" s="22"/>
      <c r="P566" s="17" t="e">
        <f t="shared" si="21"/>
        <v>#N/A</v>
      </c>
      <c r="Q566" s="13" t="e">
        <f>VLOOKUP(I566,'[1]Nhân viên'!$E$20:$F$41,2,0)</f>
        <v>#N/A</v>
      </c>
    </row>
    <row r="567" spans="1:17" x14ac:dyDescent="0.2">
      <c r="A567" s="11">
        <v>544</v>
      </c>
      <c r="D567" s="13" t="e">
        <f>VLOOKUP(C567,'Nhân viên'!$B$5:$C$48,2,0)</f>
        <v>#N/A</v>
      </c>
      <c r="G567" s="13"/>
      <c r="H567" s="13"/>
      <c r="I567" s="13"/>
      <c r="L567" s="13" t="e">
        <f>VLOOKUP(J567,'Hàng hóa'!$C$5:$D$50,2,0)</f>
        <v>#N/A</v>
      </c>
      <c r="M567" s="17" t="e">
        <f>VLOOKUP(J567,'Hàng hóa'!$C$5:$H$22,6,0)</f>
        <v>#N/A</v>
      </c>
      <c r="N567" s="17" t="e">
        <f t="shared" si="20"/>
        <v>#N/A</v>
      </c>
      <c r="O567" s="22"/>
      <c r="P567" s="17" t="e">
        <f t="shared" si="21"/>
        <v>#N/A</v>
      </c>
      <c r="Q567" s="13" t="e">
        <f>VLOOKUP(I567,'[1]Nhân viên'!$E$20:$F$41,2,0)</f>
        <v>#N/A</v>
      </c>
    </row>
    <row r="568" spans="1:17" x14ac:dyDescent="0.2">
      <c r="A568" s="11">
        <v>545</v>
      </c>
      <c r="D568" s="13" t="e">
        <f>VLOOKUP(C568,'Nhân viên'!$B$5:$C$48,2,0)</f>
        <v>#N/A</v>
      </c>
      <c r="G568" s="13"/>
      <c r="H568" s="13"/>
      <c r="I568" s="13"/>
      <c r="L568" s="13" t="e">
        <f>VLOOKUP(J568,'Hàng hóa'!$C$5:$D$50,2,0)</f>
        <v>#N/A</v>
      </c>
      <c r="M568" s="17" t="e">
        <f>VLOOKUP(J568,'Hàng hóa'!$C$5:$H$22,6,0)</f>
        <v>#N/A</v>
      </c>
      <c r="N568" s="17" t="e">
        <f t="shared" si="20"/>
        <v>#N/A</v>
      </c>
      <c r="O568" s="22"/>
      <c r="P568" s="17" t="e">
        <f t="shared" si="21"/>
        <v>#N/A</v>
      </c>
      <c r="Q568" s="13" t="e">
        <f>VLOOKUP(I568,'[1]Nhân viên'!$E$20:$F$41,2,0)</f>
        <v>#N/A</v>
      </c>
    </row>
    <row r="569" spans="1:17" x14ac:dyDescent="0.2">
      <c r="A569" s="11">
        <v>546</v>
      </c>
      <c r="D569" s="13" t="e">
        <f>VLOOKUP(C569,'Nhân viên'!$B$5:$C$48,2,0)</f>
        <v>#N/A</v>
      </c>
      <c r="G569" s="13"/>
      <c r="H569" s="13"/>
      <c r="I569" s="13"/>
      <c r="L569" s="13" t="e">
        <f>VLOOKUP(J569,'Hàng hóa'!$C$5:$D$50,2,0)</f>
        <v>#N/A</v>
      </c>
      <c r="M569" s="17" t="e">
        <f>VLOOKUP(J569,'Hàng hóa'!$C$5:$H$22,6,0)</f>
        <v>#N/A</v>
      </c>
      <c r="N569" s="17" t="e">
        <f t="shared" si="20"/>
        <v>#N/A</v>
      </c>
      <c r="O569" s="22"/>
      <c r="P569" s="17" t="e">
        <f t="shared" si="21"/>
        <v>#N/A</v>
      </c>
      <c r="Q569" s="13" t="e">
        <f>VLOOKUP(I569,'[1]Nhân viên'!$E$20:$F$41,2,0)</f>
        <v>#N/A</v>
      </c>
    </row>
    <row r="570" spans="1:17" x14ac:dyDescent="0.2">
      <c r="A570" s="11">
        <v>547</v>
      </c>
      <c r="D570" s="13" t="e">
        <f>VLOOKUP(C570,'Nhân viên'!$B$5:$C$48,2,0)</f>
        <v>#N/A</v>
      </c>
      <c r="G570" s="13"/>
      <c r="H570" s="13"/>
      <c r="I570" s="13"/>
      <c r="L570" s="13" t="e">
        <f>VLOOKUP(J570,'Hàng hóa'!$C$5:$D$50,2,0)</f>
        <v>#N/A</v>
      </c>
      <c r="M570" s="17" t="e">
        <f>VLOOKUP(J570,'Hàng hóa'!$C$5:$H$22,6,0)</f>
        <v>#N/A</v>
      </c>
      <c r="N570" s="17" t="e">
        <f t="shared" si="20"/>
        <v>#N/A</v>
      </c>
      <c r="O570" s="22"/>
      <c r="P570" s="17" t="e">
        <f t="shared" si="21"/>
        <v>#N/A</v>
      </c>
      <c r="Q570" s="13" t="e">
        <f>VLOOKUP(I570,'[1]Nhân viên'!$E$20:$F$41,2,0)</f>
        <v>#N/A</v>
      </c>
    </row>
    <row r="571" spans="1:17" x14ac:dyDescent="0.2">
      <c r="A571" s="11">
        <v>548</v>
      </c>
      <c r="D571" s="13" t="e">
        <f>VLOOKUP(C571,'Nhân viên'!$B$5:$C$48,2,0)</f>
        <v>#N/A</v>
      </c>
      <c r="G571" s="13"/>
      <c r="H571" s="13"/>
      <c r="I571" s="13"/>
      <c r="L571" s="13" t="e">
        <f>VLOOKUP(J571,'Hàng hóa'!$C$5:$D$50,2,0)</f>
        <v>#N/A</v>
      </c>
      <c r="M571" s="17" t="e">
        <f>VLOOKUP(J571,'Hàng hóa'!$C$5:$H$22,6,0)</f>
        <v>#N/A</v>
      </c>
      <c r="N571" s="17" t="e">
        <f t="shared" si="20"/>
        <v>#N/A</v>
      </c>
      <c r="O571" s="22"/>
      <c r="P571" s="17" t="e">
        <f t="shared" si="21"/>
        <v>#N/A</v>
      </c>
      <c r="Q571" s="13" t="e">
        <f>VLOOKUP(I571,'[1]Nhân viên'!$E$20:$F$41,2,0)</f>
        <v>#N/A</v>
      </c>
    </row>
    <row r="572" spans="1:17" x14ac:dyDescent="0.2">
      <c r="A572" s="11">
        <v>549</v>
      </c>
      <c r="D572" s="13" t="e">
        <f>VLOOKUP(C572,'Nhân viên'!$B$5:$C$48,2,0)</f>
        <v>#N/A</v>
      </c>
      <c r="G572" s="13"/>
      <c r="H572" s="13"/>
      <c r="I572" s="13"/>
      <c r="L572" s="13" t="e">
        <f>VLOOKUP(J572,'Hàng hóa'!$C$5:$D$50,2,0)</f>
        <v>#N/A</v>
      </c>
      <c r="M572" s="17" t="e">
        <f>VLOOKUP(J572,'Hàng hóa'!$C$5:$H$22,6,0)</f>
        <v>#N/A</v>
      </c>
      <c r="N572" s="17" t="e">
        <f t="shared" si="20"/>
        <v>#N/A</v>
      </c>
      <c r="O572" s="22"/>
      <c r="P572" s="17" t="e">
        <f t="shared" si="21"/>
        <v>#N/A</v>
      </c>
      <c r="Q572" s="13" t="e">
        <f>VLOOKUP(I572,'[1]Nhân viên'!$E$20:$F$41,2,0)</f>
        <v>#N/A</v>
      </c>
    </row>
    <row r="573" spans="1:17" x14ac:dyDescent="0.2">
      <c r="A573" s="11">
        <v>550</v>
      </c>
      <c r="D573" s="13" t="e">
        <f>VLOOKUP(C573,'Nhân viên'!$B$5:$C$48,2,0)</f>
        <v>#N/A</v>
      </c>
      <c r="G573" s="13"/>
      <c r="H573" s="13"/>
      <c r="I573" s="13"/>
      <c r="L573" s="13" t="e">
        <f>VLOOKUP(J573,'Hàng hóa'!$C$5:$D$50,2,0)</f>
        <v>#N/A</v>
      </c>
      <c r="M573" s="17" t="e">
        <f>VLOOKUP(J573,'Hàng hóa'!$C$5:$H$22,6,0)</f>
        <v>#N/A</v>
      </c>
      <c r="N573" s="17" t="e">
        <f t="shared" si="20"/>
        <v>#N/A</v>
      </c>
      <c r="O573" s="22"/>
      <c r="P573" s="17" t="e">
        <f t="shared" si="21"/>
        <v>#N/A</v>
      </c>
      <c r="Q573" s="13" t="e">
        <f>VLOOKUP(I573,'[1]Nhân viên'!$E$20:$F$41,2,0)</f>
        <v>#N/A</v>
      </c>
    </row>
    <row r="574" spans="1:17" x14ac:dyDescent="0.2">
      <c r="A574" s="11">
        <v>551</v>
      </c>
      <c r="D574" s="13" t="e">
        <f>VLOOKUP(C574,'Nhân viên'!$B$5:$C$48,2,0)</f>
        <v>#N/A</v>
      </c>
      <c r="G574" s="13"/>
      <c r="H574" s="13"/>
      <c r="I574" s="13"/>
      <c r="L574" s="13" t="e">
        <f>VLOOKUP(J574,'Hàng hóa'!$C$5:$D$50,2,0)</f>
        <v>#N/A</v>
      </c>
      <c r="M574" s="17" t="e">
        <f>VLOOKUP(J574,'Hàng hóa'!$C$5:$H$22,6,0)</f>
        <v>#N/A</v>
      </c>
      <c r="N574" s="17" t="e">
        <f t="shared" si="20"/>
        <v>#N/A</v>
      </c>
      <c r="O574" s="22"/>
      <c r="P574" s="17" t="e">
        <f t="shared" si="21"/>
        <v>#N/A</v>
      </c>
      <c r="Q574" s="13" t="e">
        <f>VLOOKUP(I574,'[1]Nhân viên'!$E$20:$F$41,2,0)</f>
        <v>#N/A</v>
      </c>
    </row>
    <row r="575" spans="1:17" x14ac:dyDescent="0.2">
      <c r="A575" s="11">
        <v>552</v>
      </c>
      <c r="D575" s="13" t="e">
        <f>VLOOKUP(C575,'Nhân viên'!$B$5:$C$48,2,0)</f>
        <v>#N/A</v>
      </c>
      <c r="G575" s="13"/>
      <c r="H575" s="13"/>
      <c r="I575" s="13"/>
      <c r="L575" s="13" t="e">
        <f>VLOOKUP(J575,'Hàng hóa'!$C$5:$D$50,2,0)</f>
        <v>#N/A</v>
      </c>
      <c r="M575" s="17" t="e">
        <f>VLOOKUP(J575,'Hàng hóa'!$C$5:$H$22,6,0)</f>
        <v>#N/A</v>
      </c>
      <c r="N575" s="17" t="e">
        <f t="shared" si="20"/>
        <v>#N/A</v>
      </c>
      <c r="O575" s="22"/>
      <c r="P575" s="17" t="e">
        <f t="shared" si="21"/>
        <v>#N/A</v>
      </c>
      <c r="Q575" s="13" t="e">
        <f>VLOOKUP(I575,'[1]Nhân viên'!$E$20:$F$41,2,0)</f>
        <v>#N/A</v>
      </c>
    </row>
    <row r="576" spans="1:17" x14ac:dyDescent="0.2">
      <c r="A576" s="11">
        <v>553</v>
      </c>
      <c r="D576" s="13" t="e">
        <f>VLOOKUP(C576,'Nhân viên'!$B$5:$C$48,2,0)</f>
        <v>#N/A</v>
      </c>
      <c r="G576" s="13"/>
      <c r="H576" s="13"/>
      <c r="I576" s="13"/>
      <c r="L576" s="13" t="e">
        <f>VLOOKUP(J576,'Hàng hóa'!$C$5:$D$50,2,0)</f>
        <v>#N/A</v>
      </c>
      <c r="M576" s="17" t="e">
        <f>VLOOKUP(J576,'Hàng hóa'!$C$5:$H$22,6,0)</f>
        <v>#N/A</v>
      </c>
      <c r="N576" s="17" t="e">
        <f t="shared" si="20"/>
        <v>#N/A</v>
      </c>
      <c r="O576" s="22"/>
      <c r="P576" s="17" t="e">
        <f t="shared" si="21"/>
        <v>#N/A</v>
      </c>
      <c r="Q576" s="13" t="e">
        <f>VLOOKUP(I576,'[1]Nhân viên'!$E$20:$F$41,2,0)</f>
        <v>#N/A</v>
      </c>
    </row>
    <row r="577" spans="1:17" x14ac:dyDescent="0.2">
      <c r="A577" s="11">
        <v>554</v>
      </c>
      <c r="D577" s="13" t="e">
        <f>VLOOKUP(C577,'Nhân viên'!$B$5:$C$48,2,0)</f>
        <v>#N/A</v>
      </c>
      <c r="G577" s="13"/>
      <c r="H577" s="13"/>
      <c r="I577" s="13"/>
      <c r="L577" s="13" t="e">
        <f>VLOOKUP(J577,'Hàng hóa'!$C$5:$D$50,2,0)</f>
        <v>#N/A</v>
      </c>
      <c r="M577" s="17" t="e">
        <f>VLOOKUP(J577,'Hàng hóa'!$C$5:$H$22,6,0)</f>
        <v>#N/A</v>
      </c>
      <c r="N577" s="17" t="e">
        <f t="shared" si="20"/>
        <v>#N/A</v>
      </c>
      <c r="O577" s="22"/>
      <c r="P577" s="17" t="e">
        <f t="shared" si="21"/>
        <v>#N/A</v>
      </c>
      <c r="Q577" s="13" t="e">
        <f>VLOOKUP(I577,'[1]Nhân viên'!$E$20:$F$41,2,0)</f>
        <v>#N/A</v>
      </c>
    </row>
    <row r="578" spans="1:17" x14ac:dyDescent="0.2">
      <c r="A578" s="11">
        <v>555</v>
      </c>
      <c r="D578" s="13" t="e">
        <f>VLOOKUP(C578,'Nhân viên'!$B$5:$C$48,2,0)</f>
        <v>#N/A</v>
      </c>
      <c r="G578" s="13"/>
      <c r="H578" s="13"/>
      <c r="I578" s="13"/>
      <c r="L578" s="13" t="e">
        <f>VLOOKUP(J578,'Hàng hóa'!$C$5:$D$50,2,0)</f>
        <v>#N/A</v>
      </c>
      <c r="M578" s="17" t="e">
        <f>VLOOKUP(J578,'Hàng hóa'!$C$5:$H$22,6,0)</f>
        <v>#N/A</v>
      </c>
      <c r="N578" s="17" t="e">
        <f t="shared" si="20"/>
        <v>#N/A</v>
      </c>
      <c r="O578" s="22"/>
      <c r="P578" s="17" t="e">
        <f t="shared" si="21"/>
        <v>#N/A</v>
      </c>
      <c r="Q578" s="13" t="e">
        <f>VLOOKUP(I578,'[1]Nhân viên'!$E$20:$F$41,2,0)</f>
        <v>#N/A</v>
      </c>
    </row>
    <row r="579" spans="1:17" x14ac:dyDescent="0.2">
      <c r="A579" s="11">
        <v>556</v>
      </c>
      <c r="D579" s="13" t="e">
        <f>VLOOKUP(C579,'Nhân viên'!$B$5:$C$48,2,0)</f>
        <v>#N/A</v>
      </c>
      <c r="G579" s="13"/>
      <c r="H579" s="13"/>
      <c r="I579" s="13"/>
      <c r="L579" s="13" t="e">
        <f>VLOOKUP(J579,'Hàng hóa'!$C$5:$D$50,2,0)</f>
        <v>#N/A</v>
      </c>
      <c r="M579" s="17" t="e">
        <f>VLOOKUP(J579,'Hàng hóa'!$C$5:$H$22,6,0)</f>
        <v>#N/A</v>
      </c>
      <c r="N579" s="17" t="e">
        <f t="shared" si="20"/>
        <v>#N/A</v>
      </c>
      <c r="O579" s="22"/>
      <c r="P579" s="17" t="e">
        <f t="shared" si="21"/>
        <v>#N/A</v>
      </c>
      <c r="Q579" s="13" t="e">
        <f>VLOOKUP(I579,'[1]Nhân viên'!$E$20:$F$41,2,0)</f>
        <v>#N/A</v>
      </c>
    </row>
    <row r="580" spans="1:17" x14ac:dyDescent="0.2">
      <c r="A580" s="11">
        <v>557</v>
      </c>
      <c r="D580" s="13" t="e">
        <f>VLOOKUP(C580,'Nhân viên'!$B$5:$C$48,2,0)</f>
        <v>#N/A</v>
      </c>
      <c r="G580" s="13"/>
      <c r="H580" s="13"/>
      <c r="I580" s="13"/>
      <c r="L580" s="13" t="e">
        <f>VLOOKUP(J580,'Hàng hóa'!$C$5:$D$50,2,0)</f>
        <v>#N/A</v>
      </c>
      <c r="M580" s="17" t="e">
        <f>VLOOKUP(J580,'Hàng hóa'!$C$5:$H$22,6,0)</f>
        <v>#N/A</v>
      </c>
      <c r="N580" s="17" t="e">
        <f t="shared" si="20"/>
        <v>#N/A</v>
      </c>
      <c r="O580" s="22"/>
      <c r="P580" s="17" t="e">
        <f t="shared" si="21"/>
        <v>#N/A</v>
      </c>
      <c r="Q580" s="13" t="e">
        <f>VLOOKUP(I580,'[1]Nhân viên'!$E$20:$F$41,2,0)</f>
        <v>#N/A</v>
      </c>
    </row>
    <row r="581" spans="1:17" x14ac:dyDescent="0.2">
      <c r="A581" s="11">
        <v>558</v>
      </c>
      <c r="D581" s="13" t="e">
        <f>VLOOKUP(C581,'Nhân viên'!$B$5:$C$48,2,0)</f>
        <v>#N/A</v>
      </c>
      <c r="G581" s="13"/>
      <c r="H581" s="13"/>
      <c r="I581" s="13"/>
      <c r="L581" s="13" t="e">
        <f>VLOOKUP(J581,'Hàng hóa'!$C$5:$D$50,2,0)</f>
        <v>#N/A</v>
      </c>
      <c r="M581" s="17" t="e">
        <f>VLOOKUP(J581,'Hàng hóa'!$C$5:$H$22,6,0)</f>
        <v>#N/A</v>
      </c>
      <c r="N581" s="17" t="e">
        <f t="shared" si="20"/>
        <v>#N/A</v>
      </c>
      <c r="O581" s="22"/>
      <c r="P581" s="17" t="e">
        <f t="shared" si="21"/>
        <v>#N/A</v>
      </c>
      <c r="Q581" s="13" t="e">
        <f>VLOOKUP(I581,'[1]Nhân viên'!$E$20:$F$41,2,0)</f>
        <v>#N/A</v>
      </c>
    </row>
    <row r="582" spans="1:17" x14ac:dyDescent="0.2">
      <c r="A582" s="11">
        <v>559</v>
      </c>
      <c r="D582" s="13" t="e">
        <f>VLOOKUP(C582,'Nhân viên'!$B$5:$C$48,2,0)</f>
        <v>#N/A</v>
      </c>
      <c r="G582" s="13"/>
      <c r="H582" s="13"/>
      <c r="I582" s="13"/>
      <c r="L582" s="13" t="e">
        <f>VLOOKUP(J582,'Hàng hóa'!$C$5:$D$50,2,0)</f>
        <v>#N/A</v>
      </c>
      <c r="M582" s="17" t="e">
        <f>VLOOKUP(J582,'Hàng hóa'!$C$5:$H$22,6,0)</f>
        <v>#N/A</v>
      </c>
      <c r="N582" s="17" t="e">
        <f t="shared" si="20"/>
        <v>#N/A</v>
      </c>
      <c r="O582" s="22"/>
      <c r="P582" s="17" t="e">
        <f t="shared" si="21"/>
        <v>#N/A</v>
      </c>
      <c r="Q582" s="13" t="e">
        <f>VLOOKUP(I582,'[1]Nhân viên'!$E$20:$F$41,2,0)</f>
        <v>#N/A</v>
      </c>
    </row>
    <row r="583" spans="1:17" x14ac:dyDescent="0.2">
      <c r="A583" s="11">
        <v>560</v>
      </c>
      <c r="D583" s="13" t="e">
        <f>VLOOKUP(C583,'Nhân viên'!$B$5:$C$48,2,0)</f>
        <v>#N/A</v>
      </c>
      <c r="G583" s="13"/>
      <c r="H583" s="21"/>
      <c r="I583" s="13"/>
      <c r="L583" s="13" t="e">
        <f>VLOOKUP(J583,'Hàng hóa'!$C$5:$D$50,2,0)</f>
        <v>#N/A</v>
      </c>
      <c r="M583" s="17" t="e">
        <f>VLOOKUP(J583,'Hàng hóa'!$C$5:$H$22,6,0)</f>
        <v>#N/A</v>
      </c>
      <c r="N583" s="17" t="e">
        <f t="shared" si="20"/>
        <v>#N/A</v>
      </c>
      <c r="O583" s="22"/>
      <c r="P583" s="17" t="e">
        <f t="shared" si="21"/>
        <v>#N/A</v>
      </c>
      <c r="Q583" s="13" t="e">
        <f>VLOOKUP(I583,'[1]Nhân viên'!$E$20:$F$41,2,0)</f>
        <v>#N/A</v>
      </c>
    </row>
    <row r="584" spans="1:17" x14ac:dyDescent="0.2">
      <c r="A584" s="11">
        <v>561</v>
      </c>
      <c r="D584" s="13" t="e">
        <f>VLOOKUP(C584,'Nhân viên'!$B$5:$C$48,2,0)</f>
        <v>#N/A</v>
      </c>
      <c r="G584" s="13"/>
      <c r="H584" s="13"/>
      <c r="I584" s="13"/>
      <c r="L584" s="13" t="e">
        <f>VLOOKUP(J584,'Hàng hóa'!$C$5:$D$50,2,0)</f>
        <v>#N/A</v>
      </c>
      <c r="M584" s="17" t="e">
        <f>VLOOKUP(J584,'Hàng hóa'!$C$5:$H$22,6,0)</f>
        <v>#N/A</v>
      </c>
      <c r="N584" s="17" t="e">
        <f t="shared" si="20"/>
        <v>#N/A</v>
      </c>
      <c r="O584" s="22"/>
      <c r="P584" s="17" t="e">
        <f t="shared" si="21"/>
        <v>#N/A</v>
      </c>
      <c r="Q584" s="13" t="e">
        <f>VLOOKUP(I584,'[1]Nhân viên'!$E$20:$F$41,2,0)</f>
        <v>#N/A</v>
      </c>
    </row>
    <row r="585" spans="1:17" x14ac:dyDescent="0.2">
      <c r="A585" s="11">
        <v>562</v>
      </c>
      <c r="D585" s="13" t="e">
        <f>VLOOKUP(C585,'Nhân viên'!$B$5:$C$48,2,0)</f>
        <v>#N/A</v>
      </c>
      <c r="G585" s="13"/>
      <c r="H585" s="13"/>
      <c r="I585" s="13"/>
      <c r="L585" s="13" t="e">
        <f>VLOOKUP(J585,'Hàng hóa'!$C$5:$D$50,2,0)</f>
        <v>#N/A</v>
      </c>
      <c r="M585" s="17" t="e">
        <f>VLOOKUP(J585,'Hàng hóa'!$C$5:$H$22,6,0)</f>
        <v>#N/A</v>
      </c>
      <c r="N585" s="17" t="e">
        <f t="shared" si="20"/>
        <v>#N/A</v>
      </c>
      <c r="O585" s="22"/>
      <c r="P585" s="17" t="e">
        <f t="shared" si="21"/>
        <v>#N/A</v>
      </c>
      <c r="Q585" s="13" t="e">
        <f>VLOOKUP(I585,'[1]Nhân viên'!$E$20:$F$41,2,0)</f>
        <v>#N/A</v>
      </c>
    </row>
    <row r="586" spans="1:17" x14ac:dyDescent="0.2">
      <c r="A586" s="11">
        <v>563</v>
      </c>
      <c r="D586" s="13" t="e">
        <f>VLOOKUP(C586,'Nhân viên'!$B$5:$C$48,2,0)</f>
        <v>#N/A</v>
      </c>
      <c r="G586" s="13"/>
      <c r="H586" s="13"/>
      <c r="I586" s="13"/>
      <c r="L586" s="13" t="e">
        <f>VLOOKUP(J586,'Hàng hóa'!$C$5:$D$50,2,0)</f>
        <v>#N/A</v>
      </c>
      <c r="M586" s="17" t="e">
        <f>VLOOKUP(J586,'Hàng hóa'!$C$5:$H$22,6,0)</f>
        <v>#N/A</v>
      </c>
      <c r="N586" s="17" t="e">
        <f t="shared" si="20"/>
        <v>#N/A</v>
      </c>
      <c r="O586" s="22"/>
      <c r="P586" s="17" t="e">
        <f t="shared" si="21"/>
        <v>#N/A</v>
      </c>
      <c r="Q586" s="13" t="e">
        <f>VLOOKUP(I586,'[1]Nhân viên'!$E$20:$F$41,2,0)</f>
        <v>#N/A</v>
      </c>
    </row>
    <row r="587" spans="1:17" x14ac:dyDescent="0.2">
      <c r="A587" s="11">
        <v>564</v>
      </c>
      <c r="C587" s="11"/>
      <c r="D587" s="13" t="e">
        <f>VLOOKUP(C587,'Nhân viên'!$B$5:$C$48,2,0)</f>
        <v>#N/A</v>
      </c>
      <c r="G587" s="13"/>
      <c r="I587" s="13"/>
      <c r="L587" s="13" t="e">
        <f>VLOOKUP(J587,'Hàng hóa'!$C$5:$D$50,2,0)</f>
        <v>#N/A</v>
      </c>
      <c r="M587" s="17" t="e">
        <f>VLOOKUP(J587,'Hàng hóa'!$C$5:$H$22,6,0)</f>
        <v>#N/A</v>
      </c>
      <c r="N587" s="17" t="e">
        <f t="shared" si="20"/>
        <v>#N/A</v>
      </c>
      <c r="O587" s="22"/>
      <c r="P587" s="17" t="e">
        <f t="shared" si="21"/>
        <v>#N/A</v>
      </c>
      <c r="Q587" s="13" t="e">
        <f>VLOOKUP(I587,'[1]Nhân viên'!$E$20:$F$41,2,0)</f>
        <v>#N/A</v>
      </c>
    </row>
    <row r="588" spans="1:17" x14ac:dyDescent="0.2">
      <c r="A588" s="11">
        <v>565</v>
      </c>
      <c r="C588" s="11"/>
      <c r="D588" s="13" t="e">
        <f>VLOOKUP(C588,'Nhân viên'!$B$5:$C$48,2,0)</f>
        <v>#N/A</v>
      </c>
      <c r="E588" s="157"/>
      <c r="G588" s="13"/>
      <c r="I588" s="13"/>
      <c r="L588" s="13" t="e">
        <f>VLOOKUP(J588,'Hàng hóa'!$C$5:$D$50,2,0)</f>
        <v>#N/A</v>
      </c>
      <c r="M588" s="17" t="e">
        <f>VLOOKUP(J588,'Hàng hóa'!$C$5:$H$22,6,0)</f>
        <v>#N/A</v>
      </c>
      <c r="N588" s="17" t="e">
        <f t="shared" si="20"/>
        <v>#N/A</v>
      </c>
      <c r="O588" s="22"/>
      <c r="P588" s="17" t="e">
        <f t="shared" si="21"/>
        <v>#N/A</v>
      </c>
      <c r="Q588" s="13" t="e">
        <f>VLOOKUP(I588,'[1]Nhân viên'!$E$20:$F$41,2,0)</f>
        <v>#N/A</v>
      </c>
    </row>
    <row r="589" spans="1:17" x14ac:dyDescent="0.2">
      <c r="A589" s="11">
        <v>566</v>
      </c>
      <c r="D589" s="13" t="e">
        <f>VLOOKUP(C589,'Nhân viên'!$B$5:$C$48,2,0)</f>
        <v>#N/A</v>
      </c>
      <c r="G589" s="13"/>
      <c r="H589" s="13"/>
      <c r="I589" s="13"/>
      <c r="L589" s="13" t="e">
        <f>VLOOKUP(J589,'Hàng hóa'!$C$5:$D$50,2,0)</f>
        <v>#N/A</v>
      </c>
      <c r="M589" s="17" t="e">
        <f>VLOOKUP(J589,'Hàng hóa'!$C$5:$H$22,6,0)</f>
        <v>#N/A</v>
      </c>
      <c r="N589" s="17" t="e">
        <f t="shared" si="20"/>
        <v>#N/A</v>
      </c>
      <c r="O589" s="22"/>
      <c r="P589" s="17" t="e">
        <f t="shared" si="21"/>
        <v>#N/A</v>
      </c>
      <c r="Q589" s="13" t="e">
        <f>VLOOKUP(I589,'[1]Nhân viên'!$E$20:$F$41,2,0)</f>
        <v>#N/A</v>
      </c>
    </row>
    <row r="590" spans="1:17" x14ac:dyDescent="0.2">
      <c r="A590" s="11">
        <v>567</v>
      </c>
      <c r="D590" s="13" t="e">
        <f>VLOOKUP(C590,'Nhân viên'!$B$5:$C$48,2,0)</f>
        <v>#N/A</v>
      </c>
      <c r="G590" s="13"/>
      <c r="H590" s="13"/>
      <c r="I590" s="13"/>
      <c r="L590" s="13" t="e">
        <f>VLOOKUP(J590,'Hàng hóa'!$C$5:$D$50,2,0)</f>
        <v>#N/A</v>
      </c>
      <c r="M590" s="17" t="e">
        <f>VLOOKUP(J590,'Hàng hóa'!$C$5:$H$22,6,0)</f>
        <v>#N/A</v>
      </c>
      <c r="N590" s="17" t="e">
        <f t="shared" si="20"/>
        <v>#N/A</v>
      </c>
      <c r="O590" s="22"/>
      <c r="P590" s="17" t="e">
        <f t="shared" si="21"/>
        <v>#N/A</v>
      </c>
      <c r="Q590" s="13" t="e">
        <f>VLOOKUP(I590,'[1]Nhân viên'!$E$20:$F$41,2,0)</f>
        <v>#N/A</v>
      </c>
    </row>
    <row r="591" spans="1:17" x14ac:dyDescent="0.2">
      <c r="A591" s="11">
        <v>568</v>
      </c>
      <c r="D591" s="13" t="e">
        <f>VLOOKUP(C591,'Nhân viên'!$B$5:$C$48,2,0)</f>
        <v>#N/A</v>
      </c>
      <c r="G591" s="13"/>
      <c r="H591" s="13"/>
      <c r="I591" s="13"/>
      <c r="L591" s="13" t="e">
        <f>VLOOKUP(J591,'Hàng hóa'!$C$5:$D$50,2,0)</f>
        <v>#N/A</v>
      </c>
      <c r="M591" s="17" t="e">
        <f>VLOOKUP(J591,'Hàng hóa'!$C$5:$H$22,6,0)</f>
        <v>#N/A</v>
      </c>
      <c r="N591" s="17" t="e">
        <f t="shared" si="20"/>
        <v>#N/A</v>
      </c>
      <c r="O591" s="22"/>
      <c r="P591" s="17" t="e">
        <f t="shared" si="21"/>
        <v>#N/A</v>
      </c>
      <c r="Q591" s="13" t="e">
        <f>VLOOKUP(I591,'[1]Nhân viên'!$E$20:$F$41,2,0)</f>
        <v>#N/A</v>
      </c>
    </row>
    <row r="592" spans="1:17" x14ac:dyDescent="0.2">
      <c r="A592" s="11">
        <v>569</v>
      </c>
      <c r="D592" s="13" t="e">
        <f>VLOOKUP(C592,'Nhân viên'!$B$5:$C$48,2,0)</f>
        <v>#N/A</v>
      </c>
      <c r="G592" s="13"/>
      <c r="H592" s="13"/>
      <c r="I592" s="13"/>
      <c r="L592" s="13" t="e">
        <f>VLOOKUP(J592,'Hàng hóa'!$C$5:$D$50,2,0)</f>
        <v>#N/A</v>
      </c>
      <c r="M592" s="17" t="e">
        <f>VLOOKUP(J592,'Hàng hóa'!$C$5:$H$22,6,0)</f>
        <v>#N/A</v>
      </c>
      <c r="N592" s="17" t="e">
        <f t="shared" si="20"/>
        <v>#N/A</v>
      </c>
      <c r="O592" s="22"/>
      <c r="P592" s="17" t="e">
        <f t="shared" si="21"/>
        <v>#N/A</v>
      </c>
      <c r="Q592" s="13" t="e">
        <f>VLOOKUP(I592,'[1]Nhân viên'!$E$20:$F$41,2,0)</f>
        <v>#N/A</v>
      </c>
    </row>
    <row r="593" spans="1:17" x14ac:dyDescent="0.2">
      <c r="A593" s="11">
        <v>570</v>
      </c>
      <c r="D593" s="13" t="e">
        <f>VLOOKUP(C593,'Nhân viên'!$B$5:$C$48,2,0)</f>
        <v>#N/A</v>
      </c>
      <c r="G593" s="13"/>
      <c r="H593" s="13"/>
      <c r="I593" s="13"/>
      <c r="L593" s="13" t="e">
        <f>VLOOKUP(J593,'Hàng hóa'!$C$5:$D$50,2,0)</f>
        <v>#N/A</v>
      </c>
      <c r="M593" s="17" t="e">
        <f>VLOOKUP(J593,'Hàng hóa'!$C$5:$H$22,6,0)</f>
        <v>#N/A</v>
      </c>
      <c r="N593" s="17" t="e">
        <f t="shared" si="20"/>
        <v>#N/A</v>
      </c>
      <c r="O593" s="22"/>
      <c r="P593" s="17" t="e">
        <f t="shared" si="21"/>
        <v>#N/A</v>
      </c>
      <c r="Q593" s="13" t="e">
        <f>VLOOKUP(I593,'[1]Nhân viên'!$E$20:$F$41,2,0)</f>
        <v>#N/A</v>
      </c>
    </row>
    <row r="594" spans="1:17" x14ac:dyDescent="0.2">
      <c r="A594" s="11">
        <v>571</v>
      </c>
      <c r="D594" s="13" t="e">
        <f>VLOOKUP(C594,'Nhân viên'!$B$5:$C$48,2,0)</f>
        <v>#N/A</v>
      </c>
      <c r="G594" s="13"/>
      <c r="H594" s="13"/>
      <c r="I594" s="13"/>
      <c r="L594" s="13" t="e">
        <f>VLOOKUP(J594,'Hàng hóa'!$C$5:$D$50,2,0)</f>
        <v>#N/A</v>
      </c>
      <c r="M594" s="17" t="e">
        <f>VLOOKUP(J594,'Hàng hóa'!$C$5:$H$22,6,0)</f>
        <v>#N/A</v>
      </c>
      <c r="N594" s="17" t="e">
        <f t="shared" si="20"/>
        <v>#N/A</v>
      </c>
      <c r="O594" s="22"/>
      <c r="P594" s="17" t="e">
        <f t="shared" si="21"/>
        <v>#N/A</v>
      </c>
      <c r="Q594" s="13" t="e">
        <f>VLOOKUP(I594,'[1]Nhân viên'!$E$20:$F$41,2,0)</f>
        <v>#N/A</v>
      </c>
    </row>
    <row r="595" spans="1:17" x14ac:dyDescent="0.2">
      <c r="A595" s="11">
        <v>572</v>
      </c>
      <c r="D595" s="13" t="e">
        <f>VLOOKUP(C595,'Nhân viên'!$B$5:$C$48,2,0)</f>
        <v>#N/A</v>
      </c>
      <c r="G595" s="13"/>
      <c r="H595" s="13"/>
      <c r="I595" s="13"/>
      <c r="L595" s="13" t="e">
        <f>VLOOKUP(J595,'Hàng hóa'!$C$5:$D$50,2,0)</f>
        <v>#N/A</v>
      </c>
      <c r="M595" s="17" t="e">
        <f>VLOOKUP(J595,'Hàng hóa'!$C$5:$H$22,6,0)</f>
        <v>#N/A</v>
      </c>
      <c r="N595" s="17" t="e">
        <f t="shared" si="20"/>
        <v>#N/A</v>
      </c>
      <c r="O595" s="22"/>
      <c r="P595" s="17" t="e">
        <f t="shared" si="21"/>
        <v>#N/A</v>
      </c>
      <c r="Q595" s="13" t="e">
        <f>VLOOKUP(I595,'[1]Nhân viên'!$E$20:$F$41,2,0)</f>
        <v>#N/A</v>
      </c>
    </row>
    <row r="596" spans="1:17" x14ac:dyDescent="0.2">
      <c r="A596" s="11">
        <v>573</v>
      </c>
      <c r="D596" s="13" t="e">
        <f>VLOOKUP(C596,'Nhân viên'!$B$5:$C$48,2,0)</f>
        <v>#N/A</v>
      </c>
      <c r="G596" s="13"/>
      <c r="H596" s="13"/>
      <c r="I596" s="13"/>
      <c r="L596" s="13" t="e">
        <f>VLOOKUP(J596,'Hàng hóa'!$C$5:$D$50,2,0)</f>
        <v>#N/A</v>
      </c>
      <c r="M596" s="17" t="e">
        <f>VLOOKUP(J596,'Hàng hóa'!$C$5:$H$22,6,0)</f>
        <v>#N/A</v>
      </c>
      <c r="N596" s="17" t="e">
        <f t="shared" si="20"/>
        <v>#N/A</v>
      </c>
      <c r="O596" s="22"/>
      <c r="P596" s="17" t="e">
        <f t="shared" si="21"/>
        <v>#N/A</v>
      </c>
      <c r="Q596" s="13" t="e">
        <f>VLOOKUP(I596,'[1]Nhân viên'!$E$20:$F$41,2,0)</f>
        <v>#N/A</v>
      </c>
    </row>
    <row r="597" spans="1:17" x14ac:dyDescent="0.2">
      <c r="A597" s="11">
        <v>574</v>
      </c>
      <c r="D597" s="13" t="e">
        <f>VLOOKUP(C597,'Nhân viên'!$B$5:$C$48,2,0)</f>
        <v>#N/A</v>
      </c>
      <c r="G597" s="13"/>
      <c r="H597" s="13"/>
      <c r="I597" s="13"/>
      <c r="L597" s="13" t="e">
        <f>VLOOKUP(J597,'Hàng hóa'!$C$5:$D$50,2,0)</f>
        <v>#N/A</v>
      </c>
      <c r="M597" s="17" t="e">
        <f>VLOOKUP(J597,'Hàng hóa'!$C$5:$H$22,6,0)</f>
        <v>#N/A</v>
      </c>
      <c r="N597" s="17" t="e">
        <f t="shared" si="20"/>
        <v>#N/A</v>
      </c>
      <c r="O597" s="22"/>
      <c r="P597" s="17" t="e">
        <f t="shared" si="21"/>
        <v>#N/A</v>
      </c>
      <c r="Q597" s="13" t="e">
        <f>VLOOKUP(I597,'[1]Nhân viên'!$E$20:$F$41,2,0)</f>
        <v>#N/A</v>
      </c>
    </row>
    <row r="598" spans="1:17" x14ac:dyDescent="0.2">
      <c r="A598" s="11">
        <v>575</v>
      </c>
      <c r="D598" s="13" t="e">
        <f>VLOOKUP(C598,'Nhân viên'!$B$5:$C$48,2,0)</f>
        <v>#N/A</v>
      </c>
      <c r="G598" s="13"/>
      <c r="H598" s="13"/>
      <c r="I598" s="13"/>
      <c r="L598" s="13" t="e">
        <f>VLOOKUP(J598,'Hàng hóa'!$C$5:$D$50,2,0)</f>
        <v>#N/A</v>
      </c>
      <c r="M598" s="17" t="e">
        <f>VLOOKUP(J598,'Hàng hóa'!$C$5:$H$22,6,0)</f>
        <v>#N/A</v>
      </c>
      <c r="N598" s="17" t="e">
        <f t="shared" si="20"/>
        <v>#N/A</v>
      </c>
      <c r="O598" s="22"/>
      <c r="P598" s="17" t="e">
        <f t="shared" si="21"/>
        <v>#N/A</v>
      </c>
      <c r="Q598" s="13" t="e">
        <f>VLOOKUP(I598,'[1]Nhân viên'!$E$20:$F$41,2,0)</f>
        <v>#N/A</v>
      </c>
    </row>
    <row r="599" spans="1:17" x14ac:dyDescent="0.2">
      <c r="A599" s="11">
        <v>576</v>
      </c>
      <c r="D599" s="13" t="e">
        <f>VLOOKUP(C599,'Nhân viên'!$B$5:$C$48,2,0)</f>
        <v>#N/A</v>
      </c>
      <c r="G599" s="13"/>
      <c r="H599" s="13"/>
      <c r="I599" s="13"/>
      <c r="L599" s="13" t="e">
        <f>VLOOKUP(J599,'Hàng hóa'!$C$5:$D$50,2,0)</f>
        <v>#N/A</v>
      </c>
      <c r="M599" s="17" t="e">
        <f>VLOOKUP(J599,'Hàng hóa'!$C$5:$H$22,6,0)</f>
        <v>#N/A</v>
      </c>
      <c r="N599" s="17" t="e">
        <f t="shared" si="20"/>
        <v>#N/A</v>
      </c>
      <c r="O599" s="22"/>
      <c r="P599" s="17" t="e">
        <f t="shared" si="21"/>
        <v>#N/A</v>
      </c>
      <c r="Q599" s="13" t="e">
        <f>VLOOKUP(I599,'[1]Nhân viên'!$E$20:$F$41,2,0)</f>
        <v>#N/A</v>
      </c>
    </row>
    <row r="600" spans="1:17" x14ac:dyDescent="0.2">
      <c r="A600" s="11">
        <v>577</v>
      </c>
      <c r="D600" s="13" t="e">
        <f>VLOOKUP(C600,'Nhân viên'!$B$5:$C$48,2,0)</f>
        <v>#N/A</v>
      </c>
      <c r="F600" s="135"/>
      <c r="G600" s="13"/>
      <c r="H600" s="13"/>
      <c r="I600" s="13"/>
      <c r="L600" s="13" t="e">
        <f>VLOOKUP(J600,'Hàng hóa'!$C$5:$D$50,2,0)</f>
        <v>#N/A</v>
      </c>
      <c r="M600" s="17" t="e">
        <f>VLOOKUP(J600,'Hàng hóa'!$C$5:$H$22,6,0)</f>
        <v>#N/A</v>
      </c>
      <c r="N600" s="17" t="e">
        <f t="shared" si="20"/>
        <v>#N/A</v>
      </c>
      <c r="O600" s="22"/>
      <c r="P600" s="17" t="e">
        <f t="shared" si="21"/>
        <v>#N/A</v>
      </c>
      <c r="Q600" s="13" t="e">
        <f>VLOOKUP(I600,'[1]Nhân viên'!$E$20:$F$41,2,0)</f>
        <v>#N/A</v>
      </c>
    </row>
    <row r="601" spans="1:17" x14ac:dyDescent="0.2">
      <c r="A601" s="11">
        <v>578</v>
      </c>
      <c r="D601" s="13" t="e">
        <f>VLOOKUP(C601,'Nhân viên'!$B$5:$C$48,2,0)</f>
        <v>#N/A</v>
      </c>
      <c r="G601" s="13"/>
      <c r="H601" s="13"/>
      <c r="I601" s="13"/>
      <c r="L601" s="13" t="e">
        <f>VLOOKUP(J601,'Hàng hóa'!$C$5:$D$50,2,0)</f>
        <v>#N/A</v>
      </c>
      <c r="M601" s="17" t="e">
        <f>VLOOKUP(J601,'Hàng hóa'!$C$5:$H$22,6,0)</f>
        <v>#N/A</v>
      </c>
      <c r="N601" s="17" t="e">
        <f t="shared" si="20"/>
        <v>#N/A</v>
      </c>
      <c r="O601" s="22"/>
      <c r="P601" s="17" t="e">
        <f t="shared" si="21"/>
        <v>#N/A</v>
      </c>
      <c r="Q601" s="13" t="e">
        <f>VLOOKUP(I601,'[1]Nhân viên'!$E$20:$F$41,2,0)</f>
        <v>#N/A</v>
      </c>
    </row>
    <row r="602" spans="1:17" x14ac:dyDescent="0.2">
      <c r="A602" s="11">
        <v>579</v>
      </c>
      <c r="D602" s="13" t="e">
        <f>VLOOKUP(C602,'Nhân viên'!$B$5:$C$48,2,0)</f>
        <v>#N/A</v>
      </c>
      <c r="G602" s="13"/>
      <c r="H602" s="13"/>
      <c r="I602" s="13"/>
      <c r="L602" s="13" t="e">
        <f>VLOOKUP(J602,'Hàng hóa'!$C$5:$D$50,2,0)</f>
        <v>#N/A</v>
      </c>
      <c r="M602" s="17" t="e">
        <f>VLOOKUP(J602,'Hàng hóa'!$C$5:$H$22,6,0)</f>
        <v>#N/A</v>
      </c>
      <c r="N602" s="17" t="e">
        <f t="shared" si="20"/>
        <v>#N/A</v>
      </c>
      <c r="O602" s="22"/>
      <c r="P602" s="17" t="e">
        <f t="shared" si="21"/>
        <v>#N/A</v>
      </c>
      <c r="Q602" s="13" t="e">
        <f>VLOOKUP(I602,'[1]Nhân viên'!$E$20:$F$41,2,0)</f>
        <v>#N/A</v>
      </c>
    </row>
    <row r="603" spans="1:17" x14ac:dyDescent="0.2">
      <c r="A603" s="11">
        <v>580</v>
      </c>
      <c r="D603" s="13" t="e">
        <f>VLOOKUP(C603,'Nhân viên'!$B$5:$C$48,2,0)</f>
        <v>#N/A</v>
      </c>
      <c r="G603" s="13"/>
      <c r="H603" s="13"/>
      <c r="I603" s="13"/>
      <c r="L603" s="13" t="e">
        <f>VLOOKUP(J603,'Hàng hóa'!$C$5:$D$50,2,0)</f>
        <v>#N/A</v>
      </c>
      <c r="M603" s="17" t="e">
        <f>VLOOKUP(J603,'Hàng hóa'!$C$5:$H$22,6,0)</f>
        <v>#N/A</v>
      </c>
      <c r="N603" s="17" t="e">
        <f t="shared" si="20"/>
        <v>#N/A</v>
      </c>
      <c r="O603" s="22"/>
      <c r="P603" s="17" t="e">
        <f t="shared" si="21"/>
        <v>#N/A</v>
      </c>
      <c r="Q603" s="13" t="e">
        <f>VLOOKUP(I603,'[1]Nhân viên'!$E$20:$F$41,2,0)</f>
        <v>#N/A</v>
      </c>
    </row>
    <row r="604" spans="1:17" x14ac:dyDescent="0.2">
      <c r="A604" s="11">
        <v>581</v>
      </c>
      <c r="D604" s="13" t="e">
        <f>VLOOKUP(C604,'Nhân viên'!$B$5:$C$48,2,0)</f>
        <v>#N/A</v>
      </c>
      <c r="G604" s="13"/>
      <c r="H604" s="13"/>
      <c r="I604" s="13"/>
      <c r="L604" s="13" t="e">
        <f>VLOOKUP(J604,'Hàng hóa'!$C$5:$D$50,2,0)</f>
        <v>#N/A</v>
      </c>
      <c r="M604" s="17" t="e">
        <f>VLOOKUP(J604,'Hàng hóa'!$C$5:$H$22,6,0)</f>
        <v>#N/A</v>
      </c>
      <c r="N604" s="17" t="e">
        <f t="shared" si="20"/>
        <v>#N/A</v>
      </c>
      <c r="O604" s="22"/>
      <c r="P604" s="17" t="e">
        <f t="shared" si="21"/>
        <v>#N/A</v>
      </c>
      <c r="Q604" s="13" t="e">
        <f>VLOOKUP(I604,'[1]Nhân viên'!$E$20:$F$41,2,0)</f>
        <v>#N/A</v>
      </c>
    </row>
    <row r="605" spans="1:17" x14ac:dyDescent="0.2">
      <c r="A605" s="11">
        <v>582</v>
      </c>
      <c r="D605" s="13" t="e">
        <f>VLOOKUP(C605,'Nhân viên'!$B$5:$C$48,2,0)</f>
        <v>#N/A</v>
      </c>
      <c r="G605" s="13"/>
      <c r="H605" s="13"/>
      <c r="I605" s="13"/>
      <c r="L605" s="13" t="e">
        <f>VLOOKUP(J605,'Hàng hóa'!$C$5:$D$50,2,0)</f>
        <v>#N/A</v>
      </c>
      <c r="M605" s="17" t="e">
        <f>VLOOKUP(J605,'Hàng hóa'!$C$5:$H$22,6,0)</f>
        <v>#N/A</v>
      </c>
      <c r="N605" s="17" t="e">
        <f t="shared" si="20"/>
        <v>#N/A</v>
      </c>
      <c r="O605" s="22"/>
      <c r="P605" s="17" t="e">
        <f t="shared" si="21"/>
        <v>#N/A</v>
      </c>
      <c r="Q605" s="13" t="e">
        <f>VLOOKUP(I605,'[1]Nhân viên'!$E$20:$F$41,2,0)</f>
        <v>#N/A</v>
      </c>
    </row>
    <row r="606" spans="1:17" x14ac:dyDescent="0.2">
      <c r="A606" s="11">
        <v>583</v>
      </c>
      <c r="D606" s="13" t="e">
        <f>VLOOKUP(C606,'Nhân viên'!$B$5:$C$48,2,0)</f>
        <v>#N/A</v>
      </c>
      <c r="G606" s="13"/>
      <c r="H606" s="13"/>
      <c r="I606" s="13"/>
      <c r="L606" s="13" t="e">
        <f>VLOOKUP(J606,'Hàng hóa'!$C$5:$D$50,2,0)</f>
        <v>#N/A</v>
      </c>
      <c r="M606" s="17" t="e">
        <f>VLOOKUP(J606,'Hàng hóa'!$C$5:$H$22,6,0)</f>
        <v>#N/A</v>
      </c>
      <c r="N606" s="17" t="e">
        <f t="shared" si="20"/>
        <v>#N/A</v>
      </c>
      <c r="O606" s="22"/>
      <c r="P606" s="17" t="e">
        <f t="shared" si="21"/>
        <v>#N/A</v>
      </c>
      <c r="Q606" s="13" t="e">
        <f>VLOOKUP(I606,'[1]Nhân viên'!$E$20:$F$41,2,0)</f>
        <v>#N/A</v>
      </c>
    </row>
    <row r="607" spans="1:17" x14ac:dyDescent="0.2">
      <c r="A607" s="11">
        <v>584</v>
      </c>
      <c r="D607" s="13" t="e">
        <f>VLOOKUP(C607,'Nhân viên'!$B$5:$C$48,2,0)</f>
        <v>#N/A</v>
      </c>
      <c r="G607" s="13"/>
      <c r="H607" s="13"/>
      <c r="I607" s="13"/>
      <c r="L607" s="13" t="e">
        <f>VLOOKUP(J607,'Hàng hóa'!$C$5:$D$50,2,0)</f>
        <v>#N/A</v>
      </c>
      <c r="M607" s="17" t="e">
        <f>VLOOKUP(J607,'Hàng hóa'!$C$5:$H$22,6,0)</f>
        <v>#N/A</v>
      </c>
      <c r="N607" s="17" t="e">
        <f t="shared" si="20"/>
        <v>#N/A</v>
      </c>
      <c r="O607" s="22"/>
      <c r="P607" s="17" t="e">
        <f t="shared" si="21"/>
        <v>#N/A</v>
      </c>
      <c r="Q607" s="13" t="e">
        <f>VLOOKUP(I607,'[1]Nhân viên'!$E$20:$F$41,2,0)</f>
        <v>#N/A</v>
      </c>
    </row>
    <row r="608" spans="1:17" x14ac:dyDescent="0.2">
      <c r="A608" s="11">
        <v>585</v>
      </c>
      <c r="D608" s="13" t="e">
        <f>VLOOKUP(C608,'Nhân viên'!$B$5:$C$48,2,0)</f>
        <v>#N/A</v>
      </c>
      <c r="G608" s="13"/>
      <c r="H608" s="13"/>
      <c r="I608" s="13"/>
      <c r="L608" s="13" t="e">
        <f>VLOOKUP(J608,'Hàng hóa'!$C$5:$D$50,2,0)</f>
        <v>#N/A</v>
      </c>
      <c r="M608" s="17" t="e">
        <f>VLOOKUP(J608,'Hàng hóa'!$C$5:$H$22,6,0)</f>
        <v>#N/A</v>
      </c>
      <c r="N608" s="17" t="e">
        <f t="shared" si="20"/>
        <v>#N/A</v>
      </c>
      <c r="O608" s="22"/>
      <c r="P608" s="17" t="e">
        <f t="shared" si="21"/>
        <v>#N/A</v>
      </c>
      <c r="Q608" s="13" t="e">
        <f>VLOOKUP(I608,'[1]Nhân viên'!$E$20:$F$41,2,0)</f>
        <v>#N/A</v>
      </c>
    </row>
    <row r="609" spans="1:17" x14ac:dyDescent="0.2">
      <c r="A609" s="11">
        <v>586</v>
      </c>
      <c r="D609" s="13" t="e">
        <f>VLOOKUP(C609,'Nhân viên'!$B$5:$C$48,2,0)</f>
        <v>#N/A</v>
      </c>
      <c r="G609" s="13"/>
      <c r="H609" s="13"/>
      <c r="I609" s="13"/>
      <c r="L609" s="13" t="e">
        <f>VLOOKUP(J609,'Hàng hóa'!$C$5:$D$50,2,0)</f>
        <v>#N/A</v>
      </c>
      <c r="M609" s="17" t="e">
        <f>VLOOKUP(J609,'Hàng hóa'!$C$5:$H$22,6,0)</f>
        <v>#N/A</v>
      </c>
      <c r="N609" s="17" t="e">
        <f t="shared" si="20"/>
        <v>#N/A</v>
      </c>
      <c r="O609" s="22"/>
      <c r="P609" s="17" t="e">
        <f t="shared" si="21"/>
        <v>#N/A</v>
      </c>
      <c r="Q609" s="13" t="e">
        <f>VLOOKUP(I609,'[1]Nhân viên'!$E$20:$F$41,2,0)</f>
        <v>#N/A</v>
      </c>
    </row>
    <row r="610" spans="1:17" x14ac:dyDescent="0.2">
      <c r="A610" s="11">
        <v>587</v>
      </c>
      <c r="D610" s="13" t="e">
        <f>VLOOKUP(C610,'Nhân viên'!$B$5:$C$48,2,0)</f>
        <v>#N/A</v>
      </c>
      <c r="F610" s="254"/>
      <c r="G610" s="225"/>
      <c r="H610" s="225"/>
      <c r="I610" s="225"/>
      <c r="J610" s="155"/>
      <c r="K610" s="155"/>
      <c r="L610" s="13" t="e">
        <f>VLOOKUP(J610,'Hàng hóa'!$C$5:$D$50,2,0)</f>
        <v>#N/A</v>
      </c>
      <c r="M610" s="17" t="e">
        <f>VLOOKUP(J610,'Hàng hóa'!$C$5:$H$22,6,0)</f>
        <v>#N/A</v>
      </c>
      <c r="N610" s="17" t="e">
        <f t="shared" si="20"/>
        <v>#N/A</v>
      </c>
      <c r="O610" s="22"/>
      <c r="P610" s="17" t="e">
        <f t="shared" si="21"/>
        <v>#N/A</v>
      </c>
      <c r="Q610" s="13" t="e">
        <f>VLOOKUP(I610,'[1]Nhân viên'!$E$20:$F$41,2,0)</f>
        <v>#N/A</v>
      </c>
    </row>
    <row r="611" spans="1:17" x14ac:dyDescent="0.2">
      <c r="A611" s="11">
        <v>588</v>
      </c>
      <c r="D611" s="13" t="e">
        <f>VLOOKUP(C611,'Nhân viên'!$B$5:$C$48,2,0)</f>
        <v>#N/A</v>
      </c>
      <c r="F611" s="254"/>
      <c r="G611" s="225"/>
      <c r="H611" s="225"/>
      <c r="I611" s="225"/>
      <c r="J611" s="155"/>
      <c r="K611" s="155"/>
      <c r="L611" s="13" t="e">
        <f>VLOOKUP(J611,'Hàng hóa'!$C$5:$D$50,2,0)</f>
        <v>#N/A</v>
      </c>
      <c r="M611" s="17" t="e">
        <f>VLOOKUP(J611,'Hàng hóa'!$C$5:$H$22,6,0)</f>
        <v>#N/A</v>
      </c>
      <c r="N611" s="17" t="e">
        <f t="shared" ref="N611:N674" si="22">K611*M611</f>
        <v>#N/A</v>
      </c>
      <c r="O611" s="22"/>
      <c r="P611" s="17" t="e">
        <f t="shared" ref="P611:P674" si="23">N611*O611+N611</f>
        <v>#N/A</v>
      </c>
      <c r="Q611" s="13" t="e">
        <f>VLOOKUP(I611,'[1]Nhân viên'!$E$20:$F$41,2,0)</f>
        <v>#N/A</v>
      </c>
    </row>
    <row r="612" spans="1:17" x14ac:dyDescent="0.2">
      <c r="A612" s="11">
        <v>589</v>
      </c>
      <c r="D612" s="13" t="e">
        <f>VLOOKUP(C612,'Nhân viên'!$B$5:$C$48,2,0)</f>
        <v>#N/A</v>
      </c>
      <c r="F612" s="254"/>
      <c r="G612" s="225"/>
      <c r="H612" s="225"/>
      <c r="I612" s="225"/>
      <c r="J612" s="155"/>
      <c r="K612" s="155"/>
      <c r="L612" s="13" t="e">
        <f>VLOOKUP(J612,'Hàng hóa'!$C$5:$D$50,2,0)</f>
        <v>#N/A</v>
      </c>
      <c r="M612" s="17" t="e">
        <f>VLOOKUP(J612,'Hàng hóa'!$C$5:$H$22,6,0)</f>
        <v>#N/A</v>
      </c>
      <c r="N612" s="17" t="e">
        <f t="shared" si="22"/>
        <v>#N/A</v>
      </c>
      <c r="O612" s="22"/>
      <c r="P612" s="17" t="e">
        <f t="shared" si="23"/>
        <v>#N/A</v>
      </c>
      <c r="Q612" s="13" t="e">
        <f>VLOOKUP(I612,'[1]Nhân viên'!$E$20:$F$41,2,0)</f>
        <v>#N/A</v>
      </c>
    </row>
    <row r="613" spans="1:17" x14ac:dyDescent="0.2">
      <c r="A613" s="11">
        <v>590</v>
      </c>
      <c r="D613" s="13" t="e">
        <f>VLOOKUP(C613,'Nhân viên'!$B$5:$C$48,2,0)</f>
        <v>#N/A</v>
      </c>
      <c r="F613" s="254"/>
      <c r="G613" s="225"/>
      <c r="H613" s="225"/>
      <c r="I613" s="225"/>
      <c r="J613" s="155"/>
      <c r="K613" s="155"/>
      <c r="L613" s="13" t="e">
        <f>VLOOKUP(J613,'Hàng hóa'!$C$5:$D$50,2,0)</f>
        <v>#N/A</v>
      </c>
      <c r="M613" s="17" t="e">
        <f>VLOOKUP(J613,'Hàng hóa'!$C$5:$H$22,6,0)</f>
        <v>#N/A</v>
      </c>
      <c r="N613" s="17" t="e">
        <f t="shared" si="22"/>
        <v>#N/A</v>
      </c>
      <c r="O613" s="22"/>
      <c r="P613" s="17" t="e">
        <f t="shared" si="23"/>
        <v>#N/A</v>
      </c>
      <c r="Q613" s="13" t="e">
        <f>VLOOKUP(I613,'[1]Nhân viên'!$E$20:$F$41,2,0)</f>
        <v>#N/A</v>
      </c>
    </row>
    <row r="614" spans="1:17" x14ac:dyDescent="0.2">
      <c r="A614" s="11">
        <v>591</v>
      </c>
      <c r="D614" s="13" t="e">
        <f>VLOOKUP(C614,'Nhân viên'!$B$5:$C$48,2,0)</f>
        <v>#N/A</v>
      </c>
      <c r="F614" s="254"/>
      <c r="G614" s="225"/>
      <c r="H614" s="225"/>
      <c r="I614" s="225"/>
      <c r="J614" s="155"/>
      <c r="K614" s="155"/>
      <c r="L614" s="13" t="e">
        <f>VLOOKUP(J614,'Hàng hóa'!$C$5:$D$50,2,0)</f>
        <v>#N/A</v>
      </c>
      <c r="M614" s="17" t="e">
        <f>VLOOKUP(J614,'Hàng hóa'!$C$5:$H$22,6,0)</f>
        <v>#N/A</v>
      </c>
      <c r="N614" s="17" t="e">
        <f t="shared" si="22"/>
        <v>#N/A</v>
      </c>
      <c r="O614" s="22"/>
      <c r="P614" s="17" t="e">
        <f t="shared" si="23"/>
        <v>#N/A</v>
      </c>
      <c r="Q614" s="13" t="e">
        <f>VLOOKUP(I614,'[1]Nhân viên'!$E$20:$F$41,2,0)</f>
        <v>#N/A</v>
      </c>
    </row>
    <row r="615" spans="1:17" x14ac:dyDescent="0.2">
      <c r="A615" s="11">
        <v>592</v>
      </c>
      <c r="D615" s="13" t="e">
        <f>VLOOKUP(C615,'Nhân viên'!$B$5:$C$48,2,0)</f>
        <v>#N/A</v>
      </c>
      <c r="G615" s="13"/>
      <c r="H615" s="13"/>
      <c r="I615" s="13"/>
      <c r="L615" s="13" t="e">
        <f>VLOOKUP(J615,'Hàng hóa'!$C$5:$D$50,2,0)</f>
        <v>#N/A</v>
      </c>
      <c r="M615" s="17" t="e">
        <f>VLOOKUP(J615,'Hàng hóa'!$C$5:$H$22,6,0)</f>
        <v>#N/A</v>
      </c>
      <c r="N615" s="17" t="e">
        <f t="shared" si="22"/>
        <v>#N/A</v>
      </c>
      <c r="O615" s="22"/>
      <c r="P615" s="17" t="e">
        <f t="shared" si="23"/>
        <v>#N/A</v>
      </c>
      <c r="Q615" s="13" t="e">
        <f>VLOOKUP(I615,'[1]Nhân viên'!$E$20:$F$41,2,0)</f>
        <v>#N/A</v>
      </c>
    </row>
    <row r="616" spans="1:17" x14ac:dyDescent="0.2">
      <c r="A616" s="11">
        <v>593</v>
      </c>
      <c r="D616" s="13" t="e">
        <f>VLOOKUP(C616,'Nhân viên'!$B$5:$C$48,2,0)</f>
        <v>#N/A</v>
      </c>
      <c r="G616" s="13"/>
      <c r="H616" s="13"/>
      <c r="I616" s="13"/>
      <c r="L616" s="13" t="e">
        <f>VLOOKUP(J616,'Hàng hóa'!$C$5:$D$50,2,0)</f>
        <v>#N/A</v>
      </c>
      <c r="M616" s="17" t="e">
        <f>VLOOKUP(J616,'Hàng hóa'!$C$5:$H$22,6,0)</f>
        <v>#N/A</v>
      </c>
      <c r="N616" s="17" t="e">
        <f t="shared" si="22"/>
        <v>#N/A</v>
      </c>
      <c r="O616" s="22"/>
      <c r="P616" s="17" t="e">
        <f t="shared" si="23"/>
        <v>#N/A</v>
      </c>
      <c r="Q616" s="13" t="e">
        <f>VLOOKUP(I616,'[1]Nhân viên'!$E$20:$F$41,2,0)</f>
        <v>#N/A</v>
      </c>
    </row>
    <row r="617" spans="1:17" x14ac:dyDescent="0.2">
      <c r="A617" s="11">
        <v>594</v>
      </c>
      <c r="D617" s="13" t="e">
        <f>VLOOKUP(C617,'Nhân viên'!$B$5:$C$48,2,0)</f>
        <v>#N/A</v>
      </c>
      <c r="G617" s="13"/>
      <c r="H617" s="13"/>
      <c r="I617" s="13"/>
      <c r="L617" s="13" t="e">
        <f>VLOOKUP(J617,'Hàng hóa'!$C$5:$D$50,2,0)</f>
        <v>#N/A</v>
      </c>
      <c r="M617" s="17" t="e">
        <f>VLOOKUP(J617,'Hàng hóa'!$C$5:$H$22,6,0)</f>
        <v>#N/A</v>
      </c>
      <c r="N617" s="17" t="e">
        <f t="shared" si="22"/>
        <v>#N/A</v>
      </c>
      <c r="O617" s="22"/>
      <c r="P617" s="17" t="e">
        <f t="shared" si="23"/>
        <v>#N/A</v>
      </c>
      <c r="Q617" s="13" t="e">
        <f>VLOOKUP(I617,'[1]Nhân viên'!$E$20:$F$41,2,0)</f>
        <v>#N/A</v>
      </c>
    </row>
    <row r="618" spans="1:17" x14ac:dyDescent="0.2">
      <c r="A618" s="11">
        <v>595</v>
      </c>
      <c r="D618" s="13" t="e">
        <f>VLOOKUP(C618,'Nhân viên'!$B$5:$C$48,2,0)</f>
        <v>#N/A</v>
      </c>
      <c r="G618" s="13"/>
      <c r="H618" s="13"/>
      <c r="I618" s="13"/>
      <c r="L618" s="13" t="e">
        <f>VLOOKUP(J618,'Hàng hóa'!$C$5:$D$50,2,0)</f>
        <v>#N/A</v>
      </c>
      <c r="M618" s="17" t="e">
        <f>VLOOKUP(J618,'Hàng hóa'!$C$5:$H$22,6,0)</f>
        <v>#N/A</v>
      </c>
      <c r="N618" s="17" t="e">
        <f t="shared" si="22"/>
        <v>#N/A</v>
      </c>
      <c r="O618" s="22"/>
      <c r="P618" s="17" t="e">
        <f t="shared" si="23"/>
        <v>#N/A</v>
      </c>
      <c r="Q618" s="13" t="e">
        <f>VLOOKUP(I618,'[1]Nhân viên'!$E$20:$F$41,2,0)</f>
        <v>#N/A</v>
      </c>
    </row>
    <row r="619" spans="1:17" x14ac:dyDescent="0.2">
      <c r="A619" s="11">
        <v>596</v>
      </c>
      <c r="D619" s="13" t="e">
        <f>VLOOKUP(C619,'Nhân viên'!$B$5:$C$48,2,0)</f>
        <v>#N/A</v>
      </c>
      <c r="G619" s="13"/>
      <c r="H619" s="13"/>
      <c r="I619" s="13"/>
      <c r="L619" s="13" t="e">
        <f>VLOOKUP(J619,'Hàng hóa'!$C$5:$D$50,2,0)</f>
        <v>#N/A</v>
      </c>
      <c r="M619" s="17" t="e">
        <f>VLOOKUP(J619,'Hàng hóa'!$C$5:$H$22,6,0)</f>
        <v>#N/A</v>
      </c>
      <c r="N619" s="17" t="e">
        <f t="shared" si="22"/>
        <v>#N/A</v>
      </c>
      <c r="O619" s="22"/>
      <c r="P619" s="17" t="e">
        <f t="shared" si="23"/>
        <v>#N/A</v>
      </c>
      <c r="Q619" s="13" t="e">
        <f>VLOOKUP(I619,'[1]Nhân viên'!$E$20:$F$41,2,0)</f>
        <v>#N/A</v>
      </c>
    </row>
    <row r="620" spans="1:17" x14ac:dyDescent="0.2">
      <c r="A620" s="11">
        <v>597</v>
      </c>
      <c r="D620" s="13" t="e">
        <f>VLOOKUP(C620,'Nhân viên'!$B$5:$C$48,2,0)</f>
        <v>#N/A</v>
      </c>
      <c r="G620" s="13"/>
      <c r="H620" s="13"/>
      <c r="I620" s="13"/>
      <c r="L620" s="13" t="e">
        <f>VLOOKUP(J620,'Hàng hóa'!$C$5:$D$50,2,0)</f>
        <v>#N/A</v>
      </c>
      <c r="M620" s="17" t="e">
        <f>VLOOKUP(J620,'Hàng hóa'!$C$5:$H$22,6,0)</f>
        <v>#N/A</v>
      </c>
      <c r="N620" s="17" t="e">
        <f t="shared" si="22"/>
        <v>#N/A</v>
      </c>
      <c r="O620" s="22"/>
      <c r="P620" s="17" t="e">
        <f t="shared" si="23"/>
        <v>#N/A</v>
      </c>
      <c r="Q620" s="13" t="e">
        <f>VLOOKUP(I620,'[1]Nhân viên'!$E$20:$F$41,2,0)</f>
        <v>#N/A</v>
      </c>
    </row>
    <row r="621" spans="1:17" x14ac:dyDescent="0.2">
      <c r="A621" s="11">
        <v>598</v>
      </c>
      <c r="D621" s="13" t="e">
        <f>VLOOKUP(C621,'Nhân viên'!$B$5:$C$48,2,0)</f>
        <v>#N/A</v>
      </c>
      <c r="G621" s="13"/>
      <c r="H621" s="13"/>
      <c r="I621" s="13"/>
      <c r="L621" s="13" t="e">
        <f>VLOOKUP(J621,'Hàng hóa'!$C$5:$D$50,2,0)</f>
        <v>#N/A</v>
      </c>
      <c r="M621" s="17" t="e">
        <f>VLOOKUP(J621,'Hàng hóa'!$C$5:$H$22,6,0)</f>
        <v>#N/A</v>
      </c>
      <c r="N621" s="17" t="e">
        <f t="shared" si="22"/>
        <v>#N/A</v>
      </c>
      <c r="O621" s="22"/>
      <c r="P621" s="17" t="e">
        <f t="shared" si="23"/>
        <v>#N/A</v>
      </c>
      <c r="Q621" s="13" t="e">
        <f>VLOOKUP(I621,'[1]Nhân viên'!$E$20:$F$41,2,0)</f>
        <v>#N/A</v>
      </c>
    </row>
    <row r="622" spans="1:17" x14ac:dyDescent="0.2">
      <c r="A622" s="11">
        <v>599</v>
      </c>
      <c r="D622" s="13" t="e">
        <f>VLOOKUP(C622,'Nhân viên'!$B$5:$C$48,2,0)</f>
        <v>#N/A</v>
      </c>
      <c r="F622" s="27"/>
      <c r="G622" s="13"/>
      <c r="H622" s="13"/>
      <c r="I622" s="13"/>
      <c r="L622" s="13" t="e">
        <f>VLOOKUP(J622,'Hàng hóa'!$C$5:$D$50,2,0)</f>
        <v>#N/A</v>
      </c>
      <c r="M622" s="17" t="e">
        <f>VLOOKUP(J622,'Hàng hóa'!$C$5:$H$22,6,0)</f>
        <v>#N/A</v>
      </c>
      <c r="N622" s="17" t="e">
        <f t="shared" si="22"/>
        <v>#N/A</v>
      </c>
      <c r="O622" s="22"/>
      <c r="P622" s="17" t="e">
        <f t="shared" si="23"/>
        <v>#N/A</v>
      </c>
      <c r="Q622" s="13" t="e">
        <f>VLOOKUP(I622,'[1]Nhân viên'!$E$20:$F$41,2,0)</f>
        <v>#N/A</v>
      </c>
    </row>
    <row r="623" spans="1:17" x14ac:dyDescent="0.2">
      <c r="A623" s="11">
        <v>600</v>
      </c>
      <c r="D623" s="13" t="e">
        <f>VLOOKUP(C623,'Nhân viên'!$B$5:$C$48,2,0)</f>
        <v>#N/A</v>
      </c>
      <c r="F623" s="27"/>
      <c r="G623" s="13"/>
      <c r="H623" s="13"/>
      <c r="I623" s="13"/>
      <c r="L623" s="13" t="e">
        <f>VLOOKUP(J623,'Hàng hóa'!$C$5:$D$50,2,0)</f>
        <v>#N/A</v>
      </c>
      <c r="M623" s="17" t="e">
        <f>VLOOKUP(J623,'Hàng hóa'!$C$5:$H$22,6,0)</f>
        <v>#N/A</v>
      </c>
      <c r="N623" s="17" t="e">
        <f t="shared" si="22"/>
        <v>#N/A</v>
      </c>
      <c r="O623" s="22"/>
      <c r="P623" s="17" t="e">
        <f t="shared" si="23"/>
        <v>#N/A</v>
      </c>
      <c r="Q623" s="13" t="e">
        <f>VLOOKUP(I623,'[1]Nhân viên'!$E$20:$F$41,2,0)</f>
        <v>#N/A</v>
      </c>
    </row>
    <row r="624" spans="1:17" x14ac:dyDescent="0.2">
      <c r="A624" s="11">
        <v>601</v>
      </c>
      <c r="D624" s="13" t="e">
        <f>VLOOKUP(C624,'Nhân viên'!$B$5:$C$48,2,0)</f>
        <v>#N/A</v>
      </c>
      <c r="F624" s="27"/>
      <c r="G624" s="13"/>
      <c r="H624" s="13"/>
      <c r="I624" s="13"/>
      <c r="L624" s="13" t="e">
        <f>VLOOKUP(J624,'Hàng hóa'!$C$5:$D$50,2,0)</f>
        <v>#N/A</v>
      </c>
      <c r="M624" s="17" t="e">
        <f>VLOOKUP(J624,'Hàng hóa'!$C$5:$H$22,6,0)</f>
        <v>#N/A</v>
      </c>
      <c r="N624" s="17" t="e">
        <f t="shared" si="22"/>
        <v>#N/A</v>
      </c>
      <c r="O624" s="22"/>
      <c r="P624" s="17" t="e">
        <f t="shared" si="23"/>
        <v>#N/A</v>
      </c>
      <c r="Q624" s="13" t="e">
        <f>VLOOKUP(I624,'[1]Nhân viên'!$E$20:$F$41,2,0)</f>
        <v>#N/A</v>
      </c>
    </row>
    <row r="625" spans="1:17" x14ac:dyDescent="0.2">
      <c r="A625" s="11">
        <v>602</v>
      </c>
      <c r="D625" s="13" t="e">
        <f>VLOOKUP(C625,'Nhân viên'!$B$5:$C$48,2,0)</f>
        <v>#N/A</v>
      </c>
      <c r="G625" s="13"/>
      <c r="H625" s="13"/>
      <c r="I625" s="13"/>
      <c r="L625" s="13" t="e">
        <f>VLOOKUP(J625,'Hàng hóa'!$C$5:$D$50,2,0)</f>
        <v>#N/A</v>
      </c>
      <c r="M625" s="17" t="e">
        <f>VLOOKUP(J625,'Hàng hóa'!$C$5:$H$22,6,0)</f>
        <v>#N/A</v>
      </c>
      <c r="N625" s="17" t="e">
        <f t="shared" si="22"/>
        <v>#N/A</v>
      </c>
      <c r="O625" s="22"/>
      <c r="P625" s="17" t="e">
        <f t="shared" si="23"/>
        <v>#N/A</v>
      </c>
      <c r="Q625" s="13" t="e">
        <f>VLOOKUP(I625,'[1]Nhân viên'!$E$20:$F$41,2,0)</f>
        <v>#N/A</v>
      </c>
    </row>
    <row r="626" spans="1:17" x14ac:dyDescent="0.2">
      <c r="A626" s="11">
        <v>603</v>
      </c>
      <c r="D626" s="13" t="e">
        <f>VLOOKUP(C626,'Nhân viên'!$B$5:$C$48,2,0)</f>
        <v>#N/A</v>
      </c>
      <c r="G626" s="13"/>
      <c r="H626" s="13"/>
      <c r="I626" s="13"/>
      <c r="L626" s="13" t="e">
        <f>VLOOKUP(J626,'Hàng hóa'!$C$5:$D$50,2,0)</f>
        <v>#N/A</v>
      </c>
      <c r="M626" s="17" t="e">
        <f>VLOOKUP(J626,'Hàng hóa'!$C$5:$H$22,6,0)</f>
        <v>#N/A</v>
      </c>
      <c r="N626" s="17" t="e">
        <f t="shared" si="22"/>
        <v>#N/A</v>
      </c>
      <c r="O626" s="22"/>
      <c r="P626" s="17" t="e">
        <f t="shared" si="23"/>
        <v>#N/A</v>
      </c>
      <c r="Q626" s="13" t="e">
        <f>VLOOKUP(I626,'[1]Nhân viên'!$E$20:$F$41,2,0)</f>
        <v>#N/A</v>
      </c>
    </row>
    <row r="627" spans="1:17" x14ac:dyDescent="0.2">
      <c r="A627" s="11">
        <v>604</v>
      </c>
      <c r="D627" s="13" t="e">
        <f>VLOOKUP(C627,'Nhân viên'!$B$5:$C$48,2,0)</f>
        <v>#N/A</v>
      </c>
      <c r="G627" s="13"/>
      <c r="H627" s="13"/>
      <c r="I627" s="13"/>
      <c r="L627" s="13" t="e">
        <f>VLOOKUP(J627,'Hàng hóa'!$C$5:$D$50,2,0)</f>
        <v>#N/A</v>
      </c>
      <c r="M627" s="17" t="e">
        <f>VLOOKUP(J627,'Hàng hóa'!$C$5:$H$22,6,0)</f>
        <v>#N/A</v>
      </c>
      <c r="N627" s="17" t="e">
        <f t="shared" si="22"/>
        <v>#N/A</v>
      </c>
      <c r="O627" s="22"/>
      <c r="P627" s="17" t="e">
        <f t="shared" si="23"/>
        <v>#N/A</v>
      </c>
      <c r="Q627" s="13" t="e">
        <f>VLOOKUP(I627,'[1]Nhân viên'!$E$20:$F$41,2,0)</f>
        <v>#N/A</v>
      </c>
    </row>
    <row r="628" spans="1:17" x14ac:dyDescent="0.2">
      <c r="A628" s="11">
        <v>605</v>
      </c>
      <c r="D628" s="13" t="e">
        <f>VLOOKUP(C628,'Nhân viên'!$B$5:$C$48,2,0)</f>
        <v>#N/A</v>
      </c>
      <c r="G628" s="13"/>
      <c r="H628" s="13"/>
      <c r="I628" s="13"/>
      <c r="L628" s="13" t="e">
        <f>VLOOKUP(J628,'Hàng hóa'!$C$5:$D$50,2,0)</f>
        <v>#N/A</v>
      </c>
      <c r="M628" s="17" t="e">
        <f>VLOOKUP(J628,'Hàng hóa'!$C$5:$H$22,6,0)</f>
        <v>#N/A</v>
      </c>
      <c r="N628" s="17" t="e">
        <f t="shared" si="22"/>
        <v>#N/A</v>
      </c>
      <c r="O628" s="22"/>
      <c r="P628" s="17" t="e">
        <f t="shared" si="23"/>
        <v>#N/A</v>
      </c>
      <c r="Q628" s="13" t="e">
        <f>VLOOKUP(I628,'[1]Nhân viên'!$E$20:$F$41,2,0)</f>
        <v>#N/A</v>
      </c>
    </row>
    <row r="629" spans="1:17" x14ac:dyDescent="0.2">
      <c r="A629" s="11">
        <v>606</v>
      </c>
      <c r="D629" s="13" t="e">
        <f>VLOOKUP(C629,'Nhân viên'!$B$5:$C$48,2,0)</f>
        <v>#N/A</v>
      </c>
      <c r="G629" s="13"/>
      <c r="H629" s="13"/>
      <c r="I629" s="13"/>
      <c r="L629" s="13" t="e">
        <f>VLOOKUP(J629,'Hàng hóa'!$C$5:$D$50,2,0)</f>
        <v>#N/A</v>
      </c>
      <c r="M629" s="17" t="e">
        <f>VLOOKUP(J629,'Hàng hóa'!$C$5:$H$22,6,0)</f>
        <v>#N/A</v>
      </c>
      <c r="N629" s="17" t="e">
        <f t="shared" si="22"/>
        <v>#N/A</v>
      </c>
      <c r="O629" s="22"/>
      <c r="P629" s="17" t="e">
        <f t="shared" si="23"/>
        <v>#N/A</v>
      </c>
      <c r="Q629" s="13" t="e">
        <f>VLOOKUP(I629,'[1]Nhân viên'!$E$20:$F$41,2,0)</f>
        <v>#N/A</v>
      </c>
    </row>
    <row r="630" spans="1:17" x14ac:dyDescent="0.2">
      <c r="A630" s="11">
        <v>607</v>
      </c>
      <c r="D630" s="13" t="e">
        <f>VLOOKUP(C630,'Nhân viên'!$B$5:$C$48,2,0)</f>
        <v>#N/A</v>
      </c>
      <c r="G630" s="13"/>
      <c r="H630" s="13"/>
      <c r="I630" s="13"/>
      <c r="L630" s="13" t="e">
        <f>VLOOKUP(J630,'Hàng hóa'!$C$5:$D$50,2,0)</f>
        <v>#N/A</v>
      </c>
      <c r="M630" s="17" t="e">
        <f>VLOOKUP(J630,'Hàng hóa'!$C$5:$H$22,6,0)</f>
        <v>#N/A</v>
      </c>
      <c r="N630" s="17" t="e">
        <f t="shared" si="22"/>
        <v>#N/A</v>
      </c>
      <c r="O630" s="22"/>
      <c r="P630" s="17" t="e">
        <f t="shared" si="23"/>
        <v>#N/A</v>
      </c>
      <c r="Q630" s="13" t="e">
        <f>VLOOKUP(I630,'[1]Nhân viên'!$E$20:$F$41,2,0)</f>
        <v>#N/A</v>
      </c>
    </row>
    <row r="631" spans="1:17" x14ac:dyDescent="0.2">
      <c r="A631" s="11">
        <v>608</v>
      </c>
      <c r="D631" s="13" t="e">
        <f>VLOOKUP(C631,'Nhân viên'!$B$5:$C$48,2,0)</f>
        <v>#N/A</v>
      </c>
      <c r="G631" s="13"/>
      <c r="H631" s="13"/>
      <c r="I631" s="13"/>
      <c r="L631" s="13" t="e">
        <f>VLOOKUP(J631,'Hàng hóa'!$C$5:$D$50,2,0)</f>
        <v>#N/A</v>
      </c>
      <c r="M631" s="17" t="e">
        <f>VLOOKUP(J631,'Hàng hóa'!$C$5:$H$22,6,0)</f>
        <v>#N/A</v>
      </c>
      <c r="N631" s="17" t="e">
        <f t="shared" si="22"/>
        <v>#N/A</v>
      </c>
      <c r="O631" s="22"/>
      <c r="P631" s="17" t="e">
        <f t="shared" si="23"/>
        <v>#N/A</v>
      </c>
      <c r="Q631" s="13" t="e">
        <f>VLOOKUP(I631,'[1]Nhân viên'!$E$20:$F$41,2,0)</f>
        <v>#N/A</v>
      </c>
    </row>
    <row r="632" spans="1:17" x14ac:dyDescent="0.2">
      <c r="A632" s="11">
        <v>609</v>
      </c>
      <c r="D632" s="13" t="e">
        <f>VLOOKUP(C632,'Nhân viên'!$B$5:$C$48,2,0)</f>
        <v>#N/A</v>
      </c>
      <c r="G632" s="13"/>
      <c r="H632" s="13"/>
      <c r="I632" s="13"/>
      <c r="L632" s="13" t="e">
        <f>VLOOKUP(J632,'Hàng hóa'!$C$5:$D$50,2,0)</f>
        <v>#N/A</v>
      </c>
      <c r="M632" s="17" t="e">
        <f>VLOOKUP(J632,'Hàng hóa'!$C$5:$H$22,6,0)</f>
        <v>#N/A</v>
      </c>
      <c r="N632" s="17" t="e">
        <f t="shared" si="22"/>
        <v>#N/A</v>
      </c>
      <c r="O632" s="22"/>
      <c r="P632" s="17" t="e">
        <f t="shared" si="23"/>
        <v>#N/A</v>
      </c>
      <c r="Q632" s="13" t="e">
        <f>VLOOKUP(I632,'[1]Nhân viên'!$E$20:$F$41,2,0)</f>
        <v>#N/A</v>
      </c>
    </row>
    <row r="633" spans="1:17" x14ac:dyDescent="0.2">
      <c r="A633" s="11">
        <v>610</v>
      </c>
      <c r="D633" s="13" t="e">
        <f>VLOOKUP(C633,'Nhân viên'!$B$5:$C$48,2,0)</f>
        <v>#N/A</v>
      </c>
      <c r="G633" s="13"/>
      <c r="H633" s="13"/>
      <c r="I633" s="13"/>
      <c r="L633" s="13" t="e">
        <f>VLOOKUP(J633,'Hàng hóa'!$C$5:$D$50,2,0)</f>
        <v>#N/A</v>
      </c>
      <c r="M633" s="17" t="e">
        <f>VLOOKUP(J633,'Hàng hóa'!$C$5:$H$22,6,0)</f>
        <v>#N/A</v>
      </c>
      <c r="N633" s="17" t="e">
        <f t="shared" si="22"/>
        <v>#N/A</v>
      </c>
      <c r="O633" s="22"/>
      <c r="P633" s="17" t="e">
        <f t="shared" si="23"/>
        <v>#N/A</v>
      </c>
      <c r="Q633" s="13" t="e">
        <f>VLOOKUP(I633,'[1]Nhân viên'!$E$20:$F$41,2,0)</f>
        <v>#N/A</v>
      </c>
    </row>
    <row r="634" spans="1:17" x14ac:dyDescent="0.2">
      <c r="A634" s="11">
        <v>611</v>
      </c>
      <c r="D634" s="13" t="e">
        <f>VLOOKUP(C634,'Nhân viên'!$B$5:$C$48,2,0)</f>
        <v>#N/A</v>
      </c>
      <c r="G634" s="13"/>
      <c r="H634" s="13"/>
      <c r="I634" s="13"/>
      <c r="L634" s="13" t="e">
        <f>VLOOKUP(J634,'Hàng hóa'!$C$5:$D$50,2,0)</f>
        <v>#N/A</v>
      </c>
      <c r="M634" s="17" t="e">
        <f>VLOOKUP(J634,'Hàng hóa'!$C$5:$H$22,6,0)</f>
        <v>#N/A</v>
      </c>
      <c r="N634" s="17" t="e">
        <f t="shared" si="22"/>
        <v>#N/A</v>
      </c>
      <c r="O634" s="22"/>
      <c r="P634" s="17" t="e">
        <f t="shared" si="23"/>
        <v>#N/A</v>
      </c>
      <c r="Q634" s="13" t="e">
        <f>VLOOKUP(I634,'[1]Nhân viên'!$E$20:$F$41,2,0)</f>
        <v>#N/A</v>
      </c>
    </row>
    <row r="635" spans="1:17" x14ac:dyDescent="0.2">
      <c r="A635" s="11">
        <v>612</v>
      </c>
      <c r="D635" s="13" t="e">
        <f>VLOOKUP(C635,'Nhân viên'!$B$5:$C$48,2,0)</f>
        <v>#N/A</v>
      </c>
      <c r="G635" s="13"/>
      <c r="H635" s="13"/>
      <c r="I635" s="13"/>
      <c r="L635" s="13" t="e">
        <f>VLOOKUP(J635,'Hàng hóa'!$C$5:$D$50,2,0)</f>
        <v>#N/A</v>
      </c>
      <c r="M635" s="17" t="e">
        <f>VLOOKUP(J635,'Hàng hóa'!$C$5:$H$22,6,0)</f>
        <v>#N/A</v>
      </c>
      <c r="N635" s="17" t="e">
        <f t="shared" si="22"/>
        <v>#N/A</v>
      </c>
      <c r="O635" s="22"/>
      <c r="P635" s="17" t="e">
        <f t="shared" si="23"/>
        <v>#N/A</v>
      </c>
      <c r="Q635" s="13" t="e">
        <f>VLOOKUP(I635,'[1]Nhân viên'!$E$20:$F$41,2,0)</f>
        <v>#N/A</v>
      </c>
    </row>
    <row r="636" spans="1:17" x14ac:dyDescent="0.2">
      <c r="A636" s="11">
        <v>613</v>
      </c>
      <c r="D636" s="13" t="e">
        <f>VLOOKUP(C636,'Nhân viên'!$B$5:$C$48,2,0)</f>
        <v>#N/A</v>
      </c>
      <c r="G636" s="13"/>
      <c r="H636" s="13"/>
      <c r="I636" s="13"/>
      <c r="L636" s="13" t="e">
        <f>VLOOKUP(J636,'Hàng hóa'!$C$5:$D$50,2,0)</f>
        <v>#N/A</v>
      </c>
      <c r="M636" s="17" t="e">
        <f>VLOOKUP(J636,'Hàng hóa'!$C$5:$H$22,6,0)</f>
        <v>#N/A</v>
      </c>
      <c r="N636" s="17" t="e">
        <f t="shared" si="22"/>
        <v>#N/A</v>
      </c>
      <c r="O636" s="22"/>
      <c r="P636" s="17" t="e">
        <f t="shared" si="23"/>
        <v>#N/A</v>
      </c>
      <c r="Q636" s="13" t="e">
        <f>VLOOKUP(I636,'[1]Nhân viên'!$E$20:$F$41,2,0)</f>
        <v>#N/A</v>
      </c>
    </row>
    <row r="637" spans="1:17" x14ac:dyDescent="0.2">
      <c r="A637" s="11">
        <v>614</v>
      </c>
      <c r="D637" s="13" t="e">
        <f>VLOOKUP(C637,'Nhân viên'!$B$5:$C$48,2,0)</f>
        <v>#N/A</v>
      </c>
      <c r="G637" s="13"/>
      <c r="H637" s="13"/>
      <c r="I637" s="13"/>
      <c r="L637" s="13" t="e">
        <f>VLOOKUP(J637,'Hàng hóa'!$C$5:$D$50,2,0)</f>
        <v>#N/A</v>
      </c>
      <c r="M637" s="17" t="e">
        <f>VLOOKUP(J637,'Hàng hóa'!$C$5:$H$22,6,0)</f>
        <v>#N/A</v>
      </c>
      <c r="N637" s="17" t="e">
        <f t="shared" si="22"/>
        <v>#N/A</v>
      </c>
      <c r="O637" s="22"/>
      <c r="P637" s="17" t="e">
        <f t="shared" si="23"/>
        <v>#N/A</v>
      </c>
      <c r="Q637" s="13" t="e">
        <f>VLOOKUP(I637,'[1]Nhân viên'!$E$20:$F$41,2,0)</f>
        <v>#N/A</v>
      </c>
    </row>
    <row r="638" spans="1:17" x14ac:dyDescent="0.2">
      <c r="A638" s="11">
        <v>615</v>
      </c>
      <c r="D638" s="13" t="e">
        <f>VLOOKUP(C638,'Nhân viên'!$B$5:$C$48,2,0)</f>
        <v>#N/A</v>
      </c>
      <c r="G638" s="13"/>
      <c r="H638" s="13"/>
      <c r="I638" s="13"/>
      <c r="L638" s="13" t="e">
        <f>VLOOKUP(J638,'Hàng hóa'!$C$5:$D$50,2,0)</f>
        <v>#N/A</v>
      </c>
      <c r="M638" s="17" t="e">
        <f>VLOOKUP(J638,'Hàng hóa'!$C$5:$H$22,6,0)</f>
        <v>#N/A</v>
      </c>
      <c r="N638" s="17" t="e">
        <f t="shared" si="22"/>
        <v>#N/A</v>
      </c>
      <c r="O638" s="22"/>
      <c r="P638" s="17" t="e">
        <f t="shared" si="23"/>
        <v>#N/A</v>
      </c>
      <c r="Q638" s="13" t="e">
        <f>VLOOKUP(I638,'[1]Nhân viên'!$E$20:$F$41,2,0)</f>
        <v>#N/A</v>
      </c>
    </row>
    <row r="639" spans="1:17" x14ac:dyDescent="0.2">
      <c r="A639" s="11">
        <v>616</v>
      </c>
      <c r="D639" s="13" t="e">
        <f>VLOOKUP(C639,'Nhân viên'!$B$5:$C$48,2,0)</f>
        <v>#N/A</v>
      </c>
      <c r="G639" s="13"/>
      <c r="H639" s="13"/>
      <c r="I639" s="13"/>
      <c r="L639" s="13" t="e">
        <f>VLOOKUP(J639,'Hàng hóa'!$C$5:$D$50,2,0)</f>
        <v>#N/A</v>
      </c>
      <c r="M639" s="17" t="e">
        <f>VLOOKUP(J639,'Hàng hóa'!$C$5:$H$22,6,0)</f>
        <v>#N/A</v>
      </c>
      <c r="N639" s="17" t="e">
        <f t="shared" si="22"/>
        <v>#N/A</v>
      </c>
      <c r="O639" s="22"/>
      <c r="P639" s="17" t="e">
        <f t="shared" si="23"/>
        <v>#N/A</v>
      </c>
      <c r="Q639" s="13" t="e">
        <f>VLOOKUP(I639,'[1]Nhân viên'!$E$20:$F$41,2,0)</f>
        <v>#N/A</v>
      </c>
    </row>
    <row r="640" spans="1:17" x14ac:dyDescent="0.2">
      <c r="A640" s="11">
        <v>617</v>
      </c>
      <c r="D640" s="13" t="e">
        <f>VLOOKUP(C640,'Nhân viên'!$B$5:$C$48,2,0)</f>
        <v>#N/A</v>
      </c>
      <c r="G640" s="13"/>
      <c r="H640" s="13"/>
      <c r="I640" s="13"/>
      <c r="L640" s="13" t="e">
        <f>VLOOKUP(J640,'Hàng hóa'!$C$5:$D$50,2,0)</f>
        <v>#N/A</v>
      </c>
      <c r="M640" s="17" t="e">
        <f>VLOOKUP(J640,'Hàng hóa'!$C$5:$H$22,6,0)</f>
        <v>#N/A</v>
      </c>
      <c r="N640" s="17" t="e">
        <f t="shared" si="22"/>
        <v>#N/A</v>
      </c>
      <c r="O640" s="22"/>
      <c r="P640" s="17" t="e">
        <f t="shared" si="23"/>
        <v>#N/A</v>
      </c>
      <c r="Q640" s="13" t="e">
        <f>VLOOKUP(I640,'[1]Nhân viên'!$E$20:$F$41,2,0)</f>
        <v>#N/A</v>
      </c>
    </row>
    <row r="641" spans="1:17" x14ac:dyDescent="0.2">
      <c r="A641" s="11">
        <v>618</v>
      </c>
      <c r="D641" s="13" t="e">
        <f>VLOOKUP(C641,'Nhân viên'!$B$5:$C$48,2,0)</f>
        <v>#N/A</v>
      </c>
      <c r="G641" s="13"/>
      <c r="H641" s="13"/>
      <c r="I641" s="13"/>
      <c r="L641" s="13" t="e">
        <f>VLOOKUP(J641,'Hàng hóa'!$C$5:$D$50,2,0)</f>
        <v>#N/A</v>
      </c>
      <c r="M641" s="17" t="e">
        <f>VLOOKUP(J641,'Hàng hóa'!$C$5:$H$22,6,0)</f>
        <v>#N/A</v>
      </c>
      <c r="N641" s="17" t="e">
        <f t="shared" si="22"/>
        <v>#N/A</v>
      </c>
      <c r="O641" s="22"/>
      <c r="P641" s="17" t="e">
        <f t="shared" si="23"/>
        <v>#N/A</v>
      </c>
      <c r="Q641" s="13" t="e">
        <f>VLOOKUP(I641,'[1]Nhân viên'!$E$20:$F$41,2,0)</f>
        <v>#N/A</v>
      </c>
    </row>
    <row r="642" spans="1:17" x14ac:dyDescent="0.2">
      <c r="A642" s="11">
        <v>619</v>
      </c>
      <c r="D642" s="13" t="e">
        <f>VLOOKUP(C642,'Nhân viên'!$B$5:$C$48,2,0)</f>
        <v>#N/A</v>
      </c>
      <c r="F642" s="135"/>
      <c r="G642" s="13"/>
      <c r="H642" s="13"/>
      <c r="I642" s="13"/>
      <c r="L642" s="13" t="e">
        <f>VLOOKUP(J642,'Hàng hóa'!$C$5:$D$50,2,0)</f>
        <v>#N/A</v>
      </c>
      <c r="M642" s="17" t="e">
        <f>VLOOKUP(J642,'Hàng hóa'!$C$5:$H$22,6,0)</f>
        <v>#N/A</v>
      </c>
      <c r="N642" s="17" t="e">
        <f t="shared" si="22"/>
        <v>#N/A</v>
      </c>
      <c r="O642" s="22"/>
      <c r="P642" s="17" t="e">
        <f t="shared" si="23"/>
        <v>#N/A</v>
      </c>
      <c r="Q642" s="13" t="e">
        <f>VLOOKUP(I642,'[1]Nhân viên'!$E$20:$F$41,2,0)</f>
        <v>#N/A</v>
      </c>
    </row>
    <row r="643" spans="1:17" x14ac:dyDescent="0.2">
      <c r="A643" s="11">
        <v>620</v>
      </c>
      <c r="D643" s="13" t="e">
        <f>VLOOKUP(C643,'Nhân viên'!$B$5:$C$48,2,0)</f>
        <v>#N/A</v>
      </c>
      <c r="F643" s="135"/>
      <c r="G643" s="13"/>
      <c r="H643" s="13"/>
      <c r="I643" s="13"/>
      <c r="L643" s="13" t="e">
        <f>VLOOKUP(J643,'Hàng hóa'!$C$5:$D$50,2,0)</f>
        <v>#N/A</v>
      </c>
      <c r="M643" s="17" t="e">
        <f>VLOOKUP(J643,'Hàng hóa'!$C$5:$H$22,6,0)</f>
        <v>#N/A</v>
      </c>
      <c r="N643" s="17" t="e">
        <f t="shared" si="22"/>
        <v>#N/A</v>
      </c>
      <c r="O643" s="22"/>
      <c r="P643" s="17" t="e">
        <f t="shared" si="23"/>
        <v>#N/A</v>
      </c>
      <c r="Q643" s="13" t="e">
        <f>VLOOKUP(I643,'[1]Nhân viên'!$E$20:$F$41,2,0)</f>
        <v>#N/A</v>
      </c>
    </row>
    <row r="644" spans="1:17" x14ac:dyDescent="0.2">
      <c r="A644" s="11">
        <v>621</v>
      </c>
      <c r="D644" s="13" t="e">
        <f>VLOOKUP(C644,'Nhân viên'!$B$5:$C$48,2,0)</f>
        <v>#N/A</v>
      </c>
      <c r="G644" s="13"/>
      <c r="H644" s="13"/>
      <c r="I644" s="13"/>
      <c r="L644" s="13" t="e">
        <f>VLOOKUP(J644,'Hàng hóa'!$C$5:$D$50,2,0)</f>
        <v>#N/A</v>
      </c>
      <c r="M644" s="17" t="e">
        <f>VLOOKUP(J644,'Hàng hóa'!$C$5:$H$22,6,0)</f>
        <v>#N/A</v>
      </c>
      <c r="N644" s="17" t="e">
        <f t="shared" si="22"/>
        <v>#N/A</v>
      </c>
      <c r="O644" s="22"/>
      <c r="P644" s="17" t="e">
        <f t="shared" si="23"/>
        <v>#N/A</v>
      </c>
      <c r="Q644" s="13" t="e">
        <f>VLOOKUP(I644,'[1]Nhân viên'!$E$20:$F$41,2,0)</f>
        <v>#N/A</v>
      </c>
    </row>
    <row r="645" spans="1:17" x14ac:dyDescent="0.2">
      <c r="A645" s="11">
        <v>622</v>
      </c>
      <c r="D645" s="13" t="e">
        <f>VLOOKUP(C645,'Nhân viên'!$B$5:$C$48,2,0)</f>
        <v>#N/A</v>
      </c>
      <c r="G645" s="13"/>
      <c r="H645" s="13"/>
      <c r="I645" s="13"/>
      <c r="L645" s="13" t="e">
        <f>VLOOKUP(J645,'Hàng hóa'!$C$5:$D$50,2,0)</f>
        <v>#N/A</v>
      </c>
      <c r="M645" s="17" t="e">
        <f>VLOOKUP(J645,'Hàng hóa'!$C$5:$H$22,6,0)</f>
        <v>#N/A</v>
      </c>
      <c r="N645" s="17" t="e">
        <f t="shared" si="22"/>
        <v>#N/A</v>
      </c>
      <c r="O645" s="22"/>
      <c r="P645" s="17" t="e">
        <f t="shared" si="23"/>
        <v>#N/A</v>
      </c>
      <c r="Q645" s="13" t="e">
        <f>VLOOKUP(I645,'[1]Nhân viên'!$E$20:$F$41,2,0)</f>
        <v>#N/A</v>
      </c>
    </row>
    <row r="646" spans="1:17" x14ac:dyDescent="0.2">
      <c r="A646" s="11">
        <v>623</v>
      </c>
      <c r="D646" s="13" t="e">
        <f>VLOOKUP(C646,'Nhân viên'!$B$5:$C$48,2,0)</f>
        <v>#N/A</v>
      </c>
      <c r="G646" s="13"/>
      <c r="H646" s="13"/>
      <c r="I646" s="13"/>
      <c r="L646" s="13" t="e">
        <f>VLOOKUP(J646,'Hàng hóa'!$C$5:$D$50,2,0)</f>
        <v>#N/A</v>
      </c>
      <c r="M646" s="17" t="e">
        <f>VLOOKUP(J646,'Hàng hóa'!$C$5:$H$22,6,0)</f>
        <v>#N/A</v>
      </c>
      <c r="N646" s="17" t="e">
        <f t="shared" si="22"/>
        <v>#N/A</v>
      </c>
      <c r="O646" s="22"/>
      <c r="P646" s="17" t="e">
        <f t="shared" si="23"/>
        <v>#N/A</v>
      </c>
      <c r="Q646" s="13" t="e">
        <f>VLOOKUP(I646,'[1]Nhân viên'!$E$20:$F$41,2,0)</f>
        <v>#N/A</v>
      </c>
    </row>
    <row r="647" spans="1:17" x14ac:dyDescent="0.2">
      <c r="A647" s="11">
        <v>624</v>
      </c>
      <c r="D647" s="13" t="e">
        <f>VLOOKUP(C647,'Nhân viên'!$B$5:$C$48,2,0)</f>
        <v>#N/A</v>
      </c>
      <c r="G647" s="13"/>
      <c r="H647" s="13"/>
      <c r="I647" s="13"/>
      <c r="L647" s="13" t="e">
        <f>VLOOKUP(J647,'Hàng hóa'!$C$5:$D$50,2,0)</f>
        <v>#N/A</v>
      </c>
      <c r="M647" s="17" t="e">
        <f>VLOOKUP(J647,'Hàng hóa'!$C$5:$H$22,6,0)</f>
        <v>#N/A</v>
      </c>
      <c r="N647" s="17" t="e">
        <f t="shared" si="22"/>
        <v>#N/A</v>
      </c>
      <c r="O647" s="22"/>
      <c r="P647" s="17" t="e">
        <f t="shared" si="23"/>
        <v>#N/A</v>
      </c>
      <c r="Q647" s="13" t="e">
        <f>VLOOKUP(I647,'[1]Nhân viên'!$E$20:$F$41,2,0)</f>
        <v>#N/A</v>
      </c>
    </row>
    <row r="648" spans="1:17" x14ac:dyDescent="0.2">
      <c r="A648" s="11">
        <v>625</v>
      </c>
      <c r="D648" s="13" t="e">
        <f>VLOOKUP(C648,'Nhân viên'!$B$5:$C$48,2,0)</f>
        <v>#N/A</v>
      </c>
      <c r="G648" s="13"/>
      <c r="H648" s="13"/>
      <c r="I648" s="13"/>
      <c r="L648" s="13" t="e">
        <f>VLOOKUP(J648,'Hàng hóa'!$C$5:$D$50,2,0)</f>
        <v>#N/A</v>
      </c>
      <c r="M648" s="17" t="e">
        <f>VLOOKUP(J648,'Hàng hóa'!$C$5:$H$22,6,0)</f>
        <v>#N/A</v>
      </c>
      <c r="N648" s="17" t="e">
        <f t="shared" si="22"/>
        <v>#N/A</v>
      </c>
      <c r="O648" s="22"/>
      <c r="P648" s="17" t="e">
        <f t="shared" si="23"/>
        <v>#N/A</v>
      </c>
      <c r="Q648" s="13" t="e">
        <f>VLOOKUP(I648,'[1]Nhân viên'!$E$20:$F$41,2,0)</f>
        <v>#N/A</v>
      </c>
    </row>
    <row r="649" spans="1:17" x14ac:dyDescent="0.2">
      <c r="A649" s="11">
        <v>626</v>
      </c>
      <c r="D649" s="13" t="e">
        <f>VLOOKUP(C649,'Nhân viên'!$B$5:$C$48,2,0)</f>
        <v>#N/A</v>
      </c>
      <c r="G649" s="13"/>
      <c r="H649" s="13"/>
      <c r="I649" s="13"/>
      <c r="L649" s="13" t="e">
        <f>VLOOKUP(J649,'Hàng hóa'!$C$5:$D$50,2,0)</f>
        <v>#N/A</v>
      </c>
      <c r="M649" s="17" t="e">
        <f>VLOOKUP(J649,'Hàng hóa'!$C$5:$H$22,6,0)</f>
        <v>#N/A</v>
      </c>
      <c r="N649" s="17" t="e">
        <f t="shared" si="22"/>
        <v>#N/A</v>
      </c>
      <c r="O649" s="22"/>
      <c r="P649" s="17" t="e">
        <f t="shared" si="23"/>
        <v>#N/A</v>
      </c>
      <c r="Q649" s="13" t="e">
        <f>VLOOKUP(I649,'[1]Nhân viên'!$E$20:$F$41,2,0)</f>
        <v>#N/A</v>
      </c>
    </row>
    <row r="650" spans="1:17" x14ac:dyDescent="0.2">
      <c r="A650" s="11">
        <v>627</v>
      </c>
      <c r="D650" s="13" t="e">
        <f>VLOOKUP(C650,'Nhân viên'!$B$5:$C$48,2,0)</f>
        <v>#N/A</v>
      </c>
      <c r="G650" s="13"/>
      <c r="H650" s="13"/>
      <c r="I650" s="13"/>
      <c r="L650" s="13" t="e">
        <f>VLOOKUP(J650,'Hàng hóa'!$C$5:$D$50,2,0)</f>
        <v>#N/A</v>
      </c>
      <c r="M650" s="17" t="e">
        <f>VLOOKUP(J650,'Hàng hóa'!$C$5:$H$22,6,0)</f>
        <v>#N/A</v>
      </c>
      <c r="N650" s="17" t="e">
        <f t="shared" si="22"/>
        <v>#N/A</v>
      </c>
      <c r="O650" s="22"/>
      <c r="P650" s="17" t="e">
        <f t="shared" si="23"/>
        <v>#N/A</v>
      </c>
      <c r="Q650" s="13" t="e">
        <f>VLOOKUP(I650,'[1]Nhân viên'!$E$20:$F$41,2,0)</f>
        <v>#N/A</v>
      </c>
    </row>
    <row r="651" spans="1:17" x14ac:dyDescent="0.2">
      <c r="A651" s="11">
        <v>628</v>
      </c>
      <c r="D651" s="13" t="e">
        <f>VLOOKUP(C651,'Nhân viên'!$B$5:$C$48,2,0)</f>
        <v>#N/A</v>
      </c>
      <c r="G651" s="13"/>
      <c r="H651" s="13"/>
      <c r="I651" s="13"/>
      <c r="L651" s="13" t="e">
        <f>VLOOKUP(J651,'Hàng hóa'!$C$5:$D$50,2,0)</f>
        <v>#N/A</v>
      </c>
      <c r="M651" s="17" t="e">
        <f>VLOOKUP(J651,'Hàng hóa'!$C$5:$H$22,6,0)</f>
        <v>#N/A</v>
      </c>
      <c r="N651" s="17" t="e">
        <f t="shared" si="22"/>
        <v>#N/A</v>
      </c>
      <c r="O651" s="22"/>
      <c r="P651" s="17" t="e">
        <f t="shared" si="23"/>
        <v>#N/A</v>
      </c>
      <c r="Q651" s="13" t="e">
        <f>VLOOKUP(I651,'[1]Nhân viên'!$E$20:$F$41,2,0)</f>
        <v>#N/A</v>
      </c>
    </row>
    <row r="652" spans="1:17" x14ac:dyDescent="0.2">
      <c r="A652" s="11">
        <v>629</v>
      </c>
      <c r="D652" s="13" t="e">
        <f>VLOOKUP(C652,'Nhân viên'!$B$5:$C$48,2,0)</f>
        <v>#N/A</v>
      </c>
      <c r="F652" s="135"/>
      <c r="G652" s="13"/>
      <c r="H652" s="13"/>
      <c r="I652" s="13"/>
      <c r="L652" s="13" t="e">
        <f>VLOOKUP(J652,'Hàng hóa'!$C$5:$D$50,2,0)</f>
        <v>#N/A</v>
      </c>
      <c r="M652" s="17" t="e">
        <f>VLOOKUP(J652,'Hàng hóa'!$C$5:$H$22,6,0)</f>
        <v>#N/A</v>
      </c>
      <c r="N652" s="17" t="e">
        <f t="shared" si="22"/>
        <v>#N/A</v>
      </c>
      <c r="O652" s="22"/>
      <c r="P652" s="17" t="e">
        <f t="shared" si="23"/>
        <v>#N/A</v>
      </c>
      <c r="Q652" s="13" t="e">
        <f>VLOOKUP(I652,'[1]Nhân viên'!$E$20:$F$41,2,0)</f>
        <v>#N/A</v>
      </c>
    </row>
    <row r="653" spans="1:17" x14ac:dyDescent="0.2">
      <c r="A653" s="11">
        <v>630</v>
      </c>
      <c r="D653" s="13" t="e">
        <f>VLOOKUP(C653,'Nhân viên'!$B$5:$C$48,2,0)</f>
        <v>#N/A</v>
      </c>
      <c r="F653" s="135"/>
      <c r="G653" s="13"/>
      <c r="H653" s="13"/>
      <c r="I653" s="13"/>
      <c r="L653" s="13" t="e">
        <f>VLOOKUP(J653,'Hàng hóa'!$C$5:$D$50,2,0)</f>
        <v>#N/A</v>
      </c>
      <c r="M653" s="17" t="e">
        <f>VLOOKUP(J653,'Hàng hóa'!$C$5:$H$22,6,0)</f>
        <v>#N/A</v>
      </c>
      <c r="N653" s="17" t="e">
        <f t="shared" si="22"/>
        <v>#N/A</v>
      </c>
      <c r="O653" s="22"/>
      <c r="P653" s="17" t="e">
        <f t="shared" si="23"/>
        <v>#N/A</v>
      </c>
      <c r="Q653" s="13" t="e">
        <f>VLOOKUP(I653,'[1]Nhân viên'!$E$20:$F$41,2,0)</f>
        <v>#N/A</v>
      </c>
    </row>
    <row r="654" spans="1:17" x14ac:dyDescent="0.2">
      <c r="A654" s="11">
        <v>631</v>
      </c>
      <c r="D654" s="13" t="e">
        <f>VLOOKUP(C654,'Nhân viên'!$B$5:$C$48,2,0)</f>
        <v>#N/A</v>
      </c>
      <c r="F654" s="135"/>
      <c r="G654" s="13"/>
      <c r="H654" s="13"/>
      <c r="I654" s="13"/>
      <c r="L654" s="13" t="e">
        <f>VLOOKUP(J654,'Hàng hóa'!$C$5:$D$50,2,0)</f>
        <v>#N/A</v>
      </c>
      <c r="M654" s="17" t="e">
        <f>VLOOKUP(J654,'Hàng hóa'!$C$5:$H$22,6,0)</f>
        <v>#N/A</v>
      </c>
      <c r="N654" s="17" t="e">
        <f t="shared" si="22"/>
        <v>#N/A</v>
      </c>
      <c r="O654" s="22"/>
      <c r="P654" s="17" t="e">
        <f t="shared" si="23"/>
        <v>#N/A</v>
      </c>
      <c r="Q654" s="13" t="e">
        <f>VLOOKUP(I654,'[1]Nhân viên'!$E$20:$F$41,2,0)</f>
        <v>#N/A</v>
      </c>
    </row>
    <row r="655" spans="1:17" x14ac:dyDescent="0.2">
      <c r="A655" s="11">
        <v>632</v>
      </c>
      <c r="D655" s="13" t="e">
        <f>VLOOKUP(C655,'Nhân viên'!$B$5:$C$48,2,0)</f>
        <v>#N/A</v>
      </c>
      <c r="F655" s="135"/>
      <c r="G655" s="13"/>
      <c r="H655" s="13"/>
      <c r="I655" s="13"/>
      <c r="L655" s="13" t="e">
        <f>VLOOKUP(J655,'Hàng hóa'!$C$5:$D$50,2,0)</f>
        <v>#N/A</v>
      </c>
      <c r="M655" s="17" t="e">
        <f>VLOOKUP(J655,'Hàng hóa'!$C$5:$H$22,6,0)</f>
        <v>#N/A</v>
      </c>
      <c r="N655" s="17" t="e">
        <f t="shared" si="22"/>
        <v>#N/A</v>
      </c>
      <c r="O655" s="22"/>
      <c r="P655" s="17" t="e">
        <f t="shared" si="23"/>
        <v>#N/A</v>
      </c>
      <c r="Q655" s="13" t="e">
        <f>VLOOKUP(I655,'[1]Nhân viên'!$E$20:$F$41,2,0)</f>
        <v>#N/A</v>
      </c>
    </row>
    <row r="656" spans="1:17" x14ac:dyDescent="0.2">
      <c r="A656" s="11">
        <v>633</v>
      </c>
      <c r="D656" s="13" t="e">
        <f>VLOOKUP(C656,'Nhân viên'!$B$5:$C$48,2,0)</f>
        <v>#N/A</v>
      </c>
      <c r="F656" s="135"/>
      <c r="G656" s="13"/>
      <c r="H656" s="13"/>
      <c r="I656" s="13"/>
      <c r="L656" s="13" t="e">
        <f>VLOOKUP(J656,'Hàng hóa'!$C$5:$D$50,2,0)</f>
        <v>#N/A</v>
      </c>
      <c r="M656" s="17" t="e">
        <f>VLOOKUP(J656,'Hàng hóa'!$C$5:$H$22,6,0)</f>
        <v>#N/A</v>
      </c>
      <c r="N656" s="17" t="e">
        <f t="shared" si="22"/>
        <v>#N/A</v>
      </c>
      <c r="O656" s="22"/>
      <c r="P656" s="17" t="e">
        <f t="shared" si="23"/>
        <v>#N/A</v>
      </c>
      <c r="Q656" s="13" t="e">
        <f>VLOOKUP(I656,'[1]Nhân viên'!$E$20:$F$41,2,0)</f>
        <v>#N/A</v>
      </c>
    </row>
    <row r="657" spans="1:17" x14ac:dyDescent="0.2">
      <c r="A657" s="11">
        <v>634</v>
      </c>
      <c r="D657" s="13" t="e">
        <f>VLOOKUP(C657,'Nhân viên'!$B$5:$C$48,2,0)</f>
        <v>#N/A</v>
      </c>
      <c r="G657" s="13"/>
      <c r="H657" s="13"/>
      <c r="I657" s="13"/>
      <c r="L657" s="13" t="e">
        <f>VLOOKUP(J657,'Hàng hóa'!$C$5:$D$50,2,0)</f>
        <v>#N/A</v>
      </c>
      <c r="M657" s="17" t="e">
        <f>VLOOKUP(J657,'Hàng hóa'!$C$5:$H$22,6,0)</f>
        <v>#N/A</v>
      </c>
      <c r="N657" s="17" t="e">
        <f t="shared" si="22"/>
        <v>#N/A</v>
      </c>
      <c r="O657" s="22"/>
      <c r="P657" s="17" t="e">
        <f t="shared" si="23"/>
        <v>#N/A</v>
      </c>
      <c r="Q657" s="13" t="e">
        <f>VLOOKUP(I657,'[1]Nhân viên'!$E$20:$F$41,2,0)</f>
        <v>#N/A</v>
      </c>
    </row>
    <row r="658" spans="1:17" x14ac:dyDescent="0.2">
      <c r="A658" s="11">
        <v>635</v>
      </c>
      <c r="D658" s="13" t="e">
        <f>VLOOKUP(C658,'Nhân viên'!$B$5:$C$48,2,0)</f>
        <v>#N/A</v>
      </c>
      <c r="G658" s="13"/>
      <c r="H658" s="13"/>
      <c r="I658" s="13"/>
      <c r="L658" s="13" t="e">
        <f>VLOOKUP(J658,'Hàng hóa'!$C$5:$D$50,2,0)</f>
        <v>#N/A</v>
      </c>
      <c r="M658" s="17" t="e">
        <f>VLOOKUP(J658,'Hàng hóa'!$C$5:$H$22,6,0)</f>
        <v>#N/A</v>
      </c>
      <c r="N658" s="17" t="e">
        <f t="shared" si="22"/>
        <v>#N/A</v>
      </c>
      <c r="O658" s="22"/>
      <c r="P658" s="17" t="e">
        <f t="shared" si="23"/>
        <v>#N/A</v>
      </c>
      <c r="Q658" s="13" t="e">
        <f>VLOOKUP(I658,'[1]Nhân viên'!$E$20:$F$41,2,0)</f>
        <v>#N/A</v>
      </c>
    </row>
    <row r="659" spans="1:17" x14ac:dyDescent="0.2">
      <c r="A659" s="11">
        <v>636</v>
      </c>
      <c r="D659" s="13" t="e">
        <f>VLOOKUP(C659,'Nhân viên'!$B$5:$C$48,2,0)</f>
        <v>#N/A</v>
      </c>
      <c r="G659" s="13"/>
      <c r="H659" s="13"/>
      <c r="I659" s="13"/>
      <c r="L659" s="13" t="e">
        <f>VLOOKUP(J659,'Hàng hóa'!$C$5:$D$50,2,0)</f>
        <v>#N/A</v>
      </c>
      <c r="M659" s="17" t="e">
        <f>VLOOKUP(J659,'Hàng hóa'!$C$5:$H$22,6,0)</f>
        <v>#N/A</v>
      </c>
      <c r="N659" s="17" t="e">
        <f t="shared" si="22"/>
        <v>#N/A</v>
      </c>
      <c r="O659" s="22"/>
      <c r="P659" s="17" t="e">
        <f t="shared" si="23"/>
        <v>#N/A</v>
      </c>
      <c r="Q659" s="13" t="e">
        <f>VLOOKUP(I659,'[1]Nhân viên'!$E$20:$F$41,2,0)</f>
        <v>#N/A</v>
      </c>
    </row>
    <row r="660" spans="1:17" x14ac:dyDescent="0.2">
      <c r="A660" s="11">
        <v>637</v>
      </c>
      <c r="D660" s="13" t="e">
        <f>VLOOKUP(C660,'Nhân viên'!$B$5:$C$48,2,0)</f>
        <v>#N/A</v>
      </c>
      <c r="G660" s="13"/>
      <c r="H660" s="13"/>
      <c r="I660" s="13"/>
      <c r="L660" s="13" t="e">
        <f>VLOOKUP(J660,'Hàng hóa'!$C$5:$D$50,2,0)</f>
        <v>#N/A</v>
      </c>
      <c r="M660" s="17" t="e">
        <f>VLOOKUP(J660,'Hàng hóa'!$C$5:$H$22,6,0)</f>
        <v>#N/A</v>
      </c>
      <c r="N660" s="17" t="e">
        <f t="shared" si="22"/>
        <v>#N/A</v>
      </c>
      <c r="O660" s="22"/>
      <c r="P660" s="17" t="e">
        <f t="shared" si="23"/>
        <v>#N/A</v>
      </c>
      <c r="Q660" s="13" t="e">
        <f>VLOOKUP(I660,'[1]Nhân viên'!$E$20:$F$41,2,0)</f>
        <v>#N/A</v>
      </c>
    </row>
    <row r="661" spans="1:17" x14ac:dyDescent="0.2">
      <c r="A661" s="11">
        <v>638</v>
      </c>
      <c r="D661" s="13" t="e">
        <f>VLOOKUP(C661,'Nhân viên'!$B$5:$C$48,2,0)</f>
        <v>#N/A</v>
      </c>
      <c r="G661" s="13"/>
      <c r="H661" s="13"/>
      <c r="I661" s="13"/>
      <c r="L661" s="13" t="e">
        <f>VLOOKUP(J661,'Hàng hóa'!$C$5:$D$50,2,0)</f>
        <v>#N/A</v>
      </c>
      <c r="M661" s="17" t="e">
        <f>VLOOKUP(J661,'Hàng hóa'!$C$5:$H$22,6,0)</f>
        <v>#N/A</v>
      </c>
      <c r="N661" s="17" t="e">
        <f t="shared" si="22"/>
        <v>#N/A</v>
      </c>
      <c r="O661" s="22"/>
      <c r="P661" s="17" t="e">
        <f t="shared" si="23"/>
        <v>#N/A</v>
      </c>
      <c r="Q661" s="13" t="e">
        <f>VLOOKUP(I661,'[1]Nhân viên'!$E$20:$F$41,2,0)</f>
        <v>#N/A</v>
      </c>
    </row>
    <row r="662" spans="1:17" x14ac:dyDescent="0.2">
      <c r="A662" s="11">
        <v>639</v>
      </c>
      <c r="D662" s="13" t="e">
        <f>VLOOKUP(C662,'Nhân viên'!$B$5:$C$48,2,0)</f>
        <v>#N/A</v>
      </c>
      <c r="G662" s="13"/>
      <c r="H662" s="13"/>
      <c r="I662" s="13"/>
      <c r="L662" s="13" t="e">
        <f>VLOOKUP(J662,'Hàng hóa'!$C$5:$D$50,2,0)</f>
        <v>#N/A</v>
      </c>
      <c r="M662" s="17" t="e">
        <f>VLOOKUP(J662,'Hàng hóa'!$C$5:$H$22,6,0)</f>
        <v>#N/A</v>
      </c>
      <c r="N662" s="17" t="e">
        <f t="shared" si="22"/>
        <v>#N/A</v>
      </c>
      <c r="O662" s="22"/>
      <c r="P662" s="17" t="e">
        <f t="shared" si="23"/>
        <v>#N/A</v>
      </c>
      <c r="Q662" s="13" t="e">
        <f>VLOOKUP(I662,'[1]Nhân viên'!$E$20:$F$41,2,0)</f>
        <v>#N/A</v>
      </c>
    </row>
    <row r="663" spans="1:17" x14ac:dyDescent="0.2">
      <c r="A663" s="11">
        <v>640</v>
      </c>
      <c r="D663" s="13" t="e">
        <f>VLOOKUP(C663,'Nhân viên'!$B$5:$C$48,2,0)</f>
        <v>#N/A</v>
      </c>
      <c r="G663" s="13"/>
      <c r="H663" s="13"/>
      <c r="I663" s="13"/>
      <c r="L663" s="13" t="e">
        <f>VLOOKUP(J663,'Hàng hóa'!$C$5:$D$50,2,0)</f>
        <v>#N/A</v>
      </c>
      <c r="M663" s="17" t="e">
        <f>VLOOKUP(J663,'Hàng hóa'!$C$5:$H$22,6,0)</f>
        <v>#N/A</v>
      </c>
      <c r="N663" s="17" t="e">
        <f t="shared" si="22"/>
        <v>#N/A</v>
      </c>
      <c r="O663" s="22"/>
      <c r="P663" s="17" t="e">
        <f t="shared" si="23"/>
        <v>#N/A</v>
      </c>
      <c r="Q663" s="13" t="e">
        <f>VLOOKUP(I663,'[1]Nhân viên'!$E$20:$F$41,2,0)</f>
        <v>#N/A</v>
      </c>
    </row>
    <row r="664" spans="1:17" x14ac:dyDescent="0.2">
      <c r="A664" s="11">
        <v>641</v>
      </c>
      <c r="D664" s="13" t="e">
        <f>VLOOKUP(C664,'Nhân viên'!$B$5:$C$48,2,0)</f>
        <v>#N/A</v>
      </c>
      <c r="G664" s="13"/>
      <c r="H664" s="13"/>
      <c r="I664" s="13"/>
      <c r="L664" s="13" t="e">
        <f>VLOOKUP(J664,'Hàng hóa'!$C$5:$D$50,2,0)</f>
        <v>#N/A</v>
      </c>
      <c r="M664" s="17" t="e">
        <f>VLOOKUP(J664,'Hàng hóa'!$C$5:$H$22,6,0)</f>
        <v>#N/A</v>
      </c>
      <c r="N664" s="17" t="e">
        <f t="shared" si="22"/>
        <v>#N/A</v>
      </c>
      <c r="O664" s="22"/>
      <c r="P664" s="17" t="e">
        <f t="shared" si="23"/>
        <v>#N/A</v>
      </c>
      <c r="Q664" s="13" t="e">
        <f>VLOOKUP(I664,'[1]Nhân viên'!$E$20:$F$41,2,0)</f>
        <v>#N/A</v>
      </c>
    </row>
    <row r="665" spans="1:17" x14ac:dyDescent="0.2">
      <c r="A665" s="11">
        <v>642</v>
      </c>
      <c r="D665" s="13" t="e">
        <f>VLOOKUP(C665,'Nhân viên'!$B$5:$C$48,2,0)</f>
        <v>#N/A</v>
      </c>
      <c r="G665" s="13"/>
      <c r="H665" s="13"/>
      <c r="I665" s="13"/>
      <c r="L665" s="13" t="e">
        <f>VLOOKUP(J665,'Hàng hóa'!$C$5:$D$50,2,0)</f>
        <v>#N/A</v>
      </c>
      <c r="M665" s="17" t="e">
        <f>VLOOKUP(J665,'Hàng hóa'!$C$5:$H$22,6,0)</f>
        <v>#N/A</v>
      </c>
      <c r="N665" s="17" t="e">
        <f t="shared" si="22"/>
        <v>#N/A</v>
      </c>
      <c r="O665" s="22"/>
      <c r="P665" s="17" t="e">
        <f t="shared" si="23"/>
        <v>#N/A</v>
      </c>
      <c r="Q665" s="13" t="e">
        <f>VLOOKUP(I665,'[1]Nhân viên'!$E$20:$F$41,2,0)</f>
        <v>#N/A</v>
      </c>
    </row>
    <row r="666" spans="1:17" x14ac:dyDescent="0.2">
      <c r="A666" s="11">
        <v>643</v>
      </c>
      <c r="D666" s="13" t="e">
        <f>VLOOKUP(C666,'Nhân viên'!$B$5:$C$48,2,0)</f>
        <v>#N/A</v>
      </c>
      <c r="G666" s="13"/>
      <c r="H666" s="13"/>
      <c r="I666" s="13"/>
      <c r="L666" s="13" t="e">
        <f>VLOOKUP(J666,'Hàng hóa'!$C$5:$D$50,2,0)</f>
        <v>#N/A</v>
      </c>
      <c r="M666" s="17" t="e">
        <f>VLOOKUP(J666,'Hàng hóa'!$C$5:$H$22,6,0)</f>
        <v>#N/A</v>
      </c>
      <c r="N666" s="17" t="e">
        <f t="shared" si="22"/>
        <v>#N/A</v>
      </c>
      <c r="O666" s="22"/>
      <c r="P666" s="17" t="e">
        <f t="shared" si="23"/>
        <v>#N/A</v>
      </c>
      <c r="Q666" s="13" t="e">
        <f>VLOOKUP(I666,'[1]Nhân viên'!$E$20:$F$41,2,0)</f>
        <v>#N/A</v>
      </c>
    </row>
    <row r="667" spans="1:17" x14ac:dyDescent="0.2">
      <c r="A667" s="11">
        <v>644</v>
      </c>
      <c r="D667" s="13" t="e">
        <f>VLOOKUP(C667,'Nhân viên'!$B$5:$C$48,2,0)</f>
        <v>#N/A</v>
      </c>
      <c r="G667" s="13"/>
      <c r="H667" s="13"/>
      <c r="I667" s="13"/>
      <c r="L667" s="13" t="e">
        <f>VLOOKUP(J667,'Hàng hóa'!$C$5:$D$50,2,0)</f>
        <v>#N/A</v>
      </c>
      <c r="M667" s="17" t="e">
        <f>VLOOKUP(J667,'Hàng hóa'!$C$5:$H$22,6,0)</f>
        <v>#N/A</v>
      </c>
      <c r="N667" s="17" t="e">
        <f t="shared" si="22"/>
        <v>#N/A</v>
      </c>
      <c r="O667" s="22"/>
      <c r="P667" s="17" t="e">
        <f t="shared" si="23"/>
        <v>#N/A</v>
      </c>
      <c r="Q667" s="13" t="e">
        <f>VLOOKUP(I667,'[1]Nhân viên'!$E$20:$F$41,2,0)</f>
        <v>#N/A</v>
      </c>
    </row>
    <row r="668" spans="1:17" x14ac:dyDescent="0.2">
      <c r="A668" s="11">
        <v>645</v>
      </c>
      <c r="D668" s="13" t="e">
        <f>VLOOKUP(C668,'Nhân viên'!$B$5:$C$48,2,0)</f>
        <v>#N/A</v>
      </c>
      <c r="G668" s="13"/>
      <c r="H668" s="13"/>
      <c r="I668" s="13"/>
      <c r="L668" s="13" t="e">
        <f>VLOOKUP(J668,'Hàng hóa'!$C$5:$D$50,2,0)</f>
        <v>#N/A</v>
      </c>
      <c r="M668" s="17" t="e">
        <f>VLOOKUP(J668,'Hàng hóa'!$C$5:$H$22,6,0)</f>
        <v>#N/A</v>
      </c>
      <c r="N668" s="17" t="e">
        <f t="shared" si="22"/>
        <v>#N/A</v>
      </c>
      <c r="O668" s="22"/>
      <c r="P668" s="17" t="e">
        <f t="shared" si="23"/>
        <v>#N/A</v>
      </c>
      <c r="Q668" s="13" t="e">
        <f>VLOOKUP(I668,'[1]Nhân viên'!$E$20:$F$41,2,0)</f>
        <v>#N/A</v>
      </c>
    </row>
    <row r="669" spans="1:17" x14ac:dyDescent="0.2">
      <c r="A669" s="11">
        <v>646</v>
      </c>
      <c r="D669" s="13" t="e">
        <f>VLOOKUP(C669,'Nhân viên'!$B$5:$C$48,2,0)</f>
        <v>#N/A</v>
      </c>
      <c r="G669" s="13"/>
      <c r="H669" s="13"/>
      <c r="I669" s="13"/>
      <c r="L669" s="13" t="e">
        <f>VLOOKUP(J669,'Hàng hóa'!$C$5:$D$50,2,0)</f>
        <v>#N/A</v>
      </c>
      <c r="M669" s="17" t="e">
        <f>VLOOKUP(J669,'Hàng hóa'!$C$5:$H$22,6,0)</f>
        <v>#N/A</v>
      </c>
      <c r="N669" s="17" t="e">
        <f t="shared" si="22"/>
        <v>#N/A</v>
      </c>
      <c r="O669" s="22"/>
      <c r="P669" s="17" t="e">
        <f t="shared" si="23"/>
        <v>#N/A</v>
      </c>
      <c r="Q669" s="13" t="e">
        <f>VLOOKUP(I669,'[1]Nhân viên'!$E$20:$F$41,2,0)</f>
        <v>#N/A</v>
      </c>
    </row>
    <row r="670" spans="1:17" x14ac:dyDescent="0.2">
      <c r="A670" s="11">
        <v>647</v>
      </c>
      <c r="D670" s="13" t="e">
        <f>VLOOKUP(C670,'Nhân viên'!$B$5:$C$48,2,0)</f>
        <v>#N/A</v>
      </c>
      <c r="G670" s="13"/>
      <c r="H670" s="13"/>
      <c r="I670" s="13"/>
      <c r="L670" s="13" t="e">
        <f>VLOOKUP(J670,'Hàng hóa'!$C$5:$D$50,2,0)</f>
        <v>#N/A</v>
      </c>
      <c r="M670" s="17" t="e">
        <f>VLOOKUP(J670,'Hàng hóa'!$C$5:$H$22,6,0)</f>
        <v>#N/A</v>
      </c>
      <c r="N670" s="17" t="e">
        <f t="shared" si="22"/>
        <v>#N/A</v>
      </c>
      <c r="O670" s="22"/>
      <c r="P670" s="17" t="e">
        <f t="shared" si="23"/>
        <v>#N/A</v>
      </c>
      <c r="Q670" s="13" t="e">
        <f>VLOOKUP(I670,'[1]Nhân viên'!$E$20:$F$41,2,0)</f>
        <v>#N/A</v>
      </c>
    </row>
    <row r="671" spans="1:17" x14ac:dyDescent="0.2">
      <c r="A671" s="11">
        <v>648</v>
      </c>
      <c r="D671" s="13" t="e">
        <f>VLOOKUP(C671,'Nhân viên'!$B$5:$C$48,2,0)</f>
        <v>#N/A</v>
      </c>
      <c r="G671" s="13"/>
      <c r="H671" s="13"/>
      <c r="I671" s="13"/>
      <c r="L671" s="13" t="e">
        <f>VLOOKUP(J671,'Hàng hóa'!$C$5:$D$50,2,0)</f>
        <v>#N/A</v>
      </c>
      <c r="M671" s="17" t="e">
        <f>VLOOKUP(J671,'Hàng hóa'!$C$5:$H$22,6,0)</f>
        <v>#N/A</v>
      </c>
      <c r="N671" s="17" t="e">
        <f t="shared" si="22"/>
        <v>#N/A</v>
      </c>
      <c r="O671" s="22"/>
      <c r="P671" s="17" t="e">
        <f t="shared" si="23"/>
        <v>#N/A</v>
      </c>
      <c r="Q671" s="13" t="e">
        <f>VLOOKUP(I671,'[1]Nhân viên'!$E$20:$F$41,2,0)</f>
        <v>#N/A</v>
      </c>
    </row>
    <row r="672" spans="1:17" x14ac:dyDescent="0.2">
      <c r="A672" s="11">
        <v>649</v>
      </c>
      <c r="D672" s="13" t="e">
        <f>VLOOKUP(C672,'Nhân viên'!$B$5:$C$48,2,0)</f>
        <v>#N/A</v>
      </c>
      <c r="G672" s="13"/>
      <c r="H672" s="13"/>
      <c r="I672" s="13"/>
      <c r="L672" s="13" t="e">
        <f>VLOOKUP(J672,'Hàng hóa'!$C$5:$D$50,2,0)</f>
        <v>#N/A</v>
      </c>
      <c r="M672" s="17" t="e">
        <f>VLOOKUP(J672,'Hàng hóa'!$C$5:$H$22,6,0)</f>
        <v>#N/A</v>
      </c>
      <c r="N672" s="17" t="e">
        <f t="shared" si="22"/>
        <v>#N/A</v>
      </c>
      <c r="O672" s="22"/>
      <c r="P672" s="17" t="e">
        <f t="shared" si="23"/>
        <v>#N/A</v>
      </c>
      <c r="Q672" s="13" t="e">
        <f>VLOOKUP(I672,'[1]Nhân viên'!$E$20:$F$41,2,0)</f>
        <v>#N/A</v>
      </c>
    </row>
    <row r="673" spans="1:17" x14ac:dyDescent="0.2">
      <c r="A673" s="11">
        <v>650</v>
      </c>
      <c r="D673" s="13" t="e">
        <f>VLOOKUP(C673,'Nhân viên'!$B$5:$C$48,2,0)</f>
        <v>#N/A</v>
      </c>
      <c r="G673" s="13"/>
      <c r="H673" s="13"/>
      <c r="I673" s="13"/>
      <c r="L673" s="13" t="e">
        <f>VLOOKUP(J673,'Hàng hóa'!$C$5:$D$50,2,0)</f>
        <v>#N/A</v>
      </c>
      <c r="M673" s="17" t="e">
        <f>VLOOKUP(J673,'Hàng hóa'!$C$5:$H$22,6,0)</f>
        <v>#N/A</v>
      </c>
      <c r="N673" s="17" t="e">
        <f t="shared" si="22"/>
        <v>#N/A</v>
      </c>
      <c r="O673" s="22"/>
      <c r="P673" s="17" t="e">
        <f t="shared" si="23"/>
        <v>#N/A</v>
      </c>
      <c r="Q673" s="13" t="e">
        <f>VLOOKUP(I673,'[1]Nhân viên'!$E$20:$F$41,2,0)</f>
        <v>#N/A</v>
      </c>
    </row>
    <row r="674" spans="1:17" x14ac:dyDescent="0.2">
      <c r="A674" s="11">
        <v>651</v>
      </c>
      <c r="D674" s="13" t="e">
        <f>VLOOKUP(C674,'Nhân viên'!$B$5:$C$48,2,0)</f>
        <v>#N/A</v>
      </c>
      <c r="G674" s="13"/>
      <c r="H674" s="13"/>
      <c r="I674" s="13"/>
      <c r="L674" s="13" t="e">
        <f>VLOOKUP(J674,'Hàng hóa'!$C$5:$D$50,2,0)</f>
        <v>#N/A</v>
      </c>
      <c r="M674" s="17" t="e">
        <f>VLOOKUP(J674,'Hàng hóa'!$C$5:$H$22,6,0)</f>
        <v>#N/A</v>
      </c>
      <c r="N674" s="17" t="e">
        <f t="shared" si="22"/>
        <v>#N/A</v>
      </c>
      <c r="O674" s="22"/>
      <c r="P674" s="17" t="e">
        <f t="shared" si="23"/>
        <v>#N/A</v>
      </c>
      <c r="Q674" s="13" t="e">
        <f>VLOOKUP(I674,'[1]Nhân viên'!$E$20:$F$41,2,0)</f>
        <v>#N/A</v>
      </c>
    </row>
    <row r="675" spans="1:17" x14ac:dyDescent="0.2">
      <c r="A675" s="11">
        <v>652</v>
      </c>
      <c r="D675" s="13" t="e">
        <f>VLOOKUP(C675,'Nhân viên'!$B$5:$C$48,2,0)</f>
        <v>#N/A</v>
      </c>
      <c r="G675" s="13"/>
      <c r="H675" s="13"/>
      <c r="I675" s="13"/>
      <c r="L675" s="13" t="e">
        <f>VLOOKUP(J675,'Hàng hóa'!$C$5:$D$50,2,0)</f>
        <v>#N/A</v>
      </c>
      <c r="M675" s="17" t="e">
        <f>VLOOKUP(J675,'Hàng hóa'!$C$5:$H$22,6,0)</f>
        <v>#N/A</v>
      </c>
      <c r="N675" s="17" t="e">
        <f t="shared" ref="N675:N733" si="24">K675*M675</f>
        <v>#N/A</v>
      </c>
      <c r="O675" s="22"/>
      <c r="P675" s="17" t="e">
        <f t="shared" ref="P675:P733" si="25">N675*O675+N675</f>
        <v>#N/A</v>
      </c>
      <c r="Q675" s="13" t="e">
        <f>VLOOKUP(I675,'[1]Nhân viên'!$E$20:$F$41,2,0)</f>
        <v>#N/A</v>
      </c>
    </row>
    <row r="676" spans="1:17" x14ac:dyDescent="0.2">
      <c r="A676" s="11">
        <v>653</v>
      </c>
      <c r="D676" s="13" t="e">
        <f>VLOOKUP(C676,'Nhân viên'!$B$5:$C$48,2,0)</f>
        <v>#N/A</v>
      </c>
      <c r="G676" s="13"/>
      <c r="H676" s="13"/>
      <c r="I676" s="13"/>
      <c r="L676" s="13" t="e">
        <f>VLOOKUP(J676,'Hàng hóa'!$C$5:$D$50,2,0)</f>
        <v>#N/A</v>
      </c>
      <c r="M676" s="17" t="e">
        <f>VLOOKUP(J676,'Hàng hóa'!$C$5:$H$22,6,0)</f>
        <v>#N/A</v>
      </c>
      <c r="N676" s="17" t="e">
        <f t="shared" si="24"/>
        <v>#N/A</v>
      </c>
      <c r="O676" s="22"/>
      <c r="P676" s="17" t="e">
        <f t="shared" si="25"/>
        <v>#N/A</v>
      </c>
      <c r="Q676" s="13" t="e">
        <f>VLOOKUP(I676,'[1]Nhân viên'!$E$20:$F$41,2,0)</f>
        <v>#N/A</v>
      </c>
    </row>
    <row r="677" spans="1:17" x14ac:dyDescent="0.2">
      <c r="A677" s="11">
        <v>654</v>
      </c>
      <c r="D677" s="13" t="e">
        <f>VLOOKUP(C677,'Nhân viên'!$B$5:$C$48,2,0)</f>
        <v>#N/A</v>
      </c>
      <c r="G677" s="13"/>
      <c r="H677" s="13"/>
      <c r="I677" s="13"/>
      <c r="L677" s="13" t="e">
        <f>VLOOKUP(J677,'Hàng hóa'!$C$5:$D$50,2,0)</f>
        <v>#N/A</v>
      </c>
      <c r="M677" s="17" t="e">
        <f>VLOOKUP(J677,'Hàng hóa'!$C$5:$H$22,6,0)</f>
        <v>#N/A</v>
      </c>
      <c r="N677" s="17" t="e">
        <f t="shared" si="24"/>
        <v>#N/A</v>
      </c>
      <c r="O677" s="22"/>
      <c r="P677" s="17" t="e">
        <f t="shared" si="25"/>
        <v>#N/A</v>
      </c>
      <c r="Q677" s="13" t="e">
        <f>VLOOKUP(I677,'[1]Nhân viên'!$E$20:$F$41,2,0)</f>
        <v>#N/A</v>
      </c>
    </row>
    <row r="678" spans="1:17" x14ac:dyDescent="0.2">
      <c r="A678" s="11">
        <v>655</v>
      </c>
      <c r="D678" s="13" t="e">
        <f>VLOOKUP(C678,'Nhân viên'!$B$5:$C$48,2,0)</f>
        <v>#N/A</v>
      </c>
      <c r="G678" s="13"/>
      <c r="H678" s="13"/>
      <c r="I678" s="13"/>
      <c r="L678" s="13" t="e">
        <f>VLOOKUP(J678,'Hàng hóa'!$C$5:$D$50,2,0)</f>
        <v>#N/A</v>
      </c>
      <c r="M678" s="17" t="e">
        <f>VLOOKUP(J678,'Hàng hóa'!$C$5:$H$22,6,0)</f>
        <v>#N/A</v>
      </c>
      <c r="N678" s="17" t="e">
        <f t="shared" si="24"/>
        <v>#N/A</v>
      </c>
      <c r="O678" s="22"/>
      <c r="P678" s="17" t="e">
        <f t="shared" si="25"/>
        <v>#N/A</v>
      </c>
      <c r="Q678" s="13" t="e">
        <f>VLOOKUP(I678,'[1]Nhân viên'!$E$20:$F$41,2,0)</f>
        <v>#N/A</v>
      </c>
    </row>
    <row r="679" spans="1:17" x14ac:dyDescent="0.2">
      <c r="A679" s="11">
        <v>656</v>
      </c>
      <c r="D679" s="13" t="e">
        <f>VLOOKUP(C679,'Nhân viên'!$B$5:$C$48,2,0)</f>
        <v>#N/A</v>
      </c>
      <c r="G679" s="13"/>
      <c r="H679" s="13"/>
      <c r="I679" s="13"/>
      <c r="L679" s="13" t="e">
        <f>VLOOKUP(J679,'Hàng hóa'!$C$5:$D$50,2,0)</f>
        <v>#N/A</v>
      </c>
      <c r="M679" s="17" t="e">
        <f>VLOOKUP(J679,'Hàng hóa'!$C$5:$H$22,6,0)</f>
        <v>#N/A</v>
      </c>
      <c r="N679" s="17" t="e">
        <f t="shared" si="24"/>
        <v>#N/A</v>
      </c>
      <c r="O679" s="22"/>
      <c r="P679" s="17" t="e">
        <f t="shared" si="25"/>
        <v>#N/A</v>
      </c>
      <c r="Q679" s="13" t="e">
        <f>VLOOKUP(I679,'[1]Nhân viên'!$E$20:$F$41,2,0)</f>
        <v>#N/A</v>
      </c>
    </row>
    <row r="680" spans="1:17" x14ac:dyDescent="0.2">
      <c r="A680" s="11">
        <v>657</v>
      </c>
      <c r="D680" s="13" t="e">
        <f>VLOOKUP(C680,'Nhân viên'!$B$5:$C$48,2,0)</f>
        <v>#N/A</v>
      </c>
      <c r="G680" s="13"/>
      <c r="H680" s="13"/>
      <c r="I680" s="13"/>
      <c r="L680" s="13" t="e">
        <f>VLOOKUP(J680,'Hàng hóa'!$C$5:$D$50,2,0)</f>
        <v>#N/A</v>
      </c>
      <c r="M680" s="17" t="e">
        <f>VLOOKUP(J680,'Hàng hóa'!$C$5:$H$22,6,0)</f>
        <v>#N/A</v>
      </c>
      <c r="N680" s="17" t="e">
        <f t="shared" si="24"/>
        <v>#N/A</v>
      </c>
      <c r="O680" s="22"/>
      <c r="P680" s="17" t="e">
        <f t="shared" si="25"/>
        <v>#N/A</v>
      </c>
      <c r="Q680" s="13" t="e">
        <f>VLOOKUP(I680,'[1]Nhân viên'!$E$20:$F$41,2,0)</f>
        <v>#N/A</v>
      </c>
    </row>
    <row r="681" spans="1:17" x14ac:dyDescent="0.2">
      <c r="A681" s="11">
        <v>658</v>
      </c>
      <c r="D681" s="13" t="e">
        <f>VLOOKUP(C681,'Nhân viên'!$B$5:$C$48,2,0)</f>
        <v>#N/A</v>
      </c>
      <c r="G681" s="13"/>
      <c r="H681" s="13"/>
      <c r="I681" s="13"/>
      <c r="L681" s="13" t="e">
        <f>VLOOKUP(J681,'Hàng hóa'!$C$5:$D$50,2,0)</f>
        <v>#N/A</v>
      </c>
      <c r="M681" s="17" t="e">
        <f>VLOOKUP(J681,'Hàng hóa'!$C$5:$H$22,6,0)</f>
        <v>#N/A</v>
      </c>
      <c r="N681" s="17" t="e">
        <f t="shared" si="24"/>
        <v>#N/A</v>
      </c>
      <c r="O681" s="22"/>
      <c r="P681" s="17" t="e">
        <f t="shared" si="25"/>
        <v>#N/A</v>
      </c>
      <c r="Q681" s="13" t="e">
        <f>VLOOKUP(I681,'[1]Nhân viên'!$E$20:$F$41,2,0)</f>
        <v>#N/A</v>
      </c>
    </row>
    <row r="682" spans="1:17" x14ac:dyDescent="0.2">
      <c r="A682" s="11">
        <v>659</v>
      </c>
      <c r="D682" s="13" t="e">
        <f>VLOOKUP(C682,'Nhân viên'!$B$5:$C$48,2,0)</f>
        <v>#N/A</v>
      </c>
      <c r="G682" s="13"/>
      <c r="H682" s="13"/>
      <c r="I682" s="13"/>
      <c r="L682" s="13" t="e">
        <f>VLOOKUP(J682,'Hàng hóa'!$C$5:$D$50,2,0)</f>
        <v>#N/A</v>
      </c>
      <c r="M682" s="17" t="e">
        <f>VLOOKUP(J682,'Hàng hóa'!$C$5:$H$22,6,0)</f>
        <v>#N/A</v>
      </c>
      <c r="N682" s="17" t="e">
        <f t="shared" si="24"/>
        <v>#N/A</v>
      </c>
      <c r="O682" s="22"/>
      <c r="P682" s="17" t="e">
        <f t="shared" si="25"/>
        <v>#N/A</v>
      </c>
      <c r="Q682" s="13" t="e">
        <f>VLOOKUP(I682,'[1]Nhân viên'!$E$20:$F$41,2,0)</f>
        <v>#N/A</v>
      </c>
    </row>
    <row r="683" spans="1:17" x14ac:dyDescent="0.2">
      <c r="A683" s="11">
        <v>660</v>
      </c>
      <c r="D683" s="13" t="e">
        <f>VLOOKUP(C683,'Nhân viên'!$B$5:$C$48,2,0)</f>
        <v>#N/A</v>
      </c>
      <c r="F683" s="135"/>
      <c r="G683" s="13"/>
      <c r="H683" s="13"/>
      <c r="I683" s="13"/>
      <c r="L683" s="13" t="e">
        <f>VLOOKUP(J683,'Hàng hóa'!$C$5:$D$50,2,0)</f>
        <v>#N/A</v>
      </c>
      <c r="M683" s="17" t="e">
        <f>VLOOKUP(J683,'Hàng hóa'!$C$5:$H$22,6,0)</f>
        <v>#N/A</v>
      </c>
      <c r="N683" s="17" t="e">
        <f t="shared" si="24"/>
        <v>#N/A</v>
      </c>
      <c r="O683" s="22"/>
      <c r="P683" s="17" t="e">
        <f t="shared" si="25"/>
        <v>#N/A</v>
      </c>
      <c r="Q683" s="13" t="e">
        <f>VLOOKUP(I683,'[1]Nhân viên'!$E$20:$F$41,2,0)</f>
        <v>#N/A</v>
      </c>
    </row>
    <row r="684" spans="1:17" x14ac:dyDescent="0.2">
      <c r="A684" s="11">
        <v>661</v>
      </c>
      <c r="D684" s="13" t="e">
        <f>VLOOKUP(C684,'Nhân viên'!$B$5:$C$48,2,0)</f>
        <v>#N/A</v>
      </c>
      <c r="G684" s="13"/>
      <c r="H684" s="13"/>
      <c r="I684" s="13"/>
      <c r="L684" s="13" t="e">
        <f>VLOOKUP(J684,'Hàng hóa'!$C$5:$D$50,2,0)</f>
        <v>#N/A</v>
      </c>
      <c r="M684" s="17" t="e">
        <f>VLOOKUP(J684,'Hàng hóa'!$C$5:$H$22,6,0)</f>
        <v>#N/A</v>
      </c>
      <c r="N684" s="17" t="e">
        <f t="shared" si="24"/>
        <v>#N/A</v>
      </c>
      <c r="O684" s="22"/>
      <c r="P684" s="17" t="e">
        <f t="shared" si="25"/>
        <v>#N/A</v>
      </c>
      <c r="Q684" s="13" t="e">
        <f>VLOOKUP(I684,'[1]Nhân viên'!$E$20:$F$41,2,0)</f>
        <v>#N/A</v>
      </c>
    </row>
    <row r="685" spans="1:17" x14ac:dyDescent="0.2">
      <c r="A685" s="11">
        <v>662</v>
      </c>
      <c r="D685" s="13" t="e">
        <f>VLOOKUP(C685,'Nhân viên'!$B$5:$C$48,2,0)</f>
        <v>#N/A</v>
      </c>
      <c r="G685" s="13"/>
      <c r="H685" s="13"/>
      <c r="I685" s="13"/>
      <c r="L685" s="13" t="e">
        <f>VLOOKUP(J685,'Hàng hóa'!$C$5:$D$50,2,0)</f>
        <v>#N/A</v>
      </c>
      <c r="M685" s="17" t="e">
        <f>VLOOKUP(J685,'Hàng hóa'!$C$5:$H$22,6,0)</f>
        <v>#N/A</v>
      </c>
      <c r="N685" s="17" t="e">
        <f t="shared" si="24"/>
        <v>#N/A</v>
      </c>
      <c r="O685" s="22"/>
      <c r="P685" s="17" t="e">
        <f t="shared" si="25"/>
        <v>#N/A</v>
      </c>
      <c r="Q685" s="13" t="e">
        <f>VLOOKUP(I685,'[1]Nhân viên'!$E$20:$F$41,2,0)</f>
        <v>#N/A</v>
      </c>
    </row>
    <row r="686" spans="1:17" x14ac:dyDescent="0.2">
      <c r="A686" s="11">
        <v>663</v>
      </c>
      <c r="D686" s="13" t="e">
        <f>VLOOKUP(C686,'Nhân viên'!$B$5:$C$48,2,0)</f>
        <v>#N/A</v>
      </c>
      <c r="G686" s="13"/>
      <c r="H686" s="13"/>
      <c r="I686" s="13"/>
      <c r="L686" s="13" t="e">
        <f>VLOOKUP(J686,'Hàng hóa'!$C$5:$D$50,2,0)</f>
        <v>#N/A</v>
      </c>
      <c r="M686" s="17" t="e">
        <f>VLOOKUP(J686,'Hàng hóa'!$C$5:$H$22,6,0)</f>
        <v>#N/A</v>
      </c>
      <c r="N686" s="17" t="e">
        <f t="shared" si="24"/>
        <v>#N/A</v>
      </c>
      <c r="O686" s="22"/>
      <c r="P686" s="17" t="e">
        <f t="shared" si="25"/>
        <v>#N/A</v>
      </c>
      <c r="Q686" s="13" t="e">
        <f>VLOOKUP(I686,'[1]Nhân viên'!$E$20:$F$41,2,0)</f>
        <v>#N/A</v>
      </c>
    </row>
    <row r="687" spans="1:17" x14ac:dyDescent="0.2">
      <c r="A687" s="11">
        <v>664</v>
      </c>
      <c r="D687" s="13" t="e">
        <f>VLOOKUP(C687,'Nhân viên'!$B$5:$C$48,2,0)</f>
        <v>#N/A</v>
      </c>
      <c r="G687" s="13"/>
      <c r="H687" s="13"/>
      <c r="I687" s="13"/>
      <c r="L687" s="13" t="e">
        <f>VLOOKUP(J687,'Hàng hóa'!$C$5:$D$50,2,0)</f>
        <v>#N/A</v>
      </c>
      <c r="M687" s="17" t="e">
        <f>VLOOKUP(J687,'Hàng hóa'!$C$5:$H$22,6,0)</f>
        <v>#N/A</v>
      </c>
      <c r="N687" s="17" t="e">
        <f t="shared" si="24"/>
        <v>#N/A</v>
      </c>
      <c r="O687" s="22"/>
      <c r="P687" s="17" t="e">
        <f t="shared" si="25"/>
        <v>#N/A</v>
      </c>
      <c r="Q687" s="13" t="e">
        <f>VLOOKUP(I687,'[1]Nhân viên'!$E$20:$F$41,2,0)</f>
        <v>#N/A</v>
      </c>
    </row>
    <row r="688" spans="1:17" x14ac:dyDescent="0.2">
      <c r="A688" s="11">
        <v>665</v>
      </c>
      <c r="D688" s="13" t="e">
        <f>VLOOKUP(C688,'Nhân viên'!$B$5:$C$48,2,0)</f>
        <v>#N/A</v>
      </c>
      <c r="G688" s="13"/>
      <c r="H688" s="13"/>
      <c r="I688" s="13"/>
      <c r="L688" s="13" t="e">
        <f>VLOOKUP(J688,'Hàng hóa'!$C$5:$D$50,2,0)</f>
        <v>#N/A</v>
      </c>
      <c r="M688" s="17" t="e">
        <f>VLOOKUP(J688,'Hàng hóa'!$C$5:$H$22,6,0)</f>
        <v>#N/A</v>
      </c>
      <c r="N688" s="17" t="e">
        <f t="shared" si="24"/>
        <v>#N/A</v>
      </c>
      <c r="O688" s="22"/>
      <c r="P688" s="17" t="e">
        <f t="shared" si="25"/>
        <v>#N/A</v>
      </c>
      <c r="Q688" s="13" t="e">
        <f>VLOOKUP(I688,'[1]Nhân viên'!$E$20:$F$41,2,0)</f>
        <v>#N/A</v>
      </c>
    </row>
    <row r="689" spans="1:17" x14ac:dyDescent="0.2">
      <c r="A689" s="11">
        <v>666</v>
      </c>
      <c r="D689" s="13" t="e">
        <f>VLOOKUP(C689,'Nhân viên'!$B$5:$C$48,2,0)</f>
        <v>#N/A</v>
      </c>
      <c r="G689" s="13"/>
      <c r="H689" s="13"/>
      <c r="I689" s="13"/>
      <c r="L689" s="13" t="e">
        <f>VLOOKUP(J689,'Hàng hóa'!$C$5:$D$50,2,0)</f>
        <v>#N/A</v>
      </c>
      <c r="M689" s="17" t="e">
        <f>VLOOKUP(J689,'Hàng hóa'!$C$5:$H$22,6,0)</f>
        <v>#N/A</v>
      </c>
      <c r="N689" s="17" t="e">
        <f t="shared" si="24"/>
        <v>#N/A</v>
      </c>
      <c r="O689" s="22"/>
      <c r="P689" s="17" t="e">
        <f t="shared" si="25"/>
        <v>#N/A</v>
      </c>
      <c r="Q689" s="13" t="e">
        <f>VLOOKUP(I689,'[1]Nhân viên'!$E$20:$F$41,2,0)</f>
        <v>#N/A</v>
      </c>
    </row>
    <row r="690" spans="1:17" x14ac:dyDescent="0.2">
      <c r="A690" s="11">
        <v>667</v>
      </c>
      <c r="D690" s="13" t="e">
        <f>VLOOKUP(C690,'Nhân viên'!$B$5:$C$48,2,0)</f>
        <v>#N/A</v>
      </c>
      <c r="G690" s="13"/>
      <c r="H690" s="13"/>
      <c r="I690" s="13"/>
      <c r="L690" s="13" t="e">
        <f>VLOOKUP(J690,'Hàng hóa'!$C$5:$D$50,2,0)</f>
        <v>#N/A</v>
      </c>
      <c r="M690" s="17" t="e">
        <f>VLOOKUP(J690,'Hàng hóa'!$C$5:$H$22,6,0)</f>
        <v>#N/A</v>
      </c>
      <c r="N690" s="17" t="e">
        <f t="shared" si="24"/>
        <v>#N/A</v>
      </c>
      <c r="O690" s="22"/>
      <c r="P690" s="17" t="e">
        <f t="shared" si="25"/>
        <v>#N/A</v>
      </c>
      <c r="Q690" s="13" t="e">
        <f>VLOOKUP(I690,'[1]Nhân viên'!$E$20:$F$41,2,0)</f>
        <v>#N/A</v>
      </c>
    </row>
    <row r="691" spans="1:17" x14ac:dyDescent="0.2">
      <c r="A691" s="11">
        <v>668</v>
      </c>
      <c r="D691" s="13" t="e">
        <f>VLOOKUP(C691,'Nhân viên'!$B$5:$C$48,2,0)</f>
        <v>#N/A</v>
      </c>
      <c r="G691" s="13"/>
      <c r="H691" s="13"/>
      <c r="I691" s="13"/>
      <c r="L691" s="13" t="e">
        <f>VLOOKUP(J691,'Hàng hóa'!$C$5:$D$50,2,0)</f>
        <v>#N/A</v>
      </c>
      <c r="M691" s="17" t="e">
        <f>VLOOKUP(J691,'Hàng hóa'!$C$5:$H$22,6,0)</f>
        <v>#N/A</v>
      </c>
      <c r="N691" s="17" t="e">
        <f t="shared" si="24"/>
        <v>#N/A</v>
      </c>
      <c r="O691" s="22"/>
      <c r="P691" s="17" t="e">
        <f t="shared" si="25"/>
        <v>#N/A</v>
      </c>
      <c r="Q691" s="13" t="e">
        <f>VLOOKUP(I691,'[1]Nhân viên'!$E$20:$F$41,2,0)</f>
        <v>#N/A</v>
      </c>
    </row>
    <row r="692" spans="1:17" x14ac:dyDescent="0.2">
      <c r="A692" s="11">
        <v>669</v>
      </c>
      <c r="D692" s="13" t="e">
        <f>VLOOKUP(C692,'Nhân viên'!$B$5:$C$48,2,0)</f>
        <v>#N/A</v>
      </c>
      <c r="G692" s="13"/>
      <c r="H692" s="13"/>
      <c r="I692" s="13"/>
      <c r="L692" s="13" t="e">
        <f>VLOOKUP(J692,'Hàng hóa'!$C$5:$D$50,2,0)</f>
        <v>#N/A</v>
      </c>
      <c r="M692" s="17" t="e">
        <f>VLOOKUP(J692,'Hàng hóa'!$C$5:$H$22,6,0)</f>
        <v>#N/A</v>
      </c>
      <c r="N692" s="17" t="e">
        <f t="shared" si="24"/>
        <v>#N/A</v>
      </c>
      <c r="O692" s="22"/>
      <c r="P692" s="17" t="e">
        <f t="shared" si="25"/>
        <v>#N/A</v>
      </c>
      <c r="Q692" s="13" t="e">
        <f>VLOOKUP(I692,'[1]Nhân viên'!$E$20:$F$41,2,0)</f>
        <v>#N/A</v>
      </c>
    </row>
    <row r="693" spans="1:17" x14ac:dyDescent="0.2">
      <c r="A693" s="11">
        <v>670</v>
      </c>
      <c r="D693" s="13" t="e">
        <f>VLOOKUP(C693,'Nhân viên'!$B$5:$C$48,2,0)</f>
        <v>#N/A</v>
      </c>
      <c r="G693" s="13"/>
      <c r="H693" s="13"/>
      <c r="I693" s="13"/>
      <c r="L693" s="13" t="e">
        <f>VLOOKUP(J693,'Hàng hóa'!$C$5:$D$50,2,0)</f>
        <v>#N/A</v>
      </c>
      <c r="M693" s="17" t="e">
        <f>VLOOKUP(J693,'Hàng hóa'!$C$5:$H$22,6,0)</f>
        <v>#N/A</v>
      </c>
      <c r="N693" s="17" t="e">
        <f t="shared" si="24"/>
        <v>#N/A</v>
      </c>
      <c r="O693" s="22"/>
      <c r="P693" s="17" t="e">
        <f t="shared" si="25"/>
        <v>#N/A</v>
      </c>
      <c r="Q693" s="13" t="e">
        <f>VLOOKUP(I693,'[1]Nhân viên'!$E$20:$F$41,2,0)</f>
        <v>#N/A</v>
      </c>
    </row>
    <row r="694" spans="1:17" x14ac:dyDescent="0.2">
      <c r="A694" s="11">
        <v>671</v>
      </c>
      <c r="D694" s="13" t="e">
        <f>VLOOKUP(C694,'Nhân viên'!$B$5:$C$48,2,0)</f>
        <v>#N/A</v>
      </c>
      <c r="G694" s="13"/>
      <c r="H694" s="13"/>
      <c r="I694" s="13"/>
      <c r="L694" s="13" t="e">
        <f>VLOOKUP(J694,'Hàng hóa'!$C$5:$D$50,2,0)</f>
        <v>#N/A</v>
      </c>
      <c r="M694" s="17" t="e">
        <f>VLOOKUP(J694,'Hàng hóa'!$C$5:$H$22,6,0)</f>
        <v>#N/A</v>
      </c>
      <c r="N694" s="17" t="e">
        <f t="shared" si="24"/>
        <v>#N/A</v>
      </c>
      <c r="O694" s="22"/>
      <c r="P694" s="17" t="e">
        <f t="shared" si="25"/>
        <v>#N/A</v>
      </c>
      <c r="Q694" s="13" t="e">
        <f>VLOOKUP(I694,'[1]Nhân viên'!$E$20:$F$41,2,0)</f>
        <v>#N/A</v>
      </c>
    </row>
    <row r="695" spans="1:17" x14ac:dyDescent="0.2">
      <c r="A695" s="11">
        <v>672</v>
      </c>
      <c r="D695" s="13" t="e">
        <f>VLOOKUP(C695,'Nhân viên'!$B$5:$C$48,2,0)</f>
        <v>#N/A</v>
      </c>
      <c r="G695" s="13"/>
      <c r="H695" s="13"/>
      <c r="I695" s="13"/>
      <c r="L695" s="13" t="e">
        <f>VLOOKUP(J695,'Hàng hóa'!$C$5:$D$50,2,0)</f>
        <v>#N/A</v>
      </c>
      <c r="M695" s="17" t="e">
        <f>VLOOKUP(J695,'Hàng hóa'!$C$5:$H$22,6,0)</f>
        <v>#N/A</v>
      </c>
      <c r="N695" s="17" t="e">
        <f t="shared" si="24"/>
        <v>#N/A</v>
      </c>
      <c r="O695" s="22"/>
      <c r="P695" s="17" t="e">
        <f t="shared" si="25"/>
        <v>#N/A</v>
      </c>
      <c r="Q695" s="13" t="e">
        <f>VLOOKUP(I695,'[1]Nhân viên'!$E$20:$F$41,2,0)</f>
        <v>#N/A</v>
      </c>
    </row>
    <row r="696" spans="1:17" x14ac:dyDescent="0.2">
      <c r="A696" s="11">
        <v>673</v>
      </c>
      <c r="D696" s="13" t="e">
        <f>VLOOKUP(C696,'Nhân viên'!$B$5:$C$48,2,0)</f>
        <v>#N/A</v>
      </c>
      <c r="G696" s="13"/>
      <c r="H696" s="13"/>
      <c r="I696" s="13"/>
      <c r="L696" s="13" t="e">
        <f>VLOOKUP(J696,'Hàng hóa'!$C$5:$D$50,2,0)</f>
        <v>#N/A</v>
      </c>
      <c r="M696" s="17" t="e">
        <f>VLOOKUP(J696,'Hàng hóa'!$C$5:$H$22,6,0)</f>
        <v>#N/A</v>
      </c>
      <c r="N696" s="17" t="e">
        <f t="shared" si="24"/>
        <v>#N/A</v>
      </c>
      <c r="O696" s="22"/>
      <c r="P696" s="17" t="e">
        <f t="shared" si="25"/>
        <v>#N/A</v>
      </c>
      <c r="Q696" s="13" t="e">
        <f>VLOOKUP(I696,'[1]Nhân viên'!$E$20:$F$41,2,0)</f>
        <v>#N/A</v>
      </c>
    </row>
    <row r="697" spans="1:17" x14ac:dyDescent="0.2">
      <c r="A697" s="11">
        <v>674</v>
      </c>
      <c r="D697" s="13" t="e">
        <f>VLOOKUP(C697,'Nhân viên'!$B$5:$C$48,2,0)</f>
        <v>#N/A</v>
      </c>
      <c r="G697" s="13"/>
      <c r="H697" s="13"/>
      <c r="I697" s="13"/>
      <c r="L697" s="13" t="e">
        <f>VLOOKUP(J697,'Hàng hóa'!$C$5:$D$50,2,0)</f>
        <v>#N/A</v>
      </c>
      <c r="M697" s="17" t="e">
        <f>VLOOKUP(J697,'Hàng hóa'!$C$5:$H$22,6,0)</f>
        <v>#N/A</v>
      </c>
      <c r="N697" s="17" t="e">
        <f t="shared" si="24"/>
        <v>#N/A</v>
      </c>
      <c r="O697" s="22"/>
      <c r="P697" s="17" t="e">
        <f t="shared" si="25"/>
        <v>#N/A</v>
      </c>
      <c r="Q697" s="13" t="e">
        <f>VLOOKUP(I697,'[1]Nhân viên'!$E$20:$F$41,2,0)</f>
        <v>#N/A</v>
      </c>
    </row>
    <row r="698" spans="1:17" x14ac:dyDescent="0.2">
      <c r="A698" s="11">
        <v>675</v>
      </c>
      <c r="D698" s="13" t="e">
        <f>VLOOKUP(C698,'Nhân viên'!$B$5:$C$48,2,0)</f>
        <v>#N/A</v>
      </c>
      <c r="G698" s="13"/>
      <c r="H698" s="13"/>
      <c r="I698" s="13"/>
      <c r="L698" s="13" t="e">
        <f>VLOOKUP(J698,'Hàng hóa'!$C$5:$D$50,2,0)</f>
        <v>#N/A</v>
      </c>
      <c r="M698" s="17" t="e">
        <f>VLOOKUP(J698,'Hàng hóa'!$C$5:$H$22,6,0)</f>
        <v>#N/A</v>
      </c>
      <c r="N698" s="17" t="e">
        <f t="shared" si="24"/>
        <v>#N/A</v>
      </c>
      <c r="O698" s="22"/>
      <c r="P698" s="17" t="e">
        <f t="shared" si="25"/>
        <v>#N/A</v>
      </c>
      <c r="Q698" s="13" t="e">
        <f>VLOOKUP(I698,'[1]Nhân viên'!$E$20:$F$41,2,0)</f>
        <v>#N/A</v>
      </c>
    </row>
    <row r="699" spans="1:17" x14ac:dyDescent="0.2">
      <c r="A699" s="11">
        <v>676</v>
      </c>
      <c r="D699" s="13" t="e">
        <f>VLOOKUP(C699,'Nhân viên'!$B$5:$C$48,2,0)</f>
        <v>#N/A</v>
      </c>
      <c r="G699" s="13"/>
      <c r="H699" s="13"/>
      <c r="I699" s="13"/>
      <c r="L699" s="13" t="e">
        <f>VLOOKUP(J699,'Hàng hóa'!$C$5:$D$50,2,0)</f>
        <v>#N/A</v>
      </c>
      <c r="M699" s="17" t="e">
        <f>VLOOKUP(J699,'Hàng hóa'!$C$5:$H$22,6,0)</f>
        <v>#N/A</v>
      </c>
      <c r="N699" s="17" t="e">
        <f t="shared" si="24"/>
        <v>#N/A</v>
      </c>
      <c r="O699" s="22"/>
      <c r="P699" s="17" t="e">
        <f t="shared" si="25"/>
        <v>#N/A</v>
      </c>
      <c r="Q699" s="13" t="e">
        <f>VLOOKUP(I699,'[1]Nhân viên'!$E$20:$F$41,2,0)</f>
        <v>#N/A</v>
      </c>
    </row>
    <row r="700" spans="1:17" x14ac:dyDescent="0.2">
      <c r="A700" s="11">
        <v>677</v>
      </c>
      <c r="D700" s="13" t="e">
        <f>VLOOKUP(C700,'Nhân viên'!$B$5:$C$48,2,0)</f>
        <v>#N/A</v>
      </c>
      <c r="G700" s="13"/>
      <c r="H700" s="13"/>
      <c r="I700" s="13"/>
      <c r="L700" s="13" t="e">
        <f>VLOOKUP(J700,'Hàng hóa'!$C$5:$D$50,2,0)</f>
        <v>#N/A</v>
      </c>
      <c r="M700" s="17" t="e">
        <f>VLOOKUP(J700,'Hàng hóa'!$C$5:$H$22,6,0)</f>
        <v>#N/A</v>
      </c>
      <c r="N700" s="17" t="e">
        <f t="shared" si="24"/>
        <v>#N/A</v>
      </c>
      <c r="O700" s="22"/>
      <c r="P700" s="17" t="e">
        <f t="shared" si="25"/>
        <v>#N/A</v>
      </c>
      <c r="Q700" s="13" t="e">
        <f>VLOOKUP(I700,'[1]Nhân viên'!$E$20:$F$41,2,0)</f>
        <v>#N/A</v>
      </c>
    </row>
    <row r="701" spans="1:17" x14ac:dyDescent="0.2">
      <c r="A701" s="11">
        <v>678</v>
      </c>
      <c r="D701" s="13" t="e">
        <f>VLOOKUP(C701,'Nhân viên'!$B$5:$C$48,2,0)</f>
        <v>#N/A</v>
      </c>
      <c r="G701" s="13"/>
      <c r="H701" s="13"/>
      <c r="I701" s="13"/>
      <c r="L701" s="13" t="e">
        <f>VLOOKUP(J701,'Hàng hóa'!$C$5:$D$50,2,0)</f>
        <v>#N/A</v>
      </c>
      <c r="M701" s="17" t="e">
        <f>VLOOKUP(J701,'Hàng hóa'!$C$5:$H$22,6,0)</f>
        <v>#N/A</v>
      </c>
      <c r="N701" s="17" t="e">
        <f t="shared" si="24"/>
        <v>#N/A</v>
      </c>
      <c r="O701" s="22"/>
      <c r="P701" s="17" t="e">
        <f t="shared" si="25"/>
        <v>#N/A</v>
      </c>
      <c r="Q701" s="13" t="e">
        <f>VLOOKUP(I701,'[1]Nhân viên'!$E$20:$F$41,2,0)</f>
        <v>#N/A</v>
      </c>
    </row>
    <row r="702" spans="1:17" x14ac:dyDescent="0.2">
      <c r="A702" s="11">
        <v>679</v>
      </c>
      <c r="D702" s="13" t="e">
        <f>VLOOKUP(C702,'Nhân viên'!$B$5:$C$48,2,0)</f>
        <v>#N/A</v>
      </c>
      <c r="G702" s="13"/>
      <c r="H702" s="13"/>
      <c r="I702" s="13"/>
      <c r="L702" s="13" t="e">
        <f>VLOOKUP(J702,'Hàng hóa'!$C$5:$D$50,2,0)</f>
        <v>#N/A</v>
      </c>
      <c r="M702" s="17" t="e">
        <f>VLOOKUP(J702,'Hàng hóa'!$C$5:$H$22,6,0)</f>
        <v>#N/A</v>
      </c>
      <c r="N702" s="17" t="e">
        <f t="shared" si="24"/>
        <v>#N/A</v>
      </c>
      <c r="O702" s="22"/>
      <c r="P702" s="17" t="e">
        <f t="shared" si="25"/>
        <v>#N/A</v>
      </c>
      <c r="Q702" s="13" t="e">
        <f>VLOOKUP(I702,'[1]Nhân viên'!$E$20:$F$41,2,0)</f>
        <v>#N/A</v>
      </c>
    </row>
    <row r="703" spans="1:17" x14ac:dyDescent="0.2">
      <c r="A703" s="11">
        <v>680</v>
      </c>
      <c r="D703" s="13" t="e">
        <f>VLOOKUP(C703,'Nhân viên'!$B$5:$C$48,2,0)</f>
        <v>#N/A</v>
      </c>
      <c r="G703" s="13"/>
      <c r="H703" s="13"/>
      <c r="I703" s="13"/>
      <c r="L703" s="13" t="e">
        <f>VLOOKUP(J703,'Hàng hóa'!$C$5:$D$50,2,0)</f>
        <v>#N/A</v>
      </c>
      <c r="M703" s="17" t="e">
        <f>VLOOKUP(J703,'Hàng hóa'!$C$5:$H$22,6,0)</f>
        <v>#N/A</v>
      </c>
      <c r="N703" s="17" t="e">
        <f t="shared" si="24"/>
        <v>#N/A</v>
      </c>
      <c r="O703" s="22"/>
      <c r="P703" s="17" t="e">
        <f t="shared" si="25"/>
        <v>#N/A</v>
      </c>
      <c r="Q703" s="13" t="e">
        <f>VLOOKUP(I703,'[1]Nhân viên'!$E$20:$F$41,2,0)</f>
        <v>#N/A</v>
      </c>
    </row>
    <row r="704" spans="1:17" x14ac:dyDescent="0.2">
      <c r="A704" s="11">
        <v>681</v>
      </c>
      <c r="D704" s="13" t="e">
        <f>VLOOKUP(C704,'Nhân viên'!$B$5:$C$48,2,0)</f>
        <v>#N/A</v>
      </c>
      <c r="G704" s="13"/>
      <c r="H704" s="13"/>
      <c r="I704" s="13"/>
      <c r="L704" s="13" t="e">
        <f>VLOOKUP(J704,'Hàng hóa'!$C$5:$D$50,2,0)</f>
        <v>#N/A</v>
      </c>
      <c r="M704" s="17" t="e">
        <f>VLOOKUP(J704,'Hàng hóa'!$C$5:$H$22,6,0)</f>
        <v>#N/A</v>
      </c>
      <c r="N704" s="17" t="e">
        <f t="shared" si="24"/>
        <v>#N/A</v>
      </c>
      <c r="O704" s="22"/>
      <c r="P704" s="17" t="e">
        <f t="shared" si="25"/>
        <v>#N/A</v>
      </c>
      <c r="Q704" s="13" t="e">
        <f>VLOOKUP(I704,'[1]Nhân viên'!$E$20:$F$41,2,0)</f>
        <v>#N/A</v>
      </c>
    </row>
    <row r="705" spans="1:17" x14ac:dyDescent="0.2">
      <c r="A705" s="11">
        <v>682</v>
      </c>
      <c r="D705" s="13" t="e">
        <f>VLOOKUP(C705,'Nhân viên'!$B$5:$C$48,2,0)</f>
        <v>#N/A</v>
      </c>
      <c r="G705" s="13"/>
      <c r="H705" s="13"/>
      <c r="I705" s="13"/>
      <c r="L705" s="13" t="e">
        <f>VLOOKUP(J705,'Hàng hóa'!$C$5:$D$50,2,0)</f>
        <v>#N/A</v>
      </c>
      <c r="M705" s="17" t="e">
        <f>VLOOKUP(J705,'Hàng hóa'!$C$5:$H$22,6,0)</f>
        <v>#N/A</v>
      </c>
      <c r="N705" s="17" t="e">
        <f t="shared" si="24"/>
        <v>#N/A</v>
      </c>
      <c r="O705" s="22"/>
      <c r="P705" s="17" t="e">
        <f t="shared" si="25"/>
        <v>#N/A</v>
      </c>
      <c r="Q705" s="13" t="e">
        <f>VLOOKUP(I705,'[1]Nhân viên'!$E$20:$F$41,2,0)</f>
        <v>#N/A</v>
      </c>
    </row>
    <row r="706" spans="1:17" x14ac:dyDescent="0.2">
      <c r="A706" s="11">
        <v>683</v>
      </c>
      <c r="D706" s="13" t="e">
        <f>VLOOKUP(C706,'Nhân viên'!$B$5:$C$48,2,0)</f>
        <v>#N/A</v>
      </c>
      <c r="G706" s="13"/>
      <c r="H706" s="13"/>
      <c r="I706" s="13"/>
      <c r="L706" s="13" t="e">
        <f>VLOOKUP(J706,'Hàng hóa'!$C$5:$D$50,2,0)</f>
        <v>#N/A</v>
      </c>
      <c r="M706" s="17" t="e">
        <f>VLOOKUP(J706,'Hàng hóa'!$C$5:$H$22,6,0)</f>
        <v>#N/A</v>
      </c>
      <c r="N706" s="17" t="e">
        <f t="shared" si="24"/>
        <v>#N/A</v>
      </c>
      <c r="O706" s="22"/>
      <c r="P706" s="17" t="e">
        <f t="shared" si="25"/>
        <v>#N/A</v>
      </c>
      <c r="Q706" s="13" t="e">
        <f>VLOOKUP(I706,'[1]Nhân viên'!$E$20:$F$41,2,0)</f>
        <v>#N/A</v>
      </c>
    </row>
    <row r="707" spans="1:17" x14ac:dyDescent="0.2">
      <c r="A707" s="11">
        <v>684</v>
      </c>
      <c r="D707" s="13" t="e">
        <f>VLOOKUP(C707,'Nhân viên'!$B$5:$C$48,2,0)</f>
        <v>#N/A</v>
      </c>
      <c r="G707" s="13"/>
      <c r="H707" s="13"/>
      <c r="I707" s="13"/>
      <c r="L707" s="13" t="e">
        <f>VLOOKUP(J707,'Hàng hóa'!$C$5:$D$50,2,0)</f>
        <v>#N/A</v>
      </c>
      <c r="M707" s="17" t="e">
        <f>VLOOKUP(J707,'Hàng hóa'!$C$5:$H$22,6,0)</f>
        <v>#N/A</v>
      </c>
      <c r="N707" s="17" t="e">
        <f t="shared" si="24"/>
        <v>#N/A</v>
      </c>
      <c r="O707" s="22"/>
      <c r="P707" s="17" t="e">
        <f t="shared" si="25"/>
        <v>#N/A</v>
      </c>
      <c r="Q707" s="13" t="e">
        <f>VLOOKUP(I707,'[1]Nhân viên'!$E$20:$F$41,2,0)</f>
        <v>#N/A</v>
      </c>
    </row>
    <row r="708" spans="1:17" x14ac:dyDescent="0.2">
      <c r="A708" s="11">
        <v>685</v>
      </c>
      <c r="D708" s="13" t="e">
        <f>VLOOKUP(C708,'Nhân viên'!$B$5:$C$48,2,0)</f>
        <v>#N/A</v>
      </c>
      <c r="G708" s="13"/>
      <c r="H708" s="13"/>
      <c r="I708" s="13"/>
      <c r="L708" s="13" t="e">
        <f>VLOOKUP(J708,'Hàng hóa'!$C$5:$D$50,2,0)</f>
        <v>#N/A</v>
      </c>
      <c r="M708" s="17" t="e">
        <f>VLOOKUP(J708,'Hàng hóa'!$C$5:$H$22,6,0)</f>
        <v>#N/A</v>
      </c>
      <c r="N708" s="17" t="e">
        <f t="shared" si="24"/>
        <v>#N/A</v>
      </c>
      <c r="O708" s="22"/>
      <c r="P708" s="17" t="e">
        <f t="shared" si="25"/>
        <v>#N/A</v>
      </c>
      <c r="Q708" s="13" t="e">
        <f>VLOOKUP(I708,'[1]Nhân viên'!$E$20:$F$41,2,0)</f>
        <v>#N/A</v>
      </c>
    </row>
    <row r="709" spans="1:17" x14ac:dyDescent="0.2">
      <c r="A709" s="11">
        <v>686</v>
      </c>
      <c r="D709" s="13" t="e">
        <f>VLOOKUP(C709,'Nhân viên'!$B$5:$C$48,2,0)</f>
        <v>#N/A</v>
      </c>
      <c r="G709" s="13"/>
      <c r="H709" s="13"/>
      <c r="I709" s="13"/>
      <c r="L709" s="13" t="e">
        <f>VLOOKUP(J709,'Hàng hóa'!$C$5:$D$50,2,0)</f>
        <v>#N/A</v>
      </c>
      <c r="M709" s="17" t="e">
        <f>VLOOKUP(J709,'Hàng hóa'!$C$5:$H$22,6,0)</f>
        <v>#N/A</v>
      </c>
      <c r="N709" s="17" t="e">
        <f t="shared" si="24"/>
        <v>#N/A</v>
      </c>
      <c r="O709" s="22"/>
      <c r="P709" s="17" t="e">
        <f t="shared" si="25"/>
        <v>#N/A</v>
      </c>
      <c r="Q709" s="13" t="e">
        <f>VLOOKUP(I709,'[1]Nhân viên'!$E$20:$F$41,2,0)</f>
        <v>#N/A</v>
      </c>
    </row>
    <row r="710" spans="1:17" x14ac:dyDescent="0.2">
      <c r="A710" s="11">
        <v>687</v>
      </c>
      <c r="D710" s="13" t="e">
        <f>VLOOKUP(C710,'Nhân viên'!$B$5:$C$48,2,0)</f>
        <v>#N/A</v>
      </c>
      <c r="G710" s="13"/>
      <c r="H710" s="13"/>
      <c r="I710" s="13"/>
      <c r="L710" s="13" t="e">
        <f>VLOOKUP(J710,'Hàng hóa'!$C$5:$D$50,2,0)</f>
        <v>#N/A</v>
      </c>
      <c r="M710" s="17" t="e">
        <f>VLOOKUP(J710,'Hàng hóa'!$C$5:$H$22,6,0)</f>
        <v>#N/A</v>
      </c>
      <c r="N710" s="17" t="e">
        <f t="shared" si="24"/>
        <v>#N/A</v>
      </c>
      <c r="O710" s="22"/>
      <c r="P710" s="17" t="e">
        <f t="shared" si="25"/>
        <v>#N/A</v>
      </c>
      <c r="Q710" s="13" t="e">
        <f>VLOOKUP(I710,'[1]Nhân viên'!$E$20:$F$41,2,0)</f>
        <v>#N/A</v>
      </c>
    </row>
    <row r="711" spans="1:17" x14ac:dyDescent="0.2">
      <c r="A711" s="11">
        <v>688</v>
      </c>
      <c r="D711" s="13" t="e">
        <f>VLOOKUP(C711,'Nhân viên'!$B$5:$C$48,2,0)</f>
        <v>#N/A</v>
      </c>
      <c r="G711" s="13"/>
      <c r="H711" s="13"/>
      <c r="I711" s="13"/>
      <c r="L711" s="13" t="e">
        <f>VLOOKUP(J711,'Hàng hóa'!$C$5:$D$50,2,0)</f>
        <v>#N/A</v>
      </c>
      <c r="M711" s="17" t="e">
        <f>VLOOKUP(J711,'Hàng hóa'!$C$5:$H$22,6,0)</f>
        <v>#N/A</v>
      </c>
      <c r="N711" s="17" t="e">
        <f t="shared" si="24"/>
        <v>#N/A</v>
      </c>
      <c r="O711" s="22"/>
      <c r="P711" s="17" t="e">
        <f t="shared" si="25"/>
        <v>#N/A</v>
      </c>
      <c r="Q711" s="13" t="e">
        <f>VLOOKUP(I711,'[1]Nhân viên'!$E$20:$F$41,2,0)</f>
        <v>#N/A</v>
      </c>
    </row>
    <row r="712" spans="1:17" x14ac:dyDescent="0.2">
      <c r="A712" s="11">
        <v>689</v>
      </c>
      <c r="D712" s="13" t="e">
        <f>VLOOKUP(C712,'Nhân viên'!$B$5:$C$48,2,0)</f>
        <v>#N/A</v>
      </c>
      <c r="G712" s="13"/>
      <c r="H712" s="13"/>
      <c r="I712" s="13"/>
      <c r="L712" s="13" t="e">
        <f>VLOOKUP(J712,'Hàng hóa'!$C$5:$D$50,2,0)</f>
        <v>#N/A</v>
      </c>
      <c r="M712" s="17" t="e">
        <f>VLOOKUP(J712,'Hàng hóa'!$C$5:$H$22,6,0)</f>
        <v>#N/A</v>
      </c>
      <c r="N712" s="17" t="e">
        <f t="shared" si="24"/>
        <v>#N/A</v>
      </c>
      <c r="O712" s="22"/>
      <c r="P712" s="17" t="e">
        <f t="shared" si="25"/>
        <v>#N/A</v>
      </c>
      <c r="Q712" s="13" t="e">
        <f>VLOOKUP(I712,'[1]Nhân viên'!$E$20:$F$41,2,0)</f>
        <v>#N/A</v>
      </c>
    </row>
    <row r="713" spans="1:17" x14ac:dyDescent="0.2">
      <c r="A713" s="11">
        <v>690</v>
      </c>
      <c r="D713" s="13" t="e">
        <f>VLOOKUP(C713,'Nhân viên'!$B$5:$C$48,2,0)</f>
        <v>#N/A</v>
      </c>
      <c r="G713" s="13"/>
      <c r="H713" s="13"/>
      <c r="I713" s="13"/>
      <c r="L713" s="13" t="e">
        <f>VLOOKUP(J713,'Hàng hóa'!$C$5:$D$50,2,0)</f>
        <v>#N/A</v>
      </c>
      <c r="M713" s="17" t="e">
        <f>VLOOKUP(J713,'Hàng hóa'!$C$5:$H$22,6,0)</f>
        <v>#N/A</v>
      </c>
      <c r="N713" s="17" t="e">
        <f t="shared" si="24"/>
        <v>#N/A</v>
      </c>
      <c r="O713" s="22"/>
      <c r="P713" s="17" t="e">
        <f t="shared" si="25"/>
        <v>#N/A</v>
      </c>
      <c r="Q713" s="13" t="e">
        <f>VLOOKUP(I713,'[1]Nhân viên'!$E$20:$F$41,2,0)</f>
        <v>#N/A</v>
      </c>
    </row>
    <row r="714" spans="1:17" x14ac:dyDescent="0.2">
      <c r="A714" s="11">
        <v>691</v>
      </c>
      <c r="D714" s="13" t="e">
        <f>VLOOKUP(C714,'Nhân viên'!$B$5:$C$48,2,0)</f>
        <v>#N/A</v>
      </c>
      <c r="G714" s="13"/>
      <c r="H714" s="13"/>
      <c r="I714" s="13"/>
      <c r="L714" s="13" t="e">
        <f>VLOOKUP(J714,'Hàng hóa'!$C$5:$D$50,2,0)</f>
        <v>#N/A</v>
      </c>
      <c r="M714" s="17" t="e">
        <f>VLOOKUP(J714,'Hàng hóa'!$C$5:$H$22,6,0)</f>
        <v>#N/A</v>
      </c>
      <c r="N714" s="17" t="e">
        <f t="shared" si="24"/>
        <v>#N/A</v>
      </c>
      <c r="O714" s="22"/>
      <c r="P714" s="17" t="e">
        <f t="shared" si="25"/>
        <v>#N/A</v>
      </c>
      <c r="Q714" s="13" t="e">
        <f>VLOOKUP(I714,'[1]Nhân viên'!$E$20:$F$41,2,0)</f>
        <v>#N/A</v>
      </c>
    </row>
    <row r="715" spans="1:17" x14ac:dyDescent="0.2">
      <c r="A715" s="11">
        <v>692</v>
      </c>
      <c r="D715" s="13" t="e">
        <f>VLOOKUP(C715,'Nhân viên'!$B$5:$C$48,2,0)</f>
        <v>#N/A</v>
      </c>
      <c r="G715" s="13"/>
      <c r="H715" s="13"/>
      <c r="I715" s="13"/>
      <c r="L715" s="13" t="e">
        <f>VLOOKUP(J715,'Hàng hóa'!$C$5:$D$50,2,0)</f>
        <v>#N/A</v>
      </c>
      <c r="M715" s="17" t="e">
        <f>VLOOKUP(J715,'Hàng hóa'!$C$5:$H$22,6,0)</f>
        <v>#N/A</v>
      </c>
      <c r="N715" s="17" t="e">
        <f t="shared" si="24"/>
        <v>#N/A</v>
      </c>
      <c r="O715" s="22"/>
      <c r="P715" s="17" t="e">
        <f t="shared" si="25"/>
        <v>#N/A</v>
      </c>
      <c r="Q715" s="13" t="e">
        <f>VLOOKUP(I715,'[1]Nhân viên'!$E$20:$F$41,2,0)</f>
        <v>#N/A</v>
      </c>
    </row>
    <row r="716" spans="1:17" x14ac:dyDescent="0.2">
      <c r="A716" s="11">
        <v>693</v>
      </c>
      <c r="D716" s="13" t="e">
        <f>VLOOKUP(C716,'Nhân viên'!$B$5:$C$48,2,0)</f>
        <v>#N/A</v>
      </c>
      <c r="G716" s="13"/>
      <c r="H716" s="13"/>
      <c r="I716" s="13"/>
      <c r="L716" s="13" t="e">
        <f>VLOOKUP(J716,'Hàng hóa'!$C$5:$D$50,2,0)</f>
        <v>#N/A</v>
      </c>
      <c r="M716" s="17" t="e">
        <f>VLOOKUP(J716,'Hàng hóa'!$C$5:$H$22,6,0)</f>
        <v>#N/A</v>
      </c>
      <c r="N716" s="17" t="e">
        <f t="shared" si="24"/>
        <v>#N/A</v>
      </c>
      <c r="O716" s="22"/>
      <c r="P716" s="17" t="e">
        <f t="shared" si="25"/>
        <v>#N/A</v>
      </c>
      <c r="Q716" s="13" t="e">
        <f>VLOOKUP(I716,'[1]Nhân viên'!$E$20:$F$41,2,0)</f>
        <v>#N/A</v>
      </c>
    </row>
    <row r="717" spans="1:17" x14ac:dyDescent="0.2">
      <c r="A717" s="11">
        <v>694</v>
      </c>
      <c r="D717" s="13" t="e">
        <f>VLOOKUP(C717,'Nhân viên'!$B$5:$C$48,2,0)</f>
        <v>#N/A</v>
      </c>
      <c r="G717" s="13"/>
      <c r="H717" s="13"/>
      <c r="I717" s="13"/>
      <c r="L717" s="13" t="e">
        <f>VLOOKUP(J717,'Hàng hóa'!$C$5:$D$50,2,0)</f>
        <v>#N/A</v>
      </c>
      <c r="M717" s="17" t="e">
        <f>VLOOKUP(J717,'Hàng hóa'!$C$5:$H$22,6,0)</f>
        <v>#N/A</v>
      </c>
      <c r="N717" s="17" t="e">
        <f t="shared" si="24"/>
        <v>#N/A</v>
      </c>
      <c r="O717" s="22"/>
      <c r="P717" s="17" t="e">
        <f t="shared" si="25"/>
        <v>#N/A</v>
      </c>
      <c r="Q717" s="13" t="e">
        <f>VLOOKUP(I717,'[1]Nhân viên'!$E$20:$F$41,2,0)</f>
        <v>#N/A</v>
      </c>
    </row>
    <row r="718" spans="1:17" x14ac:dyDescent="0.2">
      <c r="A718" s="11">
        <v>695</v>
      </c>
      <c r="D718" s="13" t="e">
        <f>VLOOKUP(C718,'Nhân viên'!$B$5:$C$48,2,0)</f>
        <v>#N/A</v>
      </c>
      <c r="G718" s="13"/>
      <c r="H718" s="13"/>
      <c r="I718" s="13"/>
      <c r="L718" s="13" t="e">
        <f>VLOOKUP(J718,'Hàng hóa'!$C$5:$D$50,2,0)</f>
        <v>#N/A</v>
      </c>
      <c r="M718" s="17" t="e">
        <f>VLOOKUP(J718,'Hàng hóa'!$C$5:$H$22,6,0)</f>
        <v>#N/A</v>
      </c>
      <c r="N718" s="17" t="e">
        <f t="shared" si="24"/>
        <v>#N/A</v>
      </c>
      <c r="O718" s="22"/>
      <c r="P718" s="17" t="e">
        <f t="shared" si="25"/>
        <v>#N/A</v>
      </c>
      <c r="Q718" s="13" t="e">
        <f>VLOOKUP(I718,'[1]Nhân viên'!$E$20:$F$41,2,0)</f>
        <v>#N/A</v>
      </c>
    </row>
    <row r="719" spans="1:17" x14ac:dyDescent="0.2">
      <c r="A719" s="11">
        <v>696</v>
      </c>
      <c r="D719" s="13" t="e">
        <f>VLOOKUP(C719,'Nhân viên'!$B$5:$C$48,2,0)</f>
        <v>#N/A</v>
      </c>
      <c r="G719" s="13"/>
      <c r="H719" s="13"/>
      <c r="I719" s="13"/>
      <c r="L719" s="13" t="e">
        <f>VLOOKUP(J719,'Hàng hóa'!$C$5:$D$50,2,0)</f>
        <v>#N/A</v>
      </c>
      <c r="M719" s="17" t="e">
        <f>VLOOKUP(J719,'Hàng hóa'!$C$5:$H$22,6,0)</f>
        <v>#N/A</v>
      </c>
      <c r="N719" s="17" t="e">
        <f t="shared" si="24"/>
        <v>#N/A</v>
      </c>
      <c r="O719" s="22"/>
      <c r="P719" s="17" t="e">
        <f t="shared" si="25"/>
        <v>#N/A</v>
      </c>
      <c r="Q719" s="13" t="e">
        <f>VLOOKUP(I719,'[1]Nhân viên'!$E$20:$F$41,2,0)</f>
        <v>#N/A</v>
      </c>
    </row>
    <row r="720" spans="1:17" x14ac:dyDescent="0.2">
      <c r="A720" s="11">
        <v>697</v>
      </c>
      <c r="D720" s="13" t="e">
        <f>VLOOKUP(C720,'Nhân viên'!$B$5:$C$48,2,0)</f>
        <v>#N/A</v>
      </c>
      <c r="G720" s="13"/>
      <c r="H720" s="13"/>
      <c r="I720" s="13"/>
      <c r="L720" s="13" t="e">
        <f>VLOOKUP(J720,'Hàng hóa'!$C$5:$D$50,2,0)</f>
        <v>#N/A</v>
      </c>
      <c r="M720" s="17" t="e">
        <f>VLOOKUP(J720,'Hàng hóa'!$C$5:$H$22,6,0)</f>
        <v>#N/A</v>
      </c>
      <c r="N720" s="17" t="e">
        <f t="shared" si="24"/>
        <v>#N/A</v>
      </c>
      <c r="O720" s="22"/>
      <c r="P720" s="17" t="e">
        <f t="shared" si="25"/>
        <v>#N/A</v>
      </c>
      <c r="Q720" s="13" t="e">
        <f>VLOOKUP(I720,'[1]Nhân viên'!$E$20:$F$41,2,0)</f>
        <v>#N/A</v>
      </c>
    </row>
    <row r="721" spans="1:17" x14ac:dyDescent="0.2">
      <c r="A721" s="11">
        <v>698</v>
      </c>
      <c r="D721" s="13" t="e">
        <f>VLOOKUP(C721,'Nhân viên'!$B$5:$C$48,2,0)</f>
        <v>#N/A</v>
      </c>
      <c r="G721" s="13"/>
      <c r="H721" s="13"/>
      <c r="I721" s="13"/>
      <c r="L721" s="13" t="e">
        <f>VLOOKUP(J721,'Hàng hóa'!$C$5:$D$50,2,0)</f>
        <v>#N/A</v>
      </c>
      <c r="M721" s="17" t="e">
        <f>VLOOKUP(J721,'Hàng hóa'!$C$5:$H$22,6,0)</f>
        <v>#N/A</v>
      </c>
      <c r="N721" s="17" t="e">
        <f t="shared" si="24"/>
        <v>#N/A</v>
      </c>
      <c r="O721" s="22"/>
      <c r="P721" s="17" t="e">
        <f t="shared" si="25"/>
        <v>#N/A</v>
      </c>
      <c r="Q721" s="13" t="e">
        <f>VLOOKUP(I721,'[1]Nhân viên'!$E$20:$F$41,2,0)</f>
        <v>#N/A</v>
      </c>
    </row>
    <row r="722" spans="1:17" x14ac:dyDescent="0.2">
      <c r="A722" s="11">
        <v>699</v>
      </c>
      <c r="D722" s="13" t="e">
        <f>VLOOKUP(C722,'Nhân viên'!$B$5:$C$48,2,0)</f>
        <v>#N/A</v>
      </c>
      <c r="G722" s="13"/>
      <c r="H722" s="13"/>
      <c r="I722" s="13"/>
      <c r="L722" s="13" t="e">
        <f>VLOOKUP(J722,'Hàng hóa'!$C$5:$D$50,2,0)</f>
        <v>#N/A</v>
      </c>
      <c r="M722" s="17" t="e">
        <f>VLOOKUP(J722,'Hàng hóa'!$C$5:$H$22,6,0)</f>
        <v>#N/A</v>
      </c>
      <c r="N722" s="17" t="e">
        <f t="shared" si="24"/>
        <v>#N/A</v>
      </c>
      <c r="O722" s="22"/>
      <c r="P722" s="17" t="e">
        <f t="shared" si="25"/>
        <v>#N/A</v>
      </c>
      <c r="Q722" s="13" t="e">
        <f>VLOOKUP(I722,'[1]Nhân viên'!$E$20:$F$41,2,0)</f>
        <v>#N/A</v>
      </c>
    </row>
    <row r="723" spans="1:17" x14ac:dyDescent="0.2">
      <c r="A723" s="11">
        <v>700</v>
      </c>
      <c r="D723" s="13" t="e">
        <f>VLOOKUP(C723,'Nhân viên'!$B$5:$C$48,2,0)</f>
        <v>#N/A</v>
      </c>
      <c r="G723" s="13"/>
      <c r="H723" s="13"/>
      <c r="I723" s="13"/>
      <c r="L723" s="13" t="e">
        <f>VLOOKUP(J723,'Hàng hóa'!$C$5:$D$50,2,0)</f>
        <v>#N/A</v>
      </c>
      <c r="M723" s="17" t="e">
        <f>VLOOKUP(J723,'Hàng hóa'!$C$5:$H$22,6,0)</f>
        <v>#N/A</v>
      </c>
      <c r="N723" s="17" t="e">
        <f t="shared" si="24"/>
        <v>#N/A</v>
      </c>
      <c r="O723" s="22"/>
      <c r="P723" s="17" t="e">
        <f t="shared" si="25"/>
        <v>#N/A</v>
      </c>
      <c r="Q723" s="13" t="e">
        <f>VLOOKUP(I723,'[1]Nhân viên'!$E$20:$F$41,2,0)</f>
        <v>#N/A</v>
      </c>
    </row>
    <row r="724" spans="1:17" x14ac:dyDescent="0.2">
      <c r="A724" s="11">
        <v>701</v>
      </c>
      <c r="D724" s="13" t="e">
        <f>VLOOKUP(C724,'Nhân viên'!$B$5:$C$48,2,0)</f>
        <v>#N/A</v>
      </c>
      <c r="G724" s="13"/>
      <c r="H724" s="13"/>
      <c r="I724" s="13"/>
      <c r="L724" s="13" t="e">
        <f>VLOOKUP(J724,'Hàng hóa'!$C$5:$D$50,2,0)</f>
        <v>#N/A</v>
      </c>
      <c r="M724" s="17" t="e">
        <f>VLOOKUP(J724,'Hàng hóa'!$C$5:$H$22,6,0)</f>
        <v>#N/A</v>
      </c>
      <c r="N724" s="17" t="e">
        <f t="shared" si="24"/>
        <v>#N/A</v>
      </c>
      <c r="O724" s="22"/>
      <c r="P724" s="17" t="e">
        <f t="shared" si="25"/>
        <v>#N/A</v>
      </c>
      <c r="Q724" s="13" t="e">
        <f>VLOOKUP(I724,'[1]Nhân viên'!$E$20:$F$41,2,0)</f>
        <v>#N/A</v>
      </c>
    </row>
    <row r="725" spans="1:17" x14ac:dyDescent="0.2">
      <c r="A725" s="11">
        <v>702</v>
      </c>
      <c r="D725" s="13" t="e">
        <f>VLOOKUP(C725,'Nhân viên'!$B$5:$C$48,2,0)</f>
        <v>#N/A</v>
      </c>
      <c r="G725" s="13"/>
      <c r="H725" s="13"/>
      <c r="I725" s="13"/>
      <c r="L725" s="13" t="e">
        <f>VLOOKUP(J725,'Hàng hóa'!$C$5:$D$50,2,0)</f>
        <v>#N/A</v>
      </c>
      <c r="M725" s="17" t="e">
        <f>VLOOKUP(J725,'Hàng hóa'!$C$5:$H$22,6,0)</f>
        <v>#N/A</v>
      </c>
      <c r="N725" s="17" t="e">
        <f t="shared" si="24"/>
        <v>#N/A</v>
      </c>
      <c r="O725" s="22"/>
      <c r="P725" s="17" t="e">
        <f t="shared" si="25"/>
        <v>#N/A</v>
      </c>
      <c r="Q725" s="13" t="e">
        <f>VLOOKUP(I725,'[1]Nhân viên'!$E$20:$F$41,2,0)</f>
        <v>#N/A</v>
      </c>
    </row>
    <row r="726" spans="1:17" x14ac:dyDescent="0.2">
      <c r="A726" s="11">
        <v>703</v>
      </c>
      <c r="D726" s="13" t="e">
        <f>VLOOKUP(C726,'Nhân viên'!$B$5:$C$48,2,0)</f>
        <v>#N/A</v>
      </c>
      <c r="G726" s="13"/>
      <c r="H726" s="13"/>
      <c r="I726" s="13"/>
      <c r="L726" s="13" t="e">
        <f>VLOOKUP(J726,'Hàng hóa'!$C$5:$D$50,2,0)</f>
        <v>#N/A</v>
      </c>
      <c r="M726" s="17" t="e">
        <f>VLOOKUP(J726,'Hàng hóa'!$C$5:$H$22,6,0)</f>
        <v>#N/A</v>
      </c>
      <c r="N726" s="17" t="e">
        <f t="shared" si="24"/>
        <v>#N/A</v>
      </c>
      <c r="O726" s="22"/>
      <c r="P726" s="17" t="e">
        <f t="shared" si="25"/>
        <v>#N/A</v>
      </c>
      <c r="Q726" s="13" t="e">
        <f>VLOOKUP(I726,'[1]Nhân viên'!$E$20:$F$41,2,0)</f>
        <v>#N/A</v>
      </c>
    </row>
    <row r="727" spans="1:17" x14ac:dyDescent="0.2">
      <c r="A727" s="11">
        <v>704</v>
      </c>
      <c r="D727" s="13" t="e">
        <f>VLOOKUP(C727,'Nhân viên'!$B$5:$C$48,2,0)</f>
        <v>#N/A</v>
      </c>
      <c r="G727" s="13"/>
      <c r="H727" s="13"/>
      <c r="I727" s="13"/>
      <c r="L727" s="13" t="e">
        <f>VLOOKUP(J727,'Hàng hóa'!$C$5:$D$50,2,0)</f>
        <v>#N/A</v>
      </c>
      <c r="M727" s="17" t="e">
        <f>VLOOKUP(J727,'Hàng hóa'!$C$5:$H$22,6,0)</f>
        <v>#N/A</v>
      </c>
      <c r="N727" s="17" t="e">
        <f t="shared" si="24"/>
        <v>#N/A</v>
      </c>
      <c r="O727" s="22"/>
      <c r="P727" s="17" t="e">
        <f t="shared" si="25"/>
        <v>#N/A</v>
      </c>
      <c r="Q727" s="13" t="e">
        <f>VLOOKUP(I727,'[1]Nhân viên'!$E$20:$F$41,2,0)</f>
        <v>#N/A</v>
      </c>
    </row>
    <row r="728" spans="1:17" x14ac:dyDescent="0.2">
      <c r="A728" s="11">
        <v>705</v>
      </c>
      <c r="D728" s="13" t="e">
        <f>VLOOKUP(C728,'Nhân viên'!$B$5:$C$48,2,0)</f>
        <v>#N/A</v>
      </c>
      <c r="G728" s="13"/>
      <c r="H728" s="13"/>
      <c r="I728" s="13"/>
      <c r="L728" s="13" t="e">
        <f>VLOOKUP(J728,'Hàng hóa'!$C$5:$D$50,2,0)</f>
        <v>#N/A</v>
      </c>
      <c r="M728" s="17" t="e">
        <f>VLOOKUP(J728,'Hàng hóa'!$C$5:$H$22,6,0)</f>
        <v>#N/A</v>
      </c>
      <c r="N728" s="17" t="e">
        <f t="shared" si="24"/>
        <v>#N/A</v>
      </c>
      <c r="O728" s="22"/>
      <c r="P728" s="17" t="e">
        <f t="shared" si="25"/>
        <v>#N/A</v>
      </c>
      <c r="Q728" s="13" t="e">
        <f>VLOOKUP(I728,'[1]Nhân viên'!$E$20:$F$41,2,0)</f>
        <v>#N/A</v>
      </c>
    </row>
    <row r="729" spans="1:17" x14ac:dyDescent="0.2">
      <c r="A729" s="11">
        <v>706</v>
      </c>
      <c r="D729" s="13" t="e">
        <f>VLOOKUP(C729,'Nhân viên'!$B$5:$C$48,2,0)</f>
        <v>#N/A</v>
      </c>
      <c r="G729" s="13"/>
      <c r="H729" s="13"/>
      <c r="I729" s="13"/>
      <c r="L729" s="13" t="e">
        <f>VLOOKUP(J729,'Hàng hóa'!$C$5:$D$50,2,0)</f>
        <v>#N/A</v>
      </c>
      <c r="M729" s="17" t="e">
        <f>VLOOKUP(J729,'Hàng hóa'!$C$5:$H$22,6,0)</f>
        <v>#N/A</v>
      </c>
      <c r="N729" s="17" t="e">
        <f t="shared" si="24"/>
        <v>#N/A</v>
      </c>
      <c r="O729" s="22"/>
      <c r="P729" s="17" t="e">
        <f t="shared" si="25"/>
        <v>#N/A</v>
      </c>
      <c r="Q729" s="13" t="e">
        <f>VLOOKUP(I729,'[1]Nhân viên'!$E$20:$F$41,2,0)</f>
        <v>#N/A</v>
      </c>
    </row>
    <row r="730" spans="1:17" x14ac:dyDescent="0.2">
      <c r="A730" s="11">
        <v>707</v>
      </c>
      <c r="D730" s="13" t="e">
        <f>VLOOKUP(C730,'Nhân viên'!$B$5:$C$48,2,0)</f>
        <v>#N/A</v>
      </c>
      <c r="G730" s="13"/>
      <c r="H730" s="13"/>
      <c r="I730" s="13"/>
      <c r="L730" s="13" t="e">
        <f>VLOOKUP(J730,'Hàng hóa'!$C$5:$D$50,2,0)</f>
        <v>#N/A</v>
      </c>
      <c r="M730" s="17" t="e">
        <f>VLOOKUP(J730,'Hàng hóa'!$C$5:$H$22,6,0)</f>
        <v>#N/A</v>
      </c>
      <c r="N730" s="17" t="e">
        <f t="shared" si="24"/>
        <v>#N/A</v>
      </c>
      <c r="O730" s="22"/>
      <c r="P730" s="17" t="e">
        <f t="shared" si="25"/>
        <v>#N/A</v>
      </c>
      <c r="Q730" s="13" t="e">
        <f>VLOOKUP(I730,'[1]Nhân viên'!$E$20:$F$41,2,0)</f>
        <v>#N/A</v>
      </c>
    </row>
    <row r="731" spans="1:17" x14ac:dyDescent="0.2">
      <c r="A731" s="11">
        <v>708</v>
      </c>
      <c r="D731" s="13" t="e">
        <f>VLOOKUP(C731,'Nhân viên'!$B$5:$C$48,2,0)</f>
        <v>#N/A</v>
      </c>
      <c r="G731" s="13"/>
      <c r="H731" s="13"/>
      <c r="I731" s="13"/>
      <c r="L731" s="13" t="e">
        <f>VLOOKUP(J731,'Hàng hóa'!$C$5:$D$50,2,0)</f>
        <v>#N/A</v>
      </c>
      <c r="M731" s="17" t="e">
        <f>VLOOKUP(J731,'Hàng hóa'!$C$5:$H$22,6,0)</f>
        <v>#N/A</v>
      </c>
      <c r="N731" s="17" t="e">
        <f t="shared" si="24"/>
        <v>#N/A</v>
      </c>
      <c r="O731" s="22"/>
      <c r="P731" s="17" t="e">
        <f t="shared" si="25"/>
        <v>#N/A</v>
      </c>
      <c r="Q731" s="13" t="e">
        <f>VLOOKUP(I731,'[1]Nhân viên'!$E$20:$F$41,2,0)</f>
        <v>#N/A</v>
      </c>
    </row>
    <row r="732" spans="1:17" x14ac:dyDescent="0.2">
      <c r="A732" s="11">
        <v>709</v>
      </c>
      <c r="D732" s="13" t="e">
        <f>VLOOKUP(C732,'Nhân viên'!$B$5:$C$48,2,0)</f>
        <v>#N/A</v>
      </c>
      <c r="G732" s="13"/>
      <c r="H732" s="13"/>
      <c r="I732" s="13"/>
      <c r="L732" s="13" t="e">
        <f>VLOOKUP(J732,'Hàng hóa'!$C$5:$D$50,2,0)</f>
        <v>#N/A</v>
      </c>
      <c r="M732" s="17" t="e">
        <f>VLOOKUP(J732,'Hàng hóa'!$C$5:$H$22,6,0)</f>
        <v>#N/A</v>
      </c>
      <c r="N732" s="17" t="e">
        <f t="shared" si="24"/>
        <v>#N/A</v>
      </c>
      <c r="O732" s="22"/>
      <c r="P732" s="17" t="e">
        <f t="shared" si="25"/>
        <v>#N/A</v>
      </c>
      <c r="Q732" s="13" t="e">
        <f>VLOOKUP(I732,'[1]Nhân viên'!$E$20:$F$41,2,0)</f>
        <v>#N/A</v>
      </c>
    </row>
    <row r="733" spans="1:17" x14ac:dyDescent="0.2">
      <c r="A733" s="11">
        <v>710</v>
      </c>
      <c r="D733" s="13" t="e">
        <f>VLOOKUP(C733,'Nhân viên'!$B$5:$C$48,2,0)</f>
        <v>#N/A</v>
      </c>
      <c r="G733" s="13"/>
      <c r="H733" s="13"/>
      <c r="I733" s="13"/>
      <c r="L733" s="13" t="e">
        <f>VLOOKUP(J733,'Hàng hóa'!$C$5:$D$50,2,0)</f>
        <v>#N/A</v>
      </c>
      <c r="M733" s="17" t="e">
        <f>VLOOKUP(J733,'Hàng hóa'!$C$5:$H$22,6,0)</f>
        <v>#N/A</v>
      </c>
      <c r="N733" s="17" t="e">
        <f t="shared" si="24"/>
        <v>#N/A</v>
      </c>
      <c r="O733" s="22"/>
      <c r="P733" s="17" t="e">
        <f t="shared" si="25"/>
        <v>#N/A</v>
      </c>
      <c r="Q733" s="13" t="e">
        <f>VLOOKUP(I733,'[1]Nhân viên'!$E$20:$F$41,2,0)</f>
        <v>#N/A</v>
      </c>
    </row>
    <row r="734" spans="1:17" x14ac:dyDescent="0.2">
      <c r="A734" s="11">
        <v>711</v>
      </c>
      <c r="D734" s="13" t="e">
        <f>VLOOKUP(C734,'Nhân viên'!$B$5:$C$48,2,0)</f>
        <v>#N/A</v>
      </c>
      <c r="G734" s="13"/>
      <c r="H734" s="13"/>
      <c r="I734" s="13"/>
      <c r="L734" s="13" t="e">
        <f>VLOOKUP(J734,'Hàng hóa'!$C$5:$D$50,2,0)</f>
        <v>#N/A</v>
      </c>
      <c r="M734" s="17" t="e">
        <f>VLOOKUP(J734,'Hàng hóa'!$C$5:$H$22,6,0)</f>
        <v>#N/A</v>
      </c>
      <c r="N734" s="17" t="e">
        <f t="shared" ref="N734:N795" si="26">K734*M734</f>
        <v>#N/A</v>
      </c>
      <c r="O734" s="22"/>
      <c r="P734" s="17" t="e">
        <f t="shared" ref="P734:P795" si="27">N734*O734+N734</f>
        <v>#N/A</v>
      </c>
      <c r="Q734" s="13" t="e">
        <f>VLOOKUP(I734,'[1]Nhân viên'!$E$20:$F$41,2,0)</f>
        <v>#N/A</v>
      </c>
    </row>
    <row r="735" spans="1:17" x14ac:dyDescent="0.2">
      <c r="A735" s="11">
        <v>712</v>
      </c>
      <c r="D735" s="13" t="e">
        <f>VLOOKUP(C735,'Nhân viên'!$B$5:$C$48,2,0)</f>
        <v>#N/A</v>
      </c>
      <c r="G735" s="13"/>
      <c r="H735" s="13"/>
      <c r="I735" s="13"/>
      <c r="L735" s="13" t="e">
        <f>VLOOKUP(J735,'Hàng hóa'!$C$5:$D$50,2,0)</f>
        <v>#N/A</v>
      </c>
      <c r="M735" s="17" t="e">
        <f>VLOOKUP(J735,'Hàng hóa'!$C$5:$H$22,6,0)</f>
        <v>#N/A</v>
      </c>
      <c r="N735" s="17" t="e">
        <f t="shared" si="26"/>
        <v>#N/A</v>
      </c>
      <c r="O735" s="22"/>
      <c r="P735" s="17" t="e">
        <f t="shared" si="27"/>
        <v>#N/A</v>
      </c>
      <c r="Q735" s="13" t="e">
        <f>VLOOKUP(I735,'[1]Nhân viên'!$E$20:$F$41,2,0)</f>
        <v>#N/A</v>
      </c>
    </row>
    <row r="736" spans="1:17" x14ac:dyDescent="0.2">
      <c r="A736" s="11">
        <v>713</v>
      </c>
      <c r="D736" s="13" t="e">
        <f>VLOOKUP(C736,'Nhân viên'!$B$5:$C$48,2,0)</f>
        <v>#N/A</v>
      </c>
      <c r="G736" s="13"/>
      <c r="H736" s="13"/>
      <c r="I736" s="13"/>
      <c r="L736" s="13" t="e">
        <f>VLOOKUP(J736,'Hàng hóa'!$C$5:$D$50,2,0)</f>
        <v>#N/A</v>
      </c>
      <c r="M736" s="17" t="e">
        <f>VLOOKUP(J736,'Hàng hóa'!$C$5:$H$22,6,0)</f>
        <v>#N/A</v>
      </c>
      <c r="N736" s="17" t="e">
        <f t="shared" si="26"/>
        <v>#N/A</v>
      </c>
      <c r="O736" s="22"/>
      <c r="P736" s="17" t="e">
        <f t="shared" si="27"/>
        <v>#N/A</v>
      </c>
      <c r="Q736" s="13" t="e">
        <f>VLOOKUP(I736,'[1]Nhân viên'!$E$20:$F$41,2,0)</f>
        <v>#N/A</v>
      </c>
    </row>
    <row r="737" spans="1:17" x14ac:dyDescent="0.2">
      <c r="A737" s="11">
        <v>714</v>
      </c>
      <c r="D737" s="13" t="e">
        <f>VLOOKUP(C737,'Nhân viên'!$B$5:$C$48,2,0)</f>
        <v>#N/A</v>
      </c>
      <c r="G737" s="13"/>
      <c r="H737" s="13"/>
      <c r="I737" s="13"/>
      <c r="L737" s="13" t="e">
        <f>VLOOKUP(J737,'Hàng hóa'!$C$5:$D$50,2,0)</f>
        <v>#N/A</v>
      </c>
      <c r="M737" s="17" t="e">
        <f>VLOOKUP(J737,'Hàng hóa'!$C$5:$H$22,6,0)</f>
        <v>#N/A</v>
      </c>
      <c r="N737" s="17" t="e">
        <f t="shared" si="26"/>
        <v>#N/A</v>
      </c>
      <c r="O737" s="22"/>
      <c r="P737" s="17" t="e">
        <f t="shared" si="27"/>
        <v>#N/A</v>
      </c>
      <c r="Q737" s="13" t="e">
        <f>VLOOKUP(I737,'[1]Nhân viên'!$E$20:$F$41,2,0)</f>
        <v>#N/A</v>
      </c>
    </row>
    <row r="738" spans="1:17" x14ac:dyDescent="0.2">
      <c r="A738" s="11">
        <v>715</v>
      </c>
      <c r="D738" s="13" t="e">
        <f>VLOOKUP(C738,'Nhân viên'!$B$5:$C$48,2,0)</f>
        <v>#N/A</v>
      </c>
      <c r="G738" s="13"/>
      <c r="H738" s="13"/>
      <c r="I738" s="13"/>
      <c r="L738" s="13" t="e">
        <f>VLOOKUP(J738,'Hàng hóa'!$C$5:$D$50,2,0)</f>
        <v>#N/A</v>
      </c>
      <c r="M738" s="17" t="e">
        <f>VLOOKUP(J738,'Hàng hóa'!$C$5:$H$22,6,0)</f>
        <v>#N/A</v>
      </c>
      <c r="N738" s="17" t="e">
        <f t="shared" si="26"/>
        <v>#N/A</v>
      </c>
      <c r="O738" s="22"/>
      <c r="P738" s="17" t="e">
        <f t="shared" si="27"/>
        <v>#N/A</v>
      </c>
      <c r="Q738" s="13" t="e">
        <f>VLOOKUP(I738,'[1]Nhân viên'!$E$20:$F$41,2,0)</f>
        <v>#N/A</v>
      </c>
    </row>
    <row r="739" spans="1:17" x14ac:dyDescent="0.2">
      <c r="A739" s="11">
        <v>716</v>
      </c>
      <c r="D739" s="13" t="e">
        <f>VLOOKUP(C739,'Nhân viên'!$B$5:$C$48,2,0)</f>
        <v>#N/A</v>
      </c>
      <c r="G739" s="13"/>
      <c r="H739" s="13"/>
      <c r="I739" s="13"/>
      <c r="L739" s="13" t="e">
        <f>VLOOKUP(J739,'Hàng hóa'!$C$5:$D$50,2,0)</f>
        <v>#N/A</v>
      </c>
      <c r="M739" s="17" t="e">
        <f>VLOOKUP(J739,'Hàng hóa'!$C$5:$H$22,6,0)</f>
        <v>#N/A</v>
      </c>
      <c r="N739" s="17" t="e">
        <f t="shared" si="26"/>
        <v>#N/A</v>
      </c>
      <c r="O739" s="22"/>
      <c r="P739" s="17" t="e">
        <f t="shared" si="27"/>
        <v>#N/A</v>
      </c>
      <c r="Q739" s="13" t="e">
        <f>VLOOKUP(I739,'[1]Nhân viên'!$E$20:$F$41,2,0)</f>
        <v>#N/A</v>
      </c>
    </row>
    <row r="740" spans="1:17" x14ac:dyDescent="0.2">
      <c r="A740" s="11">
        <v>717</v>
      </c>
      <c r="D740" s="13" t="e">
        <f>VLOOKUP(C740,'Nhân viên'!$B$5:$C$48,2,0)</f>
        <v>#N/A</v>
      </c>
      <c r="G740" s="13"/>
      <c r="H740" s="13"/>
      <c r="I740" s="13"/>
      <c r="L740" s="13" t="e">
        <f>VLOOKUP(J740,'Hàng hóa'!$C$5:$D$50,2,0)</f>
        <v>#N/A</v>
      </c>
      <c r="M740" s="17" t="e">
        <f>VLOOKUP(J740,'Hàng hóa'!$C$5:$H$22,6,0)</f>
        <v>#N/A</v>
      </c>
      <c r="N740" s="17" t="e">
        <f t="shared" si="26"/>
        <v>#N/A</v>
      </c>
      <c r="O740" s="22"/>
      <c r="P740" s="17" t="e">
        <f t="shared" si="27"/>
        <v>#N/A</v>
      </c>
      <c r="Q740" s="13" t="e">
        <f>VLOOKUP(I740,'[1]Nhân viên'!$E$20:$F$41,2,0)</f>
        <v>#N/A</v>
      </c>
    </row>
    <row r="741" spans="1:17" x14ac:dyDescent="0.2">
      <c r="A741" s="11">
        <v>718</v>
      </c>
      <c r="D741" s="13" t="e">
        <f>VLOOKUP(C741,'Nhân viên'!$B$5:$C$48,2,0)</f>
        <v>#N/A</v>
      </c>
      <c r="G741" s="13"/>
      <c r="H741" s="13"/>
      <c r="I741" s="13"/>
      <c r="L741" s="13" t="e">
        <f>VLOOKUP(J741,'Hàng hóa'!$C$5:$D$50,2,0)</f>
        <v>#N/A</v>
      </c>
      <c r="M741" s="17" t="e">
        <f>VLOOKUP(J741,'Hàng hóa'!$C$5:$H$22,6,0)</f>
        <v>#N/A</v>
      </c>
      <c r="N741" s="17" t="e">
        <f t="shared" si="26"/>
        <v>#N/A</v>
      </c>
      <c r="O741" s="22"/>
      <c r="P741" s="17" t="e">
        <f t="shared" si="27"/>
        <v>#N/A</v>
      </c>
      <c r="Q741" s="13" t="e">
        <f>VLOOKUP(I741,'[1]Nhân viên'!$E$20:$F$41,2,0)</f>
        <v>#N/A</v>
      </c>
    </row>
    <row r="742" spans="1:17" x14ac:dyDescent="0.2">
      <c r="A742" s="11">
        <v>719</v>
      </c>
      <c r="D742" s="13" t="e">
        <f>VLOOKUP(C742,'Nhân viên'!$B$5:$C$48,2,0)</f>
        <v>#N/A</v>
      </c>
      <c r="G742" s="13"/>
      <c r="H742" s="13"/>
      <c r="I742" s="13"/>
      <c r="L742" s="13" t="e">
        <f>VLOOKUP(J742,'Hàng hóa'!$C$5:$D$50,2,0)</f>
        <v>#N/A</v>
      </c>
      <c r="M742" s="17" t="e">
        <f>VLOOKUP(J742,'Hàng hóa'!$C$5:$H$22,6,0)</f>
        <v>#N/A</v>
      </c>
      <c r="N742" s="17" t="e">
        <f t="shared" si="26"/>
        <v>#N/A</v>
      </c>
      <c r="O742" s="22"/>
      <c r="P742" s="17" t="e">
        <f t="shared" si="27"/>
        <v>#N/A</v>
      </c>
      <c r="Q742" s="13" t="e">
        <f>VLOOKUP(I742,'[1]Nhân viên'!$E$20:$F$41,2,0)</f>
        <v>#N/A</v>
      </c>
    </row>
    <row r="743" spans="1:17" x14ac:dyDescent="0.2">
      <c r="A743" s="11">
        <v>720</v>
      </c>
      <c r="D743" s="13" t="e">
        <f>VLOOKUP(C743,'Nhân viên'!$B$5:$C$48,2,0)</f>
        <v>#N/A</v>
      </c>
      <c r="G743" s="13"/>
      <c r="H743" s="13"/>
      <c r="I743" s="13"/>
      <c r="L743" s="13" t="e">
        <f>VLOOKUP(J743,'Hàng hóa'!$C$5:$D$50,2,0)</f>
        <v>#N/A</v>
      </c>
      <c r="M743" s="17" t="e">
        <f>VLOOKUP(J743,'Hàng hóa'!$C$5:$H$22,6,0)</f>
        <v>#N/A</v>
      </c>
      <c r="N743" s="17" t="e">
        <f t="shared" si="26"/>
        <v>#N/A</v>
      </c>
      <c r="O743" s="22"/>
      <c r="P743" s="17" t="e">
        <f t="shared" si="27"/>
        <v>#N/A</v>
      </c>
      <c r="Q743" s="13" t="e">
        <f>VLOOKUP(I743,'[1]Nhân viên'!$E$20:$F$41,2,0)</f>
        <v>#N/A</v>
      </c>
    </row>
    <row r="744" spans="1:17" x14ac:dyDescent="0.2">
      <c r="A744" s="11">
        <v>721</v>
      </c>
      <c r="D744" s="13" t="e">
        <f>VLOOKUP(C744,'Nhân viên'!$B$5:$C$48,2,0)</f>
        <v>#N/A</v>
      </c>
      <c r="G744" s="13"/>
      <c r="H744" s="13"/>
      <c r="I744" s="13"/>
      <c r="L744" s="13" t="e">
        <f>VLOOKUP(J744,'Hàng hóa'!$C$5:$D$50,2,0)</f>
        <v>#N/A</v>
      </c>
      <c r="M744" s="17" t="e">
        <f>VLOOKUP(J744,'Hàng hóa'!$C$5:$H$22,6,0)</f>
        <v>#N/A</v>
      </c>
      <c r="N744" s="17" t="e">
        <f t="shared" si="26"/>
        <v>#N/A</v>
      </c>
      <c r="O744" s="22"/>
      <c r="P744" s="17" t="e">
        <f t="shared" si="27"/>
        <v>#N/A</v>
      </c>
      <c r="Q744" s="13" t="e">
        <f>VLOOKUP(I744,'[1]Nhân viên'!$E$20:$F$41,2,0)</f>
        <v>#N/A</v>
      </c>
    </row>
    <row r="745" spans="1:17" x14ac:dyDescent="0.2">
      <c r="A745" s="11">
        <v>722</v>
      </c>
      <c r="D745" s="13" t="e">
        <f>VLOOKUP(C745,'Nhân viên'!$B$5:$C$48,2,0)</f>
        <v>#N/A</v>
      </c>
      <c r="G745" s="13"/>
      <c r="H745" s="13"/>
      <c r="I745" s="13"/>
      <c r="L745" s="13" t="e">
        <f>VLOOKUP(J745,'Hàng hóa'!$C$5:$D$50,2,0)</f>
        <v>#N/A</v>
      </c>
      <c r="M745" s="17" t="e">
        <f>VLOOKUP(J745,'Hàng hóa'!$C$5:$H$22,6,0)</f>
        <v>#N/A</v>
      </c>
      <c r="N745" s="17" t="e">
        <f t="shared" si="26"/>
        <v>#N/A</v>
      </c>
      <c r="O745" s="22"/>
      <c r="P745" s="17" t="e">
        <f t="shared" si="27"/>
        <v>#N/A</v>
      </c>
      <c r="Q745" s="13" t="e">
        <f>VLOOKUP(I745,'[1]Nhân viên'!$E$20:$F$41,2,0)</f>
        <v>#N/A</v>
      </c>
    </row>
    <row r="746" spans="1:17" x14ac:dyDescent="0.2">
      <c r="A746" s="11">
        <v>723</v>
      </c>
      <c r="D746" s="13" t="e">
        <f>VLOOKUP(C746,'Nhân viên'!$B$5:$C$48,2,0)</f>
        <v>#N/A</v>
      </c>
      <c r="G746" s="13"/>
      <c r="H746" s="13"/>
      <c r="I746" s="13"/>
      <c r="L746" s="13" t="e">
        <f>VLOOKUP(J746,'Hàng hóa'!$C$5:$D$50,2,0)</f>
        <v>#N/A</v>
      </c>
      <c r="M746" s="17" t="e">
        <f>VLOOKUP(J746,'Hàng hóa'!$C$5:$H$22,6,0)</f>
        <v>#N/A</v>
      </c>
      <c r="N746" s="17" t="e">
        <f t="shared" si="26"/>
        <v>#N/A</v>
      </c>
      <c r="O746" s="22"/>
      <c r="P746" s="17" t="e">
        <f t="shared" si="27"/>
        <v>#N/A</v>
      </c>
      <c r="Q746" s="13" t="e">
        <f>VLOOKUP(I746,'[1]Nhân viên'!$E$20:$F$41,2,0)</f>
        <v>#N/A</v>
      </c>
    </row>
    <row r="747" spans="1:17" x14ac:dyDescent="0.2">
      <c r="A747" s="11">
        <v>724</v>
      </c>
      <c r="D747" s="13" t="e">
        <f>VLOOKUP(C747,'Nhân viên'!$B$5:$C$48,2,0)</f>
        <v>#N/A</v>
      </c>
      <c r="G747" s="13"/>
      <c r="H747" s="13"/>
      <c r="I747" s="13"/>
      <c r="L747" s="13" t="e">
        <f>VLOOKUP(J747,'Hàng hóa'!$C$5:$D$50,2,0)</f>
        <v>#N/A</v>
      </c>
      <c r="M747" s="17" t="e">
        <f>VLOOKUP(J747,'Hàng hóa'!$C$5:$H$22,6,0)</f>
        <v>#N/A</v>
      </c>
      <c r="N747" s="17" t="e">
        <f t="shared" si="26"/>
        <v>#N/A</v>
      </c>
      <c r="O747" s="22"/>
      <c r="P747" s="17" t="e">
        <f t="shared" si="27"/>
        <v>#N/A</v>
      </c>
      <c r="Q747" s="13" t="e">
        <f>VLOOKUP(I747,'[1]Nhân viên'!$E$20:$F$41,2,0)</f>
        <v>#N/A</v>
      </c>
    </row>
    <row r="748" spans="1:17" x14ac:dyDescent="0.2">
      <c r="A748" s="11">
        <v>725</v>
      </c>
      <c r="D748" s="13" t="e">
        <f>VLOOKUP(C748,'Nhân viên'!$B$5:$C$48,2,0)</f>
        <v>#N/A</v>
      </c>
      <c r="G748" s="13"/>
      <c r="H748" s="13"/>
      <c r="I748" s="13"/>
      <c r="L748" s="13" t="e">
        <f>VLOOKUP(J748,'Hàng hóa'!$C$5:$D$50,2,0)</f>
        <v>#N/A</v>
      </c>
      <c r="M748" s="17" t="e">
        <f>VLOOKUP(J748,'Hàng hóa'!$C$5:$H$22,6,0)</f>
        <v>#N/A</v>
      </c>
      <c r="N748" s="17" t="e">
        <f t="shared" si="26"/>
        <v>#N/A</v>
      </c>
      <c r="O748" s="22"/>
      <c r="P748" s="17" t="e">
        <f t="shared" si="27"/>
        <v>#N/A</v>
      </c>
      <c r="Q748" s="13" t="e">
        <f>VLOOKUP(I748,'[1]Nhân viên'!$E$20:$F$41,2,0)</f>
        <v>#N/A</v>
      </c>
    </row>
    <row r="749" spans="1:17" x14ac:dyDescent="0.2">
      <c r="A749" s="11">
        <v>726</v>
      </c>
      <c r="D749" s="13" t="e">
        <f>VLOOKUP(C749,'Nhân viên'!$B$5:$C$48,2,0)</f>
        <v>#N/A</v>
      </c>
      <c r="G749" s="13"/>
      <c r="H749" s="13"/>
      <c r="I749" s="13"/>
      <c r="L749" s="13" t="e">
        <f>VLOOKUP(J749,'Hàng hóa'!$C$5:$D$50,2,0)</f>
        <v>#N/A</v>
      </c>
      <c r="M749" s="17" t="e">
        <f>VLOOKUP(J749,'Hàng hóa'!$C$5:$H$22,6,0)</f>
        <v>#N/A</v>
      </c>
      <c r="N749" s="17" t="e">
        <f t="shared" si="26"/>
        <v>#N/A</v>
      </c>
      <c r="O749" s="22"/>
      <c r="P749" s="17" t="e">
        <f t="shared" si="27"/>
        <v>#N/A</v>
      </c>
      <c r="Q749" s="13" t="e">
        <f>VLOOKUP(I749,'[1]Nhân viên'!$E$20:$F$41,2,0)</f>
        <v>#N/A</v>
      </c>
    </row>
    <row r="750" spans="1:17" x14ac:dyDescent="0.2">
      <c r="A750" s="11">
        <v>727</v>
      </c>
      <c r="D750" s="13" t="e">
        <f>VLOOKUP(C750,'Nhân viên'!$B$5:$C$48,2,0)</f>
        <v>#N/A</v>
      </c>
      <c r="G750" s="13"/>
      <c r="H750" s="13"/>
      <c r="I750" s="13"/>
      <c r="L750" s="13" t="e">
        <f>VLOOKUP(J750,'Hàng hóa'!$C$5:$D$50,2,0)</f>
        <v>#N/A</v>
      </c>
      <c r="M750" s="17" t="e">
        <f>VLOOKUP(J750,'Hàng hóa'!$C$5:$H$22,6,0)</f>
        <v>#N/A</v>
      </c>
      <c r="N750" s="17" t="e">
        <f t="shared" si="26"/>
        <v>#N/A</v>
      </c>
      <c r="O750" s="22"/>
      <c r="P750" s="17" t="e">
        <f t="shared" si="27"/>
        <v>#N/A</v>
      </c>
      <c r="Q750" s="13" t="e">
        <f>VLOOKUP(I750,'[1]Nhân viên'!$E$20:$F$41,2,0)</f>
        <v>#N/A</v>
      </c>
    </row>
    <row r="751" spans="1:17" x14ac:dyDescent="0.2">
      <c r="A751" s="11">
        <v>728</v>
      </c>
      <c r="D751" s="13" t="e">
        <f>VLOOKUP(C751,'Nhân viên'!$B$5:$C$48,2,0)</f>
        <v>#N/A</v>
      </c>
      <c r="G751" s="13"/>
      <c r="H751" s="13"/>
      <c r="I751" s="13"/>
      <c r="L751" s="13" t="e">
        <f>VLOOKUP(J751,'Hàng hóa'!$C$5:$D$50,2,0)</f>
        <v>#N/A</v>
      </c>
      <c r="M751" s="17" t="e">
        <f>VLOOKUP(J751,'Hàng hóa'!$C$5:$H$22,6,0)</f>
        <v>#N/A</v>
      </c>
      <c r="N751" s="17" t="e">
        <f t="shared" si="26"/>
        <v>#N/A</v>
      </c>
      <c r="O751" s="22"/>
      <c r="P751" s="17" t="e">
        <f t="shared" si="27"/>
        <v>#N/A</v>
      </c>
      <c r="Q751" s="13" t="e">
        <f>VLOOKUP(I751,'[1]Nhân viên'!$E$20:$F$41,2,0)</f>
        <v>#N/A</v>
      </c>
    </row>
    <row r="752" spans="1:17" x14ac:dyDescent="0.2">
      <c r="A752" s="11">
        <v>729</v>
      </c>
      <c r="D752" s="13" t="e">
        <f>VLOOKUP(C752,'Nhân viên'!$B$5:$C$48,2,0)</f>
        <v>#N/A</v>
      </c>
      <c r="G752" s="13"/>
      <c r="H752" s="13"/>
      <c r="I752" s="13"/>
      <c r="L752" s="13" t="e">
        <f>VLOOKUP(J752,'Hàng hóa'!$C$5:$D$50,2,0)</f>
        <v>#N/A</v>
      </c>
      <c r="M752" s="17" t="e">
        <f>VLOOKUP(J752,'Hàng hóa'!$C$5:$H$22,6,0)</f>
        <v>#N/A</v>
      </c>
      <c r="N752" s="17" t="e">
        <f t="shared" si="26"/>
        <v>#N/A</v>
      </c>
      <c r="O752" s="22"/>
      <c r="P752" s="17" t="e">
        <f t="shared" si="27"/>
        <v>#N/A</v>
      </c>
      <c r="Q752" s="13" t="e">
        <f>VLOOKUP(I752,'[1]Nhân viên'!$E$20:$F$41,2,0)</f>
        <v>#N/A</v>
      </c>
    </row>
    <row r="753" spans="1:17" x14ac:dyDescent="0.2">
      <c r="A753" s="11">
        <v>730</v>
      </c>
      <c r="D753" s="13" t="e">
        <f>VLOOKUP(C753,'Nhân viên'!$B$5:$C$48,2,0)</f>
        <v>#N/A</v>
      </c>
      <c r="G753" s="13"/>
      <c r="H753" s="13"/>
      <c r="I753" s="13"/>
      <c r="L753" s="13" t="e">
        <f>VLOOKUP(J753,'Hàng hóa'!$C$5:$D$50,2,0)</f>
        <v>#N/A</v>
      </c>
      <c r="M753" s="17" t="e">
        <f>VLOOKUP(J753,'Hàng hóa'!$C$5:$H$22,6,0)</f>
        <v>#N/A</v>
      </c>
      <c r="N753" s="17" t="e">
        <f t="shared" si="26"/>
        <v>#N/A</v>
      </c>
      <c r="O753" s="22"/>
      <c r="P753" s="17" t="e">
        <f t="shared" si="27"/>
        <v>#N/A</v>
      </c>
      <c r="Q753" s="13" t="e">
        <f>VLOOKUP(I753,'[1]Nhân viên'!$E$20:$F$41,2,0)</f>
        <v>#N/A</v>
      </c>
    </row>
    <row r="754" spans="1:17" x14ac:dyDescent="0.2">
      <c r="A754" s="11">
        <v>731</v>
      </c>
      <c r="D754" s="13" t="e">
        <f>VLOOKUP(C754,'Nhân viên'!$B$5:$C$48,2,0)</f>
        <v>#N/A</v>
      </c>
      <c r="G754" s="13"/>
      <c r="H754" s="13"/>
      <c r="I754" s="13"/>
      <c r="L754" s="13" t="e">
        <f>VLOOKUP(J754,'Hàng hóa'!$C$5:$D$50,2,0)</f>
        <v>#N/A</v>
      </c>
      <c r="M754" s="17" t="e">
        <f>VLOOKUP(J754,'Hàng hóa'!$C$5:$H$22,6,0)</f>
        <v>#N/A</v>
      </c>
      <c r="N754" s="17" t="e">
        <f t="shared" si="26"/>
        <v>#N/A</v>
      </c>
      <c r="O754" s="22"/>
      <c r="P754" s="17" t="e">
        <f t="shared" si="27"/>
        <v>#N/A</v>
      </c>
      <c r="Q754" s="13" t="e">
        <f>VLOOKUP(I754,'[1]Nhân viên'!$E$20:$F$41,2,0)</f>
        <v>#N/A</v>
      </c>
    </row>
    <row r="755" spans="1:17" x14ac:dyDescent="0.2">
      <c r="A755" s="11">
        <v>732</v>
      </c>
      <c r="D755" s="13" t="e">
        <f>VLOOKUP(C755,'Nhân viên'!$B$5:$C$48,2,0)</f>
        <v>#N/A</v>
      </c>
      <c r="G755" s="13"/>
      <c r="H755" s="13"/>
      <c r="I755" s="13"/>
      <c r="L755" s="13" t="e">
        <f>VLOOKUP(J755,'Hàng hóa'!$C$5:$D$50,2,0)</f>
        <v>#N/A</v>
      </c>
      <c r="M755" s="17" t="e">
        <f>VLOOKUP(J755,'Hàng hóa'!$C$5:$H$22,6,0)</f>
        <v>#N/A</v>
      </c>
      <c r="N755" s="17" t="e">
        <f t="shared" si="26"/>
        <v>#N/A</v>
      </c>
      <c r="O755" s="22"/>
      <c r="P755" s="17" t="e">
        <f t="shared" si="27"/>
        <v>#N/A</v>
      </c>
      <c r="Q755" s="13" t="e">
        <f>VLOOKUP(I755,'[1]Nhân viên'!$E$20:$F$41,2,0)</f>
        <v>#N/A</v>
      </c>
    </row>
    <row r="756" spans="1:17" x14ac:dyDescent="0.2">
      <c r="A756" s="11">
        <v>733</v>
      </c>
      <c r="D756" s="13" t="e">
        <f>VLOOKUP(C756,'Nhân viên'!$B$5:$C$48,2,0)</f>
        <v>#N/A</v>
      </c>
      <c r="G756" s="13"/>
      <c r="H756" s="13"/>
      <c r="I756" s="13"/>
      <c r="L756" s="13" t="e">
        <f>VLOOKUP(J756,'Hàng hóa'!$C$5:$D$50,2,0)</f>
        <v>#N/A</v>
      </c>
      <c r="M756" s="17" t="e">
        <f>VLOOKUP(J756,'Hàng hóa'!$C$5:$H$22,6,0)</f>
        <v>#N/A</v>
      </c>
      <c r="N756" s="17" t="e">
        <f t="shared" si="26"/>
        <v>#N/A</v>
      </c>
      <c r="O756" s="22"/>
      <c r="P756" s="17" t="e">
        <f t="shared" si="27"/>
        <v>#N/A</v>
      </c>
      <c r="Q756" s="13" t="e">
        <f>VLOOKUP(I756,'[1]Nhân viên'!$E$20:$F$41,2,0)</f>
        <v>#N/A</v>
      </c>
    </row>
    <row r="757" spans="1:17" x14ac:dyDescent="0.2">
      <c r="A757" s="11">
        <v>734</v>
      </c>
      <c r="D757" s="13" t="e">
        <f>VLOOKUP(C757,'Nhân viên'!$B$5:$C$48,2,0)</f>
        <v>#N/A</v>
      </c>
      <c r="G757" s="13"/>
      <c r="H757" s="13"/>
      <c r="I757" s="13"/>
      <c r="L757" s="13" t="e">
        <f>VLOOKUP(J757,'Hàng hóa'!$C$5:$D$50,2,0)</f>
        <v>#N/A</v>
      </c>
      <c r="M757" s="17" t="e">
        <f>VLOOKUP(J757,'Hàng hóa'!$C$5:$H$22,6,0)</f>
        <v>#N/A</v>
      </c>
      <c r="N757" s="17" t="e">
        <f t="shared" si="26"/>
        <v>#N/A</v>
      </c>
      <c r="O757" s="22"/>
      <c r="P757" s="17" t="e">
        <f t="shared" si="27"/>
        <v>#N/A</v>
      </c>
      <c r="Q757" s="13" t="e">
        <f>VLOOKUP(I757,'[1]Nhân viên'!$E$20:$F$41,2,0)</f>
        <v>#N/A</v>
      </c>
    </row>
    <row r="758" spans="1:17" x14ac:dyDescent="0.2">
      <c r="A758" s="11">
        <v>735</v>
      </c>
      <c r="D758" s="13" t="e">
        <f>VLOOKUP(C758,'Nhân viên'!$B$5:$C$48,2,0)</f>
        <v>#N/A</v>
      </c>
      <c r="G758" s="13"/>
      <c r="H758" s="13"/>
      <c r="I758" s="13"/>
      <c r="L758" s="13" t="e">
        <f>VLOOKUP(J758,'Hàng hóa'!$C$5:$D$50,2,0)</f>
        <v>#N/A</v>
      </c>
      <c r="M758" s="17" t="e">
        <f>VLOOKUP(J758,'Hàng hóa'!$C$5:$H$22,6,0)</f>
        <v>#N/A</v>
      </c>
      <c r="N758" s="17" t="e">
        <f t="shared" si="26"/>
        <v>#N/A</v>
      </c>
      <c r="O758" s="22"/>
      <c r="P758" s="17" t="e">
        <f t="shared" si="27"/>
        <v>#N/A</v>
      </c>
      <c r="Q758" s="13" t="e">
        <f>VLOOKUP(I758,'[1]Nhân viên'!$E$20:$F$41,2,0)</f>
        <v>#N/A</v>
      </c>
    </row>
    <row r="759" spans="1:17" x14ac:dyDescent="0.2">
      <c r="A759" s="11">
        <v>736</v>
      </c>
      <c r="D759" s="13" t="e">
        <f>VLOOKUP(C759,'Nhân viên'!$B$5:$C$48,2,0)</f>
        <v>#N/A</v>
      </c>
      <c r="G759" s="13"/>
      <c r="H759" s="13"/>
      <c r="I759" s="13"/>
      <c r="L759" s="13" t="e">
        <f>VLOOKUP(J759,'Hàng hóa'!$C$5:$D$50,2,0)</f>
        <v>#N/A</v>
      </c>
      <c r="M759" s="17" t="e">
        <f>VLOOKUP(J759,'Hàng hóa'!$C$5:$H$22,6,0)</f>
        <v>#N/A</v>
      </c>
      <c r="N759" s="17" t="e">
        <f t="shared" si="26"/>
        <v>#N/A</v>
      </c>
      <c r="O759" s="22"/>
      <c r="P759" s="17" t="e">
        <f t="shared" si="27"/>
        <v>#N/A</v>
      </c>
      <c r="Q759" s="13" t="e">
        <f>VLOOKUP(I759,'[1]Nhân viên'!$E$20:$F$41,2,0)</f>
        <v>#N/A</v>
      </c>
    </row>
    <row r="760" spans="1:17" x14ac:dyDescent="0.2">
      <c r="A760" s="11">
        <v>737</v>
      </c>
      <c r="D760" s="13" t="e">
        <f>VLOOKUP(C760,'Nhân viên'!$B$5:$C$48,2,0)</f>
        <v>#N/A</v>
      </c>
      <c r="G760" s="13"/>
      <c r="H760" s="13"/>
      <c r="I760" s="13"/>
      <c r="L760" s="13" t="e">
        <f>VLOOKUP(J760,'Hàng hóa'!$C$5:$D$50,2,0)</f>
        <v>#N/A</v>
      </c>
      <c r="M760" s="17" t="e">
        <f>VLOOKUP(J760,'Hàng hóa'!$C$5:$H$22,6,0)</f>
        <v>#N/A</v>
      </c>
      <c r="N760" s="17" t="e">
        <f t="shared" si="26"/>
        <v>#N/A</v>
      </c>
      <c r="O760" s="22"/>
      <c r="P760" s="17" t="e">
        <f t="shared" si="27"/>
        <v>#N/A</v>
      </c>
      <c r="Q760" s="13" t="e">
        <f>VLOOKUP(I760,'[1]Nhân viên'!$E$20:$F$41,2,0)</f>
        <v>#N/A</v>
      </c>
    </row>
    <row r="761" spans="1:17" x14ac:dyDescent="0.2">
      <c r="A761" s="11">
        <v>738</v>
      </c>
      <c r="D761" s="13" t="e">
        <f>VLOOKUP(C761,'Nhân viên'!$B$5:$C$48,2,0)</f>
        <v>#N/A</v>
      </c>
      <c r="G761" s="13"/>
      <c r="H761" s="13"/>
      <c r="I761" s="13"/>
      <c r="L761" s="13" t="e">
        <f>VLOOKUP(J761,'Hàng hóa'!$C$5:$D$50,2,0)</f>
        <v>#N/A</v>
      </c>
      <c r="M761" s="17" t="e">
        <f>VLOOKUP(J761,'Hàng hóa'!$C$5:$H$22,6,0)</f>
        <v>#N/A</v>
      </c>
      <c r="N761" s="17" t="e">
        <f t="shared" si="26"/>
        <v>#N/A</v>
      </c>
      <c r="O761" s="22"/>
      <c r="P761" s="17" t="e">
        <f t="shared" si="27"/>
        <v>#N/A</v>
      </c>
      <c r="Q761" s="13" t="e">
        <f>VLOOKUP(I761,'[1]Nhân viên'!$E$20:$F$41,2,0)</f>
        <v>#N/A</v>
      </c>
    </row>
    <row r="762" spans="1:17" x14ac:dyDescent="0.2">
      <c r="A762" s="11">
        <v>739</v>
      </c>
      <c r="D762" s="13" t="e">
        <f>VLOOKUP(C762,'Nhân viên'!$B$5:$C$48,2,0)</f>
        <v>#N/A</v>
      </c>
      <c r="G762" s="13"/>
      <c r="H762" s="13"/>
      <c r="I762" s="13"/>
      <c r="L762" s="13" t="e">
        <f>VLOOKUP(J762,'Hàng hóa'!$C$5:$D$50,2,0)</f>
        <v>#N/A</v>
      </c>
      <c r="M762" s="17" t="e">
        <f>VLOOKUP(J762,'Hàng hóa'!$C$5:$H$22,6,0)</f>
        <v>#N/A</v>
      </c>
      <c r="N762" s="17" t="e">
        <f t="shared" si="26"/>
        <v>#N/A</v>
      </c>
      <c r="O762" s="22"/>
      <c r="P762" s="17" t="e">
        <f t="shared" si="27"/>
        <v>#N/A</v>
      </c>
      <c r="Q762" s="13" t="e">
        <f>VLOOKUP(I762,'[1]Nhân viên'!$E$20:$F$41,2,0)</f>
        <v>#N/A</v>
      </c>
    </row>
    <row r="763" spans="1:17" x14ac:dyDescent="0.2">
      <c r="A763" s="11">
        <v>740</v>
      </c>
      <c r="D763" s="13" t="e">
        <f>VLOOKUP(C763,'Nhân viên'!$B$5:$C$48,2,0)</f>
        <v>#N/A</v>
      </c>
      <c r="G763" s="13"/>
      <c r="H763" s="13"/>
      <c r="I763" s="13"/>
      <c r="L763" s="13" t="e">
        <f>VLOOKUP(J763,'Hàng hóa'!$C$5:$D$50,2,0)</f>
        <v>#N/A</v>
      </c>
      <c r="M763" s="17" t="e">
        <f>VLOOKUP(J763,'Hàng hóa'!$C$5:$H$22,6,0)</f>
        <v>#N/A</v>
      </c>
      <c r="N763" s="17" t="e">
        <f t="shared" si="26"/>
        <v>#N/A</v>
      </c>
      <c r="O763" s="22"/>
      <c r="P763" s="17" t="e">
        <f t="shared" si="27"/>
        <v>#N/A</v>
      </c>
      <c r="Q763" s="13" t="e">
        <f>VLOOKUP(I763,'[1]Nhân viên'!$E$20:$F$41,2,0)</f>
        <v>#N/A</v>
      </c>
    </row>
    <row r="764" spans="1:17" x14ac:dyDescent="0.2">
      <c r="A764" s="11">
        <v>741</v>
      </c>
      <c r="D764" s="13" t="e">
        <f>VLOOKUP(C764,'Nhân viên'!$B$5:$C$48,2,0)</f>
        <v>#N/A</v>
      </c>
      <c r="G764" s="13"/>
      <c r="H764" s="13"/>
      <c r="I764" s="13"/>
      <c r="L764" s="13" t="e">
        <f>VLOOKUP(J764,'Hàng hóa'!$C$5:$D$50,2,0)</f>
        <v>#N/A</v>
      </c>
      <c r="M764" s="17" t="e">
        <f>VLOOKUP(J764,'Hàng hóa'!$C$5:$H$22,6,0)</f>
        <v>#N/A</v>
      </c>
      <c r="N764" s="17" t="e">
        <f t="shared" si="26"/>
        <v>#N/A</v>
      </c>
      <c r="O764" s="22"/>
      <c r="P764" s="17" t="e">
        <f t="shared" si="27"/>
        <v>#N/A</v>
      </c>
      <c r="Q764" s="13" t="e">
        <f>VLOOKUP(I764,'[1]Nhân viên'!$E$20:$F$41,2,0)</f>
        <v>#N/A</v>
      </c>
    </row>
    <row r="765" spans="1:17" x14ac:dyDescent="0.2">
      <c r="A765" s="11">
        <v>742</v>
      </c>
      <c r="D765" s="13" t="e">
        <f>VLOOKUP(C765,'Nhân viên'!$B$5:$C$48,2,0)</f>
        <v>#N/A</v>
      </c>
      <c r="G765" s="13"/>
      <c r="H765" s="13"/>
      <c r="I765" s="13"/>
      <c r="L765" s="13" t="e">
        <f>VLOOKUP(J765,'Hàng hóa'!$C$5:$D$50,2,0)</f>
        <v>#N/A</v>
      </c>
      <c r="M765" s="17" t="e">
        <f>VLOOKUP(J765,'Hàng hóa'!$C$5:$H$22,6,0)</f>
        <v>#N/A</v>
      </c>
      <c r="N765" s="17" t="e">
        <f t="shared" si="26"/>
        <v>#N/A</v>
      </c>
      <c r="O765" s="22"/>
      <c r="P765" s="17" t="e">
        <f t="shared" si="27"/>
        <v>#N/A</v>
      </c>
      <c r="Q765" s="13" t="e">
        <f>VLOOKUP(I765,'[1]Nhân viên'!$E$20:$F$41,2,0)</f>
        <v>#N/A</v>
      </c>
    </row>
    <row r="766" spans="1:17" x14ac:dyDescent="0.2">
      <c r="A766" s="11">
        <v>743</v>
      </c>
      <c r="D766" s="13" t="e">
        <f>VLOOKUP(C766,'Nhân viên'!$B$5:$C$48,2,0)</f>
        <v>#N/A</v>
      </c>
      <c r="G766" s="13"/>
      <c r="H766" s="13"/>
      <c r="I766" s="13"/>
      <c r="L766" s="13" t="e">
        <f>VLOOKUP(J766,'Hàng hóa'!$C$5:$D$50,2,0)</f>
        <v>#N/A</v>
      </c>
      <c r="M766" s="17" t="e">
        <f>VLOOKUP(J766,'Hàng hóa'!$C$5:$H$22,6,0)</f>
        <v>#N/A</v>
      </c>
      <c r="N766" s="17" t="e">
        <f t="shared" si="26"/>
        <v>#N/A</v>
      </c>
      <c r="O766" s="22"/>
      <c r="P766" s="17" t="e">
        <f t="shared" si="27"/>
        <v>#N/A</v>
      </c>
      <c r="Q766" s="13" t="e">
        <f>VLOOKUP(I766,'[1]Nhân viên'!$E$20:$F$41,2,0)</f>
        <v>#N/A</v>
      </c>
    </row>
    <row r="767" spans="1:17" x14ac:dyDescent="0.2">
      <c r="A767" s="11">
        <v>744</v>
      </c>
      <c r="D767" s="13" t="e">
        <f>VLOOKUP(C767,'Nhân viên'!$B$5:$C$48,2,0)</f>
        <v>#N/A</v>
      </c>
      <c r="G767" s="13"/>
      <c r="H767" s="13"/>
      <c r="I767" s="13"/>
      <c r="L767" s="13" t="e">
        <f>VLOOKUP(J767,'Hàng hóa'!$C$5:$D$50,2,0)</f>
        <v>#N/A</v>
      </c>
      <c r="M767" s="17" t="e">
        <f>VLOOKUP(J767,'Hàng hóa'!$C$5:$H$22,6,0)</f>
        <v>#N/A</v>
      </c>
      <c r="N767" s="17" t="e">
        <f t="shared" si="26"/>
        <v>#N/A</v>
      </c>
      <c r="O767" s="22"/>
      <c r="P767" s="17" t="e">
        <f t="shared" si="27"/>
        <v>#N/A</v>
      </c>
      <c r="Q767" s="13" t="e">
        <f>VLOOKUP(I767,'[1]Nhân viên'!$E$20:$F$41,2,0)</f>
        <v>#N/A</v>
      </c>
    </row>
    <row r="768" spans="1:17" x14ac:dyDescent="0.2">
      <c r="A768" s="11">
        <v>745</v>
      </c>
      <c r="D768" s="13" t="e">
        <f>VLOOKUP(C768,'Nhân viên'!$B$5:$C$48,2,0)</f>
        <v>#N/A</v>
      </c>
      <c r="G768" s="13" t="e">
        <f>VLOOKUP(E768,'Khách hàng'!$B$4:$F$1048576,2,0)</f>
        <v>#N/A</v>
      </c>
      <c r="H768" s="13" t="str">
        <f>VLOOKUP(E768,'[1]Khách hàng'!$A$4:$F$2144,3,0)</f>
        <v>Số 1 đường số 17A, Khu phố 11, Phường Bình Trị Đông B, Quận Bình Tân, TP.HCM.</v>
      </c>
      <c r="I768" s="13" t="e">
        <f>VLOOKUP(E768,'Khách hàng'!$B$4:$F$1048576,5,0)</f>
        <v>#N/A</v>
      </c>
      <c r="L768" s="13" t="e">
        <f>VLOOKUP(J768,'Hàng hóa'!$C$5:$D$50,2,0)</f>
        <v>#N/A</v>
      </c>
      <c r="M768" s="17" t="e">
        <f>VLOOKUP(J768,'Hàng hóa'!$C$5:$H$22,6,0)</f>
        <v>#N/A</v>
      </c>
      <c r="N768" s="17" t="e">
        <f t="shared" si="26"/>
        <v>#N/A</v>
      </c>
      <c r="O768" s="22"/>
      <c r="P768" s="17" t="e">
        <f t="shared" si="27"/>
        <v>#N/A</v>
      </c>
      <c r="Q768" s="13" t="e">
        <f>VLOOKUP(I768,'[1]Nhân viên'!$E$20:$F$41,2,0)</f>
        <v>#N/A</v>
      </c>
    </row>
    <row r="769" spans="1:17" x14ac:dyDescent="0.2">
      <c r="A769" s="11">
        <v>746</v>
      </c>
      <c r="D769" s="13" t="e">
        <f>VLOOKUP(C769,'Nhân viên'!$B$5:$C$48,2,0)</f>
        <v>#N/A</v>
      </c>
      <c r="G769" s="13" t="e">
        <f>VLOOKUP(E769,'Khách hàng'!$B$4:$F$1048576,2,0)</f>
        <v>#N/A</v>
      </c>
      <c r="H769" s="13" t="str">
        <f>VLOOKUP(E769,'[1]Khách hàng'!$A$4:$F$2144,3,0)</f>
        <v>Số 1 đường số 17A, Khu phố 11, Phường Bình Trị Đông B, Quận Bình Tân, TP.HCM.</v>
      </c>
      <c r="I769" s="13" t="e">
        <f>VLOOKUP(E769,'Khách hàng'!$B$4:$F$1048576,5,0)</f>
        <v>#N/A</v>
      </c>
      <c r="L769" s="13" t="e">
        <f>VLOOKUP(J769,'Hàng hóa'!$C$5:$D$50,2,0)</f>
        <v>#N/A</v>
      </c>
      <c r="M769" s="17" t="e">
        <f>VLOOKUP(J769,'Hàng hóa'!$C$5:$H$22,6,0)</f>
        <v>#N/A</v>
      </c>
      <c r="N769" s="17" t="e">
        <f t="shared" si="26"/>
        <v>#N/A</v>
      </c>
      <c r="O769" s="22"/>
      <c r="P769" s="17" t="e">
        <f t="shared" si="27"/>
        <v>#N/A</v>
      </c>
      <c r="Q769" s="13" t="e">
        <f>VLOOKUP(I769,'[1]Nhân viên'!$E$20:$F$41,2,0)</f>
        <v>#N/A</v>
      </c>
    </row>
    <row r="770" spans="1:17" x14ac:dyDescent="0.2">
      <c r="A770" s="11">
        <v>747</v>
      </c>
      <c r="D770" s="13" t="e">
        <f>VLOOKUP(C770,'Nhân viên'!$B$5:$C$48,2,0)</f>
        <v>#N/A</v>
      </c>
      <c r="G770" s="13" t="e">
        <f>VLOOKUP(E770,'Khách hàng'!$B$4:$F$1048576,2,0)</f>
        <v>#N/A</v>
      </c>
      <c r="H770" s="13" t="str">
        <f>VLOOKUP(E770,'[1]Khách hàng'!$A$4:$F$2144,3,0)</f>
        <v>Số 1 đường số 17A, Khu phố 11, Phường Bình Trị Đông B, Quận Bình Tân, TP.HCM.</v>
      </c>
      <c r="I770" s="13" t="e">
        <f>VLOOKUP(E770,'Khách hàng'!$B$4:$F$1048576,5,0)</f>
        <v>#N/A</v>
      </c>
      <c r="L770" s="13" t="e">
        <f>VLOOKUP(J770,'Hàng hóa'!$C$5:$D$50,2,0)</f>
        <v>#N/A</v>
      </c>
      <c r="M770" s="17" t="e">
        <f>VLOOKUP(J770,'Hàng hóa'!$C$5:$H$22,6,0)</f>
        <v>#N/A</v>
      </c>
      <c r="N770" s="17" t="e">
        <f t="shared" si="26"/>
        <v>#N/A</v>
      </c>
      <c r="O770" s="22"/>
      <c r="P770" s="17" t="e">
        <f t="shared" si="27"/>
        <v>#N/A</v>
      </c>
      <c r="Q770" s="13" t="e">
        <f>VLOOKUP(I770,'[1]Nhân viên'!$E$20:$F$41,2,0)</f>
        <v>#N/A</v>
      </c>
    </row>
    <row r="771" spans="1:17" x14ac:dyDescent="0.2">
      <c r="A771" s="11">
        <v>748</v>
      </c>
      <c r="D771" s="13" t="e">
        <f>VLOOKUP(C771,'Nhân viên'!$B$5:$C$48,2,0)</f>
        <v>#N/A</v>
      </c>
      <c r="G771" s="13" t="e">
        <f>VLOOKUP(E771,'Khách hàng'!$B$4:$F$1048576,2,0)</f>
        <v>#N/A</v>
      </c>
      <c r="H771" s="13" t="str">
        <f>VLOOKUP(E771,'[1]Khách hàng'!$A$4:$F$2144,3,0)</f>
        <v>Số 1 đường số 17A, Khu phố 11, Phường Bình Trị Đông B, Quận Bình Tân, TP.HCM.</v>
      </c>
      <c r="I771" s="13" t="e">
        <f>VLOOKUP(E771,'Khách hàng'!$B$4:$F$1048576,5,0)</f>
        <v>#N/A</v>
      </c>
      <c r="L771" s="13" t="e">
        <f>VLOOKUP(J771,'Hàng hóa'!$C$5:$D$50,2,0)</f>
        <v>#N/A</v>
      </c>
      <c r="M771" s="17" t="e">
        <f>VLOOKUP(J771,'Hàng hóa'!$C$5:$H$22,6,0)</f>
        <v>#N/A</v>
      </c>
      <c r="N771" s="17" t="e">
        <f t="shared" si="26"/>
        <v>#N/A</v>
      </c>
      <c r="O771" s="22"/>
      <c r="P771" s="17" t="e">
        <f t="shared" si="27"/>
        <v>#N/A</v>
      </c>
      <c r="Q771" s="13" t="e">
        <f>VLOOKUP(I771,'[1]Nhân viên'!$E$20:$F$41,2,0)</f>
        <v>#N/A</v>
      </c>
    </row>
    <row r="772" spans="1:17" x14ac:dyDescent="0.2">
      <c r="A772" s="11">
        <v>749</v>
      </c>
      <c r="D772" s="13" t="e">
        <f>VLOOKUP(C772,'Nhân viên'!$B$5:$C$48,2,0)</f>
        <v>#N/A</v>
      </c>
      <c r="G772" s="13" t="e">
        <f>VLOOKUP(E772,'Khách hàng'!$B$4:$F$1048576,2,0)</f>
        <v>#N/A</v>
      </c>
      <c r="H772" s="13" t="str">
        <f>VLOOKUP(E772,'[1]Khách hàng'!$A$4:$F$2144,3,0)</f>
        <v>Số 1 đường số 17A, Khu phố 11, Phường Bình Trị Đông B, Quận Bình Tân, TP.HCM.</v>
      </c>
      <c r="I772" s="13" t="e">
        <f>VLOOKUP(E772,'Khách hàng'!$B$4:$F$1048576,5,0)</f>
        <v>#N/A</v>
      </c>
      <c r="L772" s="13" t="e">
        <f>VLOOKUP(J772,'Hàng hóa'!$C$5:$D$50,2,0)</f>
        <v>#N/A</v>
      </c>
      <c r="M772" s="17" t="e">
        <f>VLOOKUP(J772,'Hàng hóa'!$C$5:$H$22,6,0)</f>
        <v>#N/A</v>
      </c>
      <c r="N772" s="17" t="e">
        <f t="shared" si="26"/>
        <v>#N/A</v>
      </c>
      <c r="O772" s="22"/>
      <c r="P772" s="17" t="e">
        <f t="shared" si="27"/>
        <v>#N/A</v>
      </c>
      <c r="Q772" s="13" t="e">
        <f>VLOOKUP(I772,'[1]Nhân viên'!$E$20:$F$41,2,0)</f>
        <v>#N/A</v>
      </c>
    </row>
    <row r="773" spans="1:17" x14ac:dyDescent="0.2">
      <c r="A773" s="11">
        <v>750</v>
      </c>
      <c r="D773" s="13" t="e">
        <f>VLOOKUP(C773,'Nhân viên'!$B$5:$C$48,2,0)</f>
        <v>#N/A</v>
      </c>
      <c r="G773" s="13" t="e">
        <f>VLOOKUP(E773,'Khách hàng'!$B$4:$F$1048576,2,0)</f>
        <v>#N/A</v>
      </c>
      <c r="H773" s="13" t="str">
        <f>VLOOKUP(E773,'[1]Khách hàng'!$A$4:$F$2144,3,0)</f>
        <v>Số 1 đường số 17A, Khu phố 11, Phường Bình Trị Đông B, Quận Bình Tân, TP.HCM.</v>
      </c>
      <c r="I773" s="13" t="e">
        <f>VLOOKUP(E773,'Khách hàng'!$B$4:$F$1048576,5,0)</f>
        <v>#N/A</v>
      </c>
      <c r="L773" s="13" t="e">
        <f>VLOOKUP(J773,'Hàng hóa'!$C$5:$D$50,2,0)</f>
        <v>#N/A</v>
      </c>
      <c r="M773" s="17" t="e">
        <f>VLOOKUP(J773,'Hàng hóa'!$C$5:$H$22,6,0)</f>
        <v>#N/A</v>
      </c>
      <c r="N773" s="17" t="e">
        <f t="shared" si="26"/>
        <v>#N/A</v>
      </c>
      <c r="O773" s="22"/>
      <c r="P773" s="17" t="e">
        <f t="shared" si="27"/>
        <v>#N/A</v>
      </c>
      <c r="Q773" s="13" t="e">
        <f>VLOOKUP(I773,'[1]Nhân viên'!$E$20:$F$41,2,0)</f>
        <v>#N/A</v>
      </c>
    </row>
    <row r="774" spans="1:17" x14ac:dyDescent="0.2">
      <c r="A774" s="11">
        <v>751</v>
      </c>
      <c r="D774" s="13" t="e">
        <f>VLOOKUP(C774,'Nhân viên'!$B$5:$C$48,2,0)</f>
        <v>#N/A</v>
      </c>
      <c r="G774" s="13" t="e">
        <f>VLOOKUP(E774,'Khách hàng'!$B$4:$F$1048576,2,0)</f>
        <v>#N/A</v>
      </c>
      <c r="H774" s="13" t="str">
        <f>VLOOKUP(E774,'[1]Khách hàng'!$A$4:$F$2144,3,0)</f>
        <v>Số 1 đường số 17A, Khu phố 11, Phường Bình Trị Đông B, Quận Bình Tân, TP.HCM.</v>
      </c>
      <c r="I774" s="13" t="e">
        <f>VLOOKUP(E774,'Khách hàng'!$B$4:$F$1048576,5,0)</f>
        <v>#N/A</v>
      </c>
      <c r="L774" s="13" t="e">
        <f>VLOOKUP(J774,'Hàng hóa'!$C$5:$D$50,2,0)</f>
        <v>#N/A</v>
      </c>
      <c r="M774" s="17" t="e">
        <f>VLOOKUP(J774,'Hàng hóa'!$C$5:$H$22,6,0)</f>
        <v>#N/A</v>
      </c>
      <c r="N774" s="17" t="e">
        <f t="shared" si="26"/>
        <v>#N/A</v>
      </c>
      <c r="O774" s="22"/>
      <c r="P774" s="17" t="e">
        <f t="shared" si="27"/>
        <v>#N/A</v>
      </c>
      <c r="Q774" s="13" t="e">
        <f>VLOOKUP(I774,'[1]Nhân viên'!$E$20:$F$41,2,0)</f>
        <v>#N/A</v>
      </c>
    </row>
    <row r="775" spans="1:17" x14ac:dyDescent="0.2">
      <c r="A775" s="11">
        <v>752</v>
      </c>
      <c r="D775" s="13" t="e">
        <f>VLOOKUP(C775,'Nhân viên'!$B$5:$C$48,2,0)</f>
        <v>#N/A</v>
      </c>
      <c r="G775" s="13" t="e">
        <f>VLOOKUP(E775,'Khách hàng'!$B$4:$F$1048576,2,0)</f>
        <v>#N/A</v>
      </c>
      <c r="H775" s="13" t="str">
        <f>VLOOKUP(E775,'[1]Khách hàng'!$A$4:$F$2144,3,0)</f>
        <v>Số 1 đường số 17A, Khu phố 11, Phường Bình Trị Đông B, Quận Bình Tân, TP.HCM.</v>
      </c>
      <c r="I775" s="13" t="e">
        <f>VLOOKUP(E775,'Khách hàng'!$B$4:$F$1048576,5,0)</f>
        <v>#N/A</v>
      </c>
      <c r="L775" s="13" t="e">
        <f>VLOOKUP(J775,'Hàng hóa'!$C$5:$D$50,2,0)</f>
        <v>#N/A</v>
      </c>
      <c r="M775" s="17" t="e">
        <f>VLOOKUP(J775,'Hàng hóa'!$C$5:$H$22,6,0)</f>
        <v>#N/A</v>
      </c>
      <c r="N775" s="17" t="e">
        <f t="shared" si="26"/>
        <v>#N/A</v>
      </c>
      <c r="O775" s="22"/>
      <c r="P775" s="17" t="e">
        <f t="shared" si="27"/>
        <v>#N/A</v>
      </c>
      <c r="Q775" s="13" t="e">
        <f>VLOOKUP(I775,'[1]Nhân viên'!$E$20:$F$41,2,0)</f>
        <v>#N/A</v>
      </c>
    </row>
    <row r="776" spans="1:17" x14ac:dyDescent="0.2">
      <c r="A776" s="11">
        <v>753</v>
      </c>
      <c r="D776" s="13" t="e">
        <f>VLOOKUP(C776,'Nhân viên'!$B$5:$C$48,2,0)</f>
        <v>#N/A</v>
      </c>
      <c r="G776" s="13" t="e">
        <f>VLOOKUP(E776,'Khách hàng'!$B$4:$F$1048576,2,0)</f>
        <v>#N/A</v>
      </c>
      <c r="H776" s="13" t="str">
        <f>VLOOKUP(E776,'[1]Khách hàng'!$A$4:$F$2144,3,0)</f>
        <v>Số 1 đường số 17A, Khu phố 11, Phường Bình Trị Đông B, Quận Bình Tân, TP.HCM.</v>
      </c>
      <c r="I776" s="13" t="e">
        <f>VLOOKUP(E776,'Khách hàng'!$B$4:$F$1048576,5,0)</f>
        <v>#N/A</v>
      </c>
      <c r="L776" s="13" t="e">
        <f>VLOOKUP(J776,'Hàng hóa'!$C$5:$D$50,2,0)</f>
        <v>#N/A</v>
      </c>
      <c r="M776" s="17" t="e">
        <f>VLOOKUP(J776,'Hàng hóa'!$C$5:$H$22,6,0)</f>
        <v>#N/A</v>
      </c>
      <c r="N776" s="17" t="e">
        <f t="shared" si="26"/>
        <v>#N/A</v>
      </c>
      <c r="O776" s="22"/>
      <c r="P776" s="17" t="e">
        <f t="shared" si="27"/>
        <v>#N/A</v>
      </c>
      <c r="Q776" s="13" t="e">
        <f>VLOOKUP(I776,'[1]Nhân viên'!$E$20:$F$41,2,0)</f>
        <v>#N/A</v>
      </c>
    </row>
    <row r="777" spans="1:17" x14ac:dyDescent="0.2">
      <c r="A777" s="11">
        <v>754</v>
      </c>
      <c r="D777" s="13" t="e">
        <f>VLOOKUP(C777,'Nhân viên'!$B$5:$C$48,2,0)</f>
        <v>#N/A</v>
      </c>
      <c r="G777" s="13" t="e">
        <f>VLOOKUP(E777,'Khách hàng'!$B$4:$F$1048576,2,0)</f>
        <v>#N/A</v>
      </c>
      <c r="H777" s="13" t="str">
        <f>VLOOKUP(E777,'[1]Khách hàng'!$A$4:$F$2144,3,0)</f>
        <v>Số 1 đường số 17A, Khu phố 11, Phường Bình Trị Đông B, Quận Bình Tân, TP.HCM.</v>
      </c>
      <c r="I777" s="13" t="e">
        <f>VLOOKUP(E777,'Khách hàng'!$B$4:$F$1048576,5,0)</f>
        <v>#N/A</v>
      </c>
      <c r="L777" s="13" t="e">
        <f>VLOOKUP(J777,'Hàng hóa'!$C$5:$D$50,2,0)</f>
        <v>#N/A</v>
      </c>
      <c r="M777" s="17" t="e">
        <f>VLOOKUP(J777,'Hàng hóa'!$C$5:$H$22,6,0)</f>
        <v>#N/A</v>
      </c>
      <c r="N777" s="17" t="e">
        <f t="shared" si="26"/>
        <v>#N/A</v>
      </c>
      <c r="O777" s="22"/>
      <c r="P777" s="17" t="e">
        <f t="shared" si="27"/>
        <v>#N/A</v>
      </c>
      <c r="Q777" s="13" t="e">
        <f>VLOOKUP(I777,'[1]Nhân viên'!$E$20:$F$41,2,0)</f>
        <v>#N/A</v>
      </c>
    </row>
    <row r="778" spans="1:17" x14ac:dyDescent="0.2">
      <c r="A778" s="11">
        <v>755</v>
      </c>
      <c r="D778" s="13" t="e">
        <f>VLOOKUP(C778,'Nhân viên'!$B$5:$C$48,2,0)</f>
        <v>#N/A</v>
      </c>
      <c r="G778" s="13" t="e">
        <f>VLOOKUP(E778,'Khách hàng'!$B$4:$F$1048576,2,0)</f>
        <v>#N/A</v>
      </c>
      <c r="H778" s="13" t="str">
        <f>VLOOKUP(E778,'[1]Khách hàng'!$A$4:$F$2144,3,0)</f>
        <v>Số 1 đường số 17A, Khu phố 11, Phường Bình Trị Đông B, Quận Bình Tân, TP.HCM.</v>
      </c>
      <c r="I778" s="13" t="e">
        <f>VLOOKUP(E778,'Khách hàng'!$B$4:$F$1048576,5,0)</f>
        <v>#N/A</v>
      </c>
      <c r="L778" s="13" t="e">
        <f>VLOOKUP(J778,'Hàng hóa'!$C$5:$D$50,2,0)</f>
        <v>#N/A</v>
      </c>
      <c r="M778" s="17" t="e">
        <f>VLOOKUP(J778,'Hàng hóa'!$C$5:$H$22,6,0)</f>
        <v>#N/A</v>
      </c>
      <c r="N778" s="17" t="e">
        <f t="shared" si="26"/>
        <v>#N/A</v>
      </c>
      <c r="O778" s="22"/>
      <c r="P778" s="17" t="e">
        <f t="shared" si="27"/>
        <v>#N/A</v>
      </c>
      <c r="Q778" s="13" t="e">
        <f>VLOOKUP(I778,'[1]Nhân viên'!$E$20:$F$41,2,0)</f>
        <v>#N/A</v>
      </c>
    </row>
    <row r="779" spans="1:17" x14ac:dyDescent="0.2">
      <c r="A779" s="11">
        <v>756</v>
      </c>
      <c r="D779" s="13" t="e">
        <f>VLOOKUP(C779,'Nhân viên'!$B$5:$C$48,2,0)</f>
        <v>#N/A</v>
      </c>
      <c r="G779" s="13" t="e">
        <f>VLOOKUP(E779,'Khách hàng'!$B$4:$F$1048576,2,0)</f>
        <v>#N/A</v>
      </c>
      <c r="H779" s="13" t="str">
        <f>VLOOKUP(E779,'[1]Khách hàng'!$A$4:$F$2144,3,0)</f>
        <v>Số 1 đường số 17A, Khu phố 11, Phường Bình Trị Đông B, Quận Bình Tân, TP.HCM.</v>
      </c>
      <c r="I779" s="13" t="e">
        <f>VLOOKUP(E779,'Khách hàng'!$B$4:$F$1048576,5,0)</f>
        <v>#N/A</v>
      </c>
      <c r="L779" s="13" t="e">
        <f>VLOOKUP(J779,'Hàng hóa'!$C$5:$D$50,2,0)</f>
        <v>#N/A</v>
      </c>
      <c r="M779" s="17" t="e">
        <f>VLOOKUP(J779,'Hàng hóa'!$C$5:$H$22,6,0)</f>
        <v>#N/A</v>
      </c>
      <c r="N779" s="17" t="e">
        <f t="shared" si="26"/>
        <v>#N/A</v>
      </c>
      <c r="O779" s="22"/>
      <c r="P779" s="17" t="e">
        <f t="shared" si="27"/>
        <v>#N/A</v>
      </c>
      <c r="Q779" s="13" t="e">
        <f>VLOOKUP(I779,'[1]Nhân viên'!$E$20:$F$41,2,0)</f>
        <v>#N/A</v>
      </c>
    </row>
    <row r="780" spans="1:17" x14ac:dyDescent="0.2">
      <c r="A780" s="11">
        <v>757</v>
      </c>
      <c r="D780" s="13" t="e">
        <f>VLOOKUP(C780,'Nhân viên'!$B$5:$C$48,2,0)</f>
        <v>#N/A</v>
      </c>
      <c r="G780" s="13" t="e">
        <f>VLOOKUP(E780,'Khách hàng'!$B$4:$F$1048576,2,0)</f>
        <v>#N/A</v>
      </c>
      <c r="H780" s="13" t="str">
        <f>VLOOKUP(E780,'[1]Khách hàng'!$A$4:$F$2144,3,0)</f>
        <v>Số 1 đường số 17A, Khu phố 11, Phường Bình Trị Đông B, Quận Bình Tân, TP.HCM.</v>
      </c>
      <c r="I780" s="13" t="e">
        <f>VLOOKUP(E780,'Khách hàng'!$B$4:$F$1048576,5,0)</f>
        <v>#N/A</v>
      </c>
      <c r="L780" s="13" t="e">
        <f>VLOOKUP(J780,'Hàng hóa'!$C$5:$D$50,2,0)</f>
        <v>#N/A</v>
      </c>
      <c r="M780" s="17" t="e">
        <f>VLOOKUP(J780,'Hàng hóa'!$C$5:$H$22,6,0)</f>
        <v>#N/A</v>
      </c>
      <c r="N780" s="17" t="e">
        <f t="shared" si="26"/>
        <v>#N/A</v>
      </c>
      <c r="O780" s="22"/>
      <c r="P780" s="17" t="e">
        <f t="shared" si="27"/>
        <v>#N/A</v>
      </c>
      <c r="Q780" s="13" t="e">
        <f>VLOOKUP(I780,'[1]Nhân viên'!$E$20:$F$41,2,0)</f>
        <v>#N/A</v>
      </c>
    </row>
    <row r="781" spans="1:17" x14ac:dyDescent="0.2">
      <c r="A781" s="11">
        <v>758</v>
      </c>
      <c r="D781" s="13" t="e">
        <f>VLOOKUP(C781,'Nhân viên'!$B$5:$C$48,2,0)</f>
        <v>#N/A</v>
      </c>
      <c r="G781" s="13" t="e">
        <f>VLOOKUP(E781,'Khách hàng'!$B$4:$F$1048576,2,0)</f>
        <v>#N/A</v>
      </c>
      <c r="H781" s="13" t="str">
        <f>VLOOKUP(E781,'[1]Khách hàng'!$A$4:$F$2144,3,0)</f>
        <v>Số 1 đường số 17A, Khu phố 11, Phường Bình Trị Đông B, Quận Bình Tân, TP.HCM.</v>
      </c>
      <c r="I781" s="13" t="e">
        <f>VLOOKUP(E781,'Khách hàng'!$B$4:$F$1048576,5,0)</f>
        <v>#N/A</v>
      </c>
      <c r="L781" s="13" t="e">
        <f>VLOOKUP(J781,'Hàng hóa'!$C$5:$D$50,2,0)</f>
        <v>#N/A</v>
      </c>
      <c r="M781" s="17" t="e">
        <f>VLOOKUP(J781,'Hàng hóa'!$C$5:$H$22,6,0)</f>
        <v>#N/A</v>
      </c>
      <c r="N781" s="17" t="e">
        <f t="shared" si="26"/>
        <v>#N/A</v>
      </c>
      <c r="O781" s="22"/>
      <c r="P781" s="17" t="e">
        <f t="shared" si="27"/>
        <v>#N/A</v>
      </c>
      <c r="Q781" s="13" t="e">
        <f>VLOOKUP(I781,'[1]Nhân viên'!$E$20:$F$41,2,0)</f>
        <v>#N/A</v>
      </c>
    </row>
    <row r="782" spans="1:17" x14ac:dyDescent="0.2">
      <c r="A782" s="11">
        <v>759</v>
      </c>
      <c r="D782" s="13" t="e">
        <f>VLOOKUP(C782,'Nhân viên'!$B$5:$C$48,2,0)</f>
        <v>#N/A</v>
      </c>
      <c r="G782" s="13" t="e">
        <f>VLOOKUP(E782,'Khách hàng'!$B$4:$F$1048576,2,0)</f>
        <v>#N/A</v>
      </c>
      <c r="H782" s="13" t="str">
        <f>VLOOKUP(E782,'[1]Khách hàng'!$A$4:$F$2144,3,0)</f>
        <v>Số 1 đường số 17A, Khu phố 11, Phường Bình Trị Đông B, Quận Bình Tân, TP.HCM.</v>
      </c>
      <c r="I782" s="13" t="e">
        <f>VLOOKUP(E782,'Khách hàng'!$B$4:$F$1048576,5,0)</f>
        <v>#N/A</v>
      </c>
      <c r="L782" s="13" t="e">
        <f>VLOOKUP(J782,'Hàng hóa'!$C$5:$D$50,2,0)</f>
        <v>#N/A</v>
      </c>
      <c r="M782" s="17" t="e">
        <f>VLOOKUP(J782,'Hàng hóa'!$C$5:$H$22,6,0)</f>
        <v>#N/A</v>
      </c>
      <c r="N782" s="17" t="e">
        <f t="shared" si="26"/>
        <v>#N/A</v>
      </c>
      <c r="O782" s="22"/>
      <c r="P782" s="17" t="e">
        <f t="shared" si="27"/>
        <v>#N/A</v>
      </c>
      <c r="Q782" s="13" t="e">
        <f>VLOOKUP(I782,'[1]Nhân viên'!$E$20:$F$41,2,0)</f>
        <v>#N/A</v>
      </c>
    </row>
    <row r="783" spans="1:17" x14ac:dyDescent="0.2">
      <c r="A783" s="11">
        <v>760</v>
      </c>
      <c r="D783" s="13" t="e">
        <f>VLOOKUP(C783,'Nhân viên'!$B$5:$C$48,2,0)</f>
        <v>#N/A</v>
      </c>
      <c r="G783" s="13" t="e">
        <f>VLOOKUP(E783,'Khách hàng'!$B$4:$F$1048576,2,0)</f>
        <v>#N/A</v>
      </c>
      <c r="H783" s="13" t="str">
        <f>VLOOKUP(E783,'[1]Khách hàng'!$A$4:$F$2144,3,0)</f>
        <v>Số 1 đường số 17A, Khu phố 11, Phường Bình Trị Đông B, Quận Bình Tân, TP.HCM.</v>
      </c>
      <c r="I783" s="13" t="e">
        <f>VLOOKUP(E783,'Khách hàng'!$B$4:$F$1048576,5,0)</f>
        <v>#N/A</v>
      </c>
      <c r="L783" s="13" t="e">
        <f>VLOOKUP(J783,'Hàng hóa'!$C$5:$D$50,2,0)</f>
        <v>#N/A</v>
      </c>
      <c r="M783" s="17" t="e">
        <f>VLOOKUP(J783,'Hàng hóa'!$C$5:$H$22,6,0)</f>
        <v>#N/A</v>
      </c>
      <c r="N783" s="17" t="e">
        <f t="shared" si="26"/>
        <v>#N/A</v>
      </c>
      <c r="O783" s="22"/>
      <c r="P783" s="17" t="e">
        <f t="shared" si="27"/>
        <v>#N/A</v>
      </c>
      <c r="Q783" s="13" t="e">
        <f>VLOOKUP(I783,'[1]Nhân viên'!$E$20:$F$41,2,0)</f>
        <v>#N/A</v>
      </c>
    </row>
    <row r="784" spans="1:17" x14ac:dyDescent="0.2">
      <c r="A784" s="11">
        <v>761</v>
      </c>
      <c r="D784" s="13" t="e">
        <f>VLOOKUP(C784,'Nhân viên'!$B$5:$C$48,2,0)</f>
        <v>#N/A</v>
      </c>
      <c r="G784" s="13" t="e">
        <f>VLOOKUP(E784,'Khách hàng'!$B$4:$F$1048576,2,0)</f>
        <v>#N/A</v>
      </c>
      <c r="H784" s="13" t="str">
        <f>VLOOKUP(E784,'[1]Khách hàng'!$A$4:$F$2144,3,0)</f>
        <v>Số 1 đường số 17A, Khu phố 11, Phường Bình Trị Đông B, Quận Bình Tân, TP.HCM.</v>
      </c>
      <c r="I784" s="13" t="e">
        <f>VLOOKUP(E784,'Khách hàng'!$B$4:$F$1048576,5,0)</f>
        <v>#N/A</v>
      </c>
      <c r="L784" s="13" t="e">
        <f>VLOOKUP(J784,'Hàng hóa'!$C$5:$D$50,2,0)</f>
        <v>#N/A</v>
      </c>
      <c r="M784" s="17" t="e">
        <f>VLOOKUP(J784,'Hàng hóa'!$C$5:$H$22,6,0)</f>
        <v>#N/A</v>
      </c>
      <c r="N784" s="17" t="e">
        <f t="shared" si="26"/>
        <v>#N/A</v>
      </c>
      <c r="O784" s="22"/>
      <c r="P784" s="17" t="e">
        <f t="shared" si="27"/>
        <v>#N/A</v>
      </c>
      <c r="Q784" s="13" t="e">
        <f>VLOOKUP(I784,'[1]Nhân viên'!$E$20:$F$41,2,0)</f>
        <v>#N/A</v>
      </c>
    </row>
    <row r="785" spans="1:17" x14ac:dyDescent="0.2">
      <c r="A785" s="11">
        <v>762</v>
      </c>
      <c r="D785" s="13" t="e">
        <f>VLOOKUP(C785,'Nhân viên'!$B$5:$C$48,2,0)</f>
        <v>#N/A</v>
      </c>
      <c r="G785" s="13" t="e">
        <f>VLOOKUP(E785,'Khách hàng'!$B$4:$F$1048576,2,0)</f>
        <v>#N/A</v>
      </c>
      <c r="H785" s="13" t="str">
        <f>VLOOKUP(E785,'[1]Khách hàng'!$A$4:$F$2144,3,0)</f>
        <v>Số 1 đường số 17A, Khu phố 11, Phường Bình Trị Đông B, Quận Bình Tân, TP.HCM.</v>
      </c>
      <c r="I785" s="13" t="e">
        <f>VLOOKUP(E785,'Khách hàng'!$B$4:$F$1048576,5,0)</f>
        <v>#N/A</v>
      </c>
      <c r="L785" s="13" t="e">
        <f>VLOOKUP(J785,'Hàng hóa'!$C$5:$D$50,2,0)</f>
        <v>#N/A</v>
      </c>
      <c r="M785" s="17" t="e">
        <f>VLOOKUP(J785,'Hàng hóa'!$C$5:$H$22,6,0)</f>
        <v>#N/A</v>
      </c>
      <c r="N785" s="17" t="e">
        <f t="shared" si="26"/>
        <v>#N/A</v>
      </c>
      <c r="O785" s="22"/>
      <c r="P785" s="17" t="e">
        <f t="shared" si="27"/>
        <v>#N/A</v>
      </c>
      <c r="Q785" s="13" t="e">
        <f>VLOOKUP(I785,'[1]Nhân viên'!$E$20:$F$41,2,0)</f>
        <v>#N/A</v>
      </c>
    </row>
    <row r="786" spans="1:17" x14ac:dyDescent="0.2">
      <c r="A786" s="11">
        <v>763</v>
      </c>
      <c r="D786" s="13" t="e">
        <f>VLOOKUP(C786,'Nhân viên'!$B$5:$C$48,2,0)</f>
        <v>#N/A</v>
      </c>
      <c r="G786" s="13" t="e">
        <f>VLOOKUP(E786,'Khách hàng'!$B$4:$F$1048576,2,0)</f>
        <v>#N/A</v>
      </c>
      <c r="H786" s="13" t="str">
        <f>VLOOKUP(E786,'[1]Khách hàng'!$A$4:$F$2144,3,0)</f>
        <v>Số 1 đường số 17A, Khu phố 11, Phường Bình Trị Đông B, Quận Bình Tân, TP.HCM.</v>
      </c>
      <c r="I786" s="13" t="e">
        <f>VLOOKUP(E786,'Khách hàng'!$B$4:$F$1048576,5,0)</f>
        <v>#N/A</v>
      </c>
      <c r="L786" s="13" t="e">
        <f>VLOOKUP(J786,'Hàng hóa'!$C$5:$D$50,2,0)</f>
        <v>#N/A</v>
      </c>
      <c r="M786" s="17" t="e">
        <f>VLOOKUP(J786,'Hàng hóa'!$C$5:$H$22,6,0)</f>
        <v>#N/A</v>
      </c>
      <c r="N786" s="17" t="e">
        <f t="shared" si="26"/>
        <v>#N/A</v>
      </c>
      <c r="O786" s="22"/>
      <c r="P786" s="17" t="e">
        <f t="shared" si="27"/>
        <v>#N/A</v>
      </c>
      <c r="Q786" s="13" t="e">
        <f>VLOOKUP(I786,'[1]Nhân viên'!$E$20:$F$41,2,0)</f>
        <v>#N/A</v>
      </c>
    </row>
    <row r="787" spans="1:17" x14ac:dyDescent="0.2">
      <c r="A787" s="11">
        <v>764</v>
      </c>
      <c r="D787" s="13" t="e">
        <f>VLOOKUP(C787,'Nhân viên'!$B$5:$C$48,2,0)</f>
        <v>#N/A</v>
      </c>
      <c r="G787" s="13" t="e">
        <f>VLOOKUP(E787,'Khách hàng'!$B$4:$F$1048576,2,0)</f>
        <v>#N/A</v>
      </c>
      <c r="H787" s="13" t="str">
        <f>VLOOKUP(E787,'[1]Khách hàng'!$A$4:$F$2144,3,0)</f>
        <v>Số 1 đường số 17A, Khu phố 11, Phường Bình Trị Đông B, Quận Bình Tân, TP.HCM.</v>
      </c>
      <c r="I787" s="13" t="e">
        <f>VLOOKUP(E787,'Khách hàng'!$B$4:$F$1048576,5,0)</f>
        <v>#N/A</v>
      </c>
      <c r="L787" s="13" t="e">
        <f>VLOOKUP(J787,'Hàng hóa'!$C$5:$D$50,2,0)</f>
        <v>#N/A</v>
      </c>
      <c r="M787" s="17" t="e">
        <f>VLOOKUP(J787,'Hàng hóa'!$C$5:$H$22,6,0)</f>
        <v>#N/A</v>
      </c>
      <c r="N787" s="17" t="e">
        <f t="shared" si="26"/>
        <v>#N/A</v>
      </c>
      <c r="O787" s="22"/>
      <c r="P787" s="17" t="e">
        <f t="shared" si="27"/>
        <v>#N/A</v>
      </c>
      <c r="Q787" s="13" t="e">
        <f>VLOOKUP(I787,'[1]Nhân viên'!$E$20:$F$41,2,0)</f>
        <v>#N/A</v>
      </c>
    </row>
    <row r="788" spans="1:17" x14ac:dyDescent="0.2">
      <c r="A788" s="11">
        <v>765</v>
      </c>
      <c r="D788" s="13" t="e">
        <f>VLOOKUP(C788,'Nhân viên'!$B$5:$C$48,2,0)</f>
        <v>#N/A</v>
      </c>
      <c r="G788" s="13" t="e">
        <f>VLOOKUP(E788,'Khách hàng'!$B$4:$F$1048576,2,0)</f>
        <v>#N/A</v>
      </c>
      <c r="H788" s="13" t="str">
        <f>VLOOKUP(E788,'[1]Khách hàng'!$A$4:$F$2144,3,0)</f>
        <v>Số 1 đường số 17A, Khu phố 11, Phường Bình Trị Đông B, Quận Bình Tân, TP.HCM.</v>
      </c>
      <c r="I788" s="13" t="e">
        <f>VLOOKUP(E788,'Khách hàng'!$B$4:$F$1048576,5,0)</f>
        <v>#N/A</v>
      </c>
      <c r="L788" s="13" t="e">
        <f>VLOOKUP(J788,'Hàng hóa'!$C$5:$D$50,2,0)</f>
        <v>#N/A</v>
      </c>
      <c r="M788" s="17" t="e">
        <f>VLOOKUP(J788,'Hàng hóa'!$C$5:$H$22,6,0)</f>
        <v>#N/A</v>
      </c>
      <c r="N788" s="17" t="e">
        <f t="shared" si="26"/>
        <v>#N/A</v>
      </c>
      <c r="O788" s="22"/>
      <c r="P788" s="17" t="e">
        <f t="shared" si="27"/>
        <v>#N/A</v>
      </c>
      <c r="Q788" s="13" t="e">
        <f>VLOOKUP(I788,'[1]Nhân viên'!$E$20:$F$41,2,0)</f>
        <v>#N/A</v>
      </c>
    </row>
    <row r="789" spans="1:17" x14ac:dyDescent="0.2">
      <c r="A789" s="11">
        <v>766</v>
      </c>
      <c r="D789" s="13" t="e">
        <f>VLOOKUP(C789,'Nhân viên'!$B$5:$C$48,2,0)</f>
        <v>#N/A</v>
      </c>
      <c r="G789" s="13" t="e">
        <f>VLOOKUP(E789,'Khách hàng'!$B$4:$F$1048576,2,0)</f>
        <v>#N/A</v>
      </c>
      <c r="H789" s="13" t="str">
        <f>VLOOKUP(E789,'[1]Khách hàng'!$A$4:$F$2144,3,0)</f>
        <v>Số 1 đường số 17A, Khu phố 11, Phường Bình Trị Đông B, Quận Bình Tân, TP.HCM.</v>
      </c>
      <c r="I789" s="13" t="e">
        <f>VLOOKUP(E789,'Khách hàng'!$B$4:$F$1048576,5,0)</f>
        <v>#N/A</v>
      </c>
      <c r="L789" s="13" t="e">
        <f>VLOOKUP(J789,'Hàng hóa'!$C$5:$D$50,2,0)</f>
        <v>#N/A</v>
      </c>
      <c r="M789" s="17" t="e">
        <f>VLOOKUP(J789,'Hàng hóa'!$C$5:$H$22,6,0)</f>
        <v>#N/A</v>
      </c>
      <c r="N789" s="17" t="e">
        <f t="shared" si="26"/>
        <v>#N/A</v>
      </c>
      <c r="O789" s="22"/>
      <c r="P789" s="17" t="e">
        <f t="shared" si="27"/>
        <v>#N/A</v>
      </c>
      <c r="Q789" s="13" t="e">
        <f>VLOOKUP(I789,'[1]Nhân viên'!$E$20:$F$41,2,0)</f>
        <v>#N/A</v>
      </c>
    </row>
    <row r="790" spans="1:17" x14ac:dyDescent="0.2">
      <c r="A790" s="11">
        <v>767</v>
      </c>
      <c r="D790" s="13" t="e">
        <f>VLOOKUP(C790,'Nhân viên'!$B$5:$C$48,2,0)</f>
        <v>#N/A</v>
      </c>
      <c r="G790" s="13" t="e">
        <f>VLOOKUP(E790,'Khách hàng'!$B$4:$F$1048576,2,0)</f>
        <v>#N/A</v>
      </c>
      <c r="H790" s="13" t="str">
        <f>VLOOKUP(E790,'[1]Khách hàng'!$A$4:$F$2144,3,0)</f>
        <v>Số 1 đường số 17A, Khu phố 11, Phường Bình Trị Đông B, Quận Bình Tân, TP.HCM.</v>
      </c>
      <c r="I790" s="13" t="e">
        <f>VLOOKUP(E790,'Khách hàng'!$B$4:$F$1048576,5,0)</f>
        <v>#N/A</v>
      </c>
      <c r="L790" s="13" t="e">
        <f>VLOOKUP(J790,'Hàng hóa'!$C$5:$D$50,2,0)</f>
        <v>#N/A</v>
      </c>
      <c r="M790" s="17" t="e">
        <f>VLOOKUP(J790,'Hàng hóa'!$C$5:$H$22,6,0)</f>
        <v>#N/A</v>
      </c>
      <c r="N790" s="17" t="e">
        <f t="shared" si="26"/>
        <v>#N/A</v>
      </c>
      <c r="O790" s="22"/>
      <c r="P790" s="17" t="e">
        <f t="shared" si="27"/>
        <v>#N/A</v>
      </c>
      <c r="Q790" s="13" t="e">
        <f>VLOOKUP(I790,'[1]Nhân viên'!$E$20:$F$41,2,0)</f>
        <v>#N/A</v>
      </c>
    </row>
    <row r="791" spans="1:17" x14ac:dyDescent="0.2">
      <c r="A791" s="11">
        <v>768</v>
      </c>
      <c r="D791" s="13" t="e">
        <f>VLOOKUP(C791,'Nhân viên'!$B$5:$C$48,2,0)</f>
        <v>#N/A</v>
      </c>
      <c r="G791" s="13" t="e">
        <f>VLOOKUP(E791,'Khách hàng'!$B$4:$F$1048576,2,0)</f>
        <v>#N/A</v>
      </c>
      <c r="H791" s="13" t="str">
        <f>VLOOKUP(E791,'[1]Khách hàng'!$A$4:$F$2144,3,0)</f>
        <v>Số 1 đường số 17A, Khu phố 11, Phường Bình Trị Đông B, Quận Bình Tân, TP.HCM.</v>
      </c>
      <c r="I791" s="13" t="e">
        <f>VLOOKUP(E791,'Khách hàng'!$B$4:$F$1048576,5,0)</f>
        <v>#N/A</v>
      </c>
      <c r="L791" s="13" t="e">
        <f>VLOOKUP(J791,'Hàng hóa'!$C$5:$D$50,2,0)</f>
        <v>#N/A</v>
      </c>
      <c r="M791" s="17" t="e">
        <f>VLOOKUP(J791,'Hàng hóa'!$C$5:$H$22,6,0)</f>
        <v>#N/A</v>
      </c>
      <c r="N791" s="17" t="e">
        <f t="shared" si="26"/>
        <v>#N/A</v>
      </c>
      <c r="O791" s="22"/>
      <c r="P791" s="17" t="e">
        <f t="shared" si="27"/>
        <v>#N/A</v>
      </c>
      <c r="Q791" s="13" t="e">
        <f>VLOOKUP(I791,'[1]Nhân viên'!$E$20:$F$41,2,0)</f>
        <v>#N/A</v>
      </c>
    </row>
    <row r="792" spans="1:17" x14ac:dyDescent="0.2">
      <c r="A792" s="11">
        <v>769</v>
      </c>
      <c r="D792" s="13" t="e">
        <f>VLOOKUP(C792,'Nhân viên'!$B$5:$C$48,2,0)</f>
        <v>#N/A</v>
      </c>
      <c r="G792" s="13" t="e">
        <f>VLOOKUP(E792,'Khách hàng'!$B$4:$F$1048576,2,0)</f>
        <v>#N/A</v>
      </c>
      <c r="H792" s="13" t="str">
        <f>VLOOKUP(E792,'[1]Khách hàng'!$A$4:$F$2144,3,0)</f>
        <v>Số 1 đường số 17A, Khu phố 11, Phường Bình Trị Đông B, Quận Bình Tân, TP.HCM.</v>
      </c>
      <c r="I792" s="13" t="e">
        <f>VLOOKUP(E792,'Khách hàng'!$B$4:$F$1048576,5,0)</f>
        <v>#N/A</v>
      </c>
      <c r="L792" s="13" t="e">
        <f>VLOOKUP(J792,'Hàng hóa'!$C$5:$D$50,2,0)</f>
        <v>#N/A</v>
      </c>
      <c r="M792" s="17" t="e">
        <f>VLOOKUP(J792,'Hàng hóa'!$C$5:$H$22,6,0)</f>
        <v>#N/A</v>
      </c>
      <c r="N792" s="17" t="e">
        <f t="shared" si="26"/>
        <v>#N/A</v>
      </c>
      <c r="O792" s="22"/>
      <c r="P792" s="17" t="e">
        <f t="shared" si="27"/>
        <v>#N/A</v>
      </c>
      <c r="Q792" s="13" t="e">
        <f>VLOOKUP(I792,'[1]Nhân viên'!$E$20:$F$41,2,0)</f>
        <v>#N/A</v>
      </c>
    </row>
    <row r="793" spans="1:17" x14ac:dyDescent="0.2">
      <c r="A793" s="11">
        <v>770</v>
      </c>
      <c r="D793" s="13" t="e">
        <f>VLOOKUP(C793,'Nhân viên'!$B$5:$C$48,2,0)</f>
        <v>#N/A</v>
      </c>
      <c r="G793" s="13" t="e">
        <f>VLOOKUP(E793,'Khách hàng'!$B$4:$F$1048576,2,0)</f>
        <v>#N/A</v>
      </c>
      <c r="H793" s="13" t="str">
        <f>VLOOKUP(E793,'[1]Khách hàng'!$A$4:$F$2144,3,0)</f>
        <v>Số 1 đường số 17A, Khu phố 11, Phường Bình Trị Đông B, Quận Bình Tân, TP.HCM.</v>
      </c>
      <c r="I793" s="13" t="e">
        <f>VLOOKUP(E793,'Khách hàng'!$B$4:$F$1048576,5,0)</f>
        <v>#N/A</v>
      </c>
      <c r="L793" s="13" t="e">
        <f>VLOOKUP(J793,'Hàng hóa'!$C$5:$D$50,2,0)</f>
        <v>#N/A</v>
      </c>
      <c r="M793" s="17" t="e">
        <f>VLOOKUP(J793,'Hàng hóa'!$C$5:$H$22,6,0)</f>
        <v>#N/A</v>
      </c>
      <c r="N793" s="17" t="e">
        <f t="shared" si="26"/>
        <v>#N/A</v>
      </c>
      <c r="O793" s="22"/>
      <c r="P793" s="17" t="e">
        <f t="shared" si="27"/>
        <v>#N/A</v>
      </c>
      <c r="Q793" s="13" t="e">
        <f>VLOOKUP(I793,'[1]Nhân viên'!$E$20:$F$41,2,0)</f>
        <v>#N/A</v>
      </c>
    </row>
    <row r="794" spans="1:17" x14ac:dyDescent="0.2">
      <c r="A794" s="11">
        <v>771</v>
      </c>
      <c r="D794" s="13" t="e">
        <f>VLOOKUP(C794,'Nhân viên'!$B$5:$C$48,2,0)</f>
        <v>#N/A</v>
      </c>
      <c r="G794" s="13" t="e">
        <f>VLOOKUP(E794,'Khách hàng'!$B$4:$F$1048576,2,0)</f>
        <v>#N/A</v>
      </c>
      <c r="H794" s="13" t="str">
        <f>VLOOKUP(E794,'[1]Khách hàng'!$A$4:$F$2144,3,0)</f>
        <v>Số 1 đường số 17A, Khu phố 11, Phường Bình Trị Đông B, Quận Bình Tân, TP.HCM.</v>
      </c>
      <c r="I794" s="13" t="e">
        <f>VLOOKUP(E794,'Khách hàng'!$B$4:$F$1048576,5,0)</f>
        <v>#N/A</v>
      </c>
      <c r="L794" s="13" t="e">
        <f>VLOOKUP(J794,'Hàng hóa'!$C$5:$D$50,2,0)</f>
        <v>#N/A</v>
      </c>
      <c r="M794" s="17" t="e">
        <f>VLOOKUP(J794,'Hàng hóa'!$C$5:$H$22,6,0)</f>
        <v>#N/A</v>
      </c>
      <c r="N794" s="17" t="e">
        <f t="shared" si="26"/>
        <v>#N/A</v>
      </c>
      <c r="O794" s="22"/>
      <c r="P794" s="17" t="e">
        <f t="shared" si="27"/>
        <v>#N/A</v>
      </c>
      <c r="Q794" s="13" t="e">
        <f>VLOOKUP(I794,'[1]Nhân viên'!$E$20:$F$41,2,0)</f>
        <v>#N/A</v>
      </c>
    </row>
    <row r="795" spans="1:17" x14ac:dyDescent="0.2">
      <c r="A795" s="11">
        <v>772</v>
      </c>
      <c r="D795" s="13" t="e">
        <f>VLOOKUP(C795,'Nhân viên'!$B$5:$C$48,2,0)</f>
        <v>#N/A</v>
      </c>
      <c r="G795" s="13" t="e">
        <f>VLOOKUP(E795,'Khách hàng'!$B$4:$F$1048576,2,0)</f>
        <v>#N/A</v>
      </c>
      <c r="H795" s="13" t="str">
        <f>VLOOKUP(E795,'[1]Khách hàng'!$A$4:$F$2144,3,0)</f>
        <v>Số 1 đường số 17A, Khu phố 11, Phường Bình Trị Đông B, Quận Bình Tân, TP.HCM.</v>
      </c>
      <c r="I795" s="13" t="e">
        <f>VLOOKUP(E795,'Khách hàng'!$B$4:$F$1048576,5,0)</f>
        <v>#N/A</v>
      </c>
      <c r="L795" s="13" t="e">
        <f>VLOOKUP(J795,'Hàng hóa'!$C$5:$D$50,2,0)</f>
        <v>#N/A</v>
      </c>
      <c r="M795" s="17" t="e">
        <f>VLOOKUP(J795,'Hàng hóa'!$C$5:$H$22,6,0)</f>
        <v>#N/A</v>
      </c>
      <c r="N795" s="17" t="e">
        <f t="shared" si="26"/>
        <v>#N/A</v>
      </c>
      <c r="O795" s="22"/>
      <c r="P795" s="17" t="e">
        <f t="shared" si="27"/>
        <v>#N/A</v>
      </c>
      <c r="Q795" s="13" t="e">
        <f>VLOOKUP(I795,'[1]Nhân viên'!$E$20:$F$41,2,0)</f>
        <v>#N/A</v>
      </c>
    </row>
    <row r="796" spans="1:17" x14ac:dyDescent="0.2">
      <c r="A796" s="11">
        <v>773</v>
      </c>
      <c r="D796" s="13" t="e">
        <f>VLOOKUP(C796,'Nhân viên'!$B$5:$C$48,2,0)</f>
        <v>#N/A</v>
      </c>
      <c r="G796" s="13" t="e">
        <f>VLOOKUP(E796,'Khách hàng'!$B$4:$F$1048576,2,0)</f>
        <v>#N/A</v>
      </c>
      <c r="H796" s="13" t="str">
        <f>VLOOKUP(E796,'[1]Khách hàng'!$A$4:$F$2144,3,0)</f>
        <v>Số 1 đường số 17A, Khu phố 11, Phường Bình Trị Đông B, Quận Bình Tân, TP.HCM.</v>
      </c>
      <c r="I796" s="13" t="e">
        <f>VLOOKUP(E796,'Khách hàng'!$B$4:$F$1048576,5,0)</f>
        <v>#N/A</v>
      </c>
      <c r="L796" s="13" t="e">
        <f>VLOOKUP(J796,'Hàng hóa'!$C$5:$D$50,2,0)</f>
        <v>#N/A</v>
      </c>
      <c r="M796" s="17" t="e">
        <f>VLOOKUP(J796,'Hàng hóa'!$C$5:$H$22,6,0)</f>
        <v>#N/A</v>
      </c>
      <c r="N796" s="17" t="e">
        <f t="shared" ref="N796:N859" si="28">K796*M796</f>
        <v>#N/A</v>
      </c>
      <c r="O796" s="22"/>
      <c r="P796" s="17" t="e">
        <f t="shared" ref="P796:P859" si="29">N796*O796+N796</f>
        <v>#N/A</v>
      </c>
      <c r="Q796" s="13" t="e">
        <f>VLOOKUP(I796,'[1]Nhân viên'!$E$20:$F$41,2,0)</f>
        <v>#N/A</v>
      </c>
    </row>
    <row r="797" spans="1:17" x14ac:dyDescent="0.2">
      <c r="A797" s="11">
        <v>774</v>
      </c>
      <c r="D797" s="13" t="e">
        <f>VLOOKUP(C797,'Nhân viên'!$B$5:$C$48,2,0)</f>
        <v>#N/A</v>
      </c>
      <c r="G797" s="13" t="e">
        <f>VLOOKUP(E797,'Khách hàng'!$B$4:$F$1048576,2,0)</f>
        <v>#N/A</v>
      </c>
      <c r="H797" s="13" t="str">
        <f>VLOOKUP(E797,'[1]Khách hàng'!$A$4:$F$2144,3,0)</f>
        <v>Số 1 đường số 17A, Khu phố 11, Phường Bình Trị Đông B, Quận Bình Tân, TP.HCM.</v>
      </c>
      <c r="I797" s="13" t="e">
        <f>VLOOKUP(E797,'Khách hàng'!$B$4:$F$1048576,5,0)</f>
        <v>#N/A</v>
      </c>
      <c r="L797" s="13" t="e">
        <f>VLOOKUP(J797,'Hàng hóa'!$C$5:$D$50,2,0)</f>
        <v>#N/A</v>
      </c>
      <c r="M797" s="17" t="e">
        <f>VLOOKUP(J797,'Hàng hóa'!$C$5:$H$22,6,0)</f>
        <v>#N/A</v>
      </c>
      <c r="N797" s="17" t="e">
        <f t="shared" si="28"/>
        <v>#N/A</v>
      </c>
      <c r="O797" s="22"/>
      <c r="P797" s="17" t="e">
        <f t="shared" si="29"/>
        <v>#N/A</v>
      </c>
      <c r="Q797" s="13" t="e">
        <f>VLOOKUP(I797,'[1]Nhân viên'!$E$20:$F$41,2,0)</f>
        <v>#N/A</v>
      </c>
    </row>
    <row r="798" spans="1:17" x14ac:dyDescent="0.2">
      <c r="A798" s="11">
        <v>775</v>
      </c>
      <c r="D798" s="13" t="e">
        <f>VLOOKUP(C798,'Nhân viên'!$B$5:$C$48,2,0)</f>
        <v>#N/A</v>
      </c>
      <c r="G798" s="13" t="e">
        <f>VLOOKUP(E798,'Khách hàng'!$B$4:$F$1048576,2,0)</f>
        <v>#N/A</v>
      </c>
      <c r="H798" s="13" t="str">
        <f>VLOOKUP(E798,'[1]Khách hàng'!$A$4:$F$2144,3,0)</f>
        <v>Số 1 đường số 17A, Khu phố 11, Phường Bình Trị Đông B, Quận Bình Tân, TP.HCM.</v>
      </c>
      <c r="I798" s="13" t="e">
        <f>VLOOKUP(E798,'Khách hàng'!$B$4:$F$1048576,5,0)</f>
        <v>#N/A</v>
      </c>
      <c r="L798" s="13" t="e">
        <f>VLOOKUP(J798,'Hàng hóa'!$C$5:$D$50,2,0)</f>
        <v>#N/A</v>
      </c>
      <c r="M798" s="17" t="e">
        <f>VLOOKUP(J798,'Hàng hóa'!$C$5:$H$22,6,0)</f>
        <v>#N/A</v>
      </c>
      <c r="N798" s="17" t="e">
        <f t="shared" si="28"/>
        <v>#N/A</v>
      </c>
      <c r="O798" s="22"/>
      <c r="P798" s="17" t="e">
        <f t="shared" si="29"/>
        <v>#N/A</v>
      </c>
      <c r="Q798" s="13" t="e">
        <f>VLOOKUP(I798,'[1]Nhân viên'!$E$20:$F$41,2,0)</f>
        <v>#N/A</v>
      </c>
    </row>
    <row r="799" spans="1:17" x14ac:dyDescent="0.2">
      <c r="A799" s="11">
        <v>776</v>
      </c>
      <c r="D799" s="13" t="e">
        <f>VLOOKUP(C799,'Nhân viên'!$B$5:$C$48,2,0)</f>
        <v>#N/A</v>
      </c>
      <c r="G799" s="13" t="e">
        <f>VLOOKUP(E799,'Khách hàng'!$B$4:$F$1048576,2,0)</f>
        <v>#N/A</v>
      </c>
      <c r="H799" s="13" t="str">
        <f>VLOOKUP(E799,'[1]Khách hàng'!$A$4:$F$2144,3,0)</f>
        <v>Số 1 đường số 17A, Khu phố 11, Phường Bình Trị Đông B, Quận Bình Tân, TP.HCM.</v>
      </c>
      <c r="I799" s="13" t="e">
        <f>VLOOKUP(E799,'Khách hàng'!$B$4:$F$1048576,5,0)</f>
        <v>#N/A</v>
      </c>
      <c r="L799" s="13" t="e">
        <f>VLOOKUP(J799,'Hàng hóa'!$C$5:$D$50,2,0)</f>
        <v>#N/A</v>
      </c>
      <c r="M799" s="17" t="e">
        <f>VLOOKUP(J799,'Hàng hóa'!$C$5:$H$22,6,0)</f>
        <v>#N/A</v>
      </c>
      <c r="N799" s="17" t="e">
        <f t="shared" si="28"/>
        <v>#N/A</v>
      </c>
      <c r="O799" s="22"/>
      <c r="P799" s="17" t="e">
        <f t="shared" si="29"/>
        <v>#N/A</v>
      </c>
      <c r="Q799" s="13" t="e">
        <f>VLOOKUP(I799,'[1]Nhân viên'!$E$20:$F$41,2,0)</f>
        <v>#N/A</v>
      </c>
    </row>
    <row r="800" spans="1:17" x14ac:dyDescent="0.2">
      <c r="A800" s="11">
        <v>777</v>
      </c>
      <c r="D800" s="13" t="e">
        <f>VLOOKUP(C800,'Nhân viên'!$B$5:$C$48,2,0)</f>
        <v>#N/A</v>
      </c>
      <c r="G800" s="13" t="e">
        <f>VLOOKUP(E800,'Khách hàng'!$B$4:$F$1048576,2,0)</f>
        <v>#N/A</v>
      </c>
      <c r="H800" s="13" t="str">
        <f>VLOOKUP(E800,'[1]Khách hàng'!$A$4:$F$2144,3,0)</f>
        <v>Số 1 đường số 17A, Khu phố 11, Phường Bình Trị Đông B, Quận Bình Tân, TP.HCM.</v>
      </c>
      <c r="I800" s="13" t="e">
        <f>VLOOKUP(E800,'Khách hàng'!$B$4:$F$1048576,5,0)</f>
        <v>#N/A</v>
      </c>
      <c r="L800" s="13" t="e">
        <f>VLOOKUP(J800,'Hàng hóa'!$C$5:$D$50,2,0)</f>
        <v>#N/A</v>
      </c>
      <c r="M800" s="17" t="e">
        <f>VLOOKUP(J800,'Hàng hóa'!$C$5:$H$22,6,0)</f>
        <v>#N/A</v>
      </c>
      <c r="N800" s="17" t="e">
        <f t="shared" si="28"/>
        <v>#N/A</v>
      </c>
      <c r="O800" s="22"/>
      <c r="P800" s="17" t="e">
        <f t="shared" si="29"/>
        <v>#N/A</v>
      </c>
      <c r="Q800" s="13" t="e">
        <f>VLOOKUP(I800,'[1]Nhân viên'!$E$20:$F$41,2,0)</f>
        <v>#N/A</v>
      </c>
    </row>
    <row r="801" spans="1:17" x14ac:dyDescent="0.2">
      <c r="A801" s="11">
        <v>778</v>
      </c>
      <c r="D801" s="13" t="e">
        <f>VLOOKUP(C801,'Nhân viên'!$B$5:$C$48,2,0)</f>
        <v>#N/A</v>
      </c>
      <c r="G801" s="13" t="e">
        <f>VLOOKUP(E801,'Khách hàng'!$B$4:$F$1048576,2,0)</f>
        <v>#N/A</v>
      </c>
      <c r="H801" s="13" t="str">
        <f>VLOOKUP(E801,'[1]Khách hàng'!$A$4:$F$2144,3,0)</f>
        <v>Số 1 đường số 17A, Khu phố 11, Phường Bình Trị Đông B, Quận Bình Tân, TP.HCM.</v>
      </c>
      <c r="I801" s="13" t="e">
        <f>VLOOKUP(E801,'Khách hàng'!$B$4:$F$1048576,5,0)</f>
        <v>#N/A</v>
      </c>
      <c r="L801" s="13" t="e">
        <f>VLOOKUP(J801,'Hàng hóa'!$C$5:$D$50,2,0)</f>
        <v>#N/A</v>
      </c>
      <c r="M801" s="17" t="e">
        <f>VLOOKUP(J801,'Hàng hóa'!$C$5:$H$22,6,0)</f>
        <v>#N/A</v>
      </c>
      <c r="N801" s="17" t="e">
        <f t="shared" si="28"/>
        <v>#N/A</v>
      </c>
      <c r="O801" s="22"/>
      <c r="P801" s="17" t="e">
        <f t="shared" si="29"/>
        <v>#N/A</v>
      </c>
      <c r="Q801" s="13" t="e">
        <f>VLOOKUP(I801,'[1]Nhân viên'!$E$20:$F$41,2,0)</f>
        <v>#N/A</v>
      </c>
    </row>
    <row r="802" spans="1:17" x14ac:dyDescent="0.2">
      <c r="A802" s="11">
        <v>779</v>
      </c>
      <c r="D802" s="13" t="e">
        <f>VLOOKUP(C802,'Nhân viên'!$B$5:$C$48,2,0)</f>
        <v>#N/A</v>
      </c>
      <c r="G802" s="13" t="e">
        <f>VLOOKUP(E802,'Khách hàng'!$B$4:$F$1048576,2,0)</f>
        <v>#N/A</v>
      </c>
      <c r="H802" s="13" t="str">
        <f>VLOOKUP(E802,'[1]Khách hàng'!$A$4:$F$2144,3,0)</f>
        <v>Số 1 đường số 17A, Khu phố 11, Phường Bình Trị Đông B, Quận Bình Tân, TP.HCM.</v>
      </c>
      <c r="I802" s="13" t="e">
        <f>VLOOKUP(E802,'Khách hàng'!$B$4:$F$1048576,5,0)</f>
        <v>#N/A</v>
      </c>
      <c r="L802" s="13" t="e">
        <f>VLOOKUP(J802,'Hàng hóa'!$C$5:$D$50,2,0)</f>
        <v>#N/A</v>
      </c>
      <c r="M802" s="17" t="e">
        <f>VLOOKUP(J802,'Hàng hóa'!$C$5:$H$22,6,0)</f>
        <v>#N/A</v>
      </c>
      <c r="N802" s="17" t="e">
        <f t="shared" si="28"/>
        <v>#N/A</v>
      </c>
      <c r="O802" s="22"/>
      <c r="P802" s="17" t="e">
        <f t="shared" si="29"/>
        <v>#N/A</v>
      </c>
      <c r="Q802" s="13" t="e">
        <f>VLOOKUP(I802,'[1]Nhân viên'!$E$20:$F$41,2,0)</f>
        <v>#N/A</v>
      </c>
    </row>
    <row r="803" spans="1:17" x14ac:dyDescent="0.2">
      <c r="A803" s="11">
        <v>780</v>
      </c>
      <c r="D803" s="13" t="e">
        <f>VLOOKUP(C803,'Nhân viên'!$B$5:$C$48,2,0)</f>
        <v>#N/A</v>
      </c>
      <c r="G803" s="13" t="e">
        <f>VLOOKUP(E803,'Khách hàng'!$B$4:$F$1048576,2,0)</f>
        <v>#N/A</v>
      </c>
      <c r="H803" s="13" t="str">
        <f>VLOOKUP(E803,'[1]Khách hàng'!$A$4:$F$2144,3,0)</f>
        <v>Số 1 đường số 17A, Khu phố 11, Phường Bình Trị Đông B, Quận Bình Tân, TP.HCM.</v>
      </c>
      <c r="I803" s="13" t="e">
        <f>VLOOKUP(E803,'Khách hàng'!$B$4:$F$1048576,5,0)</f>
        <v>#N/A</v>
      </c>
      <c r="L803" s="13" t="e">
        <f>VLOOKUP(J803,'Hàng hóa'!$C$5:$D$50,2,0)</f>
        <v>#N/A</v>
      </c>
      <c r="M803" s="17" t="e">
        <f>VLOOKUP(J803,'Hàng hóa'!$C$5:$H$22,6,0)</f>
        <v>#N/A</v>
      </c>
      <c r="N803" s="17" t="e">
        <f t="shared" si="28"/>
        <v>#N/A</v>
      </c>
      <c r="O803" s="22"/>
      <c r="P803" s="17" t="e">
        <f t="shared" si="29"/>
        <v>#N/A</v>
      </c>
      <c r="Q803" s="13" t="e">
        <f>VLOOKUP(I803,'[1]Nhân viên'!$E$20:$F$41,2,0)</f>
        <v>#N/A</v>
      </c>
    </row>
    <row r="804" spans="1:17" x14ac:dyDescent="0.2">
      <c r="A804" s="11">
        <v>781</v>
      </c>
      <c r="D804" s="13" t="e">
        <f>VLOOKUP(C804,'Nhân viên'!$B$5:$C$48,2,0)</f>
        <v>#N/A</v>
      </c>
      <c r="G804" s="13" t="e">
        <f>VLOOKUP(E804,'Khách hàng'!$B$4:$F$1048576,2,0)</f>
        <v>#N/A</v>
      </c>
      <c r="H804" s="13" t="str">
        <f>VLOOKUP(E804,'[1]Khách hàng'!$A$4:$F$2144,3,0)</f>
        <v>Số 1 đường số 17A, Khu phố 11, Phường Bình Trị Đông B, Quận Bình Tân, TP.HCM.</v>
      </c>
      <c r="I804" s="13" t="e">
        <f>VLOOKUP(E804,'Khách hàng'!$B$4:$F$1048576,5,0)</f>
        <v>#N/A</v>
      </c>
      <c r="L804" s="13" t="e">
        <f>VLOOKUP(J804,'Hàng hóa'!$C$5:$D$50,2,0)</f>
        <v>#N/A</v>
      </c>
      <c r="M804" s="17" t="e">
        <f>VLOOKUP(J804,'Hàng hóa'!$C$5:$H$22,6,0)</f>
        <v>#N/A</v>
      </c>
      <c r="N804" s="17" t="e">
        <f t="shared" si="28"/>
        <v>#N/A</v>
      </c>
      <c r="O804" s="22"/>
      <c r="P804" s="17" t="e">
        <f t="shared" si="29"/>
        <v>#N/A</v>
      </c>
      <c r="Q804" s="13" t="e">
        <f>VLOOKUP(I804,'[1]Nhân viên'!$E$20:$F$41,2,0)</f>
        <v>#N/A</v>
      </c>
    </row>
    <row r="805" spans="1:17" x14ac:dyDescent="0.2">
      <c r="A805" s="11">
        <v>782</v>
      </c>
      <c r="D805" s="13" t="e">
        <f>VLOOKUP(C805,'Nhân viên'!$B$5:$C$48,2,0)</f>
        <v>#N/A</v>
      </c>
      <c r="G805" s="13" t="e">
        <f>VLOOKUP(E805,'Khách hàng'!$B$4:$F$1048576,2,0)</f>
        <v>#N/A</v>
      </c>
      <c r="H805" s="13" t="str">
        <f>VLOOKUP(E805,'[1]Khách hàng'!$A$4:$F$2144,3,0)</f>
        <v>Số 1 đường số 17A, Khu phố 11, Phường Bình Trị Đông B, Quận Bình Tân, TP.HCM.</v>
      </c>
      <c r="I805" s="13" t="e">
        <f>VLOOKUP(E805,'Khách hàng'!$B$4:$F$1048576,5,0)</f>
        <v>#N/A</v>
      </c>
      <c r="L805" s="13" t="e">
        <f>VLOOKUP(J805,'Hàng hóa'!$C$5:$D$50,2,0)</f>
        <v>#N/A</v>
      </c>
      <c r="M805" s="17" t="e">
        <f>VLOOKUP(J805,'Hàng hóa'!$C$5:$H$22,6,0)</f>
        <v>#N/A</v>
      </c>
      <c r="N805" s="17" t="e">
        <f t="shared" si="28"/>
        <v>#N/A</v>
      </c>
      <c r="O805" s="22"/>
      <c r="P805" s="17" t="e">
        <f t="shared" si="29"/>
        <v>#N/A</v>
      </c>
      <c r="Q805" s="13" t="e">
        <f>VLOOKUP(I805,'[1]Nhân viên'!$E$20:$F$41,2,0)</f>
        <v>#N/A</v>
      </c>
    </row>
    <row r="806" spans="1:17" x14ac:dyDescent="0.2">
      <c r="A806" s="11">
        <v>783</v>
      </c>
      <c r="D806" s="13" t="e">
        <f>VLOOKUP(C806,'Nhân viên'!$B$5:$C$48,2,0)</f>
        <v>#N/A</v>
      </c>
      <c r="G806" s="13" t="e">
        <f>VLOOKUP(E806,'Khách hàng'!$B$4:$F$1048576,2,0)</f>
        <v>#N/A</v>
      </c>
      <c r="H806" s="13" t="str">
        <f>VLOOKUP(E806,'[1]Khách hàng'!$A$4:$F$2144,3,0)</f>
        <v>Số 1 đường số 17A, Khu phố 11, Phường Bình Trị Đông B, Quận Bình Tân, TP.HCM.</v>
      </c>
      <c r="I806" s="13" t="e">
        <f>VLOOKUP(E806,'Khách hàng'!$B$4:$F$1048576,5,0)</f>
        <v>#N/A</v>
      </c>
      <c r="L806" s="13" t="e">
        <f>VLOOKUP(J806,'Hàng hóa'!$C$5:$D$50,2,0)</f>
        <v>#N/A</v>
      </c>
      <c r="M806" s="17" t="e">
        <f>VLOOKUP(J806,'Hàng hóa'!$C$5:$H$22,6,0)</f>
        <v>#N/A</v>
      </c>
      <c r="N806" s="17" t="e">
        <f t="shared" si="28"/>
        <v>#N/A</v>
      </c>
      <c r="O806" s="22"/>
      <c r="P806" s="17" t="e">
        <f t="shared" si="29"/>
        <v>#N/A</v>
      </c>
      <c r="Q806" s="13" t="e">
        <f>VLOOKUP(I806,'[1]Nhân viên'!$E$20:$F$41,2,0)</f>
        <v>#N/A</v>
      </c>
    </row>
    <row r="807" spans="1:17" x14ac:dyDescent="0.2">
      <c r="A807" s="11">
        <v>784</v>
      </c>
      <c r="D807" s="13" t="e">
        <f>VLOOKUP(C807,'Nhân viên'!$B$5:$C$48,2,0)</f>
        <v>#N/A</v>
      </c>
      <c r="G807" s="13" t="e">
        <f>VLOOKUP(E807,'Khách hàng'!$B$4:$F$1048576,2,0)</f>
        <v>#N/A</v>
      </c>
      <c r="H807" s="13" t="str">
        <f>VLOOKUP(E807,'[1]Khách hàng'!$A$4:$F$2144,3,0)</f>
        <v>Số 1 đường số 17A, Khu phố 11, Phường Bình Trị Đông B, Quận Bình Tân, TP.HCM.</v>
      </c>
      <c r="I807" s="13" t="e">
        <f>VLOOKUP(E807,'Khách hàng'!$B$4:$F$1048576,5,0)</f>
        <v>#N/A</v>
      </c>
      <c r="L807" s="13" t="e">
        <f>VLOOKUP(J807,'Hàng hóa'!$C$5:$D$50,2,0)</f>
        <v>#N/A</v>
      </c>
      <c r="M807" s="17" t="e">
        <f>VLOOKUP(J807,'Hàng hóa'!$C$5:$H$22,6,0)</f>
        <v>#N/A</v>
      </c>
      <c r="N807" s="17" t="e">
        <f t="shared" si="28"/>
        <v>#N/A</v>
      </c>
      <c r="O807" s="22"/>
      <c r="P807" s="17" t="e">
        <f t="shared" si="29"/>
        <v>#N/A</v>
      </c>
      <c r="Q807" s="13" t="e">
        <f>VLOOKUP(I807,'[1]Nhân viên'!$E$20:$F$41,2,0)</f>
        <v>#N/A</v>
      </c>
    </row>
    <row r="808" spans="1:17" x14ac:dyDescent="0.2">
      <c r="A808" s="11">
        <v>785</v>
      </c>
      <c r="D808" s="13" t="e">
        <f>VLOOKUP(C808,'Nhân viên'!$B$5:$C$48,2,0)</f>
        <v>#N/A</v>
      </c>
      <c r="G808" s="13" t="e">
        <f>VLOOKUP(E808,'Khách hàng'!$B$4:$F$1048576,2,0)</f>
        <v>#N/A</v>
      </c>
      <c r="H808" s="13" t="str">
        <f>VLOOKUP(E808,'[1]Khách hàng'!$A$4:$F$2144,3,0)</f>
        <v>Số 1 đường số 17A, Khu phố 11, Phường Bình Trị Đông B, Quận Bình Tân, TP.HCM.</v>
      </c>
      <c r="I808" s="13" t="e">
        <f>VLOOKUP(E808,'Khách hàng'!$B$4:$F$1048576,5,0)</f>
        <v>#N/A</v>
      </c>
      <c r="L808" s="13" t="e">
        <f>VLOOKUP(J808,'Hàng hóa'!$C$5:$D$50,2,0)</f>
        <v>#N/A</v>
      </c>
      <c r="M808" s="17" t="e">
        <f>VLOOKUP(J808,'Hàng hóa'!$C$5:$H$22,6,0)</f>
        <v>#N/A</v>
      </c>
      <c r="N808" s="17" t="e">
        <f t="shared" si="28"/>
        <v>#N/A</v>
      </c>
      <c r="O808" s="22"/>
      <c r="P808" s="17" t="e">
        <f t="shared" si="29"/>
        <v>#N/A</v>
      </c>
      <c r="Q808" s="13" t="e">
        <f>VLOOKUP(I808,'[1]Nhân viên'!$E$20:$F$41,2,0)</f>
        <v>#N/A</v>
      </c>
    </row>
    <row r="809" spans="1:17" x14ac:dyDescent="0.2">
      <c r="A809" s="11">
        <v>786</v>
      </c>
      <c r="D809" s="13" t="e">
        <f>VLOOKUP(C809,'Nhân viên'!$B$5:$C$48,2,0)</f>
        <v>#N/A</v>
      </c>
      <c r="G809" s="13" t="e">
        <f>VLOOKUP(E809,'Khách hàng'!$B$4:$F$1048576,2,0)</f>
        <v>#N/A</v>
      </c>
      <c r="H809" s="13" t="str">
        <f>VLOOKUP(E809,'[1]Khách hàng'!$A$4:$F$2144,3,0)</f>
        <v>Số 1 đường số 17A, Khu phố 11, Phường Bình Trị Đông B, Quận Bình Tân, TP.HCM.</v>
      </c>
      <c r="I809" s="13" t="e">
        <f>VLOOKUP(E809,'Khách hàng'!$B$4:$F$1048576,5,0)</f>
        <v>#N/A</v>
      </c>
      <c r="L809" s="13" t="e">
        <f>VLOOKUP(J809,'Hàng hóa'!$C$5:$D$50,2,0)</f>
        <v>#N/A</v>
      </c>
      <c r="M809" s="17" t="e">
        <f>VLOOKUP(J809,'Hàng hóa'!$C$5:$H$22,6,0)</f>
        <v>#N/A</v>
      </c>
      <c r="N809" s="17" t="e">
        <f t="shared" si="28"/>
        <v>#N/A</v>
      </c>
      <c r="O809" s="22"/>
      <c r="P809" s="17" t="e">
        <f t="shared" si="29"/>
        <v>#N/A</v>
      </c>
      <c r="Q809" s="13" t="e">
        <f>VLOOKUP(I809,'[1]Nhân viên'!$E$20:$F$41,2,0)</f>
        <v>#N/A</v>
      </c>
    </row>
    <row r="810" spans="1:17" x14ac:dyDescent="0.2">
      <c r="A810" s="11">
        <v>787</v>
      </c>
      <c r="D810" s="13" t="e">
        <f>VLOOKUP(C810,'Nhân viên'!$B$5:$C$48,2,0)</f>
        <v>#N/A</v>
      </c>
      <c r="G810" s="13" t="e">
        <f>VLOOKUP(E810,'Khách hàng'!$B$4:$F$1048576,2,0)</f>
        <v>#N/A</v>
      </c>
      <c r="H810" s="13" t="str">
        <f>VLOOKUP(E810,'[1]Khách hàng'!$A$4:$F$2144,3,0)</f>
        <v>Số 1 đường số 17A, Khu phố 11, Phường Bình Trị Đông B, Quận Bình Tân, TP.HCM.</v>
      </c>
      <c r="I810" s="13" t="e">
        <f>VLOOKUP(E810,'Khách hàng'!$B$4:$F$1048576,5,0)</f>
        <v>#N/A</v>
      </c>
      <c r="L810" s="13" t="e">
        <f>VLOOKUP(J810,'Hàng hóa'!$C$5:$D$50,2,0)</f>
        <v>#N/A</v>
      </c>
      <c r="M810" s="17" t="e">
        <f>VLOOKUP(J810,'Hàng hóa'!$C$5:$H$22,6,0)</f>
        <v>#N/A</v>
      </c>
      <c r="N810" s="17" t="e">
        <f t="shared" si="28"/>
        <v>#N/A</v>
      </c>
      <c r="O810" s="22"/>
      <c r="P810" s="17" t="e">
        <f t="shared" si="29"/>
        <v>#N/A</v>
      </c>
      <c r="Q810" s="13" t="e">
        <f>VLOOKUP(I810,'[1]Nhân viên'!$E$20:$F$41,2,0)</f>
        <v>#N/A</v>
      </c>
    </row>
    <row r="811" spans="1:17" x14ac:dyDescent="0.2">
      <c r="A811" s="11">
        <v>788</v>
      </c>
      <c r="D811" s="13" t="e">
        <f>VLOOKUP(C811,'Nhân viên'!$B$5:$C$48,2,0)</f>
        <v>#N/A</v>
      </c>
      <c r="G811" s="13" t="e">
        <f>VLOOKUP(E811,'Khách hàng'!$B$4:$F$1048576,2,0)</f>
        <v>#N/A</v>
      </c>
      <c r="H811" s="13" t="str">
        <f>VLOOKUP(E811,'[1]Khách hàng'!$A$4:$F$2144,3,0)</f>
        <v>Số 1 đường số 17A, Khu phố 11, Phường Bình Trị Đông B, Quận Bình Tân, TP.HCM.</v>
      </c>
      <c r="I811" s="13" t="e">
        <f>VLOOKUP(E811,'Khách hàng'!$B$4:$F$1048576,5,0)</f>
        <v>#N/A</v>
      </c>
      <c r="L811" s="13" t="e">
        <f>VLOOKUP(J811,'Hàng hóa'!$C$5:$D$50,2,0)</f>
        <v>#N/A</v>
      </c>
      <c r="M811" s="17" t="e">
        <f>VLOOKUP(J811,'Hàng hóa'!$C$5:$H$22,6,0)</f>
        <v>#N/A</v>
      </c>
      <c r="N811" s="17" t="e">
        <f t="shared" si="28"/>
        <v>#N/A</v>
      </c>
      <c r="O811" s="22"/>
      <c r="P811" s="17" t="e">
        <f t="shared" si="29"/>
        <v>#N/A</v>
      </c>
      <c r="Q811" s="13" t="e">
        <f>VLOOKUP(I811,'[1]Nhân viên'!$E$20:$F$41,2,0)</f>
        <v>#N/A</v>
      </c>
    </row>
    <row r="812" spans="1:17" x14ac:dyDescent="0.2">
      <c r="A812" s="11">
        <v>789</v>
      </c>
      <c r="D812" s="13" t="e">
        <f>VLOOKUP(C812,'Nhân viên'!$B$5:$C$48,2,0)</f>
        <v>#N/A</v>
      </c>
      <c r="G812" s="13" t="e">
        <f>VLOOKUP(E812,'Khách hàng'!$B$4:$F$1048576,2,0)</f>
        <v>#N/A</v>
      </c>
      <c r="H812" s="13" t="str">
        <f>VLOOKUP(E812,'[1]Khách hàng'!$A$4:$F$2144,3,0)</f>
        <v>Số 1 đường số 17A, Khu phố 11, Phường Bình Trị Đông B, Quận Bình Tân, TP.HCM.</v>
      </c>
      <c r="I812" s="13" t="e">
        <f>VLOOKUP(E812,'Khách hàng'!$B$4:$F$1048576,5,0)</f>
        <v>#N/A</v>
      </c>
      <c r="L812" s="13" t="e">
        <f>VLOOKUP(J812,'Hàng hóa'!$C$5:$D$50,2,0)</f>
        <v>#N/A</v>
      </c>
      <c r="M812" s="17" t="e">
        <f>VLOOKUP(J812,'Hàng hóa'!$C$5:$H$22,6,0)</f>
        <v>#N/A</v>
      </c>
      <c r="N812" s="17" t="e">
        <f t="shared" si="28"/>
        <v>#N/A</v>
      </c>
      <c r="O812" s="22"/>
      <c r="P812" s="17" t="e">
        <f t="shared" si="29"/>
        <v>#N/A</v>
      </c>
      <c r="Q812" s="13" t="e">
        <f>VLOOKUP(I812,'[1]Nhân viên'!$E$20:$F$41,2,0)</f>
        <v>#N/A</v>
      </c>
    </row>
    <row r="813" spans="1:17" x14ac:dyDescent="0.2">
      <c r="A813" s="11">
        <v>790</v>
      </c>
      <c r="D813" s="13" t="e">
        <f>VLOOKUP(C813,'Nhân viên'!$B$5:$C$48,2,0)</f>
        <v>#N/A</v>
      </c>
      <c r="G813" s="13" t="e">
        <f>VLOOKUP(E813,'Khách hàng'!$B$4:$F$1048576,2,0)</f>
        <v>#N/A</v>
      </c>
      <c r="H813" s="13" t="str">
        <f>VLOOKUP(E813,'[1]Khách hàng'!$A$4:$F$2144,3,0)</f>
        <v>Số 1 đường số 17A, Khu phố 11, Phường Bình Trị Đông B, Quận Bình Tân, TP.HCM.</v>
      </c>
      <c r="I813" s="13" t="e">
        <f>VLOOKUP(E813,'Khách hàng'!$B$4:$F$1048576,5,0)</f>
        <v>#N/A</v>
      </c>
      <c r="L813" s="13" t="e">
        <f>VLOOKUP(J813,'Hàng hóa'!$C$5:$D$50,2,0)</f>
        <v>#N/A</v>
      </c>
      <c r="M813" s="17" t="e">
        <f>VLOOKUP(J813,'Hàng hóa'!$C$5:$H$22,6,0)</f>
        <v>#N/A</v>
      </c>
      <c r="N813" s="17" t="e">
        <f t="shared" si="28"/>
        <v>#N/A</v>
      </c>
      <c r="O813" s="22"/>
      <c r="P813" s="17" t="e">
        <f t="shared" si="29"/>
        <v>#N/A</v>
      </c>
      <c r="Q813" s="13" t="e">
        <f>VLOOKUP(I813,'[1]Nhân viên'!$E$20:$F$41,2,0)</f>
        <v>#N/A</v>
      </c>
    </row>
    <row r="814" spans="1:17" x14ac:dyDescent="0.2">
      <c r="A814" s="11">
        <v>791</v>
      </c>
      <c r="D814" s="13" t="e">
        <f>VLOOKUP(C814,'Nhân viên'!$B$5:$C$48,2,0)</f>
        <v>#N/A</v>
      </c>
      <c r="G814" s="13" t="e">
        <f>VLOOKUP(E814,'Khách hàng'!$B$4:$F$1048576,2,0)</f>
        <v>#N/A</v>
      </c>
      <c r="H814" s="13" t="str">
        <f>VLOOKUP(E814,'[1]Khách hàng'!$A$4:$F$2144,3,0)</f>
        <v>Số 1 đường số 17A, Khu phố 11, Phường Bình Trị Đông B, Quận Bình Tân, TP.HCM.</v>
      </c>
      <c r="I814" s="13" t="e">
        <f>VLOOKUP(E814,'Khách hàng'!$B$4:$F$1048576,5,0)</f>
        <v>#N/A</v>
      </c>
      <c r="L814" s="13" t="e">
        <f>VLOOKUP(J814,'Hàng hóa'!$C$5:$D$50,2,0)</f>
        <v>#N/A</v>
      </c>
      <c r="M814" s="17" t="e">
        <f>VLOOKUP(J814,'Hàng hóa'!$C$5:$H$22,6,0)</f>
        <v>#N/A</v>
      </c>
      <c r="N814" s="17" t="e">
        <f t="shared" si="28"/>
        <v>#N/A</v>
      </c>
      <c r="O814" s="22"/>
      <c r="P814" s="17" t="e">
        <f t="shared" si="29"/>
        <v>#N/A</v>
      </c>
      <c r="Q814" s="13" t="e">
        <f>VLOOKUP(I814,'[1]Nhân viên'!$E$20:$F$41,2,0)</f>
        <v>#N/A</v>
      </c>
    </row>
    <row r="815" spans="1:17" x14ac:dyDescent="0.2">
      <c r="A815" s="11">
        <v>792</v>
      </c>
      <c r="D815" s="13" t="e">
        <f>VLOOKUP(C815,'Nhân viên'!$B$5:$C$48,2,0)</f>
        <v>#N/A</v>
      </c>
      <c r="G815" s="13" t="e">
        <f>VLOOKUP(E815,'Khách hàng'!$B$4:$F$1048576,2,0)</f>
        <v>#N/A</v>
      </c>
      <c r="H815" s="13" t="str">
        <f>VLOOKUP(E815,'[1]Khách hàng'!$A$4:$F$2144,3,0)</f>
        <v>Số 1 đường số 17A, Khu phố 11, Phường Bình Trị Đông B, Quận Bình Tân, TP.HCM.</v>
      </c>
      <c r="I815" s="13" t="e">
        <f>VLOOKUP(E815,'Khách hàng'!$B$4:$F$1048576,5,0)</f>
        <v>#N/A</v>
      </c>
      <c r="L815" s="13" t="e">
        <f>VLOOKUP(J815,'Hàng hóa'!$C$5:$D$50,2,0)</f>
        <v>#N/A</v>
      </c>
      <c r="M815" s="17" t="e">
        <f>VLOOKUP(J815,'Hàng hóa'!$C$5:$H$22,6,0)</f>
        <v>#N/A</v>
      </c>
      <c r="N815" s="17" t="e">
        <f t="shared" si="28"/>
        <v>#N/A</v>
      </c>
      <c r="O815" s="22"/>
      <c r="P815" s="17" t="e">
        <f t="shared" si="29"/>
        <v>#N/A</v>
      </c>
      <c r="Q815" s="13" t="e">
        <f>VLOOKUP(I815,'[1]Nhân viên'!$E$20:$F$41,2,0)</f>
        <v>#N/A</v>
      </c>
    </row>
    <row r="816" spans="1:17" x14ac:dyDescent="0.2">
      <c r="A816" s="11">
        <v>793</v>
      </c>
      <c r="D816" s="13" t="e">
        <f>VLOOKUP(C816,'Nhân viên'!$B$5:$C$48,2,0)</f>
        <v>#N/A</v>
      </c>
      <c r="G816" s="13" t="e">
        <f>VLOOKUP(E816,'Khách hàng'!$B$4:$F$1048576,2,0)</f>
        <v>#N/A</v>
      </c>
      <c r="H816" s="13" t="str">
        <f>VLOOKUP(E816,'[1]Khách hàng'!$A$4:$F$2144,3,0)</f>
        <v>Số 1 đường số 17A, Khu phố 11, Phường Bình Trị Đông B, Quận Bình Tân, TP.HCM.</v>
      </c>
      <c r="I816" s="13" t="e">
        <f>VLOOKUP(E816,'Khách hàng'!$B$4:$F$1048576,5,0)</f>
        <v>#N/A</v>
      </c>
      <c r="L816" s="13" t="e">
        <f>VLOOKUP(J816,'Hàng hóa'!$C$5:$D$50,2,0)</f>
        <v>#N/A</v>
      </c>
      <c r="M816" s="17" t="e">
        <f>VLOOKUP(J816,'Hàng hóa'!$C$5:$H$22,6,0)</f>
        <v>#N/A</v>
      </c>
      <c r="N816" s="17" t="e">
        <f t="shared" si="28"/>
        <v>#N/A</v>
      </c>
      <c r="O816" s="22"/>
      <c r="P816" s="17" t="e">
        <f t="shared" si="29"/>
        <v>#N/A</v>
      </c>
      <c r="Q816" s="13" t="e">
        <f>VLOOKUP(I816,'[1]Nhân viên'!$E$20:$F$41,2,0)</f>
        <v>#N/A</v>
      </c>
    </row>
    <row r="817" spans="1:17" x14ac:dyDescent="0.2">
      <c r="A817" s="11">
        <v>794</v>
      </c>
      <c r="D817" s="13" t="e">
        <f>VLOOKUP(C817,'Nhân viên'!$B$5:$C$48,2,0)</f>
        <v>#N/A</v>
      </c>
      <c r="G817" s="13" t="e">
        <f>VLOOKUP(E817,'Khách hàng'!$B$4:$F$1048576,2,0)</f>
        <v>#N/A</v>
      </c>
      <c r="H817" s="13" t="str">
        <f>VLOOKUP(E817,'[1]Khách hàng'!$A$4:$F$2144,3,0)</f>
        <v>Số 1 đường số 17A, Khu phố 11, Phường Bình Trị Đông B, Quận Bình Tân, TP.HCM.</v>
      </c>
      <c r="I817" s="13" t="e">
        <f>VLOOKUP(E817,'Khách hàng'!$B$4:$F$1048576,5,0)</f>
        <v>#N/A</v>
      </c>
      <c r="L817" s="13" t="e">
        <f>VLOOKUP(J817,'Hàng hóa'!$C$5:$D$50,2,0)</f>
        <v>#N/A</v>
      </c>
      <c r="M817" s="17" t="e">
        <f>VLOOKUP(J817,'Hàng hóa'!$C$5:$H$22,6,0)</f>
        <v>#N/A</v>
      </c>
      <c r="N817" s="17" t="e">
        <f t="shared" si="28"/>
        <v>#N/A</v>
      </c>
      <c r="O817" s="22"/>
      <c r="P817" s="17" t="e">
        <f t="shared" si="29"/>
        <v>#N/A</v>
      </c>
      <c r="Q817" s="13" t="e">
        <f>VLOOKUP(I817,'[1]Nhân viên'!$E$20:$F$41,2,0)</f>
        <v>#N/A</v>
      </c>
    </row>
    <row r="818" spans="1:17" x14ac:dyDescent="0.2">
      <c r="A818" s="11">
        <v>795</v>
      </c>
      <c r="D818" s="13" t="e">
        <f>VLOOKUP(C818,'Nhân viên'!$B$5:$C$48,2,0)</f>
        <v>#N/A</v>
      </c>
      <c r="G818" s="13" t="e">
        <f>VLOOKUP(E818,'Khách hàng'!$B$4:$F$1048576,2,0)</f>
        <v>#N/A</v>
      </c>
      <c r="H818" s="13" t="str">
        <f>VLOOKUP(E818,'[1]Khách hàng'!$A$4:$F$2144,3,0)</f>
        <v>Số 1 đường số 17A, Khu phố 11, Phường Bình Trị Đông B, Quận Bình Tân, TP.HCM.</v>
      </c>
      <c r="I818" s="13" t="e">
        <f>VLOOKUP(E818,'Khách hàng'!$B$4:$F$1048576,5,0)</f>
        <v>#N/A</v>
      </c>
      <c r="L818" s="13" t="e">
        <f>VLOOKUP(J818,'Hàng hóa'!$C$5:$D$50,2,0)</f>
        <v>#N/A</v>
      </c>
      <c r="M818" s="17" t="e">
        <f>VLOOKUP(J818,'Hàng hóa'!$C$5:$H$22,6,0)</f>
        <v>#N/A</v>
      </c>
      <c r="N818" s="17" t="e">
        <f t="shared" si="28"/>
        <v>#N/A</v>
      </c>
      <c r="O818" s="22"/>
      <c r="P818" s="17" t="e">
        <f t="shared" si="29"/>
        <v>#N/A</v>
      </c>
      <c r="Q818" s="13" t="e">
        <f>VLOOKUP(I818,'[1]Nhân viên'!$E$20:$F$41,2,0)</f>
        <v>#N/A</v>
      </c>
    </row>
    <row r="819" spans="1:17" x14ac:dyDescent="0.2">
      <c r="A819" s="11">
        <v>796</v>
      </c>
      <c r="D819" s="13" t="e">
        <f>VLOOKUP(C819,'Nhân viên'!$B$5:$C$48,2,0)</f>
        <v>#N/A</v>
      </c>
      <c r="G819" s="13" t="e">
        <f>VLOOKUP(E819,'Khách hàng'!$B$4:$F$1048576,2,0)</f>
        <v>#N/A</v>
      </c>
      <c r="H819" s="13" t="str">
        <f>VLOOKUP(E819,'[1]Khách hàng'!$A$4:$F$2144,3,0)</f>
        <v>Số 1 đường số 17A, Khu phố 11, Phường Bình Trị Đông B, Quận Bình Tân, TP.HCM.</v>
      </c>
      <c r="I819" s="13" t="e">
        <f>VLOOKUP(E819,'Khách hàng'!$B$4:$F$1048576,5,0)</f>
        <v>#N/A</v>
      </c>
      <c r="L819" s="13" t="e">
        <f>VLOOKUP(J819,'Hàng hóa'!$C$5:$D$50,2,0)</f>
        <v>#N/A</v>
      </c>
      <c r="M819" s="17" t="e">
        <f>VLOOKUP(J819,'Hàng hóa'!$C$5:$H$22,6,0)</f>
        <v>#N/A</v>
      </c>
      <c r="N819" s="17" t="e">
        <f t="shared" si="28"/>
        <v>#N/A</v>
      </c>
      <c r="O819" s="22"/>
      <c r="P819" s="17" t="e">
        <f t="shared" si="29"/>
        <v>#N/A</v>
      </c>
      <c r="Q819" s="13" t="e">
        <f>VLOOKUP(I819,'[1]Nhân viên'!$E$20:$F$41,2,0)</f>
        <v>#N/A</v>
      </c>
    </row>
    <row r="820" spans="1:17" x14ac:dyDescent="0.2">
      <c r="A820" s="11">
        <v>797</v>
      </c>
      <c r="D820" s="13" t="e">
        <f>VLOOKUP(C820,'Nhân viên'!$B$5:$C$48,2,0)</f>
        <v>#N/A</v>
      </c>
      <c r="G820" s="13" t="e">
        <f>VLOOKUP(E820,'Khách hàng'!$B$4:$F$1048576,2,0)</f>
        <v>#N/A</v>
      </c>
      <c r="H820" s="13" t="str">
        <f>VLOOKUP(E820,'[1]Khách hàng'!$A$4:$F$2144,3,0)</f>
        <v>Số 1 đường số 17A, Khu phố 11, Phường Bình Trị Đông B, Quận Bình Tân, TP.HCM.</v>
      </c>
      <c r="I820" s="13" t="e">
        <f>VLOOKUP(E820,'Khách hàng'!$B$4:$F$1048576,5,0)</f>
        <v>#N/A</v>
      </c>
      <c r="L820" s="13" t="e">
        <f>VLOOKUP(J820,'Hàng hóa'!$C$5:$D$50,2,0)</f>
        <v>#N/A</v>
      </c>
      <c r="M820" s="17" t="e">
        <f>VLOOKUP(J820,'Hàng hóa'!$C$5:$H$22,6,0)</f>
        <v>#N/A</v>
      </c>
      <c r="N820" s="17" t="e">
        <f t="shared" si="28"/>
        <v>#N/A</v>
      </c>
      <c r="O820" s="22"/>
      <c r="P820" s="17" t="e">
        <f t="shared" si="29"/>
        <v>#N/A</v>
      </c>
      <c r="Q820" s="13" t="e">
        <f>VLOOKUP(I820,'[1]Nhân viên'!$E$20:$F$41,2,0)</f>
        <v>#N/A</v>
      </c>
    </row>
    <row r="821" spans="1:17" x14ac:dyDescent="0.2">
      <c r="A821" s="11">
        <v>798</v>
      </c>
      <c r="D821" s="13" t="e">
        <f>VLOOKUP(C821,'Nhân viên'!$B$5:$C$48,2,0)</f>
        <v>#N/A</v>
      </c>
      <c r="G821" s="13" t="e">
        <f>VLOOKUP(E821,'Khách hàng'!$B$4:$F$1048576,2,0)</f>
        <v>#N/A</v>
      </c>
      <c r="H821" s="13" t="str">
        <f>VLOOKUP(E821,'[1]Khách hàng'!$A$4:$F$2144,3,0)</f>
        <v>Số 1 đường số 17A, Khu phố 11, Phường Bình Trị Đông B, Quận Bình Tân, TP.HCM.</v>
      </c>
      <c r="I821" s="13" t="e">
        <f>VLOOKUP(E821,'Khách hàng'!$B$4:$F$1048576,5,0)</f>
        <v>#N/A</v>
      </c>
      <c r="L821" s="13" t="e">
        <f>VLOOKUP(J821,'Hàng hóa'!$C$5:$D$50,2,0)</f>
        <v>#N/A</v>
      </c>
      <c r="M821" s="17" t="e">
        <f>VLOOKUP(J821,'Hàng hóa'!$C$5:$H$22,6,0)</f>
        <v>#N/A</v>
      </c>
      <c r="N821" s="17" t="e">
        <f t="shared" si="28"/>
        <v>#N/A</v>
      </c>
      <c r="O821" s="22"/>
      <c r="P821" s="17" t="e">
        <f t="shared" si="29"/>
        <v>#N/A</v>
      </c>
      <c r="Q821" s="13" t="e">
        <f>VLOOKUP(I821,'[1]Nhân viên'!$E$20:$F$41,2,0)</f>
        <v>#N/A</v>
      </c>
    </row>
    <row r="822" spans="1:17" x14ac:dyDescent="0.2">
      <c r="A822" s="11">
        <v>799</v>
      </c>
      <c r="D822" s="13" t="e">
        <f>VLOOKUP(C822,'Nhân viên'!$B$5:$C$48,2,0)</f>
        <v>#N/A</v>
      </c>
      <c r="G822" s="13" t="e">
        <f>VLOOKUP(E822,'Khách hàng'!$B$4:$F$1048576,2,0)</f>
        <v>#N/A</v>
      </c>
      <c r="H822" s="13" t="str">
        <f>VLOOKUP(E822,'[1]Khách hàng'!$A$4:$F$2144,3,0)</f>
        <v>Số 1 đường số 17A, Khu phố 11, Phường Bình Trị Đông B, Quận Bình Tân, TP.HCM.</v>
      </c>
      <c r="I822" s="13" t="e">
        <f>VLOOKUP(E822,'Khách hàng'!$B$4:$F$1048576,5,0)</f>
        <v>#N/A</v>
      </c>
      <c r="L822" s="13" t="e">
        <f>VLOOKUP(J822,'Hàng hóa'!$C$5:$D$50,2,0)</f>
        <v>#N/A</v>
      </c>
      <c r="M822" s="17" t="e">
        <f>VLOOKUP(J822,'Hàng hóa'!$C$5:$H$22,6,0)</f>
        <v>#N/A</v>
      </c>
      <c r="N822" s="17" t="e">
        <f t="shared" si="28"/>
        <v>#N/A</v>
      </c>
      <c r="O822" s="22"/>
      <c r="P822" s="17" t="e">
        <f t="shared" si="29"/>
        <v>#N/A</v>
      </c>
      <c r="Q822" s="13" t="e">
        <f>VLOOKUP(I822,'[1]Nhân viên'!$E$20:$F$41,2,0)</f>
        <v>#N/A</v>
      </c>
    </row>
    <row r="823" spans="1:17" x14ac:dyDescent="0.2">
      <c r="A823" s="11">
        <v>800</v>
      </c>
      <c r="D823" s="13" t="e">
        <f>VLOOKUP(C823,'Nhân viên'!$B$5:$C$48,2,0)</f>
        <v>#N/A</v>
      </c>
      <c r="G823" s="13" t="e">
        <f>VLOOKUP(E823,'Khách hàng'!$B$4:$F$1048576,2,0)</f>
        <v>#N/A</v>
      </c>
      <c r="H823" s="13" t="str">
        <f>VLOOKUP(E823,'[1]Khách hàng'!$A$4:$F$2144,3,0)</f>
        <v>Số 1 đường số 17A, Khu phố 11, Phường Bình Trị Đông B, Quận Bình Tân, TP.HCM.</v>
      </c>
      <c r="I823" s="13" t="e">
        <f>VLOOKUP(E823,'Khách hàng'!$B$4:$F$1048576,5,0)</f>
        <v>#N/A</v>
      </c>
      <c r="L823" s="13" t="e">
        <f>VLOOKUP(J823,'Hàng hóa'!$C$5:$D$50,2,0)</f>
        <v>#N/A</v>
      </c>
      <c r="M823" s="17" t="e">
        <f>VLOOKUP(J823,'Hàng hóa'!$C$5:$H$22,6,0)</f>
        <v>#N/A</v>
      </c>
      <c r="N823" s="17" t="e">
        <f t="shared" si="28"/>
        <v>#N/A</v>
      </c>
      <c r="O823" s="22"/>
      <c r="P823" s="17" t="e">
        <f t="shared" si="29"/>
        <v>#N/A</v>
      </c>
      <c r="Q823" s="13" t="e">
        <f>VLOOKUP(I823,'[1]Nhân viên'!$E$20:$F$41,2,0)</f>
        <v>#N/A</v>
      </c>
    </row>
    <row r="824" spans="1:17" x14ac:dyDescent="0.2">
      <c r="A824" s="11">
        <v>801</v>
      </c>
      <c r="D824" s="13" t="e">
        <f>VLOOKUP(C824,'Nhân viên'!$B$5:$C$48,2,0)</f>
        <v>#N/A</v>
      </c>
      <c r="G824" s="13" t="e">
        <f>VLOOKUP(E824,'Khách hàng'!$B$4:$F$1048576,2,0)</f>
        <v>#N/A</v>
      </c>
      <c r="H824" s="13" t="str">
        <f>VLOOKUP(E824,'[1]Khách hàng'!$A$4:$F$2144,3,0)</f>
        <v>Số 1 đường số 17A, Khu phố 11, Phường Bình Trị Đông B, Quận Bình Tân, TP.HCM.</v>
      </c>
      <c r="I824" s="13" t="e">
        <f>VLOOKUP(E824,'Khách hàng'!$B$4:$F$1048576,5,0)</f>
        <v>#N/A</v>
      </c>
      <c r="L824" s="13" t="e">
        <f>VLOOKUP(J824,'Hàng hóa'!$C$5:$D$50,2,0)</f>
        <v>#N/A</v>
      </c>
      <c r="M824" s="17" t="e">
        <f>VLOOKUP(J824,'Hàng hóa'!$C$5:$H$22,6,0)</f>
        <v>#N/A</v>
      </c>
      <c r="N824" s="17" t="e">
        <f t="shared" si="28"/>
        <v>#N/A</v>
      </c>
      <c r="O824" s="22"/>
      <c r="P824" s="17" t="e">
        <f t="shared" si="29"/>
        <v>#N/A</v>
      </c>
      <c r="Q824" s="13" t="e">
        <f>VLOOKUP(I824,'[1]Nhân viên'!$E$20:$F$41,2,0)</f>
        <v>#N/A</v>
      </c>
    </row>
    <row r="825" spans="1:17" x14ac:dyDescent="0.2">
      <c r="A825" s="11">
        <v>802</v>
      </c>
      <c r="D825" s="13" t="e">
        <f>VLOOKUP(C825,'Nhân viên'!$B$5:$C$48,2,0)</f>
        <v>#N/A</v>
      </c>
      <c r="G825" s="13" t="e">
        <f>VLOOKUP(E825,'Khách hàng'!$B$4:$F$1048576,2,0)</f>
        <v>#N/A</v>
      </c>
      <c r="H825" s="13" t="str">
        <f>VLOOKUP(E825,'[1]Khách hàng'!$A$4:$F$2144,3,0)</f>
        <v>Số 1 đường số 17A, Khu phố 11, Phường Bình Trị Đông B, Quận Bình Tân, TP.HCM.</v>
      </c>
      <c r="I825" s="13" t="e">
        <f>VLOOKUP(E825,'Khách hàng'!$B$4:$F$1048576,5,0)</f>
        <v>#N/A</v>
      </c>
      <c r="L825" s="13" t="e">
        <f>VLOOKUP(J825,'Hàng hóa'!$C$5:$D$50,2,0)</f>
        <v>#N/A</v>
      </c>
      <c r="M825" s="17" t="e">
        <f>VLOOKUP(J825,'Hàng hóa'!$C$5:$H$22,6,0)</f>
        <v>#N/A</v>
      </c>
      <c r="N825" s="17" t="e">
        <f t="shared" si="28"/>
        <v>#N/A</v>
      </c>
      <c r="O825" s="22"/>
      <c r="P825" s="17" t="e">
        <f t="shared" si="29"/>
        <v>#N/A</v>
      </c>
      <c r="Q825" s="13" t="e">
        <f>VLOOKUP(I825,'[1]Nhân viên'!$E$20:$F$41,2,0)</f>
        <v>#N/A</v>
      </c>
    </row>
    <row r="826" spans="1:17" x14ac:dyDescent="0.2">
      <c r="A826" s="11">
        <v>803</v>
      </c>
      <c r="D826" s="13" t="e">
        <f>VLOOKUP(C826,'Nhân viên'!$B$5:$C$48,2,0)</f>
        <v>#N/A</v>
      </c>
      <c r="G826" s="13" t="e">
        <f>VLOOKUP(E826,'Khách hàng'!$B$4:$F$1048576,2,0)</f>
        <v>#N/A</v>
      </c>
      <c r="H826" s="13" t="str">
        <f>VLOOKUP(E826,'[1]Khách hàng'!$A$4:$F$2144,3,0)</f>
        <v>Số 1 đường số 17A, Khu phố 11, Phường Bình Trị Đông B, Quận Bình Tân, TP.HCM.</v>
      </c>
      <c r="I826" s="13" t="e">
        <f>VLOOKUP(E826,'Khách hàng'!$B$4:$F$1048576,5,0)</f>
        <v>#N/A</v>
      </c>
      <c r="L826" s="13" t="e">
        <f>VLOOKUP(J826,'Hàng hóa'!$C$5:$D$50,2,0)</f>
        <v>#N/A</v>
      </c>
      <c r="M826" s="17" t="e">
        <f>VLOOKUP(J826,'Hàng hóa'!$C$5:$H$22,6,0)</f>
        <v>#N/A</v>
      </c>
      <c r="N826" s="17" t="e">
        <f t="shared" si="28"/>
        <v>#N/A</v>
      </c>
      <c r="O826" s="22"/>
      <c r="P826" s="17" t="e">
        <f t="shared" si="29"/>
        <v>#N/A</v>
      </c>
      <c r="Q826" s="13" t="e">
        <f>VLOOKUP(I826,'[1]Nhân viên'!$E$20:$F$41,2,0)</f>
        <v>#N/A</v>
      </c>
    </row>
    <row r="827" spans="1:17" x14ac:dyDescent="0.2">
      <c r="A827" s="11">
        <v>804</v>
      </c>
      <c r="D827" s="13" t="e">
        <f>VLOOKUP(C827,'Nhân viên'!$B$5:$C$48,2,0)</f>
        <v>#N/A</v>
      </c>
      <c r="G827" s="13" t="e">
        <f>VLOOKUP(E827,'Khách hàng'!$B$4:$F$1048576,2,0)</f>
        <v>#N/A</v>
      </c>
      <c r="H827" s="13" t="str">
        <f>VLOOKUP(E827,'[1]Khách hàng'!$A$4:$F$2144,3,0)</f>
        <v>Số 1 đường số 17A, Khu phố 11, Phường Bình Trị Đông B, Quận Bình Tân, TP.HCM.</v>
      </c>
      <c r="I827" s="13" t="e">
        <f>VLOOKUP(E827,'Khách hàng'!$B$4:$F$1048576,5,0)</f>
        <v>#N/A</v>
      </c>
      <c r="L827" s="13" t="e">
        <f>VLOOKUP(J827,'Hàng hóa'!$C$5:$D$50,2,0)</f>
        <v>#N/A</v>
      </c>
      <c r="M827" s="17" t="e">
        <f>VLOOKUP(J827,'Hàng hóa'!$C$5:$H$22,6,0)</f>
        <v>#N/A</v>
      </c>
      <c r="N827" s="17" t="e">
        <f t="shared" si="28"/>
        <v>#N/A</v>
      </c>
      <c r="O827" s="22"/>
      <c r="P827" s="17" t="e">
        <f t="shared" si="29"/>
        <v>#N/A</v>
      </c>
      <c r="Q827" s="13" t="e">
        <f>VLOOKUP(I827,'[1]Nhân viên'!$E$20:$F$41,2,0)</f>
        <v>#N/A</v>
      </c>
    </row>
    <row r="828" spans="1:17" x14ac:dyDescent="0.2">
      <c r="A828" s="11">
        <v>805</v>
      </c>
      <c r="D828" s="13" t="e">
        <f>VLOOKUP(C828,'Nhân viên'!$B$5:$C$48,2,0)</f>
        <v>#N/A</v>
      </c>
      <c r="G828" s="13" t="e">
        <f>VLOOKUP(E828,'Khách hàng'!$B$4:$F$1048576,2,0)</f>
        <v>#N/A</v>
      </c>
      <c r="H828" s="13" t="str">
        <f>VLOOKUP(E828,'[1]Khách hàng'!$A$4:$F$2144,3,0)</f>
        <v>Số 1 đường số 17A, Khu phố 11, Phường Bình Trị Đông B, Quận Bình Tân, TP.HCM.</v>
      </c>
      <c r="I828" s="13" t="e">
        <f>VLOOKUP(E828,'Khách hàng'!$B$4:$F$1048576,5,0)</f>
        <v>#N/A</v>
      </c>
      <c r="L828" s="13" t="e">
        <f>VLOOKUP(J828,'Hàng hóa'!$C$5:$D$50,2,0)</f>
        <v>#N/A</v>
      </c>
      <c r="M828" s="17" t="e">
        <f>VLOOKUP(J828,'Hàng hóa'!$C$5:$H$22,6,0)</f>
        <v>#N/A</v>
      </c>
      <c r="N828" s="17" t="e">
        <f t="shared" si="28"/>
        <v>#N/A</v>
      </c>
      <c r="O828" s="22"/>
      <c r="P828" s="17" t="e">
        <f t="shared" si="29"/>
        <v>#N/A</v>
      </c>
      <c r="Q828" s="13" t="e">
        <f>VLOOKUP(I828,'[1]Nhân viên'!$E$20:$F$41,2,0)</f>
        <v>#N/A</v>
      </c>
    </row>
    <row r="829" spans="1:17" x14ac:dyDescent="0.2">
      <c r="A829" s="11">
        <v>806</v>
      </c>
      <c r="D829" s="13" t="e">
        <f>VLOOKUP(C829,'Nhân viên'!$B$5:$C$48,2,0)</f>
        <v>#N/A</v>
      </c>
      <c r="G829" s="13" t="e">
        <f>VLOOKUP(E829,'Khách hàng'!$B$4:$F$1048576,2,0)</f>
        <v>#N/A</v>
      </c>
      <c r="H829" s="13" t="str">
        <f>VLOOKUP(E829,'[1]Khách hàng'!$A$4:$F$2144,3,0)</f>
        <v>Số 1 đường số 17A, Khu phố 11, Phường Bình Trị Đông B, Quận Bình Tân, TP.HCM.</v>
      </c>
      <c r="I829" s="13" t="e">
        <f>VLOOKUP(E829,'Khách hàng'!$B$4:$F$1048576,5,0)</f>
        <v>#N/A</v>
      </c>
      <c r="L829" s="13" t="e">
        <f>VLOOKUP(J829,'Hàng hóa'!$C$5:$D$50,2,0)</f>
        <v>#N/A</v>
      </c>
      <c r="M829" s="17" t="e">
        <f>VLOOKUP(J829,'Hàng hóa'!$C$5:$H$22,6,0)</f>
        <v>#N/A</v>
      </c>
      <c r="N829" s="17" t="e">
        <f t="shared" si="28"/>
        <v>#N/A</v>
      </c>
      <c r="O829" s="22"/>
      <c r="P829" s="17" t="e">
        <f t="shared" si="29"/>
        <v>#N/A</v>
      </c>
      <c r="Q829" s="13" t="e">
        <f>VLOOKUP(I829,'[1]Nhân viên'!$E$20:$F$41,2,0)</f>
        <v>#N/A</v>
      </c>
    </row>
    <row r="830" spans="1:17" x14ac:dyDescent="0.2">
      <c r="A830" s="11">
        <v>807</v>
      </c>
      <c r="C830" s="11"/>
      <c r="D830" s="13" t="e">
        <f>VLOOKUP(C830,'Nhân viên'!$B$5:$C$48,2,0)</f>
        <v>#N/A</v>
      </c>
      <c r="G830" s="13" t="e">
        <f>VLOOKUP(E830,'Khách hàng'!$B$4:$F$1048576,2,0)</f>
        <v>#N/A</v>
      </c>
      <c r="H830" s="13" t="str">
        <f>VLOOKUP(E830,'[1]Khách hàng'!$A$4:$F$2144,3,0)</f>
        <v>Số 1 đường số 17A, Khu phố 11, Phường Bình Trị Đông B, Quận Bình Tân, TP.HCM.</v>
      </c>
      <c r="I830" s="13" t="e">
        <f>VLOOKUP(E830,'Khách hàng'!$B$4:$F$1048576,5,0)</f>
        <v>#N/A</v>
      </c>
      <c r="L830" s="13" t="e">
        <f>VLOOKUP(J830,'Hàng hóa'!$C$5:$D$50,2,0)</f>
        <v>#N/A</v>
      </c>
      <c r="M830" s="17" t="e">
        <f>VLOOKUP(J830,'Hàng hóa'!$C$5:$H$22,6,0)</f>
        <v>#N/A</v>
      </c>
      <c r="N830" s="17" t="e">
        <f t="shared" si="28"/>
        <v>#N/A</v>
      </c>
      <c r="O830" s="22"/>
      <c r="P830" s="17" t="e">
        <f t="shared" si="29"/>
        <v>#N/A</v>
      </c>
      <c r="Q830" s="13" t="e">
        <f>VLOOKUP(I830,'[1]Nhân viên'!$E$20:$F$41,2,0)</f>
        <v>#N/A</v>
      </c>
    </row>
    <row r="831" spans="1:17" x14ac:dyDescent="0.2">
      <c r="A831" s="11">
        <v>808</v>
      </c>
      <c r="C831" s="11"/>
      <c r="D831" s="13" t="e">
        <f>VLOOKUP(C831,'Nhân viên'!$B$5:$C$48,2,0)</f>
        <v>#N/A</v>
      </c>
      <c r="G831" s="13" t="e">
        <f>VLOOKUP(E831,'Khách hàng'!$B$4:$F$1048576,2,0)</f>
        <v>#N/A</v>
      </c>
      <c r="H831" s="13" t="str">
        <f>VLOOKUP(E831,'[1]Khách hàng'!$A$4:$F$2144,3,0)</f>
        <v>Số 1 đường số 17A, Khu phố 11, Phường Bình Trị Đông B, Quận Bình Tân, TP.HCM.</v>
      </c>
      <c r="I831" s="13" t="e">
        <f>VLOOKUP(E831,'Khách hàng'!$B$4:$F$1048576,5,0)</f>
        <v>#N/A</v>
      </c>
      <c r="L831" s="13" t="e">
        <f>VLOOKUP(J831,'Hàng hóa'!$C$5:$D$50,2,0)</f>
        <v>#N/A</v>
      </c>
      <c r="M831" s="17" t="e">
        <f>VLOOKUP(J831,'Hàng hóa'!$C$5:$H$22,6,0)</f>
        <v>#N/A</v>
      </c>
      <c r="N831" s="17" t="e">
        <f t="shared" si="28"/>
        <v>#N/A</v>
      </c>
      <c r="O831" s="22"/>
      <c r="P831" s="17" t="e">
        <f t="shared" si="29"/>
        <v>#N/A</v>
      </c>
      <c r="Q831" s="13" t="e">
        <f>VLOOKUP(I831,'[1]Nhân viên'!$E$20:$F$41,2,0)</f>
        <v>#N/A</v>
      </c>
    </row>
    <row r="832" spans="1:17" x14ac:dyDescent="0.2">
      <c r="A832" s="11">
        <v>809</v>
      </c>
      <c r="D832" s="13" t="e">
        <f>VLOOKUP(C832,'Nhân viên'!$B$5:$C$48,2,0)</f>
        <v>#N/A</v>
      </c>
      <c r="G832" s="13" t="e">
        <f>VLOOKUP(E832,'Khách hàng'!$B$4:$F$1048576,2,0)</f>
        <v>#N/A</v>
      </c>
      <c r="H832" s="13" t="str">
        <f>VLOOKUP(E832,'[1]Khách hàng'!$A$4:$F$2144,3,0)</f>
        <v>Số 1 đường số 17A, Khu phố 11, Phường Bình Trị Đông B, Quận Bình Tân, TP.HCM.</v>
      </c>
      <c r="I832" s="13" t="e">
        <f>VLOOKUP(E832,'Khách hàng'!$B$4:$F$1048576,5,0)</f>
        <v>#N/A</v>
      </c>
      <c r="L832" s="13" t="e">
        <f>VLOOKUP(J832,'Hàng hóa'!$C$5:$D$50,2,0)</f>
        <v>#N/A</v>
      </c>
      <c r="M832" s="17" t="e">
        <f>VLOOKUP(J832,'Hàng hóa'!$C$5:$H$22,6,0)</f>
        <v>#N/A</v>
      </c>
      <c r="N832" s="17" t="e">
        <f t="shared" si="28"/>
        <v>#N/A</v>
      </c>
      <c r="O832" s="22"/>
      <c r="P832" s="17" t="e">
        <f t="shared" si="29"/>
        <v>#N/A</v>
      </c>
      <c r="Q832" s="13" t="e">
        <f>VLOOKUP(I832,'[1]Nhân viên'!$E$20:$F$41,2,0)</f>
        <v>#N/A</v>
      </c>
    </row>
    <row r="833" spans="1:17" x14ac:dyDescent="0.2">
      <c r="A833" s="11">
        <v>810</v>
      </c>
      <c r="D833" s="13" t="e">
        <f>VLOOKUP(C833,'Nhân viên'!$B$5:$C$48,2,0)</f>
        <v>#N/A</v>
      </c>
      <c r="G833" s="13" t="e">
        <f>VLOOKUP(E833,'Khách hàng'!$B$4:$F$1048576,2,0)</f>
        <v>#N/A</v>
      </c>
      <c r="H833" s="13" t="str">
        <f>VLOOKUP(E833,'[1]Khách hàng'!$A$4:$F$2144,3,0)</f>
        <v>Số 1 đường số 17A, Khu phố 11, Phường Bình Trị Đông B, Quận Bình Tân, TP.HCM.</v>
      </c>
      <c r="I833" s="13" t="e">
        <f>VLOOKUP(E833,'Khách hàng'!$B$4:$F$1048576,5,0)</f>
        <v>#N/A</v>
      </c>
      <c r="L833" s="13" t="e">
        <f>VLOOKUP(J833,'Hàng hóa'!$C$5:$D$50,2,0)</f>
        <v>#N/A</v>
      </c>
      <c r="M833" s="17" t="e">
        <f>VLOOKUP(J833,'Hàng hóa'!$C$5:$H$22,6,0)</f>
        <v>#N/A</v>
      </c>
      <c r="N833" s="17" t="e">
        <f t="shared" si="28"/>
        <v>#N/A</v>
      </c>
      <c r="O833" s="22"/>
      <c r="P833" s="17" t="e">
        <f t="shared" si="29"/>
        <v>#N/A</v>
      </c>
      <c r="Q833" s="13" t="e">
        <f>VLOOKUP(I833,'[1]Nhân viên'!$E$20:$F$41,2,0)</f>
        <v>#N/A</v>
      </c>
    </row>
    <row r="834" spans="1:17" x14ac:dyDescent="0.2">
      <c r="A834" s="11">
        <v>811</v>
      </c>
      <c r="D834" s="13" t="e">
        <f>VLOOKUP(C834,'Nhân viên'!$B$5:$C$48,2,0)</f>
        <v>#N/A</v>
      </c>
      <c r="G834" s="13" t="e">
        <f>VLOOKUP(E834,'Khách hàng'!$B$4:$F$1048576,2,0)</f>
        <v>#N/A</v>
      </c>
      <c r="H834" s="13" t="str">
        <f>VLOOKUP(E834,'[1]Khách hàng'!$A$4:$F$2144,3,0)</f>
        <v>Số 1 đường số 17A, Khu phố 11, Phường Bình Trị Đông B, Quận Bình Tân, TP.HCM.</v>
      </c>
      <c r="I834" s="13" t="e">
        <f>VLOOKUP(E834,'Khách hàng'!$B$4:$F$1048576,5,0)</f>
        <v>#N/A</v>
      </c>
      <c r="L834" s="13" t="e">
        <f>VLOOKUP(J834,'Hàng hóa'!$C$5:$D$50,2,0)</f>
        <v>#N/A</v>
      </c>
      <c r="M834" s="17" t="e">
        <f>VLOOKUP(J834,'Hàng hóa'!$C$5:$H$22,6,0)</f>
        <v>#N/A</v>
      </c>
      <c r="N834" s="17" t="e">
        <f t="shared" si="28"/>
        <v>#N/A</v>
      </c>
      <c r="O834" s="22"/>
      <c r="P834" s="17" t="e">
        <f t="shared" si="29"/>
        <v>#N/A</v>
      </c>
      <c r="Q834" s="13" t="e">
        <f>VLOOKUP(I834,'[1]Nhân viên'!$E$20:$F$41,2,0)</f>
        <v>#N/A</v>
      </c>
    </row>
    <row r="835" spans="1:17" x14ac:dyDescent="0.2">
      <c r="A835" s="11">
        <v>812</v>
      </c>
      <c r="D835" s="13" t="e">
        <f>VLOOKUP(C835,'Nhân viên'!$B$5:$C$48,2,0)</f>
        <v>#N/A</v>
      </c>
      <c r="F835" s="135"/>
      <c r="G835" s="13" t="e">
        <f>VLOOKUP(E835,'Khách hàng'!$B$4:$F$1048576,2,0)</f>
        <v>#N/A</v>
      </c>
      <c r="H835" s="13" t="str">
        <f>VLOOKUP(E835,'[1]Khách hàng'!$A$4:$F$2144,3,0)</f>
        <v>Số 1 đường số 17A, Khu phố 11, Phường Bình Trị Đông B, Quận Bình Tân, TP.HCM.</v>
      </c>
      <c r="I835" s="13" t="e">
        <f>VLOOKUP(E835,'Khách hàng'!$B$4:$F$1048576,5,0)</f>
        <v>#N/A</v>
      </c>
      <c r="L835" s="13" t="e">
        <f>VLOOKUP(J835,'Hàng hóa'!$C$5:$D$50,2,0)</f>
        <v>#N/A</v>
      </c>
      <c r="M835" s="17" t="e">
        <f>VLOOKUP(J835,'Hàng hóa'!$C$5:$H$22,6,0)</f>
        <v>#N/A</v>
      </c>
      <c r="N835" s="17" t="e">
        <f t="shared" si="28"/>
        <v>#N/A</v>
      </c>
      <c r="O835" s="22"/>
      <c r="P835" s="17" t="e">
        <f t="shared" si="29"/>
        <v>#N/A</v>
      </c>
      <c r="Q835" s="13" t="e">
        <f>VLOOKUP(I835,'[1]Nhân viên'!$E$20:$F$41,2,0)</f>
        <v>#N/A</v>
      </c>
    </row>
    <row r="836" spans="1:17" x14ac:dyDescent="0.2">
      <c r="A836" s="11">
        <v>813</v>
      </c>
      <c r="D836" s="13" t="e">
        <f>VLOOKUP(C836,'Nhân viên'!$B$5:$C$48,2,0)</f>
        <v>#N/A</v>
      </c>
      <c r="F836" s="135"/>
      <c r="G836" s="13" t="e">
        <f>VLOOKUP(E836,'Khách hàng'!$B$4:$F$1048576,2,0)</f>
        <v>#N/A</v>
      </c>
      <c r="H836" s="13" t="str">
        <f>VLOOKUP(E836,'[1]Khách hàng'!$A$4:$F$2144,3,0)</f>
        <v>Số 1 đường số 17A, Khu phố 11, Phường Bình Trị Đông B, Quận Bình Tân, TP.HCM.</v>
      </c>
      <c r="I836" s="13" t="e">
        <f>VLOOKUP(E836,'Khách hàng'!$B$4:$F$1048576,5,0)</f>
        <v>#N/A</v>
      </c>
      <c r="L836" s="13" t="e">
        <f>VLOOKUP(J836,'Hàng hóa'!$C$5:$D$50,2,0)</f>
        <v>#N/A</v>
      </c>
      <c r="M836" s="17" t="e">
        <f>VLOOKUP(J836,'Hàng hóa'!$C$5:$H$22,6,0)</f>
        <v>#N/A</v>
      </c>
      <c r="N836" s="17" t="e">
        <f t="shared" si="28"/>
        <v>#N/A</v>
      </c>
      <c r="O836" s="22"/>
      <c r="P836" s="17" t="e">
        <f t="shared" si="29"/>
        <v>#N/A</v>
      </c>
      <c r="Q836" s="13" t="e">
        <f>VLOOKUP(I836,'[1]Nhân viên'!$E$20:$F$41,2,0)</f>
        <v>#N/A</v>
      </c>
    </row>
    <row r="837" spans="1:17" x14ac:dyDescent="0.2">
      <c r="A837" s="11">
        <v>814</v>
      </c>
      <c r="D837" s="13" t="e">
        <f>VLOOKUP(C837,'Nhân viên'!$B$5:$C$48,2,0)</f>
        <v>#N/A</v>
      </c>
      <c r="F837" s="135"/>
      <c r="G837" s="13" t="e">
        <f>VLOOKUP(E837,'Khách hàng'!$B$4:$F$1048576,2,0)</f>
        <v>#N/A</v>
      </c>
      <c r="H837" s="13" t="str">
        <f>VLOOKUP(E837,'[1]Khách hàng'!$A$4:$F$2144,3,0)</f>
        <v>Số 1 đường số 17A, Khu phố 11, Phường Bình Trị Đông B, Quận Bình Tân, TP.HCM.</v>
      </c>
      <c r="I837" s="13" t="e">
        <f>VLOOKUP(E837,'Khách hàng'!$B$4:$F$1048576,5,0)</f>
        <v>#N/A</v>
      </c>
      <c r="L837" s="13" t="e">
        <f>VLOOKUP(J837,'Hàng hóa'!$C$5:$D$50,2,0)</f>
        <v>#N/A</v>
      </c>
      <c r="M837" s="17" t="e">
        <f>VLOOKUP(J837,'Hàng hóa'!$C$5:$H$22,6,0)</f>
        <v>#N/A</v>
      </c>
      <c r="N837" s="17" t="e">
        <f t="shared" si="28"/>
        <v>#N/A</v>
      </c>
      <c r="O837" s="22"/>
      <c r="P837" s="17" t="e">
        <f t="shared" si="29"/>
        <v>#N/A</v>
      </c>
      <c r="Q837" s="13" t="e">
        <f>VLOOKUP(I837,'[1]Nhân viên'!$E$20:$F$41,2,0)</f>
        <v>#N/A</v>
      </c>
    </row>
    <row r="838" spans="1:17" x14ac:dyDescent="0.2">
      <c r="A838" s="11">
        <v>815</v>
      </c>
      <c r="D838" s="13" t="e">
        <f>VLOOKUP(C838,'Nhân viên'!$B$5:$C$48,2,0)</f>
        <v>#N/A</v>
      </c>
      <c r="F838" s="135"/>
      <c r="G838" s="13" t="e">
        <f>VLOOKUP(E838,'Khách hàng'!$B$4:$F$1048576,2,0)</f>
        <v>#N/A</v>
      </c>
      <c r="H838" s="13" t="str">
        <f>VLOOKUP(E838,'[1]Khách hàng'!$A$4:$F$2144,3,0)</f>
        <v>Số 1 đường số 17A, Khu phố 11, Phường Bình Trị Đông B, Quận Bình Tân, TP.HCM.</v>
      </c>
      <c r="I838" s="13" t="e">
        <f>VLOOKUP(E838,'Khách hàng'!$B$4:$F$1048576,5,0)</f>
        <v>#N/A</v>
      </c>
      <c r="L838" s="13" t="e">
        <f>VLOOKUP(J838,'Hàng hóa'!$C$5:$D$50,2,0)</f>
        <v>#N/A</v>
      </c>
      <c r="M838" s="17" t="e">
        <f>VLOOKUP(J838,'Hàng hóa'!$C$5:$H$22,6,0)</f>
        <v>#N/A</v>
      </c>
      <c r="N838" s="17" t="e">
        <f t="shared" si="28"/>
        <v>#N/A</v>
      </c>
      <c r="O838" s="22"/>
      <c r="P838" s="17" t="e">
        <f t="shared" si="29"/>
        <v>#N/A</v>
      </c>
      <c r="Q838" s="13" t="e">
        <f>VLOOKUP(I838,'[1]Nhân viên'!$E$20:$F$41,2,0)</f>
        <v>#N/A</v>
      </c>
    </row>
    <row r="839" spans="1:17" x14ac:dyDescent="0.2">
      <c r="A839" s="11">
        <v>816</v>
      </c>
      <c r="D839" s="13" t="e">
        <f>VLOOKUP(C839,'Nhân viên'!$B$5:$C$48,2,0)</f>
        <v>#N/A</v>
      </c>
      <c r="F839" s="181"/>
      <c r="G839" s="13" t="e">
        <f>VLOOKUP(E839,'Khách hàng'!$B$4:$F$1048576,2,0)</f>
        <v>#N/A</v>
      </c>
      <c r="H839" s="13" t="str">
        <f>VLOOKUP(E839,'[1]Khách hàng'!$A$4:$F$2144,3,0)</f>
        <v>Số 1 đường số 17A, Khu phố 11, Phường Bình Trị Đông B, Quận Bình Tân, TP.HCM.</v>
      </c>
      <c r="I839" s="13" t="e">
        <f>VLOOKUP(E839,'Khách hàng'!$B$4:$F$1048576,5,0)</f>
        <v>#N/A</v>
      </c>
      <c r="L839" s="13" t="e">
        <f>VLOOKUP(J839,'Hàng hóa'!$C$5:$D$50,2,0)</f>
        <v>#N/A</v>
      </c>
      <c r="M839" s="17" t="e">
        <f>VLOOKUP(J839,'Hàng hóa'!$C$5:$H$22,6,0)</f>
        <v>#N/A</v>
      </c>
      <c r="N839" s="17" t="e">
        <f t="shared" si="28"/>
        <v>#N/A</v>
      </c>
      <c r="O839" s="22"/>
      <c r="P839" s="17" t="e">
        <f t="shared" si="29"/>
        <v>#N/A</v>
      </c>
      <c r="Q839" s="13" t="e">
        <f>VLOOKUP(I839,'[1]Nhân viên'!$E$20:$F$41,2,0)</f>
        <v>#N/A</v>
      </c>
    </row>
    <row r="840" spans="1:17" x14ac:dyDescent="0.2">
      <c r="A840" s="11">
        <v>817</v>
      </c>
      <c r="D840" s="13" t="e">
        <f>VLOOKUP(C840,'Nhân viên'!$B$5:$C$48,2,0)</f>
        <v>#N/A</v>
      </c>
      <c r="F840" s="181"/>
      <c r="G840" s="13" t="e">
        <f>VLOOKUP(E840,'Khách hàng'!$B$4:$F$1048576,2,0)</f>
        <v>#N/A</v>
      </c>
      <c r="H840" s="13" t="str">
        <f>VLOOKUP(E840,'[1]Khách hàng'!$A$4:$F$2144,3,0)</f>
        <v>Số 1 đường số 17A, Khu phố 11, Phường Bình Trị Đông B, Quận Bình Tân, TP.HCM.</v>
      </c>
      <c r="I840" s="13" t="e">
        <f>VLOOKUP(E840,'Khách hàng'!$B$4:$F$1048576,5,0)</f>
        <v>#N/A</v>
      </c>
      <c r="L840" s="13" t="e">
        <f>VLOOKUP(J840,'Hàng hóa'!$C$5:$D$50,2,0)</f>
        <v>#N/A</v>
      </c>
      <c r="M840" s="17" t="e">
        <f>VLOOKUP(J840,'Hàng hóa'!$C$5:$H$22,6,0)</f>
        <v>#N/A</v>
      </c>
      <c r="N840" s="17" t="e">
        <f t="shared" si="28"/>
        <v>#N/A</v>
      </c>
      <c r="O840" s="22"/>
      <c r="P840" s="17" t="e">
        <f t="shared" si="29"/>
        <v>#N/A</v>
      </c>
      <c r="Q840" s="13" t="e">
        <f>VLOOKUP(I840,'[1]Nhân viên'!$E$20:$F$41,2,0)</f>
        <v>#N/A</v>
      </c>
    </row>
    <row r="841" spans="1:17" x14ac:dyDescent="0.2">
      <c r="A841" s="11">
        <v>818</v>
      </c>
      <c r="D841" s="13" t="e">
        <f>VLOOKUP(C841,'Nhân viên'!$B$5:$C$48,2,0)</f>
        <v>#N/A</v>
      </c>
      <c r="F841" s="181"/>
      <c r="G841" s="13" t="e">
        <f>VLOOKUP(E841,'Khách hàng'!$B$4:$F$1048576,2,0)</f>
        <v>#N/A</v>
      </c>
      <c r="H841" s="13" t="str">
        <f>VLOOKUP(E841,'[1]Khách hàng'!$A$4:$F$2144,3,0)</f>
        <v>Số 1 đường số 17A, Khu phố 11, Phường Bình Trị Đông B, Quận Bình Tân, TP.HCM.</v>
      </c>
      <c r="I841" s="13" t="e">
        <f>VLOOKUP(E841,'Khách hàng'!$B$4:$F$1048576,5,0)</f>
        <v>#N/A</v>
      </c>
      <c r="L841" s="13" t="e">
        <f>VLOOKUP(J841,'Hàng hóa'!$C$5:$D$50,2,0)</f>
        <v>#N/A</v>
      </c>
      <c r="M841" s="17" t="e">
        <f>VLOOKUP(J841,'Hàng hóa'!$C$5:$H$22,6,0)</f>
        <v>#N/A</v>
      </c>
      <c r="N841" s="17" t="e">
        <f t="shared" si="28"/>
        <v>#N/A</v>
      </c>
      <c r="O841" s="22"/>
      <c r="P841" s="17" t="e">
        <f t="shared" si="29"/>
        <v>#N/A</v>
      </c>
      <c r="Q841" s="13" t="e">
        <f>VLOOKUP(I841,'[1]Nhân viên'!$E$20:$F$41,2,0)</f>
        <v>#N/A</v>
      </c>
    </row>
    <row r="842" spans="1:17" x14ac:dyDescent="0.2">
      <c r="A842" s="11">
        <v>819</v>
      </c>
      <c r="D842" s="13" t="e">
        <f>VLOOKUP(C842,'Nhân viên'!$B$5:$C$48,2,0)</f>
        <v>#N/A</v>
      </c>
      <c r="F842" s="181"/>
      <c r="G842" s="13" t="e">
        <f>VLOOKUP(E842,'Khách hàng'!$B$4:$F$1048576,2,0)</f>
        <v>#N/A</v>
      </c>
      <c r="H842" s="13" t="str">
        <f>VLOOKUP(E842,'[1]Khách hàng'!$A$4:$F$2144,3,0)</f>
        <v>Số 1 đường số 17A, Khu phố 11, Phường Bình Trị Đông B, Quận Bình Tân, TP.HCM.</v>
      </c>
      <c r="I842" s="13" t="e">
        <f>VLOOKUP(E842,'Khách hàng'!$B$4:$F$1048576,5,0)</f>
        <v>#N/A</v>
      </c>
      <c r="L842" s="13" t="e">
        <f>VLOOKUP(J842,'Hàng hóa'!$C$5:$D$50,2,0)</f>
        <v>#N/A</v>
      </c>
      <c r="M842" s="17" t="e">
        <f>VLOOKUP(J842,'Hàng hóa'!$C$5:$H$22,6,0)</f>
        <v>#N/A</v>
      </c>
      <c r="N842" s="17" t="e">
        <f t="shared" si="28"/>
        <v>#N/A</v>
      </c>
      <c r="O842" s="22"/>
      <c r="P842" s="17" t="e">
        <f t="shared" si="29"/>
        <v>#N/A</v>
      </c>
      <c r="Q842" s="13" t="e">
        <f>VLOOKUP(I842,'[1]Nhân viên'!$E$20:$F$41,2,0)</f>
        <v>#N/A</v>
      </c>
    </row>
    <row r="843" spans="1:17" x14ac:dyDescent="0.2">
      <c r="A843" s="11">
        <v>820</v>
      </c>
      <c r="D843" s="13" t="e">
        <f>VLOOKUP(C843,'Nhân viên'!$B$5:$C$48,2,0)</f>
        <v>#N/A</v>
      </c>
      <c r="F843" s="181"/>
      <c r="G843" s="13" t="e">
        <f>VLOOKUP(E843,'Khách hàng'!$B$4:$F$1048576,2,0)</f>
        <v>#N/A</v>
      </c>
      <c r="H843" s="13" t="str">
        <f>VLOOKUP(E843,'[1]Khách hàng'!$A$4:$F$2144,3,0)</f>
        <v>Số 1 đường số 17A, Khu phố 11, Phường Bình Trị Đông B, Quận Bình Tân, TP.HCM.</v>
      </c>
      <c r="I843" s="13" t="e">
        <f>VLOOKUP(E843,'Khách hàng'!$B$4:$F$1048576,5,0)</f>
        <v>#N/A</v>
      </c>
      <c r="L843" s="13" t="e">
        <f>VLOOKUP(J843,'Hàng hóa'!$C$5:$D$50,2,0)</f>
        <v>#N/A</v>
      </c>
      <c r="M843" s="17" t="e">
        <f>VLOOKUP(J843,'Hàng hóa'!$C$5:$H$22,6,0)</f>
        <v>#N/A</v>
      </c>
      <c r="N843" s="17" t="e">
        <f t="shared" si="28"/>
        <v>#N/A</v>
      </c>
      <c r="O843" s="22"/>
      <c r="P843" s="17" t="e">
        <f t="shared" si="29"/>
        <v>#N/A</v>
      </c>
      <c r="Q843" s="13" t="e">
        <f>VLOOKUP(I843,'[1]Nhân viên'!$E$20:$F$41,2,0)</f>
        <v>#N/A</v>
      </c>
    </row>
    <row r="844" spans="1:17" x14ac:dyDescent="0.2">
      <c r="A844" s="11">
        <v>821</v>
      </c>
      <c r="D844" s="13" t="e">
        <f>VLOOKUP(C844,'Nhân viên'!$B$5:$C$48,2,0)</f>
        <v>#N/A</v>
      </c>
      <c r="F844" s="181"/>
      <c r="G844" s="13" t="e">
        <f>VLOOKUP(E844,'Khách hàng'!$B$4:$F$1048576,2,0)</f>
        <v>#N/A</v>
      </c>
      <c r="H844" s="13" t="str">
        <f>VLOOKUP(E844,'[1]Khách hàng'!$A$4:$F$2144,3,0)</f>
        <v>Số 1 đường số 17A, Khu phố 11, Phường Bình Trị Đông B, Quận Bình Tân, TP.HCM.</v>
      </c>
      <c r="I844" s="13" t="e">
        <f>VLOOKUP(E844,'Khách hàng'!$B$4:$F$1048576,5,0)</f>
        <v>#N/A</v>
      </c>
      <c r="L844" s="13" t="e">
        <f>VLOOKUP(J844,'Hàng hóa'!$C$5:$D$50,2,0)</f>
        <v>#N/A</v>
      </c>
      <c r="M844" s="17" t="e">
        <f>VLOOKUP(J844,'Hàng hóa'!$C$5:$H$22,6,0)</f>
        <v>#N/A</v>
      </c>
      <c r="N844" s="17" t="e">
        <f t="shared" si="28"/>
        <v>#N/A</v>
      </c>
      <c r="O844" s="22"/>
      <c r="P844" s="17" t="e">
        <f t="shared" si="29"/>
        <v>#N/A</v>
      </c>
      <c r="Q844" s="13" t="e">
        <f>VLOOKUP(I844,'[1]Nhân viên'!$E$20:$F$41,2,0)</f>
        <v>#N/A</v>
      </c>
    </row>
    <row r="845" spans="1:17" x14ac:dyDescent="0.2">
      <c r="A845" s="11">
        <v>822</v>
      </c>
      <c r="D845" s="13" t="e">
        <f>VLOOKUP(C845,'Nhân viên'!$B$5:$C$48,2,0)</f>
        <v>#N/A</v>
      </c>
      <c r="F845" s="181"/>
      <c r="G845" s="13" t="e">
        <f>VLOOKUP(E845,'Khách hàng'!$B$4:$F$1048576,2,0)</f>
        <v>#N/A</v>
      </c>
      <c r="H845" s="13" t="str">
        <f>VLOOKUP(E845,'[1]Khách hàng'!$A$4:$F$2144,3,0)</f>
        <v>Số 1 đường số 17A, Khu phố 11, Phường Bình Trị Đông B, Quận Bình Tân, TP.HCM.</v>
      </c>
      <c r="I845" s="13" t="e">
        <f>VLOOKUP(E845,'Khách hàng'!$B$4:$F$1048576,5,0)</f>
        <v>#N/A</v>
      </c>
      <c r="L845" s="13" t="e">
        <f>VLOOKUP(J845,'Hàng hóa'!$C$5:$D$50,2,0)</f>
        <v>#N/A</v>
      </c>
      <c r="M845" s="17" t="e">
        <f>VLOOKUP(J845,'Hàng hóa'!$C$5:$H$22,6,0)</f>
        <v>#N/A</v>
      </c>
      <c r="N845" s="17" t="e">
        <f t="shared" si="28"/>
        <v>#N/A</v>
      </c>
      <c r="O845" s="22"/>
      <c r="P845" s="17" t="e">
        <f t="shared" si="29"/>
        <v>#N/A</v>
      </c>
      <c r="Q845" s="13" t="e">
        <f>VLOOKUP(I845,'[1]Nhân viên'!$E$20:$F$41,2,0)</f>
        <v>#N/A</v>
      </c>
    </row>
    <row r="846" spans="1:17" x14ac:dyDescent="0.2">
      <c r="A846" s="11">
        <v>823</v>
      </c>
      <c r="D846" s="13" t="e">
        <f>VLOOKUP(C846,'Nhân viên'!$B$5:$C$48,2,0)</f>
        <v>#N/A</v>
      </c>
      <c r="F846" s="135"/>
      <c r="G846" s="13" t="e">
        <f>VLOOKUP(E846,'Khách hàng'!$B$4:$F$1048576,2,0)</f>
        <v>#N/A</v>
      </c>
      <c r="H846" s="13" t="str">
        <f>VLOOKUP(E846,'[1]Khách hàng'!$A$4:$F$2144,3,0)</f>
        <v>Số 1 đường số 17A, Khu phố 11, Phường Bình Trị Đông B, Quận Bình Tân, TP.HCM.</v>
      </c>
      <c r="I846" s="13" t="e">
        <f>VLOOKUP(E846,'Khách hàng'!$B$4:$F$1048576,5,0)</f>
        <v>#N/A</v>
      </c>
      <c r="L846" s="13" t="e">
        <f>VLOOKUP(J846,'Hàng hóa'!$C$5:$D$50,2,0)</f>
        <v>#N/A</v>
      </c>
      <c r="M846" s="17" t="e">
        <f>VLOOKUP(J846,'Hàng hóa'!$C$5:$H$22,6,0)</f>
        <v>#N/A</v>
      </c>
      <c r="N846" s="17" t="e">
        <f t="shared" si="28"/>
        <v>#N/A</v>
      </c>
      <c r="O846" s="22"/>
      <c r="P846" s="17" t="e">
        <f t="shared" si="29"/>
        <v>#N/A</v>
      </c>
      <c r="Q846" s="13" t="e">
        <f>VLOOKUP(I846,'[1]Nhân viên'!$E$20:$F$41,2,0)</f>
        <v>#N/A</v>
      </c>
    </row>
    <row r="847" spans="1:17" x14ac:dyDescent="0.2">
      <c r="A847" s="11">
        <v>824</v>
      </c>
      <c r="D847" s="13" t="e">
        <f>VLOOKUP(C847,'Nhân viên'!$B$5:$C$48,2,0)</f>
        <v>#N/A</v>
      </c>
      <c r="F847" s="135"/>
      <c r="G847" s="13" t="e">
        <f>VLOOKUP(E847,'Khách hàng'!$B$4:$F$1048576,2,0)</f>
        <v>#N/A</v>
      </c>
      <c r="H847" s="13" t="str">
        <f>VLOOKUP(E847,'[1]Khách hàng'!$A$4:$F$2144,3,0)</f>
        <v>Số 1 đường số 17A, Khu phố 11, Phường Bình Trị Đông B, Quận Bình Tân, TP.HCM.</v>
      </c>
      <c r="I847" s="13" t="e">
        <f>VLOOKUP(E847,'Khách hàng'!$B$4:$F$1048576,5,0)</f>
        <v>#N/A</v>
      </c>
      <c r="L847" s="13" t="e">
        <f>VLOOKUP(J847,'Hàng hóa'!$C$5:$D$50,2,0)</f>
        <v>#N/A</v>
      </c>
      <c r="M847" s="17" t="e">
        <f>VLOOKUP(J847,'Hàng hóa'!$C$5:$H$22,6,0)</f>
        <v>#N/A</v>
      </c>
      <c r="N847" s="17" t="e">
        <f t="shared" si="28"/>
        <v>#N/A</v>
      </c>
      <c r="O847" s="22"/>
      <c r="P847" s="17" t="e">
        <f t="shared" si="29"/>
        <v>#N/A</v>
      </c>
      <c r="Q847" s="13" t="e">
        <f>VLOOKUP(I847,'[1]Nhân viên'!$E$20:$F$41,2,0)</f>
        <v>#N/A</v>
      </c>
    </row>
    <row r="848" spans="1:17" x14ac:dyDescent="0.2">
      <c r="A848" s="11">
        <v>825</v>
      </c>
      <c r="D848" s="13" t="e">
        <f>VLOOKUP(C848,'Nhân viên'!$B$5:$C$48,2,0)</f>
        <v>#N/A</v>
      </c>
      <c r="G848" s="13" t="e">
        <f>VLOOKUP(E848,'Khách hàng'!$B$4:$F$1048576,2,0)</f>
        <v>#N/A</v>
      </c>
      <c r="H848" s="13" t="str">
        <f>VLOOKUP(E848,'[1]Khách hàng'!$A$4:$F$2144,3,0)</f>
        <v>Số 1 đường số 17A, Khu phố 11, Phường Bình Trị Đông B, Quận Bình Tân, TP.HCM.</v>
      </c>
      <c r="I848" s="13" t="e">
        <f>VLOOKUP(E848,'Khách hàng'!$B$4:$F$1048576,5,0)</f>
        <v>#N/A</v>
      </c>
      <c r="L848" s="13" t="e">
        <f>VLOOKUP(J848,'Hàng hóa'!$C$5:$D$50,2,0)</f>
        <v>#N/A</v>
      </c>
      <c r="M848" s="17" t="e">
        <f>VLOOKUP(J848,'Hàng hóa'!$C$5:$H$22,6,0)</f>
        <v>#N/A</v>
      </c>
      <c r="N848" s="17" t="e">
        <f t="shared" si="28"/>
        <v>#N/A</v>
      </c>
      <c r="O848" s="22"/>
      <c r="P848" s="17" t="e">
        <f t="shared" si="29"/>
        <v>#N/A</v>
      </c>
      <c r="Q848" s="13" t="e">
        <f>VLOOKUP(I848,'[1]Nhân viên'!$E$20:$F$41,2,0)</f>
        <v>#N/A</v>
      </c>
    </row>
    <row r="849" spans="1:17" x14ac:dyDescent="0.2">
      <c r="A849" s="11">
        <v>826</v>
      </c>
      <c r="D849" s="13" t="e">
        <f>VLOOKUP(C849,'Nhân viên'!$B$5:$C$48,2,0)</f>
        <v>#N/A</v>
      </c>
      <c r="F849" s="135"/>
      <c r="G849" s="13" t="e">
        <f>VLOOKUP(E849,'Khách hàng'!$B$4:$F$1048576,2,0)</f>
        <v>#N/A</v>
      </c>
      <c r="H849" s="13" t="str">
        <f>VLOOKUP(E849,'[1]Khách hàng'!$A$4:$F$2144,3,0)</f>
        <v>Số 1 đường số 17A, Khu phố 11, Phường Bình Trị Đông B, Quận Bình Tân, TP.HCM.</v>
      </c>
      <c r="I849" s="13" t="e">
        <f>VLOOKUP(E849,'Khách hàng'!$B$4:$F$1048576,5,0)</f>
        <v>#N/A</v>
      </c>
      <c r="L849" s="13" t="e">
        <f>VLOOKUP(J849,'Hàng hóa'!$C$5:$D$50,2,0)</f>
        <v>#N/A</v>
      </c>
      <c r="M849" s="17" t="e">
        <f>VLOOKUP(J849,'Hàng hóa'!$C$5:$H$22,6,0)</f>
        <v>#N/A</v>
      </c>
      <c r="N849" s="17" t="e">
        <f t="shared" si="28"/>
        <v>#N/A</v>
      </c>
      <c r="O849" s="22"/>
      <c r="P849" s="17" t="e">
        <f t="shared" si="29"/>
        <v>#N/A</v>
      </c>
      <c r="Q849" s="13" t="e">
        <f>VLOOKUP(I849,'[1]Nhân viên'!$E$20:$F$41,2,0)</f>
        <v>#N/A</v>
      </c>
    </row>
    <row r="850" spans="1:17" x14ac:dyDescent="0.2">
      <c r="A850" s="11">
        <v>827</v>
      </c>
      <c r="D850" s="13" t="e">
        <f>VLOOKUP(C850,'Nhân viên'!$B$5:$C$48,2,0)</f>
        <v>#N/A</v>
      </c>
      <c r="F850" s="135"/>
      <c r="G850" s="13" t="e">
        <f>VLOOKUP(E850,'Khách hàng'!$B$4:$F$1048576,2,0)</f>
        <v>#N/A</v>
      </c>
      <c r="H850" s="13" t="str">
        <f>VLOOKUP(E850,'[1]Khách hàng'!$A$4:$F$2144,3,0)</f>
        <v>Số 1 đường số 17A, Khu phố 11, Phường Bình Trị Đông B, Quận Bình Tân, TP.HCM.</v>
      </c>
      <c r="I850" s="13" t="e">
        <f>VLOOKUP(E850,'Khách hàng'!$B$4:$F$1048576,5,0)</f>
        <v>#N/A</v>
      </c>
      <c r="L850" s="13" t="e">
        <f>VLOOKUP(J850,'Hàng hóa'!$C$5:$D$50,2,0)</f>
        <v>#N/A</v>
      </c>
      <c r="M850" s="17" t="e">
        <f>VLOOKUP(J850,'Hàng hóa'!$C$5:$H$22,6,0)</f>
        <v>#N/A</v>
      </c>
      <c r="N850" s="17" t="e">
        <f t="shared" si="28"/>
        <v>#N/A</v>
      </c>
      <c r="O850" s="22"/>
      <c r="P850" s="17" t="e">
        <f t="shared" si="29"/>
        <v>#N/A</v>
      </c>
      <c r="Q850" s="13" t="e">
        <f>VLOOKUP(I850,'[1]Nhân viên'!$E$20:$F$41,2,0)</f>
        <v>#N/A</v>
      </c>
    </row>
    <row r="851" spans="1:17" x14ac:dyDescent="0.2">
      <c r="A851" s="11">
        <v>828</v>
      </c>
      <c r="D851" s="13" t="e">
        <f>VLOOKUP(C851,'Nhân viên'!$B$5:$C$48,2,0)</f>
        <v>#N/A</v>
      </c>
      <c r="F851" s="135"/>
      <c r="G851" s="13" t="e">
        <f>VLOOKUP(E851,'Khách hàng'!$B$4:$F$1048576,2,0)</f>
        <v>#N/A</v>
      </c>
      <c r="H851" s="13" t="str">
        <f>VLOOKUP(E851,'[1]Khách hàng'!$A$4:$F$2144,3,0)</f>
        <v>Số 1 đường số 17A, Khu phố 11, Phường Bình Trị Đông B, Quận Bình Tân, TP.HCM.</v>
      </c>
      <c r="I851" s="13" t="e">
        <f>VLOOKUP(E851,'Khách hàng'!$B$4:$F$1048576,5,0)</f>
        <v>#N/A</v>
      </c>
      <c r="L851" s="13" t="e">
        <f>VLOOKUP(J851,'Hàng hóa'!$C$5:$D$50,2,0)</f>
        <v>#N/A</v>
      </c>
      <c r="M851" s="17" t="e">
        <f>VLOOKUP(J851,'Hàng hóa'!$C$5:$H$22,6,0)</f>
        <v>#N/A</v>
      </c>
      <c r="N851" s="17" t="e">
        <f t="shared" si="28"/>
        <v>#N/A</v>
      </c>
      <c r="O851" s="22"/>
      <c r="P851" s="17" t="e">
        <f t="shared" si="29"/>
        <v>#N/A</v>
      </c>
      <c r="Q851" s="13" t="e">
        <f>VLOOKUP(I851,'[1]Nhân viên'!$E$20:$F$41,2,0)</f>
        <v>#N/A</v>
      </c>
    </row>
    <row r="852" spans="1:17" x14ac:dyDescent="0.2">
      <c r="A852" s="11">
        <v>829</v>
      </c>
      <c r="D852" s="13" t="e">
        <f>VLOOKUP(C852,'Nhân viên'!$B$5:$C$48,2,0)</f>
        <v>#N/A</v>
      </c>
      <c r="F852" s="135"/>
      <c r="G852" s="13" t="e">
        <f>VLOOKUP(E852,'Khách hàng'!$B$4:$F$1048576,2,0)</f>
        <v>#N/A</v>
      </c>
      <c r="H852" s="13" t="str">
        <f>VLOOKUP(E852,'[1]Khách hàng'!$A$4:$F$2144,3,0)</f>
        <v>Số 1 đường số 17A, Khu phố 11, Phường Bình Trị Đông B, Quận Bình Tân, TP.HCM.</v>
      </c>
      <c r="I852" s="13" t="e">
        <f>VLOOKUP(E852,'Khách hàng'!$B$4:$F$1048576,5,0)</f>
        <v>#N/A</v>
      </c>
      <c r="L852" s="13" t="e">
        <f>VLOOKUP(J852,'Hàng hóa'!$C$5:$D$50,2,0)</f>
        <v>#N/A</v>
      </c>
      <c r="M852" s="17" t="e">
        <f>VLOOKUP(J852,'Hàng hóa'!$C$5:$H$22,6,0)</f>
        <v>#N/A</v>
      </c>
      <c r="N852" s="17" t="e">
        <f t="shared" si="28"/>
        <v>#N/A</v>
      </c>
      <c r="O852" s="22"/>
      <c r="P852" s="17" t="e">
        <f t="shared" si="29"/>
        <v>#N/A</v>
      </c>
      <c r="Q852" s="13" t="e">
        <f>VLOOKUP(I852,'[1]Nhân viên'!$E$20:$F$41,2,0)</f>
        <v>#N/A</v>
      </c>
    </row>
    <row r="853" spans="1:17" x14ac:dyDescent="0.2">
      <c r="A853" s="11">
        <v>830</v>
      </c>
      <c r="D853" s="13" t="e">
        <f>VLOOKUP(C853,'Nhân viên'!$B$5:$C$48,2,0)</f>
        <v>#N/A</v>
      </c>
      <c r="F853" s="135"/>
      <c r="G853" s="13" t="e">
        <f>VLOOKUP(E853,'Khách hàng'!$B$4:$F$1048576,2,0)</f>
        <v>#N/A</v>
      </c>
      <c r="H853" s="13" t="str">
        <f>VLOOKUP(E853,'[1]Khách hàng'!$A$4:$F$2144,3,0)</f>
        <v>Số 1 đường số 17A, Khu phố 11, Phường Bình Trị Đông B, Quận Bình Tân, TP.HCM.</v>
      </c>
      <c r="I853" s="13" t="e">
        <f>VLOOKUP(E853,'Khách hàng'!$B$4:$F$1048576,5,0)</f>
        <v>#N/A</v>
      </c>
      <c r="L853" s="13" t="e">
        <f>VLOOKUP(J853,'Hàng hóa'!$C$5:$D$50,2,0)</f>
        <v>#N/A</v>
      </c>
      <c r="M853" s="17" t="e">
        <f>VLOOKUP(J853,'Hàng hóa'!$C$5:$H$22,6,0)</f>
        <v>#N/A</v>
      </c>
      <c r="N853" s="17" t="e">
        <f t="shared" si="28"/>
        <v>#N/A</v>
      </c>
      <c r="O853" s="22"/>
      <c r="P853" s="17" t="e">
        <f t="shared" si="29"/>
        <v>#N/A</v>
      </c>
      <c r="Q853" s="13" t="e">
        <f>VLOOKUP(I853,'[1]Nhân viên'!$E$20:$F$41,2,0)</f>
        <v>#N/A</v>
      </c>
    </row>
    <row r="854" spans="1:17" x14ac:dyDescent="0.2">
      <c r="A854" s="11">
        <v>831</v>
      </c>
      <c r="D854" s="13" t="e">
        <f>VLOOKUP(C854,'Nhân viên'!$B$5:$C$48,2,0)</f>
        <v>#N/A</v>
      </c>
      <c r="F854" s="135"/>
      <c r="G854" s="13" t="e">
        <f>VLOOKUP(E854,'Khách hàng'!$B$4:$F$1048576,2,0)</f>
        <v>#N/A</v>
      </c>
      <c r="H854" s="13" t="str">
        <f>VLOOKUP(E854,'[1]Khách hàng'!$A$4:$F$2144,3,0)</f>
        <v>Số 1 đường số 17A, Khu phố 11, Phường Bình Trị Đông B, Quận Bình Tân, TP.HCM.</v>
      </c>
      <c r="I854" s="13" t="e">
        <f>VLOOKUP(E854,'Khách hàng'!$B$4:$F$1048576,5,0)</f>
        <v>#N/A</v>
      </c>
      <c r="L854" s="13" t="e">
        <f>VLOOKUP(J854,'Hàng hóa'!$C$5:$D$50,2,0)</f>
        <v>#N/A</v>
      </c>
      <c r="M854" s="17" t="e">
        <f>VLOOKUP(J854,'Hàng hóa'!$C$5:$H$22,6,0)</f>
        <v>#N/A</v>
      </c>
      <c r="N854" s="17" t="e">
        <f t="shared" si="28"/>
        <v>#N/A</v>
      </c>
      <c r="O854" s="22"/>
      <c r="P854" s="17" t="e">
        <f t="shared" si="29"/>
        <v>#N/A</v>
      </c>
      <c r="Q854" s="13" t="e">
        <f>VLOOKUP(I854,'[1]Nhân viên'!$E$20:$F$41,2,0)</f>
        <v>#N/A</v>
      </c>
    </row>
    <row r="855" spans="1:17" x14ac:dyDescent="0.2">
      <c r="A855" s="11">
        <v>832</v>
      </c>
      <c r="D855" s="13" t="e">
        <f>VLOOKUP(C855,'Nhân viên'!$B$5:$C$48,2,0)</f>
        <v>#N/A</v>
      </c>
      <c r="F855" s="135"/>
      <c r="G855" s="13" t="e">
        <f>VLOOKUP(E855,'Khách hàng'!$B$4:$F$1048576,2,0)</f>
        <v>#N/A</v>
      </c>
      <c r="H855" s="13" t="str">
        <f>VLOOKUP(E855,'[1]Khách hàng'!$A$4:$F$2144,3,0)</f>
        <v>Số 1 đường số 17A, Khu phố 11, Phường Bình Trị Đông B, Quận Bình Tân, TP.HCM.</v>
      </c>
      <c r="I855" s="13" t="e">
        <f>VLOOKUP(E855,'Khách hàng'!$B$4:$F$1048576,5,0)</f>
        <v>#N/A</v>
      </c>
      <c r="L855" s="13" t="e">
        <f>VLOOKUP(J855,'Hàng hóa'!$C$5:$D$50,2,0)</f>
        <v>#N/A</v>
      </c>
      <c r="M855" s="17" t="e">
        <f>VLOOKUP(J855,'Hàng hóa'!$C$5:$H$22,6,0)</f>
        <v>#N/A</v>
      </c>
      <c r="N855" s="17" t="e">
        <f t="shared" si="28"/>
        <v>#N/A</v>
      </c>
      <c r="O855" s="22"/>
      <c r="P855" s="17" t="e">
        <f t="shared" si="29"/>
        <v>#N/A</v>
      </c>
      <c r="Q855" s="13" t="e">
        <f>VLOOKUP(I855,'[1]Nhân viên'!$E$20:$F$41,2,0)</f>
        <v>#N/A</v>
      </c>
    </row>
    <row r="856" spans="1:17" x14ac:dyDescent="0.2">
      <c r="A856" s="11">
        <v>833</v>
      </c>
      <c r="D856" s="13" t="e">
        <f>VLOOKUP(C856,'Nhân viên'!$B$5:$C$48,2,0)</f>
        <v>#N/A</v>
      </c>
      <c r="F856" s="135"/>
      <c r="G856" s="13" t="e">
        <f>VLOOKUP(E856,'Khách hàng'!$B$4:$F$1048576,2,0)</f>
        <v>#N/A</v>
      </c>
      <c r="H856" s="13" t="str">
        <f>VLOOKUP(E856,'[1]Khách hàng'!$A$4:$F$2144,3,0)</f>
        <v>Số 1 đường số 17A, Khu phố 11, Phường Bình Trị Đông B, Quận Bình Tân, TP.HCM.</v>
      </c>
      <c r="I856" s="13" t="e">
        <f>VLOOKUP(E856,'Khách hàng'!$B$4:$F$1048576,5,0)</f>
        <v>#N/A</v>
      </c>
      <c r="L856" s="13" t="e">
        <f>VLOOKUP(J856,'Hàng hóa'!$C$5:$D$50,2,0)</f>
        <v>#N/A</v>
      </c>
      <c r="M856" s="17" t="e">
        <f>VLOOKUP(J856,'Hàng hóa'!$C$5:$H$22,6,0)</f>
        <v>#N/A</v>
      </c>
      <c r="N856" s="17" t="e">
        <f t="shared" si="28"/>
        <v>#N/A</v>
      </c>
      <c r="O856" s="22"/>
      <c r="P856" s="17" t="e">
        <f t="shared" si="29"/>
        <v>#N/A</v>
      </c>
      <c r="Q856" s="13" t="e">
        <f>VLOOKUP(I856,'[1]Nhân viên'!$E$20:$F$41,2,0)</f>
        <v>#N/A</v>
      </c>
    </row>
    <row r="857" spans="1:17" x14ac:dyDescent="0.2">
      <c r="A857" s="11">
        <v>834</v>
      </c>
      <c r="D857" s="13" t="e">
        <f>VLOOKUP(C857,'Nhân viên'!$B$5:$C$48,2,0)</f>
        <v>#N/A</v>
      </c>
      <c r="F857" s="135"/>
      <c r="G857" s="13" t="e">
        <f>VLOOKUP(E857,'Khách hàng'!$B$4:$F$1048576,2,0)</f>
        <v>#N/A</v>
      </c>
      <c r="H857" s="13" t="str">
        <f>VLOOKUP(E857,'[1]Khách hàng'!$A$4:$F$2144,3,0)</f>
        <v>Số 1 đường số 17A, Khu phố 11, Phường Bình Trị Đông B, Quận Bình Tân, TP.HCM.</v>
      </c>
      <c r="I857" s="13" t="e">
        <f>VLOOKUP(E857,'Khách hàng'!$B$4:$F$1048576,5,0)</f>
        <v>#N/A</v>
      </c>
      <c r="L857" s="13" t="e">
        <f>VLOOKUP(J857,'Hàng hóa'!$C$5:$D$50,2,0)</f>
        <v>#N/A</v>
      </c>
      <c r="M857" s="17" t="e">
        <f>VLOOKUP(J857,'Hàng hóa'!$C$5:$H$22,6,0)</f>
        <v>#N/A</v>
      </c>
      <c r="N857" s="17" t="e">
        <f t="shared" si="28"/>
        <v>#N/A</v>
      </c>
      <c r="O857" s="22"/>
      <c r="P857" s="17" t="e">
        <f t="shared" si="29"/>
        <v>#N/A</v>
      </c>
      <c r="Q857" s="13" t="e">
        <f>VLOOKUP(I857,'[1]Nhân viên'!$E$20:$F$41,2,0)</f>
        <v>#N/A</v>
      </c>
    </row>
    <row r="858" spans="1:17" x14ac:dyDescent="0.2">
      <c r="A858" s="11">
        <v>835</v>
      </c>
      <c r="D858" s="13" t="e">
        <f>VLOOKUP(C858,'Nhân viên'!$B$5:$C$48,2,0)</f>
        <v>#N/A</v>
      </c>
      <c r="F858" s="135"/>
      <c r="G858" s="13" t="e">
        <f>VLOOKUP(E858,'Khách hàng'!$B$4:$F$1048576,2,0)</f>
        <v>#N/A</v>
      </c>
      <c r="H858" s="13" t="str">
        <f>VLOOKUP(E858,'[1]Khách hàng'!$A$4:$F$2144,3,0)</f>
        <v>Số 1 đường số 17A, Khu phố 11, Phường Bình Trị Đông B, Quận Bình Tân, TP.HCM.</v>
      </c>
      <c r="I858" s="13" t="e">
        <f>VLOOKUP(E858,'Khách hàng'!$B$4:$F$1048576,5,0)</f>
        <v>#N/A</v>
      </c>
      <c r="L858" s="13" t="e">
        <f>VLOOKUP(J858,'Hàng hóa'!$C$5:$D$50,2,0)</f>
        <v>#N/A</v>
      </c>
      <c r="M858" s="17" t="e">
        <f>VLOOKUP(J858,'Hàng hóa'!$C$5:$H$22,6,0)</f>
        <v>#N/A</v>
      </c>
      <c r="N858" s="17" t="e">
        <f t="shared" si="28"/>
        <v>#N/A</v>
      </c>
      <c r="O858" s="22"/>
      <c r="P858" s="17" t="e">
        <f t="shared" si="29"/>
        <v>#N/A</v>
      </c>
      <c r="Q858" s="13" t="e">
        <f>VLOOKUP(I858,'[1]Nhân viên'!$E$20:$F$41,2,0)</f>
        <v>#N/A</v>
      </c>
    </row>
    <row r="859" spans="1:17" x14ac:dyDescent="0.2">
      <c r="A859" s="11">
        <v>836</v>
      </c>
      <c r="D859" s="13" t="e">
        <f>VLOOKUP(C859,'Nhân viên'!$B$5:$C$48,2,0)</f>
        <v>#N/A</v>
      </c>
      <c r="G859" s="13" t="e">
        <f>VLOOKUP(E859,'Khách hàng'!$B$4:$F$1048576,2,0)</f>
        <v>#N/A</v>
      </c>
      <c r="H859" s="13" t="str">
        <f>VLOOKUP(E859,'[1]Khách hàng'!$A$4:$F$2144,3,0)</f>
        <v>Số 1 đường số 17A, Khu phố 11, Phường Bình Trị Đông B, Quận Bình Tân, TP.HCM.</v>
      </c>
      <c r="I859" s="13" t="e">
        <f>VLOOKUP(E859,'Khách hàng'!$B$4:$F$1048576,5,0)</f>
        <v>#N/A</v>
      </c>
      <c r="L859" s="13" t="e">
        <f>VLOOKUP(J859,'Hàng hóa'!$C$5:$D$50,2,0)</f>
        <v>#N/A</v>
      </c>
      <c r="M859" s="17" t="e">
        <f>VLOOKUP(J859,'Hàng hóa'!$C$5:$H$22,6,0)</f>
        <v>#N/A</v>
      </c>
      <c r="N859" s="17" t="e">
        <f t="shared" si="28"/>
        <v>#N/A</v>
      </c>
      <c r="O859" s="22"/>
      <c r="P859" s="17" t="e">
        <f t="shared" si="29"/>
        <v>#N/A</v>
      </c>
      <c r="Q859" s="13" t="e">
        <f>VLOOKUP(I859,'[1]Nhân viên'!$E$20:$F$41,2,0)</f>
        <v>#N/A</v>
      </c>
    </row>
    <row r="860" spans="1:17" x14ac:dyDescent="0.2">
      <c r="A860" s="11">
        <v>837</v>
      </c>
      <c r="D860" s="13" t="e">
        <f>VLOOKUP(C860,'Nhân viên'!$B$5:$C$48,2,0)</f>
        <v>#N/A</v>
      </c>
      <c r="G860" s="13" t="e">
        <f>VLOOKUP(E860,'Khách hàng'!$B$4:$F$1048576,2,0)</f>
        <v>#N/A</v>
      </c>
      <c r="H860" s="13" t="str">
        <f>VLOOKUP(E860,'[1]Khách hàng'!$A$4:$F$2144,3,0)</f>
        <v>Số 1 đường số 17A, Khu phố 11, Phường Bình Trị Đông B, Quận Bình Tân, TP.HCM.</v>
      </c>
      <c r="I860" s="13" t="e">
        <f>VLOOKUP(E860,'Khách hàng'!$B$4:$F$1048576,5,0)</f>
        <v>#N/A</v>
      </c>
      <c r="L860" s="13" t="e">
        <f>VLOOKUP(J860,'Hàng hóa'!$C$5:$D$50,2,0)</f>
        <v>#N/A</v>
      </c>
      <c r="M860" s="17" t="e">
        <f>VLOOKUP(J860,'Hàng hóa'!$C$5:$H$22,6,0)</f>
        <v>#N/A</v>
      </c>
      <c r="N860" s="17" t="e">
        <f t="shared" ref="N860:N923" si="30">K860*M860</f>
        <v>#N/A</v>
      </c>
      <c r="O860" s="22"/>
      <c r="P860" s="17" t="e">
        <f t="shared" ref="P860:P923" si="31">N860*O860+N860</f>
        <v>#N/A</v>
      </c>
      <c r="Q860" s="13" t="e">
        <f>VLOOKUP(I860,'[1]Nhân viên'!$E$20:$F$41,2,0)</f>
        <v>#N/A</v>
      </c>
    </row>
    <row r="861" spans="1:17" x14ac:dyDescent="0.2">
      <c r="A861" s="11">
        <v>838</v>
      </c>
      <c r="D861" s="13" t="e">
        <f>VLOOKUP(C861,'Nhân viên'!$B$5:$C$48,2,0)</f>
        <v>#N/A</v>
      </c>
      <c r="G861" s="13" t="e">
        <f>VLOOKUP(E861,'Khách hàng'!$B$4:$F$1048576,2,0)</f>
        <v>#N/A</v>
      </c>
      <c r="H861" s="13" t="str">
        <f>VLOOKUP(E861,'[1]Khách hàng'!$A$4:$F$2144,3,0)</f>
        <v>Số 1 đường số 17A, Khu phố 11, Phường Bình Trị Đông B, Quận Bình Tân, TP.HCM.</v>
      </c>
      <c r="I861" s="13" t="e">
        <f>VLOOKUP(E861,'Khách hàng'!$B$4:$F$1048576,5,0)</f>
        <v>#N/A</v>
      </c>
      <c r="L861" s="13" t="e">
        <f>VLOOKUP(J861,'Hàng hóa'!$C$5:$D$50,2,0)</f>
        <v>#N/A</v>
      </c>
      <c r="M861" s="17" t="e">
        <f>VLOOKUP(J861,'Hàng hóa'!$C$5:$H$22,6,0)</f>
        <v>#N/A</v>
      </c>
      <c r="N861" s="17" t="e">
        <f t="shared" si="30"/>
        <v>#N/A</v>
      </c>
      <c r="O861" s="22"/>
      <c r="P861" s="17" t="e">
        <f t="shared" si="31"/>
        <v>#N/A</v>
      </c>
      <c r="Q861" s="13" t="e">
        <f>VLOOKUP(I861,'[1]Nhân viên'!$E$20:$F$41,2,0)</f>
        <v>#N/A</v>
      </c>
    </row>
    <row r="862" spans="1:17" x14ac:dyDescent="0.2">
      <c r="A862" s="11">
        <v>839</v>
      </c>
      <c r="D862" s="13" t="e">
        <f>VLOOKUP(C862,'Nhân viên'!$B$5:$C$48,2,0)</f>
        <v>#N/A</v>
      </c>
      <c r="G862" s="13" t="e">
        <f>VLOOKUP(E862,'Khách hàng'!$B$4:$F$1048576,2,0)</f>
        <v>#N/A</v>
      </c>
      <c r="H862" s="13" t="str">
        <f>VLOOKUP(E862,'[1]Khách hàng'!$A$4:$F$2144,3,0)</f>
        <v>Số 1 đường số 17A, Khu phố 11, Phường Bình Trị Đông B, Quận Bình Tân, TP.HCM.</v>
      </c>
      <c r="I862" s="13" t="e">
        <f>VLOOKUP(E862,'Khách hàng'!$B$4:$F$1048576,5,0)</f>
        <v>#N/A</v>
      </c>
      <c r="L862" s="13" t="e">
        <f>VLOOKUP(J862,'Hàng hóa'!$C$5:$D$50,2,0)</f>
        <v>#N/A</v>
      </c>
      <c r="M862" s="17" t="e">
        <f>VLOOKUP(J862,'Hàng hóa'!$C$5:$H$22,6,0)</f>
        <v>#N/A</v>
      </c>
      <c r="N862" s="17" t="e">
        <f t="shared" si="30"/>
        <v>#N/A</v>
      </c>
      <c r="O862" s="22"/>
      <c r="P862" s="17" t="e">
        <f t="shared" si="31"/>
        <v>#N/A</v>
      </c>
      <c r="Q862" s="13" t="e">
        <f>VLOOKUP(I862,'[1]Nhân viên'!$E$20:$F$41,2,0)</f>
        <v>#N/A</v>
      </c>
    </row>
    <row r="863" spans="1:17" x14ac:dyDescent="0.2">
      <c r="A863" s="11">
        <v>840</v>
      </c>
      <c r="D863" s="13" t="e">
        <f>VLOOKUP(C863,'Nhân viên'!$B$5:$C$48,2,0)</f>
        <v>#N/A</v>
      </c>
      <c r="G863" s="13" t="e">
        <f>VLOOKUP(E863,'Khách hàng'!$B$4:$F$1048576,2,0)</f>
        <v>#N/A</v>
      </c>
      <c r="H863" s="13" t="str">
        <f>VLOOKUP(E863,'[1]Khách hàng'!$A$4:$F$2144,3,0)</f>
        <v>Số 1 đường số 17A, Khu phố 11, Phường Bình Trị Đông B, Quận Bình Tân, TP.HCM.</v>
      </c>
      <c r="I863" s="13" t="e">
        <f>VLOOKUP(E863,'Khách hàng'!$B$4:$F$1048576,5,0)</f>
        <v>#N/A</v>
      </c>
      <c r="L863" s="13" t="e">
        <f>VLOOKUP(J863,'Hàng hóa'!$C$5:$D$50,2,0)</f>
        <v>#N/A</v>
      </c>
      <c r="M863" s="17" t="e">
        <f>VLOOKUP(J863,'Hàng hóa'!$C$5:$H$22,6,0)</f>
        <v>#N/A</v>
      </c>
      <c r="N863" s="17" t="e">
        <f t="shared" si="30"/>
        <v>#N/A</v>
      </c>
      <c r="O863" s="22"/>
      <c r="P863" s="17" t="e">
        <f t="shared" si="31"/>
        <v>#N/A</v>
      </c>
      <c r="Q863" s="13" t="e">
        <f>VLOOKUP(I863,'[1]Nhân viên'!$E$20:$F$41,2,0)</f>
        <v>#N/A</v>
      </c>
    </row>
    <row r="864" spans="1:17" x14ac:dyDescent="0.2">
      <c r="A864" s="11">
        <v>841</v>
      </c>
      <c r="D864" s="13" t="e">
        <f>VLOOKUP(C864,'Nhân viên'!$B$5:$C$48,2,0)</f>
        <v>#N/A</v>
      </c>
      <c r="G864" s="13" t="e">
        <f>VLOOKUP(E864,'Khách hàng'!$B$4:$F$1048576,2,0)</f>
        <v>#N/A</v>
      </c>
      <c r="H864" s="13" t="str">
        <f>VLOOKUP(E864,'[1]Khách hàng'!$A$4:$F$2144,3,0)</f>
        <v>Số 1 đường số 17A, Khu phố 11, Phường Bình Trị Đông B, Quận Bình Tân, TP.HCM.</v>
      </c>
      <c r="I864" s="13" t="e">
        <f>VLOOKUP(E864,'Khách hàng'!$B$4:$F$1048576,5,0)</f>
        <v>#N/A</v>
      </c>
      <c r="L864" s="13" t="e">
        <f>VLOOKUP(J864,'Hàng hóa'!$C$5:$D$50,2,0)</f>
        <v>#N/A</v>
      </c>
      <c r="M864" s="17" t="e">
        <f>VLOOKUP(J864,'Hàng hóa'!$C$5:$H$22,6,0)</f>
        <v>#N/A</v>
      </c>
      <c r="N864" s="17" t="e">
        <f t="shared" si="30"/>
        <v>#N/A</v>
      </c>
      <c r="O864" s="22"/>
      <c r="P864" s="17" t="e">
        <f t="shared" si="31"/>
        <v>#N/A</v>
      </c>
      <c r="Q864" s="13" t="e">
        <f>VLOOKUP(I864,'[1]Nhân viên'!$E$20:$F$41,2,0)</f>
        <v>#N/A</v>
      </c>
    </row>
    <row r="865" spans="1:17" x14ac:dyDescent="0.2">
      <c r="A865" s="11">
        <v>842</v>
      </c>
      <c r="D865" s="13" t="e">
        <f>VLOOKUP(C865,'Nhân viên'!$B$5:$C$48,2,0)</f>
        <v>#N/A</v>
      </c>
      <c r="G865" s="13" t="e">
        <f>VLOOKUP(E865,'Khách hàng'!$B$4:$F$1048576,2,0)</f>
        <v>#N/A</v>
      </c>
      <c r="H865" s="13" t="str">
        <f>VLOOKUP(E865,'[1]Khách hàng'!$A$4:$F$2144,3,0)</f>
        <v>Số 1 đường số 17A, Khu phố 11, Phường Bình Trị Đông B, Quận Bình Tân, TP.HCM.</v>
      </c>
      <c r="I865" s="13" t="e">
        <f>VLOOKUP(E865,'Khách hàng'!$B$4:$F$1048576,5,0)</f>
        <v>#N/A</v>
      </c>
      <c r="L865" s="13" t="e">
        <f>VLOOKUP(J865,'Hàng hóa'!$C$5:$D$50,2,0)</f>
        <v>#N/A</v>
      </c>
      <c r="M865" s="17" t="e">
        <f>VLOOKUP(J865,'Hàng hóa'!$C$5:$H$22,6,0)</f>
        <v>#N/A</v>
      </c>
      <c r="N865" s="17" t="e">
        <f t="shared" si="30"/>
        <v>#N/A</v>
      </c>
      <c r="O865" s="22"/>
      <c r="P865" s="17" t="e">
        <f t="shared" si="31"/>
        <v>#N/A</v>
      </c>
      <c r="Q865" s="13" t="e">
        <f>VLOOKUP(I865,'[1]Nhân viên'!$E$20:$F$41,2,0)</f>
        <v>#N/A</v>
      </c>
    </row>
    <row r="866" spans="1:17" x14ac:dyDescent="0.2">
      <c r="A866" s="11">
        <v>843</v>
      </c>
      <c r="D866" s="13" t="e">
        <f>VLOOKUP(C866,'Nhân viên'!$B$5:$C$48,2,0)</f>
        <v>#N/A</v>
      </c>
      <c r="G866" s="13" t="e">
        <f>VLOOKUP(E866,'Khách hàng'!$B$4:$F$1048576,2,0)</f>
        <v>#N/A</v>
      </c>
      <c r="H866" s="13" t="str">
        <f>VLOOKUP(E866,'[1]Khách hàng'!$A$4:$F$2144,3,0)</f>
        <v>Số 1 đường số 17A, Khu phố 11, Phường Bình Trị Đông B, Quận Bình Tân, TP.HCM.</v>
      </c>
      <c r="I866" s="13" t="e">
        <f>VLOOKUP(E866,'Khách hàng'!$B$4:$F$1048576,5,0)</f>
        <v>#N/A</v>
      </c>
      <c r="L866" s="13" t="e">
        <f>VLOOKUP(J866,'Hàng hóa'!$C$5:$D$50,2,0)</f>
        <v>#N/A</v>
      </c>
      <c r="M866" s="17" t="e">
        <f>VLOOKUP(J866,'Hàng hóa'!$C$5:$H$22,6,0)</f>
        <v>#N/A</v>
      </c>
      <c r="N866" s="17" t="e">
        <f t="shared" si="30"/>
        <v>#N/A</v>
      </c>
      <c r="O866" s="22"/>
      <c r="P866" s="17" t="e">
        <f t="shared" si="31"/>
        <v>#N/A</v>
      </c>
      <c r="Q866" s="13" t="e">
        <f>VLOOKUP(I866,'[1]Nhân viên'!$E$20:$F$41,2,0)</f>
        <v>#N/A</v>
      </c>
    </row>
    <row r="867" spans="1:17" x14ac:dyDescent="0.2">
      <c r="A867" s="11">
        <v>844</v>
      </c>
      <c r="D867" s="13" t="e">
        <f>VLOOKUP(C867,'Nhân viên'!$B$5:$C$48,2,0)</f>
        <v>#N/A</v>
      </c>
      <c r="G867" s="13" t="e">
        <f>VLOOKUP(E867,'Khách hàng'!$B$4:$F$1048576,2,0)</f>
        <v>#N/A</v>
      </c>
      <c r="H867" s="13" t="str">
        <f>VLOOKUP(E867,'[1]Khách hàng'!$A$4:$F$2144,3,0)</f>
        <v>Số 1 đường số 17A, Khu phố 11, Phường Bình Trị Đông B, Quận Bình Tân, TP.HCM.</v>
      </c>
      <c r="I867" s="13" t="e">
        <f>VLOOKUP(E867,'Khách hàng'!$B$4:$F$1048576,5,0)</f>
        <v>#N/A</v>
      </c>
      <c r="L867" s="13" t="e">
        <f>VLOOKUP(J867,'Hàng hóa'!$C$5:$D$50,2,0)</f>
        <v>#N/A</v>
      </c>
      <c r="M867" s="17" t="e">
        <f>VLOOKUP(J867,'Hàng hóa'!$C$5:$H$22,6,0)</f>
        <v>#N/A</v>
      </c>
      <c r="N867" s="17" t="e">
        <f t="shared" si="30"/>
        <v>#N/A</v>
      </c>
      <c r="O867" s="22"/>
      <c r="P867" s="17" t="e">
        <f t="shared" si="31"/>
        <v>#N/A</v>
      </c>
      <c r="Q867" s="13" t="e">
        <f>VLOOKUP(I867,'[1]Nhân viên'!$E$20:$F$41,2,0)</f>
        <v>#N/A</v>
      </c>
    </row>
    <row r="868" spans="1:17" x14ac:dyDescent="0.2">
      <c r="A868" s="11">
        <v>845</v>
      </c>
      <c r="D868" s="13" t="e">
        <f>VLOOKUP(C868,'Nhân viên'!$B$5:$C$48,2,0)</f>
        <v>#N/A</v>
      </c>
      <c r="G868" s="13" t="e">
        <f>VLOOKUP(E868,'Khách hàng'!$B$4:$F$1048576,2,0)</f>
        <v>#N/A</v>
      </c>
      <c r="H868" s="13" t="str">
        <f>VLOOKUP(E868,'[1]Khách hàng'!$A$4:$F$2144,3,0)</f>
        <v>Số 1 đường số 17A, Khu phố 11, Phường Bình Trị Đông B, Quận Bình Tân, TP.HCM.</v>
      </c>
      <c r="I868" s="13" t="e">
        <f>VLOOKUP(E868,'Khách hàng'!$B$4:$F$1048576,5,0)</f>
        <v>#N/A</v>
      </c>
      <c r="L868" s="13" t="e">
        <f>VLOOKUP(J868,'Hàng hóa'!$C$5:$D$50,2,0)</f>
        <v>#N/A</v>
      </c>
      <c r="M868" s="17" t="e">
        <f>VLOOKUP(J868,'Hàng hóa'!$C$5:$H$22,6,0)</f>
        <v>#N/A</v>
      </c>
      <c r="N868" s="17" t="e">
        <f t="shared" si="30"/>
        <v>#N/A</v>
      </c>
      <c r="O868" s="22"/>
      <c r="P868" s="17" t="e">
        <f t="shared" si="31"/>
        <v>#N/A</v>
      </c>
      <c r="Q868" s="13" t="e">
        <f>VLOOKUP(I868,'[1]Nhân viên'!$E$20:$F$41,2,0)</f>
        <v>#N/A</v>
      </c>
    </row>
    <row r="869" spans="1:17" x14ac:dyDescent="0.2">
      <c r="A869" s="11">
        <v>846</v>
      </c>
      <c r="D869" s="13" t="e">
        <f>VLOOKUP(C869,'Nhân viên'!$B$5:$C$48,2,0)</f>
        <v>#N/A</v>
      </c>
      <c r="G869" s="13" t="e">
        <f>VLOOKUP(E869,'Khách hàng'!$B$4:$F$1048576,2,0)</f>
        <v>#N/A</v>
      </c>
      <c r="H869" s="13" t="str">
        <f>VLOOKUP(E869,'[1]Khách hàng'!$A$4:$F$2144,3,0)</f>
        <v>Số 1 đường số 17A, Khu phố 11, Phường Bình Trị Đông B, Quận Bình Tân, TP.HCM.</v>
      </c>
      <c r="I869" s="13" t="e">
        <f>VLOOKUP(E869,'Khách hàng'!$B$4:$F$1048576,5,0)</f>
        <v>#N/A</v>
      </c>
      <c r="L869" s="13" t="e">
        <f>VLOOKUP(J869,'Hàng hóa'!$C$5:$D$50,2,0)</f>
        <v>#N/A</v>
      </c>
      <c r="M869" s="17" t="e">
        <f>VLOOKUP(J869,'Hàng hóa'!$C$5:$H$22,6,0)</f>
        <v>#N/A</v>
      </c>
      <c r="N869" s="17" t="e">
        <f t="shared" si="30"/>
        <v>#N/A</v>
      </c>
      <c r="O869" s="22"/>
      <c r="P869" s="17" t="e">
        <f t="shared" si="31"/>
        <v>#N/A</v>
      </c>
      <c r="Q869" s="13" t="e">
        <f>VLOOKUP(I869,'[1]Nhân viên'!$E$20:$F$41,2,0)</f>
        <v>#N/A</v>
      </c>
    </row>
    <row r="870" spans="1:17" x14ac:dyDescent="0.2">
      <c r="A870" s="11">
        <v>847</v>
      </c>
      <c r="D870" s="13" t="e">
        <f>VLOOKUP(C870,'Nhân viên'!$B$5:$C$48,2,0)</f>
        <v>#N/A</v>
      </c>
      <c r="G870" s="13" t="e">
        <f>VLOOKUP(E870,'Khách hàng'!$B$4:$F$1048576,2,0)</f>
        <v>#N/A</v>
      </c>
      <c r="H870" s="13" t="str">
        <f>VLOOKUP(E870,'[1]Khách hàng'!$A$4:$F$2144,3,0)</f>
        <v>Số 1 đường số 17A, Khu phố 11, Phường Bình Trị Đông B, Quận Bình Tân, TP.HCM.</v>
      </c>
      <c r="I870" s="13" t="e">
        <f>VLOOKUP(E870,'Khách hàng'!$B$4:$F$1048576,5,0)</f>
        <v>#N/A</v>
      </c>
      <c r="L870" s="13" t="e">
        <f>VLOOKUP(J870,'Hàng hóa'!$C$5:$D$50,2,0)</f>
        <v>#N/A</v>
      </c>
      <c r="M870" s="17" t="e">
        <f>VLOOKUP(J870,'Hàng hóa'!$C$5:$H$22,6,0)</f>
        <v>#N/A</v>
      </c>
      <c r="N870" s="17" t="e">
        <f t="shared" si="30"/>
        <v>#N/A</v>
      </c>
      <c r="O870" s="22"/>
      <c r="P870" s="17" t="e">
        <f t="shared" si="31"/>
        <v>#N/A</v>
      </c>
      <c r="Q870" s="13" t="e">
        <f>VLOOKUP(I870,'[1]Nhân viên'!$E$20:$F$41,2,0)</f>
        <v>#N/A</v>
      </c>
    </row>
    <row r="871" spans="1:17" x14ac:dyDescent="0.2">
      <c r="A871" s="11">
        <v>848</v>
      </c>
      <c r="D871" s="13" t="e">
        <f>VLOOKUP(C871,'Nhân viên'!$B$5:$C$48,2,0)</f>
        <v>#N/A</v>
      </c>
      <c r="G871" s="13" t="e">
        <f>VLOOKUP(E871,'Khách hàng'!$B$4:$F$1048576,2,0)</f>
        <v>#N/A</v>
      </c>
      <c r="H871" s="13" t="str">
        <f>VLOOKUP(E871,'[1]Khách hàng'!$A$4:$F$2144,3,0)</f>
        <v>Số 1 đường số 17A, Khu phố 11, Phường Bình Trị Đông B, Quận Bình Tân, TP.HCM.</v>
      </c>
      <c r="I871" s="13" t="e">
        <f>VLOOKUP(E871,'Khách hàng'!$B$4:$F$1048576,5,0)</f>
        <v>#N/A</v>
      </c>
      <c r="L871" s="13" t="e">
        <f>VLOOKUP(J871,'Hàng hóa'!$C$5:$D$50,2,0)</f>
        <v>#N/A</v>
      </c>
      <c r="M871" s="17" t="e">
        <f>VLOOKUP(J871,'Hàng hóa'!$C$5:$H$22,6,0)</f>
        <v>#N/A</v>
      </c>
      <c r="N871" s="17" t="e">
        <f t="shared" si="30"/>
        <v>#N/A</v>
      </c>
      <c r="O871" s="22"/>
      <c r="P871" s="17" t="e">
        <f t="shared" si="31"/>
        <v>#N/A</v>
      </c>
      <c r="Q871" s="13" t="e">
        <f>VLOOKUP(I871,'[1]Nhân viên'!$E$20:$F$41,2,0)</f>
        <v>#N/A</v>
      </c>
    </row>
    <row r="872" spans="1:17" x14ac:dyDescent="0.2">
      <c r="A872" s="11">
        <v>849</v>
      </c>
      <c r="D872" s="13" t="e">
        <f>VLOOKUP(C872,'Nhân viên'!$B$5:$C$48,2,0)</f>
        <v>#N/A</v>
      </c>
      <c r="G872" s="13" t="e">
        <f>VLOOKUP(E872,'Khách hàng'!$B$4:$F$1048576,2,0)</f>
        <v>#N/A</v>
      </c>
      <c r="H872" s="13" t="str">
        <f>VLOOKUP(E872,'[1]Khách hàng'!$A$4:$F$2144,3,0)</f>
        <v>Số 1 đường số 17A, Khu phố 11, Phường Bình Trị Đông B, Quận Bình Tân, TP.HCM.</v>
      </c>
      <c r="I872" s="13" t="e">
        <f>VLOOKUP(E872,'Khách hàng'!$B$4:$F$1048576,5,0)</f>
        <v>#N/A</v>
      </c>
      <c r="L872" s="13" t="e">
        <f>VLOOKUP(J872,'Hàng hóa'!$C$5:$D$50,2,0)</f>
        <v>#N/A</v>
      </c>
      <c r="M872" s="17" t="e">
        <f>VLOOKUP(J872,'Hàng hóa'!$C$5:$H$22,6,0)</f>
        <v>#N/A</v>
      </c>
      <c r="N872" s="17" t="e">
        <f t="shared" si="30"/>
        <v>#N/A</v>
      </c>
      <c r="O872" s="22"/>
      <c r="P872" s="17" t="e">
        <f t="shared" si="31"/>
        <v>#N/A</v>
      </c>
      <c r="Q872" s="13" t="e">
        <f>VLOOKUP(I872,'[1]Nhân viên'!$E$20:$F$41,2,0)</f>
        <v>#N/A</v>
      </c>
    </row>
    <row r="873" spans="1:17" x14ac:dyDescent="0.2">
      <c r="A873" s="11">
        <v>850</v>
      </c>
      <c r="D873" s="13" t="e">
        <f>VLOOKUP(C873,'Nhân viên'!$B$5:$C$48,2,0)</f>
        <v>#N/A</v>
      </c>
      <c r="G873" s="13" t="e">
        <f>VLOOKUP(E873,'Khách hàng'!$B$4:$F$1048576,2,0)</f>
        <v>#N/A</v>
      </c>
      <c r="H873" s="13" t="str">
        <f>VLOOKUP(E873,'[1]Khách hàng'!$A$4:$F$2144,3,0)</f>
        <v>Số 1 đường số 17A, Khu phố 11, Phường Bình Trị Đông B, Quận Bình Tân, TP.HCM.</v>
      </c>
      <c r="I873" s="13" t="e">
        <f>VLOOKUP(E873,'Khách hàng'!$B$4:$F$1048576,5,0)</f>
        <v>#N/A</v>
      </c>
      <c r="L873" s="13" t="e">
        <f>VLOOKUP(J873,'Hàng hóa'!$C$5:$D$50,2,0)</f>
        <v>#N/A</v>
      </c>
      <c r="M873" s="17" t="e">
        <f>VLOOKUP(J873,'Hàng hóa'!$C$5:$H$22,6,0)</f>
        <v>#N/A</v>
      </c>
      <c r="N873" s="17" t="e">
        <f t="shared" si="30"/>
        <v>#N/A</v>
      </c>
      <c r="O873" s="22"/>
      <c r="P873" s="17" t="e">
        <f t="shared" si="31"/>
        <v>#N/A</v>
      </c>
      <c r="Q873" s="13" t="e">
        <f>VLOOKUP(I873,'[1]Nhân viên'!$E$20:$F$41,2,0)</f>
        <v>#N/A</v>
      </c>
    </row>
    <row r="874" spans="1:17" x14ac:dyDescent="0.2">
      <c r="A874" s="11">
        <v>851</v>
      </c>
      <c r="D874" s="13" t="e">
        <f>VLOOKUP(C874,'Nhân viên'!$B$5:$C$48,2,0)</f>
        <v>#N/A</v>
      </c>
      <c r="G874" s="13" t="e">
        <f>VLOOKUP(E874,'Khách hàng'!$B$4:$F$1048576,2,0)</f>
        <v>#N/A</v>
      </c>
      <c r="H874" s="13" t="str">
        <f>VLOOKUP(E874,'[1]Khách hàng'!$A$4:$F$2144,3,0)</f>
        <v>Số 1 đường số 17A, Khu phố 11, Phường Bình Trị Đông B, Quận Bình Tân, TP.HCM.</v>
      </c>
      <c r="I874" s="13" t="e">
        <f>VLOOKUP(E874,'Khách hàng'!$B$4:$F$1048576,5,0)</f>
        <v>#N/A</v>
      </c>
      <c r="L874" s="13" t="e">
        <f>VLOOKUP(J874,'Hàng hóa'!$C$5:$D$50,2,0)</f>
        <v>#N/A</v>
      </c>
      <c r="M874" s="17" t="e">
        <f>VLOOKUP(J874,'Hàng hóa'!$C$5:$H$22,6,0)</f>
        <v>#N/A</v>
      </c>
      <c r="N874" s="17" t="e">
        <f t="shared" si="30"/>
        <v>#N/A</v>
      </c>
      <c r="O874" s="22"/>
      <c r="P874" s="17" t="e">
        <f t="shared" si="31"/>
        <v>#N/A</v>
      </c>
      <c r="Q874" s="13" t="e">
        <f>VLOOKUP(I874,'[1]Nhân viên'!$E$20:$F$41,2,0)</f>
        <v>#N/A</v>
      </c>
    </row>
    <row r="875" spans="1:17" x14ac:dyDescent="0.2">
      <c r="A875" s="11">
        <v>852</v>
      </c>
      <c r="D875" s="13" t="e">
        <f>VLOOKUP(C875,'Nhân viên'!$B$5:$C$48,2,0)</f>
        <v>#N/A</v>
      </c>
      <c r="G875" s="13" t="e">
        <f>VLOOKUP(E875,'Khách hàng'!$B$4:$F$1048576,2,0)</f>
        <v>#N/A</v>
      </c>
      <c r="H875" s="13" t="str">
        <f>VLOOKUP(E875,'[1]Khách hàng'!$A$4:$F$2144,3,0)</f>
        <v>Số 1 đường số 17A, Khu phố 11, Phường Bình Trị Đông B, Quận Bình Tân, TP.HCM.</v>
      </c>
      <c r="I875" s="13" t="e">
        <f>VLOOKUP(E875,'Khách hàng'!$B$4:$F$1048576,5,0)</f>
        <v>#N/A</v>
      </c>
      <c r="L875" s="13" t="e">
        <f>VLOOKUP(J875,'Hàng hóa'!$C$5:$D$50,2,0)</f>
        <v>#N/A</v>
      </c>
      <c r="M875" s="17" t="e">
        <f>VLOOKUP(J875,'Hàng hóa'!$C$5:$H$22,6,0)</f>
        <v>#N/A</v>
      </c>
      <c r="N875" s="17" t="e">
        <f t="shared" si="30"/>
        <v>#N/A</v>
      </c>
      <c r="O875" s="22"/>
      <c r="P875" s="17" t="e">
        <f t="shared" si="31"/>
        <v>#N/A</v>
      </c>
      <c r="Q875" s="13" t="e">
        <f>VLOOKUP(I875,'[1]Nhân viên'!$E$20:$F$41,2,0)</f>
        <v>#N/A</v>
      </c>
    </row>
    <row r="876" spans="1:17" x14ac:dyDescent="0.2">
      <c r="A876" s="11">
        <v>853</v>
      </c>
      <c r="D876" s="13" t="e">
        <f>VLOOKUP(C876,'Nhân viên'!$B$5:$C$48,2,0)</f>
        <v>#N/A</v>
      </c>
      <c r="G876" s="13" t="e">
        <f>VLOOKUP(E876,'Khách hàng'!$B$4:$F$1048576,2,0)</f>
        <v>#N/A</v>
      </c>
      <c r="H876" s="13" t="str">
        <f>VLOOKUP(E876,'[1]Khách hàng'!$A$4:$F$2144,3,0)</f>
        <v>Số 1 đường số 17A, Khu phố 11, Phường Bình Trị Đông B, Quận Bình Tân, TP.HCM.</v>
      </c>
      <c r="I876" s="13" t="e">
        <f>VLOOKUP(E876,'Khách hàng'!$B$4:$F$1048576,5,0)</f>
        <v>#N/A</v>
      </c>
      <c r="L876" s="13" t="e">
        <f>VLOOKUP(J876,'Hàng hóa'!$C$5:$D$50,2,0)</f>
        <v>#N/A</v>
      </c>
      <c r="M876" s="17" t="e">
        <f>VLOOKUP(J876,'Hàng hóa'!$C$5:$H$22,6,0)</f>
        <v>#N/A</v>
      </c>
      <c r="N876" s="17" t="e">
        <f t="shared" si="30"/>
        <v>#N/A</v>
      </c>
      <c r="O876" s="22"/>
      <c r="P876" s="17" t="e">
        <f t="shared" si="31"/>
        <v>#N/A</v>
      </c>
      <c r="Q876" s="13" t="e">
        <f>VLOOKUP(I876,'[1]Nhân viên'!$E$20:$F$41,2,0)</f>
        <v>#N/A</v>
      </c>
    </row>
    <row r="877" spans="1:17" x14ac:dyDescent="0.2">
      <c r="A877" s="11">
        <v>854</v>
      </c>
      <c r="D877" s="13" t="e">
        <f>VLOOKUP(C877,'Nhân viên'!$B$5:$C$48,2,0)</f>
        <v>#N/A</v>
      </c>
      <c r="G877" s="13" t="e">
        <f>VLOOKUP(E877,'Khách hàng'!$B$4:$F$1048576,2,0)</f>
        <v>#N/A</v>
      </c>
      <c r="H877" s="13" t="str">
        <f>VLOOKUP(E877,'[1]Khách hàng'!$A$4:$F$2144,3,0)</f>
        <v>Số 1 đường số 17A, Khu phố 11, Phường Bình Trị Đông B, Quận Bình Tân, TP.HCM.</v>
      </c>
      <c r="I877" s="13" t="e">
        <f>VLOOKUP(E877,'Khách hàng'!$B$4:$F$1048576,5,0)</f>
        <v>#N/A</v>
      </c>
      <c r="L877" s="13" t="e">
        <f>VLOOKUP(J877,'Hàng hóa'!$C$5:$D$50,2,0)</f>
        <v>#N/A</v>
      </c>
      <c r="M877" s="17" t="e">
        <f>VLOOKUP(J877,'Hàng hóa'!$C$5:$H$22,6,0)</f>
        <v>#N/A</v>
      </c>
      <c r="N877" s="17" t="e">
        <f t="shared" si="30"/>
        <v>#N/A</v>
      </c>
      <c r="O877" s="22"/>
      <c r="P877" s="17" t="e">
        <f t="shared" si="31"/>
        <v>#N/A</v>
      </c>
      <c r="Q877" s="13" t="e">
        <f>VLOOKUP(I877,'[1]Nhân viên'!$E$20:$F$41,2,0)</f>
        <v>#N/A</v>
      </c>
    </row>
    <row r="878" spans="1:17" x14ac:dyDescent="0.2">
      <c r="A878" s="11">
        <v>855</v>
      </c>
      <c r="D878" s="13" t="e">
        <f>VLOOKUP(C878,'Nhân viên'!$B$5:$C$48,2,0)</f>
        <v>#N/A</v>
      </c>
      <c r="G878" s="13" t="e">
        <f>VLOOKUP(E878,'Khách hàng'!$B$4:$F$1048576,2,0)</f>
        <v>#N/A</v>
      </c>
      <c r="H878" s="13" t="str">
        <f>VLOOKUP(E878,'[1]Khách hàng'!$A$4:$F$2144,3,0)</f>
        <v>Số 1 đường số 17A, Khu phố 11, Phường Bình Trị Đông B, Quận Bình Tân, TP.HCM.</v>
      </c>
      <c r="I878" s="13" t="e">
        <f>VLOOKUP(E878,'Khách hàng'!$B$4:$F$1048576,5,0)</f>
        <v>#N/A</v>
      </c>
      <c r="L878" s="13" t="e">
        <f>VLOOKUP(J878,'Hàng hóa'!$C$5:$D$50,2,0)</f>
        <v>#N/A</v>
      </c>
      <c r="M878" s="17" t="e">
        <f>VLOOKUP(J878,'Hàng hóa'!$C$5:$H$22,6,0)</f>
        <v>#N/A</v>
      </c>
      <c r="N878" s="17" t="e">
        <f t="shared" si="30"/>
        <v>#N/A</v>
      </c>
      <c r="O878" s="22"/>
      <c r="P878" s="17" t="e">
        <f t="shared" si="31"/>
        <v>#N/A</v>
      </c>
      <c r="Q878" s="13" t="e">
        <f>VLOOKUP(I878,'[1]Nhân viên'!$E$20:$F$41,2,0)</f>
        <v>#N/A</v>
      </c>
    </row>
    <row r="879" spans="1:17" x14ac:dyDescent="0.2">
      <c r="A879" s="11">
        <v>856</v>
      </c>
      <c r="D879" s="13" t="e">
        <f>VLOOKUP(C879,'Nhân viên'!$B$5:$C$48,2,0)</f>
        <v>#N/A</v>
      </c>
      <c r="G879" s="13" t="e">
        <f>VLOOKUP(E879,'Khách hàng'!$B$4:$F$1048576,2,0)</f>
        <v>#N/A</v>
      </c>
      <c r="H879" s="13" t="str">
        <f>VLOOKUP(E879,'[1]Khách hàng'!$A$4:$F$2144,3,0)</f>
        <v>Số 1 đường số 17A, Khu phố 11, Phường Bình Trị Đông B, Quận Bình Tân, TP.HCM.</v>
      </c>
      <c r="I879" s="13" t="e">
        <f>VLOOKUP(E879,'Khách hàng'!$B$4:$F$1048576,5,0)</f>
        <v>#N/A</v>
      </c>
      <c r="L879" s="13" t="e">
        <f>VLOOKUP(J879,'Hàng hóa'!$C$5:$D$50,2,0)</f>
        <v>#N/A</v>
      </c>
      <c r="M879" s="17" t="e">
        <f>VLOOKUP(J879,'Hàng hóa'!$C$5:$H$22,6,0)</f>
        <v>#N/A</v>
      </c>
      <c r="N879" s="17" t="e">
        <f t="shared" si="30"/>
        <v>#N/A</v>
      </c>
      <c r="O879" s="22"/>
      <c r="P879" s="17" t="e">
        <f t="shared" si="31"/>
        <v>#N/A</v>
      </c>
      <c r="Q879" s="13" t="e">
        <f>VLOOKUP(I879,'[1]Nhân viên'!$E$20:$F$41,2,0)</f>
        <v>#N/A</v>
      </c>
    </row>
    <row r="880" spans="1:17" x14ac:dyDescent="0.2">
      <c r="A880" s="11">
        <v>857</v>
      </c>
      <c r="D880" s="13" t="e">
        <f>VLOOKUP(C880,'Nhân viên'!$B$5:$C$48,2,0)</f>
        <v>#N/A</v>
      </c>
      <c r="G880" s="13" t="e">
        <f>VLOOKUP(E880,'Khách hàng'!$B$4:$F$1048576,2,0)</f>
        <v>#N/A</v>
      </c>
      <c r="H880" s="13" t="str">
        <f>VLOOKUP(E880,'[1]Khách hàng'!$A$4:$F$2144,3,0)</f>
        <v>Số 1 đường số 17A, Khu phố 11, Phường Bình Trị Đông B, Quận Bình Tân, TP.HCM.</v>
      </c>
      <c r="I880" s="13" t="e">
        <f>VLOOKUP(E880,'Khách hàng'!$B$4:$F$1048576,5,0)</f>
        <v>#N/A</v>
      </c>
      <c r="L880" s="13" t="e">
        <f>VLOOKUP(J880,'Hàng hóa'!$C$5:$D$50,2,0)</f>
        <v>#N/A</v>
      </c>
      <c r="M880" s="17" t="e">
        <f>VLOOKUP(J880,'Hàng hóa'!$C$5:$H$22,6,0)</f>
        <v>#N/A</v>
      </c>
      <c r="N880" s="17" t="e">
        <f t="shared" si="30"/>
        <v>#N/A</v>
      </c>
      <c r="O880" s="22"/>
      <c r="P880" s="17" t="e">
        <f t="shared" si="31"/>
        <v>#N/A</v>
      </c>
      <c r="Q880" s="13" t="e">
        <f>VLOOKUP(I880,'[1]Nhân viên'!$E$20:$F$41,2,0)</f>
        <v>#N/A</v>
      </c>
    </row>
    <row r="881" spans="1:17" x14ac:dyDescent="0.2">
      <c r="A881" s="11">
        <v>858</v>
      </c>
      <c r="D881" s="13" t="e">
        <f>VLOOKUP(C881,'Nhân viên'!$B$5:$C$48,2,0)</f>
        <v>#N/A</v>
      </c>
      <c r="G881" s="13" t="e">
        <f>VLOOKUP(E881,'Khách hàng'!$B$4:$F$1048576,2,0)</f>
        <v>#N/A</v>
      </c>
      <c r="H881" s="13" t="str">
        <f>VLOOKUP(E881,'[1]Khách hàng'!$A$4:$F$2144,3,0)</f>
        <v>Số 1 đường số 17A, Khu phố 11, Phường Bình Trị Đông B, Quận Bình Tân, TP.HCM.</v>
      </c>
      <c r="I881" s="13" t="e">
        <f>VLOOKUP(E881,'Khách hàng'!$B$4:$F$1048576,5,0)</f>
        <v>#N/A</v>
      </c>
      <c r="L881" s="13" t="e">
        <f>VLOOKUP(J881,'Hàng hóa'!$C$5:$D$50,2,0)</f>
        <v>#N/A</v>
      </c>
      <c r="M881" s="17" t="e">
        <f>VLOOKUP(J881,'Hàng hóa'!$C$5:$H$22,6,0)</f>
        <v>#N/A</v>
      </c>
      <c r="N881" s="17" t="e">
        <f t="shared" si="30"/>
        <v>#N/A</v>
      </c>
      <c r="O881" s="22"/>
      <c r="P881" s="17" t="e">
        <f t="shared" si="31"/>
        <v>#N/A</v>
      </c>
      <c r="Q881" s="13" t="e">
        <f>VLOOKUP(I881,'[1]Nhân viên'!$E$20:$F$41,2,0)</f>
        <v>#N/A</v>
      </c>
    </row>
    <row r="882" spans="1:17" x14ac:dyDescent="0.2">
      <c r="A882" s="11">
        <v>859</v>
      </c>
      <c r="D882" s="13" t="e">
        <f>VLOOKUP(C882,'Nhân viên'!$B$5:$C$48,2,0)</f>
        <v>#N/A</v>
      </c>
      <c r="G882" s="13" t="e">
        <f>VLOOKUP(E882,'Khách hàng'!$B$4:$F$1048576,2,0)</f>
        <v>#N/A</v>
      </c>
      <c r="H882" s="13" t="str">
        <f>VLOOKUP(E882,'[1]Khách hàng'!$A$4:$F$2144,3,0)</f>
        <v>Số 1 đường số 17A, Khu phố 11, Phường Bình Trị Đông B, Quận Bình Tân, TP.HCM.</v>
      </c>
      <c r="I882" s="13" t="e">
        <f>VLOOKUP(E882,'Khách hàng'!$B$4:$F$1048576,5,0)</f>
        <v>#N/A</v>
      </c>
      <c r="L882" s="13" t="e">
        <f>VLOOKUP(J882,'Hàng hóa'!$C$5:$D$50,2,0)</f>
        <v>#N/A</v>
      </c>
      <c r="M882" s="17" t="e">
        <f>VLOOKUP(J882,'Hàng hóa'!$C$5:$H$22,6,0)</f>
        <v>#N/A</v>
      </c>
      <c r="N882" s="17" t="e">
        <f t="shared" si="30"/>
        <v>#N/A</v>
      </c>
      <c r="O882" s="22"/>
      <c r="P882" s="17" t="e">
        <f t="shared" si="31"/>
        <v>#N/A</v>
      </c>
      <c r="Q882" s="13" t="e">
        <f>VLOOKUP(I882,'[1]Nhân viên'!$E$20:$F$41,2,0)</f>
        <v>#N/A</v>
      </c>
    </row>
    <row r="883" spans="1:17" x14ac:dyDescent="0.2">
      <c r="A883" s="11">
        <v>860</v>
      </c>
      <c r="D883" s="13" t="e">
        <f>VLOOKUP(C883,'Nhân viên'!$B$5:$C$48,2,0)</f>
        <v>#N/A</v>
      </c>
      <c r="F883" s="135"/>
      <c r="G883" s="13" t="e">
        <f>VLOOKUP(E883,'Khách hàng'!$B$4:$F$1048576,2,0)</f>
        <v>#N/A</v>
      </c>
      <c r="H883" s="13" t="str">
        <f>VLOOKUP(E883,'[1]Khách hàng'!$A$4:$F$2144,3,0)</f>
        <v>Số 1 đường số 17A, Khu phố 11, Phường Bình Trị Đông B, Quận Bình Tân, TP.HCM.</v>
      </c>
      <c r="I883" s="13" t="e">
        <f>VLOOKUP(E883,'Khách hàng'!$B$4:$F$1048576,5,0)</f>
        <v>#N/A</v>
      </c>
      <c r="L883" s="13" t="e">
        <f>VLOOKUP(J883,'Hàng hóa'!$C$5:$D$50,2,0)</f>
        <v>#N/A</v>
      </c>
      <c r="M883" s="17" t="e">
        <f>VLOOKUP(J883,'Hàng hóa'!$C$5:$H$22,6,0)</f>
        <v>#N/A</v>
      </c>
      <c r="N883" s="17" t="e">
        <f t="shared" si="30"/>
        <v>#N/A</v>
      </c>
      <c r="O883" s="22"/>
      <c r="P883" s="17" t="e">
        <f t="shared" si="31"/>
        <v>#N/A</v>
      </c>
      <c r="Q883" s="13" t="e">
        <f>VLOOKUP(I883,'[1]Nhân viên'!$E$20:$F$41,2,0)</f>
        <v>#N/A</v>
      </c>
    </row>
    <row r="884" spans="1:17" x14ac:dyDescent="0.2">
      <c r="A884" s="11">
        <v>861</v>
      </c>
      <c r="D884" s="13" t="e">
        <f>VLOOKUP(C884,'Nhân viên'!$B$5:$C$48,2,0)</f>
        <v>#N/A</v>
      </c>
      <c r="G884" s="13" t="e">
        <f>VLOOKUP(E884,'Khách hàng'!$B$4:$F$1048576,2,0)</f>
        <v>#N/A</v>
      </c>
      <c r="H884" s="13" t="str">
        <f>VLOOKUP(E884,'[1]Khách hàng'!$A$4:$F$2144,3,0)</f>
        <v>Số 1 đường số 17A, Khu phố 11, Phường Bình Trị Đông B, Quận Bình Tân, TP.HCM.</v>
      </c>
      <c r="I884" s="13" t="e">
        <f>VLOOKUP(E884,'Khách hàng'!$B$4:$F$1048576,5,0)</f>
        <v>#N/A</v>
      </c>
      <c r="L884" s="13" t="e">
        <f>VLOOKUP(J884,'Hàng hóa'!$C$5:$D$50,2,0)</f>
        <v>#N/A</v>
      </c>
      <c r="M884" s="17" t="e">
        <f>VLOOKUP(J884,'Hàng hóa'!$C$5:$H$22,6,0)</f>
        <v>#N/A</v>
      </c>
      <c r="N884" s="17" t="e">
        <f t="shared" si="30"/>
        <v>#N/A</v>
      </c>
      <c r="O884" s="22"/>
      <c r="P884" s="17" t="e">
        <f t="shared" si="31"/>
        <v>#N/A</v>
      </c>
      <c r="Q884" s="13" t="e">
        <f>VLOOKUP(I884,'[1]Nhân viên'!$E$20:$F$41,2,0)</f>
        <v>#N/A</v>
      </c>
    </row>
    <row r="885" spans="1:17" x14ac:dyDescent="0.2">
      <c r="A885" s="11">
        <v>862</v>
      </c>
      <c r="D885" s="13" t="e">
        <f>VLOOKUP(C885,'Nhân viên'!$B$5:$C$48,2,0)</f>
        <v>#N/A</v>
      </c>
      <c r="G885" s="13" t="e">
        <f>VLOOKUP(E885,'Khách hàng'!$B$4:$F$1048576,2,0)</f>
        <v>#N/A</v>
      </c>
      <c r="H885" s="13" t="str">
        <f>VLOOKUP(E885,'[1]Khách hàng'!$A$4:$F$2144,3,0)</f>
        <v>Số 1 đường số 17A, Khu phố 11, Phường Bình Trị Đông B, Quận Bình Tân, TP.HCM.</v>
      </c>
      <c r="I885" s="13" t="e">
        <f>VLOOKUP(E885,'Khách hàng'!$B$4:$F$1048576,5,0)</f>
        <v>#N/A</v>
      </c>
      <c r="L885" s="13" t="e">
        <f>VLOOKUP(J885,'Hàng hóa'!$C$5:$D$50,2,0)</f>
        <v>#N/A</v>
      </c>
      <c r="M885" s="17" t="e">
        <f>VLOOKUP(J885,'Hàng hóa'!$C$5:$H$22,6,0)</f>
        <v>#N/A</v>
      </c>
      <c r="N885" s="17" t="e">
        <f t="shared" si="30"/>
        <v>#N/A</v>
      </c>
      <c r="O885" s="22"/>
      <c r="P885" s="17" t="e">
        <f t="shared" si="31"/>
        <v>#N/A</v>
      </c>
      <c r="Q885" s="13" t="e">
        <f>VLOOKUP(I885,'[1]Nhân viên'!$E$20:$F$41,2,0)</f>
        <v>#N/A</v>
      </c>
    </row>
    <row r="886" spans="1:17" x14ac:dyDescent="0.2">
      <c r="A886" s="11">
        <v>863</v>
      </c>
      <c r="D886" s="13" t="e">
        <f>VLOOKUP(C886,'Nhân viên'!$B$5:$C$48,2,0)</f>
        <v>#N/A</v>
      </c>
      <c r="F886" s="135"/>
      <c r="G886" s="13" t="e">
        <f>VLOOKUP(E886,'Khách hàng'!$B$4:$F$1048576,2,0)</f>
        <v>#N/A</v>
      </c>
      <c r="H886" s="13" t="str">
        <f>VLOOKUP(E886,'[1]Khách hàng'!$A$4:$F$2144,3,0)</f>
        <v>Số 1 đường số 17A, Khu phố 11, Phường Bình Trị Đông B, Quận Bình Tân, TP.HCM.</v>
      </c>
      <c r="I886" s="13" t="e">
        <f>VLOOKUP(E886,'Khách hàng'!$B$4:$F$1048576,5,0)</f>
        <v>#N/A</v>
      </c>
      <c r="L886" s="13" t="e">
        <f>VLOOKUP(J886,'Hàng hóa'!$C$5:$D$50,2,0)</f>
        <v>#N/A</v>
      </c>
      <c r="M886" s="17" t="e">
        <f>VLOOKUP(J886,'Hàng hóa'!$C$5:$H$22,6,0)</f>
        <v>#N/A</v>
      </c>
      <c r="N886" s="17" t="e">
        <f t="shared" si="30"/>
        <v>#N/A</v>
      </c>
      <c r="O886" s="22"/>
      <c r="P886" s="17" t="e">
        <f t="shared" si="31"/>
        <v>#N/A</v>
      </c>
      <c r="Q886" s="13" t="e">
        <f>VLOOKUP(I886,'[1]Nhân viên'!$E$20:$F$41,2,0)</f>
        <v>#N/A</v>
      </c>
    </row>
    <row r="887" spans="1:17" x14ac:dyDescent="0.2">
      <c r="A887" s="11">
        <v>864</v>
      </c>
      <c r="D887" s="13" t="e">
        <f>VLOOKUP(C887,'Nhân viên'!$B$5:$C$48,2,0)</f>
        <v>#N/A</v>
      </c>
      <c r="F887" s="135"/>
      <c r="G887" s="13" t="e">
        <f>VLOOKUP(E887,'Khách hàng'!$B$4:$F$1048576,2,0)</f>
        <v>#N/A</v>
      </c>
      <c r="H887" s="13" t="str">
        <f>VLOOKUP(E887,'[1]Khách hàng'!$A$4:$F$2144,3,0)</f>
        <v>Số 1 đường số 17A, Khu phố 11, Phường Bình Trị Đông B, Quận Bình Tân, TP.HCM.</v>
      </c>
      <c r="I887" s="13" t="e">
        <f>VLOOKUP(E887,'Khách hàng'!$B$4:$F$1048576,5,0)</f>
        <v>#N/A</v>
      </c>
      <c r="L887" s="13" t="e">
        <f>VLOOKUP(J887,'Hàng hóa'!$C$5:$D$50,2,0)</f>
        <v>#N/A</v>
      </c>
      <c r="M887" s="17" t="e">
        <f>VLOOKUP(J887,'Hàng hóa'!$C$5:$H$22,6,0)</f>
        <v>#N/A</v>
      </c>
      <c r="N887" s="17" t="e">
        <f t="shared" si="30"/>
        <v>#N/A</v>
      </c>
      <c r="O887" s="22"/>
      <c r="P887" s="17" t="e">
        <f t="shared" si="31"/>
        <v>#N/A</v>
      </c>
      <c r="Q887" s="13" t="e">
        <f>VLOOKUP(I887,'[1]Nhân viên'!$E$20:$F$41,2,0)</f>
        <v>#N/A</v>
      </c>
    </row>
    <row r="888" spans="1:17" x14ac:dyDescent="0.2">
      <c r="A888" s="11">
        <v>865</v>
      </c>
      <c r="D888" s="13" t="e">
        <f>VLOOKUP(C888,'Nhân viên'!$B$5:$C$48,2,0)</f>
        <v>#N/A</v>
      </c>
      <c r="F888" s="135"/>
      <c r="G888" s="13" t="e">
        <f>VLOOKUP(E888,'Khách hàng'!$B$4:$F$1048576,2,0)</f>
        <v>#N/A</v>
      </c>
      <c r="H888" s="13" t="str">
        <f>VLOOKUP(E888,'[1]Khách hàng'!$A$4:$F$2144,3,0)</f>
        <v>Số 1 đường số 17A, Khu phố 11, Phường Bình Trị Đông B, Quận Bình Tân, TP.HCM.</v>
      </c>
      <c r="I888" s="13" t="e">
        <f>VLOOKUP(E888,'Khách hàng'!$B$4:$F$1048576,5,0)</f>
        <v>#N/A</v>
      </c>
      <c r="L888" s="13" t="e">
        <f>VLOOKUP(J888,'Hàng hóa'!$C$5:$D$50,2,0)</f>
        <v>#N/A</v>
      </c>
      <c r="M888" s="17" t="e">
        <f>VLOOKUP(J888,'Hàng hóa'!$C$5:$H$22,6,0)</f>
        <v>#N/A</v>
      </c>
      <c r="N888" s="17" t="e">
        <f t="shared" si="30"/>
        <v>#N/A</v>
      </c>
      <c r="O888" s="22"/>
      <c r="P888" s="17" t="e">
        <f t="shared" si="31"/>
        <v>#N/A</v>
      </c>
      <c r="Q888" s="13" t="e">
        <f>VLOOKUP(I888,'[1]Nhân viên'!$E$20:$F$41,2,0)</f>
        <v>#N/A</v>
      </c>
    </row>
    <row r="889" spans="1:17" x14ac:dyDescent="0.2">
      <c r="A889" s="11">
        <v>866</v>
      </c>
      <c r="D889" s="13" t="e">
        <f>VLOOKUP(C889,'Nhân viên'!$B$5:$C$48,2,0)</f>
        <v>#N/A</v>
      </c>
      <c r="F889" s="135"/>
      <c r="G889" s="13" t="e">
        <f>VLOOKUP(E889,'Khách hàng'!$B$4:$F$1048576,2,0)</f>
        <v>#N/A</v>
      </c>
      <c r="H889" s="13" t="str">
        <f>VLOOKUP(E889,'[1]Khách hàng'!$A$4:$F$2144,3,0)</f>
        <v>Số 1 đường số 17A, Khu phố 11, Phường Bình Trị Đông B, Quận Bình Tân, TP.HCM.</v>
      </c>
      <c r="I889" s="13" t="e">
        <f>VLOOKUP(E889,'Khách hàng'!$B$4:$F$1048576,5,0)</f>
        <v>#N/A</v>
      </c>
      <c r="L889" s="13" t="e">
        <f>VLOOKUP(J889,'Hàng hóa'!$C$5:$D$50,2,0)</f>
        <v>#N/A</v>
      </c>
      <c r="M889" s="17" t="e">
        <f>VLOOKUP(J889,'Hàng hóa'!$C$5:$H$22,6,0)</f>
        <v>#N/A</v>
      </c>
      <c r="N889" s="17" t="e">
        <f t="shared" si="30"/>
        <v>#N/A</v>
      </c>
      <c r="O889" s="22"/>
      <c r="P889" s="17" t="e">
        <f t="shared" si="31"/>
        <v>#N/A</v>
      </c>
      <c r="Q889" s="13" t="e">
        <f>VLOOKUP(I889,'[1]Nhân viên'!$E$20:$F$41,2,0)</f>
        <v>#N/A</v>
      </c>
    </row>
    <row r="890" spans="1:17" x14ac:dyDescent="0.2">
      <c r="A890" s="11">
        <v>867</v>
      </c>
      <c r="D890" s="13" t="e">
        <f>VLOOKUP(C890,'Nhân viên'!$B$5:$C$48,2,0)</f>
        <v>#N/A</v>
      </c>
      <c r="F890" s="135"/>
      <c r="G890" s="13" t="e">
        <f>VLOOKUP(E890,'Khách hàng'!$B$4:$F$1048576,2,0)</f>
        <v>#N/A</v>
      </c>
      <c r="H890" s="13" t="str">
        <f>VLOOKUP(E890,'[1]Khách hàng'!$A$4:$F$2144,3,0)</f>
        <v>Số 1 đường số 17A, Khu phố 11, Phường Bình Trị Đông B, Quận Bình Tân, TP.HCM.</v>
      </c>
      <c r="I890" s="13" t="e">
        <f>VLOOKUP(E890,'Khách hàng'!$B$4:$F$1048576,5,0)</f>
        <v>#N/A</v>
      </c>
      <c r="L890" s="13" t="e">
        <f>VLOOKUP(J890,'Hàng hóa'!$C$5:$D$50,2,0)</f>
        <v>#N/A</v>
      </c>
      <c r="M890" s="17" t="e">
        <f>VLOOKUP(J890,'Hàng hóa'!$C$5:$H$22,6,0)</f>
        <v>#N/A</v>
      </c>
      <c r="N890" s="17" t="e">
        <f t="shared" si="30"/>
        <v>#N/A</v>
      </c>
      <c r="O890" s="22"/>
      <c r="P890" s="17" t="e">
        <f t="shared" si="31"/>
        <v>#N/A</v>
      </c>
      <c r="Q890" s="13" t="e">
        <f>VLOOKUP(I890,'[1]Nhân viên'!$E$20:$F$41,2,0)</f>
        <v>#N/A</v>
      </c>
    </row>
    <row r="891" spans="1:17" x14ac:dyDescent="0.2">
      <c r="A891" s="11">
        <v>868</v>
      </c>
      <c r="D891" s="13" t="e">
        <f>VLOOKUP(C891,'Nhân viên'!$B$5:$C$48,2,0)</f>
        <v>#N/A</v>
      </c>
      <c r="F891" s="135"/>
      <c r="G891" s="13" t="e">
        <f>VLOOKUP(E891,'Khách hàng'!$B$4:$F$1048576,2,0)</f>
        <v>#N/A</v>
      </c>
      <c r="H891" s="13" t="str">
        <f>VLOOKUP(E891,'[1]Khách hàng'!$A$4:$F$2144,3,0)</f>
        <v>Số 1 đường số 17A, Khu phố 11, Phường Bình Trị Đông B, Quận Bình Tân, TP.HCM.</v>
      </c>
      <c r="I891" s="13" t="e">
        <f>VLOOKUP(E891,'Khách hàng'!$B$4:$F$1048576,5,0)</f>
        <v>#N/A</v>
      </c>
      <c r="L891" s="13" t="e">
        <f>VLOOKUP(J891,'Hàng hóa'!$C$5:$D$50,2,0)</f>
        <v>#N/A</v>
      </c>
      <c r="M891" s="17" t="e">
        <f>VLOOKUP(J891,'Hàng hóa'!$C$5:$H$22,6,0)</f>
        <v>#N/A</v>
      </c>
      <c r="N891" s="17" t="e">
        <f t="shared" si="30"/>
        <v>#N/A</v>
      </c>
      <c r="O891" s="22"/>
      <c r="P891" s="17" t="e">
        <f t="shared" si="31"/>
        <v>#N/A</v>
      </c>
      <c r="Q891" s="13" t="e">
        <f>VLOOKUP(I891,'[1]Nhân viên'!$E$20:$F$41,2,0)</f>
        <v>#N/A</v>
      </c>
    </row>
    <row r="892" spans="1:17" x14ac:dyDescent="0.2">
      <c r="A892" s="11">
        <v>869</v>
      </c>
      <c r="D892" s="13" t="e">
        <f>VLOOKUP(C892,'Nhân viên'!$B$5:$C$48,2,0)</f>
        <v>#N/A</v>
      </c>
      <c r="G892" s="13" t="e">
        <f>VLOOKUP(E892,'Khách hàng'!$B$4:$F$1048576,2,0)</f>
        <v>#N/A</v>
      </c>
      <c r="H892" s="13" t="str">
        <f>VLOOKUP(E892,'[1]Khách hàng'!$A$4:$F$2144,3,0)</f>
        <v>Số 1 đường số 17A, Khu phố 11, Phường Bình Trị Đông B, Quận Bình Tân, TP.HCM.</v>
      </c>
      <c r="I892" s="13" t="e">
        <f>VLOOKUP(E892,'Khách hàng'!$B$4:$F$1048576,5,0)</f>
        <v>#N/A</v>
      </c>
      <c r="L892" s="13" t="e">
        <f>VLOOKUP(J892,'Hàng hóa'!$C$5:$D$50,2,0)</f>
        <v>#N/A</v>
      </c>
      <c r="M892" s="17" t="e">
        <f>VLOOKUP(J892,'Hàng hóa'!$C$5:$H$22,6,0)</f>
        <v>#N/A</v>
      </c>
      <c r="N892" s="17" t="e">
        <f t="shared" si="30"/>
        <v>#N/A</v>
      </c>
      <c r="O892" s="22"/>
      <c r="P892" s="17" t="e">
        <f t="shared" si="31"/>
        <v>#N/A</v>
      </c>
      <c r="Q892" s="13" t="e">
        <f>VLOOKUP(I892,'[1]Nhân viên'!$E$20:$F$41,2,0)</f>
        <v>#N/A</v>
      </c>
    </row>
    <row r="893" spans="1:17" x14ac:dyDescent="0.2">
      <c r="A893" s="11">
        <v>870</v>
      </c>
      <c r="D893" s="13" t="e">
        <f>VLOOKUP(C893,'Nhân viên'!$B$5:$C$48,2,0)</f>
        <v>#N/A</v>
      </c>
      <c r="G893" s="13" t="e">
        <f>VLOOKUP(E893,'Khách hàng'!$B$4:$F$1048576,2,0)</f>
        <v>#N/A</v>
      </c>
      <c r="H893" s="13" t="str">
        <f>VLOOKUP(E893,'[1]Khách hàng'!$A$4:$F$2144,3,0)</f>
        <v>Số 1 đường số 17A, Khu phố 11, Phường Bình Trị Đông B, Quận Bình Tân, TP.HCM.</v>
      </c>
      <c r="I893" s="13" t="e">
        <f>VLOOKUP(E893,'Khách hàng'!$B$4:$F$1048576,5,0)</f>
        <v>#N/A</v>
      </c>
      <c r="L893" s="13" t="e">
        <f>VLOOKUP(J893,'Hàng hóa'!$C$5:$D$50,2,0)</f>
        <v>#N/A</v>
      </c>
      <c r="M893" s="17" t="e">
        <f>VLOOKUP(J893,'Hàng hóa'!$C$5:$H$22,6,0)</f>
        <v>#N/A</v>
      </c>
      <c r="N893" s="17" t="e">
        <f t="shared" si="30"/>
        <v>#N/A</v>
      </c>
      <c r="O893" s="22"/>
      <c r="P893" s="17" t="e">
        <f t="shared" si="31"/>
        <v>#N/A</v>
      </c>
      <c r="Q893" s="13" t="e">
        <f>VLOOKUP(I893,'[1]Nhân viên'!$E$20:$F$41,2,0)</f>
        <v>#N/A</v>
      </c>
    </row>
    <row r="894" spans="1:17" x14ac:dyDescent="0.2">
      <c r="A894" s="11">
        <v>871</v>
      </c>
      <c r="D894" s="13" t="e">
        <f>VLOOKUP(C894,'Nhân viên'!$B$5:$C$48,2,0)</f>
        <v>#N/A</v>
      </c>
      <c r="G894" s="13" t="e">
        <f>VLOOKUP(E894,'Khách hàng'!$B$4:$F$1048576,2,0)</f>
        <v>#N/A</v>
      </c>
      <c r="H894" s="13" t="str">
        <f>VLOOKUP(E894,'[1]Khách hàng'!$A$4:$F$2144,3,0)</f>
        <v>Số 1 đường số 17A, Khu phố 11, Phường Bình Trị Đông B, Quận Bình Tân, TP.HCM.</v>
      </c>
      <c r="I894" s="13" t="e">
        <f>VLOOKUP(E894,'Khách hàng'!$B$4:$F$1048576,5,0)</f>
        <v>#N/A</v>
      </c>
      <c r="L894" s="13" t="e">
        <f>VLOOKUP(J894,'Hàng hóa'!$C$5:$D$50,2,0)</f>
        <v>#N/A</v>
      </c>
      <c r="M894" s="17" t="e">
        <f>VLOOKUP(J894,'Hàng hóa'!$C$5:$H$22,6,0)</f>
        <v>#N/A</v>
      </c>
      <c r="N894" s="17" t="e">
        <f t="shared" si="30"/>
        <v>#N/A</v>
      </c>
      <c r="O894" s="22"/>
      <c r="P894" s="17" t="e">
        <f t="shared" si="31"/>
        <v>#N/A</v>
      </c>
      <c r="Q894" s="13" t="e">
        <f>VLOOKUP(I894,'[1]Nhân viên'!$E$20:$F$41,2,0)</f>
        <v>#N/A</v>
      </c>
    </row>
    <row r="895" spans="1:17" x14ac:dyDescent="0.2">
      <c r="A895" s="11">
        <v>872</v>
      </c>
      <c r="D895" s="13" t="e">
        <f>VLOOKUP(C895,'Nhân viên'!$B$5:$C$48,2,0)</f>
        <v>#N/A</v>
      </c>
      <c r="G895" s="13" t="e">
        <f>VLOOKUP(E895,'Khách hàng'!$B$4:$F$1048576,2,0)</f>
        <v>#N/A</v>
      </c>
      <c r="H895" s="13" t="str">
        <f>VLOOKUP(E895,'[1]Khách hàng'!$A$4:$F$2144,3,0)</f>
        <v>Số 1 đường số 17A, Khu phố 11, Phường Bình Trị Đông B, Quận Bình Tân, TP.HCM.</v>
      </c>
      <c r="I895" s="13" t="e">
        <f>VLOOKUP(E895,'Khách hàng'!$B$4:$F$1048576,5,0)</f>
        <v>#N/A</v>
      </c>
      <c r="L895" s="13" t="e">
        <f>VLOOKUP(J895,'Hàng hóa'!$C$5:$D$50,2,0)</f>
        <v>#N/A</v>
      </c>
      <c r="M895" s="17" t="e">
        <f>VLOOKUP(J895,'Hàng hóa'!$C$5:$H$22,6,0)</f>
        <v>#N/A</v>
      </c>
      <c r="N895" s="17" t="e">
        <f t="shared" si="30"/>
        <v>#N/A</v>
      </c>
      <c r="O895" s="22"/>
      <c r="P895" s="17" t="e">
        <f t="shared" si="31"/>
        <v>#N/A</v>
      </c>
      <c r="Q895" s="13" t="e">
        <f>VLOOKUP(I895,'[1]Nhân viên'!$E$20:$F$41,2,0)</f>
        <v>#N/A</v>
      </c>
    </row>
    <row r="896" spans="1:17" x14ac:dyDescent="0.2">
      <c r="A896" s="11">
        <v>873</v>
      </c>
      <c r="D896" s="13" t="e">
        <f>VLOOKUP(C896,'Nhân viên'!$B$5:$C$48,2,0)</f>
        <v>#N/A</v>
      </c>
      <c r="G896" s="13" t="e">
        <f>VLOOKUP(E896,'Khách hàng'!$B$4:$F$1048576,2,0)</f>
        <v>#N/A</v>
      </c>
      <c r="H896" s="13" t="str">
        <f>VLOOKUP(E896,'[1]Khách hàng'!$A$4:$F$2144,3,0)</f>
        <v>Số 1 đường số 17A, Khu phố 11, Phường Bình Trị Đông B, Quận Bình Tân, TP.HCM.</v>
      </c>
      <c r="I896" s="13" t="e">
        <f>VLOOKUP(E896,'Khách hàng'!$B$4:$F$1048576,5,0)</f>
        <v>#N/A</v>
      </c>
      <c r="L896" s="13" t="e">
        <f>VLOOKUP(J896,'Hàng hóa'!$C$5:$D$50,2,0)</f>
        <v>#N/A</v>
      </c>
      <c r="M896" s="17" t="e">
        <f>VLOOKUP(J896,'Hàng hóa'!$C$5:$H$22,6,0)</f>
        <v>#N/A</v>
      </c>
      <c r="N896" s="17" t="e">
        <f t="shared" si="30"/>
        <v>#N/A</v>
      </c>
      <c r="O896" s="22"/>
      <c r="P896" s="17" t="e">
        <f t="shared" si="31"/>
        <v>#N/A</v>
      </c>
      <c r="Q896" s="13" t="e">
        <f>VLOOKUP(I896,'[1]Nhân viên'!$E$20:$F$41,2,0)</f>
        <v>#N/A</v>
      </c>
    </row>
    <row r="897" spans="1:17" x14ac:dyDescent="0.2">
      <c r="A897" s="11">
        <v>874</v>
      </c>
      <c r="D897" s="13" t="e">
        <f>VLOOKUP(C897,'Nhân viên'!$B$5:$C$48,2,0)</f>
        <v>#N/A</v>
      </c>
      <c r="G897" s="13" t="e">
        <f>VLOOKUP(E897,'Khách hàng'!$B$4:$F$1048576,2,0)</f>
        <v>#N/A</v>
      </c>
      <c r="H897" s="13" t="str">
        <f>VLOOKUP(E897,'[1]Khách hàng'!$A$4:$F$2144,3,0)</f>
        <v>Số 1 đường số 17A, Khu phố 11, Phường Bình Trị Đông B, Quận Bình Tân, TP.HCM.</v>
      </c>
      <c r="I897" s="13" t="e">
        <f>VLOOKUP(E897,'Khách hàng'!$B$4:$F$1048576,5,0)</f>
        <v>#N/A</v>
      </c>
      <c r="L897" s="13" t="e">
        <f>VLOOKUP(J897,'Hàng hóa'!$C$5:$D$50,2,0)</f>
        <v>#N/A</v>
      </c>
      <c r="M897" s="17" t="e">
        <f>VLOOKUP(J897,'Hàng hóa'!$C$5:$H$22,6,0)</f>
        <v>#N/A</v>
      </c>
      <c r="N897" s="17" t="e">
        <f t="shared" si="30"/>
        <v>#N/A</v>
      </c>
      <c r="O897" s="22"/>
      <c r="P897" s="17" t="e">
        <f t="shared" si="31"/>
        <v>#N/A</v>
      </c>
      <c r="Q897" s="13" t="e">
        <f>VLOOKUP(I897,'[1]Nhân viên'!$E$20:$F$41,2,0)</f>
        <v>#N/A</v>
      </c>
    </row>
    <row r="898" spans="1:17" x14ac:dyDescent="0.2">
      <c r="A898" s="11">
        <v>875</v>
      </c>
      <c r="D898" s="13" t="e">
        <f>VLOOKUP(C898,'Nhân viên'!$B$5:$C$48,2,0)</f>
        <v>#N/A</v>
      </c>
      <c r="G898" s="13" t="e">
        <f>VLOOKUP(E898,'Khách hàng'!$B$4:$F$1048576,2,0)</f>
        <v>#N/A</v>
      </c>
      <c r="H898" s="13" t="str">
        <f>VLOOKUP(E898,'[1]Khách hàng'!$A$4:$F$2144,3,0)</f>
        <v>Số 1 đường số 17A, Khu phố 11, Phường Bình Trị Đông B, Quận Bình Tân, TP.HCM.</v>
      </c>
      <c r="I898" s="13" t="e">
        <f>VLOOKUP(E898,'Khách hàng'!$B$4:$F$1048576,5,0)</f>
        <v>#N/A</v>
      </c>
      <c r="L898" s="13" t="e">
        <f>VLOOKUP(J898,'Hàng hóa'!$C$5:$D$50,2,0)</f>
        <v>#N/A</v>
      </c>
      <c r="M898" s="17" t="e">
        <f>VLOOKUP(J898,'Hàng hóa'!$C$5:$H$22,6,0)</f>
        <v>#N/A</v>
      </c>
      <c r="N898" s="17" t="e">
        <f t="shared" si="30"/>
        <v>#N/A</v>
      </c>
      <c r="O898" s="22"/>
      <c r="P898" s="17" t="e">
        <f t="shared" si="31"/>
        <v>#N/A</v>
      </c>
      <c r="Q898" s="13" t="e">
        <f>VLOOKUP(I898,'[1]Nhân viên'!$E$20:$F$41,2,0)</f>
        <v>#N/A</v>
      </c>
    </row>
    <row r="899" spans="1:17" x14ac:dyDescent="0.2">
      <c r="A899" s="11">
        <v>876</v>
      </c>
      <c r="D899" s="13" t="e">
        <f>VLOOKUP(C899,'Nhân viên'!$B$5:$C$48,2,0)</f>
        <v>#N/A</v>
      </c>
      <c r="G899" s="13" t="e">
        <f>VLOOKUP(E899,'Khách hàng'!$B$4:$F$1048576,2,0)</f>
        <v>#N/A</v>
      </c>
      <c r="H899" s="13" t="str">
        <f>VLOOKUP(E899,'[1]Khách hàng'!$A$4:$F$2144,3,0)</f>
        <v>Số 1 đường số 17A, Khu phố 11, Phường Bình Trị Đông B, Quận Bình Tân, TP.HCM.</v>
      </c>
      <c r="I899" s="13" t="e">
        <f>VLOOKUP(E899,'Khách hàng'!$B$4:$F$1048576,5,0)</f>
        <v>#N/A</v>
      </c>
      <c r="L899" s="13" t="e">
        <f>VLOOKUP(J899,'Hàng hóa'!$C$5:$D$50,2,0)</f>
        <v>#N/A</v>
      </c>
      <c r="M899" s="17" t="e">
        <f>VLOOKUP(J899,'Hàng hóa'!$C$5:$H$22,6,0)</f>
        <v>#N/A</v>
      </c>
      <c r="N899" s="17" t="e">
        <f t="shared" si="30"/>
        <v>#N/A</v>
      </c>
      <c r="O899" s="22"/>
      <c r="P899" s="17" t="e">
        <f t="shared" si="31"/>
        <v>#N/A</v>
      </c>
      <c r="Q899" s="13" t="e">
        <f>VLOOKUP(I899,'[1]Nhân viên'!$E$20:$F$41,2,0)</f>
        <v>#N/A</v>
      </c>
    </row>
    <row r="900" spans="1:17" x14ac:dyDescent="0.2">
      <c r="A900" s="11">
        <v>877</v>
      </c>
      <c r="D900" s="13" t="e">
        <f>VLOOKUP(C900,'Nhân viên'!$B$5:$C$48,2,0)</f>
        <v>#N/A</v>
      </c>
      <c r="G900" s="13" t="e">
        <f>VLOOKUP(E900,'Khách hàng'!$B$4:$F$1048576,2,0)</f>
        <v>#N/A</v>
      </c>
      <c r="H900" s="13" t="str">
        <f>VLOOKUP(E900,'[1]Khách hàng'!$A$4:$F$2144,3,0)</f>
        <v>Số 1 đường số 17A, Khu phố 11, Phường Bình Trị Đông B, Quận Bình Tân, TP.HCM.</v>
      </c>
      <c r="I900" s="13" t="e">
        <f>VLOOKUP(E900,'Khách hàng'!$B$4:$F$1048576,5,0)</f>
        <v>#N/A</v>
      </c>
      <c r="L900" s="13" t="e">
        <f>VLOOKUP(J900,'Hàng hóa'!$C$5:$D$50,2,0)</f>
        <v>#N/A</v>
      </c>
      <c r="M900" s="17" t="e">
        <f>VLOOKUP(J900,'Hàng hóa'!$C$5:$H$22,6,0)</f>
        <v>#N/A</v>
      </c>
      <c r="N900" s="17" t="e">
        <f t="shared" si="30"/>
        <v>#N/A</v>
      </c>
      <c r="O900" s="22"/>
      <c r="P900" s="17" t="e">
        <f t="shared" si="31"/>
        <v>#N/A</v>
      </c>
      <c r="Q900" s="13" t="e">
        <f>VLOOKUP(I900,'[1]Nhân viên'!$E$20:$F$41,2,0)</f>
        <v>#N/A</v>
      </c>
    </row>
    <row r="901" spans="1:17" x14ac:dyDescent="0.2">
      <c r="A901" s="11">
        <v>878</v>
      </c>
      <c r="D901" s="13" t="e">
        <f>VLOOKUP(C901,'Nhân viên'!$B$5:$C$48,2,0)</f>
        <v>#N/A</v>
      </c>
      <c r="G901" s="13" t="e">
        <f>VLOOKUP(E901,'Khách hàng'!$B$4:$F$1048576,2,0)</f>
        <v>#N/A</v>
      </c>
      <c r="H901" s="13" t="str">
        <f>VLOOKUP(E901,'[1]Khách hàng'!$A$4:$F$2144,3,0)</f>
        <v>Số 1 đường số 17A, Khu phố 11, Phường Bình Trị Đông B, Quận Bình Tân, TP.HCM.</v>
      </c>
      <c r="I901" s="13" t="e">
        <f>VLOOKUP(E901,'Khách hàng'!$B$4:$F$1048576,5,0)</f>
        <v>#N/A</v>
      </c>
      <c r="L901" s="13" t="e">
        <f>VLOOKUP(J901,'Hàng hóa'!$C$5:$D$50,2,0)</f>
        <v>#N/A</v>
      </c>
      <c r="M901" s="17" t="e">
        <f>VLOOKUP(J901,'Hàng hóa'!$C$5:$H$22,6,0)</f>
        <v>#N/A</v>
      </c>
      <c r="N901" s="17" t="e">
        <f t="shared" si="30"/>
        <v>#N/A</v>
      </c>
      <c r="O901" s="22"/>
      <c r="P901" s="17" t="e">
        <f t="shared" si="31"/>
        <v>#N/A</v>
      </c>
      <c r="Q901" s="13" t="e">
        <f>VLOOKUP(I901,'[1]Nhân viên'!$E$20:$F$41,2,0)</f>
        <v>#N/A</v>
      </c>
    </row>
    <row r="902" spans="1:17" x14ac:dyDescent="0.2">
      <c r="A902" s="11">
        <v>879</v>
      </c>
      <c r="D902" s="13" t="e">
        <f>VLOOKUP(C902,'Nhân viên'!$B$5:$C$48,2,0)</f>
        <v>#N/A</v>
      </c>
      <c r="G902" s="13" t="e">
        <f>VLOOKUP(E902,'Khách hàng'!$B$4:$F$1048576,2,0)</f>
        <v>#N/A</v>
      </c>
      <c r="H902" s="13" t="str">
        <f>VLOOKUP(E902,'[1]Khách hàng'!$A$4:$F$2144,3,0)</f>
        <v>Số 1 đường số 17A, Khu phố 11, Phường Bình Trị Đông B, Quận Bình Tân, TP.HCM.</v>
      </c>
      <c r="I902" s="13" t="e">
        <f>VLOOKUP(E902,'Khách hàng'!$B$4:$F$1048576,5,0)</f>
        <v>#N/A</v>
      </c>
      <c r="L902" s="13" t="e">
        <f>VLOOKUP(J902,'Hàng hóa'!$C$5:$D$50,2,0)</f>
        <v>#N/A</v>
      </c>
      <c r="M902" s="17" t="e">
        <f>VLOOKUP(J902,'Hàng hóa'!$C$5:$H$22,6,0)</f>
        <v>#N/A</v>
      </c>
      <c r="N902" s="17" t="e">
        <f t="shared" si="30"/>
        <v>#N/A</v>
      </c>
      <c r="O902" s="22"/>
      <c r="P902" s="17" t="e">
        <f t="shared" si="31"/>
        <v>#N/A</v>
      </c>
      <c r="Q902" s="13" t="e">
        <f>VLOOKUP(I902,'[1]Nhân viên'!$E$20:$F$41,2,0)</f>
        <v>#N/A</v>
      </c>
    </row>
    <row r="903" spans="1:17" x14ac:dyDescent="0.2">
      <c r="A903" s="11">
        <v>880</v>
      </c>
      <c r="D903" s="13" t="e">
        <f>VLOOKUP(C903,'Nhân viên'!$B$5:$C$48,2,0)</f>
        <v>#N/A</v>
      </c>
      <c r="G903" s="13" t="e">
        <f>VLOOKUP(E903,'Khách hàng'!$B$4:$F$1048576,2,0)</f>
        <v>#N/A</v>
      </c>
      <c r="H903" s="13" t="str">
        <f>VLOOKUP(E903,'[1]Khách hàng'!$A$4:$F$2144,3,0)</f>
        <v>Số 1 đường số 17A, Khu phố 11, Phường Bình Trị Đông B, Quận Bình Tân, TP.HCM.</v>
      </c>
      <c r="I903" s="13" t="e">
        <f>VLOOKUP(E903,'Khách hàng'!$B$4:$F$1048576,5,0)</f>
        <v>#N/A</v>
      </c>
      <c r="L903" s="13" t="e">
        <f>VLOOKUP(J903,'Hàng hóa'!$C$5:$D$50,2,0)</f>
        <v>#N/A</v>
      </c>
      <c r="M903" s="17" t="e">
        <f>VLOOKUP(J903,'Hàng hóa'!$C$5:$H$22,6,0)</f>
        <v>#N/A</v>
      </c>
      <c r="N903" s="17" t="e">
        <f t="shared" si="30"/>
        <v>#N/A</v>
      </c>
      <c r="O903" s="22"/>
      <c r="P903" s="17" t="e">
        <f t="shared" si="31"/>
        <v>#N/A</v>
      </c>
      <c r="Q903" s="13" t="e">
        <f>VLOOKUP(I903,'[1]Nhân viên'!$E$20:$F$41,2,0)</f>
        <v>#N/A</v>
      </c>
    </row>
    <row r="904" spans="1:17" x14ac:dyDescent="0.2">
      <c r="A904" s="11">
        <v>881</v>
      </c>
      <c r="D904" s="13" t="e">
        <f>VLOOKUP(C904,'Nhân viên'!$B$5:$C$48,2,0)</f>
        <v>#N/A</v>
      </c>
      <c r="G904" s="13" t="e">
        <f>VLOOKUP(E904,'Khách hàng'!$B$4:$F$1048576,2,0)</f>
        <v>#N/A</v>
      </c>
      <c r="H904" s="13" t="str">
        <f>VLOOKUP(E904,'[1]Khách hàng'!$A$4:$F$2144,3,0)</f>
        <v>Số 1 đường số 17A, Khu phố 11, Phường Bình Trị Đông B, Quận Bình Tân, TP.HCM.</v>
      </c>
      <c r="I904" s="13" t="e">
        <f>VLOOKUP(E904,'Khách hàng'!$B$4:$F$1048576,5,0)</f>
        <v>#N/A</v>
      </c>
      <c r="L904" s="13" t="e">
        <f>VLOOKUP(J904,'Hàng hóa'!$C$5:$D$50,2,0)</f>
        <v>#N/A</v>
      </c>
      <c r="M904" s="17" t="e">
        <f>VLOOKUP(J904,'Hàng hóa'!$C$5:$H$22,6,0)</f>
        <v>#N/A</v>
      </c>
      <c r="N904" s="17" t="e">
        <f t="shared" si="30"/>
        <v>#N/A</v>
      </c>
      <c r="O904" s="22"/>
      <c r="P904" s="17" t="e">
        <f t="shared" si="31"/>
        <v>#N/A</v>
      </c>
      <c r="Q904" s="13" t="e">
        <f>VLOOKUP(I904,'[1]Nhân viên'!$E$20:$F$41,2,0)</f>
        <v>#N/A</v>
      </c>
    </row>
    <row r="905" spans="1:17" x14ac:dyDescent="0.2">
      <c r="A905" s="11">
        <v>882</v>
      </c>
      <c r="D905" s="13" t="e">
        <f>VLOOKUP(C905,'Nhân viên'!$B$5:$C$48,2,0)</f>
        <v>#N/A</v>
      </c>
      <c r="G905" s="13" t="e">
        <f>VLOOKUP(E905,'Khách hàng'!$B$4:$F$1048576,2,0)</f>
        <v>#N/A</v>
      </c>
      <c r="H905" s="13" t="str">
        <f>VLOOKUP(E905,'[1]Khách hàng'!$A$4:$F$2144,3,0)</f>
        <v>Số 1 đường số 17A, Khu phố 11, Phường Bình Trị Đông B, Quận Bình Tân, TP.HCM.</v>
      </c>
      <c r="I905" s="13" t="e">
        <f>VLOOKUP(E905,'Khách hàng'!$B$4:$F$1048576,5,0)</f>
        <v>#N/A</v>
      </c>
      <c r="L905" s="13" t="e">
        <f>VLOOKUP(J905,'Hàng hóa'!$C$5:$D$50,2,0)</f>
        <v>#N/A</v>
      </c>
      <c r="M905" s="17" t="e">
        <f>VLOOKUP(J905,'Hàng hóa'!$C$5:$H$22,6,0)</f>
        <v>#N/A</v>
      </c>
      <c r="N905" s="17" t="e">
        <f t="shared" si="30"/>
        <v>#N/A</v>
      </c>
      <c r="O905" s="22"/>
      <c r="P905" s="17" t="e">
        <f t="shared" si="31"/>
        <v>#N/A</v>
      </c>
      <c r="Q905" s="13" t="e">
        <f>VLOOKUP(I905,'[1]Nhân viên'!$E$20:$F$41,2,0)</f>
        <v>#N/A</v>
      </c>
    </row>
    <row r="906" spans="1:17" x14ac:dyDescent="0.2">
      <c r="A906" s="11">
        <v>883</v>
      </c>
      <c r="D906" s="13" t="e">
        <f>VLOOKUP(C906,'Nhân viên'!$B$5:$C$48,2,0)</f>
        <v>#N/A</v>
      </c>
      <c r="G906" s="13" t="e">
        <f>VLOOKUP(E906,'Khách hàng'!$B$4:$F$1048576,2,0)</f>
        <v>#N/A</v>
      </c>
      <c r="H906" s="13" t="str">
        <f>VLOOKUP(E906,'[1]Khách hàng'!$A$4:$F$2144,3,0)</f>
        <v>Số 1 đường số 17A, Khu phố 11, Phường Bình Trị Đông B, Quận Bình Tân, TP.HCM.</v>
      </c>
      <c r="I906" s="13" t="e">
        <f>VLOOKUP(E906,'Khách hàng'!$B$4:$F$1048576,5,0)</f>
        <v>#N/A</v>
      </c>
      <c r="L906" s="13" t="e">
        <f>VLOOKUP(J906,'Hàng hóa'!$C$5:$D$50,2,0)</f>
        <v>#N/A</v>
      </c>
      <c r="M906" s="17" t="e">
        <f>VLOOKUP(J906,'Hàng hóa'!$C$5:$H$22,6,0)</f>
        <v>#N/A</v>
      </c>
      <c r="N906" s="17" t="e">
        <f t="shared" si="30"/>
        <v>#N/A</v>
      </c>
      <c r="O906" s="22"/>
      <c r="P906" s="17" t="e">
        <f t="shared" si="31"/>
        <v>#N/A</v>
      </c>
      <c r="Q906" s="13" t="e">
        <f>VLOOKUP(I906,'[1]Nhân viên'!$E$20:$F$41,2,0)</f>
        <v>#N/A</v>
      </c>
    </row>
    <row r="907" spans="1:17" x14ac:dyDescent="0.2">
      <c r="A907" s="11">
        <v>884</v>
      </c>
      <c r="D907" s="13" t="e">
        <f>VLOOKUP(C907,'Nhân viên'!$B$5:$C$48,2,0)</f>
        <v>#N/A</v>
      </c>
      <c r="G907" s="13" t="e">
        <f>VLOOKUP(E907,'Khách hàng'!$B$4:$F$1048576,2,0)</f>
        <v>#N/A</v>
      </c>
      <c r="H907" s="13" t="str">
        <f>VLOOKUP(E907,'[1]Khách hàng'!$A$4:$F$2144,3,0)</f>
        <v>Số 1 đường số 17A, Khu phố 11, Phường Bình Trị Đông B, Quận Bình Tân, TP.HCM.</v>
      </c>
      <c r="I907" s="13" t="e">
        <f>VLOOKUP(E907,'Khách hàng'!$B$4:$F$1048576,5,0)</f>
        <v>#N/A</v>
      </c>
      <c r="L907" s="13" t="e">
        <f>VLOOKUP(J907,'Hàng hóa'!$C$5:$D$50,2,0)</f>
        <v>#N/A</v>
      </c>
      <c r="M907" s="17" t="e">
        <f>VLOOKUP(J907,'Hàng hóa'!$C$5:$H$22,6,0)</f>
        <v>#N/A</v>
      </c>
      <c r="N907" s="17" t="e">
        <f t="shared" si="30"/>
        <v>#N/A</v>
      </c>
      <c r="O907" s="22"/>
      <c r="P907" s="17" t="e">
        <f t="shared" si="31"/>
        <v>#N/A</v>
      </c>
      <c r="Q907" s="13" t="e">
        <f>VLOOKUP(I907,'[1]Nhân viên'!$E$20:$F$41,2,0)</f>
        <v>#N/A</v>
      </c>
    </row>
    <row r="908" spans="1:17" x14ac:dyDescent="0.2">
      <c r="A908" s="11">
        <v>885</v>
      </c>
      <c r="D908" s="13" t="e">
        <f>VLOOKUP(C908,'Nhân viên'!$B$5:$C$48,2,0)</f>
        <v>#N/A</v>
      </c>
      <c r="G908" s="13" t="e">
        <f>VLOOKUP(E908,'Khách hàng'!$B$4:$F$1048576,2,0)</f>
        <v>#N/A</v>
      </c>
      <c r="H908" s="13" t="str">
        <f>VLOOKUP(E908,'[1]Khách hàng'!$A$4:$F$2144,3,0)</f>
        <v>Số 1 đường số 17A, Khu phố 11, Phường Bình Trị Đông B, Quận Bình Tân, TP.HCM.</v>
      </c>
      <c r="I908" s="13" t="e">
        <f>VLOOKUP(E908,'Khách hàng'!$B$4:$F$1048576,5,0)</f>
        <v>#N/A</v>
      </c>
      <c r="L908" s="13" t="e">
        <f>VLOOKUP(J908,'Hàng hóa'!$C$5:$D$50,2,0)</f>
        <v>#N/A</v>
      </c>
      <c r="M908" s="17" t="e">
        <f>VLOOKUP(J908,'Hàng hóa'!$C$5:$H$22,6,0)</f>
        <v>#N/A</v>
      </c>
      <c r="N908" s="17" t="e">
        <f t="shared" si="30"/>
        <v>#N/A</v>
      </c>
      <c r="O908" s="22"/>
      <c r="P908" s="17" t="e">
        <f t="shared" si="31"/>
        <v>#N/A</v>
      </c>
      <c r="Q908" s="13" t="e">
        <f>VLOOKUP(I908,'[1]Nhân viên'!$E$20:$F$41,2,0)</f>
        <v>#N/A</v>
      </c>
    </row>
    <row r="909" spans="1:17" x14ac:dyDescent="0.2">
      <c r="A909" s="11">
        <v>886</v>
      </c>
      <c r="D909" s="13" t="e">
        <f>VLOOKUP(C909,'Nhân viên'!$B$5:$C$48,2,0)</f>
        <v>#N/A</v>
      </c>
      <c r="G909" s="13" t="e">
        <f>VLOOKUP(E909,'Khách hàng'!$B$4:$F$1048576,2,0)</f>
        <v>#N/A</v>
      </c>
      <c r="H909" s="13" t="str">
        <f>VLOOKUP(E909,'[1]Khách hàng'!$A$4:$F$2144,3,0)</f>
        <v>Số 1 đường số 17A, Khu phố 11, Phường Bình Trị Đông B, Quận Bình Tân, TP.HCM.</v>
      </c>
      <c r="I909" s="13" t="e">
        <f>VLOOKUP(E909,'Khách hàng'!$B$4:$F$1048576,5,0)</f>
        <v>#N/A</v>
      </c>
      <c r="L909" s="13" t="e">
        <f>VLOOKUP(J909,'Hàng hóa'!$C$5:$D$50,2,0)</f>
        <v>#N/A</v>
      </c>
      <c r="M909" s="17" t="e">
        <f>VLOOKUP(J909,'Hàng hóa'!$C$5:$H$22,6,0)</f>
        <v>#N/A</v>
      </c>
      <c r="N909" s="17" t="e">
        <f t="shared" si="30"/>
        <v>#N/A</v>
      </c>
      <c r="O909" s="22"/>
      <c r="P909" s="17" t="e">
        <f t="shared" si="31"/>
        <v>#N/A</v>
      </c>
      <c r="Q909" s="13" t="e">
        <f>VLOOKUP(I909,'[1]Nhân viên'!$E$20:$F$41,2,0)</f>
        <v>#N/A</v>
      </c>
    </row>
    <row r="910" spans="1:17" x14ac:dyDescent="0.2">
      <c r="A910" s="11">
        <v>887</v>
      </c>
      <c r="D910" s="13" t="e">
        <f>VLOOKUP(C910,'Nhân viên'!$B$5:$C$48,2,0)</f>
        <v>#N/A</v>
      </c>
      <c r="G910" s="13" t="e">
        <f>VLOOKUP(E910,'Khách hàng'!$B$4:$F$1048576,2,0)</f>
        <v>#N/A</v>
      </c>
      <c r="H910" s="13" t="str">
        <f>VLOOKUP(E910,'[1]Khách hàng'!$A$4:$F$2144,3,0)</f>
        <v>Số 1 đường số 17A, Khu phố 11, Phường Bình Trị Đông B, Quận Bình Tân, TP.HCM.</v>
      </c>
      <c r="I910" s="13" t="e">
        <f>VLOOKUP(E910,'Khách hàng'!$B$4:$F$1048576,5,0)</f>
        <v>#N/A</v>
      </c>
      <c r="L910" s="13" t="e">
        <f>VLOOKUP(J910,'Hàng hóa'!$C$5:$D$50,2,0)</f>
        <v>#N/A</v>
      </c>
      <c r="M910" s="17" t="e">
        <f>VLOOKUP(J910,'Hàng hóa'!$C$5:$H$22,6,0)</f>
        <v>#N/A</v>
      </c>
      <c r="N910" s="17" t="e">
        <f t="shared" si="30"/>
        <v>#N/A</v>
      </c>
      <c r="O910" s="22"/>
      <c r="P910" s="17" t="e">
        <f t="shared" si="31"/>
        <v>#N/A</v>
      </c>
      <c r="Q910" s="13" t="e">
        <f>VLOOKUP(I910,'[1]Nhân viên'!$E$20:$F$41,2,0)</f>
        <v>#N/A</v>
      </c>
    </row>
    <row r="911" spans="1:17" x14ac:dyDescent="0.2">
      <c r="A911" s="11">
        <v>888</v>
      </c>
      <c r="D911" s="13" t="e">
        <f>VLOOKUP(C911,'Nhân viên'!$B$5:$C$48,2,0)</f>
        <v>#N/A</v>
      </c>
      <c r="G911" s="13" t="e">
        <f>VLOOKUP(E911,'Khách hàng'!$B$4:$F$1048576,2,0)</f>
        <v>#N/A</v>
      </c>
      <c r="H911" s="13" t="str">
        <f>VLOOKUP(E911,'[1]Khách hàng'!$A$4:$F$2144,3,0)</f>
        <v>Số 1 đường số 17A, Khu phố 11, Phường Bình Trị Đông B, Quận Bình Tân, TP.HCM.</v>
      </c>
      <c r="I911" s="13" t="e">
        <f>VLOOKUP(E911,'Khách hàng'!$B$4:$F$1048576,5,0)</f>
        <v>#N/A</v>
      </c>
      <c r="L911" s="13" t="e">
        <f>VLOOKUP(J911,'Hàng hóa'!$C$5:$D$50,2,0)</f>
        <v>#N/A</v>
      </c>
      <c r="M911" s="17" t="e">
        <f>VLOOKUP(J911,'Hàng hóa'!$C$5:$H$22,6,0)</f>
        <v>#N/A</v>
      </c>
      <c r="N911" s="17" t="e">
        <f t="shared" si="30"/>
        <v>#N/A</v>
      </c>
      <c r="O911" s="22"/>
      <c r="P911" s="17" t="e">
        <f t="shared" si="31"/>
        <v>#N/A</v>
      </c>
      <c r="Q911" s="13" t="e">
        <f>VLOOKUP(I911,'[1]Nhân viên'!$E$20:$F$41,2,0)</f>
        <v>#N/A</v>
      </c>
    </row>
    <row r="912" spans="1:17" x14ac:dyDescent="0.2">
      <c r="A912" s="11">
        <v>889</v>
      </c>
      <c r="D912" s="13" t="e">
        <f>VLOOKUP(C912,'Nhân viên'!$B$5:$C$48,2,0)</f>
        <v>#N/A</v>
      </c>
      <c r="G912" s="13" t="e">
        <f>VLOOKUP(E912,'Khách hàng'!$B$4:$F$1048576,2,0)</f>
        <v>#N/A</v>
      </c>
      <c r="H912" s="13" t="str">
        <f>VLOOKUP(E912,'[1]Khách hàng'!$A$4:$F$2144,3,0)</f>
        <v>Số 1 đường số 17A, Khu phố 11, Phường Bình Trị Đông B, Quận Bình Tân, TP.HCM.</v>
      </c>
      <c r="I912" s="13" t="e">
        <f>VLOOKUP(E912,'Khách hàng'!$B$4:$F$1048576,5,0)</f>
        <v>#N/A</v>
      </c>
      <c r="L912" s="13" t="e">
        <f>VLOOKUP(J912,'Hàng hóa'!$C$5:$D$50,2,0)</f>
        <v>#N/A</v>
      </c>
      <c r="M912" s="17" t="e">
        <f>VLOOKUP(J912,'Hàng hóa'!$C$5:$H$22,6,0)</f>
        <v>#N/A</v>
      </c>
      <c r="N912" s="17" t="e">
        <f t="shared" si="30"/>
        <v>#N/A</v>
      </c>
      <c r="O912" s="22"/>
      <c r="P912" s="17" t="e">
        <f t="shared" si="31"/>
        <v>#N/A</v>
      </c>
      <c r="Q912" s="13" t="e">
        <f>VLOOKUP(I912,'[1]Nhân viên'!$E$20:$F$41,2,0)</f>
        <v>#N/A</v>
      </c>
    </row>
    <row r="913" spans="1:17" x14ac:dyDescent="0.2">
      <c r="A913" s="11">
        <v>890</v>
      </c>
      <c r="D913" s="13" t="e">
        <f>VLOOKUP(C913,'Nhân viên'!$B$5:$C$48,2,0)</f>
        <v>#N/A</v>
      </c>
      <c r="G913" s="13" t="e">
        <f>VLOOKUP(E913,'Khách hàng'!$B$4:$F$1048576,2,0)</f>
        <v>#N/A</v>
      </c>
      <c r="H913" s="13" t="str">
        <f>VLOOKUP(E913,'[1]Khách hàng'!$A$4:$F$2144,3,0)</f>
        <v>Số 1 đường số 17A, Khu phố 11, Phường Bình Trị Đông B, Quận Bình Tân, TP.HCM.</v>
      </c>
      <c r="I913" s="13" t="e">
        <f>VLOOKUP(E913,'Khách hàng'!$B$4:$F$1048576,5,0)</f>
        <v>#N/A</v>
      </c>
      <c r="L913" s="13" t="e">
        <f>VLOOKUP(J913,'Hàng hóa'!$C$5:$D$50,2,0)</f>
        <v>#N/A</v>
      </c>
      <c r="M913" s="17" t="e">
        <f>VLOOKUP(J913,'Hàng hóa'!$C$5:$H$22,6,0)</f>
        <v>#N/A</v>
      </c>
      <c r="N913" s="17" t="e">
        <f t="shared" si="30"/>
        <v>#N/A</v>
      </c>
      <c r="O913" s="22"/>
      <c r="P913" s="17" t="e">
        <f t="shared" si="31"/>
        <v>#N/A</v>
      </c>
      <c r="Q913" s="13" t="e">
        <f>VLOOKUP(I913,'[1]Nhân viên'!$E$20:$F$41,2,0)</f>
        <v>#N/A</v>
      </c>
    </row>
    <row r="914" spans="1:17" x14ac:dyDescent="0.2">
      <c r="A914" s="11">
        <v>891</v>
      </c>
      <c r="D914" s="13" t="e">
        <f>VLOOKUP(C914,'Nhân viên'!$B$5:$C$48,2,0)</f>
        <v>#N/A</v>
      </c>
      <c r="G914" s="13" t="e">
        <f>VLOOKUP(E914,'Khách hàng'!$B$4:$F$1048576,2,0)</f>
        <v>#N/A</v>
      </c>
      <c r="H914" s="13" t="str">
        <f>VLOOKUP(E914,'[1]Khách hàng'!$A$4:$F$2144,3,0)</f>
        <v>Số 1 đường số 17A, Khu phố 11, Phường Bình Trị Đông B, Quận Bình Tân, TP.HCM.</v>
      </c>
      <c r="I914" s="13" t="e">
        <f>VLOOKUP(E914,'Khách hàng'!$B$4:$F$1048576,5,0)</f>
        <v>#N/A</v>
      </c>
      <c r="L914" s="13" t="e">
        <f>VLOOKUP(J914,'Hàng hóa'!$C$5:$D$50,2,0)</f>
        <v>#N/A</v>
      </c>
      <c r="M914" s="17" t="e">
        <f>VLOOKUP(J914,'Hàng hóa'!$C$5:$H$22,6,0)</f>
        <v>#N/A</v>
      </c>
      <c r="N914" s="17" t="e">
        <f t="shared" si="30"/>
        <v>#N/A</v>
      </c>
      <c r="O914" s="22"/>
      <c r="P914" s="17" t="e">
        <f t="shared" si="31"/>
        <v>#N/A</v>
      </c>
      <c r="Q914" s="13" t="e">
        <f>VLOOKUP(I914,'[1]Nhân viên'!$E$20:$F$41,2,0)</f>
        <v>#N/A</v>
      </c>
    </row>
    <row r="915" spans="1:17" x14ac:dyDescent="0.2">
      <c r="A915" s="11">
        <v>892</v>
      </c>
      <c r="D915" s="13" t="e">
        <f>VLOOKUP(C915,'Nhân viên'!$B$5:$C$48,2,0)</f>
        <v>#N/A</v>
      </c>
      <c r="G915" s="13" t="e">
        <f>VLOOKUP(E915,'Khách hàng'!$B$4:$F$1048576,2,0)</f>
        <v>#N/A</v>
      </c>
      <c r="H915" s="13" t="str">
        <f>VLOOKUP(E915,'[1]Khách hàng'!$A$4:$F$2144,3,0)</f>
        <v>Số 1 đường số 17A, Khu phố 11, Phường Bình Trị Đông B, Quận Bình Tân, TP.HCM.</v>
      </c>
      <c r="I915" s="13" t="e">
        <f>VLOOKUP(E915,'Khách hàng'!$B$4:$F$1048576,5,0)</f>
        <v>#N/A</v>
      </c>
      <c r="L915" s="13" t="e">
        <f>VLOOKUP(J915,'Hàng hóa'!$C$5:$D$50,2,0)</f>
        <v>#N/A</v>
      </c>
      <c r="M915" s="17" t="e">
        <f>VLOOKUP(J915,'Hàng hóa'!$C$5:$H$22,6,0)</f>
        <v>#N/A</v>
      </c>
      <c r="N915" s="17" t="e">
        <f t="shared" si="30"/>
        <v>#N/A</v>
      </c>
      <c r="O915" s="22"/>
      <c r="P915" s="17" t="e">
        <f t="shared" si="31"/>
        <v>#N/A</v>
      </c>
      <c r="Q915" s="13" t="e">
        <f>VLOOKUP(I915,'[1]Nhân viên'!$E$20:$F$41,2,0)</f>
        <v>#N/A</v>
      </c>
    </row>
    <row r="916" spans="1:17" x14ac:dyDescent="0.2">
      <c r="A916" s="11">
        <v>893</v>
      </c>
      <c r="D916" s="13" t="e">
        <f>VLOOKUP(C916,'Nhân viên'!$B$5:$C$48,2,0)</f>
        <v>#N/A</v>
      </c>
      <c r="G916" s="13" t="e">
        <f>VLOOKUP(E916,'Khách hàng'!$B$4:$F$1048576,2,0)</f>
        <v>#N/A</v>
      </c>
      <c r="H916" s="13" t="str">
        <f>VLOOKUP(E916,'[1]Khách hàng'!$A$4:$F$2144,3,0)</f>
        <v>Số 1 đường số 17A, Khu phố 11, Phường Bình Trị Đông B, Quận Bình Tân, TP.HCM.</v>
      </c>
      <c r="I916" s="13" t="e">
        <f>VLOOKUP(E916,'Khách hàng'!$B$4:$F$1048576,5,0)</f>
        <v>#N/A</v>
      </c>
      <c r="L916" s="13" t="e">
        <f>VLOOKUP(J916,'Hàng hóa'!$C$5:$D$50,2,0)</f>
        <v>#N/A</v>
      </c>
      <c r="M916" s="17" t="e">
        <f>VLOOKUP(J916,'Hàng hóa'!$C$5:$H$22,6,0)</f>
        <v>#N/A</v>
      </c>
      <c r="N916" s="17" t="e">
        <f t="shared" si="30"/>
        <v>#N/A</v>
      </c>
      <c r="O916" s="22"/>
      <c r="P916" s="17" t="e">
        <f t="shared" si="31"/>
        <v>#N/A</v>
      </c>
      <c r="Q916" s="13" t="e">
        <f>VLOOKUP(I916,'[1]Nhân viên'!$E$20:$F$41,2,0)</f>
        <v>#N/A</v>
      </c>
    </row>
    <row r="917" spans="1:17" x14ac:dyDescent="0.2">
      <c r="A917" s="11">
        <v>894</v>
      </c>
      <c r="D917" s="13" t="e">
        <f>VLOOKUP(C917,'Nhân viên'!$B$5:$C$48,2,0)</f>
        <v>#N/A</v>
      </c>
      <c r="G917" s="13" t="e">
        <f>VLOOKUP(E917,'Khách hàng'!$B$4:$F$1048576,2,0)</f>
        <v>#N/A</v>
      </c>
      <c r="H917" s="13" t="str">
        <f>VLOOKUP(E917,'[1]Khách hàng'!$A$4:$F$2144,3,0)</f>
        <v>Số 1 đường số 17A, Khu phố 11, Phường Bình Trị Đông B, Quận Bình Tân, TP.HCM.</v>
      </c>
      <c r="I917" s="13" t="e">
        <f>VLOOKUP(E917,'Khách hàng'!$B$4:$F$1048576,5,0)</f>
        <v>#N/A</v>
      </c>
      <c r="L917" s="13" t="e">
        <f>VLOOKUP(J917,'Hàng hóa'!$C$5:$D$50,2,0)</f>
        <v>#N/A</v>
      </c>
      <c r="M917" s="17" t="e">
        <f>VLOOKUP(J917,'Hàng hóa'!$C$5:$H$22,6,0)</f>
        <v>#N/A</v>
      </c>
      <c r="N917" s="17" t="e">
        <f t="shared" si="30"/>
        <v>#N/A</v>
      </c>
      <c r="O917" s="22"/>
      <c r="P917" s="17" t="e">
        <f t="shared" si="31"/>
        <v>#N/A</v>
      </c>
      <c r="Q917" s="13" t="e">
        <f>VLOOKUP(I917,'[1]Nhân viên'!$E$20:$F$41,2,0)</f>
        <v>#N/A</v>
      </c>
    </row>
    <row r="918" spans="1:17" x14ac:dyDescent="0.2">
      <c r="A918" s="11">
        <v>895</v>
      </c>
      <c r="D918" s="13" t="e">
        <f>VLOOKUP(C918,'Nhân viên'!$B$5:$C$48,2,0)</f>
        <v>#N/A</v>
      </c>
      <c r="G918" s="13" t="e">
        <f>VLOOKUP(E918,'Khách hàng'!$B$4:$F$1048576,2,0)</f>
        <v>#N/A</v>
      </c>
      <c r="H918" s="13" t="str">
        <f>VLOOKUP(E918,'[1]Khách hàng'!$A$4:$F$2144,3,0)</f>
        <v>Số 1 đường số 17A, Khu phố 11, Phường Bình Trị Đông B, Quận Bình Tân, TP.HCM.</v>
      </c>
      <c r="I918" s="13" t="e">
        <f>VLOOKUP(E918,'Khách hàng'!$B$4:$F$1048576,5,0)</f>
        <v>#N/A</v>
      </c>
      <c r="L918" s="13" t="e">
        <f>VLOOKUP(J918,'Hàng hóa'!$C$5:$D$50,2,0)</f>
        <v>#N/A</v>
      </c>
      <c r="M918" s="17" t="e">
        <f>VLOOKUP(J918,'Hàng hóa'!$C$5:$H$22,6,0)</f>
        <v>#N/A</v>
      </c>
      <c r="N918" s="17" t="e">
        <f t="shared" si="30"/>
        <v>#N/A</v>
      </c>
      <c r="O918" s="22"/>
      <c r="P918" s="17" t="e">
        <f t="shared" si="31"/>
        <v>#N/A</v>
      </c>
      <c r="Q918" s="13" t="e">
        <f>VLOOKUP(I918,'[1]Nhân viên'!$E$20:$F$41,2,0)</f>
        <v>#N/A</v>
      </c>
    </row>
    <row r="919" spans="1:17" x14ac:dyDescent="0.2">
      <c r="A919" s="11">
        <v>896</v>
      </c>
      <c r="D919" s="13" t="e">
        <f>VLOOKUP(C919,'Nhân viên'!$B$5:$C$48,2,0)</f>
        <v>#N/A</v>
      </c>
      <c r="G919" s="13" t="e">
        <f>VLOOKUP(E919,'Khách hàng'!$B$4:$F$1048576,2,0)</f>
        <v>#N/A</v>
      </c>
      <c r="H919" s="13" t="str">
        <f>VLOOKUP(E919,'[1]Khách hàng'!$A$4:$F$2144,3,0)</f>
        <v>Số 1 đường số 17A, Khu phố 11, Phường Bình Trị Đông B, Quận Bình Tân, TP.HCM.</v>
      </c>
      <c r="I919" s="13" t="e">
        <f>VLOOKUP(E919,'Khách hàng'!$B$4:$F$1048576,5,0)</f>
        <v>#N/A</v>
      </c>
      <c r="L919" s="13" t="e">
        <f>VLOOKUP(J919,'Hàng hóa'!$C$5:$D$50,2,0)</f>
        <v>#N/A</v>
      </c>
      <c r="M919" s="17" t="e">
        <f>VLOOKUP(J919,'Hàng hóa'!$C$5:$H$22,6,0)</f>
        <v>#N/A</v>
      </c>
      <c r="N919" s="17" t="e">
        <f t="shared" si="30"/>
        <v>#N/A</v>
      </c>
      <c r="O919" s="22"/>
      <c r="P919" s="17" t="e">
        <f t="shared" si="31"/>
        <v>#N/A</v>
      </c>
      <c r="Q919" s="13" t="e">
        <f>VLOOKUP(I919,'[1]Nhân viên'!$E$20:$F$41,2,0)</f>
        <v>#N/A</v>
      </c>
    </row>
    <row r="920" spans="1:17" x14ac:dyDescent="0.2">
      <c r="A920" s="11">
        <v>897</v>
      </c>
      <c r="D920" s="13" t="e">
        <f>VLOOKUP(C920,'Nhân viên'!$B$5:$C$48,2,0)</f>
        <v>#N/A</v>
      </c>
      <c r="G920" s="13" t="e">
        <f>VLOOKUP(E920,'Khách hàng'!$B$4:$F$1048576,2,0)</f>
        <v>#N/A</v>
      </c>
      <c r="H920" s="13" t="str">
        <f>VLOOKUP(E920,'[1]Khách hàng'!$A$4:$F$2144,3,0)</f>
        <v>Số 1 đường số 17A, Khu phố 11, Phường Bình Trị Đông B, Quận Bình Tân, TP.HCM.</v>
      </c>
      <c r="I920" s="13" t="e">
        <f>VLOOKUP(E920,'Khách hàng'!$B$4:$F$1048576,5,0)</f>
        <v>#N/A</v>
      </c>
      <c r="L920" s="13" t="e">
        <f>VLOOKUP(J920,'Hàng hóa'!$C$5:$D$50,2,0)</f>
        <v>#N/A</v>
      </c>
      <c r="M920" s="17" t="e">
        <f>VLOOKUP(J920,'Hàng hóa'!$C$5:$H$22,6,0)</f>
        <v>#N/A</v>
      </c>
      <c r="N920" s="17" t="e">
        <f t="shared" si="30"/>
        <v>#N/A</v>
      </c>
      <c r="O920" s="22"/>
      <c r="P920" s="17" t="e">
        <f t="shared" si="31"/>
        <v>#N/A</v>
      </c>
      <c r="Q920" s="13" t="e">
        <f>VLOOKUP(I920,'[1]Nhân viên'!$E$20:$F$41,2,0)</f>
        <v>#N/A</v>
      </c>
    </row>
    <row r="921" spans="1:17" x14ac:dyDescent="0.2">
      <c r="A921" s="11">
        <v>898</v>
      </c>
      <c r="D921" s="13" t="e">
        <f>VLOOKUP(C921,'Nhân viên'!$B$5:$C$48,2,0)</f>
        <v>#N/A</v>
      </c>
      <c r="G921" s="13" t="e">
        <f>VLOOKUP(E921,'Khách hàng'!$B$4:$F$1048576,2,0)</f>
        <v>#N/A</v>
      </c>
      <c r="H921" s="13" t="str">
        <f>VLOOKUP(E921,'[1]Khách hàng'!$A$4:$F$2144,3,0)</f>
        <v>Số 1 đường số 17A, Khu phố 11, Phường Bình Trị Đông B, Quận Bình Tân, TP.HCM.</v>
      </c>
      <c r="I921" s="13" t="e">
        <f>VLOOKUP(E921,'Khách hàng'!$B$4:$F$1048576,5,0)</f>
        <v>#N/A</v>
      </c>
      <c r="L921" s="13" t="e">
        <f>VLOOKUP(J921,'Hàng hóa'!$C$5:$D$50,2,0)</f>
        <v>#N/A</v>
      </c>
      <c r="M921" s="17" t="e">
        <f>VLOOKUP(J921,'Hàng hóa'!$C$5:$H$22,6,0)</f>
        <v>#N/A</v>
      </c>
      <c r="N921" s="17" t="e">
        <f t="shared" si="30"/>
        <v>#N/A</v>
      </c>
      <c r="O921" s="22"/>
      <c r="P921" s="17" t="e">
        <f t="shared" si="31"/>
        <v>#N/A</v>
      </c>
      <c r="Q921" s="13" t="e">
        <f>VLOOKUP(I921,'[1]Nhân viên'!$E$20:$F$41,2,0)</f>
        <v>#N/A</v>
      </c>
    </row>
    <row r="922" spans="1:17" x14ac:dyDescent="0.2">
      <c r="A922" s="11">
        <v>899</v>
      </c>
      <c r="D922" s="13" t="e">
        <f>VLOOKUP(C922,'Nhân viên'!$B$5:$C$48,2,0)</f>
        <v>#N/A</v>
      </c>
      <c r="G922" s="13" t="e">
        <f>VLOOKUP(E922,'Khách hàng'!$B$4:$F$1048576,2,0)</f>
        <v>#N/A</v>
      </c>
      <c r="H922" s="13" t="str">
        <f>VLOOKUP(E922,'[1]Khách hàng'!$A$4:$F$2144,3,0)</f>
        <v>Số 1 đường số 17A, Khu phố 11, Phường Bình Trị Đông B, Quận Bình Tân, TP.HCM.</v>
      </c>
      <c r="I922" s="13" t="e">
        <f>VLOOKUP(E922,'Khách hàng'!$B$4:$F$1048576,5,0)</f>
        <v>#N/A</v>
      </c>
      <c r="L922" s="13" t="e">
        <f>VLOOKUP(J922,'Hàng hóa'!$C$5:$D$50,2,0)</f>
        <v>#N/A</v>
      </c>
      <c r="M922" s="17" t="e">
        <f>VLOOKUP(J922,'Hàng hóa'!$C$5:$H$22,6,0)</f>
        <v>#N/A</v>
      </c>
      <c r="N922" s="17" t="e">
        <f t="shared" si="30"/>
        <v>#N/A</v>
      </c>
      <c r="O922" s="22"/>
      <c r="P922" s="17" t="e">
        <f t="shared" si="31"/>
        <v>#N/A</v>
      </c>
      <c r="Q922" s="13" t="e">
        <f>VLOOKUP(I922,'[1]Nhân viên'!$E$20:$F$41,2,0)</f>
        <v>#N/A</v>
      </c>
    </row>
    <row r="923" spans="1:17" x14ac:dyDescent="0.2">
      <c r="A923" s="11">
        <v>900</v>
      </c>
      <c r="D923" s="13" t="e">
        <f>VLOOKUP(C923,'Nhân viên'!$B$5:$C$48,2,0)</f>
        <v>#N/A</v>
      </c>
      <c r="G923" s="13" t="e">
        <f>VLOOKUP(E923,'Khách hàng'!$B$4:$F$1048576,2,0)</f>
        <v>#N/A</v>
      </c>
      <c r="H923" s="13" t="str">
        <f>VLOOKUP(E923,'[1]Khách hàng'!$A$4:$F$2144,3,0)</f>
        <v>Số 1 đường số 17A, Khu phố 11, Phường Bình Trị Đông B, Quận Bình Tân, TP.HCM.</v>
      </c>
      <c r="I923" s="13" t="e">
        <f>VLOOKUP(E923,'Khách hàng'!$B$4:$F$1048576,5,0)</f>
        <v>#N/A</v>
      </c>
      <c r="L923" s="13" t="e">
        <f>VLOOKUP(J923,'Hàng hóa'!$C$5:$D$50,2,0)</f>
        <v>#N/A</v>
      </c>
      <c r="M923" s="17" t="e">
        <f>VLOOKUP(J923,'Hàng hóa'!$C$5:$H$22,6,0)</f>
        <v>#N/A</v>
      </c>
      <c r="N923" s="17" t="e">
        <f t="shared" si="30"/>
        <v>#N/A</v>
      </c>
      <c r="O923" s="22"/>
      <c r="P923" s="17" t="e">
        <f t="shared" si="31"/>
        <v>#N/A</v>
      </c>
      <c r="Q923" s="13" t="e">
        <f>VLOOKUP(I923,'[1]Nhân viên'!$E$20:$F$41,2,0)</f>
        <v>#N/A</v>
      </c>
    </row>
    <row r="924" spans="1:17" x14ac:dyDescent="0.2">
      <c r="A924" s="11">
        <v>901</v>
      </c>
      <c r="D924" s="13" t="e">
        <f>VLOOKUP(C924,'Nhân viên'!$B$5:$C$48,2,0)</f>
        <v>#N/A</v>
      </c>
      <c r="G924" s="13" t="e">
        <f>VLOOKUP(E924,'Khách hàng'!$B$4:$F$1048576,2,0)</f>
        <v>#N/A</v>
      </c>
      <c r="H924" s="13" t="str">
        <f>VLOOKUP(E924,'[1]Khách hàng'!$A$4:$F$2144,3,0)</f>
        <v>Số 1 đường số 17A, Khu phố 11, Phường Bình Trị Đông B, Quận Bình Tân, TP.HCM.</v>
      </c>
      <c r="I924" s="13" t="e">
        <f>VLOOKUP(E924,'Khách hàng'!$B$4:$F$1048576,5,0)</f>
        <v>#N/A</v>
      </c>
      <c r="L924" s="13" t="e">
        <f>VLOOKUP(J924,'Hàng hóa'!$C$5:$D$50,2,0)</f>
        <v>#N/A</v>
      </c>
      <c r="M924" s="17" t="e">
        <f>VLOOKUP(J924,'Hàng hóa'!$C$5:$H$22,6,0)</f>
        <v>#N/A</v>
      </c>
      <c r="N924" s="17" t="e">
        <f t="shared" ref="N924:N987" si="32">K924*M924</f>
        <v>#N/A</v>
      </c>
      <c r="O924" s="22"/>
      <c r="P924" s="17" t="e">
        <f t="shared" ref="P924:P987" si="33">N924*O924+N924</f>
        <v>#N/A</v>
      </c>
      <c r="Q924" s="13" t="e">
        <f>VLOOKUP(I924,'[1]Nhân viên'!$E$20:$F$41,2,0)</f>
        <v>#N/A</v>
      </c>
    </row>
    <row r="925" spans="1:17" x14ac:dyDescent="0.2">
      <c r="A925" s="11">
        <v>902</v>
      </c>
      <c r="D925" s="13" t="e">
        <f>VLOOKUP(C925,'Nhân viên'!$B$5:$C$48,2,0)</f>
        <v>#N/A</v>
      </c>
      <c r="G925" s="13" t="e">
        <f>VLOOKUP(E925,'Khách hàng'!$B$4:$F$1048576,2,0)</f>
        <v>#N/A</v>
      </c>
      <c r="H925" s="13" t="str">
        <f>VLOOKUP(E925,'[1]Khách hàng'!$A$4:$F$2144,3,0)</f>
        <v>Số 1 đường số 17A, Khu phố 11, Phường Bình Trị Đông B, Quận Bình Tân, TP.HCM.</v>
      </c>
      <c r="I925" s="13" t="e">
        <f>VLOOKUP(E925,'Khách hàng'!$B$4:$F$1048576,5,0)</f>
        <v>#N/A</v>
      </c>
      <c r="L925" s="13" t="e">
        <f>VLOOKUP(J925,'Hàng hóa'!$C$5:$D$50,2,0)</f>
        <v>#N/A</v>
      </c>
      <c r="M925" s="17" t="e">
        <f>VLOOKUP(J925,'Hàng hóa'!$C$5:$H$22,6,0)</f>
        <v>#N/A</v>
      </c>
      <c r="N925" s="17" t="e">
        <f t="shared" si="32"/>
        <v>#N/A</v>
      </c>
      <c r="O925" s="22"/>
      <c r="P925" s="17" t="e">
        <f t="shared" si="33"/>
        <v>#N/A</v>
      </c>
      <c r="Q925" s="13" t="e">
        <f>VLOOKUP(I925,'[1]Nhân viên'!$E$20:$F$41,2,0)</f>
        <v>#N/A</v>
      </c>
    </row>
    <row r="926" spans="1:17" x14ac:dyDescent="0.2">
      <c r="A926" s="11">
        <v>903</v>
      </c>
      <c r="D926" s="13" t="e">
        <f>VLOOKUP(C926,'Nhân viên'!$B$5:$C$48,2,0)</f>
        <v>#N/A</v>
      </c>
      <c r="G926" s="13" t="e">
        <f>VLOOKUP(E926,'Khách hàng'!$B$4:$F$1048576,2,0)</f>
        <v>#N/A</v>
      </c>
      <c r="H926" s="13" t="str">
        <f>VLOOKUP(E926,'[1]Khách hàng'!$A$4:$F$2144,3,0)</f>
        <v>Số 1 đường số 17A, Khu phố 11, Phường Bình Trị Đông B, Quận Bình Tân, TP.HCM.</v>
      </c>
      <c r="I926" s="13" t="e">
        <f>VLOOKUP(E926,'Khách hàng'!$B$4:$F$1048576,5,0)</f>
        <v>#N/A</v>
      </c>
      <c r="L926" s="13" t="e">
        <f>VLOOKUP(J926,'Hàng hóa'!$C$5:$D$50,2,0)</f>
        <v>#N/A</v>
      </c>
      <c r="M926" s="17" t="e">
        <f>VLOOKUP(J926,'Hàng hóa'!$C$5:$H$22,6,0)</f>
        <v>#N/A</v>
      </c>
      <c r="N926" s="17" t="e">
        <f t="shared" si="32"/>
        <v>#N/A</v>
      </c>
      <c r="O926" s="22"/>
      <c r="P926" s="17" t="e">
        <f t="shared" si="33"/>
        <v>#N/A</v>
      </c>
      <c r="Q926" s="13" t="e">
        <f>VLOOKUP(I926,'[1]Nhân viên'!$E$20:$F$41,2,0)</f>
        <v>#N/A</v>
      </c>
    </row>
    <row r="927" spans="1:17" x14ac:dyDescent="0.2">
      <c r="A927" s="11">
        <v>904</v>
      </c>
      <c r="D927" s="13" t="e">
        <f>VLOOKUP(C927,'Nhân viên'!$B$5:$C$48,2,0)</f>
        <v>#N/A</v>
      </c>
      <c r="G927" s="13" t="e">
        <f>VLOOKUP(E927,'Khách hàng'!$B$4:$F$1048576,2,0)</f>
        <v>#N/A</v>
      </c>
      <c r="H927" s="13" t="str">
        <f>VLOOKUP(E927,'[1]Khách hàng'!$A$4:$F$2144,3,0)</f>
        <v>Số 1 đường số 17A, Khu phố 11, Phường Bình Trị Đông B, Quận Bình Tân, TP.HCM.</v>
      </c>
      <c r="I927" s="13" t="e">
        <f>VLOOKUP(E927,'Khách hàng'!$B$4:$F$1048576,5,0)</f>
        <v>#N/A</v>
      </c>
      <c r="L927" s="13" t="e">
        <f>VLOOKUP(J927,'Hàng hóa'!$C$5:$D$50,2,0)</f>
        <v>#N/A</v>
      </c>
      <c r="M927" s="17" t="e">
        <f>VLOOKUP(J927,'Hàng hóa'!$C$5:$H$22,6,0)</f>
        <v>#N/A</v>
      </c>
      <c r="N927" s="17" t="e">
        <f t="shared" si="32"/>
        <v>#N/A</v>
      </c>
      <c r="O927" s="22"/>
      <c r="P927" s="17" t="e">
        <f t="shared" si="33"/>
        <v>#N/A</v>
      </c>
      <c r="Q927" s="13" t="e">
        <f>VLOOKUP(I927,'[1]Nhân viên'!$E$20:$F$41,2,0)</f>
        <v>#N/A</v>
      </c>
    </row>
    <row r="928" spans="1:17" x14ac:dyDescent="0.2">
      <c r="A928" s="11">
        <v>905</v>
      </c>
      <c r="D928" s="13" t="e">
        <f>VLOOKUP(C928,'Nhân viên'!$B$5:$C$48,2,0)</f>
        <v>#N/A</v>
      </c>
      <c r="G928" s="13" t="e">
        <f>VLOOKUP(E928,'Khách hàng'!$B$4:$F$1048576,2,0)</f>
        <v>#N/A</v>
      </c>
      <c r="H928" s="13" t="str">
        <f>VLOOKUP(E928,'[1]Khách hàng'!$A$4:$F$2144,3,0)</f>
        <v>Số 1 đường số 17A, Khu phố 11, Phường Bình Trị Đông B, Quận Bình Tân, TP.HCM.</v>
      </c>
      <c r="I928" s="13" t="e">
        <f>VLOOKUP(E928,'Khách hàng'!$B$4:$F$1048576,5,0)</f>
        <v>#N/A</v>
      </c>
      <c r="L928" s="13" t="e">
        <f>VLOOKUP(J928,'Hàng hóa'!$C$5:$D$50,2,0)</f>
        <v>#N/A</v>
      </c>
      <c r="M928" s="17" t="e">
        <f>VLOOKUP(J928,'Hàng hóa'!$C$5:$H$22,6,0)</f>
        <v>#N/A</v>
      </c>
      <c r="N928" s="17" t="e">
        <f t="shared" si="32"/>
        <v>#N/A</v>
      </c>
      <c r="O928" s="22"/>
      <c r="P928" s="17" t="e">
        <f t="shared" si="33"/>
        <v>#N/A</v>
      </c>
      <c r="Q928" s="13" t="e">
        <f>VLOOKUP(I928,'[1]Nhân viên'!$E$20:$F$41,2,0)</f>
        <v>#N/A</v>
      </c>
    </row>
    <row r="929" spans="1:17" x14ac:dyDescent="0.2">
      <c r="A929" s="11">
        <v>906</v>
      </c>
      <c r="D929" s="13" t="e">
        <f>VLOOKUP(C929,'Nhân viên'!$B$5:$C$48,2,0)</f>
        <v>#N/A</v>
      </c>
      <c r="G929" s="13" t="e">
        <f>VLOOKUP(E929,'Khách hàng'!$B$4:$F$1048576,2,0)</f>
        <v>#N/A</v>
      </c>
      <c r="H929" s="13" t="str">
        <f>VLOOKUP(E929,'[1]Khách hàng'!$A$4:$F$2144,3,0)</f>
        <v>Số 1 đường số 17A, Khu phố 11, Phường Bình Trị Đông B, Quận Bình Tân, TP.HCM.</v>
      </c>
      <c r="I929" s="13" t="e">
        <f>VLOOKUP(E929,'Khách hàng'!$B$4:$F$1048576,5,0)</f>
        <v>#N/A</v>
      </c>
      <c r="L929" s="13" t="e">
        <f>VLOOKUP(J929,'Hàng hóa'!$C$5:$D$50,2,0)</f>
        <v>#N/A</v>
      </c>
      <c r="M929" s="17" t="e">
        <f>VLOOKUP(J929,'Hàng hóa'!$C$5:$H$22,6,0)</f>
        <v>#N/A</v>
      </c>
      <c r="N929" s="17" t="e">
        <f t="shared" si="32"/>
        <v>#N/A</v>
      </c>
      <c r="O929" s="22"/>
      <c r="P929" s="17" t="e">
        <f t="shared" si="33"/>
        <v>#N/A</v>
      </c>
      <c r="Q929" s="13" t="e">
        <f>VLOOKUP(I929,'[1]Nhân viên'!$E$20:$F$41,2,0)</f>
        <v>#N/A</v>
      </c>
    </row>
    <row r="930" spans="1:17" x14ac:dyDescent="0.2">
      <c r="A930" s="11">
        <v>907</v>
      </c>
      <c r="D930" s="13" t="e">
        <f>VLOOKUP(C930,'Nhân viên'!$B$5:$C$48,2,0)</f>
        <v>#N/A</v>
      </c>
      <c r="G930" s="13" t="e">
        <f>VLOOKUP(E930,'Khách hàng'!$B$4:$F$1048576,2,0)</f>
        <v>#N/A</v>
      </c>
      <c r="H930" s="13" t="str">
        <f>VLOOKUP(E930,'[1]Khách hàng'!$A$4:$F$2144,3,0)</f>
        <v>Số 1 đường số 17A, Khu phố 11, Phường Bình Trị Đông B, Quận Bình Tân, TP.HCM.</v>
      </c>
      <c r="I930" s="13" t="e">
        <f>VLOOKUP(E930,'Khách hàng'!$B$4:$F$1048576,5,0)</f>
        <v>#N/A</v>
      </c>
      <c r="L930" s="13" t="e">
        <f>VLOOKUP(J930,'Hàng hóa'!$C$5:$D$50,2,0)</f>
        <v>#N/A</v>
      </c>
      <c r="M930" s="17" t="e">
        <f>VLOOKUP(J930,'Hàng hóa'!$C$5:$H$22,6,0)</f>
        <v>#N/A</v>
      </c>
      <c r="N930" s="17" t="e">
        <f t="shared" si="32"/>
        <v>#N/A</v>
      </c>
      <c r="O930" s="22"/>
      <c r="P930" s="17" t="e">
        <f t="shared" si="33"/>
        <v>#N/A</v>
      </c>
      <c r="Q930" s="13" t="e">
        <f>VLOOKUP(I930,'[1]Nhân viên'!$E$20:$F$41,2,0)</f>
        <v>#N/A</v>
      </c>
    </row>
    <row r="931" spans="1:17" x14ac:dyDescent="0.2">
      <c r="A931" s="11">
        <v>908</v>
      </c>
      <c r="D931" s="13" t="e">
        <f>VLOOKUP(C931,'Nhân viên'!$B$5:$C$48,2,0)</f>
        <v>#N/A</v>
      </c>
      <c r="G931" s="13" t="e">
        <f>VLOOKUP(E931,'Khách hàng'!$B$4:$F$1048576,2,0)</f>
        <v>#N/A</v>
      </c>
      <c r="H931" s="13" t="str">
        <f>VLOOKUP(E931,'[1]Khách hàng'!$A$4:$F$2144,3,0)</f>
        <v>Số 1 đường số 17A, Khu phố 11, Phường Bình Trị Đông B, Quận Bình Tân, TP.HCM.</v>
      </c>
      <c r="I931" s="13" t="e">
        <f>VLOOKUP(E931,'Khách hàng'!$B$4:$F$1048576,5,0)</f>
        <v>#N/A</v>
      </c>
      <c r="L931" s="13" t="e">
        <f>VLOOKUP(J931,'Hàng hóa'!$C$5:$D$50,2,0)</f>
        <v>#N/A</v>
      </c>
      <c r="M931" s="17" t="e">
        <f>VLOOKUP(J931,'Hàng hóa'!$C$5:$H$22,6,0)</f>
        <v>#N/A</v>
      </c>
      <c r="N931" s="17" t="e">
        <f t="shared" si="32"/>
        <v>#N/A</v>
      </c>
      <c r="O931" s="22"/>
      <c r="P931" s="17" t="e">
        <f t="shared" si="33"/>
        <v>#N/A</v>
      </c>
      <c r="Q931" s="13" t="e">
        <f>VLOOKUP(I931,'[1]Nhân viên'!$E$20:$F$41,2,0)</f>
        <v>#N/A</v>
      </c>
    </row>
    <row r="932" spans="1:17" x14ac:dyDescent="0.2">
      <c r="A932" s="11">
        <v>909</v>
      </c>
      <c r="D932" s="13" t="e">
        <f>VLOOKUP(C932,'Nhân viên'!$B$5:$C$48,2,0)</f>
        <v>#N/A</v>
      </c>
      <c r="G932" s="13" t="e">
        <f>VLOOKUP(E932,'Khách hàng'!$B$4:$F$1048576,2,0)</f>
        <v>#N/A</v>
      </c>
      <c r="H932" s="13" t="str">
        <f>VLOOKUP(E932,'[1]Khách hàng'!$A$4:$F$2144,3,0)</f>
        <v>Số 1 đường số 17A, Khu phố 11, Phường Bình Trị Đông B, Quận Bình Tân, TP.HCM.</v>
      </c>
      <c r="I932" s="13" t="e">
        <f>VLOOKUP(E932,'Khách hàng'!$B$4:$F$1048576,5,0)</f>
        <v>#N/A</v>
      </c>
      <c r="L932" s="13" t="e">
        <f>VLOOKUP(J932,'Hàng hóa'!$C$5:$D$50,2,0)</f>
        <v>#N/A</v>
      </c>
      <c r="M932" s="17" t="e">
        <f>VLOOKUP(J932,'Hàng hóa'!$C$5:$H$22,6,0)</f>
        <v>#N/A</v>
      </c>
      <c r="N932" s="17" t="e">
        <f t="shared" si="32"/>
        <v>#N/A</v>
      </c>
      <c r="O932" s="22"/>
      <c r="P932" s="17" t="e">
        <f t="shared" si="33"/>
        <v>#N/A</v>
      </c>
      <c r="Q932" s="13" t="e">
        <f>VLOOKUP(I932,'[1]Nhân viên'!$E$20:$F$41,2,0)</f>
        <v>#N/A</v>
      </c>
    </row>
    <row r="933" spans="1:17" x14ac:dyDescent="0.2">
      <c r="A933" s="11">
        <v>910</v>
      </c>
      <c r="D933" s="13" t="e">
        <f>VLOOKUP(C933,'Nhân viên'!$B$5:$C$48,2,0)</f>
        <v>#N/A</v>
      </c>
      <c r="G933" s="13" t="e">
        <f>VLOOKUP(E933,'Khách hàng'!$B$4:$F$1048576,2,0)</f>
        <v>#N/A</v>
      </c>
      <c r="H933" s="13" t="str">
        <f>VLOOKUP(E933,'[1]Khách hàng'!$A$4:$F$2144,3,0)</f>
        <v>Số 1 đường số 17A, Khu phố 11, Phường Bình Trị Đông B, Quận Bình Tân, TP.HCM.</v>
      </c>
      <c r="I933" s="13" t="e">
        <f>VLOOKUP(E933,'Khách hàng'!$B$4:$F$1048576,5,0)</f>
        <v>#N/A</v>
      </c>
      <c r="L933" s="13" t="e">
        <f>VLOOKUP(J933,'Hàng hóa'!$C$5:$D$50,2,0)</f>
        <v>#N/A</v>
      </c>
      <c r="M933" s="17" t="e">
        <f>VLOOKUP(J933,'Hàng hóa'!$C$5:$H$22,6,0)</f>
        <v>#N/A</v>
      </c>
      <c r="N933" s="17" t="e">
        <f t="shared" si="32"/>
        <v>#N/A</v>
      </c>
      <c r="O933" s="22"/>
      <c r="P933" s="17" t="e">
        <f t="shared" si="33"/>
        <v>#N/A</v>
      </c>
      <c r="Q933" s="13" t="e">
        <f>VLOOKUP(I933,'[1]Nhân viên'!$E$20:$F$41,2,0)</f>
        <v>#N/A</v>
      </c>
    </row>
    <row r="934" spans="1:17" x14ac:dyDescent="0.2">
      <c r="A934" s="11">
        <v>911</v>
      </c>
      <c r="D934" s="13" t="e">
        <f>VLOOKUP(C934,'Nhân viên'!$B$5:$C$48,2,0)</f>
        <v>#N/A</v>
      </c>
      <c r="G934" s="13" t="e">
        <f>VLOOKUP(E934,'Khách hàng'!$B$4:$F$1048576,2,0)</f>
        <v>#N/A</v>
      </c>
      <c r="H934" s="13" t="str">
        <f>VLOOKUP(E934,'[1]Khách hàng'!$A$4:$F$2144,3,0)</f>
        <v>Số 1 đường số 17A, Khu phố 11, Phường Bình Trị Đông B, Quận Bình Tân, TP.HCM.</v>
      </c>
      <c r="I934" s="13" t="e">
        <f>VLOOKUP(E934,'Khách hàng'!$B$4:$F$1048576,5,0)</f>
        <v>#N/A</v>
      </c>
      <c r="L934" s="13" t="e">
        <f>VLOOKUP(J934,'Hàng hóa'!$C$5:$D$50,2,0)</f>
        <v>#N/A</v>
      </c>
      <c r="M934" s="17" t="e">
        <f>VLOOKUP(J934,'Hàng hóa'!$C$5:$H$22,6,0)</f>
        <v>#N/A</v>
      </c>
      <c r="N934" s="17" t="e">
        <f t="shared" si="32"/>
        <v>#N/A</v>
      </c>
      <c r="O934" s="22"/>
      <c r="P934" s="17" t="e">
        <f t="shared" si="33"/>
        <v>#N/A</v>
      </c>
      <c r="Q934" s="13" t="e">
        <f>VLOOKUP(I934,'[1]Nhân viên'!$E$20:$F$41,2,0)</f>
        <v>#N/A</v>
      </c>
    </row>
    <row r="935" spans="1:17" x14ac:dyDescent="0.2">
      <c r="A935" s="11">
        <v>912</v>
      </c>
      <c r="D935" s="13" t="e">
        <f>VLOOKUP(C935,'Nhân viên'!$B$5:$C$48,2,0)</f>
        <v>#N/A</v>
      </c>
      <c r="G935" s="13" t="e">
        <f>VLOOKUP(E935,'Khách hàng'!$B$4:$F$1048576,2,0)</f>
        <v>#N/A</v>
      </c>
      <c r="H935" s="13" t="str">
        <f>VLOOKUP(E935,'[1]Khách hàng'!$A$4:$F$2144,3,0)</f>
        <v>Số 1 đường số 17A, Khu phố 11, Phường Bình Trị Đông B, Quận Bình Tân, TP.HCM.</v>
      </c>
      <c r="I935" s="13" t="e">
        <f>VLOOKUP(E935,'Khách hàng'!$B$4:$F$1048576,5,0)</f>
        <v>#N/A</v>
      </c>
      <c r="L935" s="13" t="e">
        <f>VLOOKUP(J935,'Hàng hóa'!$C$5:$D$50,2,0)</f>
        <v>#N/A</v>
      </c>
      <c r="M935" s="17" t="e">
        <f>VLOOKUP(J935,'Hàng hóa'!$C$5:$H$22,6,0)</f>
        <v>#N/A</v>
      </c>
      <c r="N935" s="17" t="e">
        <f t="shared" si="32"/>
        <v>#N/A</v>
      </c>
      <c r="O935" s="22"/>
      <c r="P935" s="17" t="e">
        <f t="shared" si="33"/>
        <v>#N/A</v>
      </c>
      <c r="Q935" s="13" t="e">
        <f>VLOOKUP(I935,'[1]Nhân viên'!$E$20:$F$41,2,0)</f>
        <v>#N/A</v>
      </c>
    </row>
    <row r="936" spans="1:17" x14ac:dyDescent="0.2">
      <c r="A936" s="11">
        <v>913</v>
      </c>
      <c r="D936" s="13" t="e">
        <f>VLOOKUP(C936,'Nhân viên'!$B$5:$C$48,2,0)</f>
        <v>#N/A</v>
      </c>
      <c r="G936" s="13" t="e">
        <f>VLOOKUP(E936,'Khách hàng'!$B$4:$F$1048576,2,0)</f>
        <v>#N/A</v>
      </c>
      <c r="H936" s="13" t="str">
        <f>VLOOKUP(E936,'[1]Khách hàng'!$A$4:$F$2144,3,0)</f>
        <v>Số 1 đường số 17A, Khu phố 11, Phường Bình Trị Đông B, Quận Bình Tân, TP.HCM.</v>
      </c>
      <c r="I936" s="13" t="e">
        <f>VLOOKUP(E936,'Khách hàng'!$B$4:$F$1048576,5,0)</f>
        <v>#N/A</v>
      </c>
      <c r="L936" s="13" t="e">
        <f>VLOOKUP(J936,'Hàng hóa'!$C$5:$D$50,2,0)</f>
        <v>#N/A</v>
      </c>
      <c r="M936" s="17" t="e">
        <f>VLOOKUP(J936,'Hàng hóa'!$C$5:$H$22,6,0)</f>
        <v>#N/A</v>
      </c>
      <c r="N936" s="17" t="e">
        <f t="shared" si="32"/>
        <v>#N/A</v>
      </c>
      <c r="O936" s="22"/>
      <c r="P936" s="17" t="e">
        <f t="shared" si="33"/>
        <v>#N/A</v>
      </c>
      <c r="Q936" s="13" t="e">
        <f>VLOOKUP(I936,'[1]Nhân viên'!$E$20:$F$41,2,0)</f>
        <v>#N/A</v>
      </c>
    </row>
    <row r="937" spans="1:17" x14ac:dyDescent="0.2">
      <c r="A937" s="11">
        <v>914</v>
      </c>
      <c r="D937" s="13" t="e">
        <f>VLOOKUP(C937,'Nhân viên'!$B$5:$C$48,2,0)</f>
        <v>#N/A</v>
      </c>
      <c r="G937" s="13" t="e">
        <f>VLOOKUP(E937,'Khách hàng'!$B$4:$F$1048576,2,0)</f>
        <v>#N/A</v>
      </c>
      <c r="H937" s="13" t="str">
        <f>VLOOKUP(E937,'[1]Khách hàng'!$A$4:$F$2144,3,0)</f>
        <v>Số 1 đường số 17A, Khu phố 11, Phường Bình Trị Đông B, Quận Bình Tân, TP.HCM.</v>
      </c>
      <c r="I937" s="13" t="e">
        <f>VLOOKUP(E937,'Khách hàng'!$B$4:$F$1048576,5,0)</f>
        <v>#N/A</v>
      </c>
      <c r="L937" s="13" t="e">
        <f>VLOOKUP(J937,'Hàng hóa'!$C$5:$D$50,2,0)</f>
        <v>#N/A</v>
      </c>
      <c r="M937" s="17" t="e">
        <f>VLOOKUP(J937,'Hàng hóa'!$C$5:$H$22,6,0)</f>
        <v>#N/A</v>
      </c>
      <c r="N937" s="17" t="e">
        <f t="shared" si="32"/>
        <v>#N/A</v>
      </c>
      <c r="O937" s="22"/>
      <c r="P937" s="17" t="e">
        <f t="shared" si="33"/>
        <v>#N/A</v>
      </c>
      <c r="Q937" s="13" t="e">
        <f>VLOOKUP(I937,'[1]Nhân viên'!$E$20:$F$41,2,0)</f>
        <v>#N/A</v>
      </c>
    </row>
    <row r="938" spans="1:17" x14ac:dyDescent="0.2">
      <c r="A938" s="11">
        <v>915</v>
      </c>
      <c r="D938" s="13" t="e">
        <f>VLOOKUP(C938,'Nhân viên'!$B$5:$C$48,2,0)</f>
        <v>#N/A</v>
      </c>
      <c r="G938" s="13" t="e">
        <f>VLOOKUP(E938,'Khách hàng'!$B$4:$F$1048576,2,0)</f>
        <v>#N/A</v>
      </c>
      <c r="H938" s="13" t="str">
        <f>VLOOKUP(E938,'[1]Khách hàng'!$A$4:$F$2144,3,0)</f>
        <v>Số 1 đường số 17A, Khu phố 11, Phường Bình Trị Đông B, Quận Bình Tân, TP.HCM.</v>
      </c>
      <c r="I938" s="13" t="e">
        <f>VLOOKUP(E938,'Khách hàng'!$B$4:$F$1048576,5,0)</f>
        <v>#N/A</v>
      </c>
      <c r="L938" s="13" t="e">
        <f>VLOOKUP(J938,'Hàng hóa'!$C$5:$D$50,2,0)</f>
        <v>#N/A</v>
      </c>
      <c r="M938" s="17" t="e">
        <f>VLOOKUP(J938,'Hàng hóa'!$C$5:$H$22,6,0)</f>
        <v>#N/A</v>
      </c>
      <c r="N938" s="17" t="e">
        <f t="shared" si="32"/>
        <v>#N/A</v>
      </c>
      <c r="O938" s="22"/>
      <c r="P938" s="17" t="e">
        <f t="shared" si="33"/>
        <v>#N/A</v>
      </c>
      <c r="Q938" s="13" t="e">
        <f>VLOOKUP(I938,'[1]Nhân viên'!$E$20:$F$41,2,0)</f>
        <v>#N/A</v>
      </c>
    </row>
    <row r="939" spans="1:17" x14ac:dyDescent="0.2">
      <c r="A939" s="11">
        <v>916</v>
      </c>
      <c r="D939" s="13" t="e">
        <f>VLOOKUP(C939,'Nhân viên'!$B$5:$C$48,2,0)</f>
        <v>#N/A</v>
      </c>
      <c r="G939" s="13" t="e">
        <f>VLOOKUP(E939,'Khách hàng'!$B$4:$F$1048576,2,0)</f>
        <v>#N/A</v>
      </c>
      <c r="H939" s="13" t="str">
        <f>VLOOKUP(E939,'[1]Khách hàng'!$A$4:$F$2144,3,0)</f>
        <v>Số 1 đường số 17A, Khu phố 11, Phường Bình Trị Đông B, Quận Bình Tân, TP.HCM.</v>
      </c>
      <c r="I939" s="13" t="e">
        <f>VLOOKUP(E939,'Khách hàng'!$B$4:$F$1048576,5,0)</f>
        <v>#N/A</v>
      </c>
      <c r="L939" s="13" t="e">
        <f>VLOOKUP(J939,'Hàng hóa'!$C$5:$D$50,2,0)</f>
        <v>#N/A</v>
      </c>
      <c r="M939" s="17" t="e">
        <f>VLOOKUP(J939,'Hàng hóa'!$C$5:$H$22,6,0)</f>
        <v>#N/A</v>
      </c>
      <c r="N939" s="17" t="e">
        <f t="shared" si="32"/>
        <v>#N/A</v>
      </c>
      <c r="O939" s="22"/>
      <c r="P939" s="17" t="e">
        <f t="shared" si="33"/>
        <v>#N/A</v>
      </c>
      <c r="Q939" s="13" t="e">
        <f>VLOOKUP(I939,'[1]Nhân viên'!$E$20:$F$41,2,0)</f>
        <v>#N/A</v>
      </c>
    </row>
    <row r="940" spans="1:17" x14ac:dyDescent="0.2">
      <c r="A940" s="11">
        <v>917</v>
      </c>
      <c r="D940" s="13" t="e">
        <f>VLOOKUP(C940,'Nhân viên'!$B$5:$C$48,2,0)</f>
        <v>#N/A</v>
      </c>
      <c r="G940" s="13" t="e">
        <f>VLOOKUP(E940,'Khách hàng'!$B$4:$F$1048576,2,0)</f>
        <v>#N/A</v>
      </c>
      <c r="H940" s="13" t="str">
        <f>VLOOKUP(E940,'[1]Khách hàng'!$A$4:$F$2144,3,0)</f>
        <v>Số 1 đường số 17A, Khu phố 11, Phường Bình Trị Đông B, Quận Bình Tân, TP.HCM.</v>
      </c>
      <c r="I940" s="13" t="e">
        <f>VLOOKUP(E940,'Khách hàng'!$B$4:$F$1048576,5,0)</f>
        <v>#N/A</v>
      </c>
      <c r="L940" s="13" t="e">
        <f>VLOOKUP(J940,'Hàng hóa'!$C$5:$D$50,2,0)</f>
        <v>#N/A</v>
      </c>
      <c r="M940" s="17" t="e">
        <f>VLOOKUP(J940,'Hàng hóa'!$C$5:$H$22,6,0)</f>
        <v>#N/A</v>
      </c>
      <c r="N940" s="17" t="e">
        <f t="shared" si="32"/>
        <v>#N/A</v>
      </c>
      <c r="O940" s="22"/>
      <c r="P940" s="17" t="e">
        <f t="shared" si="33"/>
        <v>#N/A</v>
      </c>
      <c r="Q940" s="13" t="e">
        <f>VLOOKUP(I940,'[1]Nhân viên'!$E$20:$F$41,2,0)</f>
        <v>#N/A</v>
      </c>
    </row>
    <row r="941" spans="1:17" x14ac:dyDescent="0.2">
      <c r="A941" s="11">
        <v>918</v>
      </c>
      <c r="D941" s="13" t="e">
        <f>VLOOKUP(C941,'Nhân viên'!$B$5:$C$48,2,0)</f>
        <v>#N/A</v>
      </c>
      <c r="G941" s="13" t="e">
        <f>VLOOKUP(E941,'Khách hàng'!$B$4:$F$1048576,2,0)</f>
        <v>#N/A</v>
      </c>
      <c r="H941" s="13" t="str">
        <f>VLOOKUP(E941,'[1]Khách hàng'!$A$4:$F$2144,3,0)</f>
        <v>Số 1 đường số 17A, Khu phố 11, Phường Bình Trị Đông B, Quận Bình Tân, TP.HCM.</v>
      </c>
      <c r="I941" s="13" t="e">
        <f>VLOOKUP(E941,'Khách hàng'!$B$4:$F$1048576,5,0)</f>
        <v>#N/A</v>
      </c>
      <c r="L941" s="13" t="e">
        <f>VLOOKUP(J941,'Hàng hóa'!$C$5:$D$50,2,0)</f>
        <v>#N/A</v>
      </c>
      <c r="M941" s="17" t="e">
        <f>VLOOKUP(J941,'Hàng hóa'!$C$5:$H$22,6,0)</f>
        <v>#N/A</v>
      </c>
      <c r="N941" s="17" t="e">
        <f t="shared" si="32"/>
        <v>#N/A</v>
      </c>
      <c r="O941" s="22"/>
      <c r="P941" s="17" t="e">
        <f t="shared" si="33"/>
        <v>#N/A</v>
      </c>
      <c r="Q941" s="13" t="e">
        <f>VLOOKUP(I941,'[1]Nhân viên'!$E$20:$F$41,2,0)</f>
        <v>#N/A</v>
      </c>
    </row>
    <row r="942" spans="1:17" x14ac:dyDescent="0.2">
      <c r="A942" s="11">
        <v>919</v>
      </c>
      <c r="D942" s="13" t="e">
        <f>VLOOKUP(C942,'Nhân viên'!$B$5:$C$48,2,0)</f>
        <v>#N/A</v>
      </c>
      <c r="G942" s="13" t="e">
        <f>VLOOKUP(E942,'Khách hàng'!$B$4:$F$1048576,2,0)</f>
        <v>#N/A</v>
      </c>
      <c r="H942" s="13" t="str">
        <f>VLOOKUP(E942,'[1]Khách hàng'!$A$4:$F$2144,3,0)</f>
        <v>Số 1 đường số 17A, Khu phố 11, Phường Bình Trị Đông B, Quận Bình Tân, TP.HCM.</v>
      </c>
      <c r="I942" s="13" t="e">
        <f>VLOOKUP(E942,'Khách hàng'!$B$4:$F$1048576,5,0)</f>
        <v>#N/A</v>
      </c>
      <c r="L942" s="13" t="e">
        <f>VLOOKUP(J942,'Hàng hóa'!$C$5:$D$50,2,0)</f>
        <v>#N/A</v>
      </c>
      <c r="M942" s="17" t="e">
        <f>VLOOKUP(J942,'Hàng hóa'!$C$5:$H$22,6,0)</f>
        <v>#N/A</v>
      </c>
      <c r="N942" s="17" t="e">
        <f t="shared" si="32"/>
        <v>#N/A</v>
      </c>
      <c r="O942" s="22"/>
      <c r="P942" s="17" t="e">
        <f t="shared" si="33"/>
        <v>#N/A</v>
      </c>
      <c r="Q942" s="13" t="e">
        <f>VLOOKUP(I942,'[1]Nhân viên'!$E$20:$F$41,2,0)</f>
        <v>#N/A</v>
      </c>
    </row>
    <row r="943" spans="1:17" x14ac:dyDescent="0.2">
      <c r="A943" s="11">
        <v>920</v>
      </c>
      <c r="D943" s="13" t="e">
        <f>VLOOKUP(C943,'Nhân viên'!$B$5:$C$48,2,0)</f>
        <v>#N/A</v>
      </c>
      <c r="G943" s="13" t="e">
        <f>VLOOKUP(E943,'Khách hàng'!$B$4:$F$1048576,2,0)</f>
        <v>#N/A</v>
      </c>
      <c r="H943" s="13" t="str">
        <f>VLOOKUP(E943,'[1]Khách hàng'!$A$4:$F$2144,3,0)</f>
        <v>Số 1 đường số 17A, Khu phố 11, Phường Bình Trị Đông B, Quận Bình Tân, TP.HCM.</v>
      </c>
      <c r="I943" s="13" t="e">
        <f>VLOOKUP(E943,'Khách hàng'!$B$4:$F$1048576,5,0)</f>
        <v>#N/A</v>
      </c>
      <c r="L943" s="13" t="e">
        <f>VLOOKUP(J943,'Hàng hóa'!$C$5:$D$50,2,0)</f>
        <v>#N/A</v>
      </c>
      <c r="M943" s="17" t="e">
        <f>VLOOKUP(J943,'Hàng hóa'!$C$5:$H$22,6,0)</f>
        <v>#N/A</v>
      </c>
      <c r="N943" s="17" t="e">
        <f t="shared" si="32"/>
        <v>#N/A</v>
      </c>
      <c r="O943" s="22"/>
      <c r="P943" s="17" t="e">
        <f t="shared" si="33"/>
        <v>#N/A</v>
      </c>
      <c r="Q943" s="13" t="e">
        <f>VLOOKUP(I943,'[1]Nhân viên'!$E$20:$F$41,2,0)</f>
        <v>#N/A</v>
      </c>
    </row>
    <row r="944" spans="1:17" x14ac:dyDescent="0.2">
      <c r="A944" s="11">
        <v>921</v>
      </c>
      <c r="D944" s="13" t="e">
        <f>VLOOKUP(C944,'Nhân viên'!$B$5:$C$48,2,0)</f>
        <v>#N/A</v>
      </c>
      <c r="G944" s="13" t="e">
        <f>VLOOKUP(E944,'Khách hàng'!$B$4:$F$1048576,2,0)</f>
        <v>#N/A</v>
      </c>
      <c r="H944" s="13" t="str">
        <f>VLOOKUP(E944,'[1]Khách hàng'!$A$4:$F$2144,3,0)</f>
        <v>Số 1 đường số 17A, Khu phố 11, Phường Bình Trị Đông B, Quận Bình Tân, TP.HCM.</v>
      </c>
      <c r="I944" s="13" t="e">
        <f>VLOOKUP(E944,'Khách hàng'!$B$4:$F$1048576,5,0)</f>
        <v>#N/A</v>
      </c>
      <c r="L944" s="13" t="e">
        <f>VLOOKUP(J944,'Hàng hóa'!$C$5:$D$50,2,0)</f>
        <v>#N/A</v>
      </c>
      <c r="M944" s="17" t="e">
        <f>VLOOKUP(J944,'Hàng hóa'!$C$5:$H$22,6,0)</f>
        <v>#N/A</v>
      </c>
      <c r="N944" s="17" t="e">
        <f t="shared" si="32"/>
        <v>#N/A</v>
      </c>
      <c r="O944" s="22"/>
      <c r="P944" s="17" t="e">
        <f t="shared" si="33"/>
        <v>#N/A</v>
      </c>
      <c r="Q944" s="13" t="e">
        <f>VLOOKUP(I944,'[1]Nhân viên'!$E$20:$F$41,2,0)</f>
        <v>#N/A</v>
      </c>
    </row>
    <row r="945" spans="1:17" x14ac:dyDescent="0.2">
      <c r="A945" s="11">
        <v>922</v>
      </c>
      <c r="D945" s="13" t="e">
        <f>VLOOKUP(C945,'Nhân viên'!$B$5:$C$48,2,0)</f>
        <v>#N/A</v>
      </c>
      <c r="G945" s="13" t="e">
        <f>VLOOKUP(E945,'Khách hàng'!$B$4:$F$1048576,2,0)</f>
        <v>#N/A</v>
      </c>
      <c r="H945" s="13" t="str">
        <f>VLOOKUP(E945,'[1]Khách hàng'!$A$4:$F$2144,3,0)</f>
        <v>Số 1 đường số 17A, Khu phố 11, Phường Bình Trị Đông B, Quận Bình Tân, TP.HCM.</v>
      </c>
      <c r="I945" s="13" t="e">
        <f>VLOOKUP(E945,'Khách hàng'!$B$4:$F$1048576,5,0)</f>
        <v>#N/A</v>
      </c>
      <c r="L945" s="13" t="e">
        <f>VLOOKUP(J945,'Hàng hóa'!$C$5:$D$50,2,0)</f>
        <v>#N/A</v>
      </c>
      <c r="M945" s="17" t="e">
        <f>VLOOKUP(J945,'Hàng hóa'!$C$5:$H$22,6,0)</f>
        <v>#N/A</v>
      </c>
      <c r="N945" s="17" t="e">
        <f t="shared" si="32"/>
        <v>#N/A</v>
      </c>
      <c r="O945" s="22"/>
      <c r="P945" s="17" t="e">
        <f t="shared" si="33"/>
        <v>#N/A</v>
      </c>
      <c r="Q945" s="13" t="e">
        <f>VLOOKUP(I945,'[1]Nhân viên'!$E$20:$F$41,2,0)</f>
        <v>#N/A</v>
      </c>
    </row>
    <row r="946" spans="1:17" x14ac:dyDescent="0.2">
      <c r="A946" s="11">
        <v>923</v>
      </c>
      <c r="D946" s="13" t="e">
        <f>VLOOKUP(C946,'Nhân viên'!$B$5:$C$48,2,0)</f>
        <v>#N/A</v>
      </c>
      <c r="G946" s="13" t="e">
        <f>VLOOKUP(E946,'Khách hàng'!$B$4:$F$1048576,2,0)</f>
        <v>#N/A</v>
      </c>
      <c r="H946" s="13" t="str">
        <f>VLOOKUP(E946,'[1]Khách hàng'!$A$4:$F$2144,3,0)</f>
        <v>Số 1 đường số 17A, Khu phố 11, Phường Bình Trị Đông B, Quận Bình Tân, TP.HCM.</v>
      </c>
      <c r="I946" s="13" t="e">
        <f>VLOOKUP(E946,'Khách hàng'!$B$4:$F$1048576,5,0)</f>
        <v>#N/A</v>
      </c>
      <c r="L946" s="13" t="e">
        <f>VLOOKUP(J946,'Hàng hóa'!$C$5:$D$50,2,0)</f>
        <v>#N/A</v>
      </c>
      <c r="M946" s="17" t="e">
        <f>VLOOKUP(J946,'Hàng hóa'!$C$5:$H$22,6,0)</f>
        <v>#N/A</v>
      </c>
      <c r="N946" s="17" t="e">
        <f t="shared" si="32"/>
        <v>#N/A</v>
      </c>
      <c r="O946" s="22"/>
      <c r="P946" s="17" t="e">
        <f t="shared" si="33"/>
        <v>#N/A</v>
      </c>
      <c r="Q946" s="13" t="e">
        <f>VLOOKUP(I946,'[1]Nhân viên'!$E$20:$F$41,2,0)</f>
        <v>#N/A</v>
      </c>
    </row>
    <row r="947" spans="1:17" x14ac:dyDescent="0.2">
      <c r="A947" s="11">
        <v>924</v>
      </c>
      <c r="D947" s="13" t="e">
        <f>VLOOKUP(C947,'Nhân viên'!$B$5:$C$48,2,0)</f>
        <v>#N/A</v>
      </c>
      <c r="G947" s="13" t="e">
        <f>VLOOKUP(E947,'Khách hàng'!$B$4:$F$1048576,2,0)</f>
        <v>#N/A</v>
      </c>
      <c r="H947" s="13" t="str">
        <f>VLOOKUP(E947,'[1]Khách hàng'!$A$4:$F$2144,3,0)</f>
        <v>Số 1 đường số 17A, Khu phố 11, Phường Bình Trị Đông B, Quận Bình Tân, TP.HCM.</v>
      </c>
      <c r="I947" s="13" t="e">
        <f>VLOOKUP(E947,'Khách hàng'!$B$4:$F$1048576,5,0)</f>
        <v>#N/A</v>
      </c>
      <c r="L947" s="13" t="e">
        <f>VLOOKUP(J947,'Hàng hóa'!$C$5:$D$50,2,0)</f>
        <v>#N/A</v>
      </c>
      <c r="M947" s="17" t="e">
        <f>VLOOKUP(J947,'Hàng hóa'!$C$5:$H$22,6,0)</f>
        <v>#N/A</v>
      </c>
      <c r="N947" s="17" t="e">
        <f t="shared" si="32"/>
        <v>#N/A</v>
      </c>
      <c r="O947" s="22"/>
      <c r="P947" s="17" t="e">
        <f t="shared" si="33"/>
        <v>#N/A</v>
      </c>
      <c r="Q947" s="13" t="e">
        <f>VLOOKUP(I947,'[1]Nhân viên'!$E$20:$F$41,2,0)</f>
        <v>#N/A</v>
      </c>
    </row>
    <row r="948" spans="1:17" x14ac:dyDescent="0.2">
      <c r="A948" s="11">
        <v>925</v>
      </c>
      <c r="D948" s="13" t="e">
        <f>VLOOKUP(C948,'Nhân viên'!$B$5:$C$48,2,0)</f>
        <v>#N/A</v>
      </c>
      <c r="G948" s="13" t="e">
        <f>VLOOKUP(E948,'Khách hàng'!$B$4:$F$1048576,2,0)</f>
        <v>#N/A</v>
      </c>
      <c r="H948" s="13" t="str">
        <f>VLOOKUP(E948,'[1]Khách hàng'!$A$4:$F$2144,3,0)</f>
        <v>Số 1 đường số 17A, Khu phố 11, Phường Bình Trị Đông B, Quận Bình Tân, TP.HCM.</v>
      </c>
      <c r="I948" s="13" t="e">
        <f>VLOOKUP(E948,'Khách hàng'!$B$4:$F$1048576,5,0)</f>
        <v>#N/A</v>
      </c>
      <c r="L948" s="13" t="e">
        <f>VLOOKUP(J948,'Hàng hóa'!$C$5:$D$50,2,0)</f>
        <v>#N/A</v>
      </c>
      <c r="M948" s="17" t="e">
        <f>VLOOKUP(J948,'Hàng hóa'!$C$5:$H$22,6,0)</f>
        <v>#N/A</v>
      </c>
      <c r="N948" s="17" t="e">
        <f t="shared" si="32"/>
        <v>#N/A</v>
      </c>
      <c r="O948" s="22"/>
      <c r="P948" s="17" t="e">
        <f t="shared" si="33"/>
        <v>#N/A</v>
      </c>
      <c r="Q948" s="13" t="e">
        <f>VLOOKUP(I948,'[1]Nhân viên'!$E$20:$F$41,2,0)</f>
        <v>#N/A</v>
      </c>
    </row>
    <row r="949" spans="1:17" x14ac:dyDescent="0.2">
      <c r="A949" s="11">
        <v>926</v>
      </c>
      <c r="D949" s="13" t="e">
        <f>VLOOKUP(C949,'Nhân viên'!$B$5:$C$48,2,0)</f>
        <v>#N/A</v>
      </c>
      <c r="G949" s="13" t="e">
        <f>VLOOKUP(E949,'Khách hàng'!$B$4:$F$1048576,2,0)</f>
        <v>#N/A</v>
      </c>
      <c r="H949" s="13" t="str">
        <f>VLOOKUP(E949,'[1]Khách hàng'!$A$4:$F$2144,3,0)</f>
        <v>Số 1 đường số 17A, Khu phố 11, Phường Bình Trị Đông B, Quận Bình Tân, TP.HCM.</v>
      </c>
      <c r="I949" s="13" t="e">
        <f>VLOOKUP(E949,'Khách hàng'!$B$4:$F$1048576,5,0)</f>
        <v>#N/A</v>
      </c>
      <c r="L949" s="13" t="e">
        <f>VLOOKUP(J949,'Hàng hóa'!$C$5:$D$50,2,0)</f>
        <v>#N/A</v>
      </c>
      <c r="M949" s="17" t="e">
        <f>VLOOKUP(J949,'Hàng hóa'!$C$5:$H$22,6,0)</f>
        <v>#N/A</v>
      </c>
      <c r="N949" s="17" t="e">
        <f t="shared" si="32"/>
        <v>#N/A</v>
      </c>
      <c r="O949" s="22"/>
      <c r="P949" s="17" t="e">
        <f t="shared" si="33"/>
        <v>#N/A</v>
      </c>
      <c r="Q949" s="13" t="e">
        <f>VLOOKUP(I949,'[1]Nhân viên'!$E$20:$F$41,2,0)</f>
        <v>#N/A</v>
      </c>
    </row>
    <row r="950" spans="1:17" x14ac:dyDescent="0.2">
      <c r="A950" s="11">
        <v>927</v>
      </c>
      <c r="D950" s="13" t="e">
        <f>VLOOKUP(C950,'Nhân viên'!$B$5:$C$48,2,0)</f>
        <v>#N/A</v>
      </c>
      <c r="G950" s="13" t="e">
        <f>VLOOKUP(E950,'Khách hàng'!$B$4:$F$1048576,2,0)</f>
        <v>#N/A</v>
      </c>
      <c r="H950" s="13" t="str">
        <f>VLOOKUP(E950,'[1]Khách hàng'!$A$4:$F$2144,3,0)</f>
        <v>Số 1 đường số 17A, Khu phố 11, Phường Bình Trị Đông B, Quận Bình Tân, TP.HCM.</v>
      </c>
      <c r="I950" s="13" t="e">
        <f>VLOOKUP(E950,'Khách hàng'!$B$4:$F$1048576,5,0)</f>
        <v>#N/A</v>
      </c>
      <c r="L950" s="13" t="e">
        <f>VLOOKUP(J950,'Hàng hóa'!$C$5:$D$50,2,0)</f>
        <v>#N/A</v>
      </c>
      <c r="M950" s="17" t="e">
        <f>VLOOKUP(J950,'Hàng hóa'!$C$5:$H$22,6,0)</f>
        <v>#N/A</v>
      </c>
      <c r="N950" s="17" t="e">
        <f t="shared" si="32"/>
        <v>#N/A</v>
      </c>
      <c r="O950" s="22"/>
      <c r="P950" s="17" t="e">
        <f t="shared" si="33"/>
        <v>#N/A</v>
      </c>
      <c r="Q950" s="13" t="e">
        <f>VLOOKUP(I950,'[1]Nhân viên'!$E$20:$F$41,2,0)</f>
        <v>#N/A</v>
      </c>
    </row>
    <row r="951" spans="1:17" x14ac:dyDescent="0.2">
      <c r="A951" s="11">
        <v>928</v>
      </c>
      <c r="D951" s="13" t="e">
        <f>VLOOKUP(C951,'Nhân viên'!$B$5:$C$48,2,0)</f>
        <v>#N/A</v>
      </c>
      <c r="G951" s="13" t="e">
        <f>VLOOKUP(E951,'Khách hàng'!$B$4:$F$1048576,2,0)</f>
        <v>#N/A</v>
      </c>
      <c r="H951" s="13" t="str">
        <f>VLOOKUP(E951,'[1]Khách hàng'!$A$4:$F$2144,3,0)</f>
        <v>Số 1 đường số 17A, Khu phố 11, Phường Bình Trị Đông B, Quận Bình Tân, TP.HCM.</v>
      </c>
      <c r="I951" s="13" t="e">
        <f>VLOOKUP(E951,'Khách hàng'!$B$4:$F$1048576,5,0)</f>
        <v>#N/A</v>
      </c>
      <c r="L951" s="13" t="e">
        <f>VLOOKUP(J951,'Hàng hóa'!$C$5:$D$50,2,0)</f>
        <v>#N/A</v>
      </c>
      <c r="M951" s="17" t="e">
        <f>VLOOKUP(J951,'Hàng hóa'!$C$5:$H$22,6,0)</f>
        <v>#N/A</v>
      </c>
      <c r="N951" s="17" t="e">
        <f t="shared" si="32"/>
        <v>#N/A</v>
      </c>
      <c r="O951" s="22"/>
      <c r="P951" s="17" t="e">
        <f t="shared" si="33"/>
        <v>#N/A</v>
      </c>
      <c r="Q951" s="13" t="e">
        <f>VLOOKUP(I951,'[1]Nhân viên'!$E$20:$F$41,2,0)</f>
        <v>#N/A</v>
      </c>
    </row>
    <row r="952" spans="1:17" x14ac:dyDescent="0.2">
      <c r="A952" s="11">
        <v>929</v>
      </c>
      <c r="D952" s="13" t="e">
        <f>VLOOKUP(C952,'Nhân viên'!$B$5:$C$48,2,0)</f>
        <v>#N/A</v>
      </c>
      <c r="G952" s="13" t="e">
        <f>VLOOKUP(E952,'Khách hàng'!$B$4:$F$1048576,2,0)</f>
        <v>#N/A</v>
      </c>
      <c r="H952" s="13" t="str">
        <f>VLOOKUP(E952,'[1]Khách hàng'!$A$4:$F$2144,3,0)</f>
        <v>Số 1 đường số 17A, Khu phố 11, Phường Bình Trị Đông B, Quận Bình Tân, TP.HCM.</v>
      </c>
      <c r="I952" s="13" t="e">
        <f>VLOOKUP(E952,'Khách hàng'!$B$4:$F$1048576,5,0)</f>
        <v>#N/A</v>
      </c>
      <c r="L952" s="13" t="e">
        <f>VLOOKUP(J952,'Hàng hóa'!$C$5:$D$50,2,0)</f>
        <v>#N/A</v>
      </c>
      <c r="M952" s="17" t="e">
        <f>VLOOKUP(J952,'Hàng hóa'!$C$5:$H$22,6,0)</f>
        <v>#N/A</v>
      </c>
      <c r="N952" s="17" t="e">
        <f t="shared" si="32"/>
        <v>#N/A</v>
      </c>
      <c r="O952" s="22"/>
      <c r="P952" s="17" t="e">
        <f t="shared" si="33"/>
        <v>#N/A</v>
      </c>
      <c r="Q952" s="13" t="e">
        <f>VLOOKUP(I952,'[1]Nhân viên'!$E$20:$F$41,2,0)</f>
        <v>#N/A</v>
      </c>
    </row>
    <row r="953" spans="1:17" x14ac:dyDescent="0.2">
      <c r="A953" s="11">
        <v>930</v>
      </c>
      <c r="D953" s="13" t="e">
        <f>VLOOKUP(C953,'Nhân viên'!$B$5:$C$48,2,0)</f>
        <v>#N/A</v>
      </c>
      <c r="G953" s="13" t="e">
        <f>VLOOKUP(E953,'Khách hàng'!$B$4:$F$1048576,2,0)</f>
        <v>#N/A</v>
      </c>
      <c r="H953" s="13" t="str">
        <f>VLOOKUP(E953,'[1]Khách hàng'!$A$4:$F$2144,3,0)</f>
        <v>Số 1 đường số 17A, Khu phố 11, Phường Bình Trị Đông B, Quận Bình Tân, TP.HCM.</v>
      </c>
      <c r="I953" s="13" t="e">
        <f>VLOOKUP(E953,'Khách hàng'!$B$4:$F$1048576,5,0)</f>
        <v>#N/A</v>
      </c>
      <c r="L953" s="13" t="e">
        <f>VLOOKUP(J953,'Hàng hóa'!$C$5:$D$50,2,0)</f>
        <v>#N/A</v>
      </c>
      <c r="M953" s="17" t="e">
        <f>VLOOKUP(J953,'Hàng hóa'!$C$5:$H$22,6,0)</f>
        <v>#N/A</v>
      </c>
      <c r="N953" s="17" t="e">
        <f t="shared" si="32"/>
        <v>#N/A</v>
      </c>
      <c r="O953" s="22"/>
      <c r="P953" s="17" t="e">
        <f t="shared" si="33"/>
        <v>#N/A</v>
      </c>
      <c r="Q953" s="13" t="e">
        <f>VLOOKUP(I953,'[1]Nhân viên'!$E$20:$F$41,2,0)</f>
        <v>#N/A</v>
      </c>
    </row>
    <row r="954" spans="1:17" x14ac:dyDescent="0.2">
      <c r="A954" s="11">
        <v>931</v>
      </c>
      <c r="D954" s="13" t="e">
        <f>VLOOKUP(C954,'Nhân viên'!$B$5:$C$48,2,0)</f>
        <v>#N/A</v>
      </c>
      <c r="G954" s="13" t="e">
        <f>VLOOKUP(E954,'Khách hàng'!$B$4:$F$1048576,2,0)</f>
        <v>#N/A</v>
      </c>
      <c r="H954" s="13" t="str">
        <f>VLOOKUP(E954,'[1]Khách hàng'!$A$4:$F$2144,3,0)</f>
        <v>Số 1 đường số 17A, Khu phố 11, Phường Bình Trị Đông B, Quận Bình Tân, TP.HCM.</v>
      </c>
      <c r="I954" s="13" t="e">
        <f>VLOOKUP(E954,'Khách hàng'!$B$4:$F$1048576,5,0)</f>
        <v>#N/A</v>
      </c>
      <c r="L954" s="13" t="e">
        <f>VLOOKUP(J954,'Hàng hóa'!$C$5:$D$50,2,0)</f>
        <v>#N/A</v>
      </c>
      <c r="M954" s="17" t="e">
        <f>VLOOKUP(J954,'Hàng hóa'!$C$5:$H$22,6,0)</f>
        <v>#N/A</v>
      </c>
      <c r="N954" s="17" t="e">
        <f t="shared" si="32"/>
        <v>#N/A</v>
      </c>
      <c r="O954" s="22"/>
      <c r="P954" s="17" t="e">
        <f t="shared" si="33"/>
        <v>#N/A</v>
      </c>
      <c r="Q954" s="13" t="e">
        <f>VLOOKUP(I954,'[1]Nhân viên'!$E$20:$F$41,2,0)</f>
        <v>#N/A</v>
      </c>
    </row>
    <row r="955" spans="1:17" x14ac:dyDescent="0.2">
      <c r="A955" s="11">
        <v>932</v>
      </c>
      <c r="D955" s="13" t="e">
        <f>VLOOKUP(C955,'Nhân viên'!$B$5:$C$48,2,0)</f>
        <v>#N/A</v>
      </c>
      <c r="G955" s="13" t="e">
        <f>VLOOKUP(E955,'Khách hàng'!$B$4:$F$1048576,2,0)</f>
        <v>#N/A</v>
      </c>
      <c r="H955" s="13" t="str">
        <f>VLOOKUP(E955,'[1]Khách hàng'!$A$4:$F$2144,3,0)</f>
        <v>Số 1 đường số 17A, Khu phố 11, Phường Bình Trị Đông B, Quận Bình Tân, TP.HCM.</v>
      </c>
      <c r="I955" s="13" t="e">
        <f>VLOOKUP(E955,'Khách hàng'!$B$4:$F$1048576,5,0)</f>
        <v>#N/A</v>
      </c>
      <c r="L955" s="13" t="e">
        <f>VLOOKUP(J955,'Hàng hóa'!$C$5:$D$50,2,0)</f>
        <v>#N/A</v>
      </c>
      <c r="M955" s="17" t="e">
        <f>VLOOKUP(J955,'Hàng hóa'!$C$5:$H$22,6,0)</f>
        <v>#N/A</v>
      </c>
      <c r="N955" s="17" t="e">
        <f t="shared" si="32"/>
        <v>#N/A</v>
      </c>
      <c r="O955" s="22"/>
      <c r="P955" s="17" t="e">
        <f t="shared" si="33"/>
        <v>#N/A</v>
      </c>
      <c r="Q955" s="13" t="e">
        <f>VLOOKUP(I955,'[1]Nhân viên'!$E$20:$F$41,2,0)</f>
        <v>#N/A</v>
      </c>
    </row>
    <row r="956" spans="1:17" x14ac:dyDescent="0.2">
      <c r="A956" s="11">
        <v>933</v>
      </c>
      <c r="D956" s="13" t="e">
        <f>VLOOKUP(C956,'Nhân viên'!$B$5:$C$48,2,0)</f>
        <v>#N/A</v>
      </c>
      <c r="G956" s="13" t="e">
        <f>VLOOKUP(E956,'Khách hàng'!$B$4:$F$1048576,2,0)</f>
        <v>#N/A</v>
      </c>
      <c r="H956" s="13" t="str">
        <f>VLOOKUP(E956,'[1]Khách hàng'!$A$4:$F$2144,3,0)</f>
        <v>Số 1 đường số 17A, Khu phố 11, Phường Bình Trị Đông B, Quận Bình Tân, TP.HCM.</v>
      </c>
      <c r="I956" s="13" t="e">
        <f>VLOOKUP(E956,'Khách hàng'!$B$4:$F$1048576,5,0)</f>
        <v>#N/A</v>
      </c>
      <c r="L956" s="13" t="e">
        <f>VLOOKUP(J956,'Hàng hóa'!$C$5:$D$50,2,0)</f>
        <v>#N/A</v>
      </c>
      <c r="M956" s="17" t="e">
        <f>VLOOKUP(J956,'Hàng hóa'!$C$5:$H$22,6,0)</f>
        <v>#N/A</v>
      </c>
      <c r="N956" s="17" t="e">
        <f t="shared" si="32"/>
        <v>#N/A</v>
      </c>
      <c r="O956" s="22"/>
      <c r="P956" s="17" t="e">
        <f t="shared" si="33"/>
        <v>#N/A</v>
      </c>
      <c r="Q956" s="13" t="e">
        <f>VLOOKUP(I956,'[1]Nhân viên'!$E$20:$F$41,2,0)</f>
        <v>#N/A</v>
      </c>
    </row>
    <row r="957" spans="1:17" x14ac:dyDescent="0.2">
      <c r="A957" s="11">
        <v>934</v>
      </c>
      <c r="D957" s="13" t="e">
        <f>VLOOKUP(C957,'Nhân viên'!$B$5:$C$48,2,0)</f>
        <v>#N/A</v>
      </c>
      <c r="G957" s="13" t="e">
        <f>VLOOKUP(E957,'Khách hàng'!$B$4:$F$1048576,2,0)</f>
        <v>#N/A</v>
      </c>
      <c r="H957" s="13" t="str">
        <f>VLOOKUP(E957,'[1]Khách hàng'!$A$4:$F$2144,3,0)</f>
        <v>Số 1 đường số 17A, Khu phố 11, Phường Bình Trị Đông B, Quận Bình Tân, TP.HCM.</v>
      </c>
      <c r="I957" s="13" t="e">
        <f>VLOOKUP(E957,'Khách hàng'!$B$4:$F$1048576,5,0)</f>
        <v>#N/A</v>
      </c>
      <c r="L957" s="13" t="e">
        <f>VLOOKUP(J957,'Hàng hóa'!$C$5:$D$50,2,0)</f>
        <v>#N/A</v>
      </c>
      <c r="M957" s="17" t="e">
        <f>VLOOKUP(J957,'Hàng hóa'!$C$5:$H$22,6,0)</f>
        <v>#N/A</v>
      </c>
      <c r="N957" s="17" t="e">
        <f t="shared" si="32"/>
        <v>#N/A</v>
      </c>
      <c r="O957" s="22"/>
      <c r="P957" s="17" t="e">
        <f t="shared" si="33"/>
        <v>#N/A</v>
      </c>
      <c r="Q957" s="13" t="e">
        <f>VLOOKUP(I957,'[1]Nhân viên'!$E$20:$F$41,2,0)</f>
        <v>#N/A</v>
      </c>
    </row>
    <row r="958" spans="1:17" x14ac:dyDescent="0.2">
      <c r="A958" s="11">
        <v>935</v>
      </c>
      <c r="D958" s="13" t="e">
        <f>VLOOKUP(C958,'Nhân viên'!$B$5:$C$48,2,0)</f>
        <v>#N/A</v>
      </c>
      <c r="G958" s="13" t="e">
        <f>VLOOKUP(E958,'Khách hàng'!$B$4:$F$1048576,2,0)</f>
        <v>#N/A</v>
      </c>
      <c r="H958" s="13" t="str">
        <f>VLOOKUP(E958,'[1]Khách hàng'!$A$4:$F$2144,3,0)</f>
        <v>Số 1 đường số 17A, Khu phố 11, Phường Bình Trị Đông B, Quận Bình Tân, TP.HCM.</v>
      </c>
      <c r="I958" s="13" t="e">
        <f>VLOOKUP(E958,'Khách hàng'!$B$4:$F$1048576,5,0)</f>
        <v>#N/A</v>
      </c>
      <c r="L958" s="13" t="e">
        <f>VLOOKUP(J958,'Hàng hóa'!$C$5:$D$50,2,0)</f>
        <v>#N/A</v>
      </c>
      <c r="M958" s="17" t="e">
        <f>VLOOKUP(J958,'Hàng hóa'!$C$5:$H$22,6,0)</f>
        <v>#N/A</v>
      </c>
      <c r="N958" s="17" t="e">
        <f t="shared" si="32"/>
        <v>#N/A</v>
      </c>
      <c r="O958" s="22"/>
      <c r="P958" s="17" t="e">
        <f t="shared" si="33"/>
        <v>#N/A</v>
      </c>
      <c r="Q958" s="13" t="e">
        <f>VLOOKUP(I958,'[1]Nhân viên'!$E$20:$F$41,2,0)</f>
        <v>#N/A</v>
      </c>
    </row>
    <row r="959" spans="1:17" x14ac:dyDescent="0.2">
      <c r="A959" s="11">
        <v>936</v>
      </c>
      <c r="D959" s="13" t="e">
        <f>VLOOKUP(C959,'Nhân viên'!$B$5:$C$48,2,0)</f>
        <v>#N/A</v>
      </c>
      <c r="G959" s="13" t="e">
        <f>VLOOKUP(E959,'Khách hàng'!$B$4:$F$1048576,2,0)</f>
        <v>#N/A</v>
      </c>
      <c r="H959" s="13" t="str">
        <f>VLOOKUP(E959,'[1]Khách hàng'!$A$4:$F$2144,3,0)</f>
        <v>Số 1 đường số 17A, Khu phố 11, Phường Bình Trị Đông B, Quận Bình Tân, TP.HCM.</v>
      </c>
      <c r="I959" s="13" t="e">
        <f>VLOOKUP(E959,'Khách hàng'!$B$4:$F$1048576,5,0)</f>
        <v>#N/A</v>
      </c>
      <c r="L959" s="13" t="e">
        <f>VLOOKUP(J959,'Hàng hóa'!$C$5:$D$50,2,0)</f>
        <v>#N/A</v>
      </c>
      <c r="M959" s="17" t="e">
        <f>VLOOKUP(J959,'Hàng hóa'!$C$5:$H$22,6,0)</f>
        <v>#N/A</v>
      </c>
      <c r="N959" s="17" t="e">
        <f t="shared" si="32"/>
        <v>#N/A</v>
      </c>
      <c r="O959" s="22"/>
      <c r="P959" s="17" t="e">
        <f t="shared" si="33"/>
        <v>#N/A</v>
      </c>
      <c r="Q959" s="13" t="e">
        <f>VLOOKUP(I959,'[1]Nhân viên'!$E$20:$F$41,2,0)</f>
        <v>#N/A</v>
      </c>
    </row>
    <row r="960" spans="1:17" x14ac:dyDescent="0.2">
      <c r="A960" s="11">
        <v>937</v>
      </c>
      <c r="D960" s="13" t="e">
        <f>VLOOKUP(C960,'Nhân viên'!$B$5:$C$48,2,0)</f>
        <v>#N/A</v>
      </c>
      <c r="G960" s="13" t="e">
        <f>VLOOKUP(E960,'Khách hàng'!$B$4:$F$1048576,2,0)</f>
        <v>#N/A</v>
      </c>
      <c r="H960" s="13" t="str">
        <f>VLOOKUP(E960,'[1]Khách hàng'!$A$4:$F$2144,3,0)</f>
        <v>Số 1 đường số 17A, Khu phố 11, Phường Bình Trị Đông B, Quận Bình Tân, TP.HCM.</v>
      </c>
      <c r="I960" s="13" t="e">
        <f>VLOOKUP(E960,'Khách hàng'!$B$4:$F$1048576,5,0)</f>
        <v>#N/A</v>
      </c>
      <c r="L960" s="13" t="e">
        <f>VLOOKUP(J960,'Hàng hóa'!$C$5:$D$50,2,0)</f>
        <v>#N/A</v>
      </c>
      <c r="M960" s="17" t="e">
        <f>VLOOKUP(J960,'Hàng hóa'!$C$5:$H$22,6,0)</f>
        <v>#N/A</v>
      </c>
      <c r="N960" s="17" t="e">
        <f t="shared" si="32"/>
        <v>#N/A</v>
      </c>
      <c r="O960" s="22"/>
      <c r="P960" s="17" t="e">
        <f t="shared" si="33"/>
        <v>#N/A</v>
      </c>
      <c r="Q960" s="13" t="e">
        <f>VLOOKUP(I960,'[1]Nhân viên'!$E$20:$F$41,2,0)</f>
        <v>#N/A</v>
      </c>
    </row>
    <row r="961" spans="1:17" x14ac:dyDescent="0.2">
      <c r="A961" s="11">
        <v>938</v>
      </c>
      <c r="D961" s="13" t="e">
        <f>VLOOKUP(C961,'Nhân viên'!$B$5:$C$48,2,0)</f>
        <v>#N/A</v>
      </c>
      <c r="G961" s="13" t="e">
        <f>VLOOKUP(E961,'Khách hàng'!$B$4:$F$1048576,2,0)</f>
        <v>#N/A</v>
      </c>
      <c r="H961" s="13" t="str">
        <f>VLOOKUP(E961,'[1]Khách hàng'!$A$4:$F$2144,3,0)</f>
        <v>Số 1 đường số 17A, Khu phố 11, Phường Bình Trị Đông B, Quận Bình Tân, TP.HCM.</v>
      </c>
      <c r="I961" s="13" t="e">
        <f>VLOOKUP(E961,'Khách hàng'!$B$4:$F$1048576,5,0)</f>
        <v>#N/A</v>
      </c>
      <c r="L961" s="13" t="e">
        <f>VLOOKUP(J961,'Hàng hóa'!$C$5:$D$50,2,0)</f>
        <v>#N/A</v>
      </c>
      <c r="M961" s="17" t="e">
        <f>VLOOKUP(J961,'Hàng hóa'!$C$5:$H$22,6,0)</f>
        <v>#N/A</v>
      </c>
      <c r="N961" s="17" t="e">
        <f t="shared" si="32"/>
        <v>#N/A</v>
      </c>
      <c r="O961" s="22"/>
      <c r="P961" s="17" t="e">
        <f t="shared" si="33"/>
        <v>#N/A</v>
      </c>
      <c r="Q961" s="13" t="e">
        <f>VLOOKUP(I961,'[1]Nhân viên'!$E$20:$F$41,2,0)</f>
        <v>#N/A</v>
      </c>
    </row>
    <row r="962" spans="1:17" x14ac:dyDescent="0.2">
      <c r="A962" s="11">
        <v>939</v>
      </c>
      <c r="D962" s="13" t="e">
        <f>VLOOKUP(C962,'Nhân viên'!$B$5:$C$48,2,0)</f>
        <v>#N/A</v>
      </c>
      <c r="G962" s="13" t="e">
        <f>VLOOKUP(E962,'Khách hàng'!$B$4:$F$1048576,2,0)</f>
        <v>#N/A</v>
      </c>
      <c r="H962" s="13" t="str">
        <f>VLOOKUP(E962,'[1]Khách hàng'!$A$4:$F$2144,3,0)</f>
        <v>Số 1 đường số 17A, Khu phố 11, Phường Bình Trị Đông B, Quận Bình Tân, TP.HCM.</v>
      </c>
      <c r="I962" s="13" t="e">
        <f>VLOOKUP(E962,'Khách hàng'!$B$4:$F$1048576,5,0)</f>
        <v>#N/A</v>
      </c>
      <c r="L962" s="13" t="e">
        <f>VLOOKUP(J962,'Hàng hóa'!$C$5:$D$50,2,0)</f>
        <v>#N/A</v>
      </c>
      <c r="M962" s="17" t="e">
        <f>VLOOKUP(J962,'Hàng hóa'!$C$5:$H$22,6,0)</f>
        <v>#N/A</v>
      </c>
      <c r="N962" s="17" t="e">
        <f t="shared" si="32"/>
        <v>#N/A</v>
      </c>
      <c r="O962" s="22"/>
      <c r="P962" s="17" t="e">
        <f t="shared" si="33"/>
        <v>#N/A</v>
      </c>
      <c r="Q962" s="13" t="e">
        <f>VLOOKUP(I962,'[1]Nhân viên'!$E$20:$F$41,2,0)</f>
        <v>#N/A</v>
      </c>
    </row>
    <row r="963" spans="1:17" x14ac:dyDescent="0.2">
      <c r="A963" s="11">
        <v>940</v>
      </c>
      <c r="D963" s="13" t="e">
        <f>VLOOKUP(C963,'Nhân viên'!$B$5:$C$48,2,0)</f>
        <v>#N/A</v>
      </c>
      <c r="G963" s="13" t="e">
        <f>VLOOKUP(E963,'Khách hàng'!$B$4:$F$1048576,2,0)</f>
        <v>#N/A</v>
      </c>
      <c r="H963" s="13" t="str">
        <f>VLOOKUP(E963,'[1]Khách hàng'!$A$4:$F$2144,3,0)</f>
        <v>Số 1 đường số 17A, Khu phố 11, Phường Bình Trị Đông B, Quận Bình Tân, TP.HCM.</v>
      </c>
      <c r="I963" s="13" t="e">
        <f>VLOOKUP(E963,'Khách hàng'!$B$4:$F$1048576,5,0)</f>
        <v>#N/A</v>
      </c>
      <c r="L963" s="13" t="e">
        <f>VLOOKUP(J963,'Hàng hóa'!$C$5:$D$50,2,0)</f>
        <v>#N/A</v>
      </c>
      <c r="M963" s="17" t="e">
        <f>VLOOKUP(J963,'Hàng hóa'!$C$5:$H$22,6,0)</f>
        <v>#N/A</v>
      </c>
      <c r="N963" s="17" t="e">
        <f t="shared" si="32"/>
        <v>#N/A</v>
      </c>
      <c r="O963" s="22"/>
      <c r="P963" s="17" t="e">
        <f t="shared" si="33"/>
        <v>#N/A</v>
      </c>
      <c r="Q963" s="13" t="e">
        <f>VLOOKUP(I963,'[1]Nhân viên'!$E$20:$F$41,2,0)</f>
        <v>#N/A</v>
      </c>
    </row>
    <row r="964" spans="1:17" x14ac:dyDescent="0.2">
      <c r="A964" s="11">
        <v>941</v>
      </c>
      <c r="D964" s="13" t="e">
        <f>VLOOKUP(C964,'Nhân viên'!$B$5:$C$48,2,0)</f>
        <v>#N/A</v>
      </c>
      <c r="G964" s="13" t="e">
        <f>VLOOKUP(E964,'Khách hàng'!$B$4:$F$1048576,2,0)</f>
        <v>#N/A</v>
      </c>
      <c r="H964" s="13" t="str">
        <f>VLOOKUP(E964,'[1]Khách hàng'!$A$4:$F$2144,3,0)</f>
        <v>Số 1 đường số 17A, Khu phố 11, Phường Bình Trị Đông B, Quận Bình Tân, TP.HCM.</v>
      </c>
      <c r="I964" s="13" t="e">
        <f>VLOOKUP(E964,'Khách hàng'!$B$4:$F$1048576,5,0)</f>
        <v>#N/A</v>
      </c>
      <c r="L964" s="13" t="e">
        <f>VLOOKUP(J964,'Hàng hóa'!$C$5:$D$50,2,0)</f>
        <v>#N/A</v>
      </c>
      <c r="M964" s="17" t="e">
        <f>VLOOKUP(J964,'Hàng hóa'!$C$5:$H$22,6,0)</f>
        <v>#N/A</v>
      </c>
      <c r="N964" s="17" t="e">
        <f t="shared" si="32"/>
        <v>#N/A</v>
      </c>
      <c r="O964" s="22"/>
      <c r="P964" s="17" t="e">
        <f t="shared" si="33"/>
        <v>#N/A</v>
      </c>
      <c r="Q964" s="13" t="e">
        <f>VLOOKUP(I964,'[1]Nhân viên'!$E$20:$F$41,2,0)</f>
        <v>#N/A</v>
      </c>
    </row>
    <row r="965" spans="1:17" x14ac:dyDescent="0.2">
      <c r="A965" s="11">
        <v>942</v>
      </c>
      <c r="D965" s="13" t="e">
        <f>VLOOKUP(C965,'Nhân viên'!$B$5:$C$48,2,0)</f>
        <v>#N/A</v>
      </c>
      <c r="G965" s="13" t="e">
        <f>VLOOKUP(E965,'Khách hàng'!$B$4:$F$1048576,2,0)</f>
        <v>#N/A</v>
      </c>
      <c r="H965" s="13" t="str">
        <f>VLOOKUP(E965,'[1]Khách hàng'!$A$4:$F$2144,3,0)</f>
        <v>Số 1 đường số 17A, Khu phố 11, Phường Bình Trị Đông B, Quận Bình Tân, TP.HCM.</v>
      </c>
      <c r="I965" s="13" t="e">
        <f>VLOOKUP(E965,'Khách hàng'!$B$4:$F$1048576,5,0)</f>
        <v>#N/A</v>
      </c>
      <c r="L965" s="13" t="e">
        <f>VLOOKUP(J965,'Hàng hóa'!$C$5:$D$50,2,0)</f>
        <v>#N/A</v>
      </c>
      <c r="M965" s="17" t="e">
        <f>VLOOKUP(J965,'Hàng hóa'!$C$5:$H$22,6,0)</f>
        <v>#N/A</v>
      </c>
      <c r="N965" s="17" t="e">
        <f t="shared" si="32"/>
        <v>#N/A</v>
      </c>
      <c r="O965" s="22"/>
      <c r="P965" s="17" t="e">
        <f t="shared" si="33"/>
        <v>#N/A</v>
      </c>
      <c r="Q965" s="13" t="e">
        <f>VLOOKUP(I965,'[1]Nhân viên'!$E$20:$F$41,2,0)</f>
        <v>#N/A</v>
      </c>
    </row>
    <row r="966" spans="1:17" x14ac:dyDescent="0.2">
      <c r="A966" s="11">
        <v>943</v>
      </c>
      <c r="D966" s="13" t="e">
        <f>VLOOKUP(C966,'Nhân viên'!$B$5:$C$48,2,0)</f>
        <v>#N/A</v>
      </c>
      <c r="G966" s="13" t="e">
        <f>VLOOKUP(E966,'Khách hàng'!$B$4:$F$1048576,2,0)</f>
        <v>#N/A</v>
      </c>
      <c r="H966" s="13" t="str">
        <f>VLOOKUP(E966,'[1]Khách hàng'!$A$4:$F$2144,3,0)</f>
        <v>Số 1 đường số 17A, Khu phố 11, Phường Bình Trị Đông B, Quận Bình Tân, TP.HCM.</v>
      </c>
      <c r="I966" s="13" t="e">
        <f>VLOOKUP(E966,'Khách hàng'!$B$4:$F$1048576,5,0)</f>
        <v>#N/A</v>
      </c>
      <c r="L966" s="13" t="e">
        <f>VLOOKUP(J966,'Hàng hóa'!$C$5:$D$50,2,0)</f>
        <v>#N/A</v>
      </c>
      <c r="M966" s="17" t="e">
        <f>VLOOKUP(J966,'Hàng hóa'!$C$5:$H$22,6,0)</f>
        <v>#N/A</v>
      </c>
      <c r="N966" s="17" t="e">
        <f t="shared" si="32"/>
        <v>#N/A</v>
      </c>
      <c r="O966" s="22"/>
      <c r="P966" s="17" t="e">
        <f t="shared" si="33"/>
        <v>#N/A</v>
      </c>
      <c r="Q966" s="13" t="e">
        <f>VLOOKUP(I966,'[1]Nhân viên'!$E$20:$F$41,2,0)</f>
        <v>#N/A</v>
      </c>
    </row>
    <row r="967" spans="1:17" x14ac:dyDescent="0.2">
      <c r="A967" s="11">
        <v>944</v>
      </c>
      <c r="D967" s="13" t="e">
        <f>VLOOKUP(C967,'Nhân viên'!$B$5:$C$48,2,0)</f>
        <v>#N/A</v>
      </c>
      <c r="G967" s="13" t="e">
        <f>VLOOKUP(E967,'Khách hàng'!$B$4:$F$1048576,2,0)</f>
        <v>#N/A</v>
      </c>
      <c r="H967" s="13" t="str">
        <f>VLOOKUP(E967,'[1]Khách hàng'!$A$4:$F$2144,3,0)</f>
        <v>Số 1 đường số 17A, Khu phố 11, Phường Bình Trị Đông B, Quận Bình Tân, TP.HCM.</v>
      </c>
      <c r="I967" s="13" t="e">
        <f>VLOOKUP(E967,'Khách hàng'!$B$4:$F$1048576,5,0)</f>
        <v>#N/A</v>
      </c>
      <c r="L967" s="13" t="e">
        <f>VLOOKUP(J967,'Hàng hóa'!$C$5:$D$50,2,0)</f>
        <v>#N/A</v>
      </c>
      <c r="M967" s="17" t="e">
        <f>VLOOKUP(J967,'Hàng hóa'!$C$5:$H$22,6,0)</f>
        <v>#N/A</v>
      </c>
      <c r="N967" s="17" t="e">
        <f t="shared" si="32"/>
        <v>#N/A</v>
      </c>
      <c r="O967" s="22"/>
      <c r="P967" s="17" t="e">
        <f t="shared" si="33"/>
        <v>#N/A</v>
      </c>
      <c r="Q967" s="13" t="e">
        <f>VLOOKUP(I967,'[1]Nhân viên'!$E$20:$F$41,2,0)</f>
        <v>#N/A</v>
      </c>
    </row>
    <row r="968" spans="1:17" x14ac:dyDescent="0.2">
      <c r="A968" s="11">
        <v>945</v>
      </c>
      <c r="D968" s="13" t="e">
        <f>VLOOKUP(C968,'Nhân viên'!$B$5:$C$48,2,0)</f>
        <v>#N/A</v>
      </c>
      <c r="G968" s="13" t="e">
        <f>VLOOKUP(E968,'Khách hàng'!$B$4:$F$1048576,2,0)</f>
        <v>#N/A</v>
      </c>
      <c r="H968" s="13" t="str">
        <f>VLOOKUP(E968,'[1]Khách hàng'!$A$4:$F$2144,3,0)</f>
        <v>Số 1 đường số 17A, Khu phố 11, Phường Bình Trị Đông B, Quận Bình Tân, TP.HCM.</v>
      </c>
      <c r="I968" s="13" t="e">
        <f>VLOOKUP(E968,'Khách hàng'!$B$4:$F$1048576,5,0)</f>
        <v>#N/A</v>
      </c>
      <c r="L968" s="13" t="e">
        <f>VLOOKUP(J968,'Hàng hóa'!$C$5:$D$50,2,0)</f>
        <v>#N/A</v>
      </c>
      <c r="M968" s="17" t="e">
        <f>VLOOKUP(J968,'Hàng hóa'!$C$5:$H$22,6,0)</f>
        <v>#N/A</v>
      </c>
      <c r="N968" s="17" t="e">
        <f t="shared" si="32"/>
        <v>#N/A</v>
      </c>
      <c r="O968" s="22"/>
      <c r="P968" s="17" t="e">
        <f t="shared" si="33"/>
        <v>#N/A</v>
      </c>
      <c r="Q968" s="13" t="e">
        <f>VLOOKUP(I968,'[1]Nhân viên'!$E$20:$F$41,2,0)</f>
        <v>#N/A</v>
      </c>
    </row>
    <row r="969" spans="1:17" x14ac:dyDescent="0.2">
      <c r="A969" s="11">
        <v>946</v>
      </c>
      <c r="D969" s="13" t="e">
        <f>VLOOKUP(C969,'Nhân viên'!$B$5:$C$48,2,0)</f>
        <v>#N/A</v>
      </c>
      <c r="G969" s="13" t="e">
        <f>VLOOKUP(E969,'Khách hàng'!$B$4:$F$1048576,2,0)</f>
        <v>#N/A</v>
      </c>
      <c r="H969" s="13" t="str">
        <f>VLOOKUP(E969,'[1]Khách hàng'!$A$4:$F$2144,3,0)</f>
        <v>Số 1 đường số 17A, Khu phố 11, Phường Bình Trị Đông B, Quận Bình Tân, TP.HCM.</v>
      </c>
      <c r="I969" s="13" t="e">
        <f>VLOOKUP(E969,'Khách hàng'!$B$4:$F$1048576,5,0)</f>
        <v>#N/A</v>
      </c>
      <c r="L969" s="13" t="e">
        <f>VLOOKUP(J969,'Hàng hóa'!$C$5:$D$50,2,0)</f>
        <v>#N/A</v>
      </c>
      <c r="M969" s="17" t="e">
        <f>VLOOKUP(J969,'Hàng hóa'!$C$5:$H$22,6,0)</f>
        <v>#N/A</v>
      </c>
      <c r="N969" s="17" t="e">
        <f t="shared" si="32"/>
        <v>#N/A</v>
      </c>
      <c r="O969" s="22"/>
      <c r="P969" s="17" t="e">
        <f t="shared" si="33"/>
        <v>#N/A</v>
      </c>
      <c r="Q969" s="13" t="e">
        <f>VLOOKUP(I969,'[1]Nhân viên'!$E$20:$F$41,2,0)</f>
        <v>#N/A</v>
      </c>
    </row>
    <row r="970" spans="1:17" x14ac:dyDescent="0.2">
      <c r="A970" s="11">
        <v>947</v>
      </c>
      <c r="D970" s="13" t="e">
        <f>VLOOKUP(C970,'Nhân viên'!$B$5:$C$48,2,0)</f>
        <v>#N/A</v>
      </c>
      <c r="G970" s="13" t="e">
        <f>VLOOKUP(E970,'Khách hàng'!$B$4:$F$1048576,2,0)</f>
        <v>#N/A</v>
      </c>
      <c r="H970" s="13" t="str">
        <f>VLOOKUP(E970,'[1]Khách hàng'!$A$4:$F$2144,3,0)</f>
        <v>Số 1 đường số 17A, Khu phố 11, Phường Bình Trị Đông B, Quận Bình Tân, TP.HCM.</v>
      </c>
      <c r="I970" s="13" t="e">
        <f>VLOOKUP(E970,'Khách hàng'!$B$4:$F$1048576,5,0)</f>
        <v>#N/A</v>
      </c>
      <c r="L970" s="13" t="e">
        <f>VLOOKUP(J970,'Hàng hóa'!$C$5:$D$50,2,0)</f>
        <v>#N/A</v>
      </c>
      <c r="M970" s="17" t="e">
        <f>VLOOKUP(J970,'Hàng hóa'!$C$5:$H$22,6,0)</f>
        <v>#N/A</v>
      </c>
      <c r="N970" s="17" t="e">
        <f t="shared" si="32"/>
        <v>#N/A</v>
      </c>
      <c r="O970" s="22"/>
      <c r="P970" s="17" t="e">
        <f t="shared" si="33"/>
        <v>#N/A</v>
      </c>
      <c r="Q970" s="13" t="e">
        <f>VLOOKUP(I970,'[1]Nhân viên'!$E$20:$F$41,2,0)</f>
        <v>#N/A</v>
      </c>
    </row>
    <row r="971" spans="1:17" x14ac:dyDescent="0.2">
      <c r="A971" s="11">
        <v>948</v>
      </c>
      <c r="D971" s="13" t="e">
        <f>VLOOKUP(C971,'Nhân viên'!$B$5:$C$48,2,0)</f>
        <v>#N/A</v>
      </c>
      <c r="G971" s="13" t="e">
        <f>VLOOKUP(E971,'Khách hàng'!$B$4:$F$1048576,2,0)</f>
        <v>#N/A</v>
      </c>
      <c r="H971" s="13" t="str">
        <f>VLOOKUP(E971,'[1]Khách hàng'!$A$4:$F$2144,3,0)</f>
        <v>Số 1 đường số 17A, Khu phố 11, Phường Bình Trị Đông B, Quận Bình Tân, TP.HCM.</v>
      </c>
      <c r="I971" s="13" t="e">
        <f>VLOOKUP(E971,'Khách hàng'!$B$4:$F$1048576,5,0)</f>
        <v>#N/A</v>
      </c>
      <c r="L971" s="13" t="e">
        <f>VLOOKUP(J971,'Hàng hóa'!$C$5:$D$50,2,0)</f>
        <v>#N/A</v>
      </c>
      <c r="M971" s="17" t="e">
        <f>VLOOKUP(J971,'Hàng hóa'!$C$5:$H$22,6,0)</f>
        <v>#N/A</v>
      </c>
      <c r="N971" s="17" t="e">
        <f t="shared" si="32"/>
        <v>#N/A</v>
      </c>
      <c r="O971" s="22"/>
      <c r="P971" s="17" t="e">
        <f t="shared" si="33"/>
        <v>#N/A</v>
      </c>
      <c r="Q971" s="13" t="e">
        <f>VLOOKUP(I971,'[1]Nhân viên'!$E$20:$F$41,2,0)</f>
        <v>#N/A</v>
      </c>
    </row>
    <row r="972" spans="1:17" x14ac:dyDescent="0.2">
      <c r="A972" s="11">
        <v>949</v>
      </c>
      <c r="D972" s="13" t="e">
        <f>VLOOKUP(C972,'Nhân viên'!$B$5:$C$48,2,0)</f>
        <v>#N/A</v>
      </c>
      <c r="G972" s="13" t="e">
        <f>VLOOKUP(E972,'Khách hàng'!$B$4:$F$1048576,2,0)</f>
        <v>#N/A</v>
      </c>
      <c r="H972" s="13" t="str">
        <f>VLOOKUP(E972,'[1]Khách hàng'!$A$4:$F$2144,3,0)</f>
        <v>Số 1 đường số 17A, Khu phố 11, Phường Bình Trị Đông B, Quận Bình Tân, TP.HCM.</v>
      </c>
      <c r="I972" s="13" t="e">
        <f>VLOOKUP(E972,'Khách hàng'!$B$4:$F$1048576,5,0)</f>
        <v>#N/A</v>
      </c>
      <c r="L972" s="13" t="e">
        <f>VLOOKUP(J972,'Hàng hóa'!$C$5:$D$50,2,0)</f>
        <v>#N/A</v>
      </c>
      <c r="M972" s="17" t="e">
        <f>VLOOKUP(J972,'Hàng hóa'!$C$5:$H$22,6,0)</f>
        <v>#N/A</v>
      </c>
      <c r="N972" s="17" t="e">
        <f t="shared" si="32"/>
        <v>#N/A</v>
      </c>
      <c r="O972" s="22"/>
      <c r="P972" s="17" t="e">
        <f t="shared" si="33"/>
        <v>#N/A</v>
      </c>
      <c r="Q972" s="13" t="e">
        <f>VLOOKUP(I972,'[1]Nhân viên'!$E$20:$F$41,2,0)</f>
        <v>#N/A</v>
      </c>
    </row>
    <row r="973" spans="1:17" x14ac:dyDescent="0.2">
      <c r="A973" s="11">
        <v>950</v>
      </c>
      <c r="D973" s="13" t="e">
        <f>VLOOKUP(C973,'Nhân viên'!$B$5:$C$48,2,0)</f>
        <v>#N/A</v>
      </c>
      <c r="G973" s="13" t="e">
        <f>VLOOKUP(E973,'Khách hàng'!$B$4:$F$1048576,2,0)</f>
        <v>#N/A</v>
      </c>
      <c r="H973" s="13" t="str">
        <f>VLOOKUP(E973,'[1]Khách hàng'!$A$4:$F$2144,3,0)</f>
        <v>Số 1 đường số 17A, Khu phố 11, Phường Bình Trị Đông B, Quận Bình Tân, TP.HCM.</v>
      </c>
      <c r="I973" s="13" t="e">
        <f>VLOOKUP(E973,'Khách hàng'!$B$4:$F$1048576,5,0)</f>
        <v>#N/A</v>
      </c>
      <c r="L973" s="13" t="e">
        <f>VLOOKUP(J973,'Hàng hóa'!$C$5:$D$50,2,0)</f>
        <v>#N/A</v>
      </c>
      <c r="M973" s="17" t="e">
        <f>VLOOKUP(J973,'Hàng hóa'!$C$5:$H$22,6,0)</f>
        <v>#N/A</v>
      </c>
      <c r="N973" s="17" t="e">
        <f t="shared" si="32"/>
        <v>#N/A</v>
      </c>
      <c r="O973" s="22"/>
      <c r="P973" s="17" t="e">
        <f t="shared" si="33"/>
        <v>#N/A</v>
      </c>
      <c r="Q973" s="13" t="e">
        <f>VLOOKUP(I973,'[1]Nhân viên'!$E$20:$F$41,2,0)</f>
        <v>#N/A</v>
      </c>
    </row>
    <row r="974" spans="1:17" x14ac:dyDescent="0.2">
      <c r="A974" s="11">
        <v>951</v>
      </c>
      <c r="D974" s="13" t="e">
        <f>VLOOKUP(C974,'Nhân viên'!$B$5:$C$48,2,0)</f>
        <v>#N/A</v>
      </c>
      <c r="G974" s="13" t="e">
        <f>VLOOKUP(E974,'Khách hàng'!$B$4:$F$1048576,2,0)</f>
        <v>#N/A</v>
      </c>
      <c r="H974" s="13" t="str">
        <f>VLOOKUP(E974,'[1]Khách hàng'!$A$4:$F$2144,3,0)</f>
        <v>Số 1 đường số 17A, Khu phố 11, Phường Bình Trị Đông B, Quận Bình Tân, TP.HCM.</v>
      </c>
      <c r="I974" s="13" t="e">
        <f>VLOOKUP(E974,'Khách hàng'!$B$4:$F$1048576,5,0)</f>
        <v>#N/A</v>
      </c>
      <c r="L974" s="13" t="e">
        <f>VLOOKUP(J974,'Hàng hóa'!$C$5:$D$50,2,0)</f>
        <v>#N/A</v>
      </c>
      <c r="M974" s="17" t="e">
        <f>VLOOKUP(J974,'Hàng hóa'!$C$5:$H$22,6,0)</f>
        <v>#N/A</v>
      </c>
      <c r="N974" s="17" t="e">
        <f t="shared" si="32"/>
        <v>#N/A</v>
      </c>
      <c r="O974" s="22"/>
      <c r="P974" s="17" t="e">
        <f t="shared" si="33"/>
        <v>#N/A</v>
      </c>
      <c r="Q974" s="13" t="e">
        <f>VLOOKUP(I974,'[1]Nhân viên'!$E$20:$F$41,2,0)</f>
        <v>#N/A</v>
      </c>
    </row>
    <row r="975" spans="1:17" x14ac:dyDescent="0.2">
      <c r="A975" s="11">
        <v>952</v>
      </c>
      <c r="D975" s="13" t="e">
        <f>VLOOKUP(C975,'Nhân viên'!$B$5:$C$48,2,0)</f>
        <v>#N/A</v>
      </c>
      <c r="G975" s="13" t="e">
        <f>VLOOKUP(E975,'Khách hàng'!$B$4:$F$1048576,2,0)</f>
        <v>#N/A</v>
      </c>
      <c r="H975" s="13" t="str">
        <f>VLOOKUP(E975,'[1]Khách hàng'!$A$4:$F$2144,3,0)</f>
        <v>Số 1 đường số 17A, Khu phố 11, Phường Bình Trị Đông B, Quận Bình Tân, TP.HCM.</v>
      </c>
      <c r="I975" s="13" t="e">
        <f>VLOOKUP(E975,'Khách hàng'!$B$4:$F$1048576,5,0)</f>
        <v>#N/A</v>
      </c>
      <c r="L975" s="13" t="e">
        <f>VLOOKUP(J975,'Hàng hóa'!$C$5:$D$50,2,0)</f>
        <v>#N/A</v>
      </c>
      <c r="M975" s="17" t="e">
        <f>VLOOKUP(J975,'Hàng hóa'!$C$5:$H$22,6,0)</f>
        <v>#N/A</v>
      </c>
      <c r="N975" s="17" t="e">
        <f t="shared" si="32"/>
        <v>#N/A</v>
      </c>
      <c r="O975" s="22"/>
      <c r="P975" s="17" t="e">
        <f t="shared" si="33"/>
        <v>#N/A</v>
      </c>
      <c r="Q975" s="13" t="e">
        <f>VLOOKUP(I975,'[1]Nhân viên'!$E$20:$F$41,2,0)</f>
        <v>#N/A</v>
      </c>
    </row>
    <row r="976" spans="1:17" x14ac:dyDescent="0.2">
      <c r="A976" s="11">
        <v>953</v>
      </c>
      <c r="D976" s="13" t="e">
        <f>VLOOKUP(C976,'Nhân viên'!$B$5:$C$48,2,0)</f>
        <v>#N/A</v>
      </c>
      <c r="G976" s="13" t="e">
        <f>VLOOKUP(E976,'Khách hàng'!$B$4:$F$1048576,2,0)</f>
        <v>#N/A</v>
      </c>
      <c r="H976" s="13" t="str">
        <f>VLOOKUP(E976,'[1]Khách hàng'!$A$4:$F$2144,3,0)</f>
        <v>Số 1 đường số 17A, Khu phố 11, Phường Bình Trị Đông B, Quận Bình Tân, TP.HCM.</v>
      </c>
      <c r="I976" s="13" t="e">
        <f>VLOOKUP(E976,'Khách hàng'!$B$4:$F$1048576,5,0)</f>
        <v>#N/A</v>
      </c>
      <c r="L976" s="13" t="e">
        <f>VLOOKUP(J976,'Hàng hóa'!$C$5:$D$50,2,0)</f>
        <v>#N/A</v>
      </c>
      <c r="M976" s="17" t="e">
        <f>VLOOKUP(J976,'Hàng hóa'!$C$5:$H$22,6,0)</f>
        <v>#N/A</v>
      </c>
      <c r="N976" s="17" t="e">
        <f t="shared" si="32"/>
        <v>#N/A</v>
      </c>
      <c r="O976" s="22"/>
      <c r="P976" s="17" t="e">
        <f t="shared" si="33"/>
        <v>#N/A</v>
      </c>
      <c r="Q976" s="13" t="e">
        <f>VLOOKUP(I976,'[1]Nhân viên'!$E$20:$F$41,2,0)</f>
        <v>#N/A</v>
      </c>
    </row>
    <row r="977" spans="1:17" x14ac:dyDescent="0.2">
      <c r="A977" s="11">
        <v>954</v>
      </c>
      <c r="D977" s="13" t="e">
        <f>VLOOKUP(C977,'Nhân viên'!$B$5:$C$48,2,0)</f>
        <v>#N/A</v>
      </c>
      <c r="G977" s="13" t="e">
        <f>VLOOKUP(E977,'Khách hàng'!$B$4:$F$1048576,2,0)</f>
        <v>#N/A</v>
      </c>
      <c r="H977" s="13" t="str">
        <f>VLOOKUP(E977,'[1]Khách hàng'!$A$4:$F$2144,3,0)</f>
        <v>Số 1 đường số 17A, Khu phố 11, Phường Bình Trị Đông B, Quận Bình Tân, TP.HCM.</v>
      </c>
      <c r="I977" s="13" t="e">
        <f>VLOOKUP(E977,'Khách hàng'!$B$4:$F$1048576,5,0)</f>
        <v>#N/A</v>
      </c>
      <c r="L977" s="13" t="e">
        <f>VLOOKUP(J977,'Hàng hóa'!$C$5:$D$50,2,0)</f>
        <v>#N/A</v>
      </c>
      <c r="M977" s="17" t="e">
        <f>VLOOKUP(J977,'Hàng hóa'!$C$5:$H$22,6,0)</f>
        <v>#N/A</v>
      </c>
      <c r="N977" s="17" t="e">
        <f t="shared" si="32"/>
        <v>#N/A</v>
      </c>
      <c r="O977" s="22"/>
      <c r="P977" s="17" t="e">
        <f t="shared" si="33"/>
        <v>#N/A</v>
      </c>
      <c r="Q977" s="13" t="e">
        <f>VLOOKUP(I977,'[1]Nhân viên'!$E$20:$F$41,2,0)</f>
        <v>#N/A</v>
      </c>
    </row>
    <row r="978" spans="1:17" x14ac:dyDescent="0.2">
      <c r="A978" s="11">
        <v>955</v>
      </c>
      <c r="D978" s="13" t="e">
        <f>VLOOKUP(C978,'Nhân viên'!$B$5:$C$48,2,0)</f>
        <v>#N/A</v>
      </c>
      <c r="G978" s="13" t="e">
        <f>VLOOKUP(E978,'Khách hàng'!$B$4:$F$1048576,2,0)</f>
        <v>#N/A</v>
      </c>
      <c r="H978" s="13" t="str">
        <f>VLOOKUP(E978,'[1]Khách hàng'!$A$4:$F$2144,3,0)</f>
        <v>Số 1 đường số 17A, Khu phố 11, Phường Bình Trị Đông B, Quận Bình Tân, TP.HCM.</v>
      </c>
      <c r="I978" s="13" t="e">
        <f>VLOOKUP(E978,'Khách hàng'!$B$4:$F$1048576,5,0)</f>
        <v>#N/A</v>
      </c>
      <c r="L978" s="13" t="e">
        <f>VLOOKUP(J978,'Hàng hóa'!$C$5:$D$50,2,0)</f>
        <v>#N/A</v>
      </c>
      <c r="M978" s="17" t="e">
        <f>VLOOKUP(J978,'Hàng hóa'!$C$5:$H$22,6,0)</f>
        <v>#N/A</v>
      </c>
      <c r="N978" s="17" t="e">
        <f t="shared" si="32"/>
        <v>#N/A</v>
      </c>
      <c r="O978" s="22"/>
      <c r="P978" s="17" t="e">
        <f t="shared" si="33"/>
        <v>#N/A</v>
      </c>
      <c r="Q978" s="13" t="e">
        <f>VLOOKUP(I978,'[1]Nhân viên'!$E$20:$F$41,2,0)</f>
        <v>#N/A</v>
      </c>
    </row>
    <row r="979" spans="1:17" x14ac:dyDescent="0.2">
      <c r="A979" s="11">
        <v>956</v>
      </c>
      <c r="D979" s="13" t="e">
        <f>VLOOKUP(C979,'Nhân viên'!$B$5:$C$48,2,0)</f>
        <v>#N/A</v>
      </c>
      <c r="G979" s="13" t="e">
        <f>VLOOKUP(E979,'Khách hàng'!$B$4:$F$1048576,2,0)</f>
        <v>#N/A</v>
      </c>
      <c r="H979" s="13" t="str">
        <f>VLOOKUP(E979,'[1]Khách hàng'!$A$4:$F$2144,3,0)</f>
        <v>Số 1 đường số 17A, Khu phố 11, Phường Bình Trị Đông B, Quận Bình Tân, TP.HCM.</v>
      </c>
      <c r="I979" s="13" t="e">
        <f>VLOOKUP(E979,'Khách hàng'!$B$4:$F$1048576,5,0)</f>
        <v>#N/A</v>
      </c>
      <c r="L979" s="13" t="e">
        <f>VLOOKUP(J979,'Hàng hóa'!$C$5:$D$50,2,0)</f>
        <v>#N/A</v>
      </c>
      <c r="M979" s="17" t="e">
        <f>VLOOKUP(J979,'Hàng hóa'!$C$5:$H$22,6,0)</f>
        <v>#N/A</v>
      </c>
      <c r="N979" s="17" t="e">
        <f t="shared" si="32"/>
        <v>#N/A</v>
      </c>
      <c r="O979" s="22"/>
      <c r="P979" s="17" t="e">
        <f t="shared" si="33"/>
        <v>#N/A</v>
      </c>
      <c r="Q979" s="13" t="e">
        <f>VLOOKUP(I979,'[1]Nhân viên'!$E$20:$F$41,2,0)</f>
        <v>#N/A</v>
      </c>
    </row>
    <row r="980" spans="1:17" x14ac:dyDescent="0.2">
      <c r="A980" s="11">
        <v>957</v>
      </c>
      <c r="D980" s="13" t="e">
        <f>VLOOKUP(C980,'Nhân viên'!$B$5:$C$48,2,0)</f>
        <v>#N/A</v>
      </c>
      <c r="G980" s="13" t="e">
        <f>VLOOKUP(E980,'Khách hàng'!$B$4:$F$1048576,2,0)</f>
        <v>#N/A</v>
      </c>
      <c r="H980" s="13" t="str">
        <f>VLOOKUP(E980,'[1]Khách hàng'!$A$4:$F$2144,3,0)</f>
        <v>Số 1 đường số 17A, Khu phố 11, Phường Bình Trị Đông B, Quận Bình Tân, TP.HCM.</v>
      </c>
      <c r="I980" s="13" t="e">
        <f>VLOOKUP(E980,'Khách hàng'!$B$4:$F$1048576,5,0)</f>
        <v>#N/A</v>
      </c>
      <c r="L980" s="13" t="e">
        <f>VLOOKUP(J980,'Hàng hóa'!$C$5:$D$50,2,0)</f>
        <v>#N/A</v>
      </c>
      <c r="M980" s="17" t="e">
        <f>VLOOKUP(J980,'Hàng hóa'!$C$5:$H$22,6,0)</f>
        <v>#N/A</v>
      </c>
      <c r="N980" s="17" t="e">
        <f t="shared" si="32"/>
        <v>#N/A</v>
      </c>
      <c r="O980" s="22"/>
      <c r="P980" s="17" t="e">
        <f t="shared" si="33"/>
        <v>#N/A</v>
      </c>
      <c r="Q980" s="13" t="e">
        <f>VLOOKUP(I980,'[1]Nhân viên'!$E$20:$F$41,2,0)</f>
        <v>#N/A</v>
      </c>
    </row>
    <row r="981" spans="1:17" x14ac:dyDescent="0.2">
      <c r="A981" s="11">
        <v>958</v>
      </c>
      <c r="D981" s="13" t="e">
        <f>VLOOKUP(C981,'Nhân viên'!$B$5:$C$48,2,0)</f>
        <v>#N/A</v>
      </c>
      <c r="G981" s="13" t="e">
        <f>VLOOKUP(E981,'Khách hàng'!$B$4:$F$1048576,2,0)</f>
        <v>#N/A</v>
      </c>
      <c r="H981" s="13" t="str">
        <f>VLOOKUP(E981,'[1]Khách hàng'!$A$4:$F$2144,3,0)</f>
        <v>Số 1 đường số 17A, Khu phố 11, Phường Bình Trị Đông B, Quận Bình Tân, TP.HCM.</v>
      </c>
      <c r="I981" s="13" t="e">
        <f>VLOOKUP(E981,'Khách hàng'!$B$4:$F$1048576,5,0)</f>
        <v>#N/A</v>
      </c>
      <c r="L981" s="13" t="e">
        <f>VLOOKUP(J981,'Hàng hóa'!$C$5:$D$50,2,0)</f>
        <v>#N/A</v>
      </c>
      <c r="M981" s="17" t="e">
        <f>VLOOKUP(J981,'Hàng hóa'!$C$5:$H$22,6,0)</f>
        <v>#N/A</v>
      </c>
      <c r="N981" s="17" t="e">
        <f t="shared" si="32"/>
        <v>#N/A</v>
      </c>
      <c r="O981" s="22"/>
      <c r="P981" s="17" t="e">
        <f t="shared" si="33"/>
        <v>#N/A</v>
      </c>
      <c r="Q981" s="13" t="e">
        <f>VLOOKUP(I981,'[1]Nhân viên'!$E$20:$F$41,2,0)</f>
        <v>#N/A</v>
      </c>
    </row>
    <row r="982" spans="1:17" x14ac:dyDescent="0.2">
      <c r="A982" s="11">
        <v>959</v>
      </c>
      <c r="D982" s="13" t="e">
        <f>VLOOKUP(C982,'Nhân viên'!$B$5:$C$48,2,0)</f>
        <v>#N/A</v>
      </c>
      <c r="G982" s="13" t="e">
        <f>VLOOKUP(E982,'Khách hàng'!$B$4:$F$1048576,2,0)</f>
        <v>#N/A</v>
      </c>
      <c r="H982" s="13" t="str">
        <f>VLOOKUP(E982,'[1]Khách hàng'!$A$4:$F$2144,3,0)</f>
        <v>Số 1 đường số 17A, Khu phố 11, Phường Bình Trị Đông B, Quận Bình Tân, TP.HCM.</v>
      </c>
      <c r="I982" s="13" t="e">
        <f>VLOOKUP(E982,'Khách hàng'!$B$4:$F$1048576,5,0)</f>
        <v>#N/A</v>
      </c>
      <c r="L982" s="13" t="e">
        <f>VLOOKUP(J982,'Hàng hóa'!$C$5:$D$50,2,0)</f>
        <v>#N/A</v>
      </c>
      <c r="M982" s="17" t="e">
        <f>VLOOKUP(J982,'Hàng hóa'!$C$5:$H$22,6,0)</f>
        <v>#N/A</v>
      </c>
      <c r="N982" s="17" t="e">
        <f t="shared" si="32"/>
        <v>#N/A</v>
      </c>
      <c r="O982" s="22"/>
      <c r="P982" s="17" t="e">
        <f t="shared" si="33"/>
        <v>#N/A</v>
      </c>
      <c r="Q982" s="13" t="e">
        <f>VLOOKUP(I982,'[1]Nhân viên'!$E$20:$F$41,2,0)</f>
        <v>#N/A</v>
      </c>
    </row>
    <row r="983" spans="1:17" x14ac:dyDescent="0.2">
      <c r="A983" s="11">
        <v>960</v>
      </c>
      <c r="D983" s="13" t="e">
        <f>VLOOKUP(C983,'Nhân viên'!$B$5:$C$48,2,0)</f>
        <v>#N/A</v>
      </c>
      <c r="G983" s="13" t="e">
        <f>VLOOKUP(E983,'Khách hàng'!$B$4:$F$1048576,2,0)</f>
        <v>#N/A</v>
      </c>
      <c r="H983" s="13" t="str">
        <f>VLOOKUP(E983,'[1]Khách hàng'!$A$4:$F$2144,3,0)</f>
        <v>Số 1 đường số 17A, Khu phố 11, Phường Bình Trị Đông B, Quận Bình Tân, TP.HCM.</v>
      </c>
      <c r="I983" s="13" t="e">
        <f>VLOOKUP(E983,'Khách hàng'!$B$4:$F$1048576,5,0)</f>
        <v>#N/A</v>
      </c>
      <c r="L983" s="13" t="e">
        <f>VLOOKUP(J983,'Hàng hóa'!$C$5:$D$50,2,0)</f>
        <v>#N/A</v>
      </c>
      <c r="M983" s="17" t="e">
        <f>VLOOKUP(J983,'Hàng hóa'!$C$5:$H$22,6,0)</f>
        <v>#N/A</v>
      </c>
      <c r="N983" s="17" t="e">
        <f t="shared" si="32"/>
        <v>#N/A</v>
      </c>
      <c r="O983" s="22"/>
      <c r="P983" s="17" t="e">
        <f t="shared" si="33"/>
        <v>#N/A</v>
      </c>
      <c r="Q983" s="13" t="e">
        <f>VLOOKUP(I983,'[1]Nhân viên'!$E$20:$F$41,2,0)</f>
        <v>#N/A</v>
      </c>
    </row>
    <row r="984" spans="1:17" x14ac:dyDescent="0.2">
      <c r="A984" s="11">
        <v>961</v>
      </c>
      <c r="D984" s="13" t="e">
        <f>VLOOKUP(C984,'Nhân viên'!$B$5:$C$48,2,0)</f>
        <v>#N/A</v>
      </c>
      <c r="G984" s="13" t="e">
        <f>VLOOKUP(E984,'Khách hàng'!$B$4:$F$1048576,2,0)</f>
        <v>#N/A</v>
      </c>
      <c r="H984" s="13" t="str">
        <f>VLOOKUP(E984,'[1]Khách hàng'!$A$4:$F$2144,3,0)</f>
        <v>Số 1 đường số 17A, Khu phố 11, Phường Bình Trị Đông B, Quận Bình Tân, TP.HCM.</v>
      </c>
      <c r="I984" s="13" t="e">
        <f>VLOOKUP(E984,'Khách hàng'!$B$4:$F$1048576,5,0)</f>
        <v>#N/A</v>
      </c>
      <c r="L984" s="13" t="e">
        <f>VLOOKUP(J984,'Hàng hóa'!$C$5:$D$50,2,0)</f>
        <v>#N/A</v>
      </c>
      <c r="M984" s="17" t="e">
        <f>VLOOKUP(J984,'Hàng hóa'!$C$5:$H$22,6,0)</f>
        <v>#N/A</v>
      </c>
      <c r="N984" s="17" t="e">
        <f t="shared" si="32"/>
        <v>#N/A</v>
      </c>
      <c r="O984" s="22"/>
      <c r="P984" s="17" t="e">
        <f t="shared" si="33"/>
        <v>#N/A</v>
      </c>
      <c r="Q984" s="13" t="e">
        <f>VLOOKUP(I984,'[1]Nhân viên'!$E$20:$F$41,2,0)</f>
        <v>#N/A</v>
      </c>
    </row>
    <row r="985" spans="1:17" x14ac:dyDescent="0.2">
      <c r="A985" s="11">
        <v>962</v>
      </c>
      <c r="D985" s="13" t="e">
        <f>VLOOKUP(C985,'Nhân viên'!$B$5:$C$48,2,0)</f>
        <v>#N/A</v>
      </c>
      <c r="G985" s="13" t="e">
        <f>VLOOKUP(E985,'Khách hàng'!$B$4:$F$1048576,2,0)</f>
        <v>#N/A</v>
      </c>
      <c r="H985" s="13" t="str">
        <f>VLOOKUP(E985,'[1]Khách hàng'!$A$4:$F$2144,3,0)</f>
        <v>Số 1 đường số 17A, Khu phố 11, Phường Bình Trị Đông B, Quận Bình Tân, TP.HCM.</v>
      </c>
      <c r="I985" s="13" t="e">
        <f>VLOOKUP(E985,'Khách hàng'!$B$4:$F$1048576,5,0)</f>
        <v>#N/A</v>
      </c>
      <c r="L985" s="13" t="e">
        <f>VLOOKUP(J985,'Hàng hóa'!$C$5:$D$50,2,0)</f>
        <v>#N/A</v>
      </c>
      <c r="M985" s="17" t="e">
        <f>VLOOKUP(J985,'Hàng hóa'!$C$5:$H$22,6,0)</f>
        <v>#N/A</v>
      </c>
      <c r="N985" s="17" t="e">
        <f t="shared" si="32"/>
        <v>#N/A</v>
      </c>
      <c r="O985" s="22"/>
      <c r="P985" s="17" t="e">
        <f t="shared" si="33"/>
        <v>#N/A</v>
      </c>
      <c r="Q985" s="13" t="e">
        <f>VLOOKUP(I985,'[1]Nhân viên'!$E$20:$F$41,2,0)</f>
        <v>#N/A</v>
      </c>
    </row>
    <row r="986" spans="1:17" x14ac:dyDescent="0.2">
      <c r="A986" s="11">
        <v>963</v>
      </c>
      <c r="D986" s="13" t="e">
        <f>VLOOKUP(C986,'Nhân viên'!$B$5:$C$48,2,0)</f>
        <v>#N/A</v>
      </c>
      <c r="G986" s="13" t="e">
        <f>VLOOKUP(E986,'Khách hàng'!$B$4:$F$1048576,2,0)</f>
        <v>#N/A</v>
      </c>
      <c r="H986" s="13" t="str">
        <f>VLOOKUP(E986,'[1]Khách hàng'!$A$4:$F$2144,3,0)</f>
        <v>Số 1 đường số 17A, Khu phố 11, Phường Bình Trị Đông B, Quận Bình Tân, TP.HCM.</v>
      </c>
      <c r="I986" s="13" t="e">
        <f>VLOOKUP(E986,'Khách hàng'!$B$4:$F$1048576,5,0)</f>
        <v>#N/A</v>
      </c>
      <c r="L986" s="13" t="e">
        <f>VLOOKUP(J986,'Hàng hóa'!$C$5:$D$50,2,0)</f>
        <v>#N/A</v>
      </c>
      <c r="M986" s="17" t="e">
        <f>VLOOKUP(J986,'Hàng hóa'!$C$5:$H$22,6,0)</f>
        <v>#N/A</v>
      </c>
      <c r="N986" s="17" t="e">
        <f t="shared" si="32"/>
        <v>#N/A</v>
      </c>
      <c r="O986" s="22"/>
      <c r="P986" s="17" t="e">
        <f t="shared" si="33"/>
        <v>#N/A</v>
      </c>
      <c r="Q986" s="13" t="e">
        <f>VLOOKUP(I986,'[1]Nhân viên'!$E$20:$F$41,2,0)</f>
        <v>#N/A</v>
      </c>
    </row>
    <row r="987" spans="1:17" x14ac:dyDescent="0.2">
      <c r="A987" s="11">
        <v>964</v>
      </c>
      <c r="D987" s="13" t="e">
        <f>VLOOKUP(C987,'Nhân viên'!$B$5:$C$48,2,0)</f>
        <v>#N/A</v>
      </c>
      <c r="G987" s="13" t="e">
        <f>VLOOKUP(E987,'Khách hàng'!$B$4:$F$1048576,2,0)</f>
        <v>#N/A</v>
      </c>
      <c r="H987" s="13" t="str">
        <f>VLOOKUP(E987,'[1]Khách hàng'!$A$4:$F$2144,3,0)</f>
        <v>Số 1 đường số 17A, Khu phố 11, Phường Bình Trị Đông B, Quận Bình Tân, TP.HCM.</v>
      </c>
      <c r="I987" s="13" t="e">
        <f>VLOOKUP(E987,'Khách hàng'!$B$4:$F$1048576,5,0)</f>
        <v>#N/A</v>
      </c>
      <c r="L987" s="13" t="e">
        <f>VLOOKUP(J987,'Hàng hóa'!$C$5:$D$50,2,0)</f>
        <v>#N/A</v>
      </c>
      <c r="M987" s="17" t="e">
        <f>VLOOKUP(J987,'Hàng hóa'!$C$5:$H$22,6,0)</f>
        <v>#N/A</v>
      </c>
      <c r="N987" s="17" t="e">
        <f t="shared" si="32"/>
        <v>#N/A</v>
      </c>
      <c r="O987" s="22"/>
      <c r="P987" s="17" t="e">
        <f t="shared" si="33"/>
        <v>#N/A</v>
      </c>
      <c r="Q987" s="13" t="e">
        <f>VLOOKUP(I987,'[1]Nhân viên'!$E$20:$F$41,2,0)</f>
        <v>#N/A</v>
      </c>
    </row>
    <row r="988" spans="1:17" x14ac:dyDescent="0.2">
      <c r="A988" s="11">
        <v>965</v>
      </c>
      <c r="D988" s="13" t="e">
        <f>VLOOKUP(C988,'Nhân viên'!$B$5:$C$48,2,0)</f>
        <v>#N/A</v>
      </c>
      <c r="G988" s="13" t="e">
        <f>VLOOKUP(E988,'Khách hàng'!$B$4:$F$1048576,2,0)</f>
        <v>#N/A</v>
      </c>
      <c r="H988" s="13" t="str">
        <f>VLOOKUP(E988,'[1]Khách hàng'!$A$4:$F$2144,3,0)</f>
        <v>Số 1 đường số 17A, Khu phố 11, Phường Bình Trị Đông B, Quận Bình Tân, TP.HCM.</v>
      </c>
      <c r="I988" s="13" t="e">
        <f>VLOOKUP(E988,'Khách hàng'!$B$4:$F$1048576,5,0)</f>
        <v>#N/A</v>
      </c>
      <c r="L988" s="13" t="e">
        <f>VLOOKUP(J988,'Hàng hóa'!$C$5:$D$50,2,0)</f>
        <v>#N/A</v>
      </c>
      <c r="M988" s="17" t="e">
        <f>VLOOKUP(J988,'Hàng hóa'!$C$5:$H$22,6,0)</f>
        <v>#N/A</v>
      </c>
      <c r="N988" s="17" t="e">
        <f t="shared" ref="N988:N1051" si="34">K988*M988</f>
        <v>#N/A</v>
      </c>
      <c r="O988" s="22"/>
      <c r="P988" s="17" t="e">
        <f t="shared" ref="P988:P1051" si="35">N988*O988+N988</f>
        <v>#N/A</v>
      </c>
      <c r="Q988" s="13" t="e">
        <f>VLOOKUP(I988,'[1]Nhân viên'!$E$20:$F$41,2,0)</f>
        <v>#N/A</v>
      </c>
    </row>
    <row r="989" spans="1:17" x14ac:dyDescent="0.2">
      <c r="A989" s="11">
        <v>966</v>
      </c>
      <c r="D989" s="13" t="e">
        <f>VLOOKUP(C989,'Nhân viên'!$B$5:$C$48,2,0)</f>
        <v>#N/A</v>
      </c>
      <c r="G989" s="13" t="e">
        <f>VLOOKUP(E989,'Khách hàng'!$B$4:$F$1048576,2,0)</f>
        <v>#N/A</v>
      </c>
      <c r="H989" s="13" t="str">
        <f>VLOOKUP(E989,'[1]Khách hàng'!$A$4:$F$2144,3,0)</f>
        <v>Số 1 đường số 17A, Khu phố 11, Phường Bình Trị Đông B, Quận Bình Tân, TP.HCM.</v>
      </c>
      <c r="I989" s="13" t="e">
        <f>VLOOKUP(E989,'Khách hàng'!$B$4:$F$1048576,5,0)</f>
        <v>#N/A</v>
      </c>
      <c r="L989" s="13" t="e">
        <f>VLOOKUP(J989,'Hàng hóa'!$C$5:$D$50,2,0)</f>
        <v>#N/A</v>
      </c>
      <c r="M989" s="17" t="e">
        <f>VLOOKUP(J989,'Hàng hóa'!$C$5:$H$22,6,0)</f>
        <v>#N/A</v>
      </c>
      <c r="N989" s="17" t="e">
        <f t="shared" si="34"/>
        <v>#N/A</v>
      </c>
      <c r="O989" s="22"/>
      <c r="P989" s="17" t="e">
        <f t="shared" si="35"/>
        <v>#N/A</v>
      </c>
      <c r="Q989" s="13" t="e">
        <f>VLOOKUP(I989,'[1]Nhân viên'!$E$20:$F$41,2,0)</f>
        <v>#N/A</v>
      </c>
    </row>
    <row r="990" spans="1:17" x14ac:dyDescent="0.2">
      <c r="A990" s="11">
        <v>967</v>
      </c>
      <c r="D990" s="13" t="e">
        <f>VLOOKUP(C990,'Nhân viên'!$B$5:$C$48,2,0)</f>
        <v>#N/A</v>
      </c>
      <c r="G990" s="13" t="e">
        <f>VLOOKUP(E990,'Khách hàng'!$B$4:$F$1048576,2,0)</f>
        <v>#N/A</v>
      </c>
      <c r="H990" s="13" t="str">
        <f>VLOOKUP(E990,'[1]Khách hàng'!$A$4:$F$2144,3,0)</f>
        <v>Số 1 đường số 17A, Khu phố 11, Phường Bình Trị Đông B, Quận Bình Tân, TP.HCM.</v>
      </c>
      <c r="I990" s="13" t="e">
        <f>VLOOKUP(E990,'Khách hàng'!$B$4:$F$1048576,5,0)</f>
        <v>#N/A</v>
      </c>
      <c r="L990" s="13" t="e">
        <f>VLOOKUP(J990,'Hàng hóa'!$C$5:$D$50,2,0)</f>
        <v>#N/A</v>
      </c>
      <c r="M990" s="17" t="e">
        <f>VLOOKUP(J990,'Hàng hóa'!$C$5:$H$22,6,0)</f>
        <v>#N/A</v>
      </c>
      <c r="N990" s="17" t="e">
        <f t="shared" si="34"/>
        <v>#N/A</v>
      </c>
      <c r="O990" s="22"/>
      <c r="P990" s="17" t="e">
        <f t="shared" si="35"/>
        <v>#N/A</v>
      </c>
      <c r="Q990" s="13" t="e">
        <f>VLOOKUP(I990,'[1]Nhân viên'!$E$20:$F$41,2,0)</f>
        <v>#N/A</v>
      </c>
    </row>
    <row r="991" spans="1:17" x14ac:dyDescent="0.2">
      <c r="A991" s="11">
        <v>968</v>
      </c>
      <c r="D991" s="13" t="e">
        <f>VLOOKUP(C991,'Nhân viên'!$B$5:$C$48,2,0)</f>
        <v>#N/A</v>
      </c>
      <c r="G991" s="13" t="e">
        <f>VLOOKUP(E991,'Khách hàng'!$B$4:$F$1048576,2,0)</f>
        <v>#N/A</v>
      </c>
      <c r="H991" s="13" t="str">
        <f>VLOOKUP(E991,'[1]Khách hàng'!$A$4:$F$2144,3,0)</f>
        <v>Số 1 đường số 17A, Khu phố 11, Phường Bình Trị Đông B, Quận Bình Tân, TP.HCM.</v>
      </c>
      <c r="I991" s="13" t="e">
        <f>VLOOKUP(E991,'Khách hàng'!$B$4:$F$1048576,5,0)</f>
        <v>#N/A</v>
      </c>
      <c r="L991" s="13" t="e">
        <f>VLOOKUP(J991,'Hàng hóa'!$C$5:$D$50,2,0)</f>
        <v>#N/A</v>
      </c>
      <c r="M991" s="17" t="e">
        <f>VLOOKUP(J991,'Hàng hóa'!$C$5:$H$22,6,0)</f>
        <v>#N/A</v>
      </c>
      <c r="N991" s="17" t="e">
        <f t="shared" si="34"/>
        <v>#N/A</v>
      </c>
      <c r="O991" s="22"/>
      <c r="P991" s="17" t="e">
        <f t="shared" si="35"/>
        <v>#N/A</v>
      </c>
      <c r="Q991" s="13" t="e">
        <f>VLOOKUP(I991,'[1]Nhân viên'!$E$20:$F$41,2,0)</f>
        <v>#N/A</v>
      </c>
    </row>
    <row r="992" spans="1:17" x14ac:dyDescent="0.2">
      <c r="A992" s="11">
        <v>969</v>
      </c>
      <c r="D992" s="13" t="e">
        <f>VLOOKUP(C992,'Nhân viên'!$B$5:$C$48,2,0)</f>
        <v>#N/A</v>
      </c>
      <c r="G992" s="13" t="e">
        <f>VLOOKUP(E992,'Khách hàng'!$B$4:$F$1048576,2,0)</f>
        <v>#N/A</v>
      </c>
      <c r="H992" s="13" t="str">
        <f>VLOOKUP(E992,'[1]Khách hàng'!$A$4:$F$2144,3,0)</f>
        <v>Số 1 đường số 17A, Khu phố 11, Phường Bình Trị Đông B, Quận Bình Tân, TP.HCM.</v>
      </c>
      <c r="I992" s="13" t="e">
        <f>VLOOKUP(E992,'Khách hàng'!$B$4:$F$1048576,5,0)</f>
        <v>#N/A</v>
      </c>
      <c r="L992" s="13" t="e">
        <f>VLOOKUP(J992,'Hàng hóa'!$C$5:$D$50,2,0)</f>
        <v>#N/A</v>
      </c>
      <c r="M992" s="17" t="e">
        <f>VLOOKUP(J992,'Hàng hóa'!$C$5:$H$22,6,0)</f>
        <v>#N/A</v>
      </c>
      <c r="N992" s="17" t="e">
        <f t="shared" si="34"/>
        <v>#N/A</v>
      </c>
      <c r="O992" s="22"/>
      <c r="P992" s="17" t="e">
        <f t="shared" si="35"/>
        <v>#N/A</v>
      </c>
      <c r="Q992" s="13" t="e">
        <f>VLOOKUP(I992,'[1]Nhân viên'!$E$20:$F$41,2,0)</f>
        <v>#N/A</v>
      </c>
    </row>
    <row r="993" spans="1:17" x14ac:dyDescent="0.2">
      <c r="A993" s="11">
        <v>970</v>
      </c>
      <c r="D993" s="13" t="e">
        <f>VLOOKUP(C993,'Nhân viên'!$B$5:$C$48,2,0)</f>
        <v>#N/A</v>
      </c>
      <c r="G993" s="13" t="e">
        <f>VLOOKUP(E993,'Khách hàng'!$B$4:$F$1048576,2,0)</f>
        <v>#N/A</v>
      </c>
      <c r="H993" s="13" t="str">
        <f>VLOOKUP(E993,'[1]Khách hàng'!$A$4:$F$2144,3,0)</f>
        <v>Số 1 đường số 17A, Khu phố 11, Phường Bình Trị Đông B, Quận Bình Tân, TP.HCM.</v>
      </c>
      <c r="I993" s="13" t="e">
        <f>VLOOKUP(E993,'Khách hàng'!$B$4:$F$1048576,5,0)</f>
        <v>#N/A</v>
      </c>
      <c r="L993" s="13" t="e">
        <f>VLOOKUP(J993,'Hàng hóa'!$C$5:$D$50,2,0)</f>
        <v>#N/A</v>
      </c>
      <c r="M993" s="17" t="e">
        <f>VLOOKUP(J993,'Hàng hóa'!$C$5:$H$22,6,0)</f>
        <v>#N/A</v>
      </c>
      <c r="N993" s="17" t="e">
        <f t="shared" si="34"/>
        <v>#N/A</v>
      </c>
      <c r="O993" s="22"/>
      <c r="P993" s="17" t="e">
        <f t="shared" si="35"/>
        <v>#N/A</v>
      </c>
      <c r="Q993" s="13" t="e">
        <f>VLOOKUP(I993,'[1]Nhân viên'!$E$20:$F$41,2,0)</f>
        <v>#N/A</v>
      </c>
    </row>
    <row r="994" spans="1:17" x14ac:dyDescent="0.2">
      <c r="A994" s="11">
        <v>971</v>
      </c>
      <c r="D994" s="13" t="e">
        <f>VLOOKUP(C994,'Nhân viên'!$B$5:$C$48,2,0)</f>
        <v>#N/A</v>
      </c>
      <c r="G994" s="13" t="e">
        <f>VLOOKUP(E994,'Khách hàng'!$B$4:$F$1048576,2,0)</f>
        <v>#N/A</v>
      </c>
      <c r="H994" s="13" t="str">
        <f>VLOOKUP(E994,'[1]Khách hàng'!$A$4:$F$2144,3,0)</f>
        <v>Số 1 đường số 17A, Khu phố 11, Phường Bình Trị Đông B, Quận Bình Tân, TP.HCM.</v>
      </c>
      <c r="I994" s="13" t="e">
        <f>VLOOKUP(E994,'Khách hàng'!$B$4:$F$1048576,5,0)</f>
        <v>#N/A</v>
      </c>
      <c r="L994" s="13" t="e">
        <f>VLOOKUP(J994,'Hàng hóa'!$C$5:$D$50,2,0)</f>
        <v>#N/A</v>
      </c>
      <c r="M994" s="17" t="e">
        <f>VLOOKUP(J994,'Hàng hóa'!$C$5:$H$22,6,0)</f>
        <v>#N/A</v>
      </c>
      <c r="N994" s="17" t="e">
        <f t="shared" si="34"/>
        <v>#N/A</v>
      </c>
      <c r="O994" s="22"/>
      <c r="P994" s="17" t="e">
        <f t="shared" si="35"/>
        <v>#N/A</v>
      </c>
      <c r="Q994" s="13" t="e">
        <f>VLOOKUP(I994,'[1]Nhân viên'!$E$20:$F$41,2,0)</f>
        <v>#N/A</v>
      </c>
    </row>
    <row r="995" spans="1:17" x14ac:dyDescent="0.2">
      <c r="A995" s="11">
        <v>972</v>
      </c>
      <c r="D995" s="13" t="e">
        <f>VLOOKUP(C995,'Nhân viên'!$B$5:$C$48,2,0)</f>
        <v>#N/A</v>
      </c>
      <c r="G995" s="13" t="e">
        <f>VLOOKUP(E995,'Khách hàng'!$B$4:$F$1048576,2,0)</f>
        <v>#N/A</v>
      </c>
      <c r="H995" s="13" t="str">
        <f>VLOOKUP(E995,'[1]Khách hàng'!$A$4:$F$2144,3,0)</f>
        <v>Số 1 đường số 17A, Khu phố 11, Phường Bình Trị Đông B, Quận Bình Tân, TP.HCM.</v>
      </c>
      <c r="I995" s="13" t="e">
        <f>VLOOKUP(E995,'Khách hàng'!$B$4:$F$1048576,5,0)</f>
        <v>#N/A</v>
      </c>
      <c r="L995" s="13" t="e">
        <f>VLOOKUP(J995,'Hàng hóa'!$C$5:$D$50,2,0)</f>
        <v>#N/A</v>
      </c>
      <c r="M995" s="17" t="e">
        <f>VLOOKUP(J995,'Hàng hóa'!$C$5:$H$22,6,0)</f>
        <v>#N/A</v>
      </c>
      <c r="N995" s="17" t="e">
        <f t="shared" si="34"/>
        <v>#N/A</v>
      </c>
      <c r="O995" s="22"/>
      <c r="P995" s="17" t="e">
        <f t="shared" si="35"/>
        <v>#N/A</v>
      </c>
      <c r="Q995" s="13" t="e">
        <f>VLOOKUP(I995,'[1]Nhân viên'!$E$20:$F$41,2,0)</f>
        <v>#N/A</v>
      </c>
    </row>
    <row r="996" spans="1:17" x14ac:dyDescent="0.2">
      <c r="A996" s="11">
        <v>973</v>
      </c>
      <c r="D996" s="13" t="e">
        <f>VLOOKUP(C996,'Nhân viên'!$B$5:$C$48,2,0)</f>
        <v>#N/A</v>
      </c>
      <c r="G996" s="13" t="e">
        <f>VLOOKUP(E996,'Khách hàng'!$B$4:$F$1048576,2,0)</f>
        <v>#N/A</v>
      </c>
      <c r="H996" s="13" t="str">
        <f>VLOOKUP(E996,'[1]Khách hàng'!$A$4:$F$2144,3,0)</f>
        <v>Số 1 đường số 17A, Khu phố 11, Phường Bình Trị Đông B, Quận Bình Tân, TP.HCM.</v>
      </c>
      <c r="I996" s="13" t="e">
        <f>VLOOKUP(E996,'Khách hàng'!$B$4:$F$1048576,5,0)</f>
        <v>#N/A</v>
      </c>
      <c r="L996" s="13" t="e">
        <f>VLOOKUP(J996,'Hàng hóa'!$C$5:$D$50,2,0)</f>
        <v>#N/A</v>
      </c>
      <c r="M996" s="17" t="e">
        <f>VLOOKUP(J996,'Hàng hóa'!$C$5:$H$22,6,0)</f>
        <v>#N/A</v>
      </c>
      <c r="N996" s="17" t="e">
        <f t="shared" si="34"/>
        <v>#N/A</v>
      </c>
      <c r="O996" s="22"/>
      <c r="P996" s="17" t="e">
        <f t="shared" si="35"/>
        <v>#N/A</v>
      </c>
      <c r="Q996" s="13" t="e">
        <f>VLOOKUP(I996,'[1]Nhân viên'!$E$20:$F$41,2,0)</f>
        <v>#N/A</v>
      </c>
    </row>
    <row r="997" spans="1:17" x14ac:dyDescent="0.2">
      <c r="A997" s="11">
        <v>974</v>
      </c>
      <c r="D997" s="13" t="e">
        <f>VLOOKUP(C997,'Nhân viên'!$B$5:$C$48,2,0)</f>
        <v>#N/A</v>
      </c>
      <c r="G997" s="13" t="e">
        <f>VLOOKUP(E997,'Khách hàng'!$B$4:$F$1048576,2,0)</f>
        <v>#N/A</v>
      </c>
      <c r="H997" s="13" t="str">
        <f>VLOOKUP(E997,'[1]Khách hàng'!$A$4:$F$2144,3,0)</f>
        <v>Số 1 đường số 17A, Khu phố 11, Phường Bình Trị Đông B, Quận Bình Tân, TP.HCM.</v>
      </c>
      <c r="I997" s="13" t="e">
        <f>VLOOKUP(E997,'Khách hàng'!$B$4:$F$1048576,5,0)</f>
        <v>#N/A</v>
      </c>
      <c r="L997" s="13" t="e">
        <f>VLOOKUP(J997,'Hàng hóa'!$C$5:$D$50,2,0)</f>
        <v>#N/A</v>
      </c>
      <c r="M997" s="17" t="e">
        <f>VLOOKUP(J997,'Hàng hóa'!$C$5:$H$22,6,0)</f>
        <v>#N/A</v>
      </c>
      <c r="N997" s="17" t="e">
        <f t="shared" si="34"/>
        <v>#N/A</v>
      </c>
      <c r="O997" s="22"/>
      <c r="P997" s="17" t="e">
        <f t="shared" si="35"/>
        <v>#N/A</v>
      </c>
      <c r="Q997" s="13" t="e">
        <f>VLOOKUP(I997,'[1]Nhân viên'!$E$20:$F$41,2,0)</f>
        <v>#N/A</v>
      </c>
    </row>
    <row r="998" spans="1:17" x14ac:dyDescent="0.2">
      <c r="A998" s="11">
        <v>975</v>
      </c>
      <c r="D998" s="13" t="e">
        <f>VLOOKUP(C998,'Nhân viên'!$B$5:$C$48,2,0)</f>
        <v>#N/A</v>
      </c>
      <c r="G998" s="13" t="e">
        <f>VLOOKUP(E998,'Khách hàng'!$B$4:$F$1048576,2,0)</f>
        <v>#N/A</v>
      </c>
      <c r="H998" s="13" t="str">
        <f>VLOOKUP(E998,'[1]Khách hàng'!$A$4:$F$2144,3,0)</f>
        <v>Số 1 đường số 17A, Khu phố 11, Phường Bình Trị Đông B, Quận Bình Tân, TP.HCM.</v>
      </c>
      <c r="I998" s="13" t="e">
        <f>VLOOKUP(E998,'Khách hàng'!$B$4:$F$1048576,5,0)</f>
        <v>#N/A</v>
      </c>
      <c r="L998" s="13" t="e">
        <f>VLOOKUP(J998,'Hàng hóa'!$C$5:$D$50,2,0)</f>
        <v>#N/A</v>
      </c>
      <c r="M998" s="17" t="e">
        <f>VLOOKUP(J998,'Hàng hóa'!$C$5:$H$22,6,0)</f>
        <v>#N/A</v>
      </c>
      <c r="N998" s="17" t="e">
        <f t="shared" si="34"/>
        <v>#N/A</v>
      </c>
      <c r="O998" s="22"/>
      <c r="P998" s="17" t="e">
        <f t="shared" si="35"/>
        <v>#N/A</v>
      </c>
      <c r="Q998" s="13" t="e">
        <f>VLOOKUP(I998,'[1]Nhân viên'!$E$20:$F$41,2,0)</f>
        <v>#N/A</v>
      </c>
    </row>
    <row r="999" spans="1:17" x14ac:dyDescent="0.2">
      <c r="A999" s="11">
        <v>976</v>
      </c>
      <c r="D999" s="13" t="e">
        <f>VLOOKUP(C999,'Nhân viên'!$B$5:$C$48,2,0)</f>
        <v>#N/A</v>
      </c>
      <c r="G999" s="13" t="e">
        <f>VLOOKUP(E999,'Khách hàng'!$B$4:$F$1048576,2,0)</f>
        <v>#N/A</v>
      </c>
      <c r="H999" s="13" t="str">
        <f>VLOOKUP(E999,'[1]Khách hàng'!$A$4:$F$2144,3,0)</f>
        <v>Số 1 đường số 17A, Khu phố 11, Phường Bình Trị Đông B, Quận Bình Tân, TP.HCM.</v>
      </c>
      <c r="I999" s="13" t="e">
        <f>VLOOKUP(E999,'Khách hàng'!$B$4:$F$1048576,5,0)</f>
        <v>#N/A</v>
      </c>
      <c r="L999" s="13" t="e">
        <f>VLOOKUP(J999,'Hàng hóa'!$C$5:$D$50,2,0)</f>
        <v>#N/A</v>
      </c>
      <c r="M999" s="17" t="e">
        <f>VLOOKUP(J999,'Hàng hóa'!$C$5:$H$22,6,0)</f>
        <v>#N/A</v>
      </c>
      <c r="N999" s="17" t="e">
        <f t="shared" si="34"/>
        <v>#N/A</v>
      </c>
      <c r="O999" s="22"/>
      <c r="P999" s="17" t="e">
        <f t="shared" si="35"/>
        <v>#N/A</v>
      </c>
      <c r="Q999" s="13" t="e">
        <f>VLOOKUP(I999,'[1]Nhân viên'!$E$20:$F$41,2,0)</f>
        <v>#N/A</v>
      </c>
    </row>
    <row r="1000" spans="1:17" x14ac:dyDescent="0.2">
      <c r="A1000" s="11">
        <v>977</v>
      </c>
      <c r="D1000" s="13" t="e">
        <f>VLOOKUP(C1000,'Nhân viên'!$B$5:$C$48,2,0)</f>
        <v>#N/A</v>
      </c>
      <c r="G1000" s="13" t="e">
        <f>VLOOKUP(E1000,'Khách hàng'!$B$4:$F$1048576,2,0)</f>
        <v>#N/A</v>
      </c>
      <c r="H1000" s="13" t="str">
        <f>VLOOKUP(E1000,'[1]Khách hàng'!$A$4:$F$2144,3,0)</f>
        <v>Số 1 đường số 17A, Khu phố 11, Phường Bình Trị Đông B, Quận Bình Tân, TP.HCM.</v>
      </c>
      <c r="I1000" s="13" t="e">
        <f>VLOOKUP(E1000,'Khách hàng'!$B$4:$F$1048576,5,0)</f>
        <v>#N/A</v>
      </c>
      <c r="L1000" s="13" t="e">
        <f>VLOOKUP(J1000,'Hàng hóa'!$C$5:$D$50,2,0)</f>
        <v>#N/A</v>
      </c>
      <c r="M1000" s="17" t="e">
        <f>VLOOKUP(J1000,'Hàng hóa'!$C$5:$H$22,6,0)</f>
        <v>#N/A</v>
      </c>
      <c r="N1000" s="17" t="e">
        <f t="shared" si="34"/>
        <v>#N/A</v>
      </c>
      <c r="O1000" s="22"/>
      <c r="P1000" s="17" t="e">
        <f t="shared" si="35"/>
        <v>#N/A</v>
      </c>
      <c r="Q1000" s="13" t="e">
        <f>VLOOKUP(I1000,'[1]Nhân viên'!$E$20:$F$41,2,0)</f>
        <v>#N/A</v>
      </c>
    </row>
    <row r="1001" spans="1:17" x14ac:dyDescent="0.2">
      <c r="A1001" s="11">
        <v>978</v>
      </c>
      <c r="D1001" s="13" t="e">
        <f>VLOOKUP(C1001,'Nhân viên'!$B$5:$C$48,2,0)</f>
        <v>#N/A</v>
      </c>
      <c r="G1001" s="13" t="e">
        <f>VLOOKUP(E1001,'Khách hàng'!$B$4:$F$1048576,2,0)</f>
        <v>#N/A</v>
      </c>
      <c r="H1001" s="13" t="str">
        <f>VLOOKUP(E1001,'[1]Khách hàng'!$A$4:$F$2144,3,0)</f>
        <v>Số 1 đường số 17A, Khu phố 11, Phường Bình Trị Đông B, Quận Bình Tân, TP.HCM.</v>
      </c>
      <c r="I1001" s="13" t="e">
        <f>VLOOKUP(E1001,'Khách hàng'!$B$4:$F$1048576,5,0)</f>
        <v>#N/A</v>
      </c>
      <c r="L1001" s="13" t="e">
        <f>VLOOKUP(J1001,'Hàng hóa'!$C$5:$D$50,2,0)</f>
        <v>#N/A</v>
      </c>
      <c r="M1001" s="17" t="e">
        <f>VLOOKUP(J1001,'Hàng hóa'!$C$5:$H$22,6,0)</f>
        <v>#N/A</v>
      </c>
      <c r="N1001" s="17" t="e">
        <f t="shared" si="34"/>
        <v>#N/A</v>
      </c>
      <c r="O1001" s="22"/>
      <c r="P1001" s="17" t="e">
        <f t="shared" si="35"/>
        <v>#N/A</v>
      </c>
      <c r="Q1001" s="13" t="e">
        <f>VLOOKUP(I1001,'[1]Nhân viên'!$E$20:$F$41,2,0)</f>
        <v>#N/A</v>
      </c>
    </row>
    <row r="1002" spans="1:17" x14ac:dyDescent="0.2">
      <c r="A1002" s="11">
        <v>979</v>
      </c>
      <c r="D1002" s="13" t="e">
        <f>VLOOKUP(C1002,'Nhân viên'!$B$5:$C$48,2,0)</f>
        <v>#N/A</v>
      </c>
      <c r="G1002" s="13" t="e">
        <f>VLOOKUP(E1002,'Khách hàng'!$B$4:$F$1048576,2,0)</f>
        <v>#N/A</v>
      </c>
      <c r="H1002" s="13" t="str">
        <f>VLOOKUP(E1002,'[1]Khách hàng'!$A$4:$F$2144,3,0)</f>
        <v>Số 1 đường số 17A, Khu phố 11, Phường Bình Trị Đông B, Quận Bình Tân, TP.HCM.</v>
      </c>
      <c r="I1002" s="13" t="e">
        <f>VLOOKUP(E1002,'Khách hàng'!$B$4:$F$1048576,5,0)</f>
        <v>#N/A</v>
      </c>
      <c r="L1002" s="13" t="e">
        <f>VLOOKUP(J1002,'Hàng hóa'!$C$5:$D$50,2,0)</f>
        <v>#N/A</v>
      </c>
      <c r="M1002" s="17" t="e">
        <f>VLOOKUP(J1002,'Hàng hóa'!$C$5:$H$22,6,0)</f>
        <v>#N/A</v>
      </c>
      <c r="N1002" s="17" t="e">
        <f t="shared" si="34"/>
        <v>#N/A</v>
      </c>
      <c r="O1002" s="22"/>
      <c r="P1002" s="17" t="e">
        <f t="shared" si="35"/>
        <v>#N/A</v>
      </c>
      <c r="Q1002" s="13" t="e">
        <f>VLOOKUP(I1002,'[1]Nhân viên'!$E$20:$F$41,2,0)</f>
        <v>#N/A</v>
      </c>
    </row>
    <row r="1003" spans="1:17" x14ac:dyDescent="0.2">
      <c r="A1003" s="11">
        <v>980</v>
      </c>
      <c r="D1003" s="13" t="e">
        <f>VLOOKUP(C1003,'Nhân viên'!$B$5:$C$48,2,0)</f>
        <v>#N/A</v>
      </c>
      <c r="G1003" s="13" t="e">
        <f>VLOOKUP(E1003,'Khách hàng'!$B$4:$F$1048576,2,0)</f>
        <v>#N/A</v>
      </c>
      <c r="H1003" s="13" t="str">
        <f>VLOOKUP(E1003,'[1]Khách hàng'!$A$4:$F$2144,3,0)</f>
        <v>Số 1 đường số 17A, Khu phố 11, Phường Bình Trị Đông B, Quận Bình Tân, TP.HCM.</v>
      </c>
      <c r="I1003" s="13" t="e">
        <f>VLOOKUP(E1003,'Khách hàng'!$B$4:$F$1048576,5,0)</f>
        <v>#N/A</v>
      </c>
      <c r="L1003" s="13" t="e">
        <f>VLOOKUP(J1003,'Hàng hóa'!$C$5:$D$50,2,0)</f>
        <v>#N/A</v>
      </c>
      <c r="M1003" s="17" t="e">
        <f>VLOOKUP(J1003,'Hàng hóa'!$C$5:$H$22,6,0)</f>
        <v>#N/A</v>
      </c>
      <c r="N1003" s="17" t="e">
        <f t="shared" si="34"/>
        <v>#N/A</v>
      </c>
      <c r="O1003" s="22"/>
      <c r="P1003" s="17" t="e">
        <f t="shared" si="35"/>
        <v>#N/A</v>
      </c>
      <c r="Q1003" s="13" t="e">
        <f>VLOOKUP(I1003,'[1]Nhân viên'!$E$20:$F$41,2,0)</f>
        <v>#N/A</v>
      </c>
    </row>
    <row r="1004" spans="1:17" x14ac:dyDescent="0.2">
      <c r="A1004" s="11">
        <v>981</v>
      </c>
      <c r="D1004" s="13" t="e">
        <f>VLOOKUP(C1004,'Nhân viên'!$B$5:$C$48,2,0)</f>
        <v>#N/A</v>
      </c>
      <c r="G1004" s="13" t="e">
        <f>VLOOKUP(E1004,'Khách hàng'!$B$4:$F$1048576,2,0)</f>
        <v>#N/A</v>
      </c>
      <c r="H1004" s="13" t="str">
        <f>VLOOKUP(E1004,'[1]Khách hàng'!$A$4:$F$2144,3,0)</f>
        <v>Số 1 đường số 17A, Khu phố 11, Phường Bình Trị Đông B, Quận Bình Tân, TP.HCM.</v>
      </c>
      <c r="I1004" s="13" t="e">
        <f>VLOOKUP(E1004,'Khách hàng'!$B$4:$F$1048576,5,0)</f>
        <v>#N/A</v>
      </c>
      <c r="L1004" s="13" t="e">
        <f>VLOOKUP(J1004,'Hàng hóa'!$C$5:$D$50,2,0)</f>
        <v>#N/A</v>
      </c>
      <c r="M1004" s="17" t="e">
        <f>VLOOKUP(J1004,'Hàng hóa'!$C$5:$H$22,6,0)</f>
        <v>#N/A</v>
      </c>
      <c r="N1004" s="17" t="e">
        <f t="shared" si="34"/>
        <v>#N/A</v>
      </c>
      <c r="O1004" s="22"/>
      <c r="P1004" s="17" t="e">
        <f t="shared" si="35"/>
        <v>#N/A</v>
      </c>
      <c r="Q1004" s="13" t="e">
        <f>VLOOKUP(I1004,'[1]Nhân viên'!$E$20:$F$41,2,0)</f>
        <v>#N/A</v>
      </c>
    </row>
    <row r="1005" spans="1:17" x14ac:dyDescent="0.2">
      <c r="A1005" s="11">
        <v>982</v>
      </c>
      <c r="D1005" s="13" t="e">
        <f>VLOOKUP(C1005,'Nhân viên'!$B$5:$C$48,2,0)</f>
        <v>#N/A</v>
      </c>
      <c r="G1005" s="13" t="e">
        <f>VLOOKUP(E1005,'Khách hàng'!$B$4:$F$1048576,2,0)</f>
        <v>#N/A</v>
      </c>
      <c r="H1005" s="13" t="str">
        <f>VLOOKUP(E1005,'[1]Khách hàng'!$A$4:$F$2144,3,0)</f>
        <v>Số 1 đường số 17A, Khu phố 11, Phường Bình Trị Đông B, Quận Bình Tân, TP.HCM.</v>
      </c>
      <c r="I1005" s="13" t="e">
        <f>VLOOKUP(E1005,'Khách hàng'!$B$4:$F$1048576,5,0)</f>
        <v>#N/A</v>
      </c>
      <c r="L1005" s="13" t="e">
        <f>VLOOKUP(J1005,'Hàng hóa'!$C$5:$D$50,2,0)</f>
        <v>#N/A</v>
      </c>
      <c r="M1005" s="17" t="e">
        <f>VLOOKUP(J1005,'Hàng hóa'!$C$5:$H$22,6,0)</f>
        <v>#N/A</v>
      </c>
      <c r="N1005" s="17" t="e">
        <f t="shared" si="34"/>
        <v>#N/A</v>
      </c>
      <c r="O1005" s="22"/>
      <c r="P1005" s="17" t="e">
        <f t="shared" si="35"/>
        <v>#N/A</v>
      </c>
      <c r="Q1005" s="13" t="e">
        <f>VLOOKUP(I1005,'[1]Nhân viên'!$E$20:$F$41,2,0)</f>
        <v>#N/A</v>
      </c>
    </row>
    <row r="1006" spans="1:17" x14ac:dyDescent="0.2">
      <c r="A1006" s="11">
        <v>983</v>
      </c>
      <c r="D1006" s="13" t="e">
        <f>VLOOKUP(C1006,'Nhân viên'!$B$5:$C$48,2,0)</f>
        <v>#N/A</v>
      </c>
      <c r="G1006" s="13" t="e">
        <f>VLOOKUP(E1006,'Khách hàng'!$B$4:$F$1048576,2,0)</f>
        <v>#N/A</v>
      </c>
      <c r="H1006" s="13" t="str">
        <f>VLOOKUP(E1006,'[1]Khách hàng'!$A$4:$F$2144,3,0)</f>
        <v>Số 1 đường số 17A, Khu phố 11, Phường Bình Trị Đông B, Quận Bình Tân, TP.HCM.</v>
      </c>
      <c r="I1006" s="13" t="e">
        <f>VLOOKUP(E1006,'Khách hàng'!$B$4:$F$1048576,5,0)</f>
        <v>#N/A</v>
      </c>
      <c r="L1006" s="13" t="e">
        <f>VLOOKUP(J1006,'Hàng hóa'!$C$5:$D$50,2,0)</f>
        <v>#N/A</v>
      </c>
      <c r="M1006" s="17" t="e">
        <f>VLOOKUP(J1006,'Hàng hóa'!$C$5:$H$22,6,0)</f>
        <v>#N/A</v>
      </c>
      <c r="N1006" s="17" t="e">
        <f t="shared" si="34"/>
        <v>#N/A</v>
      </c>
      <c r="O1006" s="22"/>
      <c r="P1006" s="17" t="e">
        <f t="shared" si="35"/>
        <v>#N/A</v>
      </c>
      <c r="Q1006" s="13" t="e">
        <f>VLOOKUP(I1006,'[1]Nhân viên'!$E$20:$F$41,2,0)</f>
        <v>#N/A</v>
      </c>
    </row>
    <row r="1007" spans="1:17" x14ac:dyDescent="0.2">
      <c r="A1007" s="11">
        <v>984</v>
      </c>
      <c r="D1007" s="13" t="e">
        <f>VLOOKUP(C1007,'Nhân viên'!$B$5:$C$48,2,0)</f>
        <v>#N/A</v>
      </c>
      <c r="G1007" s="13" t="e">
        <f>VLOOKUP(E1007,'Khách hàng'!$B$4:$F$1048576,2,0)</f>
        <v>#N/A</v>
      </c>
      <c r="H1007" s="13" t="str">
        <f>VLOOKUP(E1007,'[1]Khách hàng'!$A$4:$F$2144,3,0)</f>
        <v>Số 1 đường số 17A, Khu phố 11, Phường Bình Trị Đông B, Quận Bình Tân, TP.HCM.</v>
      </c>
      <c r="I1007" s="13" t="e">
        <f>VLOOKUP(E1007,'Khách hàng'!$B$4:$F$1048576,5,0)</f>
        <v>#N/A</v>
      </c>
      <c r="L1007" s="13" t="e">
        <f>VLOOKUP(J1007,'Hàng hóa'!$C$5:$D$50,2,0)</f>
        <v>#N/A</v>
      </c>
      <c r="M1007" s="17" t="e">
        <f>VLOOKUP(J1007,'Hàng hóa'!$C$5:$H$22,6,0)</f>
        <v>#N/A</v>
      </c>
      <c r="N1007" s="17" t="e">
        <f t="shared" si="34"/>
        <v>#N/A</v>
      </c>
      <c r="O1007" s="22"/>
      <c r="P1007" s="17" t="e">
        <f t="shared" si="35"/>
        <v>#N/A</v>
      </c>
      <c r="Q1007" s="13" t="e">
        <f>VLOOKUP(I1007,'[1]Nhân viên'!$E$20:$F$41,2,0)</f>
        <v>#N/A</v>
      </c>
    </row>
    <row r="1008" spans="1:17" x14ac:dyDescent="0.2">
      <c r="A1008" s="11">
        <v>985</v>
      </c>
      <c r="D1008" s="13" t="e">
        <f>VLOOKUP(C1008,'Nhân viên'!$B$5:$C$48,2,0)</f>
        <v>#N/A</v>
      </c>
      <c r="G1008" s="13" t="e">
        <f>VLOOKUP(E1008,'Khách hàng'!$B$4:$F$1048576,2,0)</f>
        <v>#N/A</v>
      </c>
      <c r="H1008" s="13" t="str">
        <f>VLOOKUP(E1008,'[1]Khách hàng'!$A$4:$F$2144,3,0)</f>
        <v>Số 1 đường số 17A, Khu phố 11, Phường Bình Trị Đông B, Quận Bình Tân, TP.HCM.</v>
      </c>
      <c r="I1008" s="13" t="e">
        <f>VLOOKUP(E1008,'Khách hàng'!$B$4:$F$1048576,5,0)</f>
        <v>#N/A</v>
      </c>
      <c r="L1008" s="13" t="e">
        <f>VLOOKUP(J1008,'Hàng hóa'!$C$5:$D$50,2,0)</f>
        <v>#N/A</v>
      </c>
      <c r="M1008" s="17" t="e">
        <f>VLOOKUP(J1008,'Hàng hóa'!$C$5:$H$22,6,0)</f>
        <v>#N/A</v>
      </c>
      <c r="N1008" s="17" t="e">
        <f t="shared" si="34"/>
        <v>#N/A</v>
      </c>
      <c r="O1008" s="22"/>
      <c r="P1008" s="17" t="e">
        <f t="shared" si="35"/>
        <v>#N/A</v>
      </c>
      <c r="Q1008" s="13" t="e">
        <f>VLOOKUP(I1008,'[1]Nhân viên'!$E$20:$F$41,2,0)</f>
        <v>#N/A</v>
      </c>
    </row>
    <row r="1009" spans="1:17" x14ac:dyDescent="0.2">
      <c r="A1009" s="11">
        <v>986</v>
      </c>
      <c r="D1009" s="13" t="e">
        <f>VLOOKUP(C1009,'Nhân viên'!$B$5:$C$48,2,0)</f>
        <v>#N/A</v>
      </c>
      <c r="G1009" s="13" t="e">
        <f>VLOOKUP(E1009,'Khách hàng'!$B$4:$F$1048576,2,0)</f>
        <v>#N/A</v>
      </c>
      <c r="H1009" s="13" t="str">
        <f>VLOOKUP(E1009,'[1]Khách hàng'!$A$4:$F$2144,3,0)</f>
        <v>Số 1 đường số 17A, Khu phố 11, Phường Bình Trị Đông B, Quận Bình Tân, TP.HCM.</v>
      </c>
      <c r="I1009" s="13" t="e">
        <f>VLOOKUP(E1009,'Khách hàng'!$B$4:$F$1048576,5,0)</f>
        <v>#N/A</v>
      </c>
      <c r="L1009" s="13" t="e">
        <f>VLOOKUP(J1009,'Hàng hóa'!$C$5:$D$50,2,0)</f>
        <v>#N/A</v>
      </c>
      <c r="M1009" s="17" t="e">
        <f>VLOOKUP(J1009,'Hàng hóa'!$C$5:$H$22,6,0)</f>
        <v>#N/A</v>
      </c>
      <c r="N1009" s="17" t="e">
        <f t="shared" si="34"/>
        <v>#N/A</v>
      </c>
      <c r="O1009" s="22"/>
      <c r="P1009" s="17" t="e">
        <f t="shared" si="35"/>
        <v>#N/A</v>
      </c>
      <c r="Q1009" s="13" t="e">
        <f>VLOOKUP(I1009,'[1]Nhân viên'!$E$20:$F$41,2,0)</f>
        <v>#N/A</v>
      </c>
    </row>
    <row r="1010" spans="1:17" x14ac:dyDescent="0.2">
      <c r="A1010" s="11">
        <v>987</v>
      </c>
      <c r="D1010" s="13" t="e">
        <f>VLOOKUP(C1010,'Nhân viên'!$B$5:$C$48,2,0)</f>
        <v>#N/A</v>
      </c>
      <c r="G1010" s="13" t="e">
        <f>VLOOKUP(E1010,'Khách hàng'!$B$4:$F$1048576,2,0)</f>
        <v>#N/A</v>
      </c>
      <c r="H1010" s="13" t="str">
        <f>VLOOKUP(E1010,'[1]Khách hàng'!$A$4:$F$2144,3,0)</f>
        <v>Số 1 đường số 17A, Khu phố 11, Phường Bình Trị Đông B, Quận Bình Tân, TP.HCM.</v>
      </c>
      <c r="I1010" s="13" t="e">
        <f>VLOOKUP(E1010,'Khách hàng'!$B$4:$F$1048576,5,0)</f>
        <v>#N/A</v>
      </c>
      <c r="L1010" s="13" t="e">
        <f>VLOOKUP(J1010,'Hàng hóa'!$C$5:$D$50,2,0)</f>
        <v>#N/A</v>
      </c>
      <c r="M1010" s="17" t="e">
        <f>VLOOKUP(J1010,'Hàng hóa'!$C$5:$H$22,6,0)</f>
        <v>#N/A</v>
      </c>
      <c r="N1010" s="17" t="e">
        <f t="shared" si="34"/>
        <v>#N/A</v>
      </c>
      <c r="O1010" s="22"/>
      <c r="P1010" s="17" t="e">
        <f t="shared" si="35"/>
        <v>#N/A</v>
      </c>
      <c r="Q1010" s="13" t="e">
        <f>VLOOKUP(I1010,'[1]Nhân viên'!$E$20:$F$41,2,0)</f>
        <v>#N/A</v>
      </c>
    </row>
    <row r="1011" spans="1:17" x14ac:dyDescent="0.2">
      <c r="A1011" s="11">
        <v>988</v>
      </c>
      <c r="D1011" s="13" t="e">
        <f>VLOOKUP(C1011,'Nhân viên'!$B$5:$C$48,2,0)</f>
        <v>#N/A</v>
      </c>
      <c r="G1011" s="13" t="e">
        <f>VLOOKUP(E1011,'Khách hàng'!$B$4:$F$1048576,2,0)</f>
        <v>#N/A</v>
      </c>
      <c r="H1011" s="13" t="str">
        <f>VLOOKUP(E1011,'[1]Khách hàng'!$A$4:$F$2144,3,0)</f>
        <v>Số 1 đường số 17A, Khu phố 11, Phường Bình Trị Đông B, Quận Bình Tân, TP.HCM.</v>
      </c>
      <c r="I1011" s="13" t="e">
        <f>VLOOKUP(E1011,'Khách hàng'!$B$4:$F$1048576,5,0)</f>
        <v>#N/A</v>
      </c>
      <c r="L1011" s="13" t="e">
        <f>VLOOKUP(J1011,'Hàng hóa'!$C$5:$D$50,2,0)</f>
        <v>#N/A</v>
      </c>
      <c r="M1011" s="17" t="e">
        <f>VLOOKUP(J1011,'Hàng hóa'!$C$5:$H$22,6,0)</f>
        <v>#N/A</v>
      </c>
      <c r="N1011" s="17" t="e">
        <f t="shared" si="34"/>
        <v>#N/A</v>
      </c>
      <c r="O1011" s="22"/>
      <c r="P1011" s="17" t="e">
        <f t="shared" si="35"/>
        <v>#N/A</v>
      </c>
      <c r="Q1011" s="13" t="e">
        <f>VLOOKUP(I1011,'[1]Nhân viên'!$E$20:$F$41,2,0)</f>
        <v>#N/A</v>
      </c>
    </row>
    <row r="1012" spans="1:17" x14ac:dyDescent="0.2">
      <c r="A1012" s="11">
        <v>989</v>
      </c>
      <c r="D1012" s="13" t="e">
        <f>VLOOKUP(C1012,'Nhân viên'!$B$5:$C$48,2,0)</f>
        <v>#N/A</v>
      </c>
      <c r="G1012" s="13" t="e">
        <f>VLOOKUP(E1012,'Khách hàng'!$B$4:$F$1048576,2,0)</f>
        <v>#N/A</v>
      </c>
      <c r="H1012" s="13" t="str">
        <f>VLOOKUP(E1012,'[1]Khách hàng'!$A$4:$F$2144,3,0)</f>
        <v>Số 1 đường số 17A, Khu phố 11, Phường Bình Trị Đông B, Quận Bình Tân, TP.HCM.</v>
      </c>
      <c r="I1012" s="13" t="e">
        <f>VLOOKUP(E1012,'Khách hàng'!$B$4:$F$1048576,5,0)</f>
        <v>#N/A</v>
      </c>
      <c r="L1012" s="13" t="e">
        <f>VLOOKUP(J1012,'Hàng hóa'!$C$5:$D$50,2,0)</f>
        <v>#N/A</v>
      </c>
      <c r="M1012" s="17" t="e">
        <f>VLOOKUP(J1012,'Hàng hóa'!$C$5:$H$22,6,0)</f>
        <v>#N/A</v>
      </c>
      <c r="N1012" s="17" t="e">
        <f t="shared" si="34"/>
        <v>#N/A</v>
      </c>
      <c r="O1012" s="22"/>
      <c r="P1012" s="17" t="e">
        <f t="shared" si="35"/>
        <v>#N/A</v>
      </c>
      <c r="Q1012" s="13" t="e">
        <f>VLOOKUP(I1012,'[1]Nhân viên'!$E$20:$F$41,2,0)</f>
        <v>#N/A</v>
      </c>
    </row>
    <row r="1013" spans="1:17" x14ac:dyDescent="0.2">
      <c r="A1013" s="11">
        <v>990</v>
      </c>
      <c r="D1013" s="13" t="e">
        <f>VLOOKUP(C1013,'Nhân viên'!$B$5:$C$48,2,0)</f>
        <v>#N/A</v>
      </c>
      <c r="G1013" s="13" t="e">
        <f>VLOOKUP(E1013,'Khách hàng'!$B$4:$F$1048576,2,0)</f>
        <v>#N/A</v>
      </c>
      <c r="H1013" s="13" t="str">
        <f>VLOOKUP(E1013,'[1]Khách hàng'!$A$4:$F$2144,3,0)</f>
        <v>Số 1 đường số 17A, Khu phố 11, Phường Bình Trị Đông B, Quận Bình Tân, TP.HCM.</v>
      </c>
      <c r="I1013" s="13" t="e">
        <f>VLOOKUP(E1013,'Khách hàng'!$B$4:$F$1048576,5,0)</f>
        <v>#N/A</v>
      </c>
      <c r="L1013" s="13" t="e">
        <f>VLOOKUP(J1013,'Hàng hóa'!$C$5:$D$50,2,0)</f>
        <v>#N/A</v>
      </c>
      <c r="M1013" s="17" t="e">
        <f>VLOOKUP(J1013,'Hàng hóa'!$C$5:$H$22,6,0)</f>
        <v>#N/A</v>
      </c>
      <c r="N1013" s="17" t="e">
        <f t="shared" si="34"/>
        <v>#N/A</v>
      </c>
      <c r="O1013" s="22"/>
      <c r="P1013" s="17" t="e">
        <f t="shared" si="35"/>
        <v>#N/A</v>
      </c>
      <c r="Q1013" s="13" t="e">
        <f>VLOOKUP(I1013,'[1]Nhân viên'!$E$20:$F$41,2,0)</f>
        <v>#N/A</v>
      </c>
    </row>
    <row r="1014" spans="1:17" x14ac:dyDescent="0.2">
      <c r="A1014" s="11">
        <v>991</v>
      </c>
      <c r="D1014" s="13" t="e">
        <f>VLOOKUP(C1014,'Nhân viên'!$B$5:$C$48,2,0)</f>
        <v>#N/A</v>
      </c>
      <c r="G1014" s="13" t="e">
        <f>VLOOKUP(E1014,'Khách hàng'!$B$4:$F$1048576,2,0)</f>
        <v>#N/A</v>
      </c>
      <c r="H1014" s="13" t="str">
        <f>VLOOKUP(E1014,'[1]Khách hàng'!$A$4:$F$2144,3,0)</f>
        <v>Số 1 đường số 17A, Khu phố 11, Phường Bình Trị Đông B, Quận Bình Tân, TP.HCM.</v>
      </c>
      <c r="I1014" s="13" t="e">
        <f>VLOOKUP(E1014,'Khách hàng'!$B$4:$F$1048576,5,0)</f>
        <v>#N/A</v>
      </c>
      <c r="L1014" s="13" t="e">
        <f>VLOOKUP(J1014,'Hàng hóa'!$C$5:$D$50,2,0)</f>
        <v>#N/A</v>
      </c>
      <c r="M1014" s="17" t="e">
        <f>VLOOKUP(J1014,'Hàng hóa'!$C$5:$H$22,6,0)</f>
        <v>#N/A</v>
      </c>
      <c r="N1014" s="17" t="e">
        <f t="shared" si="34"/>
        <v>#N/A</v>
      </c>
      <c r="O1014" s="22"/>
      <c r="P1014" s="17" t="e">
        <f t="shared" si="35"/>
        <v>#N/A</v>
      </c>
      <c r="Q1014" s="13" t="e">
        <f>VLOOKUP(I1014,'[1]Nhân viên'!$E$20:$F$41,2,0)</f>
        <v>#N/A</v>
      </c>
    </row>
    <row r="1015" spans="1:17" x14ac:dyDescent="0.2">
      <c r="A1015" s="11">
        <v>992</v>
      </c>
      <c r="D1015" s="13" t="e">
        <f>VLOOKUP(C1015,'Nhân viên'!$B$5:$C$48,2,0)</f>
        <v>#N/A</v>
      </c>
      <c r="G1015" s="13" t="e">
        <f>VLOOKUP(E1015,'Khách hàng'!$B$4:$F$1048576,2,0)</f>
        <v>#N/A</v>
      </c>
      <c r="H1015" s="13" t="str">
        <f>VLOOKUP(E1015,'[1]Khách hàng'!$A$4:$F$2144,3,0)</f>
        <v>Số 1 đường số 17A, Khu phố 11, Phường Bình Trị Đông B, Quận Bình Tân, TP.HCM.</v>
      </c>
      <c r="I1015" s="13" t="e">
        <f>VLOOKUP(E1015,'Khách hàng'!$B$4:$F$1048576,5,0)</f>
        <v>#N/A</v>
      </c>
      <c r="L1015" s="13" t="e">
        <f>VLOOKUP(J1015,'Hàng hóa'!$C$5:$D$50,2,0)</f>
        <v>#N/A</v>
      </c>
      <c r="M1015" s="17" t="e">
        <f>VLOOKUP(J1015,'Hàng hóa'!$C$5:$H$22,6,0)</f>
        <v>#N/A</v>
      </c>
      <c r="N1015" s="17" t="e">
        <f t="shared" si="34"/>
        <v>#N/A</v>
      </c>
      <c r="O1015" s="22"/>
      <c r="P1015" s="17" t="e">
        <f t="shared" si="35"/>
        <v>#N/A</v>
      </c>
      <c r="Q1015" s="13" t="e">
        <f>VLOOKUP(I1015,'[1]Nhân viên'!$E$20:$F$41,2,0)</f>
        <v>#N/A</v>
      </c>
    </row>
    <row r="1016" spans="1:17" x14ac:dyDescent="0.2">
      <c r="A1016" s="11">
        <v>993</v>
      </c>
      <c r="D1016" s="13" t="e">
        <f>VLOOKUP(C1016,'Nhân viên'!$B$5:$C$48,2,0)</f>
        <v>#N/A</v>
      </c>
      <c r="G1016" s="13" t="e">
        <f>VLOOKUP(E1016,'Khách hàng'!$B$4:$F$1048576,2,0)</f>
        <v>#N/A</v>
      </c>
      <c r="H1016" s="13" t="str">
        <f>VLOOKUP(E1016,'[1]Khách hàng'!$A$4:$F$2144,3,0)</f>
        <v>Số 1 đường số 17A, Khu phố 11, Phường Bình Trị Đông B, Quận Bình Tân, TP.HCM.</v>
      </c>
      <c r="I1016" s="13" t="e">
        <f>VLOOKUP(E1016,'Khách hàng'!$B$4:$F$1048576,5,0)</f>
        <v>#N/A</v>
      </c>
      <c r="L1016" s="13" t="e">
        <f>VLOOKUP(J1016,'Hàng hóa'!$C$5:$D$50,2,0)</f>
        <v>#N/A</v>
      </c>
      <c r="M1016" s="17" t="e">
        <f>VLOOKUP(J1016,'Hàng hóa'!$C$5:$H$22,6,0)</f>
        <v>#N/A</v>
      </c>
      <c r="N1016" s="17" t="e">
        <f t="shared" si="34"/>
        <v>#N/A</v>
      </c>
      <c r="O1016" s="22"/>
      <c r="P1016" s="17" t="e">
        <f t="shared" si="35"/>
        <v>#N/A</v>
      </c>
      <c r="Q1016" s="13" t="e">
        <f>VLOOKUP(I1016,'[1]Nhân viên'!$E$20:$F$41,2,0)</f>
        <v>#N/A</v>
      </c>
    </row>
    <row r="1017" spans="1:17" x14ac:dyDescent="0.2">
      <c r="A1017" s="11">
        <v>994</v>
      </c>
      <c r="D1017" s="13" t="e">
        <f>VLOOKUP(C1017,'Nhân viên'!$B$5:$C$48,2,0)</f>
        <v>#N/A</v>
      </c>
      <c r="G1017" s="13" t="e">
        <f>VLOOKUP(E1017,'Khách hàng'!$B$4:$F$1048576,2,0)</f>
        <v>#N/A</v>
      </c>
      <c r="H1017" s="13" t="str">
        <f>VLOOKUP(E1017,'[1]Khách hàng'!$A$4:$F$2144,3,0)</f>
        <v>Số 1 đường số 17A, Khu phố 11, Phường Bình Trị Đông B, Quận Bình Tân, TP.HCM.</v>
      </c>
      <c r="I1017" s="13" t="e">
        <f>VLOOKUP(E1017,'Khách hàng'!$B$4:$F$1048576,5,0)</f>
        <v>#N/A</v>
      </c>
      <c r="L1017" s="13" t="e">
        <f>VLOOKUP(J1017,'Hàng hóa'!$C$5:$D$50,2,0)</f>
        <v>#N/A</v>
      </c>
      <c r="M1017" s="17" t="e">
        <f>VLOOKUP(J1017,'Hàng hóa'!$C$5:$H$22,6,0)</f>
        <v>#N/A</v>
      </c>
      <c r="N1017" s="17" t="e">
        <f t="shared" si="34"/>
        <v>#N/A</v>
      </c>
      <c r="O1017" s="22"/>
      <c r="P1017" s="17" t="e">
        <f t="shared" si="35"/>
        <v>#N/A</v>
      </c>
      <c r="Q1017" s="13" t="e">
        <f>VLOOKUP(I1017,'[1]Nhân viên'!$E$20:$F$41,2,0)</f>
        <v>#N/A</v>
      </c>
    </row>
    <row r="1018" spans="1:17" x14ac:dyDescent="0.2">
      <c r="A1018" s="11">
        <v>995</v>
      </c>
      <c r="D1018" s="13" t="e">
        <f>VLOOKUP(C1018,'Nhân viên'!$B$5:$C$48,2,0)</f>
        <v>#N/A</v>
      </c>
      <c r="G1018" s="13" t="e">
        <f>VLOOKUP(E1018,'Khách hàng'!$B$4:$F$1048576,2,0)</f>
        <v>#N/A</v>
      </c>
      <c r="H1018" s="13" t="str">
        <f>VLOOKUP(E1018,'[1]Khách hàng'!$A$4:$F$2144,3,0)</f>
        <v>Số 1 đường số 17A, Khu phố 11, Phường Bình Trị Đông B, Quận Bình Tân, TP.HCM.</v>
      </c>
      <c r="I1018" s="13" t="e">
        <f>VLOOKUP(E1018,'Khách hàng'!$B$4:$F$1048576,5,0)</f>
        <v>#N/A</v>
      </c>
      <c r="L1018" s="13" t="e">
        <f>VLOOKUP(J1018,'Hàng hóa'!$C$5:$D$50,2,0)</f>
        <v>#N/A</v>
      </c>
      <c r="M1018" s="17" t="e">
        <f>VLOOKUP(J1018,'Hàng hóa'!$C$5:$H$22,6,0)</f>
        <v>#N/A</v>
      </c>
      <c r="N1018" s="17" t="e">
        <f t="shared" si="34"/>
        <v>#N/A</v>
      </c>
      <c r="O1018" s="22"/>
      <c r="P1018" s="17" t="e">
        <f t="shared" si="35"/>
        <v>#N/A</v>
      </c>
      <c r="Q1018" s="13" t="e">
        <f>VLOOKUP(I1018,'[1]Nhân viên'!$E$20:$F$41,2,0)</f>
        <v>#N/A</v>
      </c>
    </row>
    <row r="1019" spans="1:17" x14ac:dyDescent="0.2">
      <c r="A1019" s="11">
        <v>996</v>
      </c>
      <c r="D1019" s="13" t="e">
        <f>VLOOKUP(C1019,'Nhân viên'!$B$5:$C$48,2,0)</f>
        <v>#N/A</v>
      </c>
      <c r="G1019" s="13" t="e">
        <f>VLOOKUP(E1019,'Khách hàng'!$B$4:$F$1048576,2,0)</f>
        <v>#N/A</v>
      </c>
      <c r="H1019" s="13" t="str">
        <f>VLOOKUP(E1019,'[1]Khách hàng'!$A$4:$F$2144,3,0)</f>
        <v>Số 1 đường số 17A, Khu phố 11, Phường Bình Trị Đông B, Quận Bình Tân, TP.HCM.</v>
      </c>
      <c r="I1019" s="13" t="e">
        <f>VLOOKUP(E1019,'Khách hàng'!$B$4:$F$1048576,5,0)</f>
        <v>#N/A</v>
      </c>
      <c r="L1019" s="13" t="e">
        <f>VLOOKUP(J1019,'Hàng hóa'!$C$5:$D$50,2,0)</f>
        <v>#N/A</v>
      </c>
      <c r="M1019" s="17" t="e">
        <f>VLOOKUP(J1019,'Hàng hóa'!$C$5:$H$22,6,0)</f>
        <v>#N/A</v>
      </c>
      <c r="N1019" s="17" t="e">
        <f t="shared" si="34"/>
        <v>#N/A</v>
      </c>
      <c r="O1019" s="22"/>
      <c r="P1019" s="17" t="e">
        <f t="shared" si="35"/>
        <v>#N/A</v>
      </c>
      <c r="Q1019" s="13" t="e">
        <f>VLOOKUP(I1019,'[1]Nhân viên'!$E$20:$F$41,2,0)</f>
        <v>#N/A</v>
      </c>
    </row>
    <row r="1020" spans="1:17" x14ac:dyDescent="0.2">
      <c r="A1020" s="11">
        <v>997</v>
      </c>
      <c r="D1020" s="13" t="e">
        <f>VLOOKUP(C1020,'Nhân viên'!$B$5:$C$48,2,0)</f>
        <v>#N/A</v>
      </c>
      <c r="G1020" s="13" t="e">
        <f>VLOOKUP(E1020,'Khách hàng'!$B$4:$F$1048576,2,0)</f>
        <v>#N/A</v>
      </c>
      <c r="H1020" s="13" t="str">
        <f>VLOOKUP(E1020,'[1]Khách hàng'!$A$4:$F$2144,3,0)</f>
        <v>Số 1 đường số 17A, Khu phố 11, Phường Bình Trị Đông B, Quận Bình Tân, TP.HCM.</v>
      </c>
      <c r="I1020" s="13" t="e">
        <f>VLOOKUP(E1020,'Khách hàng'!$B$4:$F$1048576,5,0)</f>
        <v>#N/A</v>
      </c>
      <c r="L1020" s="13" t="e">
        <f>VLOOKUP(J1020,'Hàng hóa'!$C$5:$D$50,2,0)</f>
        <v>#N/A</v>
      </c>
      <c r="M1020" s="17" t="e">
        <f>VLOOKUP(J1020,'Hàng hóa'!$C$5:$H$22,6,0)</f>
        <v>#N/A</v>
      </c>
      <c r="N1020" s="17" t="e">
        <f t="shared" si="34"/>
        <v>#N/A</v>
      </c>
      <c r="O1020" s="22"/>
      <c r="P1020" s="17" t="e">
        <f t="shared" si="35"/>
        <v>#N/A</v>
      </c>
      <c r="Q1020" s="13" t="e">
        <f>VLOOKUP(I1020,'[1]Nhân viên'!$E$20:$F$41,2,0)</f>
        <v>#N/A</v>
      </c>
    </row>
    <row r="1021" spans="1:17" x14ac:dyDescent="0.2">
      <c r="A1021" s="11">
        <v>998</v>
      </c>
      <c r="D1021" s="13" t="e">
        <f>VLOOKUP(C1021,'Nhân viên'!$B$5:$C$48,2,0)</f>
        <v>#N/A</v>
      </c>
      <c r="G1021" s="13" t="e">
        <f>VLOOKUP(E1021,'Khách hàng'!$B$4:$F$1048576,2,0)</f>
        <v>#N/A</v>
      </c>
      <c r="H1021" s="13" t="str">
        <f>VLOOKUP(E1021,'[1]Khách hàng'!$A$4:$F$2144,3,0)</f>
        <v>Số 1 đường số 17A, Khu phố 11, Phường Bình Trị Đông B, Quận Bình Tân, TP.HCM.</v>
      </c>
      <c r="I1021" s="13" t="e">
        <f>VLOOKUP(E1021,'Khách hàng'!$B$4:$F$1048576,5,0)</f>
        <v>#N/A</v>
      </c>
      <c r="L1021" s="13" t="e">
        <f>VLOOKUP(J1021,'Hàng hóa'!$C$5:$D$50,2,0)</f>
        <v>#N/A</v>
      </c>
      <c r="M1021" s="17" t="e">
        <f>VLOOKUP(J1021,'Hàng hóa'!$C$5:$H$22,6,0)</f>
        <v>#N/A</v>
      </c>
      <c r="N1021" s="17" t="e">
        <f t="shared" si="34"/>
        <v>#N/A</v>
      </c>
      <c r="O1021" s="22"/>
      <c r="P1021" s="17" t="e">
        <f t="shared" si="35"/>
        <v>#N/A</v>
      </c>
      <c r="Q1021" s="13" t="e">
        <f>VLOOKUP(I1021,'[1]Nhân viên'!$E$20:$F$41,2,0)</f>
        <v>#N/A</v>
      </c>
    </row>
    <row r="1022" spans="1:17" x14ac:dyDescent="0.2">
      <c r="A1022" s="11">
        <v>999</v>
      </c>
      <c r="D1022" s="13" t="e">
        <f>VLOOKUP(C1022,'Nhân viên'!$B$5:$C$48,2,0)</f>
        <v>#N/A</v>
      </c>
      <c r="G1022" s="13" t="e">
        <f>VLOOKUP(E1022,'Khách hàng'!$B$4:$F$1048576,2,0)</f>
        <v>#N/A</v>
      </c>
      <c r="H1022" s="13" t="str">
        <f>VLOOKUP(E1022,'[1]Khách hàng'!$A$4:$F$2144,3,0)</f>
        <v>Số 1 đường số 17A, Khu phố 11, Phường Bình Trị Đông B, Quận Bình Tân, TP.HCM.</v>
      </c>
      <c r="I1022" s="13" t="e">
        <f>VLOOKUP(E1022,'Khách hàng'!$B$4:$F$1048576,5,0)</f>
        <v>#N/A</v>
      </c>
      <c r="L1022" s="13" t="e">
        <f>VLOOKUP(J1022,'Hàng hóa'!$C$5:$D$50,2,0)</f>
        <v>#N/A</v>
      </c>
      <c r="M1022" s="17" t="e">
        <f>VLOOKUP(J1022,'Hàng hóa'!$C$5:$H$22,6,0)</f>
        <v>#N/A</v>
      </c>
      <c r="N1022" s="17" t="e">
        <f t="shared" si="34"/>
        <v>#N/A</v>
      </c>
      <c r="O1022" s="22"/>
      <c r="P1022" s="17" t="e">
        <f t="shared" si="35"/>
        <v>#N/A</v>
      </c>
      <c r="Q1022" s="13" t="e">
        <f>VLOOKUP(I1022,'[1]Nhân viên'!$E$20:$F$41,2,0)</f>
        <v>#N/A</v>
      </c>
    </row>
    <row r="1023" spans="1:17" x14ac:dyDescent="0.2">
      <c r="A1023" s="11">
        <v>1000</v>
      </c>
      <c r="D1023" s="13" t="e">
        <f>VLOOKUP(C1023,'Nhân viên'!$B$5:$C$48,2,0)</f>
        <v>#N/A</v>
      </c>
      <c r="G1023" s="13" t="e">
        <f>VLOOKUP(E1023,'Khách hàng'!$B$4:$F$1048576,2,0)</f>
        <v>#N/A</v>
      </c>
      <c r="H1023" s="13" t="str">
        <f>VLOOKUP(E1023,'[1]Khách hàng'!$A$4:$F$2144,3,0)</f>
        <v>Số 1 đường số 17A, Khu phố 11, Phường Bình Trị Đông B, Quận Bình Tân, TP.HCM.</v>
      </c>
      <c r="I1023" s="13" t="e">
        <f>VLOOKUP(E1023,'Khách hàng'!$B$4:$F$1048576,5,0)</f>
        <v>#N/A</v>
      </c>
      <c r="L1023" s="13" t="e">
        <f>VLOOKUP(J1023,'Hàng hóa'!$C$5:$D$50,2,0)</f>
        <v>#N/A</v>
      </c>
      <c r="M1023" s="17" t="e">
        <f>VLOOKUP(J1023,'Hàng hóa'!$C$5:$H$22,6,0)</f>
        <v>#N/A</v>
      </c>
      <c r="N1023" s="17" t="e">
        <f t="shared" si="34"/>
        <v>#N/A</v>
      </c>
      <c r="O1023" s="22"/>
      <c r="P1023" s="17" t="e">
        <f t="shared" si="35"/>
        <v>#N/A</v>
      </c>
      <c r="Q1023" s="13" t="e">
        <f>VLOOKUP(I1023,'[1]Nhân viên'!$E$20:$F$41,2,0)</f>
        <v>#N/A</v>
      </c>
    </row>
    <row r="1024" spans="1:17" x14ac:dyDescent="0.2">
      <c r="A1024" s="11">
        <v>1001</v>
      </c>
      <c r="D1024" s="13" t="e">
        <f>VLOOKUP(C1024,'Nhân viên'!$B$5:$C$48,2,0)</f>
        <v>#N/A</v>
      </c>
      <c r="G1024" s="13" t="e">
        <f>VLOOKUP(E1024,'Khách hàng'!$B$4:$F$1048576,2,0)</f>
        <v>#N/A</v>
      </c>
      <c r="H1024" s="13" t="str">
        <f>VLOOKUP(E1024,'[1]Khách hàng'!$A$4:$F$2144,3,0)</f>
        <v>Số 1 đường số 17A, Khu phố 11, Phường Bình Trị Đông B, Quận Bình Tân, TP.HCM.</v>
      </c>
      <c r="I1024" s="13" t="e">
        <f>VLOOKUP(E1024,'Khách hàng'!$B$4:$F$1048576,5,0)</f>
        <v>#N/A</v>
      </c>
      <c r="L1024" s="13" t="e">
        <f>VLOOKUP(J1024,'Hàng hóa'!$C$5:$D$50,2,0)</f>
        <v>#N/A</v>
      </c>
      <c r="M1024" s="17" t="e">
        <f>VLOOKUP(J1024,'Hàng hóa'!$C$5:$H$22,6,0)</f>
        <v>#N/A</v>
      </c>
      <c r="N1024" s="17" t="e">
        <f t="shared" si="34"/>
        <v>#N/A</v>
      </c>
      <c r="O1024" s="22"/>
      <c r="P1024" s="17" t="e">
        <f t="shared" si="35"/>
        <v>#N/A</v>
      </c>
      <c r="Q1024" s="13" t="e">
        <f>VLOOKUP(I1024,'[1]Nhân viên'!$E$20:$F$41,2,0)</f>
        <v>#N/A</v>
      </c>
    </row>
    <row r="1025" spans="1:17" x14ac:dyDescent="0.2">
      <c r="A1025" s="11">
        <v>1002</v>
      </c>
      <c r="D1025" s="13" t="e">
        <f>VLOOKUP(C1025,'Nhân viên'!$B$5:$C$48,2,0)</f>
        <v>#N/A</v>
      </c>
      <c r="G1025" s="13" t="e">
        <f>VLOOKUP(E1025,'Khách hàng'!$B$4:$F$1048576,2,0)</f>
        <v>#N/A</v>
      </c>
      <c r="H1025" s="13" t="str">
        <f>VLOOKUP(E1025,'[1]Khách hàng'!$A$4:$F$2144,3,0)</f>
        <v>Số 1 đường số 17A, Khu phố 11, Phường Bình Trị Đông B, Quận Bình Tân, TP.HCM.</v>
      </c>
      <c r="I1025" s="13" t="e">
        <f>VLOOKUP(E1025,'Khách hàng'!$B$4:$F$1048576,5,0)</f>
        <v>#N/A</v>
      </c>
      <c r="L1025" s="13" t="e">
        <f>VLOOKUP(J1025,'Hàng hóa'!$C$5:$D$50,2,0)</f>
        <v>#N/A</v>
      </c>
      <c r="M1025" s="17" t="e">
        <f>VLOOKUP(J1025,'Hàng hóa'!$C$5:$H$22,6,0)</f>
        <v>#N/A</v>
      </c>
      <c r="N1025" s="17" t="e">
        <f t="shared" si="34"/>
        <v>#N/A</v>
      </c>
      <c r="O1025" s="22"/>
      <c r="P1025" s="17" t="e">
        <f t="shared" si="35"/>
        <v>#N/A</v>
      </c>
      <c r="Q1025" s="13" t="e">
        <f>VLOOKUP(I1025,'[1]Nhân viên'!$E$20:$F$41,2,0)</f>
        <v>#N/A</v>
      </c>
    </row>
    <row r="1026" spans="1:17" x14ac:dyDescent="0.2">
      <c r="A1026" s="11">
        <v>1003</v>
      </c>
      <c r="D1026" s="13" t="e">
        <f>VLOOKUP(C1026,'Nhân viên'!$B$5:$C$48,2,0)</f>
        <v>#N/A</v>
      </c>
      <c r="G1026" s="13" t="e">
        <f>VLOOKUP(E1026,'Khách hàng'!$B$4:$F$1048576,2,0)</f>
        <v>#N/A</v>
      </c>
      <c r="H1026" s="13" t="str">
        <f>VLOOKUP(E1026,'[1]Khách hàng'!$A$4:$F$2144,3,0)</f>
        <v>Số 1 đường số 17A, Khu phố 11, Phường Bình Trị Đông B, Quận Bình Tân, TP.HCM.</v>
      </c>
      <c r="I1026" s="13" t="e">
        <f>VLOOKUP(E1026,'Khách hàng'!$B$4:$F$1048576,5,0)</f>
        <v>#N/A</v>
      </c>
      <c r="L1026" s="13" t="e">
        <f>VLOOKUP(J1026,'Hàng hóa'!$C$5:$D$50,2,0)</f>
        <v>#N/A</v>
      </c>
      <c r="M1026" s="17" t="e">
        <f>VLOOKUP(J1026,'Hàng hóa'!$C$5:$H$22,6,0)</f>
        <v>#N/A</v>
      </c>
      <c r="N1026" s="17" t="e">
        <f t="shared" si="34"/>
        <v>#N/A</v>
      </c>
      <c r="O1026" s="22"/>
      <c r="P1026" s="17" t="e">
        <f t="shared" si="35"/>
        <v>#N/A</v>
      </c>
      <c r="Q1026" s="13" t="e">
        <f>VLOOKUP(I1026,'[1]Nhân viên'!$E$20:$F$41,2,0)</f>
        <v>#N/A</v>
      </c>
    </row>
    <row r="1027" spans="1:17" x14ac:dyDescent="0.2">
      <c r="A1027" s="11">
        <v>1004</v>
      </c>
      <c r="D1027" s="13" t="e">
        <f>VLOOKUP(C1027,'Nhân viên'!$B$5:$C$48,2,0)</f>
        <v>#N/A</v>
      </c>
      <c r="G1027" s="13" t="e">
        <f>VLOOKUP(E1027,'Khách hàng'!$B$4:$F$1048576,2,0)</f>
        <v>#N/A</v>
      </c>
      <c r="H1027" s="13" t="str">
        <f>VLOOKUP(E1027,'[1]Khách hàng'!$A$4:$F$2144,3,0)</f>
        <v>Số 1 đường số 17A, Khu phố 11, Phường Bình Trị Đông B, Quận Bình Tân, TP.HCM.</v>
      </c>
      <c r="I1027" s="13" t="e">
        <f>VLOOKUP(E1027,'Khách hàng'!$B$4:$F$1048576,5,0)</f>
        <v>#N/A</v>
      </c>
      <c r="L1027" s="13" t="e">
        <f>VLOOKUP(J1027,'Hàng hóa'!$C$5:$D$50,2,0)</f>
        <v>#N/A</v>
      </c>
      <c r="M1027" s="17" t="e">
        <f>VLOOKUP(J1027,'Hàng hóa'!$C$5:$H$22,6,0)</f>
        <v>#N/A</v>
      </c>
      <c r="N1027" s="17" t="e">
        <f t="shared" si="34"/>
        <v>#N/A</v>
      </c>
      <c r="O1027" s="22"/>
      <c r="P1027" s="17" t="e">
        <f t="shared" si="35"/>
        <v>#N/A</v>
      </c>
      <c r="Q1027" s="13" t="e">
        <f>VLOOKUP(I1027,'[1]Nhân viên'!$E$20:$F$41,2,0)</f>
        <v>#N/A</v>
      </c>
    </row>
    <row r="1028" spans="1:17" x14ac:dyDescent="0.2">
      <c r="A1028" s="11">
        <v>1005</v>
      </c>
      <c r="D1028" s="13" t="e">
        <f>VLOOKUP(C1028,'Nhân viên'!$B$5:$C$48,2,0)</f>
        <v>#N/A</v>
      </c>
      <c r="G1028" s="13" t="e">
        <f>VLOOKUP(E1028,'Khách hàng'!$B$4:$F$1048576,2,0)</f>
        <v>#N/A</v>
      </c>
      <c r="H1028" s="13" t="str">
        <f>VLOOKUP(E1028,'[1]Khách hàng'!$A$4:$F$2144,3,0)</f>
        <v>Số 1 đường số 17A, Khu phố 11, Phường Bình Trị Đông B, Quận Bình Tân, TP.HCM.</v>
      </c>
      <c r="I1028" s="13" t="e">
        <f>VLOOKUP(E1028,'Khách hàng'!$B$4:$F$1048576,5,0)</f>
        <v>#N/A</v>
      </c>
      <c r="L1028" s="13" t="e">
        <f>VLOOKUP(J1028,'Hàng hóa'!$C$5:$D$50,2,0)</f>
        <v>#N/A</v>
      </c>
      <c r="M1028" s="17" t="e">
        <f>VLOOKUP(J1028,'Hàng hóa'!$C$5:$H$22,6,0)</f>
        <v>#N/A</v>
      </c>
      <c r="N1028" s="17" t="e">
        <f t="shared" si="34"/>
        <v>#N/A</v>
      </c>
      <c r="O1028" s="22"/>
      <c r="P1028" s="17" t="e">
        <f t="shared" si="35"/>
        <v>#N/A</v>
      </c>
      <c r="Q1028" s="13" t="e">
        <f>VLOOKUP(I1028,'[1]Nhân viên'!$E$20:$F$41,2,0)</f>
        <v>#N/A</v>
      </c>
    </row>
    <row r="1029" spans="1:17" x14ac:dyDescent="0.2">
      <c r="A1029" s="11">
        <v>1006</v>
      </c>
      <c r="D1029" s="13" t="e">
        <f>VLOOKUP(C1029,'Nhân viên'!$B$5:$C$48,2,0)</f>
        <v>#N/A</v>
      </c>
      <c r="G1029" s="13" t="e">
        <f>VLOOKUP(E1029,'Khách hàng'!$B$4:$F$1048576,2,0)</f>
        <v>#N/A</v>
      </c>
      <c r="H1029" s="13" t="str">
        <f>VLOOKUP(E1029,'[1]Khách hàng'!$A$4:$F$2144,3,0)</f>
        <v>Số 1 đường số 17A, Khu phố 11, Phường Bình Trị Đông B, Quận Bình Tân, TP.HCM.</v>
      </c>
      <c r="I1029" s="13" t="e">
        <f>VLOOKUP(E1029,'Khách hàng'!$B$4:$F$1048576,5,0)</f>
        <v>#N/A</v>
      </c>
      <c r="L1029" s="13" t="e">
        <f>VLOOKUP(J1029,'Hàng hóa'!$C$5:$D$50,2,0)</f>
        <v>#N/A</v>
      </c>
      <c r="M1029" s="17" t="e">
        <f>VLOOKUP(J1029,'Hàng hóa'!$C$5:$H$22,6,0)</f>
        <v>#N/A</v>
      </c>
      <c r="N1029" s="17" t="e">
        <f t="shared" si="34"/>
        <v>#N/A</v>
      </c>
      <c r="O1029" s="22"/>
      <c r="P1029" s="17" t="e">
        <f t="shared" si="35"/>
        <v>#N/A</v>
      </c>
      <c r="Q1029" s="13" t="e">
        <f>VLOOKUP(I1029,'[1]Nhân viên'!$E$20:$F$41,2,0)</f>
        <v>#N/A</v>
      </c>
    </row>
    <row r="1030" spans="1:17" x14ac:dyDescent="0.2">
      <c r="A1030" s="11">
        <v>1007</v>
      </c>
      <c r="D1030" s="13" t="e">
        <f>VLOOKUP(C1030,'Nhân viên'!$B$5:$C$48,2,0)</f>
        <v>#N/A</v>
      </c>
      <c r="G1030" s="13" t="e">
        <f>VLOOKUP(E1030,'Khách hàng'!$B$4:$F$1048576,2,0)</f>
        <v>#N/A</v>
      </c>
      <c r="H1030" s="13" t="str">
        <f>VLOOKUP(E1030,'[1]Khách hàng'!$A$4:$F$2144,3,0)</f>
        <v>Số 1 đường số 17A, Khu phố 11, Phường Bình Trị Đông B, Quận Bình Tân, TP.HCM.</v>
      </c>
      <c r="I1030" s="13" t="e">
        <f>VLOOKUP(E1030,'Khách hàng'!$B$4:$F$1048576,5,0)</f>
        <v>#N/A</v>
      </c>
      <c r="L1030" s="13" t="e">
        <f>VLOOKUP(J1030,'Hàng hóa'!$C$5:$D$50,2,0)</f>
        <v>#N/A</v>
      </c>
      <c r="M1030" s="17" t="e">
        <f>VLOOKUP(J1030,'Hàng hóa'!$C$5:$H$22,6,0)</f>
        <v>#N/A</v>
      </c>
      <c r="N1030" s="17" t="e">
        <f t="shared" si="34"/>
        <v>#N/A</v>
      </c>
      <c r="O1030" s="22"/>
      <c r="P1030" s="17" t="e">
        <f t="shared" si="35"/>
        <v>#N/A</v>
      </c>
      <c r="Q1030" s="13" t="e">
        <f>VLOOKUP(I1030,'[1]Nhân viên'!$E$20:$F$41,2,0)</f>
        <v>#N/A</v>
      </c>
    </row>
    <row r="1031" spans="1:17" x14ac:dyDescent="0.2">
      <c r="A1031" s="11">
        <v>1008</v>
      </c>
      <c r="D1031" s="13" t="e">
        <f>VLOOKUP(C1031,'Nhân viên'!$B$5:$C$48,2,0)</f>
        <v>#N/A</v>
      </c>
      <c r="G1031" s="13" t="e">
        <f>VLOOKUP(E1031,'Khách hàng'!$B$4:$F$1048576,2,0)</f>
        <v>#N/A</v>
      </c>
      <c r="H1031" s="13" t="str">
        <f>VLOOKUP(E1031,'[1]Khách hàng'!$A$4:$F$2144,3,0)</f>
        <v>Số 1 đường số 17A, Khu phố 11, Phường Bình Trị Đông B, Quận Bình Tân, TP.HCM.</v>
      </c>
      <c r="I1031" s="13" t="e">
        <f>VLOOKUP(E1031,'Khách hàng'!$B$4:$F$1048576,5,0)</f>
        <v>#N/A</v>
      </c>
      <c r="L1031" s="13" t="e">
        <f>VLOOKUP(J1031,'Hàng hóa'!$C$5:$D$50,2,0)</f>
        <v>#N/A</v>
      </c>
      <c r="M1031" s="17" t="e">
        <f>VLOOKUP(J1031,'Hàng hóa'!$C$5:$H$22,6,0)</f>
        <v>#N/A</v>
      </c>
      <c r="N1031" s="17" t="e">
        <f t="shared" si="34"/>
        <v>#N/A</v>
      </c>
      <c r="O1031" s="22"/>
      <c r="P1031" s="17" t="e">
        <f t="shared" si="35"/>
        <v>#N/A</v>
      </c>
      <c r="Q1031" s="13" t="e">
        <f>VLOOKUP(I1031,'[1]Nhân viên'!$E$20:$F$41,2,0)</f>
        <v>#N/A</v>
      </c>
    </row>
    <row r="1032" spans="1:17" x14ac:dyDescent="0.2">
      <c r="A1032" s="11">
        <v>1009</v>
      </c>
      <c r="D1032" s="13" t="e">
        <f>VLOOKUP(C1032,'Nhân viên'!$B$5:$C$48,2,0)</f>
        <v>#N/A</v>
      </c>
      <c r="G1032" s="13" t="e">
        <f>VLOOKUP(E1032,'Khách hàng'!$B$4:$F$1048576,2,0)</f>
        <v>#N/A</v>
      </c>
      <c r="H1032" s="13" t="str">
        <f>VLOOKUP(E1032,'[1]Khách hàng'!$A$4:$F$2144,3,0)</f>
        <v>Số 1 đường số 17A, Khu phố 11, Phường Bình Trị Đông B, Quận Bình Tân, TP.HCM.</v>
      </c>
      <c r="I1032" s="13" t="e">
        <f>VLOOKUP(E1032,'Khách hàng'!$B$4:$F$1048576,5,0)</f>
        <v>#N/A</v>
      </c>
      <c r="L1032" s="13" t="e">
        <f>VLOOKUP(J1032,'Hàng hóa'!$C$5:$D$50,2,0)</f>
        <v>#N/A</v>
      </c>
      <c r="M1032" s="17" t="e">
        <f>VLOOKUP(J1032,'Hàng hóa'!$C$5:$H$22,6,0)</f>
        <v>#N/A</v>
      </c>
      <c r="N1032" s="17" t="e">
        <f t="shared" si="34"/>
        <v>#N/A</v>
      </c>
      <c r="O1032" s="22"/>
      <c r="P1032" s="17" t="e">
        <f t="shared" si="35"/>
        <v>#N/A</v>
      </c>
      <c r="Q1032" s="13" t="e">
        <f>VLOOKUP(I1032,'[1]Nhân viên'!$E$20:$F$41,2,0)</f>
        <v>#N/A</v>
      </c>
    </row>
    <row r="1033" spans="1:17" x14ac:dyDescent="0.2">
      <c r="A1033" s="11">
        <v>1010</v>
      </c>
      <c r="D1033" s="13" t="e">
        <f>VLOOKUP(C1033,'Nhân viên'!$B$5:$C$48,2,0)</f>
        <v>#N/A</v>
      </c>
      <c r="G1033" s="13" t="e">
        <f>VLOOKUP(E1033,'Khách hàng'!$B$4:$F$1048576,2,0)</f>
        <v>#N/A</v>
      </c>
      <c r="H1033" s="13" t="str">
        <f>VLOOKUP(E1033,'[1]Khách hàng'!$A$4:$F$2144,3,0)</f>
        <v>Số 1 đường số 17A, Khu phố 11, Phường Bình Trị Đông B, Quận Bình Tân, TP.HCM.</v>
      </c>
      <c r="I1033" s="13" t="e">
        <f>VLOOKUP(E1033,'Khách hàng'!$B$4:$F$1048576,5,0)</f>
        <v>#N/A</v>
      </c>
      <c r="L1033" s="13" t="e">
        <f>VLOOKUP(J1033,'Hàng hóa'!$C$5:$D$50,2,0)</f>
        <v>#N/A</v>
      </c>
      <c r="M1033" s="17" t="e">
        <f>VLOOKUP(J1033,'Hàng hóa'!$C$5:$H$22,6,0)</f>
        <v>#N/A</v>
      </c>
      <c r="N1033" s="17" t="e">
        <f t="shared" si="34"/>
        <v>#N/A</v>
      </c>
      <c r="O1033" s="22"/>
      <c r="P1033" s="17" t="e">
        <f t="shared" si="35"/>
        <v>#N/A</v>
      </c>
      <c r="Q1033" s="13" t="e">
        <f>VLOOKUP(I1033,'[1]Nhân viên'!$E$20:$F$41,2,0)</f>
        <v>#N/A</v>
      </c>
    </row>
    <row r="1034" spans="1:17" x14ac:dyDescent="0.2">
      <c r="A1034" s="11">
        <v>1011</v>
      </c>
      <c r="D1034" s="13" t="e">
        <f>VLOOKUP(C1034,'Nhân viên'!$B$5:$C$48,2,0)</f>
        <v>#N/A</v>
      </c>
      <c r="G1034" s="13" t="e">
        <f>VLOOKUP(E1034,'Khách hàng'!$B$4:$F$1048576,2,0)</f>
        <v>#N/A</v>
      </c>
      <c r="H1034" s="13" t="str">
        <f>VLOOKUP(E1034,'[1]Khách hàng'!$A$4:$F$2144,3,0)</f>
        <v>Số 1 đường số 17A, Khu phố 11, Phường Bình Trị Đông B, Quận Bình Tân, TP.HCM.</v>
      </c>
      <c r="I1034" s="13" t="e">
        <f>VLOOKUP(E1034,'Khách hàng'!$B$4:$F$1048576,5,0)</f>
        <v>#N/A</v>
      </c>
      <c r="L1034" s="13" t="e">
        <f>VLOOKUP(J1034,'Hàng hóa'!$C$5:$D$50,2,0)</f>
        <v>#N/A</v>
      </c>
      <c r="M1034" s="17" t="e">
        <f>VLOOKUP(J1034,'Hàng hóa'!$C$5:$H$22,6,0)</f>
        <v>#N/A</v>
      </c>
      <c r="N1034" s="17" t="e">
        <f t="shared" si="34"/>
        <v>#N/A</v>
      </c>
      <c r="O1034" s="22"/>
      <c r="P1034" s="17" t="e">
        <f t="shared" si="35"/>
        <v>#N/A</v>
      </c>
      <c r="Q1034" s="13" t="e">
        <f>VLOOKUP(I1034,'[1]Nhân viên'!$E$20:$F$41,2,0)</f>
        <v>#N/A</v>
      </c>
    </row>
    <row r="1035" spans="1:17" x14ac:dyDescent="0.2">
      <c r="A1035" s="11">
        <v>1012</v>
      </c>
      <c r="D1035" s="13" t="e">
        <f>VLOOKUP(C1035,'Nhân viên'!$B$5:$C$48,2,0)</f>
        <v>#N/A</v>
      </c>
      <c r="G1035" s="13" t="e">
        <f>VLOOKUP(E1035,'Khách hàng'!$B$4:$F$1048576,2,0)</f>
        <v>#N/A</v>
      </c>
      <c r="H1035" s="13" t="str">
        <f>VLOOKUP(E1035,'[1]Khách hàng'!$A$4:$F$2144,3,0)</f>
        <v>Số 1 đường số 17A, Khu phố 11, Phường Bình Trị Đông B, Quận Bình Tân, TP.HCM.</v>
      </c>
      <c r="I1035" s="13" t="e">
        <f>VLOOKUP(E1035,'Khách hàng'!$B$4:$F$1048576,5,0)</f>
        <v>#N/A</v>
      </c>
      <c r="L1035" s="13" t="e">
        <f>VLOOKUP(J1035,'Hàng hóa'!$C$5:$D$50,2,0)</f>
        <v>#N/A</v>
      </c>
      <c r="M1035" s="17" t="e">
        <f>VLOOKUP(J1035,'Hàng hóa'!$C$5:$H$22,6,0)</f>
        <v>#N/A</v>
      </c>
      <c r="N1035" s="17" t="e">
        <f t="shared" si="34"/>
        <v>#N/A</v>
      </c>
      <c r="O1035" s="22"/>
      <c r="P1035" s="17" t="e">
        <f t="shared" si="35"/>
        <v>#N/A</v>
      </c>
      <c r="Q1035" s="13" t="e">
        <f>VLOOKUP(I1035,'[1]Nhân viên'!$E$20:$F$41,2,0)</f>
        <v>#N/A</v>
      </c>
    </row>
    <row r="1036" spans="1:17" x14ac:dyDescent="0.2">
      <c r="A1036" s="11">
        <v>1013</v>
      </c>
      <c r="D1036" s="13" t="e">
        <f>VLOOKUP(C1036,'Nhân viên'!$B$5:$C$48,2,0)</f>
        <v>#N/A</v>
      </c>
      <c r="G1036" s="13" t="e">
        <f>VLOOKUP(E1036,'Khách hàng'!$B$4:$F$1048576,2,0)</f>
        <v>#N/A</v>
      </c>
      <c r="H1036" s="13" t="str">
        <f>VLOOKUP(E1036,'[1]Khách hàng'!$A$4:$F$2144,3,0)</f>
        <v>Số 1 đường số 17A, Khu phố 11, Phường Bình Trị Đông B, Quận Bình Tân, TP.HCM.</v>
      </c>
      <c r="I1036" s="13" t="e">
        <f>VLOOKUP(E1036,'Khách hàng'!$B$4:$F$1048576,5,0)</f>
        <v>#N/A</v>
      </c>
      <c r="L1036" s="13" t="e">
        <f>VLOOKUP(J1036,'Hàng hóa'!$C$5:$D$50,2,0)</f>
        <v>#N/A</v>
      </c>
      <c r="M1036" s="17" t="e">
        <f>VLOOKUP(J1036,'Hàng hóa'!$C$5:$H$22,6,0)</f>
        <v>#N/A</v>
      </c>
      <c r="N1036" s="17" t="e">
        <f t="shared" si="34"/>
        <v>#N/A</v>
      </c>
      <c r="O1036" s="22"/>
      <c r="P1036" s="17" t="e">
        <f t="shared" si="35"/>
        <v>#N/A</v>
      </c>
      <c r="Q1036" s="13" t="e">
        <f>VLOOKUP(I1036,'[1]Nhân viên'!$E$20:$F$41,2,0)</f>
        <v>#N/A</v>
      </c>
    </row>
    <row r="1037" spans="1:17" x14ac:dyDescent="0.2">
      <c r="A1037" s="11">
        <v>1014</v>
      </c>
      <c r="D1037" s="13" t="e">
        <f>VLOOKUP(C1037,'Nhân viên'!$B$5:$C$48,2,0)</f>
        <v>#N/A</v>
      </c>
      <c r="G1037" s="13" t="e">
        <f>VLOOKUP(E1037,'Khách hàng'!$B$4:$F$1048576,2,0)</f>
        <v>#N/A</v>
      </c>
      <c r="H1037" s="13" t="str">
        <f>VLOOKUP(E1037,'[1]Khách hàng'!$A$4:$F$2144,3,0)</f>
        <v>Số 1 đường số 17A, Khu phố 11, Phường Bình Trị Đông B, Quận Bình Tân, TP.HCM.</v>
      </c>
      <c r="I1037" s="13" t="e">
        <f>VLOOKUP(E1037,'Khách hàng'!$B$4:$F$1048576,5,0)</f>
        <v>#N/A</v>
      </c>
      <c r="L1037" s="13" t="e">
        <f>VLOOKUP(J1037,'Hàng hóa'!$C$5:$D$50,2,0)</f>
        <v>#N/A</v>
      </c>
      <c r="M1037" s="17" t="e">
        <f>VLOOKUP(J1037,'Hàng hóa'!$C$5:$H$22,6,0)</f>
        <v>#N/A</v>
      </c>
      <c r="N1037" s="17" t="e">
        <f t="shared" si="34"/>
        <v>#N/A</v>
      </c>
      <c r="O1037" s="22"/>
      <c r="P1037" s="17" t="e">
        <f t="shared" si="35"/>
        <v>#N/A</v>
      </c>
      <c r="Q1037" s="13" t="e">
        <f>VLOOKUP(I1037,'[1]Nhân viên'!$E$20:$F$41,2,0)</f>
        <v>#N/A</v>
      </c>
    </row>
    <row r="1038" spans="1:17" x14ac:dyDescent="0.2">
      <c r="A1038" s="11">
        <v>1015</v>
      </c>
      <c r="D1038" s="13" t="e">
        <f>VLOOKUP(C1038,'Nhân viên'!$B$5:$C$48,2,0)</f>
        <v>#N/A</v>
      </c>
      <c r="G1038" s="13" t="e">
        <f>VLOOKUP(E1038,'Khách hàng'!$B$4:$F$1048576,2,0)</f>
        <v>#N/A</v>
      </c>
      <c r="H1038" s="13" t="str">
        <f>VLOOKUP(E1038,'[1]Khách hàng'!$A$4:$F$2144,3,0)</f>
        <v>Số 1 đường số 17A, Khu phố 11, Phường Bình Trị Đông B, Quận Bình Tân, TP.HCM.</v>
      </c>
      <c r="I1038" s="13" t="e">
        <f>VLOOKUP(E1038,'Khách hàng'!$B$4:$F$1048576,5,0)</f>
        <v>#N/A</v>
      </c>
      <c r="L1038" s="13" t="e">
        <f>VLOOKUP(J1038,'Hàng hóa'!$C$5:$D$50,2,0)</f>
        <v>#N/A</v>
      </c>
      <c r="M1038" s="17" t="e">
        <f>VLOOKUP(J1038,'Hàng hóa'!$C$5:$H$22,6,0)</f>
        <v>#N/A</v>
      </c>
      <c r="N1038" s="17" t="e">
        <f t="shared" si="34"/>
        <v>#N/A</v>
      </c>
      <c r="O1038" s="22"/>
      <c r="P1038" s="17" t="e">
        <f t="shared" si="35"/>
        <v>#N/A</v>
      </c>
      <c r="Q1038" s="13" t="e">
        <f>VLOOKUP(I1038,'[1]Nhân viên'!$E$20:$F$41,2,0)</f>
        <v>#N/A</v>
      </c>
    </row>
    <row r="1039" spans="1:17" x14ac:dyDescent="0.2">
      <c r="A1039" s="11">
        <v>1016</v>
      </c>
      <c r="D1039" s="13" t="e">
        <f>VLOOKUP(C1039,'Nhân viên'!$B$5:$C$48,2,0)</f>
        <v>#N/A</v>
      </c>
      <c r="G1039" s="13" t="e">
        <f>VLOOKUP(E1039,'Khách hàng'!$B$4:$F$1048576,2,0)</f>
        <v>#N/A</v>
      </c>
      <c r="H1039" s="13" t="str">
        <f>VLOOKUP(E1039,'[1]Khách hàng'!$A$4:$F$2144,3,0)</f>
        <v>Số 1 đường số 17A, Khu phố 11, Phường Bình Trị Đông B, Quận Bình Tân, TP.HCM.</v>
      </c>
      <c r="I1039" s="13" t="e">
        <f>VLOOKUP(E1039,'Khách hàng'!$B$4:$F$1048576,5,0)</f>
        <v>#N/A</v>
      </c>
      <c r="L1039" s="13" t="e">
        <f>VLOOKUP(J1039,'Hàng hóa'!$C$5:$D$50,2,0)</f>
        <v>#N/A</v>
      </c>
      <c r="M1039" s="17" t="e">
        <f>VLOOKUP(J1039,'Hàng hóa'!$C$5:$H$22,6,0)</f>
        <v>#N/A</v>
      </c>
      <c r="N1039" s="17" t="e">
        <f t="shared" si="34"/>
        <v>#N/A</v>
      </c>
      <c r="O1039" s="22"/>
      <c r="P1039" s="17" t="e">
        <f t="shared" si="35"/>
        <v>#N/A</v>
      </c>
      <c r="Q1039" s="13" t="e">
        <f>VLOOKUP(I1039,'[1]Nhân viên'!$E$20:$F$41,2,0)</f>
        <v>#N/A</v>
      </c>
    </row>
    <row r="1040" spans="1:17" x14ac:dyDescent="0.2">
      <c r="A1040" s="11">
        <v>1017</v>
      </c>
      <c r="D1040" s="13" t="e">
        <f>VLOOKUP(C1040,'Nhân viên'!$B$5:$C$48,2,0)</f>
        <v>#N/A</v>
      </c>
      <c r="G1040" s="13" t="e">
        <f>VLOOKUP(E1040,'Khách hàng'!$B$4:$F$1048576,2,0)</f>
        <v>#N/A</v>
      </c>
      <c r="H1040" s="13" t="str">
        <f>VLOOKUP(E1040,'[1]Khách hàng'!$A$4:$F$2144,3,0)</f>
        <v>Số 1 đường số 17A, Khu phố 11, Phường Bình Trị Đông B, Quận Bình Tân, TP.HCM.</v>
      </c>
      <c r="I1040" s="13" t="e">
        <f>VLOOKUP(E1040,'Khách hàng'!$B$4:$F$1048576,5,0)</f>
        <v>#N/A</v>
      </c>
      <c r="L1040" s="13" t="e">
        <f>VLOOKUP(J1040,'Hàng hóa'!$C$5:$D$50,2,0)</f>
        <v>#N/A</v>
      </c>
      <c r="M1040" s="17" t="e">
        <f>VLOOKUP(J1040,'Hàng hóa'!$C$5:$H$22,6,0)</f>
        <v>#N/A</v>
      </c>
      <c r="N1040" s="17" t="e">
        <f t="shared" si="34"/>
        <v>#N/A</v>
      </c>
      <c r="O1040" s="22"/>
      <c r="P1040" s="17" t="e">
        <f t="shared" si="35"/>
        <v>#N/A</v>
      </c>
      <c r="Q1040" s="13" t="e">
        <f>VLOOKUP(I1040,'[1]Nhân viên'!$E$20:$F$41,2,0)</f>
        <v>#N/A</v>
      </c>
    </row>
    <row r="1041" spans="1:17" x14ac:dyDescent="0.2">
      <c r="A1041" s="11">
        <v>1018</v>
      </c>
      <c r="D1041" s="13" t="e">
        <f>VLOOKUP(C1041,'Nhân viên'!$B$5:$C$48,2,0)</f>
        <v>#N/A</v>
      </c>
      <c r="G1041" s="13" t="e">
        <f>VLOOKUP(E1041,'Khách hàng'!$B$4:$F$1048576,2,0)</f>
        <v>#N/A</v>
      </c>
      <c r="H1041" s="13" t="str">
        <f>VLOOKUP(E1041,'[1]Khách hàng'!$A$4:$F$2144,3,0)</f>
        <v>Số 1 đường số 17A, Khu phố 11, Phường Bình Trị Đông B, Quận Bình Tân, TP.HCM.</v>
      </c>
      <c r="I1041" s="13" t="e">
        <f>VLOOKUP(E1041,'Khách hàng'!$B$4:$F$1048576,5,0)</f>
        <v>#N/A</v>
      </c>
      <c r="L1041" s="13" t="e">
        <f>VLOOKUP(J1041,'Hàng hóa'!$C$5:$D$50,2,0)</f>
        <v>#N/A</v>
      </c>
      <c r="M1041" s="17" t="e">
        <f>VLOOKUP(J1041,'Hàng hóa'!$C$5:$H$22,6,0)</f>
        <v>#N/A</v>
      </c>
      <c r="N1041" s="17" t="e">
        <f t="shared" si="34"/>
        <v>#N/A</v>
      </c>
      <c r="O1041" s="22"/>
      <c r="P1041" s="17" t="e">
        <f t="shared" si="35"/>
        <v>#N/A</v>
      </c>
      <c r="Q1041" s="13" t="e">
        <f>VLOOKUP(I1041,'[1]Nhân viên'!$E$20:$F$41,2,0)</f>
        <v>#N/A</v>
      </c>
    </row>
    <row r="1042" spans="1:17" x14ac:dyDescent="0.2">
      <c r="A1042" s="11">
        <v>1019</v>
      </c>
      <c r="D1042" s="13" t="e">
        <f>VLOOKUP(C1042,'Nhân viên'!$B$5:$C$48,2,0)</f>
        <v>#N/A</v>
      </c>
      <c r="G1042" s="13" t="e">
        <f>VLOOKUP(E1042,'Khách hàng'!$B$4:$F$1048576,2,0)</f>
        <v>#N/A</v>
      </c>
      <c r="H1042" s="13" t="str">
        <f>VLOOKUP(E1042,'[1]Khách hàng'!$A$4:$F$2144,3,0)</f>
        <v>Số 1 đường số 17A, Khu phố 11, Phường Bình Trị Đông B, Quận Bình Tân, TP.HCM.</v>
      </c>
      <c r="I1042" s="13" t="e">
        <f>VLOOKUP(E1042,'Khách hàng'!$B$4:$F$1048576,5,0)</f>
        <v>#N/A</v>
      </c>
      <c r="L1042" s="13" t="e">
        <f>VLOOKUP(J1042,'Hàng hóa'!$C$5:$D$50,2,0)</f>
        <v>#N/A</v>
      </c>
      <c r="M1042" s="17" t="e">
        <f>VLOOKUP(J1042,'Hàng hóa'!$C$5:$H$22,6,0)</f>
        <v>#N/A</v>
      </c>
      <c r="N1042" s="17" t="e">
        <f t="shared" si="34"/>
        <v>#N/A</v>
      </c>
      <c r="O1042" s="22"/>
      <c r="P1042" s="17" t="e">
        <f t="shared" si="35"/>
        <v>#N/A</v>
      </c>
      <c r="Q1042" s="13" t="e">
        <f>VLOOKUP(I1042,'[1]Nhân viên'!$E$20:$F$41,2,0)</f>
        <v>#N/A</v>
      </c>
    </row>
    <row r="1043" spans="1:17" x14ac:dyDescent="0.2">
      <c r="A1043" s="11">
        <v>1020</v>
      </c>
      <c r="D1043" s="13" t="e">
        <f>VLOOKUP(C1043,'Nhân viên'!$B$5:$C$48,2,0)</f>
        <v>#N/A</v>
      </c>
      <c r="G1043" s="13" t="e">
        <f>VLOOKUP(E1043,'Khách hàng'!$B$4:$F$1048576,2,0)</f>
        <v>#N/A</v>
      </c>
      <c r="H1043" s="13" t="str">
        <f>VLOOKUP(E1043,'[1]Khách hàng'!$A$4:$F$2144,3,0)</f>
        <v>Số 1 đường số 17A, Khu phố 11, Phường Bình Trị Đông B, Quận Bình Tân, TP.HCM.</v>
      </c>
      <c r="I1043" s="13" t="e">
        <f>VLOOKUP(E1043,'Khách hàng'!$B$4:$F$1048576,5,0)</f>
        <v>#N/A</v>
      </c>
      <c r="L1043" s="13" t="e">
        <f>VLOOKUP(J1043,'Hàng hóa'!$C$5:$D$50,2,0)</f>
        <v>#N/A</v>
      </c>
      <c r="M1043" s="17" t="e">
        <f>VLOOKUP(J1043,'Hàng hóa'!$C$5:$H$22,6,0)</f>
        <v>#N/A</v>
      </c>
      <c r="N1043" s="17" t="e">
        <f t="shared" si="34"/>
        <v>#N/A</v>
      </c>
      <c r="O1043" s="22"/>
      <c r="P1043" s="17" t="e">
        <f t="shared" si="35"/>
        <v>#N/A</v>
      </c>
      <c r="Q1043" s="13" t="e">
        <f>VLOOKUP(I1043,'[1]Nhân viên'!$E$20:$F$41,2,0)</f>
        <v>#N/A</v>
      </c>
    </row>
    <row r="1044" spans="1:17" x14ac:dyDescent="0.2">
      <c r="A1044" s="11">
        <v>1021</v>
      </c>
      <c r="D1044" s="13" t="e">
        <f>VLOOKUP(C1044,'Nhân viên'!$B$5:$C$48,2,0)</f>
        <v>#N/A</v>
      </c>
      <c r="G1044" s="13" t="e">
        <f>VLOOKUP(E1044,'Khách hàng'!$B$4:$F$1048576,2,0)</f>
        <v>#N/A</v>
      </c>
      <c r="H1044" s="13" t="str">
        <f>VLOOKUP(E1044,'[1]Khách hàng'!$A$4:$F$2144,3,0)</f>
        <v>Số 1 đường số 17A, Khu phố 11, Phường Bình Trị Đông B, Quận Bình Tân, TP.HCM.</v>
      </c>
      <c r="I1044" s="13" t="e">
        <f>VLOOKUP(E1044,'Khách hàng'!$B$4:$F$1048576,5,0)</f>
        <v>#N/A</v>
      </c>
      <c r="L1044" s="13" t="e">
        <f>VLOOKUP(J1044,'Hàng hóa'!$C$5:$D$50,2,0)</f>
        <v>#N/A</v>
      </c>
      <c r="M1044" s="17" t="e">
        <f>VLOOKUP(J1044,'Hàng hóa'!$C$5:$H$22,6,0)</f>
        <v>#N/A</v>
      </c>
      <c r="N1044" s="17" t="e">
        <f t="shared" si="34"/>
        <v>#N/A</v>
      </c>
      <c r="O1044" s="22"/>
      <c r="P1044" s="17" t="e">
        <f t="shared" si="35"/>
        <v>#N/A</v>
      </c>
      <c r="Q1044" s="13" t="e">
        <f>VLOOKUP(I1044,'[1]Nhân viên'!$E$20:$F$41,2,0)</f>
        <v>#N/A</v>
      </c>
    </row>
    <row r="1045" spans="1:17" x14ac:dyDescent="0.2">
      <c r="A1045" s="11">
        <v>1022</v>
      </c>
      <c r="D1045" s="13" t="e">
        <f>VLOOKUP(C1045,'Nhân viên'!$B$5:$C$48,2,0)</f>
        <v>#N/A</v>
      </c>
      <c r="G1045" s="13" t="e">
        <f>VLOOKUP(E1045,'Khách hàng'!$B$4:$F$1048576,2,0)</f>
        <v>#N/A</v>
      </c>
      <c r="H1045" s="13" t="str">
        <f>VLOOKUP(E1045,'[1]Khách hàng'!$A$4:$F$2144,3,0)</f>
        <v>Số 1 đường số 17A, Khu phố 11, Phường Bình Trị Đông B, Quận Bình Tân, TP.HCM.</v>
      </c>
      <c r="I1045" s="13" t="e">
        <f>VLOOKUP(E1045,'Khách hàng'!$B$4:$F$1048576,5,0)</f>
        <v>#N/A</v>
      </c>
      <c r="L1045" s="13" t="e">
        <f>VLOOKUP(J1045,'Hàng hóa'!$C$5:$D$50,2,0)</f>
        <v>#N/A</v>
      </c>
      <c r="M1045" s="17" t="e">
        <f>VLOOKUP(J1045,'Hàng hóa'!$C$5:$H$22,6,0)</f>
        <v>#N/A</v>
      </c>
      <c r="N1045" s="17" t="e">
        <f t="shared" si="34"/>
        <v>#N/A</v>
      </c>
      <c r="O1045" s="22"/>
      <c r="P1045" s="17" t="e">
        <f t="shared" si="35"/>
        <v>#N/A</v>
      </c>
      <c r="Q1045" s="13" t="e">
        <f>VLOOKUP(I1045,'[1]Nhân viên'!$E$20:$F$41,2,0)</f>
        <v>#N/A</v>
      </c>
    </row>
    <row r="1046" spans="1:17" x14ac:dyDescent="0.2">
      <c r="A1046" s="11">
        <v>1023</v>
      </c>
      <c r="D1046" s="13" t="e">
        <f>VLOOKUP(C1046,'Nhân viên'!$B$5:$C$48,2,0)</f>
        <v>#N/A</v>
      </c>
      <c r="G1046" s="13" t="e">
        <f>VLOOKUP(E1046,'Khách hàng'!$B$4:$F$1048576,2,0)</f>
        <v>#N/A</v>
      </c>
      <c r="H1046" s="13" t="str">
        <f>VLOOKUP(E1046,'[1]Khách hàng'!$A$4:$F$2144,3,0)</f>
        <v>Số 1 đường số 17A, Khu phố 11, Phường Bình Trị Đông B, Quận Bình Tân, TP.HCM.</v>
      </c>
      <c r="I1046" s="13" t="e">
        <f>VLOOKUP(E1046,'Khách hàng'!$B$4:$F$1048576,5,0)</f>
        <v>#N/A</v>
      </c>
      <c r="L1046" s="13" t="e">
        <f>VLOOKUP(J1046,'Hàng hóa'!$C$5:$D$50,2,0)</f>
        <v>#N/A</v>
      </c>
      <c r="M1046" s="17" t="e">
        <f>VLOOKUP(J1046,'Hàng hóa'!$C$5:$H$22,6,0)</f>
        <v>#N/A</v>
      </c>
      <c r="N1046" s="17" t="e">
        <f t="shared" si="34"/>
        <v>#N/A</v>
      </c>
      <c r="O1046" s="22"/>
      <c r="P1046" s="17" t="e">
        <f t="shared" si="35"/>
        <v>#N/A</v>
      </c>
      <c r="Q1046" s="13" t="e">
        <f>VLOOKUP(I1046,'[1]Nhân viên'!$E$20:$F$41,2,0)</f>
        <v>#N/A</v>
      </c>
    </row>
    <row r="1047" spans="1:17" x14ac:dyDescent="0.2">
      <c r="A1047" s="11">
        <v>1024</v>
      </c>
      <c r="D1047" s="13" t="e">
        <f>VLOOKUP(C1047,'Nhân viên'!$B$5:$C$48,2,0)</f>
        <v>#N/A</v>
      </c>
      <c r="G1047" s="13" t="e">
        <f>VLOOKUP(E1047,'Khách hàng'!$B$4:$F$1048576,2,0)</f>
        <v>#N/A</v>
      </c>
      <c r="H1047" s="13" t="str">
        <f>VLOOKUP(E1047,'[1]Khách hàng'!$A$4:$F$2144,3,0)</f>
        <v>Số 1 đường số 17A, Khu phố 11, Phường Bình Trị Đông B, Quận Bình Tân, TP.HCM.</v>
      </c>
      <c r="I1047" s="13" t="e">
        <f>VLOOKUP(E1047,'Khách hàng'!$B$4:$F$1048576,5,0)</f>
        <v>#N/A</v>
      </c>
      <c r="L1047" s="13" t="e">
        <f>VLOOKUP(J1047,'Hàng hóa'!$C$5:$D$50,2,0)</f>
        <v>#N/A</v>
      </c>
      <c r="M1047" s="17" t="e">
        <f>VLOOKUP(J1047,'Hàng hóa'!$C$5:$H$22,6,0)</f>
        <v>#N/A</v>
      </c>
      <c r="N1047" s="17" t="e">
        <f t="shared" si="34"/>
        <v>#N/A</v>
      </c>
      <c r="O1047" s="22"/>
      <c r="P1047" s="17" t="e">
        <f t="shared" si="35"/>
        <v>#N/A</v>
      </c>
      <c r="Q1047" s="13" t="e">
        <f>VLOOKUP(I1047,'[1]Nhân viên'!$E$20:$F$41,2,0)</f>
        <v>#N/A</v>
      </c>
    </row>
    <row r="1048" spans="1:17" x14ac:dyDescent="0.2">
      <c r="A1048" s="11">
        <v>1025</v>
      </c>
      <c r="D1048" s="13" t="e">
        <f>VLOOKUP(C1048,'Nhân viên'!$B$5:$C$48,2,0)</f>
        <v>#N/A</v>
      </c>
      <c r="G1048" s="13" t="e">
        <f>VLOOKUP(E1048,'Khách hàng'!$B$4:$F$1048576,2,0)</f>
        <v>#N/A</v>
      </c>
      <c r="H1048" s="13" t="str">
        <f>VLOOKUP(E1048,'[1]Khách hàng'!$A$4:$F$2144,3,0)</f>
        <v>Số 1 đường số 17A, Khu phố 11, Phường Bình Trị Đông B, Quận Bình Tân, TP.HCM.</v>
      </c>
      <c r="I1048" s="13" t="e">
        <f>VLOOKUP(E1048,'Khách hàng'!$B$4:$F$1048576,5,0)</f>
        <v>#N/A</v>
      </c>
      <c r="L1048" s="13" t="e">
        <f>VLOOKUP(J1048,'Hàng hóa'!$C$5:$D$50,2,0)</f>
        <v>#N/A</v>
      </c>
      <c r="M1048" s="17" t="e">
        <f>VLOOKUP(J1048,'Hàng hóa'!$C$5:$H$22,6,0)</f>
        <v>#N/A</v>
      </c>
      <c r="N1048" s="17" t="e">
        <f t="shared" si="34"/>
        <v>#N/A</v>
      </c>
      <c r="O1048" s="22"/>
      <c r="P1048" s="17" t="e">
        <f t="shared" si="35"/>
        <v>#N/A</v>
      </c>
      <c r="Q1048" s="13" t="e">
        <f>VLOOKUP(I1048,'[1]Nhân viên'!$E$20:$F$41,2,0)</f>
        <v>#N/A</v>
      </c>
    </row>
    <row r="1049" spans="1:17" x14ac:dyDescent="0.2">
      <c r="A1049" s="11">
        <v>1026</v>
      </c>
      <c r="D1049" s="13" t="e">
        <f>VLOOKUP(C1049,'Nhân viên'!$B$5:$C$48,2,0)</f>
        <v>#N/A</v>
      </c>
      <c r="G1049" s="13" t="e">
        <f>VLOOKUP(E1049,'Khách hàng'!$B$4:$F$1048576,2,0)</f>
        <v>#N/A</v>
      </c>
      <c r="H1049" s="13" t="str">
        <f>VLOOKUP(E1049,'[1]Khách hàng'!$A$4:$F$2144,3,0)</f>
        <v>Số 1 đường số 17A, Khu phố 11, Phường Bình Trị Đông B, Quận Bình Tân, TP.HCM.</v>
      </c>
      <c r="I1049" s="13" t="e">
        <f>VLOOKUP(E1049,'Khách hàng'!$B$4:$F$1048576,5,0)</f>
        <v>#N/A</v>
      </c>
      <c r="L1049" s="13" t="e">
        <f>VLOOKUP(J1049,'Hàng hóa'!$C$5:$D$50,2,0)</f>
        <v>#N/A</v>
      </c>
      <c r="M1049" s="17" t="e">
        <f>VLOOKUP(J1049,'Hàng hóa'!$C$5:$H$22,6,0)</f>
        <v>#N/A</v>
      </c>
      <c r="N1049" s="17" t="e">
        <f t="shared" si="34"/>
        <v>#N/A</v>
      </c>
      <c r="O1049" s="22"/>
      <c r="P1049" s="17" t="e">
        <f t="shared" si="35"/>
        <v>#N/A</v>
      </c>
      <c r="Q1049" s="13" t="e">
        <f>VLOOKUP(I1049,'[1]Nhân viên'!$E$20:$F$41,2,0)</f>
        <v>#N/A</v>
      </c>
    </row>
    <row r="1050" spans="1:17" x14ac:dyDescent="0.2">
      <c r="A1050" s="11">
        <v>1027</v>
      </c>
      <c r="D1050" s="13" t="e">
        <f>VLOOKUP(C1050,'Nhân viên'!$B$5:$C$48,2,0)</f>
        <v>#N/A</v>
      </c>
      <c r="G1050" s="13" t="e">
        <f>VLOOKUP(E1050,'Khách hàng'!$B$4:$F$1048576,2,0)</f>
        <v>#N/A</v>
      </c>
      <c r="H1050" s="13" t="str">
        <f>VLOOKUP(E1050,'[1]Khách hàng'!$A$4:$F$2144,3,0)</f>
        <v>Số 1 đường số 17A, Khu phố 11, Phường Bình Trị Đông B, Quận Bình Tân, TP.HCM.</v>
      </c>
      <c r="I1050" s="13" t="e">
        <f>VLOOKUP(E1050,'Khách hàng'!$B$4:$F$1048576,5,0)</f>
        <v>#N/A</v>
      </c>
      <c r="L1050" s="13" t="e">
        <f>VLOOKUP(J1050,'Hàng hóa'!$C$5:$D$50,2,0)</f>
        <v>#N/A</v>
      </c>
      <c r="M1050" s="17" t="e">
        <f>VLOOKUP(J1050,'Hàng hóa'!$C$5:$H$22,6,0)</f>
        <v>#N/A</v>
      </c>
      <c r="N1050" s="17" t="e">
        <f t="shared" si="34"/>
        <v>#N/A</v>
      </c>
      <c r="O1050" s="22"/>
      <c r="P1050" s="17" t="e">
        <f t="shared" si="35"/>
        <v>#N/A</v>
      </c>
      <c r="Q1050" s="13" t="e">
        <f>VLOOKUP(I1050,'[1]Nhân viên'!$E$20:$F$41,2,0)</f>
        <v>#N/A</v>
      </c>
    </row>
    <row r="1051" spans="1:17" x14ac:dyDescent="0.2">
      <c r="A1051" s="11">
        <v>1028</v>
      </c>
      <c r="D1051" s="13" t="e">
        <f>VLOOKUP(C1051,'Nhân viên'!$B$5:$C$48,2,0)</f>
        <v>#N/A</v>
      </c>
      <c r="G1051" s="13" t="e">
        <f>VLOOKUP(E1051,'Khách hàng'!$B$4:$F$1048576,2,0)</f>
        <v>#N/A</v>
      </c>
      <c r="H1051" s="13" t="str">
        <f>VLOOKUP(E1051,'[1]Khách hàng'!$A$4:$F$2144,3,0)</f>
        <v>Số 1 đường số 17A, Khu phố 11, Phường Bình Trị Đông B, Quận Bình Tân, TP.HCM.</v>
      </c>
      <c r="I1051" s="13" t="e">
        <f>VLOOKUP(E1051,'Khách hàng'!$B$4:$F$1048576,5,0)</f>
        <v>#N/A</v>
      </c>
      <c r="L1051" s="13" t="e">
        <f>VLOOKUP(J1051,'Hàng hóa'!$C$5:$D$50,2,0)</f>
        <v>#N/A</v>
      </c>
      <c r="M1051" s="17" t="e">
        <f>VLOOKUP(J1051,'Hàng hóa'!$C$5:$H$22,6,0)</f>
        <v>#N/A</v>
      </c>
      <c r="N1051" s="17" t="e">
        <f t="shared" si="34"/>
        <v>#N/A</v>
      </c>
      <c r="O1051" s="22"/>
      <c r="P1051" s="17" t="e">
        <f t="shared" si="35"/>
        <v>#N/A</v>
      </c>
      <c r="Q1051" s="13" t="e">
        <f>VLOOKUP(I1051,'[1]Nhân viên'!$E$20:$F$41,2,0)</f>
        <v>#N/A</v>
      </c>
    </row>
    <row r="1052" spans="1:17" x14ac:dyDescent="0.2">
      <c r="A1052" s="11">
        <v>1029</v>
      </c>
      <c r="D1052" s="13" t="e">
        <f>VLOOKUP(C1052,'Nhân viên'!$B$5:$C$48,2,0)</f>
        <v>#N/A</v>
      </c>
      <c r="G1052" s="13" t="e">
        <f>VLOOKUP(E1052,'Khách hàng'!$B$4:$F$1048576,2,0)</f>
        <v>#N/A</v>
      </c>
      <c r="H1052" s="13" t="str">
        <f>VLOOKUP(E1052,'[1]Khách hàng'!$A$4:$F$2144,3,0)</f>
        <v>Số 1 đường số 17A, Khu phố 11, Phường Bình Trị Đông B, Quận Bình Tân, TP.HCM.</v>
      </c>
      <c r="I1052" s="13" t="e">
        <f>VLOOKUP(E1052,'Khách hàng'!$B$4:$F$1048576,5,0)</f>
        <v>#N/A</v>
      </c>
      <c r="L1052" s="13" t="e">
        <f>VLOOKUP(J1052,'Hàng hóa'!$C$5:$D$50,2,0)</f>
        <v>#N/A</v>
      </c>
      <c r="M1052" s="17" t="e">
        <f>VLOOKUP(J1052,'Hàng hóa'!$C$5:$H$22,6,0)</f>
        <v>#N/A</v>
      </c>
      <c r="N1052" s="17" t="e">
        <f t="shared" ref="N1052:N1115" si="36">K1052*M1052</f>
        <v>#N/A</v>
      </c>
      <c r="O1052" s="22"/>
      <c r="P1052" s="17" t="e">
        <f t="shared" ref="P1052:P1115" si="37">N1052*O1052+N1052</f>
        <v>#N/A</v>
      </c>
      <c r="Q1052" s="13" t="e">
        <f>VLOOKUP(I1052,'[1]Nhân viên'!$E$20:$F$41,2,0)</f>
        <v>#N/A</v>
      </c>
    </row>
    <row r="1053" spans="1:17" x14ac:dyDescent="0.2">
      <c r="A1053" s="11">
        <v>1030</v>
      </c>
      <c r="D1053" s="13" t="e">
        <f>VLOOKUP(C1053,'Nhân viên'!$B$5:$C$48,2,0)</f>
        <v>#N/A</v>
      </c>
      <c r="G1053" s="13" t="e">
        <f>VLOOKUP(E1053,'Khách hàng'!$B$4:$F$1048576,2,0)</f>
        <v>#N/A</v>
      </c>
      <c r="H1053" s="13" t="str">
        <f>VLOOKUP(E1053,'[1]Khách hàng'!$A$4:$F$2144,3,0)</f>
        <v>Số 1 đường số 17A, Khu phố 11, Phường Bình Trị Đông B, Quận Bình Tân, TP.HCM.</v>
      </c>
      <c r="I1053" s="13" t="e">
        <f>VLOOKUP(E1053,'Khách hàng'!$B$4:$F$1048576,5,0)</f>
        <v>#N/A</v>
      </c>
      <c r="L1053" s="13" t="e">
        <f>VLOOKUP(J1053,'Hàng hóa'!$C$5:$D$50,2,0)</f>
        <v>#N/A</v>
      </c>
      <c r="M1053" s="17" t="e">
        <f>VLOOKUP(J1053,'Hàng hóa'!$C$5:$H$22,6,0)</f>
        <v>#N/A</v>
      </c>
      <c r="N1053" s="17" t="e">
        <f t="shared" si="36"/>
        <v>#N/A</v>
      </c>
      <c r="O1053" s="22"/>
      <c r="P1053" s="17" t="e">
        <f t="shared" si="37"/>
        <v>#N/A</v>
      </c>
      <c r="Q1053" s="13" t="e">
        <f>VLOOKUP(I1053,'[1]Nhân viên'!$E$20:$F$41,2,0)</f>
        <v>#N/A</v>
      </c>
    </row>
    <row r="1054" spans="1:17" x14ac:dyDescent="0.2">
      <c r="A1054" s="11">
        <v>1031</v>
      </c>
      <c r="D1054" s="13" t="e">
        <f>VLOOKUP(C1054,'Nhân viên'!$B$5:$C$48,2,0)</f>
        <v>#N/A</v>
      </c>
      <c r="G1054" s="13" t="e">
        <f>VLOOKUP(E1054,'Khách hàng'!$B$4:$F$1048576,2,0)</f>
        <v>#N/A</v>
      </c>
      <c r="H1054" s="13" t="str">
        <f>VLOOKUP(E1054,'[1]Khách hàng'!$A$4:$F$2144,3,0)</f>
        <v>Số 1 đường số 17A, Khu phố 11, Phường Bình Trị Đông B, Quận Bình Tân, TP.HCM.</v>
      </c>
      <c r="I1054" s="13" t="e">
        <f>VLOOKUP(E1054,'Khách hàng'!$B$4:$F$1048576,5,0)</f>
        <v>#N/A</v>
      </c>
      <c r="L1054" s="13" t="e">
        <f>VLOOKUP(J1054,'Hàng hóa'!$C$5:$D$50,2,0)</f>
        <v>#N/A</v>
      </c>
      <c r="M1054" s="17" t="e">
        <f>VLOOKUP(J1054,'Hàng hóa'!$C$5:$H$22,6,0)</f>
        <v>#N/A</v>
      </c>
      <c r="N1054" s="17" t="e">
        <f t="shared" si="36"/>
        <v>#N/A</v>
      </c>
      <c r="O1054" s="22"/>
      <c r="P1054" s="17" t="e">
        <f t="shared" si="37"/>
        <v>#N/A</v>
      </c>
      <c r="Q1054" s="13" t="e">
        <f>VLOOKUP(I1054,'[1]Nhân viên'!$E$20:$F$41,2,0)</f>
        <v>#N/A</v>
      </c>
    </row>
    <row r="1055" spans="1:17" x14ac:dyDescent="0.2">
      <c r="A1055" s="11">
        <v>1032</v>
      </c>
      <c r="D1055" s="13" t="e">
        <f>VLOOKUP(C1055,'Nhân viên'!$B$5:$C$48,2,0)</f>
        <v>#N/A</v>
      </c>
      <c r="G1055" s="13" t="e">
        <f>VLOOKUP(E1055,'Khách hàng'!$B$4:$F$1048576,2,0)</f>
        <v>#N/A</v>
      </c>
      <c r="H1055" s="13" t="str">
        <f>VLOOKUP(E1055,'[1]Khách hàng'!$A$4:$F$2144,3,0)</f>
        <v>Số 1 đường số 17A, Khu phố 11, Phường Bình Trị Đông B, Quận Bình Tân, TP.HCM.</v>
      </c>
      <c r="I1055" s="13" t="e">
        <f>VLOOKUP(E1055,'Khách hàng'!$B$4:$F$1048576,5,0)</f>
        <v>#N/A</v>
      </c>
      <c r="L1055" s="13" t="e">
        <f>VLOOKUP(J1055,'Hàng hóa'!$C$5:$D$50,2,0)</f>
        <v>#N/A</v>
      </c>
      <c r="M1055" s="17" t="e">
        <f>VLOOKUP(J1055,'Hàng hóa'!$C$5:$H$22,6,0)</f>
        <v>#N/A</v>
      </c>
      <c r="N1055" s="17" t="e">
        <f t="shared" si="36"/>
        <v>#N/A</v>
      </c>
      <c r="O1055" s="22"/>
      <c r="P1055" s="17" t="e">
        <f t="shared" si="37"/>
        <v>#N/A</v>
      </c>
      <c r="Q1055" s="13" t="e">
        <f>VLOOKUP(I1055,'[1]Nhân viên'!$E$20:$F$41,2,0)</f>
        <v>#N/A</v>
      </c>
    </row>
    <row r="1056" spans="1:17" x14ac:dyDescent="0.2">
      <c r="A1056" s="11">
        <v>1033</v>
      </c>
      <c r="D1056" s="13" t="e">
        <f>VLOOKUP(C1056,'Nhân viên'!$B$5:$C$48,2,0)</f>
        <v>#N/A</v>
      </c>
      <c r="G1056" s="13" t="e">
        <f>VLOOKUP(E1056,'Khách hàng'!$B$4:$F$1048576,2,0)</f>
        <v>#N/A</v>
      </c>
      <c r="H1056" s="13" t="str">
        <f>VLOOKUP(E1056,'[1]Khách hàng'!$A$4:$F$2144,3,0)</f>
        <v>Số 1 đường số 17A, Khu phố 11, Phường Bình Trị Đông B, Quận Bình Tân, TP.HCM.</v>
      </c>
      <c r="I1056" s="13" t="e">
        <f>VLOOKUP(E1056,'Khách hàng'!$B$4:$F$1048576,5,0)</f>
        <v>#N/A</v>
      </c>
      <c r="L1056" s="13" t="e">
        <f>VLOOKUP(J1056,'Hàng hóa'!$C$5:$D$50,2,0)</f>
        <v>#N/A</v>
      </c>
      <c r="M1056" s="17" t="e">
        <f>VLOOKUP(J1056,'Hàng hóa'!$C$5:$H$22,6,0)</f>
        <v>#N/A</v>
      </c>
      <c r="N1056" s="17" t="e">
        <f t="shared" si="36"/>
        <v>#N/A</v>
      </c>
      <c r="O1056" s="22"/>
      <c r="P1056" s="17" t="e">
        <f t="shared" si="37"/>
        <v>#N/A</v>
      </c>
      <c r="Q1056" s="13" t="e">
        <f>VLOOKUP(I1056,'[1]Nhân viên'!$E$20:$F$41,2,0)</f>
        <v>#N/A</v>
      </c>
    </row>
    <row r="1057" spans="1:17" x14ac:dyDescent="0.2">
      <c r="A1057" s="11">
        <v>1034</v>
      </c>
      <c r="D1057" s="13" t="e">
        <f>VLOOKUP(C1057,'Nhân viên'!$B$5:$C$48,2,0)</f>
        <v>#N/A</v>
      </c>
      <c r="G1057" s="13" t="e">
        <f>VLOOKUP(E1057,'Khách hàng'!$B$4:$F$1048576,2,0)</f>
        <v>#N/A</v>
      </c>
      <c r="H1057" s="13" t="str">
        <f>VLOOKUP(E1057,'[1]Khách hàng'!$A$4:$F$2144,3,0)</f>
        <v>Số 1 đường số 17A, Khu phố 11, Phường Bình Trị Đông B, Quận Bình Tân, TP.HCM.</v>
      </c>
      <c r="I1057" s="13" t="e">
        <f>VLOOKUP(E1057,'Khách hàng'!$B$4:$F$1048576,5,0)</f>
        <v>#N/A</v>
      </c>
      <c r="L1057" s="13" t="e">
        <f>VLOOKUP(J1057,'Hàng hóa'!$C$5:$D$50,2,0)</f>
        <v>#N/A</v>
      </c>
      <c r="M1057" s="17" t="e">
        <f>VLOOKUP(J1057,'Hàng hóa'!$C$5:$H$22,6,0)</f>
        <v>#N/A</v>
      </c>
      <c r="N1057" s="17" t="e">
        <f t="shared" si="36"/>
        <v>#N/A</v>
      </c>
      <c r="O1057" s="22"/>
      <c r="P1057" s="17" t="e">
        <f t="shared" si="37"/>
        <v>#N/A</v>
      </c>
      <c r="Q1057" s="13" t="e">
        <f>VLOOKUP(I1057,'[1]Nhân viên'!$E$20:$F$41,2,0)</f>
        <v>#N/A</v>
      </c>
    </row>
    <row r="1058" spans="1:17" x14ac:dyDescent="0.2">
      <c r="A1058" s="11">
        <v>1035</v>
      </c>
      <c r="D1058" s="13" t="e">
        <f>VLOOKUP(C1058,'Nhân viên'!$B$5:$C$48,2,0)</f>
        <v>#N/A</v>
      </c>
      <c r="G1058" s="13" t="e">
        <f>VLOOKUP(E1058,'Khách hàng'!$B$4:$F$1048576,2,0)</f>
        <v>#N/A</v>
      </c>
      <c r="H1058" s="13" t="str">
        <f>VLOOKUP(E1058,'[1]Khách hàng'!$A$4:$F$2144,3,0)</f>
        <v>Số 1 đường số 17A, Khu phố 11, Phường Bình Trị Đông B, Quận Bình Tân, TP.HCM.</v>
      </c>
      <c r="I1058" s="13" t="e">
        <f>VLOOKUP(E1058,'Khách hàng'!$B$4:$F$1048576,5,0)</f>
        <v>#N/A</v>
      </c>
      <c r="L1058" s="13" t="e">
        <f>VLOOKUP(J1058,'Hàng hóa'!$C$5:$D$50,2,0)</f>
        <v>#N/A</v>
      </c>
      <c r="M1058" s="17" t="e">
        <f>VLOOKUP(J1058,'Hàng hóa'!$C$5:$H$22,6,0)</f>
        <v>#N/A</v>
      </c>
      <c r="N1058" s="17" t="e">
        <f t="shared" si="36"/>
        <v>#N/A</v>
      </c>
      <c r="O1058" s="22"/>
      <c r="P1058" s="17" t="e">
        <f t="shared" si="37"/>
        <v>#N/A</v>
      </c>
      <c r="Q1058" s="13" t="e">
        <f>VLOOKUP(I1058,'[1]Nhân viên'!$E$20:$F$41,2,0)</f>
        <v>#N/A</v>
      </c>
    </row>
    <row r="1059" spans="1:17" x14ac:dyDescent="0.2">
      <c r="A1059" s="11">
        <v>1036</v>
      </c>
      <c r="D1059" s="13" t="e">
        <f>VLOOKUP(C1059,'Nhân viên'!$B$5:$C$48,2,0)</f>
        <v>#N/A</v>
      </c>
      <c r="G1059" s="13" t="e">
        <f>VLOOKUP(E1059,'Khách hàng'!$B$4:$F$1048576,2,0)</f>
        <v>#N/A</v>
      </c>
      <c r="H1059" s="13" t="str">
        <f>VLOOKUP(E1059,'[1]Khách hàng'!$A$4:$F$2144,3,0)</f>
        <v>Số 1 đường số 17A, Khu phố 11, Phường Bình Trị Đông B, Quận Bình Tân, TP.HCM.</v>
      </c>
      <c r="I1059" s="13" t="e">
        <f>VLOOKUP(E1059,'Khách hàng'!$B$4:$F$1048576,5,0)</f>
        <v>#N/A</v>
      </c>
      <c r="L1059" s="13" t="e">
        <f>VLOOKUP(J1059,'Hàng hóa'!$C$5:$D$50,2,0)</f>
        <v>#N/A</v>
      </c>
      <c r="M1059" s="17" t="e">
        <f>VLOOKUP(J1059,'Hàng hóa'!$C$5:$H$22,6,0)</f>
        <v>#N/A</v>
      </c>
      <c r="N1059" s="17" t="e">
        <f t="shared" si="36"/>
        <v>#N/A</v>
      </c>
      <c r="O1059" s="22"/>
      <c r="P1059" s="17" t="e">
        <f t="shared" si="37"/>
        <v>#N/A</v>
      </c>
      <c r="Q1059" s="13" t="e">
        <f>VLOOKUP(I1059,'[1]Nhân viên'!$E$20:$F$41,2,0)</f>
        <v>#N/A</v>
      </c>
    </row>
    <row r="1060" spans="1:17" x14ac:dyDescent="0.2">
      <c r="A1060" s="11">
        <v>1037</v>
      </c>
      <c r="D1060" s="13" t="e">
        <f>VLOOKUP(C1060,'Nhân viên'!$B$5:$C$48,2,0)</f>
        <v>#N/A</v>
      </c>
      <c r="G1060" s="13" t="e">
        <f>VLOOKUP(E1060,'Khách hàng'!$B$4:$F$1048576,2,0)</f>
        <v>#N/A</v>
      </c>
      <c r="H1060" s="13" t="str">
        <f>VLOOKUP(E1060,'[1]Khách hàng'!$A$4:$F$2144,3,0)</f>
        <v>Số 1 đường số 17A, Khu phố 11, Phường Bình Trị Đông B, Quận Bình Tân, TP.HCM.</v>
      </c>
      <c r="I1060" s="13" t="e">
        <f>VLOOKUP(E1060,'Khách hàng'!$B$4:$F$1048576,5,0)</f>
        <v>#N/A</v>
      </c>
      <c r="L1060" s="13" t="e">
        <f>VLOOKUP(J1060,'Hàng hóa'!$C$5:$D$50,2,0)</f>
        <v>#N/A</v>
      </c>
      <c r="M1060" s="17" t="e">
        <f>VLOOKUP(J1060,'Hàng hóa'!$C$5:$H$22,6,0)</f>
        <v>#N/A</v>
      </c>
      <c r="N1060" s="17" t="e">
        <f t="shared" si="36"/>
        <v>#N/A</v>
      </c>
      <c r="O1060" s="22"/>
      <c r="P1060" s="17" t="e">
        <f t="shared" si="37"/>
        <v>#N/A</v>
      </c>
      <c r="Q1060" s="13" t="e">
        <f>VLOOKUP(I1060,'[1]Nhân viên'!$E$20:$F$41,2,0)</f>
        <v>#N/A</v>
      </c>
    </row>
    <row r="1061" spans="1:17" x14ac:dyDescent="0.2">
      <c r="A1061" s="11">
        <v>1038</v>
      </c>
      <c r="D1061" s="13" t="e">
        <f>VLOOKUP(C1061,'Nhân viên'!$B$5:$C$48,2,0)</f>
        <v>#N/A</v>
      </c>
      <c r="G1061" s="13" t="e">
        <f>VLOOKUP(E1061,'Khách hàng'!$B$4:$F$1048576,2,0)</f>
        <v>#N/A</v>
      </c>
      <c r="H1061" s="13" t="str">
        <f>VLOOKUP(E1061,'[1]Khách hàng'!$A$4:$F$2144,3,0)</f>
        <v>Số 1 đường số 17A, Khu phố 11, Phường Bình Trị Đông B, Quận Bình Tân, TP.HCM.</v>
      </c>
      <c r="I1061" s="13" t="e">
        <f>VLOOKUP(E1061,'Khách hàng'!$B$4:$F$1048576,5,0)</f>
        <v>#N/A</v>
      </c>
      <c r="L1061" s="13" t="e">
        <f>VLOOKUP(J1061,'Hàng hóa'!$C$5:$D$50,2,0)</f>
        <v>#N/A</v>
      </c>
      <c r="M1061" s="17" t="e">
        <f>VLOOKUP(J1061,'Hàng hóa'!$C$5:$H$22,6,0)</f>
        <v>#N/A</v>
      </c>
      <c r="N1061" s="17" t="e">
        <f t="shared" si="36"/>
        <v>#N/A</v>
      </c>
      <c r="O1061" s="22"/>
      <c r="P1061" s="17" t="e">
        <f t="shared" si="37"/>
        <v>#N/A</v>
      </c>
      <c r="Q1061" s="13" t="e">
        <f>VLOOKUP(I1061,'[1]Nhân viên'!$E$20:$F$41,2,0)</f>
        <v>#N/A</v>
      </c>
    </row>
    <row r="1062" spans="1:17" x14ac:dyDescent="0.2">
      <c r="A1062" s="11">
        <v>1039</v>
      </c>
      <c r="D1062" s="13" t="e">
        <f>VLOOKUP(C1062,'Nhân viên'!$B$5:$C$48,2,0)</f>
        <v>#N/A</v>
      </c>
      <c r="G1062" s="13" t="e">
        <f>VLOOKUP(E1062,'Khách hàng'!$B$4:$F$1048576,2,0)</f>
        <v>#N/A</v>
      </c>
      <c r="H1062" s="13" t="str">
        <f>VLOOKUP(E1062,'[1]Khách hàng'!$A$4:$F$2144,3,0)</f>
        <v>Số 1 đường số 17A, Khu phố 11, Phường Bình Trị Đông B, Quận Bình Tân, TP.HCM.</v>
      </c>
      <c r="I1062" s="13" t="e">
        <f>VLOOKUP(E1062,'Khách hàng'!$B$4:$F$1048576,5,0)</f>
        <v>#N/A</v>
      </c>
      <c r="L1062" s="13" t="e">
        <f>VLOOKUP(J1062,'Hàng hóa'!$C$5:$D$50,2,0)</f>
        <v>#N/A</v>
      </c>
      <c r="M1062" s="17" t="e">
        <f>VLOOKUP(J1062,'Hàng hóa'!$C$5:$H$22,6,0)</f>
        <v>#N/A</v>
      </c>
      <c r="N1062" s="17" t="e">
        <f t="shared" si="36"/>
        <v>#N/A</v>
      </c>
      <c r="O1062" s="22"/>
      <c r="P1062" s="17" t="e">
        <f t="shared" si="37"/>
        <v>#N/A</v>
      </c>
      <c r="Q1062" s="13" t="e">
        <f>VLOOKUP(I1062,'[1]Nhân viên'!$E$20:$F$41,2,0)</f>
        <v>#N/A</v>
      </c>
    </row>
    <row r="1063" spans="1:17" x14ac:dyDescent="0.2">
      <c r="A1063" s="11">
        <v>1040</v>
      </c>
      <c r="D1063" s="13" t="e">
        <f>VLOOKUP(C1063,'Nhân viên'!$B$5:$C$48,2,0)</f>
        <v>#N/A</v>
      </c>
      <c r="G1063" s="13" t="e">
        <f>VLOOKUP(E1063,'Khách hàng'!$B$4:$F$1048576,2,0)</f>
        <v>#N/A</v>
      </c>
      <c r="H1063" s="13" t="str">
        <f>VLOOKUP(E1063,'[1]Khách hàng'!$A$4:$F$2144,3,0)</f>
        <v>Số 1 đường số 17A, Khu phố 11, Phường Bình Trị Đông B, Quận Bình Tân, TP.HCM.</v>
      </c>
      <c r="I1063" s="13" t="e">
        <f>VLOOKUP(E1063,'Khách hàng'!$B$4:$F$1048576,5,0)</f>
        <v>#N/A</v>
      </c>
      <c r="L1063" s="13" t="e">
        <f>VLOOKUP(J1063,'Hàng hóa'!$C$5:$D$50,2,0)</f>
        <v>#N/A</v>
      </c>
      <c r="M1063" s="17" t="e">
        <f>VLOOKUP(J1063,'Hàng hóa'!$C$5:$H$22,6,0)</f>
        <v>#N/A</v>
      </c>
      <c r="N1063" s="17" t="e">
        <f t="shared" si="36"/>
        <v>#N/A</v>
      </c>
      <c r="O1063" s="22"/>
      <c r="P1063" s="17" t="e">
        <f t="shared" si="37"/>
        <v>#N/A</v>
      </c>
      <c r="Q1063" s="13" t="e">
        <f>VLOOKUP(I1063,'[1]Nhân viên'!$E$20:$F$41,2,0)</f>
        <v>#N/A</v>
      </c>
    </row>
    <row r="1064" spans="1:17" x14ac:dyDescent="0.2">
      <c r="A1064" s="11">
        <v>1041</v>
      </c>
      <c r="D1064" s="13" t="e">
        <f>VLOOKUP(C1064,'Nhân viên'!$B$5:$C$48,2,0)</f>
        <v>#N/A</v>
      </c>
      <c r="G1064" s="13" t="e">
        <f>VLOOKUP(E1064,'Khách hàng'!$B$4:$F$1048576,2,0)</f>
        <v>#N/A</v>
      </c>
      <c r="H1064" s="13" t="str">
        <f>VLOOKUP(E1064,'[1]Khách hàng'!$A$4:$F$2144,3,0)</f>
        <v>Số 1 đường số 17A, Khu phố 11, Phường Bình Trị Đông B, Quận Bình Tân, TP.HCM.</v>
      </c>
      <c r="I1064" s="13" t="e">
        <f>VLOOKUP(E1064,'Khách hàng'!$B$4:$F$1048576,5,0)</f>
        <v>#N/A</v>
      </c>
      <c r="L1064" s="13" t="e">
        <f>VLOOKUP(J1064,'Hàng hóa'!$C$5:$D$50,2,0)</f>
        <v>#N/A</v>
      </c>
      <c r="M1064" s="17" t="e">
        <f>VLOOKUP(J1064,'Hàng hóa'!$C$5:$H$22,6,0)</f>
        <v>#N/A</v>
      </c>
      <c r="N1064" s="17" t="e">
        <f t="shared" si="36"/>
        <v>#N/A</v>
      </c>
      <c r="O1064" s="22"/>
      <c r="P1064" s="17" t="e">
        <f t="shared" si="37"/>
        <v>#N/A</v>
      </c>
      <c r="Q1064" s="13" t="e">
        <f>VLOOKUP(I1064,'[1]Nhân viên'!$E$20:$F$41,2,0)</f>
        <v>#N/A</v>
      </c>
    </row>
    <row r="1065" spans="1:17" x14ac:dyDescent="0.2">
      <c r="A1065" s="11">
        <v>1042</v>
      </c>
      <c r="D1065" s="13" t="e">
        <f>VLOOKUP(C1065,'Nhân viên'!$B$5:$C$48,2,0)</f>
        <v>#N/A</v>
      </c>
      <c r="G1065" s="13" t="e">
        <f>VLOOKUP(E1065,'Khách hàng'!$B$4:$F$1048576,2,0)</f>
        <v>#N/A</v>
      </c>
      <c r="H1065" s="13" t="str">
        <f>VLOOKUP(E1065,'[1]Khách hàng'!$A$4:$F$2144,3,0)</f>
        <v>Số 1 đường số 17A, Khu phố 11, Phường Bình Trị Đông B, Quận Bình Tân, TP.HCM.</v>
      </c>
      <c r="I1065" s="13" t="e">
        <f>VLOOKUP(E1065,'Khách hàng'!$B$4:$F$1048576,5,0)</f>
        <v>#N/A</v>
      </c>
      <c r="L1065" s="13" t="e">
        <f>VLOOKUP(J1065,'Hàng hóa'!$C$5:$D$50,2,0)</f>
        <v>#N/A</v>
      </c>
      <c r="M1065" s="17" t="e">
        <f>VLOOKUP(J1065,'Hàng hóa'!$C$5:$H$22,6,0)</f>
        <v>#N/A</v>
      </c>
      <c r="N1065" s="17" t="e">
        <f t="shared" si="36"/>
        <v>#N/A</v>
      </c>
      <c r="O1065" s="22"/>
      <c r="P1065" s="17" t="e">
        <f t="shared" si="37"/>
        <v>#N/A</v>
      </c>
      <c r="Q1065" s="13" t="e">
        <f>VLOOKUP(I1065,'[1]Nhân viên'!$E$20:$F$41,2,0)</f>
        <v>#N/A</v>
      </c>
    </row>
    <row r="1066" spans="1:17" x14ac:dyDescent="0.2">
      <c r="A1066" s="11">
        <v>1043</v>
      </c>
      <c r="D1066" s="13" t="e">
        <f>VLOOKUP(C1066,'Nhân viên'!$B$5:$C$48,2,0)</f>
        <v>#N/A</v>
      </c>
      <c r="G1066" s="13" t="e">
        <f>VLOOKUP(E1066,'Khách hàng'!$B$4:$F$1048576,2,0)</f>
        <v>#N/A</v>
      </c>
      <c r="H1066" s="13" t="str">
        <f>VLOOKUP(E1066,'[1]Khách hàng'!$A$4:$F$2144,3,0)</f>
        <v>Số 1 đường số 17A, Khu phố 11, Phường Bình Trị Đông B, Quận Bình Tân, TP.HCM.</v>
      </c>
      <c r="I1066" s="13" t="e">
        <f>VLOOKUP(E1066,'Khách hàng'!$B$4:$F$1048576,5,0)</f>
        <v>#N/A</v>
      </c>
      <c r="L1066" s="13" t="e">
        <f>VLOOKUP(J1066,'Hàng hóa'!$C$5:$D$50,2,0)</f>
        <v>#N/A</v>
      </c>
      <c r="M1066" s="17" t="e">
        <f>VLOOKUP(J1066,'Hàng hóa'!$C$5:$H$22,6,0)</f>
        <v>#N/A</v>
      </c>
      <c r="N1066" s="17" t="e">
        <f t="shared" si="36"/>
        <v>#N/A</v>
      </c>
      <c r="O1066" s="22"/>
      <c r="P1066" s="17" t="e">
        <f t="shared" si="37"/>
        <v>#N/A</v>
      </c>
      <c r="Q1066" s="13" t="e">
        <f>VLOOKUP(I1066,'[1]Nhân viên'!$E$20:$F$41,2,0)</f>
        <v>#N/A</v>
      </c>
    </row>
    <row r="1067" spans="1:17" x14ac:dyDescent="0.2">
      <c r="A1067" s="11">
        <v>1044</v>
      </c>
      <c r="D1067" s="13" t="e">
        <f>VLOOKUP(C1067,'Nhân viên'!$B$5:$C$48,2,0)</f>
        <v>#N/A</v>
      </c>
      <c r="G1067" s="13" t="e">
        <f>VLOOKUP(E1067,'Khách hàng'!$B$4:$F$1048576,2,0)</f>
        <v>#N/A</v>
      </c>
      <c r="H1067" s="13" t="str">
        <f>VLOOKUP(E1067,'[1]Khách hàng'!$A$4:$F$2144,3,0)</f>
        <v>Số 1 đường số 17A, Khu phố 11, Phường Bình Trị Đông B, Quận Bình Tân, TP.HCM.</v>
      </c>
      <c r="I1067" s="13" t="e">
        <f>VLOOKUP(E1067,'Khách hàng'!$B$4:$F$1048576,5,0)</f>
        <v>#N/A</v>
      </c>
      <c r="L1067" s="13" t="e">
        <f>VLOOKUP(J1067,'Hàng hóa'!$C$5:$D$50,2,0)</f>
        <v>#N/A</v>
      </c>
      <c r="M1067" s="17" t="e">
        <f>VLOOKUP(J1067,'Hàng hóa'!$C$5:$H$22,6,0)</f>
        <v>#N/A</v>
      </c>
      <c r="N1067" s="17" t="e">
        <f t="shared" si="36"/>
        <v>#N/A</v>
      </c>
      <c r="O1067" s="22"/>
      <c r="P1067" s="17" t="e">
        <f t="shared" si="37"/>
        <v>#N/A</v>
      </c>
      <c r="Q1067" s="13" t="e">
        <f>VLOOKUP(I1067,'[1]Nhân viên'!$E$20:$F$41,2,0)</f>
        <v>#N/A</v>
      </c>
    </row>
    <row r="1068" spans="1:17" x14ac:dyDescent="0.2">
      <c r="A1068" s="11">
        <v>1045</v>
      </c>
      <c r="D1068" s="13" t="e">
        <f>VLOOKUP(C1068,'Nhân viên'!$B$5:$C$48,2,0)</f>
        <v>#N/A</v>
      </c>
      <c r="G1068" s="13" t="e">
        <f>VLOOKUP(E1068,'Khách hàng'!$B$4:$F$1048576,2,0)</f>
        <v>#N/A</v>
      </c>
      <c r="H1068" s="13" t="str">
        <f>VLOOKUP(E1068,'[1]Khách hàng'!$A$4:$F$2144,3,0)</f>
        <v>Số 1 đường số 17A, Khu phố 11, Phường Bình Trị Đông B, Quận Bình Tân, TP.HCM.</v>
      </c>
      <c r="I1068" s="13" t="e">
        <f>VLOOKUP(E1068,'Khách hàng'!$B$4:$F$1048576,5,0)</f>
        <v>#N/A</v>
      </c>
      <c r="L1068" s="13" t="e">
        <f>VLOOKUP(J1068,'Hàng hóa'!$C$5:$D$50,2,0)</f>
        <v>#N/A</v>
      </c>
      <c r="M1068" s="17" t="e">
        <f>VLOOKUP(J1068,'Hàng hóa'!$C$5:$H$22,6,0)</f>
        <v>#N/A</v>
      </c>
      <c r="N1068" s="17" t="e">
        <f t="shared" si="36"/>
        <v>#N/A</v>
      </c>
      <c r="O1068" s="22"/>
      <c r="P1068" s="17" t="e">
        <f t="shared" si="37"/>
        <v>#N/A</v>
      </c>
      <c r="Q1068" s="13" t="e">
        <f>VLOOKUP(I1068,'[1]Nhân viên'!$E$20:$F$41,2,0)</f>
        <v>#N/A</v>
      </c>
    </row>
    <row r="1069" spans="1:17" x14ac:dyDescent="0.2">
      <c r="A1069" s="11">
        <v>1046</v>
      </c>
      <c r="D1069" s="13" t="e">
        <f>VLOOKUP(C1069,'Nhân viên'!$B$5:$C$48,2,0)</f>
        <v>#N/A</v>
      </c>
      <c r="G1069" s="13" t="e">
        <f>VLOOKUP(E1069,'Khách hàng'!$B$4:$F$1048576,2,0)</f>
        <v>#N/A</v>
      </c>
      <c r="H1069" s="13" t="str">
        <f>VLOOKUP(E1069,'[1]Khách hàng'!$A$4:$F$2144,3,0)</f>
        <v>Số 1 đường số 17A, Khu phố 11, Phường Bình Trị Đông B, Quận Bình Tân, TP.HCM.</v>
      </c>
      <c r="I1069" s="13" t="e">
        <f>VLOOKUP(E1069,'Khách hàng'!$B$4:$F$1048576,5,0)</f>
        <v>#N/A</v>
      </c>
      <c r="L1069" s="13" t="e">
        <f>VLOOKUP(J1069,'Hàng hóa'!$C$5:$D$50,2,0)</f>
        <v>#N/A</v>
      </c>
      <c r="M1069" s="17" t="e">
        <f>VLOOKUP(J1069,'Hàng hóa'!$C$5:$H$22,6,0)</f>
        <v>#N/A</v>
      </c>
      <c r="N1069" s="17" t="e">
        <f t="shared" si="36"/>
        <v>#N/A</v>
      </c>
      <c r="O1069" s="22"/>
      <c r="P1069" s="17" t="e">
        <f t="shared" si="37"/>
        <v>#N/A</v>
      </c>
      <c r="Q1069" s="13" t="e">
        <f>VLOOKUP(I1069,'[1]Nhân viên'!$E$20:$F$41,2,0)</f>
        <v>#N/A</v>
      </c>
    </row>
    <row r="1070" spans="1:17" x14ac:dyDescent="0.2">
      <c r="A1070" s="11">
        <v>1047</v>
      </c>
      <c r="D1070" s="13" t="e">
        <f>VLOOKUP(C1070,'Nhân viên'!$B$5:$C$48,2,0)</f>
        <v>#N/A</v>
      </c>
      <c r="G1070" s="13" t="e">
        <f>VLOOKUP(E1070,'Khách hàng'!$B$4:$F$1048576,2,0)</f>
        <v>#N/A</v>
      </c>
      <c r="H1070" s="13" t="str">
        <f>VLOOKUP(E1070,'[1]Khách hàng'!$A$4:$F$2144,3,0)</f>
        <v>Số 1 đường số 17A, Khu phố 11, Phường Bình Trị Đông B, Quận Bình Tân, TP.HCM.</v>
      </c>
      <c r="I1070" s="13" t="e">
        <f>VLOOKUP(E1070,'Khách hàng'!$B$4:$F$1048576,5,0)</f>
        <v>#N/A</v>
      </c>
      <c r="L1070" s="13" t="e">
        <f>VLOOKUP(J1070,'Hàng hóa'!$C$5:$D$50,2,0)</f>
        <v>#N/A</v>
      </c>
      <c r="M1070" s="17" t="e">
        <f>VLOOKUP(J1070,'Hàng hóa'!$C$5:$H$22,6,0)</f>
        <v>#N/A</v>
      </c>
      <c r="N1070" s="17" t="e">
        <f t="shared" si="36"/>
        <v>#N/A</v>
      </c>
      <c r="O1070" s="22"/>
      <c r="P1070" s="17" t="e">
        <f t="shared" si="37"/>
        <v>#N/A</v>
      </c>
      <c r="Q1070" s="13" t="e">
        <f>VLOOKUP(I1070,'[1]Nhân viên'!$E$20:$F$41,2,0)</f>
        <v>#N/A</v>
      </c>
    </row>
    <row r="1071" spans="1:17" x14ac:dyDescent="0.2">
      <c r="A1071" s="11">
        <v>1048</v>
      </c>
      <c r="D1071" s="13" t="e">
        <f>VLOOKUP(C1071,'Nhân viên'!$B$5:$C$48,2,0)</f>
        <v>#N/A</v>
      </c>
      <c r="G1071" s="13" t="e">
        <f>VLOOKUP(E1071,'Khách hàng'!$B$4:$F$1048576,2,0)</f>
        <v>#N/A</v>
      </c>
      <c r="H1071" s="13" t="str">
        <f>VLOOKUP(E1071,'[1]Khách hàng'!$A$4:$F$2144,3,0)</f>
        <v>Số 1 đường số 17A, Khu phố 11, Phường Bình Trị Đông B, Quận Bình Tân, TP.HCM.</v>
      </c>
      <c r="I1071" s="13" t="e">
        <f>VLOOKUP(E1071,'Khách hàng'!$B$4:$F$1048576,5,0)</f>
        <v>#N/A</v>
      </c>
      <c r="L1071" s="13" t="e">
        <f>VLOOKUP(J1071,'Hàng hóa'!$C$5:$D$50,2,0)</f>
        <v>#N/A</v>
      </c>
      <c r="M1071" s="17" t="e">
        <f>VLOOKUP(J1071,'Hàng hóa'!$C$5:$H$22,6,0)</f>
        <v>#N/A</v>
      </c>
      <c r="N1071" s="17" t="e">
        <f t="shared" si="36"/>
        <v>#N/A</v>
      </c>
      <c r="O1071" s="22"/>
      <c r="P1071" s="17" t="e">
        <f t="shared" si="37"/>
        <v>#N/A</v>
      </c>
      <c r="Q1071" s="13" t="e">
        <f>VLOOKUP(I1071,'[1]Nhân viên'!$E$20:$F$41,2,0)</f>
        <v>#N/A</v>
      </c>
    </row>
    <row r="1072" spans="1:17" x14ac:dyDescent="0.2">
      <c r="A1072" s="11">
        <v>1049</v>
      </c>
      <c r="D1072" s="13" t="e">
        <f>VLOOKUP(C1072,'Nhân viên'!$B$5:$C$48,2,0)</f>
        <v>#N/A</v>
      </c>
      <c r="G1072" s="13" t="e">
        <f>VLOOKUP(E1072,'Khách hàng'!$B$4:$F$1048576,2,0)</f>
        <v>#N/A</v>
      </c>
      <c r="H1072" s="13" t="str">
        <f>VLOOKUP(E1072,'[1]Khách hàng'!$A$4:$F$2144,3,0)</f>
        <v>Số 1 đường số 17A, Khu phố 11, Phường Bình Trị Đông B, Quận Bình Tân, TP.HCM.</v>
      </c>
      <c r="I1072" s="13" t="e">
        <f>VLOOKUP(E1072,'Khách hàng'!$B$4:$F$1048576,5,0)</f>
        <v>#N/A</v>
      </c>
      <c r="L1072" s="13" t="e">
        <f>VLOOKUP(J1072,'Hàng hóa'!$C$5:$D$50,2,0)</f>
        <v>#N/A</v>
      </c>
      <c r="M1072" s="17" t="e">
        <f>VLOOKUP(J1072,'Hàng hóa'!$C$5:$H$22,6,0)</f>
        <v>#N/A</v>
      </c>
      <c r="N1072" s="17" t="e">
        <f t="shared" si="36"/>
        <v>#N/A</v>
      </c>
      <c r="O1072" s="22"/>
      <c r="P1072" s="17" t="e">
        <f t="shared" si="37"/>
        <v>#N/A</v>
      </c>
      <c r="Q1072" s="13" t="e">
        <f>VLOOKUP(I1072,'[1]Nhân viên'!$E$20:$F$41,2,0)</f>
        <v>#N/A</v>
      </c>
    </row>
    <row r="1073" spans="1:17" x14ac:dyDescent="0.2">
      <c r="A1073" s="11">
        <v>1050</v>
      </c>
      <c r="D1073" s="13" t="e">
        <f>VLOOKUP(C1073,'Nhân viên'!$B$5:$C$48,2,0)</f>
        <v>#N/A</v>
      </c>
      <c r="G1073" s="13" t="e">
        <f>VLOOKUP(E1073,'Khách hàng'!$B$4:$F$1048576,2,0)</f>
        <v>#N/A</v>
      </c>
      <c r="H1073" s="13" t="str">
        <f>VLOOKUP(E1073,'[1]Khách hàng'!$A$4:$F$2144,3,0)</f>
        <v>Số 1 đường số 17A, Khu phố 11, Phường Bình Trị Đông B, Quận Bình Tân, TP.HCM.</v>
      </c>
      <c r="I1073" s="13" t="e">
        <f>VLOOKUP(E1073,'Khách hàng'!$B$4:$F$1048576,5,0)</f>
        <v>#N/A</v>
      </c>
      <c r="L1073" s="13" t="e">
        <f>VLOOKUP(J1073,'Hàng hóa'!$C$5:$D$50,2,0)</f>
        <v>#N/A</v>
      </c>
      <c r="M1073" s="17" t="e">
        <f>VLOOKUP(J1073,'Hàng hóa'!$C$5:$H$22,6,0)</f>
        <v>#N/A</v>
      </c>
      <c r="N1073" s="17" t="e">
        <f t="shared" si="36"/>
        <v>#N/A</v>
      </c>
      <c r="O1073" s="22"/>
      <c r="P1073" s="17" t="e">
        <f t="shared" si="37"/>
        <v>#N/A</v>
      </c>
      <c r="Q1073" s="13" t="e">
        <f>VLOOKUP(I1073,'[1]Nhân viên'!$E$20:$F$41,2,0)</f>
        <v>#N/A</v>
      </c>
    </row>
    <row r="1074" spans="1:17" x14ac:dyDescent="0.2">
      <c r="A1074" s="11">
        <v>1051</v>
      </c>
      <c r="D1074" s="13" t="e">
        <f>VLOOKUP(C1074,'Nhân viên'!$B$5:$C$48,2,0)</f>
        <v>#N/A</v>
      </c>
      <c r="G1074" s="13" t="e">
        <f>VLOOKUP(E1074,'Khách hàng'!$B$4:$F$1048576,2,0)</f>
        <v>#N/A</v>
      </c>
      <c r="H1074" s="13" t="str">
        <f>VLOOKUP(E1074,'[1]Khách hàng'!$A$4:$F$2144,3,0)</f>
        <v>Số 1 đường số 17A, Khu phố 11, Phường Bình Trị Đông B, Quận Bình Tân, TP.HCM.</v>
      </c>
      <c r="I1074" s="13" t="e">
        <f>VLOOKUP(E1074,'Khách hàng'!$B$4:$F$1048576,5,0)</f>
        <v>#N/A</v>
      </c>
      <c r="L1074" s="13" t="e">
        <f>VLOOKUP(J1074,'Hàng hóa'!$C$5:$D$50,2,0)</f>
        <v>#N/A</v>
      </c>
      <c r="M1074" s="17" t="e">
        <f>VLOOKUP(J1074,'Hàng hóa'!$C$5:$H$22,6,0)</f>
        <v>#N/A</v>
      </c>
      <c r="N1074" s="17" t="e">
        <f t="shared" si="36"/>
        <v>#N/A</v>
      </c>
      <c r="O1074" s="22"/>
      <c r="P1074" s="17" t="e">
        <f t="shared" si="37"/>
        <v>#N/A</v>
      </c>
      <c r="Q1074" s="13" t="e">
        <f>VLOOKUP(I1074,'[1]Nhân viên'!$E$20:$F$41,2,0)</f>
        <v>#N/A</v>
      </c>
    </row>
    <row r="1075" spans="1:17" x14ac:dyDescent="0.2">
      <c r="A1075" s="11">
        <v>1052</v>
      </c>
      <c r="D1075" s="13" t="e">
        <f>VLOOKUP(C1075,'Nhân viên'!$B$5:$C$48,2,0)</f>
        <v>#N/A</v>
      </c>
      <c r="G1075" s="13" t="e">
        <f>VLOOKUP(E1075,'Khách hàng'!$B$4:$F$1048576,2,0)</f>
        <v>#N/A</v>
      </c>
      <c r="H1075" s="13" t="str">
        <f>VLOOKUP(E1075,'[1]Khách hàng'!$A$4:$F$2144,3,0)</f>
        <v>Số 1 đường số 17A, Khu phố 11, Phường Bình Trị Đông B, Quận Bình Tân, TP.HCM.</v>
      </c>
      <c r="I1075" s="13" t="e">
        <f>VLOOKUP(E1075,'Khách hàng'!$B$4:$F$1048576,5,0)</f>
        <v>#N/A</v>
      </c>
      <c r="L1075" s="13" t="e">
        <f>VLOOKUP(J1075,'Hàng hóa'!$C$5:$D$50,2,0)</f>
        <v>#N/A</v>
      </c>
      <c r="M1075" s="17" t="e">
        <f>VLOOKUP(J1075,'Hàng hóa'!$C$5:$H$22,6,0)</f>
        <v>#N/A</v>
      </c>
      <c r="N1075" s="17" t="e">
        <f t="shared" si="36"/>
        <v>#N/A</v>
      </c>
      <c r="O1075" s="22"/>
      <c r="P1075" s="17" t="e">
        <f t="shared" si="37"/>
        <v>#N/A</v>
      </c>
      <c r="Q1075" s="13" t="e">
        <f>VLOOKUP(I1075,'[1]Nhân viên'!$E$20:$F$41,2,0)</f>
        <v>#N/A</v>
      </c>
    </row>
    <row r="1076" spans="1:17" x14ac:dyDescent="0.2">
      <c r="A1076" s="11">
        <v>1053</v>
      </c>
      <c r="D1076" s="13" t="e">
        <f>VLOOKUP(C1076,'Nhân viên'!$B$5:$C$48,2,0)</f>
        <v>#N/A</v>
      </c>
      <c r="G1076" s="13" t="e">
        <f>VLOOKUP(E1076,'Khách hàng'!$B$4:$F$1048576,2,0)</f>
        <v>#N/A</v>
      </c>
      <c r="H1076" s="13" t="str">
        <f>VLOOKUP(E1076,'[1]Khách hàng'!$A$4:$F$2144,3,0)</f>
        <v>Số 1 đường số 17A, Khu phố 11, Phường Bình Trị Đông B, Quận Bình Tân, TP.HCM.</v>
      </c>
      <c r="I1076" s="13" t="e">
        <f>VLOOKUP(E1076,'Khách hàng'!$B$4:$F$1048576,5,0)</f>
        <v>#N/A</v>
      </c>
      <c r="L1076" s="13" t="e">
        <f>VLOOKUP(J1076,'Hàng hóa'!$C$5:$D$50,2,0)</f>
        <v>#N/A</v>
      </c>
      <c r="M1076" s="17" t="e">
        <f>VLOOKUP(J1076,'Hàng hóa'!$C$5:$H$22,6,0)</f>
        <v>#N/A</v>
      </c>
      <c r="N1076" s="17" t="e">
        <f t="shared" si="36"/>
        <v>#N/A</v>
      </c>
      <c r="O1076" s="22"/>
      <c r="P1076" s="17" t="e">
        <f t="shared" si="37"/>
        <v>#N/A</v>
      </c>
      <c r="Q1076" s="13" t="e">
        <f>VLOOKUP(I1076,'[1]Nhân viên'!$E$20:$F$41,2,0)</f>
        <v>#N/A</v>
      </c>
    </row>
    <row r="1077" spans="1:17" x14ac:dyDescent="0.2">
      <c r="A1077" s="11">
        <v>1054</v>
      </c>
      <c r="D1077" s="13" t="e">
        <f>VLOOKUP(C1077,'Nhân viên'!$B$5:$C$48,2,0)</f>
        <v>#N/A</v>
      </c>
      <c r="G1077" s="13" t="e">
        <f>VLOOKUP(E1077,'Khách hàng'!$B$4:$F$1048576,2,0)</f>
        <v>#N/A</v>
      </c>
      <c r="H1077" s="13" t="str">
        <f>VLOOKUP(E1077,'[1]Khách hàng'!$A$4:$F$2144,3,0)</f>
        <v>Số 1 đường số 17A, Khu phố 11, Phường Bình Trị Đông B, Quận Bình Tân, TP.HCM.</v>
      </c>
      <c r="I1077" s="13" t="e">
        <f>VLOOKUP(E1077,'Khách hàng'!$B$4:$F$1048576,5,0)</f>
        <v>#N/A</v>
      </c>
      <c r="L1077" s="13" t="e">
        <f>VLOOKUP(J1077,'Hàng hóa'!$C$5:$D$50,2,0)</f>
        <v>#N/A</v>
      </c>
      <c r="M1077" s="17" t="e">
        <f>VLOOKUP(J1077,'Hàng hóa'!$C$5:$H$22,6,0)</f>
        <v>#N/A</v>
      </c>
      <c r="N1077" s="17" t="e">
        <f t="shared" si="36"/>
        <v>#N/A</v>
      </c>
      <c r="O1077" s="22"/>
      <c r="P1077" s="17" t="e">
        <f t="shared" si="37"/>
        <v>#N/A</v>
      </c>
      <c r="Q1077" s="13" t="e">
        <f>VLOOKUP(I1077,'[1]Nhân viên'!$E$20:$F$41,2,0)</f>
        <v>#N/A</v>
      </c>
    </row>
    <row r="1078" spans="1:17" x14ac:dyDescent="0.2">
      <c r="A1078" s="11">
        <v>1055</v>
      </c>
      <c r="D1078" s="13" t="e">
        <f>VLOOKUP(C1078,'Nhân viên'!$B$5:$C$48,2,0)</f>
        <v>#N/A</v>
      </c>
      <c r="G1078" s="13" t="e">
        <f>VLOOKUP(E1078,'Khách hàng'!$B$4:$F$1048576,2,0)</f>
        <v>#N/A</v>
      </c>
      <c r="H1078" s="13" t="str">
        <f>VLOOKUP(E1078,'[1]Khách hàng'!$A$4:$F$2144,3,0)</f>
        <v>Số 1 đường số 17A, Khu phố 11, Phường Bình Trị Đông B, Quận Bình Tân, TP.HCM.</v>
      </c>
      <c r="I1078" s="13" t="e">
        <f>VLOOKUP(E1078,'Khách hàng'!$B$4:$F$1048576,5,0)</f>
        <v>#N/A</v>
      </c>
      <c r="L1078" s="13" t="e">
        <f>VLOOKUP(J1078,'Hàng hóa'!$C$5:$D$50,2,0)</f>
        <v>#N/A</v>
      </c>
      <c r="M1078" s="17" t="e">
        <f>VLOOKUP(J1078,'Hàng hóa'!$C$5:$H$22,6,0)</f>
        <v>#N/A</v>
      </c>
      <c r="N1078" s="17" t="e">
        <f t="shared" si="36"/>
        <v>#N/A</v>
      </c>
      <c r="O1078" s="22"/>
      <c r="P1078" s="17" t="e">
        <f t="shared" si="37"/>
        <v>#N/A</v>
      </c>
      <c r="Q1078" s="13" t="e">
        <f>VLOOKUP(I1078,'[1]Nhân viên'!$E$20:$F$41,2,0)</f>
        <v>#N/A</v>
      </c>
    </row>
    <row r="1079" spans="1:17" x14ac:dyDescent="0.2">
      <c r="A1079" s="11">
        <v>1056</v>
      </c>
      <c r="D1079" s="13" t="e">
        <f>VLOOKUP(C1079,'Nhân viên'!$B$5:$C$48,2,0)</f>
        <v>#N/A</v>
      </c>
      <c r="G1079" s="13" t="e">
        <f>VLOOKUP(E1079,'Khách hàng'!$B$4:$F$1048576,2,0)</f>
        <v>#N/A</v>
      </c>
      <c r="H1079" s="13" t="str">
        <f>VLOOKUP(E1079,'[1]Khách hàng'!$A$4:$F$2144,3,0)</f>
        <v>Số 1 đường số 17A, Khu phố 11, Phường Bình Trị Đông B, Quận Bình Tân, TP.HCM.</v>
      </c>
      <c r="I1079" s="13" t="e">
        <f>VLOOKUP(E1079,'Khách hàng'!$B$4:$F$1048576,5,0)</f>
        <v>#N/A</v>
      </c>
      <c r="L1079" s="13" t="e">
        <f>VLOOKUP(J1079,'Hàng hóa'!$C$5:$D$50,2,0)</f>
        <v>#N/A</v>
      </c>
      <c r="M1079" s="17" t="e">
        <f>VLOOKUP(J1079,'Hàng hóa'!$C$5:$H$22,6,0)</f>
        <v>#N/A</v>
      </c>
      <c r="N1079" s="17" t="e">
        <f t="shared" si="36"/>
        <v>#N/A</v>
      </c>
      <c r="O1079" s="22"/>
      <c r="P1079" s="17" t="e">
        <f t="shared" si="37"/>
        <v>#N/A</v>
      </c>
      <c r="Q1079" s="13" t="e">
        <f>VLOOKUP(I1079,'[1]Nhân viên'!$E$20:$F$41,2,0)</f>
        <v>#N/A</v>
      </c>
    </row>
    <row r="1080" spans="1:17" x14ac:dyDescent="0.2">
      <c r="A1080" s="11">
        <v>1057</v>
      </c>
      <c r="D1080" s="13" t="e">
        <f>VLOOKUP(C1080,'Nhân viên'!$B$5:$C$48,2,0)</f>
        <v>#N/A</v>
      </c>
      <c r="G1080" s="13" t="e">
        <f>VLOOKUP(E1080,'Khách hàng'!$B$4:$F$1048576,2,0)</f>
        <v>#N/A</v>
      </c>
      <c r="H1080" s="13" t="str">
        <f>VLOOKUP(E1080,'[1]Khách hàng'!$A$4:$F$2144,3,0)</f>
        <v>Số 1 đường số 17A, Khu phố 11, Phường Bình Trị Đông B, Quận Bình Tân, TP.HCM.</v>
      </c>
      <c r="I1080" s="13" t="e">
        <f>VLOOKUP(E1080,'Khách hàng'!$B$4:$F$1048576,5,0)</f>
        <v>#N/A</v>
      </c>
      <c r="L1080" s="13" t="e">
        <f>VLOOKUP(J1080,'Hàng hóa'!$C$5:$D$50,2,0)</f>
        <v>#N/A</v>
      </c>
      <c r="M1080" s="17" t="e">
        <f>VLOOKUP(J1080,'Hàng hóa'!$C$5:$H$22,6,0)</f>
        <v>#N/A</v>
      </c>
      <c r="N1080" s="17" t="e">
        <f t="shared" si="36"/>
        <v>#N/A</v>
      </c>
      <c r="O1080" s="22"/>
      <c r="P1080" s="17" t="e">
        <f t="shared" si="37"/>
        <v>#N/A</v>
      </c>
      <c r="Q1080" s="13" t="e">
        <f>VLOOKUP(I1080,'[1]Nhân viên'!$E$20:$F$41,2,0)</f>
        <v>#N/A</v>
      </c>
    </row>
    <row r="1081" spans="1:17" x14ac:dyDescent="0.2">
      <c r="A1081" s="11">
        <v>1058</v>
      </c>
      <c r="D1081" s="13" t="e">
        <f>VLOOKUP(C1081,'Nhân viên'!$B$5:$C$48,2,0)</f>
        <v>#N/A</v>
      </c>
      <c r="G1081" s="13" t="e">
        <f>VLOOKUP(E1081,'Khách hàng'!$B$4:$F$1048576,2,0)</f>
        <v>#N/A</v>
      </c>
      <c r="H1081" s="13" t="str">
        <f>VLOOKUP(E1081,'[1]Khách hàng'!$A$4:$F$2144,3,0)</f>
        <v>Số 1 đường số 17A, Khu phố 11, Phường Bình Trị Đông B, Quận Bình Tân, TP.HCM.</v>
      </c>
      <c r="I1081" s="13" t="e">
        <f>VLOOKUP(E1081,'Khách hàng'!$B$4:$F$1048576,5,0)</f>
        <v>#N/A</v>
      </c>
      <c r="L1081" s="13" t="e">
        <f>VLOOKUP(J1081,'Hàng hóa'!$C$5:$D$50,2,0)</f>
        <v>#N/A</v>
      </c>
      <c r="M1081" s="17" t="e">
        <f>VLOOKUP(J1081,'Hàng hóa'!$C$5:$H$22,6,0)</f>
        <v>#N/A</v>
      </c>
      <c r="N1081" s="17" t="e">
        <f t="shared" si="36"/>
        <v>#N/A</v>
      </c>
      <c r="O1081" s="22"/>
      <c r="P1081" s="17" t="e">
        <f t="shared" si="37"/>
        <v>#N/A</v>
      </c>
      <c r="Q1081" s="13" t="e">
        <f>VLOOKUP(I1081,'[1]Nhân viên'!$E$20:$F$41,2,0)</f>
        <v>#N/A</v>
      </c>
    </row>
    <row r="1082" spans="1:17" x14ac:dyDescent="0.2">
      <c r="A1082" s="11">
        <v>1059</v>
      </c>
      <c r="D1082" s="13" t="e">
        <f>VLOOKUP(C1082,'Nhân viên'!$B$5:$C$48,2,0)</f>
        <v>#N/A</v>
      </c>
      <c r="G1082" s="13" t="e">
        <f>VLOOKUP(E1082,'Khách hàng'!$B$4:$F$1048576,2,0)</f>
        <v>#N/A</v>
      </c>
      <c r="H1082" s="13" t="str">
        <f>VLOOKUP(E1082,'[1]Khách hàng'!$A$4:$F$2144,3,0)</f>
        <v>Số 1 đường số 17A, Khu phố 11, Phường Bình Trị Đông B, Quận Bình Tân, TP.HCM.</v>
      </c>
      <c r="I1082" s="13" t="e">
        <f>VLOOKUP(E1082,'Khách hàng'!$B$4:$F$1048576,5,0)</f>
        <v>#N/A</v>
      </c>
      <c r="L1082" s="13" t="e">
        <f>VLOOKUP(J1082,'Hàng hóa'!$C$5:$D$50,2,0)</f>
        <v>#N/A</v>
      </c>
      <c r="M1082" s="17" t="e">
        <f>VLOOKUP(J1082,'Hàng hóa'!$C$5:$H$22,6,0)</f>
        <v>#N/A</v>
      </c>
      <c r="N1082" s="17" t="e">
        <f t="shared" si="36"/>
        <v>#N/A</v>
      </c>
      <c r="O1082" s="22"/>
      <c r="P1082" s="17" t="e">
        <f t="shared" si="37"/>
        <v>#N/A</v>
      </c>
      <c r="Q1082" s="13" t="e">
        <f>VLOOKUP(I1082,'[1]Nhân viên'!$E$20:$F$41,2,0)</f>
        <v>#N/A</v>
      </c>
    </row>
    <row r="1083" spans="1:17" x14ac:dyDescent="0.2">
      <c r="A1083" s="11">
        <v>1060</v>
      </c>
      <c r="D1083" s="13" t="e">
        <f>VLOOKUP(C1083,'Nhân viên'!$B$5:$C$48,2,0)</f>
        <v>#N/A</v>
      </c>
      <c r="G1083" s="13" t="e">
        <f>VLOOKUP(E1083,'Khách hàng'!$B$4:$F$1048576,2,0)</f>
        <v>#N/A</v>
      </c>
      <c r="H1083" s="13" t="str">
        <f>VLOOKUP(E1083,'[1]Khách hàng'!$A$4:$F$2144,3,0)</f>
        <v>Số 1 đường số 17A, Khu phố 11, Phường Bình Trị Đông B, Quận Bình Tân, TP.HCM.</v>
      </c>
      <c r="I1083" s="13" t="e">
        <f>VLOOKUP(E1083,'Khách hàng'!$B$4:$F$1048576,5,0)</f>
        <v>#N/A</v>
      </c>
      <c r="L1083" s="13" t="e">
        <f>VLOOKUP(J1083,'Hàng hóa'!$C$5:$D$50,2,0)</f>
        <v>#N/A</v>
      </c>
      <c r="M1083" s="17" t="e">
        <f>VLOOKUP(J1083,'Hàng hóa'!$C$5:$H$22,6,0)</f>
        <v>#N/A</v>
      </c>
      <c r="N1083" s="17" t="e">
        <f t="shared" si="36"/>
        <v>#N/A</v>
      </c>
      <c r="O1083" s="22"/>
      <c r="P1083" s="17" t="e">
        <f t="shared" si="37"/>
        <v>#N/A</v>
      </c>
      <c r="Q1083" s="13" t="e">
        <f>VLOOKUP(I1083,'[1]Nhân viên'!$E$20:$F$41,2,0)</f>
        <v>#N/A</v>
      </c>
    </row>
    <row r="1084" spans="1:17" x14ac:dyDescent="0.2">
      <c r="A1084" s="11">
        <v>1061</v>
      </c>
      <c r="D1084" s="13" t="e">
        <f>VLOOKUP(C1084,'Nhân viên'!$B$5:$C$48,2,0)</f>
        <v>#N/A</v>
      </c>
      <c r="G1084" s="13" t="e">
        <f>VLOOKUP(E1084,'Khách hàng'!$B$4:$F$1048576,2,0)</f>
        <v>#N/A</v>
      </c>
      <c r="H1084" s="13" t="str">
        <f>VLOOKUP(E1084,'[1]Khách hàng'!$A$4:$F$2144,3,0)</f>
        <v>Số 1 đường số 17A, Khu phố 11, Phường Bình Trị Đông B, Quận Bình Tân, TP.HCM.</v>
      </c>
      <c r="I1084" s="13" t="e">
        <f>VLOOKUP(E1084,'Khách hàng'!$B$4:$F$1048576,5,0)</f>
        <v>#N/A</v>
      </c>
      <c r="L1084" s="13" t="e">
        <f>VLOOKUP(J1084,'Hàng hóa'!$C$5:$D$50,2,0)</f>
        <v>#N/A</v>
      </c>
      <c r="M1084" s="17" t="e">
        <f>VLOOKUP(J1084,'Hàng hóa'!$C$5:$H$22,6,0)</f>
        <v>#N/A</v>
      </c>
      <c r="N1084" s="17" t="e">
        <f t="shared" si="36"/>
        <v>#N/A</v>
      </c>
      <c r="O1084" s="22"/>
      <c r="P1084" s="17" t="e">
        <f t="shared" si="37"/>
        <v>#N/A</v>
      </c>
      <c r="Q1084" s="13" t="e">
        <f>VLOOKUP(I1084,'[1]Nhân viên'!$E$20:$F$41,2,0)</f>
        <v>#N/A</v>
      </c>
    </row>
    <row r="1085" spans="1:17" x14ac:dyDescent="0.2">
      <c r="A1085" s="11">
        <v>1062</v>
      </c>
      <c r="D1085" s="13" t="e">
        <f>VLOOKUP(C1085,'Nhân viên'!$B$5:$C$48,2,0)</f>
        <v>#N/A</v>
      </c>
      <c r="G1085" s="13" t="e">
        <f>VLOOKUP(E1085,'Khách hàng'!$B$4:$F$1048576,2,0)</f>
        <v>#N/A</v>
      </c>
      <c r="H1085" s="13" t="str">
        <f>VLOOKUP(E1085,'[1]Khách hàng'!$A$4:$F$2144,3,0)</f>
        <v>Số 1 đường số 17A, Khu phố 11, Phường Bình Trị Đông B, Quận Bình Tân, TP.HCM.</v>
      </c>
      <c r="I1085" s="13" t="e">
        <f>VLOOKUP(E1085,'Khách hàng'!$B$4:$F$1048576,5,0)</f>
        <v>#N/A</v>
      </c>
      <c r="L1085" s="13" t="e">
        <f>VLOOKUP(J1085,'Hàng hóa'!$C$5:$D$50,2,0)</f>
        <v>#N/A</v>
      </c>
      <c r="M1085" s="17" t="e">
        <f>VLOOKUP(J1085,'Hàng hóa'!$C$5:$H$22,6,0)</f>
        <v>#N/A</v>
      </c>
      <c r="N1085" s="17" t="e">
        <f t="shared" si="36"/>
        <v>#N/A</v>
      </c>
      <c r="O1085" s="22"/>
      <c r="P1085" s="17" t="e">
        <f t="shared" si="37"/>
        <v>#N/A</v>
      </c>
      <c r="Q1085" s="13" t="e">
        <f>VLOOKUP(I1085,'[1]Nhân viên'!$E$20:$F$41,2,0)</f>
        <v>#N/A</v>
      </c>
    </row>
    <row r="1086" spans="1:17" x14ac:dyDescent="0.2">
      <c r="A1086" s="11">
        <v>1063</v>
      </c>
      <c r="D1086" s="13" t="e">
        <f>VLOOKUP(C1086,'Nhân viên'!$B$5:$C$48,2,0)</f>
        <v>#N/A</v>
      </c>
      <c r="G1086" s="13" t="e">
        <f>VLOOKUP(E1086,'Khách hàng'!$B$4:$F$1048576,2,0)</f>
        <v>#N/A</v>
      </c>
      <c r="H1086" s="13" t="str">
        <f>VLOOKUP(E1086,'[1]Khách hàng'!$A$4:$F$2144,3,0)</f>
        <v>Số 1 đường số 17A, Khu phố 11, Phường Bình Trị Đông B, Quận Bình Tân, TP.HCM.</v>
      </c>
      <c r="I1086" s="13" t="e">
        <f>VLOOKUP(E1086,'Khách hàng'!$B$4:$F$1048576,5,0)</f>
        <v>#N/A</v>
      </c>
      <c r="L1086" s="13" t="e">
        <f>VLOOKUP(J1086,'Hàng hóa'!$C$5:$D$50,2,0)</f>
        <v>#N/A</v>
      </c>
      <c r="M1086" s="17" t="e">
        <f>VLOOKUP(J1086,'Hàng hóa'!$C$5:$H$22,6,0)</f>
        <v>#N/A</v>
      </c>
      <c r="N1086" s="17" t="e">
        <f t="shared" si="36"/>
        <v>#N/A</v>
      </c>
      <c r="O1086" s="22"/>
      <c r="P1086" s="17" t="e">
        <f t="shared" si="37"/>
        <v>#N/A</v>
      </c>
      <c r="Q1086" s="13" t="e">
        <f>VLOOKUP(I1086,'[1]Nhân viên'!$E$20:$F$41,2,0)</f>
        <v>#N/A</v>
      </c>
    </row>
    <row r="1087" spans="1:17" x14ac:dyDescent="0.2">
      <c r="A1087" s="11">
        <v>1064</v>
      </c>
      <c r="D1087" s="13" t="e">
        <f>VLOOKUP(C1087,'Nhân viên'!$B$5:$C$48,2,0)</f>
        <v>#N/A</v>
      </c>
      <c r="G1087" s="13" t="e">
        <f>VLOOKUP(E1087,'Khách hàng'!$B$4:$F$1048576,2,0)</f>
        <v>#N/A</v>
      </c>
      <c r="H1087" s="13" t="str">
        <f>VLOOKUP(E1087,'[1]Khách hàng'!$A$4:$F$2144,3,0)</f>
        <v>Số 1 đường số 17A, Khu phố 11, Phường Bình Trị Đông B, Quận Bình Tân, TP.HCM.</v>
      </c>
      <c r="I1087" s="13" t="e">
        <f>VLOOKUP(E1087,'Khách hàng'!$B$4:$F$1048576,5,0)</f>
        <v>#N/A</v>
      </c>
      <c r="L1087" s="13" t="e">
        <f>VLOOKUP(J1087,'Hàng hóa'!$C$5:$D$50,2,0)</f>
        <v>#N/A</v>
      </c>
      <c r="M1087" s="17" t="e">
        <f>VLOOKUP(J1087,'Hàng hóa'!$C$5:$H$22,6,0)</f>
        <v>#N/A</v>
      </c>
      <c r="N1087" s="17" t="e">
        <f t="shared" si="36"/>
        <v>#N/A</v>
      </c>
      <c r="O1087" s="22"/>
      <c r="P1087" s="17" t="e">
        <f t="shared" si="37"/>
        <v>#N/A</v>
      </c>
      <c r="Q1087" s="13" t="e">
        <f>VLOOKUP(I1087,'[1]Nhân viên'!$E$20:$F$41,2,0)</f>
        <v>#N/A</v>
      </c>
    </row>
    <row r="1088" spans="1:17" x14ac:dyDescent="0.2">
      <c r="A1088" s="11">
        <v>1065</v>
      </c>
      <c r="D1088" s="13" t="e">
        <f>VLOOKUP(C1088,'Nhân viên'!$B$5:$C$48,2,0)</f>
        <v>#N/A</v>
      </c>
      <c r="G1088" s="13" t="e">
        <f>VLOOKUP(E1088,'Khách hàng'!$B$4:$F$1048576,2,0)</f>
        <v>#N/A</v>
      </c>
      <c r="H1088" s="13" t="str">
        <f>VLOOKUP(E1088,'[1]Khách hàng'!$A$4:$F$2144,3,0)</f>
        <v>Số 1 đường số 17A, Khu phố 11, Phường Bình Trị Đông B, Quận Bình Tân, TP.HCM.</v>
      </c>
      <c r="I1088" s="13" t="e">
        <f>VLOOKUP(E1088,'Khách hàng'!$B$4:$F$1048576,5,0)</f>
        <v>#N/A</v>
      </c>
      <c r="L1088" s="13" t="e">
        <f>VLOOKUP(J1088,'Hàng hóa'!$C$5:$D$50,2,0)</f>
        <v>#N/A</v>
      </c>
      <c r="M1088" s="17" t="e">
        <f>VLOOKUP(J1088,'Hàng hóa'!$C$5:$H$22,6,0)</f>
        <v>#N/A</v>
      </c>
      <c r="N1088" s="17" t="e">
        <f t="shared" si="36"/>
        <v>#N/A</v>
      </c>
      <c r="O1088" s="22"/>
      <c r="P1088" s="17" t="e">
        <f t="shared" si="37"/>
        <v>#N/A</v>
      </c>
      <c r="Q1088" s="13" t="e">
        <f>VLOOKUP(I1088,'[1]Nhân viên'!$E$20:$F$41,2,0)</f>
        <v>#N/A</v>
      </c>
    </row>
    <row r="1089" spans="1:17" x14ac:dyDescent="0.2">
      <c r="A1089" s="11">
        <v>1066</v>
      </c>
      <c r="D1089" s="13" t="e">
        <f>VLOOKUP(C1089,'Nhân viên'!$B$5:$C$48,2,0)</f>
        <v>#N/A</v>
      </c>
      <c r="G1089" s="13" t="e">
        <f>VLOOKUP(E1089,'Khách hàng'!$B$4:$F$1048576,2,0)</f>
        <v>#N/A</v>
      </c>
      <c r="H1089" s="13" t="str">
        <f>VLOOKUP(E1089,'[1]Khách hàng'!$A$4:$F$2144,3,0)</f>
        <v>Số 1 đường số 17A, Khu phố 11, Phường Bình Trị Đông B, Quận Bình Tân, TP.HCM.</v>
      </c>
      <c r="I1089" s="13" t="e">
        <f>VLOOKUP(E1089,'Khách hàng'!$B$4:$F$1048576,5,0)</f>
        <v>#N/A</v>
      </c>
      <c r="L1089" s="13" t="e">
        <f>VLOOKUP(J1089,'Hàng hóa'!$C$5:$D$50,2,0)</f>
        <v>#N/A</v>
      </c>
      <c r="M1089" s="17" t="e">
        <f>VLOOKUP(J1089,'Hàng hóa'!$C$5:$H$22,6,0)</f>
        <v>#N/A</v>
      </c>
      <c r="N1089" s="17" t="e">
        <f t="shared" si="36"/>
        <v>#N/A</v>
      </c>
      <c r="O1089" s="22"/>
      <c r="P1089" s="17" t="e">
        <f t="shared" si="37"/>
        <v>#N/A</v>
      </c>
      <c r="Q1089" s="13" t="e">
        <f>VLOOKUP(I1089,'[1]Nhân viên'!$E$20:$F$41,2,0)</f>
        <v>#N/A</v>
      </c>
    </row>
    <row r="1090" spans="1:17" x14ac:dyDescent="0.2">
      <c r="A1090" s="11">
        <v>1067</v>
      </c>
      <c r="D1090" s="13" t="e">
        <f>VLOOKUP(C1090,'Nhân viên'!$B$5:$C$48,2,0)</f>
        <v>#N/A</v>
      </c>
      <c r="G1090" s="13" t="e">
        <f>VLOOKUP(E1090,'Khách hàng'!$B$4:$F$1048576,2,0)</f>
        <v>#N/A</v>
      </c>
      <c r="H1090" s="13" t="str">
        <f>VLOOKUP(E1090,'[1]Khách hàng'!$A$4:$F$2144,3,0)</f>
        <v>Số 1 đường số 17A, Khu phố 11, Phường Bình Trị Đông B, Quận Bình Tân, TP.HCM.</v>
      </c>
      <c r="I1090" s="13" t="e">
        <f>VLOOKUP(E1090,'Khách hàng'!$B$4:$F$1048576,5,0)</f>
        <v>#N/A</v>
      </c>
      <c r="L1090" s="13" t="e">
        <f>VLOOKUP(J1090,'Hàng hóa'!$C$5:$D$50,2,0)</f>
        <v>#N/A</v>
      </c>
      <c r="M1090" s="17" t="e">
        <f>VLOOKUP(J1090,'Hàng hóa'!$C$5:$H$22,6,0)</f>
        <v>#N/A</v>
      </c>
      <c r="N1090" s="17" t="e">
        <f t="shared" si="36"/>
        <v>#N/A</v>
      </c>
      <c r="O1090" s="22"/>
      <c r="P1090" s="17" t="e">
        <f t="shared" si="37"/>
        <v>#N/A</v>
      </c>
      <c r="Q1090" s="13" t="e">
        <f>VLOOKUP(I1090,'[1]Nhân viên'!$E$20:$F$41,2,0)</f>
        <v>#N/A</v>
      </c>
    </row>
    <row r="1091" spans="1:17" x14ac:dyDescent="0.2">
      <c r="A1091" s="11">
        <v>1068</v>
      </c>
      <c r="D1091" s="13" t="e">
        <f>VLOOKUP(C1091,'Nhân viên'!$B$5:$C$48,2,0)</f>
        <v>#N/A</v>
      </c>
      <c r="G1091" s="13" t="e">
        <f>VLOOKUP(E1091,'Khách hàng'!$B$4:$F$1048576,2,0)</f>
        <v>#N/A</v>
      </c>
      <c r="H1091" s="13" t="str">
        <f>VLOOKUP(E1091,'[1]Khách hàng'!$A$4:$F$2144,3,0)</f>
        <v>Số 1 đường số 17A, Khu phố 11, Phường Bình Trị Đông B, Quận Bình Tân, TP.HCM.</v>
      </c>
      <c r="I1091" s="13" t="e">
        <f>VLOOKUP(E1091,'Khách hàng'!$B$4:$F$1048576,5,0)</f>
        <v>#N/A</v>
      </c>
      <c r="L1091" s="13" t="e">
        <f>VLOOKUP(J1091,'Hàng hóa'!$C$5:$D$50,2,0)</f>
        <v>#N/A</v>
      </c>
      <c r="M1091" s="17" t="e">
        <f>VLOOKUP(J1091,'Hàng hóa'!$C$5:$H$22,6,0)</f>
        <v>#N/A</v>
      </c>
      <c r="N1091" s="17" t="e">
        <f t="shared" si="36"/>
        <v>#N/A</v>
      </c>
      <c r="O1091" s="22"/>
      <c r="P1091" s="17" t="e">
        <f t="shared" si="37"/>
        <v>#N/A</v>
      </c>
      <c r="Q1091" s="13" t="e">
        <f>VLOOKUP(I1091,'[1]Nhân viên'!$E$20:$F$41,2,0)</f>
        <v>#N/A</v>
      </c>
    </row>
    <row r="1092" spans="1:17" x14ac:dyDescent="0.2">
      <c r="A1092" s="11">
        <v>1069</v>
      </c>
      <c r="D1092" s="13" t="e">
        <f>VLOOKUP(C1092,'Nhân viên'!$B$5:$C$48,2,0)</f>
        <v>#N/A</v>
      </c>
      <c r="G1092" s="13" t="e">
        <f>VLOOKUP(E1092,'Khách hàng'!$B$4:$F$1048576,2,0)</f>
        <v>#N/A</v>
      </c>
      <c r="H1092" s="13" t="str">
        <f>VLOOKUP(E1092,'[1]Khách hàng'!$A$4:$F$2144,3,0)</f>
        <v>Số 1 đường số 17A, Khu phố 11, Phường Bình Trị Đông B, Quận Bình Tân, TP.HCM.</v>
      </c>
      <c r="I1092" s="13" t="e">
        <f>VLOOKUP(E1092,'Khách hàng'!$B$4:$F$1048576,5,0)</f>
        <v>#N/A</v>
      </c>
      <c r="L1092" s="13" t="e">
        <f>VLOOKUP(J1092,'Hàng hóa'!$C$5:$D$50,2,0)</f>
        <v>#N/A</v>
      </c>
      <c r="M1092" s="17" t="e">
        <f>VLOOKUP(J1092,'Hàng hóa'!$C$5:$H$22,6,0)</f>
        <v>#N/A</v>
      </c>
      <c r="N1092" s="17" t="e">
        <f t="shared" si="36"/>
        <v>#N/A</v>
      </c>
      <c r="O1092" s="22"/>
      <c r="P1092" s="17" t="e">
        <f t="shared" si="37"/>
        <v>#N/A</v>
      </c>
      <c r="Q1092" s="13" t="e">
        <f>VLOOKUP(I1092,'[1]Nhân viên'!$E$20:$F$41,2,0)</f>
        <v>#N/A</v>
      </c>
    </row>
    <row r="1093" spans="1:17" x14ac:dyDescent="0.2">
      <c r="A1093" s="11">
        <v>1070</v>
      </c>
      <c r="D1093" s="13" t="e">
        <f>VLOOKUP(C1093,'Nhân viên'!$B$5:$C$48,2,0)</f>
        <v>#N/A</v>
      </c>
      <c r="G1093" s="13" t="e">
        <f>VLOOKUP(E1093,'Khách hàng'!$B$4:$F$1048576,2,0)</f>
        <v>#N/A</v>
      </c>
      <c r="H1093" s="13" t="str">
        <f>VLOOKUP(E1093,'[1]Khách hàng'!$A$4:$F$2144,3,0)</f>
        <v>Số 1 đường số 17A, Khu phố 11, Phường Bình Trị Đông B, Quận Bình Tân, TP.HCM.</v>
      </c>
      <c r="I1093" s="13" t="e">
        <f>VLOOKUP(E1093,'Khách hàng'!$B$4:$F$1048576,5,0)</f>
        <v>#N/A</v>
      </c>
      <c r="L1093" s="13" t="e">
        <f>VLOOKUP(J1093,'Hàng hóa'!$C$5:$D$50,2,0)</f>
        <v>#N/A</v>
      </c>
      <c r="M1093" s="17" t="e">
        <f>VLOOKUP(J1093,'Hàng hóa'!$C$5:$H$22,6,0)</f>
        <v>#N/A</v>
      </c>
      <c r="N1093" s="17" t="e">
        <f t="shared" si="36"/>
        <v>#N/A</v>
      </c>
      <c r="O1093" s="22"/>
      <c r="P1093" s="17" t="e">
        <f t="shared" si="37"/>
        <v>#N/A</v>
      </c>
      <c r="Q1093" s="13" t="e">
        <f>VLOOKUP(I1093,'[1]Nhân viên'!$E$20:$F$41,2,0)</f>
        <v>#N/A</v>
      </c>
    </row>
    <row r="1094" spans="1:17" x14ac:dyDescent="0.2">
      <c r="A1094" s="11">
        <v>1071</v>
      </c>
      <c r="D1094" s="13" t="e">
        <f>VLOOKUP(C1094,'Nhân viên'!$B$5:$C$48,2,0)</f>
        <v>#N/A</v>
      </c>
      <c r="G1094" s="13" t="e">
        <f>VLOOKUP(E1094,'Khách hàng'!$B$4:$F$1048576,2,0)</f>
        <v>#N/A</v>
      </c>
      <c r="H1094" s="13" t="str">
        <f>VLOOKUP(E1094,'[1]Khách hàng'!$A$4:$F$2144,3,0)</f>
        <v>Số 1 đường số 17A, Khu phố 11, Phường Bình Trị Đông B, Quận Bình Tân, TP.HCM.</v>
      </c>
      <c r="I1094" s="13" t="e">
        <f>VLOOKUP(E1094,'Khách hàng'!$B$4:$F$1048576,5,0)</f>
        <v>#N/A</v>
      </c>
      <c r="L1094" s="13" t="e">
        <f>VLOOKUP(J1094,'Hàng hóa'!$C$5:$D$50,2,0)</f>
        <v>#N/A</v>
      </c>
      <c r="M1094" s="17" t="e">
        <f>VLOOKUP(J1094,'Hàng hóa'!$C$5:$H$22,6,0)</f>
        <v>#N/A</v>
      </c>
      <c r="N1094" s="17" t="e">
        <f t="shared" si="36"/>
        <v>#N/A</v>
      </c>
      <c r="O1094" s="22"/>
      <c r="P1094" s="17" t="e">
        <f t="shared" si="37"/>
        <v>#N/A</v>
      </c>
      <c r="Q1094" s="13" t="e">
        <f>VLOOKUP(I1094,'[1]Nhân viên'!$E$20:$F$41,2,0)</f>
        <v>#N/A</v>
      </c>
    </row>
    <row r="1095" spans="1:17" x14ac:dyDescent="0.2">
      <c r="A1095" s="11">
        <v>1072</v>
      </c>
      <c r="D1095" s="13" t="e">
        <f>VLOOKUP(C1095,'Nhân viên'!$B$5:$C$48,2,0)</f>
        <v>#N/A</v>
      </c>
      <c r="G1095" s="13" t="e">
        <f>VLOOKUP(E1095,'Khách hàng'!$B$4:$F$1048576,2,0)</f>
        <v>#N/A</v>
      </c>
      <c r="H1095" s="13" t="str">
        <f>VLOOKUP(E1095,'[1]Khách hàng'!$A$4:$F$2144,3,0)</f>
        <v>Số 1 đường số 17A, Khu phố 11, Phường Bình Trị Đông B, Quận Bình Tân, TP.HCM.</v>
      </c>
      <c r="I1095" s="13" t="e">
        <f>VLOOKUP(E1095,'Khách hàng'!$B$4:$F$1048576,5,0)</f>
        <v>#N/A</v>
      </c>
      <c r="L1095" s="13" t="e">
        <f>VLOOKUP(J1095,'Hàng hóa'!$C$5:$D$50,2,0)</f>
        <v>#N/A</v>
      </c>
      <c r="M1095" s="17" t="e">
        <f>VLOOKUP(J1095,'Hàng hóa'!$C$5:$H$22,6,0)</f>
        <v>#N/A</v>
      </c>
      <c r="N1095" s="17" t="e">
        <f t="shared" si="36"/>
        <v>#N/A</v>
      </c>
      <c r="O1095" s="22"/>
      <c r="P1095" s="17" t="e">
        <f t="shared" si="37"/>
        <v>#N/A</v>
      </c>
      <c r="Q1095" s="13" t="e">
        <f>VLOOKUP(I1095,'[1]Nhân viên'!$E$20:$F$41,2,0)</f>
        <v>#N/A</v>
      </c>
    </row>
    <row r="1096" spans="1:17" x14ac:dyDescent="0.2">
      <c r="A1096" s="11">
        <v>1073</v>
      </c>
      <c r="D1096" s="13" t="e">
        <f>VLOOKUP(C1096,'Nhân viên'!$B$5:$C$48,2,0)</f>
        <v>#N/A</v>
      </c>
      <c r="G1096" s="13" t="e">
        <f>VLOOKUP(E1096,'Khách hàng'!$B$4:$F$1048576,2,0)</f>
        <v>#N/A</v>
      </c>
      <c r="H1096" s="13" t="str">
        <f>VLOOKUP(E1096,'[1]Khách hàng'!$A$4:$F$2144,3,0)</f>
        <v>Số 1 đường số 17A, Khu phố 11, Phường Bình Trị Đông B, Quận Bình Tân, TP.HCM.</v>
      </c>
      <c r="I1096" s="13" t="e">
        <f>VLOOKUP(E1096,'Khách hàng'!$B$4:$F$1048576,5,0)</f>
        <v>#N/A</v>
      </c>
      <c r="L1096" s="13" t="e">
        <f>VLOOKUP(J1096,'Hàng hóa'!$C$5:$D$50,2,0)</f>
        <v>#N/A</v>
      </c>
      <c r="M1096" s="17" t="e">
        <f>VLOOKUP(J1096,'Hàng hóa'!$C$5:$H$22,6,0)</f>
        <v>#N/A</v>
      </c>
      <c r="N1096" s="17" t="e">
        <f t="shared" si="36"/>
        <v>#N/A</v>
      </c>
      <c r="O1096" s="22"/>
      <c r="P1096" s="17" t="e">
        <f t="shared" si="37"/>
        <v>#N/A</v>
      </c>
      <c r="Q1096" s="13" t="e">
        <f>VLOOKUP(I1096,'[1]Nhân viên'!$E$20:$F$41,2,0)</f>
        <v>#N/A</v>
      </c>
    </row>
    <row r="1097" spans="1:17" x14ac:dyDescent="0.2">
      <c r="A1097" s="11">
        <v>1074</v>
      </c>
      <c r="D1097" s="13" t="e">
        <f>VLOOKUP(C1097,'Nhân viên'!$B$5:$C$48,2,0)</f>
        <v>#N/A</v>
      </c>
      <c r="G1097" s="13" t="e">
        <f>VLOOKUP(E1097,'Khách hàng'!$B$4:$F$1048576,2,0)</f>
        <v>#N/A</v>
      </c>
      <c r="H1097" s="13" t="str">
        <f>VLOOKUP(E1097,'[1]Khách hàng'!$A$4:$F$2144,3,0)</f>
        <v>Số 1 đường số 17A, Khu phố 11, Phường Bình Trị Đông B, Quận Bình Tân, TP.HCM.</v>
      </c>
      <c r="I1097" s="13" t="e">
        <f>VLOOKUP(E1097,'Khách hàng'!$B$4:$F$1048576,5,0)</f>
        <v>#N/A</v>
      </c>
      <c r="L1097" s="13" t="e">
        <f>VLOOKUP(J1097,'Hàng hóa'!$C$5:$D$50,2,0)</f>
        <v>#N/A</v>
      </c>
      <c r="M1097" s="17" t="e">
        <f>VLOOKUP(J1097,'Hàng hóa'!$C$5:$H$22,6,0)</f>
        <v>#N/A</v>
      </c>
      <c r="N1097" s="17" t="e">
        <f t="shared" si="36"/>
        <v>#N/A</v>
      </c>
      <c r="O1097" s="22"/>
      <c r="P1097" s="17" t="e">
        <f t="shared" si="37"/>
        <v>#N/A</v>
      </c>
      <c r="Q1097" s="13" t="e">
        <f>VLOOKUP(I1097,'[1]Nhân viên'!$E$20:$F$41,2,0)</f>
        <v>#N/A</v>
      </c>
    </row>
    <row r="1098" spans="1:17" x14ac:dyDescent="0.2">
      <c r="A1098" s="11">
        <v>1075</v>
      </c>
      <c r="D1098" s="13" t="e">
        <f>VLOOKUP(C1098,'Nhân viên'!$B$5:$C$48,2,0)</f>
        <v>#N/A</v>
      </c>
      <c r="G1098" s="13" t="e">
        <f>VLOOKUP(E1098,'Khách hàng'!$B$4:$F$1048576,2,0)</f>
        <v>#N/A</v>
      </c>
      <c r="H1098" s="13" t="str">
        <f>VLOOKUP(E1098,'[1]Khách hàng'!$A$4:$F$2144,3,0)</f>
        <v>Số 1 đường số 17A, Khu phố 11, Phường Bình Trị Đông B, Quận Bình Tân, TP.HCM.</v>
      </c>
      <c r="I1098" s="13" t="e">
        <f>VLOOKUP(E1098,'Khách hàng'!$B$4:$F$1048576,5,0)</f>
        <v>#N/A</v>
      </c>
      <c r="L1098" s="13" t="e">
        <f>VLOOKUP(J1098,'Hàng hóa'!$C$5:$D$50,2,0)</f>
        <v>#N/A</v>
      </c>
      <c r="M1098" s="17" t="e">
        <f>VLOOKUP(J1098,'Hàng hóa'!$C$5:$H$22,6,0)</f>
        <v>#N/A</v>
      </c>
      <c r="N1098" s="17" t="e">
        <f t="shared" si="36"/>
        <v>#N/A</v>
      </c>
      <c r="O1098" s="22"/>
      <c r="P1098" s="17" t="e">
        <f t="shared" si="37"/>
        <v>#N/A</v>
      </c>
      <c r="Q1098" s="13" t="e">
        <f>VLOOKUP(I1098,'[1]Nhân viên'!$E$20:$F$41,2,0)</f>
        <v>#N/A</v>
      </c>
    </row>
    <row r="1099" spans="1:17" x14ac:dyDescent="0.2">
      <c r="A1099" s="11">
        <v>1076</v>
      </c>
      <c r="D1099" s="13" t="e">
        <f>VLOOKUP(C1099,'Nhân viên'!$B$5:$C$48,2,0)</f>
        <v>#N/A</v>
      </c>
      <c r="G1099" s="13" t="e">
        <f>VLOOKUP(E1099,'Khách hàng'!$B$4:$F$1048576,2,0)</f>
        <v>#N/A</v>
      </c>
      <c r="H1099" s="13" t="str">
        <f>VLOOKUP(E1099,'[1]Khách hàng'!$A$4:$F$2144,3,0)</f>
        <v>Số 1 đường số 17A, Khu phố 11, Phường Bình Trị Đông B, Quận Bình Tân, TP.HCM.</v>
      </c>
      <c r="I1099" s="13" t="e">
        <f>VLOOKUP(E1099,'Khách hàng'!$B$4:$F$1048576,5,0)</f>
        <v>#N/A</v>
      </c>
      <c r="L1099" s="13" t="e">
        <f>VLOOKUP(J1099,'Hàng hóa'!$C$5:$D$50,2,0)</f>
        <v>#N/A</v>
      </c>
      <c r="M1099" s="17" t="e">
        <f>VLOOKUP(J1099,'Hàng hóa'!$C$5:$H$22,6,0)</f>
        <v>#N/A</v>
      </c>
      <c r="N1099" s="17" t="e">
        <f t="shared" si="36"/>
        <v>#N/A</v>
      </c>
      <c r="O1099" s="22"/>
      <c r="P1099" s="17" t="e">
        <f t="shared" si="37"/>
        <v>#N/A</v>
      </c>
      <c r="Q1099" s="13" t="e">
        <f>VLOOKUP(I1099,'[1]Nhân viên'!$E$20:$F$41,2,0)</f>
        <v>#N/A</v>
      </c>
    </row>
    <row r="1100" spans="1:17" x14ac:dyDescent="0.2">
      <c r="A1100" s="11">
        <v>1077</v>
      </c>
      <c r="D1100" s="13" t="e">
        <f>VLOOKUP(C1100,'Nhân viên'!$B$5:$C$48,2,0)</f>
        <v>#N/A</v>
      </c>
      <c r="G1100" s="13" t="e">
        <f>VLOOKUP(E1100,'Khách hàng'!$B$4:$F$1048576,2,0)</f>
        <v>#N/A</v>
      </c>
      <c r="H1100" s="13" t="str">
        <f>VLOOKUP(E1100,'[1]Khách hàng'!$A$4:$F$2144,3,0)</f>
        <v>Số 1 đường số 17A, Khu phố 11, Phường Bình Trị Đông B, Quận Bình Tân, TP.HCM.</v>
      </c>
      <c r="I1100" s="13" t="e">
        <f>VLOOKUP(E1100,'Khách hàng'!$B$4:$F$1048576,5,0)</f>
        <v>#N/A</v>
      </c>
      <c r="L1100" s="13" t="e">
        <f>VLOOKUP(J1100,'Hàng hóa'!$C$5:$D$50,2,0)</f>
        <v>#N/A</v>
      </c>
      <c r="M1100" s="17" t="e">
        <f>VLOOKUP(J1100,'Hàng hóa'!$C$5:$H$22,6,0)</f>
        <v>#N/A</v>
      </c>
      <c r="N1100" s="17" t="e">
        <f t="shared" si="36"/>
        <v>#N/A</v>
      </c>
      <c r="O1100" s="22"/>
      <c r="P1100" s="17" t="e">
        <f t="shared" si="37"/>
        <v>#N/A</v>
      </c>
      <c r="Q1100" s="13" t="e">
        <f>VLOOKUP(I1100,'[1]Nhân viên'!$E$20:$F$41,2,0)</f>
        <v>#N/A</v>
      </c>
    </row>
    <row r="1101" spans="1:17" x14ac:dyDescent="0.2">
      <c r="A1101" s="11">
        <v>1078</v>
      </c>
      <c r="D1101" s="13" t="e">
        <f>VLOOKUP(C1101,'Nhân viên'!$B$5:$C$48,2,0)</f>
        <v>#N/A</v>
      </c>
      <c r="G1101" s="13" t="e">
        <f>VLOOKUP(E1101,'Khách hàng'!$B$4:$F$1048576,2,0)</f>
        <v>#N/A</v>
      </c>
      <c r="H1101" s="13" t="str">
        <f>VLOOKUP(E1101,'[1]Khách hàng'!$A$4:$F$2144,3,0)</f>
        <v>Số 1 đường số 17A, Khu phố 11, Phường Bình Trị Đông B, Quận Bình Tân, TP.HCM.</v>
      </c>
      <c r="I1101" s="13" t="e">
        <f>VLOOKUP(E1101,'Khách hàng'!$B$4:$F$1048576,5,0)</f>
        <v>#N/A</v>
      </c>
      <c r="L1101" s="13" t="e">
        <f>VLOOKUP(J1101,'Hàng hóa'!$C$5:$D$50,2,0)</f>
        <v>#N/A</v>
      </c>
      <c r="M1101" s="17" t="e">
        <f>VLOOKUP(J1101,'Hàng hóa'!$C$5:$H$22,6,0)</f>
        <v>#N/A</v>
      </c>
      <c r="N1101" s="17" t="e">
        <f t="shared" si="36"/>
        <v>#N/A</v>
      </c>
      <c r="O1101" s="22"/>
      <c r="P1101" s="17" t="e">
        <f t="shared" si="37"/>
        <v>#N/A</v>
      </c>
      <c r="Q1101" s="13" t="e">
        <f>VLOOKUP(I1101,'[1]Nhân viên'!$E$20:$F$41,2,0)</f>
        <v>#N/A</v>
      </c>
    </row>
    <row r="1102" spans="1:17" x14ac:dyDescent="0.2">
      <c r="A1102" s="11">
        <v>1079</v>
      </c>
      <c r="D1102" s="13" t="e">
        <f>VLOOKUP(C1102,'Nhân viên'!$B$5:$C$48,2,0)</f>
        <v>#N/A</v>
      </c>
      <c r="G1102" s="13" t="e">
        <f>VLOOKUP(E1102,'Khách hàng'!$B$4:$F$1048576,2,0)</f>
        <v>#N/A</v>
      </c>
      <c r="H1102" s="13" t="str">
        <f>VLOOKUP(E1102,'[1]Khách hàng'!$A$4:$F$2144,3,0)</f>
        <v>Số 1 đường số 17A, Khu phố 11, Phường Bình Trị Đông B, Quận Bình Tân, TP.HCM.</v>
      </c>
      <c r="I1102" s="13" t="e">
        <f>VLOOKUP(E1102,'Khách hàng'!$B$4:$F$1048576,5,0)</f>
        <v>#N/A</v>
      </c>
      <c r="L1102" s="13" t="e">
        <f>VLOOKUP(J1102,'Hàng hóa'!$C$5:$D$50,2,0)</f>
        <v>#N/A</v>
      </c>
      <c r="M1102" s="17" t="e">
        <f>VLOOKUP(J1102,'Hàng hóa'!$C$5:$H$22,6,0)</f>
        <v>#N/A</v>
      </c>
      <c r="N1102" s="17" t="e">
        <f t="shared" si="36"/>
        <v>#N/A</v>
      </c>
      <c r="O1102" s="22"/>
      <c r="P1102" s="17" t="e">
        <f t="shared" si="37"/>
        <v>#N/A</v>
      </c>
      <c r="Q1102" s="13" t="e">
        <f>VLOOKUP(I1102,'[1]Nhân viên'!$E$20:$F$41,2,0)</f>
        <v>#N/A</v>
      </c>
    </row>
    <row r="1103" spans="1:17" x14ac:dyDescent="0.2">
      <c r="A1103" s="11">
        <v>1080</v>
      </c>
      <c r="D1103" s="13" t="e">
        <f>VLOOKUP(C1103,'Nhân viên'!$B$5:$C$48,2,0)</f>
        <v>#N/A</v>
      </c>
      <c r="G1103" s="13" t="e">
        <f>VLOOKUP(E1103,'Khách hàng'!$B$4:$F$1048576,2,0)</f>
        <v>#N/A</v>
      </c>
      <c r="H1103" s="13" t="str">
        <f>VLOOKUP(E1103,'[1]Khách hàng'!$A$4:$F$2144,3,0)</f>
        <v>Số 1 đường số 17A, Khu phố 11, Phường Bình Trị Đông B, Quận Bình Tân, TP.HCM.</v>
      </c>
      <c r="I1103" s="13" t="e">
        <f>VLOOKUP(E1103,'Khách hàng'!$B$4:$F$1048576,5,0)</f>
        <v>#N/A</v>
      </c>
      <c r="L1103" s="13" t="e">
        <f>VLOOKUP(J1103,'Hàng hóa'!$C$5:$D$50,2,0)</f>
        <v>#N/A</v>
      </c>
      <c r="M1103" s="17" t="e">
        <f>VLOOKUP(J1103,'Hàng hóa'!$C$5:$H$22,6,0)</f>
        <v>#N/A</v>
      </c>
      <c r="N1103" s="17" t="e">
        <f t="shared" si="36"/>
        <v>#N/A</v>
      </c>
      <c r="O1103" s="22"/>
      <c r="P1103" s="17" t="e">
        <f t="shared" si="37"/>
        <v>#N/A</v>
      </c>
      <c r="Q1103" s="13" t="e">
        <f>VLOOKUP(I1103,'[1]Nhân viên'!$E$20:$F$41,2,0)</f>
        <v>#N/A</v>
      </c>
    </row>
    <row r="1104" spans="1:17" x14ac:dyDescent="0.2">
      <c r="A1104" s="11">
        <v>1081</v>
      </c>
      <c r="D1104" s="13" t="e">
        <f>VLOOKUP(C1104,'Nhân viên'!$B$5:$C$48,2,0)</f>
        <v>#N/A</v>
      </c>
      <c r="G1104" s="13" t="e">
        <f>VLOOKUP(E1104,'Khách hàng'!$B$4:$F$1048576,2,0)</f>
        <v>#N/A</v>
      </c>
      <c r="H1104" s="13" t="str">
        <f>VLOOKUP(E1104,'[1]Khách hàng'!$A$4:$F$2144,3,0)</f>
        <v>Số 1 đường số 17A, Khu phố 11, Phường Bình Trị Đông B, Quận Bình Tân, TP.HCM.</v>
      </c>
      <c r="I1104" s="13" t="e">
        <f>VLOOKUP(E1104,'Khách hàng'!$B$4:$F$1048576,5,0)</f>
        <v>#N/A</v>
      </c>
      <c r="L1104" s="13" t="e">
        <f>VLOOKUP(J1104,'Hàng hóa'!$C$5:$D$50,2,0)</f>
        <v>#N/A</v>
      </c>
      <c r="M1104" s="17" t="e">
        <f>VLOOKUP(J1104,'Hàng hóa'!$C$5:$H$22,6,0)</f>
        <v>#N/A</v>
      </c>
      <c r="N1104" s="17" t="e">
        <f t="shared" si="36"/>
        <v>#N/A</v>
      </c>
      <c r="O1104" s="22"/>
      <c r="P1104" s="17" t="e">
        <f t="shared" si="37"/>
        <v>#N/A</v>
      </c>
      <c r="Q1104" s="13" t="e">
        <f>VLOOKUP(I1104,'[1]Nhân viên'!$E$20:$F$41,2,0)</f>
        <v>#N/A</v>
      </c>
    </row>
    <row r="1105" spans="1:17" x14ac:dyDescent="0.2">
      <c r="A1105" s="11">
        <v>1082</v>
      </c>
      <c r="D1105" s="13" t="e">
        <f>VLOOKUP(C1105,'Nhân viên'!$B$5:$C$48,2,0)</f>
        <v>#N/A</v>
      </c>
      <c r="G1105" s="13" t="e">
        <f>VLOOKUP(E1105,'Khách hàng'!$B$4:$F$1048576,2,0)</f>
        <v>#N/A</v>
      </c>
      <c r="H1105" s="13" t="str">
        <f>VLOOKUP(E1105,'[1]Khách hàng'!$A$4:$F$2144,3,0)</f>
        <v>Số 1 đường số 17A, Khu phố 11, Phường Bình Trị Đông B, Quận Bình Tân, TP.HCM.</v>
      </c>
      <c r="I1105" s="13" t="e">
        <f>VLOOKUP(E1105,'Khách hàng'!$B$4:$F$1048576,5,0)</f>
        <v>#N/A</v>
      </c>
      <c r="L1105" s="13" t="e">
        <f>VLOOKUP(J1105,'Hàng hóa'!$C$5:$D$50,2,0)</f>
        <v>#N/A</v>
      </c>
      <c r="M1105" s="17" t="e">
        <f>VLOOKUP(J1105,'Hàng hóa'!$C$5:$H$22,6,0)</f>
        <v>#N/A</v>
      </c>
      <c r="N1105" s="17" t="e">
        <f t="shared" si="36"/>
        <v>#N/A</v>
      </c>
      <c r="O1105" s="22"/>
      <c r="P1105" s="17" t="e">
        <f t="shared" si="37"/>
        <v>#N/A</v>
      </c>
      <c r="Q1105" s="13" t="e">
        <f>VLOOKUP(I1105,'[1]Nhân viên'!$E$20:$F$41,2,0)</f>
        <v>#N/A</v>
      </c>
    </row>
    <row r="1106" spans="1:17" x14ac:dyDescent="0.2">
      <c r="A1106" s="11">
        <v>1083</v>
      </c>
      <c r="D1106" s="13" t="e">
        <f>VLOOKUP(C1106,'Nhân viên'!$B$5:$C$48,2,0)</f>
        <v>#N/A</v>
      </c>
      <c r="G1106" s="13" t="e">
        <f>VLOOKUP(E1106,'Khách hàng'!$B$4:$F$1048576,2,0)</f>
        <v>#N/A</v>
      </c>
      <c r="H1106" s="13" t="str">
        <f>VLOOKUP(E1106,'[1]Khách hàng'!$A$4:$F$2144,3,0)</f>
        <v>Số 1 đường số 17A, Khu phố 11, Phường Bình Trị Đông B, Quận Bình Tân, TP.HCM.</v>
      </c>
      <c r="I1106" s="13" t="e">
        <f>VLOOKUP(E1106,'Khách hàng'!$B$4:$F$1048576,5,0)</f>
        <v>#N/A</v>
      </c>
      <c r="L1106" s="13" t="e">
        <f>VLOOKUP(J1106,'Hàng hóa'!$C$5:$D$50,2,0)</f>
        <v>#N/A</v>
      </c>
      <c r="M1106" s="17" t="e">
        <f>VLOOKUP(J1106,'Hàng hóa'!$C$5:$H$22,6,0)</f>
        <v>#N/A</v>
      </c>
      <c r="N1106" s="17" t="e">
        <f t="shared" si="36"/>
        <v>#N/A</v>
      </c>
      <c r="O1106" s="22"/>
      <c r="P1106" s="17" t="e">
        <f t="shared" si="37"/>
        <v>#N/A</v>
      </c>
      <c r="Q1106" s="13" t="e">
        <f>VLOOKUP(I1106,'[1]Nhân viên'!$E$20:$F$41,2,0)</f>
        <v>#N/A</v>
      </c>
    </row>
    <row r="1107" spans="1:17" x14ac:dyDescent="0.2">
      <c r="A1107" s="11">
        <v>1084</v>
      </c>
      <c r="D1107" s="13" t="e">
        <f>VLOOKUP(C1107,'Nhân viên'!$B$5:$C$48,2,0)</f>
        <v>#N/A</v>
      </c>
      <c r="G1107" s="13" t="e">
        <f>VLOOKUP(E1107,'Khách hàng'!$B$4:$F$1048576,2,0)</f>
        <v>#N/A</v>
      </c>
      <c r="H1107" s="13" t="str">
        <f>VLOOKUP(E1107,'[1]Khách hàng'!$A$4:$F$2144,3,0)</f>
        <v>Số 1 đường số 17A, Khu phố 11, Phường Bình Trị Đông B, Quận Bình Tân, TP.HCM.</v>
      </c>
      <c r="I1107" s="13" t="e">
        <f>VLOOKUP(E1107,'Khách hàng'!$B$4:$F$1048576,5,0)</f>
        <v>#N/A</v>
      </c>
      <c r="L1107" s="13" t="e">
        <f>VLOOKUP(J1107,'Hàng hóa'!$C$5:$D$50,2,0)</f>
        <v>#N/A</v>
      </c>
      <c r="M1107" s="17" t="e">
        <f>VLOOKUP(J1107,'Hàng hóa'!$C$5:$H$22,6,0)</f>
        <v>#N/A</v>
      </c>
      <c r="N1107" s="17" t="e">
        <f t="shared" si="36"/>
        <v>#N/A</v>
      </c>
      <c r="O1107" s="22"/>
      <c r="P1107" s="17" t="e">
        <f t="shared" si="37"/>
        <v>#N/A</v>
      </c>
      <c r="Q1107" s="13" t="e">
        <f>VLOOKUP(I1107,'[1]Nhân viên'!$E$20:$F$41,2,0)</f>
        <v>#N/A</v>
      </c>
    </row>
    <row r="1108" spans="1:17" x14ac:dyDescent="0.2">
      <c r="A1108" s="11">
        <v>1085</v>
      </c>
      <c r="D1108" s="13" t="e">
        <f>VLOOKUP(C1108,'Nhân viên'!$B$5:$C$48,2,0)</f>
        <v>#N/A</v>
      </c>
      <c r="G1108" s="13" t="e">
        <f>VLOOKUP(E1108,'Khách hàng'!$B$4:$F$1048576,2,0)</f>
        <v>#N/A</v>
      </c>
      <c r="H1108" s="13" t="str">
        <f>VLOOKUP(E1108,'[1]Khách hàng'!$A$4:$F$2144,3,0)</f>
        <v>Số 1 đường số 17A, Khu phố 11, Phường Bình Trị Đông B, Quận Bình Tân, TP.HCM.</v>
      </c>
      <c r="I1108" s="13" t="e">
        <f>VLOOKUP(E1108,'Khách hàng'!$B$4:$F$1048576,5,0)</f>
        <v>#N/A</v>
      </c>
      <c r="L1108" s="13" t="e">
        <f>VLOOKUP(J1108,'Hàng hóa'!$C$5:$D$50,2,0)</f>
        <v>#N/A</v>
      </c>
      <c r="M1108" s="17" t="e">
        <f>VLOOKUP(J1108,'Hàng hóa'!$C$5:$H$22,6,0)</f>
        <v>#N/A</v>
      </c>
      <c r="N1108" s="17" t="e">
        <f t="shared" si="36"/>
        <v>#N/A</v>
      </c>
      <c r="O1108" s="22"/>
      <c r="P1108" s="17" t="e">
        <f t="shared" si="37"/>
        <v>#N/A</v>
      </c>
      <c r="Q1108" s="13" t="e">
        <f>VLOOKUP(I1108,'[1]Nhân viên'!$E$20:$F$41,2,0)</f>
        <v>#N/A</v>
      </c>
    </row>
    <row r="1109" spans="1:17" x14ac:dyDescent="0.2">
      <c r="A1109" s="11">
        <v>1086</v>
      </c>
      <c r="D1109" s="13" t="e">
        <f>VLOOKUP(C1109,'Nhân viên'!$B$5:$C$48,2,0)</f>
        <v>#N/A</v>
      </c>
      <c r="G1109" s="13" t="e">
        <f>VLOOKUP(E1109,'Khách hàng'!$B$4:$F$1048576,2,0)</f>
        <v>#N/A</v>
      </c>
      <c r="H1109" s="13" t="str">
        <f>VLOOKUP(E1109,'[1]Khách hàng'!$A$4:$F$2144,3,0)</f>
        <v>Số 1 đường số 17A, Khu phố 11, Phường Bình Trị Đông B, Quận Bình Tân, TP.HCM.</v>
      </c>
      <c r="I1109" s="13" t="e">
        <f>VLOOKUP(E1109,'Khách hàng'!$B$4:$F$1048576,5,0)</f>
        <v>#N/A</v>
      </c>
      <c r="L1109" s="13" t="e">
        <f>VLOOKUP(J1109,'Hàng hóa'!$C$5:$D$50,2,0)</f>
        <v>#N/A</v>
      </c>
      <c r="M1109" s="17" t="e">
        <f>VLOOKUP(J1109,'Hàng hóa'!$C$5:$H$22,6,0)</f>
        <v>#N/A</v>
      </c>
      <c r="N1109" s="17" t="e">
        <f t="shared" si="36"/>
        <v>#N/A</v>
      </c>
      <c r="O1109" s="22"/>
      <c r="P1109" s="17" t="e">
        <f t="shared" si="37"/>
        <v>#N/A</v>
      </c>
      <c r="Q1109" s="13" t="e">
        <f>VLOOKUP(I1109,'[1]Nhân viên'!$E$20:$F$41,2,0)</f>
        <v>#N/A</v>
      </c>
    </row>
    <row r="1110" spans="1:17" x14ac:dyDescent="0.2">
      <c r="A1110" s="11">
        <v>1087</v>
      </c>
      <c r="D1110" s="13" t="e">
        <f>VLOOKUP(C1110,'Nhân viên'!$B$5:$C$48,2,0)</f>
        <v>#N/A</v>
      </c>
      <c r="G1110" s="13" t="e">
        <f>VLOOKUP(E1110,'Khách hàng'!$B$4:$F$1048576,2,0)</f>
        <v>#N/A</v>
      </c>
      <c r="H1110" s="13" t="str">
        <f>VLOOKUP(E1110,'[1]Khách hàng'!$A$4:$F$2144,3,0)</f>
        <v>Số 1 đường số 17A, Khu phố 11, Phường Bình Trị Đông B, Quận Bình Tân, TP.HCM.</v>
      </c>
      <c r="I1110" s="13" t="e">
        <f>VLOOKUP(E1110,'Khách hàng'!$B$4:$F$1048576,5,0)</f>
        <v>#N/A</v>
      </c>
      <c r="L1110" s="13" t="e">
        <f>VLOOKUP(J1110,'Hàng hóa'!$C$5:$D$50,2,0)</f>
        <v>#N/A</v>
      </c>
      <c r="M1110" s="17" t="e">
        <f>VLOOKUP(J1110,'Hàng hóa'!$C$5:$H$22,6,0)</f>
        <v>#N/A</v>
      </c>
      <c r="N1110" s="17" t="e">
        <f t="shared" si="36"/>
        <v>#N/A</v>
      </c>
      <c r="O1110" s="22"/>
      <c r="P1110" s="17" t="e">
        <f t="shared" si="37"/>
        <v>#N/A</v>
      </c>
      <c r="Q1110" s="13" t="e">
        <f>VLOOKUP(I1110,'[1]Nhân viên'!$E$20:$F$41,2,0)</f>
        <v>#N/A</v>
      </c>
    </row>
    <row r="1111" spans="1:17" x14ac:dyDescent="0.2">
      <c r="A1111" s="11">
        <v>1088</v>
      </c>
      <c r="D1111" s="13" t="e">
        <f>VLOOKUP(C1111,'Nhân viên'!$B$5:$C$48,2,0)</f>
        <v>#N/A</v>
      </c>
      <c r="G1111" s="13" t="e">
        <f>VLOOKUP(E1111,'Khách hàng'!$B$4:$F$1048576,2,0)</f>
        <v>#N/A</v>
      </c>
      <c r="H1111" s="13" t="str">
        <f>VLOOKUP(E1111,'[1]Khách hàng'!$A$4:$F$2144,3,0)</f>
        <v>Số 1 đường số 17A, Khu phố 11, Phường Bình Trị Đông B, Quận Bình Tân, TP.HCM.</v>
      </c>
      <c r="I1111" s="13" t="e">
        <f>VLOOKUP(E1111,'Khách hàng'!$B$4:$F$1048576,5,0)</f>
        <v>#N/A</v>
      </c>
      <c r="L1111" s="13" t="e">
        <f>VLOOKUP(J1111,'Hàng hóa'!$C$5:$D$50,2,0)</f>
        <v>#N/A</v>
      </c>
      <c r="M1111" s="17" t="e">
        <f>VLOOKUP(J1111,'Hàng hóa'!$C$5:$H$22,6,0)</f>
        <v>#N/A</v>
      </c>
      <c r="N1111" s="17" t="e">
        <f t="shared" si="36"/>
        <v>#N/A</v>
      </c>
      <c r="O1111" s="22"/>
      <c r="P1111" s="17" t="e">
        <f t="shared" si="37"/>
        <v>#N/A</v>
      </c>
      <c r="Q1111" s="13" t="e">
        <f>VLOOKUP(I1111,'[1]Nhân viên'!$E$20:$F$41,2,0)</f>
        <v>#N/A</v>
      </c>
    </row>
    <row r="1112" spans="1:17" x14ac:dyDescent="0.2">
      <c r="A1112" s="11">
        <v>1089</v>
      </c>
      <c r="D1112" s="13" t="e">
        <f>VLOOKUP(C1112,'Nhân viên'!$B$5:$C$48,2,0)</f>
        <v>#N/A</v>
      </c>
      <c r="G1112" s="13" t="e">
        <f>VLOOKUP(E1112,'Khách hàng'!$B$4:$F$1048576,2,0)</f>
        <v>#N/A</v>
      </c>
      <c r="H1112" s="13" t="str">
        <f>VLOOKUP(E1112,'[1]Khách hàng'!$A$4:$F$2144,3,0)</f>
        <v>Số 1 đường số 17A, Khu phố 11, Phường Bình Trị Đông B, Quận Bình Tân, TP.HCM.</v>
      </c>
      <c r="I1112" s="13" t="e">
        <f>VLOOKUP(E1112,'Khách hàng'!$B$4:$F$1048576,5,0)</f>
        <v>#N/A</v>
      </c>
      <c r="L1112" s="13" t="e">
        <f>VLOOKUP(J1112,'Hàng hóa'!$C$5:$D$50,2,0)</f>
        <v>#N/A</v>
      </c>
      <c r="M1112" s="17" t="e">
        <f>VLOOKUP(J1112,'Hàng hóa'!$C$5:$H$22,6,0)</f>
        <v>#N/A</v>
      </c>
      <c r="N1112" s="17" t="e">
        <f t="shared" si="36"/>
        <v>#N/A</v>
      </c>
      <c r="O1112" s="22"/>
      <c r="P1112" s="17" t="e">
        <f t="shared" si="37"/>
        <v>#N/A</v>
      </c>
      <c r="Q1112" s="13" t="e">
        <f>VLOOKUP(I1112,'[1]Nhân viên'!$E$20:$F$41,2,0)</f>
        <v>#N/A</v>
      </c>
    </row>
    <row r="1113" spans="1:17" x14ac:dyDescent="0.2">
      <c r="A1113" s="11">
        <v>1090</v>
      </c>
      <c r="D1113" s="13" t="e">
        <f>VLOOKUP(C1113,'Nhân viên'!$B$5:$C$48,2,0)</f>
        <v>#N/A</v>
      </c>
      <c r="G1113" s="13" t="e">
        <f>VLOOKUP(E1113,'Khách hàng'!$B$4:$F$1048576,2,0)</f>
        <v>#N/A</v>
      </c>
      <c r="H1113" s="13" t="str">
        <f>VLOOKUP(E1113,'[1]Khách hàng'!$A$4:$F$2144,3,0)</f>
        <v>Số 1 đường số 17A, Khu phố 11, Phường Bình Trị Đông B, Quận Bình Tân, TP.HCM.</v>
      </c>
      <c r="I1113" s="13" t="e">
        <f>VLOOKUP(E1113,'Khách hàng'!$B$4:$F$1048576,5,0)</f>
        <v>#N/A</v>
      </c>
      <c r="L1113" s="13" t="e">
        <f>VLOOKUP(J1113,'Hàng hóa'!$C$5:$D$50,2,0)</f>
        <v>#N/A</v>
      </c>
      <c r="M1113" s="17" t="e">
        <f>VLOOKUP(J1113,'Hàng hóa'!$C$5:$H$22,6,0)</f>
        <v>#N/A</v>
      </c>
      <c r="N1113" s="17" t="e">
        <f t="shared" si="36"/>
        <v>#N/A</v>
      </c>
      <c r="O1113" s="22"/>
      <c r="P1113" s="17" t="e">
        <f t="shared" si="37"/>
        <v>#N/A</v>
      </c>
      <c r="Q1113" s="13" t="e">
        <f>VLOOKUP(I1113,'[1]Nhân viên'!$E$20:$F$41,2,0)</f>
        <v>#N/A</v>
      </c>
    </row>
    <row r="1114" spans="1:17" x14ac:dyDescent="0.2">
      <c r="A1114" s="11">
        <v>1091</v>
      </c>
      <c r="D1114" s="13" t="e">
        <f>VLOOKUP(C1114,'Nhân viên'!$B$5:$C$48,2,0)</f>
        <v>#N/A</v>
      </c>
      <c r="G1114" s="13" t="e">
        <f>VLOOKUP(E1114,'Khách hàng'!$B$4:$F$1048576,2,0)</f>
        <v>#N/A</v>
      </c>
      <c r="H1114" s="13" t="str">
        <f>VLOOKUP(E1114,'[1]Khách hàng'!$A$4:$F$2144,3,0)</f>
        <v>Số 1 đường số 17A, Khu phố 11, Phường Bình Trị Đông B, Quận Bình Tân, TP.HCM.</v>
      </c>
      <c r="I1114" s="13" t="e">
        <f>VLOOKUP(E1114,'Khách hàng'!$B$4:$F$1048576,5,0)</f>
        <v>#N/A</v>
      </c>
      <c r="L1114" s="13" t="e">
        <f>VLOOKUP(J1114,'Hàng hóa'!$C$5:$D$50,2,0)</f>
        <v>#N/A</v>
      </c>
      <c r="M1114" s="17" t="e">
        <f>VLOOKUP(J1114,'Hàng hóa'!$C$5:$H$22,6,0)</f>
        <v>#N/A</v>
      </c>
      <c r="N1114" s="17" t="e">
        <f t="shared" si="36"/>
        <v>#N/A</v>
      </c>
      <c r="O1114" s="22"/>
      <c r="P1114" s="17" t="e">
        <f t="shared" si="37"/>
        <v>#N/A</v>
      </c>
      <c r="Q1114" s="13" t="e">
        <f>VLOOKUP(I1114,'[1]Nhân viên'!$E$20:$F$41,2,0)</f>
        <v>#N/A</v>
      </c>
    </row>
    <row r="1115" spans="1:17" x14ac:dyDescent="0.2">
      <c r="A1115" s="11">
        <v>1092</v>
      </c>
      <c r="D1115" s="13" t="e">
        <f>VLOOKUP(C1115,'Nhân viên'!$B$5:$C$48,2,0)</f>
        <v>#N/A</v>
      </c>
      <c r="G1115" s="13" t="e">
        <f>VLOOKUP(E1115,'Khách hàng'!$B$4:$F$1048576,2,0)</f>
        <v>#N/A</v>
      </c>
      <c r="H1115" s="13" t="str">
        <f>VLOOKUP(E1115,'[1]Khách hàng'!$A$4:$F$2144,3,0)</f>
        <v>Số 1 đường số 17A, Khu phố 11, Phường Bình Trị Đông B, Quận Bình Tân, TP.HCM.</v>
      </c>
      <c r="I1115" s="13" t="e">
        <f>VLOOKUP(E1115,'Khách hàng'!$B$4:$F$1048576,5,0)</f>
        <v>#N/A</v>
      </c>
      <c r="L1115" s="13" t="e">
        <f>VLOOKUP(J1115,'Hàng hóa'!$C$5:$D$50,2,0)</f>
        <v>#N/A</v>
      </c>
      <c r="M1115" s="17" t="e">
        <f>VLOOKUP(J1115,'Hàng hóa'!$C$5:$H$22,6,0)</f>
        <v>#N/A</v>
      </c>
      <c r="N1115" s="17" t="e">
        <f t="shared" si="36"/>
        <v>#N/A</v>
      </c>
      <c r="O1115" s="22"/>
      <c r="P1115" s="17" t="e">
        <f t="shared" si="37"/>
        <v>#N/A</v>
      </c>
      <c r="Q1115" s="13" t="e">
        <f>VLOOKUP(I1115,'[1]Nhân viên'!$E$20:$F$41,2,0)</f>
        <v>#N/A</v>
      </c>
    </row>
    <row r="1116" spans="1:17" x14ac:dyDescent="0.2">
      <c r="A1116" s="11">
        <v>1093</v>
      </c>
      <c r="D1116" s="13" t="e">
        <f>VLOOKUP(C1116,'Nhân viên'!$B$5:$C$48,2,0)</f>
        <v>#N/A</v>
      </c>
      <c r="G1116" s="13" t="e">
        <f>VLOOKUP(E1116,'Khách hàng'!$B$4:$F$1048576,2,0)</f>
        <v>#N/A</v>
      </c>
      <c r="H1116" s="13" t="str">
        <f>VLOOKUP(E1116,'[1]Khách hàng'!$A$4:$F$2144,3,0)</f>
        <v>Số 1 đường số 17A, Khu phố 11, Phường Bình Trị Đông B, Quận Bình Tân, TP.HCM.</v>
      </c>
      <c r="I1116" s="13" t="e">
        <f>VLOOKUP(E1116,'Khách hàng'!$B$4:$F$1048576,5,0)</f>
        <v>#N/A</v>
      </c>
      <c r="L1116" s="13" t="e">
        <f>VLOOKUP(J1116,'Hàng hóa'!$C$5:$D$50,2,0)</f>
        <v>#N/A</v>
      </c>
      <c r="M1116" s="17" t="e">
        <f>VLOOKUP(J1116,'Hàng hóa'!$C$5:$H$22,6,0)</f>
        <v>#N/A</v>
      </c>
      <c r="N1116" s="17" t="e">
        <f t="shared" ref="N1116:N1179" si="38">K1116*M1116</f>
        <v>#N/A</v>
      </c>
      <c r="O1116" s="22"/>
      <c r="P1116" s="17" t="e">
        <f t="shared" ref="P1116:P1179" si="39">N1116*O1116+N1116</f>
        <v>#N/A</v>
      </c>
      <c r="Q1116" s="13" t="e">
        <f>VLOOKUP(I1116,'[1]Nhân viên'!$E$20:$F$41,2,0)</f>
        <v>#N/A</v>
      </c>
    </row>
    <row r="1117" spans="1:17" x14ac:dyDescent="0.2">
      <c r="A1117" s="11">
        <v>1094</v>
      </c>
      <c r="D1117" s="13" t="e">
        <f>VLOOKUP(C1117,'Nhân viên'!$B$5:$C$48,2,0)</f>
        <v>#N/A</v>
      </c>
      <c r="G1117" s="13" t="e">
        <f>VLOOKUP(E1117,'Khách hàng'!$B$4:$F$1048576,2,0)</f>
        <v>#N/A</v>
      </c>
      <c r="H1117" s="13" t="str">
        <f>VLOOKUP(E1117,'[1]Khách hàng'!$A$4:$F$2144,3,0)</f>
        <v>Số 1 đường số 17A, Khu phố 11, Phường Bình Trị Đông B, Quận Bình Tân, TP.HCM.</v>
      </c>
      <c r="I1117" s="13" t="e">
        <f>VLOOKUP(E1117,'Khách hàng'!$B$4:$F$1048576,5,0)</f>
        <v>#N/A</v>
      </c>
      <c r="L1117" s="13" t="e">
        <f>VLOOKUP(J1117,'Hàng hóa'!$C$5:$D$50,2,0)</f>
        <v>#N/A</v>
      </c>
      <c r="M1117" s="17" t="e">
        <f>VLOOKUP(J1117,'Hàng hóa'!$C$5:$H$22,6,0)</f>
        <v>#N/A</v>
      </c>
      <c r="N1117" s="17" t="e">
        <f t="shared" si="38"/>
        <v>#N/A</v>
      </c>
      <c r="O1117" s="22"/>
      <c r="P1117" s="17" t="e">
        <f t="shared" si="39"/>
        <v>#N/A</v>
      </c>
      <c r="Q1117" s="13" t="e">
        <f>VLOOKUP(I1117,'[1]Nhân viên'!$E$20:$F$41,2,0)</f>
        <v>#N/A</v>
      </c>
    </row>
    <row r="1118" spans="1:17" x14ac:dyDescent="0.2">
      <c r="A1118" s="11">
        <v>1095</v>
      </c>
      <c r="D1118" s="13" t="e">
        <f>VLOOKUP(C1118,'Nhân viên'!$B$5:$C$48,2,0)</f>
        <v>#N/A</v>
      </c>
      <c r="G1118" s="13" t="e">
        <f>VLOOKUP(E1118,'Khách hàng'!$B$4:$F$1048576,2,0)</f>
        <v>#N/A</v>
      </c>
      <c r="H1118" s="13" t="str">
        <f>VLOOKUP(E1118,'[1]Khách hàng'!$A$4:$F$2144,3,0)</f>
        <v>Số 1 đường số 17A, Khu phố 11, Phường Bình Trị Đông B, Quận Bình Tân, TP.HCM.</v>
      </c>
      <c r="I1118" s="13" t="e">
        <f>VLOOKUP(E1118,'Khách hàng'!$B$4:$F$1048576,5,0)</f>
        <v>#N/A</v>
      </c>
      <c r="L1118" s="13" t="e">
        <f>VLOOKUP(J1118,'Hàng hóa'!$C$5:$D$50,2,0)</f>
        <v>#N/A</v>
      </c>
      <c r="M1118" s="17" t="e">
        <f>VLOOKUP(J1118,'Hàng hóa'!$C$5:$H$22,6,0)</f>
        <v>#N/A</v>
      </c>
      <c r="N1118" s="17" t="e">
        <f t="shared" si="38"/>
        <v>#N/A</v>
      </c>
      <c r="O1118" s="22"/>
      <c r="P1118" s="17" t="e">
        <f t="shared" si="39"/>
        <v>#N/A</v>
      </c>
      <c r="Q1118" s="13" t="e">
        <f>VLOOKUP(I1118,'[1]Nhân viên'!$E$20:$F$41,2,0)</f>
        <v>#N/A</v>
      </c>
    </row>
    <row r="1119" spans="1:17" x14ac:dyDescent="0.2">
      <c r="A1119" s="11">
        <v>1096</v>
      </c>
      <c r="D1119" s="13" t="e">
        <f>VLOOKUP(C1119,'Nhân viên'!$B$5:$C$48,2,0)</f>
        <v>#N/A</v>
      </c>
      <c r="G1119" s="13" t="e">
        <f>VLOOKUP(E1119,'Khách hàng'!$B$4:$F$1048576,2,0)</f>
        <v>#N/A</v>
      </c>
      <c r="H1119" s="13" t="str">
        <f>VLOOKUP(E1119,'[1]Khách hàng'!$A$4:$F$2144,3,0)</f>
        <v>Số 1 đường số 17A, Khu phố 11, Phường Bình Trị Đông B, Quận Bình Tân, TP.HCM.</v>
      </c>
      <c r="I1119" s="13" t="e">
        <f>VLOOKUP(E1119,'Khách hàng'!$B$4:$F$1048576,5,0)</f>
        <v>#N/A</v>
      </c>
      <c r="L1119" s="13" t="e">
        <f>VLOOKUP(J1119,'Hàng hóa'!$C$5:$D$50,2,0)</f>
        <v>#N/A</v>
      </c>
      <c r="M1119" s="17" t="e">
        <f>VLOOKUP(J1119,'Hàng hóa'!$C$5:$H$22,6,0)</f>
        <v>#N/A</v>
      </c>
      <c r="N1119" s="17" t="e">
        <f t="shared" si="38"/>
        <v>#N/A</v>
      </c>
      <c r="O1119" s="22"/>
      <c r="P1119" s="17" t="e">
        <f t="shared" si="39"/>
        <v>#N/A</v>
      </c>
      <c r="Q1119" s="13" t="e">
        <f>VLOOKUP(I1119,'[1]Nhân viên'!$E$20:$F$41,2,0)</f>
        <v>#N/A</v>
      </c>
    </row>
    <row r="1120" spans="1:17" x14ac:dyDescent="0.2">
      <c r="A1120" s="11">
        <v>1097</v>
      </c>
      <c r="D1120" s="13" t="e">
        <f>VLOOKUP(C1120,'Nhân viên'!$B$5:$C$48,2,0)</f>
        <v>#N/A</v>
      </c>
      <c r="G1120" s="13" t="e">
        <f>VLOOKUP(E1120,'Khách hàng'!$B$4:$F$1048576,2,0)</f>
        <v>#N/A</v>
      </c>
      <c r="H1120" s="13" t="str">
        <f>VLOOKUP(E1120,'[1]Khách hàng'!$A$4:$F$2144,3,0)</f>
        <v>Số 1 đường số 17A, Khu phố 11, Phường Bình Trị Đông B, Quận Bình Tân, TP.HCM.</v>
      </c>
      <c r="I1120" s="13" t="e">
        <f>VLOOKUP(E1120,'Khách hàng'!$B$4:$F$1048576,5,0)</f>
        <v>#N/A</v>
      </c>
      <c r="L1120" s="13" t="e">
        <f>VLOOKUP(J1120,'Hàng hóa'!$C$5:$D$50,2,0)</f>
        <v>#N/A</v>
      </c>
      <c r="M1120" s="17" t="e">
        <f>VLOOKUP(J1120,'Hàng hóa'!$C$5:$H$22,6,0)</f>
        <v>#N/A</v>
      </c>
      <c r="N1120" s="17" t="e">
        <f t="shared" si="38"/>
        <v>#N/A</v>
      </c>
      <c r="O1120" s="22"/>
      <c r="P1120" s="17" t="e">
        <f t="shared" si="39"/>
        <v>#N/A</v>
      </c>
      <c r="Q1120" s="13" t="e">
        <f>VLOOKUP(I1120,'[1]Nhân viên'!$E$20:$F$41,2,0)</f>
        <v>#N/A</v>
      </c>
    </row>
    <row r="1121" spans="1:17" x14ac:dyDescent="0.2">
      <c r="A1121" s="11">
        <v>1098</v>
      </c>
      <c r="D1121" s="13" t="e">
        <f>VLOOKUP(C1121,'Nhân viên'!$B$5:$C$48,2,0)</f>
        <v>#N/A</v>
      </c>
      <c r="G1121" s="13" t="e">
        <f>VLOOKUP(E1121,'Khách hàng'!$B$4:$F$1048576,2,0)</f>
        <v>#N/A</v>
      </c>
      <c r="H1121" s="13" t="str">
        <f>VLOOKUP(E1121,'[1]Khách hàng'!$A$4:$F$2144,3,0)</f>
        <v>Số 1 đường số 17A, Khu phố 11, Phường Bình Trị Đông B, Quận Bình Tân, TP.HCM.</v>
      </c>
      <c r="I1121" s="13" t="e">
        <f>VLOOKUP(E1121,'Khách hàng'!$B$4:$F$1048576,5,0)</f>
        <v>#N/A</v>
      </c>
      <c r="L1121" s="13" t="e">
        <f>VLOOKUP(J1121,'Hàng hóa'!$C$5:$D$50,2,0)</f>
        <v>#N/A</v>
      </c>
      <c r="M1121" s="17" t="e">
        <f>VLOOKUP(J1121,'Hàng hóa'!$C$5:$H$22,6,0)</f>
        <v>#N/A</v>
      </c>
      <c r="N1121" s="17" t="e">
        <f t="shared" si="38"/>
        <v>#N/A</v>
      </c>
      <c r="O1121" s="22"/>
      <c r="P1121" s="17" t="e">
        <f t="shared" si="39"/>
        <v>#N/A</v>
      </c>
      <c r="Q1121" s="13" t="e">
        <f>VLOOKUP(I1121,'[1]Nhân viên'!$E$20:$F$41,2,0)</f>
        <v>#N/A</v>
      </c>
    </row>
    <row r="1122" spans="1:17" x14ac:dyDescent="0.2">
      <c r="A1122" s="11">
        <v>1099</v>
      </c>
      <c r="D1122" s="13" t="e">
        <f>VLOOKUP(C1122,'Nhân viên'!$B$5:$C$48,2,0)</f>
        <v>#N/A</v>
      </c>
      <c r="G1122" s="13" t="e">
        <f>VLOOKUP(E1122,'Khách hàng'!$B$4:$F$1048576,2,0)</f>
        <v>#N/A</v>
      </c>
      <c r="H1122" s="13" t="str">
        <f>VLOOKUP(E1122,'[1]Khách hàng'!$A$4:$F$2144,3,0)</f>
        <v>Số 1 đường số 17A, Khu phố 11, Phường Bình Trị Đông B, Quận Bình Tân, TP.HCM.</v>
      </c>
      <c r="I1122" s="13" t="e">
        <f>VLOOKUP(E1122,'Khách hàng'!$B$4:$F$1048576,5,0)</f>
        <v>#N/A</v>
      </c>
      <c r="L1122" s="13" t="e">
        <f>VLOOKUP(J1122,'Hàng hóa'!$C$5:$D$50,2,0)</f>
        <v>#N/A</v>
      </c>
      <c r="M1122" s="17" t="e">
        <f>VLOOKUP(J1122,'Hàng hóa'!$C$5:$H$22,6,0)</f>
        <v>#N/A</v>
      </c>
      <c r="N1122" s="17" t="e">
        <f t="shared" si="38"/>
        <v>#N/A</v>
      </c>
      <c r="O1122" s="22"/>
      <c r="P1122" s="17" t="e">
        <f t="shared" si="39"/>
        <v>#N/A</v>
      </c>
      <c r="Q1122" s="13" t="e">
        <f>VLOOKUP(I1122,'[1]Nhân viên'!$E$20:$F$41,2,0)</f>
        <v>#N/A</v>
      </c>
    </row>
    <row r="1123" spans="1:17" x14ac:dyDescent="0.2">
      <c r="A1123" s="11">
        <v>1100</v>
      </c>
      <c r="D1123" s="13" t="e">
        <f>VLOOKUP(C1123,'Nhân viên'!$B$5:$C$48,2,0)</f>
        <v>#N/A</v>
      </c>
      <c r="G1123" s="13" t="e">
        <f>VLOOKUP(E1123,'Khách hàng'!$B$4:$F$1048576,2,0)</f>
        <v>#N/A</v>
      </c>
      <c r="H1123" s="13" t="str">
        <f>VLOOKUP(E1123,'[1]Khách hàng'!$A$4:$F$2144,3,0)</f>
        <v>Số 1 đường số 17A, Khu phố 11, Phường Bình Trị Đông B, Quận Bình Tân, TP.HCM.</v>
      </c>
      <c r="I1123" s="13" t="e">
        <f>VLOOKUP(E1123,'Khách hàng'!$B$4:$F$1048576,5,0)</f>
        <v>#N/A</v>
      </c>
      <c r="L1123" s="13" t="e">
        <f>VLOOKUP(J1123,'Hàng hóa'!$C$5:$D$50,2,0)</f>
        <v>#N/A</v>
      </c>
      <c r="M1123" s="17" t="e">
        <f>VLOOKUP(J1123,'Hàng hóa'!$C$5:$H$22,6,0)</f>
        <v>#N/A</v>
      </c>
      <c r="N1123" s="17" t="e">
        <f t="shared" si="38"/>
        <v>#N/A</v>
      </c>
      <c r="O1123" s="22"/>
      <c r="P1123" s="17" t="e">
        <f t="shared" si="39"/>
        <v>#N/A</v>
      </c>
      <c r="Q1123" s="13" t="e">
        <f>VLOOKUP(I1123,'[1]Nhân viên'!$E$20:$F$41,2,0)</f>
        <v>#N/A</v>
      </c>
    </row>
    <row r="1124" spans="1:17" x14ac:dyDescent="0.2">
      <c r="A1124" s="11">
        <v>1101</v>
      </c>
      <c r="D1124" s="13" t="e">
        <f>VLOOKUP(C1124,'Nhân viên'!$B$5:$C$48,2,0)</f>
        <v>#N/A</v>
      </c>
      <c r="G1124" s="13" t="e">
        <f>VLOOKUP(E1124,'Khách hàng'!$B$4:$F$1048576,2,0)</f>
        <v>#N/A</v>
      </c>
      <c r="H1124" s="13" t="str">
        <f>VLOOKUP(E1124,'[1]Khách hàng'!$A$4:$F$2144,3,0)</f>
        <v>Số 1 đường số 17A, Khu phố 11, Phường Bình Trị Đông B, Quận Bình Tân, TP.HCM.</v>
      </c>
      <c r="I1124" s="13" t="e">
        <f>VLOOKUP(E1124,'Khách hàng'!$B$4:$F$1048576,5,0)</f>
        <v>#N/A</v>
      </c>
      <c r="L1124" s="13" t="e">
        <f>VLOOKUP(J1124,'Hàng hóa'!$C$5:$D$50,2,0)</f>
        <v>#N/A</v>
      </c>
      <c r="M1124" s="17" t="e">
        <f>VLOOKUP(J1124,'Hàng hóa'!$C$5:$H$22,6,0)</f>
        <v>#N/A</v>
      </c>
      <c r="N1124" s="17" t="e">
        <f t="shared" si="38"/>
        <v>#N/A</v>
      </c>
      <c r="O1124" s="22"/>
      <c r="P1124" s="17" t="e">
        <f t="shared" si="39"/>
        <v>#N/A</v>
      </c>
      <c r="Q1124" s="13" t="e">
        <f>VLOOKUP(I1124,'[1]Nhân viên'!$E$20:$F$41,2,0)</f>
        <v>#N/A</v>
      </c>
    </row>
    <row r="1125" spans="1:17" x14ac:dyDescent="0.2">
      <c r="A1125" s="11">
        <v>1102</v>
      </c>
      <c r="D1125" s="13" t="e">
        <f>VLOOKUP(C1125,'Nhân viên'!$B$5:$C$48,2,0)</f>
        <v>#N/A</v>
      </c>
      <c r="G1125" s="13" t="e">
        <f>VLOOKUP(E1125,'Khách hàng'!$B$4:$F$1048576,2,0)</f>
        <v>#N/A</v>
      </c>
      <c r="H1125" s="13" t="str">
        <f>VLOOKUP(E1125,'[1]Khách hàng'!$A$4:$F$2144,3,0)</f>
        <v>Số 1 đường số 17A, Khu phố 11, Phường Bình Trị Đông B, Quận Bình Tân, TP.HCM.</v>
      </c>
      <c r="I1125" s="13" t="e">
        <f>VLOOKUP(E1125,'Khách hàng'!$B$4:$F$1048576,5,0)</f>
        <v>#N/A</v>
      </c>
      <c r="L1125" s="13" t="e">
        <f>VLOOKUP(J1125,'Hàng hóa'!$C$5:$D$50,2,0)</f>
        <v>#N/A</v>
      </c>
      <c r="M1125" s="17" t="e">
        <f>VLOOKUP(J1125,'Hàng hóa'!$C$5:$H$22,6,0)</f>
        <v>#N/A</v>
      </c>
      <c r="N1125" s="17" t="e">
        <f t="shared" si="38"/>
        <v>#N/A</v>
      </c>
      <c r="O1125" s="22"/>
      <c r="P1125" s="17" t="e">
        <f t="shared" si="39"/>
        <v>#N/A</v>
      </c>
      <c r="Q1125" s="13" t="e">
        <f>VLOOKUP(I1125,'[1]Nhân viên'!$E$20:$F$41,2,0)</f>
        <v>#N/A</v>
      </c>
    </row>
    <row r="1126" spans="1:17" x14ac:dyDescent="0.2">
      <c r="A1126" s="11">
        <v>1103</v>
      </c>
      <c r="D1126" s="13" t="e">
        <f>VLOOKUP(C1126,'Nhân viên'!$B$5:$C$48,2,0)</f>
        <v>#N/A</v>
      </c>
      <c r="G1126" s="13" t="e">
        <f>VLOOKUP(E1126,'Khách hàng'!$B$4:$F$1048576,2,0)</f>
        <v>#N/A</v>
      </c>
      <c r="H1126" s="13" t="str">
        <f>VLOOKUP(E1126,'[1]Khách hàng'!$A$4:$F$2144,3,0)</f>
        <v>Số 1 đường số 17A, Khu phố 11, Phường Bình Trị Đông B, Quận Bình Tân, TP.HCM.</v>
      </c>
      <c r="I1126" s="13" t="e">
        <f>VLOOKUP(E1126,'Khách hàng'!$B$4:$F$1048576,5,0)</f>
        <v>#N/A</v>
      </c>
      <c r="L1126" s="13" t="e">
        <f>VLOOKUP(J1126,'Hàng hóa'!$C$5:$D$50,2,0)</f>
        <v>#N/A</v>
      </c>
      <c r="M1126" s="17" t="e">
        <f>VLOOKUP(J1126,'Hàng hóa'!$C$5:$H$22,6,0)</f>
        <v>#N/A</v>
      </c>
      <c r="N1126" s="17" t="e">
        <f t="shared" si="38"/>
        <v>#N/A</v>
      </c>
      <c r="O1126" s="22"/>
      <c r="P1126" s="17" t="e">
        <f t="shared" si="39"/>
        <v>#N/A</v>
      </c>
      <c r="Q1126" s="13" t="e">
        <f>VLOOKUP(I1126,'[1]Nhân viên'!$E$20:$F$41,2,0)</f>
        <v>#N/A</v>
      </c>
    </row>
    <row r="1127" spans="1:17" x14ac:dyDescent="0.2">
      <c r="A1127" s="11">
        <v>1104</v>
      </c>
      <c r="D1127" s="13" t="e">
        <f>VLOOKUP(C1127,'Nhân viên'!$B$5:$C$48,2,0)</f>
        <v>#N/A</v>
      </c>
      <c r="G1127" s="13" t="e">
        <f>VLOOKUP(E1127,'Khách hàng'!$B$4:$F$1048576,2,0)</f>
        <v>#N/A</v>
      </c>
      <c r="H1127" s="13" t="str">
        <f>VLOOKUP(E1127,'[1]Khách hàng'!$A$4:$F$2144,3,0)</f>
        <v>Số 1 đường số 17A, Khu phố 11, Phường Bình Trị Đông B, Quận Bình Tân, TP.HCM.</v>
      </c>
      <c r="I1127" s="13" t="e">
        <f>VLOOKUP(E1127,'Khách hàng'!$B$4:$F$1048576,5,0)</f>
        <v>#N/A</v>
      </c>
      <c r="L1127" s="13" t="e">
        <f>VLOOKUP(J1127,'Hàng hóa'!$C$5:$D$50,2,0)</f>
        <v>#N/A</v>
      </c>
      <c r="M1127" s="17" t="e">
        <f>VLOOKUP(J1127,'Hàng hóa'!$C$5:$H$22,6,0)</f>
        <v>#N/A</v>
      </c>
      <c r="N1127" s="17" t="e">
        <f t="shared" si="38"/>
        <v>#N/A</v>
      </c>
      <c r="O1127" s="22"/>
      <c r="P1127" s="17" t="e">
        <f t="shared" si="39"/>
        <v>#N/A</v>
      </c>
      <c r="Q1127" s="13" t="e">
        <f>VLOOKUP(I1127,'[1]Nhân viên'!$E$20:$F$41,2,0)</f>
        <v>#N/A</v>
      </c>
    </row>
    <row r="1128" spans="1:17" x14ac:dyDescent="0.2">
      <c r="A1128" s="11">
        <v>1105</v>
      </c>
      <c r="D1128" s="13" t="e">
        <f>VLOOKUP(C1128,'Nhân viên'!$B$5:$C$48,2,0)</f>
        <v>#N/A</v>
      </c>
      <c r="G1128" s="13" t="e">
        <f>VLOOKUP(E1128,'Khách hàng'!$B$4:$F$1048576,2,0)</f>
        <v>#N/A</v>
      </c>
      <c r="H1128" s="13" t="str">
        <f>VLOOKUP(E1128,'[1]Khách hàng'!$A$4:$F$2144,3,0)</f>
        <v>Số 1 đường số 17A, Khu phố 11, Phường Bình Trị Đông B, Quận Bình Tân, TP.HCM.</v>
      </c>
      <c r="I1128" s="13" t="e">
        <f>VLOOKUP(E1128,'Khách hàng'!$B$4:$F$1048576,5,0)</f>
        <v>#N/A</v>
      </c>
      <c r="L1128" s="13" t="e">
        <f>VLOOKUP(J1128,'Hàng hóa'!$C$5:$D$50,2,0)</f>
        <v>#N/A</v>
      </c>
      <c r="M1128" s="17" t="e">
        <f>VLOOKUP(J1128,'Hàng hóa'!$C$5:$H$22,6,0)</f>
        <v>#N/A</v>
      </c>
      <c r="N1128" s="17" t="e">
        <f t="shared" si="38"/>
        <v>#N/A</v>
      </c>
      <c r="O1128" s="22"/>
      <c r="P1128" s="17" t="e">
        <f t="shared" si="39"/>
        <v>#N/A</v>
      </c>
      <c r="Q1128" s="13" t="e">
        <f>VLOOKUP(I1128,'[1]Nhân viên'!$E$20:$F$41,2,0)</f>
        <v>#N/A</v>
      </c>
    </row>
    <row r="1129" spans="1:17" x14ac:dyDescent="0.2">
      <c r="A1129" s="11">
        <v>1106</v>
      </c>
      <c r="D1129" s="13" t="e">
        <f>VLOOKUP(C1129,'Nhân viên'!$B$5:$C$48,2,0)</f>
        <v>#N/A</v>
      </c>
      <c r="G1129" s="13" t="e">
        <f>VLOOKUP(E1129,'Khách hàng'!$B$4:$F$1048576,2,0)</f>
        <v>#N/A</v>
      </c>
      <c r="H1129" s="13" t="str">
        <f>VLOOKUP(E1129,'[1]Khách hàng'!$A$4:$F$2144,3,0)</f>
        <v>Số 1 đường số 17A, Khu phố 11, Phường Bình Trị Đông B, Quận Bình Tân, TP.HCM.</v>
      </c>
      <c r="I1129" s="13" t="e">
        <f>VLOOKUP(E1129,'Khách hàng'!$B$4:$F$1048576,5,0)</f>
        <v>#N/A</v>
      </c>
      <c r="L1129" s="13" t="e">
        <f>VLOOKUP(J1129,'Hàng hóa'!$C$5:$D$50,2,0)</f>
        <v>#N/A</v>
      </c>
      <c r="M1129" s="17" t="e">
        <f>VLOOKUP(J1129,'Hàng hóa'!$C$5:$H$22,6,0)</f>
        <v>#N/A</v>
      </c>
      <c r="N1129" s="17" t="e">
        <f t="shared" si="38"/>
        <v>#N/A</v>
      </c>
      <c r="O1129" s="22"/>
      <c r="P1129" s="17" t="e">
        <f t="shared" si="39"/>
        <v>#N/A</v>
      </c>
      <c r="Q1129" s="13" t="e">
        <f>VLOOKUP(I1129,'[1]Nhân viên'!$E$20:$F$41,2,0)</f>
        <v>#N/A</v>
      </c>
    </row>
    <row r="1130" spans="1:17" x14ac:dyDescent="0.2">
      <c r="A1130" s="11">
        <v>1107</v>
      </c>
      <c r="D1130" s="13" t="e">
        <f>VLOOKUP(C1130,'Nhân viên'!$B$5:$C$48,2,0)</f>
        <v>#N/A</v>
      </c>
      <c r="G1130" s="13" t="e">
        <f>VLOOKUP(E1130,'Khách hàng'!$B$4:$F$1048576,2,0)</f>
        <v>#N/A</v>
      </c>
      <c r="H1130" s="13" t="str">
        <f>VLOOKUP(E1130,'[1]Khách hàng'!$A$4:$F$2144,3,0)</f>
        <v>Số 1 đường số 17A, Khu phố 11, Phường Bình Trị Đông B, Quận Bình Tân, TP.HCM.</v>
      </c>
      <c r="I1130" s="13" t="e">
        <f>VLOOKUP(E1130,'Khách hàng'!$B$4:$F$1048576,5,0)</f>
        <v>#N/A</v>
      </c>
      <c r="L1130" s="13" t="e">
        <f>VLOOKUP(J1130,'Hàng hóa'!$C$5:$D$50,2,0)</f>
        <v>#N/A</v>
      </c>
      <c r="M1130" s="17" t="e">
        <f>VLOOKUP(J1130,'Hàng hóa'!$C$5:$H$22,6,0)</f>
        <v>#N/A</v>
      </c>
      <c r="N1130" s="17" t="e">
        <f t="shared" si="38"/>
        <v>#N/A</v>
      </c>
      <c r="O1130" s="22"/>
      <c r="P1130" s="17" t="e">
        <f t="shared" si="39"/>
        <v>#N/A</v>
      </c>
      <c r="Q1130" s="13" t="e">
        <f>VLOOKUP(I1130,'[1]Nhân viên'!$E$20:$F$41,2,0)</f>
        <v>#N/A</v>
      </c>
    </row>
    <row r="1131" spans="1:17" x14ac:dyDescent="0.2">
      <c r="A1131" s="11">
        <v>1108</v>
      </c>
      <c r="D1131" s="13" t="e">
        <f>VLOOKUP(C1131,'Nhân viên'!$B$5:$C$48,2,0)</f>
        <v>#N/A</v>
      </c>
      <c r="G1131" s="13" t="e">
        <f>VLOOKUP(E1131,'Khách hàng'!$B$4:$F$1048576,2,0)</f>
        <v>#N/A</v>
      </c>
      <c r="H1131" s="13" t="str">
        <f>VLOOKUP(E1131,'[1]Khách hàng'!$A$4:$F$2144,3,0)</f>
        <v>Số 1 đường số 17A, Khu phố 11, Phường Bình Trị Đông B, Quận Bình Tân, TP.HCM.</v>
      </c>
      <c r="I1131" s="13" t="e">
        <f>VLOOKUP(E1131,'Khách hàng'!$B$4:$F$1048576,5,0)</f>
        <v>#N/A</v>
      </c>
      <c r="L1131" s="13" t="e">
        <f>VLOOKUP(J1131,'Hàng hóa'!$C$5:$D$50,2,0)</f>
        <v>#N/A</v>
      </c>
      <c r="M1131" s="17" t="e">
        <f>VLOOKUP(J1131,'Hàng hóa'!$C$5:$H$22,6,0)</f>
        <v>#N/A</v>
      </c>
      <c r="N1131" s="17" t="e">
        <f t="shared" si="38"/>
        <v>#N/A</v>
      </c>
      <c r="O1131" s="22"/>
      <c r="P1131" s="17" t="e">
        <f t="shared" si="39"/>
        <v>#N/A</v>
      </c>
      <c r="Q1131" s="13" t="e">
        <f>VLOOKUP(I1131,'[1]Nhân viên'!$E$20:$F$41,2,0)</f>
        <v>#N/A</v>
      </c>
    </row>
    <row r="1132" spans="1:17" x14ac:dyDescent="0.2">
      <c r="A1132" s="11">
        <v>1109</v>
      </c>
      <c r="D1132" s="13" t="e">
        <f>VLOOKUP(C1132,'Nhân viên'!$B$5:$C$48,2,0)</f>
        <v>#N/A</v>
      </c>
      <c r="G1132" s="13" t="e">
        <f>VLOOKUP(E1132,'Khách hàng'!$B$4:$F$1048576,2,0)</f>
        <v>#N/A</v>
      </c>
      <c r="H1132" s="13" t="str">
        <f>VLOOKUP(E1132,'[1]Khách hàng'!$A$4:$F$2144,3,0)</f>
        <v>Số 1 đường số 17A, Khu phố 11, Phường Bình Trị Đông B, Quận Bình Tân, TP.HCM.</v>
      </c>
      <c r="I1132" s="13" t="e">
        <f>VLOOKUP(E1132,'Khách hàng'!$B$4:$F$1048576,5,0)</f>
        <v>#N/A</v>
      </c>
      <c r="L1132" s="13" t="e">
        <f>VLOOKUP(J1132,'Hàng hóa'!$C$5:$D$50,2,0)</f>
        <v>#N/A</v>
      </c>
      <c r="M1132" s="17" t="e">
        <f>VLOOKUP(J1132,'Hàng hóa'!$C$5:$H$22,6,0)</f>
        <v>#N/A</v>
      </c>
      <c r="N1132" s="17" t="e">
        <f t="shared" si="38"/>
        <v>#N/A</v>
      </c>
      <c r="O1132" s="22"/>
      <c r="P1132" s="17" t="e">
        <f t="shared" si="39"/>
        <v>#N/A</v>
      </c>
      <c r="Q1132" s="13" t="e">
        <f>VLOOKUP(I1132,'[1]Nhân viên'!$E$20:$F$41,2,0)</f>
        <v>#N/A</v>
      </c>
    </row>
    <row r="1133" spans="1:17" x14ac:dyDescent="0.2">
      <c r="A1133" s="11">
        <v>1110</v>
      </c>
      <c r="D1133" s="13" t="e">
        <f>VLOOKUP(C1133,'Nhân viên'!$B$5:$C$48,2,0)</f>
        <v>#N/A</v>
      </c>
      <c r="G1133" s="13" t="e">
        <f>VLOOKUP(E1133,'Khách hàng'!$B$4:$F$1048576,2,0)</f>
        <v>#N/A</v>
      </c>
      <c r="H1133" s="13" t="str">
        <f>VLOOKUP(E1133,'[1]Khách hàng'!$A$4:$F$2144,3,0)</f>
        <v>Số 1 đường số 17A, Khu phố 11, Phường Bình Trị Đông B, Quận Bình Tân, TP.HCM.</v>
      </c>
      <c r="I1133" s="13" t="e">
        <f>VLOOKUP(E1133,'Khách hàng'!$B$4:$F$1048576,5,0)</f>
        <v>#N/A</v>
      </c>
      <c r="L1133" s="13" t="e">
        <f>VLOOKUP(J1133,'Hàng hóa'!$C$5:$D$50,2,0)</f>
        <v>#N/A</v>
      </c>
      <c r="M1133" s="17" t="e">
        <f>VLOOKUP(J1133,'Hàng hóa'!$C$5:$H$22,6,0)</f>
        <v>#N/A</v>
      </c>
      <c r="N1133" s="17" t="e">
        <f t="shared" si="38"/>
        <v>#N/A</v>
      </c>
      <c r="O1133" s="22"/>
      <c r="P1133" s="17" t="e">
        <f t="shared" si="39"/>
        <v>#N/A</v>
      </c>
      <c r="Q1133" s="13" t="e">
        <f>VLOOKUP(I1133,'[1]Nhân viên'!$E$20:$F$41,2,0)</f>
        <v>#N/A</v>
      </c>
    </row>
    <row r="1134" spans="1:17" x14ac:dyDescent="0.2">
      <c r="A1134" s="11">
        <v>1111</v>
      </c>
      <c r="D1134" s="13" t="e">
        <f>VLOOKUP(C1134,'Nhân viên'!$B$5:$C$48,2,0)</f>
        <v>#N/A</v>
      </c>
      <c r="G1134" s="13" t="e">
        <f>VLOOKUP(E1134,'Khách hàng'!$B$4:$F$1048576,2,0)</f>
        <v>#N/A</v>
      </c>
      <c r="H1134" s="13" t="str">
        <f>VLOOKUP(E1134,'[1]Khách hàng'!$A$4:$F$2144,3,0)</f>
        <v>Số 1 đường số 17A, Khu phố 11, Phường Bình Trị Đông B, Quận Bình Tân, TP.HCM.</v>
      </c>
      <c r="I1134" s="13" t="e">
        <f>VLOOKUP(E1134,'Khách hàng'!$B$4:$F$1048576,5,0)</f>
        <v>#N/A</v>
      </c>
      <c r="L1134" s="13" t="e">
        <f>VLOOKUP(J1134,'Hàng hóa'!$C$5:$D$50,2,0)</f>
        <v>#N/A</v>
      </c>
      <c r="M1134" s="17" t="e">
        <f>VLOOKUP(J1134,'Hàng hóa'!$C$5:$H$22,6,0)</f>
        <v>#N/A</v>
      </c>
      <c r="N1134" s="17" t="e">
        <f t="shared" si="38"/>
        <v>#N/A</v>
      </c>
      <c r="O1134" s="22"/>
      <c r="P1134" s="17" t="e">
        <f t="shared" si="39"/>
        <v>#N/A</v>
      </c>
      <c r="Q1134" s="13" t="e">
        <f>VLOOKUP(I1134,'[1]Nhân viên'!$E$20:$F$41,2,0)</f>
        <v>#N/A</v>
      </c>
    </row>
    <row r="1135" spans="1:17" x14ac:dyDescent="0.2">
      <c r="A1135" s="11">
        <v>1112</v>
      </c>
      <c r="D1135" s="13" t="e">
        <f>VLOOKUP(C1135,'Nhân viên'!$B$5:$C$48,2,0)</f>
        <v>#N/A</v>
      </c>
      <c r="G1135" s="13" t="e">
        <f>VLOOKUP(E1135,'Khách hàng'!$B$4:$F$1048576,2,0)</f>
        <v>#N/A</v>
      </c>
      <c r="H1135" s="13" t="str">
        <f>VLOOKUP(E1135,'[1]Khách hàng'!$A$4:$F$2144,3,0)</f>
        <v>Số 1 đường số 17A, Khu phố 11, Phường Bình Trị Đông B, Quận Bình Tân, TP.HCM.</v>
      </c>
      <c r="I1135" s="13" t="e">
        <f>VLOOKUP(E1135,'Khách hàng'!$B$4:$F$1048576,5,0)</f>
        <v>#N/A</v>
      </c>
      <c r="L1135" s="13" t="e">
        <f>VLOOKUP(J1135,'Hàng hóa'!$C$5:$D$50,2,0)</f>
        <v>#N/A</v>
      </c>
      <c r="M1135" s="17" t="e">
        <f>VLOOKUP(J1135,'Hàng hóa'!$C$5:$H$22,6,0)</f>
        <v>#N/A</v>
      </c>
      <c r="N1135" s="17" t="e">
        <f t="shared" si="38"/>
        <v>#N/A</v>
      </c>
      <c r="O1135" s="22"/>
      <c r="P1135" s="17" t="e">
        <f t="shared" si="39"/>
        <v>#N/A</v>
      </c>
      <c r="Q1135" s="13" t="e">
        <f>VLOOKUP(I1135,'[1]Nhân viên'!$E$20:$F$41,2,0)</f>
        <v>#N/A</v>
      </c>
    </row>
    <row r="1136" spans="1:17" x14ac:dyDescent="0.2">
      <c r="A1136" s="11">
        <v>1113</v>
      </c>
      <c r="D1136" s="13" t="e">
        <f>VLOOKUP(C1136,'Nhân viên'!$B$5:$C$48,2,0)</f>
        <v>#N/A</v>
      </c>
      <c r="G1136" s="13" t="e">
        <f>VLOOKUP(E1136,'Khách hàng'!$B$4:$F$1048576,2,0)</f>
        <v>#N/A</v>
      </c>
      <c r="H1136" s="13" t="str">
        <f>VLOOKUP(E1136,'[1]Khách hàng'!$A$4:$F$2144,3,0)</f>
        <v>Số 1 đường số 17A, Khu phố 11, Phường Bình Trị Đông B, Quận Bình Tân, TP.HCM.</v>
      </c>
      <c r="I1136" s="13" t="e">
        <f>VLOOKUP(E1136,'Khách hàng'!$B$4:$F$1048576,5,0)</f>
        <v>#N/A</v>
      </c>
      <c r="L1136" s="13" t="e">
        <f>VLOOKUP(J1136,'Hàng hóa'!$C$5:$D$50,2,0)</f>
        <v>#N/A</v>
      </c>
      <c r="M1136" s="17" t="e">
        <f>VLOOKUP(J1136,'Hàng hóa'!$C$5:$H$22,6,0)</f>
        <v>#N/A</v>
      </c>
      <c r="N1136" s="17" t="e">
        <f t="shared" si="38"/>
        <v>#N/A</v>
      </c>
      <c r="O1136" s="22"/>
      <c r="P1136" s="17" t="e">
        <f t="shared" si="39"/>
        <v>#N/A</v>
      </c>
      <c r="Q1136" s="13" t="e">
        <f>VLOOKUP(I1136,'[1]Nhân viên'!$E$20:$F$41,2,0)</f>
        <v>#N/A</v>
      </c>
    </row>
    <row r="1137" spans="1:17" x14ac:dyDescent="0.2">
      <c r="A1137" s="11">
        <v>1114</v>
      </c>
      <c r="D1137" s="13" t="e">
        <f>VLOOKUP(C1137,'Nhân viên'!$B$5:$C$48,2,0)</f>
        <v>#N/A</v>
      </c>
      <c r="G1137" s="13" t="e">
        <f>VLOOKUP(E1137,'Khách hàng'!$B$4:$F$1048576,2,0)</f>
        <v>#N/A</v>
      </c>
      <c r="H1137" s="13" t="str">
        <f>VLOOKUP(E1137,'[1]Khách hàng'!$A$4:$F$2144,3,0)</f>
        <v>Số 1 đường số 17A, Khu phố 11, Phường Bình Trị Đông B, Quận Bình Tân, TP.HCM.</v>
      </c>
      <c r="I1137" s="13" t="e">
        <f>VLOOKUP(E1137,'Khách hàng'!$B$4:$F$1048576,5,0)</f>
        <v>#N/A</v>
      </c>
      <c r="L1137" s="13" t="e">
        <f>VLOOKUP(J1137,'Hàng hóa'!$C$5:$D$50,2,0)</f>
        <v>#N/A</v>
      </c>
      <c r="M1137" s="17" t="e">
        <f>VLOOKUP(J1137,'Hàng hóa'!$C$5:$H$22,6,0)</f>
        <v>#N/A</v>
      </c>
      <c r="N1137" s="17" t="e">
        <f t="shared" si="38"/>
        <v>#N/A</v>
      </c>
      <c r="O1137" s="22"/>
      <c r="P1137" s="17" t="e">
        <f t="shared" si="39"/>
        <v>#N/A</v>
      </c>
      <c r="Q1137" s="13" t="e">
        <f>VLOOKUP(I1137,'[1]Nhân viên'!$E$20:$F$41,2,0)</f>
        <v>#N/A</v>
      </c>
    </row>
    <row r="1138" spans="1:17" x14ac:dyDescent="0.2">
      <c r="A1138" s="11">
        <v>1115</v>
      </c>
      <c r="D1138" s="13" t="e">
        <f>VLOOKUP(C1138,'Nhân viên'!$B$5:$C$48,2,0)</f>
        <v>#N/A</v>
      </c>
      <c r="G1138" s="13" t="e">
        <f>VLOOKUP(E1138,'Khách hàng'!$B$4:$F$1048576,2,0)</f>
        <v>#N/A</v>
      </c>
      <c r="H1138" s="13" t="str">
        <f>VLOOKUP(E1138,'[1]Khách hàng'!$A$4:$F$2144,3,0)</f>
        <v>Số 1 đường số 17A, Khu phố 11, Phường Bình Trị Đông B, Quận Bình Tân, TP.HCM.</v>
      </c>
      <c r="I1138" s="13" t="e">
        <f>VLOOKUP(E1138,'Khách hàng'!$B$4:$F$1048576,5,0)</f>
        <v>#N/A</v>
      </c>
      <c r="L1138" s="13" t="e">
        <f>VLOOKUP(J1138,'Hàng hóa'!$C$5:$D$50,2,0)</f>
        <v>#N/A</v>
      </c>
      <c r="M1138" s="17" t="e">
        <f>VLOOKUP(J1138,'Hàng hóa'!$C$5:$H$22,6,0)</f>
        <v>#N/A</v>
      </c>
      <c r="N1138" s="17" t="e">
        <f t="shared" si="38"/>
        <v>#N/A</v>
      </c>
      <c r="O1138" s="22"/>
      <c r="P1138" s="17" t="e">
        <f t="shared" si="39"/>
        <v>#N/A</v>
      </c>
      <c r="Q1138" s="13" t="e">
        <f>VLOOKUP(I1138,'[1]Nhân viên'!$E$20:$F$41,2,0)</f>
        <v>#N/A</v>
      </c>
    </row>
    <row r="1139" spans="1:17" x14ac:dyDescent="0.2">
      <c r="A1139" s="11">
        <v>1116</v>
      </c>
      <c r="D1139" s="13" t="e">
        <f>VLOOKUP(C1139,'Nhân viên'!$B$5:$C$48,2,0)</f>
        <v>#N/A</v>
      </c>
      <c r="G1139" s="13" t="e">
        <f>VLOOKUP(E1139,'Khách hàng'!$B$4:$F$1048576,2,0)</f>
        <v>#N/A</v>
      </c>
      <c r="H1139" s="13" t="str">
        <f>VLOOKUP(E1139,'[1]Khách hàng'!$A$4:$F$2144,3,0)</f>
        <v>Số 1 đường số 17A, Khu phố 11, Phường Bình Trị Đông B, Quận Bình Tân, TP.HCM.</v>
      </c>
      <c r="I1139" s="13" t="e">
        <f>VLOOKUP(E1139,'Khách hàng'!$B$4:$F$1048576,5,0)</f>
        <v>#N/A</v>
      </c>
      <c r="L1139" s="13" t="e">
        <f>VLOOKUP(J1139,'Hàng hóa'!$C$5:$D$50,2,0)</f>
        <v>#N/A</v>
      </c>
      <c r="M1139" s="17" t="e">
        <f>VLOOKUP(J1139,'Hàng hóa'!$C$5:$H$22,6,0)</f>
        <v>#N/A</v>
      </c>
      <c r="N1139" s="17" t="e">
        <f t="shared" si="38"/>
        <v>#N/A</v>
      </c>
      <c r="O1139" s="22"/>
      <c r="P1139" s="17" t="e">
        <f t="shared" si="39"/>
        <v>#N/A</v>
      </c>
      <c r="Q1139" s="13" t="e">
        <f>VLOOKUP(I1139,'[1]Nhân viên'!$E$20:$F$41,2,0)</f>
        <v>#N/A</v>
      </c>
    </row>
    <row r="1140" spans="1:17" x14ac:dyDescent="0.2">
      <c r="A1140" s="11">
        <v>1117</v>
      </c>
      <c r="D1140" s="13" t="e">
        <f>VLOOKUP(C1140,'Nhân viên'!$B$5:$C$48,2,0)</f>
        <v>#N/A</v>
      </c>
      <c r="G1140" s="13" t="e">
        <f>VLOOKUP(E1140,'Khách hàng'!$B$4:$F$1048576,2,0)</f>
        <v>#N/A</v>
      </c>
      <c r="H1140" s="13" t="str">
        <f>VLOOKUP(E1140,'[1]Khách hàng'!$A$4:$F$2144,3,0)</f>
        <v>Số 1 đường số 17A, Khu phố 11, Phường Bình Trị Đông B, Quận Bình Tân, TP.HCM.</v>
      </c>
      <c r="I1140" s="13" t="e">
        <f>VLOOKUP(E1140,'Khách hàng'!$B$4:$F$1048576,5,0)</f>
        <v>#N/A</v>
      </c>
      <c r="L1140" s="13" t="e">
        <f>VLOOKUP(J1140,'Hàng hóa'!$C$5:$D$50,2,0)</f>
        <v>#N/A</v>
      </c>
      <c r="M1140" s="17" t="e">
        <f>VLOOKUP(J1140,'Hàng hóa'!$C$5:$H$22,6,0)</f>
        <v>#N/A</v>
      </c>
      <c r="N1140" s="17" t="e">
        <f t="shared" si="38"/>
        <v>#N/A</v>
      </c>
      <c r="O1140" s="22"/>
      <c r="P1140" s="17" t="e">
        <f t="shared" si="39"/>
        <v>#N/A</v>
      </c>
      <c r="Q1140" s="13" t="e">
        <f>VLOOKUP(I1140,'[1]Nhân viên'!$E$20:$F$41,2,0)</f>
        <v>#N/A</v>
      </c>
    </row>
    <row r="1141" spans="1:17" x14ac:dyDescent="0.2">
      <c r="A1141" s="11">
        <v>1118</v>
      </c>
      <c r="D1141" s="13" t="e">
        <f>VLOOKUP(C1141,'Nhân viên'!$B$5:$C$48,2,0)</f>
        <v>#N/A</v>
      </c>
      <c r="G1141" s="13" t="e">
        <f>VLOOKUP(E1141,'Khách hàng'!$B$4:$F$1048576,2,0)</f>
        <v>#N/A</v>
      </c>
      <c r="H1141" s="13" t="str">
        <f>VLOOKUP(E1141,'[1]Khách hàng'!$A$4:$F$2144,3,0)</f>
        <v>Số 1 đường số 17A, Khu phố 11, Phường Bình Trị Đông B, Quận Bình Tân, TP.HCM.</v>
      </c>
      <c r="I1141" s="13" t="e">
        <f>VLOOKUP(E1141,'Khách hàng'!$B$4:$F$1048576,5,0)</f>
        <v>#N/A</v>
      </c>
      <c r="L1141" s="13" t="e">
        <f>VLOOKUP(J1141,'Hàng hóa'!$C$5:$D$50,2,0)</f>
        <v>#N/A</v>
      </c>
      <c r="M1141" s="17" t="e">
        <f>VLOOKUP(J1141,'Hàng hóa'!$C$5:$H$22,6,0)</f>
        <v>#N/A</v>
      </c>
      <c r="N1141" s="17" t="e">
        <f t="shared" si="38"/>
        <v>#N/A</v>
      </c>
      <c r="O1141" s="22"/>
      <c r="P1141" s="17" t="e">
        <f t="shared" si="39"/>
        <v>#N/A</v>
      </c>
      <c r="Q1141" s="13" t="e">
        <f>VLOOKUP(I1141,'[1]Nhân viên'!$E$20:$F$41,2,0)</f>
        <v>#N/A</v>
      </c>
    </row>
    <row r="1142" spans="1:17" x14ac:dyDescent="0.2">
      <c r="A1142" s="11">
        <v>1119</v>
      </c>
      <c r="D1142" s="13" t="e">
        <f>VLOOKUP(C1142,'Nhân viên'!$B$5:$C$48,2,0)</f>
        <v>#N/A</v>
      </c>
      <c r="G1142" s="13" t="e">
        <f>VLOOKUP(E1142,'Khách hàng'!$B$4:$F$1048576,2,0)</f>
        <v>#N/A</v>
      </c>
      <c r="H1142" s="13" t="str">
        <f>VLOOKUP(E1142,'[1]Khách hàng'!$A$4:$F$2144,3,0)</f>
        <v>Số 1 đường số 17A, Khu phố 11, Phường Bình Trị Đông B, Quận Bình Tân, TP.HCM.</v>
      </c>
      <c r="I1142" s="13" t="e">
        <f>VLOOKUP(E1142,'Khách hàng'!$B$4:$F$1048576,5,0)</f>
        <v>#N/A</v>
      </c>
      <c r="L1142" s="13" t="e">
        <f>VLOOKUP(J1142,'Hàng hóa'!$C$5:$D$50,2,0)</f>
        <v>#N/A</v>
      </c>
      <c r="M1142" s="17" t="e">
        <f>VLOOKUP(J1142,'Hàng hóa'!$C$5:$H$22,6,0)</f>
        <v>#N/A</v>
      </c>
      <c r="N1142" s="17" t="e">
        <f t="shared" si="38"/>
        <v>#N/A</v>
      </c>
      <c r="O1142" s="22"/>
      <c r="P1142" s="17" t="e">
        <f t="shared" si="39"/>
        <v>#N/A</v>
      </c>
      <c r="Q1142" s="13" t="e">
        <f>VLOOKUP(I1142,'[1]Nhân viên'!$E$20:$F$41,2,0)</f>
        <v>#N/A</v>
      </c>
    </row>
    <row r="1143" spans="1:17" x14ac:dyDescent="0.2">
      <c r="A1143" s="11">
        <v>1120</v>
      </c>
      <c r="D1143" s="13" t="e">
        <f>VLOOKUP(C1143,'Nhân viên'!$B$5:$C$48,2,0)</f>
        <v>#N/A</v>
      </c>
      <c r="G1143" s="13" t="e">
        <f>VLOOKUP(E1143,'Khách hàng'!$B$4:$F$1048576,2,0)</f>
        <v>#N/A</v>
      </c>
      <c r="H1143" s="13" t="str">
        <f>VLOOKUP(E1143,'[1]Khách hàng'!$A$4:$F$2144,3,0)</f>
        <v>Số 1 đường số 17A, Khu phố 11, Phường Bình Trị Đông B, Quận Bình Tân, TP.HCM.</v>
      </c>
      <c r="I1143" s="13" t="e">
        <f>VLOOKUP(E1143,'Khách hàng'!$B$4:$F$1048576,5,0)</f>
        <v>#N/A</v>
      </c>
      <c r="L1143" s="13" t="e">
        <f>VLOOKUP(J1143,'Hàng hóa'!$C$5:$D$50,2,0)</f>
        <v>#N/A</v>
      </c>
      <c r="M1143" s="17" t="e">
        <f>VLOOKUP(J1143,'Hàng hóa'!$C$5:$H$22,6,0)</f>
        <v>#N/A</v>
      </c>
      <c r="N1143" s="17" t="e">
        <f t="shared" si="38"/>
        <v>#N/A</v>
      </c>
      <c r="O1143" s="22"/>
      <c r="P1143" s="17" t="e">
        <f t="shared" si="39"/>
        <v>#N/A</v>
      </c>
      <c r="Q1143" s="13" t="e">
        <f>VLOOKUP(I1143,'[1]Nhân viên'!$E$20:$F$41,2,0)</f>
        <v>#N/A</v>
      </c>
    </row>
    <row r="1144" spans="1:17" x14ac:dyDescent="0.2">
      <c r="A1144" s="11">
        <v>1121</v>
      </c>
      <c r="D1144" s="13" t="e">
        <f>VLOOKUP(C1144,'Nhân viên'!$B$5:$C$48,2,0)</f>
        <v>#N/A</v>
      </c>
      <c r="G1144" s="13" t="e">
        <f>VLOOKUP(E1144,'Khách hàng'!$B$4:$F$1048576,2,0)</f>
        <v>#N/A</v>
      </c>
      <c r="H1144" s="13" t="str">
        <f>VLOOKUP(E1144,'[1]Khách hàng'!$A$4:$F$2144,3,0)</f>
        <v>Số 1 đường số 17A, Khu phố 11, Phường Bình Trị Đông B, Quận Bình Tân, TP.HCM.</v>
      </c>
      <c r="I1144" s="13" t="e">
        <f>VLOOKUP(E1144,'Khách hàng'!$B$4:$F$1048576,5,0)</f>
        <v>#N/A</v>
      </c>
      <c r="L1144" s="13" t="e">
        <f>VLOOKUP(J1144,'Hàng hóa'!$C$5:$D$50,2,0)</f>
        <v>#N/A</v>
      </c>
      <c r="M1144" s="17" t="e">
        <f>VLOOKUP(J1144,'Hàng hóa'!$C$5:$H$22,6,0)</f>
        <v>#N/A</v>
      </c>
      <c r="N1144" s="17" t="e">
        <f t="shared" si="38"/>
        <v>#N/A</v>
      </c>
      <c r="O1144" s="22"/>
      <c r="P1144" s="17" t="e">
        <f t="shared" si="39"/>
        <v>#N/A</v>
      </c>
      <c r="Q1144" s="13" t="e">
        <f>VLOOKUP(I1144,'[1]Nhân viên'!$E$20:$F$41,2,0)</f>
        <v>#N/A</v>
      </c>
    </row>
    <row r="1145" spans="1:17" x14ac:dyDescent="0.2">
      <c r="A1145" s="11">
        <v>1122</v>
      </c>
      <c r="D1145" s="13" t="e">
        <f>VLOOKUP(C1145,'Nhân viên'!$B$5:$C$48,2,0)</f>
        <v>#N/A</v>
      </c>
      <c r="G1145" s="13" t="e">
        <f>VLOOKUP(E1145,'Khách hàng'!$B$4:$F$1048576,2,0)</f>
        <v>#N/A</v>
      </c>
      <c r="H1145" s="13" t="str">
        <f>VLOOKUP(E1145,'[1]Khách hàng'!$A$4:$F$2144,3,0)</f>
        <v>Số 1 đường số 17A, Khu phố 11, Phường Bình Trị Đông B, Quận Bình Tân, TP.HCM.</v>
      </c>
      <c r="I1145" s="13" t="e">
        <f>VLOOKUP(E1145,'Khách hàng'!$B$4:$F$1048576,5,0)</f>
        <v>#N/A</v>
      </c>
      <c r="L1145" s="13" t="e">
        <f>VLOOKUP(J1145,'Hàng hóa'!$C$5:$D$50,2,0)</f>
        <v>#N/A</v>
      </c>
      <c r="M1145" s="17" t="e">
        <f>VLOOKUP(J1145,'Hàng hóa'!$C$5:$H$22,6,0)</f>
        <v>#N/A</v>
      </c>
      <c r="N1145" s="17" t="e">
        <f t="shared" si="38"/>
        <v>#N/A</v>
      </c>
      <c r="O1145" s="22"/>
      <c r="P1145" s="17" t="e">
        <f t="shared" si="39"/>
        <v>#N/A</v>
      </c>
      <c r="Q1145" s="13" t="e">
        <f>VLOOKUP(I1145,'[1]Nhân viên'!$E$20:$F$41,2,0)</f>
        <v>#N/A</v>
      </c>
    </row>
    <row r="1146" spans="1:17" x14ac:dyDescent="0.2">
      <c r="A1146" s="11">
        <v>1123</v>
      </c>
      <c r="D1146" s="13" t="e">
        <f>VLOOKUP(C1146,'Nhân viên'!$B$5:$C$48,2,0)</f>
        <v>#N/A</v>
      </c>
      <c r="G1146" s="13" t="e">
        <f>VLOOKUP(E1146,'Khách hàng'!$B$4:$F$1048576,2,0)</f>
        <v>#N/A</v>
      </c>
      <c r="H1146" s="13" t="str">
        <f>VLOOKUP(E1146,'[1]Khách hàng'!$A$4:$F$2144,3,0)</f>
        <v>Số 1 đường số 17A, Khu phố 11, Phường Bình Trị Đông B, Quận Bình Tân, TP.HCM.</v>
      </c>
      <c r="I1146" s="13" t="e">
        <f>VLOOKUP(E1146,'Khách hàng'!$B$4:$F$1048576,5,0)</f>
        <v>#N/A</v>
      </c>
      <c r="L1146" s="13" t="e">
        <f>VLOOKUP(J1146,'Hàng hóa'!$C$5:$D$50,2,0)</f>
        <v>#N/A</v>
      </c>
      <c r="M1146" s="17" t="e">
        <f>VLOOKUP(J1146,'Hàng hóa'!$C$5:$H$22,6,0)</f>
        <v>#N/A</v>
      </c>
      <c r="N1146" s="17" t="e">
        <f t="shared" si="38"/>
        <v>#N/A</v>
      </c>
      <c r="O1146" s="22"/>
      <c r="P1146" s="17" t="e">
        <f t="shared" si="39"/>
        <v>#N/A</v>
      </c>
      <c r="Q1146" s="13" t="e">
        <f>VLOOKUP(I1146,'[1]Nhân viên'!$E$20:$F$41,2,0)</f>
        <v>#N/A</v>
      </c>
    </row>
    <row r="1147" spans="1:17" x14ac:dyDescent="0.2">
      <c r="A1147" s="11">
        <v>1124</v>
      </c>
      <c r="D1147" s="13" t="e">
        <f>VLOOKUP(C1147,'Nhân viên'!$B$5:$C$48,2,0)</f>
        <v>#N/A</v>
      </c>
      <c r="G1147" s="13" t="e">
        <f>VLOOKUP(E1147,'Khách hàng'!$B$4:$F$1048576,2,0)</f>
        <v>#N/A</v>
      </c>
      <c r="H1147" s="13" t="str">
        <f>VLOOKUP(E1147,'[1]Khách hàng'!$A$4:$F$2144,3,0)</f>
        <v>Số 1 đường số 17A, Khu phố 11, Phường Bình Trị Đông B, Quận Bình Tân, TP.HCM.</v>
      </c>
      <c r="I1147" s="13" t="e">
        <f>VLOOKUP(E1147,'Khách hàng'!$B$4:$F$1048576,5,0)</f>
        <v>#N/A</v>
      </c>
      <c r="L1147" s="13" t="e">
        <f>VLOOKUP(J1147,'Hàng hóa'!$C$5:$D$50,2,0)</f>
        <v>#N/A</v>
      </c>
      <c r="M1147" s="17" t="e">
        <f>VLOOKUP(J1147,'Hàng hóa'!$C$5:$H$22,6,0)</f>
        <v>#N/A</v>
      </c>
      <c r="N1147" s="17" t="e">
        <f t="shared" si="38"/>
        <v>#N/A</v>
      </c>
      <c r="O1147" s="22"/>
      <c r="P1147" s="17" t="e">
        <f t="shared" si="39"/>
        <v>#N/A</v>
      </c>
      <c r="Q1147" s="13" t="e">
        <f>VLOOKUP(I1147,'[1]Nhân viên'!$E$20:$F$41,2,0)</f>
        <v>#N/A</v>
      </c>
    </row>
    <row r="1148" spans="1:17" x14ac:dyDescent="0.2">
      <c r="A1148" s="11">
        <v>1125</v>
      </c>
      <c r="D1148" s="13" t="e">
        <f>VLOOKUP(C1148,'Nhân viên'!$B$5:$C$48,2,0)</f>
        <v>#N/A</v>
      </c>
      <c r="G1148" s="13" t="e">
        <f>VLOOKUP(E1148,'Khách hàng'!$B$4:$F$1048576,2,0)</f>
        <v>#N/A</v>
      </c>
      <c r="H1148" s="13" t="str">
        <f>VLOOKUP(E1148,'[1]Khách hàng'!$A$4:$F$2144,3,0)</f>
        <v>Số 1 đường số 17A, Khu phố 11, Phường Bình Trị Đông B, Quận Bình Tân, TP.HCM.</v>
      </c>
      <c r="I1148" s="13" t="e">
        <f>VLOOKUP(E1148,'Khách hàng'!$B$4:$F$1048576,5,0)</f>
        <v>#N/A</v>
      </c>
      <c r="L1148" s="13" t="e">
        <f>VLOOKUP(J1148,'Hàng hóa'!$C$5:$D$50,2,0)</f>
        <v>#N/A</v>
      </c>
      <c r="M1148" s="17" t="e">
        <f>VLOOKUP(J1148,'Hàng hóa'!$C$5:$H$22,6,0)</f>
        <v>#N/A</v>
      </c>
      <c r="N1148" s="17" t="e">
        <f t="shared" si="38"/>
        <v>#N/A</v>
      </c>
      <c r="O1148" s="22"/>
      <c r="P1148" s="17" t="e">
        <f t="shared" si="39"/>
        <v>#N/A</v>
      </c>
      <c r="Q1148" s="13" t="e">
        <f>VLOOKUP(I1148,'[1]Nhân viên'!$E$20:$F$41,2,0)</f>
        <v>#N/A</v>
      </c>
    </row>
    <row r="1149" spans="1:17" x14ac:dyDescent="0.2">
      <c r="A1149" s="11">
        <v>1126</v>
      </c>
      <c r="D1149" s="13" t="e">
        <f>VLOOKUP(C1149,'Nhân viên'!$B$5:$C$48,2,0)</f>
        <v>#N/A</v>
      </c>
      <c r="G1149" s="13" t="e">
        <f>VLOOKUP(E1149,'Khách hàng'!$B$4:$F$1048576,2,0)</f>
        <v>#N/A</v>
      </c>
      <c r="H1149" s="13" t="str">
        <f>VLOOKUP(E1149,'[1]Khách hàng'!$A$4:$F$2144,3,0)</f>
        <v>Số 1 đường số 17A, Khu phố 11, Phường Bình Trị Đông B, Quận Bình Tân, TP.HCM.</v>
      </c>
      <c r="I1149" s="13" t="e">
        <f>VLOOKUP(E1149,'Khách hàng'!$B$4:$F$1048576,5,0)</f>
        <v>#N/A</v>
      </c>
      <c r="L1149" s="13" t="e">
        <f>VLOOKUP(J1149,'Hàng hóa'!$C$5:$D$50,2,0)</f>
        <v>#N/A</v>
      </c>
      <c r="M1149" s="17" t="e">
        <f>VLOOKUP(J1149,'Hàng hóa'!$C$5:$H$22,6,0)</f>
        <v>#N/A</v>
      </c>
      <c r="N1149" s="17" t="e">
        <f t="shared" si="38"/>
        <v>#N/A</v>
      </c>
      <c r="O1149" s="22"/>
      <c r="P1149" s="17" t="e">
        <f t="shared" si="39"/>
        <v>#N/A</v>
      </c>
      <c r="Q1149" s="13" t="e">
        <f>VLOOKUP(I1149,'[1]Nhân viên'!$E$20:$F$41,2,0)</f>
        <v>#N/A</v>
      </c>
    </row>
    <row r="1150" spans="1:17" x14ac:dyDescent="0.2">
      <c r="A1150" s="11">
        <v>1127</v>
      </c>
      <c r="D1150" s="13" t="e">
        <f>VLOOKUP(C1150,'Nhân viên'!$B$5:$C$48,2,0)</f>
        <v>#N/A</v>
      </c>
      <c r="G1150" s="13" t="e">
        <f>VLOOKUP(E1150,'Khách hàng'!$B$4:$F$1048576,2,0)</f>
        <v>#N/A</v>
      </c>
      <c r="H1150" s="13" t="str">
        <f>VLOOKUP(E1150,'[1]Khách hàng'!$A$4:$F$2144,3,0)</f>
        <v>Số 1 đường số 17A, Khu phố 11, Phường Bình Trị Đông B, Quận Bình Tân, TP.HCM.</v>
      </c>
      <c r="I1150" s="13" t="e">
        <f>VLOOKUP(E1150,'Khách hàng'!$B$4:$F$1048576,5,0)</f>
        <v>#N/A</v>
      </c>
      <c r="L1150" s="13" t="e">
        <f>VLOOKUP(J1150,'Hàng hóa'!$C$5:$D$50,2,0)</f>
        <v>#N/A</v>
      </c>
      <c r="M1150" s="17" t="e">
        <f>VLOOKUP(J1150,'Hàng hóa'!$C$5:$H$22,6,0)</f>
        <v>#N/A</v>
      </c>
      <c r="N1150" s="17" t="e">
        <f t="shared" si="38"/>
        <v>#N/A</v>
      </c>
      <c r="O1150" s="22"/>
      <c r="P1150" s="17" t="e">
        <f t="shared" si="39"/>
        <v>#N/A</v>
      </c>
      <c r="Q1150" s="13" t="e">
        <f>VLOOKUP(I1150,'[1]Nhân viên'!$E$20:$F$41,2,0)</f>
        <v>#N/A</v>
      </c>
    </row>
    <row r="1151" spans="1:17" x14ac:dyDescent="0.2">
      <c r="A1151" s="11">
        <v>1128</v>
      </c>
      <c r="D1151" s="13" t="e">
        <f>VLOOKUP(C1151,'Nhân viên'!$B$5:$C$48,2,0)</f>
        <v>#N/A</v>
      </c>
      <c r="G1151" s="13" t="e">
        <f>VLOOKUP(E1151,'Khách hàng'!$B$4:$F$1048576,2,0)</f>
        <v>#N/A</v>
      </c>
      <c r="H1151" s="13" t="str">
        <f>VLOOKUP(E1151,'[1]Khách hàng'!$A$4:$F$2144,3,0)</f>
        <v>Số 1 đường số 17A, Khu phố 11, Phường Bình Trị Đông B, Quận Bình Tân, TP.HCM.</v>
      </c>
      <c r="I1151" s="13" t="e">
        <f>VLOOKUP(E1151,'Khách hàng'!$B$4:$F$1048576,5,0)</f>
        <v>#N/A</v>
      </c>
      <c r="L1151" s="13" t="e">
        <f>VLOOKUP(J1151,'Hàng hóa'!$C$5:$D$50,2,0)</f>
        <v>#N/A</v>
      </c>
      <c r="M1151" s="17" t="e">
        <f>VLOOKUP(J1151,'Hàng hóa'!$C$5:$H$22,6,0)</f>
        <v>#N/A</v>
      </c>
      <c r="N1151" s="17" t="e">
        <f t="shared" si="38"/>
        <v>#N/A</v>
      </c>
      <c r="O1151" s="22"/>
      <c r="P1151" s="17" t="e">
        <f t="shared" si="39"/>
        <v>#N/A</v>
      </c>
      <c r="Q1151" s="13" t="e">
        <f>VLOOKUP(I1151,'[1]Nhân viên'!$E$20:$F$41,2,0)</f>
        <v>#N/A</v>
      </c>
    </row>
    <row r="1152" spans="1:17" x14ac:dyDescent="0.2">
      <c r="A1152" s="11">
        <v>1129</v>
      </c>
      <c r="D1152" s="13" t="e">
        <f>VLOOKUP(C1152,'Nhân viên'!$B$5:$C$48,2,0)</f>
        <v>#N/A</v>
      </c>
      <c r="G1152" s="13" t="e">
        <f>VLOOKUP(E1152,'Khách hàng'!$B$4:$F$1048576,2,0)</f>
        <v>#N/A</v>
      </c>
      <c r="H1152" s="13" t="str">
        <f>VLOOKUP(E1152,'[1]Khách hàng'!$A$4:$F$2144,3,0)</f>
        <v>Số 1 đường số 17A, Khu phố 11, Phường Bình Trị Đông B, Quận Bình Tân, TP.HCM.</v>
      </c>
      <c r="I1152" s="13" t="e">
        <f>VLOOKUP(E1152,'Khách hàng'!$B$4:$F$1048576,5,0)</f>
        <v>#N/A</v>
      </c>
      <c r="L1152" s="13" t="e">
        <f>VLOOKUP(J1152,'Hàng hóa'!$C$5:$D$50,2,0)</f>
        <v>#N/A</v>
      </c>
      <c r="M1152" s="17" t="e">
        <f>VLOOKUP(J1152,'Hàng hóa'!$C$5:$H$22,6,0)</f>
        <v>#N/A</v>
      </c>
      <c r="N1152" s="17" t="e">
        <f t="shared" si="38"/>
        <v>#N/A</v>
      </c>
      <c r="O1152" s="22"/>
      <c r="P1152" s="17" t="e">
        <f t="shared" si="39"/>
        <v>#N/A</v>
      </c>
      <c r="Q1152" s="13" t="e">
        <f>VLOOKUP(I1152,'[1]Nhân viên'!$E$20:$F$41,2,0)</f>
        <v>#N/A</v>
      </c>
    </row>
    <row r="1153" spans="1:17" x14ac:dyDescent="0.2">
      <c r="A1153" s="11">
        <v>1130</v>
      </c>
      <c r="D1153" s="13" t="e">
        <f>VLOOKUP(C1153,'Nhân viên'!$B$5:$C$48,2,0)</f>
        <v>#N/A</v>
      </c>
      <c r="G1153" s="13" t="e">
        <f>VLOOKUP(E1153,'Khách hàng'!$B$4:$F$1048576,2,0)</f>
        <v>#N/A</v>
      </c>
      <c r="H1153" s="13" t="str">
        <f>VLOOKUP(E1153,'[1]Khách hàng'!$A$4:$F$2144,3,0)</f>
        <v>Số 1 đường số 17A, Khu phố 11, Phường Bình Trị Đông B, Quận Bình Tân, TP.HCM.</v>
      </c>
      <c r="I1153" s="13" t="e">
        <f>VLOOKUP(E1153,'Khách hàng'!$B$4:$F$1048576,5,0)</f>
        <v>#N/A</v>
      </c>
      <c r="L1153" s="13" t="e">
        <f>VLOOKUP(J1153,'Hàng hóa'!$C$5:$D$50,2,0)</f>
        <v>#N/A</v>
      </c>
      <c r="M1153" s="17" t="e">
        <f>VLOOKUP(J1153,'Hàng hóa'!$C$5:$H$22,6,0)</f>
        <v>#N/A</v>
      </c>
      <c r="N1153" s="17" t="e">
        <f t="shared" si="38"/>
        <v>#N/A</v>
      </c>
      <c r="O1153" s="22"/>
      <c r="P1153" s="17" t="e">
        <f t="shared" si="39"/>
        <v>#N/A</v>
      </c>
      <c r="Q1153" s="13" t="e">
        <f>VLOOKUP(I1153,'[1]Nhân viên'!$E$20:$F$41,2,0)</f>
        <v>#N/A</v>
      </c>
    </row>
    <row r="1154" spans="1:17" x14ac:dyDescent="0.2">
      <c r="A1154" s="11">
        <v>1131</v>
      </c>
      <c r="D1154" s="13" t="e">
        <f>VLOOKUP(C1154,'Nhân viên'!$B$5:$C$48,2,0)</f>
        <v>#N/A</v>
      </c>
      <c r="G1154" s="13" t="e">
        <f>VLOOKUP(E1154,'Khách hàng'!$B$4:$F$1048576,2,0)</f>
        <v>#N/A</v>
      </c>
      <c r="H1154" s="13" t="str">
        <f>VLOOKUP(E1154,'[1]Khách hàng'!$A$4:$F$2144,3,0)</f>
        <v>Số 1 đường số 17A, Khu phố 11, Phường Bình Trị Đông B, Quận Bình Tân, TP.HCM.</v>
      </c>
      <c r="I1154" s="13" t="e">
        <f>VLOOKUP(E1154,'Khách hàng'!$B$4:$F$1048576,5,0)</f>
        <v>#N/A</v>
      </c>
      <c r="L1154" s="13" t="e">
        <f>VLOOKUP(J1154,'Hàng hóa'!$C$5:$D$50,2,0)</f>
        <v>#N/A</v>
      </c>
      <c r="M1154" s="17" t="e">
        <f>VLOOKUP(J1154,'Hàng hóa'!$C$5:$H$22,6,0)</f>
        <v>#N/A</v>
      </c>
      <c r="N1154" s="17" t="e">
        <f t="shared" si="38"/>
        <v>#N/A</v>
      </c>
      <c r="O1154" s="22"/>
      <c r="P1154" s="17" t="e">
        <f t="shared" si="39"/>
        <v>#N/A</v>
      </c>
      <c r="Q1154" s="13" t="e">
        <f>VLOOKUP(I1154,'[1]Nhân viên'!$E$20:$F$41,2,0)</f>
        <v>#N/A</v>
      </c>
    </row>
    <row r="1155" spans="1:17" x14ac:dyDescent="0.2">
      <c r="A1155" s="11">
        <v>1132</v>
      </c>
      <c r="D1155" s="13" t="e">
        <f>VLOOKUP(C1155,'Nhân viên'!$B$5:$C$48,2,0)</f>
        <v>#N/A</v>
      </c>
      <c r="G1155" s="13" t="e">
        <f>VLOOKUP(E1155,'Khách hàng'!$B$4:$F$1048576,2,0)</f>
        <v>#N/A</v>
      </c>
      <c r="H1155" s="13" t="str">
        <f>VLOOKUP(E1155,'[1]Khách hàng'!$A$4:$F$2144,3,0)</f>
        <v>Số 1 đường số 17A, Khu phố 11, Phường Bình Trị Đông B, Quận Bình Tân, TP.HCM.</v>
      </c>
      <c r="I1155" s="13" t="e">
        <f>VLOOKUP(E1155,'Khách hàng'!$B$4:$F$1048576,5,0)</f>
        <v>#N/A</v>
      </c>
      <c r="L1155" s="13" t="e">
        <f>VLOOKUP(J1155,'Hàng hóa'!$C$5:$D$50,2,0)</f>
        <v>#N/A</v>
      </c>
      <c r="M1155" s="17" t="e">
        <f>VLOOKUP(J1155,'Hàng hóa'!$C$5:$H$22,6,0)</f>
        <v>#N/A</v>
      </c>
      <c r="N1155" s="17" t="e">
        <f t="shared" si="38"/>
        <v>#N/A</v>
      </c>
      <c r="O1155" s="22"/>
      <c r="P1155" s="17" t="e">
        <f t="shared" si="39"/>
        <v>#N/A</v>
      </c>
      <c r="Q1155" s="13" t="e">
        <f>VLOOKUP(I1155,'[1]Nhân viên'!$E$20:$F$41,2,0)</f>
        <v>#N/A</v>
      </c>
    </row>
    <row r="1156" spans="1:17" x14ac:dyDescent="0.2">
      <c r="A1156" s="11">
        <v>1133</v>
      </c>
      <c r="D1156" s="13" t="e">
        <f>VLOOKUP(C1156,'Nhân viên'!$B$5:$C$48,2,0)</f>
        <v>#N/A</v>
      </c>
      <c r="G1156" s="13" t="e">
        <f>VLOOKUP(E1156,'Khách hàng'!$B$4:$F$1048576,2,0)</f>
        <v>#N/A</v>
      </c>
      <c r="H1156" s="13" t="str">
        <f>VLOOKUP(E1156,'[1]Khách hàng'!$A$4:$F$2144,3,0)</f>
        <v>Số 1 đường số 17A, Khu phố 11, Phường Bình Trị Đông B, Quận Bình Tân, TP.HCM.</v>
      </c>
      <c r="I1156" s="13" t="e">
        <f>VLOOKUP(E1156,'Khách hàng'!$B$4:$F$1048576,5,0)</f>
        <v>#N/A</v>
      </c>
      <c r="L1156" s="13" t="e">
        <f>VLOOKUP(J1156,'Hàng hóa'!$C$5:$D$50,2,0)</f>
        <v>#N/A</v>
      </c>
      <c r="M1156" s="17" t="e">
        <f>VLOOKUP(J1156,'Hàng hóa'!$C$5:$H$22,6,0)</f>
        <v>#N/A</v>
      </c>
      <c r="N1156" s="17" t="e">
        <f t="shared" si="38"/>
        <v>#N/A</v>
      </c>
      <c r="O1156" s="22"/>
      <c r="P1156" s="17" t="e">
        <f t="shared" si="39"/>
        <v>#N/A</v>
      </c>
      <c r="Q1156" s="13" t="e">
        <f>VLOOKUP(I1156,'[1]Nhân viên'!$E$20:$F$41,2,0)</f>
        <v>#N/A</v>
      </c>
    </row>
    <row r="1157" spans="1:17" x14ac:dyDescent="0.2">
      <c r="A1157" s="11">
        <v>1134</v>
      </c>
      <c r="D1157" s="13" t="e">
        <f>VLOOKUP(C1157,'Nhân viên'!$B$5:$C$48,2,0)</f>
        <v>#N/A</v>
      </c>
      <c r="G1157" s="13" t="e">
        <f>VLOOKUP(E1157,'Khách hàng'!$B$4:$F$1048576,2,0)</f>
        <v>#N/A</v>
      </c>
      <c r="H1157" s="13" t="str">
        <f>VLOOKUP(E1157,'[1]Khách hàng'!$A$4:$F$2144,3,0)</f>
        <v>Số 1 đường số 17A, Khu phố 11, Phường Bình Trị Đông B, Quận Bình Tân, TP.HCM.</v>
      </c>
      <c r="I1157" s="13" t="e">
        <f>VLOOKUP(E1157,'Khách hàng'!$B$4:$F$1048576,5,0)</f>
        <v>#N/A</v>
      </c>
      <c r="L1157" s="13" t="e">
        <f>VLOOKUP(J1157,'Hàng hóa'!$C$5:$D$50,2,0)</f>
        <v>#N/A</v>
      </c>
      <c r="M1157" s="17" t="e">
        <f>VLOOKUP(J1157,'Hàng hóa'!$C$5:$H$22,6,0)</f>
        <v>#N/A</v>
      </c>
      <c r="N1157" s="17" t="e">
        <f t="shared" si="38"/>
        <v>#N/A</v>
      </c>
      <c r="O1157" s="22"/>
      <c r="P1157" s="17" t="e">
        <f t="shared" si="39"/>
        <v>#N/A</v>
      </c>
      <c r="Q1157" s="13" t="e">
        <f>VLOOKUP(I1157,'[1]Nhân viên'!$E$20:$F$41,2,0)</f>
        <v>#N/A</v>
      </c>
    </row>
    <row r="1158" spans="1:17" x14ac:dyDescent="0.2">
      <c r="A1158" s="11">
        <v>1135</v>
      </c>
      <c r="D1158" s="13" t="e">
        <f>VLOOKUP(C1158,'Nhân viên'!$B$5:$C$48,2,0)</f>
        <v>#N/A</v>
      </c>
      <c r="G1158" s="13" t="e">
        <f>VLOOKUP(E1158,'Khách hàng'!$B$4:$F$1048576,2,0)</f>
        <v>#N/A</v>
      </c>
      <c r="H1158" s="13" t="str">
        <f>VLOOKUP(E1158,'[1]Khách hàng'!$A$4:$F$2144,3,0)</f>
        <v>Số 1 đường số 17A, Khu phố 11, Phường Bình Trị Đông B, Quận Bình Tân, TP.HCM.</v>
      </c>
      <c r="I1158" s="13" t="e">
        <f>VLOOKUP(E1158,'Khách hàng'!$B$4:$F$1048576,5,0)</f>
        <v>#N/A</v>
      </c>
      <c r="L1158" s="13" t="e">
        <f>VLOOKUP(J1158,'Hàng hóa'!$C$5:$D$50,2,0)</f>
        <v>#N/A</v>
      </c>
      <c r="M1158" s="17" t="e">
        <f>VLOOKUP(J1158,'Hàng hóa'!$C$5:$H$22,6,0)</f>
        <v>#N/A</v>
      </c>
      <c r="N1158" s="17" t="e">
        <f t="shared" si="38"/>
        <v>#N/A</v>
      </c>
      <c r="O1158" s="22"/>
      <c r="P1158" s="17" t="e">
        <f t="shared" si="39"/>
        <v>#N/A</v>
      </c>
      <c r="Q1158" s="13" t="e">
        <f>VLOOKUP(I1158,'[1]Nhân viên'!$E$20:$F$41,2,0)</f>
        <v>#N/A</v>
      </c>
    </row>
    <row r="1159" spans="1:17" x14ac:dyDescent="0.2">
      <c r="A1159" s="11">
        <v>1136</v>
      </c>
      <c r="D1159" s="13" t="e">
        <f>VLOOKUP(C1159,'Nhân viên'!$B$5:$C$48,2,0)</f>
        <v>#N/A</v>
      </c>
      <c r="G1159" s="13" t="e">
        <f>VLOOKUP(E1159,'Khách hàng'!$B$4:$F$1048576,2,0)</f>
        <v>#N/A</v>
      </c>
      <c r="H1159" s="13" t="str">
        <f>VLOOKUP(E1159,'[1]Khách hàng'!$A$4:$F$2144,3,0)</f>
        <v>Số 1 đường số 17A, Khu phố 11, Phường Bình Trị Đông B, Quận Bình Tân, TP.HCM.</v>
      </c>
      <c r="I1159" s="13" t="e">
        <f>VLOOKUP(E1159,'Khách hàng'!$B$4:$F$1048576,5,0)</f>
        <v>#N/A</v>
      </c>
      <c r="L1159" s="13" t="e">
        <f>VLOOKUP(J1159,'Hàng hóa'!$C$5:$D$50,2,0)</f>
        <v>#N/A</v>
      </c>
      <c r="M1159" s="17" t="e">
        <f>VLOOKUP(J1159,'Hàng hóa'!$C$5:$H$22,6,0)</f>
        <v>#N/A</v>
      </c>
      <c r="N1159" s="17" t="e">
        <f t="shared" si="38"/>
        <v>#N/A</v>
      </c>
      <c r="O1159" s="22"/>
      <c r="P1159" s="17" t="e">
        <f t="shared" si="39"/>
        <v>#N/A</v>
      </c>
      <c r="Q1159" s="13" t="e">
        <f>VLOOKUP(I1159,'[1]Nhân viên'!$E$20:$F$41,2,0)</f>
        <v>#N/A</v>
      </c>
    </row>
    <row r="1160" spans="1:17" x14ac:dyDescent="0.2">
      <c r="A1160" s="11">
        <v>1137</v>
      </c>
      <c r="D1160" s="13" t="e">
        <f>VLOOKUP(C1160,'Nhân viên'!$B$5:$C$48,2,0)</f>
        <v>#N/A</v>
      </c>
      <c r="G1160" s="13" t="e">
        <f>VLOOKUP(E1160,'Khách hàng'!$B$4:$F$1048576,2,0)</f>
        <v>#N/A</v>
      </c>
      <c r="H1160" s="13" t="str">
        <f>VLOOKUP(E1160,'[1]Khách hàng'!$A$4:$F$2144,3,0)</f>
        <v>Số 1 đường số 17A, Khu phố 11, Phường Bình Trị Đông B, Quận Bình Tân, TP.HCM.</v>
      </c>
      <c r="I1160" s="13" t="e">
        <f>VLOOKUP(E1160,'Khách hàng'!$B$4:$F$1048576,5,0)</f>
        <v>#N/A</v>
      </c>
      <c r="L1160" s="13" t="e">
        <f>VLOOKUP(J1160,'Hàng hóa'!$C$5:$D$50,2,0)</f>
        <v>#N/A</v>
      </c>
      <c r="M1160" s="17" t="e">
        <f>VLOOKUP(J1160,'Hàng hóa'!$C$5:$H$22,6,0)</f>
        <v>#N/A</v>
      </c>
      <c r="N1160" s="17" t="e">
        <f t="shared" si="38"/>
        <v>#N/A</v>
      </c>
      <c r="O1160" s="22"/>
      <c r="P1160" s="17" t="e">
        <f t="shared" si="39"/>
        <v>#N/A</v>
      </c>
      <c r="Q1160" s="13" t="e">
        <f>VLOOKUP(I1160,'[1]Nhân viên'!$E$20:$F$41,2,0)</f>
        <v>#N/A</v>
      </c>
    </row>
    <row r="1161" spans="1:17" x14ac:dyDescent="0.2">
      <c r="A1161" s="11">
        <v>1138</v>
      </c>
      <c r="D1161" s="13" t="e">
        <f>VLOOKUP(C1161,'Nhân viên'!$B$5:$C$48,2,0)</f>
        <v>#N/A</v>
      </c>
      <c r="G1161" s="13" t="e">
        <f>VLOOKUP(E1161,'Khách hàng'!$B$4:$F$1048576,2,0)</f>
        <v>#N/A</v>
      </c>
      <c r="H1161" s="13" t="str">
        <f>VLOOKUP(E1161,'[1]Khách hàng'!$A$4:$F$2144,3,0)</f>
        <v>Số 1 đường số 17A, Khu phố 11, Phường Bình Trị Đông B, Quận Bình Tân, TP.HCM.</v>
      </c>
      <c r="I1161" s="13" t="e">
        <f>VLOOKUP(E1161,'Khách hàng'!$B$4:$F$1048576,5,0)</f>
        <v>#N/A</v>
      </c>
      <c r="L1161" s="13" t="e">
        <f>VLOOKUP(J1161,'Hàng hóa'!$C$5:$D$50,2,0)</f>
        <v>#N/A</v>
      </c>
      <c r="M1161" s="17" t="e">
        <f>VLOOKUP(J1161,'Hàng hóa'!$C$5:$H$22,6,0)</f>
        <v>#N/A</v>
      </c>
      <c r="N1161" s="17" t="e">
        <f t="shared" si="38"/>
        <v>#N/A</v>
      </c>
      <c r="O1161" s="22"/>
      <c r="P1161" s="17" t="e">
        <f t="shared" si="39"/>
        <v>#N/A</v>
      </c>
      <c r="Q1161" s="13" t="e">
        <f>VLOOKUP(I1161,'[1]Nhân viên'!$E$20:$F$41,2,0)</f>
        <v>#N/A</v>
      </c>
    </row>
    <row r="1162" spans="1:17" x14ac:dyDescent="0.2">
      <c r="A1162" s="11">
        <v>1139</v>
      </c>
      <c r="D1162" s="13" t="e">
        <f>VLOOKUP(C1162,'Nhân viên'!$B$5:$C$48,2,0)</f>
        <v>#N/A</v>
      </c>
      <c r="G1162" s="13" t="e">
        <f>VLOOKUP(E1162,'Khách hàng'!$B$4:$F$1048576,2,0)</f>
        <v>#N/A</v>
      </c>
      <c r="H1162" s="13" t="str">
        <f>VLOOKUP(E1162,'[1]Khách hàng'!$A$4:$F$2144,3,0)</f>
        <v>Số 1 đường số 17A, Khu phố 11, Phường Bình Trị Đông B, Quận Bình Tân, TP.HCM.</v>
      </c>
      <c r="I1162" s="13" t="e">
        <f>VLOOKUP(E1162,'Khách hàng'!$B$4:$F$1048576,5,0)</f>
        <v>#N/A</v>
      </c>
      <c r="L1162" s="13" t="e">
        <f>VLOOKUP(J1162,'Hàng hóa'!$C$5:$D$50,2,0)</f>
        <v>#N/A</v>
      </c>
      <c r="M1162" s="17" t="e">
        <f>VLOOKUP(J1162,'Hàng hóa'!$C$5:$H$22,6,0)</f>
        <v>#N/A</v>
      </c>
      <c r="N1162" s="17" t="e">
        <f t="shared" si="38"/>
        <v>#N/A</v>
      </c>
      <c r="O1162" s="22"/>
      <c r="P1162" s="17" t="e">
        <f t="shared" si="39"/>
        <v>#N/A</v>
      </c>
      <c r="Q1162" s="13" t="e">
        <f>VLOOKUP(I1162,'[1]Nhân viên'!$E$20:$F$41,2,0)</f>
        <v>#N/A</v>
      </c>
    </row>
    <row r="1163" spans="1:17" x14ac:dyDescent="0.2">
      <c r="A1163" s="11">
        <v>1140</v>
      </c>
      <c r="D1163" s="13" t="e">
        <f>VLOOKUP(C1163,'Nhân viên'!$B$5:$C$48,2,0)</f>
        <v>#N/A</v>
      </c>
      <c r="G1163" s="13" t="e">
        <f>VLOOKUP(E1163,'Khách hàng'!$B$4:$F$1048576,2,0)</f>
        <v>#N/A</v>
      </c>
      <c r="H1163" s="13" t="str">
        <f>VLOOKUP(E1163,'[1]Khách hàng'!$A$4:$F$2144,3,0)</f>
        <v>Số 1 đường số 17A, Khu phố 11, Phường Bình Trị Đông B, Quận Bình Tân, TP.HCM.</v>
      </c>
      <c r="I1163" s="13" t="e">
        <f>VLOOKUP(E1163,'Khách hàng'!$B$4:$F$1048576,5,0)</f>
        <v>#N/A</v>
      </c>
      <c r="L1163" s="13" t="e">
        <f>VLOOKUP(J1163,'Hàng hóa'!$C$5:$D$50,2,0)</f>
        <v>#N/A</v>
      </c>
      <c r="M1163" s="17" t="e">
        <f>VLOOKUP(J1163,'Hàng hóa'!$C$5:$H$22,6,0)</f>
        <v>#N/A</v>
      </c>
      <c r="N1163" s="17" t="e">
        <f t="shared" si="38"/>
        <v>#N/A</v>
      </c>
      <c r="O1163" s="22"/>
      <c r="P1163" s="17" t="e">
        <f t="shared" si="39"/>
        <v>#N/A</v>
      </c>
      <c r="Q1163" s="13" t="e">
        <f>VLOOKUP(I1163,'[1]Nhân viên'!$E$20:$F$41,2,0)</f>
        <v>#N/A</v>
      </c>
    </row>
    <row r="1164" spans="1:17" x14ac:dyDescent="0.2">
      <c r="A1164" s="11">
        <v>1141</v>
      </c>
      <c r="D1164" s="13" t="e">
        <f>VLOOKUP(C1164,'Nhân viên'!$B$5:$C$48,2,0)</f>
        <v>#N/A</v>
      </c>
      <c r="G1164" s="13" t="e">
        <f>VLOOKUP(E1164,'Khách hàng'!$B$4:$F$1048576,2,0)</f>
        <v>#N/A</v>
      </c>
      <c r="H1164" s="13" t="str">
        <f>VLOOKUP(E1164,'[1]Khách hàng'!$A$4:$F$2144,3,0)</f>
        <v>Số 1 đường số 17A, Khu phố 11, Phường Bình Trị Đông B, Quận Bình Tân, TP.HCM.</v>
      </c>
      <c r="I1164" s="13" t="e">
        <f>VLOOKUP(E1164,'Khách hàng'!$B$4:$F$1048576,5,0)</f>
        <v>#N/A</v>
      </c>
      <c r="L1164" s="13" t="e">
        <f>VLOOKUP(J1164,'Hàng hóa'!$C$5:$D$50,2,0)</f>
        <v>#N/A</v>
      </c>
      <c r="M1164" s="17" t="e">
        <f>VLOOKUP(J1164,'Hàng hóa'!$C$5:$H$22,6,0)</f>
        <v>#N/A</v>
      </c>
      <c r="N1164" s="17" t="e">
        <f t="shared" si="38"/>
        <v>#N/A</v>
      </c>
      <c r="O1164" s="22"/>
      <c r="P1164" s="17" t="e">
        <f t="shared" si="39"/>
        <v>#N/A</v>
      </c>
      <c r="Q1164" s="13" t="e">
        <f>VLOOKUP(I1164,'[1]Nhân viên'!$E$20:$F$41,2,0)</f>
        <v>#N/A</v>
      </c>
    </row>
    <row r="1165" spans="1:17" x14ac:dyDescent="0.2">
      <c r="A1165" s="11">
        <v>1142</v>
      </c>
      <c r="D1165" s="13" t="e">
        <f>VLOOKUP(C1165,'Nhân viên'!$B$5:$C$48,2,0)</f>
        <v>#N/A</v>
      </c>
      <c r="G1165" s="13" t="e">
        <f>VLOOKUP(E1165,'Khách hàng'!$B$4:$F$1048576,2,0)</f>
        <v>#N/A</v>
      </c>
      <c r="H1165" s="13" t="str">
        <f>VLOOKUP(E1165,'[1]Khách hàng'!$A$4:$F$2144,3,0)</f>
        <v>Số 1 đường số 17A, Khu phố 11, Phường Bình Trị Đông B, Quận Bình Tân, TP.HCM.</v>
      </c>
      <c r="I1165" s="13" t="e">
        <f>VLOOKUP(E1165,'Khách hàng'!$B$4:$F$1048576,5,0)</f>
        <v>#N/A</v>
      </c>
      <c r="L1165" s="13" t="e">
        <f>VLOOKUP(J1165,'Hàng hóa'!$C$5:$D$50,2,0)</f>
        <v>#N/A</v>
      </c>
      <c r="M1165" s="17" t="e">
        <f>VLOOKUP(J1165,'Hàng hóa'!$C$5:$H$22,6,0)</f>
        <v>#N/A</v>
      </c>
      <c r="N1165" s="17" t="e">
        <f t="shared" si="38"/>
        <v>#N/A</v>
      </c>
      <c r="O1165" s="22"/>
      <c r="P1165" s="17" t="e">
        <f t="shared" si="39"/>
        <v>#N/A</v>
      </c>
      <c r="Q1165" s="13" t="e">
        <f>VLOOKUP(I1165,'[1]Nhân viên'!$E$20:$F$41,2,0)</f>
        <v>#N/A</v>
      </c>
    </row>
    <row r="1166" spans="1:17" x14ac:dyDescent="0.2">
      <c r="A1166" s="11">
        <v>1143</v>
      </c>
      <c r="D1166" s="13" t="e">
        <f>VLOOKUP(C1166,'Nhân viên'!$B$5:$C$48,2,0)</f>
        <v>#N/A</v>
      </c>
      <c r="G1166" s="13" t="e">
        <f>VLOOKUP(E1166,'Khách hàng'!$B$4:$F$1048576,2,0)</f>
        <v>#N/A</v>
      </c>
      <c r="H1166" s="13" t="str">
        <f>VLOOKUP(E1166,'[1]Khách hàng'!$A$4:$F$2144,3,0)</f>
        <v>Số 1 đường số 17A, Khu phố 11, Phường Bình Trị Đông B, Quận Bình Tân, TP.HCM.</v>
      </c>
      <c r="I1166" s="13" t="e">
        <f>VLOOKUP(E1166,'Khách hàng'!$B$4:$F$1048576,5,0)</f>
        <v>#N/A</v>
      </c>
      <c r="L1166" s="13" t="e">
        <f>VLOOKUP(J1166,'Hàng hóa'!$C$5:$D$50,2,0)</f>
        <v>#N/A</v>
      </c>
      <c r="M1166" s="17" t="e">
        <f>VLOOKUP(J1166,'Hàng hóa'!$C$5:$H$22,6,0)</f>
        <v>#N/A</v>
      </c>
      <c r="N1166" s="17" t="e">
        <f t="shared" si="38"/>
        <v>#N/A</v>
      </c>
      <c r="O1166" s="22"/>
      <c r="P1166" s="17" t="e">
        <f t="shared" si="39"/>
        <v>#N/A</v>
      </c>
      <c r="Q1166" s="13" t="e">
        <f>VLOOKUP(I1166,'[1]Nhân viên'!$E$20:$F$41,2,0)</f>
        <v>#N/A</v>
      </c>
    </row>
    <row r="1167" spans="1:17" x14ac:dyDescent="0.2">
      <c r="A1167" s="11">
        <v>1144</v>
      </c>
      <c r="D1167" s="13" t="e">
        <f>VLOOKUP(C1167,'Nhân viên'!$B$5:$C$48,2,0)</f>
        <v>#N/A</v>
      </c>
      <c r="G1167" s="13" t="e">
        <f>VLOOKUP(E1167,'Khách hàng'!$B$4:$F$1048576,2,0)</f>
        <v>#N/A</v>
      </c>
      <c r="H1167" s="13" t="str">
        <f>VLOOKUP(E1167,'[1]Khách hàng'!$A$4:$F$2144,3,0)</f>
        <v>Số 1 đường số 17A, Khu phố 11, Phường Bình Trị Đông B, Quận Bình Tân, TP.HCM.</v>
      </c>
      <c r="I1167" s="13" t="e">
        <f>VLOOKUP(E1167,'Khách hàng'!$B$4:$F$1048576,5,0)</f>
        <v>#N/A</v>
      </c>
      <c r="L1167" s="13" t="e">
        <f>VLOOKUP(J1167,'Hàng hóa'!$C$5:$D$50,2,0)</f>
        <v>#N/A</v>
      </c>
      <c r="M1167" s="17" t="e">
        <f>VLOOKUP(J1167,'Hàng hóa'!$C$5:$H$22,6,0)</f>
        <v>#N/A</v>
      </c>
      <c r="N1167" s="17" t="e">
        <f t="shared" si="38"/>
        <v>#N/A</v>
      </c>
      <c r="O1167" s="22"/>
      <c r="P1167" s="17" t="e">
        <f t="shared" si="39"/>
        <v>#N/A</v>
      </c>
      <c r="Q1167" s="13" t="e">
        <f>VLOOKUP(I1167,'[1]Nhân viên'!$E$20:$F$41,2,0)</f>
        <v>#N/A</v>
      </c>
    </row>
    <row r="1168" spans="1:17" x14ac:dyDescent="0.2">
      <c r="A1168" s="11">
        <v>1145</v>
      </c>
      <c r="D1168" s="13" t="e">
        <f>VLOOKUP(C1168,'Nhân viên'!$B$5:$C$48,2,0)</f>
        <v>#N/A</v>
      </c>
      <c r="G1168" s="13" t="e">
        <f>VLOOKUP(E1168,'Khách hàng'!$B$4:$F$1048576,2,0)</f>
        <v>#N/A</v>
      </c>
      <c r="H1168" s="13" t="str">
        <f>VLOOKUP(E1168,'[1]Khách hàng'!$A$4:$F$2144,3,0)</f>
        <v>Số 1 đường số 17A, Khu phố 11, Phường Bình Trị Đông B, Quận Bình Tân, TP.HCM.</v>
      </c>
      <c r="I1168" s="13" t="e">
        <f>VLOOKUP(E1168,'Khách hàng'!$B$4:$F$1048576,5,0)</f>
        <v>#N/A</v>
      </c>
      <c r="L1168" s="13" t="e">
        <f>VLOOKUP(J1168,'Hàng hóa'!$C$5:$D$50,2,0)</f>
        <v>#N/A</v>
      </c>
      <c r="M1168" s="17" t="e">
        <f>VLOOKUP(J1168,'Hàng hóa'!$C$5:$H$22,6,0)</f>
        <v>#N/A</v>
      </c>
      <c r="N1168" s="17" t="e">
        <f t="shared" si="38"/>
        <v>#N/A</v>
      </c>
      <c r="O1168" s="22"/>
      <c r="P1168" s="17" t="e">
        <f t="shared" si="39"/>
        <v>#N/A</v>
      </c>
      <c r="Q1168" s="13" t="e">
        <f>VLOOKUP(I1168,'[1]Nhân viên'!$E$20:$F$41,2,0)</f>
        <v>#N/A</v>
      </c>
    </row>
    <row r="1169" spans="1:17" x14ac:dyDescent="0.2">
      <c r="A1169" s="11">
        <v>1146</v>
      </c>
      <c r="D1169" s="13" t="e">
        <f>VLOOKUP(C1169,'Nhân viên'!$B$5:$C$48,2,0)</f>
        <v>#N/A</v>
      </c>
      <c r="G1169" s="13" t="e">
        <f>VLOOKUP(E1169,'Khách hàng'!$B$4:$F$1048576,2,0)</f>
        <v>#N/A</v>
      </c>
      <c r="H1169" s="13" t="str">
        <f>VLOOKUP(E1169,'[1]Khách hàng'!$A$4:$F$2144,3,0)</f>
        <v>Số 1 đường số 17A, Khu phố 11, Phường Bình Trị Đông B, Quận Bình Tân, TP.HCM.</v>
      </c>
      <c r="I1169" s="13" t="e">
        <f>VLOOKUP(E1169,'Khách hàng'!$B$4:$F$1048576,5,0)</f>
        <v>#N/A</v>
      </c>
      <c r="L1169" s="13" t="e">
        <f>VLOOKUP(J1169,'Hàng hóa'!$C$5:$D$50,2,0)</f>
        <v>#N/A</v>
      </c>
      <c r="M1169" s="17" t="e">
        <f>VLOOKUP(J1169,'Hàng hóa'!$C$5:$H$22,6,0)</f>
        <v>#N/A</v>
      </c>
      <c r="N1169" s="17" t="e">
        <f t="shared" si="38"/>
        <v>#N/A</v>
      </c>
      <c r="O1169" s="22"/>
      <c r="P1169" s="17" t="e">
        <f t="shared" si="39"/>
        <v>#N/A</v>
      </c>
      <c r="Q1169" s="13" t="e">
        <f>VLOOKUP(I1169,'[1]Nhân viên'!$E$20:$F$41,2,0)</f>
        <v>#N/A</v>
      </c>
    </row>
    <row r="1170" spans="1:17" x14ac:dyDescent="0.2">
      <c r="A1170" s="11">
        <v>1147</v>
      </c>
      <c r="D1170" s="13" t="e">
        <f>VLOOKUP(C1170,'Nhân viên'!$B$5:$C$48,2,0)</f>
        <v>#N/A</v>
      </c>
      <c r="G1170" s="13" t="e">
        <f>VLOOKUP(E1170,'Khách hàng'!$B$4:$F$1048576,2,0)</f>
        <v>#N/A</v>
      </c>
      <c r="H1170" s="13" t="str">
        <f>VLOOKUP(E1170,'[1]Khách hàng'!$A$4:$F$2144,3,0)</f>
        <v>Số 1 đường số 17A, Khu phố 11, Phường Bình Trị Đông B, Quận Bình Tân, TP.HCM.</v>
      </c>
      <c r="I1170" s="13" t="e">
        <f>VLOOKUP(E1170,'Khách hàng'!$B$4:$F$1048576,5,0)</f>
        <v>#N/A</v>
      </c>
      <c r="L1170" s="13" t="e">
        <f>VLOOKUP(J1170,'Hàng hóa'!$C$5:$D$50,2,0)</f>
        <v>#N/A</v>
      </c>
      <c r="M1170" s="17" t="e">
        <f>VLOOKUP(J1170,'Hàng hóa'!$C$5:$H$22,6,0)</f>
        <v>#N/A</v>
      </c>
      <c r="N1170" s="17" t="e">
        <f t="shared" si="38"/>
        <v>#N/A</v>
      </c>
      <c r="O1170" s="22"/>
      <c r="P1170" s="17" t="e">
        <f t="shared" si="39"/>
        <v>#N/A</v>
      </c>
      <c r="Q1170" s="13" t="e">
        <f>VLOOKUP(I1170,'[1]Nhân viên'!$E$20:$F$41,2,0)</f>
        <v>#N/A</v>
      </c>
    </row>
    <row r="1171" spans="1:17" x14ac:dyDescent="0.2">
      <c r="A1171" s="11">
        <v>1148</v>
      </c>
      <c r="D1171" s="13" t="e">
        <f>VLOOKUP(C1171,'Nhân viên'!$B$5:$C$48,2,0)</f>
        <v>#N/A</v>
      </c>
      <c r="G1171" s="13" t="e">
        <f>VLOOKUP(E1171,'Khách hàng'!$B$4:$F$1048576,2,0)</f>
        <v>#N/A</v>
      </c>
      <c r="H1171" s="13" t="str">
        <f>VLOOKUP(E1171,'[1]Khách hàng'!$A$4:$F$2144,3,0)</f>
        <v>Số 1 đường số 17A, Khu phố 11, Phường Bình Trị Đông B, Quận Bình Tân, TP.HCM.</v>
      </c>
      <c r="I1171" s="13" t="e">
        <f>VLOOKUP(E1171,'Khách hàng'!$B$4:$F$1048576,5,0)</f>
        <v>#N/A</v>
      </c>
      <c r="L1171" s="13" t="e">
        <f>VLOOKUP(J1171,'Hàng hóa'!$C$5:$D$50,2,0)</f>
        <v>#N/A</v>
      </c>
      <c r="M1171" s="17" t="e">
        <f>VLOOKUP(J1171,'Hàng hóa'!$C$5:$H$22,6,0)</f>
        <v>#N/A</v>
      </c>
      <c r="N1171" s="17" t="e">
        <f t="shared" si="38"/>
        <v>#N/A</v>
      </c>
      <c r="O1171" s="22"/>
      <c r="P1171" s="17" t="e">
        <f t="shared" si="39"/>
        <v>#N/A</v>
      </c>
      <c r="Q1171" s="13" t="e">
        <f>VLOOKUP(I1171,'[1]Nhân viên'!$E$20:$F$41,2,0)</f>
        <v>#N/A</v>
      </c>
    </row>
    <row r="1172" spans="1:17" x14ac:dyDescent="0.2">
      <c r="A1172" s="11">
        <v>1149</v>
      </c>
      <c r="D1172" s="13" t="e">
        <f>VLOOKUP(C1172,'Nhân viên'!$B$5:$C$48,2,0)</f>
        <v>#N/A</v>
      </c>
      <c r="G1172" s="13" t="e">
        <f>VLOOKUP(E1172,'Khách hàng'!$B$4:$F$1048576,2,0)</f>
        <v>#N/A</v>
      </c>
      <c r="H1172" s="13" t="str">
        <f>VLOOKUP(E1172,'[1]Khách hàng'!$A$4:$F$2144,3,0)</f>
        <v>Số 1 đường số 17A, Khu phố 11, Phường Bình Trị Đông B, Quận Bình Tân, TP.HCM.</v>
      </c>
      <c r="I1172" s="13" t="e">
        <f>VLOOKUP(E1172,'Khách hàng'!$B$4:$F$1048576,5,0)</f>
        <v>#N/A</v>
      </c>
      <c r="L1172" s="13" t="e">
        <f>VLOOKUP(J1172,'Hàng hóa'!$C$5:$D$50,2,0)</f>
        <v>#N/A</v>
      </c>
      <c r="M1172" s="17" t="e">
        <f>VLOOKUP(J1172,'Hàng hóa'!$C$5:$H$22,6,0)</f>
        <v>#N/A</v>
      </c>
      <c r="N1172" s="17" t="e">
        <f t="shared" si="38"/>
        <v>#N/A</v>
      </c>
      <c r="O1172" s="22"/>
      <c r="P1172" s="17" t="e">
        <f t="shared" si="39"/>
        <v>#N/A</v>
      </c>
      <c r="Q1172" s="13" t="e">
        <f>VLOOKUP(I1172,'[1]Nhân viên'!$E$20:$F$41,2,0)</f>
        <v>#N/A</v>
      </c>
    </row>
    <row r="1173" spans="1:17" x14ac:dyDescent="0.2">
      <c r="A1173" s="11">
        <v>1150</v>
      </c>
      <c r="D1173" s="13" t="e">
        <f>VLOOKUP(C1173,'Nhân viên'!$B$5:$C$48,2,0)</f>
        <v>#N/A</v>
      </c>
      <c r="G1173" s="13" t="e">
        <f>VLOOKUP(E1173,'Khách hàng'!$B$4:$F$1048576,2,0)</f>
        <v>#N/A</v>
      </c>
      <c r="H1173" s="13" t="str">
        <f>VLOOKUP(E1173,'[1]Khách hàng'!$A$4:$F$2144,3,0)</f>
        <v>Số 1 đường số 17A, Khu phố 11, Phường Bình Trị Đông B, Quận Bình Tân, TP.HCM.</v>
      </c>
      <c r="I1173" s="13" t="e">
        <f>VLOOKUP(E1173,'Khách hàng'!$B$4:$F$1048576,5,0)</f>
        <v>#N/A</v>
      </c>
      <c r="L1173" s="13" t="e">
        <f>VLOOKUP(J1173,'Hàng hóa'!$C$5:$D$50,2,0)</f>
        <v>#N/A</v>
      </c>
      <c r="M1173" s="17" t="e">
        <f>VLOOKUP(J1173,'Hàng hóa'!$C$5:$H$22,6,0)</f>
        <v>#N/A</v>
      </c>
      <c r="N1173" s="17" t="e">
        <f t="shared" si="38"/>
        <v>#N/A</v>
      </c>
      <c r="O1173" s="22"/>
      <c r="P1173" s="17" t="e">
        <f t="shared" si="39"/>
        <v>#N/A</v>
      </c>
      <c r="Q1173" s="13" t="e">
        <f>VLOOKUP(I1173,'[1]Nhân viên'!$E$20:$F$41,2,0)</f>
        <v>#N/A</v>
      </c>
    </row>
    <row r="1174" spans="1:17" x14ac:dyDescent="0.2">
      <c r="A1174" s="11">
        <v>1151</v>
      </c>
      <c r="D1174" s="13" t="e">
        <f>VLOOKUP(C1174,'Nhân viên'!$B$5:$C$48,2,0)</f>
        <v>#N/A</v>
      </c>
      <c r="G1174" s="13" t="e">
        <f>VLOOKUP(E1174,'Khách hàng'!$B$4:$F$1048576,2,0)</f>
        <v>#N/A</v>
      </c>
      <c r="H1174" s="13" t="str">
        <f>VLOOKUP(E1174,'[1]Khách hàng'!$A$4:$F$2144,3,0)</f>
        <v>Số 1 đường số 17A, Khu phố 11, Phường Bình Trị Đông B, Quận Bình Tân, TP.HCM.</v>
      </c>
      <c r="I1174" s="13" t="e">
        <f>VLOOKUP(E1174,'Khách hàng'!$B$4:$F$1048576,5,0)</f>
        <v>#N/A</v>
      </c>
      <c r="L1174" s="13" t="e">
        <f>VLOOKUP(J1174,'Hàng hóa'!$C$5:$D$50,2,0)</f>
        <v>#N/A</v>
      </c>
      <c r="M1174" s="17" t="e">
        <f>VLOOKUP(J1174,'Hàng hóa'!$C$5:$H$22,6,0)</f>
        <v>#N/A</v>
      </c>
      <c r="N1174" s="17" t="e">
        <f t="shared" si="38"/>
        <v>#N/A</v>
      </c>
      <c r="O1174" s="22"/>
      <c r="P1174" s="17" t="e">
        <f t="shared" si="39"/>
        <v>#N/A</v>
      </c>
      <c r="Q1174" s="13" t="e">
        <f>VLOOKUP(I1174,'[1]Nhân viên'!$E$20:$F$41,2,0)</f>
        <v>#N/A</v>
      </c>
    </row>
    <row r="1175" spans="1:17" x14ac:dyDescent="0.2">
      <c r="A1175" s="11">
        <v>1152</v>
      </c>
      <c r="D1175" s="13" t="e">
        <f>VLOOKUP(C1175,'Nhân viên'!$B$5:$C$48,2,0)</f>
        <v>#N/A</v>
      </c>
      <c r="G1175" s="13" t="e">
        <f>VLOOKUP(E1175,'Khách hàng'!$B$4:$F$1048576,2,0)</f>
        <v>#N/A</v>
      </c>
      <c r="H1175" s="13" t="str">
        <f>VLOOKUP(E1175,'[1]Khách hàng'!$A$4:$F$2144,3,0)</f>
        <v>Số 1 đường số 17A, Khu phố 11, Phường Bình Trị Đông B, Quận Bình Tân, TP.HCM.</v>
      </c>
      <c r="I1175" s="13" t="e">
        <f>VLOOKUP(E1175,'Khách hàng'!$B$4:$F$1048576,5,0)</f>
        <v>#N/A</v>
      </c>
      <c r="L1175" s="13" t="e">
        <f>VLOOKUP(J1175,'Hàng hóa'!$C$5:$D$50,2,0)</f>
        <v>#N/A</v>
      </c>
      <c r="M1175" s="17" t="e">
        <f>VLOOKUP(J1175,'Hàng hóa'!$C$5:$H$22,6,0)</f>
        <v>#N/A</v>
      </c>
      <c r="N1175" s="17" t="e">
        <f t="shared" si="38"/>
        <v>#N/A</v>
      </c>
      <c r="O1175" s="22"/>
      <c r="P1175" s="17" t="e">
        <f t="shared" si="39"/>
        <v>#N/A</v>
      </c>
      <c r="Q1175" s="13" t="e">
        <f>VLOOKUP(I1175,'[1]Nhân viên'!$E$20:$F$41,2,0)</f>
        <v>#N/A</v>
      </c>
    </row>
    <row r="1176" spans="1:17" x14ac:dyDescent="0.2">
      <c r="A1176" s="11">
        <v>1153</v>
      </c>
      <c r="D1176" s="13" t="e">
        <f>VLOOKUP(C1176,'Nhân viên'!$B$5:$C$48,2,0)</f>
        <v>#N/A</v>
      </c>
      <c r="G1176" s="13" t="e">
        <f>VLOOKUP(E1176,'Khách hàng'!$B$4:$F$1048576,2,0)</f>
        <v>#N/A</v>
      </c>
      <c r="H1176" s="13" t="str">
        <f>VLOOKUP(E1176,'[1]Khách hàng'!$A$4:$F$2144,3,0)</f>
        <v>Số 1 đường số 17A, Khu phố 11, Phường Bình Trị Đông B, Quận Bình Tân, TP.HCM.</v>
      </c>
      <c r="I1176" s="13" t="e">
        <f>VLOOKUP(E1176,'Khách hàng'!$B$4:$F$1048576,5,0)</f>
        <v>#N/A</v>
      </c>
      <c r="L1176" s="13" t="e">
        <f>VLOOKUP(J1176,'Hàng hóa'!$C$5:$D$50,2,0)</f>
        <v>#N/A</v>
      </c>
      <c r="M1176" s="17" t="e">
        <f>VLOOKUP(J1176,'Hàng hóa'!$C$5:$H$22,6,0)</f>
        <v>#N/A</v>
      </c>
      <c r="N1176" s="17" t="e">
        <f t="shared" si="38"/>
        <v>#N/A</v>
      </c>
      <c r="O1176" s="22"/>
      <c r="P1176" s="17" t="e">
        <f t="shared" si="39"/>
        <v>#N/A</v>
      </c>
      <c r="Q1176" s="13" t="e">
        <f>VLOOKUP(I1176,'[1]Nhân viên'!$E$20:$F$41,2,0)</f>
        <v>#N/A</v>
      </c>
    </row>
    <row r="1177" spans="1:17" x14ac:dyDescent="0.2">
      <c r="A1177" s="11">
        <v>1154</v>
      </c>
      <c r="D1177" s="13" t="e">
        <f>VLOOKUP(C1177,'Nhân viên'!$B$5:$C$48,2,0)</f>
        <v>#N/A</v>
      </c>
      <c r="G1177" s="13" t="e">
        <f>VLOOKUP(E1177,'Khách hàng'!$B$4:$F$1048576,2,0)</f>
        <v>#N/A</v>
      </c>
      <c r="H1177" s="13" t="str">
        <f>VLOOKUP(E1177,'[1]Khách hàng'!$A$4:$F$2144,3,0)</f>
        <v>Số 1 đường số 17A, Khu phố 11, Phường Bình Trị Đông B, Quận Bình Tân, TP.HCM.</v>
      </c>
      <c r="I1177" s="13" t="e">
        <f>VLOOKUP(E1177,'Khách hàng'!$B$4:$F$1048576,5,0)</f>
        <v>#N/A</v>
      </c>
      <c r="L1177" s="13" t="e">
        <f>VLOOKUP(J1177,'Hàng hóa'!$C$5:$D$50,2,0)</f>
        <v>#N/A</v>
      </c>
      <c r="M1177" s="17" t="e">
        <f>VLOOKUP(J1177,'Hàng hóa'!$C$5:$H$22,6,0)</f>
        <v>#N/A</v>
      </c>
      <c r="N1177" s="17" t="e">
        <f t="shared" si="38"/>
        <v>#N/A</v>
      </c>
      <c r="O1177" s="22"/>
      <c r="P1177" s="17" t="e">
        <f t="shared" si="39"/>
        <v>#N/A</v>
      </c>
      <c r="Q1177" s="13" t="e">
        <f>VLOOKUP(I1177,'[1]Nhân viên'!$E$20:$F$41,2,0)</f>
        <v>#N/A</v>
      </c>
    </row>
    <row r="1178" spans="1:17" x14ac:dyDescent="0.2">
      <c r="A1178" s="11">
        <v>1155</v>
      </c>
      <c r="D1178" s="13" t="e">
        <f>VLOOKUP(C1178,'Nhân viên'!$B$5:$C$48,2,0)</f>
        <v>#N/A</v>
      </c>
      <c r="G1178" s="13" t="e">
        <f>VLOOKUP(E1178,'Khách hàng'!$B$4:$F$1048576,2,0)</f>
        <v>#N/A</v>
      </c>
      <c r="H1178" s="13" t="str">
        <f>VLOOKUP(E1178,'[1]Khách hàng'!$A$4:$F$2144,3,0)</f>
        <v>Số 1 đường số 17A, Khu phố 11, Phường Bình Trị Đông B, Quận Bình Tân, TP.HCM.</v>
      </c>
      <c r="I1178" s="13" t="e">
        <f>VLOOKUP(E1178,'Khách hàng'!$B$4:$F$1048576,5,0)</f>
        <v>#N/A</v>
      </c>
      <c r="L1178" s="13" t="e">
        <f>VLOOKUP(J1178,'Hàng hóa'!$C$5:$D$50,2,0)</f>
        <v>#N/A</v>
      </c>
      <c r="M1178" s="17" t="e">
        <f>VLOOKUP(J1178,'Hàng hóa'!$C$5:$H$22,6,0)</f>
        <v>#N/A</v>
      </c>
      <c r="N1178" s="17" t="e">
        <f t="shared" si="38"/>
        <v>#N/A</v>
      </c>
      <c r="O1178" s="22"/>
      <c r="P1178" s="17" t="e">
        <f t="shared" si="39"/>
        <v>#N/A</v>
      </c>
      <c r="Q1178" s="13" t="e">
        <f>VLOOKUP(I1178,'[1]Nhân viên'!$E$20:$F$41,2,0)</f>
        <v>#N/A</v>
      </c>
    </row>
    <row r="1179" spans="1:17" x14ac:dyDescent="0.2">
      <c r="A1179" s="11">
        <v>1156</v>
      </c>
      <c r="D1179" s="13" t="e">
        <f>VLOOKUP(C1179,'Nhân viên'!$B$5:$C$48,2,0)</f>
        <v>#N/A</v>
      </c>
      <c r="G1179" s="13" t="e">
        <f>VLOOKUP(E1179,'Khách hàng'!$B$4:$F$1048576,2,0)</f>
        <v>#N/A</v>
      </c>
      <c r="H1179" s="13" t="str">
        <f>VLOOKUP(E1179,'[1]Khách hàng'!$A$4:$F$2144,3,0)</f>
        <v>Số 1 đường số 17A, Khu phố 11, Phường Bình Trị Đông B, Quận Bình Tân, TP.HCM.</v>
      </c>
      <c r="I1179" s="13" t="e">
        <f>VLOOKUP(E1179,'Khách hàng'!$B$4:$F$1048576,5,0)</f>
        <v>#N/A</v>
      </c>
      <c r="L1179" s="13" t="e">
        <f>VLOOKUP(J1179,'Hàng hóa'!$C$5:$D$50,2,0)</f>
        <v>#N/A</v>
      </c>
      <c r="M1179" s="17" t="e">
        <f>VLOOKUP(J1179,'Hàng hóa'!$C$5:$H$22,6,0)</f>
        <v>#N/A</v>
      </c>
      <c r="N1179" s="17" t="e">
        <f t="shared" si="38"/>
        <v>#N/A</v>
      </c>
      <c r="O1179" s="22"/>
      <c r="P1179" s="17" t="e">
        <f t="shared" si="39"/>
        <v>#N/A</v>
      </c>
      <c r="Q1179" s="13" t="e">
        <f>VLOOKUP(I1179,'[1]Nhân viên'!$E$20:$F$41,2,0)</f>
        <v>#N/A</v>
      </c>
    </row>
    <row r="1180" spans="1:17" x14ac:dyDescent="0.2">
      <c r="A1180" s="11">
        <v>1157</v>
      </c>
      <c r="D1180" s="13" t="e">
        <f>VLOOKUP(C1180,'Nhân viên'!$B$5:$C$48,2,0)</f>
        <v>#N/A</v>
      </c>
      <c r="G1180" s="13" t="e">
        <f>VLOOKUP(E1180,'Khách hàng'!$B$4:$F$1048576,2,0)</f>
        <v>#N/A</v>
      </c>
      <c r="H1180" s="13" t="str">
        <f>VLOOKUP(E1180,'[1]Khách hàng'!$A$4:$F$2144,3,0)</f>
        <v>Số 1 đường số 17A, Khu phố 11, Phường Bình Trị Đông B, Quận Bình Tân, TP.HCM.</v>
      </c>
      <c r="I1180" s="13" t="e">
        <f>VLOOKUP(E1180,'Khách hàng'!$B$4:$F$1048576,5,0)</f>
        <v>#N/A</v>
      </c>
      <c r="L1180" s="13" t="e">
        <f>VLOOKUP(J1180,'Hàng hóa'!$C$5:$D$50,2,0)</f>
        <v>#N/A</v>
      </c>
      <c r="M1180" s="17" t="e">
        <f>VLOOKUP(J1180,'Hàng hóa'!$C$5:$H$22,6,0)</f>
        <v>#N/A</v>
      </c>
      <c r="N1180" s="17" t="e">
        <f t="shared" ref="N1180:N1243" si="40">K1180*M1180</f>
        <v>#N/A</v>
      </c>
      <c r="O1180" s="22"/>
      <c r="P1180" s="17" t="e">
        <f t="shared" ref="P1180:P1243" si="41">N1180*O1180+N1180</f>
        <v>#N/A</v>
      </c>
      <c r="Q1180" s="13" t="e">
        <f>VLOOKUP(I1180,'[1]Nhân viên'!$E$20:$F$41,2,0)</f>
        <v>#N/A</v>
      </c>
    </row>
    <row r="1181" spans="1:17" x14ac:dyDescent="0.2">
      <c r="A1181" s="11">
        <v>1158</v>
      </c>
      <c r="D1181" s="13" t="e">
        <f>VLOOKUP(C1181,'Nhân viên'!$B$5:$C$48,2,0)</f>
        <v>#N/A</v>
      </c>
      <c r="G1181" s="13" t="e">
        <f>VLOOKUP(E1181,'Khách hàng'!$B$4:$F$1048576,2,0)</f>
        <v>#N/A</v>
      </c>
      <c r="H1181" s="13" t="str">
        <f>VLOOKUP(E1181,'[1]Khách hàng'!$A$4:$F$2144,3,0)</f>
        <v>Số 1 đường số 17A, Khu phố 11, Phường Bình Trị Đông B, Quận Bình Tân, TP.HCM.</v>
      </c>
      <c r="I1181" s="13" t="e">
        <f>VLOOKUP(E1181,'Khách hàng'!$B$4:$F$1048576,5,0)</f>
        <v>#N/A</v>
      </c>
      <c r="L1181" s="13" t="e">
        <f>VLOOKUP(J1181,'Hàng hóa'!$C$5:$D$50,2,0)</f>
        <v>#N/A</v>
      </c>
      <c r="M1181" s="17" t="e">
        <f>VLOOKUP(J1181,'Hàng hóa'!$C$5:$H$22,6,0)</f>
        <v>#N/A</v>
      </c>
      <c r="N1181" s="17" t="e">
        <f t="shared" si="40"/>
        <v>#N/A</v>
      </c>
      <c r="O1181" s="22"/>
      <c r="P1181" s="17" t="e">
        <f t="shared" si="41"/>
        <v>#N/A</v>
      </c>
      <c r="Q1181" s="13" t="e">
        <f>VLOOKUP(I1181,'[1]Nhân viên'!$E$20:$F$41,2,0)</f>
        <v>#N/A</v>
      </c>
    </row>
    <row r="1182" spans="1:17" x14ac:dyDescent="0.2">
      <c r="A1182" s="11">
        <v>1159</v>
      </c>
      <c r="D1182" s="13" t="e">
        <f>VLOOKUP(C1182,'Nhân viên'!$B$5:$C$48,2,0)</f>
        <v>#N/A</v>
      </c>
      <c r="G1182" s="13" t="e">
        <f>VLOOKUP(E1182,'Khách hàng'!$B$4:$F$1048576,2,0)</f>
        <v>#N/A</v>
      </c>
      <c r="H1182" s="13" t="str">
        <f>VLOOKUP(E1182,'[1]Khách hàng'!$A$4:$F$2144,3,0)</f>
        <v>Số 1 đường số 17A, Khu phố 11, Phường Bình Trị Đông B, Quận Bình Tân, TP.HCM.</v>
      </c>
      <c r="I1182" s="13" t="e">
        <f>VLOOKUP(E1182,'Khách hàng'!$B$4:$F$1048576,5,0)</f>
        <v>#N/A</v>
      </c>
      <c r="L1182" s="13" t="e">
        <f>VLOOKUP(J1182,'Hàng hóa'!$C$5:$D$50,2,0)</f>
        <v>#N/A</v>
      </c>
      <c r="M1182" s="17" t="e">
        <f>VLOOKUP(J1182,'Hàng hóa'!$C$5:$H$22,6,0)</f>
        <v>#N/A</v>
      </c>
      <c r="N1182" s="17" t="e">
        <f t="shared" si="40"/>
        <v>#N/A</v>
      </c>
      <c r="O1182" s="22"/>
      <c r="P1182" s="17" t="e">
        <f t="shared" si="41"/>
        <v>#N/A</v>
      </c>
      <c r="Q1182" s="13" t="e">
        <f>VLOOKUP(I1182,'[1]Nhân viên'!$E$20:$F$41,2,0)</f>
        <v>#N/A</v>
      </c>
    </row>
    <row r="1183" spans="1:17" x14ac:dyDescent="0.2">
      <c r="A1183" s="11">
        <v>1160</v>
      </c>
      <c r="D1183" s="13" t="e">
        <f>VLOOKUP(C1183,'Nhân viên'!$B$5:$C$48,2,0)</f>
        <v>#N/A</v>
      </c>
      <c r="G1183" s="13" t="e">
        <f>VLOOKUP(E1183,'Khách hàng'!$B$4:$F$1048576,2,0)</f>
        <v>#N/A</v>
      </c>
      <c r="H1183" s="13" t="str">
        <f>VLOOKUP(E1183,'[1]Khách hàng'!$A$4:$F$2144,3,0)</f>
        <v>Số 1 đường số 17A, Khu phố 11, Phường Bình Trị Đông B, Quận Bình Tân, TP.HCM.</v>
      </c>
      <c r="I1183" s="13" t="e">
        <f>VLOOKUP(E1183,'Khách hàng'!$B$4:$F$1048576,5,0)</f>
        <v>#N/A</v>
      </c>
      <c r="L1183" s="13" t="e">
        <f>VLOOKUP(J1183,'Hàng hóa'!$C$5:$D$50,2,0)</f>
        <v>#N/A</v>
      </c>
      <c r="M1183" s="17" t="e">
        <f>VLOOKUP(J1183,'Hàng hóa'!$C$5:$H$22,6,0)</f>
        <v>#N/A</v>
      </c>
      <c r="N1183" s="17" t="e">
        <f t="shared" si="40"/>
        <v>#N/A</v>
      </c>
      <c r="O1183" s="22"/>
      <c r="P1183" s="17" t="e">
        <f t="shared" si="41"/>
        <v>#N/A</v>
      </c>
      <c r="Q1183" s="13" t="e">
        <f>VLOOKUP(I1183,'[1]Nhân viên'!$E$20:$F$41,2,0)</f>
        <v>#N/A</v>
      </c>
    </row>
    <row r="1184" spans="1:17" x14ac:dyDescent="0.2">
      <c r="A1184" s="11">
        <v>1161</v>
      </c>
      <c r="D1184" s="13" t="e">
        <f>VLOOKUP(C1184,'Nhân viên'!$B$5:$C$48,2,0)</f>
        <v>#N/A</v>
      </c>
      <c r="G1184" s="13" t="e">
        <f>VLOOKUP(E1184,'Khách hàng'!$B$4:$F$1048576,2,0)</f>
        <v>#N/A</v>
      </c>
      <c r="H1184" s="13" t="str">
        <f>VLOOKUP(E1184,'[1]Khách hàng'!$A$4:$F$2144,3,0)</f>
        <v>Số 1 đường số 17A, Khu phố 11, Phường Bình Trị Đông B, Quận Bình Tân, TP.HCM.</v>
      </c>
      <c r="I1184" s="13" t="e">
        <f>VLOOKUP(E1184,'Khách hàng'!$B$4:$F$1048576,5,0)</f>
        <v>#N/A</v>
      </c>
      <c r="L1184" s="13" t="e">
        <f>VLOOKUP(J1184,'Hàng hóa'!$C$5:$D$50,2,0)</f>
        <v>#N/A</v>
      </c>
      <c r="M1184" s="17" t="e">
        <f>VLOOKUP(J1184,'Hàng hóa'!$C$5:$H$22,6,0)</f>
        <v>#N/A</v>
      </c>
      <c r="N1184" s="17" t="e">
        <f t="shared" si="40"/>
        <v>#N/A</v>
      </c>
      <c r="O1184" s="22"/>
      <c r="P1184" s="17" t="e">
        <f t="shared" si="41"/>
        <v>#N/A</v>
      </c>
      <c r="Q1184" s="13" t="e">
        <f>VLOOKUP(I1184,'[1]Nhân viên'!$E$20:$F$41,2,0)</f>
        <v>#N/A</v>
      </c>
    </row>
    <row r="1185" spans="1:17" x14ac:dyDescent="0.2">
      <c r="A1185" s="11">
        <v>1162</v>
      </c>
      <c r="D1185" s="13" t="e">
        <f>VLOOKUP(C1185,'Nhân viên'!$B$5:$C$48,2,0)</f>
        <v>#N/A</v>
      </c>
      <c r="G1185" s="13" t="e">
        <f>VLOOKUP(E1185,'Khách hàng'!$B$4:$F$1048576,2,0)</f>
        <v>#N/A</v>
      </c>
      <c r="H1185" s="13" t="str">
        <f>VLOOKUP(E1185,'[1]Khách hàng'!$A$4:$F$2144,3,0)</f>
        <v>Số 1 đường số 17A, Khu phố 11, Phường Bình Trị Đông B, Quận Bình Tân, TP.HCM.</v>
      </c>
      <c r="I1185" s="13" t="e">
        <f>VLOOKUP(E1185,'Khách hàng'!$B$4:$F$1048576,5,0)</f>
        <v>#N/A</v>
      </c>
      <c r="L1185" s="13" t="e">
        <f>VLOOKUP(J1185,'Hàng hóa'!$C$5:$D$50,2,0)</f>
        <v>#N/A</v>
      </c>
      <c r="M1185" s="17" t="e">
        <f>VLOOKUP(J1185,'Hàng hóa'!$C$5:$H$22,6,0)</f>
        <v>#N/A</v>
      </c>
      <c r="N1185" s="17" t="e">
        <f t="shared" si="40"/>
        <v>#N/A</v>
      </c>
      <c r="O1185" s="22"/>
      <c r="P1185" s="17" t="e">
        <f t="shared" si="41"/>
        <v>#N/A</v>
      </c>
      <c r="Q1185" s="13" t="e">
        <f>VLOOKUP(I1185,'[1]Nhân viên'!$E$20:$F$41,2,0)</f>
        <v>#N/A</v>
      </c>
    </row>
    <row r="1186" spans="1:17" x14ac:dyDescent="0.2">
      <c r="A1186" s="11">
        <v>1163</v>
      </c>
      <c r="D1186" s="13" t="e">
        <f>VLOOKUP(C1186,'Nhân viên'!$B$5:$C$48,2,0)</f>
        <v>#N/A</v>
      </c>
      <c r="G1186" s="13" t="e">
        <f>VLOOKUP(E1186,'Khách hàng'!$B$4:$F$1048576,2,0)</f>
        <v>#N/A</v>
      </c>
      <c r="H1186" s="13" t="str">
        <f>VLOOKUP(E1186,'[1]Khách hàng'!$A$4:$F$2144,3,0)</f>
        <v>Số 1 đường số 17A, Khu phố 11, Phường Bình Trị Đông B, Quận Bình Tân, TP.HCM.</v>
      </c>
      <c r="I1186" s="13" t="e">
        <f>VLOOKUP(E1186,'Khách hàng'!$B$4:$F$1048576,5,0)</f>
        <v>#N/A</v>
      </c>
      <c r="L1186" s="13" t="e">
        <f>VLOOKUP(J1186,'Hàng hóa'!$C$5:$D$50,2,0)</f>
        <v>#N/A</v>
      </c>
      <c r="M1186" s="17" t="e">
        <f>VLOOKUP(J1186,'Hàng hóa'!$C$5:$H$22,6,0)</f>
        <v>#N/A</v>
      </c>
      <c r="N1186" s="17" t="e">
        <f t="shared" si="40"/>
        <v>#N/A</v>
      </c>
      <c r="O1186" s="22"/>
      <c r="P1186" s="17" t="e">
        <f t="shared" si="41"/>
        <v>#N/A</v>
      </c>
      <c r="Q1186" s="13" t="e">
        <f>VLOOKUP(I1186,'[1]Nhân viên'!$E$20:$F$41,2,0)</f>
        <v>#N/A</v>
      </c>
    </row>
    <row r="1187" spans="1:17" x14ac:dyDescent="0.2">
      <c r="A1187" s="11">
        <v>1164</v>
      </c>
      <c r="D1187" s="13" t="e">
        <f>VLOOKUP(C1187,'Nhân viên'!$B$5:$C$48,2,0)</f>
        <v>#N/A</v>
      </c>
      <c r="G1187" s="13" t="e">
        <f>VLOOKUP(E1187,'Khách hàng'!$B$4:$F$1048576,2,0)</f>
        <v>#N/A</v>
      </c>
      <c r="H1187" s="13" t="str">
        <f>VLOOKUP(E1187,'[1]Khách hàng'!$A$4:$F$2144,3,0)</f>
        <v>Số 1 đường số 17A, Khu phố 11, Phường Bình Trị Đông B, Quận Bình Tân, TP.HCM.</v>
      </c>
      <c r="I1187" s="13" t="e">
        <f>VLOOKUP(E1187,'Khách hàng'!$B$4:$F$1048576,5,0)</f>
        <v>#N/A</v>
      </c>
      <c r="L1187" s="13" t="e">
        <f>VLOOKUP(J1187,'Hàng hóa'!$C$5:$D$50,2,0)</f>
        <v>#N/A</v>
      </c>
      <c r="M1187" s="17" t="e">
        <f>VLOOKUP(J1187,'Hàng hóa'!$C$5:$H$22,6,0)</f>
        <v>#N/A</v>
      </c>
      <c r="N1187" s="17" t="e">
        <f t="shared" si="40"/>
        <v>#N/A</v>
      </c>
      <c r="O1187" s="22"/>
      <c r="P1187" s="17" t="e">
        <f t="shared" si="41"/>
        <v>#N/A</v>
      </c>
      <c r="Q1187" s="13" t="e">
        <f>VLOOKUP(I1187,'[1]Nhân viên'!$E$20:$F$41,2,0)</f>
        <v>#N/A</v>
      </c>
    </row>
    <row r="1188" spans="1:17" x14ac:dyDescent="0.2">
      <c r="A1188" s="11">
        <v>1165</v>
      </c>
      <c r="D1188" s="13" t="e">
        <f>VLOOKUP(C1188,'Nhân viên'!$B$5:$C$48,2,0)</f>
        <v>#N/A</v>
      </c>
      <c r="G1188" s="13" t="e">
        <f>VLOOKUP(E1188,'Khách hàng'!$B$4:$F$1048576,2,0)</f>
        <v>#N/A</v>
      </c>
      <c r="H1188" s="13" t="str">
        <f>VLOOKUP(E1188,'[1]Khách hàng'!$A$4:$F$2144,3,0)</f>
        <v>Số 1 đường số 17A, Khu phố 11, Phường Bình Trị Đông B, Quận Bình Tân, TP.HCM.</v>
      </c>
      <c r="I1188" s="13" t="e">
        <f>VLOOKUP(E1188,'Khách hàng'!$B$4:$F$1048576,5,0)</f>
        <v>#N/A</v>
      </c>
      <c r="L1188" s="13" t="e">
        <f>VLOOKUP(J1188,'Hàng hóa'!$C$5:$D$50,2,0)</f>
        <v>#N/A</v>
      </c>
      <c r="M1188" s="17" t="e">
        <f>VLOOKUP(J1188,'Hàng hóa'!$C$5:$H$22,6,0)</f>
        <v>#N/A</v>
      </c>
      <c r="N1188" s="17" t="e">
        <f t="shared" si="40"/>
        <v>#N/A</v>
      </c>
      <c r="O1188" s="22"/>
      <c r="P1188" s="17" t="e">
        <f t="shared" si="41"/>
        <v>#N/A</v>
      </c>
      <c r="Q1188" s="13" t="e">
        <f>VLOOKUP(I1188,'[1]Nhân viên'!$E$20:$F$41,2,0)</f>
        <v>#N/A</v>
      </c>
    </row>
    <row r="1189" spans="1:17" x14ac:dyDescent="0.2">
      <c r="A1189" s="11">
        <v>1166</v>
      </c>
      <c r="D1189" s="13" t="e">
        <f>VLOOKUP(C1189,'Nhân viên'!$B$5:$C$48,2,0)</f>
        <v>#N/A</v>
      </c>
      <c r="G1189" s="13" t="e">
        <f>VLOOKUP(E1189,'Khách hàng'!$B$4:$F$1048576,2,0)</f>
        <v>#N/A</v>
      </c>
      <c r="H1189" s="13" t="str">
        <f>VLOOKUP(E1189,'[1]Khách hàng'!$A$4:$F$2144,3,0)</f>
        <v>Số 1 đường số 17A, Khu phố 11, Phường Bình Trị Đông B, Quận Bình Tân, TP.HCM.</v>
      </c>
      <c r="I1189" s="13" t="e">
        <f>VLOOKUP(E1189,'Khách hàng'!$B$4:$F$1048576,5,0)</f>
        <v>#N/A</v>
      </c>
      <c r="L1189" s="13" t="e">
        <f>VLOOKUP(J1189,'Hàng hóa'!$C$5:$D$50,2,0)</f>
        <v>#N/A</v>
      </c>
      <c r="M1189" s="17" t="e">
        <f>VLOOKUP(J1189,'Hàng hóa'!$C$5:$H$22,6,0)</f>
        <v>#N/A</v>
      </c>
      <c r="N1189" s="17" t="e">
        <f t="shared" si="40"/>
        <v>#N/A</v>
      </c>
      <c r="O1189" s="22"/>
      <c r="P1189" s="17" t="e">
        <f t="shared" si="41"/>
        <v>#N/A</v>
      </c>
      <c r="Q1189" s="13" t="e">
        <f>VLOOKUP(I1189,'[1]Nhân viên'!$E$20:$F$41,2,0)</f>
        <v>#N/A</v>
      </c>
    </row>
    <row r="1190" spans="1:17" x14ac:dyDescent="0.2">
      <c r="A1190" s="11">
        <v>1167</v>
      </c>
      <c r="D1190" s="13" t="e">
        <f>VLOOKUP(C1190,'Nhân viên'!$B$5:$C$48,2,0)</f>
        <v>#N/A</v>
      </c>
      <c r="G1190" s="13" t="e">
        <f>VLOOKUP(E1190,'Khách hàng'!$B$4:$F$1048576,2,0)</f>
        <v>#N/A</v>
      </c>
      <c r="H1190" s="13" t="str">
        <f>VLOOKUP(E1190,'[1]Khách hàng'!$A$4:$F$2144,3,0)</f>
        <v>Số 1 đường số 17A, Khu phố 11, Phường Bình Trị Đông B, Quận Bình Tân, TP.HCM.</v>
      </c>
      <c r="I1190" s="13" t="e">
        <f>VLOOKUP(E1190,'Khách hàng'!$B$4:$F$1048576,5,0)</f>
        <v>#N/A</v>
      </c>
      <c r="L1190" s="13" t="e">
        <f>VLOOKUP(J1190,'Hàng hóa'!$C$5:$D$50,2,0)</f>
        <v>#N/A</v>
      </c>
      <c r="M1190" s="17" t="e">
        <f>VLOOKUP(J1190,'Hàng hóa'!$C$5:$H$22,6,0)</f>
        <v>#N/A</v>
      </c>
      <c r="N1190" s="17" t="e">
        <f t="shared" si="40"/>
        <v>#N/A</v>
      </c>
      <c r="O1190" s="22"/>
      <c r="P1190" s="17" t="e">
        <f t="shared" si="41"/>
        <v>#N/A</v>
      </c>
      <c r="Q1190" s="13" t="e">
        <f>VLOOKUP(I1190,'[1]Nhân viên'!$E$20:$F$41,2,0)</f>
        <v>#N/A</v>
      </c>
    </row>
    <row r="1191" spans="1:17" x14ac:dyDescent="0.2">
      <c r="A1191" s="11">
        <v>1168</v>
      </c>
      <c r="D1191" s="13" t="e">
        <f>VLOOKUP(C1191,'Nhân viên'!$B$5:$C$48,2,0)</f>
        <v>#N/A</v>
      </c>
      <c r="G1191" s="13" t="e">
        <f>VLOOKUP(E1191,'Khách hàng'!$B$4:$F$1048576,2,0)</f>
        <v>#N/A</v>
      </c>
      <c r="H1191" s="13" t="str">
        <f>VLOOKUP(E1191,'[1]Khách hàng'!$A$4:$F$2144,3,0)</f>
        <v>Số 1 đường số 17A, Khu phố 11, Phường Bình Trị Đông B, Quận Bình Tân, TP.HCM.</v>
      </c>
      <c r="I1191" s="13" t="e">
        <f>VLOOKUP(E1191,'Khách hàng'!$B$4:$F$1048576,5,0)</f>
        <v>#N/A</v>
      </c>
      <c r="L1191" s="13" t="e">
        <f>VLOOKUP(J1191,'Hàng hóa'!$C$5:$D$50,2,0)</f>
        <v>#N/A</v>
      </c>
      <c r="M1191" s="17" t="e">
        <f>VLOOKUP(J1191,'Hàng hóa'!$C$5:$H$22,6,0)</f>
        <v>#N/A</v>
      </c>
      <c r="N1191" s="17" t="e">
        <f t="shared" si="40"/>
        <v>#N/A</v>
      </c>
      <c r="O1191" s="22"/>
      <c r="P1191" s="17" t="e">
        <f t="shared" si="41"/>
        <v>#N/A</v>
      </c>
      <c r="Q1191" s="13" t="e">
        <f>VLOOKUP(I1191,'[1]Nhân viên'!$E$20:$F$41,2,0)</f>
        <v>#N/A</v>
      </c>
    </row>
    <row r="1192" spans="1:17" x14ac:dyDescent="0.2">
      <c r="A1192" s="11">
        <v>1169</v>
      </c>
      <c r="D1192" s="13" t="e">
        <f>VLOOKUP(C1192,'Nhân viên'!$B$5:$C$48,2,0)</f>
        <v>#N/A</v>
      </c>
      <c r="G1192" s="13" t="e">
        <f>VLOOKUP(E1192,'Khách hàng'!$B$4:$F$1048576,2,0)</f>
        <v>#N/A</v>
      </c>
      <c r="H1192" s="13" t="str">
        <f>VLOOKUP(E1192,'[1]Khách hàng'!$A$4:$F$2144,3,0)</f>
        <v>Số 1 đường số 17A, Khu phố 11, Phường Bình Trị Đông B, Quận Bình Tân, TP.HCM.</v>
      </c>
      <c r="I1192" s="13" t="e">
        <f>VLOOKUP(E1192,'Khách hàng'!$B$4:$F$1048576,5,0)</f>
        <v>#N/A</v>
      </c>
      <c r="L1192" s="13" t="e">
        <f>VLOOKUP(J1192,'Hàng hóa'!$C$5:$D$50,2,0)</f>
        <v>#N/A</v>
      </c>
      <c r="M1192" s="17" t="e">
        <f>VLOOKUP(J1192,'Hàng hóa'!$C$5:$H$22,6,0)</f>
        <v>#N/A</v>
      </c>
      <c r="N1192" s="17" t="e">
        <f t="shared" si="40"/>
        <v>#N/A</v>
      </c>
      <c r="O1192" s="22"/>
      <c r="P1192" s="17" t="e">
        <f t="shared" si="41"/>
        <v>#N/A</v>
      </c>
      <c r="Q1192" s="13" t="e">
        <f>VLOOKUP(I1192,'[1]Nhân viên'!$E$20:$F$41,2,0)</f>
        <v>#N/A</v>
      </c>
    </row>
    <row r="1193" spans="1:17" x14ac:dyDescent="0.2">
      <c r="A1193" s="11">
        <v>1170</v>
      </c>
      <c r="D1193" s="13" t="e">
        <f>VLOOKUP(C1193,'Nhân viên'!$B$5:$C$48,2,0)</f>
        <v>#N/A</v>
      </c>
      <c r="G1193" s="13" t="e">
        <f>VLOOKUP(E1193,'Khách hàng'!$B$4:$F$1048576,2,0)</f>
        <v>#N/A</v>
      </c>
      <c r="H1193" s="13" t="str">
        <f>VLOOKUP(E1193,'[1]Khách hàng'!$A$4:$F$2144,3,0)</f>
        <v>Số 1 đường số 17A, Khu phố 11, Phường Bình Trị Đông B, Quận Bình Tân, TP.HCM.</v>
      </c>
      <c r="I1193" s="13" t="e">
        <f>VLOOKUP(E1193,'Khách hàng'!$B$4:$F$1048576,5,0)</f>
        <v>#N/A</v>
      </c>
      <c r="L1193" s="13" t="e">
        <f>VLOOKUP(J1193,'Hàng hóa'!$C$5:$D$50,2,0)</f>
        <v>#N/A</v>
      </c>
      <c r="M1193" s="17" t="e">
        <f>VLOOKUP(J1193,'Hàng hóa'!$C$5:$H$22,6,0)</f>
        <v>#N/A</v>
      </c>
      <c r="N1193" s="17" t="e">
        <f t="shared" si="40"/>
        <v>#N/A</v>
      </c>
      <c r="O1193" s="22"/>
      <c r="P1193" s="17" t="e">
        <f t="shared" si="41"/>
        <v>#N/A</v>
      </c>
      <c r="Q1193" s="13" t="e">
        <f>VLOOKUP(I1193,'[1]Nhân viên'!$E$20:$F$41,2,0)</f>
        <v>#N/A</v>
      </c>
    </row>
    <row r="1194" spans="1:17" x14ac:dyDescent="0.2">
      <c r="A1194" s="11">
        <v>1171</v>
      </c>
      <c r="D1194" s="13" t="e">
        <f>VLOOKUP(C1194,'Nhân viên'!$B$5:$C$48,2,0)</f>
        <v>#N/A</v>
      </c>
      <c r="G1194" s="13" t="e">
        <f>VLOOKUP(E1194,'Khách hàng'!$B$4:$F$1048576,2,0)</f>
        <v>#N/A</v>
      </c>
      <c r="H1194" s="13" t="str">
        <f>VLOOKUP(E1194,'[1]Khách hàng'!$A$4:$F$2144,3,0)</f>
        <v>Số 1 đường số 17A, Khu phố 11, Phường Bình Trị Đông B, Quận Bình Tân, TP.HCM.</v>
      </c>
      <c r="I1194" s="13" t="e">
        <f>VLOOKUP(E1194,'Khách hàng'!$B$4:$F$1048576,5,0)</f>
        <v>#N/A</v>
      </c>
      <c r="L1194" s="13" t="e">
        <f>VLOOKUP(J1194,'Hàng hóa'!$C$5:$D$50,2,0)</f>
        <v>#N/A</v>
      </c>
      <c r="M1194" s="17" t="e">
        <f>VLOOKUP(J1194,'Hàng hóa'!$C$5:$H$22,6,0)</f>
        <v>#N/A</v>
      </c>
      <c r="N1194" s="17" t="e">
        <f t="shared" si="40"/>
        <v>#N/A</v>
      </c>
      <c r="O1194" s="22"/>
      <c r="P1194" s="17" t="e">
        <f t="shared" si="41"/>
        <v>#N/A</v>
      </c>
      <c r="Q1194" s="13" t="e">
        <f>VLOOKUP(I1194,'[1]Nhân viên'!$E$20:$F$41,2,0)</f>
        <v>#N/A</v>
      </c>
    </row>
    <row r="1195" spans="1:17" x14ac:dyDescent="0.2">
      <c r="A1195" s="11">
        <v>1172</v>
      </c>
      <c r="D1195" s="13" t="e">
        <f>VLOOKUP(C1195,'Nhân viên'!$B$5:$C$48,2,0)</f>
        <v>#N/A</v>
      </c>
      <c r="G1195" s="13" t="e">
        <f>VLOOKUP(E1195,'Khách hàng'!$B$4:$F$1048576,2,0)</f>
        <v>#N/A</v>
      </c>
      <c r="H1195" s="13" t="str">
        <f>VLOOKUP(E1195,'[1]Khách hàng'!$A$4:$F$2144,3,0)</f>
        <v>Số 1 đường số 17A, Khu phố 11, Phường Bình Trị Đông B, Quận Bình Tân, TP.HCM.</v>
      </c>
      <c r="I1195" s="13" t="e">
        <f>VLOOKUP(E1195,'Khách hàng'!$B$4:$F$1048576,5,0)</f>
        <v>#N/A</v>
      </c>
      <c r="L1195" s="13" t="e">
        <f>VLOOKUP(J1195,'Hàng hóa'!$C$5:$D$50,2,0)</f>
        <v>#N/A</v>
      </c>
      <c r="M1195" s="17" t="e">
        <f>VLOOKUP(J1195,'Hàng hóa'!$C$5:$H$22,6,0)</f>
        <v>#N/A</v>
      </c>
      <c r="N1195" s="17" t="e">
        <f t="shared" si="40"/>
        <v>#N/A</v>
      </c>
      <c r="O1195" s="22"/>
      <c r="P1195" s="17" t="e">
        <f t="shared" si="41"/>
        <v>#N/A</v>
      </c>
      <c r="Q1195" s="13" t="e">
        <f>VLOOKUP(I1195,'[1]Nhân viên'!$E$20:$F$41,2,0)</f>
        <v>#N/A</v>
      </c>
    </row>
    <row r="1196" spans="1:17" x14ac:dyDescent="0.2">
      <c r="A1196" s="11">
        <v>1173</v>
      </c>
      <c r="D1196" s="13" t="e">
        <f>VLOOKUP(C1196,'Nhân viên'!$B$5:$C$48,2,0)</f>
        <v>#N/A</v>
      </c>
      <c r="G1196" s="13" t="e">
        <f>VLOOKUP(E1196,'Khách hàng'!$B$4:$F$1048576,2,0)</f>
        <v>#N/A</v>
      </c>
      <c r="H1196" s="13" t="str">
        <f>VLOOKUP(E1196,'[1]Khách hàng'!$A$4:$F$2144,3,0)</f>
        <v>Số 1 đường số 17A, Khu phố 11, Phường Bình Trị Đông B, Quận Bình Tân, TP.HCM.</v>
      </c>
      <c r="I1196" s="13" t="e">
        <f>VLOOKUP(E1196,'Khách hàng'!$B$4:$F$1048576,5,0)</f>
        <v>#N/A</v>
      </c>
      <c r="L1196" s="13" t="e">
        <f>VLOOKUP(J1196,'Hàng hóa'!$C$5:$D$50,2,0)</f>
        <v>#N/A</v>
      </c>
      <c r="M1196" s="17" t="e">
        <f>VLOOKUP(J1196,'Hàng hóa'!$C$5:$H$22,6,0)</f>
        <v>#N/A</v>
      </c>
      <c r="N1196" s="17" t="e">
        <f t="shared" si="40"/>
        <v>#N/A</v>
      </c>
      <c r="O1196" s="22"/>
      <c r="P1196" s="17" t="e">
        <f t="shared" si="41"/>
        <v>#N/A</v>
      </c>
      <c r="Q1196" s="13" t="e">
        <f>VLOOKUP(I1196,'[1]Nhân viên'!$E$20:$F$41,2,0)</f>
        <v>#N/A</v>
      </c>
    </row>
    <row r="1197" spans="1:17" x14ac:dyDescent="0.2">
      <c r="A1197" s="11">
        <v>1174</v>
      </c>
      <c r="D1197" s="13" t="e">
        <f>VLOOKUP(C1197,'Nhân viên'!$B$5:$C$48,2,0)</f>
        <v>#N/A</v>
      </c>
      <c r="G1197" s="13" t="e">
        <f>VLOOKUP(E1197,'Khách hàng'!$B$4:$F$1048576,2,0)</f>
        <v>#N/A</v>
      </c>
      <c r="H1197" s="13" t="str">
        <f>VLOOKUP(E1197,'[1]Khách hàng'!$A$4:$F$2144,3,0)</f>
        <v>Số 1 đường số 17A, Khu phố 11, Phường Bình Trị Đông B, Quận Bình Tân, TP.HCM.</v>
      </c>
      <c r="I1197" s="13" t="e">
        <f>VLOOKUP(E1197,'Khách hàng'!$B$4:$F$1048576,5,0)</f>
        <v>#N/A</v>
      </c>
      <c r="L1197" s="13" t="e">
        <f>VLOOKUP(J1197,'Hàng hóa'!$C$5:$D$50,2,0)</f>
        <v>#N/A</v>
      </c>
      <c r="M1197" s="17" t="e">
        <f>VLOOKUP(J1197,'Hàng hóa'!$C$5:$H$22,6,0)</f>
        <v>#N/A</v>
      </c>
      <c r="N1197" s="17" t="e">
        <f t="shared" si="40"/>
        <v>#N/A</v>
      </c>
      <c r="O1197" s="22"/>
      <c r="P1197" s="17" t="e">
        <f t="shared" si="41"/>
        <v>#N/A</v>
      </c>
      <c r="Q1197" s="13" t="e">
        <f>VLOOKUP(I1197,'[1]Nhân viên'!$E$20:$F$41,2,0)</f>
        <v>#N/A</v>
      </c>
    </row>
    <row r="1198" spans="1:17" x14ac:dyDescent="0.2">
      <c r="A1198" s="11">
        <v>1175</v>
      </c>
      <c r="D1198" s="13" t="e">
        <f>VLOOKUP(C1198,'Nhân viên'!$B$5:$C$48,2,0)</f>
        <v>#N/A</v>
      </c>
      <c r="G1198" s="13" t="e">
        <f>VLOOKUP(E1198,'Khách hàng'!$B$4:$F$1048576,2,0)</f>
        <v>#N/A</v>
      </c>
      <c r="H1198" s="13" t="str">
        <f>VLOOKUP(E1198,'[1]Khách hàng'!$A$4:$F$2144,3,0)</f>
        <v>Số 1 đường số 17A, Khu phố 11, Phường Bình Trị Đông B, Quận Bình Tân, TP.HCM.</v>
      </c>
      <c r="I1198" s="13" t="e">
        <f>VLOOKUP(E1198,'Khách hàng'!$B$4:$F$1048576,5,0)</f>
        <v>#N/A</v>
      </c>
      <c r="L1198" s="13" t="e">
        <f>VLOOKUP(J1198,'Hàng hóa'!$C$5:$D$50,2,0)</f>
        <v>#N/A</v>
      </c>
      <c r="M1198" s="17" t="e">
        <f>VLOOKUP(J1198,'Hàng hóa'!$C$5:$H$22,6,0)</f>
        <v>#N/A</v>
      </c>
      <c r="N1198" s="17" t="e">
        <f t="shared" si="40"/>
        <v>#N/A</v>
      </c>
      <c r="O1198" s="22"/>
      <c r="P1198" s="17" t="e">
        <f t="shared" si="41"/>
        <v>#N/A</v>
      </c>
      <c r="Q1198" s="13" t="e">
        <f>VLOOKUP(I1198,'[1]Nhân viên'!$E$20:$F$41,2,0)</f>
        <v>#N/A</v>
      </c>
    </row>
    <row r="1199" spans="1:17" x14ac:dyDescent="0.2">
      <c r="A1199" s="11">
        <v>1176</v>
      </c>
      <c r="D1199" s="13" t="e">
        <f>VLOOKUP(C1199,'Nhân viên'!$B$5:$C$48,2,0)</f>
        <v>#N/A</v>
      </c>
      <c r="G1199" s="13" t="e">
        <f>VLOOKUP(E1199,'Khách hàng'!$B$4:$F$1048576,2,0)</f>
        <v>#N/A</v>
      </c>
      <c r="H1199" s="13" t="str">
        <f>VLOOKUP(E1199,'[1]Khách hàng'!$A$4:$F$2144,3,0)</f>
        <v>Số 1 đường số 17A, Khu phố 11, Phường Bình Trị Đông B, Quận Bình Tân, TP.HCM.</v>
      </c>
      <c r="I1199" s="13" t="e">
        <f>VLOOKUP(E1199,'Khách hàng'!$B$4:$F$1048576,5,0)</f>
        <v>#N/A</v>
      </c>
      <c r="L1199" s="13" t="e">
        <f>VLOOKUP(J1199,'Hàng hóa'!$C$5:$D$50,2,0)</f>
        <v>#N/A</v>
      </c>
      <c r="M1199" s="17" t="e">
        <f>VLOOKUP(J1199,'Hàng hóa'!$C$5:$H$22,6,0)</f>
        <v>#N/A</v>
      </c>
      <c r="N1199" s="17" t="e">
        <f t="shared" si="40"/>
        <v>#N/A</v>
      </c>
      <c r="O1199" s="22"/>
      <c r="P1199" s="17" t="e">
        <f t="shared" si="41"/>
        <v>#N/A</v>
      </c>
      <c r="Q1199" s="13" t="e">
        <f>VLOOKUP(I1199,'[1]Nhân viên'!$E$20:$F$41,2,0)</f>
        <v>#N/A</v>
      </c>
    </row>
    <row r="1200" spans="1:17" x14ac:dyDescent="0.2">
      <c r="A1200" s="11">
        <v>1177</v>
      </c>
      <c r="D1200" s="13" t="e">
        <f>VLOOKUP(C1200,'Nhân viên'!$B$5:$C$48,2,0)</f>
        <v>#N/A</v>
      </c>
      <c r="G1200" s="13" t="e">
        <f>VLOOKUP(E1200,'Khách hàng'!$B$4:$F$1048576,2,0)</f>
        <v>#N/A</v>
      </c>
      <c r="H1200" s="13" t="str">
        <f>VLOOKUP(E1200,'[1]Khách hàng'!$A$4:$F$2144,3,0)</f>
        <v>Số 1 đường số 17A, Khu phố 11, Phường Bình Trị Đông B, Quận Bình Tân, TP.HCM.</v>
      </c>
      <c r="I1200" s="13" t="e">
        <f>VLOOKUP(E1200,'Khách hàng'!$B$4:$F$1048576,5,0)</f>
        <v>#N/A</v>
      </c>
      <c r="L1200" s="13" t="e">
        <f>VLOOKUP(J1200,'Hàng hóa'!$C$5:$D$50,2,0)</f>
        <v>#N/A</v>
      </c>
      <c r="M1200" s="17" t="e">
        <f>VLOOKUP(J1200,'Hàng hóa'!$C$5:$H$22,6,0)</f>
        <v>#N/A</v>
      </c>
      <c r="N1200" s="17" t="e">
        <f t="shared" si="40"/>
        <v>#N/A</v>
      </c>
      <c r="O1200" s="22"/>
      <c r="P1200" s="17" t="e">
        <f t="shared" si="41"/>
        <v>#N/A</v>
      </c>
      <c r="Q1200" s="13" t="e">
        <f>VLOOKUP(I1200,'[1]Nhân viên'!$E$20:$F$41,2,0)</f>
        <v>#N/A</v>
      </c>
    </row>
    <row r="1201" spans="1:17" x14ac:dyDescent="0.2">
      <c r="A1201" s="11">
        <v>1178</v>
      </c>
      <c r="D1201" s="13" t="e">
        <f>VLOOKUP(C1201,'Nhân viên'!$B$5:$C$48,2,0)</f>
        <v>#N/A</v>
      </c>
      <c r="G1201" s="13" t="e">
        <f>VLOOKUP(E1201,'Khách hàng'!$B$4:$F$1048576,2,0)</f>
        <v>#N/A</v>
      </c>
      <c r="H1201" s="13" t="str">
        <f>VLOOKUP(E1201,'[1]Khách hàng'!$A$4:$F$2144,3,0)</f>
        <v>Số 1 đường số 17A, Khu phố 11, Phường Bình Trị Đông B, Quận Bình Tân, TP.HCM.</v>
      </c>
      <c r="I1201" s="13" t="e">
        <f>VLOOKUP(E1201,'Khách hàng'!$B$4:$F$1048576,5,0)</f>
        <v>#N/A</v>
      </c>
      <c r="L1201" s="13" t="e">
        <f>VLOOKUP(J1201,'Hàng hóa'!$C$5:$D$50,2,0)</f>
        <v>#N/A</v>
      </c>
      <c r="M1201" s="17" t="e">
        <f>VLOOKUP(J1201,'Hàng hóa'!$C$5:$H$22,6,0)</f>
        <v>#N/A</v>
      </c>
      <c r="N1201" s="17" t="e">
        <f t="shared" si="40"/>
        <v>#N/A</v>
      </c>
      <c r="O1201" s="22"/>
      <c r="P1201" s="17" t="e">
        <f t="shared" si="41"/>
        <v>#N/A</v>
      </c>
      <c r="Q1201" s="13" t="e">
        <f>VLOOKUP(I1201,'[1]Nhân viên'!$E$20:$F$41,2,0)</f>
        <v>#N/A</v>
      </c>
    </row>
    <row r="1202" spans="1:17" x14ac:dyDescent="0.2">
      <c r="A1202" s="11">
        <v>1179</v>
      </c>
      <c r="D1202" s="13" t="e">
        <f>VLOOKUP(C1202,'Nhân viên'!$B$5:$C$48,2,0)</f>
        <v>#N/A</v>
      </c>
      <c r="G1202" s="13" t="e">
        <f>VLOOKUP(E1202,'Khách hàng'!$B$4:$F$1048576,2,0)</f>
        <v>#N/A</v>
      </c>
      <c r="H1202" s="13" t="str">
        <f>VLOOKUP(E1202,'[1]Khách hàng'!$A$4:$F$2144,3,0)</f>
        <v>Số 1 đường số 17A, Khu phố 11, Phường Bình Trị Đông B, Quận Bình Tân, TP.HCM.</v>
      </c>
      <c r="I1202" s="13" t="e">
        <f>VLOOKUP(E1202,'Khách hàng'!$B$4:$F$1048576,5,0)</f>
        <v>#N/A</v>
      </c>
      <c r="L1202" s="13" t="e">
        <f>VLOOKUP(J1202,'Hàng hóa'!$C$5:$D$50,2,0)</f>
        <v>#N/A</v>
      </c>
      <c r="M1202" s="17" t="e">
        <f>VLOOKUP(J1202,'Hàng hóa'!$C$5:$H$22,6,0)</f>
        <v>#N/A</v>
      </c>
      <c r="N1202" s="17" t="e">
        <f t="shared" si="40"/>
        <v>#N/A</v>
      </c>
      <c r="O1202" s="22"/>
      <c r="P1202" s="17" t="e">
        <f t="shared" si="41"/>
        <v>#N/A</v>
      </c>
      <c r="Q1202" s="13" t="e">
        <f>VLOOKUP(I1202,'[1]Nhân viên'!$E$20:$F$41,2,0)</f>
        <v>#N/A</v>
      </c>
    </row>
    <row r="1203" spans="1:17" x14ac:dyDescent="0.2">
      <c r="A1203" s="11">
        <v>1180</v>
      </c>
      <c r="D1203" s="13" t="e">
        <f>VLOOKUP(C1203,'Nhân viên'!$B$5:$C$48,2,0)</f>
        <v>#N/A</v>
      </c>
      <c r="G1203" s="13" t="e">
        <f>VLOOKUP(E1203,'Khách hàng'!$B$4:$F$1048576,2,0)</f>
        <v>#N/A</v>
      </c>
      <c r="H1203" s="13" t="str">
        <f>VLOOKUP(E1203,'[1]Khách hàng'!$A$4:$F$2144,3,0)</f>
        <v>Số 1 đường số 17A, Khu phố 11, Phường Bình Trị Đông B, Quận Bình Tân, TP.HCM.</v>
      </c>
      <c r="I1203" s="13" t="e">
        <f>VLOOKUP(E1203,'Khách hàng'!$B$4:$F$1048576,5,0)</f>
        <v>#N/A</v>
      </c>
      <c r="L1203" s="13" t="e">
        <f>VLOOKUP(J1203,'Hàng hóa'!$C$5:$D$50,2,0)</f>
        <v>#N/A</v>
      </c>
      <c r="M1203" s="17" t="e">
        <f>VLOOKUP(J1203,'Hàng hóa'!$C$5:$H$22,6,0)</f>
        <v>#N/A</v>
      </c>
      <c r="N1203" s="17" t="e">
        <f t="shared" si="40"/>
        <v>#N/A</v>
      </c>
      <c r="O1203" s="22"/>
      <c r="P1203" s="17" t="e">
        <f t="shared" si="41"/>
        <v>#N/A</v>
      </c>
      <c r="Q1203" s="13" t="e">
        <f>VLOOKUP(I1203,'[1]Nhân viên'!$E$20:$F$41,2,0)</f>
        <v>#N/A</v>
      </c>
    </row>
    <row r="1204" spans="1:17" x14ac:dyDescent="0.2">
      <c r="A1204" s="11">
        <v>1181</v>
      </c>
      <c r="D1204" s="13" t="e">
        <f>VLOOKUP(C1204,'Nhân viên'!$B$5:$C$48,2,0)</f>
        <v>#N/A</v>
      </c>
      <c r="G1204" s="13" t="e">
        <f>VLOOKUP(E1204,'Khách hàng'!$B$4:$F$1048576,2,0)</f>
        <v>#N/A</v>
      </c>
      <c r="H1204" s="13" t="str">
        <f>VLOOKUP(E1204,'[1]Khách hàng'!$A$4:$F$2144,3,0)</f>
        <v>Số 1 đường số 17A, Khu phố 11, Phường Bình Trị Đông B, Quận Bình Tân, TP.HCM.</v>
      </c>
      <c r="I1204" s="13" t="e">
        <f>VLOOKUP(E1204,'Khách hàng'!$B$4:$F$1048576,5,0)</f>
        <v>#N/A</v>
      </c>
      <c r="L1204" s="13" t="e">
        <f>VLOOKUP(J1204,'Hàng hóa'!$C$5:$D$50,2,0)</f>
        <v>#N/A</v>
      </c>
      <c r="M1204" s="17" t="e">
        <f>VLOOKUP(J1204,'Hàng hóa'!$C$5:$H$22,6,0)</f>
        <v>#N/A</v>
      </c>
      <c r="N1204" s="17" t="e">
        <f t="shared" si="40"/>
        <v>#N/A</v>
      </c>
      <c r="O1204" s="22"/>
      <c r="P1204" s="17" t="e">
        <f t="shared" si="41"/>
        <v>#N/A</v>
      </c>
      <c r="Q1204" s="13" t="e">
        <f>VLOOKUP(I1204,'[1]Nhân viên'!$E$20:$F$41,2,0)</f>
        <v>#N/A</v>
      </c>
    </row>
    <row r="1205" spans="1:17" x14ac:dyDescent="0.2">
      <c r="A1205" s="11">
        <v>1182</v>
      </c>
      <c r="D1205" s="13" t="e">
        <f>VLOOKUP(C1205,'Nhân viên'!$B$5:$C$48,2,0)</f>
        <v>#N/A</v>
      </c>
      <c r="G1205" s="13" t="e">
        <f>VLOOKUP(E1205,'Khách hàng'!$B$4:$F$1048576,2,0)</f>
        <v>#N/A</v>
      </c>
      <c r="H1205" s="13" t="str">
        <f>VLOOKUP(E1205,'[1]Khách hàng'!$A$4:$F$2144,3,0)</f>
        <v>Số 1 đường số 17A, Khu phố 11, Phường Bình Trị Đông B, Quận Bình Tân, TP.HCM.</v>
      </c>
      <c r="I1205" s="13" t="e">
        <f>VLOOKUP(E1205,'Khách hàng'!$B$4:$F$1048576,5,0)</f>
        <v>#N/A</v>
      </c>
      <c r="L1205" s="13" t="e">
        <f>VLOOKUP(J1205,'Hàng hóa'!$C$5:$D$50,2,0)</f>
        <v>#N/A</v>
      </c>
      <c r="M1205" s="17" t="e">
        <f>VLOOKUP(J1205,'Hàng hóa'!$C$5:$H$22,6,0)</f>
        <v>#N/A</v>
      </c>
      <c r="N1205" s="17" t="e">
        <f t="shared" si="40"/>
        <v>#N/A</v>
      </c>
      <c r="O1205" s="22"/>
      <c r="P1205" s="17" t="e">
        <f t="shared" si="41"/>
        <v>#N/A</v>
      </c>
      <c r="Q1205" s="13" t="e">
        <f>VLOOKUP(I1205,'[1]Nhân viên'!$E$20:$F$41,2,0)</f>
        <v>#N/A</v>
      </c>
    </row>
    <row r="1206" spans="1:17" x14ac:dyDescent="0.2">
      <c r="A1206" s="11">
        <v>1183</v>
      </c>
      <c r="D1206" s="13" t="e">
        <f>VLOOKUP(C1206,'Nhân viên'!$B$5:$C$48,2,0)</f>
        <v>#N/A</v>
      </c>
      <c r="G1206" s="13" t="e">
        <f>VLOOKUP(E1206,'Khách hàng'!$B$4:$F$1048576,2,0)</f>
        <v>#N/A</v>
      </c>
      <c r="H1206" s="13" t="str">
        <f>VLOOKUP(E1206,'[1]Khách hàng'!$A$4:$F$2144,3,0)</f>
        <v>Số 1 đường số 17A, Khu phố 11, Phường Bình Trị Đông B, Quận Bình Tân, TP.HCM.</v>
      </c>
      <c r="I1206" s="13" t="e">
        <f>VLOOKUP(E1206,'Khách hàng'!$B$4:$F$1048576,5,0)</f>
        <v>#N/A</v>
      </c>
      <c r="L1206" s="13" t="e">
        <f>VLOOKUP(J1206,'Hàng hóa'!$C$5:$D$50,2,0)</f>
        <v>#N/A</v>
      </c>
      <c r="M1206" s="17" t="e">
        <f>VLOOKUP(J1206,'Hàng hóa'!$C$5:$H$22,6,0)</f>
        <v>#N/A</v>
      </c>
      <c r="N1206" s="17" t="e">
        <f t="shared" si="40"/>
        <v>#N/A</v>
      </c>
      <c r="O1206" s="22"/>
      <c r="P1206" s="17" t="e">
        <f t="shared" si="41"/>
        <v>#N/A</v>
      </c>
      <c r="Q1206" s="13" t="e">
        <f>VLOOKUP(I1206,'[1]Nhân viên'!$E$20:$F$41,2,0)</f>
        <v>#N/A</v>
      </c>
    </row>
    <row r="1207" spans="1:17" x14ac:dyDescent="0.2">
      <c r="A1207" s="11">
        <v>1184</v>
      </c>
      <c r="D1207" s="13" t="e">
        <f>VLOOKUP(C1207,'Nhân viên'!$B$5:$C$48,2,0)</f>
        <v>#N/A</v>
      </c>
      <c r="G1207" s="13" t="e">
        <f>VLOOKUP(E1207,'Khách hàng'!$B$4:$F$1048576,2,0)</f>
        <v>#N/A</v>
      </c>
      <c r="H1207" s="13" t="str">
        <f>VLOOKUP(E1207,'[1]Khách hàng'!$A$4:$F$2144,3,0)</f>
        <v>Số 1 đường số 17A, Khu phố 11, Phường Bình Trị Đông B, Quận Bình Tân, TP.HCM.</v>
      </c>
      <c r="I1207" s="13" t="e">
        <f>VLOOKUP(E1207,'Khách hàng'!$B$4:$F$1048576,5,0)</f>
        <v>#N/A</v>
      </c>
      <c r="L1207" s="13" t="e">
        <f>VLOOKUP(J1207,'Hàng hóa'!$C$5:$D$50,2,0)</f>
        <v>#N/A</v>
      </c>
      <c r="M1207" s="17" t="e">
        <f>VLOOKUP(J1207,'Hàng hóa'!$C$5:$H$22,6,0)</f>
        <v>#N/A</v>
      </c>
      <c r="N1207" s="17" t="e">
        <f t="shared" si="40"/>
        <v>#N/A</v>
      </c>
      <c r="O1207" s="22"/>
      <c r="P1207" s="17" t="e">
        <f t="shared" si="41"/>
        <v>#N/A</v>
      </c>
      <c r="Q1207" s="13" t="e">
        <f>VLOOKUP(I1207,'[1]Nhân viên'!$E$20:$F$41,2,0)</f>
        <v>#N/A</v>
      </c>
    </row>
    <row r="1208" spans="1:17" x14ac:dyDescent="0.2">
      <c r="A1208" s="11">
        <v>1185</v>
      </c>
      <c r="D1208" s="13" t="e">
        <f>VLOOKUP(C1208,'Nhân viên'!$B$5:$C$48,2,0)</f>
        <v>#N/A</v>
      </c>
      <c r="G1208" s="13" t="e">
        <f>VLOOKUP(E1208,'Khách hàng'!$B$4:$F$1048576,2,0)</f>
        <v>#N/A</v>
      </c>
      <c r="H1208" s="13" t="str">
        <f>VLOOKUP(E1208,'[1]Khách hàng'!$A$4:$F$2144,3,0)</f>
        <v>Số 1 đường số 17A, Khu phố 11, Phường Bình Trị Đông B, Quận Bình Tân, TP.HCM.</v>
      </c>
      <c r="I1208" s="13" t="e">
        <f>VLOOKUP(E1208,'Khách hàng'!$B$4:$F$1048576,5,0)</f>
        <v>#N/A</v>
      </c>
      <c r="L1208" s="13" t="e">
        <f>VLOOKUP(J1208,'Hàng hóa'!$C$5:$D$50,2,0)</f>
        <v>#N/A</v>
      </c>
      <c r="M1208" s="17" t="e">
        <f>VLOOKUP(J1208,'Hàng hóa'!$C$5:$H$22,6,0)</f>
        <v>#N/A</v>
      </c>
      <c r="N1208" s="17" t="e">
        <f t="shared" si="40"/>
        <v>#N/A</v>
      </c>
      <c r="O1208" s="22"/>
      <c r="P1208" s="17" t="e">
        <f t="shared" si="41"/>
        <v>#N/A</v>
      </c>
      <c r="Q1208" s="13" t="e">
        <f>VLOOKUP(I1208,'[1]Nhân viên'!$E$20:$F$41,2,0)</f>
        <v>#N/A</v>
      </c>
    </row>
    <row r="1209" spans="1:17" x14ac:dyDescent="0.2">
      <c r="A1209" s="11">
        <v>1186</v>
      </c>
      <c r="D1209" s="13" t="e">
        <f>VLOOKUP(C1209,'Nhân viên'!$B$5:$C$48,2,0)</f>
        <v>#N/A</v>
      </c>
      <c r="G1209" s="13" t="e">
        <f>VLOOKUP(E1209,'Khách hàng'!$B$4:$F$1048576,2,0)</f>
        <v>#N/A</v>
      </c>
      <c r="H1209" s="13" t="str">
        <f>VLOOKUP(E1209,'[1]Khách hàng'!$A$4:$F$2144,3,0)</f>
        <v>Số 1 đường số 17A, Khu phố 11, Phường Bình Trị Đông B, Quận Bình Tân, TP.HCM.</v>
      </c>
      <c r="I1209" s="13" t="e">
        <f>VLOOKUP(E1209,'Khách hàng'!$B$4:$F$1048576,5,0)</f>
        <v>#N/A</v>
      </c>
      <c r="L1209" s="13" t="e">
        <f>VLOOKUP(J1209,'Hàng hóa'!$C$5:$D$50,2,0)</f>
        <v>#N/A</v>
      </c>
      <c r="M1209" s="17" t="e">
        <f>VLOOKUP(J1209,'Hàng hóa'!$C$5:$H$22,6,0)</f>
        <v>#N/A</v>
      </c>
      <c r="N1209" s="17" t="e">
        <f t="shared" si="40"/>
        <v>#N/A</v>
      </c>
      <c r="O1209" s="22"/>
      <c r="P1209" s="17" t="e">
        <f t="shared" si="41"/>
        <v>#N/A</v>
      </c>
      <c r="Q1209" s="13" t="e">
        <f>VLOOKUP(I1209,'[1]Nhân viên'!$E$20:$F$41,2,0)</f>
        <v>#N/A</v>
      </c>
    </row>
    <row r="1210" spans="1:17" x14ac:dyDescent="0.2">
      <c r="A1210" s="11">
        <v>1187</v>
      </c>
      <c r="D1210" s="13" t="e">
        <f>VLOOKUP(C1210,'Nhân viên'!$B$5:$C$48,2,0)</f>
        <v>#N/A</v>
      </c>
      <c r="G1210" s="13" t="e">
        <f>VLOOKUP(E1210,'Khách hàng'!$B$4:$F$1048576,2,0)</f>
        <v>#N/A</v>
      </c>
      <c r="H1210" s="13" t="str">
        <f>VLOOKUP(E1210,'[1]Khách hàng'!$A$4:$F$2144,3,0)</f>
        <v>Số 1 đường số 17A, Khu phố 11, Phường Bình Trị Đông B, Quận Bình Tân, TP.HCM.</v>
      </c>
      <c r="I1210" s="13" t="e">
        <f>VLOOKUP(E1210,'Khách hàng'!$B$4:$F$1048576,5,0)</f>
        <v>#N/A</v>
      </c>
      <c r="L1210" s="13" t="e">
        <f>VLOOKUP(J1210,'Hàng hóa'!$C$5:$D$50,2,0)</f>
        <v>#N/A</v>
      </c>
      <c r="M1210" s="17" t="e">
        <f>VLOOKUP(J1210,'Hàng hóa'!$C$5:$H$22,6,0)</f>
        <v>#N/A</v>
      </c>
      <c r="N1210" s="17" t="e">
        <f t="shared" si="40"/>
        <v>#N/A</v>
      </c>
      <c r="O1210" s="22"/>
      <c r="P1210" s="17" t="e">
        <f t="shared" si="41"/>
        <v>#N/A</v>
      </c>
      <c r="Q1210" s="13" t="e">
        <f>VLOOKUP(I1210,'[1]Nhân viên'!$E$20:$F$41,2,0)</f>
        <v>#N/A</v>
      </c>
    </row>
    <row r="1211" spans="1:17" x14ac:dyDescent="0.2">
      <c r="A1211" s="11">
        <v>1188</v>
      </c>
      <c r="D1211" s="13" t="e">
        <f>VLOOKUP(C1211,'Nhân viên'!$B$5:$C$48,2,0)</f>
        <v>#N/A</v>
      </c>
      <c r="G1211" s="13" t="e">
        <f>VLOOKUP(E1211,'Khách hàng'!$B$4:$F$1048576,2,0)</f>
        <v>#N/A</v>
      </c>
      <c r="H1211" s="13" t="str">
        <f>VLOOKUP(E1211,'[1]Khách hàng'!$A$4:$F$2144,3,0)</f>
        <v>Số 1 đường số 17A, Khu phố 11, Phường Bình Trị Đông B, Quận Bình Tân, TP.HCM.</v>
      </c>
      <c r="I1211" s="13" t="e">
        <f>VLOOKUP(E1211,'Khách hàng'!$B$4:$F$1048576,5,0)</f>
        <v>#N/A</v>
      </c>
      <c r="L1211" s="13" t="e">
        <f>VLOOKUP(J1211,'Hàng hóa'!$C$5:$D$50,2,0)</f>
        <v>#N/A</v>
      </c>
      <c r="M1211" s="17" t="e">
        <f>VLOOKUP(J1211,'Hàng hóa'!$C$5:$H$22,6,0)</f>
        <v>#N/A</v>
      </c>
      <c r="N1211" s="17" t="e">
        <f t="shared" si="40"/>
        <v>#N/A</v>
      </c>
      <c r="O1211" s="22"/>
      <c r="P1211" s="17" t="e">
        <f t="shared" si="41"/>
        <v>#N/A</v>
      </c>
      <c r="Q1211" s="13" t="e">
        <f>VLOOKUP(I1211,'[1]Nhân viên'!$E$20:$F$41,2,0)</f>
        <v>#N/A</v>
      </c>
    </row>
    <row r="1212" spans="1:17" x14ac:dyDescent="0.2">
      <c r="A1212" s="11">
        <v>1189</v>
      </c>
      <c r="D1212" s="13" t="e">
        <f>VLOOKUP(C1212,'Nhân viên'!$B$5:$C$48,2,0)</f>
        <v>#N/A</v>
      </c>
      <c r="G1212" s="13" t="e">
        <f>VLOOKUP(E1212,'Khách hàng'!$B$4:$F$1048576,2,0)</f>
        <v>#N/A</v>
      </c>
      <c r="H1212" s="13" t="str">
        <f>VLOOKUP(E1212,'[1]Khách hàng'!$A$4:$F$2144,3,0)</f>
        <v>Số 1 đường số 17A, Khu phố 11, Phường Bình Trị Đông B, Quận Bình Tân, TP.HCM.</v>
      </c>
      <c r="I1212" s="13" t="e">
        <f>VLOOKUP(E1212,'Khách hàng'!$B$4:$F$1048576,5,0)</f>
        <v>#N/A</v>
      </c>
      <c r="L1212" s="13" t="e">
        <f>VLOOKUP(J1212,'Hàng hóa'!$C$5:$D$50,2,0)</f>
        <v>#N/A</v>
      </c>
      <c r="M1212" s="17" t="e">
        <f>VLOOKUP(J1212,'Hàng hóa'!$C$5:$H$22,6,0)</f>
        <v>#N/A</v>
      </c>
      <c r="N1212" s="17" t="e">
        <f t="shared" si="40"/>
        <v>#N/A</v>
      </c>
      <c r="O1212" s="22"/>
      <c r="P1212" s="17" t="e">
        <f t="shared" si="41"/>
        <v>#N/A</v>
      </c>
      <c r="Q1212" s="13" t="e">
        <f>VLOOKUP(I1212,'[1]Nhân viên'!$E$20:$F$41,2,0)</f>
        <v>#N/A</v>
      </c>
    </row>
    <row r="1213" spans="1:17" x14ac:dyDescent="0.2">
      <c r="A1213" s="11">
        <v>1190</v>
      </c>
      <c r="D1213" s="13" t="e">
        <f>VLOOKUP(C1213,'Nhân viên'!$B$5:$C$48,2,0)</f>
        <v>#N/A</v>
      </c>
      <c r="G1213" s="13" t="e">
        <f>VLOOKUP(E1213,'Khách hàng'!$B$4:$F$1048576,2,0)</f>
        <v>#N/A</v>
      </c>
      <c r="H1213" s="13" t="str">
        <f>VLOOKUP(E1213,'[1]Khách hàng'!$A$4:$F$2144,3,0)</f>
        <v>Số 1 đường số 17A, Khu phố 11, Phường Bình Trị Đông B, Quận Bình Tân, TP.HCM.</v>
      </c>
      <c r="I1213" s="13" t="e">
        <f>VLOOKUP(E1213,'Khách hàng'!$B$4:$F$1048576,5,0)</f>
        <v>#N/A</v>
      </c>
      <c r="L1213" s="13" t="e">
        <f>VLOOKUP(J1213,'Hàng hóa'!$C$5:$D$50,2,0)</f>
        <v>#N/A</v>
      </c>
      <c r="M1213" s="17" t="e">
        <f>VLOOKUP(J1213,'Hàng hóa'!$C$5:$H$22,6,0)</f>
        <v>#N/A</v>
      </c>
      <c r="N1213" s="17" t="e">
        <f t="shared" si="40"/>
        <v>#N/A</v>
      </c>
      <c r="O1213" s="22"/>
      <c r="P1213" s="17" t="e">
        <f t="shared" si="41"/>
        <v>#N/A</v>
      </c>
      <c r="Q1213" s="13" t="e">
        <f>VLOOKUP(I1213,'[1]Nhân viên'!$E$20:$F$41,2,0)</f>
        <v>#N/A</v>
      </c>
    </row>
    <row r="1214" spans="1:17" x14ac:dyDescent="0.2">
      <c r="A1214" s="11">
        <v>1191</v>
      </c>
      <c r="D1214" s="13" t="e">
        <f>VLOOKUP(C1214,'Nhân viên'!$B$5:$C$48,2,0)</f>
        <v>#N/A</v>
      </c>
      <c r="G1214" s="13" t="e">
        <f>VLOOKUP(E1214,'Khách hàng'!$B$4:$F$1048576,2,0)</f>
        <v>#N/A</v>
      </c>
      <c r="H1214" s="13" t="str">
        <f>VLOOKUP(E1214,'[1]Khách hàng'!$A$4:$F$2144,3,0)</f>
        <v>Số 1 đường số 17A, Khu phố 11, Phường Bình Trị Đông B, Quận Bình Tân, TP.HCM.</v>
      </c>
      <c r="I1214" s="13" t="e">
        <f>VLOOKUP(E1214,'Khách hàng'!$B$4:$F$1048576,5,0)</f>
        <v>#N/A</v>
      </c>
      <c r="L1214" s="13" t="e">
        <f>VLOOKUP(J1214,'Hàng hóa'!$C$5:$D$50,2,0)</f>
        <v>#N/A</v>
      </c>
      <c r="M1214" s="17" t="e">
        <f>VLOOKUP(J1214,'Hàng hóa'!$C$5:$H$22,6,0)</f>
        <v>#N/A</v>
      </c>
      <c r="N1214" s="17" t="e">
        <f t="shared" si="40"/>
        <v>#N/A</v>
      </c>
      <c r="O1214" s="22"/>
      <c r="P1214" s="17" t="e">
        <f t="shared" si="41"/>
        <v>#N/A</v>
      </c>
      <c r="Q1214" s="13" t="e">
        <f>VLOOKUP(I1214,'[1]Nhân viên'!$E$20:$F$41,2,0)</f>
        <v>#N/A</v>
      </c>
    </row>
    <row r="1215" spans="1:17" x14ac:dyDescent="0.2">
      <c r="A1215" s="11">
        <v>1192</v>
      </c>
      <c r="D1215" s="13" t="e">
        <f>VLOOKUP(C1215,'Nhân viên'!$B$5:$C$48,2,0)</f>
        <v>#N/A</v>
      </c>
      <c r="G1215" s="13" t="e">
        <f>VLOOKUP(E1215,'Khách hàng'!$B$4:$F$1048576,2,0)</f>
        <v>#N/A</v>
      </c>
      <c r="H1215" s="13" t="str">
        <f>VLOOKUP(E1215,'[1]Khách hàng'!$A$4:$F$2144,3,0)</f>
        <v>Số 1 đường số 17A, Khu phố 11, Phường Bình Trị Đông B, Quận Bình Tân, TP.HCM.</v>
      </c>
      <c r="I1215" s="13" t="e">
        <f>VLOOKUP(E1215,'Khách hàng'!$B$4:$F$1048576,5,0)</f>
        <v>#N/A</v>
      </c>
      <c r="L1215" s="13" t="e">
        <f>VLOOKUP(J1215,'Hàng hóa'!$C$5:$D$50,2,0)</f>
        <v>#N/A</v>
      </c>
      <c r="M1215" s="17" t="e">
        <f>VLOOKUP(J1215,'Hàng hóa'!$C$5:$H$22,6,0)</f>
        <v>#N/A</v>
      </c>
      <c r="N1215" s="17" t="e">
        <f t="shared" si="40"/>
        <v>#N/A</v>
      </c>
      <c r="O1215" s="22"/>
      <c r="P1215" s="17" t="e">
        <f t="shared" si="41"/>
        <v>#N/A</v>
      </c>
      <c r="Q1215" s="13" t="e">
        <f>VLOOKUP(I1215,'[1]Nhân viên'!$E$20:$F$41,2,0)</f>
        <v>#N/A</v>
      </c>
    </row>
    <row r="1216" spans="1:17" x14ac:dyDescent="0.2">
      <c r="A1216" s="11">
        <v>1193</v>
      </c>
      <c r="D1216" s="13" t="e">
        <f>VLOOKUP(C1216,'Nhân viên'!$B$5:$C$48,2,0)</f>
        <v>#N/A</v>
      </c>
      <c r="G1216" s="13" t="e">
        <f>VLOOKUP(E1216,'Khách hàng'!$B$4:$F$1048576,2,0)</f>
        <v>#N/A</v>
      </c>
      <c r="H1216" s="13" t="str">
        <f>VLOOKUP(E1216,'[1]Khách hàng'!$A$4:$F$2144,3,0)</f>
        <v>Số 1 đường số 17A, Khu phố 11, Phường Bình Trị Đông B, Quận Bình Tân, TP.HCM.</v>
      </c>
      <c r="I1216" s="13" t="e">
        <f>VLOOKUP(E1216,'Khách hàng'!$B$4:$F$1048576,5,0)</f>
        <v>#N/A</v>
      </c>
      <c r="L1216" s="13" t="e">
        <f>VLOOKUP(J1216,'Hàng hóa'!$C$5:$D$50,2,0)</f>
        <v>#N/A</v>
      </c>
      <c r="M1216" s="17" t="e">
        <f>VLOOKUP(J1216,'Hàng hóa'!$C$5:$H$22,6,0)</f>
        <v>#N/A</v>
      </c>
      <c r="N1216" s="17" t="e">
        <f t="shared" si="40"/>
        <v>#N/A</v>
      </c>
      <c r="O1216" s="22"/>
      <c r="P1216" s="17" t="e">
        <f t="shared" si="41"/>
        <v>#N/A</v>
      </c>
      <c r="Q1216" s="13" t="e">
        <f>VLOOKUP(I1216,'[1]Nhân viên'!$E$20:$F$41,2,0)</f>
        <v>#N/A</v>
      </c>
    </row>
    <row r="1217" spans="1:17" x14ac:dyDescent="0.2">
      <c r="A1217" s="11">
        <v>1194</v>
      </c>
      <c r="D1217" s="13" t="e">
        <f>VLOOKUP(C1217,'Nhân viên'!$B$5:$C$48,2,0)</f>
        <v>#N/A</v>
      </c>
      <c r="G1217" s="13" t="e">
        <f>VLOOKUP(E1217,'Khách hàng'!$B$4:$F$1048576,2,0)</f>
        <v>#N/A</v>
      </c>
      <c r="H1217" s="13" t="str">
        <f>VLOOKUP(E1217,'[1]Khách hàng'!$A$4:$F$2144,3,0)</f>
        <v>Số 1 đường số 17A, Khu phố 11, Phường Bình Trị Đông B, Quận Bình Tân, TP.HCM.</v>
      </c>
      <c r="I1217" s="13" t="e">
        <f>VLOOKUP(E1217,'Khách hàng'!$B$4:$F$1048576,5,0)</f>
        <v>#N/A</v>
      </c>
      <c r="L1217" s="13" t="e">
        <f>VLOOKUP(J1217,'Hàng hóa'!$C$5:$D$50,2,0)</f>
        <v>#N/A</v>
      </c>
      <c r="M1217" s="17" t="e">
        <f>VLOOKUP(J1217,'Hàng hóa'!$C$5:$H$22,6,0)</f>
        <v>#N/A</v>
      </c>
      <c r="N1217" s="17" t="e">
        <f t="shared" si="40"/>
        <v>#N/A</v>
      </c>
      <c r="O1217" s="22"/>
      <c r="P1217" s="17" t="e">
        <f t="shared" si="41"/>
        <v>#N/A</v>
      </c>
      <c r="Q1217" s="13" t="e">
        <f>VLOOKUP(I1217,'[1]Nhân viên'!$E$20:$F$41,2,0)</f>
        <v>#N/A</v>
      </c>
    </row>
    <row r="1218" spans="1:17" x14ac:dyDescent="0.2">
      <c r="A1218" s="11">
        <v>1195</v>
      </c>
      <c r="D1218" s="13" t="e">
        <f>VLOOKUP(C1218,'Nhân viên'!$B$5:$C$48,2,0)</f>
        <v>#N/A</v>
      </c>
      <c r="G1218" s="13" t="e">
        <f>VLOOKUP(E1218,'Khách hàng'!$B$4:$F$1048576,2,0)</f>
        <v>#N/A</v>
      </c>
      <c r="H1218" s="13" t="str">
        <f>VLOOKUP(E1218,'[1]Khách hàng'!$A$4:$F$2144,3,0)</f>
        <v>Số 1 đường số 17A, Khu phố 11, Phường Bình Trị Đông B, Quận Bình Tân, TP.HCM.</v>
      </c>
      <c r="I1218" s="13" t="e">
        <f>VLOOKUP(E1218,'Khách hàng'!$B$4:$F$1048576,5,0)</f>
        <v>#N/A</v>
      </c>
      <c r="L1218" s="13" t="e">
        <f>VLOOKUP(J1218,'Hàng hóa'!$C$5:$D$50,2,0)</f>
        <v>#N/A</v>
      </c>
      <c r="M1218" s="17" t="e">
        <f>VLOOKUP(J1218,'Hàng hóa'!$C$5:$H$22,6,0)</f>
        <v>#N/A</v>
      </c>
      <c r="N1218" s="17" t="e">
        <f t="shared" si="40"/>
        <v>#N/A</v>
      </c>
      <c r="O1218" s="22"/>
      <c r="P1218" s="17" t="e">
        <f t="shared" si="41"/>
        <v>#N/A</v>
      </c>
      <c r="Q1218" s="13" t="e">
        <f>VLOOKUP(I1218,'[1]Nhân viên'!$E$20:$F$41,2,0)</f>
        <v>#N/A</v>
      </c>
    </row>
    <row r="1219" spans="1:17" x14ac:dyDescent="0.2">
      <c r="A1219" s="11">
        <v>1196</v>
      </c>
      <c r="D1219" s="13" t="e">
        <f>VLOOKUP(C1219,'Nhân viên'!$B$5:$C$48,2,0)</f>
        <v>#N/A</v>
      </c>
      <c r="G1219" s="13" t="e">
        <f>VLOOKUP(E1219,'Khách hàng'!$B$4:$F$1048576,2,0)</f>
        <v>#N/A</v>
      </c>
      <c r="H1219" s="13" t="str">
        <f>VLOOKUP(E1219,'[1]Khách hàng'!$A$4:$F$2144,3,0)</f>
        <v>Số 1 đường số 17A, Khu phố 11, Phường Bình Trị Đông B, Quận Bình Tân, TP.HCM.</v>
      </c>
      <c r="I1219" s="13" t="e">
        <f>VLOOKUP(E1219,'Khách hàng'!$B$4:$F$1048576,5,0)</f>
        <v>#N/A</v>
      </c>
      <c r="L1219" s="13" t="e">
        <f>VLOOKUP(J1219,'Hàng hóa'!$C$5:$D$50,2,0)</f>
        <v>#N/A</v>
      </c>
      <c r="M1219" s="17" t="e">
        <f>VLOOKUP(J1219,'Hàng hóa'!$C$5:$H$22,6,0)</f>
        <v>#N/A</v>
      </c>
      <c r="N1219" s="17" t="e">
        <f t="shared" si="40"/>
        <v>#N/A</v>
      </c>
      <c r="O1219" s="22"/>
      <c r="P1219" s="17" t="e">
        <f t="shared" si="41"/>
        <v>#N/A</v>
      </c>
      <c r="Q1219" s="13" t="e">
        <f>VLOOKUP(I1219,'[1]Nhân viên'!$E$20:$F$41,2,0)</f>
        <v>#N/A</v>
      </c>
    </row>
    <row r="1220" spans="1:17" x14ac:dyDescent="0.2">
      <c r="A1220" s="11">
        <v>1197</v>
      </c>
      <c r="D1220" s="13" t="e">
        <f>VLOOKUP(C1220,'Nhân viên'!$B$5:$C$48,2,0)</f>
        <v>#N/A</v>
      </c>
      <c r="G1220" s="13" t="e">
        <f>VLOOKUP(E1220,'Khách hàng'!$B$4:$F$1048576,2,0)</f>
        <v>#N/A</v>
      </c>
      <c r="H1220" s="13" t="str">
        <f>VLOOKUP(E1220,'[1]Khách hàng'!$A$4:$F$2144,3,0)</f>
        <v>Số 1 đường số 17A, Khu phố 11, Phường Bình Trị Đông B, Quận Bình Tân, TP.HCM.</v>
      </c>
      <c r="I1220" s="13" t="e">
        <f>VLOOKUP(E1220,'Khách hàng'!$B$4:$F$1048576,5,0)</f>
        <v>#N/A</v>
      </c>
      <c r="L1220" s="13" t="e">
        <f>VLOOKUP(J1220,'Hàng hóa'!$C$5:$D$50,2,0)</f>
        <v>#N/A</v>
      </c>
      <c r="M1220" s="17" t="e">
        <f>VLOOKUP(J1220,'Hàng hóa'!$C$5:$H$22,6,0)</f>
        <v>#N/A</v>
      </c>
      <c r="N1220" s="17" t="e">
        <f t="shared" si="40"/>
        <v>#N/A</v>
      </c>
      <c r="O1220" s="22"/>
      <c r="P1220" s="17" t="e">
        <f t="shared" si="41"/>
        <v>#N/A</v>
      </c>
      <c r="Q1220" s="13" t="e">
        <f>VLOOKUP(I1220,'[1]Nhân viên'!$E$20:$F$41,2,0)</f>
        <v>#N/A</v>
      </c>
    </row>
    <row r="1221" spans="1:17" x14ac:dyDescent="0.2">
      <c r="A1221" s="11">
        <v>1198</v>
      </c>
      <c r="D1221" s="13" t="e">
        <f>VLOOKUP(C1221,'Nhân viên'!$B$5:$C$48,2,0)</f>
        <v>#N/A</v>
      </c>
      <c r="G1221" s="13" t="e">
        <f>VLOOKUP(E1221,'Khách hàng'!$B$4:$F$1048576,2,0)</f>
        <v>#N/A</v>
      </c>
      <c r="H1221" s="13" t="str">
        <f>VLOOKUP(E1221,'[1]Khách hàng'!$A$4:$F$2144,3,0)</f>
        <v>Số 1 đường số 17A, Khu phố 11, Phường Bình Trị Đông B, Quận Bình Tân, TP.HCM.</v>
      </c>
      <c r="I1221" s="13" t="e">
        <f>VLOOKUP(E1221,'Khách hàng'!$B$4:$F$1048576,5,0)</f>
        <v>#N/A</v>
      </c>
      <c r="L1221" s="13" t="e">
        <f>VLOOKUP(J1221,'Hàng hóa'!$C$5:$D$50,2,0)</f>
        <v>#N/A</v>
      </c>
      <c r="M1221" s="17" t="e">
        <f>VLOOKUP(J1221,'Hàng hóa'!$C$5:$H$22,6,0)</f>
        <v>#N/A</v>
      </c>
      <c r="N1221" s="17" t="e">
        <f t="shared" si="40"/>
        <v>#N/A</v>
      </c>
      <c r="O1221" s="22"/>
      <c r="P1221" s="17" t="e">
        <f t="shared" si="41"/>
        <v>#N/A</v>
      </c>
      <c r="Q1221" s="13" t="e">
        <f>VLOOKUP(I1221,'[1]Nhân viên'!$E$20:$F$41,2,0)</f>
        <v>#N/A</v>
      </c>
    </row>
    <row r="1222" spans="1:17" x14ac:dyDescent="0.2">
      <c r="A1222" s="11">
        <v>1199</v>
      </c>
      <c r="D1222" s="13" t="e">
        <f>VLOOKUP(C1222,'Nhân viên'!$B$5:$C$48,2,0)</f>
        <v>#N/A</v>
      </c>
      <c r="G1222" s="13" t="e">
        <f>VLOOKUP(E1222,'Khách hàng'!$B$4:$F$1048576,2,0)</f>
        <v>#N/A</v>
      </c>
      <c r="H1222" s="13" t="str">
        <f>VLOOKUP(E1222,'[1]Khách hàng'!$A$4:$F$2144,3,0)</f>
        <v>Số 1 đường số 17A, Khu phố 11, Phường Bình Trị Đông B, Quận Bình Tân, TP.HCM.</v>
      </c>
      <c r="I1222" s="13" t="e">
        <f>VLOOKUP(E1222,'Khách hàng'!$B$4:$F$1048576,5,0)</f>
        <v>#N/A</v>
      </c>
      <c r="L1222" s="13" t="e">
        <f>VLOOKUP(J1222,'Hàng hóa'!$C$5:$D$50,2,0)</f>
        <v>#N/A</v>
      </c>
      <c r="M1222" s="17" t="e">
        <f>VLOOKUP(J1222,'Hàng hóa'!$C$5:$H$22,6,0)</f>
        <v>#N/A</v>
      </c>
      <c r="N1222" s="17" t="e">
        <f t="shared" si="40"/>
        <v>#N/A</v>
      </c>
      <c r="O1222" s="22"/>
      <c r="P1222" s="17" t="e">
        <f t="shared" si="41"/>
        <v>#N/A</v>
      </c>
      <c r="Q1222" s="13" t="e">
        <f>VLOOKUP(I1222,'[1]Nhân viên'!$E$20:$F$41,2,0)</f>
        <v>#N/A</v>
      </c>
    </row>
    <row r="1223" spans="1:17" x14ac:dyDescent="0.2">
      <c r="A1223" s="11">
        <v>1200</v>
      </c>
      <c r="D1223" s="13" t="e">
        <f>VLOOKUP(C1223,'Nhân viên'!$B$5:$C$48,2,0)</f>
        <v>#N/A</v>
      </c>
      <c r="G1223" s="13" t="e">
        <f>VLOOKUP(E1223,'Khách hàng'!$B$4:$F$1048576,2,0)</f>
        <v>#N/A</v>
      </c>
      <c r="H1223" s="13" t="str">
        <f>VLOOKUP(E1223,'[1]Khách hàng'!$A$4:$F$2144,3,0)</f>
        <v>Số 1 đường số 17A, Khu phố 11, Phường Bình Trị Đông B, Quận Bình Tân, TP.HCM.</v>
      </c>
      <c r="I1223" s="13" t="e">
        <f>VLOOKUP(E1223,'Khách hàng'!$B$4:$F$1048576,5,0)</f>
        <v>#N/A</v>
      </c>
      <c r="L1223" s="13" t="e">
        <f>VLOOKUP(J1223,'Hàng hóa'!$C$5:$D$50,2,0)</f>
        <v>#N/A</v>
      </c>
      <c r="M1223" s="17" t="e">
        <f>VLOOKUP(J1223,'Hàng hóa'!$C$5:$H$22,6,0)</f>
        <v>#N/A</v>
      </c>
      <c r="N1223" s="17" t="e">
        <f t="shared" si="40"/>
        <v>#N/A</v>
      </c>
      <c r="O1223" s="22"/>
      <c r="P1223" s="17" t="e">
        <f t="shared" si="41"/>
        <v>#N/A</v>
      </c>
      <c r="Q1223" s="13" t="e">
        <f>VLOOKUP(I1223,'[1]Nhân viên'!$E$20:$F$41,2,0)</f>
        <v>#N/A</v>
      </c>
    </row>
    <row r="1224" spans="1:17" x14ac:dyDescent="0.2">
      <c r="A1224" s="11">
        <v>1201</v>
      </c>
      <c r="D1224" s="13" t="e">
        <f>VLOOKUP(C1224,'Nhân viên'!$B$5:$C$48,2,0)</f>
        <v>#N/A</v>
      </c>
      <c r="G1224" s="13" t="e">
        <f>VLOOKUP(E1224,'Khách hàng'!$B$4:$F$1048576,2,0)</f>
        <v>#N/A</v>
      </c>
      <c r="H1224" s="13" t="str">
        <f>VLOOKUP(E1224,'[1]Khách hàng'!$A$4:$F$2144,3,0)</f>
        <v>Số 1 đường số 17A, Khu phố 11, Phường Bình Trị Đông B, Quận Bình Tân, TP.HCM.</v>
      </c>
      <c r="I1224" s="13" t="e">
        <f>VLOOKUP(E1224,'Khách hàng'!$B$4:$F$1048576,5,0)</f>
        <v>#N/A</v>
      </c>
      <c r="L1224" s="13" t="e">
        <f>VLOOKUP(J1224,'Hàng hóa'!$C$5:$D$50,2,0)</f>
        <v>#N/A</v>
      </c>
      <c r="M1224" s="17" t="e">
        <f>VLOOKUP(J1224,'Hàng hóa'!$C$5:$H$22,6,0)</f>
        <v>#N/A</v>
      </c>
      <c r="N1224" s="17" t="e">
        <f t="shared" si="40"/>
        <v>#N/A</v>
      </c>
      <c r="O1224" s="22"/>
      <c r="P1224" s="17" t="e">
        <f t="shared" si="41"/>
        <v>#N/A</v>
      </c>
      <c r="Q1224" s="13" t="e">
        <f>VLOOKUP(I1224,'[1]Nhân viên'!$E$20:$F$41,2,0)</f>
        <v>#N/A</v>
      </c>
    </row>
    <row r="1225" spans="1:17" x14ac:dyDescent="0.2">
      <c r="A1225" s="11">
        <v>1202</v>
      </c>
      <c r="D1225" s="13" t="e">
        <f>VLOOKUP(C1225,'Nhân viên'!$B$5:$C$48,2,0)</f>
        <v>#N/A</v>
      </c>
      <c r="G1225" s="13" t="e">
        <f>VLOOKUP(E1225,'Khách hàng'!$B$4:$F$1048576,2,0)</f>
        <v>#N/A</v>
      </c>
      <c r="H1225" s="13" t="str">
        <f>VLOOKUP(E1225,'[1]Khách hàng'!$A$4:$F$2144,3,0)</f>
        <v>Số 1 đường số 17A, Khu phố 11, Phường Bình Trị Đông B, Quận Bình Tân, TP.HCM.</v>
      </c>
      <c r="I1225" s="13" t="e">
        <f>VLOOKUP(E1225,'Khách hàng'!$B$4:$F$1048576,5,0)</f>
        <v>#N/A</v>
      </c>
      <c r="L1225" s="13" t="e">
        <f>VLOOKUP(J1225,'Hàng hóa'!$C$5:$D$50,2,0)</f>
        <v>#N/A</v>
      </c>
      <c r="M1225" s="17" t="e">
        <f>VLOOKUP(J1225,'Hàng hóa'!$C$5:$H$22,6,0)</f>
        <v>#N/A</v>
      </c>
      <c r="N1225" s="17" t="e">
        <f t="shared" si="40"/>
        <v>#N/A</v>
      </c>
      <c r="O1225" s="22"/>
      <c r="P1225" s="17" t="e">
        <f t="shared" si="41"/>
        <v>#N/A</v>
      </c>
      <c r="Q1225" s="13" t="e">
        <f>VLOOKUP(I1225,'[1]Nhân viên'!$E$20:$F$41,2,0)</f>
        <v>#N/A</v>
      </c>
    </row>
    <row r="1226" spans="1:17" x14ac:dyDescent="0.2">
      <c r="A1226" s="11">
        <v>1203</v>
      </c>
      <c r="D1226" s="13" t="e">
        <f>VLOOKUP(C1226,'Nhân viên'!$B$5:$C$48,2,0)</f>
        <v>#N/A</v>
      </c>
      <c r="G1226" s="13" t="e">
        <f>VLOOKUP(E1226,'Khách hàng'!$B$4:$F$1048576,2,0)</f>
        <v>#N/A</v>
      </c>
      <c r="H1226" s="13" t="str">
        <f>VLOOKUP(E1226,'[1]Khách hàng'!$A$4:$F$2144,3,0)</f>
        <v>Số 1 đường số 17A, Khu phố 11, Phường Bình Trị Đông B, Quận Bình Tân, TP.HCM.</v>
      </c>
      <c r="I1226" s="13" t="e">
        <f>VLOOKUP(E1226,'Khách hàng'!$B$4:$F$1048576,5,0)</f>
        <v>#N/A</v>
      </c>
      <c r="L1226" s="13" t="e">
        <f>VLOOKUP(J1226,'Hàng hóa'!$C$5:$D$50,2,0)</f>
        <v>#N/A</v>
      </c>
      <c r="M1226" s="17" t="e">
        <f>VLOOKUP(J1226,'Hàng hóa'!$C$5:$H$22,6,0)</f>
        <v>#N/A</v>
      </c>
      <c r="N1226" s="17" t="e">
        <f t="shared" si="40"/>
        <v>#N/A</v>
      </c>
      <c r="O1226" s="22"/>
      <c r="P1226" s="17" t="e">
        <f t="shared" si="41"/>
        <v>#N/A</v>
      </c>
      <c r="Q1226" s="13" t="e">
        <f>VLOOKUP(I1226,'[1]Nhân viên'!$E$20:$F$41,2,0)</f>
        <v>#N/A</v>
      </c>
    </row>
    <row r="1227" spans="1:17" x14ac:dyDescent="0.2">
      <c r="A1227" s="11">
        <v>1204</v>
      </c>
      <c r="D1227" s="13" t="e">
        <f>VLOOKUP(C1227,'Nhân viên'!$B$5:$C$48,2,0)</f>
        <v>#N/A</v>
      </c>
      <c r="G1227" s="13" t="e">
        <f>VLOOKUP(E1227,'Khách hàng'!$B$4:$F$1048576,2,0)</f>
        <v>#N/A</v>
      </c>
      <c r="H1227" s="13" t="str">
        <f>VLOOKUP(E1227,'[1]Khách hàng'!$A$4:$F$2144,3,0)</f>
        <v>Số 1 đường số 17A, Khu phố 11, Phường Bình Trị Đông B, Quận Bình Tân, TP.HCM.</v>
      </c>
      <c r="I1227" s="13" t="e">
        <f>VLOOKUP(E1227,'Khách hàng'!$B$4:$F$1048576,5,0)</f>
        <v>#N/A</v>
      </c>
      <c r="L1227" s="13" t="e">
        <f>VLOOKUP(J1227,'Hàng hóa'!$C$5:$D$50,2,0)</f>
        <v>#N/A</v>
      </c>
      <c r="M1227" s="17" t="e">
        <f>VLOOKUP(J1227,'Hàng hóa'!$C$5:$H$22,6,0)</f>
        <v>#N/A</v>
      </c>
      <c r="N1227" s="17" t="e">
        <f t="shared" si="40"/>
        <v>#N/A</v>
      </c>
      <c r="O1227" s="22"/>
      <c r="P1227" s="17" t="e">
        <f t="shared" si="41"/>
        <v>#N/A</v>
      </c>
      <c r="Q1227" s="13" t="e">
        <f>VLOOKUP(I1227,'[1]Nhân viên'!$E$20:$F$41,2,0)</f>
        <v>#N/A</v>
      </c>
    </row>
    <row r="1228" spans="1:17" x14ac:dyDescent="0.2">
      <c r="A1228" s="11">
        <v>1205</v>
      </c>
      <c r="D1228" s="13" t="e">
        <f>VLOOKUP(C1228,'Nhân viên'!$B$5:$C$48,2,0)</f>
        <v>#N/A</v>
      </c>
      <c r="G1228" s="13" t="e">
        <f>VLOOKUP(E1228,'Khách hàng'!$B$4:$F$1048576,2,0)</f>
        <v>#N/A</v>
      </c>
      <c r="H1228" s="13" t="str">
        <f>VLOOKUP(E1228,'[1]Khách hàng'!$A$4:$F$2144,3,0)</f>
        <v>Số 1 đường số 17A, Khu phố 11, Phường Bình Trị Đông B, Quận Bình Tân, TP.HCM.</v>
      </c>
      <c r="I1228" s="13" t="e">
        <f>VLOOKUP(E1228,'Khách hàng'!$B$4:$F$1048576,5,0)</f>
        <v>#N/A</v>
      </c>
      <c r="L1228" s="13" t="e">
        <f>VLOOKUP(J1228,'Hàng hóa'!$C$5:$D$50,2,0)</f>
        <v>#N/A</v>
      </c>
      <c r="M1228" s="17" t="e">
        <f>VLOOKUP(J1228,'Hàng hóa'!$C$5:$H$22,6,0)</f>
        <v>#N/A</v>
      </c>
      <c r="N1228" s="17" t="e">
        <f t="shared" si="40"/>
        <v>#N/A</v>
      </c>
      <c r="O1228" s="22"/>
      <c r="P1228" s="17" t="e">
        <f t="shared" si="41"/>
        <v>#N/A</v>
      </c>
      <c r="Q1228" s="13" t="e">
        <f>VLOOKUP(I1228,'[1]Nhân viên'!$E$20:$F$41,2,0)</f>
        <v>#N/A</v>
      </c>
    </row>
    <row r="1229" spans="1:17" x14ac:dyDescent="0.2">
      <c r="A1229" s="11">
        <v>1206</v>
      </c>
      <c r="D1229" s="13" t="e">
        <f>VLOOKUP(C1229,'Nhân viên'!$B$5:$C$48,2,0)</f>
        <v>#N/A</v>
      </c>
      <c r="G1229" s="13" t="e">
        <f>VLOOKUP(E1229,'Khách hàng'!$B$4:$F$1048576,2,0)</f>
        <v>#N/A</v>
      </c>
      <c r="H1229" s="13" t="str">
        <f>VLOOKUP(E1229,'[1]Khách hàng'!$A$4:$F$2144,3,0)</f>
        <v>Số 1 đường số 17A, Khu phố 11, Phường Bình Trị Đông B, Quận Bình Tân, TP.HCM.</v>
      </c>
      <c r="I1229" s="13" t="e">
        <f>VLOOKUP(E1229,'Khách hàng'!$B$4:$F$1048576,5,0)</f>
        <v>#N/A</v>
      </c>
      <c r="L1229" s="13" t="e">
        <f>VLOOKUP(J1229,'Hàng hóa'!$C$5:$D$50,2,0)</f>
        <v>#N/A</v>
      </c>
      <c r="M1229" s="17" t="e">
        <f>VLOOKUP(J1229,'Hàng hóa'!$C$5:$H$22,6,0)</f>
        <v>#N/A</v>
      </c>
      <c r="N1229" s="17" t="e">
        <f t="shared" si="40"/>
        <v>#N/A</v>
      </c>
      <c r="O1229" s="22"/>
      <c r="P1229" s="17" t="e">
        <f t="shared" si="41"/>
        <v>#N/A</v>
      </c>
      <c r="Q1229" s="13" t="e">
        <f>VLOOKUP(I1229,'[1]Nhân viên'!$E$20:$F$41,2,0)</f>
        <v>#N/A</v>
      </c>
    </row>
    <row r="1230" spans="1:17" x14ac:dyDescent="0.2">
      <c r="A1230" s="11">
        <v>1207</v>
      </c>
      <c r="D1230" s="13" t="e">
        <f>VLOOKUP(C1230,'Nhân viên'!$B$5:$C$48,2,0)</f>
        <v>#N/A</v>
      </c>
      <c r="G1230" s="13" t="e">
        <f>VLOOKUP(E1230,'Khách hàng'!$B$4:$F$1048576,2,0)</f>
        <v>#N/A</v>
      </c>
      <c r="H1230" s="13" t="str">
        <f>VLOOKUP(E1230,'[1]Khách hàng'!$A$4:$F$2144,3,0)</f>
        <v>Số 1 đường số 17A, Khu phố 11, Phường Bình Trị Đông B, Quận Bình Tân, TP.HCM.</v>
      </c>
      <c r="I1230" s="13" t="e">
        <f>VLOOKUP(E1230,'Khách hàng'!$B$4:$F$1048576,5,0)</f>
        <v>#N/A</v>
      </c>
      <c r="L1230" s="13" t="e">
        <f>VLOOKUP(J1230,'Hàng hóa'!$C$5:$D$50,2,0)</f>
        <v>#N/A</v>
      </c>
      <c r="M1230" s="17" t="e">
        <f>VLOOKUP(J1230,'Hàng hóa'!$C$5:$H$22,6,0)</f>
        <v>#N/A</v>
      </c>
      <c r="N1230" s="17" t="e">
        <f t="shared" si="40"/>
        <v>#N/A</v>
      </c>
      <c r="O1230" s="22"/>
      <c r="P1230" s="17" t="e">
        <f t="shared" si="41"/>
        <v>#N/A</v>
      </c>
      <c r="Q1230" s="13" t="e">
        <f>VLOOKUP(I1230,'[1]Nhân viên'!$E$20:$F$41,2,0)</f>
        <v>#N/A</v>
      </c>
    </row>
    <row r="1231" spans="1:17" x14ac:dyDescent="0.2">
      <c r="A1231" s="11">
        <v>1208</v>
      </c>
      <c r="D1231" s="13" t="e">
        <f>VLOOKUP(C1231,'Nhân viên'!$B$5:$C$48,2,0)</f>
        <v>#N/A</v>
      </c>
      <c r="G1231" s="13" t="e">
        <f>VLOOKUP(E1231,'Khách hàng'!$B$4:$F$1048576,2,0)</f>
        <v>#N/A</v>
      </c>
      <c r="H1231" s="13" t="str">
        <f>VLOOKUP(E1231,'[1]Khách hàng'!$A$4:$F$2144,3,0)</f>
        <v>Số 1 đường số 17A, Khu phố 11, Phường Bình Trị Đông B, Quận Bình Tân, TP.HCM.</v>
      </c>
      <c r="I1231" s="13" t="e">
        <f>VLOOKUP(E1231,'Khách hàng'!$B$4:$F$1048576,5,0)</f>
        <v>#N/A</v>
      </c>
      <c r="L1231" s="13" t="e">
        <f>VLOOKUP(J1231,'Hàng hóa'!$C$5:$D$50,2,0)</f>
        <v>#N/A</v>
      </c>
      <c r="M1231" s="17" t="e">
        <f>VLOOKUP(J1231,'Hàng hóa'!$C$5:$H$22,6,0)</f>
        <v>#N/A</v>
      </c>
      <c r="N1231" s="17" t="e">
        <f t="shared" si="40"/>
        <v>#N/A</v>
      </c>
      <c r="O1231" s="22"/>
      <c r="P1231" s="17" t="e">
        <f t="shared" si="41"/>
        <v>#N/A</v>
      </c>
      <c r="Q1231" s="13" t="e">
        <f>VLOOKUP(I1231,'[1]Nhân viên'!$E$20:$F$41,2,0)</f>
        <v>#N/A</v>
      </c>
    </row>
    <row r="1232" spans="1:17" x14ac:dyDescent="0.2">
      <c r="A1232" s="11">
        <v>1209</v>
      </c>
      <c r="D1232" s="13" t="e">
        <f>VLOOKUP(C1232,'Nhân viên'!$B$5:$C$48,2,0)</f>
        <v>#N/A</v>
      </c>
      <c r="G1232" s="13" t="e">
        <f>VLOOKUP(E1232,'Khách hàng'!$B$4:$F$1048576,2,0)</f>
        <v>#N/A</v>
      </c>
      <c r="H1232" s="13" t="str">
        <f>VLOOKUP(E1232,'[1]Khách hàng'!$A$4:$F$2144,3,0)</f>
        <v>Số 1 đường số 17A, Khu phố 11, Phường Bình Trị Đông B, Quận Bình Tân, TP.HCM.</v>
      </c>
      <c r="I1232" s="13" t="e">
        <f>VLOOKUP(E1232,'Khách hàng'!$B$4:$F$1048576,5,0)</f>
        <v>#N/A</v>
      </c>
      <c r="L1232" s="13" t="e">
        <f>VLOOKUP(J1232,'Hàng hóa'!$C$5:$D$50,2,0)</f>
        <v>#N/A</v>
      </c>
      <c r="M1232" s="17" t="e">
        <f>VLOOKUP(J1232,'Hàng hóa'!$C$5:$H$22,6,0)</f>
        <v>#N/A</v>
      </c>
      <c r="N1232" s="17" t="e">
        <f t="shared" si="40"/>
        <v>#N/A</v>
      </c>
      <c r="O1232" s="22"/>
      <c r="P1232" s="17" t="e">
        <f t="shared" si="41"/>
        <v>#N/A</v>
      </c>
      <c r="Q1232" s="13" t="e">
        <f>VLOOKUP(I1232,'[1]Nhân viên'!$E$20:$F$41,2,0)</f>
        <v>#N/A</v>
      </c>
    </row>
    <row r="1233" spans="1:17" x14ac:dyDescent="0.2">
      <c r="A1233" s="11">
        <v>1210</v>
      </c>
      <c r="D1233" s="13" t="e">
        <f>VLOOKUP(C1233,'Nhân viên'!$B$5:$C$48,2,0)</f>
        <v>#N/A</v>
      </c>
      <c r="G1233" s="13" t="e">
        <f>VLOOKUP(E1233,'Khách hàng'!$B$4:$F$1048576,2,0)</f>
        <v>#N/A</v>
      </c>
      <c r="H1233" s="13" t="str">
        <f>VLOOKUP(E1233,'[1]Khách hàng'!$A$4:$F$2144,3,0)</f>
        <v>Số 1 đường số 17A, Khu phố 11, Phường Bình Trị Đông B, Quận Bình Tân, TP.HCM.</v>
      </c>
      <c r="I1233" s="13" t="e">
        <f>VLOOKUP(E1233,'Khách hàng'!$B$4:$F$1048576,5,0)</f>
        <v>#N/A</v>
      </c>
      <c r="L1233" s="13" t="e">
        <f>VLOOKUP(J1233,'Hàng hóa'!$C$5:$D$50,2,0)</f>
        <v>#N/A</v>
      </c>
      <c r="M1233" s="17" t="e">
        <f>VLOOKUP(J1233,'Hàng hóa'!$C$5:$H$22,6,0)</f>
        <v>#N/A</v>
      </c>
      <c r="N1233" s="17" t="e">
        <f t="shared" si="40"/>
        <v>#N/A</v>
      </c>
      <c r="O1233" s="22"/>
      <c r="P1233" s="17" t="e">
        <f t="shared" si="41"/>
        <v>#N/A</v>
      </c>
      <c r="Q1233" s="13" t="e">
        <f>VLOOKUP(I1233,'[1]Nhân viên'!$E$20:$F$41,2,0)</f>
        <v>#N/A</v>
      </c>
    </row>
    <row r="1234" spans="1:17" x14ac:dyDescent="0.2">
      <c r="A1234" s="11">
        <v>1211</v>
      </c>
      <c r="D1234" s="13" t="e">
        <f>VLOOKUP(C1234,'Nhân viên'!$B$5:$C$48,2,0)</f>
        <v>#N/A</v>
      </c>
      <c r="G1234" s="13" t="e">
        <f>VLOOKUP(E1234,'Khách hàng'!$B$4:$F$1048576,2,0)</f>
        <v>#N/A</v>
      </c>
      <c r="H1234" s="13" t="str">
        <f>VLOOKUP(E1234,'[1]Khách hàng'!$A$4:$F$2144,3,0)</f>
        <v>Số 1 đường số 17A, Khu phố 11, Phường Bình Trị Đông B, Quận Bình Tân, TP.HCM.</v>
      </c>
      <c r="I1234" s="13" t="e">
        <f>VLOOKUP(E1234,'Khách hàng'!$B$4:$F$1048576,5,0)</f>
        <v>#N/A</v>
      </c>
      <c r="L1234" s="13" t="e">
        <f>VLOOKUP(J1234,'Hàng hóa'!$C$5:$D$50,2,0)</f>
        <v>#N/A</v>
      </c>
      <c r="M1234" s="17" t="e">
        <f>VLOOKUP(J1234,'Hàng hóa'!$C$5:$H$22,6,0)</f>
        <v>#N/A</v>
      </c>
      <c r="N1234" s="17" t="e">
        <f t="shared" si="40"/>
        <v>#N/A</v>
      </c>
      <c r="O1234" s="22"/>
      <c r="P1234" s="17" t="e">
        <f t="shared" si="41"/>
        <v>#N/A</v>
      </c>
      <c r="Q1234" s="13" t="e">
        <f>VLOOKUP(I1234,'[1]Nhân viên'!$E$20:$F$41,2,0)</f>
        <v>#N/A</v>
      </c>
    </row>
    <row r="1235" spans="1:17" x14ac:dyDescent="0.2">
      <c r="A1235" s="11">
        <v>1212</v>
      </c>
      <c r="D1235" s="13" t="e">
        <f>VLOOKUP(C1235,'Nhân viên'!$B$5:$C$48,2,0)</f>
        <v>#N/A</v>
      </c>
      <c r="G1235" s="13" t="e">
        <f>VLOOKUP(E1235,'Khách hàng'!$B$4:$F$1048576,2,0)</f>
        <v>#N/A</v>
      </c>
      <c r="H1235" s="13" t="str">
        <f>VLOOKUP(E1235,'[1]Khách hàng'!$A$4:$F$2144,3,0)</f>
        <v>Số 1 đường số 17A, Khu phố 11, Phường Bình Trị Đông B, Quận Bình Tân, TP.HCM.</v>
      </c>
      <c r="I1235" s="13" t="e">
        <f>VLOOKUP(E1235,'Khách hàng'!$B$4:$F$1048576,5,0)</f>
        <v>#N/A</v>
      </c>
      <c r="L1235" s="13" t="e">
        <f>VLOOKUP(J1235,'Hàng hóa'!$C$5:$D$50,2,0)</f>
        <v>#N/A</v>
      </c>
      <c r="M1235" s="17" t="e">
        <f>VLOOKUP(J1235,'Hàng hóa'!$C$5:$H$22,6,0)</f>
        <v>#N/A</v>
      </c>
      <c r="N1235" s="17" t="e">
        <f t="shared" si="40"/>
        <v>#N/A</v>
      </c>
      <c r="O1235" s="22"/>
      <c r="P1235" s="17" t="e">
        <f t="shared" si="41"/>
        <v>#N/A</v>
      </c>
      <c r="Q1235" s="13" t="e">
        <f>VLOOKUP(I1235,'[1]Nhân viên'!$E$20:$F$41,2,0)</f>
        <v>#N/A</v>
      </c>
    </row>
    <row r="1236" spans="1:17" x14ac:dyDescent="0.2">
      <c r="A1236" s="11">
        <v>1213</v>
      </c>
      <c r="D1236" s="13" t="e">
        <f>VLOOKUP(C1236,'Nhân viên'!$B$5:$C$48,2,0)</f>
        <v>#N/A</v>
      </c>
      <c r="G1236" s="13" t="e">
        <f>VLOOKUP(E1236,'Khách hàng'!$B$4:$F$1048576,2,0)</f>
        <v>#N/A</v>
      </c>
      <c r="H1236" s="13" t="str">
        <f>VLOOKUP(E1236,'[1]Khách hàng'!$A$4:$F$2144,3,0)</f>
        <v>Số 1 đường số 17A, Khu phố 11, Phường Bình Trị Đông B, Quận Bình Tân, TP.HCM.</v>
      </c>
      <c r="I1236" s="13" t="e">
        <f>VLOOKUP(E1236,'Khách hàng'!$B$4:$F$1048576,5,0)</f>
        <v>#N/A</v>
      </c>
      <c r="L1236" s="13" t="e">
        <f>VLOOKUP(J1236,'Hàng hóa'!$C$5:$D$50,2,0)</f>
        <v>#N/A</v>
      </c>
      <c r="M1236" s="17" t="e">
        <f>VLOOKUP(J1236,'Hàng hóa'!$C$5:$H$22,6,0)</f>
        <v>#N/A</v>
      </c>
      <c r="N1236" s="17" t="e">
        <f t="shared" si="40"/>
        <v>#N/A</v>
      </c>
      <c r="O1236" s="22"/>
      <c r="P1236" s="17" t="e">
        <f t="shared" si="41"/>
        <v>#N/A</v>
      </c>
      <c r="Q1236" s="13" t="e">
        <f>VLOOKUP(I1236,'[1]Nhân viên'!$E$20:$F$41,2,0)</f>
        <v>#N/A</v>
      </c>
    </row>
    <row r="1237" spans="1:17" x14ac:dyDescent="0.2">
      <c r="A1237" s="11">
        <v>1214</v>
      </c>
      <c r="D1237" s="13" t="e">
        <f>VLOOKUP(C1237,'Nhân viên'!$B$5:$C$48,2,0)</f>
        <v>#N/A</v>
      </c>
      <c r="G1237" s="13" t="e">
        <f>VLOOKUP(E1237,'Khách hàng'!$B$4:$F$1048576,2,0)</f>
        <v>#N/A</v>
      </c>
      <c r="H1237" s="13" t="str">
        <f>VLOOKUP(E1237,'[1]Khách hàng'!$A$4:$F$2144,3,0)</f>
        <v>Số 1 đường số 17A, Khu phố 11, Phường Bình Trị Đông B, Quận Bình Tân, TP.HCM.</v>
      </c>
      <c r="I1237" s="13" t="e">
        <f>VLOOKUP(E1237,'Khách hàng'!$B$4:$F$1048576,5,0)</f>
        <v>#N/A</v>
      </c>
      <c r="L1237" s="13" t="e">
        <f>VLOOKUP(J1237,'Hàng hóa'!$C$5:$D$50,2,0)</f>
        <v>#N/A</v>
      </c>
      <c r="M1237" s="17" t="e">
        <f>VLOOKUP(J1237,'Hàng hóa'!$C$5:$H$22,6,0)</f>
        <v>#N/A</v>
      </c>
      <c r="N1237" s="17" t="e">
        <f t="shared" si="40"/>
        <v>#N/A</v>
      </c>
      <c r="O1237" s="22"/>
      <c r="P1237" s="17" t="e">
        <f t="shared" si="41"/>
        <v>#N/A</v>
      </c>
      <c r="Q1237" s="13" t="e">
        <f>VLOOKUP(I1237,'[1]Nhân viên'!$E$20:$F$41,2,0)</f>
        <v>#N/A</v>
      </c>
    </row>
    <row r="1238" spans="1:17" x14ac:dyDescent="0.2">
      <c r="A1238" s="11">
        <v>1215</v>
      </c>
      <c r="D1238" s="13" t="e">
        <f>VLOOKUP(C1238,'Nhân viên'!$B$5:$C$48,2,0)</f>
        <v>#N/A</v>
      </c>
      <c r="G1238" s="13" t="e">
        <f>VLOOKUP(E1238,'Khách hàng'!$B$4:$F$1048576,2,0)</f>
        <v>#N/A</v>
      </c>
      <c r="H1238" s="13" t="str">
        <f>VLOOKUP(E1238,'[1]Khách hàng'!$A$4:$F$2144,3,0)</f>
        <v>Số 1 đường số 17A, Khu phố 11, Phường Bình Trị Đông B, Quận Bình Tân, TP.HCM.</v>
      </c>
      <c r="I1238" s="13" t="e">
        <f>VLOOKUP(E1238,'Khách hàng'!$B$4:$F$1048576,5,0)</f>
        <v>#N/A</v>
      </c>
      <c r="L1238" s="13" t="e">
        <f>VLOOKUP(J1238,'Hàng hóa'!$C$5:$D$50,2,0)</f>
        <v>#N/A</v>
      </c>
      <c r="M1238" s="17" t="e">
        <f>VLOOKUP(J1238,'Hàng hóa'!$C$5:$H$22,6,0)</f>
        <v>#N/A</v>
      </c>
      <c r="N1238" s="17" t="e">
        <f t="shared" si="40"/>
        <v>#N/A</v>
      </c>
      <c r="O1238" s="22"/>
      <c r="P1238" s="17" t="e">
        <f t="shared" si="41"/>
        <v>#N/A</v>
      </c>
      <c r="Q1238" s="13" t="e">
        <f>VLOOKUP(I1238,'[1]Nhân viên'!$E$20:$F$41,2,0)</f>
        <v>#N/A</v>
      </c>
    </row>
    <row r="1239" spans="1:17" x14ac:dyDescent="0.2">
      <c r="A1239" s="11">
        <v>1216</v>
      </c>
      <c r="D1239" s="13" t="e">
        <f>VLOOKUP(C1239,'Nhân viên'!$B$5:$C$48,2,0)</f>
        <v>#N/A</v>
      </c>
      <c r="G1239" s="13" t="e">
        <f>VLOOKUP(E1239,'Khách hàng'!$B$4:$F$1048576,2,0)</f>
        <v>#N/A</v>
      </c>
      <c r="H1239" s="13" t="str">
        <f>VLOOKUP(E1239,'[1]Khách hàng'!$A$4:$F$2144,3,0)</f>
        <v>Số 1 đường số 17A, Khu phố 11, Phường Bình Trị Đông B, Quận Bình Tân, TP.HCM.</v>
      </c>
      <c r="I1239" s="13" t="e">
        <f>VLOOKUP(E1239,'Khách hàng'!$B$4:$F$1048576,5,0)</f>
        <v>#N/A</v>
      </c>
      <c r="L1239" s="13" t="e">
        <f>VLOOKUP(J1239,'Hàng hóa'!$C$5:$D$50,2,0)</f>
        <v>#N/A</v>
      </c>
      <c r="M1239" s="17" t="e">
        <f>VLOOKUP(J1239,'Hàng hóa'!$C$5:$H$22,6,0)</f>
        <v>#N/A</v>
      </c>
      <c r="N1239" s="17" t="e">
        <f t="shared" si="40"/>
        <v>#N/A</v>
      </c>
      <c r="O1239" s="22"/>
      <c r="P1239" s="17" t="e">
        <f t="shared" si="41"/>
        <v>#N/A</v>
      </c>
      <c r="Q1239" s="13" t="e">
        <f>VLOOKUP(I1239,'[1]Nhân viên'!$E$20:$F$41,2,0)</f>
        <v>#N/A</v>
      </c>
    </row>
    <row r="1240" spans="1:17" x14ac:dyDescent="0.2">
      <c r="A1240" s="11">
        <v>1217</v>
      </c>
      <c r="D1240" s="13" t="e">
        <f>VLOOKUP(C1240,'Nhân viên'!$B$5:$C$48,2,0)</f>
        <v>#N/A</v>
      </c>
      <c r="G1240" s="13" t="e">
        <f>VLOOKUP(E1240,'Khách hàng'!$B$4:$F$1048576,2,0)</f>
        <v>#N/A</v>
      </c>
      <c r="H1240" s="13" t="str">
        <f>VLOOKUP(E1240,'[1]Khách hàng'!$A$4:$F$2144,3,0)</f>
        <v>Số 1 đường số 17A, Khu phố 11, Phường Bình Trị Đông B, Quận Bình Tân, TP.HCM.</v>
      </c>
      <c r="I1240" s="13" t="e">
        <f>VLOOKUP(E1240,'Khách hàng'!$B$4:$F$1048576,5,0)</f>
        <v>#N/A</v>
      </c>
      <c r="L1240" s="13" t="e">
        <f>VLOOKUP(J1240,'Hàng hóa'!$C$5:$D$50,2,0)</f>
        <v>#N/A</v>
      </c>
      <c r="M1240" s="17" t="e">
        <f>VLOOKUP(J1240,'Hàng hóa'!$C$5:$H$22,6,0)</f>
        <v>#N/A</v>
      </c>
      <c r="N1240" s="17" t="e">
        <f t="shared" si="40"/>
        <v>#N/A</v>
      </c>
      <c r="O1240" s="22"/>
      <c r="P1240" s="17" t="e">
        <f t="shared" si="41"/>
        <v>#N/A</v>
      </c>
      <c r="Q1240" s="13" t="e">
        <f>VLOOKUP(I1240,'[1]Nhân viên'!$E$20:$F$41,2,0)</f>
        <v>#N/A</v>
      </c>
    </row>
    <row r="1241" spans="1:17" x14ac:dyDescent="0.2">
      <c r="A1241" s="11">
        <v>1218</v>
      </c>
      <c r="D1241" s="13" t="e">
        <f>VLOOKUP(C1241,'Nhân viên'!$B$5:$C$48,2,0)</f>
        <v>#N/A</v>
      </c>
      <c r="G1241" s="13" t="e">
        <f>VLOOKUP(E1241,'Khách hàng'!$B$4:$F$1048576,2,0)</f>
        <v>#N/A</v>
      </c>
      <c r="H1241" s="13" t="str">
        <f>VLOOKUP(E1241,'[1]Khách hàng'!$A$4:$F$2144,3,0)</f>
        <v>Số 1 đường số 17A, Khu phố 11, Phường Bình Trị Đông B, Quận Bình Tân, TP.HCM.</v>
      </c>
      <c r="I1241" s="13" t="e">
        <f>VLOOKUP(E1241,'Khách hàng'!$B$4:$F$1048576,5,0)</f>
        <v>#N/A</v>
      </c>
      <c r="L1241" s="13" t="e">
        <f>VLOOKUP(J1241,'Hàng hóa'!$C$5:$D$50,2,0)</f>
        <v>#N/A</v>
      </c>
      <c r="M1241" s="17" t="e">
        <f>VLOOKUP(J1241,'Hàng hóa'!$C$5:$H$22,6,0)</f>
        <v>#N/A</v>
      </c>
      <c r="N1241" s="17" t="e">
        <f t="shared" si="40"/>
        <v>#N/A</v>
      </c>
      <c r="O1241" s="22"/>
      <c r="P1241" s="17" t="e">
        <f t="shared" si="41"/>
        <v>#N/A</v>
      </c>
      <c r="Q1241" s="13" t="e">
        <f>VLOOKUP(I1241,'[1]Nhân viên'!$E$20:$F$41,2,0)</f>
        <v>#N/A</v>
      </c>
    </row>
    <row r="1242" spans="1:17" x14ac:dyDescent="0.2">
      <c r="A1242" s="11">
        <v>1219</v>
      </c>
      <c r="D1242" s="13" t="e">
        <f>VLOOKUP(C1242,'Nhân viên'!$B$5:$C$48,2,0)</f>
        <v>#N/A</v>
      </c>
      <c r="G1242" s="13" t="e">
        <f>VLOOKUP(E1242,'Khách hàng'!$B$4:$F$1048576,2,0)</f>
        <v>#N/A</v>
      </c>
      <c r="H1242" s="13" t="str">
        <f>VLOOKUP(E1242,'[1]Khách hàng'!$A$4:$F$2144,3,0)</f>
        <v>Số 1 đường số 17A, Khu phố 11, Phường Bình Trị Đông B, Quận Bình Tân, TP.HCM.</v>
      </c>
      <c r="I1242" s="13" t="e">
        <f>VLOOKUP(E1242,'Khách hàng'!$B$4:$F$1048576,5,0)</f>
        <v>#N/A</v>
      </c>
      <c r="L1242" s="13" t="e">
        <f>VLOOKUP(J1242,'Hàng hóa'!$C$5:$D$50,2,0)</f>
        <v>#N/A</v>
      </c>
      <c r="M1242" s="17" t="e">
        <f>VLOOKUP(J1242,'Hàng hóa'!$C$5:$H$22,6,0)</f>
        <v>#N/A</v>
      </c>
      <c r="N1242" s="17" t="e">
        <f t="shared" si="40"/>
        <v>#N/A</v>
      </c>
      <c r="O1242" s="22"/>
      <c r="P1242" s="17" t="e">
        <f t="shared" si="41"/>
        <v>#N/A</v>
      </c>
      <c r="Q1242" s="13" t="e">
        <f>VLOOKUP(I1242,'[1]Nhân viên'!$E$20:$F$41,2,0)</f>
        <v>#N/A</v>
      </c>
    </row>
    <row r="1243" spans="1:17" x14ac:dyDescent="0.2">
      <c r="A1243" s="11">
        <v>1220</v>
      </c>
      <c r="D1243" s="13" t="e">
        <f>VLOOKUP(C1243,'Nhân viên'!$B$5:$C$48,2,0)</f>
        <v>#N/A</v>
      </c>
      <c r="G1243" s="13" t="e">
        <f>VLOOKUP(E1243,'Khách hàng'!$B$4:$F$1048576,2,0)</f>
        <v>#N/A</v>
      </c>
      <c r="H1243" s="13" t="str">
        <f>VLOOKUP(E1243,'[1]Khách hàng'!$A$4:$F$2144,3,0)</f>
        <v>Số 1 đường số 17A, Khu phố 11, Phường Bình Trị Đông B, Quận Bình Tân, TP.HCM.</v>
      </c>
      <c r="I1243" s="13" t="e">
        <f>VLOOKUP(E1243,'Khách hàng'!$B$4:$F$1048576,5,0)</f>
        <v>#N/A</v>
      </c>
      <c r="L1243" s="13" t="e">
        <f>VLOOKUP(J1243,'Hàng hóa'!$C$5:$D$50,2,0)</f>
        <v>#N/A</v>
      </c>
      <c r="M1243" s="17" t="e">
        <f>VLOOKUP(J1243,'Hàng hóa'!$C$5:$H$22,6,0)</f>
        <v>#N/A</v>
      </c>
      <c r="N1243" s="17" t="e">
        <f t="shared" si="40"/>
        <v>#N/A</v>
      </c>
      <c r="O1243" s="22"/>
      <c r="P1243" s="17" t="e">
        <f t="shared" si="41"/>
        <v>#N/A</v>
      </c>
      <c r="Q1243" s="13" t="e">
        <f>VLOOKUP(I1243,'[1]Nhân viên'!$E$20:$F$41,2,0)</f>
        <v>#N/A</v>
      </c>
    </row>
    <row r="1244" spans="1:17" x14ac:dyDescent="0.2">
      <c r="A1244" s="11">
        <v>1221</v>
      </c>
      <c r="D1244" s="13" t="e">
        <f>VLOOKUP(C1244,'Nhân viên'!$B$5:$C$48,2,0)</f>
        <v>#N/A</v>
      </c>
      <c r="G1244" s="13" t="e">
        <f>VLOOKUP(E1244,'Khách hàng'!$B$4:$F$1048576,2,0)</f>
        <v>#N/A</v>
      </c>
      <c r="H1244" s="13" t="str">
        <f>VLOOKUP(E1244,'[1]Khách hàng'!$A$4:$F$2144,3,0)</f>
        <v>Số 1 đường số 17A, Khu phố 11, Phường Bình Trị Đông B, Quận Bình Tân, TP.HCM.</v>
      </c>
      <c r="I1244" s="13" t="e">
        <f>VLOOKUP(E1244,'Khách hàng'!$B$4:$F$1048576,5,0)</f>
        <v>#N/A</v>
      </c>
      <c r="L1244" s="13" t="e">
        <f>VLOOKUP(J1244,'Hàng hóa'!$C$5:$D$50,2,0)</f>
        <v>#N/A</v>
      </c>
      <c r="M1244" s="17" t="e">
        <f>VLOOKUP(J1244,'Hàng hóa'!$C$5:$H$22,6,0)</f>
        <v>#N/A</v>
      </c>
      <c r="N1244" s="17" t="e">
        <f t="shared" ref="N1244:N1307" si="42">K1244*M1244</f>
        <v>#N/A</v>
      </c>
      <c r="O1244" s="22"/>
      <c r="P1244" s="17" t="e">
        <f t="shared" ref="P1244:P1307" si="43">N1244*O1244+N1244</f>
        <v>#N/A</v>
      </c>
      <c r="Q1244" s="13" t="e">
        <f>VLOOKUP(I1244,'[1]Nhân viên'!$E$20:$F$41,2,0)</f>
        <v>#N/A</v>
      </c>
    </row>
    <row r="1245" spans="1:17" x14ac:dyDescent="0.2">
      <c r="A1245" s="11">
        <v>1222</v>
      </c>
      <c r="D1245" s="13" t="e">
        <f>VLOOKUP(C1245,'Nhân viên'!$B$5:$C$48,2,0)</f>
        <v>#N/A</v>
      </c>
      <c r="G1245" s="13" t="e">
        <f>VLOOKUP(E1245,'Khách hàng'!$B$4:$F$1048576,2,0)</f>
        <v>#N/A</v>
      </c>
      <c r="H1245" s="13" t="str">
        <f>VLOOKUP(E1245,'[1]Khách hàng'!$A$4:$F$2144,3,0)</f>
        <v>Số 1 đường số 17A, Khu phố 11, Phường Bình Trị Đông B, Quận Bình Tân, TP.HCM.</v>
      </c>
      <c r="I1245" s="13" t="e">
        <f>VLOOKUP(E1245,'Khách hàng'!$B$4:$F$1048576,5,0)</f>
        <v>#N/A</v>
      </c>
      <c r="L1245" s="13" t="e">
        <f>VLOOKUP(J1245,'Hàng hóa'!$C$5:$D$50,2,0)</f>
        <v>#N/A</v>
      </c>
      <c r="M1245" s="17" t="e">
        <f>VLOOKUP(J1245,'Hàng hóa'!$C$5:$H$22,6,0)</f>
        <v>#N/A</v>
      </c>
      <c r="N1245" s="17" t="e">
        <f t="shared" si="42"/>
        <v>#N/A</v>
      </c>
      <c r="O1245" s="22"/>
      <c r="P1245" s="17" t="e">
        <f t="shared" si="43"/>
        <v>#N/A</v>
      </c>
      <c r="Q1245" s="13" t="e">
        <f>VLOOKUP(I1245,'[1]Nhân viên'!$E$20:$F$41,2,0)</f>
        <v>#N/A</v>
      </c>
    </row>
    <row r="1246" spans="1:17" x14ac:dyDescent="0.2">
      <c r="A1246" s="11">
        <v>1223</v>
      </c>
      <c r="D1246" s="13" t="e">
        <f>VLOOKUP(C1246,'Nhân viên'!$B$5:$C$48,2,0)</f>
        <v>#N/A</v>
      </c>
      <c r="G1246" s="13" t="e">
        <f>VLOOKUP(E1246,'Khách hàng'!$B$4:$F$1048576,2,0)</f>
        <v>#N/A</v>
      </c>
      <c r="H1246" s="13" t="str">
        <f>VLOOKUP(E1246,'[1]Khách hàng'!$A$4:$F$2144,3,0)</f>
        <v>Số 1 đường số 17A, Khu phố 11, Phường Bình Trị Đông B, Quận Bình Tân, TP.HCM.</v>
      </c>
      <c r="I1246" s="13" t="e">
        <f>VLOOKUP(E1246,'Khách hàng'!$B$4:$F$1048576,5,0)</f>
        <v>#N/A</v>
      </c>
      <c r="L1246" s="13" t="e">
        <f>VLOOKUP(J1246,'Hàng hóa'!$C$5:$D$50,2,0)</f>
        <v>#N/A</v>
      </c>
      <c r="M1246" s="17" t="e">
        <f>VLOOKUP(J1246,'Hàng hóa'!$C$5:$H$22,6,0)</f>
        <v>#N/A</v>
      </c>
      <c r="N1246" s="17" t="e">
        <f t="shared" si="42"/>
        <v>#N/A</v>
      </c>
      <c r="O1246" s="22"/>
      <c r="P1246" s="17" t="e">
        <f t="shared" si="43"/>
        <v>#N/A</v>
      </c>
      <c r="Q1246" s="13" t="e">
        <f>VLOOKUP(I1246,'[1]Nhân viên'!$E$20:$F$41,2,0)</f>
        <v>#N/A</v>
      </c>
    </row>
    <row r="1247" spans="1:17" x14ac:dyDescent="0.2">
      <c r="A1247" s="11">
        <v>1224</v>
      </c>
      <c r="D1247" s="13" t="e">
        <f>VLOOKUP(C1247,'Nhân viên'!$B$5:$C$48,2,0)</f>
        <v>#N/A</v>
      </c>
      <c r="G1247" s="13" t="e">
        <f>VLOOKUP(E1247,'Khách hàng'!$B$4:$F$1048576,2,0)</f>
        <v>#N/A</v>
      </c>
      <c r="H1247" s="13" t="str">
        <f>VLOOKUP(E1247,'[1]Khách hàng'!$A$4:$F$2144,3,0)</f>
        <v>Số 1 đường số 17A, Khu phố 11, Phường Bình Trị Đông B, Quận Bình Tân, TP.HCM.</v>
      </c>
      <c r="I1247" s="13" t="e">
        <f>VLOOKUP(E1247,'Khách hàng'!$B$4:$F$1048576,5,0)</f>
        <v>#N/A</v>
      </c>
      <c r="L1247" s="13" t="e">
        <f>VLOOKUP(J1247,'Hàng hóa'!$C$5:$D$50,2,0)</f>
        <v>#N/A</v>
      </c>
      <c r="M1247" s="17" t="e">
        <f>VLOOKUP(J1247,'Hàng hóa'!$C$5:$H$22,6,0)</f>
        <v>#N/A</v>
      </c>
      <c r="N1247" s="17" t="e">
        <f t="shared" si="42"/>
        <v>#N/A</v>
      </c>
      <c r="O1247" s="22"/>
      <c r="P1247" s="17" t="e">
        <f t="shared" si="43"/>
        <v>#N/A</v>
      </c>
      <c r="Q1247" s="13" t="e">
        <f>VLOOKUP(I1247,'[1]Nhân viên'!$E$20:$F$41,2,0)</f>
        <v>#N/A</v>
      </c>
    </row>
    <row r="1248" spans="1:17" x14ac:dyDescent="0.2">
      <c r="A1248" s="11">
        <v>1225</v>
      </c>
      <c r="D1248" s="13" t="e">
        <f>VLOOKUP(C1248,'Nhân viên'!$B$5:$C$48,2,0)</f>
        <v>#N/A</v>
      </c>
      <c r="G1248" s="13" t="e">
        <f>VLOOKUP(E1248,'Khách hàng'!$B$4:$F$1048576,2,0)</f>
        <v>#N/A</v>
      </c>
      <c r="H1248" s="13" t="str">
        <f>VLOOKUP(E1248,'[1]Khách hàng'!$A$4:$F$2144,3,0)</f>
        <v>Số 1 đường số 17A, Khu phố 11, Phường Bình Trị Đông B, Quận Bình Tân, TP.HCM.</v>
      </c>
      <c r="I1248" s="13" t="e">
        <f>VLOOKUP(E1248,'Khách hàng'!$B$4:$F$1048576,5,0)</f>
        <v>#N/A</v>
      </c>
      <c r="L1248" s="13" t="e">
        <f>VLOOKUP(J1248,'Hàng hóa'!$C$5:$D$50,2,0)</f>
        <v>#N/A</v>
      </c>
      <c r="M1248" s="17" t="e">
        <f>VLOOKUP(J1248,'Hàng hóa'!$C$5:$H$22,6,0)</f>
        <v>#N/A</v>
      </c>
      <c r="N1248" s="17" t="e">
        <f t="shared" si="42"/>
        <v>#N/A</v>
      </c>
      <c r="O1248" s="22"/>
      <c r="P1248" s="17" t="e">
        <f t="shared" si="43"/>
        <v>#N/A</v>
      </c>
      <c r="Q1248" s="13" t="e">
        <f>VLOOKUP(I1248,'[1]Nhân viên'!$E$20:$F$41,2,0)</f>
        <v>#N/A</v>
      </c>
    </row>
    <row r="1249" spans="1:17" x14ac:dyDescent="0.2">
      <c r="A1249" s="11">
        <v>1226</v>
      </c>
      <c r="D1249" s="13" t="e">
        <f>VLOOKUP(C1249,'Nhân viên'!$B$5:$C$48,2,0)</f>
        <v>#N/A</v>
      </c>
      <c r="G1249" s="13" t="e">
        <f>VLOOKUP(E1249,'Khách hàng'!$B$4:$F$1048576,2,0)</f>
        <v>#N/A</v>
      </c>
      <c r="H1249" s="13" t="str">
        <f>VLOOKUP(E1249,'[1]Khách hàng'!$A$4:$F$2144,3,0)</f>
        <v>Số 1 đường số 17A, Khu phố 11, Phường Bình Trị Đông B, Quận Bình Tân, TP.HCM.</v>
      </c>
      <c r="I1249" s="13" t="e">
        <f>VLOOKUP(E1249,'Khách hàng'!$B$4:$F$1048576,5,0)</f>
        <v>#N/A</v>
      </c>
      <c r="L1249" s="13" t="e">
        <f>VLOOKUP(J1249,'Hàng hóa'!$C$5:$D$50,2,0)</f>
        <v>#N/A</v>
      </c>
      <c r="M1249" s="17" t="e">
        <f>VLOOKUP(J1249,'Hàng hóa'!$C$5:$H$22,6,0)</f>
        <v>#N/A</v>
      </c>
      <c r="N1249" s="17" t="e">
        <f t="shared" si="42"/>
        <v>#N/A</v>
      </c>
      <c r="O1249" s="22"/>
      <c r="P1249" s="17" t="e">
        <f t="shared" si="43"/>
        <v>#N/A</v>
      </c>
      <c r="Q1249" s="13" t="e">
        <f>VLOOKUP(I1249,'[1]Nhân viên'!$E$20:$F$41,2,0)</f>
        <v>#N/A</v>
      </c>
    </row>
    <row r="1250" spans="1:17" x14ac:dyDescent="0.2">
      <c r="A1250" s="11">
        <v>1227</v>
      </c>
      <c r="D1250" s="13" t="e">
        <f>VLOOKUP(C1250,'Nhân viên'!$B$5:$C$48,2,0)</f>
        <v>#N/A</v>
      </c>
      <c r="G1250" s="13" t="e">
        <f>VLOOKUP(E1250,'Khách hàng'!$B$4:$F$1048576,2,0)</f>
        <v>#N/A</v>
      </c>
      <c r="H1250" s="13" t="str">
        <f>VLOOKUP(E1250,'[1]Khách hàng'!$A$4:$F$2144,3,0)</f>
        <v>Số 1 đường số 17A, Khu phố 11, Phường Bình Trị Đông B, Quận Bình Tân, TP.HCM.</v>
      </c>
      <c r="I1250" s="13" t="e">
        <f>VLOOKUP(E1250,'Khách hàng'!$B$4:$F$1048576,5,0)</f>
        <v>#N/A</v>
      </c>
      <c r="L1250" s="13" t="e">
        <f>VLOOKUP(J1250,'Hàng hóa'!$C$5:$D$50,2,0)</f>
        <v>#N/A</v>
      </c>
      <c r="M1250" s="17" t="e">
        <f>VLOOKUP(J1250,'Hàng hóa'!$C$5:$H$22,6,0)</f>
        <v>#N/A</v>
      </c>
      <c r="N1250" s="17" t="e">
        <f t="shared" si="42"/>
        <v>#N/A</v>
      </c>
      <c r="O1250" s="22"/>
      <c r="P1250" s="17" t="e">
        <f t="shared" si="43"/>
        <v>#N/A</v>
      </c>
      <c r="Q1250" s="13" t="e">
        <f>VLOOKUP(I1250,'[1]Nhân viên'!$E$20:$F$41,2,0)</f>
        <v>#N/A</v>
      </c>
    </row>
    <row r="1251" spans="1:17" x14ac:dyDescent="0.2">
      <c r="A1251" s="11">
        <v>1228</v>
      </c>
      <c r="D1251" s="13" t="e">
        <f>VLOOKUP(C1251,'Nhân viên'!$B$5:$C$48,2,0)</f>
        <v>#N/A</v>
      </c>
      <c r="G1251" s="13" t="e">
        <f>VLOOKUP(E1251,'Khách hàng'!$B$4:$F$1048576,2,0)</f>
        <v>#N/A</v>
      </c>
      <c r="H1251" s="13" t="str">
        <f>VLOOKUP(E1251,'[1]Khách hàng'!$A$4:$F$2144,3,0)</f>
        <v>Số 1 đường số 17A, Khu phố 11, Phường Bình Trị Đông B, Quận Bình Tân, TP.HCM.</v>
      </c>
      <c r="I1251" s="13" t="e">
        <f>VLOOKUP(E1251,'Khách hàng'!$B$4:$F$1048576,5,0)</f>
        <v>#N/A</v>
      </c>
      <c r="L1251" s="13" t="e">
        <f>VLOOKUP(J1251,'Hàng hóa'!$C$5:$D$50,2,0)</f>
        <v>#N/A</v>
      </c>
      <c r="M1251" s="17" t="e">
        <f>VLOOKUP(J1251,'Hàng hóa'!$C$5:$H$22,6,0)</f>
        <v>#N/A</v>
      </c>
      <c r="N1251" s="17" t="e">
        <f t="shared" si="42"/>
        <v>#N/A</v>
      </c>
      <c r="O1251" s="22"/>
      <c r="P1251" s="17" t="e">
        <f t="shared" si="43"/>
        <v>#N/A</v>
      </c>
      <c r="Q1251" s="13" t="e">
        <f>VLOOKUP(I1251,'[1]Nhân viên'!$E$20:$F$41,2,0)</f>
        <v>#N/A</v>
      </c>
    </row>
    <row r="1252" spans="1:17" x14ac:dyDescent="0.2">
      <c r="A1252" s="11">
        <v>1229</v>
      </c>
      <c r="D1252" s="13" t="e">
        <f>VLOOKUP(C1252,'Nhân viên'!$B$5:$C$48,2,0)</f>
        <v>#N/A</v>
      </c>
      <c r="G1252" s="13" t="e">
        <f>VLOOKUP(E1252,'Khách hàng'!$B$4:$F$1048576,2,0)</f>
        <v>#N/A</v>
      </c>
      <c r="H1252" s="13" t="str">
        <f>VLOOKUP(E1252,'[1]Khách hàng'!$A$4:$F$2144,3,0)</f>
        <v>Số 1 đường số 17A, Khu phố 11, Phường Bình Trị Đông B, Quận Bình Tân, TP.HCM.</v>
      </c>
      <c r="I1252" s="13" t="e">
        <f>VLOOKUP(E1252,'Khách hàng'!$B$4:$F$1048576,5,0)</f>
        <v>#N/A</v>
      </c>
      <c r="L1252" s="13" t="e">
        <f>VLOOKUP(J1252,'Hàng hóa'!$C$5:$D$50,2,0)</f>
        <v>#N/A</v>
      </c>
      <c r="M1252" s="17" t="e">
        <f>VLOOKUP(J1252,'Hàng hóa'!$C$5:$H$22,6,0)</f>
        <v>#N/A</v>
      </c>
      <c r="N1252" s="17" t="e">
        <f t="shared" si="42"/>
        <v>#N/A</v>
      </c>
      <c r="O1252" s="22"/>
      <c r="P1252" s="17" t="e">
        <f t="shared" si="43"/>
        <v>#N/A</v>
      </c>
      <c r="Q1252" s="13" t="e">
        <f>VLOOKUP(I1252,'[1]Nhân viên'!$E$20:$F$41,2,0)</f>
        <v>#N/A</v>
      </c>
    </row>
    <row r="1253" spans="1:17" x14ac:dyDescent="0.2">
      <c r="A1253" s="11">
        <v>1230</v>
      </c>
      <c r="D1253" s="13" t="e">
        <f>VLOOKUP(C1253,'Nhân viên'!$B$5:$C$48,2,0)</f>
        <v>#N/A</v>
      </c>
      <c r="G1253" s="13" t="e">
        <f>VLOOKUP(E1253,'Khách hàng'!$B$4:$F$1048576,2,0)</f>
        <v>#N/A</v>
      </c>
      <c r="H1253" s="13" t="str">
        <f>VLOOKUP(E1253,'[1]Khách hàng'!$A$4:$F$2144,3,0)</f>
        <v>Số 1 đường số 17A, Khu phố 11, Phường Bình Trị Đông B, Quận Bình Tân, TP.HCM.</v>
      </c>
      <c r="I1253" s="13" t="e">
        <f>VLOOKUP(E1253,'Khách hàng'!$B$4:$F$1048576,5,0)</f>
        <v>#N/A</v>
      </c>
      <c r="L1253" s="13" t="e">
        <f>VLOOKUP(J1253,'Hàng hóa'!$C$5:$D$50,2,0)</f>
        <v>#N/A</v>
      </c>
      <c r="M1253" s="17" t="e">
        <f>VLOOKUP(J1253,'Hàng hóa'!$C$5:$H$22,6,0)</f>
        <v>#N/A</v>
      </c>
      <c r="N1253" s="17" t="e">
        <f t="shared" si="42"/>
        <v>#N/A</v>
      </c>
      <c r="O1253" s="22"/>
      <c r="P1253" s="17" t="e">
        <f t="shared" si="43"/>
        <v>#N/A</v>
      </c>
      <c r="Q1253" s="13" t="e">
        <f>VLOOKUP(I1253,'[1]Nhân viên'!$E$20:$F$41,2,0)</f>
        <v>#N/A</v>
      </c>
    </row>
    <row r="1254" spans="1:17" x14ac:dyDescent="0.2">
      <c r="A1254" s="11">
        <v>1231</v>
      </c>
      <c r="D1254" s="13" t="e">
        <f>VLOOKUP(C1254,'Nhân viên'!$B$5:$C$48,2,0)</f>
        <v>#N/A</v>
      </c>
      <c r="G1254" s="13" t="e">
        <f>VLOOKUP(E1254,'Khách hàng'!$B$4:$F$1048576,2,0)</f>
        <v>#N/A</v>
      </c>
      <c r="H1254" s="13" t="str">
        <f>VLOOKUP(E1254,'[1]Khách hàng'!$A$4:$F$2144,3,0)</f>
        <v>Số 1 đường số 17A, Khu phố 11, Phường Bình Trị Đông B, Quận Bình Tân, TP.HCM.</v>
      </c>
      <c r="I1254" s="13" t="e">
        <f>VLOOKUP(E1254,'Khách hàng'!$B$4:$F$1048576,5,0)</f>
        <v>#N/A</v>
      </c>
      <c r="L1254" s="13" t="e">
        <f>VLOOKUP(J1254,'Hàng hóa'!$C$5:$D$50,2,0)</f>
        <v>#N/A</v>
      </c>
      <c r="M1254" s="17" t="e">
        <f>VLOOKUP(J1254,'Hàng hóa'!$C$5:$H$22,6,0)</f>
        <v>#N/A</v>
      </c>
      <c r="N1254" s="17" t="e">
        <f t="shared" si="42"/>
        <v>#N/A</v>
      </c>
      <c r="O1254" s="22"/>
      <c r="P1254" s="17" t="e">
        <f t="shared" si="43"/>
        <v>#N/A</v>
      </c>
      <c r="Q1254" s="13" t="e">
        <f>VLOOKUP(I1254,'[1]Nhân viên'!$E$20:$F$41,2,0)</f>
        <v>#N/A</v>
      </c>
    </row>
    <row r="1255" spans="1:17" x14ac:dyDescent="0.2">
      <c r="A1255" s="11">
        <v>1232</v>
      </c>
      <c r="D1255" s="13" t="e">
        <f>VLOOKUP(C1255,'Nhân viên'!$B$5:$C$48,2,0)</f>
        <v>#N/A</v>
      </c>
      <c r="G1255" s="13" t="e">
        <f>VLOOKUP(E1255,'Khách hàng'!$B$4:$F$1048576,2,0)</f>
        <v>#N/A</v>
      </c>
      <c r="H1255" s="13" t="str">
        <f>VLOOKUP(E1255,'[1]Khách hàng'!$A$4:$F$2144,3,0)</f>
        <v>Số 1 đường số 17A, Khu phố 11, Phường Bình Trị Đông B, Quận Bình Tân, TP.HCM.</v>
      </c>
      <c r="I1255" s="13" t="e">
        <f>VLOOKUP(E1255,'Khách hàng'!$B$4:$F$1048576,5,0)</f>
        <v>#N/A</v>
      </c>
      <c r="L1255" s="13" t="e">
        <f>VLOOKUP(J1255,'Hàng hóa'!$C$5:$D$50,2,0)</f>
        <v>#N/A</v>
      </c>
      <c r="M1255" s="17" t="e">
        <f>VLOOKUP(J1255,'Hàng hóa'!$C$5:$H$22,6,0)</f>
        <v>#N/A</v>
      </c>
      <c r="N1255" s="17" t="e">
        <f t="shared" si="42"/>
        <v>#N/A</v>
      </c>
      <c r="O1255" s="22"/>
      <c r="P1255" s="17" t="e">
        <f t="shared" si="43"/>
        <v>#N/A</v>
      </c>
      <c r="Q1255" s="13" t="e">
        <f>VLOOKUP(I1255,'[1]Nhân viên'!$E$20:$F$41,2,0)</f>
        <v>#N/A</v>
      </c>
    </row>
    <row r="1256" spans="1:17" x14ac:dyDescent="0.2">
      <c r="A1256" s="11">
        <v>1233</v>
      </c>
      <c r="D1256" s="13" t="e">
        <f>VLOOKUP(C1256,'Nhân viên'!$B$5:$C$48,2,0)</f>
        <v>#N/A</v>
      </c>
      <c r="G1256" s="13" t="e">
        <f>VLOOKUP(E1256,'Khách hàng'!$B$4:$F$1048576,2,0)</f>
        <v>#N/A</v>
      </c>
      <c r="H1256" s="13" t="str">
        <f>VLOOKUP(E1256,'[1]Khách hàng'!$A$4:$F$2144,3,0)</f>
        <v>Số 1 đường số 17A, Khu phố 11, Phường Bình Trị Đông B, Quận Bình Tân, TP.HCM.</v>
      </c>
      <c r="I1256" s="13" t="e">
        <f>VLOOKUP(E1256,'Khách hàng'!$B$4:$F$1048576,5,0)</f>
        <v>#N/A</v>
      </c>
      <c r="L1256" s="13" t="e">
        <f>VLOOKUP(J1256,'Hàng hóa'!$C$5:$D$50,2,0)</f>
        <v>#N/A</v>
      </c>
      <c r="M1256" s="17" t="e">
        <f>VLOOKUP(J1256,'Hàng hóa'!$C$5:$H$22,6,0)</f>
        <v>#N/A</v>
      </c>
      <c r="N1256" s="17" t="e">
        <f t="shared" si="42"/>
        <v>#N/A</v>
      </c>
      <c r="O1256" s="22"/>
      <c r="P1256" s="17" t="e">
        <f t="shared" si="43"/>
        <v>#N/A</v>
      </c>
      <c r="Q1256" s="13" t="e">
        <f>VLOOKUP(I1256,'[1]Nhân viên'!$E$20:$F$41,2,0)</f>
        <v>#N/A</v>
      </c>
    </row>
    <row r="1257" spans="1:17" x14ac:dyDescent="0.2">
      <c r="A1257" s="11">
        <v>1234</v>
      </c>
      <c r="D1257" s="13" t="e">
        <f>VLOOKUP(C1257,'Nhân viên'!$B$5:$C$48,2,0)</f>
        <v>#N/A</v>
      </c>
      <c r="G1257" s="13" t="e">
        <f>VLOOKUP(E1257,'Khách hàng'!$B$4:$F$1048576,2,0)</f>
        <v>#N/A</v>
      </c>
      <c r="H1257" s="13" t="str">
        <f>VLOOKUP(E1257,'[1]Khách hàng'!$A$4:$F$2144,3,0)</f>
        <v>Số 1 đường số 17A, Khu phố 11, Phường Bình Trị Đông B, Quận Bình Tân, TP.HCM.</v>
      </c>
      <c r="I1257" s="13" t="e">
        <f>VLOOKUP(E1257,'Khách hàng'!$B$4:$F$1048576,5,0)</f>
        <v>#N/A</v>
      </c>
      <c r="L1257" s="13" t="e">
        <f>VLOOKUP(J1257,'Hàng hóa'!$C$5:$D$50,2,0)</f>
        <v>#N/A</v>
      </c>
      <c r="M1257" s="17" t="e">
        <f>VLOOKUP(J1257,'Hàng hóa'!$C$5:$H$22,6,0)</f>
        <v>#N/A</v>
      </c>
      <c r="N1257" s="17" t="e">
        <f t="shared" si="42"/>
        <v>#N/A</v>
      </c>
      <c r="O1257" s="22"/>
      <c r="P1257" s="17" t="e">
        <f t="shared" si="43"/>
        <v>#N/A</v>
      </c>
      <c r="Q1257" s="13" t="e">
        <f>VLOOKUP(I1257,'[1]Nhân viên'!$E$20:$F$41,2,0)</f>
        <v>#N/A</v>
      </c>
    </row>
    <row r="1258" spans="1:17" x14ac:dyDescent="0.2">
      <c r="A1258" s="11">
        <v>1235</v>
      </c>
      <c r="D1258" s="13" t="e">
        <f>VLOOKUP(C1258,'Nhân viên'!$B$5:$C$48,2,0)</f>
        <v>#N/A</v>
      </c>
      <c r="G1258" s="13" t="e">
        <f>VLOOKUP(E1258,'Khách hàng'!$B$4:$F$1048576,2,0)</f>
        <v>#N/A</v>
      </c>
      <c r="H1258" s="13" t="str">
        <f>VLOOKUP(E1258,'[1]Khách hàng'!$A$4:$F$2144,3,0)</f>
        <v>Số 1 đường số 17A, Khu phố 11, Phường Bình Trị Đông B, Quận Bình Tân, TP.HCM.</v>
      </c>
      <c r="I1258" s="13" t="e">
        <f>VLOOKUP(E1258,'Khách hàng'!$B$4:$F$1048576,5,0)</f>
        <v>#N/A</v>
      </c>
      <c r="L1258" s="13" t="e">
        <f>VLOOKUP(J1258,'Hàng hóa'!$C$5:$D$50,2,0)</f>
        <v>#N/A</v>
      </c>
      <c r="M1258" s="17" t="e">
        <f>VLOOKUP(J1258,'Hàng hóa'!$C$5:$H$22,6,0)</f>
        <v>#N/A</v>
      </c>
      <c r="N1258" s="17" t="e">
        <f t="shared" si="42"/>
        <v>#N/A</v>
      </c>
      <c r="O1258" s="22"/>
      <c r="P1258" s="17" t="e">
        <f t="shared" si="43"/>
        <v>#N/A</v>
      </c>
      <c r="Q1258" s="13" t="e">
        <f>VLOOKUP(I1258,'[1]Nhân viên'!$E$20:$F$41,2,0)</f>
        <v>#N/A</v>
      </c>
    </row>
    <row r="1259" spans="1:17" x14ac:dyDescent="0.2">
      <c r="A1259" s="11">
        <v>1236</v>
      </c>
      <c r="D1259" s="13" t="e">
        <f>VLOOKUP(C1259,'Nhân viên'!$B$5:$C$48,2,0)</f>
        <v>#N/A</v>
      </c>
      <c r="G1259" s="13" t="e">
        <f>VLOOKUP(E1259,'Khách hàng'!$B$4:$F$1048576,2,0)</f>
        <v>#N/A</v>
      </c>
      <c r="H1259" s="13" t="str">
        <f>VLOOKUP(E1259,'[1]Khách hàng'!$A$4:$F$2144,3,0)</f>
        <v>Số 1 đường số 17A, Khu phố 11, Phường Bình Trị Đông B, Quận Bình Tân, TP.HCM.</v>
      </c>
      <c r="I1259" s="13" t="e">
        <f>VLOOKUP(E1259,'Khách hàng'!$B$4:$F$1048576,5,0)</f>
        <v>#N/A</v>
      </c>
      <c r="L1259" s="13" t="e">
        <f>VLOOKUP(J1259,'Hàng hóa'!$C$5:$D$50,2,0)</f>
        <v>#N/A</v>
      </c>
      <c r="M1259" s="17" t="e">
        <f>VLOOKUP(J1259,'Hàng hóa'!$C$5:$H$22,6,0)</f>
        <v>#N/A</v>
      </c>
      <c r="N1259" s="17" t="e">
        <f t="shared" si="42"/>
        <v>#N/A</v>
      </c>
      <c r="O1259" s="22"/>
      <c r="P1259" s="17" t="e">
        <f t="shared" si="43"/>
        <v>#N/A</v>
      </c>
      <c r="Q1259" s="13" t="e">
        <f>VLOOKUP(I1259,'[1]Nhân viên'!$E$20:$F$41,2,0)</f>
        <v>#N/A</v>
      </c>
    </row>
    <row r="1260" spans="1:17" x14ac:dyDescent="0.2">
      <c r="A1260" s="11">
        <v>1237</v>
      </c>
      <c r="D1260" s="13" t="e">
        <f>VLOOKUP(C1260,'Nhân viên'!$B$5:$C$48,2,0)</f>
        <v>#N/A</v>
      </c>
      <c r="G1260" s="13" t="e">
        <f>VLOOKUP(E1260,'Khách hàng'!$B$4:$F$1048576,2,0)</f>
        <v>#N/A</v>
      </c>
      <c r="H1260" s="13" t="str">
        <f>VLOOKUP(E1260,'[1]Khách hàng'!$A$4:$F$2144,3,0)</f>
        <v>Số 1 đường số 17A, Khu phố 11, Phường Bình Trị Đông B, Quận Bình Tân, TP.HCM.</v>
      </c>
      <c r="I1260" s="13" t="e">
        <f>VLOOKUP(E1260,'Khách hàng'!$B$4:$F$1048576,5,0)</f>
        <v>#N/A</v>
      </c>
      <c r="L1260" s="13" t="e">
        <f>VLOOKUP(J1260,'Hàng hóa'!$C$5:$D$50,2,0)</f>
        <v>#N/A</v>
      </c>
      <c r="M1260" s="17" t="e">
        <f>VLOOKUP(J1260,'Hàng hóa'!$C$5:$H$22,6,0)</f>
        <v>#N/A</v>
      </c>
      <c r="N1260" s="17" t="e">
        <f t="shared" si="42"/>
        <v>#N/A</v>
      </c>
      <c r="O1260" s="22"/>
      <c r="P1260" s="17" t="e">
        <f t="shared" si="43"/>
        <v>#N/A</v>
      </c>
      <c r="Q1260" s="13" t="e">
        <f>VLOOKUP(I1260,'[1]Nhân viên'!$E$20:$F$41,2,0)</f>
        <v>#N/A</v>
      </c>
    </row>
    <row r="1261" spans="1:17" x14ac:dyDescent="0.2">
      <c r="A1261" s="11">
        <v>1238</v>
      </c>
      <c r="D1261" s="13" t="e">
        <f>VLOOKUP(C1261,'Nhân viên'!$B$5:$C$48,2,0)</f>
        <v>#N/A</v>
      </c>
      <c r="G1261" s="13" t="e">
        <f>VLOOKUP(E1261,'Khách hàng'!$B$4:$F$1048576,2,0)</f>
        <v>#N/A</v>
      </c>
      <c r="H1261" s="13" t="str">
        <f>VLOOKUP(E1261,'[1]Khách hàng'!$A$4:$F$2144,3,0)</f>
        <v>Số 1 đường số 17A, Khu phố 11, Phường Bình Trị Đông B, Quận Bình Tân, TP.HCM.</v>
      </c>
      <c r="I1261" s="13" t="e">
        <f>VLOOKUP(E1261,'Khách hàng'!$B$4:$F$1048576,5,0)</f>
        <v>#N/A</v>
      </c>
      <c r="L1261" s="13" t="e">
        <f>VLOOKUP(J1261,'Hàng hóa'!$C$5:$D$50,2,0)</f>
        <v>#N/A</v>
      </c>
      <c r="M1261" s="17" t="e">
        <f>VLOOKUP(J1261,'Hàng hóa'!$C$5:$H$22,6,0)</f>
        <v>#N/A</v>
      </c>
      <c r="N1261" s="17" t="e">
        <f t="shared" si="42"/>
        <v>#N/A</v>
      </c>
      <c r="O1261" s="22"/>
      <c r="P1261" s="17" t="e">
        <f t="shared" si="43"/>
        <v>#N/A</v>
      </c>
      <c r="Q1261" s="13" t="e">
        <f>VLOOKUP(I1261,'[1]Nhân viên'!$E$20:$F$41,2,0)</f>
        <v>#N/A</v>
      </c>
    </row>
    <row r="1262" spans="1:17" x14ac:dyDescent="0.2">
      <c r="A1262" s="11">
        <v>1239</v>
      </c>
      <c r="D1262" s="13" t="e">
        <f>VLOOKUP(C1262,'Nhân viên'!$B$5:$C$48,2,0)</f>
        <v>#N/A</v>
      </c>
      <c r="G1262" s="13" t="e">
        <f>VLOOKUP(E1262,'Khách hàng'!$B$4:$F$1048576,2,0)</f>
        <v>#N/A</v>
      </c>
      <c r="H1262" s="13" t="str">
        <f>VLOOKUP(E1262,'[1]Khách hàng'!$A$4:$F$2144,3,0)</f>
        <v>Số 1 đường số 17A, Khu phố 11, Phường Bình Trị Đông B, Quận Bình Tân, TP.HCM.</v>
      </c>
      <c r="I1262" s="13" t="e">
        <f>VLOOKUP(E1262,'Khách hàng'!$B$4:$F$1048576,5,0)</f>
        <v>#N/A</v>
      </c>
      <c r="L1262" s="13" t="e">
        <f>VLOOKUP(J1262,'Hàng hóa'!$C$5:$D$50,2,0)</f>
        <v>#N/A</v>
      </c>
      <c r="M1262" s="17" t="e">
        <f>VLOOKUP(J1262,'Hàng hóa'!$C$5:$H$22,6,0)</f>
        <v>#N/A</v>
      </c>
      <c r="N1262" s="17" t="e">
        <f t="shared" si="42"/>
        <v>#N/A</v>
      </c>
      <c r="O1262" s="22"/>
      <c r="P1262" s="17" t="e">
        <f t="shared" si="43"/>
        <v>#N/A</v>
      </c>
      <c r="Q1262" s="13" t="e">
        <f>VLOOKUP(I1262,'[1]Nhân viên'!$E$20:$F$41,2,0)</f>
        <v>#N/A</v>
      </c>
    </row>
    <row r="1263" spans="1:17" x14ac:dyDescent="0.2">
      <c r="A1263" s="11">
        <v>1240</v>
      </c>
      <c r="D1263" s="13" t="e">
        <f>VLOOKUP(C1263,'Nhân viên'!$B$5:$C$48,2,0)</f>
        <v>#N/A</v>
      </c>
      <c r="G1263" s="13" t="e">
        <f>VLOOKUP(E1263,'Khách hàng'!$B$4:$F$1048576,2,0)</f>
        <v>#N/A</v>
      </c>
      <c r="H1263" s="13" t="str">
        <f>VLOOKUP(E1263,'[1]Khách hàng'!$A$4:$F$2144,3,0)</f>
        <v>Số 1 đường số 17A, Khu phố 11, Phường Bình Trị Đông B, Quận Bình Tân, TP.HCM.</v>
      </c>
      <c r="I1263" s="13" t="e">
        <f>VLOOKUP(E1263,'Khách hàng'!$B$4:$F$1048576,5,0)</f>
        <v>#N/A</v>
      </c>
      <c r="L1263" s="13" t="e">
        <f>VLOOKUP(J1263,'Hàng hóa'!$C$5:$D$50,2,0)</f>
        <v>#N/A</v>
      </c>
      <c r="M1263" s="17" t="e">
        <f>VLOOKUP(J1263,'Hàng hóa'!$C$5:$H$22,6,0)</f>
        <v>#N/A</v>
      </c>
      <c r="N1263" s="17" t="e">
        <f t="shared" si="42"/>
        <v>#N/A</v>
      </c>
      <c r="O1263" s="22"/>
      <c r="P1263" s="17" t="e">
        <f t="shared" si="43"/>
        <v>#N/A</v>
      </c>
      <c r="Q1263" s="13" t="e">
        <f>VLOOKUP(I1263,'[1]Nhân viên'!$E$20:$F$41,2,0)</f>
        <v>#N/A</v>
      </c>
    </row>
    <row r="1264" spans="1:17" x14ac:dyDescent="0.2">
      <c r="A1264" s="11">
        <v>1241</v>
      </c>
      <c r="D1264" s="13" t="e">
        <f>VLOOKUP(C1264,'Nhân viên'!$B$5:$C$48,2,0)</f>
        <v>#N/A</v>
      </c>
      <c r="G1264" s="13" t="e">
        <f>VLOOKUP(E1264,'Khách hàng'!$B$4:$F$1048576,2,0)</f>
        <v>#N/A</v>
      </c>
      <c r="H1264" s="13" t="str">
        <f>VLOOKUP(E1264,'[1]Khách hàng'!$A$4:$F$2144,3,0)</f>
        <v>Số 1 đường số 17A, Khu phố 11, Phường Bình Trị Đông B, Quận Bình Tân, TP.HCM.</v>
      </c>
      <c r="I1264" s="13" t="e">
        <f>VLOOKUP(E1264,'Khách hàng'!$B$4:$F$1048576,5,0)</f>
        <v>#N/A</v>
      </c>
      <c r="L1264" s="13" t="e">
        <f>VLOOKUP(J1264,'Hàng hóa'!$C$5:$D$50,2,0)</f>
        <v>#N/A</v>
      </c>
      <c r="M1264" s="17" t="e">
        <f>VLOOKUP(J1264,'Hàng hóa'!$C$5:$H$22,6,0)</f>
        <v>#N/A</v>
      </c>
      <c r="N1264" s="17" t="e">
        <f t="shared" si="42"/>
        <v>#N/A</v>
      </c>
      <c r="O1264" s="22"/>
      <c r="P1264" s="17" t="e">
        <f t="shared" si="43"/>
        <v>#N/A</v>
      </c>
      <c r="Q1264" s="13" t="e">
        <f>VLOOKUP(I1264,'[1]Nhân viên'!$E$20:$F$41,2,0)</f>
        <v>#N/A</v>
      </c>
    </row>
    <row r="1265" spans="1:17" x14ac:dyDescent="0.2">
      <c r="A1265" s="11">
        <v>1242</v>
      </c>
      <c r="D1265" s="13" t="e">
        <f>VLOOKUP(C1265,'Nhân viên'!$B$5:$C$48,2,0)</f>
        <v>#N/A</v>
      </c>
      <c r="G1265" s="13" t="e">
        <f>VLOOKUP(E1265,'Khách hàng'!$B$4:$F$1048576,2,0)</f>
        <v>#N/A</v>
      </c>
      <c r="H1265" s="13" t="str">
        <f>VLOOKUP(E1265,'[1]Khách hàng'!$A$4:$F$2144,3,0)</f>
        <v>Số 1 đường số 17A, Khu phố 11, Phường Bình Trị Đông B, Quận Bình Tân, TP.HCM.</v>
      </c>
      <c r="I1265" s="13" t="e">
        <f>VLOOKUP(E1265,'Khách hàng'!$B$4:$F$1048576,5,0)</f>
        <v>#N/A</v>
      </c>
      <c r="L1265" s="13" t="e">
        <f>VLOOKUP(J1265,'Hàng hóa'!$C$5:$D$50,2,0)</f>
        <v>#N/A</v>
      </c>
      <c r="M1265" s="17" t="e">
        <f>VLOOKUP(J1265,'Hàng hóa'!$C$5:$H$22,6,0)</f>
        <v>#N/A</v>
      </c>
      <c r="N1265" s="17" t="e">
        <f t="shared" si="42"/>
        <v>#N/A</v>
      </c>
      <c r="O1265" s="22"/>
      <c r="P1265" s="17" t="e">
        <f t="shared" si="43"/>
        <v>#N/A</v>
      </c>
      <c r="Q1265" s="13" t="e">
        <f>VLOOKUP(I1265,'[1]Nhân viên'!$E$20:$F$41,2,0)</f>
        <v>#N/A</v>
      </c>
    </row>
    <row r="1266" spans="1:17" x14ac:dyDescent="0.2">
      <c r="A1266" s="11">
        <v>1243</v>
      </c>
      <c r="D1266" s="13" t="e">
        <f>VLOOKUP(C1266,'Nhân viên'!$B$5:$C$48,2,0)</f>
        <v>#N/A</v>
      </c>
      <c r="G1266" s="13" t="e">
        <f>VLOOKUP(E1266,'Khách hàng'!$B$4:$F$1048576,2,0)</f>
        <v>#N/A</v>
      </c>
      <c r="H1266" s="13" t="str">
        <f>VLOOKUP(E1266,'[1]Khách hàng'!$A$4:$F$2144,3,0)</f>
        <v>Số 1 đường số 17A, Khu phố 11, Phường Bình Trị Đông B, Quận Bình Tân, TP.HCM.</v>
      </c>
      <c r="I1266" s="13" t="e">
        <f>VLOOKUP(E1266,'Khách hàng'!$B$4:$F$1048576,5,0)</f>
        <v>#N/A</v>
      </c>
      <c r="L1266" s="13" t="e">
        <f>VLOOKUP(J1266,'Hàng hóa'!$C$5:$D$50,2,0)</f>
        <v>#N/A</v>
      </c>
      <c r="M1266" s="17" t="e">
        <f>VLOOKUP(J1266,'Hàng hóa'!$C$5:$H$22,6,0)</f>
        <v>#N/A</v>
      </c>
      <c r="N1266" s="17" t="e">
        <f t="shared" si="42"/>
        <v>#N/A</v>
      </c>
      <c r="O1266" s="22"/>
      <c r="P1266" s="17" t="e">
        <f t="shared" si="43"/>
        <v>#N/A</v>
      </c>
      <c r="Q1266" s="13" t="e">
        <f>VLOOKUP(I1266,'[1]Nhân viên'!$E$20:$F$41,2,0)</f>
        <v>#N/A</v>
      </c>
    </row>
    <row r="1267" spans="1:17" x14ac:dyDescent="0.2">
      <c r="A1267" s="11">
        <v>1244</v>
      </c>
      <c r="D1267" s="13" t="e">
        <f>VLOOKUP(C1267,'Nhân viên'!$B$5:$C$48,2,0)</f>
        <v>#N/A</v>
      </c>
      <c r="G1267" s="13" t="e">
        <f>VLOOKUP(E1267,'Khách hàng'!$B$4:$F$1048576,2,0)</f>
        <v>#N/A</v>
      </c>
      <c r="H1267" s="13" t="str">
        <f>VLOOKUP(E1267,'[1]Khách hàng'!$A$4:$F$2144,3,0)</f>
        <v>Số 1 đường số 17A, Khu phố 11, Phường Bình Trị Đông B, Quận Bình Tân, TP.HCM.</v>
      </c>
      <c r="I1267" s="13" t="e">
        <f>VLOOKUP(E1267,'Khách hàng'!$B$4:$F$1048576,5,0)</f>
        <v>#N/A</v>
      </c>
      <c r="L1267" s="13" t="e">
        <f>VLOOKUP(J1267,'Hàng hóa'!$C$5:$D$50,2,0)</f>
        <v>#N/A</v>
      </c>
      <c r="M1267" s="17" t="e">
        <f>VLOOKUP(J1267,'Hàng hóa'!$C$5:$H$22,6,0)</f>
        <v>#N/A</v>
      </c>
      <c r="N1267" s="17" t="e">
        <f t="shared" si="42"/>
        <v>#N/A</v>
      </c>
      <c r="O1267" s="22"/>
      <c r="P1267" s="17" t="e">
        <f t="shared" si="43"/>
        <v>#N/A</v>
      </c>
      <c r="Q1267" s="13" t="e">
        <f>VLOOKUP(I1267,'[1]Nhân viên'!$E$20:$F$41,2,0)</f>
        <v>#N/A</v>
      </c>
    </row>
    <row r="1268" spans="1:17" x14ac:dyDescent="0.2">
      <c r="A1268" s="11">
        <v>1245</v>
      </c>
      <c r="D1268" s="13" t="e">
        <f>VLOOKUP(C1268,'Nhân viên'!$B$5:$C$48,2,0)</f>
        <v>#N/A</v>
      </c>
      <c r="G1268" s="13" t="e">
        <f>VLOOKUP(E1268,'Khách hàng'!$B$4:$F$1048576,2,0)</f>
        <v>#N/A</v>
      </c>
      <c r="H1268" s="13" t="str">
        <f>VLOOKUP(E1268,'[1]Khách hàng'!$A$4:$F$2144,3,0)</f>
        <v>Số 1 đường số 17A, Khu phố 11, Phường Bình Trị Đông B, Quận Bình Tân, TP.HCM.</v>
      </c>
      <c r="I1268" s="13" t="e">
        <f>VLOOKUP(E1268,'Khách hàng'!$B$4:$F$1048576,5,0)</f>
        <v>#N/A</v>
      </c>
      <c r="L1268" s="13" t="e">
        <f>VLOOKUP(J1268,'Hàng hóa'!$C$5:$D$50,2,0)</f>
        <v>#N/A</v>
      </c>
      <c r="M1268" s="17" t="e">
        <f>VLOOKUP(J1268,'Hàng hóa'!$C$5:$H$22,6,0)</f>
        <v>#N/A</v>
      </c>
      <c r="N1268" s="17" t="e">
        <f t="shared" si="42"/>
        <v>#N/A</v>
      </c>
      <c r="O1268" s="22"/>
      <c r="P1268" s="17" t="e">
        <f t="shared" si="43"/>
        <v>#N/A</v>
      </c>
      <c r="Q1268" s="13" t="e">
        <f>VLOOKUP(I1268,'[1]Nhân viên'!$E$20:$F$41,2,0)</f>
        <v>#N/A</v>
      </c>
    </row>
    <row r="1269" spans="1:17" x14ac:dyDescent="0.2">
      <c r="A1269" s="11">
        <v>1246</v>
      </c>
      <c r="D1269" s="13" t="e">
        <f>VLOOKUP(C1269,'Nhân viên'!$B$5:$C$48,2,0)</f>
        <v>#N/A</v>
      </c>
      <c r="G1269" s="13" t="e">
        <f>VLOOKUP(E1269,'Khách hàng'!$B$4:$F$1048576,2,0)</f>
        <v>#N/A</v>
      </c>
      <c r="H1269" s="13" t="str">
        <f>VLOOKUP(E1269,'[1]Khách hàng'!$A$4:$F$2144,3,0)</f>
        <v>Số 1 đường số 17A, Khu phố 11, Phường Bình Trị Đông B, Quận Bình Tân, TP.HCM.</v>
      </c>
      <c r="I1269" s="13" t="e">
        <f>VLOOKUP(E1269,'Khách hàng'!$B$4:$F$1048576,5,0)</f>
        <v>#N/A</v>
      </c>
      <c r="L1269" s="13" t="e">
        <f>VLOOKUP(J1269,'Hàng hóa'!$C$5:$D$50,2,0)</f>
        <v>#N/A</v>
      </c>
      <c r="M1269" s="17" t="e">
        <f>VLOOKUP(J1269,'Hàng hóa'!$C$5:$H$22,6,0)</f>
        <v>#N/A</v>
      </c>
      <c r="N1269" s="17" t="e">
        <f t="shared" si="42"/>
        <v>#N/A</v>
      </c>
      <c r="O1269" s="22"/>
      <c r="P1269" s="17" t="e">
        <f t="shared" si="43"/>
        <v>#N/A</v>
      </c>
      <c r="Q1269" s="13" t="e">
        <f>VLOOKUP(I1269,'[1]Nhân viên'!$E$20:$F$41,2,0)</f>
        <v>#N/A</v>
      </c>
    </row>
    <row r="1270" spans="1:17" x14ac:dyDescent="0.2">
      <c r="A1270" s="11">
        <v>1247</v>
      </c>
      <c r="D1270" s="13" t="e">
        <f>VLOOKUP(C1270,'Nhân viên'!$B$5:$C$48,2,0)</f>
        <v>#N/A</v>
      </c>
      <c r="G1270" s="13" t="e">
        <f>VLOOKUP(E1270,'Khách hàng'!$B$4:$F$1048576,2,0)</f>
        <v>#N/A</v>
      </c>
      <c r="H1270" s="13" t="str">
        <f>VLOOKUP(E1270,'[1]Khách hàng'!$A$4:$F$2144,3,0)</f>
        <v>Số 1 đường số 17A, Khu phố 11, Phường Bình Trị Đông B, Quận Bình Tân, TP.HCM.</v>
      </c>
      <c r="I1270" s="13" t="e">
        <f>VLOOKUP(E1270,'Khách hàng'!$B$4:$F$1048576,5,0)</f>
        <v>#N/A</v>
      </c>
      <c r="L1270" s="13" t="e">
        <f>VLOOKUP(J1270,'Hàng hóa'!$C$5:$D$50,2,0)</f>
        <v>#N/A</v>
      </c>
      <c r="M1270" s="17" t="e">
        <f>VLOOKUP(J1270,'Hàng hóa'!$C$5:$H$22,6,0)</f>
        <v>#N/A</v>
      </c>
      <c r="N1270" s="17" t="e">
        <f t="shared" si="42"/>
        <v>#N/A</v>
      </c>
      <c r="O1270" s="22"/>
      <c r="P1270" s="17" t="e">
        <f t="shared" si="43"/>
        <v>#N/A</v>
      </c>
      <c r="Q1270" s="13" t="e">
        <f>VLOOKUP(I1270,'[1]Nhân viên'!$E$20:$F$41,2,0)</f>
        <v>#N/A</v>
      </c>
    </row>
    <row r="1271" spans="1:17" x14ac:dyDescent="0.2">
      <c r="A1271" s="11">
        <v>1248</v>
      </c>
      <c r="D1271" s="13" t="e">
        <f>VLOOKUP(C1271,'Nhân viên'!$B$5:$C$48,2,0)</f>
        <v>#N/A</v>
      </c>
      <c r="G1271" s="13" t="e">
        <f>VLOOKUP(E1271,'Khách hàng'!$B$4:$F$1048576,2,0)</f>
        <v>#N/A</v>
      </c>
      <c r="H1271" s="13" t="str">
        <f>VLOOKUP(E1271,'[1]Khách hàng'!$A$4:$F$2144,3,0)</f>
        <v>Số 1 đường số 17A, Khu phố 11, Phường Bình Trị Đông B, Quận Bình Tân, TP.HCM.</v>
      </c>
      <c r="I1271" s="13" t="e">
        <f>VLOOKUP(E1271,'Khách hàng'!$B$4:$F$1048576,5,0)</f>
        <v>#N/A</v>
      </c>
      <c r="L1271" s="13" t="e">
        <f>VLOOKUP(J1271,'Hàng hóa'!$C$5:$D$50,2,0)</f>
        <v>#N/A</v>
      </c>
      <c r="M1271" s="17" t="e">
        <f>VLOOKUP(J1271,'Hàng hóa'!$C$5:$H$22,6,0)</f>
        <v>#N/A</v>
      </c>
      <c r="N1271" s="17" t="e">
        <f t="shared" si="42"/>
        <v>#N/A</v>
      </c>
      <c r="O1271" s="22"/>
      <c r="P1271" s="17" t="e">
        <f t="shared" si="43"/>
        <v>#N/A</v>
      </c>
      <c r="Q1271" s="13" t="e">
        <f>VLOOKUP(I1271,'[1]Nhân viên'!$E$20:$F$41,2,0)</f>
        <v>#N/A</v>
      </c>
    </row>
    <row r="1272" spans="1:17" x14ac:dyDescent="0.2">
      <c r="A1272" s="11">
        <v>1249</v>
      </c>
      <c r="D1272" s="13" t="e">
        <f>VLOOKUP(C1272,'Nhân viên'!$B$5:$C$48,2,0)</f>
        <v>#N/A</v>
      </c>
      <c r="G1272" s="13" t="e">
        <f>VLOOKUP(E1272,'Khách hàng'!$B$4:$F$1048576,2,0)</f>
        <v>#N/A</v>
      </c>
      <c r="H1272" s="13" t="str">
        <f>VLOOKUP(E1272,'[1]Khách hàng'!$A$4:$F$2144,3,0)</f>
        <v>Số 1 đường số 17A, Khu phố 11, Phường Bình Trị Đông B, Quận Bình Tân, TP.HCM.</v>
      </c>
      <c r="I1272" s="13" t="e">
        <f>VLOOKUP(E1272,'Khách hàng'!$B$4:$F$1048576,5,0)</f>
        <v>#N/A</v>
      </c>
      <c r="L1272" s="13" t="e">
        <f>VLOOKUP(J1272,'Hàng hóa'!$C$5:$D$50,2,0)</f>
        <v>#N/A</v>
      </c>
      <c r="M1272" s="17" t="e">
        <f>VLOOKUP(J1272,'Hàng hóa'!$C$5:$H$22,6,0)</f>
        <v>#N/A</v>
      </c>
      <c r="N1272" s="17" t="e">
        <f t="shared" si="42"/>
        <v>#N/A</v>
      </c>
      <c r="O1272" s="22"/>
      <c r="P1272" s="17" t="e">
        <f t="shared" si="43"/>
        <v>#N/A</v>
      </c>
      <c r="Q1272" s="13" t="e">
        <f>VLOOKUP(I1272,'[1]Nhân viên'!$E$20:$F$41,2,0)</f>
        <v>#N/A</v>
      </c>
    </row>
    <row r="1273" spans="1:17" x14ac:dyDescent="0.2">
      <c r="A1273" s="11">
        <v>1250</v>
      </c>
      <c r="D1273" s="13" t="e">
        <f>VLOOKUP(C1273,'Nhân viên'!$B$5:$C$48,2,0)</f>
        <v>#N/A</v>
      </c>
      <c r="G1273" s="13" t="e">
        <f>VLOOKUP(E1273,'Khách hàng'!$B$4:$F$1048576,2,0)</f>
        <v>#N/A</v>
      </c>
      <c r="H1273" s="13" t="str">
        <f>VLOOKUP(E1273,'[1]Khách hàng'!$A$4:$F$2144,3,0)</f>
        <v>Số 1 đường số 17A, Khu phố 11, Phường Bình Trị Đông B, Quận Bình Tân, TP.HCM.</v>
      </c>
      <c r="I1273" s="13" t="e">
        <f>VLOOKUP(E1273,'Khách hàng'!$B$4:$F$1048576,5,0)</f>
        <v>#N/A</v>
      </c>
      <c r="L1273" s="13" t="e">
        <f>VLOOKUP(J1273,'Hàng hóa'!$C$5:$D$50,2,0)</f>
        <v>#N/A</v>
      </c>
      <c r="M1273" s="17" t="e">
        <f>VLOOKUP(J1273,'Hàng hóa'!$C$5:$H$22,6,0)</f>
        <v>#N/A</v>
      </c>
      <c r="N1273" s="17" t="e">
        <f t="shared" si="42"/>
        <v>#N/A</v>
      </c>
      <c r="O1273" s="22"/>
      <c r="P1273" s="17" t="e">
        <f t="shared" si="43"/>
        <v>#N/A</v>
      </c>
      <c r="Q1273" s="13" t="e">
        <f>VLOOKUP(I1273,'[1]Nhân viên'!$E$20:$F$41,2,0)</f>
        <v>#N/A</v>
      </c>
    </row>
    <row r="1274" spans="1:17" x14ac:dyDescent="0.2">
      <c r="A1274" s="11">
        <v>1251</v>
      </c>
      <c r="D1274" s="13" t="e">
        <f>VLOOKUP(C1274,'Nhân viên'!$B$5:$C$48,2,0)</f>
        <v>#N/A</v>
      </c>
      <c r="G1274" s="13" t="e">
        <f>VLOOKUP(E1274,'Khách hàng'!$B$4:$F$1048576,2,0)</f>
        <v>#N/A</v>
      </c>
      <c r="H1274" s="13" t="str">
        <f>VLOOKUP(E1274,'[1]Khách hàng'!$A$4:$F$2144,3,0)</f>
        <v>Số 1 đường số 17A, Khu phố 11, Phường Bình Trị Đông B, Quận Bình Tân, TP.HCM.</v>
      </c>
      <c r="I1274" s="13" t="e">
        <f>VLOOKUP(E1274,'Khách hàng'!$B$4:$F$1048576,5,0)</f>
        <v>#N/A</v>
      </c>
      <c r="L1274" s="13" t="e">
        <f>VLOOKUP(J1274,'Hàng hóa'!$C$5:$D$50,2,0)</f>
        <v>#N/A</v>
      </c>
      <c r="M1274" s="17" t="e">
        <f>VLOOKUP(J1274,'Hàng hóa'!$C$5:$H$22,6,0)</f>
        <v>#N/A</v>
      </c>
      <c r="N1274" s="17" t="e">
        <f t="shared" si="42"/>
        <v>#N/A</v>
      </c>
      <c r="O1274" s="22"/>
      <c r="P1274" s="17" t="e">
        <f t="shared" si="43"/>
        <v>#N/A</v>
      </c>
      <c r="Q1274" s="13" t="e">
        <f>VLOOKUP(I1274,'[1]Nhân viên'!$E$20:$F$41,2,0)</f>
        <v>#N/A</v>
      </c>
    </row>
    <row r="1275" spans="1:17" x14ac:dyDescent="0.2">
      <c r="A1275" s="11">
        <v>1252</v>
      </c>
      <c r="D1275" s="13" t="e">
        <f>VLOOKUP(C1275,'Nhân viên'!$B$5:$C$48,2,0)</f>
        <v>#N/A</v>
      </c>
      <c r="G1275" s="13" t="e">
        <f>VLOOKUP(E1275,'Khách hàng'!$B$4:$F$1048576,2,0)</f>
        <v>#N/A</v>
      </c>
      <c r="H1275" s="13" t="str">
        <f>VLOOKUP(E1275,'[1]Khách hàng'!$A$4:$F$2144,3,0)</f>
        <v>Số 1 đường số 17A, Khu phố 11, Phường Bình Trị Đông B, Quận Bình Tân, TP.HCM.</v>
      </c>
      <c r="I1275" s="13" t="e">
        <f>VLOOKUP(E1275,'Khách hàng'!$B$4:$F$1048576,5,0)</f>
        <v>#N/A</v>
      </c>
      <c r="L1275" s="13" t="e">
        <f>VLOOKUP(J1275,'Hàng hóa'!$C$5:$D$50,2,0)</f>
        <v>#N/A</v>
      </c>
      <c r="M1275" s="17" t="e">
        <f>VLOOKUP(J1275,'Hàng hóa'!$C$5:$H$22,6,0)</f>
        <v>#N/A</v>
      </c>
      <c r="N1275" s="17" t="e">
        <f t="shared" si="42"/>
        <v>#N/A</v>
      </c>
      <c r="O1275" s="22"/>
      <c r="P1275" s="17" t="e">
        <f t="shared" si="43"/>
        <v>#N/A</v>
      </c>
      <c r="Q1275" s="13" t="e">
        <f>VLOOKUP(I1275,'[1]Nhân viên'!$E$20:$F$41,2,0)</f>
        <v>#N/A</v>
      </c>
    </row>
    <row r="1276" spans="1:17" x14ac:dyDescent="0.2">
      <c r="A1276" s="11">
        <v>1253</v>
      </c>
      <c r="D1276" s="13" t="e">
        <f>VLOOKUP(C1276,'Nhân viên'!$B$5:$C$48,2,0)</f>
        <v>#N/A</v>
      </c>
      <c r="G1276" s="13" t="e">
        <f>VLOOKUP(E1276,'Khách hàng'!$B$4:$F$1048576,2,0)</f>
        <v>#N/A</v>
      </c>
      <c r="H1276" s="13" t="str">
        <f>VLOOKUP(E1276,'[1]Khách hàng'!$A$4:$F$2144,3,0)</f>
        <v>Số 1 đường số 17A, Khu phố 11, Phường Bình Trị Đông B, Quận Bình Tân, TP.HCM.</v>
      </c>
      <c r="I1276" s="13" t="e">
        <f>VLOOKUP(E1276,'Khách hàng'!$B$4:$F$1048576,5,0)</f>
        <v>#N/A</v>
      </c>
      <c r="L1276" s="13" t="e">
        <f>VLOOKUP(J1276,'Hàng hóa'!$C$5:$D$50,2,0)</f>
        <v>#N/A</v>
      </c>
      <c r="M1276" s="17" t="e">
        <f>VLOOKUP(J1276,'Hàng hóa'!$C$5:$H$22,6,0)</f>
        <v>#N/A</v>
      </c>
      <c r="N1276" s="17" t="e">
        <f t="shared" si="42"/>
        <v>#N/A</v>
      </c>
      <c r="O1276" s="22"/>
      <c r="P1276" s="17" t="e">
        <f t="shared" si="43"/>
        <v>#N/A</v>
      </c>
      <c r="Q1276" s="13" t="e">
        <f>VLOOKUP(I1276,'[1]Nhân viên'!$E$20:$F$41,2,0)</f>
        <v>#N/A</v>
      </c>
    </row>
    <row r="1277" spans="1:17" x14ac:dyDescent="0.2">
      <c r="A1277" s="11">
        <v>1254</v>
      </c>
      <c r="D1277" s="13" t="e">
        <f>VLOOKUP(C1277,'Nhân viên'!$B$5:$C$48,2,0)</f>
        <v>#N/A</v>
      </c>
      <c r="G1277" s="13" t="e">
        <f>VLOOKUP(E1277,'Khách hàng'!$B$4:$F$1048576,2,0)</f>
        <v>#N/A</v>
      </c>
      <c r="H1277" s="13" t="str">
        <f>VLOOKUP(E1277,'[1]Khách hàng'!$A$4:$F$2144,3,0)</f>
        <v>Số 1 đường số 17A, Khu phố 11, Phường Bình Trị Đông B, Quận Bình Tân, TP.HCM.</v>
      </c>
      <c r="I1277" s="13" t="e">
        <f>VLOOKUP(E1277,'Khách hàng'!$B$4:$F$1048576,5,0)</f>
        <v>#N/A</v>
      </c>
      <c r="L1277" s="13" t="e">
        <f>VLOOKUP(J1277,'Hàng hóa'!$C$5:$D$50,2,0)</f>
        <v>#N/A</v>
      </c>
      <c r="M1277" s="17" t="e">
        <f>VLOOKUP(J1277,'Hàng hóa'!$C$5:$H$22,6,0)</f>
        <v>#N/A</v>
      </c>
      <c r="N1277" s="17" t="e">
        <f t="shared" si="42"/>
        <v>#N/A</v>
      </c>
      <c r="O1277" s="22"/>
      <c r="P1277" s="17" t="e">
        <f t="shared" si="43"/>
        <v>#N/A</v>
      </c>
      <c r="Q1277" s="13" t="e">
        <f>VLOOKUP(I1277,'[1]Nhân viên'!$E$20:$F$41,2,0)</f>
        <v>#N/A</v>
      </c>
    </row>
    <row r="1278" spans="1:17" x14ac:dyDescent="0.2">
      <c r="A1278" s="11">
        <v>1255</v>
      </c>
      <c r="D1278" s="13" t="e">
        <f>VLOOKUP(C1278,'Nhân viên'!$B$5:$C$48,2,0)</f>
        <v>#N/A</v>
      </c>
      <c r="G1278" s="13" t="e">
        <f>VLOOKUP(E1278,'Khách hàng'!$B$4:$F$1048576,2,0)</f>
        <v>#N/A</v>
      </c>
      <c r="H1278" s="13" t="str">
        <f>VLOOKUP(E1278,'[1]Khách hàng'!$A$4:$F$2144,3,0)</f>
        <v>Số 1 đường số 17A, Khu phố 11, Phường Bình Trị Đông B, Quận Bình Tân, TP.HCM.</v>
      </c>
      <c r="I1278" s="13" t="e">
        <f>VLOOKUP(E1278,'Khách hàng'!$B$4:$F$1048576,5,0)</f>
        <v>#N/A</v>
      </c>
      <c r="L1278" s="13" t="e">
        <f>VLOOKUP(J1278,'Hàng hóa'!$C$5:$D$50,2,0)</f>
        <v>#N/A</v>
      </c>
      <c r="M1278" s="17" t="e">
        <f>VLOOKUP(J1278,'Hàng hóa'!$C$5:$H$22,6,0)</f>
        <v>#N/A</v>
      </c>
      <c r="N1278" s="17" t="e">
        <f t="shared" si="42"/>
        <v>#N/A</v>
      </c>
      <c r="O1278" s="22"/>
      <c r="P1278" s="17" t="e">
        <f t="shared" si="43"/>
        <v>#N/A</v>
      </c>
      <c r="Q1278" s="13" t="e">
        <f>VLOOKUP(I1278,'[1]Nhân viên'!$E$20:$F$41,2,0)</f>
        <v>#N/A</v>
      </c>
    </row>
    <row r="1279" spans="1:17" x14ac:dyDescent="0.2">
      <c r="A1279" s="11">
        <v>1256</v>
      </c>
      <c r="D1279" s="13" t="e">
        <f>VLOOKUP(C1279,'Nhân viên'!$B$5:$C$48,2,0)</f>
        <v>#N/A</v>
      </c>
      <c r="G1279" s="13" t="e">
        <f>VLOOKUP(E1279,'Khách hàng'!$B$4:$F$1048576,2,0)</f>
        <v>#N/A</v>
      </c>
      <c r="H1279" s="13" t="str">
        <f>VLOOKUP(E1279,'[1]Khách hàng'!$A$4:$F$2144,3,0)</f>
        <v>Số 1 đường số 17A, Khu phố 11, Phường Bình Trị Đông B, Quận Bình Tân, TP.HCM.</v>
      </c>
      <c r="I1279" s="13" t="e">
        <f>VLOOKUP(E1279,'Khách hàng'!$B$4:$F$1048576,5,0)</f>
        <v>#N/A</v>
      </c>
      <c r="L1279" s="13" t="e">
        <f>VLOOKUP(J1279,'Hàng hóa'!$C$5:$D$50,2,0)</f>
        <v>#N/A</v>
      </c>
      <c r="M1279" s="17" t="e">
        <f>VLOOKUP(J1279,'Hàng hóa'!$C$5:$H$22,6,0)</f>
        <v>#N/A</v>
      </c>
      <c r="N1279" s="17" t="e">
        <f t="shared" si="42"/>
        <v>#N/A</v>
      </c>
      <c r="O1279" s="22"/>
      <c r="P1279" s="17" t="e">
        <f t="shared" si="43"/>
        <v>#N/A</v>
      </c>
      <c r="Q1279" s="13" t="e">
        <f>VLOOKUP(I1279,'[1]Nhân viên'!$E$20:$F$41,2,0)</f>
        <v>#N/A</v>
      </c>
    </row>
    <row r="1280" spans="1:17" x14ac:dyDescent="0.2">
      <c r="A1280" s="11">
        <v>1257</v>
      </c>
      <c r="D1280" s="13" t="e">
        <f>VLOOKUP(C1280,'Nhân viên'!$B$5:$C$48,2,0)</f>
        <v>#N/A</v>
      </c>
      <c r="G1280" s="13" t="e">
        <f>VLOOKUP(E1280,'Khách hàng'!$B$4:$F$1048576,2,0)</f>
        <v>#N/A</v>
      </c>
      <c r="H1280" s="13" t="str">
        <f>VLOOKUP(E1280,'[1]Khách hàng'!$A$4:$F$2144,3,0)</f>
        <v>Số 1 đường số 17A, Khu phố 11, Phường Bình Trị Đông B, Quận Bình Tân, TP.HCM.</v>
      </c>
      <c r="I1280" s="13" t="e">
        <f>VLOOKUP(E1280,'Khách hàng'!$B$4:$F$1048576,5,0)</f>
        <v>#N/A</v>
      </c>
      <c r="L1280" s="13" t="e">
        <f>VLOOKUP(J1280,'Hàng hóa'!$C$5:$D$50,2,0)</f>
        <v>#N/A</v>
      </c>
      <c r="M1280" s="17" t="e">
        <f>VLOOKUP(J1280,'Hàng hóa'!$C$5:$H$22,6,0)</f>
        <v>#N/A</v>
      </c>
      <c r="N1280" s="17" t="e">
        <f t="shared" si="42"/>
        <v>#N/A</v>
      </c>
      <c r="O1280" s="22" t="e">
        <f>N1280*10%</f>
        <v>#N/A</v>
      </c>
      <c r="P1280" s="17" t="e">
        <f t="shared" si="43"/>
        <v>#N/A</v>
      </c>
      <c r="Q1280" s="13" t="e">
        <f>VLOOKUP(I1280,'[1]Nhân viên'!$E$20:$F$41,2,0)</f>
        <v>#N/A</v>
      </c>
    </row>
    <row r="1281" spans="1:17" x14ac:dyDescent="0.2">
      <c r="A1281" s="11">
        <v>1258</v>
      </c>
      <c r="D1281" s="13" t="e">
        <f>VLOOKUP(C1281,'Nhân viên'!$B$5:$C$48,2,0)</f>
        <v>#N/A</v>
      </c>
      <c r="G1281" s="13" t="e">
        <f>VLOOKUP(E1281,'Khách hàng'!$B$4:$F$1048576,2,0)</f>
        <v>#N/A</v>
      </c>
      <c r="H1281" s="13" t="str">
        <f>VLOOKUP(E1281,'[1]Khách hàng'!$A$4:$F$2144,3,0)</f>
        <v>Số 1 đường số 17A, Khu phố 11, Phường Bình Trị Đông B, Quận Bình Tân, TP.HCM.</v>
      </c>
      <c r="I1281" s="13" t="e">
        <f>VLOOKUP(E1281,'Khách hàng'!$B$4:$F$1048576,5,0)</f>
        <v>#N/A</v>
      </c>
      <c r="L1281" s="13" t="e">
        <f>VLOOKUP(J1281,'Hàng hóa'!$C$5:$D$50,2,0)</f>
        <v>#N/A</v>
      </c>
      <c r="M1281" s="17" t="e">
        <f>VLOOKUP(J1281,'Hàng hóa'!$C$5:$H$22,6,0)</f>
        <v>#N/A</v>
      </c>
      <c r="N1281" s="17" t="e">
        <f t="shared" si="42"/>
        <v>#N/A</v>
      </c>
      <c r="O1281" s="22" t="e">
        <f t="shared" ref="O1281:O1344" si="44">N1281*10%</f>
        <v>#N/A</v>
      </c>
      <c r="P1281" s="17" t="e">
        <f t="shared" si="43"/>
        <v>#N/A</v>
      </c>
      <c r="Q1281" s="13" t="e">
        <f>VLOOKUP(I1281,'[1]Nhân viên'!$E$20:$F$41,2,0)</f>
        <v>#N/A</v>
      </c>
    </row>
    <row r="1282" spans="1:17" x14ac:dyDescent="0.2">
      <c r="A1282" s="11">
        <v>1259</v>
      </c>
      <c r="D1282" s="13" t="e">
        <f>VLOOKUP(C1282,'Nhân viên'!$B$5:$C$48,2,0)</f>
        <v>#N/A</v>
      </c>
      <c r="G1282" s="13" t="e">
        <f>VLOOKUP(E1282,'Khách hàng'!$B$4:$F$1048576,2,0)</f>
        <v>#N/A</v>
      </c>
      <c r="H1282" s="13" t="str">
        <f>VLOOKUP(E1282,'[1]Khách hàng'!$A$4:$F$2144,3,0)</f>
        <v>Số 1 đường số 17A, Khu phố 11, Phường Bình Trị Đông B, Quận Bình Tân, TP.HCM.</v>
      </c>
      <c r="I1282" s="13" t="e">
        <f>VLOOKUP(E1282,'Khách hàng'!$B$4:$F$1048576,5,0)</f>
        <v>#N/A</v>
      </c>
      <c r="L1282" s="13" t="e">
        <f>VLOOKUP(J1282,'Hàng hóa'!$C$5:$D$50,2,0)</f>
        <v>#N/A</v>
      </c>
      <c r="M1282" s="17" t="e">
        <f>VLOOKUP(J1282,'Hàng hóa'!$C$5:$H$22,6,0)</f>
        <v>#N/A</v>
      </c>
      <c r="N1282" s="17" t="e">
        <f t="shared" si="42"/>
        <v>#N/A</v>
      </c>
      <c r="O1282" s="22" t="e">
        <f t="shared" si="44"/>
        <v>#N/A</v>
      </c>
      <c r="P1282" s="17" t="e">
        <f t="shared" si="43"/>
        <v>#N/A</v>
      </c>
      <c r="Q1282" s="13" t="e">
        <f>VLOOKUP(I1282,'[1]Nhân viên'!$E$20:$F$41,2,0)</f>
        <v>#N/A</v>
      </c>
    </row>
    <row r="1283" spans="1:17" x14ac:dyDescent="0.2">
      <c r="A1283" s="11">
        <v>1260</v>
      </c>
      <c r="D1283" s="13" t="e">
        <f>VLOOKUP(C1283,'Nhân viên'!$B$5:$C$48,2,0)</f>
        <v>#N/A</v>
      </c>
      <c r="G1283" s="13" t="e">
        <f>VLOOKUP(E1283,'Khách hàng'!$B$4:$F$1048576,2,0)</f>
        <v>#N/A</v>
      </c>
      <c r="H1283" s="13" t="str">
        <f>VLOOKUP(E1283,'[1]Khách hàng'!$A$4:$F$2144,3,0)</f>
        <v>Số 1 đường số 17A, Khu phố 11, Phường Bình Trị Đông B, Quận Bình Tân, TP.HCM.</v>
      </c>
      <c r="I1283" s="13" t="e">
        <f>VLOOKUP(E1283,'Khách hàng'!$B$4:$F$1048576,5,0)</f>
        <v>#N/A</v>
      </c>
      <c r="L1283" s="13" t="e">
        <f>VLOOKUP(J1283,'Hàng hóa'!$C$5:$D$50,2,0)</f>
        <v>#N/A</v>
      </c>
      <c r="M1283" s="17" t="e">
        <f>VLOOKUP(J1283,'Hàng hóa'!$C$5:$H$22,6,0)</f>
        <v>#N/A</v>
      </c>
      <c r="N1283" s="17" t="e">
        <f t="shared" si="42"/>
        <v>#N/A</v>
      </c>
      <c r="O1283" s="22" t="e">
        <f t="shared" si="44"/>
        <v>#N/A</v>
      </c>
      <c r="P1283" s="17" t="e">
        <f t="shared" si="43"/>
        <v>#N/A</v>
      </c>
      <c r="Q1283" s="13" t="e">
        <f>VLOOKUP(I1283,'[1]Nhân viên'!$E$20:$F$41,2,0)</f>
        <v>#N/A</v>
      </c>
    </row>
    <row r="1284" spans="1:17" x14ac:dyDescent="0.2">
      <c r="A1284" s="11">
        <v>1261</v>
      </c>
      <c r="D1284" s="13" t="e">
        <f>VLOOKUP(C1284,'Nhân viên'!$B$5:$C$48,2,0)</f>
        <v>#N/A</v>
      </c>
      <c r="G1284" s="13" t="e">
        <f>VLOOKUP(E1284,'Khách hàng'!$B$4:$F$1048576,2,0)</f>
        <v>#N/A</v>
      </c>
      <c r="H1284" s="13" t="str">
        <f>VLOOKUP(E1284,'[1]Khách hàng'!$A$4:$F$2144,3,0)</f>
        <v>Số 1 đường số 17A, Khu phố 11, Phường Bình Trị Đông B, Quận Bình Tân, TP.HCM.</v>
      </c>
      <c r="I1284" s="13" t="e">
        <f>VLOOKUP(E1284,'Khách hàng'!$B$4:$F$1048576,5,0)</f>
        <v>#N/A</v>
      </c>
      <c r="L1284" s="13" t="e">
        <f>VLOOKUP(J1284,'Hàng hóa'!$C$5:$D$50,2,0)</f>
        <v>#N/A</v>
      </c>
      <c r="M1284" s="17" t="e">
        <f>VLOOKUP(J1284,'Hàng hóa'!$C$5:$H$22,6,0)</f>
        <v>#N/A</v>
      </c>
      <c r="N1284" s="17" t="e">
        <f t="shared" si="42"/>
        <v>#N/A</v>
      </c>
      <c r="O1284" s="22" t="e">
        <f t="shared" si="44"/>
        <v>#N/A</v>
      </c>
      <c r="P1284" s="17" t="e">
        <f t="shared" si="43"/>
        <v>#N/A</v>
      </c>
      <c r="Q1284" s="13" t="e">
        <f>VLOOKUP(I1284,'[1]Nhân viên'!$E$20:$F$41,2,0)</f>
        <v>#N/A</v>
      </c>
    </row>
    <row r="1285" spans="1:17" x14ac:dyDescent="0.2">
      <c r="A1285" s="11">
        <v>1262</v>
      </c>
      <c r="D1285" s="13" t="e">
        <f>VLOOKUP(C1285,'Nhân viên'!$B$5:$C$48,2,0)</f>
        <v>#N/A</v>
      </c>
      <c r="G1285" s="13" t="e">
        <f>VLOOKUP(E1285,'Khách hàng'!$B$4:$F$1048576,2,0)</f>
        <v>#N/A</v>
      </c>
      <c r="H1285" s="13" t="str">
        <f>VLOOKUP(E1285,'[1]Khách hàng'!$A$4:$F$2144,3,0)</f>
        <v>Số 1 đường số 17A, Khu phố 11, Phường Bình Trị Đông B, Quận Bình Tân, TP.HCM.</v>
      </c>
      <c r="I1285" s="13" t="e">
        <f>VLOOKUP(E1285,'Khách hàng'!$B$4:$F$1048576,5,0)</f>
        <v>#N/A</v>
      </c>
      <c r="L1285" s="13" t="e">
        <f>VLOOKUP(J1285,'Hàng hóa'!$C$5:$D$50,2,0)</f>
        <v>#N/A</v>
      </c>
      <c r="M1285" s="17" t="e">
        <f>VLOOKUP(J1285,'Hàng hóa'!$C$5:$H$22,6,0)</f>
        <v>#N/A</v>
      </c>
      <c r="N1285" s="17" t="e">
        <f t="shared" si="42"/>
        <v>#N/A</v>
      </c>
      <c r="O1285" s="22" t="e">
        <f t="shared" si="44"/>
        <v>#N/A</v>
      </c>
      <c r="P1285" s="17" t="e">
        <f t="shared" si="43"/>
        <v>#N/A</v>
      </c>
      <c r="Q1285" s="13" t="e">
        <f>VLOOKUP(I1285,'[1]Nhân viên'!$E$20:$F$41,2,0)</f>
        <v>#N/A</v>
      </c>
    </row>
    <row r="1286" spans="1:17" x14ac:dyDescent="0.2">
      <c r="A1286" s="11">
        <v>1263</v>
      </c>
      <c r="D1286" s="13" t="e">
        <f>VLOOKUP(C1286,'Nhân viên'!$B$5:$C$48,2,0)</f>
        <v>#N/A</v>
      </c>
      <c r="G1286" s="13" t="e">
        <f>VLOOKUP(E1286,'Khách hàng'!$B$4:$F$1048576,2,0)</f>
        <v>#N/A</v>
      </c>
      <c r="H1286" s="13" t="str">
        <f>VLOOKUP(E1286,'[1]Khách hàng'!$A$4:$F$2144,3,0)</f>
        <v>Số 1 đường số 17A, Khu phố 11, Phường Bình Trị Đông B, Quận Bình Tân, TP.HCM.</v>
      </c>
      <c r="I1286" s="13" t="e">
        <f>VLOOKUP(E1286,'Khách hàng'!$B$4:$F$1048576,5,0)</f>
        <v>#N/A</v>
      </c>
      <c r="L1286" s="13" t="e">
        <f>VLOOKUP(J1286,'Hàng hóa'!$C$5:$D$50,2,0)</f>
        <v>#N/A</v>
      </c>
      <c r="M1286" s="17" t="e">
        <f>VLOOKUP(J1286,'Hàng hóa'!$C$5:$H$22,6,0)</f>
        <v>#N/A</v>
      </c>
      <c r="N1286" s="17" t="e">
        <f t="shared" si="42"/>
        <v>#N/A</v>
      </c>
      <c r="O1286" s="22" t="e">
        <f t="shared" si="44"/>
        <v>#N/A</v>
      </c>
      <c r="P1286" s="17" t="e">
        <f t="shared" si="43"/>
        <v>#N/A</v>
      </c>
      <c r="Q1286" s="13" t="e">
        <f>VLOOKUP(I1286,'[1]Nhân viên'!$E$20:$F$41,2,0)</f>
        <v>#N/A</v>
      </c>
    </row>
    <row r="1287" spans="1:17" x14ac:dyDescent="0.2">
      <c r="A1287" s="11">
        <v>1264</v>
      </c>
      <c r="D1287" s="13" t="e">
        <f>VLOOKUP(C1287,'Nhân viên'!$B$5:$C$48,2,0)</f>
        <v>#N/A</v>
      </c>
      <c r="G1287" s="13" t="e">
        <f>VLOOKUP(E1287,'Khách hàng'!$B$4:$F$1048576,2,0)</f>
        <v>#N/A</v>
      </c>
      <c r="H1287" s="13" t="str">
        <f>VLOOKUP(E1287,'[1]Khách hàng'!$A$4:$F$2144,3,0)</f>
        <v>Số 1 đường số 17A, Khu phố 11, Phường Bình Trị Đông B, Quận Bình Tân, TP.HCM.</v>
      </c>
      <c r="I1287" s="13" t="e">
        <f>VLOOKUP(E1287,'Khách hàng'!$B$4:$F$1048576,5,0)</f>
        <v>#N/A</v>
      </c>
      <c r="L1287" s="13" t="e">
        <f>VLOOKUP(J1287,'Hàng hóa'!$C$5:$D$50,2,0)</f>
        <v>#N/A</v>
      </c>
      <c r="M1287" s="17" t="e">
        <f>VLOOKUP(J1287,'Hàng hóa'!$C$5:$H$22,6,0)</f>
        <v>#N/A</v>
      </c>
      <c r="N1287" s="17" t="e">
        <f t="shared" si="42"/>
        <v>#N/A</v>
      </c>
      <c r="O1287" s="22" t="e">
        <f t="shared" si="44"/>
        <v>#N/A</v>
      </c>
      <c r="P1287" s="17" t="e">
        <f t="shared" si="43"/>
        <v>#N/A</v>
      </c>
      <c r="Q1287" s="13" t="e">
        <f>VLOOKUP(I1287,'[1]Nhân viên'!$E$20:$F$41,2,0)</f>
        <v>#N/A</v>
      </c>
    </row>
    <row r="1288" spans="1:17" x14ac:dyDescent="0.2">
      <c r="A1288" s="11">
        <v>1265</v>
      </c>
      <c r="D1288" s="13" t="e">
        <f>VLOOKUP(C1288,'Nhân viên'!$B$5:$C$48,2,0)</f>
        <v>#N/A</v>
      </c>
      <c r="G1288" s="13" t="e">
        <f>VLOOKUP(E1288,'Khách hàng'!$B$4:$F$1048576,2,0)</f>
        <v>#N/A</v>
      </c>
      <c r="H1288" s="13" t="str">
        <f>VLOOKUP(E1288,'[1]Khách hàng'!$A$4:$F$2144,3,0)</f>
        <v>Số 1 đường số 17A, Khu phố 11, Phường Bình Trị Đông B, Quận Bình Tân, TP.HCM.</v>
      </c>
      <c r="I1288" s="13" t="e">
        <f>VLOOKUP(E1288,'Khách hàng'!$B$4:$F$1048576,5,0)</f>
        <v>#N/A</v>
      </c>
      <c r="L1288" s="13" t="e">
        <f>VLOOKUP(J1288,'Hàng hóa'!$C$5:$D$50,2,0)</f>
        <v>#N/A</v>
      </c>
      <c r="M1288" s="17" t="e">
        <f>VLOOKUP(J1288,'Hàng hóa'!$C$5:$H$22,6,0)</f>
        <v>#N/A</v>
      </c>
      <c r="N1288" s="17" t="e">
        <f t="shared" si="42"/>
        <v>#N/A</v>
      </c>
      <c r="O1288" s="22" t="e">
        <f t="shared" si="44"/>
        <v>#N/A</v>
      </c>
      <c r="P1288" s="17" t="e">
        <f t="shared" si="43"/>
        <v>#N/A</v>
      </c>
      <c r="Q1288" s="13" t="e">
        <f>VLOOKUP(I1288,'[1]Nhân viên'!$E$20:$F$41,2,0)</f>
        <v>#N/A</v>
      </c>
    </row>
    <row r="1289" spans="1:17" x14ac:dyDescent="0.2">
      <c r="A1289" s="11">
        <v>1266</v>
      </c>
      <c r="D1289" s="13" t="e">
        <f>VLOOKUP(C1289,'Nhân viên'!$B$5:$C$48,2,0)</f>
        <v>#N/A</v>
      </c>
      <c r="G1289" s="13" t="e">
        <f>VLOOKUP(E1289,'Khách hàng'!$B$4:$F$1048576,2,0)</f>
        <v>#N/A</v>
      </c>
      <c r="H1289" s="13" t="str">
        <f>VLOOKUP(E1289,'[1]Khách hàng'!$A$4:$F$2144,3,0)</f>
        <v>Số 1 đường số 17A, Khu phố 11, Phường Bình Trị Đông B, Quận Bình Tân, TP.HCM.</v>
      </c>
      <c r="I1289" s="13" t="e">
        <f>VLOOKUP(E1289,'Khách hàng'!$B$4:$F$1048576,5,0)</f>
        <v>#N/A</v>
      </c>
      <c r="L1289" s="13" t="e">
        <f>VLOOKUP(J1289,'Hàng hóa'!$C$5:$D$50,2,0)</f>
        <v>#N/A</v>
      </c>
      <c r="M1289" s="17" t="e">
        <f>VLOOKUP(J1289,'Hàng hóa'!$C$5:$H$22,6,0)</f>
        <v>#N/A</v>
      </c>
      <c r="N1289" s="17" t="e">
        <f t="shared" si="42"/>
        <v>#N/A</v>
      </c>
      <c r="O1289" s="22" t="e">
        <f t="shared" si="44"/>
        <v>#N/A</v>
      </c>
      <c r="P1289" s="17" t="e">
        <f t="shared" si="43"/>
        <v>#N/A</v>
      </c>
      <c r="Q1289" s="13" t="e">
        <f>VLOOKUP(I1289,'[1]Nhân viên'!$E$20:$F$41,2,0)</f>
        <v>#N/A</v>
      </c>
    </row>
    <row r="1290" spans="1:17" x14ac:dyDescent="0.2">
      <c r="A1290" s="11">
        <v>1267</v>
      </c>
      <c r="D1290" s="13" t="e">
        <f>VLOOKUP(C1290,'Nhân viên'!$B$5:$C$48,2,0)</f>
        <v>#N/A</v>
      </c>
      <c r="G1290" s="13" t="e">
        <f>VLOOKUP(E1290,'Khách hàng'!$B$4:$F$1048576,2,0)</f>
        <v>#N/A</v>
      </c>
      <c r="H1290" s="13" t="str">
        <f>VLOOKUP(E1290,'[1]Khách hàng'!$A$4:$F$2144,3,0)</f>
        <v>Số 1 đường số 17A, Khu phố 11, Phường Bình Trị Đông B, Quận Bình Tân, TP.HCM.</v>
      </c>
      <c r="I1290" s="13" t="e">
        <f>VLOOKUP(E1290,'Khách hàng'!$B$4:$F$1048576,5,0)</f>
        <v>#N/A</v>
      </c>
      <c r="L1290" s="13" t="e">
        <f>VLOOKUP(J1290,'Hàng hóa'!$C$5:$D$50,2,0)</f>
        <v>#N/A</v>
      </c>
      <c r="M1290" s="17" t="e">
        <f>VLOOKUP(J1290,'Hàng hóa'!$C$5:$H$22,6,0)</f>
        <v>#N/A</v>
      </c>
      <c r="N1290" s="17" t="e">
        <f t="shared" si="42"/>
        <v>#N/A</v>
      </c>
      <c r="O1290" s="22" t="e">
        <f t="shared" si="44"/>
        <v>#N/A</v>
      </c>
      <c r="P1290" s="17" t="e">
        <f t="shared" si="43"/>
        <v>#N/A</v>
      </c>
      <c r="Q1290" s="13" t="e">
        <f>VLOOKUP(I1290,'[1]Nhân viên'!$E$20:$F$41,2,0)</f>
        <v>#N/A</v>
      </c>
    </row>
    <row r="1291" spans="1:17" x14ac:dyDescent="0.2">
      <c r="A1291" s="11">
        <v>1268</v>
      </c>
      <c r="D1291" s="13" t="e">
        <f>VLOOKUP(C1291,'Nhân viên'!$B$5:$C$48,2,0)</f>
        <v>#N/A</v>
      </c>
      <c r="G1291" s="13" t="e">
        <f>VLOOKUP(E1291,'Khách hàng'!$B$4:$F$1048576,2,0)</f>
        <v>#N/A</v>
      </c>
      <c r="H1291" s="13" t="str">
        <f>VLOOKUP(E1291,'[1]Khách hàng'!$A$4:$F$2144,3,0)</f>
        <v>Số 1 đường số 17A, Khu phố 11, Phường Bình Trị Đông B, Quận Bình Tân, TP.HCM.</v>
      </c>
      <c r="I1291" s="13" t="e">
        <f>VLOOKUP(E1291,'Khách hàng'!$B$4:$F$1048576,5,0)</f>
        <v>#N/A</v>
      </c>
      <c r="L1291" s="13" t="e">
        <f>VLOOKUP(J1291,'Hàng hóa'!$C$5:$D$50,2,0)</f>
        <v>#N/A</v>
      </c>
      <c r="M1291" s="17" t="e">
        <f>VLOOKUP(J1291,'Hàng hóa'!$C$5:$H$22,6,0)</f>
        <v>#N/A</v>
      </c>
      <c r="N1291" s="17" t="e">
        <f t="shared" si="42"/>
        <v>#N/A</v>
      </c>
      <c r="O1291" s="22" t="e">
        <f t="shared" si="44"/>
        <v>#N/A</v>
      </c>
      <c r="P1291" s="17" t="e">
        <f t="shared" si="43"/>
        <v>#N/A</v>
      </c>
      <c r="Q1291" s="13" t="e">
        <f>VLOOKUP(I1291,'[1]Nhân viên'!$E$20:$F$41,2,0)</f>
        <v>#N/A</v>
      </c>
    </row>
    <row r="1292" spans="1:17" x14ac:dyDescent="0.2">
      <c r="A1292" s="11">
        <v>1269</v>
      </c>
      <c r="D1292" s="13" t="e">
        <f>VLOOKUP(C1292,'Nhân viên'!$B$5:$C$48,2,0)</f>
        <v>#N/A</v>
      </c>
      <c r="G1292" s="13" t="e">
        <f>VLOOKUP(E1292,'Khách hàng'!$B$4:$F$1048576,2,0)</f>
        <v>#N/A</v>
      </c>
      <c r="H1292" s="13" t="str">
        <f>VLOOKUP(E1292,'[1]Khách hàng'!$A$4:$F$2144,3,0)</f>
        <v>Số 1 đường số 17A, Khu phố 11, Phường Bình Trị Đông B, Quận Bình Tân, TP.HCM.</v>
      </c>
      <c r="I1292" s="13" t="e">
        <f>VLOOKUP(E1292,'Khách hàng'!$B$4:$F$1048576,5,0)</f>
        <v>#N/A</v>
      </c>
      <c r="L1292" s="13" t="e">
        <f>VLOOKUP(J1292,'Hàng hóa'!$C$5:$D$50,2,0)</f>
        <v>#N/A</v>
      </c>
      <c r="M1292" s="17" t="e">
        <f>VLOOKUP(J1292,'Hàng hóa'!$C$5:$H$22,6,0)</f>
        <v>#N/A</v>
      </c>
      <c r="N1292" s="17" t="e">
        <f t="shared" si="42"/>
        <v>#N/A</v>
      </c>
      <c r="O1292" s="22" t="e">
        <f t="shared" si="44"/>
        <v>#N/A</v>
      </c>
      <c r="P1292" s="17" t="e">
        <f t="shared" si="43"/>
        <v>#N/A</v>
      </c>
      <c r="Q1292" s="13" t="e">
        <f>VLOOKUP(I1292,'[1]Nhân viên'!$E$20:$F$41,2,0)</f>
        <v>#N/A</v>
      </c>
    </row>
    <row r="1293" spans="1:17" x14ac:dyDescent="0.2">
      <c r="A1293" s="11">
        <v>1270</v>
      </c>
      <c r="D1293" s="13" t="e">
        <f>VLOOKUP(C1293,'Nhân viên'!$B$5:$C$48,2,0)</f>
        <v>#N/A</v>
      </c>
      <c r="G1293" s="13" t="e">
        <f>VLOOKUP(E1293,'Khách hàng'!$B$4:$F$1048576,2,0)</f>
        <v>#N/A</v>
      </c>
      <c r="H1293" s="13" t="str">
        <f>VLOOKUP(E1293,'[1]Khách hàng'!$A$4:$F$2144,3,0)</f>
        <v>Số 1 đường số 17A, Khu phố 11, Phường Bình Trị Đông B, Quận Bình Tân, TP.HCM.</v>
      </c>
      <c r="I1293" s="13" t="e">
        <f>VLOOKUP(E1293,'Khách hàng'!$B$4:$F$1048576,5,0)</f>
        <v>#N/A</v>
      </c>
      <c r="L1293" s="13" t="e">
        <f>VLOOKUP(J1293,'Hàng hóa'!$C$5:$D$50,2,0)</f>
        <v>#N/A</v>
      </c>
      <c r="M1293" s="17" t="e">
        <f>VLOOKUP(J1293,'Hàng hóa'!$C$5:$H$22,6,0)</f>
        <v>#N/A</v>
      </c>
      <c r="N1293" s="17" t="e">
        <f t="shared" si="42"/>
        <v>#N/A</v>
      </c>
      <c r="O1293" s="22" t="e">
        <f t="shared" si="44"/>
        <v>#N/A</v>
      </c>
      <c r="P1293" s="17" t="e">
        <f t="shared" si="43"/>
        <v>#N/A</v>
      </c>
      <c r="Q1293" s="13" t="e">
        <f>VLOOKUP(I1293,'[1]Nhân viên'!$E$20:$F$41,2,0)</f>
        <v>#N/A</v>
      </c>
    </row>
    <row r="1294" spans="1:17" x14ac:dyDescent="0.2">
      <c r="A1294" s="11">
        <v>1271</v>
      </c>
      <c r="D1294" s="13" t="e">
        <f>VLOOKUP(C1294,'Nhân viên'!$B$5:$C$48,2,0)</f>
        <v>#N/A</v>
      </c>
      <c r="G1294" s="13" t="e">
        <f>VLOOKUP(E1294,'Khách hàng'!$B$4:$F$1048576,2,0)</f>
        <v>#N/A</v>
      </c>
      <c r="H1294" s="13" t="str">
        <f>VLOOKUP(E1294,'[1]Khách hàng'!$A$4:$F$2144,3,0)</f>
        <v>Số 1 đường số 17A, Khu phố 11, Phường Bình Trị Đông B, Quận Bình Tân, TP.HCM.</v>
      </c>
      <c r="I1294" s="13" t="e">
        <f>VLOOKUP(E1294,'Khách hàng'!$B$4:$F$1048576,5,0)</f>
        <v>#N/A</v>
      </c>
      <c r="L1294" s="13" t="e">
        <f>VLOOKUP(J1294,'Hàng hóa'!$C$5:$D$50,2,0)</f>
        <v>#N/A</v>
      </c>
      <c r="M1294" s="17" t="e">
        <f>VLOOKUP(J1294,'Hàng hóa'!$C$5:$H$22,6,0)</f>
        <v>#N/A</v>
      </c>
      <c r="N1294" s="17" t="e">
        <f t="shared" si="42"/>
        <v>#N/A</v>
      </c>
      <c r="O1294" s="22" t="e">
        <f t="shared" si="44"/>
        <v>#N/A</v>
      </c>
      <c r="P1294" s="17" t="e">
        <f t="shared" si="43"/>
        <v>#N/A</v>
      </c>
      <c r="Q1294" s="13" t="e">
        <f>VLOOKUP(I1294,'[1]Nhân viên'!$E$20:$F$41,2,0)</f>
        <v>#N/A</v>
      </c>
    </row>
    <row r="1295" spans="1:17" x14ac:dyDescent="0.2">
      <c r="A1295" s="11">
        <v>1272</v>
      </c>
      <c r="D1295" s="13" t="e">
        <f>VLOOKUP(C1295,'Nhân viên'!$B$5:$C$48,2,0)</f>
        <v>#N/A</v>
      </c>
      <c r="G1295" s="13" t="e">
        <f>VLOOKUP(E1295,'Khách hàng'!$B$4:$F$1048576,2,0)</f>
        <v>#N/A</v>
      </c>
      <c r="H1295" s="13" t="str">
        <f>VLOOKUP(E1295,'[1]Khách hàng'!$A$4:$F$2144,3,0)</f>
        <v>Số 1 đường số 17A, Khu phố 11, Phường Bình Trị Đông B, Quận Bình Tân, TP.HCM.</v>
      </c>
      <c r="I1295" s="13" t="e">
        <f>VLOOKUP(E1295,'Khách hàng'!$B$4:$F$1048576,5,0)</f>
        <v>#N/A</v>
      </c>
      <c r="L1295" s="13" t="e">
        <f>VLOOKUP(J1295,'Hàng hóa'!$C$5:$D$50,2,0)</f>
        <v>#N/A</v>
      </c>
      <c r="M1295" s="17" t="e">
        <f>VLOOKUP(J1295,'Hàng hóa'!$C$5:$H$22,6,0)</f>
        <v>#N/A</v>
      </c>
      <c r="N1295" s="17" t="e">
        <f t="shared" si="42"/>
        <v>#N/A</v>
      </c>
      <c r="O1295" s="22" t="e">
        <f t="shared" si="44"/>
        <v>#N/A</v>
      </c>
      <c r="P1295" s="17" t="e">
        <f t="shared" si="43"/>
        <v>#N/A</v>
      </c>
      <c r="Q1295" s="13" t="e">
        <f>VLOOKUP(I1295,'[1]Nhân viên'!$E$20:$F$41,2,0)</f>
        <v>#N/A</v>
      </c>
    </row>
    <row r="1296" spans="1:17" x14ac:dyDescent="0.2">
      <c r="A1296" s="11">
        <v>1273</v>
      </c>
      <c r="D1296" s="13" t="e">
        <f>VLOOKUP(C1296,'Nhân viên'!$B$5:$C$48,2,0)</f>
        <v>#N/A</v>
      </c>
      <c r="G1296" s="13" t="e">
        <f>VLOOKUP(E1296,'Khách hàng'!$B$4:$F$1048576,2,0)</f>
        <v>#N/A</v>
      </c>
      <c r="H1296" s="13" t="str">
        <f>VLOOKUP(E1296,'[1]Khách hàng'!$A$4:$F$2144,3,0)</f>
        <v>Số 1 đường số 17A, Khu phố 11, Phường Bình Trị Đông B, Quận Bình Tân, TP.HCM.</v>
      </c>
      <c r="I1296" s="13" t="e">
        <f>VLOOKUP(E1296,'Khách hàng'!$B$4:$F$1048576,5,0)</f>
        <v>#N/A</v>
      </c>
      <c r="L1296" s="13" t="e">
        <f>VLOOKUP(J1296,'Hàng hóa'!$C$5:$D$50,2,0)</f>
        <v>#N/A</v>
      </c>
      <c r="M1296" s="17" t="e">
        <f>VLOOKUP(J1296,'Hàng hóa'!$C$5:$H$22,6,0)</f>
        <v>#N/A</v>
      </c>
      <c r="N1296" s="17" t="e">
        <f t="shared" si="42"/>
        <v>#N/A</v>
      </c>
      <c r="O1296" s="22" t="e">
        <f t="shared" si="44"/>
        <v>#N/A</v>
      </c>
      <c r="P1296" s="17" t="e">
        <f t="shared" si="43"/>
        <v>#N/A</v>
      </c>
      <c r="Q1296" s="13" t="e">
        <f>VLOOKUP(I1296,'[1]Nhân viên'!$E$20:$F$41,2,0)</f>
        <v>#N/A</v>
      </c>
    </row>
    <row r="1297" spans="1:17" x14ac:dyDescent="0.2">
      <c r="A1297" s="11">
        <v>1274</v>
      </c>
      <c r="D1297" s="13" t="e">
        <f>VLOOKUP(C1297,'Nhân viên'!$B$5:$C$48,2,0)</f>
        <v>#N/A</v>
      </c>
      <c r="G1297" s="13" t="e">
        <f>VLOOKUP(E1297,'Khách hàng'!$B$4:$F$1048576,2,0)</f>
        <v>#N/A</v>
      </c>
      <c r="H1297" s="13" t="str">
        <f>VLOOKUP(E1297,'[1]Khách hàng'!$A$4:$F$2144,3,0)</f>
        <v>Số 1 đường số 17A, Khu phố 11, Phường Bình Trị Đông B, Quận Bình Tân, TP.HCM.</v>
      </c>
      <c r="I1297" s="13" t="e">
        <f>VLOOKUP(E1297,'Khách hàng'!$B$4:$F$1048576,5,0)</f>
        <v>#N/A</v>
      </c>
      <c r="L1297" s="13" t="e">
        <f>VLOOKUP(J1297,'Hàng hóa'!$C$5:$D$50,2,0)</f>
        <v>#N/A</v>
      </c>
      <c r="M1297" s="17" t="e">
        <f>VLOOKUP(J1297,'Hàng hóa'!$C$5:$H$22,6,0)</f>
        <v>#N/A</v>
      </c>
      <c r="N1297" s="17" t="e">
        <f t="shared" si="42"/>
        <v>#N/A</v>
      </c>
      <c r="O1297" s="22" t="e">
        <f t="shared" si="44"/>
        <v>#N/A</v>
      </c>
      <c r="P1297" s="17" t="e">
        <f t="shared" si="43"/>
        <v>#N/A</v>
      </c>
      <c r="Q1297" s="13" t="e">
        <f>VLOOKUP(I1297,'[1]Nhân viên'!$E$20:$F$41,2,0)</f>
        <v>#N/A</v>
      </c>
    </row>
    <row r="1298" spans="1:17" x14ac:dyDescent="0.2">
      <c r="A1298" s="11">
        <v>1275</v>
      </c>
      <c r="D1298" s="13" t="e">
        <f>VLOOKUP(C1298,'Nhân viên'!$B$5:$C$48,2,0)</f>
        <v>#N/A</v>
      </c>
      <c r="G1298" s="13" t="e">
        <f>VLOOKUP(E1298,'Khách hàng'!$B$4:$F$1048576,2,0)</f>
        <v>#N/A</v>
      </c>
      <c r="H1298" s="13" t="str">
        <f>VLOOKUP(E1298,'[1]Khách hàng'!$A$4:$F$2144,3,0)</f>
        <v>Số 1 đường số 17A, Khu phố 11, Phường Bình Trị Đông B, Quận Bình Tân, TP.HCM.</v>
      </c>
      <c r="I1298" s="13" t="e">
        <f>VLOOKUP(E1298,'Khách hàng'!$B$4:$F$1048576,5,0)</f>
        <v>#N/A</v>
      </c>
      <c r="L1298" s="13" t="e">
        <f>VLOOKUP(J1298,'Hàng hóa'!$C$5:$D$50,2,0)</f>
        <v>#N/A</v>
      </c>
      <c r="M1298" s="17" t="e">
        <f>VLOOKUP(J1298,'Hàng hóa'!$C$5:$H$22,6,0)</f>
        <v>#N/A</v>
      </c>
      <c r="N1298" s="17" t="e">
        <f t="shared" si="42"/>
        <v>#N/A</v>
      </c>
      <c r="O1298" s="22" t="e">
        <f t="shared" si="44"/>
        <v>#N/A</v>
      </c>
      <c r="P1298" s="17" t="e">
        <f t="shared" si="43"/>
        <v>#N/A</v>
      </c>
      <c r="Q1298" s="13" t="e">
        <f>VLOOKUP(I1298,'[1]Nhân viên'!$E$20:$F$41,2,0)</f>
        <v>#N/A</v>
      </c>
    </row>
    <row r="1299" spans="1:17" x14ac:dyDescent="0.2">
      <c r="A1299" s="11">
        <v>1276</v>
      </c>
      <c r="D1299" s="13" t="e">
        <f>VLOOKUP(C1299,'Nhân viên'!$B$5:$C$48,2,0)</f>
        <v>#N/A</v>
      </c>
      <c r="G1299" s="13" t="e">
        <f>VLOOKUP(E1299,'Khách hàng'!$B$4:$F$1048576,2,0)</f>
        <v>#N/A</v>
      </c>
      <c r="H1299" s="13" t="str">
        <f>VLOOKUP(E1299,'[1]Khách hàng'!$A$4:$F$2144,3,0)</f>
        <v>Số 1 đường số 17A, Khu phố 11, Phường Bình Trị Đông B, Quận Bình Tân, TP.HCM.</v>
      </c>
      <c r="I1299" s="13" t="e">
        <f>VLOOKUP(E1299,'Khách hàng'!$B$4:$F$1048576,5,0)</f>
        <v>#N/A</v>
      </c>
      <c r="L1299" s="13" t="e">
        <f>VLOOKUP(J1299,'Hàng hóa'!$C$5:$D$50,2,0)</f>
        <v>#N/A</v>
      </c>
      <c r="M1299" s="17" t="e">
        <f>VLOOKUP(J1299,'Hàng hóa'!$C$5:$H$22,6,0)</f>
        <v>#N/A</v>
      </c>
      <c r="N1299" s="17" t="e">
        <f t="shared" si="42"/>
        <v>#N/A</v>
      </c>
      <c r="O1299" s="22" t="e">
        <f t="shared" si="44"/>
        <v>#N/A</v>
      </c>
      <c r="P1299" s="17" t="e">
        <f t="shared" si="43"/>
        <v>#N/A</v>
      </c>
      <c r="Q1299" s="13" t="e">
        <f>VLOOKUP(I1299,'[1]Nhân viên'!$E$20:$F$41,2,0)</f>
        <v>#N/A</v>
      </c>
    </row>
    <row r="1300" spans="1:17" x14ac:dyDescent="0.2">
      <c r="A1300" s="11">
        <v>1277</v>
      </c>
      <c r="D1300" s="13" t="e">
        <f>VLOOKUP(C1300,'Nhân viên'!$B$5:$C$48,2,0)</f>
        <v>#N/A</v>
      </c>
      <c r="G1300" s="13" t="e">
        <f>VLOOKUP(E1300,'Khách hàng'!$B$4:$F$1048576,2,0)</f>
        <v>#N/A</v>
      </c>
      <c r="H1300" s="13" t="str">
        <f>VLOOKUP(E1300,'[1]Khách hàng'!$A$4:$F$2144,3,0)</f>
        <v>Số 1 đường số 17A, Khu phố 11, Phường Bình Trị Đông B, Quận Bình Tân, TP.HCM.</v>
      </c>
      <c r="I1300" s="13" t="e">
        <f>VLOOKUP(E1300,'Khách hàng'!$B$4:$F$1048576,5,0)</f>
        <v>#N/A</v>
      </c>
      <c r="L1300" s="13" t="e">
        <f>VLOOKUP(J1300,'Hàng hóa'!$C$5:$D$50,2,0)</f>
        <v>#N/A</v>
      </c>
      <c r="M1300" s="17" t="e">
        <f>VLOOKUP(J1300,'Hàng hóa'!$C$5:$H$22,6,0)</f>
        <v>#N/A</v>
      </c>
      <c r="N1300" s="17" t="e">
        <f t="shared" si="42"/>
        <v>#N/A</v>
      </c>
      <c r="O1300" s="22" t="e">
        <f t="shared" si="44"/>
        <v>#N/A</v>
      </c>
      <c r="P1300" s="17" t="e">
        <f t="shared" si="43"/>
        <v>#N/A</v>
      </c>
      <c r="Q1300" s="13" t="e">
        <f>VLOOKUP(I1300,'[1]Nhân viên'!$E$20:$F$41,2,0)</f>
        <v>#N/A</v>
      </c>
    </row>
    <row r="1301" spans="1:17" x14ac:dyDescent="0.2">
      <c r="A1301" s="11">
        <v>1278</v>
      </c>
      <c r="D1301" s="13" t="e">
        <f>VLOOKUP(C1301,'Nhân viên'!$B$5:$C$48,2,0)</f>
        <v>#N/A</v>
      </c>
      <c r="G1301" s="13" t="e">
        <f>VLOOKUP(E1301,'Khách hàng'!$B$4:$F$1048576,2,0)</f>
        <v>#N/A</v>
      </c>
      <c r="H1301" s="13" t="str">
        <f>VLOOKUP(E1301,'[1]Khách hàng'!$A$4:$F$2144,3,0)</f>
        <v>Số 1 đường số 17A, Khu phố 11, Phường Bình Trị Đông B, Quận Bình Tân, TP.HCM.</v>
      </c>
      <c r="I1301" s="13" t="e">
        <f>VLOOKUP(E1301,'Khách hàng'!$B$4:$F$1048576,5,0)</f>
        <v>#N/A</v>
      </c>
      <c r="L1301" s="13" t="e">
        <f>VLOOKUP(J1301,'Hàng hóa'!$C$5:$D$50,2,0)</f>
        <v>#N/A</v>
      </c>
      <c r="M1301" s="17" t="e">
        <f>VLOOKUP(J1301,'Hàng hóa'!$C$5:$H$22,6,0)</f>
        <v>#N/A</v>
      </c>
      <c r="N1301" s="17" t="e">
        <f t="shared" si="42"/>
        <v>#N/A</v>
      </c>
      <c r="O1301" s="22" t="e">
        <f t="shared" si="44"/>
        <v>#N/A</v>
      </c>
      <c r="P1301" s="17" t="e">
        <f t="shared" si="43"/>
        <v>#N/A</v>
      </c>
      <c r="Q1301" s="13" t="e">
        <f>VLOOKUP(I1301,'[1]Nhân viên'!$E$20:$F$41,2,0)</f>
        <v>#N/A</v>
      </c>
    </row>
    <row r="1302" spans="1:17" x14ac:dyDescent="0.2">
      <c r="A1302" s="11">
        <v>1279</v>
      </c>
      <c r="D1302" s="13" t="e">
        <f>VLOOKUP(C1302,'Nhân viên'!$B$5:$C$48,2,0)</f>
        <v>#N/A</v>
      </c>
      <c r="G1302" s="13" t="e">
        <f>VLOOKUP(E1302,'Khách hàng'!$B$4:$F$1048576,2,0)</f>
        <v>#N/A</v>
      </c>
      <c r="H1302" s="13" t="str">
        <f>VLOOKUP(E1302,'[1]Khách hàng'!$A$4:$F$2144,3,0)</f>
        <v>Số 1 đường số 17A, Khu phố 11, Phường Bình Trị Đông B, Quận Bình Tân, TP.HCM.</v>
      </c>
      <c r="I1302" s="13" t="e">
        <f>VLOOKUP(E1302,'Khách hàng'!$B$4:$F$1048576,5,0)</f>
        <v>#N/A</v>
      </c>
      <c r="L1302" s="13" t="e">
        <f>VLOOKUP(J1302,'Hàng hóa'!$C$5:$D$50,2,0)</f>
        <v>#N/A</v>
      </c>
      <c r="M1302" s="17" t="e">
        <f>VLOOKUP(J1302,'Hàng hóa'!$C$5:$H$22,6,0)</f>
        <v>#N/A</v>
      </c>
      <c r="N1302" s="17" t="e">
        <f t="shared" si="42"/>
        <v>#N/A</v>
      </c>
      <c r="O1302" s="22" t="e">
        <f t="shared" si="44"/>
        <v>#N/A</v>
      </c>
      <c r="P1302" s="17" t="e">
        <f t="shared" si="43"/>
        <v>#N/A</v>
      </c>
      <c r="Q1302" s="13" t="e">
        <f>VLOOKUP(I1302,'[1]Nhân viên'!$E$20:$F$41,2,0)</f>
        <v>#N/A</v>
      </c>
    </row>
    <row r="1303" spans="1:17" x14ac:dyDescent="0.2">
      <c r="A1303" s="11">
        <v>1280</v>
      </c>
      <c r="D1303" s="13" t="e">
        <f>VLOOKUP(C1303,'Nhân viên'!$B$5:$C$48,2,0)</f>
        <v>#N/A</v>
      </c>
      <c r="G1303" s="13" t="e">
        <f>VLOOKUP(E1303,'Khách hàng'!$B$4:$F$1048576,2,0)</f>
        <v>#N/A</v>
      </c>
      <c r="H1303" s="13" t="str">
        <f>VLOOKUP(E1303,'[1]Khách hàng'!$A$4:$F$2144,3,0)</f>
        <v>Số 1 đường số 17A, Khu phố 11, Phường Bình Trị Đông B, Quận Bình Tân, TP.HCM.</v>
      </c>
      <c r="I1303" s="13" t="e">
        <f>VLOOKUP(E1303,'Khách hàng'!$B$4:$F$1048576,5,0)</f>
        <v>#N/A</v>
      </c>
      <c r="L1303" s="13" t="e">
        <f>VLOOKUP(J1303,'Hàng hóa'!$C$5:$D$50,2,0)</f>
        <v>#N/A</v>
      </c>
      <c r="M1303" s="17" t="e">
        <f>VLOOKUP(J1303,'Hàng hóa'!$C$5:$H$22,6,0)</f>
        <v>#N/A</v>
      </c>
      <c r="N1303" s="17" t="e">
        <f t="shared" si="42"/>
        <v>#N/A</v>
      </c>
      <c r="O1303" s="22" t="e">
        <f t="shared" si="44"/>
        <v>#N/A</v>
      </c>
      <c r="P1303" s="17" t="e">
        <f t="shared" si="43"/>
        <v>#N/A</v>
      </c>
      <c r="Q1303" s="13" t="e">
        <f>VLOOKUP(I1303,'[1]Nhân viên'!$E$20:$F$41,2,0)</f>
        <v>#N/A</v>
      </c>
    </row>
    <row r="1304" spans="1:17" x14ac:dyDescent="0.2">
      <c r="A1304" s="11">
        <v>1281</v>
      </c>
      <c r="D1304" s="13" t="e">
        <f>VLOOKUP(C1304,'Nhân viên'!$B$5:$C$48,2,0)</f>
        <v>#N/A</v>
      </c>
      <c r="G1304" s="13" t="e">
        <f>VLOOKUP(E1304,'Khách hàng'!$B$4:$F$1048576,2,0)</f>
        <v>#N/A</v>
      </c>
      <c r="H1304" s="13" t="str">
        <f>VLOOKUP(E1304,'[1]Khách hàng'!$A$4:$F$2144,3,0)</f>
        <v>Số 1 đường số 17A, Khu phố 11, Phường Bình Trị Đông B, Quận Bình Tân, TP.HCM.</v>
      </c>
      <c r="I1304" s="13" t="e">
        <f>VLOOKUP(E1304,'Khách hàng'!$B$4:$F$1048576,5,0)</f>
        <v>#N/A</v>
      </c>
      <c r="L1304" s="13" t="e">
        <f>VLOOKUP(J1304,'Hàng hóa'!$C$5:$D$50,2,0)</f>
        <v>#N/A</v>
      </c>
      <c r="M1304" s="17" t="e">
        <f>VLOOKUP(J1304,'Hàng hóa'!$C$5:$H$22,6,0)</f>
        <v>#N/A</v>
      </c>
      <c r="N1304" s="17" t="e">
        <f t="shared" si="42"/>
        <v>#N/A</v>
      </c>
      <c r="O1304" s="22" t="e">
        <f t="shared" si="44"/>
        <v>#N/A</v>
      </c>
      <c r="P1304" s="17" t="e">
        <f t="shared" si="43"/>
        <v>#N/A</v>
      </c>
      <c r="Q1304" s="13" t="e">
        <f>VLOOKUP(I1304,'[1]Nhân viên'!$E$20:$F$41,2,0)</f>
        <v>#N/A</v>
      </c>
    </row>
    <row r="1305" spans="1:17" x14ac:dyDescent="0.2">
      <c r="A1305" s="11">
        <v>1282</v>
      </c>
      <c r="D1305" s="13" t="e">
        <f>VLOOKUP(C1305,'Nhân viên'!$B$5:$C$48,2,0)</f>
        <v>#N/A</v>
      </c>
      <c r="G1305" s="13" t="e">
        <f>VLOOKUP(E1305,'Khách hàng'!$B$4:$F$1048576,2,0)</f>
        <v>#N/A</v>
      </c>
      <c r="H1305" s="13" t="str">
        <f>VLOOKUP(E1305,'[1]Khách hàng'!$A$4:$F$2144,3,0)</f>
        <v>Số 1 đường số 17A, Khu phố 11, Phường Bình Trị Đông B, Quận Bình Tân, TP.HCM.</v>
      </c>
      <c r="I1305" s="13" t="e">
        <f>VLOOKUP(E1305,'Khách hàng'!$B$4:$F$1048576,5,0)</f>
        <v>#N/A</v>
      </c>
      <c r="L1305" s="13" t="e">
        <f>VLOOKUP(J1305,'Hàng hóa'!$C$5:$D$50,2,0)</f>
        <v>#N/A</v>
      </c>
      <c r="M1305" s="17" t="e">
        <f>VLOOKUP(J1305,'Hàng hóa'!$C$5:$H$22,6,0)</f>
        <v>#N/A</v>
      </c>
      <c r="N1305" s="17" t="e">
        <f t="shared" si="42"/>
        <v>#N/A</v>
      </c>
      <c r="O1305" s="22" t="e">
        <f t="shared" si="44"/>
        <v>#N/A</v>
      </c>
      <c r="P1305" s="17" t="e">
        <f t="shared" si="43"/>
        <v>#N/A</v>
      </c>
      <c r="Q1305" s="13" t="e">
        <f>VLOOKUP(I1305,'[1]Nhân viên'!$E$20:$F$41,2,0)</f>
        <v>#N/A</v>
      </c>
    </row>
    <row r="1306" spans="1:17" x14ac:dyDescent="0.2">
      <c r="A1306" s="11">
        <v>1283</v>
      </c>
      <c r="D1306" s="13" t="e">
        <f>VLOOKUP(C1306,'Nhân viên'!$B$5:$C$48,2,0)</f>
        <v>#N/A</v>
      </c>
      <c r="G1306" s="13" t="e">
        <f>VLOOKUP(E1306,'Khách hàng'!$B$4:$F$1048576,2,0)</f>
        <v>#N/A</v>
      </c>
      <c r="H1306" s="13" t="str">
        <f>VLOOKUP(E1306,'[1]Khách hàng'!$A$4:$F$2144,3,0)</f>
        <v>Số 1 đường số 17A, Khu phố 11, Phường Bình Trị Đông B, Quận Bình Tân, TP.HCM.</v>
      </c>
      <c r="I1306" s="13" t="e">
        <f>VLOOKUP(E1306,'Khách hàng'!$B$4:$F$1048576,5,0)</f>
        <v>#N/A</v>
      </c>
      <c r="L1306" s="13" t="e">
        <f>VLOOKUP(J1306,'Hàng hóa'!$C$5:$D$50,2,0)</f>
        <v>#N/A</v>
      </c>
      <c r="M1306" s="17" t="e">
        <f>VLOOKUP(J1306,'Hàng hóa'!$C$5:$H$22,6,0)</f>
        <v>#N/A</v>
      </c>
      <c r="N1306" s="17" t="e">
        <f t="shared" si="42"/>
        <v>#N/A</v>
      </c>
      <c r="O1306" s="22" t="e">
        <f t="shared" si="44"/>
        <v>#N/A</v>
      </c>
      <c r="P1306" s="17" t="e">
        <f t="shared" si="43"/>
        <v>#N/A</v>
      </c>
      <c r="Q1306" s="13" t="e">
        <f>VLOOKUP(I1306,'[1]Nhân viên'!$E$20:$F$41,2,0)</f>
        <v>#N/A</v>
      </c>
    </row>
    <row r="1307" spans="1:17" x14ac:dyDescent="0.2">
      <c r="A1307" s="11">
        <v>1284</v>
      </c>
      <c r="D1307" s="13" t="e">
        <f>VLOOKUP(C1307,'Nhân viên'!$B$5:$C$48,2,0)</f>
        <v>#N/A</v>
      </c>
      <c r="G1307" s="13" t="e">
        <f>VLOOKUP(E1307,'Khách hàng'!$B$4:$F$1048576,2,0)</f>
        <v>#N/A</v>
      </c>
      <c r="H1307" s="13" t="str">
        <f>VLOOKUP(E1307,'[1]Khách hàng'!$A$4:$F$2144,3,0)</f>
        <v>Số 1 đường số 17A, Khu phố 11, Phường Bình Trị Đông B, Quận Bình Tân, TP.HCM.</v>
      </c>
      <c r="I1307" s="13" t="e">
        <f>VLOOKUP(E1307,'Khách hàng'!$B$4:$F$1048576,5,0)</f>
        <v>#N/A</v>
      </c>
      <c r="L1307" s="13" t="e">
        <f>VLOOKUP(J1307,'Hàng hóa'!$C$5:$D$50,2,0)</f>
        <v>#N/A</v>
      </c>
      <c r="M1307" s="17" t="e">
        <f>VLOOKUP(J1307,'Hàng hóa'!$C$5:$H$22,6,0)</f>
        <v>#N/A</v>
      </c>
      <c r="N1307" s="17" t="e">
        <f t="shared" si="42"/>
        <v>#N/A</v>
      </c>
      <c r="O1307" s="22" t="e">
        <f t="shared" si="44"/>
        <v>#N/A</v>
      </c>
      <c r="P1307" s="17" t="e">
        <f t="shared" si="43"/>
        <v>#N/A</v>
      </c>
      <c r="Q1307" s="13" t="e">
        <f>VLOOKUP(I1307,'[1]Nhân viên'!$E$20:$F$41,2,0)</f>
        <v>#N/A</v>
      </c>
    </row>
    <row r="1308" spans="1:17" x14ac:dyDescent="0.2">
      <c r="A1308" s="11">
        <v>1285</v>
      </c>
      <c r="D1308" s="13" t="e">
        <f>VLOOKUP(C1308,'Nhân viên'!$B$5:$C$48,2,0)</f>
        <v>#N/A</v>
      </c>
      <c r="G1308" s="13" t="e">
        <f>VLOOKUP(E1308,'Khách hàng'!$B$4:$F$1048576,2,0)</f>
        <v>#N/A</v>
      </c>
      <c r="H1308" s="13" t="str">
        <f>VLOOKUP(E1308,'[1]Khách hàng'!$A$4:$F$2144,3,0)</f>
        <v>Số 1 đường số 17A, Khu phố 11, Phường Bình Trị Đông B, Quận Bình Tân, TP.HCM.</v>
      </c>
      <c r="I1308" s="13" t="e">
        <f>VLOOKUP(E1308,'Khách hàng'!$B$4:$F$1048576,5,0)</f>
        <v>#N/A</v>
      </c>
      <c r="L1308" s="13" t="e">
        <f>VLOOKUP(J1308,'Hàng hóa'!$C$5:$D$50,2,0)</f>
        <v>#N/A</v>
      </c>
      <c r="M1308" s="17" t="e">
        <f>VLOOKUP(J1308,'Hàng hóa'!$C$5:$H$22,6,0)</f>
        <v>#N/A</v>
      </c>
      <c r="N1308" s="17" t="e">
        <f t="shared" ref="N1308:N1371" si="45">K1308*M1308</f>
        <v>#N/A</v>
      </c>
      <c r="O1308" s="22" t="e">
        <f t="shared" si="44"/>
        <v>#N/A</v>
      </c>
      <c r="P1308" s="17" t="e">
        <f t="shared" ref="P1308:P1371" si="46">N1308*O1308+N1308</f>
        <v>#N/A</v>
      </c>
      <c r="Q1308" s="13" t="e">
        <f>VLOOKUP(I1308,'[1]Nhân viên'!$E$20:$F$41,2,0)</f>
        <v>#N/A</v>
      </c>
    </row>
    <row r="1309" spans="1:17" x14ac:dyDescent="0.2">
      <c r="A1309" s="11">
        <v>1286</v>
      </c>
      <c r="D1309" s="13" t="e">
        <f>VLOOKUP(C1309,'Nhân viên'!$B$5:$C$48,2,0)</f>
        <v>#N/A</v>
      </c>
      <c r="G1309" s="13" t="e">
        <f>VLOOKUP(E1309,'Khách hàng'!$B$4:$F$1048576,2,0)</f>
        <v>#N/A</v>
      </c>
      <c r="H1309" s="13" t="str">
        <f>VLOOKUP(E1309,'[1]Khách hàng'!$A$4:$F$2144,3,0)</f>
        <v>Số 1 đường số 17A, Khu phố 11, Phường Bình Trị Đông B, Quận Bình Tân, TP.HCM.</v>
      </c>
      <c r="I1309" s="13" t="e">
        <f>VLOOKUP(E1309,'Khách hàng'!$B$4:$F$1048576,5,0)</f>
        <v>#N/A</v>
      </c>
      <c r="L1309" s="13" t="e">
        <f>VLOOKUP(J1309,'Hàng hóa'!$C$5:$D$50,2,0)</f>
        <v>#N/A</v>
      </c>
      <c r="M1309" s="17" t="e">
        <f>VLOOKUP(J1309,'Hàng hóa'!$C$5:$H$22,6,0)</f>
        <v>#N/A</v>
      </c>
      <c r="N1309" s="17" t="e">
        <f t="shared" si="45"/>
        <v>#N/A</v>
      </c>
      <c r="O1309" s="22" t="e">
        <f t="shared" si="44"/>
        <v>#N/A</v>
      </c>
      <c r="P1309" s="17" t="e">
        <f t="shared" si="46"/>
        <v>#N/A</v>
      </c>
      <c r="Q1309" s="13" t="e">
        <f>VLOOKUP(I1309,'[1]Nhân viên'!$E$20:$F$41,2,0)</f>
        <v>#N/A</v>
      </c>
    </row>
    <row r="1310" spans="1:17" x14ac:dyDescent="0.2">
      <c r="A1310" s="11">
        <v>1287</v>
      </c>
      <c r="D1310" s="13" t="e">
        <f>VLOOKUP(C1310,'Nhân viên'!$B$5:$C$48,2,0)</f>
        <v>#N/A</v>
      </c>
      <c r="G1310" s="13" t="e">
        <f>VLOOKUP(E1310,'Khách hàng'!$B$4:$F$1048576,2,0)</f>
        <v>#N/A</v>
      </c>
      <c r="H1310" s="13" t="str">
        <f>VLOOKUP(E1310,'[1]Khách hàng'!$A$4:$F$2144,3,0)</f>
        <v>Số 1 đường số 17A, Khu phố 11, Phường Bình Trị Đông B, Quận Bình Tân, TP.HCM.</v>
      </c>
      <c r="I1310" s="13" t="e">
        <f>VLOOKUP(E1310,'Khách hàng'!$B$4:$F$1048576,5,0)</f>
        <v>#N/A</v>
      </c>
      <c r="L1310" s="13" t="e">
        <f>VLOOKUP(J1310,'Hàng hóa'!$C$5:$D$50,2,0)</f>
        <v>#N/A</v>
      </c>
      <c r="M1310" s="17" t="e">
        <f>VLOOKUP(J1310,'Hàng hóa'!$C$5:$H$22,6,0)</f>
        <v>#N/A</v>
      </c>
      <c r="N1310" s="17" t="e">
        <f t="shared" si="45"/>
        <v>#N/A</v>
      </c>
      <c r="O1310" s="22" t="e">
        <f t="shared" si="44"/>
        <v>#N/A</v>
      </c>
      <c r="P1310" s="17" t="e">
        <f t="shared" si="46"/>
        <v>#N/A</v>
      </c>
      <c r="Q1310" s="13" t="e">
        <f>VLOOKUP(I1310,'[1]Nhân viên'!$E$20:$F$41,2,0)</f>
        <v>#N/A</v>
      </c>
    </row>
    <row r="1311" spans="1:17" x14ac:dyDescent="0.2">
      <c r="A1311" s="11">
        <v>1288</v>
      </c>
      <c r="D1311" s="13" t="e">
        <f>VLOOKUP(C1311,'Nhân viên'!$B$5:$C$48,2,0)</f>
        <v>#N/A</v>
      </c>
      <c r="G1311" s="13" t="e">
        <f>VLOOKUP(E1311,'Khách hàng'!$B$4:$F$1048576,2,0)</f>
        <v>#N/A</v>
      </c>
      <c r="H1311" s="13" t="str">
        <f>VLOOKUP(E1311,'[1]Khách hàng'!$A$4:$F$2144,3,0)</f>
        <v>Số 1 đường số 17A, Khu phố 11, Phường Bình Trị Đông B, Quận Bình Tân, TP.HCM.</v>
      </c>
      <c r="I1311" s="13" t="e">
        <f>VLOOKUP(E1311,'Khách hàng'!$B$4:$F$1048576,5,0)</f>
        <v>#N/A</v>
      </c>
      <c r="L1311" s="13" t="e">
        <f>VLOOKUP(J1311,'Hàng hóa'!$C$5:$D$50,2,0)</f>
        <v>#N/A</v>
      </c>
      <c r="M1311" s="17" t="e">
        <f>VLOOKUP(J1311,'Hàng hóa'!$C$5:$H$22,6,0)</f>
        <v>#N/A</v>
      </c>
      <c r="N1311" s="17" t="e">
        <f t="shared" si="45"/>
        <v>#N/A</v>
      </c>
      <c r="O1311" s="22" t="e">
        <f t="shared" si="44"/>
        <v>#N/A</v>
      </c>
      <c r="P1311" s="17" t="e">
        <f t="shared" si="46"/>
        <v>#N/A</v>
      </c>
      <c r="Q1311" s="13" t="e">
        <f>VLOOKUP(I1311,'[1]Nhân viên'!$E$20:$F$41,2,0)</f>
        <v>#N/A</v>
      </c>
    </row>
    <row r="1312" spans="1:17" x14ac:dyDescent="0.2">
      <c r="A1312" s="11">
        <v>1289</v>
      </c>
      <c r="D1312" s="13" t="e">
        <f>VLOOKUP(C1312,'Nhân viên'!$B$5:$C$48,2,0)</f>
        <v>#N/A</v>
      </c>
      <c r="G1312" s="13" t="e">
        <f>VLOOKUP(E1312,'Khách hàng'!$B$4:$F$1048576,2,0)</f>
        <v>#N/A</v>
      </c>
      <c r="H1312" s="13" t="str">
        <f>VLOOKUP(E1312,'[1]Khách hàng'!$A$4:$F$2144,3,0)</f>
        <v>Số 1 đường số 17A, Khu phố 11, Phường Bình Trị Đông B, Quận Bình Tân, TP.HCM.</v>
      </c>
      <c r="I1312" s="13" t="e">
        <f>VLOOKUP(E1312,'Khách hàng'!$B$4:$F$1048576,5,0)</f>
        <v>#N/A</v>
      </c>
      <c r="L1312" s="13" t="e">
        <f>VLOOKUP(J1312,'Hàng hóa'!$C$5:$D$50,2,0)</f>
        <v>#N/A</v>
      </c>
      <c r="M1312" s="17" t="e">
        <f>VLOOKUP(J1312,'Hàng hóa'!$C$5:$H$22,6,0)</f>
        <v>#N/A</v>
      </c>
      <c r="N1312" s="17" t="e">
        <f t="shared" si="45"/>
        <v>#N/A</v>
      </c>
      <c r="O1312" s="22" t="e">
        <f t="shared" si="44"/>
        <v>#N/A</v>
      </c>
      <c r="P1312" s="17" t="e">
        <f t="shared" si="46"/>
        <v>#N/A</v>
      </c>
      <c r="Q1312" s="13" t="e">
        <f>VLOOKUP(I1312,'[1]Nhân viên'!$E$20:$F$41,2,0)</f>
        <v>#N/A</v>
      </c>
    </row>
    <row r="1313" spans="1:17" x14ac:dyDescent="0.2">
      <c r="A1313" s="11">
        <v>1290</v>
      </c>
      <c r="D1313" s="13" t="e">
        <f>VLOOKUP(C1313,'Nhân viên'!$B$5:$C$48,2,0)</f>
        <v>#N/A</v>
      </c>
      <c r="G1313" s="13" t="e">
        <f>VLOOKUP(E1313,'Khách hàng'!$B$4:$F$1048576,2,0)</f>
        <v>#N/A</v>
      </c>
      <c r="H1313" s="13" t="str">
        <f>VLOOKUP(E1313,'[1]Khách hàng'!$A$4:$F$2144,3,0)</f>
        <v>Số 1 đường số 17A, Khu phố 11, Phường Bình Trị Đông B, Quận Bình Tân, TP.HCM.</v>
      </c>
      <c r="I1313" s="13" t="e">
        <f>VLOOKUP(E1313,'Khách hàng'!$B$4:$F$1048576,5,0)</f>
        <v>#N/A</v>
      </c>
      <c r="L1313" s="13" t="e">
        <f>VLOOKUP(J1313,'Hàng hóa'!$C$5:$D$50,2,0)</f>
        <v>#N/A</v>
      </c>
      <c r="M1313" s="17" t="e">
        <f>VLOOKUP(J1313,'Hàng hóa'!$C$5:$H$22,6,0)</f>
        <v>#N/A</v>
      </c>
      <c r="N1313" s="17" t="e">
        <f t="shared" si="45"/>
        <v>#N/A</v>
      </c>
      <c r="O1313" s="22" t="e">
        <f t="shared" si="44"/>
        <v>#N/A</v>
      </c>
      <c r="P1313" s="17" t="e">
        <f t="shared" si="46"/>
        <v>#N/A</v>
      </c>
      <c r="Q1313" s="13" t="e">
        <f>VLOOKUP(I1313,'[1]Nhân viên'!$E$20:$F$41,2,0)</f>
        <v>#N/A</v>
      </c>
    </row>
    <row r="1314" spans="1:17" x14ac:dyDescent="0.2">
      <c r="A1314" s="11">
        <v>1291</v>
      </c>
      <c r="D1314" s="13" t="e">
        <f>VLOOKUP(C1314,'Nhân viên'!$B$5:$C$48,2,0)</f>
        <v>#N/A</v>
      </c>
      <c r="G1314" s="13" t="e">
        <f>VLOOKUP(E1314,'Khách hàng'!$B$4:$F$1048576,2,0)</f>
        <v>#N/A</v>
      </c>
      <c r="H1314" s="13" t="str">
        <f>VLOOKUP(E1314,'[1]Khách hàng'!$A$4:$F$2144,3,0)</f>
        <v>Số 1 đường số 17A, Khu phố 11, Phường Bình Trị Đông B, Quận Bình Tân, TP.HCM.</v>
      </c>
      <c r="I1314" s="13" t="e">
        <f>VLOOKUP(E1314,'Khách hàng'!$B$4:$F$1048576,5,0)</f>
        <v>#N/A</v>
      </c>
      <c r="L1314" s="13" t="e">
        <f>VLOOKUP(J1314,'Hàng hóa'!$C$5:$D$50,2,0)</f>
        <v>#N/A</v>
      </c>
      <c r="M1314" s="17" t="e">
        <f>VLOOKUP(J1314,'Hàng hóa'!$C$5:$H$22,6,0)</f>
        <v>#N/A</v>
      </c>
      <c r="N1314" s="17" t="e">
        <f t="shared" si="45"/>
        <v>#N/A</v>
      </c>
      <c r="O1314" s="22" t="e">
        <f t="shared" si="44"/>
        <v>#N/A</v>
      </c>
      <c r="P1314" s="17" t="e">
        <f t="shared" si="46"/>
        <v>#N/A</v>
      </c>
      <c r="Q1314" s="13" t="e">
        <f>VLOOKUP(I1314,'[1]Nhân viên'!$E$20:$F$41,2,0)</f>
        <v>#N/A</v>
      </c>
    </row>
    <row r="1315" spans="1:17" x14ac:dyDescent="0.2">
      <c r="A1315" s="11">
        <v>1292</v>
      </c>
      <c r="D1315" s="13" t="e">
        <f>VLOOKUP(C1315,'Nhân viên'!$B$5:$C$48,2,0)</f>
        <v>#N/A</v>
      </c>
      <c r="G1315" s="13" t="e">
        <f>VLOOKUP(E1315,'Khách hàng'!$B$4:$F$1048576,2,0)</f>
        <v>#N/A</v>
      </c>
      <c r="H1315" s="13" t="str">
        <f>VLOOKUP(E1315,'[1]Khách hàng'!$A$4:$F$2144,3,0)</f>
        <v>Số 1 đường số 17A, Khu phố 11, Phường Bình Trị Đông B, Quận Bình Tân, TP.HCM.</v>
      </c>
      <c r="I1315" s="13" t="e">
        <f>VLOOKUP(E1315,'Khách hàng'!$B$4:$F$1048576,5,0)</f>
        <v>#N/A</v>
      </c>
      <c r="L1315" s="13" t="e">
        <f>VLOOKUP(J1315,'Hàng hóa'!$C$5:$D$50,2,0)</f>
        <v>#N/A</v>
      </c>
      <c r="M1315" s="17" t="e">
        <f>VLOOKUP(J1315,'Hàng hóa'!$C$5:$H$22,6,0)</f>
        <v>#N/A</v>
      </c>
      <c r="N1315" s="17" t="e">
        <f t="shared" si="45"/>
        <v>#N/A</v>
      </c>
      <c r="O1315" s="22" t="e">
        <f t="shared" si="44"/>
        <v>#N/A</v>
      </c>
      <c r="P1315" s="17" t="e">
        <f t="shared" si="46"/>
        <v>#N/A</v>
      </c>
      <c r="Q1315" s="13" t="e">
        <f>VLOOKUP(I1315,'[1]Nhân viên'!$E$20:$F$41,2,0)</f>
        <v>#N/A</v>
      </c>
    </row>
    <row r="1316" spans="1:17" x14ac:dyDescent="0.2">
      <c r="A1316" s="11">
        <v>1293</v>
      </c>
      <c r="D1316" s="13" t="e">
        <f>VLOOKUP(C1316,'Nhân viên'!$B$5:$C$48,2,0)</f>
        <v>#N/A</v>
      </c>
      <c r="G1316" s="13" t="e">
        <f>VLOOKUP(E1316,'Khách hàng'!$B$4:$F$1048576,2,0)</f>
        <v>#N/A</v>
      </c>
      <c r="H1316" s="13" t="str">
        <f>VLOOKUP(E1316,'[1]Khách hàng'!$A$4:$F$2144,3,0)</f>
        <v>Số 1 đường số 17A, Khu phố 11, Phường Bình Trị Đông B, Quận Bình Tân, TP.HCM.</v>
      </c>
      <c r="I1316" s="13" t="e">
        <f>VLOOKUP(E1316,'Khách hàng'!$B$4:$F$1048576,5,0)</f>
        <v>#N/A</v>
      </c>
      <c r="L1316" s="13" t="e">
        <f>VLOOKUP(J1316,'Hàng hóa'!$C$5:$D$50,2,0)</f>
        <v>#N/A</v>
      </c>
      <c r="M1316" s="17" t="e">
        <f>VLOOKUP(J1316,'Hàng hóa'!$C$5:$H$22,6,0)</f>
        <v>#N/A</v>
      </c>
      <c r="N1316" s="17" t="e">
        <f t="shared" si="45"/>
        <v>#N/A</v>
      </c>
      <c r="O1316" s="22" t="e">
        <f t="shared" si="44"/>
        <v>#N/A</v>
      </c>
      <c r="P1316" s="17" t="e">
        <f t="shared" si="46"/>
        <v>#N/A</v>
      </c>
      <c r="Q1316" s="13" t="e">
        <f>VLOOKUP(I1316,'[1]Nhân viên'!$E$20:$F$41,2,0)</f>
        <v>#N/A</v>
      </c>
    </row>
    <row r="1317" spans="1:17" x14ac:dyDescent="0.2">
      <c r="A1317" s="11">
        <v>1294</v>
      </c>
      <c r="D1317" s="13" t="e">
        <f>VLOOKUP(C1317,'Nhân viên'!$B$5:$C$48,2,0)</f>
        <v>#N/A</v>
      </c>
      <c r="G1317" s="13" t="e">
        <f>VLOOKUP(E1317,'Khách hàng'!$B$4:$F$1048576,2,0)</f>
        <v>#N/A</v>
      </c>
      <c r="H1317" s="13" t="str">
        <f>VLOOKUP(E1317,'[1]Khách hàng'!$A$4:$F$2144,3,0)</f>
        <v>Số 1 đường số 17A, Khu phố 11, Phường Bình Trị Đông B, Quận Bình Tân, TP.HCM.</v>
      </c>
      <c r="I1317" s="13" t="e">
        <f>VLOOKUP(E1317,'Khách hàng'!$B$4:$F$1048576,5,0)</f>
        <v>#N/A</v>
      </c>
      <c r="L1317" s="13" t="e">
        <f>VLOOKUP(J1317,'Hàng hóa'!$C$5:$D$50,2,0)</f>
        <v>#N/A</v>
      </c>
      <c r="M1317" s="17" t="e">
        <f>VLOOKUP(J1317,'Hàng hóa'!$C$5:$H$22,6,0)</f>
        <v>#N/A</v>
      </c>
      <c r="N1317" s="17" t="e">
        <f t="shared" si="45"/>
        <v>#N/A</v>
      </c>
      <c r="O1317" s="22" t="e">
        <f t="shared" si="44"/>
        <v>#N/A</v>
      </c>
      <c r="P1317" s="17" t="e">
        <f t="shared" si="46"/>
        <v>#N/A</v>
      </c>
      <c r="Q1317" s="13" t="e">
        <f>VLOOKUP(I1317,'[1]Nhân viên'!$E$20:$F$41,2,0)</f>
        <v>#N/A</v>
      </c>
    </row>
    <row r="1318" spans="1:17" x14ac:dyDescent="0.2">
      <c r="A1318" s="11">
        <v>1295</v>
      </c>
      <c r="D1318" s="13" t="e">
        <f>VLOOKUP(C1318,'Nhân viên'!$B$5:$C$48,2,0)</f>
        <v>#N/A</v>
      </c>
      <c r="G1318" s="13" t="e">
        <f>VLOOKUP(E1318,'Khách hàng'!$B$4:$F$1048576,2,0)</f>
        <v>#N/A</v>
      </c>
      <c r="H1318" s="13" t="str">
        <f>VLOOKUP(E1318,'[1]Khách hàng'!$A$4:$F$2144,3,0)</f>
        <v>Số 1 đường số 17A, Khu phố 11, Phường Bình Trị Đông B, Quận Bình Tân, TP.HCM.</v>
      </c>
      <c r="I1318" s="13" t="e">
        <f>VLOOKUP(E1318,'Khách hàng'!$B$4:$F$1048576,5,0)</f>
        <v>#N/A</v>
      </c>
      <c r="L1318" s="13" t="e">
        <f>VLOOKUP(J1318,'Hàng hóa'!$C$5:$D$50,2,0)</f>
        <v>#N/A</v>
      </c>
      <c r="M1318" s="17" t="e">
        <f>VLOOKUP(J1318,'Hàng hóa'!$C$5:$H$22,6,0)</f>
        <v>#N/A</v>
      </c>
      <c r="N1318" s="17" t="e">
        <f t="shared" si="45"/>
        <v>#N/A</v>
      </c>
      <c r="O1318" s="22" t="e">
        <f t="shared" si="44"/>
        <v>#N/A</v>
      </c>
      <c r="P1318" s="17" t="e">
        <f t="shared" si="46"/>
        <v>#N/A</v>
      </c>
      <c r="Q1318" s="13" t="e">
        <f>VLOOKUP(I1318,'[1]Nhân viên'!$E$20:$F$41,2,0)</f>
        <v>#N/A</v>
      </c>
    </row>
    <row r="1319" spans="1:17" x14ac:dyDescent="0.2">
      <c r="A1319" s="11">
        <v>1296</v>
      </c>
      <c r="D1319" s="13" t="e">
        <f>VLOOKUP(C1319,'Nhân viên'!$B$5:$C$48,2,0)</f>
        <v>#N/A</v>
      </c>
      <c r="G1319" s="13" t="e">
        <f>VLOOKUP(E1319,'Khách hàng'!$B$4:$F$1048576,2,0)</f>
        <v>#N/A</v>
      </c>
      <c r="H1319" s="13" t="str">
        <f>VLOOKUP(E1319,'[1]Khách hàng'!$A$4:$F$2144,3,0)</f>
        <v>Số 1 đường số 17A, Khu phố 11, Phường Bình Trị Đông B, Quận Bình Tân, TP.HCM.</v>
      </c>
      <c r="I1319" s="13" t="e">
        <f>VLOOKUP(E1319,'Khách hàng'!$B$4:$F$1048576,5,0)</f>
        <v>#N/A</v>
      </c>
      <c r="L1319" s="13" t="e">
        <f>VLOOKUP(J1319,'Hàng hóa'!$C$5:$D$50,2,0)</f>
        <v>#N/A</v>
      </c>
      <c r="M1319" s="17" t="e">
        <f>VLOOKUP(J1319,'Hàng hóa'!$C$5:$H$22,6,0)</f>
        <v>#N/A</v>
      </c>
      <c r="N1319" s="17" t="e">
        <f t="shared" si="45"/>
        <v>#N/A</v>
      </c>
      <c r="O1319" s="22" t="e">
        <f t="shared" si="44"/>
        <v>#N/A</v>
      </c>
      <c r="P1319" s="17" t="e">
        <f t="shared" si="46"/>
        <v>#N/A</v>
      </c>
      <c r="Q1319" s="13" t="e">
        <f>VLOOKUP(I1319,'[1]Nhân viên'!$E$20:$F$41,2,0)</f>
        <v>#N/A</v>
      </c>
    </row>
    <row r="1320" spans="1:17" x14ac:dyDescent="0.2">
      <c r="A1320" s="11">
        <v>1297</v>
      </c>
      <c r="D1320" s="13" t="e">
        <f>VLOOKUP(C1320,'Nhân viên'!$B$5:$C$48,2,0)</f>
        <v>#N/A</v>
      </c>
      <c r="G1320" s="13" t="e">
        <f>VLOOKUP(E1320,'Khách hàng'!$B$4:$F$1048576,2,0)</f>
        <v>#N/A</v>
      </c>
      <c r="H1320" s="13" t="str">
        <f>VLOOKUP(E1320,'[1]Khách hàng'!$A$4:$F$2144,3,0)</f>
        <v>Số 1 đường số 17A, Khu phố 11, Phường Bình Trị Đông B, Quận Bình Tân, TP.HCM.</v>
      </c>
      <c r="I1320" s="13" t="e">
        <f>VLOOKUP(E1320,'Khách hàng'!$B$4:$F$1048576,5,0)</f>
        <v>#N/A</v>
      </c>
      <c r="L1320" s="13" t="e">
        <f>VLOOKUP(J1320,'Hàng hóa'!$C$5:$D$50,2,0)</f>
        <v>#N/A</v>
      </c>
      <c r="M1320" s="17" t="e">
        <f>VLOOKUP(J1320,'Hàng hóa'!$C$5:$H$22,6,0)</f>
        <v>#N/A</v>
      </c>
      <c r="N1320" s="17" t="e">
        <f t="shared" si="45"/>
        <v>#N/A</v>
      </c>
      <c r="O1320" s="22" t="e">
        <f t="shared" si="44"/>
        <v>#N/A</v>
      </c>
      <c r="P1320" s="17" t="e">
        <f t="shared" si="46"/>
        <v>#N/A</v>
      </c>
      <c r="Q1320" s="13" t="e">
        <f>VLOOKUP(I1320,'[1]Nhân viên'!$E$20:$F$41,2,0)</f>
        <v>#N/A</v>
      </c>
    </row>
    <row r="1321" spans="1:17" x14ac:dyDescent="0.2">
      <c r="A1321" s="11">
        <v>1298</v>
      </c>
      <c r="D1321" s="13" t="e">
        <f>VLOOKUP(C1321,'Nhân viên'!$B$5:$C$48,2,0)</f>
        <v>#N/A</v>
      </c>
      <c r="G1321" s="13" t="e">
        <f>VLOOKUP(E1321,'Khách hàng'!$B$4:$F$1048576,2,0)</f>
        <v>#N/A</v>
      </c>
      <c r="H1321" s="13" t="str">
        <f>VLOOKUP(E1321,'[1]Khách hàng'!$A$4:$F$2144,3,0)</f>
        <v>Số 1 đường số 17A, Khu phố 11, Phường Bình Trị Đông B, Quận Bình Tân, TP.HCM.</v>
      </c>
      <c r="I1321" s="13" t="e">
        <f>VLOOKUP(E1321,'Khách hàng'!$B$4:$F$1048576,5,0)</f>
        <v>#N/A</v>
      </c>
      <c r="L1321" s="13" t="e">
        <f>VLOOKUP(J1321,'Hàng hóa'!$C$5:$D$50,2,0)</f>
        <v>#N/A</v>
      </c>
      <c r="M1321" s="17" t="e">
        <f>VLOOKUP(J1321,'Hàng hóa'!$C$5:$H$22,6,0)</f>
        <v>#N/A</v>
      </c>
      <c r="N1321" s="17" t="e">
        <f t="shared" si="45"/>
        <v>#N/A</v>
      </c>
      <c r="O1321" s="22" t="e">
        <f t="shared" si="44"/>
        <v>#N/A</v>
      </c>
      <c r="P1321" s="17" t="e">
        <f t="shared" si="46"/>
        <v>#N/A</v>
      </c>
      <c r="Q1321" s="13" t="e">
        <f>VLOOKUP(I1321,'[1]Nhân viên'!$E$20:$F$41,2,0)</f>
        <v>#N/A</v>
      </c>
    </row>
    <row r="1322" spans="1:17" x14ac:dyDescent="0.2">
      <c r="A1322" s="11">
        <v>1299</v>
      </c>
      <c r="D1322" s="13" t="e">
        <f>VLOOKUP(C1322,'Nhân viên'!$B$5:$C$48,2,0)</f>
        <v>#N/A</v>
      </c>
      <c r="G1322" s="13" t="e">
        <f>VLOOKUP(E1322,'Khách hàng'!$B$4:$F$1048576,2,0)</f>
        <v>#N/A</v>
      </c>
      <c r="H1322" s="13" t="str">
        <f>VLOOKUP(E1322,'[1]Khách hàng'!$A$4:$F$2144,3,0)</f>
        <v>Số 1 đường số 17A, Khu phố 11, Phường Bình Trị Đông B, Quận Bình Tân, TP.HCM.</v>
      </c>
      <c r="I1322" s="13" t="e">
        <f>VLOOKUP(E1322,'Khách hàng'!$B$4:$F$1048576,5,0)</f>
        <v>#N/A</v>
      </c>
      <c r="L1322" s="13" t="e">
        <f>VLOOKUP(J1322,'Hàng hóa'!$C$5:$D$50,2,0)</f>
        <v>#N/A</v>
      </c>
      <c r="M1322" s="17" t="e">
        <f>VLOOKUP(J1322,'Hàng hóa'!$C$5:$H$22,6,0)</f>
        <v>#N/A</v>
      </c>
      <c r="N1322" s="17" t="e">
        <f t="shared" si="45"/>
        <v>#N/A</v>
      </c>
      <c r="O1322" s="22" t="e">
        <f t="shared" si="44"/>
        <v>#N/A</v>
      </c>
      <c r="P1322" s="17" t="e">
        <f t="shared" si="46"/>
        <v>#N/A</v>
      </c>
      <c r="Q1322" s="13" t="e">
        <f>VLOOKUP(I1322,'[1]Nhân viên'!$E$20:$F$41,2,0)</f>
        <v>#N/A</v>
      </c>
    </row>
    <row r="1323" spans="1:17" x14ac:dyDescent="0.2">
      <c r="A1323" s="11">
        <v>1300</v>
      </c>
      <c r="D1323" s="13" t="e">
        <f>VLOOKUP(C1323,'Nhân viên'!$B$5:$C$48,2,0)</f>
        <v>#N/A</v>
      </c>
      <c r="G1323" s="13" t="e">
        <f>VLOOKUP(E1323,'Khách hàng'!$B$4:$F$1048576,2,0)</f>
        <v>#N/A</v>
      </c>
      <c r="H1323" s="13" t="str">
        <f>VLOOKUP(E1323,'[1]Khách hàng'!$A$4:$F$2144,3,0)</f>
        <v>Số 1 đường số 17A, Khu phố 11, Phường Bình Trị Đông B, Quận Bình Tân, TP.HCM.</v>
      </c>
      <c r="I1323" s="13" t="e">
        <f>VLOOKUP(E1323,'Khách hàng'!$B$4:$F$1048576,5,0)</f>
        <v>#N/A</v>
      </c>
      <c r="L1323" s="13" t="e">
        <f>VLOOKUP(J1323,'Hàng hóa'!$C$5:$D$50,2,0)</f>
        <v>#N/A</v>
      </c>
      <c r="M1323" s="17" t="e">
        <f>VLOOKUP(J1323,'Hàng hóa'!$C$5:$H$22,6,0)</f>
        <v>#N/A</v>
      </c>
      <c r="N1323" s="17" t="e">
        <f t="shared" si="45"/>
        <v>#N/A</v>
      </c>
      <c r="O1323" s="22" t="e">
        <f t="shared" si="44"/>
        <v>#N/A</v>
      </c>
      <c r="P1323" s="17" t="e">
        <f t="shared" si="46"/>
        <v>#N/A</v>
      </c>
      <c r="Q1323" s="13" t="e">
        <f>VLOOKUP(I1323,'[1]Nhân viên'!$E$20:$F$41,2,0)</f>
        <v>#N/A</v>
      </c>
    </row>
    <row r="1324" spans="1:17" x14ac:dyDescent="0.2">
      <c r="A1324" s="11">
        <v>1301</v>
      </c>
      <c r="D1324" s="13" t="e">
        <f>VLOOKUP(C1324,'Nhân viên'!$B$5:$C$48,2,0)</f>
        <v>#N/A</v>
      </c>
      <c r="G1324" s="13" t="e">
        <f>VLOOKUP(E1324,'Khách hàng'!$B$4:$F$1048576,2,0)</f>
        <v>#N/A</v>
      </c>
      <c r="H1324" s="13" t="str">
        <f>VLOOKUP(E1324,'[1]Khách hàng'!$A$4:$F$2144,3,0)</f>
        <v>Số 1 đường số 17A, Khu phố 11, Phường Bình Trị Đông B, Quận Bình Tân, TP.HCM.</v>
      </c>
      <c r="I1324" s="13" t="e">
        <f>VLOOKUP(E1324,'Khách hàng'!$B$4:$F$1048576,5,0)</f>
        <v>#N/A</v>
      </c>
      <c r="L1324" s="13" t="e">
        <f>VLOOKUP(J1324,'Hàng hóa'!$C$5:$D$50,2,0)</f>
        <v>#N/A</v>
      </c>
      <c r="M1324" s="17" t="e">
        <f>VLOOKUP(J1324,'Hàng hóa'!$C$5:$H$22,6,0)</f>
        <v>#N/A</v>
      </c>
      <c r="N1324" s="17" t="e">
        <f t="shared" si="45"/>
        <v>#N/A</v>
      </c>
      <c r="O1324" s="22" t="e">
        <f t="shared" si="44"/>
        <v>#N/A</v>
      </c>
      <c r="P1324" s="17" t="e">
        <f t="shared" si="46"/>
        <v>#N/A</v>
      </c>
      <c r="Q1324" s="13" t="e">
        <f>VLOOKUP(I1324,'[1]Nhân viên'!$E$20:$F$41,2,0)</f>
        <v>#N/A</v>
      </c>
    </row>
    <row r="1325" spans="1:17" x14ac:dyDescent="0.2">
      <c r="A1325" s="11">
        <v>1302</v>
      </c>
      <c r="D1325" s="13" t="e">
        <f>VLOOKUP(C1325,'Nhân viên'!$B$5:$C$48,2,0)</f>
        <v>#N/A</v>
      </c>
      <c r="G1325" s="13" t="e">
        <f>VLOOKUP(E1325,'Khách hàng'!$B$4:$F$1048576,2,0)</f>
        <v>#N/A</v>
      </c>
      <c r="H1325" s="13" t="str">
        <f>VLOOKUP(E1325,'[1]Khách hàng'!$A$4:$F$2144,3,0)</f>
        <v>Số 1 đường số 17A, Khu phố 11, Phường Bình Trị Đông B, Quận Bình Tân, TP.HCM.</v>
      </c>
      <c r="I1325" s="13" t="e">
        <f>VLOOKUP(E1325,'Khách hàng'!$B$4:$F$1048576,5,0)</f>
        <v>#N/A</v>
      </c>
      <c r="L1325" s="13" t="e">
        <f>VLOOKUP(J1325,'Hàng hóa'!$C$5:$D$50,2,0)</f>
        <v>#N/A</v>
      </c>
      <c r="M1325" s="17" t="e">
        <f>VLOOKUP(J1325,'Hàng hóa'!$C$5:$H$22,6,0)</f>
        <v>#N/A</v>
      </c>
      <c r="N1325" s="17" t="e">
        <f t="shared" si="45"/>
        <v>#N/A</v>
      </c>
      <c r="O1325" s="22" t="e">
        <f t="shared" si="44"/>
        <v>#N/A</v>
      </c>
      <c r="P1325" s="17" t="e">
        <f t="shared" si="46"/>
        <v>#N/A</v>
      </c>
      <c r="Q1325" s="13" t="e">
        <f>VLOOKUP(I1325,'[1]Nhân viên'!$E$20:$F$41,2,0)</f>
        <v>#N/A</v>
      </c>
    </row>
    <row r="1326" spans="1:17" x14ac:dyDescent="0.2">
      <c r="A1326" s="11">
        <v>1303</v>
      </c>
      <c r="D1326" s="13" t="e">
        <f>VLOOKUP(C1326,'Nhân viên'!$B$5:$C$48,2,0)</f>
        <v>#N/A</v>
      </c>
      <c r="G1326" s="13" t="e">
        <f>VLOOKUP(E1326,'Khách hàng'!$B$4:$F$1048576,2,0)</f>
        <v>#N/A</v>
      </c>
      <c r="H1326" s="13" t="str">
        <f>VLOOKUP(E1326,'[1]Khách hàng'!$A$4:$F$2144,3,0)</f>
        <v>Số 1 đường số 17A, Khu phố 11, Phường Bình Trị Đông B, Quận Bình Tân, TP.HCM.</v>
      </c>
      <c r="I1326" s="13" t="e">
        <f>VLOOKUP(E1326,'Khách hàng'!$B$4:$F$1048576,5,0)</f>
        <v>#N/A</v>
      </c>
      <c r="L1326" s="13" t="e">
        <f>VLOOKUP(J1326,'Hàng hóa'!$C$5:$D$50,2,0)</f>
        <v>#N/A</v>
      </c>
      <c r="M1326" s="17" t="e">
        <f>VLOOKUP(J1326,'Hàng hóa'!$C$5:$H$22,6,0)</f>
        <v>#N/A</v>
      </c>
      <c r="N1326" s="17" t="e">
        <f t="shared" si="45"/>
        <v>#N/A</v>
      </c>
      <c r="O1326" s="22" t="e">
        <f t="shared" si="44"/>
        <v>#N/A</v>
      </c>
      <c r="P1326" s="17" t="e">
        <f t="shared" si="46"/>
        <v>#N/A</v>
      </c>
      <c r="Q1326" s="13" t="e">
        <f>VLOOKUP(I1326,'[1]Nhân viên'!$E$20:$F$41,2,0)</f>
        <v>#N/A</v>
      </c>
    </row>
    <row r="1327" spans="1:17" x14ac:dyDescent="0.2">
      <c r="A1327" s="11">
        <v>1304</v>
      </c>
      <c r="D1327" s="13" t="e">
        <f>VLOOKUP(C1327,'Nhân viên'!$B$5:$C$48,2,0)</f>
        <v>#N/A</v>
      </c>
      <c r="G1327" s="13" t="e">
        <f>VLOOKUP(E1327,'Khách hàng'!$B$4:$F$1048576,2,0)</f>
        <v>#N/A</v>
      </c>
      <c r="H1327" s="13" t="str">
        <f>VLOOKUP(E1327,'[1]Khách hàng'!$A$4:$F$2144,3,0)</f>
        <v>Số 1 đường số 17A, Khu phố 11, Phường Bình Trị Đông B, Quận Bình Tân, TP.HCM.</v>
      </c>
      <c r="I1327" s="13" t="e">
        <f>VLOOKUP(E1327,'Khách hàng'!$B$4:$F$1048576,5,0)</f>
        <v>#N/A</v>
      </c>
      <c r="L1327" s="13" t="e">
        <f>VLOOKUP(J1327,'Hàng hóa'!$C$5:$D$50,2,0)</f>
        <v>#N/A</v>
      </c>
      <c r="M1327" s="17" t="e">
        <f>VLOOKUP(J1327,'Hàng hóa'!$C$5:$H$22,6,0)</f>
        <v>#N/A</v>
      </c>
      <c r="N1327" s="17" t="e">
        <f t="shared" si="45"/>
        <v>#N/A</v>
      </c>
      <c r="O1327" s="22" t="e">
        <f t="shared" si="44"/>
        <v>#N/A</v>
      </c>
      <c r="P1327" s="17" t="e">
        <f t="shared" si="46"/>
        <v>#N/A</v>
      </c>
      <c r="Q1327" s="13" t="e">
        <f>VLOOKUP(I1327,'[1]Nhân viên'!$E$20:$F$41,2,0)</f>
        <v>#N/A</v>
      </c>
    </row>
    <row r="1328" spans="1:17" x14ac:dyDescent="0.2">
      <c r="A1328" s="11">
        <v>1305</v>
      </c>
      <c r="D1328" s="13" t="e">
        <f>VLOOKUP(C1328,'Nhân viên'!$B$5:$C$48,2,0)</f>
        <v>#N/A</v>
      </c>
      <c r="G1328" s="13" t="e">
        <f>VLOOKUP(E1328,'Khách hàng'!$B$4:$F$1048576,2,0)</f>
        <v>#N/A</v>
      </c>
      <c r="H1328" s="13" t="str">
        <f>VLOOKUP(E1328,'[1]Khách hàng'!$A$4:$F$2144,3,0)</f>
        <v>Số 1 đường số 17A, Khu phố 11, Phường Bình Trị Đông B, Quận Bình Tân, TP.HCM.</v>
      </c>
      <c r="I1328" s="13" t="e">
        <f>VLOOKUP(E1328,'Khách hàng'!$B$4:$F$1048576,5,0)</f>
        <v>#N/A</v>
      </c>
      <c r="L1328" s="13" t="e">
        <f>VLOOKUP(J1328,'Hàng hóa'!$C$5:$D$50,2,0)</f>
        <v>#N/A</v>
      </c>
      <c r="M1328" s="17" t="e">
        <f>VLOOKUP(J1328,'Hàng hóa'!$C$5:$H$22,6,0)</f>
        <v>#N/A</v>
      </c>
      <c r="N1328" s="17" t="e">
        <f t="shared" si="45"/>
        <v>#N/A</v>
      </c>
      <c r="O1328" s="22" t="e">
        <f t="shared" si="44"/>
        <v>#N/A</v>
      </c>
      <c r="P1328" s="17" t="e">
        <f t="shared" si="46"/>
        <v>#N/A</v>
      </c>
      <c r="Q1328" s="13" t="e">
        <f>VLOOKUP(I1328,'[1]Nhân viên'!$E$20:$F$41,2,0)</f>
        <v>#N/A</v>
      </c>
    </row>
    <row r="1329" spans="1:17" x14ac:dyDescent="0.2">
      <c r="A1329" s="11">
        <v>1306</v>
      </c>
      <c r="D1329" s="13" t="e">
        <f>VLOOKUP(C1329,'Nhân viên'!$B$5:$C$48,2,0)</f>
        <v>#N/A</v>
      </c>
      <c r="G1329" s="13" t="e">
        <f>VLOOKUP(E1329,'Khách hàng'!$B$4:$F$1048576,2,0)</f>
        <v>#N/A</v>
      </c>
      <c r="H1329" s="13" t="str">
        <f>VLOOKUP(E1329,'[1]Khách hàng'!$A$4:$F$2144,3,0)</f>
        <v>Số 1 đường số 17A, Khu phố 11, Phường Bình Trị Đông B, Quận Bình Tân, TP.HCM.</v>
      </c>
      <c r="I1329" s="13" t="e">
        <f>VLOOKUP(E1329,'Khách hàng'!$B$4:$F$1048576,5,0)</f>
        <v>#N/A</v>
      </c>
      <c r="L1329" s="13" t="e">
        <f>VLOOKUP(J1329,'Hàng hóa'!$C$5:$D$50,2,0)</f>
        <v>#N/A</v>
      </c>
      <c r="M1329" s="17" t="e">
        <f>VLOOKUP(J1329,'Hàng hóa'!$C$5:$H$22,6,0)</f>
        <v>#N/A</v>
      </c>
      <c r="N1329" s="17" t="e">
        <f t="shared" si="45"/>
        <v>#N/A</v>
      </c>
      <c r="O1329" s="22" t="e">
        <f t="shared" si="44"/>
        <v>#N/A</v>
      </c>
      <c r="P1329" s="17" t="e">
        <f t="shared" si="46"/>
        <v>#N/A</v>
      </c>
      <c r="Q1329" s="13" t="e">
        <f>VLOOKUP(I1329,'[1]Nhân viên'!$E$20:$F$41,2,0)</f>
        <v>#N/A</v>
      </c>
    </row>
    <row r="1330" spans="1:17" x14ac:dyDescent="0.2">
      <c r="A1330" s="11">
        <v>1307</v>
      </c>
      <c r="D1330" s="13" t="e">
        <f>VLOOKUP(C1330,'Nhân viên'!$B$5:$C$48,2,0)</f>
        <v>#N/A</v>
      </c>
      <c r="G1330" s="13" t="e">
        <f>VLOOKUP(E1330,'Khách hàng'!$B$4:$F$1048576,2,0)</f>
        <v>#N/A</v>
      </c>
      <c r="H1330" s="13" t="str">
        <f>VLOOKUP(E1330,'[1]Khách hàng'!$A$4:$F$2144,3,0)</f>
        <v>Số 1 đường số 17A, Khu phố 11, Phường Bình Trị Đông B, Quận Bình Tân, TP.HCM.</v>
      </c>
      <c r="I1330" s="13" t="e">
        <f>VLOOKUP(E1330,'Khách hàng'!$B$4:$F$1048576,5,0)</f>
        <v>#N/A</v>
      </c>
      <c r="L1330" s="13" t="e">
        <f>VLOOKUP(J1330,'Hàng hóa'!$C$5:$D$50,2,0)</f>
        <v>#N/A</v>
      </c>
      <c r="M1330" s="17" t="e">
        <f>VLOOKUP(J1330,'Hàng hóa'!$C$5:$H$22,6,0)</f>
        <v>#N/A</v>
      </c>
      <c r="N1330" s="17" t="e">
        <f t="shared" si="45"/>
        <v>#N/A</v>
      </c>
      <c r="O1330" s="22" t="e">
        <f t="shared" si="44"/>
        <v>#N/A</v>
      </c>
      <c r="P1330" s="17" t="e">
        <f t="shared" si="46"/>
        <v>#N/A</v>
      </c>
      <c r="Q1330" s="13" t="e">
        <f>VLOOKUP(I1330,'[1]Nhân viên'!$E$20:$F$41,2,0)</f>
        <v>#N/A</v>
      </c>
    </row>
    <row r="1331" spans="1:17" x14ac:dyDescent="0.2">
      <c r="A1331" s="11">
        <v>1308</v>
      </c>
      <c r="D1331" s="13" t="e">
        <f>VLOOKUP(C1331,'Nhân viên'!$B$5:$C$48,2,0)</f>
        <v>#N/A</v>
      </c>
      <c r="G1331" s="13" t="e">
        <f>VLOOKUP(E1331,'Khách hàng'!$B$4:$F$1048576,2,0)</f>
        <v>#N/A</v>
      </c>
      <c r="H1331" s="13" t="str">
        <f>VLOOKUP(E1331,'[1]Khách hàng'!$A$4:$F$2144,3,0)</f>
        <v>Số 1 đường số 17A, Khu phố 11, Phường Bình Trị Đông B, Quận Bình Tân, TP.HCM.</v>
      </c>
      <c r="I1331" s="13" t="e">
        <f>VLOOKUP(E1331,'Khách hàng'!$B$4:$F$1048576,5,0)</f>
        <v>#N/A</v>
      </c>
      <c r="L1331" s="13" t="e">
        <f>VLOOKUP(J1331,'Hàng hóa'!$C$5:$D$50,2,0)</f>
        <v>#N/A</v>
      </c>
      <c r="M1331" s="17" t="e">
        <f>VLOOKUP(J1331,'Hàng hóa'!$C$5:$H$22,6,0)</f>
        <v>#N/A</v>
      </c>
      <c r="N1331" s="17" t="e">
        <f t="shared" si="45"/>
        <v>#N/A</v>
      </c>
      <c r="O1331" s="22" t="e">
        <f t="shared" si="44"/>
        <v>#N/A</v>
      </c>
      <c r="P1331" s="17" t="e">
        <f t="shared" si="46"/>
        <v>#N/A</v>
      </c>
      <c r="Q1331" s="13" t="e">
        <f>VLOOKUP(I1331,'[1]Nhân viên'!$E$20:$F$41,2,0)</f>
        <v>#N/A</v>
      </c>
    </row>
    <row r="1332" spans="1:17" x14ac:dyDescent="0.2">
      <c r="A1332" s="11">
        <v>1309</v>
      </c>
      <c r="D1332" s="13" t="e">
        <f>VLOOKUP(C1332,'Nhân viên'!$B$5:$C$48,2,0)</f>
        <v>#N/A</v>
      </c>
      <c r="G1332" s="13" t="e">
        <f>VLOOKUP(E1332,'Khách hàng'!$B$4:$F$1048576,2,0)</f>
        <v>#N/A</v>
      </c>
      <c r="H1332" s="13" t="str">
        <f>VLOOKUP(E1332,'[1]Khách hàng'!$A$4:$F$2144,3,0)</f>
        <v>Số 1 đường số 17A, Khu phố 11, Phường Bình Trị Đông B, Quận Bình Tân, TP.HCM.</v>
      </c>
      <c r="I1332" s="13" t="e">
        <f>VLOOKUP(E1332,'Khách hàng'!$B$4:$F$1048576,5,0)</f>
        <v>#N/A</v>
      </c>
      <c r="L1332" s="13" t="e">
        <f>VLOOKUP(J1332,'Hàng hóa'!$C$5:$D$50,2,0)</f>
        <v>#N/A</v>
      </c>
      <c r="M1332" s="17" t="e">
        <f>VLOOKUP(J1332,'Hàng hóa'!$C$5:$H$22,6,0)</f>
        <v>#N/A</v>
      </c>
      <c r="N1332" s="17" t="e">
        <f t="shared" si="45"/>
        <v>#N/A</v>
      </c>
      <c r="O1332" s="22" t="e">
        <f t="shared" si="44"/>
        <v>#N/A</v>
      </c>
      <c r="P1332" s="17" t="e">
        <f t="shared" si="46"/>
        <v>#N/A</v>
      </c>
      <c r="Q1332" s="13" t="e">
        <f>VLOOKUP(I1332,'[1]Nhân viên'!$E$20:$F$41,2,0)</f>
        <v>#N/A</v>
      </c>
    </row>
    <row r="1333" spans="1:17" x14ac:dyDescent="0.2">
      <c r="A1333" s="11">
        <v>1310</v>
      </c>
      <c r="D1333" s="13" t="e">
        <f>VLOOKUP(C1333,'Nhân viên'!$B$5:$C$48,2,0)</f>
        <v>#N/A</v>
      </c>
      <c r="G1333" s="13" t="e">
        <f>VLOOKUP(E1333,'Khách hàng'!$B$4:$F$1048576,2,0)</f>
        <v>#N/A</v>
      </c>
      <c r="H1333" s="13" t="str">
        <f>VLOOKUP(E1333,'[1]Khách hàng'!$A$4:$F$2144,3,0)</f>
        <v>Số 1 đường số 17A, Khu phố 11, Phường Bình Trị Đông B, Quận Bình Tân, TP.HCM.</v>
      </c>
      <c r="I1333" s="13" t="e">
        <f>VLOOKUP(E1333,'Khách hàng'!$B$4:$F$1048576,5,0)</f>
        <v>#N/A</v>
      </c>
      <c r="L1333" s="13" t="e">
        <f>VLOOKUP(J1333,'Hàng hóa'!$C$5:$D$50,2,0)</f>
        <v>#N/A</v>
      </c>
      <c r="M1333" s="17" t="e">
        <f>VLOOKUP(J1333,'Hàng hóa'!$C$5:$H$22,6,0)</f>
        <v>#N/A</v>
      </c>
      <c r="N1333" s="17" t="e">
        <f t="shared" si="45"/>
        <v>#N/A</v>
      </c>
      <c r="O1333" s="22" t="e">
        <f t="shared" si="44"/>
        <v>#N/A</v>
      </c>
      <c r="P1333" s="17" t="e">
        <f t="shared" si="46"/>
        <v>#N/A</v>
      </c>
      <c r="Q1333" s="13" t="e">
        <f>VLOOKUP(I1333,'[1]Nhân viên'!$E$20:$F$41,2,0)</f>
        <v>#N/A</v>
      </c>
    </row>
    <row r="1334" spans="1:17" x14ac:dyDescent="0.2">
      <c r="A1334" s="11">
        <v>1311</v>
      </c>
      <c r="D1334" s="13" t="e">
        <f>VLOOKUP(C1334,'Nhân viên'!$B$5:$C$48,2,0)</f>
        <v>#N/A</v>
      </c>
      <c r="G1334" s="13" t="e">
        <f>VLOOKUP(E1334,'Khách hàng'!$B$4:$F$1048576,2,0)</f>
        <v>#N/A</v>
      </c>
      <c r="H1334" s="13" t="str">
        <f>VLOOKUP(E1334,'[1]Khách hàng'!$A$4:$F$2144,3,0)</f>
        <v>Số 1 đường số 17A, Khu phố 11, Phường Bình Trị Đông B, Quận Bình Tân, TP.HCM.</v>
      </c>
      <c r="I1334" s="13" t="e">
        <f>VLOOKUP(E1334,'Khách hàng'!$B$4:$F$1048576,5,0)</f>
        <v>#N/A</v>
      </c>
      <c r="L1334" s="13" t="e">
        <f>VLOOKUP(J1334,'Hàng hóa'!$C$5:$D$50,2,0)</f>
        <v>#N/A</v>
      </c>
      <c r="M1334" s="17" t="e">
        <f>VLOOKUP(J1334,'Hàng hóa'!$C$5:$H$22,6,0)</f>
        <v>#N/A</v>
      </c>
      <c r="N1334" s="17" t="e">
        <f t="shared" si="45"/>
        <v>#N/A</v>
      </c>
      <c r="O1334" s="22" t="e">
        <f t="shared" si="44"/>
        <v>#N/A</v>
      </c>
      <c r="P1334" s="17" t="e">
        <f t="shared" si="46"/>
        <v>#N/A</v>
      </c>
      <c r="Q1334" s="13" t="e">
        <f>VLOOKUP(I1334,'[1]Nhân viên'!$E$20:$F$41,2,0)</f>
        <v>#N/A</v>
      </c>
    </row>
    <row r="1335" spans="1:17" x14ac:dyDescent="0.2">
      <c r="A1335" s="11">
        <v>1312</v>
      </c>
      <c r="D1335" s="13" t="e">
        <f>VLOOKUP(C1335,'Nhân viên'!$B$5:$C$48,2,0)</f>
        <v>#N/A</v>
      </c>
      <c r="G1335" s="13" t="e">
        <f>VLOOKUP(E1335,'Khách hàng'!$B$4:$F$1048576,2,0)</f>
        <v>#N/A</v>
      </c>
      <c r="H1335" s="13" t="str">
        <f>VLOOKUP(E1335,'[1]Khách hàng'!$A$4:$F$2144,3,0)</f>
        <v>Số 1 đường số 17A, Khu phố 11, Phường Bình Trị Đông B, Quận Bình Tân, TP.HCM.</v>
      </c>
      <c r="I1335" s="13" t="e">
        <f>VLOOKUP(E1335,'Khách hàng'!$B$4:$F$1048576,5,0)</f>
        <v>#N/A</v>
      </c>
      <c r="L1335" s="13" t="e">
        <f>VLOOKUP(J1335,'Hàng hóa'!$C$5:$D$50,2,0)</f>
        <v>#N/A</v>
      </c>
      <c r="M1335" s="17" t="e">
        <f>VLOOKUP(J1335,'Hàng hóa'!$C$5:$H$22,6,0)</f>
        <v>#N/A</v>
      </c>
      <c r="N1335" s="17" t="e">
        <f t="shared" si="45"/>
        <v>#N/A</v>
      </c>
      <c r="O1335" s="22" t="e">
        <f t="shared" si="44"/>
        <v>#N/A</v>
      </c>
      <c r="P1335" s="17" t="e">
        <f t="shared" si="46"/>
        <v>#N/A</v>
      </c>
      <c r="Q1335" s="13" t="e">
        <f>VLOOKUP(I1335,'[1]Nhân viên'!$E$20:$F$41,2,0)</f>
        <v>#N/A</v>
      </c>
    </row>
    <row r="1336" spans="1:17" x14ac:dyDescent="0.2">
      <c r="A1336" s="11">
        <v>1313</v>
      </c>
      <c r="D1336" s="13" t="e">
        <f>VLOOKUP(C1336,'Nhân viên'!$B$5:$C$48,2,0)</f>
        <v>#N/A</v>
      </c>
      <c r="G1336" s="13" t="e">
        <f>VLOOKUP(E1336,'Khách hàng'!$B$4:$F$1048576,2,0)</f>
        <v>#N/A</v>
      </c>
      <c r="H1336" s="13" t="str">
        <f>VLOOKUP(E1336,'[1]Khách hàng'!$A$4:$F$2144,3,0)</f>
        <v>Số 1 đường số 17A, Khu phố 11, Phường Bình Trị Đông B, Quận Bình Tân, TP.HCM.</v>
      </c>
      <c r="I1336" s="13" t="e">
        <f>VLOOKUP(E1336,'Khách hàng'!$B$4:$F$1048576,5,0)</f>
        <v>#N/A</v>
      </c>
      <c r="L1336" s="13" t="e">
        <f>VLOOKUP(J1336,'Hàng hóa'!$C$5:$D$50,2,0)</f>
        <v>#N/A</v>
      </c>
      <c r="M1336" s="17" t="e">
        <f>VLOOKUP(J1336,'Hàng hóa'!$C$5:$H$22,6,0)</f>
        <v>#N/A</v>
      </c>
      <c r="N1336" s="17" t="e">
        <f t="shared" si="45"/>
        <v>#N/A</v>
      </c>
      <c r="O1336" s="22" t="e">
        <f t="shared" si="44"/>
        <v>#N/A</v>
      </c>
      <c r="P1336" s="17" t="e">
        <f t="shared" si="46"/>
        <v>#N/A</v>
      </c>
      <c r="Q1336" s="13" t="e">
        <f>VLOOKUP(I1336,'[1]Nhân viên'!$E$20:$F$41,2,0)</f>
        <v>#N/A</v>
      </c>
    </row>
    <row r="1337" spans="1:17" x14ac:dyDescent="0.2">
      <c r="A1337" s="11">
        <v>1314</v>
      </c>
      <c r="D1337" s="13" t="e">
        <f>VLOOKUP(C1337,'Nhân viên'!$B$5:$C$48,2,0)</f>
        <v>#N/A</v>
      </c>
      <c r="G1337" s="13" t="e">
        <f>VLOOKUP(E1337,'Khách hàng'!$B$4:$F$1048576,2,0)</f>
        <v>#N/A</v>
      </c>
      <c r="H1337" s="13" t="str">
        <f>VLOOKUP(E1337,'[1]Khách hàng'!$A$4:$F$2144,3,0)</f>
        <v>Số 1 đường số 17A, Khu phố 11, Phường Bình Trị Đông B, Quận Bình Tân, TP.HCM.</v>
      </c>
      <c r="I1337" s="13" t="e">
        <f>VLOOKUP(E1337,'Khách hàng'!$B$4:$F$1048576,5,0)</f>
        <v>#N/A</v>
      </c>
      <c r="L1337" s="13" t="e">
        <f>VLOOKUP(J1337,'Hàng hóa'!$C$5:$D$50,2,0)</f>
        <v>#N/A</v>
      </c>
      <c r="M1337" s="17" t="e">
        <f>VLOOKUP(J1337,'Hàng hóa'!$C$5:$H$22,6,0)</f>
        <v>#N/A</v>
      </c>
      <c r="N1337" s="17" t="e">
        <f t="shared" si="45"/>
        <v>#N/A</v>
      </c>
      <c r="O1337" s="22" t="e">
        <f t="shared" si="44"/>
        <v>#N/A</v>
      </c>
      <c r="P1337" s="17" t="e">
        <f t="shared" si="46"/>
        <v>#N/A</v>
      </c>
      <c r="Q1337" s="13" t="e">
        <f>VLOOKUP(I1337,'[1]Nhân viên'!$E$20:$F$41,2,0)</f>
        <v>#N/A</v>
      </c>
    </row>
    <row r="1338" spans="1:17" x14ac:dyDescent="0.2">
      <c r="A1338" s="11">
        <v>1315</v>
      </c>
      <c r="D1338" s="13" t="e">
        <f>VLOOKUP(C1338,'Nhân viên'!$B$5:$C$48,2,0)</f>
        <v>#N/A</v>
      </c>
      <c r="G1338" s="13" t="e">
        <f>VLOOKUP(E1338,'Khách hàng'!$B$4:$F$1048576,2,0)</f>
        <v>#N/A</v>
      </c>
      <c r="H1338" s="13" t="str">
        <f>VLOOKUP(E1338,'[1]Khách hàng'!$A$4:$F$2144,3,0)</f>
        <v>Số 1 đường số 17A, Khu phố 11, Phường Bình Trị Đông B, Quận Bình Tân, TP.HCM.</v>
      </c>
      <c r="I1338" s="13" t="e">
        <f>VLOOKUP(E1338,'Khách hàng'!$B$4:$F$1048576,5,0)</f>
        <v>#N/A</v>
      </c>
      <c r="L1338" s="13" t="e">
        <f>VLOOKUP(J1338,'Hàng hóa'!$C$5:$D$50,2,0)</f>
        <v>#N/A</v>
      </c>
      <c r="M1338" s="17" t="e">
        <f>VLOOKUP(J1338,'Hàng hóa'!$C$5:$H$22,6,0)</f>
        <v>#N/A</v>
      </c>
      <c r="N1338" s="17" t="e">
        <f t="shared" si="45"/>
        <v>#N/A</v>
      </c>
      <c r="O1338" s="22" t="e">
        <f t="shared" si="44"/>
        <v>#N/A</v>
      </c>
      <c r="P1338" s="17" t="e">
        <f t="shared" si="46"/>
        <v>#N/A</v>
      </c>
      <c r="Q1338" s="13" t="e">
        <f>VLOOKUP(I1338,'[1]Nhân viên'!$E$20:$F$41,2,0)</f>
        <v>#N/A</v>
      </c>
    </row>
    <row r="1339" spans="1:17" x14ac:dyDescent="0.2">
      <c r="A1339" s="11">
        <v>1316</v>
      </c>
      <c r="D1339" s="13" t="e">
        <f>VLOOKUP(C1339,'Nhân viên'!$B$5:$C$48,2,0)</f>
        <v>#N/A</v>
      </c>
      <c r="G1339" s="13" t="e">
        <f>VLOOKUP(E1339,'Khách hàng'!$B$4:$F$1048576,2,0)</f>
        <v>#N/A</v>
      </c>
      <c r="H1339" s="13" t="str">
        <f>VLOOKUP(E1339,'[1]Khách hàng'!$A$4:$F$2144,3,0)</f>
        <v>Số 1 đường số 17A, Khu phố 11, Phường Bình Trị Đông B, Quận Bình Tân, TP.HCM.</v>
      </c>
      <c r="I1339" s="13" t="e">
        <f>VLOOKUP(E1339,'Khách hàng'!$B$4:$F$1048576,5,0)</f>
        <v>#N/A</v>
      </c>
      <c r="L1339" s="13" t="e">
        <f>VLOOKUP(J1339,'Hàng hóa'!$C$5:$D$50,2,0)</f>
        <v>#N/A</v>
      </c>
      <c r="M1339" s="17" t="e">
        <f>VLOOKUP(J1339,'Hàng hóa'!$C$5:$H$22,6,0)</f>
        <v>#N/A</v>
      </c>
      <c r="N1339" s="17" t="e">
        <f t="shared" si="45"/>
        <v>#N/A</v>
      </c>
      <c r="O1339" s="22" t="e">
        <f t="shared" si="44"/>
        <v>#N/A</v>
      </c>
      <c r="P1339" s="17" t="e">
        <f t="shared" si="46"/>
        <v>#N/A</v>
      </c>
      <c r="Q1339" s="13" t="e">
        <f>VLOOKUP(I1339,'[1]Nhân viên'!$E$20:$F$41,2,0)</f>
        <v>#N/A</v>
      </c>
    </row>
    <row r="1340" spans="1:17" x14ac:dyDescent="0.2">
      <c r="A1340" s="11">
        <v>1317</v>
      </c>
      <c r="D1340" s="13" t="e">
        <f>VLOOKUP(C1340,'Nhân viên'!$B$5:$C$48,2,0)</f>
        <v>#N/A</v>
      </c>
      <c r="G1340" s="13" t="e">
        <f>VLOOKUP(E1340,'Khách hàng'!$B$4:$F$1048576,2,0)</f>
        <v>#N/A</v>
      </c>
      <c r="H1340" s="13" t="str">
        <f>VLOOKUP(E1340,'[1]Khách hàng'!$A$4:$F$2144,3,0)</f>
        <v>Số 1 đường số 17A, Khu phố 11, Phường Bình Trị Đông B, Quận Bình Tân, TP.HCM.</v>
      </c>
      <c r="I1340" s="13" t="e">
        <f>VLOOKUP(E1340,'Khách hàng'!$B$4:$F$1048576,5,0)</f>
        <v>#N/A</v>
      </c>
      <c r="L1340" s="13" t="e">
        <f>VLOOKUP(J1340,'Hàng hóa'!$C$5:$D$50,2,0)</f>
        <v>#N/A</v>
      </c>
      <c r="M1340" s="17" t="e">
        <f>VLOOKUP(J1340,'Hàng hóa'!$C$5:$H$22,6,0)</f>
        <v>#N/A</v>
      </c>
      <c r="N1340" s="17" t="e">
        <f t="shared" si="45"/>
        <v>#N/A</v>
      </c>
      <c r="O1340" s="22" t="e">
        <f t="shared" si="44"/>
        <v>#N/A</v>
      </c>
      <c r="P1340" s="17" t="e">
        <f t="shared" si="46"/>
        <v>#N/A</v>
      </c>
      <c r="Q1340" s="13" t="e">
        <f>VLOOKUP(I1340,'[1]Nhân viên'!$E$20:$F$41,2,0)</f>
        <v>#N/A</v>
      </c>
    </row>
    <row r="1341" spans="1:17" x14ac:dyDescent="0.2">
      <c r="A1341" s="11">
        <v>1318</v>
      </c>
      <c r="D1341" s="13" t="e">
        <f>VLOOKUP(C1341,'Nhân viên'!$B$5:$C$48,2,0)</f>
        <v>#N/A</v>
      </c>
      <c r="G1341" s="13" t="e">
        <f>VLOOKUP(E1341,'Khách hàng'!$B$4:$F$1048576,2,0)</f>
        <v>#N/A</v>
      </c>
      <c r="H1341" s="13" t="str">
        <f>VLOOKUP(E1341,'[1]Khách hàng'!$A$4:$F$2144,3,0)</f>
        <v>Số 1 đường số 17A, Khu phố 11, Phường Bình Trị Đông B, Quận Bình Tân, TP.HCM.</v>
      </c>
      <c r="I1341" s="13" t="e">
        <f>VLOOKUP(E1341,'Khách hàng'!$B$4:$F$1048576,5,0)</f>
        <v>#N/A</v>
      </c>
      <c r="L1341" s="13" t="e">
        <f>VLOOKUP(J1341,'Hàng hóa'!$C$5:$D$50,2,0)</f>
        <v>#N/A</v>
      </c>
      <c r="M1341" s="17" t="e">
        <f>VLOOKUP(J1341,'Hàng hóa'!$C$5:$H$22,6,0)</f>
        <v>#N/A</v>
      </c>
      <c r="N1341" s="17" t="e">
        <f t="shared" si="45"/>
        <v>#N/A</v>
      </c>
      <c r="O1341" s="22" t="e">
        <f t="shared" si="44"/>
        <v>#N/A</v>
      </c>
      <c r="P1341" s="17" t="e">
        <f t="shared" si="46"/>
        <v>#N/A</v>
      </c>
      <c r="Q1341" s="13" t="e">
        <f>VLOOKUP(I1341,'[1]Nhân viên'!$E$20:$F$41,2,0)</f>
        <v>#N/A</v>
      </c>
    </row>
    <row r="1342" spans="1:17" x14ac:dyDescent="0.2">
      <c r="A1342" s="11">
        <v>1319</v>
      </c>
      <c r="D1342" s="13" t="e">
        <f>VLOOKUP(C1342,'Nhân viên'!$B$5:$C$48,2,0)</f>
        <v>#N/A</v>
      </c>
      <c r="G1342" s="13" t="e">
        <f>VLOOKUP(E1342,'Khách hàng'!$B$4:$F$1048576,2,0)</f>
        <v>#N/A</v>
      </c>
      <c r="H1342" s="13" t="str">
        <f>VLOOKUP(E1342,'[1]Khách hàng'!$A$4:$F$2144,3,0)</f>
        <v>Số 1 đường số 17A, Khu phố 11, Phường Bình Trị Đông B, Quận Bình Tân, TP.HCM.</v>
      </c>
      <c r="I1342" s="13" t="e">
        <f>VLOOKUP(E1342,'Khách hàng'!$B$4:$F$1048576,5,0)</f>
        <v>#N/A</v>
      </c>
      <c r="L1342" s="13" t="e">
        <f>VLOOKUP(J1342,'Hàng hóa'!$C$5:$D$50,2,0)</f>
        <v>#N/A</v>
      </c>
      <c r="M1342" s="17" t="e">
        <f>VLOOKUP(J1342,'Hàng hóa'!$C$5:$H$22,6,0)</f>
        <v>#N/A</v>
      </c>
      <c r="N1342" s="17" t="e">
        <f t="shared" si="45"/>
        <v>#N/A</v>
      </c>
      <c r="O1342" s="22" t="e">
        <f t="shared" si="44"/>
        <v>#N/A</v>
      </c>
      <c r="P1342" s="17" t="e">
        <f t="shared" si="46"/>
        <v>#N/A</v>
      </c>
      <c r="Q1342" s="13" t="e">
        <f>VLOOKUP(I1342,'[1]Nhân viên'!$E$20:$F$41,2,0)</f>
        <v>#N/A</v>
      </c>
    </row>
    <row r="1343" spans="1:17" x14ac:dyDescent="0.2">
      <c r="A1343" s="11">
        <v>1320</v>
      </c>
      <c r="D1343" s="13" t="e">
        <f>VLOOKUP(C1343,'Nhân viên'!$B$5:$C$48,2,0)</f>
        <v>#N/A</v>
      </c>
      <c r="G1343" s="13" t="e">
        <f>VLOOKUP(E1343,'Khách hàng'!$B$4:$F$1048576,2,0)</f>
        <v>#N/A</v>
      </c>
      <c r="H1343" s="13" t="str">
        <f>VLOOKUP(E1343,'[1]Khách hàng'!$A$4:$F$2144,3,0)</f>
        <v>Số 1 đường số 17A, Khu phố 11, Phường Bình Trị Đông B, Quận Bình Tân, TP.HCM.</v>
      </c>
      <c r="I1343" s="13" t="e">
        <f>VLOOKUP(E1343,'Khách hàng'!$B$4:$F$1048576,5,0)</f>
        <v>#N/A</v>
      </c>
      <c r="L1343" s="13" t="e">
        <f>VLOOKUP(J1343,'Hàng hóa'!$C$5:$D$50,2,0)</f>
        <v>#N/A</v>
      </c>
      <c r="M1343" s="17" t="e">
        <f>VLOOKUP(J1343,'Hàng hóa'!$C$5:$H$22,6,0)</f>
        <v>#N/A</v>
      </c>
      <c r="N1343" s="17" t="e">
        <f t="shared" si="45"/>
        <v>#N/A</v>
      </c>
      <c r="O1343" s="22" t="e">
        <f t="shared" si="44"/>
        <v>#N/A</v>
      </c>
      <c r="P1343" s="17" t="e">
        <f t="shared" si="46"/>
        <v>#N/A</v>
      </c>
      <c r="Q1343" s="13" t="e">
        <f>VLOOKUP(I1343,'[1]Nhân viên'!$E$20:$F$41,2,0)</f>
        <v>#N/A</v>
      </c>
    </row>
    <row r="1344" spans="1:17" x14ac:dyDescent="0.2">
      <c r="A1344" s="11">
        <v>1321</v>
      </c>
      <c r="D1344" s="13" t="e">
        <f>VLOOKUP(C1344,'Nhân viên'!$B$5:$C$48,2,0)</f>
        <v>#N/A</v>
      </c>
      <c r="G1344" s="13" t="e">
        <f>VLOOKUP(E1344,'Khách hàng'!$B$4:$F$1048576,2,0)</f>
        <v>#N/A</v>
      </c>
      <c r="H1344" s="13" t="str">
        <f>VLOOKUP(E1344,'[1]Khách hàng'!$A$4:$F$2144,3,0)</f>
        <v>Số 1 đường số 17A, Khu phố 11, Phường Bình Trị Đông B, Quận Bình Tân, TP.HCM.</v>
      </c>
      <c r="I1344" s="13" t="e">
        <f>VLOOKUP(E1344,'Khách hàng'!$B$4:$F$1048576,5,0)</f>
        <v>#N/A</v>
      </c>
      <c r="L1344" s="13" t="e">
        <f>VLOOKUP(J1344,'Hàng hóa'!$C$5:$D$50,2,0)</f>
        <v>#N/A</v>
      </c>
      <c r="M1344" s="17" t="e">
        <f>VLOOKUP(J1344,'Hàng hóa'!$C$5:$H$22,6,0)</f>
        <v>#N/A</v>
      </c>
      <c r="N1344" s="17" t="e">
        <f t="shared" si="45"/>
        <v>#N/A</v>
      </c>
      <c r="O1344" s="22" t="e">
        <f t="shared" si="44"/>
        <v>#N/A</v>
      </c>
      <c r="P1344" s="17" t="e">
        <f t="shared" si="46"/>
        <v>#N/A</v>
      </c>
      <c r="Q1344" s="13" t="e">
        <f>VLOOKUP(I1344,'[1]Nhân viên'!$E$20:$F$41,2,0)</f>
        <v>#N/A</v>
      </c>
    </row>
    <row r="1345" spans="1:17" x14ac:dyDescent="0.2">
      <c r="A1345" s="11">
        <v>1322</v>
      </c>
      <c r="D1345" s="13" t="e">
        <f>VLOOKUP(C1345,'Nhân viên'!$B$5:$C$48,2,0)</f>
        <v>#N/A</v>
      </c>
      <c r="G1345" s="13" t="e">
        <f>VLOOKUP(E1345,'Khách hàng'!$B$4:$F$1048576,2,0)</f>
        <v>#N/A</v>
      </c>
      <c r="H1345" s="13" t="str">
        <f>VLOOKUP(E1345,'[1]Khách hàng'!$A$4:$F$2144,3,0)</f>
        <v>Số 1 đường số 17A, Khu phố 11, Phường Bình Trị Đông B, Quận Bình Tân, TP.HCM.</v>
      </c>
      <c r="I1345" s="13" t="e">
        <f>VLOOKUP(E1345,'Khách hàng'!$B$4:$F$1048576,5,0)</f>
        <v>#N/A</v>
      </c>
      <c r="L1345" s="13" t="e">
        <f>VLOOKUP(J1345,'Hàng hóa'!$C$5:$D$50,2,0)</f>
        <v>#N/A</v>
      </c>
      <c r="M1345" s="17" t="e">
        <f>VLOOKUP(J1345,'Hàng hóa'!$C$5:$H$22,6,0)</f>
        <v>#N/A</v>
      </c>
      <c r="N1345" s="17" t="e">
        <f t="shared" si="45"/>
        <v>#N/A</v>
      </c>
      <c r="O1345" s="22" t="e">
        <f t="shared" ref="O1345:O1408" si="47">N1345*10%</f>
        <v>#N/A</v>
      </c>
      <c r="P1345" s="17" t="e">
        <f t="shared" si="46"/>
        <v>#N/A</v>
      </c>
      <c r="Q1345" s="13" t="e">
        <f>VLOOKUP(I1345,'[1]Nhân viên'!$E$20:$F$41,2,0)</f>
        <v>#N/A</v>
      </c>
    </row>
    <row r="1346" spans="1:17" x14ac:dyDescent="0.2">
      <c r="A1346" s="11">
        <v>1323</v>
      </c>
      <c r="D1346" s="13" t="e">
        <f>VLOOKUP(C1346,'Nhân viên'!$B$5:$C$48,2,0)</f>
        <v>#N/A</v>
      </c>
      <c r="G1346" s="13" t="e">
        <f>VLOOKUP(E1346,'Khách hàng'!$B$4:$F$1048576,2,0)</f>
        <v>#N/A</v>
      </c>
      <c r="H1346" s="13" t="str">
        <f>VLOOKUP(E1346,'[1]Khách hàng'!$A$4:$F$2144,3,0)</f>
        <v>Số 1 đường số 17A, Khu phố 11, Phường Bình Trị Đông B, Quận Bình Tân, TP.HCM.</v>
      </c>
      <c r="I1346" s="13" t="e">
        <f>VLOOKUP(E1346,'Khách hàng'!$B$4:$F$1048576,5,0)</f>
        <v>#N/A</v>
      </c>
      <c r="L1346" s="13" t="e">
        <f>VLOOKUP(J1346,'Hàng hóa'!$C$5:$D$50,2,0)</f>
        <v>#N/A</v>
      </c>
      <c r="M1346" s="17" t="e">
        <f>VLOOKUP(J1346,'Hàng hóa'!$C$5:$H$22,6,0)</f>
        <v>#N/A</v>
      </c>
      <c r="N1346" s="17" t="e">
        <f t="shared" si="45"/>
        <v>#N/A</v>
      </c>
      <c r="O1346" s="22" t="e">
        <f t="shared" si="47"/>
        <v>#N/A</v>
      </c>
      <c r="P1346" s="17" t="e">
        <f t="shared" si="46"/>
        <v>#N/A</v>
      </c>
      <c r="Q1346" s="13" t="e">
        <f>VLOOKUP(I1346,'[1]Nhân viên'!$E$20:$F$41,2,0)</f>
        <v>#N/A</v>
      </c>
    </row>
    <row r="1347" spans="1:17" x14ac:dyDescent="0.2">
      <c r="A1347" s="11">
        <v>1324</v>
      </c>
      <c r="D1347" s="13" t="e">
        <f>VLOOKUP(C1347,'Nhân viên'!$B$5:$C$48,2,0)</f>
        <v>#N/A</v>
      </c>
      <c r="G1347" s="13" t="e">
        <f>VLOOKUP(E1347,'Khách hàng'!$B$4:$F$1048576,2,0)</f>
        <v>#N/A</v>
      </c>
      <c r="H1347" s="13" t="str">
        <f>VLOOKUP(E1347,'[1]Khách hàng'!$A$4:$F$2144,3,0)</f>
        <v>Số 1 đường số 17A, Khu phố 11, Phường Bình Trị Đông B, Quận Bình Tân, TP.HCM.</v>
      </c>
      <c r="I1347" s="13" t="e">
        <f>VLOOKUP(E1347,'Khách hàng'!$B$4:$F$1048576,5,0)</f>
        <v>#N/A</v>
      </c>
      <c r="L1347" s="13" t="e">
        <f>VLOOKUP(J1347,'Hàng hóa'!$C$5:$D$50,2,0)</f>
        <v>#N/A</v>
      </c>
      <c r="M1347" s="17" t="e">
        <f>VLOOKUP(J1347,'Hàng hóa'!$C$5:$H$22,6,0)</f>
        <v>#N/A</v>
      </c>
      <c r="N1347" s="17" t="e">
        <f t="shared" si="45"/>
        <v>#N/A</v>
      </c>
      <c r="O1347" s="22" t="e">
        <f t="shared" si="47"/>
        <v>#N/A</v>
      </c>
      <c r="P1347" s="17" t="e">
        <f t="shared" si="46"/>
        <v>#N/A</v>
      </c>
      <c r="Q1347" s="13" t="e">
        <f>VLOOKUP(I1347,'[1]Nhân viên'!$E$20:$F$41,2,0)</f>
        <v>#N/A</v>
      </c>
    </row>
    <row r="1348" spans="1:17" x14ac:dyDescent="0.2">
      <c r="A1348" s="11">
        <v>1325</v>
      </c>
      <c r="D1348" s="13" t="e">
        <f>VLOOKUP(C1348,'Nhân viên'!$B$5:$C$48,2,0)</f>
        <v>#N/A</v>
      </c>
      <c r="G1348" s="13" t="e">
        <f>VLOOKUP(E1348,'Khách hàng'!$B$4:$F$1048576,2,0)</f>
        <v>#N/A</v>
      </c>
      <c r="H1348" s="13" t="str">
        <f>VLOOKUP(E1348,'[1]Khách hàng'!$A$4:$F$2144,3,0)</f>
        <v>Số 1 đường số 17A, Khu phố 11, Phường Bình Trị Đông B, Quận Bình Tân, TP.HCM.</v>
      </c>
      <c r="I1348" s="13" t="e">
        <f>VLOOKUP(E1348,'Khách hàng'!$B$4:$F$1048576,5,0)</f>
        <v>#N/A</v>
      </c>
      <c r="L1348" s="13" t="e">
        <f>VLOOKUP(J1348,'Hàng hóa'!$C$5:$D$50,2,0)</f>
        <v>#N/A</v>
      </c>
      <c r="M1348" s="17" t="e">
        <f>VLOOKUP(J1348,'Hàng hóa'!$C$5:$H$22,6,0)</f>
        <v>#N/A</v>
      </c>
      <c r="N1348" s="17" t="e">
        <f t="shared" si="45"/>
        <v>#N/A</v>
      </c>
      <c r="O1348" s="22" t="e">
        <f t="shared" si="47"/>
        <v>#N/A</v>
      </c>
      <c r="P1348" s="17" t="e">
        <f t="shared" si="46"/>
        <v>#N/A</v>
      </c>
      <c r="Q1348" s="13" t="e">
        <f>VLOOKUP(I1348,'[1]Nhân viên'!$E$20:$F$41,2,0)</f>
        <v>#N/A</v>
      </c>
    </row>
    <row r="1349" spans="1:17" x14ac:dyDescent="0.2">
      <c r="A1349" s="11">
        <v>1326</v>
      </c>
      <c r="D1349" s="13" t="e">
        <f>VLOOKUP(C1349,'Nhân viên'!$B$5:$C$48,2,0)</f>
        <v>#N/A</v>
      </c>
      <c r="G1349" s="13" t="e">
        <f>VLOOKUP(E1349,'Khách hàng'!$B$4:$F$1048576,2,0)</f>
        <v>#N/A</v>
      </c>
      <c r="H1349" s="13" t="str">
        <f>VLOOKUP(E1349,'[1]Khách hàng'!$A$4:$F$2144,3,0)</f>
        <v>Số 1 đường số 17A, Khu phố 11, Phường Bình Trị Đông B, Quận Bình Tân, TP.HCM.</v>
      </c>
      <c r="I1349" s="13" t="e">
        <f>VLOOKUP(E1349,'Khách hàng'!$B$4:$F$1048576,5,0)</f>
        <v>#N/A</v>
      </c>
      <c r="L1349" s="13" t="e">
        <f>VLOOKUP(J1349,'Hàng hóa'!$C$5:$D$50,2,0)</f>
        <v>#N/A</v>
      </c>
      <c r="M1349" s="17" t="e">
        <f>VLOOKUP(J1349,'Hàng hóa'!$C$5:$H$22,6,0)</f>
        <v>#N/A</v>
      </c>
      <c r="N1349" s="17" t="e">
        <f t="shared" si="45"/>
        <v>#N/A</v>
      </c>
      <c r="O1349" s="22" t="e">
        <f t="shared" si="47"/>
        <v>#N/A</v>
      </c>
      <c r="P1349" s="17" t="e">
        <f t="shared" si="46"/>
        <v>#N/A</v>
      </c>
      <c r="Q1349" s="13" t="e">
        <f>VLOOKUP(I1349,'[1]Nhân viên'!$E$20:$F$41,2,0)</f>
        <v>#N/A</v>
      </c>
    </row>
    <row r="1350" spans="1:17" x14ac:dyDescent="0.2">
      <c r="A1350" s="11">
        <v>1327</v>
      </c>
      <c r="D1350" s="13" t="e">
        <f>VLOOKUP(C1350,'Nhân viên'!$B$5:$C$48,2,0)</f>
        <v>#N/A</v>
      </c>
      <c r="G1350" s="13" t="e">
        <f>VLOOKUP(E1350,'Khách hàng'!$B$4:$F$1048576,2,0)</f>
        <v>#N/A</v>
      </c>
      <c r="H1350" s="13" t="str">
        <f>VLOOKUP(E1350,'[1]Khách hàng'!$A$4:$F$2144,3,0)</f>
        <v>Số 1 đường số 17A, Khu phố 11, Phường Bình Trị Đông B, Quận Bình Tân, TP.HCM.</v>
      </c>
      <c r="I1350" s="13" t="e">
        <f>VLOOKUP(E1350,'Khách hàng'!$B$4:$F$1048576,5,0)</f>
        <v>#N/A</v>
      </c>
      <c r="L1350" s="13" t="e">
        <f>VLOOKUP(J1350,'Hàng hóa'!$C$5:$D$50,2,0)</f>
        <v>#N/A</v>
      </c>
      <c r="M1350" s="17" t="e">
        <f>VLOOKUP(J1350,'Hàng hóa'!$C$5:$H$22,6,0)</f>
        <v>#N/A</v>
      </c>
      <c r="N1350" s="17" t="e">
        <f t="shared" si="45"/>
        <v>#N/A</v>
      </c>
      <c r="O1350" s="22" t="e">
        <f t="shared" si="47"/>
        <v>#N/A</v>
      </c>
      <c r="P1350" s="17" t="e">
        <f t="shared" si="46"/>
        <v>#N/A</v>
      </c>
      <c r="Q1350" s="13" t="e">
        <f>VLOOKUP(I1350,'[1]Nhân viên'!$E$20:$F$41,2,0)</f>
        <v>#N/A</v>
      </c>
    </row>
    <row r="1351" spans="1:17" x14ac:dyDescent="0.2">
      <c r="A1351" s="11">
        <v>1328</v>
      </c>
      <c r="D1351" s="13" t="e">
        <f>VLOOKUP(C1351,'Nhân viên'!$B$5:$C$48,2,0)</f>
        <v>#N/A</v>
      </c>
      <c r="G1351" s="13" t="e">
        <f>VLOOKUP(E1351,'Khách hàng'!$B$4:$F$1048576,2,0)</f>
        <v>#N/A</v>
      </c>
      <c r="H1351" s="13" t="str">
        <f>VLOOKUP(E1351,'[1]Khách hàng'!$A$4:$F$2144,3,0)</f>
        <v>Số 1 đường số 17A, Khu phố 11, Phường Bình Trị Đông B, Quận Bình Tân, TP.HCM.</v>
      </c>
      <c r="I1351" s="13" t="e">
        <f>VLOOKUP(E1351,'Khách hàng'!$B$4:$F$1048576,5,0)</f>
        <v>#N/A</v>
      </c>
      <c r="L1351" s="13" t="e">
        <f>VLOOKUP(J1351,'Hàng hóa'!$C$5:$D$50,2,0)</f>
        <v>#N/A</v>
      </c>
      <c r="M1351" s="17" t="e">
        <f>VLOOKUP(J1351,'Hàng hóa'!$C$5:$H$22,6,0)</f>
        <v>#N/A</v>
      </c>
      <c r="N1351" s="17" t="e">
        <f t="shared" si="45"/>
        <v>#N/A</v>
      </c>
      <c r="O1351" s="22" t="e">
        <f t="shared" si="47"/>
        <v>#N/A</v>
      </c>
      <c r="P1351" s="17" t="e">
        <f t="shared" si="46"/>
        <v>#N/A</v>
      </c>
      <c r="Q1351" s="13" t="e">
        <f>VLOOKUP(I1351,'[1]Nhân viên'!$E$20:$F$41,2,0)</f>
        <v>#N/A</v>
      </c>
    </row>
    <row r="1352" spans="1:17" x14ac:dyDescent="0.2">
      <c r="A1352" s="11">
        <v>1329</v>
      </c>
      <c r="D1352" s="13" t="e">
        <f>VLOOKUP(C1352,'Nhân viên'!$B$5:$C$48,2,0)</f>
        <v>#N/A</v>
      </c>
      <c r="G1352" s="13" t="e">
        <f>VLOOKUP(E1352,'Khách hàng'!$B$4:$F$1048576,2,0)</f>
        <v>#N/A</v>
      </c>
      <c r="H1352" s="13" t="str">
        <f>VLOOKUP(E1352,'[1]Khách hàng'!$A$4:$F$2144,3,0)</f>
        <v>Số 1 đường số 17A, Khu phố 11, Phường Bình Trị Đông B, Quận Bình Tân, TP.HCM.</v>
      </c>
      <c r="I1352" s="13" t="e">
        <f>VLOOKUP(E1352,'Khách hàng'!$B$4:$F$1048576,5,0)</f>
        <v>#N/A</v>
      </c>
      <c r="L1352" s="13" t="e">
        <f>VLOOKUP(J1352,'Hàng hóa'!$C$5:$D$50,2,0)</f>
        <v>#N/A</v>
      </c>
      <c r="M1352" s="17" t="e">
        <f>VLOOKUP(J1352,'Hàng hóa'!$C$5:$H$22,6,0)</f>
        <v>#N/A</v>
      </c>
      <c r="N1352" s="17" t="e">
        <f t="shared" si="45"/>
        <v>#N/A</v>
      </c>
      <c r="O1352" s="22" t="e">
        <f t="shared" si="47"/>
        <v>#N/A</v>
      </c>
      <c r="P1352" s="17" t="e">
        <f t="shared" si="46"/>
        <v>#N/A</v>
      </c>
      <c r="Q1352" s="13" t="e">
        <f>VLOOKUP(I1352,'[1]Nhân viên'!$E$20:$F$41,2,0)</f>
        <v>#N/A</v>
      </c>
    </row>
    <row r="1353" spans="1:17" x14ac:dyDescent="0.2">
      <c r="A1353" s="11">
        <v>1330</v>
      </c>
      <c r="D1353" s="13" t="e">
        <f>VLOOKUP(C1353,'Nhân viên'!$B$5:$C$48,2,0)</f>
        <v>#N/A</v>
      </c>
      <c r="G1353" s="13" t="e">
        <f>VLOOKUP(E1353,'Khách hàng'!$B$4:$F$1048576,2,0)</f>
        <v>#N/A</v>
      </c>
      <c r="H1353" s="13" t="str">
        <f>VLOOKUP(E1353,'[1]Khách hàng'!$A$4:$F$2144,3,0)</f>
        <v>Số 1 đường số 17A, Khu phố 11, Phường Bình Trị Đông B, Quận Bình Tân, TP.HCM.</v>
      </c>
      <c r="I1353" s="13" t="e">
        <f>VLOOKUP(E1353,'Khách hàng'!$B$4:$F$1048576,5,0)</f>
        <v>#N/A</v>
      </c>
      <c r="L1353" s="13" t="e">
        <f>VLOOKUP(J1353,'Hàng hóa'!$C$5:$D$50,2,0)</f>
        <v>#N/A</v>
      </c>
      <c r="M1353" s="17" t="e">
        <f>VLOOKUP(J1353,'Hàng hóa'!$C$5:$H$22,6,0)</f>
        <v>#N/A</v>
      </c>
      <c r="N1353" s="17" t="e">
        <f t="shared" si="45"/>
        <v>#N/A</v>
      </c>
      <c r="O1353" s="22" t="e">
        <f t="shared" si="47"/>
        <v>#N/A</v>
      </c>
      <c r="P1353" s="17" t="e">
        <f t="shared" si="46"/>
        <v>#N/A</v>
      </c>
      <c r="Q1353" s="13" t="e">
        <f>VLOOKUP(I1353,'[1]Nhân viên'!$E$20:$F$41,2,0)</f>
        <v>#N/A</v>
      </c>
    </row>
    <row r="1354" spans="1:17" x14ac:dyDescent="0.2">
      <c r="A1354" s="11">
        <v>1331</v>
      </c>
      <c r="D1354" s="13" t="e">
        <f>VLOOKUP(C1354,'Nhân viên'!$B$5:$C$48,2,0)</f>
        <v>#N/A</v>
      </c>
      <c r="G1354" s="13" t="e">
        <f>VLOOKUP(E1354,'Khách hàng'!$B$4:$F$1048576,2,0)</f>
        <v>#N/A</v>
      </c>
      <c r="H1354" s="13" t="str">
        <f>VLOOKUP(E1354,'[1]Khách hàng'!$A$4:$F$2144,3,0)</f>
        <v>Số 1 đường số 17A, Khu phố 11, Phường Bình Trị Đông B, Quận Bình Tân, TP.HCM.</v>
      </c>
      <c r="I1354" s="13" t="e">
        <f>VLOOKUP(E1354,'Khách hàng'!$B$4:$F$1048576,5,0)</f>
        <v>#N/A</v>
      </c>
      <c r="L1354" s="13" t="e">
        <f>VLOOKUP(J1354,'Hàng hóa'!$C$5:$D$50,2,0)</f>
        <v>#N/A</v>
      </c>
      <c r="M1354" s="17" t="e">
        <f>VLOOKUP(J1354,'Hàng hóa'!$C$5:$H$22,6,0)</f>
        <v>#N/A</v>
      </c>
      <c r="N1354" s="17" t="e">
        <f t="shared" si="45"/>
        <v>#N/A</v>
      </c>
      <c r="O1354" s="22" t="e">
        <f t="shared" si="47"/>
        <v>#N/A</v>
      </c>
      <c r="P1354" s="17" t="e">
        <f t="shared" si="46"/>
        <v>#N/A</v>
      </c>
      <c r="Q1354" s="13" t="e">
        <f>VLOOKUP(I1354,'[1]Nhân viên'!$E$20:$F$41,2,0)</f>
        <v>#N/A</v>
      </c>
    </row>
    <row r="1355" spans="1:17" x14ac:dyDescent="0.2">
      <c r="A1355" s="11">
        <v>1332</v>
      </c>
      <c r="D1355" s="13" t="e">
        <f>VLOOKUP(C1355,'Nhân viên'!$B$5:$C$48,2,0)</f>
        <v>#N/A</v>
      </c>
      <c r="G1355" s="13" t="e">
        <f>VLOOKUP(E1355,'Khách hàng'!$B$4:$F$1048576,2,0)</f>
        <v>#N/A</v>
      </c>
      <c r="H1355" s="13" t="str">
        <f>VLOOKUP(E1355,'[1]Khách hàng'!$A$4:$F$2144,3,0)</f>
        <v>Số 1 đường số 17A, Khu phố 11, Phường Bình Trị Đông B, Quận Bình Tân, TP.HCM.</v>
      </c>
      <c r="I1355" s="13" t="e">
        <f>VLOOKUP(E1355,'Khách hàng'!$B$4:$F$1048576,5,0)</f>
        <v>#N/A</v>
      </c>
      <c r="L1355" s="13" t="e">
        <f>VLOOKUP(J1355,'Hàng hóa'!$C$5:$D$50,2,0)</f>
        <v>#N/A</v>
      </c>
      <c r="M1355" s="17" t="e">
        <f>VLOOKUP(J1355,'Hàng hóa'!$C$5:$H$22,6,0)</f>
        <v>#N/A</v>
      </c>
      <c r="N1355" s="17" t="e">
        <f t="shared" si="45"/>
        <v>#N/A</v>
      </c>
      <c r="O1355" s="22" t="e">
        <f t="shared" si="47"/>
        <v>#N/A</v>
      </c>
      <c r="P1355" s="17" t="e">
        <f t="shared" si="46"/>
        <v>#N/A</v>
      </c>
      <c r="Q1355" s="13" t="e">
        <f>VLOOKUP(I1355,'[1]Nhân viên'!$E$20:$F$41,2,0)</f>
        <v>#N/A</v>
      </c>
    </row>
    <row r="1356" spans="1:17" x14ac:dyDescent="0.2">
      <c r="A1356" s="11">
        <v>1333</v>
      </c>
      <c r="D1356" s="13" t="e">
        <f>VLOOKUP(C1356,'Nhân viên'!$B$5:$C$48,2,0)</f>
        <v>#N/A</v>
      </c>
      <c r="G1356" s="13" t="e">
        <f>VLOOKUP(E1356,'Khách hàng'!$B$4:$F$1048576,2,0)</f>
        <v>#N/A</v>
      </c>
      <c r="H1356" s="13" t="str">
        <f>VLOOKUP(E1356,'[1]Khách hàng'!$A$4:$F$2144,3,0)</f>
        <v>Số 1 đường số 17A, Khu phố 11, Phường Bình Trị Đông B, Quận Bình Tân, TP.HCM.</v>
      </c>
      <c r="I1356" s="13" t="e">
        <f>VLOOKUP(E1356,'Khách hàng'!$B$4:$F$1048576,5,0)</f>
        <v>#N/A</v>
      </c>
      <c r="L1356" s="13" t="e">
        <f>VLOOKUP(J1356,'Hàng hóa'!$C$5:$D$50,2,0)</f>
        <v>#N/A</v>
      </c>
      <c r="M1356" s="17" t="e">
        <f>VLOOKUP(J1356,'Hàng hóa'!$C$5:$H$22,6,0)</f>
        <v>#N/A</v>
      </c>
      <c r="N1356" s="17" t="e">
        <f t="shared" si="45"/>
        <v>#N/A</v>
      </c>
      <c r="O1356" s="22" t="e">
        <f t="shared" si="47"/>
        <v>#N/A</v>
      </c>
      <c r="P1356" s="17" t="e">
        <f t="shared" si="46"/>
        <v>#N/A</v>
      </c>
      <c r="Q1356" s="13" t="e">
        <f>VLOOKUP(I1356,'[1]Nhân viên'!$E$20:$F$41,2,0)</f>
        <v>#N/A</v>
      </c>
    </row>
    <row r="1357" spans="1:17" x14ac:dyDescent="0.2">
      <c r="A1357" s="11">
        <v>1334</v>
      </c>
      <c r="D1357" s="13" t="e">
        <f>VLOOKUP(C1357,'Nhân viên'!$B$5:$C$48,2,0)</f>
        <v>#N/A</v>
      </c>
      <c r="G1357" s="13" t="e">
        <f>VLOOKUP(E1357,'Khách hàng'!$B$4:$F$1048576,2,0)</f>
        <v>#N/A</v>
      </c>
      <c r="H1357" s="13" t="str">
        <f>VLOOKUP(E1357,'[1]Khách hàng'!$A$4:$F$2144,3,0)</f>
        <v>Số 1 đường số 17A, Khu phố 11, Phường Bình Trị Đông B, Quận Bình Tân, TP.HCM.</v>
      </c>
      <c r="I1357" s="13" t="e">
        <f>VLOOKUP(E1357,'Khách hàng'!$B$4:$F$1048576,5,0)</f>
        <v>#N/A</v>
      </c>
      <c r="L1357" s="13" t="e">
        <f>VLOOKUP(J1357,'Hàng hóa'!$C$5:$D$50,2,0)</f>
        <v>#N/A</v>
      </c>
      <c r="M1357" s="17" t="e">
        <f>VLOOKUP(J1357,'Hàng hóa'!$C$5:$H$22,6,0)</f>
        <v>#N/A</v>
      </c>
      <c r="N1357" s="17" t="e">
        <f t="shared" si="45"/>
        <v>#N/A</v>
      </c>
      <c r="O1357" s="22" t="e">
        <f t="shared" si="47"/>
        <v>#N/A</v>
      </c>
      <c r="P1357" s="17" t="e">
        <f t="shared" si="46"/>
        <v>#N/A</v>
      </c>
      <c r="Q1357" s="13" t="e">
        <f>VLOOKUP(I1357,'[1]Nhân viên'!$E$20:$F$41,2,0)</f>
        <v>#N/A</v>
      </c>
    </row>
    <row r="1358" spans="1:17" x14ac:dyDescent="0.2">
      <c r="A1358" s="11">
        <v>1335</v>
      </c>
      <c r="D1358" s="13" t="e">
        <f>VLOOKUP(C1358,'Nhân viên'!$B$5:$C$48,2,0)</f>
        <v>#N/A</v>
      </c>
      <c r="G1358" s="13" t="e">
        <f>VLOOKUP(E1358,'Khách hàng'!$B$4:$F$1048576,2,0)</f>
        <v>#N/A</v>
      </c>
      <c r="H1358" s="13" t="str">
        <f>VLOOKUP(E1358,'[1]Khách hàng'!$A$4:$F$2144,3,0)</f>
        <v>Số 1 đường số 17A, Khu phố 11, Phường Bình Trị Đông B, Quận Bình Tân, TP.HCM.</v>
      </c>
      <c r="I1358" s="13" t="e">
        <f>VLOOKUP(E1358,'Khách hàng'!$B$4:$F$1048576,5,0)</f>
        <v>#N/A</v>
      </c>
      <c r="L1358" s="13" t="e">
        <f>VLOOKUP(J1358,'Hàng hóa'!$C$5:$D$50,2,0)</f>
        <v>#N/A</v>
      </c>
      <c r="M1358" s="17" t="e">
        <f>VLOOKUP(J1358,'Hàng hóa'!$C$5:$H$22,6,0)</f>
        <v>#N/A</v>
      </c>
      <c r="N1358" s="17" t="e">
        <f t="shared" si="45"/>
        <v>#N/A</v>
      </c>
      <c r="O1358" s="22" t="e">
        <f t="shared" si="47"/>
        <v>#N/A</v>
      </c>
      <c r="P1358" s="17" t="e">
        <f t="shared" si="46"/>
        <v>#N/A</v>
      </c>
      <c r="Q1358" s="13" t="e">
        <f>VLOOKUP(I1358,'[1]Nhân viên'!$E$20:$F$41,2,0)</f>
        <v>#N/A</v>
      </c>
    </row>
    <row r="1359" spans="1:17" x14ac:dyDescent="0.2">
      <c r="A1359" s="11">
        <v>1336</v>
      </c>
      <c r="D1359" s="13" t="e">
        <f>VLOOKUP(C1359,'Nhân viên'!$B$5:$C$48,2,0)</f>
        <v>#N/A</v>
      </c>
      <c r="G1359" s="13" t="e">
        <f>VLOOKUP(E1359,'Khách hàng'!$B$4:$F$1048576,2,0)</f>
        <v>#N/A</v>
      </c>
      <c r="H1359" s="13" t="str">
        <f>VLOOKUP(E1359,'[1]Khách hàng'!$A$4:$F$2144,3,0)</f>
        <v>Số 1 đường số 17A, Khu phố 11, Phường Bình Trị Đông B, Quận Bình Tân, TP.HCM.</v>
      </c>
      <c r="I1359" s="13" t="e">
        <f>VLOOKUP(E1359,'Khách hàng'!$B$4:$F$1048576,5,0)</f>
        <v>#N/A</v>
      </c>
      <c r="L1359" s="13" t="e">
        <f>VLOOKUP(J1359,'Hàng hóa'!$C$5:$D$50,2,0)</f>
        <v>#N/A</v>
      </c>
      <c r="M1359" s="17" t="e">
        <f>VLOOKUP(J1359,'Hàng hóa'!$C$5:$H$22,6,0)</f>
        <v>#N/A</v>
      </c>
      <c r="N1359" s="17" t="e">
        <f t="shared" si="45"/>
        <v>#N/A</v>
      </c>
      <c r="O1359" s="22" t="e">
        <f t="shared" si="47"/>
        <v>#N/A</v>
      </c>
      <c r="P1359" s="17" t="e">
        <f t="shared" si="46"/>
        <v>#N/A</v>
      </c>
      <c r="Q1359" s="13" t="e">
        <f>VLOOKUP(I1359,'[1]Nhân viên'!$E$20:$F$41,2,0)</f>
        <v>#N/A</v>
      </c>
    </row>
    <row r="1360" spans="1:17" x14ac:dyDescent="0.2">
      <c r="A1360" s="11">
        <v>1337</v>
      </c>
      <c r="D1360" s="13" t="e">
        <f>VLOOKUP(C1360,'Nhân viên'!$B$5:$C$48,2,0)</f>
        <v>#N/A</v>
      </c>
      <c r="G1360" s="13" t="e">
        <f>VLOOKUP(E1360,'Khách hàng'!$B$4:$F$1048576,2,0)</f>
        <v>#N/A</v>
      </c>
      <c r="H1360" s="13" t="str">
        <f>VLOOKUP(E1360,'[1]Khách hàng'!$A$4:$F$2144,3,0)</f>
        <v>Số 1 đường số 17A, Khu phố 11, Phường Bình Trị Đông B, Quận Bình Tân, TP.HCM.</v>
      </c>
      <c r="I1360" s="13" t="e">
        <f>VLOOKUP(E1360,'Khách hàng'!$B$4:$F$1048576,5,0)</f>
        <v>#N/A</v>
      </c>
      <c r="L1360" s="13" t="e">
        <f>VLOOKUP(J1360,'Hàng hóa'!$C$5:$D$50,2,0)</f>
        <v>#N/A</v>
      </c>
      <c r="M1360" s="17" t="e">
        <f>VLOOKUP(J1360,'Hàng hóa'!$C$5:$H$22,6,0)</f>
        <v>#N/A</v>
      </c>
      <c r="N1360" s="17" t="e">
        <f t="shared" si="45"/>
        <v>#N/A</v>
      </c>
      <c r="O1360" s="22" t="e">
        <f t="shared" si="47"/>
        <v>#N/A</v>
      </c>
      <c r="P1360" s="17" t="e">
        <f t="shared" si="46"/>
        <v>#N/A</v>
      </c>
      <c r="Q1360" s="13" t="e">
        <f>VLOOKUP(I1360,'[1]Nhân viên'!$E$20:$F$41,2,0)</f>
        <v>#N/A</v>
      </c>
    </row>
    <row r="1361" spans="1:17" x14ac:dyDescent="0.2">
      <c r="A1361" s="11">
        <v>1338</v>
      </c>
      <c r="D1361" s="13" t="e">
        <f>VLOOKUP(C1361,'Nhân viên'!$B$5:$C$48,2,0)</f>
        <v>#N/A</v>
      </c>
      <c r="G1361" s="13" t="e">
        <f>VLOOKUP(E1361,'Khách hàng'!$B$4:$F$1048576,2,0)</f>
        <v>#N/A</v>
      </c>
      <c r="H1361" s="13" t="str">
        <f>VLOOKUP(E1361,'[1]Khách hàng'!$A$4:$F$2144,3,0)</f>
        <v>Số 1 đường số 17A, Khu phố 11, Phường Bình Trị Đông B, Quận Bình Tân, TP.HCM.</v>
      </c>
      <c r="I1361" s="13" t="e">
        <f>VLOOKUP(E1361,'Khách hàng'!$B$4:$F$1048576,5,0)</f>
        <v>#N/A</v>
      </c>
      <c r="L1361" s="13" t="e">
        <f>VLOOKUP(J1361,'Hàng hóa'!$C$5:$D$50,2,0)</f>
        <v>#N/A</v>
      </c>
      <c r="M1361" s="17" t="e">
        <f>VLOOKUP(J1361,'Hàng hóa'!$C$5:$H$22,6,0)</f>
        <v>#N/A</v>
      </c>
      <c r="N1361" s="17" t="e">
        <f t="shared" si="45"/>
        <v>#N/A</v>
      </c>
      <c r="O1361" s="22" t="e">
        <f t="shared" si="47"/>
        <v>#N/A</v>
      </c>
      <c r="P1361" s="17" t="e">
        <f t="shared" si="46"/>
        <v>#N/A</v>
      </c>
      <c r="Q1361" s="13" t="e">
        <f>VLOOKUP(I1361,'[1]Nhân viên'!$E$20:$F$41,2,0)</f>
        <v>#N/A</v>
      </c>
    </row>
    <row r="1362" spans="1:17" x14ac:dyDescent="0.2">
      <c r="A1362" s="11">
        <v>1339</v>
      </c>
      <c r="D1362" s="13" t="e">
        <f>VLOOKUP(C1362,'Nhân viên'!$B$5:$C$48,2,0)</f>
        <v>#N/A</v>
      </c>
      <c r="G1362" s="13" t="e">
        <f>VLOOKUP(E1362,'Khách hàng'!$B$4:$F$1048576,2,0)</f>
        <v>#N/A</v>
      </c>
      <c r="H1362" s="13" t="str">
        <f>VLOOKUP(E1362,'[1]Khách hàng'!$A$4:$F$2144,3,0)</f>
        <v>Số 1 đường số 17A, Khu phố 11, Phường Bình Trị Đông B, Quận Bình Tân, TP.HCM.</v>
      </c>
      <c r="I1362" s="13" t="e">
        <f>VLOOKUP(E1362,'Khách hàng'!$B$4:$F$1048576,5,0)</f>
        <v>#N/A</v>
      </c>
      <c r="L1362" s="13" t="e">
        <f>VLOOKUP(J1362,'Hàng hóa'!$C$5:$D$50,2,0)</f>
        <v>#N/A</v>
      </c>
      <c r="M1362" s="17" t="e">
        <f>VLOOKUP(J1362,'Hàng hóa'!$C$5:$H$22,6,0)</f>
        <v>#N/A</v>
      </c>
      <c r="N1362" s="17" t="e">
        <f t="shared" si="45"/>
        <v>#N/A</v>
      </c>
      <c r="O1362" s="22" t="e">
        <f t="shared" si="47"/>
        <v>#N/A</v>
      </c>
      <c r="P1362" s="17" t="e">
        <f t="shared" si="46"/>
        <v>#N/A</v>
      </c>
      <c r="Q1362" s="13" t="e">
        <f>VLOOKUP(I1362,'[1]Nhân viên'!$E$20:$F$41,2,0)</f>
        <v>#N/A</v>
      </c>
    </row>
    <row r="1363" spans="1:17" x14ac:dyDescent="0.2">
      <c r="A1363" s="11">
        <v>1340</v>
      </c>
      <c r="D1363" s="13" t="e">
        <f>VLOOKUP(C1363,'Nhân viên'!$B$5:$C$48,2,0)</f>
        <v>#N/A</v>
      </c>
      <c r="G1363" s="13" t="e">
        <f>VLOOKUP(E1363,'Khách hàng'!$B$4:$F$1048576,2,0)</f>
        <v>#N/A</v>
      </c>
      <c r="H1363" s="13" t="str">
        <f>VLOOKUP(E1363,'[1]Khách hàng'!$A$4:$F$2144,3,0)</f>
        <v>Số 1 đường số 17A, Khu phố 11, Phường Bình Trị Đông B, Quận Bình Tân, TP.HCM.</v>
      </c>
      <c r="I1363" s="13" t="e">
        <f>VLOOKUP(E1363,'Khách hàng'!$B$4:$F$1048576,5,0)</f>
        <v>#N/A</v>
      </c>
      <c r="L1363" s="13" t="e">
        <f>VLOOKUP(J1363,'Hàng hóa'!$C$5:$D$50,2,0)</f>
        <v>#N/A</v>
      </c>
      <c r="M1363" s="17" t="e">
        <f>VLOOKUP(J1363,'Hàng hóa'!$C$5:$H$22,6,0)</f>
        <v>#N/A</v>
      </c>
      <c r="N1363" s="17" t="e">
        <f t="shared" si="45"/>
        <v>#N/A</v>
      </c>
      <c r="O1363" s="22" t="e">
        <f t="shared" si="47"/>
        <v>#N/A</v>
      </c>
      <c r="P1363" s="17" t="e">
        <f t="shared" si="46"/>
        <v>#N/A</v>
      </c>
      <c r="Q1363" s="13" t="e">
        <f>VLOOKUP(I1363,'[1]Nhân viên'!$E$20:$F$41,2,0)</f>
        <v>#N/A</v>
      </c>
    </row>
    <row r="1364" spans="1:17" x14ac:dyDescent="0.2">
      <c r="A1364" s="11">
        <v>1341</v>
      </c>
      <c r="D1364" s="13" t="e">
        <f>VLOOKUP(C1364,'Nhân viên'!$B$5:$C$48,2,0)</f>
        <v>#N/A</v>
      </c>
      <c r="G1364" s="13" t="e">
        <f>VLOOKUP(E1364,'Khách hàng'!$B$4:$F$1048576,2,0)</f>
        <v>#N/A</v>
      </c>
      <c r="H1364" s="13" t="str">
        <f>VLOOKUP(E1364,'[1]Khách hàng'!$A$4:$F$2144,3,0)</f>
        <v>Số 1 đường số 17A, Khu phố 11, Phường Bình Trị Đông B, Quận Bình Tân, TP.HCM.</v>
      </c>
      <c r="I1364" s="13" t="e">
        <f>VLOOKUP(E1364,'Khách hàng'!$B$4:$F$1048576,5,0)</f>
        <v>#N/A</v>
      </c>
      <c r="L1364" s="13" t="e">
        <f>VLOOKUP(J1364,'Hàng hóa'!$C$5:$D$50,2,0)</f>
        <v>#N/A</v>
      </c>
      <c r="M1364" s="17" t="e">
        <f>VLOOKUP(J1364,'Hàng hóa'!$C$5:$H$22,6,0)</f>
        <v>#N/A</v>
      </c>
      <c r="N1364" s="17" t="e">
        <f t="shared" si="45"/>
        <v>#N/A</v>
      </c>
      <c r="O1364" s="22" t="e">
        <f t="shared" si="47"/>
        <v>#N/A</v>
      </c>
      <c r="P1364" s="17" t="e">
        <f t="shared" si="46"/>
        <v>#N/A</v>
      </c>
      <c r="Q1364" s="13" t="e">
        <f>VLOOKUP(I1364,'[1]Nhân viên'!$E$20:$F$41,2,0)</f>
        <v>#N/A</v>
      </c>
    </row>
    <row r="1365" spans="1:17" x14ac:dyDescent="0.2">
      <c r="A1365" s="11">
        <v>1342</v>
      </c>
      <c r="D1365" s="13" t="e">
        <f>VLOOKUP(C1365,'Nhân viên'!$B$5:$C$48,2,0)</f>
        <v>#N/A</v>
      </c>
      <c r="G1365" s="13" t="e">
        <f>VLOOKUP(E1365,'Khách hàng'!$B$4:$F$1048576,2,0)</f>
        <v>#N/A</v>
      </c>
      <c r="H1365" s="13" t="str">
        <f>VLOOKUP(E1365,'[1]Khách hàng'!$A$4:$F$2144,3,0)</f>
        <v>Số 1 đường số 17A, Khu phố 11, Phường Bình Trị Đông B, Quận Bình Tân, TP.HCM.</v>
      </c>
      <c r="I1365" s="13" t="e">
        <f>VLOOKUP(E1365,'Khách hàng'!$B$4:$F$1048576,5,0)</f>
        <v>#N/A</v>
      </c>
      <c r="L1365" s="13" t="e">
        <f>VLOOKUP(J1365,'Hàng hóa'!$C$5:$D$50,2,0)</f>
        <v>#N/A</v>
      </c>
      <c r="M1365" s="17" t="e">
        <f>VLOOKUP(J1365,'Hàng hóa'!$C$5:$H$22,6,0)</f>
        <v>#N/A</v>
      </c>
      <c r="N1365" s="17" t="e">
        <f t="shared" si="45"/>
        <v>#N/A</v>
      </c>
      <c r="O1365" s="22" t="e">
        <f t="shared" si="47"/>
        <v>#N/A</v>
      </c>
      <c r="P1365" s="17" t="e">
        <f t="shared" si="46"/>
        <v>#N/A</v>
      </c>
      <c r="Q1365" s="13" t="e">
        <f>VLOOKUP(I1365,'[1]Nhân viên'!$E$20:$F$41,2,0)</f>
        <v>#N/A</v>
      </c>
    </row>
    <row r="1366" spans="1:17" x14ac:dyDescent="0.2">
      <c r="A1366" s="11">
        <v>1343</v>
      </c>
      <c r="D1366" s="13" t="e">
        <f>VLOOKUP(C1366,'Nhân viên'!$B$5:$C$48,2,0)</f>
        <v>#N/A</v>
      </c>
      <c r="G1366" s="13" t="e">
        <f>VLOOKUP(E1366,'Khách hàng'!$B$4:$F$1048576,2,0)</f>
        <v>#N/A</v>
      </c>
      <c r="H1366" s="13" t="str">
        <f>VLOOKUP(E1366,'[1]Khách hàng'!$A$4:$F$2144,3,0)</f>
        <v>Số 1 đường số 17A, Khu phố 11, Phường Bình Trị Đông B, Quận Bình Tân, TP.HCM.</v>
      </c>
      <c r="I1366" s="13" t="e">
        <f>VLOOKUP(E1366,'Khách hàng'!$B$4:$F$1048576,5,0)</f>
        <v>#N/A</v>
      </c>
      <c r="L1366" s="13" t="e">
        <f>VLOOKUP(J1366,'Hàng hóa'!$C$5:$D$50,2,0)</f>
        <v>#N/A</v>
      </c>
      <c r="M1366" s="17" t="e">
        <f>VLOOKUP(J1366,'Hàng hóa'!$C$5:$H$22,6,0)</f>
        <v>#N/A</v>
      </c>
      <c r="N1366" s="17" t="e">
        <f t="shared" si="45"/>
        <v>#N/A</v>
      </c>
      <c r="O1366" s="22" t="e">
        <f t="shared" si="47"/>
        <v>#N/A</v>
      </c>
      <c r="P1366" s="17" t="e">
        <f t="shared" si="46"/>
        <v>#N/A</v>
      </c>
      <c r="Q1366" s="13" t="e">
        <f>VLOOKUP(I1366,'[1]Nhân viên'!$E$20:$F$41,2,0)</f>
        <v>#N/A</v>
      </c>
    </row>
    <row r="1367" spans="1:17" x14ac:dyDescent="0.2">
      <c r="A1367" s="11">
        <v>1344</v>
      </c>
      <c r="D1367" s="13" t="e">
        <f>VLOOKUP(C1367,'Nhân viên'!$B$5:$C$48,2,0)</f>
        <v>#N/A</v>
      </c>
      <c r="G1367" s="13" t="e">
        <f>VLOOKUP(E1367,'Khách hàng'!$B$4:$F$1048576,2,0)</f>
        <v>#N/A</v>
      </c>
      <c r="H1367" s="13" t="str">
        <f>VLOOKUP(E1367,'[1]Khách hàng'!$A$4:$F$2144,3,0)</f>
        <v>Số 1 đường số 17A, Khu phố 11, Phường Bình Trị Đông B, Quận Bình Tân, TP.HCM.</v>
      </c>
      <c r="I1367" s="13" t="e">
        <f>VLOOKUP(E1367,'Khách hàng'!$B$4:$F$1048576,5,0)</f>
        <v>#N/A</v>
      </c>
      <c r="L1367" s="13" t="e">
        <f>VLOOKUP(J1367,'Hàng hóa'!$C$5:$D$50,2,0)</f>
        <v>#N/A</v>
      </c>
      <c r="M1367" s="17" t="e">
        <f>VLOOKUP(J1367,'Hàng hóa'!$C$5:$H$22,6,0)</f>
        <v>#N/A</v>
      </c>
      <c r="N1367" s="17" t="e">
        <f t="shared" si="45"/>
        <v>#N/A</v>
      </c>
      <c r="O1367" s="22" t="e">
        <f t="shared" si="47"/>
        <v>#N/A</v>
      </c>
      <c r="P1367" s="17" t="e">
        <f t="shared" si="46"/>
        <v>#N/A</v>
      </c>
      <c r="Q1367" s="13" t="e">
        <f>VLOOKUP(I1367,'[1]Nhân viên'!$E$20:$F$41,2,0)</f>
        <v>#N/A</v>
      </c>
    </row>
    <row r="1368" spans="1:17" x14ac:dyDescent="0.2">
      <c r="A1368" s="11">
        <v>1345</v>
      </c>
      <c r="D1368" s="13" t="e">
        <f>VLOOKUP(C1368,'Nhân viên'!$B$5:$C$48,2,0)</f>
        <v>#N/A</v>
      </c>
      <c r="G1368" s="13" t="e">
        <f>VLOOKUP(E1368,'Khách hàng'!$B$4:$F$1048576,2,0)</f>
        <v>#N/A</v>
      </c>
      <c r="H1368" s="13" t="str">
        <f>VLOOKUP(E1368,'[1]Khách hàng'!$A$4:$F$2144,3,0)</f>
        <v>Số 1 đường số 17A, Khu phố 11, Phường Bình Trị Đông B, Quận Bình Tân, TP.HCM.</v>
      </c>
      <c r="I1368" s="13" t="e">
        <f>VLOOKUP(E1368,'Khách hàng'!$B$4:$F$1048576,5,0)</f>
        <v>#N/A</v>
      </c>
      <c r="L1368" s="13" t="e">
        <f>VLOOKUP(J1368,'Hàng hóa'!$C$5:$D$50,2,0)</f>
        <v>#N/A</v>
      </c>
      <c r="M1368" s="17" t="e">
        <f>VLOOKUP(J1368,'Hàng hóa'!$C$5:$H$22,6,0)</f>
        <v>#N/A</v>
      </c>
      <c r="N1368" s="17" t="e">
        <f t="shared" si="45"/>
        <v>#N/A</v>
      </c>
      <c r="O1368" s="22" t="e">
        <f t="shared" si="47"/>
        <v>#N/A</v>
      </c>
      <c r="P1368" s="17" t="e">
        <f t="shared" si="46"/>
        <v>#N/A</v>
      </c>
      <c r="Q1368" s="13" t="e">
        <f>VLOOKUP(I1368,'[1]Nhân viên'!$E$20:$F$41,2,0)</f>
        <v>#N/A</v>
      </c>
    </row>
    <row r="1369" spans="1:17" x14ac:dyDescent="0.2">
      <c r="A1369" s="11">
        <v>1346</v>
      </c>
      <c r="D1369" s="13" t="e">
        <f>VLOOKUP(C1369,'Nhân viên'!$B$5:$C$48,2,0)</f>
        <v>#N/A</v>
      </c>
      <c r="G1369" s="13" t="e">
        <f>VLOOKUP(E1369,'Khách hàng'!$B$4:$F$1048576,2,0)</f>
        <v>#N/A</v>
      </c>
      <c r="H1369" s="13" t="str">
        <f>VLOOKUP(E1369,'[1]Khách hàng'!$A$4:$F$2144,3,0)</f>
        <v>Số 1 đường số 17A, Khu phố 11, Phường Bình Trị Đông B, Quận Bình Tân, TP.HCM.</v>
      </c>
      <c r="I1369" s="13" t="e">
        <f>VLOOKUP(E1369,'Khách hàng'!$B$4:$F$1048576,5,0)</f>
        <v>#N/A</v>
      </c>
      <c r="L1369" s="13" t="e">
        <f>VLOOKUP(J1369,'Hàng hóa'!$C$5:$D$50,2,0)</f>
        <v>#N/A</v>
      </c>
      <c r="M1369" s="17" t="e">
        <f>VLOOKUP(J1369,'Hàng hóa'!$C$5:$H$22,6,0)</f>
        <v>#N/A</v>
      </c>
      <c r="N1369" s="17" t="e">
        <f t="shared" si="45"/>
        <v>#N/A</v>
      </c>
      <c r="O1369" s="22" t="e">
        <f t="shared" si="47"/>
        <v>#N/A</v>
      </c>
      <c r="P1369" s="17" t="e">
        <f t="shared" si="46"/>
        <v>#N/A</v>
      </c>
      <c r="Q1369" s="13" t="e">
        <f>VLOOKUP(I1369,'[1]Nhân viên'!$E$20:$F$41,2,0)</f>
        <v>#N/A</v>
      </c>
    </row>
    <row r="1370" spans="1:17" x14ac:dyDescent="0.2">
      <c r="A1370" s="11">
        <v>1347</v>
      </c>
      <c r="D1370" s="13" t="e">
        <f>VLOOKUP(C1370,'Nhân viên'!$B$5:$C$48,2,0)</f>
        <v>#N/A</v>
      </c>
      <c r="G1370" s="13" t="e">
        <f>VLOOKUP(E1370,'Khách hàng'!$B$4:$F$1048576,2,0)</f>
        <v>#N/A</v>
      </c>
      <c r="H1370" s="13" t="str">
        <f>VLOOKUP(E1370,'[1]Khách hàng'!$A$4:$F$2144,3,0)</f>
        <v>Số 1 đường số 17A, Khu phố 11, Phường Bình Trị Đông B, Quận Bình Tân, TP.HCM.</v>
      </c>
      <c r="I1370" s="13" t="e">
        <f>VLOOKUP(E1370,'Khách hàng'!$B$4:$F$1048576,5,0)</f>
        <v>#N/A</v>
      </c>
      <c r="L1370" s="13" t="e">
        <f>VLOOKUP(J1370,'Hàng hóa'!$C$5:$D$50,2,0)</f>
        <v>#N/A</v>
      </c>
      <c r="M1370" s="17" t="e">
        <f>VLOOKUP(J1370,'Hàng hóa'!$C$5:$H$22,6,0)</f>
        <v>#N/A</v>
      </c>
      <c r="N1370" s="17" t="e">
        <f t="shared" si="45"/>
        <v>#N/A</v>
      </c>
      <c r="O1370" s="22" t="e">
        <f t="shared" si="47"/>
        <v>#N/A</v>
      </c>
      <c r="P1370" s="17" t="e">
        <f t="shared" si="46"/>
        <v>#N/A</v>
      </c>
      <c r="Q1370" s="13" t="e">
        <f>VLOOKUP(I1370,'[1]Nhân viên'!$E$20:$F$41,2,0)</f>
        <v>#N/A</v>
      </c>
    </row>
    <row r="1371" spans="1:17" x14ac:dyDescent="0.2">
      <c r="A1371" s="11">
        <v>1348</v>
      </c>
      <c r="D1371" s="13" t="e">
        <f>VLOOKUP(C1371,'Nhân viên'!$B$5:$C$48,2,0)</f>
        <v>#N/A</v>
      </c>
      <c r="G1371" s="13" t="e">
        <f>VLOOKUP(E1371,'Khách hàng'!$B$4:$F$1048576,2,0)</f>
        <v>#N/A</v>
      </c>
      <c r="H1371" s="13" t="str">
        <f>VLOOKUP(E1371,'[1]Khách hàng'!$A$4:$F$2144,3,0)</f>
        <v>Số 1 đường số 17A, Khu phố 11, Phường Bình Trị Đông B, Quận Bình Tân, TP.HCM.</v>
      </c>
      <c r="I1371" s="13" t="e">
        <f>VLOOKUP(E1371,'Khách hàng'!$B$4:$F$1048576,5,0)</f>
        <v>#N/A</v>
      </c>
      <c r="L1371" s="13" t="e">
        <f>VLOOKUP(J1371,'Hàng hóa'!$C$5:$D$50,2,0)</f>
        <v>#N/A</v>
      </c>
      <c r="M1371" s="17" t="e">
        <f>VLOOKUP(J1371,'Hàng hóa'!$C$5:$H$22,6,0)</f>
        <v>#N/A</v>
      </c>
      <c r="N1371" s="17" t="e">
        <f t="shared" si="45"/>
        <v>#N/A</v>
      </c>
      <c r="O1371" s="22" t="e">
        <f t="shared" si="47"/>
        <v>#N/A</v>
      </c>
      <c r="P1371" s="17" t="e">
        <f t="shared" si="46"/>
        <v>#N/A</v>
      </c>
      <c r="Q1371" s="13" t="e">
        <f>VLOOKUP(I1371,'[1]Nhân viên'!$E$20:$F$41,2,0)</f>
        <v>#N/A</v>
      </c>
    </row>
    <row r="1372" spans="1:17" x14ac:dyDescent="0.2">
      <c r="A1372" s="11">
        <v>1349</v>
      </c>
      <c r="D1372" s="13" t="e">
        <f>VLOOKUP(C1372,'Nhân viên'!$B$5:$C$48,2,0)</f>
        <v>#N/A</v>
      </c>
      <c r="G1372" s="13" t="e">
        <f>VLOOKUP(E1372,'Khách hàng'!$B$4:$F$1048576,2,0)</f>
        <v>#N/A</v>
      </c>
      <c r="H1372" s="13" t="str">
        <f>VLOOKUP(E1372,'[1]Khách hàng'!$A$4:$F$2144,3,0)</f>
        <v>Số 1 đường số 17A, Khu phố 11, Phường Bình Trị Đông B, Quận Bình Tân, TP.HCM.</v>
      </c>
      <c r="I1372" s="13" t="e">
        <f>VLOOKUP(E1372,'Khách hàng'!$B$4:$F$1048576,5,0)</f>
        <v>#N/A</v>
      </c>
      <c r="L1372" s="13" t="e">
        <f>VLOOKUP(J1372,'Hàng hóa'!$C$5:$D$50,2,0)</f>
        <v>#N/A</v>
      </c>
      <c r="M1372" s="17" t="e">
        <f>VLOOKUP(J1372,'Hàng hóa'!$C$5:$H$22,6,0)</f>
        <v>#N/A</v>
      </c>
      <c r="N1372" s="17" t="e">
        <f t="shared" ref="N1372:N1435" si="48">K1372*M1372</f>
        <v>#N/A</v>
      </c>
      <c r="O1372" s="22" t="e">
        <f t="shared" si="47"/>
        <v>#N/A</v>
      </c>
      <c r="P1372" s="17" t="e">
        <f t="shared" ref="P1372:P1435" si="49">N1372*O1372+N1372</f>
        <v>#N/A</v>
      </c>
      <c r="Q1372" s="13" t="e">
        <f>VLOOKUP(I1372,'[1]Nhân viên'!$E$20:$F$41,2,0)</f>
        <v>#N/A</v>
      </c>
    </row>
    <row r="1373" spans="1:17" x14ac:dyDescent="0.2">
      <c r="A1373" s="11">
        <v>1350</v>
      </c>
      <c r="D1373" s="13" t="e">
        <f>VLOOKUP(C1373,'Nhân viên'!$B$5:$C$48,2,0)</f>
        <v>#N/A</v>
      </c>
      <c r="G1373" s="13" t="e">
        <f>VLOOKUP(E1373,'Khách hàng'!$B$4:$F$1048576,2,0)</f>
        <v>#N/A</v>
      </c>
      <c r="H1373" s="13" t="str">
        <f>VLOOKUP(E1373,'[1]Khách hàng'!$A$4:$F$2144,3,0)</f>
        <v>Số 1 đường số 17A, Khu phố 11, Phường Bình Trị Đông B, Quận Bình Tân, TP.HCM.</v>
      </c>
      <c r="I1373" s="13" t="e">
        <f>VLOOKUP(E1373,'Khách hàng'!$B$4:$F$1048576,5,0)</f>
        <v>#N/A</v>
      </c>
      <c r="L1373" s="13" t="e">
        <f>VLOOKUP(J1373,'Hàng hóa'!$C$5:$D$50,2,0)</f>
        <v>#N/A</v>
      </c>
      <c r="M1373" s="17" t="e">
        <f>VLOOKUP(J1373,'Hàng hóa'!$C$5:$H$22,6,0)</f>
        <v>#N/A</v>
      </c>
      <c r="N1373" s="17" t="e">
        <f t="shared" si="48"/>
        <v>#N/A</v>
      </c>
      <c r="O1373" s="22" t="e">
        <f t="shared" si="47"/>
        <v>#N/A</v>
      </c>
      <c r="P1373" s="17" t="e">
        <f t="shared" si="49"/>
        <v>#N/A</v>
      </c>
      <c r="Q1373" s="13" t="e">
        <f>VLOOKUP(I1373,'[1]Nhân viên'!$E$20:$F$41,2,0)</f>
        <v>#N/A</v>
      </c>
    </row>
    <row r="1374" spans="1:17" x14ac:dyDescent="0.2">
      <c r="A1374" s="11">
        <v>1351</v>
      </c>
      <c r="D1374" s="13" t="e">
        <f>VLOOKUP(C1374,'Nhân viên'!$B$5:$C$48,2,0)</f>
        <v>#N/A</v>
      </c>
      <c r="G1374" s="13" t="e">
        <f>VLOOKUP(E1374,'Khách hàng'!$B$4:$F$1048576,2,0)</f>
        <v>#N/A</v>
      </c>
      <c r="H1374" s="13" t="str">
        <f>VLOOKUP(E1374,'[1]Khách hàng'!$A$4:$F$2144,3,0)</f>
        <v>Số 1 đường số 17A, Khu phố 11, Phường Bình Trị Đông B, Quận Bình Tân, TP.HCM.</v>
      </c>
      <c r="I1374" s="13" t="e">
        <f>VLOOKUP(E1374,'Khách hàng'!$B$4:$F$1048576,5,0)</f>
        <v>#N/A</v>
      </c>
      <c r="L1374" s="13" t="e">
        <f>VLOOKUP(J1374,'Hàng hóa'!$C$5:$D$50,2,0)</f>
        <v>#N/A</v>
      </c>
      <c r="M1374" s="17" t="e">
        <f>VLOOKUP(J1374,'Hàng hóa'!$C$5:$H$22,6,0)</f>
        <v>#N/A</v>
      </c>
      <c r="N1374" s="17" t="e">
        <f t="shared" si="48"/>
        <v>#N/A</v>
      </c>
      <c r="O1374" s="22" t="e">
        <f t="shared" si="47"/>
        <v>#N/A</v>
      </c>
      <c r="P1374" s="17" t="e">
        <f t="shared" si="49"/>
        <v>#N/A</v>
      </c>
      <c r="Q1374" s="13" t="e">
        <f>VLOOKUP(I1374,'[1]Nhân viên'!$E$20:$F$41,2,0)</f>
        <v>#N/A</v>
      </c>
    </row>
    <row r="1375" spans="1:17" x14ac:dyDescent="0.2">
      <c r="A1375" s="11">
        <v>1352</v>
      </c>
      <c r="D1375" s="13" t="e">
        <f>VLOOKUP(C1375,'Nhân viên'!$B$5:$C$48,2,0)</f>
        <v>#N/A</v>
      </c>
      <c r="G1375" s="13" t="e">
        <f>VLOOKUP(E1375,'Khách hàng'!$B$4:$F$1048576,2,0)</f>
        <v>#N/A</v>
      </c>
      <c r="H1375" s="13" t="str">
        <f>VLOOKUP(E1375,'[1]Khách hàng'!$A$4:$F$2144,3,0)</f>
        <v>Số 1 đường số 17A, Khu phố 11, Phường Bình Trị Đông B, Quận Bình Tân, TP.HCM.</v>
      </c>
      <c r="I1375" s="13" t="e">
        <f>VLOOKUP(E1375,'Khách hàng'!$B$4:$F$1048576,5,0)</f>
        <v>#N/A</v>
      </c>
      <c r="L1375" s="13" t="e">
        <f>VLOOKUP(J1375,'Hàng hóa'!$C$5:$D$50,2,0)</f>
        <v>#N/A</v>
      </c>
      <c r="M1375" s="17" t="e">
        <f>VLOOKUP(J1375,'Hàng hóa'!$C$5:$H$22,6,0)</f>
        <v>#N/A</v>
      </c>
      <c r="N1375" s="17" t="e">
        <f t="shared" si="48"/>
        <v>#N/A</v>
      </c>
      <c r="O1375" s="22" t="e">
        <f t="shared" si="47"/>
        <v>#N/A</v>
      </c>
      <c r="P1375" s="17" t="e">
        <f t="shared" si="49"/>
        <v>#N/A</v>
      </c>
      <c r="Q1375" s="13" t="e">
        <f>VLOOKUP(I1375,'[1]Nhân viên'!$E$20:$F$41,2,0)</f>
        <v>#N/A</v>
      </c>
    </row>
    <row r="1376" spans="1:17" x14ac:dyDescent="0.2">
      <c r="A1376" s="11">
        <v>1353</v>
      </c>
      <c r="D1376" s="13" t="e">
        <f>VLOOKUP(C1376,'Nhân viên'!$B$5:$C$48,2,0)</f>
        <v>#N/A</v>
      </c>
      <c r="G1376" s="13" t="e">
        <f>VLOOKUP(E1376,'Khách hàng'!$B$4:$F$1048576,2,0)</f>
        <v>#N/A</v>
      </c>
      <c r="H1376" s="13" t="str">
        <f>VLOOKUP(E1376,'[1]Khách hàng'!$A$4:$F$2144,3,0)</f>
        <v>Số 1 đường số 17A, Khu phố 11, Phường Bình Trị Đông B, Quận Bình Tân, TP.HCM.</v>
      </c>
      <c r="I1376" s="13" t="e">
        <f>VLOOKUP(E1376,'Khách hàng'!$B$4:$F$1048576,5,0)</f>
        <v>#N/A</v>
      </c>
      <c r="L1376" s="13" t="e">
        <f>VLOOKUP(J1376,'Hàng hóa'!$C$5:$D$50,2,0)</f>
        <v>#N/A</v>
      </c>
      <c r="M1376" s="17" t="e">
        <f>VLOOKUP(J1376,'Hàng hóa'!$C$5:$H$22,6,0)</f>
        <v>#N/A</v>
      </c>
      <c r="N1376" s="17" t="e">
        <f t="shared" si="48"/>
        <v>#N/A</v>
      </c>
      <c r="O1376" s="22" t="e">
        <f t="shared" si="47"/>
        <v>#N/A</v>
      </c>
      <c r="P1376" s="17" t="e">
        <f t="shared" si="49"/>
        <v>#N/A</v>
      </c>
      <c r="Q1376" s="13" t="e">
        <f>VLOOKUP(I1376,'[1]Nhân viên'!$E$20:$F$41,2,0)</f>
        <v>#N/A</v>
      </c>
    </row>
    <row r="1377" spans="1:17" x14ac:dyDescent="0.2">
      <c r="A1377" s="11">
        <v>1354</v>
      </c>
      <c r="D1377" s="13" t="e">
        <f>VLOOKUP(C1377,'Nhân viên'!$B$5:$C$48,2,0)</f>
        <v>#N/A</v>
      </c>
      <c r="G1377" s="13" t="e">
        <f>VLOOKUP(E1377,'Khách hàng'!$B$4:$F$1048576,2,0)</f>
        <v>#N/A</v>
      </c>
      <c r="H1377" s="13" t="str">
        <f>VLOOKUP(E1377,'[1]Khách hàng'!$A$4:$F$2144,3,0)</f>
        <v>Số 1 đường số 17A, Khu phố 11, Phường Bình Trị Đông B, Quận Bình Tân, TP.HCM.</v>
      </c>
      <c r="I1377" s="13" t="e">
        <f>VLOOKUP(E1377,'Khách hàng'!$B$4:$F$1048576,5,0)</f>
        <v>#N/A</v>
      </c>
      <c r="L1377" s="13" t="e">
        <f>VLOOKUP(J1377,'Hàng hóa'!$C$5:$D$50,2,0)</f>
        <v>#N/A</v>
      </c>
      <c r="M1377" s="17" t="e">
        <f>VLOOKUP(J1377,'Hàng hóa'!$C$5:$H$22,6,0)</f>
        <v>#N/A</v>
      </c>
      <c r="N1377" s="17" t="e">
        <f t="shared" si="48"/>
        <v>#N/A</v>
      </c>
      <c r="O1377" s="22" t="e">
        <f t="shared" si="47"/>
        <v>#N/A</v>
      </c>
      <c r="P1377" s="17" t="e">
        <f t="shared" si="49"/>
        <v>#N/A</v>
      </c>
      <c r="Q1377" s="13" t="e">
        <f>VLOOKUP(I1377,'[1]Nhân viên'!$E$20:$F$41,2,0)</f>
        <v>#N/A</v>
      </c>
    </row>
    <row r="1378" spans="1:17" x14ac:dyDescent="0.2">
      <c r="A1378" s="11">
        <v>1355</v>
      </c>
      <c r="D1378" s="13" t="e">
        <f>VLOOKUP(C1378,'Nhân viên'!$B$5:$C$48,2,0)</f>
        <v>#N/A</v>
      </c>
      <c r="G1378" s="13" t="e">
        <f>VLOOKUP(E1378,'Khách hàng'!$B$4:$F$1048576,2,0)</f>
        <v>#N/A</v>
      </c>
      <c r="H1378" s="13" t="str">
        <f>VLOOKUP(E1378,'[1]Khách hàng'!$A$4:$F$2144,3,0)</f>
        <v>Số 1 đường số 17A, Khu phố 11, Phường Bình Trị Đông B, Quận Bình Tân, TP.HCM.</v>
      </c>
      <c r="I1378" s="13" t="e">
        <f>VLOOKUP(E1378,'Khách hàng'!$B$4:$F$1048576,5,0)</f>
        <v>#N/A</v>
      </c>
      <c r="L1378" s="13" t="e">
        <f>VLOOKUP(J1378,'Hàng hóa'!$C$5:$D$50,2,0)</f>
        <v>#N/A</v>
      </c>
      <c r="M1378" s="17" t="e">
        <f>VLOOKUP(J1378,'Hàng hóa'!$C$5:$H$22,6,0)</f>
        <v>#N/A</v>
      </c>
      <c r="N1378" s="17" t="e">
        <f t="shared" si="48"/>
        <v>#N/A</v>
      </c>
      <c r="O1378" s="22" t="e">
        <f t="shared" si="47"/>
        <v>#N/A</v>
      </c>
      <c r="P1378" s="17" t="e">
        <f t="shared" si="49"/>
        <v>#N/A</v>
      </c>
      <c r="Q1378" s="13" t="e">
        <f>VLOOKUP(I1378,'[1]Nhân viên'!$E$20:$F$41,2,0)</f>
        <v>#N/A</v>
      </c>
    </row>
    <row r="1379" spans="1:17" x14ac:dyDescent="0.2">
      <c r="A1379" s="11">
        <v>1356</v>
      </c>
      <c r="D1379" s="13" t="e">
        <f>VLOOKUP(C1379,'Nhân viên'!$B$5:$C$48,2,0)</f>
        <v>#N/A</v>
      </c>
      <c r="G1379" s="13" t="e">
        <f>VLOOKUP(E1379,'Khách hàng'!$B$4:$F$1048576,2,0)</f>
        <v>#N/A</v>
      </c>
      <c r="H1379" s="13" t="str">
        <f>VLOOKUP(E1379,'[1]Khách hàng'!$A$4:$F$2144,3,0)</f>
        <v>Số 1 đường số 17A, Khu phố 11, Phường Bình Trị Đông B, Quận Bình Tân, TP.HCM.</v>
      </c>
      <c r="I1379" s="13" t="e">
        <f>VLOOKUP(E1379,'Khách hàng'!$B$4:$F$1048576,5,0)</f>
        <v>#N/A</v>
      </c>
      <c r="L1379" s="13" t="e">
        <f>VLOOKUP(J1379,'Hàng hóa'!$C$5:$D$50,2,0)</f>
        <v>#N/A</v>
      </c>
      <c r="M1379" s="17" t="e">
        <f>VLOOKUP(J1379,'Hàng hóa'!$C$5:$H$22,6,0)</f>
        <v>#N/A</v>
      </c>
      <c r="N1379" s="17" t="e">
        <f t="shared" si="48"/>
        <v>#N/A</v>
      </c>
      <c r="O1379" s="22" t="e">
        <f t="shared" si="47"/>
        <v>#N/A</v>
      </c>
      <c r="P1379" s="17" t="e">
        <f t="shared" si="49"/>
        <v>#N/A</v>
      </c>
      <c r="Q1379" s="13" t="e">
        <f>VLOOKUP(I1379,'[1]Nhân viên'!$E$20:$F$41,2,0)</f>
        <v>#N/A</v>
      </c>
    </row>
    <row r="1380" spans="1:17" x14ac:dyDescent="0.2">
      <c r="A1380" s="11">
        <v>1357</v>
      </c>
      <c r="D1380" s="13" t="e">
        <f>VLOOKUP(C1380,'Nhân viên'!$B$5:$C$48,2,0)</f>
        <v>#N/A</v>
      </c>
      <c r="G1380" s="13" t="e">
        <f>VLOOKUP(E1380,'Khách hàng'!$B$4:$F$1048576,2,0)</f>
        <v>#N/A</v>
      </c>
      <c r="H1380" s="13" t="str">
        <f>VLOOKUP(E1380,'[1]Khách hàng'!$A$4:$F$2144,3,0)</f>
        <v>Số 1 đường số 17A, Khu phố 11, Phường Bình Trị Đông B, Quận Bình Tân, TP.HCM.</v>
      </c>
      <c r="I1380" s="13" t="e">
        <f>VLOOKUP(E1380,'Khách hàng'!$B$4:$F$1048576,5,0)</f>
        <v>#N/A</v>
      </c>
      <c r="L1380" s="13" t="e">
        <f>VLOOKUP(J1380,'Hàng hóa'!$C$5:$D$50,2,0)</f>
        <v>#N/A</v>
      </c>
      <c r="M1380" s="17" t="e">
        <f>VLOOKUP(J1380,'Hàng hóa'!$C$5:$H$22,6,0)</f>
        <v>#N/A</v>
      </c>
      <c r="N1380" s="17" t="e">
        <f t="shared" si="48"/>
        <v>#N/A</v>
      </c>
      <c r="O1380" s="22" t="e">
        <f t="shared" si="47"/>
        <v>#N/A</v>
      </c>
      <c r="P1380" s="17" t="e">
        <f t="shared" si="49"/>
        <v>#N/A</v>
      </c>
      <c r="Q1380" s="13" t="e">
        <f>VLOOKUP(I1380,'[1]Nhân viên'!$E$20:$F$41,2,0)</f>
        <v>#N/A</v>
      </c>
    </row>
    <row r="1381" spans="1:17" x14ac:dyDescent="0.2">
      <c r="A1381" s="11">
        <v>1358</v>
      </c>
      <c r="D1381" s="13" t="e">
        <f>VLOOKUP(C1381,'Nhân viên'!$B$5:$C$48,2,0)</f>
        <v>#N/A</v>
      </c>
      <c r="G1381" s="13" t="e">
        <f>VLOOKUP(E1381,'Khách hàng'!$B$4:$F$1048576,2,0)</f>
        <v>#N/A</v>
      </c>
      <c r="H1381" s="13" t="str">
        <f>VLOOKUP(E1381,'[1]Khách hàng'!$A$4:$F$2144,3,0)</f>
        <v>Số 1 đường số 17A, Khu phố 11, Phường Bình Trị Đông B, Quận Bình Tân, TP.HCM.</v>
      </c>
      <c r="I1381" s="13" t="e">
        <f>VLOOKUP(E1381,'Khách hàng'!$B$4:$F$1048576,5,0)</f>
        <v>#N/A</v>
      </c>
      <c r="L1381" s="13" t="e">
        <f>VLOOKUP(J1381,'Hàng hóa'!$C$5:$D$50,2,0)</f>
        <v>#N/A</v>
      </c>
      <c r="M1381" s="17" t="e">
        <f>VLOOKUP(J1381,'Hàng hóa'!$C$5:$H$22,6,0)</f>
        <v>#N/A</v>
      </c>
      <c r="N1381" s="17" t="e">
        <f t="shared" si="48"/>
        <v>#N/A</v>
      </c>
      <c r="O1381" s="22" t="e">
        <f t="shared" si="47"/>
        <v>#N/A</v>
      </c>
      <c r="P1381" s="17" t="e">
        <f t="shared" si="49"/>
        <v>#N/A</v>
      </c>
      <c r="Q1381" s="13" t="e">
        <f>VLOOKUP(I1381,'[1]Nhân viên'!$E$20:$F$41,2,0)</f>
        <v>#N/A</v>
      </c>
    </row>
    <row r="1382" spans="1:17" x14ac:dyDescent="0.2">
      <c r="A1382" s="11">
        <v>1359</v>
      </c>
      <c r="D1382" s="13" t="e">
        <f>VLOOKUP(C1382,'Nhân viên'!$B$5:$C$48,2,0)</f>
        <v>#N/A</v>
      </c>
      <c r="G1382" s="13" t="e">
        <f>VLOOKUP(E1382,'Khách hàng'!$B$4:$F$1048576,2,0)</f>
        <v>#N/A</v>
      </c>
      <c r="H1382" s="13" t="str">
        <f>VLOOKUP(E1382,'[1]Khách hàng'!$A$4:$F$2144,3,0)</f>
        <v>Số 1 đường số 17A, Khu phố 11, Phường Bình Trị Đông B, Quận Bình Tân, TP.HCM.</v>
      </c>
      <c r="I1382" s="13" t="e">
        <f>VLOOKUP(E1382,'Khách hàng'!$B$4:$F$1048576,5,0)</f>
        <v>#N/A</v>
      </c>
      <c r="L1382" s="13" t="e">
        <f>VLOOKUP(J1382,'Hàng hóa'!$C$5:$D$50,2,0)</f>
        <v>#N/A</v>
      </c>
      <c r="M1382" s="17" t="e">
        <f>VLOOKUP(J1382,'Hàng hóa'!$C$5:$H$22,6,0)</f>
        <v>#N/A</v>
      </c>
      <c r="N1382" s="17" t="e">
        <f t="shared" si="48"/>
        <v>#N/A</v>
      </c>
      <c r="O1382" s="22" t="e">
        <f t="shared" si="47"/>
        <v>#N/A</v>
      </c>
      <c r="P1382" s="17" t="e">
        <f t="shared" si="49"/>
        <v>#N/A</v>
      </c>
      <c r="Q1382" s="13" t="e">
        <f>VLOOKUP(I1382,'[1]Nhân viên'!$E$20:$F$41,2,0)</f>
        <v>#N/A</v>
      </c>
    </row>
    <row r="1383" spans="1:17" x14ac:dyDescent="0.2">
      <c r="A1383" s="11">
        <v>1360</v>
      </c>
      <c r="D1383" s="13" t="e">
        <f>VLOOKUP(C1383,'Nhân viên'!$B$5:$C$48,2,0)</f>
        <v>#N/A</v>
      </c>
      <c r="G1383" s="13" t="e">
        <f>VLOOKUP(E1383,'Khách hàng'!$B$4:$F$1048576,2,0)</f>
        <v>#N/A</v>
      </c>
      <c r="H1383" s="13" t="str">
        <f>VLOOKUP(E1383,'[1]Khách hàng'!$A$4:$F$2144,3,0)</f>
        <v>Số 1 đường số 17A, Khu phố 11, Phường Bình Trị Đông B, Quận Bình Tân, TP.HCM.</v>
      </c>
      <c r="I1383" s="13" t="e">
        <f>VLOOKUP(E1383,'Khách hàng'!$B$4:$F$1048576,5,0)</f>
        <v>#N/A</v>
      </c>
      <c r="L1383" s="13" t="e">
        <f>VLOOKUP(J1383,'Hàng hóa'!$C$5:$D$50,2,0)</f>
        <v>#N/A</v>
      </c>
      <c r="M1383" s="17" t="e">
        <f>VLOOKUP(J1383,'Hàng hóa'!$C$5:$H$22,6,0)</f>
        <v>#N/A</v>
      </c>
      <c r="N1383" s="17" t="e">
        <f t="shared" si="48"/>
        <v>#N/A</v>
      </c>
      <c r="O1383" s="22" t="e">
        <f t="shared" si="47"/>
        <v>#N/A</v>
      </c>
      <c r="P1383" s="17" t="e">
        <f t="shared" si="49"/>
        <v>#N/A</v>
      </c>
      <c r="Q1383" s="13" t="e">
        <f>VLOOKUP(I1383,'[1]Nhân viên'!$E$20:$F$41,2,0)</f>
        <v>#N/A</v>
      </c>
    </row>
    <row r="1384" spans="1:17" x14ac:dyDescent="0.2">
      <c r="A1384" s="11">
        <v>1361</v>
      </c>
      <c r="D1384" s="13" t="e">
        <f>VLOOKUP(C1384,'Nhân viên'!$B$5:$C$48,2,0)</f>
        <v>#N/A</v>
      </c>
      <c r="G1384" s="13" t="e">
        <f>VLOOKUP(E1384,'Khách hàng'!$B$4:$F$1048576,2,0)</f>
        <v>#N/A</v>
      </c>
      <c r="H1384" s="13" t="str">
        <f>VLOOKUP(E1384,'[1]Khách hàng'!$A$4:$F$2144,3,0)</f>
        <v>Số 1 đường số 17A, Khu phố 11, Phường Bình Trị Đông B, Quận Bình Tân, TP.HCM.</v>
      </c>
      <c r="I1384" s="13" t="e">
        <f>VLOOKUP(E1384,'Khách hàng'!$B$4:$F$1048576,5,0)</f>
        <v>#N/A</v>
      </c>
      <c r="L1384" s="13" t="e">
        <f>VLOOKUP(J1384,'Hàng hóa'!$C$5:$D$50,2,0)</f>
        <v>#N/A</v>
      </c>
      <c r="M1384" s="17" t="e">
        <f>VLOOKUP(J1384,'Hàng hóa'!$C$5:$H$22,6,0)</f>
        <v>#N/A</v>
      </c>
      <c r="N1384" s="17" t="e">
        <f t="shared" si="48"/>
        <v>#N/A</v>
      </c>
      <c r="O1384" s="22" t="e">
        <f t="shared" si="47"/>
        <v>#N/A</v>
      </c>
      <c r="P1384" s="17" t="e">
        <f t="shared" si="49"/>
        <v>#N/A</v>
      </c>
      <c r="Q1384" s="13" t="e">
        <f>VLOOKUP(I1384,'[1]Nhân viên'!$E$20:$F$41,2,0)</f>
        <v>#N/A</v>
      </c>
    </row>
    <row r="1385" spans="1:17" x14ac:dyDescent="0.2">
      <c r="A1385" s="11">
        <v>1362</v>
      </c>
      <c r="D1385" s="13" t="e">
        <f>VLOOKUP(C1385,'Nhân viên'!$B$5:$C$48,2,0)</f>
        <v>#N/A</v>
      </c>
      <c r="G1385" s="13" t="e">
        <f>VLOOKUP(E1385,'Khách hàng'!$B$4:$F$1048576,2,0)</f>
        <v>#N/A</v>
      </c>
      <c r="H1385" s="13" t="str">
        <f>VLOOKUP(E1385,'[1]Khách hàng'!$A$4:$F$2144,3,0)</f>
        <v>Số 1 đường số 17A, Khu phố 11, Phường Bình Trị Đông B, Quận Bình Tân, TP.HCM.</v>
      </c>
      <c r="I1385" s="13" t="e">
        <f>VLOOKUP(E1385,'Khách hàng'!$B$4:$F$1048576,5,0)</f>
        <v>#N/A</v>
      </c>
      <c r="L1385" s="13" t="e">
        <f>VLOOKUP(J1385,'Hàng hóa'!$C$5:$D$50,2,0)</f>
        <v>#N/A</v>
      </c>
      <c r="M1385" s="17" t="e">
        <f>VLOOKUP(J1385,'Hàng hóa'!$C$5:$H$22,6,0)</f>
        <v>#N/A</v>
      </c>
      <c r="N1385" s="17" t="e">
        <f t="shared" si="48"/>
        <v>#N/A</v>
      </c>
      <c r="O1385" s="22" t="e">
        <f t="shared" si="47"/>
        <v>#N/A</v>
      </c>
      <c r="P1385" s="17" t="e">
        <f t="shared" si="49"/>
        <v>#N/A</v>
      </c>
      <c r="Q1385" s="13" t="e">
        <f>VLOOKUP(I1385,'[1]Nhân viên'!$E$20:$F$41,2,0)</f>
        <v>#N/A</v>
      </c>
    </row>
    <row r="1386" spans="1:17" x14ac:dyDescent="0.2">
      <c r="A1386" s="11">
        <v>1363</v>
      </c>
      <c r="D1386" s="13" t="e">
        <f>VLOOKUP(C1386,'Nhân viên'!$B$5:$C$48,2,0)</f>
        <v>#N/A</v>
      </c>
      <c r="G1386" s="13" t="e">
        <f>VLOOKUP(E1386,'Khách hàng'!$B$4:$F$1048576,2,0)</f>
        <v>#N/A</v>
      </c>
      <c r="H1386" s="13" t="str">
        <f>VLOOKUP(E1386,'[1]Khách hàng'!$A$4:$F$2144,3,0)</f>
        <v>Số 1 đường số 17A, Khu phố 11, Phường Bình Trị Đông B, Quận Bình Tân, TP.HCM.</v>
      </c>
      <c r="I1386" s="13" t="e">
        <f>VLOOKUP(E1386,'Khách hàng'!$B$4:$F$1048576,5,0)</f>
        <v>#N/A</v>
      </c>
      <c r="L1386" s="13" t="e">
        <f>VLOOKUP(J1386,'Hàng hóa'!$C$5:$D$50,2,0)</f>
        <v>#N/A</v>
      </c>
      <c r="M1386" s="17" t="e">
        <f>VLOOKUP(J1386,'Hàng hóa'!$C$5:$H$22,6,0)</f>
        <v>#N/A</v>
      </c>
      <c r="N1386" s="17" t="e">
        <f t="shared" si="48"/>
        <v>#N/A</v>
      </c>
      <c r="O1386" s="22" t="e">
        <f t="shared" si="47"/>
        <v>#N/A</v>
      </c>
      <c r="P1386" s="17" t="e">
        <f t="shared" si="49"/>
        <v>#N/A</v>
      </c>
      <c r="Q1386" s="13" t="e">
        <f>VLOOKUP(I1386,'[1]Nhân viên'!$E$20:$F$41,2,0)</f>
        <v>#N/A</v>
      </c>
    </row>
    <row r="1387" spans="1:17" x14ac:dyDescent="0.2">
      <c r="A1387" s="11">
        <v>1364</v>
      </c>
      <c r="D1387" s="13" t="e">
        <f>VLOOKUP(C1387,'Nhân viên'!$B$5:$C$48,2,0)</f>
        <v>#N/A</v>
      </c>
      <c r="G1387" s="13" t="e">
        <f>VLOOKUP(E1387,'Khách hàng'!$B$4:$F$1048576,2,0)</f>
        <v>#N/A</v>
      </c>
      <c r="H1387" s="13" t="str">
        <f>VLOOKUP(E1387,'[1]Khách hàng'!$A$4:$F$2144,3,0)</f>
        <v>Số 1 đường số 17A, Khu phố 11, Phường Bình Trị Đông B, Quận Bình Tân, TP.HCM.</v>
      </c>
      <c r="I1387" s="13" t="e">
        <f>VLOOKUP(E1387,'Khách hàng'!$B$4:$F$1048576,5,0)</f>
        <v>#N/A</v>
      </c>
      <c r="L1387" s="13" t="e">
        <f>VLOOKUP(J1387,'Hàng hóa'!$C$5:$D$50,2,0)</f>
        <v>#N/A</v>
      </c>
      <c r="M1387" s="17" t="e">
        <f>VLOOKUP(J1387,'Hàng hóa'!$C$5:$H$22,6,0)</f>
        <v>#N/A</v>
      </c>
      <c r="N1387" s="17" t="e">
        <f t="shared" si="48"/>
        <v>#N/A</v>
      </c>
      <c r="O1387" s="22" t="e">
        <f t="shared" si="47"/>
        <v>#N/A</v>
      </c>
      <c r="P1387" s="17" t="e">
        <f t="shared" si="49"/>
        <v>#N/A</v>
      </c>
      <c r="Q1387" s="13" t="e">
        <f>VLOOKUP(I1387,'[1]Nhân viên'!$E$20:$F$41,2,0)</f>
        <v>#N/A</v>
      </c>
    </row>
    <row r="1388" spans="1:17" x14ac:dyDescent="0.2">
      <c r="A1388" s="11">
        <v>1365</v>
      </c>
      <c r="D1388" s="13" t="e">
        <f>VLOOKUP(C1388,'Nhân viên'!$B$5:$C$48,2,0)</f>
        <v>#N/A</v>
      </c>
      <c r="G1388" s="13" t="e">
        <f>VLOOKUP(E1388,'Khách hàng'!$B$4:$F$1048576,2,0)</f>
        <v>#N/A</v>
      </c>
      <c r="H1388" s="13" t="str">
        <f>VLOOKUP(E1388,'[1]Khách hàng'!$A$4:$F$2144,3,0)</f>
        <v>Số 1 đường số 17A, Khu phố 11, Phường Bình Trị Đông B, Quận Bình Tân, TP.HCM.</v>
      </c>
      <c r="I1388" s="13" t="e">
        <f>VLOOKUP(E1388,'Khách hàng'!$B$4:$F$1048576,5,0)</f>
        <v>#N/A</v>
      </c>
      <c r="L1388" s="13" t="e">
        <f>VLOOKUP(J1388,'Hàng hóa'!$C$5:$D$50,2,0)</f>
        <v>#N/A</v>
      </c>
      <c r="M1388" s="17" t="e">
        <f>VLOOKUP(J1388,'Hàng hóa'!$C$5:$H$22,6,0)</f>
        <v>#N/A</v>
      </c>
      <c r="N1388" s="17" t="e">
        <f t="shared" si="48"/>
        <v>#N/A</v>
      </c>
      <c r="O1388" s="22" t="e">
        <f t="shared" si="47"/>
        <v>#N/A</v>
      </c>
      <c r="P1388" s="17" t="e">
        <f t="shared" si="49"/>
        <v>#N/A</v>
      </c>
      <c r="Q1388" s="13" t="e">
        <f>VLOOKUP(I1388,'[1]Nhân viên'!$E$20:$F$41,2,0)</f>
        <v>#N/A</v>
      </c>
    </row>
    <row r="1389" spans="1:17" x14ac:dyDescent="0.2">
      <c r="A1389" s="11">
        <v>1366</v>
      </c>
      <c r="D1389" s="13" t="e">
        <f>VLOOKUP(C1389,'Nhân viên'!$B$5:$C$48,2,0)</f>
        <v>#N/A</v>
      </c>
      <c r="G1389" s="13" t="e">
        <f>VLOOKUP(E1389,'Khách hàng'!$B$4:$F$1048576,2,0)</f>
        <v>#N/A</v>
      </c>
      <c r="H1389" s="13" t="str">
        <f>VLOOKUP(E1389,'[1]Khách hàng'!$A$4:$F$2144,3,0)</f>
        <v>Số 1 đường số 17A, Khu phố 11, Phường Bình Trị Đông B, Quận Bình Tân, TP.HCM.</v>
      </c>
      <c r="I1389" s="13" t="e">
        <f>VLOOKUP(E1389,'Khách hàng'!$B$4:$F$1048576,5,0)</f>
        <v>#N/A</v>
      </c>
      <c r="L1389" s="13" t="e">
        <f>VLOOKUP(J1389,'Hàng hóa'!$C$5:$D$50,2,0)</f>
        <v>#N/A</v>
      </c>
      <c r="M1389" s="17" t="e">
        <f>VLOOKUP(J1389,'Hàng hóa'!$C$5:$H$22,6,0)</f>
        <v>#N/A</v>
      </c>
      <c r="N1389" s="17" t="e">
        <f t="shared" si="48"/>
        <v>#N/A</v>
      </c>
      <c r="O1389" s="22" t="e">
        <f t="shared" si="47"/>
        <v>#N/A</v>
      </c>
      <c r="P1389" s="17" t="e">
        <f t="shared" si="49"/>
        <v>#N/A</v>
      </c>
      <c r="Q1389" s="13" t="e">
        <f>VLOOKUP(I1389,'[1]Nhân viên'!$E$20:$F$41,2,0)</f>
        <v>#N/A</v>
      </c>
    </row>
    <row r="1390" spans="1:17" x14ac:dyDescent="0.2">
      <c r="A1390" s="11">
        <v>1367</v>
      </c>
      <c r="D1390" s="13" t="e">
        <f>VLOOKUP(C1390,'Nhân viên'!$B$5:$C$48,2,0)</f>
        <v>#N/A</v>
      </c>
      <c r="G1390" s="13" t="e">
        <f>VLOOKUP(E1390,'Khách hàng'!$B$4:$F$1048576,2,0)</f>
        <v>#N/A</v>
      </c>
      <c r="H1390" s="13" t="str">
        <f>VLOOKUP(E1390,'[1]Khách hàng'!$A$4:$F$2144,3,0)</f>
        <v>Số 1 đường số 17A, Khu phố 11, Phường Bình Trị Đông B, Quận Bình Tân, TP.HCM.</v>
      </c>
      <c r="I1390" s="13" t="e">
        <f>VLOOKUP(E1390,'Khách hàng'!$B$4:$F$1048576,5,0)</f>
        <v>#N/A</v>
      </c>
      <c r="L1390" s="13" t="e">
        <f>VLOOKUP(J1390,'Hàng hóa'!$C$5:$D$50,2,0)</f>
        <v>#N/A</v>
      </c>
      <c r="M1390" s="17" t="e">
        <f>VLOOKUP(J1390,'Hàng hóa'!$C$5:$H$22,6,0)</f>
        <v>#N/A</v>
      </c>
      <c r="N1390" s="17" t="e">
        <f t="shared" si="48"/>
        <v>#N/A</v>
      </c>
      <c r="O1390" s="22" t="e">
        <f t="shared" si="47"/>
        <v>#N/A</v>
      </c>
      <c r="P1390" s="17" t="e">
        <f t="shared" si="49"/>
        <v>#N/A</v>
      </c>
      <c r="Q1390" s="13" t="e">
        <f>VLOOKUP(I1390,'[1]Nhân viên'!$E$20:$F$41,2,0)</f>
        <v>#N/A</v>
      </c>
    </row>
    <row r="1391" spans="1:17" x14ac:dyDescent="0.2">
      <c r="A1391" s="11">
        <v>1368</v>
      </c>
      <c r="D1391" s="13" t="e">
        <f>VLOOKUP(C1391,'Nhân viên'!$B$5:$C$48,2,0)</f>
        <v>#N/A</v>
      </c>
      <c r="G1391" s="13" t="e">
        <f>VLOOKUP(E1391,'Khách hàng'!$B$4:$F$1048576,2,0)</f>
        <v>#N/A</v>
      </c>
      <c r="H1391" s="13" t="str">
        <f>VLOOKUP(E1391,'[1]Khách hàng'!$A$4:$F$2144,3,0)</f>
        <v>Số 1 đường số 17A, Khu phố 11, Phường Bình Trị Đông B, Quận Bình Tân, TP.HCM.</v>
      </c>
      <c r="I1391" s="13" t="e">
        <f>VLOOKUP(E1391,'Khách hàng'!$B$4:$F$1048576,5,0)</f>
        <v>#N/A</v>
      </c>
      <c r="L1391" s="13" t="e">
        <f>VLOOKUP(J1391,'Hàng hóa'!$C$5:$D$50,2,0)</f>
        <v>#N/A</v>
      </c>
      <c r="M1391" s="17" t="e">
        <f>VLOOKUP(J1391,'Hàng hóa'!$C$5:$H$22,6,0)</f>
        <v>#N/A</v>
      </c>
      <c r="N1391" s="17" t="e">
        <f t="shared" si="48"/>
        <v>#N/A</v>
      </c>
      <c r="O1391" s="22" t="e">
        <f t="shared" si="47"/>
        <v>#N/A</v>
      </c>
      <c r="P1391" s="17" t="e">
        <f t="shared" si="49"/>
        <v>#N/A</v>
      </c>
      <c r="Q1391" s="13" t="e">
        <f>VLOOKUP(I1391,'[1]Nhân viên'!$E$20:$F$41,2,0)</f>
        <v>#N/A</v>
      </c>
    </row>
    <row r="1392" spans="1:17" x14ac:dyDescent="0.2">
      <c r="A1392" s="11">
        <v>1369</v>
      </c>
      <c r="D1392" s="13" t="e">
        <f>VLOOKUP(C1392,'Nhân viên'!$B$5:$C$48,2,0)</f>
        <v>#N/A</v>
      </c>
      <c r="G1392" s="13" t="e">
        <f>VLOOKUP(E1392,'Khách hàng'!$B$4:$F$1048576,2,0)</f>
        <v>#N/A</v>
      </c>
      <c r="H1392" s="13" t="str">
        <f>VLOOKUP(E1392,'[1]Khách hàng'!$A$4:$F$2144,3,0)</f>
        <v>Số 1 đường số 17A, Khu phố 11, Phường Bình Trị Đông B, Quận Bình Tân, TP.HCM.</v>
      </c>
      <c r="I1392" s="13" t="e">
        <f>VLOOKUP(E1392,'Khách hàng'!$B$4:$F$1048576,5,0)</f>
        <v>#N/A</v>
      </c>
      <c r="L1392" s="13" t="e">
        <f>VLOOKUP(J1392,'Hàng hóa'!$C$5:$D$50,2,0)</f>
        <v>#N/A</v>
      </c>
      <c r="M1392" s="17" t="e">
        <f>VLOOKUP(J1392,'Hàng hóa'!$C$5:$H$22,6,0)</f>
        <v>#N/A</v>
      </c>
      <c r="N1392" s="17" t="e">
        <f t="shared" si="48"/>
        <v>#N/A</v>
      </c>
      <c r="O1392" s="22" t="e">
        <f t="shared" si="47"/>
        <v>#N/A</v>
      </c>
      <c r="P1392" s="17" t="e">
        <f t="shared" si="49"/>
        <v>#N/A</v>
      </c>
      <c r="Q1392" s="13" t="e">
        <f>VLOOKUP(I1392,'[1]Nhân viên'!$E$20:$F$41,2,0)</f>
        <v>#N/A</v>
      </c>
    </row>
    <row r="1393" spans="1:17" x14ac:dyDescent="0.2">
      <c r="A1393" s="11">
        <v>1370</v>
      </c>
      <c r="D1393" s="13" t="e">
        <f>VLOOKUP(C1393,'Nhân viên'!$B$5:$C$48,2,0)</f>
        <v>#N/A</v>
      </c>
      <c r="G1393" s="13" t="e">
        <f>VLOOKUP(E1393,'Khách hàng'!$B$4:$F$1048576,2,0)</f>
        <v>#N/A</v>
      </c>
      <c r="H1393" s="13" t="str">
        <f>VLOOKUP(E1393,'[1]Khách hàng'!$A$4:$F$2144,3,0)</f>
        <v>Số 1 đường số 17A, Khu phố 11, Phường Bình Trị Đông B, Quận Bình Tân, TP.HCM.</v>
      </c>
      <c r="I1393" s="13" t="e">
        <f>VLOOKUP(E1393,'Khách hàng'!$B$4:$F$1048576,5,0)</f>
        <v>#N/A</v>
      </c>
      <c r="L1393" s="13" t="e">
        <f>VLOOKUP(J1393,'Hàng hóa'!$C$5:$D$50,2,0)</f>
        <v>#N/A</v>
      </c>
      <c r="M1393" s="17" t="e">
        <f>VLOOKUP(J1393,'Hàng hóa'!$C$5:$H$22,6,0)</f>
        <v>#N/A</v>
      </c>
      <c r="N1393" s="17" t="e">
        <f t="shared" si="48"/>
        <v>#N/A</v>
      </c>
      <c r="O1393" s="22" t="e">
        <f t="shared" si="47"/>
        <v>#N/A</v>
      </c>
      <c r="P1393" s="17" t="e">
        <f t="shared" si="49"/>
        <v>#N/A</v>
      </c>
      <c r="Q1393" s="13" t="e">
        <f>VLOOKUP(I1393,'[1]Nhân viên'!$E$20:$F$41,2,0)</f>
        <v>#N/A</v>
      </c>
    </row>
    <row r="1394" spans="1:17" x14ac:dyDescent="0.2">
      <c r="A1394" s="11">
        <v>1371</v>
      </c>
      <c r="D1394" s="13" t="e">
        <f>VLOOKUP(C1394,'Nhân viên'!$B$5:$C$48,2,0)</f>
        <v>#N/A</v>
      </c>
      <c r="G1394" s="13" t="e">
        <f>VLOOKUP(E1394,'Khách hàng'!$B$4:$F$1048576,2,0)</f>
        <v>#N/A</v>
      </c>
      <c r="H1394" s="13" t="str">
        <f>VLOOKUP(E1394,'[1]Khách hàng'!$A$4:$F$2144,3,0)</f>
        <v>Số 1 đường số 17A, Khu phố 11, Phường Bình Trị Đông B, Quận Bình Tân, TP.HCM.</v>
      </c>
      <c r="I1394" s="13" t="e">
        <f>VLOOKUP(E1394,'Khách hàng'!$B$4:$F$1048576,5,0)</f>
        <v>#N/A</v>
      </c>
      <c r="L1394" s="13" t="e">
        <f>VLOOKUP(J1394,'Hàng hóa'!$C$5:$D$50,2,0)</f>
        <v>#N/A</v>
      </c>
      <c r="M1394" s="17" t="e">
        <f>VLOOKUP(J1394,'Hàng hóa'!$C$5:$H$22,6,0)</f>
        <v>#N/A</v>
      </c>
      <c r="N1394" s="17" t="e">
        <f t="shared" si="48"/>
        <v>#N/A</v>
      </c>
      <c r="O1394" s="22" t="e">
        <f t="shared" si="47"/>
        <v>#N/A</v>
      </c>
      <c r="P1394" s="17" t="e">
        <f t="shared" si="49"/>
        <v>#N/A</v>
      </c>
      <c r="Q1394" s="13" t="e">
        <f>VLOOKUP(I1394,'[1]Nhân viên'!$E$20:$F$41,2,0)</f>
        <v>#N/A</v>
      </c>
    </row>
    <row r="1395" spans="1:17" x14ac:dyDescent="0.2">
      <c r="A1395" s="11">
        <v>1372</v>
      </c>
      <c r="D1395" s="13" t="e">
        <f>VLOOKUP(C1395,'Nhân viên'!$B$5:$C$48,2,0)</f>
        <v>#N/A</v>
      </c>
      <c r="G1395" s="13" t="e">
        <f>VLOOKUP(E1395,'Khách hàng'!$B$4:$F$1048576,2,0)</f>
        <v>#N/A</v>
      </c>
      <c r="H1395" s="13" t="str">
        <f>VLOOKUP(E1395,'[1]Khách hàng'!$A$4:$F$2144,3,0)</f>
        <v>Số 1 đường số 17A, Khu phố 11, Phường Bình Trị Đông B, Quận Bình Tân, TP.HCM.</v>
      </c>
      <c r="I1395" s="13" t="e">
        <f>VLOOKUP(E1395,'Khách hàng'!$B$4:$F$1048576,5,0)</f>
        <v>#N/A</v>
      </c>
      <c r="L1395" s="13" t="e">
        <f>VLOOKUP(J1395,'Hàng hóa'!$C$5:$D$50,2,0)</f>
        <v>#N/A</v>
      </c>
      <c r="M1395" s="17" t="e">
        <f>VLOOKUP(J1395,'Hàng hóa'!$C$5:$H$22,6,0)</f>
        <v>#N/A</v>
      </c>
      <c r="N1395" s="17" t="e">
        <f t="shared" si="48"/>
        <v>#N/A</v>
      </c>
      <c r="O1395" s="22" t="e">
        <f t="shared" si="47"/>
        <v>#N/A</v>
      </c>
      <c r="P1395" s="17" t="e">
        <f t="shared" si="49"/>
        <v>#N/A</v>
      </c>
      <c r="Q1395" s="13" t="e">
        <f>VLOOKUP(I1395,'[1]Nhân viên'!$E$20:$F$41,2,0)</f>
        <v>#N/A</v>
      </c>
    </row>
    <row r="1396" spans="1:17" x14ac:dyDescent="0.2">
      <c r="A1396" s="11">
        <v>1373</v>
      </c>
      <c r="D1396" s="13" t="e">
        <f>VLOOKUP(C1396,'Nhân viên'!$B$5:$C$48,2,0)</f>
        <v>#N/A</v>
      </c>
      <c r="G1396" s="13" t="e">
        <f>VLOOKUP(E1396,'Khách hàng'!$B$4:$F$1048576,2,0)</f>
        <v>#N/A</v>
      </c>
      <c r="H1396" s="13" t="str">
        <f>VLOOKUP(E1396,'[1]Khách hàng'!$A$4:$F$2144,3,0)</f>
        <v>Số 1 đường số 17A, Khu phố 11, Phường Bình Trị Đông B, Quận Bình Tân, TP.HCM.</v>
      </c>
      <c r="I1396" s="13" t="e">
        <f>VLOOKUP(E1396,'Khách hàng'!$B$4:$F$1048576,5,0)</f>
        <v>#N/A</v>
      </c>
      <c r="L1396" s="13" t="e">
        <f>VLOOKUP(J1396,'Hàng hóa'!$C$5:$D$50,2,0)</f>
        <v>#N/A</v>
      </c>
      <c r="M1396" s="17" t="e">
        <f>VLOOKUP(J1396,'Hàng hóa'!$C$5:$H$22,6,0)</f>
        <v>#N/A</v>
      </c>
      <c r="N1396" s="17" t="e">
        <f t="shared" si="48"/>
        <v>#N/A</v>
      </c>
      <c r="O1396" s="22" t="e">
        <f t="shared" si="47"/>
        <v>#N/A</v>
      </c>
      <c r="P1396" s="17" t="e">
        <f t="shared" si="49"/>
        <v>#N/A</v>
      </c>
      <c r="Q1396" s="13" t="e">
        <f>VLOOKUP(I1396,'[1]Nhân viên'!$E$20:$F$41,2,0)</f>
        <v>#N/A</v>
      </c>
    </row>
    <row r="1397" spans="1:17" x14ac:dyDescent="0.2">
      <c r="A1397" s="11">
        <v>1374</v>
      </c>
      <c r="D1397" s="13" t="e">
        <f>VLOOKUP(C1397,'Nhân viên'!$B$5:$C$48,2,0)</f>
        <v>#N/A</v>
      </c>
      <c r="G1397" s="13" t="e">
        <f>VLOOKUP(E1397,'Khách hàng'!$B$4:$F$1048576,2,0)</f>
        <v>#N/A</v>
      </c>
      <c r="H1397" s="13" t="str">
        <f>VLOOKUP(E1397,'[1]Khách hàng'!$A$4:$F$2144,3,0)</f>
        <v>Số 1 đường số 17A, Khu phố 11, Phường Bình Trị Đông B, Quận Bình Tân, TP.HCM.</v>
      </c>
      <c r="I1397" s="13" t="e">
        <f>VLOOKUP(E1397,'Khách hàng'!$B$4:$F$1048576,5,0)</f>
        <v>#N/A</v>
      </c>
      <c r="L1397" s="13" t="e">
        <f>VLOOKUP(J1397,'Hàng hóa'!$C$5:$D$50,2,0)</f>
        <v>#N/A</v>
      </c>
      <c r="M1397" s="17" t="e">
        <f>VLOOKUP(J1397,'Hàng hóa'!$C$5:$H$22,6,0)</f>
        <v>#N/A</v>
      </c>
      <c r="N1397" s="17" t="e">
        <f t="shared" si="48"/>
        <v>#N/A</v>
      </c>
      <c r="O1397" s="22" t="e">
        <f t="shared" si="47"/>
        <v>#N/A</v>
      </c>
      <c r="P1397" s="17" t="e">
        <f t="shared" si="49"/>
        <v>#N/A</v>
      </c>
      <c r="Q1397" s="13" t="e">
        <f>VLOOKUP(I1397,'[1]Nhân viên'!$E$20:$F$41,2,0)</f>
        <v>#N/A</v>
      </c>
    </row>
    <row r="1398" spans="1:17" x14ac:dyDescent="0.2">
      <c r="A1398" s="11">
        <v>1375</v>
      </c>
      <c r="D1398" s="13" t="e">
        <f>VLOOKUP(C1398,'Nhân viên'!$B$5:$C$48,2,0)</f>
        <v>#N/A</v>
      </c>
      <c r="G1398" s="13" t="e">
        <f>VLOOKUP(E1398,'Khách hàng'!$B$4:$F$1048576,2,0)</f>
        <v>#N/A</v>
      </c>
      <c r="H1398" s="13" t="str">
        <f>VLOOKUP(E1398,'[1]Khách hàng'!$A$4:$F$2144,3,0)</f>
        <v>Số 1 đường số 17A, Khu phố 11, Phường Bình Trị Đông B, Quận Bình Tân, TP.HCM.</v>
      </c>
      <c r="I1398" s="13" t="e">
        <f>VLOOKUP(E1398,'Khách hàng'!$B$4:$F$1048576,5,0)</f>
        <v>#N/A</v>
      </c>
      <c r="L1398" s="13" t="e">
        <f>VLOOKUP(J1398,'Hàng hóa'!$C$5:$D$50,2,0)</f>
        <v>#N/A</v>
      </c>
      <c r="M1398" s="17" t="e">
        <f>VLOOKUP(J1398,'Hàng hóa'!$C$5:$H$22,6,0)</f>
        <v>#N/A</v>
      </c>
      <c r="N1398" s="17" t="e">
        <f t="shared" si="48"/>
        <v>#N/A</v>
      </c>
      <c r="O1398" s="22" t="e">
        <f t="shared" si="47"/>
        <v>#N/A</v>
      </c>
      <c r="P1398" s="17" t="e">
        <f t="shared" si="49"/>
        <v>#N/A</v>
      </c>
      <c r="Q1398" s="13" t="e">
        <f>VLOOKUP(I1398,'[1]Nhân viên'!$E$20:$F$41,2,0)</f>
        <v>#N/A</v>
      </c>
    </row>
    <row r="1399" spans="1:17" x14ac:dyDescent="0.2">
      <c r="A1399" s="11">
        <v>1376</v>
      </c>
      <c r="D1399" s="13" t="e">
        <f>VLOOKUP(C1399,'Nhân viên'!$B$5:$C$48,2,0)</f>
        <v>#N/A</v>
      </c>
      <c r="G1399" s="13" t="e">
        <f>VLOOKUP(E1399,'Khách hàng'!$B$4:$F$1048576,2,0)</f>
        <v>#N/A</v>
      </c>
      <c r="H1399" s="13" t="str">
        <f>VLOOKUP(E1399,'[1]Khách hàng'!$A$4:$F$2144,3,0)</f>
        <v>Số 1 đường số 17A, Khu phố 11, Phường Bình Trị Đông B, Quận Bình Tân, TP.HCM.</v>
      </c>
      <c r="I1399" s="13" t="e">
        <f>VLOOKUP(E1399,'Khách hàng'!$B$4:$F$1048576,5,0)</f>
        <v>#N/A</v>
      </c>
      <c r="L1399" s="13" t="e">
        <f>VLOOKUP(J1399,'Hàng hóa'!$C$5:$D$50,2,0)</f>
        <v>#N/A</v>
      </c>
      <c r="M1399" s="17" t="e">
        <f>VLOOKUP(J1399,'Hàng hóa'!$C$5:$H$22,6,0)</f>
        <v>#N/A</v>
      </c>
      <c r="N1399" s="17" t="e">
        <f t="shared" si="48"/>
        <v>#N/A</v>
      </c>
      <c r="O1399" s="22" t="e">
        <f t="shared" si="47"/>
        <v>#N/A</v>
      </c>
      <c r="P1399" s="17" t="e">
        <f t="shared" si="49"/>
        <v>#N/A</v>
      </c>
      <c r="Q1399" s="13" t="e">
        <f>VLOOKUP(I1399,'[1]Nhân viên'!$E$20:$F$41,2,0)</f>
        <v>#N/A</v>
      </c>
    </row>
    <row r="1400" spans="1:17" x14ac:dyDescent="0.2">
      <c r="A1400" s="11">
        <v>1377</v>
      </c>
      <c r="D1400" s="13" t="e">
        <f>VLOOKUP(C1400,'Nhân viên'!$B$5:$C$48,2,0)</f>
        <v>#N/A</v>
      </c>
      <c r="G1400" s="13" t="e">
        <f>VLOOKUP(E1400,'Khách hàng'!$B$4:$F$1048576,2,0)</f>
        <v>#N/A</v>
      </c>
      <c r="H1400" s="13" t="str">
        <f>VLOOKUP(E1400,'[1]Khách hàng'!$A$4:$F$2144,3,0)</f>
        <v>Số 1 đường số 17A, Khu phố 11, Phường Bình Trị Đông B, Quận Bình Tân, TP.HCM.</v>
      </c>
      <c r="I1400" s="13" t="e">
        <f>VLOOKUP(E1400,'Khách hàng'!$B$4:$F$1048576,5,0)</f>
        <v>#N/A</v>
      </c>
      <c r="L1400" s="13" t="e">
        <f>VLOOKUP(J1400,'Hàng hóa'!$C$5:$D$50,2,0)</f>
        <v>#N/A</v>
      </c>
      <c r="M1400" s="17" t="e">
        <f>VLOOKUP(J1400,'Hàng hóa'!$C$5:$H$22,6,0)</f>
        <v>#N/A</v>
      </c>
      <c r="N1400" s="17" t="e">
        <f t="shared" si="48"/>
        <v>#N/A</v>
      </c>
      <c r="O1400" s="22" t="e">
        <f t="shared" si="47"/>
        <v>#N/A</v>
      </c>
      <c r="P1400" s="17" t="e">
        <f t="shared" si="49"/>
        <v>#N/A</v>
      </c>
      <c r="Q1400" s="13" t="e">
        <f>VLOOKUP(I1400,'[1]Nhân viên'!$E$20:$F$41,2,0)</f>
        <v>#N/A</v>
      </c>
    </row>
    <row r="1401" spans="1:17" x14ac:dyDescent="0.2">
      <c r="A1401" s="11">
        <v>1378</v>
      </c>
      <c r="D1401" s="13" t="e">
        <f>VLOOKUP(C1401,'Nhân viên'!$B$5:$C$48,2,0)</f>
        <v>#N/A</v>
      </c>
      <c r="G1401" s="13" t="e">
        <f>VLOOKUP(E1401,'Khách hàng'!$B$4:$F$1048576,2,0)</f>
        <v>#N/A</v>
      </c>
      <c r="H1401" s="13" t="str">
        <f>VLOOKUP(E1401,'[1]Khách hàng'!$A$4:$F$2144,3,0)</f>
        <v>Số 1 đường số 17A, Khu phố 11, Phường Bình Trị Đông B, Quận Bình Tân, TP.HCM.</v>
      </c>
      <c r="I1401" s="13" t="e">
        <f>VLOOKUP(E1401,'Khách hàng'!$B$4:$F$1048576,5,0)</f>
        <v>#N/A</v>
      </c>
      <c r="L1401" s="13" t="e">
        <f>VLOOKUP(J1401,'Hàng hóa'!$C$5:$D$50,2,0)</f>
        <v>#N/A</v>
      </c>
      <c r="M1401" s="17" t="e">
        <f>VLOOKUP(J1401,'Hàng hóa'!$C$5:$H$22,6,0)</f>
        <v>#N/A</v>
      </c>
      <c r="N1401" s="17" t="e">
        <f t="shared" si="48"/>
        <v>#N/A</v>
      </c>
      <c r="O1401" s="22" t="e">
        <f t="shared" si="47"/>
        <v>#N/A</v>
      </c>
      <c r="P1401" s="17" t="e">
        <f t="shared" si="49"/>
        <v>#N/A</v>
      </c>
      <c r="Q1401" s="13" t="e">
        <f>VLOOKUP(I1401,'[1]Nhân viên'!$E$20:$F$41,2,0)</f>
        <v>#N/A</v>
      </c>
    </row>
    <row r="1402" spans="1:17" x14ac:dyDescent="0.2">
      <c r="A1402" s="11">
        <v>1379</v>
      </c>
      <c r="D1402" s="13" t="e">
        <f>VLOOKUP(C1402,'Nhân viên'!$B$5:$C$48,2,0)</f>
        <v>#N/A</v>
      </c>
      <c r="G1402" s="13" t="e">
        <f>VLOOKUP(E1402,'Khách hàng'!$B$4:$F$1048576,2,0)</f>
        <v>#N/A</v>
      </c>
      <c r="H1402" s="13" t="str">
        <f>VLOOKUP(E1402,'[1]Khách hàng'!$A$4:$F$2144,3,0)</f>
        <v>Số 1 đường số 17A, Khu phố 11, Phường Bình Trị Đông B, Quận Bình Tân, TP.HCM.</v>
      </c>
      <c r="I1402" s="13" t="e">
        <f>VLOOKUP(E1402,'Khách hàng'!$B$4:$F$1048576,5,0)</f>
        <v>#N/A</v>
      </c>
      <c r="L1402" s="13" t="e">
        <f>VLOOKUP(J1402,'Hàng hóa'!$C$5:$D$50,2,0)</f>
        <v>#N/A</v>
      </c>
      <c r="M1402" s="17" t="e">
        <f>VLOOKUP(J1402,'Hàng hóa'!$C$5:$H$22,6,0)</f>
        <v>#N/A</v>
      </c>
      <c r="N1402" s="17" t="e">
        <f t="shared" si="48"/>
        <v>#N/A</v>
      </c>
      <c r="O1402" s="22" t="e">
        <f t="shared" si="47"/>
        <v>#N/A</v>
      </c>
      <c r="P1402" s="17" t="e">
        <f t="shared" si="49"/>
        <v>#N/A</v>
      </c>
      <c r="Q1402" s="13" t="e">
        <f>VLOOKUP(I1402,'[1]Nhân viên'!$E$20:$F$41,2,0)</f>
        <v>#N/A</v>
      </c>
    </row>
    <row r="1403" spans="1:17" x14ac:dyDescent="0.2">
      <c r="A1403" s="11">
        <v>1380</v>
      </c>
      <c r="D1403" s="13" t="e">
        <f>VLOOKUP(C1403,'Nhân viên'!$B$5:$C$48,2,0)</f>
        <v>#N/A</v>
      </c>
      <c r="G1403" s="13" t="e">
        <f>VLOOKUP(E1403,'Khách hàng'!$B$4:$F$1048576,2,0)</f>
        <v>#N/A</v>
      </c>
      <c r="H1403" s="13" t="str">
        <f>VLOOKUP(E1403,'[1]Khách hàng'!$A$4:$F$2144,3,0)</f>
        <v>Số 1 đường số 17A, Khu phố 11, Phường Bình Trị Đông B, Quận Bình Tân, TP.HCM.</v>
      </c>
      <c r="I1403" s="13" t="e">
        <f>VLOOKUP(E1403,'Khách hàng'!$B$4:$F$1048576,5,0)</f>
        <v>#N/A</v>
      </c>
      <c r="L1403" s="13" t="e">
        <f>VLOOKUP(J1403,'Hàng hóa'!$C$5:$D$50,2,0)</f>
        <v>#N/A</v>
      </c>
      <c r="M1403" s="17" t="e">
        <f>VLOOKUP(J1403,'Hàng hóa'!$C$5:$H$22,6,0)</f>
        <v>#N/A</v>
      </c>
      <c r="N1403" s="17" t="e">
        <f t="shared" si="48"/>
        <v>#N/A</v>
      </c>
      <c r="O1403" s="22" t="e">
        <f t="shared" si="47"/>
        <v>#N/A</v>
      </c>
      <c r="P1403" s="17" t="e">
        <f t="shared" si="49"/>
        <v>#N/A</v>
      </c>
      <c r="Q1403" s="13" t="e">
        <f>VLOOKUP(I1403,'[1]Nhân viên'!$E$20:$F$41,2,0)</f>
        <v>#N/A</v>
      </c>
    </row>
    <row r="1404" spans="1:17" x14ac:dyDescent="0.2">
      <c r="A1404" s="11">
        <v>1381</v>
      </c>
      <c r="D1404" s="13" t="e">
        <f>VLOOKUP(C1404,'Nhân viên'!$B$5:$C$48,2,0)</f>
        <v>#N/A</v>
      </c>
      <c r="G1404" s="13" t="e">
        <f>VLOOKUP(E1404,'Khách hàng'!$B$4:$F$1048576,2,0)</f>
        <v>#N/A</v>
      </c>
      <c r="H1404" s="13" t="str">
        <f>VLOOKUP(E1404,'[1]Khách hàng'!$A$4:$F$2144,3,0)</f>
        <v>Số 1 đường số 17A, Khu phố 11, Phường Bình Trị Đông B, Quận Bình Tân, TP.HCM.</v>
      </c>
      <c r="I1404" s="13" t="e">
        <f>VLOOKUP(E1404,'Khách hàng'!$B$4:$F$1048576,5,0)</f>
        <v>#N/A</v>
      </c>
      <c r="L1404" s="13" t="e">
        <f>VLOOKUP(J1404,'Hàng hóa'!$C$5:$D$50,2,0)</f>
        <v>#N/A</v>
      </c>
      <c r="M1404" s="17" t="e">
        <f>VLOOKUP(J1404,'Hàng hóa'!$C$5:$H$22,6,0)</f>
        <v>#N/A</v>
      </c>
      <c r="N1404" s="17" t="e">
        <f t="shared" si="48"/>
        <v>#N/A</v>
      </c>
      <c r="O1404" s="22" t="e">
        <f t="shared" si="47"/>
        <v>#N/A</v>
      </c>
      <c r="P1404" s="17" t="e">
        <f t="shared" si="49"/>
        <v>#N/A</v>
      </c>
      <c r="Q1404" s="13" t="e">
        <f>VLOOKUP(I1404,'[1]Nhân viên'!$E$20:$F$41,2,0)</f>
        <v>#N/A</v>
      </c>
    </row>
    <row r="1405" spans="1:17" x14ac:dyDescent="0.2">
      <c r="A1405" s="11">
        <v>1382</v>
      </c>
      <c r="D1405" s="13" t="e">
        <f>VLOOKUP(C1405,'Nhân viên'!$B$5:$C$48,2,0)</f>
        <v>#N/A</v>
      </c>
      <c r="G1405" s="13" t="e">
        <f>VLOOKUP(E1405,'Khách hàng'!$B$4:$F$1048576,2,0)</f>
        <v>#N/A</v>
      </c>
      <c r="H1405" s="13" t="str">
        <f>VLOOKUP(E1405,'[1]Khách hàng'!$A$4:$F$2144,3,0)</f>
        <v>Số 1 đường số 17A, Khu phố 11, Phường Bình Trị Đông B, Quận Bình Tân, TP.HCM.</v>
      </c>
      <c r="I1405" s="13" t="e">
        <f>VLOOKUP(E1405,'Khách hàng'!$B$4:$F$1048576,5,0)</f>
        <v>#N/A</v>
      </c>
      <c r="L1405" s="13" t="e">
        <f>VLOOKUP(J1405,'Hàng hóa'!$C$5:$D$50,2,0)</f>
        <v>#N/A</v>
      </c>
      <c r="M1405" s="17" t="e">
        <f>VLOOKUP(J1405,'Hàng hóa'!$C$5:$H$22,6,0)</f>
        <v>#N/A</v>
      </c>
      <c r="N1405" s="17" t="e">
        <f t="shared" si="48"/>
        <v>#N/A</v>
      </c>
      <c r="O1405" s="22" t="e">
        <f t="shared" si="47"/>
        <v>#N/A</v>
      </c>
      <c r="P1405" s="17" t="e">
        <f t="shared" si="49"/>
        <v>#N/A</v>
      </c>
      <c r="Q1405" s="13" t="e">
        <f>VLOOKUP(I1405,'[1]Nhân viên'!$E$20:$F$41,2,0)</f>
        <v>#N/A</v>
      </c>
    </row>
    <row r="1406" spans="1:17" x14ac:dyDescent="0.2">
      <c r="A1406" s="11">
        <v>1383</v>
      </c>
      <c r="D1406" s="13" t="e">
        <f>VLOOKUP(C1406,'Nhân viên'!$B$5:$C$48,2,0)</f>
        <v>#N/A</v>
      </c>
      <c r="G1406" s="13" t="e">
        <f>VLOOKUP(E1406,'Khách hàng'!$B$4:$F$1048576,2,0)</f>
        <v>#N/A</v>
      </c>
      <c r="H1406" s="13" t="str">
        <f>VLOOKUP(E1406,'[1]Khách hàng'!$A$4:$F$2144,3,0)</f>
        <v>Số 1 đường số 17A, Khu phố 11, Phường Bình Trị Đông B, Quận Bình Tân, TP.HCM.</v>
      </c>
      <c r="I1406" s="13" t="e">
        <f>VLOOKUP(E1406,'Khách hàng'!$B$4:$F$1048576,5,0)</f>
        <v>#N/A</v>
      </c>
      <c r="L1406" s="13" t="e">
        <f>VLOOKUP(J1406,'Hàng hóa'!$C$5:$D$50,2,0)</f>
        <v>#N/A</v>
      </c>
      <c r="M1406" s="17" t="e">
        <f>VLOOKUP(J1406,'Hàng hóa'!$C$5:$H$22,6,0)</f>
        <v>#N/A</v>
      </c>
      <c r="N1406" s="17" t="e">
        <f t="shared" si="48"/>
        <v>#N/A</v>
      </c>
      <c r="O1406" s="22" t="e">
        <f t="shared" si="47"/>
        <v>#N/A</v>
      </c>
      <c r="P1406" s="17" t="e">
        <f t="shared" si="49"/>
        <v>#N/A</v>
      </c>
      <c r="Q1406" s="13" t="e">
        <f>VLOOKUP(I1406,'[1]Nhân viên'!$E$20:$F$41,2,0)</f>
        <v>#N/A</v>
      </c>
    </row>
    <row r="1407" spans="1:17" x14ac:dyDescent="0.2">
      <c r="A1407" s="11">
        <v>1384</v>
      </c>
      <c r="D1407" s="13" t="e">
        <f>VLOOKUP(C1407,'Nhân viên'!$B$5:$C$48,2,0)</f>
        <v>#N/A</v>
      </c>
      <c r="G1407" s="13" t="e">
        <f>VLOOKUP(E1407,'Khách hàng'!$B$4:$F$1048576,2,0)</f>
        <v>#N/A</v>
      </c>
      <c r="H1407" s="13" t="str">
        <f>VLOOKUP(E1407,'[1]Khách hàng'!$A$4:$F$2144,3,0)</f>
        <v>Số 1 đường số 17A, Khu phố 11, Phường Bình Trị Đông B, Quận Bình Tân, TP.HCM.</v>
      </c>
      <c r="I1407" s="13" t="e">
        <f>VLOOKUP(E1407,'Khách hàng'!$B$4:$F$1048576,5,0)</f>
        <v>#N/A</v>
      </c>
      <c r="L1407" s="13" t="e">
        <f>VLOOKUP(J1407,'Hàng hóa'!$C$5:$D$50,2,0)</f>
        <v>#N/A</v>
      </c>
      <c r="M1407" s="17" t="e">
        <f>VLOOKUP(J1407,'Hàng hóa'!$C$5:$H$22,6,0)</f>
        <v>#N/A</v>
      </c>
      <c r="N1407" s="17" t="e">
        <f t="shared" si="48"/>
        <v>#N/A</v>
      </c>
      <c r="O1407" s="22" t="e">
        <f t="shared" si="47"/>
        <v>#N/A</v>
      </c>
      <c r="P1407" s="17" t="e">
        <f t="shared" si="49"/>
        <v>#N/A</v>
      </c>
      <c r="Q1407" s="13" t="e">
        <f>VLOOKUP(I1407,'[1]Nhân viên'!$E$20:$F$41,2,0)</f>
        <v>#N/A</v>
      </c>
    </row>
    <row r="1408" spans="1:17" x14ac:dyDescent="0.2">
      <c r="A1408" s="11">
        <v>1385</v>
      </c>
      <c r="D1408" s="13" t="e">
        <f>VLOOKUP(C1408,'Nhân viên'!$B$5:$C$48,2,0)</f>
        <v>#N/A</v>
      </c>
      <c r="G1408" s="13" t="e">
        <f>VLOOKUP(E1408,'Khách hàng'!$B$4:$F$1048576,2,0)</f>
        <v>#N/A</v>
      </c>
      <c r="H1408" s="13" t="str">
        <f>VLOOKUP(E1408,'[1]Khách hàng'!$A$4:$F$2144,3,0)</f>
        <v>Số 1 đường số 17A, Khu phố 11, Phường Bình Trị Đông B, Quận Bình Tân, TP.HCM.</v>
      </c>
      <c r="I1408" s="13" t="e">
        <f>VLOOKUP(E1408,'Khách hàng'!$B$4:$F$1048576,5,0)</f>
        <v>#N/A</v>
      </c>
      <c r="L1408" s="13" t="e">
        <f>VLOOKUP(J1408,'Hàng hóa'!$C$5:$D$50,2,0)</f>
        <v>#N/A</v>
      </c>
      <c r="M1408" s="17" t="e">
        <f>VLOOKUP(J1408,'Hàng hóa'!$C$5:$H$22,6,0)</f>
        <v>#N/A</v>
      </c>
      <c r="N1408" s="17" t="e">
        <f t="shared" si="48"/>
        <v>#N/A</v>
      </c>
      <c r="O1408" s="22" t="e">
        <f t="shared" si="47"/>
        <v>#N/A</v>
      </c>
      <c r="P1408" s="17" t="e">
        <f t="shared" si="49"/>
        <v>#N/A</v>
      </c>
      <c r="Q1408" s="13" t="e">
        <f>VLOOKUP(I1408,'[1]Nhân viên'!$E$20:$F$41,2,0)</f>
        <v>#N/A</v>
      </c>
    </row>
    <row r="1409" spans="1:17" x14ac:dyDescent="0.2">
      <c r="A1409" s="11">
        <v>1386</v>
      </c>
      <c r="D1409" s="13" t="e">
        <f>VLOOKUP(C1409,'Nhân viên'!$B$5:$C$48,2,0)</f>
        <v>#N/A</v>
      </c>
      <c r="G1409" s="13" t="e">
        <f>VLOOKUP(E1409,'Khách hàng'!$B$4:$F$1048576,2,0)</f>
        <v>#N/A</v>
      </c>
      <c r="H1409" s="13" t="str">
        <f>VLOOKUP(E1409,'[1]Khách hàng'!$A$4:$F$2144,3,0)</f>
        <v>Số 1 đường số 17A, Khu phố 11, Phường Bình Trị Đông B, Quận Bình Tân, TP.HCM.</v>
      </c>
      <c r="I1409" s="13" t="e">
        <f>VLOOKUP(E1409,'Khách hàng'!$B$4:$F$1048576,5,0)</f>
        <v>#N/A</v>
      </c>
      <c r="L1409" s="13" t="e">
        <f>VLOOKUP(J1409,'Hàng hóa'!$C$5:$D$50,2,0)</f>
        <v>#N/A</v>
      </c>
      <c r="M1409" s="17" t="e">
        <f>VLOOKUP(J1409,'Hàng hóa'!$C$5:$H$22,6,0)</f>
        <v>#N/A</v>
      </c>
      <c r="N1409" s="17" t="e">
        <f t="shared" si="48"/>
        <v>#N/A</v>
      </c>
      <c r="O1409" s="22" t="e">
        <f t="shared" ref="O1409:O1472" si="50">N1409*10%</f>
        <v>#N/A</v>
      </c>
      <c r="P1409" s="17" t="e">
        <f t="shared" si="49"/>
        <v>#N/A</v>
      </c>
      <c r="Q1409" s="13" t="e">
        <f>VLOOKUP(I1409,'[1]Nhân viên'!$E$20:$F$41,2,0)</f>
        <v>#N/A</v>
      </c>
    </row>
    <row r="1410" spans="1:17" x14ac:dyDescent="0.2">
      <c r="A1410" s="11">
        <v>1387</v>
      </c>
      <c r="D1410" s="13" t="e">
        <f>VLOOKUP(C1410,'Nhân viên'!$B$5:$C$48,2,0)</f>
        <v>#N/A</v>
      </c>
      <c r="G1410" s="13" t="e">
        <f>VLOOKUP(E1410,'Khách hàng'!$B$4:$F$1048576,2,0)</f>
        <v>#N/A</v>
      </c>
      <c r="H1410" s="13" t="str">
        <f>VLOOKUP(E1410,'[1]Khách hàng'!$A$4:$F$2144,3,0)</f>
        <v>Số 1 đường số 17A, Khu phố 11, Phường Bình Trị Đông B, Quận Bình Tân, TP.HCM.</v>
      </c>
      <c r="I1410" s="13" t="e">
        <f>VLOOKUP(E1410,'Khách hàng'!$B$4:$F$1048576,5,0)</f>
        <v>#N/A</v>
      </c>
      <c r="L1410" s="13" t="e">
        <f>VLOOKUP(J1410,'Hàng hóa'!$C$5:$D$50,2,0)</f>
        <v>#N/A</v>
      </c>
      <c r="M1410" s="17" t="e">
        <f>VLOOKUP(J1410,'Hàng hóa'!$C$5:$H$22,6,0)</f>
        <v>#N/A</v>
      </c>
      <c r="N1410" s="17" t="e">
        <f t="shared" si="48"/>
        <v>#N/A</v>
      </c>
      <c r="O1410" s="22" t="e">
        <f t="shared" si="50"/>
        <v>#N/A</v>
      </c>
      <c r="P1410" s="17" t="e">
        <f t="shared" si="49"/>
        <v>#N/A</v>
      </c>
      <c r="Q1410" s="13" t="e">
        <f>VLOOKUP(I1410,'[1]Nhân viên'!$E$20:$F$41,2,0)</f>
        <v>#N/A</v>
      </c>
    </row>
    <row r="1411" spans="1:17" x14ac:dyDescent="0.2">
      <c r="A1411" s="11">
        <v>1388</v>
      </c>
      <c r="D1411" s="13" t="e">
        <f>VLOOKUP(C1411,'Nhân viên'!$B$5:$C$48,2,0)</f>
        <v>#N/A</v>
      </c>
      <c r="G1411" s="13" t="e">
        <f>VLOOKUP(E1411,'Khách hàng'!$B$4:$F$1048576,2,0)</f>
        <v>#N/A</v>
      </c>
      <c r="H1411" s="13" t="str">
        <f>VLOOKUP(E1411,'[1]Khách hàng'!$A$4:$F$2144,3,0)</f>
        <v>Số 1 đường số 17A, Khu phố 11, Phường Bình Trị Đông B, Quận Bình Tân, TP.HCM.</v>
      </c>
      <c r="I1411" s="13" t="e">
        <f>VLOOKUP(E1411,'Khách hàng'!$B$4:$F$1048576,5,0)</f>
        <v>#N/A</v>
      </c>
      <c r="L1411" s="13" t="e">
        <f>VLOOKUP(J1411,'Hàng hóa'!$C$5:$D$50,2,0)</f>
        <v>#N/A</v>
      </c>
      <c r="M1411" s="17" t="e">
        <f>VLOOKUP(J1411,'Hàng hóa'!$C$5:$H$22,6,0)</f>
        <v>#N/A</v>
      </c>
      <c r="N1411" s="17" t="e">
        <f t="shared" si="48"/>
        <v>#N/A</v>
      </c>
      <c r="O1411" s="22" t="e">
        <f t="shared" si="50"/>
        <v>#N/A</v>
      </c>
      <c r="P1411" s="17" t="e">
        <f t="shared" si="49"/>
        <v>#N/A</v>
      </c>
      <c r="Q1411" s="13" t="e">
        <f>VLOOKUP(I1411,'[1]Nhân viên'!$E$20:$F$41,2,0)</f>
        <v>#N/A</v>
      </c>
    </row>
    <row r="1412" spans="1:17" x14ac:dyDescent="0.2">
      <c r="A1412" s="11">
        <v>1389</v>
      </c>
      <c r="D1412" s="13" t="e">
        <f>VLOOKUP(C1412,'Nhân viên'!$B$5:$C$48,2,0)</f>
        <v>#N/A</v>
      </c>
      <c r="G1412" s="13" t="e">
        <f>VLOOKUP(E1412,'Khách hàng'!$B$4:$F$1048576,2,0)</f>
        <v>#N/A</v>
      </c>
      <c r="H1412" s="13" t="str">
        <f>VLOOKUP(E1412,'[1]Khách hàng'!$A$4:$F$2144,3,0)</f>
        <v>Số 1 đường số 17A, Khu phố 11, Phường Bình Trị Đông B, Quận Bình Tân, TP.HCM.</v>
      </c>
      <c r="I1412" s="13" t="e">
        <f>VLOOKUP(E1412,'Khách hàng'!$B$4:$F$1048576,5,0)</f>
        <v>#N/A</v>
      </c>
      <c r="L1412" s="13" t="e">
        <f>VLOOKUP(J1412,'Hàng hóa'!$C$5:$D$50,2,0)</f>
        <v>#N/A</v>
      </c>
      <c r="M1412" s="17" t="e">
        <f>VLOOKUP(J1412,'Hàng hóa'!$C$5:$H$22,6,0)</f>
        <v>#N/A</v>
      </c>
      <c r="N1412" s="17" t="e">
        <f t="shared" si="48"/>
        <v>#N/A</v>
      </c>
      <c r="O1412" s="22" t="e">
        <f t="shared" si="50"/>
        <v>#N/A</v>
      </c>
      <c r="P1412" s="17" t="e">
        <f t="shared" si="49"/>
        <v>#N/A</v>
      </c>
      <c r="Q1412" s="13" t="e">
        <f>VLOOKUP(I1412,'[1]Nhân viên'!$E$20:$F$41,2,0)</f>
        <v>#N/A</v>
      </c>
    </row>
    <row r="1413" spans="1:17" x14ac:dyDescent="0.2">
      <c r="A1413" s="11">
        <v>1390</v>
      </c>
      <c r="D1413" s="13" t="e">
        <f>VLOOKUP(C1413,'Nhân viên'!$B$5:$C$48,2,0)</f>
        <v>#N/A</v>
      </c>
      <c r="G1413" s="13" t="e">
        <f>VLOOKUP(E1413,'Khách hàng'!$B$4:$F$1048576,2,0)</f>
        <v>#N/A</v>
      </c>
      <c r="H1413" s="13" t="str">
        <f>VLOOKUP(E1413,'[1]Khách hàng'!$A$4:$F$2144,3,0)</f>
        <v>Số 1 đường số 17A, Khu phố 11, Phường Bình Trị Đông B, Quận Bình Tân, TP.HCM.</v>
      </c>
      <c r="I1413" s="13" t="e">
        <f>VLOOKUP(E1413,'Khách hàng'!$B$4:$F$1048576,5,0)</f>
        <v>#N/A</v>
      </c>
      <c r="L1413" s="13" t="e">
        <f>VLOOKUP(J1413,'Hàng hóa'!$C$5:$D$50,2,0)</f>
        <v>#N/A</v>
      </c>
      <c r="M1413" s="17" t="e">
        <f>VLOOKUP(J1413,'Hàng hóa'!$C$5:$H$22,6,0)</f>
        <v>#N/A</v>
      </c>
      <c r="N1413" s="17" t="e">
        <f t="shared" si="48"/>
        <v>#N/A</v>
      </c>
      <c r="O1413" s="22" t="e">
        <f t="shared" si="50"/>
        <v>#N/A</v>
      </c>
      <c r="P1413" s="17" t="e">
        <f t="shared" si="49"/>
        <v>#N/A</v>
      </c>
      <c r="Q1413" s="13" t="e">
        <f>VLOOKUP(I1413,'[1]Nhân viên'!$E$20:$F$41,2,0)</f>
        <v>#N/A</v>
      </c>
    </row>
    <row r="1414" spans="1:17" x14ac:dyDescent="0.2">
      <c r="A1414" s="11">
        <v>1391</v>
      </c>
      <c r="D1414" s="13" t="e">
        <f>VLOOKUP(C1414,'Nhân viên'!$B$5:$C$48,2,0)</f>
        <v>#N/A</v>
      </c>
      <c r="G1414" s="13" t="e">
        <f>VLOOKUP(E1414,'Khách hàng'!$B$4:$F$1048576,2,0)</f>
        <v>#N/A</v>
      </c>
      <c r="H1414" s="13" t="str">
        <f>VLOOKUP(E1414,'[1]Khách hàng'!$A$4:$F$2144,3,0)</f>
        <v>Số 1 đường số 17A, Khu phố 11, Phường Bình Trị Đông B, Quận Bình Tân, TP.HCM.</v>
      </c>
      <c r="I1414" s="13" t="e">
        <f>VLOOKUP(E1414,'Khách hàng'!$B$4:$F$1048576,5,0)</f>
        <v>#N/A</v>
      </c>
      <c r="L1414" s="13" t="e">
        <f>VLOOKUP(J1414,'Hàng hóa'!$C$5:$D$50,2,0)</f>
        <v>#N/A</v>
      </c>
      <c r="M1414" s="17" t="e">
        <f>VLOOKUP(J1414,'Hàng hóa'!$C$5:$H$22,6,0)</f>
        <v>#N/A</v>
      </c>
      <c r="N1414" s="17" t="e">
        <f t="shared" si="48"/>
        <v>#N/A</v>
      </c>
      <c r="O1414" s="22" t="e">
        <f t="shared" si="50"/>
        <v>#N/A</v>
      </c>
      <c r="P1414" s="17" t="e">
        <f t="shared" si="49"/>
        <v>#N/A</v>
      </c>
      <c r="Q1414" s="13" t="e">
        <f>VLOOKUP(I1414,'[1]Nhân viên'!$E$20:$F$41,2,0)</f>
        <v>#N/A</v>
      </c>
    </row>
    <row r="1415" spans="1:17" x14ac:dyDescent="0.2">
      <c r="A1415" s="11">
        <v>1392</v>
      </c>
      <c r="D1415" s="13" t="e">
        <f>VLOOKUP(C1415,'Nhân viên'!$B$5:$C$48,2,0)</f>
        <v>#N/A</v>
      </c>
      <c r="G1415" s="13" t="e">
        <f>VLOOKUP(E1415,'Khách hàng'!$B$4:$F$1048576,2,0)</f>
        <v>#N/A</v>
      </c>
      <c r="H1415" s="13" t="str">
        <f>VLOOKUP(E1415,'[1]Khách hàng'!$A$4:$F$2144,3,0)</f>
        <v>Số 1 đường số 17A, Khu phố 11, Phường Bình Trị Đông B, Quận Bình Tân, TP.HCM.</v>
      </c>
      <c r="I1415" s="13" t="e">
        <f>VLOOKUP(E1415,'Khách hàng'!$B$4:$F$1048576,5,0)</f>
        <v>#N/A</v>
      </c>
      <c r="L1415" s="13" t="e">
        <f>VLOOKUP(J1415,'Hàng hóa'!$C$5:$D$50,2,0)</f>
        <v>#N/A</v>
      </c>
      <c r="M1415" s="17" t="e">
        <f>VLOOKUP(J1415,'Hàng hóa'!$C$5:$H$22,6,0)</f>
        <v>#N/A</v>
      </c>
      <c r="N1415" s="17" t="e">
        <f t="shared" si="48"/>
        <v>#N/A</v>
      </c>
      <c r="O1415" s="22" t="e">
        <f t="shared" si="50"/>
        <v>#N/A</v>
      </c>
      <c r="P1415" s="17" t="e">
        <f t="shared" si="49"/>
        <v>#N/A</v>
      </c>
      <c r="Q1415" s="13" t="e">
        <f>VLOOKUP(I1415,'[1]Nhân viên'!$E$20:$F$41,2,0)</f>
        <v>#N/A</v>
      </c>
    </row>
    <row r="1416" spans="1:17" x14ac:dyDescent="0.2">
      <c r="A1416" s="11">
        <v>1393</v>
      </c>
      <c r="D1416" s="13" t="e">
        <f>VLOOKUP(C1416,'Nhân viên'!$B$5:$C$48,2,0)</f>
        <v>#N/A</v>
      </c>
      <c r="G1416" s="13" t="e">
        <f>VLOOKUP(E1416,'Khách hàng'!$B$4:$F$1048576,2,0)</f>
        <v>#N/A</v>
      </c>
      <c r="H1416" s="13" t="str">
        <f>VLOOKUP(E1416,'[1]Khách hàng'!$A$4:$F$2144,3,0)</f>
        <v>Số 1 đường số 17A, Khu phố 11, Phường Bình Trị Đông B, Quận Bình Tân, TP.HCM.</v>
      </c>
      <c r="I1416" s="13" t="e">
        <f>VLOOKUP(E1416,'Khách hàng'!$B$4:$F$1048576,5,0)</f>
        <v>#N/A</v>
      </c>
      <c r="L1416" s="13" t="e">
        <f>VLOOKUP(J1416,'Hàng hóa'!$C$5:$D$50,2,0)</f>
        <v>#N/A</v>
      </c>
      <c r="M1416" s="17" t="e">
        <f>VLOOKUP(J1416,'Hàng hóa'!$C$5:$H$22,6,0)</f>
        <v>#N/A</v>
      </c>
      <c r="N1416" s="17" t="e">
        <f t="shared" si="48"/>
        <v>#N/A</v>
      </c>
      <c r="O1416" s="22" t="e">
        <f t="shared" si="50"/>
        <v>#N/A</v>
      </c>
      <c r="P1416" s="17" t="e">
        <f t="shared" si="49"/>
        <v>#N/A</v>
      </c>
      <c r="Q1416" s="13" t="e">
        <f>VLOOKUP(I1416,'[1]Nhân viên'!$E$20:$F$41,2,0)</f>
        <v>#N/A</v>
      </c>
    </row>
    <row r="1417" spans="1:17" x14ac:dyDescent="0.2">
      <c r="A1417" s="11">
        <v>1394</v>
      </c>
      <c r="D1417" s="13" t="e">
        <f>VLOOKUP(C1417,'Nhân viên'!$B$5:$C$48,2,0)</f>
        <v>#N/A</v>
      </c>
      <c r="G1417" s="13" t="e">
        <f>VLOOKUP(E1417,'Khách hàng'!$B$4:$F$1048576,2,0)</f>
        <v>#N/A</v>
      </c>
      <c r="H1417" s="13" t="str">
        <f>VLOOKUP(E1417,'[1]Khách hàng'!$A$4:$F$2144,3,0)</f>
        <v>Số 1 đường số 17A, Khu phố 11, Phường Bình Trị Đông B, Quận Bình Tân, TP.HCM.</v>
      </c>
      <c r="I1417" s="13" t="e">
        <f>VLOOKUP(E1417,'Khách hàng'!$B$4:$F$1048576,5,0)</f>
        <v>#N/A</v>
      </c>
      <c r="L1417" s="13" t="e">
        <f>VLOOKUP(J1417,'Hàng hóa'!$C$5:$D$50,2,0)</f>
        <v>#N/A</v>
      </c>
      <c r="M1417" s="17" t="e">
        <f>VLOOKUP(J1417,'Hàng hóa'!$C$5:$H$22,6,0)</f>
        <v>#N/A</v>
      </c>
      <c r="N1417" s="17" t="e">
        <f t="shared" si="48"/>
        <v>#N/A</v>
      </c>
      <c r="O1417" s="22" t="e">
        <f t="shared" si="50"/>
        <v>#N/A</v>
      </c>
      <c r="P1417" s="17" t="e">
        <f t="shared" si="49"/>
        <v>#N/A</v>
      </c>
      <c r="Q1417" s="13" t="e">
        <f>VLOOKUP(I1417,'[1]Nhân viên'!$E$20:$F$41,2,0)</f>
        <v>#N/A</v>
      </c>
    </row>
    <row r="1418" spans="1:17" x14ac:dyDescent="0.2">
      <c r="A1418" s="11">
        <v>1395</v>
      </c>
      <c r="D1418" s="13" t="e">
        <f>VLOOKUP(C1418,'Nhân viên'!$B$5:$C$48,2,0)</f>
        <v>#N/A</v>
      </c>
      <c r="G1418" s="13" t="e">
        <f>VLOOKUP(E1418,'Khách hàng'!$B$4:$F$1048576,2,0)</f>
        <v>#N/A</v>
      </c>
      <c r="H1418" s="13" t="str">
        <f>VLOOKUP(E1418,'[1]Khách hàng'!$A$4:$F$2144,3,0)</f>
        <v>Số 1 đường số 17A, Khu phố 11, Phường Bình Trị Đông B, Quận Bình Tân, TP.HCM.</v>
      </c>
      <c r="I1418" s="13" t="e">
        <f>VLOOKUP(E1418,'Khách hàng'!$B$4:$F$1048576,5,0)</f>
        <v>#N/A</v>
      </c>
      <c r="L1418" s="13" t="e">
        <f>VLOOKUP(J1418,'Hàng hóa'!$C$5:$D$50,2,0)</f>
        <v>#N/A</v>
      </c>
      <c r="M1418" s="17" t="e">
        <f>VLOOKUP(J1418,'Hàng hóa'!$C$5:$H$22,6,0)</f>
        <v>#N/A</v>
      </c>
      <c r="N1418" s="17" t="e">
        <f t="shared" si="48"/>
        <v>#N/A</v>
      </c>
      <c r="O1418" s="22" t="e">
        <f t="shared" si="50"/>
        <v>#N/A</v>
      </c>
      <c r="P1418" s="17" t="e">
        <f t="shared" si="49"/>
        <v>#N/A</v>
      </c>
      <c r="Q1418" s="13" t="e">
        <f>VLOOKUP(I1418,'[1]Nhân viên'!$E$20:$F$41,2,0)</f>
        <v>#N/A</v>
      </c>
    </row>
    <row r="1419" spans="1:17" x14ac:dyDescent="0.2">
      <c r="A1419" s="11">
        <v>1396</v>
      </c>
      <c r="D1419" s="13" t="e">
        <f>VLOOKUP(C1419,'Nhân viên'!$B$5:$C$48,2,0)</f>
        <v>#N/A</v>
      </c>
      <c r="G1419" s="13" t="e">
        <f>VLOOKUP(E1419,'Khách hàng'!$B$4:$F$1048576,2,0)</f>
        <v>#N/A</v>
      </c>
      <c r="H1419" s="13" t="str">
        <f>VLOOKUP(E1419,'[1]Khách hàng'!$A$4:$F$2144,3,0)</f>
        <v>Số 1 đường số 17A, Khu phố 11, Phường Bình Trị Đông B, Quận Bình Tân, TP.HCM.</v>
      </c>
      <c r="I1419" s="13" t="e">
        <f>VLOOKUP(E1419,'Khách hàng'!$B$4:$F$1048576,5,0)</f>
        <v>#N/A</v>
      </c>
      <c r="L1419" s="13" t="e">
        <f>VLOOKUP(J1419,'Hàng hóa'!$C$5:$D$50,2,0)</f>
        <v>#N/A</v>
      </c>
      <c r="M1419" s="17" t="e">
        <f>VLOOKUP(J1419,'Hàng hóa'!$C$5:$H$22,6,0)</f>
        <v>#N/A</v>
      </c>
      <c r="N1419" s="17" t="e">
        <f t="shared" si="48"/>
        <v>#N/A</v>
      </c>
      <c r="O1419" s="22" t="e">
        <f t="shared" si="50"/>
        <v>#N/A</v>
      </c>
      <c r="P1419" s="17" t="e">
        <f t="shared" si="49"/>
        <v>#N/A</v>
      </c>
      <c r="Q1419" s="13" t="e">
        <f>VLOOKUP(I1419,'[1]Nhân viên'!$E$20:$F$41,2,0)</f>
        <v>#N/A</v>
      </c>
    </row>
    <row r="1420" spans="1:17" x14ac:dyDescent="0.2">
      <c r="A1420" s="11">
        <v>1397</v>
      </c>
      <c r="D1420" s="13" t="e">
        <f>VLOOKUP(C1420,'Nhân viên'!$B$5:$C$48,2,0)</f>
        <v>#N/A</v>
      </c>
      <c r="G1420" s="13" t="e">
        <f>VLOOKUP(E1420,'Khách hàng'!$B$4:$F$1048576,2,0)</f>
        <v>#N/A</v>
      </c>
      <c r="H1420" s="13" t="str">
        <f>VLOOKUP(E1420,'[1]Khách hàng'!$A$4:$F$2144,3,0)</f>
        <v>Số 1 đường số 17A, Khu phố 11, Phường Bình Trị Đông B, Quận Bình Tân, TP.HCM.</v>
      </c>
      <c r="I1420" s="13" t="e">
        <f>VLOOKUP(E1420,'Khách hàng'!$B$4:$F$1048576,5,0)</f>
        <v>#N/A</v>
      </c>
      <c r="L1420" s="13" t="e">
        <f>VLOOKUP(J1420,'Hàng hóa'!$C$5:$D$50,2,0)</f>
        <v>#N/A</v>
      </c>
      <c r="M1420" s="17" t="e">
        <f>VLOOKUP(J1420,'Hàng hóa'!$C$5:$H$22,6,0)</f>
        <v>#N/A</v>
      </c>
      <c r="N1420" s="17" t="e">
        <f t="shared" si="48"/>
        <v>#N/A</v>
      </c>
      <c r="O1420" s="22" t="e">
        <f t="shared" si="50"/>
        <v>#N/A</v>
      </c>
      <c r="P1420" s="17" t="e">
        <f t="shared" si="49"/>
        <v>#N/A</v>
      </c>
      <c r="Q1420" s="13" t="e">
        <f>VLOOKUP(I1420,'[1]Nhân viên'!$E$20:$F$41,2,0)</f>
        <v>#N/A</v>
      </c>
    </row>
    <row r="1421" spans="1:17" x14ac:dyDescent="0.2">
      <c r="A1421" s="11">
        <v>1398</v>
      </c>
      <c r="D1421" s="13" t="e">
        <f>VLOOKUP(C1421,'Nhân viên'!$B$5:$C$48,2,0)</f>
        <v>#N/A</v>
      </c>
      <c r="G1421" s="13" t="e">
        <f>VLOOKUP(E1421,'Khách hàng'!$B$4:$F$1048576,2,0)</f>
        <v>#N/A</v>
      </c>
      <c r="H1421" s="13" t="str">
        <f>VLOOKUP(E1421,'[1]Khách hàng'!$A$4:$F$2144,3,0)</f>
        <v>Số 1 đường số 17A, Khu phố 11, Phường Bình Trị Đông B, Quận Bình Tân, TP.HCM.</v>
      </c>
      <c r="I1421" s="13" t="e">
        <f>VLOOKUP(E1421,'Khách hàng'!$B$4:$F$1048576,5,0)</f>
        <v>#N/A</v>
      </c>
      <c r="L1421" s="13" t="e">
        <f>VLOOKUP(J1421,'Hàng hóa'!$C$5:$D$50,2,0)</f>
        <v>#N/A</v>
      </c>
      <c r="M1421" s="17" t="e">
        <f>VLOOKUP(J1421,'Hàng hóa'!$C$5:$H$22,6,0)</f>
        <v>#N/A</v>
      </c>
      <c r="N1421" s="17" t="e">
        <f t="shared" si="48"/>
        <v>#N/A</v>
      </c>
      <c r="O1421" s="22" t="e">
        <f t="shared" si="50"/>
        <v>#N/A</v>
      </c>
      <c r="P1421" s="17" t="e">
        <f t="shared" si="49"/>
        <v>#N/A</v>
      </c>
      <c r="Q1421" s="13" t="e">
        <f>VLOOKUP(I1421,'[1]Nhân viên'!$E$20:$F$41,2,0)</f>
        <v>#N/A</v>
      </c>
    </row>
    <row r="1422" spans="1:17" x14ac:dyDescent="0.2">
      <c r="A1422" s="11">
        <v>1399</v>
      </c>
      <c r="D1422" s="13" t="e">
        <f>VLOOKUP(C1422,'Nhân viên'!$B$5:$C$48,2,0)</f>
        <v>#N/A</v>
      </c>
      <c r="G1422" s="13" t="e">
        <f>VLOOKUP(E1422,'Khách hàng'!$B$4:$F$1048576,2,0)</f>
        <v>#N/A</v>
      </c>
      <c r="H1422" s="13" t="str">
        <f>VLOOKUP(E1422,'[1]Khách hàng'!$A$4:$F$2144,3,0)</f>
        <v>Số 1 đường số 17A, Khu phố 11, Phường Bình Trị Đông B, Quận Bình Tân, TP.HCM.</v>
      </c>
      <c r="I1422" s="13" t="e">
        <f>VLOOKUP(E1422,'Khách hàng'!$B$4:$F$1048576,5,0)</f>
        <v>#N/A</v>
      </c>
      <c r="L1422" s="13" t="e">
        <f>VLOOKUP(J1422,'Hàng hóa'!$C$5:$D$50,2,0)</f>
        <v>#N/A</v>
      </c>
      <c r="M1422" s="17" t="e">
        <f>VLOOKUP(J1422,'Hàng hóa'!$C$5:$H$22,6,0)</f>
        <v>#N/A</v>
      </c>
      <c r="N1422" s="17" t="e">
        <f t="shared" si="48"/>
        <v>#N/A</v>
      </c>
      <c r="O1422" s="22" t="e">
        <f t="shared" si="50"/>
        <v>#N/A</v>
      </c>
      <c r="P1422" s="17" t="e">
        <f t="shared" si="49"/>
        <v>#N/A</v>
      </c>
      <c r="Q1422" s="13" t="e">
        <f>VLOOKUP(I1422,'[1]Nhân viên'!$E$20:$F$41,2,0)</f>
        <v>#N/A</v>
      </c>
    </row>
    <row r="1423" spans="1:17" x14ac:dyDescent="0.2">
      <c r="A1423" s="11">
        <v>1400</v>
      </c>
      <c r="D1423" s="13" t="e">
        <f>VLOOKUP(C1423,'Nhân viên'!$B$5:$C$48,2,0)</f>
        <v>#N/A</v>
      </c>
      <c r="G1423" s="13" t="e">
        <f>VLOOKUP(E1423,'Khách hàng'!$B$4:$F$1048576,2,0)</f>
        <v>#N/A</v>
      </c>
      <c r="H1423" s="13" t="str">
        <f>VLOOKUP(E1423,'[1]Khách hàng'!$A$4:$F$2144,3,0)</f>
        <v>Số 1 đường số 17A, Khu phố 11, Phường Bình Trị Đông B, Quận Bình Tân, TP.HCM.</v>
      </c>
      <c r="I1423" s="13" t="e">
        <f>VLOOKUP(E1423,'Khách hàng'!$B$4:$F$1048576,5,0)</f>
        <v>#N/A</v>
      </c>
      <c r="L1423" s="13" t="e">
        <f>VLOOKUP(J1423,'Hàng hóa'!$C$5:$D$50,2,0)</f>
        <v>#N/A</v>
      </c>
      <c r="M1423" s="17" t="e">
        <f>VLOOKUP(J1423,'Hàng hóa'!$C$5:$H$22,6,0)</f>
        <v>#N/A</v>
      </c>
      <c r="N1423" s="17" t="e">
        <f t="shared" si="48"/>
        <v>#N/A</v>
      </c>
      <c r="O1423" s="22" t="e">
        <f t="shared" si="50"/>
        <v>#N/A</v>
      </c>
      <c r="P1423" s="17" t="e">
        <f t="shared" si="49"/>
        <v>#N/A</v>
      </c>
      <c r="Q1423" s="13" t="e">
        <f>VLOOKUP(I1423,'[1]Nhân viên'!$E$20:$F$41,2,0)</f>
        <v>#N/A</v>
      </c>
    </row>
    <row r="1424" spans="1:17" x14ac:dyDescent="0.2">
      <c r="A1424" s="11">
        <v>1401</v>
      </c>
      <c r="D1424" s="13" t="e">
        <f>VLOOKUP(C1424,'Nhân viên'!$B$5:$C$48,2,0)</f>
        <v>#N/A</v>
      </c>
      <c r="G1424" s="13" t="e">
        <f>VLOOKUP(E1424,'Khách hàng'!$B$4:$F$1048576,2,0)</f>
        <v>#N/A</v>
      </c>
      <c r="H1424" s="13" t="str">
        <f>VLOOKUP(E1424,'[1]Khách hàng'!$A$4:$F$2144,3,0)</f>
        <v>Số 1 đường số 17A, Khu phố 11, Phường Bình Trị Đông B, Quận Bình Tân, TP.HCM.</v>
      </c>
      <c r="I1424" s="13" t="e">
        <f>VLOOKUP(E1424,'Khách hàng'!$B$4:$F$1048576,5,0)</f>
        <v>#N/A</v>
      </c>
      <c r="L1424" s="13" t="e">
        <f>VLOOKUP(J1424,'Hàng hóa'!$C$5:$D$50,2,0)</f>
        <v>#N/A</v>
      </c>
      <c r="M1424" s="17" t="e">
        <f>VLOOKUP(J1424,'Hàng hóa'!$C$5:$H$22,6,0)</f>
        <v>#N/A</v>
      </c>
      <c r="N1424" s="17" t="e">
        <f t="shared" si="48"/>
        <v>#N/A</v>
      </c>
      <c r="O1424" s="22" t="e">
        <f t="shared" si="50"/>
        <v>#N/A</v>
      </c>
      <c r="P1424" s="17" t="e">
        <f t="shared" si="49"/>
        <v>#N/A</v>
      </c>
      <c r="Q1424" s="13" t="e">
        <f>VLOOKUP(I1424,'[1]Nhân viên'!$E$20:$F$41,2,0)</f>
        <v>#N/A</v>
      </c>
    </row>
    <row r="1425" spans="1:17" x14ac:dyDescent="0.2">
      <c r="A1425" s="11">
        <v>1402</v>
      </c>
      <c r="D1425" s="13" t="e">
        <f>VLOOKUP(C1425,'Nhân viên'!$B$5:$C$48,2,0)</f>
        <v>#N/A</v>
      </c>
      <c r="G1425" s="13" t="e">
        <f>VLOOKUP(E1425,'Khách hàng'!$B$4:$F$1048576,2,0)</f>
        <v>#N/A</v>
      </c>
      <c r="H1425" s="13" t="str">
        <f>VLOOKUP(E1425,'[1]Khách hàng'!$A$4:$F$2144,3,0)</f>
        <v>Số 1 đường số 17A, Khu phố 11, Phường Bình Trị Đông B, Quận Bình Tân, TP.HCM.</v>
      </c>
      <c r="I1425" s="13" t="e">
        <f>VLOOKUP(E1425,'Khách hàng'!$B$4:$F$1048576,5,0)</f>
        <v>#N/A</v>
      </c>
      <c r="L1425" s="13" t="e">
        <f>VLOOKUP(J1425,'Hàng hóa'!$C$5:$D$50,2,0)</f>
        <v>#N/A</v>
      </c>
      <c r="M1425" s="17" t="e">
        <f>VLOOKUP(J1425,'Hàng hóa'!$C$5:$H$22,6,0)</f>
        <v>#N/A</v>
      </c>
      <c r="N1425" s="17" t="e">
        <f t="shared" si="48"/>
        <v>#N/A</v>
      </c>
      <c r="O1425" s="22" t="e">
        <f t="shared" si="50"/>
        <v>#N/A</v>
      </c>
      <c r="P1425" s="17" t="e">
        <f t="shared" si="49"/>
        <v>#N/A</v>
      </c>
      <c r="Q1425" s="13" t="e">
        <f>VLOOKUP(I1425,'[1]Nhân viên'!$E$20:$F$41,2,0)</f>
        <v>#N/A</v>
      </c>
    </row>
    <row r="1426" spans="1:17" x14ac:dyDescent="0.2">
      <c r="A1426" s="11">
        <v>1403</v>
      </c>
      <c r="D1426" s="13" t="e">
        <f>VLOOKUP(C1426,'Nhân viên'!$B$5:$C$48,2,0)</f>
        <v>#N/A</v>
      </c>
      <c r="G1426" s="13" t="e">
        <f>VLOOKUP(E1426,'Khách hàng'!$B$4:$F$1048576,2,0)</f>
        <v>#N/A</v>
      </c>
      <c r="H1426" s="13" t="str">
        <f>VLOOKUP(E1426,'[1]Khách hàng'!$A$4:$F$2144,3,0)</f>
        <v>Số 1 đường số 17A, Khu phố 11, Phường Bình Trị Đông B, Quận Bình Tân, TP.HCM.</v>
      </c>
      <c r="I1426" s="13" t="e">
        <f>VLOOKUP(E1426,'Khách hàng'!$B$4:$F$1048576,5,0)</f>
        <v>#N/A</v>
      </c>
      <c r="L1426" s="13" t="e">
        <f>VLOOKUP(J1426,'Hàng hóa'!$C$5:$D$50,2,0)</f>
        <v>#N/A</v>
      </c>
      <c r="M1426" s="17" t="e">
        <f>VLOOKUP(J1426,'Hàng hóa'!$C$5:$H$22,6,0)</f>
        <v>#N/A</v>
      </c>
      <c r="N1426" s="17" t="e">
        <f t="shared" si="48"/>
        <v>#N/A</v>
      </c>
      <c r="O1426" s="22" t="e">
        <f t="shared" si="50"/>
        <v>#N/A</v>
      </c>
      <c r="P1426" s="17" t="e">
        <f t="shared" si="49"/>
        <v>#N/A</v>
      </c>
      <c r="Q1426" s="13" t="e">
        <f>VLOOKUP(I1426,'[1]Nhân viên'!$E$20:$F$41,2,0)</f>
        <v>#N/A</v>
      </c>
    </row>
    <row r="1427" spans="1:17" x14ac:dyDescent="0.2">
      <c r="A1427" s="11">
        <v>1404</v>
      </c>
      <c r="D1427" s="13" t="e">
        <f>VLOOKUP(C1427,'Nhân viên'!$B$5:$C$48,2,0)</f>
        <v>#N/A</v>
      </c>
      <c r="G1427" s="13" t="e">
        <f>VLOOKUP(E1427,'Khách hàng'!$B$4:$F$1048576,2,0)</f>
        <v>#N/A</v>
      </c>
      <c r="H1427" s="13" t="str">
        <f>VLOOKUP(E1427,'[1]Khách hàng'!$A$4:$F$2144,3,0)</f>
        <v>Số 1 đường số 17A, Khu phố 11, Phường Bình Trị Đông B, Quận Bình Tân, TP.HCM.</v>
      </c>
      <c r="I1427" s="13" t="e">
        <f>VLOOKUP(E1427,'Khách hàng'!$B$4:$F$1048576,5,0)</f>
        <v>#N/A</v>
      </c>
      <c r="L1427" s="13" t="e">
        <f>VLOOKUP(J1427,'Hàng hóa'!$C$5:$D$50,2,0)</f>
        <v>#N/A</v>
      </c>
      <c r="M1427" s="17" t="e">
        <f>VLOOKUP(J1427,'Hàng hóa'!$C$5:$H$22,6,0)</f>
        <v>#N/A</v>
      </c>
      <c r="N1427" s="17" t="e">
        <f t="shared" si="48"/>
        <v>#N/A</v>
      </c>
      <c r="O1427" s="22" t="e">
        <f t="shared" si="50"/>
        <v>#N/A</v>
      </c>
      <c r="P1427" s="17" t="e">
        <f t="shared" si="49"/>
        <v>#N/A</v>
      </c>
      <c r="Q1427" s="13" t="e">
        <f>VLOOKUP(I1427,'[1]Nhân viên'!$E$20:$F$41,2,0)</f>
        <v>#N/A</v>
      </c>
    </row>
    <row r="1428" spans="1:17" x14ac:dyDescent="0.2">
      <c r="A1428" s="11">
        <v>1405</v>
      </c>
      <c r="D1428" s="13" t="e">
        <f>VLOOKUP(C1428,'Nhân viên'!$B$5:$C$48,2,0)</f>
        <v>#N/A</v>
      </c>
      <c r="G1428" s="13" t="e">
        <f>VLOOKUP(E1428,'Khách hàng'!$B$4:$F$1048576,2,0)</f>
        <v>#N/A</v>
      </c>
      <c r="H1428" s="13" t="str">
        <f>VLOOKUP(E1428,'[1]Khách hàng'!$A$4:$F$2144,3,0)</f>
        <v>Số 1 đường số 17A, Khu phố 11, Phường Bình Trị Đông B, Quận Bình Tân, TP.HCM.</v>
      </c>
      <c r="I1428" s="13" t="e">
        <f>VLOOKUP(E1428,'Khách hàng'!$B$4:$F$1048576,5,0)</f>
        <v>#N/A</v>
      </c>
      <c r="L1428" s="13" t="e">
        <f>VLOOKUP(J1428,'Hàng hóa'!$C$5:$D$50,2,0)</f>
        <v>#N/A</v>
      </c>
      <c r="M1428" s="17" t="e">
        <f>VLOOKUP(J1428,'Hàng hóa'!$C$5:$H$22,6,0)</f>
        <v>#N/A</v>
      </c>
      <c r="N1428" s="17" t="e">
        <f t="shared" si="48"/>
        <v>#N/A</v>
      </c>
      <c r="O1428" s="22" t="e">
        <f t="shared" si="50"/>
        <v>#N/A</v>
      </c>
      <c r="P1428" s="17" t="e">
        <f t="shared" si="49"/>
        <v>#N/A</v>
      </c>
      <c r="Q1428" s="13" t="e">
        <f>VLOOKUP(I1428,'[1]Nhân viên'!$E$20:$F$41,2,0)</f>
        <v>#N/A</v>
      </c>
    </row>
    <row r="1429" spans="1:17" x14ac:dyDescent="0.2">
      <c r="A1429" s="11">
        <v>1406</v>
      </c>
      <c r="D1429" s="13" t="e">
        <f>VLOOKUP(C1429,'Nhân viên'!$B$5:$C$48,2,0)</f>
        <v>#N/A</v>
      </c>
      <c r="G1429" s="13" t="e">
        <f>VLOOKUP(E1429,'Khách hàng'!$B$4:$F$1048576,2,0)</f>
        <v>#N/A</v>
      </c>
      <c r="H1429" s="13" t="str">
        <f>VLOOKUP(E1429,'[1]Khách hàng'!$A$4:$F$2144,3,0)</f>
        <v>Số 1 đường số 17A, Khu phố 11, Phường Bình Trị Đông B, Quận Bình Tân, TP.HCM.</v>
      </c>
      <c r="I1429" s="13" t="e">
        <f>VLOOKUP(E1429,'Khách hàng'!$B$4:$F$1048576,5,0)</f>
        <v>#N/A</v>
      </c>
      <c r="L1429" s="13" t="e">
        <f>VLOOKUP(J1429,'Hàng hóa'!$C$5:$D$50,2,0)</f>
        <v>#N/A</v>
      </c>
      <c r="M1429" s="17" t="e">
        <f>VLOOKUP(J1429,'Hàng hóa'!$C$5:$H$22,6,0)</f>
        <v>#N/A</v>
      </c>
      <c r="N1429" s="17" t="e">
        <f t="shared" si="48"/>
        <v>#N/A</v>
      </c>
      <c r="O1429" s="22" t="e">
        <f t="shared" si="50"/>
        <v>#N/A</v>
      </c>
      <c r="P1429" s="17" t="e">
        <f t="shared" si="49"/>
        <v>#N/A</v>
      </c>
      <c r="Q1429" s="13" t="e">
        <f>VLOOKUP(I1429,'[1]Nhân viên'!$E$20:$F$41,2,0)</f>
        <v>#N/A</v>
      </c>
    </row>
    <row r="1430" spans="1:17" x14ac:dyDescent="0.2">
      <c r="A1430" s="11">
        <v>1407</v>
      </c>
      <c r="D1430" s="13" t="e">
        <f>VLOOKUP(C1430,'Nhân viên'!$B$5:$C$48,2,0)</f>
        <v>#N/A</v>
      </c>
      <c r="G1430" s="13" t="e">
        <f>VLOOKUP(E1430,'Khách hàng'!$B$4:$F$1048576,2,0)</f>
        <v>#N/A</v>
      </c>
      <c r="H1430" s="13" t="str">
        <f>VLOOKUP(E1430,'[1]Khách hàng'!$A$4:$F$2144,3,0)</f>
        <v>Số 1 đường số 17A, Khu phố 11, Phường Bình Trị Đông B, Quận Bình Tân, TP.HCM.</v>
      </c>
      <c r="I1430" s="13" t="e">
        <f>VLOOKUP(E1430,'Khách hàng'!$B$4:$F$1048576,5,0)</f>
        <v>#N/A</v>
      </c>
      <c r="L1430" s="13" t="e">
        <f>VLOOKUP(J1430,'Hàng hóa'!$C$5:$D$50,2,0)</f>
        <v>#N/A</v>
      </c>
      <c r="M1430" s="17" t="e">
        <f>VLOOKUP(J1430,'Hàng hóa'!$C$5:$H$22,6,0)</f>
        <v>#N/A</v>
      </c>
      <c r="N1430" s="17" t="e">
        <f t="shared" si="48"/>
        <v>#N/A</v>
      </c>
      <c r="O1430" s="22" t="e">
        <f t="shared" si="50"/>
        <v>#N/A</v>
      </c>
      <c r="P1430" s="17" t="e">
        <f t="shared" si="49"/>
        <v>#N/A</v>
      </c>
      <c r="Q1430" s="13" t="e">
        <f>VLOOKUP(I1430,'[1]Nhân viên'!$E$20:$F$41,2,0)</f>
        <v>#N/A</v>
      </c>
    </row>
    <row r="1431" spans="1:17" x14ac:dyDescent="0.2">
      <c r="A1431" s="11">
        <v>1408</v>
      </c>
      <c r="D1431" s="13" t="e">
        <f>VLOOKUP(C1431,'Nhân viên'!$B$5:$C$48,2,0)</f>
        <v>#N/A</v>
      </c>
      <c r="G1431" s="13" t="e">
        <f>VLOOKUP(E1431,'Khách hàng'!$B$4:$F$1048576,2,0)</f>
        <v>#N/A</v>
      </c>
      <c r="H1431" s="13" t="str">
        <f>VLOOKUP(E1431,'[1]Khách hàng'!$A$4:$F$2144,3,0)</f>
        <v>Số 1 đường số 17A, Khu phố 11, Phường Bình Trị Đông B, Quận Bình Tân, TP.HCM.</v>
      </c>
      <c r="I1431" s="13" t="e">
        <f>VLOOKUP(E1431,'Khách hàng'!$B$4:$F$1048576,5,0)</f>
        <v>#N/A</v>
      </c>
      <c r="L1431" s="13" t="e">
        <f>VLOOKUP(J1431,'Hàng hóa'!$C$5:$D$50,2,0)</f>
        <v>#N/A</v>
      </c>
      <c r="M1431" s="17" t="e">
        <f>VLOOKUP(J1431,'Hàng hóa'!$C$5:$H$22,6,0)</f>
        <v>#N/A</v>
      </c>
      <c r="N1431" s="17" t="e">
        <f t="shared" si="48"/>
        <v>#N/A</v>
      </c>
      <c r="O1431" s="22" t="e">
        <f t="shared" si="50"/>
        <v>#N/A</v>
      </c>
      <c r="P1431" s="17" t="e">
        <f t="shared" si="49"/>
        <v>#N/A</v>
      </c>
      <c r="Q1431" s="13" t="e">
        <f>VLOOKUP(I1431,'[1]Nhân viên'!$E$20:$F$41,2,0)</f>
        <v>#N/A</v>
      </c>
    </row>
    <row r="1432" spans="1:17" x14ac:dyDescent="0.2">
      <c r="A1432" s="11">
        <v>1409</v>
      </c>
      <c r="D1432" s="13" t="e">
        <f>VLOOKUP(C1432,'Nhân viên'!$B$5:$C$48,2,0)</f>
        <v>#N/A</v>
      </c>
      <c r="G1432" s="13" t="e">
        <f>VLOOKUP(E1432,'Khách hàng'!$B$4:$F$1048576,2,0)</f>
        <v>#N/A</v>
      </c>
      <c r="H1432" s="13" t="str">
        <f>VLOOKUP(E1432,'[1]Khách hàng'!$A$4:$F$2144,3,0)</f>
        <v>Số 1 đường số 17A, Khu phố 11, Phường Bình Trị Đông B, Quận Bình Tân, TP.HCM.</v>
      </c>
      <c r="I1432" s="13" t="e">
        <f>VLOOKUP(E1432,'Khách hàng'!$B$4:$F$1048576,5,0)</f>
        <v>#N/A</v>
      </c>
      <c r="L1432" s="13" t="e">
        <f>VLOOKUP(J1432,'Hàng hóa'!$C$5:$D$50,2,0)</f>
        <v>#N/A</v>
      </c>
      <c r="M1432" s="17" t="e">
        <f>VLOOKUP(J1432,'Hàng hóa'!$C$5:$H$22,6,0)</f>
        <v>#N/A</v>
      </c>
      <c r="N1432" s="17" t="e">
        <f t="shared" si="48"/>
        <v>#N/A</v>
      </c>
      <c r="O1432" s="22" t="e">
        <f t="shared" si="50"/>
        <v>#N/A</v>
      </c>
      <c r="P1432" s="17" t="e">
        <f t="shared" si="49"/>
        <v>#N/A</v>
      </c>
      <c r="Q1432" s="13" t="e">
        <f>VLOOKUP(I1432,'[1]Nhân viên'!$E$20:$F$41,2,0)</f>
        <v>#N/A</v>
      </c>
    </row>
    <row r="1433" spans="1:17" x14ac:dyDescent="0.2">
      <c r="A1433" s="11">
        <v>1410</v>
      </c>
      <c r="D1433" s="13" t="e">
        <f>VLOOKUP(C1433,'Nhân viên'!$B$5:$C$48,2,0)</f>
        <v>#N/A</v>
      </c>
      <c r="G1433" s="13" t="e">
        <f>VLOOKUP(E1433,'Khách hàng'!$B$4:$F$1048576,2,0)</f>
        <v>#N/A</v>
      </c>
      <c r="H1433" s="13" t="str">
        <f>VLOOKUP(E1433,'[1]Khách hàng'!$A$4:$F$2144,3,0)</f>
        <v>Số 1 đường số 17A, Khu phố 11, Phường Bình Trị Đông B, Quận Bình Tân, TP.HCM.</v>
      </c>
      <c r="I1433" s="13" t="e">
        <f>VLOOKUP(E1433,'Khách hàng'!$B$4:$F$1048576,5,0)</f>
        <v>#N/A</v>
      </c>
      <c r="L1433" s="13" t="e">
        <f>VLOOKUP(J1433,'Hàng hóa'!$C$5:$D$50,2,0)</f>
        <v>#N/A</v>
      </c>
      <c r="M1433" s="17" t="e">
        <f>VLOOKUP(J1433,'Hàng hóa'!$C$5:$H$22,6,0)</f>
        <v>#N/A</v>
      </c>
      <c r="N1433" s="17" t="e">
        <f t="shared" si="48"/>
        <v>#N/A</v>
      </c>
      <c r="O1433" s="22" t="e">
        <f t="shared" si="50"/>
        <v>#N/A</v>
      </c>
      <c r="P1433" s="17" t="e">
        <f t="shared" si="49"/>
        <v>#N/A</v>
      </c>
      <c r="Q1433" s="13" t="e">
        <f>VLOOKUP(I1433,'[1]Nhân viên'!$E$20:$F$41,2,0)</f>
        <v>#N/A</v>
      </c>
    </row>
    <row r="1434" spans="1:17" x14ac:dyDescent="0.2">
      <c r="A1434" s="11">
        <v>1411</v>
      </c>
      <c r="D1434" s="13" t="e">
        <f>VLOOKUP(C1434,'Nhân viên'!$B$5:$C$48,2,0)</f>
        <v>#N/A</v>
      </c>
      <c r="G1434" s="13" t="e">
        <f>VLOOKUP(E1434,'Khách hàng'!$B$4:$F$1048576,2,0)</f>
        <v>#N/A</v>
      </c>
      <c r="H1434" s="13" t="str">
        <f>VLOOKUP(E1434,'[1]Khách hàng'!$A$4:$F$2144,3,0)</f>
        <v>Số 1 đường số 17A, Khu phố 11, Phường Bình Trị Đông B, Quận Bình Tân, TP.HCM.</v>
      </c>
      <c r="I1434" s="13" t="e">
        <f>VLOOKUP(E1434,'Khách hàng'!$B$4:$F$1048576,5,0)</f>
        <v>#N/A</v>
      </c>
      <c r="L1434" s="13" t="e">
        <f>VLOOKUP(J1434,'Hàng hóa'!$C$5:$D$50,2,0)</f>
        <v>#N/A</v>
      </c>
      <c r="M1434" s="17" t="e">
        <f>VLOOKUP(J1434,'Hàng hóa'!$C$5:$H$22,6,0)</f>
        <v>#N/A</v>
      </c>
      <c r="N1434" s="17" t="e">
        <f t="shared" si="48"/>
        <v>#N/A</v>
      </c>
      <c r="O1434" s="22" t="e">
        <f t="shared" si="50"/>
        <v>#N/A</v>
      </c>
      <c r="P1434" s="17" t="e">
        <f t="shared" si="49"/>
        <v>#N/A</v>
      </c>
      <c r="Q1434" s="13" t="e">
        <f>VLOOKUP(I1434,'[1]Nhân viên'!$E$20:$F$41,2,0)</f>
        <v>#N/A</v>
      </c>
    </row>
    <row r="1435" spans="1:17" x14ac:dyDescent="0.2">
      <c r="A1435" s="11">
        <v>1412</v>
      </c>
      <c r="D1435" s="13" t="e">
        <f>VLOOKUP(C1435,'Nhân viên'!$B$5:$C$48,2,0)</f>
        <v>#N/A</v>
      </c>
      <c r="G1435" s="13" t="e">
        <f>VLOOKUP(E1435,'Khách hàng'!$B$4:$F$1048576,2,0)</f>
        <v>#N/A</v>
      </c>
      <c r="H1435" s="13" t="str">
        <f>VLOOKUP(E1435,'[1]Khách hàng'!$A$4:$F$2144,3,0)</f>
        <v>Số 1 đường số 17A, Khu phố 11, Phường Bình Trị Đông B, Quận Bình Tân, TP.HCM.</v>
      </c>
      <c r="I1435" s="13" t="e">
        <f>VLOOKUP(E1435,'Khách hàng'!$B$4:$F$1048576,5,0)</f>
        <v>#N/A</v>
      </c>
      <c r="L1435" s="13" t="e">
        <f>VLOOKUP(J1435,'Hàng hóa'!$C$5:$D$50,2,0)</f>
        <v>#N/A</v>
      </c>
      <c r="M1435" s="17" t="e">
        <f>VLOOKUP(J1435,'Hàng hóa'!$C$5:$H$22,6,0)</f>
        <v>#N/A</v>
      </c>
      <c r="N1435" s="17" t="e">
        <f t="shared" si="48"/>
        <v>#N/A</v>
      </c>
      <c r="O1435" s="22" t="e">
        <f t="shared" si="50"/>
        <v>#N/A</v>
      </c>
      <c r="P1435" s="17" t="e">
        <f t="shared" si="49"/>
        <v>#N/A</v>
      </c>
      <c r="Q1435" s="13" t="e">
        <f>VLOOKUP(I1435,'[1]Nhân viên'!$E$20:$F$41,2,0)</f>
        <v>#N/A</v>
      </c>
    </row>
    <row r="1436" spans="1:17" x14ac:dyDescent="0.2">
      <c r="A1436" s="11">
        <v>1413</v>
      </c>
      <c r="D1436" s="13" t="e">
        <f>VLOOKUP(C1436,'Nhân viên'!$B$5:$C$48,2,0)</f>
        <v>#N/A</v>
      </c>
      <c r="G1436" s="13" t="e">
        <f>VLOOKUP(E1436,'Khách hàng'!$B$4:$F$1048576,2,0)</f>
        <v>#N/A</v>
      </c>
      <c r="H1436" s="13" t="str">
        <f>VLOOKUP(E1436,'[1]Khách hàng'!$A$4:$F$2144,3,0)</f>
        <v>Số 1 đường số 17A, Khu phố 11, Phường Bình Trị Đông B, Quận Bình Tân, TP.HCM.</v>
      </c>
      <c r="I1436" s="13" t="e">
        <f>VLOOKUP(E1436,'Khách hàng'!$B$4:$F$1048576,5,0)</f>
        <v>#N/A</v>
      </c>
      <c r="L1436" s="13" t="e">
        <f>VLOOKUP(J1436,'Hàng hóa'!$C$5:$D$50,2,0)</f>
        <v>#N/A</v>
      </c>
      <c r="M1436" s="17" t="e">
        <f>VLOOKUP(J1436,'Hàng hóa'!$C$5:$H$22,6,0)</f>
        <v>#N/A</v>
      </c>
      <c r="N1436" s="17" t="e">
        <f t="shared" ref="N1436:N1499" si="51">K1436*M1436</f>
        <v>#N/A</v>
      </c>
      <c r="O1436" s="22" t="e">
        <f t="shared" si="50"/>
        <v>#N/A</v>
      </c>
      <c r="P1436" s="17" t="e">
        <f t="shared" ref="P1436:P1499" si="52">N1436*O1436+N1436</f>
        <v>#N/A</v>
      </c>
      <c r="Q1436" s="13" t="e">
        <f>VLOOKUP(I1436,'[1]Nhân viên'!$E$20:$F$41,2,0)</f>
        <v>#N/A</v>
      </c>
    </row>
    <row r="1437" spans="1:17" x14ac:dyDescent="0.2">
      <c r="A1437" s="11">
        <v>1414</v>
      </c>
      <c r="D1437" s="13" t="e">
        <f>VLOOKUP(C1437,'Nhân viên'!$B$5:$C$48,2,0)</f>
        <v>#N/A</v>
      </c>
      <c r="G1437" s="13" t="e">
        <f>VLOOKUP(E1437,'Khách hàng'!$B$4:$F$1048576,2,0)</f>
        <v>#N/A</v>
      </c>
      <c r="H1437" s="13" t="str">
        <f>VLOOKUP(E1437,'[1]Khách hàng'!$A$4:$F$2144,3,0)</f>
        <v>Số 1 đường số 17A, Khu phố 11, Phường Bình Trị Đông B, Quận Bình Tân, TP.HCM.</v>
      </c>
      <c r="I1437" s="13" t="e">
        <f>VLOOKUP(E1437,'Khách hàng'!$B$4:$F$1048576,5,0)</f>
        <v>#N/A</v>
      </c>
      <c r="L1437" s="13" t="e">
        <f>VLOOKUP(J1437,'Hàng hóa'!$C$5:$D$50,2,0)</f>
        <v>#N/A</v>
      </c>
      <c r="M1437" s="17" t="e">
        <f>VLOOKUP(J1437,'Hàng hóa'!$C$5:$H$22,6,0)</f>
        <v>#N/A</v>
      </c>
      <c r="N1437" s="17" t="e">
        <f t="shared" si="51"/>
        <v>#N/A</v>
      </c>
      <c r="O1437" s="22" t="e">
        <f t="shared" si="50"/>
        <v>#N/A</v>
      </c>
      <c r="P1437" s="17" t="e">
        <f t="shared" si="52"/>
        <v>#N/A</v>
      </c>
      <c r="Q1437" s="13" t="e">
        <f>VLOOKUP(I1437,'[1]Nhân viên'!$E$20:$F$41,2,0)</f>
        <v>#N/A</v>
      </c>
    </row>
    <row r="1438" spans="1:17" x14ac:dyDescent="0.2">
      <c r="A1438" s="11">
        <v>1415</v>
      </c>
      <c r="D1438" s="13" t="e">
        <f>VLOOKUP(C1438,'Nhân viên'!$B$5:$C$48,2,0)</f>
        <v>#N/A</v>
      </c>
      <c r="G1438" s="13" t="e">
        <f>VLOOKUP(E1438,'Khách hàng'!$B$4:$F$1048576,2,0)</f>
        <v>#N/A</v>
      </c>
      <c r="H1438" s="13" t="str">
        <f>VLOOKUP(E1438,'[1]Khách hàng'!$A$4:$F$2144,3,0)</f>
        <v>Số 1 đường số 17A, Khu phố 11, Phường Bình Trị Đông B, Quận Bình Tân, TP.HCM.</v>
      </c>
      <c r="I1438" s="13" t="e">
        <f>VLOOKUP(E1438,'Khách hàng'!$B$4:$F$1048576,5,0)</f>
        <v>#N/A</v>
      </c>
      <c r="L1438" s="13" t="e">
        <f>VLOOKUP(J1438,'Hàng hóa'!$C$5:$D$50,2,0)</f>
        <v>#N/A</v>
      </c>
      <c r="M1438" s="17" t="e">
        <f>VLOOKUP(J1438,'Hàng hóa'!$C$5:$H$22,6,0)</f>
        <v>#N/A</v>
      </c>
      <c r="N1438" s="17" t="e">
        <f t="shared" si="51"/>
        <v>#N/A</v>
      </c>
      <c r="O1438" s="22" t="e">
        <f t="shared" si="50"/>
        <v>#N/A</v>
      </c>
      <c r="P1438" s="17" t="e">
        <f t="shared" si="52"/>
        <v>#N/A</v>
      </c>
      <c r="Q1438" s="13" t="e">
        <f>VLOOKUP(I1438,'[1]Nhân viên'!$E$20:$F$41,2,0)</f>
        <v>#N/A</v>
      </c>
    </row>
    <row r="1439" spans="1:17" x14ac:dyDescent="0.2">
      <c r="A1439" s="11">
        <v>1416</v>
      </c>
      <c r="D1439" s="13" t="e">
        <f>VLOOKUP(C1439,'Nhân viên'!$B$5:$C$48,2,0)</f>
        <v>#N/A</v>
      </c>
      <c r="G1439" s="13" t="e">
        <f>VLOOKUP(E1439,'Khách hàng'!$B$4:$F$1048576,2,0)</f>
        <v>#N/A</v>
      </c>
      <c r="H1439" s="13" t="str">
        <f>VLOOKUP(E1439,'[1]Khách hàng'!$A$4:$F$2144,3,0)</f>
        <v>Số 1 đường số 17A, Khu phố 11, Phường Bình Trị Đông B, Quận Bình Tân, TP.HCM.</v>
      </c>
      <c r="I1439" s="13" t="e">
        <f>VLOOKUP(E1439,'Khách hàng'!$B$4:$F$1048576,5,0)</f>
        <v>#N/A</v>
      </c>
      <c r="L1439" s="13" t="e">
        <f>VLOOKUP(J1439,'Hàng hóa'!$C$5:$D$50,2,0)</f>
        <v>#N/A</v>
      </c>
      <c r="M1439" s="17" t="e">
        <f>VLOOKUP(J1439,'Hàng hóa'!$C$5:$H$22,6,0)</f>
        <v>#N/A</v>
      </c>
      <c r="N1439" s="17" t="e">
        <f t="shared" si="51"/>
        <v>#N/A</v>
      </c>
      <c r="O1439" s="22" t="e">
        <f t="shared" si="50"/>
        <v>#N/A</v>
      </c>
      <c r="P1439" s="17" t="e">
        <f t="shared" si="52"/>
        <v>#N/A</v>
      </c>
      <c r="Q1439" s="13" t="e">
        <f>VLOOKUP(I1439,'[1]Nhân viên'!$E$20:$F$41,2,0)</f>
        <v>#N/A</v>
      </c>
    </row>
    <row r="1440" spans="1:17" x14ac:dyDescent="0.2">
      <c r="A1440" s="11">
        <v>1417</v>
      </c>
      <c r="D1440" s="13" t="e">
        <f>VLOOKUP(C1440,'Nhân viên'!$B$5:$C$48,2,0)</f>
        <v>#N/A</v>
      </c>
      <c r="G1440" s="13" t="e">
        <f>VLOOKUP(E1440,'Khách hàng'!$B$4:$F$1048576,2,0)</f>
        <v>#N/A</v>
      </c>
      <c r="H1440" s="13" t="str">
        <f>VLOOKUP(E1440,'[1]Khách hàng'!$A$4:$F$2144,3,0)</f>
        <v>Số 1 đường số 17A, Khu phố 11, Phường Bình Trị Đông B, Quận Bình Tân, TP.HCM.</v>
      </c>
      <c r="I1440" s="13" t="e">
        <f>VLOOKUP(E1440,'Khách hàng'!$B$4:$F$1048576,5,0)</f>
        <v>#N/A</v>
      </c>
      <c r="L1440" s="13" t="e">
        <f>VLOOKUP(J1440,'Hàng hóa'!$C$5:$D$50,2,0)</f>
        <v>#N/A</v>
      </c>
      <c r="M1440" s="17" t="e">
        <f>VLOOKUP(J1440,'Hàng hóa'!$C$5:$H$22,6,0)</f>
        <v>#N/A</v>
      </c>
      <c r="N1440" s="17" t="e">
        <f t="shared" si="51"/>
        <v>#N/A</v>
      </c>
      <c r="O1440" s="22" t="e">
        <f t="shared" si="50"/>
        <v>#N/A</v>
      </c>
      <c r="P1440" s="17" t="e">
        <f t="shared" si="52"/>
        <v>#N/A</v>
      </c>
      <c r="Q1440" s="13" t="e">
        <f>VLOOKUP(I1440,'[1]Nhân viên'!$E$20:$F$41,2,0)</f>
        <v>#N/A</v>
      </c>
    </row>
    <row r="1441" spans="1:17" x14ac:dyDescent="0.2">
      <c r="A1441" s="11">
        <v>1418</v>
      </c>
      <c r="D1441" s="13" t="e">
        <f>VLOOKUP(C1441,'Nhân viên'!$B$5:$C$48,2,0)</f>
        <v>#N/A</v>
      </c>
      <c r="G1441" s="13" t="e">
        <f>VLOOKUP(E1441,'Khách hàng'!$B$4:$F$1048576,2,0)</f>
        <v>#N/A</v>
      </c>
      <c r="H1441" s="13" t="str">
        <f>VLOOKUP(E1441,'[1]Khách hàng'!$A$4:$F$2144,3,0)</f>
        <v>Số 1 đường số 17A, Khu phố 11, Phường Bình Trị Đông B, Quận Bình Tân, TP.HCM.</v>
      </c>
      <c r="I1441" s="13" t="e">
        <f>VLOOKUP(E1441,'Khách hàng'!$B$4:$F$1048576,5,0)</f>
        <v>#N/A</v>
      </c>
      <c r="L1441" s="13" t="e">
        <f>VLOOKUP(J1441,'Hàng hóa'!$C$5:$D$50,2,0)</f>
        <v>#N/A</v>
      </c>
      <c r="M1441" s="17" t="e">
        <f>VLOOKUP(J1441,'Hàng hóa'!$C$5:$H$22,6,0)</f>
        <v>#N/A</v>
      </c>
      <c r="N1441" s="17" t="e">
        <f t="shared" si="51"/>
        <v>#N/A</v>
      </c>
      <c r="O1441" s="22" t="e">
        <f t="shared" si="50"/>
        <v>#N/A</v>
      </c>
      <c r="P1441" s="17" t="e">
        <f t="shared" si="52"/>
        <v>#N/A</v>
      </c>
      <c r="Q1441" s="13" t="e">
        <f>VLOOKUP(I1441,'[1]Nhân viên'!$E$20:$F$41,2,0)</f>
        <v>#N/A</v>
      </c>
    </row>
    <row r="1442" spans="1:17" x14ac:dyDescent="0.2">
      <c r="A1442" s="11">
        <v>1419</v>
      </c>
      <c r="D1442" s="13" t="e">
        <f>VLOOKUP(C1442,'Nhân viên'!$B$5:$C$48,2,0)</f>
        <v>#N/A</v>
      </c>
      <c r="G1442" s="13" t="e">
        <f>VLOOKUP(E1442,'Khách hàng'!$B$4:$F$1048576,2,0)</f>
        <v>#N/A</v>
      </c>
      <c r="H1442" s="13" t="str">
        <f>VLOOKUP(E1442,'[1]Khách hàng'!$A$4:$F$2144,3,0)</f>
        <v>Số 1 đường số 17A, Khu phố 11, Phường Bình Trị Đông B, Quận Bình Tân, TP.HCM.</v>
      </c>
      <c r="I1442" s="13" t="e">
        <f>VLOOKUP(E1442,'Khách hàng'!$B$4:$F$1048576,5,0)</f>
        <v>#N/A</v>
      </c>
      <c r="L1442" s="13" t="e">
        <f>VLOOKUP(J1442,'Hàng hóa'!$C$5:$D$50,2,0)</f>
        <v>#N/A</v>
      </c>
      <c r="M1442" s="17" t="e">
        <f>VLOOKUP(J1442,'Hàng hóa'!$C$5:$H$22,6,0)</f>
        <v>#N/A</v>
      </c>
      <c r="N1442" s="17" t="e">
        <f t="shared" si="51"/>
        <v>#N/A</v>
      </c>
      <c r="O1442" s="22" t="e">
        <f t="shared" si="50"/>
        <v>#N/A</v>
      </c>
      <c r="P1442" s="17" t="e">
        <f t="shared" si="52"/>
        <v>#N/A</v>
      </c>
      <c r="Q1442" s="13" t="e">
        <f>VLOOKUP(I1442,'[1]Nhân viên'!$E$20:$F$41,2,0)</f>
        <v>#N/A</v>
      </c>
    </row>
    <row r="1443" spans="1:17" x14ac:dyDescent="0.2">
      <c r="A1443" s="11">
        <v>1420</v>
      </c>
      <c r="D1443" s="13" t="e">
        <f>VLOOKUP(C1443,'Nhân viên'!$B$5:$C$48,2,0)</f>
        <v>#N/A</v>
      </c>
      <c r="G1443" s="13" t="e">
        <f>VLOOKUP(E1443,'Khách hàng'!$B$4:$F$1048576,2,0)</f>
        <v>#N/A</v>
      </c>
      <c r="H1443" s="13" t="str">
        <f>VLOOKUP(E1443,'[1]Khách hàng'!$A$4:$F$2144,3,0)</f>
        <v>Số 1 đường số 17A, Khu phố 11, Phường Bình Trị Đông B, Quận Bình Tân, TP.HCM.</v>
      </c>
      <c r="I1443" s="13" t="e">
        <f>VLOOKUP(E1443,'Khách hàng'!$B$4:$F$1048576,5,0)</f>
        <v>#N/A</v>
      </c>
      <c r="L1443" s="13" t="e">
        <f>VLOOKUP(J1443,'Hàng hóa'!$C$5:$D$50,2,0)</f>
        <v>#N/A</v>
      </c>
      <c r="M1443" s="17" t="e">
        <f>VLOOKUP(J1443,'Hàng hóa'!$C$5:$H$22,6,0)</f>
        <v>#N/A</v>
      </c>
      <c r="N1443" s="17" t="e">
        <f t="shared" si="51"/>
        <v>#N/A</v>
      </c>
      <c r="O1443" s="22" t="e">
        <f t="shared" si="50"/>
        <v>#N/A</v>
      </c>
      <c r="P1443" s="17" t="e">
        <f t="shared" si="52"/>
        <v>#N/A</v>
      </c>
      <c r="Q1443" s="13" t="e">
        <f>VLOOKUP(I1443,'[1]Nhân viên'!$E$20:$F$41,2,0)</f>
        <v>#N/A</v>
      </c>
    </row>
    <row r="1444" spans="1:17" x14ac:dyDescent="0.2">
      <c r="A1444" s="11">
        <v>1421</v>
      </c>
      <c r="D1444" s="13" t="e">
        <f>VLOOKUP(C1444,'Nhân viên'!$B$5:$C$48,2,0)</f>
        <v>#N/A</v>
      </c>
      <c r="G1444" s="13" t="e">
        <f>VLOOKUP(E1444,'Khách hàng'!$B$4:$F$1048576,2,0)</f>
        <v>#N/A</v>
      </c>
      <c r="H1444" s="13" t="str">
        <f>VLOOKUP(E1444,'[1]Khách hàng'!$A$4:$F$2144,3,0)</f>
        <v>Số 1 đường số 17A, Khu phố 11, Phường Bình Trị Đông B, Quận Bình Tân, TP.HCM.</v>
      </c>
      <c r="I1444" s="13" t="e">
        <f>VLOOKUP(E1444,'Khách hàng'!$B$4:$F$1048576,5,0)</f>
        <v>#N/A</v>
      </c>
      <c r="L1444" s="13" t="e">
        <f>VLOOKUP(J1444,'Hàng hóa'!$C$5:$D$50,2,0)</f>
        <v>#N/A</v>
      </c>
      <c r="M1444" s="17" t="e">
        <f>VLOOKUP(J1444,'Hàng hóa'!$C$5:$H$22,6,0)</f>
        <v>#N/A</v>
      </c>
      <c r="N1444" s="17" t="e">
        <f t="shared" si="51"/>
        <v>#N/A</v>
      </c>
      <c r="O1444" s="22" t="e">
        <f t="shared" si="50"/>
        <v>#N/A</v>
      </c>
      <c r="P1444" s="17" t="e">
        <f t="shared" si="52"/>
        <v>#N/A</v>
      </c>
      <c r="Q1444" s="13" t="e">
        <f>VLOOKUP(I1444,'[1]Nhân viên'!$E$20:$F$41,2,0)</f>
        <v>#N/A</v>
      </c>
    </row>
    <row r="1445" spans="1:17" x14ac:dyDescent="0.2">
      <c r="A1445" s="11">
        <v>1422</v>
      </c>
      <c r="D1445" s="13" t="e">
        <f>VLOOKUP(C1445,'Nhân viên'!$B$5:$C$48,2,0)</f>
        <v>#N/A</v>
      </c>
      <c r="G1445" s="13" t="e">
        <f>VLOOKUP(E1445,'Khách hàng'!$B$4:$F$1048576,2,0)</f>
        <v>#N/A</v>
      </c>
      <c r="H1445" s="13" t="str">
        <f>VLOOKUP(E1445,'[1]Khách hàng'!$A$4:$F$2144,3,0)</f>
        <v>Số 1 đường số 17A, Khu phố 11, Phường Bình Trị Đông B, Quận Bình Tân, TP.HCM.</v>
      </c>
      <c r="I1445" s="13" t="e">
        <f>VLOOKUP(E1445,'Khách hàng'!$B$4:$F$1048576,5,0)</f>
        <v>#N/A</v>
      </c>
      <c r="L1445" s="13" t="e">
        <f>VLOOKUP(J1445,'Hàng hóa'!$C$5:$D$50,2,0)</f>
        <v>#N/A</v>
      </c>
      <c r="M1445" s="17" t="e">
        <f>VLOOKUP(J1445,'Hàng hóa'!$C$5:$H$22,6,0)</f>
        <v>#N/A</v>
      </c>
      <c r="N1445" s="17" t="e">
        <f t="shared" si="51"/>
        <v>#N/A</v>
      </c>
      <c r="O1445" s="22" t="e">
        <f t="shared" si="50"/>
        <v>#N/A</v>
      </c>
      <c r="P1445" s="17" t="e">
        <f t="shared" si="52"/>
        <v>#N/A</v>
      </c>
      <c r="Q1445" s="13" t="e">
        <f>VLOOKUP(I1445,'[1]Nhân viên'!$E$20:$F$41,2,0)</f>
        <v>#N/A</v>
      </c>
    </row>
    <row r="1446" spans="1:17" x14ac:dyDescent="0.2">
      <c r="A1446" s="11">
        <v>1423</v>
      </c>
      <c r="D1446" s="13" t="e">
        <f>VLOOKUP(C1446,'Nhân viên'!$B$5:$C$48,2,0)</f>
        <v>#N/A</v>
      </c>
      <c r="G1446" s="13" t="e">
        <f>VLOOKUP(E1446,'Khách hàng'!$B$4:$F$1048576,2,0)</f>
        <v>#N/A</v>
      </c>
      <c r="H1446" s="13" t="str">
        <f>VLOOKUP(E1446,'[1]Khách hàng'!$A$4:$F$2144,3,0)</f>
        <v>Số 1 đường số 17A, Khu phố 11, Phường Bình Trị Đông B, Quận Bình Tân, TP.HCM.</v>
      </c>
      <c r="I1446" s="13" t="e">
        <f>VLOOKUP(E1446,'Khách hàng'!$B$4:$F$1048576,5,0)</f>
        <v>#N/A</v>
      </c>
      <c r="L1446" s="13" t="e">
        <f>VLOOKUP(J1446,'Hàng hóa'!$C$5:$D$50,2,0)</f>
        <v>#N/A</v>
      </c>
      <c r="M1446" s="17" t="e">
        <f>VLOOKUP(J1446,'Hàng hóa'!$C$5:$H$22,6,0)</f>
        <v>#N/A</v>
      </c>
      <c r="N1446" s="17" t="e">
        <f t="shared" si="51"/>
        <v>#N/A</v>
      </c>
      <c r="O1446" s="22" t="e">
        <f t="shared" si="50"/>
        <v>#N/A</v>
      </c>
      <c r="P1446" s="17" t="e">
        <f t="shared" si="52"/>
        <v>#N/A</v>
      </c>
      <c r="Q1446" s="13" t="e">
        <f>VLOOKUP(I1446,'[1]Nhân viên'!$E$20:$F$41,2,0)</f>
        <v>#N/A</v>
      </c>
    </row>
    <row r="1447" spans="1:17" x14ac:dyDescent="0.2">
      <c r="A1447" s="11">
        <v>1424</v>
      </c>
      <c r="D1447" s="13" t="e">
        <f>VLOOKUP(C1447,'Nhân viên'!$B$5:$C$48,2,0)</f>
        <v>#N/A</v>
      </c>
      <c r="G1447" s="13" t="e">
        <f>VLOOKUP(E1447,'Khách hàng'!$B$4:$F$1048576,2,0)</f>
        <v>#N/A</v>
      </c>
      <c r="H1447" s="13" t="str">
        <f>VLOOKUP(E1447,'[1]Khách hàng'!$A$4:$F$2144,3,0)</f>
        <v>Số 1 đường số 17A, Khu phố 11, Phường Bình Trị Đông B, Quận Bình Tân, TP.HCM.</v>
      </c>
      <c r="I1447" s="13" t="e">
        <f>VLOOKUP(E1447,'Khách hàng'!$B$4:$F$1048576,5,0)</f>
        <v>#N/A</v>
      </c>
      <c r="L1447" s="13" t="e">
        <f>VLOOKUP(J1447,'Hàng hóa'!$C$5:$D$50,2,0)</f>
        <v>#N/A</v>
      </c>
      <c r="M1447" s="17" t="e">
        <f>VLOOKUP(J1447,'Hàng hóa'!$C$5:$H$22,6,0)</f>
        <v>#N/A</v>
      </c>
      <c r="N1447" s="17" t="e">
        <f t="shared" si="51"/>
        <v>#N/A</v>
      </c>
      <c r="O1447" s="22" t="e">
        <f t="shared" si="50"/>
        <v>#N/A</v>
      </c>
      <c r="P1447" s="17" t="e">
        <f t="shared" si="52"/>
        <v>#N/A</v>
      </c>
      <c r="Q1447" s="13" t="e">
        <f>VLOOKUP(I1447,'[1]Nhân viên'!$E$20:$F$41,2,0)</f>
        <v>#N/A</v>
      </c>
    </row>
    <row r="1448" spans="1:17" x14ac:dyDescent="0.2">
      <c r="A1448" s="11">
        <v>1425</v>
      </c>
      <c r="D1448" s="13" t="e">
        <f>VLOOKUP(C1448,'Nhân viên'!$B$5:$C$48,2,0)</f>
        <v>#N/A</v>
      </c>
      <c r="G1448" s="13" t="e">
        <f>VLOOKUP(E1448,'Khách hàng'!$B$4:$F$1048576,2,0)</f>
        <v>#N/A</v>
      </c>
      <c r="H1448" s="13" t="str">
        <f>VLOOKUP(E1448,'[1]Khách hàng'!$A$4:$F$2144,3,0)</f>
        <v>Số 1 đường số 17A, Khu phố 11, Phường Bình Trị Đông B, Quận Bình Tân, TP.HCM.</v>
      </c>
      <c r="I1448" s="13" t="e">
        <f>VLOOKUP(E1448,'Khách hàng'!$B$4:$F$1048576,5,0)</f>
        <v>#N/A</v>
      </c>
      <c r="L1448" s="13" t="e">
        <f>VLOOKUP(J1448,'Hàng hóa'!$C$5:$D$50,2,0)</f>
        <v>#N/A</v>
      </c>
      <c r="M1448" s="17" t="e">
        <f>VLOOKUP(J1448,'Hàng hóa'!$C$5:$H$22,6,0)</f>
        <v>#N/A</v>
      </c>
      <c r="N1448" s="17" t="e">
        <f t="shared" si="51"/>
        <v>#N/A</v>
      </c>
      <c r="O1448" s="22" t="e">
        <f t="shared" si="50"/>
        <v>#N/A</v>
      </c>
      <c r="P1448" s="17" t="e">
        <f t="shared" si="52"/>
        <v>#N/A</v>
      </c>
      <c r="Q1448" s="13" t="e">
        <f>VLOOKUP(I1448,'[1]Nhân viên'!$E$20:$F$41,2,0)</f>
        <v>#N/A</v>
      </c>
    </row>
    <row r="1449" spans="1:17" x14ac:dyDescent="0.2">
      <c r="A1449" s="11">
        <v>1426</v>
      </c>
      <c r="D1449" s="13" t="e">
        <f>VLOOKUP(C1449,'Nhân viên'!$B$5:$C$48,2,0)</f>
        <v>#N/A</v>
      </c>
      <c r="G1449" s="13" t="e">
        <f>VLOOKUP(E1449,'Khách hàng'!$B$4:$F$1048576,2,0)</f>
        <v>#N/A</v>
      </c>
      <c r="H1449" s="13" t="str">
        <f>VLOOKUP(E1449,'[1]Khách hàng'!$A$4:$F$2144,3,0)</f>
        <v>Số 1 đường số 17A, Khu phố 11, Phường Bình Trị Đông B, Quận Bình Tân, TP.HCM.</v>
      </c>
      <c r="I1449" s="13" t="e">
        <f>VLOOKUP(E1449,'Khách hàng'!$B$4:$F$1048576,5,0)</f>
        <v>#N/A</v>
      </c>
      <c r="L1449" s="13" t="e">
        <f>VLOOKUP(J1449,'Hàng hóa'!$C$5:$D$50,2,0)</f>
        <v>#N/A</v>
      </c>
      <c r="M1449" s="17" t="e">
        <f>VLOOKUP(J1449,'Hàng hóa'!$C$5:$H$22,6,0)</f>
        <v>#N/A</v>
      </c>
      <c r="N1449" s="17" t="e">
        <f t="shared" si="51"/>
        <v>#N/A</v>
      </c>
      <c r="O1449" s="22" t="e">
        <f t="shared" si="50"/>
        <v>#N/A</v>
      </c>
      <c r="P1449" s="17" t="e">
        <f t="shared" si="52"/>
        <v>#N/A</v>
      </c>
      <c r="Q1449" s="13" t="e">
        <f>VLOOKUP(I1449,'[1]Nhân viên'!$E$20:$F$41,2,0)</f>
        <v>#N/A</v>
      </c>
    </row>
    <row r="1450" spans="1:17" x14ac:dyDescent="0.2">
      <c r="A1450" s="11">
        <v>1427</v>
      </c>
      <c r="D1450" s="13" t="e">
        <f>VLOOKUP(C1450,'Nhân viên'!$B$5:$C$48,2,0)</f>
        <v>#N/A</v>
      </c>
      <c r="G1450" s="13" t="e">
        <f>VLOOKUP(E1450,'Khách hàng'!$B$4:$F$1048576,2,0)</f>
        <v>#N/A</v>
      </c>
      <c r="H1450" s="13" t="str">
        <f>VLOOKUP(E1450,'[1]Khách hàng'!$A$4:$F$2144,3,0)</f>
        <v>Số 1 đường số 17A, Khu phố 11, Phường Bình Trị Đông B, Quận Bình Tân, TP.HCM.</v>
      </c>
      <c r="I1450" s="13" t="e">
        <f>VLOOKUP(E1450,'Khách hàng'!$B$4:$F$1048576,5,0)</f>
        <v>#N/A</v>
      </c>
      <c r="L1450" s="13" t="e">
        <f>VLOOKUP(J1450,'Hàng hóa'!$C$5:$D$50,2,0)</f>
        <v>#N/A</v>
      </c>
      <c r="M1450" s="17" t="e">
        <f>VLOOKUP(J1450,'Hàng hóa'!$C$5:$H$22,6,0)</f>
        <v>#N/A</v>
      </c>
      <c r="N1450" s="17" t="e">
        <f t="shared" si="51"/>
        <v>#N/A</v>
      </c>
      <c r="O1450" s="22" t="e">
        <f t="shared" si="50"/>
        <v>#N/A</v>
      </c>
      <c r="P1450" s="17" t="e">
        <f t="shared" si="52"/>
        <v>#N/A</v>
      </c>
      <c r="Q1450" s="13" t="e">
        <f>VLOOKUP(I1450,'[1]Nhân viên'!$E$20:$F$41,2,0)</f>
        <v>#N/A</v>
      </c>
    </row>
    <row r="1451" spans="1:17" x14ac:dyDescent="0.2">
      <c r="A1451" s="11">
        <v>1428</v>
      </c>
      <c r="D1451" s="13" t="e">
        <f>VLOOKUP(C1451,'Nhân viên'!$B$5:$C$48,2,0)</f>
        <v>#N/A</v>
      </c>
      <c r="G1451" s="13" t="e">
        <f>VLOOKUP(E1451,'Khách hàng'!$B$4:$F$1048576,2,0)</f>
        <v>#N/A</v>
      </c>
      <c r="H1451" s="13" t="str">
        <f>VLOOKUP(E1451,'[1]Khách hàng'!$A$4:$F$2144,3,0)</f>
        <v>Số 1 đường số 17A, Khu phố 11, Phường Bình Trị Đông B, Quận Bình Tân, TP.HCM.</v>
      </c>
      <c r="I1451" s="13" t="e">
        <f>VLOOKUP(E1451,'Khách hàng'!$B$4:$F$1048576,5,0)</f>
        <v>#N/A</v>
      </c>
      <c r="L1451" s="13" t="e">
        <f>VLOOKUP(J1451,'Hàng hóa'!$C$5:$D$50,2,0)</f>
        <v>#N/A</v>
      </c>
      <c r="M1451" s="17" t="e">
        <f>VLOOKUP(J1451,'Hàng hóa'!$C$5:$H$22,6,0)</f>
        <v>#N/A</v>
      </c>
      <c r="N1451" s="17" t="e">
        <f t="shared" si="51"/>
        <v>#N/A</v>
      </c>
      <c r="O1451" s="22" t="e">
        <f t="shared" si="50"/>
        <v>#N/A</v>
      </c>
      <c r="P1451" s="17" t="e">
        <f t="shared" si="52"/>
        <v>#N/A</v>
      </c>
      <c r="Q1451" s="13" t="e">
        <f>VLOOKUP(I1451,'[1]Nhân viên'!$E$20:$F$41,2,0)</f>
        <v>#N/A</v>
      </c>
    </row>
    <row r="1452" spans="1:17" x14ac:dyDescent="0.2">
      <c r="A1452" s="11">
        <v>1429</v>
      </c>
      <c r="D1452" s="13" t="e">
        <f>VLOOKUP(C1452,'Nhân viên'!$B$5:$C$48,2,0)</f>
        <v>#N/A</v>
      </c>
      <c r="G1452" s="13" t="e">
        <f>VLOOKUP(E1452,'Khách hàng'!$B$4:$F$1048576,2,0)</f>
        <v>#N/A</v>
      </c>
      <c r="H1452" s="13" t="str">
        <f>VLOOKUP(E1452,'[1]Khách hàng'!$A$4:$F$2144,3,0)</f>
        <v>Số 1 đường số 17A, Khu phố 11, Phường Bình Trị Đông B, Quận Bình Tân, TP.HCM.</v>
      </c>
      <c r="I1452" s="13" t="e">
        <f>VLOOKUP(E1452,'Khách hàng'!$B$4:$F$1048576,5,0)</f>
        <v>#N/A</v>
      </c>
      <c r="L1452" s="13" t="e">
        <f>VLOOKUP(J1452,'Hàng hóa'!$C$5:$D$50,2,0)</f>
        <v>#N/A</v>
      </c>
      <c r="M1452" s="17" t="e">
        <f>VLOOKUP(J1452,'Hàng hóa'!$C$5:$H$22,6,0)</f>
        <v>#N/A</v>
      </c>
      <c r="N1452" s="17" t="e">
        <f t="shared" si="51"/>
        <v>#N/A</v>
      </c>
      <c r="O1452" s="22" t="e">
        <f t="shared" si="50"/>
        <v>#N/A</v>
      </c>
      <c r="P1452" s="17" t="e">
        <f t="shared" si="52"/>
        <v>#N/A</v>
      </c>
      <c r="Q1452" s="13" t="e">
        <f>VLOOKUP(I1452,'[1]Nhân viên'!$E$20:$F$41,2,0)</f>
        <v>#N/A</v>
      </c>
    </row>
    <row r="1453" spans="1:17" x14ac:dyDescent="0.2">
      <c r="A1453" s="11">
        <v>1430</v>
      </c>
      <c r="D1453" s="13" t="e">
        <f>VLOOKUP(C1453,'Nhân viên'!$B$5:$C$48,2,0)</f>
        <v>#N/A</v>
      </c>
      <c r="G1453" s="13" t="e">
        <f>VLOOKUP(E1453,'Khách hàng'!$B$4:$F$1048576,2,0)</f>
        <v>#N/A</v>
      </c>
      <c r="H1453" s="13" t="str">
        <f>VLOOKUP(E1453,'[1]Khách hàng'!$A$4:$F$2144,3,0)</f>
        <v>Số 1 đường số 17A, Khu phố 11, Phường Bình Trị Đông B, Quận Bình Tân, TP.HCM.</v>
      </c>
      <c r="I1453" s="13" t="e">
        <f>VLOOKUP(E1453,'Khách hàng'!$B$4:$F$1048576,5,0)</f>
        <v>#N/A</v>
      </c>
      <c r="L1453" s="13" t="e">
        <f>VLOOKUP(J1453,'Hàng hóa'!$C$5:$D$50,2,0)</f>
        <v>#N/A</v>
      </c>
      <c r="M1453" s="17" t="e">
        <f>VLOOKUP(J1453,'Hàng hóa'!$C$5:$H$22,6,0)</f>
        <v>#N/A</v>
      </c>
      <c r="N1453" s="17" t="e">
        <f t="shared" si="51"/>
        <v>#N/A</v>
      </c>
      <c r="O1453" s="22" t="e">
        <f t="shared" si="50"/>
        <v>#N/A</v>
      </c>
      <c r="P1453" s="17" t="e">
        <f t="shared" si="52"/>
        <v>#N/A</v>
      </c>
      <c r="Q1453" s="13" t="e">
        <f>VLOOKUP(I1453,'[1]Nhân viên'!$E$20:$F$41,2,0)</f>
        <v>#N/A</v>
      </c>
    </row>
    <row r="1454" spans="1:17" x14ac:dyDescent="0.2">
      <c r="A1454" s="11">
        <v>1431</v>
      </c>
      <c r="D1454" s="13" t="e">
        <f>VLOOKUP(C1454,'Nhân viên'!$B$5:$C$48,2,0)</f>
        <v>#N/A</v>
      </c>
      <c r="G1454" s="13" t="e">
        <f>VLOOKUP(E1454,'Khách hàng'!$B$4:$F$1048576,2,0)</f>
        <v>#N/A</v>
      </c>
      <c r="H1454" s="13" t="str">
        <f>VLOOKUP(E1454,'[1]Khách hàng'!$A$4:$F$2144,3,0)</f>
        <v>Số 1 đường số 17A, Khu phố 11, Phường Bình Trị Đông B, Quận Bình Tân, TP.HCM.</v>
      </c>
      <c r="I1454" s="13" t="e">
        <f>VLOOKUP(E1454,'Khách hàng'!$B$4:$F$1048576,5,0)</f>
        <v>#N/A</v>
      </c>
      <c r="L1454" s="13" t="e">
        <f>VLOOKUP(J1454,'Hàng hóa'!$C$5:$D$50,2,0)</f>
        <v>#N/A</v>
      </c>
      <c r="M1454" s="17" t="e">
        <f>VLOOKUP(J1454,'Hàng hóa'!$C$5:$H$22,6,0)</f>
        <v>#N/A</v>
      </c>
      <c r="N1454" s="17" t="e">
        <f t="shared" si="51"/>
        <v>#N/A</v>
      </c>
      <c r="O1454" s="22" t="e">
        <f t="shared" si="50"/>
        <v>#N/A</v>
      </c>
      <c r="P1454" s="17" t="e">
        <f t="shared" si="52"/>
        <v>#N/A</v>
      </c>
      <c r="Q1454" s="13" t="e">
        <f>VLOOKUP(I1454,'[1]Nhân viên'!$E$20:$F$41,2,0)</f>
        <v>#N/A</v>
      </c>
    </row>
    <row r="1455" spans="1:17" x14ac:dyDescent="0.2">
      <c r="A1455" s="11">
        <v>1432</v>
      </c>
      <c r="D1455" s="13" t="e">
        <f>VLOOKUP(C1455,'Nhân viên'!$B$5:$C$48,2,0)</f>
        <v>#N/A</v>
      </c>
      <c r="G1455" s="13" t="e">
        <f>VLOOKUP(E1455,'Khách hàng'!$B$4:$F$1048576,2,0)</f>
        <v>#N/A</v>
      </c>
      <c r="H1455" s="13" t="str">
        <f>VLOOKUP(E1455,'[1]Khách hàng'!$A$4:$F$2144,3,0)</f>
        <v>Số 1 đường số 17A, Khu phố 11, Phường Bình Trị Đông B, Quận Bình Tân, TP.HCM.</v>
      </c>
      <c r="I1455" s="13" t="e">
        <f>VLOOKUP(E1455,'Khách hàng'!$B$4:$F$1048576,5,0)</f>
        <v>#N/A</v>
      </c>
      <c r="L1455" s="13" t="e">
        <f>VLOOKUP(J1455,'Hàng hóa'!$C$5:$D$50,2,0)</f>
        <v>#N/A</v>
      </c>
      <c r="M1455" s="17" t="e">
        <f>VLOOKUP(J1455,'Hàng hóa'!$C$5:$H$22,6,0)</f>
        <v>#N/A</v>
      </c>
      <c r="N1455" s="17" t="e">
        <f t="shared" si="51"/>
        <v>#N/A</v>
      </c>
      <c r="O1455" s="22" t="e">
        <f t="shared" si="50"/>
        <v>#N/A</v>
      </c>
      <c r="P1455" s="17" t="e">
        <f t="shared" si="52"/>
        <v>#N/A</v>
      </c>
      <c r="Q1455" s="13" t="e">
        <f>VLOOKUP(I1455,'[1]Nhân viên'!$E$20:$F$41,2,0)</f>
        <v>#N/A</v>
      </c>
    </row>
    <row r="1456" spans="1:17" x14ac:dyDescent="0.2">
      <c r="A1456" s="11">
        <v>1433</v>
      </c>
      <c r="D1456" s="13" t="e">
        <f>VLOOKUP(C1456,'Nhân viên'!$B$5:$C$48,2,0)</f>
        <v>#N/A</v>
      </c>
      <c r="G1456" s="13" t="e">
        <f>VLOOKUP(E1456,'Khách hàng'!$B$4:$F$1048576,2,0)</f>
        <v>#N/A</v>
      </c>
      <c r="H1456" s="13" t="str">
        <f>VLOOKUP(E1456,'[1]Khách hàng'!$A$4:$F$2144,3,0)</f>
        <v>Số 1 đường số 17A, Khu phố 11, Phường Bình Trị Đông B, Quận Bình Tân, TP.HCM.</v>
      </c>
      <c r="I1456" s="13" t="e">
        <f>VLOOKUP(E1456,'Khách hàng'!$B$4:$F$1048576,5,0)</f>
        <v>#N/A</v>
      </c>
      <c r="L1456" s="13" t="e">
        <f>VLOOKUP(J1456,'Hàng hóa'!$C$5:$D$50,2,0)</f>
        <v>#N/A</v>
      </c>
      <c r="M1456" s="17" t="e">
        <f>VLOOKUP(J1456,'Hàng hóa'!$C$5:$H$22,6,0)</f>
        <v>#N/A</v>
      </c>
      <c r="N1456" s="17" t="e">
        <f t="shared" si="51"/>
        <v>#N/A</v>
      </c>
      <c r="O1456" s="22" t="e">
        <f t="shared" si="50"/>
        <v>#N/A</v>
      </c>
      <c r="P1456" s="17" t="e">
        <f t="shared" si="52"/>
        <v>#N/A</v>
      </c>
      <c r="Q1456" s="13" t="e">
        <f>VLOOKUP(I1456,'[1]Nhân viên'!$E$20:$F$41,2,0)</f>
        <v>#N/A</v>
      </c>
    </row>
    <row r="1457" spans="1:17" x14ac:dyDescent="0.2">
      <c r="A1457" s="11">
        <v>1434</v>
      </c>
      <c r="D1457" s="13" t="e">
        <f>VLOOKUP(C1457,'Nhân viên'!$B$5:$C$48,2,0)</f>
        <v>#N/A</v>
      </c>
      <c r="G1457" s="13" t="e">
        <f>VLOOKUP(E1457,'Khách hàng'!$B$4:$F$1048576,2,0)</f>
        <v>#N/A</v>
      </c>
      <c r="H1457" s="13" t="str">
        <f>VLOOKUP(E1457,'[1]Khách hàng'!$A$4:$F$2144,3,0)</f>
        <v>Số 1 đường số 17A, Khu phố 11, Phường Bình Trị Đông B, Quận Bình Tân, TP.HCM.</v>
      </c>
      <c r="I1457" s="13" t="e">
        <f>VLOOKUP(E1457,'Khách hàng'!$B$4:$F$1048576,5,0)</f>
        <v>#N/A</v>
      </c>
      <c r="L1457" s="13" t="e">
        <f>VLOOKUP(J1457,'Hàng hóa'!$C$5:$D$50,2,0)</f>
        <v>#N/A</v>
      </c>
      <c r="M1457" s="17" t="e">
        <f>VLOOKUP(J1457,'Hàng hóa'!$C$5:$H$22,6,0)</f>
        <v>#N/A</v>
      </c>
      <c r="N1457" s="17" t="e">
        <f t="shared" si="51"/>
        <v>#N/A</v>
      </c>
      <c r="O1457" s="22" t="e">
        <f t="shared" si="50"/>
        <v>#N/A</v>
      </c>
      <c r="P1457" s="17" t="e">
        <f t="shared" si="52"/>
        <v>#N/A</v>
      </c>
      <c r="Q1457" s="13" t="e">
        <f>VLOOKUP(I1457,'[1]Nhân viên'!$E$20:$F$41,2,0)</f>
        <v>#N/A</v>
      </c>
    </row>
    <row r="1458" spans="1:17" x14ac:dyDescent="0.2">
      <c r="A1458" s="11">
        <v>1435</v>
      </c>
      <c r="D1458" s="13" t="e">
        <f>VLOOKUP(C1458,'Nhân viên'!$B$5:$C$48,2,0)</f>
        <v>#N/A</v>
      </c>
      <c r="G1458" s="13" t="e">
        <f>VLOOKUP(E1458,'Khách hàng'!$B$4:$F$1048576,2,0)</f>
        <v>#N/A</v>
      </c>
      <c r="H1458" s="13" t="str">
        <f>VLOOKUP(E1458,'[1]Khách hàng'!$A$4:$F$2144,3,0)</f>
        <v>Số 1 đường số 17A, Khu phố 11, Phường Bình Trị Đông B, Quận Bình Tân, TP.HCM.</v>
      </c>
      <c r="I1458" s="13" t="e">
        <f>VLOOKUP(E1458,'Khách hàng'!$B$4:$F$1048576,5,0)</f>
        <v>#N/A</v>
      </c>
      <c r="L1458" s="13" t="e">
        <f>VLOOKUP(J1458,'Hàng hóa'!$C$5:$D$50,2,0)</f>
        <v>#N/A</v>
      </c>
      <c r="M1458" s="17" t="e">
        <f>VLOOKUP(J1458,'Hàng hóa'!$C$5:$H$22,6,0)</f>
        <v>#N/A</v>
      </c>
      <c r="N1458" s="17" t="e">
        <f t="shared" si="51"/>
        <v>#N/A</v>
      </c>
      <c r="O1458" s="22" t="e">
        <f t="shared" si="50"/>
        <v>#N/A</v>
      </c>
      <c r="P1458" s="17" t="e">
        <f t="shared" si="52"/>
        <v>#N/A</v>
      </c>
      <c r="Q1458" s="13" t="e">
        <f>VLOOKUP(I1458,'[1]Nhân viên'!$E$20:$F$41,2,0)</f>
        <v>#N/A</v>
      </c>
    </row>
    <row r="1459" spans="1:17" x14ac:dyDescent="0.2">
      <c r="A1459" s="11">
        <v>1436</v>
      </c>
      <c r="D1459" s="13" t="e">
        <f>VLOOKUP(C1459,'Nhân viên'!$B$5:$C$48,2,0)</f>
        <v>#N/A</v>
      </c>
      <c r="G1459" s="13" t="e">
        <f>VLOOKUP(E1459,'Khách hàng'!$B$4:$F$1048576,2,0)</f>
        <v>#N/A</v>
      </c>
      <c r="H1459" s="13" t="str">
        <f>VLOOKUP(E1459,'[1]Khách hàng'!$A$4:$F$2144,3,0)</f>
        <v>Số 1 đường số 17A, Khu phố 11, Phường Bình Trị Đông B, Quận Bình Tân, TP.HCM.</v>
      </c>
      <c r="I1459" s="13" t="e">
        <f>VLOOKUP(E1459,'Khách hàng'!$B$4:$F$1048576,5,0)</f>
        <v>#N/A</v>
      </c>
      <c r="L1459" s="13" t="e">
        <f>VLOOKUP(J1459,'Hàng hóa'!$C$5:$D$50,2,0)</f>
        <v>#N/A</v>
      </c>
      <c r="M1459" s="17" t="e">
        <f>VLOOKUP(J1459,'Hàng hóa'!$C$5:$H$22,6,0)</f>
        <v>#N/A</v>
      </c>
      <c r="N1459" s="17" t="e">
        <f t="shared" si="51"/>
        <v>#N/A</v>
      </c>
      <c r="O1459" s="22" t="e">
        <f t="shared" si="50"/>
        <v>#N/A</v>
      </c>
      <c r="P1459" s="17" t="e">
        <f t="shared" si="52"/>
        <v>#N/A</v>
      </c>
      <c r="Q1459" s="13" t="e">
        <f>VLOOKUP(I1459,'[1]Nhân viên'!$E$20:$F$41,2,0)</f>
        <v>#N/A</v>
      </c>
    </row>
    <row r="1460" spans="1:17" x14ac:dyDescent="0.2">
      <c r="A1460" s="11">
        <v>1437</v>
      </c>
      <c r="D1460" s="13" t="e">
        <f>VLOOKUP(C1460,'Nhân viên'!$B$5:$C$48,2,0)</f>
        <v>#N/A</v>
      </c>
      <c r="G1460" s="13" t="e">
        <f>VLOOKUP(E1460,'Khách hàng'!$B$4:$F$1048576,2,0)</f>
        <v>#N/A</v>
      </c>
      <c r="H1460" s="13" t="str">
        <f>VLOOKUP(E1460,'[1]Khách hàng'!$A$4:$F$2144,3,0)</f>
        <v>Số 1 đường số 17A, Khu phố 11, Phường Bình Trị Đông B, Quận Bình Tân, TP.HCM.</v>
      </c>
      <c r="I1460" s="13" t="e">
        <f>VLOOKUP(E1460,'Khách hàng'!$B$4:$F$1048576,5,0)</f>
        <v>#N/A</v>
      </c>
      <c r="L1460" s="13" t="e">
        <f>VLOOKUP(J1460,'Hàng hóa'!$C$5:$D$50,2,0)</f>
        <v>#N/A</v>
      </c>
      <c r="M1460" s="17" t="e">
        <f>VLOOKUP(J1460,'Hàng hóa'!$C$5:$H$22,6,0)</f>
        <v>#N/A</v>
      </c>
      <c r="N1460" s="17" t="e">
        <f t="shared" si="51"/>
        <v>#N/A</v>
      </c>
      <c r="O1460" s="22" t="e">
        <f t="shared" si="50"/>
        <v>#N/A</v>
      </c>
      <c r="P1460" s="17" t="e">
        <f t="shared" si="52"/>
        <v>#N/A</v>
      </c>
      <c r="Q1460" s="13" t="e">
        <f>VLOOKUP(I1460,'[1]Nhân viên'!$E$20:$F$41,2,0)</f>
        <v>#N/A</v>
      </c>
    </row>
    <row r="1461" spans="1:17" x14ac:dyDescent="0.2">
      <c r="A1461" s="11">
        <v>1438</v>
      </c>
      <c r="D1461" s="13" t="e">
        <f>VLOOKUP(C1461,'Nhân viên'!$B$5:$C$48,2,0)</f>
        <v>#N/A</v>
      </c>
      <c r="G1461" s="13" t="e">
        <f>VLOOKUP(E1461,'Khách hàng'!$B$4:$F$1048576,2,0)</f>
        <v>#N/A</v>
      </c>
      <c r="H1461" s="13" t="str">
        <f>VLOOKUP(E1461,'[1]Khách hàng'!$A$4:$F$2144,3,0)</f>
        <v>Số 1 đường số 17A, Khu phố 11, Phường Bình Trị Đông B, Quận Bình Tân, TP.HCM.</v>
      </c>
      <c r="I1461" s="13" t="e">
        <f>VLOOKUP(E1461,'Khách hàng'!$B$4:$F$1048576,5,0)</f>
        <v>#N/A</v>
      </c>
      <c r="L1461" s="13" t="e">
        <f>VLOOKUP(J1461,'Hàng hóa'!$C$5:$D$50,2,0)</f>
        <v>#N/A</v>
      </c>
      <c r="M1461" s="17" t="e">
        <f>VLOOKUP(J1461,'Hàng hóa'!$C$5:$H$22,6,0)</f>
        <v>#N/A</v>
      </c>
      <c r="N1461" s="17" t="e">
        <f t="shared" si="51"/>
        <v>#N/A</v>
      </c>
      <c r="O1461" s="22" t="e">
        <f t="shared" si="50"/>
        <v>#N/A</v>
      </c>
      <c r="P1461" s="17" t="e">
        <f t="shared" si="52"/>
        <v>#N/A</v>
      </c>
      <c r="Q1461" s="13" t="e">
        <f>VLOOKUP(I1461,'[1]Nhân viên'!$E$20:$F$41,2,0)</f>
        <v>#N/A</v>
      </c>
    </row>
    <row r="1462" spans="1:17" x14ac:dyDescent="0.2">
      <c r="A1462" s="11">
        <v>1439</v>
      </c>
      <c r="D1462" s="13" t="e">
        <f>VLOOKUP(C1462,'Nhân viên'!$B$5:$C$48,2,0)</f>
        <v>#N/A</v>
      </c>
      <c r="G1462" s="13" t="e">
        <f>VLOOKUP(E1462,'Khách hàng'!$B$4:$F$1048576,2,0)</f>
        <v>#N/A</v>
      </c>
      <c r="H1462" s="13" t="str">
        <f>VLOOKUP(E1462,'[1]Khách hàng'!$A$4:$F$2144,3,0)</f>
        <v>Số 1 đường số 17A, Khu phố 11, Phường Bình Trị Đông B, Quận Bình Tân, TP.HCM.</v>
      </c>
      <c r="I1462" s="13" t="e">
        <f>VLOOKUP(E1462,'Khách hàng'!$B$4:$F$1048576,5,0)</f>
        <v>#N/A</v>
      </c>
      <c r="L1462" s="13" t="e">
        <f>VLOOKUP(J1462,'Hàng hóa'!$C$5:$D$50,2,0)</f>
        <v>#N/A</v>
      </c>
      <c r="M1462" s="17" t="e">
        <f>VLOOKUP(J1462,'Hàng hóa'!$C$5:$H$22,6,0)</f>
        <v>#N/A</v>
      </c>
      <c r="N1462" s="17" t="e">
        <f t="shared" si="51"/>
        <v>#N/A</v>
      </c>
      <c r="O1462" s="22" t="e">
        <f t="shared" si="50"/>
        <v>#N/A</v>
      </c>
      <c r="P1462" s="17" t="e">
        <f t="shared" si="52"/>
        <v>#N/A</v>
      </c>
      <c r="Q1462" s="13" t="e">
        <f>VLOOKUP(I1462,'[1]Nhân viên'!$E$20:$F$41,2,0)</f>
        <v>#N/A</v>
      </c>
    </row>
    <row r="1463" spans="1:17" x14ac:dyDescent="0.2">
      <c r="A1463" s="11">
        <v>1440</v>
      </c>
      <c r="D1463" s="13" t="e">
        <f>VLOOKUP(C1463,'Nhân viên'!$B$5:$C$48,2,0)</f>
        <v>#N/A</v>
      </c>
      <c r="G1463" s="13" t="e">
        <f>VLOOKUP(E1463,'Khách hàng'!$B$4:$F$1048576,2,0)</f>
        <v>#N/A</v>
      </c>
      <c r="H1463" s="13" t="str">
        <f>VLOOKUP(E1463,'[1]Khách hàng'!$A$4:$F$2144,3,0)</f>
        <v>Số 1 đường số 17A, Khu phố 11, Phường Bình Trị Đông B, Quận Bình Tân, TP.HCM.</v>
      </c>
      <c r="I1463" s="13" t="e">
        <f>VLOOKUP(E1463,'Khách hàng'!$B$4:$F$1048576,5,0)</f>
        <v>#N/A</v>
      </c>
      <c r="L1463" s="13" t="e">
        <f>VLOOKUP(J1463,'Hàng hóa'!$C$5:$D$50,2,0)</f>
        <v>#N/A</v>
      </c>
      <c r="M1463" s="17" t="e">
        <f>VLOOKUP(J1463,'Hàng hóa'!$C$5:$H$22,6,0)</f>
        <v>#N/A</v>
      </c>
      <c r="N1463" s="17" t="e">
        <f t="shared" si="51"/>
        <v>#N/A</v>
      </c>
      <c r="O1463" s="22" t="e">
        <f t="shared" si="50"/>
        <v>#N/A</v>
      </c>
      <c r="P1463" s="17" t="e">
        <f t="shared" si="52"/>
        <v>#N/A</v>
      </c>
      <c r="Q1463" s="13" t="e">
        <f>VLOOKUP(I1463,'[1]Nhân viên'!$E$20:$F$41,2,0)</f>
        <v>#N/A</v>
      </c>
    </row>
    <row r="1464" spans="1:17" x14ac:dyDescent="0.2">
      <c r="A1464" s="11">
        <v>1441</v>
      </c>
      <c r="D1464" s="13" t="e">
        <f>VLOOKUP(C1464,'Nhân viên'!$B$5:$C$48,2,0)</f>
        <v>#N/A</v>
      </c>
      <c r="G1464" s="13" t="e">
        <f>VLOOKUP(E1464,'Khách hàng'!$B$4:$F$1048576,2,0)</f>
        <v>#N/A</v>
      </c>
      <c r="H1464" s="13" t="str">
        <f>VLOOKUP(E1464,'[1]Khách hàng'!$A$4:$F$2144,3,0)</f>
        <v>Số 1 đường số 17A, Khu phố 11, Phường Bình Trị Đông B, Quận Bình Tân, TP.HCM.</v>
      </c>
      <c r="I1464" s="13" t="e">
        <f>VLOOKUP(E1464,'Khách hàng'!$B$4:$F$1048576,5,0)</f>
        <v>#N/A</v>
      </c>
      <c r="L1464" s="13" t="e">
        <f>VLOOKUP(J1464,'Hàng hóa'!$C$5:$D$50,2,0)</f>
        <v>#N/A</v>
      </c>
      <c r="M1464" s="17" t="e">
        <f>VLOOKUP(J1464,'Hàng hóa'!$C$5:$H$22,6,0)</f>
        <v>#N/A</v>
      </c>
      <c r="N1464" s="17" t="e">
        <f t="shared" si="51"/>
        <v>#N/A</v>
      </c>
      <c r="O1464" s="22" t="e">
        <f t="shared" si="50"/>
        <v>#N/A</v>
      </c>
      <c r="P1464" s="17" t="e">
        <f t="shared" si="52"/>
        <v>#N/A</v>
      </c>
      <c r="Q1464" s="13" t="e">
        <f>VLOOKUP(I1464,'[1]Nhân viên'!$E$20:$F$41,2,0)</f>
        <v>#N/A</v>
      </c>
    </row>
    <row r="1465" spans="1:17" x14ac:dyDescent="0.2">
      <c r="A1465" s="11">
        <v>1442</v>
      </c>
      <c r="D1465" s="13" t="e">
        <f>VLOOKUP(C1465,'Nhân viên'!$B$5:$C$48,2,0)</f>
        <v>#N/A</v>
      </c>
      <c r="G1465" s="13" t="e">
        <f>VLOOKUP(E1465,'Khách hàng'!$B$4:$F$1048576,2,0)</f>
        <v>#N/A</v>
      </c>
      <c r="H1465" s="13" t="str">
        <f>VLOOKUP(E1465,'[1]Khách hàng'!$A$4:$F$2144,3,0)</f>
        <v>Số 1 đường số 17A, Khu phố 11, Phường Bình Trị Đông B, Quận Bình Tân, TP.HCM.</v>
      </c>
      <c r="I1465" s="13" t="e">
        <f>VLOOKUP(E1465,'Khách hàng'!$B$4:$F$1048576,5,0)</f>
        <v>#N/A</v>
      </c>
      <c r="L1465" s="13" t="e">
        <f>VLOOKUP(J1465,'Hàng hóa'!$C$5:$D$50,2,0)</f>
        <v>#N/A</v>
      </c>
      <c r="M1465" s="17" t="e">
        <f>VLOOKUP(J1465,'Hàng hóa'!$C$5:$H$22,6,0)</f>
        <v>#N/A</v>
      </c>
      <c r="N1465" s="17" t="e">
        <f t="shared" si="51"/>
        <v>#N/A</v>
      </c>
      <c r="O1465" s="22" t="e">
        <f t="shared" si="50"/>
        <v>#N/A</v>
      </c>
      <c r="P1465" s="17" t="e">
        <f t="shared" si="52"/>
        <v>#N/A</v>
      </c>
      <c r="Q1465" s="13" t="e">
        <f>VLOOKUP(I1465,'[1]Nhân viên'!$E$20:$F$41,2,0)</f>
        <v>#N/A</v>
      </c>
    </row>
    <row r="1466" spans="1:17" x14ac:dyDescent="0.2">
      <c r="A1466" s="11">
        <v>1443</v>
      </c>
      <c r="D1466" s="13" t="e">
        <f>VLOOKUP(C1466,'Nhân viên'!$B$5:$C$48,2,0)</f>
        <v>#N/A</v>
      </c>
      <c r="G1466" s="13" t="e">
        <f>VLOOKUP(E1466,'Khách hàng'!$B$4:$F$1048576,2,0)</f>
        <v>#N/A</v>
      </c>
      <c r="H1466" s="13" t="str">
        <f>VLOOKUP(E1466,'[1]Khách hàng'!$A$4:$F$2144,3,0)</f>
        <v>Số 1 đường số 17A, Khu phố 11, Phường Bình Trị Đông B, Quận Bình Tân, TP.HCM.</v>
      </c>
      <c r="I1466" s="13" t="e">
        <f>VLOOKUP(E1466,'Khách hàng'!$B$4:$F$1048576,5,0)</f>
        <v>#N/A</v>
      </c>
      <c r="L1466" s="13" t="e">
        <f>VLOOKUP(J1466,'Hàng hóa'!$C$5:$D$50,2,0)</f>
        <v>#N/A</v>
      </c>
      <c r="M1466" s="17" t="e">
        <f>VLOOKUP(J1466,'Hàng hóa'!$C$5:$H$22,6,0)</f>
        <v>#N/A</v>
      </c>
      <c r="N1466" s="17" t="e">
        <f t="shared" si="51"/>
        <v>#N/A</v>
      </c>
      <c r="O1466" s="22" t="e">
        <f t="shared" si="50"/>
        <v>#N/A</v>
      </c>
      <c r="P1466" s="17" t="e">
        <f t="shared" si="52"/>
        <v>#N/A</v>
      </c>
      <c r="Q1466" s="13" t="e">
        <f>VLOOKUP(I1466,'[1]Nhân viên'!$E$20:$F$41,2,0)</f>
        <v>#N/A</v>
      </c>
    </row>
    <row r="1467" spans="1:17" x14ac:dyDescent="0.2">
      <c r="A1467" s="11">
        <v>1444</v>
      </c>
      <c r="D1467" s="13" t="e">
        <f>VLOOKUP(C1467,'Nhân viên'!$B$5:$C$48,2,0)</f>
        <v>#N/A</v>
      </c>
      <c r="G1467" s="13" t="e">
        <f>VLOOKUP(E1467,'Khách hàng'!$B$4:$F$1048576,2,0)</f>
        <v>#N/A</v>
      </c>
      <c r="H1467" s="13" t="str">
        <f>VLOOKUP(E1467,'[1]Khách hàng'!$A$4:$F$2144,3,0)</f>
        <v>Số 1 đường số 17A, Khu phố 11, Phường Bình Trị Đông B, Quận Bình Tân, TP.HCM.</v>
      </c>
      <c r="I1467" s="13" t="e">
        <f>VLOOKUP(E1467,'Khách hàng'!$B$4:$F$1048576,5,0)</f>
        <v>#N/A</v>
      </c>
      <c r="L1467" s="13" t="e">
        <f>VLOOKUP(J1467,'Hàng hóa'!$C$5:$D$50,2,0)</f>
        <v>#N/A</v>
      </c>
      <c r="M1467" s="17" t="e">
        <f>VLOOKUP(J1467,'Hàng hóa'!$C$5:$H$22,6,0)</f>
        <v>#N/A</v>
      </c>
      <c r="N1467" s="17" t="e">
        <f t="shared" si="51"/>
        <v>#N/A</v>
      </c>
      <c r="O1467" s="22" t="e">
        <f t="shared" si="50"/>
        <v>#N/A</v>
      </c>
      <c r="P1467" s="17" t="e">
        <f t="shared" si="52"/>
        <v>#N/A</v>
      </c>
      <c r="Q1467" s="13" t="e">
        <f>VLOOKUP(I1467,'[1]Nhân viên'!$E$20:$F$41,2,0)</f>
        <v>#N/A</v>
      </c>
    </row>
    <row r="1468" spans="1:17" x14ac:dyDescent="0.2">
      <c r="A1468" s="11">
        <v>1445</v>
      </c>
      <c r="D1468" s="13" t="e">
        <f>VLOOKUP(C1468,'Nhân viên'!$B$5:$C$48,2,0)</f>
        <v>#N/A</v>
      </c>
      <c r="G1468" s="13" t="e">
        <f>VLOOKUP(E1468,'Khách hàng'!$B$4:$F$1048576,2,0)</f>
        <v>#N/A</v>
      </c>
      <c r="H1468" s="13" t="str">
        <f>VLOOKUP(E1468,'[1]Khách hàng'!$A$4:$F$2144,3,0)</f>
        <v>Số 1 đường số 17A, Khu phố 11, Phường Bình Trị Đông B, Quận Bình Tân, TP.HCM.</v>
      </c>
      <c r="I1468" s="13" t="e">
        <f>VLOOKUP(E1468,'Khách hàng'!$B$4:$F$1048576,5,0)</f>
        <v>#N/A</v>
      </c>
      <c r="L1468" s="13" t="e">
        <f>VLOOKUP(J1468,'Hàng hóa'!$C$5:$D$50,2,0)</f>
        <v>#N/A</v>
      </c>
      <c r="M1468" s="17" t="e">
        <f>VLOOKUP(J1468,'Hàng hóa'!$C$5:$H$22,6,0)</f>
        <v>#N/A</v>
      </c>
      <c r="N1468" s="17" t="e">
        <f t="shared" si="51"/>
        <v>#N/A</v>
      </c>
      <c r="O1468" s="22" t="e">
        <f t="shared" si="50"/>
        <v>#N/A</v>
      </c>
      <c r="P1468" s="17" t="e">
        <f t="shared" si="52"/>
        <v>#N/A</v>
      </c>
      <c r="Q1468" s="13" t="e">
        <f>VLOOKUP(I1468,'[1]Nhân viên'!$E$20:$F$41,2,0)</f>
        <v>#N/A</v>
      </c>
    </row>
    <row r="1469" spans="1:17" x14ac:dyDescent="0.2">
      <c r="A1469" s="11">
        <v>1446</v>
      </c>
      <c r="D1469" s="13" t="e">
        <f>VLOOKUP(C1469,'Nhân viên'!$B$5:$C$48,2,0)</f>
        <v>#N/A</v>
      </c>
      <c r="G1469" s="13" t="e">
        <f>VLOOKUP(E1469,'Khách hàng'!$B$4:$F$1048576,2,0)</f>
        <v>#N/A</v>
      </c>
      <c r="H1469" s="13" t="str">
        <f>VLOOKUP(E1469,'[1]Khách hàng'!$A$4:$F$2144,3,0)</f>
        <v>Số 1 đường số 17A, Khu phố 11, Phường Bình Trị Đông B, Quận Bình Tân, TP.HCM.</v>
      </c>
      <c r="I1469" s="13" t="e">
        <f>VLOOKUP(E1469,'Khách hàng'!$B$4:$F$1048576,5,0)</f>
        <v>#N/A</v>
      </c>
      <c r="L1469" s="13" t="e">
        <f>VLOOKUP(J1469,'Hàng hóa'!$C$5:$D$50,2,0)</f>
        <v>#N/A</v>
      </c>
      <c r="M1469" s="17" t="e">
        <f>VLOOKUP(J1469,'Hàng hóa'!$C$5:$H$22,6,0)</f>
        <v>#N/A</v>
      </c>
      <c r="N1469" s="17" t="e">
        <f t="shared" si="51"/>
        <v>#N/A</v>
      </c>
      <c r="O1469" s="22" t="e">
        <f t="shared" si="50"/>
        <v>#N/A</v>
      </c>
      <c r="P1469" s="17" t="e">
        <f t="shared" si="52"/>
        <v>#N/A</v>
      </c>
      <c r="Q1469" s="13" t="e">
        <f>VLOOKUP(I1469,'[1]Nhân viên'!$E$20:$F$41,2,0)</f>
        <v>#N/A</v>
      </c>
    </row>
    <row r="1470" spans="1:17" x14ac:dyDescent="0.2">
      <c r="A1470" s="11">
        <v>1447</v>
      </c>
      <c r="D1470" s="13" t="e">
        <f>VLOOKUP(C1470,'Nhân viên'!$B$5:$C$48,2,0)</f>
        <v>#N/A</v>
      </c>
      <c r="G1470" s="13" t="e">
        <f>VLOOKUP(E1470,'Khách hàng'!$B$4:$F$1048576,2,0)</f>
        <v>#N/A</v>
      </c>
      <c r="H1470" s="13" t="str">
        <f>VLOOKUP(E1470,'[1]Khách hàng'!$A$4:$F$2144,3,0)</f>
        <v>Số 1 đường số 17A, Khu phố 11, Phường Bình Trị Đông B, Quận Bình Tân, TP.HCM.</v>
      </c>
      <c r="I1470" s="13" t="e">
        <f>VLOOKUP(E1470,'Khách hàng'!$B$4:$F$1048576,5,0)</f>
        <v>#N/A</v>
      </c>
      <c r="L1470" s="13" t="e">
        <f>VLOOKUP(J1470,'Hàng hóa'!$C$5:$D$50,2,0)</f>
        <v>#N/A</v>
      </c>
      <c r="M1470" s="17" t="e">
        <f>VLOOKUP(J1470,'Hàng hóa'!$C$5:$H$22,6,0)</f>
        <v>#N/A</v>
      </c>
      <c r="N1470" s="17" t="e">
        <f t="shared" si="51"/>
        <v>#N/A</v>
      </c>
      <c r="O1470" s="22" t="e">
        <f t="shared" si="50"/>
        <v>#N/A</v>
      </c>
      <c r="P1470" s="17" t="e">
        <f t="shared" si="52"/>
        <v>#N/A</v>
      </c>
      <c r="Q1470" s="13" t="e">
        <f>VLOOKUP(I1470,'[1]Nhân viên'!$E$20:$F$41,2,0)</f>
        <v>#N/A</v>
      </c>
    </row>
    <row r="1471" spans="1:17" x14ac:dyDescent="0.2">
      <c r="A1471" s="11">
        <v>1448</v>
      </c>
      <c r="D1471" s="13" t="e">
        <f>VLOOKUP(C1471,'Nhân viên'!$B$5:$C$48,2,0)</f>
        <v>#N/A</v>
      </c>
      <c r="G1471" s="13" t="e">
        <f>VLOOKUP(E1471,'Khách hàng'!$B$4:$F$1048576,2,0)</f>
        <v>#N/A</v>
      </c>
      <c r="H1471" s="13" t="str">
        <f>VLOOKUP(E1471,'[1]Khách hàng'!$A$4:$F$2144,3,0)</f>
        <v>Số 1 đường số 17A, Khu phố 11, Phường Bình Trị Đông B, Quận Bình Tân, TP.HCM.</v>
      </c>
      <c r="I1471" s="13" t="e">
        <f>VLOOKUP(E1471,'Khách hàng'!$B$4:$F$1048576,5,0)</f>
        <v>#N/A</v>
      </c>
      <c r="L1471" s="13" t="e">
        <f>VLOOKUP(J1471,'Hàng hóa'!$C$5:$D$50,2,0)</f>
        <v>#N/A</v>
      </c>
      <c r="M1471" s="17" t="e">
        <f>VLOOKUP(J1471,'Hàng hóa'!$C$5:$H$22,6,0)</f>
        <v>#N/A</v>
      </c>
      <c r="N1471" s="17" t="e">
        <f t="shared" si="51"/>
        <v>#N/A</v>
      </c>
      <c r="O1471" s="22" t="e">
        <f t="shared" si="50"/>
        <v>#N/A</v>
      </c>
      <c r="P1471" s="17" t="e">
        <f t="shared" si="52"/>
        <v>#N/A</v>
      </c>
      <c r="Q1471" s="13" t="e">
        <f>VLOOKUP(I1471,'[1]Nhân viên'!$E$20:$F$41,2,0)</f>
        <v>#N/A</v>
      </c>
    </row>
    <row r="1472" spans="1:17" x14ac:dyDescent="0.2">
      <c r="A1472" s="11">
        <v>1449</v>
      </c>
      <c r="D1472" s="13" t="e">
        <f>VLOOKUP(C1472,'Nhân viên'!$B$5:$C$48,2,0)</f>
        <v>#N/A</v>
      </c>
      <c r="G1472" s="13" t="e">
        <f>VLOOKUP(E1472,'Khách hàng'!$B$4:$F$1048576,2,0)</f>
        <v>#N/A</v>
      </c>
      <c r="H1472" s="13" t="str">
        <f>VLOOKUP(E1472,'[1]Khách hàng'!$A$4:$F$2144,3,0)</f>
        <v>Số 1 đường số 17A, Khu phố 11, Phường Bình Trị Đông B, Quận Bình Tân, TP.HCM.</v>
      </c>
      <c r="I1472" s="13" t="e">
        <f>VLOOKUP(E1472,'Khách hàng'!$B$4:$F$1048576,5,0)</f>
        <v>#N/A</v>
      </c>
      <c r="L1472" s="13" t="e">
        <f>VLOOKUP(J1472,'Hàng hóa'!$C$5:$D$50,2,0)</f>
        <v>#N/A</v>
      </c>
      <c r="M1472" s="17" t="e">
        <f>VLOOKUP(J1472,'Hàng hóa'!$C$5:$H$22,6,0)</f>
        <v>#N/A</v>
      </c>
      <c r="N1472" s="17" t="e">
        <f t="shared" si="51"/>
        <v>#N/A</v>
      </c>
      <c r="O1472" s="22" t="e">
        <f t="shared" si="50"/>
        <v>#N/A</v>
      </c>
      <c r="P1472" s="17" t="e">
        <f t="shared" si="52"/>
        <v>#N/A</v>
      </c>
      <c r="Q1472" s="13" t="e">
        <f>VLOOKUP(I1472,'[1]Nhân viên'!$E$20:$F$41,2,0)</f>
        <v>#N/A</v>
      </c>
    </row>
    <row r="1473" spans="1:17" x14ac:dyDescent="0.2">
      <c r="A1473" s="11">
        <v>1450</v>
      </c>
      <c r="D1473" s="13" t="e">
        <f>VLOOKUP(C1473,'Nhân viên'!$B$5:$C$48,2,0)</f>
        <v>#N/A</v>
      </c>
      <c r="G1473" s="13" t="e">
        <f>VLOOKUP(E1473,'Khách hàng'!$B$4:$F$1048576,2,0)</f>
        <v>#N/A</v>
      </c>
      <c r="H1473" s="13" t="str">
        <f>VLOOKUP(E1473,'[1]Khách hàng'!$A$4:$F$2144,3,0)</f>
        <v>Số 1 đường số 17A, Khu phố 11, Phường Bình Trị Đông B, Quận Bình Tân, TP.HCM.</v>
      </c>
      <c r="I1473" s="13" t="e">
        <f>VLOOKUP(E1473,'Khách hàng'!$B$4:$F$1048576,5,0)</f>
        <v>#N/A</v>
      </c>
      <c r="L1473" s="13" t="e">
        <f>VLOOKUP(J1473,'Hàng hóa'!$C$5:$D$50,2,0)</f>
        <v>#N/A</v>
      </c>
      <c r="M1473" s="17" t="e">
        <f>VLOOKUP(J1473,'Hàng hóa'!$C$5:$H$22,6,0)</f>
        <v>#N/A</v>
      </c>
      <c r="N1473" s="17" t="e">
        <f t="shared" si="51"/>
        <v>#N/A</v>
      </c>
      <c r="O1473" s="22" t="e">
        <f t="shared" ref="O1473:O1536" si="53">N1473*10%</f>
        <v>#N/A</v>
      </c>
      <c r="P1473" s="17" t="e">
        <f t="shared" si="52"/>
        <v>#N/A</v>
      </c>
      <c r="Q1473" s="13" t="e">
        <f>VLOOKUP(I1473,'[1]Nhân viên'!$E$20:$F$41,2,0)</f>
        <v>#N/A</v>
      </c>
    </row>
    <row r="1474" spans="1:17" x14ac:dyDescent="0.2">
      <c r="A1474" s="11">
        <v>1451</v>
      </c>
      <c r="D1474" s="13" t="e">
        <f>VLOOKUP(C1474,'Nhân viên'!$B$5:$C$48,2,0)</f>
        <v>#N/A</v>
      </c>
      <c r="G1474" s="13" t="e">
        <f>VLOOKUP(E1474,'Khách hàng'!$B$4:$F$1048576,2,0)</f>
        <v>#N/A</v>
      </c>
      <c r="H1474" s="13" t="str">
        <f>VLOOKUP(E1474,'[1]Khách hàng'!$A$4:$F$2144,3,0)</f>
        <v>Số 1 đường số 17A, Khu phố 11, Phường Bình Trị Đông B, Quận Bình Tân, TP.HCM.</v>
      </c>
      <c r="I1474" s="13" t="e">
        <f>VLOOKUP(E1474,'Khách hàng'!$B$4:$F$1048576,5,0)</f>
        <v>#N/A</v>
      </c>
      <c r="L1474" s="13" t="e">
        <f>VLOOKUP(J1474,'Hàng hóa'!$C$5:$D$50,2,0)</f>
        <v>#N/A</v>
      </c>
      <c r="M1474" s="17" t="e">
        <f>VLOOKUP(J1474,'Hàng hóa'!$C$5:$H$22,6,0)</f>
        <v>#N/A</v>
      </c>
      <c r="N1474" s="17" t="e">
        <f t="shared" si="51"/>
        <v>#N/A</v>
      </c>
      <c r="O1474" s="22" t="e">
        <f t="shared" si="53"/>
        <v>#N/A</v>
      </c>
      <c r="P1474" s="17" t="e">
        <f t="shared" si="52"/>
        <v>#N/A</v>
      </c>
      <c r="Q1474" s="13" t="e">
        <f>VLOOKUP(I1474,'[1]Nhân viên'!$E$20:$F$41,2,0)</f>
        <v>#N/A</v>
      </c>
    </row>
    <row r="1475" spans="1:17" x14ac:dyDescent="0.2">
      <c r="A1475" s="11">
        <v>1452</v>
      </c>
      <c r="D1475" s="13" t="e">
        <f>VLOOKUP(C1475,'Nhân viên'!$B$5:$C$48,2,0)</f>
        <v>#N/A</v>
      </c>
      <c r="G1475" s="13" t="e">
        <f>VLOOKUP(E1475,'Khách hàng'!$B$4:$F$1048576,2,0)</f>
        <v>#N/A</v>
      </c>
      <c r="H1475" s="13" t="str">
        <f>VLOOKUP(E1475,'[1]Khách hàng'!$A$4:$F$2144,3,0)</f>
        <v>Số 1 đường số 17A, Khu phố 11, Phường Bình Trị Đông B, Quận Bình Tân, TP.HCM.</v>
      </c>
      <c r="I1475" s="13" t="e">
        <f>VLOOKUP(E1475,'Khách hàng'!$B$4:$F$1048576,5,0)</f>
        <v>#N/A</v>
      </c>
      <c r="L1475" s="13" t="e">
        <f>VLOOKUP(J1475,'Hàng hóa'!$C$5:$D$50,2,0)</f>
        <v>#N/A</v>
      </c>
      <c r="M1475" s="17" t="e">
        <f>VLOOKUP(J1475,'Hàng hóa'!$C$5:$H$22,6,0)</f>
        <v>#N/A</v>
      </c>
      <c r="N1475" s="17" t="e">
        <f t="shared" si="51"/>
        <v>#N/A</v>
      </c>
      <c r="O1475" s="22" t="e">
        <f t="shared" si="53"/>
        <v>#N/A</v>
      </c>
      <c r="P1475" s="17" t="e">
        <f t="shared" si="52"/>
        <v>#N/A</v>
      </c>
      <c r="Q1475" s="13" t="e">
        <f>VLOOKUP(I1475,'[1]Nhân viên'!$E$20:$F$41,2,0)</f>
        <v>#N/A</v>
      </c>
    </row>
    <row r="1476" spans="1:17" x14ac:dyDescent="0.2">
      <c r="A1476" s="11">
        <v>1453</v>
      </c>
      <c r="D1476" s="13" t="e">
        <f>VLOOKUP(C1476,'Nhân viên'!$B$5:$C$48,2,0)</f>
        <v>#N/A</v>
      </c>
      <c r="G1476" s="13" t="e">
        <f>VLOOKUP(E1476,'Khách hàng'!$B$4:$F$1048576,2,0)</f>
        <v>#N/A</v>
      </c>
      <c r="H1476" s="13" t="str">
        <f>VLOOKUP(E1476,'[1]Khách hàng'!$A$4:$F$2144,3,0)</f>
        <v>Số 1 đường số 17A, Khu phố 11, Phường Bình Trị Đông B, Quận Bình Tân, TP.HCM.</v>
      </c>
      <c r="I1476" s="13" t="e">
        <f>VLOOKUP(E1476,'Khách hàng'!$B$4:$F$1048576,5,0)</f>
        <v>#N/A</v>
      </c>
      <c r="L1476" s="13" t="e">
        <f>VLOOKUP(J1476,'Hàng hóa'!$C$5:$D$50,2,0)</f>
        <v>#N/A</v>
      </c>
      <c r="M1476" s="17" t="e">
        <f>VLOOKUP(J1476,'Hàng hóa'!$C$5:$H$22,6,0)</f>
        <v>#N/A</v>
      </c>
      <c r="N1476" s="17" t="e">
        <f t="shared" si="51"/>
        <v>#N/A</v>
      </c>
      <c r="O1476" s="22" t="e">
        <f t="shared" si="53"/>
        <v>#N/A</v>
      </c>
      <c r="P1476" s="17" t="e">
        <f t="shared" si="52"/>
        <v>#N/A</v>
      </c>
      <c r="Q1476" s="13" t="e">
        <f>VLOOKUP(I1476,'[1]Nhân viên'!$E$20:$F$41,2,0)</f>
        <v>#N/A</v>
      </c>
    </row>
    <row r="1477" spans="1:17" x14ac:dyDescent="0.2">
      <c r="A1477" s="11">
        <v>1454</v>
      </c>
      <c r="D1477" s="13" t="e">
        <f>VLOOKUP(C1477,'Nhân viên'!$B$5:$C$48,2,0)</f>
        <v>#N/A</v>
      </c>
      <c r="G1477" s="13" t="e">
        <f>VLOOKUP(E1477,'Khách hàng'!$B$4:$F$1048576,2,0)</f>
        <v>#N/A</v>
      </c>
      <c r="H1477" s="13" t="str">
        <f>VLOOKUP(E1477,'[1]Khách hàng'!$A$4:$F$2144,3,0)</f>
        <v>Số 1 đường số 17A, Khu phố 11, Phường Bình Trị Đông B, Quận Bình Tân, TP.HCM.</v>
      </c>
      <c r="I1477" s="13" t="e">
        <f>VLOOKUP(E1477,'Khách hàng'!$B$4:$F$1048576,5,0)</f>
        <v>#N/A</v>
      </c>
      <c r="L1477" s="13" t="e">
        <f>VLOOKUP(J1477,'Hàng hóa'!$C$5:$D$50,2,0)</f>
        <v>#N/A</v>
      </c>
      <c r="M1477" s="17" t="e">
        <f>VLOOKUP(J1477,'Hàng hóa'!$C$5:$H$22,6,0)</f>
        <v>#N/A</v>
      </c>
      <c r="N1477" s="17" t="e">
        <f t="shared" si="51"/>
        <v>#N/A</v>
      </c>
      <c r="O1477" s="22" t="e">
        <f t="shared" si="53"/>
        <v>#N/A</v>
      </c>
      <c r="P1477" s="17" t="e">
        <f t="shared" si="52"/>
        <v>#N/A</v>
      </c>
      <c r="Q1477" s="13" t="e">
        <f>VLOOKUP(I1477,'[1]Nhân viên'!$E$20:$F$41,2,0)</f>
        <v>#N/A</v>
      </c>
    </row>
    <row r="1478" spans="1:17" x14ac:dyDescent="0.2">
      <c r="A1478" s="11">
        <v>1455</v>
      </c>
      <c r="D1478" s="13" t="e">
        <f>VLOOKUP(C1478,'Nhân viên'!$B$5:$C$48,2,0)</f>
        <v>#N/A</v>
      </c>
      <c r="G1478" s="13" t="e">
        <f>VLOOKUP(E1478,'Khách hàng'!$B$4:$F$1048576,2,0)</f>
        <v>#N/A</v>
      </c>
      <c r="H1478" s="13" t="str">
        <f>VLOOKUP(E1478,'[1]Khách hàng'!$A$4:$F$2144,3,0)</f>
        <v>Số 1 đường số 17A, Khu phố 11, Phường Bình Trị Đông B, Quận Bình Tân, TP.HCM.</v>
      </c>
      <c r="I1478" s="13" t="e">
        <f>VLOOKUP(E1478,'Khách hàng'!$B$4:$F$1048576,5,0)</f>
        <v>#N/A</v>
      </c>
      <c r="L1478" s="13" t="e">
        <f>VLOOKUP(J1478,'Hàng hóa'!$C$5:$D$50,2,0)</f>
        <v>#N/A</v>
      </c>
      <c r="M1478" s="17" t="e">
        <f>VLOOKUP(J1478,'Hàng hóa'!$C$5:$H$22,6,0)</f>
        <v>#N/A</v>
      </c>
      <c r="N1478" s="17" t="e">
        <f t="shared" si="51"/>
        <v>#N/A</v>
      </c>
      <c r="O1478" s="22" t="e">
        <f t="shared" si="53"/>
        <v>#N/A</v>
      </c>
      <c r="P1478" s="17" t="e">
        <f t="shared" si="52"/>
        <v>#N/A</v>
      </c>
      <c r="Q1478" s="13" t="e">
        <f>VLOOKUP(I1478,'[1]Nhân viên'!$E$20:$F$41,2,0)</f>
        <v>#N/A</v>
      </c>
    </row>
    <row r="1479" spans="1:17" x14ac:dyDescent="0.2">
      <c r="A1479" s="11">
        <v>1456</v>
      </c>
      <c r="D1479" s="13" t="e">
        <f>VLOOKUP(C1479,'Nhân viên'!$B$5:$C$48,2,0)</f>
        <v>#N/A</v>
      </c>
      <c r="G1479" s="13" t="e">
        <f>VLOOKUP(E1479,'Khách hàng'!$B$4:$F$1048576,2,0)</f>
        <v>#N/A</v>
      </c>
      <c r="H1479" s="13" t="str">
        <f>VLOOKUP(E1479,'[1]Khách hàng'!$A$4:$F$2144,3,0)</f>
        <v>Số 1 đường số 17A, Khu phố 11, Phường Bình Trị Đông B, Quận Bình Tân, TP.HCM.</v>
      </c>
      <c r="I1479" s="13" t="e">
        <f>VLOOKUP(E1479,'Khách hàng'!$B$4:$F$1048576,5,0)</f>
        <v>#N/A</v>
      </c>
      <c r="L1479" s="13" t="e">
        <f>VLOOKUP(J1479,'Hàng hóa'!$C$5:$D$50,2,0)</f>
        <v>#N/A</v>
      </c>
      <c r="M1479" s="17" t="e">
        <f>VLOOKUP(J1479,'Hàng hóa'!$C$5:$H$22,6,0)</f>
        <v>#N/A</v>
      </c>
      <c r="N1479" s="17" t="e">
        <f t="shared" si="51"/>
        <v>#N/A</v>
      </c>
      <c r="O1479" s="22" t="e">
        <f t="shared" si="53"/>
        <v>#N/A</v>
      </c>
      <c r="P1479" s="17" t="e">
        <f t="shared" si="52"/>
        <v>#N/A</v>
      </c>
      <c r="Q1479" s="13" t="e">
        <f>VLOOKUP(I1479,'[1]Nhân viên'!$E$20:$F$41,2,0)</f>
        <v>#N/A</v>
      </c>
    </row>
    <row r="1480" spans="1:17" x14ac:dyDescent="0.2">
      <c r="A1480" s="11">
        <v>1457</v>
      </c>
      <c r="D1480" s="13" t="e">
        <f>VLOOKUP(C1480,'Nhân viên'!$B$5:$C$48,2,0)</f>
        <v>#N/A</v>
      </c>
      <c r="G1480" s="13" t="e">
        <f>VLOOKUP(E1480,'Khách hàng'!$B$4:$F$1048576,2,0)</f>
        <v>#N/A</v>
      </c>
      <c r="H1480" s="13" t="str">
        <f>VLOOKUP(E1480,'[1]Khách hàng'!$A$4:$F$2144,3,0)</f>
        <v>Số 1 đường số 17A, Khu phố 11, Phường Bình Trị Đông B, Quận Bình Tân, TP.HCM.</v>
      </c>
      <c r="I1480" s="13" t="e">
        <f>VLOOKUP(E1480,'Khách hàng'!$B$4:$F$1048576,5,0)</f>
        <v>#N/A</v>
      </c>
      <c r="L1480" s="13" t="e">
        <f>VLOOKUP(J1480,'Hàng hóa'!$C$5:$D$50,2,0)</f>
        <v>#N/A</v>
      </c>
      <c r="M1480" s="17" t="e">
        <f>VLOOKUP(J1480,'Hàng hóa'!$C$5:$H$22,6,0)</f>
        <v>#N/A</v>
      </c>
      <c r="N1480" s="17" t="e">
        <f t="shared" si="51"/>
        <v>#N/A</v>
      </c>
      <c r="O1480" s="22" t="e">
        <f t="shared" si="53"/>
        <v>#N/A</v>
      </c>
      <c r="P1480" s="17" t="e">
        <f t="shared" si="52"/>
        <v>#N/A</v>
      </c>
      <c r="Q1480" s="13" t="e">
        <f>VLOOKUP(I1480,'[1]Nhân viên'!$E$20:$F$41,2,0)</f>
        <v>#N/A</v>
      </c>
    </row>
    <row r="1481" spans="1:17" x14ac:dyDescent="0.2">
      <c r="A1481" s="11">
        <v>1458</v>
      </c>
      <c r="D1481" s="13" t="e">
        <f>VLOOKUP(C1481,'Nhân viên'!$B$5:$C$48,2,0)</f>
        <v>#N/A</v>
      </c>
      <c r="G1481" s="13" t="e">
        <f>VLOOKUP(E1481,'Khách hàng'!$B$4:$F$1048576,2,0)</f>
        <v>#N/A</v>
      </c>
      <c r="H1481" s="13" t="str">
        <f>VLOOKUP(E1481,'[1]Khách hàng'!$A$4:$F$2144,3,0)</f>
        <v>Số 1 đường số 17A, Khu phố 11, Phường Bình Trị Đông B, Quận Bình Tân, TP.HCM.</v>
      </c>
      <c r="I1481" s="13" t="e">
        <f>VLOOKUP(E1481,'Khách hàng'!$B$4:$F$1048576,5,0)</f>
        <v>#N/A</v>
      </c>
      <c r="L1481" s="13" t="e">
        <f>VLOOKUP(J1481,'Hàng hóa'!$C$5:$D$50,2,0)</f>
        <v>#N/A</v>
      </c>
      <c r="M1481" s="17" t="e">
        <f>VLOOKUP(J1481,'Hàng hóa'!$C$5:$H$22,6,0)</f>
        <v>#N/A</v>
      </c>
      <c r="N1481" s="17" t="e">
        <f t="shared" si="51"/>
        <v>#N/A</v>
      </c>
      <c r="O1481" s="22" t="e">
        <f t="shared" si="53"/>
        <v>#N/A</v>
      </c>
      <c r="P1481" s="17" t="e">
        <f t="shared" si="52"/>
        <v>#N/A</v>
      </c>
      <c r="Q1481" s="13" t="e">
        <f>VLOOKUP(I1481,'[1]Nhân viên'!$E$20:$F$41,2,0)</f>
        <v>#N/A</v>
      </c>
    </row>
    <row r="1482" spans="1:17" x14ac:dyDescent="0.2">
      <c r="A1482" s="11">
        <v>1459</v>
      </c>
      <c r="D1482" s="13" t="e">
        <f>VLOOKUP(C1482,'Nhân viên'!$B$5:$C$48,2,0)</f>
        <v>#N/A</v>
      </c>
      <c r="G1482" s="13" t="e">
        <f>VLOOKUP(E1482,'Khách hàng'!$B$4:$F$1048576,2,0)</f>
        <v>#N/A</v>
      </c>
      <c r="H1482" s="13" t="str">
        <f>VLOOKUP(E1482,'[1]Khách hàng'!$A$4:$F$2144,3,0)</f>
        <v>Số 1 đường số 17A, Khu phố 11, Phường Bình Trị Đông B, Quận Bình Tân, TP.HCM.</v>
      </c>
      <c r="I1482" s="13" t="e">
        <f>VLOOKUP(E1482,'Khách hàng'!$B$4:$F$1048576,5,0)</f>
        <v>#N/A</v>
      </c>
      <c r="L1482" s="13" t="e">
        <f>VLOOKUP(J1482,'Hàng hóa'!$C$5:$D$50,2,0)</f>
        <v>#N/A</v>
      </c>
      <c r="M1482" s="17" t="e">
        <f>VLOOKUP(J1482,'Hàng hóa'!$C$5:$H$22,6,0)</f>
        <v>#N/A</v>
      </c>
      <c r="N1482" s="17" t="e">
        <f t="shared" si="51"/>
        <v>#N/A</v>
      </c>
      <c r="O1482" s="22" t="e">
        <f t="shared" si="53"/>
        <v>#N/A</v>
      </c>
      <c r="P1482" s="17" t="e">
        <f t="shared" si="52"/>
        <v>#N/A</v>
      </c>
      <c r="Q1482" s="13" t="e">
        <f>VLOOKUP(I1482,'[1]Nhân viên'!$E$20:$F$41,2,0)</f>
        <v>#N/A</v>
      </c>
    </row>
    <row r="1483" spans="1:17" x14ac:dyDescent="0.2">
      <c r="A1483" s="11">
        <v>1460</v>
      </c>
      <c r="D1483" s="13" t="e">
        <f>VLOOKUP(C1483,'Nhân viên'!$B$5:$C$48,2,0)</f>
        <v>#N/A</v>
      </c>
      <c r="G1483" s="13" t="e">
        <f>VLOOKUP(E1483,'Khách hàng'!$B$4:$F$1048576,2,0)</f>
        <v>#N/A</v>
      </c>
      <c r="H1483" s="13" t="str">
        <f>VLOOKUP(E1483,'[1]Khách hàng'!$A$4:$F$2144,3,0)</f>
        <v>Số 1 đường số 17A, Khu phố 11, Phường Bình Trị Đông B, Quận Bình Tân, TP.HCM.</v>
      </c>
      <c r="I1483" s="13" t="e">
        <f>VLOOKUP(E1483,'Khách hàng'!$B$4:$F$1048576,5,0)</f>
        <v>#N/A</v>
      </c>
      <c r="L1483" s="13" t="e">
        <f>VLOOKUP(J1483,'Hàng hóa'!$C$5:$D$50,2,0)</f>
        <v>#N/A</v>
      </c>
      <c r="M1483" s="17" t="e">
        <f>VLOOKUP(J1483,'Hàng hóa'!$C$5:$H$22,6,0)</f>
        <v>#N/A</v>
      </c>
      <c r="N1483" s="17" t="e">
        <f t="shared" si="51"/>
        <v>#N/A</v>
      </c>
      <c r="O1483" s="22" t="e">
        <f t="shared" si="53"/>
        <v>#N/A</v>
      </c>
      <c r="P1483" s="17" t="e">
        <f t="shared" si="52"/>
        <v>#N/A</v>
      </c>
      <c r="Q1483" s="13" t="e">
        <f>VLOOKUP(I1483,'[1]Nhân viên'!$E$20:$F$41,2,0)</f>
        <v>#N/A</v>
      </c>
    </row>
    <row r="1484" spans="1:17" x14ac:dyDescent="0.2">
      <c r="A1484" s="11">
        <v>1461</v>
      </c>
      <c r="D1484" s="13" t="e">
        <f>VLOOKUP(C1484,'Nhân viên'!$B$5:$C$48,2,0)</f>
        <v>#N/A</v>
      </c>
      <c r="G1484" s="13" t="e">
        <f>VLOOKUP(E1484,'Khách hàng'!$B$4:$F$1048576,2,0)</f>
        <v>#N/A</v>
      </c>
      <c r="H1484" s="13" t="str">
        <f>VLOOKUP(E1484,'[1]Khách hàng'!$A$4:$F$2144,3,0)</f>
        <v>Số 1 đường số 17A, Khu phố 11, Phường Bình Trị Đông B, Quận Bình Tân, TP.HCM.</v>
      </c>
      <c r="I1484" s="13" t="e">
        <f>VLOOKUP(E1484,'Khách hàng'!$B$4:$F$1048576,5,0)</f>
        <v>#N/A</v>
      </c>
      <c r="L1484" s="13" t="e">
        <f>VLOOKUP(J1484,'Hàng hóa'!$C$5:$D$50,2,0)</f>
        <v>#N/A</v>
      </c>
      <c r="M1484" s="17" t="e">
        <f>VLOOKUP(J1484,'Hàng hóa'!$C$5:$H$22,6,0)</f>
        <v>#N/A</v>
      </c>
      <c r="N1484" s="17" t="e">
        <f t="shared" si="51"/>
        <v>#N/A</v>
      </c>
      <c r="O1484" s="22" t="e">
        <f t="shared" si="53"/>
        <v>#N/A</v>
      </c>
      <c r="P1484" s="17" t="e">
        <f t="shared" si="52"/>
        <v>#N/A</v>
      </c>
      <c r="Q1484" s="13" t="e">
        <f>VLOOKUP(I1484,'[1]Nhân viên'!$E$20:$F$41,2,0)</f>
        <v>#N/A</v>
      </c>
    </row>
    <row r="1485" spans="1:17" x14ac:dyDescent="0.2">
      <c r="A1485" s="11">
        <v>1462</v>
      </c>
      <c r="D1485" s="13" t="e">
        <f>VLOOKUP(C1485,'Nhân viên'!$B$5:$C$48,2,0)</f>
        <v>#N/A</v>
      </c>
      <c r="G1485" s="13" t="e">
        <f>VLOOKUP(E1485,'Khách hàng'!$B$4:$F$1048576,2,0)</f>
        <v>#N/A</v>
      </c>
      <c r="H1485" s="13" t="str">
        <f>VLOOKUP(E1485,'[1]Khách hàng'!$A$4:$F$2144,3,0)</f>
        <v>Số 1 đường số 17A, Khu phố 11, Phường Bình Trị Đông B, Quận Bình Tân, TP.HCM.</v>
      </c>
      <c r="I1485" s="13" t="e">
        <f>VLOOKUP(E1485,'Khách hàng'!$B$4:$F$1048576,5,0)</f>
        <v>#N/A</v>
      </c>
      <c r="L1485" s="13" t="e">
        <f>VLOOKUP(J1485,'Hàng hóa'!$C$5:$D$50,2,0)</f>
        <v>#N/A</v>
      </c>
      <c r="M1485" s="17" t="e">
        <f>VLOOKUP(J1485,'Hàng hóa'!$C$5:$H$22,6,0)</f>
        <v>#N/A</v>
      </c>
      <c r="N1485" s="17" t="e">
        <f t="shared" si="51"/>
        <v>#N/A</v>
      </c>
      <c r="O1485" s="22" t="e">
        <f t="shared" si="53"/>
        <v>#N/A</v>
      </c>
      <c r="P1485" s="17" t="e">
        <f t="shared" si="52"/>
        <v>#N/A</v>
      </c>
      <c r="Q1485" s="13" t="e">
        <f>VLOOKUP(I1485,'[1]Nhân viên'!$E$20:$F$41,2,0)</f>
        <v>#N/A</v>
      </c>
    </row>
    <row r="1486" spans="1:17" x14ac:dyDescent="0.2">
      <c r="A1486" s="11">
        <v>1463</v>
      </c>
      <c r="D1486" s="13" t="e">
        <f>VLOOKUP(C1486,'Nhân viên'!$B$5:$C$48,2,0)</f>
        <v>#N/A</v>
      </c>
      <c r="G1486" s="13" t="e">
        <f>VLOOKUP(E1486,'Khách hàng'!$B$4:$F$1048576,2,0)</f>
        <v>#N/A</v>
      </c>
      <c r="H1486" s="13" t="str">
        <f>VLOOKUP(E1486,'[1]Khách hàng'!$A$4:$F$2144,3,0)</f>
        <v>Số 1 đường số 17A, Khu phố 11, Phường Bình Trị Đông B, Quận Bình Tân, TP.HCM.</v>
      </c>
      <c r="I1486" s="13" t="e">
        <f>VLOOKUP(E1486,'Khách hàng'!$B$4:$F$1048576,5,0)</f>
        <v>#N/A</v>
      </c>
      <c r="L1486" s="13" t="e">
        <f>VLOOKUP(J1486,'Hàng hóa'!$C$5:$D$50,2,0)</f>
        <v>#N/A</v>
      </c>
      <c r="M1486" s="17" t="e">
        <f>VLOOKUP(J1486,'Hàng hóa'!$C$5:$H$22,6,0)</f>
        <v>#N/A</v>
      </c>
      <c r="N1486" s="17" t="e">
        <f t="shared" si="51"/>
        <v>#N/A</v>
      </c>
      <c r="O1486" s="22" t="e">
        <f t="shared" si="53"/>
        <v>#N/A</v>
      </c>
      <c r="P1486" s="17" t="e">
        <f t="shared" si="52"/>
        <v>#N/A</v>
      </c>
      <c r="Q1486" s="13" t="e">
        <f>VLOOKUP(I1486,'[1]Nhân viên'!$E$20:$F$41,2,0)</f>
        <v>#N/A</v>
      </c>
    </row>
    <row r="1487" spans="1:17" x14ac:dyDescent="0.2">
      <c r="A1487" s="11">
        <v>1464</v>
      </c>
      <c r="D1487" s="13" t="e">
        <f>VLOOKUP(C1487,'Nhân viên'!$B$5:$C$48,2,0)</f>
        <v>#N/A</v>
      </c>
      <c r="G1487" s="13" t="e">
        <f>VLOOKUP(E1487,'Khách hàng'!$B$4:$F$1048576,2,0)</f>
        <v>#N/A</v>
      </c>
      <c r="H1487" s="13" t="str">
        <f>VLOOKUP(E1487,'[1]Khách hàng'!$A$4:$F$2144,3,0)</f>
        <v>Số 1 đường số 17A, Khu phố 11, Phường Bình Trị Đông B, Quận Bình Tân, TP.HCM.</v>
      </c>
      <c r="I1487" s="13" t="e">
        <f>VLOOKUP(E1487,'Khách hàng'!$B$4:$F$1048576,5,0)</f>
        <v>#N/A</v>
      </c>
      <c r="L1487" s="13" t="e">
        <f>VLOOKUP(J1487,'Hàng hóa'!$C$5:$D$50,2,0)</f>
        <v>#N/A</v>
      </c>
      <c r="M1487" s="17" t="e">
        <f>VLOOKUP(J1487,'Hàng hóa'!$C$5:$H$22,6,0)</f>
        <v>#N/A</v>
      </c>
      <c r="N1487" s="17" t="e">
        <f t="shared" si="51"/>
        <v>#N/A</v>
      </c>
      <c r="O1487" s="22" t="e">
        <f t="shared" si="53"/>
        <v>#N/A</v>
      </c>
      <c r="P1487" s="17" t="e">
        <f t="shared" si="52"/>
        <v>#N/A</v>
      </c>
      <c r="Q1487" s="13" t="e">
        <f>VLOOKUP(I1487,'[1]Nhân viên'!$E$20:$F$41,2,0)</f>
        <v>#N/A</v>
      </c>
    </row>
    <row r="1488" spans="1:17" x14ac:dyDescent="0.2">
      <c r="A1488" s="11">
        <v>1465</v>
      </c>
      <c r="D1488" s="13" t="e">
        <f>VLOOKUP(C1488,'Nhân viên'!$B$5:$C$48,2,0)</f>
        <v>#N/A</v>
      </c>
      <c r="G1488" s="13" t="e">
        <f>VLOOKUP(E1488,'Khách hàng'!$B$4:$F$1048576,2,0)</f>
        <v>#N/A</v>
      </c>
      <c r="H1488" s="13" t="str">
        <f>VLOOKUP(E1488,'[1]Khách hàng'!$A$4:$F$2144,3,0)</f>
        <v>Số 1 đường số 17A, Khu phố 11, Phường Bình Trị Đông B, Quận Bình Tân, TP.HCM.</v>
      </c>
      <c r="I1488" s="13" t="e">
        <f>VLOOKUP(E1488,'Khách hàng'!$B$4:$F$1048576,5,0)</f>
        <v>#N/A</v>
      </c>
      <c r="L1488" s="13" t="e">
        <f>VLOOKUP(J1488,'Hàng hóa'!$C$5:$D$50,2,0)</f>
        <v>#N/A</v>
      </c>
      <c r="M1488" s="17" t="e">
        <f>VLOOKUP(J1488,'Hàng hóa'!$C$5:$H$22,6,0)</f>
        <v>#N/A</v>
      </c>
      <c r="N1488" s="17" t="e">
        <f t="shared" si="51"/>
        <v>#N/A</v>
      </c>
      <c r="O1488" s="22" t="e">
        <f t="shared" si="53"/>
        <v>#N/A</v>
      </c>
      <c r="P1488" s="17" t="e">
        <f t="shared" si="52"/>
        <v>#N/A</v>
      </c>
      <c r="Q1488" s="13" t="e">
        <f>VLOOKUP(I1488,'[1]Nhân viên'!$E$20:$F$41,2,0)</f>
        <v>#N/A</v>
      </c>
    </row>
    <row r="1489" spans="1:17" x14ac:dyDescent="0.2">
      <c r="A1489" s="11">
        <v>1466</v>
      </c>
      <c r="D1489" s="13" t="e">
        <f>VLOOKUP(C1489,'Nhân viên'!$B$5:$C$48,2,0)</f>
        <v>#N/A</v>
      </c>
      <c r="G1489" s="13" t="e">
        <f>VLOOKUP(E1489,'Khách hàng'!$B$4:$F$1048576,2,0)</f>
        <v>#N/A</v>
      </c>
      <c r="H1489" s="13" t="str">
        <f>VLOOKUP(E1489,'[1]Khách hàng'!$A$4:$F$2144,3,0)</f>
        <v>Số 1 đường số 17A, Khu phố 11, Phường Bình Trị Đông B, Quận Bình Tân, TP.HCM.</v>
      </c>
      <c r="I1489" s="13" t="e">
        <f>VLOOKUP(E1489,'Khách hàng'!$B$4:$F$1048576,5,0)</f>
        <v>#N/A</v>
      </c>
      <c r="L1489" s="13" t="e">
        <f>VLOOKUP(J1489,'Hàng hóa'!$C$5:$D$50,2,0)</f>
        <v>#N/A</v>
      </c>
      <c r="M1489" s="17" t="e">
        <f>VLOOKUP(J1489,'Hàng hóa'!$C$5:$H$22,6,0)</f>
        <v>#N/A</v>
      </c>
      <c r="N1489" s="17" t="e">
        <f t="shared" si="51"/>
        <v>#N/A</v>
      </c>
      <c r="O1489" s="22" t="e">
        <f t="shared" si="53"/>
        <v>#N/A</v>
      </c>
      <c r="P1489" s="17" t="e">
        <f t="shared" si="52"/>
        <v>#N/A</v>
      </c>
      <c r="Q1489" s="13" t="e">
        <f>VLOOKUP(I1489,'[1]Nhân viên'!$E$20:$F$41,2,0)</f>
        <v>#N/A</v>
      </c>
    </row>
    <row r="1490" spans="1:17" x14ac:dyDescent="0.2">
      <c r="A1490" s="11">
        <v>1467</v>
      </c>
      <c r="D1490" s="13" t="e">
        <f>VLOOKUP(C1490,'Nhân viên'!$B$5:$C$48,2,0)</f>
        <v>#N/A</v>
      </c>
      <c r="G1490" s="13" t="e">
        <f>VLOOKUP(E1490,'Khách hàng'!$B$4:$F$1048576,2,0)</f>
        <v>#N/A</v>
      </c>
      <c r="H1490" s="13" t="str">
        <f>VLOOKUP(E1490,'[1]Khách hàng'!$A$4:$F$2144,3,0)</f>
        <v>Số 1 đường số 17A, Khu phố 11, Phường Bình Trị Đông B, Quận Bình Tân, TP.HCM.</v>
      </c>
      <c r="I1490" s="13" t="e">
        <f>VLOOKUP(E1490,'Khách hàng'!$B$4:$F$1048576,5,0)</f>
        <v>#N/A</v>
      </c>
      <c r="L1490" s="13" t="e">
        <f>VLOOKUP(J1490,'Hàng hóa'!$C$5:$D$50,2,0)</f>
        <v>#N/A</v>
      </c>
      <c r="M1490" s="17" t="e">
        <f>VLOOKUP(J1490,'Hàng hóa'!$C$5:$H$22,6,0)</f>
        <v>#N/A</v>
      </c>
      <c r="N1490" s="17" t="e">
        <f t="shared" si="51"/>
        <v>#N/A</v>
      </c>
      <c r="O1490" s="22" t="e">
        <f t="shared" si="53"/>
        <v>#N/A</v>
      </c>
      <c r="P1490" s="17" t="e">
        <f t="shared" si="52"/>
        <v>#N/A</v>
      </c>
      <c r="Q1490" s="13" t="e">
        <f>VLOOKUP(I1490,'[1]Nhân viên'!$E$20:$F$41,2,0)</f>
        <v>#N/A</v>
      </c>
    </row>
    <row r="1491" spans="1:17" x14ac:dyDescent="0.2">
      <c r="A1491" s="11">
        <v>1468</v>
      </c>
      <c r="D1491" s="13" t="e">
        <f>VLOOKUP(C1491,'Nhân viên'!$B$5:$C$48,2,0)</f>
        <v>#N/A</v>
      </c>
      <c r="G1491" s="13" t="e">
        <f>VLOOKUP(E1491,'Khách hàng'!$B$4:$F$1048576,2,0)</f>
        <v>#N/A</v>
      </c>
      <c r="H1491" s="13" t="str">
        <f>VLOOKUP(E1491,'[1]Khách hàng'!$A$4:$F$2144,3,0)</f>
        <v>Số 1 đường số 17A, Khu phố 11, Phường Bình Trị Đông B, Quận Bình Tân, TP.HCM.</v>
      </c>
      <c r="I1491" s="13" t="e">
        <f>VLOOKUP(E1491,'Khách hàng'!$B$4:$F$1048576,5,0)</f>
        <v>#N/A</v>
      </c>
      <c r="L1491" s="13" t="e">
        <f>VLOOKUP(J1491,'Hàng hóa'!$C$5:$D$50,2,0)</f>
        <v>#N/A</v>
      </c>
      <c r="M1491" s="17" t="e">
        <f>VLOOKUP(J1491,'Hàng hóa'!$C$5:$H$22,6,0)</f>
        <v>#N/A</v>
      </c>
      <c r="N1491" s="17" t="e">
        <f t="shared" si="51"/>
        <v>#N/A</v>
      </c>
      <c r="O1491" s="22" t="e">
        <f t="shared" si="53"/>
        <v>#N/A</v>
      </c>
      <c r="P1491" s="17" t="e">
        <f t="shared" si="52"/>
        <v>#N/A</v>
      </c>
      <c r="Q1491" s="13" t="e">
        <f>VLOOKUP(I1491,'[1]Nhân viên'!$E$20:$F$41,2,0)</f>
        <v>#N/A</v>
      </c>
    </row>
    <row r="1492" spans="1:17" x14ac:dyDescent="0.2">
      <c r="A1492" s="11">
        <v>1469</v>
      </c>
      <c r="D1492" s="13" t="e">
        <f>VLOOKUP(C1492,'Nhân viên'!$B$5:$C$48,2,0)</f>
        <v>#N/A</v>
      </c>
      <c r="G1492" s="13" t="e">
        <f>VLOOKUP(E1492,'Khách hàng'!$B$4:$F$1048576,2,0)</f>
        <v>#N/A</v>
      </c>
      <c r="H1492" s="13" t="str">
        <f>VLOOKUP(E1492,'[1]Khách hàng'!$A$4:$F$2144,3,0)</f>
        <v>Số 1 đường số 17A, Khu phố 11, Phường Bình Trị Đông B, Quận Bình Tân, TP.HCM.</v>
      </c>
      <c r="I1492" s="13" t="e">
        <f>VLOOKUP(E1492,'Khách hàng'!$B$4:$F$1048576,5,0)</f>
        <v>#N/A</v>
      </c>
      <c r="L1492" s="13" t="e">
        <f>VLOOKUP(J1492,'Hàng hóa'!$C$5:$D$50,2,0)</f>
        <v>#N/A</v>
      </c>
      <c r="M1492" s="17" t="e">
        <f>VLOOKUP(J1492,'Hàng hóa'!$C$5:$H$22,6,0)</f>
        <v>#N/A</v>
      </c>
      <c r="N1492" s="17" t="e">
        <f t="shared" si="51"/>
        <v>#N/A</v>
      </c>
      <c r="O1492" s="22" t="e">
        <f t="shared" si="53"/>
        <v>#N/A</v>
      </c>
      <c r="P1492" s="17" t="e">
        <f t="shared" si="52"/>
        <v>#N/A</v>
      </c>
      <c r="Q1492" s="13" t="e">
        <f>VLOOKUP(I1492,'[1]Nhân viên'!$E$20:$F$41,2,0)</f>
        <v>#N/A</v>
      </c>
    </row>
    <row r="1493" spans="1:17" x14ac:dyDescent="0.2">
      <c r="A1493" s="11">
        <v>1470</v>
      </c>
      <c r="D1493" s="13" t="e">
        <f>VLOOKUP(C1493,'Nhân viên'!$B$5:$C$48,2,0)</f>
        <v>#N/A</v>
      </c>
      <c r="G1493" s="13" t="e">
        <f>VLOOKUP(E1493,'Khách hàng'!$B$4:$F$1048576,2,0)</f>
        <v>#N/A</v>
      </c>
      <c r="H1493" s="13" t="str">
        <f>VLOOKUP(E1493,'[1]Khách hàng'!$A$4:$F$2144,3,0)</f>
        <v>Số 1 đường số 17A, Khu phố 11, Phường Bình Trị Đông B, Quận Bình Tân, TP.HCM.</v>
      </c>
      <c r="I1493" s="13" t="e">
        <f>VLOOKUP(E1493,'Khách hàng'!$B$4:$F$1048576,5,0)</f>
        <v>#N/A</v>
      </c>
      <c r="L1493" s="13" t="e">
        <f>VLOOKUP(J1493,'Hàng hóa'!$C$5:$D$50,2,0)</f>
        <v>#N/A</v>
      </c>
      <c r="M1493" s="17" t="e">
        <f>VLOOKUP(J1493,'Hàng hóa'!$C$5:$H$22,6,0)</f>
        <v>#N/A</v>
      </c>
      <c r="N1493" s="17" t="e">
        <f t="shared" si="51"/>
        <v>#N/A</v>
      </c>
      <c r="O1493" s="22" t="e">
        <f t="shared" si="53"/>
        <v>#N/A</v>
      </c>
      <c r="P1493" s="17" t="e">
        <f t="shared" si="52"/>
        <v>#N/A</v>
      </c>
      <c r="Q1493" s="13" t="e">
        <f>VLOOKUP(I1493,'[1]Nhân viên'!$E$20:$F$41,2,0)</f>
        <v>#N/A</v>
      </c>
    </row>
    <row r="1494" spans="1:17" x14ac:dyDescent="0.2">
      <c r="A1494" s="11">
        <v>1471</v>
      </c>
      <c r="D1494" s="13" t="e">
        <f>VLOOKUP(C1494,'Nhân viên'!$B$5:$C$48,2,0)</f>
        <v>#N/A</v>
      </c>
      <c r="G1494" s="13" t="e">
        <f>VLOOKUP(E1494,'Khách hàng'!$B$4:$F$1048576,2,0)</f>
        <v>#N/A</v>
      </c>
      <c r="H1494" s="13" t="str">
        <f>VLOOKUP(E1494,'[1]Khách hàng'!$A$4:$F$2144,3,0)</f>
        <v>Số 1 đường số 17A, Khu phố 11, Phường Bình Trị Đông B, Quận Bình Tân, TP.HCM.</v>
      </c>
      <c r="I1494" s="13" t="e">
        <f>VLOOKUP(E1494,'Khách hàng'!$B$4:$F$1048576,5,0)</f>
        <v>#N/A</v>
      </c>
      <c r="L1494" s="13" t="e">
        <f>VLOOKUP(J1494,'Hàng hóa'!$C$5:$D$50,2,0)</f>
        <v>#N/A</v>
      </c>
      <c r="M1494" s="17" t="e">
        <f>VLOOKUP(J1494,'Hàng hóa'!$C$5:$H$22,6,0)</f>
        <v>#N/A</v>
      </c>
      <c r="N1494" s="17" t="e">
        <f t="shared" si="51"/>
        <v>#N/A</v>
      </c>
      <c r="O1494" s="22" t="e">
        <f t="shared" si="53"/>
        <v>#N/A</v>
      </c>
      <c r="P1494" s="17" t="e">
        <f t="shared" si="52"/>
        <v>#N/A</v>
      </c>
      <c r="Q1494" s="13" t="e">
        <f>VLOOKUP(I1494,'[1]Nhân viên'!$E$20:$F$41,2,0)</f>
        <v>#N/A</v>
      </c>
    </row>
    <row r="1495" spans="1:17" x14ac:dyDescent="0.2">
      <c r="A1495" s="11">
        <v>1472</v>
      </c>
      <c r="D1495" s="13" t="e">
        <f>VLOOKUP(C1495,'Nhân viên'!$B$5:$C$48,2,0)</f>
        <v>#N/A</v>
      </c>
      <c r="G1495" s="13" t="e">
        <f>VLOOKUP(E1495,'Khách hàng'!$B$4:$F$1048576,2,0)</f>
        <v>#N/A</v>
      </c>
      <c r="H1495" s="13" t="str">
        <f>VLOOKUP(E1495,'[1]Khách hàng'!$A$4:$F$2144,3,0)</f>
        <v>Số 1 đường số 17A, Khu phố 11, Phường Bình Trị Đông B, Quận Bình Tân, TP.HCM.</v>
      </c>
      <c r="I1495" s="13" t="e">
        <f>VLOOKUP(E1495,'Khách hàng'!$B$4:$F$1048576,5,0)</f>
        <v>#N/A</v>
      </c>
      <c r="L1495" s="13" t="e">
        <f>VLOOKUP(J1495,'Hàng hóa'!$C$5:$D$50,2,0)</f>
        <v>#N/A</v>
      </c>
      <c r="M1495" s="17" t="e">
        <f>VLOOKUP(J1495,'Hàng hóa'!$C$5:$H$22,6,0)</f>
        <v>#N/A</v>
      </c>
      <c r="N1495" s="17" t="e">
        <f t="shared" si="51"/>
        <v>#N/A</v>
      </c>
      <c r="O1495" s="22" t="e">
        <f t="shared" si="53"/>
        <v>#N/A</v>
      </c>
      <c r="P1495" s="17" t="e">
        <f t="shared" si="52"/>
        <v>#N/A</v>
      </c>
      <c r="Q1495" s="13" t="e">
        <f>VLOOKUP(I1495,'[1]Nhân viên'!$E$20:$F$41,2,0)</f>
        <v>#N/A</v>
      </c>
    </row>
    <row r="1496" spans="1:17" x14ac:dyDescent="0.2">
      <c r="A1496" s="11">
        <v>1473</v>
      </c>
      <c r="D1496" s="13" t="e">
        <f>VLOOKUP(C1496,'Nhân viên'!$B$5:$C$48,2,0)</f>
        <v>#N/A</v>
      </c>
      <c r="G1496" s="13" t="e">
        <f>VLOOKUP(E1496,'Khách hàng'!$B$4:$F$1048576,2,0)</f>
        <v>#N/A</v>
      </c>
      <c r="H1496" s="13" t="str">
        <f>VLOOKUP(E1496,'[1]Khách hàng'!$A$4:$F$2144,3,0)</f>
        <v>Số 1 đường số 17A, Khu phố 11, Phường Bình Trị Đông B, Quận Bình Tân, TP.HCM.</v>
      </c>
      <c r="I1496" s="13" t="e">
        <f>VLOOKUP(E1496,'Khách hàng'!$B$4:$F$1048576,5,0)</f>
        <v>#N/A</v>
      </c>
      <c r="L1496" s="13" t="e">
        <f>VLOOKUP(J1496,'Hàng hóa'!$C$5:$D$50,2,0)</f>
        <v>#N/A</v>
      </c>
      <c r="M1496" s="17" t="e">
        <f>VLOOKUP(J1496,'Hàng hóa'!$C$5:$H$22,6,0)</f>
        <v>#N/A</v>
      </c>
      <c r="N1496" s="17" t="e">
        <f t="shared" si="51"/>
        <v>#N/A</v>
      </c>
      <c r="O1496" s="22" t="e">
        <f t="shared" si="53"/>
        <v>#N/A</v>
      </c>
      <c r="P1496" s="17" t="e">
        <f t="shared" si="52"/>
        <v>#N/A</v>
      </c>
      <c r="Q1496" s="13" t="e">
        <f>VLOOKUP(I1496,'[1]Nhân viên'!$E$20:$F$41,2,0)</f>
        <v>#N/A</v>
      </c>
    </row>
    <row r="1497" spans="1:17" x14ac:dyDescent="0.2">
      <c r="A1497" s="11">
        <v>1474</v>
      </c>
      <c r="D1497" s="13" t="e">
        <f>VLOOKUP(C1497,'Nhân viên'!$B$5:$C$48,2,0)</f>
        <v>#N/A</v>
      </c>
      <c r="G1497" s="13" t="e">
        <f>VLOOKUP(E1497,'Khách hàng'!$B$4:$F$1048576,2,0)</f>
        <v>#N/A</v>
      </c>
      <c r="H1497" s="13" t="str">
        <f>VLOOKUP(E1497,'[1]Khách hàng'!$A$4:$F$2144,3,0)</f>
        <v>Số 1 đường số 17A, Khu phố 11, Phường Bình Trị Đông B, Quận Bình Tân, TP.HCM.</v>
      </c>
      <c r="I1497" s="13" t="e">
        <f>VLOOKUP(E1497,'Khách hàng'!$B$4:$F$1048576,5,0)</f>
        <v>#N/A</v>
      </c>
      <c r="L1497" s="13" t="e">
        <f>VLOOKUP(J1497,'Hàng hóa'!$C$5:$D$50,2,0)</f>
        <v>#N/A</v>
      </c>
      <c r="M1497" s="17" t="e">
        <f>VLOOKUP(J1497,'Hàng hóa'!$C$5:$H$22,6,0)</f>
        <v>#N/A</v>
      </c>
      <c r="N1497" s="17" t="e">
        <f t="shared" si="51"/>
        <v>#N/A</v>
      </c>
      <c r="O1497" s="22" t="e">
        <f t="shared" si="53"/>
        <v>#N/A</v>
      </c>
      <c r="P1497" s="17" t="e">
        <f t="shared" si="52"/>
        <v>#N/A</v>
      </c>
      <c r="Q1497" s="13" t="e">
        <f>VLOOKUP(I1497,'[1]Nhân viên'!$E$20:$F$41,2,0)</f>
        <v>#N/A</v>
      </c>
    </row>
    <row r="1498" spans="1:17" x14ac:dyDescent="0.2">
      <c r="A1498" s="11">
        <v>1475</v>
      </c>
      <c r="D1498" s="13" t="e">
        <f>VLOOKUP(C1498,'Nhân viên'!$B$5:$C$48,2,0)</f>
        <v>#N/A</v>
      </c>
      <c r="G1498" s="13" t="e">
        <f>VLOOKUP(E1498,'Khách hàng'!$B$4:$F$1048576,2,0)</f>
        <v>#N/A</v>
      </c>
      <c r="H1498" s="13" t="str">
        <f>VLOOKUP(E1498,'[1]Khách hàng'!$A$4:$F$2144,3,0)</f>
        <v>Số 1 đường số 17A, Khu phố 11, Phường Bình Trị Đông B, Quận Bình Tân, TP.HCM.</v>
      </c>
      <c r="I1498" s="13" t="e">
        <f>VLOOKUP(E1498,'Khách hàng'!$B$4:$F$1048576,5,0)</f>
        <v>#N/A</v>
      </c>
      <c r="L1498" s="13" t="e">
        <f>VLOOKUP(J1498,'Hàng hóa'!$C$5:$D$50,2,0)</f>
        <v>#N/A</v>
      </c>
      <c r="M1498" s="17" t="e">
        <f>VLOOKUP(J1498,'Hàng hóa'!$C$5:$H$22,6,0)</f>
        <v>#N/A</v>
      </c>
      <c r="N1498" s="17" t="e">
        <f t="shared" si="51"/>
        <v>#N/A</v>
      </c>
      <c r="O1498" s="22" t="e">
        <f t="shared" si="53"/>
        <v>#N/A</v>
      </c>
      <c r="P1498" s="17" t="e">
        <f t="shared" si="52"/>
        <v>#N/A</v>
      </c>
      <c r="Q1498" s="13" t="e">
        <f>VLOOKUP(I1498,'[1]Nhân viên'!$E$20:$F$41,2,0)</f>
        <v>#N/A</v>
      </c>
    </row>
    <row r="1499" spans="1:17" x14ac:dyDescent="0.2">
      <c r="A1499" s="11">
        <v>1476</v>
      </c>
      <c r="D1499" s="13" t="e">
        <f>VLOOKUP(C1499,'Nhân viên'!$B$5:$C$48,2,0)</f>
        <v>#N/A</v>
      </c>
      <c r="G1499" s="13" t="e">
        <f>VLOOKUP(E1499,'Khách hàng'!$B$4:$F$1048576,2,0)</f>
        <v>#N/A</v>
      </c>
      <c r="H1499" s="13" t="str">
        <f>VLOOKUP(E1499,'[1]Khách hàng'!$A$4:$F$2144,3,0)</f>
        <v>Số 1 đường số 17A, Khu phố 11, Phường Bình Trị Đông B, Quận Bình Tân, TP.HCM.</v>
      </c>
      <c r="I1499" s="13" t="e">
        <f>VLOOKUP(E1499,'Khách hàng'!$B$4:$F$1048576,5,0)</f>
        <v>#N/A</v>
      </c>
      <c r="L1499" s="13" t="e">
        <f>VLOOKUP(J1499,'Hàng hóa'!$C$5:$D$50,2,0)</f>
        <v>#N/A</v>
      </c>
      <c r="M1499" s="17" t="e">
        <f>VLOOKUP(J1499,'Hàng hóa'!$C$5:$H$22,6,0)</f>
        <v>#N/A</v>
      </c>
      <c r="N1499" s="17" t="e">
        <f t="shared" si="51"/>
        <v>#N/A</v>
      </c>
      <c r="O1499" s="22" t="e">
        <f t="shared" si="53"/>
        <v>#N/A</v>
      </c>
      <c r="P1499" s="17" t="e">
        <f t="shared" si="52"/>
        <v>#N/A</v>
      </c>
      <c r="Q1499" s="13" t="e">
        <f>VLOOKUP(I1499,'[1]Nhân viên'!$E$20:$F$41,2,0)</f>
        <v>#N/A</v>
      </c>
    </row>
    <row r="1500" spans="1:17" x14ac:dyDescent="0.2">
      <c r="A1500" s="11">
        <v>1477</v>
      </c>
      <c r="D1500" s="13" t="e">
        <f>VLOOKUP(C1500,'Nhân viên'!$B$5:$C$48,2,0)</f>
        <v>#N/A</v>
      </c>
      <c r="G1500" s="13" t="e">
        <f>VLOOKUP(E1500,'Khách hàng'!$B$4:$F$1048576,2,0)</f>
        <v>#N/A</v>
      </c>
      <c r="H1500" s="13" t="str">
        <f>VLOOKUP(E1500,'[1]Khách hàng'!$A$4:$F$2144,3,0)</f>
        <v>Số 1 đường số 17A, Khu phố 11, Phường Bình Trị Đông B, Quận Bình Tân, TP.HCM.</v>
      </c>
      <c r="I1500" s="13" t="e">
        <f>VLOOKUP(E1500,'Khách hàng'!$B$4:$F$1048576,5,0)</f>
        <v>#N/A</v>
      </c>
      <c r="L1500" s="13" t="e">
        <f>VLOOKUP(J1500,'Hàng hóa'!$C$5:$D$50,2,0)</f>
        <v>#N/A</v>
      </c>
      <c r="M1500" s="17" t="e">
        <f>VLOOKUP(J1500,'Hàng hóa'!$C$5:$H$22,6,0)</f>
        <v>#N/A</v>
      </c>
      <c r="N1500" s="17" t="e">
        <f t="shared" ref="N1500:N1563" si="54">K1500*M1500</f>
        <v>#N/A</v>
      </c>
      <c r="O1500" s="22" t="e">
        <f t="shared" si="53"/>
        <v>#N/A</v>
      </c>
      <c r="P1500" s="17" t="e">
        <f t="shared" ref="P1500:P1563" si="55">N1500*O1500+N1500</f>
        <v>#N/A</v>
      </c>
      <c r="Q1500" s="13" t="e">
        <f>VLOOKUP(I1500,'[1]Nhân viên'!$E$20:$F$41,2,0)</f>
        <v>#N/A</v>
      </c>
    </row>
    <row r="1501" spans="1:17" x14ac:dyDescent="0.2">
      <c r="A1501" s="11">
        <v>1478</v>
      </c>
      <c r="D1501" s="13" t="e">
        <f>VLOOKUP(C1501,'Nhân viên'!$B$5:$C$48,2,0)</f>
        <v>#N/A</v>
      </c>
      <c r="G1501" s="13" t="e">
        <f>VLOOKUP(E1501,'Khách hàng'!$B$4:$F$1048576,2,0)</f>
        <v>#N/A</v>
      </c>
      <c r="H1501" s="13" t="str">
        <f>VLOOKUP(E1501,'[1]Khách hàng'!$A$4:$F$2144,3,0)</f>
        <v>Số 1 đường số 17A, Khu phố 11, Phường Bình Trị Đông B, Quận Bình Tân, TP.HCM.</v>
      </c>
      <c r="I1501" s="13" t="e">
        <f>VLOOKUP(E1501,'Khách hàng'!$B$4:$F$1048576,5,0)</f>
        <v>#N/A</v>
      </c>
      <c r="L1501" s="13" t="e">
        <f>VLOOKUP(J1501,'Hàng hóa'!$C$5:$D$50,2,0)</f>
        <v>#N/A</v>
      </c>
      <c r="M1501" s="17" t="e">
        <f>VLOOKUP(J1501,'Hàng hóa'!$C$5:$H$22,6,0)</f>
        <v>#N/A</v>
      </c>
      <c r="N1501" s="17" t="e">
        <f t="shared" si="54"/>
        <v>#N/A</v>
      </c>
      <c r="O1501" s="22" t="e">
        <f t="shared" si="53"/>
        <v>#N/A</v>
      </c>
      <c r="P1501" s="17" t="e">
        <f t="shared" si="55"/>
        <v>#N/A</v>
      </c>
      <c r="Q1501" s="13" t="e">
        <f>VLOOKUP(I1501,'[1]Nhân viên'!$E$20:$F$41,2,0)</f>
        <v>#N/A</v>
      </c>
    </row>
    <row r="1502" spans="1:17" x14ac:dyDescent="0.2">
      <c r="A1502" s="11">
        <v>1479</v>
      </c>
      <c r="D1502" s="13" t="e">
        <f>VLOOKUP(C1502,'Nhân viên'!$B$5:$C$48,2,0)</f>
        <v>#N/A</v>
      </c>
      <c r="G1502" s="13" t="e">
        <f>VLOOKUP(E1502,'Khách hàng'!$B$4:$F$1048576,2,0)</f>
        <v>#N/A</v>
      </c>
      <c r="H1502" s="13" t="str">
        <f>VLOOKUP(E1502,'[1]Khách hàng'!$A$4:$F$2144,3,0)</f>
        <v>Số 1 đường số 17A, Khu phố 11, Phường Bình Trị Đông B, Quận Bình Tân, TP.HCM.</v>
      </c>
      <c r="I1502" s="13" t="e">
        <f>VLOOKUP(E1502,'Khách hàng'!$B$4:$F$1048576,5,0)</f>
        <v>#N/A</v>
      </c>
      <c r="L1502" s="13" t="e">
        <f>VLOOKUP(J1502,'Hàng hóa'!$C$5:$D$50,2,0)</f>
        <v>#N/A</v>
      </c>
      <c r="M1502" s="17" t="e">
        <f>VLOOKUP(J1502,'Hàng hóa'!$C$5:$H$22,6,0)</f>
        <v>#N/A</v>
      </c>
      <c r="N1502" s="17" t="e">
        <f t="shared" si="54"/>
        <v>#N/A</v>
      </c>
      <c r="O1502" s="22" t="e">
        <f t="shared" si="53"/>
        <v>#N/A</v>
      </c>
      <c r="P1502" s="17" t="e">
        <f t="shared" si="55"/>
        <v>#N/A</v>
      </c>
      <c r="Q1502" s="13" t="e">
        <f>VLOOKUP(I1502,'[1]Nhân viên'!$E$20:$F$41,2,0)</f>
        <v>#N/A</v>
      </c>
    </row>
    <row r="1503" spans="1:17" x14ac:dyDescent="0.2">
      <c r="A1503" s="11">
        <v>1480</v>
      </c>
      <c r="D1503" s="13" t="e">
        <f>VLOOKUP(C1503,'Nhân viên'!$B$5:$C$48,2,0)</f>
        <v>#N/A</v>
      </c>
      <c r="G1503" s="13" t="e">
        <f>VLOOKUP(E1503,'Khách hàng'!$B$4:$F$1048576,2,0)</f>
        <v>#N/A</v>
      </c>
      <c r="H1503" s="13" t="str">
        <f>VLOOKUP(E1503,'[1]Khách hàng'!$A$4:$F$2144,3,0)</f>
        <v>Số 1 đường số 17A, Khu phố 11, Phường Bình Trị Đông B, Quận Bình Tân, TP.HCM.</v>
      </c>
      <c r="I1503" s="13" t="e">
        <f>VLOOKUP(E1503,'Khách hàng'!$B$4:$F$1048576,5,0)</f>
        <v>#N/A</v>
      </c>
      <c r="L1503" s="13" t="e">
        <f>VLOOKUP(J1503,'Hàng hóa'!$C$5:$D$50,2,0)</f>
        <v>#N/A</v>
      </c>
      <c r="M1503" s="17" t="e">
        <f>VLOOKUP(J1503,'Hàng hóa'!$C$5:$H$22,6,0)</f>
        <v>#N/A</v>
      </c>
      <c r="N1503" s="17" t="e">
        <f t="shared" si="54"/>
        <v>#N/A</v>
      </c>
      <c r="O1503" s="22" t="e">
        <f t="shared" si="53"/>
        <v>#N/A</v>
      </c>
      <c r="P1503" s="17" t="e">
        <f t="shared" si="55"/>
        <v>#N/A</v>
      </c>
      <c r="Q1503" s="13" t="e">
        <f>VLOOKUP(I1503,'[1]Nhân viên'!$E$20:$F$41,2,0)</f>
        <v>#N/A</v>
      </c>
    </row>
    <row r="1504" spans="1:17" x14ac:dyDescent="0.2">
      <c r="A1504" s="11">
        <v>1481</v>
      </c>
      <c r="D1504" s="13" t="e">
        <f>VLOOKUP(C1504,'Nhân viên'!$B$5:$C$48,2,0)</f>
        <v>#N/A</v>
      </c>
      <c r="G1504" s="13" t="e">
        <f>VLOOKUP(E1504,'Khách hàng'!$B$4:$F$1048576,2,0)</f>
        <v>#N/A</v>
      </c>
      <c r="H1504" s="13" t="str">
        <f>VLOOKUP(E1504,'[1]Khách hàng'!$A$4:$F$2144,3,0)</f>
        <v>Số 1 đường số 17A, Khu phố 11, Phường Bình Trị Đông B, Quận Bình Tân, TP.HCM.</v>
      </c>
      <c r="I1504" s="13" t="e">
        <f>VLOOKUP(E1504,'Khách hàng'!$B$4:$F$1048576,5,0)</f>
        <v>#N/A</v>
      </c>
      <c r="L1504" s="13" t="e">
        <f>VLOOKUP(J1504,'Hàng hóa'!$C$5:$D$50,2,0)</f>
        <v>#N/A</v>
      </c>
      <c r="M1504" s="17" t="e">
        <f>VLOOKUP(J1504,'Hàng hóa'!$C$5:$H$22,6,0)</f>
        <v>#N/A</v>
      </c>
      <c r="N1504" s="17" t="e">
        <f t="shared" si="54"/>
        <v>#N/A</v>
      </c>
      <c r="O1504" s="22" t="e">
        <f t="shared" si="53"/>
        <v>#N/A</v>
      </c>
      <c r="P1504" s="17" t="e">
        <f t="shared" si="55"/>
        <v>#N/A</v>
      </c>
      <c r="Q1504" s="13" t="e">
        <f>VLOOKUP(I1504,'[1]Nhân viên'!$E$20:$F$41,2,0)</f>
        <v>#N/A</v>
      </c>
    </row>
    <row r="1505" spans="1:17" x14ac:dyDescent="0.2">
      <c r="A1505" s="11">
        <v>1482</v>
      </c>
      <c r="D1505" s="13" t="e">
        <f>VLOOKUP(C1505,'Nhân viên'!$B$5:$C$48,2,0)</f>
        <v>#N/A</v>
      </c>
      <c r="G1505" s="13" t="e">
        <f>VLOOKUP(E1505,'Khách hàng'!$B$4:$F$1048576,2,0)</f>
        <v>#N/A</v>
      </c>
      <c r="H1505" s="13" t="str">
        <f>VLOOKUP(E1505,'[1]Khách hàng'!$A$4:$F$2144,3,0)</f>
        <v>Số 1 đường số 17A, Khu phố 11, Phường Bình Trị Đông B, Quận Bình Tân, TP.HCM.</v>
      </c>
      <c r="I1505" s="13" t="e">
        <f>VLOOKUP(E1505,'Khách hàng'!$B$4:$F$1048576,5,0)</f>
        <v>#N/A</v>
      </c>
      <c r="L1505" s="13" t="e">
        <f>VLOOKUP(J1505,'Hàng hóa'!$C$5:$D$50,2,0)</f>
        <v>#N/A</v>
      </c>
      <c r="M1505" s="17" t="e">
        <f>VLOOKUP(J1505,'Hàng hóa'!$C$5:$H$22,6,0)</f>
        <v>#N/A</v>
      </c>
      <c r="N1505" s="17" t="e">
        <f t="shared" si="54"/>
        <v>#N/A</v>
      </c>
      <c r="O1505" s="22" t="e">
        <f t="shared" si="53"/>
        <v>#N/A</v>
      </c>
      <c r="P1505" s="17" t="e">
        <f t="shared" si="55"/>
        <v>#N/A</v>
      </c>
      <c r="Q1505" s="13" t="e">
        <f>VLOOKUP(I1505,'[1]Nhân viên'!$E$20:$F$41,2,0)</f>
        <v>#N/A</v>
      </c>
    </row>
    <row r="1506" spans="1:17" x14ac:dyDescent="0.2">
      <c r="A1506" s="11">
        <v>1483</v>
      </c>
      <c r="D1506" s="13" t="e">
        <f>VLOOKUP(C1506,'Nhân viên'!$B$5:$C$48,2,0)</f>
        <v>#N/A</v>
      </c>
      <c r="G1506" s="13" t="e">
        <f>VLOOKUP(E1506,'Khách hàng'!$B$4:$F$1048576,2,0)</f>
        <v>#N/A</v>
      </c>
      <c r="H1506" s="13" t="str">
        <f>VLOOKUP(E1506,'[1]Khách hàng'!$A$4:$F$2144,3,0)</f>
        <v>Số 1 đường số 17A, Khu phố 11, Phường Bình Trị Đông B, Quận Bình Tân, TP.HCM.</v>
      </c>
      <c r="I1506" s="13" t="e">
        <f>VLOOKUP(E1506,'Khách hàng'!$B$4:$F$1048576,5,0)</f>
        <v>#N/A</v>
      </c>
      <c r="L1506" s="13" t="e">
        <f>VLOOKUP(J1506,'Hàng hóa'!$C$5:$D$50,2,0)</f>
        <v>#N/A</v>
      </c>
      <c r="M1506" s="17" t="e">
        <f>VLOOKUP(J1506,'Hàng hóa'!$C$5:$H$22,6,0)</f>
        <v>#N/A</v>
      </c>
      <c r="N1506" s="17" t="e">
        <f t="shared" si="54"/>
        <v>#N/A</v>
      </c>
      <c r="O1506" s="22" t="e">
        <f t="shared" si="53"/>
        <v>#N/A</v>
      </c>
      <c r="P1506" s="17" t="e">
        <f t="shared" si="55"/>
        <v>#N/A</v>
      </c>
      <c r="Q1506" s="13" t="e">
        <f>VLOOKUP(I1506,'[1]Nhân viên'!$E$20:$F$41,2,0)</f>
        <v>#N/A</v>
      </c>
    </row>
    <row r="1507" spans="1:17" x14ac:dyDescent="0.2">
      <c r="A1507" s="11">
        <v>1484</v>
      </c>
      <c r="D1507" s="13" t="e">
        <f>VLOOKUP(C1507,'Nhân viên'!$B$5:$C$48,2,0)</f>
        <v>#N/A</v>
      </c>
      <c r="G1507" s="13" t="e">
        <f>VLOOKUP(E1507,'Khách hàng'!$B$4:$F$1048576,2,0)</f>
        <v>#N/A</v>
      </c>
      <c r="H1507" s="13" t="str">
        <f>VLOOKUP(E1507,'[1]Khách hàng'!$A$4:$F$2144,3,0)</f>
        <v>Số 1 đường số 17A, Khu phố 11, Phường Bình Trị Đông B, Quận Bình Tân, TP.HCM.</v>
      </c>
      <c r="I1507" s="13" t="e">
        <f>VLOOKUP(E1507,'Khách hàng'!$B$4:$F$1048576,5,0)</f>
        <v>#N/A</v>
      </c>
      <c r="L1507" s="13" t="e">
        <f>VLOOKUP(J1507,'Hàng hóa'!$C$5:$D$50,2,0)</f>
        <v>#N/A</v>
      </c>
      <c r="M1507" s="17" t="e">
        <f>VLOOKUP(J1507,'Hàng hóa'!$C$5:$H$22,6,0)</f>
        <v>#N/A</v>
      </c>
      <c r="N1507" s="17" t="e">
        <f t="shared" si="54"/>
        <v>#N/A</v>
      </c>
      <c r="O1507" s="22" t="e">
        <f t="shared" si="53"/>
        <v>#N/A</v>
      </c>
      <c r="P1507" s="17" t="e">
        <f t="shared" si="55"/>
        <v>#N/A</v>
      </c>
      <c r="Q1507" s="13" t="e">
        <f>VLOOKUP(I1507,'[1]Nhân viên'!$E$20:$F$41,2,0)</f>
        <v>#N/A</v>
      </c>
    </row>
    <row r="1508" spans="1:17" x14ac:dyDescent="0.2">
      <c r="A1508" s="11">
        <v>1485</v>
      </c>
      <c r="D1508" s="13" t="e">
        <f>VLOOKUP(C1508,'Nhân viên'!$B$5:$C$48,2,0)</f>
        <v>#N/A</v>
      </c>
      <c r="G1508" s="13" t="e">
        <f>VLOOKUP(E1508,'Khách hàng'!$B$4:$F$1048576,2,0)</f>
        <v>#N/A</v>
      </c>
      <c r="H1508" s="13" t="str">
        <f>VLOOKUP(E1508,'[1]Khách hàng'!$A$4:$F$2144,3,0)</f>
        <v>Số 1 đường số 17A, Khu phố 11, Phường Bình Trị Đông B, Quận Bình Tân, TP.HCM.</v>
      </c>
      <c r="I1508" s="13" t="e">
        <f>VLOOKUP(E1508,'Khách hàng'!$B$4:$F$1048576,5,0)</f>
        <v>#N/A</v>
      </c>
      <c r="L1508" s="13" t="e">
        <f>VLOOKUP(J1508,'Hàng hóa'!$C$5:$D$50,2,0)</f>
        <v>#N/A</v>
      </c>
      <c r="M1508" s="17" t="e">
        <f>VLOOKUP(J1508,'Hàng hóa'!$C$5:$H$22,6,0)</f>
        <v>#N/A</v>
      </c>
      <c r="N1508" s="17" t="e">
        <f t="shared" si="54"/>
        <v>#N/A</v>
      </c>
      <c r="O1508" s="22" t="e">
        <f t="shared" si="53"/>
        <v>#N/A</v>
      </c>
      <c r="P1508" s="17" t="e">
        <f t="shared" si="55"/>
        <v>#N/A</v>
      </c>
      <c r="Q1508" s="13" t="e">
        <f>VLOOKUP(I1508,'[1]Nhân viên'!$E$20:$F$41,2,0)</f>
        <v>#N/A</v>
      </c>
    </row>
    <row r="1509" spans="1:17" x14ac:dyDescent="0.2">
      <c r="A1509" s="11">
        <v>1486</v>
      </c>
      <c r="D1509" s="13" t="e">
        <f>VLOOKUP(C1509,'Nhân viên'!$B$5:$C$48,2,0)</f>
        <v>#N/A</v>
      </c>
      <c r="G1509" s="13" t="e">
        <f>VLOOKUP(E1509,'Khách hàng'!$B$4:$F$1048576,2,0)</f>
        <v>#N/A</v>
      </c>
      <c r="H1509" s="13" t="str">
        <f>VLOOKUP(E1509,'[1]Khách hàng'!$A$4:$F$2144,3,0)</f>
        <v>Số 1 đường số 17A, Khu phố 11, Phường Bình Trị Đông B, Quận Bình Tân, TP.HCM.</v>
      </c>
      <c r="I1509" s="13" t="e">
        <f>VLOOKUP(E1509,'Khách hàng'!$B$4:$F$1048576,5,0)</f>
        <v>#N/A</v>
      </c>
      <c r="L1509" s="13" t="e">
        <f>VLOOKUP(J1509,'Hàng hóa'!$C$5:$D$50,2,0)</f>
        <v>#N/A</v>
      </c>
      <c r="M1509" s="17" t="e">
        <f>VLOOKUP(J1509,'Hàng hóa'!$C$5:$H$22,6,0)</f>
        <v>#N/A</v>
      </c>
      <c r="N1509" s="17" t="e">
        <f t="shared" si="54"/>
        <v>#N/A</v>
      </c>
      <c r="O1509" s="22" t="e">
        <f t="shared" si="53"/>
        <v>#N/A</v>
      </c>
      <c r="P1509" s="17" t="e">
        <f t="shared" si="55"/>
        <v>#N/A</v>
      </c>
      <c r="Q1509" s="13" t="e">
        <f>VLOOKUP(I1509,'[1]Nhân viên'!$E$20:$F$41,2,0)</f>
        <v>#N/A</v>
      </c>
    </row>
    <row r="1510" spans="1:17" x14ac:dyDescent="0.2">
      <c r="A1510" s="11">
        <v>1487</v>
      </c>
      <c r="D1510" s="13" t="e">
        <f>VLOOKUP(C1510,'Nhân viên'!$B$5:$C$48,2,0)</f>
        <v>#N/A</v>
      </c>
      <c r="G1510" s="13" t="e">
        <f>VLOOKUP(E1510,'Khách hàng'!$B$4:$F$1048576,2,0)</f>
        <v>#N/A</v>
      </c>
      <c r="H1510" s="13" t="str">
        <f>VLOOKUP(E1510,'[1]Khách hàng'!$A$4:$F$2144,3,0)</f>
        <v>Số 1 đường số 17A, Khu phố 11, Phường Bình Trị Đông B, Quận Bình Tân, TP.HCM.</v>
      </c>
      <c r="I1510" s="13" t="e">
        <f>VLOOKUP(E1510,'Khách hàng'!$B$4:$F$1048576,5,0)</f>
        <v>#N/A</v>
      </c>
      <c r="L1510" s="13" t="e">
        <f>VLOOKUP(J1510,'Hàng hóa'!$C$5:$D$50,2,0)</f>
        <v>#N/A</v>
      </c>
      <c r="M1510" s="17" t="e">
        <f>VLOOKUP(J1510,'Hàng hóa'!$C$5:$H$22,6,0)</f>
        <v>#N/A</v>
      </c>
      <c r="N1510" s="17" t="e">
        <f t="shared" si="54"/>
        <v>#N/A</v>
      </c>
      <c r="O1510" s="22" t="e">
        <f t="shared" si="53"/>
        <v>#N/A</v>
      </c>
      <c r="P1510" s="17" t="e">
        <f t="shared" si="55"/>
        <v>#N/A</v>
      </c>
      <c r="Q1510" s="13" t="e">
        <f>VLOOKUP(I1510,'[1]Nhân viên'!$E$20:$F$41,2,0)</f>
        <v>#N/A</v>
      </c>
    </row>
    <row r="1511" spans="1:17" x14ac:dyDescent="0.2">
      <c r="A1511" s="11">
        <v>1488</v>
      </c>
      <c r="D1511" s="13" t="e">
        <f>VLOOKUP(C1511,'Nhân viên'!$B$5:$C$48,2,0)</f>
        <v>#N/A</v>
      </c>
      <c r="G1511" s="13" t="e">
        <f>VLOOKUP(E1511,'Khách hàng'!$B$4:$F$1048576,2,0)</f>
        <v>#N/A</v>
      </c>
      <c r="H1511" s="13" t="str">
        <f>VLOOKUP(E1511,'[1]Khách hàng'!$A$4:$F$2144,3,0)</f>
        <v>Số 1 đường số 17A, Khu phố 11, Phường Bình Trị Đông B, Quận Bình Tân, TP.HCM.</v>
      </c>
      <c r="I1511" s="13" t="e">
        <f>VLOOKUP(E1511,'Khách hàng'!$B$4:$F$1048576,5,0)</f>
        <v>#N/A</v>
      </c>
      <c r="L1511" s="13" t="e">
        <f>VLOOKUP(J1511,'Hàng hóa'!$C$5:$D$50,2,0)</f>
        <v>#N/A</v>
      </c>
      <c r="M1511" s="17" t="e">
        <f>VLOOKUP(J1511,'Hàng hóa'!$C$5:$H$22,6,0)</f>
        <v>#N/A</v>
      </c>
      <c r="N1511" s="17" t="e">
        <f t="shared" si="54"/>
        <v>#N/A</v>
      </c>
      <c r="O1511" s="22" t="e">
        <f t="shared" si="53"/>
        <v>#N/A</v>
      </c>
      <c r="P1511" s="17" t="e">
        <f t="shared" si="55"/>
        <v>#N/A</v>
      </c>
      <c r="Q1511" s="13" t="e">
        <f>VLOOKUP(I1511,'[1]Nhân viên'!$E$20:$F$41,2,0)</f>
        <v>#N/A</v>
      </c>
    </row>
    <row r="1512" spans="1:17" x14ac:dyDescent="0.2">
      <c r="A1512" s="11">
        <v>1489</v>
      </c>
      <c r="D1512" s="13" t="e">
        <f>VLOOKUP(C1512,'Nhân viên'!$B$5:$C$48,2,0)</f>
        <v>#N/A</v>
      </c>
      <c r="G1512" s="13" t="e">
        <f>VLOOKUP(E1512,'Khách hàng'!$B$4:$F$1048576,2,0)</f>
        <v>#N/A</v>
      </c>
      <c r="H1512" s="13" t="str">
        <f>VLOOKUP(E1512,'[1]Khách hàng'!$A$4:$F$2144,3,0)</f>
        <v>Số 1 đường số 17A, Khu phố 11, Phường Bình Trị Đông B, Quận Bình Tân, TP.HCM.</v>
      </c>
      <c r="I1512" s="13" t="e">
        <f>VLOOKUP(E1512,'Khách hàng'!$B$4:$F$1048576,5,0)</f>
        <v>#N/A</v>
      </c>
      <c r="L1512" s="13" t="e">
        <f>VLOOKUP(J1512,'Hàng hóa'!$C$5:$D$50,2,0)</f>
        <v>#N/A</v>
      </c>
      <c r="M1512" s="17" t="e">
        <f>VLOOKUP(J1512,'Hàng hóa'!$C$5:$H$22,6,0)</f>
        <v>#N/A</v>
      </c>
      <c r="N1512" s="17" t="e">
        <f t="shared" si="54"/>
        <v>#N/A</v>
      </c>
      <c r="O1512" s="22" t="e">
        <f t="shared" si="53"/>
        <v>#N/A</v>
      </c>
      <c r="P1512" s="17" t="e">
        <f t="shared" si="55"/>
        <v>#N/A</v>
      </c>
      <c r="Q1512" s="13" t="e">
        <f>VLOOKUP(I1512,'[1]Nhân viên'!$E$20:$F$41,2,0)</f>
        <v>#N/A</v>
      </c>
    </row>
    <row r="1513" spans="1:17" x14ac:dyDescent="0.2">
      <c r="A1513" s="11">
        <v>1490</v>
      </c>
      <c r="D1513" s="13" t="e">
        <f>VLOOKUP(C1513,'Nhân viên'!$B$5:$C$48,2,0)</f>
        <v>#N/A</v>
      </c>
      <c r="G1513" s="13" t="e">
        <f>VLOOKUP(E1513,'Khách hàng'!$B$4:$F$1048576,2,0)</f>
        <v>#N/A</v>
      </c>
      <c r="H1513" s="13" t="str">
        <f>VLOOKUP(E1513,'[1]Khách hàng'!$A$4:$F$2144,3,0)</f>
        <v>Số 1 đường số 17A, Khu phố 11, Phường Bình Trị Đông B, Quận Bình Tân, TP.HCM.</v>
      </c>
      <c r="I1513" s="13" t="e">
        <f>VLOOKUP(E1513,'Khách hàng'!$B$4:$F$1048576,5,0)</f>
        <v>#N/A</v>
      </c>
      <c r="L1513" s="13" t="e">
        <f>VLOOKUP(J1513,'Hàng hóa'!$C$5:$D$50,2,0)</f>
        <v>#N/A</v>
      </c>
      <c r="M1513" s="17" t="e">
        <f>VLOOKUP(J1513,'Hàng hóa'!$C$5:$H$22,6,0)</f>
        <v>#N/A</v>
      </c>
      <c r="N1513" s="17" t="e">
        <f t="shared" si="54"/>
        <v>#N/A</v>
      </c>
      <c r="O1513" s="22" t="e">
        <f t="shared" si="53"/>
        <v>#N/A</v>
      </c>
      <c r="P1513" s="17" t="e">
        <f t="shared" si="55"/>
        <v>#N/A</v>
      </c>
      <c r="Q1513" s="13" t="e">
        <f>VLOOKUP(I1513,'[1]Nhân viên'!$E$20:$F$41,2,0)</f>
        <v>#N/A</v>
      </c>
    </row>
    <row r="1514" spans="1:17" x14ac:dyDescent="0.2">
      <c r="A1514" s="11">
        <v>1491</v>
      </c>
      <c r="D1514" s="13" t="e">
        <f>VLOOKUP(C1514,'Nhân viên'!$B$5:$C$48,2,0)</f>
        <v>#N/A</v>
      </c>
      <c r="G1514" s="13" t="e">
        <f>VLOOKUP(E1514,'Khách hàng'!$B$4:$F$1048576,2,0)</f>
        <v>#N/A</v>
      </c>
      <c r="H1514" s="13" t="str">
        <f>VLOOKUP(E1514,'[1]Khách hàng'!$A$4:$F$2144,3,0)</f>
        <v>Số 1 đường số 17A, Khu phố 11, Phường Bình Trị Đông B, Quận Bình Tân, TP.HCM.</v>
      </c>
      <c r="I1514" s="13" t="e">
        <f>VLOOKUP(E1514,'Khách hàng'!$B$4:$F$1048576,5,0)</f>
        <v>#N/A</v>
      </c>
      <c r="L1514" s="13" t="e">
        <f>VLOOKUP(J1514,'Hàng hóa'!$C$5:$D$50,2,0)</f>
        <v>#N/A</v>
      </c>
      <c r="M1514" s="17" t="e">
        <f>VLOOKUP(J1514,'Hàng hóa'!$C$5:$H$22,6,0)</f>
        <v>#N/A</v>
      </c>
      <c r="N1514" s="17" t="e">
        <f t="shared" si="54"/>
        <v>#N/A</v>
      </c>
      <c r="O1514" s="22" t="e">
        <f t="shared" si="53"/>
        <v>#N/A</v>
      </c>
      <c r="P1514" s="17" t="e">
        <f t="shared" si="55"/>
        <v>#N/A</v>
      </c>
      <c r="Q1514" s="13" t="e">
        <f>VLOOKUP(I1514,'[1]Nhân viên'!$E$20:$F$41,2,0)</f>
        <v>#N/A</v>
      </c>
    </row>
    <row r="1515" spans="1:17" x14ac:dyDescent="0.2">
      <c r="A1515" s="11">
        <v>1492</v>
      </c>
      <c r="D1515" s="13" t="e">
        <f>VLOOKUP(C1515,'Nhân viên'!$B$5:$C$48,2,0)</f>
        <v>#N/A</v>
      </c>
      <c r="G1515" s="13" t="e">
        <f>VLOOKUP(E1515,'Khách hàng'!$B$4:$F$1048576,2,0)</f>
        <v>#N/A</v>
      </c>
      <c r="H1515" s="13" t="str">
        <f>VLOOKUP(E1515,'[1]Khách hàng'!$A$4:$F$2144,3,0)</f>
        <v>Số 1 đường số 17A, Khu phố 11, Phường Bình Trị Đông B, Quận Bình Tân, TP.HCM.</v>
      </c>
      <c r="I1515" s="13" t="e">
        <f>VLOOKUP(E1515,'Khách hàng'!$B$4:$F$1048576,5,0)</f>
        <v>#N/A</v>
      </c>
      <c r="L1515" s="13" t="e">
        <f>VLOOKUP(J1515,'Hàng hóa'!$C$5:$D$50,2,0)</f>
        <v>#N/A</v>
      </c>
      <c r="M1515" s="17" t="e">
        <f>VLOOKUP(J1515,'Hàng hóa'!$C$5:$H$22,6,0)</f>
        <v>#N/A</v>
      </c>
      <c r="N1515" s="17" t="e">
        <f t="shared" si="54"/>
        <v>#N/A</v>
      </c>
      <c r="O1515" s="22" t="e">
        <f t="shared" si="53"/>
        <v>#N/A</v>
      </c>
      <c r="P1515" s="17" t="e">
        <f t="shared" si="55"/>
        <v>#N/A</v>
      </c>
      <c r="Q1515" s="13" t="e">
        <f>VLOOKUP(I1515,'[1]Nhân viên'!$E$20:$F$41,2,0)</f>
        <v>#N/A</v>
      </c>
    </row>
    <row r="1516" spans="1:17" x14ac:dyDescent="0.2">
      <c r="A1516" s="11">
        <v>1493</v>
      </c>
      <c r="D1516" s="13" t="e">
        <f>VLOOKUP(C1516,'Nhân viên'!$B$5:$C$48,2,0)</f>
        <v>#N/A</v>
      </c>
      <c r="G1516" s="13" t="e">
        <f>VLOOKUP(E1516,'Khách hàng'!$B$4:$F$1048576,2,0)</f>
        <v>#N/A</v>
      </c>
      <c r="H1516" s="13" t="str">
        <f>VLOOKUP(E1516,'[1]Khách hàng'!$A$4:$F$2144,3,0)</f>
        <v>Số 1 đường số 17A, Khu phố 11, Phường Bình Trị Đông B, Quận Bình Tân, TP.HCM.</v>
      </c>
      <c r="I1516" s="13" t="e">
        <f>VLOOKUP(E1516,'Khách hàng'!$B$4:$F$1048576,5,0)</f>
        <v>#N/A</v>
      </c>
      <c r="L1516" s="13" t="e">
        <f>VLOOKUP(J1516,'Hàng hóa'!$C$5:$D$50,2,0)</f>
        <v>#N/A</v>
      </c>
      <c r="M1516" s="17" t="e">
        <f>VLOOKUP(J1516,'Hàng hóa'!$C$5:$H$22,6,0)</f>
        <v>#N/A</v>
      </c>
      <c r="N1516" s="17" t="e">
        <f t="shared" si="54"/>
        <v>#N/A</v>
      </c>
      <c r="O1516" s="22" t="e">
        <f t="shared" si="53"/>
        <v>#N/A</v>
      </c>
      <c r="P1516" s="17" t="e">
        <f t="shared" si="55"/>
        <v>#N/A</v>
      </c>
      <c r="Q1516" s="13" t="e">
        <f>VLOOKUP(I1516,'[1]Nhân viên'!$E$20:$F$41,2,0)</f>
        <v>#N/A</v>
      </c>
    </row>
    <row r="1517" spans="1:17" x14ac:dyDescent="0.2">
      <c r="A1517" s="11">
        <v>1494</v>
      </c>
      <c r="D1517" s="13" t="e">
        <f>VLOOKUP(C1517,'Nhân viên'!$B$5:$C$48,2,0)</f>
        <v>#N/A</v>
      </c>
      <c r="G1517" s="13" t="e">
        <f>VLOOKUP(E1517,'Khách hàng'!$B$4:$F$1048576,2,0)</f>
        <v>#N/A</v>
      </c>
      <c r="H1517" s="13" t="str">
        <f>VLOOKUP(E1517,'[1]Khách hàng'!$A$4:$F$2144,3,0)</f>
        <v>Số 1 đường số 17A, Khu phố 11, Phường Bình Trị Đông B, Quận Bình Tân, TP.HCM.</v>
      </c>
      <c r="I1517" s="13" t="e">
        <f>VLOOKUP(E1517,'Khách hàng'!$B$4:$F$1048576,5,0)</f>
        <v>#N/A</v>
      </c>
      <c r="L1517" s="13" t="e">
        <f>VLOOKUP(J1517,'Hàng hóa'!$C$5:$D$50,2,0)</f>
        <v>#N/A</v>
      </c>
      <c r="M1517" s="17" t="e">
        <f>VLOOKUP(J1517,'Hàng hóa'!$C$5:$H$22,6,0)</f>
        <v>#N/A</v>
      </c>
      <c r="N1517" s="17" t="e">
        <f t="shared" si="54"/>
        <v>#N/A</v>
      </c>
      <c r="O1517" s="22" t="e">
        <f t="shared" si="53"/>
        <v>#N/A</v>
      </c>
      <c r="P1517" s="17" t="e">
        <f t="shared" si="55"/>
        <v>#N/A</v>
      </c>
      <c r="Q1517" s="13" t="e">
        <f>VLOOKUP(I1517,'[1]Nhân viên'!$E$20:$F$41,2,0)</f>
        <v>#N/A</v>
      </c>
    </row>
    <row r="1518" spans="1:17" x14ac:dyDescent="0.2">
      <c r="A1518" s="11">
        <v>1495</v>
      </c>
      <c r="D1518" s="13" t="e">
        <f>VLOOKUP(C1518,'Nhân viên'!$B$5:$C$48,2,0)</f>
        <v>#N/A</v>
      </c>
      <c r="G1518" s="13" t="e">
        <f>VLOOKUP(E1518,'Khách hàng'!$B$4:$F$1048576,2,0)</f>
        <v>#N/A</v>
      </c>
      <c r="H1518" s="13" t="str">
        <f>VLOOKUP(E1518,'[1]Khách hàng'!$A$4:$F$2144,3,0)</f>
        <v>Số 1 đường số 17A, Khu phố 11, Phường Bình Trị Đông B, Quận Bình Tân, TP.HCM.</v>
      </c>
      <c r="I1518" s="13" t="e">
        <f>VLOOKUP(E1518,'Khách hàng'!$B$4:$F$1048576,5,0)</f>
        <v>#N/A</v>
      </c>
      <c r="L1518" s="13" t="e">
        <f>VLOOKUP(J1518,'Hàng hóa'!$C$5:$D$50,2,0)</f>
        <v>#N/A</v>
      </c>
      <c r="M1518" s="17" t="e">
        <f>VLOOKUP(J1518,'Hàng hóa'!$C$5:$H$22,6,0)</f>
        <v>#N/A</v>
      </c>
      <c r="N1518" s="17" t="e">
        <f t="shared" si="54"/>
        <v>#N/A</v>
      </c>
      <c r="O1518" s="22" t="e">
        <f t="shared" si="53"/>
        <v>#N/A</v>
      </c>
      <c r="P1518" s="17" t="e">
        <f t="shared" si="55"/>
        <v>#N/A</v>
      </c>
      <c r="Q1518" s="13" t="e">
        <f>VLOOKUP(I1518,'[1]Nhân viên'!$E$20:$F$41,2,0)</f>
        <v>#N/A</v>
      </c>
    </row>
    <row r="1519" spans="1:17" x14ac:dyDescent="0.2">
      <c r="A1519" s="11">
        <v>1496</v>
      </c>
      <c r="D1519" s="13" t="e">
        <f>VLOOKUP(C1519,'Nhân viên'!$B$5:$C$48,2,0)</f>
        <v>#N/A</v>
      </c>
      <c r="G1519" s="13" t="e">
        <f>VLOOKUP(E1519,'Khách hàng'!$B$4:$F$1048576,2,0)</f>
        <v>#N/A</v>
      </c>
      <c r="H1519" s="13" t="str">
        <f>VLOOKUP(E1519,'[1]Khách hàng'!$A$4:$F$2144,3,0)</f>
        <v>Số 1 đường số 17A, Khu phố 11, Phường Bình Trị Đông B, Quận Bình Tân, TP.HCM.</v>
      </c>
      <c r="I1519" s="13" t="e">
        <f>VLOOKUP(E1519,'Khách hàng'!$B$4:$F$1048576,5,0)</f>
        <v>#N/A</v>
      </c>
      <c r="L1519" s="13" t="e">
        <f>VLOOKUP(J1519,'Hàng hóa'!$C$5:$D$50,2,0)</f>
        <v>#N/A</v>
      </c>
      <c r="M1519" s="17" t="e">
        <f>VLOOKUP(J1519,'Hàng hóa'!$C$5:$H$22,6,0)</f>
        <v>#N/A</v>
      </c>
      <c r="N1519" s="17" t="e">
        <f t="shared" si="54"/>
        <v>#N/A</v>
      </c>
      <c r="O1519" s="22" t="e">
        <f t="shared" si="53"/>
        <v>#N/A</v>
      </c>
      <c r="P1519" s="17" t="e">
        <f t="shared" si="55"/>
        <v>#N/A</v>
      </c>
      <c r="Q1519" s="13" t="e">
        <f>VLOOKUP(I1519,'[1]Nhân viên'!$E$20:$F$41,2,0)</f>
        <v>#N/A</v>
      </c>
    </row>
    <row r="1520" spans="1:17" x14ac:dyDescent="0.2">
      <c r="A1520" s="11">
        <v>1497</v>
      </c>
      <c r="D1520" s="13" t="e">
        <f>VLOOKUP(C1520,'Nhân viên'!$B$5:$C$48,2,0)</f>
        <v>#N/A</v>
      </c>
      <c r="G1520" s="13" t="e">
        <f>VLOOKUP(E1520,'Khách hàng'!$B$4:$F$1048576,2,0)</f>
        <v>#N/A</v>
      </c>
      <c r="H1520" s="13" t="str">
        <f>VLOOKUP(E1520,'[1]Khách hàng'!$A$4:$F$2144,3,0)</f>
        <v>Số 1 đường số 17A, Khu phố 11, Phường Bình Trị Đông B, Quận Bình Tân, TP.HCM.</v>
      </c>
      <c r="I1520" s="13" t="e">
        <f>VLOOKUP(E1520,'Khách hàng'!$B$4:$F$1048576,5,0)</f>
        <v>#N/A</v>
      </c>
      <c r="L1520" s="13" t="e">
        <f>VLOOKUP(J1520,'Hàng hóa'!$C$5:$D$50,2,0)</f>
        <v>#N/A</v>
      </c>
      <c r="M1520" s="17" t="e">
        <f>VLOOKUP(J1520,'Hàng hóa'!$C$5:$H$22,6,0)</f>
        <v>#N/A</v>
      </c>
      <c r="N1520" s="17" t="e">
        <f t="shared" si="54"/>
        <v>#N/A</v>
      </c>
      <c r="O1520" s="22" t="e">
        <f t="shared" si="53"/>
        <v>#N/A</v>
      </c>
      <c r="P1520" s="17" t="e">
        <f t="shared" si="55"/>
        <v>#N/A</v>
      </c>
      <c r="Q1520" s="13" t="e">
        <f>VLOOKUP(I1520,'[1]Nhân viên'!$E$20:$F$41,2,0)</f>
        <v>#N/A</v>
      </c>
    </row>
    <row r="1521" spans="1:17" x14ac:dyDescent="0.2">
      <c r="A1521" s="11">
        <v>1498</v>
      </c>
      <c r="D1521" s="13" t="e">
        <f>VLOOKUP(C1521,'Nhân viên'!$B$5:$C$48,2,0)</f>
        <v>#N/A</v>
      </c>
      <c r="G1521" s="13" t="e">
        <f>VLOOKUP(E1521,'Khách hàng'!$B$4:$F$1048576,2,0)</f>
        <v>#N/A</v>
      </c>
      <c r="H1521" s="13" t="str">
        <f>VLOOKUP(E1521,'[1]Khách hàng'!$A$4:$F$2144,3,0)</f>
        <v>Số 1 đường số 17A, Khu phố 11, Phường Bình Trị Đông B, Quận Bình Tân, TP.HCM.</v>
      </c>
      <c r="I1521" s="13" t="e">
        <f>VLOOKUP(E1521,'Khách hàng'!$B$4:$F$1048576,5,0)</f>
        <v>#N/A</v>
      </c>
      <c r="L1521" s="13" t="e">
        <f>VLOOKUP(J1521,'Hàng hóa'!$C$5:$D$50,2,0)</f>
        <v>#N/A</v>
      </c>
      <c r="M1521" s="17" t="e">
        <f>VLOOKUP(J1521,'Hàng hóa'!$C$5:$H$22,6,0)</f>
        <v>#N/A</v>
      </c>
      <c r="N1521" s="17" t="e">
        <f t="shared" si="54"/>
        <v>#N/A</v>
      </c>
      <c r="O1521" s="22" t="e">
        <f t="shared" si="53"/>
        <v>#N/A</v>
      </c>
      <c r="P1521" s="17" t="e">
        <f t="shared" si="55"/>
        <v>#N/A</v>
      </c>
      <c r="Q1521" s="13" t="e">
        <f>VLOOKUP(I1521,'[1]Nhân viên'!$E$20:$F$41,2,0)</f>
        <v>#N/A</v>
      </c>
    </row>
    <row r="1522" spans="1:17" x14ac:dyDescent="0.2">
      <c r="A1522" s="11">
        <v>1499</v>
      </c>
      <c r="D1522" s="13" t="e">
        <f>VLOOKUP(C1522,'Nhân viên'!$B$5:$C$48,2,0)</f>
        <v>#N/A</v>
      </c>
      <c r="G1522" s="13" t="e">
        <f>VLOOKUP(E1522,'Khách hàng'!$B$4:$F$1048576,2,0)</f>
        <v>#N/A</v>
      </c>
      <c r="H1522" s="13" t="str">
        <f>VLOOKUP(E1522,'[1]Khách hàng'!$A$4:$F$2144,3,0)</f>
        <v>Số 1 đường số 17A, Khu phố 11, Phường Bình Trị Đông B, Quận Bình Tân, TP.HCM.</v>
      </c>
      <c r="I1522" s="13" t="e">
        <f>VLOOKUP(E1522,'Khách hàng'!$B$4:$F$1048576,5,0)</f>
        <v>#N/A</v>
      </c>
      <c r="L1522" s="13" t="e">
        <f>VLOOKUP(J1522,'Hàng hóa'!$C$5:$D$50,2,0)</f>
        <v>#N/A</v>
      </c>
      <c r="M1522" s="17" t="e">
        <f>VLOOKUP(J1522,'Hàng hóa'!$C$5:$H$22,6,0)</f>
        <v>#N/A</v>
      </c>
      <c r="N1522" s="17" t="e">
        <f t="shared" si="54"/>
        <v>#N/A</v>
      </c>
      <c r="O1522" s="22" t="e">
        <f t="shared" si="53"/>
        <v>#N/A</v>
      </c>
      <c r="P1522" s="17" t="e">
        <f t="shared" si="55"/>
        <v>#N/A</v>
      </c>
      <c r="Q1522" s="13" t="e">
        <f>VLOOKUP(I1522,'[1]Nhân viên'!$E$20:$F$41,2,0)</f>
        <v>#N/A</v>
      </c>
    </row>
    <row r="1523" spans="1:17" x14ac:dyDescent="0.2">
      <c r="A1523" s="11">
        <v>1500</v>
      </c>
      <c r="D1523" s="13" t="e">
        <f>VLOOKUP(C1523,'Nhân viên'!$B$5:$C$48,2,0)</f>
        <v>#N/A</v>
      </c>
      <c r="G1523" s="13" t="e">
        <f>VLOOKUP(E1523,'Khách hàng'!$B$4:$F$1048576,2,0)</f>
        <v>#N/A</v>
      </c>
      <c r="H1523" s="13" t="str">
        <f>VLOOKUP(E1523,'[1]Khách hàng'!$A$4:$F$2144,3,0)</f>
        <v>Số 1 đường số 17A, Khu phố 11, Phường Bình Trị Đông B, Quận Bình Tân, TP.HCM.</v>
      </c>
      <c r="I1523" s="13" t="e">
        <f>VLOOKUP(E1523,'Khách hàng'!$B$4:$F$1048576,5,0)</f>
        <v>#N/A</v>
      </c>
      <c r="L1523" s="13" t="e">
        <f>VLOOKUP(J1523,'Hàng hóa'!$C$5:$D$50,2,0)</f>
        <v>#N/A</v>
      </c>
      <c r="M1523" s="17" t="e">
        <f>VLOOKUP(J1523,'Hàng hóa'!$C$5:$H$22,6,0)</f>
        <v>#N/A</v>
      </c>
      <c r="N1523" s="17" t="e">
        <f t="shared" si="54"/>
        <v>#N/A</v>
      </c>
      <c r="O1523" s="22" t="e">
        <f t="shared" si="53"/>
        <v>#N/A</v>
      </c>
      <c r="P1523" s="17" t="e">
        <f t="shared" si="55"/>
        <v>#N/A</v>
      </c>
      <c r="Q1523" s="13" t="e">
        <f>VLOOKUP(I1523,'[1]Nhân viên'!$E$20:$F$41,2,0)</f>
        <v>#N/A</v>
      </c>
    </row>
    <row r="1524" spans="1:17" x14ac:dyDescent="0.2">
      <c r="A1524" s="11">
        <v>1501</v>
      </c>
      <c r="D1524" s="13" t="e">
        <f>VLOOKUP(C1524,'Nhân viên'!$B$5:$C$48,2,0)</f>
        <v>#N/A</v>
      </c>
      <c r="G1524" s="13" t="e">
        <f>VLOOKUP(E1524,'Khách hàng'!$B$4:$F$1048576,2,0)</f>
        <v>#N/A</v>
      </c>
      <c r="H1524" s="13" t="str">
        <f>VLOOKUP(E1524,'[1]Khách hàng'!$A$4:$F$2144,3,0)</f>
        <v>Số 1 đường số 17A, Khu phố 11, Phường Bình Trị Đông B, Quận Bình Tân, TP.HCM.</v>
      </c>
      <c r="I1524" s="13" t="e">
        <f>VLOOKUP(E1524,'Khách hàng'!$B$4:$F$1048576,5,0)</f>
        <v>#N/A</v>
      </c>
      <c r="L1524" s="13" t="e">
        <f>VLOOKUP(J1524,'Hàng hóa'!$C$5:$D$50,2,0)</f>
        <v>#N/A</v>
      </c>
      <c r="M1524" s="17" t="e">
        <f>VLOOKUP(J1524,'Hàng hóa'!$C$5:$H$22,6,0)</f>
        <v>#N/A</v>
      </c>
      <c r="N1524" s="17" t="e">
        <f t="shared" si="54"/>
        <v>#N/A</v>
      </c>
      <c r="O1524" s="22" t="e">
        <f t="shared" si="53"/>
        <v>#N/A</v>
      </c>
      <c r="P1524" s="17" t="e">
        <f t="shared" si="55"/>
        <v>#N/A</v>
      </c>
      <c r="Q1524" s="13" t="e">
        <f>VLOOKUP(I1524,'[1]Nhân viên'!$E$20:$F$41,2,0)</f>
        <v>#N/A</v>
      </c>
    </row>
    <row r="1525" spans="1:17" x14ac:dyDescent="0.2">
      <c r="A1525" s="11">
        <v>1502</v>
      </c>
      <c r="D1525" s="13" t="e">
        <f>VLOOKUP(C1525,'Nhân viên'!$B$5:$C$48,2,0)</f>
        <v>#N/A</v>
      </c>
      <c r="G1525" s="13" t="e">
        <f>VLOOKUP(E1525,'Khách hàng'!$B$4:$F$1048576,2,0)</f>
        <v>#N/A</v>
      </c>
      <c r="H1525" s="13" t="str">
        <f>VLOOKUP(E1525,'[1]Khách hàng'!$A$4:$F$2144,3,0)</f>
        <v>Số 1 đường số 17A, Khu phố 11, Phường Bình Trị Đông B, Quận Bình Tân, TP.HCM.</v>
      </c>
      <c r="I1525" s="13" t="e">
        <f>VLOOKUP(E1525,'Khách hàng'!$B$4:$F$1048576,5,0)</f>
        <v>#N/A</v>
      </c>
      <c r="L1525" s="13" t="e">
        <f>VLOOKUP(J1525,'Hàng hóa'!$C$5:$D$50,2,0)</f>
        <v>#N/A</v>
      </c>
      <c r="M1525" s="17" t="e">
        <f>VLOOKUP(J1525,'Hàng hóa'!$C$5:$H$22,6,0)</f>
        <v>#N/A</v>
      </c>
      <c r="N1525" s="17" t="e">
        <f t="shared" si="54"/>
        <v>#N/A</v>
      </c>
      <c r="O1525" s="22" t="e">
        <f t="shared" si="53"/>
        <v>#N/A</v>
      </c>
      <c r="P1525" s="17" t="e">
        <f t="shared" si="55"/>
        <v>#N/A</v>
      </c>
      <c r="Q1525" s="13" t="e">
        <f>VLOOKUP(I1525,'[1]Nhân viên'!$E$20:$F$41,2,0)</f>
        <v>#N/A</v>
      </c>
    </row>
    <row r="1526" spans="1:17" x14ac:dyDescent="0.2">
      <c r="A1526" s="11">
        <v>1503</v>
      </c>
      <c r="D1526" s="13" t="e">
        <f>VLOOKUP(C1526,'Nhân viên'!$B$5:$C$48,2,0)</f>
        <v>#N/A</v>
      </c>
      <c r="G1526" s="13" t="e">
        <f>VLOOKUP(E1526,'Khách hàng'!$B$4:$F$1048576,2,0)</f>
        <v>#N/A</v>
      </c>
      <c r="H1526" s="13" t="str">
        <f>VLOOKUP(E1526,'[1]Khách hàng'!$A$4:$F$2144,3,0)</f>
        <v>Số 1 đường số 17A, Khu phố 11, Phường Bình Trị Đông B, Quận Bình Tân, TP.HCM.</v>
      </c>
      <c r="I1526" s="13" t="e">
        <f>VLOOKUP(E1526,'Khách hàng'!$B$4:$F$1048576,5,0)</f>
        <v>#N/A</v>
      </c>
      <c r="L1526" s="13" t="e">
        <f>VLOOKUP(J1526,'Hàng hóa'!$C$5:$D$50,2,0)</f>
        <v>#N/A</v>
      </c>
      <c r="M1526" s="17" t="e">
        <f>VLOOKUP(J1526,'Hàng hóa'!$C$5:$H$22,6,0)</f>
        <v>#N/A</v>
      </c>
      <c r="N1526" s="17" t="e">
        <f t="shared" si="54"/>
        <v>#N/A</v>
      </c>
      <c r="O1526" s="22" t="e">
        <f t="shared" si="53"/>
        <v>#N/A</v>
      </c>
      <c r="P1526" s="17" t="e">
        <f t="shared" si="55"/>
        <v>#N/A</v>
      </c>
      <c r="Q1526" s="13" t="e">
        <f>VLOOKUP(I1526,'[1]Nhân viên'!$E$20:$F$41,2,0)</f>
        <v>#N/A</v>
      </c>
    </row>
    <row r="1527" spans="1:17" x14ac:dyDescent="0.2">
      <c r="A1527" s="11">
        <v>1504</v>
      </c>
      <c r="D1527" s="13" t="e">
        <f>VLOOKUP(C1527,'Nhân viên'!$B$5:$C$48,2,0)</f>
        <v>#N/A</v>
      </c>
      <c r="G1527" s="13" t="e">
        <f>VLOOKUP(E1527,'Khách hàng'!$B$4:$F$1048576,2,0)</f>
        <v>#N/A</v>
      </c>
      <c r="H1527" s="13" t="str">
        <f>VLOOKUP(E1527,'[1]Khách hàng'!$A$4:$F$2144,3,0)</f>
        <v>Số 1 đường số 17A, Khu phố 11, Phường Bình Trị Đông B, Quận Bình Tân, TP.HCM.</v>
      </c>
      <c r="I1527" s="13" t="e">
        <f>VLOOKUP(E1527,'Khách hàng'!$B$4:$F$1048576,5,0)</f>
        <v>#N/A</v>
      </c>
      <c r="L1527" s="13" t="e">
        <f>VLOOKUP(J1527,'Hàng hóa'!$C$5:$D$50,2,0)</f>
        <v>#N/A</v>
      </c>
      <c r="M1527" s="17" t="e">
        <f>VLOOKUP(J1527,'Hàng hóa'!$C$5:$H$22,6,0)</f>
        <v>#N/A</v>
      </c>
      <c r="N1527" s="17" t="e">
        <f t="shared" si="54"/>
        <v>#N/A</v>
      </c>
      <c r="O1527" s="22" t="e">
        <f t="shared" si="53"/>
        <v>#N/A</v>
      </c>
      <c r="P1527" s="17" t="e">
        <f t="shared" si="55"/>
        <v>#N/A</v>
      </c>
      <c r="Q1527" s="13" t="e">
        <f>VLOOKUP(I1527,'[1]Nhân viên'!$E$20:$F$41,2,0)</f>
        <v>#N/A</v>
      </c>
    </row>
    <row r="1528" spans="1:17" x14ac:dyDescent="0.2">
      <c r="A1528" s="11">
        <v>1505</v>
      </c>
      <c r="D1528" s="13" t="e">
        <f>VLOOKUP(C1528,'Nhân viên'!$B$5:$C$48,2,0)</f>
        <v>#N/A</v>
      </c>
      <c r="G1528" s="13" t="e">
        <f>VLOOKUP(E1528,'Khách hàng'!$B$4:$F$1048576,2,0)</f>
        <v>#N/A</v>
      </c>
      <c r="H1528" s="13" t="str">
        <f>VLOOKUP(E1528,'[1]Khách hàng'!$A$4:$F$2144,3,0)</f>
        <v>Số 1 đường số 17A, Khu phố 11, Phường Bình Trị Đông B, Quận Bình Tân, TP.HCM.</v>
      </c>
      <c r="I1528" s="13" t="e">
        <f>VLOOKUP(E1528,'Khách hàng'!$B$4:$F$1048576,5,0)</f>
        <v>#N/A</v>
      </c>
      <c r="L1528" s="13" t="e">
        <f>VLOOKUP(J1528,'Hàng hóa'!$C$5:$D$50,2,0)</f>
        <v>#N/A</v>
      </c>
      <c r="M1528" s="17" t="e">
        <f>VLOOKUP(J1528,'Hàng hóa'!$C$5:$H$22,6,0)</f>
        <v>#N/A</v>
      </c>
      <c r="N1528" s="17" t="e">
        <f t="shared" si="54"/>
        <v>#N/A</v>
      </c>
      <c r="O1528" s="22" t="e">
        <f t="shared" si="53"/>
        <v>#N/A</v>
      </c>
      <c r="P1528" s="17" t="e">
        <f t="shared" si="55"/>
        <v>#N/A</v>
      </c>
      <c r="Q1528" s="13" t="e">
        <f>VLOOKUP(I1528,'[1]Nhân viên'!$E$20:$F$41,2,0)</f>
        <v>#N/A</v>
      </c>
    </row>
    <row r="1529" spans="1:17" x14ac:dyDescent="0.2">
      <c r="A1529" s="11">
        <v>1506</v>
      </c>
      <c r="D1529" s="13" t="e">
        <f>VLOOKUP(C1529,'Nhân viên'!$B$5:$C$48,2,0)</f>
        <v>#N/A</v>
      </c>
      <c r="G1529" s="13" t="e">
        <f>VLOOKUP(E1529,'Khách hàng'!$B$4:$F$1048576,2,0)</f>
        <v>#N/A</v>
      </c>
      <c r="H1529" s="13" t="str">
        <f>VLOOKUP(E1529,'[1]Khách hàng'!$A$4:$F$2144,3,0)</f>
        <v>Số 1 đường số 17A, Khu phố 11, Phường Bình Trị Đông B, Quận Bình Tân, TP.HCM.</v>
      </c>
      <c r="I1529" s="13" t="e">
        <f>VLOOKUP(E1529,'Khách hàng'!$B$4:$F$1048576,5,0)</f>
        <v>#N/A</v>
      </c>
      <c r="L1529" s="13" t="e">
        <f>VLOOKUP(J1529,'Hàng hóa'!$C$5:$D$50,2,0)</f>
        <v>#N/A</v>
      </c>
      <c r="M1529" s="17" t="e">
        <f>VLOOKUP(J1529,'Hàng hóa'!$C$5:$H$22,6,0)</f>
        <v>#N/A</v>
      </c>
      <c r="N1529" s="17" t="e">
        <f t="shared" si="54"/>
        <v>#N/A</v>
      </c>
      <c r="O1529" s="22" t="e">
        <f t="shared" si="53"/>
        <v>#N/A</v>
      </c>
      <c r="P1529" s="17" t="e">
        <f t="shared" si="55"/>
        <v>#N/A</v>
      </c>
      <c r="Q1529" s="13" t="e">
        <f>VLOOKUP(I1529,'[1]Nhân viên'!$E$20:$F$41,2,0)</f>
        <v>#N/A</v>
      </c>
    </row>
    <row r="1530" spans="1:17" x14ac:dyDescent="0.2">
      <c r="A1530" s="11">
        <v>1507</v>
      </c>
      <c r="D1530" s="13" t="e">
        <f>VLOOKUP(C1530,'Nhân viên'!$B$5:$C$48,2,0)</f>
        <v>#N/A</v>
      </c>
      <c r="G1530" s="13" t="e">
        <f>VLOOKUP(E1530,'Khách hàng'!$B$4:$F$1048576,2,0)</f>
        <v>#N/A</v>
      </c>
      <c r="H1530" s="13" t="str">
        <f>VLOOKUP(E1530,'[1]Khách hàng'!$A$4:$F$2144,3,0)</f>
        <v>Số 1 đường số 17A, Khu phố 11, Phường Bình Trị Đông B, Quận Bình Tân, TP.HCM.</v>
      </c>
      <c r="I1530" s="13" t="e">
        <f>VLOOKUP(E1530,'Khách hàng'!$B$4:$F$1048576,5,0)</f>
        <v>#N/A</v>
      </c>
      <c r="L1530" s="13" t="e">
        <f>VLOOKUP(J1530,'Hàng hóa'!$C$5:$D$50,2,0)</f>
        <v>#N/A</v>
      </c>
      <c r="M1530" s="17" t="e">
        <f>VLOOKUP(J1530,'Hàng hóa'!$C$5:$H$22,6,0)</f>
        <v>#N/A</v>
      </c>
      <c r="N1530" s="17" t="e">
        <f t="shared" si="54"/>
        <v>#N/A</v>
      </c>
      <c r="O1530" s="22" t="e">
        <f t="shared" si="53"/>
        <v>#N/A</v>
      </c>
      <c r="P1530" s="17" t="e">
        <f t="shared" si="55"/>
        <v>#N/A</v>
      </c>
      <c r="Q1530" s="13" t="e">
        <f>VLOOKUP(I1530,'[1]Nhân viên'!$E$20:$F$41,2,0)</f>
        <v>#N/A</v>
      </c>
    </row>
    <row r="1531" spans="1:17" x14ac:dyDescent="0.2">
      <c r="A1531" s="11">
        <v>1508</v>
      </c>
      <c r="D1531" s="13" t="e">
        <f>VLOOKUP(C1531,'Nhân viên'!$B$5:$C$48,2,0)</f>
        <v>#N/A</v>
      </c>
      <c r="G1531" s="13" t="e">
        <f>VLOOKUP(E1531,'Khách hàng'!$B$4:$F$1048576,2,0)</f>
        <v>#N/A</v>
      </c>
      <c r="H1531" s="13" t="str">
        <f>VLOOKUP(E1531,'[1]Khách hàng'!$A$4:$F$2144,3,0)</f>
        <v>Số 1 đường số 17A, Khu phố 11, Phường Bình Trị Đông B, Quận Bình Tân, TP.HCM.</v>
      </c>
      <c r="I1531" s="13" t="e">
        <f>VLOOKUP(E1531,'Khách hàng'!$B$4:$F$1048576,5,0)</f>
        <v>#N/A</v>
      </c>
      <c r="L1531" s="13" t="e">
        <f>VLOOKUP(J1531,'Hàng hóa'!$C$5:$D$50,2,0)</f>
        <v>#N/A</v>
      </c>
      <c r="M1531" s="17" t="e">
        <f>VLOOKUP(J1531,'Hàng hóa'!$C$5:$H$22,6,0)</f>
        <v>#N/A</v>
      </c>
      <c r="N1531" s="17" t="e">
        <f t="shared" si="54"/>
        <v>#N/A</v>
      </c>
      <c r="O1531" s="22" t="e">
        <f t="shared" si="53"/>
        <v>#N/A</v>
      </c>
      <c r="P1531" s="17" t="e">
        <f t="shared" si="55"/>
        <v>#N/A</v>
      </c>
      <c r="Q1531" s="13" t="e">
        <f>VLOOKUP(I1531,'[1]Nhân viên'!$E$20:$F$41,2,0)</f>
        <v>#N/A</v>
      </c>
    </row>
    <row r="1532" spans="1:17" x14ac:dyDescent="0.2">
      <c r="A1532" s="11">
        <v>1509</v>
      </c>
      <c r="D1532" s="13" t="e">
        <f>VLOOKUP(C1532,'Nhân viên'!$B$5:$C$48,2,0)</f>
        <v>#N/A</v>
      </c>
      <c r="G1532" s="13" t="e">
        <f>VLOOKUP(E1532,'Khách hàng'!$B$4:$F$1048576,2,0)</f>
        <v>#N/A</v>
      </c>
      <c r="H1532" s="13" t="str">
        <f>VLOOKUP(E1532,'[1]Khách hàng'!$A$4:$F$2144,3,0)</f>
        <v>Số 1 đường số 17A, Khu phố 11, Phường Bình Trị Đông B, Quận Bình Tân, TP.HCM.</v>
      </c>
      <c r="I1532" s="13" t="e">
        <f>VLOOKUP(E1532,'Khách hàng'!$B$4:$F$1048576,5,0)</f>
        <v>#N/A</v>
      </c>
      <c r="L1532" s="13" t="e">
        <f>VLOOKUP(J1532,'Hàng hóa'!$C$5:$D$50,2,0)</f>
        <v>#N/A</v>
      </c>
      <c r="M1532" s="17" t="e">
        <f>VLOOKUP(J1532,'Hàng hóa'!$C$5:$H$22,6,0)</f>
        <v>#N/A</v>
      </c>
      <c r="N1532" s="17" t="e">
        <f t="shared" si="54"/>
        <v>#N/A</v>
      </c>
      <c r="O1532" s="22" t="e">
        <f t="shared" si="53"/>
        <v>#N/A</v>
      </c>
      <c r="P1532" s="17" t="e">
        <f t="shared" si="55"/>
        <v>#N/A</v>
      </c>
      <c r="Q1532" s="13" t="e">
        <f>VLOOKUP(I1532,'[1]Nhân viên'!$E$20:$F$41,2,0)</f>
        <v>#N/A</v>
      </c>
    </row>
    <row r="1533" spans="1:17" x14ac:dyDescent="0.2">
      <c r="A1533" s="11">
        <v>1510</v>
      </c>
      <c r="D1533" s="13" t="e">
        <f>VLOOKUP(C1533,'Nhân viên'!$B$5:$C$48,2,0)</f>
        <v>#N/A</v>
      </c>
      <c r="G1533" s="13" t="e">
        <f>VLOOKUP(E1533,'Khách hàng'!$B$4:$F$1048576,2,0)</f>
        <v>#N/A</v>
      </c>
      <c r="H1533" s="13" t="str">
        <f>VLOOKUP(E1533,'[1]Khách hàng'!$A$4:$F$2144,3,0)</f>
        <v>Số 1 đường số 17A, Khu phố 11, Phường Bình Trị Đông B, Quận Bình Tân, TP.HCM.</v>
      </c>
      <c r="I1533" s="13" t="e">
        <f>VLOOKUP(E1533,'Khách hàng'!$B$4:$F$1048576,5,0)</f>
        <v>#N/A</v>
      </c>
      <c r="L1533" s="13" t="e">
        <f>VLOOKUP(J1533,'Hàng hóa'!$C$5:$D$50,2,0)</f>
        <v>#N/A</v>
      </c>
      <c r="M1533" s="17" t="e">
        <f>VLOOKUP(J1533,'Hàng hóa'!$C$5:$H$22,6,0)</f>
        <v>#N/A</v>
      </c>
      <c r="N1533" s="17" t="e">
        <f t="shared" si="54"/>
        <v>#N/A</v>
      </c>
      <c r="O1533" s="22" t="e">
        <f t="shared" si="53"/>
        <v>#N/A</v>
      </c>
      <c r="P1533" s="17" t="e">
        <f t="shared" si="55"/>
        <v>#N/A</v>
      </c>
      <c r="Q1533" s="13" t="e">
        <f>VLOOKUP(I1533,'[1]Nhân viên'!$E$20:$F$41,2,0)</f>
        <v>#N/A</v>
      </c>
    </row>
    <row r="1534" spans="1:17" x14ac:dyDescent="0.2">
      <c r="A1534" s="11">
        <v>1511</v>
      </c>
      <c r="D1534" s="13" t="e">
        <f>VLOOKUP(C1534,'Nhân viên'!$B$5:$C$48,2,0)</f>
        <v>#N/A</v>
      </c>
      <c r="G1534" s="13" t="e">
        <f>VLOOKUP(E1534,'Khách hàng'!$B$4:$F$1048576,2,0)</f>
        <v>#N/A</v>
      </c>
      <c r="H1534" s="13" t="str">
        <f>VLOOKUP(E1534,'[1]Khách hàng'!$A$4:$F$2144,3,0)</f>
        <v>Số 1 đường số 17A, Khu phố 11, Phường Bình Trị Đông B, Quận Bình Tân, TP.HCM.</v>
      </c>
      <c r="I1534" s="13" t="e">
        <f>VLOOKUP(E1534,'Khách hàng'!$B$4:$F$1048576,5,0)</f>
        <v>#N/A</v>
      </c>
      <c r="L1534" s="13" t="e">
        <f>VLOOKUP(J1534,'Hàng hóa'!$C$5:$D$50,2,0)</f>
        <v>#N/A</v>
      </c>
      <c r="M1534" s="17" t="e">
        <f>VLOOKUP(J1534,'Hàng hóa'!$C$5:$H$22,6,0)</f>
        <v>#N/A</v>
      </c>
      <c r="N1534" s="17" t="e">
        <f t="shared" si="54"/>
        <v>#N/A</v>
      </c>
      <c r="O1534" s="22" t="e">
        <f t="shared" si="53"/>
        <v>#N/A</v>
      </c>
      <c r="P1534" s="17" t="e">
        <f t="shared" si="55"/>
        <v>#N/A</v>
      </c>
      <c r="Q1534" s="13" t="e">
        <f>VLOOKUP(I1534,'[1]Nhân viên'!$E$20:$F$41,2,0)</f>
        <v>#N/A</v>
      </c>
    </row>
    <row r="1535" spans="1:17" x14ac:dyDescent="0.2">
      <c r="A1535" s="11">
        <v>1512</v>
      </c>
      <c r="D1535" s="13" t="e">
        <f>VLOOKUP(C1535,'Nhân viên'!$B$5:$C$48,2,0)</f>
        <v>#N/A</v>
      </c>
      <c r="G1535" s="13" t="e">
        <f>VLOOKUP(E1535,'Khách hàng'!$B$4:$F$1048576,2,0)</f>
        <v>#N/A</v>
      </c>
      <c r="H1535" s="13" t="str">
        <f>VLOOKUP(E1535,'[1]Khách hàng'!$A$4:$F$2144,3,0)</f>
        <v>Số 1 đường số 17A, Khu phố 11, Phường Bình Trị Đông B, Quận Bình Tân, TP.HCM.</v>
      </c>
      <c r="I1535" s="13" t="e">
        <f>VLOOKUP(E1535,'Khách hàng'!$B$4:$F$1048576,5,0)</f>
        <v>#N/A</v>
      </c>
      <c r="L1535" s="13" t="e">
        <f>VLOOKUP(J1535,'Hàng hóa'!$C$5:$D$50,2,0)</f>
        <v>#N/A</v>
      </c>
      <c r="M1535" s="17" t="e">
        <f>VLOOKUP(J1535,'Hàng hóa'!$C$5:$H$22,6,0)</f>
        <v>#N/A</v>
      </c>
      <c r="N1535" s="17" t="e">
        <f t="shared" si="54"/>
        <v>#N/A</v>
      </c>
      <c r="O1535" s="22" t="e">
        <f t="shared" si="53"/>
        <v>#N/A</v>
      </c>
      <c r="P1535" s="17" t="e">
        <f t="shared" si="55"/>
        <v>#N/A</v>
      </c>
      <c r="Q1535" s="13" t="e">
        <f>VLOOKUP(I1535,'[1]Nhân viên'!$E$20:$F$41,2,0)</f>
        <v>#N/A</v>
      </c>
    </row>
    <row r="1536" spans="1:17" x14ac:dyDescent="0.2">
      <c r="A1536" s="11">
        <v>1513</v>
      </c>
      <c r="D1536" s="13" t="e">
        <f>VLOOKUP(C1536,'Nhân viên'!$B$5:$C$48,2,0)</f>
        <v>#N/A</v>
      </c>
      <c r="G1536" s="13" t="e">
        <f>VLOOKUP(E1536,'Khách hàng'!$B$4:$F$1048576,2,0)</f>
        <v>#N/A</v>
      </c>
      <c r="H1536" s="13" t="str">
        <f>VLOOKUP(E1536,'[1]Khách hàng'!$A$4:$F$2144,3,0)</f>
        <v>Số 1 đường số 17A, Khu phố 11, Phường Bình Trị Đông B, Quận Bình Tân, TP.HCM.</v>
      </c>
      <c r="I1536" s="13" t="e">
        <f>VLOOKUP(E1536,'Khách hàng'!$B$4:$F$1048576,5,0)</f>
        <v>#N/A</v>
      </c>
      <c r="L1536" s="13" t="e">
        <f>VLOOKUP(J1536,'Hàng hóa'!$C$5:$D$50,2,0)</f>
        <v>#N/A</v>
      </c>
      <c r="M1536" s="17" t="e">
        <f>VLOOKUP(J1536,'Hàng hóa'!$C$5:$H$22,6,0)</f>
        <v>#N/A</v>
      </c>
      <c r="N1536" s="17" t="e">
        <f t="shared" si="54"/>
        <v>#N/A</v>
      </c>
      <c r="O1536" s="22" t="e">
        <f t="shared" si="53"/>
        <v>#N/A</v>
      </c>
      <c r="P1536" s="17" t="e">
        <f t="shared" si="55"/>
        <v>#N/A</v>
      </c>
      <c r="Q1536" s="13" t="e">
        <f>VLOOKUP(I1536,'[1]Nhân viên'!$E$20:$F$41,2,0)</f>
        <v>#N/A</v>
      </c>
    </row>
    <row r="1537" spans="1:17" x14ac:dyDescent="0.2">
      <c r="A1537" s="11">
        <v>1514</v>
      </c>
      <c r="D1537" s="13" t="e">
        <f>VLOOKUP(C1537,'Nhân viên'!$B$5:$C$48,2,0)</f>
        <v>#N/A</v>
      </c>
      <c r="G1537" s="13" t="e">
        <f>VLOOKUP(E1537,'Khách hàng'!$B$4:$F$1048576,2,0)</f>
        <v>#N/A</v>
      </c>
      <c r="H1537" s="13" t="str">
        <f>VLOOKUP(E1537,'[1]Khách hàng'!$A$4:$F$2144,3,0)</f>
        <v>Số 1 đường số 17A, Khu phố 11, Phường Bình Trị Đông B, Quận Bình Tân, TP.HCM.</v>
      </c>
      <c r="I1537" s="13" t="e">
        <f>VLOOKUP(E1537,'Khách hàng'!$B$4:$F$1048576,5,0)</f>
        <v>#N/A</v>
      </c>
      <c r="L1537" s="13" t="e">
        <f>VLOOKUP(J1537,'Hàng hóa'!$C$5:$D$50,2,0)</f>
        <v>#N/A</v>
      </c>
      <c r="M1537" s="17" t="e">
        <f>VLOOKUP(J1537,'Hàng hóa'!$C$5:$H$22,6,0)</f>
        <v>#N/A</v>
      </c>
      <c r="N1537" s="17" t="e">
        <f t="shared" si="54"/>
        <v>#N/A</v>
      </c>
      <c r="O1537" s="22" t="e">
        <f t="shared" ref="O1537:O1600" si="56">N1537*10%</f>
        <v>#N/A</v>
      </c>
      <c r="P1537" s="17" t="e">
        <f t="shared" si="55"/>
        <v>#N/A</v>
      </c>
      <c r="Q1537" s="13" t="e">
        <f>VLOOKUP(I1537,'[1]Nhân viên'!$E$20:$F$41,2,0)</f>
        <v>#N/A</v>
      </c>
    </row>
    <row r="1538" spans="1:17" x14ac:dyDescent="0.2">
      <c r="A1538" s="11">
        <v>1515</v>
      </c>
      <c r="D1538" s="13" t="e">
        <f>VLOOKUP(C1538,'Nhân viên'!$B$5:$C$48,2,0)</f>
        <v>#N/A</v>
      </c>
      <c r="G1538" s="13" t="e">
        <f>VLOOKUP(E1538,'Khách hàng'!$B$4:$F$1048576,2,0)</f>
        <v>#N/A</v>
      </c>
      <c r="H1538" s="13" t="str">
        <f>VLOOKUP(E1538,'[1]Khách hàng'!$A$4:$F$2144,3,0)</f>
        <v>Số 1 đường số 17A, Khu phố 11, Phường Bình Trị Đông B, Quận Bình Tân, TP.HCM.</v>
      </c>
      <c r="I1538" s="13" t="e">
        <f>VLOOKUP(E1538,'Khách hàng'!$B$4:$F$1048576,5,0)</f>
        <v>#N/A</v>
      </c>
      <c r="L1538" s="13" t="e">
        <f>VLOOKUP(J1538,'Hàng hóa'!$C$5:$D$50,2,0)</f>
        <v>#N/A</v>
      </c>
      <c r="M1538" s="17" t="e">
        <f>VLOOKUP(J1538,'Hàng hóa'!$C$5:$H$22,6,0)</f>
        <v>#N/A</v>
      </c>
      <c r="N1538" s="17" t="e">
        <f t="shared" si="54"/>
        <v>#N/A</v>
      </c>
      <c r="O1538" s="22" t="e">
        <f t="shared" si="56"/>
        <v>#N/A</v>
      </c>
      <c r="P1538" s="17" t="e">
        <f t="shared" si="55"/>
        <v>#N/A</v>
      </c>
      <c r="Q1538" s="13" t="e">
        <f>VLOOKUP(I1538,'[1]Nhân viên'!$E$20:$F$41,2,0)</f>
        <v>#N/A</v>
      </c>
    </row>
    <row r="1539" spans="1:17" x14ac:dyDescent="0.2">
      <c r="A1539" s="11">
        <v>1516</v>
      </c>
      <c r="D1539" s="13" t="e">
        <f>VLOOKUP(C1539,'Nhân viên'!$B$5:$C$48,2,0)</f>
        <v>#N/A</v>
      </c>
      <c r="G1539" s="13" t="e">
        <f>VLOOKUP(E1539,'Khách hàng'!$B$4:$F$1048576,2,0)</f>
        <v>#N/A</v>
      </c>
      <c r="H1539" s="13" t="str">
        <f>VLOOKUP(E1539,'[1]Khách hàng'!$A$4:$F$2144,3,0)</f>
        <v>Số 1 đường số 17A, Khu phố 11, Phường Bình Trị Đông B, Quận Bình Tân, TP.HCM.</v>
      </c>
      <c r="I1539" s="13" t="e">
        <f>VLOOKUP(E1539,'Khách hàng'!$B$4:$F$1048576,5,0)</f>
        <v>#N/A</v>
      </c>
      <c r="L1539" s="13" t="e">
        <f>VLOOKUP(J1539,'Hàng hóa'!$C$5:$D$50,2,0)</f>
        <v>#N/A</v>
      </c>
      <c r="M1539" s="17" t="e">
        <f>VLOOKUP(J1539,'Hàng hóa'!$C$5:$H$22,6,0)</f>
        <v>#N/A</v>
      </c>
      <c r="N1539" s="17" t="e">
        <f t="shared" si="54"/>
        <v>#N/A</v>
      </c>
      <c r="O1539" s="22" t="e">
        <f t="shared" si="56"/>
        <v>#N/A</v>
      </c>
      <c r="P1539" s="17" t="e">
        <f t="shared" si="55"/>
        <v>#N/A</v>
      </c>
      <c r="Q1539" s="13" t="e">
        <f>VLOOKUP(I1539,'[1]Nhân viên'!$E$20:$F$41,2,0)</f>
        <v>#N/A</v>
      </c>
    </row>
    <row r="1540" spans="1:17" x14ac:dyDescent="0.2">
      <c r="A1540" s="11">
        <v>1517</v>
      </c>
      <c r="D1540" s="13" t="e">
        <f>VLOOKUP(C1540,'Nhân viên'!$B$5:$C$48,2,0)</f>
        <v>#N/A</v>
      </c>
      <c r="G1540" s="13" t="e">
        <f>VLOOKUP(E1540,'Khách hàng'!$B$4:$F$1048576,2,0)</f>
        <v>#N/A</v>
      </c>
      <c r="H1540" s="13" t="str">
        <f>VLOOKUP(E1540,'[1]Khách hàng'!$A$4:$F$2144,3,0)</f>
        <v>Số 1 đường số 17A, Khu phố 11, Phường Bình Trị Đông B, Quận Bình Tân, TP.HCM.</v>
      </c>
      <c r="I1540" s="13" t="e">
        <f>VLOOKUP(E1540,'Khách hàng'!$B$4:$F$1048576,5,0)</f>
        <v>#N/A</v>
      </c>
      <c r="L1540" s="13" t="e">
        <f>VLOOKUP(J1540,'Hàng hóa'!$C$5:$D$50,2,0)</f>
        <v>#N/A</v>
      </c>
      <c r="M1540" s="17" t="e">
        <f>VLOOKUP(J1540,'Hàng hóa'!$C$5:$H$22,6,0)</f>
        <v>#N/A</v>
      </c>
      <c r="N1540" s="17" t="e">
        <f t="shared" si="54"/>
        <v>#N/A</v>
      </c>
      <c r="O1540" s="22" t="e">
        <f t="shared" si="56"/>
        <v>#N/A</v>
      </c>
      <c r="P1540" s="17" t="e">
        <f t="shared" si="55"/>
        <v>#N/A</v>
      </c>
      <c r="Q1540" s="13" t="e">
        <f>VLOOKUP(I1540,'[1]Nhân viên'!$E$20:$F$41,2,0)</f>
        <v>#N/A</v>
      </c>
    </row>
    <row r="1541" spans="1:17" x14ac:dyDescent="0.2">
      <c r="A1541" s="11">
        <v>1518</v>
      </c>
      <c r="D1541" s="13" t="e">
        <f>VLOOKUP(C1541,'Nhân viên'!$B$5:$C$48,2,0)</f>
        <v>#N/A</v>
      </c>
      <c r="G1541" s="13" t="e">
        <f>VLOOKUP(E1541,'Khách hàng'!$B$4:$F$1048576,2,0)</f>
        <v>#N/A</v>
      </c>
      <c r="H1541" s="13" t="str">
        <f>VLOOKUP(E1541,'[1]Khách hàng'!$A$4:$F$2144,3,0)</f>
        <v>Số 1 đường số 17A, Khu phố 11, Phường Bình Trị Đông B, Quận Bình Tân, TP.HCM.</v>
      </c>
      <c r="I1541" s="13" t="e">
        <f>VLOOKUP(E1541,'Khách hàng'!$B$4:$F$1048576,5,0)</f>
        <v>#N/A</v>
      </c>
      <c r="L1541" s="13" t="e">
        <f>VLOOKUP(J1541,'Hàng hóa'!$C$5:$D$50,2,0)</f>
        <v>#N/A</v>
      </c>
      <c r="M1541" s="17" t="e">
        <f>VLOOKUP(J1541,'Hàng hóa'!$C$5:$H$22,6,0)</f>
        <v>#N/A</v>
      </c>
      <c r="N1541" s="17" t="e">
        <f t="shared" si="54"/>
        <v>#N/A</v>
      </c>
      <c r="O1541" s="22" t="e">
        <f t="shared" si="56"/>
        <v>#N/A</v>
      </c>
      <c r="P1541" s="17" t="e">
        <f t="shared" si="55"/>
        <v>#N/A</v>
      </c>
      <c r="Q1541" s="13" t="e">
        <f>VLOOKUP(I1541,'[1]Nhân viên'!$E$20:$F$41,2,0)</f>
        <v>#N/A</v>
      </c>
    </row>
    <row r="1542" spans="1:17" x14ac:dyDescent="0.2">
      <c r="A1542" s="11">
        <v>1519</v>
      </c>
      <c r="D1542" s="13" t="e">
        <f>VLOOKUP(C1542,'Nhân viên'!$B$5:$C$48,2,0)</f>
        <v>#N/A</v>
      </c>
      <c r="G1542" s="13" t="e">
        <f>VLOOKUP(E1542,'Khách hàng'!$B$4:$F$1048576,2,0)</f>
        <v>#N/A</v>
      </c>
      <c r="H1542" s="13" t="str">
        <f>VLOOKUP(E1542,'[1]Khách hàng'!$A$4:$F$2144,3,0)</f>
        <v>Số 1 đường số 17A, Khu phố 11, Phường Bình Trị Đông B, Quận Bình Tân, TP.HCM.</v>
      </c>
      <c r="I1542" s="13" t="e">
        <f>VLOOKUP(E1542,'Khách hàng'!$B$4:$F$1048576,5,0)</f>
        <v>#N/A</v>
      </c>
      <c r="L1542" s="13" t="e">
        <f>VLOOKUP(J1542,'Hàng hóa'!$C$5:$D$50,2,0)</f>
        <v>#N/A</v>
      </c>
      <c r="M1542" s="17" t="e">
        <f>VLOOKUP(J1542,'Hàng hóa'!$C$5:$H$22,6,0)</f>
        <v>#N/A</v>
      </c>
      <c r="N1542" s="17" t="e">
        <f t="shared" si="54"/>
        <v>#N/A</v>
      </c>
      <c r="O1542" s="22" t="e">
        <f t="shared" si="56"/>
        <v>#N/A</v>
      </c>
      <c r="P1542" s="17" t="e">
        <f t="shared" si="55"/>
        <v>#N/A</v>
      </c>
      <c r="Q1542" s="13" t="e">
        <f>VLOOKUP(I1542,'[1]Nhân viên'!$E$20:$F$41,2,0)</f>
        <v>#N/A</v>
      </c>
    </row>
    <row r="1543" spans="1:17" x14ac:dyDescent="0.2">
      <c r="A1543" s="11">
        <v>1520</v>
      </c>
      <c r="D1543" s="13" t="e">
        <f>VLOOKUP(C1543,'Nhân viên'!$B$5:$C$48,2,0)</f>
        <v>#N/A</v>
      </c>
      <c r="G1543" s="13" t="e">
        <f>VLOOKUP(E1543,'Khách hàng'!$B$4:$F$1048576,2,0)</f>
        <v>#N/A</v>
      </c>
      <c r="H1543" s="13" t="str">
        <f>VLOOKUP(E1543,'[1]Khách hàng'!$A$4:$F$2144,3,0)</f>
        <v>Số 1 đường số 17A, Khu phố 11, Phường Bình Trị Đông B, Quận Bình Tân, TP.HCM.</v>
      </c>
      <c r="I1543" s="13" t="e">
        <f>VLOOKUP(E1543,'Khách hàng'!$B$4:$F$1048576,5,0)</f>
        <v>#N/A</v>
      </c>
      <c r="L1543" s="13" t="e">
        <f>VLOOKUP(J1543,'Hàng hóa'!$C$5:$D$50,2,0)</f>
        <v>#N/A</v>
      </c>
      <c r="M1543" s="17" t="e">
        <f>VLOOKUP(J1543,'Hàng hóa'!$C$5:$H$22,6,0)</f>
        <v>#N/A</v>
      </c>
      <c r="N1543" s="17" t="e">
        <f t="shared" si="54"/>
        <v>#N/A</v>
      </c>
      <c r="O1543" s="22" t="e">
        <f t="shared" si="56"/>
        <v>#N/A</v>
      </c>
      <c r="P1543" s="17" t="e">
        <f t="shared" si="55"/>
        <v>#N/A</v>
      </c>
      <c r="Q1543" s="13" t="e">
        <f>VLOOKUP(I1543,'[1]Nhân viên'!$E$20:$F$41,2,0)</f>
        <v>#N/A</v>
      </c>
    </row>
    <row r="1544" spans="1:17" x14ac:dyDescent="0.2">
      <c r="A1544" s="11">
        <v>1521</v>
      </c>
      <c r="D1544" s="13" t="e">
        <f>VLOOKUP(C1544,'Nhân viên'!$B$5:$C$48,2,0)</f>
        <v>#N/A</v>
      </c>
      <c r="G1544" s="13" t="e">
        <f>VLOOKUP(E1544,'Khách hàng'!$B$4:$F$1048576,2,0)</f>
        <v>#N/A</v>
      </c>
      <c r="H1544" s="13" t="str">
        <f>VLOOKUP(E1544,'[1]Khách hàng'!$A$4:$F$2144,3,0)</f>
        <v>Số 1 đường số 17A, Khu phố 11, Phường Bình Trị Đông B, Quận Bình Tân, TP.HCM.</v>
      </c>
      <c r="I1544" s="13" t="e">
        <f>VLOOKUP(E1544,'Khách hàng'!$B$4:$F$1048576,5,0)</f>
        <v>#N/A</v>
      </c>
      <c r="L1544" s="13" t="e">
        <f>VLOOKUP(J1544,'Hàng hóa'!$C$5:$D$50,2,0)</f>
        <v>#N/A</v>
      </c>
      <c r="M1544" s="17" t="e">
        <f>VLOOKUP(J1544,'Hàng hóa'!$C$5:$H$22,6,0)</f>
        <v>#N/A</v>
      </c>
      <c r="N1544" s="17" t="e">
        <f t="shared" si="54"/>
        <v>#N/A</v>
      </c>
      <c r="O1544" s="22" t="e">
        <f t="shared" si="56"/>
        <v>#N/A</v>
      </c>
      <c r="P1544" s="17" t="e">
        <f t="shared" si="55"/>
        <v>#N/A</v>
      </c>
      <c r="Q1544" s="13" t="e">
        <f>VLOOKUP(I1544,'[1]Nhân viên'!$E$20:$F$41,2,0)</f>
        <v>#N/A</v>
      </c>
    </row>
    <row r="1545" spans="1:17" x14ac:dyDescent="0.2">
      <c r="A1545" s="11">
        <v>1522</v>
      </c>
      <c r="D1545" s="13" t="e">
        <f>VLOOKUP(C1545,'Nhân viên'!$B$5:$C$48,2,0)</f>
        <v>#N/A</v>
      </c>
      <c r="G1545" s="13" t="e">
        <f>VLOOKUP(E1545,'Khách hàng'!$B$4:$F$1048576,2,0)</f>
        <v>#N/A</v>
      </c>
      <c r="H1545" s="13" t="str">
        <f>VLOOKUP(E1545,'[1]Khách hàng'!$A$4:$F$2144,3,0)</f>
        <v>Số 1 đường số 17A, Khu phố 11, Phường Bình Trị Đông B, Quận Bình Tân, TP.HCM.</v>
      </c>
      <c r="I1545" s="13" t="e">
        <f>VLOOKUP(E1545,'Khách hàng'!$B$4:$F$1048576,5,0)</f>
        <v>#N/A</v>
      </c>
      <c r="L1545" s="13" t="e">
        <f>VLOOKUP(J1545,'Hàng hóa'!$C$5:$D$50,2,0)</f>
        <v>#N/A</v>
      </c>
      <c r="M1545" s="17" t="e">
        <f>VLOOKUP(J1545,'Hàng hóa'!$C$5:$H$22,6,0)</f>
        <v>#N/A</v>
      </c>
      <c r="N1545" s="17" t="e">
        <f t="shared" si="54"/>
        <v>#N/A</v>
      </c>
      <c r="O1545" s="22" t="e">
        <f t="shared" si="56"/>
        <v>#N/A</v>
      </c>
      <c r="P1545" s="17" t="e">
        <f t="shared" si="55"/>
        <v>#N/A</v>
      </c>
      <c r="Q1545" s="13" t="e">
        <f>VLOOKUP(I1545,'[1]Nhân viên'!$E$20:$F$41,2,0)</f>
        <v>#N/A</v>
      </c>
    </row>
    <row r="1546" spans="1:17" x14ac:dyDescent="0.2">
      <c r="A1546" s="11">
        <v>1523</v>
      </c>
      <c r="D1546" s="13" t="e">
        <f>VLOOKUP(C1546,'Nhân viên'!$B$5:$C$48,2,0)</f>
        <v>#N/A</v>
      </c>
      <c r="G1546" s="13" t="e">
        <f>VLOOKUP(E1546,'Khách hàng'!$B$4:$F$1048576,2,0)</f>
        <v>#N/A</v>
      </c>
      <c r="H1546" s="13" t="str">
        <f>VLOOKUP(E1546,'[1]Khách hàng'!$A$4:$F$2144,3,0)</f>
        <v>Số 1 đường số 17A, Khu phố 11, Phường Bình Trị Đông B, Quận Bình Tân, TP.HCM.</v>
      </c>
      <c r="I1546" s="13" t="e">
        <f>VLOOKUP(E1546,'Khách hàng'!$B$4:$F$1048576,5,0)</f>
        <v>#N/A</v>
      </c>
      <c r="L1546" s="13" t="e">
        <f>VLOOKUP(J1546,'Hàng hóa'!$C$5:$D$50,2,0)</f>
        <v>#N/A</v>
      </c>
      <c r="M1546" s="17" t="e">
        <f>VLOOKUP(J1546,'Hàng hóa'!$C$5:$H$22,6,0)</f>
        <v>#N/A</v>
      </c>
      <c r="N1546" s="17" t="e">
        <f t="shared" si="54"/>
        <v>#N/A</v>
      </c>
      <c r="O1546" s="22" t="e">
        <f t="shared" si="56"/>
        <v>#N/A</v>
      </c>
      <c r="P1546" s="17" t="e">
        <f t="shared" si="55"/>
        <v>#N/A</v>
      </c>
      <c r="Q1546" s="13" t="e">
        <f>VLOOKUP(I1546,'[1]Nhân viên'!$E$20:$F$41,2,0)</f>
        <v>#N/A</v>
      </c>
    </row>
    <row r="1547" spans="1:17" x14ac:dyDescent="0.2">
      <c r="A1547" s="11">
        <v>1524</v>
      </c>
      <c r="D1547" s="13" t="e">
        <f>VLOOKUP(C1547,'Nhân viên'!$B$5:$C$48,2,0)</f>
        <v>#N/A</v>
      </c>
      <c r="G1547" s="13" t="e">
        <f>VLOOKUP(E1547,'Khách hàng'!$B$4:$F$1048576,2,0)</f>
        <v>#N/A</v>
      </c>
      <c r="H1547" s="13" t="str">
        <f>VLOOKUP(E1547,'[1]Khách hàng'!$A$4:$F$2144,3,0)</f>
        <v>Số 1 đường số 17A, Khu phố 11, Phường Bình Trị Đông B, Quận Bình Tân, TP.HCM.</v>
      </c>
      <c r="I1547" s="13" t="e">
        <f>VLOOKUP(E1547,'Khách hàng'!$B$4:$F$1048576,5,0)</f>
        <v>#N/A</v>
      </c>
      <c r="L1547" s="13" t="e">
        <f>VLOOKUP(J1547,'Hàng hóa'!$C$5:$D$50,2,0)</f>
        <v>#N/A</v>
      </c>
      <c r="M1547" s="17" t="e">
        <f>VLOOKUP(J1547,'Hàng hóa'!$C$5:$H$22,6,0)</f>
        <v>#N/A</v>
      </c>
      <c r="N1547" s="17" t="e">
        <f t="shared" si="54"/>
        <v>#N/A</v>
      </c>
      <c r="O1547" s="22" t="e">
        <f t="shared" si="56"/>
        <v>#N/A</v>
      </c>
      <c r="P1547" s="17" t="e">
        <f t="shared" si="55"/>
        <v>#N/A</v>
      </c>
      <c r="Q1547" s="13" t="e">
        <f>VLOOKUP(I1547,'[1]Nhân viên'!$E$20:$F$41,2,0)</f>
        <v>#N/A</v>
      </c>
    </row>
    <row r="1548" spans="1:17" x14ac:dyDescent="0.2">
      <c r="A1548" s="11">
        <v>1525</v>
      </c>
      <c r="D1548" s="13" t="e">
        <f>VLOOKUP(C1548,'Nhân viên'!$B$5:$C$48,2,0)</f>
        <v>#N/A</v>
      </c>
      <c r="G1548" s="13" t="e">
        <f>VLOOKUP(E1548,'Khách hàng'!$B$4:$F$1048576,2,0)</f>
        <v>#N/A</v>
      </c>
      <c r="H1548" s="13" t="str">
        <f>VLOOKUP(E1548,'[1]Khách hàng'!$A$4:$F$2144,3,0)</f>
        <v>Số 1 đường số 17A, Khu phố 11, Phường Bình Trị Đông B, Quận Bình Tân, TP.HCM.</v>
      </c>
      <c r="I1548" s="13" t="e">
        <f>VLOOKUP(E1548,'Khách hàng'!$B$4:$F$1048576,5,0)</f>
        <v>#N/A</v>
      </c>
      <c r="L1548" s="13" t="e">
        <f>VLOOKUP(J1548,'Hàng hóa'!$C$5:$D$50,2,0)</f>
        <v>#N/A</v>
      </c>
      <c r="M1548" s="17" t="e">
        <f>VLOOKUP(J1548,'Hàng hóa'!$C$5:$H$22,6,0)</f>
        <v>#N/A</v>
      </c>
      <c r="N1548" s="17" t="e">
        <f t="shared" si="54"/>
        <v>#N/A</v>
      </c>
      <c r="O1548" s="22" t="e">
        <f t="shared" si="56"/>
        <v>#N/A</v>
      </c>
      <c r="P1548" s="17" t="e">
        <f t="shared" si="55"/>
        <v>#N/A</v>
      </c>
      <c r="Q1548" s="13" t="e">
        <f>VLOOKUP(I1548,'[1]Nhân viên'!$E$20:$F$41,2,0)</f>
        <v>#N/A</v>
      </c>
    </row>
    <row r="1549" spans="1:17" x14ac:dyDescent="0.2">
      <c r="A1549" s="11">
        <v>1526</v>
      </c>
      <c r="D1549" s="13" t="e">
        <f>VLOOKUP(C1549,'Nhân viên'!$B$5:$C$48,2,0)</f>
        <v>#N/A</v>
      </c>
      <c r="G1549" s="13" t="e">
        <f>VLOOKUP(E1549,'Khách hàng'!$B$4:$F$1048576,2,0)</f>
        <v>#N/A</v>
      </c>
      <c r="H1549" s="13" t="str">
        <f>VLOOKUP(E1549,'[1]Khách hàng'!$A$4:$F$2144,3,0)</f>
        <v>Số 1 đường số 17A, Khu phố 11, Phường Bình Trị Đông B, Quận Bình Tân, TP.HCM.</v>
      </c>
      <c r="I1549" s="13" t="e">
        <f>VLOOKUP(E1549,'Khách hàng'!$B$4:$F$1048576,5,0)</f>
        <v>#N/A</v>
      </c>
      <c r="L1549" s="13" t="e">
        <f>VLOOKUP(J1549,'Hàng hóa'!$C$5:$D$50,2,0)</f>
        <v>#N/A</v>
      </c>
      <c r="M1549" s="17" t="e">
        <f>VLOOKUP(J1549,'Hàng hóa'!$C$5:$H$22,6,0)</f>
        <v>#N/A</v>
      </c>
      <c r="N1549" s="17" t="e">
        <f t="shared" si="54"/>
        <v>#N/A</v>
      </c>
      <c r="O1549" s="22" t="e">
        <f t="shared" si="56"/>
        <v>#N/A</v>
      </c>
      <c r="P1549" s="17" t="e">
        <f t="shared" si="55"/>
        <v>#N/A</v>
      </c>
      <c r="Q1549" s="13" t="e">
        <f>VLOOKUP(I1549,'[1]Nhân viên'!$E$20:$F$41,2,0)</f>
        <v>#N/A</v>
      </c>
    </row>
    <row r="1550" spans="1:17" x14ac:dyDescent="0.2">
      <c r="A1550" s="11">
        <v>1527</v>
      </c>
      <c r="D1550" s="13" t="e">
        <f>VLOOKUP(C1550,'Nhân viên'!$B$5:$C$48,2,0)</f>
        <v>#N/A</v>
      </c>
      <c r="G1550" s="13" t="e">
        <f>VLOOKUP(E1550,'Khách hàng'!$B$4:$F$1048576,2,0)</f>
        <v>#N/A</v>
      </c>
      <c r="H1550" s="13" t="str">
        <f>VLOOKUP(E1550,'[1]Khách hàng'!$A$4:$F$2144,3,0)</f>
        <v>Số 1 đường số 17A, Khu phố 11, Phường Bình Trị Đông B, Quận Bình Tân, TP.HCM.</v>
      </c>
      <c r="I1550" s="13" t="e">
        <f>VLOOKUP(E1550,'Khách hàng'!$B$4:$F$1048576,5,0)</f>
        <v>#N/A</v>
      </c>
      <c r="L1550" s="13" t="e">
        <f>VLOOKUP(J1550,'Hàng hóa'!$C$5:$D$50,2,0)</f>
        <v>#N/A</v>
      </c>
      <c r="M1550" s="17" t="e">
        <f>VLOOKUP(J1550,'Hàng hóa'!$C$5:$H$22,6,0)</f>
        <v>#N/A</v>
      </c>
      <c r="N1550" s="17" t="e">
        <f t="shared" si="54"/>
        <v>#N/A</v>
      </c>
      <c r="O1550" s="22" t="e">
        <f t="shared" si="56"/>
        <v>#N/A</v>
      </c>
      <c r="P1550" s="17" t="e">
        <f t="shared" si="55"/>
        <v>#N/A</v>
      </c>
      <c r="Q1550" s="13" t="e">
        <f>VLOOKUP(I1550,'[1]Nhân viên'!$E$20:$F$41,2,0)</f>
        <v>#N/A</v>
      </c>
    </row>
    <row r="1551" spans="1:17" x14ac:dyDescent="0.2">
      <c r="A1551" s="11">
        <v>1528</v>
      </c>
      <c r="D1551" s="13" t="e">
        <f>VLOOKUP(C1551,'Nhân viên'!$B$5:$C$48,2,0)</f>
        <v>#N/A</v>
      </c>
      <c r="G1551" s="13" t="e">
        <f>VLOOKUP(E1551,'Khách hàng'!$B$4:$F$1048576,2,0)</f>
        <v>#N/A</v>
      </c>
      <c r="H1551" s="13" t="str">
        <f>VLOOKUP(E1551,'[1]Khách hàng'!$A$4:$F$2144,3,0)</f>
        <v>Số 1 đường số 17A, Khu phố 11, Phường Bình Trị Đông B, Quận Bình Tân, TP.HCM.</v>
      </c>
      <c r="I1551" s="13" t="e">
        <f>VLOOKUP(E1551,'Khách hàng'!$B$4:$F$1048576,5,0)</f>
        <v>#N/A</v>
      </c>
      <c r="L1551" s="13" t="e">
        <f>VLOOKUP(J1551,'Hàng hóa'!$C$5:$D$50,2,0)</f>
        <v>#N/A</v>
      </c>
      <c r="M1551" s="17" t="e">
        <f>VLOOKUP(J1551,'Hàng hóa'!$C$5:$H$22,6,0)</f>
        <v>#N/A</v>
      </c>
      <c r="N1551" s="17" t="e">
        <f t="shared" si="54"/>
        <v>#N/A</v>
      </c>
      <c r="O1551" s="22" t="e">
        <f t="shared" si="56"/>
        <v>#N/A</v>
      </c>
      <c r="P1551" s="17" t="e">
        <f t="shared" si="55"/>
        <v>#N/A</v>
      </c>
      <c r="Q1551" s="13" t="e">
        <f>VLOOKUP(I1551,'[1]Nhân viên'!$E$20:$F$41,2,0)</f>
        <v>#N/A</v>
      </c>
    </row>
    <row r="1552" spans="1:17" x14ac:dyDescent="0.2">
      <c r="A1552" s="11">
        <v>1529</v>
      </c>
      <c r="D1552" s="13" t="e">
        <f>VLOOKUP(C1552,'Nhân viên'!$B$5:$C$48,2,0)</f>
        <v>#N/A</v>
      </c>
      <c r="G1552" s="13" t="e">
        <f>VLOOKUP(E1552,'Khách hàng'!$B$4:$F$1048576,2,0)</f>
        <v>#N/A</v>
      </c>
      <c r="H1552" s="13" t="str">
        <f>VLOOKUP(E1552,'[1]Khách hàng'!$A$4:$F$2144,3,0)</f>
        <v>Số 1 đường số 17A, Khu phố 11, Phường Bình Trị Đông B, Quận Bình Tân, TP.HCM.</v>
      </c>
      <c r="I1552" s="13" t="e">
        <f>VLOOKUP(E1552,'Khách hàng'!$B$4:$F$1048576,5,0)</f>
        <v>#N/A</v>
      </c>
      <c r="L1552" s="13" t="e">
        <f>VLOOKUP(J1552,'Hàng hóa'!$C$5:$D$50,2,0)</f>
        <v>#N/A</v>
      </c>
      <c r="M1552" s="17" t="e">
        <f>VLOOKUP(J1552,'Hàng hóa'!$C$5:$H$22,6,0)</f>
        <v>#N/A</v>
      </c>
      <c r="N1552" s="17" t="e">
        <f t="shared" si="54"/>
        <v>#N/A</v>
      </c>
      <c r="O1552" s="22" t="e">
        <f t="shared" si="56"/>
        <v>#N/A</v>
      </c>
      <c r="P1552" s="17" t="e">
        <f t="shared" si="55"/>
        <v>#N/A</v>
      </c>
      <c r="Q1552" s="13" t="e">
        <f>VLOOKUP(I1552,'[1]Nhân viên'!$E$20:$F$41,2,0)</f>
        <v>#N/A</v>
      </c>
    </row>
    <row r="1553" spans="1:17" x14ac:dyDescent="0.2">
      <c r="A1553" s="11">
        <v>1530</v>
      </c>
      <c r="D1553" s="13" t="e">
        <f>VLOOKUP(C1553,'Nhân viên'!$B$5:$C$48,2,0)</f>
        <v>#N/A</v>
      </c>
      <c r="G1553" s="13" t="e">
        <f>VLOOKUP(E1553,'Khách hàng'!$B$4:$F$1048576,2,0)</f>
        <v>#N/A</v>
      </c>
      <c r="H1553" s="13" t="str">
        <f>VLOOKUP(E1553,'[1]Khách hàng'!$A$4:$F$2144,3,0)</f>
        <v>Số 1 đường số 17A, Khu phố 11, Phường Bình Trị Đông B, Quận Bình Tân, TP.HCM.</v>
      </c>
      <c r="I1553" s="13" t="e">
        <f>VLOOKUP(E1553,'Khách hàng'!$B$4:$F$1048576,5,0)</f>
        <v>#N/A</v>
      </c>
      <c r="L1553" s="13" t="e">
        <f>VLOOKUP(J1553,'Hàng hóa'!$C$5:$D$50,2,0)</f>
        <v>#N/A</v>
      </c>
      <c r="M1553" s="17" t="e">
        <f>VLOOKUP(J1553,'Hàng hóa'!$C$5:$H$22,6,0)</f>
        <v>#N/A</v>
      </c>
      <c r="N1553" s="17" t="e">
        <f t="shared" si="54"/>
        <v>#N/A</v>
      </c>
      <c r="O1553" s="22" t="e">
        <f t="shared" si="56"/>
        <v>#N/A</v>
      </c>
      <c r="P1553" s="17" t="e">
        <f t="shared" si="55"/>
        <v>#N/A</v>
      </c>
      <c r="Q1553" s="13" t="e">
        <f>VLOOKUP(I1553,'[1]Nhân viên'!$E$20:$F$41,2,0)</f>
        <v>#N/A</v>
      </c>
    </row>
    <row r="1554" spans="1:17" x14ac:dyDescent="0.2">
      <c r="A1554" s="11">
        <v>1531</v>
      </c>
      <c r="D1554" s="13" t="e">
        <f>VLOOKUP(C1554,'Nhân viên'!$B$5:$C$48,2,0)</f>
        <v>#N/A</v>
      </c>
      <c r="G1554" s="13" t="e">
        <f>VLOOKUP(E1554,'Khách hàng'!$B$4:$F$1048576,2,0)</f>
        <v>#N/A</v>
      </c>
      <c r="H1554" s="13" t="str">
        <f>VLOOKUP(E1554,'[1]Khách hàng'!$A$4:$F$2144,3,0)</f>
        <v>Số 1 đường số 17A, Khu phố 11, Phường Bình Trị Đông B, Quận Bình Tân, TP.HCM.</v>
      </c>
      <c r="I1554" s="13" t="e">
        <f>VLOOKUP(E1554,'Khách hàng'!$B$4:$F$1048576,5,0)</f>
        <v>#N/A</v>
      </c>
      <c r="L1554" s="13" t="e">
        <f>VLOOKUP(J1554,'Hàng hóa'!$C$5:$D$50,2,0)</f>
        <v>#N/A</v>
      </c>
      <c r="M1554" s="17" t="e">
        <f>VLOOKUP(J1554,'Hàng hóa'!$C$5:$H$22,6,0)</f>
        <v>#N/A</v>
      </c>
      <c r="N1554" s="17" t="e">
        <f t="shared" si="54"/>
        <v>#N/A</v>
      </c>
      <c r="O1554" s="22" t="e">
        <f t="shared" si="56"/>
        <v>#N/A</v>
      </c>
      <c r="P1554" s="17" t="e">
        <f t="shared" si="55"/>
        <v>#N/A</v>
      </c>
      <c r="Q1554" s="13" t="e">
        <f>VLOOKUP(I1554,'[1]Nhân viên'!$E$20:$F$41,2,0)</f>
        <v>#N/A</v>
      </c>
    </row>
    <row r="1555" spans="1:17" x14ac:dyDescent="0.2">
      <c r="A1555" s="11">
        <v>1532</v>
      </c>
      <c r="D1555" s="13" t="e">
        <f>VLOOKUP(C1555,'Nhân viên'!$B$5:$C$48,2,0)</f>
        <v>#N/A</v>
      </c>
      <c r="G1555" s="13" t="e">
        <f>VLOOKUP(E1555,'Khách hàng'!$B$4:$F$1048576,2,0)</f>
        <v>#N/A</v>
      </c>
      <c r="H1555" s="13" t="str">
        <f>VLOOKUP(E1555,'[1]Khách hàng'!$A$4:$F$2144,3,0)</f>
        <v>Số 1 đường số 17A, Khu phố 11, Phường Bình Trị Đông B, Quận Bình Tân, TP.HCM.</v>
      </c>
      <c r="I1555" s="13" t="e">
        <f>VLOOKUP(E1555,'Khách hàng'!$B$4:$F$1048576,5,0)</f>
        <v>#N/A</v>
      </c>
      <c r="L1555" s="13" t="e">
        <f>VLOOKUP(J1555,'Hàng hóa'!$C$5:$D$50,2,0)</f>
        <v>#N/A</v>
      </c>
      <c r="M1555" s="17" t="e">
        <f>VLOOKUP(J1555,'Hàng hóa'!$C$5:$H$22,6,0)</f>
        <v>#N/A</v>
      </c>
      <c r="N1555" s="17" t="e">
        <f t="shared" si="54"/>
        <v>#N/A</v>
      </c>
      <c r="O1555" s="22" t="e">
        <f t="shared" si="56"/>
        <v>#N/A</v>
      </c>
      <c r="P1555" s="17" t="e">
        <f t="shared" si="55"/>
        <v>#N/A</v>
      </c>
      <c r="Q1555" s="13" t="e">
        <f>VLOOKUP(I1555,'[1]Nhân viên'!$E$20:$F$41,2,0)</f>
        <v>#N/A</v>
      </c>
    </row>
    <row r="1556" spans="1:17" x14ac:dyDescent="0.2">
      <c r="A1556" s="11">
        <v>1533</v>
      </c>
      <c r="D1556" s="13" t="e">
        <f>VLOOKUP(C1556,'Nhân viên'!$B$5:$C$48,2,0)</f>
        <v>#N/A</v>
      </c>
      <c r="G1556" s="13" t="e">
        <f>VLOOKUP(E1556,'Khách hàng'!$B$4:$F$1048576,2,0)</f>
        <v>#N/A</v>
      </c>
      <c r="H1556" s="13" t="str">
        <f>VLOOKUP(E1556,'[1]Khách hàng'!$A$4:$F$2144,3,0)</f>
        <v>Số 1 đường số 17A, Khu phố 11, Phường Bình Trị Đông B, Quận Bình Tân, TP.HCM.</v>
      </c>
      <c r="I1556" s="13" t="e">
        <f>VLOOKUP(E1556,'Khách hàng'!$B$4:$F$1048576,5,0)</f>
        <v>#N/A</v>
      </c>
      <c r="L1556" s="13" t="e">
        <f>VLOOKUP(J1556,'Hàng hóa'!$C$5:$D$50,2,0)</f>
        <v>#N/A</v>
      </c>
      <c r="M1556" s="17" t="e">
        <f>VLOOKUP(J1556,'Hàng hóa'!$C$5:$H$22,6,0)</f>
        <v>#N/A</v>
      </c>
      <c r="N1556" s="17" t="e">
        <f t="shared" si="54"/>
        <v>#N/A</v>
      </c>
      <c r="O1556" s="22" t="e">
        <f t="shared" si="56"/>
        <v>#N/A</v>
      </c>
      <c r="P1556" s="17" t="e">
        <f t="shared" si="55"/>
        <v>#N/A</v>
      </c>
      <c r="Q1556" s="13" t="e">
        <f>VLOOKUP(I1556,'[1]Nhân viên'!$E$20:$F$41,2,0)</f>
        <v>#N/A</v>
      </c>
    </row>
    <row r="1557" spans="1:17" x14ac:dyDescent="0.2">
      <c r="A1557" s="11">
        <v>1534</v>
      </c>
      <c r="D1557" s="13" t="e">
        <f>VLOOKUP(C1557,'Nhân viên'!$B$5:$C$48,2,0)</f>
        <v>#N/A</v>
      </c>
      <c r="G1557" s="13" t="e">
        <f>VLOOKUP(E1557,'Khách hàng'!$B$4:$F$1048576,2,0)</f>
        <v>#N/A</v>
      </c>
      <c r="H1557" s="13" t="str">
        <f>VLOOKUP(E1557,'[1]Khách hàng'!$A$4:$F$2144,3,0)</f>
        <v>Số 1 đường số 17A, Khu phố 11, Phường Bình Trị Đông B, Quận Bình Tân, TP.HCM.</v>
      </c>
      <c r="I1557" s="13" t="e">
        <f>VLOOKUP(E1557,'Khách hàng'!$B$4:$F$1048576,5,0)</f>
        <v>#N/A</v>
      </c>
      <c r="L1557" s="13" t="e">
        <f>VLOOKUP(J1557,'Hàng hóa'!$C$5:$D$50,2,0)</f>
        <v>#N/A</v>
      </c>
      <c r="M1557" s="17" t="e">
        <f>VLOOKUP(J1557,'Hàng hóa'!$C$5:$H$22,6,0)</f>
        <v>#N/A</v>
      </c>
      <c r="N1557" s="17" t="e">
        <f t="shared" si="54"/>
        <v>#N/A</v>
      </c>
      <c r="O1557" s="22" t="e">
        <f t="shared" si="56"/>
        <v>#N/A</v>
      </c>
      <c r="P1557" s="17" t="e">
        <f t="shared" si="55"/>
        <v>#N/A</v>
      </c>
      <c r="Q1557" s="13" t="e">
        <f>VLOOKUP(I1557,'[1]Nhân viên'!$E$20:$F$41,2,0)</f>
        <v>#N/A</v>
      </c>
    </row>
    <row r="1558" spans="1:17" x14ac:dyDescent="0.2">
      <c r="A1558" s="11">
        <v>1535</v>
      </c>
      <c r="D1558" s="13" t="e">
        <f>VLOOKUP(C1558,'Nhân viên'!$B$5:$C$48,2,0)</f>
        <v>#N/A</v>
      </c>
      <c r="G1558" s="13" t="e">
        <f>VLOOKUP(E1558,'Khách hàng'!$B$4:$F$1048576,2,0)</f>
        <v>#N/A</v>
      </c>
      <c r="H1558" s="13" t="str">
        <f>VLOOKUP(E1558,'[1]Khách hàng'!$A$4:$F$2144,3,0)</f>
        <v>Số 1 đường số 17A, Khu phố 11, Phường Bình Trị Đông B, Quận Bình Tân, TP.HCM.</v>
      </c>
      <c r="I1558" s="13" t="e">
        <f>VLOOKUP(E1558,'Khách hàng'!$B$4:$F$1048576,5,0)</f>
        <v>#N/A</v>
      </c>
      <c r="L1558" s="13" t="e">
        <f>VLOOKUP(J1558,'Hàng hóa'!$C$5:$D$50,2,0)</f>
        <v>#N/A</v>
      </c>
      <c r="M1558" s="17" t="e">
        <f>VLOOKUP(J1558,'Hàng hóa'!$C$5:$H$22,6,0)</f>
        <v>#N/A</v>
      </c>
      <c r="N1558" s="17" t="e">
        <f t="shared" si="54"/>
        <v>#N/A</v>
      </c>
      <c r="O1558" s="22" t="e">
        <f t="shared" si="56"/>
        <v>#N/A</v>
      </c>
      <c r="P1558" s="17" t="e">
        <f t="shared" si="55"/>
        <v>#N/A</v>
      </c>
      <c r="Q1558" s="13" t="e">
        <f>VLOOKUP(I1558,'[1]Nhân viên'!$E$20:$F$41,2,0)</f>
        <v>#N/A</v>
      </c>
    </row>
    <row r="1559" spans="1:17" x14ac:dyDescent="0.2">
      <c r="A1559" s="11">
        <v>1536</v>
      </c>
      <c r="D1559" s="13" t="e">
        <f>VLOOKUP(C1559,'Nhân viên'!$B$5:$C$48,2,0)</f>
        <v>#N/A</v>
      </c>
      <c r="G1559" s="13" t="e">
        <f>VLOOKUP(E1559,'Khách hàng'!$B$4:$F$1048576,2,0)</f>
        <v>#N/A</v>
      </c>
      <c r="H1559" s="13" t="str">
        <f>VLOOKUP(E1559,'[1]Khách hàng'!$A$4:$F$2144,3,0)</f>
        <v>Số 1 đường số 17A, Khu phố 11, Phường Bình Trị Đông B, Quận Bình Tân, TP.HCM.</v>
      </c>
      <c r="I1559" s="13" t="e">
        <f>VLOOKUP(E1559,'Khách hàng'!$B$4:$F$1048576,5,0)</f>
        <v>#N/A</v>
      </c>
      <c r="L1559" s="13" t="e">
        <f>VLOOKUP(J1559,'Hàng hóa'!$C$5:$D$50,2,0)</f>
        <v>#N/A</v>
      </c>
      <c r="M1559" s="17" t="e">
        <f>VLOOKUP(J1559,'Hàng hóa'!$C$5:$H$22,6,0)</f>
        <v>#N/A</v>
      </c>
      <c r="N1559" s="17" t="e">
        <f t="shared" si="54"/>
        <v>#N/A</v>
      </c>
      <c r="O1559" s="22" t="e">
        <f t="shared" si="56"/>
        <v>#N/A</v>
      </c>
      <c r="P1559" s="17" t="e">
        <f t="shared" si="55"/>
        <v>#N/A</v>
      </c>
      <c r="Q1559" s="13" t="e">
        <f>VLOOKUP(I1559,'[1]Nhân viên'!$E$20:$F$41,2,0)</f>
        <v>#N/A</v>
      </c>
    </row>
    <row r="1560" spans="1:17" x14ac:dyDescent="0.2">
      <c r="A1560" s="11">
        <v>1537</v>
      </c>
      <c r="D1560" s="13" t="e">
        <f>VLOOKUP(C1560,'Nhân viên'!$B$5:$C$48,2,0)</f>
        <v>#N/A</v>
      </c>
      <c r="G1560" s="13" t="e">
        <f>VLOOKUP(E1560,'Khách hàng'!$B$4:$F$1048576,2,0)</f>
        <v>#N/A</v>
      </c>
      <c r="H1560" s="13" t="str">
        <f>VLOOKUP(E1560,'[1]Khách hàng'!$A$4:$F$2144,3,0)</f>
        <v>Số 1 đường số 17A, Khu phố 11, Phường Bình Trị Đông B, Quận Bình Tân, TP.HCM.</v>
      </c>
      <c r="I1560" s="13" t="e">
        <f>VLOOKUP(E1560,'Khách hàng'!$B$4:$F$1048576,5,0)</f>
        <v>#N/A</v>
      </c>
      <c r="L1560" s="13" t="e">
        <f>VLOOKUP(J1560,'Hàng hóa'!$C$5:$D$50,2,0)</f>
        <v>#N/A</v>
      </c>
      <c r="M1560" s="17" t="e">
        <f>VLOOKUP(J1560,'Hàng hóa'!$C$5:$H$22,6,0)</f>
        <v>#N/A</v>
      </c>
      <c r="N1560" s="17" t="e">
        <f t="shared" si="54"/>
        <v>#N/A</v>
      </c>
      <c r="O1560" s="22" t="e">
        <f t="shared" si="56"/>
        <v>#N/A</v>
      </c>
      <c r="P1560" s="17" t="e">
        <f t="shared" si="55"/>
        <v>#N/A</v>
      </c>
      <c r="Q1560" s="13" t="e">
        <f>VLOOKUP(I1560,'[1]Nhân viên'!$E$20:$F$41,2,0)</f>
        <v>#N/A</v>
      </c>
    </row>
    <row r="1561" spans="1:17" x14ac:dyDescent="0.2">
      <c r="A1561" s="11">
        <v>1538</v>
      </c>
      <c r="D1561" s="13" t="e">
        <f>VLOOKUP(C1561,'Nhân viên'!$B$5:$C$48,2,0)</f>
        <v>#N/A</v>
      </c>
      <c r="G1561" s="13" t="e">
        <f>VLOOKUP(E1561,'Khách hàng'!$B$4:$F$1048576,2,0)</f>
        <v>#N/A</v>
      </c>
      <c r="H1561" s="13" t="str">
        <f>VLOOKUP(E1561,'[1]Khách hàng'!$A$4:$F$2144,3,0)</f>
        <v>Số 1 đường số 17A, Khu phố 11, Phường Bình Trị Đông B, Quận Bình Tân, TP.HCM.</v>
      </c>
      <c r="I1561" s="13" t="e">
        <f>VLOOKUP(E1561,'Khách hàng'!$B$4:$F$1048576,5,0)</f>
        <v>#N/A</v>
      </c>
      <c r="L1561" s="13" t="e">
        <f>VLOOKUP(J1561,'Hàng hóa'!$C$5:$D$50,2,0)</f>
        <v>#N/A</v>
      </c>
      <c r="M1561" s="17" t="e">
        <f>VLOOKUP(J1561,'Hàng hóa'!$C$5:$H$22,6,0)</f>
        <v>#N/A</v>
      </c>
      <c r="N1561" s="17" t="e">
        <f t="shared" si="54"/>
        <v>#N/A</v>
      </c>
      <c r="O1561" s="22" t="e">
        <f t="shared" si="56"/>
        <v>#N/A</v>
      </c>
      <c r="P1561" s="17" t="e">
        <f t="shared" si="55"/>
        <v>#N/A</v>
      </c>
      <c r="Q1561" s="13" t="e">
        <f>VLOOKUP(I1561,'[1]Nhân viên'!$E$20:$F$41,2,0)</f>
        <v>#N/A</v>
      </c>
    </row>
    <row r="1562" spans="1:17" x14ac:dyDescent="0.2">
      <c r="A1562" s="11">
        <v>1539</v>
      </c>
      <c r="D1562" s="13" t="e">
        <f>VLOOKUP(C1562,'Nhân viên'!$B$5:$C$48,2,0)</f>
        <v>#N/A</v>
      </c>
      <c r="G1562" s="13" t="e">
        <f>VLOOKUP(E1562,'Khách hàng'!$B$4:$F$1048576,2,0)</f>
        <v>#N/A</v>
      </c>
      <c r="H1562" s="13" t="str">
        <f>VLOOKUP(E1562,'[1]Khách hàng'!$A$4:$F$2144,3,0)</f>
        <v>Số 1 đường số 17A, Khu phố 11, Phường Bình Trị Đông B, Quận Bình Tân, TP.HCM.</v>
      </c>
      <c r="I1562" s="13" t="e">
        <f>VLOOKUP(E1562,'Khách hàng'!$B$4:$F$1048576,5,0)</f>
        <v>#N/A</v>
      </c>
      <c r="L1562" s="13" t="e">
        <f>VLOOKUP(J1562,'Hàng hóa'!$C$5:$D$50,2,0)</f>
        <v>#N/A</v>
      </c>
      <c r="M1562" s="17" t="e">
        <f>VLOOKUP(J1562,'Hàng hóa'!$C$5:$H$22,6,0)</f>
        <v>#N/A</v>
      </c>
      <c r="N1562" s="17" t="e">
        <f t="shared" si="54"/>
        <v>#N/A</v>
      </c>
      <c r="O1562" s="22" t="e">
        <f t="shared" si="56"/>
        <v>#N/A</v>
      </c>
      <c r="P1562" s="17" t="e">
        <f t="shared" si="55"/>
        <v>#N/A</v>
      </c>
      <c r="Q1562" s="13" t="e">
        <f>VLOOKUP(I1562,'[1]Nhân viên'!$E$20:$F$41,2,0)</f>
        <v>#N/A</v>
      </c>
    </row>
    <row r="1563" spans="1:17" x14ac:dyDescent="0.2">
      <c r="A1563" s="11">
        <v>1540</v>
      </c>
      <c r="D1563" s="13" t="e">
        <f>VLOOKUP(C1563,'Nhân viên'!$B$5:$C$48,2,0)</f>
        <v>#N/A</v>
      </c>
      <c r="G1563" s="13" t="e">
        <f>VLOOKUP(E1563,'Khách hàng'!$B$4:$F$1048576,2,0)</f>
        <v>#N/A</v>
      </c>
      <c r="H1563" s="13" t="str">
        <f>VLOOKUP(E1563,'[1]Khách hàng'!$A$4:$F$2144,3,0)</f>
        <v>Số 1 đường số 17A, Khu phố 11, Phường Bình Trị Đông B, Quận Bình Tân, TP.HCM.</v>
      </c>
      <c r="I1563" s="13" t="e">
        <f>VLOOKUP(E1563,'Khách hàng'!$B$4:$F$1048576,5,0)</f>
        <v>#N/A</v>
      </c>
      <c r="L1563" s="13" t="e">
        <f>VLOOKUP(J1563,'Hàng hóa'!$C$5:$D$50,2,0)</f>
        <v>#N/A</v>
      </c>
      <c r="M1563" s="17" t="e">
        <f>VLOOKUP(J1563,'Hàng hóa'!$C$5:$H$22,6,0)</f>
        <v>#N/A</v>
      </c>
      <c r="N1563" s="17" t="e">
        <f t="shared" si="54"/>
        <v>#N/A</v>
      </c>
      <c r="O1563" s="22" t="e">
        <f t="shared" si="56"/>
        <v>#N/A</v>
      </c>
      <c r="P1563" s="17" t="e">
        <f t="shared" si="55"/>
        <v>#N/A</v>
      </c>
      <c r="Q1563" s="13" t="e">
        <f>VLOOKUP(I1563,'[1]Nhân viên'!$E$20:$F$41,2,0)</f>
        <v>#N/A</v>
      </c>
    </row>
    <row r="1564" spans="1:17" x14ac:dyDescent="0.2">
      <c r="A1564" s="11">
        <v>1541</v>
      </c>
      <c r="D1564" s="13" t="e">
        <f>VLOOKUP(C1564,'Nhân viên'!$B$5:$C$48,2,0)</f>
        <v>#N/A</v>
      </c>
      <c r="G1564" s="13" t="e">
        <f>VLOOKUP(E1564,'Khách hàng'!$B$4:$F$1048576,2,0)</f>
        <v>#N/A</v>
      </c>
      <c r="H1564" s="13" t="str">
        <f>VLOOKUP(E1564,'[1]Khách hàng'!$A$4:$F$2144,3,0)</f>
        <v>Số 1 đường số 17A, Khu phố 11, Phường Bình Trị Đông B, Quận Bình Tân, TP.HCM.</v>
      </c>
      <c r="I1564" s="13" t="e">
        <f>VLOOKUP(E1564,'Khách hàng'!$B$4:$F$1048576,5,0)</f>
        <v>#N/A</v>
      </c>
      <c r="L1564" s="13" t="e">
        <f>VLOOKUP(J1564,'Hàng hóa'!$C$5:$D$50,2,0)</f>
        <v>#N/A</v>
      </c>
      <c r="M1564" s="17" t="e">
        <f>VLOOKUP(J1564,'Hàng hóa'!$C$5:$H$22,6,0)</f>
        <v>#N/A</v>
      </c>
      <c r="N1564" s="17" t="e">
        <f t="shared" ref="N1564:N1627" si="57">K1564*M1564</f>
        <v>#N/A</v>
      </c>
      <c r="O1564" s="22" t="e">
        <f t="shared" si="56"/>
        <v>#N/A</v>
      </c>
      <c r="P1564" s="17" t="e">
        <f t="shared" ref="P1564:P1627" si="58">N1564*O1564+N1564</f>
        <v>#N/A</v>
      </c>
      <c r="Q1564" s="13" t="e">
        <f>VLOOKUP(I1564,'[1]Nhân viên'!$E$20:$F$41,2,0)</f>
        <v>#N/A</v>
      </c>
    </row>
    <row r="1565" spans="1:17" x14ac:dyDescent="0.2">
      <c r="A1565" s="11">
        <v>1542</v>
      </c>
      <c r="D1565" s="13" t="e">
        <f>VLOOKUP(C1565,'Nhân viên'!$B$5:$C$48,2,0)</f>
        <v>#N/A</v>
      </c>
      <c r="G1565" s="13" t="e">
        <f>VLOOKUP(E1565,'Khách hàng'!$B$4:$F$1048576,2,0)</f>
        <v>#N/A</v>
      </c>
      <c r="H1565" s="13" t="str">
        <f>VLOOKUP(E1565,'[1]Khách hàng'!$A$4:$F$2144,3,0)</f>
        <v>Số 1 đường số 17A, Khu phố 11, Phường Bình Trị Đông B, Quận Bình Tân, TP.HCM.</v>
      </c>
      <c r="I1565" s="13" t="e">
        <f>VLOOKUP(E1565,'Khách hàng'!$B$4:$F$1048576,5,0)</f>
        <v>#N/A</v>
      </c>
      <c r="L1565" s="13" t="e">
        <f>VLOOKUP(J1565,'Hàng hóa'!$C$5:$D$50,2,0)</f>
        <v>#N/A</v>
      </c>
      <c r="M1565" s="17" t="e">
        <f>VLOOKUP(J1565,'Hàng hóa'!$C$5:$H$22,6,0)</f>
        <v>#N/A</v>
      </c>
      <c r="N1565" s="17" t="e">
        <f t="shared" si="57"/>
        <v>#N/A</v>
      </c>
      <c r="O1565" s="22" t="e">
        <f t="shared" si="56"/>
        <v>#N/A</v>
      </c>
      <c r="P1565" s="17" t="e">
        <f t="shared" si="58"/>
        <v>#N/A</v>
      </c>
      <c r="Q1565" s="13" t="e">
        <f>VLOOKUP(I1565,'[1]Nhân viên'!$E$20:$F$41,2,0)</f>
        <v>#N/A</v>
      </c>
    </row>
    <row r="1566" spans="1:17" x14ac:dyDescent="0.2">
      <c r="A1566" s="11">
        <v>1543</v>
      </c>
      <c r="D1566" s="13" t="e">
        <f>VLOOKUP(C1566,'Nhân viên'!$B$5:$C$48,2,0)</f>
        <v>#N/A</v>
      </c>
      <c r="G1566" s="13" t="e">
        <f>VLOOKUP(E1566,'Khách hàng'!$B$4:$F$1048576,2,0)</f>
        <v>#N/A</v>
      </c>
      <c r="H1566" s="13" t="str">
        <f>VLOOKUP(E1566,'[1]Khách hàng'!$A$4:$F$2144,3,0)</f>
        <v>Số 1 đường số 17A, Khu phố 11, Phường Bình Trị Đông B, Quận Bình Tân, TP.HCM.</v>
      </c>
      <c r="I1566" s="13" t="e">
        <f>VLOOKUP(E1566,'Khách hàng'!$B$4:$F$1048576,5,0)</f>
        <v>#N/A</v>
      </c>
      <c r="L1566" s="13" t="e">
        <f>VLOOKUP(J1566,'Hàng hóa'!$C$5:$D$50,2,0)</f>
        <v>#N/A</v>
      </c>
      <c r="M1566" s="17" t="e">
        <f>VLOOKUP(J1566,'Hàng hóa'!$C$5:$H$22,6,0)</f>
        <v>#N/A</v>
      </c>
      <c r="N1566" s="17" t="e">
        <f t="shared" si="57"/>
        <v>#N/A</v>
      </c>
      <c r="O1566" s="22" t="e">
        <f t="shared" si="56"/>
        <v>#N/A</v>
      </c>
      <c r="P1566" s="17" t="e">
        <f t="shared" si="58"/>
        <v>#N/A</v>
      </c>
      <c r="Q1566" s="13" t="e">
        <f>VLOOKUP(I1566,'[1]Nhân viên'!$E$20:$F$41,2,0)</f>
        <v>#N/A</v>
      </c>
    </row>
    <row r="1567" spans="1:17" x14ac:dyDescent="0.2">
      <c r="A1567" s="11">
        <v>1544</v>
      </c>
      <c r="D1567" s="13" t="e">
        <f>VLOOKUP(C1567,'Nhân viên'!$B$5:$C$48,2,0)</f>
        <v>#N/A</v>
      </c>
      <c r="G1567" s="13" t="e">
        <f>VLOOKUP(E1567,'Khách hàng'!$B$4:$F$1048576,2,0)</f>
        <v>#N/A</v>
      </c>
      <c r="H1567" s="13" t="str">
        <f>VLOOKUP(E1567,'[1]Khách hàng'!$A$4:$F$2144,3,0)</f>
        <v>Số 1 đường số 17A, Khu phố 11, Phường Bình Trị Đông B, Quận Bình Tân, TP.HCM.</v>
      </c>
      <c r="I1567" s="13" t="e">
        <f>VLOOKUP(E1567,'Khách hàng'!$B$4:$F$1048576,5,0)</f>
        <v>#N/A</v>
      </c>
      <c r="L1567" s="13" t="e">
        <f>VLOOKUP(J1567,'Hàng hóa'!$C$5:$D$50,2,0)</f>
        <v>#N/A</v>
      </c>
      <c r="M1567" s="17" t="e">
        <f>VLOOKUP(J1567,'Hàng hóa'!$C$5:$H$22,6,0)</f>
        <v>#N/A</v>
      </c>
      <c r="N1567" s="17" t="e">
        <f t="shared" si="57"/>
        <v>#N/A</v>
      </c>
      <c r="O1567" s="22" t="e">
        <f t="shared" si="56"/>
        <v>#N/A</v>
      </c>
      <c r="P1567" s="17" t="e">
        <f t="shared" si="58"/>
        <v>#N/A</v>
      </c>
      <c r="Q1567" s="13" t="e">
        <f>VLOOKUP(I1567,'[1]Nhân viên'!$E$20:$F$41,2,0)</f>
        <v>#N/A</v>
      </c>
    </row>
    <row r="1568" spans="1:17" x14ac:dyDescent="0.2">
      <c r="A1568" s="11">
        <v>1545</v>
      </c>
      <c r="D1568" s="13" t="e">
        <f>VLOOKUP(C1568,'Nhân viên'!$B$5:$C$48,2,0)</f>
        <v>#N/A</v>
      </c>
      <c r="G1568" s="13" t="e">
        <f>VLOOKUP(E1568,'Khách hàng'!$B$4:$F$1048576,2,0)</f>
        <v>#N/A</v>
      </c>
      <c r="H1568" s="13" t="str">
        <f>VLOOKUP(E1568,'[1]Khách hàng'!$A$4:$F$2144,3,0)</f>
        <v>Số 1 đường số 17A, Khu phố 11, Phường Bình Trị Đông B, Quận Bình Tân, TP.HCM.</v>
      </c>
      <c r="I1568" s="13" t="e">
        <f>VLOOKUP(E1568,'Khách hàng'!$B$4:$F$1048576,5,0)</f>
        <v>#N/A</v>
      </c>
      <c r="L1568" s="13" t="e">
        <f>VLOOKUP(J1568,'Hàng hóa'!$C$5:$D$50,2,0)</f>
        <v>#N/A</v>
      </c>
      <c r="M1568" s="17" t="e">
        <f>VLOOKUP(J1568,'Hàng hóa'!$C$5:$H$22,6,0)</f>
        <v>#N/A</v>
      </c>
      <c r="N1568" s="17" t="e">
        <f t="shared" si="57"/>
        <v>#N/A</v>
      </c>
      <c r="O1568" s="22" t="e">
        <f t="shared" si="56"/>
        <v>#N/A</v>
      </c>
      <c r="P1568" s="17" t="e">
        <f t="shared" si="58"/>
        <v>#N/A</v>
      </c>
      <c r="Q1568" s="13" t="e">
        <f>VLOOKUP(I1568,'[1]Nhân viên'!$E$20:$F$41,2,0)</f>
        <v>#N/A</v>
      </c>
    </row>
    <row r="1569" spans="1:17" x14ac:dyDescent="0.2">
      <c r="A1569" s="11">
        <v>1546</v>
      </c>
      <c r="D1569" s="13" t="e">
        <f>VLOOKUP(C1569,'Nhân viên'!$B$5:$C$48,2,0)</f>
        <v>#N/A</v>
      </c>
      <c r="G1569" s="13" t="e">
        <f>VLOOKUP(E1569,'Khách hàng'!$B$4:$F$1048576,2,0)</f>
        <v>#N/A</v>
      </c>
      <c r="H1569" s="13" t="str">
        <f>VLOOKUP(E1569,'[1]Khách hàng'!$A$4:$F$2144,3,0)</f>
        <v>Số 1 đường số 17A, Khu phố 11, Phường Bình Trị Đông B, Quận Bình Tân, TP.HCM.</v>
      </c>
      <c r="I1569" s="13" t="e">
        <f>VLOOKUP(E1569,'Khách hàng'!$B$4:$F$1048576,5,0)</f>
        <v>#N/A</v>
      </c>
      <c r="L1569" s="13" t="e">
        <f>VLOOKUP(J1569,'Hàng hóa'!$C$5:$D$50,2,0)</f>
        <v>#N/A</v>
      </c>
      <c r="M1569" s="17" t="e">
        <f>VLOOKUP(J1569,'Hàng hóa'!$C$5:$H$22,6,0)</f>
        <v>#N/A</v>
      </c>
      <c r="N1569" s="17" t="e">
        <f t="shared" si="57"/>
        <v>#N/A</v>
      </c>
      <c r="O1569" s="22" t="e">
        <f t="shared" si="56"/>
        <v>#N/A</v>
      </c>
      <c r="P1569" s="17" t="e">
        <f t="shared" si="58"/>
        <v>#N/A</v>
      </c>
      <c r="Q1569" s="13" t="e">
        <f>VLOOKUP(I1569,'[1]Nhân viên'!$E$20:$F$41,2,0)</f>
        <v>#N/A</v>
      </c>
    </row>
    <row r="1570" spans="1:17" x14ac:dyDescent="0.2">
      <c r="A1570" s="11">
        <v>1547</v>
      </c>
      <c r="D1570" s="13" t="e">
        <f>VLOOKUP(C1570,'Nhân viên'!$B$5:$C$48,2,0)</f>
        <v>#N/A</v>
      </c>
      <c r="G1570" s="13" t="e">
        <f>VLOOKUP(E1570,'Khách hàng'!$B$4:$F$1048576,2,0)</f>
        <v>#N/A</v>
      </c>
      <c r="H1570" s="13" t="str">
        <f>VLOOKUP(E1570,'[1]Khách hàng'!$A$4:$F$2144,3,0)</f>
        <v>Số 1 đường số 17A, Khu phố 11, Phường Bình Trị Đông B, Quận Bình Tân, TP.HCM.</v>
      </c>
      <c r="I1570" s="13" t="e">
        <f>VLOOKUP(E1570,'Khách hàng'!$B$4:$F$1048576,5,0)</f>
        <v>#N/A</v>
      </c>
      <c r="L1570" s="13" t="e">
        <f>VLOOKUP(J1570,'Hàng hóa'!$C$5:$D$50,2,0)</f>
        <v>#N/A</v>
      </c>
      <c r="M1570" s="17" t="e">
        <f>VLOOKUP(J1570,'Hàng hóa'!$C$5:$H$22,6,0)</f>
        <v>#N/A</v>
      </c>
      <c r="N1570" s="17" t="e">
        <f t="shared" si="57"/>
        <v>#N/A</v>
      </c>
      <c r="O1570" s="22" t="e">
        <f t="shared" si="56"/>
        <v>#N/A</v>
      </c>
      <c r="P1570" s="17" t="e">
        <f t="shared" si="58"/>
        <v>#N/A</v>
      </c>
      <c r="Q1570" s="13" t="e">
        <f>VLOOKUP(I1570,'[1]Nhân viên'!$E$20:$F$41,2,0)</f>
        <v>#N/A</v>
      </c>
    </row>
    <row r="1571" spans="1:17" x14ac:dyDescent="0.2">
      <c r="A1571" s="11">
        <v>1548</v>
      </c>
      <c r="D1571" s="13" t="e">
        <f>VLOOKUP(C1571,'Nhân viên'!$B$5:$C$48,2,0)</f>
        <v>#N/A</v>
      </c>
      <c r="G1571" s="13" t="e">
        <f>VLOOKUP(E1571,'Khách hàng'!$B$4:$F$1048576,2,0)</f>
        <v>#N/A</v>
      </c>
      <c r="H1571" s="13" t="str">
        <f>VLOOKUP(E1571,'[1]Khách hàng'!$A$4:$F$2144,3,0)</f>
        <v>Số 1 đường số 17A, Khu phố 11, Phường Bình Trị Đông B, Quận Bình Tân, TP.HCM.</v>
      </c>
      <c r="I1571" s="13" t="e">
        <f>VLOOKUP(E1571,'Khách hàng'!$B$4:$F$1048576,5,0)</f>
        <v>#N/A</v>
      </c>
      <c r="L1571" s="13" t="e">
        <f>VLOOKUP(J1571,'Hàng hóa'!$C$5:$D$50,2,0)</f>
        <v>#N/A</v>
      </c>
      <c r="M1571" s="17" t="e">
        <f>VLOOKUP(J1571,'Hàng hóa'!$C$5:$H$22,6,0)</f>
        <v>#N/A</v>
      </c>
      <c r="N1571" s="17" t="e">
        <f t="shared" si="57"/>
        <v>#N/A</v>
      </c>
      <c r="O1571" s="22" t="e">
        <f t="shared" si="56"/>
        <v>#N/A</v>
      </c>
      <c r="P1571" s="17" t="e">
        <f t="shared" si="58"/>
        <v>#N/A</v>
      </c>
      <c r="Q1571" s="13" t="e">
        <f>VLOOKUP(I1571,'[1]Nhân viên'!$E$20:$F$41,2,0)</f>
        <v>#N/A</v>
      </c>
    </row>
    <row r="1572" spans="1:17" x14ac:dyDescent="0.2">
      <c r="A1572" s="11">
        <v>1549</v>
      </c>
      <c r="D1572" s="13" t="e">
        <f>VLOOKUP(C1572,'Nhân viên'!$B$5:$C$48,2,0)</f>
        <v>#N/A</v>
      </c>
      <c r="G1572" s="13" t="e">
        <f>VLOOKUP(E1572,'Khách hàng'!$B$4:$F$1048576,2,0)</f>
        <v>#N/A</v>
      </c>
      <c r="H1572" s="13" t="str">
        <f>VLOOKUP(E1572,'[1]Khách hàng'!$A$4:$F$2144,3,0)</f>
        <v>Số 1 đường số 17A, Khu phố 11, Phường Bình Trị Đông B, Quận Bình Tân, TP.HCM.</v>
      </c>
      <c r="I1572" s="13" t="e">
        <f>VLOOKUP(E1572,'Khách hàng'!$B$4:$F$1048576,5,0)</f>
        <v>#N/A</v>
      </c>
      <c r="L1572" s="13" t="e">
        <f>VLOOKUP(J1572,'Hàng hóa'!$C$5:$D$50,2,0)</f>
        <v>#N/A</v>
      </c>
      <c r="M1572" s="17" t="e">
        <f>VLOOKUP(J1572,'Hàng hóa'!$C$5:$H$22,6,0)</f>
        <v>#N/A</v>
      </c>
      <c r="N1572" s="17" t="e">
        <f t="shared" si="57"/>
        <v>#N/A</v>
      </c>
      <c r="O1572" s="22" t="e">
        <f t="shared" si="56"/>
        <v>#N/A</v>
      </c>
      <c r="P1572" s="17" t="e">
        <f t="shared" si="58"/>
        <v>#N/A</v>
      </c>
      <c r="Q1572" s="13" t="e">
        <f>VLOOKUP(I1572,'[1]Nhân viên'!$E$20:$F$41,2,0)</f>
        <v>#N/A</v>
      </c>
    </row>
    <row r="1573" spans="1:17" x14ac:dyDescent="0.2">
      <c r="A1573" s="11">
        <v>1550</v>
      </c>
      <c r="D1573" s="13" t="e">
        <f>VLOOKUP(C1573,'Nhân viên'!$B$5:$C$48,2,0)</f>
        <v>#N/A</v>
      </c>
      <c r="G1573" s="13" t="e">
        <f>VLOOKUP(E1573,'Khách hàng'!$B$4:$F$1048576,2,0)</f>
        <v>#N/A</v>
      </c>
      <c r="H1573" s="13" t="str">
        <f>VLOOKUP(E1573,'[1]Khách hàng'!$A$4:$F$2144,3,0)</f>
        <v>Số 1 đường số 17A, Khu phố 11, Phường Bình Trị Đông B, Quận Bình Tân, TP.HCM.</v>
      </c>
      <c r="I1573" s="13" t="e">
        <f>VLOOKUP(E1573,'Khách hàng'!$B$4:$F$1048576,5,0)</f>
        <v>#N/A</v>
      </c>
      <c r="L1573" s="13" t="e">
        <f>VLOOKUP(J1573,'Hàng hóa'!$C$5:$D$50,2,0)</f>
        <v>#N/A</v>
      </c>
      <c r="M1573" s="17" t="e">
        <f>VLOOKUP(J1573,'Hàng hóa'!$C$5:$H$22,6,0)</f>
        <v>#N/A</v>
      </c>
      <c r="N1573" s="17" t="e">
        <f t="shared" si="57"/>
        <v>#N/A</v>
      </c>
      <c r="O1573" s="22" t="e">
        <f t="shared" si="56"/>
        <v>#N/A</v>
      </c>
      <c r="P1573" s="17" t="e">
        <f t="shared" si="58"/>
        <v>#N/A</v>
      </c>
      <c r="Q1573" s="13" t="e">
        <f>VLOOKUP(I1573,'[1]Nhân viên'!$E$20:$F$41,2,0)</f>
        <v>#N/A</v>
      </c>
    </row>
    <row r="1574" spans="1:17" x14ac:dyDescent="0.2">
      <c r="A1574" s="11">
        <v>1551</v>
      </c>
      <c r="D1574" s="13" t="e">
        <f>VLOOKUP(C1574,'Nhân viên'!$B$5:$C$48,2,0)</f>
        <v>#N/A</v>
      </c>
      <c r="G1574" s="13" t="e">
        <f>VLOOKUP(E1574,'Khách hàng'!$B$4:$F$1048576,2,0)</f>
        <v>#N/A</v>
      </c>
      <c r="H1574" s="13" t="str">
        <f>VLOOKUP(E1574,'[1]Khách hàng'!$A$4:$F$2144,3,0)</f>
        <v>Số 1 đường số 17A, Khu phố 11, Phường Bình Trị Đông B, Quận Bình Tân, TP.HCM.</v>
      </c>
      <c r="I1574" s="13" t="e">
        <f>VLOOKUP(E1574,'Khách hàng'!$B$4:$F$1048576,5,0)</f>
        <v>#N/A</v>
      </c>
      <c r="L1574" s="13" t="e">
        <f>VLOOKUP(J1574,'Hàng hóa'!$C$5:$D$50,2,0)</f>
        <v>#N/A</v>
      </c>
      <c r="M1574" s="17" t="e">
        <f>VLOOKUP(J1574,'Hàng hóa'!$C$5:$H$22,6,0)</f>
        <v>#N/A</v>
      </c>
      <c r="N1574" s="17" t="e">
        <f t="shared" si="57"/>
        <v>#N/A</v>
      </c>
      <c r="O1574" s="22" t="e">
        <f t="shared" si="56"/>
        <v>#N/A</v>
      </c>
      <c r="P1574" s="17" t="e">
        <f t="shared" si="58"/>
        <v>#N/A</v>
      </c>
      <c r="Q1574" s="13" t="e">
        <f>VLOOKUP(I1574,'[1]Nhân viên'!$E$20:$F$41,2,0)</f>
        <v>#N/A</v>
      </c>
    </row>
    <row r="1575" spans="1:17" x14ac:dyDescent="0.2">
      <c r="A1575" s="11">
        <v>1552</v>
      </c>
      <c r="D1575" s="13" t="e">
        <f>VLOOKUP(C1575,'Nhân viên'!$B$5:$C$48,2,0)</f>
        <v>#N/A</v>
      </c>
      <c r="G1575" s="13" t="e">
        <f>VLOOKUP(E1575,'Khách hàng'!$B$4:$F$1048576,2,0)</f>
        <v>#N/A</v>
      </c>
      <c r="H1575" s="13" t="str">
        <f>VLOOKUP(E1575,'[1]Khách hàng'!$A$4:$F$2144,3,0)</f>
        <v>Số 1 đường số 17A, Khu phố 11, Phường Bình Trị Đông B, Quận Bình Tân, TP.HCM.</v>
      </c>
      <c r="I1575" s="13" t="e">
        <f>VLOOKUP(E1575,'Khách hàng'!$B$4:$F$1048576,5,0)</f>
        <v>#N/A</v>
      </c>
      <c r="L1575" s="13" t="e">
        <f>VLOOKUP(J1575,'Hàng hóa'!$C$5:$D$50,2,0)</f>
        <v>#N/A</v>
      </c>
      <c r="M1575" s="17" t="e">
        <f>VLOOKUP(J1575,'Hàng hóa'!$C$5:$H$22,6,0)</f>
        <v>#N/A</v>
      </c>
      <c r="N1575" s="17" t="e">
        <f t="shared" si="57"/>
        <v>#N/A</v>
      </c>
      <c r="O1575" s="22" t="e">
        <f t="shared" si="56"/>
        <v>#N/A</v>
      </c>
      <c r="P1575" s="17" t="e">
        <f t="shared" si="58"/>
        <v>#N/A</v>
      </c>
      <c r="Q1575" s="13" t="e">
        <f>VLOOKUP(I1575,'[1]Nhân viên'!$E$20:$F$41,2,0)</f>
        <v>#N/A</v>
      </c>
    </row>
    <row r="1576" spans="1:17" x14ac:dyDescent="0.2">
      <c r="A1576" s="11">
        <v>1553</v>
      </c>
      <c r="D1576" s="13" t="e">
        <f>VLOOKUP(C1576,'Nhân viên'!$B$5:$C$48,2,0)</f>
        <v>#N/A</v>
      </c>
      <c r="G1576" s="13" t="e">
        <f>VLOOKUP(E1576,'Khách hàng'!$B$4:$F$1048576,2,0)</f>
        <v>#N/A</v>
      </c>
      <c r="H1576" s="13" t="str">
        <f>VLOOKUP(E1576,'[1]Khách hàng'!$A$4:$F$2144,3,0)</f>
        <v>Số 1 đường số 17A, Khu phố 11, Phường Bình Trị Đông B, Quận Bình Tân, TP.HCM.</v>
      </c>
      <c r="I1576" s="13" t="e">
        <f>VLOOKUP(E1576,'Khách hàng'!$B$4:$F$1048576,5,0)</f>
        <v>#N/A</v>
      </c>
      <c r="L1576" s="13" t="e">
        <f>VLOOKUP(J1576,'Hàng hóa'!$C$5:$D$50,2,0)</f>
        <v>#N/A</v>
      </c>
      <c r="M1576" s="17" t="e">
        <f>VLOOKUP(J1576,'Hàng hóa'!$C$5:$H$22,6,0)</f>
        <v>#N/A</v>
      </c>
      <c r="N1576" s="17" t="e">
        <f t="shared" si="57"/>
        <v>#N/A</v>
      </c>
      <c r="O1576" s="22" t="e">
        <f t="shared" si="56"/>
        <v>#N/A</v>
      </c>
      <c r="P1576" s="17" t="e">
        <f t="shared" si="58"/>
        <v>#N/A</v>
      </c>
      <c r="Q1576" s="13" t="e">
        <f>VLOOKUP(I1576,'[1]Nhân viên'!$E$20:$F$41,2,0)</f>
        <v>#N/A</v>
      </c>
    </row>
    <row r="1577" spans="1:17" x14ac:dyDescent="0.2">
      <c r="A1577" s="11">
        <v>1554</v>
      </c>
      <c r="D1577" s="13" t="e">
        <f>VLOOKUP(C1577,'Nhân viên'!$B$5:$C$48,2,0)</f>
        <v>#N/A</v>
      </c>
      <c r="G1577" s="13" t="e">
        <f>VLOOKUP(E1577,'Khách hàng'!$B$4:$F$1048576,2,0)</f>
        <v>#N/A</v>
      </c>
      <c r="H1577" s="13" t="str">
        <f>VLOOKUP(E1577,'[1]Khách hàng'!$A$4:$F$2144,3,0)</f>
        <v>Số 1 đường số 17A, Khu phố 11, Phường Bình Trị Đông B, Quận Bình Tân, TP.HCM.</v>
      </c>
      <c r="I1577" s="13" t="e">
        <f>VLOOKUP(E1577,'Khách hàng'!$B$4:$F$1048576,5,0)</f>
        <v>#N/A</v>
      </c>
      <c r="L1577" s="13" t="e">
        <f>VLOOKUP(J1577,'Hàng hóa'!$C$5:$D$50,2,0)</f>
        <v>#N/A</v>
      </c>
      <c r="M1577" s="17" t="e">
        <f>VLOOKUP(J1577,'Hàng hóa'!$C$5:$H$22,6,0)</f>
        <v>#N/A</v>
      </c>
      <c r="N1577" s="17" t="e">
        <f t="shared" si="57"/>
        <v>#N/A</v>
      </c>
      <c r="O1577" s="22" t="e">
        <f t="shared" si="56"/>
        <v>#N/A</v>
      </c>
      <c r="P1577" s="17" t="e">
        <f t="shared" si="58"/>
        <v>#N/A</v>
      </c>
      <c r="Q1577" s="13" t="e">
        <f>VLOOKUP(I1577,'[1]Nhân viên'!$E$20:$F$41,2,0)</f>
        <v>#N/A</v>
      </c>
    </row>
    <row r="1578" spans="1:17" x14ac:dyDescent="0.2">
      <c r="A1578" s="11">
        <v>1555</v>
      </c>
      <c r="D1578" s="13" t="e">
        <f>VLOOKUP(C1578,'Nhân viên'!$B$5:$C$48,2,0)</f>
        <v>#N/A</v>
      </c>
      <c r="G1578" s="13" t="e">
        <f>VLOOKUP(E1578,'Khách hàng'!$B$4:$F$1048576,2,0)</f>
        <v>#N/A</v>
      </c>
      <c r="H1578" s="13" t="str">
        <f>VLOOKUP(E1578,'[1]Khách hàng'!$A$4:$F$2144,3,0)</f>
        <v>Số 1 đường số 17A, Khu phố 11, Phường Bình Trị Đông B, Quận Bình Tân, TP.HCM.</v>
      </c>
      <c r="I1578" s="13" t="e">
        <f>VLOOKUP(E1578,'Khách hàng'!$B$4:$F$1048576,5,0)</f>
        <v>#N/A</v>
      </c>
      <c r="L1578" s="13" t="e">
        <f>VLOOKUP(J1578,'Hàng hóa'!$C$5:$D$50,2,0)</f>
        <v>#N/A</v>
      </c>
      <c r="M1578" s="17" t="e">
        <f>VLOOKUP(J1578,'Hàng hóa'!$C$5:$H$22,6,0)</f>
        <v>#N/A</v>
      </c>
      <c r="N1578" s="17" t="e">
        <f t="shared" si="57"/>
        <v>#N/A</v>
      </c>
      <c r="O1578" s="22" t="e">
        <f t="shared" si="56"/>
        <v>#N/A</v>
      </c>
      <c r="P1578" s="17" t="e">
        <f t="shared" si="58"/>
        <v>#N/A</v>
      </c>
      <c r="Q1578" s="13" t="e">
        <f>VLOOKUP(I1578,'[1]Nhân viên'!$E$20:$F$41,2,0)</f>
        <v>#N/A</v>
      </c>
    </row>
    <row r="1579" spans="1:17" x14ac:dyDescent="0.2">
      <c r="A1579" s="11">
        <v>1556</v>
      </c>
      <c r="D1579" s="13" t="e">
        <f>VLOOKUP(C1579,'Nhân viên'!$B$5:$C$48,2,0)</f>
        <v>#N/A</v>
      </c>
      <c r="G1579" s="13" t="e">
        <f>VLOOKUP(E1579,'Khách hàng'!$B$4:$F$1048576,2,0)</f>
        <v>#N/A</v>
      </c>
      <c r="H1579" s="13" t="str">
        <f>VLOOKUP(E1579,'[1]Khách hàng'!$A$4:$F$2144,3,0)</f>
        <v>Số 1 đường số 17A, Khu phố 11, Phường Bình Trị Đông B, Quận Bình Tân, TP.HCM.</v>
      </c>
      <c r="I1579" s="13" t="e">
        <f>VLOOKUP(E1579,'Khách hàng'!$B$4:$F$1048576,5,0)</f>
        <v>#N/A</v>
      </c>
      <c r="L1579" s="13" t="e">
        <f>VLOOKUP(J1579,'Hàng hóa'!$C$5:$D$50,2,0)</f>
        <v>#N/A</v>
      </c>
      <c r="M1579" s="17" t="e">
        <f>VLOOKUP(J1579,'Hàng hóa'!$C$5:$H$22,6,0)</f>
        <v>#N/A</v>
      </c>
      <c r="N1579" s="17" t="e">
        <f t="shared" si="57"/>
        <v>#N/A</v>
      </c>
      <c r="O1579" s="22" t="e">
        <f t="shared" si="56"/>
        <v>#N/A</v>
      </c>
      <c r="P1579" s="17" t="e">
        <f t="shared" si="58"/>
        <v>#N/A</v>
      </c>
      <c r="Q1579" s="13" t="e">
        <f>VLOOKUP(I1579,'[1]Nhân viên'!$E$20:$F$41,2,0)</f>
        <v>#N/A</v>
      </c>
    </row>
    <row r="1580" spans="1:17" x14ac:dyDescent="0.2">
      <c r="A1580" s="11">
        <v>1557</v>
      </c>
      <c r="D1580" s="13" t="e">
        <f>VLOOKUP(C1580,'Nhân viên'!$B$5:$C$48,2,0)</f>
        <v>#N/A</v>
      </c>
      <c r="G1580" s="13" t="e">
        <f>VLOOKUP(E1580,'Khách hàng'!$B$4:$F$1048576,2,0)</f>
        <v>#N/A</v>
      </c>
      <c r="H1580" s="13" t="str">
        <f>VLOOKUP(E1580,'[1]Khách hàng'!$A$4:$F$2144,3,0)</f>
        <v>Số 1 đường số 17A, Khu phố 11, Phường Bình Trị Đông B, Quận Bình Tân, TP.HCM.</v>
      </c>
      <c r="I1580" s="13" t="e">
        <f>VLOOKUP(E1580,'Khách hàng'!$B$4:$F$1048576,5,0)</f>
        <v>#N/A</v>
      </c>
      <c r="L1580" s="13" t="e">
        <f>VLOOKUP(J1580,'Hàng hóa'!$C$5:$D$50,2,0)</f>
        <v>#N/A</v>
      </c>
      <c r="M1580" s="17" t="e">
        <f>VLOOKUP(J1580,'Hàng hóa'!$C$5:$H$22,6,0)</f>
        <v>#N/A</v>
      </c>
      <c r="N1580" s="17" t="e">
        <f t="shared" si="57"/>
        <v>#N/A</v>
      </c>
      <c r="O1580" s="22" t="e">
        <f t="shared" si="56"/>
        <v>#N/A</v>
      </c>
      <c r="P1580" s="17" t="e">
        <f t="shared" si="58"/>
        <v>#N/A</v>
      </c>
      <c r="Q1580" s="13" t="e">
        <f>VLOOKUP(I1580,'[1]Nhân viên'!$E$20:$F$41,2,0)</f>
        <v>#N/A</v>
      </c>
    </row>
    <row r="1581" spans="1:17" x14ac:dyDescent="0.2">
      <c r="A1581" s="11">
        <v>1558</v>
      </c>
      <c r="D1581" s="13" t="e">
        <f>VLOOKUP(C1581,'Nhân viên'!$B$5:$C$48,2,0)</f>
        <v>#N/A</v>
      </c>
      <c r="G1581" s="13" t="e">
        <f>VLOOKUP(E1581,'Khách hàng'!$B$4:$F$1048576,2,0)</f>
        <v>#N/A</v>
      </c>
      <c r="H1581" s="13" t="str">
        <f>VLOOKUP(E1581,'[1]Khách hàng'!$A$4:$F$2144,3,0)</f>
        <v>Số 1 đường số 17A, Khu phố 11, Phường Bình Trị Đông B, Quận Bình Tân, TP.HCM.</v>
      </c>
      <c r="I1581" s="13" t="e">
        <f>VLOOKUP(E1581,'Khách hàng'!$B$4:$F$1048576,5,0)</f>
        <v>#N/A</v>
      </c>
      <c r="L1581" s="13" t="e">
        <f>VLOOKUP(J1581,'Hàng hóa'!$C$5:$D$50,2,0)</f>
        <v>#N/A</v>
      </c>
      <c r="M1581" s="17" t="e">
        <f>VLOOKUP(J1581,'Hàng hóa'!$C$5:$H$22,6,0)</f>
        <v>#N/A</v>
      </c>
      <c r="N1581" s="17" t="e">
        <f t="shared" si="57"/>
        <v>#N/A</v>
      </c>
      <c r="O1581" s="22" t="e">
        <f t="shared" si="56"/>
        <v>#N/A</v>
      </c>
      <c r="P1581" s="17" t="e">
        <f t="shared" si="58"/>
        <v>#N/A</v>
      </c>
      <c r="Q1581" s="13" t="e">
        <f>VLOOKUP(I1581,'[1]Nhân viên'!$E$20:$F$41,2,0)</f>
        <v>#N/A</v>
      </c>
    </row>
    <row r="1582" spans="1:17" x14ac:dyDescent="0.2">
      <c r="A1582" s="11">
        <v>1559</v>
      </c>
      <c r="D1582" s="13" t="e">
        <f>VLOOKUP(C1582,'Nhân viên'!$B$5:$C$48,2,0)</f>
        <v>#N/A</v>
      </c>
      <c r="G1582" s="13" t="e">
        <f>VLOOKUP(E1582,'Khách hàng'!$B$4:$F$1048576,2,0)</f>
        <v>#N/A</v>
      </c>
      <c r="H1582" s="13" t="str">
        <f>VLOOKUP(E1582,'[1]Khách hàng'!$A$4:$F$2144,3,0)</f>
        <v>Số 1 đường số 17A, Khu phố 11, Phường Bình Trị Đông B, Quận Bình Tân, TP.HCM.</v>
      </c>
      <c r="I1582" s="13" t="e">
        <f>VLOOKUP(E1582,'Khách hàng'!$B$4:$F$1048576,5,0)</f>
        <v>#N/A</v>
      </c>
      <c r="L1582" s="13" t="e">
        <f>VLOOKUP(J1582,'Hàng hóa'!$C$5:$D$50,2,0)</f>
        <v>#N/A</v>
      </c>
      <c r="M1582" s="17" t="e">
        <f>VLOOKUP(J1582,'Hàng hóa'!$C$5:$H$22,6,0)</f>
        <v>#N/A</v>
      </c>
      <c r="N1582" s="17" t="e">
        <f t="shared" si="57"/>
        <v>#N/A</v>
      </c>
      <c r="O1582" s="22" t="e">
        <f t="shared" si="56"/>
        <v>#N/A</v>
      </c>
      <c r="P1582" s="17" t="e">
        <f t="shared" si="58"/>
        <v>#N/A</v>
      </c>
      <c r="Q1582" s="13" t="e">
        <f>VLOOKUP(I1582,'[1]Nhân viên'!$E$20:$F$41,2,0)</f>
        <v>#N/A</v>
      </c>
    </row>
    <row r="1583" spans="1:17" x14ac:dyDescent="0.2">
      <c r="A1583" s="11">
        <v>1560</v>
      </c>
      <c r="D1583" s="13" t="e">
        <f>VLOOKUP(C1583,'Nhân viên'!$B$5:$C$48,2,0)</f>
        <v>#N/A</v>
      </c>
      <c r="G1583" s="13" t="e">
        <f>VLOOKUP(E1583,'Khách hàng'!$B$4:$F$1048576,2,0)</f>
        <v>#N/A</v>
      </c>
      <c r="H1583" s="13" t="str">
        <f>VLOOKUP(E1583,'[1]Khách hàng'!$A$4:$F$2144,3,0)</f>
        <v>Số 1 đường số 17A, Khu phố 11, Phường Bình Trị Đông B, Quận Bình Tân, TP.HCM.</v>
      </c>
      <c r="I1583" s="13" t="e">
        <f>VLOOKUP(E1583,'Khách hàng'!$B$4:$F$1048576,5,0)</f>
        <v>#N/A</v>
      </c>
      <c r="L1583" s="13" t="e">
        <f>VLOOKUP(J1583,'Hàng hóa'!$C$5:$D$50,2,0)</f>
        <v>#N/A</v>
      </c>
      <c r="M1583" s="17" t="e">
        <f>VLOOKUP(J1583,'Hàng hóa'!$C$5:$H$22,6,0)</f>
        <v>#N/A</v>
      </c>
      <c r="N1583" s="17" t="e">
        <f t="shared" si="57"/>
        <v>#N/A</v>
      </c>
      <c r="O1583" s="22" t="e">
        <f t="shared" si="56"/>
        <v>#N/A</v>
      </c>
      <c r="P1583" s="17" t="e">
        <f t="shared" si="58"/>
        <v>#N/A</v>
      </c>
      <c r="Q1583" s="13" t="e">
        <f>VLOOKUP(I1583,'[1]Nhân viên'!$E$20:$F$41,2,0)</f>
        <v>#N/A</v>
      </c>
    </row>
    <row r="1584" spans="1:17" x14ac:dyDescent="0.2">
      <c r="A1584" s="11">
        <v>1561</v>
      </c>
      <c r="D1584" s="13" t="e">
        <f>VLOOKUP(C1584,'Nhân viên'!$B$5:$C$48,2,0)</f>
        <v>#N/A</v>
      </c>
      <c r="G1584" s="13" t="e">
        <f>VLOOKUP(E1584,'Khách hàng'!$B$4:$F$1048576,2,0)</f>
        <v>#N/A</v>
      </c>
      <c r="H1584" s="13" t="str">
        <f>VLOOKUP(E1584,'[1]Khách hàng'!$A$4:$F$2144,3,0)</f>
        <v>Số 1 đường số 17A, Khu phố 11, Phường Bình Trị Đông B, Quận Bình Tân, TP.HCM.</v>
      </c>
      <c r="I1584" s="13" t="e">
        <f>VLOOKUP(E1584,'Khách hàng'!$B$4:$F$1048576,5,0)</f>
        <v>#N/A</v>
      </c>
      <c r="L1584" s="13" t="e">
        <f>VLOOKUP(J1584,'Hàng hóa'!$C$5:$D$50,2,0)</f>
        <v>#N/A</v>
      </c>
      <c r="M1584" s="17" t="e">
        <f>VLOOKUP(J1584,'Hàng hóa'!$C$5:$H$22,6,0)</f>
        <v>#N/A</v>
      </c>
      <c r="N1584" s="17" t="e">
        <f t="shared" si="57"/>
        <v>#N/A</v>
      </c>
      <c r="O1584" s="22" t="e">
        <f t="shared" si="56"/>
        <v>#N/A</v>
      </c>
      <c r="P1584" s="17" t="e">
        <f t="shared" si="58"/>
        <v>#N/A</v>
      </c>
      <c r="Q1584" s="13" t="e">
        <f>VLOOKUP(I1584,'[1]Nhân viên'!$E$20:$F$41,2,0)</f>
        <v>#N/A</v>
      </c>
    </row>
    <row r="1585" spans="1:17" x14ac:dyDescent="0.2">
      <c r="A1585" s="11">
        <v>1562</v>
      </c>
      <c r="D1585" s="13" t="e">
        <f>VLOOKUP(C1585,'Nhân viên'!$B$5:$C$48,2,0)</f>
        <v>#N/A</v>
      </c>
      <c r="G1585" s="13" t="e">
        <f>VLOOKUP(E1585,'Khách hàng'!$B$4:$F$1048576,2,0)</f>
        <v>#N/A</v>
      </c>
      <c r="H1585" s="13" t="str">
        <f>VLOOKUP(E1585,'[1]Khách hàng'!$A$4:$F$2144,3,0)</f>
        <v>Số 1 đường số 17A, Khu phố 11, Phường Bình Trị Đông B, Quận Bình Tân, TP.HCM.</v>
      </c>
      <c r="I1585" s="13" t="e">
        <f>VLOOKUP(E1585,'Khách hàng'!$B$4:$F$1048576,5,0)</f>
        <v>#N/A</v>
      </c>
      <c r="L1585" s="13" t="e">
        <f>VLOOKUP(J1585,'Hàng hóa'!$C$5:$D$50,2,0)</f>
        <v>#N/A</v>
      </c>
      <c r="M1585" s="17" t="e">
        <f>VLOOKUP(J1585,'Hàng hóa'!$C$5:$H$22,6,0)</f>
        <v>#N/A</v>
      </c>
      <c r="N1585" s="17" t="e">
        <f t="shared" si="57"/>
        <v>#N/A</v>
      </c>
      <c r="O1585" s="22" t="e">
        <f t="shared" si="56"/>
        <v>#N/A</v>
      </c>
      <c r="P1585" s="17" t="e">
        <f t="shared" si="58"/>
        <v>#N/A</v>
      </c>
      <c r="Q1585" s="13" t="e">
        <f>VLOOKUP(I1585,'[1]Nhân viên'!$E$20:$F$41,2,0)</f>
        <v>#N/A</v>
      </c>
    </row>
    <row r="1586" spans="1:17" x14ac:dyDescent="0.2">
      <c r="A1586" s="11">
        <v>1563</v>
      </c>
      <c r="D1586" s="13" t="e">
        <f>VLOOKUP(C1586,'Nhân viên'!$B$5:$C$48,2,0)</f>
        <v>#N/A</v>
      </c>
      <c r="G1586" s="13" t="e">
        <f>VLOOKUP(E1586,'Khách hàng'!$B$4:$F$1048576,2,0)</f>
        <v>#N/A</v>
      </c>
      <c r="H1586" s="13" t="str">
        <f>VLOOKUP(E1586,'[1]Khách hàng'!$A$4:$F$2144,3,0)</f>
        <v>Số 1 đường số 17A, Khu phố 11, Phường Bình Trị Đông B, Quận Bình Tân, TP.HCM.</v>
      </c>
      <c r="I1586" s="13" t="e">
        <f>VLOOKUP(E1586,'Khách hàng'!$B$4:$F$1048576,5,0)</f>
        <v>#N/A</v>
      </c>
      <c r="L1586" s="13" t="e">
        <f>VLOOKUP(J1586,'Hàng hóa'!$C$5:$D$50,2,0)</f>
        <v>#N/A</v>
      </c>
      <c r="M1586" s="17" t="e">
        <f>VLOOKUP(J1586,'Hàng hóa'!$C$5:$H$22,6,0)</f>
        <v>#N/A</v>
      </c>
      <c r="N1586" s="17" t="e">
        <f t="shared" si="57"/>
        <v>#N/A</v>
      </c>
      <c r="O1586" s="22" t="e">
        <f t="shared" si="56"/>
        <v>#N/A</v>
      </c>
      <c r="P1586" s="17" t="e">
        <f t="shared" si="58"/>
        <v>#N/A</v>
      </c>
      <c r="Q1586" s="13" t="e">
        <f>VLOOKUP(I1586,'[1]Nhân viên'!$E$20:$F$41,2,0)</f>
        <v>#N/A</v>
      </c>
    </row>
    <row r="1587" spans="1:17" x14ac:dyDescent="0.2">
      <c r="A1587" s="11">
        <v>1564</v>
      </c>
      <c r="D1587" s="13" t="e">
        <f>VLOOKUP(C1587,'Nhân viên'!$B$5:$C$48,2,0)</f>
        <v>#N/A</v>
      </c>
      <c r="G1587" s="13" t="e">
        <f>VLOOKUP(E1587,'Khách hàng'!$B$4:$F$1048576,2,0)</f>
        <v>#N/A</v>
      </c>
      <c r="H1587" s="13" t="str">
        <f>VLOOKUP(E1587,'[1]Khách hàng'!$A$4:$F$2144,3,0)</f>
        <v>Số 1 đường số 17A, Khu phố 11, Phường Bình Trị Đông B, Quận Bình Tân, TP.HCM.</v>
      </c>
      <c r="I1587" s="13" t="e">
        <f>VLOOKUP(E1587,'Khách hàng'!$B$4:$F$1048576,5,0)</f>
        <v>#N/A</v>
      </c>
      <c r="L1587" s="13" t="e">
        <f>VLOOKUP(J1587,'Hàng hóa'!$C$5:$D$50,2,0)</f>
        <v>#N/A</v>
      </c>
      <c r="M1587" s="17" t="e">
        <f>VLOOKUP(J1587,'Hàng hóa'!$C$5:$H$22,6,0)</f>
        <v>#N/A</v>
      </c>
      <c r="N1587" s="17" t="e">
        <f t="shared" si="57"/>
        <v>#N/A</v>
      </c>
      <c r="O1587" s="22" t="e">
        <f t="shared" si="56"/>
        <v>#N/A</v>
      </c>
      <c r="P1587" s="17" t="e">
        <f t="shared" si="58"/>
        <v>#N/A</v>
      </c>
      <c r="Q1587" s="13" t="e">
        <f>VLOOKUP(I1587,'[1]Nhân viên'!$E$20:$F$41,2,0)</f>
        <v>#N/A</v>
      </c>
    </row>
    <row r="1588" spans="1:17" x14ac:dyDescent="0.2">
      <c r="A1588" s="11">
        <v>1565</v>
      </c>
      <c r="D1588" s="13" t="e">
        <f>VLOOKUP(C1588,'Nhân viên'!$B$5:$C$48,2,0)</f>
        <v>#N/A</v>
      </c>
      <c r="G1588" s="13" t="e">
        <f>VLOOKUP(E1588,'Khách hàng'!$B$4:$F$1048576,2,0)</f>
        <v>#N/A</v>
      </c>
      <c r="H1588" s="13" t="str">
        <f>VLOOKUP(E1588,'[1]Khách hàng'!$A$4:$F$2144,3,0)</f>
        <v>Số 1 đường số 17A, Khu phố 11, Phường Bình Trị Đông B, Quận Bình Tân, TP.HCM.</v>
      </c>
      <c r="I1588" s="13" t="e">
        <f>VLOOKUP(E1588,'Khách hàng'!$B$4:$F$1048576,5,0)</f>
        <v>#N/A</v>
      </c>
      <c r="L1588" s="13" t="e">
        <f>VLOOKUP(J1588,'Hàng hóa'!$C$5:$D$50,2,0)</f>
        <v>#N/A</v>
      </c>
      <c r="M1588" s="17" t="e">
        <f>VLOOKUP(J1588,'Hàng hóa'!$C$5:$H$22,6,0)</f>
        <v>#N/A</v>
      </c>
      <c r="N1588" s="17" t="e">
        <f t="shared" si="57"/>
        <v>#N/A</v>
      </c>
      <c r="O1588" s="22" t="e">
        <f t="shared" si="56"/>
        <v>#N/A</v>
      </c>
      <c r="P1588" s="17" t="e">
        <f t="shared" si="58"/>
        <v>#N/A</v>
      </c>
      <c r="Q1588" s="13" t="e">
        <f>VLOOKUP(I1588,'[1]Nhân viên'!$E$20:$F$41,2,0)</f>
        <v>#N/A</v>
      </c>
    </row>
    <row r="1589" spans="1:17" x14ac:dyDescent="0.2">
      <c r="A1589" s="11">
        <v>1566</v>
      </c>
      <c r="D1589" s="13" t="e">
        <f>VLOOKUP(C1589,'Nhân viên'!$B$5:$C$48,2,0)</f>
        <v>#N/A</v>
      </c>
      <c r="G1589" s="13" t="e">
        <f>VLOOKUP(E1589,'Khách hàng'!$B$4:$F$1048576,2,0)</f>
        <v>#N/A</v>
      </c>
      <c r="H1589" s="13" t="str">
        <f>VLOOKUP(E1589,'[1]Khách hàng'!$A$4:$F$2144,3,0)</f>
        <v>Số 1 đường số 17A, Khu phố 11, Phường Bình Trị Đông B, Quận Bình Tân, TP.HCM.</v>
      </c>
      <c r="I1589" s="13" t="e">
        <f>VLOOKUP(E1589,'Khách hàng'!$B$4:$F$1048576,5,0)</f>
        <v>#N/A</v>
      </c>
      <c r="L1589" s="13" t="e">
        <f>VLOOKUP(J1589,'Hàng hóa'!$C$5:$D$50,2,0)</f>
        <v>#N/A</v>
      </c>
      <c r="M1589" s="17" t="e">
        <f>VLOOKUP(J1589,'Hàng hóa'!$C$5:$H$22,6,0)</f>
        <v>#N/A</v>
      </c>
      <c r="N1589" s="17" t="e">
        <f t="shared" si="57"/>
        <v>#N/A</v>
      </c>
      <c r="O1589" s="22" t="e">
        <f t="shared" si="56"/>
        <v>#N/A</v>
      </c>
      <c r="P1589" s="17" t="e">
        <f t="shared" si="58"/>
        <v>#N/A</v>
      </c>
      <c r="Q1589" s="13" t="e">
        <f>VLOOKUP(I1589,'[1]Nhân viên'!$E$20:$F$41,2,0)</f>
        <v>#N/A</v>
      </c>
    </row>
    <row r="1590" spans="1:17" x14ac:dyDescent="0.2">
      <c r="A1590" s="11">
        <v>1567</v>
      </c>
      <c r="D1590" s="13" t="e">
        <f>VLOOKUP(C1590,'Nhân viên'!$B$5:$C$48,2,0)</f>
        <v>#N/A</v>
      </c>
      <c r="G1590" s="13" t="e">
        <f>VLOOKUP(E1590,'Khách hàng'!$B$4:$F$1048576,2,0)</f>
        <v>#N/A</v>
      </c>
      <c r="H1590" s="13" t="str">
        <f>VLOOKUP(E1590,'[1]Khách hàng'!$A$4:$F$2144,3,0)</f>
        <v>Số 1 đường số 17A, Khu phố 11, Phường Bình Trị Đông B, Quận Bình Tân, TP.HCM.</v>
      </c>
      <c r="I1590" s="13" t="e">
        <f>VLOOKUP(E1590,'Khách hàng'!$B$4:$F$1048576,5,0)</f>
        <v>#N/A</v>
      </c>
      <c r="L1590" s="13" t="e">
        <f>VLOOKUP(J1590,'Hàng hóa'!$C$5:$D$50,2,0)</f>
        <v>#N/A</v>
      </c>
      <c r="M1590" s="17" t="e">
        <f>VLOOKUP(J1590,'Hàng hóa'!$C$5:$H$22,6,0)</f>
        <v>#N/A</v>
      </c>
      <c r="N1590" s="17" t="e">
        <f t="shared" si="57"/>
        <v>#N/A</v>
      </c>
      <c r="O1590" s="22" t="e">
        <f t="shared" si="56"/>
        <v>#N/A</v>
      </c>
      <c r="P1590" s="17" t="e">
        <f t="shared" si="58"/>
        <v>#N/A</v>
      </c>
      <c r="Q1590" s="13" t="e">
        <f>VLOOKUP(I1590,'[1]Nhân viên'!$E$20:$F$41,2,0)</f>
        <v>#N/A</v>
      </c>
    </row>
    <row r="1591" spans="1:17" x14ac:dyDescent="0.2">
      <c r="A1591" s="11">
        <v>1568</v>
      </c>
      <c r="D1591" s="13" t="e">
        <f>VLOOKUP(C1591,'Nhân viên'!$B$5:$C$48,2,0)</f>
        <v>#N/A</v>
      </c>
      <c r="G1591" s="13" t="e">
        <f>VLOOKUP(E1591,'Khách hàng'!$B$4:$F$1048576,2,0)</f>
        <v>#N/A</v>
      </c>
      <c r="H1591" s="13" t="str">
        <f>VLOOKUP(E1591,'[1]Khách hàng'!$A$4:$F$2144,3,0)</f>
        <v>Số 1 đường số 17A, Khu phố 11, Phường Bình Trị Đông B, Quận Bình Tân, TP.HCM.</v>
      </c>
      <c r="I1591" s="13" t="e">
        <f>VLOOKUP(E1591,'Khách hàng'!$B$4:$F$1048576,5,0)</f>
        <v>#N/A</v>
      </c>
      <c r="L1591" s="13" t="e">
        <f>VLOOKUP(J1591,'Hàng hóa'!$C$5:$D$50,2,0)</f>
        <v>#N/A</v>
      </c>
      <c r="M1591" s="17" t="e">
        <f>VLOOKUP(J1591,'Hàng hóa'!$C$5:$H$22,6,0)</f>
        <v>#N/A</v>
      </c>
      <c r="N1591" s="17" t="e">
        <f t="shared" si="57"/>
        <v>#N/A</v>
      </c>
      <c r="O1591" s="22" t="e">
        <f t="shared" si="56"/>
        <v>#N/A</v>
      </c>
      <c r="P1591" s="17" t="e">
        <f t="shared" si="58"/>
        <v>#N/A</v>
      </c>
      <c r="Q1591" s="13" t="e">
        <f>VLOOKUP(I1591,'[1]Nhân viên'!$E$20:$F$41,2,0)</f>
        <v>#N/A</v>
      </c>
    </row>
    <row r="1592" spans="1:17" x14ac:dyDescent="0.2">
      <c r="A1592" s="11">
        <v>1569</v>
      </c>
      <c r="D1592" s="13" t="e">
        <f>VLOOKUP(C1592,'Nhân viên'!$B$5:$C$48,2,0)</f>
        <v>#N/A</v>
      </c>
      <c r="G1592" s="13" t="e">
        <f>VLOOKUP(E1592,'Khách hàng'!$B$4:$F$1048576,2,0)</f>
        <v>#N/A</v>
      </c>
      <c r="H1592" s="13" t="str">
        <f>VLOOKUP(E1592,'[1]Khách hàng'!$A$4:$F$2144,3,0)</f>
        <v>Số 1 đường số 17A, Khu phố 11, Phường Bình Trị Đông B, Quận Bình Tân, TP.HCM.</v>
      </c>
      <c r="I1592" s="13" t="e">
        <f>VLOOKUP(E1592,'Khách hàng'!$B$4:$F$1048576,5,0)</f>
        <v>#N/A</v>
      </c>
      <c r="L1592" s="13" t="e">
        <f>VLOOKUP(J1592,'Hàng hóa'!$C$5:$D$50,2,0)</f>
        <v>#N/A</v>
      </c>
      <c r="M1592" s="17" t="e">
        <f>VLOOKUP(J1592,'Hàng hóa'!$C$5:$H$22,6,0)</f>
        <v>#N/A</v>
      </c>
      <c r="N1592" s="17" t="e">
        <f t="shared" si="57"/>
        <v>#N/A</v>
      </c>
      <c r="O1592" s="22" t="e">
        <f t="shared" si="56"/>
        <v>#N/A</v>
      </c>
      <c r="P1592" s="17" t="e">
        <f t="shared" si="58"/>
        <v>#N/A</v>
      </c>
      <c r="Q1592" s="13" t="e">
        <f>VLOOKUP(I1592,'[1]Nhân viên'!$E$20:$F$41,2,0)</f>
        <v>#N/A</v>
      </c>
    </row>
    <row r="1593" spans="1:17" x14ac:dyDescent="0.2">
      <c r="A1593" s="11">
        <v>1570</v>
      </c>
      <c r="D1593" s="13" t="e">
        <f>VLOOKUP(C1593,'Nhân viên'!$B$5:$C$48,2,0)</f>
        <v>#N/A</v>
      </c>
      <c r="G1593" s="13" t="e">
        <f>VLOOKUP(E1593,'Khách hàng'!$B$4:$F$1048576,2,0)</f>
        <v>#N/A</v>
      </c>
      <c r="H1593" s="13" t="str">
        <f>VLOOKUP(E1593,'[1]Khách hàng'!$A$4:$F$2144,3,0)</f>
        <v>Số 1 đường số 17A, Khu phố 11, Phường Bình Trị Đông B, Quận Bình Tân, TP.HCM.</v>
      </c>
      <c r="I1593" s="13" t="e">
        <f>VLOOKUP(E1593,'Khách hàng'!$B$4:$F$1048576,5,0)</f>
        <v>#N/A</v>
      </c>
      <c r="L1593" s="13" t="e">
        <f>VLOOKUP(J1593,'Hàng hóa'!$C$5:$D$50,2,0)</f>
        <v>#N/A</v>
      </c>
      <c r="M1593" s="17" t="e">
        <f>VLOOKUP(J1593,'Hàng hóa'!$C$5:$H$22,6,0)</f>
        <v>#N/A</v>
      </c>
      <c r="N1593" s="17" t="e">
        <f t="shared" si="57"/>
        <v>#N/A</v>
      </c>
      <c r="O1593" s="22" t="e">
        <f t="shared" si="56"/>
        <v>#N/A</v>
      </c>
      <c r="P1593" s="17" t="e">
        <f t="shared" si="58"/>
        <v>#N/A</v>
      </c>
      <c r="Q1593" s="13" t="e">
        <f>VLOOKUP(I1593,'[1]Nhân viên'!$E$20:$F$41,2,0)</f>
        <v>#N/A</v>
      </c>
    </row>
    <row r="1594" spans="1:17" x14ac:dyDescent="0.2">
      <c r="A1594" s="11">
        <v>1571</v>
      </c>
      <c r="D1594" s="13" t="e">
        <f>VLOOKUP(C1594,'Nhân viên'!$B$5:$C$48,2,0)</f>
        <v>#N/A</v>
      </c>
      <c r="G1594" s="13" t="e">
        <f>VLOOKUP(E1594,'Khách hàng'!$B$4:$F$1048576,2,0)</f>
        <v>#N/A</v>
      </c>
      <c r="H1594" s="13" t="str">
        <f>VLOOKUP(E1594,'[1]Khách hàng'!$A$4:$F$2144,3,0)</f>
        <v>Số 1 đường số 17A, Khu phố 11, Phường Bình Trị Đông B, Quận Bình Tân, TP.HCM.</v>
      </c>
      <c r="I1594" s="13" t="e">
        <f>VLOOKUP(E1594,'Khách hàng'!$B$4:$F$1048576,5,0)</f>
        <v>#N/A</v>
      </c>
      <c r="L1594" s="13" t="e">
        <f>VLOOKUP(J1594,'Hàng hóa'!$C$5:$D$50,2,0)</f>
        <v>#N/A</v>
      </c>
      <c r="M1594" s="17" t="e">
        <f>VLOOKUP(J1594,'Hàng hóa'!$C$5:$H$22,6,0)</f>
        <v>#N/A</v>
      </c>
      <c r="N1594" s="17" t="e">
        <f t="shared" si="57"/>
        <v>#N/A</v>
      </c>
      <c r="O1594" s="22" t="e">
        <f t="shared" si="56"/>
        <v>#N/A</v>
      </c>
      <c r="P1594" s="17" t="e">
        <f t="shared" si="58"/>
        <v>#N/A</v>
      </c>
      <c r="Q1594" s="13" t="e">
        <f>VLOOKUP(I1594,'[1]Nhân viên'!$E$20:$F$41,2,0)</f>
        <v>#N/A</v>
      </c>
    </row>
    <row r="1595" spans="1:17" x14ac:dyDescent="0.2">
      <c r="A1595" s="11">
        <v>1572</v>
      </c>
      <c r="D1595" s="13" t="e">
        <f>VLOOKUP(C1595,'Nhân viên'!$B$5:$C$48,2,0)</f>
        <v>#N/A</v>
      </c>
      <c r="G1595" s="13" t="e">
        <f>VLOOKUP(E1595,'Khách hàng'!$B$4:$F$1048576,2,0)</f>
        <v>#N/A</v>
      </c>
      <c r="H1595" s="13" t="str">
        <f>VLOOKUP(E1595,'[1]Khách hàng'!$A$4:$F$2144,3,0)</f>
        <v>Số 1 đường số 17A, Khu phố 11, Phường Bình Trị Đông B, Quận Bình Tân, TP.HCM.</v>
      </c>
      <c r="I1595" s="13" t="e">
        <f>VLOOKUP(E1595,'Khách hàng'!$B$4:$F$1048576,5,0)</f>
        <v>#N/A</v>
      </c>
      <c r="L1595" s="13" t="e">
        <f>VLOOKUP(J1595,'Hàng hóa'!$C$5:$D$50,2,0)</f>
        <v>#N/A</v>
      </c>
      <c r="M1595" s="17" t="e">
        <f>VLOOKUP(J1595,'Hàng hóa'!$C$5:$H$22,6,0)</f>
        <v>#N/A</v>
      </c>
      <c r="N1595" s="17" t="e">
        <f t="shared" si="57"/>
        <v>#N/A</v>
      </c>
      <c r="O1595" s="22" t="e">
        <f t="shared" si="56"/>
        <v>#N/A</v>
      </c>
      <c r="P1595" s="17" t="e">
        <f t="shared" si="58"/>
        <v>#N/A</v>
      </c>
      <c r="Q1595" s="13" t="e">
        <f>VLOOKUP(I1595,'[1]Nhân viên'!$E$20:$F$41,2,0)</f>
        <v>#N/A</v>
      </c>
    </row>
    <row r="1596" spans="1:17" x14ac:dyDescent="0.2">
      <c r="A1596" s="11">
        <v>1573</v>
      </c>
      <c r="D1596" s="13" t="e">
        <f>VLOOKUP(C1596,'Nhân viên'!$B$5:$C$48,2,0)</f>
        <v>#N/A</v>
      </c>
      <c r="G1596" s="13" t="e">
        <f>VLOOKUP(E1596,'Khách hàng'!$B$4:$F$1048576,2,0)</f>
        <v>#N/A</v>
      </c>
      <c r="H1596" s="13" t="str">
        <f>VLOOKUP(E1596,'[1]Khách hàng'!$A$4:$F$2144,3,0)</f>
        <v>Số 1 đường số 17A, Khu phố 11, Phường Bình Trị Đông B, Quận Bình Tân, TP.HCM.</v>
      </c>
      <c r="I1596" s="13" t="e">
        <f>VLOOKUP(E1596,'Khách hàng'!$B$4:$F$1048576,5,0)</f>
        <v>#N/A</v>
      </c>
      <c r="L1596" s="13" t="e">
        <f>VLOOKUP(J1596,'Hàng hóa'!$C$5:$D$50,2,0)</f>
        <v>#N/A</v>
      </c>
      <c r="M1596" s="17" t="e">
        <f>VLOOKUP(J1596,'Hàng hóa'!$C$5:$H$22,6,0)</f>
        <v>#N/A</v>
      </c>
      <c r="N1596" s="17" t="e">
        <f t="shared" si="57"/>
        <v>#N/A</v>
      </c>
      <c r="O1596" s="22" t="e">
        <f t="shared" si="56"/>
        <v>#N/A</v>
      </c>
      <c r="P1596" s="17" t="e">
        <f t="shared" si="58"/>
        <v>#N/A</v>
      </c>
      <c r="Q1596" s="13" t="e">
        <f>VLOOKUP(I1596,'[1]Nhân viên'!$E$20:$F$41,2,0)</f>
        <v>#N/A</v>
      </c>
    </row>
    <row r="1597" spans="1:17" x14ac:dyDescent="0.2">
      <c r="A1597" s="11">
        <v>1574</v>
      </c>
      <c r="D1597" s="13" t="e">
        <f>VLOOKUP(C1597,'Nhân viên'!$B$5:$C$48,2,0)</f>
        <v>#N/A</v>
      </c>
      <c r="G1597" s="13" t="e">
        <f>VLOOKUP(E1597,'Khách hàng'!$B$4:$F$1048576,2,0)</f>
        <v>#N/A</v>
      </c>
      <c r="H1597" s="13" t="str">
        <f>VLOOKUP(E1597,'[1]Khách hàng'!$A$4:$F$2144,3,0)</f>
        <v>Số 1 đường số 17A, Khu phố 11, Phường Bình Trị Đông B, Quận Bình Tân, TP.HCM.</v>
      </c>
      <c r="I1597" s="13" t="e">
        <f>VLOOKUP(E1597,'Khách hàng'!$B$4:$F$1048576,5,0)</f>
        <v>#N/A</v>
      </c>
      <c r="L1597" s="13" t="e">
        <f>VLOOKUP(J1597,'Hàng hóa'!$C$5:$D$50,2,0)</f>
        <v>#N/A</v>
      </c>
      <c r="M1597" s="17" t="e">
        <f>VLOOKUP(J1597,'Hàng hóa'!$C$5:$H$22,6,0)</f>
        <v>#N/A</v>
      </c>
      <c r="N1597" s="17" t="e">
        <f t="shared" si="57"/>
        <v>#N/A</v>
      </c>
      <c r="O1597" s="22" t="e">
        <f t="shared" si="56"/>
        <v>#N/A</v>
      </c>
      <c r="P1597" s="17" t="e">
        <f t="shared" si="58"/>
        <v>#N/A</v>
      </c>
      <c r="Q1597" s="13" t="e">
        <f>VLOOKUP(I1597,'[1]Nhân viên'!$E$20:$F$41,2,0)</f>
        <v>#N/A</v>
      </c>
    </row>
    <row r="1598" spans="1:17" x14ac:dyDescent="0.2">
      <c r="A1598" s="11">
        <v>1575</v>
      </c>
      <c r="D1598" s="13" t="e">
        <f>VLOOKUP(C1598,'Nhân viên'!$B$5:$C$48,2,0)</f>
        <v>#N/A</v>
      </c>
      <c r="G1598" s="13" t="e">
        <f>VLOOKUP(E1598,'Khách hàng'!$B$4:$F$1048576,2,0)</f>
        <v>#N/A</v>
      </c>
      <c r="H1598" s="13" t="str">
        <f>VLOOKUP(E1598,'[1]Khách hàng'!$A$4:$F$2144,3,0)</f>
        <v>Số 1 đường số 17A, Khu phố 11, Phường Bình Trị Đông B, Quận Bình Tân, TP.HCM.</v>
      </c>
      <c r="I1598" s="13" t="e">
        <f>VLOOKUP(E1598,'Khách hàng'!$B$4:$F$1048576,5,0)</f>
        <v>#N/A</v>
      </c>
      <c r="L1598" s="13" t="e">
        <f>VLOOKUP(J1598,'Hàng hóa'!$C$5:$D$50,2,0)</f>
        <v>#N/A</v>
      </c>
      <c r="M1598" s="17" t="e">
        <f>VLOOKUP(J1598,'Hàng hóa'!$C$5:$H$22,6,0)</f>
        <v>#N/A</v>
      </c>
      <c r="N1598" s="17" t="e">
        <f t="shared" si="57"/>
        <v>#N/A</v>
      </c>
      <c r="O1598" s="22" t="e">
        <f t="shared" si="56"/>
        <v>#N/A</v>
      </c>
      <c r="P1598" s="17" t="e">
        <f t="shared" si="58"/>
        <v>#N/A</v>
      </c>
      <c r="Q1598" s="13" t="e">
        <f>VLOOKUP(I1598,'[1]Nhân viên'!$E$20:$F$41,2,0)</f>
        <v>#N/A</v>
      </c>
    </row>
    <row r="1599" spans="1:17" x14ac:dyDescent="0.2">
      <c r="A1599" s="11">
        <v>1576</v>
      </c>
      <c r="D1599" s="13" t="e">
        <f>VLOOKUP(C1599,'Nhân viên'!$B$5:$C$48,2,0)</f>
        <v>#N/A</v>
      </c>
      <c r="G1599" s="13" t="e">
        <f>VLOOKUP(E1599,'Khách hàng'!$B$4:$F$1048576,2,0)</f>
        <v>#N/A</v>
      </c>
      <c r="H1599" s="13" t="str">
        <f>VLOOKUP(E1599,'[1]Khách hàng'!$A$4:$F$2144,3,0)</f>
        <v>Số 1 đường số 17A, Khu phố 11, Phường Bình Trị Đông B, Quận Bình Tân, TP.HCM.</v>
      </c>
      <c r="I1599" s="13" t="e">
        <f>VLOOKUP(E1599,'Khách hàng'!$B$4:$F$1048576,5,0)</f>
        <v>#N/A</v>
      </c>
      <c r="L1599" s="13" t="e">
        <f>VLOOKUP(J1599,'Hàng hóa'!$C$5:$D$50,2,0)</f>
        <v>#N/A</v>
      </c>
      <c r="M1599" s="17" t="e">
        <f>VLOOKUP(J1599,'Hàng hóa'!$C$5:$H$22,6,0)</f>
        <v>#N/A</v>
      </c>
      <c r="N1599" s="17" t="e">
        <f t="shared" si="57"/>
        <v>#N/A</v>
      </c>
      <c r="O1599" s="22" t="e">
        <f t="shared" si="56"/>
        <v>#N/A</v>
      </c>
      <c r="P1599" s="17" t="e">
        <f t="shared" si="58"/>
        <v>#N/A</v>
      </c>
      <c r="Q1599" s="13" t="e">
        <f>VLOOKUP(I1599,'[1]Nhân viên'!$E$20:$F$41,2,0)</f>
        <v>#N/A</v>
      </c>
    </row>
    <row r="1600" spans="1:17" x14ac:dyDescent="0.2">
      <c r="A1600" s="11">
        <v>1577</v>
      </c>
      <c r="D1600" s="13" t="e">
        <f>VLOOKUP(C1600,'Nhân viên'!$B$5:$C$48,2,0)</f>
        <v>#N/A</v>
      </c>
      <c r="G1600" s="13" t="e">
        <f>VLOOKUP(E1600,'Khách hàng'!$B$4:$F$1048576,2,0)</f>
        <v>#N/A</v>
      </c>
      <c r="H1600" s="13" t="str">
        <f>VLOOKUP(E1600,'[1]Khách hàng'!$A$4:$F$2144,3,0)</f>
        <v>Số 1 đường số 17A, Khu phố 11, Phường Bình Trị Đông B, Quận Bình Tân, TP.HCM.</v>
      </c>
      <c r="I1600" s="13" t="e">
        <f>VLOOKUP(E1600,'Khách hàng'!$B$4:$F$1048576,5,0)</f>
        <v>#N/A</v>
      </c>
      <c r="L1600" s="13" t="e">
        <f>VLOOKUP(J1600,'Hàng hóa'!$C$5:$D$50,2,0)</f>
        <v>#N/A</v>
      </c>
      <c r="M1600" s="17" t="e">
        <f>VLOOKUP(J1600,'Hàng hóa'!$C$5:$H$22,6,0)</f>
        <v>#N/A</v>
      </c>
      <c r="N1600" s="17" t="e">
        <f t="shared" si="57"/>
        <v>#N/A</v>
      </c>
      <c r="O1600" s="22" t="e">
        <f t="shared" si="56"/>
        <v>#N/A</v>
      </c>
      <c r="P1600" s="17" t="e">
        <f t="shared" si="58"/>
        <v>#N/A</v>
      </c>
      <c r="Q1600" s="13" t="e">
        <f>VLOOKUP(I1600,'[1]Nhân viên'!$E$20:$F$41,2,0)</f>
        <v>#N/A</v>
      </c>
    </row>
    <row r="1601" spans="1:17" x14ac:dyDescent="0.2">
      <c r="A1601" s="11">
        <v>1578</v>
      </c>
      <c r="D1601" s="13" t="e">
        <f>VLOOKUP(C1601,'Nhân viên'!$B$5:$C$48,2,0)</f>
        <v>#N/A</v>
      </c>
      <c r="G1601" s="13" t="e">
        <f>VLOOKUP(E1601,'Khách hàng'!$B$4:$F$1048576,2,0)</f>
        <v>#N/A</v>
      </c>
      <c r="H1601" s="13" t="str">
        <f>VLOOKUP(E1601,'[1]Khách hàng'!$A$4:$F$2144,3,0)</f>
        <v>Số 1 đường số 17A, Khu phố 11, Phường Bình Trị Đông B, Quận Bình Tân, TP.HCM.</v>
      </c>
      <c r="I1601" s="13" t="e">
        <f>VLOOKUP(E1601,'Khách hàng'!$B$4:$F$1048576,5,0)</f>
        <v>#N/A</v>
      </c>
      <c r="L1601" s="13" t="e">
        <f>VLOOKUP(J1601,'Hàng hóa'!$C$5:$D$50,2,0)</f>
        <v>#N/A</v>
      </c>
      <c r="M1601" s="17" t="e">
        <f>VLOOKUP(J1601,'Hàng hóa'!$C$5:$H$22,6,0)</f>
        <v>#N/A</v>
      </c>
      <c r="N1601" s="17" t="e">
        <f t="shared" si="57"/>
        <v>#N/A</v>
      </c>
      <c r="O1601" s="22" t="e">
        <f t="shared" ref="O1601:O1664" si="59">N1601*10%</f>
        <v>#N/A</v>
      </c>
      <c r="P1601" s="17" t="e">
        <f t="shared" si="58"/>
        <v>#N/A</v>
      </c>
      <c r="Q1601" s="13" t="e">
        <f>VLOOKUP(I1601,'[1]Nhân viên'!$E$20:$F$41,2,0)</f>
        <v>#N/A</v>
      </c>
    </row>
    <row r="1602" spans="1:17" x14ac:dyDescent="0.2">
      <c r="A1602" s="11">
        <v>1579</v>
      </c>
      <c r="D1602" s="13" t="e">
        <f>VLOOKUP(C1602,'Nhân viên'!$B$5:$C$48,2,0)</f>
        <v>#N/A</v>
      </c>
      <c r="G1602" s="13" t="e">
        <f>VLOOKUP(E1602,'Khách hàng'!$B$4:$F$1048576,2,0)</f>
        <v>#N/A</v>
      </c>
      <c r="H1602" s="13" t="str">
        <f>VLOOKUP(E1602,'[1]Khách hàng'!$A$4:$F$2144,3,0)</f>
        <v>Số 1 đường số 17A, Khu phố 11, Phường Bình Trị Đông B, Quận Bình Tân, TP.HCM.</v>
      </c>
      <c r="I1602" s="13" t="e">
        <f>VLOOKUP(E1602,'Khách hàng'!$B$4:$F$1048576,5,0)</f>
        <v>#N/A</v>
      </c>
      <c r="L1602" s="13" t="e">
        <f>VLOOKUP(J1602,'Hàng hóa'!$C$5:$D$50,2,0)</f>
        <v>#N/A</v>
      </c>
      <c r="M1602" s="17" t="e">
        <f>VLOOKUP(J1602,'Hàng hóa'!$C$5:$H$22,6,0)</f>
        <v>#N/A</v>
      </c>
      <c r="N1602" s="17" t="e">
        <f t="shared" si="57"/>
        <v>#N/A</v>
      </c>
      <c r="O1602" s="22" t="e">
        <f t="shared" si="59"/>
        <v>#N/A</v>
      </c>
      <c r="P1602" s="17" t="e">
        <f t="shared" si="58"/>
        <v>#N/A</v>
      </c>
      <c r="Q1602" s="13" t="e">
        <f>VLOOKUP(I1602,'[1]Nhân viên'!$E$20:$F$41,2,0)</f>
        <v>#N/A</v>
      </c>
    </row>
    <row r="1603" spans="1:17" x14ac:dyDescent="0.2">
      <c r="A1603" s="11">
        <v>1580</v>
      </c>
      <c r="D1603" s="13" t="e">
        <f>VLOOKUP(C1603,'Nhân viên'!$B$5:$C$48,2,0)</f>
        <v>#N/A</v>
      </c>
      <c r="G1603" s="13" t="e">
        <f>VLOOKUP(E1603,'Khách hàng'!$B$4:$F$1048576,2,0)</f>
        <v>#N/A</v>
      </c>
      <c r="H1603" s="13" t="str">
        <f>VLOOKUP(E1603,'[1]Khách hàng'!$A$4:$F$2144,3,0)</f>
        <v>Số 1 đường số 17A, Khu phố 11, Phường Bình Trị Đông B, Quận Bình Tân, TP.HCM.</v>
      </c>
      <c r="I1603" s="13" t="e">
        <f>VLOOKUP(E1603,'Khách hàng'!$B$4:$F$1048576,5,0)</f>
        <v>#N/A</v>
      </c>
      <c r="L1603" s="13" t="e">
        <f>VLOOKUP(J1603,'Hàng hóa'!$C$5:$D$50,2,0)</f>
        <v>#N/A</v>
      </c>
      <c r="M1603" s="17" t="e">
        <f>VLOOKUP(J1603,'Hàng hóa'!$C$5:$H$22,6,0)</f>
        <v>#N/A</v>
      </c>
      <c r="N1603" s="17" t="e">
        <f t="shared" si="57"/>
        <v>#N/A</v>
      </c>
      <c r="O1603" s="22" t="e">
        <f t="shared" si="59"/>
        <v>#N/A</v>
      </c>
      <c r="P1603" s="17" t="e">
        <f t="shared" si="58"/>
        <v>#N/A</v>
      </c>
      <c r="Q1603" s="13" t="e">
        <f>VLOOKUP(I1603,'[1]Nhân viên'!$E$20:$F$41,2,0)</f>
        <v>#N/A</v>
      </c>
    </row>
    <row r="1604" spans="1:17" x14ac:dyDescent="0.2">
      <c r="A1604" s="11">
        <v>1581</v>
      </c>
      <c r="D1604" s="13" t="e">
        <f>VLOOKUP(C1604,'Nhân viên'!$B$5:$C$48,2,0)</f>
        <v>#N/A</v>
      </c>
      <c r="G1604" s="13" t="e">
        <f>VLOOKUP(E1604,'Khách hàng'!$B$4:$F$1048576,2,0)</f>
        <v>#N/A</v>
      </c>
      <c r="H1604" s="13" t="str">
        <f>VLOOKUP(E1604,'[1]Khách hàng'!$A$4:$F$2144,3,0)</f>
        <v>Số 1 đường số 17A, Khu phố 11, Phường Bình Trị Đông B, Quận Bình Tân, TP.HCM.</v>
      </c>
      <c r="I1604" s="13" t="e">
        <f>VLOOKUP(E1604,'Khách hàng'!$B$4:$F$1048576,5,0)</f>
        <v>#N/A</v>
      </c>
      <c r="L1604" s="13" t="e">
        <f>VLOOKUP(J1604,'Hàng hóa'!$C$5:$D$50,2,0)</f>
        <v>#N/A</v>
      </c>
      <c r="M1604" s="17" t="e">
        <f>VLOOKUP(J1604,'Hàng hóa'!$C$5:$H$22,6,0)</f>
        <v>#N/A</v>
      </c>
      <c r="N1604" s="17" t="e">
        <f t="shared" si="57"/>
        <v>#N/A</v>
      </c>
      <c r="O1604" s="22" t="e">
        <f t="shared" si="59"/>
        <v>#N/A</v>
      </c>
      <c r="P1604" s="17" t="e">
        <f t="shared" si="58"/>
        <v>#N/A</v>
      </c>
      <c r="Q1604" s="13" t="e">
        <f>VLOOKUP(I1604,'[1]Nhân viên'!$E$20:$F$41,2,0)</f>
        <v>#N/A</v>
      </c>
    </row>
    <row r="1605" spans="1:17" x14ac:dyDescent="0.2">
      <c r="A1605" s="11">
        <v>1582</v>
      </c>
      <c r="D1605" s="13" t="e">
        <f>VLOOKUP(C1605,'Nhân viên'!$B$5:$C$48,2,0)</f>
        <v>#N/A</v>
      </c>
      <c r="G1605" s="13" t="e">
        <f>VLOOKUP(E1605,'Khách hàng'!$B$4:$F$1048576,2,0)</f>
        <v>#N/A</v>
      </c>
      <c r="H1605" s="13" t="str">
        <f>VLOOKUP(E1605,'[1]Khách hàng'!$A$4:$F$2144,3,0)</f>
        <v>Số 1 đường số 17A, Khu phố 11, Phường Bình Trị Đông B, Quận Bình Tân, TP.HCM.</v>
      </c>
      <c r="I1605" s="13" t="e">
        <f>VLOOKUP(E1605,'Khách hàng'!$B$4:$F$1048576,5,0)</f>
        <v>#N/A</v>
      </c>
      <c r="L1605" s="13" t="e">
        <f>VLOOKUP(J1605,'Hàng hóa'!$C$5:$D$50,2,0)</f>
        <v>#N/A</v>
      </c>
      <c r="M1605" s="17" t="e">
        <f>VLOOKUP(J1605,'Hàng hóa'!$C$5:$H$22,6,0)</f>
        <v>#N/A</v>
      </c>
      <c r="N1605" s="17" t="e">
        <f t="shared" si="57"/>
        <v>#N/A</v>
      </c>
      <c r="O1605" s="22" t="e">
        <f t="shared" si="59"/>
        <v>#N/A</v>
      </c>
      <c r="P1605" s="17" t="e">
        <f t="shared" si="58"/>
        <v>#N/A</v>
      </c>
      <c r="Q1605" s="13" t="e">
        <f>VLOOKUP(I1605,'[1]Nhân viên'!$E$20:$F$41,2,0)</f>
        <v>#N/A</v>
      </c>
    </row>
    <row r="1606" spans="1:17" x14ac:dyDescent="0.2">
      <c r="A1606" s="11">
        <v>1583</v>
      </c>
      <c r="D1606" s="13" t="e">
        <f>VLOOKUP(C1606,'Nhân viên'!$B$5:$C$48,2,0)</f>
        <v>#N/A</v>
      </c>
      <c r="G1606" s="13" t="e">
        <f>VLOOKUP(E1606,'Khách hàng'!$B$4:$F$1048576,2,0)</f>
        <v>#N/A</v>
      </c>
      <c r="H1606" s="13" t="str">
        <f>VLOOKUP(E1606,'[1]Khách hàng'!$A$4:$F$2144,3,0)</f>
        <v>Số 1 đường số 17A, Khu phố 11, Phường Bình Trị Đông B, Quận Bình Tân, TP.HCM.</v>
      </c>
      <c r="I1606" s="13" t="e">
        <f>VLOOKUP(E1606,'Khách hàng'!$B$4:$F$1048576,5,0)</f>
        <v>#N/A</v>
      </c>
      <c r="L1606" s="13" t="e">
        <f>VLOOKUP(J1606,'Hàng hóa'!$C$5:$D$50,2,0)</f>
        <v>#N/A</v>
      </c>
      <c r="M1606" s="17" t="e">
        <f>VLOOKUP(J1606,'Hàng hóa'!$C$5:$H$22,6,0)</f>
        <v>#N/A</v>
      </c>
      <c r="N1606" s="17" t="e">
        <f t="shared" si="57"/>
        <v>#N/A</v>
      </c>
      <c r="O1606" s="22" t="e">
        <f t="shared" si="59"/>
        <v>#N/A</v>
      </c>
      <c r="P1606" s="17" t="e">
        <f t="shared" si="58"/>
        <v>#N/A</v>
      </c>
      <c r="Q1606" s="13" t="e">
        <f>VLOOKUP(I1606,'[1]Nhân viên'!$E$20:$F$41,2,0)</f>
        <v>#N/A</v>
      </c>
    </row>
    <row r="1607" spans="1:17" x14ac:dyDescent="0.2">
      <c r="A1607" s="11">
        <v>1584</v>
      </c>
      <c r="D1607" s="13" t="e">
        <f>VLOOKUP(C1607,'Nhân viên'!$B$5:$C$48,2,0)</f>
        <v>#N/A</v>
      </c>
      <c r="G1607" s="13" t="e">
        <f>VLOOKUP(E1607,'Khách hàng'!$B$4:$F$1048576,2,0)</f>
        <v>#N/A</v>
      </c>
      <c r="H1607" s="13" t="str">
        <f>VLOOKUP(E1607,'[1]Khách hàng'!$A$4:$F$2144,3,0)</f>
        <v>Số 1 đường số 17A, Khu phố 11, Phường Bình Trị Đông B, Quận Bình Tân, TP.HCM.</v>
      </c>
      <c r="I1607" s="13" t="e">
        <f>VLOOKUP(E1607,'Khách hàng'!$B$4:$F$1048576,5,0)</f>
        <v>#N/A</v>
      </c>
      <c r="L1607" s="13" t="e">
        <f>VLOOKUP(J1607,'Hàng hóa'!$C$5:$D$50,2,0)</f>
        <v>#N/A</v>
      </c>
      <c r="M1607" s="17" t="e">
        <f>VLOOKUP(J1607,'Hàng hóa'!$C$5:$H$22,6,0)</f>
        <v>#N/A</v>
      </c>
      <c r="N1607" s="17" t="e">
        <f t="shared" si="57"/>
        <v>#N/A</v>
      </c>
      <c r="O1607" s="22" t="e">
        <f t="shared" si="59"/>
        <v>#N/A</v>
      </c>
      <c r="P1607" s="17" t="e">
        <f t="shared" si="58"/>
        <v>#N/A</v>
      </c>
      <c r="Q1607" s="13" t="e">
        <f>VLOOKUP(I1607,'[1]Nhân viên'!$E$20:$F$41,2,0)</f>
        <v>#N/A</v>
      </c>
    </row>
    <row r="1608" spans="1:17" x14ac:dyDescent="0.2">
      <c r="A1608" s="11">
        <v>1585</v>
      </c>
      <c r="D1608" s="13" t="e">
        <f>VLOOKUP(C1608,'Nhân viên'!$B$5:$C$48,2,0)</f>
        <v>#N/A</v>
      </c>
      <c r="G1608" s="13" t="e">
        <f>VLOOKUP(E1608,'Khách hàng'!$B$4:$F$1048576,2,0)</f>
        <v>#N/A</v>
      </c>
      <c r="H1608" s="13" t="str">
        <f>VLOOKUP(E1608,'[1]Khách hàng'!$A$4:$F$2144,3,0)</f>
        <v>Số 1 đường số 17A, Khu phố 11, Phường Bình Trị Đông B, Quận Bình Tân, TP.HCM.</v>
      </c>
      <c r="I1608" s="13" t="e">
        <f>VLOOKUP(E1608,'Khách hàng'!$B$4:$F$1048576,5,0)</f>
        <v>#N/A</v>
      </c>
      <c r="L1608" s="13" t="e">
        <f>VLOOKUP(J1608,'Hàng hóa'!$C$5:$D$50,2,0)</f>
        <v>#N/A</v>
      </c>
      <c r="M1608" s="17" t="e">
        <f>VLOOKUP(J1608,'Hàng hóa'!$C$5:$H$22,6,0)</f>
        <v>#N/A</v>
      </c>
      <c r="N1608" s="17" t="e">
        <f t="shared" si="57"/>
        <v>#N/A</v>
      </c>
      <c r="O1608" s="22" t="e">
        <f t="shared" si="59"/>
        <v>#N/A</v>
      </c>
      <c r="P1608" s="17" t="e">
        <f t="shared" si="58"/>
        <v>#N/A</v>
      </c>
      <c r="Q1608" s="13" t="e">
        <f>VLOOKUP(I1608,'[1]Nhân viên'!$E$20:$F$41,2,0)</f>
        <v>#N/A</v>
      </c>
    </row>
    <row r="1609" spans="1:17" x14ac:dyDescent="0.2">
      <c r="A1609" s="11">
        <v>1586</v>
      </c>
      <c r="D1609" s="13" t="e">
        <f>VLOOKUP(C1609,'Nhân viên'!$B$5:$C$48,2,0)</f>
        <v>#N/A</v>
      </c>
      <c r="G1609" s="13" t="e">
        <f>VLOOKUP(E1609,'Khách hàng'!$B$4:$F$1048576,2,0)</f>
        <v>#N/A</v>
      </c>
      <c r="H1609" s="13" t="str">
        <f>VLOOKUP(E1609,'[1]Khách hàng'!$A$4:$F$2144,3,0)</f>
        <v>Số 1 đường số 17A, Khu phố 11, Phường Bình Trị Đông B, Quận Bình Tân, TP.HCM.</v>
      </c>
      <c r="I1609" s="13" t="e">
        <f>VLOOKUP(E1609,'Khách hàng'!$B$4:$F$1048576,5,0)</f>
        <v>#N/A</v>
      </c>
      <c r="L1609" s="13" t="e">
        <f>VLOOKUP(J1609,'Hàng hóa'!$C$5:$D$50,2,0)</f>
        <v>#N/A</v>
      </c>
      <c r="M1609" s="17" t="e">
        <f>VLOOKUP(J1609,'Hàng hóa'!$C$5:$H$22,6,0)</f>
        <v>#N/A</v>
      </c>
      <c r="N1609" s="17" t="e">
        <f t="shared" si="57"/>
        <v>#N/A</v>
      </c>
      <c r="O1609" s="22" t="e">
        <f t="shared" si="59"/>
        <v>#N/A</v>
      </c>
      <c r="P1609" s="17" t="e">
        <f t="shared" si="58"/>
        <v>#N/A</v>
      </c>
      <c r="Q1609" s="13" t="e">
        <f>VLOOKUP(I1609,'[1]Nhân viên'!$E$20:$F$41,2,0)</f>
        <v>#N/A</v>
      </c>
    </row>
    <row r="1610" spans="1:17" x14ac:dyDescent="0.2">
      <c r="A1610" s="11">
        <v>1587</v>
      </c>
      <c r="D1610" s="13" t="e">
        <f>VLOOKUP(C1610,'Nhân viên'!$B$5:$C$48,2,0)</f>
        <v>#N/A</v>
      </c>
      <c r="G1610" s="13" t="e">
        <f>VLOOKUP(E1610,'Khách hàng'!$B$4:$F$1048576,2,0)</f>
        <v>#N/A</v>
      </c>
      <c r="H1610" s="13" t="str">
        <f>VLOOKUP(E1610,'[1]Khách hàng'!$A$4:$F$2144,3,0)</f>
        <v>Số 1 đường số 17A, Khu phố 11, Phường Bình Trị Đông B, Quận Bình Tân, TP.HCM.</v>
      </c>
      <c r="I1610" s="13" t="e">
        <f>VLOOKUP(E1610,'Khách hàng'!$B$4:$F$1048576,5,0)</f>
        <v>#N/A</v>
      </c>
      <c r="L1610" s="13" t="e">
        <f>VLOOKUP(J1610,'Hàng hóa'!$C$5:$D$50,2,0)</f>
        <v>#N/A</v>
      </c>
      <c r="M1610" s="17" t="e">
        <f>VLOOKUP(J1610,'Hàng hóa'!$C$5:$H$22,6,0)</f>
        <v>#N/A</v>
      </c>
      <c r="N1610" s="17" t="e">
        <f t="shared" si="57"/>
        <v>#N/A</v>
      </c>
      <c r="O1610" s="22" t="e">
        <f t="shared" si="59"/>
        <v>#N/A</v>
      </c>
      <c r="P1610" s="17" t="e">
        <f t="shared" si="58"/>
        <v>#N/A</v>
      </c>
      <c r="Q1610" s="13" t="e">
        <f>VLOOKUP(I1610,'[1]Nhân viên'!$E$20:$F$41,2,0)</f>
        <v>#N/A</v>
      </c>
    </row>
    <row r="1611" spans="1:17" x14ac:dyDescent="0.2">
      <c r="A1611" s="11">
        <v>1588</v>
      </c>
      <c r="D1611" s="13" t="e">
        <f>VLOOKUP(C1611,'Nhân viên'!$B$5:$C$48,2,0)</f>
        <v>#N/A</v>
      </c>
      <c r="G1611" s="13" t="e">
        <f>VLOOKUP(E1611,'Khách hàng'!$B$4:$F$1048576,2,0)</f>
        <v>#N/A</v>
      </c>
      <c r="H1611" s="13" t="str">
        <f>VLOOKUP(E1611,'[1]Khách hàng'!$A$4:$F$2144,3,0)</f>
        <v>Số 1 đường số 17A, Khu phố 11, Phường Bình Trị Đông B, Quận Bình Tân, TP.HCM.</v>
      </c>
      <c r="I1611" s="13" t="e">
        <f>VLOOKUP(E1611,'Khách hàng'!$B$4:$F$1048576,5,0)</f>
        <v>#N/A</v>
      </c>
      <c r="L1611" s="13" t="e">
        <f>VLOOKUP(J1611,'Hàng hóa'!$C$5:$D$50,2,0)</f>
        <v>#N/A</v>
      </c>
      <c r="M1611" s="17" t="e">
        <f>VLOOKUP(J1611,'Hàng hóa'!$C$5:$H$22,6,0)</f>
        <v>#N/A</v>
      </c>
      <c r="N1611" s="17" t="e">
        <f t="shared" si="57"/>
        <v>#N/A</v>
      </c>
      <c r="O1611" s="22" t="e">
        <f t="shared" si="59"/>
        <v>#N/A</v>
      </c>
      <c r="P1611" s="17" t="e">
        <f t="shared" si="58"/>
        <v>#N/A</v>
      </c>
      <c r="Q1611" s="13" t="e">
        <f>VLOOKUP(I1611,'[1]Nhân viên'!$E$20:$F$41,2,0)</f>
        <v>#N/A</v>
      </c>
    </row>
    <row r="1612" spans="1:17" x14ac:dyDescent="0.2">
      <c r="A1612" s="11">
        <v>1589</v>
      </c>
      <c r="D1612" s="13" t="e">
        <f>VLOOKUP(C1612,'Nhân viên'!$B$5:$C$48,2,0)</f>
        <v>#N/A</v>
      </c>
      <c r="G1612" s="13" t="e">
        <f>VLOOKUP(E1612,'Khách hàng'!$B$4:$F$1048576,2,0)</f>
        <v>#N/A</v>
      </c>
      <c r="H1612" s="13" t="str">
        <f>VLOOKUP(E1612,'[1]Khách hàng'!$A$4:$F$2144,3,0)</f>
        <v>Số 1 đường số 17A, Khu phố 11, Phường Bình Trị Đông B, Quận Bình Tân, TP.HCM.</v>
      </c>
      <c r="I1612" s="13" t="e">
        <f>VLOOKUP(E1612,'Khách hàng'!$B$4:$F$1048576,5,0)</f>
        <v>#N/A</v>
      </c>
      <c r="L1612" s="13" t="e">
        <f>VLOOKUP(J1612,'Hàng hóa'!$C$5:$D$50,2,0)</f>
        <v>#N/A</v>
      </c>
      <c r="M1612" s="17" t="e">
        <f>VLOOKUP(J1612,'Hàng hóa'!$C$5:$H$22,6,0)</f>
        <v>#N/A</v>
      </c>
      <c r="N1612" s="17" t="e">
        <f t="shared" si="57"/>
        <v>#N/A</v>
      </c>
      <c r="O1612" s="22" t="e">
        <f t="shared" si="59"/>
        <v>#N/A</v>
      </c>
      <c r="P1612" s="17" t="e">
        <f t="shared" si="58"/>
        <v>#N/A</v>
      </c>
      <c r="Q1612" s="13" t="e">
        <f>VLOOKUP(I1612,'[1]Nhân viên'!$E$20:$F$41,2,0)</f>
        <v>#N/A</v>
      </c>
    </row>
    <row r="1613" spans="1:17" x14ac:dyDescent="0.2">
      <c r="A1613" s="11">
        <v>1590</v>
      </c>
      <c r="D1613" s="13" t="e">
        <f>VLOOKUP(C1613,'Nhân viên'!$B$5:$C$48,2,0)</f>
        <v>#N/A</v>
      </c>
      <c r="G1613" s="13" t="e">
        <f>VLOOKUP(E1613,'Khách hàng'!$B$4:$F$1048576,2,0)</f>
        <v>#N/A</v>
      </c>
      <c r="H1613" s="13" t="str">
        <f>VLOOKUP(E1613,'[1]Khách hàng'!$A$4:$F$2144,3,0)</f>
        <v>Số 1 đường số 17A, Khu phố 11, Phường Bình Trị Đông B, Quận Bình Tân, TP.HCM.</v>
      </c>
      <c r="I1613" s="13" t="e">
        <f>VLOOKUP(E1613,'Khách hàng'!$B$4:$F$1048576,5,0)</f>
        <v>#N/A</v>
      </c>
      <c r="L1613" s="13" t="e">
        <f>VLOOKUP(J1613,'Hàng hóa'!$C$5:$D$50,2,0)</f>
        <v>#N/A</v>
      </c>
      <c r="M1613" s="17" t="e">
        <f>VLOOKUP(J1613,'Hàng hóa'!$C$5:$H$22,6,0)</f>
        <v>#N/A</v>
      </c>
      <c r="N1613" s="17" t="e">
        <f t="shared" si="57"/>
        <v>#N/A</v>
      </c>
      <c r="O1613" s="22" t="e">
        <f t="shared" si="59"/>
        <v>#N/A</v>
      </c>
      <c r="P1613" s="17" t="e">
        <f t="shared" si="58"/>
        <v>#N/A</v>
      </c>
      <c r="Q1613" s="13" t="e">
        <f>VLOOKUP(I1613,'[1]Nhân viên'!$E$20:$F$41,2,0)</f>
        <v>#N/A</v>
      </c>
    </row>
    <row r="1614" spans="1:17" x14ac:dyDescent="0.2">
      <c r="A1614" s="11">
        <v>1591</v>
      </c>
      <c r="D1614" s="13" t="e">
        <f>VLOOKUP(C1614,'Nhân viên'!$B$5:$C$48,2,0)</f>
        <v>#N/A</v>
      </c>
      <c r="G1614" s="13" t="e">
        <f>VLOOKUP(E1614,'Khách hàng'!$B$4:$F$1048576,2,0)</f>
        <v>#N/A</v>
      </c>
      <c r="H1614" s="13" t="str">
        <f>VLOOKUP(E1614,'[1]Khách hàng'!$A$4:$F$2144,3,0)</f>
        <v>Số 1 đường số 17A, Khu phố 11, Phường Bình Trị Đông B, Quận Bình Tân, TP.HCM.</v>
      </c>
      <c r="I1614" s="13" t="e">
        <f>VLOOKUP(E1614,'Khách hàng'!$B$4:$F$1048576,5,0)</f>
        <v>#N/A</v>
      </c>
      <c r="L1614" s="13" t="e">
        <f>VLOOKUP(J1614,'Hàng hóa'!$C$5:$D$50,2,0)</f>
        <v>#N/A</v>
      </c>
      <c r="M1614" s="17" t="e">
        <f>VLOOKUP(J1614,'Hàng hóa'!$C$5:$H$22,6,0)</f>
        <v>#N/A</v>
      </c>
      <c r="N1614" s="17" t="e">
        <f t="shared" si="57"/>
        <v>#N/A</v>
      </c>
      <c r="O1614" s="22" t="e">
        <f t="shared" si="59"/>
        <v>#N/A</v>
      </c>
      <c r="P1614" s="17" t="e">
        <f t="shared" si="58"/>
        <v>#N/A</v>
      </c>
      <c r="Q1614" s="13" t="e">
        <f>VLOOKUP(I1614,'[1]Nhân viên'!$E$20:$F$41,2,0)</f>
        <v>#N/A</v>
      </c>
    </row>
    <row r="1615" spans="1:17" x14ac:dyDescent="0.2">
      <c r="A1615" s="11">
        <v>1592</v>
      </c>
      <c r="D1615" s="13" t="e">
        <f>VLOOKUP(C1615,'Nhân viên'!$B$5:$C$48,2,0)</f>
        <v>#N/A</v>
      </c>
      <c r="G1615" s="13" t="e">
        <f>VLOOKUP(E1615,'Khách hàng'!$B$4:$F$1048576,2,0)</f>
        <v>#N/A</v>
      </c>
      <c r="H1615" s="13" t="str">
        <f>VLOOKUP(E1615,'[1]Khách hàng'!$A$4:$F$2144,3,0)</f>
        <v>Số 1 đường số 17A, Khu phố 11, Phường Bình Trị Đông B, Quận Bình Tân, TP.HCM.</v>
      </c>
      <c r="I1615" s="13" t="e">
        <f>VLOOKUP(E1615,'Khách hàng'!$B$4:$F$1048576,5,0)</f>
        <v>#N/A</v>
      </c>
      <c r="L1615" s="13" t="e">
        <f>VLOOKUP(J1615,'Hàng hóa'!$C$5:$D$50,2,0)</f>
        <v>#N/A</v>
      </c>
      <c r="M1615" s="17" t="e">
        <f>VLOOKUP(J1615,'Hàng hóa'!$C$5:$H$22,6,0)</f>
        <v>#N/A</v>
      </c>
      <c r="N1615" s="17" t="e">
        <f t="shared" si="57"/>
        <v>#N/A</v>
      </c>
      <c r="O1615" s="22" t="e">
        <f t="shared" si="59"/>
        <v>#N/A</v>
      </c>
      <c r="P1615" s="17" t="e">
        <f t="shared" si="58"/>
        <v>#N/A</v>
      </c>
      <c r="Q1615" s="13" t="e">
        <f>VLOOKUP(I1615,'[1]Nhân viên'!$E$20:$F$41,2,0)</f>
        <v>#N/A</v>
      </c>
    </row>
    <row r="1616" spans="1:17" x14ac:dyDescent="0.2">
      <c r="A1616" s="11">
        <v>1593</v>
      </c>
      <c r="D1616" s="13" t="e">
        <f>VLOOKUP(C1616,'Nhân viên'!$B$5:$C$48,2,0)</f>
        <v>#N/A</v>
      </c>
      <c r="G1616" s="13" t="e">
        <f>VLOOKUP(E1616,'Khách hàng'!$B$4:$F$1048576,2,0)</f>
        <v>#N/A</v>
      </c>
      <c r="H1616" s="13" t="str">
        <f>VLOOKUP(E1616,'[1]Khách hàng'!$A$4:$F$2144,3,0)</f>
        <v>Số 1 đường số 17A, Khu phố 11, Phường Bình Trị Đông B, Quận Bình Tân, TP.HCM.</v>
      </c>
      <c r="I1616" s="13" t="e">
        <f>VLOOKUP(E1616,'Khách hàng'!$B$4:$F$1048576,5,0)</f>
        <v>#N/A</v>
      </c>
      <c r="L1616" s="13" t="e">
        <f>VLOOKUP(J1616,'Hàng hóa'!$C$5:$D$50,2,0)</f>
        <v>#N/A</v>
      </c>
      <c r="M1616" s="17" t="e">
        <f>VLOOKUP(J1616,'Hàng hóa'!$C$5:$H$22,6,0)</f>
        <v>#N/A</v>
      </c>
      <c r="N1616" s="17" t="e">
        <f t="shared" si="57"/>
        <v>#N/A</v>
      </c>
      <c r="O1616" s="22" t="e">
        <f t="shared" si="59"/>
        <v>#N/A</v>
      </c>
      <c r="P1616" s="17" t="e">
        <f t="shared" si="58"/>
        <v>#N/A</v>
      </c>
      <c r="Q1616" s="13" t="e">
        <f>VLOOKUP(I1616,'[1]Nhân viên'!$E$20:$F$41,2,0)</f>
        <v>#N/A</v>
      </c>
    </row>
    <row r="1617" spans="1:17" x14ac:dyDescent="0.2">
      <c r="A1617" s="11">
        <v>1594</v>
      </c>
      <c r="D1617" s="13" t="e">
        <f>VLOOKUP(C1617,'Nhân viên'!$B$5:$C$48,2,0)</f>
        <v>#N/A</v>
      </c>
      <c r="G1617" s="13" t="e">
        <f>VLOOKUP(E1617,'Khách hàng'!$B$4:$F$1048576,2,0)</f>
        <v>#N/A</v>
      </c>
      <c r="H1617" s="13" t="str">
        <f>VLOOKUP(E1617,'[1]Khách hàng'!$A$4:$F$2144,3,0)</f>
        <v>Số 1 đường số 17A, Khu phố 11, Phường Bình Trị Đông B, Quận Bình Tân, TP.HCM.</v>
      </c>
      <c r="I1617" s="13" t="e">
        <f>VLOOKUP(E1617,'Khách hàng'!$B$4:$F$1048576,5,0)</f>
        <v>#N/A</v>
      </c>
      <c r="L1617" s="13" t="e">
        <f>VLOOKUP(J1617,'Hàng hóa'!$C$5:$D$50,2,0)</f>
        <v>#N/A</v>
      </c>
      <c r="M1617" s="17" t="e">
        <f>VLOOKUP(J1617,'Hàng hóa'!$C$5:$H$22,6,0)</f>
        <v>#N/A</v>
      </c>
      <c r="N1617" s="17" t="e">
        <f t="shared" si="57"/>
        <v>#N/A</v>
      </c>
      <c r="O1617" s="22" t="e">
        <f t="shared" si="59"/>
        <v>#N/A</v>
      </c>
      <c r="P1617" s="17" t="e">
        <f t="shared" si="58"/>
        <v>#N/A</v>
      </c>
      <c r="Q1617" s="13" t="e">
        <f>VLOOKUP(I1617,'[1]Nhân viên'!$E$20:$F$41,2,0)</f>
        <v>#N/A</v>
      </c>
    </row>
    <row r="1618" spans="1:17" x14ac:dyDescent="0.2">
      <c r="A1618" s="11">
        <v>1595</v>
      </c>
      <c r="D1618" s="13" t="e">
        <f>VLOOKUP(C1618,'Nhân viên'!$B$5:$C$48,2,0)</f>
        <v>#N/A</v>
      </c>
      <c r="G1618" s="13" t="e">
        <f>VLOOKUP(E1618,'Khách hàng'!$B$4:$F$1048576,2,0)</f>
        <v>#N/A</v>
      </c>
      <c r="H1618" s="13" t="str">
        <f>VLOOKUP(E1618,'[1]Khách hàng'!$A$4:$F$2144,3,0)</f>
        <v>Số 1 đường số 17A, Khu phố 11, Phường Bình Trị Đông B, Quận Bình Tân, TP.HCM.</v>
      </c>
      <c r="I1618" s="13" t="e">
        <f>VLOOKUP(E1618,'Khách hàng'!$B$4:$F$1048576,5,0)</f>
        <v>#N/A</v>
      </c>
      <c r="L1618" s="13" t="e">
        <f>VLOOKUP(J1618,'Hàng hóa'!$C$5:$D$50,2,0)</f>
        <v>#N/A</v>
      </c>
      <c r="M1618" s="17" t="e">
        <f>VLOOKUP(J1618,'Hàng hóa'!$C$5:$H$22,6,0)</f>
        <v>#N/A</v>
      </c>
      <c r="N1618" s="17" t="e">
        <f t="shared" si="57"/>
        <v>#N/A</v>
      </c>
      <c r="O1618" s="22" t="e">
        <f t="shared" si="59"/>
        <v>#N/A</v>
      </c>
      <c r="P1618" s="17" t="e">
        <f t="shared" si="58"/>
        <v>#N/A</v>
      </c>
      <c r="Q1618" s="13" t="e">
        <f>VLOOKUP(I1618,'[1]Nhân viên'!$E$20:$F$41,2,0)</f>
        <v>#N/A</v>
      </c>
    </row>
    <row r="1619" spans="1:17" x14ac:dyDescent="0.2">
      <c r="A1619" s="11">
        <v>1596</v>
      </c>
      <c r="D1619" s="13" t="e">
        <f>VLOOKUP(C1619,'Nhân viên'!$B$5:$C$48,2,0)</f>
        <v>#N/A</v>
      </c>
      <c r="G1619" s="13" t="e">
        <f>VLOOKUP(E1619,'Khách hàng'!$B$4:$F$1048576,2,0)</f>
        <v>#N/A</v>
      </c>
      <c r="H1619" s="13" t="str">
        <f>VLOOKUP(E1619,'[1]Khách hàng'!$A$4:$F$2144,3,0)</f>
        <v>Số 1 đường số 17A, Khu phố 11, Phường Bình Trị Đông B, Quận Bình Tân, TP.HCM.</v>
      </c>
      <c r="I1619" s="13" t="e">
        <f>VLOOKUP(E1619,'Khách hàng'!$B$4:$F$1048576,5,0)</f>
        <v>#N/A</v>
      </c>
      <c r="L1619" s="13" t="e">
        <f>VLOOKUP(J1619,'Hàng hóa'!$C$5:$D$50,2,0)</f>
        <v>#N/A</v>
      </c>
      <c r="M1619" s="17" t="e">
        <f>VLOOKUP(J1619,'Hàng hóa'!$C$5:$H$22,6,0)</f>
        <v>#N/A</v>
      </c>
      <c r="N1619" s="17" t="e">
        <f t="shared" si="57"/>
        <v>#N/A</v>
      </c>
      <c r="O1619" s="22" t="e">
        <f t="shared" si="59"/>
        <v>#N/A</v>
      </c>
      <c r="P1619" s="17" t="e">
        <f t="shared" si="58"/>
        <v>#N/A</v>
      </c>
      <c r="Q1619" s="13" t="e">
        <f>VLOOKUP(I1619,'[1]Nhân viên'!$E$20:$F$41,2,0)</f>
        <v>#N/A</v>
      </c>
    </row>
    <row r="1620" spans="1:17" x14ac:dyDescent="0.2">
      <c r="A1620" s="11">
        <v>1597</v>
      </c>
      <c r="D1620" s="13" t="e">
        <f>VLOOKUP(C1620,'Nhân viên'!$B$5:$C$48,2,0)</f>
        <v>#N/A</v>
      </c>
      <c r="G1620" s="13" t="e">
        <f>VLOOKUP(E1620,'Khách hàng'!$B$4:$F$1048576,2,0)</f>
        <v>#N/A</v>
      </c>
      <c r="H1620" s="13" t="str">
        <f>VLOOKUP(E1620,'[1]Khách hàng'!$A$4:$F$2144,3,0)</f>
        <v>Số 1 đường số 17A, Khu phố 11, Phường Bình Trị Đông B, Quận Bình Tân, TP.HCM.</v>
      </c>
      <c r="I1620" s="13" t="e">
        <f>VLOOKUP(E1620,'Khách hàng'!$B$4:$F$1048576,5,0)</f>
        <v>#N/A</v>
      </c>
      <c r="L1620" s="13" t="e">
        <f>VLOOKUP(J1620,'Hàng hóa'!$C$5:$D$50,2,0)</f>
        <v>#N/A</v>
      </c>
      <c r="M1620" s="17" t="e">
        <f>VLOOKUP(J1620,'Hàng hóa'!$C$5:$H$22,6,0)</f>
        <v>#N/A</v>
      </c>
      <c r="N1620" s="17" t="e">
        <f t="shared" si="57"/>
        <v>#N/A</v>
      </c>
      <c r="O1620" s="22" t="e">
        <f t="shared" si="59"/>
        <v>#N/A</v>
      </c>
      <c r="P1620" s="17" t="e">
        <f t="shared" si="58"/>
        <v>#N/A</v>
      </c>
      <c r="Q1620" s="13" t="e">
        <f>VLOOKUP(I1620,'[1]Nhân viên'!$E$20:$F$41,2,0)</f>
        <v>#N/A</v>
      </c>
    </row>
    <row r="1621" spans="1:17" x14ac:dyDescent="0.2">
      <c r="A1621" s="11">
        <v>1598</v>
      </c>
      <c r="D1621" s="13" t="e">
        <f>VLOOKUP(C1621,'Nhân viên'!$B$5:$C$48,2,0)</f>
        <v>#N/A</v>
      </c>
      <c r="G1621" s="13" t="e">
        <f>VLOOKUP(E1621,'Khách hàng'!$B$4:$F$1048576,2,0)</f>
        <v>#N/A</v>
      </c>
      <c r="H1621" s="13" t="str">
        <f>VLOOKUP(E1621,'[1]Khách hàng'!$A$4:$F$2144,3,0)</f>
        <v>Số 1 đường số 17A, Khu phố 11, Phường Bình Trị Đông B, Quận Bình Tân, TP.HCM.</v>
      </c>
      <c r="I1621" s="13" t="e">
        <f>VLOOKUP(E1621,'Khách hàng'!$B$4:$F$1048576,5,0)</f>
        <v>#N/A</v>
      </c>
      <c r="L1621" s="13" t="e">
        <f>VLOOKUP(J1621,'Hàng hóa'!$C$5:$D$50,2,0)</f>
        <v>#N/A</v>
      </c>
      <c r="M1621" s="17" t="e">
        <f>VLOOKUP(J1621,'Hàng hóa'!$C$5:$H$22,6,0)</f>
        <v>#N/A</v>
      </c>
      <c r="N1621" s="17" t="e">
        <f t="shared" si="57"/>
        <v>#N/A</v>
      </c>
      <c r="O1621" s="22" t="e">
        <f t="shared" si="59"/>
        <v>#N/A</v>
      </c>
      <c r="P1621" s="17" t="e">
        <f t="shared" si="58"/>
        <v>#N/A</v>
      </c>
      <c r="Q1621" s="13" t="e">
        <f>VLOOKUP(I1621,'[1]Nhân viên'!$E$20:$F$41,2,0)</f>
        <v>#N/A</v>
      </c>
    </row>
    <row r="1622" spans="1:17" x14ac:dyDescent="0.2">
      <c r="A1622" s="11">
        <v>1599</v>
      </c>
      <c r="D1622" s="13" t="e">
        <f>VLOOKUP(C1622,'Nhân viên'!$B$5:$C$48,2,0)</f>
        <v>#N/A</v>
      </c>
      <c r="G1622" s="13" t="e">
        <f>VLOOKUP(E1622,'Khách hàng'!$B$4:$F$1048576,2,0)</f>
        <v>#N/A</v>
      </c>
      <c r="H1622" s="13" t="str">
        <f>VLOOKUP(E1622,'[1]Khách hàng'!$A$4:$F$2144,3,0)</f>
        <v>Số 1 đường số 17A, Khu phố 11, Phường Bình Trị Đông B, Quận Bình Tân, TP.HCM.</v>
      </c>
      <c r="I1622" s="13" t="e">
        <f>VLOOKUP(E1622,'Khách hàng'!$B$4:$F$1048576,5,0)</f>
        <v>#N/A</v>
      </c>
      <c r="L1622" s="13" t="e">
        <f>VLOOKUP(J1622,'Hàng hóa'!$C$5:$D$50,2,0)</f>
        <v>#N/A</v>
      </c>
      <c r="M1622" s="17" t="e">
        <f>VLOOKUP(J1622,'Hàng hóa'!$C$5:$H$22,6,0)</f>
        <v>#N/A</v>
      </c>
      <c r="N1622" s="17" t="e">
        <f t="shared" si="57"/>
        <v>#N/A</v>
      </c>
      <c r="O1622" s="22" t="e">
        <f t="shared" si="59"/>
        <v>#N/A</v>
      </c>
      <c r="P1622" s="17" t="e">
        <f t="shared" si="58"/>
        <v>#N/A</v>
      </c>
      <c r="Q1622" s="13" t="e">
        <f>VLOOKUP(I1622,'[1]Nhân viên'!$E$20:$F$41,2,0)</f>
        <v>#N/A</v>
      </c>
    </row>
    <row r="1623" spans="1:17" x14ac:dyDescent="0.2">
      <c r="A1623" s="11">
        <v>1600</v>
      </c>
      <c r="D1623" s="13" t="e">
        <f>VLOOKUP(C1623,'Nhân viên'!$B$5:$C$48,2,0)</f>
        <v>#N/A</v>
      </c>
      <c r="G1623" s="13" t="e">
        <f>VLOOKUP(E1623,'Khách hàng'!$B$4:$F$1048576,2,0)</f>
        <v>#N/A</v>
      </c>
      <c r="H1623" s="13" t="str">
        <f>VLOOKUP(E1623,'[1]Khách hàng'!$A$4:$F$2144,3,0)</f>
        <v>Số 1 đường số 17A, Khu phố 11, Phường Bình Trị Đông B, Quận Bình Tân, TP.HCM.</v>
      </c>
      <c r="I1623" s="13" t="e">
        <f>VLOOKUP(E1623,'Khách hàng'!$B$4:$F$1048576,5,0)</f>
        <v>#N/A</v>
      </c>
      <c r="L1623" s="13" t="e">
        <f>VLOOKUP(J1623,'Hàng hóa'!$C$5:$D$50,2,0)</f>
        <v>#N/A</v>
      </c>
      <c r="M1623" s="17" t="e">
        <f>VLOOKUP(J1623,'Hàng hóa'!$C$5:$H$22,6,0)</f>
        <v>#N/A</v>
      </c>
      <c r="N1623" s="17" t="e">
        <f t="shared" si="57"/>
        <v>#N/A</v>
      </c>
      <c r="O1623" s="22" t="e">
        <f t="shared" si="59"/>
        <v>#N/A</v>
      </c>
      <c r="P1623" s="17" t="e">
        <f t="shared" si="58"/>
        <v>#N/A</v>
      </c>
      <c r="Q1623" s="13" t="e">
        <f>VLOOKUP(I1623,'[1]Nhân viên'!$E$20:$F$41,2,0)</f>
        <v>#N/A</v>
      </c>
    </row>
    <row r="1624" spans="1:17" x14ac:dyDescent="0.2">
      <c r="A1624" s="11">
        <v>1601</v>
      </c>
      <c r="D1624" s="13" t="e">
        <f>VLOOKUP(C1624,'Nhân viên'!$B$5:$C$48,2,0)</f>
        <v>#N/A</v>
      </c>
      <c r="G1624" s="13" t="e">
        <f>VLOOKUP(E1624,'Khách hàng'!$B$4:$F$1048576,2,0)</f>
        <v>#N/A</v>
      </c>
      <c r="H1624" s="13" t="str">
        <f>VLOOKUP(E1624,'[1]Khách hàng'!$A$4:$F$2144,3,0)</f>
        <v>Số 1 đường số 17A, Khu phố 11, Phường Bình Trị Đông B, Quận Bình Tân, TP.HCM.</v>
      </c>
      <c r="I1624" s="13" t="e">
        <f>VLOOKUP(E1624,'Khách hàng'!$B$4:$F$1048576,5,0)</f>
        <v>#N/A</v>
      </c>
      <c r="L1624" s="13" t="e">
        <f>VLOOKUP(J1624,'Hàng hóa'!$C$5:$D$50,2,0)</f>
        <v>#N/A</v>
      </c>
      <c r="M1624" s="17" t="e">
        <f>VLOOKUP(J1624,'Hàng hóa'!$C$5:$H$22,6,0)</f>
        <v>#N/A</v>
      </c>
      <c r="N1624" s="17" t="e">
        <f t="shared" si="57"/>
        <v>#N/A</v>
      </c>
      <c r="O1624" s="22" t="e">
        <f t="shared" si="59"/>
        <v>#N/A</v>
      </c>
      <c r="P1624" s="17" t="e">
        <f t="shared" si="58"/>
        <v>#N/A</v>
      </c>
      <c r="Q1624" s="13" t="e">
        <f>VLOOKUP(I1624,'[1]Nhân viên'!$E$20:$F$41,2,0)</f>
        <v>#N/A</v>
      </c>
    </row>
    <row r="1625" spans="1:17" x14ac:dyDescent="0.2">
      <c r="A1625" s="11">
        <v>1602</v>
      </c>
      <c r="D1625" s="13" t="e">
        <f>VLOOKUP(C1625,'Nhân viên'!$B$5:$C$48,2,0)</f>
        <v>#N/A</v>
      </c>
      <c r="G1625" s="13" t="e">
        <f>VLOOKUP(E1625,'Khách hàng'!$B$4:$F$1048576,2,0)</f>
        <v>#N/A</v>
      </c>
      <c r="H1625" s="13" t="str">
        <f>VLOOKUP(E1625,'[1]Khách hàng'!$A$4:$F$2144,3,0)</f>
        <v>Số 1 đường số 17A, Khu phố 11, Phường Bình Trị Đông B, Quận Bình Tân, TP.HCM.</v>
      </c>
      <c r="I1625" s="13" t="e">
        <f>VLOOKUP(E1625,'Khách hàng'!$B$4:$F$1048576,5,0)</f>
        <v>#N/A</v>
      </c>
      <c r="L1625" s="13" t="e">
        <f>VLOOKUP(J1625,'Hàng hóa'!$C$5:$D$50,2,0)</f>
        <v>#N/A</v>
      </c>
      <c r="M1625" s="17" t="e">
        <f>VLOOKUP(J1625,'Hàng hóa'!$C$5:$H$22,6,0)</f>
        <v>#N/A</v>
      </c>
      <c r="N1625" s="17" t="e">
        <f t="shared" si="57"/>
        <v>#N/A</v>
      </c>
      <c r="O1625" s="22" t="e">
        <f t="shared" si="59"/>
        <v>#N/A</v>
      </c>
      <c r="P1625" s="17" t="e">
        <f t="shared" si="58"/>
        <v>#N/A</v>
      </c>
      <c r="Q1625" s="13" t="e">
        <f>VLOOKUP(I1625,'[1]Nhân viên'!$E$20:$F$41,2,0)</f>
        <v>#N/A</v>
      </c>
    </row>
    <row r="1626" spans="1:17" x14ac:dyDescent="0.2">
      <c r="A1626" s="11">
        <v>1603</v>
      </c>
      <c r="D1626" s="13" t="e">
        <f>VLOOKUP(C1626,'Nhân viên'!$B$5:$C$48,2,0)</f>
        <v>#N/A</v>
      </c>
      <c r="G1626" s="13" t="e">
        <f>VLOOKUP(E1626,'Khách hàng'!$B$4:$F$1048576,2,0)</f>
        <v>#N/A</v>
      </c>
      <c r="H1626" s="13" t="str">
        <f>VLOOKUP(E1626,'[1]Khách hàng'!$A$4:$F$2144,3,0)</f>
        <v>Số 1 đường số 17A, Khu phố 11, Phường Bình Trị Đông B, Quận Bình Tân, TP.HCM.</v>
      </c>
      <c r="I1626" s="13" t="e">
        <f>VLOOKUP(E1626,'Khách hàng'!$B$4:$F$1048576,5,0)</f>
        <v>#N/A</v>
      </c>
      <c r="L1626" s="13" t="e">
        <f>VLOOKUP(J1626,'Hàng hóa'!$C$5:$D$50,2,0)</f>
        <v>#N/A</v>
      </c>
      <c r="M1626" s="17" t="e">
        <f>VLOOKUP(J1626,'Hàng hóa'!$C$5:$H$22,6,0)</f>
        <v>#N/A</v>
      </c>
      <c r="N1626" s="17" t="e">
        <f t="shared" si="57"/>
        <v>#N/A</v>
      </c>
      <c r="O1626" s="22" t="e">
        <f t="shared" si="59"/>
        <v>#N/A</v>
      </c>
      <c r="P1626" s="17" t="e">
        <f t="shared" si="58"/>
        <v>#N/A</v>
      </c>
      <c r="Q1626" s="13" t="e">
        <f>VLOOKUP(I1626,'[1]Nhân viên'!$E$20:$F$41,2,0)</f>
        <v>#N/A</v>
      </c>
    </row>
    <row r="1627" spans="1:17" x14ac:dyDescent="0.2">
      <c r="A1627" s="11">
        <v>1604</v>
      </c>
      <c r="D1627" s="13" t="e">
        <f>VLOOKUP(C1627,'Nhân viên'!$B$5:$C$48,2,0)</f>
        <v>#N/A</v>
      </c>
      <c r="G1627" s="13" t="e">
        <f>VLOOKUP(E1627,'Khách hàng'!$B$4:$F$1048576,2,0)</f>
        <v>#N/A</v>
      </c>
      <c r="H1627" s="13" t="str">
        <f>VLOOKUP(E1627,'[1]Khách hàng'!$A$4:$F$2144,3,0)</f>
        <v>Số 1 đường số 17A, Khu phố 11, Phường Bình Trị Đông B, Quận Bình Tân, TP.HCM.</v>
      </c>
      <c r="I1627" s="13" t="e">
        <f>VLOOKUP(E1627,'Khách hàng'!$B$4:$F$1048576,5,0)</f>
        <v>#N/A</v>
      </c>
      <c r="L1627" s="13" t="e">
        <f>VLOOKUP(J1627,'Hàng hóa'!$C$5:$D$50,2,0)</f>
        <v>#N/A</v>
      </c>
      <c r="M1627" s="17" t="e">
        <f>VLOOKUP(J1627,'Hàng hóa'!$C$5:$H$22,6,0)</f>
        <v>#N/A</v>
      </c>
      <c r="N1627" s="17" t="e">
        <f t="shared" si="57"/>
        <v>#N/A</v>
      </c>
      <c r="O1627" s="22" t="e">
        <f t="shared" si="59"/>
        <v>#N/A</v>
      </c>
      <c r="P1627" s="17" t="e">
        <f t="shared" si="58"/>
        <v>#N/A</v>
      </c>
      <c r="Q1627" s="13" t="e">
        <f>VLOOKUP(I1627,'[1]Nhân viên'!$E$20:$F$41,2,0)</f>
        <v>#N/A</v>
      </c>
    </row>
    <row r="1628" spans="1:17" x14ac:dyDescent="0.2">
      <c r="A1628" s="11">
        <v>1605</v>
      </c>
      <c r="D1628" s="13" t="e">
        <f>VLOOKUP(C1628,'Nhân viên'!$B$5:$C$48,2,0)</f>
        <v>#N/A</v>
      </c>
      <c r="G1628" s="13" t="e">
        <f>VLOOKUP(E1628,'Khách hàng'!$B$4:$F$1048576,2,0)</f>
        <v>#N/A</v>
      </c>
      <c r="H1628" s="13" t="str">
        <f>VLOOKUP(E1628,'[1]Khách hàng'!$A$4:$F$2144,3,0)</f>
        <v>Số 1 đường số 17A, Khu phố 11, Phường Bình Trị Đông B, Quận Bình Tân, TP.HCM.</v>
      </c>
      <c r="I1628" s="13" t="e">
        <f>VLOOKUP(E1628,'Khách hàng'!$B$4:$F$1048576,5,0)</f>
        <v>#N/A</v>
      </c>
      <c r="L1628" s="13" t="e">
        <f>VLOOKUP(J1628,'Hàng hóa'!$C$5:$D$50,2,0)</f>
        <v>#N/A</v>
      </c>
      <c r="M1628" s="17" t="e">
        <f>VLOOKUP(J1628,'Hàng hóa'!$C$5:$H$22,6,0)</f>
        <v>#N/A</v>
      </c>
      <c r="N1628" s="17" t="e">
        <f t="shared" ref="N1628:N1691" si="60">K1628*M1628</f>
        <v>#N/A</v>
      </c>
      <c r="O1628" s="22" t="e">
        <f t="shared" si="59"/>
        <v>#N/A</v>
      </c>
      <c r="P1628" s="17" t="e">
        <f t="shared" ref="P1628:P1691" si="61">N1628*O1628+N1628</f>
        <v>#N/A</v>
      </c>
      <c r="Q1628" s="13" t="e">
        <f>VLOOKUP(I1628,'[1]Nhân viên'!$E$20:$F$41,2,0)</f>
        <v>#N/A</v>
      </c>
    </row>
    <row r="1629" spans="1:17" x14ac:dyDescent="0.2">
      <c r="A1629" s="11">
        <v>1606</v>
      </c>
      <c r="D1629" s="13" t="e">
        <f>VLOOKUP(C1629,'Nhân viên'!$B$5:$C$48,2,0)</f>
        <v>#N/A</v>
      </c>
      <c r="G1629" s="13" t="e">
        <f>VLOOKUP(E1629,'Khách hàng'!$B$4:$F$1048576,2,0)</f>
        <v>#N/A</v>
      </c>
      <c r="H1629" s="13" t="str">
        <f>VLOOKUP(E1629,'[1]Khách hàng'!$A$4:$F$2144,3,0)</f>
        <v>Số 1 đường số 17A, Khu phố 11, Phường Bình Trị Đông B, Quận Bình Tân, TP.HCM.</v>
      </c>
      <c r="I1629" s="13" t="e">
        <f>VLOOKUP(E1629,'Khách hàng'!$B$4:$F$1048576,5,0)</f>
        <v>#N/A</v>
      </c>
      <c r="L1629" s="13" t="e">
        <f>VLOOKUP(J1629,'Hàng hóa'!$C$5:$D$50,2,0)</f>
        <v>#N/A</v>
      </c>
      <c r="M1629" s="17" t="e">
        <f>VLOOKUP(J1629,'Hàng hóa'!$C$5:$H$22,6,0)</f>
        <v>#N/A</v>
      </c>
      <c r="N1629" s="17" t="e">
        <f t="shared" si="60"/>
        <v>#N/A</v>
      </c>
      <c r="O1629" s="22" t="e">
        <f t="shared" si="59"/>
        <v>#N/A</v>
      </c>
      <c r="P1629" s="17" t="e">
        <f t="shared" si="61"/>
        <v>#N/A</v>
      </c>
      <c r="Q1629" s="13" t="e">
        <f>VLOOKUP(I1629,'[1]Nhân viên'!$E$20:$F$41,2,0)</f>
        <v>#N/A</v>
      </c>
    </row>
    <row r="1630" spans="1:17" x14ac:dyDescent="0.2">
      <c r="A1630" s="11">
        <v>1607</v>
      </c>
      <c r="D1630" s="13" t="e">
        <f>VLOOKUP(C1630,'Nhân viên'!$B$5:$C$48,2,0)</f>
        <v>#N/A</v>
      </c>
      <c r="G1630" s="13" t="e">
        <f>VLOOKUP(E1630,'Khách hàng'!$B$4:$F$1048576,2,0)</f>
        <v>#N/A</v>
      </c>
      <c r="H1630" s="13" t="str">
        <f>VLOOKUP(E1630,'[1]Khách hàng'!$A$4:$F$2144,3,0)</f>
        <v>Số 1 đường số 17A, Khu phố 11, Phường Bình Trị Đông B, Quận Bình Tân, TP.HCM.</v>
      </c>
      <c r="I1630" s="13" t="e">
        <f>VLOOKUP(E1630,'Khách hàng'!$B$4:$F$1048576,5,0)</f>
        <v>#N/A</v>
      </c>
      <c r="L1630" s="13" t="e">
        <f>VLOOKUP(J1630,'Hàng hóa'!$C$5:$D$50,2,0)</f>
        <v>#N/A</v>
      </c>
      <c r="M1630" s="17" t="e">
        <f>VLOOKUP(J1630,'Hàng hóa'!$C$5:$H$22,6,0)</f>
        <v>#N/A</v>
      </c>
      <c r="N1630" s="17" t="e">
        <f t="shared" si="60"/>
        <v>#N/A</v>
      </c>
      <c r="O1630" s="22" t="e">
        <f t="shared" si="59"/>
        <v>#N/A</v>
      </c>
      <c r="P1630" s="17" t="e">
        <f t="shared" si="61"/>
        <v>#N/A</v>
      </c>
      <c r="Q1630" s="13" t="e">
        <f>VLOOKUP(I1630,'[1]Nhân viên'!$E$20:$F$41,2,0)</f>
        <v>#N/A</v>
      </c>
    </row>
    <row r="1631" spans="1:17" x14ac:dyDescent="0.2">
      <c r="A1631" s="11">
        <v>1608</v>
      </c>
      <c r="D1631" s="13" t="e">
        <f>VLOOKUP(C1631,'Nhân viên'!$B$5:$C$48,2,0)</f>
        <v>#N/A</v>
      </c>
      <c r="G1631" s="13" t="e">
        <f>VLOOKUP(E1631,'Khách hàng'!$B$4:$F$1048576,2,0)</f>
        <v>#N/A</v>
      </c>
      <c r="H1631" s="13" t="str">
        <f>VLOOKUP(E1631,'[1]Khách hàng'!$A$4:$F$2144,3,0)</f>
        <v>Số 1 đường số 17A, Khu phố 11, Phường Bình Trị Đông B, Quận Bình Tân, TP.HCM.</v>
      </c>
      <c r="I1631" s="13" t="e">
        <f>VLOOKUP(E1631,'Khách hàng'!$B$4:$F$1048576,5,0)</f>
        <v>#N/A</v>
      </c>
      <c r="L1631" s="13" t="e">
        <f>VLOOKUP(J1631,'Hàng hóa'!$C$5:$D$50,2,0)</f>
        <v>#N/A</v>
      </c>
      <c r="M1631" s="17" t="e">
        <f>VLOOKUP(J1631,'Hàng hóa'!$C$5:$H$22,6,0)</f>
        <v>#N/A</v>
      </c>
      <c r="N1631" s="17" t="e">
        <f t="shared" si="60"/>
        <v>#N/A</v>
      </c>
      <c r="O1631" s="22" t="e">
        <f t="shared" si="59"/>
        <v>#N/A</v>
      </c>
      <c r="P1631" s="17" t="e">
        <f t="shared" si="61"/>
        <v>#N/A</v>
      </c>
      <c r="Q1631" s="13" t="e">
        <f>VLOOKUP(I1631,'[1]Nhân viên'!$E$20:$F$41,2,0)</f>
        <v>#N/A</v>
      </c>
    </row>
    <row r="1632" spans="1:17" x14ac:dyDescent="0.2">
      <c r="A1632" s="11">
        <v>1609</v>
      </c>
      <c r="D1632" s="13" t="e">
        <f>VLOOKUP(C1632,'Nhân viên'!$B$5:$C$48,2,0)</f>
        <v>#N/A</v>
      </c>
      <c r="G1632" s="13" t="e">
        <f>VLOOKUP(E1632,'Khách hàng'!$B$4:$F$1048576,2,0)</f>
        <v>#N/A</v>
      </c>
      <c r="H1632" s="13" t="str">
        <f>VLOOKUP(E1632,'[1]Khách hàng'!$A$4:$F$2144,3,0)</f>
        <v>Số 1 đường số 17A, Khu phố 11, Phường Bình Trị Đông B, Quận Bình Tân, TP.HCM.</v>
      </c>
      <c r="I1632" s="13" t="e">
        <f>VLOOKUP(E1632,'Khách hàng'!$B$4:$F$1048576,5,0)</f>
        <v>#N/A</v>
      </c>
      <c r="L1632" s="13" t="e">
        <f>VLOOKUP(J1632,'Hàng hóa'!$C$5:$D$50,2,0)</f>
        <v>#N/A</v>
      </c>
      <c r="M1632" s="17" t="e">
        <f>VLOOKUP(J1632,'Hàng hóa'!$C$5:$H$22,6,0)</f>
        <v>#N/A</v>
      </c>
      <c r="N1632" s="17" t="e">
        <f t="shared" si="60"/>
        <v>#N/A</v>
      </c>
      <c r="O1632" s="22" t="e">
        <f t="shared" si="59"/>
        <v>#N/A</v>
      </c>
      <c r="P1632" s="17" t="e">
        <f t="shared" si="61"/>
        <v>#N/A</v>
      </c>
      <c r="Q1632" s="13" t="e">
        <f>VLOOKUP(I1632,'[1]Nhân viên'!$E$20:$F$41,2,0)</f>
        <v>#N/A</v>
      </c>
    </row>
    <row r="1633" spans="1:17" x14ac:dyDescent="0.2">
      <c r="A1633" s="11">
        <v>1610</v>
      </c>
      <c r="D1633" s="13" t="e">
        <f>VLOOKUP(C1633,'Nhân viên'!$B$5:$C$48,2,0)</f>
        <v>#N/A</v>
      </c>
      <c r="G1633" s="13" t="e">
        <f>VLOOKUP(E1633,'Khách hàng'!$B$4:$F$1048576,2,0)</f>
        <v>#N/A</v>
      </c>
      <c r="H1633" s="13" t="str">
        <f>VLOOKUP(E1633,'[1]Khách hàng'!$A$4:$F$2144,3,0)</f>
        <v>Số 1 đường số 17A, Khu phố 11, Phường Bình Trị Đông B, Quận Bình Tân, TP.HCM.</v>
      </c>
      <c r="I1633" s="13" t="e">
        <f>VLOOKUP(E1633,'Khách hàng'!$B$4:$F$1048576,5,0)</f>
        <v>#N/A</v>
      </c>
      <c r="L1633" s="13" t="e">
        <f>VLOOKUP(J1633,'Hàng hóa'!$C$5:$D$50,2,0)</f>
        <v>#N/A</v>
      </c>
      <c r="M1633" s="17" t="e">
        <f>VLOOKUP(J1633,'Hàng hóa'!$C$5:$H$22,6,0)</f>
        <v>#N/A</v>
      </c>
      <c r="N1633" s="17" t="e">
        <f t="shared" si="60"/>
        <v>#N/A</v>
      </c>
      <c r="O1633" s="22" t="e">
        <f t="shared" si="59"/>
        <v>#N/A</v>
      </c>
      <c r="P1633" s="17" t="e">
        <f t="shared" si="61"/>
        <v>#N/A</v>
      </c>
      <c r="Q1633" s="13" t="e">
        <f>VLOOKUP(I1633,'[1]Nhân viên'!$E$20:$F$41,2,0)</f>
        <v>#N/A</v>
      </c>
    </row>
    <row r="1634" spans="1:17" x14ac:dyDescent="0.2">
      <c r="A1634" s="11">
        <v>1611</v>
      </c>
      <c r="D1634" s="13" t="e">
        <f>VLOOKUP(C1634,'Nhân viên'!$B$5:$C$48,2,0)</f>
        <v>#N/A</v>
      </c>
      <c r="G1634" s="13" t="e">
        <f>VLOOKUP(E1634,'Khách hàng'!$B$4:$F$1048576,2,0)</f>
        <v>#N/A</v>
      </c>
      <c r="H1634" s="13" t="str">
        <f>VLOOKUP(E1634,'[1]Khách hàng'!$A$4:$F$2144,3,0)</f>
        <v>Số 1 đường số 17A, Khu phố 11, Phường Bình Trị Đông B, Quận Bình Tân, TP.HCM.</v>
      </c>
      <c r="I1634" s="13" t="e">
        <f>VLOOKUP(E1634,'Khách hàng'!$B$4:$F$1048576,5,0)</f>
        <v>#N/A</v>
      </c>
      <c r="L1634" s="13" t="e">
        <f>VLOOKUP(J1634,'Hàng hóa'!$C$5:$D$50,2,0)</f>
        <v>#N/A</v>
      </c>
      <c r="M1634" s="17" t="e">
        <f>VLOOKUP(J1634,'Hàng hóa'!$C$5:$H$22,6,0)</f>
        <v>#N/A</v>
      </c>
      <c r="N1634" s="17" t="e">
        <f t="shared" si="60"/>
        <v>#N/A</v>
      </c>
      <c r="O1634" s="22" t="e">
        <f t="shared" si="59"/>
        <v>#N/A</v>
      </c>
      <c r="P1634" s="17" t="e">
        <f t="shared" si="61"/>
        <v>#N/A</v>
      </c>
      <c r="Q1634" s="13" t="e">
        <f>VLOOKUP(I1634,'[1]Nhân viên'!$E$20:$F$41,2,0)</f>
        <v>#N/A</v>
      </c>
    </row>
    <row r="1635" spans="1:17" x14ac:dyDescent="0.2">
      <c r="A1635" s="11">
        <v>1612</v>
      </c>
      <c r="D1635" s="13" t="e">
        <f>VLOOKUP(C1635,'Nhân viên'!$B$5:$C$48,2,0)</f>
        <v>#N/A</v>
      </c>
      <c r="G1635" s="13" t="e">
        <f>VLOOKUP(E1635,'Khách hàng'!$B$4:$F$1048576,2,0)</f>
        <v>#N/A</v>
      </c>
      <c r="H1635" s="13" t="str">
        <f>VLOOKUP(E1635,'[1]Khách hàng'!$A$4:$F$2144,3,0)</f>
        <v>Số 1 đường số 17A, Khu phố 11, Phường Bình Trị Đông B, Quận Bình Tân, TP.HCM.</v>
      </c>
      <c r="I1635" s="13" t="e">
        <f>VLOOKUP(E1635,'Khách hàng'!$B$4:$F$1048576,5,0)</f>
        <v>#N/A</v>
      </c>
      <c r="L1635" s="13" t="e">
        <f>VLOOKUP(J1635,'Hàng hóa'!$C$5:$D$50,2,0)</f>
        <v>#N/A</v>
      </c>
      <c r="M1635" s="17" t="e">
        <f>VLOOKUP(J1635,'Hàng hóa'!$C$5:$H$22,6,0)</f>
        <v>#N/A</v>
      </c>
      <c r="N1635" s="17" t="e">
        <f t="shared" si="60"/>
        <v>#N/A</v>
      </c>
      <c r="O1635" s="22" t="e">
        <f t="shared" si="59"/>
        <v>#N/A</v>
      </c>
      <c r="P1635" s="17" t="e">
        <f t="shared" si="61"/>
        <v>#N/A</v>
      </c>
      <c r="Q1635" s="13" t="e">
        <f>VLOOKUP(I1635,'[1]Nhân viên'!$E$20:$F$41,2,0)</f>
        <v>#N/A</v>
      </c>
    </row>
    <row r="1636" spans="1:17" x14ac:dyDescent="0.2">
      <c r="A1636" s="11">
        <v>1613</v>
      </c>
      <c r="D1636" s="13" t="e">
        <f>VLOOKUP(C1636,'Nhân viên'!$B$5:$C$48,2,0)</f>
        <v>#N/A</v>
      </c>
      <c r="G1636" s="13" t="e">
        <f>VLOOKUP(E1636,'Khách hàng'!$B$4:$F$1048576,2,0)</f>
        <v>#N/A</v>
      </c>
      <c r="H1636" s="13" t="str">
        <f>VLOOKUP(E1636,'[1]Khách hàng'!$A$4:$F$2144,3,0)</f>
        <v>Số 1 đường số 17A, Khu phố 11, Phường Bình Trị Đông B, Quận Bình Tân, TP.HCM.</v>
      </c>
      <c r="I1636" s="13" t="e">
        <f>VLOOKUP(E1636,'Khách hàng'!$B$4:$F$1048576,5,0)</f>
        <v>#N/A</v>
      </c>
      <c r="L1636" s="13" t="e">
        <f>VLOOKUP(J1636,'Hàng hóa'!$C$5:$D$50,2,0)</f>
        <v>#N/A</v>
      </c>
      <c r="M1636" s="17" t="e">
        <f>VLOOKUP(J1636,'Hàng hóa'!$C$5:$H$22,6,0)</f>
        <v>#N/A</v>
      </c>
      <c r="N1636" s="17" t="e">
        <f t="shared" si="60"/>
        <v>#N/A</v>
      </c>
      <c r="O1636" s="22" t="e">
        <f t="shared" si="59"/>
        <v>#N/A</v>
      </c>
      <c r="P1636" s="17" t="e">
        <f t="shared" si="61"/>
        <v>#N/A</v>
      </c>
      <c r="Q1636" s="13" t="e">
        <f>VLOOKUP(I1636,'[1]Nhân viên'!$E$20:$F$41,2,0)</f>
        <v>#N/A</v>
      </c>
    </row>
    <row r="1637" spans="1:17" x14ac:dyDescent="0.2">
      <c r="A1637" s="11">
        <v>1614</v>
      </c>
      <c r="D1637" s="13" t="e">
        <f>VLOOKUP(C1637,'Nhân viên'!$B$5:$C$48,2,0)</f>
        <v>#N/A</v>
      </c>
      <c r="G1637" s="13" t="e">
        <f>VLOOKUP(E1637,'Khách hàng'!$B$4:$F$1048576,2,0)</f>
        <v>#N/A</v>
      </c>
      <c r="H1637" s="13" t="str">
        <f>VLOOKUP(E1637,'[1]Khách hàng'!$A$4:$F$2144,3,0)</f>
        <v>Số 1 đường số 17A, Khu phố 11, Phường Bình Trị Đông B, Quận Bình Tân, TP.HCM.</v>
      </c>
      <c r="I1637" s="13" t="e">
        <f>VLOOKUP(E1637,'Khách hàng'!$B$4:$F$1048576,5,0)</f>
        <v>#N/A</v>
      </c>
      <c r="L1637" s="13" t="e">
        <f>VLOOKUP(J1637,'Hàng hóa'!$C$5:$D$50,2,0)</f>
        <v>#N/A</v>
      </c>
      <c r="M1637" s="17" t="e">
        <f>VLOOKUP(J1637,'Hàng hóa'!$C$5:$H$22,6,0)</f>
        <v>#N/A</v>
      </c>
      <c r="N1637" s="17" t="e">
        <f t="shared" si="60"/>
        <v>#N/A</v>
      </c>
      <c r="O1637" s="22" t="e">
        <f t="shared" si="59"/>
        <v>#N/A</v>
      </c>
      <c r="P1637" s="17" t="e">
        <f t="shared" si="61"/>
        <v>#N/A</v>
      </c>
      <c r="Q1637" s="13" t="e">
        <f>VLOOKUP(I1637,'[1]Nhân viên'!$E$20:$F$41,2,0)</f>
        <v>#N/A</v>
      </c>
    </row>
    <row r="1638" spans="1:17" x14ac:dyDescent="0.2">
      <c r="A1638" s="11">
        <v>1615</v>
      </c>
      <c r="D1638" s="13" t="e">
        <f>VLOOKUP(C1638,'Nhân viên'!$B$5:$C$48,2,0)</f>
        <v>#N/A</v>
      </c>
      <c r="G1638" s="13" t="e">
        <f>VLOOKUP(E1638,'Khách hàng'!$B$4:$F$1048576,2,0)</f>
        <v>#N/A</v>
      </c>
      <c r="H1638" s="13" t="str">
        <f>VLOOKUP(E1638,'[1]Khách hàng'!$A$4:$F$2144,3,0)</f>
        <v>Số 1 đường số 17A, Khu phố 11, Phường Bình Trị Đông B, Quận Bình Tân, TP.HCM.</v>
      </c>
      <c r="I1638" s="13" t="e">
        <f>VLOOKUP(E1638,'Khách hàng'!$B$4:$F$1048576,5,0)</f>
        <v>#N/A</v>
      </c>
      <c r="L1638" s="13" t="e">
        <f>VLOOKUP(J1638,'Hàng hóa'!$C$5:$D$50,2,0)</f>
        <v>#N/A</v>
      </c>
      <c r="M1638" s="17" t="e">
        <f>VLOOKUP(J1638,'Hàng hóa'!$C$5:$H$22,6,0)</f>
        <v>#N/A</v>
      </c>
      <c r="N1638" s="17" t="e">
        <f t="shared" si="60"/>
        <v>#N/A</v>
      </c>
      <c r="O1638" s="22" t="e">
        <f t="shared" si="59"/>
        <v>#N/A</v>
      </c>
      <c r="P1638" s="17" t="e">
        <f t="shared" si="61"/>
        <v>#N/A</v>
      </c>
      <c r="Q1638" s="13" t="e">
        <f>VLOOKUP(I1638,'[1]Nhân viên'!$E$20:$F$41,2,0)</f>
        <v>#N/A</v>
      </c>
    </row>
    <row r="1639" spans="1:17" x14ac:dyDescent="0.2">
      <c r="A1639" s="11">
        <v>1616</v>
      </c>
      <c r="D1639" s="13" t="e">
        <f>VLOOKUP(C1639,'Nhân viên'!$B$5:$C$48,2,0)</f>
        <v>#N/A</v>
      </c>
      <c r="G1639" s="13" t="e">
        <f>VLOOKUP(E1639,'Khách hàng'!$B$4:$F$1048576,2,0)</f>
        <v>#N/A</v>
      </c>
      <c r="H1639" s="13" t="str">
        <f>VLOOKUP(E1639,'[1]Khách hàng'!$A$4:$F$2144,3,0)</f>
        <v>Số 1 đường số 17A, Khu phố 11, Phường Bình Trị Đông B, Quận Bình Tân, TP.HCM.</v>
      </c>
      <c r="I1639" s="13" t="e">
        <f>VLOOKUP(E1639,'Khách hàng'!$B$4:$F$1048576,5,0)</f>
        <v>#N/A</v>
      </c>
      <c r="L1639" s="13" t="e">
        <f>VLOOKUP(J1639,'Hàng hóa'!$C$5:$D$50,2,0)</f>
        <v>#N/A</v>
      </c>
      <c r="M1639" s="17" t="e">
        <f>VLOOKUP(J1639,'Hàng hóa'!$C$5:$H$22,6,0)</f>
        <v>#N/A</v>
      </c>
      <c r="N1639" s="17" t="e">
        <f t="shared" si="60"/>
        <v>#N/A</v>
      </c>
      <c r="O1639" s="22" t="e">
        <f t="shared" si="59"/>
        <v>#N/A</v>
      </c>
      <c r="P1639" s="17" t="e">
        <f t="shared" si="61"/>
        <v>#N/A</v>
      </c>
      <c r="Q1639" s="13" t="e">
        <f>VLOOKUP(I1639,'[1]Nhân viên'!$E$20:$F$41,2,0)</f>
        <v>#N/A</v>
      </c>
    </row>
    <row r="1640" spans="1:17" x14ac:dyDescent="0.2">
      <c r="A1640" s="11">
        <v>1617</v>
      </c>
      <c r="D1640" s="13" t="e">
        <f>VLOOKUP(C1640,'Nhân viên'!$B$5:$C$48,2,0)</f>
        <v>#N/A</v>
      </c>
      <c r="G1640" s="13" t="e">
        <f>VLOOKUP(E1640,'Khách hàng'!$B$4:$F$1048576,2,0)</f>
        <v>#N/A</v>
      </c>
      <c r="H1640" s="13" t="str">
        <f>VLOOKUP(E1640,'[1]Khách hàng'!$A$4:$F$2144,3,0)</f>
        <v>Số 1 đường số 17A, Khu phố 11, Phường Bình Trị Đông B, Quận Bình Tân, TP.HCM.</v>
      </c>
      <c r="I1640" s="13" t="e">
        <f>VLOOKUP(E1640,'Khách hàng'!$B$4:$F$1048576,5,0)</f>
        <v>#N/A</v>
      </c>
      <c r="L1640" s="13" t="e">
        <f>VLOOKUP(J1640,'Hàng hóa'!$C$5:$D$50,2,0)</f>
        <v>#N/A</v>
      </c>
      <c r="M1640" s="17" t="e">
        <f>VLOOKUP(J1640,'Hàng hóa'!$C$5:$H$22,6,0)</f>
        <v>#N/A</v>
      </c>
      <c r="N1640" s="17" t="e">
        <f t="shared" si="60"/>
        <v>#N/A</v>
      </c>
      <c r="O1640" s="22" t="e">
        <f t="shared" si="59"/>
        <v>#N/A</v>
      </c>
      <c r="P1640" s="17" t="e">
        <f t="shared" si="61"/>
        <v>#N/A</v>
      </c>
      <c r="Q1640" s="13" t="e">
        <f>VLOOKUP(I1640,'[1]Nhân viên'!$E$20:$F$41,2,0)</f>
        <v>#N/A</v>
      </c>
    </row>
    <row r="1641" spans="1:17" x14ac:dyDescent="0.2">
      <c r="A1641" s="11">
        <v>1618</v>
      </c>
      <c r="D1641" s="13" t="e">
        <f>VLOOKUP(C1641,'Nhân viên'!$B$5:$C$48,2,0)</f>
        <v>#N/A</v>
      </c>
      <c r="G1641" s="13" t="e">
        <f>VLOOKUP(E1641,'Khách hàng'!$B$4:$F$1048576,2,0)</f>
        <v>#N/A</v>
      </c>
      <c r="H1641" s="13" t="str">
        <f>VLOOKUP(E1641,'[1]Khách hàng'!$A$4:$F$2144,3,0)</f>
        <v>Số 1 đường số 17A, Khu phố 11, Phường Bình Trị Đông B, Quận Bình Tân, TP.HCM.</v>
      </c>
      <c r="I1641" s="13" t="e">
        <f>VLOOKUP(E1641,'Khách hàng'!$B$4:$F$1048576,5,0)</f>
        <v>#N/A</v>
      </c>
      <c r="L1641" s="13" t="e">
        <f>VLOOKUP(J1641,'Hàng hóa'!$C$5:$D$50,2,0)</f>
        <v>#N/A</v>
      </c>
      <c r="M1641" s="17" t="e">
        <f>VLOOKUP(J1641,'Hàng hóa'!$C$5:$H$22,6,0)</f>
        <v>#N/A</v>
      </c>
      <c r="N1641" s="17" t="e">
        <f t="shared" si="60"/>
        <v>#N/A</v>
      </c>
      <c r="O1641" s="22" t="e">
        <f t="shared" si="59"/>
        <v>#N/A</v>
      </c>
      <c r="P1641" s="17" t="e">
        <f t="shared" si="61"/>
        <v>#N/A</v>
      </c>
      <c r="Q1641" s="13" t="e">
        <f>VLOOKUP(I1641,'[1]Nhân viên'!$E$20:$F$41,2,0)</f>
        <v>#N/A</v>
      </c>
    </row>
    <row r="1642" spans="1:17" x14ac:dyDescent="0.2">
      <c r="A1642" s="11">
        <v>1619</v>
      </c>
      <c r="D1642" s="13" t="e">
        <f>VLOOKUP(C1642,'Nhân viên'!$B$5:$C$48,2,0)</f>
        <v>#N/A</v>
      </c>
      <c r="G1642" s="13" t="e">
        <f>VLOOKUP(E1642,'Khách hàng'!$B$4:$F$1048576,2,0)</f>
        <v>#N/A</v>
      </c>
      <c r="H1642" s="13" t="str">
        <f>VLOOKUP(E1642,'[1]Khách hàng'!$A$4:$F$2144,3,0)</f>
        <v>Số 1 đường số 17A, Khu phố 11, Phường Bình Trị Đông B, Quận Bình Tân, TP.HCM.</v>
      </c>
      <c r="I1642" s="13" t="e">
        <f>VLOOKUP(E1642,'Khách hàng'!$B$4:$F$1048576,5,0)</f>
        <v>#N/A</v>
      </c>
      <c r="L1642" s="13" t="e">
        <f>VLOOKUP(J1642,'Hàng hóa'!$C$5:$D$50,2,0)</f>
        <v>#N/A</v>
      </c>
      <c r="M1642" s="17" t="e">
        <f>VLOOKUP(J1642,'Hàng hóa'!$C$5:$H$22,6,0)</f>
        <v>#N/A</v>
      </c>
      <c r="N1642" s="17" t="e">
        <f t="shared" si="60"/>
        <v>#N/A</v>
      </c>
      <c r="O1642" s="22" t="e">
        <f t="shared" si="59"/>
        <v>#N/A</v>
      </c>
      <c r="P1642" s="17" t="e">
        <f t="shared" si="61"/>
        <v>#N/A</v>
      </c>
      <c r="Q1642" s="13" t="e">
        <f>VLOOKUP(I1642,'[1]Nhân viên'!$E$20:$F$41,2,0)</f>
        <v>#N/A</v>
      </c>
    </row>
    <row r="1643" spans="1:17" x14ac:dyDescent="0.2">
      <c r="A1643" s="11">
        <v>1620</v>
      </c>
      <c r="D1643" s="13" t="e">
        <f>VLOOKUP(C1643,'Nhân viên'!$B$5:$C$48,2,0)</f>
        <v>#N/A</v>
      </c>
      <c r="G1643" s="13" t="e">
        <f>VLOOKUP(E1643,'Khách hàng'!$B$4:$F$1048576,2,0)</f>
        <v>#N/A</v>
      </c>
      <c r="H1643" s="13" t="str">
        <f>VLOOKUP(E1643,'[1]Khách hàng'!$A$4:$F$2144,3,0)</f>
        <v>Số 1 đường số 17A, Khu phố 11, Phường Bình Trị Đông B, Quận Bình Tân, TP.HCM.</v>
      </c>
      <c r="I1643" s="13" t="e">
        <f>VLOOKUP(E1643,'Khách hàng'!$B$4:$F$1048576,5,0)</f>
        <v>#N/A</v>
      </c>
      <c r="L1643" s="13" t="e">
        <f>VLOOKUP(J1643,'Hàng hóa'!$C$5:$D$50,2,0)</f>
        <v>#N/A</v>
      </c>
      <c r="M1643" s="17" t="e">
        <f>VLOOKUP(J1643,'Hàng hóa'!$C$5:$H$22,6,0)</f>
        <v>#N/A</v>
      </c>
      <c r="N1643" s="17" t="e">
        <f t="shared" si="60"/>
        <v>#N/A</v>
      </c>
      <c r="O1643" s="22" t="e">
        <f t="shared" si="59"/>
        <v>#N/A</v>
      </c>
      <c r="P1643" s="17" t="e">
        <f t="shared" si="61"/>
        <v>#N/A</v>
      </c>
      <c r="Q1643" s="13" t="e">
        <f>VLOOKUP(I1643,'[1]Nhân viên'!$E$20:$F$41,2,0)</f>
        <v>#N/A</v>
      </c>
    </row>
    <row r="1644" spans="1:17" x14ac:dyDescent="0.2">
      <c r="A1644" s="11">
        <v>1621</v>
      </c>
      <c r="D1644" s="13" t="e">
        <f>VLOOKUP(C1644,'Nhân viên'!$B$5:$C$48,2,0)</f>
        <v>#N/A</v>
      </c>
      <c r="G1644" s="13" t="e">
        <f>VLOOKUP(E1644,'Khách hàng'!$B$4:$F$1048576,2,0)</f>
        <v>#N/A</v>
      </c>
      <c r="H1644" s="13" t="str">
        <f>VLOOKUP(E1644,'[1]Khách hàng'!$A$4:$F$2144,3,0)</f>
        <v>Số 1 đường số 17A, Khu phố 11, Phường Bình Trị Đông B, Quận Bình Tân, TP.HCM.</v>
      </c>
      <c r="I1644" s="13" t="e">
        <f>VLOOKUP(E1644,'Khách hàng'!$B$4:$F$1048576,5,0)</f>
        <v>#N/A</v>
      </c>
      <c r="L1644" s="13" t="e">
        <f>VLOOKUP(J1644,'Hàng hóa'!$C$5:$D$50,2,0)</f>
        <v>#N/A</v>
      </c>
      <c r="M1644" s="17" t="e">
        <f>VLOOKUP(J1644,'Hàng hóa'!$C$5:$H$22,6,0)</f>
        <v>#N/A</v>
      </c>
      <c r="N1644" s="17" t="e">
        <f t="shared" si="60"/>
        <v>#N/A</v>
      </c>
      <c r="O1644" s="22" t="e">
        <f t="shared" si="59"/>
        <v>#N/A</v>
      </c>
      <c r="P1644" s="17" t="e">
        <f t="shared" si="61"/>
        <v>#N/A</v>
      </c>
      <c r="Q1644" s="13" t="e">
        <f>VLOOKUP(I1644,'[1]Nhân viên'!$E$20:$F$41,2,0)</f>
        <v>#N/A</v>
      </c>
    </row>
    <row r="1645" spans="1:17" x14ac:dyDescent="0.2">
      <c r="A1645" s="11">
        <v>1622</v>
      </c>
      <c r="D1645" s="13" t="e">
        <f>VLOOKUP(C1645,'Nhân viên'!$B$5:$C$48,2,0)</f>
        <v>#N/A</v>
      </c>
      <c r="G1645" s="13" t="e">
        <f>VLOOKUP(E1645,'Khách hàng'!$B$4:$F$1048576,2,0)</f>
        <v>#N/A</v>
      </c>
      <c r="H1645" s="13" t="str">
        <f>VLOOKUP(E1645,'[1]Khách hàng'!$A$4:$F$2144,3,0)</f>
        <v>Số 1 đường số 17A, Khu phố 11, Phường Bình Trị Đông B, Quận Bình Tân, TP.HCM.</v>
      </c>
      <c r="I1645" s="13" t="e">
        <f>VLOOKUP(E1645,'Khách hàng'!$B$4:$F$1048576,5,0)</f>
        <v>#N/A</v>
      </c>
      <c r="L1645" s="13" t="e">
        <f>VLOOKUP(J1645,'Hàng hóa'!$C$5:$D$50,2,0)</f>
        <v>#N/A</v>
      </c>
      <c r="M1645" s="17" t="e">
        <f>VLOOKUP(J1645,'Hàng hóa'!$C$5:$H$22,6,0)</f>
        <v>#N/A</v>
      </c>
      <c r="N1645" s="17" t="e">
        <f t="shared" si="60"/>
        <v>#N/A</v>
      </c>
      <c r="O1645" s="22" t="e">
        <f t="shared" si="59"/>
        <v>#N/A</v>
      </c>
      <c r="P1645" s="17" t="e">
        <f t="shared" si="61"/>
        <v>#N/A</v>
      </c>
      <c r="Q1645" s="13" t="e">
        <f>VLOOKUP(I1645,'[1]Nhân viên'!$E$20:$F$41,2,0)</f>
        <v>#N/A</v>
      </c>
    </row>
    <row r="1646" spans="1:17" x14ac:dyDescent="0.2">
      <c r="A1646" s="11">
        <v>1623</v>
      </c>
      <c r="D1646" s="13" t="e">
        <f>VLOOKUP(C1646,'Nhân viên'!$B$5:$C$48,2,0)</f>
        <v>#N/A</v>
      </c>
      <c r="G1646" s="13" t="e">
        <f>VLOOKUP(E1646,'Khách hàng'!$B$4:$F$1048576,2,0)</f>
        <v>#N/A</v>
      </c>
      <c r="H1646" s="13" t="str">
        <f>VLOOKUP(E1646,'[1]Khách hàng'!$A$4:$F$2144,3,0)</f>
        <v>Số 1 đường số 17A, Khu phố 11, Phường Bình Trị Đông B, Quận Bình Tân, TP.HCM.</v>
      </c>
      <c r="I1646" s="13" t="e">
        <f>VLOOKUP(E1646,'Khách hàng'!$B$4:$F$1048576,5,0)</f>
        <v>#N/A</v>
      </c>
      <c r="L1646" s="13" t="e">
        <f>VLOOKUP(J1646,'Hàng hóa'!$C$5:$D$50,2,0)</f>
        <v>#N/A</v>
      </c>
      <c r="M1646" s="17" t="e">
        <f>VLOOKUP(J1646,'Hàng hóa'!$C$5:$H$22,6,0)</f>
        <v>#N/A</v>
      </c>
      <c r="N1646" s="17" t="e">
        <f t="shared" si="60"/>
        <v>#N/A</v>
      </c>
      <c r="O1646" s="22" t="e">
        <f t="shared" si="59"/>
        <v>#N/A</v>
      </c>
      <c r="P1646" s="17" t="e">
        <f t="shared" si="61"/>
        <v>#N/A</v>
      </c>
      <c r="Q1646" s="13" t="e">
        <f>VLOOKUP(I1646,'[1]Nhân viên'!$E$20:$F$41,2,0)</f>
        <v>#N/A</v>
      </c>
    </row>
    <row r="1647" spans="1:17" x14ac:dyDescent="0.2">
      <c r="A1647" s="11">
        <v>1624</v>
      </c>
      <c r="D1647" s="13" t="e">
        <f>VLOOKUP(C1647,'Nhân viên'!$B$5:$C$48,2,0)</f>
        <v>#N/A</v>
      </c>
      <c r="G1647" s="13" t="e">
        <f>VLOOKUP(E1647,'Khách hàng'!$B$4:$F$1048576,2,0)</f>
        <v>#N/A</v>
      </c>
      <c r="H1647" s="13" t="str">
        <f>VLOOKUP(E1647,'[1]Khách hàng'!$A$4:$F$2144,3,0)</f>
        <v>Số 1 đường số 17A, Khu phố 11, Phường Bình Trị Đông B, Quận Bình Tân, TP.HCM.</v>
      </c>
      <c r="I1647" s="13" t="e">
        <f>VLOOKUP(E1647,'Khách hàng'!$B$4:$F$1048576,5,0)</f>
        <v>#N/A</v>
      </c>
      <c r="L1647" s="13" t="e">
        <f>VLOOKUP(J1647,'Hàng hóa'!$C$5:$D$50,2,0)</f>
        <v>#N/A</v>
      </c>
      <c r="M1647" s="17" t="e">
        <f>VLOOKUP(J1647,'Hàng hóa'!$C$5:$H$22,6,0)</f>
        <v>#N/A</v>
      </c>
      <c r="N1647" s="17" t="e">
        <f t="shared" si="60"/>
        <v>#N/A</v>
      </c>
      <c r="O1647" s="22" t="e">
        <f t="shared" si="59"/>
        <v>#N/A</v>
      </c>
      <c r="P1647" s="17" t="e">
        <f t="shared" si="61"/>
        <v>#N/A</v>
      </c>
      <c r="Q1647" s="13" t="e">
        <f>VLOOKUP(I1647,'[1]Nhân viên'!$E$20:$F$41,2,0)</f>
        <v>#N/A</v>
      </c>
    </row>
    <row r="1648" spans="1:17" x14ac:dyDescent="0.2">
      <c r="A1648" s="11">
        <v>1625</v>
      </c>
      <c r="D1648" s="13" t="e">
        <f>VLOOKUP(C1648,'Nhân viên'!$B$5:$C$48,2,0)</f>
        <v>#N/A</v>
      </c>
      <c r="G1648" s="13" t="e">
        <f>VLOOKUP(E1648,'Khách hàng'!$B$4:$F$1048576,2,0)</f>
        <v>#N/A</v>
      </c>
      <c r="H1648" s="13" t="str">
        <f>VLOOKUP(E1648,'[1]Khách hàng'!$A$4:$F$2144,3,0)</f>
        <v>Số 1 đường số 17A, Khu phố 11, Phường Bình Trị Đông B, Quận Bình Tân, TP.HCM.</v>
      </c>
      <c r="I1648" s="13" t="e">
        <f>VLOOKUP(E1648,'Khách hàng'!$B$4:$F$1048576,5,0)</f>
        <v>#N/A</v>
      </c>
      <c r="L1648" s="13" t="e">
        <f>VLOOKUP(J1648,'Hàng hóa'!$C$5:$D$50,2,0)</f>
        <v>#N/A</v>
      </c>
      <c r="M1648" s="17" t="e">
        <f>VLOOKUP(J1648,'Hàng hóa'!$C$5:$H$22,6,0)</f>
        <v>#N/A</v>
      </c>
      <c r="N1648" s="17" t="e">
        <f t="shared" si="60"/>
        <v>#N/A</v>
      </c>
      <c r="O1648" s="22" t="e">
        <f t="shared" si="59"/>
        <v>#N/A</v>
      </c>
      <c r="P1648" s="17" t="e">
        <f t="shared" si="61"/>
        <v>#N/A</v>
      </c>
      <c r="Q1648" s="13" t="e">
        <f>VLOOKUP(I1648,'[1]Nhân viên'!$E$20:$F$41,2,0)</f>
        <v>#N/A</v>
      </c>
    </row>
    <row r="1649" spans="1:17" x14ac:dyDescent="0.2">
      <c r="A1649" s="11">
        <v>1626</v>
      </c>
      <c r="D1649" s="13" t="e">
        <f>VLOOKUP(C1649,'Nhân viên'!$B$5:$C$48,2,0)</f>
        <v>#N/A</v>
      </c>
      <c r="G1649" s="13" t="e">
        <f>VLOOKUP(E1649,'Khách hàng'!$B$4:$F$1048576,2,0)</f>
        <v>#N/A</v>
      </c>
      <c r="H1649" s="13" t="str">
        <f>VLOOKUP(E1649,'[1]Khách hàng'!$A$4:$F$2144,3,0)</f>
        <v>Số 1 đường số 17A, Khu phố 11, Phường Bình Trị Đông B, Quận Bình Tân, TP.HCM.</v>
      </c>
      <c r="I1649" s="13" t="e">
        <f>VLOOKUP(E1649,'Khách hàng'!$B$4:$F$1048576,5,0)</f>
        <v>#N/A</v>
      </c>
      <c r="L1649" s="13" t="e">
        <f>VLOOKUP(J1649,'Hàng hóa'!$C$5:$D$50,2,0)</f>
        <v>#N/A</v>
      </c>
      <c r="M1649" s="17" t="e">
        <f>VLOOKUP(J1649,'Hàng hóa'!$C$5:$H$22,6,0)</f>
        <v>#N/A</v>
      </c>
      <c r="N1649" s="17" t="e">
        <f t="shared" si="60"/>
        <v>#N/A</v>
      </c>
      <c r="O1649" s="22" t="e">
        <f t="shared" si="59"/>
        <v>#N/A</v>
      </c>
      <c r="P1649" s="17" t="e">
        <f t="shared" si="61"/>
        <v>#N/A</v>
      </c>
      <c r="Q1649" s="13" t="e">
        <f>VLOOKUP(I1649,'[1]Nhân viên'!$E$20:$F$41,2,0)</f>
        <v>#N/A</v>
      </c>
    </row>
    <row r="1650" spans="1:17" x14ac:dyDescent="0.2">
      <c r="A1650" s="11">
        <v>1627</v>
      </c>
      <c r="D1650" s="13" t="e">
        <f>VLOOKUP(C1650,'Nhân viên'!$B$5:$C$48,2,0)</f>
        <v>#N/A</v>
      </c>
      <c r="G1650" s="13" t="e">
        <f>VLOOKUP(E1650,'Khách hàng'!$B$4:$F$1048576,2,0)</f>
        <v>#N/A</v>
      </c>
      <c r="H1650" s="13" t="str">
        <f>VLOOKUP(E1650,'[1]Khách hàng'!$A$4:$F$2144,3,0)</f>
        <v>Số 1 đường số 17A, Khu phố 11, Phường Bình Trị Đông B, Quận Bình Tân, TP.HCM.</v>
      </c>
      <c r="I1650" s="13" t="e">
        <f>VLOOKUP(E1650,'Khách hàng'!$B$4:$F$1048576,5,0)</f>
        <v>#N/A</v>
      </c>
      <c r="L1650" s="13" t="e">
        <f>VLOOKUP(J1650,'Hàng hóa'!$C$5:$D$50,2,0)</f>
        <v>#N/A</v>
      </c>
      <c r="M1650" s="17" t="e">
        <f>VLOOKUP(J1650,'Hàng hóa'!$C$5:$H$22,6,0)</f>
        <v>#N/A</v>
      </c>
      <c r="N1650" s="17" t="e">
        <f t="shared" si="60"/>
        <v>#N/A</v>
      </c>
      <c r="O1650" s="22" t="e">
        <f t="shared" si="59"/>
        <v>#N/A</v>
      </c>
      <c r="P1650" s="17" t="e">
        <f t="shared" si="61"/>
        <v>#N/A</v>
      </c>
      <c r="Q1650" s="13" t="e">
        <f>VLOOKUP(I1650,'[1]Nhân viên'!$E$20:$F$41,2,0)</f>
        <v>#N/A</v>
      </c>
    </row>
    <row r="1651" spans="1:17" x14ac:dyDescent="0.2">
      <c r="A1651" s="11">
        <v>1628</v>
      </c>
      <c r="D1651" s="13" t="e">
        <f>VLOOKUP(C1651,'Nhân viên'!$B$5:$C$48,2,0)</f>
        <v>#N/A</v>
      </c>
      <c r="G1651" s="13" t="e">
        <f>VLOOKUP(E1651,'Khách hàng'!$B$4:$F$1048576,2,0)</f>
        <v>#N/A</v>
      </c>
      <c r="H1651" s="13" t="str">
        <f>VLOOKUP(E1651,'[1]Khách hàng'!$A$4:$F$2144,3,0)</f>
        <v>Số 1 đường số 17A, Khu phố 11, Phường Bình Trị Đông B, Quận Bình Tân, TP.HCM.</v>
      </c>
      <c r="I1651" s="13" t="e">
        <f>VLOOKUP(E1651,'Khách hàng'!$B$4:$F$1048576,5,0)</f>
        <v>#N/A</v>
      </c>
      <c r="L1651" s="13" t="e">
        <f>VLOOKUP(J1651,'Hàng hóa'!$C$5:$D$50,2,0)</f>
        <v>#N/A</v>
      </c>
      <c r="M1651" s="17" t="e">
        <f>VLOOKUP(J1651,'Hàng hóa'!$C$5:$H$22,6,0)</f>
        <v>#N/A</v>
      </c>
      <c r="N1651" s="17" t="e">
        <f t="shared" si="60"/>
        <v>#N/A</v>
      </c>
      <c r="O1651" s="22" t="e">
        <f t="shared" si="59"/>
        <v>#N/A</v>
      </c>
      <c r="P1651" s="17" t="e">
        <f t="shared" si="61"/>
        <v>#N/A</v>
      </c>
      <c r="Q1651" s="13" t="e">
        <f>VLOOKUP(I1651,'[1]Nhân viên'!$E$20:$F$41,2,0)</f>
        <v>#N/A</v>
      </c>
    </row>
    <row r="1652" spans="1:17" x14ac:dyDescent="0.2">
      <c r="A1652" s="11">
        <v>1629</v>
      </c>
      <c r="D1652" s="13" t="e">
        <f>VLOOKUP(C1652,'Nhân viên'!$B$5:$C$48,2,0)</f>
        <v>#N/A</v>
      </c>
      <c r="G1652" s="13" t="e">
        <f>VLOOKUP(E1652,'Khách hàng'!$B$4:$F$1048576,2,0)</f>
        <v>#N/A</v>
      </c>
      <c r="H1652" s="13" t="str">
        <f>VLOOKUP(E1652,'[1]Khách hàng'!$A$4:$F$2144,3,0)</f>
        <v>Số 1 đường số 17A, Khu phố 11, Phường Bình Trị Đông B, Quận Bình Tân, TP.HCM.</v>
      </c>
      <c r="I1652" s="13" t="e">
        <f>VLOOKUP(E1652,'Khách hàng'!$B$4:$F$1048576,5,0)</f>
        <v>#N/A</v>
      </c>
      <c r="L1652" s="13" t="e">
        <f>VLOOKUP(J1652,'Hàng hóa'!$C$5:$D$50,2,0)</f>
        <v>#N/A</v>
      </c>
      <c r="M1652" s="17" t="e">
        <f>VLOOKUP(J1652,'Hàng hóa'!$C$5:$H$22,6,0)</f>
        <v>#N/A</v>
      </c>
      <c r="N1652" s="17" t="e">
        <f t="shared" si="60"/>
        <v>#N/A</v>
      </c>
      <c r="O1652" s="22" t="e">
        <f t="shared" si="59"/>
        <v>#N/A</v>
      </c>
      <c r="P1652" s="17" t="e">
        <f t="shared" si="61"/>
        <v>#N/A</v>
      </c>
      <c r="Q1652" s="13" t="e">
        <f>VLOOKUP(I1652,'[1]Nhân viên'!$E$20:$F$41,2,0)</f>
        <v>#N/A</v>
      </c>
    </row>
    <row r="1653" spans="1:17" x14ac:dyDescent="0.2">
      <c r="A1653" s="11">
        <v>1630</v>
      </c>
      <c r="D1653" s="13" t="e">
        <f>VLOOKUP(C1653,'Nhân viên'!$B$5:$C$48,2,0)</f>
        <v>#N/A</v>
      </c>
      <c r="G1653" s="13" t="e">
        <f>VLOOKUP(E1653,'Khách hàng'!$B$4:$F$1048576,2,0)</f>
        <v>#N/A</v>
      </c>
      <c r="H1653" s="13" t="str">
        <f>VLOOKUP(E1653,'[1]Khách hàng'!$A$4:$F$2144,3,0)</f>
        <v>Số 1 đường số 17A, Khu phố 11, Phường Bình Trị Đông B, Quận Bình Tân, TP.HCM.</v>
      </c>
      <c r="I1653" s="13" t="e">
        <f>VLOOKUP(E1653,'Khách hàng'!$B$4:$F$1048576,5,0)</f>
        <v>#N/A</v>
      </c>
      <c r="L1653" s="13" t="e">
        <f>VLOOKUP(J1653,'Hàng hóa'!$C$5:$D$50,2,0)</f>
        <v>#N/A</v>
      </c>
      <c r="M1653" s="17" t="e">
        <f>VLOOKUP(J1653,'Hàng hóa'!$C$5:$H$22,6,0)</f>
        <v>#N/A</v>
      </c>
      <c r="N1653" s="17" t="e">
        <f t="shared" si="60"/>
        <v>#N/A</v>
      </c>
      <c r="O1653" s="22" t="e">
        <f t="shared" si="59"/>
        <v>#N/A</v>
      </c>
      <c r="P1653" s="17" t="e">
        <f t="shared" si="61"/>
        <v>#N/A</v>
      </c>
      <c r="Q1653" s="13" t="e">
        <f>VLOOKUP(I1653,'[1]Nhân viên'!$E$20:$F$41,2,0)</f>
        <v>#N/A</v>
      </c>
    </row>
    <row r="1654" spans="1:17" x14ac:dyDescent="0.2">
      <c r="A1654" s="11">
        <v>1631</v>
      </c>
      <c r="D1654" s="13" t="e">
        <f>VLOOKUP(C1654,'Nhân viên'!$B$5:$C$48,2,0)</f>
        <v>#N/A</v>
      </c>
      <c r="G1654" s="13" t="e">
        <f>VLOOKUP(E1654,'Khách hàng'!$B$4:$F$1048576,2,0)</f>
        <v>#N/A</v>
      </c>
      <c r="H1654" s="13" t="str">
        <f>VLOOKUP(E1654,'[1]Khách hàng'!$A$4:$F$2144,3,0)</f>
        <v>Số 1 đường số 17A, Khu phố 11, Phường Bình Trị Đông B, Quận Bình Tân, TP.HCM.</v>
      </c>
      <c r="I1654" s="13" t="e">
        <f>VLOOKUP(E1654,'Khách hàng'!$B$4:$F$1048576,5,0)</f>
        <v>#N/A</v>
      </c>
      <c r="L1654" s="13" t="e">
        <f>VLOOKUP(J1654,'Hàng hóa'!$C$5:$D$50,2,0)</f>
        <v>#N/A</v>
      </c>
      <c r="M1654" s="17" t="e">
        <f>VLOOKUP(J1654,'Hàng hóa'!$C$5:$H$22,6,0)</f>
        <v>#N/A</v>
      </c>
      <c r="N1654" s="17" t="e">
        <f t="shared" si="60"/>
        <v>#N/A</v>
      </c>
      <c r="O1654" s="22" t="e">
        <f t="shared" si="59"/>
        <v>#N/A</v>
      </c>
      <c r="P1654" s="17" t="e">
        <f t="shared" si="61"/>
        <v>#N/A</v>
      </c>
      <c r="Q1654" s="13" t="e">
        <f>VLOOKUP(I1654,'[1]Nhân viên'!$E$20:$F$41,2,0)</f>
        <v>#N/A</v>
      </c>
    </row>
    <row r="1655" spans="1:17" x14ac:dyDescent="0.2">
      <c r="A1655" s="11">
        <v>1632</v>
      </c>
      <c r="D1655" s="13" t="e">
        <f>VLOOKUP(C1655,'Nhân viên'!$B$5:$C$48,2,0)</f>
        <v>#N/A</v>
      </c>
      <c r="G1655" s="13" t="e">
        <f>VLOOKUP(E1655,'Khách hàng'!$B$4:$F$1048576,2,0)</f>
        <v>#N/A</v>
      </c>
      <c r="H1655" s="13" t="str">
        <f>VLOOKUP(E1655,'[1]Khách hàng'!$A$4:$F$2144,3,0)</f>
        <v>Số 1 đường số 17A, Khu phố 11, Phường Bình Trị Đông B, Quận Bình Tân, TP.HCM.</v>
      </c>
      <c r="I1655" s="13" t="e">
        <f>VLOOKUP(E1655,'Khách hàng'!$B$4:$F$1048576,5,0)</f>
        <v>#N/A</v>
      </c>
      <c r="L1655" s="13" t="e">
        <f>VLOOKUP(J1655,'Hàng hóa'!$C$5:$D$50,2,0)</f>
        <v>#N/A</v>
      </c>
      <c r="M1655" s="17" t="e">
        <f>VLOOKUP(J1655,'Hàng hóa'!$C$5:$H$22,6,0)</f>
        <v>#N/A</v>
      </c>
      <c r="N1655" s="17" t="e">
        <f t="shared" si="60"/>
        <v>#N/A</v>
      </c>
      <c r="O1655" s="22" t="e">
        <f t="shared" si="59"/>
        <v>#N/A</v>
      </c>
      <c r="P1655" s="17" t="e">
        <f t="shared" si="61"/>
        <v>#N/A</v>
      </c>
      <c r="Q1655" s="13" t="e">
        <f>VLOOKUP(I1655,'[1]Nhân viên'!$E$20:$F$41,2,0)</f>
        <v>#N/A</v>
      </c>
    </row>
    <row r="1656" spans="1:17" x14ac:dyDescent="0.2">
      <c r="A1656" s="11">
        <v>1633</v>
      </c>
      <c r="D1656" s="13" t="e">
        <f>VLOOKUP(C1656,'Nhân viên'!$B$5:$C$48,2,0)</f>
        <v>#N/A</v>
      </c>
      <c r="G1656" s="13" t="e">
        <f>VLOOKUP(E1656,'Khách hàng'!$B$4:$F$1048576,2,0)</f>
        <v>#N/A</v>
      </c>
      <c r="H1656" s="13" t="str">
        <f>VLOOKUP(E1656,'[1]Khách hàng'!$A$4:$F$2144,3,0)</f>
        <v>Số 1 đường số 17A, Khu phố 11, Phường Bình Trị Đông B, Quận Bình Tân, TP.HCM.</v>
      </c>
      <c r="I1656" s="13" t="e">
        <f>VLOOKUP(E1656,'Khách hàng'!$B$4:$F$1048576,5,0)</f>
        <v>#N/A</v>
      </c>
      <c r="L1656" s="13" t="e">
        <f>VLOOKUP(J1656,'Hàng hóa'!$C$5:$D$50,2,0)</f>
        <v>#N/A</v>
      </c>
      <c r="M1656" s="17" t="e">
        <f>VLOOKUP(J1656,'Hàng hóa'!$C$5:$H$22,6,0)</f>
        <v>#N/A</v>
      </c>
      <c r="N1656" s="17" t="e">
        <f t="shared" si="60"/>
        <v>#N/A</v>
      </c>
      <c r="O1656" s="22" t="e">
        <f t="shared" si="59"/>
        <v>#N/A</v>
      </c>
      <c r="P1656" s="17" t="e">
        <f t="shared" si="61"/>
        <v>#N/A</v>
      </c>
      <c r="Q1656" s="13" t="e">
        <f>VLOOKUP(I1656,'[1]Nhân viên'!$E$20:$F$41,2,0)</f>
        <v>#N/A</v>
      </c>
    </row>
    <row r="1657" spans="1:17" x14ac:dyDescent="0.2">
      <c r="A1657" s="11">
        <v>1634</v>
      </c>
      <c r="D1657" s="13" t="e">
        <f>VLOOKUP(C1657,'Nhân viên'!$B$5:$C$48,2,0)</f>
        <v>#N/A</v>
      </c>
      <c r="G1657" s="13" t="e">
        <f>VLOOKUP(E1657,'Khách hàng'!$B$4:$F$1048576,2,0)</f>
        <v>#N/A</v>
      </c>
      <c r="H1657" s="13" t="str">
        <f>VLOOKUP(E1657,'[1]Khách hàng'!$A$4:$F$2144,3,0)</f>
        <v>Số 1 đường số 17A, Khu phố 11, Phường Bình Trị Đông B, Quận Bình Tân, TP.HCM.</v>
      </c>
      <c r="I1657" s="13" t="e">
        <f>VLOOKUP(E1657,'Khách hàng'!$B$4:$F$1048576,5,0)</f>
        <v>#N/A</v>
      </c>
      <c r="L1657" s="13" t="e">
        <f>VLOOKUP(J1657,'Hàng hóa'!$C$5:$D$50,2,0)</f>
        <v>#N/A</v>
      </c>
      <c r="M1657" s="17" t="e">
        <f>VLOOKUP(J1657,'Hàng hóa'!$C$5:$H$22,6,0)</f>
        <v>#N/A</v>
      </c>
      <c r="N1657" s="17" t="e">
        <f t="shared" si="60"/>
        <v>#N/A</v>
      </c>
      <c r="O1657" s="22" t="e">
        <f t="shared" si="59"/>
        <v>#N/A</v>
      </c>
      <c r="P1657" s="17" t="e">
        <f t="shared" si="61"/>
        <v>#N/A</v>
      </c>
      <c r="Q1657" s="13" t="e">
        <f>VLOOKUP(I1657,'[1]Nhân viên'!$E$20:$F$41,2,0)</f>
        <v>#N/A</v>
      </c>
    </row>
    <row r="1658" spans="1:17" x14ac:dyDescent="0.2">
      <c r="A1658" s="11">
        <v>1635</v>
      </c>
      <c r="D1658" s="13" t="e">
        <f>VLOOKUP(C1658,'Nhân viên'!$B$5:$C$48,2,0)</f>
        <v>#N/A</v>
      </c>
      <c r="G1658" s="13" t="e">
        <f>VLOOKUP(E1658,'Khách hàng'!$B$4:$F$1048576,2,0)</f>
        <v>#N/A</v>
      </c>
      <c r="H1658" s="13" t="str">
        <f>VLOOKUP(E1658,'[1]Khách hàng'!$A$4:$F$2144,3,0)</f>
        <v>Số 1 đường số 17A, Khu phố 11, Phường Bình Trị Đông B, Quận Bình Tân, TP.HCM.</v>
      </c>
      <c r="I1658" s="13" t="e">
        <f>VLOOKUP(E1658,'Khách hàng'!$B$4:$F$1048576,5,0)</f>
        <v>#N/A</v>
      </c>
      <c r="L1658" s="13" t="e">
        <f>VLOOKUP(J1658,'Hàng hóa'!$C$5:$D$50,2,0)</f>
        <v>#N/A</v>
      </c>
      <c r="M1658" s="17" t="e">
        <f>VLOOKUP(J1658,'Hàng hóa'!$C$5:$H$22,6,0)</f>
        <v>#N/A</v>
      </c>
      <c r="N1658" s="17" t="e">
        <f t="shared" si="60"/>
        <v>#N/A</v>
      </c>
      <c r="O1658" s="22" t="e">
        <f t="shared" si="59"/>
        <v>#N/A</v>
      </c>
      <c r="P1658" s="17" t="e">
        <f t="shared" si="61"/>
        <v>#N/A</v>
      </c>
      <c r="Q1658" s="13" t="e">
        <f>VLOOKUP(I1658,'[1]Nhân viên'!$E$20:$F$41,2,0)</f>
        <v>#N/A</v>
      </c>
    </row>
    <row r="1659" spans="1:17" x14ac:dyDescent="0.2">
      <c r="A1659" s="11">
        <v>1636</v>
      </c>
      <c r="D1659" s="13" t="e">
        <f>VLOOKUP(C1659,'Nhân viên'!$B$5:$C$48,2,0)</f>
        <v>#N/A</v>
      </c>
      <c r="G1659" s="13" t="e">
        <f>VLOOKUP(E1659,'Khách hàng'!$B$4:$F$1048576,2,0)</f>
        <v>#N/A</v>
      </c>
      <c r="H1659" s="13" t="str">
        <f>VLOOKUP(E1659,'[1]Khách hàng'!$A$4:$F$2144,3,0)</f>
        <v>Số 1 đường số 17A, Khu phố 11, Phường Bình Trị Đông B, Quận Bình Tân, TP.HCM.</v>
      </c>
      <c r="I1659" s="13" t="e">
        <f>VLOOKUP(E1659,'Khách hàng'!$B$4:$F$1048576,5,0)</f>
        <v>#N/A</v>
      </c>
      <c r="L1659" s="13" t="e">
        <f>VLOOKUP(J1659,'Hàng hóa'!$C$5:$D$50,2,0)</f>
        <v>#N/A</v>
      </c>
      <c r="M1659" s="17" t="e">
        <f>VLOOKUP(J1659,'Hàng hóa'!$C$5:$H$22,6,0)</f>
        <v>#N/A</v>
      </c>
      <c r="N1659" s="17" t="e">
        <f t="shared" si="60"/>
        <v>#N/A</v>
      </c>
      <c r="O1659" s="22" t="e">
        <f t="shared" si="59"/>
        <v>#N/A</v>
      </c>
      <c r="P1659" s="17" t="e">
        <f t="shared" si="61"/>
        <v>#N/A</v>
      </c>
      <c r="Q1659" s="13" t="e">
        <f>VLOOKUP(I1659,'[1]Nhân viên'!$E$20:$F$41,2,0)</f>
        <v>#N/A</v>
      </c>
    </row>
    <row r="1660" spans="1:17" x14ac:dyDescent="0.2">
      <c r="A1660" s="11">
        <v>1637</v>
      </c>
      <c r="D1660" s="13" t="e">
        <f>VLOOKUP(C1660,'Nhân viên'!$B$5:$C$48,2,0)</f>
        <v>#N/A</v>
      </c>
      <c r="G1660" s="13" t="e">
        <f>VLOOKUP(E1660,'Khách hàng'!$B$4:$F$1048576,2,0)</f>
        <v>#N/A</v>
      </c>
      <c r="H1660" s="13" t="str">
        <f>VLOOKUP(E1660,'[1]Khách hàng'!$A$4:$F$2144,3,0)</f>
        <v>Số 1 đường số 17A, Khu phố 11, Phường Bình Trị Đông B, Quận Bình Tân, TP.HCM.</v>
      </c>
      <c r="I1660" s="13" t="e">
        <f>VLOOKUP(E1660,'Khách hàng'!$B$4:$F$1048576,5,0)</f>
        <v>#N/A</v>
      </c>
      <c r="L1660" s="13" t="e">
        <f>VLOOKUP(J1660,'Hàng hóa'!$C$5:$D$50,2,0)</f>
        <v>#N/A</v>
      </c>
      <c r="M1660" s="17" t="e">
        <f>VLOOKUP(J1660,'Hàng hóa'!$C$5:$H$22,6,0)</f>
        <v>#N/A</v>
      </c>
      <c r="N1660" s="17" t="e">
        <f t="shared" si="60"/>
        <v>#N/A</v>
      </c>
      <c r="O1660" s="22" t="e">
        <f t="shared" si="59"/>
        <v>#N/A</v>
      </c>
      <c r="P1660" s="17" t="e">
        <f t="shared" si="61"/>
        <v>#N/A</v>
      </c>
      <c r="Q1660" s="13" t="e">
        <f>VLOOKUP(I1660,'[1]Nhân viên'!$E$20:$F$41,2,0)</f>
        <v>#N/A</v>
      </c>
    </row>
    <row r="1661" spans="1:17" x14ac:dyDescent="0.2">
      <c r="A1661" s="11">
        <v>1638</v>
      </c>
      <c r="D1661" s="13" t="e">
        <f>VLOOKUP(C1661,'Nhân viên'!$B$5:$C$48,2,0)</f>
        <v>#N/A</v>
      </c>
      <c r="G1661" s="13" t="e">
        <f>VLOOKUP(E1661,'Khách hàng'!$B$4:$F$1048576,2,0)</f>
        <v>#N/A</v>
      </c>
      <c r="H1661" s="13" t="str">
        <f>VLOOKUP(E1661,'[1]Khách hàng'!$A$4:$F$2144,3,0)</f>
        <v>Số 1 đường số 17A, Khu phố 11, Phường Bình Trị Đông B, Quận Bình Tân, TP.HCM.</v>
      </c>
      <c r="I1661" s="13" t="e">
        <f>VLOOKUP(E1661,'Khách hàng'!$B$4:$F$1048576,5,0)</f>
        <v>#N/A</v>
      </c>
      <c r="L1661" s="13" t="e">
        <f>VLOOKUP(J1661,'Hàng hóa'!$C$5:$D$50,2,0)</f>
        <v>#N/A</v>
      </c>
      <c r="M1661" s="17" t="e">
        <f>VLOOKUP(J1661,'Hàng hóa'!$C$5:$H$22,6,0)</f>
        <v>#N/A</v>
      </c>
      <c r="N1661" s="17" t="e">
        <f t="shared" si="60"/>
        <v>#N/A</v>
      </c>
      <c r="O1661" s="22" t="e">
        <f t="shared" si="59"/>
        <v>#N/A</v>
      </c>
      <c r="P1661" s="17" t="e">
        <f t="shared" si="61"/>
        <v>#N/A</v>
      </c>
      <c r="Q1661" s="13" t="e">
        <f>VLOOKUP(I1661,'[1]Nhân viên'!$E$20:$F$41,2,0)</f>
        <v>#N/A</v>
      </c>
    </row>
    <row r="1662" spans="1:17" x14ac:dyDescent="0.2">
      <c r="A1662" s="11">
        <v>1639</v>
      </c>
      <c r="D1662" s="13" t="e">
        <f>VLOOKUP(C1662,'Nhân viên'!$B$5:$C$48,2,0)</f>
        <v>#N/A</v>
      </c>
      <c r="G1662" s="13" t="e">
        <f>VLOOKUP(E1662,'Khách hàng'!$B$4:$F$1048576,2,0)</f>
        <v>#N/A</v>
      </c>
      <c r="H1662" s="13" t="str">
        <f>VLOOKUP(E1662,'[1]Khách hàng'!$A$4:$F$2144,3,0)</f>
        <v>Số 1 đường số 17A, Khu phố 11, Phường Bình Trị Đông B, Quận Bình Tân, TP.HCM.</v>
      </c>
      <c r="I1662" s="13" t="e">
        <f>VLOOKUP(E1662,'Khách hàng'!$B$4:$F$1048576,5,0)</f>
        <v>#N/A</v>
      </c>
      <c r="L1662" s="13" t="e">
        <f>VLOOKUP(J1662,'Hàng hóa'!$C$5:$D$50,2,0)</f>
        <v>#N/A</v>
      </c>
      <c r="M1662" s="17" t="e">
        <f>VLOOKUP(J1662,'Hàng hóa'!$C$5:$H$22,6,0)</f>
        <v>#N/A</v>
      </c>
      <c r="N1662" s="17" t="e">
        <f t="shared" si="60"/>
        <v>#N/A</v>
      </c>
      <c r="O1662" s="22" t="e">
        <f t="shared" si="59"/>
        <v>#N/A</v>
      </c>
      <c r="P1662" s="17" t="e">
        <f t="shared" si="61"/>
        <v>#N/A</v>
      </c>
      <c r="Q1662" s="13" t="e">
        <f>VLOOKUP(I1662,'[1]Nhân viên'!$E$20:$F$41,2,0)</f>
        <v>#N/A</v>
      </c>
    </row>
    <row r="1663" spans="1:17" x14ac:dyDescent="0.2">
      <c r="A1663" s="11">
        <v>1640</v>
      </c>
      <c r="D1663" s="13" t="e">
        <f>VLOOKUP(C1663,'Nhân viên'!$B$5:$C$48,2,0)</f>
        <v>#N/A</v>
      </c>
      <c r="G1663" s="13" t="e">
        <f>VLOOKUP(E1663,'Khách hàng'!$B$4:$F$1048576,2,0)</f>
        <v>#N/A</v>
      </c>
      <c r="H1663" s="13" t="str">
        <f>VLOOKUP(E1663,'[1]Khách hàng'!$A$4:$F$2144,3,0)</f>
        <v>Số 1 đường số 17A, Khu phố 11, Phường Bình Trị Đông B, Quận Bình Tân, TP.HCM.</v>
      </c>
      <c r="I1663" s="13" t="e">
        <f>VLOOKUP(E1663,'Khách hàng'!$B$4:$F$1048576,5,0)</f>
        <v>#N/A</v>
      </c>
      <c r="L1663" s="13" t="e">
        <f>VLOOKUP(J1663,'Hàng hóa'!$C$5:$D$50,2,0)</f>
        <v>#N/A</v>
      </c>
      <c r="M1663" s="17" t="e">
        <f>VLOOKUP(J1663,'Hàng hóa'!$C$5:$H$22,6,0)</f>
        <v>#N/A</v>
      </c>
      <c r="N1663" s="17" t="e">
        <f t="shared" si="60"/>
        <v>#N/A</v>
      </c>
      <c r="O1663" s="22" t="e">
        <f t="shared" si="59"/>
        <v>#N/A</v>
      </c>
      <c r="P1663" s="17" t="e">
        <f t="shared" si="61"/>
        <v>#N/A</v>
      </c>
      <c r="Q1663" s="13" t="e">
        <f>VLOOKUP(I1663,'[1]Nhân viên'!$E$20:$F$41,2,0)</f>
        <v>#N/A</v>
      </c>
    </row>
    <row r="1664" spans="1:17" x14ac:dyDescent="0.2">
      <c r="A1664" s="11">
        <v>1641</v>
      </c>
      <c r="D1664" s="13" t="e">
        <f>VLOOKUP(C1664,'Nhân viên'!$B$5:$C$48,2,0)</f>
        <v>#N/A</v>
      </c>
      <c r="G1664" s="13" t="e">
        <f>VLOOKUP(E1664,'Khách hàng'!$B$4:$F$1048576,2,0)</f>
        <v>#N/A</v>
      </c>
      <c r="H1664" s="13" t="str">
        <f>VLOOKUP(E1664,'[1]Khách hàng'!$A$4:$F$2144,3,0)</f>
        <v>Số 1 đường số 17A, Khu phố 11, Phường Bình Trị Đông B, Quận Bình Tân, TP.HCM.</v>
      </c>
      <c r="I1664" s="13" t="e">
        <f>VLOOKUP(E1664,'Khách hàng'!$B$4:$F$1048576,5,0)</f>
        <v>#N/A</v>
      </c>
      <c r="L1664" s="13" t="e">
        <f>VLOOKUP(J1664,'Hàng hóa'!$C$5:$D$50,2,0)</f>
        <v>#N/A</v>
      </c>
      <c r="M1664" s="17" t="e">
        <f>VLOOKUP(J1664,'Hàng hóa'!$C$5:$H$22,6,0)</f>
        <v>#N/A</v>
      </c>
      <c r="N1664" s="17" t="e">
        <f t="shared" si="60"/>
        <v>#N/A</v>
      </c>
      <c r="O1664" s="22" t="e">
        <f t="shared" si="59"/>
        <v>#N/A</v>
      </c>
      <c r="P1664" s="17" t="e">
        <f t="shared" si="61"/>
        <v>#N/A</v>
      </c>
      <c r="Q1664" s="13" t="e">
        <f>VLOOKUP(I1664,'[1]Nhân viên'!$E$20:$F$41,2,0)</f>
        <v>#N/A</v>
      </c>
    </row>
    <row r="1665" spans="1:17" x14ac:dyDescent="0.2">
      <c r="A1665" s="11">
        <v>1642</v>
      </c>
      <c r="D1665" s="13" t="e">
        <f>VLOOKUP(C1665,'Nhân viên'!$B$5:$C$48,2,0)</f>
        <v>#N/A</v>
      </c>
      <c r="G1665" s="13" t="e">
        <f>VLOOKUP(E1665,'Khách hàng'!$B$4:$F$1048576,2,0)</f>
        <v>#N/A</v>
      </c>
      <c r="H1665" s="13" t="str">
        <f>VLOOKUP(E1665,'[1]Khách hàng'!$A$4:$F$2144,3,0)</f>
        <v>Số 1 đường số 17A, Khu phố 11, Phường Bình Trị Đông B, Quận Bình Tân, TP.HCM.</v>
      </c>
      <c r="I1665" s="13" t="e">
        <f>VLOOKUP(E1665,'Khách hàng'!$B$4:$F$1048576,5,0)</f>
        <v>#N/A</v>
      </c>
      <c r="L1665" s="13" t="e">
        <f>VLOOKUP(J1665,'Hàng hóa'!$C$5:$D$50,2,0)</f>
        <v>#N/A</v>
      </c>
      <c r="M1665" s="17" t="e">
        <f>VLOOKUP(J1665,'Hàng hóa'!$C$5:$H$22,6,0)</f>
        <v>#N/A</v>
      </c>
      <c r="N1665" s="17" t="e">
        <f t="shared" si="60"/>
        <v>#N/A</v>
      </c>
      <c r="O1665" s="22" t="e">
        <f t="shared" ref="O1665:O1728" si="62">N1665*10%</f>
        <v>#N/A</v>
      </c>
      <c r="P1665" s="17" t="e">
        <f t="shared" si="61"/>
        <v>#N/A</v>
      </c>
      <c r="Q1665" s="13" t="e">
        <f>VLOOKUP(I1665,'[1]Nhân viên'!$E$20:$F$41,2,0)</f>
        <v>#N/A</v>
      </c>
    </row>
    <row r="1666" spans="1:17" x14ac:dyDescent="0.2">
      <c r="A1666" s="11">
        <v>1643</v>
      </c>
      <c r="D1666" s="13" t="e">
        <f>VLOOKUP(C1666,'Nhân viên'!$B$5:$C$48,2,0)</f>
        <v>#N/A</v>
      </c>
      <c r="G1666" s="13" t="e">
        <f>VLOOKUP(E1666,'Khách hàng'!$B$4:$F$1048576,2,0)</f>
        <v>#N/A</v>
      </c>
      <c r="H1666" s="13" t="str">
        <f>VLOOKUP(E1666,'[1]Khách hàng'!$A$4:$F$2144,3,0)</f>
        <v>Số 1 đường số 17A, Khu phố 11, Phường Bình Trị Đông B, Quận Bình Tân, TP.HCM.</v>
      </c>
      <c r="I1666" s="13" t="e">
        <f>VLOOKUP(E1666,'Khách hàng'!$B$4:$F$1048576,5,0)</f>
        <v>#N/A</v>
      </c>
      <c r="L1666" s="13" t="e">
        <f>VLOOKUP(J1666,'Hàng hóa'!$C$5:$D$50,2,0)</f>
        <v>#N/A</v>
      </c>
      <c r="M1666" s="17" t="e">
        <f>VLOOKUP(J1666,'Hàng hóa'!$C$5:$H$22,6,0)</f>
        <v>#N/A</v>
      </c>
      <c r="N1666" s="17" t="e">
        <f t="shared" si="60"/>
        <v>#N/A</v>
      </c>
      <c r="O1666" s="22" t="e">
        <f t="shared" si="62"/>
        <v>#N/A</v>
      </c>
      <c r="P1666" s="17" t="e">
        <f t="shared" si="61"/>
        <v>#N/A</v>
      </c>
      <c r="Q1666" s="13" t="e">
        <f>VLOOKUP(I1666,'[1]Nhân viên'!$E$20:$F$41,2,0)</f>
        <v>#N/A</v>
      </c>
    </row>
    <row r="1667" spans="1:17" x14ac:dyDescent="0.2">
      <c r="A1667" s="11">
        <v>1644</v>
      </c>
      <c r="D1667" s="13" t="e">
        <f>VLOOKUP(C1667,'Nhân viên'!$B$5:$C$48,2,0)</f>
        <v>#N/A</v>
      </c>
      <c r="G1667" s="13" t="e">
        <f>VLOOKUP(E1667,'Khách hàng'!$B$4:$F$1048576,2,0)</f>
        <v>#N/A</v>
      </c>
      <c r="H1667" s="13" t="str">
        <f>VLOOKUP(E1667,'[1]Khách hàng'!$A$4:$F$2144,3,0)</f>
        <v>Số 1 đường số 17A, Khu phố 11, Phường Bình Trị Đông B, Quận Bình Tân, TP.HCM.</v>
      </c>
      <c r="I1667" s="13" t="e">
        <f>VLOOKUP(E1667,'Khách hàng'!$B$4:$F$1048576,5,0)</f>
        <v>#N/A</v>
      </c>
      <c r="L1667" s="13" t="e">
        <f>VLOOKUP(J1667,'Hàng hóa'!$C$5:$D$50,2,0)</f>
        <v>#N/A</v>
      </c>
      <c r="M1667" s="17" t="e">
        <f>VLOOKUP(J1667,'Hàng hóa'!$C$5:$H$22,6,0)</f>
        <v>#N/A</v>
      </c>
      <c r="N1667" s="17" t="e">
        <f t="shared" si="60"/>
        <v>#N/A</v>
      </c>
      <c r="O1667" s="22" t="e">
        <f t="shared" si="62"/>
        <v>#N/A</v>
      </c>
      <c r="P1667" s="17" t="e">
        <f t="shared" si="61"/>
        <v>#N/A</v>
      </c>
      <c r="Q1667" s="13" t="e">
        <f>VLOOKUP(I1667,'[1]Nhân viên'!$E$20:$F$41,2,0)</f>
        <v>#N/A</v>
      </c>
    </row>
    <row r="1668" spans="1:17" x14ac:dyDescent="0.2">
      <c r="A1668" s="11">
        <v>1645</v>
      </c>
      <c r="D1668" s="13" t="e">
        <f>VLOOKUP(C1668,'Nhân viên'!$B$5:$C$48,2,0)</f>
        <v>#N/A</v>
      </c>
      <c r="G1668" s="13" t="e">
        <f>VLOOKUP(E1668,'Khách hàng'!$B$4:$F$1048576,2,0)</f>
        <v>#N/A</v>
      </c>
      <c r="H1668" s="13" t="str">
        <f>VLOOKUP(E1668,'[1]Khách hàng'!$A$4:$F$2144,3,0)</f>
        <v>Số 1 đường số 17A, Khu phố 11, Phường Bình Trị Đông B, Quận Bình Tân, TP.HCM.</v>
      </c>
      <c r="I1668" s="13" t="e">
        <f>VLOOKUP(E1668,'Khách hàng'!$B$4:$F$1048576,5,0)</f>
        <v>#N/A</v>
      </c>
      <c r="L1668" s="13" t="e">
        <f>VLOOKUP(J1668,'Hàng hóa'!$C$5:$D$50,2,0)</f>
        <v>#N/A</v>
      </c>
      <c r="M1668" s="17" t="e">
        <f>VLOOKUP(J1668,'Hàng hóa'!$C$5:$H$22,6,0)</f>
        <v>#N/A</v>
      </c>
      <c r="N1668" s="17" t="e">
        <f t="shared" si="60"/>
        <v>#N/A</v>
      </c>
      <c r="O1668" s="22" t="e">
        <f t="shared" si="62"/>
        <v>#N/A</v>
      </c>
      <c r="P1668" s="17" t="e">
        <f t="shared" si="61"/>
        <v>#N/A</v>
      </c>
      <c r="Q1668" s="13" t="e">
        <f>VLOOKUP(I1668,'[1]Nhân viên'!$E$20:$F$41,2,0)</f>
        <v>#N/A</v>
      </c>
    </row>
    <row r="1669" spans="1:17" x14ac:dyDescent="0.2">
      <c r="A1669" s="11">
        <v>1646</v>
      </c>
      <c r="D1669" s="13" t="e">
        <f>VLOOKUP(C1669,'Nhân viên'!$B$5:$C$48,2,0)</f>
        <v>#N/A</v>
      </c>
      <c r="G1669" s="13" t="e">
        <f>VLOOKUP(E1669,'Khách hàng'!$B$4:$F$1048576,2,0)</f>
        <v>#N/A</v>
      </c>
      <c r="H1669" s="13" t="str">
        <f>VLOOKUP(E1669,'[1]Khách hàng'!$A$4:$F$2144,3,0)</f>
        <v>Số 1 đường số 17A, Khu phố 11, Phường Bình Trị Đông B, Quận Bình Tân, TP.HCM.</v>
      </c>
      <c r="I1669" s="13" t="e">
        <f>VLOOKUP(E1669,'Khách hàng'!$B$4:$F$1048576,5,0)</f>
        <v>#N/A</v>
      </c>
      <c r="L1669" s="13" t="e">
        <f>VLOOKUP(J1669,'Hàng hóa'!$C$5:$D$50,2,0)</f>
        <v>#N/A</v>
      </c>
      <c r="M1669" s="17" t="e">
        <f>VLOOKUP(J1669,'Hàng hóa'!$C$5:$H$22,6,0)</f>
        <v>#N/A</v>
      </c>
      <c r="N1669" s="17" t="e">
        <f t="shared" si="60"/>
        <v>#N/A</v>
      </c>
      <c r="O1669" s="22" t="e">
        <f t="shared" si="62"/>
        <v>#N/A</v>
      </c>
      <c r="P1669" s="17" t="e">
        <f t="shared" si="61"/>
        <v>#N/A</v>
      </c>
      <c r="Q1669" s="13" t="e">
        <f>VLOOKUP(I1669,'[1]Nhân viên'!$E$20:$F$41,2,0)</f>
        <v>#N/A</v>
      </c>
    </row>
    <row r="1670" spans="1:17" x14ac:dyDescent="0.2">
      <c r="A1670" s="11">
        <v>1647</v>
      </c>
      <c r="D1670" s="13" t="e">
        <f>VLOOKUP(C1670,'Nhân viên'!$B$5:$C$48,2,0)</f>
        <v>#N/A</v>
      </c>
      <c r="G1670" s="13" t="e">
        <f>VLOOKUP(E1670,'Khách hàng'!$B$4:$F$1048576,2,0)</f>
        <v>#N/A</v>
      </c>
      <c r="H1670" s="13" t="str">
        <f>VLOOKUP(E1670,'[1]Khách hàng'!$A$4:$F$2144,3,0)</f>
        <v>Số 1 đường số 17A, Khu phố 11, Phường Bình Trị Đông B, Quận Bình Tân, TP.HCM.</v>
      </c>
      <c r="I1670" s="13" t="e">
        <f>VLOOKUP(E1670,'Khách hàng'!$B$4:$F$1048576,5,0)</f>
        <v>#N/A</v>
      </c>
      <c r="L1670" s="13" t="e">
        <f>VLOOKUP(J1670,'Hàng hóa'!$C$5:$D$50,2,0)</f>
        <v>#N/A</v>
      </c>
      <c r="M1670" s="17" t="e">
        <f>VLOOKUP(J1670,'Hàng hóa'!$C$5:$H$22,6,0)</f>
        <v>#N/A</v>
      </c>
      <c r="N1670" s="17" t="e">
        <f t="shared" si="60"/>
        <v>#N/A</v>
      </c>
      <c r="O1670" s="22" t="e">
        <f t="shared" si="62"/>
        <v>#N/A</v>
      </c>
      <c r="P1670" s="17" t="e">
        <f t="shared" si="61"/>
        <v>#N/A</v>
      </c>
      <c r="Q1670" s="13" t="e">
        <f>VLOOKUP(I1670,'[1]Nhân viên'!$E$20:$F$41,2,0)</f>
        <v>#N/A</v>
      </c>
    </row>
    <row r="1671" spans="1:17" x14ac:dyDescent="0.2">
      <c r="A1671" s="11">
        <v>1648</v>
      </c>
      <c r="D1671" s="13" t="e">
        <f>VLOOKUP(C1671,'Nhân viên'!$B$5:$C$48,2,0)</f>
        <v>#N/A</v>
      </c>
      <c r="G1671" s="13" t="e">
        <f>VLOOKUP(E1671,'Khách hàng'!$B$4:$F$1048576,2,0)</f>
        <v>#N/A</v>
      </c>
      <c r="H1671" s="13" t="str">
        <f>VLOOKUP(E1671,'[1]Khách hàng'!$A$4:$F$2144,3,0)</f>
        <v>Số 1 đường số 17A, Khu phố 11, Phường Bình Trị Đông B, Quận Bình Tân, TP.HCM.</v>
      </c>
      <c r="I1671" s="13" t="e">
        <f>VLOOKUP(E1671,'Khách hàng'!$B$4:$F$1048576,5,0)</f>
        <v>#N/A</v>
      </c>
      <c r="L1671" s="13" t="e">
        <f>VLOOKUP(J1671,'Hàng hóa'!$C$5:$D$50,2,0)</f>
        <v>#N/A</v>
      </c>
      <c r="M1671" s="17" t="e">
        <f>VLOOKUP(J1671,'Hàng hóa'!$C$5:$H$22,6,0)</f>
        <v>#N/A</v>
      </c>
      <c r="N1671" s="17" t="e">
        <f t="shared" si="60"/>
        <v>#N/A</v>
      </c>
      <c r="O1671" s="22" t="e">
        <f t="shared" si="62"/>
        <v>#N/A</v>
      </c>
      <c r="P1671" s="17" t="e">
        <f t="shared" si="61"/>
        <v>#N/A</v>
      </c>
      <c r="Q1671" s="13" t="e">
        <f>VLOOKUP(I1671,'[1]Nhân viên'!$E$20:$F$41,2,0)</f>
        <v>#N/A</v>
      </c>
    </row>
    <row r="1672" spans="1:17" x14ac:dyDescent="0.2">
      <c r="A1672" s="11">
        <v>1649</v>
      </c>
      <c r="D1672" s="13" t="e">
        <f>VLOOKUP(C1672,'Nhân viên'!$B$5:$C$48,2,0)</f>
        <v>#N/A</v>
      </c>
      <c r="G1672" s="13" t="e">
        <f>VLOOKUP(E1672,'Khách hàng'!$B$4:$F$1048576,2,0)</f>
        <v>#N/A</v>
      </c>
      <c r="H1672" s="13" t="str">
        <f>VLOOKUP(E1672,'[1]Khách hàng'!$A$4:$F$2144,3,0)</f>
        <v>Số 1 đường số 17A, Khu phố 11, Phường Bình Trị Đông B, Quận Bình Tân, TP.HCM.</v>
      </c>
      <c r="I1672" s="13" t="e">
        <f>VLOOKUP(E1672,'Khách hàng'!$B$4:$F$1048576,5,0)</f>
        <v>#N/A</v>
      </c>
      <c r="L1672" s="13" t="e">
        <f>VLOOKUP(J1672,'Hàng hóa'!$C$5:$D$50,2,0)</f>
        <v>#N/A</v>
      </c>
      <c r="M1672" s="17" t="e">
        <f>VLOOKUP(J1672,'Hàng hóa'!$C$5:$H$22,6,0)</f>
        <v>#N/A</v>
      </c>
      <c r="N1672" s="17" t="e">
        <f t="shared" si="60"/>
        <v>#N/A</v>
      </c>
      <c r="O1672" s="22" t="e">
        <f t="shared" si="62"/>
        <v>#N/A</v>
      </c>
      <c r="P1672" s="17" t="e">
        <f t="shared" si="61"/>
        <v>#N/A</v>
      </c>
      <c r="Q1672" s="13" t="e">
        <f>VLOOKUP(I1672,'[1]Nhân viên'!$E$20:$F$41,2,0)</f>
        <v>#N/A</v>
      </c>
    </row>
    <row r="1673" spans="1:17" x14ac:dyDescent="0.2">
      <c r="A1673" s="11">
        <v>1650</v>
      </c>
      <c r="D1673" s="13" t="e">
        <f>VLOOKUP(C1673,'Nhân viên'!$B$5:$C$48,2,0)</f>
        <v>#N/A</v>
      </c>
      <c r="G1673" s="13" t="e">
        <f>VLOOKUP(E1673,'Khách hàng'!$B$4:$F$1048576,2,0)</f>
        <v>#N/A</v>
      </c>
      <c r="H1673" s="13" t="str">
        <f>VLOOKUP(E1673,'[1]Khách hàng'!$A$4:$F$2144,3,0)</f>
        <v>Số 1 đường số 17A, Khu phố 11, Phường Bình Trị Đông B, Quận Bình Tân, TP.HCM.</v>
      </c>
      <c r="I1673" s="13" t="e">
        <f>VLOOKUP(E1673,'Khách hàng'!$B$4:$F$1048576,5,0)</f>
        <v>#N/A</v>
      </c>
      <c r="L1673" s="13" t="e">
        <f>VLOOKUP(J1673,'Hàng hóa'!$C$5:$D$50,2,0)</f>
        <v>#N/A</v>
      </c>
      <c r="M1673" s="17" t="e">
        <f>VLOOKUP(J1673,'Hàng hóa'!$C$5:$H$22,6,0)</f>
        <v>#N/A</v>
      </c>
      <c r="N1673" s="17" t="e">
        <f t="shared" si="60"/>
        <v>#N/A</v>
      </c>
      <c r="O1673" s="22" t="e">
        <f t="shared" si="62"/>
        <v>#N/A</v>
      </c>
      <c r="P1673" s="17" t="e">
        <f t="shared" si="61"/>
        <v>#N/A</v>
      </c>
      <c r="Q1673" s="13" t="e">
        <f>VLOOKUP(I1673,'[1]Nhân viên'!$E$20:$F$41,2,0)</f>
        <v>#N/A</v>
      </c>
    </row>
    <row r="1674" spans="1:17" x14ac:dyDescent="0.2">
      <c r="A1674" s="11">
        <v>1651</v>
      </c>
      <c r="D1674" s="13" t="e">
        <f>VLOOKUP(C1674,'Nhân viên'!$B$5:$C$48,2,0)</f>
        <v>#N/A</v>
      </c>
      <c r="G1674" s="13" t="e">
        <f>VLOOKUP(E1674,'Khách hàng'!$B$4:$F$1048576,2,0)</f>
        <v>#N/A</v>
      </c>
      <c r="H1674" s="13" t="str">
        <f>VLOOKUP(E1674,'[1]Khách hàng'!$A$4:$F$2144,3,0)</f>
        <v>Số 1 đường số 17A, Khu phố 11, Phường Bình Trị Đông B, Quận Bình Tân, TP.HCM.</v>
      </c>
      <c r="I1674" s="13" t="e">
        <f>VLOOKUP(E1674,'Khách hàng'!$B$4:$F$1048576,5,0)</f>
        <v>#N/A</v>
      </c>
      <c r="L1674" s="13" t="e">
        <f>VLOOKUP(J1674,'Hàng hóa'!$C$5:$D$50,2,0)</f>
        <v>#N/A</v>
      </c>
      <c r="M1674" s="17" t="e">
        <f>VLOOKUP(J1674,'Hàng hóa'!$C$5:$H$22,6,0)</f>
        <v>#N/A</v>
      </c>
      <c r="N1674" s="17" t="e">
        <f t="shared" si="60"/>
        <v>#N/A</v>
      </c>
      <c r="O1674" s="22" t="e">
        <f t="shared" si="62"/>
        <v>#N/A</v>
      </c>
      <c r="P1674" s="17" t="e">
        <f t="shared" si="61"/>
        <v>#N/A</v>
      </c>
      <c r="Q1674" s="13" t="e">
        <f>VLOOKUP(I1674,'[1]Nhân viên'!$E$20:$F$41,2,0)</f>
        <v>#N/A</v>
      </c>
    </row>
    <row r="1675" spans="1:17" x14ac:dyDescent="0.2">
      <c r="A1675" s="11">
        <v>1652</v>
      </c>
      <c r="D1675" s="13" t="e">
        <f>VLOOKUP(C1675,'Nhân viên'!$B$5:$C$48,2,0)</f>
        <v>#N/A</v>
      </c>
      <c r="G1675" s="13" t="e">
        <f>VLOOKUP(E1675,'Khách hàng'!$B$4:$F$1048576,2,0)</f>
        <v>#N/A</v>
      </c>
      <c r="H1675" s="13" t="str">
        <f>VLOOKUP(E1675,'[1]Khách hàng'!$A$4:$F$2144,3,0)</f>
        <v>Số 1 đường số 17A, Khu phố 11, Phường Bình Trị Đông B, Quận Bình Tân, TP.HCM.</v>
      </c>
      <c r="I1675" s="13" t="e">
        <f>VLOOKUP(E1675,'Khách hàng'!$B$4:$F$1048576,5,0)</f>
        <v>#N/A</v>
      </c>
      <c r="L1675" s="13" t="e">
        <f>VLOOKUP(J1675,'Hàng hóa'!$C$5:$D$50,2,0)</f>
        <v>#N/A</v>
      </c>
      <c r="M1675" s="17" t="e">
        <f>VLOOKUP(J1675,'Hàng hóa'!$C$5:$H$22,6,0)</f>
        <v>#N/A</v>
      </c>
      <c r="N1675" s="17" t="e">
        <f t="shared" si="60"/>
        <v>#N/A</v>
      </c>
      <c r="O1675" s="22" t="e">
        <f t="shared" si="62"/>
        <v>#N/A</v>
      </c>
      <c r="P1675" s="17" t="e">
        <f t="shared" si="61"/>
        <v>#N/A</v>
      </c>
      <c r="Q1675" s="13" t="e">
        <f>VLOOKUP(I1675,'[1]Nhân viên'!$E$20:$F$41,2,0)</f>
        <v>#N/A</v>
      </c>
    </row>
    <row r="1676" spans="1:17" x14ac:dyDescent="0.2">
      <c r="A1676" s="11">
        <v>1653</v>
      </c>
      <c r="D1676" s="13" t="e">
        <f>VLOOKUP(C1676,'Nhân viên'!$B$5:$C$48,2,0)</f>
        <v>#N/A</v>
      </c>
      <c r="G1676" s="13" t="e">
        <f>VLOOKUP(E1676,'Khách hàng'!$B$4:$F$1048576,2,0)</f>
        <v>#N/A</v>
      </c>
      <c r="H1676" s="13" t="str">
        <f>VLOOKUP(E1676,'[1]Khách hàng'!$A$4:$F$2144,3,0)</f>
        <v>Số 1 đường số 17A, Khu phố 11, Phường Bình Trị Đông B, Quận Bình Tân, TP.HCM.</v>
      </c>
      <c r="I1676" s="13" t="e">
        <f>VLOOKUP(E1676,'Khách hàng'!$B$4:$F$1048576,5,0)</f>
        <v>#N/A</v>
      </c>
      <c r="L1676" s="13" t="e">
        <f>VLOOKUP(J1676,'Hàng hóa'!$C$5:$D$50,2,0)</f>
        <v>#N/A</v>
      </c>
      <c r="M1676" s="17" t="e">
        <f>VLOOKUP(J1676,'Hàng hóa'!$C$5:$H$22,6,0)</f>
        <v>#N/A</v>
      </c>
      <c r="N1676" s="17" t="e">
        <f t="shared" si="60"/>
        <v>#N/A</v>
      </c>
      <c r="O1676" s="22" t="e">
        <f t="shared" si="62"/>
        <v>#N/A</v>
      </c>
      <c r="P1676" s="17" t="e">
        <f t="shared" si="61"/>
        <v>#N/A</v>
      </c>
      <c r="Q1676" s="13" t="e">
        <f>VLOOKUP(I1676,'[1]Nhân viên'!$E$20:$F$41,2,0)</f>
        <v>#N/A</v>
      </c>
    </row>
    <row r="1677" spans="1:17" x14ac:dyDescent="0.2">
      <c r="A1677" s="11">
        <v>1654</v>
      </c>
      <c r="D1677" s="13" t="e">
        <f>VLOOKUP(C1677,'Nhân viên'!$B$5:$C$48,2,0)</f>
        <v>#N/A</v>
      </c>
      <c r="G1677" s="13" t="e">
        <f>VLOOKUP(E1677,'Khách hàng'!$B$4:$F$1048576,2,0)</f>
        <v>#N/A</v>
      </c>
      <c r="H1677" s="13" t="str">
        <f>VLOOKUP(E1677,'[1]Khách hàng'!$A$4:$F$2144,3,0)</f>
        <v>Số 1 đường số 17A, Khu phố 11, Phường Bình Trị Đông B, Quận Bình Tân, TP.HCM.</v>
      </c>
      <c r="I1677" s="13" t="e">
        <f>VLOOKUP(E1677,'Khách hàng'!$B$4:$F$1048576,5,0)</f>
        <v>#N/A</v>
      </c>
      <c r="L1677" s="13" t="e">
        <f>VLOOKUP(J1677,'Hàng hóa'!$C$5:$D$50,2,0)</f>
        <v>#N/A</v>
      </c>
      <c r="M1677" s="17" t="e">
        <f>VLOOKUP(J1677,'Hàng hóa'!$C$5:$H$22,6,0)</f>
        <v>#N/A</v>
      </c>
      <c r="N1677" s="17" t="e">
        <f t="shared" si="60"/>
        <v>#N/A</v>
      </c>
      <c r="O1677" s="22" t="e">
        <f t="shared" si="62"/>
        <v>#N/A</v>
      </c>
      <c r="P1677" s="17" t="e">
        <f t="shared" si="61"/>
        <v>#N/A</v>
      </c>
      <c r="Q1677" s="13" t="e">
        <f>VLOOKUP(I1677,'[1]Nhân viên'!$E$20:$F$41,2,0)</f>
        <v>#N/A</v>
      </c>
    </row>
    <row r="1678" spans="1:17" x14ac:dyDescent="0.2">
      <c r="A1678" s="11">
        <v>1655</v>
      </c>
      <c r="D1678" s="13" t="e">
        <f>VLOOKUP(C1678,'Nhân viên'!$B$5:$C$48,2,0)</f>
        <v>#N/A</v>
      </c>
      <c r="G1678" s="13" t="e">
        <f>VLOOKUP(E1678,'Khách hàng'!$B$4:$F$1048576,2,0)</f>
        <v>#N/A</v>
      </c>
      <c r="H1678" s="13" t="str">
        <f>VLOOKUP(E1678,'[1]Khách hàng'!$A$4:$F$2144,3,0)</f>
        <v>Số 1 đường số 17A, Khu phố 11, Phường Bình Trị Đông B, Quận Bình Tân, TP.HCM.</v>
      </c>
      <c r="I1678" s="13" t="e">
        <f>VLOOKUP(E1678,'Khách hàng'!$B$4:$F$1048576,5,0)</f>
        <v>#N/A</v>
      </c>
      <c r="L1678" s="13" t="e">
        <f>VLOOKUP(J1678,'Hàng hóa'!$C$5:$D$50,2,0)</f>
        <v>#N/A</v>
      </c>
      <c r="M1678" s="17" t="e">
        <f>VLOOKUP(J1678,'Hàng hóa'!$C$5:$H$22,6,0)</f>
        <v>#N/A</v>
      </c>
      <c r="N1678" s="17" t="e">
        <f t="shared" si="60"/>
        <v>#N/A</v>
      </c>
      <c r="O1678" s="22" t="e">
        <f t="shared" si="62"/>
        <v>#N/A</v>
      </c>
      <c r="P1678" s="17" t="e">
        <f t="shared" si="61"/>
        <v>#N/A</v>
      </c>
      <c r="Q1678" s="13" t="e">
        <f>VLOOKUP(I1678,'[1]Nhân viên'!$E$20:$F$41,2,0)</f>
        <v>#N/A</v>
      </c>
    </row>
    <row r="1679" spans="1:17" x14ac:dyDescent="0.2">
      <c r="A1679" s="11">
        <v>1656</v>
      </c>
      <c r="D1679" s="13" t="e">
        <f>VLOOKUP(C1679,'Nhân viên'!$B$5:$C$48,2,0)</f>
        <v>#N/A</v>
      </c>
      <c r="G1679" s="13" t="e">
        <f>VLOOKUP(E1679,'Khách hàng'!$B$4:$F$1048576,2,0)</f>
        <v>#N/A</v>
      </c>
      <c r="H1679" s="13" t="str">
        <f>VLOOKUP(E1679,'[1]Khách hàng'!$A$4:$F$2144,3,0)</f>
        <v>Số 1 đường số 17A, Khu phố 11, Phường Bình Trị Đông B, Quận Bình Tân, TP.HCM.</v>
      </c>
      <c r="I1679" s="13" t="e">
        <f>VLOOKUP(E1679,'Khách hàng'!$B$4:$F$1048576,5,0)</f>
        <v>#N/A</v>
      </c>
      <c r="L1679" s="13" t="e">
        <f>VLOOKUP(J1679,'Hàng hóa'!$C$5:$D$50,2,0)</f>
        <v>#N/A</v>
      </c>
      <c r="M1679" s="17" t="e">
        <f>VLOOKUP(J1679,'Hàng hóa'!$C$5:$H$22,6,0)</f>
        <v>#N/A</v>
      </c>
      <c r="N1679" s="17" t="e">
        <f t="shared" si="60"/>
        <v>#N/A</v>
      </c>
      <c r="O1679" s="22" t="e">
        <f t="shared" si="62"/>
        <v>#N/A</v>
      </c>
      <c r="P1679" s="17" t="e">
        <f t="shared" si="61"/>
        <v>#N/A</v>
      </c>
      <c r="Q1679" s="13" t="e">
        <f>VLOOKUP(I1679,'[1]Nhân viên'!$E$20:$F$41,2,0)</f>
        <v>#N/A</v>
      </c>
    </row>
    <row r="1680" spans="1:17" x14ac:dyDescent="0.2">
      <c r="A1680" s="11">
        <v>1657</v>
      </c>
      <c r="D1680" s="13" t="e">
        <f>VLOOKUP(C1680,'Nhân viên'!$B$5:$C$48,2,0)</f>
        <v>#N/A</v>
      </c>
      <c r="G1680" s="13" t="e">
        <f>VLOOKUP(E1680,'Khách hàng'!$B$4:$F$1048576,2,0)</f>
        <v>#N/A</v>
      </c>
      <c r="H1680" s="13" t="str">
        <f>VLOOKUP(E1680,'[1]Khách hàng'!$A$4:$F$2144,3,0)</f>
        <v>Số 1 đường số 17A, Khu phố 11, Phường Bình Trị Đông B, Quận Bình Tân, TP.HCM.</v>
      </c>
      <c r="I1680" s="13" t="e">
        <f>VLOOKUP(E1680,'Khách hàng'!$B$4:$F$1048576,5,0)</f>
        <v>#N/A</v>
      </c>
      <c r="L1680" s="13" t="e">
        <f>VLOOKUP(J1680,'Hàng hóa'!$C$5:$D$50,2,0)</f>
        <v>#N/A</v>
      </c>
      <c r="M1680" s="17" t="e">
        <f>VLOOKUP(J1680,'Hàng hóa'!$C$5:$H$22,6,0)</f>
        <v>#N/A</v>
      </c>
      <c r="N1680" s="17" t="e">
        <f t="shared" si="60"/>
        <v>#N/A</v>
      </c>
      <c r="O1680" s="22" t="e">
        <f t="shared" si="62"/>
        <v>#N/A</v>
      </c>
      <c r="P1680" s="17" t="e">
        <f t="shared" si="61"/>
        <v>#N/A</v>
      </c>
      <c r="Q1680" s="13" t="e">
        <f>VLOOKUP(I1680,'[1]Nhân viên'!$E$20:$F$41,2,0)</f>
        <v>#N/A</v>
      </c>
    </row>
    <row r="1681" spans="1:17" x14ac:dyDescent="0.2">
      <c r="A1681" s="11">
        <v>1658</v>
      </c>
      <c r="D1681" s="13" t="e">
        <f>VLOOKUP(C1681,'Nhân viên'!$B$5:$C$48,2,0)</f>
        <v>#N/A</v>
      </c>
      <c r="G1681" s="13" t="e">
        <f>VLOOKUP(E1681,'Khách hàng'!$B$4:$F$1048576,2,0)</f>
        <v>#N/A</v>
      </c>
      <c r="H1681" s="13" t="str">
        <f>VLOOKUP(E1681,'[1]Khách hàng'!$A$4:$F$2144,3,0)</f>
        <v>Số 1 đường số 17A, Khu phố 11, Phường Bình Trị Đông B, Quận Bình Tân, TP.HCM.</v>
      </c>
      <c r="I1681" s="13" t="e">
        <f>VLOOKUP(E1681,'Khách hàng'!$B$4:$F$1048576,5,0)</f>
        <v>#N/A</v>
      </c>
      <c r="L1681" s="13" t="e">
        <f>VLOOKUP(J1681,'Hàng hóa'!$C$5:$D$50,2,0)</f>
        <v>#N/A</v>
      </c>
      <c r="M1681" s="17" t="e">
        <f>VLOOKUP(J1681,'Hàng hóa'!$C$5:$H$22,6,0)</f>
        <v>#N/A</v>
      </c>
      <c r="N1681" s="17" t="e">
        <f t="shared" si="60"/>
        <v>#N/A</v>
      </c>
      <c r="O1681" s="22" t="e">
        <f t="shared" si="62"/>
        <v>#N/A</v>
      </c>
      <c r="P1681" s="17" t="e">
        <f t="shared" si="61"/>
        <v>#N/A</v>
      </c>
      <c r="Q1681" s="13" t="e">
        <f>VLOOKUP(I1681,'[1]Nhân viên'!$E$20:$F$41,2,0)</f>
        <v>#N/A</v>
      </c>
    </row>
    <row r="1682" spans="1:17" x14ac:dyDescent="0.2">
      <c r="A1682" s="11">
        <v>1659</v>
      </c>
      <c r="D1682" s="13" t="e">
        <f>VLOOKUP(C1682,'Nhân viên'!$B$5:$C$48,2,0)</f>
        <v>#N/A</v>
      </c>
      <c r="G1682" s="13" t="e">
        <f>VLOOKUP(E1682,'Khách hàng'!$B$4:$F$1048576,2,0)</f>
        <v>#N/A</v>
      </c>
      <c r="H1682" s="13" t="str">
        <f>VLOOKUP(E1682,'[1]Khách hàng'!$A$4:$F$2144,3,0)</f>
        <v>Số 1 đường số 17A, Khu phố 11, Phường Bình Trị Đông B, Quận Bình Tân, TP.HCM.</v>
      </c>
      <c r="I1682" s="13" t="e">
        <f>VLOOKUP(E1682,'Khách hàng'!$B$4:$F$1048576,5,0)</f>
        <v>#N/A</v>
      </c>
      <c r="L1682" s="13" t="e">
        <f>VLOOKUP(J1682,'Hàng hóa'!$C$5:$D$50,2,0)</f>
        <v>#N/A</v>
      </c>
      <c r="M1682" s="17" t="e">
        <f>VLOOKUP(J1682,'Hàng hóa'!$C$5:$H$22,6,0)</f>
        <v>#N/A</v>
      </c>
      <c r="N1682" s="17" t="e">
        <f t="shared" si="60"/>
        <v>#N/A</v>
      </c>
      <c r="O1682" s="22" t="e">
        <f t="shared" si="62"/>
        <v>#N/A</v>
      </c>
      <c r="P1682" s="17" t="e">
        <f t="shared" si="61"/>
        <v>#N/A</v>
      </c>
      <c r="Q1682" s="13" t="e">
        <f>VLOOKUP(I1682,'[1]Nhân viên'!$E$20:$F$41,2,0)</f>
        <v>#N/A</v>
      </c>
    </row>
    <row r="1683" spans="1:17" x14ac:dyDescent="0.2">
      <c r="A1683" s="11">
        <v>1660</v>
      </c>
      <c r="D1683" s="13" t="e">
        <f>VLOOKUP(C1683,'Nhân viên'!$B$5:$C$48,2,0)</f>
        <v>#N/A</v>
      </c>
      <c r="G1683" s="13" t="e">
        <f>VLOOKUP(E1683,'Khách hàng'!$B$4:$F$1048576,2,0)</f>
        <v>#N/A</v>
      </c>
      <c r="H1683" s="13" t="str">
        <f>VLOOKUP(E1683,'[1]Khách hàng'!$A$4:$F$2144,3,0)</f>
        <v>Số 1 đường số 17A, Khu phố 11, Phường Bình Trị Đông B, Quận Bình Tân, TP.HCM.</v>
      </c>
      <c r="I1683" s="13" t="e">
        <f>VLOOKUP(E1683,'Khách hàng'!$B$4:$F$1048576,5,0)</f>
        <v>#N/A</v>
      </c>
      <c r="L1683" s="13" t="e">
        <f>VLOOKUP(J1683,'Hàng hóa'!$C$5:$D$50,2,0)</f>
        <v>#N/A</v>
      </c>
      <c r="M1683" s="17" t="e">
        <f>VLOOKUP(J1683,'Hàng hóa'!$C$5:$H$22,6,0)</f>
        <v>#N/A</v>
      </c>
      <c r="N1683" s="17" t="e">
        <f t="shared" si="60"/>
        <v>#N/A</v>
      </c>
      <c r="O1683" s="22" t="e">
        <f t="shared" si="62"/>
        <v>#N/A</v>
      </c>
      <c r="P1683" s="17" t="e">
        <f t="shared" si="61"/>
        <v>#N/A</v>
      </c>
      <c r="Q1683" s="13" t="e">
        <f>VLOOKUP(I1683,'[1]Nhân viên'!$E$20:$F$41,2,0)</f>
        <v>#N/A</v>
      </c>
    </row>
    <row r="1684" spans="1:17" x14ac:dyDescent="0.2">
      <c r="A1684" s="11">
        <v>1661</v>
      </c>
      <c r="D1684" s="13" t="e">
        <f>VLOOKUP(C1684,'Nhân viên'!$B$5:$C$48,2,0)</f>
        <v>#N/A</v>
      </c>
      <c r="G1684" s="13" t="e">
        <f>VLOOKUP(E1684,'Khách hàng'!$B$4:$F$1048576,2,0)</f>
        <v>#N/A</v>
      </c>
      <c r="H1684" s="13" t="str">
        <f>VLOOKUP(E1684,'[1]Khách hàng'!$A$4:$F$2144,3,0)</f>
        <v>Số 1 đường số 17A, Khu phố 11, Phường Bình Trị Đông B, Quận Bình Tân, TP.HCM.</v>
      </c>
      <c r="I1684" s="13" t="e">
        <f>VLOOKUP(E1684,'Khách hàng'!$B$4:$F$1048576,5,0)</f>
        <v>#N/A</v>
      </c>
      <c r="L1684" s="13" t="e">
        <f>VLOOKUP(J1684,'Hàng hóa'!$C$5:$D$50,2,0)</f>
        <v>#N/A</v>
      </c>
      <c r="M1684" s="17" t="e">
        <f>VLOOKUP(J1684,'Hàng hóa'!$C$5:$H$22,6,0)</f>
        <v>#N/A</v>
      </c>
      <c r="N1684" s="17" t="e">
        <f t="shared" si="60"/>
        <v>#N/A</v>
      </c>
      <c r="O1684" s="22" t="e">
        <f t="shared" si="62"/>
        <v>#N/A</v>
      </c>
      <c r="P1684" s="17" t="e">
        <f t="shared" si="61"/>
        <v>#N/A</v>
      </c>
      <c r="Q1684" s="13" t="e">
        <f>VLOOKUP(I1684,'[1]Nhân viên'!$E$20:$F$41,2,0)</f>
        <v>#N/A</v>
      </c>
    </row>
    <row r="1685" spans="1:17" x14ac:dyDescent="0.2">
      <c r="A1685" s="11">
        <v>1662</v>
      </c>
      <c r="D1685" s="13" t="e">
        <f>VLOOKUP(C1685,'Nhân viên'!$B$5:$C$48,2,0)</f>
        <v>#N/A</v>
      </c>
      <c r="G1685" s="13" t="e">
        <f>VLOOKUP(E1685,'Khách hàng'!$B$4:$F$1048576,2,0)</f>
        <v>#N/A</v>
      </c>
      <c r="H1685" s="13" t="str">
        <f>VLOOKUP(E1685,'[1]Khách hàng'!$A$4:$F$2144,3,0)</f>
        <v>Số 1 đường số 17A, Khu phố 11, Phường Bình Trị Đông B, Quận Bình Tân, TP.HCM.</v>
      </c>
      <c r="I1685" s="13" t="e">
        <f>VLOOKUP(E1685,'Khách hàng'!$B$4:$F$1048576,5,0)</f>
        <v>#N/A</v>
      </c>
      <c r="L1685" s="13" t="e">
        <f>VLOOKUP(J1685,'Hàng hóa'!$C$5:$D$50,2,0)</f>
        <v>#N/A</v>
      </c>
      <c r="M1685" s="17" t="e">
        <f>VLOOKUP(J1685,'Hàng hóa'!$C$5:$H$22,6,0)</f>
        <v>#N/A</v>
      </c>
      <c r="N1685" s="17" t="e">
        <f t="shared" si="60"/>
        <v>#N/A</v>
      </c>
      <c r="O1685" s="22" t="e">
        <f t="shared" si="62"/>
        <v>#N/A</v>
      </c>
      <c r="P1685" s="17" t="e">
        <f t="shared" si="61"/>
        <v>#N/A</v>
      </c>
      <c r="Q1685" s="13" t="e">
        <f>VLOOKUP(I1685,'[1]Nhân viên'!$E$20:$F$41,2,0)</f>
        <v>#N/A</v>
      </c>
    </row>
    <row r="1686" spans="1:17" x14ac:dyDescent="0.2">
      <c r="A1686" s="11">
        <v>1663</v>
      </c>
      <c r="D1686" s="13" t="e">
        <f>VLOOKUP(C1686,'Nhân viên'!$B$5:$C$48,2,0)</f>
        <v>#N/A</v>
      </c>
      <c r="G1686" s="13" t="e">
        <f>VLOOKUP(E1686,'Khách hàng'!$B$4:$F$1048576,2,0)</f>
        <v>#N/A</v>
      </c>
      <c r="H1686" s="13" t="str">
        <f>VLOOKUP(E1686,'[1]Khách hàng'!$A$4:$F$2144,3,0)</f>
        <v>Số 1 đường số 17A, Khu phố 11, Phường Bình Trị Đông B, Quận Bình Tân, TP.HCM.</v>
      </c>
      <c r="I1686" s="13" t="e">
        <f>VLOOKUP(E1686,'Khách hàng'!$B$4:$F$1048576,5,0)</f>
        <v>#N/A</v>
      </c>
      <c r="L1686" s="13" t="e">
        <f>VLOOKUP(J1686,'Hàng hóa'!$C$5:$D$50,2,0)</f>
        <v>#N/A</v>
      </c>
      <c r="M1686" s="17" t="e">
        <f>VLOOKUP(J1686,'Hàng hóa'!$C$5:$H$22,6,0)</f>
        <v>#N/A</v>
      </c>
      <c r="N1686" s="17" t="e">
        <f t="shared" si="60"/>
        <v>#N/A</v>
      </c>
      <c r="O1686" s="22" t="e">
        <f t="shared" si="62"/>
        <v>#N/A</v>
      </c>
      <c r="P1686" s="17" t="e">
        <f t="shared" si="61"/>
        <v>#N/A</v>
      </c>
      <c r="Q1686" s="13" t="e">
        <f>VLOOKUP(I1686,'[1]Nhân viên'!$E$20:$F$41,2,0)</f>
        <v>#N/A</v>
      </c>
    </row>
    <row r="1687" spans="1:17" x14ac:dyDescent="0.2">
      <c r="A1687" s="11">
        <v>1664</v>
      </c>
      <c r="D1687" s="13" t="e">
        <f>VLOOKUP(C1687,'Nhân viên'!$B$5:$C$48,2,0)</f>
        <v>#N/A</v>
      </c>
      <c r="G1687" s="13" t="e">
        <f>VLOOKUP(E1687,'Khách hàng'!$B$4:$F$1048576,2,0)</f>
        <v>#N/A</v>
      </c>
      <c r="H1687" s="13" t="str">
        <f>VLOOKUP(E1687,'[1]Khách hàng'!$A$4:$F$2144,3,0)</f>
        <v>Số 1 đường số 17A, Khu phố 11, Phường Bình Trị Đông B, Quận Bình Tân, TP.HCM.</v>
      </c>
      <c r="I1687" s="13" t="e">
        <f>VLOOKUP(E1687,'Khách hàng'!$B$4:$F$1048576,5,0)</f>
        <v>#N/A</v>
      </c>
      <c r="L1687" s="13" t="e">
        <f>VLOOKUP(J1687,'Hàng hóa'!$C$5:$D$50,2,0)</f>
        <v>#N/A</v>
      </c>
      <c r="M1687" s="17" t="e">
        <f>VLOOKUP(J1687,'Hàng hóa'!$C$5:$H$22,6,0)</f>
        <v>#N/A</v>
      </c>
      <c r="N1687" s="17" t="e">
        <f t="shared" si="60"/>
        <v>#N/A</v>
      </c>
      <c r="O1687" s="22" t="e">
        <f t="shared" si="62"/>
        <v>#N/A</v>
      </c>
      <c r="P1687" s="17" t="e">
        <f t="shared" si="61"/>
        <v>#N/A</v>
      </c>
      <c r="Q1687" s="13" t="e">
        <f>VLOOKUP(I1687,'[1]Nhân viên'!$E$20:$F$41,2,0)</f>
        <v>#N/A</v>
      </c>
    </row>
    <row r="1688" spans="1:17" x14ac:dyDescent="0.2">
      <c r="A1688" s="11">
        <v>1665</v>
      </c>
      <c r="D1688" s="13" t="e">
        <f>VLOOKUP(C1688,'Nhân viên'!$B$5:$C$48,2,0)</f>
        <v>#N/A</v>
      </c>
      <c r="G1688" s="13" t="e">
        <f>VLOOKUP(E1688,'Khách hàng'!$B$4:$F$1048576,2,0)</f>
        <v>#N/A</v>
      </c>
      <c r="H1688" s="13" t="str">
        <f>VLOOKUP(E1688,'[1]Khách hàng'!$A$4:$F$2144,3,0)</f>
        <v>Số 1 đường số 17A, Khu phố 11, Phường Bình Trị Đông B, Quận Bình Tân, TP.HCM.</v>
      </c>
      <c r="I1688" s="13" t="e">
        <f>VLOOKUP(E1688,'Khách hàng'!$B$4:$F$1048576,5,0)</f>
        <v>#N/A</v>
      </c>
      <c r="L1688" s="13" t="e">
        <f>VLOOKUP(J1688,'Hàng hóa'!$C$5:$D$50,2,0)</f>
        <v>#N/A</v>
      </c>
      <c r="M1688" s="17" t="e">
        <f>VLOOKUP(J1688,'Hàng hóa'!$C$5:$H$22,6,0)</f>
        <v>#N/A</v>
      </c>
      <c r="N1688" s="17" t="e">
        <f t="shared" si="60"/>
        <v>#N/A</v>
      </c>
      <c r="O1688" s="22" t="e">
        <f t="shared" si="62"/>
        <v>#N/A</v>
      </c>
      <c r="P1688" s="17" t="e">
        <f t="shared" si="61"/>
        <v>#N/A</v>
      </c>
      <c r="Q1688" s="13" t="e">
        <f>VLOOKUP(I1688,'[1]Nhân viên'!$E$20:$F$41,2,0)</f>
        <v>#N/A</v>
      </c>
    </row>
    <row r="1689" spans="1:17" x14ac:dyDescent="0.2">
      <c r="A1689" s="11">
        <v>1666</v>
      </c>
      <c r="D1689" s="13" t="e">
        <f>VLOOKUP(C1689,'Nhân viên'!$B$5:$C$48,2,0)</f>
        <v>#N/A</v>
      </c>
      <c r="G1689" s="13" t="e">
        <f>VLOOKUP(E1689,'Khách hàng'!$B$4:$F$1048576,2,0)</f>
        <v>#N/A</v>
      </c>
      <c r="H1689" s="13" t="str">
        <f>VLOOKUP(E1689,'[1]Khách hàng'!$A$4:$F$2144,3,0)</f>
        <v>Số 1 đường số 17A, Khu phố 11, Phường Bình Trị Đông B, Quận Bình Tân, TP.HCM.</v>
      </c>
      <c r="I1689" s="13" t="e">
        <f>VLOOKUP(E1689,'Khách hàng'!$B$4:$F$1048576,5,0)</f>
        <v>#N/A</v>
      </c>
      <c r="L1689" s="13" t="e">
        <f>VLOOKUP(J1689,'Hàng hóa'!$C$5:$D$50,2,0)</f>
        <v>#N/A</v>
      </c>
      <c r="M1689" s="17" t="e">
        <f>VLOOKUP(J1689,'Hàng hóa'!$C$5:$H$22,6,0)</f>
        <v>#N/A</v>
      </c>
      <c r="N1689" s="17" t="e">
        <f t="shared" si="60"/>
        <v>#N/A</v>
      </c>
      <c r="O1689" s="22" t="e">
        <f t="shared" si="62"/>
        <v>#N/A</v>
      </c>
      <c r="P1689" s="17" t="e">
        <f t="shared" si="61"/>
        <v>#N/A</v>
      </c>
      <c r="Q1689" s="13" t="e">
        <f>VLOOKUP(I1689,'[1]Nhân viên'!$E$20:$F$41,2,0)</f>
        <v>#N/A</v>
      </c>
    </row>
    <row r="1690" spans="1:17" x14ac:dyDescent="0.2">
      <c r="A1690" s="11">
        <v>1667</v>
      </c>
      <c r="D1690" s="13" t="e">
        <f>VLOOKUP(C1690,'Nhân viên'!$B$5:$C$48,2,0)</f>
        <v>#N/A</v>
      </c>
      <c r="G1690" s="13" t="e">
        <f>VLOOKUP(E1690,'Khách hàng'!$B$4:$F$1048576,2,0)</f>
        <v>#N/A</v>
      </c>
      <c r="H1690" s="13" t="str">
        <f>VLOOKUP(E1690,'[1]Khách hàng'!$A$4:$F$2144,3,0)</f>
        <v>Số 1 đường số 17A, Khu phố 11, Phường Bình Trị Đông B, Quận Bình Tân, TP.HCM.</v>
      </c>
      <c r="I1690" s="13" t="e">
        <f>VLOOKUP(E1690,'Khách hàng'!$B$4:$F$1048576,5,0)</f>
        <v>#N/A</v>
      </c>
      <c r="L1690" s="13" t="e">
        <f>VLOOKUP(J1690,'Hàng hóa'!$C$5:$D$50,2,0)</f>
        <v>#N/A</v>
      </c>
      <c r="M1690" s="17" t="e">
        <f>VLOOKUP(J1690,'Hàng hóa'!$C$5:$H$22,6,0)</f>
        <v>#N/A</v>
      </c>
      <c r="N1690" s="17" t="e">
        <f t="shared" si="60"/>
        <v>#N/A</v>
      </c>
      <c r="O1690" s="22" t="e">
        <f t="shared" si="62"/>
        <v>#N/A</v>
      </c>
      <c r="P1690" s="17" t="e">
        <f t="shared" si="61"/>
        <v>#N/A</v>
      </c>
      <c r="Q1690" s="13" t="e">
        <f>VLOOKUP(I1690,'[1]Nhân viên'!$E$20:$F$41,2,0)</f>
        <v>#N/A</v>
      </c>
    </row>
    <row r="1691" spans="1:17" x14ac:dyDescent="0.2">
      <c r="A1691" s="11">
        <v>1668</v>
      </c>
      <c r="D1691" s="13" t="e">
        <f>VLOOKUP(C1691,'Nhân viên'!$B$5:$C$48,2,0)</f>
        <v>#N/A</v>
      </c>
      <c r="G1691" s="13" t="e">
        <f>VLOOKUP(E1691,'Khách hàng'!$B$4:$F$1048576,2,0)</f>
        <v>#N/A</v>
      </c>
      <c r="H1691" s="13" t="str">
        <f>VLOOKUP(E1691,'[1]Khách hàng'!$A$4:$F$2144,3,0)</f>
        <v>Số 1 đường số 17A, Khu phố 11, Phường Bình Trị Đông B, Quận Bình Tân, TP.HCM.</v>
      </c>
      <c r="I1691" s="13" t="e">
        <f>VLOOKUP(E1691,'Khách hàng'!$B$4:$F$1048576,5,0)</f>
        <v>#N/A</v>
      </c>
      <c r="L1691" s="13" t="e">
        <f>VLOOKUP(J1691,'Hàng hóa'!$C$5:$D$50,2,0)</f>
        <v>#N/A</v>
      </c>
      <c r="M1691" s="17" t="e">
        <f>VLOOKUP(J1691,'Hàng hóa'!$C$5:$H$22,6,0)</f>
        <v>#N/A</v>
      </c>
      <c r="N1691" s="17" t="e">
        <f t="shared" si="60"/>
        <v>#N/A</v>
      </c>
      <c r="O1691" s="22" t="e">
        <f t="shared" si="62"/>
        <v>#N/A</v>
      </c>
      <c r="P1691" s="17" t="e">
        <f t="shared" si="61"/>
        <v>#N/A</v>
      </c>
      <c r="Q1691" s="13" t="e">
        <f>VLOOKUP(I1691,'[1]Nhân viên'!$E$20:$F$41,2,0)</f>
        <v>#N/A</v>
      </c>
    </row>
    <row r="1692" spans="1:17" x14ac:dyDescent="0.2">
      <c r="A1692" s="11">
        <v>1669</v>
      </c>
      <c r="D1692" s="13" t="e">
        <f>VLOOKUP(C1692,'Nhân viên'!$B$5:$C$48,2,0)</f>
        <v>#N/A</v>
      </c>
      <c r="G1692" s="13" t="e">
        <f>VLOOKUP(E1692,'Khách hàng'!$B$4:$F$1048576,2,0)</f>
        <v>#N/A</v>
      </c>
      <c r="H1692" s="13" t="str">
        <f>VLOOKUP(E1692,'[1]Khách hàng'!$A$4:$F$2144,3,0)</f>
        <v>Số 1 đường số 17A, Khu phố 11, Phường Bình Trị Đông B, Quận Bình Tân, TP.HCM.</v>
      </c>
      <c r="I1692" s="13" t="e">
        <f>VLOOKUP(E1692,'Khách hàng'!$B$4:$F$1048576,5,0)</f>
        <v>#N/A</v>
      </c>
      <c r="L1692" s="13" t="e">
        <f>VLOOKUP(J1692,'Hàng hóa'!$C$5:$D$50,2,0)</f>
        <v>#N/A</v>
      </c>
      <c r="M1692" s="17" t="e">
        <f>VLOOKUP(J1692,'Hàng hóa'!$C$5:$H$22,6,0)</f>
        <v>#N/A</v>
      </c>
      <c r="N1692" s="17" t="e">
        <f t="shared" ref="N1692:N1755" si="63">K1692*M1692</f>
        <v>#N/A</v>
      </c>
      <c r="O1692" s="22" t="e">
        <f t="shared" si="62"/>
        <v>#N/A</v>
      </c>
      <c r="P1692" s="17" t="e">
        <f t="shared" ref="P1692:P1755" si="64">N1692*O1692+N1692</f>
        <v>#N/A</v>
      </c>
      <c r="Q1692" s="13" t="e">
        <f>VLOOKUP(I1692,'[1]Nhân viên'!$E$20:$F$41,2,0)</f>
        <v>#N/A</v>
      </c>
    </row>
    <row r="1693" spans="1:17" x14ac:dyDescent="0.2">
      <c r="A1693" s="11">
        <v>1670</v>
      </c>
      <c r="D1693" s="13" t="e">
        <f>VLOOKUP(C1693,'Nhân viên'!$B$5:$C$48,2,0)</f>
        <v>#N/A</v>
      </c>
      <c r="G1693" s="13" t="e">
        <f>VLOOKUP(E1693,'Khách hàng'!$B$4:$F$1048576,2,0)</f>
        <v>#N/A</v>
      </c>
      <c r="H1693" s="13" t="str">
        <f>VLOOKUP(E1693,'[1]Khách hàng'!$A$4:$F$2144,3,0)</f>
        <v>Số 1 đường số 17A, Khu phố 11, Phường Bình Trị Đông B, Quận Bình Tân, TP.HCM.</v>
      </c>
      <c r="I1693" s="13" t="e">
        <f>VLOOKUP(E1693,'Khách hàng'!$B$4:$F$1048576,5,0)</f>
        <v>#N/A</v>
      </c>
      <c r="L1693" s="13" t="e">
        <f>VLOOKUP(J1693,'Hàng hóa'!$C$5:$D$50,2,0)</f>
        <v>#N/A</v>
      </c>
      <c r="M1693" s="17" t="e">
        <f>VLOOKUP(J1693,'Hàng hóa'!$C$5:$H$22,6,0)</f>
        <v>#N/A</v>
      </c>
      <c r="N1693" s="17" t="e">
        <f t="shared" si="63"/>
        <v>#N/A</v>
      </c>
      <c r="O1693" s="22" t="e">
        <f t="shared" si="62"/>
        <v>#N/A</v>
      </c>
      <c r="P1693" s="17" t="e">
        <f t="shared" si="64"/>
        <v>#N/A</v>
      </c>
      <c r="Q1693" s="13" t="e">
        <f>VLOOKUP(I1693,'[1]Nhân viên'!$E$20:$F$41,2,0)</f>
        <v>#N/A</v>
      </c>
    </row>
    <row r="1694" spans="1:17" x14ac:dyDescent="0.2">
      <c r="A1694" s="11">
        <v>1671</v>
      </c>
      <c r="D1694" s="13" t="e">
        <f>VLOOKUP(C1694,'Nhân viên'!$B$5:$C$48,2,0)</f>
        <v>#N/A</v>
      </c>
      <c r="G1694" s="13" t="e">
        <f>VLOOKUP(E1694,'Khách hàng'!$B$4:$F$1048576,2,0)</f>
        <v>#N/A</v>
      </c>
      <c r="H1694" s="13" t="str">
        <f>VLOOKUP(E1694,'[1]Khách hàng'!$A$4:$F$2144,3,0)</f>
        <v>Số 1 đường số 17A, Khu phố 11, Phường Bình Trị Đông B, Quận Bình Tân, TP.HCM.</v>
      </c>
      <c r="I1694" s="13" t="e">
        <f>VLOOKUP(E1694,'Khách hàng'!$B$4:$F$1048576,5,0)</f>
        <v>#N/A</v>
      </c>
      <c r="L1694" s="13" t="e">
        <f>VLOOKUP(J1694,'Hàng hóa'!$C$5:$D$50,2,0)</f>
        <v>#N/A</v>
      </c>
      <c r="M1694" s="17" t="e">
        <f>VLOOKUP(J1694,'Hàng hóa'!$C$5:$H$22,6,0)</f>
        <v>#N/A</v>
      </c>
      <c r="N1694" s="17" t="e">
        <f t="shared" si="63"/>
        <v>#N/A</v>
      </c>
      <c r="O1694" s="22" t="e">
        <f t="shared" si="62"/>
        <v>#N/A</v>
      </c>
      <c r="P1694" s="17" t="e">
        <f t="shared" si="64"/>
        <v>#N/A</v>
      </c>
      <c r="Q1694" s="13" t="e">
        <f>VLOOKUP(I1694,'[1]Nhân viên'!$E$20:$F$41,2,0)</f>
        <v>#N/A</v>
      </c>
    </row>
    <row r="1695" spans="1:17" x14ac:dyDescent="0.2">
      <c r="A1695" s="11">
        <v>1672</v>
      </c>
      <c r="D1695" s="13" t="e">
        <f>VLOOKUP(C1695,'Nhân viên'!$B$5:$C$48,2,0)</f>
        <v>#N/A</v>
      </c>
      <c r="G1695" s="13" t="e">
        <f>VLOOKUP(E1695,'Khách hàng'!$B$4:$F$1048576,2,0)</f>
        <v>#N/A</v>
      </c>
      <c r="H1695" s="13" t="str">
        <f>VLOOKUP(E1695,'[1]Khách hàng'!$A$4:$F$2144,3,0)</f>
        <v>Số 1 đường số 17A, Khu phố 11, Phường Bình Trị Đông B, Quận Bình Tân, TP.HCM.</v>
      </c>
      <c r="I1695" s="13" t="e">
        <f>VLOOKUP(E1695,'Khách hàng'!$B$4:$F$1048576,5,0)</f>
        <v>#N/A</v>
      </c>
      <c r="L1695" s="13" t="e">
        <f>VLOOKUP(J1695,'Hàng hóa'!$C$5:$D$50,2,0)</f>
        <v>#N/A</v>
      </c>
      <c r="M1695" s="17" t="e">
        <f>VLOOKUP(J1695,'Hàng hóa'!$C$5:$H$22,6,0)</f>
        <v>#N/A</v>
      </c>
      <c r="N1695" s="17" t="e">
        <f t="shared" si="63"/>
        <v>#N/A</v>
      </c>
      <c r="O1695" s="22" t="e">
        <f t="shared" si="62"/>
        <v>#N/A</v>
      </c>
      <c r="P1695" s="17" t="e">
        <f t="shared" si="64"/>
        <v>#N/A</v>
      </c>
      <c r="Q1695" s="13" t="e">
        <f>VLOOKUP(I1695,'[1]Nhân viên'!$E$20:$F$41,2,0)</f>
        <v>#N/A</v>
      </c>
    </row>
    <row r="1696" spans="1:17" x14ac:dyDescent="0.2">
      <c r="A1696" s="11">
        <v>1673</v>
      </c>
      <c r="D1696" s="13" t="e">
        <f>VLOOKUP(C1696,'Nhân viên'!$B$5:$C$48,2,0)</f>
        <v>#N/A</v>
      </c>
      <c r="G1696" s="13" t="e">
        <f>VLOOKUP(E1696,'Khách hàng'!$B$4:$F$1048576,2,0)</f>
        <v>#N/A</v>
      </c>
      <c r="H1696" s="13" t="str">
        <f>VLOOKUP(E1696,'[1]Khách hàng'!$A$4:$F$2144,3,0)</f>
        <v>Số 1 đường số 17A, Khu phố 11, Phường Bình Trị Đông B, Quận Bình Tân, TP.HCM.</v>
      </c>
      <c r="I1696" s="13" t="e">
        <f>VLOOKUP(E1696,'Khách hàng'!$B$4:$F$1048576,5,0)</f>
        <v>#N/A</v>
      </c>
      <c r="L1696" s="13" t="e">
        <f>VLOOKUP(J1696,'Hàng hóa'!$C$5:$D$50,2,0)</f>
        <v>#N/A</v>
      </c>
      <c r="M1696" s="17" t="e">
        <f>VLOOKUP(J1696,'Hàng hóa'!$C$5:$H$22,6,0)</f>
        <v>#N/A</v>
      </c>
      <c r="N1696" s="17" t="e">
        <f t="shared" si="63"/>
        <v>#N/A</v>
      </c>
      <c r="O1696" s="22" t="e">
        <f t="shared" si="62"/>
        <v>#N/A</v>
      </c>
      <c r="P1696" s="17" t="e">
        <f t="shared" si="64"/>
        <v>#N/A</v>
      </c>
      <c r="Q1696" s="13" t="e">
        <f>VLOOKUP(I1696,'[1]Nhân viên'!$E$20:$F$41,2,0)</f>
        <v>#N/A</v>
      </c>
    </row>
    <row r="1697" spans="1:17" x14ac:dyDescent="0.2">
      <c r="A1697" s="11">
        <v>1674</v>
      </c>
      <c r="D1697" s="13" t="e">
        <f>VLOOKUP(C1697,'Nhân viên'!$B$5:$C$48,2,0)</f>
        <v>#N/A</v>
      </c>
      <c r="G1697" s="13" t="e">
        <f>VLOOKUP(E1697,'Khách hàng'!$B$4:$F$1048576,2,0)</f>
        <v>#N/A</v>
      </c>
      <c r="H1697" s="13" t="str">
        <f>VLOOKUP(E1697,'[1]Khách hàng'!$A$4:$F$2144,3,0)</f>
        <v>Số 1 đường số 17A, Khu phố 11, Phường Bình Trị Đông B, Quận Bình Tân, TP.HCM.</v>
      </c>
      <c r="I1697" s="13" t="e">
        <f>VLOOKUP(E1697,'Khách hàng'!$B$4:$F$1048576,5,0)</f>
        <v>#N/A</v>
      </c>
      <c r="L1697" s="13" t="e">
        <f>VLOOKUP(J1697,'Hàng hóa'!$C$5:$D$50,2,0)</f>
        <v>#N/A</v>
      </c>
      <c r="M1697" s="17" t="e">
        <f>VLOOKUP(J1697,'Hàng hóa'!$C$5:$H$22,6,0)</f>
        <v>#N/A</v>
      </c>
      <c r="N1697" s="17" t="e">
        <f t="shared" si="63"/>
        <v>#N/A</v>
      </c>
      <c r="O1697" s="22" t="e">
        <f t="shared" si="62"/>
        <v>#N/A</v>
      </c>
      <c r="P1697" s="17" t="e">
        <f t="shared" si="64"/>
        <v>#N/A</v>
      </c>
      <c r="Q1697" s="13" t="e">
        <f>VLOOKUP(I1697,'[1]Nhân viên'!$E$20:$F$41,2,0)</f>
        <v>#N/A</v>
      </c>
    </row>
    <row r="1698" spans="1:17" x14ac:dyDescent="0.2">
      <c r="A1698" s="11">
        <v>1675</v>
      </c>
      <c r="D1698" s="13" t="e">
        <f>VLOOKUP(C1698,'Nhân viên'!$B$5:$C$48,2,0)</f>
        <v>#N/A</v>
      </c>
      <c r="G1698" s="13" t="e">
        <f>VLOOKUP(E1698,'Khách hàng'!$B$4:$F$1048576,2,0)</f>
        <v>#N/A</v>
      </c>
      <c r="H1698" s="13" t="str">
        <f>VLOOKUP(E1698,'[1]Khách hàng'!$A$4:$F$2144,3,0)</f>
        <v>Số 1 đường số 17A, Khu phố 11, Phường Bình Trị Đông B, Quận Bình Tân, TP.HCM.</v>
      </c>
      <c r="I1698" s="13" t="e">
        <f>VLOOKUP(E1698,'Khách hàng'!$B$4:$F$1048576,5,0)</f>
        <v>#N/A</v>
      </c>
      <c r="L1698" s="13" t="e">
        <f>VLOOKUP(J1698,'Hàng hóa'!$C$5:$D$50,2,0)</f>
        <v>#N/A</v>
      </c>
      <c r="M1698" s="17" t="e">
        <f>VLOOKUP(J1698,'Hàng hóa'!$C$5:$H$22,6,0)</f>
        <v>#N/A</v>
      </c>
      <c r="N1698" s="17" t="e">
        <f t="shared" si="63"/>
        <v>#N/A</v>
      </c>
      <c r="O1698" s="22" t="e">
        <f t="shared" si="62"/>
        <v>#N/A</v>
      </c>
      <c r="P1698" s="17" t="e">
        <f t="shared" si="64"/>
        <v>#N/A</v>
      </c>
      <c r="Q1698" s="13" t="e">
        <f>VLOOKUP(I1698,'[1]Nhân viên'!$E$20:$F$41,2,0)</f>
        <v>#N/A</v>
      </c>
    </row>
    <row r="1699" spans="1:17" x14ac:dyDescent="0.2">
      <c r="A1699" s="11">
        <v>1676</v>
      </c>
      <c r="D1699" s="13" t="e">
        <f>VLOOKUP(C1699,'Nhân viên'!$B$5:$C$48,2,0)</f>
        <v>#N/A</v>
      </c>
      <c r="G1699" s="13" t="e">
        <f>VLOOKUP(E1699,'Khách hàng'!$B$4:$F$1048576,2,0)</f>
        <v>#N/A</v>
      </c>
      <c r="H1699" s="13" t="str">
        <f>VLOOKUP(E1699,'[1]Khách hàng'!$A$4:$F$2144,3,0)</f>
        <v>Số 1 đường số 17A, Khu phố 11, Phường Bình Trị Đông B, Quận Bình Tân, TP.HCM.</v>
      </c>
      <c r="I1699" s="13" t="e">
        <f>VLOOKUP(E1699,'Khách hàng'!$B$4:$F$1048576,5,0)</f>
        <v>#N/A</v>
      </c>
      <c r="L1699" s="13" t="e">
        <f>VLOOKUP(J1699,'Hàng hóa'!$C$5:$D$50,2,0)</f>
        <v>#N/A</v>
      </c>
      <c r="M1699" s="17" t="e">
        <f>VLOOKUP(J1699,'Hàng hóa'!$C$5:$H$22,6,0)</f>
        <v>#N/A</v>
      </c>
      <c r="N1699" s="17" t="e">
        <f t="shared" si="63"/>
        <v>#N/A</v>
      </c>
      <c r="O1699" s="22" t="e">
        <f t="shared" si="62"/>
        <v>#N/A</v>
      </c>
      <c r="P1699" s="17" t="e">
        <f t="shared" si="64"/>
        <v>#N/A</v>
      </c>
      <c r="Q1699" s="13" t="e">
        <f>VLOOKUP(I1699,'[1]Nhân viên'!$E$20:$F$41,2,0)</f>
        <v>#N/A</v>
      </c>
    </row>
    <row r="1700" spans="1:17" x14ac:dyDescent="0.2">
      <c r="A1700" s="11">
        <v>1677</v>
      </c>
      <c r="D1700" s="13" t="e">
        <f>VLOOKUP(C1700,'Nhân viên'!$B$5:$C$48,2,0)</f>
        <v>#N/A</v>
      </c>
      <c r="G1700" s="13" t="e">
        <f>VLOOKUP(E1700,'Khách hàng'!$B$4:$F$1048576,2,0)</f>
        <v>#N/A</v>
      </c>
      <c r="H1700" s="13" t="str">
        <f>VLOOKUP(E1700,'[1]Khách hàng'!$A$4:$F$2144,3,0)</f>
        <v>Số 1 đường số 17A, Khu phố 11, Phường Bình Trị Đông B, Quận Bình Tân, TP.HCM.</v>
      </c>
      <c r="I1700" s="13" t="e">
        <f>VLOOKUP(E1700,'Khách hàng'!$B$4:$F$1048576,5,0)</f>
        <v>#N/A</v>
      </c>
      <c r="L1700" s="13" t="e">
        <f>VLOOKUP(J1700,'Hàng hóa'!$C$5:$D$50,2,0)</f>
        <v>#N/A</v>
      </c>
      <c r="M1700" s="17" t="e">
        <f>VLOOKUP(J1700,'Hàng hóa'!$C$5:$H$22,6,0)</f>
        <v>#N/A</v>
      </c>
      <c r="N1700" s="17" t="e">
        <f t="shared" si="63"/>
        <v>#N/A</v>
      </c>
      <c r="O1700" s="22" t="e">
        <f t="shared" si="62"/>
        <v>#N/A</v>
      </c>
      <c r="P1700" s="17" t="e">
        <f t="shared" si="64"/>
        <v>#N/A</v>
      </c>
      <c r="Q1700" s="13" t="e">
        <f>VLOOKUP(I1700,'[1]Nhân viên'!$E$20:$F$41,2,0)</f>
        <v>#N/A</v>
      </c>
    </row>
    <row r="1701" spans="1:17" x14ac:dyDescent="0.2">
      <c r="A1701" s="11">
        <v>1678</v>
      </c>
      <c r="D1701" s="13" t="e">
        <f>VLOOKUP(C1701,'Nhân viên'!$B$5:$C$48,2,0)</f>
        <v>#N/A</v>
      </c>
      <c r="G1701" s="13" t="e">
        <f>VLOOKUP(E1701,'Khách hàng'!$B$4:$F$1048576,2,0)</f>
        <v>#N/A</v>
      </c>
      <c r="H1701" s="13" t="str">
        <f>VLOOKUP(E1701,'[1]Khách hàng'!$A$4:$F$2144,3,0)</f>
        <v>Số 1 đường số 17A, Khu phố 11, Phường Bình Trị Đông B, Quận Bình Tân, TP.HCM.</v>
      </c>
      <c r="I1701" s="13" t="e">
        <f>VLOOKUP(E1701,'Khách hàng'!$B$4:$F$1048576,5,0)</f>
        <v>#N/A</v>
      </c>
      <c r="L1701" s="13" t="e">
        <f>VLOOKUP(J1701,'Hàng hóa'!$C$5:$D$50,2,0)</f>
        <v>#N/A</v>
      </c>
      <c r="M1701" s="17" t="e">
        <f>VLOOKUP(J1701,'Hàng hóa'!$C$5:$H$22,6,0)</f>
        <v>#N/A</v>
      </c>
      <c r="N1701" s="17" t="e">
        <f t="shared" si="63"/>
        <v>#N/A</v>
      </c>
      <c r="O1701" s="22" t="e">
        <f t="shared" si="62"/>
        <v>#N/A</v>
      </c>
      <c r="P1701" s="17" t="e">
        <f t="shared" si="64"/>
        <v>#N/A</v>
      </c>
      <c r="Q1701" s="13" t="e">
        <f>VLOOKUP(I1701,'[1]Nhân viên'!$E$20:$F$41,2,0)</f>
        <v>#N/A</v>
      </c>
    </row>
    <row r="1702" spans="1:17" x14ac:dyDescent="0.2">
      <c r="A1702" s="11">
        <v>1679</v>
      </c>
      <c r="D1702" s="13" t="e">
        <f>VLOOKUP(C1702,'Nhân viên'!$B$5:$C$48,2,0)</f>
        <v>#N/A</v>
      </c>
      <c r="G1702" s="13" t="e">
        <f>VLOOKUP(E1702,'Khách hàng'!$B$4:$F$1048576,2,0)</f>
        <v>#N/A</v>
      </c>
      <c r="H1702" s="13" t="str">
        <f>VLOOKUP(E1702,'[1]Khách hàng'!$A$4:$F$2144,3,0)</f>
        <v>Số 1 đường số 17A, Khu phố 11, Phường Bình Trị Đông B, Quận Bình Tân, TP.HCM.</v>
      </c>
      <c r="I1702" s="13" t="e">
        <f>VLOOKUP(E1702,'Khách hàng'!$B$4:$F$1048576,5,0)</f>
        <v>#N/A</v>
      </c>
      <c r="L1702" s="13" t="e">
        <f>VLOOKUP(J1702,'Hàng hóa'!$C$5:$D$50,2,0)</f>
        <v>#N/A</v>
      </c>
      <c r="M1702" s="17" t="e">
        <f>VLOOKUP(J1702,'Hàng hóa'!$C$5:$H$22,6,0)</f>
        <v>#N/A</v>
      </c>
      <c r="N1702" s="17" t="e">
        <f t="shared" si="63"/>
        <v>#N/A</v>
      </c>
      <c r="O1702" s="22" t="e">
        <f t="shared" si="62"/>
        <v>#N/A</v>
      </c>
      <c r="P1702" s="17" t="e">
        <f t="shared" si="64"/>
        <v>#N/A</v>
      </c>
      <c r="Q1702" s="13" t="e">
        <f>VLOOKUP(I1702,'[1]Nhân viên'!$E$20:$F$41,2,0)</f>
        <v>#N/A</v>
      </c>
    </row>
    <row r="1703" spans="1:17" x14ac:dyDescent="0.2">
      <c r="A1703" s="11">
        <v>1680</v>
      </c>
      <c r="D1703" s="13" t="e">
        <f>VLOOKUP(C1703,'Nhân viên'!$B$5:$C$48,2,0)</f>
        <v>#N/A</v>
      </c>
      <c r="G1703" s="13" t="e">
        <f>VLOOKUP(E1703,'Khách hàng'!$B$4:$F$1048576,2,0)</f>
        <v>#N/A</v>
      </c>
      <c r="H1703" s="13" t="str">
        <f>VLOOKUP(E1703,'[1]Khách hàng'!$A$4:$F$2144,3,0)</f>
        <v>Số 1 đường số 17A, Khu phố 11, Phường Bình Trị Đông B, Quận Bình Tân, TP.HCM.</v>
      </c>
      <c r="I1703" s="13" t="e">
        <f>VLOOKUP(E1703,'Khách hàng'!$B$4:$F$1048576,5,0)</f>
        <v>#N/A</v>
      </c>
      <c r="L1703" s="13" t="e">
        <f>VLOOKUP(J1703,'Hàng hóa'!$C$5:$D$50,2,0)</f>
        <v>#N/A</v>
      </c>
      <c r="M1703" s="17" t="e">
        <f>VLOOKUP(J1703,'Hàng hóa'!$C$5:$H$22,6,0)</f>
        <v>#N/A</v>
      </c>
      <c r="N1703" s="17" t="e">
        <f t="shared" si="63"/>
        <v>#N/A</v>
      </c>
      <c r="O1703" s="22" t="e">
        <f t="shared" si="62"/>
        <v>#N/A</v>
      </c>
      <c r="P1703" s="17" t="e">
        <f t="shared" si="64"/>
        <v>#N/A</v>
      </c>
      <c r="Q1703" s="13" t="e">
        <f>VLOOKUP(I1703,'[1]Nhân viên'!$E$20:$F$41,2,0)</f>
        <v>#N/A</v>
      </c>
    </row>
    <row r="1704" spans="1:17" x14ac:dyDescent="0.2">
      <c r="A1704" s="11">
        <v>1681</v>
      </c>
      <c r="D1704" s="13" t="e">
        <f>VLOOKUP(C1704,'Nhân viên'!$B$5:$C$48,2,0)</f>
        <v>#N/A</v>
      </c>
      <c r="G1704" s="13" t="e">
        <f>VLOOKUP(E1704,'Khách hàng'!$B$4:$F$1048576,2,0)</f>
        <v>#N/A</v>
      </c>
      <c r="H1704" s="13" t="str">
        <f>VLOOKUP(E1704,'[1]Khách hàng'!$A$4:$F$2144,3,0)</f>
        <v>Số 1 đường số 17A, Khu phố 11, Phường Bình Trị Đông B, Quận Bình Tân, TP.HCM.</v>
      </c>
      <c r="I1704" s="13" t="e">
        <f>VLOOKUP(E1704,'Khách hàng'!$B$4:$F$1048576,5,0)</f>
        <v>#N/A</v>
      </c>
      <c r="L1704" s="13" t="e">
        <f>VLOOKUP(J1704,'Hàng hóa'!$C$5:$D$50,2,0)</f>
        <v>#N/A</v>
      </c>
      <c r="M1704" s="17" t="e">
        <f>VLOOKUP(J1704,'Hàng hóa'!$C$5:$H$22,6,0)</f>
        <v>#N/A</v>
      </c>
      <c r="N1704" s="17" t="e">
        <f t="shared" si="63"/>
        <v>#N/A</v>
      </c>
      <c r="O1704" s="22" t="e">
        <f t="shared" si="62"/>
        <v>#N/A</v>
      </c>
      <c r="P1704" s="17" t="e">
        <f t="shared" si="64"/>
        <v>#N/A</v>
      </c>
      <c r="Q1704" s="13" t="e">
        <f>VLOOKUP(I1704,'[1]Nhân viên'!$E$20:$F$41,2,0)</f>
        <v>#N/A</v>
      </c>
    </row>
    <row r="1705" spans="1:17" x14ac:dyDescent="0.2">
      <c r="A1705" s="11">
        <v>1682</v>
      </c>
      <c r="D1705" s="13" t="e">
        <f>VLOOKUP(C1705,'Nhân viên'!$B$5:$C$48,2,0)</f>
        <v>#N/A</v>
      </c>
      <c r="G1705" s="13" t="e">
        <f>VLOOKUP(E1705,'Khách hàng'!$B$4:$F$1048576,2,0)</f>
        <v>#N/A</v>
      </c>
      <c r="H1705" s="13" t="str">
        <f>VLOOKUP(E1705,'[1]Khách hàng'!$A$4:$F$2144,3,0)</f>
        <v>Số 1 đường số 17A, Khu phố 11, Phường Bình Trị Đông B, Quận Bình Tân, TP.HCM.</v>
      </c>
      <c r="I1705" s="13" t="e">
        <f>VLOOKUP(E1705,'Khách hàng'!$B$4:$F$1048576,5,0)</f>
        <v>#N/A</v>
      </c>
      <c r="L1705" s="13" t="e">
        <f>VLOOKUP(J1705,'Hàng hóa'!$C$5:$D$50,2,0)</f>
        <v>#N/A</v>
      </c>
      <c r="M1705" s="17" t="e">
        <f>VLOOKUP(J1705,'Hàng hóa'!$C$5:$H$22,6,0)</f>
        <v>#N/A</v>
      </c>
      <c r="N1705" s="17" t="e">
        <f t="shared" si="63"/>
        <v>#N/A</v>
      </c>
      <c r="O1705" s="22" t="e">
        <f t="shared" si="62"/>
        <v>#N/A</v>
      </c>
      <c r="P1705" s="17" t="e">
        <f t="shared" si="64"/>
        <v>#N/A</v>
      </c>
      <c r="Q1705" s="13" t="e">
        <f>VLOOKUP(I1705,'[1]Nhân viên'!$E$20:$F$41,2,0)</f>
        <v>#N/A</v>
      </c>
    </row>
    <row r="1706" spans="1:17" x14ac:dyDescent="0.2">
      <c r="A1706" s="11">
        <v>1683</v>
      </c>
      <c r="D1706" s="13" t="e">
        <f>VLOOKUP(C1706,'Nhân viên'!$B$5:$C$48,2,0)</f>
        <v>#N/A</v>
      </c>
      <c r="G1706" s="13" t="e">
        <f>VLOOKUP(E1706,'Khách hàng'!$B$4:$F$1048576,2,0)</f>
        <v>#N/A</v>
      </c>
      <c r="H1706" s="13" t="str">
        <f>VLOOKUP(E1706,'[1]Khách hàng'!$A$4:$F$2144,3,0)</f>
        <v>Số 1 đường số 17A, Khu phố 11, Phường Bình Trị Đông B, Quận Bình Tân, TP.HCM.</v>
      </c>
      <c r="I1706" s="13" t="e">
        <f>VLOOKUP(E1706,'Khách hàng'!$B$4:$F$1048576,5,0)</f>
        <v>#N/A</v>
      </c>
      <c r="L1706" s="13" t="e">
        <f>VLOOKUP(J1706,'Hàng hóa'!$C$5:$D$50,2,0)</f>
        <v>#N/A</v>
      </c>
      <c r="M1706" s="17" t="e">
        <f>VLOOKUP(J1706,'Hàng hóa'!$C$5:$H$22,6,0)</f>
        <v>#N/A</v>
      </c>
      <c r="N1706" s="17" t="e">
        <f t="shared" si="63"/>
        <v>#N/A</v>
      </c>
      <c r="O1706" s="22" t="e">
        <f t="shared" si="62"/>
        <v>#N/A</v>
      </c>
      <c r="P1706" s="17" t="e">
        <f t="shared" si="64"/>
        <v>#N/A</v>
      </c>
      <c r="Q1706" s="13" t="e">
        <f>VLOOKUP(I1706,'[1]Nhân viên'!$E$20:$F$41,2,0)</f>
        <v>#N/A</v>
      </c>
    </row>
    <row r="1707" spans="1:17" x14ac:dyDescent="0.2">
      <c r="A1707" s="11">
        <v>1684</v>
      </c>
      <c r="D1707" s="13" t="e">
        <f>VLOOKUP(C1707,'Nhân viên'!$B$5:$C$48,2,0)</f>
        <v>#N/A</v>
      </c>
      <c r="G1707" s="13" t="e">
        <f>VLOOKUP(E1707,'Khách hàng'!$B$4:$F$1048576,2,0)</f>
        <v>#N/A</v>
      </c>
      <c r="H1707" s="13" t="str">
        <f>VLOOKUP(E1707,'[1]Khách hàng'!$A$4:$F$2144,3,0)</f>
        <v>Số 1 đường số 17A, Khu phố 11, Phường Bình Trị Đông B, Quận Bình Tân, TP.HCM.</v>
      </c>
      <c r="I1707" s="13" t="e">
        <f>VLOOKUP(E1707,'Khách hàng'!$B$4:$F$1048576,5,0)</f>
        <v>#N/A</v>
      </c>
      <c r="L1707" s="13" t="e">
        <f>VLOOKUP(J1707,'Hàng hóa'!$C$5:$D$50,2,0)</f>
        <v>#N/A</v>
      </c>
      <c r="M1707" s="17" t="e">
        <f>VLOOKUP(J1707,'Hàng hóa'!$C$5:$H$22,6,0)</f>
        <v>#N/A</v>
      </c>
      <c r="N1707" s="17" t="e">
        <f t="shared" si="63"/>
        <v>#N/A</v>
      </c>
      <c r="O1707" s="22" t="e">
        <f t="shared" si="62"/>
        <v>#N/A</v>
      </c>
      <c r="P1707" s="17" t="e">
        <f t="shared" si="64"/>
        <v>#N/A</v>
      </c>
      <c r="Q1707" s="13" t="e">
        <f>VLOOKUP(I1707,'[1]Nhân viên'!$E$20:$F$41,2,0)</f>
        <v>#N/A</v>
      </c>
    </row>
    <row r="1708" spans="1:17" x14ac:dyDescent="0.2">
      <c r="A1708" s="11">
        <v>1685</v>
      </c>
      <c r="D1708" s="13" t="e">
        <f>VLOOKUP(C1708,'Nhân viên'!$B$5:$C$48,2,0)</f>
        <v>#N/A</v>
      </c>
      <c r="G1708" s="13" t="e">
        <f>VLOOKUP(E1708,'Khách hàng'!$B$4:$F$1048576,2,0)</f>
        <v>#N/A</v>
      </c>
      <c r="H1708" s="13" t="str">
        <f>VLOOKUP(E1708,'[1]Khách hàng'!$A$4:$F$2144,3,0)</f>
        <v>Số 1 đường số 17A, Khu phố 11, Phường Bình Trị Đông B, Quận Bình Tân, TP.HCM.</v>
      </c>
      <c r="I1708" s="13" t="e">
        <f>VLOOKUP(E1708,'Khách hàng'!$B$4:$F$1048576,5,0)</f>
        <v>#N/A</v>
      </c>
      <c r="L1708" s="13" t="e">
        <f>VLOOKUP(J1708,'Hàng hóa'!$C$5:$D$50,2,0)</f>
        <v>#N/A</v>
      </c>
      <c r="M1708" s="17" t="e">
        <f>VLOOKUP(J1708,'Hàng hóa'!$C$5:$H$22,6,0)</f>
        <v>#N/A</v>
      </c>
      <c r="N1708" s="17" t="e">
        <f t="shared" si="63"/>
        <v>#N/A</v>
      </c>
      <c r="O1708" s="22" t="e">
        <f t="shared" si="62"/>
        <v>#N/A</v>
      </c>
      <c r="P1708" s="17" t="e">
        <f t="shared" si="64"/>
        <v>#N/A</v>
      </c>
      <c r="Q1708" s="13" t="e">
        <f>VLOOKUP(I1708,'[1]Nhân viên'!$E$20:$F$41,2,0)</f>
        <v>#N/A</v>
      </c>
    </row>
    <row r="1709" spans="1:17" x14ac:dyDescent="0.2">
      <c r="A1709" s="11">
        <v>1686</v>
      </c>
      <c r="D1709" s="13" t="e">
        <f>VLOOKUP(C1709,'Nhân viên'!$B$5:$C$48,2,0)</f>
        <v>#N/A</v>
      </c>
      <c r="G1709" s="13" t="e">
        <f>VLOOKUP(E1709,'Khách hàng'!$B$4:$F$1048576,2,0)</f>
        <v>#N/A</v>
      </c>
      <c r="H1709" s="13" t="str">
        <f>VLOOKUP(E1709,'[1]Khách hàng'!$A$4:$F$2144,3,0)</f>
        <v>Số 1 đường số 17A, Khu phố 11, Phường Bình Trị Đông B, Quận Bình Tân, TP.HCM.</v>
      </c>
      <c r="I1709" s="13" t="e">
        <f>VLOOKUP(E1709,'Khách hàng'!$B$4:$F$1048576,5,0)</f>
        <v>#N/A</v>
      </c>
      <c r="L1709" s="13" t="e">
        <f>VLOOKUP(J1709,'Hàng hóa'!$C$5:$D$50,2,0)</f>
        <v>#N/A</v>
      </c>
      <c r="M1709" s="17" t="e">
        <f>VLOOKUP(J1709,'Hàng hóa'!$C$5:$H$22,6,0)</f>
        <v>#N/A</v>
      </c>
      <c r="N1709" s="17" t="e">
        <f t="shared" si="63"/>
        <v>#N/A</v>
      </c>
      <c r="O1709" s="22" t="e">
        <f t="shared" si="62"/>
        <v>#N/A</v>
      </c>
      <c r="P1709" s="17" t="e">
        <f t="shared" si="64"/>
        <v>#N/A</v>
      </c>
      <c r="Q1709" s="13" t="e">
        <f>VLOOKUP(I1709,'[1]Nhân viên'!$E$20:$F$41,2,0)</f>
        <v>#N/A</v>
      </c>
    </row>
    <row r="1710" spans="1:17" x14ac:dyDescent="0.2">
      <c r="A1710" s="11">
        <v>1687</v>
      </c>
      <c r="D1710" s="13" t="e">
        <f>VLOOKUP(C1710,'Nhân viên'!$B$5:$C$48,2,0)</f>
        <v>#N/A</v>
      </c>
      <c r="G1710" s="13" t="e">
        <f>VLOOKUP(E1710,'Khách hàng'!$B$4:$F$1048576,2,0)</f>
        <v>#N/A</v>
      </c>
      <c r="H1710" s="13" t="str">
        <f>VLOOKUP(E1710,'[1]Khách hàng'!$A$4:$F$2144,3,0)</f>
        <v>Số 1 đường số 17A, Khu phố 11, Phường Bình Trị Đông B, Quận Bình Tân, TP.HCM.</v>
      </c>
      <c r="I1710" s="13" t="e">
        <f>VLOOKUP(E1710,'Khách hàng'!$B$4:$F$1048576,5,0)</f>
        <v>#N/A</v>
      </c>
      <c r="L1710" s="13" t="e">
        <f>VLOOKUP(J1710,'Hàng hóa'!$C$5:$D$50,2,0)</f>
        <v>#N/A</v>
      </c>
      <c r="M1710" s="17" t="e">
        <f>VLOOKUP(J1710,'Hàng hóa'!$C$5:$H$22,6,0)</f>
        <v>#N/A</v>
      </c>
      <c r="N1710" s="17" t="e">
        <f t="shared" si="63"/>
        <v>#N/A</v>
      </c>
      <c r="O1710" s="22" t="e">
        <f t="shared" si="62"/>
        <v>#N/A</v>
      </c>
      <c r="P1710" s="17" t="e">
        <f t="shared" si="64"/>
        <v>#N/A</v>
      </c>
      <c r="Q1710" s="13" t="e">
        <f>VLOOKUP(I1710,'[1]Nhân viên'!$E$20:$F$41,2,0)</f>
        <v>#N/A</v>
      </c>
    </row>
    <row r="1711" spans="1:17" x14ac:dyDescent="0.2">
      <c r="A1711" s="11">
        <v>1688</v>
      </c>
      <c r="D1711" s="13" t="e">
        <f>VLOOKUP(C1711,'Nhân viên'!$B$5:$C$48,2,0)</f>
        <v>#N/A</v>
      </c>
      <c r="G1711" s="13" t="e">
        <f>VLOOKUP(E1711,'Khách hàng'!$B$4:$F$1048576,2,0)</f>
        <v>#N/A</v>
      </c>
      <c r="H1711" s="13" t="str">
        <f>VLOOKUP(E1711,'[1]Khách hàng'!$A$4:$F$2144,3,0)</f>
        <v>Số 1 đường số 17A, Khu phố 11, Phường Bình Trị Đông B, Quận Bình Tân, TP.HCM.</v>
      </c>
      <c r="I1711" s="13" t="e">
        <f>VLOOKUP(E1711,'Khách hàng'!$B$4:$F$1048576,5,0)</f>
        <v>#N/A</v>
      </c>
      <c r="L1711" s="13" t="e">
        <f>VLOOKUP(J1711,'Hàng hóa'!$C$5:$D$50,2,0)</f>
        <v>#N/A</v>
      </c>
      <c r="M1711" s="17" t="e">
        <f>VLOOKUP(J1711,'Hàng hóa'!$C$5:$H$22,6,0)</f>
        <v>#N/A</v>
      </c>
      <c r="N1711" s="17" t="e">
        <f t="shared" si="63"/>
        <v>#N/A</v>
      </c>
      <c r="O1711" s="22" t="e">
        <f t="shared" si="62"/>
        <v>#N/A</v>
      </c>
      <c r="P1711" s="17" t="e">
        <f t="shared" si="64"/>
        <v>#N/A</v>
      </c>
      <c r="Q1711" s="13" t="e">
        <f>VLOOKUP(I1711,'[1]Nhân viên'!$E$20:$F$41,2,0)</f>
        <v>#N/A</v>
      </c>
    </row>
    <row r="1712" spans="1:17" x14ac:dyDescent="0.2">
      <c r="A1712" s="11">
        <v>1689</v>
      </c>
      <c r="D1712" s="13" t="e">
        <f>VLOOKUP(C1712,'Nhân viên'!$B$5:$C$48,2,0)</f>
        <v>#N/A</v>
      </c>
      <c r="G1712" s="13" t="e">
        <f>VLOOKUP(E1712,'Khách hàng'!$B$4:$F$1048576,2,0)</f>
        <v>#N/A</v>
      </c>
      <c r="H1712" s="13" t="str">
        <f>VLOOKUP(E1712,'[1]Khách hàng'!$A$4:$F$2144,3,0)</f>
        <v>Số 1 đường số 17A, Khu phố 11, Phường Bình Trị Đông B, Quận Bình Tân, TP.HCM.</v>
      </c>
      <c r="I1712" s="13" t="e">
        <f>VLOOKUP(E1712,'Khách hàng'!$B$4:$F$1048576,5,0)</f>
        <v>#N/A</v>
      </c>
      <c r="L1712" s="13" t="e">
        <f>VLOOKUP(J1712,'Hàng hóa'!$C$5:$D$50,2,0)</f>
        <v>#N/A</v>
      </c>
      <c r="M1712" s="17" t="e">
        <f>VLOOKUP(J1712,'Hàng hóa'!$C$5:$H$22,6,0)</f>
        <v>#N/A</v>
      </c>
      <c r="N1712" s="17" t="e">
        <f t="shared" si="63"/>
        <v>#N/A</v>
      </c>
      <c r="O1712" s="22" t="e">
        <f t="shared" si="62"/>
        <v>#N/A</v>
      </c>
      <c r="P1712" s="17" t="e">
        <f t="shared" si="64"/>
        <v>#N/A</v>
      </c>
      <c r="Q1712" s="13" t="e">
        <f>VLOOKUP(I1712,'[1]Nhân viên'!$E$20:$F$41,2,0)</f>
        <v>#N/A</v>
      </c>
    </row>
    <row r="1713" spans="1:17" x14ac:dyDescent="0.2">
      <c r="A1713" s="11">
        <v>1690</v>
      </c>
      <c r="D1713" s="13" t="e">
        <f>VLOOKUP(C1713,'Nhân viên'!$B$5:$C$48,2,0)</f>
        <v>#N/A</v>
      </c>
      <c r="G1713" s="13" t="e">
        <f>VLOOKUP(E1713,'Khách hàng'!$B$4:$F$1048576,2,0)</f>
        <v>#N/A</v>
      </c>
      <c r="H1713" s="13" t="str">
        <f>VLOOKUP(E1713,'[1]Khách hàng'!$A$4:$F$2144,3,0)</f>
        <v>Số 1 đường số 17A, Khu phố 11, Phường Bình Trị Đông B, Quận Bình Tân, TP.HCM.</v>
      </c>
      <c r="I1713" s="13" t="e">
        <f>VLOOKUP(E1713,'Khách hàng'!$B$4:$F$1048576,5,0)</f>
        <v>#N/A</v>
      </c>
      <c r="L1713" s="13" t="e">
        <f>VLOOKUP(J1713,'Hàng hóa'!$C$5:$D$50,2,0)</f>
        <v>#N/A</v>
      </c>
      <c r="M1713" s="17" t="e">
        <f>VLOOKUP(J1713,'Hàng hóa'!$C$5:$H$22,6,0)</f>
        <v>#N/A</v>
      </c>
      <c r="N1713" s="17" t="e">
        <f t="shared" si="63"/>
        <v>#N/A</v>
      </c>
      <c r="O1713" s="22" t="e">
        <f t="shared" si="62"/>
        <v>#N/A</v>
      </c>
      <c r="P1713" s="17" t="e">
        <f t="shared" si="64"/>
        <v>#N/A</v>
      </c>
      <c r="Q1713" s="13" t="e">
        <f>VLOOKUP(I1713,'[1]Nhân viên'!$E$20:$F$41,2,0)</f>
        <v>#N/A</v>
      </c>
    </row>
    <row r="1714" spans="1:17" x14ac:dyDescent="0.2">
      <c r="A1714" s="11">
        <v>1691</v>
      </c>
      <c r="D1714" s="13" t="e">
        <f>VLOOKUP(C1714,'Nhân viên'!$B$5:$C$48,2,0)</f>
        <v>#N/A</v>
      </c>
      <c r="G1714" s="13" t="e">
        <f>VLOOKUP(E1714,'Khách hàng'!$B$4:$F$1048576,2,0)</f>
        <v>#N/A</v>
      </c>
      <c r="H1714" s="13" t="str">
        <f>VLOOKUP(E1714,'[1]Khách hàng'!$A$4:$F$2144,3,0)</f>
        <v>Số 1 đường số 17A, Khu phố 11, Phường Bình Trị Đông B, Quận Bình Tân, TP.HCM.</v>
      </c>
      <c r="I1714" s="13" t="e">
        <f>VLOOKUP(E1714,'Khách hàng'!$B$4:$F$1048576,5,0)</f>
        <v>#N/A</v>
      </c>
      <c r="L1714" s="13" t="e">
        <f>VLOOKUP(J1714,'Hàng hóa'!$C$5:$D$50,2,0)</f>
        <v>#N/A</v>
      </c>
      <c r="M1714" s="17" t="e">
        <f>VLOOKUP(J1714,'Hàng hóa'!$C$5:$H$22,6,0)</f>
        <v>#N/A</v>
      </c>
      <c r="N1714" s="17" t="e">
        <f t="shared" si="63"/>
        <v>#N/A</v>
      </c>
      <c r="O1714" s="22" t="e">
        <f t="shared" si="62"/>
        <v>#N/A</v>
      </c>
      <c r="P1714" s="17" t="e">
        <f t="shared" si="64"/>
        <v>#N/A</v>
      </c>
      <c r="Q1714" s="13" t="e">
        <f>VLOOKUP(I1714,'[1]Nhân viên'!$E$20:$F$41,2,0)</f>
        <v>#N/A</v>
      </c>
    </row>
    <row r="1715" spans="1:17" x14ac:dyDescent="0.2">
      <c r="A1715" s="11">
        <v>1692</v>
      </c>
      <c r="D1715" s="13" t="e">
        <f>VLOOKUP(C1715,'Nhân viên'!$B$5:$C$48,2,0)</f>
        <v>#N/A</v>
      </c>
      <c r="G1715" s="13" t="e">
        <f>VLOOKUP(E1715,'Khách hàng'!$B$4:$F$1048576,2,0)</f>
        <v>#N/A</v>
      </c>
      <c r="H1715" s="13" t="str">
        <f>VLOOKUP(E1715,'[1]Khách hàng'!$A$4:$F$2144,3,0)</f>
        <v>Số 1 đường số 17A, Khu phố 11, Phường Bình Trị Đông B, Quận Bình Tân, TP.HCM.</v>
      </c>
      <c r="I1715" s="13" t="e">
        <f>VLOOKUP(E1715,'Khách hàng'!$B$4:$F$1048576,5,0)</f>
        <v>#N/A</v>
      </c>
      <c r="L1715" s="13" t="e">
        <f>VLOOKUP(J1715,'Hàng hóa'!$C$5:$D$50,2,0)</f>
        <v>#N/A</v>
      </c>
      <c r="M1715" s="17" t="e">
        <f>VLOOKUP(J1715,'Hàng hóa'!$C$5:$H$22,6,0)</f>
        <v>#N/A</v>
      </c>
      <c r="N1715" s="17" t="e">
        <f t="shared" si="63"/>
        <v>#N/A</v>
      </c>
      <c r="O1715" s="22" t="e">
        <f t="shared" si="62"/>
        <v>#N/A</v>
      </c>
      <c r="P1715" s="17" t="e">
        <f t="shared" si="64"/>
        <v>#N/A</v>
      </c>
      <c r="Q1715" s="13" t="e">
        <f>VLOOKUP(I1715,'[1]Nhân viên'!$E$20:$F$41,2,0)</f>
        <v>#N/A</v>
      </c>
    </row>
    <row r="1716" spans="1:17" x14ac:dyDescent="0.2">
      <c r="A1716" s="11">
        <v>1693</v>
      </c>
      <c r="D1716" s="13" t="e">
        <f>VLOOKUP(C1716,'Nhân viên'!$B$5:$C$48,2,0)</f>
        <v>#N/A</v>
      </c>
      <c r="G1716" s="13" t="e">
        <f>VLOOKUP(E1716,'Khách hàng'!$B$4:$F$1048576,2,0)</f>
        <v>#N/A</v>
      </c>
      <c r="H1716" s="13" t="str">
        <f>VLOOKUP(E1716,'[1]Khách hàng'!$A$4:$F$2144,3,0)</f>
        <v>Số 1 đường số 17A, Khu phố 11, Phường Bình Trị Đông B, Quận Bình Tân, TP.HCM.</v>
      </c>
      <c r="I1716" s="13" t="e">
        <f>VLOOKUP(E1716,'Khách hàng'!$B$4:$F$1048576,5,0)</f>
        <v>#N/A</v>
      </c>
      <c r="L1716" s="13" t="e">
        <f>VLOOKUP(J1716,'Hàng hóa'!$C$5:$D$50,2,0)</f>
        <v>#N/A</v>
      </c>
      <c r="M1716" s="17" t="e">
        <f>VLOOKUP(J1716,'Hàng hóa'!$C$5:$H$22,6,0)</f>
        <v>#N/A</v>
      </c>
      <c r="N1716" s="17" t="e">
        <f t="shared" si="63"/>
        <v>#N/A</v>
      </c>
      <c r="O1716" s="22" t="e">
        <f t="shared" si="62"/>
        <v>#N/A</v>
      </c>
      <c r="P1716" s="17" t="e">
        <f t="shared" si="64"/>
        <v>#N/A</v>
      </c>
      <c r="Q1716" s="13" t="e">
        <f>VLOOKUP(I1716,'[1]Nhân viên'!$E$20:$F$41,2,0)</f>
        <v>#N/A</v>
      </c>
    </row>
    <row r="1717" spans="1:17" x14ac:dyDescent="0.2">
      <c r="A1717" s="11">
        <v>1694</v>
      </c>
      <c r="D1717" s="13" t="e">
        <f>VLOOKUP(C1717,'Nhân viên'!$B$5:$C$48,2,0)</f>
        <v>#N/A</v>
      </c>
      <c r="G1717" s="13" t="e">
        <f>VLOOKUP(E1717,'Khách hàng'!$B$4:$F$1048576,2,0)</f>
        <v>#N/A</v>
      </c>
      <c r="H1717" s="13" t="str">
        <f>VLOOKUP(E1717,'[1]Khách hàng'!$A$4:$F$2144,3,0)</f>
        <v>Số 1 đường số 17A, Khu phố 11, Phường Bình Trị Đông B, Quận Bình Tân, TP.HCM.</v>
      </c>
      <c r="I1717" s="13" t="e">
        <f>VLOOKUP(E1717,'Khách hàng'!$B$4:$F$1048576,5,0)</f>
        <v>#N/A</v>
      </c>
      <c r="L1717" s="13" t="e">
        <f>VLOOKUP(J1717,'Hàng hóa'!$C$5:$D$50,2,0)</f>
        <v>#N/A</v>
      </c>
      <c r="M1717" s="17" t="e">
        <f>VLOOKUP(J1717,'Hàng hóa'!$C$5:$H$22,6,0)</f>
        <v>#N/A</v>
      </c>
      <c r="N1717" s="17" t="e">
        <f t="shared" si="63"/>
        <v>#N/A</v>
      </c>
      <c r="O1717" s="22" t="e">
        <f t="shared" si="62"/>
        <v>#N/A</v>
      </c>
      <c r="P1717" s="17" t="e">
        <f t="shared" si="64"/>
        <v>#N/A</v>
      </c>
      <c r="Q1717" s="13" t="e">
        <f>VLOOKUP(I1717,'[1]Nhân viên'!$E$20:$F$41,2,0)</f>
        <v>#N/A</v>
      </c>
    </row>
    <row r="1718" spans="1:17" x14ac:dyDescent="0.2">
      <c r="A1718" s="11">
        <v>1695</v>
      </c>
      <c r="D1718" s="13" t="e">
        <f>VLOOKUP(C1718,'Nhân viên'!$B$5:$C$48,2,0)</f>
        <v>#N/A</v>
      </c>
      <c r="G1718" s="13" t="e">
        <f>VLOOKUP(E1718,'Khách hàng'!$B$4:$F$1048576,2,0)</f>
        <v>#N/A</v>
      </c>
      <c r="H1718" s="13" t="str">
        <f>VLOOKUP(E1718,'[1]Khách hàng'!$A$4:$F$2144,3,0)</f>
        <v>Số 1 đường số 17A, Khu phố 11, Phường Bình Trị Đông B, Quận Bình Tân, TP.HCM.</v>
      </c>
      <c r="I1718" s="13" t="e">
        <f>VLOOKUP(E1718,'Khách hàng'!$B$4:$F$1048576,5,0)</f>
        <v>#N/A</v>
      </c>
      <c r="L1718" s="13" t="e">
        <f>VLOOKUP(J1718,'Hàng hóa'!$C$5:$D$50,2,0)</f>
        <v>#N/A</v>
      </c>
      <c r="M1718" s="17" t="e">
        <f>VLOOKUP(J1718,'Hàng hóa'!$C$5:$H$22,6,0)</f>
        <v>#N/A</v>
      </c>
      <c r="N1718" s="17" t="e">
        <f t="shared" si="63"/>
        <v>#N/A</v>
      </c>
      <c r="O1718" s="22" t="e">
        <f t="shared" si="62"/>
        <v>#N/A</v>
      </c>
      <c r="P1718" s="17" t="e">
        <f t="shared" si="64"/>
        <v>#N/A</v>
      </c>
      <c r="Q1718" s="13" t="e">
        <f>VLOOKUP(I1718,'[1]Nhân viên'!$E$20:$F$41,2,0)</f>
        <v>#N/A</v>
      </c>
    </row>
    <row r="1719" spans="1:17" x14ac:dyDescent="0.2">
      <c r="A1719" s="11">
        <v>1696</v>
      </c>
      <c r="D1719" s="13" t="e">
        <f>VLOOKUP(C1719,'Nhân viên'!$B$5:$C$48,2,0)</f>
        <v>#N/A</v>
      </c>
      <c r="G1719" s="13" t="e">
        <f>VLOOKUP(E1719,'Khách hàng'!$B$4:$F$1048576,2,0)</f>
        <v>#N/A</v>
      </c>
      <c r="H1719" s="13" t="str">
        <f>VLOOKUP(E1719,'[1]Khách hàng'!$A$4:$F$2144,3,0)</f>
        <v>Số 1 đường số 17A, Khu phố 11, Phường Bình Trị Đông B, Quận Bình Tân, TP.HCM.</v>
      </c>
      <c r="I1719" s="13" t="e">
        <f>VLOOKUP(E1719,'Khách hàng'!$B$4:$F$1048576,5,0)</f>
        <v>#N/A</v>
      </c>
      <c r="L1719" s="13" t="e">
        <f>VLOOKUP(J1719,'Hàng hóa'!$C$5:$D$50,2,0)</f>
        <v>#N/A</v>
      </c>
      <c r="M1719" s="17" t="e">
        <f>VLOOKUP(J1719,'Hàng hóa'!$C$5:$H$22,6,0)</f>
        <v>#N/A</v>
      </c>
      <c r="N1719" s="17" t="e">
        <f t="shared" si="63"/>
        <v>#N/A</v>
      </c>
      <c r="O1719" s="22" t="e">
        <f t="shared" si="62"/>
        <v>#N/A</v>
      </c>
      <c r="P1719" s="17" t="e">
        <f t="shared" si="64"/>
        <v>#N/A</v>
      </c>
      <c r="Q1719" s="13" t="e">
        <f>VLOOKUP(I1719,'[1]Nhân viên'!$E$20:$F$41,2,0)</f>
        <v>#N/A</v>
      </c>
    </row>
    <row r="1720" spans="1:17" x14ac:dyDescent="0.2">
      <c r="A1720" s="11">
        <v>1697</v>
      </c>
      <c r="D1720" s="13" t="e">
        <f>VLOOKUP(C1720,'Nhân viên'!$B$5:$C$48,2,0)</f>
        <v>#N/A</v>
      </c>
      <c r="G1720" s="13" t="e">
        <f>VLOOKUP(E1720,'Khách hàng'!$B$4:$F$1048576,2,0)</f>
        <v>#N/A</v>
      </c>
      <c r="H1720" s="13" t="str">
        <f>VLOOKUP(E1720,'[1]Khách hàng'!$A$4:$F$2144,3,0)</f>
        <v>Số 1 đường số 17A, Khu phố 11, Phường Bình Trị Đông B, Quận Bình Tân, TP.HCM.</v>
      </c>
      <c r="I1720" s="13" t="e">
        <f>VLOOKUP(E1720,'Khách hàng'!$B$4:$F$1048576,5,0)</f>
        <v>#N/A</v>
      </c>
      <c r="L1720" s="13" t="e">
        <f>VLOOKUP(J1720,'Hàng hóa'!$C$5:$D$50,2,0)</f>
        <v>#N/A</v>
      </c>
      <c r="M1720" s="17" t="e">
        <f>VLOOKUP(J1720,'Hàng hóa'!$C$5:$H$22,6,0)</f>
        <v>#N/A</v>
      </c>
      <c r="N1720" s="17" t="e">
        <f t="shared" si="63"/>
        <v>#N/A</v>
      </c>
      <c r="O1720" s="22" t="e">
        <f t="shared" si="62"/>
        <v>#N/A</v>
      </c>
      <c r="P1720" s="17" t="e">
        <f t="shared" si="64"/>
        <v>#N/A</v>
      </c>
      <c r="Q1720" s="13" t="e">
        <f>VLOOKUP(I1720,'[1]Nhân viên'!$E$20:$F$41,2,0)</f>
        <v>#N/A</v>
      </c>
    </row>
    <row r="1721" spans="1:17" x14ac:dyDescent="0.2">
      <c r="A1721" s="11">
        <v>1698</v>
      </c>
      <c r="D1721" s="13" t="e">
        <f>VLOOKUP(C1721,'Nhân viên'!$B$5:$C$48,2,0)</f>
        <v>#N/A</v>
      </c>
      <c r="G1721" s="13" t="e">
        <f>VLOOKUP(E1721,'Khách hàng'!$B$4:$F$1048576,2,0)</f>
        <v>#N/A</v>
      </c>
      <c r="H1721" s="13" t="str">
        <f>VLOOKUP(E1721,'[1]Khách hàng'!$A$4:$F$2144,3,0)</f>
        <v>Số 1 đường số 17A, Khu phố 11, Phường Bình Trị Đông B, Quận Bình Tân, TP.HCM.</v>
      </c>
      <c r="I1721" s="13" t="e">
        <f>VLOOKUP(E1721,'Khách hàng'!$B$4:$F$1048576,5,0)</f>
        <v>#N/A</v>
      </c>
      <c r="L1721" s="13" t="e">
        <f>VLOOKUP(J1721,'Hàng hóa'!$C$5:$D$50,2,0)</f>
        <v>#N/A</v>
      </c>
      <c r="M1721" s="17" t="e">
        <f>VLOOKUP(J1721,'Hàng hóa'!$C$5:$H$22,6,0)</f>
        <v>#N/A</v>
      </c>
      <c r="N1721" s="17" t="e">
        <f t="shared" si="63"/>
        <v>#N/A</v>
      </c>
      <c r="O1721" s="22" t="e">
        <f t="shared" si="62"/>
        <v>#N/A</v>
      </c>
      <c r="P1721" s="17" t="e">
        <f t="shared" si="64"/>
        <v>#N/A</v>
      </c>
      <c r="Q1721" s="13" t="e">
        <f>VLOOKUP(I1721,'[1]Nhân viên'!$E$20:$F$41,2,0)</f>
        <v>#N/A</v>
      </c>
    </row>
    <row r="1722" spans="1:17" x14ac:dyDescent="0.2">
      <c r="A1722" s="11">
        <v>1699</v>
      </c>
      <c r="D1722" s="13" t="e">
        <f>VLOOKUP(C1722,'Nhân viên'!$B$5:$C$48,2,0)</f>
        <v>#N/A</v>
      </c>
      <c r="G1722" s="13" t="e">
        <f>VLOOKUP(E1722,'Khách hàng'!$B$4:$F$1048576,2,0)</f>
        <v>#N/A</v>
      </c>
      <c r="H1722" s="13" t="str">
        <f>VLOOKUP(E1722,'[1]Khách hàng'!$A$4:$F$2144,3,0)</f>
        <v>Số 1 đường số 17A, Khu phố 11, Phường Bình Trị Đông B, Quận Bình Tân, TP.HCM.</v>
      </c>
      <c r="I1722" s="13" t="e">
        <f>VLOOKUP(E1722,'Khách hàng'!$B$4:$F$1048576,5,0)</f>
        <v>#N/A</v>
      </c>
      <c r="L1722" s="13" t="e">
        <f>VLOOKUP(J1722,'Hàng hóa'!$C$5:$D$50,2,0)</f>
        <v>#N/A</v>
      </c>
      <c r="M1722" s="17" t="e">
        <f>VLOOKUP(J1722,'Hàng hóa'!$C$5:$H$22,6,0)</f>
        <v>#N/A</v>
      </c>
      <c r="N1722" s="17" t="e">
        <f t="shared" si="63"/>
        <v>#N/A</v>
      </c>
      <c r="O1722" s="22" t="e">
        <f t="shared" si="62"/>
        <v>#N/A</v>
      </c>
      <c r="P1722" s="17" t="e">
        <f t="shared" si="64"/>
        <v>#N/A</v>
      </c>
      <c r="Q1722" s="13" t="e">
        <f>VLOOKUP(I1722,'[1]Nhân viên'!$E$20:$F$41,2,0)</f>
        <v>#N/A</v>
      </c>
    </row>
    <row r="1723" spans="1:17" x14ac:dyDescent="0.2">
      <c r="A1723" s="11">
        <v>1700</v>
      </c>
      <c r="D1723" s="13" t="e">
        <f>VLOOKUP(C1723,'Nhân viên'!$B$5:$C$48,2,0)</f>
        <v>#N/A</v>
      </c>
      <c r="G1723" s="13" t="e">
        <f>VLOOKUP(E1723,'Khách hàng'!$B$4:$F$1048576,2,0)</f>
        <v>#N/A</v>
      </c>
      <c r="H1723" s="13" t="str">
        <f>VLOOKUP(E1723,'[1]Khách hàng'!$A$4:$F$2144,3,0)</f>
        <v>Số 1 đường số 17A, Khu phố 11, Phường Bình Trị Đông B, Quận Bình Tân, TP.HCM.</v>
      </c>
      <c r="I1723" s="13" t="e">
        <f>VLOOKUP(E1723,'Khách hàng'!$B$4:$F$1048576,5,0)</f>
        <v>#N/A</v>
      </c>
      <c r="L1723" s="13" t="e">
        <f>VLOOKUP(J1723,'Hàng hóa'!$C$5:$D$50,2,0)</f>
        <v>#N/A</v>
      </c>
      <c r="M1723" s="17" t="e">
        <f>VLOOKUP(J1723,'Hàng hóa'!$C$5:$H$22,6,0)</f>
        <v>#N/A</v>
      </c>
      <c r="N1723" s="17" t="e">
        <f t="shared" si="63"/>
        <v>#N/A</v>
      </c>
      <c r="O1723" s="22" t="e">
        <f t="shared" si="62"/>
        <v>#N/A</v>
      </c>
      <c r="P1723" s="17" t="e">
        <f t="shared" si="64"/>
        <v>#N/A</v>
      </c>
      <c r="Q1723" s="13" t="e">
        <f>VLOOKUP(I1723,'[1]Nhân viên'!$E$20:$F$41,2,0)</f>
        <v>#N/A</v>
      </c>
    </row>
    <row r="1724" spans="1:17" x14ac:dyDescent="0.2">
      <c r="A1724" s="11">
        <v>1701</v>
      </c>
      <c r="D1724" s="13" t="e">
        <f>VLOOKUP(C1724,'Nhân viên'!$B$5:$C$48,2,0)</f>
        <v>#N/A</v>
      </c>
      <c r="G1724" s="13" t="e">
        <f>VLOOKUP(E1724,'Khách hàng'!$B$4:$F$1048576,2,0)</f>
        <v>#N/A</v>
      </c>
      <c r="H1724" s="13" t="str">
        <f>VLOOKUP(E1724,'[1]Khách hàng'!$A$4:$F$2144,3,0)</f>
        <v>Số 1 đường số 17A, Khu phố 11, Phường Bình Trị Đông B, Quận Bình Tân, TP.HCM.</v>
      </c>
      <c r="I1724" s="13" t="e">
        <f>VLOOKUP(E1724,'Khách hàng'!$B$4:$F$1048576,5,0)</f>
        <v>#N/A</v>
      </c>
      <c r="L1724" s="13" t="e">
        <f>VLOOKUP(J1724,'Hàng hóa'!$C$5:$D$50,2,0)</f>
        <v>#N/A</v>
      </c>
      <c r="M1724" s="17" t="e">
        <f>VLOOKUP(J1724,'Hàng hóa'!$C$5:$H$22,6,0)</f>
        <v>#N/A</v>
      </c>
      <c r="N1724" s="17" t="e">
        <f t="shared" si="63"/>
        <v>#N/A</v>
      </c>
      <c r="O1724" s="22" t="e">
        <f t="shared" si="62"/>
        <v>#N/A</v>
      </c>
      <c r="P1724" s="17" t="e">
        <f t="shared" si="64"/>
        <v>#N/A</v>
      </c>
      <c r="Q1724" s="13" t="e">
        <f>VLOOKUP(I1724,'[1]Nhân viên'!$E$20:$F$41,2,0)</f>
        <v>#N/A</v>
      </c>
    </row>
    <row r="1725" spans="1:17" x14ac:dyDescent="0.2">
      <c r="A1725" s="11">
        <v>1702</v>
      </c>
      <c r="D1725" s="13" t="e">
        <f>VLOOKUP(C1725,'Nhân viên'!$B$5:$C$48,2,0)</f>
        <v>#N/A</v>
      </c>
      <c r="G1725" s="13" t="e">
        <f>VLOOKUP(E1725,'Khách hàng'!$B$4:$F$1048576,2,0)</f>
        <v>#N/A</v>
      </c>
      <c r="H1725" s="13" t="str">
        <f>VLOOKUP(E1725,'[1]Khách hàng'!$A$4:$F$2144,3,0)</f>
        <v>Số 1 đường số 17A, Khu phố 11, Phường Bình Trị Đông B, Quận Bình Tân, TP.HCM.</v>
      </c>
      <c r="I1725" s="13" t="e">
        <f>VLOOKUP(E1725,'Khách hàng'!$B$4:$F$1048576,5,0)</f>
        <v>#N/A</v>
      </c>
      <c r="L1725" s="13" t="e">
        <f>VLOOKUP(J1725,'Hàng hóa'!$C$5:$D$50,2,0)</f>
        <v>#N/A</v>
      </c>
      <c r="M1725" s="17" t="e">
        <f>VLOOKUP(J1725,'Hàng hóa'!$C$5:$H$22,6,0)</f>
        <v>#N/A</v>
      </c>
      <c r="N1725" s="17" t="e">
        <f t="shared" si="63"/>
        <v>#N/A</v>
      </c>
      <c r="O1725" s="22" t="e">
        <f t="shared" si="62"/>
        <v>#N/A</v>
      </c>
      <c r="P1725" s="17" t="e">
        <f t="shared" si="64"/>
        <v>#N/A</v>
      </c>
      <c r="Q1725" s="13" t="e">
        <f>VLOOKUP(I1725,'[1]Nhân viên'!$E$20:$F$41,2,0)</f>
        <v>#N/A</v>
      </c>
    </row>
    <row r="1726" spans="1:17" x14ac:dyDescent="0.2">
      <c r="A1726" s="11">
        <v>1703</v>
      </c>
      <c r="D1726" s="13" t="e">
        <f>VLOOKUP(C1726,'Nhân viên'!$B$5:$C$48,2,0)</f>
        <v>#N/A</v>
      </c>
      <c r="G1726" s="13" t="e">
        <f>VLOOKUP(E1726,'Khách hàng'!$B$4:$F$1048576,2,0)</f>
        <v>#N/A</v>
      </c>
      <c r="H1726" s="13" t="str">
        <f>VLOOKUP(E1726,'[1]Khách hàng'!$A$4:$F$2144,3,0)</f>
        <v>Số 1 đường số 17A, Khu phố 11, Phường Bình Trị Đông B, Quận Bình Tân, TP.HCM.</v>
      </c>
      <c r="I1726" s="13" t="e">
        <f>VLOOKUP(E1726,'Khách hàng'!$B$4:$F$1048576,5,0)</f>
        <v>#N/A</v>
      </c>
      <c r="L1726" s="13" t="e">
        <f>VLOOKUP(J1726,'Hàng hóa'!$C$5:$D$50,2,0)</f>
        <v>#N/A</v>
      </c>
      <c r="M1726" s="17" t="e">
        <f>VLOOKUP(J1726,'Hàng hóa'!$C$5:$H$22,6,0)</f>
        <v>#N/A</v>
      </c>
      <c r="N1726" s="17" t="e">
        <f t="shared" si="63"/>
        <v>#N/A</v>
      </c>
      <c r="O1726" s="22" t="e">
        <f t="shared" si="62"/>
        <v>#N/A</v>
      </c>
      <c r="P1726" s="17" t="e">
        <f t="shared" si="64"/>
        <v>#N/A</v>
      </c>
      <c r="Q1726" s="13" t="e">
        <f>VLOOKUP(I1726,'[1]Nhân viên'!$E$20:$F$41,2,0)</f>
        <v>#N/A</v>
      </c>
    </row>
    <row r="1727" spans="1:17" x14ac:dyDescent="0.2">
      <c r="A1727" s="11">
        <v>1704</v>
      </c>
      <c r="D1727" s="13" t="e">
        <f>VLOOKUP(C1727,'Nhân viên'!$B$5:$C$48,2,0)</f>
        <v>#N/A</v>
      </c>
      <c r="G1727" s="13" t="e">
        <f>VLOOKUP(E1727,'Khách hàng'!$B$4:$F$1048576,2,0)</f>
        <v>#N/A</v>
      </c>
      <c r="H1727" s="13" t="str">
        <f>VLOOKUP(E1727,'[1]Khách hàng'!$A$4:$F$2144,3,0)</f>
        <v>Số 1 đường số 17A, Khu phố 11, Phường Bình Trị Đông B, Quận Bình Tân, TP.HCM.</v>
      </c>
      <c r="I1727" s="13" t="e">
        <f>VLOOKUP(E1727,'Khách hàng'!$B$4:$F$1048576,5,0)</f>
        <v>#N/A</v>
      </c>
      <c r="L1727" s="13" t="e">
        <f>VLOOKUP(J1727,'Hàng hóa'!$C$5:$D$50,2,0)</f>
        <v>#N/A</v>
      </c>
      <c r="M1727" s="17" t="e">
        <f>VLOOKUP(J1727,'Hàng hóa'!$C$5:$H$22,6,0)</f>
        <v>#N/A</v>
      </c>
      <c r="N1727" s="17" t="e">
        <f t="shared" si="63"/>
        <v>#N/A</v>
      </c>
      <c r="O1727" s="22" t="e">
        <f t="shared" si="62"/>
        <v>#N/A</v>
      </c>
      <c r="P1727" s="17" t="e">
        <f t="shared" si="64"/>
        <v>#N/A</v>
      </c>
      <c r="Q1727" s="13" t="e">
        <f>VLOOKUP(I1727,'[1]Nhân viên'!$E$20:$F$41,2,0)</f>
        <v>#N/A</v>
      </c>
    </row>
    <row r="1728" spans="1:17" x14ac:dyDescent="0.2">
      <c r="A1728" s="11">
        <v>1705</v>
      </c>
      <c r="D1728" s="13" t="e">
        <f>VLOOKUP(C1728,'Nhân viên'!$B$5:$C$48,2,0)</f>
        <v>#N/A</v>
      </c>
      <c r="G1728" s="13" t="e">
        <f>VLOOKUP(E1728,'Khách hàng'!$B$4:$F$1048576,2,0)</f>
        <v>#N/A</v>
      </c>
      <c r="H1728" s="13" t="str">
        <f>VLOOKUP(E1728,'[1]Khách hàng'!$A$4:$F$2144,3,0)</f>
        <v>Số 1 đường số 17A, Khu phố 11, Phường Bình Trị Đông B, Quận Bình Tân, TP.HCM.</v>
      </c>
      <c r="I1728" s="13" t="e">
        <f>VLOOKUP(E1728,'Khách hàng'!$B$4:$F$1048576,5,0)</f>
        <v>#N/A</v>
      </c>
      <c r="L1728" s="13" t="e">
        <f>VLOOKUP(J1728,'Hàng hóa'!$C$5:$D$50,2,0)</f>
        <v>#N/A</v>
      </c>
      <c r="M1728" s="17" t="e">
        <f>VLOOKUP(J1728,'Hàng hóa'!$C$5:$H$22,6,0)</f>
        <v>#N/A</v>
      </c>
      <c r="N1728" s="17" t="e">
        <f t="shared" si="63"/>
        <v>#N/A</v>
      </c>
      <c r="O1728" s="22" t="e">
        <f t="shared" si="62"/>
        <v>#N/A</v>
      </c>
      <c r="P1728" s="17" t="e">
        <f t="shared" si="64"/>
        <v>#N/A</v>
      </c>
      <c r="Q1728" s="13" t="e">
        <f>VLOOKUP(I1728,'[1]Nhân viên'!$E$20:$F$41,2,0)</f>
        <v>#N/A</v>
      </c>
    </row>
    <row r="1729" spans="1:17" x14ac:dyDescent="0.2">
      <c r="A1729" s="11">
        <v>1706</v>
      </c>
      <c r="D1729" s="13" t="e">
        <f>VLOOKUP(C1729,'Nhân viên'!$B$5:$C$48,2,0)</f>
        <v>#N/A</v>
      </c>
      <c r="G1729" s="13" t="e">
        <f>VLOOKUP(E1729,'Khách hàng'!$B$4:$F$1048576,2,0)</f>
        <v>#N/A</v>
      </c>
      <c r="H1729" s="13" t="str">
        <f>VLOOKUP(E1729,'[1]Khách hàng'!$A$4:$F$2144,3,0)</f>
        <v>Số 1 đường số 17A, Khu phố 11, Phường Bình Trị Đông B, Quận Bình Tân, TP.HCM.</v>
      </c>
      <c r="I1729" s="13" t="e">
        <f>VLOOKUP(E1729,'Khách hàng'!$B$4:$F$1048576,5,0)</f>
        <v>#N/A</v>
      </c>
      <c r="L1729" s="13" t="e">
        <f>VLOOKUP(J1729,'Hàng hóa'!$C$5:$D$50,2,0)</f>
        <v>#N/A</v>
      </c>
      <c r="M1729" s="17" t="e">
        <f>VLOOKUP(J1729,'Hàng hóa'!$C$5:$H$22,6,0)</f>
        <v>#N/A</v>
      </c>
      <c r="N1729" s="17" t="e">
        <f t="shared" si="63"/>
        <v>#N/A</v>
      </c>
      <c r="O1729" s="22" t="e">
        <f t="shared" ref="O1729:O1792" si="65">N1729*10%</f>
        <v>#N/A</v>
      </c>
      <c r="P1729" s="17" t="e">
        <f t="shared" si="64"/>
        <v>#N/A</v>
      </c>
      <c r="Q1729" s="13" t="e">
        <f>VLOOKUP(I1729,'[1]Nhân viên'!$E$20:$F$41,2,0)</f>
        <v>#N/A</v>
      </c>
    </row>
    <row r="1730" spans="1:17" x14ac:dyDescent="0.2">
      <c r="A1730" s="11">
        <v>1707</v>
      </c>
      <c r="D1730" s="13" t="e">
        <f>VLOOKUP(C1730,'Nhân viên'!$B$5:$C$48,2,0)</f>
        <v>#N/A</v>
      </c>
      <c r="G1730" s="13" t="e">
        <f>VLOOKUP(E1730,'Khách hàng'!$B$4:$F$1048576,2,0)</f>
        <v>#N/A</v>
      </c>
      <c r="H1730" s="13" t="str">
        <f>VLOOKUP(E1730,'[1]Khách hàng'!$A$4:$F$2144,3,0)</f>
        <v>Số 1 đường số 17A, Khu phố 11, Phường Bình Trị Đông B, Quận Bình Tân, TP.HCM.</v>
      </c>
      <c r="I1730" s="13" t="e">
        <f>VLOOKUP(E1730,'Khách hàng'!$B$4:$F$1048576,5,0)</f>
        <v>#N/A</v>
      </c>
      <c r="L1730" s="13" t="e">
        <f>VLOOKUP(J1730,'Hàng hóa'!$C$5:$D$50,2,0)</f>
        <v>#N/A</v>
      </c>
      <c r="M1730" s="17" t="e">
        <f>VLOOKUP(J1730,'Hàng hóa'!$C$5:$H$22,6,0)</f>
        <v>#N/A</v>
      </c>
      <c r="N1730" s="17" t="e">
        <f t="shared" si="63"/>
        <v>#N/A</v>
      </c>
      <c r="O1730" s="22" t="e">
        <f t="shared" si="65"/>
        <v>#N/A</v>
      </c>
      <c r="P1730" s="17" t="e">
        <f t="shared" si="64"/>
        <v>#N/A</v>
      </c>
      <c r="Q1730" s="13" t="e">
        <f>VLOOKUP(I1730,'[1]Nhân viên'!$E$20:$F$41,2,0)</f>
        <v>#N/A</v>
      </c>
    </row>
    <row r="1731" spans="1:17" x14ac:dyDescent="0.2">
      <c r="A1731" s="11">
        <v>1708</v>
      </c>
      <c r="D1731" s="13" t="e">
        <f>VLOOKUP(C1731,'Nhân viên'!$B$5:$C$48,2,0)</f>
        <v>#N/A</v>
      </c>
      <c r="G1731" s="13" t="e">
        <f>VLOOKUP(E1731,'Khách hàng'!$B$4:$F$1048576,2,0)</f>
        <v>#N/A</v>
      </c>
      <c r="H1731" s="13" t="str">
        <f>VLOOKUP(E1731,'[1]Khách hàng'!$A$4:$F$2144,3,0)</f>
        <v>Số 1 đường số 17A, Khu phố 11, Phường Bình Trị Đông B, Quận Bình Tân, TP.HCM.</v>
      </c>
      <c r="I1731" s="13" t="e">
        <f>VLOOKUP(E1731,'Khách hàng'!$B$4:$F$1048576,5,0)</f>
        <v>#N/A</v>
      </c>
      <c r="L1731" s="13" t="e">
        <f>VLOOKUP(J1731,'Hàng hóa'!$C$5:$D$50,2,0)</f>
        <v>#N/A</v>
      </c>
      <c r="M1731" s="17" t="e">
        <f>VLOOKUP(J1731,'Hàng hóa'!$C$5:$H$22,6,0)</f>
        <v>#N/A</v>
      </c>
      <c r="N1731" s="17" t="e">
        <f t="shared" si="63"/>
        <v>#N/A</v>
      </c>
      <c r="O1731" s="22" t="e">
        <f t="shared" si="65"/>
        <v>#N/A</v>
      </c>
      <c r="P1731" s="17" t="e">
        <f t="shared" si="64"/>
        <v>#N/A</v>
      </c>
      <c r="Q1731" s="13" t="e">
        <f>VLOOKUP(I1731,'[1]Nhân viên'!$E$20:$F$41,2,0)</f>
        <v>#N/A</v>
      </c>
    </row>
    <row r="1732" spans="1:17" x14ac:dyDescent="0.2">
      <c r="A1732" s="11">
        <v>1709</v>
      </c>
      <c r="D1732" s="13" t="e">
        <f>VLOOKUP(C1732,'Nhân viên'!$B$5:$C$48,2,0)</f>
        <v>#N/A</v>
      </c>
      <c r="G1732" s="13" t="e">
        <f>VLOOKUP(E1732,'Khách hàng'!$B$4:$F$1048576,2,0)</f>
        <v>#N/A</v>
      </c>
      <c r="H1732" s="13" t="str">
        <f>VLOOKUP(E1732,'[1]Khách hàng'!$A$4:$F$2144,3,0)</f>
        <v>Số 1 đường số 17A, Khu phố 11, Phường Bình Trị Đông B, Quận Bình Tân, TP.HCM.</v>
      </c>
      <c r="I1732" s="13" t="e">
        <f>VLOOKUP(E1732,'Khách hàng'!$B$4:$F$1048576,5,0)</f>
        <v>#N/A</v>
      </c>
      <c r="L1732" s="13" t="e">
        <f>VLOOKUP(J1732,'Hàng hóa'!$C$5:$D$50,2,0)</f>
        <v>#N/A</v>
      </c>
      <c r="M1732" s="17" t="e">
        <f>VLOOKUP(J1732,'Hàng hóa'!$C$5:$H$22,6,0)</f>
        <v>#N/A</v>
      </c>
      <c r="N1732" s="17" t="e">
        <f t="shared" si="63"/>
        <v>#N/A</v>
      </c>
      <c r="O1732" s="22" t="e">
        <f t="shared" si="65"/>
        <v>#N/A</v>
      </c>
      <c r="P1732" s="17" t="e">
        <f t="shared" si="64"/>
        <v>#N/A</v>
      </c>
      <c r="Q1732" s="13" t="e">
        <f>VLOOKUP(I1732,'[1]Nhân viên'!$E$20:$F$41,2,0)</f>
        <v>#N/A</v>
      </c>
    </row>
    <row r="1733" spans="1:17" x14ac:dyDescent="0.2">
      <c r="A1733" s="11">
        <v>1710</v>
      </c>
      <c r="D1733" s="13" t="e">
        <f>VLOOKUP(C1733,'Nhân viên'!$B$5:$C$48,2,0)</f>
        <v>#N/A</v>
      </c>
      <c r="G1733" s="13" t="e">
        <f>VLOOKUP(E1733,'Khách hàng'!$B$4:$F$1048576,2,0)</f>
        <v>#N/A</v>
      </c>
      <c r="H1733" s="13" t="str">
        <f>VLOOKUP(E1733,'[1]Khách hàng'!$A$4:$F$2144,3,0)</f>
        <v>Số 1 đường số 17A, Khu phố 11, Phường Bình Trị Đông B, Quận Bình Tân, TP.HCM.</v>
      </c>
      <c r="I1733" s="13" t="e">
        <f>VLOOKUP(E1733,'Khách hàng'!$B$4:$F$1048576,5,0)</f>
        <v>#N/A</v>
      </c>
      <c r="L1733" s="13" t="e">
        <f>VLOOKUP(J1733,'Hàng hóa'!$C$5:$D$50,2,0)</f>
        <v>#N/A</v>
      </c>
      <c r="M1733" s="17" t="e">
        <f>VLOOKUP(J1733,'Hàng hóa'!$C$5:$H$22,6,0)</f>
        <v>#N/A</v>
      </c>
      <c r="N1733" s="17" t="e">
        <f t="shared" si="63"/>
        <v>#N/A</v>
      </c>
      <c r="O1733" s="22" t="e">
        <f t="shared" si="65"/>
        <v>#N/A</v>
      </c>
      <c r="P1733" s="17" t="e">
        <f t="shared" si="64"/>
        <v>#N/A</v>
      </c>
      <c r="Q1733" s="13" t="e">
        <f>VLOOKUP(I1733,'[1]Nhân viên'!$E$20:$F$41,2,0)</f>
        <v>#N/A</v>
      </c>
    </row>
    <row r="1734" spans="1:17" x14ac:dyDescent="0.2">
      <c r="A1734" s="11">
        <v>1711</v>
      </c>
      <c r="D1734" s="13" t="e">
        <f>VLOOKUP(C1734,'Nhân viên'!$B$5:$C$48,2,0)</f>
        <v>#N/A</v>
      </c>
      <c r="G1734" s="13" t="e">
        <f>VLOOKUP(E1734,'Khách hàng'!$B$4:$F$1048576,2,0)</f>
        <v>#N/A</v>
      </c>
      <c r="H1734" s="13" t="str">
        <f>VLOOKUP(E1734,'[1]Khách hàng'!$A$4:$F$2144,3,0)</f>
        <v>Số 1 đường số 17A, Khu phố 11, Phường Bình Trị Đông B, Quận Bình Tân, TP.HCM.</v>
      </c>
      <c r="I1734" s="13" t="e">
        <f>VLOOKUP(E1734,'Khách hàng'!$B$4:$F$1048576,5,0)</f>
        <v>#N/A</v>
      </c>
      <c r="L1734" s="13" t="e">
        <f>VLOOKUP(J1734,'Hàng hóa'!$C$5:$D$50,2,0)</f>
        <v>#N/A</v>
      </c>
      <c r="M1734" s="17" t="e">
        <f>VLOOKUP(J1734,'Hàng hóa'!$C$5:$H$22,6,0)</f>
        <v>#N/A</v>
      </c>
      <c r="N1734" s="17" t="e">
        <f t="shared" si="63"/>
        <v>#N/A</v>
      </c>
      <c r="O1734" s="22" t="e">
        <f t="shared" si="65"/>
        <v>#N/A</v>
      </c>
      <c r="P1734" s="17" t="e">
        <f t="shared" si="64"/>
        <v>#N/A</v>
      </c>
      <c r="Q1734" s="13" t="e">
        <f>VLOOKUP(I1734,'[1]Nhân viên'!$E$20:$F$41,2,0)</f>
        <v>#N/A</v>
      </c>
    </row>
    <row r="1735" spans="1:17" x14ac:dyDescent="0.2">
      <c r="A1735" s="11">
        <v>1712</v>
      </c>
      <c r="D1735" s="13" t="e">
        <f>VLOOKUP(C1735,'Nhân viên'!$B$5:$C$48,2,0)</f>
        <v>#N/A</v>
      </c>
      <c r="G1735" s="13" t="e">
        <f>VLOOKUP(E1735,'Khách hàng'!$B$4:$F$1048576,2,0)</f>
        <v>#N/A</v>
      </c>
      <c r="H1735" s="13" t="str">
        <f>VLOOKUP(E1735,'[1]Khách hàng'!$A$4:$F$2144,3,0)</f>
        <v>Số 1 đường số 17A, Khu phố 11, Phường Bình Trị Đông B, Quận Bình Tân, TP.HCM.</v>
      </c>
      <c r="I1735" s="13" t="e">
        <f>VLOOKUP(E1735,'Khách hàng'!$B$4:$F$1048576,5,0)</f>
        <v>#N/A</v>
      </c>
      <c r="L1735" s="13" t="e">
        <f>VLOOKUP(J1735,'Hàng hóa'!$C$5:$D$50,2,0)</f>
        <v>#N/A</v>
      </c>
      <c r="M1735" s="17" t="e">
        <f>VLOOKUP(J1735,'Hàng hóa'!$C$5:$H$22,6,0)</f>
        <v>#N/A</v>
      </c>
      <c r="N1735" s="17" t="e">
        <f t="shared" si="63"/>
        <v>#N/A</v>
      </c>
      <c r="O1735" s="22" t="e">
        <f t="shared" si="65"/>
        <v>#N/A</v>
      </c>
      <c r="P1735" s="17" t="e">
        <f t="shared" si="64"/>
        <v>#N/A</v>
      </c>
      <c r="Q1735" s="13" t="e">
        <f>VLOOKUP(I1735,'[1]Nhân viên'!$E$20:$F$41,2,0)</f>
        <v>#N/A</v>
      </c>
    </row>
    <row r="1736" spans="1:17" x14ac:dyDescent="0.2">
      <c r="A1736" s="11">
        <v>1713</v>
      </c>
      <c r="D1736" s="13" t="e">
        <f>VLOOKUP(C1736,'Nhân viên'!$B$5:$C$48,2,0)</f>
        <v>#N/A</v>
      </c>
      <c r="G1736" s="13" t="e">
        <f>VLOOKUP(E1736,'Khách hàng'!$B$4:$F$1048576,2,0)</f>
        <v>#N/A</v>
      </c>
      <c r="H1736" s="13" t="str">
        <f>VLOOKUP(E1736,'[1]Khách hàng'!$A$4:$F$2144,3,0)</f>
        <v>Số 1 đường số 17A, Khu phố 11, Phường Bình Trị Đông B, Quận Bình Tân, TP.HCM.</v>
      </c>
      <c r="I1736" s="13" t="e">
        <f>VLOOKUP(E1736,'Khách hàng'!$B$4:$F$1048576,5,0)</f>
        <v>#N/A</v>
      </c>
      <c r="L1736" s="13" t="e">
        <f>VLOOKUP(J1736,'Hàng hóa'!$C$5:$D$50,2,0)</f>
        <v>#N/A</v>
      </c>
      <c r="M1736" s="17" t="e">
        <f>VLOOKUP(J1736,'Hàng hóa'!$C$5:$H$22,6,0)</f>
        <v>#N/A</v>
      </c>
      <c r="N1736" s="17" t="e">
        <f t="shared" si="63"/>
        <v>#N/A</v>
      </c>
      <c r="O1736" s="22" t="e">
        <f t="shared" si="65"/>
        <v>#N/A</v>
      </c>
      <c r="P1736" s="17" t="e">
        <f t="shared" si="64"/>
        <v>#N/A</v>
      </c>
      <c r="Q1736" s="13" t="e">
        <f>VLOOKUP(I1736,'[1]Nhân viên'!$E$20:$F$41,2,0)</f>
        <v>#N/A</v>
      </c>
    </row>
    <row r="1737" spans="1:17" x14ac:dyDescent="0.2">
      <c r="A1737" s="11">
        <v>1714</v>
      </c>
      <c r="D1737" s="13" t="e">
        <f>VLOOKUP(C1737,'Nhân viên'!$B$5:$C$48,2,0)</f>
        <v>#N/A</v>
      </c>
      <c r="G1737" s="13" t="e">
        <f>VLOOKUP(E1737,'Khách hàng'!$B$4:$F$1048576,2,0)</f>
        <v>#N/A</v>
      </c>
      <c r="H1737" s="13" t="str">
        <f>VLOOKUP(E1737,'[1]Khách hàng'!$A$4:$F$2144,3,0)</f>
        <v>Số 1 đường số 17A, Khu phố 11, Phường Bình Trị Đông B, Quận Bình Tân, TP.HCM.</v>
      </c>
      <c r="I1737" s="13" t="e">
        <f>VLOOKUP(E1737,'Khách hàng'!$B$4:$F$1048576,5,0)</f>
        <v>#N/A</v>
      </c>
      <c r="L1737" s="13" t="e">
        <f>VLOOKUP(J1737,'Hàng hóa'!$C$5:$D$50,2,0)</f>
        <v>#N/A</v>
      </c>
      <c r="M1737" s="17" t="e">
        <f>VLOOKUP(J1737,'Hàng hóa'!$C$5:$H$22,6,0)</f>
        <v>#N/A</v>
      </c>
      <c r="N1737" s="17" t="e">
        <f t="shared" si="63"/>
        <v>#N/A</v>
      </c>
      <c r="O1737" s="22" t="e">
        <f t="shared" si="65"/>
        <v>#N/A</v>
      </c>
      <c r="P1737" s="17" t="e">
        <f t="shared" si="64"/>
        <v>#N/A</v>
      </c>
      <c r="Q1737" s="13" t="e">
        <f>VLOOKUP(I1737,'[1]Nhân viên'!$E$20:$F$41,2,0)</f>
        <v>#N/A</v>
      </c>
    </row>
    <row r="1738" spans="1:17" x14ac:dyDescent="0.2">
      <c r="A1738" s="11">
        <v>1715</v>
      </c>
      <c r="D1738" s="13" t="e">
        <f>VLOOKUP(C1738,'Nhân viên'!$B$5:$C$48,2,0)</f>
        <v>#N/A</v>
      </c>
      <c r="G1738" s="13" t="e">
        <f>VLOOKUP(E1738,'Khách hàng'!$B$4:$F$1048576,2,0)</f>
        <v>#N/A</v>
      </c>
      <c r="H1738" s="13" t="str">
        <f>VLOOKUP(E1738,'[1]Khách hàng'!$A$4:$F$2144,3,0)</f>
        <v>Số 1 đường số 17A, Khu phố 11, Phường Bình Trị Đông B, Quận Bình Tân, TP.HCM.</v>
      </c>
      <c r="I1738" s="13" t="e">
        <f>VLOOKUP(E1738,'Khách hàng'!$B$4:$F$1048576,5,0)</f>
        <v>#N/A</v>
      </c>
      <c r="L1738" s="13" t="e">
        <f>VLOOKUP(J1738,'Hàng hóa'!$C$5:$D$50,2,0)</f>
        <v>#N/A</v>
      </c>
      <c r="M1738" s="17" t="e">
        <f>VLOOKUP(J1738,'Hàng hóa'!$C$5:$H$22,6,0)</f>
        <v>#N/A</v>
      </c>
      <c r="N1738" s="17" t="e">
        <f t="shared" si="63"/>
        <v>#N/A</v>
      </c>
      <c r="O1738" s="22" t="e">
        <f t="shared" si="65"/>
        <v>#N/A</v>
      </c>
      <c r="P1738" s="17" t="e">
        <f t="shared" si="64"/>
        <v>#N/A</v>
      </c>
      <c r="Q1738" s="13" t="e">
        <f>VLOOKUP(I1738,'[1]Nhân viên'!$E$20:$F$41,2,0)</f>
        <v>#N/A</v>
      </c>
    </row>
    <row r="1739" spans="1:17" x14ac:dyDescent="0.2">
      <c r="A1739" s="11">
        <v>1716</v>
      </c>
      <c r="D1739" s="13" t="e">
        <f>VLOOKUP(C1739,'Nhân viên'!$B$5:$C$48,2,0)</f>
        <v>#N/A</v>
      </c>
      <c r="G1739" s="13" t="e">
        <f>VLOOKUP(E1739,'Khách hàng'!$B$4:$F$1048576,2,0)</f>
        <v>#N/A</v>
      </c>
      <c r="H1739" s="13" t="str">
        <f>VLOOKUP(E1739,'[1]Khách hàng'!$A$4:$F$2144,3,0)</f>
        <v>Số 1 đường số 17A, Khu phố 11, Phường Bình Trị Đông B, Quận Bình Tân, TP.HCM.</v>
      </c>
      <c r="I1739" s="13" t="e">
        <f>VLOOKUP(E1739,'Khách hàng'!$B$4:$F$1048576,5,0)</f>
        <v>#N/A</v>
      </c>
      <c r="L1739" s="13" t="e">
        <f>VLOOKUP(J1739,'Hàng hóa'!$C$5:$D$50,2,0)</f>
        <v>#N/A</v>
      </c>
      <c r="M1739" s="17" t="e">
        <f>VLOOKUP(J1739,'Hàng hóa'!$C$5:$H$22,6,0)</f>
        <v>#N/A</v>
      </c>
      <c r="N1739" s="17" t="e">
        <f t="shared" si="63"/>
        <v>#N/A</v>
      </c>
      <c r="O1739" s="22" t="e">
        <f t="shared" si="65"/>
        <v>#N/A</v>
      </c>
      <c r="P1739" s="17" t="e">
        <f t="shared" si="64"/>
        <v>#N/A</v>
      </c>
      <c r="Q1739" s="13" t="e">
        <f>VLOOKUP(I1739,'[1]Nhân viên'!$E$20:$F$41,2,0)</f>
        <v>#N/A</v>
      </c>
    </row>
    <row r="1740" spans="1:17" x14ac:dyDescent="0.2">
      <c r="A1740" s="11">
        <v>1717</v>
      </c>
      <c r="D1740" s="13" t="e">
        <f>VLOOKUP(C1740,'Nhân viên'!$B$5:$C$48,2,0)</f>
        <v>#N/A</v>
      </c>
      <c r="G1740" s="13" t="e">
        <f>VLOOKUP(E1740,'Khách hàng'!$B$4:$F$1048576,2,0)</f>
        <v>#N/A</v>
      </c>
      <c r="H1740" s="13" t="str">
        <f>VLOOKUP(E1740,'[1]Khách hàng'!$A$4:$F$2144,3,0)</f>
        <v>Số 1 đường số 17A, Khu phố 11, Phường Bình Trị Đông B, Quận Bình Tân, TP.HCM.</v>
      </c>
      <c r="I1740" s="13" t="e">
        <f>VLOOKUP(E1740,'Khách hàng'!$B$4:$F$1048576,5,0)</f>
        <v>#N/A</v>
      </c>
      <c r="L1740" s="13" t="e">
        <f>VLOOKUP(J1740,'Hàng hóa'!$C$5:$D$50,2,0)</f>
        <v>#N/A</v>
      </c>
      <c r="M1740" s="17" t="e">
        <f>VLOOKUP(J1740,'Hàng hóa'!$C$5:$H$22,6,0)</f>
        <v>#N/A</v>
      </c>
      <c r="N1740" s="17" t="e">
        <f t="shared" si="63"/>
        <v>#N/A</v>
      </c>
      <c r="O1740" s="22" t="e">
        <f t="shared" si="65"/>
        <v>#N/A</v>
      </c>
      <c r="P1740" s="17" t="e">
        <f t="shared" si="64"/>
        <v>#N/A</v>
      </c>
      <c r="Q1740" s="13" t="e">
        <f>VLOOKUP(I1740,'[1]Nhân viên'!$E$20:$F$41,2,0)</f>
        <v>#N/A</v>
      </c>
    </row>
    <row r="1741" spans="1:17" x14ac:dyDescent="0.2">
      <c r="A1741" s="11">
        <v>1718</v>
      </c>
      <c r="D1741" s="13" t="e">
        <f>VLOOKUP(C1741,'Nhân viên'!$B$5:$C$48,2,0)</f>
        <v>#N/A</v>
      </c>
      <c r="G1741" s="13" t="e">
        <f>VLOOKUP(E1741,'Khách hàng'!$B$4:$F$1048576,2,0)</f>
        <v>#N/A</v>
      </c>
      <c r="H1741" s="13" t="str">
        <f>VLOOKUP(E1741,'[1]Khách hàng'!$A$4:$F$2144,3,0)</f>
        <v>Số 1 đường số 17A, Khu phố 11, Phường Bình Trị Đông B, Quận Bình Tân, TP.HCM.</v>
      </c>
      <c r="I1741" s="13" t="e">
        <f>VLOOKUP(E1741,'Khách hàng'!$B$4:$F$1048576,5,0)</f>
        <v>#N/A</v>
      </c>
      <c r="L1741" s="13" t="e">
        <f>VLOOKUP(J1741,'Hàng hóa'!$C$5:$D$50,2,0)</f>
        <v>#N/A</v>
      </c>
      <c r="M1741" s="17" t="e">
        <f>VLOOKUP(J1741,'Hàng hóa'!$C$5:$H$22,6,0)</f>
        <v>#N/A</v>
      </c>
      <c r="N1741" s="17" t="e">
        <f t="shared" si="63"/>
        <v>#N/A</v>
      </c>
      <c r="O1741" s="22" t="e">
        <f t="shared" si="65"/>
        <v>#N/A</v>
      </c>
      <c r="P1741" s="17" t="e">
        <f t="shared" si="64"/>
        <v>#N/A</v>
      </c>
      <c r="Q1741" s="13" t="e">
        <f>VLOOKUP(I1741,'[1]Nhân viên'!$E$20:$F$41,2,0)</f>
        <v>#N/A</v>
      </c>
    </row>
    <row r="1742" spans="1:17" x14ac:dyDescent="0.2">
      <c r="A1742" s="11">
        <v>1719</v>
      </c>
      <c r="D1742" s="13" t="e">
        <f>VLOOKUP(C1742,'Nhân viên'!$B$5:$C$48,2,0)</f>
        <v>#N/A</v>
      </c>
      <c r="G1742" s="13" t="e">
        <f>VLOOKUP(E1742,'Khách hàng'!$B$4:$F$1048576,2,0)</f>
        <v>#N/A</v>
      </c>
      <c r="H1742" s="13" t="str">
        <f>VLOOKUP(E1742,'[1]Khách hàng'!$A$4:$F$2144,3,0)</f>
        <v>Số 1 đường số 17A, Khu phố 11, Phường Bình Trị Đông B, Quận Bình Tân, TP.HCM.</v>
      </c>
      <c r="I1742" s="13" t="e">
        <f>VLOOKUP(E1742,'Khách hàng'!$B$4:$F$1048576,5,0)</f>
        <v>#N/A</v>
      </c>
      <c r="L1742" s="13" t="e">
        <f>VLOOKUP(J1742,'Hàng hóa'!$C$5:$D$50,2,0)</f>
        <v>#N/A</v>
      </c>
      <c r="M1742" s="17" t="e">
        <f>VLOOKUP(J1742,'Hàng hóa'!$C$5:$H$22,6,0)</f>
        <v>#N/A</v>
      </c>
      <c r="N1742" s="17" t="e">
        <f t="shared" si="63"/>
        <v>#N/A</v>
      </c>
      <c r="O1742" s="22" t="e">
        <f t="shared" si="65"/>
        <v>#N/A</v>
      </c>
      <c r="P1742" s="17" t="e">
        <f t="shared" si="64"/>
        <v>#N/A</v>
      </c>
      <c r="Q1742" s="13" t="e">
        <f>VLOOKUP(I1742,'[1]Nhân viên'!$E$20:$F$41,2,0)</f>
        <v>#N/A</v>
      </c>
    </row>
    <row r="1743" spans="1:17" x14ac:dyDescent="0.2">
      <c r="A1743" s="11">
        <v>1720</v>
      </c>
      <c r="D1743" s="13" t="e">
        <f>VLOOKUP(C1743,'Nhân viên'!$B$5:$C$48,2,0)</f>
        <v>#N/A</v>
      </c>
      <c r="G1743" s="13" t="e">
        <f>VLOOKUP(E1743,'Khách hàng'!$B$4:$F$1048576,2,0)</f>
        <v>#N/A</v>
      </c>
      <c r="H1743" s="13" t="str">
        <f>VLOOKUP(E1743,'[1]Khách hàng'!$A$4:$F$2144,3,0)</f>
        <v>Số 1 đường số 17A, Khu phố 11, Phường Bình Trị Đông B, Quận Bình Tân, TP.HCM.</v>
      </c>
      <c r="I1743" s="13" t="e">
        <f>VLOOKUP(E1743,'Khách hàng'!$B$4:$F$1048576,5,0)</f>
        <v>#N/A</v>
      </c>
      <c r="L1743" s="13" t="e">
        <f>VLOOKUP(J1743,'Hàng hóa'!$C$5:$D$50,2,0)</f>
        <v>#N/A</v>
      </c>
      <c r="M1743" s="17" t="e">
        <f>VLOOKUP(J1743,'Hàng hóa'!$C$5:$H$22,6,0)</f>
        <v>#N/A</v>
      </c>
      <c r="N1743" s="17" t="e">
        <f t="shared" si="63"/>
        <v>#N/A</v>
      </c>
      <c r="O1743" s="22" t="e">
        <f t="shared" si="65"/>
        <v>#N/A</v>
      </c>
      <c r="P1743" s="17" t="e">
        <f t="shared" si="64"/>
        <v>#N/A</v>
      </c>
      <c r="Q1743" s="13" t="e">
        <f>VLOOKUP(I1743,'[1]Nhân viên'!$E$20:$F$41,2,0)</f>
        <v>#N/A</v>
      </c>
    </row>
    <row r="1744" spans="1:17" x14ac:dyDescent="0.2">
      <c r="A1744" s="11">
        <v>1721</v>
      </c>
      <c r="D1744" s="13" t="e">
        <f>VLOOKUP(C1744,'Nhân viên'!$B$5:$C$48,2,0)</f>
        <v>#N/A</v>
      </c>
      <c r="G1744" s="13" t="e">
        <f>VLOOKUP(E1744,'Khách hàng'!$B$4:$F$1048576,2,0)</f>
        <v>#N/A</v>
      </c>
      <c r="H1744" s="13" t="str">
        <f>VLOOKUP(E1744,'[1]Khách hàng'!$A$4:$F$2144,3,0)</f>
        <v>Số 1 đường số 17A, Khu phố 11, Phường Bình Trị Đông B, Quận Bình Tân, TP.HCM.</v>
      </c>
      <c r="I1744" s="13" t="e">
        <f>VLOOKUP(E1744,'Khách hàng'!$B$4:$F$1048576,5,0)</f>
        <v>#N/A</v>
      </c>
      <c r="L1744" s="13" t="e">
        <f>VLOOKUP(J1744,'Hàng hóa'!$C$5:$D$50,2,0)</f>
        <v>#N/A</v>
      </c>
      <c r="M1744" s="17" t="e">
        <f>VLOOKUP(J1744,'Hàng hóa'!$C$5:$H$22,6,0)</f>
        <v>#N/A</v>
      </c>
      <c r="N1744" s="17" t="e">
        <f t="shared" si="63"/>
        <v>#N/A</v>
      </c>
      <c r="O1744" s="22" t="e">
        <f t="shared" si="65"/>
        <v>#N/A</v>
      </c>
      <c r="P1744" s="17" t="e">
        <f t="shared" si="64"/>
        <v>#N/A</v>
      </c>
      <c r="Q1744" s="13" t="e">
        <f>VLOOKUP(I1744,'[1]Nhân viên'!$E$20:$F$41,2,0)</f>
        <v>#N/A</v>
      </c>
    </row>
    <row r="1745" spans="1:17" x14ac:dyDescent="0.2">
      <c r="A1745" s="11">
        <v>1722</v>
      </c>
      <c r="D1745" s="13" t="e">
        <f>VLOOKUP(C1745,'Nhân viên'!$B$5:$C$48,2,0)</f>
        <v>#N/A</v>
      </c>
      <c r="G1745" s="13" t="e">
        <f>VLOOKUP(E1745,'Khách hàng'!$B$4:$F$1048576,2,0)</f>
        <v>#N/A</v>
      </c>
      <c r="H1745" s="13" t="str">
        <f>VLOOKUP(E1745,'[1]Khách hàng'!$A$4:$F$2144,3,0)</f>
        <v>Số 1 đường số 17A, Khu phố 11, Phường Bình Trị Đông B, Quận Bình Tân, TP.HCM.</v>
      </c>
      <c r="I1745" s="13" t="e">
        <f>VLOOKUP(E1745,'Khách hàng'!$B$4:$F$1048576,5,0)</f>
        <v>#N/A</v>
      </c>
      <c r="L1745" s="13" t="e">
        <f>VLOOKUP(J1745,'Hàng hóa'!$C$5:$D$50,2,0)</f>
        <v>#N/A</v>
      </c>
      <c r="M1745" s="17" t="e">
        <f>VLOOKUP(J1745,'Hàng hóa'!$C$5:$H$22,6,0)</f>
        <v>#N/A</v>
      </c>
      <c r="N1745" s="17" t="e">
        <f t="shared" si="63"/>
        <v>#N/A</v>
      </c>
      <c r="O1745" s="22" t="e">
        <f t="shared" si="65"/>
        <v>#N/A</v>
      </c>
      <c r="P1745" s="17" t="e">
        <f t="shared" si="64"/>
        <v>#N/A</v>
      </c>
      <c r="Q1745" s="13" t="e">
        <f>VLOOKUP(I1745,'[1]Nhân viên'!$E$20:$F$41,2,0)</f>
        <v>#N/A</v>
      </c>
    </row>
    <row r="1746" spans="1:17" x14ac:dyDescent="0.2">
      <c r="A1746" s="11">
        <v>1723</v>
      </c>
      <c r="D1746" s="13" t="e">
        <f>VLOOKUP(C1746,'Nhân viên'!$B$5:$C$48,2,0)</f>
        <v>#N/A</v>
      </c>
      <c r="G1746" s="13" t="e">
        <f>VLOOKUP(E1746,'Khách hàng'!$B$4:$F$1048576,2,0)</f>
        <v>#N/A</v>
      </c>
      <c r="H1746" s="13" t="str">
        <f>VLOOKUP(E1746,'[1]Khách hàng'!$A$4:$F$2144,3,0)</f>
        <v>Số 1 đường số 17A, Khu phố 11, Phường Bình Trị Đông B, Quận Bình Tân, TP.HCM.</v>
      </c>
      <c r="I1746" s="13" t="e">
        <f>VLOOKUP(E1746,'Khách hàng'!$B$4:$F$1048576,5,0)</f>
        <v>#N/A</v>
      </c>
      <c r="L1746" s="13" t="e">
        <f>VLOOKUP(J1746,'Hàng hóa'!$C$5:$D$50,2,0)</f>
        <v>#N/A</v>
      </c>
      <c r="M1746" s="17" t="e">
        <f>VLOOKUP(J1746,'Hàng hóa'!$C$5:$H$22,6,0)</f>
        <v>#N/A</v>
      </c>
      <c r="N1746" s="17" t="e">
        <f t="shared" si="63"/>
        <v>#N/A</v>
      </c>
      <c r="O1746" s="22" t="e">
        <f t="shared" si="65"/>
        <v>#N/A</v>
      </c>
      <c r="P1746" s="17" t="e">
        <f t="shared" si="64"/>
        <v>#N/A</v>
      </c>
      <c r="Q1746" s="13" t="e">
        <f>VLOOKUP(I1746,'[1]Nhân viên'!$E$20:$F$41,2,0)</f>
        <v>#N/A</v>
      </c>
    </row>
    <row r="1747" spans="1:17" x14ac:dyDescent="0.2">
      <c r="A1747" s="11">
        <v>1724</v>
      </c>
      <c r="D1747" s="13" t="e">
        <f>VLOOKUP(C1747,'Nhân viên'!$B$5:$C$48,2,0)</f>
        <v>#N/A</v>
      </c>
      <c r="G1747" s="13" t="e">
        <f>VLOOKUP(E1747,'Khách hàng'!$B$4:$F$1048576,2,0)</f>
        <v>#N/A</v>
      </c>
      <c r="H1747" s="13" t="str">
        <f>VLOOKUP(E1747,'[1]Khách hàng'!$A$4:$F$2144,3,0)</f>
        <v>Số 1 đường số 17A, Khu phố 11, Phường Bình Trị Đông B, Quận Bình Tân, TP.HCM.</v>
      </c>
      <c r="I1747" s="13" t="e">
        <f>VLOOKUP(E1747,'Khách hàng'!$B$4:$F$1048576,5,0)</f>
        <v>#N/A</v>
      </c>
      <c r="L1747" s="13" t="e">
        <f>VLOOKUP(J1747,'Hàng hóa'!$C$5:$D$50,2,0)</f>
        <v>#N/A</v>
      </c>
      <c r="M1747" s="17" t="e">
        <f>VLOOKUP(J1747,'Hàng hóa'!$C$5:$H$22,6,0)</f>
        <v>#N/A</v>
      </c>
      <c r="N1747" s="17" t="e">
        <f t="shared" si="63"/>
        <v>#N/A</v>
      </c>
      <c r="O1747" s="22" t="e">
        <f t="shared" si="65"/>
        <v>#N/A</v>
      </c>
      <c r="P1747" s="17" t="e">
        <f t="shared" si="64"/>
        <v>#N/A</v>
      </c>
      <c r="Q1747" s="13" t="e">
        <f>VLOOKUP(I1747,'[1]Nhân viên'!$E$20:$F$41,2,0)</f>
        <v>#N/A</v>
      </c>
    </row>
    <row r="1748" spans="1:17" x14ac:dyDescent="0.2">
      <c r="A1748" s="11">
        <v>1725</v>
      </c>
      <c r="D1748" s="13" t="e">
        <f>VLOOKUP(C1748,'Nhân viên'!$B$5:$C$48,2,0)</f>
        <v>#N/A</v>
      </c>
      <c r="G1748" s="13" t="e">
        <f>VLOOKUP(E1748,'Khách hàng'!$B$4:$F$1048576,2,0)</f>
        <v>#N/A</v>
      </c>
      <c r="H1748" s="13" t="str">
        <f>VLOOKUP(E1748,'[1]Khách hàng'!$A$4:$F$2144,3,0)</f>
        <v>Số 1 đường số 17A, Khu phố 11, Phường Bình Trị Đông B, Quận Bình Tân, TP.HCM.</v>
      </c>
      <c r="I1748" s="13" t="e">
        <f>VLOOKUP(E1748,'Khách hàng'!$B$4:$F$1048576,5,0)</f>
        <v>#N/A</v>
      </c>
      <c r="L1748" s="13" t="e">
        <f>VLOOKUP(J1748,'Hàng hóa'!$C$5:$D$50,2,0)</f>
        <v>#N/A</v>
      </c>
      <c r="M1748" s="17" t="e">
        <f>VLOOKUP(J1748,'Hàng hóa'!$C$5:$H$22,6,0)</f>
        <v>#N/A</v>
      </c>
      <c r="N1748" s="17" t="e">
        <f t="shared" si="63"/>
        <v>#N/A</v>
      </c>
      <c r="O1748" s="22" t="e">
        <f t="shared" si="65"/>
        <v>#N/A</v>
      </c>
      <c r="P1748" s="17" t="e">
        <f t="shared" si="64"/>
        <v>#N/A</v>
      </c>
      <c r="Q1748" s="13" t="e">
        <f>VLOOKUP(I1748,'[1]Nhân viên'!$E$20:$F$41,2,0)</f>
        <v>#N/A</v>
      </c>
    </row>
    <row r="1749" spans="1:17" x14ac:dyDescent="0.2">
      <c r="A1749" s="11">
        <v>1726</v>
      </c>
      <c r="D1749" s="13" t="e">
        <f>VLOOKUP(C1749,'Nhân viên'!$B$5:$C$48,2,0)</f>
        <v>#N/A</v>
      </c>
      <c r="G1749" s="13" t="e">
        <f>VLOOKUP(E1749,'Khách hàng'!$B$4:$F$1048576,2,0)</f>
        <v>#N/A</v>
      </c>
      <c r="H1749" s="13" t="str">
        <f>VLOOKUP(E1749,'[1]Khách hàng'!$A$4:$F$2144,3,0)</f>
        <v>Số 1 đường số 17A, Khu phố 11, Phường Bình Trị Đông B, Quận Bình Tân, TP.HCM.</v>
      </c>
      <c r="I1749" s="13" t="e">
        <f>VLOOKUP(E1749,'Khách hàng'!$B$4:$F$1048576,5,0)</f>
        <v>#N/A</v>
      </c>
      <c r="L1749" s="13" t="e">
        <f>VLOOKUP(J1749,'Hàng hóa'!$C$5:$D$50,2,0)</f>
        <v>#N/A</v>
      </c>
      <c r="M1749" s="17" t="e">
        <f>VLOOKUP(J1749,'Hàng hóa'!$C$5:$H$22,6,0)</f>
        <v>#N/A</v>
      </c>
      <c r="N1749" s="17" t="e">
        <f t="shared" si="63"/>
        <v>#N/A</v>
      </c>
      <c r="O1749" s="22" t="e">
        <f t="shared" si="65"/>
        <v>#N/A</v>
      </c>
      <c r="P1749" s="17" t="e">
        <f t="shared" si="64"/>
        <v>#N/A</v>
      </c>
      <c r="Q1749" s="13" t="e">
        <f>VLOOKUP(I1749,'[1]Nhân viên'!$E$20:$F$41,2,0)</f>
        <v>#N/A</v>
      </c>
    </row>
    <row r="1750" spans="1:17" x14ac:dyDescent="0.2">
      <c r="A1750" s="11">
        <v>1727</v>
      </c>
      <c r="D1750" s="13" t="e">
        <f>VLOOKUP(C1750,'Nhân viên'!$B$5:$C$48,2,0)</f>
        <v>#N/A</v>
      </c>
      <c r="G1750" s="13" t="e">
        <f>VLOOKUP(E1750,'Khách hàng'!$B$4:$F$1048576,2,0)</f>
        <v>#N/A</v>
      </c>
      <c r="H1750" s="13" t="str">
        <f>VLOOKUP(E1750,'[1]Khách hàng'!$A$4:$F$2144,3,0)</f>
        <v>Số 1 đường số 17A, Khu phố 11, Phường Bình Trị Đông B, Quận Bình Tân, TP.HCM.</v>
      </c>
      <c r="I1750" s="13" t="e">
        <f>VLOOKUP(E1750,'Khách hàng'!$B$4:$F$1048576,5,0)</f>
        <v>#N/A</v>
      </c>
      <c r="L1750" s="13" t="e">
        <f>VLOOKUP(J1750,'Hàng hóa'!$C$5:$D$50,2,0)</f>
        <v>#N/A</v>
      </c>
      <c r="M1750" s="17" t="e">
        <f>VLOOKUP(J1750,'Hàng hóa'!$C$5:$H$22,6,0)</f>
        <v>#N/A</v>
      </c>
      <c r="N1750" s="17" t="e">
        <f t="shared" si="63"/>
        <v>#N/A</v>
      </c>
      <c r="O1750" s="22" t="e">
        <f t="shared" si="65"/>
        <v>#N/A</v>
      </c>
      <c r="P1750" s="17" t="e">
        <f t="shared" si="64"/>
        <v>#N/A</v>
      </c>
      <c r="Q1750" s="13" t="e">
        <f>VLOOKUP(I1750,'[1]Nhân viên'!$E$20:$F$41,2,0)</f>
        <v>#N/A</v>
      </c>
    </row>
    <row r="1751" spans="1:17" x14ac:dyDescent="0.2">
      <c r="A1751" s="11">
        <v>1728</v>
      </c>
      <c r="D1751" s="13" t="e">
        <f>VLOOKUP(C1751,'Nhân viên'!$B$5:$C$48,2,0)</f>
        <v>#N/A</v>
      </c>
      <c r="G1751" s="13" t="e">
        <f>VLOOKUP(E1751,'Khách hàng'!$B$4:$F$1048576,2,0)</f>
        <v>#N/A</v>
      </c>
      <c r="H1751" s="13" t="str">
        <f>VLOOKUP(E1751,'[1]Khách hàng'!$A$4:$F$2144,3,0)</f>
        <v>Số 1 đường số 17A, Khu phố 11, Phường Bình Trị Đông B, Quận Bình Tân, TP.HCM.</v>
      </c>
      <c r="I1751" s="13" t="e">
        <f>VLOOKUP(E1751,'Khách hàng'!$B$4:$F$1048576,5,0)</f>
        <v>#N/A</v>
      </c>
      <c r="L1751" s="13" t="e">
        <f>VLOOKUP(J1751,'Hàng hóa'!$C$5:$D$50,2,0)</f>
        <v>#N/A</v>
      </c>
      <c r="M1751" s="17" t="e">
        <f>VLOOKUP(J1751,'Hàng hóa'!$C$5:$H$22,6,0)</f>
        <v>#N/A</v>
      </c>
      <c r="N1751" s="17" t="e">
        <f t="shared" si="63"/>
        <v>#N/A</v>
      </c>
      <c r="O1751" s="22" t="e">
        <f t="shared" si="65"/>
        <v>#N/A</v>
      </c>
      <c r="P1751" s="17" t="e">
        <f t="shared" si="64"/>
        <v>#N/A</v>
      </c>
      <c r="Q1751" s="13" t="e">
        <f>VLOOKUP(I1751,'[1]Nhân viên'!$E$20:$F$41,2,0)</f>
        <v>#N/A</v>
      </c>
    </row>
    <row r="1752" spans="1:17" x14ac:dyDescent="0.2">
      <c r="A1752" s="11">
        <v>1729</v>
      </c>
      <c r="D1752" s="13" t="e">
        <f>VLOOKUP(C1752,'Nhân viên'!$B$5:$C$48,2,0)</f>
        <v>#N/A</v>
      </c>
      <c r="G1752" s="13" t="e">
        <f>VLOOKUP(E1752,'Khách hàng'!$B$4:$F$1048576,2,0)</f>
        <v>#N/A</v>
      </c>
      <c r="H1752" s="13" t="str">
        <f>VLOOKUP(E1752,'[1]Khách hàng'!$A$4:$F$2144,3,0)</f>
        <v>Số 1 đường số 17A, Khu phố 11, Phường Bình Trị Đông B, Quận Bình Tân, TP.HCM.</v>
      </c>
      <c r="I1752" s="13" t="e">
        <f>VLOOKUP(E1752,'Khách hàng'!$B$4:$F$1048576,5,0)</f>
        <v>#N/A</v>
      </c>
      <c r="L1752" s="13" t="e">
        <f>VLOOKUP(J1752,'Hàng hóa'!$C$5:$D$50,2,0)</f>
        <v>#N/A</v>
      </c>
      <c r="M1752" s="17" t="e">
        <f>VLOOKUP(J1752,'Hàng hóa'!$C$5:$H$22,6,0)</f>
        <v>#N/A</v>
      </c>
      <c r="N1752" s="17" t="e">
        <f t="shared" si="63"/>
        <v>#N/A</v>
      </c>
      <c r="O1752" s="22" t="e">
        <f t="shared" si="65"/>
        <v>#N/A</v>
      </c>
      <c r="P1752" s="17" t="e">
        <f t="shared" si="64"/>
        <v>#N/A</v>
      </c>
      <c r="Q1752" s="13" t="e">
        <f>VLOOKUP(I1752,'[1]Nhân viên'!$E$20:$F$41,2,0)</f>
        <v>#N/A</v>
      </c>
    </row>
    <row r="1753" spans="1:17" x14ac:dyDescent="0.2">
      <c r="A1753" s="11">
        <v>1730</v>
      </c>
      <c r="D1753" s="13" t="e">
        <f>VLOOKUP(C1753,'Nhân viên'!$B$5:$C$48,2,0)</f>
        <v>#N/A</v>
      </c>
      <c r="G1753" s="13" t="e">
        <f>VLOOKUP(E1753,'Khách hàng'!$B$4:$F$1048576,2,0)</f>
        <v>#N/A</v>
      </c>
      <c r="H1753" s="13" t="str">
        <f>VLOOKUP(E1753,'[1]Khách hàng'!$A$4:$F$2144,3,0)</f>
        <v>Số 1 đường số 17A, Khu phố 11, Phường Bình Trị Đông B, Quận Bình Tân, TP.HCM.</v>
      </c>
      <c r="I1753" s="13" t="e">
        <f>VLOOKUP(E1753,'Khách hàng'!$B$4:$F$1048576,5,0)</f>
        <v>#N/A</v>
      </c>
      <c r="L1753" s="13" t="e">
        <f>VLOOKUP(J1753,'Hàng hóa'!$C$5:$D$50,2,0)</f>
        <v>#N/A</v>
      </c>
      <c r="M1753" s="17" t="e">
        <f>VLOOKUP(J1753,'Hàng hóa'!$C$5:$H$22,6,0)</f>
        <v>#N/A</v>
      </c>
      <c r="N1753" s="17" t="e">
        <f t="shared" si="63"/>
        <v>#N/A</v>
      </c>
      <c r="O1753" s="22" t="e">
        <f t="shared" si="65"/>
        <v>#N/A</v>
      </c>
      <c r="P1753" s="17" t="e">
        <f t="shared" si="64"/>
        <v>#N/A</v>
      </c>
      <c r="Q1753" s="13" t="e">
        <f>VLOOKUP(I1753,'[1]Nhân viên'!$E$20:$F$41,2,0)</f>
        <v>#N/A</v>
      </c>
    </row>
    <row r="1754" spans="1:17" x14ac:dyDescent="0.2">
      <c r="A1754" s="11">
        <v>1731</v>
      </c>
      <c r="D1754" s="13" t="e">
        <f>VLOOKUP(C1754,'Nhân viên'!$B$5:$C$48,2,0)</f>
        <v>#N/A</v>
      </c>
      <c r="G1754" s="13" t="e">
        <f>VLOOKUP(E1754,'Khách hàng'!$B$4:$F$1048576,2,0)</f>
        <v>#N/A</v>
      </c>
      <c r="H1754" s="13" t="str">
        <f>VLOOKUP(E1754,'[1]Khách hàng'!$A$4:$F$2144,3,0)</f>
        <v>Số 1 đường số 17A, Khu phố 11, Phường Bình Trị Đông B, Quận Bình Tân, TP.HCM.</v>
      </c>
      <c r="I1754" s="13" t="e">
        <f>VLOOKUP(E1754,'Khách hàng'!$B$4:$F$1048576,5,0)</f>
        <v>#N/A</v>
      </c>
      <c r="L1754" s="13" t="e">
        <f>VLOOKUP(J1754,'Hàng hóa'!$C$5:$D$50,2,0)</f>
        <v>#N/A</v>
      </c>
      <c r="M1754" s="17" t="e">
        <f>VLOOKUP(J1754,'Hàng hóa'!$C$5:$H$22,6,0)</f>
        <v>#N/A</v>
      </c>
      <c r="N1754" s="17" t="e">
        <f t="shared" si="63"/>
        <v>#N/A</v>
      </c>
      <c r="O1754" s="22" t="e">
        <f t="shared" si="65"/>
        <v>#N/A</v>
      </c>
      <c r="P1754" s="17" t="e">
        <f t="shared" si="64"/>
        <v>#N/A</v>
      </c>
      <c r="Q1754" s="13" t="e">
        <f>VLOOKUP(I1754,'[1]Nhân viên'!$E$20:$F$41,2,0)</f>
        <v>#N/A</v>
      </c>
    </row>
    <row r="1755" spans="1:17" x14ac:dyDescent="0.2">
      <c r="A1755" s="11">
        <v>1732</v>
      </c>
      <c r="D1755" s="13" t="e">
        <f>VLOOKUP(C1755,'Nhân viên'!$B$5:$C$48,2,0)</f>
        <v>#N/A</v>
      </c>
      <c r="G1755" s="13" t="e">
        <f>VLOOKUP(E1755,'Khách hàng'!$B$4:$F$1048576,2,0)</f>
        <v>#N/A</v>
      </c>
      <c r="H1755" s="13" t="str">
        <f>VLOOKUP(E1755,'[1]Khách hàng'!$A$4:$F$2144,3,0)</f>
        <v>Số 1 đường số 17A, Khu phố 11, Phường Bình Trị Đông B, Quận Bình Tân, TP.HCM.</v>
      </c>
      <c r="I1755" s="13" t="e">
        <f>VLOOKUP(E1755,'Khách hàng'!$B$4:$F$1048576,5,0)</f>
        <v>#N/A</v>
      </c>
      <c r="L1755" s="13" t="e">
        <f>VLOOKUP(J1755,'Hàng hóa'!$C$5:$D$50,2,0)</f>
        <v>#N/A</v>
      </c>
      <c r="M1755" s="17" t="e">
        <f>VLOOKUP(J1755,'Hàng hóa'!$C$5:$H$22,6,0)</f>
        <v>#N/A</v>
      </c>
      <c r="N1755" s="17" t="e">
        <f t="shared" si="63"/>
        <v>#N/A</v>
      </c>
      <c r="O1755" s="22" t="e">
        <f t="shared" si="65"/>
        <v>#N/A</v>
      </c>
      <c r="P1755" s="17" t="e">
        <f t="shared" si="64"/>
        <v>#N/A</v>
      </c>
      <c r="Q1755" s="13" t="e">
        <f>VLOOKUP(I1755,'[1]Nhân viên'!$E$20:$F$41,2,0)</f>
        <v>#N/A</v>
      </c>
    </row>
    <row r="1756" spans="1:17" x14ac:dyDescent="0.2">
      <c r="A1756" s="11">
        <v>1733</v>
      </c>
      <c r="D1756" s="13" t="e">
        <f>VLOOKUP(C1756,'Nhân viên'!$B$5:$C$48,2,0)</f>
        <v>#N/A</v>
      </c>
      <c r="G1756" s="13" t="e">
        <f>VLOOKUP(E1756,'Khách hàng'!$B$4:$F$1048576,2,0)</f>
        <v>#N/A</v>
      </c>
      <c r="H1756" s="13" t="str">
        <f>VLOOKUP(E1756,'[1]Khách hàng'!$A$4:$F$2144,3,0)</f>
        <v>Số 1 đường số 17A, Khu phố 11, Phường Bình Trị Đông B, Quận Bình Tân, TP.HCM.</v>
      </c>
      <c r="I1756" s="13" t="e">
        <f>VLOOKUP(E1756,'Khách hàng'!$B$4:$F$1048576,5,0)</f>
        <v>#N/A</v>
      </c>
      <c r="L1756" s="13" t="e">
        <f>VLOOKUP(J1756,'Hàng hóa'!$C$5:$D$50,2,0)</f>
        <v>#N/A</v>
      </c>
      <c r="M1756" s="17" t="e">
        <f>VLOOKUP(J1756,'Hàng hóa'!$C$5:$H$22,6,0)</f>
        <v>#N/A</v>
      </c>
      <c r="N1756" s="17" t="e">
        <f t="shared" ref="N1756:N1819" si="66">K1756*M1756</f>
        <v>#N/A</v>
      </c>
      <c r="O1756" s="22" t="e">
        <f t="shared" si="65"/>
        <v>#N/A</v>
      </c>
      <c r="P1756" s="17" t="e">
        <f t="shared" ref="P1756:P1819" si="67">N1756*O1756+N1756</f>
        <v>#N/A</v>
      </c>
      <c r="Q1756" s="13" t="e">
        <f>VLOOKUP(I1756,'[1]Nhân viên'!$E$20:$F$41,2,0)</f>
        <v>#N/A</v>
      </c>
    </row>
    <row r="1757" spans="1:17" x14ac:dyDescent="0.2">
      <c r="A1757" s="11">
        <v>1734</v>
      </c>
      <c r="D1757" s="13" t="e">
        <f>VLOOKUP(C1757,'Nhân viên'!$B$5:$C$48,2,0)</f>
        <v>#N/A</v>
      </c>
      <c r="G1757" s="13" t="e">
        <f>VLOOKUP(E1757,'Khách hàng'!$B$4:$F$1048576,2,0)</f>
        <v>#N/A</v>
      </c>
      <c r="H1757" s="13" t="str">
        <f>VLOOKUP(E1757,'[1]Khách hàng'!$A$4:$F$2144,3,0)</f>
        <v>Số 1 đường số 17A, Khu phố 11, Phường Bình Trị Đông B, Quận Bình Tân, TP.HCM.</v>
      </c>
      <c r="I1757" s="13" t="e">
        <f>VLOOKUP(E1757,'Khách hàng'!$B$4:$F$1048576,5,0)</f>
        <v>#N/A</v>
      </c>
      <c r="L1757" s="13" t="e">
        <f>VLOOKUP(J1757,'Hàng hóa'!$C$5:$D$50,2,0)</f>
        <v>#N/A</v>
      </c>
      <c r="M1757" s="17" t="e">
        <f>VLOOKUP(J1757,'Hàng hóa'!$C$5:$H$22,6,0)</f>
        <v>#N/A</v>
      </c>
      <c r="N1757" s="17" t="e">
        <f t="shared" si="66"/>
        <v>#N/A</v>
      </c>
      <c r="O1757" s="22" t="e">
        <f t="shared" si="65"/>
        <v>#N/A</v>
      </c>
      <c r="P1757" s="17" t="e">
        <f t="shared" si="67"/>
        <v>#N/A</v>
      </c>
      <c r="Q1757" s="13" t="e">
        <f>VLOOKUP(I1757,'[1]Nhân viên'!$E$20:$F$41,2,0)</f>
        <v>#N/A</v>
      </c>
    </row>
    <row r="1758" spans="1:17" x14ac:dyDescent="0.2">
      <c r="A1758" s="11">
        <v>1735</v>
      </c>
      <c r="D1758" s="13" t="e">
        <f>VLOOKUP(C1758,'Nhân viên'!$B$5:$C$48,2,0)</f>
        <v>#N/A</v>
      </c>
      <c r="G1758" s="13" t="e">
        <f>VLOOKUP(E1758,'Khách hàng'!$B$4:$F$1048576,2,0)</f>
        <v>#N/A</v>
      </c>
      <c r="H1758" s="13" t="str">
        <f>VLOOKUP(E1758,'[1]Khách hàng'!$A$4:$F$2144,3,0)</f>
        <v>Số 1 đường số 17A, Khu phố 11, Phường Bình Trị Đông B, Quận Bình Tân, TP.HCM.</v>
      </c>
      <c r="I1758" s="13" t="e">
        <f>VLOOKUP(E1758,'Khách hàng'!$B$4:$F$1048576,5,0)</f>
        <v>#N/A</v>
      </c>
      <c r="L1758" s="13" t="e">
        <f>VLOOKUP(J1758,'Hàng hóa'!$C$5:$D$50,2,0)</f>
        <v>#N/A</v>
      </c>
      <c r="M1758" s="17" t="e">
        <f>VLOOKUP(J1758,'Hàng hóa'!$C$5:$H$22,6,0)</f>
        <v>#N/A</v>
      </c>
      <c r="N1758" s="17" t="e">
        <f t="shared" si="66"/>
        <v>#N/A</v>
      </c>
      <c r="O1758" s="22" t="e">
        <f t="shared" si="65"/>
        <v>#N/A</v>
      </c>
      <c r="P1758" s="17" t="e">
        <f t="shared" si="67"/>
        <v>#N/A</v>
      </c>
      <c r="Q1758" s="13" t="e">
        <f>VLOOKUP(I1758,'[1]Nhân viên'!$E$20:$F$41,2,0)</f>
        <v>#N/A</v>
      </c>
    </row>
    <row r="1759" spans="1:17" x14ac:dyDescent="0.2">
      <c r="A1759" s="11">
        <v>1736</v>
      </c>
      <c r="D1759" s="13" t="e">
        <f>VLOOKUP(C1759,'Nhân viên'!$B$5:$C$48,2,0)</f>
        <v>#N/A</v>
      </c>
      <c r="G1759" s="13" t="e">
        <f>VLOOKUP(E1759,'Khách hàng'!$B$4:$F$1048576,2,0)</f>
        <v>#N/A</v>
      </c>
      <c r="H1759" s="13" t="str">
        <f>VLOOKUP(E1759,'[1]Khách hàng'!$A$4:$F$2144,3,0)</f>
        <v>Số 1 đường số 17A, Khu phố 11, Phường Bình Trị Đông B, Quận Bình Tân, TP.HCM.</v>
      </c>
      <c r="I1759" s="13" t="e">
        <f>VLOOKUP(E1759,'Khách hàng'!$B$4:$F$1048576,5,0)</f>
        <v>#N/A</v>
      </c>
      <c r="L1759" s="13" t="e">
        <f>VLOOKUP(J1759,'Hàng hóa'!$C$5:$D$50,2,0)</f>
        <v>#N/A</v>
      </c>
      <c r="M1759" s="17" t="e">
        <f>VLOOKUP(J1759,'Hàng hóa'!$C$5:$H$22,6,0)</f>
        <v>#N/A</v>
      </c>
      <c r="N1759" s="17" t="e">
        <f t="shared" si="66"/>
        <v>#N/A</v>
      </c>
      <c r="O1759" s="22" t="e">
        <f t="shared" si="65"/>
        <v>#N/A</v>
      </c>
      <c r="P1759" s="17" t="e">
        <f t="shared" si="67"/>
        <v>#N/A</v>
      </c>
      <c r="Q1759" s="13" t="e">
        <f>VLOOKUP(I1759,'[1]Nhân viên'!$E$20:$F$41,2,0)</f>
        <v>#N/A</v>
      </c>
    </row>
    <row r="1760" spans="1:17" x14ac:dyDescent="0.2">
      <c r="A1760" s="11">
        <v>1737</v>
      </c>
      <c r="D1760" s="13" t="e">
        <f>VLOOKUP(C1760,'Nhân viên'!$B$5:$C$48,2,0)</f>
        <v>#N/A</v>
      </c>
      <c r="G1760" s="13" t="e">
        <f>VLOOKUP(E1760,'Khách hàng'!$B$4:$F$1048576,2,0)</f>
        <v>#N/A</v>
      </c>
      <c r="H1760" s="13" t="str">
        <f>VLOOKUP(E1760,'[1]Khách hàng'!$A$4:$F$2144,3,0)</f>
        <v>Số 1 đường số 17A, Khu phố 11, Phường Bình Trị Đông B, Quận Bình Tân, TP.HCM.</v>
      </c>
      <c r="I1760" s="13" t="e">
        <f>VLOOKUP(E1760,'Khách hàng'!$B$4:$F$1048576,5,0)</f>
        <v>#N/A</v>
      </c>
      <c r="L1760" s="13" t="e">
        <f>VLOOKUP(J1760,'Hàng hóa'!$C$5:$D$50,2,0)</f>
        <v>#N/A</v>
      </c>
      <c r="M1760" s="17" t="e">
        <f>VLOOKUP(J1760,'Hàng hóa'!$C$5:$H$22,6,0)</f>
        <v>#N/A</v>
      </c>
      <c r="N1760" s="17" t="e">
        <f t="shared" si="66"/>
        <v>#N/A</v>
      </c>
      <c r="O1760" s="22" t="e">
        <f t="shared" si="65"/>
        <v>#N/A</v>
      </c>
      <c r="P1760" s="17" t="e">
        <f t="shared" si="67"/>
        <v>#N/A</v>
      </c>
      <c r="Q1760" s="13" t="e">
        <f>VLOOKUP(I1760,'[1]Nhân viên'!$E$20:$F$41,2,0)</f>
        <v>#N/A</v>
      </c>
    </row>
    <row r="1761" spans="1:17" x14ac:dyDescent="0.2">
      <c r="A1761" s="11">
        <v>1738</v>
      </c>
      <c r="D1761" s="13" t="e">
        <f>VLOOKUP(C1761,'Nhân viên'!$B$5:$C$48,2,0)</f>
        <v>#N/A</v>
      </c>
      <c r="G1761" s="13" t="e">
        <f>VLOOKUP(E1761,'Khách hàng'!$B$4:$F$1048576,2,0)</f>
        <v>#N/A</v>
      </c>
      <c r="H1761" s="13" t="str">
        <f>VLOOKUP(E1761,'[1]Khách hàng'!$A$4:$F$2144,3,0)</f>
        <v>Số 1 đường số 17A, Khu phố 11, Phường Bình Trị Đông B, Quận Bình Tân, TP.HCM.</v>
      </c>
      <c r="I1761" s="13" t="e">
        <f>VLOOKUP(E1761,'Khách hàng'!$B$4:$F$1048576,5,0)</f>
        <v>#N/A</v>
      </c>
      <c r="L1761" s="13" t="e">
        <f>VLOOKUP(J1761,'Hàng hóa'!$C$5:$D$50,2,0)</f>
        <v>#N/A</v>
      </c>
      <c r="M1761" s="17" t="e">
        <f>VLOOKUP(J1761,'Hàng hóa'!$C$5:$H$22,6,0)</f>
        <v>#N/A</v>
      </c>
      <c r="N1761" s="17" t="e">
        <f t="shared" si="66"/>
        <v>#N/A</v>
      </c>
      <c r="O1761" s="22" t="e">
        <f t="shared" si="65"/>
        <v>#N/A</v>
      </c>
      <c r="P1761" s="17" t="e">
        <f t="shared" si="67"/>
        <v>#N/A</v>
      </c>
      <c r="Q1761" s="13" t="e">
        <f>VLOOKUP(I1761,'[1]Nhân viên'!$E$20:$F$41,2,0)</f>
        <v>#N/A</v>
      </c>
    </row>
    <row r="1762" spans="1:17" x14ac:dyDescent="0.2">
      <c r="A1762" s="11">
        <v>1739</v>
      </c>
      <c r="D1762" s="13" t="e">
        <f>VLOOKUP(C1762,'Nhân viên'!$B$5:$C$48,2,0)</f>
        <v>#N/A</v>
      </c>
      <c r="G1762" s="13" t="e">
        <f>VLOOKUP(E1762,'Khách hàng'!$B$4:$F$1048576,2,0)</f>
        <v>#N/A</v>
      </c>
      <c r="H1762" s="13" t="str">
        <f>VLOOKUP(E1762,'[1]Khách hàng'!$A$4:$F$2144,3,0)</f>
        <v>Số 1 đường số 17A, Khu phố 11, Phường Bình Trị Đông B, Quận Bình Tân, TP.HCM.</v>
      </c>
      <c r="I1762" s="13" t="e">
        <f>VLOOKUP(E1762,'Khách hàng'!$B$4:$F$1048576,5,0)</f>
        <v>#N/A</v>
      </c>
      <c r="L1762" s="13" t="e">
        <f>VLOOKUP(J1762,'Hàng hóa'!$C$5:$D$50,2,0)</f>
        <v>#N/A</v>
      </c>
      <c r="M1762" s="17" t="e">
        <f>VLOOKUP(J1762,'Hàng hóa'!$C$5:$H$22,6,0)</f>
        <v>#N/A</v>
      </c>
      <c r="N1762" s="17" t="e">
        <f t="shared" si="66"/>
        <v>#N/A</v>
      </c>
      <c r="O1762" s="22" t="e">
        <f t="shared" si="65"/>
        <v>#N/A</v>
      </c>
      <c r="P1762" s="17" t="e">
        <f t="shared" si="67"/>
        <v>#N/A</v>
      </c>
      <c r="Q1762" s="13" t="e">
        <f>VLOOKUP(I1762,'[1]Nhân viên'!$E$20:$F$41,2,0)</f>
        <v>#N/A</v>
      </c>
    </row>
    <row r="1763" spans="1:17" x14ac:dyDescent="0.2">
      <c r="A1763" s="11">
        <v>1740</v>
      </c>
      <c r="D1763" s="13" t="e">
        <f>VLOOKUP(C1763,'Nhân viên'!$B$5:$C$48,2,0)</f>
        <v>#N/A</v>
      </c>
      <c r="G1763" s="13" t="e">
        <f>VLOOKUP(E1763,'Khách hàng'!$B$4:$F$1048576,2,0)</f>
        <v>#N/A</v>
      </c>
      <c r="H1763" s="13" t="str">
        <f>VLOOKUP(E1763,'[1]Khách hàng'!$A$4:$F$2144,3,0)</f>
        <v>Số 1 đường số 17A, Khu phố 11, Phường Bình Trị Đông B, Quận Bình Tân, TP.HCM.</v>
      </c>
      <c r="I1763" s="13" t="e">
        <f>VLOOKUP(E1763,'Khách hàng'!$B$4:$F$1048576,5,0)</f>
        <v>#N/A</v>
      </c>
      <c r="L1763" s="13" t="e">
        <f>VLOOKUP(J1763,'Hàng hóa'!$C$5:$D$50,2,0)</f>
        <v>#N/A</v>
      </c>
      <c r="M1763" s="17" t="e">
        <f>VLOOKUP(J1763,'Hàng hóa'!$C$5:$H$22,6,0)</f>
        <v>#N/A</v>
      </c>
      <c r="N1763" s="17" t="e">
        <f t="shared" si="66"/>
        <v>#N/A</v>
      </c>
      <c r="O1763" s="22" t="e">
        <f t="shared" si="65"/>
        <v>#N/A</v>
      </c>
      <c r="P1763" s="17" t="e">
        <f t="shared" si="67"/>
        <v>#N/A</v>
      </c>
      <c r="Q1763" s="13" t="e">
        <f>VLOOKUP(I1763,'[1]Nhân viên'!$E$20:$F$41,2,0)</f>
        <v>#N/A</v>
      </c>
    </row>
    <row r="1764" spans="1:17" x14ac:dyDescent="0.2">
      <c r="A1764" s="11">
        <v>1741</v>
      </c>
      <c r="D1764" s="13" t="e">
        <f>VLOOKUP(C1764,'Nhân viên'!$B$5:$C$48,2,0)</f>
        <v>#N/A</v>
      </c>
      <c r="G1764" s="13" t="e">
        <f>VLOOKUP(E1764,'Khách hàng'!$B$4:$F$1048576,2,0)</f>
        <v>#N/A</v>
      </c>
      <c r="H1764" s="13" t="str">
        <f>VLOOKUP(E1764,'[1]Khách hàng'!$A$4:$F$2144,3,0)</f>
        <v>Số 1 đường số 17A, Khu phố 11, Phường Bình Trị Đông B, Quận Bình Tân, TP.HCM.</v>
      </c>
      <c r="I1764" s="13" t="e">
        <f>VLOOKUP(E1764,'Khách hàng'!$B$4:$F$1048576,5,0)</f>
        <v>#N/A</v>
      </c>
      <c r="L1764" s="13" t="e">
        <f>VLOOKUP(J1764,'Hàng hóa'!$C$5:$D$50,2,0)</f>
        <v>#N/A</v>
      </c>
      <c r="M1764" s="17" t="e">
        <f>VLOOKUP(J1764,'Hàng hóa'!$C$5:$H$22,6,0)</f>
        <v>#N/A</v>
      </c>
      <c r="N1764" s="17" t="e">
        <f t="shared" si="66"/>
        <v>#N/A</v>
      </c>
      <c r="O1764" s="22" t="e">
        <f t="shared" si="65"/>
        <v>#N/A</v>
      </c>
      <c r="P1764" s="17" t="e">
        <f t="shared" si="67"/>
        <v>#N/A</v>
      </c>
      <c r="Q1764" s="13" t="e">
        <f>VLOOKUP(I1764,'[1]Nhân viên'!$E$20:$F$41,2,0)</f>
        <v>#N/A</v>
      </c>
    </row>
    <row r="1765" spans="1:17" x14ac:dyDescent="0.2">
      <c r="A1765" s="11">
        <v>1742</v>
      </c>
      <c r="D1765" s="13" t="e">
        <f>VLOOKUP(C1765,'Nhân viên'!$B$5:$C$48,2,0)</f>
        <v>#N/A</v>
      </c>
      <c r="G1765" s="13" t="e">
        <f>VLOOKUP(E1765,'Khách hàng'!$B$4:$F$1048576,2,0)</f>
        <v>#N/A</v>
      </c>
      <c r="H1765" s="13" t="str">
        <f>VLOOKUP(E1765,'[1]Khách hàng'!$A$4:$F$2144,3,0)</f>
        <v>Số 1 đường số 17A, Khu phố 11, Phường Bình Trị Đông B, Quận Bình Tân, TP.HCM.</v>
      </c>
      <c r="I1765" s="13" t="e">
        <f>VLOOKUP(E1765,'Khách hàng'!$B$4:$F$1048576,5,0)</f>
        <v>#N/A</v>
      </c>
      <c r="L1765" s="13" t="e">
        <f>VLOOKUP(J1765,'Hàng hóa'!$C$5:$D$50,2,0)</f>
        <v>#N/A</v>
      </c>
      <c r="M1765" s="17" t="e">
        <f>VLOOKUP(J1765,'Hàng hóa'!$C$5:$H$22,6,0)</f>
        <v>#N/A</v>
      </c>
      <c r="N1765" s="17" t="e">
        <f t="shared" si="66"/>
        <v>#N/A</v>
      </c>
      <c r="O1765" s="22" t="e">
        <f t="shared" si="65"/>
        <v>#N/A</v>
      </c>
      <c r="P1765" s="17" t="e">
        <f t="shared" si="67"/>
        <v>#N/A</v>
      </c>
      <c r="Q1765" s="13" t="e">
        <f>VLOOKUP(I1765,'[1]Nhân viên'!$E$20:$F$41,2,0)</f>
        <v>#N/A</v>
      </c>
    </row>
    <row r="1766" spans="1:17" x14ac:dyDescent="0.2">
      <c r="A1766" s="11">
        <v>1743</v>
      </c>
      <c r="D1766" s="13" t="e">
        <f>VLOOKUP(C1766,'Nhân viên'!$B$5:$C$48,2,0)</f>
        <v>#N/A</v>
      </c>
      <c r="G1766" s="13" t="e">
        <f>VLOOKUP(E1766,'Khách hàng'!$B$4:$F$1048576,2,0)</f>
        <v>#N/A</v>
      </c>
      <c r="H1766" s="13" t="str">
        <f>VLOOKUP(E1766,'[1]Khách hàng'!$A$4:$F$2144,3,0)</f>
        <v>Số 1 đường số 17A, Khu phố 11, Phường Bình Trị Đông B, Quận Bình Tân, TP.HCM.</v>
      </c>
      <c r="I1766" s="13" t="e">
        <f>VLOOKUP(E1766,'Khách hàng'!$B$4:$F$1048576,5,0)</f>
        <v>#N/A</v>
      </c>
      <c r="L1766" s="13" t="e">
        <f>VLOOKUP(J1766,'Hàng hóa'!$C$5:$D$50,2,0)</f>
        <v>#N/A</v>
      </c>
      <c r="M1766" s="17" t="e">
        <f>VLOOKUP(J1766,'Hàng hóa'!$C$5:$H$22,6,0)</f>
        <v>#N/A</v>
      </c>
      <c r="N1766" s="17" t="e">
        <f t="shared" si="66"/>
        <v>#N/A</v>
      </c>
      <c r="O1766" s="22" t="e">
        <f t="shared" si="65"/>
        <v>#N/A</v>
      </c>
      <c r="P1766" s="17" t="e">
        <f t="shared" si="67"/>
        <v>#N/A</v>
      </c>
      <c r="Q1766" s="13" t="e">
        <f>VLOOKUP(I1766,'[1]Nhân viên'!$E$20:$F$41,2,0)</f>
        <v>#N/A</v>
      </c>
    </row>
    <row r="1767" spans="1:17" x14ac:dyDescent="0.2">
      <c r="A1767" s="11">
        <v>1744</v>
      </c>
      <c r="D1767" s="13" t="e">
        <f>VLOOKUP(C1767,'Nhân viên'!$B$5:$C$48,2,0)</f>
        <v>#N/A</v>
      </c>
      <c r="G1767" s="13" t="e">
        <f>VLOOKUP(E1767,'Khách hàng'!$B$4:$F$1048576,2,0)</f>
        <v>#N/A</v>
      </c>
      <c r="H1767" s="13" t="str">
        <f>VLOOKUP(E1767,'[1]Khách hàng'!$A$4:$F$2144,3,0)</f>
        <v>Số 1 đường số 17A, Khu phố 11, Phường Bình Trị Đông B, Quận Bình Tân, TP.HCM.</v>
      </c>
      <c r="I1767" s="13" t="e">
        <f>VLOOKUP(E1767,'Khách hàng'!$B$4:$F$1048576,5,0)</f>
        <v>#N/A</v>
      </c>
      <c r="L1767" s="13" t="e">
        <f>VLOOKUP(J1767,'Hàng hóa'!$C$5:$D$50,2,0)</f>
        <v>#N/A</v>
      </c>
      <c r="M1767" s="17" t="e">
        <f>VLOOKUP(J1767,'Hàng hóa'!$C$5:$H$22,6,0)</f>
        <v>#N/A</v>
      </c>
      <c r="N1767" s="17" t="e">
        <f t="shared" si="66"/>
        <v>#N/A</v>
      </c>
      <c r="O1767" s="22" t="e">
        <f t="shared" si="65"/>
        <v>#N/A</v>
      </c>
      <c r="P1767" s="17" t="e">
        <f t="shared" si="67"/>
        <v>#N/A</v>
      </c>
      <c r="Q1767" s="13" t="e">
        <f>VLOOKUP(I1767,'[1]Nhân viên'!$E$20:$F$41,2,0)</f>
        <v>#N/A</v>
      </c>
    </row>
    <row r="1768" spans="1:17" x14ac:dyDescent="0.2">
      <c r="A1768" s="11">
        <v>1745</v>
      </c>
      <c r="D1768" s="13" t="e">
        <f>VLOOKUP(C1768,'Nhân viên'!$B$5:$C$48,2,0)</f>
        <v>#N/A</v>
      </c>
      <c r="G1768" s="13" t="e">
        <f>VLOOKUP(E1768,'Khách hàng'!$B$4:$F$1048576,2,0)</f>
        <v>#N/A</v>
      </c>
      <c r="H1768" s="13" t="str">
        <f>VLOOKUP(E1768,'[1]Khách hàng'!$A$4:$F$2144,3,0)</f>
        <v>Số 1 đường số 17A, Khu phố 11, Phường Bình Trị Đông B, Quận Bình Tân, TP.HCM.</v>
      </c>
      <c r="I1768" s="13" t="e">
        <f>VLOOKUP(E1768,'Khách hàng'!$B$4:$F$1048576,5,0)</f>
        <v>#N/A</v>
      </c>
      <c r="L1768" s="13" t="e">
        <f>VLOOKUP(J1768,'Hàng hóa'!$C$5:$D$50,2,0)</f>
        <v>#N/A</v>
      </c>
      <c r="M1768" s="17" t="e">
        <f>VLOOKUP(J1768,'Hàng hóa'!$C$5:$H$22,6,0)</f>
        <v>#N/A</v>
      </c>
      <c r="N1768" s="17" t="e">
        <f t="shared" si="66"/>
        <v>#N/A</v>
      </c>
      <c r="O1768" s="22" t="e">
        <f t="shared" si="65"/>
        <v>#N/A</v>
      </c>
      <c r="P1768" s="17" t="e">
        <f t="shared" si="67"/>
        <v>#N/A</v>
      </c>
      <c r="Q1768" s="13" t="e">
        <f>VLOOKUP(I1768,'[1]Nhân viên'!$E$20:$F$41,2,0)</f>
        <v>#N/A</v>
      </c>
    </row>
    <row r="1769" spans="1:17" x14ac:dyDescent="0.2">
      <c r="A1769" s="11">
        <v>1746</v>
      </c>
      <c r="D1769" s="13" t="e">
        <f>VLOOKUP(C1769,'Nhân viên'!$B$5:$C$48,2,0)</f>
        <v>#N/A</v>
      </c>
      <c r="G1769" s="13" t="e">
        <f>VLOOKUP(E1769,'Khách hàng'!$B$4:$F$1048576,2,0)</f>
        <v>#N/A</v>
      </c>
      <c r="H1769" s="13" t="str">
        <f>VLOOKUP(E1769,'[1]Khách hàng'!$A$4:$F$2144,3,0)</f>
        <v>Số 1 đường số 17A, Khu phố 11, Phường Bình Trị Đông B, Quận Bình Tân, TP.HCM.</v>
      </c>
      <c r="I1769" s="13" t="e">
        <f>VLOOKUP(E1769,'Khách hàng'!$B$4:$F$1048576,5,0)</f>
        <v>#N/A</v>
      </c>
      <c r="L1769" s="13" t="e">
        <f>VLOOKUP(J1769,'Hàng hóa'!$C$5:$D$50,2,0)</f>
        <v>#N/A</v>
      </c>
      <c r="M1769" s="17" t="e">
        <f>VLOOKUP(J1769,'Hàng hóa'!$C$5:$H$22,6,0)</f>
        <v>#N/A</v>
      </c>
      <c r="N1769" s="17" t="e">
        <f t="shared" si="66"/>
        <v>#N/A</v>
      </c>
      <c r="O1769" s="22" t="e">
        <f t="shared" si="65"/>
        <v>#N/A</v>
      </c>
      <c r="P1769" s="17" t="e">
        <f t="shared" si="67"/>
        <v>#N/A</v>
      </c>
      <c r="Q1769" s="13" t="e">
        <f>VLOOKUP(I1769,'[1]Nhân viên'!$E$20:$F$41,2,0)</f>
        <v>#N/A</v>
      </c>
    </row>
    <row r="1770" spans="1:17" x14ac:dyDescent="0.2">
      <c r="A1770" s="11">
        <v>1747</v>
      </c>
      <c r="D1770" s="13" t="e">
        <f>VLOOKUP(C1770,'Nhân viên'!$B$5:$C$48,2,0)</f>
        <v>#N/A</v>
      </c>
      <c r="G1770" s="13" t="e">
        <f>VLOOKUP(E1770,'Khách hàng'!$B$4:$F$1048576,2,0)</f>
        <v>#N/A</v>
      </c>
      <c r="H1770" s="13" t="str">
        <f>VLOOKUP(E1770,'[1]Khách hàng'!$A$4:$F$2144,3,0)</f>
        <v>Số 1 đường số 17A, Khu phố 11, Phường Bình Trị Đông B, Quận Bình Tân, TP.HCM.</v>
      </c>
      <c r="I1770" s="13" t="e">
        <f>VLOOKUP(E1770,'Khách hàng'!$B$4:$F$1048576,5,0)</f>
        <v>#N/A</v>
      </c>
      <c r="L1770" s="13" t="e">
        <f>VLOOKUP(J1770,'Hàng hóa'!$C$5:$D$50,2,0)</f>
        <v>#N/A</v>
      </c>
      <c r="M1770" s="17" t="e">
        <f>VLOOKUP(J1770,'Hàng hóa'!$C$5:$H$22,6,0)</f>
        <v>#N/A</v>
      </c>
      <c r="N1770" s="17" t="e">
        <f t="shared" si="66"/>
        <v>#N/A</v>
      </c>
      <c r="O1770" s="22" t="e">
        <f t="shared" si="65"/>
        <v>#N/A</v>
      </c>
      <c r="P1770" s="17" t="e">
        <f t="shared" si="67"/>
        <v>#N/A</v>
      </c>
      <c r="Q1770" s="13" t="e">
        <f>VLOOKUP(I1770,'[1]Nhân viên'!$E$20:$F$41,2,0)</f>
        <v>#N/A</v>
      </c>
    </row>
    <row r="1771" spans="1:17" x14ac:dyDescent="0.2">
      <c r="A1771" s="11">
        <v>1748</v>
      </c>
      <c r="D1771" s="13" t="e">
        <f>VLOOKUP(C1771,'Nhân viên'!$B$5:$C$48,2,0)</f>
        <v>#N/A</v>
      </c>
      <c r="G1771" s="13" t="e">
        <f>VLOOKUP(E1771,'Khách hàng'!$B$4:$F$1048576,2,0)</f>
        <v>#N/A</v>
      </c>
      <c r="H1771" s="13" t="str">
        <f>VLOOKUP(E1771,'[1]Khách hàng'!$A$4:$F$2144,3,0)</f>
        <v>Số 1 đường số 17A, Khu phố 11, Phường Bình Trị Đông B, Quận Bình Tân, TP.HCM.</v>
      </c>
      <c r="I1771" s="13" t="e">
        <f>VLOOKUP(E1771,'Khách hàng'!$B$4:$F$1048576,5,0)</f>
        <v>#N/A</v>
      </c>
      <c r="L1771" s="13" t="e">
        <f>VLOOKUP(J1771,'Hàng hóa'!$C$5:$D$50,2,0)</f>
        <v>#N/A</v>
      </c>
      <c r="M1771" s="17" t="e">
        <f>VLOOKUP(J1771,'Hàng hóa'!$C$5:$H$22,6,0)</f>
        <v>#N/A</v>
      </c>
      <c r="N1771" s="17" t="e">
        <f t="shared" si="66"/>
        <v>#N/A</v>
      </c>
      <c r="O1771" s="22" t="e">
        <f t="shared" si="65"/>
        <v>#N/A</v>
      </c>
      <c r="P1771" s="17" t="e">
        <f t="shared" si="67"/>
        <v>#N/A</v>
      </c>
      <c r="Q1771" s="13" t="e">
        <f>VLOOKUP(I1771,'[1]Nhân viên'!$E$20:$F$41,2,0)</f>
        <v>#N/A</v>
      </c>
    </row>
    <row r="1772" spans="1:17" x14ac:dyDescent="0.2">
      <c r="A1772" s="11">
        <v>1749</v>
      </c>
      <c r="D1772" s="13" t="e">
        <f>VLOOKUP(C1772,'Nhân viên'!$B$5:$C$48,2,0)</f>
        <v>#N/A</v>
      </c>
      <c r="G1772" s="13" t="e">
        <f>VLOOKUP(E1772,'Khách hàng'!$B$4:$F$1048576,2,0)</f>
        <v>#N/A</v>
      </c>
      <c r="H1772" s="13" t="str">
        <f>VLOOKUP(E1772,'[1]Khách hàng'!$A$4:$F$2144,3,0)</f>
        <v>Số 1 đường số 17A, Khu phố 11, Phường Bình Trị Đông B, Quận Bình Tân, TP.HCM.</v>
      </c>
      <c r="I1772" s="13" t="e">
        <f>VLOOKUP(E1772,'Khách hàng'!$B$4:$F$1048576,5,0)</f>
        <v>#N/A</v>
      </c>
      <c r="L1772" s="13" t="e">
        <f>VLOOKUP(J1772,'Hàng hóa'!$C$5:$D$50,2,0)</f>
        <v>#N/A</v>
      </c>
      <c r="M1772" s="17" t="e">
        <f>VLOOKUP(J1772,'Hàng hóa'!$C$5:$H$22,6,0)</f>
        <v>#N/A</v>
      </c>
      <c r="N1772" s="17" t="e">
        <f t="shared" si="66"/>
        <v>#N/A</v>
      </c>
      <c r="O1772" s="22" t="e">
        <f t="shared" si="65"/>
        <v>#N/A</v>
      </c>
      <c r="P1772" s="17" t="e">
        <f t="shared" si="67"/>
        <v>#N/A</v>
      </c>
      <c r="Q1772" s="13" t="e">
        <f>VLOOKUP(I1772,'[1]Nhân viên'!$E$20:$F$41,2,0)</f>
        <v>#N/A</v>
      </c>
    </row>
    <row r="1773" spans="1:17" x14ac:dyDescent="0.2">
      <c r="A1773" s="11">
        <v>1750</v>
      </c>
      <c r="D1773" s="13" t="e">
        <f>VLOOKUP(C1773,'Nhân viên'!$B$5:$C$48,2,0)</f>
        <v>#N/A</v>
      </c>
      <c r="G1773" s="13" t="e">
        <f>VLOOKUP(E1773,'Khách hàng'!$B$4:$F$1048576,2,0)</f>
        <v>#N/A</v>
      </c>
      <c r="H1773" s="13" t="str">
        <f>VLOOKUP(E1773,'[1]Khách hàng'!$A$4:$F$2144,3,0)</f>
        <v>Số 1 đường số 17A, Khu phố 11, Phường Bình Trị Đông B, Quận Bình Tân, TP.HCM.</v>
      </c>
      <c r="I1773" s="13" t="e">
        <f>VLOOKUP(E1773,'Khách hàng'!$B$4:$F$1048576,5,0)</f>
        <v>#N/A</v>
      </c>
      <c r="L1773" s="13" t="e">
        <f>VLOOKUP(J1773,'Hàng hóa'!$C$5:$D$50,2,0)</f>
        <v>#N/A</v>
      </c>
      <c r="M1773" s="17" t="e">
        <f>VLOOKUP(J1773,'Hàng hóa'!$C$5:$H$22,6,0)</f>
        <v>#N/A</v>
      </c>
      <c r="N1773" s="17" t="e">
        <f t="shared" si="66"/>
        <v>#N/A</v>
      </c>
      <c r="O1773" s="22" t="e">
        <f t="shared" si="65"/>
        <v>#N/A</v>
      </c>
      <c r="P1773" s="17" t="e">
        <f t="shared" si="67"/>
        <v>#N/A</v>
      </c>
      <c r="Q1773" s="13" t="e">
        <f>VLOOKUP(I1773,'[1]Nhân viên'!$E$20:$F$41,2,0)</f>
        <v>#N/A</v>
      </c>
    </row>
    <row r="1774" spans="1:17" x14ac:dyDescent="0.2">
      <c r="A1774" s="11">
        <v>1751</v>
      </c>
      <c r="D1774" s="13" t="e">
        <f>VLOOKUP(C1774,'Nhân viên'!$B$5:$C$48,2,0)</f>
        <v>#N/A</v>
      </c>
      <c r="G1774" s="13" t="e">
        <f>VLOOKUP(E1774,'Khách hàng'!$B$4:$F$1048576,2,0)</f>
        <v>#N/A</v>
      </c>
      <c r="H1774" s="13" t="str">
        <f>VLOOKUP(E1774,'[1]Khách hàng'!$A$4:$F$2144,3,0)</f>
        <v>Số 1 đường số 17A, Khu phố 11, Phường Bình Trị Đông B, Quận Bình Tân, TP.HCM.</v>
      </c>
      <c r="I1774" s="13" t="e">
        <f>VLOOKUP(E1774,'Khách hàng'!$B$4:$F$1048576,5,0)</f>
        <v>#N/A</v>
      </c>
      <c r="L1774" s="13" t="e">
        <f>VLOOKUP(J1774,'Hàng hóa'!$C$5:$D$50,2,0)</f>
        <v>#N/A</v>
      </c>
      <c r="M1774" s="17" t="e">
        <f>VLOOKUP(J1774,'Hàng hóa'!$C$5:$H$22,6,0)</f>
        <v>#N/A</v>
      </c>
      <c r="N1774" s="17" t="e">
        <f t="shared" si="66"/>
        <v>#N/A</v>
      </c>
      <c r="O1774" s="22" t="e">
        <f t="shared" si="65"/>
        <v>#N/A</v>
      </c>
      <c r="P1774" s="17" t="e">
        <f t="shared" si="67"/>
        <v>#N/A</v>
      </c>
      <c r="Q1774" s="13" t="e">
        <f>VLOOKUP(I1774,'[1]Nhân viên'!$E$20:$F$41,2,0)</f>
        <v>#N/A</v>
      </c>
    </row>
    <row r="1775" spans="1:17" x14ac:dyDescent="0.2">
      <c r="A1775" s="11">
        <v>1752</v>
      </c>
      <c r="D1775" s="13" t="e">
        <f>VLOOKUP(C1775,'Nhân viên'!$B$5:$C$48,2,0)</f>
        <v>#N/A</v>
      </c>
      <c r="G1775" s="13" t="e">
        <f>VLOOKUP(E1775,'Khách hàng'!$B$4:$F$1048576,2,0)</f>
        <v>#N/A</v>
      </c>
      <c r="H1775" s="13" t="str">
        <f>VLOOKUP(E1775,'[1]Khách hàng'!$A$4:$F$2144,3,0)</f>
        <v>Số 1 đường số 17A, Khu phố 11, Phường Bình Trị Đông B, Quận Bình Tân, TP.HCM.</v>
      </c>
      <c r="I1775" s="13" t="e">
        <f>VLOOKUP(E1775,'Khách hàng'!$B$4:$F$1048576,5,0)</f>
        <v>#N/A</v>
      </c>
      <c r="L1775" s="13" t="e">
        <f>VLOOKUP(J1775,'Hàng hóa'!$C$5:$D$50,2,0)</f>
        <v>#N/A</v>
      </c>
      <c r="M1775" s="17" t="e">
        <f>VLOOKUP(J1775,'Hàng hóa'!$C$5:$H$22,6,0)</f>
        <v>#N/A</v>
      </c>
      <c r="N1775" s="17" t="e">
        <f t="shared" si="66"/>
        <v>#N/A</v>
      </c>
      <c r="O1775" s="22" t="e">
        <f t="shared" si="65"/>
        <v>#N/A</v>
      </c>
      <c r="P1775" s="17" t="e">
        <f t="shared" si="67"/>
        <v>#N/A</v>
      </c>
      <c r="Q1775" s="13" t="e">
        <f>VLOOKUP(I1775,'[1]Nhân viên'!$E$20:$F$41,2,0)</f>
        <v>#N/A</v>
      </c>
    </row>
    <row r="1776" spans="1:17" x14ac:dyDescent="0.2">
      <c r="A1776" s="11">
        <v>1753</v>
      </c>
      <c r="D1776" s="13" t="e">
        <f>VLOOKUP(C1776,'Nhân viên'!$B$5:$C$48,2,0)</f>
        <v>#N/A</v>
      </c>
      <c r="G1776" s="13" t="e">
        <f>VLOOKUP(E1776,'Khách hàng'!$B$4:$F$1048576,2,0)</f>
        <v>#N/A</v>
      </c>
      <c r="H1776" s="13" t="str">
        <f>VLOOKUP(E1776,'[1]Khách hàng'!$A$4:$F$2144,3,0)</f>
        <v>Số 1 đường số 17A, Khu phố 11, Phường Bình Trị Đông B, Quận Bình Tân, TP.HCM.</v>
      </c>
      <c r="I1776" s="13" t="e">
        <f>VLOOKUP(E1776,'Khách hàng'!$B$4:$F$1048576,5,0)</f>
        <v>#N/A</v>
      </c>
      <c r="L1776" s="13" t="e">
        <f>VLOOKUP(J1776,'Hàng hóa'!$C$5:$D$50,2,0)</f>
        <v>#N/A</v>
      </c>
      <c r="M1776" s="17" t="e">
        <f>VLOOKUP(J1776,'Hàng hóa'!$C$5:$H$22,6,0)</f>
        <v>#N/A</v>
      </c>
      <c r="N1776" s="17" t="e">
        <f t="shared" si="66"/>
        <v>#N/A</v>
      </c>
      <c r="O1776" s="22" t="e">
        <f t="shared" si="65"/>
        <v>#N/A</v>
      </c>
      <c r="P1776" s="17" t="e">
        <f t="shared" si="67"/>
        <v>#N/A</v>
      </c>
      <c r="Q1776" s="13" t="e">
        <f>VLOOKUP(I1776,'[1]Nhân viên'!$E$20:$F$41,2,0)</f>
        <v>#N/A</v>
      </c>
    </row>
    <row r="1777" spans="1:17" x14ac:dyDescent="0.2">
      <c r="A1777" s="11">
        <v>1754</v>
      </c>
      <c r="D1777" s="13" t="e">
        <f>VLOOKUP(C1777,'Nhân viên'!$B$5:$C$48,2,0)</f>
        <v>#N/A</v>
      </c>
      <c r="G1777" s="13" t="e">
        <f>VLOOKUP(E1777,'Khách hàng'!$B$4:$F$1048576,2,0)</f>
        <v>#N/A</v>
      </c>
      <c r="H1777" s="13" t="str">
        <f>VLOOKUP(E1777,'[1]Khách hàng'!$A$4:$F$2144,3,0)</f>
        <v>Số 1 đường số 17A, Khu phố 11, Phường Bình Trị Đông B, Quận Bình Tân, TP.HCM.</v>
      </c>
      <c r="I1777" s="13" t="e">
        <f>VLOOKUP(E1777,'Khách hàng'!$B$4:$F$1048576,5,0)</f>
        <v>#N/A</v>
      </c>
      <c r="L1777" s="13" t="e">
        <f>VLOOKUP(J1777,'Hàng hóa'!$C$5:$D$50,2,0)</f>
        <v>#N/A</v>
      </c>
      <c r="M1777" s="17" t="e">
        <f>VLOOKUP(J1777,'Hàng hóa'!$C$5:$H$22,6,0)</f>
        <v>#N/A</v>
      </c>
      <c r="N1777" s="17" t="e">
        <f t="shared" si="66"/>
        <v>#N/A</v>
      </c>
      <c r="O1777" s="22" t="e">
        <f t="shared" si="65"/>
        <v>#N/A</v>
      </c>
      <c r="P1777" s="17" t="e">
        <f t="shared" si="67"/>
        <v>#N/A</v>
      </c>
      <c r="Q1777" s="13" t="e">
        <f>VLOOKUP(I1777,'[1]Nhân viên'!$E$20:$F$41,2,0)</f>
        <v>#N/A</v>
      </c>
    </row>
    <row r="1778" spans="1:17" x14ac:dyDescent="0.2">
      <c r="A1778" s="11">
        <v>1755</v>
      </c>
      <c r="D1778" s="13" t="e">
        <f>VLOOKUP(C1778,'Nhân viên'!$B$5:$C$48,2,0)</f>
        <v>#N/A</v>
      </c>
      <c r="G1778" s="13" t="e">
        <f>VLOOKUP(E1778,'Khách hàng'!$B$4:$F$1048576,2,0)</f>
        <v>#N/A</v>
      </c>
      <c r="H1778" s="13" t="str">
        <f>VLOOKUP(E1778,'[1]Khách hàng'!$A$4:$F$2144,3,0)</f>
        <v>Số 1 đường số 17A, Khu phố 11, Phường Bình Trị Đông B, Quận Bình Tân, TP.HCM.</v>
      </c>
      <c r="I1778" s="13" t="e">
        <f>VLOOKUP(E1778,'Khách hàng'!$B$4:$F$1048576,5,0)</f>
        <v>#N/A</v>
      </c>
      <c r="L1778" s="13" t="e">
        <f>VLOOKUP(J1778,'Hàng hóa'!$C$5:$D$50,2,0)</f>
        <v>#N/A</v>
      </c>
      <c r="M1778" s="17" t="e">
        <f>VLOOKUP(J1778,'Hàng hóa'!$C$5:$H$22,6,0)</f>
        <v>#N/A</v>
      </c>
      <c r="N1778" s="17" t="e">
        <f t="shared" si="66"/>
        <v>#N/A</v>
      </c>
      <c r="O1778" s="22" t="e">
        <f t="shared" si="65"/>
        <v>#N/A</v>
      </c>
      <c r="P1778" s="17" t="e">
        <f t="shared" si="67"/>
        <v>#N/A</v>
      </c>
      <c r="Q1778" s="13" t="e">
        <f>VLOOKUP(I1778,'[1]Nhân viên'!$E$20:$F$41,2,0)</f>
        <v>#N/A</v>
      </c>
    </row>
    <row r="1779" spans="1:17" x14ac:dyDescent="0.2">
      <c r="A1779" s="11">
        <v>1756</v>
      </c>
      <c r="D1779" s="13" t="e">
        <f>VLOOKUP(C1779,'Nhân viên'!$B$5:$C$48,2,0)</f>
        <v>#N/A</v>
      </c>
      <c r="G1779" s="13" t="e">
        <f>VLOOKUP(E1779,'Khách hàng'!$B$4:$F$1048576,2,0)</f>
        <v>#N/A</v>
      </c>
      <c r="H1779" s="13" t="str">
        <f>VLOOKUP(E1779,'[1]Khách hàng'!$A$4:$F$2144,3,0)</f>
        <v>Số 1 đường số 17A, Khu phố 11, Phường Bình Trị Đông B, Quận Bình Tân, TP.HCM.</v>
      </c>
      <c r="I1779" s="13" t="e">
        <f>VLOOKUP(E1779,'Khách hàng'!$B$4:$F$1048576,5,0)</f>
        <v>#N/A</v>
      </c>
      <c r="L1779" s="13" t="e">
        <f>VLOOKUP(J1779,'Hàng hóa'!$C$5:$D$50,2,0)</f>
        <v>#N/A</v>
      </c>
      <c r="M1779" s="17" t="e">
        <f>VLOOKUP(J1779,'Hàng hóa'!$C$5:$H$22,6,0)</f>
        <v>#N/A</v>
      </c>
      <c r="N1779" s="17" t="e">
        <f t="shared" si="66"/>
        <v>#N/A</v>
      </c>
      <c r="O1779" s="22" t="e">
        <f t="shared" si="65"/>
        <v>#N/A</v>
      </c>
      <c r="P1779" s="17" t="e">
        <f t="shared" si="67"/>
        <v>#N/A</v>
      </c>
      <c r="Q1779" s="13" t="e">
        <f>VLOOKUP(I1779,'[1]Nhân viên'!$E$20:$F$41,2,0)</f>
        <v>#N/A</v>
      </c>
    </row>
    <row r="1780" spans="1:17" x14ac:dyDescent="0.2">
      <c r="A1780" s="11">
        <v>1757</v>
      </c>
      <c r="D1780" s="13" t="e">
        <f>VLOOKUP(C1780,'Nhân viên'!$B$5:$C$48,2,0)</f>
        <v>#N/A</v>
      </c>
      <c r="G1780" s="13" t="e">
        <f>VLOOKUP(E1780,'Khách hàng'!$B$4:$F$1048576,2,0)</f>
        <v>#N/A</v>
      </c>
      <c r="H1780" s="13" t="str">
        <f>VLOOKUP(E1780,'[1]Khách hàng'!$A$4:$F$2144,3,0)</f>
        <v>Số 1 đường số 17A, Khu phố 11, Phường Bình Trị Đông B, Quận Bình Tân, TP.HCM.</v>
      </c>
      <c r="I1780" s="13" t="e">
        <f>VLOOKUP(E1780,'Khách hàng'!$B$4:$F$1048576,5,0)</f>
        <v>#N/A</v>
      </c>
      <c r="L1780" s="13" t="e">
        <f>VLOOKUP(J1780,'Hàng hóa'!$C$5:$D$50,2,0)</f>
        <v>#N/A</v>
      </c>
      <c r="M1780" s="17" t="e">
        <f>VLOOKUP(J1780,'Hàng hóa'!$C$5:$H$22,6,0)</f>
        <v>#N/A</v>
      </c>
      <c r="N1780" s="17" t="e">
        <f t="shared" si="66"/>
        <v>#N/A</v>
      </c>
      <c r="O1780" s="22" t="e">
        <f t="shared" si="65"/>
        <v>#N/A</v>
      </c>
      <c r="P1780" s="17" t="e">
        <f t="shared" si="67"/>
        <v>#N/A</v>
      </c>
      <c r="Q1780" s="13" t="e">
        <f>VLOOKUP(I1780,'[1]Nhân viên'!$E$20:$F$41,2,0)</f>
        <v>#N/A</v>
      </c>
    </row>
    <row r="1781" spans="1:17" x14ac:dyDescent="0.2">
      <c r="A1781" s="11">
        <v>1758</v>
      </c>
      <c r="D1781" s="13" t="e">
        <f>VLOOKUP(C1781,'Nhân viên'!$B$5:$C$48,2,0)</f>
        <v>#N/A</v>
      </c>
      <c r="G1781" s="13" t="e">
        <f>VLOOKUP(E1781,'Khách hàng'!$B$4:$F$1048576,2,0)</f>
        <v>#N/A</v>
      </c>
      <c r="H1781" s="13" t="str">
        <f>VLOOKUP(E1781,'[1]Khách hàng'!$A$4:$F$2144,3,0)</f>
        <v>Số 1 đường số 17A, Khu phố 11, Phường Bình Trị Đông B, Quận Bình Tân, TP.HCM.</v>
      </c>
      <c r="I1781" s="13" t="e">
        <f>VLOOKUP(E1781,'Khách hàng'!$B$4:$F$1048576,5,0)</f>
        <v>#N/A</v>
      </c>
      <c r="L1781" s="13" t="e">
        <f>VLOOKUP(J1781,'Hàng hóa'!$C$5:$D$50,2,0)</f>
        <v>#N/A</v>
      </c>
      <c r="M1781" s="17" t="e">
        <f>VLOOKUP(J1781,'Hàng hóa'!$C$5:$H$22,6,0)</f>
        <v>#N/A</v>
      </c>
      <c r="N1781" s="17" t="e">
        <f t="shared" si="66"/>
        <v>#N/A</v>
      </c>
      <c r="O1781" s="22" t="e">
        <f t="shared" si="65"/>
        <v>#N/A</v>
      </c>
      <c r="P1781" s="17" t="e">
        <f t="shared" si="67"/>
        <v>#N/A</v>
      </c>
      <c r="Q1781" s="13" t="e">
        <f>VLOOKUP(I1781,'[1]Nhân viên'!$E$20:$F$41,2,0)</f>
        <v>#N/A</v>
      </c>
    </row>
    <row r="1782" spans="1:17" x14ac:dyDescent="0.2">
      <c r="A1782" s="11">
        <v>1759</v>
      </c>
      <c r="D1782" s="13" t="e">
        <f>VLOOKUP(C1782,'Nhân viên'!$B$5:$C$48,2,0)</f>
        <v>#N/A</v>
      </c>
      <c r="G1782" s="13" t="e">
        <f>VLOOKUP(E1782,'Khách hàng'!$B$4:$F$1048576,2,0)</f>
        <v>#N/A</v>
      </c>
      <c r="H1782" s="13" t="str">
        <f>VLOOKUP(E1782,'[1]Khách hàng'!$A$4:$F$2144,3,0)</f>
        <v>Số 1 đường số 17A, Khu phố 11, Phường Bình Trị Đông B, Quận Bình Tân, TP.HCM.</v>
      </c>
      <c r="I1782" s="13" t="e">
        <f>VLOOKUP(E1782,'Khách hàng'!$B$4:$F$1048576,5,0)</f>
        <v>#N/A</v>
      </c>
      <c r="L1782" s="13" t="e">
        <f>VLOOKUP(J1782,'Hàng hóa'!$C$5:$D$50,2,0)</f>
        <v>#N/A</v>
      </c>
      <c r="M1782" s="17" t="e">
        <f>VLOOKUP(J1782,'Hàng hóa'!$C$5:$H$22,6,0)</f>
        <v>#N/A</v>
      </c>
      <c r="N1782" s="17" t="e">
        <f t="shared" si="66"/>
        <v>#N/A</v>
      </c>
      <c r="O1782" s="22" t="e">
        <f t="shared" si="65"/>
        <v>#N/A</v>
      </c>
      <c r="P1782" s="17" t="e">
        <f t="shared" si="67"/>
        <v>#N/A</v>
      </c>
      <c r="Q1782" s="13" t="e">
        <f>VLOOKUP(I1782,'[1]Nhân viên'!$E$20:$F$41,2,0)</f>
        <v>#N/A</v>
      </c>
    </row>
    <row r="1783" spans="1:17" x14ac:dyDescent="0.2">
      <c r="A1783" s="11">
        <v>1760</v>
      </c>
      <c r="D1783" s="13" t="e">
        <f>VLOOKUP(C1783,'Nhân viên'!$B$5:$C$48,2,0)</f>
        <v>#N/A</v>
      </c>
      <c r="G1783" s="13" t="e">
        <f>VLOOKUP(E1783,'Khách hàng'!$B$4:$F$1048576,2,0)</f>
        <v>#N/A</v>
      </c>
      <c r="H1783" s="13" t="str">
        <f>VLOOKUP(E1783,'[1]Khách hàng'!$A$4:$F$2144,3,0)</f>
        <v>Số 1 đường số 17A, Khu phố 11, Phường Bình Trị Đông B, Quận Bình Tân, TP.HCM.</v>
      </c>
      <c r="I1783" s="13" t="e">
        <f>VLOOKUP(E1783,'Khách hàng'!$B$4:$F$1048576,5,0)</f>
        <v>#N/A</v>
      </c>
      <c r="L1783" s="13" t="e">
        <f>VLOOKUP(J1783,'Hàng hóa'!$C$5:$D$50,2,0)</f>
        <v>#N/A</v>
      </c>
      <c r="M1783" s="17" t="e">
        <f>VLOOKUP(J1783,'Hàng hóa'!$C$5:$H$22,6,0)</f>
        <v>#N/A</v>
      </c>
      <c r="N1783" s="17" t="e">
        <f t="shared" si="66"/>
        <v>#N/A</v>
      </c>
      <c r="O1783" s="22" t="e">
        <f t="shared" si="65"/>
        <v>#N/A</v>
      </c>
      <c r="P1783" s="17" t="e">
        <f t="shared" si="67"/>
        <v>#N/A</v>
      </c>
      <c r="Q1783" s="13" t="e">
        <f>VLOOKUP(I1783,'[1]Nhân viên'!$E$20:$F$41,2,0)</f>
        <v>#N/A</v>
      </c>
    </row>
    <row r="1784" spans="1:17" x14ac:dyDescent="0.2">
      <c r="A1784" s="11">
        <v>1761</v>
      </c>
      <c r="D1784" s="13" t="e">
        <f>VLOOKUP(C1784,'Nhân viên'!$B$5:$C$48,2,0)</f>
        <v>#N/A</v>
      </c>
      <c r="G1784" s="13" t="e">
        <f>VLOOKUP(E1784,'Khách hàng'!$B$4:$F$1048576,2,0)</f>
        <v>#N/A</v>
      </c>
      <c r="H1784" s="13" t="str">
        <f>VLOOKUP(E1784,'[1]Khách hàng'!$A$4:$F$2144,3,0)</f>
        <v>Số 1 đường số 17A, Khu phố 11, Phường Bình Trị Đông B, Quận Bình Tân, TP.HCM.</v>
      </c>
      <c r="I1784" s="13" t="e">
        <f>VLOOKUP(E1784,'Khách hàng'!$B$4:$F$1048576,5,0)</f>
        <v>#N/A</v>
      </c>
      <c r="L1784" s="13" t="e">
        <f>VLOOKUP(J1784,'Hàng hóa'!$C$5:$D$50,2,0)</f>
        <v>#N/A</v>
      </c>
      <c r="M1784" s="17" t="e">
        <f>VLOOKUP(J1784,'Hàng hóa'!$C$5:$H$22,6,0)</f>
        <v>#N/A</v>
      </c>
      <c r="N1784" s="17" t="e">
        <f t="shared" si="66"/>
        <v>#N/A</v>
      </c>
      <c r="O1784" s="22" t="e">
        <f t="shared" si="65"/>
        <v>#N/A</v>
      </c>
      <c r="P1784" s="17" t="e">
        <f t="shared" si="67"/>
        <v>#N/A</v>
      </c>
      <c r="Q1784" s="13" t="e">
        <f>VLOOKUP(I1784,'[1]Nhân viên'!$E$20:$F$41,2,0)</f>
        <v>#N/A</v>
      </c>
    </row>
    <row r="1785" spans="1:17" x14ac:dyDescent="0.2">
      <c r="A1785" s="11">
        <v>1762</v>
      </c>
      <c r="D1785" s="13" t="e">
        <f>VLOOKUP(C1785,'Nhân viên'!$B$5:$C$48,2,0)</f>
        <v>#N/A</v>
      </c>
      <c r="G1785" s="13" t="e">
        <f>VLOOKUP(E1785,'Khách hàng'!$B$4:$F$1048576,2,0)</f>
        <v>#N/A</v>
      </c>
      <c r="H1785" s="13" t="str">
        <f>VLOOKUP(E1785,'[1]Khách hàng'!$A$4:$F$2144,3,0)</f>
        <v>Số 1 đường số 17A, Khu phố 11, Phường Bình Trị Đông B, Quận Bình Tân, TP.HCM.</v>
      </c>
      <c r="I1785" s="13" t="e">
        <f>VLOOKUP(E1785,'Khách hàng'!$B$4:$F$1048576,5,0)</f>
        <v>#N/A</v>
      </c>
      <c r="L1785" s="13" t="e">
        <f>VLOOKUP(J1785,'Hàng hóa'!$C$5:$D$50,2,0)</f>
        <v>#N/A</v>
      </c>
      <c r="M1785" s="17" t="e">
        <f>VLOOKUP(J1785,'Hàng hóa'!$C$5:$H$22,6,0)</f>
        <v>#N/A</v>
      </c>
      <c r="N1785" s="17" t="e">
        <f t="shared" si="66"/>
        <v>#N/A</v>
      </c>
      <c r="O1785" s="22" t="e">
        <f t="shared" si="65"/>
        <v>#N/A</v>
      </c>
      <c r="P1785" s="17" t="e">
        <f t="shared" si="67"/>
        <v>#N/A</v>
      </c>
      <c r="Q1785" s="13" t="e">
        <f>VLOOKUP(I1785,'[1]Nhân viên'!$E$20:$F$41,2,0)</f>
        <v>#N/A</v>
      </c>
    </row>
    <row r="1786" spans="1:17" x14ac:dyDescent="0.2">
      <c r="A1786" s="11">
        <v>1763</v>
      </c>
      <c r="D1786" s="13" t="e">
        <f>VLOOKUP(C1786,'Nhân viên'!$B$5:$C$48,2,0)</f>
        <v>#N/A</v>
      </c>
      <c r="G1786" s="13" t="e">
        <f>VLOOKUP(E1786,'Khách hàng'!$B$4:$F$1048576,2,0)</f>
        <v>#N/A</v>
      </c>
      <c r="H1786" s="13" t="str">
        <f>VLOOKUP(E1786,'[1]Khách hàng'!$A$4:$F$2144,3,0)</f>
        <v>Số 1 đường số 17A, Khu phố 11, Phường Bình Trị Đông B, Quận Bình Tân, TP.HCM.</v>
      </c>
      <c r="I1786" s="13" t="e">
        <f>VLOOKUP(E1786,'Khách hàng'!$B$4:$F$1048576,5,0)</f>
        <v>#N/A</v>
      </c>
      <c r="L1786" s="13" t="e">
        <f>VLOOKUP(J1786,'Hàng hóa'!$C$5:$D$50,2,0)</f>
        <v>#N/A</v>
      </c>
      <c r="M1786" s="17" t="e">
        <f>VLOOKUP(J1786,'Hàng hóa'!$C$5:$H$22,6,0)</f>
        <v>#N/A</v>
      </c>
      <c r="N1786" s="17" t="e">
        <f t="shared" si="66"/>
        <v>#N/A</v>
      </c>
      <c r="O1786" s="22" t="e">
        <f t="shared" si="65"/>
        <v>#N/A</v>
      </c>
      <c r="P1786" s="17" t="e">
        <f t="shared" si="67"/>
        <v>#N/A</v>
      </c>
      <c r="Q1786" s="13" t="e">
        <f>VLOOKUP(I1786,'[1]Nhân viên'!$E$20:$F$41,2,0)</f>
        <v>#N/A</v>
      </c>
    </row>
    <row r="1787" spans="1:17" x14ac:dyDescent="0.2">
      <c r="A1787" s="11">
        <v>1764</v>
      </c>
      <c r="D1787" s="13" t="e">
        <f>VLOOKUP(C1787,'Nhân viên'!$B$5:$C$48,2,0)</f>
        <v>#N/A</v>
      </c>
      <c r="G1787" s="13" t="e">
        <f>VLOOKUP(E1787,'Khách hàng'!$B$4:$F$1048576,2,0)</f>
        <v>#N/A</v>
      </c>
      <c r="H1787" s="13" t="str">
        <f>VLOOKUP(E1787,'[1]Khách hàng'!$A$4:$F$2144,3,0)</f>
        <v>Số 1 đường số 17A, Khu phố 11, Phường Bình Trị Đông B, Quận Bình Tân, TP.HCM.</v>
      </c>
      <c r="I1787" s="13" t="e">
        <f>VLOOKUP(E1787,'Khách hàng'!$B$4:$F$1048576,5,0)</f>
        <v>#N/A</v>
      </c>
      <c r="L1787" s="13" t="e">
        <f>VLOOKUP(J1787,'Hàng hóa'!$C$5:$D$50,2,0)</f>
        <v>#N/A</v>
      </c>
      <c r="M1787" s="17" t="e">
        <f>VLOOKUP(J1787,'Hàng hóa'!$C$5:$H$22,6,0)</f>
        <v>#N/A</v>
      </c>
      <c r="N1787" s="17" t="e">
        <f t="shared" si="66"/>
        <v>#N/A</v>
      </c>
      <c r="O1787" s="22" t="e">
        <f t="shared" si="65"/>
        <v>#N/A</v>
      </c>
      <c r="P1787" s="17" t="e">
        <f t="shared" si="67"/>
        <v>#N/A</v>
      </c>
      <c r="Q1787" s="13" t="e">
        <f>VLOOKUP(I1787,'[1]Nhân viên'!$E$20:$F$41,2,0)</f>
        <v>#N/A</v>
      </c>
    </row>
    <row r="1788" spans="1:17" x14ac:dyDescent="0.2">
      <c r="A1788" s="11">
        <v>1765</v>
      </c>
      <c r="D1788" s="13" t="e">
        <f>VLOOKUP(C1788,'Nhân viên'!$B$5:$C$48,2,0)</f>
        <v>#N/A</v>
      </c>
      <c r="G1788" s="13" t="e">
        <f>VLOOKUP(E1788,'Khách hàng'!$B$4:$F$1048576,2,0)</f>
        <v>#N/A</v>
      </c>
      <c r="H1788" s="13" t="str">
        <f>VLOOKUP(E1788,'[1]Khách hàng'!$A$4:$F$2144,3,0)</f>
        <v>Số 1 đường số 17A, Khu phố 11, Phường Bình Trị Đông B, Quận Bình Tân, TP.HCM.</v>
      </c>
      <c r="I1788" s="13" t="e">
        <f>VLOOKUP(E1788,'Khách hàng'!$B$4:$F$1048576,5,0)</f>
        <v>#N/A</v>
      </c>
      <c r="L1788" s="13" t="e">
        <f>VLOOKUP(J1788,'Hàng hóa'!$C$5:$D$50,2,0)</f>
        <v>#N/A</v>
      </c>
      <c r="M1788" s="17" t="e">
        <f>VLOOKUP(J1788,'Hàng hóa'!$C$5:$H$22,6,0)</f>
        <v>#N/A</v>
      </c>
      <c r="N1788" s="17" t="e">
        <f t="shared" si="66"/>
        <v>#N/A</v>
      </c>
      <c r="O1788" s="22" t="e">
        <f t="shared" si="65"/>
        <v>#N/A</v>
      </c>
      <c r="P1788" s="17" t="e">
        <f t="shared" si="67"/>
        <v>#N/A</v>
      </c>
      <c r="Q1788" s="13" t="e">
        <f>VLOOKUP(I1788,'[1]Nhân viên'!$E$20:$F$41,2,0)</f>
        <v>#N/A</v>
      </c>
    </row>
    <row r="1789" spans="1:17" x14ac:dyDescent="0.2">
      <c r="A1789" s="11">
        <v>1766</v>
      </c>
      <c r="D1789" s="13" t="e">
        <f>VLOOKUP(C1789,'Nhân viên'!$B$5:$C$48,2,0)</f>
        <v>#N/A</v>
      </c>
      <c r="G1789" s="13" t="e">
        <f>VLOOKUP(E1789,'Khách hàng'!$B$4:$F$1048576,2,0)</f>
        <v>#N/A</v>
      </c>
      <c r="H1789" s="13" t="str">
        <f>VLOOKUP(E1789,'[1]Khách hàng'!$A$4:$F$2144,3,0)</f>
        <v>Số 1 đường số 17A, Khu phố 11, Phường Bình Trị Đông B, Quận Bình Tân, TP.HCM.</v>
      </c>
      <c r="I1789" s="13" t="e">
        <f>VLOOKUP(E1789,'Khách hàng'!$B$4:$F$1048576,5,0)</f>
        <v>#N/A</v>
      </c>
      <c r="L1789" s="13" t="e">
        <f>VLOOKUP(J1789,'Hàng hóa'!$C$5:$D$50,2,0)</f>
        <v>#N/A</v>
      </c>
      <c r="M1789" s="17" t="e">
        <f>VLOOKUP(J1789,'Hàng hóa'!$C$5:$H$22,6,0)</f>
        <v>#N/A</v>
      </c>
      <c r="N1789" s="17" t="e">
        <f t="shared" si="66"/>
        <v>#N/A</v>
      </c>
      <c r="O1789" s="22" t="e">
        <f t="shared" si="65"/>
        <v>#N/A</v>
      </c>
      <c r="P1789" s="17" t="e">
        <f t="shared" si="67"/>
        <v>#N/A</v>
      </c>
      <c r="Q1789" s="13" t="e">
        <f>VLOOKUP(I1789,'[1]Nhân viên'!$E$20:$F$41,2,0)</f>
        <v>#N/A</v>
      </c>
    </row>
    <row r="1790" spans="1:17" x14ac:dyDescent="0.2">
      <c r="A1790" s="11">
        <v>1767</v>
      </c>
      <c r="D1790" s="13" t="e">
        <f>VLOOKUP(C1790,'Nhân viên'!$B$5:$C$48,2,0)</f>
        <v>#N/A</v>
      </c>
      <c r="G1790" s="13" t="e">
        <f>VLOOKUP(E1790,'Khách hàng'!$B$4:$F$1048576,2,0)</f>
        <v>#N/A</v>
      </c>
      <c r="H1790" s="13" t="str">
        <f>VLOOKUP(E1790,'[1]Khách hàng'!$A$4:$F$2144,3,0)</f>
        <v>Số 1 đường số 17A, Khu phố 11, Phường Bình Trị Đông B, Quận Bình Tân, TP.HCM.</v>
      </c>
      <c r="I1790" s="13" t="e">
        <f>VLOOKUP(E1790,'Khách hàng'!$B$4:$F$1048576,5,0)</f>
        <v>#N/A</v>
      </c>
      <c r="L1790" s="13" t="e">
        <f>VLOOKUP(J1790,'Hàng hóa'!$C$5:$D$50,2,0)</f>
        <v>#N/A</v>
      </c>
      <c r="M1790" s="17" t="e">
        <f>VLOOKUP(J1790,'Hàng hóa'!$C$5:$H$22,6,0)</f>
        <v>#N/A</v>
      </c>
      <c r="N1790" s="17" t="e">
        <f t="shared" si="66"/>
        <v>#N/A</v>
      </c>
      <c r="O1790" s="22" t="e">
        <f t="shared" si="65"/>
        <v>#N/A</v>
      </c>
      <c r="P1790" s="17" t="e">
        <f t="shared" si="67"/>
        <v>#N/A</v>
      </c>
      <c r="Q1790" s="13" t="e">
        <f>VLOOKUP(I1790,'[1]Nhân viên'!$E$20:$F$41,2,0)</f>
        <v>#N/A</v>
      </c>
    </row>
    <row r="1791" spans="1:17" x14ac:dyDescent="0.2">
      <c r="A1791" s="11">
        <v>1768</v>
      </c>
      <c r="D1791" s="13" t="e">
        <f>VLOOKUP(C1791,'Nhân viên'!$B$5:$C$48,2,0)</f>
        <v>#N/A</v>
      </c>
      <c r="G1791" s="13" t="e">
        <f>VLOOKUP(E1791,'Khách hàng'!$B$4:$F$1048576,2,0)</f>
        <v>#N/A</v>
      </c>
      <c r="H1791" s="13" t="str">
        <f>VLOOKUP(E1791,'[1]Khách hàng'!$A$4:$F$2144,3,0)</f>
        <v>Số 1 đường số 17A, Khu phố 11, Phường Bình Trị Đông B, Quận Bình Tân, TP.HCM.</v>
      </c>
      <c r="I1791" s="13" t="e">
        <f>VLOOKUP(E1791,'Khách hàng'!$B$4:$F$1048576,5,0)</f>
        <v>#N/A</v>
      </c>
      <c r="L1791" s="13" t="e">
        <f>VLOOKUP(J1791,'Hàng hóa'!$C$5:$D$50,2,0)</f>
        <v>#N/A</v>
      </c>
      <c r="M1791" s="17" t="e">
        <f>VLOOKUP(J1791,'Hàng hóa'!$C$5:$H$22,6,0)</f>
        <v>#N/A</v>
      </c>
      <c r="N1791" s="17" t="e">
        <f t="shared" si="66"/>
        <v>#N/A</v>
      </c>
      <c r="O1791" s="22" t="e">
        <f t="shared" si="65"/>
        <v>#N/A</v>
      </c>
      <c r="P1791" s="17" t="e">
        <f t="shared" si="67"/>
        <v>#N/A</v>
      </c>
      <c r="Q1791" s="13" t="e">
        <f>VLOOKUP(I1791,'[1]Nhân viên'!$E$20:$F$41,2,0)</f>
        <v>#N/A</v>
      </c>
    </row>
    <row r="1792" spans="1:17" x14ac:dyDescent="0.2">
      <c r="A1792" s="11">
        <v>1769</v>
      </c>
      <c r="D1792" s="13" t="e">
        <f>VLOOKUP(C1792,'Nhân viên'!$B$5:$C$48,2,0)</f>
        <v>#N/A</v>
      </c>
      <c r="G1792" s="13" t="e">
        <f>VLOOKUP(E1792,'Khách hàng'!$B$4:$F$1048576,2,0)</f>
        <v>#N/A</v>
      </c>
      <c r="H1792" s="13" t="str">
        <f>VLOOKUP(E1792,'[1]Khách hàng'!$A$4:$F$2144,3,0)</f>
        <v>Số 1 đường số 17A, Khu phố 11, Phường Bình Trị Đông B, Quận Bình Tân, TP.HCM.</v>
      </c>
      <c r="I1792" s="13" t="e">
        <f>VLOOKUP(E1792,'Khách hàng'!$B$4:$F$1048576,5,0)</f>
        <v>#N/A</v>
      </c>
      <c r="L1792" s="13" t="e">
        <f>VLOOKUP(J1792,'Hàng hóa'!$C$5:$D$50,2,0)</f>
        <v>#N/A</v>
      </c>
      <c r="M1792" s="17" t="e">
        <f>VLOOKUP(J1792,'Hàng hóa'!$C$5:$H$22,6,0)</f>
        <v>#N/A</v>
      </c>
      <c r="N1792" s="17" t="e">
        <f t="shared" si="66"/>
        <v>#N/A</v>
      </c>
      <c r="O1792" s="22" t="e">
        <f t="shared" si="65"/>
        <v>#N/A</v>
      </c>
      <c r="P1792" s="17" t="e">
        <f t="shared" si="67"/>
        <v>#N/A</v>
      </c>
      <c r="Q1792" s="13" t="e">
        <f>VLOOKUP(I1792,'[1]Nhân viên'!$E$20:$F$41,2,0)</f>
        <v>#N/A</v>
      </c>
    </row>
    <row r="1793" spans="1:17" x14ac:dyDescent="0.2">
      <c r="A1793" s="11">
        <v>1770</v>
      </c>
      <c r="D1793" s="13" t="e">
        <f>VLOOKUP(C1793,'Nhân viên'!$B$5:$C$48,2,0)</f>
        <v>#N/A</v>
      </c>
      <c r="G1793" s="13" t="e">
        <f>VLOOKUP(E1793,'Khách hàng'!$B$4:$F$1048576,2,0)</f>
        <v>#N/A</v>
      </c>
      <c r="H1793" s="13" t="str">
        <f>VLOOKUP(E1793,'[1]Khách hàng'!$A$4:$F$2144,3,0)</f>
        <v>Số 1 đường số 17A, Khu phố 11, Phường Bình Trị Đông B, Quận Bình Tân, TP.HCM.</v>
      </c>
      <c r="I1793" s="13" t="e">
        <f>VLOOKUP(E1793,'Khách hàng'!$B$4:$F$1048576,5,0)</f>
        <v>#N/A</v>
      </c>
      <c r="L1793" s="13" t="e">
        <f>VLOOKUP(J1793,'Hàng hóa'!$C$5:$D$50,2,0)</f>
        <v>#N/A</v>
      </c>
      <c r="M1793" s="17" t="e">
        <f>VLOOKUP(J1793,'Hàng hóa'!$C$5:$H$22,6,0)</f>
        <v>#N/A</v>
      </c>
      <c r="N1793" s="17" t="e">
        <f t="shared" si="66"/>
        <v>#N/A</v>
      </c>
      <c r="O1793" s="22" t="e">
        <f t="shared" ref="O1793:O1856" si="68">N1793*10%</f>
        <v>#N/A</v>
      </c>
      <c r="P1793" s="17" t="e">
        <f t="shared" si="67"/>
        <v>#N/A</v>
      </c>
      <c r="Q1793" s="13" t="e">
        <f>VLOOKUP(I1793,'[1]Nhân viên'!$E$20:$F$41,2,0)</f>
        <v>#N/A</v>
      </c>
    </row>
    <row r="1794" spans="1:17" x14ac:dyDescent="0.2">
      <c r="A1794" s="11">
        <v>1771</v>
      </c>
      <c r="D1794" s="13" t="e">
        <f>VLOOKUP(C1794,'Nhân viên'!$B$5:$C$48,2,0)</f>
        <v>#N/A</v>
      </c>
      <c r="G1794" s="13" t="e">
        <f>VLOOKUP(E1794,'Khách hàng'!$B$4:$F$1048576,2,0)</f>
        <v>#N/A</v>
      </c>
      <c r="H1794" s="13" t="str">
        <f>VLOOKUP(E1794,'[1]Khách hàng'!$A$4:$F$2144,3,0)</f>
        <v>Số 1 đường số 17A, Khu phố 11, Phường Bình Trị Đông B, Quận Bình Tân, TP.HCM.</v>
      </c>
      <c r="I1794" s="13" t="e">
        <f>VLOOKUP(E1794,'Khách hàng'!$B$4:$F$1048576,5,0)</f>
        <v>#N/A</v>
      </c>
      <c r="L1794" s="13" t="e">
        <f>VLOOKUP(J1794,'Hàng hóa'!$C$5:$D$50,2,0)</f>
        <v>#N/A</v>
      </c>
      <c r="M1794" s="17" t="e">
        <f>VLOOKUP(J1794,'Hàng hóa'!$C$5:$H$22,6,0)</f>
        <v>#N/A</v>
      </c>
      <c r="N1794" s="17" t="e">
        <f t="shared" si="66"/>
        <v>#N/A</v>
      </c>
      <c r="O1794" s="22" t="e">
        <f t="shared" si="68"/>
        <v>#N/A</v>
      </c>
      <c r="P1794" s="17" t="e">
        <f t="shared" si="67"/>
        <v>#N/A</v>
      </c>
      <c r="Q1794" s="13" t="e">
        <f>VLOOKUP(I1794,'[1]Nhân viên'!$E$20:$F$41,2,0)</f>
        <v>#N/A</v>
      </c>
    </row>
    <row r="1795" spans="1:17" x14ac:dyDescent="0.2">
      <c r="A1795" s="11">
        <v>1772</v>
      </c>
      <c r="D1795" s="13" t="e">
        <f>VLOOKUP(C1795,'Nhân viên'!$B$5:$C$48,2,0)</f>
        <v>#N/A</v>
      </c>
      <c r="G1795" s="13" t="e">
        <f>VLOOKUP(E1795,'Khách hàng'!$B$4:$F$1048576,2,0)</f>
        <v>#N/A</v>
      </c>
      <c r="H1795" s="13" t="str">
        <f>VLOOKUP(E1795,'[1]Khách hàng'!$A$4:$F$2144,3,0)</f>
        <v>Số 1 đường số 17A, Khu phố 11, Phường Bình Trị Đông B, Quận Bình Tân, TP.HCM.</v>
      </c>
      <c r="I1795" s="13" t="e">
        <f>VLOOKUP(E1795,'Khách hàng'!$B$4:$F$1048576,5,0)</f>
        <v>#N/A</v>
      </c>
      <c r="L1795" s="13" t="e">
        <f>VLOOKUP(J1795,'Hàng hóa'!$C$5:$D$50,2,0)</f>
        <v>#N/A</v>
      </c>
      <c r="M1795" s="17" t="e">
        <f>VLOOKUP(J1795,'Hàng hóa'!$C$5:$H$22,6,0)</f>
        <v>#N/A</v>
      </c>
      <c r="N1795" s="17" t="e">
        <f t="shared" si="66"/>
        <v>#N/A</v>
      </c>
      <c r="O1795" s="22" t="e">
        <f t="shared" si="68"/>
        <v>#N/A</v>
      </c>
      <c r="P1795" s="17" t="e">
        <f t="shared" si="67"/>
        <v>#N/A</v>
      </c>
      <c r="Q1795" s="13" t="e">
        <f>VLOOKUP(I1795,'[1]Nhân viên'!$E$20:$F$41,2,0)</f>
        <v>#N/A</v>
      </c>
    </row>
    <row r="1796" spans="1:17" x14ac:dyDescent="0.2">
      <c r="A1796" s="11">
        <v>1773</v>
      </c>
      <c r="D1796" s="13" t="e">
        <f>VLOOKUP(C1796,'Nhân viên'!$B$5:$C$48,2,0)</f>
        <v>#N/A</v>
      </c>
      <c r="G1796" s="13" t="e">
        <f>VLOOKUP(E1796,'Khách hàng'!$B$4:$F$1048576,2,0)</f>
        <v>#N/A</v>
      </c>
      <c r="H1796" s="13" t="str">
        <f>VLOOKUP(E1796,'[1]Khách hàng'!$A$4:$F$2144,3,0)</f>
        <v>Số 1 đường số 17A, Khu phố 11, Phường Bình Trị Đông B, Quận Bình Tân, TP.HCM.</v>
      </c>
      <c r="I1796" s="13" t="e">
        <f>VLOOKUP(E1796,'Khách hàng'!$B$4:$F$1048576,5,0)</f>
        <v>#N/A</v>
      </c>
      <c r="L1796" s="13" t="e">
        <f>VLOOKUP(J1796,'Hàng hóa'!$C$5:$D$50,2,0)</f>
        <v>#N/A</v>
      </c>
      <c r="M1796" s="17" t="e">
        <f>VLOOKUP(J1796,'Hàng hóa'!$C$5:$H$22,6,0)</f>
        <v>#N/A</v>
      </c>
      <c r="N1796" s="17" t="e">
        <f t="shared" si="66"/>
        <v>#N/A</v>
      </c>
      <c r="O1796" s="22" t="e">
        <f t="shared" si="68"/>
        <v>#N/A</v>
      </c>
      <c r="P1796" s="17" t="e">
        <f t="shared" si="67"/>
        <v>#N/A</v>
      </c>
      <c r="Q1796" s="13" t="e">
        <f>VLOOKUP(I1796,'[1]Nhân viên'!$E$20:$F$41,2,0)</f>
        <v>#N/A</v>
      </c>
    </row>
    <row r="1797" spans="1:17" x14ac:dyDescent="0.2">
      <c r="A1797" s="11">
        <v>1774</v>
      </c>
      <c r="D1797" s="13" t="e">
        <f>VLOOKUP(C1797,'Nhân viên'!$B$5:$C$48,2,0)</f>
        <v>#N/A</v>
      </c>
      <c r="G1797" s="13" t="e">
        <f>VLOOKUP(E1797,'Khách hàng'!$B$4:$F$1048576,2,0)</f>
        <v>#N/A</v>
      </c>
      <c r="H1797" s="13" t="str">
        <f>VLOOKUP(E1797,'[1]Khách hàng'!$A$4:$F$2144,3,0)</f>
        <v>Số 1 đường số 17A, Khu phố 11, Phường Bình Trị Đông B, Quận Bình Tân, TP.HCM.</v>
      </c>
      <c r="I1797" s="13" t="e">
        <f>VLOOKUP(E1797,'Khách hàng'!$B$4:$F$1048576,5,0)</f>
        <v>#N/A</v>
      </c>
      <c r="L1797" s="13" t="e">
        <f>VLOOKUP(J1797,'Hàng hóa'!$C$5:$D$50,2,0)</f>
        <v>#N/A</v>
      </c>
      <c r="M1797" s="17" t="e">
        <f>VLOOKUP(J1797,'Hàng hóa'!$C$5:$H$22,6,0)</f>
        <v>#N/A</v>
      </c>
      <c r="N1797" s="17" t="e">
        <f t="shared" si="66"/>
        <v>#N/A</v>
      </c>
      <c r="O1797" s="22" t="e">
        <f t="shared" si="68"/>
        <v>#N/A</v>
      </c>
      <c r="P1797" s="17" t="e">
        <f t="shared" si="67"/>
        <v>#N/A</v>
      </c>
      <c r="Q1797" s="13" t="e">
        <f>VLOOKUP(I1797,'[1]Nhân viên'!$E$20:$F$41,2,0)</f>
        <v>#N/A</v>
      </c>
    </row>
    <row r="1798" spans="1:17" x14ac:dyDescent="0.2">
      <c r="A1798" s="11">
        <v>1775</v>
      </c>
      <c r="D1798" s="13" t="e">
        <f>VLOOKUP(C1798,'Nhân viên'!$B$5:$C$48,2,0)</f>
        <v>#N/A</v>
      </c>
      <c r="G1798" s="13" t="e">
        <f>VLOOKUP(E1798,'Khách hàng'!$B$4:$F$1048576,2,0)</f>
        <v>#N/A</v>
      </c>
      <c r="H1798" s="13" t="str">
        <f>VLOOKUP(E1798,'[1]Khách hàng'!$A$4:$F$2144,3,0)</f>
        <v>Số 1 đường số 17A, Khu phố 11, Phường Bình Trị Đông B, Quận Bình Tân, TP.HCM.</v>
      </c>
      <c r="I1798" s="13" t="e">
        <f>VLOOKUP(E1798,'Khách hàng'!$B$4:$F$1048576,5,0)</f>
        <v>#N/A</v>
      </c>
      <c r="L1798" s="13" t="e">
        <f>VLOOKUP(J1798,'Hàng hóa'!$C$5:$D$50,2,0)</f>
        <v>#N/A</v>
      </c>
      <c r="M1798" s="17" t="e">
        <f>VLOOKUP(J1798,'Hàng hóa'!$C$5:$H$22,6,0)</f>
        <v>#N/A</v>
      </c>
      <c r="N1798" s="17" t="e">
        <f t="shared" si="66"/>
        <v>#N/A</v>
      </c>
      <c r="O1798" s="22" t="e">
        <f t="shared" si="68"/>
        <v>#N/A</v>
      </c>
      <c r="P1798" s="17" t="e">
        <f t="shared" si="67"/>
        <v>#N/A</v>
      </c>
      <c r="Q1798" s="13" t="e">
        <f>VLOOKUP(I1798,'[1]Nhân viên'!$E$20:$F$41,2,0)</f>
        <v>#N/A</v>
      </c>
    </row>
    <row r="1799" spans="1:17" x14ac:dyDescent="0.2">
      <c r="A1799" s="11">
        <v>1776</v>
      </c>
      <c r="D1799" s="13" t="e">
        <f>VLOOKUP(C1799,'Nhân viên'!$B$5:$C$48,2,0)</f>
        <v>#N/A</v>
      </c>
      <c r="G1799" s="13" t="e">
        <f>VLOOKUP(E1799,'Khách hàng'!$B$4:$F$1048576,2,0)</f>
        <v>#N/A</v>
      </c>
      <c r="H1799" s="13" t="str">
        <f>VLOOKUP(E1799,'[1]Khách hàng'!$A$4:$F$2144,3,0)</f>
        <v>Số 1 đường số 17A, Khu phố 11, Phường Bình Trị Đông B, Quận Bình Tân, TP.HCM.</v>
      </c>
      <c r="I1799" s="13" t="e">
        <f>VLOOKUP(E1799,'Khách hàng'!$B$4:$F$1048576,5,0)</f>
        <v>#N/A</v>
      </c>
      <c r="L1799" s="13" t="e">
        <f>VLOOKUP(J1799,'Hàng hóa'!$C$5:$D$50,2,0)</f>
        <v>#N/A</v>
      </c>
      <c r="M1799" s="17" t="e">
        <f>VLOOKUP(J1799,'Hàng hóa'!$C$5:$H$22,6,0)</f>
        <v>#N/A</v>
      </c>
      <c r="N1799" s="17" t="e">
        <f t="shared" si="66"/>
        <v>#N/A</v>
      </c>
      <c r="O1799" s="22" t="e">
        <f t="shared" si="68"/>
        <v>#N/A</v>
      </c>
      <c r="P1799" s="17" t="e">
        <f t="shared" si="67"/>
        <v>#N/A</v>
      </c>
      <c r="Q1799" s="13" t="e">
        <f>VLOOKUP(I1799,'[1]Nhân viên'!$E$20:$F$41,2,0)</f>
        <v>#N/A</v>
      </c>
    </row>
    <row r="1800" spans="1:17" x14ac:dyDescent="0.2">
      <c r="A1800" s="11">
        <v>1777</v>
      </c>
      <c r="D1800" s="13" t="e">
        <f>VLOOKUP(C1800,'Nhân viên'!$B$5:$C$48,2,0)</f>
        <v>#N/A</v>
      </c>
      <c r="G1800" s="13" t="e">
        <f>VLOOKUP(E1800,'Khách hàng'!$B$4:$F$1048576,2,0)</f>
        <v>#N/A</v>
      </c>
      <c r="H1800" s="13" t="str">
        <f>VLOOKUP(E1800,'[1]Khách hàng'!$A$4:$F$2144,3,0)</f>
        <v>Số 1 đường số 17A, Khu phố 11, Phường Bình Trị Đông B, Quận Bình Tân, TP.HCM.</v>
      </c>
      <c r="I1800" s="13" t="e">
        <f>VLOOKUP(E1800,'Khách hàng'!$B$4:$F$1048576,5,0)</f>
        <v>#N/A</v>
      </c>
      <c r="L1800" s="13" t="e">
        <f>VLOOKUP(J1800,'Hàng hóa'!$C$5:$D$50,2,0)</f>
        <v>#N/A</v>
      </c>
      <c r="M1800" s="17" t="e">
        <f>VLOOKUP(J1800,'Hàng hóa'!$C$5:$H$22,6,0)</f>
        <v>#N/A</v>
      </c>
      <c r="N1800" s="17" t="e">
        <f t="shared" si="66"/>
        <v>#N/A</v>
      </c>
      <c r="O1800" s="22" t="e">
        <f t="shared" si="68"/>
        <v>#N/A</v>
      </c>
      <c r="P1800" s="17" t="e">
        <f t="shared" si="67"/>
        <v>#N/A</v>
      </c>
      <c r="Q1800" s="13" t="e">
        <f>VLOOKUP(I1800,'[1]Nhân viên'!$E$20:$F$41,2,0)</f>
        <v>#N/A</v>
      </c>
    </row>
    <row r="1801" spans="1:17" x14ac:dyDescent="0.2">
      <c r="A1801" s="11">
        <v>1778</v>
      </c>
      <c r="D1801" s="13" t="e">
        <f>VLOOKUP(C1801,'Nhân viên'!$B$5:$C$48,2,0)</f>
        <v>#N/A</v>
      </c>
      <c r="G1801" s="13" t="e">
        <f>VLOOKUP(E1801,'Khách hàng'!$B$4:$F$1048576,2,0)</f>
        <v>#N/A</v>
      </c>
      <c r="H1801" s="13" t="str">
        <f>VLOOKUP(E1801,'[1]Khách hàng'!$A$4:$F$2144,3,0)</f>
        <v>Số 1 đường số 17A, Khu phố 11, Phường Bình Trị Đông B, Quận Bình Tân, TP.HCM.</v>
      </c>
      <c r="I1801" s="13" t="e">
        <f>VLOOKUP(E1801,'Khách hàng'!$B$4:$F$1048576,5,0)</f>
        <v>#N/A</v>
      </c>
      <c r="L1801" s="13" t="e">
        <f>VLOOKUP(J1801,'Hàng hóa'!$C$5:$D$50,2,0)</f>
        <v>#N/A</v>
      </c>
      <c r="M1801" s="17" t="e">
        <f>VLOOKUP(J1801,'Hàng hóa'!$C$5:$H$22,6,0)</f>
        <v>#N/A</v>
      </c>
      <c r="N1801" s="17" t="e">
        <f t="shared" si="66"/>
        <v>#N/A</v>
      </c>
      <c r="O1801" s="22" t="e">
        <f t="shared" si="68"/>
        <v>#N/A</v>
      </c>
      <c r="P1801" s="17" t="e">
        <f t="shared" si="67"/>
        <v>#N/A</v>
      </c>
      <c r="Q1801" s="13" t="e">
        <f>VLOOKUP(I1801,'[1]Nhân viên'!$E$20:$F$41,2,0)</f>
        <v>#N/A</v>
      </c>
    </row>
    <row r="1802" spans="1:17" x14ac:dyDescent="0.2">
      <c r="A1802" s="11">
        <v>1779</v>
      </c>
      <c r="D1802" s="13" t="e">
        <f>VLOOKUP(C1802,'Nhân viên'!$B$5:$C$48,2,0)</f>
        <v>#N/A</v>
      </c>
      <c r="G1802" s="13" t="e">
        <f>VLOOKUP(E1802,'Khách hàng'!$B$4:$F$1048576,2,0)</f>
        <v>#N/A</v>
      </c>
      <c r="H1802" s="13" t="str">
        <f>VLOOKUP(E1802,'[1]Khách hàng'!$A$4:$F$2144,3,0)</f>
        <v>Số 1 đường số 17A, Khu phố 11, Phường Bình Trị Đông B, Quận Bình Tân, TP.HCM.</v>
      </c>
      <c r="I1802" s="13" t="e">
        <f>VLOOKUP(E1802,'Khách hàng'!$B$4:$F$1048576,5,0)</f>
        <v>#N/A</v>
      </c>
      <c r="L1802" s="13" t="e">
        <f>VLOOKUP(J1802,'Hàng hóa'!$C$5:$D$50,2,0)</f>
        <v>#N/A</v>
      </c>
      <c r="M1802" s="17" t="e">
        <f>VLOOKUP(J1802,'Hàng hóa'!$C$5:$H$22,6,0)</f>
        <v>#N/A</v>
      </c>
      <c r="N1802" s="17" t="e">
        <f t="shared" si="66"/>
        <v>#N/A</v>
      </c>
      <c r="O1802" s="22" t="e">
        <f t="shared" si="68"/>
        <v>#N/A</v>
      </c>
      <c r="P1802" s="17" t="e">
        <f t="shared" si="67"/>
        <v>#N/A</v>
      </c>
      <c r="Q1802" s="13" t="e">
        <f>VLOOKUP(I1802,'[1]Nhân viên'!$E$20:$F$41,2,0)</f>
        <v>#N/A</v>
      </c>
    </row>
    <row r="1803" spans="1:17" x14ac:dyDescent="0.2">
      <c r="A1803" s="11">
        <v>1780</v>
      </c>
      <c r="D1803" s="13" t="e">
        <f>VLOOKUP(C1803,'Nhân viên'!$B$5:$C$48,2,0)</f>
        <v>#N/A</v>
      </c>
      <c r="G1803" s="13" t="e">
        <f>VLOOKUP(E1803,'Khách hàng'!$B$4:$F$1048576,2,0)</f>
        <v>#N/A</v>
      </c>
      <c r="H1803" s="13" t="str">
        <f>VLOOKUP(E1803,'[1]Khách hàng'!$A$4:$F$2144,3,0)</f>
        <v>Số 1 đường số 17A, Khu phố 11, Phường Bình Trị Đông B, Quận Bình Tân, TP.HCM.</v>
      </c>
      <c r="I1803" s="13" t="e">
        <f>VLOOKUP(E1803,'Khách hàng'!$B$4:$F$1048576,5,0)</f>
        <v>#N/A</v>
      </c>
      <c r="L1803" s="13" t="e">
        <f>VLOOKUP(J1803,'Hàng hóa'!$C$5:$D$50,2,0)</f>
        <v>#N/A</v>
      </c>
      <c r="M1803" s="17" t="e">
        <f>VLOOKUP(J1803,'Hàng hóa'!$C$5:$H$22,6,0)</f>
        <v>#N/A</v>
      </c>
      <c r="N1803" s="17" t="e">
        <f t="shared" si="66"/>
        <v>#N/A</v>
      </c>
      <c r="O1803" s="22" t="e">
        <f t="shared" si="68"/>
        <v>#N/A</v>
      </c>
      <c r="P1803" s="17" t="e">
        <f t="shared" si="67"/>
        <v>#N/A</v>
      </c>
      <c r="Q1803" s="13" t="e">
        <f>VLOOKUP(I1803,'[1]Nhân viên'!$E$20:$F$41,2,0)</f>
        <v>#N/A</v>
      </c>
    </row>
    <row r="1804" spans="1:17" x14ac:dyDescent="0.2">
      <c r="A1804" s="11">
        <v>1781</v>
      </c>
      <c r="D1804" s="13" t="e">
        <f>VLOOKUP(C1804,'Nhân viên'!$B$5:$C$48,2,0)</f>
        <v>#N/A</v>
      </c>
      <c r="G1804" s="13" t="e">
        <f>VLOOKUP(E1804,'Khách hàng'!$B$4:$F$1048576,2,0)</f>
        <v>#N/A</v>
      </c>
      <c r="H1804" s="13" t="str">
        <f>VLOOKUP(E1804,'[1]Khách hàng'!$A$4:$F$2144,3,0)</f>
        <v>Số 1 đường số 17A, Khu phố 11, Phường Bình Trị Đông B, Quận Bình Tân, TP.HCM.</v>
      </c>
      <c r="I1804" s="13" t="e">
        <f>VLOOKUP(E1804,'Khách hàng'!$B$4:$F$1048576,5,0)</f>
        <v>#N/A</v>
      </c>
      <c r="L1804" s="13" t="e">
        <f>VLOOKUP(J1804,'Hàng hóa'!$C$5:$D$50,2,0)</f>
        <v>#N/A</v>
      </c>
      <c r="M1804" s="17" t="e">
        <f>VLOOKUP(J1804,'Hàng hóa'!$C$5:$H$22,6,0)</f>
        <v>#N/A</v>
      </c>
      <c r="N1804" s="17" t="e">
        <f t="shared" si="66"/>
        <v>#N/A</v>
      </c>
      <c r="O1804" s="22" t="e">
        <f t="shared" si="68"/>
        <v>#N/A</v>
      </c>
      <c r="P1804" s="17" t="e">
        <f t="shared" si="67"/>
        <v>#N/A</v>
      </c>
      <c r="Q1804" s="13" t="e">
        <f>VLOOKUP(I1804,'[1]Nhân viên'!$E$20:$F$41,2,0)</f>
        <v>#N/A</v>
      </c>
    </row>
    <row r="1805" spans="1:17" x14ac:dyDescent="0.2">
      <c r="A1805" s="11">
        <v>1782</v>
      </c>
      <c r="D1805" s="13" t="e">
        <f>VLOOKUP(C1805,'Nhân viên'!$B$5:$C$48,2,0)</f>
        <v>#N/A</v>
      </c>
      <c r="G1805" s="13" t="e">
        <f>VLOOKUP(E1805,'Khách hàng'!$B$4:$F$1048576,2,0)</f>
        <v>#N/A</v>
      </c>
      <c r="H1805" s="13" t="str">
        <f>VLOOKUP(E1805,'[1]Khách hàng'!$A$4:$F$2144,3,0)</f>
        <v>Số 1 đường số 17A, Khu phố 11, Phường Bình Trị Đông B, Quận Bình Tân, TP.HCM.</v>
      </c>
      <c r="I1805" s="13" t="e">
        <f>VLOOKUP(E1805,'Khách hàng'!$B$4:$F$1048576,5,0)</f>
        <v>#N/A</v>
      </c>
      <c r="L1805" s="13" t="e">
        <f>VLOOKUP(J1805,'Hàng hóa'!$C$5:$D$50,2,0)</f>
        <v>#N/A</v>
      </c>
      <c r="M1805" s="17" t="e">
        <f>VLOOKUP(J1805,'Hàng hóa'!$C$5:$H$22,6,0)</f>
        <v>#N/A</v>
      </c>
      <c r="N1805" s="17" t="e">
        <f t="shared" si="66"/>
        <v>#N/A</v>
      </c>
      <c r="O1805" s="22" t="e">
        <f t="shared" si="68"/>
        <v>#N/A</v>
      </c>
      <c r="P1805" s="17" t="e">
        <f t="shared" si="67"/>
        <v>#N/A</v>
      </c>
      <c r="Q1805" s="13" t="e">
        <f>VLOOKUP(I1805,'[1]Nhân viên'!$E$20:$F$41,2,0)</f>
        <v>#N/A</v>
      </c>
    </row>
    <row r="1806" spans="1:17" x14ac:dyDescent="0.2">
      <c r="A1806" s="11">
        <v>1783</v>
      </c>
      <c r="D1806" s="13" t="e">
        <f>VLOOKUP(C1806,'Nhân viên'!$B$5:$C$48,2,0)</f>
        <v>#N/A</v>
      </c>
      <c r="G1806" s="13" t="e">
        <f>VLOOKUP(E1806,'Khách hàng'!$B$4:$F$1048576,2,0)</f>
        <v>#N/A</v>
      </c>
      <c r="H1806" s="13" t="str">
        <f>VLOOKUP(E1806,'[1]Khách hàng'!$A$4:$F$2144,3,0)</f>
        <v>Số 1 đường số 17A, Khu phố 11, Phường Bình Trị Đông B, Quận Bình Tân, TP.HCM.</v>
      </c>
      <c r="I1806" s="13" t="e">
        <f>VLOOKUP(E1806,'Khách hàng'!$B$4:$F$1048576,5,0)</f>
        <v>#N/A</v>
      </c>
      <c r="L1806" s="13" t="e">
        <f>VLOOKUP(J1806,'Hàng hóa'!$C$5:$D$50,2,0)</f>
        <v>#N/A</v>
      </c>
      <c r="M1806" s="17" t="e">
        <f>VLOOKUP(J1806,'Hàng hóa'!$C$5:$H$22,6,0)</f>
        <v>#N/A</v>
      </c>
      <c r="N1806" s="17" t="e">
        <f t="shared" si="66"/>
        <v>#N/A</v>
      </c>
      <c r="O1806" s="22" t="e">
        <f t="shared" si="68"/>
        <v>#N/A</v>
      </c>
      <c r="P1806" s="17" t="e">
        <f t="shared" si="67"/>
        <v>#N/A</v>
      </c>
      <c r="Q1806" s="13" t="e">
        <f>VLOOKUP(I1806,'[1]Nhân viên'!$E$20:$F$41,2,0)</f>
        <v>#N/A</v>
      </c>
    </row>
    <row r="1807" spans="1:17" x14ac:dyDescent="0.2">
      <c r="A1807" s="11">
        <v>1784</v>
      </c>
      <c r="D1807" s="13" t="e">
        <f>VLOOKUP(C1807,'Nhân viên'!$B$5:$C$48,2,0)</f>
        <v>#N/A</v>
      </c>
      <c r="G1807" s="13" t="e">
        <f>VLOOKUP(E1807,'Khách hàng'!$B$4:$F$1048576,2,0)</f>
        <v>#N/A</v>
      </c>
      <c r="H1807" s="13" t="str">
        <f>VLOOKUP(E1807,'[1]Khách hàng'!$A$4:$F$2144,3,0)</f>
        <v>Số 1 đường số 17A, Khu phố 11, Phường Bình Trị Đông B, Quận Bình Tân, TP.HCM.</v>
      </c>
      <c r="I1807" s="13" t="e">
        <f>VLOOKUP(E1807,'Khách hàng'!$B$4:$F$1048576,5,0)</f>
        <v>#N/A</v>
      </c>
      <c r="L1807" s="13" t="e">
        <f>VLOOKUP(J1807,'Hàng hóa'!$C$5:$D$50,2,0)</f>
        <v>#N/A</v>
      </c>
      <c r="M1807" s="17" t="e">
        <f>VLOOKUP(J1807,'Hàng hóa'!$C$5:$H$22,6,0)</f>
        <v>#N/A</v>
      </c>
      <c r="N1807" s="17" t="e">
        <f t="shared" si="66"/>
        <v>#N/A</v>
      </c>
      <c r="O1807" s="22" t="e">
        <f t="shared" si="68"/>
        <v>#N/A</v>
      </c>
      <c r="P1807" s="17" t="e">
        <f t="shared" si="67"/>
        <v>#N/A</v>
      </c>
      <c r="Q1807" s="13" t="e">
        <f>VLOOKUP(I1807,'[1]Nhân viên'!$E$20:$F$41,2,0)</f>
        <v>#N/A</v>
      </c>
    </row>
    <row r="1808" spans="1:17" x14ac:dyDescent="0.2">
      <c r="A1808" s="11">
        <v>1785</v>
      </c>
      <c r="D1808" s="13" t="e">
        <f>VLOOKUP(C1808,'Nhân viên'!$B$5:$C$48,2,0)</f>
        <v>#N/A</v>
      </c>
      <c r="G1808" s="13" t="e">
        <f>VLOOKUP(E1808,'Khách hàng'!$B$4:$F$1048576,2,0)</f>
        <v>#N/A</v>
      </c>
      <c r="H1808" s="13" t="str">
        <f>VLOOKUP(E1808,'[1]Khách hàng'!$A$4:$F$2144,3,0)</f>
        <v>Số 1 đường số 17A, Khu phố 11, Phường Bình Trị Đông B, Quận Bình Tân, TP.HCM.</v>
      </c>
      <c r="I1808" s="13" t="e">
        <f>VLOOKUP(E1808,'Khách hàng'!$B$4:$F$1048576,5,0)</f>
        <v>#N/A</v>
      </c>
      <c r="L1808" s="13" t="e">
        <f>VLOOKUP(J1808,'Hàng hóa'!$C$5:$D$50,2,0)</f>
        <v>#N/A</v>
      </c>
      <c r="M1808" s="17" t="e">
        <f>VLOOKUP(J1808,'Hàng hóa'!$C$5:$H$22,6,0)</f>
        <v>#N/A</v>
      </c>
      <c r="N1808" s="17" t="e">
        <f t="shared" si="66"/>
        <v>#N/A</v>
      </c>
      <c r="O1808" s="22" t="e">
        <f t="shared" si="68"/>
        <v>#N/A</v>
      </c>
      <c r="P1808" s="17" t="e">
        <f t="shared" si="67"/>
        <v>#N/A</v>
      </c>
      <c r="Q1808" s="13" t="e">
        <f>VLOOKUP(I1808,'[1]Nhân viên'!$E$20:$F$41,2,0)</f>
        <v>#N/A</v>
      </c>
    </row>
    <row r="1809" spans="1:17" x14ac:dyDescent="0.2">
      <c r="A1809" s="11">
        <v>1786</v>
      </c>
      <c r="D1809" s="13" t="e">
        <f>VLOOKUP(C1809,'Nhân viên'!$B$5:$C$48,2,0)</f>
        <v>#N/A</v>
      </c>
      <c r="G1809" s="13" t="e">
        <f>VLOOKUP(E1809,'Khách hàng'!$B$4:$F$1048576,2,0)</f>
        <v>#N/A</v>
      </c>
      <c r="H1809" s="13" t="str">
        <f>VLOOKUP(E1809,'[1]Khách hàng'!$A$4:$F$2144,3,0)</f>
        <v>Số 1 đường số 17A, Khu phố 11, Phường Bình Trị Đông B, Quận Bình Tân, TP.HCM.</v>
      </c>
      <c r="I1809" s="13" t="e">
        <f>VLOOKUP(E1809,'Khách hàng'!$B$4:$F$1048576,5,0)</f>
        <v>#N/A</v>
      </c>
      <c r="L1809" s="13" t="e">
        <f>VLOOKUP(J1809,'Hàng hóa'!$C$5:$D$50,2,0)</f>
        <v>#N/A</v>
      </c>
      <c r="M1809" s="17" t="e">
        <f>VLOOKUP(J1809,'Hàng hóa'!$C$5:$H$22,6,0)</f>
        <v>#N/A</v>
      </c>
      <c r="N1809" s="17" t="e">
        <f t="shared" si="66"/>
        <v>#N/A</v>
      </c>
      <c r="O1809" s="22" t="e">
        <f t="shared" si="68"/>
        <v>#N/A</v>
      </c>
      <c r="P1809" s="17" t="e">
        <f t="shared" si="67"/>
        <v>#N/A</v>
      </c>
      <c r="Q1809" s="13" t="e">
        <f>VLOOKUP(I1809,'[1]Nhân viên'!$E$20:$F$41,2,0)</f>
        <v>#N/A</v>
      </c>
    </row>
    <row r="1810" spans="1:17" x14ac:dyDescent="0.2">
      <c r="A1810" s="11">
        <v>1787</v>
      </c>
      <c r="D1810" s="13" t="e">
        <f>VLOOKUP(C1810,'Nhân viên'!$B$5:$C$48,2,0)</f>
        <v>#N/A</v>
      </c>
      <c r="G1810" s="13" t="e">
        <f>VLOOKUP(E1810,'Khách hàng'!$B$4:$F$1048576,2,0)</f>
        <v>#N/A</v>
      </c>
      <c r="H1810" s="13" t="str">
        <f>VLOOKUP(E1810,'[1]Khách hàng'!$A$4:$F$2144,3,0)</f>
        <v>Số 1 đường số 17A, Khu phố 11, Phường Bình Trị Đông B, Quận Bình Tân, TP.HCM.</v>
      </c>
      <c r="I1810" s="13" t="e">
        <f>VLOOKUP(E1810,'Khách hàng'!$B$4:$F$1048576,5,0)</f>
        <v>#N/A</v>
      </c>
      <c r="L1810" s="13" t="e">
        <f>VLOOKUP(J1810,'Hàng hóa'!$C$5:$D$50,2,0)</f>
        <v>#N/A</v>
      </c>
      <c r="M1810" s="17" t="e">
        <f>VLOOKUP(J1810,'Hàng hóa'!$C$5:$H$22,6,0)</f>
        <v>#N/A</v>
      </c>
      <c r="N1810" s="17" t="e">
        <f t="shared" si="66"/>
        <v>#N/A</v>
      </c>
      <c r="O1810" s="22" t="e">
        <f t="shared" si="68"/>
        <v>#N/A</v>
      </c>
      <c r="P1810" s="17" t="e">
        <f t="shared" si="67"/>
        <v>#N/A</v>
      </c>
      <c r="Q1810" s="13" t="e">
        <f>VLOOKUP(I1810,'[1]Nhân viên'!$E$20:$F$41,2,0)</f>
        <v>#N/A</v>
      </c>
    </row>
    <row r="1811" spans="1:17" x14ac:dyDescent="0.2">
      <c r="A1811" s="11">
        <v>1788</v>
      </c>
      <c r="D1811" s="13" t="e">
        <f>VLOOKUP(C1811,'Nhân viên'!$B$5:$C$48,2,0)</f>
        <v>#N/A</v>
      </c>
      <c r="G1811" s="13" t="e">
        <f>VLOOKUP(E1811,'Khách hàng'!$B$4:$F$1048576,2,0)</f>
        <v>#N/A</v>
      </c>
      <c r="H1811" s="13" t="str">
        <f>VLOOKUP(E1811,'[1]Khách hàng'!$A$4:$F$2144,3,0)</f>
        <v>Số 1 đường số 17A, Khu phố 11, Phường Bình Trị Đông B, Quận Bình Tân, TP.HCM.</v>
      </c>
      <c r="I1811" s="13" t="e">
        <f>VLOOKUP(E1811,'Khách hàng'!$B$4:$F$1048576,5,0)</f>
        <v>#N/A</v>
      </c>
      <c r="L1811" s="13" t="e">
        <f>VLOOKUP(J1811,'Hàng hóa'!$C$5:$D$50,2,0)</f>
        <v>#N/A</v>
      </c>
      <c r="M1811" s="17" t="e">
        <f>VLOOKUP(J1811,'Hàng hóa'!$C$5:$H$22,6,0)</f>
        <v>#N/A</v>
      </c>
      <c r="N1811" s="17" t="e">
        <f t="shared" si="66"/>
        <v>#N/A</v>
      </c>
      <c r="O1811" s="22" t="e">
        <f t="shared" si="68"/>
        <v>#N/A</v>
      </c>
      <c r="P1811" s="17" t="e">
        <f t="shared" si="67"/>
        <v>#N/A</v>
      </c>
      <c r="Q1811" s="13" t="e">
        <f>VLOOKUP(I1811,'[1]Nhân viên'!$E$20:$F$41,2,0)</f>
        <v>#N/A</v>
      </c>
    </row>
    <row r="1812" spans="1:17" x14ac:dyDescent="0.2">
      <c r="A1812" s="11">
        <v>1789</v>
      </c>
      <c r="D1812" s="13" t="e">
        <f>VLOOKUP(C1812,'Nhân viên'!$B$5:$C$48,2,0)</f>
        <v>#N/A</v>
      </c>
      <c r="G1812" s="13" t="e">
        <f>VLOOKUP(E1812,'Khách hàng'!$B$4:$F$1048576,2,0)</f>
        <v>#N/A</v>
      </c>
      <c r="H1812" s="13" t="str">
        <f>VLOOKUP(E1812,'[1]Khách hàng'!$A$4:$F$2144,3,0)</f>
        <v>Số 1 đường số 17A, Khu phố 11, Phường Bình Trị Đông B, Quận Bình Tân, TP.HCM.</v>
      </c>
      <c r="I1812" s="13" t="e">
        <f>VLOOKUP(E1812,'Khách hàng'!$B$4:$F$1048576,5,0)</f>
        <v>#N/A</v>
      </c>
      <c r="L1812" s="13" t="e">
        <f>VLOOKUP(J1812,'Hàng hóa'!$C$5:$D$50,2,0)</f>
        <v>#N/A</v>
      </c>
      <c r="M1812" s="17" t="e">
        <f>VLOOKUP(J1812,'Hàng hóa'!$C$5:$H$22,6,0)</f>
        <v>#N/A</v>
      </c>
      <c r="N1812" s="17" t="e">
        <f t="shared" si="66"/>
        <v>#N/A</v>
      </c>
      <c r="O1812" s="22" t="e">
        <f t="shared" si="68"/>
        <v>#N/A</v>
      </c>
      <c r="P1812" s="17" t="e">
        <f t="shared" si="67"/>
        <v>#N/A</v>
      </c>
      <c r="Q1812" s="13" t="e">
        <f>VLOOKUP(I1812,'[1]Nhân viên'!$E$20:$F$41,2,0)</f>
        <v>#N/A</v>
      </c>
    </row>
    <row r="1813" spans="1:17" x14ac:dyDescent="0.2">
      <c r="A1813" s="11">
        <v>1790</v>
      </c>
      <c r="D1813" s="13" t="e">
        <f>VLOOKUP(C1813,'Nhân viên'!$B$5:$C$48,2,0)</f>
        <v>#N/A</v>
      </c>
      <c r="G1813" s="13" t="e">
        <f>VLOOKUP(E1813,'Khách hàng'!$B$4:$F$1048576,2,0)</f>
        <v>#N/A</v>
      </c>
      <c r="H1813" s="13" t="str">
        <f>VLOOKUP(E1813,'[1]Khách hàng'!$A$4:$F$2144,3,0)</f>
        <v>Số 1 đường số 17A, Khu phố 11, Phường Bình Trị Đông B, Quận Bình Tân, TP.HCM.</v>
      </c>
      <c r="I1813" s="13" t="e">
        <f>VLOOKUP(E1813,'Khách hàng'!$B$4:$F$1048576,5,0)</f>
        <v>#N/A</v>
      </c>
      <c r="L1813" s="13" t="e">
        <f>VLOOKUP(J1813,'Hàng hóa'!$C$5:$D$50,2,0)</f>
        <v>#N/A</v>
      </c>
      <c r="M1813" s="17" t="e">
        <f>VLOOKUP(J1813,'Hàng hóa'!$C$5:$H$22,6,0)</f>
        <v>#N/A</v>
      </c>
      <c r="N1813" s="17" t="e">
        <f t="shared" si="66"/>
        <v>#N/A</v>
      </c>
      <c r="O1813" s="22" t="e">
        <f t="shared" si="68"/>
        <v>#N/A</v>
      </c>
      <c r="P1813" s="17" t="e">
        <f t="shared" si="67"/>
        <v>#N/A</v>
      </c>
      <c r="Q1813" s="13" t="e">
        <f>VLOOKUP(I1813,'[1]Nhân viên'!$E$20:$F$41,2,0)</f>
        <v>#N/A</v>
      </c>
    </row>
    <row r="1814" spans="1:17" x14ac:dyDescent="0.2">
      <c r="A1814" s="11">
        <v>1791</v>
      </c>
      <c r="D1814" s="13" t="e">
        <f>VLOOKUP(C1814,'Nhân viên'!$B$5:$C$48,2,0)</f>
        <v>#N/A</v>
      </c>
      <c r="G1814" s="13" t="e">
        <f>VLOOKUP(E1814,'Khách hàng'!$B$4:$F$1048576,2,0)</f>
        <v>#N/A</v>
      </c>
      <c r="H1814" s="13" t="str">
        <f>VLOOKUP(E1814,'[1]Khách hàng'!$A$4:$F$2144,3,0)</f>
        <v>Số 1 đường số 17A, Khu phố 11, Phường Bình Trị Đông B, Quận Bình Tân, TP.HCM.</v>
      </c>
      <c r="I1814" s="13" t="e">
        <f>VLOOKUP(E1814,'Khách hàng'!$B$4:$F$1048576,5,0)</f>
        <v>#N/A</v>
      </c>
      <c r="L1814" s="13" t="e">
        <f>VLOOKUP(J1814,'Hàng hóa'!$C$5:$D$50,2,0)</f>
        <v>#N/A</v>
      </c>
      <c r="M1814" s="17" t="e">
        <f>VLOOKUP(J1814,'Hàng hóa'!$C$5:$H$22,6,0)</f>
        <v>#N/A</v>
      </c>
      <c r="N1814" s="17" t="e">
        <f t="shared" si="66"/>
        <v>#N/A</v>
      </c>
      <c r="O1814" s="22" t="e">
        <f t="shared" si="68"/>
        <v>#N/A</v>
      </c>
      <c r="P1814" s="17" t="e">
        <f t="shared" si="67"/>
        <v>#N/A</v>
      </c>
      <c r="Q1814" s="13" t="e">
        <f>VLOOKUP(I1814,'[1]Nhân viên'!$E$20:$F$41,2,0)</f>
        <v>#N/A</v>
      </c>
    </row>
    <row r="1815" spans="1:17" x14ac:dyDescent="0.2">
      <c r="A1815" s="11">
        <v>1792</v>
      </c>
      <c r="D1815" s="13" t="e">
        <f>VLOOKUP(C1815,'Nhân viên'!$B$5:$C$48,2,0)</f>
        <v>#N/A</v>
      </c>
      <c r="G1815" s="13" t="e">
        <f>VLOOKUP(E1815,'Khách hàng'!$B$4:$F$1048576,2,0)</f>
        <v>#N/A</v>
      </c>
      <c r="H1815" s="13" t="str">
        <f>VLOOKUP(E1815,'[1]Khách hàng'!$A$4:$F$2144,3,0)</f>
        <v>Số 1 đường số 17A, Khu phố 11, Phường Bình Trị Đông B, Quận Bình Tân, TP.HCM.</v>
      </c>
      <c r="I1815" s="13" t="e">
        <f>VLOOKUP(E1815,'Khách hàng'!$B$4:$F$1048576,5,0)</f>
        <v>#N/A</v>
      </c>
      <c r="L1815" s="13" t="e">
        <f>VLOOKUP(J1815,'Hàng hóa'!$C$5:$D$50,2,0)</f>
        <v>#N/A</v>
      </c>
      <c r="M1815" s="17" t="e">
        <f>VLOOKUP(J1815,'Hàng hóa'!$C$5:$H$22,6,0)</f>
        <v>#N/A</v>
      </c>
      <c r="N1815" s="17" t="e">
        <f t="shared" si="66"/>
        <v>#N/A</v>
      </c>
      <c r="O1815" s="22" t="e">
        <f t="shared" si="68"/>
        <v>#N/A</v>
      </c>
      <c r="P1815" s="17" t="e">
        <f t="shared" si="67"/>
        <v>#N/A</v>
      </c>
      <c r="Q1815" s="13" t="e">
        <f>VLOOKUP(I1815,'[1]Nhân viên'!$E$20:$F$41,2,0)</f>
        <v>#N/A</v>
      </c>
    </row>
    <row r="1816" spans="1:17" x14ac:dyDescent="0.2">
      <c r="A1816" s="11">
        <v>1793</v>
      </c>
      <c r="D1816" s="13" t="e">
        <f>VLOOKUP(C1816,'Nhân viên'!$B$5:$C$48,2,0)</f>
        <v>#N/A</v>
      </c>
      <c r="G1816" s="13" t="e">
        <f>VLOOKUP(E1816,'Khách hàng'!$B$4:$F$1048576,2,0)</f>
        <v>#N/A</v>
      </c>
      <c r="H1816" s="13" t="str">
        <f>VLOOKUP(E1816,'[1]Khách hàng'!$A$4:$F$2144,3,0)</f>
        <v>Số 1 đường số 17A, Khu phố 11, Phường Bình Trị Đông B, Quận Bình Tân, TP.HCM.</v>
      </c>
      <c r="I1816" s="13" t="e">
        <f>VLOOKUP(E1816,'Khách hàng'!$B$4:$F$1048576,5,0)</f>
        <v>#N/A</v>
      </c>
      <c r="L1816" s="13" t="e">
        <f>VLOOKUP(J1816,'Hàng hóa'!$C$5:$D$50,2,0)</f>
        <v>#N/A</v>
      </c>
      <c r="M1816" s="17" t="e">
        <f>VLOOKUP(J1816,'Hàng hóa'!$C$5:$H$22,6,0)</f>
        <v>#N/A</v>
      </c>
      <c r="N1816" s="17" t="e">
        <f t="shared" si="66"/>
        <v>#N/A</v>
      </c>
      <c r="O1816" s="22" t="e">
        <f t="shared" si="68"/>
        <v>#N/A</v>
      </c>
      <c r="P1816" s="17" t="e">
        <f t="shared" si="67"/>
        <v>#N/A</v>
      </c>
      <c r="Q1816" s="13" t="e">
        <f>VLOOKUP(I1816,'[1]Nhân viên'!$E$20:$F$41,2,0)</f>
        <v>#N/A</v>
      </c>
    </row>
    <row r="1817" spans="1:17" x14ac:dyDescent="0.2">
      <c r="A1817" s="11">
        <v>1794</v>
      </c>
      <c r="D1817" s="13" t="e">
        <f>VLOOKUP(C1817,'Nhân viên'!$B$5:$C$48,2,0)</f>
        <v>#N/A</v>
      </c>
      <c r="G1817" s="13" t="e">
        <f>VLOOKUP(E1817,'Khách hàng'!$B$4:$F$1048576,2,0)</f>
        <v>#N/A</v>
      </c>
      <c r="H1817" s="13" t="str">
        <f>VLOOKUP(E1817,'[1]Khách hàng'!$A$4:$F$2144,3,0)</f>
        <v>Số 1 đường số 17A, Khu phố 11, Phường Bình Trị Đông B, Quận Bình Tân, TP.HCM.</v>
      </c>
      <c r="I1817" s="13" t="e">
        <f>VLOOKUP(E1817,'Khách hàng'!$B$4:$F$1048576,5,0)</f>
        <v>#N/A</v>
      </c>
      <c r="L1817" s="13" t="e">
        <f>VLOOKUP(J1817,'Hàng hóa'!$C$5:$D$50,2,0)</f>
        <v>#N/A</v>
      </c>
      <c r="M1817" s="17" t="e">
        <f>VLOOKUP(J1817,'Hàng hóa'!$C$5:$H$22,6,0)</f>
        <v>#N/A</v>
      </c>
      <c r="N1817" s="17" t="e">
        <f t="shared" si="66"/>
        <v>#N/A</v>
      </c>
      <c r="O1817" s="22" t="e">
        <f t="shared" si="68"/>
        <v>#N/A</v>
      </c>
      <c r="P1817" s="17" t="e">
        <f t="shared" si="67"/>
        <v>#N/A</v>
      </c>
      <c r="Q1817" s="13" t="e">
        <f>VLOOKUP(I1817,'[1]Nhân viên'!$E$20:$F$41,2,0)</f>
        <v>#N/A</v>
      </c>
    </row>
    <row r="1818" spans="1:17" x14ac:dyDescent="0.2">
      <c r="A1818" s="11">
        <v>1795</v>
      </c>
      <c r="D1818" s="13" t="e">
        <f>VLOOKUP(C1818,'Nhân viên'!$B$5:$C$48,2,0)</f>
        <v>#N/A</v>
      </c>
      <c r="G1818" s="13" t="e">
        <f>VLOOKUP(E1818,'Khách hàng'!$B$4:$F$1048576,2,0)</f>
        <v>#N/A</v>
      </c>
      <c r="H1818" s="13" t="str">
        <f>VLOOKUP(E1818,'[1]Khách hàng'!$A$4:$F$2144,3,0)</f>
        <v>Số 1 đường số 17A, Khu phố 11, Phường Bình Trị Đông B, Quận Bình Tân, TP.HCM.</v>
      </c>
      <c r="I1818" s="13" t="e">
        <f>VLOOKUP(E1818,'Khách hàng'!$B$4:$F$1048576,5,0)</f>
        <v>#N/A</v>
      </c>
      <c r="L1818" s="13" t="e">
        <f>VLOOKUP(J1818,'Hàng hóa'!$C$5:$D$50,2,0)</f>
        <v>#N/A</v>
      </c>
      <c r="M1818" s="17" t="e">
        <f>VLOOKUP(J1818,'Hàng hóa'!$C$5:$H$22,6,0)</f>
        <v>#N/A</v>
      </c>
      <c r="N1818" s="17" t="e">
        <f t="shared" si="66"/>
        <v>#N/A</v>
      </c>
      <c r="O1818" s="22" t="e">
        <f t="shared" si="68"/>
        <v>#N/A</v>
      </c>
      <c r="P1818" s="17" t="e">
        <f t="shared" si="67"/>
        <v>#N/A</v>
      </c>
      <c r="Q1818" s="13" t="e">
        <f>VLOOKUP(I1818,'[1]Nhân viên'!$E$20:$F$41,2,0)</f>
        <v>#N/A</v>
      </c>
    </row>
    <row r="1819" spans="1:17" x14ac:dyDescent="0.2">
      <c r="A1819" s="11">
        <v>1796</v>
      </c>
      <c r="D1819" s="13" t="e">
        <f>VLOOKUP(C1819,'Nhân viên'!$B$5:$C$48,2,0)</f>
        <v>#N/A</v>
      </c>
      <c r="G1819" s="13" t="e">
        <f>VLOOKUP(E1819,'Khách hàng'!$B$4:$F$1048576,2,0)</f>
        <v>#N/A</v>
      </c>
      <c r="H1819" s="13" t="str">
        <f>VLOOKUP(E1819,'[1]Khách hàng'!$A$4:$F$2144,3,0)</f>
        <v>Số 1 đường số 17A, Khu phố 11, Phường Bình Trị Đông B, Quận Bình Tân, TP.HCM.</v>
      </c>
      <c r="I1819" s="13" t="e">
        <f>VLOOKUP(E1819,'Khách hàng'!$B$4:$F$1048576,5,0)</f>
        <v>#N/A</v>
      </c>
      <c r="L1819" s="13" t="e">
        <f>VLOOKUP(J1819,'Hàng hóa'!$C$5:$D$50,2,0)</f>
        <v>#N/A</v>
      </c>
      <c r="M1819" s="17" t="e">
        <f>VLOOKUP(J1819,'Hàng hóa'!$C$5:$H$22,6,0)</f>
        <v>#N/A</v>
      </c>
      <c r="N1819" s="17" t="e">
        <f t="shared" si="66"/>
        <v>#N/A</v>
      </c>
      <c r="O1819" s="22" t="e">
        <f t="shared" si="68"/>
        <v>#N/A</v>
      </c>
      <c r="P1819" s="17" t="e">
        <f t="shared" si="67"/>
        <v>#N/A</v>
      </c>
      <c r="Q1819" s="13" t="e">
        <f>VLOOKUP(I1819,'[1]Nhân viên'!$E$20:$F$41,2,0)</f>
        <v>#N/A</v>
      </c>
    </row>
    <row r="1820" spans="1:17" x14ac:dyDescent="0.2">
      <c r="A1820" s="11">
        <v>1797</v>
      </c>
      <c r="D1820" s="13" t="e">
        <f>VLOOKUP(C1820,'Nhân viên'!$B$5:$C$48,2,0)</f>
        <v>#N/A</v>
      </c>
      <c r="G1820" s="13" t="e">
        <f>VLOOKUP(E1820,'Khách hàng'!$B$4:$F$1048576,2,0)</f>
        <v>#N/A</v>
      </c>
      <c r="H1820" s="13" t="str">
        <f>VLOOKUP(E1820,'[1]Khách hàng'!$A$4:$F$2144,3,0)</f>
        <v>Số 1 đường số 17A, Khu phố 11, Phường Bình Trị Đông B, Quận Bình Tân, TP.HCM.</v>
      </c>
      <c r="I1820" s="13" t="e">
        <f>VLOOKUP(E1820,'Khách hàng'!$B$4:$F$1048576,5,0)</f>
        <v>#N/A</v>
      </c>
      <c r="L1820" s="13" t="e">
        <f>VLOOKUP(J1820,'Hàng hóa'!$C$5:$D$50,2,0)</f>
        <v>#N/A</v>
      </c>
      <c r="M1820" s="17" t="e">
        <f>VLOOKUP(J1820,'Hàng hóa'!$C$5:$H$22,6,0)</f>
        <v>#N/A</v>
      </c>
      <c r="N1820" s="17" t="e">
        <f t="shared" ref="N1820:N1883" si="69">K1820*M1820</f>
        <v>#N/A</v>
      </c>
      <c r="O1820" s="22" t="e">
        <f t="shared" si="68"/>
        <v>#N/A</v>
      </c>
      <c r="P1820" s="17" t="e">
        <f t="shared" ref="P1820:P1883" si="70">N1820*O1820+N1820</f>
        <v>#N/A</v>
      </c>
      <c r="Q1820" s="13" t="e">
        <f>VLOOKUP(I1820,'[1]Nhân viên'!$E$20:$F$41,2,0)</f>
        <v>#N/A</v>
      </c>
    </row>
    <row r="1821" spans="1:17" x14ac:dyDescent="0.2">
      <c r="A1821" s="11">
        <v>1798</v>
      </c>
      <c r="D1821" s="13" t="e">
        <f>VLOOKUP(C1821,'Nhân viên'!$B$5:$C$48,2,0)</f>
        <v>#N/A</v>
      </c>
      <c r="G1821" s="13" t="e">
        <f>VLOOKUP(E1821,'Khách hàng'!$B$4:$F$1048576,2,0)</f>
        <v>#N/A</v>
      </c>
      <c r="H1821" s="13" t="str">
        <f>VLOOKUP(E1821,'[1]Khách hàng'!$A$4:$F$2144,3,0)</f>
        <v>Số 1 đường số 17A, Khu phố 11, Phường Bình Trị Đông B, Quận Bình Tân, TP.HCM.</v>
      </c>
      <c r="I1821" s="13" t="e">
        <f>VLOOKUP(E1821,'Khách hàng'!$B$4:$F$1048576,5,0)</f>
        <v>#N/A</v>
      </c>
      <c r="L1821" s="13" t="e">
        <f>VLOOKUP(J1821,'Hàng hóa'!$C$5:$D$50,2,0)</f>
        <v>#N/A</v>
      </c>
      <c r="M1821" s="17" t="e">
        <f>VLOOKUP(J1821,'Hàng hóa'!$C$5:$H$22,6,0)</f>
        <v>#N/A</v>
      </c>
      <c r="N1821" s="17" t="e">
        <f t="shared" si="69"/>
        <v>#N/A</v>
      </c>
      <c r="O1821" s="22" t="e">
        <f t="shared" si="68"/>
        <v>#N/A</v>
      </c>
      <c r="P1821" s="17" t="e">
        <f t="shared" si="70"/>
        <v>#N/A</v>
      </c>
      <c r="Q1821" s="13" t="e">
        <f>VLOOKUP(I1821,'[1]Nhân viên'!$E$20:$F$41,2,0)</f>
        <v>#N/A</v>
      </c>
    </row>
    <row r="1822" spans="1:17" x14ac:dyDescent="0.2">
      <c r="A1822" s="11">
        <v>1799</v>
      </c>
      <c r="D1822" s="13" t="e">
        <f>VLOOKUP(C1822,'Nhân viên'!$B$5:$C$48,2,0)</f>
        <v>#N/A</v>
      </c>
      <c r="G1822" s="13" t="e">
        <f>VLOOKUP(E1822,'Khách hàng'!$B$4:$F$1048576,2,0)</f>
        <v>#N/A</v>
      </c>
      <c r="H1822" s="13" t="str">
        <f>VLOOKUP(E1822,'[1]Khách hàng'!$A$4:$F$2144,3,0)</f>
        <v>Số 1 đường số 17A, Khu phố 11, Phường Bình Trị Đông B, Quận Bình Tân, TP.HCM.</v>
      </c>
      <c r="I1822" s="13" t="e">
        <f>VLOOKUP(E1822,'Khách hàng'!$B$4:$F$1048576,5,0)</f>
        <v>#N/A</v>
      </c>
      <c r="L1822" s="13" t="e">
        <f>VLOOKUP(J1822,'Hàng hóa'!$C$5:$D$50,2,0)</f>
        <v>#N/A</v>
      </c>
      <c r="M1822" s="17" t="e">
        <f>VLOOKUP(J1822,'Hàng hóa'!$C$5:$H$22,6,0)</f>
        <v>#N/A</v>
      </c>
      <c r="N1822" s="17" t="e">
        <f t="shared" si="69"/>
        <v>#N/A</v>
      </c>
      <c r="O1822" s="22" t="e">
        <f t="shared" si="68"/>
        <v>#N/A</v>
      </c>
      <c r="P1822" s="17" t="e">
        <f t="shared" si="70"/>
        <v>#N/A</v>
      </c>
      <c r="Q1822" s="13" t="e">
        <f>VLOOKUP(I1822,'[1]Nhân viên'!$E$20:$F$41,2,0)</f>
        <v>#N/A</v>
      </c>
    </row>
    <row r="1823" spans="1:17" x14ac:dyDescent="0.2">
      <c r="A1823" s="11">
        <v>1800</v>
      </c>
      <c r="D1823" s="13" t="e">
        <f>VLOOKUP(C1823,'Nhân viên'!$B$5:$C$48,2,0)</f>
        <v>#N/A</v>
      </c>
      <c r="G1823" s="13" t="e">
        <f>VLOOKUP(E1823,'Khách hàng'!$B$4:$F$1048576,2,0)</f>
        <v>#N/A</v>
      </c>
      <c r="H1823" s="13" t="str">
        <f>VLOOKUP(E1823,'[1]Khách hàng'!$A$4:$F$2144,3,0)</f>
        <v>Số 1 đường số 17A, Khu phố 11, Phường Bình Trị Đông B, Quận Bình Tân, TP.HCM.</v>
      </c>
      <c r="I1823" s="13" t="e">
        <f>VLOOKUP(E1823,'Khách hàng'!$B$4:$F$1048576,5,0)</f>
        <v>#N/A</v>
      </c>
      <c r="L1823" s="13" t="e">
        <f>VLOOKUP(J1823,'Hàng hóa'!$C$5:$D$50,2,0)</f>
        <v>#N/A</v>
      </c>
      <c r="M1823" s="17" t="e">
        <f>VLOOKUP(J1823,'Hàng hóa'!$C$5:$H$22,6,0)</f>
        <v>#N/A</v>
      </c>
      <c r="N1823" s="17" t="e">
        <f t="shared" si="69"/>
        <v>#N/A</v>
      </c>
      <c r="O1823" s="22" t="e">
        <f t="shared" si="68"/>
        <v>#N/A</v>
      </c>
      <c r="P1823" s="17" t="e">
        <f t="shared" si="70"/>
        <v>#N/A</v>
      </c>
      <c r="Q1823" s="13" t="e">
        <f>VLOOKUP(I1823,'[1]Nhân viên'!$E$20:$F$41,2,0)</f>
        <v>#N/A</v>
      </c>
    </row>
    <row r="1824" spans="1:17" x14ac:dyDescent="0.2">
      <c r="A1824" s="11">
        <v>1801</v>
      </c>
      <c r="D1824" s="13" t="e">
        <f>VLOOKUP(C1824,'Nhân viên'!$B$5:$C$48,2,0)</f>
        <v>#N/A</v>
      </c>
      <c r="G1824" s="13" t="e">
        <f>VLOOKUP(E1824,'Khách hàng'!$B$4:$F$1048576,2,0)</f>
        <v>#N/A</v>
      </c>
      <c r="H1824" s="13" t="str">
        <f>VLOOKUP(E1824,'[1]Khách hàng'!$A$4:$F$2144,3,0)</f>
        <v>Số 1 đường số 17A, Khu phố 11, Phường Bình Trị Đông B, Quận Bình Tân, TP.HCM.</v>
      </c>
      <c r="I1824" s="13" t="e">
        <f>VLOOKUP(E1824,'Khách hàng'!$B$4:$F$1048576,5,0)</f>
        <v>#N/A</v>
      </c>
      <c r="L1824" s="13" t="e">
        <f>VLOOKUP(J1824,'Hàng hóa'!$C$5:$D$50,2,0)</f>
        <v>#N/A</v>
      </c>
      <c r="M1824" s="17" t="e">
        <f>VLOOKUP(J1824,'Hàng hóa'!$C$5:$H$22,6,0)</f>
        <v>#N/A</v>
      </c>
      <c r="N1824" s="17" t="e">
        <f t="shared" si="69"/>
        <v>#N/A</v>
      </c>
      <c r="O1824" s="22" t="e">
        <f t="shared" si="68"/>
        <v>#N/A</v>
      </c>
      <c r="P1824" s="17" t="e">
        <f t="shared" si="70"/>
        <v>#N/A</v>
      </c>
      <c r="Q1824" s="13" t="e">
        <f>VLOOKUP(I1824,'[1]Nhân viên'!$E$20:$F$41,2,0)</f>
        <v>#N/A</v>
      </c>
    </row>
    <row r="1825" spans="1:17" x14ac:dyDescent="0.2">
      <c r="A1825" s="11">
        <v>1802</v>
      </c>
      <c r="D1825" s="13" t="e">
        <f>VLOOKUP(C1825,'Nhân viên'!$B$5:$C$48,2,0)</f>
        <v>#N/A</v>
      </c>
      <c r="G1825" s="13" t="e">
        <f>VLOOKUP(E1825,'Khách hàng'!$B$4:$F$1048576,2,0)</f>
        <v>#N/A</v>
      </c>
      <c r="H1825" s="13" t="str">
        <f>VLOOKUP(E1825,'[1]Khách hàng'!$A$4:$F$2144,3,0)</f>
        <v>Số 1 đường số 17A, Khu phố 11, Phường Bình Trị Đông B, Quận Bình Tân, TP.HCM.</v>
      </c>
      <c r="I1825" s="13" t="e">
        <f>VLOOKUP(E1825,'Khách hàng'!$B$4:$F$1048576,5,0)</f>
        <v>#N/A</v>
      </c>
      <c r="L1825" s="13" t="e">
        <f>VLOOKUP(J1825,'Hàng hóa'!$C$5:$D$50,2,0)</f>
        <v>#N/A</v>
      </c>
      <c r="M1825" s="17" t="e">
        <f>VLOOKUP(J1825,'Hàng hóa'!$C$5:$H$22,6,0)</f>
        <v>#N/A</v>
      </c>
      <c r="N1825" s="17" t="e">
        <f t="shared" si="69"/>
        <v>#N/A</v>
      </c>
      <c r="O1825" s="22" t="e">
        <f t="shared" si="68"/>
        <v>#N/A</v>
      </c>
      <c r="P1825" s="17" t="e">
        <f t="shared" si="70"/>
        <v>#N/A</v>
      </c>
      <c r="Q1825" s="13" t="e">
        <f>VLOOKUP(I1825,'[1]Nhân viên'!$E$20:$F$41,2,0)</f>
        <v>#N/A</v>
      </c>
    </row>
    <row r="1826" spans="1:17" x14ac:dyDescent="0.2">
      <c r="A1826" s="11">
        <v>1803</v>
      </c>
      <c r="D1826" s="13" t="e">
        <f>VLOOKUP(C1826,'Nhân viên'!$B$5:$C$48,2,0)</f>
        <v>#N/A</v>
      </c>
      <c r="G1826" s="13" t="e">
        <f>VLOOKUP(E1826,'Khách hàng'!$B$4:$F$1048576,2,0)</f>
        <v>#N/A</v>
      </c>
      <c r="H1826" s="13" t="str">
        <f>VLOOKUP(E1826,'[1]Khách hàng'!$A$4:$F$2144,3,0)</f>
        <v>Số 1 đường số 17A, Khu phố 11, Phường Bình Trị Đông B, Quận Bình Tân, TP.HCM.</v>
      </c>
      <c r="I1826" s="13" t="e">
        <f>VLOOKUP(E1826,'Khách hàng'!$B$4:$F$1048576,5,0)</f>
        <v>#N/A</v>
      </c>
      <c r="L1826" s="13" t="e">
        <f>VLOOKUP(J1826,'Hàng hóa'!$C$5:$D$50,2,0)</f>
        <v>#N/A</v>
      </c>
      <c r="M1826" s="17" t="e">
        <f>VLOOKUP(J1826,'Hàng hóa'!$C$5:$H$22,6,0)</f>
        <v>#N/A</v>
      </c>
      <c r="N1826" s="17" t="e">
        <f t="shared" si="69"/>
        <v>#N/A</v>
      </c>
      <c r="O1826" s="22" t="e">
        <f t="shared" si="68"/>
        <v>#N/A</v>
      </c>
      <c r="P1826" s="17" t="e">
        <f t="shared" si="70"/>
        <v>#N/A</v>
      </c>
      <c r="Q1826" s="13" t="e">
        <f>VLOOKUP(I1826,'[1]Nhân viên'!$E$20:$F$41,2,0)</f>
        <v>#N/A</v>
      </c>
    </row>
    <row r="1827" spans="1:17" x14ac:dyDescent="0.2">
      <c r="A1827" s="11">
        <v>1804</v>
      </c>
      <c r="D1827" s="13" t="e">
        <f>VLOOKUP(C1827,'Nhân viên'!$B$5:$C$48,2,0)</f>
        <v>#N/A</v>
      </c>
      <c r="G1827" s="13" t="e">
        <f>VLOOKUP(E1827,'Khách hàng'!$B$4:$F$1048576,2,0)</f>
        <v>#N/A</v>
      </c>
      <c r="H1827" s="13" t="str">
        <f>VLOOKUP(E1827,'[1]Khách hàng'!$A$4:$F$2144,3,0)</f>
        <v>Số 1 đường số 17A, Khu phố 11, Phường Bình Trị Đông B, Quận Bình Tân, TP.HCM.</v>
      </c>
      <c r="I1827" s="13" t="e">
        <f>VLOOKUP(E1827,'Khách hàng'!$B$4:$F$1048576,5,0)</f>
        <v>#N/A</v>
      </c>
      <c r="L1827" s="13" t="e">
        <f>VLOOKUP(J1827,'Hàng hóa'!$C$5:$D$50,2,0)</f>
        <v>#N/A</v>
      </c>
      <c r="M1827" s="17" t="e">
        <f>VLOOKUP(J1827,'Hàng hóa'!$C$5:$H$22,6,0)</f>
        <v>#N/A</v>
      </c>
      <c r="N1827" s="17" t="e">
        <f t="shared" si="69"/>
        <v>#N/A</v>
      </c>
      <c r="O1827" s="22" t="e">
        <f t="shared" si="68"/>
        <v>#N/A</v>
      </c>
      <c r="P1827" s="17" t="e">
        <f t="shared" si="70"/>
        <v>#N/A</v>
      </c>
      <c r="Q1827" s="13" t="e">
        <f>VLOOKUP(I1827,'[1]Nhân viên'!$E$20:$F$41,2,0)</f>
        <v>#N/A</v>
      </c>
    </row>
    <row r="1828" spans="1:17" x14ac:dyDescent="0.2">
      <c r="A1828" s="11">
        <v>1805</v>
      </c>
      <c r="D1828" s="13" t="e">
        <f>VLOOKUP(C1828,'Nhân viên'!$B$5:$C$48,2,0)</f>
        <v>#N/A</v>
      </c>
      <c r="G1828" s="13" t="e">
        <f>VLOOKUP(E1828,'Khách hàng'!$B$4:$F$1048576,2,0)</f>
        <v>#N/A</v>
      </c>
      <c r="H1828" s="13" t="str">
        <f>VLOOKUP(E1828,'[1]Khách hàng'!$A$4:$F$2144,3,0)</f>
        <v>Số 1 đường số 17A, Khu phố 11, Phường Bình Trị Đông B, Quận Bình Tân, TP.HCM.</v>
      </c>
      <c r="I1828" s="13" t="e">
        <f>VLOOKUP(E1828,'Khách hàng'!$B$4:$F$1048576,5,0)</f>
        <v>#N/A</v>
      </c>
      <c r="L1828" s="13" t="e">
        <f>VLOOKUP(J1828,'Hàng hóa'!$C$5:$D$50,2,0)</f>
        <v>#N/A</v>
      </c>
      <c r="M1828" s="17" t="e">
        <f>VLOOKUP(J1828,'Hàng hóa'!$C$5:$H$22,6,0)</f>
        <v>#N/A</v>
      </c>
      <c r="N1828" s="17" t="e">
        <f t="shared" si="69"/>
        <v>#N/A</v>
      </c>
      <c r="O1828" s="22" t="e">
        <f t="shared" si="68"/>
        <v>#N/A</v>
      </c>
      <c r="P1828" s="17" t="e">
        <f t="shared" si="70"/>
        <v>#N/A</v>
      </c>
      <c r="Q1828" s="13" t="e">
        <f>VLOOKUP(I1828,'[1]Nhân viên'!$E$20:$F$41,2,0)</f>
        <v>#N/A</v>
      </c>
    </row>
    <row r="1829" spans="1:17" x14ac:dyDescent="0.2">
      <c r="A1829" s="11">
        <v>1806</v>
      </c>
      <c r="D1829" s="13" t="e">
        <f>VLOOKUP(C1829,'Nhân viên'!$B$5:$C$48,2,0)</f>
        <v>#N/A</v>
      </c>
      <c r="G1829" s="13" t="e">
        <f>VLOOKUP(E1829,'Khách hàng'!$B$4:$F$1048576,2,0)</f>
        <v>#N/A</v>
      </c>
      <c r="H1829" s="13" t="str">
        <f>VLOOKUP(E1829,'[1]Khách hàng'!$A$4:$F$2144,3,0)</f>
        <v>Số 1 đường số 17A, Khu phố 11, Phường Bình Trị Đông B, Quận Bình Tân, TP.HCM.</v>
      </c>
      <c r="I1829" s="13" t="e">
        <f>VLOOKUP(E1829,'Khách hàng'!$B$4:$F$1048576,5,0)</f>
        <v>#N/A</v>
      </c>
      <c r="L1829" s="13" t="e">
        <f>VLOOKUP(J1829,'Hàng hóa'!$C$5:$D$50,2,0)</f>
        <v>#N/A</v>
      </c>
      <c r="M1829" s="17" t="e">
        <f>VLOOKUP(J1829,'Hàng hóa'!$C$5:$H$22,6,0)</f>
        <v>#N/A</v>
      </c>
      <c r="N1829" s="17" t="e">
        <f t="shared" si="69"/>
        <v>#N/A</v>
      </c>
      <c r="O1829" s="22" t="e">
        <f t="shared" si="68"/>
        <v>#N/A</v>
      </c>
      <c r="P1829" s="17" t="e">
        <f t="shared" si="70"/>
        <v>#N/A</v>
      </c>
      <c r="Q1829" s="13" t="e">
        <f>VLOOKUP(I1829,'[1]Nhân viên'!$E$20:$F$41,2,0)</f>
        <v>#N/A</v>
      </c>
    </row>
    <row r="1830" spans="1:17" x14ac:dyDescent="0.2">
      <c r="A1830" s="11">
        <v>1807</v>
      </c>
      <c r="D1830" s="13" t="e">
        <f>VLOOKUP(C1830,'Nhân viên'!$B$5:$C$48,2,0)</f>
        <v>#N/A</v>
      </c>
      <c r="G1830" s="13" t="e">
        <f>VLOOKUP(E1830,'Khách hàng'!$B$4:$F$1048576,2,0)</f>
        <v>#N/A</v>
      </c>
      <c r="H1830" s="13" t="str">
        <f>VLOOKUP(E1830,'[1]Khách hàng'!$A$4:$F$2144,3,0)</f>
        <v>Số 1 đường số 17A, Khu phố 11, Phường Bình Trị Đông B, Quận Bình Tân, TP.HCM.</v>
      </c>
      <c r="I1830" s="13" t="e">
        <f>VLOOKUP(E1830,'Khách hàng'!$B$4:$F$1048576,5,0)</f>
        <v>#N/A</v>
      </c>
      <c r="L1830" s="13" t="e">
        <f>VLOOKUP(J1830,'Hàng hóa'!$C$5:$D$50,2,0)</f>
        <v>#N/A</v>
      </c>
      <c r="M1830" s="17" t="e">
        <f>VLOOKUP(J1830,'Hàng hóa'!$C$5:$H$22,6,0)</f>
        <v>#N/A</v>
      </c>
      <c r="N1830" s="17" t="e">
        <f t="shared" si="69"/>
        <v>#N/A</v>
      </c>
      <c r="O1830" s="22" t="e">
        <f t="shared" si="68"/>
        <v>#N/A</v>
      </c>
      <c r="P1830" s="17" t="e">
        <f t="shared" si="70"/>
        <v>#N/A</v>
      </c>
      <c r="Q1830" s="13" t="e">
        <f>VLOOKUP(I1830,'[1]Nhân viên'!$E$20:$F$41,2,0)</f>
        <v>#N/A</v>
      </c>
    </row>
    <row r="1831" spans="1:17" x14ac:dyDescent="0.2">
      <c r="A1831" s="11">
        <v>1808</v>
      </c>
      <c r="D1831" s="13" t="e">
        <f>VLOOKUP(C1831,'Nhân viên'!$B$5:$C$48,2,0)</f>
        <v>#N/A</v>
      </c>
      <c r="G1831" s="13" t="e">
        <f>VLOOKUP(E1831,'Khách hàng'!$B$4:$F$1048576,2,0)</f>
        <v>#N/A</v>
      </c>
      <c r="H1831" s="13" t="str">
        <f>VLOOKUP(E1831,'[1]Khách hàng'!$A$4:$F$2144,3,0)</f>
        <v>Số 1 đường số 17A, Khu phố 11, Phường Bình Trị Đông B, Quận Bình Tân, TP.HCM.</v>
      </c>
      <c r="I1831" s="13" t="e">
        <f>VLOOKUP(E1831,'Khách hàng'!$B$4:$F$1048576,5,0)</f>
        <v>#N/A</v>
      </c>
      <c r="L1831" s="13" t="e">
        <f>VLOOKUP(J1831,'Hàng hóa'!$C$5:$D$50,2,0)</f>
        <v>#N/A</v>
      </c>
      <c r="M1831" s="17" t="e">
        <f>VLOOKUP(J1831,'Hàng hóa'!$C$5:$H$22,6,0)</f>
        <v>#N/A</v>
      </c>
      <c r="N1831" s="17" t="e">
        <f t="shared" si="69"/>
        <v>#N/A</v>
      </c>
      <c r="O1831" s="22" t="e">
        <f t="shared" si="68"/>
        <v>#N/A</v>
      </c>
      <c r="P1831" s="17" t="e">
        <f t="shared" si="70"/>
        <v>#N/A</v>
      </c>
      <c r="Q1831" s="13" t="e">
        <f>VLOOKUP(I1831,'[1]Nhân viên'!$E$20:$F$41,2,0)</f>
        <v>#N/A</v>
      </c>
    </row>
    <row r="1832" spans="1:17" x14ac:dyDescent="0.2">
      <c r="A1832" s="11">
        <v>1809</v>
      </c>
      <c r="D1832" s="13" t="e">
        <f>VLOOKUP(C1832,'Nhân viên'!$B$5:$C$48,2,0)</f>
        <v>#N/A</v>
      </c>
      <c r="G1832" s="13" t="e">
        <f>VLOOKUP(E1832,'Khách hàng'!$B$4:$F$1048576,2,0)</f>
        <v>#N/A</v>
      </c>
      <c r="H1832" s="13" t="str">
        <f>VLOOKUP(E1832,'[1]Khách hàng'!$A$4:$F$2144,3,0)</f>
        <v>Số 1 đường số 17A, Khu phố 11, Phường Bình Trị Đông B, Quận Bình Tân, TP.HCM.</v>
      </c>
      <c r="I1832" s="13" t="e">
        <f>VLOOKUP(E1832,'Khách hàng'!$B$4:$F$1048576,5,0)</f>
        <v>#N/A</v>
      </c>
      <c r="L1832" s="13" t="e">
        <f>VLOOKUP(J1832,'Hàng hóa'!$C$5:$D$50,2,0)</f>
        <v>#N/A</v>
      </c>
      <c r="M1832" s="17" t="e">
        <f>VLOOKUP(J1832,'Hàng hóa'!$C$5:$H$22,6,0)</f>
        <v>#N/A</v>
      </c>
      <c r="N1832" s="17" t="e">
        <f t="shared" si="69"/>
        <v>#N/A</v>
      </c>
      <c r="O1832" s="22" t="e">
        <f t="shared" si="68"/>
        <v>#N/A</v>
      </c>
      <c r="P1832" s="17" t="e">
        <f t="shared" si="70"/>
        <v>#N/A</v>
      </c>
      <c r="Q1832" s="13" t="e">
        <f>VLOOKUP(I1832,'[1]Nhân viên'!$E$20:$F$41,2,0)</f>
        <v>#N/A</v>
      </c>
    </row>
    <row r="1833" spans="1:17" x14ac:dyDescent="0.2">
      <c r="A1833" s="11">
        <v>1810</v>
      </c>
      <c r="D1833" s="13" t="e">
        <f>VLOOKUP(C1833,'Nhân viên'!$B$5:$C$48,2,0)</f>
        <v>#N/A</v>
      </c>
      <c r="G1833" s="13" t="e">
        <f>VLOOKUP(E1833,'Khách hàng'!$B$4:$F$1048576,2,0)</f>
        <v>#N/A</v>
      </c>
      <c r="H1833" s="13" t="str">
        <f>VLOOKUP(E1833,'[1]Khách hàng'!$A$4:$F$2144,3,0)</f>
        <v>Số 1 đường số 17A, Khu phố 11, Phường Bình Trị Đông B, Quận Bình Tân, TP.HCM.</v>
      </c>
      <c r="I1833" s="13" t="e">
        <f>VLOOKUP(E1833,'Khách hàng'!$B$4:$F$1048576,5,0)</f>
        <v>#N/A</v>
      </c>
      <c r="L1833" s="13" t="e">
        <f>VLOOKUP(J1833,'Hàng hóa'!$C$5:$D$50,2,0)</f>
        <v>#N/A</v>
      </c>
      <c r="M1833" s="17" t="e">
        <f>VLOOKUP(J1833,'Hàng hóa'!$C$5:$H$22,6,0)</f>
        <v>#N/A</v>
      </c>
      <c r="N1833" s="17" t="e">
        <f t="shared" si="69"/>
        <v>#N/A</v>
      </c>
      <c r="O1833" s="22" t="e">
        <f t="shared" si="68"/>
        <v>#N/A</v>
      </c>
      <c r="P1833" s="17" t="e">
        <f t="shared" si="70"/>
        <v>#N/A</v>
      </c>
      <c r="Q1833" s="13" t="e">
        <f>VLOOKUP(I1833,'[1]Nhân viên'!$E$20:$F$41,2,0)</f>
        <v>#N/A</v>
      </c>
    </row>
    <row r="1834" spans="1:17" x14ac:dyDescent="0.2">
      <c r="A1834" s="11">
        <v>1811</v>
      </c>
      <c r="D1834" s="13" t="e">
        <f>VLOOKUP(C1834,'Nhân viên'!$B$5:$C$48,2,0)</f>
        <v>#N/A</v>
      </c>
      <c r="G1834" s="13" t="e">
        <f>VLOOKUP(E1834,'Khách hàng'!$B$4:$F$1048576,2,0)</f>
        <v>#N/A</v>
      </c>
      <c r="H1834" s="13" t="str">
        <f>VLOOKUP(E1834,'[1]Khách hàng'!$A$4:$F$2144,3,0)</f>
        <v>Số 1 đường số 17A, Khu phố 11, Phường Bình Trị Đông B, Quận Bình Tân, TP.HCM.</v>
      </c>
      <c r="I1834" s="13" t="e">
        <f>VLOOKUP(E1834,'Khách hàng'!$B$4:$F$1048576,5,0)</f>
        <v>#N/A</v>
      </c>
      <c r="L1834" s="13" t="e">
        <f>VLOOKUP(J1834,'Hàng hóa'!$C$5:$D$50,2,0)</f>
        <v>#N/A</v>
      </c>
      <c r="M1834" s="17" t="e">
        <f>VLOOKUP(J1834,'Hàng hóa'!$C$5:$H$22,6,0)</f>
        <v>#N/A</v>
      </c>
      <c r="N1834" s="17" t="e">
        <f t="shared" si="69"/>
        <v>#N/A</v>
      </c>
      <c r="O1834" s="22" t="e">
        <f t="shared" si="68"/>
        <v>#N/A</v>
      </c>
      <c r="P1834" s="17" t="e">
        <f t="shared" si="70"/>
        <v>#N/A</v>
      </c>
      <c r="Q1834" s="13" t="e">
        <f>VLOOKUP(I1834,'[1]Nhân viên'!$E$20:$F$41,2,0)</f>
        <v>#N/A</v>
      </c>
    </row>
    <row r="1835" spans="1:17" x14ac:dyDescent="0.2">
      <c r="A1835" s="11">
        <v>1812</v>
      </c>
      <c r="D1835" s="13" t="e">
        <f>VLOOKUP(C1835,'Nhân viên'!$B$5:$C$48,2,0)</f>
        <v>#N/A</v>
      </c>
      <c r="G1835" s="13" t="e">
        <f>VLOOKUP(E1835,'Khách hàng'!$B$4:$F$1048576,2,0)</f>
        <v>#N/A</v>
      </c>
      <c r="H1835" s="13" t="str">
        <f>VLOOKUP(E1835,'[1]Khách hàng'!$A$4:$F$2144,3,0)</f>
        <v>Số 1 đường số 17A, Khu phố 11, Phường Bình Trị Đông B, Quận Bình Tân, TP.HCM.</v>
      </c>
      <c r="I1835" s="13" t="e">
        <f>VLOOKUP(E1835,'Khách hàng'!$B$4:$F$1048576,5,0)</f>
        <v>#N/A</v>
      </c>
      <c r="L1835" s="13" t="e">
        <f>VLOOKUP(J1835,'Hàng hóa'!$C$5:$D$50,2,0)</f>
        <v>#N/A</v>
      </c>
      <c r="M1835" s="17" t="e">
        <f>VLOOKUP(J1835,'Hàng hóa'!$C$5:$H$22,6,0)</f>
        <v>#N/A</v>
      </c>
      <c r="N1835" s="17" t="e">
        <f t="shared" si="69"/>
        <v>#N/A</v>
      </c>
      <c r="O1835" s="22" t="e">
        <f t="shared" si="68"/>
        <v>#N/A</v>
      </c>
      <c r="P1835" s="17" t="e">
        <f t="shared" si="70"/>
        <v>#N/A</v>
      </c>
      <c r="Q1835" s="13" t="e">
        <f>VLOOKUP(I1835,'[1]Nhân viên'!$E$20:$F$41,2,0)</f>
        <v>#N/A</v>
      </c>
    </row>
    <row r="1836" spans="1:17" x14ac:dyDescent="0.2">
      <c r="A1836" s="11">
        <v>1813</v>
      </c>
      <c r="D1836" s="13" t="e">
        <f>VLOOKUP(C1836,'Nhân viên'!$B$5:$C$48,2,0)</f>
        <v>#N/A</v>
      </c>
      <c r="G1836" s="13" t="e">
        <f>VLOOKUP(E1836,'Khách hàng'!$B$4:$F$1048576,2,0)</f>
        <v>#N/A</v>
      </c>
      <c r="H1836" s="13" t="str">
        <f>VLOOKUP(E1836,'[1]Khách hàng'!$A$4:$F$2144,3,0)</f>
        <v>Số 1 đường số 17A, Khu phố 11, Phường Bình Trị Đông B, Quận Bình Tân, TP.HCM.</v>
      </c>
      <c r="I1836" s="13" t="e">
        <f>VLOOKUP(E1836,'Khách hàng'!$B$4:$F$1048576,5,0)</f>
        <v>#N/A</v>
      </c>
      <c r="L1836" s="13" t="e">
        <f>VLOOKUP(J1836,'Hàng hóa'!$C$5:$D$50,2,0)</f>
        <v>#N/A</v>
      </c>
      <c r="M1836" s="17" t="e">
        <f>VLOOKUP(J1836,'Hàng hóa'!$C$5:$H$22,6,0)</f>
        <v>#N/A</v>
      </c>
      <c r="N1836" s="17" t="e">
        <f t="shared" si="69"/>
        <v>#N/A</v>
      </c>
      <c r="O1836" s="22" t="e">
        <f t="shared" si="68"/>
        <v>#N/A</v>
      </c>
      <c r="P1836" s="17" t="e">
        <f t="shared" si="70"/>
        <v>#N/A</v>
      </c>
      <c r="Q1836" s="13" t="e">
        <f>VLOOKUP(I1836,'[1]Nhân viên'!$E$20:$F$41,2,0)</f>
        <v>#N/A</v>
      </c>
    </row>
    <row r="1837" spans="1:17" x14ac:dyDescent="0.2">
      <c r="A1837" s="11">
        <v>1814</v>
      </c>
      <c r="D1837" s="13" t="e">
        <f>VLOOKUP(C1837,'Nhân viên'!$B$5:$C$48,2,0)</f>
        <v>#N/A</v>
      </c>
      <c r="G1837" s="13" t="e">
        <f>VLOOKUP(E1837,'Khách hàng'!$B$4:$F$1048576,2,0)</f>
        <v>#N/A</v>
      </c>
      <c r="H1837" s="13" t="str">
        <f>VLOOKUP(E1837,'[1]Khách hàng'!$A$4:$F$2144,3,0)</f>
        <v>Số 1 đường số 17A, Khu phố 11, Phường Bình Trị Đông B, Quận Bình Tân, TP.HCM.</v>
      </c>
      <c r="I1837" s="13" t="e">
        <f>VLOOKUP(E1837,'Khách hàng'!$B$4:$F$1048576,5,0)</f>
        <v>#N/A</v>
      </c>
      <c r="L1837" s="13" t="e">
        <f>VLOOKUP(J1837,'Hàng hóa'!$C$5:$D$50,2,0)</f>
        <v>#N/A</v>
      </c>
      <c r="M1837" s="17" t="e">
        <f>VLOOKUP(J1837,'Hàng hóa'!$C$5:$H$22,6,0)</f>
        <v>#N/A</v>
      </c>
      <c r="N1837" s="17" t="e">
        <f t="shared" si="69"/>
        <v>#N/A</v>
      </c>
      <c r="O1837" s="22" t="e">
        <f t="shared" si="68"/>
        <v>#N/A</v>
      </c>
      <c r="P1837" s="17" t="e">
        <f t="shared" si="70"/>
        <v>#N/A</v>
      </c>
      <c r="Q1837" s="13" t="e">
        <f>VLOOKUP(I1837,'[1]Nhân viên'!$E$20:$F$41,2,0)</f>
        <v>#N/A</v>
      </c>
    </row>
    <row r="1838" spans="1:17" x14ac:dyDescent="0.2">
      <c r="A1838" s="11">
        <v>1815</v>
      </c>
      <c r="D1838" s="13" t="e">
        <f>VLOOKUP(C1838,'Nhân viên'!$B$5:$C$48,2,0)</f>
        <v>#N/A</v>
      </c>
      <c r="G1838" s="13" t="e">
        <f>VLOOKUP(E1838,'Khách hàng'!$B$4:$F$1048576,2,0)</f>
        <v>#N/A</v>
      </c>
      <c r="H1838" s="13" t="str">
        <f>VLOOKUP(E1838,'[1]Khách hàng'!$A$4:$F$2144,3,0)</f>
        <v>Số 1 đường số 17A, Khu phố 11, Phường Bình Trị Đông B, Quận Bình Tân, TP.HCM.</v>
      </c>
      <c r="I1838" s="13" t="e">
        <f>VLOOKUP(E1838,'Khách hàng'!$B$4:$F$1048576,5,0)</f>
        <v>#N/A</v>
      </c>
      <c r="L1838" s="13" t="e">
        <f>VLOOKUP(J1838,'Hàng hóa'!$C$5:$D$50,2,0)</f>
        <v>#N/A</v>
      </c>
      <c r="M1838" s="17" t="e">
        <f>VLOOKUP(J1838,'Hàng hóa'!$C$5:$H$22,6,0)</f>
        <v>#N/A</v>
      </c>
      <c r="N1838" s="17" t="e">
        <f t="shared" si="69"/>
        <v>#N/A</v>
      </c>
      <c r="O1838" s="22" t="e">
        <f t="shared" si="68"/>
        <v>#N/A</v>
      </c>
      <c r="P1838" s="17" t="e">
        <f t="shared" si="70"/>
        <v>#N/A</v>
      </c>
      <c r="Q1838" s="13" t="e">
        <f>VLOOKUP(I1838,'[1]Nhân viên'!$E$20:$F$41,2,0)</f>
        <v>#N/A</v>
      </c>
    </row>
    <row r="1839" spans="1:17" x14ac:dyDescent="0.2">
      <c r="A1839" s="11">
        <v>1816</v>
      </c>
      <c r="D1839" s="13" t="e">
        <f>VLOOKUP(C1839,'Nhân viên'!$B$5:$C$48,2,0)</f>
        <v>#N/A</v>
      </c>
      <c r="G1839" s="13" t="e">
        <f>VLOOKUP(E1839,'Khách hàng'!$B$4:$F$1048576,2,0)</f>
        <v>#N/A</v>
      </c>
      <c r="H1839" s="13" t="str">
        <f>VLOOKUP(E1839,'[1]Khách hàng'!$A$4:$F$2144,3,0)</f>
        <v>Số 1 đường số 17A, Khu phố 11, Phường Bình Trị Đông B, Quận Bình Tân, TP.HCM.</v>
      </c>
      <c r="I1839" s="13" t="e">
        <f>VLOOKUP(E1839,'Khách hàng'!$B$4:$F$1048576,5,0)</f>
        <v>#N/A</v>
      </c>
      <c r="L1839" s="13" t="e">
        <f>VLOOKUP(J1839,'Hàng hóa'!$C$5:$D$50,2,0)</f>
        <v>#N/A</v>
      </c>
      <c r="M1839" s="17" t="e">
        <f>VLOOKUP(J1839,'Hàng hóa'!$C$5:$H$22,6,0)</f>
        <v>#N/A</v>
      </c>
      <c r="N1839" s="17" t="e">
        <f t="shared" si="69"/>
        <v>#N/A</v>
      </c>
      <c r="O1839" s="22" t="e">
        <f t="shared" si="68"/>
        <v>#N/A</v>
      </c>
      <c r="P1839" s="17" t="e">
        <f t="shared" si="70"/>
        <v>#N/A</v>
      </c>
      <c r="Q1839" s="13" t="e">
        <f>VLOOKUP(I1839,'[1]Nhân viên'!$E$20:$F$41,2,0)</f>
        <v>#N/A</v>
      </c>
    </row>
    <row r="1840" spans="1:17" x14ac:dyDescent="0.2">
      <c r="A1840" s="11">
        <v>1817</v>
      </c>
      <c r="D1840" s="13" t="e">
        <f>VLOOKUP(C1840,'Nhân viên'!$B$5:$C$48,2,0)</f>
        <v>#N/A</v>
      </c>
      <c r="G1840" s="13" t="e">
        <f>VLOOKUP(E1840,'Khách hàng'!$B$4:$F$1048576,2,0)</f>
        <v>#N/A</v>
      </c>
      <c r="H1840" s="13" t="str">
        <f>VLOOKUP(E1840,'[1]Khách hàng'!$A$4:$F$2144,3,0)</f>
        <v>Số 1 đường số 17A, Khu phố 11, Phường Bình Trị Đông B, Quận Bình Tân, TP.HCM.</v>
      </c>
      <c r="I1840" s="13" t="e">
        <f>VLOOKUP(E1840,'Khách hàng'!$B$4:$F$1048576,5,0)</f>
        <v>#N/A</v>
      </c>
      <c r="L1840" s="13" t="e">
        <f>VLOOKUP(J1840,'Hàng hóa'!$C$5:$D$50,2,0)</f>
        <v>#N/A</v>
      </c>
      <c r="M1840" s="17" t="e">
        <f>VLOOKUP(J1840,'Hàng hóa'!$C$5:$H$22,6,0)</f>
        <v>#N/A</v>
      </c>
      <c r="N1840" s="17" t="e">
        <f t="shared" si="69"/>
        <v>#N/A</v>
      </c>
      <c r="O1840" s="22" t="e">
        <f t="shared" si="68"/>
        <v>#N/A</v>
      </c>
      <c r="P1840" s="17" t="e">
        <f t="shared" si="70"/>
        <v>#N/A</v>
      </c>
      <c r="Q1840" s="13" t="e">
        <f>VLOOKUP(I1840,'[1]Nhân viên'!$E$20:$F$41,2,0)</f>
        <v>#N/A</v>
      </c>
    </row>
    <row r="1841" spans="1:17" x14ac:dyDescent="0.2">
      <c r="A1841" s="11">
        <v>1818</v>
      </c>
      <c r="D1841" s="13" t="e">
        <f>VLOOKUP(C1841,'Nhân viên'!$B$5:$C$48,2,0)</f>
        <v>#N/A</v>
      </c>
      <c r="G1841" s="13" t="e">
        <f>VLOOKUP(E1841,'Khách hàng'!$B$4:$F$1048576,2,0)</f>
        <v>#N/A</v>
      </c>
      <c r="H1841" s="13" t="str">
        <f>VLOOKUP(E1841,'[1]Khách hàng'!$A$4:$F$2144,3,0)</f>
        <v>Số 1 đường số 17A, Khu phố 11, Phường Bình Trị Đông B, Quận Bình Tân, TP.HCM.</v>
      </c>
      <c r="I1841" s="13" t="e">
        <f>VLOOKUP(E1841,'Khách hàng'!$B$4:$F$1048576,5,0)</f>
        <v>#N/A</v>
      </c>
      <c r="L1841" s="13" t="e">
        <f>VLOOKUP(J1841,'Hàng hóa'!$C$5:$D$50,2,0)</f>
        <v>#N/A</v>
      </c>
      <c r="M1841" s="17" t="e">
        <f>VLOOKUP(J1841,'Hàng hóa'!$C$5:$H$22,6,0)</f>
        <v>#N/A</v>
      </c>
      <c r="N1841" s="17" t="e">
        <f t="shared" si="69"/>
        <v>#N/A</v>
      </c>
      <c r="O1841" s="22" t="e">
        <f t="shared" si="68"/>
        <v>#N/A</v>
      </c>
      <c r="P1841" s="17" t="e">
        <f t="shared" si="70"/>
        <v>#N/A</v>
      </c>
      <c r="Q1841" s="13" t="e">
        <f>VLOOKUP(I1841,'[1]Nhân viên'!$E$20:$F$41,2,0)</f>
        <v>#N/A</v>
      </c>
    </row>
    <row r="1842" spans="1:17" x14ac:dyDescent="0.2">
      <c r="A1842" s="11">
        <v>1819</v>
      </c>
      <c r="D1842" s="13" t="e">
        <f>VLOOKUP(C1842,'Nhân viên'!$B$5:$C$48,2,0)</f>
        <v>#N/A</v>
      </c>
      <c r="G1842" s="13" t="e">
        <f>VLOOKUP(E1842,'Khách hàng'!$B$4:$F$1048576,2,0)</f>
        <v>#N/A</v>
      </c>
      <c r="H1842" s="13" t="str">
        <f>VLOOKUP(E1842,'[1]Khách hàng'!$A$4:$F$2144,3,0)</f>
        <v>Số 1 đường số 17A, Khu phố 11, Phường Bình Trị Đông B, Quận Bình Tân, TP.HCM.</v>
      </c>
      <c r="I1842" s="13" t="e">
        <f>VLOOKUP(E1842,'Khách hàng'!$B$4:$F$1048576,5,0)</f>
        <v>#N/A</v>
      </c>
      <c r="L1842" s="13" t="e">
        <f>VLOOKUP(J1842,'Hàng hóa'!$C$5:$D$50,2,0)</f>
        <v>#N/A</v>
      </c>
      <c r="M1842" s="17" t="e">
        <f>VLOOKUP(J1842,'Hàng hóa'!$C$5:$H$22,6,0)</f>
        <v>#N/A</v>
      </c>
      <c r="N1842" s="17" t="e">
        <f t="shared" si="69"/>
        <v>#N/A</v>
      </c>
      <c r="O1842" s="22" t="e">
        <f t="shared" si="68"/>
        <v>#N/A</v>
      </c>
      <c r="P1842" s="17" t="e">
        <f t="shared" si="70"/>
        <v>#N/A</v>
      </c>
      <c r="Q1842" s="13" t="e">
        <f>VLOOKUP(I1842,'[1]Nhân viên'!$E$20:$F$41,2,0)</f>
        <v>#N/A</v>
      </c>
    </row>
    <row r="1843" spans="1:17" x14ac:dyDescent="0.2">
      <c r="A1843" s="11">
        <v>1820</v>
      </c>
      <c r="D1843" s="13" t="e">
        <f>VLOOKUP(C1843,'Nhân viên'!$B$5:$C$48,2,0)</f>
        <v>#N/A</v>
      </c>
      <c r="G1843" s="13" t="e">
        <f>VLOOKUP(E1843,'Khách hàng'!$B$4:$F$1048576,2,0)</f>
        <v>#N/A</v>
      </c>
      <c r="H1843" s="13" t="str">
        <f>VLOOKUP(E1843,'[1]Khách hàng'!$A$4:$F$2144,3,0)</f>
        <v>Số 1 đường số 17A, Khu phố 11, Phường Bình Trị Đông B, Quận Bình Tân, TP.HCM.</v>
      </c>
      <c r="I1843" s="13" t="e">
        <f>VLOOKUP(E1843,'Khách hàng'!$B$4:$F$1048576,5,0)</f>
        <v>#N/A</v>
      </c>
      <c r="L1843" s="13" t="e">
        <f>VLOOKUP(J1843,'Hàng hóa'!$C$5:$D$50,2,0)</f>
        <v>#N/A</v>
      </c>
      <c r="M1843" s="17" t="e">
        <f>VLOOKUP(J1843,'Hàng hóa'!$C$5:$H$22,6,0)</f>
        <v>#N/A</v>
      </c>
      <c r="N1843" s="17" t="e">
        <f t="shared" si="69"/>
        <v>#N/A</v>
      </c>
      <c r="O1843" s="22" t="e">
        <f t="shared" si="68"/>
        <v>#N/A</v>
      </c>
      <c r="P1843" s="17" t="e">
        <f t="shared" si="70"/>
        <v>#N/A</v>
      </c>
      <c r="Q1843" s="13" t="e">
        <f>VLOOKUP(I1843,'[1]Nhân viên'!$E$20:$F$41,2,0)</f>
        <v>#N/A</v>
      </c>
    </row>
    <row r="1844" spans="1:17" x14ac:dyDescent="0.2">
      <c r="A1844" s="11">
        <v>1821</v>
      </c>
      <c r="D1844" s="13" t="e">
        <f>VLOOKUP(C1844,'Nhân viên'!$B$5:$C$48,2,0)</f>
        <v>#N/A</v>
      </c>
      <c r="G1844" s="13" t="e">
        <f>VLOOKUP(E1844,'Khách hàng'!$B$4:$F$1048576,2,0)</f>
        <v>#N/A</v>
      </c>
      <c r="H1844" s="13" t="str">
        <f>VLOOKUP(E1844,'[1]Khách hàng'!$A$4:$F$2144,3,0)</f>
        <v>Số 1 đường số 17A, Khu phố 11, Phường Bình Trị Đông B, Quận Bình Tân, TP.HCM.</v>
      </c>
      <c r="I1844" s="13" t="e">
        <f>VLOOKUP(E1844,'Khách hàng'!$B$4:$F$1048576,5,0)</f>
        <v>#N/A</v>
      </c>
      <c r="L1844" s="13" t="e">
        <f>VLOOKUP(J1844,'Hàng hóa'!$C$5:$D$50,2,0)</f>
        <v>#N/A</v>
      </c>
      <c r="M1844" s="17" t="e">
        <f>VLOOKUP(J1844,'Hàng hóa'!$C$5:$H$22,6,0)</f>
        <v>#N/A</v>
      </c>
      <c r="N1844" s="17" t="e">
        <f t="shared" si="69"/>
        <v>#N/A</v>
      </c>
      <c r="O1844" s="22" t="e">
        <f t="shared" si="68"/>
        <v>#N/A</v>
      </c>
      <c r="P1844" s="17" t="e">
        <f t="shared" si="70"/>
        <v>#N/A</v>
      </c>
      <c r="Q1844" s="13" t="e">
        <f>VLOOKUP(I1844,'[1]Nhân viên'!$E$20:$F$41,2,0)</f>
        <v>#N/A</v>
      </c>
    </row>
    <row r="1845" spans="1:17" x14ac:dyDescent="0.2">
      <c r="A1845" s="11">
        <v>1822</v>
      </c>
      <c r="D1845" s="13" t="e">
        <f>VLOOKUP(C1845,'Nhân viên'!$B$5:$C$48,2,0)</f>
        <v>#N/A</v>
      </c>
      <c r="G1845" s="13" t="e">
        <f>VLOOKUP(E1845,'Khách hàng'!$B$4:$F$1048576,2,0)</f>
        <v>#N/A</v>
      </c>
      <c r="H1845" s="13" t="str">
        <f>VLOOKUP(E1845,'[1]Khách hàng'!$A$4:$F$2144,3,0)</f>
        <v>Số 1 đường số 17A, Khu phố 11, Phường Bình Trị Đông B, Quận Bình Tân, TP.HCM.</v>
      </c>
      <c r="I1845" s="13" t="e">
        <f>VLOOKUP(E1845,'Khách hàng'!$B$4:$F$1048576,5,0)</f>
        <v>#N/A</v>
      </c>
      <c r="L1845" s="13" t="e">
        <f>VLOOKUP(J1845,'Hàng hóa'!$C$5:$D$50,2,0)</f>
        <v>#N/A</v>
      </c>
      <c r="M1845" s="17" t="e">
        <f>VLOOKUP(J1845,'Hàng hóa'!$C$5:$H$22,6,0)</f>
        <v>#N/A</v>
      </c>
      <c r="N1845" s="17" t="e">
        <f t="shared" si="69"/>
        <v>#N/A</v>
      </c>
      <c r="O1845" s="22" t="e">
        <f t="shared" si="68"/>
        <v>#N/A</v>
      </c>
      <c r="P1845" s="17" t="e">
        <f t="shared" si="70"/>
        <v>#N/A</v>
      </c>
      <c r="Q1845" s="13" t="e">
        <f>VLOOKUP(I1845,'[1]Nhân viên'!$E$20:$F$41,2,0)</f>
        <v>#N/A</v>
      </c>
    </row>
    <row r="1846" spans="1:17" x14ac:dyDescent="0.2">
      <c r="A1846" s="11">
        <v>1823</v>
      </c>
      <c r="D1846" s="13" t="e">
        <f>VLOOKUP(C1846,'Nhân viên'!$B$5:$C$48,2,0)</f>
        <v>#N/A</v>
      </c>
      <c r="G1846" s="13" t="e">
        <f>VLOOKUP(E1846,'Khách hàng'!$B$4:$F$1048576,2,0)</f>
        <v>#N/A</v>
      </c>
      <c r="H1846" s="13" t="str">
        <f>VLOOKUP(E1846,'[1]Khách hàng'!$A$4:$F$2144,3,0)</f>
        <v>Số 1 đường số 17A, Khu phố 11, Phường Bình Trị Đông B, Quận Bình Tân, TP.HCM.</v>
      </c>
      <c r="I1846" s="13" t="e">
        <f>VLOOKUP(E1846,'Khách hàng'!$B$4:$F$1048576,5,0)</f>
        <v>#N/A</v>
      </c>
      <c r="L1846" s="13" t="e">
        <f>VLOOKUP(J1846,'Hàng hóa'!$C$5:$D$50,2,0)</f>
        <v>#N/A</v>
      </c>
      <c r="M1846" s="17" t="e">
        <f>VLOOKUP(J1846,'Hàng hóa'!$C$5:$H$22,6,0)</f>
        <v>#N/A</v>
      </c>
      <c r="N1846" s="17" t="e">
        <f t="shared" si="69"/>
        <v>#N/A</v>
      </c>
      <c r="O1846" s="22" t="e">
        <f t="shared" si="68"/>
        <v>#N/A</v>
      </c>
      <c r="P1846" s="17" t="e">
        <f t="shared" si="70"/>
        <v>#N/A</v>
      </c>
      <c r="Q1846" s="13" t="e">
        <f>VLOOKUP(I1846,'[1]Nhân viên'!$E$20:$F$41,2,0)</f>
        <v>#N/A</v>
      </c>
    </row>
    <row r="1847" spans="1:17" x14ac:dyDescent="0.2">
      <c r="A1847" s="11">
        <v>1824</v>
      </c>
      <c r="D1847" s="13" t="e">
        <f>VLOOKUP(C1847,'Nhân viên'!$B$5:$C$48,2,0)</f>
        <v>#N/A</v>
      </c>
      <c r="G1847" s="13" t="e">
        <f>VLOOKUP(E1847,'Khách hàng'!$B$4:$F$1048576,2,0)</f>
        <v>#N/A</v>
      </c>
      <c r="H1847" s="13" t="str">
        <f>VLOOKUP(E1847,'[1]Khách hàng'!$A$4:$F$2144,3,0)</f>
        <v>Số 1 đường số 17A, Khu phố 11, Phường Bình Trị Đông B, Quận Bình Tân, TP.HCM.</v>
      </c>
      <c r="I1847" s="13" t="e">
        <f>VLOOKUP(E1847,'Khách hàng'!$B$4:$F$1048576,5,0)</f>
        <v>#N/A</v>
      </c>
      <c r="L1847" s="13" t="e">
        <f>VLOOKUP(J1847,'Hàng hóa'!$C$5:$D$50,2,0)</f>
        <v>#N/A</v>
      </c>
      <c r="M1847" s="17" t="e">
        <f>VLOOKUP(J1847,'Hàng hóa'!$C$5:$H$22,6,0)</f>
        <v>#N/A</v>
      </c>
      <c r="N1847" s="17" t="e">
        <f t="shared" si="69"/>
        <v>#N/A</v>
      </c>
      <c r="O1847" s="22" t="e">
        <f t="shared" si="68"/>
        <v>#N/A</v>
      </c>
      <c r="P1847" s="17" t="e">
        <f t="shared" si="70"/>
        <v>#N/A</v>
      </c>
      <c r="Q1847" s="13" t="e">
        <f>VLOOKUP(I1847,'[1]Nhân viên'!$E$20:$F$41,2,0)</f>
        <v>#N/A</v>
      </c>
    </row>
    <row r="1848" spans="1:17" x14ac:dyDescent="0.2">
      <c r="A1848" s="11">
        <v>1825</v>
      </c>
      <c r="D1848" s="13" t="e">
        <f>VLOOKUP(C1848,'Nhân viên'!$B$5:$C$48,2,0)</f>
        <v>#N/A</v>
      </c>
      <c r="G1848" s="13" t="e">
        <f>VLOOKUP(E1848,'Khách hàng'!$B$4:$F$1048576,2,0)</f>
        <v>#N/A</v>
      </c>
      <c r="H1848" s="13" t="str">
        <f>VLOOKUP(E1848,'[1]Khách hàng'!$A$4:$F$2144,3,0)</f>
        <v>Số 1 đường số 17A, Khu phố 11, Phường Bình Trị Đông B, Quận Bình Tân, TP.HCM.</v>
      </c>
      <c r="I1848" s="13" t="e">
        <f>VLOOKUP(E1848,'Khách hàng'!$B$4:$F$1048576,5,0)</f>
        <v>#N/A</v>
      </c>
      <c r="L1848" s="13" t="e">
        <f>VLOOKUP(J1848,'Hàng hóa'!$C$5:$D$50,2,0)</f>
        <v>#N/A</v>
      </c>
      <c r="M1848" s="17" t="e">
        <f>VLOOKUP(J1848,'Hàng hóa'!$C$5:$H$22,6,0)</f>
        <v>#N/A</v>
      </c>
      <c r="N1848" s="17" t="e">
        <f t="shared" si="69"/>
        <v>#N/A</v>
      </c>
      <c r="O1848" s="22" t="e">
        <f t="shared" si="68"/>
        <v>#N/A</v>
      </c>
      <c r="P1848" s="17" t="e">
        <f t="shared" si="70"/>
        <v>#N/A</v>
      </c>
      <c r="Q1848" s="13" t="e">
        <f>VLOOKUP(I1848,'[1]Nhân viên'!$E$20:$F$41,2,0)</f>
        <v>#N/A</v>
      </c>
    </row>
    <row r="1849" spans="1:17" x14ac:dyDescent="0.2">
      <c r="A1849" s="11">
        <v>1826</v>
      </c>
      <c r="D1849" s="13" t="e">
        <f>VLOOKUP(C1849,'Nhân viên'!$B$5:$C$48,2,0)</f>
        <v>#N/A</v>
      </c>
      <c r="G1849" s="13" t="e">
        <f>VLOOKUP(E1849,'Khách hàng'!$B$4:$F$1048576,2,0)</f>
        <v>#N/A</v>
      </c>
      <c r="H1849" s="13" t="str">
        <f>VLOOKUP(E1849,'[1]Khách hàng'!$A$4:$F$2144,3,0)</f>
        <v>Số 1 đường số 17A, Khu phố 11, Phường Bình Trị Đông B, Quận Bình Tân, TP.HCM.</v>
      </c>
      <c r="I1849" s="13" t="e">
        <f>VLOOKUP(E1849,'Khách hàng'!$B$4:$F$1048576,5,0)</f>
        <v>#N/A</v>
      </c>
      <c r="L1849" s="13" t="e">
        <f>VLOOKUP(J1849,'Hàng hóa'!$C$5:$D$50,2,0)</f>
        <v>#N/A</v>
      </c>
      <c r="M1849" s="17" t="e">
        <f>VLOOKUP(J1849,'Hàng hóa'!$C$5:$H$22,6,0)</f>
        <v>#N/A</v>
      </c>
      <c r="N1849" s="17" t="e">
        <f t="shared" si="69"/>
        <v>#N/A</v>
      </c>
      <c r="O1849" s="22" t="e">
        <f t="shared" si="68"/>
        <v>#N/A</v>
      </c>
      <c r="P1849" s="17" t="e">
        <f t="shared" si="70"/>
        <v>#N/A</v>
      </c>
      <c r="Q1849" s="13" t="e">
        <f>VLOOKUP(I1849,'[1]Nhân viên'!$E$20:$F$41,2,0)</f>
        <v>#N/A</v>
      </c>
    </row>
    <row r="1850" spans="1:17" x14ac:dyDescent="0.2">
      <c r="A1850" s="11">
        <v>1827</v>
      </c>
      <c r="D1850" s="13" t="e">
        <f>VLOOKUP(C1850,'Nhân viên'!$B$5:$C$48,2,0)</f>
        <v>#N/A</v>
      </c>
      <c r="G1850" s="13" t="e">
        <f>VLOOKUP(E1850,'Khách hàng'!$B$4:$F$1048576,2,0)</f>
        <v>#N/A</v>
      </c>
      <c r="H1850" s="13" t="str">
        <f>VLOOKUP(E1850,'[1]Khách hàng'!$A$4:$F$2144,3,0)</f>
        <v>Số 1 đường số 17A, Khu phố 11, Phường Bình Trị Đông B, Quận Bình Tân, TP.HCM.</v>
      </c>
      <c r="I1850" s="13" t="e">
        <f>VLOOKUP(E1850,'Khách hàng'!$B$4:$F$1048576,5,0)</f>
        <v>#N/A</v>
      </c>
      <c r="L1850" s="13" t="e">
        <f>VLOOKUP(J1850,'Hàng hóa'!$C$5:$D$50,2,0)</f>
        <v>#N/A</v>
      </c>
      <c r="M1850" s="17" t="e">
        <f>VLOOKUP(J1850,'Hàng hóa'!$C$5:$H$22,6,0)</f>
        <v>#N/A</v>
      </c>
      <c r="N1850" s="17" t="e">
        <f t="shared" si="69"/>
        <v>#N/A</v>
      </c>
      <c r="O1850" s="22" t="e">
        <f t="shared" si="68"/>
        <v>#N/A</v>
      </c>
      <c r="P1850" s="17" t="e">
        <f t="shared" si="70"/>
        <v>#N/A</v>
      </c>
      <c r="Q1850" s="13" t="e">
        <f>VLOOKUP(I1850,'[1]Nhân viên'!$E$20:$F$41,2,0)</f>
        <v>#N/A</v>
      </c>
    </row>
    <row r="1851" spans="1:17" x14ac:dyDescent="0.2">
      <c r="A1851" s="11">
        <v>1828</v>
      </c>
      <c r="D1851" s="13" t="e">
        <f>VLOOKUP(C1851,'Nhân viên'!$B$5:$C$48,2,0)</f>
        <v>#N/A</v>
      </c>
      <c r="G1851" s="13" t="e">
        <f>VLOOKUP(E1851,'Khách hàng'!$B$4:$F$1048576,2,0)</f>
        <v>#N/A</v>
      </c>
      <c r="H1851" s="13" t="str">
        <f>VLOOKUP(E1851,'[1]Khách hàng'!$A$4:$F$2144,3,0)</f>
        <v>Số 1 đường số 17A, Khu phố 11, Phường Bình Trị Đông B, Quận Bình Tân, TP.HCM.</v>
      </c>
      <c r="I1851" s="13" t="e">
        <f>VLOOKUP(E1851,'Khách hàng'!$B$4:$F$1048576,5,0)</f>
        <v>#N/A</v>
      </c>
      <c r="L1851" s="13" t="e">
        <f>VLOOKUP(J1851,'Hàng hóa'!$C$5:$D$50,2,0)</f>
        <v>#N/A</v>
      </c>
      <c r="M1851" s="17" t="e">
        <f>VLOOKUP(J1851,'Hàng hóa'!$C$5:$H$22,6,0)</f>
        <v>#N/A</v>
      </c>
      <c r="N1851" s="17" t="e">
        <f t="shared" si="69"/>
        <v>#N/A</v>
      </c>
      <c r="O1851" s="22" t="e">
        <f t="shared" si="68"/>
        <v>#N/A</v>
      </c>
      <c r="P1851" s="17" t="e">
        <f t="shared" si="70"/>
        <v>#N/A</v>
      </c>
      <c r="Q1851" s="13" t="e">
        <f>VLOOKUP(I1851,'[1]Nhân viên'!$E$20:$F$41,2,0)</f>
        <v>#N/A</v>
      </c>
    </row>
    <row r="1852" spans="1:17" x14ac:dyDescent="0.2">
      <c r="A1852" s="11">
        <v>1829</v>
      </c>
      <c r="D1852" s="13" t="e">
        <f>VLOOKUP(C1852,'Nhân viên'!$B$5:$C$48,2,0)</f>
        <v>#N/A</v>
      </c>
      <c r="G1852" s="13" t="e">
        <f>VLOOKUP(E1852,'Khách hàng'!$B$4:$F$1048576,2,0)</f>
        <v>#N/A</v>
      </c>
      <c r="H1852" s="13" t="str">
        <f>VLOOKUP(E1852,'[1]Khách hàng'!$A$4:$F$2144,3,0)</f>
        <v>Số 1 đường số 17A, Khu phố 11, Phường Bình Trị Đông B, Quận Bình Tân, TP.HCM.</v>
      </c>
      <c r="I1852" s="13" t="e">
        <f>VLOOKUP(E1852,'Khách hàng'!$B$4:$F$1048576,5,0)</f>
        <v>#N/A</v>
      </c>
      <c r="L1852" s="13" t="e">
        <f>VLOOKUP(J1852,'Hàng hóa'!$C$5:$D$50,2,0)</f>
        <v>#N/A</v>
      </c>
      <c r="M1852" s="17" t="e">
        <f>VLOOKUP(J1852,'Hàng hóa'!$C$5:$H$22,6,0)</f>
        <v>#N/A</v>
      </c>
      <c r="N1852" s="17" t="e">
        <f t="shared" si="69"/>
        <v>#N/A</v>
      </c>
      <c r="O1852" s="22" t="e">
        <f t="shared" si="68"/>
        <v>#N/A</v>
      </c>
      <c r="P1852" s="17" t="e">
        <f t="shared" si="70"/>
        <v>#N/A</v>
      </c>
      <c r="Q1852" s="13" t="e">
        <f>VLOOKUP(I1852,'[1]Nhân viên'!$E$20:$F$41,2,0)</f>
        <v>#N/A</v>
      </c>
    </row>
    <row r="1853" spans="1:17" x14ac:dyDescent="0.2">
      <c r="A1853" s="11">
        <v>1830</v>
      </c>
      <c r="D1853" s="13" t="e">
        <f>VLOOKUP(C1853,'Nhân viên'!$B$5:$C$48,2,0)</f>
        <v>#N/A</v>
      </c>
      <c r="G1853" s="13" t="e">
        <f>VLOOKUP(E1853,'Khách hàng'!$B$4:$F$1048576,2,0)</f>
        <v>#N/A</v>
      </c>
      <c r="H1853" s="13" t="str">
        <f>VLOOKUP(E1853,'[1]Khách hàng'!$A$4:$F$2144,3,0)</f>
        <v>Số 1 đường số 17A, Khu phố 11, Phường Bình Trị Đông B, Quận Bình Tân, TP.HCM.</v>
      </c>
      <c r="I1853" s="13" t="e">
        <f>VLOOKUP(E1853,'Khách hàng'!$B$4:$F$1048576,5,0)</f>
        <v>#N/A</v>
      </c>
      <c r="L1853" s="13" t="e">
        <f>VLOOKUP(J1853,'Hàng hóa'!$C$5:$D$50,2,0)</f>
        <v>#N/A</v>
      </c>
      <c r="M1853" s="17" t="e">
        <f>VLOOKUP(J1853,'Hàng hóa'!$C$5:$H$22,6,0)</f>
        <v>#N/A</v>
      </c>
      <c r="N1853" s="17" t="e">
        <f t="shared" si="69"/>
        <v>#N/A</v>
      </c>
      <c r="O1853" s="22" t="e">
        <f t="shared" si="68"/>
        <v>#N/A</v>
      </c>
      <c r="P1853" s="17" t="e">
        <f t="shared" si="70"/>
        <v>#N/A</v>
      </c>
      <c r="Q1853" s="13" t="e">
        <f>VLOOKUP(I1853,'[1]Nhân viên'!$E$20:$F$41,2,0)</f>
        <v>#N/A</v>
      </c>
    </row>
    <row r="1854" spans="1:17" x14ac:dyDescent="0.2">
      <c r="A1854" s="11">
        <v>1831</v>
      </c>
      <c r="D1854" s="13" t="e">
        <f>VLOOKUP(C1854,'Nhân viên'!$B$5:$C$48,2,0)</f>
        <v>#N/A</v>
      </c>
      <c r="G1854" s="13" t="e">
        <f>VLOOKUP(E1854,'Khách hàng'!$B$4:$F$1048576,2,0)</f>
        <v>#N/A</v>
      </c>
      <c r="H1854" s="13" t="str">
        <f>VLOOKUP(E1854,'[1]Khách hàng'!$A$4:$F$2144,3,0)</f>
        <v>Số 1 đường số 17A, Khu phố 11, Phường Bình Trị Đông B, Quận Bình Tân, TP.HCM.</v>
      </c>
      <c r="I1854" s="13" t="e">
        <f>VLOOKUP(E1854,'Khách hàng'!$B$4:$F$1048576,5,0)</f>
        <v>#N/A</v>
      </c>
      <c r="L1854" s="13" t="e">
        <f>VLOOKUP(J1854,'Hàng hóa'!$C$5:$D$50,2,0)</f>
        <v>#N/A</v>
      </c>
      <c r="M1854" s="17" t="e">
        <f>VLOOKUP(J1854,'Hàng hóa'!$C$5:$H$22,6,0)</f>
        <v>#N/A</v>
      </c>
      <c r="N1854" s="17" t="e">
        <f t="shared" si="69"/>
        <v>#N/A</v>
      </c>
      <c r="O1854" s="22" t="e">
        <f t="shared" si="68"/>
        <v>#N/A</v>
      </c>
      <c r="P1854" s="17" t="e">
        <f t="shared" si="70"/>
        <v>#N/A</v>
      </c>
      <c r="Q1854" s="13" t="e">
        <f>VLOOKUP(I1854,'[1]Nhân viên'!$E$20:$F$41,2,0)</f>
        <v>#N/A</v>
      </c>
    </row>
    <row r="1855" spans="1:17" x14ac:dyDescent="0.2">
      <c r="A1855" s="11">
        <v>1832</v>
      </c>
      <c r="D1855" s="13" t="e">
        <f>VLOOKUP(C1855,'Nhân viên'!$B$5:$C$48,2,0)</f>
        <v>#N/A</v>
      </c>
      <c r="G1855" s="13" t="e">
        <f>VLOOKUP(E1855,'Khách hàng'!$B$4:$F$1048576,2,0)</f>
        <v>#N/A</v>
      </c>
      <c r="H1855" s="13" t="str">
        <f>VLOOKUP(E1855,'[1]Khách hàng'!$A$4:$F$2144,3,0)</f>
        <v>Số 1 đường số 17A, Khu phố 11, Phường Bình Trị Đông B, Quận Bình Tân, TP.HCM.</v>
      </c>
      <c r="I1855" s="13" t="e">
        <f>VLOOKUP(E1855,'Khách hàng'!$B$4:$F$1048576,5,0)</f>
        <v>#N/A</v>
      </c>
      <c r="L1855" s="13" t="e">
        <f>VLOOKUP(J1855,'Hàng hóa'!$C$5:$D$50,2,0)</f>
        <v>#N/A</v>
      </c>
      <c r="M1855" s="17" t="e">
        <f>VLOOKUP(J1855,'Hàng hóa'!$C$5:$H$22,6,0)</f>
        <v>#N/A</v>
      </c>
      <c r="N1855" s="17" t="e">
        <f t="shared" si="69"/>
        <v>#N/A</v>
      </c>
      <c r="O1855" s="22" t="e">
        <f t="shared" si="68"/>
        <v>#N/A</v>
      </c>
      <c r="P1855" s="17" t="e">
        <f t="shared" si="70"/>
        <v>#N/A</v>
      </c>
      <c r="Q1855" s="13" t="e">
        <f>VLOOKUP(I1855,'[1]Nhân viên'!$E$20:$F$41,2,0)</f>
        <v>#N/A</v>
      </c>
    </row>
    <row r="1856" spans="1:17" x14ac:dyDescent="0.2">
      <c r="A1856" s="11">
        <v>1833</v>
      </c>
      <c r="D1856" s="13" t="e">
        <f>VLOOKUP(C1856,'Nhân viên'!$B$5:$C$48,2,0)</f>
        <v>#N/A</v>
      </c>
      <c r="G1856" s="13" t="e">
        <f>VLOOKUP(E1856,'Khách hàng'!$B$4:$F$1048576,2,0)</f>
        <v>#N/A</v>
      </c>
      <c r="H1856" s="13" t="str">
        <f>VLOOKUP(E1856,'[1]Khách hàng'!$A$4:$F$2144,3,0)</f>
        <v>Số 1 đường số 17A, Khu phố 11, Phường Bình Trị Đông B, Quận Bình Tân, TP.HCM.</v>
      </c>
      <c r="I1856" s="13" t="e">
        <f>VLOOKUP(E1856,'Khách hàng'!$B$4:$F$1048576,5,0)</f>
        <v>#N/A</v>
      </c>
      <c r="L1856" s="13" t="e">
        <f>VLOOKUP(J1856,'Hàng hóa'!$C$5:$D$50,2,0)</f>
        <v>#N/A</v>
      </c>
      <c r="M1856" s="17" t="e">
        <f>VLOOKUP(J1856,'Hàng hóa'!$C$5:$H$22,6,0)</f>
        <v>#N/A</v>
      </c>
      <c r="N1856" s="17" t="e">
        <f t="shared" si="69"/>
        <v>#N/A</v>
      </c>
      <c r="O1856" s="22" t="e">
        <f t="shared" si="68"/>
        <v>#N/A</v>
      </c>
      <c r="P1856" s="17" t="e">
        <f t="shared" si="70"/>
        <v>#N/A</v>
      </c>
      <c r="Q1856" s="13" t="e">
        <f>VLOOKUP(I1856,'[1]Nhân viên'!$E$20:$F$41,2,0)</f>
        <v>#N/A</v>
      </c>
    </row>
    <row r="1857" spans="1:17" x14ac:dyDescent="0.2">
      <c r="A1857" s="11">
        <v>1834</v>
      </c>
      <c r="D1857" s="13" t="e">
        <f>VLOOKUP(C1857,'Nhân viên'!$B$5:$C$48,2,0)</f>
        <v>#N/A</v>
      </c>
      <c r="G1857" s="13" t="e">
        <f>VLOOKUP(E1857,'Khách hàng'!$B$4:$F$1048576,2,0)</f>
        <v>#N/A</v>
      </c>
      <c r="H1857" s="13" t="str">
        <f>VLOOKUP(E1857,'[1]Khách hàng'!$A$4:$F$2144,3,0)</f>
        <v>Số 1 đường số 17A, Khu phố 11, Phường Bình Trị Đông B, Quận Bình Tân, TP.HCM.</v>
      </c>
      <c r="I1857" s="13" t="e">
        <f>VLOOKUP(E1857,'Khách hàng'!$B$4:$F$1048576,5,0)</f>
        <v>#N/A</v>
      </c>
      <c r="L1857" s="13" t="e">
        <f>VLOOKUP(J1857,'Hàng hóa'!$C$5:$D$50,2,0)</f>
        <v>#N/A</v>
      </c>
      <c r="M1857" s="17" t="e">
        <f>VLOOKUP(J1857,'Hàng hóa'!$C$5:$H$22,6,0)</f>
        <v>#N/A</v>
      </c>
      <c r="N1857" s="17" t="e">
        <f t="shared" si="69"/>
        <v>#N/A</v>
      </c>
      <c r="O1857" s="22" t="e">
        <f t="shared" ref="O1857:O1920" si="71">N1857*10%</f>
        <v>#N/A</v>
      </c>
      <c r="P1857" s="17" t="e">
        <f t="shared" si="70"/>
        <v>#N/A</v>
      </c>
      <c r="Q1857" s="13" t="e">
        <f>VLOOKUP(I1857,'[1]Nhân viên'!$E$20:$F$41,2,0)</f>
        <v>#N/A</v>
      </c>
    </row>
    <row r="1858" spans="1:17" x14ac:dyDescent="0.2">
      <c r="A1858" s="11">
        <v>1835</v>
      </c>
      <c r="D1858" s="13" t="e">
        <f>VLOOKUP(C1858,'Nhân viên'!$B$5:$C$48,2,0)</f>
        <v>#N/A</v>
      </c>
      <c r="G1858" s="13" t="e">
        <f>VLOOKUP(E1858,'Khách hàng'!$B$4:$F$1048576,2,0)</f>
        <v>#N/A</v>
      </c>
      <c r="H1858" s="13" t="str">
        <f>VLOOKUP(E1858,'[1]Khách hàng'!$A$4:$F$2144,3,0)</f>
        <v>Số 1 đường số 17A, Khu phố 11, Phường Bình Trị Đông B, Quận Bình Tân, TP.HCM.</v>
      </c>
      <c r="I1858" s="13" t="e">
        <f>VLOOKUP(E1858,'Khách hàng'!$B$4:$F$1048576,5,0)</f>
        <v>#N/A</v>
      </c>
      <c r="L1858" s="13" t="e">
        <f>VLOOKUP(J1858,'Hàng hóa'!$C$5:$D$50,2,0)</f>
        <v>#N/A</v>
      </c>
      <c r="M1858" s="17" t="e">
        <f>VLOOKUP(J1858,'Hàng hóa'!$C$5:$H$22,6,0)</f>
        <v>#N/A</v>
      </c>
      <c r="N1858" s="17" t="e">
        <f t="shared" si="69"/>
        <v>#N/A</v>
      </c>
      <c r="O1858" s="22" t="e">
        <f t="shared" si="71"/>
        <v>#N/A</v>
      </c>
      <c r="P1858" s="17" t="e">
        <f t="shared" si="70"/>
        <v>#N/A</v>
      </c>
      <c r="Q1858" s="13" t="e">
        <f>VLOOKUP(I1858,'[1]Nhân viên'!$E$20:$F$41,2,0)</f>
        <v>#N/A</v>
      </c>
    </row>
    <row r="1859" spans="1:17" x14ac:dyDescent="0.2">
      <c r="A1859" s="11">
        <v>1836</v>
      </c>
      <c r="D1859" s="13" t="e">
        <f>VLOOKUP(C1859,'Nhân viên'!$B$5:$C$48,2,0)</f>
        <v>#N/A</v>
      </c>
      <c r="G1859" s="13" t="e">
        <f>VLOOKUP(E1859,'Khách hàng'!$B$4:$F$1048576,2,0)</f>
        <v>#N/A</v>
      </c>
      <c r="H1859" s="13" t="str">
        <f>VLOOKUP(E1859,'[1]Khách hàng'!$A$4:$F$2144,3,0)</f>
        <v>Số 1 đường số 17A, Khu phố 11, Phường Bình Trị Đông B, Quận Bình Tân, TP.HCM.</v>
      </c>
      <c r="I1859" s="13" t="e">
        <f>VLOOKUP(E1859,'Khách hàng'!$B$4:$F$1048576,5,0)</f>
        <v>#N/A</v>
      </c>
      <c r="L1859" s="13" t="e">
        <f>VLOOKUP(J1859,'Hàng hóa'!$C$5:$D$50,2,0)</f>
        <v>#N/A</v>
      </c>
      <c r="M1859" s="17" t="e">
        <f>VLOOKUP(J1859,'Hàng hóa'!$C$5:$H$22,6,0)</f>
        <v>#N/A</v>
      </c>
      <c r="N1859" s="17" t="e">
        <f t="shared" si="69"/>
        <v>#N/A</v>
      </c>
      <c r="O1859" s="22" t="e">
        <f t="shared" si="71"/>
        <v>#N/A</v>
      </c>
      <c r="P1859" s="17" t="e">
        <f t="shared" si="70"/>
        <v>#N/A</v>
      </c>
      <c r="Q1859" s="13" t="e">
        <f>VLOOKUP(I1859,'[1]Nhân viên'!$E$20:$F$41,2,0)</f>
        <v>#N/A</v>
      </c>
    </row>
    <row r="1860" spans="1:17" x14ac:dyDescent="0.2">
      <c r="A1860" s="11">
        <v>1837</v>
      </c>
      <c r="D1860" s="13" t="e">
        <f>VLOOKUP(C1860,'Nhân viên'!$B$5:$C$48,2,0)</f>
        <v>#N/A</v>
      </c>
      <c r="G1860" s="13" t="e">
        <f>VLOOKUP(E1860,'Khách hàng'!$B$4:$F$1048576,2,0)</f>
        <v>#N/A</v>
      </c>
      <c r="H1860" s="13" t="str">
        <f>VLOOKUP(E1860,'[1]Khách hàng'!$A$4:$F$2144,3,0)</f>
        <v>Số 1 đường số 17A, Khu phố 11, Phường Bình Trị Đông B, Quận Bình Tân, TP.HCM.</v>
      </c>
      <c r="I1860" s="13" t="e">
        <f>VLOOKUP(E1860,'Khách hàng'!$B$4:$F$1048576,5,0)</f>
        <v>#N/A</v>
      </c>
      <c r="L1860" s="13" t="e">
        <f>VLOOKUP(J1860,'Hàng hóa'!$C$5:$D$50,2,0)</f>
        <v>#N/A</v>
      </c>
      <c r="M1860" s="17" t="e">
        <f>VLOOKUP(J1860,'Hàng hóa'!$C$5:$H$22,6,0)</f>
        <v>#N/A</v>
      </c>
      <c r="N1860" s="17" t="e">
        <f t="shared" si="69"/>
        <v>#N/A</v>
      </c>
      <c r="O1860" s="22" t="e">
        <f t="shared" si="71"/>
        <v>#N/A</v>
      </c>
      <c r="P1860" s="17" t="e">
        <f t="shared" si="70"/>
        <v>#N/A</v>
      </c>
      <c r="Q1860" s="13" t="e">
        <f>VLOOKUP(I1860,'[1]Nhân viên'!$E$20:$F$41,2,0)</f>
        <v>#N/A</v>
      </c>
    </row>
    <row r="1861" spans="1:17" x14ac:dyDescent="0.2">
      <c r="A1861" s="11">
        <v>1838</v>
      </c>
      <c r="D1861" s="13" t="e">
        <f>VLOOKUP(C1861,'Nhân viên'!$B$5:$C$48,2,0)</f>
        <v>#N/A</v>
      </c>
      <c r="G1861" s="13" t="e">
        <f>VLOOKUP(E1861,'Khách hàng'!$B$4:$F$1048576,2,0)</f>
        <v>#N/A</v>
      </c>
      <c r="H1861" s="13" t="str">
        <f>VLOOKUP(E1861,'[1]Khách hàng'!$A$4:$F$2144,3,0)</f>
        <v>Số 1 đường số 17A, Khu phố 11, Phường Bình Trị Đông B, Quận Bình Tân, TP.HCM.</v>
      </c>
      <c r="I1861" s="13" t="e">
        <f>VLOOKUP(E1861,'Khách hàng'!$B$4:$F$1048576,5,0)</f>
        <v>#N/A</v>
      </c>
      <c r="L1861" s="13" t="e">
        <f>VLOOKUP(J1861,'Hàng hóa'!$C$5:$D$50,2,0)</f>
        <v>#N/A</v>
      </c>
      <c r="M1861" s="17" t="e">
        <f>VLOOKUP(J1861,'Hàng hóa'!$C$5:$H$22,6,0)</f>
        <v>#N/A</v>
      </c>
      <c r="N1861" s="17" t="e">
        <f t="shared" si="69"/>
        <v>#N/A</v>
      </c>
      <c r="O1861" s="22" t="e">
        <f t="shared" si="71"/>
        <v>#N/A</v>
      </c>
      <c r="P1861" s="17" t="e">
        <f t="shared" si="70"/>
        <v>#N/A</v>
      </c>
      <c r="Q1861" s="13" t="e">
        <f>VLOOKUP(I1861,'[1]Nhân viên'!$E$20:$F$41,2,0)</f>
        <v>#N/A</v>
      </c>
    </row>
    <row r="1862" spans="1:17" x14ac:dyDescent="0.2">
      <c r="A1862" s="11">
        <v>1839</v>
      </c>
      <c r="D1862" s="13" t="e">
        <f>VLOOKUP(C1862,'Nhân viên'!$B$5:$C$48,2,0)</f>
        <v>#N/A</v>
      </c>
      <c r="G1862" s="13" t="e">
        <f>VLOOKUP(E1862,'Khách hàng'!$B$4:$F$1048576,2,0)</f>
        <v>#N/A</v>
      </c>
      <c r="H1862" s="13" t="str">
        <f>VLOOKUP(E1862,'[1]Khách hàng'!$A$4:$F$2144,3,0)</f>
        <v>Số 1 đường số 17A, Khu phố 11, Phường Bình Trị Đông B, Quận Bình Tân, TP.HCM.</v>
      </c>
      <c r="I1862" s="13" t="e">
        <f>VLOOKUP(E1862,'Khách hàng'!$B$4:$F$1048576,5,0)</f>
        <v>#N/A</v>
      </c>
      <c r="L1862" s="13" t="e">
        <f>VLOOKUP(J1862,'Hàng hóa'!$C$5:$D$50,2,0)</f>
        <v>#N/A</v>
      </c>
      <c r="M1862" s="17" t="e">
        <f>VLOOKUP(J1862,'Hàng hóa'!$C$5:$H$22,6,0)</f>
        <v>#N/A</v>
      </c>
      <c r="N1862" s="17" t="e">
        <f t="shared" si="69"/>
        <v>#N/A</v>
      </c>
      <c r="O1862" s="22" t="e">
        <f t="shared" si="71"/>
        <v>#N/A</v>
      </c>
      <c r="P1862" s="17" t="e">
        <f t="shared" si="70"/>
        <v>#N/A</v>
      </c>
      <c r="Q1862" s="13" t="e">
        <f>VLOOKUP(I1862,'[1]Nhân viên'!$E$20:$F$41,2,0)</f>
        <v>#N/A</v>
      </c>
    </row>
    <row r="1863" spans="1:17" x14ac:dyDescent="0.2">
      <c r="A1863" s="11">
        <v>1840</v>
      </c>
      <c r="D1863" s="13" t="e">
        <f>VLOOKUP(C1863,'Nhân viên'!$B$5:$C$48,2,0)</f>
        <v>#N/A</v>
      </c>
      <c r="G1863" s="13" t="e">
        <f>VLOOKUP(E1863,'Khách hàng'!$B$4:$F$1048576,2,0)</f>
        <v>#N/A</v>
      </c>
      <c r="H1863" s="13" t="str">
        <f>VLOOKUP(E1863,'[1]Khách hàng'!$A$4:$F$2144,3,0)</f>
        <v>Số 1 đường số 17A, Khu phố 11, Phường Bình Trị Đông B, Quận Bình Tân, TP.HCM.</v>
      </c>
      <c r="I1863" s="13" t="e">
        <f>VLOOKUP(E1863,'Khách hàng'!$B$4:$F$1048576,5,0)</f>
        <v>#N/A</v>
      </c>
      <c r="L1863" s="13" t="e">
        <f>VLOOKUP(J1863,'Hàng hóa'!$C$5:$D$50,2,0)</f>
        <v>#N/A</v>
      </c>
      <c r="M1863" s="17" t="e">
        <f>VLOOKUP(J1863,'Hàng hóa'!$C$5:$H$22,6,0)</f>
        <v>#N/A</v>
      </c>
      <c r="N1863" s="17" t="e">
        <f t="shared" si="69"/>
        <v>#N/A</v>
      </c>
      <c r="O1863" s="22" t="e">
        <f t="shared" si="71"/>
        <v>#N/A</v>
      </c>
      <c r="P1863" s="17" t="e">
        <f t="shared" si="70"/>
        <v>#N/A</v>
      </c>
      <c r="Q1863" s="13" t="e">
        <f>VLOOKUP(I1863,'[1]Nhân viên'!$E$20:$F$41,2,0)</f>
        <v>#N/A</v>
      </c>
    </row>
    <row r="1864" spans="1:17" x14ac:dyDescent="0.2">
      <c r="A1864" s="11">
        <v>1841</v>
      </c>
      <c r="D1864" s="13" t="e">
        <f>VLOOKUP(C1864,'Nhân viên'!$B$5:$C$48,2,0)</f>
        <v>#N/A</v>
      </c>
      <c r="G1864" s="13" t="e">
        <f>VLOOKUP(E1864,'Khách hàng'!$B$4:$F$1048576,2,0)</f>
        <v>#N/A</v>
      </c>
      <c r="H1864" s="13" t="str">
        <f>VLOOKUP(E1864,'[1]Khách hàng'!$A$4:$F$2144,3,0)</f>
        <v>Số 1 đường số 17A, Khu phố 11, Phường Bình Trị Đông B, Quận Bình Tân, TP.HCM.</v>
      </c>
      <c r="I1864" s="13" t="e">
        <f>VLOOKUP(E1864,'Khách hàng'!$B$4:$F$1048576,5,0)</f>
        <v>#N/A</v>
      </c>
      <c r="L1864" s="13" t="e">
        <f>VLOOKUP(J1864,'Hàng hóa'!$C$5:$D$50,2,0)</f>
        <v>#N/A</v>
      </c>
      <c r="M1864" s="17" t="e">
        <f>VLOOKUP(J1864,'Hàng hóa'!$C$5:$H$22,6,0)</f>
        <v>#N/A</v>
      </c>
      <c r="N1864" s="17" t="e">
        <f t="shared" si="69"/>
        <v>#N/A</v>
      </c>
      <c r="O1864" s="22" t="e">
        <f t="shared" si="71"/>
        <v>#N/A</v>
      </c>
      <c r="P1864" s="17" t="e">
        <f t="shared" si="70"/>
        <v>#N/A</v>
      </c>
      <c r="Q1864" s="13" t="e">
        <f>VLOOKUP(I1864,'[1]Nhân viên'!$E$20:$F$41,2,0)</f>
        <v>#N/A</v>
      </c>
    </row>
    <row r="1865" spans="1:17" x14ac:dyDescent="0.2">
      <c r="A1865" s="11">
        <v>1842</v>
      </c>
      <c r="D1865" s="13" t="e">
        <f>VLOOKUP(C1865,'Nhân viên'!$B$5:$C$48,2,0)</f>
        <v>#N/A</v>
      </c>
      <c r="G1865" s="13" t="e">
        <f>VLOOKUP(E1865,'Khách hàng'!$B$4:$F$1048576,2,0)</f>
        <v>#N/A</v>
      </c>
      <c r="H1865" s="13" t="str">
        <f>VLOOKUP(E1865,'[1]Khách hàng'!$A$4:$F$2144,3,0)</f>
        <v>Số 1 đường số 17A, Khu phố 11, Phường Bình Trị Đông B, Quận Bình Tân, TP.HCM.</v>
      </c>
      <c r="I1865" s="13" t="e">
        <f>VLOOKUP(E1865,'Khách hàng'!$B$4:$F$1048576,5,0)</f>
        <v>#N/A</v>
      </c>
      <c r="L1865" s="13" t="e">
        <f>VLOOKUP(J1865,'Hàng hóa'!$C$5:$D$50,2,0)</f>
        <v>#N/A</v>
      </c>
      <c r="M1865" s="17" t="e">
        <f>VLOOKUP(J1865,'Hàng hóa'!$C$5:$H$22,6,0)</f>
        <v>#N/A</v>
      </c>
      <c r="N1865" s="17" t="e">
        <f t="shared" si="69"/>
        <v>#N/A</v>
      </c>
      <c r="O1865" s="22" t="e">
        <f t="shared" si="71"/>
        <v>#N/A</v>
      </c>
      <c r="P1865" s="17" t="e">
        <f t="shared" si="70"/>
        <v>#N/A</v>
      </c>
      <c r="Q1865" s="13" t="e">
        <f>VLOOKUP(I1865,'[1]Nhân viên'!$E$20:$F$41,2,0)</f>
        <v>#N/A</v>
      </c>
    </row>
    <row r="1866" spans="1:17" x14ac:dyDescent="0.2">
      <c r="A1866" s="11">
        <v>1843</v>
      </c>
      <c r="D1866" s="13" t="e">
        <f>VLOOKUP(C1866,'Nhân viên'!$B$5:$C$48,2,0)</f>
        <v>#N/A</v>
      </c>
      <c r="G1866" s="13" t="e">
        <f>VLOOKUP(E1866,'Khách hàng'!$B$4:$F$1048576,2,0)</f>
        <v>#N/A</v>
      </c>
      <c r="H1866" s="13" t="str">
        <f>VLOOKUP(E1866,'[1]Khách hàng'!$A$4:$F$2144,3,0)</f>
        <v>Số 1 đường số 17A, Khu phố 11, Phường Bình Trị Đông B, Quận Bình Tân, TP.HCM.</v>
      </c>
      <c r="I1866" s="13" t="e">
        <f>VLOOKUP(E1866,'Khách hàng'!$B$4:$F$1048576,5,0)</f>
        <v>#N/A</v>
      </c>
      <c r="L1866" s="13" t="e">
        <f>VLOOKUP(J1866,'Hàng hóa'!$C$5:$D$50,2,0)</f>
        <v>#N/A</v>
      </c>
      <c r="M1866" s="17" t="e">
        <f>VLOOKUP(J1866,'Hàng hóa'!$C$5:$H$22,6,0)</f>
        <v>#N/A</v>
      </c>
      <c r="N1866" s="17" t="e">
        <f t="shared" si="69"/>
        <v>#N/A</v>
      </c>
      <c r="O1866" s="22" t="e">
        <f t="shared" si="71"/>
        <v>#N/A</v>
      </c>
      <c r="P1866" s="17" t="e">
        <f t="shared" si="70"/>
        <v>#N/A</v>
      </c>
      <c r="Q1866" s="13" t="e">
        <f>VLOOKUP(I1866,'[1]Nhân viên'!$E$20:$F$41,2,0)</f>
        <v>#N/A</v>
      </c>
    </row>
    <row r="1867" spans="1:17" x14ac:dyDescent="0.2">
      <c r="A1867" s="11">
        <v>1844</v>
      </c>
      <c r="D1867" s="13" t="e">
        <f>VLOOKUP(C1867,'Nhân viên'!$B$5:$C$48,2,0)</f>
        <v>#N/A</v>
      </c>
      <c r="G1867" s="13" t="e">
        <f>VLOOKUP(E1867,'Khách hàng'!$B$4:$F$1048576,2,0)</f>
        <v>#N/A</v>
      </c>
      <c r="H1867" s="13" t="str">
        <f>VLOOKUP(E1867,'[1]Khách hàng'!$A$4:$F$2144,3,0)</f>
        <v>Số 1 đường số 17A, Khu phố 11, Phường Bình Trị Đông B, Quận Bình Tân, TP.HCM.</v>
      </c>
      <c r="I1867" s="13" t="e">
        <f>VLOOKUP(E1867,'Khách hàng'!$B$4:$F$1048576,5,0)</f>
        <v>#N/A</v>
      </c>
      <c r="L1867" s="13" t="e">
        <f>VLOOKUP(J1867,'Hàng hóa'!$C$5:$D$50,2,0)</f>
        <v>#N/A</v>
      </c>
      <c r="M1867" s="17" t="e">
        <f>VLOOKUP(J1867,'Hàng hóa'!$C$5:$H$22,6,0)</f>
        <v>#N/A</v>
      </c>
      <c r="N1867" s="17" t="e">
        <f t="shared" si="69"/>
        <v>#N/A</v>
      </c>
      <c r="O1867" s="22" t="e">
        <f t="shared" si="71"/>
        <v>#N/A</v>
      </c>
      <c r="P1867" s="17" t="e">
        <f t="shared" si="70"/>
        <v>#N/A</v>
      </c>
      <c r="Q1867" s="13" t="e">
        <f>VLOOKUP(I1867,'[1]Nhân viên'!$E$20:$F$41,2,0)</f>
        <v>#N/A</v>
      </c>
    </row>
    <row r="1868" spans="1:17" x14ac:dyDescent="0.2">
      <c r="A1868" s="11">
        <v>1845</v>
      </c>
      <c r="D1868" s="13" t="e">
        <f>VLOOKUP(C1868,'Nhân viên'!$B$5:$C$48,2,0)</f>
        <v>#N/A</v>
      </c>
      <c r="G1868" s="13" t="e">
        <f>VLOOKUP(E1868,'Khách hàng'!$B$4:$F$1048576,2,0)</f>
        <v>#N/A</v>
      </c>
      <c r="H1868" s="13" t="str">
        <f>VLOOKUP(E1868,'[1]Khách hàng'!$A$4:$F$2144,3,0)</f>
        <v>Số 1 đường số 17A, Khu phố 11, Phường Bình Trị Đông B, Quận Bình Tân, TP.HCM.</v>
      </c>
      <c r="I1868" s="13" t="e">
        <f>VLOOKUP(E1868,'Khách hàng'!$B$4:$F$1048576,5,0)</f>
        <v>#N/A</v>
      </c>
      <c r="L1868" s="13" t="e">
        <f>VLOOKUP(J1868,'Hàng hóa'!$C$5:$D$50,2,0)</f>
        <v>#N/A</v>
      </c>
      <c r="M1868" s="17" t="e">
        <f>VLOOKUP(J1868,'Hàng hóa'!$C$5:$H$22,6,0)</f>
        <v>#N/A</v>
      </c>
      <c r="N1868" s="17" t="e">
        <f t="shared" si="69"/>
        <v>#N/A</v>
      </c>
      <c r="O1868" s="22" t="e">
        <f t="shared" si="71"/>
        <v>#N/A</v>
      </c>
      <c r="P1868" s="17" t="e">
        <f t="shared" si="70"/>
        <v>#N/A</v>
      </c>
      <c r="Q1868" s="13" t="e">
        <f>VLOOKUP(I1868,'[1]Nhân viên'!$E$20:$F$41,2,0)</f>
        <v>#N/A</v>
      </c>
    </row>
    <row r="1869" spans="1:17" x14ac:dyDescent="0.2">
      <c r="A1869" s="11">
        <v>1846</v>
      </c>
      <c r="D1869" s="13" t="e">
        <f>VLOOKUP(C1869,'Nhân viên'!$B$5:$C$48,2,0)</f>
        <v>#N/A</v>
      </c>
      <c r="G1869" s="13" t="e">
        <f>VLOOKUP(E1869,'Khách hàng'!$B$4:$F$1048576,2,0)</f>
        <v>#N/A</v>
      </c>
      <c r="H1869" s="13" t="str">
        <f>VLOOKUP(E1869,'[1]Khách hàng'!$A$4:$F$2144,3,0)</f>
        <v>Số 1 đường số 17A, Khu phố 11, Phường Bình Trị Đông B, Quận Bình Tân, TP.HCM.</v>
      </c>
      <c r="I1869" s="13" t="e">
        <f>VLOOKUP(E1869,'Khách hàng'!$B$4:$F$1048576,5,0)</f>
        <v>#N/A</v>
      </c>
      <c r="L1869" s="13" t="e">
        <f>VLOOKUP(J1869,'Hàng hóa'!$C$5:$D$50,2,0)</f>
        <v>#N/A</v>
      </c>
      <c r="M1869" s="17" t="e">
        <f>VLOOKUP(J1869,'Hàng hóa'!$C$5:$H$22,6,0)</f>
        <v>#N/A</v>
      </c>
      <c r="N1869" s="17" t="e">
        <f t="shared" si="69"/>
        <v>#N/A</v>
      </c>
      <c r="O1869" s="22" t="e">
        <f t="shared" si="71"/>
        <v>#N/A</v>
      </c>
      <c r="P1869" s="17" t="e">
        <f t="shared" si="70"/>
        <v>#N/A</v>
      </c>
      <c r="Q1869" s="13" t="e">
        <f>VLOOKUP(I1869,'[1]Nhân viên'!$E$20:$F$41,2,0)</f>
        <v>#N/A</v>
      </c>
    </row>
    <row r="1870" spans="1:17" x14ac:dyDescent="0.2">
      <c r="A1870" s="11">
        <v>1847</v>
      </c>
      <c r="D1870" s="13" t="e">
        <f>VLOOKUP(C1870,'Nhân viên'!$B$5:$C$48,2,0)</f>
        <v>#N/A</v>
      </c>
      <c r="G1870" s="13" t="e">
        <f>VLOOKUP(E1870,'Khách hàng'!$B$4:$F$1048576,2,0)</f>
        <v>#N/A</v>
      </c>
      <c r="H1870" s="13" t="str">
        <f>VLOOKUP(E1870,'[1]Khách hàng'!$A$4:$F$2144,3,0)</f>
        <v>Số 1 đường số 17A, Khu phố 11, Phường Bình Trị Đông B, Quận Bình Tân, TP.HCM.</v>
      </c>
      <c r="I1870" s="13" t="e">
        <f>VLOOKUP(E1870,'Khách hàng'!$B$4:$F$1048576,5,0)</f>
        <v>#N/A</v>
      </c>
      <c r="L1870" s="13" t="e">
        <f>VLOOKUP(J1870,'Hàng hóa'!$C$5:$D$50,2,0)</f>
        <v>#N/A</v>
      </c>
      <c r="M1870" s="17" t="e">
        <f>VLOOKUP(J1870,'Hàng hóa'!$C$5:$H$22,6,0)</f>
        <v>#N/A</v>
      </c>
      <c r="N1870" s="17" t="e">
        <f t="shared" si="69"/>
        <v>#N/A</v>
      </c>
      <c r="O1870" s="22" t="e">
        <f t="shared" si="71"/>
        <v>#N/A</v>
      </c>
      <c r="P1870" s="17" t="e">
        <f t="shared" si="70"/>
        <v>#N/A</v>
      </c>
      <c r="Q1870" s="13" t="e">
        <f>VLOOKUP(I1870,'[1]Nhân viên'!$E$20:$F$41,2,0)</f>
        <v>#N/A</v>
      </c>
    </row>
    <row r="1871" spans="1:17" x14ac:dyDescent="0.2">
      <c r="A1871" s="11">
        <v>1848</v>
      </c>
      <c r="D1871" s="13" t="e">
        <f>VLOOKUP(C1871,'Nhân viên'!$B$5:$C$48,2,0)</f>
        <v>#N/A</v>
      </c>
      <c r="G1871" s="13" t="e">
        <f>VLOOKUP(E1871,'Khách hàng'!$B$4:$F$1048576,2,0)</f>
        <v>#N/A</v>
      </c>
      <c r="H1871" s="13" t="str">
        <f>VLOOKUP(E1871,'[1]Khách hàng'!$A$4:$F$2144,3,0)</f>
        <v>Số 1 đường số 17A, Khu phố 11, Phường Bình Trị Đông B, Quận Bình Tân, TP.HCM.</v>
      </c>
      <c r="I1871" s="13" t="e">
        <f>VLOOKUP(E1871,'Khách hàng'!$B$4:$F$1048576,5,0)</f>
        <v>#N/A</v>
      </c>
      <c r="L1871" s="13" t="e">
        <f>VLOOKUP(J1871,'Hàng hóa'!$C$5:$D$50,2,0)</f>
        <v>#N/A</v>
      </c>
      <c r="M1871" s="17" t="e">
        <f>VLOOKUP(J1871,'Hàng hóa'!$C$5:$H$22,6,0)</f>
        <v>#N/A</v>
      </c>
      <c r="N1871" s="17" t="e">
        <f t="shared" si="69"/>
        <v>#N/A</v>
      </c>
      <c r="O1871" s="22" t="e">
        <f t="shared" si="71"/>
        <v>#N/A</v>
      </c>
      <c r="P1871" s="17" t="e">
        <f t="shared" si="70"/>
        <v>#N/A</v>
      </c>
      <c r="Q1871" s="13" t="e">
        <f>VLOOKUP(I1871,'[1]Nhân viên'!$E$20:$F$41,2,0)</f>
        <v>#N/A</v>
      </c>
    </row>
    <row r="1872" spans="1:17" x14ac:dyDescent="0.2">
      <c r="A1872" s="11">
        <v>1849</v>
      </c>
      <c r="D1872" s="13" t="e">
        <f>VLOOKUP(C1872,'Nhân viên'!$B$5:$C$48,2,0)</f>
        <v>#N/A</v>
      </c>
      <c r="G1872" s="13" t="e">
        <f>VLOOKUP(E1872,'Khách hàng'!$B$4:$F$1048576,2,0)</f>
        <v>#N/A</v>
      </c>
      <c r="H1872" s="13" t="str">
        <f>VLOOKUP(E1872,'[1]Khách hàng'!$A$4:$F$2144,3,0)</f>
        <v>Số 1 đường số 17A, Khu phố 11, Phường Bình Trị Đông B, Quận Bình Tân, TP.HCM.</v>
      </c>
      <c r="I1872" s="13" t="e">
        <f>VLOOKUP(E1872,'Khách hàng'!$B$4:$F$1048576,5,0)</f>
        <v>#N/A</v>
      </c>
      <c r="L1872" s="13" t="e">
        <f>VLOOKUP(J1872,'Hàng hóa'!$C$5:$D$50,2,0)</f>
        <v>#N/A</v>
      </c>
      <c r="M1872" s="17" t="e">
        <f>VLOOKUP(J1872,'Hàng hóa'!$C$5:$H$22,6,0)</f>
        <v>#N/A</v>
      </c>
      <c r="N1872" s="17" t="e">
        <f t="shared" si="69"/>
        <v>#N/A</v>
      </c>
      <c r="O1872" s="22" t="e">
        <f t="shared" si="71"/>
        <v>#N/A</v>
      </c>
      <c r="P1872" s="17" t="e">
        <f t="shared" si="70"/>
        <v>#N/A</v>
      </c>
      <c r="Q1872" s="13" t="e">
        <f>VLOOKUP(I1872,'[1]Nhân viên'!$E$20:$F$41,2,0)</f>
        <v>#N/A</v>
      </c>
    </row>
    <row r="1873" spans="1:17" x14ac:dyDescent="0.2">
      <c r="A1873" s="11">
        <v>1850</v>
      </c>
      <c r="D1873" s="13" t="e">
        <f>VLOOKUP(C1873,'Nhân viên'!$B$5:$C$48,2,0)</f>
        <v>#N/A</v>
      </c>
      <c r="G1873" s="13" t="e">
        <f>VLOOKUP(E1873,'Khách hàng'!$B$4:$F$1048576,2,0)</f>
        <v>#N/A</v>
      </c>
      <c r="H1873" s="13" t="str">
        <f>VLOOKUP(E1873,'[1]Khách hàng'!$A$4:$F$2144,3,0)</f>
        <v>Số 1 đường số 17A, Khu phố 11, Phường Bình Trị Đông B, Quận Bình Tân, TP.HCM.</v>
      </c>
      <c r="I1873" s="13" t="e">
        <f>VLOOKUP(E1873,'Khách hàng'!$B$4:$F$1048576,5,0)</f>
        <v>#N/A</v>
      </c>
      <c r="L1873" s="13" t="e">
        <f>VLOOKUP(J1873,'Hàng hóa'!$C$5:$D$50,2,0)</f>
        <v>#N/A</v>
      </c>
      <c r="M1873" s="17" t="e">
        <f>VLOOKUP(J1873,'Hàng hóa'!$C$5:$H$22,6,0)</f>
        <v>#N/A</v>
      </c>
      <c r="N1873" s="17" t="e">
        <f t="shared" si="69"/>
        <v>#N/A</v>
      </c>
      <c r="O1873" s="22" t="e">
        <f t="shared" si="71"/>
        <v>#N/A</v>
      </c>
      <c r="P1873" s="17" t="e">
        <f t="shared" si="70"/>
        <v>#N/A</v>
      </c>
      <c r="Q1873" s="13" t="e">
        <f>VLOOKUP(I1873,'[1]Nhân viên'!$E$20:$F$41,2,0)</f>
        <v>#N/A</v>
      </c>
    </row>
    <row r="1874" spans="1:17" x14ac:dyDescent="0.2">
      <c r="A1874" s="11">
        <v>1851</v>
      </c>
      <c r="D1874" s="13" t="e">
        <f>VLOOKUP(C1874,'Nhân viên'!$B$5:$C$48,2,0)</f>
        <v>#N/A</v>
      </c>
      <c r="G1874" s="13" t="e">
        <f>VLOOKUP(E1874,'Khách hàng'!$B$4:$F$1048576,2,0)</f>
        <v>#N/A</v>
      </c>
      <c r="H1874" s="13" t="str">
        <f>VLOOKUP(E1874,'[1]Khách hàng'!$A$4:$F$2144,3,0)</f>
        <v>Số 1 đường số 17A, Khu phố 11, Phường Bình Trị Đông B, Quận Bình Tân, TP.HCM.</v>
      </c>
      <c r="I1874" s="13" t="e">
        <f>VLOOKUP(E1874,'Khách hàng'!$B$4:$F$1048576,5,0)</f>
        <v>#N/A</v>
      </c>
      <c r="L1874" s="13" t="e">
        <f>VLOOKUP(J1874,'Hàng hóa'!$C$5:$D$50,2,0)</f>
        <v>#N/A</v>
      </c>
      <c r="M1874" s="17" t="e">
        <f>VLOOKUP(J1874,'Hàng hóa'!$C$5:$H$22,6,0)</f>
        <v>#N/A</v>
      </c>
      <c r="N1874" s="17" t="e">
        <f t="shared" si="69"/>
        <v>#N/A</v>
      </c>
      <c r="O1874" s="22" t="e">
        <f t="shared" si="71"/>
        <v>#N/A</v>
      </c>
      <c r="P1874" s="17" t="e">
        <f t="shared" si="70"/>
        <v>#N/A</v>
      </c>
      <c r="Q1874" s="13" t="e">
        <f>VLOOKUP(I1874,'[1]Nhân viên'!$E$20:$F$41,2,0)</f>
        <v>#N/A</v>
      </c>
    </row>
    <row r="1875" spans="1:17" x14ac:dyDescent="0.2">
      <c r="A1875" s="11">
        <v>1852</v>
      </c>
      <c r="D1875" s="13" t="e">
        <f>VLOOKUP(C1875,'Nhân viên'!$B$5:$C$48,2,0)</f>
        <v>#N/A</v>
      </c>
      <c r="G1875" s="13" t="e">
        <f>VLOOKUP(E1875,'Khách hàng'!$B$4:$F$1048576,2,0)</f>
        <v>#N/A</v>
      </c>
      <c r="H1875" s="13" t="str">
        <f>VLOOKUP(E1875,'[1]Khách hàng'!$A$4:$F$2144,3,0)</f>
        <v>Số 1 đường số 17A, Khu phố 11, Phường Bình Trị Đông B, Quận Bình Tân, TP.HCM.</v>
      </c>
      <c r="I1875" s="13" t="e">
        <f>VLOOKUP(E1875,'Khách hàng'!$B$4:$F$1048576,5,0)</f>
        <v>#N/A</v>
      </c>
      <c r="L1875" s="13" t="e">
        <f>VLOOKUP(J1875,'Hàng hóa'!$C$5:$D$50,2,0)</f>
        <v>#N/A</v>
      </c>
      <c r="M1875" s="17" t="e">
        <f>VLOOKUP(J1875,'Hàng hóa'!$C$5:$H$22,6,0)</f>
        <v>#N/A</v>
      </c>
      <c r="N1875" s="17" t="e">
        <f t="shared" si="69"/>
        <v>#N/A</v>
      </c>
      <c r="O1875" s="22" t="e">
        <f t="shared" si="71"/>
        <v>#N/A</v>
      </c>
      <c r="P1875" s="17" t="e">
        <f t="shared" si="70"/>
        <v>#N/A</v>
      </c>
      <c r="Q1875" s="13" t="e">
        <f>VLOOKUP(I1875,'[1]Nhân viên'!$E$20:$F$41,2,0)</f>
        <v>#N/A</v>
      </c>
    </row>
    <row r="1876" spans="1:17" x14ac:dyDescent="0.2">
      <c r="A1876" s="11">
        <v>1853</v>
      </c>
      <c r="D1876" s="13" t="e">
        <f>VLOOKUP(C1876,'Nhân viên'!$B$5:$C$48,2,0)</f>
        <v>#N/A</v>
      </c>
      <c r="G1876" s="13" t="e">
        <f>VLOOKUP(E1876,'Khách hàng'!$B$4:$F$1048576,2,0)</f>
        <v>#N/A</v>
      </c>
      <c r="H1876" s="13" t="str">
        <f>VLOOKUP(E1876,'[1]Khách hàng'!$A$4:$F$2144,3,0)</f>
        <v>Số 1 đường số 17A, Khu phố 11, Phường Bình Trị Đông B, Quận Bình Tân, TP.HCM.</v>
      </c>
      <c r="I1876" s="13" t="e">
        <f>VLOOKUP(E1876,'Khách hàng'!$B$4:$F$1048576,5,0)</f>
        <v>#N/A</v>
      </c>
      <c r="L1876" s="13" t="e">
        <f>VLOOKUP(J1876,'Hàng hóa'!$C$5:$D$50,2,0)</f>
        <v>#N/A</v>
      </c>
      <c r="M1876" s="17" t="e">
        <f>VLOOKUP(J1876,'Hàng hóa'!$C$5:$H$22,6,0)</f>
        <v>#N/A</v>
      </c>
      <c r="N1876" s="17" t="e">
        <f t="shared" si="69"/>
        <v>#N/A</v>
      </c>
      <c r="O1876" s="22" t="e">
        <f t="shared" si="71"/>
        <v>#N/A</v>
      </c>
      <c r="P1876" s="17" t="e">
        <f t="shared" si="70"/>
        <v>#N/A</v>
      </c>
      <c r="Q1876" s="13" t="e">
        <f>VLOOKUP(I1876,'[1]Nhân viên'!$E$20:$F$41,2,0)</f>
        <v>#N/A</v>
      </c>
    </row>
    <row r="1877" spans="1:17" x14ac:dyDescent="0.2">
      <c r="A1877" s="11">
        <v>1854</v>
      </c>
      <c r="D1877" s="13" t="e">
        <f>VLOOKUP(C1877,'Nhân viên'!$B$5:$C$48,2,0)</f>
        <v>#N/A</v>
      </c>
      <c r="G1877" s="13" t="e">
        <f>VLOOKUP(E1877,'Khách hàng'!$B$4:$F$1048576,2,0)</f>
        <v>#N/A</v>
      </c>
      <c r="H1877" s="13" t="str">
        <f>VLOOKUP(E1877,'[1]Khách hàng'!$A$4:$F$2144,3,0)</f>
        <v>Số 1 đường số 17A, Khu phố 11, Phường Bình Trị Đông B, Quận Bình Tân, TP.HCM.</v>
      </c>
      <c r="I1877" s="13" t="e">
        <f>VLOOKUP(E1877,'Khách hàng'!$B$4:$F$1048576,5,0)</f>
        <v>#N/A</v>
      </c>
      <c r="L1877" s="13" t="e">
        <f>VLOOKUP(J1877,'Hàng hóa'!$C$5:$D$50,2,0)</f>
        <v>#N/A</v>
      </c>
      <c r="M1877" s="17" t="e">
        <f>VLOOKUP(J1877,'Hàng hóa'!$C$5:$H$22,6,0)</f>
        <v>#N/A</v>
      </c>
      <c r="N1877" s="17" t="e">
        <f t="shared" si="69"/>
        <v>#N/A</v>
      </c>
      <c r="O1877" s="22" t="e">
        <f t="shared" si="71"/>
        <v>#N/A</v>
      </c>
      <c r="P1877" s="17" t="e">
        <f t="shared" si="70"/>
        <v>#N/A</v>
      </c>
      <c r="Q1877" s="13" t="e">
        <f>VLOOKUP(I1877,'[1]Nhân viên'!$E$20:$F$41,2,0)</f>
        <v>#N/A</v>
      </c>
    </row>
    <row r="1878" spans="1:17" x14ac:dyDescent="0.2">
      <c r="A1878" s="11">
        <v>1855</v>
      </c>
      <c r="D1878" s="13" t="e">
        <f>VLOOKUP(C1878,'Nhân viên'!$B$5:$C$48,2,0)</f>
        <v>#N/A</v>
      </c>
      <c r="G1878" s="13" t="e">
        <f>VLOOKUP(E1878,'Khách hàng'!$B$4:$F$1048576,2,0)</f>
        <v>#N/A</v>
      </c>
      <c r="H1878" s="13" t="str">
        <f>VLOOKUP(E1878,'[1]Khách hàng'!$A$4:$F$2144,3,0)</f>
        <v>Số 1 đường số 17A, Khu phố 11, Phường Bình Trị Đông B, Quận Bình Tân, TP.HCM.</v>
      </c>
      <c r="I1878" s="13" t="e">
        <f>VLOOKUP(E1878,'Khách hàng'!$B$4:$F$1048576,5,0)</f>
        <v>#N/A</v>
      </c>
      <c r="L1878" s="13" t="e">
        <f>VLOOKUP(J1878,'Hàng hóa'!$C$5:$D$50,2,0)</f>
        <v>#N/A</v>
      </c>
      <c r="M1878" s="17" t="e">
        <f>VLOOKUP(J1878,'Hàng hóa'!$C$5:$H$22,6,0)</f>
        <v>#N/A</v>
      </c>
      <c r="N1878" s="17" t="e">
        <f t="shared" si="69"/>
        <v>#N/A</v>
      </c>
      <c r="O1878" s="22" t="e">
        <f t="shared" si="71"/>
        <v>#N/A</v>
      </c>
      <c r="P1878" s="17" t="e">
        <f t="shared" si="70"/>
        <v>#N/A</v>
      </c>
      <c r="Q1878" s="13" t="e">
        <f>VLOOKUP(I1878,'[1]Nhân viên'!$E$20:$F$41,2,0)</f>
        <v>#N/A</v>
      </c>
    </row>
    <row r="1879" spans="1:17" x14ac:dyDescent="0.2">
      <c r="A1879" s="11">
        <v>1856</v>
      </c>
      <c r="D1879" s="13" t="e">
        <f>VLOOKUP(C1879,'Nhân viên'!$B$5:$C$48,2,0)</f>
        <v>#N/A</v>
      </c>
      <c r="G1879" s="13" t="e">
        <f>VLOOKUP(E1879,'Khách hàng'!$B$4:$F$1048576,2,0)</f>
        <v>#N/A</v>
      </c>
      <c r="H1879" s="13" t="str">
        <f>VLOOKUP(E1879,'[1]Khách hàng'!$A$4:$F$2144,3,0)</f>
        <v>Số 1 đường số 17A, Khu phố 11, Phường Bình Trị Đông B, Quận Bình Tân, TP.HCM.</v>
      </c>
      <c r="I1879" s="13" t="e">
        <f>VLOOKUP(E1879,'Khách hàng'!$B$4:$F$1048576,5,0)</f>
        <v>#N/A</v>
      </c>
      <c r="L1879" s="13" t="e">
        <f>VLOOKUP(J1879,'Hàng hóa'!$C$5:$D$50,2,0)</f>
        <v>#N/A</v>
      </c>
      <c r="M1879" s="17" t="e">
        <f>VLOOKUP(J1879,'Hàng hóa'!$C$5:$H$22,6,0)</f>
        <v>#N/A</v>
      </c>
      <c r="N1879" s="17" t="e">
        <f t="shared" si="69"/>
        <v>#N/A</v>
      </c>
      <c r="O1879" s="22" t="e">
        <f t="shared" si="71"/>
        <v>#N/A</v>
      </c>
      <c r="P1879" s="17" t="e">
        <f t="shared" si="70"/>
        <v>#N/A</v>
      </c>
      <c r="Q1879" s="13" t="e">
        <f>VLOOKUP(I1879,'[1]Nhân viên'!$E$20:$F$41,2,0)</f>
        <v>#N/A</v>
      </c>
    </row>
    <row r="1880" spans="1:17" x14ac:dyDescent="0.2">
      <c r="A1880" s="11">
        <v>1857</v>
      </c>
      <c r="D1880" s="13" t="e">
        <f>VLOOKUP(C1880,'Nhân viên'!$B$5:$C$48,2,0)</f>
        <v>#N/A</v>
      </c>
      <c r="G1880" s="13" t="e">
        <f>VLOOKUP(E1880,'Khách hàng'!$B$4:$F$1048576,2,0)</f>
        <v>#N/A</v>
      </c>
      <c r="H1880" s="13" t="str">
        <f>VLOOKUP(E1880,'[1]Khách hàng'!$A$4:$F$2144,3,0)</f>
        <v>Số 1 đường số 17A, Khu phố 11, Phường Bình Trị Đông B, Quận Bình Tân, TP.HCM.</v>
      </c>
      <c r="I1880" s="13" t="e">
        <f>VLOOKUP(E1880,'Khách hàng'!$B$4:$F$1048576,5,0)</f>
        <v>#N/A</v>
      </c>
      <c r="L1880" s="13" t="e">
        <f>VLOOKUP(J1880,'Hàng hóa'!$C$5:$D$50,2,0)</f>
        <v>#N/A</v>
      </c>
      <c r="M1880" s="17" t="e">
        <f>VLOOKUP(J1880,'Hàng hóa'!$C$5:$H$22,6,0)</f>
        <v>#N/A</v>
      </c>
      <c r="N1880" s="17" t="e">
        <f t="shared" si="69"/>
        <v>#N/A</v>
      </c>
      <c r="O1880" s="22" t="e">
        <f t="shared" si="71"/>
        <v>#N/A</v>
      </c>
      <c r="P1880" s="17" t="e">
        <f t="shared" si="70"/>
        <v>#N/A</v>
      </c>
      <c r="Q1880" s="13" t="e">
        <f>VLOOKUP(I1880,'[1]Nhân viên'!$E$20:$F$41,2,0)</f>
        <v>#N/A</v>
      </c>
    </row>
    <row r="1881" spans="1:17" x14ac:dyDescent="0.2">
      <c r="A1881" s="11">
        <v>1858</v>
      </c>
      <c r="D1881" s="13" t="e">
        <f>VLOOKUP(C1881,'Nhân viên'!$B$5:$C$48,2,0)</f>
        <v>#N/A</v>
      </c>
      <c r="G1881" s="13" t="e">
        <f>VLOOKUP(E1881,'Khách hàng'!$B$4:$F$1048576,2,0)</f>
        <v>#N/A</v>
      </c>
      <c r="H1881" s="13" t="str">
        <f>VLOOKUP(E1881,'[1]Khách hàng'!$A$4:$F$2144,3,0)</f>
        <v>Số 1 đường số 17A, Khu phố 11, Phường Bình Trị Đông B, Quận Bình Tân, TP.HCM.</v>
      </c>
      <c r="I1881" s="13" t="e">
        <f>VLOOKUP(E1881,'Khách hàng'!$B$4:$F$1048576,5,0)</f>
        <v>#N/A</v>
      </c>
      <c r="L1881" s="13" t="e">
        <f>VLOOKUP(J1881,'Hàng hóa'!$C$5:$D$50,2,0)</f>
        <v>#N/A</v>
      </c>
      <c r="M1881" s="17" t="e">
        <f>VLOOKUP(J1881,'Hàng hóa'!$C$5:$H$22,6,0)</f>
        <v>#N/A</v>
      </c>
      <c r="N1881" s="17" t="e">
        <f t="shared" si="69"/>
        <v>#N/A</v>
      </c>
      <c r="O1881" s="22" t="e">
        <f t="shared" si="71"/>
        <v>#N/A</v>
      </c>
      <c r="P1881" s="17" t="e">
        <f t="shared" si="70"/>
        <v>#N/A</v>
      </c>
      <c r="Q1881" s="13" t="e">
        <f>VLOOKUP(I1881,'[1]Nhân viên'!$E$20:$F$41,2,0)</f>
        <v>#N/A</v>
      </c>
    </row>
    <row r="1882" spans="1:17" x14ac:dyDescent="0.2">
      <c r="A1882" s="11">
        <v>1859</v>
      </c>
      <c r="D1882" s="13" t="e">
        <f>VLOOKUP(C1882,'Nhân viên'!$B$5:$C$48,2,0)</f>
        <v>#N/A</v>
      </c>
      <c r="G1882" s="13" t="e">
        <f>VLOOKUP(E1882,'Khách hàng'!$B$4:$F$1048576,2,0)</f>
        <v>#N/A</v>
      </c>
      <c r="H1882" s="13" t="str">
        <f>VLOOKUP(E1882,'[1]Khách hàng'!$A$4:$F$2144,3,0)</f>
        <v>Số 1 đường số 17A, Khu phố 11, Phường Bình Trị Đông B, Quận Bình Tân, TP.HCM.</v>
      </c>
      <c r="I1882" s="13" t="e">
        <f>VLOOKUP(E1882,'Khách hàng'!$B$4:$F$1048576,5,0)</f>
        <v>#N/A</v>
      </c>
      <c r="L1882" s="13" t="e">
        <f>VLOOKUP(J1882,'Hàng hóa'!$C$5:$D$50,2,0)</f>
        <v>#N/A</v>
      </c>
      <c r="M1882" s="17" t="e">
        <f>VLOOKUP(J1882,'Hàng hóa'!$C$5:$H$22,6,0)</f>
        <v>#N/A</v>
      </c>
      <c r="N1882" s="17" t="e">
        <f t="shared" si="69"/>
        <v>#N/A</v>
      </c>
      <c r="O1882" s="22" t="e">
        <f t="shared" si="71"/>
        <v>#N/A</v>
      </c>
      <c r="P1882" s="17" t="e">
        <f t="shared" si="70"/>
        <v>#N/A</v>
      </c>
      <c r="Q1882" s="13" t="e">
        <f>VLOOKUP(I1882,'[1]Nhân viên'!$E$20:$F$41,2,0)</f>
        <v>#N/A</v>
      </c>
    </row>
    <row r="1883" spans="1:17" x14ac:dyDescent="0.2">
      <c r="A1883" s="11">
        <v>1860</v>
      </c>
      <c r="D1883" s="13" t="e">
        <f>VLOOKUP(C1883,'Nhân viên'!$B$5:$C$48,2,0)</f>
        <v>#N/A</v>
      </c>
      <c r="G1883" s="13" t="e">
        <f>VLOOKUP(E1883,'Khách hàng'!$B$4:$F$1048576,2,0)</f>
        <v>#N/A</v>
      </c>
      <c r="H1883" s="13" t="str">
        <f>VLOOKUP(E1883,'[1]Khách hàng'!$A$4:$F$2144,3,0)</f>
        <v>Số 1 đường số 17A, Khu phố 11, Phường Bình Trị Đông B, Quận Bình Tân, TP.HCM.</v>
      </c>
      <c r="I1883" s="13" t="e">
        <f>VLOOKUP(E1883,'Khách hàng'!$B$4:$F$1048576,5,0)</f>
        <v>#N/A</v>
      </c>
      <c r="L1883" s="13" t="e">
        <f>VLOOKUP(J1883,'Hàng hóa'!$C$5:$D$50,2,0)</f>
        <v>#N/A</v>
      </c>
      <c r="M1883" s="17" t="e">
        <f>VLOOKUP(J1883,'Hàng hóa'!$C$5:$H$22,6,0)</f>
        <v>#N/A</v>
      </c>
      <c r="N1883" s="17" t="e">
        <f t="shared" si="69"/>
        <v>#N/A</v>
      </c>
      <c r="O1883" s="22" t="e">
        <f t="shared" si="71"/>
        <v>#N/A</v>
      </c>
      <c r="P1883" s="17" t="e">
        <f t="shared" si="70"/>
        <v>#N/A</v>
      </c>
      <c r="Q1883" s="13" t="e">
        <f>VLOOKUP(I1883,'[1]Nhân viên'!$E$20:$F$41,2,0)</f>
        <v>#N/A</v>
      </c>
    </row>
    <row r="1884" spans="1:17" x14ac:dyDescent="0.2">
      <c r="A1884" s="11">
        <v>1861</v>
      </c>
      <c r="D1884" s="13" t="e">
        <f>VLOOKUP(C1884,'Nhân viên'!$B$5:$C$48,2,0)</f>
        <v>#N/A</v>
      </c>
      <c r="G1884" s="13" t="e">
        <f>VLOOKUP(E1884,'Khách hàng'!$B$4:$F$1048576,2,0)</f>
        <v>#N/A</v>
      </c>
      <c r="H1884" s="13" t="str">
        <f>VLOOKUP(E1884,'[1]Khách hàng'!$A$4:$F$2144,3,0)</f>
        <v>Số 1 đường số 17A, Khu phố 11, Phường Bình Trị Đông B, Quận Bình Tân, TP.HCM.</v>
      </c>
      <c r="I1884" s="13" t="e">
        <f>VLOOKUP(E1884,'Khách hàng'!$B$4:$F$1048576,5,0)</f>
        <v>#N/A</v>
      </c>
      <c r="L1884" s="13" t="e">
        <f>VLOOKUP(J1884,'Hàng hóa'!$C$5:$D$50,2,0)</f>
        <v>#N/A</v>
      </c>
      <c r="M1884" s="17" t="e">
        <f>VLOOKUP(J1884,'Hàng hóa'!$C$5:$H$22,6,0)</f>
        <v>#N/A</v>
      </c>
      <c r="N1884" s="17" t="e">
        <f t="shared" ref="N1884:N1947" si="72">K1884*M1884</f>
        <v>#N/A</v>
      </c>
      <c r="O1884" s="22" t="e">
        <f t="shared" si="71"/>
        <v>#N/A</v>
      </c>
      <c r="P1884" s="17" t="e">
        <f t="shared" ref="P1884:P1947" si="73">N1884*O1884+N1884</f>
        <v>#N/A</v>
      </c>
      <c r="Q1884" s="13" t="e">
        <f>VLOOKUP(I1884,'[1]Nhân viên'!$E$20:$F$41,2,0)</f>
        <v>#N/A</v>
      </c>
    </row>
    <row r="1885" spans="1:17" x14ac:dyDescent="0.2">
      <c r="A1885" s="11">
        <v>1862</v>
      </c>
      <c r="D1885" s="13" t="e">
        <f>VLOOKUP(C1885,'Nhân viên'!$B$5:$C$48,2,0)</f>
        <v>#N/A</v>
      </c>
      <c r="G1885" s="13" t="e">
        <f>VLOOKUP(E1885,'Khách hàng'!$B$4:$F$1048576,2,0)</f>
        <v>#N/A</v>
      </c>
      <c r="H1885" s="13" t="str">
        <f>VLOOKUP(E1885,'[1]Khách hàng'!$A$4:$F$2144,3,0)</f>
        <v>Số 1 đường số 17A, Khu phố 11, Phường Bình Trị Đông B, Quận Bình Tân, TP.HCM.</v>
      </c>
      <c r="I1885" s="13" t="e">
        <f>VLOOKUP(E1885,'Khách hàng'!$B$4:$F$1048576,5,0)</f>
        <v>#N/A</v>
      </c>
      <c r="L1885" s="13" t="e">
        <f>VLOOKUP(J1885,'Hàng hóa'!$C$5:$D$50,2,0)</f>
        <v>#N/A</v>
      </c>
      <c r="M1885" s="17" t="e">
        <f>VLOOKUP(J1885,'Hàng hóa'!$C$5:$H$22,6,0)</f>
        <v>#N/A</v>
      </c>
      <c r="N1885" s="17" t="e">
        <f t="shared" si="72"/>
        <v>#N/A</v>
      </c>
      <c r="O1885" s="22" t="e">
        <f t="shared" si="71"/>
        <v>#N/A</v>
      </c>
      <c r="P1885" s="17" t="e">
        <f t="shared" si="73"/>
        <v>#N/A</v>
      </c>
      <c r="Q1885" s="13" t="e">
        <f>VLOOKUP(I1885,'[1]Nhân viên'!$E$20:$F$41,2,0)</f>
        <v>#N/A</v>
      </c>
    </row>
    <row r="1886" spans="1:17" x14ac:dyDescent="0.2">
      <c r="A1886" s="11">
        <v>1863</v>
      </c>
      <c r="D1886" s="13" t="e">
        <f>VLOOKUP(C1886,'Nhân viên'!$B$5:$C$48,2,0)</f>
        <v>#N/A</v>
      </c>
      <c r="G1886" s="13" t="e">
        <f>VLOOKUP(E1886,'Khách hàng'!$B$4:$F$1048576,2,0)</f>
        <v>#N/A</v>
      </c>
      <c r="H1886" s="13" t="str">
        <f>VLOOKUP(E1886,'[1]Khách hàng'!$A$4:$F$2144,3,0)</f>
        <v>Số 1 đường số 17A, Khu phố 11, Phường Bình Trị Đông B, Quận Bình Tân, TP.HCM.</v>
      </c>
      <c r="I1886" s="13" t="e">
        <f>VLOOKUP(E1886,'Khách hàng'!$B$4:$F$1048576,5,0)</f>
        <v>#N/A</v>
      </c>
      <c r="L1886" s="13" t="e">
        <f>VLOOKUP(J1886,'Hàng hóa'!$C$5:$D$50,2,0)</f>
        <v>#N/A</v>
      </c>
      <c r="M1886" s="17" t="e">
        <f>VLOOKUP(J1886,'Hàng hóa'!$C$5:$H$22,6,0)</f>
        <v>#N/A</v>
      </c>
      <c r="N1886" s="17" t="e">
        <f t="shared" si="72"/>
        <v>#N/A</v>
      </c>
      <c r="O1886" s="22" t="e">
        <f t="shared" si="71"/>
        <v>#N/A</v>
      </c>
      <c r="P1886" s="17" t="e">
        <f t="shared" si="73"/>
        <v>#N/A</v>
      </c>
      <c r="Q1886" s="13" t="e">
        <f>VLOOKUP(I1886,'[1]Nhân viên'!$E$20:$F$41,2,0)</f>
        <v>#N/A</v>
      </c>
    </row>
    <row r="1887" spans="1:17" x14ac:dyDescent="0.2">
      <c r="A1887" s="11">
        <v>1864</v>
      </c>
      <c r="D1887" s="13" t="e">
        <f>VLOOKUP(C1887,'Nhân viên'!$B$5:$C$48,2,0)</f>
        <v>#N/A</v>
      </c>
      <c r="G1887" s="13" t="e">
        <f>VLOOKUP(E1887,'Khách hàng'!$B$4:$F$1048576,2,0)</f>
        <v>#N/A</v>
      </c>
      <c r="H1887" s="13" t="str">
        <f>VLOOKUP(E1887,'[1]Khách hàng'!$A$4:$F$2144,3,0)</f>
        <v>Số 1 đường số 17A, Khu phố 11, Phường Bình Trị Đông B, Quận Bình Tân, TP.HCM.</v>
      </c>
      <c r="I1887" s="13" t="e">
        <f>VLOOKUP(E1887,'Khách hàng'!$B$4:$F$1048576,5,0)</f>
        <v>#N/A</v>
      </c>
      <c r="L1887" s="13" t="e">
        <f>VLOOKUP(J1887,'Hàng hóa'!$C$5:$D$50,2,0)</f>
        <v>#N/A</v>
      </c>
      <c r="M1887" s="17" t="e">
        <f>VLOOKUP(J1887,'Hàng hóa'!$C$5:$H$22,6,0)</f>
        <v>#N/A</v>
      </c>
      <c r="N1887" s="17" t="e">
        <f t="shared" si="72"/>
        <v>#N/A</v>
      </c>
      <c r="O1887" s="22" t="e">
        <f t="shared" si="71"/>
        <v>#N/A</v>
      </c>
      <c r="P1887" s="17" t="e">
        <f t="shared" si="73"/>
        <v>#N/A</v>
      </c>
      <c r="Q1887" s="13" t="e">
        <f>VLOOKUP(I1887,'[1]Nhân viên'!$E$20:$F$41,2,0)</f>
        <v>#N/A</v>
      </c>
    </row>
    <row r="1888" spans="1:17" x14ac:dyDescent="0.2">
      <c r="A1888" s="11">
        <v>1865</v>
      </c>
      <c r="D1888" s="13" t="e">
        <f>VLOOKUP(C1888,'Nhân viên'!$B$5:$C$48,2,0)</f>
        <v>#N/A</v>
      </c>
      <c r="G1888" s="13" t="e">
        <f>VLOOKUP(E1888,'Khách hàng'!$B$4:$F$1048576,2,0)</f>
        <v>#N/A</v>
      </c>
      <c r="H1888" s="13" t="str">
        <f>VLOOKUP(E1888,'[1]Khách hàng'!$A$4:$F$2144,3,0)</f>
        <v>Số 1 đường số 17A, Khu phố 11, Phường Bình Trị Đông B, Quận Bình Tân, TP.HCM.</v>
      </c>
      <c r="I1888" s="13" t="e">
        <f>VLOOKUP(E1888,'Khách hàng'!$B$4:$F$1048576,5,0)</f>
        <v>#N/A</v>
      </c>
      <c r="L1888" s="13" t="e">
        <f>VLOOKUP(J1888,'Hàng hóa'!$C$5:$D$50,2,0)</f>
        <v>#N/A</v>
      </c>
      <c r="M1888" s="17" t="e">
        <f>VLOOKUP(J1888,'Hàng hóa'!$C$5:$H$22,6,0)</f>
        <v>#N/A</v>
      </c>
      <c r="N1888" s="17" t="e">
        <f t="shared" si="72"/>
        <v>#N/A</v>
      </c>
      <c r="O1888" s="22" t="e">
        <f t="shared" si="71"/>
        <v>#N/A</v>
      </c>
      <c r="P1888" s="17" t="e">
        <f t="shared" si="73"/>
        <v>#N/A</v>
      </c>
      <c r="Q1888" s="13" t="e">
        <f>VLOOKUP(I1888,'[1]Nhân viên'!$E$20:$F$41,2,0)</f>
        <v>#N/A</v>
      </c>
    </row>
    <row r="1889" spans="1:17" x14ac:dyDescent="0.2">
      <c r="A1889" s="11">
        <v>1866</v>
      </c>
      <c r="D1889" s="13" t="e">
        <f>VLOOKUP(C1889,'Nhân viên'!$B$5:$C$48,2,0)</f>
        <v>#N/A</v>
      </c>
      <c r="G1889" s="13" t="e">
        <f>VLOOKUP(E1889,'Khách hàng'!$B$4:$F$1048576,2,0)</f>
        <v>#N/A</v>
      </c>
      <c r="H1889" s="13" t="str">
        <f>VLOOKUP(E1889,'[1]Khách hàng'!$A$4:$F$2144,3,0)</f>
        <v>Số 1 đường số 17A, Khu phố 11, Phường Bình Trị Đông B, Quận Bình Tân, TP.HCM.</v>
      </c>
      <c r="I1889" s="13" t="e">
        <f>VLOOKUP(E1889,'Khách hàng'!$B$4:$F$1048576,5,0)</f>
        <v>#N/A</v>
      </c>
      <c r="L1889" s="13" t="e">
        <f>VLOOKUP(J1889,'Hàng hóa'!$C$5:$D$50,2,0)</f>
        <v>#N/A</v>
      </c>
      <c r="M1889" s="17" t="e">
        <f>VLOOKUP(J1889,'Hàng hóa'!$C$5:$H$22,6,0)</f>
        <v>#N/A</v>
      </c>
      <c r="N1889" s="17" t="e">
        <f t="shared" si="72"/>
        <v>#N/A</v>
      </c>
      <c r="O1889" s="22" t="e">
        <f t="shared" si="71"/>
        <v>#N/A</v>
      </c>
      <c r="P1889" s="17" t="e">
        <f t="shared" si="73"/>
        <v>#N/A</v>
      </c>
      <c r="Q1889" s="13" t="e">
        <f>VLOOKUP(I1889,'[1]Nhân viên'!$E$20:$F$41,2,0)</f>
        <v>#N/A</v>
      </c>
    </row>
    <row r="1890" spans="1:17" x14ac:dyDescent="0.2">
      <c r="A1890" s="11">
        <v>1867</v>
      </c>
      <c r="D1890" s="13" t="e">
        <f>VLOOKUP(C1890,'Nhân viên'!$B$5:$C$48,2,0)</f>
        <v>#N/A</v>
      </c>
      <c r="G1890" s="13" t="e">
        <f>VLOOKUP(E1890,'Khách hàng'!$B$4:$F$1048576,2,0)</f>
        <v>#N/A</v>
      </c>
      <c r="H1890" s="13" t="str">
        <f>VLOOKUP(E1890,'[1]Khách hàng'!$A$4:$F$2144,3,0)</f>
        <v>Số 1 đường số 17A, Khu phố 11, Phường Bình Trị Đông B, Quận Bình Tân, TP.HCM.</v>
      </c>
      <c r="I1890" s="13" t="e">
        <f>VLOOKUP(E1890,'Khách hàng'!$B$4:$F$1048576,5,0)</f>
        <v>#N/A</v>
      </c>
      <c r="L1890" s="13" t="e">
        <f>VLOOKUP(J1890,'Hàng hóa'!$C$5:$D$50,2,0)</f>
        <v>#N/A</v>
      </c>
      <c r="M1890" s="17" t="e">
        <f>VLOOKUP(J1890,'Hàng hóa'!$C$5:$H$22,6,0)</f>
        <v>#N/A</v>
      </c>
      <c r="N1890" s="17" t="e">
        <f t="shared" si="72"/>
        <v>#N/A</v>
      </c>
      <c r="O1890" s="22" t="e">
        <f t="shared" si="71"/>
        <v>#N/A</v>
      </c>
      <c r="P1890" s="17" t="e">
        <f t="shared" si="73"/>
        <v>#N/A</v>
      </c>
      <c r="Q1890" s="13" t="e">
        <f>VLOOKUP(I1890,'[1]Nhân viên'!$E$20:$F$41,2,0)</f>
        <v>#N/A</v>
      </c>
    </row>
    <row r="1891" spans="1:17" x14ac:dyDescent="0.2">
      <c r="A1891" s="11">
        <v>1868</v>
      </c>
      <c r="D1891" s="13" t="e">
        <f>VLOOKUP(C1891,'Nhân viên'!$B$5:$C$48,2,0)</f>
        <v>#N/A</v>
      </c>
      <c r="G1891" s="13" t="e">
        <f>VLOOKUP(E1891,'Khách hàng'!$B$4:$F$1048576,2,0)</f>
        <v>#N/A</v>
      </c>
      <c r="H1891" s="13" t="str">
        <f>VLOOKUP(E1891,'[1]Khách hàng'!$A$4:$F$2144,3,0)</f>
        <v>Số 1 đường số 17A, Khu phố 11, Phường Bình Trị Đông B, Quận Bình Tân, TP.HCM.</v>
      </c>
      <c r="I1891" s="13" t="e">
        <f>VLOOKUP(E1891,'Khách hàng'!$B$4:$F$1048576,5,0)</f>
        <v>#N/A</v>
      </c>
      <c r="L1891" s="13" t="e">
        <f>VLOOKUP(J1891,'Hàng hóa'!$C$5:$D$50,2,0)</f>
        <v>#N/A</v>
      </c>
      <c r="M1891" s="17" t="e">
        <f>VLOOKUP(J1891,'Hàng hóa'!$C$5:$H$22,6,0)</f>
        <v>#N/A</v>
      </c>
      <c r="N1891" s="17" t="e">
        <f t="shared" si="72"/>
        <v>#N/A</v>
      </c>
      <c r="O1891" s="22" t="e">
        <f t="shared" si="71"/>
        <v>#N/A</v>
      </c>
      <c r="P1891" s="17" t="e">
        <f t="shared" si="73"/>
        <v>#N/A</v>
      </c>
      <c r="Q1891" s="13" t="e">
        <f>VLOOKUP(I1891,'[1]Nhân viên'!$E$20:$F$41,2,0)</f>
        <v>#N/A</v>
      </c>
    </row>
    <row r="1892" spans="1:17" x14ac:dyDescent="0.2">
      <c r="A1892" s="11">
        <v>1869</v>
      </c>
      <c r="D1892" s="13" t="e">
        <f>VLOOKUP(C1892,'Nhân viên'!$B$5:$C$48,2,0)</f>
        <v>#N/A</v>
      </c>
      <c r="G1892" s="13" t="e">
        <f>VLOOKUP(E1892,'Khách hàng'!$B$4:$F$1048576,2,0)</f>
        <v>#N/A</v>
      </c>
      <c r="H1892" s="13" t="str">
        <f>VLOOKUP(E1892,'[1]Khách hàng'!$A$4:$F$2144,3,0)</f>
        <v>Số 1 đường số 17A, Khu phố 11, Phường Bình Trị Đông B, Quận Bình Tân, TP.HCM.</v>
      </c>
      <c r="I1892" s="13" t="e">
        <f>VLOOKUP(E1892,'Khách hàng'!$B$4:$F$1048576,5,0)</f>
        <v>#N/A</v>
      </c>
      <c r="L1892" s="13" t="e">
        <f>VLOOKUP(J1892,'Hàng hóa'!$C$5:$D$50,2,0)</f>
        <v>#N/A</v>
      </c>
      <c r="M1892" s="17" t="e">
        <f>VLOOKUP(J1892,'Hàng hóa'!$C$5:$H$22,6,0)</f>
        <v>#N/A</v>
      </c>
      <c r="N1892" s="17" t="e">
        <f t="shared" si="72"/>
        <v>#N/A</v>
      </c>
      <c r="O1892" s="22" t="e">
        <f t="shared" si="71"/>
        <v>#N/A</v>
      </c>
      <c r="P1892" s="17" t="e">
        <f t="shared" si="73"/>
        <v>#N/A</v>
      </c>
      <c r="Q1892" s="13" t="e">
        <f>VLOOKUP(I1892,'[1]Nhân viên'!$E$20:$F$41,2,0)</f>
        <v>#N/A</v>
      </c>
    </row>
    <row r="1893" spans="1:17" x14ac:dyDescent="0.2">
      <c r="A1893" s="11">
        <v>1870</v>
      </c>
      <c r="D1893" s="13" t="e">
        <f>VLOOKUP(C1893,'Nhân viên'!$B$5:$C$48,2,0)</f>
        <v>#N/A</v>
      </c>
      <c r="G1893" s="13" t="e">
        <f>VLOOKUP(E1893,'Khách hàng'!$B$4:$F$1048576,2,0)</f>
        <v>#N/A</v>
      </c>
      <c r="H1893" s="13" t="str">
        <f>VLOOKUP(E1893,'[1]Khách hàng'!$A$4:$F$2144,3,0)</f>
        <v>Số 1 đường số 17A, Khu phố 11, Phường Bình Trị Đông B, Quận Bình Tân, TP.HCM.</v>
      </c>
      <c r="I1893" s="13" t="e">
        <f>VLOOKUP(E1893,'Khách hàng'!$B$4:$F$1048576,5,0)</f>
        <v>#N/A</v>
      </c>
      <c r="L1893" s="13" t="e">
        <f>VLOOKUP(J1893,'Hàng hóa'!$C$5:$D$50,2,0)</f>
        <v>#N/A</v>
      </c>
      <c r="M1893" s="17" t="e">
        <f>VLOOKUP(J1893,'Hàng hóa'!$C$5:$H$22,6,0)</f>
        <v>#N/A</v>
      </c>
      <c r="N1893" s="17" t="e">
        <f t="shared" si="72"/>
        <v>#N/A</v>
      </c>
      <c r="O1893" s="22" t="e">
        <f t="shared" si="71"/>
        <v>#N/A</v>
      </c>
      <c r="P1893" s="17" t="e">
        <f t="shared" si="73"/>
        <v>#N/A</v>
      </c>
      <c r="Q1893" s="13" t="e">
        <f>VLOOKUP(I1893,'[1]Nhân viên'!$E$20:$F$41,2,0)</f>
        <v>#N/A</v>
      </c>
    </row>
    <row r="1894" spans="1:17" x14ac:dyDescent="0.2">
      <c r="A1894" s="11">
        <v>1871</v>
      </c>
      <c r="D1894" s="13" t="e">
        <f>VLOOKUP(C1894,'Nhân viên'!$B$5:$C$48,2,0)</f>
        <v>#N/A</v>
      </c>
      <c r="G1894" s="13" t="e">
        <f>VLOOKUP(E1894,'Khách hàng'!$B$4:$F$1048576,2,0)</f>
        <v>#N/A</v>
      </c>
      <c r="H1894" s="13" t="str">
        <f>VLOOKUP(E1894,'[1]Khách hàng'!$A$4:$F$2144,3,0)</f>
        <v>Số 1 đường số 17A, Khu phố 11, Phường Bình Trị Đông B, Quận Bình Tân, TP.HCM.</v>
      </c>
      <c r="I1894" s="13" t="e">
        <f>VLOOKUP(E1894,'Khách hàng'!$B$4:$F$1048576,5,0)</f>
        <v>#N/A</v>
      </c>
      <c r="L1894" s="13" t="e">
        <f>VLOOKUP(J1894,'Hàng hóa'!$C$5:$D$50,2,0)</f>
        <v>#N/A</v>
      </c>
      <c r="M1894" s="17" t="e">
        <f>VLOOKUP(J1894,'Hàng hóa'!$C$5:$H$22,6,0)</f>
        <v>#N/A</v>
      </c>
      <c r="N1894" s="17" t="e">
        <f t="shared" si="72"/>
        <v>#N/A</v>
      </c>
      <c r="O1894" s="22" t="e">
        <f t="shared" si="71"/>
        <v>#N/A</v>
      </c>
      <c r="P1894" s="17" t="e">
        <f t="shared" si="73"/>
        <v>#N/A</v>
      </c>
      <c r="Q1894" s="13" t="e">
        <f>VLOOKUP(I1894,'[1]Nhân viên'!$E$20:$F$41,2,0)</f>
        <v>#N/A</v>
      </c>
    </row>
    <row r="1895" spans="1:17" x14ac:dyDescent="0.2">
      <c r="A1895" s="11">
        <v>1872</v>
      </c>
      <c r="D1895" s="13" t="e">
        <f>VLOOKUP(C1895,'Nhân viên'!$B$5:$C$48,2,0)</f>
        <v>#N/A</v>
      </c>
      <c r="G1895" s="13" t="e">
        <f>VLOOKUP(E1895,'Khách hàng'!$B$4:$F$1048576,2,0)</f>
        <v>#N/A</v>
      </c>
      <c r="H1895" s="13" t="str">
        <f>VLOOKUP(E1895,'[1]Khách hàng'!$A$4:$F$2144,3,0)</f>
        <v>Số 1 đường số 17A, Khu phố 11, Phường Bình Trị Đông B, Quận Bình Tân, TP.HCM.</v>
      </c>
      <c r="I1895" s="13" t="e">
        <f>VLOOKUP(E1895,'Khách hàng'!$B$4:$F$1048576,5,0)</f>
        <v>#N/A</v>
      </c>
      <c r="L1895" s="13" t="e">
        <f>VLOOKUP(J1895,'Hàng hóa'!$C$5:$D$50,2,0)</f>
        <v>#N/A</v>
      </c>
      <c r="M1895" s="17" t="e">
        <f>VLOOKUP(J1895,'Hàng hóa'!$C$5:$H$22,6,0)</f>
        <v>#N/A</v>
      </c>
      <c r="N1895" s="17" t="e">
        <f t="shared" si="72"/>
        <v>#N/A</v>
      </c>
      <c r="O1895" s="22" t="e">
        <f t="shared" si="71"/>
        <v>#N/A</v>
      </c>
      <c r="P1895" s="17" t="e">
        <f t="shared" si="73"/>
        <v>#N/A</v>
      </c>
      <c r="Q1895" s="13" t="e">
        <f>VLOOKUP(I1895,'[1]Nhân viên'!$E$20:$F$41,2,0)</f>
        <v>#N/A</v>
      </c>
    </row>
    <row r="1896" spans="1:17" x14ac:dyDescent="0.2">
      <c r="A1896" s="11">
        <v>1873</v>
      </c>
      <c r="D1896" s="13" t="e">
        <f>VLOOKUP(C1896,'Nhân viên'!$B$5:$C$48,2,0)</f>
        <v>#N/A</v>
      </c>
      <c r="G1896" s="13" t="e">
        <f>VLOOKUP(E1896,'Khách hàng'!$B$4:$F$1048576,2,0)</f>
        <v>#N/A</v>
      </c>
      <c r="H1896" s="13" t="str">
        <f>VLOOKUP(E1896,'[1]Khách hàng'!$A$4:$F$2144,3,0)</f>
        <v>Số 1 đường số 17A, Khu phố 11, Phường Bình Trị Đông B, Quận Bình Tân, TP.HCM.</v>
      </c>
      <c r="I1896" s="13" t="e">
        <f>VLOOKUP(E1896,'Khách hàng'!$B$4:$F$1048576,5,0)</f>
        <v>#N/A</v>
      </c>
      <c r="L1896" s="13" t="e">
        <f>VLOOKUP(J1896,'Hàng hóa'!$C$5:$D$50,2,0)</f>
        <v>#N/A</v>
      </c>
      <c r="M1896" s="17" t="e">
        <f>VLOOKUP(J1896,'Hàng hóa'!$C$5:$H$22,6,0)</f>
        <v>#N/A</v>
      </c>
      <c r="N1896" s="17" t="e">
        <f t="shared" si="72"/>
        <v>#N/A</v>
      </c>
      <c r="O1896" s="22" t="e">
        <f t="shared" si="71"/>
        <v>#N/A</v>
      </c>
      <c r="P1896" s="17" t="e">
        <f t="shared" si="73"/>
        <v>#N/A</v>
      </c>
      <c r="Q1896" s="13" t="e">
        <f>VLOOKUP(I1896,'[1]Nhân viên'!$E$20:$F$41,2,0)</f>
        <v>#N/A</v>
      </c>
    </row>
    <row r="1897" spans="1:17" x14ac:dyDescent="0.2">
      <c r="A1897" s="11">
        <v>1874</v>
      </c>
      <c r="D1897" s="13" t="e">
        <f>VLOOKUP(C1897,'Nhân viên'!$B$5:$C$48,2,0)</f>
        <v>#N/A</v>
      </c>
      <c r="G1897" s="13" t="e">
        <f>VLOOKUP(E1897,'Khách hàng'!$B$4:$F$1048576,2,0)</f>
        <v>#N/A</v>
      </c>
      <c r="H1897" s="13" t="str">
        <f>VLOOKUP(E1897,'[1]Khách hàng'!$A$4:$F$2144,3,0)</f>
        <v>Số 1 đường số 17A, Khu phố 11, Phường Bình Trị Đông B, Quận Bình Tân, TP.HCM.</v>
      </c>
      <c r="I1897" s="13" t="e">
        <f>VLOOKUP(E1897,'Khách hàng'!$B$4:$F$1048576,5,0)</f>
        <v>#N/A</v>
      </c>
      <c r="L1897" s="13" t="e">
        <f>VLOOKUP(J1897,'Hàng hóa'!$C$5:$D$50,2,0)</f>
        <v>#N/A</v>
      </c>
      <c r="M1897" s="17" t="e">
        <f>VLOOKUP(J1897,'Hàng hóa'!$C$5:$H$22,6,0)</f>
        <v>#N/A</v>
      </c>
      <c r="N1897" s="17" t="e">
        <f t="shared" si="72"/>
        <v>#N/A</v>
      </c>
      <c r="O1897" s="22" t="e">
        <f t="shared" si="71"/>
        <v>#N/A</v>
      </c>
      <c r="P1897" s="17" t="e">
        <f t="shared" si="73"/>
        <v>#N/A</v>
      </c>
      <c r="Q1897" s="13" t="e">
        <f>VLOOKUP(I1897,'[1]Nhân viên'!$E$20:$F$41,2,0)</f>
        <v>#N/A</v>
      </c>
    </row>
    <row r="1898" spans="1:17" x14ac:dyDescent="0.2">
      <c r="A1898" s="11">
        <v>1875</v>
      </c>
      <c r="D1898" s="13" t="e">
        <f>VLOOKUP(C1898,'Nhân viên'!$B$5:$C$48,2,0)</f>
        <v>#N/A</v>
      </c>
      <c r="G1898" s="13" t="e">
        <f>VLOOKUP(E1898,'Khách hàng'!$B$4:$F$1048576,2,0)</f>
        <v>#N/A</v>
      </c>
      <c r="H1898" s="13" t="str">
        <f>VLOOKUP(E1898,'[1]Khách hàng'!$A$4:$F$2144,3,0)</f>
        <v>Số 1 đường số 17A, Khu phố 11, Phường Bình Trị Đông B, Quận Bình Tân, TP.HCM.</v>
      </c>
      <c r="I1898" s="13" t="e">
        <f>VLOOKUP(E1898,'Khách hàng'!$B$4:$F$1048576,5,0)</f>
        <v>#N/A</v>
      </c>
      <c r="L1898" s="13" t="e">
        <f>VLOOKUP(J1898,'Hàng hóa'!$C$5:$D$50,2,0)</f>
        <v>#N/A</v>
      </c>
      <c r="M1898" s="17" t="e">
        <f>VLOOKUP(J1898,'Hàng hóa'!$C$5:$H$22,6,0)</f>
        <v>#N/A</v>
      </c>
      <c r="N1898" s="17" t="e">
        <f t="shared" si="72"/>
        <v>#N/A</v>
      </c>
      <c r="O1898" s="22" t="e">
        <f t="shared" si="71"/>
        <v>#N/A</v>
      </c>
      <c r="P1898" s="17" t="e">
        <f t="shared" si="73"/>
        <v>#N/A</v>
      </c>
      <c r="Q1898" s="13" t="e">
        <f>VLOOKUP(I1898,'[1]Nhân viên'!$E$20:$F$41,2,0)</f>
        <v>#N/A</v>
      </c>
    </row>
    <row r="1899" spans="1:17" x14ac:dyDescent="0.2">
      <c r="A1899" s="11">
        <v>1876</v>
      </c>
      <c r="D1899" s="13" t="e">
        <f>VLOOKUP(C1899,'Nhân viên'!$B$5:$C$48,2,0)</f>
        <v>#N/A</v>
      </c>
      <c r="G1899" s="13" t="e">
        <f>VLOOKUP(E1899,'Khách hàng'!$B$4:$F$1048576,2,0)</f>
        <v>#N/A</v>
      </c>
      <c r="H1899" s="13" t="str">
        <f>VLOOKUP(E1899,'[1]Khách hàng'!$A$4:$F$2144,3,0)</f>
        <v>Số 1 đường số 17A, Khu phố 11, Phường Bình Trị Đông B, Quận Bình Tân, TP.HCM.</v>
      </c>
      <c r="I1899" s="13" t="e">
        <f>VLOOKUP(E1899,'Khách hàng'!$B$4:$F$1048576,5,0)</f>
        <v>#N/A</v>
      </c>
      <c r="L1899" s="13" t="e">
        <f>VLOOKUP(J1899,'Hàng hóa'!$C$5:$D$50,2,0)</f>
        <v>#N/A</v>
      </c>
      <c r="M1899" s="17" t="e">
        <f>VLOOKUP(J1899,'Hàng hóa'!$C$5:$H$22,6,0)</f>
        <v>#N/A</v>
      </c>
      <c r="N1899" s="17" t="e">
        <f t="shared" si="72"/>
        <v>#N/A</v>
      </c>
      <c r="O1899" s="22" t="e">
        <f t="shared" si="71"/>
        <v>#N/A</v>
      </c>
      <c r="P1899" s="17" t="e">
        <f t="shared" si="73"/>
        <v>#N/A</v>
      </c>
      <c r="Q1899" s="13" t="e">
        <f>VLOOKUP(I1899,'[1]Nhân viên'!$E$20:$F$41,2,0)</f>
        <v>#N/A</v>
      </c>
    </row>
    <row r="1900" spans="1:17" x14ac:dyDescent="0.2">
      <c r="A1900" s="11">
        <v>1877</v>
      </c>
      <c r="D1900" s="13" t="e">
        <f>VLOOKUP(C1900,'Nhân viên'!$B$5:$C$48,2,0)</f>
        <v>#N/A</v>
      </c>
      <c r="G1900" s="13" t="e">
        <f>VLOOKUP(E1900,'Khách hàng'!$B$4:$F$1048576,2,0)</f>
        <v>#N/A</v>
      </c>
      <c r="H1900" s="13" t="str">
        <f>VLOOKUP(E1900,'[1]Khách hàng'!$A$4:$F$2144,3,0)</f>
        <v>Số 1 đường số 17A, Khu phố 11, Phường Bình Trị Đông B, Quận Bình Tân, TP.HCM.</v>
      </c>
      <c r="I1900" s="13" t="e">
        <f>VLOOKUP(E1900,'Khách hàng'!$B$4:$F$1048576,5,0)</f>
        <v>#N/A</v>
      </c>
      <c r="L1900" s="13" t="e">
        <f>VLOOKUP(J1900,'Hàng hóa'!$C$5:$D$50,2,0)</f>
        <v>#N/A</v>
      </c>
      <c r="M1900" s="17" t="e">
        <f>VLOOKUP(J1900,'Hàng hóa'!$C$5:$H$22,6,0)</f>
        <v>#N/A</v>
      </c>
      <c r="N1900" s="17" t="e">
        <f t="shared" si="72"/>
        <v>#N/A</v>
      </c>
      <c r="O1900" s="22" t="e">
        <f t="shared" si="71"/>
        <v>#N/A</v>
      </c>
      <c r="P1900" s="17" t="e">
        <f t="shared" si="73"/>
        <v>#N/A</v>
      </c>
      <c r="Q1900" s="13" t="e">
        <f>VLOOKUP(I1900,'[1]Nhân viên'!$E$20:$F$41,2,0)</f>
        <v>#N/A</v>
      </c>
    </row>
    <row r="1901" spans="1:17" x14ac:dyDescent="0.2">
      <c r="A1901" s="11">
        <v>1878</v>
      </c>
      <c r="D1901" s="13" t="e">
        <f>VLOOKUP(C1901,'Nhân viên'!$B$5:$C$48,2,0)</f>
        <v>#N/A</v>
      </c>
      <c r="G1901" s="13" t="e">
        <f>VLOOKUP(E1901,'Khách hàng'!$B$4:$F$1048576,2,0)</f>
        <v>#N/A</v>
      </c>
      <c r="H1901" s="13" t="str">
        <f>VLOOKUP(E1901,'[1]Khách hàng'!$A$4:$F$2144,3,0)</f>
        <v>Số 1 đường số 17A, Khu phố 11, Phường Bình Trị Đông B, Quận Bình Tân, TP.HCM.</v>
      </c>
      <c r="I1901" s="13" t="e">
        <f>VLOOKUP(E1901,'Khách hàng'!$B$4:$F$1048576,5,0)</f>
        <v>#N/A</v>
      </c>
      <c r="L1901" s="13" t="e">
        <f>VLOOKUP(J1901,'Hàng hóa'!$C$5:$D$50,2,0)</f>
        <v>#N/A</v>
      </c>
      <c r="M1901" s="17" t="e">
        <f>VLOOKUP(J1901,'Hàng hóa'!$C$5:$H$22,6,0)</f>
        <v>#N/A</v>
      </c>
      <c r="N1901" s="17" t="e">
        <f t="shared" si="72"/>
        <v>#N/A</v>
      </c>
      <c r="O1901" s="22" t="e">
        <f t="shared" si="71"/>
        <v>#N/A</v>
      </c>
      <c r="P1901" s="17" t="e">
        <f t="shared" si="73"/>
        <v>#N/A</v>
      </c>
      <c r="Q1901" s="13" t="e">
        <f>VLOOKUP(I1901,'[1]Nhân viên'!$E$20:$F$41,2,0)</f>
        <v>#N/A</v>
      </c>
    </row>
    <row r="1902" spans="1:17" x14ac:dyDescent="0.2">
      <c r="A1902" s="11">
        <v>1879</v>
      </c>
      <c r="D1902" s="13" t="e">
        <f>VLOOKUP(C1902,'Nhân viên'!$B$5:$C$48,2,0)</f>
        <v>#N/A</v>
      </c>
      <c r="G1902" s="13" t="e">
        <f>VLOOKUP(E1902,'Khách hàng'!$B$4:$F$1048576,2,0)</f>
        <v>#N/A</v>
      </c>
      <c r="H1902" s="13" t="str">
        <f>VLOOKUP(E1902,'[1]Khách hàng'!$A$4:$F$2144,3,0)</f>
        <v>Số 1 đường số 17A, Khu phố 11, Phường Bình Trị Đông B, Quận Bình Tân, TP.HCM.</v>
      </c>
      <c r="I1902" s="13" t="e">
        <f>VLOOKUP(E1902,'Khách hàng'!$B$4:$F$1048576,5,0)</f>
        <v>#N/A</v>
      </c>
      <c r="L1902" s="13" t="e">
        <f>VLOOKUP(J1902,'Hàng hóa'!$C$5:$D$50,2,0)</f>
        <v>#N/A</v>
      </c>
      <c r="M1902" s="17" t="e">
        <f>VLOOKUP(J1902,'Hàng hóa'!$C$5:$H$22,6,0)</f>
        <v>#N/A</v>
      </c>
      <c r="N1902" s="17" t="e">
        <f t="shared" si="72"/>
        <v>#N/A</v>
      </c>
      <c r="O1902" s="22" t="e">
        <f t="shared" si="71"/>
        <v>#N/A</v>
      </c>
      <c r="P1902" s="17" t="e">
        <f t="shared" si="73"/>
        <v>#N/A</v>
      </c>
      <c r="Q1902" s="13" t="e">
        <f>VLOOKUP(I1902,'[1]Nhân viên'!$E$20:$F$41,2,0)</f>
        <v>#N/A</v>
      </c>
    </row>
    <row r="1903" spans="1:17" x14ac:dyDescent="0.2">
      <c r="A1903" s="11">
        <v>1880</v>
      </c>
      <c r="D1903" s="13" t="e">
        <f>VLOOKUP(C1903,'Nhân viên'!$B$5:$C$48,2,0)</f>
        <v>#N/A</v>
      </c>
      <c r="G1903" s="13" t="e">
        <f>VLOOKUP(E1903,'Khách hàng'!$B$4:$F$1048576,2,0)</f>
        <v>#N/A</v>
      </c>
      <c r="H1903" s="13" t="str">
        <f>VLOOKUP(E1903,'[1]Khách hàng'!$A$4:$F$2144,3,0)</f>
        <v>Số 1 đường số 17A, Khu phố 11, Phường Bình Trị Đông B, Quận Bình Tân, TP.HCM.</v>
      </c>
      <c r="I1903" s="13" t="e">
        <f>VLOOKUP(E1903,'Khách hàng'!$B$4:$F$1048576,5,0)</f>
        <v>#N/A</v>
      </c>
      <c r="L1903" s="13" t="e">
        <f>VLOOKUP(J1903,'Hàng hóa'!$C$5:$D$50,2,0)</f>
        <v>#N/A</v>
      </c>
      <c r="M1903" s="17" t="e">
        <f>VLOOKUP(J1903,'Hàng hóa'!$C$5:$H$22,6,0)</f>
        <v>#N/A</v>
      </c>
      <c r="N1903" s="17" t="e">
        <f t="shared" si="72"/>
        <v>#N/A</v>
      </c>
      <c r="O1903" s="22" t="e">
        <f t="shared" si="71"/>
        <v>#N/A</v>
      </c>
      <c r="P1903" s="17" t="e">
        <f t="shared" si="73"/>
        <v>#N/A</v>
      </c>
      <c r="Q1903" s="13" t="e">
        <f>VLOOKUP(I1903,'[1]Nhân viên'!$E$20:$F$41,2,0)</f>
        <v>#N/A</v>
      </c>
    </row>
    <row r="1904" spans="1:17" x14ac:dyDescent="0.2">
      <c r="A1904" s="11">
        <v>1881</v>
      </c>
      <c r="D1904" s="13" t="e">
        <f>VLOOKUP(C1904,'Nhân viên'!$B$5:$C$48,2,0)</f>
        <v>#N/A</v>
      </c>
      <c r="G1904" s="13" t="e">
        <f>VLOOKUP(E1904,'Khách hàng'!$B$4:$F$1048576,2,0)</f>
        <v>#N/A</v>
      </c>
      <c r="H1904" s="13" t="str">
        <f>VLOOKUP(E1904,'[1]Khách hàng'!$A$4:$F$2144,3,0)</f>
        <v>Số 1 đường số 17A, Khu phố 11, Phường Bình Trị Đông B, Quận Bình Tân, TP.HCM.</v>
      </c>
      <c r="I1904" s="13" t="e">
        <f>VLOOKUP(E1904,'Khách hàng'!$B$4:$F$1048576,5,0)</f>
        <v>#N/A</v>
      </c>
      <c r="L1904" s="13" t="e">
        <f>VLOOKUP(J1904,'Hàng hóa'!$C$5:$D$50,2,0)</f>
        <v>#N/A</v>
      </c>
      <c r="M1904" s="17" t="e">
        <f>VLOOKUP(J1904,'Hàng hóa'!$C$5:$H$22,6,0)</f>
        <v>#N/A</v>
      </c>
      <c r="N1904" s="17" t="e">
        <f t="shared" si="72"/>
        <v>#N/A</v>
      </c>
      <c r="O1904" s="22" t="e">
        <f t="shared" si="71"/>
        <v>#N/A</v>
      </c>
      <c r="P1904" s="17" t="e">
        <f t="shared" si="73"/>
        <v>#N/A</v>
      </c>
      <c r="Q1904" s="13" t="e">
        <f>VLOOKUP(I1904,'[1]Nhân viên'!$E$20:$F$41,2,0)</f>
        <v>#N/A</v>
      </c>
    </row>
    <row r="1905" spans="1:17" x14ac:dyDescent="0.2">
      <c r="A1905" s="11">
        <v>1882</v>
      </c>
      <c r="D1905" s="13" t="e">
        <f>VLOOKUP(C1905,'Nhân viên'!$B$5:$C$48,2,0)</f>
        <v>#N/A</v>
      </c>
      <c r="G1905" s="13" t="e">
        <f>VLOOKUP(E1905,'Khách hàng'!$B$4:$F$1048576,2,0)</f>
        <v>#N/A</v>
      </c>
      <c r="H1905" s="13" t="str">
        <f>VLOOKUP(E1905,'[1]Khách hàng'!$A$4:$F$2144,3,0)</f>
        <v>Số 1 đường số 17A, Khu phố 11, Phường Bình Trị Đông B, Quận Bình Tân, TP.HCM.</v>
      </c>
      <c r="I1905" s="13" t="e">
        <f>VLOOKUP(E1905,'Khách hàng'!$B$4:$F$1048576,5,0)</f>
        <v>#N/A</v>
      </c>
      <c r="L1905" s="13" t="e">
        <f>VLOOKUP(J1905,'Hàng hóa'!$C$5:$D$50,2,0)</f>
        <v>#N/A</v>
      </c>
      <c r="M1905" s="17" t="e">
        <f>VLOOKUP(J1905,'Hàng hóa'!$C$5:$H$22,6,0)</f>
        <v>#N/A</v>
      </c>
      <c r="N1905" s="17" t="e">
        <f t="shared" si="72"/>
        <v>#N/A</v>
      </c>
      <c r="O1905" s="22" t="e">
        <f t="shared" si="71"/>
        <v>#N/A</v>
      </c>
      <c r="P1905" s="17" t="e">
        <f t="shared" si="73"/>
        <v>#N/A</v>
      </c>
      <c r="Q1905" s="13" t="e">
        <f>VLOOKUP(I1905,'[1]Nhân viên'!$E$20:$F$41,2,0)</f>
        <v>#N/A</v>
      </c>
    </row>
    <row r="1906" spans="1:17" x14ac:dyDescent="0.2">
      <c r="A1906" s="11">
        <v>1883</v>
      </c>
      <c r="D1906" s="13" t="e">
        <f>VLOOKUP(C1906,'Nhân viên'!$B$5:$C$48,2,0)</f>
        <v>#N/A</v>
      </c>
      <c r="G1906" s="13" t="e">
        <f>VLOOKUP(E1906,'Khách hàng'!$B$4:$F$1048576,2,0)</f>
        <v>#N/A</v>
      </c>
      <c r="H1906" s="13" t="str">
        <f>VLOOKUP(E1906,'[1]Khách hàng'!$A$4:$F$2144,3,0)</f>
        <v>Số 1 đường số 17A, Khu phố 11, Phường Bình Trị Đông B, Quận Bình Tân, TP.HCM.</v>
      </c>
      <c r="I1906" s="13" t="e">
        <f>VLOOKUP(E1906,'Khách hàng'!$B$4:$F$1048576,5,0)</f>
        <v>#N/A</v>
      </c>
      <c r="L1906" s="13" t="e">
        <f>VLOOKUP(J1906,'Hàng hóa'!$C$5:$D$50,2,0)</f>
        <v>#N/A</v>
      </c>
      <c r="M1906" s="17" t="e">
        <f>VLOOKUP(J1906,'Hàng hóa'!$C$5:$H$22,6,0)</f>
        <v>#N/A</v>
      </c>
      <c r="N1906" s="17" t="e">
        <f t="shared" si="72"/>
        <v>#N/A</v>
      </c>
      <c r="O1906" s="22" t="e">
        <f t="shared" si="71"/>
        <v>#N/A</v>
      </c>
      <c r="P1906" s="17" t="e">
        <f t="shared" si="73"/>
        <v>#N/A</v>
      </c>
      <c r="Q1906" s="13" t="e">
        <f>VLOOKUP(I1906,'[1]Nhân viên'!$E$20:$F$41,2,0)</f>
        <v>#N/A</v>
      </c>
    </row>
    <row r="1907" spans="1:17" x14ac:dyDescent="0.2">
      <c r="A1907" s="11">
        <v>1884</v>
      </c>
      <c r="D1907" s="13" t="e">
        <f>VLOOKUP(C1907,'Nhân viên'!$B$5:$C$48,2,0)</f>
        <v>#N/A</v>
      </c>
      <c r="G1907" s="13" t="e">
        <f>VLOOKUP(E1907,'Khách hàng'!$B$4:$F$1048576,2,0)</f>
        <v>#N/A</v>
      </c>
      <c r="H1907" s="13" t="str">
        <f>VLOOKUP(E1907,'[1]Khách hàng'!$A$4:$F$2144,3,0)</f>
        <v>Số 1 đường số 17A, Khu phố 11, Phường Bình Trị Đông B, Quận Bình Tân, TP.HCM.</v>
      </c>
      <c r="I1907" s="13" t="e">
        <f>VLOOKUP(E1907,'Khách hàng'!$B$4:$F$1048576,5,0)</f>
        <v>#N/A</v>
      </c>
      <c r="L1907" s="13" t="e">
        <f>VLOOKUP(J1907,'Hàng hóa'!$C$5:$D$50,2,0)</f>
        <v>#N/A</v>
      </c>
      <c r="M1907" s="17" t="e">
        <f>VLOOKUP(J1907,'Hàng hóa'!$C$5:$H$22,6,0)</f>
        <v>#N/A</v>
      </c>
      <c r="N1907" s="17" t="e">
        <f t="shared" si="72"/>
        <v>#N/A</v>
      </c>
      <c r="O1907" s="22" t="e">
        <f t="shared" si="71"/>
        <v>#N/A</v>
      </c>
      <c r="P1907" s="17" t="e">
        <f t="shared" si="73"/>
        <v>#N/A</v>
      </c>
      <c r="Q1907" s="13" t="e">
        <f>VLOOKUP(I1907,'[1]Nhân viên'!$E$20:$F$41,2,0)</f>
        <v>#N/A</v>
      </c>
    </row>
    <row r="1908" spans="1:17" x14ac:dyDescent="0.2">
      <c r="A1908" s="11">
        <v>1885</v>
      </c>
      <c r="D1908" s="13" t="e">
        <f>VLOOKUP(C1908,'Nhân viên'!$B$5:$C$48,2,0)</f>
        <v>#N/A</v>
      </c>
      <c r="G1908" s="13" t="e">
        <f>VLOOKUP(E1908,'Khách hàng'!$B$4:$F$1048576,2,0)</f>
        <v>#N/A</v>
      </c>
      <c r="H1908" s="13" t="str">
        <f>VLOOKUP(E1908,'[1]Khách hàng'!$A$4:$F$2144,3,0)</f>
        <v>Số 1 đường số 17A, Khu phố 11, Phường Bình Trị Đông B, Quận Bình Tân, TP.HCM.</v>
      </c>
      <c r="I1908" s="13" t="e">
        <f>VLOOKUP(E1908,'Khách hàng'!$B$4:$F$1048576,5,0)</f>
        <v>#N/A</v>
      </c>
      <c r="L1908" s="13" t="e">
        <f>VLOOKUP(J1908,'Hàng hóa'!$C$5:$D$50,2,0)</f>
        <v>#N/A</v>
      </c>
      <c r="M1908" s="17" t="e">
        <f>VLOOKUP(J1908,'Hàng hóa'!$C$5:$H$22,6,0)</f>
        <v>#N/A</v>
      </c>
      <c r="N1908" s="17" t="e">
        <f t="shared" si="72"/>
        <v>#N/A</v>
      </c>
      <c r="O1908" s="22" t="e">
        <f t="shared" si="71"/>
        <v>#N/A</v>
      </c>
      <c r="P1908" s="17" t="e">
        <f t="shared" si="73"/>
        <v>#N/A</v>
      </c>
      <c r="Q1908" s="13" t="e">
        <f>VLOOKUP(I1908,'[1]Nhân viên'!$E$20:$F$41,2,0)</f>
        <v>#N/A</v>
      </c>
    </row>
    <row r="1909" spans="1:17" x14ac:dyDescent="0.2">
      <c r="A1909" s="11">
        <v>1886</v>
      </c>
      <c r="D1909" s="13" t="e">
        <f>VLOOKUP(C1909,'Nhân viên'!$B$5:$C$48,2,0)</f>
        <v>#N/A</v>
      </c>
      <c r="G1909" s="13" t="e">
        <f>VLOOKUP(E1909,'Khách hàng'!$B$4:$F$1048576,2,0)</f>
        <v>#N/A</v>
      </c>
      <c r="H1909" s="13" t="str">
        <f>VLOOKUP(E1909,'[1]Khách hàng'!$A$4:$F$2144,3,0)</f>
        <v>Số 1 đường số 17A, Khu phố 11, Phường Bình Trị Đông B, Quận Bình Tân, TP.HCM.</v>
      </c>
      <c r="I1909" s="13" t="e">
        <f>VLOOKUP(E1909,'Khách hàng'!$B$4:$F$1048576,5,0)</f>
        <v>#N/A</v>
      </c>
      <c r="L1909" s="13" t="e">
        <f>VLOOKUP(J1909,'Hàng hóa'!$C$5:$D$50,2,0)</f>
        <v>#N/A</v>
      </c>
      <c r="M1909" s="17" t="e">
        <f>VLOOKUP(J1909,'Hàng hóa'!$C$5:$H$22,6,0)</f>
        <v>#N/A</v>
      </c>
      <c r="N1909" s="17" t="e">
        <f t="shared" si="72"/>
        <v>#N/A</v>
      </c>
      <c r="O1909" s="22" t="e">
        <f t="shared" si="71"/>
        <v>#N/A</v>
      </c>
      <c r="P1909" s="17" t="e">
        <f t="shared" si="73"/>
        <v>#N/A</v>
      </c>
      <c r="Q1909" s="13" t="e">
        <f>VLOOKUP(I1909,'[1]Nhân viên'!$E$20:$F$41,2,0)</f>
        <v>#N/A</v>
      </c>
    </row>
    <row r="1910" spans="1:17" x14ac:dyDescent="0.2">
      <c r="A1910" s="11">
        <v>1887</v>
      </c>
      <c r="D1910" s="13" t="e">
        <f>VLOOKUP(C1910,'Nhân viên'!$B$5:$C$48,2,0)</f>
        <v>#N/A</v>
      </c>
      <c r="G1910" s="13" t="e">
        <f>VLOOKUP(E1910,'Khách hàng'!$B$4:$F$1048576,2,0)</f>
        <v>#N/A</v>
      </c>
      <c r="H1910" s="13" t="str">
        <f>VLOOKUP(E1910,'[1]Khách hàng'!$A$4:$F$2144,3,0)</f>
        <v>Số 1 đường số 17A, Khu phố 11, Phường Bình Trị Đông B, Quận Bình Tân, TP.HCM.</v>
      </c>
      <c r="I1910" s="13" t="e">
        <f>VLOOKUP(E1910,'Khách hàng'!$B$4:$F$1048576,5,0)</f>
        <v>#N/A</v>
      </c>
      <c r="L1910" s="13" t="e">
        <f>VLOOKUP(J1910,'Hàng hóa'!$C$5:$D$50,2,0)</f>
        <v>#N/A</v>
      </c>
      <c r="M1910" s="17" t="e">
        <f>VLOOKUP(J1910,'Hàng hóa'!$C$5:$H$22,6,0)</f>
        <v>#N/A</v>
      </c>
      <c r="N1910" s="17" t="e">
        <f t="shared" si="72"/>
        <v>#N/A</v>
      </c>
      <c r="O1910" s="22" t="e">
        <f t="shared" si="71"/>
        <v>#N/A</v>
      </c>
      <c r="P1910" s="17" t="e">
        <f t="shared" si="73"/>
        <v>#N/A</v>
      </c>
      <c r="Q1910" s="13" t="e">
        <f>VLOOKUP(I1910,'[1]Nhân viên'!$E$20:$F$41,2,0)</f>
        <v>#N/A</v>
      </c>
    </row>
    <row r="1911" spans="1:17" x14ac:dyDescent="0.2">
      <c r="A1911" s="11">
        <v>1888</v>
      </c>
      <c r="D1911" s="13" t="e">
        <f>VLOOKUP(C1911,'Nhân viên'!$B$5:$C$48,2,0)</f>
        <v>#N/A</v>
      </c>
      <c r="G1911" s="13" t="e">
        <f>VLOOKUP(E1911,'Khách hàng'!$B$4:$F$1048576,2,0)</f>
        <v>#N/A</v>
      </c>
      <c r="H1911" s="13" t="str">
        <f>VLOOKUP(E1911,'[1]Khách hàng'!$A$4:$F$2144,3,0)</f>
        <v>Số 1 đường số 17A, Khu phố 11, Phường Bình Trị Đông B, Quận Bình Tân, TP.HCM.</v>
      </c>
      <c r="I1911" s="13" t="e">
        <f>VLOOKUP(E1911,'Khách hàng'!$B$4:$F$1048576,5,0)</f>
        <v>#N/A</v>
      </c>
      <c r="L1911" s="13" t="e">
        <f>VLOOKUP(J1911,'Hàng hóa'!$C$5:$D$50,2,0)</f>
        <v>#N/A</v>
      </c>
      <c r="M1911" s="17" t="e">
        <f>VLOOKUP(J1911,'Hàng hóa'!$C$5:$H$22,6,0)</f>
        <v>#N/A</v>
      </c>
      <c r="N1911" s="17" t="e">
        <f t="shared" si="72"/>
        <v>#N/A</v>
      </c>
      <c r="O1911" s="22" t="e">
        <f t="shared" si="71"/>
        <v>#N/A</v>
      </c>
      <c r="P1911" s="17" t="e">
        <f t="shared" si="73"/>
        <v>#N/A</v>
      </c>
      <c r="Q1911" s="13" t="e">
        <f>VLOOKUP(I1911,'[1]Nhân viên'!$E$20:$F$41,2,0)</f>
        <v>#N/A</v>
      </c>
    </row>
    <row r="1912" spans="1:17" x14ac:dyDescent="0.2">
      <c r="A1912" s="11">
        <v>1889</v>
      </c>
      <c r="D1912" s="13" t="e">
        <f>VLOOKUP(C1912,'Nhân viên'!$B$5:$C$48,2,0)</f>
        <v>#N/A</v>
      </c>
      <c r="G1912" s="13" t="e">
        <f>VLOOKUP(E1912,'Khách hàng'!$B$4:$F$1048576,2,0)</f>
        <v>#N/A</v>
      </c>
      <c r="H1912" s="13" t="str">
        <f>VLOOKUP(E1912,'[1]Khách hàng'!$A$4:$F$2144,3,0)</f>
        <v>Số 1 đường số 17A, Khu phố 11, Phường Bình Trị Đông B, Quận Bình Tân, TP.HCM.</v>
      </c>
      <c r="I1912" s="13" t="e">
        <f>VLOOKUP(E1912,'Khách hàng'!$B$4:$F$1048576,5,0)</f>
        <v>#N/A</v>
      </c>
      <c r="L1912" s="13" t="e">
        <f>VLOOKUP(J1912,'Hàng hóa'!$C$5:$D$50,2,0)</f>
        <v>#N/A</v>
      </c>
      <c r="M1912" s="17" t="e">
        <f>VLOOKUP(J1912,'Hàng hóa'!$C$5:$H$22,6,0)</f>
        <v>#N/A</v>
      </c>
      <c r="N1912" s="17" t="e">
        <f t="shared" si="72"/>
        <v>#N/A</v>
      </c>
      <c r="O1912" s="22" t="e">
        <f t="shared" si="71"/>
        <v>#N/A</v>
      </c>
      <c r="P1912" s="17" t="e">
        <f t="shared" si="73"/>
        <v>#N/A</v>
      </c>
      <c r="Q1912" s="13" t="e">
        <f>VLOOKUP(I1912,'[1]Nhân viên'!$E$20:$F$41,2,0)</f>
        <v>#N/A</v>
      </c>
    </row>
    <row r="1913" spans="1:17" x14ac:dyDescent="0.2">
      <c r="A1913" s="11">
        <v>1890</v>
      </c>
      <c r="D1913" s="13" t="e">
        <f>VLOOKUP(C1913,'Nhân viên'!$B$5:$C$48,2,0)</f>
        <v>#N/A</v>
      </c>
      <c r="G1913" s="13" t="e">
        <f>VLOOKUP(E1913,'Khách hàng'!$B$4:$F$1048576,2,0)</f>
        <v>#N/A</v>
      </c>
      <c r="H1913" s="13" t="str">
        <f>VLOOKUP(E1913,'[1]Khách hàng'!$A$4:$F$2144,3,0)</f>
        <v>Số 1 đường số 17A, Khu phố 11, Phường Bình Trị Đông B, Quận Bình Tân, TP.HCM.</v>
      </c>
      <c r="I1913" s="13" t="e">
        <f>VLOOKUP(E1913,'Khách hàng'!$B$4:$F$1048576,5,0)</f>
        <v>#N/A</v>
      </c>
      <c r="L1913" s="13" t="e">
        <f>VLOOKUP(J1913,'Hàng hóa'!$C$5:$D$50,2,0)</f>
        <v>#N/A</v>
      </c>
      <c r="M1913" s="17" t="e">
        <f>VLOOKUP(J1913,'Hàng hóa'!$C$5:$H$22,6,0)</f>
        <v>#N/A</v>
      </c>
      <c r="N1913" s="17" t="e">
        <f t="shared" si="72"/>
        <v>#N/A</v>
      </c>
      <c r="O1913" s="22" t="e">
        <f t="shared" si="71"/>
        <v>#N/A</v>
      </c>
      <c r="P1913" s="17" t="e">
        <f t="shared" si="73"/>
        <v>#N/A</v>
      </c>
      <c r="Q1913" s="13" t="e">
        <f>VLOOKUP(I1913,'[1]Nhân viên'!$E$20:$F$41,2,0)</f>
        <v>#N/A</v>
      </c>
    </row>
    <row r="1914" spans="1:17" x14ac:dyDescent="0.2">
      <c r="A1914" s="11">
        <v>1891</v>
      </c>
      <c r="D1914" s="13" t="e">
        <f>VLOOKUP(C1914,'Nhân viên'!$B$5:$C$48,2,0)</f>
        <v>#N/A</v>
      </c>
      <c r="G1914" s="13" t="e">
        <f>VLOOKUP(E1914,'Khách hàng'!$B$4:$F$1048576,2,0)</f>
        <v>#N/A</v>
      </c>
      <c r="H1914" s="13" t="str">
        <f>VLOOKUP(E1914,'[1]Khách hàng'!$A$4:$F$2144,3,0)</f>
        <v>Số 1 đường số 17A, Khu phố 11, Phường Bình Trị Đông B, Quận Bình Tân, TP.HCM.</v>
      </c>
      <c r="I1914" s="13" t="e">
        <f>VLOOKUP(E1914,'Khách hàng'!$B$4:$F$1048576,5,0)</f>
        <v>#N/A</v>
      </c>
      <c r="L1914" s="13" t="e">
        <f>VLOOKUP(J1914,'Hàng hóa'!$C$5:$D$50,2,0)</f>
        <v>#N/A</v>
      </c>
      <c r="M1914" s="17" t="e">
        <f>VLOOKUP(J1914,'Hàng hóa'!$C$5:$H$22,6,0)</f>
        <v>#N/A</v>
      </c>
      <c r="N1914" s="17" t="e">
        <f t="shared" si="72"/>
        <v>#N/A</v>
      </c>
      <c r="O1914" s="22" t="e">
        <f t="shared" si="71"/>
        <v>#N/A</v>
      </c>
      <c r="P1914" s="17" t="e">
        <f t="shared" si="73"/>
        <v>#N/A</v>
      </c>
      <c r="Q1914" s="13" t="e">
        <f>VLOOKUP(I1914,'[1]Nhân viên'!$E$20:$F$41,2,0)</f>
        <v>#N/A</v>
      </c>
    </row>
    <row r="1915" spans="1:17" x14ac:dyDescent="0.2">
      <c r="A1915" s="11">
        <v>1892</v>
      </c>
      <c r="D1915" s="13" t="e">
        <f>VLOOKUP(C1915,'Nhân viên'!$B$5:$C$48,2,0)</f>
        <v>#N/A</v>
      </c>
      <c r="G1915" s="13" t="e">
        <f>VLOOKUP(E1915,'Khách hàng'!$B$4:$F$1048576,2,0)</f>
        <v>#N/A</v>
      </c>
      <c r="H1915" s="13" t="str">
        <f>VLOOKUP(E1915,'[1]Khách hàng'!$A$4:$F$2144,3,0)</f>
        <v>Số 1 đường số 17A, Khu phố 11, Phường Bình Trị Đông B, Quận Bình Tân, TP.HCM.</v>
      </c>
      <c r="I1915" s="13" t="e">
        <f>VLOOKUP(E1915,'Khách hàng'!$B$4:$F$1048576,5,0)</f>
        <v>#N/A</v>
      </c>
      <c r="L1915" s="13" t="e">
        <f>VLOOKUP(J1915,'Hàng hóa'!$C$5:$D$50,2,0)</f>
        <v>#N/A</v>
      </c>
      <c r="M1915" s="17" t="e">
        <f>VLOOKUP(J1915,'Hàng hóa'!$C$5:$H$22,6,0)</f>
        <v>#N/A</v>
      </c>
      <c r="N1915" s="17" t="e">
        <f t="shared" si="72"/>
        <v>#N/A</v>
      </c>
      <c r="O1915" s="22" t="e">
        <f t="shared" si="71"/>
        <v>#N/A</v>
      </c>
      <c r="P1915" s="17" t="e">
        <f t="shared" si="73"/>
        <v>#N/A</v>
      </c>
      <c r="Q1915" s="13" t="e">
        <f>VLOOKUP(I1915,'[1]Nhân viên'!$E$20:$F$41,2,0)</f>
        <v>#N/A</v>
      </c>
    </row>
    <row r="1916" spans="1:17" x14ac:dyDescent="0.2">
      <c r="A1916" s="11">
        <v>1893</v>
      </c>
      <c r="D1916" s="13" t="e">
        <f>VLOOKUP(C1916,'Nhân viên'!$B$5:$C$48,2,0)</f>
        <v>#N/A</v>
      </c>
      <c r="G1916" s="13" t="e">
        <f>VLOOKUP(E1916,'Khách hàng'!$B$4:$F$1048576,2,0)</f>
        <v>#N/A</v>
      </c>
      <c r="H1916" s="13" t="str">
        <f>VLOOKUP(E1916,'[1]Khách hàng'!$A$4:$F$2144,3,0)</f>
        <v>Số 1 đường số 17A, Khu phố 11, Phường Bình Trị Đông B, Quận Bình Tân, TP.HCM.</v>
      </c>
      <c r="I1916" s="13" t="e">
        <f>VLOOKUP(E1916,'Khách hàng'!$B$4:$F$1048576,5,0)</f>
        <v>#N/A</v>
      </c>
      <c r="L1916" s="13" t="e">
        <f>VLOOKUP(J1916,'Hàng hóa'!$C$5:$D$50,2,0)</f>
        <v>#N/A</v>
      </c>
      <c r="M1916" s="17" t="e">
        <f>VLOOKUP(J1916,'Hàng hóa'!$C$5:$H$22,6,0)</f>
        <v>#N/A</v>
      </c>
      <c r="N1916" s="17" t="e">
        <f t="shared" si="72"/>
        <v>#N/A</v>
      </c>
      <c r="O1916" s="22" t="e">
        <f t="shared" si="71"/>
        <v>#N/A</v>
      </c>
      <c r="P1916" s="17" t="e">
        <f t="shared" si="73"/>
        <v>#N/A</v>
      </c>
      <c r="Q1916" s="13" t="e">
        <f>VLOOKUP(I1916,'[1]Nhân viên'!$E$20:$F$41,2,0)</f>
        <v>#N/A</v>
      </c>
    </row>
    <row r="1917" spans="1:17" x14ac:dyDescent="0.2">
      <c r="A1917" s="11">
        <v>1894</v>
      </c>
      <c r="D1917" s="13" t="e">
        <f>VLOOKUP(C1917,'Nhân viên'!$B$5:$C$48,2,0)</f>
        <v>#N/A</v>
      </c>
      <c r="G1917" s="13" t="e">
        <f>VLOOKUP(E1917,'Khách hàng'!$B$4:$F$1048576,2,0)</f>
        <v>#N/A</v>
      </c>
      <c r="H1917" s="13" t="str">
        <f>VLOOKUP(E1917,'[1]Khách hàng'!$A$4:$F$2144,3,0)</f>
        <v>Số 1 đường số 17A, Khu phố 11, Phường Bình Trị Đông B, Quận Bình Tân, TP.HCM.</v>
      </c>
      <c r="I1917" s="13" t="e">
        <f>VLOOKUP(E1917,'Khách hàng'!$B$4:$F$1048576,5,0)</f>
        <v>#N/A</v>
      </c>
      <c r="L1917" s="13" t="e">
        <f>VLOOKUP(J1917,'Hàng hóa'!$C$5:$D$50,2,0)</f>
        <v>#N/A</v>
      </c>
      <c r="M1917" s="17" t="e">
        <f>VLOOKUP(J1917,'Hàng hóa'!$C$5:$H$22,6,0)</f>
        <v>#N/A</v>
      </c>
      <c r="N1917" s="17" t="e">
        <f t="shared" si="72"/>
        <v>#N/A</v>
      </c>
      <c r="O1917" s="22" t="e">
        <f t="shared" si="71"/>
        <v>#N/A</v>
      </c>
      <c r="P1917" s="17" t="e">
        <f t="shared" si="73"/>
        <v>#N/A</v>
      </c>
      <c r="Q1917" s="13" t="e">
        <f>VLOOKUP(I1917,'[1]Nhân viên'!$E$20:$F$41,2,0)</f>
        <v>#N/A</v>
      </c>
    </row>
    <row r="1918" spans="1:17" x14ac:dyDescent="0.2">
      <c r="A1918" s="11">
        <v>1895</v>
      </c>
      <c r="D1918" s="13" t="e">
        <f>VLOOKUP(C1918,'Nhân viên'!$B$5:$C$48,2,0)</f>
        <v>#N/A</v>
      </c>
      <c r="G1918" s="13" t="e">
        <f>VLOOKUP(E1918,'Khách hàng'!$B$4:$F$1048576,2,0)</f>
        <v>#N/A</v>
      </c>
      <c r="H1918" s="13" t="str">
        <f>VLOOKUP(E1918,'[1]Khách hàng'!$A$4:$F$2144,3,0)</f>
        <v>Số 1 đường số 17A, Khu phố 11, Phường Bình Trị Đông B, Quận Bình Tân, TP.HCM.</v>
      </c>
      <c r="I1918" s="13" t="e">
        <f>VLOOKUP(E1918,'Khách hàng'!$B$4:$F$1048576,5,0)</f>
        <v>#N/A</v>
      </c>
      <c r="L1918" s="13" t="e">
        <f>VLOOKUP(J1918,'Hàng hóa'!$C$5:$D$50,2,0)</f>
        <v>#N/A</v>
      </c>
      <c r="M1918" s="17" t="e">
        <f>VLOOKUP(J1918,'Hàng hóa'!$C$5:$H$22,6,0)</f>
        <v>#N/A</v>
      </c>
      <c r="N1918" s="17" t="e">
        <f t="shared" si="72"/>
        <v>#N/A</v>
      </c>
      <c r="O1918" s="22" t="e">
        <f t="shared" si="71"/>
        <v>#N/A</v>
      </c>
      <c r="P1918" s="17" t="e">
        <f t="shared" si="73"/>
        <v>#N/A</v>
      </c>
      <c r="Q1918" s="13" t="e">
        <f>VLOOKUP(I1918,'[1]Nhân viên'!$E$20:$F$41,2,0)</f>
        <v>#N/A</v>
      </c>
    </row>
    <row r="1919" spans="1:17" x14ac:dyDescent="0.2">
      <c r="A1919" s="11">
        <v>1896</v>
      </c>
      <c r="D1919" s="13" t="e">
        <f>VLOOKUP(C1919,'Nhân viên'!$B$5:$C$48,2,0)</f>
        <v>#N/A</v>
      </c>
      <c r="G1919" s="13" t="e">
        <f>VLOOKUP(E1919,'Khách hàng'!$B$4:$F$1048576,2,0)</f>
        <v>#N/A</v>
      </c>
      <c r="H1919" s="13" t="str">
        <f>VLOOKUP(E1919,'[1]Khách hàng'!$A$4:$F$2144,3,0)</f>
        <v>Số 1 đường số 17A, Khu phố 11, Phường Bình Trị Đông B, Quận Bình Tân, TP.HCM.</v>
      </c>
      <c r="I1919" s="13" t="e">
        <f>VLOOKUP(E1919,'Khách hàng'!$B$4:$F$1048576,5,0)</f>
        <v>#N/A</v>
      </c>
      <c r="L1919" s="13" t="e">
        <f>VLOOKUP(J1919,'Hàng hóa'!$C$5:$D$50,2,0)</f>
        <v>#N/A</v>
      </c>
      <c r="M1919" s="17" t="e">
        <f>VLOOKUP(J1919,'Hàng hóa'!$C$5:$H$22,6,0)</f>
        <v>#N/A</v>
      </c>
      <c r="N1919" s="17" t="e">
        <f t="shared" si="72"/>
        <v>#N/A</v>
      </c>
      <c r="O1919" s="22" t="e">
        <f t="shared" si="71"/>
        <v>#N/A</v>
      </c>
      <c r="P1919" s="17" t="e">
        <f t="shared" si="73"/>
        <v>#N/A</v>
      </c>
      <c r="Q1919" s="13" t="e">
        <f>VLOOKUP(I1919,'[1]Nhân viên'!$E$20:$F$41,2,0)</f>
        <v>#N/A</v>
      </c>
    </row>
    <row r="1920" spans="1:17" x14ac:dyDescent="0.2">
      <c r="A1920" s="11">
        <v>1897</v>
      </c>
      <c r="D1920" s="13" t="e">
        <f>VLOOKUP(C1920,'Nhân viên'!$B$5:$C$48,2,0)</f>
        <v>#N/A</v>
      </c>
      <c r="G1920" s="13" t="e">
        <f>VLOOKUP(E1920,'Khách hàng'!$B$4:$F$1048576,2,0)</f>
        <v>#N/A</v>
      </c>
      <c r="H1920" s="13" t="str">
        <f>VLOOKUP(E1920,'[1]Khách hàng'!$A$4:$F$2144,3,0)</f>
        <v>Số 1 đường số 17A, Khu phố 11, Phường Bình Trị Đông B, Quận Bình Tân, TP.HCM.</v>
      </c>
      <c r="I1920" s="13" t="e">
        <f>VLOOKUP(E1920,'Khách hàng'!$B$4:$F$1048576,5,0)</f>
        <v>#N/A</v>
      </c>
      <c r="L1920" s="13" t="e">
        <f>VLOOKUP(J1920,'Hàng hóa'!$C$5:$D$50,2,0)</f>
        <v>#N/A</v>
      </c>
      <c r="M1920" s="17" t="e">
        <f>VLOOKUP(J1920,'Hàng hóa'!$C$5:$H$22,6,0)</f>
        <v>#N/A</v>
      </c>
      <c r="N1920" s="17" t="e">
        <f t="shared" si="72"/>
        <v>#N/A</v>
      </c>
      <c r="O1920" s="22" t="e">
        <f t="shared" si="71"/>
        <v>#N/A</v>
      </c>
      <c r="P1920" s="17" t="e">
        <f t="shared" si="73"/>
        <v>#N/A</v>
      </c>
      <c r="Q1920" s="13" t="e">
        <f>VLOOKUP(I1920,'[1]Nhân viên'!$E$20:$F$41,2,0)</f>
        <v>#N/A</v>
      </c>
    </row>
    <row r="1921" spans="1:17" x14ac:dyDescent="0.2">
      <c r="A1921" s="11">
        <v>1898</v>
      </c>
      <c r="D1921" s="13" t="e">
        <f>VLOOKUP(C1921,'Nhân viên'!$B$5:$C$48,2,0)</f>
        <v>#N/A</v>
      </c>
      <c r="G1921" s="13" t="e">
        <f>VLOOKUP(E1921,'Khách hàng'!$B$4:$F$1048576,2,0)</f>
        <v>#N/A</v>
      </c>
      <c r="H1921" s="13" t="str">
        <f>VLOOKUP(E1921,'[1]Khách hàng'!$A$4:$F$2144,3,0)</f>
        <v>Số 1 đường số 17A, Khu phố 11, Phường Bình Trị Đông B, Quận Bình Tân, TP.HCM.</v>
      </c>
      <c r="I1921" s="13" t="e">
        <f>VLOOKUP(E1921,'Khách hàng'!$B$4:$F$1048576,5,0)</f>
        <v>#N/A</v>
      </c>
      <c r="L1921" s="13" t="e">
        <f>VLOOKUP(J1921,'Hàng hóa'!$C$5:$D$50,2,0)</f>
        <v>#N/A</v>
      </c>
      <c r="M1921" s="17" t="e">
        <f>VLOOKUP(J1921,'Hàng hóa'!$C$5:$H$22,6,0)</f>
        <v>#N/A</v>
      </c>
      <c r="N1921" s="17" t="e">
        <f t="shared" si="72"/>
        <v>#N/A</v>
      </c>
      <c r="O1921" s="22" t="e">
        <f t="shared" ref="O1921:O1984" si="74">N1921*10%</f>
        <v>#N/A</v>
      </c>
      <c r="P1921" s="17" t="e">
        <f t="shared" si="73"/>
        <v>#N/A</v>
      </c>
      <c r="Q1921" s="13" t="e">
        <f>VLOOKUP(I1921,'[1]Nhân viên'!$E$20:$F$41,2,0)</f>
        <v>#N/A</v>
      </c>
    </row>
    <row r="1922" spans="1:17" x14ac:dyDescent="0.2">
      <c r="A1922" s="11">
        <v>1899</v>
      </c>
      <c r="D1922" s="13" t="e">
        <f>VLOOKUP(C1922,'Nhân viên'!$B$5:$C$48,2,0)</f>
        <v>#N/A</v>
      </c>
      <c r="G1922" s="13" t="e">
        <f>VLOOKUP(E1922,'Khách hàng'!$B$4:$F$1048576,2,0)</f>
        <v>#N/A</v>
      </c>
      <c r="H1922" s="13" t="str">
        <f>VLOOKUP(E1922,'[1]Khách hàng'!$A$4:$F$2144,3,0)</f>
        <v>Số 1 đường số 17A, Khu phố 11, Phường Bình Trị Đông B, Quận Bình Tân, TP.HCM.</v>
      </c>
      <c r="I1922" s="13" t="e">
        <f>VLOOKUP(E1922,'Khách hàng'!$B$4:$F$1048576,5,0)</f>
        <v>#N/A</v>
      </c>
      <c r="L1922" s="13" t="e">
        <f>VLOOKUP(J1922,'Hàng hóa'!$C$5:$D$50,2,0)</f>
        <v>#N/A</v>
      </c>
      <c r="M1922" s="17" t="e">
        <f>VLOOKUP(J1922,'Hàng hóa'!$C$5:$H$22,6,0)</f>
        <v>#N/A</v>
      </c>
      <c r="N1922" s="17" t="e">
        <f t="shared" si="72"/>
        <v>#N/A</v>
      </c>
      <c r="O1922" s="22" t="e">
        <f t="shared" si="74"/>
        <v>#N/A</v>
      </c>
      <c r="P1922" s="17" t="e">
        <f t="shared" si="73"/>
        <v>#N/A</v>
      </c>
      <c r="Q1922" s="13" t="e">
        <f>VLOOKUP(I1922,'[1]Nhân viên'!$E$20:$F$41,2,0)</f>
        <v>#N/A</v>
      </c>
    </row>
    <row r="1923" spans="1:17" x14ac:dyDescent="0.2">
      <c r="A1923" s="11">
        <v>1900</v>
      </c>
      <c r="D1923" s="13" t="e">
        <f>VLOOKUP(C1923,'Nhân viên'!$B$5:$C$48,2,0)</f>
        <v>#N/A</v>
      </c>
      <c r="G1923" s="13" t="e">
        <f>VLOOKUP(E1923,'Khách hàng'!$B$4:$F$1048576,2,0)</f>
        <v>#N/A</v>
      </c>
      <c r="H1923" s="13" t="str">
        <f>VLOOKUP(E1923,'[1]Khách hàng'!$A$4:$F$2144,3,0)</f>
        <v>Số 1 đường số 17A, Khu phố 11, Phường Bình Trị Đông B, Quận Bình Tân, TP.HCM.</v>
      </c>
      <c r="I1923" s="13" t="e">
        <f>VLOOKUP(E1923,'Khách hàng'!$B$4:$F$1048576,5,0)</f>
        <v>#N/A</v>
      </c>
      <c r="L1923" s="13" t="e">
        <f>VLOOKUP(J1923,'Hàng hóa'!$C$5:$D$50,2,0)</f>
        <v>#N/A</v>
      </c>
      <c r="M1923" s="17" t="e">
        <f>VLOOKUP(J1923,'Hàng hóa'!$C$5:$H$22,6,0)</f>
        <v>#N/A</v>
      </c>
      <c r="N1923" s="17" t="e">
        <f t="shared" si="72"/>
        <v>#N/A</v>
      </c>
      <c r="O1923" s="22" t="e">
        <f t="shared" si="74"/>
        <v>#N/A</v>
      </c>
      <c r="P1923" s="17" t="e">
        <f t="shared" si="73"/>
        <v>#N/A</v>
      </c>
      <c r="Q1923" s="13" t="e">
        <f>VLOOKUP(I1923,'[1]Nhân viên'!$E$20:$F$41,2,0)</f>
        <v>#N/A</v>
      </c>
    </row>
    <row r="1924" spans="1:17" x14ac:dyDescent="0.2">
      <c r="A1924" s="11">
        <v>1901</v>
      </c>
      <c r="D1924" s="13" t="e">
        <f>VLOOKUP(C1924,'Nhân viên'!$B$5:$C$48,2,0)</f>
        <v>#N/A</v>
      </c>
      <c r="G1924" s="13" t="e">
        <f>VLOOKUP(E1924,'Khách hàng'!$B$4:$F$1048576,2,0)</f>
        <v>#N/A</v>
      </c>
      <c r="H1924" s="13" t="str">
        <f>VLOOKUP(E1924,'[1]Khách hàng'!$A$4:$F$2144,3,0)</f>
        <v>Số 1 đường số 17A, Khu phố 11, Phường Bình Trị Đông B, Quận Bình Tân, TP.HCM.</v>
      </c>
      <c r="I1924" s="13" t="e">
        <f>VLOOKUP(E1924,'Khách hàng'!$B$4:$F$1048576,5,0)</f>
        <v>#N/A</v>
      </c>
      <c r="L1924" s="13" t="e">
        <f>VLOOKUP(J1924,'Hàng hóa'!$C$5:$D$50,2,0)</f>
        <v>#N/A</v>
      </c>
      <c r="M1924" s="17" t="e">
        <f>VLOOKUP(J1924,'Hàng hóa'!$C$5:$H$22,6,0)</f>
        <v>#N/A</v>
      </c>
      <c r="N1924" s="17" t="e">
        <f t="shared" si="72"/>
        <v>#N/A</v>
      </c>
      <c r="O1924" s="22" t="e">
        <f t="shared" si="74"/>
        <v>#N/A</v>
      </c>
      <c r="P1924" s="17" t="e">
        <f t="shared" si="73"/>
        <v>#N/A</v>
      </c>
      <c r="Q1924" s="13" t="e">
        <f>VLOOKUP(I1924,'[1]Nhân viên'!$E$20:$F$41,2,0)</f>
        <v>#N/A</v>
      </c>
    </row>
    <row r="1925" spans="1:17" x14ac:dyDescent="0.2">
      <c r="A1925" s="11">
        <v>1902</v>
      </c>
      <c r="D1925" s="13" t="e">
        <f>VLOOKUP(C1925,'Nhân viên'!$B$5:$C$48,2,0)</f>
        <v>#N/A</v>
      </c>
      <c r="G1925" s="13" t="e">
        <f>VLOOKUP(E1925,'Khách hàng'!$B$4:$F$1048576,2,0)</f>
        <v>#N/A</v>
      </c>
      <c r="H1925" s="13" t="str">
        <f>VLOOKUP(E1925,'[1]Khách hàng'!$A$4:$F$2144,3,0)</f>
        <v>Số 1 đường số 17A, Khu phố 11, Phường Bình Trị Đông B, Quận Bình Tân, TP.HCM.</v>
      </c>
      <c r="I1925" s="13" t="e">
        <f>VLOOKUP(E1925,'Khách hàng'!$B$4:$F$1048576,5,0)</f>
        <v>#N/A</v>
      </c>
      <c r="L1925" s="13" t="e">
        <f>VLOOKUP(J1925,'Hàng hóa'!$C$5:$D$50,2,0)</f>
        <v>#N/A</v>
      </c>
      <c r="M1925" s="17" t="e">
        <f>VLOOKUP(J1925,'Hàng hóa'!$C$5:$H$22,6,0)</f>
        <v>#N/A</v>
      </c>
      <c r="N1925" s="17" t="e">
        <f t="shared" si="72"/>
        <v>#N/A</v>
      </c>
      <c r="O1925" s="22" t="e">
        <f t="shared" si="74"/>
        <v>#N/A</v>
      </c>
      <c r="P1925" s="17" t="e">
        <f t="shared" si="73"/>
        <v>#N/A</v>
      </c>
      <c r="Q1925" s="13" t="e">
        <f>VLOOKUP(I1925,'[1]Nhân viên'!$E$20:$F$41,2,0)</f>
        <v>#N/A</v>
      </c>
    </row>
    <row r="1926" spans="1:17" x14ac:dyDescent="0.2">
      <c r="A1926" s="11">
        <v>1903</v>
      </c>
      <c r="D1926" s="13" t="e">
        <f>VLOOKUP(C1926,'Nhân viên'!$B$5:$C$48,2,0)</f>
        <v>#N/A</v>
      </c>
      <c r="G1926" s="13" t="e">
        <f>VLOOKUP(E1926,'Khách hàng'!$B$4:$F$1048576,2,0)</f>
        <v>#N/A</v>
      </c>
      <c r="H1926" s="13" t="str">
        <f>VLOOKUP(E1926,'[1]Khách hàng'!$A$4:$F$2144,3,0)</f>
        <v>Số 1 đường số 17A, Khu phố 11, Phường Bình Trị Đông B, Quận Bình Tân, TP.HCM.</v>
      </c>
      <c r="I1926" s="13" t="e">
        <f>VLOOKUP(E1926,'Khách hàng'!$B$4:$F$1048576,5,0)</f>
        <v>#N/A</v>
      </c>
      <c r="L1926" s="13" t="e">
        <f>VLOOKUP(J1926,'Hàng hóa'!$C$5:$D$50,2,0)</f>
        <v>#N/A</v>
      </c>
      <c r="M1926" s="17" t="e">
        <f>VLOOKUP(J1926,'Hàng hóa'!$C$5:$H$22,6,0)</f>
        <v>#N/A</v>
      </c>
      <c r="N1926" s="17" t="e">
        <f t="shared" si="72"/>
        <v>#N/A</v>
      </c>
      <c r="O1926" s="22" t="e">
        <f t="shared" si="74"/>
        <v>#N/A</v>
      </c>
      <c r="P1926" s="17" t="e">
        <f t="shared" si="73"/>
        <v>#N/A</v>
      </c>
      <c r="Q1926" s="13" t="e">
        <f>VLOOKUP(I1926,'[1]Nhân viên'!$E$20:$F$41,2,0)</f>
        <v>#N/A</v>
      </c>
    </row>
    <row r="1927" spans="1:17" x14ac:dyDescent="0.2">
      <c r="A1927" s="11">
        <v>1904</v>
      </c>
      <c r="D1927" s="13" t="e">
        <f>VLOOKUP(C1927,'Nhân viên'!$B$5:$C$48,2,0)</f>
        <v>#N/A</v>
      </c>
      <c r="G1927" s="13" t="e">
        <f>VLOOKUP(E1927,'Khách hàng'!$B$4:$F$1048576,2,0)</f>
        <v>#N/A</v>
      </c>
      <c r="H1927" s="13" t="str">
        <f>VLOOKUP(E1927,'[1]Khách hàng'!$A$4:$F$2144,3,0)</f>
        <v>Số 1 đường số 17A, Khu phố 11, Phường Bình Trị Đông B, Quận Bình Tân, TP.HCM.</v>
      </c>
      <c r="I1927" s="13" t="e">
        <f>VLOOKUP(E1927,'Khách hàng'!$B$4:$F$1048576,5,0)</f>
        <v>#N/A</v>
      </c>
      <c r="L1927" s="13" t="e">
        <f>VLOOKUP(J1927,'Hàng hóa'!$C$5:$D$50,2,0)</f>
        <v>#N/A</v>
      </c>
      <c r="M1927" s="17" t="e">
        <f>VLOOKUP(J1927,'Hàng hóa'!$C$5:$H$22,6,0)</f>
        <v>#N/A</v>
      </c>
      <c r="N1927" s="17" t="e">
        <f t="shared" si="72"/>
        <v>#N/A</v>
      </c>
      <c r="O1927" s="22" t="e">
        <f t="shared" si="74"/>
        <v>#N/A</v>
      </c>
      <c r="P1927" s="17" t="e">
        <f t="shared" si="73"/>
        <v>#N/A</v>
      </c>
      <c r="Q1927" s="13" t="e">
        <f>VLOOKUP(I1927,'[1]Nhân viên'!$E$20:$F$41,2,0)</f>
        <v>#N/A</v>
      </c>
    </row>
    <row r="1928" spans="1:17" x14ac:dyDescent="0.2">
      <c r="A1928" s="11">
        <v>1905</v>
      </c>
      <c r="D1928" s="13" t="e">
        <f>VLOOKUP(C1928,'Nhân viên'!$B$5:$C$48,2,0)</f>
        <v>#N/A</v>
      </c>
      <c r="G1928" s="13" t="e">
        <f>VLOOKUP(E1928,'Khách hàng'!$B$4:$F$1048576,2,0)</f>
        <v>#N/A</v>
      </c>
      <c r="H1928" s="13" t="str">
        <f>VLOOKUP(E1928,'[1]Khách hàng'!$A$4:$F$2144,3,0)</f>
        <v>Số 1 đường số 17A, Khu phố 11, Phường Bình Trị Đông B, Quận Bình Tân, TP.HCM.</v>
      </c>
      <c r="I1928" s="13" t="e">
        <f>VLOOKUP(E1928,'Khách hàng'!$B$4:$F$1048576,5,0)</f>
        <v>#N/A</v>
      </c>
      <c r="L1928" s="13" t="e">
        <f>VLOOKUP(J1928,'Hàng hóa'!$C$5:$D$50,2,0)</f>
        <v>#N/A</v>
      </c>
      <c r="M1928" s="17" t="e">
        <f>VLOOKUP(J1928,'Hàng hóa'!$C$5:$H$22,6,0)</f>
        <v>#N/A</v>
      </c>
      <c r="N1928" s="17" t="e">
        <f t="shared" si="72"/>
        <v>#N/A</v>
      </c>
      <c r="O1928" s="22" t="e">
        <f t="shared" si="74"/>
        <v>#N/A</v>
      </c>
      <c r="P1928" s="17" t="e">
        <f t="shared" si="73"/>
        <v>#N/A</v>
      </c>
      <c r="Q1928" s="13" t="e">
        <f>VLOOKUP(I1928,'[1]Nhân viên'!$E$20:$F$41,2,0)</f>
        <v>#N/A</v>
      </c>
    </row>
    <row r="1929" spans="1:17" x14ac:dyDescent="0.2">
      <c r="A1929" s="11">
        <v>1906</v>
      </c>
      <c r="D1929" s="13" t="e">
        <f>VLOOKUP(C1929,'Nhân viên'!$B$5:$C$48,2,0)</f>
        <v>#N/A</v>
      </c>
      <c r="G1929" s="13" t="e">
        <f>VLOOKUP(E1929,'Khách hàng'!$B$4:$F$1048576,2,0)</f>
        <v>#N/A</v>
      </c>
      <c r="H1929" s="13" t="str">
        <f>VLOOKUP(E1929,'[1]Khách hàng'!$A$4:$F$2144,3,0)</f>
        <v>Số 1 đường số 17A, Khu phố 11, Phường Bình Trị Đông B, Quận Bình Tân, TP.HCM.</v>
      </c>
      <c r="I1929" s="13" t="e">
        <f>VLOOKUP(E1929,'Khách hàng'!$B$4:$F$1048576,5,0)</f>
        <v>#N/A</v>
      </c>
      <c r="L1929" s="13" t="e">
        <f>VLOOKUP(J1929,'Hàng hóa'!$C$5:$D$50,2,0)</f>
        <v>#N/A</v>
      </c>
      <c r="M1929" s="17" t="e">
        <f>VLOOKUP(J1929,'Hàng hóa'!$C$5:$H$22,6,0)</f>
        <v>#N/A</v>
      </c>
      <c r="N1929" s="17" t="e">
        <f t="shared" si="72"/>
        <v>#N/A</v>
      </c>
      <c r="O1929" s="22" t="e">
        <f t="shared" si="74"/>
        <v>#N/A</v>
      </c>
      <c r="P1929" s="17" t="e">
        <f t="shared" si="73"/>
        <v>#N/A</v>
      </c>
      <c r="Q1929" s="13" t="e">
        <f>VLOOKUP(I1929,'[1]Nhân viên'!$E$20:$F$41,2,0)</f>
        <v>#N/A</v>
      </c>
    </row>
    <row r="1930" spans="1:17" x14ac:dyDescent="0.2">
      <c r="A1930" s="11">
        <v>1907</v>
      </c>
      <c r="D1930" s="13" t="e">
        <f>VLOOKUP(C1930,'Nhân viên'!$B$5:$C$48,2,0)</f>
        <v>#N/A</v>
      </c>
      <c r="G1930" s="13" t="e">
        <f>VLOOKUP(E1930,'Khách hàng'!$B$4:$F$1048576,2,0)</f>
        <v>#N/A</v>
      </c>
      <c r="H1930" s="13" t="str">
        <f>VLOOKUP(E1930,'[1]Khách hàng'!$A$4:$F$2144,3,0)</f>
        <v>Số 1 đường số 17A, Khu phố 11, Phường Bình Trị Đông B, Quận Bình Tân, TP.HCM.</v>
      </c>
      <c r="I1930" s="13" t="e">
        <f>VLOOKUP(E1930,'Khách hàng'!$B$4:$F$1048576,5,0)</f>
        <v>#N/A</v>
      </c>
      <c r="L1930" s="13" t="e">
        <f>VLOOKUP(J1930,'Hàng hóa'!$C$5:$D$50,2,0)</f>
        <v>#N/A</v>
      </c>
      <c r="M1930" s="17" t="e">
        <f>VLOOKUP(J1930,'Hàng hóa'!$C$5:$H$22,6,0)</f>
        <v>#N/A</v>
      </c>
      <c r="N1930" s="17" t="e">
        <f t="shared" si="72"/>
        <v>#N/A</v>
      </c>
      <c r="O1930" s="22" t="e">
        <f t="shared" si="74"/>
        <v>#N/A</v>
      </c>
      <c r="P1930" s="17" t="e">
        <f t="shared" si="73"/>
        <v>#N/A</v>
      </c>
      <c r="Q1930" s="13" t="e">
        <f>VLOOKUP(I1930,'[1]Nhân viên'!$E$20:$F$41,2,0)</f>
        <v>#N/A</v>
      </c>
    </row>
    <row r="1931" spans="1:17" x14ac:dyDescent="0.2">
      <c r="A1931" s="11">
        <v>1908</v>
      </c>
      <c r="D1931" s="13" t="e">
        <f>VLOOKUP(C1931,'Nhân viên'!$B$5:$C$48,2,0)</f>
        <v>#N/A</v>
      </c>
      <c r="G1931" s="13" t="e">
        <f>VLOOKUP(E1931,'Khách hàng'!$B$4:$F$1048576,2,0)</f>
        <v>#N/A</v>
      </c>
      <c r="H1931" s="13" t="str">
        <f>VLOOKUP(E1931,'[1]Khách hàng'!$A$4:$F$2144,3,0)</f>
        <v>Số 1 đường số 17A, Khu phố 11, Phường Bình Trị Đông B, Quận Bình Tân, TP.HCM.</v>
      </c>
      <c r="I1931" s="13" t="e">
        <f>VLOOKUP(E1931,'Khách hàng'!$B$4:$F$1048576,5,0)</f>
        <v>#N/A</v>
      </c>
      <c r="L1931" s="13" t="e">
        <f>VLOOKUP(J1931,'Hàng hóa'!$C$5:$D$50,2,0)</f>
        <v>#N/A</v>
      </c>
      <c r="M1931" s="17" t="e">
        <f>VLOOKUP(J1931,'Hàng hóa'!$C$5:$H$22,6,0)</f>
        <v>#N/A</v>
      </c>
      <c r="N1931" s="17" t="e">
        <f t="shared" si="72"/>
        <v>#N/A</v>
      </c>
      <c r="O1931" s="22" t="e">
        <f t="shared" si="74"/>
        <v>#N/A</v>
      </c>
      <c r="P1931" s="17" t="e">
        <f t="shared" si="73"/>
        <v>#N/A</v>
      </c>
      <c r="Q1931" s="13" t="e">
        <f>VLOOKUP(I1931,'[1]Nhân viên'!$E$20:$F$41,2,0)</f>
        <v>#N/A</v>
      </c>
    </row>
    <row r="1932" spans="1:17" x14ac:dyDescent="0.2">
      <c r="A1932" s="11">
        <v>1909</v>
      </c>
      <c r="D1932" s="13" t="e">
        <f>VLOOKUP(C1932,'Nhân viên'!$B$5:$C$48,2,0)</f>
        <v>#N/A</v>
      </c>
      <c r="G1932" s="13" t="e">
        <f>VLOOKUP(E1932,'Khách hàng'!$B$4:$F$1048576,2,0)</f>
        <v>#N/A</v>
      </c>
      <c r="H1932" s="13" t="str">
        <f>VLOOKUP(E1932,'[1]Khách hàng'!$A$4:$F$2144,3,0)</f>
        <v>Số 1 đường số 17A, Khu phố 11, Phường Bình Trị Đông B, Quận Bình Tân, TP.HCM.</v>
      </c>
      <c r="I1932" s="13" t="e">
        <f>VLOOKUP(E1932,'Khách hàng'!$B$4:$F$1048576,5,0)</f>
        <v>#N/A</v>
      </c>
      <c r="L1932" s="13" t="e">
        <f>VLOOKUP(J1932,'Hàng hóa'!$C$5:$D$50,2,0)</f>
        <v>#N/A</v>
      </c>
      <c r="M1932" s="17" t="e">
        <f>VLOOKUP(J1932,'Hàng hóa'!$C$5:$H$22,6,0)</f>
        <v>#N/A</v>
      </c>
      <c r="N1932" s="17" t="e">
        <f t="shared" si="72"/>
        <v>#N/A</v>
      </c>
      <c r="O1932" s="22" t="e">
        <f t="shared" si="74"/>
        <v>#N/A</v>
      </c>
      <c r="P1932" s="17" t="e">
        <f t="shared" si="73"/>
        <v>#N/A</v>
      </c>
      <c r="Q1932" s="13" t="e">
        <f>VLOOKUP(I1932,'[1]Nhân viên'!$E$20:$F$41,2,0)</f>
        <v>#N/A</v>
      </c>
    </row>
    <row r="1933" spans="1:17" x14ac:dyDescent="0.2">
      <c r="A1933" s="11">
        <v>1910</v>
      </c>
      <c r="D1933" s="13" t="e">
        <f>VLOOKUP(C1933,'Nhân viên'!$B$5:$C$48,2,0)</f>
        <v>#N/A</v>
      </c>
      <c r="G1933" s="13" t="e">
        <f>VLOOKUP(E1933,'Khách hàng'!$B$4:$F$1048576,2,0)</f>
        <v>#N/A</v>
      </c>
      <c r="H1933" s="13" t="str">
        <f>VLOOKUP(E1933,'[1]Khách hàng'!$A$4:$F$2144,3,0)</f>
        <v>Số 1 đường số 17A, Khu phố 11, Phường Bình Trị Đông B, Quận Bình Tân, TP.HCM.</v>
      </c>
      <c r="I1933" s="13" t="e">
        <f>VLOOKUP(E1933,'Khách hàng'!$B$4:$F$1048576,5,0)</f>
        <v>#N/A</v>
      </c>
      <c r="L1933" s="13" t="e">
        <f>VLOOKUP(J1933,'Hàng hóa'!$C$5:$D$50,2,0)</f>
        <v>#N/A</v>
      </c>
      <c r="M1933" s="17" t="e">
        <f>VLOOKUP(J1933,'Hàng hóa'!$C$5:$H$22,6,0)</f>
        <v>#N/A</v>
      </c>
      <c r="N1933" s="17" t="e">
        <f t="shared" si="72"/>
        <v>#N/A</v>
      </c>
      <c r="O1933" s="22" t="e">
        <f t="shared" si="74"/>
        <v>#N/A</v>
      </c>
      <c r="P1933" s="17" t="e">
        <f t="shared" si="73"/>
        <v>#N/A</v>
      </c>
      <c r="Q1933" s="13" t="e">
        <f>VLOOKUP(I1933,'[1]Nhân viên'!$E$20:$F$41,2,0)</f>
        <v>#N/A</v>
      </c>
    </row>
    <row r="1934" spans="1:17" x14ac:dyDescent="0.2">
      <c r="A1934" s="11">
        <v>1911</v>
      </c>
      <c r="D1934" s="13" t="e">
        <f>VLOOKUP(C1934,'Nhân viên'!$B$5:$C$48,2,0)</f>
        <v>#N/A</v>
      </c>
      <c r="G1934" s="13" t="e">
        <f>VLOOKUP(E1934,'Khách hàng'!$B$4:$F$1048576,2,0)</f>
        <v>#N/A</v>
      </c>
      <c r="H1934" s="13" t="str">
        <f>VLOOKUP(E1934,'[1]Khách hàng'!$A$4:$F$2144,3,0)</f>
        <v>Số 1 đường số 17A, Khu phố 11, Phường Bình Trị Đông B, Quận Bình Tân, TP.HCM.</v>
      </c>
      <c r="I1934" s="13" t="e">
        <f>VLOOKUP(E1934,'Khách hàng'!$B$4:$F$1048576,5,0)</f>
        <v>#N/A</v>
      </c>
      <c r="L1934" s="13" t="e">
        <f>VLOOKUP(J1934,'Hàng hóa'!$C$5:$D$50,2,0)</f>
        <v>#N/A</v>
      </c>
      <c r="M1934" s="17" t="e">
        <f>VLOOKUP(J1934,'Hàng hóa'!$C$5:$H$22,6,0)</f>
        <v>#N/A</v>
      </c>
      <c r="N1934" s="17" t="e">
        <f t="shared" si="72"/>
        <v>#N/A</v>
      </c>
      <c r="O1934" s="22" t="e">
        <f t="shared" si="74"/>
        <v>#N/A</v>
      </c>
      <c r="P1934" s="17" t="e">
        <f t="shared" si="73"/>
        <v>#N/A</v>
      </c>
      <c r="Q1934" s="13" t="e">
        <f>VLOOKUP(I1934,'[1]Nhân viên'!$E$20:$F$41,2,0)</f>
        <v>#N/A</v>
      </c>
    </row>
    <row r="1935" spans="1:17" x14ac:dyDescent="0.2">
      <c r="A1935" s="11">
        <v>1912</v>
      </c>
      <c r="D1935" s="13" t="e">
        <f>VLOOKUP(C1935,'Nhân viên'!$B$5:$C$48,2,0)</f>
        <v>#N/A</v>
      </c>
      <c r="G1935" s="13" t="e">
        <f>VLOOKUP(E1935,'Khách hàng'!$B$4:$F$1048576,2,0)</f>
        <v>#N/A</v>
      </c>
      <c r="H1935" s="13" t="str">
        <f>VLOOKUP(E1935,'[1]Khách hàng'!$A$4:$F$2144,3,0)</f>
        <v>Số 1 đường số 17A, Khu phố 11, Phường Bình Trị Đông B, Quận Bình Tân, TP.HCM.</v>
      </c>
      <c r="I1935" s="13" t="e">
        <f>VLOOKUP(E1935,'Khách hàng'!$B$4:$F$1048576,5,0)</f>
        <v>#N/A</v>
      </c>
      <c r="L1935" s="13" t="e">
        <f>VLOOKUP(J1935,'Hàng hóa'!$C$5:$D$50,2,0)</f>
        <v>#N/A</v>
      </c>
      <c r="M1935" s="17" t="e">
        <f>VLOOKUP(J1935,'Hàng hóa'!$C$5:$H$22,6,0)</f>
        <v>#N/A</v>
      </c>
      <c r="N1935" s="17" t="e">
        <f t="shared" si="72"/>
        <v>#N/A</v>
      </c>
      <c r="O1935" s="22" t="e">
        <f t="shared" si="74"/>
        <v>#N/A</v>
      </c>
      <c r="P1935" s="17" t="e">
        <f t="shared" si="73"/>
        <v>#N/A</v>
      </c>
      <c r="Q1935" s="13" t="e">
        <f>VLOOKUP(I1935,'[1]Nhân viên'!$E$20:$F$41,2,0)</f>
        <v>#N/A</v>
      </c>
    </row>
    <row r="1936" spans="1:17" x14ac:dyDescent="0.2">
      <c r="A1936" s="11">
        <v>1913</v>
      </c>
      <c r="D1936" s="13" t="e">
        <f>VLOOKUP(C1936,'Nhân viên'!$B$5:$C$48,2,0)</f>
        <v>#N/A</v>
      </c>
      <c r="G1936" s="13" t="e">
        <f>VLOOKUP(E1936,'Khách hàng'!$B$4:$F$1048576,2,0)</f>
        <v>#N/A</v>
      </c>
      <c r="H1936" s="13" t="str">
        <f>VLOOKUP(E1936,'[1]Khách hàng'!$A$4:$F$2144,3,0)</f>
        <v>Số 1 đường số 17A, Khu phố 11, Phường Bình Trị Đông B, Quận Bình Tân, TP.HCM.</v>
      </c>
      <c r="I1936" s="13" t="e">
        <f>VLOOKUP(E1936,'Khách hàng'!$B$4:$F$1048576,5,0)</f>
        <v>#N/A</v>
      </c>
      <c r="L1936" s="13" t="e">
        <f>VLOOKUP(J1936,'Hàng hóa'!$C$5:$D$50,2,0)</f>
        <v>#N/A</v>
      </c>
      <c r="M1936" s="17" t="e">
        <f>VLOOKUP(J1936,'Hàng hóa'!$C$5:$H$22,6,0)</f>
        <v>#N/A</v>
      </c>
      <c r="N1936" s="17" t="e">
        <f t="shared" si="72"/>
        <v>#N/A</v>
      </c>
      <c r="O1936" s="22" t="e">
        <f t="shared" si="74"/>
        <v>#N/A</v>
      </c>
      <c r="P1936" s="17" t="e">
        <f t="shared" si="73"/>
        <v>#N/A</v>
      </c>
      <c r="Q1936" s="13" t="e">
        <f>VLOOKUP(I1936,'[1]Nhân viên'!$E$20:$F$41,2,0)</f>
        <v>#N/A</v>
      </c>
    </row>
    <row r="1937" spans="1:17" x14ac:dyDescent="0.2">
      <c r="A1937" s="11">
        <v>1914</v>
      </c>
      <c r="D1937" s="13" t="e">
        <f>VLOOKUP(C1937,'Nhân viên'!$B$5:$C$48,2,0)</f>
        <v>#N/A</v>
      </c>
      <c r="G1937" s="13" t="e">
        <f>VLOOKUP(E1937,'Khách hàng'!$B$4:$F$1048576,2,0)</f>
        <v>#N/A</v>
      </c>
      <c r="H1937" s="13" t="str">
        <f>VLOOKUP(E1937,'[1]Khách hàng'!$A$4:$F$2144,3,0)</f>
        <v>Số 1 đường số 17A, Khu phố 11, Phường Bình Trị Đông B, Quận Bình Tân, TP.HCM.</v>
      </c>
      <c r="I1937" s="13" t="e">
        <f>VLOOKUP(E1937,'Khách hàng'!$B$4:$F$1048576,5,0)</f>
        <v>#N/A</v>
      </c>
      <c r="L1937" s="13" t="e">
        <f>VLOOKUP(J1937,'Hàng hóa'!$C$5:$D$50,2,0)</f>
        <v>#N/A</v>
      </c>
      <c r="M1937" s="17" t="e">
        <f>VLOOKUP(J1937,'Hàng hóa'!$C$5:$H$22,6,0)</f>
        <v>#N/A</v>
      </c>
      <c r="N1937" s="17" t="e">
        <f t="shared" si="72"/>
        <v>#N/A</v>
      </c>
      <c r="O1937" s="22" t="e">
        <f t="shared" si="74"/>
        <v>#N/A</v>
      </c>
      <c r="P1937" s="17" t="e">
        <f t="shared" si="73"/>
        <v>#N/A</v>
      </c>
      <c r="Q1937" s="13" t="e">
        <f>VLOOKUP(I1937,'[1]Nhân viên'!$E$20:$F$41,2,0)</f>
        <v>#N/A</v>
      </c>
    </row>
    <row r="1938" spans="1:17" x14ac:dyDescent="0.2">
      <c r="A1938" s="11">
        <v>1915</v>
      </c>
      <c r="D1938" s="13" t="e">
        <f>VLOOKUP(C1938,'Nhân viên'!$B$5:$C$48,2,0)</f>
        <v>#N/A</v>
      </c>
      <c r="G1938" s="13" t="e">
        <f>VLOOKUP(E1938,'Khách hàng'!$B$4:$F$1048576,2,0)</f>
        <v>#N/A</v>
      </c>
      <c r="H1938" s="13" t="str">
        <f>VLOOKUP(E1938,'[1]Khách hàng'!$A$4:$F$2144,3,0)</f>
        <v>Số 1 đường số 17A, Khu phố 11, Phường Bình Trị Đông B, Quận Bình Tân, TP.HCM.</v>
      </c>
      <c r="I1938" s="13" t="e">
        <f>VLOOKUP(E1938,'Khách hàng'!$B$4:$F$1048576,5,0)</f>
        <v>#N/A</v>
      </c>
      <c r="L1938" s="13" t="e">
        <f>VLOOKUP(J1938,'Hàng hóa'!$C$5:$D$50,2,0)</f>
        <v>#N/A</v>
      </c>
      <c r="M1938" s="17" t="e">
        <f>VLOOKUP(J1938,'Hàng hóa'!$C$5:$H$22,6,0)</f>
        <v>#N/A</v>
      </c>
      <c r="N1938" s="17" t="e">
        <f t="shared" si="72"/>
        <v>#N/A</v>
      </c>
      <c r="O1938" s="22" t="e">
        <f t="shared" si="74"/>
        <v>#N/A</v>
      </c>
      <c r="P1938" s="17" t="e">
        <f t="shared" si="73"/>
        <v>#N/A</v>
      </c>
      <c r="Q1938" s="13" t="e">
        <f>VLOOKUP(I1938,'[1]Nhân viên'!$E$20:$F$41,2,0)</f>
        <v>#N/A</v>
      </c>
    </row>
    <row r="1939" spans="1:17" x14ac:dyDescent="0.2">
      <c r="A1939" s="11">
        <v>1916</v>
      </c>
      <c r="D1939" s="13" t="e">
        <f>VLOOKUP(C1939,'Nhân viên'!$B$5:$C$48,2,0)</f>
        <v>#N/A</v>
      </c>
      <c r="G1939" s="13" t="e">
        <f>VLOOKUP(E1939,'Khách hàng'!$B$4:$F$1048576,2,0)</f>
        <v>#N/A</v>
      </c>
      <c r="H1939" s="13" t="str">
        <f>VLOOKUP(E1939,'[1]Khách hàng'!$A$4:$F$2144,3,0)</f>
        <v>Số 1 đường số 17A, Khu phố 11, Phường Bình Trị Đông B, Quận Bình Tân, TP.HCM.</v>
      </c>
      <c r="I1939" s="13" t="e">
        <f>VLOOKUP(E1939,'Khách hàng'!$B$4:$F$1048576,5,0)</f>
        <v>#N/A</v>
      </c>
      <c r="L1939" s="13" t="e">
        <f>VLOOKUP(J1939,'Hàng hóa'!$C$5:$D$50,2,0)</f>
        <v>#N/A</v>
      </c>
      <c r="M1939" s="17" t="e">
        <f>VLOOKUP(J1939,'Hàng hóa'!$C$5:$H$22,6,0)</f>
        <v>#N/A</v>
      </c>
      <c r="N1939" s="17" t="e">
        <f t="shared" si="72"/>
        <v>#N/A</v>
      </c>
      <c r="O1939" s="22" t="e">
        <f t="shared" si="74"/>
        <v>#N/A</v>
      </c>
      <c r="P1939" s="17" t="e">
        <f t="shared" si="73"/>
        <v>#N/A</v>
      </c>
      <c r="Q1939" s="13" t="e">
        <f>VLOOKUP(I1939,'[1]Nhân viên'!$E$20:$F$41,2,0)</f>
        <v>#N/A</v>
      </c>
    </row>
    <row r="1940" spans="1:17" x14ac:dyDescent="0.2">
      <c r="A1940" s="11">
        <v>1917</v>
      </c>
      <c r="D1940" s="13" t="e">
        <f>VLOOKUP(C1940,'Nhân viên'!$B$5:$C$48,2,0)</f>
        <v>#N/A</v>
      </c>
      <c r="G1940" s="13" t="e">
        <f>VLOOKUP(E1940,'Khách hàng'!$B$4:$F$1048576,2,0)</f>
        <v>#N/A</v>
      </c>
      <c r="H1940" s="13" t="str">
        <f>VLOOKUP(E1940,'[1]Khách hàng'!$A$4:$F$2144,3,0)</f>
        <v>Số 1 đường số 17A, Khu phố 11, Phường Bình Trị Đông B, Quận Bình Tân, TP.HCM.</v>
      </c>
      <c r="I1940" s="13" t="e">
        <f>VLOOKUP(E1940,'Khách hàng'!$B$4:$F$1048576,5,0)</f>
        <v>#N/A</v>
      </c>
      <c r="L1940" s="13" t="e">
        <f>VLOOKUP(J1940,'Hàng hóa'!$C$5:$D$50,2,0)</f>
        <v>#N/A</v>
      </c>
      <c r="M1940" s="17" t="e">
        <f>VLOOKUP(J1940,'Hàng hóa'!$C$5:$H$22,6,0)</f>
        <v>#N/A</v>
      </c>
      <c r="N1940" s="17" t="e">
        <f t="shared" si="72"/>
        <v>#N/A</v>
      </c>
      <c r="O1940" s="22" t="e">
        <f t="shared" si="74"/>
        <v>#N/A</v>
      </c>
      <c r="P1940" s="17" t="e">
        <f t="shared" si="73"/>
        <v>#N/A</v>
      </c>
      <c r="Q1940" s="13" t="e">
        <f>VLOOKUP(I1940,'[1]Nhân viên'!$E$20:$F$41,2,0)</f>
        <v>#N/A</v>
      </c>
    </row>
    <row r="1941" spans="1:17" x14ac:dyDescent="0.2">
      <c r="A1941" s="11">
        <v>1918</v>
      </c>
      <c r="D1941" s="13" t="e">
        <f>VLOOKUP(C1941,'Nhân viên'!$B$5:$C$48,2,0)</f>
        <v>#N/A</v>
      </c>
      <c r="G1941" s="13" t="e">
        <f>VLOOKUP(E1941,'Khách hàng'!$B$4:$F$1048576,2,0)</f>
        <v>#N/A</v>
      </c>
      <c r="H1941" s="13" t="str">
        <f>VLOOKUP(E1941,'[1]Khách hàng'!$A$4:$F$2144,3,0)</f>
        <v>Số 1 đường số 17A, Khu phố 11, Phường Bình Trị Đông B, Quận Bình Tân, TP.HCM.</v>
      </c>
      <c r="I1941" s="13" t="e">
        <f>VLOOKUP(E1941,'Khách hàng'!$B$4:$F$1048576,5,0)</f>
        <v>#N/A</v>
      </c>
      <c r="L1941" s="13" t="e">
        <f>VLOOKUP(J1941,'Hàng hóa'!$C$5:$D$50,2,0)</f>
        <v>#N/A</v>
      </c>
      <c r="M1941" s="17" t="e">
        <f>VLOOKUP(J1941,'Hàng hóa'!$C$5:$H$22,6,0)</f>
        <v>#N/A</v>
      </c>
      <c r="N1941" s="17" t="e">
        <f t="shared" si="72"/>
        <v>#N/A</v>
      </c>
      <c r="O1941" s="22" t="e">
        <f t="shared" si="74"/>
        <v>#N/A</v>
      </c>
      <c r="P1941" s="17" t="e">
        <f t="shared" si="73"/>
        <v>#N/A</v>
      </c>
      <c r="Q1941" s="13" t="e">
        <f>VLOOKUP(I1941,'[1]Nhân viên'!$E$20:$F$41,2,0)</f>
        <v>#N/A</v>
      </c>
    </row>
    <row r="1942" spans="1:17" x14ac:dyDescent="0.2">
      <c r="A1942" s="11">
        <v>1919</v>
      </c>
      <c r="D1942" s="13" t="e">
        <f>VLOOKUP(C1942,'Nhân viên'!$B$5:$C$48,2,0)</f>
        <v>#N/A</v>
      </c>
      <c r="G1942" s="13" t="e">
        <f>VLOOKUP(E1942,'Khách hàng'!$B$4:$F$1048576,2,0)</f>
        <v>#N/A</v>
      </c>
      <c r="H1942" s="13" t="str">
        <f>VLOOKUP(E1942,'[1]Khách hàng'!$A$4:$F$2144,3,0)</f>
        <v>Số 1 đường số 17A, Khu phố 11, Phường Bình Trị Đông B, Quận Bình Tân, TP.HCM.</v>
      </c>
      <c r="I1942" s="13" t="e">
        <f>VLOOKUP(E1942,'Khách hàng'!$B$4:$F$1048576,5,0)</f>
        <v>#N/A</v>
      </c>
      <c r="L1942" s="13" t="e">
        <f>VLOOKUP(J1942,'Hàng hóa'!$C$5:$D$50,2,0)</f>
        <v>#N/A</v>
      </c>
      <c r="M1942" s="17" t="e">
        <f>VLOOKUP(J1942,'Hàng hóa'!$C$5:$H$22,6,0)</f>
        <v>#N/A</v>
      </c>
      <c r="N1942" s="17" t="e">
        <f t="shared" si="72"/>
        <v>#N/A</v>
      </c>
      <c r="O1942" s="22" t="e">
        <f t="shared" si="74"/>
        <v>#N/A</v>
      </c>
      <c r="P1942" s="17" t="e">
        <f t="shared" si="73"/>
        <v>#N/A</v>
      </c>
      <c r="Q1942" s="13" t="e">
        <f>VLOOKUP(I1942,'[1]Nhân viên'!$E$20:$F$41,2,0)</f>
        <v>#N/A</v>
      </c>
    </row>
    <row r="1943" spans="1:17" x14ac:dyDescent="0.2">
      <c r="A1943" s="11">
        <v>1920</v>
      </c>
      <c r="D1943" s="13" t="e">
        <f>VLOOKUP(C1943,'Nhân viên'!$B$5:$C$48,2,0)</f>
        <v>#N/A</v>
      </c>
      <c r="G1943" s="13" t="e">
        <f>VLOOKUP(E1943,'Khách hàng'!$B$4:$F$1048576,2,0)</f>
        <v>#N/A</v>
      </c>
      <c r="H1943" s="13" t="str">
        <f>VLOOKUP(E1943,'[1]Khách hàng'!$A$4:$F$2144,3,0)</f>
        <v>Số 1 đường số 17A, Khu phố 11, Phường Bình Trị Đông B, Quận Bình Tân, TP.HCM.</v>
      </c>
      <c r="I1943" s="13" t="e">
        <f>VLOOKUP(E1943,'Khách hàng'!$B$4:$F$1048576,5,0)</f>
        <v>#N/A</v>
      </c>
      <c r="L1943" s="13" t="e">
        <f>VLOOKUP(J1943,'Hàng hóa'!$C$5:$D$50,2,0)</f>
        <v>#N/A</v>
      </c>
      <c r="M1943" s="17" t="e">
        <f>VLOOKUP(J1943,'Hàng hóa'!$C$5:$H$22,6,0)</f>
        <v>#N/A</v>
      </c>
      <c r="N1943" s="17" t="e">
        <f t="shared" si="72"/>
        <v>#N/A</v>
      </c>
      <c r="O1943" s="22" t="e">
        <f t="shared" si="74"/>
        <v>#N/A</v>
      </c>
      <c r="P1943" s="17" t="e">
        <f t="shared" si="73"/>
        <v>#N/A</v>
      </c>
      <c r="Q1943" s="13" t="e">
        <f>VLOOKUP(I1943,'[1]Nhân viên'!$E$20:$F$41,2,0)</f>
        <v>#N/A</v>
      </c>
    </row>
    <row r="1944" spans="1:17" x14ac:dyDescent="0.2">
      <c r="A1944" s="11">
        <v>1921</v>
      </c>
      <c r="D1944" s="13" t="e">
        <f>VLOOKUP(C1944,'Nhân viên'!$B$5:$C$48,2,0)</f>
        <v>#N/A</v>
      </c>
      <c r="G1944" s="13" t="e">
        <f>VLOOKUP(E1944,'Khách hàng'!$B$4:$F$1048576,2,0)</f>
        <v>#N/A</v>
      </c>
      <c r="H1944" s="13" t="str">
        <f>VLOOKUP(E1944,'[1]Khách hàng'!$A$4:$F$2144,3,0)</f>
        <v>Số 1 đường số 17A, Khu phố 11, Phường Bình Trị Đông B, Quận Bình Tân, TP.HCM.</v>
      </c>
      <c r="I1944" s="13" t="e">
        <f>VLOOKUP(E1944,'Khách hàng'!$B$4:$F$1048576,5,0)</f>
        <v>#N/A</v>
      </c>
      <c r="L1944" s="13" t="e">
        <f>VLOOKUP(J1944,'Hàng hóa'!$C$5:$D$50,2,0)</f>
        <v>#N/A</v>
      </c>
      <c r="M1944" s="17" t="e">
        <f>VLOOKUP(J1944,'Hàng hóa'!$C$5:$H$22,6,0)</f>
        <v>#N/A</v>
      </c>
      <c r="N1944" s="17" t="e">
        <f t="shared" si="72"/>
        <v>#N/A</v>
      </c>
      <c r="O1944" s="22" t="e">
        <f t="shared" si="74"/>
        <v>#N/A</v>
      </c>
      <c r="P1944" s="17" t="e">
        <f t="shared" si="73"/>
        <v>#N/A</v>
      </c>
      <c r="Q1944" s="13" t="e">
        <f>VLOOKUP(I1944,'[1]Nhân viên'!$E$20:$F$41,2,0)</f>
        <v>#N/A</v>
      </c>
    </row>
    <row r="1945" spans="1:17" x14ac:dyDescent="0.2">
      <c r="A1945" s="11">
        <v>1922</v>
      </c>
      <c r="D1945" s="13" t="e">
        <f>VLOOKUP(C1945,'Nhân viên'!$B$5:$C$48,2,0)</f>
        <v>#N/A</v>
      </c>
      <c r="G1945" s="13" t="e">
        <f>VLOOKUP(E1945,'Khách hàng'!$B$4:$F$1048576,2,0)</f>
        <v>#N/A</v>
      </c>
      <c r="H1945" s="13" t="str">
        <f>VLOOKUP(E1945,'[1]Khách hàng'!$A$4:$F$2144,3,0)</f>
        <v>Số 1 đường số 17A, Khu phố 11, Phường Bình Trị Đông B, Quận Bình Tân, TP.HCM.</v>
      </c>
      <c r="I1945" s="13" t="e">
        <f>VLOOKUP(E1945,'Khách hàng'!$B$4:$F$1048576,5,0)</f>
        <v>#N/A</v>
      </c>
      <c r="L1945" s="13" t="e">
        <f>VLOOKUP(J1945,'Hàng hóa'!$C$5:$D$50,2,0)</f>
        <v>#N/A</v>
      </c>
      <c r="M1945" s="17" t="e">
        <f>VLOOKUP(J1945,'Hàng hóa'!$C$5:$H$22,6,0)</f>
        <v>#N/A</v>
      </c>
      <c r="N1945" s="17" t="e">
        <f t="shared" si="72"/>
        <v>#N/A</v>
      </c>
      <c r="O1945" s="22" t="e">
        <f t="shared" si="74"/>
        <v>#N/A</v>
      </c>
      <c r="P1945" s="17" t="e">
        <f t="shared" si="73"/>
        <v>#N/A</v>
      </c>
      <c r="Q1945" s="13" t="e">
        <f>VLOOKUP(I1945,'[1]Nhân viên'!$E$20:$F$41,2,0)</f>
        <v>#N/A</v>
      </c>
    </row>
    <row r="1946" spans="1:17" x14ac:dyDescent="0.2">
      <c r="A1946" s="11">
        <v>1923</v>
      </c>
      <c r="D1946" s="13" t="e">
        <f>VLOOKUP(C1946,'Nhân viên'!$B$5:$C$48,2,0)</f>
        <v>#N/A</v>
      </c>
      <c r="G1946" s="13" t="e">
        <f>VLOOKUP(E1946,'Khách hàng'!$B$4:$F$1048576,2,0)</f>
        <v>#N/A</v>
      </c>
      <c r="H1946" s="13" t="str">
        <f>VLOOKUP(E1946,'[1]Khách hàng'!$A$4:$F$2144,3,0)</f>
        <v>Số 1 đường số 17A, Khu phố 11, Phường Bình Trị Đông B, Quận Bình Tân, TP.HCM.</v>
      </c>
      <c r="I1946" s="13" t="e">
        <f>VLOOKUP(E1946,'Khách hàng'!$B$4:$F$1048576,5,0)</f>
        <v>#N/A</v>
      </c>
      <c r="L1946" s="13" t="e">
        <f>VLOOKUP(J1946,'Hàng hóa'!$C$5:$D$50,2,0)</f>
        <v>#N/A</v>
      </c>
      <c r="M1946" s="17" t="e">
        <f>VLOOKUP(J1946,'Hàng hóa'!$C$5:$H$22,6,0)</f>
        <v>#N/A</v>
      </c>
      <c r="N1946" s="17" t="e">
        <f t="shared" si="72"/>
        <v>#N/A</v>
      </c>
      <c r="O1946" s="22" t="e">
        <f t="shared" si="74"/>
        <v>#N/A</v>
      </c>
      <c r="P1946" s="17" t="e">
        <f t="shared" si="73"/>
        <v>#N/A</v>
      </c>
      <c r="Q1946" s="13" t="e">
        <f>VLOOKUP(I1946,'[1]Nhân viên'!$E$20:$F$41,2,0)</f>
        <v>#N/A</v>
      </c>
    </row>
    <row r="1947" spans="1:17" x14ac:dyDescent="0.2">
      <c r="A1947" s="11">
        <v>1924</v>
      </c>
      <c r="D1947" s="13" t="e">
        <f>VLOOKUP(C1947,'Nhân viên'!$B$5:$C$48,2,0)</f>
        <v>#N/A</v>
      </c>
      <c r="G1947" s="13" t="e">
        <f>VLOOKUP(E1947,'Khách hàng'!$B$4:$F$1048576,2,0)</f>
        <v>#N/A</v>
      </c>
      <c r="H1947" s="13" t="str">
        <f>VLOOKUP(E1947,'[1]Khách hàng'!$A$4:$F$2144,3,0)</f>
        <v>Số 1 đường số 17A, Khu phố 11, Phường Bình Trị Đông B, Quận Bình Tân, TP.HCM.</v>
      </c>
      <c r="I1947" s="13" t="e">
        <f>VLOOKUP(E1947,'Khách hàng'!$B$4:$F$1048576,5,0)</f>
        <v>#N/A</v>
      </c>
      <c r="L1947" s="13" t="e">
        <f>VLOOKUP(J1947,'Hàng hóa'!$C$5:$D$50,2,0)</f>
        <v>#N/A</v>
      </c>
      <c r="M1947" s="17" t="e">
        <f>VLOOKUP(J1947,'Hàng hóa'!$C$5:$H$22,6,0)</f>
        <v>#N/A</v>
      </c>
      <c r="N1947" s="17" t="e">
        <f t="shared" si="72"/>
        <v>#N/A</v>
      </c>
      <c r="O1947" s="22" t="e">
        <f t="shared" si="74"/>
        <v>#N/A</v>
      </c>
      <c r="P1947" s="17" t="e">
        <f t="shared" si="73"/>
        <v>#N/A</v>
      </c>
      <c r="Q1947" s="13" t="e">
        <f>VLOOKUP(I1947,'[1]Nhân viên'!$E$20:$F$41,2,0)</f>
        <v>#N/A</v>
      </c>
    </row>
    <row r="1948" spans="1:17" x14ac:dyDescent="0.2">
      <c r="A1948" s="11">
        <v>1925</v>
      </c>
      <c r="D1948" s="13" t="e">
        <f>VLOOKUP(C1948,'Nhân viên'!$B$5:$C$48,2,0)</f>
        <v>#N/A</v>
      </c>
      <c r="G1948" s="13" t="e">
        <f>VLOOKUP(E1948,'Khách hàng'!$B$4:$F$1048576,2,0)</f>
        <v>#N/A</v>
      </c>
      <c r="H1948" s="13" t="str">
        <f>VLOOKUP(E1948,'[1]Khách hàng'!$A$4:$F$2144,3,0)</f>
        <v>Số 1 đường số 17A, Khu phố 11, Phường Bình Trị Đông B, Quận Bình Tân, TP.HCM.</v>
      </c>
      <c r="I1948" s="13" t="e">
        <f>VLOOKUP(E1948,'Khách hàng'!$B$4:$F$1048576,5,0)</f>
        <v>#N/A</v>
      </c>
      <c r="L1948" s="13" t="e">
        <f>VLOOKUP(J1948,'Hàng hóa'!$C$5:$D$50,2,0)</f>
        <v>#N/A</v>
      </c>
      <c r="M1948" s="17" t="e">
        <f>VLOOKUP(J1948,'Hàng hóa'!$C$5:$H$22,6,0)</f>
        <v>#N/A</v>
      </c>
      <c r="N1948" s="17" t="e">
        <f t="shared" ref="N1948:N2011" si="75">K1948*M1948</f>
        <v>#N/A</v>
      </c>
      <c r="O1948" s="22" t="e">
        <f t="shared" si="74"/>
        <v>#N/A</v>
      </c>
      <c r="P1948" s="17" t="e">
        <f t="shared" ref="P1948:P2011" si="76">N1948*O1948+N1948</f>
        <v>#N/A</v>
      </c>
      <c r="Q1948" s="13" t="e">
        <f>VLOOKUP(I1948,'[1]Nhân viên'!$E$20:$F$41,2,0)</f>
        <v>#N/A</v>
      </c>
    </row>
    <row r="1949" spans="1:17" x14ac:dyDescent="0.2">
      <c r="A1949" s="11">
        <v>1926</v>
      </c>
      <c r="D1949" s="13" t="e">
        <f>VLOOKUP(C1949,'Nhân viên'!$B$5:$C$48,2,0)</f>
        <v>#N/A</v>
      </c>
      <c r="G1949" s="13" t="e">
        <f>VLOOKUP(E1949,'Khách hàng'!$B$4:$F$1048576,2,0)</f>
        <v>#N/A</v>
      </c>
      <c r="H1949" s="13" t="str">
        <f>VLOOKUP(E1949,'[1]Khách hàng'!$A$4:$F$2144,3,0)</f>
        <v>Số 1 đường số 17A, Khu phố 11, Phường Bình Trị Đông B, Quận Bình Tân, TP.HCM.</v>
      </c>
      <c r="I1949" s="13" t="e">
        <f>VLOOKUP(E1949,'Khách hàng'!$B$4:$F$1048576,5,0)</f>
        <v>#N/A</v>
      </c>
      <c r="L1949" s="13" t="e">
        <f>VLOOKUP(J1949,'Hàng hóa'!$C$5:$D$50,2,0)</f>
        <v>#N/A</v>
      </c>
      <c r="M1949" s="17" t="e">
        <f>VLOOKUP(J1949,'Hàng hóa'!$C$5:$H$22,6,0)</f>
        <v>#N/A</v>
      </c>
      <c r="N1949" s="17" t="e">
        <f t="shared" si="75"/>
        <v>#N/A</v>
      </c>
      <c r="O1949" s="22" t="e">
        <f t="shared" si="74"/>
        <v>#N/A</v>
      </c>
      <c r="P1949" s="17" t="e">
        <f t="shared" si="76"/>
        <v>#N/A</v>
      </c>
      <c r="Q1949" s="13" t="e">
        <f>VLOOKUP(I1949,'[1]Nhân viên'!$E$20:$F$41,2,0)</f>
        <v>#N/A</v>
      </c>
    </row>
    <row r="1950" spans="1:17" x14ac:dyDescent="0.2">
      <c r="A1950" s="11">
        <v>1927</v>
      </c>
      <c r="D1950" s="13" t="e">
        <f>VLOOKUP(C1950,'Nhân viên'!$B$5:$C$48,2,0)</f>
        <v>#N/A</v>
      </c>
      <c r="G1950" s="13" t="e">
        <f>VLOOKUP(E1950,'Khách hàng'!$B$4:$F$1048576,2,0)</f>
        <v>#N/A</v>
      </c>
      <c r="H1950" s="13" t="str">
        <f>VLOOKUP(E1950,'[1]Khách hàng'!$A$4:$F$2144,3,0)</f>
        <v>Số 1 đường số 17A, Khu phố 11, Phường Bình Trị Đông B, Quận Bình Tân, TP.HCM.</v>
      </c>
      <c r="I1950" s="13" t="e">
        <f>VLOOKUP(E1950,'Khách hàng'!$B$4:$F$1048576,5,0)</f>
        <v>#N/A</v>
      </c>
      <c r="L1950" s="13" t="e">
        <f>VLOOKUP(J1950,'Hàng hóa'!$C$5:$D$50,2,0)</f>
        <v>#N/A</v>
      </c>
      <c r="M1950" s="17" t="e">
        <f>VLOOKUP(J1950,'Hàng hóa'!$C$5:$H$22,6,0)</f>
        <v>#N/A</v>
      </c>
      <c r="N1950" s="17" t="e">
        <f t="shared" si="75"/>
        <v>#N/A</v>
      </c>
      <c r="O1950" s="22" t="e">
        <f t="shared" si="74"/>
        <v>#N/A</v>
      </c>
      <c r="P1950" s="17" t="e">
        <f t="shared" si="76"/>
        <v>#N/A</v>
      </c>
      <c r="Q1950" s="13" t="e">
        <f>VLOOKUP(I1950,'[1]Nhân viên'!$E$20:$F$41,2,0)</f>
        <v>#N/A</v>
      </c>
    </row>
    <row r="1951" spans="1:17" x14ac:dyDescent="0.2">
      <c r="A1951" s="11">
        <v>1928</v>
      </c>
      <c r="D1951" s="13" t="e">
        <f>VLOOKUP(C1951,'Nhân viên'!$B$5:$C$48,2,0)</f>
        <v>#N/A</v>
      </c>
      <c r="G1951" s="13" t="e">
        <f>VLOOKUP(E1951,'Khách hàng'!$B$4:$F$1048576,2,0)</f>
        <v>#N/A</v>
      </c>
      <c r="H1951" s="13" t="str">
        <f>VLOOKUP(E1951,'[1]Khách hàng'!$A$4:$F$2144,3,0)</f>
        <v>Số 1 đường số 17A, Khu phố 11, Phường Bình Trị Đông B, Quận Bình Tân, TP.HCM.</v>
      </c>
      <c r="I1951" s="13" t="e">
        <f>VLOOKUP(E1951,'Khách hàng'!$B$4:$F$1048576,5,0)</f>
        <v>#N/A</v>
      </c>
      <c r="L1951" s="13" t="e">
        <f>VLOOKUP(J1951,'Hàng hóa'!$C$5:$D$50,2,0)</f>
        <v>#N/A</v>
      </c>
      <c r="M1951" s="17" t="e">
        <f>VLOOKUP(J1951,'Hàng hóa'!$C$5:$H$22,6,0)</f>
        <v>#N/A</v>
      </c>
      <c r="N1951" s="17" t="e">
        <f t="shared" si="75"/>
        <v>#N/A</v>
      </c>
      <c r="O1951" s="22" t="e">
        <f t="shared" si="74"/>
        <v>#N/A</v>
      </c>
      <c r="P1951" s="17" t="e">
        <f t="shared" si="76"/>
        <v>#N/A</v>
      </c>
      <c r="Q1951" s="13" t="e">
        <f>VLOOKUP(I1951,'[1]Nhân viên'!$E$20:$F$41,2,0)</f>
        <v>#N/A</v>
      </c>
    </row>
    <row r="1952" spans="1:17" x14ac:dyDescent="0.2">
      <c r="A1952" s="11">
        <v>1929</v>
      </c>
      <c r="D1952" s="13" t="e">
        <f>VLOOKUP(C1952,'Nhân viên'!$B$5:$C$48,2,0)</f>
        <v>#N/A</v>
      </c>
      <c r="G1952" s="13" t="e">
        <f>VLOOKUP(E1952,'Khách hàng'!$B$4:$F$1048576,2,0)</f>
        <v>#N/A</v>
      </c>
      <c r="H1952" s="13" t="str">
        <f>VLOOKUP(E1952,'[1]Khách hàng'!$A$4:$F$2144,3,0)</f>
        <v>Số 1 đường số 17A, Khu phố 11, Phường Bình Trị Đông B, Quận Bình Tân, TP.HCM.</v>
      </c>
      <c r="I1952" s="13" t="e">
        <f>VLOOKUP(E1952,'Khách hàng'!$B$4:$F$1048576,5,0)</f>
        <v>#N/A</v>
      </c>
      <c r="L1952" s="13" t="e">
        <f>VLOOKUP(J1952,'Hàng hóa'!$C$5:$D$50,2,0)</f>
        <v>#N/A</v>
      </c>
      <c r="M1952" s="17" t="e">
        <f>VLOOKUP(J1952,'Hàng hóa'!$C$5:$H$22,6,0)</f>
        <v>#N/A</v>
      </c>
      <c r="N1952" s="17" t="e">
        <f t="shared" si="75"/>
        <v>#N/A</v>
      </c>
      <c r="O1952" s="22" t="e">
        <f t="shared" si="74"/>
        <v>#N/A</v>
      </c>
      <c r="P1952" s="17" t="e">
        <f t="shared" si="76"/>
        <v>#N/A</v>
      </c>
      <c r="Q1952" s="13" t="e">
        <f>VLOOKUP(I1952,'[1]Nhân viên'!$E$20:$F$41,2,0)</f>
        <v>#N/A</v>
      </c>
    </row>
    <row r="1953" spans="1:17" x14ac:dyDescent="0.2">
      <c r="A1953" s="11">
        <v>1930</v>
      </c>
      <c r="D1953" s="13" t="e">
        <f>VLOOKUP(C1953,'Nhân viên'!$B$5:$C$48,2,0)</f>
        <v>#N/A</v>
      </c>
      <c r="G1953" s="13" t="e">
        <f>VLOOKUP(E1953,'Khách hàng'!$B$4:$F$1048576,2,0)</f>
        <v>#N/A</v>
      </c>
      <c r="H1953" s="13" t="str">
        <f>VLOOKUP(E1953,'[1]Khách hàng'!$A$4:$F$2144,3,0)</f>
        <v>Số 1 đường số 17A, Khu phố 11, Phường Bình Trị Đông B, Quận Bình Tân, TP.HCM.</v>
      </c>
      <c r="I1953" s="13" t="e">
        <f>VLOOKUP(E1953,'Khách hàng'!$B$4:$F$1048576,5,0)</f>
        <v>#N/A</v>
      </c>
      <c r="L1953" s="13" t="e">
        <f>VLOOKUP(J1953,'Hàng hóa'!$C$5:$D$50,2,0)</f>
        <v>#N/A</v>
      </c>
      <c r="M1953" s="17" t="e">
        <f>VLOOKUP(J1953,'Hàng hóa'!$C$5:$H$22,6,0)</f>
        <v>#N/A</v>
      </c>
      <c r="N1953" s="17" t="e">
        <f t="shared" si="75"/>
        <v>#N/A</v>
      </c>
      <c r="O1953" s="22" t="e">
        <f t="shared" si="74"/>
        <v>#N/A</v>
      </c>
      <c r="P1953" s="17" t="e">
        <f t="shared" si="76"/>
        <v>#N/A</v>
      </c>
      <c r="Q1953" s="13" t="e">
        <f>VLOOKUP(I1953,'[1]Nhân viên'!$E$20:$F$41,2,0)</f>
        <v>#N/A</v>
      </c>
    </row>
    <row r="1954" spans="1:17" x14ac:dyDescent="0.2">
      <c r="A1954" s="11">
        <v>1931</v>
      </c>
      <c r="D1954" s="13" t="e">
        <f>VLOOKUP(C1954,'Nhân viên'!$B$5:$C$48,2,0)</f>
        <v>#N/A</v>
      </c>
      <c r="G1954" s="13" t="e">
        <f>VLOOKUP(E1954,'Khách hàng'!$B$4:$F$1048576,2,0)</f>
        <v>#N/A</v>
      </c>
      <c r="H1954" s="13" t="str">
        <f>VLOOKUP(E1954,'[1]Khách hàng'!$A$4:$F$2144,3,0)</f>
        <v>Số 1 đường số 17A, Khu phố 11, Phường Bình Trị Đông B, Quận Bình Tân, TP.HCM.</v>
      </c>
      <c r="I1954" s="13" t="e">
        <f>VLOOKUP(E1954,'Khách hàng'!$B$4:$F$1048576,5,0)</f>
        <v>#N/A</v>
      </c>
      <c r="L1954" s="13" t="e">
        <f>VLOOKUP(J1954,'Hàng hóa'!$C$5:$D$50,2,0)</f>
        <v>#N/A</v>
      </c>
      <c r="M1954" s="17" t="e">
        <f>VLOOKUP(J1954,'Hàng hóa'!$C$5:$H$22,6,0)</f>
        <v>#N/A</v>
      </c>
      <c r="N1954" s="17" t="e">
        <f t="shared" si="75"/>
        <v>#N/A</v>
      </c>
      <c r="O1954" s="22" t="e">
        <f t="shared" si="74"/>
        <v>#N/A</v>
      </c>
      <c r="P1954" s="17" t="e">
        <f t="shared" si="76"/>
        <v>#N/A</v>
      </c>
      <c r="Q1954" s="13" t="e">
        <f>VLOOKUP(I1954,'[1]Nhân viên'!$E$20:$F$41,2,0)</f>
        <v>#N/A</v>
      </c>
    </row>
    <row r="1955" spans="1:17" x14ac:dyDescent="0.2">
      <c r="A1955" s="11">
        <v>1932</v>
      </c>
      <c r="D1955" s="13" t="e">
        <f>VLOOKUP(C1955,'Nhân viên'!$B$5:$C$48,2,0)</f>
        <v>#N/A</v>
      </c>
      <c r="G1955" s="13" t="e">
        <f>VLOOKUP(E1955,'Khách hàng'!$B$4:$F$1048576,2,0)</f>
        <v>#N/A</v>
      </c>
      <c r="H1955" s="13" t="str">
        <f>VLOOKUP(E1955,'[1]Khách hàng'!$A$4:$F$2144,3,0)</f>
        <v>Số 1 đường số 17A, Khu phố 11, Phường Bình Trị Đông B, Quận Bình Tân, TP.HCM.</v>
      </c>
      <c r="I1955" s="13" t="e">
        <f>VLOOKUP(E1955,'Khách hàng'!$B$4:$F$1048576,5,0)</f>
        <v>#N/A</v>
      </c>
      <c r="L1955" s="13" t="e">
        <f>VLOOKUP(J1955,'Hàng hóa'!$C$5:$D$50,2,0)</f>
        <v>#N/A</v>
      </c>
      <c r="M1955" s="17" t="e">
        <f>VLOOKUP(J1955,'Hàng hóa'!$C$5:$H$22,6,0)</f>
        <v>#N/A</v>
      </c>
      <c r="N1955" s="17" t="e">
        <f t="shared" si="75"/>
        <v>#N/A</v>
      </c>
      <c r="O1955" s="22" t="e">
        <f t="shared" si="74"/>
        <v>#N/A</v>
      </c>
      <c r="P1955" s="17" t="e">
        <f t="shared" si="76"/>
        <v>#N/A</v>
      </c>
      <c r="Q1955" s="13" t="e">
        <f>VLOOKUP(I1955,'[1]Nhân viên'!$E$20:$F$41,2,0)</f>
        <v>#N/A</v>
      </c>
    </row>
    <row r="1956" spans="1:17" x14ac:dyDescent="0.2">
      <c r="A1956" s="11">
        <v>1933</v>
      </c>
      <c r="D1956" s="13" t="e">
        <f>VLOOKUP(C1956,'Nhân viên'!$B$5:$C$48,2,0)</f>
        <v>#N/A</v>
      </c>
      <c r="G1956" s="13" t="e">
        <f>VLOOKUP(E1956,'Khách hàng'!$B$4:$F$1048576,2,0)</f>
        <v>#N/A</v>
      </c>
      <c r="H1956" s="13" t="str">
        <f>VLOOKUP(E1956,'[1]Khách hàng'!$A$4:$F$2144,3,0)</f>
        <v>Số 1 đường số 17A, Khu phố 11, Phường Bình Trị Đông B, Quận Bình Tân, TP.HCM.</v>
      </c>
      <c r="I1956" s="13" t="e">
        <f>VLOOKUP(E1956,'Khách hàng'!$B$4:$F$1048576,5,0)</f>
        <v>#N/A</v>
      </c>
      <c r="L1956" s="13" t="e">
        <f>VLOOKUP(J1956,'Hàng hóa'!$C$5:$D$50,2,0)</f>
        <v>#N/A</v>
      </c>
      <c r="M1956" s="17" t="e">
        <f>VLOOKUP(J1956,'Hàng hóa'!$C$5:$H$22,6,0)</f>
        <v>#N/A</v>
      </c>
      <c r="N1956" s="17" t="e">
        <f t="shared" si="75"/>
        <v>#N/A</v>
      </c>
      <c r="O1956" s="22" t="e">
        <f t="shared" si="74"/>
        <v>#N/A</v>
      </c>
      <c r="P1956" s="17" t="e">
        <f t="shared" si="76"/>
        <v>#N/A</v>
      </c>
      <c r="Q1956" s="13" t="e">
        <f>VLOOKUP(I1956,'[1]Nhân viên'!$E$20:$F$41,2,0)</f>
        <v>#N/A</v>
      </c>
    </row>
    <row r="1957" spans="1:17" x14ac:dyDescent="0.2">
      <c r="A1957" s="11">
        <v>1934</v>
      </c>
      <c r="D1957" s="13" t="e">
        <f>VLOOKUP(C1957,'Nhân viên'!$B$5:$C$48,2,0)</f>
        <v>#N/A</v>
      </c>
      <c r="G1957" s="13" t="e">
        <f>VLOOKUP(E1957,'Khách hàng'!$B$4:$F$1048576,2,0)</f>
        <v>#N/A</v>
      </c>
      <c r="H1957" s="13" t="str">
        <f>VLOOKUP(E1957,'[1]Khách hàng'!$A$4:$F$2144,3,0)</f>
        <v>Số 1 đường số 17A, Khu phố 11, Phường Bình Trị Đông B, Quận Bình Tân, TP.HCM.</v>
      </c>
      <c r="I1957" s="13" t="e">
        <f>VLOOKUP(E1957,'Khách hàng'!$B$4:$F$1048576,5,0)</f>
        <v>#N/A</v>
      </c>
      <c r="L1957" s="13" t="e">
        <f>VLOOKUP(J1957,'Hàng hóa'!$C$5:$D$50,2,0)</f>
        <v>#N/A</v>
      </c>
      <c r="M1957" s="17" t="e">
        <f>VLOOKUP(J1957,'Hàng hóa'!$C$5:$H$22,6,0)</f>
        <v>#N/A</v>
      </c>
      <c r="N1957" s="17" t="e">
        <f t="shared" si="75"/>
        <v>#N/A</v>
      </c>
      <c r="O1957" s="22" t="e">
        <f t="shared" si="74"/>
        <v>#N/A</v>
      </c>
      <c r="P1957" s="17" t="e">
        <f t="shared" si="76"/>
        <v>#N/A</v>
      </c>
      <c r="Q1957" s="13" t="e">
        <f>VLOOKUP(I1957,'[1]Nhân viên'!$E$20:$F$41,2,0)</f>
        <v>#N/A</v>
      </c>
    </row>
    <row r="1958" spans="1:17" x14ac:dyDescent="0.2">
      <c r="A1958" s="11">
        <v>1935</v>
      </c>
      <c r="D1958" s="13" t="e">
        <f>VLOOKUP(C1958,'Nhân viên'!$B$5:$C$48,2,0)</f>
        <v>#N/A</v>
      </c>
      <c r="G1958" s="13" t="e">
        <f>VLOOKUP(E1958,'Khách hàng'!$B$4:$F$1048576,2,0)</f>
        <v>#N/A</v>
      </c>
      <c r="H1958" s="13" t="str">
        <f>VLOOKUP(E1958,'[1]Khách hàng'!$A$4:$F$2144,3,0)</f>
        <v>Số 1 đường số 17A, Khu phố 11, Phường Bình Trị Đông B, Quận Bình Tân, TP.HCM.</v>
      </c>
      <c r="I1958" s="13" t="e">
        <f>VLOOKUP(E1958,'Khách hàng'!$B$4:$F$1048576,5,0)</f>
        <v>#N/A</v>
      </c>
      <c r="L1958" s="13" t="e">
        <f>VLOOKUP(J1958,'Hàng hóa'!$C$5:$D$50,2,0)</f>
        <v>#N/A</v>
      </c>
      <c r="M1958" s="17" t="e">
        <f>VLOOKUP(J1958,'Hàng hóa'!$C$5:$H$22,6,0)</f>
        <v>#N/A</v>
      </c>
      <c r="N1958" s="17" t="e">
        <f t="shared" si="75"/>
        <v>#N/A</v>
      </c>
      <c r="O1958" s="22" t="e">
        <f t="shared" si="74"/>
        <v>#N/A</v>
      </c>
      <c r="P1958" s="17" t="e">
        <f t="shared" si="76"/>
        <v>#N/A</v>
      </c>
      <c r="Q1958" s="13" t="e">
        <f>VLOOKUP(I1958,'[1]Nhân viên'!$E$20:$F$41,2,0)</f>
        <v>#N/A</v>
      </c>
    </row>
    <row r="1959" spans="1:17" x14ac:dyDescent="0.2">
      <c r="A1959" s="11">
        <v>1936</v>
      </c>
      <c r="D1959" s="13" t="e">
        <f>VLOOKUP(C1959,'Nhân viên'!$B$5:$C$48,2,0)</f>
        <v>#N/A</v>
      </c>
      <c r="G1959" s="13" t="e">
        <f>VLOOKUP(E1959,'Khách hàng'!$B$4:$F$1048576,2,0)</f>
        <v>#N/A</v>
      </c>
      <c r="H1959" s="13" t="str">
        <f>VLOOKUP(E1959,'[1]Khách hàng'!$A$4:$F$2144,3,0)</f>
        <v>Số 1 đường số 17A, Khu phố 11, Phường Bình Trị Đông B, Quận Bình Tân, TP.HCM.</v>
      </c>
      <c r="I1959" s="13" t="e">
        <f>VLOOKUP(E1959,'Khách hàng'!$B$4:$F$1048576,5,0)</f>
        <v>#N/A</v>
      </c>
      <c r="L1959" s="13" t="e">
        <f>VLOOKUP(J1959,'Hàng hóa'!$C$5:$D$50,2,0)</f>
        <v>#N/A</v>
      </c>
      <c r="M1959" s="17" t="e">
        <f>VLOOKUP(J1959,'Hàng hóa'!$C$5:$H$22,6,0)</f>
        <v>#N/A</v>
      </c>
      <c r="N1959" s="17" t="e">
        <f t="shared" si="75"/>
        <v>#N/A</v>
      </c>
      <c r="O1959" s="22" t="e">
        <f t="shared" si="74"/>
        <v>#N/A</v>
      </c>
      <c r="P1959" s="17" t="e">
        <f t="shared" si="76"/>
        <v>#N/A</v>
      </c>
      <c r="Q1959" s="13" t="e">
        <f>VLOOKUP(I1959,'[1]Nhân viên'!$E$20:$F$41,2,0)</f>
        <v>#N/A</v>
      </c>
    </row>
    <row r="1960" spans="1:17" x14ac:dyDescent="0.2">
      <c r="A1960" s="11">
        <v>1937</v>
      </c>
      <c r="D1960" s="13" t="e">
        <f>VLOOKUP(C1960,'Nhân viên'!$B$5:$C$48,2,0)</f>
        <v>#N/A</v>
      </c>
      <c r="G1960" s="13" t="e">
        <f>VLOOKUP(E1960,'Khách hàng'!$B$4:$F$1048576,2,0)</f>
        <v>#N/A</v>
      </c>
      <c r="H1960" s="13" t="str">
        <f>VLOOKUP(E1960,'[1]Khách hàng'!$A$4:$F$2144,3,0)</f>
        <v>Số 1 đường số 17A, Khu phố 11, Phường Bình Trị Đông B, Quận Bình Tân, TP.HCM.</v>
      </c>
      <c r="I1960" s="13" t="e">
        <f>VLOOKUP(E1960,'Khách hàng'!$B$4:$F$1048576,5,0)</f>
        <v>#N/A</v>
      </c>
      <c r="L1960" s="13" t="e">
        <f>VLOOKUP(J1960,'Hàng hóa'!$C$5:$D$50,2,0)</f>
        <v>#N/A</v>
      </c>
      <c r="M1960" s="17" t="e">
        <f>VLOOKUP(J1960,'Hàng hóa'!$C$5:$H$22,6,0)</f>
        <v>#N/A</v>
      </c>
      <c r="N1960" s="17" t="e">
        <f t="shared" si="75"/>
        <v>#N/A</v>
      </c>
      <c r="O1960" s="22" t="e">
        <f t="shared" si="74"/>
        <v>#N/A</v>
      </c>
      <c r="P1960" s="17" t="e">
        <f t="shared" si="76"/>
        <v>#N/A</v>
      </c>
      <c r="Q1960" s="13" t="e">
        <f>VLOOKUP(I1960,'[1]Nhân viên'!$E$20:$F$41,2,0)</f>
        <v>#N/A</v>
      </c>
    </row>
    <row r="1961" spans="1:17" x14ac:dyDescent="0.2">
      <c r="A1961" s="11">
        <v>1938</v>
      </c>
      <c r="D1961" s="13" t="e">
        <f>VLOOKUP(C1961,'Nhân viên'!$B$5:$C$48,2,0)</f>
        <v>#N/A</v>
      </c>
      <c r="G1961" s="13" t="e">
        <f>VLOOKUP(E1961,'Khách hàng'!$B$4:$F$1048576,2,0)</f>
        <v>#N/A</v>
      </c>
      <c r="H1961" s="13" t="str">
        <f>VLOOKUP(E1961,'[1]Khách hàng'!$A$4:$F$2144,3,0)</f>
        <v>Số 1 đường số 17A, Khu phố 11, Phường Bình Trị Đông B, Quận Bình Tân, TP.HCM.</v>
      </c>
      <c r="I1961" s="13" t="e">
        <f>VLOOKUP(E1961,'Khách hàng'!$B$4:$F$1048576,5,0)</f>
        <v>#N/A</v>
      </c>
      <c r="L1961" s="13" t="e">
        <f>VLOOKUP(J1961,'Hàng hóa'!$C$5:$D$50,2,0)</f>
        <v>#N/A</v>
      </c>
      <c r="M1961" s="17" t="e">
        <f>VLOOKUP(J1961,'Hàng hóa'!$C$5:$H$22,6,0)</f>
        <v>#N/A</v>
      </c>
      <c r="N1961" s="17" t="e">
        <f t="shared" si="75"/>
        <v>#N/A</v>
      </c>
      <c r="O1961" s="22" t="e">
        <f t="shared" si="74"/>
        <v>#N/A</v>
      </c>
      <c r="P1961" s="17" t="e">
        <f t="shared" si="76"/>
        <v>#N/A</v>
      </c>
      <c r="Q1961" s="13" t="e">
        <f>VLOOKUP(I1961,'[1]Nhân viên'!$E$20:$F$41,2,0)</f>
        <v>#N/A</v>
      </c>
    </row>
    <row r="1962" spans="1:17" x14ac:dyDescent="0.2">
      <c r="A1962" s="11">
        <v>1939</v>
      </c>
      <c r="D1962" s="13" t="e">
        <f>VLOOKUP(C1962,'Nhân viên'!$B$5:$C$48,2,0)</f>
        <v>#N/A</v>
      </c>
      <c r="G1962" s="13" t="e">
        <f>VLOOKUP(E1962,'Khách hàng'!$B$4:$F$1048576,2,0)</f>
        <v>#N/A</v>
      </c>
      <c r="H1962" s="13" t="str">
        <f>VLOOKUP(E1962,'[1]Khách hàng'!$A$4:$F$2144,3,0)</f>
        <v>Số 1 đường số 17A, Khu phố 11, Phường Bình Trị Đông B, Quận Bình Tân, TP.HCM.</v>
      </c>
      <c r="I1962" s="13" t="e">
        <f>VLOOKUP(E1962,'Khách hàng'!$B$4:$F$1048576,5,0)</f>
        <v>#N/A</v>
      </c>
      <c r="L1962" s="13" t="e">
        <f>VLOOKUP(J1962,'Hàng hóa'!$C$5:$D$50,2,0)</f>
        <v>#N/A</v>
      </c>
      <c r="M1962" s="17" t="e">
        <f>VLOOKUP(J1962,'Hàng hóa'!$C$5:$H$22,6,0)</f>
        <v>#N/A</v>
      </c>
      <c r="N1962" s="17" t="e">
        <f t="shared" si="75"/>
        <v>#N/A</v>
      </c>
      <c r="O1962" s="22" t="e">
        <f t="shared" si="74"/>
        <v>#N/A</v>
      </c>
      <c r="P1962" s="17" t="e">
        <f t="shared" si="76"/>
        <v>#N/A</v>
      </c>
      <c r="Q1962" s="13" t="e">
        <f>VLOOKUP(I1962,'[1]Nhân viên'!$E$20:$F$41,2,0)</f>
        <v>#N/A</v>
      </c>
    </row>
    <row r="1963" spans="1:17" x14ac:dyDescent="0.2">
      <c r="A1963" s="11">
        <v>1940</v>
      </c>
      <c r="D1963" s="13" t="e">
        <f>VLOOKUP(C1963,'Nhân viên'!$B$5:$C$48,2,0)</f>
        <v>#N/A</v>
      </c>
      <c r="G1963" s="13" t="e">
        <f>VLOOKUP(E1963,'Khách hàng'!$B$4:$F$1048576,2,0)</f>
        <v>#N/A</v>
      </c>
      <c r="H1963" s="13" t="str">
        <f>VLOOKUP(E1963,'[1]Khách hàng'!$A$4:$F$2144,3,0)</f>
        <v>Số 1 đường số 17A, Khu phố 11, Phường Bình Trị Đông B, Quận Bình Tân, TP.HCM.</v>
      </c>
      <c r="I1963" s="13" t="e">
        <f>VLOOKUP(E1963,'Khách hàng'!$B$4:$F$1048576,5,0)</f>
        <v>#N/A</v>
      </c>
      <c r="L1963" s="13" t="e">
        <f>VLOOKUP(J1963,'Hàng hóa'!$C$5:$D$50,2,0)</f>
        <v>#N/A</v>
      </c>
      <c r="M1963" s="17" t="e">
        <f>VLOOKUP(J1963,'Hàng hóa'!$C$5:$H$22,6,0)</f>
        <v>#N/A</v>
      </c>
      <c r="N1963" s="17" t="e">
        <f t="shared" si="75"/>
        <v>#N/A</v>
      </c>
      <c r="O1963" s="22" t="e">
        <f t="shared" si="74"/>
        <v>#N/A</v>
      </c>
      <c r="P1963" s="17" t="e">
        <f t="shared" si="76"/>
        <v>#N/A</v>
      </c>
      <c r="Q1963" s="13" t="e">
        <f>VLOOKUP(I1963,'[1]Nhân viên'!$E$20:$F$41,2,0)</f>
        <v>#N/A</v>
      </c>
    </row>
    <row r="1964" spans="1:17" x14ac:dyDescent="0.2">
      <c r="A1964" s="11">
        <v>1941</v>
      </c>
      <c r="D1964" s="13" t="e">
        <f>VLOOKUP(C1964,'Nhân viên'!$B$5:$C$48,2,0)</f>
        <v>#N/A</v>
      </c>
      <c r="G1964" s="13" t="e">
        <f>VLOOKUP(E1964,'Khách hàng'!$B$4:$F$1048576,2,0)</f>
        <v>#N/A</v>
      </c>
      <c r="H1964" s="13" t="str">
        <f>VLOOKUP(E1964,'[1]Khách hàng'!$A$4:$F$2144,3,0)</f>
        <v>Số 1 đường số 17A, Khu phố 11, Phường Bình Trị Đông B, Quận Bình Tân, TP.HCM.</v>
      </c>
      <c r="I1964" s="13" t="e">
        <f>VLOOKUP(E1964,'Khách hàng'!$B$4:$F$1048576,5,0)</f>
        <v>#N/A</v>
      </c>
      <c r="L1964" s="13" t="e">
        <f>VLOOKUP(J1964,'Hàng hóa'!$C$5:$D$50,2,0)</f>
        <v>#N/A</v>
      </c>
      <c r="M1964" s="17" t="e">
        <f>VLOOKUP(J1964,'Hàng hóa'!$C$5:$H$22,6,0)</f>
        <v>#N/A</v>
      </c>
      <c r="N1964" s="17" t="e">
        <f t="shared" si="75"/>
        <v>#N/A</v>
      </c>
      <c r="O1964" s="22" t="e">
        <f t="shared" si="74"/>
        <v>#N/A</v>
      </c>
      <c r="P1964" s="17" t="e">
        <f t="shared" si="76"/>
        <v>#N/A</v>
      </c>
      <c r="Q1964" s="13" t="e">
        <f>VLOOKUP(I1964,'[1]Nhân viên'!$E$20:$F$41,2,0)</f>
        <v>#N/A</v>
      </c>
    </row>
    <row r="1965" spans="1:17" x14ac:dyDescent="0.2">
      <c r="A1965" s="11">
        <v>1942</v>
      </c>
      <c r="D1965" s="13" t="e">
        <f>VLOOKUP(C1965,'Nhân viên'!$B$5:$C$48,2,0)</f>
        <v>#N/A</v>
      </c>
      <c r="G1965" s="13" t="e">
        <f>VLOOKUP(E1965,'Khách hàng'!$B$4:$F$1048576,2,0)</f>
        <v>#N/A</v>
      </c>
      <c r="H1965" s="13" t="str">
        <f>VLOOKUP(E1965,'[1]Khách hàng'!$A$4:$F$2144,3,0)</f>
        <v>Số 1 đường số 17A, Khu phố 11, Phường Bình Trị Đông B, Quận Bình Tân, TP.HCM.</v>
      </c>
      <c r="I1965" s="13" t="e">
        <f>VLOOKUP(E1965,'Khách hàng'!$B$4:$F$1048576,5,0)</f>
        <v>#N/A</v>
      </c>
      <c r="L1965" s="13" t="e">
        <f>VLOOKUP(J1965,'Hàng hóa'!$C$5:$D$50,2,0)</f>
        <v>#N/A</v>
      </c>
      <c r="M1965" s="17" t="e">
        <f>VLOOKUP(J1965,'Hàng hóa'!$C$5:$H$22,6,0)</f>
        <v>#N/A</v>
      </c>
      <c r="N1965" s="17" t="e">
        <f t="shared" si="75"/>
        <v>#N/A</v>
      </c>
      <c r="O1965" s="22" t="e">
        <f t="shared" si="74"/>
        <v>#N/A</v>
      </c>
      <c r="P1965" s="17" t="e">
        <f t="shared" si="76"/>
        <v>#N/A</v>
      </c>
      <c r="Q1965" s="13" t="e">
        <f>VLOOKUP(I1965,'[1]Nhân viên'!$E$20:$F$41,2,0)</f>
        <v>#N/A</v>
      </c>
    </row>
    <row r="1966" spans="1:17" x14ac:dyDescent="0.2">
      <c r="A1966" s="11">
        <v>1943</v>
      </c>
      <c r="D1966" s="13" t="e">
        <f>VLOOKUP(C1966,'Nhân viên'!$B$5:$C$48,2,0)</f>
        <v>#N/A</v>
      </c>
      <c r="G1966" s="13" t="e">
        <f>VLOOKUP(E1966,'Khách hàng'!$B$4:$F$1048576,2,0)</f>
        <v>#N/A</v>
      </c>
      <c r="H1966" s="13" t="str">
        <f>VLOOKUP(E1966,'[1]Khách hàng'!$A$4:$F$2144,3,0)</f>
        <v>Số 1 đường số 17A, Khu phố 11, Phường Bình Trị Đông B, Quận Bình Tân, TP.HCM.</v>
      </c>
      <c r="I1966" s="13" t="e">
        <f>VLOOKUP(E1966,'Khách hàng'!$B$4:$F$1048576,5,0)</f>
        <v>#N/A</v>
      </c>
      <c r="L1966" s="13" t="e">
        <f>VLOOKUP(J1966,'Hàng hóa'!$C$5:$D$50,2,0)</f>
        <v>#N/A</v>
      </c>
      <c r="M1966" s="17" t="e">
        <f>VLOOKUP(J1966,'Hàng hóa'!$C$5:$H$22,6,0)</f>
        <v>#N/A</v>
      </c>
      <c r="N1966" s="17" t="e">
        <f t="shared" si="75"/>
        <v>#N/A</v>
      </c>
      <c r="O1966" s="22" t="e">
        <f t="shared" si="74"/>
        <v>#N/A</v>
      </c>
      <c r="P1966" s="17" t="e">
        <f t="shared" si="76"/>
        <v>#N/A</v>
      </c>
      <c r="Q1966" s="13" t="e">
        <f>VLOOKUP(I1966,'[1]Nhân viên'!$E$20:$F$41,2,0)</f>
        <v>#N/A</v>
      </c>
    </row>
    <row r="1967" spans="1:17" x14ac:dyDescent="0.2">
      <c r="A1967" s="11">
        <v>1944</v>
      </c>
      <c r="D1967" s="13" t="e">
        <f>VLOOKUP(C1967,'Nhân viên'!$B$5:$C$48,2,0)</f>
        <v>#N/A</v>
      </c>
      <c r="G1967" s="13" t="e">
        <f>VLOOKUP(E1967,'Khách hàng'!$B$4:$F$1048576,2,0)</f>
        <v>#N/A</v>
      </c>
      <c r="H1967" s="13" t="str">
        <f>VLOOKUP(E1967,'[1]Khách hàng'!$A$4:$F$2144,3,0)</f>
        <v>Số 1 đường số 17A, Khu phố 11, Phường Bình Trị Đông B, Quận Bình Tân, TP.HCM.</v>
      </c>
      <c r="I1967" s="13" t="e">
        <f>VLOOKUP(E1967,'Khách hàng'!$B$4:$F$1048576,5,0)</f>
        <v>#N/A</v>
      </c>
      <c r="L1967" s="13" t="e">
        <f>VLOOKUP(J1967,'Hàng hóa'!$C$5:$D$50,2,0)</f>
        <v>#N/A</v>
      </c>
      <c r="M1967" s="17" t="e">
        <f>VLOOKUP(J1967,'Hàng hóa'!$C$5:$H$22,6,0)</f>
        <v>#N/A</v>
      </c>
      <c r="N1967" s="17" t="e">
        <f t="shared" si="75"/>
        <v>#N/A</v>
      </c>
      <c r="O1967" s="22" t="e">
        <f t="shared" si="74"/>
        <v>#N/A</v>
      </c>
      <c r="P1967" s="17" t="e">
        <f t="shared" si="76"/>
        <v>#N/A</v>
      </c>
      <c r="Q1967" s="13" t="e">
        <f>VLOOKUP(I1967,'[1]Nhân viên'!$E$20:$F$41,2,0)</f>
        <v>#N/A</v>
      </c>
    </row>
    <row r="1968" spans="1:17" x14ac:dyDescent="0.2">
      <c r="A1968" s="11">
        <v>1945</v>
      </c>
      <c r="D1968" s="13" t="e">
        <f>VLOOKUP(C1968,'Nhân viên'!$B$5:$C$48,2,0)</f>
        <v>#N/A</v>
      </c>
      <c r="G1968" s="13" t="e">
        <f>VLOOKUP(E1968,'Khách hàng'!$B$4:$F$1048576,2,0)</f>
        <v>#N/A</v>
      </c>
      <c r="H1968" s="13" t="str">
        <f>VLOOKUP(E1968,'[1]Khách hàng'!$A$4:$F$2144,3,0)</f>
        <v>Số 1 đường số 17A, Khu phố 11, Phường Bình Trị Đông B, Quận Bình Tân, TP.HCM.</v>
      </c>
      <c r="I1968" s="13" t="e">
        <f>VLOOKUP(E1968,'Khách hàng'!$B$4:$F$1048576,5,0)</f>
        <v>#N/A</v>
      </c>
      <c r="L1968" s="13" t="e">
        <f>VLOOKUP(J1968,'Hàng hóa'!$C$5:$D$50,2,0)</f>
        <v>#N/A</v>
      </c>
      <c r="M1968" s="17" t="e">
        <f>VLOOKUP(J1968,'Hàng hóa'!$C$5:$H$22,6,0)</f>
        <v>#N/A</v>
      </c>
      <c r="N1968" s="17" t="e">
        <f t="shared" si="75"/>
        <v>#N/A</v>
      </c>
      <c r="O1968" s="22" t="e">
        <f t="shared" si="74"/>
        <v>#N/A</v>
      </c>
      <c r="P1968" s="17" t="e">
        <f t="shared" si="76"/>
        <v>#N/A</v>
      </c>
      <c r="Q1968" s="13" t="e">
        <f>VLOOKUP(I1968,'[1]Nhân viên'!$E$20:$F$41,2,0)</f>
        <v>#N/A</v>
      </c>
    </row>
    <row r="1969" spans="1:17" x14ac:dyDescent="0.2">
      <c r="A1969" s="11">
        <v>1946</v>
      </c>
      <c r="D1969" s="13" t="e">
        <f>VLOOKUP(C1969,'Nhân viên'!$B$5:$C$48,2,0)</f>
        <v>#N/A</v>
      </c>
      <c r="G1969" s="13" t="e">
        <f>VLOOKUP(E1969,'Khách hàng'!$B$4:$F$1048576,2,0)</f>
        <v>#N/A</v>
      </c>
      <c r="H1969" s="13" t="str">
        <f>VLOOKUP(E1969,'[1]Khách hàng'!$A$4:$F$2144,3,0)</f>
        <v>Số 1 đường số 17A, Khu phố 11, Phường Bình Trị Đông B, Quận Bình Tân, TP.HCM.</v>
      </c>
      <c r="I1969" s="13" t="e">
        <f>VLOOKUP(E1969,'Khách hàng'!$B$4:$F$1048576,5,0)</f>
        <v>#N/A</v>
      </c>
      <c r="L1969" s="13" t="e">
        <f>VLOOKUP(J1969,'Hàng hóa'!$C$5:$D$50,2,0)</f>
        <v>#N/A</v>
      </c>
      <c r="M1969" s="17" t="e">
        <f>VLOOKUP(J1969,'Hàng hóa'!$C$5:$H$22,6,0)</f>
        <v>#N/A</v>
      </c>
      <c r="N1969" s="17" t="e">
        <f t="shared" si="75"/>
        <v>#N/A</v>
      </c>
      <c r="O1969" s="22" t="e">
        <f t="shared" si="74"/>
        <v>#N/A</v>
      </c>
      <c r="P1969" s="17" t="e">
        <f t="shared" si="76"/>
        <v>#N/A</v>
      </c>
      <c r="Q1969" s="13" t="e">
        <f>VLOOKUP(I1969,'[1]Nhân viên'!$E$20:$F$41,2,0)</f>
        <v>#N/A</v>
      </c>
    </row>
    <row r="1970" spans="1:17" x14ac:dyDescent="0.2">
      <c r="A1970" s="11">
        <v>1947</v>
      </c>
      <c r="D1970" s="13" t="e">
        <f>VLOOKUP(C1970,'Nhân viên'!$B$5:$C$48,2,0)</f>
        <v>#N/A</v>
      </c>
      <c r="G1970" s="13" t="e">
        <f>VLOOKUP(E1970,'Khách hàng'!$B$4:$F$1048576,2,0)</f>
        <v>#N/A</v>
      </c>
      <c r="H1970" s="13" t="str">
        <f>VLOOKUP(E1970,'[1]Khách hàng'!$A$4:$F$2144,3,0)</f>
        <v>Số 1 đường số 17A, Khu phố 11, Phường Bình Trị Đông B, Quận Bình Tân, TP.HCM.</v>
      </c>
      <c r="I1970" s="13" t="e">
        <f>VLOOKUP(E1970,'Khách hàng'!$B$4:$F$1048576,5,0)</f>
        <v>#N/A</v>
      </c>
      <c r="L1970" s="13" t="e">
        <f>VLOOKUP(J1970,'Hàng hóa'!$C$5:$D$50,2,0)</f>
        <v>#N/A</v>
      </c>
      <c r="M1970" s="17" t="e">
        <f>VLOOKUP(J1970,'Hàng hóa'!$C$5:$H$22,6,0)</f>
        <v>#N/A</v>
      </c>
      <c r="N1970" s="17" t="e">
        <f t="shared" si="75"/>
        <v>#N/A</v>
      </c>
      <c r="O1970" s="22" t="e">
        <f t="shared" si="74"/>
        <v>#N/A</v>
      </c>
      <c r="P1970" s="17" t="e">
        <f t="shared" si="76"/>
        <v>#N/A</v>
      </c>
      <c r="Q1970" s="13" t="e">
        <f>VLOOKUP(I1970,'[1]Nhân viên'!$E$20:$F$41,2,0)</f>
        <v>#N/A</v>
      </c>
    </row>
    <row r="1971" spans="1:17" x14ac:dyDescent="0.2">
      <c r="A1971" s="11">
        <v>1948</v>
      </c>
      <c r="D1971" s="13" t="e">
        <f>VLOOKUP(C1971,'Nhân viên'!$B$5:$C$48,2,0)</f>
        <v>#N/A</v>
      </c>
      <c r="G1971" s="13" t="e">
        <f>VLOOKUP(E1971,'Khách hàng'!$B$4:$F$1048576,2,0)</f>
        <v>#N/A</v>
      </c>
      <c r="H1971" s="13" t="str">
        <f>VLOOKUP(E1971,'[1]Khách hàng'!$A$4:$F$2144,3,0)</f>
        <v>Số 1 đường số 17A, Khu phố 11, Phường Bình Trị Đông B, Quận Bình Tân, TP.HCM.</v>
      </c>
      <c r="I1971" s="13" t="e">
        <f>VLOOKUP(E1971,'Khách hàng'!$B$4:$F$1048576,5,0)</f>
        <v>#N/A</v>
      </c>
      <c r="L1971" s="13" t="e">
        <f>VLOOKUP(J1971,'Hàng hóa'!$C$5:$D$50,2,0)</f>
        <v>#N/A</v>
      </c>
      <c r="M1971" s="17" t="e">
        <f>VLOOKUP(J1971,'Hàng hóa'!$C$5:$H$22,6,0)</f>
        <v>#N/A</v>
      </c>
      <c r="N1971" s="17" t="e">
        <f t="shared" si="75"/>
        <v>#N/A</v>
      </c>
      <c r="O1971" s="22" t="e">
        <f t="shared" si="74"/>
        <v>#N/A</v>
      </c>
      <c r="P1971" s="17" t="e">
        <f t="shared" si="76"/>
        <v>#N/A</v>
      </c>
      <c r="Q1971" s="13" t="e">
        <f>VLOOKUP(I1971,'[1]Nhân viên'!$E$20:$F$41,2,0)</f>
        <v>#N/A</v>
      </c>
    </row>
    <row r="1972" spans="1:17" x14ac:dyDescent="0.2">
      <c r="A1972" s="11">
        <v>1949</v>
      </c>
      <c r="D1972" s="13" t="e">
        <f>VLOOKUP(C1972,'Nhân viên'!$B$5:$C$48,2,0)</f>
        <v>#N/A</v>
      </c>
      <c r="G1972" s="13" t="e">
        <f>VLOOKUP(E1972,'Khách hàng'!$B$4:$F$1048576,2,0)</f>
        <v>#N/A</v>
      </c>
      <c r="H1972" s="13" t="str">
        <f>VLOOKUP(E1972,'[1]Khách hàng'!$A$4:$F$2144,3,0)</f>
        <v>Số 1 đường số 17A, Khu phố 11, Phường Bình Trị Đông B, Quận Bình Tân, TP.HCM.</v>
      </c>
      <c r="I1972" s="13" t="e">
        <f>VLOOKUP(E1972,'Khách hàng'!$B$4:$F$1048576,5,0)</f>
        <v>#N/A</v>
      </c>
      <c r="L1972" s="13" t="e">
        <f>VLOOKUP(J1972,'Hàng hóa'!$C$5:$D$50,2,0)</f>
        <v>#N/A</v>
      </c>
      <c r="M1972" s="17" t="e">
        <f>VLOOKUP(J1972,'Hàng hóa'!$C$5:$H$22,6,0)</f>
        <v>#N/A</v>
      </c>
      <c r="N1972" s="17" t="e">
        <f t="shared" si="75"/>
        <v>#N/A</v>
      </c>
      <c r="O1972" s="22" t="e">
        <f t="shared" si="74"/>
        <v>#N/A</v>
      </c>
      <c r="P1972" s="17" t="e">
        <f t="shared" si="76"/>
        <v>#N/A</v>
      </c>
      <c r="Q1972" s="13" t="e">
        <f>VLOOKUP(I1972,'[1]Nhân viên'!$E$20:$F$41,2,0)</f>
        <v>#N/A</v>
      </c>
    </row>
    <row r="1973" spans="1:17" x14ac:dyDescent="0.2">
      <c r="A1973" s="11">
        <v>1950</v>
      </c>
      <c r="D1973" s="13" t="e">
        <f>VLOOKUP(C1973,'Nhân viên'!$B$5:$C$48,2,0)</f>
        <v>#N/A</v>
      </c>
      <c r="G1973" s="13" t="e">
        <f>VLOOKUP(E1973,'Khách hàng'!$B$4:$F$1048576,2,0)</f>
        <v>#N/A</v>
      </c>
      <c r="H1973" s="13" t="str">
        <f>VLOOKUP(E1973,'[1]Khách hàng'!$A$4:$F$2144,3,0)</f>
        <v>Số 1 đường số 17A, Khu phố 11, Phường Bình Trị Đông B, Quận Bình Tân, TP.HCM.</v>
      </c>
      <c r="I1973" s="13" t="e">
        <f>VLOOKUP(E1973,'Khách hàng'!$B$4:$F$1048576,5,0)</f>
        <v>#N/A</v>
      </c>
      <c r="L1973" s="13" t="e">
        <f>VLOOKUP(J1973,'Hàng hóa'!$C$5:$D$50,2,0)</f>
        <v>#N/A</v>
      </c>
      <c r="M1973" s="17" t="e">
        <f>VLOOKUP(J1973,'Hàng hóa'!$C$5:$H$22,6,0)</f>
        <v>#N/A</v>
      </c>
      <c r="N1973" s="17" t="e">
        <f t="shared" si="75"/>
        <v>#N/A</v>
      </c>
      <c r="O1973" s="22" t="e">
        <f t="shared" si="74"/>
        <v>#N/A</v>
      </c>
      <c r="P1973" s="17" t="e">
        <f t="shared" si="76"/>
        <v>#N/A</v>
      </c>
      <c r="Q1973" s="13" t="e">
        <f>VLOOKUP(I1973,'[1]Nhân viên'!$E$20:$F$41,2,0)</f>
        <v>#N/A</v>
      </c>
    </row>
    <row r="1974" spans="1:17" x14ac:dyDescent="0.2">
      <c r="A1974" s="11">
        <v>1951</v>
      </c>
      <c r="D1974" s="13" t="e">
        <f>VLOOKUP(C1974,'Nhân viên'!$B$5:$C$48,2,0)</f>
        <v>#N/A</v>
      </c>
      <c r="G1974" s="13" t="e">
        <f>VLOOKUP(E1974,'Khách hàng'!$B$4:$F$1048576,2,0)</f>
        <v>#N/A</v>
      </c>
      <c r="H1974" s="13" t="str">
        <f>VLOOKUP(E1974,'[1]Khách hàng'!$A$4:$F$2144,3,0)</f>
        <v>Số 1 đường số 17A, Khu phố 11, Phường Bình Trị Đông B, Quận Bình Tân, TP.HCM.</v>
      </c>
      <c r="I1974" s="13" t="e">
        <f>VLOOKUP(E1974,'Khách hàng'!$B$4:$F$1048576,5,0)</f>
        <v>#N/A</v>
      </c>
      <c r="L1974" s="13" t="e">
        <f>VLOOKUP(J1974,'Hàng hóa'!$C$5:$D$50,2,0)</f>
        <v>#N/A</v>
      </c>
      <c r="M1974" s="17" t="e">
        <f>VLOOKUP(J1974,'Hàng hóa'!$C$5:$H$22,6,0)</f>
        <v>#N/A</v>
      </c>
      <c r="N1974" s="17" t="e">
        <f t="shared" si="75"/>
        <v>#N/A</v>
      </c>
      <c r="O1974" s="22" t="e">
        <f t="shared" si="74"/>
        <v>#N/A</v>
      </c>
      <c r="P1974" s="17" t="e">
        <f t="shared" si="76"/>
        <v>#N/A</v>
      </c>
      <c r="Q1974" s="13" t="e">
        <f>VLOOKUP(I1974,'[1]Nhân viên'!$E$20:$F$41,2,0)</f>
        <v>#N/A</v>
      </c>
    </row>
    <row r="1975" spans="1:17" x14ac:dyDescent="0.2">
      <c r="A1975" s="11">
        <v>1952</v>
      </c>
      <c r="D1975" s="13" t="e">
        <f>VLOOKUP(C1975,'Nhân viên'!$B$5:$C$48,2,0)</f>
        <v>#N/A</v>
      </c>
      <c r="G1975" s="13" t="e">
        <f>VLOOKUP(E1975,'Khách hàng'!$B$4:$F$1048576,2,0)</f>
        <v>#N/A</v>
      </c>
      <c r="H1975" s="13" t="str">
        <f>VLOOKUP(E1975,'[1]Khách hàng'!$A$4:$F$2144,3,0)</f>
        <v>Số 1 đường số 17A, Khu phố 11, Phường Bình Trị Đông B, Quận Bình Tân, TP.HCM.</v>
      </c>
      <c r="I1975" s="13" t="e">
        <f>VLOOKUP(E1975,'Khách hàng'!$B$4:$F$1048576,5,0)</f>
        <v>#N/A</v>
      </c>
      <c r="L1975" s="13" t="e">
        <f>VLOOKUP(J1975,'Hàng hóa'!$C$5:$D$50,2,0)</f>
        <v>#N/A</v>
      </c>
      <c r="M1975" s="17" t="e">
        <f>VLOOKUP(J1975,'Hàng hóa'!$C$5:$H$22,6,0)</f>
        <v>#N/A</v>
      </c>
      <c r="N1975" s="17" t="e">
        <f t="shared" si="75"/>
        <v>#N/A</v>
      </c>
      <c r="O1975" s="22" t="e">
        <f t="shared" si="74"/>
        <v>#N/A</v>
      </c>
      <c r="P1975" s="17" t="e">
        <f t="shared" si="76"/>
        <v>#N/A</v>
      </c>
      <c r="Q1975" s="13" t="e">
        <f>VLOOKUP(I1975,'[1]Nhân viên'!$E$20:$F$41,2,0)</f>
        <v>#N/A</v>
      </c>
    </row>
    <row r="1976" spans="1:17" x14ac:dyDescent="0.2">
      <c r="A1976" s="11">
        <v>1953</v>
      </c>
      <c r="D1976" s="13" t="e">
        <f>VLOOKUP(C1976,'Nhân viên'!$B$5:$C$48,2,0)</f>
        <v>#N/A</v>
      </c>
      <c r="G1976" s="13" t="e">
        <f>VLOOKUP(E1976,'Khách hàng'!$B$4:$F$1048576,2,0)</f>
        <v>#N/A</v>
      </c>
      <c r="H1976" s="13" t="str">
        <f>VLOOKUP(E1976,'[1]Khách hàng'!$A$4:$F$2144,3,0)</f>
        <v>Số 1 đường số 17A, Khu phố 11, Phường Bình Trị Đông B, Quận Bình Tân, TP.HCM.</v>
      </c>
      <c r="I1976" s="13" t="e">
        <f>VLOOKUP(E1976,'Khách hàng'!$B$4:$F$1048576,5,0)</f>
        <v>#N/A</v>
      </c>
      <c r="L1976" s="13" t="e">
        <f>VLOOKUP(J1976,'Hàng hóa'!$C$5:$D$50,2,0)</f>
        <v>#N/A</v>
      </c>
      <c r="M1976" s="17" t="e">
        <f>VLOOKUP(J1976,'Hàng hóa'!$C$5:$H$22,6,0)</f>
        <v>#N/A</v>
      </c>
      <c r="N1976" s="17" t="e">
        <f t="shared" si="75"/>
        <v>#N/A</v>
      </c>
      <c r="O1976" s="22" t="e">
        <f t="shared" si="74"/>
        <v>#N/A</v>
      </c>
      <c r="P1976" s="17" t="e">
        <f t="shared" si="76"/>
        <v>#N/A</v>
      </c>
      <c r="Q1976" s="13" t="e">
        <f>VLOOKUP(I1976,'[1]Nhân viên'!$E$20:$F$41,2,0)</f>
        <v>#N/A</v>
      </c>
    </row>
    <row r="1977" spans="1:17" x14ac:dyDescent="0.2">
      <c r="A1977" s="11">
        <v>1954</v>
      </c>
      <c r="D1977" s="13" t="e">
        <f>VLOOKUP(C1977,'Nhân viên'!$B$5:$C$48,2,0)</f>
        <v>#N/A</v>
      </c>
      <c r="G1977" s="13" t="e">
        <f>VLOOKUP(E1977,'Khách hàng'!$B$4:$F$1048576,2,0)</f>
        <v>#N/A</v>
      </c>
      <c r="H1977" s="13" t="str">
        <f>VLOOKUP(E1977,'[1]Khách hàng'!$A$4:$F$2144,3,0)</f>
        <v>Số 1 đường số 17A, Khu phố 11, Phường Bình Trị Đông B, Quận Bình Tân, TP.HCM.</v>
      </c>
      <c r="I1977" s="13" t="e">
        <f>VLOOKUP(E1977,'Khách hàng'!$B$4:$F$1048576,5,0)</f>
        <v>#N/A</v>
      </c>
      <c r="L1977" s="13" t="e">
        <f>VLOOKUP(J1977,'Hàng hóa'!$C$5:$D$50,2,0)</f>
        <v>#N/A</v>
      </c>
      <c r="M1977" s="17" t="e">
        <f>VLOOKUP(J1977,'Hàng hóa'!$C$5:$H$22,6,0)</f>
        <v>#N/A</v>
      </c>
      <c r="N1977" s="17" t="e">
        <f t="shared" si="75"/>
        <v>#N/A</v>
      </c>
      <c r="O1977" s="22" t="e">
        <f t="shared" si="74"/>
        <v>#N/A</v>
      </c>
      <c r="P1977" s="17" t="e">
        <f t="shared" si="76"/>
        <v>#N/A</v>
      </c>
      <c r="Q1977" s="13" t="e">
        <f>VLOOKUP(I1977,'[1]Nhân viên'!$E$20:$F$41,2,0)</f>
        <v>#N/A</v>
      </c>
    </row>
    <row r="1978" spans="1:17" x14ac:dyDescent="0.2">
      <c r="A1978" s="11">
        <v>1955</v>
      </c>
      <c r="D1978" s="13" t="e">
        <f>VLOOKUP(C1978,'Nhân viên'!$B$5:$C$48,2,0)</f>
        <v>#N/A</v>
      </c>
      <c r="G1978" s="13" t="e">
        <f>VLOOKUP(E1978,'Khách hàng'!$B$4:$F$1048576,2,0)</f>
        <v>#N/A</v>
      </c>
      <c r="H1978" s="13" t="str">
        <f>VLOOKUP(E1978,'[1]Khách hàng'!$A$4:$F$2144,3,0)</f>
        <v>Số 1 đường số 17A, Khu phố 11, Phường Bình Trị Đông B, Quận Bình Tân, TP.HCM.</v>
      </c>
      <c r="I1978" s="13" t="e">
        <f>VLOOKUP(E1978,'Khách hàng'!$B$4:$F$1048576,5,0)</f>
        <v>#N/A</v>
      </c>
      <c r="L1978" s="13" t="e">
        <f>VLOOKUP(J1978,'Hàng hóa'!$C$5:$D$50,2,0)</f>
        <v>#N/A</v>
      </c>
      <c r="M1978" s="17" t="e">
        <f>VLOOKUP(J1978,'Hàng hóa'!$C$5:$H$22,6,0)</f>
        <v>#N/A</v>
      </c>
      <c r="N1978" s="17" t="e">
        <f t="shared" si="75"/>
        <v>#N/A</v>
      </c>
      <c r="O1978" s="22" t="e">
        <f t="shared" si="74"/>
        <v>#N/A</v>
      </c>
      <c r="P1978" s="17" t="e">
        <f t="shared" si="76"/>
        <v>#N/A</v>
      </c>
      <c r="Q1978" s="13" t="e">
        <f>VLOOKUP(I1978,'[1]Nhân viên'!$E$20:$F$41,2,0)</f>
        <v>#N/A</v>
      </c>
    </row>
    <row r="1979" spans="1:17" x14ac:dyDescent="0.2">
      <c r="A1979" s="11">
        <v>1956</v>
      </c>
      <c r="D1979" s="13" t="e">
        <f>VLOOKUP(C1979,'Nhân viên'!$B$5:$C$48,2,0)</f>
        <v>#N/A</v>
      </c>
      <c r="G1979" s="13" t="e">
        <f>VLOOKUP(E1979,'Khách hàng'!$B$4:$F$1048576,2,0)</f>
        <v>#N/A</v>
      </c>
      <c r="H1979" s="13" t="str">
        <f>VLOOKUP(E1979,'[1]Khách hàng'!$A$4:$F$2144,3,0)</f>
        <v>Số 1 đường số 17A, Khu phố 11, Phường Bình Trị Đông B, Quận Bình Tân, TP.HCM.</v>
      </c>
      <c r="I1979" s="13" t="e">
        <f>VLOOKUP(E1979,'Khách hàng'!$B$4:$F$1048576,5,0)</f>
        <v>#N/A</v>
      </c>
      <c r="L1979" s="13" t="e">
        <f>VLOOKUP(J1979,'Hàng hóa'!$C$5:$D$50,2,0)</f>
        <v>#N/A</v>
      </c>
      <c r="M1979" s="17" t="e">
        <f>VLOOKUP(J1979,'Hàng hóa'!$C$5:$H$22,6,0)</f>
        <v>#N/A</v>
      </c>
      <c r="N1979" s="17" t="e">
        <f t="shared" si="75"/>
        <v>#N/A</v>
      </c>
      <c r="O1979" s="22" t="e">
        <f t="shared" si="74"/>
        <v>#N/A</v>
      </c>
      <c r="P1979" s="17" t="e">
        <f t="shared" si="76"/>
        <v>#N/A</v>
      </c>
      <c r="Q1979" s="13" t="e">
        <f>VLOOKUP(I1979,'[1]Nhân viên'!$E$20:$F$41,2,0)</f>
        <v>#N/A</v>
      </c>
    </row>
    <row r="1980" spans="1:17" x14ac:dyDescent="0.2">
      <c r="A1980" s="11">
        <v>1957</v>
      </c>
      <c r="D1980" s="13" t="e">
        <f>VLOOKUP(C1980,'Nhân viên'!$B$5:$C$48,2,0)</f>
        <v>#N/A</v>
      </c>
      <c r="G1980" s="13" t="e">
        <f>VLOOKUP(E1980,'Khách hàng'!$B$4:$F$1048576,2,0)</f>
        <v>#N/A</v>
      </c>
      <c r="H1980" s="13" t="str">
        <f>VLOOKUP(E1980,'[1]Khách hàng'!$A$4:$F$2144,3,0)</f>
        <v>Số 1 đường số 17A, Khu phố 11, Phường Bình Trị Đông B, Quận Bình Tân, TP.HCM.</v>
      </c>
      <c r="I1980" s="13" t="e">
        <f>VLOOKUP(E1980,'Khách hàng'!$B$4:$F$1048576,5,0)</f>
        <v>#N/A</v>
      </c>
      <c r="L1980" s="13" t="e">
        <f>VLOOKUP(J1980,'Hàng hóa'!$C$5:$D$50,2,0)</f>
        <v>#N/A</v>
      </c>
      <c r="M1980" s="17" t="e">
        <f>VLOOKUP(J1980,'Hàng hóa'!$C$5:$H$22,6,0)</f>
        <v>#N/A</v>
      </c>
      <c r="N1980" s="17" t="e">
        <f t="shared" si="75"/>
        <v>#N/A</v>
      </c>
      <c r="O1980" s="22" t="e">
        <f t="shared" si="74"/>
        <v>#N/A</v>
      </c>
      <c r="P1980" s="17" t="e">
        <f t="shared" si="76"/>
        <v>#N/A</v>
      </c>
      <c r="Q1980" s="13" t="e">
        <f>VLOOKUP(I1980,'[1]Nhân viên'!$E$20:$F$41,2,0)</f>
        <v>#N/A</v>
      </c>
    </row>
    <row r="1981" spans="1:17" x14ac:dyDescent="0.2">
      <c r="A1981" s="11">
        <v>1958</v>
      </c>
      <c r="D1981" s="13" t="e">
        <f>VLOOKUP(C1981,'Nhân viên'!$B$5:$C$48,2,0)</f>
        <v>#N/A</v>
      </c>
      <c r="G1981" s="13" t="e">
        <f>VLOOKUP(E1981,'Khách hàng'!$B$4:$F$1048576,2,0)</f>
        <v>#N/A</v>
      </c>
      <c r="H1981" s="13" t="str">
        <f>VLOOKUP(E1981,'[1]Khách hàng'!$A$4:$F$2144,3,0)</f>
        <v>Số 1 đường số 17A, Khu phố 11, Phường Bình Trị Đông B, Quận Bình Tân, TP.HCM.</v>
      </c>
      <c r="I1981" s="13" t="e">
        <f>VLOOKUP(E1981,'Khách hàng'!$B$4:$F$1048576,5,0)</f>
        <v>#N/A</v>
      </c>
      <c r="L1981" s="13" t="e">
        <f>VLOOKUP(J1981,'Hàng hóa'!$C$5:$D$50,2,0)</f>
        <v>#N/A</v>
      </c>
      <c r="M1981" s="17" t="e">
        <f>VLOOKUP(J1981,'Hàng hóa'!$C$5:$H$22,6,0)</f>
        <v>#N/A</v>
      </c>
      <c r="N1981" s="17" t="e">
        <f t="shared" si="75"/>
        <v>#N/A</v>
      </c>
      <c r="O1981" s="22" t="e">
        <f t="shared" si="74"/>
        <v>#N/A</v>
      </c>
      <c r="P1981" s="17" t="e">
        <f t="shared" si="76"/>
        <v>#N/A</v>
      </c>
      <c r="Q1981" s="13" t="e">
        <f>VLOOKUP(I1981,'[1]Nhân viên'!$E$20:$F$41,2,0)</f>
        <v>#N/A</v>
      </c>
    </row>
    <row r="1982" spans="1:17" x14ac:dyDescent="0.2">
      <c r="A1982" s="11">
        <v>1959</v>
      </c>
      <c r="D1982" s="13" t="e">
        <f>VLOOKUP(C1982,'Nhân viên'!$B$5:$C$48,2,0)</f>
        <v>#N/A</v>
      </c>
      <c r="G1982" s="13" t="e">
        <f>VLOOKUP(E1982,'Khách hàng'!$B$4:$F$1048576,2,0)</f>
        <v>#N/A</v>
      </c>
      <c r="H1982" s="13" t="str">
        <f>VLOOKUP(E1982,'[1]Khách hàng'!$A$4:$F$2144,3,0)</f>
        <v>Số 1 đường số 17A, Khu phố 11, Phường Bình Trị Đông B, Quận Bình Tân, TP.HCM.</v>
      </c>
      <c r="I1982" s="13" t="e">
        <f>VLOOKUP(E1982,'Khách hàng'!$B$4:$F$1048576,5,0)</f>
        <v>#N/A</v>
      </c>
      <c r="L1982" s="13" t="e">
        <f>VLOOKUP(J1982,'Hàng hóa'!$C$5:$D$50,2,0)</f>
        <v>#N/A</v>
      </c>
      <c r="M1982" s="17" t="e">
        <f>VLOOKUP(J1982,'Hàng hóa'!$C$5:$H$22,6,0)</f>
        <v>#N/A</v>
      </c>
      <c r="N1982" s="17" t="e">
        <f t="shared" si="75"/>
        <v>#N/A</v>
      </c>
      <c r="O1982" s="22" t="e">
        <f t="shared" si="74"/>
        <v>#N/A</v>
      </c>
      <c r="P1982" s="17" t="e">
        <f t="shared" si="76"/>
        <v>#N/A</v>
      </c>
      <c r="Q1982" s="13" t="e">
        <f>VLOOKUP(I1982,'[1]Nhân viên'!$E$20:$F$41,2,0)</f>
        <v>#N/A</v>
      </c>
    </row>
    <row r="1983" spans="1:17" x14ac:dyDescent="0.2">
      <c r="A1983" s="11">
        <v>1960</v>
      </c>
      <c r="D1983" s="13" t="e">
        <f>VLOOKUP(C1983,'Nhân viên'!$B$5:$C$48,2,0)</f>
        <v>#N/A</v>
      </c>
      <c r="G1983" s="13" t="e">
        <f>VLOOKUP(E1983,'Khách hàng'!$B$4:$F$1048576,2,0)</f>
        <v>#N/A</v>
      </c>
      <c r="H1983" s="13" t="str">
        <f>VLOOKUP(E1983,'[1]Khách hàng'!$A$4:$F$2144,3,0)</f>
        <v>Số 1 đường số 17A, Khu phố 11, Phường Bình Trị Đông B, Quận Bình Tân, TP.HCM.</v>
      </c>
      <c r="I1983" s="13" t="e">
        <f>VLOOKUP(E1983,'Khách hàng'!$B$4:$F$1048576,5,0)</f>
        <v>#N/A</v>
      </c>
      <c r="L1983" s="13" t="e">
        <f>VLOOKUP(J1983,'Hàng hóa'!$C$5:$D$50,2,0)</f>
        <v>#N/A</v>
      </c>
      <c r="M1983" s="17" t="e">
        <f>VLOOKUP(J1983,'Hàng hóa'!$C$5:$H$22,6,0)</f>
        <v>#N/A</v>
      </c>
      <c r="N1983" s="17" t="e">
        <f t="shared" si="75"/>
        <v>#N/A</v>
      </c>
      <c r="O1983" s="22" t="e">
        <f t="shared" si="74"/>
        <v>#N/A</v>
      </c>
      <c r="P1983" s="17" t="e">
        <f t="shared" si="76"/>
        <v>#N/A</v>
      </c>
      <c r="Q1983" s="13" t="e">
        <f>VLOOKUP(I1983,'[1]Nhân viên'!$E$20:$F$41,2,0)</f>
        <v>#N/A</v>
      </c>
    </row>
    <row r="1984" spans="1:17" x14ac:dyDescent="0.2">
      <c r="A1984" s="11">
        <v>1961</v>
      </c>
      <c r="D1984" s="13" t="e">
        <f>VLOOKUP(C1984,'Nhân viên'!$B$5:$C$48,2,0)</f>
        <v>#N/A</v>
      </c>
      <c r="G1984" s="13" t="e">
        <f>VLOOKUP(E1984,'Khách hàng'!$B$4:$F$1048576,2,0)</f>
        <v>#N/A</v>
      </c>
      <c r="H1984" s="13" t="str">
        <f>VLOOKUP(E1984,'[1]Khách hàng'!$A$4:$F$2144,3,0)</f>
        <v>Số 1 đường số 17A, Khu phố 11, Phường Bình Trị Đông B, Quận Bình Tân, TP.HCM.</v>
      </c>
      <c r="I1984" s="13" t="e">
        <f>VLOOKUP(E1984,'Khách hàng'!$B$4:$F$1048576,5,0)</f>
        <v>#N/A</v>
      </c>
      <c r="L1984" s="13" t="e">
        <f>VLOOKUP(J1984,'Hàng hóa'!$C$5:$D$50,2,0)</f>
        <v>#N/A</v>
      </c>
      <c r="M1984" s="17" t="e">
        <f>VLOOKUP(J1984,'Hàng hóa'!$C$5:$H$22,6,0)</f>
        <v>#N/A</v>
      </c>
      <c r="N1984" s="17" t="e">
        <f t="shared" si="75"/>
        <v>#N/A</v>
      </c>
      <c r="O1984" s="22" t="e">
        <f t="shared" si="74"/>
        <v>#N/A</v>
      </c>
      <c r="P1984" s="17" t="e">
        <f t="shared" si="76"/>
        <v>#N/A</v>
      </c>
      <c r="Q1984" s="13" t="e">
        <f>VLOOKUP(I1984,'[1]Nhân viên'!$E$20:$F$41,2,0)</f>
        <v>#N/A</v>
      </c>
    </row>
    <row r="1985" spans="1:17" x14ac:dyDescent="0.2">
      <c r="A1985" s="11">
        <v>1962</v>
      </c>
      <c r="D1985" s="13" t="e">
        <f>VLOOKUP(C1985,'Nhân viên'!$B$5:$C$48,2,0)</f>
        <v>#N/A</v>
      </c>
      <c r="G1985" s="13" t="e">
        <f>VLOOKUP(E1985,'Khách hàng'!$B$4:$F$1048576,2,0)</f>
        <v>#N/A</v>
      </c>
      <c r="H1985" s="13" t="str">
        <f>VLOOKUP(E1985,'[1]Khách hàng'!$A$4:$F$2144,3,0)</f>
        <v>Số 1 đường số 17A, Khu phố 11, Phường Bình Trị Đông B, Quận Bình Tân, TP.HCM.</v>
      </c>
      <c r="I1985" s="13" t="e">
        <f>VLOOKUP(E1985,'Khách hàng'!$B$4:$F$1048576,5,0)</f>
        <v>#N/A</v>
      </c>
      <c r="L1985" s="13" t="e">
        <f>VLOOKUP(J1985,'Hàng hóa'!$C$5:$D$50,2,0)</f>
        <v>#N/A</v>
      </c>
      <c r="M1985" s="17" t="e">
        <f>VLOOKUP(J1985,'Hàng hóa'!$C$5:$H$22,6,0)</f>
        <v>#N/A</v>
      </c>
      <c r="N1985" s="17" t="e">
        <f t="shared" si="75"/>
        <v>#N/A</v>
      </c>
      <c r="O1985" s="22" t="e">
        <f t="shared" ref="O1985:O2048" si="77">N1985*10%</f>
        <v>#N/A</v>
      </c>
      <c r="P1985" s="17" t="e">
        <f t="shared" si="76"/>
        <v>#N/A</v>
      </c>
      <c r="Q1985" s="13" t="e">
        <f>VLOOKUP(I1985,'[1]Nhân viên'!$E$20:$F$41,2,0)</f>
        <v>#N/A</v>
      </c>
    </row>
    <row r="1986" spans="1:17" x14ac:dyDescent="0.2">
      <c r="A1986" s="11">
        <v>1963</v>
      </c>
      <c r="D1986" s="13" t="e">
        <f>VLOOKUP(C1986,'Nhân viên'!$B$5:$C$48,2,0)</f>
        <v>#N/A</v>
      </c>
      <c r="G1986" s="13" t="e">
        <f>VLOOKUP(E1986,'Khách hàng'!$B$4:$F$1048576,2,0)</f>
        <v>#N/A</v>
      </c>
      <c r="H1986" s="13" t="str">
        <f>VLOOKUP(E1986,'[1]Khách hàng'!$A$4:$F$2144,3,0)</f>
        <v>Số 1 đường số 17A, Khu phố 11, Phường Bình Trị Đông B, Quận Bình Tân, TP.HCM.</v>
      </c>
      <c r="I1986" s="13" t="e">
        <f>VLOOKUP(E1986,'Khách hàng'!$B$4:$F$1048576,5,0)</f>
        <v>#N/A</v>
      </c>
      <c r="L1986" s="13" t="e">
        <f>VLOOKUP(J1986,'Hàng hóa'!$C$5:$D$50,2,0)</f>
        <v>#N/A</v>
      </c>
      <c r="M1986" s="17" t="e">
        <f>VLOOKUP(J1986,'Hàng hóa'!$C$5:$H$22,6,0)</f>
        <v>#N/A</v>
      </c>
      <c r="N1986" s="17" t="e">
        <f t="shared" si="75"/>
        <v>#N/A</v>
      </c>
      <c r="O1986" s="22" t="e">
        <f t="shared" si="77"/>
        <v>#N/A</v>
      </c>
      <c r="P1986" s="17" t="e">
        <f t="shared" si="76"/>
        <v>#N/A</v>
      </c>
      <c r="Q1986" s="13" t="e">
        <f>VLOOKUP(I1986,'[1]Nhân viên'!$E$20:$F$41,2,0)</f>
        <v>#N/A</v>
      </c>
    </row>
    <row r="1987" spans="1:17" x14ac:dyDescent="0.2">
      <c r="A1987" s="11">
        <v>1964</v>
      </c>
      <c r="D1987" s="13" t="e">
        <f>VLOOKUP(C1987,'Nhân viên'!$B$5:$C$48,2,0)</f>
        <v>#N/A</v>
      </c>
      <c r="G1987" s="13" t="e">
        <f>VLOOKUP(E1987,'Khách hàng'!$B$4:$F$1048576,2,0)</f>
        <v>#N/A</v>
      </c>
      <c r="H1987" s="13" t="str">
        <f>VLOOKUP(E1987,'[1]Khách hàng'!$A$4:$F$2144,3,0)</f>
        <v>Số 1 đường số 17A, Khu phố 11, Phường Bình Trị Đông B, Quận Bình Tân, TP.HCM.</v>
      </c>
      <c r="I1987" s="13" t="e">
        <f>VLOOKUP(E1987,'Khách hàng'!$B$4:$F$1048576,5,0)</f>
        <v>#N/A</v>
      </c>
      <c r="L1987" s="13" t="e">
        <f>VLOOKUP(J1987,'Hàng hóa'!$C$5:$D$50,2,0)</f>
        <v>#N/A</v>
      </c>
      <c r="M1987" s="17" t="e">
        <f>VLOOKUP(J1987,'Hàng hóa'!$C$5:$H$22,6,0)</f>
        <v>#N/A</v>
      </c>
      <c r="N1987" s="17" t="e">
        <f t="shared" si="75"/>
        <v>#N/A</v>
      </c>
      <c r="O1987" s="22" t="e">
        <f t="shared" si="77"/>
        <v>#N/A</v>
      </c>
      <c r="P1987" s="17" t="e">
        <f t="shared" si="76"/>
        <v>#N/A</v>
      </c>
      <c r="Q1987" s="13" t="e">
        <f>VLOOKUP(I1987,'[1]Nhân viên'!$E$20:$F$41,2,0)</f>
        <v>#N/A</v>
      </c>
    </row>
    <row r="1988" spans="1:17" x14ac:dyDescent="0.2">
      <c r="A1988" s="11">
        <v>1965</v>
      </c>
      <c r="D1988" s="13" t="e">
        <f>VLOOKUP(C1988,'Nhân viên'!$B$5:$C$48,2,0)</f>
        <v>#N/A</v>
      </c>
      <c r="G1988" s="13" t="e">
        <f>VLOOKUP(E1988,'Khách hàng'!$B$4:$F$1048576,2,0)</f>
        <v>#N/A</v>
      </c>
      <c r="H1988" s="13" t="str">
        <f>VLOOKUP(E1988,'[1]Khách hàng'!$A$4:$F$2144,3,0)</f>
        <v>Số 1 đường số 17A, Khu phố 11, Phường Bình Trị Đông B, Quận Bình Tân, TP.HCM.</v>
      </c>
      <c r="I1988" s="13" t="e">
        <f>VLOOKUP(E1988,'Khách hàng'!$B$4:$F$1048576,5,0)</f>
        <v>#N/A</v>
      </c>
      <c r="L1988" s="13" t="e">
        <f>VLOOKUP(J1988,'Hàng hóa'!$C$5:$D$50,2,0)</f>
        <v>#N/A</v>
      </c>
      <c r="M1988" s="17" t="e">
        <f>VLOOKUP(J1988,'Hàng hóa'!$C$5:$H$22,6,0)</f>
        <v>#N/A</v>
      </c>
      <c r="N1988" s="17" t="e">
        <f t="shared" si="75"/>
        <v>#N/A</v>
      </c>
      <c r="O1988" s="22" t="e">
        <f t="shared" si="77"/>
        <v>#N/A</v>
      </c>
      <c r="P1988" s="17" t="e">
        <f t="shared" si="76"/>
        <v>#N/A</v>
      </c>
      <c r="Q1988" s="13" t="e">
        <f>VLOOKUP(I1988,'[1]Nhân viên'!$E$20:$F$41,2,0)</f>
        <v>#N/A</v>
      </c>
    </row>
    <row r="1989" spans="1:17" x14ac:dyDescent="0.2">
      <c r="A1989" s="11">
        <v>1966</v>
      </c>
      <c r="D1989" s="13" t="e">
        <f>VLOOKUP(C1989,'Nhân viên'!$B$5:$C$48,2,0)</f>
        <v>#N/A</v>
      </c>
      <c r="G1989" s="13" t="e">
        <f>VLOOKUP(E1989,'Khách hàng'!$B$4:$F$1048576,2,0)</f>
        <v>#N/A</v>
      </c>
      <c r="H1989" s="13" t="str">
        <f>VLOOKUP(E1989,'[1]Khách hàng'!$A$4:$F$2144,3,0)</f>
        <v>Số 1 đường số 17A, Khu phố 11, Phường Bình Trị Đông B, Quận Bình Tân, TP.HCM.</v>
      </c>
      <c r="I1989" s="13" t="e">
        <f>VLOOKUP(E1989,'Khách hàng'!$B$4:$F$1048576,5,0)</f>
        <v>#N/A</v>
      </c>
      <c r="L1989" s="13" t="e">
        <f>VLOOKUP(J1989,'Hàng hóa'!$C$5:$D$50,2,0)</f>
        <v>#N/A</v>
      </c>
      <c r="M1989" s="17" t="e">
        <f>VLOOKUP(J1989,'Hàng hóa'!$C$5:$H$22,6,0)</f>
        <v>#N/A</v>
      </c>
      <c r="N1989" s="17" t="e">
        <f t="shared" si="75"/>
        <v>#N/A</v>
      </c>
      <c r="O1989" s="22" t="e">
        <f t="shared" si="77"/>
        <v>#N/A</v>
      </c>
      <c r="P1989" s="17" t="e">
        <f t="shared" si="76"/>
        <v>#N/A</v>
      </c>
      <c r="Q1989" s="13" t="e">
        <f>VLOOKUP(I1989,'[1]Nhân viên'!$E$20:$F$41,2,0)</f>
        <v>#N/A</v>
      </c>
    </row>
    <row r="1990" spans="1:17" x14ac:dyDescent="0.2">
      <c r="A1990" s="11">
        <v>1967</v>
      </c>
      <c r="D1990" s="13" t="e">
        <f>VLOOKUP(C1990,'Nhân viên'!$B$5:$C$48,2,0)</f>
        <v>#N/A</v>
      </c>
      <c r="G1990" s="13" t="e">
        <f>VLOOKUP(E1990,'Khách hàng'!$B$4:$F$1048576,2,0)</f>
        <v>#N/A</v>
      </c>
      <c r="H1990" s="13" t="str">
        <f>VLOOKUP(E1990,'[1]Khách hàng'!$A$4:$F$2144,3,0)</f>
        <v>Số 1 đường số 17A, Khu phố 11, Phường Bình Trị Đông B, Quận Bình Tân, TP.HCM.</v>
      </c>
      <c r="I1990" s="13" t="e">
        <f>VLOOKUP(E1990,'Khách hàng'!$B$4:$F$1048576,5,0)</f>
        <v>#N/A</v>
      </c>
      <c r="L1990" s="13" t="e">
        <f>VLOOKUP(J1990,'Hàng hóa'!$C$5:$D$50,2,0)</f>
        <v>#N/A</v>
      </c>
      <c r="M1990" s="17" t="e">
        <f>VLOOKUP(J1990,'Hàng hóa'!$C$5:$H$22,6,0)</f>
        <v>#N/A</v>
      </c>
      <c r="N1990" s="17" t="e">
        <f t="shared" si="75"/>
        <v>#N/A</v>
      </c>
      <c r="O1990" s="22" t="e">
        <f t="shared" si="77"/>
        <v>#N/A</v>
      </c>
      <c r="P1990" s="17" t="e">
        <f t="shared" si="76"/>
        <v>#N/A</v>
      </c>
      <c r="Q1990" s="13" t="e">
        <f>VLOOKUP(I1990,'[1]Nhân viên'!$E$20:$F$41,2,0)</f>
        <v>#N/A</v>
      </c>
    </row>
    <row r="1991" spans="1:17" x14ac:dyDescent="0.2">
      <c r="A1991" s="11">
        <v>1968</v>
      </c>
      <c r="D1991" s="13" t="e">
        <f>VLOOKUP(C1991,'Nhân viên'!$B$5:$C$48,2,0)</f>
        <v>#N/A</v>
      </c>
      <c r="G1991" s="13" t="e">
        <f>VLOOKUP(E1991,'Khách hàng'!$B$4:$F$1048576,2,0)</f>
        <v>#N/A</v>
      </c>
      <c r="H1991" s="13" t="str">
        <f>VLOOKUP(E1991,'[1]Khách hàng'!$A$4:$F$2144,3,0)</f>
        <v>Số 1 đường số 17A, Khu phố 11, Phường Bình Trị Đông B, Quận Bình Tân, TP.HCM.</v>
      </c>
      <c r="I1991" s="13" t="e">
        <f>VLOOKUP(E1991,'Khách hàng'!$B$4:$F$1048576,5,0)</f>
        <v>#N/A</v>
      </c>
      <c r="L1991" s="13" t="e">
        <f>VLOOKUP(J1991,'Hàng hóa'!$C$5:$D$50,2,0)</f>
        <v>#N/A</v>
      </c>
      <c r="M1991" s="17" t="e">
        <f>VLOOKUP(J1991,'Hàng hóa'!$C$5:$H$22,6,0)</f>
        <v>#N/A</v>
      </c>
      <c r="N1991" s="17" t="e">
        <f t="shared" si="75"/>
        <v>#N/A</v>
      </c>
      <c r="O1991" s="22" t="e">
        <f t="shared" si="77"/>
        <v>#N/A</v>
      </c>
      <c r="P1991" s="17" t="e">
        <f t="shared" si="76"/>
        <v>#N/A</v>
      </c>
      <c r="Q1991" s="13" t="e">
        <f>VLOOKUP(I1991,'[1]Nhân viên'!$E$20:$F$41,2,0)</f>
        <v>#N/A</v>
      </c>
    </row>
    <row r="1992" spans="1:17" x14ac:dyDescent="0.2">
      <c r="A1992" s="11">
        <v>1969</v>
      </c>
      <c r="D1992" s="13" t="e">
        <f>VLOOKUP(C1992,'Nhân viên'!$B$5:$C$48,2,0)</f>
        <v>#N/A</v>
      </c>
      <c r="G1992" s="13" t="e">
        <f>VLOOKUP(E1992,'Khách hàng'!$B$4:$F$1048576,2,0)</f>
        <v>#N/A</v>
      </c>
      <c r="H1992" s="13" t="str">
        <f>VLOOKUP(E1992,'[1]Khách hàng'!$A$4:$F$2144,3,0)</f>
        <v>Số 1 đường số 17A, Khu phố 11, Phường Bình Trị Đông B, Quận Bình Tân, TP.HCM.</v>
      </c>
      <c r="I1992" s="13" t="e">
        <f>VLOOKUP(E1992,'Khách hàng'!$B$4:$F$1048576,5,0)</f>
        <v>#N/A</v>
      </c>
      <c r="L1992" s="13" t="e">
        <f>VLOOKUP(J1992,'Hàng hóa'!$C$5:$D$50,2,0)</f>
        <v>#N/A</v>
      </c>
      <c r="M1992" s="17" t="e">
        <f>VLOOKUP(J1992,'Hàng hóa'!$C$5:$H$22,6,0)</f>
        <v>#N/A</v>
      </c>
      <c r="N1992" s="17" t="e">
        <f t="shared" si="75"/>
        <v>#N/A</v>
      </c>
      <c r="O1992" s="22" t="e">
        <f t="shared" si="77"/>
        <v>#N/A</v>
      </c>
      <c r="P1992" s="17" t="e">
        <f t="shared" si="76"/>
        <v>#N/A</v>
      </c>
      <c r="Q1992" s="13" t="e">
        <f>VLOOKUP(I1992,'[1]Nhân viên'!$E$20:$F$41,2,0)</f>
        <v>#N/A</v>
      </c>
    </row>
    <row r="1993" spans="1:17" x14ac:dyDescent="0.2">
      <c r="A1993" s="11">
        <v>1970</v>
      </c>
      <c r="D1993" s="13" t="e">
        <f>VLOOKUP(C1993,'Nhân viên'!$B$5:$C$48,2,0)</f>
        <v>#N/A</v>
      </c>
      <c r="G1993" s="13" t="e">
        <f>VLOOKUP(E1993,'Khách hàng'!$B$4:$F$1048576,2,0)</f>
        <v>#N/A</v>
      </c>
      <c r="H1993" s="13" t="str">
        <f>VLOOKUP(E1993,'[1]Khách hàng'!$A$4:$F$2144,3,0)</f>
        <v>Số 1 đường số 17A, Khu phố 11, Phường Bình Trị Đông B, Quận Bình Tân, TP.HCM.</v>
      </c>
      <c r="I1993" s="13" t="e">
        <f>VLOOKUP(E1993,'Khách hàng'!$B$4:$F$1048576,5,0)</f>
        <v>#N/A</v>
      </c>
      <c r="L1993" s="13" t="e">
        <f>VLOOKUP(J1993,'Hàng hóa'!$C$5:$D$50,2,0)</f>
        <v>#N/A</v>
      </c>
      <c r="M1993" s="17" t="e">
        <f>VLOOKUP(J1993,'Hàng hóa'!$C$5:$H$22,6,0)</f>
        <v>#N/A</v>
      </c>
      <c r="N1993" s="17" t="e">
        <f t="shared" si="75"/>
        <v>#N/A</v>
      </c>
      <c r="O1993" s="22" t="e">
        <f t="shared" si="77"/>
        <v>#N/A</v>
      </c>
      <c r="P1993" s="17" t="e">
        <f t="shared" si="76"/>
        <v>#N/A</v>
      </c>
      <c r="Q1993" s="13" t="e">
        <f>VLOOKUP(I1993,'[1]Nhân viên'!$E$20:$F$41,2,0)</f>
        <v>#N/A</v>
      </c>
    </row>
    <row r="1994" spans="1:17" x14ac:dyDescent="0.2">
      <c r="A1994" s="11">
        <v>1971</v>
      </c>
      <c r="D1994" s="13" t="e">
        <f>VLOOKUP(C1994,'Nhân viên'!$B$5:$C$48,2,0)</f>
        <v>#N/A</v>
      </c>
      <c r="G1994" s="13" t="e">
        <f>VLOOKUP(E1994,'Khách hàng'!$B$4:$F$1048576,2,0)</f>
        <v>#N/A</v>
      </c>
      <c r="H1994" s="13" t="str">
        <f>VLOOKUP(E1994,'[1]Khách hàng'!$A$4:$F$2144,3,0)</f>
        <v>Số 1 đường số 17A, Khu phố 11, Phường Bình Trị Đông B, Quận Bình Tân, TP.HCM.</v>
      </c>
      <c r="I1994" s="13" t="e">
        <f>VLOOKUP(E1994,'Khách hàng'!$B$4:$F$1048576,5,0)</f>
        <v>#N/A</v>
      </c>
      <c r="L1994" s="13" t="e">
        <f>VLOOKUP(J1994,'Hàng hóa'!$C$5:$D$50,2,0)</f>
        <v>#N/A</v>
      </c>
      <c r="M1994" s="17" t="e">
        <f>VLOOKUP(J1994,'Hàng hóa'!$C$5:$H$22,6,0)</f>
        <v>#N/A</v>
      </c>
      <c r="N1994" s="17" t="e">
        <f t="shared" si="75"/>
        <v>#N/A</v>
      </c>
      <c r="O1994" s="22" t="e">
        <f t="shared" si="77"/>
        <v>#N/A</v>
      </c>
      <c r="P1994" s="17" t="e">
        <f t="shared" si="76"/>
        <v>#N/A</v>
      </c>
      <c r="Q1994" s="13" t="e">
        <f>VLOOKUP(I1994,'[1]Nhân viên'!$E$20:$F$41,2,0)</f>
        <v>#N/A</v>
      </c>
    </row>
    <row r="1995" spans="1:17" x14ac:dyDescent="0.2">
      <c r="A1995" s="11">
        <v>1972</v>
      </c>
      <c r="D1995" s="13" t="e">
        <f>VLOOKUP(C1995,'Nhân viên'!$B$5:$C$48,2,0)</f>
        <v>#N/A</v>
      </c>
      <c r="G1995" s="13" t="e">
        <f>VLOOKUP(E1995,'Khách hàng'!$B$4:$F$1048576,2,0)</f>
        <v>#N/A</v>
      </c>
      <c r="H1995" s="13" t="str">
        <f>VLOOKUP(E1995,'[1]Khách hàng'!$A$4:$F$2144,3,0)</f>
        <v>Số 1 đường số 17A, Khu phố 11, Phường Bình Trị Đông B, Quận Bình Tân, TP.HCM.</v>
      </c>
      <c r="I1995" s="13" t="e">
        <f>VLOOKUP(E1995,'Khách hàng'!$B$4:$F$1048576,5,0)</f>
        <v>#N/A</v>
      </c>
      <c r="L1995" s="13" t="e">
        <f>VLOOKUP(J1995,'Hàng hóa'!$C$5:$D$50,2,0)</f>
        <v>#N/A</v>
      </c>
      <c r="M1995" s="17" t="e">
        <f>VLOOKUP(J1995,'Hàng hóa'!$C$5:$H$22,6,0)</f>
        <v>#N/A</v>
      </c>
      <c r="N1995" s="17" t="e">
        <f t="shared" si="75"/>
        <v>#N/A</v>
      </c>
      <c r="O1995" s="22" t="e">
        <f t="shared" si="77"/>
        <v>#N/A</v>
      </c>
      <c r="P1995" s="17" t="e">
        <f t="shared" si="76"/>
        <v>#N/A</v>
      </c>
      <c r="Q1995" s="13" t="e">
        <f>VLOOKUP(I1995,'[1]Nhân viên'!$E$20:$F$41,2,0)</f>
        <v>#N/A</v>
      </c>
    </row>
    <row r="1996" spans="1:17" x14ac:dyDescent="0.2">
      <c r="A1996" s="11">
        <v>1973</v>
      </c>
      <c r="D1996" s="13" t="e">
        <f>VLOOKUP(C1996,'Nhân viên'!$B$5:$C$48,2,0)</f>
        <v>#N/A</v>
      </c>
      <c r="G1996" s="13" t="e">
        <f>VLOOKUP(E1996,'Khách hàng'!$B$4:$F$1048576,2,0)</f>
        <v>#N/A</v>
      </c>
      <c r="H1996" s="13" t="str">
        <f>VLOOKUP(E1996,'[1]Khách hàng'!$A$4:$F$2144,3,0)</f>
        <v>Số 1 đường số 17A, Khu phố 11, Phường Bình Trị Đông B, Quận Bình Tân, TP.HCM.</v>
      </c>
      <c r="I1996" s="13" t="e">
        <f>VLOOKUP(E1996,'Khách hàng'!$B$4:$F$1048576,5,0)</f>
        <v>#N/A</v>
      </c>
      <c r="L1996" s="13" t="e">
        <f>VLOOKUP(J1996,'Hàng hóa'!$C$5:$D$50,2,0)</f>
        <v>#N/A</v>
      </c>
      <c r="M1996" s="17" t="e">
        <f>VLOOKUP(J1996,'Hàng hóa'!$C$5:$H$22,6,0)</f>
        <v>#N/A</v>
      </c>
      <c r="N1996" s="17" t="e">
        <f t="shared" si="75"/>
        <v>#N/A</v>
      </c>
      <c r="O1996" s="22" t="e">
        <f t="shared" si="77"/>
        <v>#N/A</v>
      </c>
      <c r="P1996" s="17" t="e">
        <f t="shared" si="76"/>
        <v>#N/A</v>
      </c>
      <c r="Q1996" s="13" t="e">
        <f>VLOOKUP(I1996,'[1]Nhân viên'!$E$20:$F$41,2,0)</f>
        <v>#N/A</v>
      </c>
    </row>
    <row r="1997" spans="1:17" x14ac:dyDescent="0.2">
      <c r="A1997" s="11">
        <v>1974</v>
      </c>
      <c r="D1997" s="13" t="e">
        <f>VLOOKUP(C1997,'Nhân viên'!$B$5:$C$48,2,0)</f>
        <v>#N/A</v>
      </c>
      <c r="G1997" s="13" t="e">
        <f>VLOOKUP(E1997,'Khách hàng'!$B$4:$F$1048576,2,0)</f>
        <v>#N/A</v>
      </c>
      <c r="H1997" s="13" t="str">
        <f>VLOOKUP(E1997,'[1]Khách hàng'!$A$4:$F$2144,3,0)</f>
        <v>Số 1 đường số 17A, Khu phố 11, Phường Bình Trị Đông B, Quận Bình Tân, TP.HCM.</v>
      </c>
      <c r="I1997" s="13" t="e">
        <f>VLOOKUP(E1997,'Khách hàng'!$B$4:$F$1048576,5,0)</f>
        <v>#N/A</v>
      </c>
      <c r="L1997" s="13" t="e">
        <f>VLOOKUP(J1997,'Hàng hóa'!$C$5:$D$50,2,0)</f>
        <v>#N/A</v>
      </c>
      <c r="M1997" s="17" t="e">
        <f>VLOOKUP(J1997,'Hàng hóa'!$C$5:$H$22,6,0)</f>
        <v>#N/A</v>
      </c>
      <c r="N1997" s="17" t="e">
        <f t="shared" si="75"/>
        <v>#N/A</v>
      </c>
      <c r="O1997" s="22" t="e">
        <f t="shared" si="77"/>
        <v>#N/A</v>
      </c>
      <c r="P1997" s="17" t="e">
        <f t="shared" si="76"/>
        <v>#N/A</v>
      </c>
      <c r="Q1997" s="13" t="e">
        <f>VLOOKUP(I1997,'[1]Nhân viên'!$E$20:$F$41,2,0)</f>
        <v>#N/A</v>
      </c>
    </row>
    <row r="1998" spans="1:17" x14ac:dyDescent="0.2">
      <c r="A1998" s="11">
        <v>1975</v>
      </c>
      <c r="D1998" s="13" t="e">
        <f>VLOOKUP(C1998,'Nhân viên'!$B$5:$C$48,2,0)</f>
        <v>#N/A</v>
      </c>
      <c r="G1998" s="13" t="e">
        <f>VLOOKUP(E1998,'Khách hàng'!$B$4:$F$1048576,2,0)</f>
        <v>#N/A</v>
      </c>
      <c r="H1998" s="13" t="str">
        <f>VLOOKUP(E1998,'[1]Khách hàng'!$A$4:$F$2144,3,0)</f>
        <v>Số 1 đường số 17A, Khu phố 11, Phường Bình Trị Đông B, Quận Bình Tân, TP.HCM.</v>
      </c>
      <c r="I1998" s="13" t="e">
        <f>VLOOKUP(E1998,'Khách hàng'!$B$4:$F$1048576,5,0)</f>
        <v>#N/A</v>
      </c>
      <c r="L1998" s="13" t="e">
        <f>VLOOKUP(J1998,'Hàng hóa'!$C$5:$D$50,2,0)</f>
        <v>#N/A</v>
      </c>
      <c r="M1998" s="17" t="e">
        <f>VLOOKUP(J1998,'Hàng hóa'!$C$5:$H$22,6,0)</f>
        <v>#N/A</v>
      </c>
      <c r="N1998" s="17" t="e">
        <f t="shared" si="75"/>
        <v>#N/A</v>
      </c>
      <c r="O1998" s="22" t="e">
        <f t="shared" si="77"/>
        <v>#N/A</v>
      </c>
      <c r="P1998" s="17" t="e">
        <f t="shared" si="76"/>
        <v>#N/A</v>
      </c>
      <c r="Q1998" s="13" t="e">
        <f>VLOOKUP(I1998,'[1]Nhân viên'!$E$20:$F$41,2,0)</f>
        <v>#N/A</v>
      </c>
    </row>
    <row r="1999" spans="1:17" x14ac:dyDescent="0.2">
      <c r="A1999" s="11">
        <v>1976</v>
      </c>
      <c r="D1999" s="13" t="e">
        <f>VLOOKUP(C1999,'Nhân viên'!$B$5:$C$48,2,0)</f>
        <v>#N/A</v>
      </c>
      <c r="G1999" s="13" t="e">
        <f>VLOOKUP(E1999,'Khách hàng'!$B$4:$F$1048576,2,0)</f>
        <v>#N/A</v>
      </c>
      <c r="H1999" s="13" t="str">
        <f>VLOOKUP(E1999,'[1]Khách hàng'!$A$4:$F$2144,3,0)</f>
        <v>Số 1 đường số 17A, Khu phố 11, Phường Bình Trị Đông B, Quận Bình Tân, TP.HCM.</v>
      </c>
      <c r="I1999" s="13" t="e">
        <f>VLOOKUP(E1999,'Khách hàng'!$B$4:$F$1048576,5,0)</f>
        <v>#N/A</v>
      </c>
      <c r="L1999" s="13" t="e">
        <f>VLOOKUP(J1999,'Hàng hóa'!$C$5:$D$50,2,0)</f>
        <v>#N/A</v>
      </c>
      <c r="M1999" s="17" t="e">
        <f>VLOOKUP(J1999,'Hàng hóa'!$C$5:$H$22,6,0)</f>
        <v>#N/A</v>
      </c>
      <c r="N1999" s="17" t="e">
        <f t="shared" si="75"/>
        <v>#N/A</v>
      </c>
      <c r="O1999" s="22" t="e">
        <f t="shared" si="77"/>
        <v>#N/A</v>
      </c>
      <c r="P1999" s="17" t="e">
        <f t="shared" si="76"/>
        <v>#N/A</v>
      </c>
      <c r="Q1999" s="13" t="e">
        <f>VLOOKUP(I1999,'[1]Nhân viên'!$E$20:$F$41,2,0)</f>
        <v>#N/A</v>
      </c>
    </row>
    <row r="2000" spans="1:17" x14ac:dyDescent="0.2">
      <c r="A2000" s="11">
        <v>1977</v>
      </c>
      <c r="D2000" s="13" t="e">
        <f>VLOOKUP(C2000,'Nhân viên'!$B$5:$C$48,2,0)</f>
        <v>#N/A</v>
      </c>
      <c r="G2000" s="13" t="e">
        <f>VLOOKUP(E2000,'Khách hàng'!$B$4:$F$1048576,2,0)</f>
        <v>#N/A</v>
      </c>
      <c r="H2000" s="13" t="str">
        <f>VLOOKUP(E2000,'[1]Khách hàng'!$A$4:$F$2144,3,0)</f>
        <v>Số 1 đường số 17A, Khu phố 11, Phường Bình Trị Đông B, Quận Bình Tân, TP.HCM.</v>
      </c>
      <c r="I2000" s="13" t="e">
        <f>VLOOKUP(E2000,'Khách hàng'!$B$4:$F$1048576,5,0)</f>
        <v>#N/A</v>
      </c>
      <c r="L2000" s="13" t="e">
        <f>VLOOKUP(J2000,'Hàng hóa'!$C$5:$D$50,2,0)</f>
        <v>#N/A</v>
      </c>
      <c r="M2000" s="17" t="e">
        <f>VLOOKUP(J2000,'Hàng hóa'!$C$5:$H$22,6,0)</f>
        <v>#N/A</v>
      </c>
      <c r="N2000" s="17" t="e">
        <f t="shared" si="75"/>
        <v>#N/A</v>
      </c>
      <c r="O2000" s="22" t="e">
        <f t="shared" si="77"/>
        <v>#N/A</v>
      </c>
      <c r="P2000" s="17" t="e">
        <f t="shared" si="76"/>
        <v>#N/A</v>
      </c>
      <c r="Q2000" s="13" t="e">
        <f>VLOOKUP(I2000,'[1]Nhân viên'!$E$20:$F$41,2,0)</f>
        <v>#N/A</v>
      </c>
    </row>
    <row r="2001" spans="1:17" x14ac:dyDescent="0.2">
      <c r="A2001" s="11">
        <v>1978</v>
      </c>
      <c r="D2001" s="13" t="e">
        <f>VLOOKUP(C2001,'Nhân viên'!$B$5:$C$48,2,0)</f>
        <v>#N/A</v>
      </c>
      <c r="G2001" s="13" t="e">
        <f>VLOOKUP(E2001,'Khách hàng'!$B$4:$F$1048576,2,0)</f>
        <v>#N/A</v>
      </c>
      <c r="H2001" s="13" t="str">
        <f>VLOOKUP(E2001,'[1]Khách hàng'!$A$4:$F$2144,3,0)</f>
        <v>Số 1 đường số 17A, Khu phố 11, Phường Bình Trị Đông B, Quận Bình Tân, TP.HCM.</v>
      </c>
      <c r="I2001" s="13" t="e">
        <f>VLOOKUP(E2001,'Khách hàng'!$B$4:$F$1048576,5,0)</f>
        <v>#N/A</v>
      </c>
      <c r="L2001" s="13" t="e">
        <f>VLOOKUP(J2001,'Hàng hóa'!$C$5:$D$50,2,0)</f>
        <v>#N/A</v>
      </c>
      <c r="M2001" s="17" t="e">
        <f>VLOOKUP(J2001,'Hàng hóa'!$C$5:$H$22,6,0)</f>
        <v>#N/A</v>
      </c>
      <c r="N2001" s="17" t="e">
        <f t="shared" si="75"/>
        <v>#N/A</v>
      </c>
      <c r="O2001" s="22" t="e">
        <f t="shared" si="77"/>
        <v>#N/A</v>
      </c>
      <c r="P2001" s="17" t="e">
        <f t="shared" si="76"/>
        <v>#N/A</v>
      </c>
      <c r="Q2001" s="13" t="e">
        <f>VLOOKUP(I2001,'[1]Nhân viên'!$E$20:$F$41,2,0)</f>
        <v>#N/A</v>
      </c>
    </row>
    <row r="2002" spans="1:17" x14ac:dyDescent="0.2">
      <c r="A2002" s="11">
        <v>1979</v>
      </c>
      <c r="D2002" s="13" t="e">
        <f>VLOOKUP(C2002,'Nhân viên'!$B$5:$C$48,2,0)</f>
        <v>#N/A</v>
      </c>
      <c r="G2002" s="13" t="e">
        <f>VLOOKUP(E2002,'Khách hàng'!$B$4:$F$1048576,2,0)</f>
        <v>#N/A</v>
      </c>
      <c r="H2002" s="13" t="str">
        <f>VLOOKUP(E2002,'[1]Khách hàng'!$A$4:$F$2144,3,0)</f>
        <v>Số 1 đường số 17A, Khu phố 11, Phường Bình Trị Đông B, Quận Bình Tân, TP.HCM.</v>
      </c>
      <c r="I2002" s="13" t="e">
        <f>VLOOKUP(E2002,'Khách hàng'!$B$4:$F$1048576,5,0)</f>
        <v>#N/A</v>
      </c>
      <c r="L2002" s="13" t="e">
        <f>VLOOKUP(J2002,'Hàng hóa'!$C$5:$D$50,2,0)</f>
        <v>#N/A</v>
      </c>
      <c r="M2002" s="17" t="e">
        <f>VLOOKUP(J2002,'Hàng hóa'!$C$5:$H$22,6,0)</f>
        <v>#N/A</v>
      </c>
      <c r="N2002" s="17" t="e">
        <f t="shared" si="75"/>
        <v>#N/A</v>
      </c>
      <c r="O2002" s="22" t="e">
        <f t="shared" si="77"/>
        <v>#N/A</v>
      </c>
      <c r="P2002" s="17" t="e">
        <f t="shared" si="76"/>
        <v>#N/A</v>
      </c>
      <c r="Q2002" s="13" t="e">
        <f>VLOOKUP(I2002,'[1]Nhân viên'!$E$20:$F$41,2,0)</f>
        <v>#N/A</v>
      </c>
    </row>
    <row r="2003" spans="1:17" x14ac:dyDescent="0.2">
      <c r="A2003" s="11">
        <v>1980</v>
      </c>
      <c r="D2003" s="13" t="e">
        <f>VLOOKUP(C2003,'Nhân viên'!$B$5:$C$48,2,0)</f>
        <v>#N/A</v>
      </c>
      <c r="G2003" s="13" t="e">
        <f>VLOOKUP(E2003,'Khách hàng'!$B$4:$F$1048576,2,0)</f>
        <v>#N/A</v>
      </c>
      <c r="H2003" s="13" t="str">
        <f>VLOOKUP(E2003,'[1]Khách hàng'!$A$4:$F$2144,3,0)</f>
        <v>Số 1 đường số 17A, Khu phố 11, Phường Bình Trị Đông B, Quận Bình Tân, TP.HCM.</v>
      </c>
      <c r="I2003" s="13" t="e">
        <f>VLOOKUP(E2003,'Khách hàng'!$B$4:$F$1048576,5,0)</f>
        <v>#N/A</v>
      </c>
      <c r="L2003" s="13" t="e">
        <f>VLOOKUP(J2003,'Hàng hóa'!$C$5:$D$50,2,0)</f>
        <v>#N/A</v>
      </c>
      <c r="M2003" s="17" t="e">
        <f>VLOOKUP(J2003,'Hàng hóa'!$C$5:$H$22,6,0)</f>
        <v>#N/A</v>
      </c>
      <c r="N2003" s="17" t="e">
        <f t="shared" si="75"/>
        <v>#N/A</v>
      </c>
      <c r="O2003" s="22" t="e">
        <f t="shared" si="77"/>
        <v>#N/A</v>
      </c>
      <c r="P2003" s="17" t="e">
        <f t="shared" si="76"/>
        <v>#N/A</v>
      </c>
      <c r="Q2003" s="13" t="e">
        <f>VLOOKUP(I2003,'[1]Nhân viên'!$E$20:$F$41,2,0)</f>
        <v>#N/A</v>
      </c>
    </row>
    <row r="2004" spans="1:17" x14ac:dyDescent="0.2">
      <c r="A2004" s="11">
        <v>1981</v>
      </c>
      <c r="D2004" s="13" t="e">
        <f>VLOOKUP(C2004,'Nhân viên'!$B$5:$C$48,2,0)</f>
        <v>#N/A</v>
      </c>
      <c r="G2004" s="13" t="e">
        <f>VLOOKUP(E2004,'Khách hàng'!$B$4:$F$1048576,2,0)</f>
        <v>#N/A</v>
      </c>
      <c r="H2004" s="13" t="str">
        <f>VLOOKUP(E2004,'[1]Khách hàng'!$A$4:$F$2144,3,0)</f>
        <v>Số 1 đường số 17A, Khu phố 11, Phường Bình Trị Đông B, Quận Bình Tân, TP.HCM.</v>
      </c>
      <c r="I2004" s="13" t="e">
        <f>VLOOKUP(E2004,'Khách hàng'!$B$4:$F$1048576,5,0)</f>
        <v>#N/A</v>
      </c>
      <c r="L2004" s="13" t="e">
        <f>VLOOKUP(J2004,'Hàng hóa'!$C$5:$D$50,2,0)</f>
        <v>#N/A</v>
      </c>
      <c r="M2004" s="17" t="e">
        <f>VLOOKUP(J2004,'Hàng hóa'!$C$5:$H$22,6,0)</f>
        <v>#N/A</v>
      </c>
      <c r="N2004" s="17" t="e">
        <f t="shared" si="75"/>
        <v>#N/A</v>
      </c>
      <c r="O2004" s="22" t="e">
        <f t="shared" si="77"/>
        <v>#N/A</v>
      </c>
      <c r="P2004" s="17" t="e">
        <f t="shared" si="76"/>
        <v>#N/A</v>
      </c>
      <c r="Q2004" s="13" t="e">
        <f>VLOOKUP(I2004,'[1]Nhân viên'!$E$20:$F$41,2,0)</f>
        <v>#N/A</v>
      </c>
    </row>
    <row r="2005" spans="1:17" x14ac:dyDescent="0.2">
      <c r="A2005" s="11">
        <v>1982</v>
      </c>
      <c r="D2005" s="13" t="e">
        <f>VLOOKUP(C2005,'Nhân viên'!$B$5:$C$48,2,0)</f>
        <v>#N/A</v>
      </c>
      <c r="G2005" s="13" t="e">
        <f>VLOOKUP(E2005,'Khách hàng'!$B$4:$F$1048576,2,0)</f>
        <v>#N/A</v>
      </c>
      <c r="H2005" s="13" t="str">
        <f>VLOOKUP(E2005,'[1]Khách hàng'!$A$4:$F$2144,3,0)</f>
        <v>Số 1 đường số 17A, Khu phố 11, Phường Bình Trị Đông B, Quận Bình Tân, TP.HCM.</v>
      </c>
      <c r="I2005" s="13" t="e">
        <f>VLOOKUP(E2005,'Khách hàng'!$B$4:$F$1048576,5,0)</f>
        <v>#N/A</v>
      </c>
      <c r="L2005" s="13" t="e">
        <f>VLOOKUP(J2005,'Hàng hóa'!$C$5:$D$50,2,0)</f>
        <v>#N/A</v>
      </c>
      <c r="M2005" s="17" t="e">
        <f>VLOOKUP(J2005,'Hàng hóa'!$C$5:$H$22,6,0)</f>
        <v>#N/A</v>
      </c>
      <c r="N2005" s="17" t="e">
        <f t="shared" si="75"/>
        <v>#N/A</v>
      </c>
      <c r="O2005" s="22" t="e">
        <f t="shared" si="77"/>
        <v>#N/A</v>
      </c>
      <c r="P2005" s="17" t="e">
        <f t="shared" si="76"/>
        <v>#N/A</v>
      </c>
      <c r="Q2005" s="13" t="e">
        <f>VLOOKUP(I2005,'[1]Nhân viên'!$E$20:$F$41,2,0)</f>
        <v>#N/A</v>
      </c>
    </row>
    <row r="2006" spans="1:17" x14ac:dyDescent="0.2">
      <c r="A2006" s="11">
        <v>1983</v>
      </c>
      <c r="D2006" s="13" t="e">
        <f>VLOOKUP(C2006,'Nhân viên'!$B$5:$C$48,2,0)</f>
        <v>#N/A</v>
      </c>
      <c r="G2006" s="13" t="e">
        <f>VLOOKUP(E2006,'Khách hàng'!$B$4:$F$1048576,2,0)</f>
        <v>#N/A</v>
      </c>
      <c r="H2006" s="13" t="str">
        <f>VLOOKUP(E2006,'[1]Khách hàng'!$A$4:$F$2144,3,0)</f>
        <v>Số 1 đường số 17A, Khu phố 11, Phường Bình Trị Đông B, Quận Bình Tân, TP.HCM.</v>
      </c>
      <c r="I2006" s="13" t="e">
        <f>VLOOKUP(E2006,'Khách hàng'!$B$4:$F$1048576,5,0)</f>
        <v>#N/A</v>
      </c>
      <c r="L2006" s="13" t="e">
        <f>VLOOKUP(J2006,'Hàng hóa'!$C$5:$D$50,2,0)</f>
        <v>#N/A</v>
      </c>
      <c r="M2006" s="17" t="e">
        <f>VLOOKUP(J2006,'Hàng hóa'!$C$5:$H$22,6,0)</f>
        <v>#N/A</v>
      </c>
      <c r="N2006" s="17" t="e">
        <f t="shared" si="75"/>
        <v>#N/A</v>
      </c>
      <c r="O2006" s="22" t="e">
        <f t="shared" si="77"/>
        <v>#N/A</v>
      </c>
      <c r="P2006" s="17" t="e">
        <f t="shared" si="76"/>
        <v>#N/A</v>
      </c>
      <c r="Q2006" s="13" t="e">
        <f>VLOOKUP(I2006,'[1]Nhân viên'!$E$20:$F$41,2,0)</f>
        <v>#N/A</v>
      </c>
    </row>
    <row r="2007" spans="1:17" x14ac:dyDescent="0.2">
      <c r="A2007" s="11">
        <v>1984</v>
      </c>
      <c r="D2007" s="13" t="e">
        <f>VLOOKUP(C2007,'Nhân viên'!$B$5:$C$48,2,0)</f>
        <v>#N/A</v>
      </c>
      <c r="G2007" s="13" t="e">
        <f>VLOOKUP(E2007,'Khách hàng'!$B$4:$F$1048576,2,0)</f>
        <v>#N/A</v>
      </c>
      <c r="H2007" s="13" t="str">
        <f>VLOOKUP(E2007,'[1]Khách hàng'!$A$4:$F$2144,3,0)</f>
        <v>Số 1 đường số 17A, Khu phố 11, Phường Bình Trị Đông B, Quận Bình Tân, TP.HCM.</v>
      </c>
      <c r="I2007" s="13" t="e">
        <f>VLOOKUP(E2007,'Khách hàng'!$B$4:$F$1048576,5,0)</f>
        <v>#N/A</v>
      </c>
      <c r="L2007" s="13" t="e">
        <f>VLOOKUP(J2007,'Hàng hóa'!$C$5:$D$50,2,0)</f>
        <v>#N/A</v>
      </c>
      <c r="M2007" s="17" t="e">
        <f>VLOOKUP(J2007,'Hàng hóa'!$C$5:$H$22,6,0)</f>
        <v>#N/A</v>
      </c>
      <c r="N2007" s="17" t="e">
        <f t="shared" si="75"/>
        <v>#N/A</v>
      </c>
      <c r="O2007" s="22" t="e">
        <f t="shared" si="77"/>
        <v>#N/A</v>
      </c>
      <c r="P2007" s="17" t="e">
        <f t="shared" si="76"/>
        <v>#N/A</v>
      </c>
      <c r="Q2007" s="13" t="e">
        <f>VLOOKUP(I2007,'[1]Nhân viên'!$E$20:$F$41,2,0)</f>
        <v>#N/A</v>
      </c>
    </row>
    <row r="2008" spans="1:17" x14ac:dyDescent="0.2">
      <c r="A2008" s="11">
        <v>1985</v>
      </c>
      <c r="D2008" s="13" t="e">
        <f>VLOOKUP(C2008,'Nhân viên'!$B$5:$C$48,2,0)</f>
        <v>#N/A</v>
      </c>
      <c r="G2008" s="13" t="e">
        <f>VLOOKUP(E2008,'Khách hàng'!$B$4:$F$1048576,2,0)</f>
        <v>#N/A</v>
      </c>
      <c r="H2008" s="13" t="str">
        <f>VLOOKUP(E2008,'[1]Khách hàng'!$A$4:$F$2144,3,0)</f>
        <v>Số 1 đường số 17A, Khu phố 11, Phường Bình Trị Đông B, Quận Bình Tân, TP.HCM.</v>
      </c>
      <c r="I2008" s="13" t="e">
        <f>VLOOKUP(E2008,'Khách hàng'!$B$4:$F$1048576,5,0)</f>
        <v>#N/A</v>
      </c>
      <c r="L2008" s="13" t="e">
        <f>VLOOKUP(J2008,'Hàng hóa'!$C$5:$D$50,2,0)</f>
        <v>#N/A</v>
      </c>
      <c r="M2008" s="17" t="e">
        <f>VLOOKUP(J2008,'Hàng hóa'!$C$5:$H$22,6,0)</f>
        <v>#N/A</v>
      </c>
      <c r="N2008" s="17" t="e">
        <f t="shared" si="75"/>
        <v>#N/A</v>
      </c>
      <c r="O2008" s="22" t="e">
        <f t="shared" si="77"/>
        <v>#N/A</v>
      </c>
      <c r="P2008" s="17" t="e">
        <f t="shared" si="76"/>
        <v>#N/A</v>
      </c>
      <c r="Q2008" s="13" t="e">
        <f>VLOOKUP(I2008,'[1]Nhân viên'!$E$20:$F$41,2,0)</f>
        <v>#N/A</v>
      </c>
    </row>
    <row r="2009" spans="1:17" x14ac:dyDescent="0.2">
      <c r="A2009" s="11">
        <v>1986</v>
      </c>
      <c r="D2009" s="13" t="e">
        <f>VLOOKUP(C2009,'Nhân viên'!$B$5:$C$48,2,0)</f>
        <v>#N/A</v>
      </c>
      <c r="G2009" s="13" t="e">
        <f>VLOOKUP(E2009,'Khách hàng'!$B$4:$F$1048576,2,0)</f>
        <v>#N/A</v>
      </c>
      <c r="H2009" s="13" t="str">
        <f>VLOOKUP(E2009,'[1]Khách hàng'!$A$4:$F$2144,3,0)</f>
        <v>Số 1 đường số 17A, Khu phố 11, Phường Bình Trị Đông B, Quận Bình Tân, TP.HCM.</v>
      </c>
      <c r="I2009" s="13" t="e">
        <f>VLOOKUP(E2009,'Khách hàng'!$B$4:$F$1048576,5,0)</f>
        <v>#N/A</v>
      </c>
      <c r="L2009" s="13" t="e">
        <f>VLOOKUP(J2009,'Hàng hóa'!$C$5:$D$50,2,0)</f>
        <v>#N/A</v>
      </c>
      <c r="M2009" s="17" t="e">
        <f>VLOOKUP(J2009,'Hàng hóa'!$C$5:$H$22,6,0)</f>
        <v>#N/A</v>
      </c>
      <c r="N2009" s="17" t="e">
        <f t="shared" si="75"/>
        <v>#N/A</v>
      </c>
      <c r="O2009" s="22" t="e">
        <f t="shared" si="77"/>
        <v>#N/A</v>
      </c>
      <c r="P2009" s="17" t="e">
        <f t="shared" si="76"/>
        <v>#N/A</v>
      </c>
      <c r="Q2009" s="13" t="e">
        <f>VLOOKUP(I2009,'[1]Nhân viên'!$E$20:$F$41,2,0)</f>
        <v>#N/A</v>
      </c>
    </row>
    <row r="2010" spans="1:17" x14ac:dyDescent="0.2">
      <c r="A2010" s="11">
        <v>1987</v>
      </c>
      <c r="D2010" s="13" t="e">
        <f>VLOOKUP(C2010,'Nhân viên'!$B$5:$C$48,2,0)</f>
        <v>#N/A</v>
      </c>
      <c r="G2010" s="13" t="e">
        <f>VLOOKUP(E2010,'Khách hàng'!$B$4:$F$1048576,2,0)</f>
        <v>#N/A</v>
      </c>
      <c r="H2010" s="13" t="str">
        <f>VLOOKUP(E2010,'[1]Khách hàng'!$A$4:$F$2144,3,0)</f>
        <v>Số 1 đường số 17A, Khu phố 11, Phường Bình Trị Đông B, Quận Bình Tân, TP.HCM.</v>
      </c>
      <c r="I2010" s="13" t="e">
        <f>VLOOKUP(E2010,'Khách hàng'!$B$4:$F$1048576,5,0)</f>
        <v>#N/A</v>
      </c>
      <c r="L2010" s="13" t="e">
        <f>VLOOKUP(J2010,'Hàng hóa'!$C$5:$D$50,2,0)</f>
        <v>#N/A</v>
      </c>
      <c r="M2010" s="17" t="e">
        <f>VLOOKUP(J2010,'Hàng hóa'!$C$5:$H$22,6,0)</f>
        <v>#N/A</v>
      </c>
      <c r="N2010" s="17" t="e">
        <f t="shared" si="75"/>
        <v>#N/A</v>
      </c>
      <c r="O2010" s="22" t="e">
        <f t="shared" si="77"/>
        <v>#N/A</v>
      </c>
      <c r="P2010" s="17" t="e">
        <f t="shared" si="76"/>
        <v>#N/A</v>
      </c>
      <c r="Q2010" s="13" t="e">
        <f>VLOOKUP(I2010,'[1]Nhân viên'!$E$20:$F$41,2,0)</f>
        <v>#N/A</v>
      </c>
    </row>
    <row r="2011" spans="1:17" x14ac:dyDescent="0.2">
      <c r="A2011" s="11">
        <v>1988</v>
      </c>
      <c r="D2011" s="13" t="e">
        <f>VLOOKUP(C2011,'Nhân viên'!$B$5:$C$48,2,0)</f>
        <v>#N/A</v>
      </c>
      <c r="G2011" s="13" t="e">
        <f>VLOOKUP(E2011,'Khách hàng'!$B$4:$F$1048576,2,0)</f>
        <v>#N/A</v>
      </c>
      <c r="H2011" s="13" t="str">
        <f>VLOOKUP(E2011,'[1]Khách hàng'!$A$4:$F$2144,3,0)</f>
        <v>Số 1 đường số 17A, Khu phố 11, Phường Bình Trị Đông B, Quận Bình Tân, TP.HCM.</v>
      </c>
      <c r="I2011" s="13" t="e">
        <f>VLOOKUP(E2011,'Khách hàng'!$B$4:$F$1048576,5,0)</f>
        <v>#N/A</v>
      </c>
      <c r="L2011" s="13" t="e">
        <f>VLOOKUP(J2011,'Hàng hóa'!$C$5:$D$50,2,0)</f>
        <v>#N/A</v>
      </c>
      <c r="M2011" s="17" t="e">
        <f>VLOOKUP(J2011,'Hàng hóa'!$C$5:$H$22,6,0)</f>
        <v>#N/A</v>
      </c>
      <c r="N2011" s="17" t="e">
        <f t="shared" si="75"/>
        <v>#N/A</v>
      </c>
      <c r="O2011" s="22" t="e">
        <f t="shared" si="77"/>
        <v>#N/A</v>
      </c>
      <c r="P2011" s="17" t="e">
        <f t="shared" si="76"/>
        <v>#N/A</v>
      </c>
      <c r="Q2011" s="13" t="e">
        <f>VLOOKUP(I2011,'[1]Nhân viên'!$E$20:$F$41,2,0)</f>
        <v>#N/A</v>
      </c>
    </row>
    <row r="2012" spans="1:17" x14ac:dyDescent="0.2">
      <c r="A2012" s="11">
        <v>1989</v>
      </c>
      <c r="D2012" s="13" t="e">
        <f>VLOOKUP(C2012,'Nhân viên'!$B$5:$C$48,2,0)</f>
        <v>#N/A</v>
      </c>
      <c r="G2012" s="13" t="e">
        <f>VLOOKUP(E2012,'Khách hàng'!$B$4:$F$1048576,2,0)</f>
        <v>#N/A</v>
      </c>
      <c r="H2012" s="13" t="str">
        <f>VLOOKUP(E2012,'[1]Khách hàng'!$A$4:$F$2144,3,0)</f>
        <v>Số 1 đường số 17A, Khu phố 11, Phường Bình Trị Đông B, Quận Bình Tân, TP.HCM.</v>
      </c>
      <c r="I2012" s="13" t="e">
        <f>VLOOKUP(E2012,'Khách hàng'!$B$4:$F$1048576,5,0)</f>
        <v>#N/A</v>
      </c>
      <c r="L2012" s="13" t="e">
        <f>VLOOKUP(J2012,'Hàng hóa'!$C$5:$D$50,2,0)</f>
        <v>#N/A</v>
      </c>
      <c r="M2012" s="17" t="e">
        <f>VLOOKUP(J2012,'Hàng hóa'!$C$5:$H$22,6,0)</f>
        <v>#N/A</v>
      </c>
      <c r="N2012" s="17" t="e">
        <f t="shared" ref="N2012:N2075" si="78">K2012*M2012</f>
        <v>#N/A</v>
      </c>
      <c r="O2012" s="22" t="e">
        <f t="shared" si="77"/>
        <v>#N/A</v>
      </c>
      <c r="P2012" s="17" t="e">
        <f t="shared" ref="P2012:P2075" si="79">N2012*O2012+N2012</f>
        <v>#N/A</v>
      </c>
      <c r="Q2012" s="13" t="e">
        <f>VLOOKUP(I2012,'[1]Nhân viên'!$E$20:$F$41,2,0)</f>
        <v>#N/A</v>
      </c>
    </row>
    <row r="2013" spans="1:17" x14ac:dyDescent="0.2">
      <c r="A2013" s="11">
        <v>1990</v>
      </c>
      <c r="D2013" s="13" t="e">
        <f>VLOOKUP(C2013,'Nhân viên'!$B$5:$C$48,2,0)</f>
        <v>#N/A</v>
      </c>
      <c r="G2013" s="13" t="e">
        <f>VLOOKUP(E2013,'Khách hàng'!$B$4:$F$1048576,2,0)</f>
        <v>#N/A</v>
      </c>
      <c r="H2013" s="13" t="str">
        <f>VLOOKUP(E2013,'[1]Khách hàng'!$A$4:$F$2144,3,0)</f>
        <v>Số 1 đường số 17A, Khu phố 11, Phường Bình Trị Đông B, Quận Bình Tân, TP.HCM.</v>
      </c>
      <c r="I2013" s="13" t="e">
        <f>VLOOKUP(E2013,'Khách hàng'!$B$4:$F$1048576,5,0)</f>
        <v>#N/A</v>
      </c>
      <c r="L2013" s="13" t="e">
        <f>VLOOKUP(J2013,'Hàng hóa'!$C$5:$D$50,2,0)</f>
        <v>#N/A</v>
      </c>
      <c r="M2013" s="17" t="e">
        <f>VLOOKUP(J2013,'Hàng hóa'!$C$5:$H$22,6,0)</f>
        <v>#N/A</v>
      </c>
      <c r="N2013" s="17" t="e">
        <f t="shared" si="78"/>
        <v>#N/A</v>
      </c>
      <c r="O2013" s="22" t="e">
        <f t="shared" si="77"/>
        <v>#N/A</v>
      </c>
      <c r="P2013" s="17" t="e">
        <f t="shared" si="79"/>
        <v>#N/A</v>
      </c>
      <c r="Q2013" s="13" t="e">
        <f>VLOOKUP(I2013,'[1]Nhân viên'!$E$20:$F$41,2,0)</f>
        <v>#N/A</v>
      </c>
    </row>
    <row r="2014" spans="1:17" x14ac:dyDescent="0.2">
      <c r="A2014" s="11">
        <v>1991</v>
      </c>
      <c r="D2014" s="13" t="e">
        <f>VLOOKUP(C2014,'Nhân viên'!$B$5:$C$48,2,0)</f>
        <v>#N/A</v>
      </c>
      <c r="G2014" s="13" t="e">
        <f>VLOOKUP(E2014,'Khách hàng'!$B$4:$F$1048576,2,0)</f>
        <v>#N/A</v>
      </c>
      <c r="H2014" s="13" t="str">
        <f>VLOOKUP(E2014,'[1]Khách hàng'!$A$4:$F$2144,3,0)</f>
        <v>Số 1 đường số 17A, Khu phố 11, Phường Bình Trị Đông B, Quận Bình Tân, TP.HCM.</v>
      </c>
      <c r="I2014" s="13" t="e">
        <f>VLOOKUP(E2014,'Khách hàng'!$B$4:$F$1048576,5,0)</f>
        <v>#N/A</v>
      </c>
      <c r="L2014" s="13" t="e">
        <f>VLOOKUP(J2014,'Hàng hóa'!$C$5:$D$50,2,0)</f>
        <v>#N/A</v>
      </c>
      <c r="M2014" s="17" t="e">
        <f>VLOOKUP(J2014,'Hàng hóa'!$C$5:$H$22,6,0)</f>
        <v>#N/A</v>
      </c>
      <c r="N2014" s="17" t="e">
        <f t="shared" si="78"/>
        <v>#N/A</v>
      </c>
      <c r="O2014" s="22" t="e">
        <f t="shared" si="77"/>
        <v>#N/A</v>
      </c>
      <c r="P2014" s="17" t="e">
        <f t="shared" si="79"/>
        <v>#N/A</v>
      </c>
      <c r="Q2014" s="13" t="e">
        <f>VLOOKUP(I2014,'[1]Nhân viên'!$E$20:$F$41,2,0)</f>
        <v>#N/A</v>
      </c>
    </row>
    <row r="2015" spans="1:17" x14ac:dyDescent="0.2">
      <c r="A2015" s="11">
        <v>1992</v>
      </c>
      <c r="D2015" s="13" t="e">
        <f>VLOOKUP(C2015,'Nhân viên'!$B$5:$C$48,2,0)</f>
        <v>#N/A</v>
      </c>
      <c r="G2015" s="13" t="e">
        <f>VLOOKUP(E2015,'Khách hàng'!$B$4:$F$1048576,2,0)</f>
        <v>#N/A</v>
      </c>
      <c r="H2015" s="13" t="str">
        <f>VLOOKUP(E2015,'[1]Khách hàng'!$A$4:$F$2144,3,0)</f>
        <v>Số 1 đường số 17A, Khu phố 11, Phường Bình Trị Đông B, Quận Bình Tân, TP.HCM.</v>
      </c>
      <c r="I2015" s="13" t="e">
        <f>VLOOKUP(E2015,'Khách hàng'!$B$4:$F$1048576,5,0)</f>
        <v>#N/A</v>
      </c>
      <c r="L2015" s="13" t="e">
        <f>VLOOKUP(J2015,'Hàng hóa'!$C$5:$D$50,2,0)</f>
        <v>#N/A</v>
      </c>
      <c r="M2015" s="17" t="e">
        <f>VLOOKUP(J2015,'Hàng hóa'!$C$5:$H$22,6,0)</f>
        <v>#N/A</v>
      </c>
      <c r="N2015" s="17" t="e">
        <f t="shared" si="78"/>
        <v>#N/A</v>
      </c>
      <c r="O2015" s="22" t="e">
        <f t="shared" si="77"/>
        <v>#N/A</v>
      </c>
      <c r="P2015" s="17" t="e">
        <f t="shared" si="79"/>
        <v>#N/A</v>
      </c>
      <c r="Q2015" s="13" t="e">
        <f>VLOOKUP(I2015,'[1]Nhân viên'!$E$20:$F$41,2,0)</f>
        <v>#N/A</v>
      </c>
    </row>
    <row r="2016" spans="1:17" x14ac:dyDescent="0.2">
      <c r="A2016" s="11">
        <v>1993</v>
      </c>
      <c r="D2016" s="13" t="e">
        <f>VLOOKUP(C2016,'Nhân viên'!$B$5:$C$48,2,0)</f>
        <v>#N/A</v>
      </c>
      <c r="G2016" s="13" t="e">
        <f>VLOOKUP(E2016,'Khách hàng'!$B$4:$F$1048576,2,0)</f>
        <v>#N/A</v>
      </c>
      <c r="H2016" s="13" t="str">
        <f>VLOOKUP(E2016,'[1]Khách hàng'!$A$4:$F$2144,3,0)</f>
        <v>Số 1 đường số 17A, Khu phố 11, Phường Bình Trị Đông B, Quận Bình Tân, TP.HCM.</v>
      </c>
      <c r="I2016" s="13" t="e">
        <f>VLOOKUP(E2016,'Khách hàng'!$B$4:$F$1048576,5,0)</f>
        <v>#N/A</v>
      </c>
      <c r="L2016" s="13" t="e">
        <f>VLOOKUP(J2016,'Hàng hóa'!$C$5:$D$50,2,0)</f>
        <v>#N/A</v>
      </c>
      <c r="M2016" s="17" t="e">
        <f>VLOOKUP(J2016,'Hàng hóa'!$C$5:$H$22,6,0)</f>
        <v>#N/A</v>
      </c>
      <c r="N2016" s="17" t="e">
        <f t="shared" si="78"/>
        <v>#N/A</v>
      </c>
      <c r="O2016" s="22" t="e">
        <f t="shared" si="77"/>
        <v>#N/A</v>
      </c>
      <c r="P2016" s="17" t="e">
        <f t="shared" si="79"/>
        <v>#N/A</v>
      </c>
      <c r="Q2016" s="13" t="e">
        <f>VLOOKUP(I2016,'[1]Nhân viên'!$E$20:$F$41,2,0)</f>
        <v>#N/A</v>
      </c>
    </row>
    <row r="2017" spans="1:17" x14ac:dyDescent="0.2">
      <c r="A2017" s="11">
        <v>1994</v>
      </c>
      <c r="D2017" s="13" t="e">
        <f>VLOOKUP(C2017,'Nhân viên'!$B$5:$C$48,2,0)</f>
        <v>#N/A</v>
      </c>
      <c r="G2017" s="13" t="e">
        <f>VLOOKUP(E2017,'Khách hàng'!$B$4:$F$1048576,2,0)</f>
        <v>#N/A</v>
      </c>
      <c r="H2017" s="13" t="str">
        <f>VLOOKUP(E2017,'[1]Khách hàng'!$A$4:$F$2144,3,0)</f>
        <v>Số 1 đường số 17A, Khu phố 11, Phường Bình Trị Đông B, Quận Bình Tân, TP.HCM.</v>
      </c>
      <c r="I2017" s="13" t="e">
        <f>VLOOKUP(E2017,'Khách hàng'!$B$4:$F$1048576,5,0)</f>
        <v>#N/A</v>
      </c>
      <c r="L2017" s="13" t="e">
        <f>VLOOKUP(J2017,'Hàng hóa'!$C$5:$D$50,2,0)</f>
        <v>#N/A</v>
      </c>
      <c r="M2017" s="17" t="e">
        <f>VLOOKUP(J2017,'Hàng hóa'!$C$5:$H$22,6,0)</f>
        <v>#N/A</v>
      </c>
      <c r="N2017" s="17" t="e">
        <f t="shared" si="78"/>
        <v>#N/A</v>
      </c>
      <c r="O2017" s="22" t="e">
        <f t="shared" si="77"/>
        <v>#N/A</v>
      </c>
      <c r="P2017" s="17" t="e">
        <f t="shared" si="79"/>
        <v>#N/A</v>
      </c>
      <c r="Q2017" s="13" t="e">
        <f>VLOOKUP(I2017,'[1]Nhân viên'!$E$20:$F$41,2,0)</f>
        <v>#N/A</v>
      </c>
    </row>
    <row r="2018" spans="1:17" x14ac:dyDescent="0.2">
      <c r="A2018" s="11">
        <v>1995</v>
      </c>
      <c r="D2018" s="13" t="e">
        <f>VLOOKUP(C2018,'Nhân viên'!$B$5:$C$48,2,0)</f>
        <v>#N/A</v>
      </c>
      <c r="G2018" s="13" t="e">
        <f>VLOOKUP(E2018,'Khách hàng'!$B$4:$F$1048576,2,0)</f>
        <v>#N/A</v>
      </c>
      <c r="H2018" s="13" t="str">
        <f>VLOOKUP(E2018,'[1]Khách hàng'!$A$4:$F$2144,3,0)</f>
        <v>Số 1 đường số 17A, Khu phố 11, Phường Bình Trị Đông B, Quận Bình Tân, TP.HCM.</v>
      </c>
      <c r="I2018" s="13" t="e">
        <f>VLOOKUP(E2018,'Khách hàng'!$B$4:$F$1048576,5,0)</f>
        <v>#N/A</v>
      </c>
      <c r="L2018" s="13" t="e">
        <f>VLOOKUP(J2018,'Hàng hóa'!$C$5:$D$50,2,0)</f>
        <v>#N/A</v>
      </c>
      <c r="M2018" s="17" t="e">
        <f>VLOOKUP(J2018,'Hàng hóa'!$C$5:$H$22,6,0)</f>
        <v>#N/A</v>
      </c>
      <c r="N2018" s="17" t="e">
        <f t="shared" si="78"/>
        <v>#N/A</v>
      </c>
      <c r="O2018" s="22" t="e">
        <f t="shared" si="77"/>
        <v>#N/A</v>
      </c>
      <c r="P2018" s="17" t="e">
        <f t="shared" si="79"/>
        <v>#N/A</v>
      </c>
      <c r="Q2018" s="13" t="e">
        <f>VLOOKUP(I2018,'[1]Nhân viên'!$E$20:$F$41,2,0)</f>
        <v>#N/A</v>
      </c>
    </row>
    <row r="2019" spans="1:17" x14ac:dyDescent="0.2">
      <c r="A2019" s="11">
        <v>1996</v>
      </c>
      <c r="D2019" s="13" t="e">
        <f>VLOOKUP(C2019,'Nhân viên'!$B$5:$C$48,2,0)</f>
        <v>#N/A</v>
      </c>
      <c r="G2019" s="13" t="e">
        <f>VLOOKUP(E2019,'Khách hàng'!$B$4:$F$1048576,2,0)</f>
        <v>#N/A</v>
      </c>
      <c r="H2019" s="13" t="str">
        <f>VLOOKUP(E2019,'[1]Khách hàng'!$A$4:$F$2144,3,0)</f>
        <v>Số 1 đường số 17A, Khu phố 11, Phường Bình Trị Đông B, Quận Bình Tân, TP.HCM.</v>
      </c>
      <c r="I2019" s="13" t="e">
        <f>VLOOKUP(E2019,'Khách hàng'!$B$4:$F$1048576,5,0)</f>
        <v>#N/A</v>
      </c>
      <c r="L2019" s="13" t="e">
        <f>VLOOKUP(J2019,'Hàng hóa'!$C$5:$D$50,2,0)</f>
        <v>#N/A</v>
      </c>
      <c r="M2019" s="17" t="e">
        <f>VLOOKUP(J2019,'Hàng hóa'!$C$5:$H$22,6,0)</f>
        <v>#N/A</v>
      </c>
      <c r="N2019" s="17" t="e">
        <f t="shared" si="78"/>
        <v>#N/A</v>
      </c>
      <c r="O2019" s="22" t="e">
        <f t="shared" si="77"/>
        <v>#N/A</v>
      </c>
      <c r="P2019" s="17" t="e">
        <f t="shared" si="79"/>
        <v>#N/A</v>
      </c>
      <c r="Q2019" s="13" t="e">
        <f>VLOOKUP(I2019,'[1]Nhân viên'!$E$20:$F$41,2,0)</f>
        <v>#N/A</v>
      </c>
    </row>
    <row r="2020" spans="1:17" x14ac:dyDescent="0.2">
      <c r="A2020" s="11">
        <v>1997</v>
      </c>
      <c r="D2020" s="13" t="e">
        <f>VLOOKUP(C2020,'Nhân viên'!$B$5:$C$48,2,0)</f>
        <v>#N/A</v>
      </c>
      <c r="G2020" s="13" t="e">
        <f>VLOOKUP(E2020,'Khách hàng'!$B$4:$F$1048576,2,0)</f>
        <v>#N/A</v>
      </c>
      <c r="H2020" s="13" t="str">
        <f>VLOOKUP(E2020,'[1]Khách hàng'!$A$4:$F$2144,3,0)</f>
        <v>Số 1 đường số 17A, Khu phố 11, Phường Bình Trị Đông B, Quận Bình Tân, TP.HCM.</v>
      </c>
      <c r="I2020" s="13" t="e">
        <f>VLOOKUP(E2020,'Khách hàng'!$B$4:$F$1048576,5,0)</f>
        <v>#N/A</v>
      </c>
      <c r="L2020" s="13" t="e">
        <f>VLOOKUP(J2020,'Hàng hóa'!$C$5:$D$50,2,0)</f>
        <v>#N/A</v>
      </c>
      <c r="M2020" s="17" t="e">
        <f>VLOOKUP(J2020,'Hàng hóa'!$C$5:$H$22,6,0)</f>
        <v>#N/A</v>
      </c>
      <c r="N2020" s="17" t="e">
        <f t="shared" si="78"/>
        <v>#N/A</v>
      </c>
      <c r="O2020" s="22" t="e">
        <f t="shared" si="77"/>
        <v>#N/A</v>
      </c>
      <c r="P2020" s="17" t="e">
        <f t="shared" si="79"/>
        <v>#N/A</v>
      </c>
      <c r="Q2020" s="13" t="e">
        <f>VLOOKUP(I2020,'[1]Nhân viên'!$E$20:$F$41,2,0)</f>
        <v>#N/A</v>
      </c>
    </row>
    <row r="2021" spans="1:17" x14ac:dyDescent="0.2">
      <c r="A2021" s="11">
        <v>1998</v>
      </c>
      <c r="D2021" s="13" t="e">
        <f>VLOOKUP(C2021,'Nhân viên'!$B$5:$C$48,2,0)</f>
        <v>#N/A</v>
      </c>
      <c r="G2021" s="13" t="e">
        <f>VLOOKUP(E2021,'Khách hàng'!$B$4:$F$1048576,2,0)</f>
        <v>#N/A</v>
      </c>
      <c r="H2021" s="13" t="str">
        <f>VLOOKUP(E2021,'[1]Khách hàng'!$A$4:$F$2144,3,0)</f>
        <v>Số 1 đường số 17A, Khu phố 11, Phường Bình Trị Đông B, Quận Bình Tân, TP.HCM.</v>
      </c>
      <c r="I2021" s="13" t="e">
        <f>VLOOKUP(E2021,'Khách hàng'!$B$4:$F$1048576,5,0)</f>
        <v>#N/A</v>
      </c>
      <c r="L2021" s="13" t="e">
        <f>VLOOKUP(J2021,'Hàng hóa'!$C$5:$D$50,2,0)</f>
        <v>#N/A</v>
      </c>
      <c r="M2021" s="17" t="e">
        <f>VLOOKUP(J2021,'Hàng hóa'!$C$5:$H$22,6,0)</f>
        <v>#N/A</v>
      </c>
      <c r="N2021" s="17" t="e">
        <f t="shared" si="78"/>
        <v>#N/A</v>
      </c>
      <c r="O2021" s="22" t="e">
        <f t="shared" si="77"/>
        <v>#N/A</v>
      </c>
      <c r="P2021" s="17" t="e">
        <f t="shared" si="79"/>
        <v>#N/A</v>
      </c>
      <c r="Q2021" s="13" t="e">
        <f>VLOOKUP(I2021,'[1]Nhân viên'!$E$20:$F$41,2,0)</f>
        <v>#N/A</v>
      </c>
    </row>
    <row r="2022" spans="1:17" x14ac:dyDescent="0.2">
      <c r="A2022" s="11">
        <v>1999</v>
      </c>
      <c r="D2022" s="13" t="e">
        <f>VLOOKUP(C2022,'Nhân viên'!$B$5:$C$48,2,0)</f>
        <v>#N/A</v>
      </c>
      <c r="G2022" s="13" t="e">
        <f>VLOOKUP(E2022,'Khách hàng'!$B$4:$F$1048576,2,0)</f>
        <v>#N/A</v>
      </c>
      <c r="H2022" s="13" t="str">
        <f>VLOOKUP(E2022,'[1]Khách hàng'!$A$4:$F$2144,3,0)</f>
        <v>Số 1 đường số 17A, Khu phố 11, Phường Bình Trị Đông B, Quận Bình Tân, TP.HCM.</v>
      </c>
      <c r="I2022" s="13" t="e">
        <f>VLOOKUP(E2022,'Khách hàng'!$B$4:$F$1048576,5,0)</f>
        <v>#N/A</v>
      </c>
      <c r="L2022" s="13" t="e">
        <f>VLOOKUP(J2022,'Hàng hóa'!$C$5:$D$50,2,0)</f>
        <v>#N/A</v>
      </c>
      <c r="M2022" s="17" t="e">
        <f>VLOOKUP(J2022,'Hàng hóa'!$C$5:$H$22,6,0)</f>
        <v>#N/A</v>
      </c>
      <c r="N2022" s="17" t="e">
        <f t="shared" si="78"/>
        <v>#N/A</v>
      </c>
      <c r="O2022" s="22" t="e">
        <f t="shared" si="77"/>
        <v>#N/A</v>
      </c>
      <c r="P2022" s="17" t="e">
        <f t="shared" si="79"/>
        <v>#N/A</v>
      </c>
      <c r="Q2022" s="13" t="e">
        <f>VLOOKUP(I2022,'[1]Nhân viên'!$E$20:$F$41,2,0)</f>
        <v>#N/A</v>
      </c>
    </row>
    <row r="2023" spans="1:17" x14ac:dyDescent="0.2">
      <c r="A2023" s="11">
        <v>2000</v>
      </c>
      <c r="D2023" s="13" t="e">
        <f>VLOOKUP(C2023,'Nhân viên'!$B$5:$C$48,2,0)</f>
        <v>#N/A</v>
      </c>
      <c r="G2023" s="13" t="e">
        <f>VLOOKUP(E2023,'Khách hàng'!$B$4:$F$1048576,2,0)</f>
        <v>#N/A</v>
      </c>
      <c r="H2023" s="13" t="str">
        <f>VLOOKUP(E2023,'[1]Khách hàng'!$A$4:$F$2144,3,0)</f>
        <v>Số 1 đường số 17A, Khu phố 11, Phường Bình Trị Đông B, Quận Bình Tân, TP.HCM.</v>
      </c>
      <c r="I2023" s="13" t="e">
        <f>VLOOKUP(E2023,'Khách hàng'!$B$4:$F$1048576,5,0)</f>
        <v>#N/A</v>
      </c>
      <c r="L2023" s="13" t="e">
        <f>VLOOKUP(J2023,'Hàng hóa'!$C$5:$D$50,2,0)</f>
        <v>#N/A</v>
      </c>
      <c r="M2023" s="17" t="e">
        <f>VLOOKUP(J2023,'Hàng hóa'!$C$5:$H$22,6,0)</f>
        <v>#N/A</v>
      </c>
      <c r="N2023" s="17" t="e">
        <f t="shared" si="78"/>
        <v>#N/A</v>
      </c>
      <c r="O2023" s="22" t="e">
        <f t="shared" si="77"/>
        <v>#N/A</v>
      </c>
      <c r="P2023" s="17" t="e">
        <f t="shared" si="79"/>
        <v>#N/A</v>
      </c>
      <c r="Q2023" s="13" t="e">
        <f>VLOOKUP(I2023,'[1]Nhân viên'!$E$20:$F$41,2,0)</f>
        <v>#N/A</v>
      </c>
    </row>
    <row r="2024" spans="1:17" x14ac:dyDescent="0.2">
      <c r="A2024" s="11">
        <v>2001</v>
      </c>
      <c r="D2024" s="13" t="e">
        <f>VLOOKUP(C2024,'Nhân viên'!$B$5:$C$48,2,0)</f>
        <v>#N/A</v>
      </c>
      <c r="G2024" s="13" t="e">
        <f>VLOOKUP(E2024,'Khách hàng'!$B$4:$F$1048576,2,0)</f>
        <v>#N/A</v>
      </c>
      <c r="H2024" s="13" t="str">
        <f>VLOOKUP(E2024,'[1]Khách hàng'!$A$4:$F$2144,3,0)</f>
        <v>Số 1 đường số 17A, Khu phố 11, Phường Bình Trị Đông B, Quận Bình Tân, TP.HCM.</v>
      </c>
      <c r="I2024" s="13" t="e">
        <f>VLOOKUP(E2024,'Khách hàng'!$B$4:$F$1048576,5,0)</f>
        <v>#N/A</v>
      </c>
      <c r="L2024" s="13" t="e">
        <f>VLOOKUP(J2024,'Hàng hóa'!$C$5:$D$50,2,0)</f>
        <v>#N/A</v>
      </c>
      <c r="M2024" s="17" t="e">
        <f>VLOOKUP(J2024,'Hàng hóa'!$C$5:$H$22,6,0)</f>
        <v>#N/A</v>
      </c>
      <c r="N2024" s="17" t="e">
        <f t="shared" si="78"/>
        <v>#N/A</v>
      </c>
      <c r="O2024" s="22" t="e">
        <f t="shared" si="77"/>
        <v>#N/A</v>
      </c>
      <c r="P2024" s="17" t="e">
        <f t="shared" si="79"/>
        <v>#N/A</v>
      </c>
      <c r="Q2024" s="13" t="e">
        <f>VLOOKUP(I2024,'[1]Nhân viên'!$E$20:$F$41,2,0)</f>
        <v>#N/A</v>
      </c>
    </row>
    <row r="2025" spans="1:17" x14ac:dyDescent="0.2">
      <c r="A2025" s="11">
        <v>2002</v>
      </c>
      <c r="D2025" s="13" t="e">
        <f>VLOOKUP(C2025,'Nhân viên'!$B$5:$C$48,2,0)</f>
        <v>#N/A</v>
      </c>
      <c r="G2025" s="13" t="e">
        <f>VLOOKUP(E2025,'Khách hàng'!$B$4:$F$1048576,2,0)</f>
        <v>#N/A</v>
      </c>
      <c r="H2025" s="13" t="str">
        <f>VLOOKUP(E2025,'[1]Khách hàng'!$A$4:$F$2144,3,0)</f>
        <v>Số 1 đường số 17A, Khu phố 11, Phường Bình Trị Đông B, Quận Bình Tân, TP.HCM.</v>
      </c>
      <c r="I2025" s="13" t="e">
        <f>VLOOKUP(E2025,'Khách hàng'!$B$4:$F$1048576,5,0)</f>
        <v>#N/A</v>
      </c>
      <c r="L2025" s="13" t="e">
        <f>VLOOKUP(J2025,'Hàng hóa'!$C$5:$D$50,2,0)</f>
        <v>#N/A</v>
      </c>
      <c r="M2025" s="17" t="e">
        <f>VLOOKUP(J2025,'Hàng hóa'!$C$5:$H$22,6,0)</f>
        <v>#N/A</v>
      </c>
      <c r="N2025" s="17" t="e">
        <f t="shared" si="78"/>
        <v>#N/A</v>
      </c>
      <c r="O2025" s="22" t="e">
        <f t="shared" si="77"/>
        <v>#N/A</v>
      </c>
      <c r="P2025" s="17" t="e">
        <f t="shared" si="79"/>
        <v>#N/A</v>
      </c>
      <c r="Q2025" s="13" t="e">
        <f>VLOOKUP(I2025,'[1]Nhân viên'!$E$20:$F$41,2,0)</f>
        <v>#N/A</v>
      </c>
    </row>
    <row r="2026" spans="1:17" x14ac:dyDescent="0.2">
      <c r="A2026" s="11">
        <v>2003</v>
      </c>
      <c r="D2026" s="13" t="e">
        <f>VLOOKUP(C2026,'Nhân viên'!$B$5:$C$48,2,0)</f>
        <v>#N/A</v>
      </c>
      <c r="G2026" s="13" t="e">
        <f>VLOOKUP(E2026,'Khách hàng'!$B$4:$F$1048576,2,0)</f>
        <v>#N/A</v>
      </c>
      <c r="H2026" s="13" t="str">
        <f>VLOOKUP(E2026,'[1]Khách hàng'!$A$4:$F$2144,3,0)</f>
        <v>Số 1 đường số 17A, Khu phố 11, Phường Bình Trị Đông B, Quận Bình Tân, TP.HCM.</v>
      </c>
      <c r="I2026" s="13" t="e">
        <f>VLOOKUP(E2026,'Khách hàng'!$B$4:$F$1048576,5,0)</f>
        <v>#N/A</v>
      </c>
      <c r="L2026" s="13" t="e">
        <f>VLOOKUP(J2026,'Hàng hóa'!$C$5:$D$50,2,0)</f>
        <v>#N/A</v>
      </c>
      <c r="M2026" s="17" t="e">
        <f>VLOOKUP(J2026,'Hàng hóa'!$C$5:$H$22,6,0)</f>
        <v>#N/A</v>
      </c>
      <c r="N2026" s="17" t="e">
        <f t="shared" si="78"/>
        <v>#N/A</v>
      </c>
      <c r="O2026" s="22" t="e">
        <f t="shared" si="77"/>
        <v>#N/A</v>
      </c>
      <c r="P2026" s="17" t="e">
        <f t="shared" si="79"/>
        <v>#N/A</v>
      </c>
      <c r="Q2026" s="13" t="e">
        <f>VLOOKUP(I2026,'[1]Nhân viên'!$E$20:$F$41,2,0)</f>
        <v>#N/A</v>
      </c>
    </row>
    <row r="2027" spans="1:17" x14ac:dyDescent="0.2">
      <c r="A2027" s="11">
        <v>2004</v>
      </c>
      <c r="D2027" s="13" t="e">
        <f>VLOOKUP(C2027,'Nhân viên'!$B$5:$C$48,2,0)</f>
        <v>#N/A</v>
      </c>
      <c r="G2027" s="13" t="e">
        <f>VLOOKUP(E2027,'Khách hàng'!$B$4:$F$1048576,2,0)</f>
        <v>#N/A</v>
      </c>
      <c r="H2027" s="13" t="str">
        <f>VLOOKUP(E2027,'[1]Khách hàng'!$A$4:$F$2144,3,0)</f>
        <v>Số 1 đường số 17A, Khu phố 11, Phường Bình Trị Đông B, Quận Bình Tân, TP.HCM.</v>
      </c>
      <c r="I2027" s="13" t="e">
        <f>VLOOKUP(E2027,'Khách hàng'!$B$4:$F$1048576,5,0)</f>
        <v>#N/A</v>
      </c>
      <c r="L2027" s="13" t="e">
        <f>VLOOKUP(J2027,'Hàng hóa'!$C$5:$D$50,2,0)</f>
        <v>#N/A</v>
      </c>
      <c r="M2027" s="17" t="e">
        <f>VLOOKUP(J2027,'Hàng hóa'!$C$5:$H$22,6,0)</f>
        <v>#N/A</v>
      </c>
      <c r="N2027" s="17" t="e">
        <f t="shared" si="78"/>
        <v>#N/A</v>
      </c>
      <c r="O2027" s="22" t="e">
        <f t="shared" si="77"/>
        <v>#N/A</v>
      </c>
      <c r="P2027" s="17" t="e">
        <f t="shared" si="79"/>
        <v>#N/A</v>
      </c>
      <c r="Q2027" s="13" t="e">
        <f>VLOOKUP(I2027,'[1]Nhân viên'!$E$20:$F$41,2,0)</f>
        <v>#N/A</v>
      </c>
    </row>
    <row r="2028" spans="1:17" x14ac:dyDescent="0.2">
      <c r="A2028" s="11">
        <v>2005</v>
      </c>
      <c r="D2028" s="13" t="e">
        <f>VLOOKUP(C2028,'Nhân viên'!$B$5:$C$48,2,0)</f>
        <v>#N/A</v>
      </c>
      <c r="G2028" s="13" t="e">
        <f>VLOOKUP(E2028,'Khách hàng'!$B$4:$F$1048576,2,0)</f>
        <v>#N/A</v>
      </c>
      <c r="H2028" s="13" t="str">
        <f>VLOOKUP(E2028,'[1]Khách hàng'!$A$4:$F$2144,3,0)</f>
        <v>Số 1 đường số 17A, Khu phố 11, Phường Bình Trị Đông B, Quận Bình Tân, TP.HCM.</v>
      </c>
      <c r="I2028" s="13" t="e">
        <f>VLOOKUP(E2028,'Khách hàng'!$B$4:$F$1048576,5,0)</f>
        <v>#N/A</v>
      </c>
      <c r="L2028" s="13" t="e">
        <f>VLOOKUP(J2028,'Hàng hóa'!$C$5:$D$50,2,0)</f>
        <v>#N/A</v>
      </c>
      <c r="M2028" s="17" t="e">
        <f>VLOOKUP(J2028,'Hàng hóa'!$C$5:$H$22,6,0)</f>
        <v>#N/A</v>
      </c>
      <c r="N2028" s="17" t="e">
        <f t="shared" si="78"/>
        <v>#N/A</v>
      </c>
      <c r="O2028" s="22" t="e">
        <f t="shared" si="77"/>
        <v>#N/A</v>
      </c>
      <c r="P2028" s="17" t="e">
        <f t="shared" si="79"/>
        <v>#N/A</v>
      </c>
      <c r="Q2028" s="13" t="e">
        <f>VLOOKUP(I2028,'[1]Nhân viên'!$E$20:$F$41,2,0)</f>
        <v>#N/A</v>
      </c>
    </row>
    <row r="2029" spans="1:17" x14ac:dyDescent="0.2">
      <c r="A2029" s="11">
        <v>2006</v>
      </c>
      <c r="D2029" s="13" t="e">
        <f>VLOOKUP(C2029,'Nhân viên'!$B$5:$C$48,2,0)</f>
        <v>#N/A</v>
      </c>
      <c r="G2029" s="13" t="e">
        <f>VLOOKUP(E2029,'Khách hàng'!$B$4:$F$1048576,2,0)</f>
        <v>#N/A</v>
      </c>
      <c r="H2029" s="13" t="str">
        <f>VLOOKUP(E2029,'[1]Khách hàng'!$A$4:$F$2144,3,0)</f>
        <v>Số 1 đường số 17A, Khu phố 11, Phường Bình Trị Đông B, Quận Bình Tân, TP.HCM.</v>
      </c>
      <c r="I2029" s="13" t="e">
        <f>VLOOKUP(E2029,'Khách hàng'!$B$4:$F$1048576,5,0)</f>
        <v>#N/A</v>
      </c>
      <c r="L2029" s="13" t="e">
        <f>VLOOKUP(J2029,'Hàng hóa'!$C$5:$D$50,2,0)</f>
        <v>#N/A</v>
      </c>
      <c r="M2029" s="17" t="e">
        <f>VLOOKUP(J2029,'Hàng hóa'!$C$5:$H$22,6,0)</f>
        <v>#N/A</v>
      </c>
      <c r="N2029" s="17" t="e">
        <f t="shared" si="78"/>
        <v>#N/A</v>
      </c>
      <c r="O2029" s="22" t="e">
        <f t="shared" si="77"/>
        <v>#N/A</v>
      </c>
      <c r="P2029" s="17" t="e">
        <f t="shared" si="79"/>
        <v>#N/A</v>
      </c>
      <c r="Q2029" s="13" t="e">
        <f>VLOOKUP(I2029,'[1]Nhân viên'!$E$20:$F$41,2,0)</f>
        <v>#N/A</v>
      </c>
    </row>
    <row r="2030" spans="1:17" x14ac:dyDescent="0.2">
      <c r="A2030" s="11">
        <v>2007</v>
      </c>
      <c r="D2030" s="13" t="e">
        <f>VLOOKUP(C2030,'Nhân viên'!$B$5:$C$48,2,0)</f>
        <v>#N/A</v>
      </c>
      <c r="G2030" s="13" t="e">
        <f>VLOOKUP(E2030,'Khách hàng'!$B$4:$F$1048576,2,0)</f>
        <v>#N/A</v>
      </c>
      <c r="H2030" s="13" t="str">
        <f>VLOOKUP(E2030,'[1]Khách hàng'!$A$4:$F$2144,3,0)</f>
        <v>Số 1 đường số 17A, Khu phố 11, Phường Bình Trị Đông B, Quận Bình Tân, TP.HCM.</v>
      </c>
      <c r="I2030" s="13" t="e">
        <f>VLOOKUP(E2030,'Khách hàng'!$B$4:$F$1048576,5,0)</f>
        <v>#N/A</v>
      </c>
      <c r="L2030" s="13" t="e">
        <f>VLOOKUP(J2030,'Hàng hóa'!$C$5:$D$50,2,0)</f>
        <v>#N/A</v>
      </c>
      <c r="M2030" s="17" t="e">
        <f>VLOOKUP(J2030,'Hàng hóa'!$C$5:$H$22,6,0)</f>
        <v>#N/A</v>
      </c>
      <c r="N2030" s="17" t="e">
        <f t="shared" si="78"/>
        <v>#N/A</v>
      </c>
      <c r="O2030" s="22" t="e">
        <f t="shared" si="77"/>
        <v>#N/A</v>
      </c>
      <c r="P2030" s="17" t="e">
        <f t="shared" si="79"/>
        <v>#N/A</v>
      </c>
      <c r="Q2030" s="13" t="e">
        <f>VLOOKUP(I2030,'[1]Nhân viên'!$E$20:$F$41,2,0)</f>
        <v>#N/A</v>
      </c>
    </row>
    <row r="2031" spans="1:17" x14ac:dyDescent="0.2">
      <c r="A2031" s="11">
        <v>2008</v>
      </c>
      <c r="D2031" s="13" t="e">
        <f>VLOOKUP(C2031,'Nhân viên'!$B$5:$C$48,2,0)</f>
        <v>#N/A</v>
      </c>
      <c r="G2031" s="13" t="e">
        <f>VLOOKUP(E2031,'Khách hàng'!$B$4:$F$1048576,2,0)</f>
        <v>#N/A</v>
      </c>
      <c r="H2031" s="13" t="str">
        <f>VLOOKUP(E2031,'[1]Khách hàng'!$A$4:$F$2144,3,0)</f>
        <v>Số 1 đường số 17A, Khu phố 11, Phường Bình Trị Đông B, Quận Bình Tân, TP.HCM.</v>
      </c>
      <c r="I2031" s="13" t="e">
        <f>VLOOKUP(E2031,'Khách hàng'!$B$4:$F$1048576,5,0)</f>
        <v>#N/A</v>
      </c>
      <c r="L2031" s="13" t="e">
        <f>VLOOKUP(J2031,'Hàng hóa'!$C$5:$D$50,2,0)</f>
        <v>#N/A</v>
      </c>
      <c r="M2031" s="17" t="e">
        <f>VLOOKUP(J2031,'Hàng hóa'!$C$5:$H$22,6,0)</f>
        <v>#N/A</v>
      </c>
      <c r="N2031" s="17" t="e">
        <f t="shared" si="78"/>
        <v>#N/A</v>
      </c>
      <c r="O2031" s="22" t="e">
        <f t="shared" si="77"/>
        <v>#N/A</v>
      </c>
      <c r="P2031" s="17" t="e">
        <f t="shared" si="79"/>
        <v>#N/A</v>
      </c>
      <c r="Q2031" s="13" t="e">
        <f>VLOOKUP(I2031,'[1]Nhân viên'!$E$20:$F$41,2,0)</f>
        <v>#N/A</v>
      </c>
    </row>
    <row r="2032" spans="1:17" x14ac:dyDescent="0.2">
      <c r="A2032" s="11">
        <v>2009</v>
      </c>
      <c r="D2032" s="13" t="e">
        <f>VLOOKUP(C2032,'Nhân viên'!$B$5:$C$48,2,0)</f>
        <v>#N/A</v>
      </c>
      <c r="G2032" s="13" t="e">
        <f>VLOOKUP(E2032,'Khách hàng'!$B$4:$F$1048576,2,0)</f>
        <v>#N/A</v>
      </c>
      <c r="H2032" s="13" t="str">
        <f>VLOOKUP(E2032,'[1]Khách hàng'!$A$4:$F$2144,3,0)</f>
        <v>Số 1 đường số 17A, Khu phố 11, Phường Bình Trị Đông B, Quận Bình Tân, TP.HCM.</v>
      </c>
      <c r="I2032" s="13" t="e">
        <f>VLOOKUP(E2032,'Khách hàng'!$B$4:$F$1048576,5,0)</f>
        <v>#N/A</v>
      </c>
      <c r="L2032" s="13" t="e">
        <f>VLOOKUP(J2032,'Hàng hóa'!$C$5:$D$50,2,0)</f>
        <v>#N/A</v>
      </c>
      <c r="M2032" s="17" t="e">
        <f>VLOOKUP(J2032,'Hàng hóa'!$C$5:$H$22,6,0)</f>
        <v>#N/A</v>
      </c>
      <c r="N2032" s="17" t="e">
        <f t="shared" si="78"/>
        <v>#N/A</v>
      </c>
      <c r="O2032" s="22" t="e">
        <f t="shared" si="77"/>
        <v>#N/A</v>
      </c>
      <c r="P2032" s="17" t="e">
        <f t="shared" si="79"/>
        <v>#N/A</v>
      </c>
      <c r="Q2032" s="13" t="e">
        <f>VLOOKUP(I2032,'[1]Nhân viên'!$E$20:$F$41,2,0)</f>
        <v>#N/A</v>
      </c>
    </row>
    <row r="2033" spans="1:17" x14ac:dyDescent="0.2">
      <c r="A2033" s="11">
        <v>2010</v>
      </c>
      <c r="D2033" s="13" t="e">
        <f>VLOOKUP(C2033,'Nhân viên'!$B$5:$C$48,2,0)</f>
        <v>#N/A</v>
      </c>
      <c r="G2033" s="13" t="e">
        <f>VLOOKUP(E2033,'Khách hàng'!$B$4:$F$1048576,2,0)</f>
        <v>#N/A</v>
      </c>
      <c r="H2033" s="13" t="str">
        <f>VLOOKUP(E2033,'[1]Khách hàng'!$A$4:$F$2144,3,0)</f>
        <v>Số 1 đường số 17A, Khu phố 11, Phường Bình Trị Đông B, Quận Bình Tân, TP.HCM.</v>
      </c>
      <c r="I2033" s="13" t="e">
        <f>VLOOKUP(E2033,'Khách hàng'!$B$4:$F$1048576,5,0)</f>
        <v>#N/A</v>
      </c>
      <c r="L2033" s="13" t="e">
        <f>VLOOKUP(J2033,'Hàng hóa'!$C$5:$D$50,2,0)</f>
        <v>#N/A</v>
      </c>
      <c r="M2033" s="17" t="e">
        <f>VLOOKUP(J2033,'Hàng hóa'!$C$5:$H$22,6,0)</f>
        <v>#N/A</v>
      </c>
      <c r="N2033" s="17" t="e">
        <f t="shared" si="78"/>
        <v>#N/A</v>
      </c>
      <c r="O2033" s="22" t="e">
        <f t="shared" si="77"/>
        <v>#N/A</v>
      </c>
      <c r="P2033" s="17" t="e">
        <f t="shared" si="79"/>
        <v>#N/A</v>
      </c>
      <c r="Q2033" s="13" t="e">
        <f>VLOOKUP(I2033,'[1]Nhân viên'!$E$20:$F$41,2,0)</f>
        <v>#N/A</v>
      </c>
    </row>
    <row r="2034" spans="1:17" x14ac:dyDescent="0.2">
      <c r="A2034" s="11">
        <v>2011</v>
      </c>
      <c r="D2034" s="13" t="e">
        <f>VLOOKUP(C2034,'Nhân viên'!$B$5:$C$48,2,0)</f>
        <v>#N/A</v>
      </c>
      <c r="G2034" s="13" t="e">
        <f>VLOOKUP(E2034,'Khách hàng'!$B$4:$F$1048576,2,0)</f>
        <v>#N/A</v>
      </c>
      <c r="H2034" s="13" t="str">
        <f>VLOOKUP(E2034,'[1]Khách hàng'!$A$4:$F$2144,3,0)</f>
        <v>Số 1 đường số 17A, Khu phố 11, Phường Bình Trị Đông B, Quận Bình Tân, TP.HCM.</v>
      </c>
      <c r="I2034" s="13" t="e">
        <f>VLOOKUP(E2034,'Khách hàng'!$B$4:$F$1048576,5,0)</f>
        <v>#N/A</v>
      </c>
      <c r="L2034" s="13" t="e">
        <f>VLOOKUP(J2034,'Hàng hóa'!$C$5:$D$50,2,0)</f>
        <v>#N/A</v>
      </c>
      <c r="M2034" s="17" t="e">
        <f>VLOOKUP(J2034,'Hàng hóa'!$C$5:$H$22,6,0)</f>
        <v>#N/A</v>
      </c>
      <c r="N2034" s="17" t="e">
        <f t="shared" si="78"/>
        <v>#N/A</v>
      </c>
      <c r="O2034" s="22" t="e">
        <f t="shared" si="77"/>
        <v>#N/A</v>
      </c>
      <c r="P2034" s="17" t="e">
        <f t="shared" si="79"/>
        <v>#N/A</v>
      </c>
      <c r="Q2034" s="13" t="e">
        <f>VLOOKUP(I2034,'[1]Nhân viên'!$E$20:$F$41,2,0)</f>
        <v>#N/A</v>
      </c>
    </row>
    <row r="2035" spans="1:17" x14ac:dyDescent="0.2">
      <c r="A2035" s="11">
        <v>2012</v>
      </c>
      <c r="D2035" s="13" t="e">
        <f>VLOOKUP(C2035,'Nhân viên'!$B$5:$C$48,2,0)</f>
        <v>#N/A</v>
      </c>
      <c r="G2035" s="13" t="e">
        <f>VLOOKUP(E2035,'Khách hàng'!$B$4:$F$1048576,2,0)</f>
        <v>#N/A</v>
      </c>
      <c r="H2035" s="13" t="str">
        <f>VLOOKUP(E2035,'[1]Khách hàng'!$A$4:$F$2144,3,0)</f>
        <v>Số 1 đường số 17A, Khu phố 11, Phường Bình Trị Đông B, Quận Bình Tân, TP.HCM.</v>
      </c>
      <c r="I2035" s="13" t="e">
        <f>VLOOKUP(E2035,'Khách hàng'!$B$4:$F$1048576,5,0)</f>
        <v>#N/A</v>
      </c>
      <c r="L2035" s="13" t="e">
        <f>VLOOKUP(J2035,'Hàng hóa'!$C$5:$D$50,2,0)</f>
        <v>#N/A</v>
      </c>
      <c r="M2035" s="17" t="e">
        <f>VLOOKUP(J2035,'Hàng hóa'!$C$5:$H$22,6,0)</f>
        <v>#N/A</v>
      </c>
      <c r="N2035" s="17" t="e">
        <f t="shared" si="78"/>
        <v>#N/A</v>
      </c>
      <c r="O2035" s="22" t="e">
        <f t="shared" si="77"/>
        <v>#N/A</v>
      </c>
      <c r="P2035" s="17" t="e">
        <f t="shared" si="79"/>
        <v>#N/A</v>
      </c>
      <c r="Q2035" s="13" t="e">
        <f>VLOOKUP(I2035,'[1]Nhân viên'!$E$20:$F$41,2,0)</f>
        <v>#N/A</v>
      </c>
    </row>
    <row r="2036" spans="1:17" x14ac:dyDescent="0.2">
      <c r="A2036" s="11">
        <v>2013</v>
      </c>
      <c r="D2036" s="13" t="e">
        <f>VLOOKUP(C2036,'Nhân viên'!$B$5:$C$48,2,0)</f>
        <v>#N/A</v>
      </c>
      <c r="G2036" s="13" t="e">
        <f>VLOOKUP(E2036,'Khách hàng'!$B$4:$F$1048576,2,0)</f>
        <v>#N/A</v>
      </c>
      <c r="H2036" s="13" t="str">
        <f>VLOOKUP(E2036,'[1]Khách hàng'!$A$4:$F$2144,3,0)</f>
        <v>Số 1 đường số 17A, Khu phố 11, Phường Bình Trị Đông B, Quận Bình Tân, TP.HCM.</v>
      </c>
      <c r="I2036" s="13" t="e">
        <f>VLOOKUP(E2036,'Khách hàng'!$B$4:$F$1048576,5,0)</f>
        <v>#N/A</v>
      </c>
      <c r="L2036" s="13" t="e">
        <f>VLOOKUP(J2036,'Hàng hóa'!$C$5:$D$50,2,0)</f>
        <v>#N/A</v>
      </c>
      <c r="M2036" s="17" t="e">
        <f>VLOOKUP(J2036,'Hàng hóa'!$C$5:$H$22,6,0)</f>
        <v>#N/A</v>
      </c>
      <c r="N2036" s="17" t="e">
        <f t="shared" si="78"/>
        <v>#N/A</v>
      </c>
      <c r="O2036" s="22" t="e">
        <f t="shared" si="77"/>
        <v>#N/A</v>
      </c>
      <c r="P2036" s="17" t="e">
        <f t="shared" si="79"/>
        <v>#N/A</v>
      </c>
      <c r="Q2036" s="13" t="e">
        <f>VLOOKUP(I2036,'[1]Nhân viên'!$E$20:$F$41,2,0)</f>
        <v>#N/A</v>
      </c>
    </row>
    <row r="2037" spans="1:17" x14ac:dyDescent="0.2">
      <c r="A2037" s="11">
        <v>2014</v>
      </c>
      <c r="D2037" s="13" t="e">
        <f>VLOOKUP(C2037,'Nhân viên'!$B$5:$C$48,2,0)</f>
        <v>#N/A</v>
      </c>
      <c r="G2037" s="13" t="e">
        <f>VLOOKUP(E2037,'Khách hàng'!$B$4:$F$1048576,2,0)</f>
        <v>#N/A</v>
      </c>
      <c r="H2037" s="13" t="str">
        <f>VLOOKUP(E2037,'[1]Khách hàng'!$A$4:$F$2144,3,0)</f>
        <v>Số 1 đường số 17A, Khu phố 11, Phường Bình Trị Đông B, Quận Bình Tân, TP.HCM.</v>
      </c>
      <c r="I2037" s="13" t="e">
        <f>VLOOKUP(E2037,'Khách hàng'!$B$4:$F$1048576,5,0)</f>
        <v>#N/A</v>
      </c>
      <c r="L2037" s="13" t="e">
        <f>VLOOKUP(J2037,'Hàng hóa'!$C$5:$D$50,2,0)</f>
        <v>#N/A</v>
      </c>
      <c r="M2037" s="17" t="e">
        <f>VLOOKUP(J2037,'Hàng hóa'!$C$5:$H$22,6,0)</f>
        <v>#N/A</v>
      </c>
      <c r="N2037" s="17" t="e">
        <f t="shared" si="78"/>
        <v>#N/A</v>
      </c>
      <c r="O2037" s="22" t="e">
        <f t="shared" si="77"/>
        <v>#N/A</v>
      </c>
      <c r="P2037" s="17" t="e">
        <f t="shared" si="79"/>
        <v>#N/A</v>
      </c>
      <c r="Q2037" s="13" t="e">
        <f>VLOOKUP(I2037,'[1]Nhân viên'!$E$20:$F$41,2,0)</f>
        <v>#N/A</v>
      </c>
    </row>
    <row r="2038" spans="1:17" x14ac:dyDescent="0.2">
      <c r="A2038" s="11">
        <v>2015</v>
      </c>
      <c r="D2038" s="13" t="e">
        <f>VLOOKUP(C2038,'Nhân viên'!$B$5:$C$48,2,0)</f>
        <v>#N/A</v>
      </c>
      <c r="G2038" s="13" t="e">
        <f>VLOOKUP(E2038,'Khách hàng'!$B$4:$F$1048576,2,0)</f>
        <v>#N/A</v>
      </c>
      <c r="H2038" s="13" t="str">
        <f>VLOOKUP(E2038,'[1]Khách hàng'!$A$4:$F$2144,3,0)</f>
        <v>Số 1 đường số 17A, Khu phố 11, Phường Bình Trị Đông B, Quận Bình Tân, TP.HCM.</v>
      </c>
      <c r="I2038" s="13" t="e">
        <f>VLOOKUP(E2038,'Khách hàng'!$B$4:$F$1048576,5,0)</f>
        <v>#N/A</v>
      </c>
      <c r="L2038" s="13" t="e">
        <f>VLOOKUP(J2038,'Hàng hóa'!$C$5:$D$50,2,0)</f>
        <v>#N/A</v>
      </c>
      <c r="M2038" s="17" t="e">
        <f>VLOOKUP(J2038,'Hàng hóa'!$C$5:$H$22,6,0)</f>
        <v>#N/A</v>
      </c>
      <c r="N2038" s="17" t="e">
        <f t="shared" si="78"/>
        <v>#N/A</v>
      </c>
      <c r="O2038" s="22" t="e">
        <f t="shared" si="77"/>
        <v>#N/A</v>
      </c>
      <c r="P2038" s="17" t="e">
        <f t="shared" si="79"/>
        <v>#N/A</v>
      </c>
      <c r="Q2038" s="13" t="e">
        <f>VLOOKUP(I2038,'[1]Nhân viên'!$E$20:$F$41,2,0)</f>
        <v>#N/A</v>
      </c>
    </row>
    <row r="2039" spans="1:17" x14ac:dyDescent="0.2">
      <c r="A2039" s="11">
        <v>2016</v>
      </c>
      <c r="D2039" s="13" t="e">
        <f>VLOOKUP(C2039,'Nhân viên'!$B$5:$C$48,2,0)</f>
        <v>#N/A</v>
      </c>
      <c r="G2039" s="13" t="e">
        <f>VLOOKUP(E2039,'Khách hàng'!$B$4:$F$1048576,2,0)</f>
        <v>#N/A</v>
      </c>
      <c r="H2039" s="13" t="str">
        <f>VLOOKUP(E2039,'[1]Khách hàng'!$A$4:$F$2144,3,0)</f>
        <v>Số 1 đường số 17A, Khu phố 11, Phường Bình Trị Đông B, Quận Bình Tân, TP.HCM.</v>
      </c>
      <c r="I2039" s="13" t="e">
        <f>VLOOKUP(E2039,'Khách hàng'!$B$4:$F$1048576,5,0)</f>
        <v>#N/A</v>
      </c>
      <c r="L2039" s="13" t="e">
        <f>VLOOKUP(J2039,'Hàng hóa'!$C$5:$D$50,2,0)</f>
        <v>#N/A</v>
      </c>
      <c r="M2039" s="17" t="e">
        <f>VLOOKUP(J2039,'Hàng hóa'!$C$5:$H$22,6,0)</f>
        <v>#N/A</v>
      </c>
      <c r="N2039" s="17" t="e">
        <f t="shared" si="78"/>
        <v>#N/A</v>
      </c>
      <c r="O2039" s="22" t="e">
        <f t="shared" si="77"/>
        <v>#N/A</v>
      </c>
      <c r="P2039" s="17" t="e">
        <f t="shared" si="79"/>
        <v>#N/A</v>
      </c>
      <c r="Q2039" s="13" t="e">
        <f>VLOOKUP(I2039,'[1]Nhân viên'!$E$20:$F$41,2,0)</f>
        <v>#N/A</v>
      </c>
    </row>
    <row r="2040" spans="1:17" x14ac:dyDescent="0.2">
      <c r="A2040" s="11">
        <v>2017</v>
      </c>
      <c r="D2040" s="13" t="e">
        <f>VLOOKUP(C2040,'Nhân viên'!$B$5:$C$48,2,0)</f>
        <v>#N/A</v>
      </c>
      <c r="G2040" s="13" t="e">
        <f>VLOOKUP(E2040,'Khách hàng'!$B$4:$F$1048576,2,0)</f>
        <v>#N/A</v>
      </c>
      <c r="H2040" s="13" t="str">
        <f>VLOOKUP(E2040,'[1]Khách hàng'!$A$4:$F$2144,3,0)</f>
        <v>Số 1 đường số 17A, Khu phố 11, Phường Bình Trị Đông B, Quận Bình Tân, TP.HCM.</v>
      </c>
      <c r="I2040" s="13" t="e">
        <f>VLOOKUP(E2040,'Khách hàng'!$B$4:$F$1048576,5,0)</f>
        <v>#N/A</v>
      </c>
      <c r="L2040" s="13" t="e">
        <f>VLOOKUP(J2040,'Hàng hóa'!$C$5:$D$50,2,0)</f>
        <v>#N/A</v>
      </c>
      <c r="M2040" s="17" t="e">
        <f>VLOOKUP(J2040,'Hàng hóa'!$C$5:$H$22,6,0)</f>
        <v>#N/A</v>
      </c>
      <c r="N2040" s="17" t="e">
        <f t="shared" si="78"/>
        <v>#N/A</v>
      </c>
      <c r="O2040" s="22" t="e">
        <f t="shared" si="77"/>
        <v>#N/A</v>
      </c>
      <c r="P2040" s="17" t="e">
        <f t="shared" si="79"/>
        <v>#N/A</v>
      </c>
      <c r="Q2040" s="13" t="e">
        <f>VLOOKUP(I2040,'[1]Nhân viên'!$E$20:$F$41,2,0)</f>
        <v>#N/A</v>
      </c>
    </row>
    <row r="2041" spans="1:17" x14ac:dyDescent="0.2">
      <c r="A2041" s="11">
        <v>2018</v>
      </c>
      <c r="D2041" s="13" t="e">
        <f>VLOOKUP(C2041,'Nhân viên'!$B$5:$C$48,2,0)</f>
        <v>#N/A</v>
      </c>
      <c r="G2041" s="13" t="e">
        <f>VLOOKUP(E2041,'Khách hàng'!$B$4:$F$1048576,2,0)</f>
        <v>#N/A</v>
      </c>
      <c r="H2041" s="13" t="str">
        <f>VLOOKUP(E2041,'[1]Khách hàng'!$A$4:$F$2144,3,0)</f>
        <v>Số 1 đường số 17A, Khu phố 11, Phường Bình Trị Đông B, Quận Bình Tân, TP.HCM.</v>
      </c>
      <c r="I2041" s="13" t="e">
        <f>VLOOKUP(E2041,'Khách hàng'!$B$4:$F$1048576,5,0)</f>
        <v>#N/A</v>
      </c>
      <c r="L2041" s="13" t="e">
        <f>VLOOKUP(J2041,'Hàng hóa'!$C$5:$D$50,2,0)</f>
        <v>#N/A</v>
      </c>
      <c r="M2041" s="17" t="e">
        <f>VLOOKUP(J2041,'Hàng hóa'!$C$5:$H$22,6,0)</f>
        <v>#N/A</v>
      </c>
      <c r="N2041" s="17" t="e">
        <f t="shared" si="78"/>
        <v>#N/A</v>
      </c>
      <c r="O2041" s="22" t="e">
        <f t="shared" si="77"/>
        <v>#N/A</v>
      </c>
      <c r="P2041" s="17" t="e">
        <f t="shared" si="79"/>
        <v>#N/A</v>
      </c>
      <c r="Q2041" s="13" t="e">
        <f>VLOOKUP(I2041,'[1]Nhân viên'!$E$20:$F$41,2,0)</f>
        <v>#N/A</v>
      </c>
    </row>
    <row r="2042" spans="1:17" x14ac:dyDescent="0.2">
      <c r="A2042" s="11">
        <v>2019</v>
      </c>
      <c r="D2042" s="13" t="e">
        <f>VLOOKUP(C2042,'Nhân viên'!$B$5:$C$48,2,0)</f>
        <v>#N/A</v>
      </c>
      <c r="G2042" s="13" t="e">
        <f>VLOOKUP(E2042,'Khách hàng'!$B$4:$F$1048576,2,0)</f>
        <v>#N/A</v>
      </c>
      <c r="H2042" s="13" t="str">
        <f>VLOOKUP(E2042,'[1]Khách hàng'!$A$4:$F$2144,3,0)</f>
        <v>Số 1 đường số 17A, Khu phố 11, Phường Bình Trị Đông B, Quận Bình Tân, TP.HCM.</v>
      </c>
      <c r="I2042" s="13" t="e">
        <f>VLOOKUP(E2042,'Khách hàng'!$B$4:$F$1048576,5,0)</f>
        <v>#N/A</v>
      </c>
      <c r="L2042" s="13" t="e">
        <f>VLOOKUP(J2042,'Hàng hóa'!$C$5:$D$50,2,0)</f>
        <v>#N/A</v>
      </c>
      <c r="M2042" s="17" t="e">
        <f>VLOOKUP(J2042,'Hàng hóa'!$C$5:$H$22,6,0)</f>
        <v>#N/A</v>
      </c>
      <c r="N2042" s="17" t="e">
        <f t="shared" si="78"/>
        <v>#N/A</v>
      </c>
      <c r="O2042" s="22" t="e">
        <f t="shared" si="77"/>
        <v>#N/A</v>
      </c>
      <c r="P2042" s="17" t="e">
        <f t="shared" si="79"/>
        <v>#N/A</v>
      </c>
      <c r="Q2042" s="13" t="e">
        <f>VLOOKUP(I2042,'[1]Nhân viên'!$E$20:$F$41,2,0)</f>
        <v>#N/A</v>
      </c>
    </row>
    <row r="2043" spans="1:17" x14ac:dyDescent="0.2">
      <c r="A2043" s="11">
        <v>2020</v>
      </c>
      <c r="D2043" s="13" t="e">
        <f>VLOOKUP(C2043,'Nhân viên'!$B$5:$C$48,2,0)</f>
        <v>#N/A</v>
      </c>
      <c r="G2043" s="13" t="e">
        <f>VLOOKUP(E2043,'Khách hàng'!$B$4:$F$1048576,2,0)</f>
        <v>#N/A</v>
      </c>
      <c r="H2043" s="13" t="str">
        <f>VLOOKUP(E2043,'[1]Khách hàng'!$A$4:$F$2144,3,0)</f>
        <v>Số 1 đường số 17A, Khu phố 11, Phường Bình Trị Đông B, Quận Bình Tân, TP.HCM.</v>
      </c>
      <c r="I2043" s="13" t="e">
        <f>VLOOKUP(E2043,'Khách hàng'!$B$4:$F$1048576,5,0)</f>
        <v>#N/A</v>
      </c>
      <c r="L2043" s="13" t="e">
        <f>VLOOKUP(J2043,'Hàng hóa'!$C$5:$D$50,2,0)</f>
        <v>#N/A</v>
      </c>
      <c r="M2043" s="17" t="e">
        <f>VLOOKUP(J2043,'Hàng hóa'!$C$5:$H$22,6,0)</f>
        <v>#N/A</v>
      </c>
      <c r="N2043" s="17" t="e">
        <f t="shared" si="78"/>
        <v>#N/A</v>
      </c>
      <c r="O2043" s="22" t="e">
        <f t="shared" si="77"/>
        <v>#N/A</v>
      </c>
      <c r="P2043" s="17" t="e">
        <f t="shared" si="79"/>
        <v>#N/A</v>
      </c>
      <c r="Q2043" s="13" t="e">
        <f>VLOOKUP(I2043,'[1]Nhân viên'!$E$20:$F$41,2,0)</f>
        <v>#N/A</v>
      </c>
    </row>
    <row r="2044" spans="1:17" x14ac:dyDescent="0.2">
      <c r="A2044" s="11">
        <v>2021</v>
      </c>
      <c r="D2044" s="13" t="e">
        <f>VLOOKUP(C2044,'Nhân viên'!$B$5:$C$48,2,0)</f>
        <v>#N/A</v>
      </c>
      <c r="G2044" s="13" t="e">
        <f>VLOOKUP(E2044,'Khách hàng'!$B$4:$F$1048576,2,0)</f>
        <v>#N/A</v>
      </c>
      <c r="H2044" s="13" t="str">
        <f>VLOOKUP(E2044,'[1]Khách hàng'!$A$4:$F$2144,3,0)</f>
        <v>Số 1 đường số 17A, Khu phố 11, Phường Bình Trị Đông B, Quận Bình Tân, TP.HCM.</v>
      </c>
      <c r="I2044" s="13" t="e">
        <f>VLOOKUP(E2044,'Khách hàng'!$B$4:$F$1048576,5,0)</f>
        <v>#N/A</v>
      </c>
      <c r="L2044" s="13" t="e">
        <f>VLOOKUP(J2044,'Hàng hóa'!$C$5:$D$50,2,0)</f>
        <v>#N/A</v>
      </c>
      <c r="M2044" s="17" t="e">
        <f>VLOOKUP(J2044,'Hàng hóa'!$C$5:$H$22,6,0)</f>
        <v>#N/A</v>
      </c>
      <c r="N2044" s="17" t="e">
        <f t="shared" si="78"/>
        <v>#N/A</v>
      </c>
      <c r="O2044" s="22" t="e">
        <f t="shared" si="77"/>
        <v>#N/A</v>
      </c>
      <c r="P2044" s="17" t="e">
        <f t="shared" si="79"/>
        <v>#N/A</v>
      </c>
      <c r="Q2044" s="13" t="e">
        <f>VLOOKUP(I2044,'[1]Nhân viên'!$E$20:$F$41,2,0)</f>
        <v>#N/A</v>
      </c>
    </row>
    <row r="2045" spans="1:17" x14ac:dyDescent="0.2">
      <c r="A2045" s="11">
        <v>2022</v>
      </c>
      <c r="D2045" s="13" t="e">
        <f>VLOOKUP(C2045,'Nhân viên'!$B$5:$C$48,2,0)</f>
        <v>#N/A</v>
      </c>
      <c r="G2045" s="13" t="e">
        <f>VLOOKUP(E2045,'Khách hàng'!$B$4:$F$1048576,2,0)</f>
        <v>#N/A</v>
      </c>
      <c r="H2045" s="13" t="str">
        <f>VLOOKUP(E2045,'[1]Khách hàng'!$A$4:$F$2144,3,0)</f>
        <v>Số 1 đường số 17A, Khu phố 11, Phường Bình Trị Đông B, Quận Bình Tân, TP.HCM.</v>
      </c>
      <c r="I2045" s="13" t="e">
        <f>VLOOKUP(E2045,'Khách hàng'!$B$4:$F$1048576,5,0)</f>
        <v>#N/A</v>
      </c>
      <c r="L2045" s="13" t="e">
        <f>VLOOKUP(J2045,'Hàng hóa'!$C$5:$D$50,2,0)</f>
        <v>#N/A</v>
      </c>
      <c r="M2045" s="17" t="e">
        <f>VLOOKUP(J2045,'Hàng hóa'!$C$5:$H$22,6,0)</f>
        <v>#N/A</v>
      </c>
      <c r="N2045" s="17" t="e">
        <f t="shared" si="78"/>
        <v>#N/A</v>
      </c>
      <c r="O2045" s="22" t="e">
        <f t="shared" si="77"/>
        <v>#N/A</v>
      </c>
      <c r="P2045" s="17" t="e">
        <f t="shared" si="79"/>
        <v>#N/A</v>
      </c>
      <c r="Q2045" s="13" t="e">
        <f>VLOOKUP(I2045,'[1]Nhân viên'!$E$20:$F$41,2,0)</f>
        <v>#N/A</v>
      </c>
    </row>
    <row r="2046" spans="1:17" x14ac:dyDescent="0.2">
      <c r="A2046" s="11">
        <v>2023</v>
      </c>
      <c r="D2046" s="13" t="e">
        <f>VLOOKUP(C2046,'Nhân viên'!$B$5:$C$48,2,0)</f>
        <v>#N/A</v>
      </c>
      <c r="G2046" s="13" t="e">
        <f>VLOOKUP(E2046,'Khách hàng'!$B$4:$F$1048576,2,0)</f>
        <v>#N/A</v>
      </c>
      <c r="H2046" s="13" t="str">
        <f>VLOOKUP(E2046,'[1]Khách hàng'!$A$4:$F$2144,3,0)</f>
        <v>Số 1 đường số 17A, Khu phố 11, Phường Bình Trị Đông B, Quận Bình Tân, TP.HCM.</v>
      </c>
      <c r="I2046" s="13" t="e">
        <f>VLOOKUP(E2046,'Khách hàng'!$B$4:$F$1048576,5,0)</f>
        <v>#N/A</v>
      </c>
      <c r="L2046" s="13" t="e">
        <f>VLOOKUP(J2046,'Hàng hóa'!$C$5:$D$50,2,0)</f>
        <v>#N/A</v>
      </c>
      <c r="M2046" s="17" t="e">
        <f>VLOOKUP(J2046,'Hàng hóa'!$C$5:$H$22,6,0)</f>
        <v>#N/A</v>
      </c>
      <c r="N2046" s="17" t="e">
        <f t="shared" si="78"/>
        <v>#N/A</v>
      </c>
      <c r="O2046" s="22" t="e">
        <f t="shared" si="77"/>
        <v>#N/A</v>
      </c>
      <c r="P2046" s="17" t="e">
        <f t="shared" si="79"/>
        <v>#N/A</v>
      </c>
      <c r="Q2046" s="13" t="e">
        <f>VLOOKUP(I2046,'[1]Nhân viên'!$E$20:$F$41,2,0)</f>
        <v>#N/A</v>
      </c>
    </row>
    <row r="2047" spans="1:17" x14ac:dyDescent="0.2">
      <c r="A2047" s="11">
        <v>2024</v>
      </c>
      <c r="D2047" s="13" t="e">
        <f>VLOOKUP(C2047,'Nhân viên'!$B$5:$C$48,2,0)</f>
        <v>#N/A</v>
      </c>
      <c r="G2047" s="13" t="e">
        <f>VLOOKUP(E2047,'Khách hàng'!$B$4:$F$1048576,2,0)</f>
        <v>#N/A</v>
      </c>
      <c r="H2047" s="13" t="str">
        <f>VLOOKUP(E2047,'[1]Khách hàng'!$A$4:$F$2144,3,0)</f>
        <v>Số 1 đường số 17A, Khu phố 11, Phường Bình Trị Đông B, Quận Bình Tân, TP.HCM.</v>
      </c>
      <c r="I2047" s="13" t="e">
        <f>VLOOKUP(E2047,'Khách hàng'!$B$4:$F$1048576,5,0)</f>
        <v>#N/A</v>
      </c>
      <c r="L2047" s="13" t="e">
        <f>VLOOKUP(J2047,'Hàng hóa'!$C$5:$D$50,2,0)</f>
        <v>#N/A</v>
      </c>
      <c r="M2047" s="17" t="e">
        <f>VLOOKUP(J2047,'Hàng hóa'!$C$5:$H$22,6,0)</f>
        <v>#N/A</v>
      </c>
      <c r="N2047" s="17" t="e">
        <f t="shared" si="78"/>
        <v>#N/A</v>
      </c>
      <c r="O2047" s="22" t="e">
        <f t="shared" si="77"/>
        <v>#N/A</v>
      </c>
      <c r="P2047" s="17" t="e">
        <f t="shared" si="79"/>
        <v>#N/A</v>
      </c>
      <c r="Q2047" s="13" t="e">
        <f>VLOOKUP(I2047,'[1]Nhân viên'!$E$20:$F$41,2,0)</f>
        <v>#N/A</v>
      </c>
    </row>
    <row r="2048" spans="1:17" x14ac:dyDescent="0.2">
      <c r="A2048" s="11">
        <v>2025</v>
      </c>
      <c r="D2048" s="13" t="e">
        <f>VLOOKUP(C2048,'Nhân viên'!$B$5:$C$48,2,0)</f>
        <v>#N/A</v>
      </c>
      <c r="G2048" s="13" t="e">
        <f>VLOOKUP(E2048,'Khách hàng'!$B$4:$F$1048576,2,0)</f>
        <v>#N/A</v>
      </c>
      <c r="H2048" s="13" t="str">
        <f>VLOOKUP(E2048,'[1]Khách hàng'!$A$4:$F$2144,3,0)</f>
        <v>Số 1 đường số 17A, Khu phố 11, Phường Bình Trị Đông B, Quận Bình Tân, TP.HCM.</v>
      </c>
      <c r="I2048" s="13" t="e">
        <f>VLOOKUP(E2048,'Khách hàng'!$B$4:$F$1048576,5,0)</f>
        <v>#N/A</v>
      </c>
      <c r="L2048" s="13" t="e">
        <f>VLOOKUP(J2048,'Hàng hóa'!$C$5:$D$50,2,0)</f>
        <v>#N/A</v>
      </c>
      <c r="M2048" s="17" t="e">
        <f>VLOOKUP(J2048,'Hàng hóa'!$C$5:$H$22,6,0)</f>
        <v>#N/A</v>
      </c>
      <c r="N2048" s="17" t="e">
        <f t="shared" si="78"/>
        <v>#N/A</v>
      </c>
      <c r="O2048" s="22" t="e">
        <f t="shared" si="77"/>
        <v>#N/A</v>
      </c>
      <c r="P2048" s="17" t="e">
        <f t="shared" si="79"/>
        <v>#N/A</v>
      </c>
      <c r="Q2048" s="13" t="e">
        <f>VLOOKUP(I2048,'[1]Nhân viên'!$E$20:$F$41,2,0)</f>
        <v>#N/A</v>
      </c>
    </row>
    <row r="2049" spans="1:17" x14ac:dyDescent="0.2">
      <c r="A2049" s="11">
        <v>2026</v>
      </c>
      <c r="D2049" s="13" t="e">
        <f>VLOOKUP(C2049,'Nhân viên'!$B$5:$C$48,2,0)</f>
        <v>#N/A</v>
      </c>
      <c r="G2049" s="13" t="e">
        <f>VLOOKUP(E2049,'Khách hàng'!$B$4:$F$1048576,2,0)</f>
        <v>#N/A</v>
      </c>
      <c r="H2049" s="13" t="str">
        <f>VLOOKUP(E2049,'[1]Khách hàng'!$A$4:$F$2144,3,0)</f>
        <v>Số 1 đường số 17A, Khu phố 11, Phường Bình Trị Đông B, Quận Bình Tân, TP.HCM.</v>
      </c>
      <c r="I2049" s="13" t="e">
        <f>VLOOKUP(E2049,'Khách hàng'!$B$4:$F$1048576,5,0)</f>
        <v>#N/A</v>
      </c>
      <c r="L2049" s="13" t="e">
        <f>VLOOKUP(J2049,'Hàng hóa'!$C$5:$D$50,2,0)</f>
        <v>#N/A</v>
      </c>
      <c r="M2049" s="17" t="e">
        <f>VLOOKUP(J2049,'Hàng hóa'!$C$5:$H$22,6,0)</f>
        <v>#N/A</v>
      </c>
      <c r="N2049" s="17" t="e">
        <f t="shared" si="78"/>
        <v>#N/A</v>
      </c>
      <c r="O2049" s="22" t="e">
        <f t="shared" ref="O2049:O2112" si="80">N2049*10%</f>
        <v>#N/A</v>
      </c>
      <c r="P2049" s="17" t="e">
        <f t="shared" si="79"/>
        <v>#N/A</v>
      </c>
      <c r="Q2049" s="13" t="e">
        <f>VLOOKUP(I2049,'[1]Nhân viên'!$E$20:$F$41,2,0)</f>
        <v>#N/A</v>
      </c>
    </row>
    <row r="2050" spans="1:17" x14ac:dyDescent="0.2">
      <c r="A2050" s="11">
        <v>2027</v>
      </c>
      <c r="D2050" s="13" t="e">
        <f>VLOOKUP(C2050,'Nhân viên'!$B$5:$C$48,2,0)</f>
        <v>#N/A</v>
      </c>
      <c r="G2050" s="13" t="e">
        <f>VLOOKUP(E2050,'Khách hàng'!$B$4:$F$1048576,2,0)</f>
        <v>#N/A</v>
      </c>
      <c r="H2050" s="13" t="str">
        <f>VLOOKUP(E2050,'[1]Khách hàng'!$A$4:$F$2144,3,0)</f>
        <v>Số 1 đường số 17A, Khu phố 11, Phường Bình Trị Đông B, Quận Bình Tân, TP.HCM.</v>
      </c>
      <c r="I2050" s="13" t="e">
        <f>VLOOKUP(E2050,'Khách hàng'!$B$4:$F$1048576,5,0)</f>
        <v>#N/A</v>
      </c>
      <c r="L2050" s="13" t="e">
        <f>VLOOKUP(J2050,'Hàng hóa'!$C$5:$D$50,2,0)</f>
        <v>#N/A</v>
      </c>
      <c r="M2050" s="17" t="e">
        <f>VLOOKUP(J2050,'Hàng hóa'!$C$5:$H$22,6,0)</f>
        <v>#N/A</v>
      </c>
      <c r="N2050" s="17" t="e">
        <f t="shared" si="78"/>
        <v>#N/A</v>
      </c>
      <c r="O2050" s="22" t="e">
        <f t="shared" si="80"/>
        <v>#N/A</v>
      </c>
      <c r="P2050" s="17" t="e">
        <f t="shared" si="79"/>
        <v>#N/A</v>
      </c>
      <c r="Q2050" s="13" t="e">
        <f>VLOOKUP(I2050,'[1]Nhân viên'!$E$20:$F$41,2,0)</f>
        <v>#N/A</v>
      </c>
    </row>
    <row r="2051" spans="1:17" x14ac:dyDescent="0.2">
      <c r="A2051" s="11">
        <v>2028</v>
      </c>
      <c r="D2051" s="13" t="e">
        <f>VLOOKUP(C2051,'Nhân viên'!$B$5:$C$48,2,0)</f>
        <v>#N/A</v>
      </c>
      <c r="G2051" s="13" t="e">
        <f>VLOOKUP(E2051,'Khách hàng'!$B$4:$F$1048576,2,0)</f>
        <v>#N/A</v>
      </c>
      <c r="H2051" s="13" t="str">
        <f>VLOOKUP(E2051,'[1]Khách hàng'!$A$4:$F$2144,3,0)</f>
        <v>Số 1 đường số 17A, Khu phố 11, Phường Bình Trị Đông B, Quận Bình Tân, TP.HCM.</v>
      </c>
      <c r="I2051" s="13" t="e">
        <f>VLOOKUP(E2051,'Khách hàng'!$B$4:$F$1048576,5,0)</f>
        <v>#N/A</v>
      </c>
      <c r="L2051" s="13" t="e">
        <f>VLOOKUP(J2051,'Hàng hóa'!$C$5:$D$50,2,0)</f>
        <v>#N/A</v>
      </c>
      <c r="M2051" s="17" t="e">
        <f>VLOOKUP(J2051,'Hàng hóa'!$C$5:$H$22,6,0)</f>
        <v>#N/A</v>
      </c>
      <c r="N2051" s="17" t="e">
        <f t="shared" si="78"/>
        <v>#N/A</v>
      </c>
      <c r="O2051" s="22" t="e">
        <f t="shared" si="80"/>
        <v>#N/A</v>
      </c>
      <c r="P2051" s="17" t="e">
        <f t="shared" si="79"/>
        <v>#N/A</v>
      </c>
      <c r="Q2051" s="13" t="e">
        <f>VLOOKUP(I2051,'[1]Nhân viên'!$E$20:$F$41,2,0)</f>
        <v>#N/A</v>
      </c>
    </row>
    <row r="2052" spans="1:17" x14ac:dyDescent="0.2">
      <c r="A2052" s="11">
        <v>2029</v>
      </c>
      <c r="D2052" s="13" t="e">
        <f>VLOOKUP(C2052,'Nhân viên'!$B$5:$C$48,2,0)</f>
        <v>#N/A</v>
      </c>
      <c r="G2052" s="13" t="e">
        <f>VLOOKUP(E2052,'Khách hàng'!$B$4:$F$1048576,2,0)</f>
        <v>#N/A</v>
      </c>
      <c r="H2052" s="13" t="str">
        <f>VLOOKUP(E2052,'[1]Khách hàng'!$A$4:$F$2144,3,0)</f>
        <v>Số 1 đường số 17A, Khu phố 11, Phường Bình Trị Đông B, Quận Bình Tân, TP.HCM.</v>
      </c>
      <c r="I2052" s="13" t="e">
        <f>VLOOKUP(E2052,'Khách hàng'!$B$4:$F$1048576,5,0)</f>
        <v>#N/A</v>
      </c>
      <c r="L2052" s="13" t="e">
        <f>VLOOKUP(J2052,'Hàng hóa'!$C$5:$D$50,2,0)</f>
        <v>#N/A</v>
      </c>
      <c r="M2052" s="17" t="e">
        <f>VLOOKUP(J2052,'Hàng hóa'!$C$5:$H$22,6,0)</f>
        <v>#N/A</v>
      </c>
      <c r="N2052" s="17" t="e">
        <f t="shared" si="78"/>
        <v>#N/A</v>
      </c>
      <c r="O2052" s="22" t="e">
        <f t="shared" si="80"/>
        <v>#N/A</v>
      </c>
      <c r="P2052" s="17" t="e">
        <f t="shared" si="79"/>
        <v>#N/A</v>
      </c>
      <c r="Q2052" s="13" t="e">
        <f>VLOOKUP(I2052,'[1]Nhân viên'!$E$20:$F$41,2,0)</f>
        <v>#N/A</v>
      </c>
    </row>
    <row r="2053" spans="1:17" x14ac:dyDescent="0.2">
      <c r="A2053" s="11">
        <v>2030</v>
      </c>
      <c r="D2053" s="13" t="e">
        <f>VLOOKUP(C2053,'Nhân viên'!$B$5:$C$48,2,0)</f>
        <v>#N/A</v>
      </c>
      <c r="G2053" s="13" t="e">
        <f>VLOOKUP(E2053,'Khách hàng'!$B$4:$F$1048576,2,0)</f>
        <v>#N/A</v>
      </c>
      <c r="H2053" s="13" t="str">
        <f>VLOOKUP(E2053,'[1]Khách hàng'!$A$4:$F$2144,3,0)</f>
        <v>Số 1 đường số 17A, Khu phố 11, Phường Bình Trị Đông B, Quận Bình Tân, TP.HCM.</v>
      </c>
      <c r="I2053" s="13" t="e">
        <f>VLOOKUP(E2053,'Khách hàng'!$B$4:$F$1048576,5,0)</f>
        <v>#N/A</v>
      </c>
      <c r="L2053" s="13" t="e">
        <f>VLOOKUP(J2053,'Hàng hóa'!$C$5:$D$50,2,0)</f>
        <v>#N/A</v>
      </c>
      <c r="M2053" s="17" t="e">
        <f>VLOOKUP(J2053,'Hàng hóa'!$C$5:$H$22,6,0)</f>
        <v>#N/A</v>
      </c>
      <c r="N2053" s="17" t="e">
        <f t="shared" si="78"/>
        <v>#N/A</v>
      </c>
      <c r="O2053" s="22" t="e">
        <f t="shared" si="80"/>
        <v>#N/A</v>
      </c>
      <c r="P2053" s="17" t="e">
        <f t="shared" si="79"/>
        <v>#N/A</v>
      </c>
      <c r="Q2053" s="13" t="e">
        <f>VLOOKUP(I2053,'[1]Nhân viên'!$E$20:$F$41,2,0)</f>
        <v>#N/A</v>
      </c>
    </row>
    <row r="2054" spans="1:17" x14ac:dyDescent="0.2">
      <c r="A2054" s="11">
        <v>2031</v>
      </c>
      <c r="D2054" s="13" t="e">
        <f>VLOOKUP(C2054,'Nhân viên'!$B$5:$C$48,2,0)</f>
        <v>#N/A</v>
      </c>
      <c r="G2054" s="13" t="e">
        <f>VLOOKUP(E2054,'Khách hàng'!$B$4:$F$1048576,2,0)</f>
        <v>#N/A</v>
      </c>
      <c r="H2054" s="13" t="str">
        <f>VLOOKUP(E2054,'[1]Khách hàng'!$A$4:$F$2144,3,0)</f>
        <v>Số 1 đường số 17A, Khu phố 11, Phường Bình Trị Đông B, Quận Bình Tân, TP.HCM.</v>
      </c>
      <c r="I2054" s="13" t="e">
        <f>VLOOKUP(E2054,'Khách hàng'!$B$4:$F$1048576,5,0)</f>
        <v>#N/A</v>
      </c>
      <c r="L2054" s="13" t="e">
        <f>VLOOKUP(J2054,'Hàng hóa'!$C$5:$D$50,2,0)</f>
        <v>#N/A</v>
      </c>
      <c r="M2054" s="17" t="e">
        <f>VLOOKUP(J2054,'Hàng hóa'!$C$5:$H$22,6,0)</f>
        <v>#N/A</v>
      </c>
      <c r="N2054" s="17" t="e">
        <f t="shared" si="78"/>
        <v>#N/A</v>
      </c>
      <c r="O2054" s="22" t="e">
        <f t="shared" si="80"/>
        <v>#N/A</v>
      </c>
      <c r="P2054" s="17" t="e">
        <f t="shared" si="79"/>
        <v>#N/A</v>
      </c>
      <c r="Q2054" s="13" t="e">
        <f>VLOOKUP(I2054,'[1]Nhân viên'!$E$20:$F$41,2,0)</f>
        <v>#N/A</v>
      </c>
    </row>
    <row r="2055" spans="1:17" x14ac:dyDescent="0.2">
      <c r="A2055" s="11">
        <v>2032</v>
      </c>
      <c r="D2055" s="13" t="e">
        <f>VLOOKUP(C2055,'Nhân viên'!$B$5:$C$48,2,0)</f>
        <v>#N/A</v>
      </c>
      <c r="G2055" s="13" t="e">
        <f>VLOOKUP(E2055,'Khách hàng'!$B$4:$F$1048576,2,0)</f>
        <v>#N/A</v>
      </c>
      <c r="H2055" s="13" t="str">
        <f>VLOOKUP(E2055,'[1]Khách hàng'!$A$4:$F$2144,3,0)</f>
        <v>Số 1 đường số 17A, Khu phố 11, Phường Bình Trị Đông B, Quận Bình Tân, TP.HCM.</v>
      </c>
      <c r="I2055" s="13" t="e">
        <f>VLOOKUP(E2055,'Khách hàng'!$B$4:$F$1048576,5,0)</f>
        <v>#N/A</v>
      </c>
      <c r="L2055" s="13" t="e">
        <f>VLOOKUP(J2055,'Hàng hóa'!$C$5:$D$50,2,0)</f>
        <v>#N/A</v>
      </c>
      <c r="M2055" s="17" t="e">
        <f>VLOOKUP(J2055,'Hàng hóa'!$C$5:$H$22,6,0)</f>
        <v>#N/A</v>
      </c>
      <c r="N2055" s="17" t="e">
        <f t="shared" si="78"/>
        <v>#N/A</v>
      </c>
      <c r="O2055" s="22" t="e">
        <f t="shared" si="80"/>
        <v>#N/A</v>
      </c>
      <c r="P2055" s="17" t="e">
        <f t="shared" si="79"/>
        <v>#N/A</v>
      </c>
      <c r="Q2055" s="13" t="e">
        <f>VLOOKUP(I2055,'[1]Nhân viên'!$E$20:$F$41,2,0)</f>
        <v>#N/A</v>
      </c>
    </row>
    <row r="2056" spans="1:17" x14ac:dyDescent="0.2">
      <c r="A2056" s="11">
        <v>2033</v>
      </c>
      <c r="D2056" s="13" t="e">
        <f>VLOOKUP(C2056,'Nhân viên'!$B$5:$C$48,2,0)</f>
        <v>#N/A</v>
      </c>
      <c r="G2056" s="13" t="e">
        <f>VLOOKUP(E2056,'Khách hàng'!$B$4:$F$1048576,2,0)</f>
        <v>#N/A</v>
      </c>
      <c r="H2056" s="13" t="str">
        <f>VLOOKUP(E2056,'[1]Khách hàng'!$A$4:$F$2144,3,0)</f>
        <v>Số 1 đường số 17A, Khu phố 11, Phường Bình Trị Đông B, Quận Bình Tân, TP.HCM.</v>
      </c>
      <c r="I2056" s="13" t="e">
        <f>VLOOKUP(E2056,'Khách hàng'!$B$4:$F$1048576,5,0)</f>
        <v>#N/A</v>
      </c>
      <c r="L2056" s="13" t="e">
        <f>VLOOKUP(J2056,'Hàng hóa'!$C$5:$D$50,2,0)</f>
        <v>#N/A</v>
      </c>
      <c r="M2056" s="17" t="e">
        <f>VLOOKUP(J2056,'Hàng hóa'!$C$5:$H$22,6,0)</f>
        <v>#N/A</v>
      </c>
      <c r="N2056" s="17" t="e">
        <f t="shared" si="78"/>
        <v>#N/A</v>
      </c>
      <c r="O2056" s="22" t="e">
        <f t="shared" si="80"/>
        <v>#N/A</v>
      </c>
      <c r="P2056" s="17" t="e">
        <f t="shared" si="79"/>
        <v>#N/A</v>
      </c>
      <c r="Q2056" s="13" t="e">
        <f>VLOOKUP(I2056,'[1]Nhân viên'!$E$20:$F$41,2,0)</f>
        <v>#N/A</v>
      </c>
    </row>
    <row r="2057" spans="1:17" x14ac:dyDescent="0.2">
      <c r="A2057" s="11">
        <v>2034</v>
      </c>
      <c r="D2057" s="13" t="e">
        <f>VLOOKUP(C2057,'Nhân viên'!$B$5:$C$48,2,0)</f>
        <v>#N/A</v>
      </c>
      <c r="G2057" s="13" t="e">
        <f>VLOOKUP(E2057,'Khách hàng'!$B$4:$F$1048576,2,0)</f>
        <v>#N/A</v>
      </c>
      <c r="H2057" s="13" t="str">
        <f>VLOOKUP(E2057,'[1]Khách hàng'!$A$4:$F$2144,3,0)</f>
        <v>Số 1 đường số 17A, Khu phố 11, Phường Bình Trị Đông B, Quận Bình Tân, TP.HCM.</v>
      </c>
      <c r="I2057" s="13" t="e">
        <f>VLOOKUP(E2057,'Khách hàng'!$B$4:$F$1048576,5,0)</f>
        <v>#N/A</v>
      </c>
      <c r="L2057" s="13" t="e">
        <f>VLOOKUP(J2057,'Hàng hóa'!$C$5:$D$50,2,0)</f>
        <v>#N/A</v>
      </c>
      <c r="M2057" s="17" t="e">
        <f>VLOOKUP(J2057,'Hàng hóa'!$C$5:$H$22,6,0)</f>
        <v>#N/A</v>
      </c>
      <c r="N2057" s="17" t="e">
        <f t="shared" si="78"/>
        <v>#N/A</v>
      </c>
      <c r="O2057" s="22" t="e">
        <f t="shared" si="80"/>
        <v>#N/A</v>
      </c>
      <c r="P2057" s="17" t="e">
        <f t="shared" si="79"/>
        <v>#N/A</v>
      </c>
      <c r="Q2057" s="13" t="e">
        <f>VLOOKUP(I2057,'[1]Nhân viên'!$E$20:$F$41,2,0)</f>
        <v>#N/A</v>
      </c>
    </row>
    <row r="2058" spans="1:17" x14ac:dyDescent="0.2">
      <c r="A2058" s="11">
        <v>2035</v>
      </c>
      <c r="D2058" s="13" t="e">
        <f>VLOOKUP(C2058,'Nhân viên'!$B$5:$C$48,2,0)</f>
        <v>#N/A</v>
      </c>
      <c r="G2058" s="13" t="e">
        <f>VLOOKUP(E2058,'Khách hàng'!$B$4:$F$1048576,2,0)</f>
        <v>#N/A</v>
      </c>
      <c r="H2058" s="13" t="str">
        <f>VLOOKUP(E2058,'[1]Khách hàng'!$A$4:$F$2144,3,0)</f>
        <v>Số 1 đường số 17A, Khu phố 11, Phường Bình Trị Đông B, Quận Bình Tân, TP.HCM.</v>
      </c>
      <c r="I2058" s="13" t="e">
        <f>VLOOKUP(E2058,'Khách hàng'!$B$4:$F$1048576,5,0)</f>
        <v>#N/A</v>
      </c>
      <c r="L2058" s="13" t="e">
        <f>VLOOKUP(J2058,'Hàng hóa'!$C$5:$D$50,2,0)</f>
        <v>#N/A</v>
      </c>
      <c r="M2058" s="17" t="e">
        <f>VLOOKUP(J2058,'Hàng hóa'!$C$5:$H$22,6,0)</f>
        <v>#N/A</v>
      </c>
      <c r="N2058" s="17" t="e">
        <f t="shared" si="78"/>
        <v>#N/A</v>
      </c>
      <c r="O2058" s="22" t="e">
        <f t="shared" si="80"/>
        <v>#N/A</v>
      </c>
      <c r="P2058" s="17" t="e">
        <f t="shared" si="79"/>
        <v>#N/A</v>
      </c>
      <c r="Q2058" s="13" t="e">
        <f>VLOOKUP(I2058,'[1]Nhân viên'!$E$20:$F$41,2,0)</f>
        <v>#N/A</v>
      </c>
    </row>
    <row r="2059" spans="1:17" x14ac:dyDescent="0.2">
      <c r="A2059" s="11">
        <v>2036</v>
      </c>
      <c r="D2059" s="13" t="e">
        <f>VLOOKUP(C2059,'Nhân viên'!$B$5:$C$48,2,0)</f>
        <v>#N/A</v>
      </c>
      <c r="G2059" s="13" t="e">
        <f>VLOOKUP(E2059,'Khách hàng'!$B$4:$F$1048576,2,0)</f>
        <v>#N/A</v>
      </c>
      <c r="H2059" s="13" t="str">
        <f>VLOOKUP(E2059,'[1]Khách hàng'!$A$4:$F$2144,3,0)</f>
        <v>Số 1 đường số 17A, Khu phố 11, Phường Bình Trị Đông B, Quận Bình Tân, TP.HCM.</v>
      </c>
      <c r="I2059" s="13" t="e">
        <f>VLOOKUP(E2059,'Khách hàng'!$B$4:$F$1048576,5,0)</f>
        <v>#N/A</v>
      </c>
      <c r="L2059" s="13" t="e">
        <f>VLOOKUP(J2059,'Hàng hóa'!$C$5:$D$50,2,0)</f>
        <v>#N/A</v>
      </c>
      <c r="M2059" s="17" t="e">
        <f>VLOOKUP(J2059,'Hàng hóa'!$C$5:$H$22,6,0)</f>
        <v>#N/A</v>
      </c>
      <c r="N2059" s="17" t="e">
        <f t="shared" si="78"/>
        <v>#N/A</v>
      </c>
      <c r="O2059" s="22" t="e">
        <f t="shared" si="80"/>
        <v>#N/A</v>
      </c>
      <c r="P2059" s="17" t="e">
        <f t="shared" si="79"/>
        <v>#N/A</v>
      </c>
      <c r="Q2059" s="13" t="e">
        <f>VLOOKUP(I2059,'[1]Nhân viên'!$E$20:$F$41,2,0)</f>
        <v>#N/A</v>
      </c>
    </row>
    <row r="2060" spans="1:17" x14ac:dyDescent="0.2">
      <c r="A2060" s="11">
        <v>2037</v>
      </c>
      <c r="D2060" s="13" t="e">
        <f>VLOOKUP(C2060,'Nhân viên'!$B$5:$C$48,2,0)</f>
        <v>#N/A</v>
      </c>
      <c r="G2060" s="13" t="e">
        <f>VLOOKUP(E2060,'Khách hàng'!$B$4:$F$1048576,2,0)</f>
        <v>#N/A</v>
      </c>
      <c r="H2060" s="13" t="str">
        <f>VLOOKUP(E2060,'[1]Khách hàng'!$A$4:$F$2144,3,0)</f>
        <v>Số 1 đường số 17A, Khu phố 11, Phường Bình Trị Đông B, Quận Bình Tân, TP.HCM.</v>
      </c>
      <c r="I2060" s="13" t="e">
        <f>VLOOKUP(E2060,'Khách hàng'!$B$4:$F$1048576,5,0)</f>
        <v>#N/A</v>
      </c>
      <c r="L2060" s="13" t="e">
        <f>VLOOKUP(J2060,'Hàng hóa'!$C$5:$D$50,2,0)</f>
        <v>#N/A</v>
      </c>
      <c r="M2060" s="17" t="e">
        <f>VLOOKUP(J2060,'Hàng hóa'!$C$5:$H$22,6,0)</f>
        <v>#N/A</v>
      </c>
      <c r="N2060" s="17" t="e">
        <f t="shared" si="78"/>
        <v>#N/A</v>
      </c>
      <c r="O2060" s="22" t="e">
        <f t="shared" si="80"/>
        <v>#N/A</v>
      </c>
      <c r="P2060" s="17" t="e">
        <f t="shared" si="79"/>
        <v>#N/A</v>
      </c>
      <c r="Q2060" s="13" t="e">
        <f>VLOOKUP(I2060,'[1]Nhân viên'!$E$20:$F$41,2,0)</f>
        <v>#N/A</v>
      </c>
    </row>
    <row r="2061" spans="1:17" x14ac:dyDescent="0.2">
      <c r="A2061" s="11">
        <v>2038</v>
      </c>
      <c r="D2061" s="13" t="e">
        <f>VLOOKUP(C2061,'Nhân viên'!$B$5:$C$48,2,0)</f>
        <v>#N/A</v>
      </c>
      <c r="G2061" s="13" t="e">
        <f>VLOOKUP(E2061,'Khách hàng'!$B$4:$F$1048576,2,0)</f>
        <v>#N/A</v>
      </c>
      <c r="H2061" s="13" t="str">
        <f>VLOOKUP(E2061,'[1]Khách hàng'!$A$4:$F$2144,3,0)</f>
        <v>Số 1 đường số 17A, Khu phố 11, Phường Bình Trị Đông B, Quận Bình Tân, TP.HCM.</v>
      </c>
      <c r="I2061" s="13" t="e">
        <f>VLOOKUP(E2061,'Khách hàng'!$B$4:$F$1048576,5,0)</f>
        <v>#N/A</v>
      </c>
      <c r="L2061" s="13" t="e">
        <f>VLOOKUP(J2061,'Hàng hóa'!$C$5:$D$50,2,0)</f>
        <v>#N/A</v>
      </c>
      <c r="M2061" s="17" t="e">
        <f>VLOOKUP(J2061,'Hàng hóa'!$C$5:$H$22,6,0)</f>
        <v>#N/A</v>
      </c>
      <c r="N2061" s="17" t="e">
        <f t="shared" si="78"/>
        <v>#N/A</v>
      </c>
      <c r="O2061" s="22" t="e">
        <f t="shared" si="80"/>
        <v>#N/A</v>
      </c>
      <c r="P2061" s="17" t="e">
        <f t="shared" si="79"/>
        <v>#N/A</v>
      </c>
      <c r="Q2061" s="13" t="e">
        <f>VLOOKUP(I2061,'[1]Nhân viên'!$E$20:$F$41,2,0)</f>
        <v>#N/A</v>
      </c>
    </row>
    <row r="2062" spans="1:17" x14ac:dyDescent="0.2">
      <c r="A2062" s="11">
        <v>2039</v>
      </c>
      <c r="D2062" s="13" t="e">
        <f>VLOOKUP(C2062,'Nhân viên'!$B$5:$C$48,2,0)</f>
        <v>#N/A</v>
      </c>
      <c r="G2062" s="13" t="e">
        <f>VLOOKUP(E2062,'Khách hàng'!$B$4:$F$1048576,2,0)</f>
        <v>#N/A</v>
      </c>
      <c r="H2062" s="13" t="str">
        <f>VLOOKUP(E2062,'[1]Khách hàng'!$A$4:$F$2144,3,0)</f>
        <v>Số 1 đường số 17A, Khu phố 11, Phường Bình Trị Đông B, Quận Bình Tân, TP.HCM.</v>
      </c>
      <c r="I2062" s="13" t="e">
        <f>VLOOKUP(E2062,'Khách hàng'!$B$4:$F$1048576,5,0)</f>
        <v>#N/A</v>
      </c>
      <c r="L2062" s="13" t="e">
        <f>VLOOKUP(J2062,'Hàng hóa'!$C$5:$D$50,2,0)</f>
        <v>#N/A</v>
      </c>
      <c r="M2062" s="17" t="e">
        <f>VLOOKUP(J2062,'Hàng hóa'!$C$5:$H$22,6,0)</f>
        <v>#N/A</v>
      </c>
      <c r="N2062" s="17" t="e">
        <f t="shared" si="78"/>
        <v>#N/A</v>
      </c>
      <c r="O2062" s="22" t="e">
        <f t="shared" si="80"/>
        <v>#N/A</v>
      </c>
      <c r="P2062" s="17" t="e">
        <f t="shared" si="79"/>
        <v>#N/A</v>
      </c>
      <c r="Q2062" s="13" t="e">
        <f>VLOOKUP(I2062,'[1]Nhân viên'!$E$20:$F$41,2,0)</f>
        <v>#N/A</v>
      </c>
    </row>
    <row r="2063" spans="1:17" x14ac:dyDescent="0.2">
      <c r="A2063" s="11">
        <v>2040</v>
      </c>
      <c r="D2063" s="13" t="e">
        <f>VLOOKUP(C2063,'Nhân viên'!$B$5:$C$48,2,0)</f>
        <v>#N/A</v>
      </c>
      <c r="G2063" s="13" t="e">
        <f>VLOOKUP(E2063,'Khách hàng'!$B$4:$F$1048576,2,0)</f>
        <v>#N/A</v>
      </c>
      <c r="H2063" s="13" t="str">
        <f>VLOOKUP(E2063,'[1]Khách hàng'!$A$4:$F$2144,3,0)</f>
        <v>Số 1 đường số 17A, Khu phố 11, Phường Bình Trị Đông B, Quận Bình Tân, TP.HCM.</v>
      </c>
      <c r="I2063" s="13" t="e">
        <f>VLOOKUP(E2063,'Khách hàng'!$B$4:$F$1048576,5,0)</f>
        <v>#N/A</v>
      </c>
      <c r="L2063" s="13" t="e">
        <f>VLOOKUP(J2063,'Hàng hóa'!$C$5:$D$50,2,0)</f>
        <v>#N/A</v>
      </c>
      <c r="M2063" s="17" t="e">
        <f>VLOOKUP(J2063,'Hàng hóa'!$C$5:$H$22,6,0)</f>
        <v>#N/A</v>
      </c>
      <c r="N2063" s="17" t="e">
        <f t="shared" si="78"/>
        <v>#N/A</v>
      </c>
      <c r="O2063" s="22" t="e">
        <f t="shared" si="80"/>
        <v>#N/A</v>
      </c>
      <c r="P2063" s="17" t="e">
        <f t="shared" si="79"/>
        <v>#N/A</v>
      </c>
      <c r="Q2063" s="13" t="e">
        <f>VLOOKUP(I2063,'[1]Nhân viên'!$E$20:$F$41,2,0)</f>
        <v>#N/A</v>
      </c>
    </row>
    <row r="2064" spans="1:17" x14ac:dyDescent="0.2">
      <c r="A2064" s="11">
        <v>2041</v>
      </c>
      <c r="D2064" s="13" t="e">
        <f>VLOOKUP(C2064,'Nhân viên'!$B$5:$C$48,2,0)</f>
        <v>#N/A</v>
      </c>
      <c r="G2064" s="13" t="e">
        <f>VLOOKUP(E2064,'Khách hàng'!$B$4:$F$1048576,2,0)</f>
        <v>#N/A</v>
      </c>
      <c r="H2064" s="13" t="str">
        <f>VLOOKUP(E2064,'[1]Khách hàng'!$A$4:$F$2144,3,0)</f>
        <v>Số 1 đường số 17A, Khu phố 11, Phường Bình Trị Đông B, Quận Bình Tân, TP.HCM.</v>
      </c>
      <c r="I2064" s="13" t="e">
        <f>VLOOKUP(E2064,'Khách hàng'!$B$4:$F$1048576,5,0)</f>
        <v>#N/A</v>
      </c>
      <c r="L2064" s="13" t="e">
        <f>VLOOKUP(J2064,'Hàng hóa'!$C$5:$D$50,2,0)</f>
        <v>#N/A</v>
      </c>
      <c r="M2064" s="17" t="e">
        <f>VLOOKUP(J2064,'Hàng hóa'!$C$5:$H$22,6,0)</f>
        <v>#N/A</v>
      </c>
      <c r="N2064" s="17" t="e">
        <f t="shared" si="78"/>
        <v>#N/A</v>
      </c>
      <c r="O2064" s="22" t="e">
        <f t="shared" si="80"/>
        <v>#N/A</v>
      </c>
      <c r="P2064" s="17" t="e">
        <f t="shared" si="79"/>
        <v>#N/A</v>
      </c>
      <c r="Q2064" s="13" t="e">
        <f>VLOOKUP(I2064,'[1]Nhân viên'!$E$20:$F$41,2,0)</f>
        <v>#N/A</v>
      </c>
    </row>
    <row r="2065" spans="1:17" x14ac:dyDescent="0.2">
      <c r="A2065" s="11">
        <v>2042</v>
      </c>
      <c r="D2065" s="13" t="e">
        <f>VLOOKUP(C2065,'Nhân viên'!$B$5:$C$48,2,0)</f>
        <v>#N/A</v>
      </c>
      <c r="G2065" s="13" t="e">
        <f>VLOOKUP(E2065,'Khách hàng'!$B$4:$F$1048576,2,0)</f>
        <v>#N/A</v>
      </c>
      <c r="H2065" s="13" t="str">
        <f>VLOOKUP(E2065,'[1]Khách hàng'!$A$4:$F$2144,3,0)</f>
        <v>Số 1 đường số 17A, Khu phố 11, Phường Bình Trị Đông B, Quận Bình Tân, TP.HCM.</v>
      </c>
      <c r="I2065" s="13" t="e">
        <f>VLOOKUP(E2065,'Khách hàng'!$B$4:$F$1048576,5,0)</f>
        <v>#N/A</v>
      </c>
      <c r="L2065" s="13" t="e">
        <f>VLOOKUP(J2065,'Hàng hóa'!$C$5:$D$50,2,0)</f>
        <v>#N/A</v>
      </c>
      <c r="M2065" s="17" t="e">
        <f>VLOOKUP(J2065,'Hàng hóa'!$C$5:$H$22,6,0)</f>
        <v>#N/A</v>
      </c>
      <c r="N2065" s="17" t="e">
        <f t="shared" si="78"/>
        <v>#N/A</v>
      </c>
      <c r="O2065" s="22" t="e">
        <f t="shared" si="80"/>
        <v>#N/A</v>
      </c>
      <c r="P2065" s="17" t="e">
        <f t="shared" si="79"/>
        <v>#N/A</v>
      </c>
      <c r="Q2065" s="13" t="e">
        <f>VLOOKUP(I2065,'[1]Nhân viên'!$E$20:$F$41,2,0)</f>
        <v>#N/A</v>
      </c>
    </row>
    <row r="2066" spans="1:17" x14ac:dyDescent="0.2">
      <c r="A2066" s="11">
        <v>2043</v>
      </c>
      <c r="D2066" s="13" t="e">
        <f>VLOOKUP(C2066,'Nhân viên'!$B$5:$C$48,2,0)</f>
        <v>#N/A</v>
      </c>
      <c r="G2066" s="13" t="e">
        <f>VLOOKUP(E2066,'Khách hàng'!$B$4:$F$1048576,2,0)</f>
        <v>#N/A</v>
      </c>
      <c r="H2066" s="13" t="str">
        <f>VLOOKUP(E2066,'[1]Khách hàng'!$A$4:$F$2144,3,0)</f>
        <v>Số 1 đường số 17A, Khu phố 11, Phường Bình Trị Đông B, Quận Bình Tân, TP.HCM.</v>
      </c>
      <c r="I2066" s="13" t="e">
        <f>VLOOKUP(E2066,'Khách hàng'!$B$4:$F$1048576,5,0)</f>
        <v>#N/A</v>
      </c>
      <c r="L2066" s="13" t="e">
        <f>VLOOKUP(J2066,'Hàng hóa'!$C$5:$D$50,2,0)</f>
        <v>#N/A</v>
      </c>
      <c r="M2066" s="17" t="e">
        <f>VLOOKUP(J2066,'Hàng hóa'!$C$5:$H$22,6,0)</f>
        <v>#N/A</v>
      </c>
      <c r="N2066" s="17" t="e">
        <f t="shared" si="78"/>
        <v>#N/A</v>
      </c>
      <c r="O2066" s="22" t="e">
        <f t="shared" si="80"/>
        <v>#N/A</v>
      </c>
      <c r="P2066" s="17" t="e">
        <f t="shared" si="79"/>
        <v>#N/A</v>
      </c>
      <c r="Q2066" s="13" t="e">
        <f>VLOOKUP(I2066,'[1]Nhân viên'!$E$20:$F$41,2,0)</f>
        <v>#N/A</v>
      </c>
    </row>
    <row r="2067" spans="1:17" x14ac:dyDescent="0.2">
      <c r="A2067" s="11">
        <v>2044</v>
      </c>
      <c r="D2067" s="13" t="e">
        <f>VLOOKUP(C2067,'Nhân viên'!$B$5:$C$48,2,0)</f>
        <v>#N/A</v>
      </c>
      <c r="G2067" s="13" t="e">
        <f>VLOOKUP(E2067,'Khách hàng'!$B$4:$F$1048576,2,0)</f>
        <v>#N/A</v>
      </c>
      <c r="H2067" s="13" t="str">
        <f>VLOOKUP(E2067,'[1]Khách hàng'!$A$4:$F$2144,3,0)</f>
        <v>Số 1 đường số 17A, Khu phố 11, Phường Bình Trị Đông B, Quận Bình Tân, TP.HCM.</v>
      </c>
      <c r="I2067" s="13" t="e">
        <f>VLOOKUP(E2067,'Khách hàng'!$B$4:$F$1048576,5,0)</f>
        <v>#N/A</v>
      </c>
      <c r="L2067" s="13" t="e">
        <f>VLOOKUP(J2067,'Hàng hóa'!$C$5:$D$50,2,0)</f>
        <v>#N/A</v>
      </c>
      <c r="M2067" s="17" t="e">
        <f>VLOOKUP(J2067,'Hàng hóa'!$C$5:$H$22,6,0)</f>
        <v>#N/A</v>
      </c>
      <c r="N2067" s="17" t="e">
        <f t="shared" si="78"/>
        <v>#N/A</v>
      </c>
      <c r="O2067" s="22" t="e">
        <f t="shared" si="80"/>
        <v>#N/A</v>
      </c>
      <c r="P2067" s="17" t="e">
        <f t="shared" si="79"/>
        <v>#N/A</v>
      </c>
      <c r="Q2067" s="13" t="e">
        <f>VLOOKUP(I2067,'[1]Nhân viên'!$E$20:$F$41,2,0)</f>
        <v>#N/A</v>
      </c>
    </row>
    <row r="2068" spans="1:17" x14ac:dyDescent="0.2">
      <c r="A2068" s="11">
        <v>2045</v>
      </c>
      <c r="D2068" s="13" t="e">
        <f>VLOOKUP(C2068,'Nhân viên'!$B$5:$C$48,2,0)</f>
        <v>#N/A</v>
      </c>
      <c r="G2068" s="13" t="e">
        <f>VLOOKUP(E2068,'Khách hàng'!$B$4:$F$1048576,2,0)</f>
        <v>#N/A</v>
      </c>
      <c r="H2068" s="13" t="str">
        <f>VLOOKUP(E2068,'[1]Khách hàng'!$A$4:$F$2144,3,0)</f>
        <v>Số 1 đường số 17A, Khu phố 11, Phường Bình Trị Đông B, Quận Bình Tân, TP.HCM.</v>
      </c>
      <c r="I2068" s="13" t="e">
        <f>VLOOKUP(E2068,'Khách hàng'!$B$4:$F$1048576,5,0)</f>
        <v>#N/A</v>
      </c>
      <c r="L2068" s="13" t="e">
        <f>VLOOKUP(J2068,'Hàng hóa'!$C$5:$D$50,2,0)</f>
        <v>#N/A</v>
      </c>
      <c r="M2068" s="17" t="e">
        <f>VLOOKUP(J2068,'Hàng hóa'!$C$5:$H$22,6,0)</f>
        <v>#N/A</v>
      </c>
      <c r="N2068" s="17" t="e">
        <f t="shared" si="78"/>
        <v>#N/A</v>
      </c>
      <c r="O2068" s="22" t="e">
        <f t="shared" si="80"/>
        <v>#N/A</v>
      </c>
      <c r="P2068" s="17" t="e">
        <f t="shared" si="79"/>
        <v>#N/A</v>
      </c>
      <c r="Q2068" s="13" t="e">
        <f>VLOOKUP(I2068,'[1]Nhân viên'!$E$20:$F$41,2,0)</f>
        <v>#N/A</v>
      </c>
    </row>
    <row r="2069" spans="1:17" x14ac:dyDescent="0.2">
      <c r="A2069" s="11">
        <v>2046</v>
      </c>
      <c r="D2069" s="13" t="e">
        <f>VLOOKUP(C2069,'Nhân viên'!$B$5:$C$48,2,0)</f>
        <v>#N/A</v>
      </c>
      <c r="G2069" s="13" t="e">
        <f>VLOOKUP(E2069,'Khách hàng'!$B$4:$F$1048576,2,0)</f>
        <v>#N/A</v>
      </c>
      <c r="H2069" s="13" t="str">
        <f>VLOOKUP(E2069,'[1]Khách hàng'!$A$4:$F$2144,3,0)</f>
        <v>Số 1 đường số 17A, Khu phố 11, Phường Bình Trị Đông B, Quận Bình Tân, TP.HCM.</v>
      </c>
      <c r="I2069" s="13" t="e">
        <f>VLOOKUP(E2069,'Khách hàng'!$B$4:$F$1048576,5,0)</f>
        <v>#N/A</v>
      </c>
      <c r="L2069" s="13" t="e">
        <f>VLOOKUP(J2069,'Hàng hóa'!$C$5:$D$50,2,0)</f>
        <v>#N/A</v>
      </c>
      <c r="M2069" s="17" t="e">
        <f>VLOOKUP(J2069,'Hàng hóa'!$C$5:$H$22,6,0)</f>
        <v>#N/A</v>
      </c>
      <c r="N2069" s="17" t="e">
        <f t="shared" si="78"/>
        <v>#N/A</v>
      </c>
      <c r="O2069" s="22" t="e">
        <f t="shared" si="80"/>
        <v>#N/A</v>
      </c>
      <c r="P2069" s="17" t="e">
        <f t="shared" si="79"/>
        <v>#N/A</v>
      </c>
      <c r="Q2069" s="13" t="e">
        <f>VLOOKUP(I2069,'[1]Nhân viên'!$E$20:$F$41,2,0)</f>
        <v>#N/A</v>
      </c>
    </row>
    <row r="2070" spans="1:17" x14ac:dyDescent="0.2">
      <c r="A2070" s="11">
        <v>2047</v>
      </c>
      <c r="D2070" s="13" t="e">
        <f>VLOOKUP(C2070,'Nhân viên'!$B$5:$C$48,2,0)</f>
        <v>#N/A</v>
      </c>
      <c r="G2070" s="13" t="e">
        <f>VLOOKUP(E2070,'Khách hàng'!$B$4:$F$1048576,2,0)</f>
        <v>#N/A</v>
      </c>
      <c r="H2070" s="13" t="str">
        <f>VLOOKUP(E2070,'[1]Khách hàng'!$A$4:$F$2144,3,0)</f>
        <v>Số 1 đường số 17A, Khu phố 11, Phường Bình Trị Đông B, Quận Bình Tân, TP.HCM.</v>
      </c>
      <c r="I2070" s="13" t="e">
        <f>VLOOKUP(E2070,'Khách hàng'!$B$4:$F$1048576,5,0)</f>
        <v>#N/A</v>
      </c>
      <c r="L2070" s="13" t="e">
        <f>VLOOKUP(J2070,'Hàng hóa'!$C$5:$D$50,2,0)</f>
        <v>#N/A</v>
      </c>
      <c r="M2070" s="17" t="e">
        <f>VLOOKUP(J2070,'Hàng hóa'!$C$5:$H$22,6,0)</f>
        <v>#N/A</v>
      </c>
      <c r="N2070" s="17" t="e">
        <f t="shared" si="78"/>
        <v>#N/A</v>
      </c>
      <c r="O2070" s="22" t="e">
        <f t="shared" si="80"/>
        <v>#N/A</v>
      </c>
      <c r="P2070" s="17" t="e">
        <f t="shared" si="79"/>
        <v>#N/A</v>
      </c>
      <c r="Q2070" s="13" t="e">
        <f>VLOOKUP(I2070,'[1]Nhân viên'!$E$20:$F$41,2,0)</f>
        <v>#N/A</v>
      </c>
    </row>
    <row r="2071" spans="1:17" x14ac:dyDescent="0.2">
      <c r="A2071" s="11">
        <v>2048</v>
      </c>
      <c r="D2071" s="13" t="e">
        <f>VLOOKUP(C2071,'Nhân viên'!$B$5:$C$48,2,0)</f>
        <v>#N/A</v>
      </c>
      <c r="G2071" s="13" t="e">
        <f>VLOOKUP(E2071,'Khách hàng'!$B$4:$F$1048576,2,0)</f>
        <v>#N/A</v>
      </c>
      <c r="H2071" s="13" t="str">
        <f>VLOOKUP(E2071,'[1]Khách hàng'!$A$4:$F$2144,3,0)</f>
        <v>Số 1 đường số 17A, Khu phố 11, Phường Bình Trị Đông B, Quận Bình Tân, TP.HCM.</v>
      </c>
      <c r="I2071" s="13" t="e">
        <f>VLOOKUP(E2071,'Khách hàng'!$B$4:$F$1048576,5,0)</f>
        <v>#N/A</v>
      </c>
      <c r="L2071" s="13" t="e">
        <f>VLOOKUP(J2071,'Hàng hóa'!$C$5:$D$50,2,0)</f>
        <v>#N/A</v>
      </c>
      <c r="M2071" s="17" t="e">
        <f>VLOOKUP(J2071,'Hàng hóa'!$C$5:$H$22,6,0)</f>
        <v>#N/A</v>
      </c>
      <c r="N2071" s="17" t="e">
        <f t="shared" si="78"/>
        <v>#N/A</v>
      </c>
      <c r="O2071" s="22" t="e">
        <f t="shared" si="80"/>
        <v>#N/A</v>
      </c>
      <c r="P2071" s="17" t="e">
        <f t="shared" si="79"/>
        <v>#N/A</v>
      </c>
      <c r="Q2071" s="13" t="e">
        <f>VLOOKUP(I2071,'[1]Nhân viên'!$E$20:$F$41,2,0)</f>
        <v>#N/A</v>
      </c>
    </row>
    <row r="2072" spans="1:17" x14ac:dyDescent="0.2">
      <c r="A2072" s="11">
        <v>2049</v>
      </c>
      <c r="D2072" s="13" t="e">
        <f>VLOOKUP(C2072,'Nhân viên'!$B$5:$C$48,2,0)</f>
        <v>#N/A</v>
      </c>
      <c r="G2072" s="13" t="e">
        <f>VLOOKUP(E2072,'Khách hàng'!$B$4:$F$1048576,2,0)</f>
        <v>#N/A</v>
      </c>
      <c r="H2072" s="13" t="str">
        <f>VLOOKUP(E2072,'[1]Khách hàng'!$A$4:$F$2144,3,0)</f>
        <v>Số 1 đường số 17A, Khu phố 11, Phường Bình Trị Đông B, Quận Bình Tân, TP.HCM.</v>
      </c>
      <c r="I2072" s="13" t="e">
        <f>VLOOKUP(E2072,'Khách hàng'!$B$4:$F$1048576,5,0)</f>
        <v>#N/A</v>
      </c>
      <c r="L2072" s="13" t="e">
        <f>VLOOKUP(J2072,'Hàng hóa'!$C$5:$D$50,2,0)</f>
        <v>#N/A</v>
      </c>
      <c r="M2072" s="17" t="e">
        <f>VLOOKUP(J2072,'Hàng hóa'!$C$5:$H$22,6,0)</f>
        <v>#N/A</v>
      </c>
      <c r="N2072" s="17" t="e">
        <f t="shared" si="78"/>
        <v>#N/A</v>
      </c>
      <c r="O2072" s="22" t="e">
        <f t="shared" si="80"/>
        <v>#N/A</v>
      </c>
      <c r="P2072" s="17" t="e">
        <f t="shared" si="79"/>
        <v>#N/A</v>
      </c>
      <c r="Q2072" s="13" t="e">
        <f>VLOOKUP(I2072,'[1]Nhân viên'!$E$20:$F$41,2,0)</f>
        <v>#N/A</v>
      </c>
    </row>
    <row r="2073" spans="1:17" x14ac:dyDescent="0.2">
      <c r="A2073" s="11">
        <v>2050</v>
      </c>
      <c r="D2073" s="13" t="e">
        <f>VLOOKUP(C2073,'Nhân viên'!$B$5:$C$48,2,0)</f>
        <v>#N/A</v>
      </c>
      <c r="G2073" s="13" t="e">
        <f>VLOOKUP(E2073,'Khách hàng'!$B$4:$F$1048576,2,0)</f>
        <v>#N/A</v>
      </c>
      <c r="H2073" s="13" t="str">
        <f>VLOOKUP(E2073,'[1]Khách hàng'!$A$4:$F$2144,3,0)</f>
        <v>Số 1 đường số 17A, Khu phố 11, Phường Bình Trị Đông B, Quận Bình Tân, TP.HCM.</v>
      </c>
      <c r="I2073" s="13" t="e">
        <f>VLOOKUP(E2073,'Khách hàng'!$B$4:$F$1048576,5,0)</f>
        <v>#N/A</v>
      </c>
      <c r="L2073" s="13" t="e">
        <f>VLOOKUP(J2073,'Hàng hóa'!$C$5:$D$50,2,0)</f>
        <v>#N/A</v>
      </c>
      <c r="M2073" s="17" t="e">
        <f>VLOOKUP(J2073,'Hàng hóa'!$C$5:$H$22,6,0)</f>
        <v>#N/A</v>
      </c>
      <c r="N2073" s="17" t="e">
        <f t="shared" si="78"/>
        <v>#N/A</v>
      </c>
      <c r="O2073" s="22" t="e">
        <f t="shared" si="80"/>
        <v>#N/A</v>
      </c>
      <c r="P2073" s="17" t="e">
        <f t="shared" si="79"/>
        <v>#N/A</v>
      </c>
      <c r="Q2073" s="13" t="e">
        <f>VLOOKUP(I2073,'[1]Nhân viên'!$E$20:$F$41,2,0)</f>
        <v>#N/A</v>
      </c>
    </row>
    <row r="2074" spans="1:17" x14ac:dyDescent="0.2">
      <c r="A2074" s="11">
        <v>2051</v>
      </c>
      <c r="D2074" s="13" t="e">
        <f>VLOOKUP(C2074,'Nhân viên'!$B$5:$C$48,2,0)</f>
        <v>#N/A</v>
      </c>
      <c r="G2074" s="13" t="e">
        <f>VLOOKUP(E2074,'Khách hàng'!$B$4:$F$1048576,2,0)</f>
        <v>#N/A</v>
      </c>
      <c r="H2074" s="13" t="str">
        <f>VLOOKUP(E2074,'[1]Khách hàng'!$A$4:$F$2144,3,0)</f>
        <v>Số 1 đường số 17A, Khu phố 11, Phường Bình Trị Đông B, Quận Bình Tân, TP.HCM.</v>
      </c>
      <c r="I2074" s="13" t="e">
        <f>VLOOKUP(E2074,'Khách hàng'!$B$4:$F$1048576,5,0)</f>
        <v>#N/A</v>
      </c>
      <c r="L2074" s="13" t="e">
        <f>VLOOKUP(J2074,'Hàng hóa'!$C$5:$D$50,2,0)</f>
        <v>#N/A</v>
      </c>
      <c r="M2074" s="17" t="e">
        <f>VLOOKUP(J2074,'Hàng hóa'!$C$5:$H$22,6,0)</f>
        <v>#N/A</v>
      </c>
      <c r="N2074" s="17" t="e">
        <f t="shared" si="78"/>
        <v>#N/A</v>
      </c>
      <c r="O2074" s="22" t="e">
        <f t="shared" si="80"/>
        <v>#N/A</v>
      </c>
      <c r="P2074" s="17" t="e">
        <f t="shared" si="79"/>
        <v>#N/A</v>
      </c>
      <c r="Q2074" s="13" t="e">
        <f>VLOOKUP(I2074,'[1]Nhân viên'!$E$20:$F$41,2,0)</f>
        <v>#N/A</v>
      </c>
    </row>
    <row r="2075" spans="1:17" x14ac:dyDescent="0.2">
      <c r="A2075" s="11">
        <v>2052</v>
      </c>
      <c r="D2075" s="13" t="e">
        <f>VLOOKUP(C2075,'Nhân viên'!$B$5:$C$48,2,0)</f>
        <v>#N/A</v>
      </c>
      <c r="G2075" s="13" t="e">
        <f>VLOOKUP(E2075,'Khách hàng'!$B$4:$F$1048576,2,0)</f>
        <v>#N/A</v>
      </c>
      <c r="H2075" s="13" t="str">
        <f>VLOOKUP(E2075,'[1]Khách hàng'!$A$4:$F$2144,3,0)</f>
        <v>Số 1 đường số 17A, Khu phố 11, Phường Bình Trị Đông B, Quận Bình Tân, TP.HCM.</v>
      </c>
      <c r="I2075" s="13" t="e">
        <f>VLOOKUP(E2075,'Khách hàng'!$B$4:$F$1048576,5,0)</f>
        <v>#N/A</v>
      </c>
      <c r="L2075" s="13" t="e">
        <f>VLOOKUP(J2075,'Hàng hóa'!$C$5:$D$50,2,0)</f>
        <v>#N/A</v>
      </c>
      <c r="M2075" s="17" t="e">
        <f>VLOOKUP(J2075,'Hàng hóa'!$C$5:$H$22,6,0)</f>
        <v>#N/A</v>
      </c>
      <c r="N2075" s="17" t="e">
        <f t="shared" si="78"/>
        <v>#N/A</v>
      </c>
      <c r="O2075" s="22" t="e">
        <f t="shared" si="80"/>
        <v>#N/A</v>
      </c>
      <c r="P2075" s="17" t="e">
        <f t="shared" si="79"/>
        <v>#N/A</v>
      </c>
      <c r="Q2075" s="13" t="e">
        <f>VLOOKUP(I2075,'[1]Nhân viên'!$E$20:$F$41,2,0)</f>
        <v>#N/A</v>
      </c>
    </row>
    <row r="2076" spans="1:17" x14ac:dyDescent="0.2">
      <c r="A2076" s="11">
        <v>2053</v>
      </c>
      <c r="D2076" s="13" t="e">
        <f>VLOOKUP(C2076,'Nhân viên'!$B$5:$C$48,2,0)</f>
        <v>#N/A</v>
      </c>
      <c r="G2076" s="13" t="e">
        <f>VLOOKUP(E2076,'Khách hàng'!$B$4:$F$1048576,2,0)</f>
        <v>#N/A</v>
      </c>
      <c r="H2076" s="13" t="str">
        <f>VLOOKUP(E2076,'[1]Khách hàng'!$A$4:$F$2144,3,0)</f>
        <v>Số 1 đường số 17A, Khu phố 11, Phường Bình Trị Đông B, Quận Bình Tân, TP.HCM.</v>
      </c>
      <c r="I2076" s="13" t="e">
        <f>VLOOKUP(E2076,'Khách hàng'!$B$4:$F$1048576,5,0)</f>
        <v>#N/A</v>
      </c>
      <c r="L2076" s="13" t="e">
        <f>VLOOKUP(J2076,'Hàng hóa'!$C$5:$D$50,2,0)</f>
        <v>#N/A</v>
      </c>
      <c r="M2076" s="17" t="e">
        <f>VLOOKUP(J2076,'Hàng hóa'!$C$5:$H$22,6,0)</f>
        <v>#N/A</v>
      </c>
      <c r="N2076" s="17" t="e">
        <f t="shared" ref="N2076:N2139" si="81">K2076*M2076</f>
        <v>#N/A</v>
      </c>
      <c r="O2076" s="22" t="e">
        <f t="shared" si="80"/>
        <v>#N/A</v>
      </c>
      <c r="P2076" s="17" t="e">
        <f t="shared" ref="P2076:P2139" si="82">N2076*O2076+N2076</f>
        <v>#N/A</v>
      </c>
      <c r="Q2076" s="13" t="e">
        <f>VLOOKUP(I2076,'[1]Nhân viên'!$E$20:$F$41,2,0)</f>
        <v>#N/A</v>
      </c>
    </row>
    <row r="2077" spans="1:17" x14ac:dyDescent="0.2">
      <c r="A2077" s="11">
        <v>2054</v>
      </c>
      <c r="D2077" s="13" t="e">
        <f>VLOOKUP(C2077,'Nhân viên'!$B$5:$C$48,2,0)</f>
        <v>#N/A</v>
      </c>
      <c r="G2077" s="13" t="e">
        <f>VLOOKUP(E2077,'Khách hàng'!$B$4:$F$1048576,2,0)</f>
        <v>#N/A</v>
      </c>
      <c r="H2077" s="13" t="str">
        <f>VLOOKUP(E2077,'[1]Khách hàng'!$A$4:$F$2144,3,0)</f>
        <v>Số 1 đường số 17A, Khu phố 11, Phường Bình Trị Đông B, Quận Bình Tân, TP.HCM.</v>
      </c>
      <c r="I2077" s="13" t="e">
        <f>VLOOKUP(E2077,'Khách hàng'!$B$4:$F$1048576,5,0)</f>
        <v>#N/A</v>
      </c>
      <c r="L2077" s="13" t="e">
        <f>VLOOKUP(J2077,'Hàng hóa'!$C$5:$D$50,2,0)</f>
        <v>#N/A</v>
      </c>
      <c r="M2077" s="17" t="e">
        <f>VLOOKUP(J2077,'Hàng hóa'!$C$5:$H$22,6,0)</f>
        <v>#N/A</v>
      </c>
      <c r="N2077" s="17" t="e">
        <f t="shared" si="81"/>
        <v>#N/A</v>
      </c>
      <c r="O2077" s="22" t="e">
        <f t="shared" si="80"/>
        <v>#N/A</v>
      </c>
      <c r="P2077" s="17" t="e">
        <f t="shared" si="82"/>
        <v>#N/A</v>
      </c>
      <c r="Q2077" s="13" t="e">
        <f>VLOOKUP(I2077,'[1]Nhân viên'!$E$20:$F$41,2,0)</f>
        <v>#N/A</v>
      </c>
    </row>
    <row r="2078" spans="1:17" x14ac:dyDescent="0.2">
      <c r="A2078" s="11">
        <v>2055</v>
      </c>
      <c r="D2078" s="13" t="e">
        <f>VLOOKUP(C2078,'Nhân viên'!$B$5:$C$48,2,0)</f>
        <v>#N/A</v>
      </c>
      <c r="G2078" s="13" t="e">
        <f>VLOOKUP(E2078,'Khách hàng'!$B$4:$F$1048576,2,0)</f>
        <v>#N/A</v>
      </c>
      <c r="H2078" s="13" t="str">
        <f>VLOOKUP(E2078,'[1]Khách hàng'!$A$4:$F$2144,3,0)</f>
        <v>Số 1 đường số 17A, Khu phố 11, Phường Bình Trị Đông B, Quận Bình Tân, TP.HCM.</v>
      </c>
      <c r="I2078" s="13" t="e">
        <f>VLOOKUP(E2078,'Khách hàng'!$B$4:$F$1048576,5,0)</f>
        <v>#N/A</v>
      </c>
      <c r="L2078" s="13" t="e">
        <f>VLOOKUP(J2078,'Hàng hóa'!$C$5:$D$50,2,0)</f>
        <v>#N/A</v>
      </c>
      <c r="M2078" s="17" t="e">
        <f>VLOOKUP(J2078,'Hàng hóa'!$C$5:$H$22,6,0)</f>
        <v>#N/A</v>
      </c>
      <c r="N2078" s="17" t="e">
        <f t="shared" si="81"/>
        <v>#N/A</v>
      </c>
      <c r="O2078" s="22" t="e">
        <f t="shared" si="80"/>
        <v>#N/A</v>
      </c>
      <c r="P2078" s="17" t="e">
        <f t="shared" si="82"/>
        <v>#N/A</v>
      </c>
      <c r="Q2078" s="13" t="e">
        <f>VLOOKUP(I2078,'[1]Nhân viên'!$E$20:$F$41,2,0)</f>
        <v>#N/A</v>
      </c>
    </row>
    <row r="2079" spans="1:17" x14ac:dyDescent="0.2">
      <c r="A2079" s="11">
        <v>2056</v>
      </c>
      <c r="D2079" s="13" t="e">
        <f>VLOOKUP(C2079,'Nhân viên'!$B$5:$C$48,2,0)</f>
        <v>#N/A</v>
      </c>
      <c r="G2079" s="13" t="e">
        <f>VLOOKUP(E2079,'Khách hàng'!$B$4:$F$1048576,2,0)</f>
        <v>#N/A</v>
      </c>
      <c r="H2079" s="13" t="str">
        <f>VLOOKUP(E2079,'[1]Khách hàng'!$A$4:$F$2144,3,0)</f>
        <v>Số 1 đường số 17A, Khu phố 11, Phường Bình Trị Đông B, Quận Bình Tân, TP.HCM.</v>
      </c>
      <c r="I2079" s="13" t="e">
        <f>VLOOKUP(E2079,'Khách hàng'!$B$4:$F$1048576,5,0)</f>
        <v>#N/A</v>
      </c>
      <c r="L2079" s="13" t="e">
        <f>VLOOKUP(J2079,'Hàng hóa'!$C$5:$D$50,2,0)</f>
        <v>#N/A</v>
      </c>
      <c r="M2079" s="17" t="e">
        <f>VLOOKUP(J2079,'Hàng hóa'!$C$5:$H$22,6,0)</f>
        <v>#N/A</v>
      </c>
      <c r="N2079" s="17" t="e">
        <f t="shared" si="81"/>
        <v>#N/A</v>
      </c>
      <c r="O2079" s="22" t="e">
        <f t="shared" si="80"/>
        <v>#N/A</v>
      </c>
      <c r="P2079" s="17" t="e">
        <f t="shared" si="82"/>
        <v>#N/A</v>
      </c>
      <c r="Q2079" s="13" t="e">
        <f>VLOOKUP(I2079,'[1]Nhân viên'!$E$20:$F$41,2,0)</f>
        <v>#N/A</v>
      </c>
    </row>
    <row r="2080" spans="1:17" x14ac:dyDescent="0.2">
      <c r="A2080" s="11">
        <v>2057</v>
      </c>
      <c r="D2080" s="13" t="e">
        <f>VLOOKUP(C2080,'Nhân viên'!$B$5:$C$48,2,0)</f>
        <v>#N/A</v>
      </c>
      <c r="G2080" s="13" t="e">
        <f>VLOOKUP(E2080,'Khách hàng'!$B$4:$F$1048576,2,0)</f>
        <v>#N/A</v>
      </c>
      <c r="H2080" s="13" t="str">
        <f>VLOOKUP(E2080,'[1]Khách hàng'!$A$4:$F$2144,3,0)</f>
        <v>Số 1 đường số 17A, Khu phố 11, Phường Bình Trị Đông B, Quận Bình Tân, TP.HCM.</v>
      </c>
      <c r="I2080" s="13" t="e">
        <f>VLOOKUP(E2080,'Khách hàng'!$B$4:$F$1048576,5,0)</f>
        <v>#N/A</v>
      </c>
      <c r="L2080" s="13" t="e">
        <f>VLOOKUP(J2080,'Hàng hóa'!$C$5:$D$50,2,0)</f>
        <v>#N/A</v>
      </c>
      <c r="M2080" s="17" t="e">
        <f>VLOOKUP(J2080,'Hàng hóa'!$C$5:$H$22,6,0)</f>
        <v>#N/A</v>
      </c>
      <c r="N2080" s="17" t="e">
        <f t="shared" si="81"/>
        <v>#N/A</v>
      </c>
      <c r="O2080" s="22" t="e">
        <f t="shared" si="80"/>
        <v>#N/A</v>
      </c>
      <c r="P2080" s="17" t="e">
        <f t="shared" si="82"/>
        <v>#N/A</v>
      </c>
      <c r="Q2080" s="13" t="e">
        <f>VLOOKUP(I2080,'[1]Nhân viên'!$E$20:$F$41,2,0)</f>
        <v>#N/A</v>
      </c>
    </row>
    <row r="2081" spans="1:17" x14ac:dyDescent="0.2">
      <c r="A2081" s="11">
        <v>2058</v>
      </c>
      <c r="D2081" s="13" t="e">
        <f>VLOOKUP(C2081,'Nhân viên'!$B$5:$C$48,2,0)</f>
        <v>#N/A</v>
      </c>
      <c r="G2081" s="13" t="e">
        <f>VLOOKUP(E2081,'Khách hàng'!$B$4:$F$1048576,2,0)</f>
        <v>#N/A</v>
      </c>
      <c r="H2081" s="13" t="str">
        <f>VLOOKUP(E2081,'[1]Khách hàng'!$A$4:$F$2144,3,0)</f>
        <v>Số 1 đường số 17A, Khu phố 11, Phường Bình Trị Đông B, Quận Bình Tân, TP.HCM.</v>
      </c>
      <c r="I2081" s="13" t="e">
        <f>VLOOKUP(E2081,'Khách hàng'!$B$4:$F$1048576,5,0)</f>
        <v>#N/A</v>
      </c>
      <c r="L2081" s="13" t="e">
        <f>VLOOKUP(J2081,'Hàng hóa'!$C$5:$D$50,2,0)</f>
        <v>#N/A</v>
      </c>
      <c r="M2081" s="17" t="e">
        <f>VLOOKUP(J2081,'Hàng hóa'!$C$5:$H$22,6,0)</f>
        <v>#N/A</v>
      </c>
      <c r="N2081" s="17" t="e">
        <f t="shared" si="81"/>
        <v>#N/A</v>
      </c>
      <c r="O2081" s="22" t="e">
        <f t="shared" si="80"/>
        <v>#N/A</v>
      </c>
      <c r="P2081" s="17" t="e">
        <f t="shared" si="82"/>
        <v>#N/A</v>
      </c>
      <c r="Q2081" s="13" t="e">
        <f>VLOOKUP(I2081,'[1]Nhân viên'!$E$20:$F$41,2,0)</f>
        <v>#N/A</v>
      </c>
    </row>
    <row r="2082" spans="1:17" x14ac:dyDescent="0.2">
      <c r="A2082" s="11">
        <v>2059</v>
      </c>
      <c r="D2082" s="13" t="e">
        <f>VLOOKUP(C2082,'Nhân viên'!$B$5:$C$48,2,0)</f>
        <v>#N/A</v>
      </c>
      <c r="G2082" s="13" t="e">
        <f>VLOOKUP(E2082,'Khách hàng'!$B$4:$F$1048576,2,0)</f>
        <v>#N/A</v>
      </c>
      <c r="H2082" s="13" t="str">
        <f>VLOOKUP(E2082,'[1]Khách hàng'!$A$4:$F$2144,3,0)</f>
        <v>Số 1 đường số 17A, Khu phố 11, Phường Bình Trị Đông B, Quận Bình Tân, TP.HCM.</v>
      </c>
      <c r="I2082" s="13" t="e">
        <f>VLOOKUP(E2082,'Khách hàng'!$B$4:$F$1048576,5,0)</f>
        <v>#N/A</v>
      </c>
      <c r="L2082" s="13" t="e">
        <f>VLOOKUP(J2082,'Hàng hóa'!$C$5:$D$50,2,0)</f>
        <v>#N/A</v>
      </c>
      <c r="M2082" s="17" t="e">
        <f>VLOOKUP(J2082,'Hàng hóa'!$C$5:$H$22,6,0)</f>
        <v>#N/A</v>
      </c>
      <c r="N2082" s="17" t="e">
        <f t="shared" si="81"/>
        <v>#N/A</v>
      </c>
      <c r="O2082" s="22" t="e">
        <f t="shared" si="80"/>
        <v>#N/A</v>
      </c>
      <c r="P2082" s="17" t="e">
        <f t="shared" si="82"/>
        <v>#N/A</v>
      </c>
      <c r="Q2082" s="13" t="e">
        <f>VLOOKUP(I2082,'[1]Nhân viên'!$E$20:$F$41,2,0)</f>
        <v>#N/A</v>
      </c>
    </row>
    <row r="2083" spans="1:17" x14ac:dyDescent="0.2">
      <c r="A2083" s="11">
        <v>2060</v>
      </c>
      <c r="D2083" s="13" t="e">
        <f>VLOOKUP(C2083,'Nhân viên'!$B$5:$C$48,2,0)</f>
        <v>#N/A</v>
      </c>
      <c r="G2083" s="13" t="e">
        <f>VLOOKUP(E2083,'Khách hàng'!$B$4:$F$1048576,2,0)</f>
        <v>#N/A</v>
      </c>
      <c r="H2083" s="13" t="str">
        <f>VLOOKUP(E2083,'[1]Khách hàng'!$A$4:$F$2144,3,0)</f>
        <v>Số 1 đường số 17A, Khu phố 11, Phường Bình Trị Đông B, Quận Bình Tân, TP.HCM.</v>
      </c>
      <c r="I2083" s="13" t="e">
        <f>VLOOKUP(E2083,'Khách hàng'!$B$4:$F$1048576,5,0)</f>
        <v>#N/A</v>
      </c>
      <c r="L2083" s="13" t="e">
        <f>VLOOKUP(J2083,'Hàng hóa'!$C$5:$D$50,2,0)</f>
        <v>#N/A</v>
      </c>
      <c r="M2083" s="17" t="e">
        <f>VLOOKUP(J2083,'Hàng hóa'!$C$5:$H$22,6,0)</f>
        <v>#N/A</v>
      </c>
      <c r="N2083" s="17" t="e">
        <f t="shared" si="81"/>
        <v>#N/A</v>
      </c>
      <c r="O2083" s="22" t="e">
        <f t="shared" si="80"/>
        <v>#N/A</v>
      </c>
      <c r="P2083" s="17" t="e">
        <f t="shared" si="82"/>
        <v>#N/A</v>
      </c>
      <c r="Q2083" s="13" t="e">
        <f>VLOOKUP(I2083,'[1]Nhân viên'!$E$20:$F$41,2,0)</f>
        <v>#N/A</v>
      </c>
    </row>
    <row r="2084" spans="1:17" x14ac:dyDescent="0.2">
      <c r="A2084" s="11">
        <v>2061</v>
      </c>
      <c r="D2084" s="13" t="e">
        <f>VLOOKUP(C2084,'Nhân viên'!$B$5:$C$48,2,0)</f>
        <v>#N/A</v>
      </c>
      <c r="G2084" s="13" t="e">
        <f>VLOOKUP(E2084,'Khách hàng'!$B$4:$F$1048576,2,0)</f>
        <v>#N/A</v>
      </c>
      <c r="H2084" s="13" t="str">
        <f>VLOOKUP(E2084,'[1]Khách hàng'!$A$4:$F$2144,3,0)</f>
        <v>Số 1 đường số 17A, Khu phố 11, Phường Bình Trị Đông B, Quận Bình Tân, TP.HCM.</v>
      </c>
      <c r="I2084" s="13" t="e">
        <f>VLOOKUP(E2084,'Khách hàng'!$B$4:$F$1048576,5,0)</f>
        <v>#N/A</v>
      </c>
      <c r="L2084" s="13" t="e">
        <f>VLOOKUP(J2084,'Hàng hóa'!$C$5:$D$50,2,0)</f>
        <v>#N/A</v>
      </c>
      <c r="M2084" s="17" t="e">
        <f>VLOOKUP(J2084,'Hàng hóa'!$C$5:$H$22,6,0)</f>
        <v>#N/A</v>
      </c>
      <c r="N2084" s="17" t="e">
        <f t="shared" si="81"/>
        <v>#N/A</v>
      </c>
      <c r="O2084" s="22" t="e">
        <f t="shared" si="80"/>
        <v>#N/A</v>
      </c>
      <c r="P2084" s="17" t="e">
        <f t="shared" si="82"/>
        <v>#N/A</v>
      </c>
      <c r="Q2084" s="13" t="e">
        <f>VLOOKUP(I2084,'[1]Nhân viên'!$E$20:$F$41,2,0)</f>
        <v>#N/A</v>
      </c>
    </row>
    <row r="2085" spans="1:17" x14ac:dyDescent="0.2">
      <c r="A2085" s="11">
        <v>2062</v>
      </c>
      <c r="D2085" s="13" t="e">
        <f>VLOOKUP(C2085,'Nhân viên'!$B$5:$C$48,2,0)</f>
        <v>#N/A</v>
      </c>
      <c r="G2085" s="13" t="e">
        <f>VLOOKUP(E2085,'Khách hàng'!$B$4:$F$1048576,2,0)</f>
        <v>#N/A</v>
      </c>
      <c r="H2085" s="13" t="str">
        <f>VLOOKUP(E2085,'[1]Khách hàng'!$A$4:$F$2144,3,0)</f>
        <v>Số 1 đường số 17A, Khu phố 11, Phường Bình Trị Đông B, Quận Bình Tân, TP.HCM.</v>
      </c>
      <c r="I2085" s="13" t="e">
        <f>VLOOKUP(E2085,'Khách hàng'!$B$4:$F$1048576,5,0)</f>
        <v>#N/A</v>
      </c>
      <c r="L2085" s="13" t="e">
        <f>VLOOKUP(J2085,'Hàng hóa'!$C$5:$D$50,2,0)</f>
        <v>#N/A</v>
      </c>
      <c r="M2085" s="17" t="e">
        <f>VLOOKUP(J2085,'Hàng hóa'!$C$5:$H$22,6,0)</f>
        <v>#N/A</v>
      </c>
      <c r="N2085" s="17" t="e">
        <f t="shared" si="81"/>
        <v>#N/A</v>
      </c>
      <c r="O2085" s="22" t="e">
        <f t="shared" si="80"/>
        <v>#N/A</v>
      </c>
      <c r="P2085" s="17" t="e">
        <f t="shared" si="82"/>
        <v>#N/A</v>
      </c>
      <c r="Q2085" s="13" t="e">
        <f>VLOOKUP(I2085,'[1]Nhân viên'!$E$20:$F$41,2,0)</f>
        <v>#N/A</v>
      </c>
    </row>
    <row r="2086" spans="1:17" x14ac:dyDescent="0.2">
      <c r="A2086" s="11">
        <v>2063</v>
      </c>
      <c r="D2086" s="13" t="e">
        <f>VLOOKUP(C2086,'Nhân viên'!$B$5:$C$48,2,0)</f>
        <v>#N/A</v>
      </c>
      <c r="G2086" s="13" t="e">
        <f>VLOOKUP(E2086,'Khách hàng'!$B$4:$F$1048576,2,0)</f>
        <v>#N/A</v>
      </c>
      <c r="H2086" s="13" t="str">
        <f>VLOOKUP(E2086,'[1]Khách hàng'!$A$4:$F$2144,3,0)</f>
        <v>Số 1 đường số 17A, Khu phố 11, Phường Bình Trị Đông B, Quận Bình Tân, TP.HCM.</v>
      </c>
      <c r="I2086" s="13" t="e">
        <f>VLOOKUP(E2086,'Khách hàng'!$B$4:$F$1048576,5,0)</f>
        <v>#N/A</v>
      </c>
      <c r="L2086" s="13" t="e">
        <f>VLOOKUP(J2086,'Hàng hóa'!$C$5:$D$50,2,0)</f>
        <v>#N/A</v>
      </c>
      <c r="M2086" s="17" t="e">
        <f>VLOOKUP(J2086,'Hàng hóa'!$C$5:$H$22,6,0)</f>
        <v>#N/A</v>
      </c>
      <c r="N2086" s="17" t="e">
        <f t="shared" si="81"/>
        <v>#N/A</v>
      </c>
      <c r="O2086" s="22" t="e">
        <f t="shared" si="80"/>
        <v>#N/A</v>
      </c>
      <c r="P2086" s="17" t="e">
        <f t="shared" si="82"/>
        <v>#N/A</v>
      </c>
      <c r="Q2086" s="13" t="e">
        <f>VLOOKUP(I2086,'[1]Nhân viên'!$E$20:$F$41,2,0)</f>
        <v>#N/A</v>
      </c>
    </row>
    <row r="2087" spans="1:17" x14ac:dyDescent="0.2">
      <c r="A2087" s="11">
        <v>2064</v>
      </c>
      <c r="D2087" s="13" t="e">
        <f>VLOOKUP(C2087,'Nhân viên'!$B$5:$C$48,2,0)</f>
        <v>#N/A</v>
      </c>
      <c r="G2087" s="13" t="e">
        <f>VLOOKUP(E2087,'Khách hàng'!$B$4:$F$1048576,2,0)</f>
        <v>#N/A</v>
      </c>
      <c r="H2087" s="13" t="str">
        <f>VLOOKUP(E2087,'[1]Khách hàng'!$A$4:$F$2144,3,0)</f>
        <v>Số 1 đường số 17A, Khu phố 11, Phường Bình Trị Đông B, Quận Bình Tân, TP.HCM.</v>
      </c>
      <c r="I2087" s="13" t="e">
        <f>VLOOKUP(E2087,'Khách hàng'!$B$4:$F$1048576,5,0)</f>
        <v>#N/A</v>
      </c>
      <c r="L2087" s="13" t="e">
        <f>VLOOKUP(J2087,'Hàng hóa'!$C$5:$D$50,2,0)</f>
        <v>#N/A</v>
      </c>
      <c r="M2087" s="17" t="e">
        <f>VLOOKUP(J2087,'Hàng hóa'!$C$5:$H$22,6,0)</f>
        <v>#N/A</v>
      </c>
      <c r="N2087" s="17" t="e">
        <f t="shared" si="81"/>
        <v>#N/A</v>
      </c>
      <c r="O2087" s="22" t="e">
        <f t="shared" si="80"/>
        <v>#N/A</v>
      </c>
      <c r="P2087" s="17" t="e">
        <f t="shared" si="82"/>
        <v>#N/A</v>
      </c>
      <c r="Q2087" s="13" t="e">
        <f>VLOOKUP(I2087,'[1]Nhân viên'!$E$20:$F$41,2,0)</f>
        <v>#N/A</v>
      </c>
    </row>
    <row r="2088" spans="1:17" x14ac:dyDescent="0.2">
      <c r="A2088" s="11">
        <v>2065</v>
      </c>
      <c r="D2088" s="13" t="e">
        <f>VLOOKUP(C2088,'Nhân viên'!$B$5:$C$48,2,0)</f>
        <v>#N/A</v>
      </c>
      <c r="G2088" s="13" t="e">
        <f>VLOOKUP(E2088,'Khách hàng'!$B$4:$F$1048576,2,0)</f>
        <v>#N/A</v>
      </c>
      <c r="H2088" s="13" t="str">
        <f>VLOOKUP(E2088,'[1]Khách hàng'!$A$4:$F$2144,3,0)</f>
        <v>Số 1 đường số 17A, Khu phố 11, Phường Bình Trị Đông B, Quận Bình Tân, TP.HCM.</v>
      </c>
      <c r="I2088" s="13" t="e">
        <f>VLOOKUP(E2088,'Khách hàng'!$B$4:$F$1048576,5,0)</f>
        <v>#N/A</v>
      </c>
      <c r="L2088" s="13" t="e">
        <f>VLOOKUP(J2088,'Hàng hóa'!$C$5:$D$50,2,0)</f>
        <v>#N/A</v>
      </c>
      <c r="M2088" s="17" t="e">
        <f>VLOOKUP(J2088,'Hàng hóa'!$C$5:$H$22,6,0)</f>
        <v>#N/A</v>
      </c>
      <c r="N2088" s="17" t="e">
        <f t="shared" si="81"/>
        <v>#N/A</v>
      </c>
      <c r="O2088" s="22" t="e">
        <f t="shared" si="80"/>
        <v>#N/A</v>
      </c>
      <c r="P2088" s="17" t="e">
        <f t="shared" si="82"/>
        <v>#N/A</v>
      </c>
      <c r="Q2088" s="13" t="e">
        <f>VLOOKUP(I2088,'[1]Nhân viên'!$E$20:$F$41,2,0)</f>
        <v>#N/A</v>
      </c>
    </row>
    <row r="2089" spans="1:17" x14ac:dyDescent="0.2">
      <c r="A2089" s="11">
        <v>2066</v>
      </c>
      <c r="D2089" s="13" t="e">
        <f>VLOOKUP(C2089,'Nhân viên'!$B$5:$C$48,2,0)</f>
        <v>#N/A</v>
      </c>
      <c r="G2089" s="13" t="e">
        <f>VLOOKUP(E2089,'Khách hàng'!$B$4:$F$1048576,2,0)</f>
        <v>#N/A</v>
      </c>
      <c r="H2089" s="13" t="str">
        <f>VLOOKUP(E2089,'[1]Khách hàng'!$A$4:$F$2144,3,0)</f>
        <v>Số 1 đường số 17A, Khu phố 11, Phường Bình Trị Đông B, Quận Bình Tân, TP.HCM.</v>
      </c>
      <c r="I2089" s="13" t="e">
        <f>VLOOKUP(E2089,'Khách hàng'!$B$4:$F$1048576,5,0)</f>
        <v>#N/A</v>
      </c>
      <c r="L2089" s="13" t="e">
        <f>VLOOKUP(J2089,'Hàng hóa'!$C$5:$D$50,2,0)</f>
        <v>#N/A</v>
      </c>
      <c r="M2089" s="17" t="e">
        <f>VLOOKUP(J2089,'Hàng hóa'!$C$5:$H$22,6,0)</f>
        <v>#N/A</v>
      </c>
      <c r="N2089" s="17" t="e">
        <f t="shared" si="81"/>
        <v>#N/A</v>
      </c>
      <c r="O2089" s="22" t="e">
        <f t="shared" si="80"/>
        <v>#N/A</v>
      </c>
      <c r="P2089" s="17" t="e">
        <f t="shared" si="82"/>
        <v>#N/A</v>
      </c>
      <c r="Q2089" s="13" t="e">
        <f>VLOOKUP(I2089,'[1]Nhân viên'!$E$20:$F$41,2,0)</f>
        <v>#N/A</v>
      </c>
    </row>
    <row r="2090" spans="1:17" x14ac:dyDescent="0.2">
      <c r="A2090" s="11">
        <v>2067</v>
      </c>
      <c r="D2090" s="13" t="e">
        <f>VLOOKUP(C2090,'Nhân viên'!$B$5:$C$48,2,0)</f>
        <v>#N/A</v>
      </c>
      <c r="G2090" s="13" t="e">
        <f>VLOOKUP(E2090,'Khách hàng'!$B$4:$F$1048576,2,0)</f>
        <v>#N/A</v>
      </c>
      <c r="H2090" s="13" t="str">
        <f>VLOOKUP(E2090,'[1]Khách hàng'!$A$4:$F$2144,3,0)</f>
        <v>Số 1 đường số 17A, Khu phố 11, Phường Bình Trị Đông B, Quận Bình Tân, TP.HCM.</v>
      </c>
      <c r="I2090" s="13" t="e">
        <f>VLOOKUP(E2090,'Khách hàng'!$B$4:$F$1048576,5,0)</f>
        <v>#N/A</v>
      </c>
      <c r="L2090" s="13" t="e">
        <f>VLOOKUP(J2090,'Hàng hóa'!$C$5:$D$50,2,0)</f>
        <v>#N/A</v>
      </c>
      <c r="M2090" s="17" t="e">
        <f>VLOOKUP(J2090,'Hàng hóa'!$C$5:$H$22,6,0)</f>
        <v>#N/A</v>
      </c>
      <c r="N2090" s="17" t="e">
        <f t="shared" si="81"/>
        <v>#N/A</v>
      </c>
      <c r="O2090" s="22" t="e">
        <f t="shared" si="80"/>
        <v>#N/A</v>
      </c>
      <c r="P2090" s="17" t="e">
        <f t="shared" si="82"/>
        <v>#N/A</v>
      </c>
      <c r="Q2090" s="13" t="e">
        <f>VLOOKUP(I2090,'[1]Nhân viên'!$E$20:$F$41,2,0)</f>
        <v>#N/A</v>
      </c>
    </row>
    <row r="2091" spans="1:17" x14ac:dyDescent="0.2">
      <c r="A2091" s="11">
        <v>2068</v>
      </c>
      <c r="D2091" s="13" t="e">
        <f>VLOOKUP(C2091,'Nhân viên'!$B$5:$C$48,2,0)</f>
        <v>#N/A</v>
      </c>
      <c r="G2091" s="13" t="e">
        <f>VLOOKUP(E2091,'Khách hàng'!$B$4:$F$1048576,2,0)</f>
        <v>#N/A</v>
      </c>
      <c r="H2091" s="13" t="str">
        <f>VLOOKUP(E2091,'[1]Khách hàng'!$A$4:$F$2144,3,0)</f>
        <v>Số 1 đường số 17A, Khu phố 11, Phường Bình Trị Đông B, Quận Bình Tân, TP.HCM.</v>
      </c>
      <c r="I2091" s="13" t="e">
        <f>VLOOKUP(E2091,'Khách hàng'!$B$4:$F$1048576,5,0)</f>
        <v>#N/A</v>
      </c>
      <c r="L2091" s="13" t="e">
        <f>VLOOKUP(J2091,'Hàng hóa'!$C$5:$D$50,2,0)</f>
        <v>#N/A</v>
      </c>
      <c r="M2091" s="17" t="e">
        <f>VLOOKUP(J2091,'Hàng hóa'!$C$5:$H$22,6,0)</f>
        <v>#N/A</v>
      </c>
      <c r="N2091" s="17" t="e">
        <f t="shared" si="81"/>
        <v>#N/A</v>
      </c>
      <c r="O2091" s="22" t="e">
        <f t="shared" si="80"/>
        <v>#N/A</v>
      </c>
      <c r="P2091" s="17" t="e">
        <f t="shared" si="82"/>
        <v>#N/A</v>
      </c>
      <c r="Q2091" s="13" t="e">
        <f>VLOOKUP(I2091,'[1]Nhân viên'!$E$20:$F$41,2,0)</f>
        <v>#N/A</v>
      </c>
    </row>
    <row r="2092" spans="1:17" x14ac:dyDescent="0.2">
      <c r="A2092" s="11">
        <v>2069</v>
      </c>
      <c r="D2092" s="13" t="e">
        <f>VLOOKUP(C2092,'Nhân viên'!$B$5:$C$48,2,0)</f>
        <v>#N/A</v>
      </c>
      <c r="G2092" s="13" t="e">
        <f>VLOOKUP(E2092,'Khách hàng'!$B$4:$F$1048576,2,0)</f>
        <v>#N/A</v>
      </c>
      <c r="H2092" s="13" t="str">
        <f>VLOOKUP(E2092,'[1]Khách hàng'!$A$4:$F$2144,3,0)</f>
        <v>Số 1 đường số 17A, Khu phố 11, Phường Bình Trị Đông B, Quận Bình Tân, TP.HCM.</v>
      </c>
      <c r="I2092" s="13" t="e">
        <f>VLOOKUP(E2092,'Khách hàng'!$B$4:$F$1048576,5,0)</f>
        <v>#N/A</v>
      </c>
      <c r="L2092" s="13" t="e">
        <f>VLOOKUP(J2092,'Hàng hóa'!$C$5:$D$50,2,0)</f>
        <v>#N/A</v>
      </c>
      <c r="M2092" s="17" t="e">
        <f>VLOOKUP(J2092,'Hàng hóa'!$C$5:$H$22,6,0)</f>
        <v>#N/A</v>
      </c>
      <c r="N2092" s="17" t="e">
        <f t="shared" si="81"/>
        <v>#N/A</v>
      </c>
      <c r="O2092" s="22" t="e">
        <f t="shared" si="80"/>
        <v>#N/A</v>
      </c>
      <c r="P2092" s="17" t="e">
        <f t="shared" si="82"/>
        <v>#N/A</v>
      </c>
      <c r="Q2092" s="13" t="e">
        <f>VLOOKUP(I2092,'[1]Nhân viên'!$E$20:$F$41,2,0)</f>
        <v>#N/A</v>
      </c>
    </row>
    <row r="2093" spans="1:17" x14ac:dyDescent="0.2">
      <c r="A2093" s="11">
        <v>2070</v>
      </c>
      <c r="D2093" s="13" t="e">
        <f>VLOOKUP(C2093,'Nhân viên'!$B$5:$C$48,2,0)</f>
        <v>#N/A</v>
      </c>
      <c r="G2093" s="13" t="e">
        <f>VLOOKUP(E2093,'Khách hàng'!$B$4:$F$1048576,2,0)</f>
        <v>#N/A</v>
      </c>
      <c r="H2093" s="13" t="str">
        <f>VLOOKUP(E2093,'[1]Khách hàng'!$A$4:$F$2144,3,0)</f>
        <v>Số 1 đường số 17A, Khu phố 11, Phường Bình Trị Đông B, Quận Bình Tân, TP.HCM.</v>
      </c>
      <c r="I2093" s="13" t="e">
        <f>VLOOKUP(E2093,'Khách hàng'!$B$4:$F$1048576,5,0)</f>
        <v>#N/A</v>
      </c>
      <c r="L2093" s="13" t="e">
        <f>VLOOKUP(J2093,'Hàng hóa'!$C$5:$D$50,2,0)</f>
        <v>#N/A</v>
      </c>
      <c r="M2093" s="17" t="e">
        <f>VLOOKUP(J2093,'Hàng hóa'!$C$5:$H$22,6,0)</f>
        <v>#N/A</v>
      </c>
      <c r="N2093" s="17" t="e">
        <f t="shared" si="81"/>
        <v>#N/A</v>
      </c>
      <c r="O2093" s="22" t="e">
        <f t="shared" si="80"/>
        <v>#N/A</v>
      </c>
      <c r="P2093" s="17" t="e">
        <f t="shared" si="82"/>
        <v>#N/A</v>
      </c>
      <c r="Q2093" s="13" t="e">
        <f>VLOOKUP(I2093,'[1]Nhân viên'!$E$20:$F$41,2,0)</f>
        <v>#N/A</v>
      </c>
    </row>
    <row r="2094" spans="1:17" x14ac:dyDescent="0.2">
      <c r="A2094" s="11">
        <v>2071</v>
      </c>
      <c r="D2094" s="13" t="e">
        <f>VLOOKUP(C2094,'Nhân viên'!$B$5:$C$48,2,0)</f>
        <v>#N/A</v>
      </c>
      <c r="G2094" s="13" t="e">
        <f>VLOOKUP(E2094,'Khách hàng'!$B$4:$F$1048576,2,0)</f>
        <v>#N/A</v>
      </c>
      <c r="H2094" s="13" t="str">
        <f>VLOOKUP(E2094,'[1]Khách hàng'!$A$4:$F$2144,3,0)</f>
        <v>Số 1 đường số 17A, Khu phố 11, Phường Bình Trị Đông B, Quận Bình Tân, TP.HCM.</v>
      </c>
      <c r="I2094" s="13" t="e">
        <f>VLOOKUP(E2094,'Khách hàng'!$B$4:$F$1048576,5,0)</f>
        <v>#N/A</v>
      </c>
      <c r="L2094" s="13" t="e">
        <f>VLOOKUP(J2094,'Hàng hóa'!$C$5:$D$50,2,0)</f>
        <v>#N/A</v>
      </c>
      <c r="M2094" s="17" t="e">
        <f>VLOOKUP(J2094,'Hàng hóa'!$C$5:$H$22,6,0)</f>
        <v>#N/A</v>
      </c>
      <c r="N2094" s="17" t="e">
        <f t="shared" si="81"/>
        <v>#N/A</v>
      </c>
      <c r="O2094" s="22" t="e">
        <f t="shared" si="80"/>
        <v>#N/A</v>
      </c>
      <c r="P2094" s="17" t="e">
        <f t="shared" si="82"/>
        <v>#N/A</v>
      </c>
      <c r="Q2094" s="13" t="e">
        <f>VLOOKUP(I2094,'[1]Nhân viên'!$E$20:$F$41,2,0)</f>
        <v>#N/A</v>
      </c>
    </row>
    <row r="2095" spans="1:17" x14ac:dyDescent="0.2">
      <c r="A2095" s="11">
        <v>2072</v>
      </c>
      <c r="D2095" s="13" t="e">
        <f>VLOOKUP(C2095,'Nhân viên'!$B$5:$C$48,2,0)</f>
        <v>#N/A</v>
      </c>
      <c r="G2095" s="13" t="e">
        <f>VLOOKUP(E2095,'Khách hàng'!$B$4:$F$1048576,2,0)</f>
        <v>#N/A</v>
      </c>
      <c r="H2095" s="13" t="str">
        <f>VLOOKUP(E2095,'[1]Khách hàng'!$A$4:$F$2144,3,0)</f>
        <v>Số 1 đường số 17A, Khu phố 11, Phường Bình Trị Đông B, Quận Bình Tân, TP.HCM.</v>
      </c>
      <c r="I2095" s="13" t="e">
        <f>VLOOKUP(E2095,'Khách hàng'!$B$4:$F$1048576,5,0)</f>
        <v>#N/A</v>
      </c>
      <c r="L2095" s="13" t="e">
        <f>VLOOKUP(J2095,'Hàng hóa'!$C$5:$D$50,2,0)</f>
        <v>#N/A</v>
      </c>
      <c r="M2095" s="17" t="e">
        <f>VLOOKUP(J2095,'Hàng hóa'!$C$5:$H$22,6,0)</f>
        <v>#N/A</v>
      </c>
      <c r="N2095" s="17" t="e">
        <f t="shared" si="81"/>
        <v>#N/A</v>
      </c>
      <c r="O2095" s="22" t="e">
        <f t="shared" si="80"/>
        <v>#N/A</v>
      </c>
      <c r="P2095" s="17" t="e">
        <f t="shared" si="82"/>
        <v>#N/A</v>
      </c>
      <c r="Q2095" s="13" t="e">
        <f>VLOOKUP(I2095,'[1]Nhân viên'!$E$20:$F$41,2,0)</f>
        <v>#N/A</v>
      </c>
    </row>
    <row r="2096" spans="1:17" x14ac:dyDescent="0.2">
      <c r="A2096" s="11">
        <v>2073</v>
      </c>
      <c r="D2096" s="13" t="e">
        <f>VLOOKUP(C2096,'Nhân viên'!$B$5:$C$48,2,0)</f>
        <v>#N/A</v>
      </c>
      <c r="G2096" s="13" t="e">
        <f>VLOOKUP(E2096,'Khách hàng'!$B$4:$F$1048576,2,0)</f>
        <v>#N/A</v>
      </c>
      <c r="H2096" s="13" t="str">
        <f>VLOOKUP(E2096,'[1]Khách hàng'!$A$4:$F$2144,3,0)</f>
        <v>Số 1 đường số 17A, Khu phố 11, Phường Bình Trị Đông B, Quận Bình Tân, TP.HCM.</v>
      </c>
      <c r="I2096" s="13" t="e">
        <f>VLOOKUP(E2096,'Khách hàng'!$B$4:$F$1048576,5,0)</f>
        <v>#N/A</v>
      </c>
      <c r="L2096" s="13" t="e">
        <f>VLOOKUP(J2096,'Hàng hóa'!$C$5:$D$50,2,0)</f>
        <v>#N/A</v>
      </c>
      <c r="M2096" s="17" t="e">
        <f>VLOOKUP(J2096,'Hàng hóa'!$C$5:$H$22,6,0)</f>
        <v>#N/A</v>
      </c>
      <c r="N2096" s="17" t="e">
        <f t="shared" si="81"/>
        <v>#N/A</v>
      </c>
      <c r="O2096" s="22" t="e">
        <f t="shared" si="80"/>
        <v>#N/A</v>
      </c>
      <c r="P2096" s="17" t="e">
        <f t="shared" si="82"/>
        <v>#N/A</v>
      </c>
      <c r="Q2096" s="13" t="e">
        <f>VLOOKUP(I2096,'[1]Nhân viên'!$E$20:$F$41,2,0)</f>
        <v>#N/A</v>
      </c>
    </row>
    <row r="2097" spans="1:17" x14ac:dyDescent="0.2">
      <c r="A2097" s="11">
        <v>2074</v>
      </c>
      <c r="D2097" s="13" t="e">
        <f>VLOOKUP(C2097,'Nhân viên'!$B$5:$C$48,2,0)</f>
        <v>#N/A</v>
      </c>
      <c r="G2097" s="13" t="e">
        <f>VLOOKUP(E2097,'Khách hàng'!$B$4:$F$1048576,2,0)</f>
        <v>#N/A</v>
      </c>
      <c r="H2097" s="13" t="str">
        <f>VLOOKUP(E2097,'[1]Khách hàng'!$A$4:$F$2144,3,0)</f>
        <v>Số 1 đường số 17A, Khu phố 11, Phường Bình Trị Đông B, Quận Bình Tân, TP.HCM.</v>
      </c>
      <c r="I2097" s="13" t="e">
        <f>VLOOKUP(E2097,'Khách hàng'!$B$4:$F$1048576,5,0)</f>
        <v>#N/A</v>
      </c>
      <c r="L2097" s="13" t="e">
        <f>VLOOKUP(J2097,'Hàng hóa'!$C$5:$D$50,2,0)</f>
        <v>#N/A</v>
      </c>
      <c r="M2097" s="17" t="e">
        <f>VLOOKUP(J2097,'Hàng hóa'!$C$5:$H$22,6,0)</f>
        <v>#N/A</v>
      </c>
      <c r="N2097" s="17" t="e">
        <f t="shared" si="81"/>
        <v>#N/A</v>
      </c>
      <c r="O2097" s="22" t="e">
        <f t="shared" si="80"/>
        <v>#N/A</v>
      </c>
      <c r="P2097" s="17" t="e">
        <f t="shared" si="82"/>
        <v>#N/A</v>
      </c>
      <c r="Q2097" s="13" t="e">
        <f>VLOOKUP(I2097,'[1]Nhân viên'!$E$20:$F$41,2,0)</f>
        <v>#N/A</v>
      </c>
    </row>
    <row r="2098" spans="1:17" x14ac:dyDescent="0.2">
      <c r="A2098" s="11">
        <v>2075</v>
      </c>
      <c r="D2098" s="13" t="e">
        <f>VLOOKUP(C2098,'Nhân viên'!$B$5:$C$48,2,0)</f>
        <v>#N/A</v>
      </c>
      <c r="G2098" s="13" t="e">
        <f>VLOOKUP(E2098,'Khách hàng'!$B$4:$F$1048576,2,0)</f>
        <v>#N/A</v>
      </c>
      <c r="H2098" s="13" t="str">
        <f>VLOOKUP(E2098,'[1]Khách hàng'!$A$4:$F$2144,3,0)</f>
        <v>Số 1 đường số 17A, Khu phố 11, Phường Bình Trị Đông B, Quận Bình Tân, TP.HCM.</v>
      </c>
      <c r="I2098" s="13" t="e">
        <f>VLOOKUP(E2098,'Khách hàng'!$B$4:$F$1048576,5,0)</f>
        <v>#N/A</v>
      </c>
      <c r="L2098" s="13" t="e">
        <f>VLOOKUP(J2098,'Hàng hóa'!$C$5:$D$50,2,0)</f>
        <v>#N/A</v>
      </c>
      <c r="M2098" s="17" t="e">
        <f>VLOOKUP(J2098,'Hàng hóa'!$C$5:$H$22,6,0)</f>
        <v>#N/A</v>
      </c>
      <c r="N2098" s="17" t="e">
        <f t="shared" si="81"/>
        <v>#N/A</v>
      </c>
      <c r="O2098" s="22" t="e">
        <f t="shared" si="80"/>
        <v>#N/A</v>
      </c>
      <c r="P2098" s="17" t="e">
        <f t="shared" si="82"/>
        <v>#N/A</v>
      </c>
      <c r="Q2098" s="13" t="e">
        <f>VLOOKUP(I2098,'[1]Nhân viên'!$E$20:$F$41,2,0)</f>
        <v>#N/A</v>
      </c>
    </row>
    <row r="2099" spans="1:17" x14ac:dyDescent="0.2">
      <c r="A2099" s="11">
        <v>2076</v>
      </c>
      <c r="D2099" s="13" t="e">
        <f>VLOOKUP(C2099,'Nhân viên'!$B$5:$C$48,2,0)</f>
        <v>#N/A</v>
      </c>
      <c r="G2099" s="13" t="e">
        <f>VLOOKUP(E2099,'Khách hàng'!$B$4:$F$1048576,2,0)</f>
        <v>#N/A</v>
      </c>
      <c r="H2099" s="13" t="str">
        <f>VLOOKUP(E2099,'[1]Khách hàng'!$A$4:$F$2144,3,0)</f>
        <v>Số 1 đường số 17A, Khu phố 11, Phường Bình Trị Đông B, Quận Bình Tân, TP.HCM.</v>
      </c>
      <c r="I2099" s="13" t="e">
        <f>VLOOKUP(E2099,'Khách hàng'!$B$4:$F$1048576,5,0)</f>
        <v>#N/A</v>
      </c>
      <c r="L2099" s="13" t="e">
        <f>VLOOKUP(J2099,'Hàng hóa'!$C$5:$D$50,2,0)</f>
        <v>#N/A</v>
      </c>
      <c r="M2099" s="17" t="e">
        <f>VLOOKUP(J2099,'Hàng hóa'!$C$5:$H$22,6,0)</f>
        <v>#N/A</v>
      </c>
      <c r="N2099" s="17" t="e">
        <f t="shared" si="81"/>
        <v>#N/A</v>
      </c>
      <c r="O2099" s="22" t="e">
        <f t="shared" si="80"/>
        <v>#N/A</v>
      </c>
      <c r="P2099" s="17" t="e">
        <f t="shared" si="82"/>
        <v>#N/A</v>
      </c>
      <c r="Q2099" s="13" t="e">
        <f>VLOOKUP(I2099,'[1]Nhân viên'!$E$20:$F$41,2,0)</f>
        <v>#N/A</v>
      </c>
    </row>
    <row r="2100" spans="1:17" x14ac:dyDescent="0.2">
      <c r="A2100" s="11">
        <v>2077</v>
      </c>
      <c r="D2100" s="13" t="e">
        <f>VLOOKUP(C2100,'Nhân viên'!$B$5:$C$48,2,0)</f>
        <v>#N/A</v>
      </c>
      <c r="G2100" s="13" t="e">
        <f>VLOOKUP(E2100,'Khách hàng'!$B$4:$F$1048576,2,0)</f>
        <v>#N/A</v>
      </c>
      <c r="H2100" s="13" t="str">
        <f>VLOOKUP(E2100,'[1]Khách hàng'!$A$4:$F$2144,3,0)</f>
        <v>Số 1 đường số 17A, Khu phố 11, Phường Bình Trị Đông B, Quận Bình Tân, TP.HCM.</v>
      </c>
      <c r="I2100" s="13" t="e">
        <f>VLOOKUP(E2100,'Khách hàng'!$B$4:$F$1048576,5,0)</f>
        <v>#N/A</v>
      </c>
      <c r="L2100" s="13" t="e">
        <f>VLOOKUP(J2100,'Hàng hóa'!$C$5:$D$50,2,0)</f>
        <v>#N/A</v>
      </c>
      <c r="M2100" s="17" t="e">
        <f>VLOOKUP(J2100,'Hàng hóa'!$C$5:$H$22,6,0)</f>
        <v>#N/A</v>
      </c>
      <c r="N2100" s="17" t="e">
        <f t="shared" si="81"/>
        <v>#N/A</v>
      </c>
      <c r="O2100" s="22" t="e">
        <f t="shared" si="80"/>
        <v>#N/A</v>
      </c>
      <c r="P2100" s="17" t="e">
        <f t="shared" si="82"/>
        <v>#N/A</v>
      </c>
      <c r="Q2100" s="13" t="e">
        <f>VLOOKUP(I2100,'[1]Nhân viên'!$E$20:$F$41,2,0)</f>
        <v>#N/A</v>
      </c>
    </row>
    <row r="2101" spans="1:17" x14ac:dyDescent="0.2">
      <c r="A2101" s="11">
        <v>2078</v>
      </c>
      <c r="D2101" s="13" t="e">
        <f>VLOOKUP(C2101,'Nhân viên'!$B$5:$C$48,2,0)</f>
        <v>#N/A</v>
      </c>
      <c r="G2101" s="13" t="e">
        <f>VLOOKUP(E2101,'Khách hàng'!$B$4:$F$1048576,2,0)</f>
        <v>#N/A</v>
      </c>
      <c r="H2101" s="13" t="str">
        <f>VLOOKUP(E2101,'[1]Khách hàng'!$A$4:$F$2144,3,0)</f>
        <v>Số 1 đường số 17A, Khu phố 11, Phường Bình Trị Đông B, Quận Bình Tân, TP.HCM.</v>
      </c>
      <c r="I2101" s="13" t="e">
        <f>VLOOKUP(E2101,'Khách hàng'!$B$4:$F$1048576,5,0)</f>
        <v>#N/A</v>
      </c>
      <c r="L2101" s="13" t="e">
        <f>VLOOKUP(J2101,'Hàng hóa'!$C$5:$D$50,2,0)</f>
        <v>#N/A</v>
      </c>
      <c r="M2101" s="17" t="e">
        <f>VLOOKUP(J2101,'Hàng hóa'!$C$5:$H$22,6,0)</f>
        <v>#N/A</v>
      </c>
      <c r="N2101" s="17" t="e">
        <f t="shared" si="81"/>
        <v>#N/A</v>
      </c>
      <c r="O2101" s="22" t="e">
        <f t="shared" si="80"/>
        <v>#N/A</v>
      </c>
      <c r="P2101" s="17" t="e">
        <f t="shared" si="82"/>
        <v>#N/A</v>
      </c>
      <c r="Q2101" s="13" t="e">
        <f>VLOOKUP(I2101,'[1]Nhân viên'!$E$20:$F$41,2,0)</f>
        <v>#N/A</v>
      </c>
    </row>
    <row r="2102" spans="1:17" x14ac:dyDescent="0.2">
      <c r="A2102" s="11">
        <v>2079</v>
      </c>
      <c r="D2102" s="13" t="e">
        <f>VLOOKUP(C2102,'Nhân viên'!$B$5:$C$48,2,0)</f>
        <v>#N/A</v>
      </c>
      <c r="G2102" s="13" t="e">
        <f>VLOOKUP(E2102,'Khách hàng'!$B$4:$F$1048576,2,0)</f>
        <v>#N/A</v>
      </c>
      <c r="H2102" s="13" t="str">
        <f>VLOOKUP(E2102,'[1]Khách hàng'!$A$4:$F$2144,3,0)</f>
        <v>Số 1 đường số 17A, Khu phố 11, Phường Bình Trị Đông B, Quận Bình Tân, TP.HCM.</v>
      </c>
      <c r="I2102" s="13" t="e">
        <f>VLOOKUP(E2102,'Khách hàng'!$B$4:$F$1048576,5,0)</f>
        <v>#N/A</v>
      </c>
      <c r="L2102" s="13" t="e">
        <f>VLOOKUP(J2102,'Hàng hóa'!$C$5:$D$50,2,0)</f>
        <v>#N/A</v>
      </c>
      <c r="M2102" s="17" t="e">
        <f>VLOOKUP(J2102,'Hàng hóa'!$C$5:$H$22,6,0)</f>
        <v>#N/A</v>
      </c>
      <c r="N2102" s="17" t="e">
        <f t="shared" si="81"/>
        <v>#N/A</v>
      </c>
      <c r="O2102" s="22" t="e">
        <f t="shared" si="80"/>
        <v>#N/A</v>
      </c>
      <c r="P2102" s="17" t="e">
        <f t="shared" si="82"/>
        <v>#N/A</v>
      </c>
      <c r="Q2102" s="13" t="e">
        <f>VLOOKUP(I2102,'[1]Nhân viên'!$E$20:$F$41,2,0)</f>
        <v>#N/A</v>
      </c>
    </row>
    <row r="2103" spans="1:17" x14ac:dyDescent="0.2">
      <c r="A2103" s="11">
        <v>2080</v>
      </c>
      <c r="D2103" s="13" t="e">
        <f>VLOOKUP(C2103,'Nhân viên'!$B$5:$C$48,2,0)</f>
        <v>#N/A</v>
      </c>
      <c r="G2103" s="13" t="e">
        <f>VLOOKUP(E2103,'Khách hàng'!$B$4:$F$1048576,2,0)</f>
        <v>#N/A</v>
      </c>
      <c r="H2103" s="13" t="str">
        <f>VLOOKUP(E2103,'[1]Khách hàng'!$A$4:$F$2144,3,0)</f>
        <v>Số 1 đường số 17A, Khu phố 11, Phường Bình Trị Đông B, Quận Bình Tân, TP.HCM.</v>
      </c>
      <c r="I2103" s="13" t="e">
        <f>VLOOKUP(E2103,'Khách hàng'!$B$4:$F$1048576,5,0)</f>
        <v>#N/A</v>
      </c>
      <c r="L2103" s="13" t="e">
        <f>VLOOKUP(J2103,'Hàng hóa'!$C$5:$D$50,2,0)</f>
        <v>#N/A</v>
      </c>
      <c r="M2103" s="17" t="e">
        <f>VLOOKUP(J2103,'Hàng hóa'!$C$5:$H$22,6,0)</f>
        <v>#N/A</v>
      </c>
      <c r="N2103" s="17" t="e">
        <f t="shared" si="81"/>
        <v>#N/A</v>
      </c>
      <c r="O2103" s="22" t="e">
        <f t="shared" si="80"/>
        <v>#N/A</v>
      </c>
      <c r="P2103" s="17" t="e">
        <f t="shared" si="82"/>
        <v>#N/A</v>
      </c>
      <c r="Q2103" s="13" t="e">
        <f>VLOOKUP(I2103,'[1]Nhân viên'!$E$20:$F$41,2,0)</f>
        <v>#N/A</v>
      </c>
    </row>
    <row r="2104" spans="1:17" x14ac:dyDescent="0.2">
      <c r="A2104" s="11">
        <v>2081</v>
      </c>
      <c r="D2104" s="13" t="e">
        <f>VLOOKUP(C2104,'Nhân viên'!$B$5:$C$48,2,0)</f>
        <v>#N/A</v>
      </c>
      <c r="G2104" s="13" t="e">
        <f>VLOOKUP(E2104,'Khách hàng'!$B$4:$F$1048576,2,0)</f>
        <v>#N/A</v>
      </c>
      <c r="H2104" s="13" t="str">
        <f>VLOOKUP(E2104,'[1]Khách hàng'!$A$4:$F$2144,3,0)</f>
        <v>Số 1 đường số 17A, Khu phố 11, Phường Bình Trị Đông B, Quận Bình Tân, TP.HCM.</v>
      </c>
      <c r="I2104" s="13" t="e">
        <f>VLOOKUP(E2104,'Khách hàng'!$B$4:$F$1048576,5,0)</f>
        <v>#N/A</v>
      </c>
      <c r="L2104" s="13" t="e">
        <f>VLOOKUP(J2104,'Hàng hóa'!$C$5:$D$50,2,0)</f>
        <v>#N/A</v>
      </c>
      <c r="M2104" s="17" t="e">
        <f>VLOOKUP(J2104,'Hàng hóa'!$C$5:$H$22,6,0)</f>
        <v>#N/A</v>
      </c>
      <c r="N2104" s="17" t="e">
        <f t="shared" si="81"/>
        <v>#N/A</v>
      </c>
      <c r="O2104" s="22" t="e">
        <f t="shared" si="80"/>
        <v>#N/A</v>
      </c>
      <c r="P2104" s="17" t="e">
        <f t="shared" si="82"/>
        <v>#N/A</v>
      </c>
      <c r="Q2104" s="13" t="e">
        <f>VLOOKUP(I2104,'[1]Nhân viên'!$E$20:$F$41,2,0)</f>
        <v>#N/A</v>
      </c>
    </row>
    <row r="2105" spans="1:17" x14ac:dyDescent="0.2">
      <c r="A2105" s="11">
        <v>2082</v>
      </c>
      <c r="D2105" s="13" t="e">
        <f>VLOOKUP(C2105,'Nhân viên'!$B$5:$C$48,2,0)</f>
        <v>#N/A</v>
      </c>
      <c r="G2105" s="13" t="e">
        <f>VLOOKUP(E2105,'Khách hàng'!$B$4:$F$1048576,2,0)</f>
        <v>#N/A</v>
      </c>
      <c r="H2105" s="13" t="str">
        <f>VLOOKUP(E2105,'[1]Khách hàng'!$A$4:$F$2144,3,0)</f>
        <v>Số 1 đường số 17A, Khu phố 11, Phường Bình Trị Đông B, Quận Bình Tân, TP.HCM.</v>
      </c>
      <c r="I2105" s="13" t="e">
        <f>VLOOKUP(E2105,'Khách hàng'!$B$4:$F$1048576,5,0)</f>
        <v>#N/A</v>
      </c>
      <c r="L2105" s="13" t="e">
        <f>VLOOKUP(J2105,'Hàng hóa'!$C$5:$D$50,2,0)</f>
        <v>#N/A</v>
      </c>
      <c r="M2105" s="17" t="e">
        <f>VLOOKUP(J2105,'Hàng hóa'!$C$5:$H$22,6,0)</f>
        <v>#N/A</v>
      </c>
      <c r="N2105" s="17" t="e">
        <f t="shared" si="81"/>
        <v>#N/A</v>
      </c>
      <c r="O2105" s="22" t="e">
        <f t="shared" si="80"/>
        <v>#N/A</v>
      </c>
      <c r="P2105" s="17" t="e">
        <f t="shared" si="82"/>
        <v>#N/A</v>
      </c>
      <c r="Q2105" s="13" t="e">
        <f>VLOOKUP(I2105,'[1]Nhân viên'!$E$20:$F$41,2,0)</f>
        <v>#N/A</v>
      </c>
    </row>
    <row r="2106" spans="1:17" x14ac:dyDescent="0.2">
      <c r="A2106" s="11">
        <v>2083</v>
      </c>
      <c r="D2106" s="13" t="e">
        <f>VLOOKUP(C2106,'Nhân viên'!$B$5:$C$48,2,0)</f>
        <v>#N/A</v>
      </c>
      <c r="G2106" s="13" t="e">
        <f>VLOOKUP(E2106,'Khách hàng'!$B$4:$F$1048576,2,0)</f>
        <v>#N/A</v>
      </c>
      <c r="H2106" s="13" t="str">
        <f>VLOOKUP(E2106,'[1]Khách hàng'!$A$4:$F$2144,3,0)</f>
        <v>Số 1 đường số 17A, Khu phố 11, Phường Bình Trị Đông B, Quận Bình Tân, TP.HCM.</v>
      </c>
      <c r="I2106" s="13" t="e">
        <f>VLOOKUP(E2106,'Khách hàng'!$B$4:$F$1048576,5,0)</f>
        <v>#N/A</v>
      </c>
      <c r="L2106" s="13" t="e">
        <f>VLOOKUP(J2106,'Hàng hóa'!$C$5:$D$50,2,0)</f>
        <v>#N/A</v>
      </c>
      <c r="M2106" s="17" t="e">
        <f>VLOOKUP(J2106,'Hàng hóa'!$C$5:$H$22,6,0)</f>
        <v>#N/A</v>
      </c>
      <c r="N2106" s="17" t="e">
        <f t="shared" si="81"/>
        <v>#N/A</v>
      </c>
      <c r="O2106" s="22" t="e">
        <f t="shared" si="80"/>
        <v>#N/A</v>
      </c>
      <c r="P2106" s="17" t="e">
        <f t="shared" si="82"/>
        <v>#N/A</v>
      </c>
      <c r="Q2106" s="13" t="e">
        <f>VLOOKUP(I2106,'[1]Nhân viên'!$E$20:$F$41,2,0)</f>
        <v>#N/A</v>
      </c>
    </row>
    <row r="2107" spans="1:17" x14ac:dyDescent="0.2">
      <c r="A2107" s="11">
        <v>2084</v>
      </c>
      <c r="D2107" s="13" t="e">
        <f>VLOOKUP(C2107,'Nhân viên'!$B$5:$C$48,2,0)</f>
        <v>#N/A</v>
      </c>
      <c r="G2107" s="13" t="e">
        <f>VLOOKUP(E2107,'Khách hàng'!$B$4:$F$1048576,2,0)</f>
        <v>#N/A</v>
      </c>
      <c r="H2107" s="13" t="str">
        <f>VLOOKUP(E2107,'[1]Khách hàng'!$A$4:$F$2144,3,0)</f>
        <v>Số 1 đường số 17A, Khu phố 11, Phường Bình Trị Đông B, Quận Bình Tân, TP.HCM.</v>
      </c>
      <c r="I2107" s="13" t="e">
        <f>VLOOKUP(E2107,'Khách hàng'!$B$4:$F$1048576,5,0)</f>
        <v>#N/A</v>
      </c>
      <c r="L2107" s="13" t="e">
        <f>VLOOKUP(J2107,'Hàng hóa'!$C$5:$D$50,2,0)</f>
        <v>#N/A</v>
      </c>
      <c r="M2107" s="17" t="e">
        <f>VLOOKUP(J2107,'Hàng hóa'!$C$5:$H$22,6,0)</f>
        <v>#N/A</v>
      </c>
      <c r="N2107" s="17" t="e">
        <f t="shared" si="81"/>
        <v>#N/A</v>
      </c>
      <c r="O2107" s="22" t="e">
        <f t="shared" si="80"/>
        <v>#N/A</v>
      </c>
      <c r="P2107" s="17" t="e">
        <f t="shared" si="82"/>
        <v>#N/A</v>
      </c>
      <c r="Q2107" s="13" t="e">
        <f>VLOOKUP(I2107,'[1]Nhân viên'!$E$20:$F$41,2,0)</f>
        <v>#N/A</v>
      </c>
    </row>
    <row r="2108" spans="1:17" x14ac:dyDescent="0.2">
      <c r="A2108" s="11">
        <v>2085</v>
      </c>
      <c r="D2108" s="13" t="e">
        <f>VLOOKUP(C2108,'Nhân viên'!$B$5:$C$48,2,0)</f>
        <v>#N/A</v>
      </c>
      <c r="G2108" s="13" t="e">
        <f>VLOOKUP(E2108,'Khách hàng'!$B$4:$F$1048576,2,0)</f>
        <v>#N/A</v>
      </c>
      <c r="H2108" s="13" t="str">
        <f>VLOOKUP(E2108,'[1]Khách hàng'!$A$4:$F$2144,3,0)</f>
        <v>Số 1 đường số 17A, Khu phố 11, Phường Bình Trị Đông B, Quận Bình Tân, TP.HCM.</v>
      </c>
      <c r="I2108" s="13" t="e">
        <f>VLOOKUP(E2108,'Khách hàng'!$B$4:$F$1048576,5,0)</f>
        <v>#N/A</v>
      </c>
      <c r="L2108" s="13" t="e">
        <f>VLOOKUP(J2108,'Hàng hóa'!$C$5:$D$50,2,0)</f>
        <v>#N/A</v>
      </c>
      <c r="M2108" s="17" t="e">
        <f>VLOOKUP(J2108,'Hàng hóa'!$C$5:$H$22,6,0)</f>
        <v>#N/A</v>
      </c>
      <c r="N2108" s="17" t="e">
        <f t="shared" si="81"/>
        <v>#N/A</v>
      </c>
      <c r="O2108" s="22" t="e">
        <f t="shared" si="80"/>
        <v>#N/A</v>
      </c>
      <c r="P2108" s="17" t="e">
        <f t="shared" si="82"/>
        <v>#N/A</v>
      </c>
      <c r="Q2108" s="13" t="e">
        <f>VLOOKUP(I2108,'[1]Nhân viên'!$E$20:$F$41,2,0)</f>
        <v>#N/A</v>
      </c>
    </row>
    <row r="2109" spans="1:17" x14ac:dyDescent="0.2">
      <c r="A2109" s="11">
        <v>2086</v>
      </c>
      <c r="D2109" s="13" t="e">
        <f>VLOOKUP(C2109,'Nhân viên'!$B$5:$C$48,2,0)</f>
        <v>#N/A</v>
      </c>
      <c r="G2109" s="13" t="e">
        <f>VLOOKUP(E2109,'Khách hàng'!$B$4:$F$1048576,2,0)</f>
        <v>#N/A</v>
      </c>
      <c r="H2109" s="13" t="str">
        <f>VLOOKUP(E2109,'[1]Khách hàng'!$A$4:$F$2144,3,0)</f>
        <v>Số 1 đường số 17A, Khu phố 11, Phường Bình Trị Đông B, Quận Bình Tân, TP.HCM.</v>
      </c>
      <c r="I2109" s="13" t="e">
        <f>VLOOKUP(E2109,'Khách hàng'!$B$4:$F$1048576,5,0)</f>
        <v>#N/A</v>
      </c>
      <c r="L2109" s="13" t="e">
        <f>VLOOKUP(J2109,'Hàng hóa'!$C$5:$D$50,2,0)</f>
        <v>#N/A</v>
      </c>
      <c r="M2109" s="17" t="e">
        <f>VLOOKUP(J2109,'Hàng hóa'!$C$5:$H$22,6,0)</f>
        <v>#N/A</v>
      </c>
      <c r="N2109" s="17" t="e">
        <f t="shared" si="81"/>
        <v>#N/A</v>
      </c>
      <c r="O2109" s="22" t="e">
        <f t="shared" si="80"/>
        <v>#N/A</v>
      </c>
      <c r="P2109" s="17" t="e">
        <f t="shared" si="82"/>
        <v>#N/A</v>
      </c>
      <c r="Q2109" s="13" t="e">
        <f>VLOOKUP(I2109,'[1]Nhân viên'!$E$20:$F$41,2,0)</f>
        <v>#N/A</v>
      </c>
    </row>
    <row r="2110" spans="1:17" x14ac:dyDescent="0.2">
      <c r="A2110" s="11">
        <v>2087</v>
      </c>
      <c r="D2110" s="13" t="e">
        <f>VLOOKUP(C2110,'Nhân viên'!$B$5:$C$48,2,0)</f>
        <v>#N/A</v>
      </c>
      <c r="G2110" s="13" t="e">
        <f>VLOOKUP(E2110,'Khách hàng'!$B$4:$F$1048576,2,0)</f>
        <v>#N/A</v>
      </c>
      <c r="H2110" s="13" t="str">
        <f>VLOOKUP(E2110,'[1]Khách hàng'!$A$4:$F$2144,3,0)</f>
        <v>Số 1 đường số 17A, Khu phố 11, Phường Bình Trị Đông B, Quận Bình Tân, TP.HCM.</v>
      </c>
      <c r="I2110" s="13" t="e">
        <f>VLOOKUP(E2110,'Khách hàng'!$B$4:$F$1048576,5,0)</f>
        <v>#N/A</v>
      </c>
      <c r="L2110" s="13" t="e">
        <f>VLOOKUP(J2110,'Hàng hóa'!$C$5:$D$50,2,0)</f>
        <v>#N/A</v>
      </c>
      <c r="M2110" s="17" t="e">
        <f>VLOOKUP(J2110,'Hàng hóa'!$C$5:$H$22,6,0)</f>
        <v>#N/A</v>
      </c>
      <c r="N2110" s="17" t="e">
        <f t="shared" si="81"/>
        <v>#N/A</v>
      </c>
      <c r="O2110" s="22" t="e">
        <f t="shared" si="80"/>
        <v>#N/A</v>
      </c>
      <c r="P2110" s="17" t="e">
        <f t="shared" si="82"/>
        <v>#N/A</v>
      </c>
      <c r="Q2110" s="13" t="e">
        <f>VLOOKUP(I2110,'[1]Nhân viên'!$E$20:$F$41,2,0)</f>
        <v>#N/A</v>
      </c>
    </row>
    <row r="2111" spans="1:17" x14ac:dyDescent="0.2">
      <c r="A2111" s="11">
        <v>2088</v>
      </c>
      <c r="D2111" s="13" t="e">
        <f>VLOOKUP(C2111,'Nhân viên'!$B$5:$C$48,2,0)</f>
        <v>#N/A</v>
      </c>
      <c r="G2111" s="13" t="e">
        <f>VLOOKUP(E2111,'Khách hàng'!$B$4:$F$1048576,2,0)</f>
        <v>#N/A</v>
      </c>
      <c r="H2111" s="13" t="str">
        <f>VLOOKUP(E2111,'[1]Khách hàng'!$A$4:$F$2144,3,0)</f>
        <v>Số 1 đường số 17A, Khu phố 11, Phường Bình Trị Đông B, Quận Bình Tân, TP.HCM.</v>
      </c>
      <c r="I2111" s="13" t="e">
        <f>VLOOKUP(E2111,'Khách hàng'!$B$4:$F$1048576,5,0)</f>
        <v>#N/A</v>
      </c>
      <c r="L2111" s="13" t="e">
        <f>VLOOKUP(J2111,'Hàng hóa'!$C$5:$D$50,2,0)</f>
        <v>#N/A</v>
      </c>
      <c r="M2111" s="17" t="e">
        <f>VLOOKUP(J2111,'Hàng hóa'!$C$5:$H$22,6,0)</f>
        <v>#N/A</v>
      </c>
      <c r="N2111" s="17" t="e">
        <f t="shared" si="81"/>
        <v>#N/A</v>
      </c>
      <c r="O2111" s="22" t="e">
        <f t="shared" si="80"/>
        <v>#N/A</v>
      </c>
      <c r="P2111" s="17" t="e">
        <f t="shared" si="82"/>
        <v>#N/A</v>
      </c>
      <c r="Q2111" s="13" t="e">
        <f>VLOOKUP(I2111,'[1]Nhân viên'!$E$20:$F$41,2,0)</f>
        <v>#N/A</v>
      </c>
    </row>
    <row r="2112" spans="1:17" x14ac:dyDescent="0.2">
      <c r="A2112" s="11">
        <v>2089</v>
      </c>
      <c r="D2112" s="13" t="e">
        <f>VLOOKUP(C2112,'Nhân viên'!$B$5:$C$48,2,0)</f>
        <v>#N/A</v>
      </c>
      <c r="G2112" s="13" t="e">
        <f>VLOOKUP(E2112,'Khách hàng'!$B$4:$F$1048576,2,0)</f>
        <v>#N/A</v>
      </c>
      <c r="H2112" s="13" t="str">
        <f>VLOOKUP(E2112,'[1]Khách hàng'!$A$4:$F$2144,3,0)</f>
        <v>Số 1 đường số 17A, Khu phố 11, Phường Bình Trị Đông B, Quận Bình Tân, TP.HCM.</v>
      </c>
      <c r="I2112" s="13" t="e">
        <f>VLOOKUP(E2112,'Khách hàng'!$B$4:$F$1048576,5,0)</f>
        <v>#N/A</v>
      </c>
      <c r="L2112" s="13" t="e">
        <f>VLOOKUP(J2112,'Hàng hóa'!$C$5:$D$50,2,0)</f>
        <v>#N/A</v>
      </c>
      <c r="M2112" s="17" t="e">
        <f>VLOOKUP(J2112,'Hàng hóa'!$C$5:$H$22,6,0)</f>
        <v>#N/A</v>
      </c>
      <c r="N2112" s="17" t="e">
        <f t="shared" si="81"/>
        <v>#N/A</v>
      </c>
      <c r="O2112" s="22" t="e">
        <f t="shared" si="80"/>
        <v>#N/A</v>
      </c>
      <c r="P2112" s="17" t="e">
        <f t="shared" si="82"/>
        <v>#N/A</v>
      </c>
      <c r="Q2112" s="13" t="e">
        <f>VLOOKUP(I2112,'[1]Nhân viên'!$E$20:$F$41,2,0)</f>
        <v>#N/A</v>
      </c>
    </row>
    <row r="2113" spans="1:17" x14ac:dyDescent="0.2">
      <c r="A2113" s="11">
        <v>2090</v>
      </c>
      <c r="D2113" s="13" t="e">
        <f>VLOOKUP(C2113,'Nhân viên'!$B$5:$C$48,2,0)</f>
        <v>#N/A</v>
      </c>
      <c r="G2113" s="13" t="e">
        <f>VLOOKUP(E2113,'Khách hàng'!$B$4:$F$1048576,2,0)</f>
        <v>#N/A</v>
      </c>
      <c r="H2113" s="13" t="str">
        <f>VLOOKUP(E2113,'[1]Khách hàng'!$A$4:$F$2144,3,0)</f>
        <v>Số 1 đường số 17A, Khu phố 11, Phường Bình Trị Đông B, Quận Bình Tân, TP.HCM.</v>
      </c>
      <c r="I2113" s="13" t="e">
        <f>VLOOKUP(E2113,'Khách hàng'!$B$4:$F$1048576,5,0)</f>
        <v>#N/A</v>
      </c>
      <c r="L2113" s="13" t="e">
        <f>VLOOKUP(J2113,'Hàng hóa'!$C$5:$D$50,2,0)</f>
        <v>#N/A</v>
      </c>
      <c r="M2113" s="17" t="e">
        <f>VLOOKUP(J2113,'Hàng hóa'!$C$5:$H$22,6,0)</f>
        <v>#N/A</v>
      </c>
      <c r="N2113" s="17" t="e">
        <f t="shared" si="81"/>
        <v>#N/A</v>
      </c>
      <c r="O2113" s="22" t="e">
        <f t="shared" ref="O2113:O2176" si="83">N2113*10%</f>
        <v>#N/A</v>
      </c>
      <c r="P2113" s="17" t="e">
        <f t="shared" si="82"/>
        <v>#N/A</v>
      </c>
      <c r="Q2113" s="13" t="e">
        <f>VLOOKUP(I2113,'[1]Nhân viên'!$E$20:$F$41,2,0)</f>
        <v>#N/A</v>
      </c>
    </row>
    <row r="2114" spans="1:17" x14ac:dyDescent="0.2">
      <c r="A2114" s="11">
        <v>2091</v>
      </c>
      <c r="D2114" s="13" t="e">
        <f>VLOOKUP(C2114,'Nhân viên'!$B$5:$C$48,2,0)</f>
        <v>#N/A</v>
      </c>
      <c r="G2114" s="13" t="e">
        <f>VLOOKUP(E2114,'Khách hàng'!$B$4:$F$1048576,2,0)</f>
        <v>#N/A</v>
      </c>
      <c r="H2114" s="13" t="str">
        <f>VLOOKUP(E2114,'[1]Khách hàng'!$A$4:$F$2144,3,0)</f>
        <v>Số 1 đường số 17A, Khu phố 11, Phường Bình Trị Đông B, Quận Bình Tân, TP.HCM.</v>
      </c>
      <c r="I2114" s="13" t="e">
        <f>VLOOKUP(E2114,'Khách hàng'!$B$4:$F$1048576,5,0)</f>
        <v>#N/A</v>
      </c>
      <c r="L2114" s="13" t="e">
        <f>VLOOKUP(J2114,'Hàng hóa'!$C$5:$D$50,2,0)</f>
        <v>#N/A</v>
      </c>
      <c r="M2114" s="17" t="e">
        <f>VLOOKUP(J2114,'Hàng hóa'!$C$5:$H$22,6,0)</f>
        <v>#N/A</v>
      </c>
      <c r="N2114" s="17" t="e">
        <f t="shared" si="81"/>
        <v>#N/A</v>
      </c>
      <c r="O2114" s="22" t="e">
        <f t="shared" si="83"/>
        <v>#N/A</v>
      </c>
      <c r="P2114" s="17" t="e">
        <f t="shared" si="82"/>
        <v>#N/A</v>
      </c>
      <c r="Q2114" s="13" t="e">
        <f>VLOOKUP(I2114,'[1]Nhân viên'!$E$20:$F$41,2,0)</f>
        <v>#N/A</v>
      </c>
    </row>
    <row r="2115" spans="1:17" x14ac:dyDescent="0.2">
      <c r="A2115" s="11">
        <v>2092</v>
      </c>
      <c r="D2115" s="13" t="e">
        <f>VLOOKUP(C2115,'Nhân viên'!$B$5:$C$48,2,0)</f>
        <v>#N/A</v>
      </c>
      <c r="G2115" s="13" t="e">
        <f>VLOOKUP(E2115,'Khách hàng'!$B$4:$F$1048576,2,0)</f>
        <v>#N/A</v>
      </c>
      <c r="H2115" s="13" t="str">
        <f>VLOOKUP(E2115,'[1]Khách hàng'!$A$4:$F$2144,3,0)</f>
        <v>Số 1 đường số 17A, Khu phố 11, Phường Bình Trị Đông B, Quận Bình Tân, TP.HCM.</v>
      </c>
      <c r="I2115" s="13" t="e">
        <f>VLOOKUP(E2115,'Khách hàng'!$B$4:$F$1048576,5,0)</f>
        <v>#N/A</v>
      </c>
      <c r="L2115" s="13" t="e">
        <f>VLOOKUP(J2115,'Hàng hóa'!$C$5:$D$50,2,0)</f>
        <v>#N/A</v>
      </c>
      <c r="M2115" s="17" t="e">
        <f>VLOOKUP(J2115,'Hàng hóa'!$C$5:$H$22,6,0)</f>
        <v>#N/A</v>
      </c>
      <c r="N2115" s="17" t="e">
        <f t="shared" si="81"/>
        <v>#N/A</v>
      </c>
      <c r="O2115" s="22" t="e">
        <f t="shared" si="83"/>
        <v>#N/A</v>
      </c>
      <c r="P2115" s="17" t="e">
        <f t="shared" si="82"/>
        <v>#N/A</v>
      </c>
      <c r="Q2115" s="13" t="e">
        <f>VLOOKUP(I2115,'[1]Nhân viên'!$E$20:$F$41,2,0)</f>
        <v>#N/A</v>
      </c>
    </row>
    <row r="2116" spans="1:17" x14ac:dyDescent="0.2">
      <c r="A2116" s="11">
        <v>2093</v>
      </c>
      <c r="D2116" s="13" t="e">
        <f>VLOOKUP(C2116,'Nhân viên'!$B$5:$C$48,2,0)</f>
        <v>#N/A</v>
      </c>
      <c r="G2116" s="13" t="e">
        <f>VLOOKUP(E2116,'Khách hàng'!$B$4:$F$1048576,2,0)</f>
        <v>#N/A</v>
      </c>
      <c r="H2116" s="13" t="str">
        <f>VLOOKUP(E2116,'[1]Khách hàng'!$A$4:$F$2144,3,0)</f>
        <v>Số 1 đường số 17A, Khu phố 11, Phường Bình Trị Đông B, Quận Bình Tân, TP.HCM.</v>
      </c>
      <c r="I2116" s="13" t="e">
        <f>VLOOKUP(E2116,'Khách hàng'!$B$4:$F$1048576,5,0)</f>
        <v>#N/A</v>
      </c>
      <c r="L2116" s="13" t="e">
        <f>VLOOKUP(J2116,'Hàng hóa'!$C$5:$D$50,2,0)</f>
        <v>#N/A</v>
      </c>
      <c r="M2116" s="17" t="e">
        <f>VLOOKUP(J2116,'Hàng hóa'!$C$5:$H$22,6,0)</f>
        <v>#N/A</v>
      </c>
      <c r="N2116" s="17" t="e">
        <f t="shared" si="81"/>
        <v>#N/A</v>
      </c>
      <c r="O2116" s="22" t="e">
        <f t="shared" si="83"/>
        <v>#N/A</v>
      </c>
      <c r="P2116" s="17" t="e">
        <f t="shared" si="82"/>
        <v>#N/A</v>
      </c>
      <c r="Q2116" s="13" t="e">
        <f>VLOOKUP(I2116,'[1]Nhân viên'!$E$20:$F$41,2,0)</f>
        <v>#N/A</v>
      </c>
    </row>
    <row r="2117" spans="1:17" x14ac:dyDescent="0.2">
      <c r="A2117" s="11">
        <v>2094</v>
      </c>
      <c r="D2117" s="13" t="e">
        <f>VLOOKUP(C2117,'Nhân viên'!$B$5:$C$48,2,0)</f>
        <v>#N/A</v>
      </c>
      <c r="G2117" s="13" t="e">
        <f>VLOOKUP(E2117,'Khách hàng'!$B$4:$F$1048576,2,0)</f>
        <v>#N/A</v>
      </c>
      <c r="H2117" s="13" t="str">
        <f>VLOOKUP(E2117,'[1]Khách hàng'!$A$4:$F$2144,3,0)</f>
        <v>Số 1 đường số 17A, Khu phố 11, Phường Bình Trị Đông B, Quận Bình Tân, TP.HCM.</v>
      </c>
      <c r="I2117" s="13" t="e">
        <f>VLOOKUP(E2117,'Khách hàng'!$B$4:$F$1048576,5,0)</f>
        <v>#N/A</v>
      </c>
      <c r="L2117" s="13" t="e">
        <f>VLOOKUP(J2117,'Hàng hóa'!$C$5:$D$50,2,0)</f>
        <v>#N/A</v>
      </c>
      <c r="M2117" s="17" t="e">
        <f>VLOOKUP(J2117,'Hàng hóa'!$C$5:$H$22,6,0)</f>
        <v>#N/A</v>
      </c>
      <c r="N2117" s="17" t="e">
        <f t="shared" si="81"/>
        <v>#N/A</v>
      </c>
      <c r="O2117" s="22" t="e">
        <f t="shared" si="83"/>
        <v>#N/A</v>
      </c>
      <c r="P2117" s="17" t="e">
        <f t="shared" si="82"/>
        <v>#N/A</v>
      </c>
      <c r="Q2117" s="13" t="e">
        <f>VLOOKUP(I2117,'[1]Nhân viên'!$E$20:$F$41,2,0)</f>
        <v>#N/A</v>
      </c>
    </row>
    <row r="2118" spans="1:17" x14ac:dyDescent="0.2">
      <c r="A2118" s="11">
        <v>2095</v>
      </c>
      <c r="D2118" s="13" t="e">
        <f>VLOOKUP(C2118,'Nhân viên'!$B$5:$C$48,2,0)</f>
        <v>#N/A</v>
      </c>
      <c r="G2118" s="13" t="e">
        <f>VLOOKUP(E2118,'Khách hàng'!$B$4:$F$1048576,2,0)</f>
        <v>#N/A</v>
      </c>
      <c r="H2118" s="13" t="str">
        <f>VLOOKUP(E2118,'[1]Khách hàng'!$A$4:$F$2144,3,0)</f>
        <v>Số 1 đường số 17A, Khu phố 11, Phường Bình Trị Đông B, Quận Bình Tân, TP.HCM.</v>
      </c>
      <c r="I2118" s="13" t="e">
        <f>VLOOKUP(E2118,'Khách hàng'!$B$4:$F$1048576,5,0)</f>
        <v>#N/A</v>
      </c>
      <c r="L2118" s="13" t="e">
        <f>VLOOKUP(J2118,'Hàng hóa'!$C$5:$D$50,2,0)</f>
        <v>#N/A</v>
      </c>
      <c r="M2118" s="17" t="e">
        <f>VLOOKUP(J2118,'Hàng hóa'!$C$5:$H$22,6,0)</f>
        <v>#N/A</v>
      </c>
      <c r="N2118" s="17" t="e">
        <f t="shared" si="81"/>
        <v>#N/A</v>
      </c>
      <c r="O2118" s="22" t="e">
        <f t="shared" si="83"/>
        <v>#N/A</v>
      </c>
      <c r="P2118" s="17" t="e">
        <f t="shared" si="82"/>
        <v>#N/A</v>
      </c>
      <c r="Q2118" s="13" t="e">
        <f>VLOOKUP(I2118,'[1]Nhân viên'!$E$20:$F$41,2,0)</f>
        <v>#N/A</v>
      </c>
    </row>
    <row r="2119" spans="1:17" x14ac:dyDescent="0.2">
      <c r="A2119" s="11">
        <v>2096</v>
      </c>
      <c r="D2119" s="13" t="e">
        <f>VLOOKUP(C2119,'Nhân viên'!$B$5:$C$48,2,0)</f>
        <v>#N/A</v>
      </c>
      <c r="G2119" s="13" t="e">
        <f>VLOOKUP(E2119,'Khách hàng'!$B$4:$F$1048576,2,0)</f>
        <v>#N/A</v>
      </c>
      <c r="H2119" s="13" t="str">
        <f>VLOOKUP(E2119,'[1]Khách hàng'!$A$4:$F$2144,3,0)</f>
        <v>Số 1 đường số 17A, Khu phố 11, Phường Bình Trị Đông B, Quận Bình Tân, TP.HCM.</v>
      </c>
      <c r="I2119" s="13" t="e">
        <f>VLOOKUP(E2119,'Khách hàng'!$B$4:$F$1048576,5,0)</f>
        <v>#N/A</v>
      </c>
      <c r="L2119" s="13" t="e">
        <f>VLOOKUP(J2119,'Hàng hóa'!$C$5:$D$50,2,0)</f>
        <v>#N/A</v>
      </c>
      <c r="M2119" s="17" t="e">
        <f>VLOOKUP(J2119,'Hàng hóa'!$C$5:$H$22,6,0)</f>
        <v>#N/A</v>
      </c>
      <c r="N2119" s="17" t="e">
        <f t="shared" si="81"/>
        <v>#N/A</v>
      </c>
      <c r="O2119" s="22" t="e">
        <f t="shared" si="83"/>
        <v>#N/A</v>
      </c>
      <c r="P2119" s="17" t="e">
        <f t="shared" si="82"/>
        <v>#N/A</v>
      </c>
      <c r="Q2119" s="13" t="e">
        <f>VLOOKUP(I2119,'[1]Nhân viên'!$E$20:$F$41,2,0)</f>
        <v>#N/A</v>
      </c>
    </row>
    <row r="2120" spans="1:17" x14ac:dyDescent="0.2">
      <c r="A2120" s="11">
        <v>2097</v>
      </c>
      <c r="D2120" s="13" t="e">
        <f>VLOOKUP(C2120,'Nhân viên'!$B$5:$C$48,2,0)</f>
        <v>#N/A</v>
      </c>
      <c r="G2120" s="13" t="e">
        <f>VLOOKUP(E2120,'Khách hàng'!$B$4:$F$1048576,2,0)</f>
        <v>#N/A</v>
      </c>
      <c r="H2120" s="13" t="str">
        <f>VLOOKUP(E2120,'[1]Khách hàng'!$A$4:$F$2144,3,0)</f>
        <v>Số 1 đường số 17A, Khu phố 11, Phường Bình Trị Đông B, Quận Bình Tân, TP.HCM.</v>
      </c>
      <c r="I2120" s="13" t="e">
        <f>VLOOKUP(E2120,'Khách hàng'!$B$4:$F$1048576,5,0)</f>
        <v>#N/A</v>
      </c>
      <c r="L2120" s="13" t="e">
        <f>VLOOKUP(J2120,'Hàng hóa'!$C$5:$D$50,2,0)</f>
        <v>#N/A</v>
      </c>
      <c r="M2120" s="17" t="e">
        <f>VLOOKUP(J2120,'Hàng hóa'!$C$5:$H$22,6,0)</f>
        <v>#N/A</v>
      </c>
      <c r="N2120" s="17" t="e">
        <f t="shared" si="81"/>
        <v>#N/A</v>
      </c>
      <c r="O2120" s="22" t="e">
        <f t="shared" si="83"/>
        <v>#N/A</v>
      </c>
      <c r="P2120" s="17" t="e">
        <f t="shared" si="82"/>
        <v>#N/A</v>
      </c>
      <c r="Q2120" s="13" t="e">
        <f>VLOOKUP(I2120,'[1]Nhân viên'!$E$20:$F$41,2,0)</f>
        <v>#N/A</v>
      </c>
    </row>
    <row r="2121" spans="1:17" x14ac:dyDescent="0.2">
      <c r="A2121" s="11">
        <v>2098</v>
      </c>
      <c r="D2121" s="13" t="e">
        <f>VLOOKUP(C2121,'Nhân viên'!$B$5:$C$48,2,0)</f>
        <v>#N/A</v>
      </c>
      <c r="G2121" s="13" t="e">
        <f>VLOOKUP(E2121,'Khách hàng'!$B$4:$F$1048576,2,0)</f>
        <v>#N/A</v>
      </c>
      <c r="H2121" s="13" t="str">
        <f>VLOOKUP(E2121,'[1]Khách hàng'!$A$4:$F$2144,3,0)</f>
        <v>Số 1 đường số 17A, Khu phố 11, Phường Bình Trị Đông B, Quận Bình Tân, TP.HCM.</v>
      </c>
      <c r="I2121" s="13" t="e">
        <f>VLOOKUP(E2121,'Khách hàng'!$B$4:$F$1048576,5,0)</f>
        <v>#N/A</v>
      </c>
      <c r="L2121" s="13" t="e">
        <f>VLOOKUP(J2121,'Hàng hóa'!$C$5:$D$50,2,0)</f>
        <v>#N/A</v>
      </c>
      <c r="M2121" s="17" t="e">
        <f>VLOOKUP(J2121,'Hàng hóa'!$C$5:$H$22,6,0)</f>
        <v>#N/A</v>
      </c>
      <c r="N2121" s="17" t="e">
        <f t="shared" si="81"/>
        <v>#N/A</v>
      </c>
      <c r="O2121" s="22" t="e">
        <f t="shared" si="83"/>
        <v>#N/A</v>
      </c>
      <c r="P2121" s="17" t="e">
        <f t="shared" si="82"/>
        <v>#N/A</v>
      </c>
      <c r="Q2121" s="13" t="e">
        <f>VLOOKUP(I2121,'[1]Nhân viên'!$E$20:$F$41,2,0)</f>
        <v>#N/A</v>
      </c>
    </row>
    <row r="2122" spans="1:17" x14ac:dyDescent="0.2">
      <c r="A2122" s="11">
        <v>2099</v>
      </c>
      <c r="D2122" s="13" t="e">
        <f>VLOOKUP(C2122,'Nhân viên'!$B$5:$C$48,2,0)</f>
        <v>#N/A</v>
      </c>
      <c r="G2122" s="13" t="e">
        <f>VLOOKUP(E2122,'Khách hàng'!$B$4:$F$1048576,2,0)</f>
        <v>#N/A</v>
      </c>
      <c r="H2122" s="13" t="str">
        <f>VLOOKUP(E2122,'[1]Khách hàng'!$A$4:$F$2144,3,0)</f>
        <v>Số 1 đường số 17A, Khu phố 11, Phường Bình Trị Đông B, Quận Bình Tân, TP.HCM.</v>
      </c>
      <c r="I2122" s="13" t="e">
        <f>VLOOKUP(E2122,'Khách hàng'!$B$4:$F$1048576,5,0)</f>
        <v>#N/A</v>
      </c>
      <c r="L2122" s="13" t="e">
        <f>VLOOKUP(J2122,'Hàng hóa'!$C$5:$D$50,2,0)</f>
        <v>#N/A</v>
      </c>
      <c r="M2122" s="17" t="e">
        <f>VLOOKUP(J2122,'Hàng hóa'!$C$5:$H$22,6,0)</f>
        <v>#N/A</v>
      </c>
      <c r="N2122" s="17" t="e">
        <f t="shared" si="81"/>
        <v>#N/A</v>
      </c>
      <c r="O2122" s="22" t="e">
        <f t="shared" si="83"/>
        <v>#N/A</v>
      </c>
      <c r="P2122" s="17" t="e">
        <f t="shared" si="82"/>
        <v>#N/A</v>
      </c>
      <c r="Q2122" s="13" t="e">
        <f>VLOOKUP(I2122,'[1]Nhân viên'!$E$20:$F$41,2,0)</f>
        <v>#N/A</v>
      </c>
    </row>
    <row r="2123" spans="1:17" x14ac:dyDescent="0.2">
      <c r="A2123" s="11">
        <v>2100</v>
      </c>
      <c r="D2123" s="13" t="e">
        <f>VLOOKUP(C2123,'Nhân viên'!$B$5:$C$48,2,0)</f>
        <v>#N/A</v>
      </c>
      <c r="G2123" s="13" t="e">
        <f>VLOOKUP(E2123,'Khách hàng'!$B$4:$F$1048576,2,0)</f>
        <v>#N/A</v>
      </c>
      <c r="H2123" s="13" t="str">
        <f>VLOOKUP(E2123,'[1]Khách hàng'!$A$4:$F$2144,3,0)</f>
        <v>Số 1 đường số 17A, Khu phố 11, Phường Bình Trị Đông B, Quận Bình Tân, TP.HCM.</v>
      </c>
      <c r="I2123" s="13" t="e">
        <f>VLOOKUP(E2123,'Khách hàng'!$B$4:$F$1048576,5,0)</f>
        <v>#N/A</v>
      </c>
      <c r="L2123" s="13" t="e">
        <f>VLOOKUP(J2123,'Hàng hóa'!$C$5:$D$50,2,0)</f>
        <v>#N/A</v>
      </c>
      <c r="M2123" s="17" t="e">
        <f>VLOOKUP(J2123,'Hàng hóa'!$C$5:$H$22,6,0)</f>
        <v>#N/A</v>
      </c>
      <c r="N2123" s="17" t="e">
        <f t="shared" si="81"/>
        <v>#N/A</v>
      </c>
      <c r="O2123" s="22" t="e">
        <f t="shared" si="83"/>
        <v>#N/A</v>
      </c>
      <c r="P2123" s="17" t="e">
        <f t="shared" si="82"/>
        <v>#N/A</v>
      </c>
      <c r="Q2123" s="13" t="e">
        <f>VLOOKUP(I2123,'[1]Nhân viên'!$E$20:$F$41,2,0)</f>
        <v>#N/A</v>
      </c>
    </row>
    <row r="2124" spans="1:17" x14ac:dyDescent="0.2">
      <c r="A2124" s="11">
        <v>2101</v>
      </c>
      <c r="D2124" s="13" t="e">
        <f>VLOOKUP(C2124,'Nhân viên'!$B$5:$C$48,2,0)</f>
        <v>#N/A</v>
      </c>
      <c r="G2124" s="13" t="e">
        <f>VLOOKUP(E2124,'Khách hàng'!$B$4:$F$1048576,2,0)</f>
        <v>#N/A</v>
      </c>
      <c r="H2124" s="13" t="str">
        <f>VLOOKUP(E2124,'[1]Khách hàng'!$A$4:$F$2144,3,0)</f>
        <v>Số 1 đường số 17A, Khu phố 11, Phường Bình Trị Đông B, Quận Bình Tân, TP.HCM.</v>
      </c>
      <c r="I2124" s="13" t="e">
        <f>VLOOKUP(E2124,'Khách hàng'!$B$4:$F$1048576,5,0)</f>
        <v>#N/A</v>
      </c>
      <c r="L2124" s="13" t="e">
        <f>VLOOKUP(J2124,'Hàng hóa'!$C$5:$D$50,2,0)</f>
        <v>#N/A</v>
      </c>
      <c r="M2124" s="17" t="e">
        <f>VLOOKUP(J2124,'Hàng hóa'!$C$5:$H$22,6,0)</f>
        <v>#N/A</v>
      </c>
      <c r="N2124" s="17" t="e">
        <f t="shared" si="81"/>
        <v>#N/A</v>
      </c>
      <c r="O2124" s="22" t="e">
        <f t="shared" si="83"/>
        <v>#N/A</v>
      </c>
      <c r="P2124" s="17" t="e">
        <f t="shared" si="82"/>
        <v>#N/A</v>
      </c>
      <c r="Q2124" s="13" t="e">
        <f>VLOOKUP(I2124,'[1]Nhân viên'!$E$20:$F$41,2,0)</f>
        <v>#N/A</v>
      </c>
    </row>
    <row r="2125" spans="1:17" x14ac:dyDescent="0.2">
      <c r="A2125" s="11">
        <v>2102</v>
      </c>
      <c r="D2125" s="13" t="e">
        <f>VLOOKUP(C2125,'Nhân viên'!$B$5:$C$48,2,0)</f>
        <v>#N/A</v>
      </c>
      <c r="G2125" s="13" t="e">
        <f>VLOOKUP(E2125,'Khách hàng'!$B$4:$F$1048576,2,0)</f>
        <v>#N/A</v>
      </c>
      <c r="H2125" s="13" t="str">
        <f>VLOOKUP(E2125,'[1]Khách hàng'!$A$4:$F$2144,3,0)</f>
        <v>Số 1 đường số 17A, Khu phố 11, Phường Bình Trị Đông B, Quận Bình Tân, TP.HCM.</v>
      </c>
      <c r="I2125" s="13" t="e">
        <f>VLOOKUP(E2125,'Khách hàng'!$B$4:$F$1048576,5,0)</f>
        <v>#N/A</v>
      </c>
      <c r="L2125" s="13" t="e">
        <f>VLOOKUP(J2125,'Hàng hóa'!$C$5:$D$50,2,0)</f>
        <v>#N/A</v>
      </c>
      <c r="M2125" s="17" t="e">
        <f>VLOOKUP(J2125,'Hàng hóa'!$C$5:$H$22,6,0)</f>
        <v>#N/A</v>
      </c>
      <c r="N2125" s="17" t="e">
        <f t="shared" si="81"/>
        <v>#N/A</v>
      </c>
      <c r="O2125" s="22" t="e">
        <f t="shared" si="83"/>
        <v>#N/A</v>
      </c>
      <c r="P2125" s="17" t="e">
        <f t="shared" si="82"/>
        <v>#N/A</v>
      </c>
      <c r="Q2125" s="13" t="e">
        <f>VLOOKUP(I2125,'[1]Nhân viên'!$E$20:$F$41,2,0)</f>
        <v>#N/A</v>
      </c>
    </row>
    <row r="2126" spans="1:17" x14ac:dyDescent="0.2">
      <c r="A2126" s="11">
        <v>2103</v>
      </c>
      <c r="D2126" s="13" t="e">
        <f>VLOOKUP(C2126,'Nhân viên'!$B$5:$C$48,2,0)</f>
        <v>#N/A</v>
      </c>
      <c r="G2126" s="13" t="e">
        <f>VLOOKUP(E2126,'Khách hàng'!$B$4:$F$1048576,2,0)</f>
        <v>#N/A</v>
      </c>
      <c r="H2126" s="13" t="str">
        <f>VLOOKUP(E2126,'[1]Khách hàng'!$A$4:$F$2144,3,0)</f>
        <v>Số 1 đường số 17A, Khu phố 11, Phường Bình Trị Đông B, Quận Bình Tân, TP.HCM.</v>
      </c>
      <c r="I2126" s="13" t="e">
        <f>VLOOKUP(E2126,'Khách hàng'!$B$4:$F$1048576,5,0)</f>
        <v>#N/A</v>
      </c>
      <c r="L2126" s="13" t="e">
        <f>VLOOKUP(J2126,'Hàng hóa'!$C$5:$D$50,2,0)</f>
        <v>#N/A</v>
      </c>
      <c r="M2126" s="17" t="e">
        <f>VLOOKUP(J2126,'Hàng hóa'!$C$5:$H$22,6,0)</f>
        <v>#N/A</v>
      </c>
      <c r="N2126" s="17" t="e">
        <f t="shared" si="81"/>
        <v>#N/A</v>
      </c>
      <c r="O2126" s="22" t="e">
        <f t="shared" si="83"/>
        <v>#N/A</v>
      </c>
      <c r="P2126" s="17" t="e">
        <f t="shared" si="82"/>
        <v>#N/A</v>
      </c>
      <c r="Q2126" s="13" t="e">
        <f>VLOOKUP(I2126,'[1]Nhân viên'!$E$20:$F$41,2,0)</f>
        <v>#N/A</v>
      </c>
    </row>
    <row r="2127" spans="1:17" x14ac:dyDescent="0.2">
      <c r="A2127" s="11">
        <v>2104</v>
      </c>
      <c r="D2127" s="13" t="e">
        <f>VLOOKUP(C2127,'Nhân viên'!$B$5:$C$48,2,0)</f>
        <v>#N/A</v>
      </c>
      <c r="G2127" s="13" t="e">
        <f>VLOOKUP(E2127,'Khách hàng'!$B$4:$F$1048576,2,0)</f>
        <v>#N/A</v>
      </c>
      <c r="H2127" s="13" t="str">
        <f>VLOOKUP(E2127,'[1]Khách hàng'!$A$4:$F$2144,3,0)</f>
        <v>Số 1 đường số 17A, Khu phố 11, Phường Bình Trị Đông B, Quận Bình Tân, TP.HCM.</v>
      </c>
      <c r="I2127" s="13" t="e">
        <f>VLOOKUP(E2127,'Khách hàng'!$B$4:$F$1048576,5,0)</f>
        <v>#N/A</v>
      </c>
      <c r="L2127" s="13" t="e">
        <f>VLOOKUP(J2127,'Hàng hóa'!$C$5:$D$50,2,0)</f>
        <v>#N/A</v>
      </c>
      <c r="M2127" s="17" t="e">
        <f>VLOOKUP(J2127,'Hàng hóa'!$C$5:$H$22,6,0)</f>
        <v>#N/A</v>
      </c>
      <c r="N2127" s="17" t="e">
        <f t="shared" si="81"/>
        <v>#N/A</v>
      </c>
      <c r="O2127" s="22" t="e">
        <f t="shared" si="83"/>
        <v>#N/A</v>
      </c>
      <c r="P2127" s="17" t="e">
        <f t="shared" si="82"/>
        <v>#N/A</v>
      </c>
      <c r="Q2127" s="13" t="e">
        <f>VLOOKUP(I2127,'[1]Nhân viên'!$E$20:$F$41,2,0)</f>
        <v>#N/A</v>
      </c>
    </row>
    <row r="2128" spans="1:17" x14ac:dyDescent="0.2">
      <c r="A2128" s="11">
        <v>2105</v>
      </c>
      <c r="D2128" s="13" t="e">
        <f>VLOOKUP(C2128,'Nhân viên'!$B$5:$C$48,2,0)</f>
        <v>#N/A</v>
      </c>
      <c r="G2128" s="13" t="e">
        <f>VLOOKUP(E2128,'Khách hàng'!$B$4:$F$1048576,2,0)</f>
        <v>#N/A</v>
      </c>
      <c r="H2128" s="13" t="str">
        <f>VLOOKUP(E2128,'[1]Khách hàng'!$A$4:$F$2144,3,0)</f>
        <v>Số 1 đường số 17A, Khu phố 11, Phường Bình Trị Đông B, Quận Bình Tân, TP.HCM.</v>
      </c>
      <c r="I2128" s="13" t="e">
        <f>VLOOKUP(E2128,'Khách hàng'!$B$4:$F$1048576,5,0)</f>
        <v>#N/A</v>
      </c>
      <c r="L2128" s="13" t="e">
        <f>VLOOKUP(J2128,'Hàng hóa'!$C$5:$D$50,2,0)</f>
        <v>#N/A</v>
      </c>
      <c r="M2128" s="17" t="e">
        <f>VLOOKUP(J2128,'Hàng hóa'!$C$5:$H$22,6,0)</f>
        <v>#N/A</v>
      </c>
      <c r="N2128" s="17" t="e">
        <f t="shared" si="81"/>
        <v>#N/A</v>
      </c>
      <c r="O2128" s="22" t="e">
        <f t="shared" si="83"/>
        <v>#N/A</v>
      </c>
      <c r="P2128" s="17" t="e">
        <f t="shared" si="82"/>
        <v>#N/A</v>
      </c>
      <c r="Q2128" s="13" t="e">
        <f>VLOOKUP(I2128,'[1]Nhân viên'!$E$20:$F$41,2,0)</f>
        <v>#N/A</v>
      </c>
    </row>
    <row r="2129" spans="1:17" x14ac:dyDescent="0.2">
      <c r="A2129" s="11">
        <v>2106</v>
      </c>
      <c r="D2129" s="13" t="e">
        <f>VLOOKUP(C2129,'Nhân viên'!$B$5:$C$48,2,0)</f>
        <v>#N/A</v>
      </c>
      <c r="G2129" s="13" t="e">
        <f>VLOOKUP(E2129,'Khách hàng'!$B$4:$F$1048576,2,0)</f>
        <v>#N/A</v>
      </c>
      <c r="H2129" s="13" t="str">
        <f>VLOOKUP(E2129,'[1]Khách hàng'!$A$4:$F$2144,3,0)</f>
        <v>Số 1 đường số 17A, Khu phố 11, Phường Bình Trị Đông B, Quận Bình Tân, TP.HCM.</v>
      </c>
      <c r="I2129" s="13" t="e">
        <f>VLOOKUP(E2129,'Khách hàng'!$B$4:$F$1048576,5,0)</f>
        <v>#N/A</v>
      </c>
      <c r="L2129" s="13" t="e">
        <f>VLOOKUP(J2129,'Hàng hóa'!$C$5:$D$50,2,0)</f>
        <v>#N/A</v>
      </c>
      <c r="M2129" s="17" t="e">
        <f>VLOOKUP(J2129,'Hàng hóa'!$C$5:$H$22,6,0)</f>
        <v>#N/A</v>
      </c>
      <c r="N2129" s="17" t="e">
        <f t="shared" si="81"/>
        <v>#N/A</v>
      </c>
      <c r="O2129" s="22" t="e">
        <f t="shared" si="83"/>
        <v>#N/A</v>
      </c>
      <c r="P2129" s="17" t="e">
        <f t="shared" si="82"/>
        <v>#N/A</v>
      </c>
      <c r="Q2129" s="13" t="e">
        <f>VLOOKUP(I2129,'[1]Nhân viên'!$E$20:$F$41,2,0)</f>
        <v>#N/A</v>
      </c>
    </row>
    <row r="2130" spans="1:17" x14ac:dyDescent="0.2">
      <c r="A2130" s="11">
        <v>2107</v>
      </c>
      <c r="D2130" s="13" t="e">
        <f>VLOOKUP(C2130,'Nhân viên'!$B$5:$C$48,2,0)</f>
        <v>#N/A</v>
      </c>
      <c r="G2130" s="13" t="e">
        <f>VLOOKUP(E2130,'Khách hàng'!$B$4:$F$1048576,2,0)</f>
        <v>#N/A</v>
      </c>
      <c r="H2130" s="13" t="str">
        <f>VLOOKUP(E2130,'[1]Khách hàng'!$A$4:$F$2144,3,0)</f>
        <v>Số 1 đường số 17A, Khu phố 11, Phường Bình Trị Đông B, Quận Bình Tân, TP.HCM.</v>
      </c>
      <c r="I2130" s="13" t="e">
        <f>VLOOKUP(E2130,'Khách hàng'!$B$4:$F$1048576,5,0)</f>
        <v>#N/A</v>
      </c>
      <c r="L2130" s="13" t="e">
        <f>VLOOKUP(J2130,'Hàng hóa'!$C$5:$D$50,2,0)</f>
        <v>#N/A</v>
      </c>
      <c r="M2130" s="17" t="e">
        <f>VLOOKUP(J2130,'Hàng hóa'!$C$5:$H$22,6,0)</f>
        <v>#N/A</v>
      </c>
      <c r="N2130" s="17" t="e">
        <f t="shared" si="81"/>
        <v>#N/A</v>
      </c>
      <c r="O2130" s="22" t="e">
        <f t="shared" si="83"/>
        <v>#N/A</v>
      </c>
      <c r="P2130" s="17" t="e">
        <f t="shared" si="82"/>
        <v>#N/A</v>
      </c>
      <c r="Q2130" s="13" t="e">
        <f>VLOOKUP(I2130,'[1]Nhân viên'!$E$20:$F$41,2,0)</f>
        <v>#N/A</v>
      </c>
    </row>
    <row r="2131" spans="1:17" x14ac:dyDescent="0.2">
      <c r="A2131" s="11">
        <v>2108</v>
      </c>
      <c r="D2131" s="13" t="e">
        <f>VLOOKUP(C2131,'Nhân viên'!$B$5:$C$48,2,0)</f>
        <v>#N/A</v>
      </c>
      <c r="G2131" s="13" t="e">
        <f>VLOOKUP(E2131,'Khách hàng'!$B$4:$F$1048576,2,0)</f>
        <v>#N/A</v>
      </c>
      <c r="H2131" s="13" t="str">
        <f>VLOOKUP(E2131,'[1]Khách hàng'!$A$4:$F$2144,3,0)</f>
        <v>Số 1 đường số 17A, Khu phố 11, Phường Bình Trị Đông B, Quận Bình Tân, TP.HCM.</v>
      </c>
      <c r="I2131" s="13" t="e">
        <f>VLOOKUP(E2131,'Khách hàng'!$B$4:$F$1048576,5,0)</f>
        <v>#N/A</v>
      </c>
      <c r="L2131" s="13" t="e">
        <f>VLOOKUP(J2131,'Hàng hóa'!$C$5:$D$50,2,0)</f>
        <v>#N/A</v>
      </c>
      <c r="M2131" s="17" t="e">
        <f>VLOOKUP(J2131,'Hàng hóa'!$C$5:$H$22,6,0)</f>
        <v>#N/A</v>
      </c>
      <c r="N2131" s="17" t="e">
        <f t="shared" si="81"/>
        <v>#N/A</v>
      </c>
      <c r="O2131" s="22" t="e">
        <f t="shared" si="83"/>
        <v>#N/A</v>
      </c>
      <c r="P2131" s="17" t="e">
        <f t="shared" si="82"/>
        <v>#N/A</v>
      </c>
      <c r="Q2131" s="13" t="e">
        <f>VLOOKUP(I2131,'[1]Nhân viên'!$E$20:$F$41,2,0)</f>
        <v>#N/A</v>
      </c>
    </row>
    <row r="2132" spans="1:17" x14ac:dyDescent="0.2">
      <c r="A2132" s="11">
        <v>2109</v>
      </c>
      <c r="D2132" s="13" t="e">
        <f>VLOOKUP(C2132,'Nhân viên'!$B$5:$C$48,2,0)</f>
        <v>#N/A</v>
      </c>
      <c r="G2132" s="13" t="e">
        <f>VLOOKUP(E2132,'Khách hàng'!$B$4:$F$1048576,2,0)</f>
        <v>#N/A</v>
      </c>
      <c r="H2132" s="13" t="str">
        <f>VLOOKUP(E2132,'[1]Khách hàng'!$A$4:$F$2144,3,0)</f>
        <v>Số 1 đường số 17A, Khu phố 11, Phường Bình Trị Đông B, Quận Bình Tân, TP.HCM.</v>
      </c>
      <c r="I2132" s="13" t="e">
        <f>VLOOKUP(E2132,'Khách hàng'!$B$4:$F$1048576,5,0)</f>
        <v>#N/A</v>
      </c>
      <c r="L2132" s="13" t="e">
        <f>VLOOKUP(J2132,'Hàng hóa'!$C$5:$D$50,2,0)</f>
        <v>#N/A</v>
      </c>
      <c r="M2132" s="17" t="e">
        <f>VLOOKUP(J2132,'Hàng hóa'!$C$5:$H$22,6,0)</f>
        <v>#N/A</v>
      </c>
      <c r="N2132" s="17" t="e">
        <f t="shared" si="81"/>
        <v>#N/A</v>
      </c>
      <c r="O2132" s="22" t="e">
        <f t="shared" si="83"/>
        <v>#N/A</v>
      </c>
      <c r="P2132" s="17" t="e">
        <f t="shared" si="82"/>
        <v>#N/A</v>
      </c>
      <c r="Q2132" s="13" t="e">
        <f>VLOOKUP(I2132,'[1]Nhân viên'!$E$20:$F$41,2,0)</f>
        <v>#N/A</v>
      </c>
    </row>
    <row r="2133" spans="1:17" x14ac:dyDescent="0.2">
      <c r="A2133" s="11">
        <v>2110</v>
      </c>
      <c r="D2133" s="13" t="e">
        <f>VLOOKUP(C2133,'Nhân viên'!$B$5:$C$48,2,0)</f>
        <v>#N/A</v>
      </c>
      <c r="G2133" s="13" t="e">
        <f>VLOOKUP(E2133,'Khách hàng'!$B$4:$F$1048576,2,0)</f>
        <v>#N/A</v>
      </c>
      <c r="H2133" s="13" t="str">
        <f>VLOOKUP(E2133,'[1]Khách hàng'!$A$4:$F$2144,3,0)</f>
        <v>Số 1 đường số 17A, Khu phố 11, Phường Bình Trị Đông B, Quận Bình Tân, TP.HCM.</v>
      </c>
      <c r="I2133" s="13" t="e">
        <f>VLOOKUP(E2133,'Khách hàng'!$B$4:$F$1048576,5,0)</f>
        <v>#N/A</v>
      </c>
      <c r="L2133" s="13" t="e">
        <f>VLOOKUP(J2133,'Hàng hóa'!$C$5:$D$50,2,0)</f>
        <v>#N/A</v>
      </c>
      <c r="M2133" s="17" t="e">
        <f>VLOOKUP(J2133,'Hàng hóa'!$C$5:$H$22,6,0)</f>
        <v>#N/A</v>
      </c>
      <c r="N2133" s="17" t="e">
        <f t="shared" si="81"/>
        <v>#N/A</v>
      </c>
      <c r="O2133" s="22" t="e">
        <f t="shared" si="83"/>
        <v>#N/A</v>
      </c>
      <c r="P2133" s="17" t="e">
        <f t="shared" si="82"/>
        <v>#N/A</v>
      </c>
      <c r="Q2133" s="13" t="e">
        <f>VLOOKUP(I2133,'[1]Nhân viên'!$E$20:$F$41,2,0)</f>
        <v>#N/A</v>
      </c>
    </row>
    <row r="2134" spans="1:17" x14ac:dyDescent="0.2">
      <c r="A2134" s="11">
        <v>2111</v>
      </c>
      <c r="D2134" s="13" t="e">
        <f>VLOOKUP(C2134,'Nhân viên'!$B$5:$C$48,2,0)</f>
        <v>#N/A</v>
      </c>
      <c r="G2134" s="13" t="e">
        <f>VLOOKUP(E2134,'Khách hàng'!$B$4:$F$1048576,2,0)</f>
        <v>#N/A</v>
      </c>
      <c r="H2134" s="13" t="str">
        <f>VLOOKUP(E2134,'[1]Khách hàng'!$A$4:$F$2144,3,0)</f>
        <v>Số 1 đường số 17A, Khu phố 11, Phường Bình Trị Đông B, Quận Bình Tân, TP.HCM.</v>
      </c>
      <c r="I2134" s="13" t="e">
        <f>VLOOKUP(E2134,'Khách hàng'!$B$4:$F$1048576,5,0)</f>
        <v>#N/A</v>
      </c>
      <c r="L2134" s="13" t="e">
        <f>VLOOKUP(J2134,'Hàng hóa'!$C$5:$D$50,2,0)</f>
        <v>#N/A</v>
      </c>
      <c r="M2134" s="17" t="e">
        <f>VLOOKUP(J2134,'Hàng hóa'!$C$5:$H$22,6,0)</f>
        <v>#N/A</v>
      </c>
      <c r="N2134" s="17" t="e">
        <f t="shared" si="81"/>
        <v>#N/A</v>
      </c>
      <c r="O2134" s="22" t="e">
        <f t="shared" si="83"/>
        <v>#N/A</v>
      </c>
      <c r="P2134" s="17" t="e">
        <f t="shared" si="82"/>
        <v>#N/A</v>
      </c>
      <c r="Q2134" s="13" t="e">
        <f>VLOOKUP(I2134,'[1]Nhân viên'!$E$20:$F$41,2,0)</f>
        <v>#N/A</v>
      </c>
    </row>
    <row r="2135" spans="1:17" x14ac:dyDescent="0.2">
      <c r="A2135" s="11">
        <v>2112</v>
      </c>
      <c r="D2135" s="13" t="e">
        <f>VLOOKUP(C2135,'Nhân viên'!$B$5:$C$48,2,0)</f>
        <v>#N/A</v>
      </c>
      <c r="G2135" s="13" t="e">
        <f>VLOOKUP(E2135,'Khách hàng'!$B$4:$F$1048576,2,0)</f>
        <v>#N/A</v>
      </c>
      <c r="H2135" s="13" t="str">
        <f>VLOOKUP(E2135,'[1]Khách hàng'!$A$4:$F$2144,3,0)</f>
        <v>Số 1 đường số 17A, Khu phố 11, Phường Bình Trị Đông B, Quận Bình Tân, TP.HCM.</v>
      </c>
      <c r="I2135" s="13" t="e">
        <f>VLOOKUP(E2135,'Khách hàng'!$B$4:$F$1048576,5,0)</f>
        <v>#N/A</v>
      </c>
      <c r="L2135" s="13" t="e">
        <f>VLOOKUP(J2135,'Hàng hóa'!$C$5:$D$50,2,0)</f>
        <v>#N/A</v>
      </c>
      <c r="M2135" s="17" t="e">
        <f>VLOOKUP(J2135,'Hàng hóa'!$C$5:$H$22,6,0)</f>
        <v>#N/A</v>
      </c>
      <c r="N2135" s="17" t="e">
        <f t="shared" si="81"/>
        <v>#N/A</v>
      </c>
      <c r="O2135" s="22" t="e">
        <f t="shared" si="83"/>
        <v>#N/A</v>
      </c>
      <c r="P2135" s="17" t="e">
        <f t="shared" si="82"/>
        <v>#N/A</v>
      </c>
      <c r="Q2135" s="13" t="e">
        <f>VLOOKUP(I2135,'[1]Nhân viên'!$E$20:$F$41,2,0)</f>
        <v>#N/A</v>
      </c>
    </row>
    <row r="2136" spans="1:17" x14ac:dyDescent="0.2">
      <c r="A2136" s="11">
        <v>2113</v>
      </c>
      <c r="D2136" s="13" t="e">
        <f>VLOOKUP(C2136,'Nhân viên'!$B$5:$C$48,2,0)</f>
        <v>#N/A</v>
      </c>
      <c r="G2136" s="13" t="e">
        <f>VLOOKUP(E2136,'Khách hàng'!$B$4:$F$1048576,2,0)</f>
        <v>#N/A</v>
      </c>
      <c r="H2136" s="13" t="str">
        <f>VLOOKUP(E2136,'[1]Khách hàng'!$A$4:$F$2144,3,0)</f>
        <v>Số 1 đường số 17A, Khu phố 11, Phường Bình Trị Đông B, Quận Bình Tân, TP.HCM.</v>
      </c>
      <c r="I2136" s="13" t="e">
        <f>VLOOKUP(E2136,'Khách hàng'!$B$4:$F$1048576,5,0)</f>
        <v>#N/A</v>
      </c>
      <c r="L2136" s="13" t="e">
        <f>VLOOKUP(J2136,'Hàng hóa'!$C$5:$D$50,2,0)</f>
        <v>#N/A</v>
      </c>
      <c r="M2136" s="17" t="e">
        <f>VLOOKUP(J2136,'Hàng hóa'!$C$5:$H$22,6,0)</f>
        <v>#N/A</v>
      </c>
      <c r="N2136" s="17" t="e">
        <f t="shared" si="81"/>
        <v>#N/A</v>
      </c>
      <c r="O2136" s="22" t="e">
        <f t="shared" si="83"/>
        <v>#N/A</v>
      </c>
      <c r="P2136" s="17" t="e">
        <f t="shared" si="82"/>
        <v>#N/A</v>
      </c>
      <c r="Q2136" s="13" t="e">
        <f>VLOOKUP(I2136,'[1]Nhân viên'!$E$20:$F$41,2,0)</f>
        <v>#N/A</v>
      </c>
    </row>
    <row r="2137" spans="1:17" x14ac:dyDescent="0.2">
      <c r="A2137" s="11">
        <v>2114</v>
      </c>
      <c r="D2137" s="13" t="e">
        <f>VLOOKUP(C2137,'Nhân viên'!$B$5:$C$48,2,0)</f>
        <v>#N/A</v>
      </c>
      <c r="G2137" s="13" t="e">
        <f>VLOOKUP(E2137,'Khách hàng'!$B$4:$F$1048576,2,0)</f>
        <v>#N/A</v>
      </c>
      <c r="H2137" s="13" t="str">
        <f>VLOOKUP(E2137,'[1]Khách hàng'!$A$4:$F$2144,3,0)</f>
        <v>Số 1 đường số 17A, Khu phố 11, Phường Bình Trị Đông B, Quận Bình Tân, TP.HCM.</v>
      </c>
      <c r="I2137" s="13" t="e">
        <f>VLOOKUP(E2137,'Khách hàng'!$B$4:$F$1048576,5,0)</f>
        <v>#N/A</v>
      </c>
      <c r="L2137" s="13" t="e">
        <f>VLOOKUP(J2137,'Hàng hóa'!$C$5:$D$50,2,0)</f>
        <v>#N/A</v>
      </c>
      <c r="M2137" s="17" t="e">
        <f>VLOOKUP(J2137,'Hàng hóa'!$C$5:$H$22,6,0)</f>
        <v>#N/A</v>
      </c>
      <c r="N2137" s="17" t="e">
        <f t="shared" si="81"/>
        <v>#N/A</v>
      </c>
      <c r="O2137" s="22" t="e">
        <f t="shared" si="83"/>
        <v>#N/A</v>
      </c>
      <c r="P2137" s="17" t="e">
        <f t="shared" si="82"/>
        <v>#N/A</v>
      </c>
      <c r="Q2137" s="13" t="e">
        <f>VLOOKUP(I2137,'[1]Nhân viên'!$E$20:$F$41,2,0)</f>
        <v>#N/A</v>
      </c>
    </row>
    <row r="2138" spans="1:17" x14ac:dyDescent="0.2">
      <c r="A2138" s="11">
        <v>2115</v>
      </c>
      <c r="D2138" s="13" t="e">
        <f>VLOOKUP(C2138,'Nhân viên'!$B$5:$C$48,2,0)</f>
        <v>#N/A</v>
      </c>
      <c r="G2138" s="13" t="e">
        <f>VLOOKUP(E2138,'Khách hàng'!$B$4:$F$1048576,2,0)</f>
        <v>#N/A</v>
      </c>
      <c r="H2138" s="13" t="str">
        <f>VLOOKUP(E2138,'[1]Khách hàng'!$A$4:$F$2144,3,0)</f>
        <v>Số 1 đường số 17A, Khu phố 11, Phường Bình Trị Đông B, Quận Bình Tân, TP.HCM.</v>
      </c>
      <c r="I2138" s="13" t="e">
        <f>VLOOKUP(E2138,'Khách hàng'!$B$4:$F$1048576,5,0)</f>
        <v>#N/A</v>
      </c>
      <c r="L2138" s="13" t="e">
        <f>VLOOKUP(J2138,'Hàng hóa'!$C$5:$D$50,2,0)</f>
        <v>#N/A</v>
      </c>
      <c r="M2138" s="17" t="e">
        <f>VLOOKUP(J2138,'Hàng hóa'!$C$5:$H$22,6,0)</f>
        <v>#N/A</v>
      </c>
      <c r="N2138" s="17" t="e">
        <f t="shared" si="81"/>
        <v>#N/A</v>
      </c>
      <c r="O2138" s="22" t="e">
        <f t="shared" si="83"/>
        <v>#N/A</v>
      </c>
      <c r="P2138" s="17" t="e">
        <f t="shared" si="82"/>
        <v>#N/A</v>
      </c>
      <c r="Q2138" s="13" t="e">
        <f>VLOOKUP(I2138,'[1]Nhân viên'!$E$20:$F$41,2,0)</f>
        <v>#N/A</v>
      </c>
    </row>
    <row r="2139" spans="1:17" x14ac:dyDescent="0.2">
      <c r="A2139" s="11">
        <v>2116</v>
      </c>
      <c r="D2139" s="13" t="e">
        <f>VLOOKUP(C2139,'Nhân viên'!$B$5:$C$48,2,0)</f>
        <v>#N/A</v>
      </c>
      <c r="G2139" s="13" t="e">
        <f>VLOOKUP(E2139,'Khách hàng'!$B$4:$F$1048576,2,0)</f>
        <v>#N/A</v>
      </c>
      <c r="H2139" s="13" t="str">
        <f>VLOOKUP(E2139,'[1]Khách hàng'!$A$4:$F$2144,3,0)</f>
        <v>Số 1 đường số 17A, Khu phố 11, Phường Bình Trị Đông B, Quận Bình Tân, TP.HCM.</v>
      </c>
      <c r="I2139" s="13" t="e">
        <f>VLOOKUP(E2139,'Khách hàng'!$B$4:$F$1048576,5,0)</f>
        <v>#N/A</v>
      </c>
      <c r="L2139" s="13" t="e">
        <f>VLOOKUP(J2139,'Hàng hóa'!$C$5:$D$50,2,0)</f>
        <v>#N/A</v>
      </c>
      <c r="M2139" s="17" t="e">
        <f>VLOOKUP(J2139,'Hàng hóa'!$C$5:$H$22,6,0)</f>
        <v>#N/A</v>
      </c>
      <c r="N2139" s="17" t="e">
        <f t="shared" si="81"/>
        <v>#N/A</v>
      </c>
      <c r="O2139" s="22" t="e">
        <f t="shared" si="83"/>
        <v>#N/A</v>
      </c>
      <c r="P2139" s="17" t="e">
        <f t="shared" si="82"/>
        <v>#N/A</v>
      </c>
      <c r="Q2139" s="13" t="e">
        <f>VLOOKUP(I2139,'[1]Nhân viên'!$E$20:$F$41,2,0)</f>
        <v>#N/A</v>
      </c>
    </row>
    <row r="2140" spans="1:17" x14ac:dyDescent="0.2">
      <c r="A2140" s="11">
        <v>2117</v>
      </c>
      <c r="D2140" s="13" t="e">
        <f>VLOOKUP(C2140,'Nhân viên'!$B$5:$C$48,2,0)</f>
        <v>#N/A</v>
      </c>
      <c r="G2140" s="13" t="e">
        <f>VLOOKUP(E2140,'Khách hàng'!$B$4:$F$1048576,2,0)</f>
        <v>#N/A</v>
      </c>
      <c r="H2140" s="13" t="str">
        <f>VLOOKUP(E2140,'[1]Khách hàng'!$A$4:$F$2144,3,0)</f>
        <v>Số 1 đường số 17A, Khu phố 11, Phường Bình Trị Đông B, Quận Bình Tân, TP.HCM.</v>
      </c>
      <c r="I2140" s="13" t="e">
        <f>VLOOKUP(E2140,'Khách hàng'!$B$4:$F$1048576,5,0)</f>
        <v>#N/A</v>
      </c>
      <c r="L2140" s="13" t="e">
        <f>VLOOKUP(J2140,'Hàng hóa'!$C$5:$D$50,2,0)</f>
        <v>#N/A</v>
      </c>
      <c r="M2140" s="17" t="e">
        <f>VLOOKUP(J2140,'Hàng hóa'!$C$5:$H$22,6,0)</f>
        <v>#N/A</v>
      </c>
      <c r="N2140" s="17" t="e">
        <f t="shared" ref="N2140:N2203" si="84">K2140*M2140</f>
        <v>#N/A</v>
      </c>
      <c r="O2140" s="22" t="e">
        <f t="shared" si="83"/>
        <v>#N/A</v>
      </c>
      <c r="P2140" s="17" t="e">
        <f t="shared" ref="P2140:P2203" si="85">N2140*O2140+N2140</f>
        <v>#N/A</v>
      </c>
      <c r="Q2140" s="13" t="e">
        <f>VLOOKUP(I2140,'[1]Nhân viên'!$E$20:$F$41,2,0)</f>
        <v>#N/A</v>
      </c>
    </row>
    <row r="2141" spans="1:17" x14ac:dyDescent="0.2">
      <c r="A2141" s="11">
        <v>2118</v>
      </c>
      <c r="D2141" s="13" t="e">
        <f>VLOOKUP(C2141,'Nhân viên'!$B$5:$C$48,2,0)</f>
        <v>#N/A</v>
      </c>
      <c r="G2141" s="13" t="e">
        <f>VLOOKUP(E2141,'Khách hàng'!$B$4:$F$1048576,2,0)</f>
        <v>#N/A</v>
      </c>
      <c r="H2141" s="13" t="str">
        <f>VLOOKUP(E2141,'[1]Khách hàng'!$A$4:$F$2144,3,0)</f>
        <v>Số 1 đường số 17A, Khu phố 11, Phường Bình Trị Đông B, Quận Bình Tân, TP.HCM.</v>
      </c>
      <c r="I2141" s="13" t="e">
        <f>VLOOKUP(E2141,'Khách hàng'!$B$4:$F$1048576,5,0)</f>
        <v>#N/A</v>
      </c>
      <c r="L2141" s="13" t="e">
        <f>VLOOKUP(J2141,'Hàng hóa'!$C$5:$D$50,2,0)</f>
        <v>#N/A</v>
      </c>
      <c r="M2141" s="17" t="e">
        <f>VLOOKUP(J2141,'Hàng hóa'!$C$5:$H$22,6,0)</f>
        <v>#N/A</v>
      </c>
      <c r="N2141" s="17" t="e">
        <f t="shared" si="84"/>
        <v>#N/A</v>
      </c>
      <c r="O2141" s="22" t="e">
        <f t="shared" si="83"/>
        <v>#N/A</v>
      </c>
      <c r="P2141" s="17" t="e">
        <f t="shared" si="85"/>
        <v>#N/A</v>
      </c>
      <c r="Q2141" s="13" t="e">
        <f>VLOOKUP(I2141,'[1]Nhân viên'!$E$20:$F$41,2,0)</f>
        <v>#N/A</v>
      </c>
    </row>
    <row r="2142" spans="1:17" x14ac:dyDescent="0.2">
      <c r="A2142" s="11">
        <v>2119</v>
      </c>
      <c r="D2142" s="13" t="e">
        <f>VLOOKUP(C2142,'Nhân viên'!$B$5:$C$48,2,0)</f>
        <v>#N/A</v>
      </c>
      <c r="G2142" s="13" t="e">
        <f>VLOOKUP(E2142,'Khách hàng'!$B$4:$F$1048576,2,0)</f>
        <v>#N/A</v>
      </c>
      <c r="H2142" s="13" t="str">
        <f>VLOOKUP(E2142,'[1]Khách hàng'!$A$4:$F$2144,3,0)</f>
        <v>Số 1 đường số 17A, Khu phố 11, Phường Bình Trị Đông B, Quận Bình Tân, TP.HCM.</v>
      </c>
      <c r="I2142" s="13" t="e">
        <f>VLOOKUP(E2142,'Khách hàng'!$B$4:$F$1048576,5,0)</f>
        <v>#N/A</v>
      </c>
      <c r="L2142" s="13" t="e">
        <f>VLOOKUP(J2142,'Hàng hóa'!$C$5:$D$50,2,0)</f>
        <v>#N/A</v>
      </c>
      <c r="M2142" s="17" t="e">
        <f>VLOOKUP(J2142,'Hàng hóa'!$C$5:$H$22,6,0)</f>
        <v>#N/A</v>
      </c>
      <c r="N2142" s="17" t="e">
        <f t="shared" si="84"/>
        <v>#N/A</v>
      </c>
      <c r="O2142" s="22" t="e">
        <f t="shared" si="83"/>
        <v>#N/A</v>
      </c>
      <c r="P2142" s="17" t="e">
        <f t="shared" si="85"/>
        <v>#N/A</v>
      </c>
      <c r="Q2142" s="13" t="e">
        <f>VLOOKUP(I2142,'[1]Nhân viên'!$E$20:$F$41,2,0)</f>
        <v>#N/A</v>
      </c>
    </row>
    <row r="2143" spans="1:17" x14ac:dyDescent="0.2">
      <c r="A2143" s="11">
        <v>2120</v>
      </c>
      <c r="D2143" s="13" t="e">
        <f>VLOOKUP(C2143,'Nhân viên'!$B$5:$C$48,2,0)</f>
        <v>#N/A</v>
      </c>
      <c r="G2143" s="13" t="e">
        <f>VLOOKUP(E2143,'Khách hàng'!$B$4:$F$1048576,2,0)</f>
        <v>#N/A</v>
      </c>
      <c r="H2143" s="13" t="str">
        <f>VLOOKUP(E2143,'[1]Khách hàng'!$A$4:$F$2144,3,0)</f>
        <v>Số 1 đường số 17A, Khu phố 11, Phường Bình Trị Đông B, Quận Bình Tân, TP.HCM.</v>
      </c>
      <c r="I2143" s="13" t="e">
        <f>VLOOKUP(E2143,'Khách hàng'!$B$4:$F$1048576,5,0)</f>
        <v>#N/A</v>
      </c>
      <c r="L2143" s="13" t="e">
        <f>VLOOKUP(J2143,'Hàng hóa'!$C$5:$D$50,2,0)</f>
        <v>#N/A</v>
      </c>
      <c r="M2143" s="17" t="e">
        <f>VLOOKUP(J2143,'Hàng hóa'!$C$5:$H$22,6,0)</f>
        <v>#N/A</v>
      </c>
      <c r="N2143" s="17" t="e">
        <f t="shared" si="84"/>
        <v>#N/A</v>
      </c>
      <c r="O2143" s="22" t="e">
        <f t="shared" si="83"/>
        <v>#N/A</v>
      </c>
      <c r="P2143" s="17" t="e">
        <f t="shared" si="85"/>
        <v>#N/A</v>
      </c>
      <c r="Q2143" s="13" t="e">
        <f>VLOOKUP(I2143,'[1]Nhân viên'!$E$20:$F$41,2,0)</f>
        <v>#N/A</v>
      </c>
    </row>
    <row r="2144" spans="1:17" x14ac:dyDescent="0.2">
      <c r="A2144" s="11">
        <v>2121</v>
      </c>
      <c r="D2144" s="13" t="e">
        <f>VLOOKUP(C2144,'Nhân viên'!$B$5:$C$48,2,0)</f>
        <v>#N/A</v>
      </c>
      <c r="G2144" s="13" t="e">
        <f>VLOOKUP(E2144,'Khách hàng'!$B$4:$F$1048576,2,0)</f>
        <v>#N/A</v>
      </c>
      <c r="H2144" s="13" t="str">
        <f>VLOOKUP(E2144,'[1]Khách hàng'!$A$4:$F$2144,3,0)</f>
        <v>Số 1 đường số 17A, Khu phố 11, Phường Bình Trị Đông B, Quận Bình Tân, TP.HCM.</v>
      </c>
      <c r="I2144" s="13" t="e">
        <f>VLOOKUP(E2144,'Khách hàng'!$B$4:$F$1048576,5,0)</f>
        <v>#N/A</v>
      </c>
      <c r="L2144" s="13" t="e">
        <f>VLOOKUP(J2144,'Hàng hóa'!$C$5:$D$50,2,0)</f>
        <v>#N/A</v>
      </c>
      <c r="M2144" s="17" t="e">
        <f>VLOOKUP(J2144,'Hàng hóa'!$C$5:$H$22,6,0)</f>
        <v>#N/A</v>
      </c>
      <c r="N2144" s="17" t="e">
        <f t="shared" si="84"/>
        <v>#N/A</v>
      </c>
      <c r="O2144" s="22" t="e">
        <f t="shared" si="83"/>
        <v>#N/A</v>
      </c>
      <c r="P2144" s="17" t="e">
        <f t="shared" si="85"/>
        <v>#N/A</v>
      </c>
      <c r="Q2144" s="13" t="e">
        <f>VLOOKUP(I2144,'[1]Nhân viên'!$E$20:$F$41,2,0)</f>
        <v>#N/A</v>
      </c>
    </row>
    <row r="2145" spans="1:17" x14ac:dyDescent="0.2">
      <c r="A2145" s="11">
        <v>2122</v>
      </c>
      <c r="D2145" s="13" t="e">
        <f>VLOOKUP(C2145,'Nhân viên'!$B$5:$C$48,2,0)</f>
        <v>#N/A</v>
      </c>
      <c r="G2145" s="13" t="e">
        <f>VLOOKUP(E2145,'Khách hàng'!$B$4:$F$1048576,2,0)</f>
        <v>#N/A</v>
      </c>
      <c r="H2145" s="13" t="str">
        <f>VLOOKUP(E2145,'[1]Khách hàng'!$A$4:$F$2144,3,0)</f>
        <v>Số 1 đường số 17A, Khu phố 11, Phường Bình Trị Đông B, Quận Bình Tân, TP.HCM.</v>
      </c>
      <c r="I2145" s="13" t="e">
        <f>VLOOKUP(E2145,'Khách hàng'!$B$4:$F$1048576,5,0)</f>
        <v>#N/A</v>
      </c>
      <c r="L2145" s="13" t="e">
        <f>VLOOKUP(J2145,'Hàng hóa'!$C$5:$D$50,2,0)</f>
        <v>#N/A</v>
      </c>
      <c r="M2145" s="17" t="e">
        <f>VLOOKUP(J2145,'Hàng hóa'!$C$5:$H$22,6,0)</f>
        <v>#N/A</v>
      </c>
      <c r="N2145" s="17" t="e">
        <f t="shared" si="84"/>
        <v>#N/A</v>
      </c>
      <c r="O2145" s="22" t="e">
        <f t="shared" si="83"/>
        <v>#N/A</v>
      </c>
      <c r="P2145" s="17" t="e">
        <f t="shared" si="85"/>
        <v>#N/A</v>
      </c>
      <c r="Q2145" s="13" t="e">
        <f>VLOOKUP(I2145,'[1]Nhân viên'!$E$20:$F$41,2,0)</f>
        <v>#N/A</v>
      </c>
    </row>
    <row r="2146" spans="1:17" x14ac:dyDescent="0.2">
      <c r="A2146" s="11">
        <v>2123</v>
      </c>
      <c r="D2146" s="13" t="e">
        <f>VLOOKUP(C2146,'Nhân viên'!$B$5:$C$48,2,0)</f>
        <v>#N/A</v>
      </c>
      <c r="G2146" s="13" t="e">
        <f>VLOOKUP(E2146,'Khách hàng'!$B$4:$F$1048576,2,0)</f>
        <v>#N/A</v>
      </c>
      <c r="H2146" s="13" t="str">
        <f>VLOOKUP(E2146,'[1]Khách hàng'!$A$4:$F$2144,3,0)</f>
        <v>Số 1 đường số 17A, Khu phố 11, Phường Bình Trị Đông B, Quận Bình Tân, TP.HCM.</v>
      </c>
      <c r="I2146" s="13" t="e">
        <f>VLOOKUP(E2146,'Khách hàng'!$B$4:$F$1048576,5,0)</f>
        <v>#N/A</v>
      </c>
      <c r="L2146" s="13" t="e">
        <f>VLOOKUP(J2146,'Hàng hóa'!$C$5:$D$50,2,0)</f>
        <v>#N/A</v>
      </c>
      <c r="M2146" s="17" t="e">
        <f>VLOOKUP(J2146,'Hàng hóa'!$C$5:$H$22,6,0)</f>
        <v>#N/A</v>
      </c>
      <c r="N2146" s="17" t="e">
        <f t="shared" si="84"/>
        <v>#N/A</v>
      </c>
      <c r="O2146" s="22" t="e">
        <f t="shared" si="83"/>
        <v>#N/A</v>
      </c>
      <c r="P2146" s="17" t="e">
        <f t="shared" si="85"/>
        <v>#N/A</v>
      </c>
      <c r="Q2146" s="13" t="e">
        <f>VLOOKUP(I2146,'[1]Nhân viên'!$E$20:$F$41,2,0)</f>
        <v>#N/A</v>
      </c>
    </row>
    <row r="2147" spans="1:17" x14ac:dyDescent="0.2">
      <c r="A2147" s="11">
        <v>2124</v>
      </c>
      <c r="D2147" s="13" t="e">
        <f>VLOOKUP(C2147,'Nhân viên'!$B$5:$C$48,2,0)</f>
        <v>#N/A</v>
      </c>
      <c r="G2147" s="13" t="e">
        <f>VLOOKUP(E2147,'Khách hàng'!$B$4:$F$1048576,2,0)</f>
        <v>#N/A</v>
      </c>
      <c r="H2147" s="13" t="str">
        <f>VLOOKUP(E2147,'[1]Khách hàng'!$A$4:$F$2144,3,0)</f>
        <v>Số 1 đường số 17A, Khu phố 11, Phường Bình Trị Đông B, Quận Bình Tân, TP.HCM.</v>
      </c>
      <c r="I2147" s="13" t="e">
        <f>VLOOKUP(E2147,'Khách hàng'!$B$4:$F$1048576,5,0)</f>
        <v>#N/A</v>
      </c>
      <c r="L2147" s="13" t="e">
        <f>VLOOKUP(J2147,'Hàng hóa'!$C$5:$D$50,2,0)</f>
        <v>#N/A</v>
      </c>
      <c r="M2147" s="17" t="e">
        <f>VLOOKUP(J2147,'Hàng hóa'!$C$5:$H$22,6,0)</f>
        <v>#N/A</v>
      </c>
      <c r="N2147" s="17" t="e">
        <f t="shared" si="84"/>
        <v>#N/A</v>
      </c>
      <c r="O2147" s="22" t="e">
        <f t="shared" si="83"/>
        <v>#N/A</v>
      </c>
      <c r="P2147" s="17" t="e">
        <f t="shared" si="85"/>
        <v>#N/A</v>
      </c>
      <c r="Q2147" s="13" t="e">
        <f>VLOOKUP(I2147,'[1]Nhân viên'!$E$20:$F$41,2,0)</f>
        <v>#N/A</v>
      </c>
    </row>
    <row r="2148" spans="1:17" x14ac:dyDescent="0.2">
      <c r="A2148" s="11">
        <v>2125</v>
      </c>
      <c r="D2148" s="13" t="e">
        <f>VLOOKUP(C2148,'Nhân viên'!$B$5:$C$48,2,0)</f>
        <v>#N/A</v>
      </c>
      <c r="G2148" s="13" t="e">
        <f>VLOOKUP(E2148,'Khách hàng'!$B$4:$F$1048576,2,0)</f>
        <v>#N/A</v>
      </c>
      <c r="H2148" s="13" t="str">
        <f>VLOOKUP(E2148,'[1]Khách hàng'!$A$4:$F$2144,3,0)</f>
        <v>Số 1 đường số 17A, Khu phố 11, Phường Bình Trị Đông B, Quận Bình Tân, TP.HCM.</v>
      </c>
      <c r="I2148" s="13" t="e">
        <f>VLOOKUP(E2148,'Khách hàng'!$B$4:$F$1048576,5,0)</f>
        <v>#N/A</v>
      </c>
      <c r="L2148" s="13" t="e">
        <f>VLOOKUP(J2148,'Hàng hóa'!$C$5:$D$50,2,0)</f>
        <v>#N/A</v>
      </c>
      <c r="M2148" s="17" t="e">
        <f>VLOOKUP(J2148,'Hàng hóa'!$C$5:$H$22,6,0)</f>
        <v>#N/A</v>
      </c>
      <c r="N2148" s="17" t="e">
        <f t="shared" si="84"/>
        <v>#N/A</v>
      </c>
      <c r="O2148" s="22" t="e">
        <f t="shared" si="83"/>
        <v>#N/A</v>
      </c>
      <c r="P2148" s="17" t="e">
        <f t="shared" si="85"/>
        <v>#N/A</v>
      </c>
      <c r="Q2148" s="13" t="e">
        <f>VLOOKUP(I2148,'[1]Nhân viên'!$E$20:$F$41,2,0)</f>
        <v>#N/A</v>
      </c>
    </row>
    <row r="2149" spans="1:17" x14ac:dyDescent="0.2">
      <c r="A2149" s="11">
        <v>2126</v>
      </c>
      <c r="D2149" s="13" t="e">
        <f>VLOOKUP(C2149,'Nhân viên'!$B$5:$C$48,2,0)</f>
        <v>#N/A</v>
      </c>
      <c r="G2149" s="13" t="e">
        <f>VLOOKUP(E2149,'Khách hàng'!$B$4:$F$1048576,2,0)</f>
        <v>#N/A</v>
      </c>
      <c r="H2149" s="13" t="str">
        <f>VLOOKUP(E2149,'[1]Khách hàng'!$A$4:$F$2144,3,0)</f>
        <v>Số 1 đường số 17A, Khu phố 11, Phường Bình Trị Đông B, Quận Bình Tân, TP.HCM.</v>
      </c>
      <c r="I2149" s="13" t="e">
        <f>VLOOKUP(E2149,'Khách hàng'!$B$4:$F$1048576,5,0)</f>
        <v>#N/A</v>
      </c>
      <c r="L2149" s="13" t="e">
        <f>VLOOKUP(J2149,'Hàng hóa'!$C$5:$D$50,2,0)</f>
        <v>#N/A</v>
      </c>
      <c r="M2149" s="17" t="e">
        <f>VLOOKUP(J2149,'Hàng hóa'!$C$5:$H$22,6,0)</f>
        <v>#N/A</v>
      </c>
      <c r="N2149" s="17" t="e">
        <f t="shared" si="84"/>
        <v>#N/A</v>
      </c>
      <c r="O2149" s="22" t="e">
        <f t="shared" si="83"/>
        <v>#N/A</v>
      </c>
      <c r="P2149" s="17" t="e">
        <f t="shared" si="85"/>
        <v>#N/A</v>
      </c>
      <c r="Q2149" s="13" t="e">
        <f>VLOOKUP(I2149,'[1]Nhân viên'!$E$20:$F$41,2,0)</f>
        <v>#N/A</v>
      </c>
    </row>
    <row r="2150" spans="1:17" x14ac:dyDescent="0.2">
      <c r="A2150" s="11">
        <v>2127</v>
      </c>
      <c r="D2150" s="13" t="e">
        <f>VLOOKUP(C2150,'Nhân viên'!$B$5:$C$48,2,0)</f>
        <v>#N/A</v>
      </c>
      <c r="G2150" s="13" t="e">
        <f>VLOOKUP(E2150,'Khách hàng'!$B$4:$F$1048576,2,0)</f>
        <v>#N/A</v>
      </c>
      <c r="H2150" s="13" t="str">
        <f>VLOOKUP(E2150,'[1]Khách hàng'!$A$4:$F$2144,3,0)</f>
        <v>Số 1 đường số 17A, Khu phố 11, Phường Bình Trị Đông B, Quận Bình Tân, TP.HCM.</v>
      </c>
      <c r="I2150" s="13" t="e">
        <f>VLOOKUP(E2150,'Khách hàng'!$B$4:$F$1048576,5,0)</f>
        <v>#N/A</v>
      </c>
      <c r="L2150" s="13" t="e">
        <f>VLOOKUP(J2150,'Hàng hóa'!$C$5:$D$50,2,0)</f>
        <v>#N/A</v>
      </c>
      <c r="M2150" s="17" t="e">
        <f>VLOOKUP(J2150,'Hàng hóa'!$C$5:$H$22,6,0)</f>
        <v>#N/A</v>
      </c>
      <c r="N2150" s="17" t="e">
        <f t="shared" si="84"/>
        <v>#N/A</v>
      </c>
      <c r="O2150" s="22" t="e">
        <f t="shared" si="83"/>
        <v>#N/A</v>
      </c>
      <c r="P2150" s="17" t="e">
        <f t="shared" si="85"/>
        <v>#N/A</v>
      </c>
      <c r="Q2150" s="13" t="e">
        <f>VLOOKUP(I2150,'[1]Nhân viên'!$E$20:$F$41,2,0)</f>
        <v>#N/A</v>
      </c>
    </row>
    <row r="2151" spans="1:17" x14ac:dyDescent="0.2">
      <c r="A2151" s="11">
        <v>2128</v>
      </c>
      <c r="D2151" s="13" t="e">
        <f>VLOOKUP(C2151,'Nhân viên'!$B$5:$C$48,2,0)</f>
        <v>#N/A</v>
      </c>
      <c r="G2151" s="13" t="e">
        <f>VLOOKUP(E2151,'Khách hàng'!$B$4:$F$1048576,2,0)</f>
        <v>#N/A</v>
      </c>
      <c r="H2151" s="13" t="str">
        <f>VLOOKUP(E2151,'[1]Khách hàng'!$A$4:$F$2144,3,0)</f>
        <v>Số 1 đường số 17A, Khu phố 11, Phường Bình Trị Đông B, Quận Bình Tân, TP.HCM.</v>
      </c>
      <c r="I2151" s="13" t="e">
        <f>VLOOKUP(E2151,'Khách hàng'!$B$4:$F$1048576,5,0)</f>
        <v>#N/A</v>
      </c>
      <c r="L2151" s="13" t="e">
        <f>VLOOKUP(J2151,'Hàng hóa'!$C$5:$D$50,2,0)</f>
        <v>#N/A</v>
      </c>
      <c r="M2151" s="17" t="e">
        <f>VLOOKUP(J2151,'Hàng hóa'!$C$5:$H$22,6,0)</f>
        <v>#N/A</v>
      </c>
      <c r="N2151" s="17" t="e">
        <f t="shared" si="84"/>
        <v>#N/A</v>
      </c>
      <c r="O2151" s="22" t="e">
        <f t="shared" si="83"/>
        <v>#N/A</v>
      </c>
      <c r="P2151" s="17" t="e">
        <f t="shared" si="85"/>
        <v>#N/A</v>
      </c>
      <c r="Q2151" s="13" t="e">
        <f>VLOOKUP(I2151,'[1]Nhân viên'!$E$20:$F$41,2,0)</f>
        <v>#N/A</v>
      </c>
    </row>
    <row r="2152" spans="1:17" x14ac:dyDescent="0.2">
      <c r="A2152" s="11">
        <v>2129</v>
      </c>
      <c r="D2152" s="13" t="e">
        <f>VLOOKUP(C2152,'Nhân viên'!$B$5:$C$48,2,0)</f>
        <v>#N/A</v>
      </c>
      <c r="G2152" s="13" t="e">
        <f>VLOOKUP(E2152,'Khách hàng'!$B$4:$F$1048576,2,0)</f>
        <v>#N/A</v>
      </c>
      <c r="H2152" s="13" t="str">
        <f>VLOOKUP(E2152,'[1]Khách hàng'!$A$4:$F$2144,3,0)</f>
        <v>Số 1 đường số 17A, Khu phố 11, Phường Bình Trị Đông B, Quận Bình Tân, TP.HCM.</v>
      </c>
      <c r="I2152" s="13" t="e">
        <f>VLOOKUP(E2152,'Khách hàng'!$B$4:$F$1048576,5,0)</f>
        <v>#N/A</v>
      </c>
      <c r="L2152" s="13" t="e">
        <f>VLOOKUP(J2152,'Hàng hóa'!$C$5:$D$50,2,0)</f>
        <v>#N/A</v>
      </c>
      <c r="M2152" s="17" t="e">
        <f>VLOOKUP(J2152,'Hàng hóa'!$C$5:$H$22,6,0)</f>
        <v>#N/A</v>
      </c>
      <c r="N2152" s="17" t="e">
        <f t="shared" si="84"/>
        <v>#N/A</v>
      </c>
      <c r="O2152" s="22" t="e">
        <f t="shared" si="83"/>
        <v>#N/A</v>
      </c>
      <c r="P2152" s="17" t="e">
        <f t="shared" si="85"/>
        <v>#N/A</v>
      </c>
      <c r="Q2152" s="13" t="e">
        <f>VLOOKUP(I2152,'[1]Nhân viên'!$E$20:$F$41,2,0)</f>
        <v>#N/A</v>
      </c>
    </row>
    <row r="2153" spans="1:17" x14ac:dyDescent="0.2">
      <c r="A2153" s="11">
        <v>2130</v>
      </c>
      <c r="D2153" s="13" t="e">
        <f>VLOOKUP(C2153,'Nhân viên'!$B$5:$C$48,2,0)</f>
        <v>#N/A</v>
      </c>
      <c r="G2153" s="13" t="e">
        <f>VLOOKUP(E2153,'Khách hàng'!$B$4:$F$1048576,2,0)</f>
        <v>#N/A</v>
      </c>
      <c r="H2153" s="13" t="str">
        <f>VLOOKUP(E2153,'[1]Khách hàng'!$A$4:$F$2144,3,0)</f>
        <v>Số 1 đường số 17A, Khu phố 11, Phường Bình Trị Đông B, Quận Bình Tân, TP.HCM.</v>
      </c>
      <c r="I2153" s="13" t="e">
        <f>VLOOKUP(E2153,'Khách hàng'!$B$4:$F$1048576,5,0)</f>
        <v>#N/A</v>
      </c>
      <c r="L2153" s="13" t="e">
        <f>VLOOKUP(J2153,'Hàng hóa'!$C$5:$D$50,2,0)</f>
        <v>#N/A</v>
      </c>
      <c r="M2153" s="17" t="e">
        <f>VLOOKUP(J2153,'Hàng hóa'!$C$5:$H$22,6,0)</f>
        <v>#N/A</v>
      </c>
      <c r="N2153" s="17" t="e">
        <f t="shared" si="84"/>
        <v>#N/A</v>
      </c>
      <c r="O2153" s="22" t="e">
        <f t="shared" si="83"/>
        <v>#N/A</v>
      </c>
      <c r="P2153" s="17" t="e">
        <f t="shared" si="85"/>
        <v>#N/A</v>
      </c>
      <c r="Q2153" s="13" t="e">
        <f>VLOOKUP(I2153,'[1]Nhân viên'!$E$20:$F$41,2,0)</f>
        <v>#N/A</v>
      </c>
    </row>
    <row r="2154" spans="1:17" x14ac:dyDescent="0.2">
      <c r="A2154" s="11">
        <v>2131</v>
      </c>
      <c r="D2154" s="13" t="e">
        <f>VLOOKUP(C2154,'Nhân viên'!$B$5:$C$48,2,0)</f>
        <v>#N/A</v>
      </c>
      <c r="G2154" s="13" t="e">
        <f>VLOOKUP(E2154,'Khách hàng'!$B$4:$F$1048576,2,0)</f>
        <v>#N/A</v>
      </c>
      <c r="H2154" s="13" t="str">
        <f>VLOOKUP(E2154,'[1]Khách hàng'!$A$4:$F$2144,3,0)</f>
        <v>Số 1 đường số 17A, Khu phố 11, Phường Bình Trị Đông B, Quận Bình Tân, TP.HCM.</v>
      </c>
      <c r="I2154" s="13" t="e">
        <f>VLOOKUP(E2154,'Khách hàng'!$B$4:$F$1048576,5,0)</f>
        <v>#N/A</v>
      </c>
      <c r="L2154" s="13" t="e">
        <f>VLOOKUP(J2154,'Hàng hóa'!$C$5:$D$50,2,0)</f>
        <v>#N/A</v>
      </c>
      <c r="M2154" s="17" t="e">
        <f>VLOOKUP(J2154,'Hàng hóa'!$C$5:$H$22,6,0)</f>
        <v>#N/A</v>
      </c>
      <c r="N2154" s="17" t="e">
        <f t="shared" si="84"/>
        <v>#N/A</v>
      </c>
      <c r="O2154" s="22" t="e">
        <f t="shared" si="83"/>
        <v>#N/A</v>
      </c>
      <c r="P2154" s="17" t="e">
        <f t="shared" si="85"/>
        <v>#N/A</v>
      </c>
      <c r="Q2154" s="13" t="e">
        <f>VLOOKUP(I2154,'[1]Nhân viên'!$E$20:$F$41,2,0)</f>
        <v>#N/A</v>
      </c>
    </row>
    <row r="2155" spans="1:17" x14ac:dyDescent="0.2">
      <c r="A2155" s="11">
        <v>2132</v>
      </c>
      <c r="D2155" s="13" t="e">
        <f>VLOOKUP(C2155,'Nhân viên'!$B$5:$C$48,2,0)</f>
        <v>#N/A</v>
      </c>
      <c r="G2155" s="13" t="e">
        <f>VLOOKUP(E2155,'Khách hàng'!$B$4:$F$1048576,2,0)</f>
        <v>#N/A</v>
      </c>
      <c r="H2155" s="13" t="str">
        <f>VLOOKUP(E2155,'[1]Khách hàng'!$A$4:$F$2144,3,0)</f>
        <v>Số 1 đường số 17A, Khu phố 11, Phường Bình Trị Đông B, Quận Bình Tân, TP.HCM.</v>
      </c>
      <c r="I2155" s="13" t="e">
        <f>VLOOKUP(E2155,'Khách hàng'!$B$4:$F$1048576,5,0)</f>
        <v>#N/A</v>
      </c>
      <c r="L2155" s="13" t="e">
        <f>VLOOKUP(J2155,'Hàng hóa'!$C$5:$D$50,2,0)</f>
        <v>#N/A</v>
      </c>
      <c r="M2155" s="17" t="e">
        <f>VLOOKUP(J2155,'Hàng hóa'!$C$5:$H$22,6,0)</f>
        <v>#N/A</v>
      </c>
      <c r="N2155" s="17" t="e">
        <f t="shared" si="84"/>
        <v>#N/A</v>
      </c>
      <c r="O2155" s="22" t="e">
        <f t="shared" si="83"/>
        <v>#N/A</v>
      </c>
      <c r="P2155" s="17" t="e">
        <f t="shared" si="85"/>
        <v>#N/A</v>
      </c>
      <c r="Q2155" s="13" t="e">
        <f>VLOOKUP(I2155,'[1]Nhân viên'!$E$20:$F$41,2,0)</f>
        <v>#N/A</v>
      </c>
    </row>
    <row r="2156" spans="1:17" x14ac:dyDescent="0.2">
      <c r="A2156" s="11">
        <v>2133</v>
      </c>
      <c r="D2156" s="13" t="e">
        <f>VLOOKUP(C2156,'Nhân viên'!$B$5:$C$48,2,0)</f>
        <v>#N/A</v>
      </c>
      <c r="G2156" s="13" t="e">
        <f>VLOOKUP(E2156,'Khách hàng'!$B$4:$F$1048576,2,0)</f>
        <v>#N/A</v>
      </c>
      <c r="H2156" s="13" t="str">
        <f>VLOOKUP(E2156,'[1]Khách hàng'!$A$4:$F$2144,3,0)</f>
        <v>Số 1 đường số 17A, Khu phố 11, Phường Bình Trị Đông B, Quận Bình Tân, TP.HCM.</v>
      </c>
      <c r="I2156" s="13" t="e">
        <f>VLOOKUP(E2156,'Khách hàng'!$B$4:$F$1048576,5,0)</f>
        <v>#N/A</v>
      </c>
      <c r="L2156" s="13" t="e">
        <f>VLOOKUP(J2156,'Hàng hóa'!$C$5:$D$50,2,0)</f>
        <v>#N/A</v>
      </c>
      <c r="M2156" s="17" t="e">
        <f>VLOOKUP(J2156,'Hàng hóa'!$C$5:$H$22,6,0)</f>
        <v>#N/A</v>
      </c>
      <c r="N2156" s="17" t="e">
        <f t="shared" si="84"/>
        <v>#N/A</v>
      </c>
      <c r="O2156" s="22" t="e">
        <f t="shared" si="83"/>
        <v>#N/A</v>
      </c>
      <c r="P2156" s="17" t="e">
        <f t="shared" si="85"/>
        <v>#N/A</v>
      </c>
      <c r="Q2156" s="13" t="e">
        <f>VLOOKUP(I2156,'[1]Nhân viên'!$E$20:$F$41,2,0)</f>
        <v>#N/A</v>
      </c>
    </row>
    <row r="2157" spans="1:17" x14ac:dyDescent="0.2">
      <c r="A2157" s="11">
        <v>2134</v>
      </c>
      <c r="D2157" s="13" t="e">
        <f>VLOOKUP(C2157,'Nhân viên'!$B$5:$C$48,2,0)</f>
        <v>#N/A</v>
      </c>
      <c r="G2157" s="13" t="e">
        <f>VLOOKUP(E2157,'Khách hàng'!$B$4:$F$1048576,2,0)</f>
        <v>#N/A</v>
      </c>
      <c r="H2157" s="13" t="str">
        <f>VLOOKUP(E2157,'[1]Khách hàng'!$A$4:$F$2144,3,0)</f>
        <v>Số 1 đường số 17A, Khu phố 11, Phường Bình Trị Đông B, Quận Bình Tân, TP.HCM.</v>
      </c>
      <c r="I2157" s="13" t="e">
        <f>VLOOKUP(E2157,'Khách hàng'!$B$4:$F$1048576,5,0)</f>
        <v>#N/A</v>
      </c>
      <c r="L2157" s="13" t="e">
        <f>VLOOKUP(J2157,'Hàng hóa'!$C$5:$D$50,2,0)</f>
        <v>#N/A</v>
      </c>
      <c r="M2157" s="17" t="e">
        <f>VLOOKUP(J2157,'Hàng hóa'!$C$5:$H$22,6,0)</f>
        <v>#N/A</v>
      </c>
      <c r="N2157" s="17" t="e">
        <f t="shared" si="84"/>
        <v>#N/A</v>
      </c>
      <c r="O2157" s="22" t="e">
        <f t="shared" si="83"/>
        <v>#N/A</v>
      </c>
      <c r="P2157" s="17" t="e">
        <f t="shared" si="85"/>
        <v>#N/A</v>
      </c>
      <c r="Q2157" s="13" t="e">
        <f>VLOOKUP(I2157,'[1]Nhân viên'!$E$20:$F$41,2,0)</f>
        <v>#N/A</v>
      </c>
    </row>
    <row r="2158" spans="1:17" x14ac:dyDescent="0.2">
      <c r="A2158" s="11">
        <v>2135</v>
      </c>
      <c r="D2158" s="13" t="e">
        <f>VLOOKUP(C2158,'Nhân viên'!$B$5:$C$48,2,0)</f>
        <v>#N/A</v>
      </c>
      <c r="G2158" s="13" t="e">
        <f>VLOOKUP(E2158,'Khách hàng'!$B$4:$F$1048576,2,0)</f>
        <v>#N/A</v>
      </c>
      <c r="H2158" s="13" t="str">
        <f>VLOOKUP(E2158,'[1]Khách hàng'!$A$4:$F$2144,3,0)</f>
        <v>Số 1 đường số 17A, Khu phố 11, Phường Bình Trị Đông B, Quận Bình Tân, TP.HCM.</v>
      </c>
      <c r="I2158" s="13" t="e">
        <f>VLOOKUP(E2158,'Khách hàng'!$B$4:$F$1048576,5,0)</f>
        <v>#N/A</v>
      </c>
      <c r="L2158" s="13" t="e">
        <f>VLOOKUP(J2158,'Hàng hóa'!$C$5:$D$50,2,0)</f>
        <v>#N/A</v>
      </c>
      <c r="M2158" s="17" t="e">
        <f>VLOOKUP(J2158,'Hàng hóa'!$C$5:$H$22,6,0)</f>
        <v>#N/A</v>
      </c>
      <c r="N2158" s="17" t="e">
        <f t="shared" si="84"/>
        <v>#N/A</v>
      </c>
      <c r="O2158" s="22" t="e">
        <f t="shared" si="83"/>
        <v>#N/A</v>
      </c>
      <c r="P2158" s="17" t="e">
        <f t="shared" si="85"/>
        <v>#N/A</v>
      </c>
      <c r="Q2158" s="13" t="e">
        <f>VLOOKUP(I2158,'[1]Nhân viên'!$E$20:$F$41,2,0)</f>
        <v>#N/A</v>
      </c>
    </row>
    <row r="2159" spans="1:17" x14ac:dyDescent="0.2">
      <c r="A2159" s="11">
        <v>2136</v>
      </c>
      <c r="D2159" s="13" t="e">
        <f>VLOOKUP(C2159,'Nhân viên'!$B$5:$C$48,2,0)</f>
        <v>#N/A</v>
      </c>
      <c r="G2159" s="13" t="e">
        <f>VLOOKUP(E2159,'Khách hàng'!$B$4:$F$1048576,2,0)</f>
        <v>#N/A</v>
      </c>
      <c r="H2159" s="13" t="str">
        <f>VLOOKUP(E2159,'[1]Khách hàng'!$A$4:$F$2144,3,0)</f>
        <v>Số 1 đường số 17A, Khu phố 11, Phường Bình Trị Đông B, Quận Bình Tân, TP.HCM.</v>
      </c>
      <c r="I2159" s="13" t="e">
        <f>VLOOKUP(E2159,'Khách hàng'!$B$4:$F$1048576,5,0)</f>
        <v>#N/A</v>
      </c>
      <c r="L2159" s="13" t="e">
        <f>VLOOKUP(J2159,'Hàng hóa'!$C$5:$D$50,2,0)</f>
        <v>#N/A</v>
      </c>
      <c r="M2159" s="17" t="e">
        <f>VLOOKUP(J2159,'Hàng hóa'!$C$5:$H$22,6,0)</f>
        <v>#N/A</v>
      </c>
      <c r="N2159" s="17" t="e">
        <f t="shared" si="84"/>
        <v>#N/A</v>
      </c>
      <c r="O2159" s="22" t="e">
        <f t="shared" si="83"/>
        <v>#N/A</v>
      </c>
      <c r="P2159" s="17" t="e">
        <f t="shared" si="85"/>
        <v>#N/A</v>
      </c>
      <c r="Q2159" s="13" t="e">
        <f>VLOOKUP(I2159,'[1]Nhân viên'!$E$20:$F$41,2,0)</f>
        <v>#N/A</v>
      </c>
    </row>
    <row r="2160" spans="1:17" x14ac:dyDescent="0.2">
      <c r="A2160" s="11">
        <v>2137</v>
      </c>
      <c r="D2160" s="13" t="e">
        <f>VLOOKUP(C2160,'Nhân viên'!$B$5:$C$48,2,0)</f>
        <v>#N/A</v>
      </c>
      <c r="G2160" s="13" t="e">
        <f>VLOOKUP(E2160,'Khách hàng'!$B$4:$F$1048576,2,0)</f>
        <v>#N/A</v>
      </c>
      <c r="H2160" s="13" t="str">
        <f>VLOOKUP(E2160,'[1]Khách hàng'!$A$4:$F$2144,3,0)</f>
        <v>Số 1 đường số 17A, Khu phố 11, Phường Bình Trị Đông B, Quận Bình Tân, TP.HCM.</v>
      </c>
      <c r="I2160" s="13" t="e">
        <f>VLOOKUP(E2160,'Khách hàng'!$B$4:$F$1048576,5,0)</f>
        <v>#N/A</v>
      </c>
      <c r="L2160" s="13" t="e">
        <f>VLOOKUP(J2160,'Hàng hóa'!$C$5:$D$50,2,0)</f>
        <v>#N/A</v>
      </c>
      <c r="M2160" s="17" t="e">
        <f>VLOOKUP(J2160,'Hàng hóa'!$C$5:$H$22,6,0)</f>
        <v>#N/A</v>
      </c>
      <c r="N2160" s="17" t="e">
        <f t="shared" si="84"/>
        <v>#N/A</v>
      </c>
      <c r="O2160" s="22" t="e">
        <f t="shared" si="83"/>
        <v>#N/A</v>
      </c>
      <c r="P2160" s="17" t="e">
        <f t="shared" si="85"/>
        <v>#N/A</v>
      </c>
      <c r="Q2160" s="13" t="e">
        <f>VLOOKUP(I2160,'[1]Nhân viên'!$E$20:$F$41,2,0)</f>
        <v>#N/A</v>
      </c>
    </row>
    <row r="2161" spans="1:17" x14ac:dyDescent="0.2">
      <c r="A2161" s="11">
        <v>2138</v>
      </c>
      <c r="D2161" s="13" t="e">
        <f>VLOOKUP(C2161,'Nhân viên'!$B$5:$C$48,2,0)</f>
        <v>#N/A</v>
      </c>
      <c r="G2161" s="13" t="e">
        <f>VLOOKUP(E2161,'Khách hàng'!$B$4:$F$1048576,2,0)</f>
        <v>#N/A</v>
      </c>
      <c r="H2161" s="13" t="str">
        <f>VLOOKUP(E2161,'[1]Khách hàng'!$A$4:$F$2144,3,0)</f>
        <v>Số 1 đường số 17A, Khu phố 11, Phường Bình Trị Đông B, Quận Bình Tân, TP.HCM.</v>
      </c>
      <c r="I2161" s="13" t="e">
        <f>VLOOKUP(E2161,'Khách hàng'!$B$4:$F$1048576,5,0)</f>
        <v>#N/A</v>
      </c>
      <c r="L2161" s="13" t="e">
        <f>VLOOKUP(J2161,'Hàng hóa'!$C$5:$D$50,2,0)</f>
        <v>#N/A</v>
      </c>
      <c r="M2161" s="17" t="e">
        <f>VLOOKUP(J2161,'Hàng hóa'!$C$5:$H$22,6,0)</f>
        <v>#N/A</v>
      </c>
      <c r="N2161" s="17" t="e">
        <f t="shared" si="84"/>
        <v>#N/A</v>
      </c>
      <c r="O2161" s="22" t="e">
        <f t="shared" si="83"/>
        <v>#N/A</v>
      </c>
      <c r="P2161" s="17" t="e">
        <f t="shared" si="85"/>
        <v>#N/A</v>
      </c>
      <c r="Q2161" s="13" t="e">
        <f>VLOOKUP(I2161,'[1]Nhân viên'!$E$20:$F$41,2,0)</f>
        <v>#N/A</v>
      </c>
    </row>
    <row r="2162" spans="1:17" x14ac:dyDescent="0.2">
      <c r="A2162" s="11">
        <v>2139</v>
      </c>
      <c r="D2162" s="13" t="e">
        <f>VLOOKUP(C2162,'Nhân viên'!$B$5:$C$48,2,0)</f>
        <v>#N/A</v>
      </c>
      <c r="G2162" s="13" t="e">
        <f>VLOOKUP(E2162,'Khách hàng'!$B$4:$F$1048576,2,0)</f>
        <v>#N/A</v>
      </c>
      <c r="H2162" s="13" t="str">
        <f>VLOOKUP(E2162,'[1]Khách hàng'!$A$4:$F$2144,3,0)</f>
        <v>Số 1 đường số 17A, Khu phố 11, Phường Bình Trị Đông B, Quận Bình Tân, TP.HCM.</v>
      </c>
      <c r="I2162" s="13" t="e">
        <f>VLOOKUP(E2162,'Khách hàng'!$B$4:$F$1048576,5,0)</f>
        <v>#N/A</v>
      </c>
      <c r="L2162" s="13" t="e">
        <f>VLOOKUP(J2162,'Hàng hóa'!$C$5:$D$50,2,0)</f>
        <v>#N/A</v>
      </c>
      <c r="M2162" s="17" t="e">
        <f>VLOOKUP(J2162,'Hàng hóa'!$C$5:$H$22,6,0)</f>
        <v>#N/A</v>
      </c>
      <c r="N2162" s="17" t="e">
        <f t="shared" si="84"/>
        <v>#N/A</v>
      </c>
      <c r="O2162" s="22" t="e">
        <f t="shared" si="83"/>
        <v>#N/A</v>
      </c>
      <c r="P2162" s="17" t="e">
        <f t="shared" si="85"/>
        <v>#N/A</v>
      </c>
      <c r="Q2162" s="13" t="e">
        <f>VLOOKUP(I2162,'[1]Nhân viên'!$E$20:$F$41,2,0)</f>
        <v>#N/A</v>
      </c>
    </row>
    <row r="2163" spans="1:17" x14ac:dyDescent="0.2">
      <c r="A2163" s="11">
        <v>2140</v>
      </c>
      <c r="D2163" s="13" t="e">
        <f>VLOOKUP(C2163,'Nhân viên'!$B$5:$C$48,2,0)</f>
        <v>#N/A</v>
      </c>
      <c r="G2163" s="13" t="e">
        <f>VLOOKUP(E2163,'Khách hàng'!$B$4:$F$1048576,2,0)</f>
        <v>#N/A</v>
      </c>
      <c r="H2163" s="13" t="str">
        <f>VLOOKUP(E2163,'[1]Khách hàng'!$A$4:$F$2144,3,0)</f>
        <v>Số 1 đường số 17A, Khu phố 11, Phường Bình Trị Đông B, Quận Bình Tân, TP.HCM.</v>
      </c>
      <c r="I2163" s="13" t="e">
        <f>VLOOKUP(E2163,'Khách hàng'!$B$4:$F$1048576,5,0)</f>
        <v>#N/A</v>
      </c>
      <c r="L2163" s="13" t="e">
        <f>VLOOKUP(J2163,'Hàng hóa'!$C$5:$D$50,2,0)</f>
        <v>#N/A</v>
      </c>
      <c r="M2163" s="17" t="e">
        <f>VLOOKUP(J2163,'Hàng hóa'!$C$5:$H$22,6,0)</f>
        <v>#N/A</v>
      </c>
      <c r="N2163" s="17" t="e">
        <f t="shared" si="84"/>
        <v>#N/A</v>
      </c>
      <c r="O2163" s="22" t="e">
        <f t="shared" si="83"/>
        <v>#N/A</v>
      </c>
      <c r="P2163" s="17" t="e">
        <f t="shared" si="85"/>
        <v>#N/A</v>
      </c>
      <c r="Q2163" s="13" t="e">
        <f>VLOOKUP(I2163,'[1]Nhân viên'!$E$20:$F$41,2,0)</f>
        <v>#N/A</v>
      </c>
    </row>
    <row r="2164" spans="1:17" x14ac:dyDescent="0.2">
      <c r="A2164" s="11">
        <v>2141</v>
      </c>
      <c r="D2164" s="13" t="e">
        <f>VLOOKUP(C2164,'Nhân viên'!$B$5:$C$48,2,0)</f>
        <v>#N/A</v>
      </c>
      <c r="G2164" s="13" t="e">
        <f>VLOOKUP(E2164,'Khách hàng'!$B$4:$F$1048576,2,0)</f>
        <v>#N/A</v>
      </c>
      <c r="H2164" s="13" t="str">
        <f>VLOOKUP(E2164,'[1]Khách hàng'!$A$4:$F$2144,3,0)</f>
        <v>Số 1 đường số 17A, Khu phố 11, Phường Bình Trị Đông B, Quận Bình Tân, TP.HCM.</v>
      </c>
      <c r="I2164" s="13" t="e">
        <f>VLOOKUP(E2164,'Khách hàng'!$B$4:$F$1048576,5,0)</f>
        <v>#N/A</v>
      </c>
      <c r="L2164" s="13" t="e">
        <f>VLOOKUP(J2164,'Hàng hóa'!$C$5:$D$50,2,0)</f>
        <v>#N/A</v>
      </c>
      <c r="M2164" s="17" t="e">
        <f>VLOOKUP(J2164,'Hàng hóa'!$C$5:$H$22,6,0)</f>
        <v>#N/A</v>
      </c>
      <c r="N2164" s="17" t="e">
        <f t="shared" si="84"/>
        <v>#N/A</v>
      </c>
      <c r="O2164" s="22" t="e">
        <f t="shared" si="83"/>
        <v>#N/A</v>
      </c>
      <c r="P2164" s="17" t="e">
        <f t="shared" si="85"/>
        <v>#N/A</v>
      </c>
      <c r="Q2164" s="13" t="e">
        <f>VLOOKUP(I2164,'[1]Nhân viên'!$E$20:$F$41,2,0)</f>
        <v>#N/A</v>
      </c>
    </row>
    <row r="2165" spans="1:17" x14ac:dyDescent="0.2">
      <c r="A2165" s="11">
        <v>2142</v>
      </c>
      <c r="D2165" s="13" t="e">
        <f>VLOOKUP(C2165,'Nhân viên'!$B$5:$C$48,2,0)</f>
        <v>#N/A</v>
      </c>
      <c r="G2165" s="13" t="e">
        <f>VLOOKUP(E2165,'Khách hàng'!$B$4:$F$1048576,2,0)</f>
        <v>#N/A</v>
      </c>
      <c r="H2165" s="13" t="str">
        <f>VLOOKUP(E2165,'[1]Khách hàng'!$A$4:$F$2144,3,0)</f>
        <v>Số 1 đường số 17A, Khu phố 11, Phường Bình Trị Đông B, Quận Bình Tân, TP.HCM.</v>
      </c>
      <c r="I2165" s="13" t="e">
        <f>VLOOKUP(E2165,'Khách hàng'!$B$4:$F$1048576,5,0)</f>
        <v>#N/A</v>
      </c>
      <c r="L2165" s="13" t="e">
        <f>VLOOKUP(J2165,'Hàng hóa'!$C$5:$D$50,2,0)</f>
        <v>#N/A</v>
      </c>
      <c r="M2165" s="17" t="e">
        <f>VLOOKUP(J2165,'Hàng hóa'!$C$5:$H$22,6,0)</f>
        <v>#N/A</v>
      </c>
      <c r="N2165" s="17" t="e">
        <f t="shared" si="84"/>
        <v>#N/A</v>
      </c>
      <c r="O2165" s="22" t="e">
        <f t="shared" si="83"/>
        <v>#N/A</v>
      </c>
      <c r="P2165" s="17" t="e">
        <f t="shared" si="85"/>
        <v>#N/A</v>
      </c>
      <c r="Q2165" s="13" t="e">
        <f>VLOOKUP(I2165,'[1]Nhân viên'!$E$20:$F$41,2,0)</f>
        <v>#N/A</v>
      </c>
    </row>
    <row r="2166" spans="1:17" x14ac:dyDescent="0.2">
      <c r="A2166" s="11">
        <v>2143</v>
      </c>
      <c r="D2166" s="13" t="e">
        <f>VLOOKUP(C2166,'Nhân viên'!$B$5:$C$48,2,0)</f>
        <v>#N/A</v>
      </c>
      <c r="G2166" s="13" t="e">
        <f>VLOOKUP(E2166,'Khách hàng'!$B$4:$F$1048576,2,0)</f>
        <v>#N/A</v>
      </c>
      <c r="H2166" s="13" t="str">
        <f>VLOOKUP(E2166,'[1]Khách hàng'!$A$4:$F$2144,3,0)</f>
        <v>Số 1 đường số 17A, Khu phố 11, Phường Bình Trị Đông B, Quận Bình Tân, TP.HCM.</v>
      </c>
      <c r="I2166" s="13" t="e">
        <f>VLOOKUP(E2166,'Khách hàng'!$B$4:$F$1048576,5,0)</f>
        <v>#N/A</v>
      </c>
      <c r="L2166" s="13" t="e">
        <f>VLOOKUP(J2166,'Hàng hóa'!$C$5:$D$50,2,0)</f>
        <v>#N/A</v>
      </c>
      <c r="M2166" s="17" t="e">
        <f>VLOOKUP(J2166,'Hàng hóa'!$C$5:$H$22,6,0)</f>
        <v>#N/A</v>
      </c>
      <c r="N2166" s="17" t="e">
        <f t="shared" si="84"/>
        <v>#N/A</v>
      </c>
      <c r="O2166" s="22" t="e">
        <f t="shared" si="83"/>
        <v>#N/A</v>
      </c>
      <c r="P2166" s="17" t="e">
        <f t="shared" si="85"/>
        <v>#N/A</v>
      </c>
      <c r="Q2166" s="13" t="e">
        <f>VLOOKUP(I2166,'[1]Nhân viên'!$E$20:$F$41,2,0)</f>
        <v>#N/A</v>
      </c>
    </row>
    <row r="2167" spans="1:17" x14ac:dyDescent="0.2">
      <c r="A2167" s="11">
        <v>2144</v>
      </c>
      <c r="D2167" s="13" t="e">
        <f>VLOOKUP(C2167,'Nhân viên'!$B$5:$C$48,2,0)</f>
        <v>#N/A</v>
      </c>
      <c r="G2167" s="13" t="e">
        <f>VLOOKUP(E2167,'Khách hàng'!$B$4:$F$1048576,2,0)</f>
        <v>#N/A</v>
      </c>
      <c r="H2167" s="13" t="str">
        <f>VLOOKUP(E2167,'[1]Khách hàng'!$A$4:$F$2144,3,0)</f>
        <v>Số 1 đường số 17A, Khu phố 11, Phường Bình Trị Đông B, Quận Bình Tân, TP.HCM.</v>
      </c>
      <c r="I2167" s="13" t="e">
        <f>VLOOKUP(E2167,'Khách hàng'!$B$4:$F$1048576,5,0)</f>
        <v>#N/A</v>
      </c>
      <c r="L2167" s="13" t="e">
        <f>VLOOKUP(J2167,'Hàng hóa'!$C$5:$D$50,2,0)</f>
        <v>#N/A</v>
      </c>
      <c r="M2167" s="17" t="e">
        <f>VLOOKUP(J2167,'Hàng hóa'!$C$5:$H$22,6,0)</f>
        <v>#N/A</v>
      </c>
      <c r="N2167" s="17" t="e">
        <f t="shared" si="84"/>
        <v>#N/A</v>
      </c>
      <c r="O2167" s="22" t="e">
        <f t="shared" si="83"/>
        <v>#N/A</v>
      </c>
      <c r="P2167" s="17" t="e">
        <f t="shared" si="85"/>
        <v>#N/A</v>
      </c>
      <c r="Q2167" s="13" t="e">
        <f>VLOOKUP(I2167,'[1]Nhân viên'!$E$20:$F$41,2,0)</f>
        <v>#N/A</v>
      </c>
    </row>
    <row r="2168" spans="1:17" x14ac:dyDescent="0.2">
      <c r="A2168" s="11">
        <v>2145</v>
      </c>
      <c r="D2168" s="13" t="e">
        <f>VLOOKUP(C2168,'Nhân viên'!$B$5:$C$48,2,0)</f>
        <v>#N/A</v>
      </c>
      <c r="G2168" s="13" t="e">
        <f>VLOOKUP(E2168,'Khách hàng'!$B$4:$F$1048576,2,0)</f>
        <v>#N/A</v>
      </c>
      <c r="H2168" s="13" t="str">
        <f>VLOOKUP(E2168,'[1]Khách hàng'!$A$4:$F$2144,3,0)</f>
        <v>Số 1 đường số 17A, Khu phố 11, Phường Bình Trị Đông B, Quận Bình Tân, TP.HCM.</v>
      </c>
      <c r="I2168" s="13" t="e">
        <f>VLOOKUP(E2168,'Khách hàng'!$B$4:$F$1048576,5,0)</f>
        <v>#N/A</v>
      </c>
      <c r="L2168" s="13" t="e">
        <f>VLOOKUP(J2168,'Hàng hóa'!$C$5:$D$50,2,0)</f>
        <v>#N/A</v>
      </c>
      <c r="M2168" s="17" t="e">
        <f>VLOOKUP(J2168,'Hàng hóa'!$C$5:$H$22,6,0)</f>
        <v>#N/A</v>
      </c>
      <c r="N2168" s="17" t="e">
        <f t="shared" si="84"/>
        <v>#N/A</v>
      </c>
      <c r="O2168" s="22" t="e">
        <f t="shared" si="83"/>
        <v>#N/A</v>
      </c>
      <c r="P2168" s="17" t="e">
        <f t="shared" si="85"/>
        <v>#N/A</v>
      </c>
      <c r="Q2168" s="13" t="e">
        <f>VLOOKUP(I2168,'[1]Nhân viên'!$E$20:$F$41,2,0)</f>
        <v>#N/A</v>
      </c>
    </row>
    <row r="2169" spans="1:17" x14ac:dyDescent="0.2">
      <c r="A2169" s="11">
        <v>2146</v>
      </c>
      <c r="D2169" s="13" t="e">
        <f>VLOOKUP(C2169,'Nhân viên'!$B$5:$C$48,2,0)</f>
        <v>#N/A</v>
      </c>
      <c r="G2169" s="13" t="e">
        <f>VLOOKUP(E2169,'Khách hàng'!$B$4:$F$1048576,2,0)</f>
        <v>#N/A</v>
      </c>
      <c r="H2169" s="13" t="str">
        <f>VLOOKUP(E2169,'[1]Khách hàng'!$A$4:$F$2144,3,0)</f>
        <v>Số 1 đường số 17A, Khu phố 11, Phường Bình Trị Đông B, Quận Bình Tân, TP.HCM.</v>
      </c>
      <c r="I2169" s="13" t="e">
        <f>VLOOKUP(E2169,'Khách hàng'!$B$4:$F$1048576,5,0)</f>
        <v>#N/A</v>
      </c>
      <c r="L2169" s="13" t="e">
        <f>VLOOKUP(J2169,'Hàng hóa'!$C$5:$D$50,2,0)</f>
        <v>#N/A</v>
      </c>
      <c r="M2169" s="17" t="e">
        <f>VLOOKUP(J2169,'Hàng hóa'!$C$5:$H$22,6,0)</f>
        <v>#N/A</v>
      </c>
      <c r="N2169" s="17" t="e">
        <f t="shared" si="84"/>
        <v>#N/A</v>
      </c>
      <c r="O2169" s="22" t="e">
        <f t="shared" si="83"/>
        <v>#N/A</v>
      </c>
      <c r="P2169" s="17" t="e">
        <f t="shared" si="85"/>
        <v>#N/A</v>
      </c>
      <c r="Q2169" s="13" t="e">
        <f>VLOOKUP(I2169,'[1]Nhân viên'!$E$20:$F$41,2,0)</f>
        <v>#N/A</v>
      </c>
    </row>
    <row r="2170" spans="1:17" x14ac:dyDescent="0.2">
      <c r="A2170" s="11">
        <v>2147</v>
      </c>
      <c r="D2170" s="13" t="e">
        <f>VLOOKUP(C2170,'Nhân viên'!$B$5:$C$48,2,0)</f>
        <v>#N/A</v>
      </c>
      <c r="G2170" s="13" t="e">
        <f>VLOOKUP(E2170,'Khách hàng'!$B$4:$F$1048576,2,0)</f>
        <v>#N/A</v>
      </c>
      <c r="H2170" s="13" t="str">
        <f>VLOOKUP(E2170,'[1]Khách hàng'!$A$4:$F$2144,3,0)</f>
        <v>Số 1 đường số 17A, Khu phố 11, Phường Bình Trị Đông B, Quận Bình Tân, TP.HCM.</v>
      </c>
      <c r="I2170" s="13" t="e">
        <f>VLOOKUP(E2170,'Khách hàng'!$B$4:$F$1048576,5,0)</f>
        <v>#N/A</v>
      </c>
      <c r="L2170" s="13" t="e">
        <f>VLOOKUP(J2170,'Hàng hóa'!$C$5:$D$50,2,0)</f>
        <v>#N/A</v>
      </c>
      <c r="M2170" s="17" t="e">
        <f>VLOOKUP(J2170,'Hàng hóa'!$C$5:$H$22,6,0)</f>
        <v>#N/A</v>
      </c>
      <c r="N2170" s="17" t="e">
        <f t="shared" si="84"/>
        <v>#N/A</v>
      </c>
      <c r="O2170" s="22" t="e">
        <f t="shared" si="83"/>
        <v>#N/A</v>
      </c>
      <c r="P2170" s="17" t="e">
        <f t="shared" si="85"/>
        <v>#N/A</v>
      </c>
      <c r="Q2170" s="13" t="e">
        <f>VLOOKUP(I2170,'[1]Nhân viên'!$E$20:$F$41,2,0)</f>
        <v>#N/A</v>
      </c>
    </row>
    <row r="2171" spans="1:17" x14ac:dyDescent="0.2">
      <c r="A2171" s="11">
        <v>2148</v>
      </c>
      <c r="D2171" s="13" t="e">
        <f>VLOOKUP(C2171,'Nhân viên'!$B$5:$C$48,2,0)</f>
        <v>#N/A</v>
      </c>
      <c r="G2171" s="13" t="e">
        <f>VLOOKUP(E2171,'Khách hàng'!$B$4:$F$1048576,2,0)</f>
        <v>#N/A</v>
      </c>
      <c r="H2171" s="13" t="str">
        <f>VLOOKUP(E2171,'[1]Khách hàng'!$A$4:$F$2144,3,0)</f>
        <v>Số 1 đường số 17A, Khu phố 11, Phường Bình Trị Đông B, Quận Bình Tân, TP.HCM.</v>
      </c>
      <c r="I2171" s="13" t="e">
        <f>VLOOKUP(E2171,'Khách hàng'!$B$4:$F$1048576,5,0)</f>
        <v>#N/A</v>
      </c>
      <c r="L2171" s="13" t="e">
        <f>VLOOKUP(J2171,'Hàng hóa'!$C$5:$D$50,2,0)</f>
        <v>#N/A</v>
      </c>
      <c r="M2171" s="17" t="e">
        <f>VLOOKUP(J2171,'Hàng hóa'!$C$5:$H$22,6,0)</f>
        <v>#N/A</v>
      </c>
      <c r="N2171" s="17" t="e">
        <f t="shared" si="84"/>
        <v>#N/A</v>
      </c>
      <c r="O2171" s="22" t="e">
        <f t="shared" si="83"/>
        <v>#N/A</v>
      </c>
      <c r="P2171" s="17" t="e">
        <f t="shared" si="85"/>
        <v>#N/A</v>
      </c>
      <c r="Q2171" s="13" t="e">
        <f>VLOOKUP(I2171,'[1]Nhân viên'!$E$20:$F$41,2,0)</f>
        <v>#N/A</v>
      </c>
    </row>
    <row r="2172" spans="1:17" x14ac:dyDescent="0.2">
      <c r="A2172" s="11">
        <v>2149</v>
      </c>
      <c r="D2172" s="13" t="e">
        <f>VLOOKUP(C2172,'Nhân viên'!$B$5:$C$48,2,0)</f>
        <v>#N/A</v>
      </c>
      <c r="G2172" s="13" t="e">
        <f>VLOOKUP(E2172,'Khách hàng'!$B$4:$F$1048576,2,0)</f>
        <v>#N/A</v>
      </c>
      <c r="H2172" s="13" t="str">
        <f>VLOOKUP(E2172,'[1]Khách hàng'!$A$4:$F$2144,3,0)</f>
        <v>Số 1 đường số 17A, Khu phố 11, Phường Bình Trị Đông B, Quận Bình Tân, TP.HCM.</v>
      </c>
      <c r="I2172" s="13" t="e">
        <f>VLOOKUP(E2172,'Khách hàng'!$B$4:$F$1048576,5,0)</f>
        <v>#N/A</v>
      </c>
      <c r="L2172" s="13" t="e">
        <f>VLOOKUP(J2172,'Hàng hóa'!$C$5:$D$50,2,0)</f>
        <v>#N/A</v>
      </c>
      <c r="M2172" s="17" t="e">
        <f>VLOOKUP(J2172,'Hàng hóa'!$C$5:$H$22,6,0)</f>
        <v>#N/A</v>
      </c>
      <c r="N2172" s="17" t="e">
        <f t="shared" si="84"/>
        <v>#N/A</v>
      </c>
      <c r="O2172" s="22" t="e">
        <f t="shared" si="83"/>
        <v>#N/A</v>
      </c>
      <c r="P2172" s="17" t="e">
        <f t="shared" si="85"/>
        <v>#N/A</v>
      </c>
      <c r="Q2172" s="13" t="e">
        <f>VLOOKUP(I2172,'[1]Nhân viên'!$E$20:$F$41,2,0)</f>
        <v>#N/A</v>
      </c>
    </row>
    <row r="2173" spans="1:17" x14ac:dyDescent="0.2">
      <c r="A2173" s="11">
        <v>2150</v>
      </c>
      <c r="D2173" s="13" t="e">
        <f>VLOOKUP(C2173,'Nhân viên'!$B$5:$C$48,2,0)</f>
        <v>#N/A</v>
      </c>
      <c r="G2173" s="13" t="e">
        <f>VLOOKUP(E2173,'Khách hàng'!$B$4:$F$1048576,2,0)</f>
        <v>#N/A</v>
      </c>
      <c r="H2173" s="13" t="str">
        <f>VLOOKUP(E2173,'[1]Khách hàng'!$A$4:$F$2144,3,0)</f>
        <v>Số 1 đường số 17A, Khu phố 11, Phường Bình Trị Đông B, Quận Bình Tân, TP.HCM.</v>
      </c>
      <c r="I2173" s="13" t="e">
        <f>VLOOKUP(E2173,'Khách hàng'!$B$4:$F$1048576,5,0)</f>
        <v>#N/A</v>
      </c>
      <c r="L2173" s="13" t="e">
        <f>VLOOKUP(J2173,'Hàng hóa'!$C$5:$D$50,2,0)</f>
        <v>#N/A</v>
      </c>
      <c r="M2173" s="17" t="e">
        <f>VLOOKUP(J2173,'Hàng hóa'!$C$5:$H$22,6,0)</f>
        <v>#N/A</v>
      </c>
      <c r="N2173" s="17" t="e">
        <f t="shared" si="84"/>
        <v>#N/A</v>
      </c>
      <c r="O2173" s="22" t="e">
        <f t="shared" si="83"/>
        <v>#N/A</v>
      </c>
      <c r="P2173" s="17" t="e">
        <f t="shared" si="85"/>
        <v>#N/A</v>
      </c>
      <c r="Q2173" s="13" t="e">
        <f>VLOOKUP(I2173,'[1]Nhân viên'!$E$20:$F$41,2,0)</f>
        <v>#N/A</v>
      </c>
    </row>
    <row r="2174" spans="1:17" x14ac:dyDescent="0.2">
      <c r="A2174" s="11">
        <v>2151</v>
      </c>
      <c r="D2174" s="13" t="e">
        <f>VLOOKUP(C2174,'Nhân viên'!$B$5:$C$48,2,0)</f>
        <v>#N/A</v>
      </c>
      <c r="G2174" s="13" t="e">
        <f>VLOOKUP(E2174,'Khách hàng'!$B$4:$F$1048576,2,0)</f>
        <v>#N/A</v>
      </c>
      <c r="H2174" s="13" t="str">
        <f>VLOOKUP(E2174,'[1]Khách hàng'!$A$4:$F$2144,3,0)</f>
        <v>Số 1 đường số 17A, Khu phố 11, Phường Bình Trị Đông B, Quận Bình Tân, TP.HCM.</v>
      </c>
      <c r="I2174" s="13" t="e">
        <f>VLOOKUP(E2174,'Khách hàng'!$B$4:$F$1048576,5,0)</f>
        <v>#N/A</v>
      </c>
      <c r="L2174" s="13" t="e">
        <f>VLOOKUP(J2174,'Hàng hóa'!$C$5:$D$50,2,0)</f>
        <v>#N/A</v>
      </c>
      <c r="M2174" s="17" t="e">
        <f>VLOOKUP(J2174,'Hàng hóa'!$C$5:$H$22,6,0)</f>
        <v>#N/A</v>
      </c>
      <c r="N2174" s="17" t="e">
        <f t="shared" si="84"/>
        <v>#N/A</v>
      </c>
      <c r="O2174" s="22" t="e">
        <f t="shared" si="83"/>
        <v>#N/A</v>
      </c>
      <c r="P2174" s="17" t="e">
        <f t="shared" si="85"/>
        <v>#N/A</v>
      </c>
      <c r="Q2174" s="13" t="e">
        <f>VLOOKUP(I2174,'[1]Nhân viên'!$E$20:$F$41,2,0)</f>
        <v>#N/A</v>
      </c>
    </row>
    <row r="2175" spans="1:17" x14ac:dyDescent="0.2">
      <c r="A2175" s="11">
        <v>2152</v>
      </c>
      <c r="D2175" s="13" t="e">
        <f>VLOOKUP(C2175,'Nhân viên'!$B$5:$C$48,2,0)</f>
        <v>#N/A</v>
      </c>
      <c r="G2175" s="13" t="e">
        <f>VLOOKUP(E2175,'Khách hàng'!$B$4:$F$1048576,2,0)</f>
        <v>#N/A</v>
      </c>
      <c r="H2175" s="13" t="str">
        <f>VLOOKUP(E2175,'[1]Khách hàng'!$A$4:$F$2144,3,0)</f>
        <v>Số 1 đường số 17A, Khu phố 11, Phường Bình Trị Đông B, Quận Bình Tân, TP.HCM.</v>
      </c>
      <c r="I2175" s="13" t="e">
        <f>VLOOKUP(E2175,'Khách hàng'!$B$4:$F$1048576,5,0)</f>
        <v>#N/A</v>
      </c>
      <c r="L2175" s="13" t="e">
        <f>VLOOKUP(J2175,'Hàng hóa'!$C$5:$D$50,2,0)</f>
        <v>#N/A</v>
      </c>
      <c r="M2175" s="17" t="e">
        <f>VLOOKUP(J2175,'Hàng hóa'!$C$5:$H$22,6,0)</f>
        <v>#N/A</v>
      </c>
      <c r="N2175" s="17" t="e">
        <f t="shared" si="84"/>
        <v>#N/A</v>
      </c>
      <c r="O2175" s="22" t="e">
        <f t="shared" si="83"/>
        <v>#N/A</v>
      </c>
      <c r="P2175" s="17" t="e">
        <f t="shared" si="85"/>
        <v>#N/A</v>
      </c>
      <c r="Q2175" s="13" t="e">
        <f>VLOOKUP(I2175,'[1]Nhân viên'!$E$20:$F$41,2,0)</f>
        <v>#N/A</v>
      </c>
    </row>
    <row r="2176" spans="1:17" x14ac:dyDescent="0.2">
      <c r="A2176" s="11">
        <v>2153</v>
      </c>
      <c r="D2176" s="13" t="e">
        <f>VLOOKUP(C2176,'Nhân viên'!$B$5:$C$48,2,0)</f>
        <v>#N/A</v>
      </c>
      <c r="G2176" s="13" t="e">
        <f>VLOOKUP(E2176,'Khách hàng'!$B$4:$F$1048576,2,0)</f>
        <v>#N/A</v>
      </c>
      <c r="H2176" s="13" t="str">
        <f>VLOOKUP(E2176,'[1]Khách hàng'!$A$4:$F$2144,3,0)</f>
        <v>Số 1 đường số 17A, Khu phố 11, Phường Bình Trị Đông B, Quận Bình Tân, TP.HCM.</v>
      </c>
      <c r="I2176" s="13" t="e">
        <f>VLOOKUP(E2176,'Khách hàng'!$B$4:$F$1048576,5,0)</f>
        <v>#N/A</v>
      </c>
      <c r="L2176" s="13" t="e">
        <f>VLOOKUP(J2176,'Hàng hóa'!$C$5:$D$50,2,0)</f>
        <v>#N/A</v>
      </c>
      <c r="M2176" s="17" t="e">
        <f>VLOOKUP(J2176,'Hàng hóa'!$C$5:$H$22,6,0)</f>
        <v>#N/A</v>
      </c>
      <c r="N2176" s="17" t="e">
        <f t="shared" si="84"/>
        <v>#N/A</v>
      </c>
      <c r="O2176" s="22" t="e">
        <f t="shared" si="83"/>
        <v>#N/A</v>
      </c>
      <c r="P2176" s="17" t="e">
        <f t="shared" si="85"/>
        <v>#N/A</v>
      </c>
      <c r="Q2176" s="13" t="e">
        <f>VLOOKUP(I2176,'[1]Nhân viên'!$E$20:$F$41,2,0)</f>
        <v>#N/A</v>
      </c>
    </row>
    <row r="2177" spans="1:17" x14ac:dyDescent="0.2">
      <c r="A2177" s="11">
        <v>2154</v>
      </c>
      <c r="D2177" s="13" t="e">
        <f>VLOOKUP(C2177,'Nhân viên'!$B$5:$C$48,2,0)</f>
        <v>#N/A</v>
      </c>
      <c r="G2177" s="13" t="e">
        <f>VLOOKUP(E2177,'Khách hàng'!$B$4:$F$1048576,2,0)</f>
        <v>#N/A</v>
      </c>
      <c r="H2177" s="13" t="str">
        <f>VLOOKUP(E2177,'[1]Khách hàng'!$A$4:$F$2144,3,0)</f>
        <v>Số 1 đường số 17A, Khu phố 11, Phường Bình Trị Đông B, Quận Bình Tân, TP.HCM.</v>
      </c>
      <c r="I2177" s="13" t="e">
        <f>VLOOKUP(E2177,'Khách hàng'!$B$4:$F$1048576,5,0)</f>
        <v>#N/A</v>
      </c>
      <c r="L2177" s="13" t="e">
        <f>VLOOKUP(J2177,'Hàng hóa'!$C$5:$D$50,2,0)</f>
        <v>#N/A</v>
      </c>
      <c r="M2177" s="17" t="e">
        <f>VLOOKUP(J2177,'Hàng hóa'!$C$5:$H$22,6,0)</f>
        <v>#N/A</v>
      </c>
      <c r="N2177" s="17" t="e">
        <f t="shared" si="84"/>
        <v>#N/A</v>
      </c>
      <c r="O2177" s="22" t="e">
        <f t="shared" ref="O2177:O2240" si="86">N2177*10%</f>
        <v>#N/A</v>
      </c>
      <c r="P2177" s="17" t="e">
        <f t="shared" si="85"/>
        <v>#N/A</v>
      </c>
      <c r="Q2177" s="13" t="e">
        <f>VLOOKUP(I2177,'[1]Nhân viên'!$E$20:$F$41,2,0)</f>
        <v>#N/A</v>
      </c>
    </row>
    <row r="2178" spans="1:17" x14ac:dyDescent="0.2">
      <c r="A2178" s="11">
        <v>2155</v>
      </c>
      <c r="D2178" s="13" t="e">
        <f>VLOOKUP(C2178,'Nhân viên'!$B$5:$C$48,2,0)</f>
        <v>#N/A</v>
      </c>
      <c r="G2178" s="13" t="e">
        <f>VLOOKUP(E2178,'Khách hàng'!$B$4:$F$1048576,2,0)</f>
        <v>#N/A</v>
      </c>
      <c r="H2178" s="13" t="str">
        <f>VLOOKUP(E2178,'[1]Khách hàng'!$A$4:$F$2144,3,0)</f>
        <v>Số 1 đường số 17A, Khu phố 11, Phường Bình Trị Đông B, Quận Bình Tân, TP.HCM.</v>
      </c>
      <c r="I2178" s="13" t="e">
        <f>VLOOKUP(E2178,'Khách hàng'!$B$4:$F$1048576,5,0)</f>
        <v>#N/A</v>
      </c>
      <c r="L2178" s="13" t="e">
        <f>VLOOKUP(J2178,'Hàng hóa'!$C$5:$D$50,2,0)</f>
        <v>#N/A</v>
      </c>
      <c r="M2178" s="17" t="e">
        <f>VLOOKUP(J2178,'Hàng hóa'!$C$5:$H$22,6,0)</f>
        <v>#N/A</v>
      </c>
      <c r="N2178" s="17" t="e">
        <f t="shared" si="84"/>
        <v>#N/A</v>
      </c>
      <c r="O2178" s="22" t="e">
        <f t="shared" si="86"/>
        <v>#N/A</v>
      </c>
      <c r="P2178" s="17" t="e">
        <f t="shared" si="85"/>
        <v>#N/A</v>
      </c>
      <c r="Q2178" s="13" t="e">
        <f>VLOOKUP(I2178,'[1]Nhân viên'!$E$20:$F$41,2,0)</f>
        <v>#N/A</v>
      </c>
    </row>
    <row r="2179" spans="1:17" x14ac:dyDescent="0.2">
      <c r="A2179" s="11">
        <v>2156</v>
      </c>
      <c r="D2179" s="13" t="e">
        <f>VLOOKUP(C2179,'Nhân viên'!$B$5:$C$48,2,0)</f>
        <v>#N/A</v>
      </c>
      <c r="G2179" s="13" t="e">
        <f>VLOOKUP(E2179,'Khách hàng'!$B$4:$F$1048576,2,0)</f>
        <v>#N/A</v>
      </c>
      <c r="H2179" s="13" t="str">
        <f>VLOOKUP(E2179,'[1]Khách hàng'!$A$4:$F$2144,3,0)</f>
        <v>Số 1 đường số 17A, Khu phố 11, Phường Bình Trị Đông B, Quận Bình Tân, TP.HCM.</v>
      </c>
      <c r="I2179" s="13" t="e">
        <f>VLOOKUP(E2179,'Khách hàng'!$B$4:$F$1048576,5,0)</f>
        <v>#N/A</v>
      </c>
      <c r="L2179" s="13" t="e">
        <f>VLOOKUP(J2179,'Hàng hóa'!$C$5:$D$50,2,0)</f>
        <v>#N/A</v>
      </c>
      <c r="M2179" s="17" t="e">
        <f>VLOOKUP(J2179,'Hàng hóa'!$C$5:$H$22,6,0)</f>
        <v>#N/A</v>
      </c>
      <c r="N2179" s="17" t="e">
        <f t="shared" si="84"/>
        <v>#N/A</v>
      </c>
      <c r="O2179" s="22" t="e">
        <f t="shared" si="86"/>
        <v>#N/A</v>
      </c>
      <c r="P2179" s="17" t="e">
        <f t="shared" si="85"/>
        <v>#N/A</v>
      </c>
      <c r="Q2179" s="13" t="e">
        <f>VLOOKUP(I2179,'[1]Nhân viên'!$E$20:$F$41,2,0)</f>
        <v>#N/A</v>
      </c>
    </row>
    <row r="2180" spans="1:17" x14ac:dyDescent="0.2">
      <c r="A2180" s="11">
        <v>2157</v>
      </c>
      <c r="D2180" s="13" t="e">
        <f>VLOOKUP(C2180,'Nhân viên'!$B$5:$C$48,2,0)</f>
        <v>#N/A</v>
      </c>
      <c r="G2180" s="13" t="e">
        <f>VLOOKUP(E2180,'Khách hàng'!$B$4:$F$1048576,2,0)</f>
        <v>#N/A</v>
      </c>
      <c r="H2180" s="13" t="str">
        <f>VLOOKUP(E2180,'[1]Khách hàng'!$A$4:$F$2144,3,0)</f>
        <v>Số 1 đường số 17A, Khu phố 11, Phường Bình Trị Đông B, Quận Bình Tân, TP.HCM.</v>
      </c>
      <c r="I2180" s="13" t="e">
        <f>VLOOKUP(E2180,'Khách hàng'!$B$4:$F$1048576,5,0)</f>
        <v>#N/A</v>
      </c>
      <c r="L2180" s="13" t="e">
        <f>VLOOKUP(J2180,'Hàng hóa'!$C$5:$D$50,2,0)</f>
        <v>#N/A</v>
      </c>
      <c r="M2180" s="17" t="e">
        <f>VLOOKUP(J2180,'Hàng hóa'!$C$5:$H$22,6,0)</f>
        <v>#N/A</v>
      </c>
      <c r="N2180" s="17" t="e">
        <f t="shared" si="84"/>
        <v>#N/A</v>
      </c>
      <c r="O2180" s="22" t="e">
        <f t="shared" si="86"/>
        <v>#N/A</v>
      </c>
      <c r="P2180" s="17" t="e">
        <f t="shared" si="85"/>
        <v>#N/A</v>
      </c>
      <c r="Q2180" s="13" t="e">
        <f>VLOOKUP(I2180,'[1]Nhân viên'!$E$20:$F$41,2,0)</f>
        <v>#N/A</v>
      </c>
    </row>
    <row r="2181" spans="1:17" x14ac:dyDescent="0.2">
      <c r="A2181" s="11">
        <v>2158</v>
      </c>
      <c r="D2181" s="13" t="e">
        <f>VLOOKUP(C2181,'Nhân viên'!$B$5:$C$48,2,0)</f>
        <v>#N/A</v>
      </c>
      <c r="G2181" s="13" t="e">
        <f>VLOOKUP(E2181,'Khách hàng'!$B$4:$F$1048576,2,0)</f>
        <v>#N/A</v>
      </c>
      <c r="H2181" s="13" t="str">
        <f>VLOOKUP(E2181,'[1]Khách hàng'!$A$4:$F$2144,3,0)</f>
        <v>Số 1 đường số 17A, Khu phố 11, Phường Bình Trị Đông B, Quận Bình Tân, TP.HCM.</v>
      </c>
      <c r="I2181" s="13" t="e">
        <f>VLOOKUP(E2181,'Khách hàng'!$B$4:$F$1048576,5,0)</f>
        <v>#N/A</v>
      </c>
      <c r="L2181" s="13" t="e">
        <f>VLOOKUP(J2181,'Hàng hóa'!$C$5:$D$50,2,0)</f>
        <v>#N/A</v>
      </c>
      <c r="M2181" s="17" t="e">
        <f>VLOOKUP(J2181,'Hàng hóa'!$C$5:$H$22,6,0)</f>
        <v>#N/A</v>
      </c>
      <c r="N2181" s="17" t="e">
        <f t="shared" si="84"/>
        <v>#N/A</v>
      </c>
      <c r="O2181" s="22" t="e">
        <f t="shared" si="86"/>
        <v>#N/A</v>
      </c>
      <c r="P2181" s="17" t="e">
        <f t="shared" si="85"/>
        <v>#N/A</v>
      </c>
      <c r="Q2181" s="13" t="e">
        <f>VLOOKUP(I2181,'[1]Nhân viên'!$E$20:$F$41,2,0)</f>
        <v>#N/A</v>
      </c>
    </row>
    <row r="2182" spans="1:17" x14ac:dyDescent="0.2">
      <c r="A2182" s="11">
        <v>2159</v>
      </c>
      <c r="D2182" s="13" t="e">
        <f>VLOOKUP(C2182,'Nhân viên'!$B$5:$C$48,2,0)</f>
        <v>#N/A</v>
      </c>
      <c r="G2182" s="13" t="e">
        <f>VLOOKUP(E2182,'Khách hàng'!$B$4:$F$1048576,2,0)</f>
        <v>#N/A</v>
      </c>
      <c r="H2182" s="13" t="str">
        <f>VLOOKUP(E2182,'[1]Khách hàng'!$A$4:$F$2144,3,0)</f>
        <v>Số 1 đường số 17A, Khu phố 11, Phường Bình Trị Đông B, Quận Bình Tân, TP.HCM.</v>
      </c>
      <c r="I2182" s="13" t="e">
        <f>VLOOKUP(E2182,'Khách hàng'!$B$4:$F$1048576,5,0)</f>
        <v>#N/A</v>
      </c>
      <c r="L2182" s="13" t="e">
        <f>VLOOKUP(J2182,'Hàng hóa'!$C$5:$D$50,2,0)</f>
        <v>#N/A</v>
      </c>
      <c r="M2182" s="17" t="e">
        <f>VLOOKUP(J2182,'Hàng hóa'!$C$5:$H$22,6,0)</f>
        <v>#N/A</v>
      </c>
      <c r="N2182" s="17" t="e">
        <f t="shared" si="84"/>
        <v>#N/A</v>
      </c>
      <c r="O2182" s="22" t="e">
        <f t="shared" si="86"/>
        <v>#N/A</v>
      </c>
      <c r="P2182" s="17" t="e">
        <f t="shared" si="85"/>
        <v>#N/A</v>
      </c>
      <c r="Q2182" s="13" t="e">
        <f>VLOOKUP(I2182,'[1]Nhân viên'!$E$20:$F$41,2,0)</f>
        <v>#N/A</v>
      </c>
    </row>
    <row r="2183" spans="1:17" x14ac:dyDescent="0.2">
      <c r="A2183" s="11">
        <v>2160</v>
      </c>
      <c r="D2183" s="13" t="e">
        <f>VLOOKUP(C2183,'Nhân viên'!$B$5:$C$48,2,0)</f>
        <v>#N/A</v>
      </c>
      <c r="G2183" s="13" t="e">
        <f>VLOOKUP(E2183,'Khách hàng'!$B$4:$F$1048576,2,0)</f>
        <v>#N/A</v>
      </c>
      <c r="H2183" s="13" t="str">
        <f>VLOOKUP(E2183,'[1]Khách hàng'!$A$4:$F$2144,3,0)</f>
        <v>Số 1 đường số 17A, Khu phố 11, Phường Bình Trị Đông B, Quận Bình Tân, TP.HCM.</v>
      </c>
      <c r="I2183" s="13" t="e">
        <f>VLOOKUP(E2183,'Khách hàng'!$B$4:$F$1048576,5,0)</f>
        <v>#N/A</v>
      </c>
      <c r="L2183" s="13" t="e">
        <f>VLOOKUP(J2183,'Hàng hóa'!$C$5:$D$50,2,0)</f>
        <v>#N/A</v>
      </c>
      <c r="M2183" s="17" t="e">
        <f>VLOOKUP(J2183,'Hàng hóa'!$C$5:$H$22,6,0)</f>
        <v>#N/A</v>
      </c>
      <c r="N2183" s="17" t="e">
        <f t="shared" si="84"/>
        <v>#N/A</v>
      </c>
      <c r="O2183" s="22" t="e">
        <f t="shared" si="86"/>
        <v>#N/A</v>
      </c>
      <c r="P2183" s="17" t="e">
        <f t="shared" si="85"/>
        <v>#N/A</v>
      </c>
      <c r="Q2183" s="13" t="e">
        <f>VLOOKUP(I2183,'[1]Nhân viên'!$E$20:$F$41,2,0)</f>
        <v>#N/A</v>
      </c>
    </row>
    <row r="2184" spans="1:17" x14ac:dyDescent="0.2">
      <c r="A2184" s="11">
        <v>2161</v>
      </c>
      <c r="D2184" s="13" t="e">
        <f>VLOOKUP(C2184,'Nhân viên'!$B$5:$C$48,2,0)</f>
        <v>#N/A</v>
      </c>
      <c r="G2184" s="13" t="e">
        <f>VLOOKUP(E2184,'Khách hàng'!$B$4:$F$1048576,2,0)</f>
        <v>#N/A</v>
      </c>
      <c r="H2184" s="13" t="str">
        <f>VLOOKUP(E2184,'[1]Khách hàng'!$A$4:$F$2144,3,0)</f>
        <v>Số 1 đường số 17A, Khu phố 11, Phường Bình Trị Đông B, Quận Bình Tân, TP.HCM.</v>
      </c>
      <c r="I2184" s="13" t="e">
        <f>VLOOKUP(E2184,'Khách hàng'!$B$4:$F$1048576,5,0)</f>
        <v>#N/A</v>
      </c>
      <c r="L2184" s="13" t="e">
        <f>VLOOKUP(J2184,'Hàng hóa'!$C$5:$D$50,2,0)</f>
        <v>#N/A</v>
      </c>
      <c r="M2184" s="17" t="e">
        <f>VLOOKUP(J2184,'Hàng hóa'!$C$5:$H$22,6,0)</f>
        <v>#N/A</v>
      </c>
      <c r="N2184" s="17" t="e">
        <f t="shared" si="84"/>
        <v>#N/A</v>
      </c>
      <c r="O2184" s="22" t="e">
        <f t="shared" si="86"/>
        <v>#N/A</v>
      </c>
      <c r="P2184" s="17" t="e">
        <f t="shared" si="85"/>
        <v>#N/A</v>
      </c>
      <c r="Q2184" s="13" t="e">
        <f>VLOOKUP(I2184,'[1]Nhân viên'!$E$20:$F$41,2,0)</f>
        <v>#N/A</v>
      </c>
    </row>
    <row r="2185" spans="1:17" x14ac:dyDescent="0.2">
      <c r="A2185" s="11">
        <v>2162</v>
      </c>
      <c r="D2185" s="13" t="e">
        <f>VLOOKUP(C2185,'Nhân viên'!$B$5:$C$48,2,0)</f>
        <v>#N/A</v>
      </c>
      <c r="G2185" s="13" t="e">
        <f>VLOOKUP(E2185,'Khách hàng'!$B$4:$F$1048576,2,0)</f>
        <v>#N/A</v>
      </c>
      <c r="H2185" s="13" t="str">
        <f>VLOOKUP(E2185,'[1]Khách hàng'!$A$4:$F$2144,3,0)</f>
        <v>Số 1 đường số 17A, Khu phố 11, Phường Bình Trị Đông B, Quận Bình Tân, TP.HCM.</v>
      </c>
      <c r="I2185" s="13" t="e">
        <f>VLOOKUP(E2185,'Khách hàng'!$B$4:$F$1048576,5,0)</f>
        <v>#N/A</v>
      </c>
      <c r="L2185" s="13" t="e">
        <f>VLOOKUP(J2185,'Hàng hóa'!$C$5:$D$50,2,0)</f>
        <v>#N/A</v>
      </c>
      <c r="M2185" s="17" t="e">
        <f>VLOOKUP(J2185,'Hàng hóa'!$C$5:$H$22,6,0)</f>
        <v>#N/A</v>
      </c>
      <c r="N2185" s="17" t="e">
        <f t="shared" si="84"/>
        <v>#N/A</v>
      </c>
      <c r="O2185" s="22" t="e">
        <f t="shared" si="86"/>
        <v>#N/A</v>
      </c>
      <c r="P2185" s="17" t="e">
        <f t="shared" si="85"/>
        <v>#N/A</v>
      </c>
      <c r="Q2185" s="13" t="e">
        <f>VLOOKUP(I2185,'[1]Nhân viên'!$E$20:$F$41,2,0)</f>
        <v>#N/A</v>
      </c>
    </row>
    <row r="2186" spans="1:17" x14ac:dyDescent="0.2">
      <c r="A2186" s="11">
        <v>2163</v>
      </c>
      <c r="D2186" s="13" t="e">
        <f>VLOOKUP(C2186,'Nhân viên'!$B$5:$C$48,2,0)</f>
        <v>#N/A</v>
      </c>
      <c r="G2186" s="13" t="e">
        <f>VLOOKUP(E2186,'Khách hàng'!$B$4:$F$1048576,2,0)</f>
        <v>#N/A</v>
      </c>
      <c r="H2186" s="13" t="str">
        <f>VLOOKUP(E2186,'[1]Khách hàng'!$A$4:$F$2144,3,0)</f>
        <v>Số 1 đường số 17A, Khu phố 11, Phường Bình Trị Đông B, Quận Bình Tân, TP.HCM.</v>
      </c>
      <c r="I2186" s="13" t="e">
        <f>VLOOKUP(E2186,'Khách hàng'!$B$4:$F$1048576,5,0)</f>
        <v>#N/A</v>
      </c>
      <c r="L2186" s="13" t="e">
        <f>VLOOKUP(J2186,'Hàng hóa'!$C$5:$D$50,2,0)</f>
        <v>#N/A</v>
      </c>
      <c r="M2186" s="17" t="e">
        <f>VLOOKUP(J2186,'Hàng hóa'!$C$5:$H$22,6,0)</f>
        <v>#N/A</v>
      </c>
      <c r="N2186" s="17" t="e">
        <f t="shared" si="84"/>
        <v>#N/A</v>
      </c>
      <c r="O2186" s="22" t="e">
        <f t="shared" si="86"/>
        <v>#N/A</v>
      </c>
      <c r="P2186" s="17" t="e">
        <f t="shared" si="85"/>
        <v>#N/A</v>
      </c>
      <c r="Q2186" s="13" t="e">
        <f>VLOOKUP(I2186,'[1]Nhân viên'!$E$20:$F$41,2,0)</f>
        <v>#N/A</v>
      </c>
    </row>
    <row r="2187" spans="1:17" x14ac:dyDescent="0.2">
      <c r="A2187" s="11">
        <v>2164</v>
      </c>
      <c r="D2187" s="13" t="e">
        <f>VLOOKUP(C2187,'Nhân viên'!$B$5:$C$48,2,0)</f>
        <v>#N/A</v>
      </c>
      <c r="G2187" s="13" t="e">
        <f>VLOOKUP(E2187,'Khách hàng'!$B$4:$F$1048576,2,0)</f>
        <v>#N/A</v>
      </c>
      <c r="H2187" s="13" t="str">
        <f>VLOOKUP(E2187,'[1]Khách hàng'!$A$4:$F$2144,3,0)</f>
        <v>Số 1 đường số 17A, Khu phố 11, Phường Bình Trị Đông B, Quận Bình Tân, TP.HCM.</v>
      </c>
      <c r="I2187" s="13" t="e">
        <f>VLOOKUP(E2187,'Khách hàng'!$B$4:$F$1048576,5,0)</f>
        <v>#N/A</v>
      </c>
      <c r="L2187" s="13" t="e">
        <f>VLOOKUP(J2187,'Hàng hóa'!$C$5:$D$50,2,0)</f>
        <v>#N/A</v>
      </c>
      <c r="M2187" s="17" t="e">
        <f>VLOOKUP(J2187,'Hàng hóa'!$C$5:$H$22,6,0)</f>
        <v>#N/A</v>
      </c>
      <c r="N2187" s="17" t="e">
        <f t="shared" si="84"/>
        <v>#N/A</v>
      </c>
      <c r="O2187" s="22" t="e">
        <f t="shared" si="86"/>
        <v>#N/A</v>
      </c>
      <c r="P2187" s="17" t="e">
        <f t="shared" si="85"/>
        <v>#N/A</v>
      </c>
      <c r="Q2187" s="13" t="e">
        <f>VLOOKUP(I2187,'[1]Nhân viên'!$E$20:$F$41,2,0)</f>
        <v>#N/A</v>
      </c>
    </row>
    <row r="2188" spans="1:17" x14ac:dyDescent="0.2">
      <c r="A2188" s="11">
        <v>2165</v>
      </c>
      <c r="D2188" s="13" t="e">
        <f>VLOOKUP(C2188,'Nhân viên'!$B$5:$C$48,2,0)</f>
        <v>#N/A</v>
      </c>
      <c r="G2188" s="13" t="e">
        <f>VLOOKUP(E2188,'Khách hàng'!$B$4:$F$1048576,2,0)</f>
        <v>#N/A</v>
      </c>
      <c r="H2188" s="13" t="str">
        <f>VLOOKUP(E2188,'[1]Khách hàng'!$A$4:$F$2144,3,0)</f>
        <v>Số 1 đường số 17A, Khu phố 11, Phường Bình Trị Đông B, Quận Bình Tân, TP.HCM.</v>
      </c>
      <c r="I2188" s="13" t="e">
        <f>VLOOKUP(E2188,'Khách hàng'!$B$4:$F$1048576,5,0)</f>
        <v>#N/A</v>
      </c>
      <c r="L2188" s="13" t="e">
        <f>VLOOKUP(J2188,'Hàng hóa'!$C$5:$D$50,2,0)</f>
        <v>#N/A</v>
      </c>
      <c r="M2188" s="17" t="e">
        <f>VLOOKUP(J2188,'Hàng hóa'!$C$5:$H$22,6,0)</f>
        <v>#N/A</v>
      </c>
      <c r="N2188" s="17" t="e">
        <f t="shared" si="84"/>
        <v>#N/A</v>
      </c>
      <c r="O2188" s="22" t="e">
        <f t="shared" si="86"/>
        <v>#N/A</v>
      </c>
      <c r="P2188" s="17" t="e">
        <f t="shared" si="85"/>
        <v>#N/A</v>
      </c>
      <c r="Q2188" s="13" t="e">
        <f>VLOOKUP(I2188,'[1]Nhân viên'!$E$20:$F$41,2,0)</f>
        <v>#N/A</v>
      </c>
    </row>
    <row r="2189" spans="1:17" x14ac:dyDescent="0.2">
      <c r="A2189" s="11">
        <v>2166</v>
      </c>
      <c r="D2189" s="13" t="e">
        <f>VLOOKUP(C2189,'Nhân viên'!$B$5:$C$48,2,0)</f>
        <v>#N/A</v>
      </c>
      <c r="G2189" s="13" t="e">
        <f>VLOOKUP(E2189,'Khách hàng'!$B$4:$F$1048576,2,0)</f>
        <v>#N/A</v>
      </c>
      <c r="H2189" s="13" t="str">
        <f>VLOOKUP(E2189,'[1]Khách hàng'!$A$4:$F$2144,3,0)</f>
        <v>Số 1 đường số 17A, Khu phố 11, Phường Bình Trị Đông B, Quận Bình Tân, TP.HCM.</v>
      </c>
      <c r="I2189" s="13" t="e">
        <f>VLOOKUP(E2189,'Khách hàng'!$B$4:$F$1048576,5,0)</f>
        <v>#N/A</v>
      </c>
      <c r="L2189" s="13" t="e">
        <f>VLOOKUP(J2189,'Hàng hóa'!$C$5:$D$50,2,0)</f>
        <v>#N/A</v>
      </c>
      <c r="M2189" s="17" t="e">
        <f>VLOOKUP(J2189,'Hàng hóa'!$C$5:$H$22,6,0)</f>
        <v>#N/A</v>
      </c>
      <c r="N2189" s="17" t="e">
        <f t="shared" si="84"/>
        <v>#N/A</v>
      </c>
      <c r="O2189" s="22" t="e">
        <f t="shared" si="86"/>
        <v>#N/A</v>
      </c>
      <c r="P2189" s="17" t="e">
        <f t="shared" si="85"/>
        <v>#N/A</v>
      </c>
      <c r="Q2189" s="13" t="e">
        <f>VLOOKUP(I2189,'[1]Nhân viên'!$E$20:$F$41,2,0)</f>
        <v>#N/A</v>
      </c>
    </row>
    <row r="2190" spans="1:17" x14ac:dyDescent="0.2">
      <c r="A2190" s="11">
        <v>2167</v>
      </c>
      <c r="D2190" s="13" t="e">
        <f>VLOOKUP(C2190,'Nhân viên'!$B$5:$C$48,2,0)</f>
        <v>#N/A</v>
      </c>
      <c r="G2190" s="13" t="e">
        <f>VLOOKUP(E2190,'Khách hàng'!$B$4:$F$1048576,2,0)</f>
        <v>#N/A</v>
      </c>
      <c r="H2190" s="13" t="str">
        <f>VLOOKUP(E2190,'[1]Khách hàng'!$A$4:$F$2144,3,0)</f>
        <v>Số 1 đường số 17A, Khu phố 11, Phường Bình Trị Đông B, Quận Bình Tân, TP.HCM.</v>
      </c>
      <c r="I2190" s="13" t="e">
        <f>VLOOKUP(E2190,'Khách hàng'!$B$4:$F$1048576,5,0)</f>
        <v>#N/A</v>
      </c>
      <c r="L2190" s="13" t="e">
        <f>VLOOKUP(J2190,'Hàng hóa'!$C$5:$D$50,2,0)</f>
        <v>#N/A</v>
      </c>
      <c r="M2190" s="17" t="e">
        <f>VLOOKUP(J2190,'Hàng hóa'!$C$5:$H$22,6,0)</f>
        <v>#N/A</v>
      </c>
      <c r="N2190" s="17" t="e">
        <f t="shared" si="84"/>
        <v>#N/A</v>
      </c>
      <c r="O2190" s="22" t="e">
        <f t="shared" si="86"/>
        <v>#N/A</v>
      </c>
      <c r="P2190" s="17" t="e">
        <f t="shared" si="85"/>
        <v>#N/A</v>
      </c>
      <c r="Q2190" s="13" t="e">
        <f>VLOOKUP(I2190,'[1]Nhân viên'!$E$20:$F$41,2,0)</f>
        <v>#N/A</v>
      </c>
    </row>
    <row r="2191" spans="1:17" x14ac:dyDescent="0.2">
      <c r="A2191" s="11">
        <v>2168</v>
      </c>
      <c r="D2191" s="13" t="e">
        <f>VLOOKUP(C2191,'Nhân viên'!$B$5:$C$48,2,0)</f>
        <v>#N/A</v>
      </c>
      <c r="G2191" s="13" t="e">
        <f>VLOOKUP(E2191,'Khách hàng'!$B$4:$F$1048576,2,0)</f>
        <v>#N/A</v>
      </c>
      <c r="H2191" s="13" t="str">
        <f>VLOOKUP(E2191,'[1]Khách hàng'!$A$4:$F$2144,3,0)</f>
        <v>Số 1 đường số 17A, Khu phố 11, Phường Bình Trị Đông B, Quận Bình Tân, TP.HCM.</v>
      </c>
      <c r="I2191" s="13" t="e">
        <f>VLOOKUP(E2191,'Khách hàng'!$B$4:$F$1048576,5,0)</f>
        <v>#N/A</v>
      </c>
      <c r="L2191" s="13" t="e">
        <f>VLOOKUP(J2191,'Hàng hóa'!$C$5:$D$50,2,0)</f>
        <v>#N/A</v>
      </c>
      <c r="M2191" s="17" t="e">
        <f>VLOOKUP(J2191,'Hàng hóa'!$C$5:$H$22,6,0)</f>
        <v>#N/A</v>
      </c>
      <c r="N2191" s="17" t="e">
        <f t="shared" si="84"/>
        <v>#N/A</v>
      </c>
      <c r="O2191" s="22" t="e">
        <f t="shared" si="86"/>
        <v>#N/A</v>
      </c>
      <c r="P2191" s="17" t="e">
        <f t="shared" si="85"/>
        <v>#N/A</v>
      </c>
      <c r="Q2191" s="13" t="e">
        <f>VLOOKUP(I2191,'[1]Nhân viên'!$E$20:$F$41,2,0)</f>
        <v>#N/A</v>
      </c>
    </row>
    <row r="2192" spans="1:17" x14ac:dyDescent="0.2">
      <c r="A2192" s="11">
        <v>2169</v>
      </c>
      <c r="D2192" s="13" t="e">
        <f>VLOOKUP(C2192,'Nhân viên'!$B$5:$C$48,2,0)</f>
        <v>#N/A</v>
      </c>
      <c r="G2192" s="13" t="e">
        <f>VLOOKUP(E2192,'Khách hàng'!$B$4:$F$1048576,2,0)</f>
        <v>#N/A</v>
      </c>
      <c r="H2192" s="13" t="str">
        <f>VLOOKUP(E2192,'[1]Khách hàng'!$A$4:$F$2144,3,0)</f>
        <v>Số 1 đường số 17A, Khu phố 11, Phường Bình Trị Đông B, Quận Bình Tân, TP.HCM.</v>
      </c>
      <c r="I2192" s="13" t="e">
        <f>VLOOKUP(E2192,'Khách hàng'!$B$4:$F$1048576,5,0)</f>
        <v>#N/A</v>
      </c>
      <c r="L2192" s="13" t="e">
        <f>VLOOKUP(J2192,'Hàng hóa'!$C$5:$D$50,2,0)</f>
        <v>#N/A</v>
      </c>
      <c r="M2192" s="17" t="e">
        <f>VLOOKUP(J2192,'Hàng hóa'!$C$5:$H$22,6,0)</f>
        <v>#N/A</v>
      </c>
      <c r="N2192" s="17" t="e">
        <f t="shared" si="84"/>
        <v>#N/A</v>
      </c>
      <c r="O2192" s="22" t="e">
        <f t="shared" si="86"/>
        <v>#N/A</v>
      </c>
      <c r="P2192" s="17" t="e">
        <f t="shared" si="85"/>
        <v>#N/A</v>
      </c>
      <c r="Q2192" s="13" t="e">
        <f>VLOOKUP(I2192,'[1]Nhân viên'!$E$20:$F$41,2,0)</f>
        <v>#N/A</v>
      </c>
    </row>
    <row r="2193" spans="1:17" x14ac:dyDescent="0.2">
      <c r="A2193" s="11">
        <v>2170</v>
      </c>
      <c r="D2193" s="13" t="e">
        <f>VLOOKUP(C2193,'Nhân viên'!$B$5:$C$48,2,0)</f>
        <v>#N/A</v>
      </c>
      <c r="G2193" s="13" t="e">
        <f>VLOOKUP(E2193,'Khách hàng'!$B$4:$F$1048576,2,0)</f>
        <v>#N/A</v>
      </c>
      <c r="H2193" s="13" t="str">
        <f>VLOOKUP(E2193,'[1]Khách hàng'!$A$4:$F$2144,3,0)</f>
        <v>Số 1 đường số 17A, Khu phố 11, Phường Bình Trị Đông B, Quận Bình Tân, TP.HCM.</v>
      </c>
      <c r="I2193" s="13" t="e">
        <f>VLOOKUP(E2193,'Khách hàng'!$B$4:$F$1048576,5,0)</f>
        <v>#N/A</v>
      </c>
      <c r="L2193" s="13" t="e">
        <f>VLOOKUP(J2193,'Hàng hóa'!$C$5:$D$50,2,0)</f>
        <v>#N/A</v>
      </c>
      <c r="M2193" s="17" t="e">
        <f>VLOOKUP(J2193,'Hàng hóa'!$C$5:$H$22,6,0)</f>
        <v>#N/A</v>
      </c>
      <c r="N2193" s="17" t="e">
        <f t="shared" si="84"/>
        <v>#N/A</v>
      </c>
      <c r="O2193" s="22" t="e">
        <f t="shared" si="86"/>
        <v>#N/A</v>
      </c>
      <c r="P2193" s="17" t="e">
        <f t="shared" si="85"/>
        <v>#N/A</v>
      </c>
      <c r="Q2193" s="13" t="e">
        <f>VLOOKUP(I2193,'[1]Nhân viên'!$E$20:$F$41,2,0)</f>
        <v>#N/A</v>
      </c>
    </row>
    <row r="2194" spans="1:17" x14ac:dyDescent="0.2">
      <c r="A2194" s="11">
        <v>2171</v>
      </c>
      <c r="D2194" s="13" t="e">
        <f>VLOOKUP(C2194,'Nhân viên'!$B$5:$C$48,2,0)</f>
        <v>#N/A</v>
      </c>
      <c r="G2194" s="13" t="e">
        <f>VLOOKUP(E2194,'Khách hàng'!$B$4:$F$1048576,2,0)</f>
        <v>#N/A</v>
      </c>
      <c r="H2194" s="13" t="str">
        <f>VLOOKUP(E2194,'[1]Khách hàng'!$A$4:$F$2144,3,0)</f>
        <v>Số 1 đường số 17A, Khu phố 11, Phường Bình Trị Đông B, Quận Bình Tân, TP.HCM.</v>
      </c>
      <c r="I2194" s="13" t="e">
        <f>VLOOKUP(E2194,'Khách hàng'!$B$4:$F$1048576,5,0)</f>
        <v>#N/A</v>
      </c>
      <c r="L2194" s="13" t="e">
        <f>VLOOKUP(J2194,'Hàng hóa'!$C$5:$D$50,2,0)</f>
        <v>#N/A</v>
      </c>
      <c r="M2194" s="17" t="e">
        <f>VLOOKUP(J2194,'Hàng hóa'!$C$5:$H$22,6,0)</f>
        <v>#N/A</v>
      </c>
      <c r="N2194" s="17" t="e">
        <f t="shared" si="84"/>
        <v>#N/A</v>
      </c>
      <c r="O2194" s="22" t="e">
        <f t="shared" si="86"/>
        <v>#N/A</v>
      </c>
      <c r="P2194" s="17" t="e">
        <f t="shared" si="85"/>
        <v>#N/A</v>
      </c>
      <c r="Q2194" s="13" t="e">
        <f>VLOOKUP(I2194,'[1]Nhân viên'!$E$20:$F$41,2,0)</f>
        <v>#N/A</v>
      </c>
    </row>
    <row r="2195" spans="1:17" x14ac:dyDescent="0.2">
      <c r="A2195" s="11">
        <v>2172</v>
      </c>
      <c r="D2195" s="13" t="e">
        <f>VLOOKUP(C2195,'Nhân viên'!$B$5:$C$48,2,0)</f>
        <v>#N/A</v>
      </c>
      <c r="G2195" s="13" t="e">
        <f>VLOOKUP(E2195,'Khách hàng'!$B$4:$F$1048576,2,0)</f>
        <v>#N/A</v>
      </c>
      <c r="H2195" s="13" t="str">
        <f>VLOOKUP(E2195,'[1]Khách hàng'!$A$4:$F$2144,3,0)</f>
        <v>Số 1 đường số 17A, Khu phố 11, Phường Bình Trị Đông B, Quận Bình Tân, TP.HCM.</v>
      </c>
      <c r="I2195" s="13" t="e">
        <f>VLOOKUP(E2195,'Khách hàng'!$B$4:$F$1048576,5,0)</f>
        <v>#N/A</v>
      </c>
      <c r="L2195" s="13" t="e">
        <f>VLOOKUP(J2195,'Hàng hóa'!$C$5:$D$50,2,0)</f>
        <v>#N/A</v>
      </c>
      <c r="M2195" s="17" t="e">
        <f>VLOOKUP(J2195,'Hàng hóa'!$C$5:$H$22,6,0)</f>
        <v>#N/A</v>
      </c>
      <c r="N2195" s="17" t="e">
        <f t="shared" si="84"/>
        <v>#N/A</v>
      </c>
      <c r="O2195" s="22" t="e">
        <f t="shared" si="86"/>
        <v>#N/A</v>
      </c>
      <c r="P2195" s="17" t="e">
        <f t="shared" si="85"/>
        <v>#N/A</v>
      </c>
      <c r="Q2195" s="13" t="e">
        <f>VLOOKUP(I2195,'[1]Nhân viên'!$E$20:$F$41,2,0)</f>
        <v>#N/A</v>
      </c>
    </row>
    <row r="2196" spans="1:17" x14ac:dyDescent="0.2">
      <c r="A2196" s="11">
        <v>2173</v>
      </c>
      <c r="D2196" s="13" t="e">
        <f>VLOOKUP(C2196,'Nhân viên'!$B$5:$C$48,2,0)</f>
        <v>#N/A</v>
      </c>
      <c r="G2196" s="13" t="e">
        <f>VLOOKUP(E2196,'Khách hàng'!$B$4:$F$1048576,2,0)</f>
        <v>#N/A</v>
      </c>
      <c r="H2196" s="13" t="str">
        <f>VLOOKUP(E2196,'[1]Khách hàng'!$A$4:$F$2144,3,0)</f>
        <v>Số 1 đường số 17A, Khu phố 11, Phường Bình Trị Đông B, Quận Bình Tân, TP.HCM.</v>
      </c>
      <c r="I2196" s="13" t="e">
        <f>VLOOKUP(E2196,'Khách hàng'!$B$4:$F$1048576,5,0)</f>
        <v>#N/A</v>
      </c>
      <c r="L2196" s="13" t="e">
        <f>VLOOKUP(J2196,'Hàng hóa'!$C$5:$D$50,2,0)</f>
        <v>#N/A</v>
      </c>
      <c r="M2196" s="17" t="e">
        <f>VLOOKUP(J2196,'Hàng hóa'!$C$5:$H$22,6,0)</f>
        <v>#N/A</v>
      </c>
      <c r="N2196" s="17" t="e">
        <f t="shared" si="84"/>
        <v>#N/A</v>
      </c>
      <c r="O2196" s="22" t="e">
        <f t="shared" si="86"/>
        <v>#N/A</v>
      </c>
      <c r="P2196" s="17" t="e">
        <f t="shared" si="85"/>
        <v>#N/A</v>
      </c>
      <c r="Q2196" s="13" t="e">
        <f>VLOOKUP(I2196,'[1]Nhân viên'!$E$20:$F$41,2,0)</f>
        <v>#N/A</v>
      </c>
    </row>
    <row r="2197" spans="1:17" x14ac:dyDescent="0.2">
      <c r="A2197" s="11">
        <v>2174</v>
      </c>
      <c r="D2197" s="13" t="e">
        <f>VLOOKUP(C2197,'Nhân viên'!$B$5:$C$48,2,0)</f>
        <v>#N/A</v>
      </c>
      <c r="G2197" s="13" t="e">
        <f>VLOOKUP(E2197,'Khách hàng'!$B$4:$F$1048576,2,0)</f>
        <v>#N/A</v>
      </c>
      <c r="H2197" s="13" t="str">
        <f>VLOOKUP(E2197,'[1]Khách hàng'!$A$4:$F$2144,3,0)</f>
        <v>Số 1 đường số 17A, Khu phố 11, Phường Bình Trị Đông B, Quận Bình Tân, TP.HCM.</v>
      </c>
      <c r="I2197" s="13" t="e">
        <f>VLOOKUP(E2197,'Khách hàng'!$B$4:$F$1048576,5,0)</f>
        <v>#N/A</v>
      </c>
      <c r="L2197" s="13" t="e">
        <f>VLOOKUP(J2197,'Hàng hóa'!$C$5:$D$50,2,0)</f>
        <v>#N/A</v>
      </c>
      <c r="M2197" s="17" t="e">
        <f>VLOOKUP(J2197,'Hàng hóa'!$C$5:$H$22,6,0)</f>
        <v>#N/A</v>
      </c>
      <c r="N2197" s="17" t="e">
        <f t="shared" si="84"/>
        <v>#N/A</v>
      </c>
      <c r="O2197" s="22" t="e">
        <f t="shared" si="86"/>
        <v>#N/A</v>
      </c>
      <c r="P2197" s="17" t="e">
        <f t="shared" si="85"/>
        <v>#N/A</v>
      </c>
      <c r="Q2197" s="13" t="e">
        <f>VLOOKUP(I2197,'[1]Nhân viên'!$E$20:$F$41,2,0)</f>
        <v>#N/A</v>
      </c>
    </row>
    <row r="2198" spans="1:17" x14ac:dyDescent="0.2">
      <c r="A2198" s="11">
        <v>2175</v>
      </c>
      <c r="D2198" s="13" t="e">
        <f>VLOOKUP(C2198,'Nhân viên'!$B$5:$C$48,2,0)</f>
        <v>#N/A</v>
      </c>
      <c r="G2198" s="13" t="e">
        <f>VLOOKUP(E2198,'Khách hàng'!$B$4:$F$1048576,2,0)</f>
        <v>#N/A</v>
      </c>
      <c r="H2198" s="13" t="str">
        <f>VLOOKUP(E2198,'[1]Khách hàng'!$A$4:$F$2144,3,0)</f>
        <v>Số 1 đường số 17A, Khu phố 11, Phường Bình Trị Đông B, Quận Bình Tân, TP.HCM.</v>
      </c>
      <c r="I2198" s="13" t="e">
        <f>VLOOKUP(E2198,'Khách hàng'!$B$4:$F$1048576,5,0)</f>
        <v>#N/A</v>
      </c>
      <c r="L2198" s="13" t="e">
        <f>VLOOKUP(J2198,'Hàng hóa'!$C$5:$D$50,2,0)</f>
        <v>#N/A</v>
      </c>
      <c r="M2198" s="17" t="e">
        <f>VLOOKUP(J2198,'Hàng hóa'!$C$5:$H$22,6,0)</f>
        <v>#N/A</v>
      </c>
      <c r="N2198" s="17" t="e">
        <f t="shared" si="84"/>
        <v>#N/A</v>
      </c>
      <c r="O2198" s="22" t="e">
        <f t="shared" si="86"/>
        <v>#N/A</v>
      </c>
      <c r="P2198" s="17" t="e">
        <f t="shared" si="85"/>
        <v>#N/A</v>
      </c>
      <c r="Q2198" s="13" t="e">
        <f>VLOOKUP(I2198,'[1]Nhân viên'!$E$20:$F$41,2,0)</f>
        <v>#N/A</v>
      </c>
    </row>
    <row r="2199" spans="1:17" x14ac:dyDescent="0.2">
      <c r="A2199" s="11">
        <v>2176</v>
      </c>
      <c r="D2199" s="13" t="e">
        <f>VLOOKUP(C2199,'Nhân viên'!$B$5:$C$48,2,0)</f>
        <v>#N/A</v>
      </c>
      <c r="G2199" s="13" t="e">
        <f>VLOOKUP(E2199,'Khách hàng'!$B$4:$F$1048576,2,0)</f>
        <v>#N/A</v>
      </c>
      <c r="H2199" s="13" t="str">
        <f>VLOOKUP(E2199,'[1]Khách hàng'!$A$4:$F$2144,3,0)</f>
        <v>Số 1 đường số 17A, Khu phố 11, Phường Bình Trị Đông B, Quận Bình Tân, TP.HCM.</v>
      </c>
      <c r="I2199" s="13" t="e">
        <f>VLOOKUP(E2199,'Khách hàng'!$B$4:$F$1048576,5,0)</f>
        <v>#N/A</v>
      </c>
      <c r="L2199" s="13" t="e">
        <f>VLOOKUP(J2199,'Hàng hóa'!$C$5:$D$50,2,0)</f>
        <v>#N/A</v>
      </c>
      <c r="M2199" s="17" t="e">
        <f>VLOOKUP(J2199,'Hàng hóa'!$C$5:$H$22,6,0)</f>
        <v>#N/A</v>
      </c>
      <c r="N2199" s="17" t="e">
        <f t="shared" si="84"/>
        <v>#N/A</v>
      </c>
      <c r="O2199" s="22" t="e">
        <f t="shared" si="86"/>
        <v>#N/A</v>
      </c>
      <c r="P2199" s="17" t="e">
        <f t="shared" si="85"/>
        <v>#N/A</v>
      </c>
      <c r="Q2199" s="13" t="e">
        <f>VLOOKUP(I2199,'[1]Nhân viên'!$E$20:$F$41,2,0)</f>
        <v>#N/A</v>
      </c>
    </row>
    <row r="2200" spans="1:17" x14ac:dyDescent="0.2">
      <c r="A2200" s="11">
        <v>2177</v>
      </c>
      <c r="D2200" s="13" t="e">
        <f>VLOOKUP(C2200,'Nhân viên'!$B$5:$C$48,2,0)</f>
        <v>#N/A</v>
      </c>
      <c r="G2200" s="13" t="e">
        <f>VLOOKUP(E2200,'Khách hàng'!$B$4:$F$1048576,2,0)</f>
        <v>#N/A</v>
      </c>
      <c r="H2200" s="13" t="str">
        <f>VLOOKUP(E2200,'[1]Khách hàng'!$A$4:$F$2144,3,0)</f>
        <v>Số 1 đường số 17A, Khu phố 11, Phường Bình Trị Đông B, Quận Bình Tân, TP.HCM.</v>
      </c>
      <c r="I2200" s="13" t="e">
        <f>VLOOKUP(E2200,'Khách hàng'!$B$4:$F$1048576,5,0)</f>
        <v>#N/A</v>
      </c>
      <c r="L2200" s="13" t="e">
        <f>VLOOKUP(J2200,'Hàng hóa'!$C$5:$D$50,2,0)</f>
        <v>#N/A</v>
      </c>
      <c r="M2200" s="17" t="e">
        <f>VLOOKUP(J2200,'Hàng hóa'!$C$5:$H$22,6,0)</f>
        <v>#N/A</v>
      </c>
      <c r="N2200" s="17" t="e">
        <f t="shared" si="84"/>
        <v>#N/A</v>
      </c>
      <c r="O2200" s="22" t="e">
        <f t="shared" si="86"/>
        <v>#N/A</v>
      </c>
      <c r="P2200" s="17" t="e">
        <f t="shared" si="85"/>
        <v>#N/A</v>
      </c>
      <c r="Q2200" s="13" t="e">
        <f>VLOOKUP(I2200,'[1]Nhân viên'!$E$20:$F$41,2,0)</f>
        <v>#N/A</v>
      </c>
    </row>
    <row r="2201" spans="1:17" x14ac:dyDescent="0.2">
      <c r="A2201" s="11">
        <v>2178</v>
      </c>
      <c r="D2201" s="13" t="e">
        <f>VLOOKUP(C2201,'Nhân viên'!$B$5:$C$48,2,0)</f>
        <v>#N/A</v>
      </c>
      <c r="G2201" s="13" t="e">
        <f>VLOOKUP(E2201,'Khách hàng'!$B$4:$F$1048576,2,0)</f>
        <v>#N/A</v>
      </c>
      <c r="H2201" s="13" t="str">
        <f>VLOOKUP(E2201,'[1]Khách hàng'!$A$4:$F$2144,3,0)</f>
        <v>Số 1 đường số 17A, Khu phố 11, Phường Bình Trị Đông B, Quận Bình Tân, TP.HCM.</v>
      </c>
      <c r="I2201" s="13" t="e">
        <f>VLOOKUP(E2201,'Khách hàng'!$B$4:$F$1048576,5,0)</f>
        <v>#N/A</v>
      </c>
      <c r="L2201" s="13" t="e">
        <f>VLOOKUP(J2201,'Hàng hóa'!$C$5:$D$50,2,0)</f>
        <v>#N/A</v>
      </c>
      <c r="M2201" s="17" t="e">
        <f>VLOOKUP(J2201,'Hàng hóa'!$C$5:$H$22,6,0)</f>
        <v>#N/A</v>
      </c>
      <c r="N2201" s="17" t="e">
        <f t="shared" si="84"/>
        <v>#N/A</v>
      </c>
      <c r="O2201" s="22" t="e">
        <f t="shared" si="86"/>
        <v>#N/A</v>
      </c>
      <c r="P2201" s="17" t="e">
        <f t="shared" si="85"/>
        <v>#N/A</v>
      </c>
      <c r="Q2201" s="13" t="e">
        <f>VLOOKUP(I2201,'[1]Nhân viên'!$E$20:$F$41,2,0)</f>
        <v>#N/A</v>
      </c>
    </row>
    <row r="2202" spans="1:17" x14ac:dyDescent="0.2">
      <c r="A2202" s="11">
        <v>2179</v>
      </c>
      <c r="D2202" s="13" t="e">
        <f>VLOOKUP(C2202,'Nhân viên'!$B$5:$C$48,2,0)</f>
        <v>#N/A</v>
      </c>
      <c r="G2202" s="13" t="e">
        <f>VLOOKUP(E2202,'Khách hàng'!$B$4:$F$1048576,2,0)</f>
        <v>#N/A</v>
      </c>
      <c r="H2202" s="13" t="str">
        <f>VLOOKUP(E2202,'[1]Khách hàng'!$A$4:$F$2144,3,0)</f>
        <v>Số 1 đường số 17A, Khu phố 11, Phường Bình Trị Đông B, Quận Bình Tân, TP.HCM.</v>
      </c>
      <c r="I2202" s="13" t="e">
        <f>VLOOKUP(E2202,'Khách hàng'!$B$4:$F$1048576,5,0)</f>
        <v>#N/A</v>
      </c>
      <c r="L2202" s="13" t="e">
        <f>VLOOKUP(J2202,'Hàng hóa'!$C$5:$D$50,2,0)</f>
        <v>#N/A</v>
      </c>
      <c r="M2202" s="17" t="e">
        <f>VLOOKUP(J2202,'Hàng hóa'!$C$5:$H$22,6,0)</f>
        <v>#N/A</v>
      </c>
      <c r="N2202" s="17" t="e">
        <f t="shared" si="84"/>
        <v>#N/A</v>
      </c>
      <c r="O2202" s="22" t="e">
        <f t="shared" si="86"/>
        <v>#N/A</v>
      </c>
      <c r="P2202" s="17" t="e">
        <f t="shared" si="85"/>
        <v>#N/A</v>
      </c>
      <c r="Q2202" s="13" t="e">
        <f>VLOOKUP(I2202,'[1]Nhân viên'!$E$20:$F$41,2,0)</f>
        <v>#N/A</v>
      </c>
    </row>
    <row r="2203" spans="1:17" x14ac:dyDescent="0.2">
      <c r="A2203" s="11">
        <v>2180</v>
      </c>
      <c r="D2203" s="13" t="e">
        <f>VLOOKUP(C2203,'Nhân viên'!$B$5:$C$48,2,0)</f>
        <v>#N/A</v>
      </c>
      <c r="G2203" s="13" t="e">
        <f>VLOOKUP(E2203,'Khách hàng'!$B$4:$F$1048576,2,0)</f>
        <v>#N/A</v>
      </c>
      <c r="H2203" s="13" t="str">
        <f>VLOOKUP(E2203,'[1]Khách hàng'!$A$4:$F$2144,3,0)</f>
        <v>Số 1 đường số 17A, Khu phố 11, Phường Bình Trị Đông B, Quận Bình Tân, TP.HCM.</v>
      </c>
      <c r="I2203" s="13" t="e">
        <f>VLOOKUP(E2203,'Khách hàng'!$B$4:$F$1048576,5,0)</f>
        <v>#N/A</v>
      </c>
      <c r="L2203" s="13" t="e">
        <f>VLOOKUP(J2203,'Hàng hóa'!$C$5:$D$50,2,0)</f>
        <v>#N/A</v>
      </c>
      <c r="M2203" s="17" t="e">
        <f>VLOOKUP(J2203,'Hàng hóa'!$C$5:$H$22,6,0)</f>
        <v>#N/A</v>
      </c>
      <c r="N2203" s="17" t="e">
        <f t="shared" si="84"/>
        <v>#N/A</v>
      </c>
      <c r="O2203" s="22" t="e">
        <f t="shared" si="86"/>
        <v>#N/A</v>
      </c>
      <c r="P2203" s="17" t="e">
        <f t="shared" si="85"/>
        <v>#N/A</v>
      </c>
      <c r="Q2203" s="13" t="e">
        <f>VLOOKUP(I2203,'[1]Nhân viên'!$E$20:$F$41,2,0)</f>
        <v>#N/A</v>
      </c>
    </row>
    <row r="2204" spans="1:17" x14ac:dyDescent="0.2">
      <c r="A2204" s="11">
        <v>2181</v>
      </c>
      <c r="D2204" s="13" t="e">
        <f>VLOOKUP(C2204,'Nhân viên'!$B$5:$C$48,2,0)</f>
        <v>#N/A</v>
      </c>
      <c r="G2204" s="13" t="e">
        <f>VLOOKUP(E2204,'Khách hàng'!$B$4:$F$1048576,2,0)</f>
        <v>#N/A</v>
      </c>
      <c r="H2204" s="13" t="str">
        <f>VLOOKUP(E2204,'[1]Khách hàng'!$A$4:$F$2144,3,0)</f>
        <v>Số 1 đường số 17A, Khu phố 11, Phường Bình Trị Đông B, Quận Bình Tân, TP.HCM.</v>
      </c>
      <c r="I2204" s="13" t="e">
        <f>VLOOKUP(E2204,'Khách hàng'!$B$4:$F$1048576,5,0)</f>
        <v>#N/A</v>
      </c>
      <c r="L2204" s="13" t="e">
        <f>VLOOKUP(J2204,'Hàng hóa'!$C$5:$D$50,2,0)</f>
        <v>#N/A</v>
      </c>
      <c r="M2204" s="17" t="e">
        <f>VLOOKUP(J2204,'Hàng hóa'!$C$5:$H$22,6,0)</f>
        <v>#N/A</v>
      </c>
      <c r="N2204" s="17" t="e">
        <f t="shared" ref="N2204:N2267" si="87">K2204*M2204</f>
        <v>#N/A</v>
      </c>
      <c r="O2204" s="22" t="e">
        <f t="shared" si="86"/>
        <v>#N/A</v>
      </c>
      <c r="P2204" s="17" t="e">
        <f t="shared" ref="P2204:P2267" si="88">N2204*O2204+N2204</f>
        <v>#N/A</v>
      </c>
      <c r="Q2204" s="13" t="e">
        <f>VLOOKUP(I2204,'[1]Nhân viên'!$E$20:$F$41,2,0)</f>
        <v>#N/A</v>
      </c>
    </row>
    <row r="2205" spans="1:17" x14ac:dyDescent="0.2">
      <c r="A2205" s="11">
        <v>2182</v>
      </c>
      <c r="D2205" s="13" t="e">
        <f>VLOOKUP(C2205,'Nhân viên'!$B$5:$C$48,2,0)</f>
        <v>#N/A</v>
      </c>
      <c r="G2205" s="13" t="e">
        <f>VLOOKUP(E2205,'Khách hàng'!$B$4:$F$1048576,2,0)</f>
        <v>#N/A</v>
      </c>
      <c r="H2205" s="13" t="str">
        <f>VLOOKUP(E2205,'[1]Khách hàng'!$A$4:$F$2144,3,0)</f>
        <v>Số 1 đường số 17A, Khu phố 11, Phường Bình Trị Đông B, Quận Bình Tân, TP.HCM.</v>
      </c>
      <c r="I2205" s="13" t="e">
        <f>VLOOKUP(E2205,'Khách hàng'!$B$4:$F$1048576,5,0)</f>
        <v>#N/A</v>
      </c>
      <c r="L2205" s="13" t="e">
        <f>VLOOKUP(J2205,'Hàng hóa'!$C$5:$D$50,2,0)</f>
        <v>#N/A</v>
      </c>
      <c r="M2205" s="17" t="e">
        <f>VLOOKUP(J2205,'Hàng hóa'!$C$5:$H$22,6,0)</f>
        <v>#N/A</v>
      </c>
      <c r="N2205" s="17" t="e">
        <f t="shared" si="87"/>
        <v>#N/A</v>
      </c>
      <c r="O2205" s="22" t="e">
        <f t="shared" si="86"/>
        <v>#N/A</v>
      </c>
      <c r="P2205" s="17" t="e">
        <f t="shared" si="88"/>
        <v>#N/A</v>
      </c>
      <c r="Q2205" s="13" t="e">
        <f>VLOOKUP(I2205,'[1]Nhân viên'!$E$20:$F$41,2,0)</f>
        <v>#N/A</v>
      </c>
    </row>
    <row r="2206" spans="1:17" x14ac:dyDescent="0.2">
      <c r="A2206" s="11">
        <v>2183</v>
      </c>
      <c r="D2206" s="13" t="e">
        <f>VLOOKUP(C2206,'Nhân viên'!$B$5:$C$48,2,0)</f>
        <v>#N/A</v>
      </c>
      <c r="G2206" s="13" t="e">
        <f>VLOOKUP(E2206,'Khách hàng'!$B$4:$F$1048576,2,0)</f>
        <v>#N/A</v>
      </c>
      <c r="H2206" s="13" t="str">
        <f>VLOOKUP(E2206,'[1]Khách hàng'!$A$4:$F$2144,3,0)</f>
        <v>Số 1 đường số 17A, Khu phố 11, Phường Bình Trị Đông B, Quận Bình Tân, TP.HCM.</v>
      </c>
      <c r="I2206" s="13" t="e">
        <f>VLOOKUP(E2206,'Khách hàng'!$B$4:$F$1048576,5,0)</f>
        <v>#N/A</v>
      </c>
      <c r="L2206" s="13" t="e">
        <f>VLOOKUP(J2206,'Hàng hóa'!$C$5:$D$50,2,0)</f>
        <v>#N/A</v>
      </c>
      <c r="M2206" s="17" t="e">
        <f>VLOOKUP(J2206,'Hàng hóa'!$C$5:$H$22,6,0)</f>
        <v>#N/A</v>
      </c>
      <c r="N2206" s="17" t="e">
        <f t="shared" si="87"/>
        <v>#N/A</v>
      </c>
      <c r="O2206" s="22" t="e">
        <f t="shared" si="86"/>
        <v>#N/A</v>
      </c>
      <c r="P2206" s="17" t="e">
        <f t="shared" si="88"/>
        <v>#N/A</v>
      </c>
      <c r="Q2206" s="13" t="e">
        <f>VLOOKUP(I2206,'[1]Nhân viên'!$E$20:$F$41,2,0)</f>
        <v>#N/A</v>
      </c>
    </row>
    <row r="2207" spans="1:17" x14ac:dyDescent="0.2">
      <c r="A2207" s="11">
        <v>2184</v>
      </c>
      <c r="D2207" s="13" t="e">
        <f>VLOOKUP(C2207,'Nhân viên'!$B$5:$C$48,2,0)</f>
        <v>#N/A</v>
      </c>
      <c r="G2207" s="13" t="e">
        <f>VLOOKUP(E2207,'Khách hàng'!$B$4:$F$1048576,2,0)</f>
        <v>#N/A</v>
      </c>
      <c r="H2207" s="13" t="str">
        <f>VLOOKUP(E2207,'[1]Khách hàng'!$A$4:$F$2144,3,0)</f>
        <v>Số 1 đường số 17A, Khu phố 11, Phường Bình Trị Đông B, Quận Bình Tân, TP.HCM.</v>
      </c>
      <c r="I2207" s="13" t="e">
        <f>VLOOKUP(E2207,'Khách hàng'!$B$4:$F$1048576,5,0)</f>
        <v>#N/A</v>
      </c>
      <c r="L2207" s="13" t="e">
        <f>VLOOKUP(J2207,'Hàng hóa'!$C$5:$D$50,2,0)</f>
        <v>#N/A</v>
      </c>
      <c r="M2207" s="17" t="e">
        <f>VLOOKUP(J2207,'Hàng hóa'!$C$5:$H$22,6,0)</f>
        <v>#N/A</v>
      </c>
      <c r="N2207" s="17" t="e">
        <f t="shared" si="87"/>
        <v>#N/A</v>
      </c>
      <c r="O2207" s="22" t="e">
        <f t="shared" si="86"/>
        <v>#N/A</v>
      </c>
      <c r="P2207" s="17" t="e">
        <f t="shared" si="88"/>
        <v>#N/A</v>
      </c>
      <c r="Q2207" s="13" t="e">
        <f>VLOOKUP(I2207,'[1]Nhân viên'!$E$20:$F$41,2,0)</f>
        <v>#N/A</v>
      </c>
    </row>
    <row r="2208" spans="1:17" x14ac:dyDescent="0.2">
      <c r="A2208" s="11">
        <v>2185</v>
      </c>
      <c r="D2208" s="13" t="e">
        <f>VLOOKUP(C2208,'Nhân viên'!$B$5:$C$48,2,0)</f>
        <v>#N/A</v>
      </c>
      <c r="G2208" s="13" t="e">
        <f>VLOOKUP(E2208,'Khách hàng'!$B$4:$F$1048576,2,0)</f>
        <v>#N/A</v>
      </c>
      <c r="H2208" s="13" t="str">
        <f>VLOOKUP(E2208,'[1]Khách hàng'!$A$4:$F$2144,3,0)</f>
        <v>Số 1 đường số 17A, Khu phố 11, Phường Bình Trị Đông B, Quận Bình Tân, TP.HCM.</v>
      </c>
      <c r="I2208" s="13" t="e">
        <f>VLOOKUP(E2208,'Khách hàng'!$B$4:$F$1048576,5,0)</f>
        <v>#N/A</v>
      </c>
      <c r="L2208" s="13" t="e">
        <f>VLOOKUP(J2208,'Hàng hóa'!$C$5:$D$50,2,0)</f>
        <v>#N/A</v>
      </c>
      <c r="M2208" s="17" t="e">
        <f>VLOOKUP(J2208,'Hàng hóa'!$C$5:$H$22,6,0)</f>
        <v>#N/A</v>
      </c>
      <c r="N2208" s="17" t="e">
        <f t="shared" si="87"/>
        <v>#N/A</v>
      </c>
      <c r="O2208" s="22" t="e">
        <f t="shared" si="86"/>
        <v>#N/A</v>
      </c>
      <c r="P2208" s="17" t="e">
        <f t="shared" si="88"/>
        <v>#N/A</v>
      </c>
      <c r="Q2208" s="13" t="e">
        <f>VLOOKUP(I2208,'[1]Nhân viên'!$E$20:$F$41,2,0)</f>
        <v>#N/A</v>
      </c>
    </row>
    <row r="2209" spans="1:17" x14ac:dyDescent="0.2">
      <c r="A2209" s="11">
        <v>2186</v>
      </c>
      <c r="D2209" s="13" t="e">
        <f>VLOOKUP(C2209,'Nhân viên'!$B$5:$C$48,2,0)</f>
        <v>#N/A</v>
      </c>
      <c r="G2209" s="13" t="e">
        <f>VLOOKUP(E2209,'Khách hàng'!$B$4:$F$1048576,2,0)</f>
        <v>#N/A</v>
      </c>
      <c r="H2209" s="13" t="str">
        <f>VLOOKUP(E2209,'[1]Khách hàng'!$A$4:$F$2144,3,0)</f>
        <v>Số 1 đường số 17A, Khu phố 11, Phường Bình Trị Đông B, Quận Bình Tân, TP.HCM.</v>
      </c>
      <c r="I2209" s="13" t="e">
        <f>VLOOKUP(E2209,'Khách hàng'!$B$4:$F$1048576,5,0)</f>
        <v>#N/A</v>
      </c>
      <c r="L2209" s="13" t="e">
        <f>VLOOKUP(J2209,'Hàng hóa'!$C$5:$D$50,2,0)</f>
        <v>#N/A</v>
      </c>
      <c r="M2209" s="17" t="e">
        <f>VLOOKUP(J2209,'Hàng hóa'!$C$5:$H$22,6,0)</f>
        <v>#N/A</v>
      </c>
      <c r="N2209" s="17" t="e">
        <f t="shared" si="87"/>
        <v>#N/A</v>
      </c>
      <c r="O2209" s="22" t="e">
        <f t="shared" si="86"/>
        <v>#N/A</v>
      </c>
      <c r="P2209" s="17" t="e">
        <f t="shared" si="88"/>
        <v>#N/A</v>
      </c>
      <c r="Q2209" s="13" t="e">
        <f>VLOOKUP(I2209,'[1]Nhân viên'!$E$20:$F$41,2,0)</f>
        <v>#N/A</v>
      </c>
    </row>
    <row r="2210" spans="1:17" x14ac:dyDescent="0.2">
      <c r="A2210" s="11">
        <v>2187</v>
      </c>
      <c r="D2210" s="13" t="e">
        <f>VLOOKUP(C2210,'Nhân viên'!$B$5:$C$48,2,0)</f>
        <v>#N/A</v>
      </c>
      <c r="G2210" s="13" t="e">
        <f>VLOOKUP(E2210,'Khách hàng'!$B$4:$F$1048576,2,0)</f>
        <v>#N/A</v>
      </c>
      <c r="H2210" s="13" t="str">
        <f>VLOOKUP(E2210,'[1]Khách hàng'!$A$4:$F$2144,3,0)</f>
        <v>Số 1 đường số 17A, Khu phố 11, Phường Bình Trị Đông B, Quận Bình Tân, TP.HCM.</v>
      </c>
      <c r="I2210" s="13" t="e">
        <f>VLOOKUP(E2210,'Khách hàng'!$B$4:$F$1048576,5,0)</f>
        <v>#N/A</v>
      </c>
      <c r="L2210" s="13" t="e">
        <f>VLOOKUP(J2210,'Hàng hóa'!$C$5:$D$50,2,0)</f>
        <v>#N/A</v>
      </c>
      <c r="M2210" s="17" t="e">
        <f>VLOOKUP(J2210,'Hàng hóa'!$C$5:$H$22,6,0)</f>
        <v>#N/A</v>
      </c>
      <c r="N2210" s="17" t="e">
        <f t="shared" si="87"/>
        <v>#N/A</v>
      </c>
      <c r="O2210" s="22" t="e">
        <f t="shared" si="86"/>
        <v>#N/A</v>
      </c>
      <c r="P2210" s="17" t="e">
        <f t="shared" si="88"/>
        <v>#N/A</v>
      </c>
      <c r="Q2210" s="13" t="e">
        <f>VLOOKUP(I2210,'[1]Nhân viên'!$E$20:$F$41,2,0)</f>
        <v>#N/A</v>
      </c>
    </row>
    <row r="2211" spans="1:17" x14ac:dyDescent="0.2">
      <c r="A2211" s="11">
        <v>2188</v>
      </c>
      <c r="D2211" s="13" t="e">
        <f>VLOOKUP(C2211,'Nhân viên'!$B$5:$C$48,2,0)</f>
        <v>#N/A</v>
      </c>
      <c r="G2211" s="13" t="e">
        <f>VLOOKUP(E2211,'Khách hàng'!$B$4:$F$1048576,2,0)</f>
        <v>#N/A</v>
      </c>
      <c r="H2211" s="13" t="str">
        <f>VLOOKUP(E2211,'[1]Khách hàng'!$A$4:$F$2144,3,0)</f>
        <v>Số 1 đường số 17A, Khu phố 11, Phường Bình Trị Đông B, Quận Bình Tân, TP.HCM.</v>
      </c>
      <c r="I2211" s="13" t="e">
        <f>VLOOKUP(E2211,'Khách hàng'!$B$4:$F$1048576,5,0)</f>
        <v>#N/A</v>
      </c>
      <c r="L2211" s="13" t="e">
        <f>VLOOKUP(J2211,'Hàng hóa'!$C$5:$D$50,2,0)</f>
        <v>#N/A</v>
      </c>
      <c r="M2211" s="17" t="e">
        <f>VLOOKUP(J2211,'Hàng hóa'!$C$5:$H$22,6,0)</f>
        <v>#N/A</v>
      </c>
      <c r="N2211" s="17" t="e">
        <f t="shared" si="87"/>
        <v>#N/A</v>
      </c>
      <c r="O2211" s="22" t="e">
        <f t="shared" si="86"/>
        <v>#N/A</v>
      </c>
      <c r="P2211" s="17" t="e">
        <f t="shared" si="88"/>
        <v>#N/A</v>
      </c>
      <c r="Q2211" s="13" t="e">
        <f>VLOOKUP(I2211,'[1]Nhân viên'!$E$20:$F$41,2,0)</f>
        <v>#N/A</v>
      </c>
    </row>
    <row r="2212" spans="1:17" x14ac:dyDescent="0.2">
      <c r="A2212" s="11">
        <v>2189</v>
      </c>
      <c r="D2212" s="13" t="e">
        <f>VLOOKUP(C2212,'Nhân viên'!$B$5:$C$48,2,0)</f>
        <v>#N/A</v>
      </c>
      <c r="G2212" s="13" t="e">
        <f>VLOOKUP(E2212,'Khách hàng'!$B$4:$F$1048576,2,0)</f>
        <v>#N/A</v>
      </c>
      <c r="H2212" s="13" t="str">
        <f>VLOOKUP(E2212,'[1]Khách hàng'!$A$4:$F$2144,3,0)</f>
        <v>Số 1 đường số 17A, Khu phố 11, Phường Bình Trị Đông B, Quận Bình Tân, TP.HCM.</v>
      </c>
      <c r="I2212" s="13" t="e">
        <f>VLOOKUP(E2212,'Khách hàng'!$B$4:$F$1048576,5,0)</f>
        <v>#N/A</v>
      </c>
      <c r="L2212" s="13" t="e">
        <f>VLOOKUP(J2212,'Hàng hóa'!$C$5:$D$50,2,0)</f>
        <v>#N/A</v>
      </c>
      <c r="M2212" s="17" t="e">
        <f>VLOOKUP(J2212,'Hàng hóa'!$C$5:$H$22,6,0)</f>
        <v>#N/A</v>
      </c>
      <c r="N2212" s="17" t="e">
        <f t="shared" si="87"/>
        <v>#N/A</v>
      </c>
      <c r="O2212" s="22" t="e">
        <f t="shared" si="86"/>
        <v>#N/A</v>
      </c>
      <c r="P2212" s="17" t="e">
        <f t="shared" si="88"/>
        <v>#N/A</v>
      </c>
      <c r="Q2212" s="13" t="e">
        <f>VLOOKUP(I2212,'[1]Nhân viên'!$E$20:$F$41,2,0)</f>
        <v>#N/A</v>
      </c>
    </row>
    <row r="2213" spans="1:17" x14ac:dyDescent="0.2">
      <c r="A2213" s="11">
        <v>2190</v>
      </c>
      <c r="D2213" s="13" t="e">
        <f>VLOOKUP(C2213,'Nhân viên'!$B$5:$C$48,2,0)</f>
        <v>#N/A</v>
      </c>
      <c r="G2213" s="13" t="e">
        <f>VLOOKUP(E2213,'Khách hàng'!$B$4:$F$1048576,2,0)</f>
        <v>#N/A</v>
      </c>
      <c r="H2213" s="13" t="str">
        <f>VLOOKUP(E2213,'[1]Khách hàng'!$A$4:$F$2144,3,0)</f>
        <v>Số 1 đường số 17A, Khu phố 11, Phường Bình Trị Đông B, Quận Bình Tân, TP.HCM.</v>
      </c>
      <c r="I2213" s="13" t="e">
        <f>VLOOKUP(E2213,'Khách hàng'!$B$4:$F$1048576,5,0)</f>
        <v>#N/A</v>
      </c>
      <c r="L2213" s="13" t="e">
        <f>VLOOKUP(J2213,'Hàng hóa'!$C$5:$D$50,2,0)</f>
        <v>#N/A</v>
      </c>
      <c r="M2213" s="17" t="e">
        <f>VLOOKUP(J2213,'Hàng hóa'!$C$5:$H$22,6,0)</f>
        <v>#N/A</v>
      </c>
      <c r="N2213" s="17" t="e">
        <f t="shared" si="87"/>
        <v>#N/A</v>
      </c>
      <c r="O2213" s="22" t="e">
        <f t="shared" si="86"/>
        <v>#N/A</v>
      </c>
      <c r="P2213" s="17" t="e">
        <f t="shared" si="88"/>
        <v>#N/A</v>
      </c>
      <c r="Q2213" s="13" t="e">
        <f>VLOOKUP(I2213,'[1]Nhân viên'!$E$20:$F$41,2,0)</f>
        <v>#N/A</v>
      </c>
    </row>
    <row r="2214" spans="1:17" x14ac:dyDescent="0.2">
      <c r="A2214" s="11">
        <v>2191</v>
      </c>
      <c r="D2214" s="13" t="e">
        <f>VLOOKUP(C2214,'Nhân viên'!$B$5:$C$48,2,0)</f>
        <v>#N/A</v>
      </c>
      <c r="G2214" s="13" t="e">
        <f>VLOOKUP(E2214,'Khách hàng'!$B$4:$F$1048576,2,0)</f>
        <v>#N/A</v>
      </c>
      <c r="H2214" s="13" t="str">
        <f>VLOOKUP(E2214,'[1]Khách hàng'!$A$4:$F$2144,3,0)</f>
        <v>Số 1 đường số 17A, Khu phố 11, Phường Bình Trị Đông B, Quận Bình Tân, TP.HCM.</v>
      </c>
      <c r="I2214" s="13" t="e">
        <f>VLOOKUP(E2214,'Khách hàng'!$B$4:$F$1048576,5,0)</f>
        <v>#N/A</v>
      </c>
      <c r="L2214" s="13" t="e">
        <f>VLOOKUP(J2214,'Hàng hóa'!$C$5:$D$50,2,0)</f>
        <v>#N/A</v>
      </c>
      <c r="M2214" s="17" t="e">
        <f>VLOOKUP(J2214,'Hàng hóa'!$C$5:$H$22,6,0)</f>
        <v>#N/A</v>
      </c>
      <c r="N2214" s="17" t="e">
        <f t="shared" si="87"/>
        <v>#N/A</v>
      </c>
      <c r="O2214" s="22" t="e">
        <f t="shared" si="86"/>
        <v>#N/A</v>
      </c>
      <c r="P2214" s="17" t="e">
        <f t="shared" si="88"/>
        <v>#N/A</v>
      </c>
      <c r="Q2214" s="13" t="e">
        <f>VLOOKUP(I2214,'[1]Nhân viên'!$E$20:$F$41,2,0)</f>
        <v>#N/A</v>
      </c>
    </row>
    <row r="2215" spans="1:17" x14ac:dyDescent="0.2">
      <c r="A2215" s="11">
        <v>2192</v>
      </c>
      <c r="D2215" s="13" t="e">
        <f>VLOOKUP(C2215,'Nhân viên'!$B$5:$C$48,2,0)</f>
        <v>#N/A</v>
      </c>
      <c r="G2215" s="13" t="e">
        <f>VLOOKUP(E2215,'Khách hàng'!$B$4:$F$1048576,2,0)</f>
        <v>#N/A</v>
      </c>
      <c r="H2215" s="13" t="str">
        <f>VLOOKUP(E2215,'[1]Khách hàng'!$A$4:$F$2144,3,0)</f>
        <v>Số 1 đường số 17A, Khu phố 11, Phường Bình Trị Đông B, Quận Bình Tân, TP.HCM.</v>
      </c>
      <c r="I2215" s="13" t="e">
        <f>VLOOKUP(E2215,'Khách hàng'!$B$4:$F$1048576,5,0)</f>
        <v>#N/A</v>
      </c>
      <c r="L2215" s="13" t="e">
        <f>VLOOKUP(J2215,'Hàng hóa'!$C$5:$D$50,2,0)</f>
        <v>#N/A</v>
      </c>
      <c r="M2215" s="17" t="e">
        <f>VLOOKUP(J2215,'Hàng hóa'!$C$5:$H$22,6,0)</f>
        <v>#N/A</v>
      </c>
      <c r="N2215" s="17" t="e">
        <f t="shared" si="87"/>
        <v>#N/A</v>
      </c>
      <c r="O2215" s="22" t="e">
        <f t="shared" si="86"/>
        <v>#N/A</v>
      </c>
      <c r="P2215" s="17" t="e">
        <f t="shared" si="88"/>
        <v>#N/A</v>
      </c>
      <c r="Q2215" s="13" t="e">
        <f>VLOOKUP(I2215,'[1]Nhân viên'!$E$20:$F$41,2,0)</f>
        <v>#N/A</v>
      </c>
    </row>
    <row r="2216" spans="1:17" x14ac:dyDescent="0.2">
      <c r="A2216" s="11">
        <v>2193</v>
      </c>
      <c r="D2216" s="13" t="e">
        <f>VLOOKUP(C2216,'Nhân viên'!$B$5:$C$48,2,0)</f>
        <v>#N/A</v>
      </c>
      <c r="G2216" s="13" t="e">
        <f>VLOOKUP(E2216,'Khách hàng'!$B$4:$F$1048576,2,0)</f>
        <v>#N/A</v>
      </c>
      <c r="H2216" s="13" t="str">
        <f>VLOOKUP(E2216,'[1]Khách hàng'!$A$4:$F$2144,3,0)</f>
        <v>Số 1 đường số 17A, Khu phố 11, Phường Bình Trị Đông B, Quận Bình Tân, TP.HCM.</v>
      </c>
      <c r="I2216" s="13" t="e">
        <f>VLOOKUP(E2216,'Khách hàng'!$B$4:$F$1048576,5,0)</f>
        <v>#N/A</v>
      </c>
      <c r="L2216" s="13" t="e">
        <f>VLOOKUP(J2216,'Hàng hóa'!$C$5:$D$50,2,0)</f>
        <v>#N/A</v>
      </c>
      <c r="M2216" s="17" t="e">
        <f>VLOOKUP(J2216,'Hàng hóa'!$C$5:$H$22,6,0)</f>
        <v>#N/A</v>
      </c>
      <c r="N2216" s="17" t="e">
        <f t="shared" si="87"/>
        <v>#N/A</v>
      </c>
      <c r="O2216" s="22" t="e">
        <f t="shared" si="86"/>
        <v>#N/A</v>
      </c>
      <c r="P2216" s="17" t="e">
        <f t="shared" si="88"/>
        <v>#N/A</v>
      </c>
      <c r="Q2216" s="13" t="e">
        <f>VLOOKUP(I2216,'[1]Nhân viên'!$E$20:$F$41,2,0)</f>
        <v>#N/A</v>
      </c>
    </row>
    <row r="2217" spans="1:17" x14ac:dyDescent="0.2">
      <c r="A2217" s="11">
        <v>2194</v>
      </c>
      <c r="D2217" s="13" t="e">
        <f>VLOOKUP(C2217,'Nhân viên'!$B$5:$C$48,2,0)</f>
        <v>#N/A</v>
      </c>
      <c r="G2217" s="13" t="e">
        <f>VLOOKUP(E2217,'Khách hàng'!$B$4:$F$1048576,2,0)</f>
        <v>#N/A</v>
      </c>
      <c r="H2217" s="13" t="str">
        <f>VLOOKUP(E2217,'[1]Khách hàng'!$A$4:$F$2144,3,0)</f>
        <v>Số 1 đường số 17A, Khu phố 11, Phường Bình Trị Đông B, Quận Bình Tân, TP.HCM.</v>
      </c>
      <c r="I2217" s="13" t="e">
        <f>VLOOKUP(E2217,'Khách hàng'!$B$4:$F$1048576,5,0)</f>
        <v>#N/A</v>
      </c>
      <c r="L2217" s="13" t="e">
        <f>VLOOKUP(J2217,'Hàng hóa'!$C$5:$D$50,2,0)</f>
        <v>#N/A</v>
      </c>
      <c r="M2217" s="17" t="e">
        <f>VLOOKUP(J2217,'Hàng hóa'!$C$5:$H$22,6,0)</f>
        <v>#N/A</v>
      </c>
      <c r="N2217" s="17" t="e">
        <f t="shared" si="87"/>
        <v>#N/A</v>
      </c>
      <c r="O2217" s="22" t="e">
        <f t="shared" si="86"/>
        <v>#N/A</v>
      </c>
      <c r="P2217" s="17" t="e">
        <f t="shared" si="88"/>
        <v>#N/A</v>
      </c>
      <c r="Q2217" s="13" t="e">
        <f>VLOOKUP(I2217,'[1]Nhân viên'!$E$20:$F$41,2,0)</f>
        <v>#N/A</v>
      </c>
    </row>
    <row r="2218" spans="1:17" x14ac:dyDescent="0.2">
      <c r="A2218" s="11">
        <v>2195</v>
      </c>
      <c r="D2218" s="13" t="e">
        <f>VLOOKUP(C2218,'Nhân viên'!$B$5:$C$48,2,0)</f>
        <v>#N/A</v>
      </c>
      <c r="G2218" s="13" t="e">
        <f>VLOOKUP(E2218,'Khách hàng'!$B$4:$F$1048576,2,0)</f>
        <v>#N/A</v>
      </c>
      <c r="H2218" s="13" t="str">
        <f>VLOOKUP(E2218,'[1]Khách hàng'!$A$4:$F$2144,3,0)</f>
        <v>Số 1 đường số 17A, Khu phố 11, Phường Bình Trị Đông B, Quận Bình Tân, TP.HCM.</v>
      </c>
      <c r="I2218" s="13" t="e">
        <f>VLOOKUP(E2218,'Khách hàng'!$B$4:$F$1048576,5,0)</f>
        <v>#N/A</v>
      </c>
      <c r="L2218" s="13" t="e">
        <f>VLOOKUP(J2218,'Hàng hóa'!$C$5:$D$50,2,0)</f>
        <v>#N/A</v>
      </c>
      <c r="M2218" s="17" t="e">
        <f>VLOOKUP(J2218,'Hàng hóa'!$C$5:$H$22,6,0)</f>
        <v>#N/A</v>
      </c>
      <c r="N2218" s="17" t="e">
        <f t="shared" si="87"/>
        <v>#N/A</v>
      </c>
      <c r="O2218" s="22" t="e">
        <f t="shared" si="86"/>
        <v>#N/A</v>
      </c>
      <c r="P2218" s="17" t="e">
        <f t="shared" si="88"/>
        <v>#N/A</v>
      </c>
      <c r="Q2218" s="13" t="e">
        <f>VLOOKUP(I2218,'[1]Nhân viên'!$E$20:$F$41,2,0)</f>
        <v>#N/A</v>
      </c>
    </row>
    <row r="2219" spans="1:17" x14ac:dyDescent="0.2">
      <c r="A2219" s="11">
        <v>2196</v>
      </c>
      <c r="D2219" s="13" t="e">
        <f>VLOOKUP(C2219,'Nhân viên'!$B$5:$C$48,2,0)</f>
        <v>#N/A</v>
      </c>
      <c r="G2219" s="13" t="e">
        <f>VLOOKUP(E2219,'Khách hàng'!$B$4:$F$1048576,2,0)</f>
        <v>#N/A</v>
      </c>
      <c r="H2219" s="13" t="str">
        <f>VLOOKUP(E2219,'[1]Khách hàng'!$A$4:$F$2144,3,0)</f>
        <v>Số 1 đường số 17A, Khu phố 11, Phường Bình Trị Đông B, Quận Bình Tân, TP.HCM.</v>
      </c>
      <c r="I2219" s="13" t="e">
        <f>VLOOKUP(E2219,'Khách hàng'!$B$4:$F$1048576,5,0)</f>
        <v>#N/A</v>
      </c>
      <c r="L2219" s="13" t="e">
        <f>VLOOKUP(J2219,'Hàng hóa'!$C$5:$D$50,2,0)</f>
        <v>#N/A</v>
      </c>
      <c r="M2219" s="17" t="e">
        <f>VLOOKUP(J2219,'Hàng hóa'!$C$5:$H$22,6,0)</f>
        <v>#N/A</v>
      </c>
      <c r="N2219" s="17" t="e">
        <f t="shared" si="87"/>
        <v>#N/A</v>
      </c>
      <c r="O2219" s="22" t="e">
        <f t="shared" si="86"/>
        <v>#N/A</v>
      </c>
      <c r="P2219" s="17" t="e">
        <f t="shared" si="88"/>
        <v>#N/A</v>
      </c>
      <c r="Q2219" s="13" t="e">
        <f>VLOOKUP(I2219,'[1]Nhân viên'!$E$20:$F$41,2,0)</f>
        <v>#N/A</v>
      </c>
    </row>
    <row r="2220" spans="1:17" x14ac:dyDescent="0.2">
      <c r="A2220" s="11">
        <v>2197</v>
      </c>
      <c r="D2220" s="13" t="e">
        <f>VLOOKUP(C2220,'Nhân viên'!$B$5:$C$48,2,0)</f>
        <v>#N/A</v>
      </c>
      <c r="G2220" s="13" t="e">
        <f>VLOOKUP(E2220,'Khách hàng'!$B$4:$F$1048576,2,0)</f>
        <v>#N/A</v>
      </c>
      <c r="H2220" s="13" t="str">
        <f>VLOOKUP(E2220,'[1]Khách hàng'!$A$4:$F$2144,3,0)</f>
        <v>Số 1 đường số 17A, Khu phố 11, Phường Bình Trị Đông B, Quận Bình Tân, TP.HCM.</v>
      </c>
      <c r="I2220" s="13" t="e">
        <f>VLOOKUP(E2220,'Khách hàng'!$B$4:$F$1048576,5,0)</f>
        <v>#N/A</v>
      </c>
      <c r="L2220" s="13" t="e">
        <f>VLOOKUP(J2220,'Hàng hóa'!$C$5:$D$50,2,0)</f>
        <v>#N/A</v>
      </c>
      <c r="M2220" s="17" t="e">
        <f>VLOOKUP(J2220,'Hàng hóa'!$C$5:$H$22,6,0)</f>
        <v>#N/A</v>
      </c>
      <c r="N2220" s="17" t="e">
        <f t="shared" si="87"/>
        <v>#N/A</v>
      </c>
      <c r="O2220" s="22" t="e">
        <f t="shared" si="86"/>
        <v>#N/A</v>
      </c>
      <c r="P2220" s="17" t="e">
        <f t="shared" si="88"/>
        <v>#N/A</v>
      </c>
      <c r="Q2220" s="13" t="e">
        <f>VLOOKUP(I2220,'[1]Nhân viên'!$E$20:$F$41,2,0)</f>
        <v>#N/A</v>
      </c>
    </row>
    <row r="2221" spans="1:17" x14ac:dyDescent="0.2">
      <c r="A2221" s="11">
        <v>2198</v>
      </c>
      <c r="D2221" s="13" t="e">
        <f>VLOOKUP(C2221,'Nhân viên'!$B$5:$C$48,2,0)</f>
        <v>#N/A</v>
      </c>
      <c r="G2221" s="13" t="e">
        <f>VLOOKUP(E2221,'Khách hàng'!$B$4:$F$1048576,2,0)</f>
        <v>#N/A</v>
      </c>
      <c r="H2221" s="13" t="str">
        <f>VLOOKUP(E2221,'[1]Khách hàng'!$A$4:$F$2144,3,0)</f>
        <v>Số 1 đường số 17A, Khu phố 11, Phường Bình Trị Đông B, Quận Bình Tân, TP.HCM.</v>
      </c>
      <c r="I2221" s="13" t="e">
        <f>VLOOKUP(E2221,'Khách hàng'!$B$4:$F$1048576,5,0)</f>
        <v>#N/A</v>
      </c>
      <c r="L2221" s="13" t="e">
        <f>VLOOKUP(J2221,'Hàng hóa'!$C$5:$D$50,2,0)</f>
        <v>#N/A</v>
      </c>
      <c r="M2221" s="17" t="e">
        <f>VLOOKUP(J2221,'Hàng hóa'!$C$5:$H$22,6,0)</f>
        <v>#N/A</v>
      </c>
      <c r="N2221" s="17" t="e">
        <f t="shared" si="87"/>
        <v>#N/A</v>
      </c>
      <c r="O2221" s="22" t="e">
        <f t="shared" si="86"/>
        <v>#N/A</v>
      </c>
      <c r="P2221" s="17" t="e">
        <f t="shared" si="88"/>
        <v>#N/A</v>
      </c>
      <c r="Q2221" s="13" t="e">
        <f>VLOOKUP(I2221,'[1]Nhân viên'!$E$20:$F$41,2,0)</f>
        <v>#N/A</v>
      </c>
    </row>
    <row r="2222" spans="1:17" x14ac:dyDescent="0.2">
      <c r="A2222" s="11">
        <v>2199</v>
      </c>
      <c r="D2222" s="13" t="e">
        <f>VLOOKUP(C2222,'Nhân viên'!$B$5:$C$48,2,0)</f>
        <v>#N/A</v>
      </c>
      <c r="G2222" s="13" t="e">
        <f>VLOOKUP(E2222,'Khách hàng'!$B$4:$F$1048576,2,0)</f>
        <v>#N/A</v>
      </c>
      <c r="H2222" s="13" t="str">
        <f>VLOOKUP(E2222,'[1]Khách hàng'!$A$4:$F$2144,3,0)</f>
        <v>Số 1 đường số 17A, Khu phố 11, Phường Bình Trị Đông B, Quận Bình Tân, TP.HCM.</v>
      </c>
      <c r="I2222" s="13" t="e">
        <f>VLOOKUP(E2222,'Khách hàng'!$B$4:$F$1048576,5,0)</f>
        <v>#N/A</v>
      </c>
      <c r="L2222" s="13" t="e">
        <f>VLOOKUP(J2222,'Hàng hóa'!$C$5:$D$50,2,0)</f>
        <v>#N/A</v>
      </c>
      <c r="M2222" s="17" t="e">
        <f>VLOOKUP(J2222,'Hàng hóa'!$C$5:$H$22,6,0)</f>
        <v>#N/A</v>
      </c>
      <c r="N2222" s="17" t="e">
        <f t="shared" si="87"/>
        <v>#N/A</v>
      </c>
      <c r="O2222" s="22" t="e">
        <f t="shared" si="86"/>
        <v>#N/A</v>
      </c>
      <c r="P2222" s="17" t="e">
        <f t="shared" si="88"/>
        <v>#N/A</v>
      </c>
      <c r="Q2222" s="13" t="e">
        <f>VLOOKUP(I2222,'[1]Nhân viên'!$E$20:$F$41,2,0)</f>
        <v>#N/A</v>
      </c>
    </row>
    <row r="2223" spans="1:17" x14ac:dyDescent="0.2">
      <c r="A2223" s="11">
        <v>2200</v>
      </c>
      <c r="D2223" s="13" t="e">
        <f>VLOOKUP(C2223,'Nhân viên'!$B$5:$C$48,2,0)</f>
        <v>#N/A</v>
      </c>
      <c r="G2223" s="13" t="e">
        <f>VLOOKUP(E2223,'Khách hàng'!$B$4:$F$1048576,2,0)</f>
        <v>#N/A</v>
      </c>
      <c r="H2223" s="13" t="str">
        <f>VLOOKUP(E2223,'[1]Khách hàng'!$A$4:$F$2144,3,0)</f>
        <v>Số 1 đường số 17A, Khu phố 11, Phường Bình Trị Đông B, Quận Bình Tân, TP.HCM.</v>
      </c>
      <c r="I2223" s="13" t="e">
        <f>VLOOKUP(E2223,'Khách hàng'!$B$4:$F$1048576,5,0)</f>
        <v>#N/A</v>
      </c>
      <c r="L2223" s="13" t="e">
        <f>VLOOKUP(J2223,'Hàng hóa'!$C$5:$D$50,2,0)</f>
        <v>#N/A</v>
      </c>
      <c r="M2223" s="17" t="e">
        <f>VLOOKUP(J2223,'Hàng hóa'!$C$5:$H$22,6,0)</f>
        <v>#N/A</v>
      </c>
      <c r="N2223" s="17" t="e">
        <f t="shared" si="87"/>
        <v>#N/A</v>
      </c>
      <c r="O2223" s="22" t="e">
        <f t="shared" si="86"/>
        <v>#N/A</v>
      </c>
      <c r="P2223" s="17" t="e">
        <f t="shared" si="88"/>
        <v>#N/A</v>
      </c>
      <c r="Q2223" s="13" t="e">
        <f>VLOOKUP(I2223,'[1]Nhân viên'!$E$20:$F$41,2,0)</f>
        <v>#N/A</v>
      </c>
    </row>
    <row r="2224" spans="1:17" x14ac:dyDescent="0.2">
      <c r="A2224" s="11">
        <v>2201</v>
      </c>
      <c r="D2224" s="13" t="e">
        <f>VLOOKUP(C2224,'Nhân viên'!$B$5:$C$48,2,0)</f>
        <v>#N/A</v>
      </c>
      <c r="G2224" s="13" t="e">
        <f>VLOOKUP(E2224,'Khách hàng'!$B$4:$F$1048576,2,0)</f>
        <v>#N/A</v>
      </c>
      <c r="H2224" s="13" t="str">
        <f>VLOOKUP(E2224,'[1]Khách hàng'!$A$4:$F$2144,3,0)</f>
        <v>Số 1 đường số 17A, Khu phố 11, Phường Bình Trị Đông B, Quận Bình Tân, TP.HCM.</v>
      </c>
      <c r="I2224" s="13" t="e">
        <f>VLOOKUP(E2224,'Khách hàng'!$B$4:$F$1048576,5,0)</f>
        <v>#N/A</v>
      </c>
      <c r="L2224" s="13" t="e">
        <f>VLOOKUP(J2224,'Hàng hóa'!$C$5:$D$50,2,0)</f>
        <v>#N/A</v>
      </c>
      <c r="M2224" s="17" t="e">
        <f>VLOOKUP(J2224,'Hàng hóa'!$C$5:$H$22,6,0)</f>
        <v>#N/A</v>
      </c>
      <c r="N2224" s="17" t="e">
        <f t="shared" si="87"/>
        <v>#N/A</v>
      </c>
      <c r="O2224" s="22" t="e">
        <f t="shared" si="86"/>
        <v>#N/A</v>
      </c>
      <c r="P2224" s="17" t="e">
        <f t="shared" si="88"/>
        <v>#N/A</v>
      </c>
      <c r="Q2224" s="13" t="e">
        <f>VLOOKUP(I2224,'[1]Nhân viên'!$E$20:$F$41,2,0)</f>
        <v>#N/A</v>
      </c>
    </row>
    <row r="2225" spans="1:17" x14ac:dyDescent="0.2">
      <c r="A2225" s="11">
        <v>2202</v>
      </c>
      <c r="D2225" s="13" t="e">
        <f>VLOOKUP(C2225,'Nhân viên'!$B$5:$C$48,2,0)</f>
        <v>#N/A</v>
      </c>
      <c r="G2225" s="13" t="e">
        <f>VLOOKUP(E2225,'Khách hàng'!$B$4:$F$1048576,2,0)</f>
        <v>#N/A</v>
      </c>
      <c r="H2225" s="13" t="str">
        <f>VLOOKUP(E2225,'[1]Khách hàng'!$A$4:$F$2144,3,0)</f>
        <v>Số 1 đường số 17A, Khu phố 11, Phường Bình Trị Đông B, Quận Bình Tân, TP.HCM.</v>
      </c>
      <c r="I2225" s="13" t="e">
        <f>VLOOKUP(E2225,'Khách hàng'!$B$4:$F$1048576,5,0)</f>
        <v>#N/A</v>
      </c>
      <c r="L2225" s="13" t="e">
        <f>VLOOKUP(J2225,'Hàng hóa'!$C$5:$D$50,2,0)</f>
        <v>#N/A</v>
      </c>
      <c r="M2225" s="17" t="e">
        <f>VLOOKUP(J2225,'Hàng hóa'!$C$5:$H$22,6,0)</f>
        <v>#N/A</v>
      </c>
      <c r="N2225" s="17" t="e">
        <f t="shared" si="87"/>
        <v>#N/A</v>
      </c>
      <c r="O2225" s="22" t="e">
        <f t="shared" si="86"/>
        <v>#N/A</v>
      </c>
      <c r="P2225" s="17" t="e">
        <f t="shared" si="88"/>
        <v>#N/A</v>
      </c>
      <c r="Q2225" s="13" t="e">
        <f>VLOOKUP(I2225,'[1]Nhân viên'!$E$20:$F$41,2,0)</f>
        <v>#N/A</v>
      </c>
    </row>
    <row r="2226" spans="1:17" x14ac:dyDescent="0.2">
      <c r="A2226" s="11">
        <v>2203</v>
      </c>
      <c r="D2226" s="13" t="e">
        <f>VLOOKUP(C2226,'Nhân viên'!$B$5:$C$48,2,0)</f>
        <v>#N/A</v>
      </c>
      <c r="G2226" s="13" t="e">
        <f>VLOOKUP(E2226,'Khách hàng'!$B$4:$F$1048576,2,0)</f>
        <v>#N/A</v>
      </c>
      <c r="H2226" s="13" t="str">
        <f>VLOOKUP(E2226,'[1]Khách hàng'!$A$4:$F$2144,3,0)</f>
        <v>Số 1 đường số 17A, Khu phố 11, Phường Bình Trị Đông B, Quận Bình Tân, TP.HCM.</v>
      </c>
      <c r="I2226" s="13" t="e">
        <f>VLOOKUP(E2226,'Khách hàng'!$B$4:$F$1048576,5,0)</f>
        <v>#N/A</v>
      </c>
      <c r="L2226" s="13" t="e">
        <f>VLOOKUP(J2226,'Hàng hóa'!$C$5:$D$50,2,0)</f>
        <v>#N/A</v>
      </c>
      <c r="M2226" s="17" t="e">
        <f>VLOOKUP(J2226,'Hàng hóa'!$C$5:$H$22,6,0)</f>
        <v>#N/A</v>
      </c>
      <c r="N2226" s="17" t="e">
        <f t="shared" si="87"/>
        <v>#N/A</v>
      </c>
      <c r="O2226" s="22" t="e">
        <f t="shared" si="86"/>
        <v>#N/A</v>
      </c>
      <c r="P2226" s="17" t="e">
        <f t="shared" si="88"/>
        <v>#N/A</v>
      </c>
      <c r="Q2226" s="13" t="e">
        <f>VLOOKUP(I2226,'[1]Nhân viên'!$E$20:$F$41,2,0)</f>
        <v>#N/A</v>
      </c>
    </row>
    <row r="2227" spans="1:17" x14ac:dyDescent="0.2">
      <c r="A2227" s="11">
        <v>2204</v>
      </c>
      <c r="D2227" s="13" t="e">
        <f>VLOOKUP(C2227,'Nhân viên'!$B$5:$C$48,2,0)</f>
        <v>#N/A</v>
      </c>
      <c r="G2227" s="13" t="e">
        <f>VLOOKUP(E2227,'Khách hàng'!$B$4:$F$1048576,2,0)</f>
        <v>#N/A</v>
      </c>
      <c r="H2227" s="13" t="str">
        <f>VLOOKUP(E2227,'[1]Khách hàng'!$A$4:$F$2144,3,0)</f>
        <v>Số 1 đường số 17A, Khu phố 11, Phường Bình Trị Đông B, Quận Bình Tân, TP.HCM.</v>
      </c>
      <c r="I2227" s="13" t="e">
        <f>VLOOKUP(E2227,'Khách hàng'!$B$4:$F$1048576,5,0)</f>
        <v>#N/A</v>
      </c>
      <c r="L2227" s="13" t="e">
        <f>VLOOKUP(J2227,'Hàng hóa'!$C$5:$D$50,2,0)</f>
        <v>#N/A</v>
      </c>
      <c r="M2227" s="17" t="e">
        <f>VLOOKUP(J2227,'Hàng hóa'!$C$5:$H$22,6,0)</f>
        <v>#N/A</v>
      </c>
      <c r="N2227" s="17" t="e">
        <f t="shared" si="87"/>
        <v>#N/A</v>
      </c>
      <c r="O2227" s="22" t="e">
        <f t="shared" si="86"/>
        <v>#N/A</v>
      </c>
      <c r="P2227" s="17" t="e">
        <f t="shared" si="88"/>
        <v>#N/A</v>
      </c>
      <c r="Q2227" s="13" t="e">
        <f>VLOOKUP(I2227,'[1]Nhân viên'!$E$20:$F$41,2,0)</f>
        <v>#N/A</v>
      </c>
    </row>
    <row r="2228" spans="1:17" x14ac:dyDescent="0.2">
      <c r="A2228" s="11">
        <v>2205</v>
      </c>
      <c r="D2228" s="13" t="e">
        <f>VLOOKUP(C2228,'Nhân viên'!$B$5:$C$48,2,0)</f>
        <v>#N/A</v>
      </c>
      <c r="G2228" s="13" t="e">
        <f>VLOOKUP(E2228,'Khách hàng'!$B$4:$F$1048576,2,0)</f>
        <v>#N/A</v>
      </c>
      <c r="H2228" s="13" t="str">
        <f>VLOOKUP(E2228,'[1]Khách hàng'!$A$4:$F$2144,3,0)</f>
        <v>Số 1 đường số 17A, Khu phố 11, Phường Bình Trị Đông B, Quận Bình Tân, TP.HCM.</v>
      </c>
      <c r="I2228" s="13" t="e">
        <f>VLOOKUP(E2228,'Khách hàng'!$B$4:$F$1048576,5,0)</f>
        <v>#N/A</v>
      </c>
      <c r="L2228" s="13" t="e">
        <f>VLOOKUP(J2228,'Hàng hóa'!$C$5:$D$50,2,0)</f>
        <v>#N/A</v>
      </c>
      <c r="M2228" s="17" t="e">
        <f>VLOOKUP(J2228,'Hàng hóa'!$C$5:$H$22,6,0)</f>
        <v>#N/A</v>
      </c>
      <c r="N2228" s="17" t="e">
        <f t="shared" si="87"/>
        <v>#N/A</v>
      </c>
      <c r="O2228" s="22" t="e">
        <f t="shared" si="86"/>
        <v>#N/A</v>
      </c>
      <c r="P2228" s="17" t="e">
        <f t="shared" si="88"/>
        <v>#N/A</v>
      </c>
      <c r="Q2228" s="13" t="e">
        <f>VLOOKUP(I2228,'[1]Nhân viên'!$E$20:$F$41,2,0)</f>
        <v>#N/A</v>
      </c>
    </row>
    <row r="2229" spans="1:17" x14ac:dyDescent="0.2">
      <c r="A2229" s="11">
        <v>2206</v>
      </c>
      <c r="D2229" s="13" t="e">
        <f>VLOOKUP(C2229,'Nhân viên'!$B$5:$C$48,2,0)</f>
        <v>#N/A</v>
      </c>
      <c r="G2229" s="13" t="e">
        <f>VLOOKUP(E2229,'Khách hàng'!$B$4:$F$1048576,2,0)</f>
        <v>#N/A</v>
      </c>
      <c r="H2229" s="13" t="str">
        <f>VLOOKUP(E2229,'[1]Khách hàng'!$A$4:$F$2144,3,0)</f>
        <v>Số 1 đường số 17A, Khu phố 11, Phường Bình Trị Đông B, Quận Bình Tân, TP.HCM.</v>
      </c>
      <c r="I2229" s="13" t="e">
        <f>VLOOKUP(E2229,'Khách hàng'!$B$4:$F$1048576,5,0)</f>
        <v>#N/A</v>
      </c>
      <c r="L2229" s="13" t="e">
        <f>VLOOKUP(J2229,'Hàng hóa'!$C$5:$D$50,2,0)</f>
        <v>#N/A</v>
      </c>
      <c r="M2229" s="17" t="e">
        <f>VLOOKUP(J2229,'Hàng hóa'!$C$5:$H$22,6,0)</f>
        <v>#N/A</v>
      </c>
      <c r="N2229" s="17" t="e">
        <f t="shared" si="87"/>
        <v>#N/A</v>
      </c>
      <c r="O2229" s="22" t="e">
        <f t="shared" si="86"/>
        <v>#N/A</v>
      </c>
      <c r="P2229" s="17" t="e">
        <f t="shared" si="88"/>
        <v>#N/A</v>
      </c>
      <c r="Q2229" s="13" t="e">
        <f>VLOOKUP(I2229,'[1]Nhân viên'!$E$20:$F$41,2,0)</f>
        <v>#N/A</v>
      </c>
    </row>
    <row r="2230" spans="1:17" x14ac:dyDescent="0.2">
      <c r="A2230" s="11">
        <v>2207</v>
      </c>
      <c r="D2230" s="13" t="e">
        <f>VLOOKUP(C2230,'Nhân viên'!$B$5:$C$48,2,0)</f>
        <v>#N/A</v>
      </c>
      <c r="G2230" s="13" t="e">
        <f>VLOOKUP(E2230,'Khách hàng'!$B$4:$F$1048576,2,0)</f>
        <v>#N/A</v>
      </c>
      <c r="H2230" s="13" t="str">
        <f>VLOOKUP(E2230,'[1]Khách hàng'!$A$4:$F$2144,3,0)</f>
        <v>Số 1 đường số 17A, Khu phố 11, Phường Bình Trị Đông B, Quận Bình Tân, TP.HCM.</v>
      </c>
      <c r="I2230" s="13" t="e">
        <f>VLOOKUP(E2230,'Khách hàng'!$B$4:$F$1048576,5,0)</f>
        <v>#N/A</v>
      </c>
      <c r="L2230" s="13" t="e">
        <f>VLOOKUP(J2230,'Hàng hóa'!$C$5:$D$50,2,0)</f>
        <v>#N/A</v>
      </c>
      <c r="M2230" s="17" t="e">
        <f>VLOOKUP(J2230,'Hàng hóa'!$C$5:$H$22,6,0)</f>
        <v>#N/A</v>
      </c>
      <c r="N2230" s="17" t="e">
        <f t="shared" si="87"/>
        <v>#N/A</v>
      </c>
      <c r="O2230" s="22" t="e">
        <f t="shared" si="86"/>
        <v>#N/A</v>
      </c>
      <c r="P2230" s="17" t="e">
        <f t="shared" si="88"/>
        <v>#N/A</v>
      </c>
      <c r="Q2230" s="13" t="e">
        <f>VLOOKUP(I2230,'[1]Nhân viên'!$E$20:$F$41,2,0)</f>
        <v>#N/A</v>
      </c>
    </row>
    <row r="2231" spans="1:17" x14ac:dyDescent="0.2">
      <c r="A2231" s="11">
        <v>2208</v>
      </c>
      <c r="D2231" s="13" t="e">
        <f>VLOOKUP(C2231,'Nhân viên'!$B$5:$C$48,2,0)</f>
        <v>#N/A</v>
      </c>
      <c r="G2231" s="13" t="e">
        <f>VLOOKUP(E2231,'Khách hàng'!$B$4:$F$1048576,2,0)</f>
        <v>#N/A</v>
      </c>
      <c r="H2231" s="13" t="str">
        <f>VLOOKUP(E2231,'[1]Khách hàng'!$A$4:$F$2144,3,0)</f>
        <v>Số 1 đường số 17A, Khu phố 11, Phường Bình Trị Đông B, Quận Bình Tân, TP.HCM.</v>
      </c>
      <c r="I2231" s="13" t="e">
        <f>VLOOKUP(E2231,'Khách hàng'!$B$4:$F$1048576,5,0)</f>
        <v>#N/A</v>
      </c>
      <c r="L2231" s="13" t="e">
        <f>VLOOKUP(J2231,'Hàng hóa'!$C$5:$D$50,2,0)</f>
        <v>#N/A</v>
      </c>
      <c r="M2231" s="17" t="e">
        <f>VLOOKUP(J2231,'Hàng hóa'!$C$5:$H$22,6,0)</f>
        <v>#N/A</v>
      </c>
      <c r="N2231" s="17" t="e">
        <f t="shared" si="87"/>
        <v>#N/A</v>
      </c>
      <c r="O2231" s="22" t="e">
        <f t="shared" si="86"/>
        <v>#N/A</v>
      </c>
      <c r="P2231" s="17" t="e">
        <f t="shared" si="88"/>
        <v>#N/A</v>
      </c>
      <c r="Q2231" s="13" t="e">
        <f>VLOOKUP(I2231,'[1]Nhân viên'!$E$20:$F$41,2,0)</f>
        <v>#N/A</v>
      </c>
    </row>
    <row r="2232" spans="1:17" x14ac:dyDescent="0.2">
      <c r="A2232" s="11">
        <v>2209</v>
      </c>
      <c r="D2232" s="13" t="e">
        <f>VLOOKUP(C2232,'Nhân viên'!$B$5:$C$48,2,0)</f>
        <v>#N/A</v>
      </c>
      <c r="G2232" s="13" t="e">
        <f>VLOOKUP(E2232,'Khách hàng'!$B$4:$F$1048576,2,0)</f>
        <v>#N/A</v>
      </c>
      <c r="H2232" s="13" t="str">
        <f>VLOOKUP(E2232,'[1]Khách hàng'!$A$4:$F$2144,3,0)</f>
        <v>Số 1 đường số 17A, Khu phố 11, Phường Bình Trị Đông B, Quận Bình Tân, TP.HCM.</v>
      </c>
      <c r="I2232" s="13" t="e">
        <f>VLOOKUP(E2232,'Khách hàng'!$B$4:$F$1048576,5,0)</f>
        <v>#N/A</v>
      </c>
      <c r="L2232" s="13" t="e">
        <f>VLOOKUP(J2232,'Hàng hóa'!$C$5:$D$50,2,0)</f>
        <v>#N/A</v>
      </c>
      <c r="M2232" s="17" t="e">
        <f>VLOOKUP(J2232,'Hàng hóa'!$C$5:$H$22,6,0)</f>
        <v>#N/A</v>
      </c>
      <c r="N2232" s="17" t="e">
        <f t="shared" si="87"/>
        <v>#N/A</v>
      </c>
      <c r="O2232" s="22" t="e">
        <f t="shared" si="86"/>
        <v>#N/A</v>
      </c>
      <c r="P2232" s="17" t="e">
        <f t="shared" si="88"/>
        <v>#N/A</v>
      </c>
      <c r="Q2232" s="13" t="e">
        <f>VLOOKUP(I2232,'[1]Nhân viên'!$E$20:$F$41,2,0)</f>
        <v>#N/A</v>
      </c>
    </row>
    <row r="2233" spans="1:17" x14ac:dyDescent="0.2">
      <c r="A2233" s="11">
        <v>2210</v>
      </c>
      <c r="D2233" s="13" t="e">
        <f>VLOOKUP(C2233,'Nhân viên'!$B$5:$C$48,2,0)</f>
        <v>#N/A</v>
      </c>
      <c r="G2233" s="13" t="e">
        <f>VLOOKUP(E2233,'Khách hàng'!$B$4:$F$1048576,2,0)</f>
        <v>#N/A</v>
      </c>
      <c r="H2233" s="13" t="str">
        <f>VLOOKUP(E2233,'[1]Khách hàng'!$A$4:$F$2144,3,0)</f>
        <v>Số 1 đường số 17A, Khu phố 11, Phường Bình Trị Đông B, Quận Bình Tân, TP.HCM.</v>
      </c>
      <c r="I2233" s="13" t="e">
        <f>VLOOKUP(E2233,'Khách hàng'!$B$4:$F$1048576,5,0)</f>
        <v>#N/A</v>
      </c>
      <c r="L2233" s="13" t="e">
        <f>VLOOKUP(J2233,'Hàng hóa'!$C$5:$D$50,2,0)</f>
        <v>#N/A</v>
      </c>
      <c r="M2233" s="17" t="e">
        <f>VLOOKUP(J2233,'Hàng hóa'!$C$5:$H$22,6,0)</f>
        <v>#N/A</v>
      </c>
      <c r="N2233" s="17" t="e">
        <f t="shared" si="87"/>
        <v>#N/A</v>
      </c>
      <c r="O2233" s="22" t="e">
        <f t="shared" si="86"/>
        <v>#N/A</v>
      </c>
      <c r="P2233" s="17" t="e">
        <f t="shared" si="88"/>
        <v>#N/A</v>
      </c>
      <c r="Q2233" s="13" t="e">
        <f>VLOOKUP(I2233,'[1]Nhân viên'!$E$20:$F$41,2,0)</f>
        <v>#N/A</v>
      </c>
    </row>
    <row r="2234" spans="1:17" x14ac:dyDescent="0.2">
      <c r="A2234" s="11">
        <v>2211</v>
      </c>
      <c r="D2234" s="13" t="e">
        <f>VLOOKUP(C2234,'Nhân viên'!$B$5:$C$48,2,0)</f>
        <v>#N/A</v>
      </c>
      <c r="G2234" s="13" t="e">
        <f>VLOOKUP(E2234,'Khách hàng'!$B$4:$F$1048576,2,0)</f>
        <v>#N/A</v>
      </c>
      <c r="H2234" s="13" t="str">
        <f>VLOOKUP(E2234,'[1]Khách hàng'!$A$4:$F$2144,3,0)</f>
        <v>Số 1 đường số 17A, Khu phố 11, Phường Bình Trị Đông B, Quận Bình Tân, TP.HCM.</v>
      </c>
      <c r="I2234" s="13" t="e">
        <f>VLOOKUP(E2234,'Khách hàng'!$B$4:$F$1048576,5,0)</f>
        <v>#N/A</v>
      </c>
      <c r="L2234" s="13" t="e">
        <f>VLOOKUP(J2234,'Hàng hóa'!$C$5:$D$50,2,0)</f>
        <v>#N/A</v>
      </c>
      <c r="M2234" s="17" t="e">
        <f>VLOOKUP(J2234,'Hàng hóa'!$C$5:$H$22,6,0)</f>
        <v>#N/A</v>
      </c>
      <c r="N2234" s="17" t="e">
        <f t="shared" si="87"/>
        <v>#N/A</v>
      </c>
      <c r="O2234" s="22" t="e">
        <f t="shared" si="86"/>
        <v>#N/A</v>
      </c>
      <c r="P2234" s="17" t="e">
        <f t="shared" si="88"/>
        <v>#N/A</v>
      </c>
      <c r="Q2234" s="13" t="e">
        <f>VLOOKUP(I2234,'[1]Nhân viên'!$E$20:$F$41,2,0)</f>
        <v>#N/A</v>
      </c>
    </row>
    <row r="2235" spans="1:17" x14ac:dyDescent="0.2">
      <c r="A2235" s="11">
        <v>2212</v>
      </c>
      <c r="D2235" s="13" t="e">
        <f>VLOOKUP(C2235,'Nhân viên'!$B$5:$C$48,2,0)</f>
        <v>#N/A</v>
      </c>
      <c r="G2235" s="13" t="e">
        <f>VLOOKUP(E2235,'Khách hàng'!$B$4:$F$1048576,2,0)</f>
        <v>#N/A</v>
      </c>
      <c r="H2235" s="13" t="str">
        <f>VLOOKUP(E2235,'[1]Khách hàng'!$A$4:$F$2144,3,0)</f>
        <v>Số 1 đường số 17A, Khu phố 11, Phường Bình Trị Đông B, Quận Bình Tân, TP.HCM.</v>
      </c>
      <c r="I2235" s="13" t="e">
        <f>VLOOKUP(E2235,'Khách hàng'!$B$4:$F$1048576,5,0)</f>
        <v>#N/A</v>
      </c>
      <c r="L2235" s="13" t="e">
        <f>VLOOKUP(J2235,'Hàng hóa'!$C$5:$D$50,2,0)</f>
        <v>#N/A</v>
      </c>
      <c r="M2235" s="17" t="e">
        <f>VLOOKUP(J2235,'Hàng hóa'!$C$5:$H$22,6,0)</f>
        <v>#N/A</v>
      </c>
      <c r="N2235" s="17" t="e">
        <f t="shared" si="87"/>
        <v>#N/A</v>
      </c>
      <c r="O2235" s="22" t="e">
        <f t="shared" si="86"/>
        <v>#N/A</v>
      </c>
      <c r="P2235" s="17" t="e">
        <f t="shared" si="88"/>
        <v>#N/A</v>
      </c>
      <c r="Q2235" s="13" t="e">
        <f>VLOOKUP(I2235,'[1]Nhân viên'!$E$20:$F$41,2,0)</f>
        <v>#N/A</v>
      </c>
    </row>
    <row r="2236" spans="1:17" x14ac:dyDescent="0.2">
      <c r="A2236" s="11">
        <v>2213</v>
      </c>
      <c r="D2236" s="13" t="e">
        <f>VLOOKUP(C2236,'Nhân viên'!$B$5:$C$48,2,0)</f>
        <v>#N/A</v>
      </c>
      <c r="G2236" s="13" t="e">
        <f>VLOOKUP(E2236,'Khách hàng'!$B$4:$F$1048576,2,0)</f>
        <v>#N/A</v>
      </c>
      <c r="H2236" s="13" t="str">
        <f>VLOOKUP(E2236,'[1]Khách hàng'!$A$4:$F$2144,3,0)</f>
        <v>Số 1 đường số 17A, Khu phố 11, Phường Bình Trị Đông B, Quận Bình Tân, TP.HCM.</v>
      </c>
      <c r="I2236" s="13" t="e">
        <f>VLOOKUP(E2236,'Khách hàng'!$B$4:$F$1048576,5,0)</f>
        <v>#N/A</v>
      </c>
      <c r="L2236" s="13" t="e">
        <f>VLOOKUP(J2236,'Hàng hóa'!$C$5:$D$50,2,0)</f>
        <v>#N/A</v>
      </c>
      <c r="M2236" s="17" t="e">
        <f>VLOOKUP(J2236,'Hàng hóa'!$C$5:$H$22,6,0)</f>
        <v>#N/A</v>
      </c>
      <c r="N2236" s="17" t="e">
        <f t="shared" si="87"/>
        <v>#N/A</v>
      </c>
      <c r="O2236" s="22" t="e">
        <f t="shared" si="86"/>
        <v>#N/A</v>
      </c>
      <c r="P2236" s="17" t="e">
        <f t="shared" si="88"/>
        <v>#N/A</v>
      </c>
      <c r="Q2236" s="13" t="e">
        <f>VLOOKUP(I2236,'[1]Nhân viên'!$E$20:$F$41,2,0)</f>
        <v>#N/A</v>
      </c>
    </row>
    <row r="2237" spans="1:17" x14ac:dyDescent="0.2">
      <c r="A2237" s="11">
        <v>2214</v>
      </c>
      <c r="D2237" s="13" t="e">
        <f>VLOOKUP(C2237,'Nhân viên'!$B$5:$C$48,2,0)</f>
        <v>#N/A</v>
      </c>
      <c r="G2237" s="13" t="e">
        <f>VLOOKUP(E2237,'Khách hàng'!$B$4:$F$1048576,2,0)</f>
        <v>#N/A</v>
      </c>
      <c r="H2237" s="13" t="str">
        <f>VLOOKUP(E2237,'[1]Khách hàng'!$A$4:$F$2144,3,0)</f>
        <v>Số 1 đường số 17A, Khu phố 11, Phường Bình Trị Đông B, Quận Bình Tân, TP.HCM.</v>
      </c>
      <c r="I2237" s="13" t="e">
        <f>VLOOKUP(E2237,'Khách hàng'!$B$4:$F$1048576,5,0)</f>
        <v>#N/A</v>
      </c>
      <c r="L2237" s="13" t="e">
        <f>VLOOKUP(J2237,'Hàng hóa'!$C$5:$D$50,2,0)</f>
        <v>#N/A</v>
      </c>
      <c r="M2237" s="17" t="e">
        <f>VLOOKUP(J2237,'Hàng hóa'!$C$5:$H$22,6,0)</f>
        <v>#N/A</v>
      </c>
      <c r="N2237" s="17" t="e">
        <f t="shared" si="87"/>
        <v>#N/A</v>
      </c>
      <c r="O2237" s="22" t="e">
        <f t="shared" si="86"/>
        <v>#N/A</v>
      </c>
      <c r="P2237" s="17" t="e">
        <f t="shared" si="88"/>
        <v>#N/A</v>
      </c>
      <c r="Q2237" s="13" t="e">
        <f>VLOOKUP(I2237,'[1]Nhân viên'!$E$20:$F$41,2,0)</f>
        <v>#N/A</v>
      </c>
    </row>
    <row r="2238" spans="1:17" x14ac:dyDescent="0.2">
      <c r="A2238" s="11">
        <v>2215</v>
      </c>
      <c r="D2238" s="13" t="e">
        <f>VLOOKUP(C2238,'Nhân viên'!$B$5:$C$48,2,0)</f>
        <v>#N/A</v>
      </c>
      <c r="G2238" s="13" t="e">
        <f>VLOOKUP(E2238,'Khách hàng'!$B$4:$F$1048576,2,0)</f>
        <v>#N/A</v>
      </c>
      <c r="H2238" s="13" t="str">
        <f>VLOOKUP(E2238,'[1]Khách hàng'!$A$4:$F$2144,3,0)</f>
        <v>Số 1 đường số 17A, Khu phố 11, Phường Bình Trị Đông B, Quận Bình Tân, TP.HCM.</v>
      </c>
      <c r="I2238" s="13" t="e">
        <f>VLOOKUP(E2238,'Khách hàng'!$B$4:$F$1048576,5,0)</f>
        <v>#N/A</v>
      </c>
      <c r="L2238" s="13" t="e">
        <f>VLOOKUP(J2238,'Hàng hóa'!$C$5:$D$50,2,0)</f>
        <v>#N/A</v>
      </c>
      <c r="M2238" s="17" t="e">
        <f>VLOOKUP(J2238,'Hàng hóa'!$C$5:$H$22,6,0)</f>
        <v>#N/A</v>
      </c>
      <c r="N2238" s="17" t="e">
        <f t="shared" si="87"/>
        <v>#N/A</v>
      </c>
      <c r="O2238" s="22" t="e">
        <f t="shared" si="86"/>
        <v>#N/A</v>
      </c>
      <c r="P2238" s="17" t="e">
        <f t="shared" si="88"/>
        <v>#N/A</v>
      </c>
      <c r="Q2238" s="13" t="e">
        <f>VLOOKUP(I2238,'[1]Nhân viên'!$E$20:$F$41,2,0)</f>
        <v>#N/A</v>
      </c>
    </row>
    <row r="2239" spans="1:17" x14ac:dyDescent="0.2">
      <c r="A2239" s="11">
        <v>2216</v>
      </c>
      <c r="D2239" s="13" t="e">
        <f>VLOOKUP(C2239,'Nhân viên'!$B$5:$C$48,2,0)</f>
        <v>#N/A</v>
      </c>
      <c r="G2239" s="13" t="e">
        <f>VLOOKUP(E2239,'Khách hàng'!$B$4:$F$1048576,2,0)</f>
        <v>#N/A</v>
      </c>
      <c r="H2239" s="13" t="str">
        <f>VLOOKUP(E2239,'[1]Khách hàng'!$A$4:$F$2144,3,0)</f>
        <v>Số 1 đường số 17A, Khu phố 11, Phường Bình Trị Đông B, Quận Bình Tân, TP.HCM.</v>
      </c>
      <c r="I2239" s="13" t="e">
        <f>VLOOKUP(E2239,'Khách hàng'!$B$4:$F$1048576,5,0)</f>
        <v>#N/A</v>
      </c>
      <c r="L2239" s="13" t="e">
        <f>VLOOKUP(J2239,'Hàng hóa'!$C$5:$D$50,2,0)</f>
        <v>#N/A</v>
      </c>
      <c r="M2239" s="17" t="e">
        <f>VLOOKUP(J2239,'Hàng hóa'!$C$5:$H$22,6,0)</f>
        <v>#N/A</v>
      </c>
      <c r="N2239" s="17" t="e">
        <f t="shared" si="87"/>
        <v>#N/A</v>
      </c>
      <c r="O2239" s="22" t="e">
        <f t="shared" si="86"/>
        <v>#N/A</v>
      </c>
      <c r="P2239" s="17" t="e">
        <f t="shared" si="88"/>
        <v>#N/A</v>
      </c>
      <c r="Q2239" s="13" t="e">
        <f>VLOOKUP(I2239,'[1]Nhân viên'!$E$20:$F$41,2,0)</f>
        <v>#N/A</v>
      </c>
    </row>
    <row r="2240" spans="1:17" x14ac:dyDescent="0.2">
      <c r="A2240" s="11">
        <v>2217</v>
      </c>
      <c r="D2240" s="13" t="e">
        <f>VLOOKUP(C2240,'Nhân viên'!$B$5:$C$48,2,0)</f>
        <v>#N/A</v>
      </c>
      <c r="G2240" s="13" t="e">
        <f>VLOOKUP(E2240,'Khách hàng'!$B$4:$F$1048576,2,0)</f>
        <v>#N/A</v>
      </c>
      <c r="H2240" s="13" t="str">
        <f>VLOOKUP(E2240,'[1]Khách hàng'!$A$4:$F$2144,3,0)</f>
        <v>Số 1 đường số 17A, Khu phố 11, Phường Bình Trị Đông B, Quận Bình Tân, TP.HCM.</v>
      </c>
      <c r="I2240" s="13" t="e">
        <f>VLOOKUP(E2240,'Khách hàng'!$B$4:$F$1048576,5,0)</f>
        <v>#N/A</v>
      </c>
      <c r="L2240" s="13" t="e">
        <f>VLOOKUP(J2240,'Hàng hóa'!$C$5:$D$50,2,0)</f>
        <v>#N/A</v>
      </c>
      <c r="M2240" s="17" t="e">
        <f>VLOOKUP(J2240,'Hàng hóa'!$C$5:$H$22,6,0)</f>
        <v>#N/A</v>
      </c>
      <c r="N2240" s="17" t="e">
        <f t="shared" si="87"/>
        <v>#N/A</v>
      </c>
      <c r="O2240" s="22" t="e">
        <f t="shared" si="86"/>
        <v>#N/A</v>
      </c>
      <c r="P2240" s="17" t="e">
        <f t="shared" si="88"/>
        <v>#N/A</v>
      </c>
      <c r="Q2240" s="13" t="e">
        <f>VLOOKUP(I2240,'[1]Nhân viên'!$E$20:$F$41,2,0)</f>
        <v>#N/A</v>
      </c>
    </row>
    <row r="2241" spans="1:17" x14ac:dyDescent="0.2">
      <c r="A2241" s="11">
        <v>2218</v>
      </c>
      <c r="D2241" s="13" t="e">
        <f>VLOOKUP(C2241,'Nhân viên'!$B$5:$C$48,2,0)</f>
        <v>#N/A</v>
      </c>
      <c r="G2241" s="13" t="e">
        <f>VLOOKUP(E2241,'Khách hàng'!$B$4:$F$1048576,2,0)</f>
        <v>#N/A</v>
      </c>
      <c r="H2241" s="13" t="str">
        <f>VLOOKUP(E2241,'[1]Khách hàng'!$A$4:$F$2144,3,0)</f>
        <v>Số 1 đường số 17A, Khu phố 11, Phường Bình Trị Đông B, Quận Bình Tân, TP.HCM.</v>
      </c>
      <c r="I2241" s="13" t="e">
        <f>VLOOKUP(E2241,'Khách hàng'!$B$4:$F$1048576,5,0)</f>
        <v>#N/A</v>
      </c>
      <c r="L2241" s="13" t="e">
        <f>VLOOKUP(J2241,'Hàng hóa'!$C$5:$D$50,2,0)</f>
        <v>#N/A</v>
      </c>
      <c r="M2241" s="17" t="e">
        <f>VLOOKUP(J2241,'Hàng hóa'!$C$5:$H$22,6,0)</f>
        <v>#N/A</v>
      </c>
      <c r="N2241" s="17" t="e">
        <f t="shared" si="87"/>
        <v>#N/A</v>
      </c>
      <c r="O2241" s="22" t="e">
        <f t="shared" ref="O2241:O2304" si="89">N2241*10%</f>
        <v>#N/A</v>
      </c>
      <c r="P2241" s="17" t="e">
        <f t="shared" si="88"/>
        <v>#N/A</v>
      </c>
      <c r="Q2241" s="13" t="e">
        <f>VLOOKUP(I2241,'[1]Nhân viên'!$E$20:$F$41,2,0)</f>
        <v>#N/A</v>
      </c>
    </row>
    <row r="2242" spans="1:17" x14ac:dyDescent="0.2">
      <c r="A2242" s="11">
        <v>2219</v>
      </c>
      <c r="D2242" s="13" t="e">
        <f>VLOOKUP(C2242,'Nhân viên'!$B$5:$C$48,2,0)</f>
        <v>#N/A</v>
      </c>
      <c r="G2242" s="13" t="e">
        <f>VLOOKUP(E2242,'Khách hàng'!$B$4:$F$1048576,2,0)</f>
        <v>#N/A</v>
      </c>
      <c r="H2242" s="13" t="str">
        <f>VLOOKUP(E2242,'[1]Khách hàng'!$A$4:$F$2144,3,0)</f>
        <v>Số 1 đường số 17A, Khu phố 11, Phường Bình Trị Đông B, Quận Bình Tân, TP.HCM.</v>
      </c>
      <c r="I2242" s="13" t="e">
        <f>VLOOKUP(E2242,'Khách hàng'!$B$4:$F$1048576,5,0)</f>
        <v>#N/A</v>
      </c>
      <c r="L2242" s="13" t="e">
        <f>VLOOKUP(J2242,'Hàng hóa'!$C$5:$D$50,2,0)</f>
        <v>#N/A</v>
      </c>
      <c r="M2242" s="17" t="e">
        <f>VLOOKUP(J2242,'Hàng hóa'!$C$5:$H$22,6,0)</f>
        <v>#N/A</v>
      </c>
      <c r="N2242" s="17" t="e">
        <f t="shared" si="87"/>
        <v>#N/A</v>
      </c>
      <c r="O2242" s="22" t="e">
        <f t="shared" si="89"/>
        <v>#N/A</v>
      </c>
      <c r="P2242" s="17" t="e">
        <f t="shared" si="88"/>
        <v>#N/A</v>
      </c>
      <c r="Q2242" s="13" t="e">
        <f>VLOOKUP(I2242,'[1]Nhân viên'!$E$20:$F$41,2,0)</f>
        <v>#N/A</v>
      </c>
    </row>
    <row r="2243" spans="1:17" x14ac:dyDescent="0.2">
      <c r="A2243" s="11">
        <v>2220</v>
      </c>
      <c r="D2243" s="13" t="e">
        <f>VLOOKUP(C2243,'Nhân viên'!$B$5:$C$48,2,0)</f>
        <v>#N/A</v>
      </c>
      <c r="G2243" s="13" t="e">
        <f>VLOOKUP(E2243,'Khách hàng'!$B$4:$F$1048576,2,0)</f>
        <v>#N/A</v>
      </c>
      <c r="H2243" s="13" t="str">
        <f>VLOOKUP(E2243,'[1]Khách hàng'!$A$4:$F$2144,3,0)</f>
        <v>Số 1 đường số 17A, Khu phố 11, Phường Bình Trị Đông B, Quận Bình Tân, TP.HCM.</v>
      </c>
      <c r="I2243" s="13" t="e">
        <f>VLOOKUP(E2243,'Khách hàng'!$B$4:$F$1048576,5,0)</f>
        <v>#N/A</v>
      </c>
      <c r="L2243" s="13" t="e">
        <f>VLOOKUP(J2243,'Hàng hóa'!$C$5:$D$50,2,0)</f>
        <v>#N/A</v>
      </c>
      <c r="M2243" s="17" t="e">
        <f>VLOOKUP(J2243,'Hàng hóa'!$C$5:$H$22,6,0)</f>
        <v>#N/A</v>
      </c>
      <c r="N2243" s="17" t="e">
        <f t="shared" si="87"/>
        <v>#N/A</v>
      </c>
      <c r="O2243" s="22" t="e">
        <f t="shared" si="89"/>
        <v>#N/A</v>
      </c>
      <c r="P2243" s="17" t="e">
        <f t="shared" si="88"/>
        <v>#N/A</v>
      </c>
      <c r="Q2243" s="13" t="e">
        <f>VLOOKUP(I2243,'[1]Nhân viên'!$E$20:$F$41,2,0)</f>
        <v>#N/A</v>
      </c>
    </row>
    <row r="2244" spans="1:17" x14ac:dyDescent="0.2">
      <c r="A2244" s="11">
        <v>2221</v>
      </c>
      <c r="D2244" s="13" t="e">
        <f>VLOOKUP(C2244,'Nhân viên'!$B$5:$C$48,2,0)</f>
        <v>#N/A</v>
      </c>
      <c r="G2244" s="13" t="e">
        <f>VLOOKUP(E2244,'Khách hàng'!$B$4:$F$1048576,2,0)</f>
        <v>#N/A</v>
      </c>
      <c r="H2244" s="13" t="str">
        <f>VLOOKUP(E2244,'[1]Khách hàng'!$A$4:$F$2144,3,0)</f>
        <v>Số 1 đường số 17A, Khu phố 11, Phường Bình Trị Đông B, Quận Bình Tân, TP.HCM.</v>
      </c>
      <c r="I2244" s="13" t="e">
        <f>VLOOKUP(E2244,'Khách hàng'!$B$4:$F$1048576,5,0)</f>
        <v>#N/A</v>
      </c>
      <c r="L2244" s="13" t="e">
        <f>VLOOKUP(J2244,'Hàng hóa'!$C$5:$D$50,2,0)</f>
        <v>#N/A</v>
      </c>
      <c r="M2244" s="17" t="e">
        <f>VLOOKUP(J2244,'Hàng hóa'!$C$5:$H$22,6,0)</f>
        <v>#N/A</v>
      </c>
      <c r="N2244" s="17" t="e">
        <f t="shared" si="87"/>
        <v>#N/A</v>
      </c>
      <c r="O2244" s="22" t="e">
        <f t="shared" si="89"/>
        <v>#N/A</v>
      </c>
      <c r="P2244" s="17" t="e">
        <f t="shared" si="88"/>
        <v>#N/A</v>
      </c>
      <c r="Q2244" s="13" t="e">
        <f>VLOOKUP(I2244,'[1]Nhân viên'!$E$20:$F$41,2,0)</f>
        <v>#N/A</v>
      </c>
    </row>
    <row r="2245" spans="1:17" x14ac:dyDescent="0.2">
      <c r="A2245" s="11">
        <v>2222</v>
      </c>
      <c r="D2245" s="13" t="e">
        <f>VLOOKUP(C2245,'Nhân viên'!$B$5:$C$48,2,0)</f>
        <v>#N/A</v>
      </c>
      <c r="G2245" s="13" t="e">
        <f>VLOOKUP(E2245,'Khách hàng'!$B$4:$F$1048576,2,0)</f>
        <v>#N/A</v>
      </c>
      <c r="H2245" s="13" t="str">
        <f>VLOOKUP(E2245,'[1]Khách hàng'!$A$4:$F$2144,3,0)</f>
        <v>Số 1 đường số 17A, Khu phố 11, Phường Bình Trị Đông B, Quận Bình Tân, TP.HCM.</v>
      </c>
      <c r="I2245" s="13" t="e">
        <f>VLOOKUP(E2245,'Khách hàng'!$B$4:$F$1048576,5,0)</f>
        <v>#N/A</v>
      </c>
      <c r="L2245" s="13" t="e">
        <f>VLOOKUP(J2245,'Hàng hóa'!$C$5:$D$50,2,0)</f>
        <v>#N/A</v>
      </c>
      <c r="M2245" s="17" t="e">
        <f>VLOOKUP(J2245,'Hàng hóa'!$C$5:$H$22,6,0)</f>
        <v>#N/A</v>
      </c>
      <c r="N2245" s="17" t="e">
        <f t="shared" si="87"/>
        <v>#N/A</v>
      </c>
      <c r="O2245" s="22" t="e">
        <f t="shared" si="89"/>
        <v>#N/A</v>
      </c>
      <c r="P2245" s="17" t="e">
        <f t="shared" si="88"/>
        <v>#N/A</v>
      </c>
      <c r="Q2245" s="13" t="e">
        <f>VLOOKUP(I2245,'[1]Nhân viên'!$E$20:$F$41,2,0)</f>
        <v>#N/A</v>
      </c>
    </row>
    <row r="2246" spans="1:17" x14ac:dyDescent="0.2">
      <c r="A2246" s="11">
        <v>2223</v>
      </c>
      <c r="D2246" s="13" t="e">
        <f>VLOOKUP(C2246,'Nhân viên'!$B$5:$C$48,2,0)</f>
        <v>#N/A</v>
      </c>
      <c r="G2246" s="13" t="e">
        <f>VLOOKUP(E2246,'Khách hàng'!$B$4:$F$1048576,2,0)</f>
        <v>#N/A</v>
      </c>
      <c r="H2246" s="13" t="str">
        <f>VLOOKUP(E2246,'[1]Khách hàng'!$A$4:$F$2144,3,0)</f>
        <v>Số 1 đường số 17A, Khu phố 11, Phường Bình Trị Đông B, Quận Bình Tân, TP.HCM.</v>
      </c>
      <c r="I2246" s="13" t="e">
        <f>VLOOKUP(E2246,'Khách hàng'!$B$4:$F$1048576,5,0)</f>
        <v>#N/A</v>
      </c>
      <c r="L2246" s="13" t="e">
        <f>VLOOKUP(J2246,'Hàng hóa'!$C$5:$D$50,2,0)</f>
        <v>#N/A</v>
      </c>
      <c r="M2246" s="17" t="e">
        <f>VLOOKUP(J2246,'Hàng hóa'!$C$5:$H$22,6,0)</f>
        <v>#N/A</v>
      </c>
      <c r="N2246" s="17" t="e">
        <f t="shared" si="87"/>
        <v>#N/A</v>
      </c>
      <c r="O2246" s="22" t="e">
        <f t="shared" si="89"/>
        <v>#N/A</v>
      </c>
      <c r="P2246" s="17" t="e">
        <f t="shared" si="88"/>
        <v>#N/A</v>
      </c>
      <c r="Q2246" s="13" t="e">
        <f>VLOOKUP(I2246,'[1]Nhân viên'!$E$20:$F$41,2,0)</f>
        <v>#N/A</v>
      </c>
    </row>
    <row r="2247" spans="1:17" x14ac:dyDescent="0.2">
      <c r="A2247" s="11">
        <v>2224</v>
      </c>
      <c r="D2247" s="13" t="e">
        <f>VLOOKUP(C2247,'Nhân viên'!$B$5:$C$48,2,0)</f>
        <v>#N/A</v>
      </c>
      <c r="G2247" s="13" t="e">
        <f>VLOOKUP(E2247,'Khách hàng'!$B$4:$F$1048576,2,0)</f>
        <v>#N/A</v>
      </c>
      <c r="H2247" s="13" t="str">
        <f>VLOOKUP(E2247,'[1]Khách hàng'!$A$4:$F$2144,3,0)</f>
        <v>Số 1 đường số 17A, Khu phố 11, Phường Bình Trị Đông B, Quận Bình Tân, TP.HCM.</v>
      </c>
      <c r="I2247" s="13" t="e">
        <f>VLOOKUP(E2247,'Khách hàng'!$B$4:$F$1048576,5,0)</f>
        <v>#N/A</v>
      </c>
      <c r="L2247" s="13" t="e">
        <f>VLOOKUP(J2247,'Hàng hóa'!$C$5:$D$50,2,0)</f>
        <v>#N/A</v>
      </c>
      <c r="M2247" s="17" t="e">
        <f>VLOOKUP(J2247,'Hàng hóa'!$C$5:$H$22,6,0)</f>
        <v>#N/A</v>
      </c>
      <c r="N2247" s="17" t="e">
        <f t="shared" si="87"/>
        <v>#N/A</v>
      </c>
      <c r="O2247" s="22" t="e">
        <f t="shared" si="89"/>
        <v>#N/A</v>
      </c>
      <c r="P2247" s="17" t="e">
        <f t="shared" si="88"/>
        <v>#N/A</v>
      </c>
      <c r="Q2247" s="13" t="e">
        <f>VLOOKUP(I2247,'[1]Nhân viên'!$E$20:$F$41,2,0)</f>
        <v>#N/A</v>
      </c>
    </row>
    <row r="2248" spans="1:17" x14ac:dyDescent="0.2">
      <c r="A2248" s="11">
        <v>2225</v>
      </c>
      <c r="D2248" s="13" t="e">
        <f>VLOOKUP(C2248,'Nhân viên'!$B$5:$C$48,2,0)</f>
        <v>#N/A</v>
      </c>
      <c r="G2248" s="13" t="e">
        <f>VLOOKUP(E2248,'Khách hàng'!$B$4:$F$1048576,2,0)</f>
        <v>#N/A</v>
      </c>
      <c r="H2248" s="13" t="str">
        <f>VLOOKUP(E2248,'[1]Khách hàng'!$A$4:$F$2144,3,0)</f>
        <v>Số 1 đường số 17A, Khu phố 11, Phường Bình Trị Đông B, Quận Bình Tân, TP.HCM.</v>
      </c>
      <c r="I2248" s="13" t="e">
        <f>VLOOKUP(E2248,'Khách hàng'!$B$4:$F$1048576,5,0)</f>
        <v>#N/A</v>
      </c>
      <c r="L2248" s="13" t="e">
        <f>VLOOKUP(J2248,'Hàng hóa'!$C$5:$D$50,2,0)</f>
        <v>#N/A</v>
      </c>
      <c r="M2248" s="17" t="e">
        <f>VLOOKUP(J2248,'Hàng hóa'!$C$5:$H$22,6,0)</f>
        <v>#N/A</v>
      </c>
      <c r="N2248" s="17" t="e">
        <f t="shared" si="87"/>
        <v>#N/A</v>
      </c>
      <c r="O2248" s="22" t="e">
        <f t="shared" si="89"/>
        <v>#N/A</v>
      </c>
      <c r="P2248" s="17" t="e">
        <f t="shared" si="88"/>
        <v>#N/A</v>
      </c>
      <c r="Q2248" s="13" t="e">
        <f>VLOOKUP(I2248,'[1]Nhân viên'!$E$20:$F$41,2,0)</f>
        <v>#N/A</v>
      </c>
    </row>
    <row r="2249" spans="1:17" x14ac:dyDescent="0.2">
      <c r="A2249" s="11">
        <v>2226</v>
      </c>
      <c r="D2249" s="13" t="e">
        <f>VLOOKUP(C2249,'Nhân viên'!$B$5:$C$48,2,0)</f>
        <v>#N/A</v>
      </c>
      <c r="G2249" s="13" t="e">
        <f>VLOOKUP(E2249,'Khách hàng'!$B$4:$F$1048576,2,0)</f>
        <v>#N/A</v>
      </c>
      <c r="H2249" s="13" t="str">
        <f>VLOOKUP(E2249,'[1]Khách hàng'!$A$4:$F$2144,3,0)</f>
        <v>Số 1 đường số 17A, Khu phố 11, Phường Bình Trị Đông B, Quận Bình Tân, TP.HCM.</v>
      </c>
      <c r="I2249" s="13" t="e">
        <f>VLOOKUP(E2249,'Khách hàng'!$B$4:$F$1048576,5,0)</f>
        <v>#N/A</v>
      </c>
      <c r="L2249" s="13" t="e">
        <f>VLOOKUP(J2249,'Hàng hóa'!$C$5:$D$50,2,0)</f>
        <v>#N/A</v>
      </c>
      <c r="M2249" s="17" t="e">
        <f>VLOOKUP(J2249,'Hàng hóa'!$C$5:$H$22,6,0)</f>
        <v>#N/A</v>
      </c>
      <c r="N2249" s="17" t="e">
        <f t="shared" si="87"/>
        <v>#N/A</v>
      </c>
      <c r="O2249" s="22" t="e">
        <f t="shared" si="89"/>
        <v>#N/A</v>
      </c>
      <c r="P2249" s="17" t="e">
        <f t="shared" si="88"/>
        <v>#N/A</v>
      </c>
      <c r="Q2249" s="13" t="e">
        <f>VLOOKUP(I2249,'[1]Nhân viên'!$E$20:$F$41,2,0)</f>
        <v>#N/A</v>
      </c>
    </row>
    <row r="2250" spans="1:17" x14ac:dyDescent="0.2">
      <c r="A2250" s="11">
        <v>2227</v>
      </c>
      <c r="D2250" s="13" t="e">
        <f>VLOOKUP(C2250,'Nhân viên'!$B$5:$C$48,2,0)</f>
        <v>#N/A</v>
      </c>
      <c r="G2250" s="13" t="e">
        <f>VLOOKUP(E2250,'Khách hàng'!$B$4:$F$1048576,2,0)</f>
        <v>#N/A</v>
      </c>
      <c r="H2250" s="13" t="str">
        <f>VLOOKUP(E2250,'[1]Khách hàng'!$A$4:$F$2144,3,0)</f>
        <v>Số 1 đường số 17A, Khu phố 11, Phường Bình Trị Đông B, Quận Bình Tân, TP.HCM.</v>
      </c>
      <c r="I2250" s="13" t="e">
        <f>VLOOKUP(E2250,'Khách hàng'!$B$4:$F$1048576,5,0)</f>
        <v>#N/A</v>
      </c>
      <c r="L2250" s="13" t="e">
        <f>VLOOKUP(J2250,'Hàng hóa'!$C$5:$D$50,2,0)</f>
        <v>#N/A</v>
      </c>
      <c r="M2250" s="17" t="e">
        <f>VLOOKUP(J2250,'Hàng hóa'!$C$5:$H$22,6,0)</f>
        <v>#N/A</v>
      </c>
      <c r="N2250" s="17" t="e">
        <f t="shared" si="87"/>
        <v>#N/A</v>
      </c>
      <c r="O2250" s="22" t="e">
        <f t="shared" si="89"/>
        <v>#N/A</v>
      </c>
      <c r="P2250" s="17" t="e">
        <f t="shared" si="88"/>
        <v>#N/A</v>
      </c>
      <c r="Q2250" s="13" t="e">
        <f>VLOOKUP(I2250,'[1]Nhân viên'!$E$20:$F$41,2,0)</f>
        <v>#N/A</v>
      </c>
    </row>
    <row r="2251" spans="1:17" x14ac:dyDescent="0.2">
      <c r="A2251" s="11">
        <v>2228</v>
      </c>
      <c r="D2251" s="13" t="e">
        <f>VLOOKUP(C2251,'Nhân viên'!$B$5:$C$48,2,0)</f>
        <v>#N/A</v>
      </c>
      <c r="G2251" s="13" t="e">
        <f>VLOOKUP(E2251,'Khách hàng'!$B$4:$F$1048576,2,0)</f>
        <v>#N/A</v>
      </c>
      <c r="H2251" s="13" t="str">
        <f>VLOOKUP(E2251,'[1]Khách hàng'!$A$4:$F$2144,3,0)</f>
        <v>Số 1 đường số 17A, Khu phố 11, Phường Bình Trị Đông B, Quận Bình Tân, TP.HCM.</v>
      </c>
      <c r="I2251" s="13" t="e">
        <f>VLOOKUP(E2251,'Khách hàng'!$B$4:$F$1048576,5,0)</f>
        <v>#N/A</v>
      </c>
      <c r="L2251" s="13" t="e">
        <f>VLOOKUP(J2251,'Hàng hóa'!$C$5:$D$50,2,0)</f>
        <v>#N/A</v>
      </c>
      <c r="M2251" s="17" t="e">
        <f>VLOOKUP(J2251,'Hàng hóa'!$C$5:$H$22,6,0)</f>
        <v>#N/A</v>
      </c>
      <c r="N2251" s="17" t="e">
        <f t="shared" si="87"/>
        <v>#N/A</v>
      </c>
      <c r="O2251" s="22" t="e">
        <f t="shared" si="89"/>
        <v>#N/A</v>
      </c>
      <c r="P2251" s="17" t="e">
        <f t="shared" si="88"/>
        <v>#N/A</v>
      </c>
      <c r="Q2251" s="13" t="e">
        <f>VLOOKUP(I2251,'[1]Nhân viên'!$E$20:$F$41,2,0)</f>
        <v>#N/A</v>
      </c>
    </row>
    <row r="2252" spans="1:17" x14ac:dyDescent="0.2">
      <c r="A2252" s="11">
        <v>2229</v>
      </c>
      <c r="D2252" s="13" t="e">
        <f>VLOOKUP(C2252,'Nhân viên'!$B$5:$C$48,2,0)</f>
        <v>#N/A</v>
      </c>
      <c r="G2252" s="13" t="e">
        <f>VLOOKUP(E2252,'Khách hàng'!$B$4:$F$1048576,2,0)</f>
        <v>#N/A</v>
      </c>
      <c r="H2252" s="13" t="str">
        <f>VLOOKUP(E2252,'[1]Khách hàng'!$A$4:$F$2144,3,0)</f>
        <v>Số 1 đường số 17A, Khu phố 11, Phường Bình Trị Đông B, Quận Bình Tân, TP.HCM.</v>
      </c>
      <c r="I2252" s="13" t="e">
        <f>VLOOKUP(E2252,'Khách hàng'!$B$4:$F$1048576,5,0)</f>
        <v>#N/A</v>
      </c>
      <c r="L2252" s="13" t="e">
        <f>VLOOKUP(J2252,'Hàng hóa'!$C$5:$D$50,2,0)</f>
        <v>#N/A</v>
      </c>
      <c r="M2252" s="17" t="e">
        <f>VLOOKUP(J2252,'Hàng hóa'!$C$5:$H$22,6,0)</f>
        <v>#N/A</v>
      </c>
      <c r="N2252" s="17" t="e">
        <f t="shared" si="87"/>
        <v>#N/A</v>
      </c>
      <c r="O2252" s="22" t="e">
        <f t="shared" si="89"/>
        <v>#N/A</v>
      </c>
      <c r="P2252" s="17" t="e">
        <f t="shared" si="88"/>
        <v>#N/A</v>
      </c>
      <c r="Q2252" s="13" t="e">
        <f>VLOOKUP(I2252,'[1]Nhân viên'!$E$20:$F$41,2,0)</f>
        <v>#N/A</v>
      </c>
    </row>
    <row r="2253" spans="1:17" x14ac:dyDescent="0.2">
      <c r="A2253" s="11">
        <v>2230</v>
      </c>
      <c r="D2253" s="13" t="e">
        <f>VLOOKUP(C2253,'Nhân viên'!$B$5:$C$48,2,0)</f>
        <v>#N/A</v>
      </c>
      <c r="G2253" s="13" t="e">
        <f>VLOOKUP(E2253,'Khách hàng'!$B$4:$F$1048576,2,0)</f>
        <v>#N/A</v>
      </c>
      <c r="H2253" s="13" t="str">
        <f>VLOOKUP(E2253,'[1]Khách hàng'!$A$4:$F$2144,3,0)</f>
        <v>Số 1 đường số 17A, Khu phố 11, Phường Bình Trị Đông B, Quận Bình Tân, TP.HCM.</v>
      </c>
      <c r="I2253" s="13" t="e">
        <f>VLOOKUP(E2253,'Khách hàng'!$B$4:$F$1048576,5,0)</f>
        <v>#N/A</v>
      </c>
      <c r="L2253" s="13" t="e">
        <f>VLOOKUP(J2253,'Hàng hóa'!$C$5:$D$50,2,0)</f>
        <v>#N/A</v>
      </c>
      <c r="M2253" s="17" t="e">
        <f>VLOOKUP(J2253,'Hàng hóa'!$C$5:$H$22,6,0)</f>
        <v>#N/A</v>
      </c>
      <c r="N2253" s="17" t="e">
        <f t="shared" si="87"/>
        <v>#N/A</v>
      </c>
      <c r="O2253" s="22" t="e">
        <f t="shared" si="89"/>
        <v>#N/A</v>
      </c>
      <c r="P2253" s="17" t="e">
        <f t="shared" si="88"/>
        <v>#N/A</v>
      </c>
      <c r="Q2253" s="13" t="e">
        <f>VLOOKUP(I2253,'[1]Nhân viên'!$E$20:$F$41,2,0)</f>
        <v>#N/A</v>
      </c>
    </row>
    <row r="2254" spans="1:17" x14ac:dyDescent="0.2">
      <c r="A2254" s="11">
        <v>2231</v>
      </c>
      <c r="D2254" s="13" t="e">
        <f>VLOOKUP(C2254,'Nhân viên'!$B$5:$C$48,2,0)</f>
        <v>#N/A</v>
      </c>
      <c r="G2254" s="13" t="e">
        <f>VLOOKUP(E2254,'Khách hàng'!$B$4:$F$1048576,2,0)</f>
        <v>#N/A</v>
      </c>
      <c r="H2254" s="13" t="str">
        <f>VLOOKUP(E2254,'[1]Khách hàng'!$A$4:$F$2144,3,0)</f>
        <v>Số 1 đường số 17A, Khu phố 11, Phường Bình Trị Đông B, Quận Bình Tân, TP.HCM.</v>
      </c>
      <c r="I2254" s="13" t="e">
        <f>VLOOKUP(E2254,'Khách hàng'!$B$4:$F$1048576,5,0)</f>
        <v>#N/A</v>
      </c>
      <c r="L2254" s="13" t="e">
        <f>VLOOKUP(J2254,'Hàng hóa'!$C$5:$D$50,2,0)</f>
        <v>#N/A</v>
      </c>
      <c r="M2254" s="17" t="e">
        <f>VLOOKUP(J2254,'Hàng hóa'!$C$5:$H$22,6,0)</f>
        <v>#N/A</v>
      </c>
      <c r="N2254" s="17" t="e">
        <f t="shared" si="87"/>
        <v>#N/A</v>
      </c>
      <c r="O2254" s="22" t="e">
        <f t="shared" si="89"/>
        <v>#N/A</v>
      </c>
      <c r="P2254" s="17" t="e">
        <f t="shared" si="88"/>
        <v>#N/A</v>
      </c>
      <c r="Q2254" s="13" t="e">
        <f>VLOOKUP(I2254,'[1]Nhân viên'!$E$20:$F$41,2,0)</f>
        <v>#N/A</v>
      </c>
    </row>
    <row r="2255" spans="1:17" x14ac:dyDescent="0.2">
      <c r="A2255" s="11">
        <v>2232</v>
      </c>
      <c r="D2255" s="13" t="e">
        <f>VLOOKUP(C2255,'Nhân viên'!$B$5:$C$48,2,0)</f>
        <v>#N/A</v>
      </c>
      <c r="G2255" s="13" t="e">
        <f>VLOOKUP(E2255,'Khách hàng'!$B$4:$F$1048576,2,0)</f>
        <v>#N/A</v>
      </c>
      <c r="H2255" s="13" t="str">
        <f>VLOOKUP(E2255,'[1]Khách hàng'!$A$4:$F$2144,3,0)</f>
        <v>Số 1 đường số 17A, Khu phố 11, Phường Bình Trị Đông B, Quận Bình Tân, TP.HCM.</v>
      </c>
      <c r="I2255" s="13" t="e">
        <f>VLOOKUP(E2255,'Khách hàng'!$B$4:$F$1048576,5,0)</f>
        <v>#N/A</v>
      </c>
      <c r="L2255" s="13" t="e">
        <f>VLOOKUP(J2255,'Hàng hóa'!$C$5:$D$50,2,0)</f>
        <v>#N/A</v>
      </c>
      <c r="M2255" s="17" t="e">
        <f>VLOOKUP(J2255,'Hàng hóa'!$C$5:$H$22,6,0)</f>
        <v>#N/A</v>
      </c>
      <c r="N2255" s="17" t="e">
        <f t="shared" si="87"/>
        <v>#N/A</v>
      </c>
      <c r="O2255" s="22" t="e">
        <f t="shared" si="89"/>
        <v>#N/A</v>
      </c>
      <c r="P2255" s="17" t="e">
        <f t="shared" si="88"/>
        <v>#N/A</v>
      </c>
      <c r="Q2255" s="13" t="e">
        <f>VLOOKUP(I2255,'[1]Nhân viên'!$E$20:$F$41,2,0)</f>
        <v>#N/A</v>
      </c>
    </row>
    <row r="2256" spans="1:17" x14ac:dyDescent="0.2">
      <c r="A2256" s="11">
        <v>2233</v>
      </c>
      <c r="D2256" s="13" t="e">
        <f>VLOOKUP(C2256,'Nhân viên'!$B$5:$C$48,2,0)</f>
        <v>#N/A</v>
      </c>
      <c r="G2256" s="13" t="e">
        <f>VLOOKUP(E2256,'Khách hàng'!$B$4:$F$1048576,2,0)</f>
        <v>#N/A</v>
      </c>
      <c r="H2256" s="13" t="str">
        <f>VLOOKUP(E2256,'[1]Khách hàng'!$A$4:$F$2144,3,0)</f>
        <v>Số 1 đường số 17A, Khu phố 11, Phường Bình Trị Đông B, Quận Bình Tân, TP.HCM.</v>
      </c>
      <c r="I2256" s="13" t="e">
        <f>VLOOKUP(E2256,'Khách hàng'!$B$4:$F$1048576,5,0)</f>
        <v>#N/A</v>
      </c>
      <c r="L2256" s="13" t="e">
        <f>VLOOKUP(J2256,'Hàng hóa'!$C$5:$D$50,2,0)</f>
        <v>#N/A</v>
      </c>
      <c r="M2256" s="17" t="e">
        <f>VLOOKUP(J2256,'Hàng hóa'!$C$5:$H$22,6,0)</f>
        <v>#N/A</v>
      </c>
      <c r="N2256" s="17" t="e">
        <f t="shared" si="87"/>
        <v>#N/A</v>
      </c>
      <c r="O2256" s="22" t="e">
        <f t="shared" si="89"/>
        <v>#N/A</v>
      </c>
      <c r="P2256" s="17" t="e">
        <f t="shared" si="88"/>
        <v>#N/A</v>
      </c>
      <c r="Q2256" s="13" t="e">
        <f>VLOOKUP(I2256,'[1]Nhân viên'!$E$20:$F$41,2,0)</f>
        <v>#N/A</v>
      </c>
    </row>
    <row r="2257" spans="1:17" x14ac:dyDescent="0.2">
      <c r="A2257" s="11">
        <v>2234</v>
      </c>
      <c r="D2257" s="13" t="e">
        <f>VLOOKUP(C2257,'Nhân viên'!$B$5:$C$48,2,0)</f>
        <v>#N/A</v>
      </c>
      <c r="G2257" s="13" t="e">
        <f>VLOOKUP(E2257,'Khách hàng'!$B$4:$F$1048576,2,0)</f>
        <v>#N/A</v>
      </c>
      <c r="H2257" s="13" t="str">
        <f>VLOOKUP(E2257,'[1]Khách hàng'!$A$4:$F$2144,3,0)</f>
        <v>Số 1 đường số 17A, Khu phố 11, Phường Bình Trị Đông B, Quận Bình Tân, TP.HCM.</v>
      </c>
      <c r="I2257" s="13" t="e">
        <f>VLOOKUP(E2257,'Khách hàng'!$B$4:$F$1048576,5,0)</f>
        <v>#N/A</v>
      </c>
      <c r="L2257" s="13" t="e">
        <f>VLOOKUP(J2257,'Hàng hóa'!$C$5:$D$50,2,0)</f>
        <v>#N/A</v>
      </c>
      <c r="M2257" s="17" t="e">
        <f>VLOOKUP(J2257,'Hàng hóa'!$C$5:$H$22,6,0)</f>
        <v>#N/A</v>
      </c>
      <c r="N2257" s="17" t="e">
        <f t="shared" si="87"/>
        <v>#N/A</v>
      </c>
      <c r="O2257" s="22" t="e">
        <f t="shared" si="89"/>
        <v>#N/A</v>
      </c>
      <c r="P2257" s="17" t="e">
        <f t="shared" si="88"/>
        <v>#N/A</v>
      </c>
      <c r="Q2257" s="13" t="e">
        <f>VLOOKUP(I2257,'[1]Nhân viên'!$E$20:$F$41,2,0)</f>
        <v>#N/A</v>
      </c>
    </row>
    <row r="2258" spans="1:17" x14ac:dyDescent="0.2">
      <c r="A2258" s="11">
        <v>2235</v>
      </c>
      <c r="D2258" s="13" t="e">
        <f>VLOOKUP(C2258,'Nhân viên'!$B$5:$C$48,2,0)</f>
        <v>#N/A</v>
      </c>
      <c r="G2258" s="13" t="e">
        <f>VLOOKUP(E2258,'Khách hàng'!$B$4:$F$1048576,2,0)</f>
        <v>#N/A</v>
      </c>
      <c r="H2258" s="13" t="str">
        <f>VLOOKUP(E2258,'[1]Khách hàng'!$A$4:$F$2144,3,0)</f>
        <v>Số 1 đường số 17A, Khu phố 11, Phường Bình Trị Đông B, Quận Bình Tân, TP.HCM.</v>
      </c>
      <c r="I2258" s="13" t="e">
        <f>VLOOKUP(E2258,'Khách hàng'!$B$4:$F$1048576,5,0)</f>
        <v>#N/A</v>
      </c>
      <c r="L2258" s="13" t="e">
        <f>VLOOKUP(J2258,'Hàng hóa'!$C$5:$D$50,2,0)</f>
        <v>#N/A</v>
      </c>
      <c r="M2258" s="17" t="e">
        <f>VLOOKUP(J2258,'Hàng hóa'!$C$5:$H$22,6,0)</f>
        <v>#N/A</v>
      </c>
      <c r="N2258" s="17" t="e">
        <f t="shared" si="87"/>
        <v>#N/A</v>
      </c>
      <c r="O2258" s="22" t="e">
        <f t="shared" si="89"/>
        <v>#N/A</v>
      </c>
      <c r="P2258" s="17" t="e">
        <f t="shared" si="88"/>
        <v>#N/A</v>
      </c>
      <c r="Q2258" s="13" t="e">
        <f>VLOOKUP(I2258,'[1]Nhân viên'!$E$20:$F$41,2,0)</f>
        <v>#N/A</v>
      </c>
    </row>
    <row r="2259" spans="1:17" x14ac:dyDescent="0.2">
      <c r="A2259" s="11">
        <v>2236</v>
      </c>
      <c r="D2259" s="13" t="e">
        <f>VLOOKUP(C2259,'Nhân viên'!$B$5:$C$48,2,0)</f>
        <v>#N/A</v>
      </c>
      <c r="G2259" s="13" t="e">
        <f>VLOOKUP(E2259,'Khách hàng'!$B$4:$F$1048576,2,0)</f>
        <v>#N/A</v>
      </c>
      <c r="H2259" s="13" t="str">
        <f>VLOOKUP(E2259,'[1]Khách hàng'!$A$4:$F$2144,3,0)</f>
        <v>Số 1 đường số 17A, Khu phố 11, Phường Bình Trị Đông B, Quận Bình Tân, TP.HCM.</v>
      </c>
      <c r="I2259" s="13" t="e">
        <f>VLOOKUP(E2259,'Khách hàng'!$B$4:$F$1048576,5,0)</f>
        <v>#N/A</v>
      </c>
      <c r="L2259" s="13" t="e">
        <f>VLOOKUP(J2259,'Hàng hóa'!$C$5:$D$50,2,0)</f>
        <v>#N/A</v>
      </c>
      <c r="M2259" s="17" t="e">
        <f>VLOOKUP(J2259,'Hàng hóa'!$C$5:$H$22,6,0)</f>
        <v>#N/A</v>
      </c>
      <c r="N2259" s="17" t="e">
        <f t="shared" si="87"/>
        <v>#N/A</v>
      </c>
      <c r="O2259" s="22" t="e">
        <f t="shared" si="89"/>
        <v>#N/A</v>
      </c>
      <c r="P2259" s="17" t="e">
        <f t="shared" si="88"/>
        <v>#N/A</v>
      </c>
      <c r="Q2259" s="13" t="e">
        <f>VLOOKUP(I2259,'[1]Nhân viên'!$E$20:$F$41,2,0)</f>
        <v>#N/A</v>
      </c>
    </row>
    <row r="2260" spans="1:17" x14ac:dyDescent="0.2">
      <c r="A2260" s="11">
        <v>2237</v>
      </c>
      <c r="D2260" s="13" t="e">
        <f>VLOOKUP(C2260,'Nhân viên'!$B$5:$C$48,2,0)</f>
        <v>#N/A</v>
      </c>
      <c r="G2260" s="13" t="e">
        <f>VLOOKUP(E2260,'Khách hàng'!$B$4:$F$1048576,2,0)</f>
        <v>#N/A</v>
      </c>
      <c r="H2260" s="13" t="str">
        <f>VLOOKUP(E2260,'[1]Khách hàng'!$A$4:$F$2144,3,0)</f>
        <v>Số 1 đường số 17A, Khu phố 11, Phường Bình Trị Đông B, Quận Bình Tân, TP.HCM.</v>
      </c>
      <c r="I2260" s="13" t="e">
        <f>VLOOKUP(E2260,'Khách hàng'!$B$4:$F$1048576,5,0)</f>
        <v>#N/A</v>
      </c>
      <c r="L2260" s="13" t="e">
        <f>VLOOKUP(J2260,'Hàng hóa'!$C$5:$D$50,2,0)</f>
        <v>#N/A</v>
      </c>
      <c r="M2260" s="17" t="e">
        <f>VLOOKUP(J2260,'Hàng hóa'!$C$5:$H$22,6,0)</f>
        <v>#N/A</v>
      </c>
      <c r="N2260" s="17" t="e">
        <f t="shared" si="87"/>
        <v>#N/A</v>
      </c>
      <c r="O2260" s="22" t="e">
        <f t="shared" si="89"/>
        <v>#N/A</v>
      </c>
      <c r="P2260" s="17" t="e">
        <f t="shared" si="88"/>
        <v>#N/A</v>
      </c>
      <c r="Q2260" s="13" t="e">
        <f>VLOOKUP(I2260,'[1]Nhân viên'!$E$20:$F$41,2,0)</f>
        <v>#N/A</v>
      </c>
    </row>
    <row r="2261" spans="1:17" x14ac:dyDescent="0.2">
      <c r="A2261" s="11">
        <v>2238</v>
      </c>
      <c r="D2261" s="13" t="e">
        <f>VLOOKUP(C2261,'Nhân viên'!$B$5:$C$48,2,0)</f>
        <v>#N/A</v>
      </c>
      <c r="G2261" s="13" t="e">
        <f>VLOOKUP(E2261,'Khách hàng'!$B$4:$F$1048576,2,0)</f>
        <v>#N/A</v>
      </c>
      <c r="H2261" s="13" t="str">
        <f>VLOOKUP(E2261,'[1]Khách hàng'!$A$4:$F$2144,3,0)</f>
        <v>Số 1 đường số 17A, Khu phố 11, Phường Bình Trị Đông B, Quận Bình Tân, TP.HCM.</v>
      </c>
      <c r="I2261" s="13" t="e">
        <f>VLOOKUP(E2261,'Khách hàng'!$B$4:$F$1048576,5,0)</f>
        <v>#N/A</v>
      </c>
      <c r="L2261" s="13" t="e">
        <f>VLOOKUP(J2261,'Hàng hóa'!$C$5:$D$50,2,0)</f>
        <v>#N/A</v>
      </c>
      <c r="M2261" s="17" t="e">
        <f>VLOOKUP(J2261,'Hàng hóa'!$C$5:$H$22,6,0)</f>
        <v>#N/A</v>
      </c>
      <c r="N2261" s="17" t="e">
        <f t="shared" si="87"/>
        <v>#N/A</v>
      </c>
      <c r="O2261" s="22" t="e">
        <f t="shared" si="89"/>
        <v>#N/A</v>
      </c>
      <c r="P2261" s="17" t="e">
        <f t="shared" si="88"/>
        <v>#N/A</v>
      </c>
      <c r="Q2261" s="13" t="e">
        <f>VLOOKUP(I2261,'[1]Nhân viên'!$E$20:$F$41,2,0)</f>
        <v>#N/A</v>
      </c>
    </row>
    <row r="2262" spans="1:17" x14ac:dyDescent="0.2">
      <c r="A2262" s="11">
        <v>2239</v>
      </c>
      <c r="D2262" s="13" t="e">
        <f>VLOOKUP(C2262,'Nhân viên'!$B$5:$C$48,2,0)</f>
        <v>#N/A</v>
      </c>
      <c r="G2262" s="13" t="e">
        <f>VLOOKUP(E2262,'Khách hàng'!$B$4:$F$1048576,2,0)</f>
        <v>#N/A</v>
      </c>
      <c r="H2262" s="13" t="str">
        <f>VLOOKUP(E2262,'[1]Khách hàng'!$A$4:$F$2144,3,0)</f>
        <v>Số 1 đường số 17A, Khu phố 11, Phường Bình Trị Đông B, Quận Bình Tân, TP.HCM.</v>
      </c>
      <c r="I2262" s="13" t="e">
        <f>VLOOKUP(E2262,'Khách hàng'!$B$4:$F$1048576,5,0)</f>
        <v>#N/A</v>
      </c>
      <c r="L2262" s="13" t="e">
        <f>VLOOKUP(J2262,'Hàng hóa'!$C$5:$D$50,2,0)</f>
        <v>#N/A</v>
      </c>
      <c r="M2262" s="17" t="e">
        <f>VLOOKUP(J2262,'Hàng hóa'!$C$5:$H$22,6,0)</f>
        <v>#N/A</v>
      </c>
      <c r="N2262" s="17" t="e">
        <f t="shared" si="87"/>
        <v>#N/A</v>
      </c>
      <c r="O2262" s="22" t="e">
        <f t="shared" si="89"/>
        <v>#N/A</v>
      </c>
      <c r="P2262" s="17" t="e">
        <f t="shared" si="88"/>
        <v>#N/A</v>
      </c>
      <c r="Q2262" s="13" t="e">
        <f>VLOOKUP(I2262,'[1]Nhân viên'!$E$20:$F$41,2,0)</f>
        <v>#N/A</v>
      </c>
    </row>
    <row r="2263" spans="1:17" x14ac:dyDescent="0.2">
      <c r="A2263" s="11">
        <v>2240</v>
      </c>
      <c r="D2263" s="13" t="e">
        <f>VLOOKUP(C2263,'Nhân viên'!$B$5:$C$48,2,0)</f>
        <v>#N/A</v>
      </c>
      <c r="G2263" s="13" t="e">
        <f>VLOOKUP(E2263,'Khách hàng'!$B$4:$F$1048576,2,0)</f>
        <v>#N/A</v>
      </c>
      <c r="H2263" s="13" t="str">
        <f>VLOOKUP(E2263,'[1]Khách hàng'!$A$4:$F$2144,3,0)</f>
        <v>Số 1 đường số 17A, Khu phố 11, Phường Bình Trị Đông B, Quận Bình Tân, TP.HCM.</v>
      </c>
      <c r="I2263" s="13" t="e">
        <f>VLOOKUP(E2263,'Khách hàng'!$B$4:$F$1048576,5,0)</f>
        <v>#N/A</v>
      </c>
      <c r="L2263" s="13" t="e">
        <f>VLOOKUP(J2263,'Hàng hóa'!$C$5:$D$50,2,0)</f>
        <v>#N/A</v>
      </c>
      <c r="M2263" s="17" t="e">
        <f>VLOOKUP(J2263,'Hàng hóa'!$C$5:$H$22,6,0)</f>
        <v>#N/A</v>
      </c>
      <c r="N2263" s="17" t="e">
        <f t="shared" si="87"/>
        <v>#N/A</v>
      </c>
      <c r="O2263" s="22" t="e">
        <f t="shared" si="89"/>
        <v>#N/A</v>
      </c>
      <c r="P2263" s="17" t="e">
        <f t="shared" si="88"/>
        <v>#N/A</v>
      </c>
      <c r="Q2263" s="13" t="e">
        <f>VLOOKUP(I2263,'[1]Nhân viên'!$E$20:$F$41,2,0)</f>
        <v>#N/A</v>
      </c>
    </row>
    <row r="2264" spans="1:17" x14ac:dyDescent="0.2">
      <c r="A2264" s="11">
        <v>2241</v>
      </c>
      <c r="D2264" s="13" t="e">
        <f>VLOOKUP(C2264,'Nhân viên'!$B$5:$C$48,2,0)</f>
        <v>#N/A</v>
      </c>
      <c r="G2264" s="13" t="e">
        <f>VLOOKUP(E2264,'Khách hàng'!$B$4:$F$1048576,2,0)</f>
        <v>#N/A</v>
      </c>
      <c r="H2264" s="13" t="str">
        <f>VLOOKUP(E2264,'[1]Khách hàng'!$A$4:$F$2144,3,0)</f>
        <v>Số 1 đường số 17A, Khu phố 11, Phường Bình Trị Đông B, Quận Bình Tân, TP.HCM.</v>
      </c>
      <c r="I2264" s="13" t="e">
        <f>VLOOKUP(E2264,'Khách hàng'!$B$4:$F$1048576,5,0)</f>
        <v>#N/A</v>
      </c>
      <c r="L2264" s="13" t="e">
        <f>VLOOKUP(J2264,'Hàng hóa'!$C$5:$D$50,2,0)</f>
        <v>#N/A</v>
      </c>
      <c r="M2264" s="17" t="e">
        <f>VLOOKUP(J2264,'Hàng hóa'!$C$5:$H$22,6,0)</f>
        <v>#N/A</v>
      </c>
      <c r="N2264" s="17" t="e">
        <f t="shared" si="87"/>
        <v>#N/A</v>
      </c>
      <c r="O2264" s="22" t="e">
        <f t="shared" si="89"/>
        <v>#N/A</v>
      </c>
      <c r="P2264" s="17" t="e">
        <f t="shared" si="88"/>
        <v>#N/A</v>
      </c>
      <c r="Q2264" s="13" t="e">
        <f>VLOOKUP(I2264,'[1]Nhân viên'!$E$20:$F$41,2,0)</f>
        <v>#N/A</v>
      </c>
    </row>
    <row r="2265" spans="1:17" x14ac:dyDescent="0.2">
      <c r="A2265" s="11">
        <v>2242</v>
      </c>
      <c r="D2265" s="13" t="e">
        <f>VLOOKUP(C2265,'Nhân viên'!$B$5:$C$48,2,0)</f>
        <v>#N/A</v>
      </c>
      <c r="G2265" s="13" t="e">
        <f>VLOOKUP(E2265,'Khách hàng'!$B$4:$F$1048576,2,0)</f>
        <v>#N/A</v>
      </c>
      <c r="H2265" s="13" t="str">
        <f>VLOOKUP(E2265,'[1]Khách hàng'!$A$4:$F$2144,3,0)</f>
        <v>Số 1 đường số 17A, Khu phố 11, Phường Bình Trị Đông B, Quận Bình Tân, TP.HCM.</v>
      </c>
      <c r="I2265" s="13" t="e">
        <f>VLOOKUP(E2265,'Khách hàng'!$B$4:$F$1048576,5,0)</f>
        <v>#N/A</v>
      </c>
      <c r="L2265" s="13" t="e">
        <f>VLOOKUP(J2265,'Hàng hóa'!$C$5:$D$50,2,0)</f>
        <v>#N/A</v>
      </c>
      <c r="M2265" s="17" t="e">
        <f>VLOOKUP(J2265,'Hàng hóa'!$C$5:$H$22,6,0)</f>
        <v>#N/A</v>
      </c>
      <c r="N2265" s="17" t="e">
        <f t="shared" si="87"/>
        <v>#N/A</v>
      </c>
      <c r="O2265" s="22" t="e">
        <f t="shared" si="89"/>
        <v>#N/A</v>
      </c>
      <c r="P2265" s="17" t="e">
        <f t="shared" si="88"/>
        <v>#N/A</v>
      </c>
      <c r="Q2265" s="13" t="e">
        <f>VLOOKUP(I2265,'[1]Nhân viên'!$E$20:$F$41,2,0)</f>
        <v>#N/A</v>
      </c>
    </row>
    <row r="2266" spans="1:17" x14ac:dyDescent="0.2">
      <c r="A2266" s="11">
        <v>2243</v>
      </c>
      <c r="D2266" s="13" t="e">
        <f>VLOOKUP(C2266,'Nhân viên'!$B$5:$C$48,2,0)</f>
        <v>#N/A</v>
      </c>
      <c r="G2266" s="13" t="e">
        <f>VLOOKUP(E2266,'Khách hàng'!$B$4:$F$1048576,2,0)</f>
        <v>#N/A</v>
      </c>
      <c r="H2266" s="13" t="str">
        <f>VLOOKUP(E2266,'[1]Khách hàng'!$A$4:$F$2144,3,0)</f>
        <v>Số 1 đường số 17A, Khu phố 11, Phường Bình Trị Đông B, Quận Bình Tân, TP.HCM.</v>
      </c>
      <c r="I2266" s="13" t="e">
        <f>VLOOKUP(E2266,'Khách hàng'!$B$4:$F$1048576,5,0)</f>
        <v>#N/A</v>
      </c>
      <c r="L2266" s="13" t="e">
        <f>VLOOKUP(J2266,'Hàng hóa'!$C$5:$D$50,2,0)</f>
        <v>#N/A</v>
      </c>
      <c r="M2266" s="17" t="e">
        <f>VLOOKUP(J2266,'Hàng hóa'!$C$5:$H$22,6,0)</f>
        <v>#N/A</v>
      </c>
      <c r="N2266" s="17" t="e">
        <f t="shared" si="87"/>
        <v>#N/A</v>
      </c>
      <c r="O2266" s="22" t="e">
        <f t="shared" si="89"/>
        <v>#N/A</v>
      </c>
      <c r="P2266" s="17" t="e">
        <f t="shared" si="88"/>
        <v>#N/A</v>
      </c>
      <c r="Q2266" s="13" t="e">
        <f>VLOOKUP(I2266,'[1]Nhân viên'!$E$20:$F$41,2,0)</f>
        <v>#N/A</v>
      </c>
    </row>
    <row r="2267" spans="1:17" x14ac:dyDescent="0.2">
      <c r="A2267" s="11">
        <v>2244</v>
      </c>
      <c r="D2267" s="13" t="e">
        <f>VLOOKUP(C2267,'Nhân viên'!$B$5:$C$48,2,0)</f>
        <v>#N/A</v>
      </c>
      <c r="G2267" s="13" t="e">
        <f>VLOOKUP(E2267,'Khách hàng'!$B$4:$F$1048576,2,0)</f>
        <v>#N/A</v>
      </c>
      <c r="H2267" s="13" t="str">
        <f>VLOOKUP(E2267,'[1]Khách hàng'!$A$4:$F$2144,3,0)</f>
        <v>Số 1 đường số 17A, Khu phố 11, Phường Bình Trị Đông B, Quận Bình Tân, TP.HCM.</v>
      </c>
      <c r="I2267" s="13" t="e">
        <f>VLOOKUP(E2267,'Khách hàng'!$B$4:$F$1048576,5,0)</f>
        <v>#N/A</v>
      </c>
      <c r="L2267" s="13" t="e">
        <f>VLOOKUP(J2267,'Hàng hóa'!$C$5:$D$50,2,0)</f>
        <v>#N/A</v>
      </c>
      <c r="M2267" s="17" t="e">
        <f>VLOOKUP(J2267,'Hàng hóa'!$C$5:$H$22,6,0)</f>
        <v>#N/A</v>
      </c>
      <c r="N2267" s="17" t="e">
        <f t="shared" si="87"/>
        <v>#N/A</v>
      </c>
      <c r="O2267" s="22" t="e">
        <f t="shared" si="89"/>
        <v>#N/A</v>
      </c>
      <c r="P2267" s="17" t="e">
        <f t="shared" si="88"/>
        <v>#N/A</v>
      </c>
      <c r="Q2267" s="13" t="e">
        <f>VLOOKUP(I2267,'[1]Nhân viên'!$E$20:$F$41,2,0)</f>
        <v>#N/A</v>
      </c>
    </row>
    <row r="2268" spans="1:17" x14ac:dyDescent="0.2">
      <c r="A2268" s="11">
        <v>2245</v>
      </c>
      <c r="D2268" s="13" t="e">
        <f>VLOOKUP(C2268,'Nhân viên'!$B$5:$C$48,2,0)</f>
        <v>#N/A</v>
      </c>
      <c r="G2268" s="13" t="e">
        <f>VLOOKUP(E2268,'Khách hàng'!$B$4:$F$1048576,2,0)</f>
        <v>#N/A</v>
      </c>
      <c r="H2268" s="13" t="str">
        <f>VLOOKUP(E2268,'[1]Khách hàng'!$A$4:$F$2144,3,0)</f>
        <v>Số 1 đường số 17A, Khu phố 11, Phường Bình Trị Đông B, Quận Bình Tân, TP.HCM.</v>
      </c>
      <c r="I2268" s="13" t="e">
        <f>VLOOKUP(E2268,'Khách hàng'!$B$4:$F$1048576,5,0)</f>
        <v>#N/A</v>
      </c>
      <c r="L2268" s="13" t="e">
        <f>VLOOKUP(J2268,'Hàng hóa'!$C$5:$D$50,2,0)</f>
        <v>#N/A</v>
      </c>
      <c r="M2268" s="17" t="e">
        <f>VLOOKUP(J2268,'Hàng hóa'!$C$5:$H$22,6,0)</f>
        <v>#N/A</v>
      </c>
      <c r="N2268" s="17" t="e">
        <f t="shared" ref="N2268:N2331" si="90">K2268*M2268</f>
        <v>#N/A</v>
      </c>
      <c r="O2268" s="22" t="e">
        <f t="shared" si="89"/>
        <v>#N/A</v>
      </c>
      <c r="P2268" s="17" t="e">
        <f t="shared" ref="P2268:P2331" si="91">N2268*O2268+N2268</f>
        <v>#N/A</v>
      </c>
      <c r="Q2268" s="13" t="e">
        <f>VLOOKUP(I2268,'[1]Nhân viên'!$E$20:$F$41,2,0)</f>
        <v>#N/A</v>
      </c>
    </row>
    <row r="2269" spans="1:17" x14ac:dyDescent="0.2">
      <c r="A2269" s="11">
        <v>2246</v>
      </c>
      <c r="D2269" s="13" t="e">
        <f>VLOOKUP(C2269,'Nhân viên'!$B$5:$C$48,2,0)</f>
        <v>#N/A</v>
      </c>
      <c r="G2269" s="13" t="e">
        <f>VLOOKUP(E2269,'Khách hàng'!$B$4:$F$1048576,2,0)</f>
        <v>#N/A</v>
      </c>
      <c r="H2269" s="13" t="str">
        <f>VLOOKUP(E2269,'[1]Khách hàng'!$A$4:$F$2144,3,0)</f>
        <v>Số 1 đường số 17A, Khu phố 11, Phường Bình Trị Đông B, Quận Bình Tân, TP.HCM.</v>
      </c>
      <c r="I2269" s="13" t="e">
        <f>VLOOKUP(E2269,'Khách hàng'!$B$4:$F$1048576,5,0)</f>
        <v>#N/A</v>
      </c>
      <c r="L2269" s="13" t="e">
        <f>VLOOKUP(J2269,'Hàng hóa'!$C$5:$D$50,2,0)</f>
        <v>#N/A</v>
      </c>
      <c r="M2269" s="17" t="e">
        <f>VLOOKUP(J2269,'Hàng hóa'!$C$5:$H$22,6,0)</f>
        <v>#N/A</v>
      </c>
      <c r="N2269" s="17" t="e">
        <f t="shared" si="90"/>
        <v>#N/A</v>
      </c>
      <c r="O2269" s="22" t="e">
        <f t="shared" si="89"/>
        <v>#N/A</v>
      </c>
      <c r="P2269" s="17" t="e">
        <f t="shared" si="91"/>
        <v>#N/A</v>
      </c>
      <c r="Q2269" s="13" t="e">
        <f>VLOOKUP(I2269,'[1]Nhân viên'!$E$20:$F$41,2,0)</f>
        <v>#N/A</v>
      </c>
    </row>
    <row r="2270" spans="1:17" x14ac:dyDescent="0.2">
      <c r="A2270" s="11">
        <v>2247</v>
      </c>
      <c r="D2270" s="13" t="e">
        <f>VLOOKUP(C2270,'Nhân viên'!$B$5:$C$48,2,0)</f>
        <v>#N/A</v>
      </c>
      <c r="G2270" s="13" t="e">
        <f>VLOOKUP(E2270,'Khách hàng'!$B$4:$F$1048576,2,0)</f>
        <v>#N/A</v>
      </c>
      <c r="H2270" s="13" t="str">
        <f>VLOOKUP(E2270,'[1]Khách hàng'!$A$4:$F$2144,3,0)</f>
        <v>Số 1 đường số 17A, Khu phố 11, Phường Bình Trị Đông B, Quận Bình Tân, TP.HCM.</v>
      </c>
      <c r="I2270" s="13" t="e">
        <f>VLOOKUP(E2270,'Khách hàng'!$B$4:$F$1048576,5,0)</f>
        <v>#N/A</v>
      </c>
      <c r="L2270" s="13" t="e">
        <f>VLOOKUP(J2270,'Hàng hóa'!$C$5:$D$50,2,0)</f>
        <v>#N/A</v>
      </c>
      <c r="M2270" s="17" t="e">
        <f>VLOOKUP(J2270,'Hàng hóa'!$C$5:$H$22,6,0)</f>
        <v>#N/A</v>
      </c>
      <c r="N2270" s="17" t="e">
        <f t="shared" si="90"/>
        <v>#N/A</v>
      </c>
      <c r="O2270" s="22" t="e">
        <f t="shared" si="89"/>
        <v>#N/A</v>
      </c>
      <c r="P2270" s="17" t="e">
        <f t="shared" si="91"/>
        <v>#N/A</v>
      </c>
      <c r="Q2270" s="13" t="e">
        <f>VLOOKUP(I2270,'[1]Nhân viên'!$E$20:$F$41,2,0)</f>
        <v>#N/A</v>
      </c>
    </row>
    <row r="2271" spans="1:17" x14ac:dyDescent="0.2">
      <c r="A2271" s="11">
        <v>2248</v>
      </c>
      <c r="D2271" s="13" t="e">
        <f>VLOOKUP(C2271,'Nhân viên'!$B$5:$C$48,2,0)</f>
        <v>#N/A</v>
      </c>
      <c r="G2271" s="13" t="e">
        <f>VLOOKUP(E2271,'Khách hàng'!$B$4:$F$1048576,2,0)</f>
        <v>#N/A</v>
      </c>
      <c r="H2271" s="13" t="str">
        <f>VLOOKUP(E2271,'[1]Khách hàng'!$A$4:$F$2144,3,0)</f>
        <v>Số 1 đường số 17A, Khu phố 11, Phường Bình Trị Đông B, Quận Bình Tân, TP.HCM.</v>
      </c>
      <c r="I2271" s="13" t="e">
        <f>VLOOKUP(E2271,'Khách hàng'!$B$4:$F$1048576,5,0)</f>
        <v>#N/A</v>
      </c>
      <c r="L2271" s="13" t="e">
        <f>VLOOKUP(J2271,'Hàng hóa'!$C$5:$D$50,2,0)</f>
        <v>#N/A</v>
      </c>
      <c r="M2271" s="17" t="e">
        <f>VLOOKUP(J2271,'Hàng hóa'!$C$5:$H$22,6,0)</f>
        <v>#N/A</v>
      </c>
      <c r="N2271" s="17" t="e">
        <f t="shared" si="90"/>
        <v>#N/A</v>
      </c>
      <c r="O2271" s="22" t="e">
        <f t="shared" si="89"/>
        <v>#N/A</v>
      </c>
      <c r="P2271" s="17" t="e">
        <f t="shared" si="91"/>
        <v>#N/A</v>
      </c>
      <c r="Q2271" s="13" t="e">
        <f>VLOOKUP(I2271,'[1]Nhân viên'!$E$20:$F$41,2,0)</f>
        <v>#N/A</v>
      </c>
    </row>
    <row r="2272" spans="1:17" x14ac:dyDescent="0.2">
      <c r="A2272" s="11">
        <v>2249</v>
      </c>
      <c r="D2272" s="13" t="e">
        <f>VLOOKUP(C2272,'Nhân viên'!$B$5:$C$48,2,0)</f>
        <v>#N/A</v>
      </c>
      <c r="G2272" s="13" t="e">
        <f>VLOOKUP(E2272,'Khách hàng'!$B$4:$F$1048576,2,0)</f>
        <v>#N/A</v>
      </c>
      <c r="H2272" s="13" t="str">
        <f>VLOOKUP(E2272,'[1]Khách hàng'!$A$4:$F$2144,3,0)</f>
        <v>Số 1 đường số 17A, Khu phố 11, Phường Bình Trị Đông B, Quận Bình Tân, TP.HCM.</v>
      </c>
      <c r="I2272" s="13" t="e">
        <f>VLOOKUP(E2272,'Khách hàng'!$B$4:$F$1048576,5,0)</f>
        <v>#N/A</v>
      </c>
      <c r="L2272" s="13" t="e">
        <f>VLOOKUP(J2272,'Hàng hóa'!$C$5:$D$50,2,0)</f>
        <v>#N/A</v>
      </c>
      <c r="M2272" s="17" t="e">
        <f>VLOOKUP(J2272,'Hàng hóa'!$C$5:$H$22,6,0)</f>
        <v>#N/A</v>
      </c>
      <c r="N2272" s="17" t="e">
        <f t="shared" si="90"/>
        <v>#N/A</v>
      </c>
      <c r="O2272" s="22" t="e">
        <f t="shared" si="89"/>
        <v>#N/A</v>
      </c>
      <c r="P2272" s="17" t="e">
        <f t="shared" si="91"/>
        <v>#N/A</v>
      </c>
      <c r="Q2272" s="13" t="e">
        <f>VLOOKUP(I2272,'[1]Nhân viên'!$E$20:$F$41,2,0)</f>
        <v>#N/A</v>
      </c>
    </row>
    <row r="2273" spans="1:17" x14ac:dyDescent="0.2">
      <c r="A2273" s="11">
        <v>2250</v>
      </c>
      <c r="D2273" s="13" t="e">
        <f>VLOOKUP(C2273,'Nhân viên'!$B$5:$C$48,2,0)</f>
        <v>#N/A</v>
      </c>
      <c r="G2273" s="13" t="e">
        <f>VLOOKUP(E2273,'Khách hàng'!$B$4:$F$1048576,2,0)</f>
        <v>#N/A</v>
      </c>
      <c r="H2273" s="13" t="str">
        <f>VLOOKUP(E2273,'[1]Khách hàng'!$A$4:$F$2144,3,0)</f>
        <v>Số 1 đường số 17A, Khu phố 11, Phường Bình Trị Đông B, Quận Bình Tân, TP.HCM.</v>
      </c>
      <c r="I2273" s="13" t="e">
        <f>VLOOKUP(E2273,'Khách hàng'!$B$4:$F$1048576,5,0)</f>
        <v>#N/A</v>
      </c>
      <c r="L2273" s="13" t="e">
        <f>VLOOKUP(J2273,'Hàng hóa'!$C$5:$D$50,2,0)</f>
        <v>#N/A</v>
      </c>
      <c r="M2273" s="17" t="e">
        <f>VLOOKUP(J2273,'Hàng hóa'!$C$5:$H$22,6,0)</f>
        <v>#N/A</v>
      </c>
      <c r="N2273" s="17" t="e">
        <f t="shared" si="90"/>
        <v>#N/A</v>
      </c>
      <c r="O2273" s="22" t="e">
        <f t="shared" si="89"/>
        <v>#N/A</v>
      </c>
      <c r="P2273" s="17" t="e">
        <f t="shared" si="91"/>
        <v>#N/A</v>
      </c>
      <c r="Q2273" s="13" t="e">
        <f>VLOOKUP(I2273,'[1]Nhân viên'!$E$20:$F$41,2,0)</f>
        <v>#N/A</v>
      </c>
    </row>
    <row r="2274" spans="1:17" x14ac:dyDescent="0.2">
      <c r="A2274" s="11">
        <v>2251</v>
      </c>
      <c r="D2274" s="13" t="e">
        <f>VLOOKUP(C2274,'Nhân viên'!$B$5:$C$48,2,0)</f>
        <v>#N/A</v>
      </c>
      <c r="G2274" s="13" t="e">
        <f>VLOOKUP(E2274,'Khách hàng'!$B$4:$F$1048576,2,0)</f>
        <v>#N/A</v>
      </c>
      <c r="H2274" s="13" t="str">
        <f>VLOOKUP(E2274,'[1]Khách hàng'!$A$4:$F$2144,3,0)</f>
        <v>Số 1 đường số 17A, Khu phố 11, Phường Bình Trị Đông B, Quận Bình Tân, TP.HCM.</v>
      </c>
      <c r="I2274" s="13" t="e">
        <f>VLOOKUP(E2274,'Khách hàng'!$B$4:$F$1048576,5,0)</f>
        <v>#N/A</v>
      </c>
      <c r="L2274" s="13" t="e">
        <f>VLOOKUP(J2274,'Hàng hóa'!$C$5:$D$50,2,0)</f>
        <v>#N/A</v>
      </c>
      <c r="M2274" s="17" t="e">
        <f>VLOOKUP(J2274,'Hàng hóa'!$C$5:$H$22,6,0)</f>
        <v>#N/A</v>
      </c>
      <c r="N2274" s="17" t="e">
        <f t="shared" si="90"/>
        <v>#N/A</v>
      </c>
      <c r="O2274" s="22" t="e">
        <f t="shared" si="89"/>
        <v>#N/A</v>
      </c>
      <c r="P2274" s="17" t="e">
        <f t="shared" si="91"/>
        <v>#N/A</v>
      </c>
      <c r="Q2274" s="13" t="e">
        <f>VLOOKUP(I2274,'[1]Nhân viên'!$E$20:$F$41,2,0)</f>
        <v>#N/A</v>
      </c>
    </row>
    <row r="2275" spans="1:17" x14ac:dyDescent="0.2">
      <c r="A2275" s="11">
        <v>2252</v>
      </c>
      <c r="D2275" s="13" t="e">
        <f>VLOOKUP(C2275,'Nhân viên'!$B$5:$C$48,2,0)</f>
        <v>#N/A</v>
      </c>
      <c r="G2275" s="13" t="e">
        <f>VLOOKUP(E2275,'Khách hàng'!$B$4:$F$1048576,2,0)</f>
        <v>#N/A</v>
      </c>
      <c r="H2275" s="13" t="str">
        <f>VLOOKUP(E2275,'[1]Khách hàng'!$A$4:$F$2144,3,0)</f>
        <v>Số 1 đường số 17A, Khu phố 11, Phường Bình Trị Đông B, Quận Bình Tân, TP.HCM.</v>
      </c>
      <c r="I2275" s="13" t="e">
        <f>VLOOKUP(E2275,'Khách hàng'!$B$4:$F$1048576,5,0)</f>
        <v>#N/A</v>
      </c>
      <c r="L2275" s="13" t="e">
        <f>VLOOKUP(J2275,'Hàng hóa'!$C$5:$D$50,2,0)</f>
        <v>#N/A</v>
      </c>
      <c r="M2275" s="17" t="e">
        <f>VLOOKUP(J2275,'Hàng hóa'!$C$5:$H$22,6,0)</f>
        <v>#N/A</v>
      </c>
      <c r="N2275" s="17" t="e">
        <f t="shared" si="90"/>
        <v>#N/A</v>
      </c>
      <c r="O2275" s="22" t="e">
        <f t="shared" si="89"/>
        <v>#N/A</v>
      </c>
      <c r="P2275" s="17" t="e">
        <f t="shared" si="91"/>
        <v>#N/A</v>
      </c>
      <c r="Q2275" s="13" t="e">
        <f>VLOOKUP(I2275,'[1]Nhân viên'!$E$20:$F$41,2,0)</f>
        <v>#N/A</v>
      </c>
    </row>
    <row r="2276" spans="1:17" x14ac:dyDescent="0.2">
      <c r="A2276" s="11">
        <v>2253</v>
      </c>
      <c r="D2276" s="13" t="e">
        <f>VLOOKUP(C2276,'Nhân viên'!$B$5:$C$48,2,0)</f>
        <v>#N/A</v>
      </c>
      <c r="G2276" s="13" t="e">
        <f>VLOOKUP(E2276,'Khách hàng'!$B$4:$F$1048576,2,0)</f>
        <v>#N/A</v>
      </c>
      <c r="H2276" s="13" t="str">
        <f>VLOOKUP(E2276,'[1]Khách hàng'!$A$4:$F$2144,3,0)</f>
        <v>Số 1 đường số 17A, Khu phố 11, Phường Bình Trị Đông B, Quận Bình Tân, TP.HCM.</v>
      </c>
      <c r="I2276" s="13" t="e">
        <f>VLOOKUP(E2276,'Khách hàng'!$B$4:$F$1048576,5,0)</f>
        <v>#N/A</v>
      </c>
      <c r="L2276" s="13" t="e">
        <f>VLOOKUP(J2276,'Hàng hóa'!$C$5:$D$50,2,0)</f>
        <v>#N/A</v>
      </c>
      <c r="M2276" s="17" t="e">
        <f>VLOOKUP(J2276,'Hàng hóa'!$C$5:$H$22,6,0)</f>
        <v>#N/A</v>
      </c>
      <c r="N2276" s="17" t="e">
        <f t="shared" si="90"/>
        <v>#N/A</v>
      </c>
      <c r="O2276" s="22" t="e">
        <f t="shared" si="89"/>
        <v>#N/A</v>
      </c>
      <c r="P2276" s="17" t="e">
        <f t="shared" si="91"/>
        <v>#N/A</v>
      </c>
      <c r="Q2276" s="13" t="e">
        <f>VLOOKUP(I2276,'[1]Nhân viên'!$E$20:$F$41,2,0)</f>
        <v>#N/A</v>
      </c>
    </row>
    <row r="2277" spans="1:17" x14ac:dyDescent="0.2">
      <c r="A2277" s="11">
        <v>2254</v>
      </c>
      <c r="D2277" s="13" t="e">
        <f>VLOOKUP(C2277,'Nhân viên'!$B$5:$C$48,2,0)</f>
        <v>#N/A</v>
      </c>
      <c r="G2277" s="13" t="e">
        <f>VLOOKUP(E2277,'Khách hàng'!$B$4:$F$1048576,2,0)</f>
        <v>#N/A</v>
      </c>
      <c r="H2277" s="13" t="str">
        <f>VLOOKUP(E2277,'[1]Khách hàng'!$A$4:$F$2144,3,0)</f>
        <v>Số 1 đường số 17A, Khu phố 11, Phường Bình Trị Đông B, Quận Bình Tân, TP.HCM.</v>
      </c>
      <c r="I2277" s="13" t="e">
        <f>VLOOKUP(E2277,'Khách hàng'!$B$4:$F$1048576,5,0)</f>
        <v>#N/A</v>
      </c>
      <c r="L2277" s="13" t="e">
        <f>VLOOKUP(J2277,'Hàng hóa'!$C$5:$D$50,2,0)</f>
        <v>#N/A</v>
      </c>
      <c r="M2277" s="17" t="e">
        <f>VLOOKUP(J2277,'Hàng hóa'!$C$5:$H$22,6,0)</f>
        <v>#N/A</v>
      </c>
      <c r="N2277" s="17" t="e">
        <f t="shared" si="90"/>
        <v>#N/A</v>
      </c>
      <c r="O2277" s="22" t="e">
        <f t="shared" si="89"/>
        <v>#N/A</v>
      </c>
      <c r="P2277" s="17" t="e">
        <f t="shared" si="91"/>
        <v>#N/A</v>
      </c>
      <c r="Q2277" s="13" t="e">
        <f>VLOOKUP(I2277,'[1]Nhân viên'!$E$20:$F$41,2,0)</f>
        <v>#N/A</v>
      </c>
    </row>
    <row r="2278" spans="1:17" x14ac:dyDescent="0.2">
      <c r="A2278" s="11">
        <v>2255</v>
      </c>
      <c r="D2278" s="13" t="e">
        <f>VLOOKUP(C2278,'Nhân viên'!$B$5:$C$48,2,0)</f>
        <v>#N/A</v>
      </c>
      <c r="G2278" s="13" t="e">
        <f>VLOOKUP(E2278,'Khách hàng'!$B$4:$F$1048576,2,0)</f>
        <v>#N/A</v>
      </c>
      <c r="H2278" s="13" t="str">
        <f>VLOOKUP(E2278,'[1]Khách hàng'!$A$4:$F$2144,3,0)</f>
        <v>Số 1 đường số 17A, Khu phố 11, Phường Bình Trị Đông B, Quận Bình Tân, TP.HCM.</v>
      </c>
      <c r="I2278" s="13" t="e">
        <f>VLOOKUP(E2278,'Khách hàng'!$B$4:$F$1048576,5,0)</f>
        <v>#N/A</v>
      </c>
      <c r="L2278" s="13" t="e">
        <f>VLOOKUP(J2278,'Hàng hóa'!$C$5:$D$50,2,0)</f>
        <v>#N/A</v>
      </c>
      <c r="M2278" s="17" t="e">
        <f>VLOOKUP(J2278,'Hàng hóa'!$C$5:$H$22,6,0)</f>
        <v>#N/A</v>
      </c>
      <c r="N2278" s="17" t="e">
        <f t="shared" si="90"/>
        <v>#N/A</v>
      </c>
      <c r="O2278" s="22" t="e">
        <f t="shared" si="89"/>
        <v>#N/A</v>
      </c>
      <c r="P2278" s="17" t="e">
        <f t="shared" si="91"/>
        <v>#N/A</v>
      </c>
      <c r="Q2278" s="13" t="e">
        <f>VLOOKUP(I2278,'[1]Nhân viên'!$E$20:$F$41,2,0)</f>
        <v>#N/A</v>
      </c>
    </row>
    <row r="2279" spans="1:17" x14ac:dyDescent="0.2">
      <c r="A2279" s="11">
        <v>2256</v>
      </c>
      <c r="D2279" s="13" t="e">
        <f>VLOOKUP(C2279,'Nhân viên'!$B$5:$C$48,2,0)</f>
        <v>#N/A</v>
      </c>
      <c r="G2279" s="13" t="e">
        <f>VLOOKUP(E2279,'Khách hàng'!$B$4:$F$1048576,2,0)</f>
        <v>#N/A</v>
      </c>
      <c r="H2279" s="13" t="str">
        <f>VLOOKUP(E2279,'[1]Khách hàng'!$A$4:$F$2144,3,0)</f>
        <v>Số 1 đường số 17A, Khu phố 11, Phường Bình Trị Đông B, Quận Bình Tân, TP.HCM.</v>
      </c>
      <c r="I2279" s="13" t="e">
        <f>VLOOKUP(E2279,'Khách hàng'!$B$4:$F$1048576,5,0)</f>
        <v>#N/A</v>
      </c>
      <c r="L2279" s="13" t="e">
        <f>VLOOKUP(J2279,'Hàng hóa'!$C$5:$D$50,2,0)</f>
        <v>#N/A</v>
      </c>
      <c r="M2279" s="17" t="e">
        <f>VLOOKUP(J2279,'Hàng hóa'!$C$5:$H$22,6,0)</f>
        <v>#N/A</v>
      </c>
      <c r="N2279" s="17" t="e">
        <f t="shared" si="90"/>
        <v>#N/A</v>
      </c>
      <c r="O2279" s="22" t="e">
        <f t="shared" si="89"/>
        <v>#N/A</v>
      </c>
      <c r="P2279" s="17" t="e">
        <f t="shared" si="91"/>
        <v>#N/A</v>
      </c>
      <c r="Q2279" s="13" t="e">
        <f>VLOOKUP(I2279,'[1]Nhân viên'!$E$20:$F$41,2,0)</f>
        <v>#N/A</v>
      </c>
    </row>
    <row r="2280" spans="1:17" x14ac:dyDescent="0.2">
      <c r="A2280" s="11">
        <v>2257</v>
      </c>
      <c r="D2280" s="13" t="e">
        <f>VLOOKUP(C2280,'Nhân viên'!$B$5:$C$48,2,0)</f>
        <v>#N/A</v>
      </c>
      <c r="G2280" s="13" t="e">
        <f>VLOOKUP(E2280,'Khách hàng'!$B$4:$F$1048576,2,0)</f>
        <v>#N/A</v>
      </c>
      <c r="H2280" s="13" t="str">
        <f>VLOOKUP(E2280,'[1]Khách hàng'!$A$4:$F$2144,3,0)</f>
        <v>Số 1 đường số 17A, Khu phố 11, Phường Bình Trị Đông B, Quận Bình Tân, TP.HCM.</v>
      </c>
      <c r="I2280" s="13" t="e">
        <f>VLOOKUP(E2280,'Khách hàng'!$B$4:$F$1048576,5,0)</f>
        <v>#N/A</v>
      </c>
      <c r="L2280" s="13" t="e">
        <f>VLOOKUP(J2280,'Hàng hóa'!$C$5:$D$50,2,0)</f>
        <v>#N/A</v>
      </c>
      <c r="M2280" s="17" t="e">
        <f>VLOOKUP(J2280,'Hàng hóa'!$C$5:$H$22,6,0)</f>
        <v>#N/A</v>
      </c>
      <c r="N2280" s="17" t="e">
        <f t="shared" si="90"/>
        <v>#N/A</v>
      </c>
      <c r="O2280" s="22" t="e">
        <f t="shared" si="89"/>
        <v>#N/A</v>
      </c>
      <c r="P2280" s="17" t="e">
        <f t="shared" si="91"/>
        <v>#N/A</v>
      </c>
      <c r="Q2280" s="13" t="e">
        <f>VLOOKUP(I2280,'[1]Nhân viên'!$E$20:$F$41,2,0)</f>
        <v>#N/A</v>
      </c>
    </row>
    <row r="2281" spans="1:17" x14ac:dyDescent="0.2">
      <c r="A2281" s="11">
        <v>2258</v>
      </c>
      <c r="D2281" s="13" t="e">
        <f>VLOOKUP(C2281,'Nhân viên'!$B$5:$C$48,2,0)</f>
        <v>#N/A</v>
      </c>
      <c r="G2281" s="13" t="e">
        <f>VLOOKUP(E2281,'Khách hàng'!$B$4:$F$1048576,2,0)</f>
        <v>#N/A</v>
      </c>
      <c r="H2281" s="13" t="str">
        <f>VLOOKUP(E2281,'[1]Khách hàng'!$A$4:$F$2144,3,0)</f>
        <v>Số 1 đường số 17A, Khu phố 11, Phường Bình Trị Đông B, Quận Bình Tân, TP.HCM.</v>
      </c>
      <c r="I2281" s="13" t="e">
        <f>VLOOKUP(E2281,'Khách hàng'!$B$4:$F$1048576,5,0)</f>
        <v>#N/A</v>
      </c>
      <c r="L2281" s="13" t="e">
        <f>VLOOKUP(J2281,'Hàng hóa'!$C$5:$D$50,2,0)</f>
        <v>#N/A</v>
      </c>
      <c r="M2281" s="17" t="e">
        <f>VLOOKUP(J2281,'Hàng hóa'!$C$5:$H$22,6,0)</f>
        <v>#N/A</v>
      </c>
      <c r="N2281" s="17" t="e">
        <f t="shared" si="90"/>
        <v>#N/A</v>
      </c>
      <c r="O2281" s="22" t="e">
        <f t="shared" si="89"/>
        <v>#N/A</v>
      </c>
      <c r="P2281" s="17" t="e">
        <f t="shared" si="91"/>
        <v>#N/A</v>
      </c>
      <c r="Q2281" s="13" t="e">
        <f>VLOOKUP(I2281,'[1]Nhân viên'!$E$20:$F$41,2,0)</f>
        <v>#N/A</v>
      </c>
    </row>
    <row r="2282" spans="1:17" x14ac:dyDescent="0.2">
      <c r="A2282" s="11">
        <v>2259</v>
      </c>
      <c r="D2282" s="13" t="e">
        <f>VLOOKUP(C2282,'Nhân viên'!$B$5:$C$48,2,0)</f>
        <v>#N/A</v>
      </c>
      <c r="G2282" s="13" t="e">
        <f>VLOOKUP(E2282,'Khách hàng'!$B$4:$F$1048576,2,0)</f>
        <v>#N/A</v>
      </c>
      <c r="H2282" s="13" t="str">
        <f>VLOOKUP(E2282,'[1]Khách hàng'!$A$4:$F$2144,3,0)</f>
        <v>Số 1 đường số 17A, Khu phố 11, Phường Bình Trị Đông B, Quận Bình Tân, TP.HCM.</v>
      </c>
      <c r="I2282" s="13" t="e">
        <f>VLOOKUP(E2282,'Khách hàng'!$B$4:$F$1048576,5,0)</f>
        <v>#N/A</v>
      </c>
      <c r="L2282" s="13" t="e">
        <f>VLOOKUP(J2282,'Hàng hóa'!$C$5:$D$50,2,0)</f>
        <v>#N/A</v>
      </c>
      <c r="M2282" s="17" t="e">
        <f>VLOOKUP(J2282,'Hàng hóa'!$C$5:$H$22,6,0)</f>
        <v>#N/A</v>
      </c>
      <c r="N2282" s="17" t="e">
        <f t="shared" si="90"/>
        <v>#N/A</v>
      </c>
      <c r="O2282" s="22" t="e">
        <f t="shared" si="89"/>
        <v>#N/A</v>
      </c>
      <c r="P2282" s="17" t="e">
        <f t="shared" si="91"/>
        <v>#N/A</v>
      </c>
      <c r="Q2282" s="13" t="e">
        <f>VLOOKUP(I2282,'[1]Nhân viên'!$E$20:$F$41,2,0)</f>
        <v>#N/A</v>
      </c>
    </row>
    <row r="2283" spans="1:17" x14ac:dyDescent="0.2">
      <c r="A2283" s="11">
        <v>2260</v>
      </c>
      <c r="D2283" s="13" t="e">
        <f>VLOOKUP(C2283,'Nhân viên'!$B$5:$C$48,2,0)</f>
        <v>#N/A</v>
      </c>
      <c r="G2283" s="13" t="e">
        <f>VLOOKUP(E2283,'Khách hàng'!$B$4:$F$1048576,2,0)</f>
        <v>#N/A</v>
      </c>
      <c r="H2283" s="13" t="str">
        <f>VLOOKUP(E2283,'[1]Khách hàng'!$A$4:$F$2144,3,0)</f>
        <v>Số 1 đường số 17A, Khu phố 11, Phường Bình Trị Đông B, Quận Bình Tân, TP.HCM.</v>
      </c>
      <c r="I2283" s="13" t="e">
        <f>VLOOKUP(E2283,'Khách hàng'!$B$4:$F$1048576,5,0)</f>
        <v>#N/A</v>
      </c>
      <c r="L2283" s="13" t="e">
        <f>VLOOKUP(J2283,'Hàng hóa'!$C$5:$D$50,2,0)</f>
        <v>#N/A</v>
      </c>
      <c r="M2283" s="17" t="e">
        <f>VLOOKUP(J2283,'Hàng hóa'!$C$5:$H$22,6,0)</f>
        <v>#N/A</v>
      </c>
      <c r="N2283" s="17" t="e">
        <f t="shared" si="90"/>
        <v>#N/A</v>
      </c>
      <c r="O2283" s="22" t="e">
        <f t="shared" si="89"/>
        <v>#N/A</v>
      </c>
      <c r="P2283" s="17" t="e">
        <f t="shared" si="91"/>
        <v>#N/A</v>
      </c>
      <c r="Q2283" s="13" t="e">
        <f>VLOOKUP(I2283,'[1]Nhân viên'!$E$20:$F$41,2,0)</f>
        <v>#N/A</v>
      </c>
    </row>
    <row r="2284" spans="1:17" x14ac:dyDescent="0.2">
      <c r="A2284" s="11">
        <v>2261</v>
      </c>
      <c r="D2284" s="13" t="e">
        <f>VLOOKUP(C2284,'Nhân viên'!$B$5:$C$48,2,0)</f>
        <v>#N/A</v>
      </c>
      <c r="G2284" s="13" t="e">
        <f>VLOOKUP(E2284,'Khách hàng'!$B$4:$F$1048576,2,0)</f>
        <v>#N/A</v>
      </c>
      <c r="H2284" s="13" t="str">
        <f>VLOOKUP(E2284,'[1]Khách hàng'!$A$4:$F$2144,3,0)</f>
        <v>Số 1 đường số 17A, Khu phố 11, Phường Bình Trị Đông B, Quận Bình Tân, TP.HCM.</v>
      </c>
      <c r="I2284" s="13" t="e">
        <f>VLOOKUP(E2284,'Khách hàng'!$B$4:$F$1048576,5,0)</f>
        <v>#N/A</v>
      </c>
      <c r="L2284" s="13" t="e">
        <f>VLOOKUP(J2284,'Hàng hóa'!$C$5:$D$50,2,0)</f>
        <v>#N/A</v>
      </c>
      <c r="M2284" s="17" t="e">
        <f>VLOOKUP(J2284,'Hàng hóa'!$C$5:$H$22,6,0)</f>
        <v>#N/A</v>
      </c>
      <c r="N2284" s="17" t="e">
        <f t="shared" si="90"/>
        <v>#N/A</v>
      </c>
      <c r="O2284" s="22" t="e">
        <f t="shared" si="89"/>
        <v>#N/A</v>
      </c>
      <c r="P2284" s="17" t="e">
        <f t="shared" si="91"/>
        <v>#N/A</v>
      </c>
      <c r="Q2284" s="13" t="e">
        <f>VLOOKUP(I2284,'[1]Nhân viên'!$E$20:$F$41,2,0)</f>
        <v>#N/A</v>
      </c>
    </row>
    <row r="2285" spans="1:17" x14ac:dyDescent="0.2">
      <c r="A2285" s="11">
        <v>2262</v>
      </c>
      <c r="D2285" s="13" t="e">
        <f>VLOOKUP(C2285,'Nhân viên'!$B$5:$C$48,2,0)</f>
        <v>#N/A</v>
      </c>
      <c r="G2285" s="13" t="e">
        <f>VLOOKUP(E2285,'Khách hàng'!$B$4:$F$1048576,2,0)</f>
        <v>#N/A</v>
      </c>
      <c r="H2285" s="13" t="str">
        <f>VLOOKUP(E2285,'[1]Khách hàng'!$A$4:$F$2144,3,0)</f>
        <v>Số 1 đường số 17A, Khu phố 11, Phường Bình Trị Đông B, Quận Bình Tân, TP.HCM.</v>
      </c>
      <c r="I2285" s="13" t="e">
        <f>VLOOKUP(E2285,'Khách hàng'!$B$4:$F$1048576,5,0)</f>
        <v>#N/A</v>
      </c>
      <c r="L2285" s="13" t="e">
        <f>VLOOKUP(J2285,'Hàng hóa'!$C$5:$D$50,2,0)</f>
        <v>#N/A</v>
      </c>
      <c r="M2285" s="17" t="e">
        <f>VLOOKUP(J2285,'Hàng hóa'!$C$5:$H$22,6,0)</f>
        <v>#N/A</v>
      </c>
      <c r="N2285" s="17" t="e">
        <f t="shared" si="90"/>
        <v>#N/A</v>
      </c>
      <c r="O2285" s="22" t="e">
        <f t="shared" si="89"/>
        <v>#N/A</v>
      </c>
      <c r="P2285" s="17" t="e">
        <f t="shared" si="91"/>
        <v>#N/A</v>
      </c>
      <c r="Q2285" s="13" t="e">
        <f>VLOOKUP(I2285,'[1]Nhân viên'!$E$20:$F$41,2,0)</f>
        <v>#N/A</v>
      </c>
    </row>
    <row r="2286" spans="1:17" x14ac:dyDescent="0.2">
      <c r="A2286" s="11">
        <v>2263</v>
      </c>
      <c r="D2286" s="13" t="e">
        <f>VLOOKUP(C2286,'Nhân viên'!$B$5:$C$48,2,0)</f>
        <v>#N/A</v>
      </c>
      <c r="G2286" s="13" t="e">
        <f>VLOOKUP(E2286,'Khách hàng'!$B$4:$F$1048576,2,0)</f>
        <v>#N/A</v>
      </c>
      <c r="H2286" s="13" t="str">
        <f>VLOOKUP(E2286,'[1]Khách hàng'!$A$4:$F$2144,3,0)</f>
        <v>Số 1 đường số 17A, Khu phố 11, Phường Bình Trị Đông B, Quận Bình Tân, TP.HCM.</v>
      </c>
      <c r="I2286" s="13" t="e">
        <f>VLOOKUP(E2286,'Khách hàng'!$B$4:$F$1048576,5,0)</f>
        <v>#N/A</v>
      </c>
      <c r="L2286" s="13" t="e">
        <f>VLOOKUP(J2286,'Hàng hóa'!$C$5:$D$50,2,0)</f>
        <v>#N/A</v>
      </c>
      <c r="M2286" s="17" t="e">
        <f>VLOOKUP(J2286,'Hàng hóa'!$C$5:$H$22,6,0)</f>
        <v>#N/A</v>
      </c>
      <c r="N2286" s="17" t="e">
        <f t="shared" si="90"/>
        <v>#N/A</v>
      </c>
      <c r="O2286" s="22" t="e">
        <f t="shared" si="89"/>
        <v>#N/A</v>
      </c>
      <c r="P2286" s="17" t="e">
        <f t="shared" si="91"/>
        <v>#N/A</v>
      </c>
      <c r="Q2286" s="13" t="e">
        <f>VLOOKUP(I2286,'[1]Nhân viên'!$E$20:$F$41,2,0)</f>
        <v>#N/A</v>
      </c>
    </row>
    <row r="2287" spans="1:17" x14ac:dyDescent="0.2">
      <c r="A2287" s="11">
        <v>2264</v>
      </c>
      <c r="D2287" s="13" t="e">
        <f>VLOOKUP(C2287,'Nhân viên'!$B$5:$C$48,2,0)</f>
        <v>#N/A</v>
      </c>
      <c r="G2287" s="13" t="e">
        <f>VLOOKUP(E2287,'Khách hàng'!$B$4:$F$1048576,2,0)</f>
        <v>#N/A</v>
      </c>
      <c r="H2287" s="13" t="str">
        <f>VLOOKUP(E2287,'[1]Khách hàng'!$A$4:$F$2144,3,0)</f>
        <v>Số 1 đường số 17A, Khu phố 11, Phường Bình Trị Đông B, Quận Bình Tân, TP.HCM.</v>
      </c>
      <c r="I2287" s="13" t="e">
        <f>VLOOKUP(E2287,'Khách hàng'!$B$4:$F$1048576,5,0)</f>
        <v>#N/A</v>
      </c>
      <c r="L2287" s="13" t="e">
        <f>VLOOKUP(J2287,'Hàng hóa'!$C$5:$D$50,2,0)</f>
        <v>#N/A</v>
      </c>
      <c r="M2287" s="17" t="e">
        <f>VLOOKUP(J2287,'Hàng hóa'!$C$5:$H$22,6,0)</f>
        <v>#N/A</v>
      </c>
      <c r="N2287" s="17" t="e">
        <f t="shared" si="90"/>
        <v>#N/A</v>
      </c>
      <c r="O2287" s="22" t="e">
        <f t="shared" si="89"/>
        <v>#N/A</v>
      </c>
      <c r="P2287" s="17" t="e">
        <f t="shared" si="91"/>
        <v>#N/A</v>
      </c>
      <c r="Q2287" s="13" t="e">
        <f>VLOOKUP(I2287,'[1]Nhân viên'!$E$20:$F$41,2,0)</f>
        <v>#N/A</v>
      </c>
    </row>
    <row r="2288" spans="1:17" x14ac:dyDescent="0.2">
      <c r="A2288" s="11">
        <v>2265</v>
      </c>
      <c r="D2288" s="13" t="e">
        <f>VLOOKUP(C2288,'Nhân viên'!$B$5:$C$48,2,0)</f>
        <v>#N/A</v>
      </c>
      <c r="G2288" s="13" t="e">
        <f>VLOOKUP(E2288,'Khách hàng'!$B$4:$F$1048576,2,0)</f>
        <v>#N/A</v>
      </c>
      <c r="H2288" s="13" t="str">
        <f>VLOOKUP(E2288,'[1]Khách hàng'!$A$4:$F$2144,3,0)</f>
        <v>Số 1 đường số 17A, Khu phố 11, Phường Bình Trị Đông B, Quận Bình Tân, TP.HCM.</v>
      </c>
      <c r="I2288" s="13" t="e">
        <f>VLOOKUP(E2288,'Khách hàng'!$B$4:$F$1048576,5,0)</f>
        <v>#N/A</v>
      </c>
      <c r="L2288" s="13" t="e">
        <f>VLOOKUP(J2288,'Hàng hóa'!$C$5:$D$50,2,0)</f>
        <v>#N/A</v>
      </c>
      <c r="M2288" s="17" t="e">
        <f>VLOOKUP(J2288,'Hàng hóa'!$C$5:$H$22,6,0)</f>
        <v>#N/A</v>
      </c>
      <c r="N2288" s="17" t="e">
        <f t="shared" si="90"/>
        <v>#N/A</v>
      </c>
      <c r="O2288" s="22" t="e">
        <f t="shared" si="89"/>
        <v>#N/A</v>
      </c>
      <c r="P2288" s="17" t="e">
        <f t="shared" si="91"/>
        <v>#N/A</v>
      </c>
      <c r="Q2288" s="13" t="e">
        <f>VLOOKUP(I2288,'[1]Nhân viên'!$E$20:$F$41,2,0)</f>
        <v>#N/A</v>
      </c>
    </row>
    <row r="2289" spans="1:17" x14ac:dyDescent="0.2">
      <c r="A2289" s="11">
        <v>2266</v>
      </c>
      <c r="D2289" s="13" t="e">
        <f>VLOOKUP(C2289,'Nhân viên'!$B$5:$C$48,2,0)</f>
        <v>#N/A</v>
      </c>
      <c r="G2289" s="13" t="e">
        <f>VLOOKUP(E2289,'Khách hàng'!$B$4:$F$1048576,2,0)</f>
        <v>#N/A</v>
      </c>
      <c r="H2289" s="13" t="str">
        <f>VLOOKUP(E2289,'[1]Khách hàng'!$A$4:$F$2144,3,0)</f>
        <v>Số 1 đường số 17A, Khu phố 11, Phường Bình Trị Đông B, Quận Bình Tân, TP.HCM.</v>
      </c>
      <c r="I2289" s="13" t="e">
        <f>VLOOKUP(E2289,'Khách hàng'!$B$4:$F$1048576,5,0)</f>
        <v>#N/A</v>
      </c>
      <c r="L2289" s="13" t="e">
        <f>VLOOKUP(J2289,'Hàng hóa'!$C$5:$D$50,2,0)</f>
        <v>#N/A</v>
      </c>
      <c r="M2289" s="17" t="e">
        <f>VLOOKUP(J2289,'Hàng hóa'!$C$5:$H$22,6,0)</f>
        <v>#N/A</v>
      </c>
      <c r="N2289" s="17" t="e">
        <f t="shared" si="90"/>
        <v>#N/A</v>
      </c>
      <c r="O2289" s="22" t="e">
        <f t="shared" si="89"/>
        <v>#N/A</v>
      </c>
      <c r="P2289" s="17" t="e">
        <f t="shared" si="91"/>
        <v>#N/A</v>
      </c>
      <c r="Q2289" s="13" t="e">
        <f>VLOOKUP(I2289,'[1]Nhân viên'!$E$20:$F$41,2,0)</f>
        <v>#N/A</v>
      </c>
    </row>
    <row r="2290" spans="1:17" x14ac:dyDescent="0.2">
      <c r="A2290" s="11">
        <v>2267</v>
      </c>
      <c r="D2290" s="13" t="e">
        <f>VLOOKUP(C2290,'Nhân viên'!$B$5:$C$48,2,0)</f>
        <v>#N/A</v>
      </c>
      <c r="G2290" s="13" t="e">
        <f>VLOOKUP(E2290,'Khách hàng'!$B$4:$F$1048576,2,0)</f>
        <v>#N/A</v>
      </c>
      <c r="H2290" s="13" t="str">
        <f>VLOOKUP(E2290,'[1]Khách hàng'!$A$4:$F$2144,3,0)</f>
        <v>Số 1 đường số 17A, Khu phố 11, Phường Bình Trị Đông B, Quận Bình Tân, TP.HCM.</v>
      </c>
      <c r="I2290" s="13" t="e">
        <f>VLOOKUP(E2290,'Khách hàng'!$B$4:$F$1048576,5,0)</f>
        <v>#N/A</v>
      </c>
      <c r="L2290" s="13" t="e">
        <f>VLOOKUP(J2290,'Hàng hóa'!$C$5:$D$50,2,0)</f>
        <v>#N/A</v>
      </c>
      <c r="M2290" s="17" t="e">
        <f>VLOOKUP(J2290,'Hàng hóa'!$C$5:$H$22,6,0)</f>
        <v>#N/A</v>
      </c>
      <c r="N2290" s="17" t="e">
        <f t="shared" si="90"/>
        <v>#N/A</v>
      </c>
      <c r="O2290" s="22" t="e">
        <f t="shared" si="89"/>
        <v>#N/A</v>
      </c>
      <c r="P2290" s="17" t="e">
        <f t="shared" si="91"/>
        <v>#N/A</v>
      </c>
      <c r="Q2290" s="13" t="e">
        <f>VLOOKUP(I2290,'[1]Nhân viên'!$E$20:$F$41,2,0)</f>
        <v>#N/A</v>
      </c>
    </row>
    <row r="2291" spans="1:17" x14ac:dyDescent="0.2">
      <c r="A2291" s="11">
        <v>2268</v>
      </c>
      <c r="D2291" s="13" t="e">
        <f>VLOOKUP(C2291,'Nhân viên'!$B$5:$C$48,2,0)</f>
        <v>#N/A</v>
      </c>
      <c r="G2291" s="13" t="e">
        <f>VLOOKUP(E2291,'Khách hàng'!$B$4:$F$1048576,2,0)</f>
        <v>#N/A</v>
      </c>
      <c r="H2291" s="13" t="str">
        <f>VLOOKUP(E2291,'[1]Khách hàng'!$A$4:$F$2144,3,0)</f>
        <v>Số 1 đường số 17A, Khu phố 11, Phường Bình Trị Đông B, Quận Bình Tân, TP.HCM.</v>
      </c>
      <c r="I2291" s="13" t="e">
        <f>VLOOKUP(E2291,'Khách hàng'!$B$4:$F$1048576,5,0)</f>
        <v>#N/A</v>
      </c>
      <c r="L2291" s="13" t="e">
        <f>VLOOKUP(J2291,'Hàng hóa'!$C$5:$D$50,2,0)</f>
        <v>#N/A</v>
      </c>
      <c r="M2291" s="17" t="e">
        <f>VLOOKUP(J2291,'Hàng hóa'!$C$5:$H$22,6,0)</f>
        <v>#N/A</v>
      </c>
      <c r="N2291" s="17" t="e">
        <f t="shared" si="90"/>
        <v>#N/A</v>
      </c>
      <c r="O2291" s="22" t="e">
        <f t="shared" si="89"/>
        <v>#N/A</v>
      </c>
      <c r="P2291" s="17" t="e">
        <f t="shared" si="91"/>
        <v>#N/A</v>
      </c>
      <c r="Q2291" s="13" t="e">
        <f>VLOOKUP(I2291,'[1]Nhân viên'!$E$20:$F$41,2,0)</f>
        <v>#N/A</v>
      </c>
    </row>
    <row r="2292" spans="1:17" x14ac:dyDescent="0.2">
      <c r="A2292" s="11">
        <v>2269</v>
      </c>
      <c r="D2292" s="13" t="e">
        <f>VLOOKUP(C2292,'Nhân viên'!$B$5:$C$48,2,0)</f>
        <v>#N/A</v>
      </c>
      <c r="G2292" s="13" t="e">
        <f>VLOOKUP(E2292,'Khách hàng'!$B$4:$F$1048576,2,0)</f>
        <v>#N/A</v>
      </c>
      <c r="H2292" s="13" t="str">
        <f>VLOOKUP(E2292,'[1]Khách hàng'!$A$4:$F$2144,3,0)</f>
        <v>Số 1 đường số 17A, Khu phố 11, Phường Bình Trị Đông B, Quận Bình Tân, TP.HCM.</v>
      </c>
      <c r="I2292" s="13" t="e">
        <f>VLOOKUP(E2292,'Khách hàng'!$B$4:$F$1048576,5,0)</f>
        <v>#N/A</v>
      </c>
      <c r="L2292" s="13" t="e">
        <f>VLOOKUP(J2292,'Hàng hóa'!$C$5:$D$50,2,0)</f>
        <v>#N/A</v>
      </c>
      <c r="M2292" s="17" t="e">
        <f>VLOOKUP(J2292,'Hàng hóa'!$C$5:$H$22,6,0)</f>
        <v>#N/A</v>
      </c>
      <c r="N2292" s="17" t="e">
        <f t="shared" si="90"/>
        <v>#N/A</v>
      </c>
      <c r="O2292" s="22" t="e">
        <f t="shared" si="89"/>
        <v>#N/A</v>
      </c>
      <c r="P2292" s="17" t="e">
        <f t="shared" si="91"/>
        <v>#N/A</v>
      </c>
      <c r="Q2292" s="13" t="e">
        <f>VLOOKUP(I2292,'[1]Nhân viên'!$E$20:$F$41,2,0)</f>
        <v>#N/A</v>
      </c>
    </row>
    <row r="2293" spans="1:17" x14ac:dyDescent="0.2">
      <c r="A2293" s="11">
        <v>2270</v>
      </c>
      <c r="D2293" s="13" t="e">
        <f>VLOOKUP(C2293,'Nhân viên'!$B$5:$C$48,2,0)</f>
        <v>#N/A</v>
      </c>
      <c r="G2293" s="13" t="e">
        <f>VLOOKUP(E2293,'Khách hàng'!$B$4:$F$1048576,2,0)</f>
        <v>#N/A</v>
      </c>
      <c r="H2293" s="13" t="str">
        <f>VLOOKUP(E2293,'[1]Khách hàng'!$A$4:$F$2144,3,0)</f>
        <v>Số 1 đường số 17A, Khu phố 11, Phường Bình Trị Đông B, Quận Bình Tân, TP.HCM.</v>
      </c>
      <c r="I2293" s="13" t="e">
        <f>VLOOKUP(E2293,'Khách hàng'!$B$4:$F$1048576,5,0)</f>
        <v>#N/A</v>
      </c>
      <c r="L2293" s="13" t="e">
        <f>VLOOKUP(J2293,'Hàng hóa'!$C$5:$D$50,2,0)</f>
        <v>#N/A</v>
      </c>
      <c r="M2293" s="17" t="e">
        <f>VLOOKUP(J2293,'Hàng hóa'!$C$5:$H$22,6,0)</f>
        <v>#N/A</v>
      </c>
      <c r="N2293" s="17" t="e">
        <f t="shared" si="90"/>
        <v>#N/A</v>
      </c>
      <c r="O2293" s="22" t="e">
        <f t="shared" si="89"/>
        <v>#N/A</v>
      </c>
      <c r="P2293" s="17" t="e">
        <f t="shared" si="91"/>
        <v>#N/A</v>
      </c>
      <c r="Q2293" s="13" t="e">
        <f>VLOOKUP(I2293,'[1]Nhân viên'!$E$20:$F$41,2,0)</f>
        <v>#N/A</v>
      </c>
    </row>
    <row r="2294" spans="1:17" x14ac:dyDescent="0.2">
      <c r="A2294" s="11">
        <v>2271</v>
      </c>
      <c r="D2294" s="13" t="e">
        <f>VLOOKUP(C2294,'Nhân viên'!$B$5:$C$48,2,0)</f>
        <v>#N/A</v>
      </c>
      <c r="G2294" s="13" t="e">
        <f>VLOOKUP(E2294,'Khách hàng'!$B$4:$F$1048576,2,0)</f>
        <v>#N/A</v>
      </c>
      <c r="H2294" s="13" t="str">
        <f>VLOOKUP(E2294,'[1]Khách hàng'!$A$4:$F$2144,3,0)</f>
        <v>Số 1 đường số 17A, Khu phố 11, Phường Bình Trị Đông B, Quận Bình Tân, TP.HCM.</v>
      </c>
      <c r="I2294" s="13" t="e">
        <f>VLOOKUP(E2294,'Khách hàng'!$B$4:$F$1048576,5,0)</f>
        <v>#N/A</v>
      </c>
      <c r="L2294" s="13" t="e">
        <f>VLOOKUP(J2294,'Hàng hóa'!$C$5:$D$50,2,0)</f>
        <v>#N/A</v>
      </c>
      <c r="M2294" s="17" t="e">
        <f>VLOOKUP(J2294,'Hàng hóa'!$C$5:$H$22,6,0)</f>
        <v>#N/A</v>
      </c>
      <c r="N2294" s="17" t="e">
        <f t="shared" si="90"/>
        <v>#N/A</v>
      </c>
      <c r="O2294" s="22" t="e">
        <f t="shared" si="89"/>
        <v>#N/A</v>
      </c>
      <c r="P2294" s="17" t="e">
        <f t="shared" si="91"/>
        <v>#N/A</v>
      </c>
      <c r="Q2294" s="13" t="e">
        <f>VLOOKUP(I2294,'[1]Nhân viên'!$E$20:$F$41,2,0)</f>
        <v>#N/A</v>
      </c>
    </row>
    <row r="2295" spans="1:17" x14ac:dyDescent="0.2">
      <c r="A2295" s="11">
        <v>2272</v>
      </c>
      <c r="D2295" s="13" t="e">
        <f>VLOOKUP(C2295,'Nhân viên'!$B$5:$C$48,2,0)</f>
        <v>#N/A</v>
      </c>
      <c r="G2295" s="13" t="e">
        <f>VLOOKUP(E2295,'Khách hàng'!$B$4:$F$1048576,2,0)</f>
        <v>#N/A</v>
      </c>
      <c r="H2295" s="13" t="str">
        <f>VLOOKUP(E2295,'[1]Khách hàng'!$A$4:$F$2144,3,0)</f>
        <v>Số 1 đường số 17A, Khu phố 11, Phường Bình Trị Đông B, Quận Bình Tân, TP.HCM.</v>
      </c>
      <c r="I2295" s="13" t="e">
        <f>VLOOKUP(E2295,'Khách hàng'!$B$4:$F$1048576,5,0)</f>
        <v>#N/A</v>
      </c>
      <c r="L2295" s="13" t="e">
        <f>VLOOKUP(J2295,'Hàng hóa'!$C$5:$D$50,2,0)</f>
        <v>#N/A</v>
      </c>
      <c r="M2295" s="17" t="e">
        <f>VLOOKUP(J2295,'Hàng hóa'!$C$5:$H$22,6,0)</f>
        <v>#N/A</v>
      </c>
      <c r="N2295" s="17" t="e">
        <f t="shared" si="90"/>
        <v>#N/A</v>
      </c>
      <c r="O2295" s="22" t="e">
        <f t="shared" si="89"/>
        <v>#N/A</v>
      </c>
      <c r="P2295" s="17" t="e">
        <f t="shared" si="91"/>
        <v>#N/A</v>
      </c>
      <c r="Q2295" s="13" t="e">
        <f>VLOOKUP(I2295,'[1]Nhân viên'!$E$20:$F$41,2,0)</f>
        <v>#N/A</v>
      </c>
    </row>
    <row r="2296" spans="1:17" x14ac:dyDescent="0.2">
      <c r="A2296" s="11">
        <v>2273</v>
      </c>
      <c r="D2296" s="13" t="e">
        <f>VLOOKUP(C2296,'Nhân viên'!$B$5:$C$48,2,0)</f>
        <v>#N/A</v>
      </c>
      <c r="G2296" s="13" t="e">
        <f>VLOOKUP(E2296,'Khách hàng'!$B$4:$F$1048576,2,0)</f>
        <v>#N/A</v>
      </c>
      <c r="H2296" s="13" t="str">
        <f>VLOOKUP(E2296,'[1]Khách hàng'!$A$4:$F$2144,3,0)</f>
        <v>Số 1 đường số 17A, Khu phố 11, Phường Bình Trị Đông B, Quận Bình Tân, TP.HCM.</v>
      </c>
      <c r="I2296" s="13" t="e">
        <f>VLOOKUP(E2296,'Khách hàng'!$B$4:$F$1048576,5,0)</f>
        <v>#N/A</v>
      </c>
      <c r="L2296" s="13" t="e">
        <f>VLOOKUP(J2296,'Hàng hóa'!$C$5:$D$50,2,0)</f>
        <v>#N/A</v>
      </c>
      <c r="M2296" s="17" t="e">
        <f>VLOOKUP(J2296,'Hàng hóa'!$C$5:$H$22,6,0)</f>
        <v>#N/A</v>
      </c>
      <c r="N2296" s="17" t="e">
        <f t="shared" si="90"/>
        <v>#N/A</v>
      </c>
      <c r="O2296" s="22" t="e">
        <f t="shared" si="89"/>
        <v>#N/A</v>
      </c>
      <c r="P2296" s="17" t="e">
        <f t="shared" si="91"/>
        <v>#N/A</v>
      </c>
      <c r="Q2296" s="13" t="e">
        <f>VLOOKUP(I2296,'[1]Nhân viên'!$E$20:$F$41,2,0)</f>
        <v>#N/A</v>
      </c>
    </row>
    <row r="2297" spans="1:17" x14ac:dyDescent="0.2">
      <c r="A2297" s="11">
        <v>2274</v>
      </c>
      <c r="D2297" s="13" t="e">
        <f>VLOOKUP(C2297,'Nhân viên'!$B$5:$C$48,2,0)</f>
        <v>#N/A</v>
      </c>
      <c r="G2297" s="13" t="e">
        <f>VLOOKUP(E2297,'Khách hàng'!$B$4:$F$1048576,2,0)</f>
        <v>#N/A</v>
      </c>
      <c r="H2297" s="13" t="str">
        <f>VLOOKUP(E2297,'[1]Khách hàng'!$A$4:$F$2144,3,0)</f>
        <v>Số 1 đường số 17A, Khu phố 11, Phường Bình Trị Đông B, Quận Bình Tân, TP.HCM.</v>
      </c>
      <c r="I2297" s="13" t="e">
        <f>VLOOKUP(E2297,'Khách hàng'!$B$4:$F$1048576,5,0)</f>
        <v>#N/A</v>
      </c>
      <c r="L2297" s="13" t="e">
        <f>VLOOKUP(J2297,'Hàng hóa'!$C$5:$D$50,2,0)</f>
        <v>#N/A</v>
      </c>
      <c r="M2297" s="17" t="e">
        <f>VLOOKUP(J2297,'Hàng hóa'!$C$5:$H$22,6,0)</f>
        <v>#N/A</v>
      </c>
      <c r="N2297" s="17" t="e">
        <f t="shared" si="90"/>
        <v>#N/A</v>
      </c>
      <c r="O2297" s="22" t="e">
        <f t="shared" si="89"/>
        <v>#N/A</v>
      </c>
      <c r="P2297" s="17" t="e">
        <f t="shared" si="91"/>
        <v>#N/A</v>
      </c>
      <c r="Q2297" s="13" t="e">
        <f>VLOOKUP(I2297,'[1]Nhân viên'!$E$20:$F$41,2,0)</f>
        <v>#N/A</v>
      </c>
    </row>
    <row r="2298" spans="1:17" x14ac:dyDescent="0.2">
      <c r="A2298" s="11">
        <v>2275</v>
      </c>
      <c r="D2298" s="13" t="e">
        <f>VLOOKUP(C2298,'Nhân viên'!$B$5:$C$48,2,0)</f>
        <v>#N/A</v>
      </c>
      <c r="G2298" s="13" t="e">
        <f>VLOOKUP(E2298,'Khách hàng'!$B$4:$F$1048576,2,0)</f>
        <v>#N/A</v>
      </c>
      <c r="H2298" s="13" t="str">
        <f>VLOOKUP(E2298,'[1]Khách hàng'!$A$4:$F$2144,3,0)</f>
        <v>Số 1 đường số 17A, Khu phố 11, Phường Bình Trị Đông B, Quận Bình Tân, TP.HCM.</v>
      </c>
      <c r="I2298" s="13" t="e">
        <f>VLOOKUP(E2298,'Khách hàng'!$B$4:$F$1048576,5,0)</f>
        <v>#N/A</v>
      </c>
      <c r="L2298" s="13" t="e">
        <f>VLOOKUP(J2298,'Hàng hóa'!$C$5:$D$50,2,0)</f>
        <v>#N/A</v>
      </c>
      <c r="M2298" s="17" t="e">
        <f>VLOOKUP(J2298,'Hàng hóa'!$C$5:$H$22,6,0)</f>
        <v>#N/A</v>
      </c>
      <c r="N2298" s="17" t="e">
        <f t="shared" si="90"/>
        <v>#N/A</v>
      </c>
      <c r="O2298" s="22" t="e">
        <f t="shared" si="89"/>
        <v>#N/A</v>
      </c>
      <c r="P2298" s="17" t="e">
        <f t="shared" si="91"/>
        <v>#N/A</v>
      </c>
      <c r="Q2298" s="13" t="e">
        <f>VLOOKUP(I2298,'[1]Nhân viên'!$E$20:$F$41,2,0)</f>
        <v>#N/A</v>
      </c>
    </row>
    <row r="2299" spans="1:17" x14ac:dyDescent="0.2">
      <c r="A2299" s="11">
        <v>2276</v>
      </c>
      <c r="D2299" s="13" t="e">
        <f>VLOOKUP(C2299,'Nhân viên'!$B$5:$C$48,2,0)</f>
        <v>#N/A</v>
      </c>
      <c r="G2299" s="13" t="e">
        <f>VLOOKUP(E2299,'Khách hàng'!$B$4:$F$1048576,2,0)</f>
        <v>#N/A</v>
      </c>
      <c r="H2299" s="13" t="str">
        <f>VLOOKUP(E2299,'[1]Khách hàng'!$A$4:$F$2144,3,0)</f>
        <v>Số 1 đường số 17A, Khu phố 11, Phường Bình Trị Đông B, Quận Bình Tân, TP.HCM.</v>
      </c>
      <c r="I2299" s="13" t="e">
        <f>VLOOKUP(E2299,'Khách hàng'!$B$4:$F$1048576,5,0)</f>
        <v>#N/A</v>
      </c>
      <c r="L2299" s="13" t="e">
        <f>VLOOKUP(J2299,'Hàng hóa'!$C$5:$D$50,2,0)</f>
        <v>#N/A</v>
      </c>
      <c r="M2299" s="17" t="e">
        <f>VLOOKUP(J2299,'Hàng hóa'!$C$5:$H$22,6,0)</f>
        <v>#N/A</v>
      </c>
      <c r="N2299" s="17" t="e">
        <f t="shared" si="90"/>
        <v>#N/A</v>
      </c>
      <c r="O2299" s="22" t="e">
        <f t="shared" si="89"/>
        <v>#N/A</v>
      </c>
      <c r="P2299" s="17" t="e">
        <f t="shared" si="91"/>
        <v>#N/A</v>
      </c>
      <c r="Q2299" s="13" t="e">
        <f>VLOOKUP(I2299,'[1]Nhân viên'!$E$20:$F$41,2,0)</f>
        <v>#N/A</v>
      </c>
    </row>
    <row r="2300" spans="1:17" x14ac:dyDescent="0.2">
      <c r="A2300" s="11">
        <v>2277</v>
      </c>
      <c r="D2300" s="13" t="e">
        <f>VLOOKUP(C2300,'Nhân viên'!$B$5:$C$48,2,0)</f>
        <v>#N/A</v>
      </c>
      <c r="G2300" s="13" t="e">
        <f>VLOOKUP(E2300,'Khách hàng'!$B$4:$F$1048576,2,0)</f>
        <v>#N/A</v>
      </c>
      <c r="H2300" s="13" t="str">
        <f>VLOOKUP(E2300,'[1]Khách hàng'!$A$4:$F$2144,3,0)</f>
        <v>Số 1 đường số 17A, Khu phố 11, Phường Bình Trị Đông B, Quận Bình Tân, TP.HCM.</v>
      </c>
      <c r="I2300" s="13" t="e">
        <f>VLOOKUP(E2300,'Khách hàng'!$B$4:$F$1048576,5,0)</f>
        <v>#N/A</v>
      </c>
      <c r="L2300" s="13" t="e">
        <f>VLOOKUP(J2300,'Hàng hóa'!$C$5:$D$50,2,0)</f>
        <v>#N/A</v>
      </c>
      <c r="M2300" s="17" t="e">
        <f>VLOOKUP(J2300,'Hàng hóa'!$C$5:$H$22,6,0)</f>
        <v>#N/A</v>
      </c>
      <c r="N2300" s="17" t="e">
        <f t="shared" si="90"/>
        <v>#N/A</v>
      </c>
      <c r="O2300" s="22" t="e">
        <f t="shared" si="89"/>
        <v>#N/A</v>
      </c>
      <c r="P2300" s="17" t="e">
        <f t="shared" si="91"/>
        <v>#N/A</v>
      </c>
      <c r="Q2300" s="13" t="e">
        <f>VLOOKUP(I2300,'[1]Nhân viên'!$E$20:$F$41,2,0)</f>
        <v>#N/A</v>
      </c>
    </row>
    <row r="2301" spans="1:17" x14ac:dyDescent="0.2">
      <c r="A2301" s="11">
        <v>2278</v>
      </c>
      <c r="D2301" s="13" t="e">
        <f>VLOOKUP(C2301,'Nhân viên'!$B$5:$C$48,2,0)</f>
        <v>#N/A</v>
      </c>
      <c r="G2301" s="13" t="e">
        <f>VLOOKUP(E2301,'Khách hàng'!$B$4:$F$1048576,2,0)</f>
        <v>#N/A</v>
      </c>
      <c r="H2301" s="13" t="str">
        <f>VLOOKUP(E2301,'[1]Khách hàng'!$A$4:$F$2144,3,0)</f>
        <v>Số 1 đường số 17A, Khu phố 11, Phường Bình Trị Đông B, Quận Bình Tân, TP.HCM.</v>
      </c>
      <c r="I2301" s="13" t="e">
        <f>VLOOKUP(E2301,'Khách hàng'!$B$4:$F$1048576,5,0)</f>
        <v>#N/A</v>
      </c>
      <c r="L2301" s="13" t="e">
        <f>VLOOKUP(J2301,'Hàng hóa'!$C$5:$D$50,2,0)</f>
        <v>#N/A</v>
      </c>
      <c r="M2301" s="17" t="e">
        <f>VLOOKUP(J2301,'Hàng hóa'!$C$5:$H$22,6,0)</f>
        <v>#N/A</v>
      </c>
      <c r="N2301" s="17" t="e">
        <f t="shared" si="90"/>
        <v>#N/A</v>
      </c>
      <c r="O2301" s="22" t="e">
        <f t="shared" si="89"/>
        <v>#N/A</v>
      </c>
      <c r="P2301" s="17" t="e">
        <f t="shared" si="91"/>
        <v>#N/A</v>
      </c>
      <c r="Q2301" s="13" t="e">
        <f>VLOOKUP(I2301,'[1]Nhân viên'!$E$20:$F$41,2,0)</f>
        <v>#N/A</v>
      </c>
    </row>
    <row r="2302" spans="1:17" x14ac:dyDescent="0.2">
      <c r="A2302" s="11">
        <v>2279</v>
      </c>
      <c r="D2302" s="13" t="e">
        <f>VLOOKUP(C2302,'Nhân viên'!$B$5:$C$48,2,0)</f>
        <v>#N/A</v>
      </c>
      <c r="G2302" s="13" t="e">
        <f>VLOOKUP(E2302,'Khách hàng'!$B$4:$F$1048576,2,0)</f>
        <v>#N/A</v>
      </c>
      <c r="H2302" s="13" t="str">
        <f>VLOOKUP(E2302,'[1]Khách hàng'!$A$4:$F$2144,3,0)</f>
        <v>Số 1 đường số 17A, Khu phố 11, Phường Bình Trị Đông B, Quận Bình Tân, TP.HCM.</v>
      </c>
      <c r="I2302" s="13" t="e">
        <f>VLOOKUP(E2302,'Khách hàng'!$B$4:$F$1048576,5,0)</f>
        <v>#N/A</v>
      </c>
      <c r="L2302" s="13" t="e">
        <f>VLOOKUP(J2302,'Hàng hóa'!$C$5:$D$50,2,0)</f>
        <v>#N/A</v>
      </c>
      <c r="M2302" s="17" t="e">
        <f>VLOOKUP(J2302,'Hàng hóa'!$C$5:$H$22,6,0)</f>
        <v>#N/A</v>
      </c>
      <c r="N2302" s="17" t="e">
        <f t="shared" si="90"/>
        <v>#N/A</v>
      </c>
      <c r="O2302" s="22" t="e">
        <f t="shared" si="89"/>
        <v>#N/A</v>
      </c>
      <c r="P2302" s="17" t="e">
        <f t="shared" si="91"/>
        <v>#N/A</v>
      </c>
      <c r="Q2302" s="13" t="e">
        <f>VLOOKUP(I2302,'[1]Nhân viên'!$E$20:$F$41,2,0)</f>
        <v>#N/A</v>
      </c>
    </row>
    <row r="2303" spans="1:17" x14ac:dyDescent="0.2">
      <c r="A2303" s="11">
        <v>2280</v>
      </c>
      <c r="D2303" s="13" t="e">
        <f>VLOOKUP(C2303,'Nhân viên'!$B$5:$C$48,2,0)</f>
        <v>#N/A</v>
      </c>
      <c r="G2303" s="13" t="e">
        <f>VLOOKUP(E2303,'Khách hàng'!$B$4:$F$1048576,2,0)</f>
        <v>#N/A</v>
      </c>
      <c r="H2303" s="13" t="str">
        <f>VLOOKUP(E2303,'[1]Khách hàng'!$A$4:$F$2144,3,0)</f>
        <v>Số 1 đường số 17A, Khu phố 11, Phường Bình Trị Đông B, Quận Bình Tân, TP.HCM.</v>
      </c>
      <c r="I2303" s="13" t="e">
        <f>VLOOKUP(E2303,'Khách hàng'!$B$4:$F$1048576,5,0)</f>
        <v>#N/A</v>
      </c>
      <c r="L2303" s="13" t="e">
        <f>VLOOKUP(J2303,'Hàng hóa'!$C$5:$D$50,2,0)</f>
        <v>#N/A</v>
      </c>
      <c r="M2303" s="17" t="e">
        <f>VLOOKUP(J2303,'Hàng hóa'!$C$5:$H$22,6,0)</f>
        <v>#N/A</v>
      </c>
      <c r="N2303" s="17" t="e">
        <f t="shared" si="90"/>
        <v>#N/A</v>
      </c>
      <c r="O2303" s="22" t="e">
        <f t="shared" si="89"/>
        <v>#N/A</v>
      </c>
      <c r="P2303" s="17" t="e">
        <f t="shared" si="91"/>
        <v>#N/A</v>
      </c>
      <c r="Q2303" s="13" t="e">
        <f>VLOOKUP(I2303,'[1]Nhân viên'!$E$20:$F$41,2,0)</f>
        <v>#N/A</v>
      </c>
    </row>
    <row r="2304" spans="1:17" x14ac:dyDescent="0.2">
      <c r="A2304" s="11">
        <v>2281</v>
      </c>
      <c r="D2304" s="13" t="e">
        <f>VLOOKUP(C2304,'Nhân viên'!$B$5:$C$48,2,0)</f>
        <v>#N/A</v>
      </c>
      <c r="G2304" s="13" t="e">
        <f>VLOOKUP(E2304,'Khách hàng'!$B$4:$F$1048576,2,0)</f>
        <v>#N/A</v>
      </c>
      <c r="H2304" s="13" t="str">
        <f>VLOOKUP(E2304,'[1]Khách hàng'!$A$4:$F$2144,3,0)</f>
        <v>Số 1 đường số 17A, Khu phố 11, Phường Bình Trị Đông B, Quận Bình Tân, TP.HCM.</v>
      </c>
      <c r="I2304" s="13" t="e">
        <f>VLOOKUP(E2304,'Khách hàng'!$B$4:$F$1048576,5,0)</f>
        <v>#N/A</v>
      </c>
      <c r="L2304" s="13" t="e">
        <f>VLOOKUP(J2304,'Hàng hóa'!$C$5:$D$50,2,0)</f>
        <v>#N/A</v>
      </c>
      <c r="M2304" s="17" t="e">
        <f>VLOOKUP(J2304,'Hàng hóa'!$C$5:$H$22,6,0)</f>
        <v>#N/A</v>
      </c>
      <c r="N2304" s="17" t="e">
        <f t="shared" si="90"/>
        <v>#N/A</v>
      </c>
      <c r="O2304" s="22" t="e">
        <f t="shared" si="89"/>
        <v>#N/A</v>
      </c>
      <c r="P2304" s="17" t="e">
        <f t="shared" si="91"/>
        <v>#N/A</v>
      </c>
      <c r="Q2304" s="13" t="e">
        <f>VLOOKUP(I2304,'[1]Nhân viên'!$E$20:$F$41,2,0)</f>
        <v>#N/A</v>
      </c>
    </row>
    <row r="2305" spans="1:17" x14ac:dyDescent="0.2">
      <c r="A2305" s="11">
        <v>2282</v>
      </c>
      <c r="D2305" s="13" t="e">
        <f>VLOOKUP(C2305,'Nhân viên'!$B$5:$C$48,2,0)</f>
        <v>#N/A</v>
      </c>
      <c r="G2305" s="13" t="e">
        <f>VLOOKUP(E2305,'Khách hàng'!$B$4:$F$1048576,2,0)</f>
        <v>#N/A</v>
      </c>
      <c r="H2305" s="13" t="str">
        <f>VLOOKUP(E2305,'[1]Khách hàng'!$A$4:$F$2144,3,0)</f>
        <v>Số 1 đường số 17A, Khu phố 11, Phường Bình Trị Đông B, Quận Bình Tân, TP.HCM.</v>
      </c>
      <c r="I2305" s="13" t="e">
        <f>VLOOKUP(E2305,'Khách hàng'!$B$4:$F$1048576,5,0)</f>
        <v>#N/A</v>
      </c>
      <c r="L2305" s="13" t="e">
        <f>VLOOKUP(J2305,'Hàng hóa'!$C$5:$D$50,2,0)</f>
        <v>#N/A</v>
      </c>
      <c r="M2305" s="17" t="e">
        <f>VLOOKUP(J2305,'Hàng hóa'!$C$5:$H$22,6,0)</f>
        <v>#N/A</v>
      </c>
      <c r="N2305" s="17" t="e">
        <f t="shared" si="90"/>
        <v>#N/A</v>
      </c>
      <c r="O2305" s="22" t="e">
        <f t="shared" ref="O2305:O2368" si="92">N2305*10%</f>
        <v>#N/A</v>
      </c>
      <c r="P2305" s="17" t="e">
        <f t="shared" si="91"/>
        <v>#N/A</v>
      </c>
      <c r="Q2305" s="13" t="e">
        <f>VLOOKUP(I2305,'[1]Nhân viên'!$E$20:$F$41,2,0)</f>
        <v>#N/A</v>
      </c>
    </row>
    <row r="2306" spans="1:17" x14ac:dyDescent="0.2">
      <c r="A2306" s="11">
        <v>2283</v>
      </c>
      <c r="D2306" s="13" t="e">
        <f>VLOOKUP(C2306,'Nhân viên'!$B$5:$C$48,2,0)</f>
        <v>#N/A</v>
      </c>
      <c r="G2306" s="13" t="e">
        <f>VLOOKUP(E2306,'Khách hàng'!$B$4:$F$1048576,2,0)</f>
        <v>#N/A</v>
      </c>
      <c r="H2306" s="13" t="str">
        <f>VLOOKUP(E2306,'[1]Khách hàng'!$A$4:$F$2144,3,0)</f>
        <v>Số 1 đường số 17A, Khu phố 11, Phường Bình Trị Đông B, Quận Bình Tân, TP.HCM.</v>
      </c>
      <c r="I2306" s="13" t="e">
        <f>VLOOKUP(E2306,'Khách hàng'!$B$4:$F$1048576,5,0)</f>
        <v>#N/A</v>
      </c>
      <c r="L2306" s="13" t="e">
        <f>VLOOKUP(J2306,'Hàng hóa'!$C$5:$D$50,2,0)</f>
        <v>#N/A</v>
      </c>
      <c r="M2306" s="17" t="e">
        <f>VLOOKUP(J2306,'Hàng hóa'!$C$5:$H$22,6,0)</f>
        <v>#N/A</v>
      </c>
      <c r="N2306" s="17" t="e">
        <f t="shared" si="90"/>
        <v>#N/A</v>
      </c>
      <c r="O2306" s="22" t="e">
        <f t="shared" si="92"/>
        <v>#N/A</v>
      </c>
      <c r="P2306" s="17" t="e">
        <f t="shared" si="91"/>
        <v>#N/A</v>
      </c>
      <c r="Q2306" s="13" t="e">
        <f>VLOOKUP(I2306,'[1]Nhân viên'!$E$20:$F$41,2,0)</f>
        <v>#N/A</v>
      </c>
    </row>
    <row r="2307" spans="1:17" x14ac:dyDescent="0.2">
      <c r="A2307" s="11">
        <v>2284</v>
      </c>
      <c r="D2307" s="13" t="e">
        <f>VLOOKUP(C2307,'Nhân viên'!$B$5:$C$48,2,0)</f>
        <v>#N/A</v>
      </c>
      <c r="G2307" s="13" t="e">
        <f>VLOOKUP(E2307,'Khách hàng'!$B$4:$F$1048576,2,0)</f>
        <v>#N/A</v>
      </c>
      <c r="H2307" s="13" t="str">
        <f>VLOOKUP(E2307,'[1]Khách hàng'!$A$4:$F$2144,3,0)</f>
        <v>Số 1 đường số 17A, Khu phố 11, Phường Bình Trị Đông B, Quận Bình Tân, TP.HCM.</v>
      </c>
      <c r="I2307" s="13" t="e">
        <f>VLOOKUP(E2307,'Khách hàng'!$B$4:$F$1048576,5,0)</f>
        <v>#N/A</v>
      </c>
      <c r="L2307" s="13" t="e">
        <f>VLOOKUP(J2307,'Hàng hóa'!$C$5:$D$50,2,0)</f>
        <v>#N/A</v>
      </c>
      <c r="M2307" s="17" t="e">
        <f>VLOOKUP(J2307,'Hàng hóa'!$C$5:$H$22,6,0)</f>
        <v>#N/A</v>
      </c>
      <c r="N2307" s="17" t="e">
        <f t="shared" si="90"/>
        <v>#N/A</v>
      </c>
      <c r="O2307" s="22" t="e">
        <f t="shared" si="92"/>
        <v>#N/A</v>
      </c>
      <c r="P2307" s="17" t="e">
        <f t="shared" si="91"/>
        <v>#N/A</v>
      </c>
      <c r="Q2307" s="13" t="e">
        <f>VLOOKUP(I2307,'[1]Nhân viên'!$E$20:$F$41,2,0)</f>
        <v>#N/A</v>
      </c>
    </row>
    <row r="2308" spans="1:17" x14ac:dyDescent="0.2">
      <c r="A2308" s="11">
        <v>2285</v>
      </c>
      <c r="D2308" s="13" t="e">
        <f>VLOOKUP(C2308,'Nhân viên'!$B$5:$C$48,2,0)</f>
        <v>#N/A</v>
      </c>
      <c r="G2308" s="13" t="e">
        <f>VLOOKUP(E2308,'Khách hàng'!$B$4:$F$1048576,2,0)</f>
        <v>#N/A</v>
      </c>
      <c r="H2308" s="13" t="str">
        <f>VLOOKUP(E2308,'[1]Khách hàng'!$A$4:$F$2144,3,0)</f>
        <v>Số 1 đường số 17A, Khu phố 11, Phường Bình Trị Đông B, Quận Bình Tân, TP.HCM.</v>
      </c>
      <c r="I2308" s="13" t="e">
        <f>VLOOKUP(E2308,'Khách hàng'!$B$4:$F$1048576,5,0)</f>
        <v>#N/A</v>
      </c>
      <c r="L2308" s="13" t="e">
        <f>VLOOKUP(J2308,'Hàng hóa'!$C$5:$D$50,2,0)</f>
        <v>#N/A</v>
      </c>
      <c r="M2308" s="17" t="e">
        <f>VLOOKUP(J2308,'Hàng hóa'!$C$5:$H$22,6,0)</f>
        <v>#N/A</v>
      </c>
      <c r="N2308" s="17" t="e">
        <f t="shared" si="90"/>
        <v>#N/A</v>
      </c>
      <c r="O2308" s="22" t="e">
        <f t="shared" si="92"/>
        <v>#N/A</v>
      </c>
      <c r="P2308" s="17" t="e">
        <f t="shared" si="91"/>
        <v>#N/A</v>
      </c>
      <c r="Q2308" s="13" t="e">
        <f>VLOOKUP(I2308,'[1]Nhân viên'!$E$20:$F$41,2,0)</f>
        <v>#N/A</v>
      </c>
    </row>
    <row r="2309" spans="1:17" x14ac:dyDescent="0.2">
      <c r="A2309" s="11">
        <v>2286</v>
      </c>
      <c r="D2309" s="13" t="e">
        <f>VLOOKUP(C2309,'Nhân viên'!$B$5:$C$48,2,0)</f>
        <v>#N/A</v>
      </c>
      <c r="G2309" s="13" t="e">
        <f>VLOOKUP(E2309,'Khách hàng'!$B$4:$F$1048576,2,0)</f>
        <v>#N/A</v>
      </c>
      <c r="H2309" s="13" t="str">
        <f>VLOOKUP(E2309,'[1]Khách hàng'!$A$4:$F$2144,3,0)</f>
        <v>Số 1 đường số 17A, Khu phố 11, Phường Bình Trị Đông B, Quận Bình Tân, TP.HCM.</v>
      </c>
      <c r="I2309" s="13" t="e">
        <f>VLOOKUP(E2309,'Khách hàng'!$B$4:$F$1048576,5,0)</f>
        <v>#N/A</v>
      </c>
      <c r="L2309" s="13" t="e">
        <f>VLOOKUP(J2309,'Hàng hóa'!$C$5:$D$50,2,0)</f>
        <v>#N/A</v>
      </c>
      <c r="M2309" s="17" t="e">
        <f>VLOOKUP(J2309,'Hàng hóa'!$C$5:$H$22,6,0)</f>
        <v>#N/A</v>
      </c>
      <c r="N2309" s="17" t="e">
        <f t="shared" si="90"/>
        <v>#N/A</v>
      </c>
      <c r="O2309" s="22" t="e">
        <f t="shared" si="92"/>
        <v>#N/A</v>
      </c>
      <c r="P2309" s="17" t="e">
        <f t="shared" si="91"/>
        <v>#N/A</v>
      </c>
      <c r="Q2309" s="13" t="e">
        <f>VLOOKUP(I2309,'[1]Nhân viên'!$E$20:$F$41,2,0)</f>
        <v>#N/A</v>
      </c>
    </row>
    <row r="2310" spans="1:17" x14ac:dyDescent="0.2">
      <c r="A2310" s="11">
        <v>2287</v>
      </c>
      <c r="D2310" s="13" t="e">
        <f>VLOOKUP(C2310,'Nhân viên'!$B$5:$C$48,2,0)</f>
        <v>#N/A</v>
      </c>
      <c r="G2310" s="13" t="e">
        <f>VLOOKUP(E2310,'Khách hàng'!$B$4:$F$1048576,2,0)</f>
        <v>#N/A</v>
      </c>
      <c r="H2310" s="13" t="str">
        <f>VLOOKUP(E2310,'[1]Khách hàng'!$A$4:$F$2144,3,0)</f>
        <v>Số 1 đường số 17A, Khu phố 11, Phường Bình Trị Đông B, Quận Bình Tân, TP.HCM.</v>
      </c>
      <c r="I2310" s="13" t="e">
        <f>VLOOKUP(E2310,'Khách hàng'!$B$4:$F$1048576,5,0)</f>
        <v>#N/A</v>
      </c>
      <c r="L2310" s="13" t="e">
        <f>VLOOKUP(J2310,'Hàng hóa'!$C$5:$D$50,2,0)</f>
        <v>#N/A</v>
      </c>
      <c r="M2310" s="17" t="e">
        <f>VLOOKUP(J2310,'Hàng hóa'!$C$5:$H$22,6,0)</f>
        <v>#N/A</v>
      </c>
      <c r="N2310" s="17" t="e">
        <f t="shared" si="90"/>
        <v>#N/A</v>
      </c>
      <c r="O2310" s="22" t="e">
        <f t="shared" si="92"/>
        <v>#N/A</v>
      </c>
      <c r="P2310" s="17" t="e">
        <f t="shared" si="91"/>
        <v>#N/A</v>
      </c>
      <c r="Q2310" s="13" t="e">
        <f>VLOOKUP(I2310,'[1]Nhân viên'!$E$20:$F$41,2,0)</f>
        <v>#N/A</v>
      </c>
    </row>
    <row r="2311" spans="1:17" x14ac:dyDescent="0.2">
      <c r="A2311" s="11">
        <v>2288</v>
      </c>
      <c r="D2311" s="13" t="e">
        <f>VLOOKUP(C2311,'Nhân viên'!$B$5:$C$48,2,0)</f>
        <v>#N/A</v>
      </c>
      <c r="G2311" s="13" t="e">
        <f>VLOOKUP(E2311,'Khách hàng'!$B$4:$F$1048576,2,0)</f>
        <v>#N/A</v>
      </c>
      <c r="H2311" s="13" t="str">
        <f>VLOOKUP(E2311,'[1]Khách hàng'!$A$4:$F$2144,3,0)</f>
        <v>Số 1 đường số 17A, Khu phố 11, Phường Bình Trị Đông B, Quận Bình Tân, TP.HCM.</v>
      </c>
      <c r="I2311" s="13" t="e">
        <f>VLOOKUP(E2311,'Khách hàng'!$B$4:$F$1048576,5,0)</f>
        <v>#N/A</v>
      </c>
      <c r="L2311" s="13" t="e">
        <f>VLOOKUP(J2311,'Hàng hóa'!$C$5:$D$50,2,0)</f>
        <v>#N/A</v>
      </c>
      <c r="M2311" s="17" t="e">
        <f>VLOOKUP(J2311,'Hàng hóa'!$C$5:$H$22,6,0)</f>
        <v>#N/A</v>
      </c>
      <c r="N2311" s="17" t="e">
        <f t="shared" si="90"/>
        <v>#N/A</v>
      </c>
      <c r="O2311" s="22" t="e">
        <f t="shared" si="92"/>
        <v>#N/A</v>
      </c>
      <c r="P2311" s="17" t="e">
        <f t="shared" si="91"/>
        <v>#N/A</v>
      </c>
      <c r="Q2311" s="13" t="e">
        <f>VLOOKUP(I2311,'[1]Nhân viên'!$E$20:$F$41,2,0)</f>
        <v>#N/A</v>
      </c>
    </row>
    <row r="2312" spans="1:17" x14ac:dyDescent="0.2">
      <c r="A2312" s="11">
        <v>2289</v>
      </c>
      <c r="D2312" s="13" t="e">
        <f>VLOOKUP(C2312,'Nhân viên'!$B$5:$C$48,2,0)</f>
        <v>#N/A</v>
      </c>
      <c r="G2312" s="13" t="e">
        <f>VLOOKUP(E2312,'Khách hàng'!$B$4:$F$1048576,2,0)</f>
        <v>#N/A</v>
      </c>
      <c r="H2312" s="13" t="str">
        <f>VLOOKUP(E2312,'[1]Khách hàng'!$A$4:$F$2144,3,0)</f>
        <v>Số 1 đường số 17A, Khu phố 11, Phường Bình Trị Đông B, Quận Bình Tân, TP.HCM.</v>
      </c>
      <c r="I2312" s="13" t="e">
        <f>VLOOKUP(E2312,'Khách hàng'!$B$4:$F$1048576,5,0)</f>
        <v>#N/A</v>
      </c>
      <c r="L2312" s="13" t="e">
        <f>VLOOKUP(J2312,'Hàng hóa'!$C$5:$D$50,2,0)</f>
        <v>#N/A</v>
      </c>
      <c r="M2312" s="17" t="e">
        <f>VLOOKUP(J2312,'Hàng hóa'!$C$5:$H$22,6,0)</f>
        <v>#N/A</v>
      </c>
      <c r="N2312" s="17" t="e">
        <f t="shared" si="90"/>
        <v>#N/A</v>
      </c>
      <c r="O2312" s="22" t="e">
        <f t="shared" si="92"/>
        <v>#N/A</v>
      </c>
      <c r="P2312" s="17" t="e">
        <f t="shared" si="91"/>
        <v>#N/A</v>
      </c>
      <c r="Q2312" s="13" t="e">
        <f>VLOOKUP(I2312,'[1]Nhân viên'!$E$20:$F$41,2,0)</f>
        <v>#N/A</v>
      </c>
    </row>
    <row r="2313" spans="1:17" x14ac:dyDescent="0.2">
      <c r="A2313" s="11">
        <v>2290</v>
      </c>
      <c r="D2313" s="13" t="e">
        <f>VLOOKUP(C2313,'Nhân viên'!$B$5:$C$48,2,0)</f>
        <v>#N/A</v>
      </c>
      <c r="G2313" s="13" t="e">
        <f>VLOOKUP(E2313,'Khách hàng'!$B$4:$F$1048576,2,0)</f>
        <v>#N/A</v>
      </c>
      <c r="H2313" s="13" t="str">
        <f>VLOOKUP(E2313,'[1]Khách hàng'!$A$4:$F$2144,3,0)</f>
        <v>Số 1 đường số 17A, Khu phố 11, Phường Bình Trị Đông B, Quận Bình Tân, TP.HCM.</v>
      </c>
      <c r="I2313" s="13" t="e">
        <f>VLOOKUP(E2313,'Khách hàng'!$B$4:$F$1048576,5,0)</f>
        <v>#N/A</v>
      </c>
      <c r="L2313" s="13" t="e">
        <f>VLOOKUP(J2313,'Hàng hóa'!$C$5:$D$50,2,0)</f>
        <v>#N/A</v>
      </c>
      <c r="M2313" s="17" t="e">
        <f>VLOOKUP(J2313,'Hàng hóa'!$C$5:$H$22,6,0)</f>
        <v>#N/A</v>
      </c>
      <c r="N2313" s="17" t="e">
        <f t="shared" si="90"/>
        <v>#N/A</v>
      </c>
      <c r="O2313" s="22" t="e">
        <f t="shared" si="92"/>
        <v>#N/A</v>
      </c>
      <c r="P2313" s="17" t="e">
        <f t="shared" si="91"/>
        <v>#N/A</v>
      </c>
      <c r="Q2313" s="13" t="e">
        <f>VLOOKUP(I2313,'[1]Nhân viên'!$E$20:$F$41,2,0)</f>
        <v>#N/A</v>
      </c>
    </row>
    <row r="2314" spans="1:17" x14ac:dyDescent="0.2">
      <c r="A2314" s="11">
        <v>2291</v>
      </c>
      <c r="D2314" s="13" t="e">
        <f>VLOOKUP(C2314,'Nhân viên'!$B$5:$C$48,2,0)</f>
        <v>#N/A</v>
      </c>
      <c r="G2314" s="13" t="e">
        <f>VLOOKUP(E2314,'Khách hàng'!$B$4:$F$1048576,2,0)</f>
        <v>#N/A</v>
      </c>
      <c r="H2314" s="13" t="str">
        <f>VLOOKUP(E2314,'[1]Khách hàng'!$A$4:$F$2144,3,0)</f>
        <v>Số 1 đường số 17A, Khu phố 11, Phường Bình Trị Đông B, Quận Bình Tân, TP.HCM.</v>
      </c>
      <c r="I2314" s="13" t="e">
        <f>VLOOKUP(E2314,'Khách hàng'!$B$4:$F$1048576,5,0)</f>
        <v>#N/A</v>
      </c>
      <c r="L2314" s="13" t="e">
        <f>VLOOKUP(J2314,'Hàng hóa'!$C$5:$D$50,2,0)</f>
        <v>#N/A</v>
      </c>
      <c r="M2314" s="17" t="e">
        <f>VLOOKUP(J2314,'Hàng hóa'!$C$5:$H$22,6,0)</f>
        <v>#N/A</v>
      </c>
      <c r="N2314" s="17" t="e">
        <f t="shared" si="90"/>
        <v>#N/A</v>
      </c>
      <c r="O2314" s="22" t="e">
        <f t="shared" si="92"/>
        <v>#N/A</v>
      </c>
      <c r="P2314" s="17" t="e">
        <f t="shared" si="91"/>
        <v>#N/A</v>
      </c>
      <c r="Q2314" s="13" t="e">
        <f>VLOOKUP(I2314,'[1]Nhân viên'!$E$20:$F$41,2,0)</f>
        <v>#N/A</v>
      </c>
    </row>
    <row r="2315" spans="1:17" x14ac:dyDescent="0.2">
      <c r="A2315" s="11">
        <v>2292</v>
      </c>
      <c r="D2315" s="13" t="e">
        <f>VLOOKUP(C2315,'Nhân viên'!$B$5:$C$48,2,0)</f>
        <v>#N/A</v>
      </c>
      <c r="G2315" s="13" t="e">
        <f>VLOOKUP(E2315,'Khách hàng'!$B$4:$F$1048576,2,0)</f>
        <v>#N/A</v>
      </c>
      <c r="H2315" s="13" t="str">
        <f>VLOOKUP(E2315,'[1]Khách hàng'!$A$4:$F$2144,3,0)</f>
        <v>Số 1 đường số 17A, Khu phố 11, Phường Bình Trị Đông B, Quận Bình Tân, TP.HCM.</v>
      </c>
      <c r="I2315" s="13" t="e">
        <f>VLOOKUP(E2315,'Khách hàng'!$B$4:$F$1048576,5,0)</f>
        <v>#N/A</v>
      </c>
      <c r="L2315" s="13" t="e">
        <f>VLOOKUP(J2315,'Hàng hóa'!$C$5:$D$50,2,0)</f>
        <v>#N/A</v>
      </c>
      <c r="M2315" s="17" t="e">
        <f>VLOOKUP(J2315,'Hàng hóa'!$C$5:$H$22,6,0)</f>
        <v>#N/A</v>
      </c>
      <c r="N2315" s="17" t="e">
        <f t="shared" si="90"/>
        <v>#N/A</v>
      </c>
      <c r="O2315" s="22" t="e">
        <f t="shared" si="92"/>
        <v>#N/A</v>
      </c>
      <c r="P2315" s="17" t="e">
        <f t="shared" si="91"/>
        <v>#N/A</v>
      </c>
      <c r="Q2315" s="13" t="e">
        <f>VLOOKUP(I2315,'[1]Nhân viên'!$E$20:$F$41,2,0)</f>
        <v>#N/A</v>
      </c>
    </row>
    <row r="2316" spans="1:17" x14ac:dyDescent="0.2">
      <c r="A2316" s="11">
        <v>2293</v>
      </c>
      <c r="D2316" s="13" t="e">
        <f>VLOOKUP(C2316,'Nhân viên'!$B$5:$C$48,2,0)</f>
        <v>#N/A</v>
      </c>
      <c r="G2316" s="13" t="e">
        <f>VLOOKUP(E2316,'Khách hàng'!$B$4:$F$1048576,2,0)</f>
        <v>#N/A</v>
      </c>
      <c r="H2316" s="13" t="str">
        <f>VLOOKUP(E2316,'[1]Khách hàng'!$A$4:$F$2144,3,0)</f>
        <v>Số 1 đường số 17A, Khu phố 11, Phường Bình Trị Đông B, Quận Bình Tân, TP.HCM.</v>
      </c>
      <c r="I2316" s="13" t="e">
        <f>VLOOKUP(E2316,'Khách hàng'!$B$4:$F$1048576,5,0)</f>
        <v>#N/A</v>
      </c>
      <c r="L2316" s="13" t="e">
        <f>VLOOKUP(J2316,'Hàng hóa'!$C$5:$D$50,2,0)</f>
        <v>#N/A</v>
      </c>
      <c r="M2316" s="17" t="e">
        <f>VLOOKUP(J2316,'Hàng hóa'!$C$5:$H$22,6,0)</f>
        <v>#N/A</v>
      </c>
      <c r="N2316" s="17" t="e">
        <f t="shared" si="90"/>
        <v>#N/A</v>
      </c>
      <c r="O2316" s="22" t="e">
        <f t="shared" si="92"/>
        <v>#N/A</v>
      </c>
      <c r="P2316" s="17" t="e">
        <f t="shared" si="91"/>
        <v>#N/A</v>
      </c>
      <c r="Q2316" s="13" t="e">
        <f>VLOOKUP(I2316,'[1]Nhân viên'!$E$20:$F$41,2,0)</f>
        <v>#N/A</v>
      </c>
    </row>
    <row r="2317" spans="1:17" x14ac:dyDescent="0.2">
      <c r="A2317" s="11">
        <v>2294</v>
      </c>
      <c r="D2317" s="13" t="e">
        <f>VLOOKUP(C2317,'Nhân viên'!$B$5:$C$48,2,0)</f>
        <v>#N/A</v>
      </c>
      <c r="G2317" s="13" t="e">
        <f>VLOOKUP(E2317,'Khách hàng'!$B$4:$F$1048576,2,0)</f>
        <v>#N/A</v>
      </c>
      <c r="H2317" s="13" t="str">
        <f>VLOOKUP(E2317,'[1]Khách hàng'!$A$4:$F$2144,3,0)</f>
        <v>Số 1 đường số 17A, Khu phố 11, Phường Bình Trị Đông B, Quận Bình Tân, TP.HCM.</v>
      </c>
      <c r="I2317" s="13" t="e">
        <f>VLOOKUP(E2317,'Khách hàng'!$B$4:$F$1048576,5,0)</f>
        <v>#N/A</v>
      </c>
      <c r="L2317" s="13" t="e">
        <f>VLOOKUP(J2317,'Hàng hóa'!$C$5:$D$50,2,0)</f>
        <v>#N/A</v>
      </c>
      <c r="M2317" s="17" t="e">
        <f>VLOOKUP(J2317,'Hàng hóa'!$C$5:$H$22,6,0)</f>
        <v>#N/A</v>
      </c>
      <c r="N2317" s="17" t="e">
        <f t="shared" si="90"/>
        <v>#N/A</v>
      </c>
      <c r="O2317" s="22" t="e">
        <f t="shared" si="92"/>
        <v>#N/A</v>
      </c>
      <c r="P2317" s="17" t="e">
        <f t="shared" si="91"/>
        <v>#N/A</v>
      </c>
      <c r="Q2317" s="13" t="e">
        <f>VLOOKUP(I2317,'[1]Nhân viên'!$E$20:$F$41,2,0)</f>
        <v>#N/A</v>
      </c>
    </row>
    <row r="2318" spans="1:17" x14ac:dyDescent="0.2">
      <c r="A2318" s="11">
        <v>2295</v>
      </c>
      <c r="D2318" s="13" t="e">
        <f>VLOOKUP(C2318,'Nhân viên'!$B$5:$C$48,2,0)</f>
        <v>#N/A</v>
      </c>
      <c r="G2318" s="13" t="e">
        <f>VLOOKUP(E2318,'Khách hàng'!$B$4:$F$1048576,2,0)</f>
        <v>#N/A</v>
      </c>
      <c r="H2318" s="13" t="str">
        <f>VLOOKUP(E2318,'[1]Khách hàng'!$A$4:$F$2144,3,0)</f>
        <v>Số 1 đường số 17A, Khu phố 11, Phường Bình Trị Đông B, Quận Bình Tân, TP.HCM.</v>
      </c>
      <c r="I2318" s="13" t="e">
        <f>VLOOKUP(E2318,'Khách hàng'!$B$4:$F$1048576,5,0)</f>
        <v>#N/A</v>
      </c>
      <c r="L2318" s="13" t="e">
        <f>VLOOKUP(J2318,'Hàng hóa'!$C$5:$D$50,2,0)</f>
        <v>#N/A</v>
      </c>
      <c r="M2318" s="17" t="e">
        <f>VLOOKUP(J2318,'Hàng hóa'!$C$5:$H$22,6,0)</f>
        <v>#N/A</v>
      </c>
      <c r="N2318" s="17" t="e">
        <f t="shared" si="90"/>
        <v>#N/A</v>
      </c>
      <c r="O2318" s="22" t="e">
        <f t="shared" si="92"/>
        <v>#N/A</v>
      </c>
      <c r="P2318" s="17" t="e">
        <f t="shared" si="91"/>
        <v>#N/A</v>
      </c>
      <c r="Q2318" s="13" t="e">
        <f>VLOOKUP(I2318,'[1]Nhân viên'!$E$20:$F$41,2,0)</f>
        <v>#N/A</v>
      </c>
    </row>
    <row r="2319" spans="1:17" x14ac:dyDescent="0.2">
      <c r="A2319" s="11">
        <v>2296</v>
      </c>
      <c r="D2319" s="13" t="e">
        <f>VLOOKUP(C2319,'Nhân viên'!$B$5:$C$48,2,0)</f>
        <v>#N/A</v>
      </c>
      <c r="G2319" s="13" t="e">
        <f>VLOOKUP(E2319,'Khách hàng'!$B$4:$F$1048576,2,0)</f>
        <v>#N/A</v>
      </c>
      <c r="H2319" s="13" t="str">
        <f>VLOOKUP(E2319,'[1]Khách hàng'!$A$4:$F$2144,3,0)</f>
        <v>Số 1 đường số 17A, Khu phố 11, Phường Bình Trị Đông B, Quận Bình Tân, TP.HCM.</v>
      </c>
      <c r="I2319" s="13" t="e">
        <f>VLOOKUP(E2319,'Khách hàng'!$B$4:$F$1048576,5,0)</f>
        <v>#N/A</v>
      </c>
      <c r="L2319" s="13" t="e">
        <f>VLOOKUP(J2319,'Hàng hóa'!$C$5:$D$50,2,0)</f>
        <v>#N/A</v>
      </c>
      <c r="M2319" s="17" t="e">
        <f>VLOOKUP(J2319,'Hàng hóa'!$C$5:$H$22,6,0)</f>
        <v>#N/A</v>
      </c>
      <c r="N2319" s="17" t="e">
        <f t="shared" si="90"/>
        <v>#N/A</v>
      </c>
      <c r="O2319" s="22" t="e">
        <f t="shared" si="92"/>
        <v>#N/A</v>
      </c>
      <c r="P2319" s="17" t="e">
        <f t="shared" si="91"/>
        <v>#N/A</v>
      </c>
      <c r="Q2319" s="13" t="e">
        <f>VLOOKUP(I2319,'[1]Nhân viên'!$E$20:$F$41,2,0)</f>
        <v>#N/A</v>
      </c>
    </row>
    <row r="2320" spans="1:17" x14ac:dyDescent="0.2">
      <c r="A2320" s="11">
        <v>2297</v>
      </c>
      <c r="D2320" s="13" t="e">
        <f>VLOOKUP(C2320,'Nhân viên'!$B$5:$C$48,2,0)</f>
        <v>#N/A</v>
      </c>
      <c r="G2320" s="13" t="e">
        <f>VLOOKUP(E2320,'Khách hàng'!$B$4:$F$1048576,2,0)</f>
        <v>#N/A</v>
      </c>
      <c r="H2320" s="13" t="str">
        <f>VLOOKUP(E2320,'[1]Khách hàng'!$A$4:$F$2144,3,0)</f>
        <v>Số 1 đường số 17A, Khu phố 11, Phường Bình Trị Đông B, Quận Bình Tân, TP.HCM.</v>
      </c>
      <c r="I2320" s="13" t="e">
        <f>VLOOKUP(E2320,'Khách hàng'!$B$4:$F$1048576,5,0)</f>
        <v>#N/A</v>
      </c>
      <c r="L2320" s="13" t="e">
        <f>VLOOKUP(J2320,'Hàng hóa'!$C$5:$D$50,2,0)</f>
        <v>#N/A</v>
      </c>
      <c r="M2320" s="17" t="e">
        <f>VLOOKUP(J2320,'Hàng hóa'!$C$5:$H$22,6,0)</f>
        <v>#N/A</v>
      </c>
      <c r="N2320" s="17" t="e">
        <f t="shared" si="90"/>
        <v>#N/A</v>
      </c>
      <c r="O2320" s="22" t="e">
        <f t="shared" si="92"/>
        <v>#N/A</v>
      </c>
      <c r="P2320" s="17" t="e">
        <f t="shared" si="91"/>
        <v>#N/A</v>
      </c>
      <c r="Q2320" s="13" t="e">
        <f>VLOOKUP(I2320,'[1]Nhân viên'!$E$20:$F$41,2,0)</f>
        <v>#N/A</v>
      </c>
    </row>
    <row r="2321" spans="1:17" x14ac:dyDescent="0.2">
      <c r="A2321" s="11">
        <v>2298</v>
      </c>
      <c r="D2321" s="13" t="e">
        <f>VLOOKUP(C2321,'Nhân viên'!$B$5:$C$48,2,0)</f>
        <v>#N/A</v>
      </c>
      <c r="G2321" s="13" t="e">
        <f>VLOOKUP(E2321,'Khách hàng'!$B$4:$F$1048576,2,0)</f>
        <v>#N/A</v>
      </c>
      <c r="H2321" s="13" t="str">
        <f>VLOOKUP(E2321,'[1]Khách hàng'!$A$4:$F$2144,3,0)</f>
        <v>Số 1 đường số 17A, Khu phố 11, Phường Bình Trị Đông B, Quận Bình Tân, TP.HCM.</v>
      </c>
      <c r="I2321" s="13" t="e">
        <f>VLOOKUP(E2321,'Khách hàng'!$B$4:$F$1048576,5,0)</f>
        <v>#N/A</v>
      </c>
      <c r="L2321" s="13" t="e">
        <f>VLOOKUP(J2321,'Hàng hóa'!$C$5:$D$50,2,0)</f>
        <v>#N/A</v>
      </c>
      <c r="M2321" s="17" t="e">
        <f>VLOOKUP(J2321,'Hàng hóa'!$C$5:$H$22,6,0)</f>
        <v>#N/A</v>
      </c>
      <c r="N2321" s="17" t="e">
        <f t="shared" si="90"/>
        <v>#N/A</v>
      </c>
      <c r="O2321" s="22" t="e">
        <f t="shared" si="92"/>
        <v>#N/A</v>
      </c>
      <c r="P2321" s="17" t="e">
        <f t="shared" si="91"/>
        <v>#N/A</v>
      </c>
      <c r="Q2321" s="13" t="e">
        <f>VLOOKUP(I2321,'[1]Nhân viên'!$E$20:$F$41,2,0)</f>
        <v>#N/A</v>
      </c>
    </row>
    <row r="2322" spans="1:17" x14ac:dyDescent="0.2">
      <c r="A2322" s="11">
        <v>2299</v>
      </c>
      <c r="D2322" s="13" t="e">
        <f>VLOOKUP(C2322,'Nhân viên'!$B$5:$C$48,2,0)</f>
        <v>#N/A</v>
      </c>
      <c r="G2322" s="13" t="e">
        <f>VLOOKUP(E2322,'Khách hàng'!$B$4:$F$1048576,2,0)</f>
        <v>#N/A</v>
      </c>
      <c r="H2322" s="13" t="str">
        <f>VLOOKUP(E2322,'[1]Khách hàng'!$A$4:$F$2144,3,0)</f>
        <v>Số 1 đường số 17A, Khu phố 11, Phường Bình Trị Đông B, Quận Bình Tân, TP.HCM.</v>
      </c>
      <c r="I2322" s="13" t="e">
        <f>VLOOKUP(E2322,'Khách hàng'!$B$4:$F$1048576,5,0)</f>
        <v>#N/A</v>
      </c>
      <c r="L2322" s="13" t="e">
        <f>VLOOKUP(J2322,'Hàng hóa'!$C$5:$D$50,2,0)</f>
        <v>#N/A</v>
      </c>
      <c r="M2322" s="17" t="e">
        <f>VLOOKUP(J2322,'Hàng hóa'!$C$5:$H$22,6,0)</f>
        <v>#N/A</v>
      </c>
      <c r="N2322" s="17" t="e">
        <f t="shared" si="90"/>
        <v>#N/A</v>
      </c>
      <c r="O2322" s="22" t="e">
        <f t="shared" si="92"/>
        <v>#N/A</v>
      </c>
      <c r="P2322" s="17" t="e">
        <f t="shared" si="91"/>
        <v>#N/A</v>
      </c>
      <c r="Q2322" s="13" t="e">
        <f>VLOOKUP(I2322,'[1]Nhân viên'!$E$20:$F$41,2,0)</f>
        <v>#N/A</v>
      </c>
    </row>
    <row r="2323" spans="1:17" x14ac:dyDescent="0.2">
      <c r="A2323" s="11">
        <v>2300</v>
      </c>
      <c r="D2323" s="13" t="e">
        <f>VLOOKUP(C2323,'Nhân viên'!$B$5:$C$48,2,0)</f>
        <v>#N/A</v>
      </c>
      <c r="G2323" s="13" t="e">
        <f>VLOOKUP(E2323,'Khách hàng'!$B$4:$F$1048576,2,0)</f>
        <v>#N/A</v>
      </c>
      <c r="H2323" s="13" t="str">
        <f>VLOOKUP(E2323,'[1]Khách hàng'!$A$4:$F$2144,3,0)</f>
        <v>Số 1 đường số 17A, Khu phố 11, Phường Bình Trị Đông B, Quận Bình Tân, TP.HCM.</v>
      </c>
      <c r="I2323" s="13" t="e">
        <f>VLOOKUP(E2323,'Khách hàng'!$B$4:$F$1048576,5,0)</f>
        <v>#N/A</v>
      </c>
      <c r="L2323" s="13" t="e">
        <f>VLOOKUP(J2323,'Hàng hóa'!$C$5:$D$50,2,0)</f>
        <v>#N/A</v>
      </c>
      <c r="M2323" s="17" t="e">
        <f>VLOOKUP(J2323,'Hàng hóa'!$C$5:$H$22,6,0)</f>
        <v>#N/A</v>
      </c>
      <c r="N2323" s="17" t="e">
        <f t="shared" si="90"/>
        <v>#N/A</v>
      </c>
      <c r="O2323" s="22" t="e">
        <f t="shared" si="92"/>
        <v>#N/A</v>
      </c>
      <c r="P2323" s="17" t="e">
        <f t="shared" si="91"/>
        <v>#N/A</v>
      </c>
      <c r="Q2323" s="13" t="e">
        <f>VLOOKUP(I2323,'[1]Nhân viên'!$E$20:$F$41,2,0)</f>
        <v>#N/A</v>
      </c>
    </row>
    <row r="2324" spans="1:17" x14ac:dyDescent="0.2">
      <c r="A2324" s="11">
        <v>2301</v>
      </c>
      <c r="D2324" s="13" t="e">
        <f>VLOOKUP(C2324,'Nhân viên'!$B$5:$C$48,2,0)</f>
        <v>#N/A</v>
      </c>
      <c r="G2324" s="13" t="e">
        <f>VLOOKUP(E2324,'Khách hàng'!$B$4:$F$1048576,2,0)</f>
        <v>#N/A</v>
      </c>
      <c r="H2324" s="13" t="str">
        <f>VLOOKUP(E2324,'[1]Khách hàng'!$A$4:$F$2144,3,0)</f>
        <v>Số 1 đường số 17A, Khu phố 11, Phường Bình Trị Đông B, Quận Bình Tân, TP.HCM.</v>
      </c>
      <c r="I2324" s="13" t="e">
        <f>VLOOKUP(E2324,'Khách hàng'!$B$4:$F$1048576,5,0)</f>
        <v>#N/A</v>
      </c>
      <c r="L2324" s="13" t="e">
        <f>VLOOKUP(J2324,'Hàng hóa'!$C$5:$D$50,2,0)</f>
        <v>#N/A</v>
      </c>
      <c r="M2324" s="17" t="e">
        <f>VLOOKUP(J2324,'Hàng hóa'!$C$5:$H$22,6,0)</f>
        <v>#N/A</v>
      </c>
      <c r="N2324" s="17" t="e">
        <f t="shared" si="90"/>
        <v>#N/A</v>
      </c>
      <c r="O2324" s="22" t="e">
        <f t="shared" si="92"/>
        <v>#N/A</v>
      </c>
      <c r="P2324" s="17" t="e">
        <f t="shared" si="91"/>
        <v>#N/A</v>
      </c>
      <c r="Q2324" s="13" t="e">
        <f>VLOOKUP(I2324,'[1]Nhân viên'!$E$20:$F$41,2,0)</f>
        <v>#N/A</v>
      </c>
    </row>
    <row r="2325" spans="1:17" x14ac:dyDescent="0.2">
      <c r="A2325" s="11">
        <v>2302</v>
      </c>
      <c r="D2325" s="13" t="e">
        <f>VLOOKUP(C2325,'Nhân viên'!$B$5:$C$48,2,0)</f>
        <v>#N/A</v>
      </c>
      <c r="G2325" s="13" t="e">
        <f>VLOOKUP(E2325,'Khách hàng'!$B$4:$F$1048576,2,0)</f>
        <v>#N/A</v>
      </c>
      <c r="H2325" s="13" t="str">
        <f>VLOOKUP(E2325,'[1]Khách hàng'!$A$4:$F$2144,3,0)</f>
        <v>Số 1 đường số 17A, Khu phố 11, Phường Bình Trị Đông B, Quận Bình Tân, TP.HCM.</v>
      </c>
      <c r="I2325" s="13" t="e">
        <f>VLOOKUP(E2325,'Khách hàng'!$B$4:$F$1048576,5,0)</f>
        <v>#N/A</v>
      </c>
      <c r="L2325" s="13" t="e">
        <f>VLOOKUP(J2325,'Hàng hóa'!$C$5:$D$50,2,0)</f>
        <v>#N/A</v>
      </c>
      <c r="M2325" s="17" t="e">
        <f>VLOOKUP(J2325,'Hàng hóa'!$C$5:$H$22,6,0)</f>
        <v>#N/A</v>
      </c>
      <c r="N2325" s="17" t="e">
        <f t="shared" si="90"/>
        <v>#N/A</v>
      </c>
      <c r="O2325" s="22" t="e">
        <f t="shared" si="92"/>
        <v>#N/A</v>
      </c>
      <c r="P2325" s="17" t="e">
        <f t="shared" si="91"/>
        <v>#N/A</v>
      </c>
      <c r="Q2325" s="13" t="e">
        <f>VLOOKUP(I2325,'[1]Nhân viên'!$E$20:$F$41,2,0)</f>
        <v>#N/A</v>
      </c>
    </row>
    <row r="2326" spans="1:17" x14ac:dyDescent="0.2">
      <c r="A2326" s="11">
        <v>2303</v>
      </c>
      <c r="D2326" s="13" t="e">
        <f>VLOOKUP(C2326,'Nhân viên'!$B$5:$C$48,2,0)</f>
        <v>#N/A</v>
      </c>
      <c r="G2326" s="13" t="e">
        <f>VLOOKUP(E2326,'Khách hàng'!$B$4:$F$1048576,2,0)</f>
        <v>#N/A</v>
      </c>
      <c r="H2326" s="13" t="str">
        <f>VLOOKUP(E2326,'[1]Khách hàng'!$A$4:$F$2144,3,0)</f>
        <v>Số 1 đường số 17A, Khu phố 11, Phường Bình Trị Đông B, Quận Bình Tân, TP.HCM.</v>
      </c>
      <c r="I2326" s="13" t="e">
        <f>VLOOKUP(E2326,'Khách hàng'!$B$4:$F$1048576,5,0)</f>
        <v>#N/A</v>
      </c>
      <c r="L2326" s="13" t="e">
        <f>VLOOKUP(J2326,'Hàng hóa'!$C$5:$D$50,2,0)</f>
        <v>#N/A</v>
      </c>
      <c r="M2326" s="17" t="e">
        <f>VLOOKUP(J2326,'Hàng hóa'!$C$5:$H$22,6,0)</f>
        <v>#N/A</v>
      </c>
      <c r="N2326" s="17" t="e">
        <f t="shared" si="90"/>
        <v>#N/A</v>
      </c>
      <c r="O2326" s="22" t="e">
        <f t="shared" si="92"/>
        <v>#N/A</v>
      </c>
      <c r="P2326" s="17" t="e">
        <f t="shared" si="91"/>
        <v>#N/A</v>
      </c>
      <c r="Q2326" s="13" t="e">
        <f>VLOOKUP(I2326,'[1]Nhân viên'!$E$20:$F$41,2,0)</f>
        <v>#N/A</v>
      </c>
    </row>
    <row r="2327" spans="1:17" x14ac:dyDescent="0.2">
      <c r="A2327" s="11">
        <v>2304</v>
      </c>
      <c r="D2327" s="13" t="e">
        <f>VLOOKUP(C2327,'Nhân viên'!$B$5:$C$48,2,0)</f>
        <v>#N/A</v>
      </c>
      <c r="G2327" s="13" t="e">
        <f>VLOOKUP(E2327,'Khách hàng'!$B$4:$F$1048576,2,0)</f>
        <v>#N/A</v>
      </c>
      <c r="H2327" s="13" t="str">
        <f>VLOOKUP(E2327,'[1]Khách hàng'!$A$4:$F$2144,3,0)</f>
        <v>Số 1 đường số 17A, Khu phố 11, Phường Bình Trị Đông B, Quận Bình Tân, TP.HCM.</v>
      </c>
      <c r="I2327" s="13" t="e">
        <f>VLOOKUP(E2327,'Khách hàng'!$B$4:$F$1048576,5,0)</f>
        <v>#N/A</v>
      </c>
      <c r="L2327" s="13" t="e">
        <f>VLOOKUP(J2327,'Hàng hóa'!$C$5:$D$50,2,0)</f>
        <v>#N/A</v>
      </c>
      <c r="M2327" s="17" t="e">
        <f>VLOOKUP(J2327,'Hàng hóa'!$C$5:$H$22,6,0)</f>
        <v>#N/A</v>
      </c>
      <c r="N2327" s="17" t="e">
        <f t="shared" si="90"/>
        <v>#N/A</v>
      </c>
      <c r="O2327" s="22" t="e">
        <f t="shared" si="92"/>
        <v>#N/A</v>
      </c>
      <c r="P2327" s="17" t="e">
        <f t="shared" si="91"/>
        <v>#N/A</v>
      </c>
      <c r="Q2327" s="13" t="e">
        <f>VLOOKUP(I2327,'[1]Nhân viên'!$E$20:$F$41,2,0)</f>
        <v>#N/A</v>
      </c>
    </row>
    <row r="2328" spans="1:17" x14ac:dyDescent="0.2">
      <c r="A2328" s="11">
        <v>2305</v>
      </c>
      <c r="D2328" s="13" t="e">
        <f>VLOOKUP(C2328,'Nhân viên'!$B$5:$C$48,2,0)</f>
        <v>#N/A</v>
      </c>
      <c r="G2328" s="13" t="e">
        <f>VLOOKUP(E2328,'Khách hàng'!$B$4:$F$1048576,2,0)</f>
        <v>#N/A</v>
      </c>
      <c r="H2328" s="13" t="str">
        <f>VLOOKUP(E2328,'[1]Khách hàng'!$A$4:$F$2144,3,0)</f>
        <v>Số 1 đường số 17A, Khu phố 11, Phường Bình Trị Đông B, Quận Bình Tân, TP.HCM.</v>
      </c>
      <c r="I2328" s="13" t="e">
        <f>VLOOKUP(E2328,'Khách hàng'!$B$4:$F$1048576,5,0)</f>
        <v>#N/A</v>
      </c>
      <c r="L2328" s="13" t="e">
        <f>VLOOKUP(J2328,'Hàng hóa'!$C$5:$D$50,2,0)</f>
        <v>#N/A</v>
      </c>
      <c r="M2328" s="17" t="e">
        <f>VLOOKUP(J2328,'Hàng hóa'!$C$5:$H$22,6,0)</f>
        <v>#N/A</v>
      </c>
      <c r="N2328" s="17" t="e">
        <f t="shared" si="90"/>
        <v>#N/A</v>
      </c>
      <c r="O2328" s="22" t="e">
        <f t="shared" si="92"/>
        <v>#N/A</v>
      </c>
      <c r="P2328" s="17" t="e">
        <f t="shared" si="91"/>
        <v>#N/A</v>
      </c>
      <c r="Q2328" s="13" t="e">
        <f>VLOOKUP(I2328,'[1]Nhân viên'!$E$20:$F$41,2,0)</f>
        <v>#N/A</v>
      </c>
    </row>
    <row r="2329" spans="1:17" x14ac:dyDescent="0.2">
      <c r="A2329" s="11">
        <v>2306</v>
      </c>
      <c r="D2329" s="13" t="e">
        <f>VLOOKUP(C2329,'Nhân viên'!$B$5:$C$48,2,0)</f>
        <v>#N/A</v>
      </c>
      <c r="G2329" s="13" t="e">
        <f>VLOOKUP(E2329,'Khách hàng'!$B$4:$F$1048576,2,0)</f>
        <v>#N/A</v>
      </c>
      <c r="H2329" s="13" t="str">
        <f>VLOOKUP(E2329,'[1]Khách hàng'!$A$4:$F$2144,3,0)</f>
        <v>Số 1 đường số 17A, Khu phố 11, Phường Bình Trị Đông B, Quận Bình Tân, TP.HCM.</v>
      </c>
      <c r="I2329" s="13" t="e">
        <f>VLOOKUP(E2329,'Khách hàng'!$B$4:$F$1048576,5,0)</f>
        <v>#N/A</v>
      </c>
      <c r="L2329" s="13" t="e">
        <f>VLOOKUP(J2329,'Hàng hóa'!$C$5:$D$50,2,0)</f>
        <v>#N/A</v>
      </c>
      <c r="M2329" s="17" t="e">
        <f>VLOOKUP(J2329,'Hàng hóa'!$C$5:$H$22,6,0)</f>
        <v>#N/A</v>
      </c>
      <c r="N2329" s="17" t="e">
        <f t="shared" si="90"/>
        <v>#N/A</v>
      </c>
      <c r="O2329" s="22" t="e">
        <f t="shared" si="92"/>
        <v>#N/A</v>
      </c>
      <c r="P2329" s="17" t="e">
        <f t="shared" si="91"/>
        <v>#N/A</v>
      </c>
      <c r="Q2329" s="13" t="e">
        <f>VLOOKUP(I2329,'[1]Nhân viên'!$E$20:$F$41,2,0)</f>
        <v>#N/A</v>
      </c>
    </row>
    <row r="2330" spans="1:17" x14ac:dyDescent="0.2">
      <c r="A2330" s="11">
        <v>2307</v>
      </c>
      <c r="D2330" s="13" t="e">
        <f>VLOOKUP(C2330,'Nhân viên'!$B$5:$C$48,2,0)</f>
        <v>#N/A</v>
      </c>
      <c r="G2330" s="13" t="e">
        <f>VLOOKUP(E2330,'Khách hàng'!$B$4:$F$1048576,2,0)</f>
        <v>#N/A</v>
      </c>
      <c r="H2330" s="13" t="str">
        <f>VLOOKUP(E2330,'[1]Khách hàng'!$A$4:$F$2144,3,0)</f>
        <v>Số 1 đường số 17A, Khu phố 11, Phường Bình Trị Đông B, Quận Bình Tân, TP.HCM.</v>
      </c>
      <c r="I2330" s="13" t="e">
        <f>VLOOKUP(E2330,'Khách hàng'!$B$4:$F$1048576,5,0)</f>
        <v>#N/A</v>
      </c>
      <c r="L2330" s="13" t="e">
        <f>VLOOKUP(J2330,'Hàng hóa'!$C$5:$D$50,2,0)</f>
        <v>#N/A</v>
      </c>
      <c r="M2330" s="17" t="e">
        <f>VLOOKUP(J2330,'Hàng hóa'!$C$5:$H$22,6,0)</f>
        <v>#N/A</v>
      </c>
      <c r="N2330" s="17" t="e">
        <f t="shared" si="90"/>
        <v>#N/A</v>
      </c>
      <c r="O2330" s="22" t="e">
        <f t="shared" si="92"/>
        <v>#N/A</v>
      </c>
      <c r="P2330" s="17" t="e">
        <f t="shared" si="91"/>
        <v>#N/A</v>
      </c>
      <c r="Q2330" s="13" t="e">
        <f>VLOOKUP(I2330,'[1]Nhân viên'!$E$20:$F$41,2,0)</f>
        <v>#N/A</v>
      </c>
    </row>
    <row r="2331" spans="1:17" x14ac:dyDescent="0.2">
      <c r="A2331" s="11">
        <v>2308</v>
      </c>
      <c r="D2331" s="13" t="e">
        <f>VLOOKUP(C2331,'Nhân viên'!$B$5:$C$48,2,0)</f>
        <v>#N/A</v>
      </c>
      <c r="G2331" s="13" t="e">
        <f>VLOOKUP(E2331,'Khách hàng'!$B$4:$F$1048576,2,0)</f>
        <v>#N/A</v>
      </c>
      <c r="H2331" s="13" t="str">
        <f>VLOOKUP(E2331,'[1]Khách hàng'!$A$4:$F$2144,3,0)</f>
        <v>Số 1 đường số 17A, Khu phố 11, Phường Bình Trị Đông B, Quận Bình Tân, TP.HCM.</v>
      </c>
      <c r="I2331" s="13" t="e">
        <f>VLOOKUP(E2331,'Khách hàng'!$B$4:$F$1048576,5,0)</f>
        <v>#N/A</v>
      </c>
      <c r="L2331" s="13" t="e">
        <f>VLOOKUP(J2331,'Hàng hóa'!$C$5:$D$50,2,0)</f>
        <v>#N/A</v>
      </c>
      <c r="M2331" s="17" t="e">
        <f>VLOOKUP(J2331,'Hàng hóa'!$C$5:$H$22,6,0)</f>
        <v>#N/A</v>
      </c>
      <c r="N2331" s="17" t="e">
        <f t="shared" si="90"/>
        <v>#N/A</v>
      </c>
      <c r="O2331" s="22" t="e">
        <f t="shared" si="92"/>
        <v>#N/A</v>
      </c>
      <c r="P2331" s="17" t="e">
        <f t="shared" si="91"/>
        <v>#N/A</v>
      </c>
      <c r="Q2331" s="13" t="e">
        <f>VLOOKUP(I2331,'[1]Nhân viên'!$E$20:$F$41,2,0)</f>
        <v>#N/A</v>
      </c>
    </row>
    <row r="2332" spans="1:17" x14ac:dyDescent="0.2">
      <c r="A2332" s="11">
        <v>2309</v>
      </c>
      <c r="D2332" s="13" t="e">
        <f>VLOOKUP(C2332,'Nhân viên'!$B$5:$C$48,2,0)</f>
        <v>#N/A</v>
      </c>
      <c r="G2332" s="13" t="e">
        <f>VLOOKUP(E2332,'Khách hàng'!$B$4:$F$1048576,2,0)</f>
        <v>#N/A</v>
      </c>
      <c r="H2332" s="13" t="str">
        <f>VLOOKUP(E2332,'[1]Khách hàng'!$A$4:$F$2144,3,0)</f>
        <v>Số 1 đường số 17A, Khu phố 11, Phường Bình Trị Đông B, Quận Bình Tân, TP.HCM.</v>
      </c>
      <c r="I2332" s="13" t="e">
        <f>VLOOKUP(E2332,'Khách hàng'!$B$4:$F$1048576,5,0)</f>
        <v>#N/A</v>
      </c>
      <c r="L2332" s="13" t="e">
        <f>VLOOKUP(J2332,'Hàng hóa'!$C$5:$D$50,2,0)</f>
        <v>#N/A</v>
      </c>
      <c r="M2332" s="17" t="e">
        <f>VLOOKUP(J2332,'Hàng hóa'!$C$5:$H$22,6,0)</f>
        <v>#N/A</v>
      </c>
      <c r="N2332" s="17" t="e">
        <f t="shared" ref="N2332:N2395" si="93">K2332*M2332</f>
        <v>#N/A</v>
      </c>
      <c r="O2332" s="22" t="e">
        <f t="shared" si="92"/>
        <v>#N/A</v>
      </c>
      <c r="P2332" s="17" t="e">
        <f t="shared" ref="P2332:P2395" si="94">N2332*O2332+N2332</f>
        <v>#N/A</v>
      </c>
      <c r="Q2332" s="13" t="e">
        <f>VLOOKUP(I2332,'[1]Nhân viên'!$E$20:$F$41,2,0)</f>
        <v>#N/A</v>
      </c>
    </row>
    <row r="2333" spans="1:17" x14ac:dyDescent="0.2">
      <c r="A2333" s="11">
        <v>2310</v>
      </c>
      <c r="D2333" s="13" t="e">
        <f>VLOOKUP(C2333,'Nhân viên'!$B$5:$C$48,2,0)</f>
        <v>#N/A</v>
      </c>
      <c r="G2333" s="13" t="e">
        <f>VLOOKUP(E2333,'Khách hàng'!$B$4:$F$1048576,2,0)</f>
        <v>#N/A</v>
      </c>
      <c r="H2333" s="13" t="str">
        <f>VLOOKUP(E2333,'[1]Khách hàng'!$A$4:$F$2144,3,0)</f>
        <v>Số 1 đường số 17A, Khu phố 11, Phường Bình Trị Đông B, Quận Bình Tân, TP.HCM.</v>
      </c>
      <c r="I2333" s="13" t="e">
        <f>VLOOKUP(E2333,'Khách hàng'!$B$4:$F$1048576,5,0)</f>
        <v>#N/A</v>
      </c>
      <c r="L2333" s="13" t="e">
        <f>VLOOKUP(J2333,'Hàng hóa'!$C$5:$D$50,2,0)</f>
        <v>#N/A</v>
      </c>
      <c r="M2333" s="17" t="e">
        <f>VLOOKUP(J2333,'Hàng hóa'!$C$5:$H$22,6,0)</f>
        <v>#N/A</v>
      </c>
      <c r="N2333" s="17" t="e">
        <f t="shared" si="93"/>
        <v>#N/A</v>
      </c>
      <c r="O2333" s="22" t="e">
        <f t="shared" si="92"/>
        <v>#N/A</v>
      </c>
      <c r="P2333" s="17" t="e">
        <f t="shared" si="94"/>
        <v>#N/A</v>
      </c>
      <c r="Q2333" s="13" t="e">
        <f>VLOOKUP(I2333,'[1]Nhân viên'!$E$20:$F$41,2,0)</f>
        <v>#N/A</v>
      </c>
    </row>
    <row r="2334" spans="1:17" x14ac:dyDescent="0.2">
      <c r="A2334" s="11">
        <v>2311</v>
      </c>
      <c r="D2334" s="13" t="e">
        <f>VLOOKUP(C2334,'Nhân viên'!$B$5:$C$48,2,0)</f>
        <v>#N/A</v>
      </c>
      <c r="G2334" s="13" t="e">
        <f>VLOOKUP(E2334,'Khách hàng'!$B$4:$F$1048576,2,0)</f>
        <v>#N/A</v>
      </c>
      <c r="H2334" s="13" t="str">
        <f>VLOOKUP(E2334,'[1]Khách hàng'!$A$4:$F$2144,3,0)</f>
        <v>Số 1 đường số 17A, Khu phố 11, Phường Bình Trị Đông B, Quận Bình Tân, TP.HCM.</v>
      </c>
      <c r="I2334" s="13" t="e">
        <f>VLOOKUP(E2334,'Khách hàng'!$B$4:$F$1048576,5,0)</f>
        <v>#N/A</v>
      </c>
      <c r="L2334" s="13" t="e">
        <f>VLOOKUP(J2334,'Hàng hóa'!$C$5:$D$50,2,0)</f>
        <v>#N/A</v>
      </c>
      <c r="M2334" s="17" t="e">
        <f>VLOOKUP(J2334,'Hàng hóa'!$C$5:$H$22,6,0)</f>
        <v>#N/A</v>
      </c>
      <c r="N2334" s="17" t="e">
        <f t="shared" si="93"/>
        <v>#N/A</v>
      </c>
      <c r="O2334" s="22" t="e">
        <f t="shared" si="92"/>
        <v>#N/A</v>
      </c>
      <c r="P2334" s="17" t="e">
        <f t="shared" si="94"/>
        <v>#N/A</v>
      </c>
      <c r="Q2334" s="13" t="e">
        <f>VLOOKUP(I2334,'[1]Nhân viên'!$E$20:$F$41,2,0)</f>
        <v>#N/A</v>
      </c>
    </row>
    <row r="2335" spans="1:17" x14ac:dyDescent="0.2">
      <c r="A2335" s="11">
        <v>2312</v>
      </c>
      <c r="D2335" s="13" t="e">
        <f>VLOOKUP(C2335,'Nhân viên'!$B$5:$C$48,2,0)</f>
        <v>#N/A</v>
      </c>
      <c r="G2335" s="13" t="e">
        <f>VLOOKUP(E2335,'Khách hàng'!$B$4:$F$1048576,2,0)</f>
        <v>#N/A</v>
      </c>
      <c r="H2335" s="13" t="str">
        <f>VLOOKUP(E2335,'[1]Khách hàng'!$A$4:$F$2144,3,0)</f>
        <v>Số 1 đường số 17A, Khu phố 11, Phường Bình Trị Đông B, Quận Bình Tân, TP.HCM.</v>
      </c>
      <c r="I2335" s="13" t="e">
        <f>VLOOKUP(E2335,'Khách hàng'!$B$4:$F$1048576,5,0)</f>
        <v>#N/A</v>
      </c>
      <c r="L2335" s="13" t="e">
        <f>VLOOKUP(J2335,'Hàng hóa'!$C$5:$D$50,2,0)</f>
        <v>#N/A</v>
      </c>
      <c r="M2335" s="17" t="e">
        <f>VLOOKUP(J2335,'Hàng hóa'!$C$5:$H$22,6,0)</f>
        <v>#N/A</v>
      </c>
      <c r="N2335" s="17" t="e">
        <f t="shared" si="93"/>
        <v>#N/A</v>
      </c>
      <c r="O2335" s="22" t="e">
        <f t="shared" si="92"/>
        <v>#N/A</v>
      </c>
      <c r="P2335" s="17" t="e">
        <f t="shared" si="94"/>
        <v>#N/A</v>
      </c>
      <c r="Q2335" s="13" t="e">
        <f>VLOOKUP(I2335,'[1]Nhân viên'!$E$20:$F$41,2,0)</f>
        <v>#N/A</v>
      </c>
    </row>
    <row r="2336" spans="1:17" x14ac:dyDescent="0.2">
      <c r="A2336" s="11">
        <v>2313</v>
      </c>
      <c r="D2336" s="13" t="e">
        <f>VLOOKUP(C2336,'Nhân viên'!$B$5:$C$48,2,0)</f>
        <v>#N/A</v>
      </c>
      <c r="G2336" s="13" t="e">
        <f>VLOOKUP(E2336,'Khách hàng'!$B$4:$F$1048576,2,0)</f>
        <v>#N/A</v>
      </c>
      <c r="H2336" s="13" t="str">
        <f>VLOOKUP(E2336,'[1]Khách hàng'!$A$4:$F$2144,3,0)</f>
        <v>Số 1 đường số 17A, Khu phố 11, Phường Bình Trị Đông B, Quận Bình Tân, TP.HCM.</v>
      </c>
      <c r="I2336" s="13" t="e">
        <f>VLOOKUP(E2336,'Khách hàng'!$B$4:$F$1048576,5,0)</f>
        <v>#N/A</v>
      </c>
      <c r="L2336" s="13" t="e">
        <f>VLOOKUP(J2336,'Hàng hóa'!$C$5:$D$50,2,0)</f>
        <v>#N/A</v>
      </c>
      <c r="M2336" s="17" t="e">
        <f>VLOOKUP(J2336,'Hàng hóa'!$C$5:$H$22,6,0)</f>
        <v>#N/A</v>
      </c>
      <c r="N2336" s="17" t="e">
        <f t="shared" si="93"/>
        <v>#N/A</v>
      </c>
      <c r="O2336" s="22" t="e">
        <f t="shared" si="92"/>
        <v>#N/A</v>
      </c>
      <c r="P2336" s="17" t="e">
        <f t="shared" si="94"/>
        <v>#N/A</v>
      </c>
      <c r="Q2336" s="13" t="e">
        <f>VLOOKUP(I2336,'[1]Nhân viên'!$E$20:$F$41,2,0)</f>
        <v>#N/A</v>
      </c>
    </row>
    <row r="2337" spans="1:17" x14ac:dyDescent="0.2">
      <c r="A2337" s="11">
        <v>2314</v>
      </c>
      <c r="D2337" s="13" t="e">
        <f>VLOOKUP(C2337,'Nhân viên'!$B$5:$C$48,2,0)</f>
        <v>#N/A</v>
      </c>
      <c r="G2337" s="13" t="e">
        <f>VLOOKUP(E2337,'Khách hàng'!$B$4:$F$1048576,2,0)</f>
        <v>#N/A</v>
      </c>
      <c r="H2337" s="13" t="str">
        <f>VLOOKUP(E2337,'[1]Khách hàng'!$A$4:$F$2144,3,0)</f>
        <v>Số 1 đường số 17A, Khu phố 11, Phường Bình Trị Đông B, Quận Bình Tân, TP.HCM.</v>
      </c>
      <c r="I2337" s="13" t="e">
        <f>VLOOKUP(E2337,'Khách hàng'!$B$4:$F$1048576,5,0)</f>
        <v>#N/A</v>
      </c>
      <c r="L2337" s="13" t="e">
        <f>VLOOKUP(J2337,'Hàng hóa'!$C$5:$D$50,2,0)</f>
        <v>#N/A</v>
      </c>
      <c r="M2337" s="17" t="e">
        <f>VLOOKUP(J2337,'Hàng hóa'!$C$5:$H$22,6,0)</f>
        <v>#N/A</v>
      </c>
      <c r="N2337" s="17" t="e">
        <f t="shared" si="93"/>
        <v>#N/A</v>
      </c>
      <c r="O2337" s="22" t="e">
        <f t="shared" si="92"/>
        <v>#N/A</v>
      </c>
      <c r="P2337" s="17" t="e">
        <f t="shared" si="94"/>
        <v>#N/A</v>
      </c>
      <c r="Q2337" s="13" t="e">
        <f>VLOOKUP(I2337,'[1]Nhân viên'!$E$20:$F$41,2,0)</f>
        <v>#N/A</v>
      </c>
    </row>
    <row r="2338" spans="1:17" x14ac:dyDescent="0.2">
      <c r="A2338" s="11">
        <v>2315</v>
      </c>
      <c r="D2338" s="13" t="e">
        <f>VLOOKUP(C2338,'Nhân viên'!$B$5:$C$48,2,0)</f>
        <v>#N/A</v>
      </c>
      <c r="G2338" s="13" t="e">
        <f>VLOOKUP(E2338,'Khách hàng'!$B$4:$F$1048576,2,0)</f>
        <v>#N/A</v>
      </c>
      <c r="H2338" s="13" t="str">
        <f>VLOOKUP(E2338,'[1]Khách hàng'!$A$4:$F$2144,3,0)</f>
        <v>Số 1 đường số 17A, Khu phố 11, Phường Bình Trị Đông B, Quận Bình Tân, TP.HCM.</v>
      </c>
      <c r="I2338" s="13" t="e">
        <f>VLOOKUP(E2338,'Khách hàng'!$B$4:$F$1048576,5,0)</f>
        <v>#N/A</v>
      </c>
      <c r="L2338" s="13" t="e">
        <f>VLOOKUP(J2338,'Hàng hóa'!$C$5:$D$50,2,0)</f>
        <v>#N/A</v>
      </c>
      <c r="M2338" s="17" t="e">
        <f>VLOOKUP(J2338,'Hàng hóa'!$C$5:$H$22,6,0)</f>
        <v>#N/A</v>
      </c>
      <c r="N2338" s="17" t="e">
        <f t="shared" si="93"/>
        <v>#N/A</v>
      </c>
      <c r="O2338" s="22" t="e">
        <f t="shared" si="92"/>
        <v>#N/A</v>
      </c>
      <c r="P2338" s="17" t="e">
        <f t="shared" si="94"/>
        <v>#N/A</v>
      </c>
      <c r="Q2338" s="13" t="e">
        <f>VLOOKUP(I2338,'[1]Nhân viên'!$E$20:$F$41,2,0)</f>
        <v>#N/A</v>
      </c>
    </row>
    <row r="2339" spans="1:17" x14ac:dyDescent="0.2">
      <c r="A2339" s="11">
        <v>2316</v>
      </c>
      <c r="D2339" s="13" t="e">
        <f>VLOOKUP(C2339,'Nhân viên'!$B$5:$C$48,2,0)</f>
        <v>#N/A</v>
      </c>
      <c r="G2339" s="13" t="e">
        <f>VLOOKUP(E2339,'Khách hàng'!$B$4:$F$1048576,2,0)</f>
        <v>#N/A</v>
      </c>
      <c r="H2339" s="13" t="str">
        <f>VLOOKUP(E2339,'[1]Khách hàng'!$A$4:$F$2144,3,0)</f>
        <v>Số 1 đường số 17A, Khu phố 11, Phường Bình Trị Đông B, Quận Bình Tân, TP.HCM.</v>
      </c>
      <c r="I2339" s="13" t="e">
        <f>VLOOKUP(E2339,'Khách hàng'!$B$4:$F$1048576,5,0)</f>
        <v>#N/A</v>
      </c>
      <c r="L2339" s="13" t="e">
        <f>VLOOKUP(J2339,'Hàng hóa'!$C$5:$D$50,2,0)</f>
        <v>#N/A</v>
      </c>
      <c r="M2339" s="17" t="e">
        <f>VLOOKUP(J2339,'Hàng hóa'!$C$5:$H$22,6,0)</f>
        <v>#N/A</v>
      </c>
      <c r="N2339" s="17" t="e">
        <f t="shared" si="93"/>
        <v>#N/A</v>
      </c>
      <c r="O2339" s="22" t="e">
        <f t="shared" si="92"/>
        <v>#N/A</v>
      </c>
      <c r="P2339" s="17" t="e">
        <f t="shared" si="94"/>
        <v>#N/A</v>
      </c>
      <c r="Q2339" s="13" t="e">
        <f>VLOOKUP(I2339,'[1]Nhân viên'!$E$20:$F$41,2,0)</f>
        <v>#N/A</v>
      </c>
    </row>
    <row r="2340" spans="1:17" x14ac:dyDescent="0.2">
      <c r="A2340" s="11">
        <v>2317</v>
      </c>
      <c r="D2340" s="13" t="e">
        <f>VLOOKUP(C2340,'Nhân viên'!$B$5:$C$48,2,0)</f>
        <v>#N/A</v>
      </c>
      <c r="G2340" s="13" t="e">
        <f>VLOOKUP(E2340,'Khách hàng'!$B$4:$F$1048576,2,0)</f>
        <v>#N/A</v>
      </c>
      <c r="H2340" s="13" t="str">
        <f>VLOOKUP(E2340,'[1]Khách hàng'!$A$4:$F$2144,3,0)</f>
        <v>Số 1 đường số 17A, Khu phố 11, Phường Bình Trị Đông B, Quận Bình Tân, TP.HCM.</v>
      </c>
      <c r="I2340" s="13" t="e">
        <f>VLOOKUP(E2340,'Khách hàng'!$B$4:$F$1048576,5,0)</f>
        <v>#N/A</v>
      </c>
      <c r="L2340" s="13" t="e">
        <f>VLOOKUP(J2340,'Hàng hóa'!$C$5:$D$50,2,0)</f>
        <v>#N/A</v>
      </c>
      <c r="M2340" s="17" t="e">
        <f>VLOOKUP(J2340,'Hàng hóa'!$C$5:$H$22,6,0)</f>
        <v>#N/A</v>
      </c>
      <c r="N2340" s="17" t="e">
        <f t="shared" si="93"/>
        <v>#N/A</v>
      </c>
      <c r="O2340" s="22" t="e">
        <f t="shared" si="92"/>
        <v>#N/A</v>
      </c>
      <c r="P2340" s="17" t="e">
        <f t="shared" si="94"/>
        <v>#N/A</v>
      </c>
      <c r="Q2340" s="13" t="e">
        <f>VLOOKUP(I2340,'[1]Nhân viên'!$E$20:$F$41,2,0)</f>
        <v>#N/A</v>
      </c>
    </row>
    <row r="2341" spans="1:17" x14ac:dyDescent="0.2">
      <c r="A2341" s="11">
        <v>2318</v>
      </c>
      <c r="D2341" s="13" t="e">
        <f>VLOOKUP(C2341,'Nhân viên'!$B$5:$C$48,2,0)</f>
        <v>#N/A</v>
      </c>
      <c r="G2341" s="13" t="e">
        <f>VLOOKUP(E2341,'Khách hàng'!$B$4:$F$1048576,2,0)</f>
        <v>#N/A</v>
      </c>
      <c r="H2341" s="13" t="str">
        <f>VLOOKUP(E2341,'[1]Khách hàng'!$A$4:$F$2144,3,0)</f>
        <v>Số 1 đường số 17A, Khu phố 11, Phường Bình Trị Đông B, Quận Bình Tân, TP.HCM.</v>
      </c>
      <c r="I2341" s="13" t="e">
        <f>VLOOKUP(E2341,'Khách hàng'!$B$4:$F$1048576,5,0)</f>
        <v>#N/A</v>
      </c>
      <c r="L2341" s="13" t="e">
        <f>VLOOKUP(J2341,'Hàng hóa'!$C$5:$D$50,2,0)</f>
        <v>#N/A</v>
      </c>
      <c r="M2341" s="17" t="e">
        <f>VLOOKUP(J2341,'Hàng hóa'!$C$5:$H$22,6,0)</f>
        <v>#N/A</v>
      </c>
      <c r="N2341" s="17" t="e">
        <f t="shared" si="93"/>
        <v>#N/A</v>
      </c>
      <c r="O2341" s="22" t="e">
        <f t="shared" si="92"/>
        <v>#N/A</v>
      </c>
      <c r="P2341" s="17" t="e">
        <f t="shared" si="94"/>
        <v>#N/A</v>
      </c>
      <c r="Q2341" s="13" t="e">
        <f>VLOOKUP(I2341,'[1]Nhân viên'!$E$20:$F$41,2,0)</f>
        <v>#N/A</v>
      </c>
    </row>
    <row r="2342" spans="1:17" x14ac:dyDescent="0.2">
      <c r="A2342" s="11">
        <v>2319</v>
      </c>
      <c r="D2342" s="13" t="e">
        <f>VLOOKUP(C2342,'Nhân viên'!$B$5:$C$48,2,0)</f>
        <v>#N/A</v>
      </c>
      <c r="G2342" s="13" t="e">
        <f>VLOOKUP(E2342,'Khách hàng'!$B$4:$F$1048576,2,0)</f>
        <v>#N/A</v>
      </c>
      <c r="H2342" s="13" t="str">
        <f>VLOOKUP(E2342,'[1]Khách hàng'!$A$4:$F$2144,3,0)</f>
        <v>Số 1 đường số 17A, Khu phố 11, Phường Bình Trị Đông B, Quận Bình Tân, TP.HCM.</v>
      </c>
      <c r="I2342" s="13" t="e">
        <f>VLOOKUP(E2342,'Khách hàng'!$B$4:$F$1048576,5,0)</f>
        <v>#N/A</v>
      </c>
      <c r="L2342" s="13" t="e">
        <f>VLOOKUP(J2342,'Hàng hóa'!$C$5:$D$50,2,0)</f>
        <v>#N/A</v>
      </c>
      <c r="M2342" s="17" t="e">
        <f>VLOOKUP(J2342,'Hàng hóa'!$C$5:$H$22,6,0)</f>
        <v>#N/A</v>
      </c>
      <c r="N2342" s="17" t="e">
        <f t="shared" si="93"/>
        <v>#N/A</v>
      </c>
      <c r="O2342" s="22" t="e">
        <f t="shared" si="92"/>
        <v>#N/A</v>
      </c>
      <c r="P2342" s="17" t="e">
        <f t="shared" si="94"/>
        <v>#N/A</v>
      </c>
      <c r="Q2342" s="13" t="e">
        <f>VLOOKUP(I2342,'[1]Nhân viên'!$E$20:$F$41,2,0)</f>
        <v>#N/A</v>
      </c>
    </row>
    <row r="2343" spans="1:17" x14ac:dyDescent="0.2">
      <c r="A2343" s="11">
        <v>2320</v>
      </c>
      <c r="D2343" s="13" t="e">
        <f>VLOOKUP(C2343,'Nhân viên'!$B$5:$C$48,2,0)</f>
        <v>#N/A</v>
      </c>
      <c r="G2343" s="13" t="e">
        <f>VLOOKUP(E2343,'Khách hàng'!$B$4:$F$1048576,2,0)</f>
        <v>#N/A</v>
      </c>
      <c r="H2343" s="13" t="str">
        <f>VLOOKUP(E2343,'[1]Khách hàng'!$A$4:$F$2144,3,0)</f>
        <v>Số 1 đường số 17A, Khu phố 11, Phường Bình Trị Đông B, Quận Bình Tân, TP.HCM.</v>
      </c>
      <c r="I2343" s="13" t="e">
        <f>VLOOKUP(E2343,'Khách hàng'!$B$4:$F$1048576,5,0)</f>
        <v>#N/A</v>
      </c>
      <c r="L2343" s="13" t="e">
        <f>VLOOKUP(J2343,'Hàng hóa'!$C$5:$D$50,2,0)</f>
        <v>#N/A</v>
      </c>
      <c r="M2343" s="17" t="e">
        <f>VLOOKUP(J2343,'Hàng hóa'!$C$5:$H$22,6,0)</f>
        <v>#N/A</v>
      </c>
      <c r="N2343" s="17" t="e">
        <f t="shared" si="93"/>
        <v>#N/A</v>
      </c>
      <c r="O2343" s="22" t="e">
        <f t="shared" si="92"/>
        <v>#N/A</v>
      </c>
      <c r="P2343" s="17" t="e">
        <f t="shared" si="94"/>
        <v>#N/A</v>
      </c>
      <c r="Q2343" s="13" t="e">
        <f>VLOOKUP(I2343,'[1]Nhân viên'!$E$20:$F$41,2,0)</f>
        <v>#N/A</v>
      </c>
    </row>
    <row r="2344" spans="1:17" x14ac:dyDescent="0.2">
      <c r="A2344" s="11">
        <v>2321</v>
      </c>
      <c r="D2344" s="13" t="e">
        <f>VLOOKUP(C2344,'Nhân viên'!$B$5:$C$48,2,0)</f>
        <v>#N/A</v>
      </c>
      <c r="G2344" s="13" t="e">
        <f>VLOOKUP(E2344,'Khách hàng'!$B$4:$F$1048576,2,0)</f>
        <v>#N/A</v>
      </c>
      <c r="H2344" s="13" t="str">
        <f>VLOOKUP(E2344,'[1]Khách hàng'!$A$4:$F$2144,3,0)</f>
        <v>Số 1 đường số 17A, Khu phố 11, Phường Bình Trị Đông B, Quận Bình Tân, TP.HCM.</v>
      </c>
      <c r="I2344" s="13" t="e">
        <f>VLOOKUP(E2344,'Khách hàng'!$B$4:$F$1048576,5,0)</f>
        <v>#N/A</v>
      </c>
      <c r="L2344" s="13" t="e">
        <f>VLOOKUP(J2344,'Hàng hóa'!$C$5:$D$50,2,0)</f>
        <v>#N/A</v>
      </c>
      <c r="M2344" s="17" t="e">
        <f>VLOOKUP(J2344,'Hàng hóa'!$C$5:$H$22,6,0)</f>
        <v>#N/A</v>
      </c>
      <c r="N2344" s="17" t="e">
        <f t="shared" si="93"/>
        <v>#N/A</v>
      </c>
      <c r="O2344" s="22" t="e">
        <f t="shared" si="92"/>
        <v>#N/A</v>
      </c>
      <c r="P2344" s="17" t="e">
        <f t="shared" si="94"/>
        <v>#N/A</v>
      </c>
      <c r="Q2344" s="13" t="e">
        <f>VLOOKUP(I2344,'[1]Nhân viên'!$E$20:$F$41,2,0)</f>
        <v>#N/A</v>
      </c>
    </row>
    <row r="2345" spans="1:17" x14ac:dyDescent="0.2">
      <c r="A2345" s="11">
        <v>2322</v>
      </c>
      <c r="D2345" s="13" t="e">
        <f>VLOOKUP(C2345,'Nhân viên'!$B$5:$C$48,2,0)</f>
        <v>#N/A</v>
      </c>
      <c r="G2345" s="13" t="e">
        <f>VLOOKUP(E2345,'Khách hàng'!$B$4:$F$1048576,2,0)</f>
        <v>#N/A</v>
      </c>
      <c r="H2345" s="13" t="str">
        <f>VLOOKUP(E2345,'[1]Khách hàng'!$A$4:$F$2144,3,0)</f>
        <v>Số 1 đường số 17A, Khu phố 11, Phường Bình Trị Đông B, Quận Bình Tân, TP.HCM.</v>
      </c>
      <c r="I2345" s="13" t="e">
        <f>VLOOKUP(E2345,'Khách hàng'!$B$4:$F$1048576,5,0)</f>
        <v>#N/A</v>
      </c>
      <c r="L2345" s="13" t="e">
        <f>VLOOKUP(J2345,'Hàng hóa'!$C$5:$D$50,2,0)</f>
        <v>#N/A</v>
      </c>
      <c r="M2345" s="17" t="e">
        <f>VLOOKUP(J2345,'Hàng hóa'!$C$5:$H$22,6,0)</f>
        <v>#N/A</v>
      </c>
      <c r="N2345" s="17" t="e">
        <f t="shared" si="93"/>
        <v>#N/A</v>
      </c>
      <c r="O2345" s="22" t="e">
        <f t="shared" si="92"/>
        <v>#N/A</v>
      </c>
      <c r="P2345" s="17" t="e">
        <f t="shared" si="94"/>
        <v>#N/A</v>
      </c>
      <c r="Q2345" s="13" t="e">
        <f>VLOOKUP(I2345,'[1]Nhân viên'!$E$20:$F$41,2,0)</f>
        <v>#N/A</v>
      </c>
    </row>
    <row r="2346" spans="1:17" x14ac:dyDescent="0.2">
      <c r="A2346" s="11">
        <v>2323</v>
      </c>
      <c r="D2346" s="13" t="e">
        <f>VLOOKUP(C2346,'Nhân viên'!$B$5:$C$48,2,0)</f>
        <v>#N/A</v>
      </c>
      <c r="G2346" s="13" t="e">
        <f>VLOOKUP(E2346,'Khách hàng'!$B$4:$F$1048576,2,0)</f>
        <v>#N/A</v>
      </c>
      <c r="H2346" s="13" t="str">
        <f>VLOOKUP(E2346,'[1]Khách hàng'!$A$4:$F$2144,3,0)</f>
        <v>Số 1 đường số 17A, Khu phố 11, Phường Bình Trị Đông B, Quận Bình Tân, TP.HCM.</v>
      </c>
      <c r="I2346" s="13" t="e">
        <f>VLOOKUP(E2346,'Khách hàng'!$B$4:$F$1048576,5,0)</f>
        <v>#N/A</v>
      </c>
      <c r="L2346" s="13" t="e">
        <f>VLOOKUP(J2346,'Hàng hóa'!$C$5:$D$50,2,0)</f>
        <v>#N/A</v>
      </c>
      <c r="M2346" s="17" t="e">
        <f>VLOOKUP(J2346,'Hàng hóa'!$C$5:$H$22,6,0)</f>
        <v>#N/A</v>
      </c>
      <c r="N2346" s="17" t="e">
        <f t="shared" si="93"/>
        <v>#N/A</v>
      </c>
      <c r="O2346" s="22" t="e">
        <f t="shared" si="92"/>
        <v>#N/A</v>
      </c>
      <c r="P2346" s="17" t="e">
        <f t="shared" si="94"/>
        <v>#N/A</v>
      </c>
      <c r="Q2346" s="13" t="e">
        <f>VLOOKUP(I2346,'[1]Nhân viên'!$E$20:$F$41,2,0)</f>
        <v>#N/A</v>
      </c>
    </row>
    <row r="2347" spans="1:17" x14ac:dyDescent="0.2">
      <c r="A2347" s="11">
        <v>2324</v>
      </c>
      <c r="D2347" s="13" t="e">
        <f>VLOOKUP(C2347,'Nhân viên'!$B$5:$C$48,2,0)</f>
        <v>#N/A</v>
      </c>
      <c r="G2347" s="13" t="e">
        <f>VLOOKUP(E2347,'Khách hàng'!$B$4:$F$1048576,2,0)</f>
        <v>#N/A</v>
      </c>
      <c r="H2347" s="13" t="str">
        <f>VLOOKUP(E2347,'[1]Khách hàng'!$A$4:$F$2144,3,0)</f>
        <v>Số 1 đường số 17A, Khu phố 11, Phường Bình Trị Đông B, Quận Bình Tân, TP.HCM.</v>
      </c>
      <c r="I2347" s="13" t="e">
        <f>VLOOKUP(E2347,'Khách hàng'!$B$4:$F$1048576,5,0)</f>
        <v>#N/A</v>
      </c>
      <c r="L2347" s="13" t="e">
        <f>VLOOKUP(J2347,'Hàng hóa'!$C$5:$D$50,2,0)</f>
        <v>#N/A</v>
      </c>
      <c r="M2347" s="17" t="e">
        <f>VLOOKUP(J2347,'Hàng hóa'!$C$5:$H$22,6,0)</f>
        <v>#N/A</v>
      </c>
      <c r="N2347" s="17" t="e">
        <f t="shared" si="93"/>
        <v>#N/A</v>
      </c>
      <c r="O2347" s="22" t="e">
        <f t="shared" si="92"/>
        <v>#N/A</v>
      </c>
      <c r="P2347" s="17" t="e">
        <f t="shared" si="94"/>
        <v>#N/A</v>
      </c>
      <c r="Q2347" s="13" t="e">
        <f>VLOOKUP(I2347,'[1]Nhân viên'!$E$20:$F$41,2,0)</f>
        <v>#N/A</v>
      </c>
    </row>
    <row r="2348" spans="1:17" x14ac:dyDescent="0.2">
      <c r="A2348" s="11">
        <v>2325</v>
      </c>
      <c r="D2348" s="13" t="e">
        <f>VLOOKUP(C2348,'Nhân viên'!$B$5:$C$48,2,0)</f>
        <v>#N/A</v>
      </c>
      <c r="G2348" s="13" t="e">
        <f>VLOOKUP(E2348,'Khách hàng'!$B$4:$F$1048576,2,0)</f>
        <v>#N/A</v>
      </c>
      <c r="H2348" s="13" t="str">
        <f>VLOOKUP(E2348,'[1]Khách hàng'!$A$4:$F$2144,3,0)</f>
        <v>Số 1 đường số 17A, Khu phố 11, Phường Bình Trị Đông B, Quận Bình Tân, TP.HCM.</v>
      </c>
      <c r="I2348" s="13" t="e">
        <f>VLOOKUP(E2348,'Khách hàng'!$B$4:$F$1048576,5,0)</f>
        <v>#N/A</v>
      </c>
      <c r="L2348" s="13" t="e">
        <f>VLOOKUP(J2348,'Hàng hóa'!$C$5:$D$50,2,0)</f>
        <v>#N/A</v>
      </c>
      <c r="M2348" s="17" t="e">
        <f>VLOOKUP(J2348,'Hàng hóa'!$C$5:$H$22,6,0)</f>
        <v>#N/A</v>
      </c>
      <c r="N2348" s="17" t="e">
        <f t="shared" si="93"/>
        <v>#N/A</v>
      </c>
      <c r="O2348" s="22" t="e">
        <f t="shared" si="92"/>
        <v>#N/A</v>
      </c>
      <c r="P2348" s="17" t="e">
        <f t="shared" si="94"/>
        <v>#N/A</v>
      </c>
      <c r="Q2348" s="13" t="e">
        <f>VLOOKUP(I2348,'[1]Nhân viên'!$E$20:$F$41,2,0)</f>
        <v>#N/A</v>
      </c>
    </row>
    <row r="2349" spans="1:17" x14ac:dyDescent="0.2">
      <c r="A2349" s="11">
        <v>2326</v>
      </c>
      <c r="D2349" s="13" t="e">
        <f>VLOOKUP(C2349,'Nhân viên'!$B$5:$C$48,2,0)</f>
        <v>#N/A</v>
      </c>
      <c r="G2349" s="13" t="e">
        <f>VLOOKUP(E2349,'Khách hàng'!$B$4:$F$1048576,2,0)</f>
        <v>#N/A</v>
      </c>
      <c r="H2349" s="13" t="str">
        <f>VLOOKUP(E2349,'[1]Khách hàng'!$A$4:$F$2144,3,0)</f>
        <v>Số 1 đường số 17A, Khu phố 11, Phường Bình Trị Đông B, Quận Bình Tân, TP.HCM.</v>
      </c>
      <c r="I2349" s="13" t="e">
        <f>VLOOKUP(E2349,'Khách hàng'!$B$4:$F$1048576,5,0)</f>
        <v>#N/A</v>
      </c>
      <c r="L2349" s="13" t="e">
        <f>VLOOKUP(J2349,'Hàng hóa'!$C$5:$D$50,2,0)</f>
        <v>#N/A</v>
      </c>
      <c r="M2349" s="17" t="e">
        <f>VLOOKUP(J2349,'Hàng hóa'!$C$5:$H$22,6,0)</f>
        <v>#N/A</v>
      </c>
      <c r="N2349" s="17" t="e">
        <f t="shared" si="93"/>
        <v>#N/A</v>
      </c>
      <c r="O2349" s="22" t="e">
        <f t="shared" si="92"/>
        <v>#N/A</v>
      </c>
      <c r="P2349" s="17" t="e">
        <f t="shared" si="94"/>
        <v>#N/A</v>
      </c>
      <c r="Q2349" s="13" t="e">
        <f>VLOOKUP(I2349,'[1]Nhân viên'!$E$20:$F$41,2,0)</f>
        <v>#N/A</v>
      </c>
    </row>
    <row r="2350" spans="1:17" x14ac:dyDescent="0.2">
      <c r="A2350" s="11">
        <v>2327</v>
      </c>
      <c r="D2350" s="13" t="e">
        <f>VLOOKUP(C2350,'Nhân viên'!$B$5:$C$48,2,0)</f>
        <v>#N/A</v>
      </c>
      <c r="G2350" s="13" t="e">
        <f>VLOOKUP(E2350,'Khách hàng'!$B$4:$F$1048576,2,0)</f>
        <v>#N/A</v>
      </c>
      <c r="H2350" s="13" t="str">
        <f>VLOOKUP(E2350,'[1]Khách hàng'!$A$4:$F$2144,3,0)</f>
        <v>Số 1 đường số 17A, Khu phố 11, Phường Bình Trị Đông B, Quận Bình Tân, TP.HCM.</v>
      </c>
      <c r="I2350" s="13" t="e">
        <f>VLOOKUP(E2350,'Khách hàng'!$B$4:$F$1048576,5,0)</f>
        <v>#N/A</v>
      </c>
      <c r="L2350" s="13" t="e">
        <f>VLOOKUP(J2350,'Hàng hóa'!$C$5:$D$50,2,0)</f>
        <v>#N/A</v>
      </c>
      <c r="M2350" s="17" t="e">
        <f>VLOOKUP(J2350,'Hàng hóa'!$C$5:$H$22,6,0)</f>
        <v>#N/A</v>
      </c>
      <c r="N2350" s="17" t="e">
        <f t="shared" si="93"/>
        <v>#N/A</v>
      </c>
      <c r="O2350" s="22" t="e">
        <f t="shared" si="92"/>
        <v>#N/A</v>
      </c>
      <c r="P2350" s="17" t="e">
        <f t="shared" si="94"/>
        <v>#N/A</v>
      </c>
      <c r="Q2350" s="13" t="e">
        <f>VLOOKUP(I2350,'[1]Nhân viên'!$E$20:$F$41,2,0)</f>
        <v>#N/A</v>
      </c>
    </row>
    <row r="2351" spans="1:17" x14ac:dyDescent="0.2">
      <c r="A2351" s="11">
        <v>2328</v>
      </c>
      <c r="D2351" s="13" t="e">
        <f>VLOOKUP(C2351,'Nhân viên'!$B$5:$C$48,2,0)</f>
        <v>#N/A</v>
      </c>
      <c r="G2351" s="13" t="e">
        <f>VLOOKUP(E2351,'Khách hàng'!$B$4:$F$1048576,2,0)</f>
        <v>#N/A</v>
      </c>
      <c r="H2351" s="13" t="str">
        <f>VLOOKUP(E2351,'[1]Khách hàng'!$A$4:$F$2144,3,0)</f>
        <v>Số 1 đường số 17A, Khu phố 11, Phường Bình Trị Đông B, Quận Bình Tân, TP.HCM.</v>
      </c>
      <c r="I2351" s="13" t="e">
        <f>VLOOKUP(E2351,'Khách hàng'!$B$4:$F$1048576,5,0)</f>
        <v>#N/A</v>
      </c>
      <c r="L2351" s="13" t="e">
        <f>VLOOKUP(J2351,'Hàng hóa'!$C$5:$D$50,2,0)</f>
        <v>#N/A</v>
      </c>
      <c r="M2351" s="17" t="e">
        <f>VLOOKUP(J2351,'Hàng hóa'!$C$5:$H$22,6,0)</f>
        <v>#N/A</v>
      </c>
      <c r="N2351" s="17" t="e">
        <f t="shared" si="93"/>
        <v>#N/A</v>
      </c>
      <c r="O2351" s="22" t="e">
        <f t="shared" si="92"/>
        <v>#N/A</v>
      </c>
      <c r="P2351" s="17" t="e">
        <f t="shared" si="94"/>
        <v>#N/A</v>
      </c>
      <c r="Q2351" s="13" t="e">
        <f>VLOOKUP(I2351,'[1]Nhân viên'!$E$20:$F$41,2,0)</f>
        <v>#N/A</v>
      </c>
    </row>
    <row r="2352" spans="1:17" x14ac:dyDescent="0.2">
      <c r="A2352" s="11">
        <v>2329</v>
      </c>
      <c r="D2352" s="13" t="e">
        <f>VLOOKUP(C2352,'Nhân viên'!$B$5:$C$48,2,0)</f>
        <v>#N/A</v>
      </c>
      <c r="G2352" s="13" t="e">
        <f>VLOOKUP(E2352,'Khách hàng'!$B$4:$F$1048576,2,0)</f>
        <v>#N/A</v>
      </c>
      <c r="H2352" s="13" t="str">
        <f>VLOOKUP(E2352,'[1]Khách hàng'!$A$4:$F$2144,3,0)</f>
        <v>Số 1 đường số 17A, Khu phố 11, Phường Bình Trị Đông B, Quận Bình Tân, TP.HCM.</v>
      </c>
      <c r="I2352" s="13" t="e">
        <f>VLOOKUP(E2352,'Khách hàng'!$B$4:$F$1048576,5,0)</f>
        <v>#N/A</v>
      </c>
      <c r="L2352" s="13" t="e">
        <f>VLOOKUP(J2352,'Hàng hóa'!$C$5:$D$50,2,0)</f>
        <v>#N/A</v>
      </c>
      <c r="M2352" s="17" t="e">
        <f>VLOOKUP(J2352,'Hàng hóa'!$C$5:$H$22,6,0)</f>
        <v>#N/A</v>
      </c>
      <c r="N2352" s="17" t="e">
        <f t="shared" si="93"/>
        <v>#N/A</v>
      </c>
      <c r="O2352" s="22" t="e">
        <f t="shared" si="92"/>
        <v>#N/A</v>
      </c>
      <c r="P2352" s="17" t="e">
        <f t="shared" si="94"/>
        <v>#N/A</v>
      </c>
      <c r="Q2352" s="13" t="e">
        <f>VLOOKUP(I2352,'[1]Nhân viên'!$E$20:$F$41,2,0)</f>
        <v>#N/A</v>
      </c>
    </row>
    <row r="2353" spans="1:17" x14ac:dyDescent="0.2">
      <c r="A2353" s="11">
        <v>2330</v>
      </c>
      <c r="D2353" s="13" t="e">
        <f>VLOOKUP(C2353,'Nhân viên'!$B$5:$C$48,2,0)</f>
        <v>#N/A</v>
      </c>
      <c r="G2353" s="13" t="e">
        <f>VLOOKUP(E2353,'Khách hàng'!$B$4:$F$1048576,2,0)</f>
        <v>#N/A</v>
      </c>
      <c r="H2353" s="13" t="str">
        <f>VLOOKUP(E2353,'[1]Khách hàng'!$A$4:$F$2144,3,0)</f>
        <v>Số 1 đường số 17A, Khu phố 11, Phường Bình Trị Đông B, Quận Bình Tân, TP.HCM.</v>
      </c>
      <c r="I2353" s="13" t="e">
        <f>VLOOKUP(E2353,'Khách hàng'!$B$4:$F$1048576,5,0)</f>
        <v>#N/A</v>
      </c>
      <c r="L2353" s="13" t="e">
        <f>VLOOKUP(J2353,'Hàng hóa'!$C$5:$D$50,2,0)</f>
        <v>#N/A</v>
      </c>
      <c r="M2353" s="17" t="e">
        <f>VLOOKUP(J2353,'Hàng hóa'!$C$5:$H$22,6,0)</f>
        <v>#N/A</v>
      </c>
      <c r="N2353" s="17" t="e">
        <f t="shared" si="93"/>
        <v>#N/A</v>
      </c>
      <c r="O2353" s="22" t="e">
        <f t="shared" si="92"/>
        <v>#N/A</v>
      </c>
      <c r="P2353" s="17" t="e">
        <f t="shared" si="94"/>
        <v>#N/A</v>
      </c>
      <c r="Q2353" s="13" t="e">
        <f>VLOOKUP(I2353,'[1]Nhân viên'!$E$20:$F$41,2,0)</f>
        <v>#N/A</v>
      </c>
    </row>
    <row r="2354" spans="1:17" x14ac:dyDescent="0.2">
      <c r="A2354" s="11">
        <v>2331</v>
      </c>
      <c r="D2354" s="13" t="e">
        <f>VLOOKUP(C2354,'Nhân viên'!$B$5:$C$48,2,0)</f>
        <v>#N/A</v>
      </c>
      <c r="G2354" s="13" t="e">
        <f>VLOOKUP(E2354,'Khách hàng'!$B$4:$F$1048576,2,0)</f>
        <v>#N/A</v>
      </c>
      <c r="H2354" s="13" t="str">
        <f>VLOOKUP(E2354,'[1]Khách hàng'!$A$4:$F$2144,3,0)</f>
        <v>Số 1 đường số 17A, Khu phố 11, Phường Bình Trị Đông B, Quận Bình Tân, TP.HCM.</v>
      </c>
      <c r="I2354" s="13" t="e">
        <f>VLOOKUP(E2354,'Khách hàng'!$B$4:$F$1048576,5,0)</f>
        <v>#N/A</v>
      </c>
      <c r="L2354" s="13" t="e">
        <f>VLOOKUP(J2354,'Hàng hóa'!$C$5:$D$50,2,0)</f>
        <v>#N/A</v>
      </c>
      <c r="M2354" s="17" t="e">
        <f>VLOOKUP(J2354,'Hàng hóa'!$C$5:$H$22,6,0)</f>
        <v>#N/A</v>
      </c>
      <c r="N2354" s="17" t="e">
        <f t="shared" si="93"/>
        <v>#N/A</v>
      </c>
      <c r="O2354" s="22" t="e">
        <f t="shared" si="92"/>
        <v>#N/A</v>
      </c>
      <c r="P2354" s="17" t="e">
        <f t="shared" si="94"/>
        <v>#N/A</v>
      </c>
      <c r="Q2354" s="13" t="e">
        <f>VLOOKUP(I2354,'[1]Nhân viên'!$E$20:$F$41,2,0)</f>
        <v>#N/A</v>
      </c>
    </row>
    <row r="2355" spans="1:17" x14ac:dyDescent="0.2">
      <c r="A2355" s="11">
        <v>2332</v>
      </c>
      <c r="D2355" s="13" t="e">
        <f>VLOOKUP(C2355,'Nhân viên'!$B$5:$C$48,2,0)</f>
        <v>#N/A</v>
      </c>
      <c r="G2355" s="13" t="e">
        <f>VLOOKUP(E2355,'Khách hàng'!$B$4:$F$1048576,2,0)</f>
        <v>#N/A</v>
      </c>
      <c r="H2355" s="13" t="str">
        <f>VLOOKUP(E2355,'[1]Khách hàng'!$A$4:$F$2144,3,0)</f>
        <v>Số 1 đường số 17A, Khu phố 11, Phường Bình Trị Đông B, Quận Bình Tân, TP.HCM.</v>
      </c>
      <c r="I2355" s="13" t="e">
        <f>VLOOKUP(E2355,'Khách hàng'!$B$4:$F$1048576,5,0)</f>
        <v>#N/A</v>
      </c>
      <c r="L2355" s="13" t="e">
        <f>VLOOKUP(J2355,'Hàng hóa'!$C$5:$D$50,2,0)</f>
        <v>#N/A</v>
      </c>
      <c r="M2355" s="17" t="e">
        <f>VLOOKUP(J2355,'Hàng hóa'!$C$5:$H$22,6,0)</f>
        <v>#N/A</v>
      </c>
      <c r="N2355" s="17" t="e">
        <f t="shared" si="93"/>
        <v>#N/A</v>
      </c>
      <c r="O2355" s="22" t="e">
        <f t="shared" si="92"/>
        <v>#N/A</v>
      </c>
      <c r="P2355" s="17" t="e">
        <f t="shared" si="94"/>
        <v>#N/A</v>
      </c>
      <c r="Q2355" s="13" t="e">
        <f>VLOOKUP(I2355,'[1]Nhân viên'!$E$20:$F$41,2,0)</f>
        <v>#N/A</v>
      </c>
    </row>
    <row r="2356" spans="1:17" x14ac:dyDescent="0.2">
      <c r="A2356" s="11">
        <v>2333</v>
      </c>
      <c r="D2356" s="13" t="e">
        <f>VLOOKUP(C2356,'Nhân viên'!$B$5:$C$48,2,0)</f>
        <v>#N/A</v>
      </c>
      <c r="G2356" s="13" t="e">
        <f>VLOOKUP(E2356,'Khách hàng'!$B$4:$F$1048576,2,0)</f>
        <v>#N/A</v>
      </c>
      <c r="H2356" s="13" t="str">
        <f>VLOOKUP(E2356,'[1]Khách hàng'!$A$4:$F$2144,3,0)</f>
        <v>Số 1 đường số 17A, Khu phố 11, Phường Bình Trị Đông B, Quận Bình Tân, TP.HCM.</v>
      </c>
      <c r="I2356" s="13" t="e">
        <f>VLOOKUP(E2356,'Khách hàng'!$B$4:$F$1048576,5,0)</f>
        <v>#N/A</v>
      </c>
      <c r="L2356" s="13" t="e">
        <f>VLOOKUP(J2356,'Hàng hóa'!$C$5:$D$50,2,0)</f>
        <v>#N/A</v>
      </c>
      <c r="M2356" s="17" t="e">
        <f>VLOOKUP(J2356,'Hàng hóa'!$C$5:$H$22,6,0)</f>
        <v>#N/A</v>
      </c>
      <c r="N2356" s="17" t="e">
        <f t="shared" si="93"/>
        <v>#N/A</v>
      </c>
      <c r="O2356" s="22" t="e">
        <f t="shared" si="92"/>
        <v>#N/A</v>
      </c>
      <c r="P2356" s="17" t="e">
        <f t="shared" si="94"/>
        <v>#N/A</v>
      </c>
      <c r="Q2356" s="13" t="e">
        <f>VLOOKUP(I2356,'[1]Nhân viên'!$E$20:$F$41,2,0)</f>
        <v>#N/A</v>
      </c>
    </row>
    <row r="2357" spans="1:17" x14ac:dyDescent="0.2">
      <c r="A2357" s="11">
        <v>2334</v>
      </c>
      <c r="D2357" s="13" t="e">
        <f>VLOOKUP(C2357,'Nhân viên'!$B$5:$C$48,2,0)</f>
        <v>#N/A</v>
      </c>
      <c r="G2357" s="13" t="e">
        <f>VLOOKUP(E2357,'Khách hàng'!$B$4:$F$1048576,2,0)</f>
        <v>#N/A</v>
      </c>
      <c r="H2357" s="13" t="str">
        <f>VLOOKUP(E2357,'[1]Khách hàng'!$A$4:$F$2144,3,0)</f>
        <v>Số 1 đường số 17A, Khu phố 11, Phường Bình Trị Đông B, Quận Bình Tân, TP.HCM.</v>
      </c>
      <c r="I2357" s="13" t="e">
        <f>VLOOKUP(E2357,'Khách hàng'!$B$4:$F$1048576,5,0)</f>
        <v>#N/A</v>
      </c>
      <c r="L2357" s="13" t="e">
        <f>VLOOKUP(J2357,'Hàng hóa'!$C$5:$D$50,2,0)</f>
        <v>#N/A</v>
      </c>
      <c r="M2357" s="17" t="e">
        <f>VLOOKUP(J2357,'Hàng hóa'!$C$5:$H$22,6,0)</f>
        <v>#N/A</v>
      </c>
      <c r="N2357" s="17" t="e">
        <f t="shared" si="93"/>
        <v>#N/A</v>
      </c>
      <c r="O2357" s="22" t="e">
        <f t="shared" si="92"/>
        <v>#N/A</v>
      </c>
      <c r="P2357" s="17" t="e">
        <f t="shared" si="94"/>
        <v>#N/A</v>
      </c>
      <c r="Q2357" s="13" t="e">
        <f>VLOOKUP(I2357,'[1]Nhân viên'!$E$20:$F$41,2,0)</f>
        <v>#N/A</v>
      </c>
    </row>
    <row r="2358" spans="1:17" x14ac:dyDescent="0.2">
      <c r="A2358" s="11">
        <v>2335</v>
      </c>
      <c r="D2358" s="13" t="e">
        <f>VLOOKUP(C2358,'Nhân viên'!$B$5:$C$48,2,0)</f>
        <v>#N/A</v>
      </c>
      <c r="G2358" s="13" t="e">
        <f>VLOOKUP(E2358,'Khách hàng'!$B$4:$F$1048576,2,0)</f>
        <v>#N/A</v>
      </c>
      <c r="H2358" s="13" t="str">
        <f>VLOOKUP(E2358,'[1]Khách hàng'!$A$4:$F$2144,3,0)</f>
        <v>Số 1 đường số 17A, Khu phố 11, Phường Bình Trị Đông B, Quận Bình Tân, TP.HCM.</v>
      </c>
      <c r="I2358" s="13" t="e">
        <f>VLOOKUP(E2358,'Khách hàng'!$B$4:$F$1048576,5,0)</f>
        <v>#N/A</v>
      </c>
      <c r="L2358" s="13" t="e">
        <f>VLOOKUP(J2358,'Hàng hóa'!$C$5:$D$50,2,0)</f>
        <v>#N/A</v>
      </c>
      <c r="M2358" s="17" t="e">
        <f>VLOOKUP(J2358,'Hàng hóa'!$C$5:$H$22,6,0)</f>
        <v>#N/A</v>
      </c>
      <c r="N2358" s="17" t="e">
        <f t="shared" si="93"/>
        <v>#N/A</v>
      </c>
      <c r="O2358" s="22" t="e">
        <f t="shared" si="92"/>
        <v>#N/A</v>
      </c>
      <c r="P2358" s="17" t="e">
        <f t="shared" si="94"/>
        <v>#N/A</v>
      </c>
      <c r="Q2358" s="13" t="e">
        <f>VLOOKUP(I2358,'[1]Nhân viên'!$E$20:$F$41,2,0)</f>
        <v>#N/A</v>
      </c>
    </row>
    <row r="2359" spans="1:17" x14ac:dyDescent="0.2">
      <c r="A2359" s="11">
        <v>2336</v>
      </c>
      <c r="D2359" s="13" t="e">
        <f>VLOOKUP(C2359,'Nhân viên'!$B$5:$C$48,2,0)</f>
        <v>#N/A</v>
      </c>
      <c r="G2359" s="13" t="e">
        <f>VLOOKUP(E2359,'Khách hàng'!$B$4:$F$1048576,2,0)</f>
        <v>#N/A</v>
      </c>
      <c r="H2359" s="13" t="str">
        <f>VLOOKUP(E2359,'[1]Khách hàng'!$A$4:$F$2144,3,0)</f>
        <v>Số 1 đường số 17A, Khu phố 11, Phường Bình Trị Đông B, Quận Bình Tân, TP.HCM.</v>
      </c>
      <c r="I2359" s="13" t="e">
        <f>VLOOKUP(E2359,'Khách hàng'!$B$4:$F$1048576,5,0)</f>
        <v>#N/A</v>
      </c>
      <c r="L2359" s="13" t="e">
        <f>VLOOKUP(J2359,'Hàng hóa'!$C$5:$D$50,2,0)</f>
        <v>#N/A</v>
      </c>
      <c r="M2359" s="17" t="e">
        <f>VLOOKUP(J2359,'Hàng hóa'!$C$5:$H$22,6,0)</f>
        <v>#N/A</v>
      </c>
      <c r="N2359" s="17" t="e">
        <f t="shared" si="93"/>
        <v>#N/A</v>
      </c>
      <c r="O2359" s="22" t="e">
        <f t="shared" si="92"/>
        <v>#N/A</v>
      </c>
      <c r="P2359" s="17" t="e">
        <f t="shared" si="94"/>
        <v>#N/A</v>
      </c>
      <c r="Q2359" s="13" t="e">
        <f>VLOOKUP(I2359,'[1]Nhân viên'!$E$20:$F$41,2,0)</f>
        <v>#N/A</v>
      </c>
    </row>
    <row r="2360" spans="1:17" x14ac:dyDescent="0.2">
      <c r="A2360" s="11">
        <v>2337</v>
      </c>
      <c r="D2360" s="13" t="e">
        <f>VLOOKUP(C2360,'Nhân viên'!$B$5:$C$48,2,0)</f>
        <v>#N/A</v>
      </c>
      <c r="G2360" s="13" t="e">
        <f>VLOOKUP(E2360,'Khách hàng'!$B$4:$F$1048576,2,0)</f>
        <v>#N/A</v>
      </c>
      <c r="H2360" s="13" t="str">
        <f>VLOOKUP(E2360,'[1]Khách hàng'!$A$4:$F$2144,3,0)</f>
        <v>Số 1 đường số 17A, Khu phố 11, Phường Bình Trị Đông B, Quận Bình Tân, TP.HCM.</v>
      </c>
      <c r="I2360" s="13" t="e">
        <f>VLOOKUP(E2360,'Khách hàng'!$B$4:$F$1048576,5,0)</f>
        <v>#N/A</v>
      </c>
      <c r="L2360" s="13" t="e">
        <f>VLOOKUP(J2360,'Hàng hóa'!$C$5:$D$50,2,0)</f>
        <v>#N/A</v>
      </c>
      <c r="M2360" s="17" t="e">
        <f>VLOOKUP(J2360,'Hàng hóa'!$C$5:$H$22,6,0)</f>
        <v>#N/A</v>
      </c>
      <c r="N2360" s="17" t="e">
        <f t="shared" si="93"/>
        <v>#N/A</v>
      </c>
      <c r="O2360" s="22" t="e">
        <f t="shared" si="92"/>
        <v>#N/A</v>
      </c>
      <c r="P2360" s="17" t="e">
        <f t="shared" si="94"/>
        <v>#N/A</v>
      </c>
      <c r="Q2360" s="13" t="e">
        <f>VLOOKUP(I2360,'[1]Nhân viên'!$E$20:$F$41,2,0)</f>
        <v>#N/A</v>
      </c>
    </row>
    <row r="2361" spans="1:17" x14ac:dyDescent="0.2">
      <c r="A2361" s="11">
        <v>2338</v>
      </c>
      <c r="D2361" s="13" t="e">
        <f>VLOOKUP(C2361,'Nhân viên'!$B$5:$C$48,2,0)</f>
        <v>#N/A</v>
      </c>
      <c r="G2361" s="13" t="e">
        <f>VLOOKUP(E2361,'Khách hàng'!$B$4:$F$1048576,2,0)</f>
        <v>#N/A</v>
      </c>
      <c r="H2361" s="13" t="str">
        <f>VLOOKUP(E2361,'[1]Khách hàng'!$A$4:$F$2144,3,0)</f>
        <v>Số 1 đường số 17A, Khu phố 11, Phường Bình Trị Đông B, Quận Bình Tân, TP.HCM.</v>
      </c>
      <c r="I2361" s="13" t="e">
        <f>VLOOKUP(E2361,'Khách hàng'!$B$4:$F$1048576,5,0)</f>
        <v>#N/A</v>
      </c>
      <c r="L2361" s="13" t="e">
        <f>VLOOKUP(J2361,'Hàng hóa'!$C$5:$D$50,2,0)</f>
        <v>#N/A</v>
      </c>
      <c r="M2361" s="17" t="e">
        <f>VLOOKUP(J2361,'Hàng hóa'!$C$5:$H$22,6,0)</f>
        <v>#N/A</v>
      </c>
      <c r="N2361" s="17" t="e">
        <f t="shared" si="93"/>
        <v>#N/A</v>
      </c>
      <c r="O2361" s="22" t="e">
        <f t="shared" si="92"/>
        <v>#N/A</v>
      </c>
      <c r="P2361" s="17" t="e">
        <f t="shared" si="94"/>
        <v>#N/A</v>
      </c>
      <c r="Q2361" s="13" t="e">
        <f>VLOOKUP(I2361,'[1]Nhân viên'!$E$20:$F$41,2,0)</f>
        <v>#N/A</v>
      </c>
    </row>
    <row r="2362" spans="1:17" x14ac:dyDescent="0.2">
      <c r="A2362" s="11">
        <v>2339</v>
      </c>
      <c r="D2362" s="13" t="e">
        <f>VLOOKUP(C2362,'Nhân viên'!$B$5:$C$48,2,0)</f>
        <v>#N/A</v>
      </c>
      <c r="G2362" s="13" t="e">
        <f>VLOOKUP(E2362,'Khách hàng'!$B$4:$F$1048576,2,0)</f>
        <v>#N/A</v>
      </c>
      <c r="H2362" s="13" t="str">
        <f>VLOOKUP(E2362,'[1]Khách hàng'!$A$4:$F$2144,3,0)</f>
        <v>Số 1 đường số 17A, Khu phố 11, Phường Bình Trị Đông B, Quận Bình Tân, TP.HCM.</v>
      </c>
      <c r="I2362" s="13" t="e">
        <f>VLOOKUP(E2362,'Khách hàng'!$B$4:$F$1048576,5,0)</f>
        <v>#N/A</v>
      </c>
      <c r="L2362" s="13" t="e">
        <f>VLOOKUP(J2362,'Hàng hóa'!$C$5:$D$50,2,0)</f>
        <v>#N/A</v>
      </c>
      <c r="M2362" s="17" t="e">
        <f>VLOOKUP(J2362,'Hàng hóa'!$C$5:$H$22,6,0)</f>
        <v>#N/A</v>
      </c>
      <c r="N2362" s="17" t="e">
        <f t="shared" si="93"/>
        <v>#N/A</v>
      </c>
      <c r="O2362" s="22" t="e">
        <f t="shared" si="92"/>
        <v>#N/A</v>
      </c>
      <c r="P2362" s="17" t="e">
        <f t="shared" si="94"/>
        <v>#N/A</v>
      </c>
      <c r="Q2362" s="13" t="e">
        <f>VLOOKUP(I2362,'[1]Nhân viên'!$E$20:$F$41,2,0)</f>
        <v>#N/A</v>
      </c>
    </row>
    <row r="2363" spans="1:17" x14ac:dyDescent="0.2">
      <c r="A2363" s="11">
        <v>2340</v>
      </c>
      <c r="D2363" s="13" t="e">
        <f>VLOOKUP(C2363,'Nhân viên'!$B$5:$C$48,2,0)</f>
        <v>#N/A</v>
      </c>
      <c r="G2363" s="13" t="e">
        <f>VLOOKUP(E2363,'Khách hàng'!$B$4:$F$1048576,2,0)</f>
        <v>#N/A</v>
      </c>
      <c r="H2363" s="13" t="str">
        <f>VLOOKUP(E2363,'[1]Khách hàng'!$A$4:$F$2144,3,0)</f>
        <v>Số 1 đường số 17A, Khu phố 11, Phường Bình Trị Đông B, Quận Bình Tân, TP.HCM.</v>
      </c>
      <c r="I2363" s="13" t="e">
        <f>VLOOKUP(E2363,'Khách hàng'!$B$4:$F$1048576,5,0)</f>
        <v>#N/A</v>
      </c>
      <c r="L2363" s="13" t="e">
        <f>VLOOKUP(J2363,'Hàng hóa'!$C$5:$D$50,2,0)</f>
        <v>#N/A</v>
      </c>
      <c r="M2363" s="17" t="e">
        <f>VLOOKUP(J2363,'Hàng hóa'!$C$5:$H$22,6,0)</f>
        <v>#N/A</v>
      </c>
      <c r="N2363" s="17" t="e">
        <f t="shared" si="93"/>
        <v>#N/A</v>
      </c>
      <c r="O2363" s="22" t="e">
        <f t="shared" si="92"/>
        <v>#N/A</v>
      </c>
      <c r="P2363" s="17" t="e">
        <f t="shared" si="94"/>
        <v>#N/A</v>
      </c>
      <c r="Q2363" s="13" t="e">
        <f>VLOOKUP(I2363,'[1]Nhân viên'!$E$20:$F$41,2,0)</f>
        <v>#N/A</v>
      </c>
    </row>
    <row r="2364" spans="1:17" x14ac:dyDescent="0.2">
      <c r="A2364" s="11">
        <v>2341</v>
      </c>
      <c r="D2364" s="13" t="e">
        <f>VLOOKUP(C2364,'Nhân viên'!$B$5:$C$48,2,0)</f>
        <v>#N/A</v>
      </c>
      <c r="G2364" s="13" t="e">
        <f>VLOOKUP(E2364,'Khách hàng'!$B$4:$F$1048576,2,0)</f>
        <v>#N/A</v>
      </c>
      <c r="H2364" s="13" t="str">
        <f>VLOOKUP(E2364,'[1]Khách hàng'!$A$4:$F$2144,3,0)</f>
        <v>Số 1 đường số 17A, Khu phố 11, Phường Bình Trị Đông B, Quận Bình Tân, TP.HCM.</v>
      </c>
      <c r="I2364" s="13" t="e">
        <f>VLOOKUP(E2364,'Khách hàng'!$B$4:$F$1048576,5,0)</f>
        <v>#N/A</v>
      </c>
      <c r="L2364" s="13" t="e">
        <f>VLOOKUP(J2364,'Hàng hóa'!$C$5:$D$50,2,0)</f>
        <v>#N/A</v>
      </c>
      <c r="M2364" s="17" t="e">
        <f>VLOOKUP(J2364,'Hàng hóa'!$C$5:$H$22,6,0)</f>
        <v>#N/A</v>
      </c>
      <c r="N2364" s="17" t="e">
        <f t="shared" si="93"/>
        <v>#N/A</v>
      </c>
      <c r="O2364" s="22" t="e">
        <f t="shared" si="92"/>
        <v>#N/A</v>
      </c>
      <c r="P2364" s="17" t="e">
        <f t="shared" si="94"/>
        <v>#N/A</v>
      </c>
      <c r="Q2364" s="13" t="e">
        <f>VLOOKUP(I2364,'[1]Nhân viên'!$E$20:$F$41,2,0)</f>
        <v>#N/A</v>
      </c>
    </row>
    <row r="2365" spans="1:17" x14ac:dyDescent="0.2">
      <c r="A2365" s="11">
        <v>2342</v>
      </c>
      <c r="D2365" s="13" t="e">
        <f>VLOOKUP(C2365,'Nhân viên'!$B$5:$C$48,2,0)</f>
        <v>#N/A</v>
      </c>
      <c r="G2365" s="13" t="e">
        <f>VLOOKUP(E2365,'Khách hàng'!$B$4:$F$1048576,2,0)</f>
        <v>#N/A</v>
      </c>
      <c r="H2365" s="13" t="str">
        <f>VLOOKUP(E2365,'[1]Khách hàng'!$A$4:$F$2144,3,0)</f>
        <v>Số 1 đường số 17A, Khu phố 11, Phường Bình Trị Đông B, Quận Bình Tân, TP.HCM.</v>
      </c>
      <c r="I2365" s="13" t="e">
        <f>VLOOKUP(E2365,'Khách hàng'!$B$4:$F$1048576,5,0)</f>
        <v>#N/A</v>
      </c>
      <c r="L2365" s="13" t="e">
        <f>VLOOKUP(J2365,'Hàng hóa'!$C$5:$D$50,2,0)</f>
        <v>#N/A</v>
      </c>
      <c r="M2365" s="17" t="e">
        <f>VLOOKUP(J2365,'Hàng hóa'!$C$5:$H$22,6,0)</f>
        <v>#N/A</v>
      </c>
      <c r="N2365" s="17" t="e">
        <f t="shared" si="93"/>
        <v>#N/A</v>
      </c>
      <c r="O2365" s="22" t="e">
        <f t="shared" si="92"/>
        <v>#N/A</v>
      </c>
      <c r="P2365" s="17" t="e">
        <f t="shared" si="94"/>
        <v>#N/A</v>
      </c>
      <c r="Q2365" s="13" t="e">
        <f>VLOOKUP(I2365,'[1]Nhân viên'!$E$20:$F$41,2,0)</f>
        <v>#N/A</v>
      </c>
    </row>
    <row r="2366" spans="1:17" x14ac:dyDescent="0.2">
      <c r="A2366" s="11">
        <v>2343</v>
      </c>
      <c r="D2366" s="13" t="e">
        <f>VLOOKUP(C2366,'Nhân viên'!$B$5:$C$48,2,0)</f>
        <v>#N/A</v>
      </c>
      <c r="G2366" s="13" t="e">
        <f>VLOOKUP(E2366,'Khách hàng'!$B$4:$F$1048576,2,0)</f>
        <v>#N/A</v>
      </c>
      <c r="H2366" s="13" t="str">
        <f>VLOOKUP(E2366,'[1]Khách hàng'!$A$4:$F$2144,3,0)</f>
        <v>Số 1 đường số 17A, Khu phố 11, Phường Bình Trị Đông B, Quận Bình Tân, TP.HCM.</v>
      </c>
      <c r="I2366" s="13" t="e">
        <f>VLOOKUP(E2366,'Khách hàng'!$B$4:$F$1048576,5,0)</f>
        <v>#N/A</v>
      </c>
      <c r="L2366" s="13" t="e">
        <f>VLOOKUP(J2366,'Hàng hóa'!$C$5:$D$50,2,0)</f>
        <v>#N/A</v>
      </c>
      <c r="M2366" s="17" t="e">
        <f>VLOOKUP(J2366,'Hàng hóa'!$C$5:$H$22,6,0)</f>
        <v>#N/A</v>
      </c>
      <c r="N2366" s="17" t="e">
        <f t="shared" si="93"/>
        <v>#N/A</v>
      </c>
      <c r="O2366" s="22" t="e">
        <f t="shared" si="92"/>
        <v>#N/A</v>
      </c>
      <c r="P2366" s="17" t="e">
        <f t="shared" si="94"/>
        <v>#N/A</v>
      </c>
      <c r="Q2366" s="13" t="e">
        <f>VLOOKUP(I2366,'[1]Nhân viên'!$E$20:$F$41,2,0)</f>
        <v>#N/A</v>
      </c>
    </row>
    <row r="2367" spans="1:17" x14ac:dyDescent="0.2">
      <c r="A2367" s="11">
        <v>2344</v>
      </c>
      <c r="D2367" s="13" t="e">
        <f>VLOOKUP(C2367,'Nhân viên'!$B$5:$C$48,2,0)</f>
        <v>#N/A</v>
      </c>
      <c r="G2367" s="13" t="e">
        <f>VLOOKUP(E2367,'Khách hàng'!$B$4:$F$1048576,2,0)</f>
        <v>#N/A</v>
      </c>
      <c r="H2367" s="13" t="str">
        <f>VLOOKUP(E2367,'[1]Khách hàng'!$A$4:$F$2144,3,0)</f>
        <v>Số 1 đường số 17A, Khu phố 11, Phường Bình Trị Đông B, Quận Bình Tân, TP.HCM.</v>
      </c>
      <c r="I2367" s="13" t="e">
        <f>VLOOKUP(E2367,'Khách hàng'!$B$4:$F$1048576,5,0)</f>
        <v>#N/A</v>
      </c>
      <c r="L2367" s="13" t="e">
        <f>VLOOKUP(J2367,'Hàng hóa'!$C$5:$D$50,2,0)</f>
        <v>#N/A</v>
      </c>
      <c r="M2367" s="17" t="e">
        <f>VLOOKUP(J2367,'Hàng hóa'!$C$5:$H$22,6,0)</f>
        <v>#N/A</v>
      </c>
      <c r="N2367" s="17" t="e">
        <f t="shared" si="93"/>
        <v>#N/A</v>
      </c>
      <c r="O2367" s="22" t="e">
        <f t="shared" si="92"/>
        <v>#N/A</v>
      </c>
      <c r="P2367" s="17" t="e">
        <f t="shared" si="94"/>
        <v>#N/A</v>
      </c>
      <c r="Q2367" s="13" t="e">
        <f>VLOOKUP(I2367,'[1]Nhân viên'!$E$20:$F$41,2,0)</f>
        <v>#N/A</v>
      </c>
    </row>
    <row r="2368" spans="1:17" x14ac:dyDescent="0.2">
      <c r="A2368" s="11">
        <v>2345</v>
      </c>
      <c r="D2368" s="13" t="e">
        <f>VLOOKUP(C2368,'Nhân viên'!$B$5:$C$48,2,0)</f>
        <v>#N/A</v>
      </c>
      <c r="G2368" s="13" t="e">
        <f>VLOOKUP(E2368,'Khách hàng'!$B$4:$F$1048576,2,0)</f>
        <v>#N/A</v>
      </c>
      <c r="H2368" s="13" t="str">
        <f>VLOOKUP(E2368,'[1]Khách hàng'!$A$4:$F$2144,3,0)</f>
        <v>Số 1 đường số 17A, Khu phố 11, Phường Bình Trị Đông B, Quận Bình Tân, TP.HCM.</v>
      </c>
      <c r="I2368" s="13" t="e">
        <f>VLOOKUP(E2368,'Khách hàng'!$B$4:$F$1048576,5,0)</f>
        <v>#N/A</v>
      </c>
      <c r="L2368" s="13" t="e">
        <f>VLOOKUP(J2368,'Hàng hóa'!$C$5:$D$50,2,0)</f>
        <v>#N/A</v>
      </c>
      <c r="M2368" s="17" t="e">
        <f>VLOOKUP(J2368,'Hàng hóa'!$C$5:$H$22,6,0)</f>
        <v>#N/A</v>
      </c>
      <c r="N2368" s="17" t="e">
        <f t="shared" si="93"/>
        <v>#N/A</v>
      </c>
      <c r="O2368" s="22" t="e">
        <f t="shared" si="92"/>
        <v>#N/A</v>
      </c>
      <c r="P2368" s="17" t="e">
        <f t="shared" si="94"/>
        <v>#N/A</v>
      </c>
      <c r="Q2368" s="13" t="e">
        <f>VLOOKUP(I2368,'[1]Nhân viên'!$E$20:$F$41,2,0)</f>
        <v>#N/A</v>
      </c>
    </row>
    <row r="2369" spans="1:17" x14ac:dyDescent="0.2">
      <c r="A2369" s="11">
        <v>2346</v>
      </c>
      <c r="D2369" s="13" t="e">
        <f>VLOOKUP(C2369,'Nhân viên'!$B$5:$C$48,2,0)</f>
        <v>#N/A</v>
      </c>
      <c r="G2369" s="13" t="e">
        <f>VLOOKUP(E2369,'Khách hàng'!$B$4:$F$1048576,2,0)</f>
        <v>#N/A</v>
      </c>
      <c r="H2369" s="13" t="str">
        <f>VLOOKUP(E2369,'[1]Khách hàng'!$A$4:$F$2144,3,0)</f>
        <v>Số 1 đường số 17A, Khu phố 11, Phường Bình Trị Đông B, Quận Bình Tân, TP.HCM.</v>
      </c>
      <c r="I2369" s="13" t="e">
        <f>VLOOKUP(E2369,'Khách hàng'!$B$4:$F$1048576,5,0)</f>
        <v>#N/A</v>
      </c>
      <c r="L2369" s="13" t="e">
        <f>VLOOKUP(J2369,'Hàng hóa'!$C$5:$D$50,2,0)</f>
        <v>#N/A</v>
      </c>
      <c r="M2369" s="17" t="e">
        <f>VLOOKUP(J2369,'Hàng hóa'!$C$5:$H$22,6,0)</f>
        <v>#N/A</v>
      </c>
      <c r="N2369" s="17" t="e">
        <f t="shared" si="93"/>
        <v>#N/A</v>
      </c>
      <c r="O2369" s="22" t="e">
        <f t="shared" ref="O2369:O2432" si="95">N2369*10%</f>
        <v>#N/A</v>
      </c>
      <c r="P2369" s="17" t="e">
        <f t="shared" si="94"/>
        <v>#N/A</v>
      </c>
      <c r="Q2369" s="13" t="e">
        <f>VLOOKUP(I2369,'[1]Nhân viên'!$E$20:$F$41,2,0)</f>
        <v>#N/A</v>
      </c>
    </row>
    <row r="2370" spans="1:17" x14ac:dyDescent="0.2">
      <c r="A2370" s="11">
        <v>2347</v>
      </c>
      <c r="D2370" s="13" t="e">
        <f>VLOOKUP(C2370,'Nhân viên'!$B$5:$C$48,2,0)</f>
        <v>#N/A</v>
      </c>
      <c r="G2370" s="13" t="e">
        <f>VLOOKUP(E2370,'Khách hàng'!$B$4:$F$1048576,2,0)</f>
        <v>#N/A</v>
      </c>
      <c r="H2370" s="13" t="str">
        <f>VLOOKUP(E2370,'[1]Khách hàng'!$A$4:$F$2144,3,0)</f>
        <v>Số 1 đường số 17A, Khu phố 11, Phường Bình Trị Đông B, Quận Bình Tân, TP.HCM.</v>
      </c>
      <c r="I2370" s="13" t="e">
        <f>VLOOKUP(E2370,'Khách hàng'!$B$4:$F$1048576,5,0)</f>
        <v>#N/A</v>
      </c>
      <c r="L2370" s="13" t="e">
        <f>VLOOKUP(J2370,'Hàng hóa'!$C$5:$D$50,2,0)</f>
        <v>#N/A</v>
      </c>
      <c r="M2370" s="17" t="e">
        <f>VLOOKUP(J2370,'Hàng hóa'!$C$5:$H$22,6,0)</f>
        <v>#N/A</v>
      </c>
      <c r="N2370" s="17" t="e">
        <f t="shared" si="93"/>
        <v>#N/A</v>
      </c>
      <c r="O2370" s="22" t="e">
        <f t="shared" si="95"/>
        <v>#N/A</v>
      </c>
      <c r="P2370" s="17" t="e">
        <f t="shared" si="94"/>
        <v>#N/A</v>
      </c>
      <c r="Q2370" s="13" t="e">
        <f>VLOOKUP(I2370,'[1]Nhân viên'!$E$20:$F$41,2,0)</f>
        <v>#N/A</v>
      </c>
    </row>
    <row r="2371" spans="1:17" x14ac:dyDescent="0.2">
      <c r="A2371" s="11">
        <v>2348</v>
      </c>
      <c r="D2371" s="13" t="e">
        <f>VLOOKUP(C2371,'Nhân viên'!$B$5:$C$48,2,0)</f>
        <v>#N/A</v>
      </c>
      <c r="G2371" s="13" t="e">
        <f>VLOOKUP(E2371,'Khách hàng'!$B$4:$F$1048576,2,0)</f>
        <v>#N/A</v>
      </c>
      <c r="H2371" s="13" t="str">
        <f>VLOOKUP(E2371,'[1]Khách hàng'!$A$4:$F$2144,3,0)</f>
        <v>Số 1 đường số 17A, Khu phố 11, Phường Bình Trị Đông B, Quận Bình Tân, TP.HCM.</v>
      </c>
      <c r="I2371" s="13" t="e">
        <f>VLOOKUP(E2371,'Khách hàng'!$B$4:$F$1048576,5,0)</f>
        <v>#N/A</v>
      </c>
      <c r="L2371" s="13" t="e">
        <f>VLOOKUP(J2371,'Hàng hóa'!$C$5:$D$50,2,0)</f>
        <v>#N/A</v>
      </c>
      <c r="M2371" s="17" t="e">
        <f>VLOOKUP(J2371,'Hàng hóa'!$C$5:$H$22,6,0)</f>
        <v>#N/A</v>
      </c>
      <c r="N2371" s="17" t="e">
        <f t="shared" si="93"/>
        <v>#N/A</v>
      </c>
      <c r="O2371" s="22" t="e">
        <f t="shared" si="95"/>
        <v>#N/A</v>
      </c>
      <c r="P2371" s="17" t="e">
        <f t="shared" si="94"/>
        <v>#N/A</v>
      </c>
      <c r="Q2371" s="13" t="e">
        <f>VLOOKUP(I2371,'[1]Nhân viên'!$E$20:$F$41,2,0)</f>
        <v>#N/A</v>
      </c>
    </row>
    <row r="2372" spans="1:17" x14ac:dyDescent="0.2">
      <c r="A2372" s="11">
        <v>2349</v>
      </c>
      <c r="D2372" s="13" t="e">
        <f>VLOOKUP(C2372,'Nhân viên'!$B$5:$C$48,2,0)</f>
        <v>#N/A</v>
      </c>
      <c r="G2372" s="13" t="e">
        <f>VLOOKUP(E2372,'Khách hàng'!$B$4:$F$1048576,2,0)</f>
        <v>#N/A</v>
      </c>
      <c r="H2372" s="13" t="str">
        <f>VLOOKUP(E2372,'[1]Khách hàng'!$A$4:$F$2144,3,0)</f>
        <v>Số 1 đường số 17A, Khu phố 11, Phường Bình Trị Đông B, Quận Bình Tân, TP.HCM.</v>
      </c>
      <c r="I2372" s="13" t="e">
        <f>VLOOKUP(E2372,'Khách hàng'!$B$4:$F$1048576,5,0)</f>
        <v>#N/A</v>
      </c>
      <c r="L2372" s="13" t="e">
        <f>VLOOKUP(J2372,'Hàng hóa'!$C$5:$D$50,2,0)</f>
        <v>#N/A</v>
      </c>
      <c r="M2372" s="17" t="e">
        <f>VLOOKUP(J2372,'Hàng hóa'!$C$5:$H$22,6,0)</f>
        <v>#N/A</v>
      </c>
      <c r="N2372" s="17" t="e">
        <f t="shared" si="93"/>
        <v>#N/A</v>
      </c>
      <c r="O2372" s="22" t="e">
        <f t="shared" si="95"/>
        <v>#N/A</v>
      </c>
      <c r="P2372" s="17" t="e">
        <f t="shared" si="94"/>
        <v>#N/A</v>
      </c>
      <c r="Q2372" s="13" t="e">
        <f>VLOOKUP(I2372,'[1]Nhân viên'!$E$20:$F$41,2,0)</f>
        <v>#N/A</v>
      </c>
    </row>
    <row r="2373" spans="1:17" x14ac:dyDescent="0.2">
      <c r="A2373" s="11">
        <v>2350</v>
      </c>
      <c r="D2373" s="13" t="e">
        <f>VLOOKUP(C2373,'Nhân viên'!$B$5:$C$48,2,0)</f>
        <v>#N/A</v>
      </c>
      <c r="G2373" s="13" t="e">
        <f>VLOOKUP(E2373,'Khách hàng'!$B$4:$F$1048576,2,0)</f>
        <v>#N/A</v>
      </c>
      <c r="H2373" s="13" t="str">
        <f>VLOOKUP(E2373,'[1]Khách hàng'!$A$4:$F$2144,3,0)</f>
        <v>Số 1 đường số 17A, Khu phố 11, Phường Bình Trị Đông B, Quận Bình Tân, TP.HCM.</v>
      </c>
      <c r="I2373" s="13" t="e">
        <f>VLOOKUP(E2373,'Khách hàng'!$B$4:$F$1048576,5,0)</f>
        <v>#N/A</v>
      </c>
      <c r="L2373" s="13" t="e">
        <f>VLOOKUP(J2373,'Hàng hóa'!$C$5:$D$50,2,0)</f>
        <v>#N/A</v>
      </c>
      <c r="M2373" s="17" t="e">
        <f>VLOOKUP(J2373,'Hàng hóa'!$C$5:$H$22,6,0)</f>
        <v>#N/A</v>
      </c>
      <c r="N2373" s="17" t="e">
        <f t="shared" si="93"/>
        <v>#N/A</v>
      </c>
      <c r="O2373" s="22" t="e">
        <f t="shared" si="95"/>
        <v>#N/A</v>
      </c>
      <c r="P2373" s="17" t="e">
        <f t="shared" si="94"/>
        <v>#N/A</v>
      </c>
      <c r="Q2373" s="13" t="e">
        <f>VLOOKUP(I2373,'[1]Nhân viên'!$E$20:$F$41,2,0)</f>
        <v>#N/A</v>
      </c>
    </row>
    <row r="2374" spans="1:17" x14ac:dyDescent="0.2">
      <c r="A2374" s="11">
        <v>2351</v>
      </c>
      <c r="D2374" s="13" t="e">
        <f>VLOOKUP(C2374,'Nhân viên'!$B$5:$C$48,2,0)</f>
        <v>#N/A</v>
      </c>
      <c r="G2374" s="13" t="e">
        <f>VLOOKUP(E2374,'Khách hàng'!$B$4:$F$1048576,2,0)</f>
        <v>#N/A</v>
      </c>
      <c r="H2374" s="13" t="str">
        <f>VLOOKUP(E2374,'[1]Khách hàng'!$A$4:$F$2144,3,0)</f>
        <v>Số 1 đường số 17A, Khu phố 11, Phường Bình Trị Đông B, Quận Bình Tân, TP.HCM.</v>
      </c>
      <c r="I2374" s="13" t="e">
        <f>VLOOKUP(E2374,'Khách hàng'!$B$4:$F$1048576,5,0)</f>
        <v>#N/A</v>
      </c>
      <c r="L2374" s="13" t="e">
        <f>VLOOKUP(J2374,'Hàng hóa'!$C$5:$D$50,2,0)</f>
        <v>#N/A</v>
      </c>
      <c r="M2374" s="17" t="e">
        <f>VLOOKUP(J2374,'Hàng hóa'!$C$5:$H$22,6,0)</f>
        <v>#N/A</v>
      </c>
      <c r="N2374" s="17" t="e">
        <f t="shared" si="93"/>
        <v>#N/A</v>
      </c>
      <c r="O2374" s="22" t="e">
        <f t="shared" si="95"/>
        <v>#N/A</v>
      </c>
      <c r="P2374" s="17" t="e">
        <f t="shared" si="94"/>
        <v>#N/A</v>
      </c>
      <c r="Q2374" s="13" t="e">
        <f>VLOOKUP(I2374,'[1]Nhân viên'!$E$20:$F$41,2,0)</f>
        <v>#N/A</v>
      </c>
    </row>
    <row r="2375" spans="1:17" x14ac:dyDescent="0.2">
      <c r="A2375" s="11">
        <v>2352</v>
      </c>
      <c r="D2375" s="13" t="e">
        <f>VLOOKUP(C2375,'Nhân viên'!$B$5:$C$48,2,0)</f>
        <v>#N/A</v>
      </c>
      <c r="G2375" s="13" t="e">
        <f>VLOOKUP(E2375,'Khách hàng'!$B$4:$F$1048576,2,0)</f>
        <v>#N/A</v>
      </c>
      <c r="H2375" s="13" t="str">
        <f>VLOOKUP(E2375,'[1]Khách hàng'!$A$4:$F$2144,3,0)</f>
        <v>Số 1 đường số 17A, Khu phố 11, Phường Bình Trị Đông B, Quận Bình Tân, TP.HCM.</v>
      </c>
      <c r="I2375" s="13" t="e">
        <f>VLOOKUP(E2375,'Khách hàng'!$B$4:$F$1048576,5,0)</f>
        <v>#N/A</v>
      </c>
      <c r="L2375" s="13" t="e">
        <f>VLOOKUP(J2375,'Hàng hóa'!$C$5:$D$50,2,0)</f>
        <v>#N/A</v>
      </c>
      <c r="M2375" s="17" t="e">
        <f>VLOOKUP(J2375,'Hàng hóa'!$C$5:$H$22,6,0)</f>
        <v>#N/A</v>
      </c>
      <c r="N2375" s="17" t="e">
        <f t="shared" si="93"/>
        <v>#N/A</v>
      </c>
      <c r="O2375" s="22" t="e">
        <f t="shared" si="95"/>
        <v>#N/A</v>
      </c>
      <c r="P2375" s="17" t="e">
        <f t="shared" si="94"/>
        <v>#N/A</v>
      </c>
      <c r="Q2375" s="13" t="e">
        <f>VLOOKUP(I2375,'[1]Nhân viên'!$E$20:$F$41,2,0)</f>
        <v>#N/A</v>
      </c>
    </row>
    <row r="2376" spans="1:17" x14ac:dyDescent="0.2">
      <c r="A2376" s="11">
        <v>2353</v>
      </c>
      <c r="D2376" s="13" t="e">
        <f>VLOOKUP(C2376,'Nhân viên'!$B$5:$C$48,2,0)</f>
        <v>#N/A</v>
      </c>
      <c r="G2376" s="13" t="e">
        <f>VLOOKUP(E2376,'Khách hàng'!$B$4:$F$1048576,2,0)</f>
        <v>#N/A</v>
      </c>
      <c r="H2376" s="13" t="str">
        <f>VLOOKUP(E2376,'[1]Khách hàng'!$A$4:$F$2144,3,0)</f>
        <v>Số 1 đường số 17A, Khu phố 11, Phường Bình Trị Đông B, Quận Bình Tân, TP.HCM.</v>
      </c>
      <c r="I2376" s="13" t="e">
        <f>VLOOKUP(E2376,'Khách hàng'!$B$4:$F$1048576,5,0)</f>
        <v>#N/A</v>
      </c>
      <c r="L2376" s="13" t="e">
        <f>VLOOKUP(J2376,'Hàng hóa'!$C$5:$D$50,2,0)</f>
        <v>#N/A</v>
      </c>
      <c r="M2376" s="17" t="e">
        <f>VLOOKUP(J2376,'Hàng hóa'!$C$5:$H$22,6,0)</f>
        <v>#N/A</v>
      </c>
      <c r="N2376" s="17" t="e">
        <f t="shared" si="93"/>
        <v>#N/A</v>
      </c>
      <c r="O2376" s="22" t="e">
        <f t="shared" si="95"/>
        <v>#N/A</v>
      </c>
      <c r="P2376" s="17" t="e">
        <f t="shared" si="94"/>
        <v>#N/A</v>
      </c>
      <c r="Q2376" s="13" t="e">
        <f>VLOOKUP(I2376,'[1]Nhân viên'!$E$20:$F$41,2,0)</f>
        <v>#N/A</v>
      </c>
    </row>
    <row r="2377" spans="1:17" x14ac:dyDescent="0.2">
      <c r="A2377" s="11">
        <v>2354</v>
      </c>
      <c r="D2377" s="13" t="e">
        <f>VLOOKUP(C2377,'Nhân viên'!$B$5:$C$48,2,0)</f>
        <v>#N/A</v>
      </c>
      <c r="G2377" s="13" t="e">
        <f>VLOOKUP(E2377,'Khách hàng'!$B$4:$F$1048576,2,0)</f>
        <v>#N/A</v>
      </c>
      <c r="H2377" s="13" t="str">
        <f>VLOOKUP(E2377,'[1]Khách hàng'!$A$4:$F$2144,3,0)</f>
        <v>Số 1 đường số 17A, Khu phố 11, Phường Bình Trị Đông B, Quận Bình Tân, TP.HCM.</v>
      </c>
      <c r="I2377" s="13" t="e">
        <f>VLOOKUP(E2377,'Khách hàng'!$B$4:$F$1048576,5,0)</f>
        <v>#N/A</v>
      </c>
      <c r="L2377" s="13" t="e">
        <f>VLOOKUP(J2377,'Hàng hóa'!$C$5:$D$50,2,0)</f>
        <v>#N/A</v>
      </c>
      <c r="M2377" s="17" t="e">
        <f>VLOOKUP(J2377,'Hàng hóa'!$C$5:$H$22,6,0)</f>
        <v>#N/A</v>
      </c>
      <c r="N2377" s="17" t="e">
        <f t="shared" si="93"/>
        <v>#N/A</v>
      </c>
      <c r="O2377" s="22" t="e">
        <f t="shared" si="95"/>
        <v>#N/A</v>
      </c>
      <c r="P2377" s="17" t="e">
        <f t="shared" si="94"/>
        <v>#N/A</v>
      </c>
      <c r="Q2377" s="13" t="e">
        <f>VLOOKUP(I2377,'[1]Nhân viên'!$E$20:$F$41,2,0)</f>
        <v>#N/A</v>
      </c>
    </row>
    <row r="2378" spans="1:17" x14ac:dyDescent="0.2">
      <c r="A2378" s="11">
        <v>2355</v>
      </c>
      <c r="D2378" s="13" t="e">
        <f>VLOOKUP(C2378,'Nhân viên'!$B$5:$C$48,2,0)</f>
        <v>#N/A</v>
      </c>
      <c r="G2378" s="13" t="e">
        <f>VLOOKUP(E2378,'Khách hàng'!$B$4:$F$1048576,2,0)</f>
        <v>#N/A</v>
      </c>
      <c r="H2378" s="13" t="str">
        <f>VLOOKUP(E2378,'[1]Khách hàng'!$A$4:$F$2144,3,0)</f>
        <v>Số 1 đường số 17A, Khu phố 11, Phường Bình Trị Đông B, Quận Bình Tân, TP.HCM.</v>
      </c>
      <c r="I2378" s="13" t="e">
        <f>VLOOKUP(E2378,'Khách hàng'!$B$4:$F$1048576,5,0)</f>
        <v>#N/A</v>
      </c>
      <c r="L2378" s="13" t="e">
        <f>VLOOKUP(J2378,'Hàng hóa'!$C$5:$D$50,2,0)</f>
        <v>#N/A</v>
      </c>
      <c r="M2378" s="17" t="e">
        <f>VLOOKUP(J2378,'Hàng hóa'!$C$5:$H$22,6,0)</f>
        <v>#N/A</v>
      </c>
      <c r="N2378" s="17" t="e">
        <f t="shared" si="93"/>
        <v>#N/A</v>
      </c>
      <c r="O2378" s="22" t="e">
        <f t="shared" si="95"/>
        <v>#N/A</v>
      </c>
      <c r="P2378" s="17" t="e">
        <f t="shared" si="94"/>
        <v>#N/A</v>
      </c>
      <c r="Q2378" s="13" t="e">
        <f>VLOOKUP(I2378,'[1]Nhân viên'!$E$20:$F$41,2,0)</f>
        <v>#N/A</v>
      </c>
    </row>
    <row r="2379" spans="1:17" x14ac:dyDescent="0.2">
      <c r="A2379" s="11">
        <v>2356</v>
      </c>
      <c r="D2379" s="13" t="e">
        <f>VLOOKUP(C2379,'Nhân viên'!$B$5:$C$48,2,0)</f>
        <v>#N/A</v>
      </c>
      <c r="G2379" s="13" t="e">
        <f>VLOOKUP(E2379,'Khách hàng'!$B$4:$F$1048576,2,0)</f>
        <v>#N/A</v>
      </c>
      <c r="H2379" s="13" t="str">
        <f>VLOOKUP(E2379,'[1]Khách hàng'!$A$4:$F$2144,3,0)</f>
        <v>Số 1 đường số 17A, Khu phố 11, Phường Bình Trị Đông B, Quận Bình Tân, TP.HCM.</v>
      </c>
      <c r="I2379" s="13" t="e">
        <f>VLOOKUP(E2379,'Khách hàng'!$B$4:$F$1048576,5,0)</f>
        <v>#N/A</v>
      </c>
      <c r="L2379" s="13" t="e">
        <f>VLOOKUP(J2379,'Hàng hóa'!$C$5:$D$50,2,0)</f>
        <v>#N/A</v>
      </c>
      <c r="M2379" s="17" t="e">
        <f>VLOOKUP(J2379,'Hàng hóa'!$C$5:$H$22,6,0)</f>
        <v>#N/A</v>
      </c>
      <c r="N2379" s="17" t="e">
        <f t="shared" si="93"/>
        <v>#N/A</v>
      </c>
      <c r="O2379" s="22" t="e">
        <f t="shared" si="95"/>
        <v>#N/A</v>
      </c>
      <c r="P2379" s="17" t="e">
        <f t="shared" si="94"/>
        <v>#N/A</v>
      </c>
      <c r="Q2379" s="13" t="e">
        <f>VLOOKUP(I2379,'[1]Nhân viên'!$E$20:$F$41,2,0)</f>
        <v>#N/A</v>
      </c>
    </row>
    <row r="2380" spans="1:17" x14ac:dyDescent="0.2">
      <c r="A2380" s="11">
        <v>2357</v>
      </c>
      <c r="D2380" s="13" t="e">
        <f>VLOOKUP(C2380,'Nhân viên'!$B$5:$C$48,2,0)</f>
        <v>#N/A</v>
      </c>
      <c r="G2380" s="13" t="e">
        <f>VLOOKUP(E2380,'Khách hàng'!$B$4:$F$1048576,2,0)</f>
        <v>#N/A</v>
      </c>
      <c r="H2380" s="13" t="str">
        <f>VLOOKUP(E2380,'[1]Khách hàng'!$A$4:$F$2144,3,0)</f>
        <v>Số 1 đường số 17A, Khu phố 11, Phường Bình Trị Đông B, Quận Bình Tân, TP.HCM.</v>
      </c>
      <c r="I2380" s="13" t="e">
        <f>VLOOKUP(E2380,'Khách hàng'!$B$4:$F$1048576,5,0)</f>
        <v>#N/A</v>
      </c>
      <c r="L2380" s="13" t="e">
        <f>VLOOKUP(J2380,'Hàng hóa'!$C$5:$D$50,2,0)</f>
        <v>#N/A</v>
      </c>
      <c r="M2380" s="17" t="e">
        <f>VLOOKUP(J2380,'Hàng hóa'!$C$5:$H$22,6,0)</f>
        <v>#N/A</v>
      </c>
      <c r="N2380" s="17" t="e">
        <f t="shared" si="93"/>
        <v>#N/A</v>
      </c>
      <c r="O2380" s="22" t="e">
        <f t="shared" si="95"/>
        <v>#N/A</v>
      </c>
      <c r="P2380" s="17" t="e">
        <f t="shared" si="94"/>
        <v>#N/A</v>
      </c>
      <c r="Q2380" s="13" t="e">
        <f>VLOOKUP(I2380,'[1]Nhân viên'!$E$20:$F$41,2,0)</f>
        <v>#N/A</v>
      </c>
    </row>
    <row r="2381" spans="1:17" x14ac:dyDescent="0.2">
      <c r="A2381" s="11">
        <v>2358</v>
      </c>
      <c r="D2381" s="13" t="e">
        <f>VLOOKUP(C2381,'Nhân viên'!$B$5:$C$48,2,0)</f>
        <v>#N/A</v>
      </c>
      <c r="G2381" s="13" t="e">
        <f>VLOOKUP(E2381,'Khách hàng'!$B$4:$F$1048576,2,0)</f>
        <v>#N/A</v>
      </c>
      <c r="H2381" s="13" t="str">
        <f>VLOOKUP(E2381,'[1]Khách hàng'!$A$4:$F$2144,3,0)</f>
        <v>Số 1 đường số 17A, Khu phố 11, Phường Bình Trị Đông B, Quận Bình Tân, TP.HCM.</v>
      </c>
      <c r="I2381" s="13" t="e">
        <f>VLOOKUP(E2381,'Khách hàng'!$B$4:$F$1048576,5,0)</f>
        <v>#N/A</v>
      </c>
      <c r="L2381" s="13" t="e">
        <f>VLOOKUP(J2381,'Hàng hóa'!$C$5:$D$50,2,0)</f>
        <v>#N/A</v>
      </c>
      <c r="M2381" s="17" t="e">
        <f>VLOOKUP(J2381,'Hàng hóa'!$C$5:$H$22,6,0)</f>
        <v>#N/A</v>
      </c>
      <c r="N2381" s="17" t="e">
        <f t="shared" si="93"/>
        <v>#N/A</v>
      </c>
      <c r="O2381" s="22" t="e">
        <f t="shared" si="95"/>
        <v>#N/A</v>
      </c>
      <c r="P2381" s="17" t="e">
        <f t="shared" si="94"/>
        <v>#N/A</v>
      </c>
      <c r="Q2381" s="13" t="e">
        <f>VLOOKUP(I2381,'[1]Nhân viên'!$E$20:$F$41,2,0)</f>
        <v>#N/A</v>
      </c>
    </row>
    <row r="2382" spans="1:17" x14ac:dyDescent="0.2">
      <c r="A2382" s="11">
        <v>2359</v>
      </c>
      <c r="D2382" s="13" t="e">
        <f>VLOOKUP(C2382,'Nhân viên'!$B$5:$C$48,2,0)</f>
        <v>#N/A</v>
      </c>
      <c r="G2382" s="13" t="e">
        <f>VLOOKUP(E2382,'Khách hàng'!$B$4:$F$1048576,2,0)</f>
        <v>#N/A</v>
      </c>
      <c r="H2382" s="13" t="str">
        <f>VLOOKUP(E2382,'[1]Khách hàng'!$A$4:$F$2144,3,0)</f>
        <v>Số 1 đường số 17A, Khu phố 11, Phường Bình Trị Đông B, Quận Bình Tân, TP.HCM.</v>
      </c>
      <c r="I2382" s="13" t="e">
        <f>VLOOKUP(E2382,'Khách hàng'!$B$4:$F$1048576,5,0)</f>
        <v>#N/A</v>
      </c>
      <c r="L2382" s="13" t="e">
        <f>VLOOKUP(J2382,'Hàng hóa'!$C$5:$D$50,2,0)</f>
        <v>#N/A</v>
      </c>
      <c r="M2382" s="17" t="e">
        <f>VLOOKUP(J2382,'Hàng hóa'!$C$5:$H$22,6,0)</f>
        <v>#N/A</v>
      </c>
      <c r="N2382" s="17" t="e">
        <f t="shared" si="93"/>
        <v>#N/A</v>
      </c>
      <c r="O2382" s="22" t="e">
        <f t="shared" si="95"/>
        <v>#N/A</v>
      </c>
      <c r="P2382" s="17" t="e">
        <f t="shared" si="94"/>
        <v>#N/A</v>
      </c>
      <c r="Q2382" s="13" t="e">
        <f>VLOOKUP(I2382,'[1]Nhân viên'!$E$20:$F$41,2,0)</f>
        <v>#N/A</v>
      </c>
    </row>
    <row r="2383" spans="1:17" x14ac:dyDescent="0.2">
      <c r="A2383" s="11">
        <v>2360</v>
      </c>
      <c r="D2383" s="13" t="e">
        <f>VLOOKUP(C2383,'Nhân viên'!$B$5:$C$48,2,0)</f>
        <v>#N/A</v>
      </c>
      <c r="G2383" s="13" t="e">
        <f>VLOOKUP(E2383,'Khách hàng'!$B$4:$F$1048576,2,0)</f>
        <v>#N/A</v>
      </c>
      <c r="H2383" s="13" t="str">
        <f>VLOOKUP(E2383,'[1]Khách hàng'!$A$4:$F$2144,3,0)</f>
        <v>Số 1 đường số 17A, Khu phố 11, Phường Bình Trị Đông B, Quận Bình Tân, TP.HCM.</v>
      </c>
      <c r="I2383" s="13" t="e">
        <f>VLOOKUP(E2383,'Khách hàng'!$B$4:$F$1048576,5,0)</f>
        <v>#N/A</v>
      </c>
      <c r="L2383" s="13" t="e">
        <f>VLOOKUP(J2383,'Hàng hóa'!$C$5:$D$50,2,0)</f>
        <v>#N/A</v>
      </c>
      <c r="M2383" s="17" t="e">
        <f>VLOOKUP(J2383,'Hàng hóa'!$C$5:$H$22,6,0)</f>
        <v>#N/A</v>
      </c>
      <c r="N2383" s="17" t="e">
        <f t="shared" si="93"/>
        <v>#N/A</v>
      </c>
      <c r="O2383" s="22" t="e">
        <f t="shared" si="95"/>
        <v>#N/A</v>
      </c>
      <c r="P2383" s="17" t="e">
        <f t="shared" si="94"/>
        <v>#N/A</v>
      </c>
      <c r="Q2383" s="13" t="e">
        <f>VLOOKUP(I2383,'[1]Nhân viên'!$E$20:$F$41,2,0)</f>
        <v>#N/A</v>
      </c>
    </row>
    <row r="2384" spans="1:17" x14ac:dyDescent="0.2">
      <c r="A2384" s="11">
        <v>2361</v>
      </c>
      <c r="D2384" s="13" t="e">
        <f>VLOOKUP(C2384,'Nhân viên'!$B$5:$C$48,2,0)</f>
        <v>#N/A</v>
      </c>
      <c r="G2384" s="13" t="e">
        <f>VLOOKUP(E2384,'Khách hàng'!$B$4:$F$1048576,2,0)</f>
        <v>#N/A</v>
      </c>
      <c r="H2384" s="13" t="str">
        <f>VLOOKUP(E2384,'[1]Khách hàng'!$A$4:$F$2144,3,0)</f>
        <v>Số 1 đường số 17A, Khu phố 11, Phường Bình Trị Đông B, Quận Bình Tân, TP.HCM.</v>
      </c>
      <c r="I2384" s="13" t="e">
        <f>VLOOKUP(E2384,'Khách hàng'!$B$4:$F$1048576,5,0)</f>
        <v>#N/A</v>
      </c>
      <c r="L2384" s="13" t="e">
        <f>VLOOKUP(J2384,'Hàng hóa'!$C$5:$D$50,2,0)</f>
        <v>#N/A</v>
      </c>
      <c r="M2384" s="17" t="e">
        <f>VLOOKUP(J2384,'Hàng hóa'!$C$5:$H$22,6,0)</f>
        <v>#N/A</v>
      </c>
      <c r="N2384" s="17" t="e">
        <f t="shared" si="93"/>
        <v>#N/A</v>
      </c>
      <c r="O2384" s="22" t="e">
        <f t="shared" si="95"/>
        <v>#N/A</v>
      </c>
      <c r="P2384" s="17" t="e">
        <f t="shared" si="94"/>
        <v>#N/A</v>
      </c>
      <c r="Q2384" s="13" t="e">
        <f>VLOOKUP(I2384,'[1]Nhân viên'!$E$20:$F$41,2,0)</f>
        <v>#N/A</v>
      </c>
    </row>
    <row r="2385" spans="1:17" x14ac:dyDescent="0.2">
      <c r="A2385" s="11">
        <v>2362</v>
      </c>
      <c r="D2385" s="13" t="e">
        <f>VLOOKUP(C2385,'Nhân viên'!$B$5:$C$48,2,0)</f>
        <v>#N/A</v>
      </c>
      <c r="G2385" s="13" t="e">
        <f>VLOOKUP(E2385,'Khách hàng'!$B$4:$F$1048576,2,0)</f>
        <v>#N/A</v>
      </c>
      <c r="H2385" s="13" t="str">
        <f>VLOOKUP(E2385,'[1]Khách hàng'!$A$4:$F$2144,3,0)</f>
        <v>Số 1 đường số 17A, Khu phố 11, Phường Bình Trị Đông B, Quận Bình Tân, TP.HCM.</v>
      </c>
      <c r="I2385" s="13" t="e">
        <f>VLOOKUP(E2385,'Khách hàng'!$B$4:$F$1048576,5,0)</f>
        <v>#N/A</v>
      </c>
      <c r="L2385" s="13" t="e">
        <f>VLOOKUP(J2385,'Hàng hóa'!$C$5:$D$50,2,0)</f>
        <v>#N/A</v>
      </c>
      <c r="M2385" s="17" t="e">
        <f>VLOOKUP(J2385,'Hàng hóa'!$C$5:$H$22,6,0)</f>
        <v>#N/A</v>
      </c>
      <c r="N2385" s="17" t="e">
        <f t="shared" si="93"/>
        <v>#N/A</v>
      </c>
      <c r="O2385" s="22" t="e">
        <f t="shared" si="95"/>
        <v>#N/A</v>
      </c>
      <c r="P2385" s="17" t="e">
        <f t="shared" si="94"/>
        <v>#N/A</v>
      </c>
      <c r="Q2385" s="13" t="e">
        <f>VLOOKUP(I2385,'[1]Nhân viên'!$E$20:$F$41,2,0)</f>
        <v>#N/A</v>
      </c>
    </row>
    <row r="2386" spans="1:17" x14ac:dyDescent="0.2">
      <c r="A2386" s="11">
        <v>2363</v>
      </c>
      <c r="D2386" s="13" t="e">
        <f>VLOOKUP(C2386,'Nhân viên'!$B$5:$C$48,2,0)</f>
        <v>#N/A</v>
      </c>
      <c r="G2386" s="13" t="e">
        <f>VLOOKUP(E2386,'Khách hàng'!$B$4:$F$1048576,2,0)</f>
        <v>#N/A</v>
      </c>
      <c r="H2386" s="13" t="str">
        <f>VLOOKUP(E2386,'[1]Khách hàng'!$A$4:$F$2144,3,0)</f>
        <v>Số 1 đường số 17A, Khu phố 11, Phường Bình Trị Đông B, Quận Bình Tân, TP.HCM.</v>
      </c>
      <c r="I2386" s="13" t="e">
        <f>VLOOKUP(E2386,'Khách hàng'!$B$4:$F$1048576,5,0)</f>
        <v>#N/A</v>
      </c>
      <c r="L2386" s="13" t="e">
        <f>VLOOKUP(J2386,'Hàng hóa'!$C$5:$D$50,2,0)</f>
        <v>#N/A</v>
      </c>
      <c r="M2386" s="17" t="e">
        <f>VLOOKUP(J2386,'Hàng hóa'!$C$5:$H$22,6,0)</f>
        <v>#N/A</v>
      </c>
      <c r="N2386" s="17" t="e">
        <f t="shared" si="93"/>
        <v>#N/A</v>
      </c>
      <c r="O2386" s="22" t="e">
        <f t="shared" si="95"/>
        <v>#N/A</v>
      </c>
      <c r="P2386" s="17" t="e">
        <f t="shared" si="94"/>
        <v>#N/A</v>
      </c>
      <c r="Q2386" s="13" t="e">
        <f>VLOOKUP(I2386,'[1]Nhân viên'!$E$20:$F$41,2,0)</f>
        <v>#N/A</v>
      </c>
    </row>
    <row r="2387" spans="1:17" x14ac:dyDescent="0.2">
      <c r="A2387" s="11">
        <v>2364</v>
      </c>
      <c r="D2387" s="13" t="e">
        <f>VLOOKUP(C2387,'Nhân viên'!$B$5:$C$48,2,0)</f>
        <v>#N/A</v>
      </c>
      <c r="G2387" s="13" t="e">
        <f>VLOOKUP(E2387,'Khách hàng'!$B$4:$F$1048576,2,0)</f>
        <v>#N/A</v>
      </c>
      <c r="H2387" s="13" t="str">
        <f>VLOOKUP(E2387,'[1]Khách hàng'!$A$4:$F$2144,3,0)</f>
        <v>Số 1 đường số 17A, Khu phố 11, Phường Bình Trị Đông B, Quận Bình Tân, TP.HCM.</v>
      </c>
      <c r="I2387" s="13" t="e">
        <f>VLOOKUP(E2387,'Khách hàng'!$B$4:$F$1048576,5,0)</f>
        <v>#N/A</v>
      </c>
      <c r="L2387" s="13" t="e">
        <f>VLOOKUP(J2387,'Hàng hóa'!$C$5:$D$50,2,0)</f>
        <v>#N/A</v>
      </c>
      <c r="M2387" s="17" t="e">
        <f>VLOOKUP(J2387,'Hàng hóa'!$C$5:$H$22,6,0)</f>
        <v>#N/A</v>
      </c>
      <c r="N2387" s="17" t="e">
        <f t="shared" si="93"/>
        <v>#N/A</v>
      </c>
      <c r="O2387" s="22" t="e">
        <f t="shared" si="95"/>
        <v>#N/A</v>
      </c>
      <c r="P2387" s="17" t="e">
        <f t="shared" si="94"/>
        <v>#N/A</v>
      </c>
      <c r="Q2387" s="13" t="e">
        <f>VLOOKUP(I2387,'[1]Nhân viên'!$E$20:$F$41,2,0)</f>
        <v>#N/A</v>
      </c>
    </row>
    <row r="2388" spans="1:17" x14ac:dyDescent="0.2">
      <c r="A2388" s="11">
        <v>2365</v>
      </c>
      <c r="D2388" s="13" t="e">
        <f>VLOOKUP(C2388,'Nhân viên'!$B$5:$C$48,2,0)</f>
        <v>#N/A</v>
      </c>
      <c r="G2388" s="13" t="e">
        <f>VLOOKUP(E2388,'Khách hàng'!$B$4:$F$1048576,2,0)</f>
        <v>#N/A</v>
      </c>
      <c r="H2388" s="13" t="str">
        <f>VLOOKUP(E2388,'[1]Khách hàng'!$A$4:$F$2144,3,0)</f>
        <v>Số 1 đường số 17A, Khu phố 11, Phường Bình Trị Đông B, Quận Bình Tân, TP.HCM.</v>
      </c>
      <c r="I2388" s="13" t="e">
        <f>VLOOKUP(E2388,'Khách hàng'!$B$4:$F$1048576,5,0)</f>
        <v>#N/A</v>
      </c>
      <c r="L2388" s="13" t="e">
        <f>VLOOKUP(J2388,'Hàng hóa'!$C$5:$D$50,2,0)</f>
        <v>#N/A</v>
      </c>
      <c r="M2388" s="17" t="e">
        <f>VLOOKUP(J2388,'Hàng hóa'!$C$5:$H$22,6,0)</f>
        <v>#N/A</v>
      </c>
      <c r="N2388" s="17" t="e">
        <f t="shared" si="93"/>
        <v>#N/A</v>
      </c>
      <c r="O2388" s="22" t="e">
        <f t="shared" si="95"/>
        <v>#N/A</v>
      </c>
      <c r="P2388" s="17" t="e">
        <f t="shared" si="94"/>
        <v>#N/A</v>
      </c>
      <c r="Q2388" s="13" t="e">
        <f>VLOOKUP(I2388,'[1]Nhân viên'!$E$20:$F$41,2,0)</f>
        <v>#N/A</v>
      </c>
    </row>
    <row r="2389" spans="1:17" x14ac:dyDescent="0.2">
      <c r="A2389" s="11">
        <v>2366</v>
      </c>
      <c r="D2389" s="13" t="e">
        <f>VLOOKUP(C2389,'Nhân viên'!$B$5:$C$48,2,0)</f>
        <v>#N/A</v>
      </c>
      <c r="G2389" s="13" t="e">
        <f>VLOOKUP(E2389,'Khách hàng'!$B$4:$F$1048576,2,0)</f>
        <v>#N/A</v>
      </c>
      <c r="H2389" s="13" t="str">
        <f>VLOOKUP(E2389,'[1]Khách hàng'!$A$4:$F$2144,3,0)</f>
        <v>Số 1 đường số 17A, Khu phố 11, Phường Bình Trị Đông B, Quận Bình Tân, TP.HCM.</v>
      </c>
      <c r="I2389" s="13" t="e">
        <f>VLOOKUP(E2389,'Khách hàng'!$B$4:$F$1048576,5,0)</f>
        <v>#N/A</v>
      </c>
      <c r="L2389" s="13" t="e">
        <f>VLOOKUP(J2389,'Hàng hóa'!$C$5:$D$50,2,0)</f>
        <v>#N/A</v>
      </c>
      <c r="M2389" s="17" t="e">
        <f>VLOOKUP(J2389,'Hàng hóa'!$C$5:$H$22,6,0)</f>
        <v>#N/A</v>
      </c>
      <c r="N2389" s="17" t="e">
        <f t="shared" si="93"/>
        <v>#N/A</v>
      </c>
      <c r="O2389" s="22" t="e">
        <f t="shared" si="95"/>
        <v>#N/A</v>
      </c>
      <c r="P2389" s="17" t="e">
        <f t="shared" si="94"/>
        <v>#N/A</v>
      </c>
      <c r="Q2389" s="13" t="e">
        <f>VLOOKUP(I2389,'[1]Nhân viên'!$E$20:$F$41,2,0)</f>
        <v>#N/A</v>
      </c>
    </row>
    <row r="2390" spans="1:17" x14ac:dyDescent="0.2">
      <c r="A2390" s="11">
        <v>2367</v>
      </c>
      <c r="D2390" s="13" t="e">
        <f>VLOOKUP(C2390,'Nhân viên'!$B$5:$C$48,2,0)</f>
        <v>#N/A</v>
      </c>
      <c r="G2390" s="13" t="e">
        <f>VLOOKUP(E2390,'Khách hàng'!$B$4:$F$1048576,2,0)</f>
        <v>#N/A</v>
      </c>
      <c r="H2390" s="13" t="str">
        <f>VLOOKUP(E2390,'[1]Khách hàng'!$A$4:$F$2144,3,0)</f>
        <v>Số 1 đường số 17A, Khu phố 11, Phường Bình Trị Đông B, Quận Bình Tân, TP.HCM.</v>
      </c>
      <c r="I2390" s="13" t="e">
        <f>VLOOKUP(E2390,'Khách hàng'!$B$4:$F$1048576,5,0)</f>
        <v>#N/A</v>
      </c>
      <c r="L2390" s="13" t="e">
        <f>VLOOKUP(J2390,'Hàng hóa'!$C$5:$D$50,2,0)</f>
        <v>#N/A</v>
      </c>
      <c r="M2390" s="17" t="e">
        <f>VLOOKUP(J2390,'Hàng hóa'!$C$5:$H$22,6,0)</f>
        <v>#N/A</v>
      </c>
      <c r="N2390" s="17" t="e">
        <f t="shared" si="93"/>
        <v>#N/A</v>
      </c>
      <c r="O2390" s="22" t="e">
        <f t="shared" si="95"/>
        <v>#N/A</v>
      </c>
      <c r="P2390" s="17" t="e">
        <f t="shared" si="94"/>
        <v>#N/A</v>
      </c>
      <c r="Q2390" s="13" t="e">
        <f>VLOOKUP(I2390,'[1]Nhân viên'!$E$20:$F$41,2,0)</f>
        <v>#N/A</v>
      </c>
    </row>
    <row r="2391" spans="1:17" x14ac:dyDescent="0.2">
      <c r="A2391" s="11">
        <v>2368</v>
      </c>
      <c r="D2391" s="13" t="e">
        <f>VLOOKUP(C2391,'Nhân viên'!$B$5:$C$48,2,0)</f>
        <v>#N/A</v>
      </c>
      <c r="G2391" s="13" t="e">
        <f>VLOOKUP(E2391,'Khách hàng'!$B$4:$F$1048576,2,0)</f>
        <v>#N/A</v>
      </c>
      <c r="H2391" s="13" t="str">
        <f>VLOOKUP(E2391,'[1]Khách hàng'!$A$4:$F$2144,3,0)</f>
        <v>Số 1 đường số 17A, Khu phố 11, Phường Bình Trị Đông B, Quận Bình Tân, TP.HCM.</v>
      </c>
      <c r="I2391" s="13" t="e">
        <f>VLOOKUP(E2391,'Khách hàng'!$B$4:$F$1048576,5,0)</f>
        <v>#N/A</v>
      </c>
      <c r="L2391" s="13" t="e">
        <f>VLOOKUP(J2391,'Hàng hóa'!$C$5:$D$50,2,0)</f>
        <v>#N/A</v>
      </c>
      <c r="M2391" s="17" t="e">
        <f>VLOOKUP(J2391,'Hàng hóa'!$C$5:$H$22,6,0)</f>
        <v>#N/A</v>
      </c>
      <c r="N2391" s="17" t="e">
        <f t="shared" si="93"/>
        <v>#N/A</v>
      </c>
      <c r="O2391" s="22" t="e">
        <f t="shared" si="95"/>
        <v>#N/A</v>
      </c>
      <c r="P2391" s="17" t="e">
        <f t="shared" si="94"/>
        <v>#N/A</v>
      </c>
      <c r="Q2391" s="13" t="e">
        <f>VLOOKUP(I2391,'[1]Nhân viên'!$E$20:$F$41,2,0)</f>
        <v>#N/A</v>
      </c>
    </row>
    <row r="2392" spans="1:17" x14ac:dyDescent="0.2">
      <c r="A2392" s="11">
        <v>2369</v>
      </c>
      <c r="D2392" s="13" t="e">
        <f>VLOOKUP(C2392,'Nhân viên'!$B$5:$C$48,2,0)</f>
        <v>#N/A</v>
      </c>
      <c r="G2392" s="13" t="e">
        <f>VLOOKUP(E2392,'Khách hàng'!$B$4:$F$1048576,2,0)</f>
        <v>#N/A</v>
      </c>
      <c r="H2392" s="13" t="str">
        <f>VLOOKUP(E2392,'[1]Khách hàng'!$A$4:$F$2144,3,0)</f>
        <v>Số 1 đường số 17A, Khu phố 11, Phường Bình Trị Đông B, Quận Bình Tân, TP.HCM.</v>
      </c>
      <c r="I2392" s="13" t="e">
        <f>VLOOKUP(E2392,'Khách hàng'!$B$4:$F$1048576,5,0)</f>
        <v>#N/A</v>
      </c>
      <c r="L2392" s="13" t="e">
        <f>VLOOKUP(J2392,'Hàng hóa'!$C$5:$D$50,2,0)</f>
        <v>#N/A</v>
      </c>
      <c r="M2392" s="17" t="e">
        <f>VLOOKUP(J2392,'Hàng hóa'!$C$5:$H$22,6,0)</f>
        <v>#N/A</v>
      </c>
      <c r="N2392" s="17" t="e">
        <f t="shared" si="93"/>
        <v>#N/A</v>
      </c>
      <c r="O2392" s="22" t="e">
        <f t="shared" si="95"/>
        <v>#N/A</v>
      </c>
      <c r="P2392" s="17" t="e">
        <f t="shared" si="94"/>
        <v>#N/A</v>
      </c>
      <c r="Q2392" s="13" t="e">
        <f>VLOOKUP(I2392,'[1]Nhân viên'!$E$20:$F$41,2,0)</f>
        <v>#N/A</v>
      </c>
    </row>
    <row r="2393" spans="1:17" x14ac:dyDescent="0.2">
      <c r="A2393" s="11">
        <v>2370</v>
      </c>
      <c r="D2393" s="13" t="e">
        <f>VLOOKUP(C2393,'Nhân viên'!$B$5:$C$48,2,0)</f>
        <v>#N/A</v>
      </c>
      <c r="G2393" s="13" t="e">
        <f>VLOOKUP(E2393,'Khách hàng'!$B$4:$F$1048576,2,0)</f>
        <v>#N/A</v>
      </c>
      <c r="H2393" s="13" t="str">
        <f>VLOOKUP(E2393,'[1]Khách hàng'!$A$4:$F$2144,3,0)</f>
        <v>Số 1 đường số 17A, Khu phố 11, Phường Bình Trị Đông B, Quận Bình Tân, TP.HCM.</v>
      </c>
      <c r="I2393" s="13" t="e">
        <f>VLOOKUP(E2393,'Khách hàng'!$B$4:$F$1048576,5,0)</f>
        <v>#N/A</v>
      </c>
      <c r="L2393" s="13" t="e">
        <f>VLOOKUP(J2393,'Hàng hóa'!$C$5:$D$50,2,0)</f>
        <v>#N/A</v>
      </c>
      <c r="M2393" s="17" t="e">
        <f>VLOOKUP(J2393,'Hàng hóa'!$C$5:$H$22,6,0)</f>
        <v>#N/A</v>
      </c>
      <c r="N2393" s="17" t="e">
        <f t="shared" si="93"/>
        <v>#N/A</v>
      </c>
      <c r="O2393" s="22" t="e">
        <f t="shared" si="95"/>
        <v>#N/A</v>
      </c>
      <c r="P2393" s="17" t="e">
        <f t="shared" si="94"/>
        <v>#N/A</v>
      </c>
      <c r="Q2393" s="13" t="e">
        <f>VLOOKUP(I2393,'[1]Nhân viên'!$E$20:$F$41,2,0)</f>
        <v>#N/A</v>
      </c>
    </row>
    <row r="2394" spans="1:17" x14ac:dyDescent="0.2">
      <c r="A2394" s="11">
        <v>2371</v>
      </c>
      <c r="D2394" s="13" t="e">
        <f>VLOOKUP(C2394,'Nhân viên'!$B$5:$C$48,2,0)</f>
        <v>#N/A</v>
      </c>
      <c r="G2394" s="13" t="e">
        <f>VLOOKUP(E2394,'Khách hàng'!$B$4:$F$1048576,2,0)</f>
        <v>#N/A</v>
      </c>
      <c r="H2394" s="13" t="str">
        <f>VLOOKUP(E2394,'[1]Khách hàng'!$A$4:$F$2144,3,0)</f>
        <v>Số 1 đường số 17A, Khu phố 11, Phường Bình Trị Đông B, Quận Bình Tân, TP.HCM.</v>
      </c>
      <c r="I2394" s="13" t="e">
        <f>VLOOKUP(E2394,'Khách hàng'!$B$4:$F$1048576,5,0)</f>
        <v>#N/A</v>
      </c>
      <c r="L2394" s="13" t="e">
        <f>VLOOKUP(J2394,'Hàng hóa'!$C$5:$D$50,2,0)</f>
        <v>#N/A</v>
      </c>
      <c r="M2394" s="17" t="e">
        <f>VLOOKUP(J2394,'Hàng hóa'!$C$5:$H$22,6,0)</f>
        <v>#N/A</v>
      </c>
      <c r="N2394" s="17" t="e">
        <f t="shared" si="93"/>
        <v>#N/A</v>
      </c>
      <c r="O2394" s="22" t="e">
        <f t="shared" si="95"/>
        <v>#N/A</v>
      </c>
      <c r="P2394" s="17" t="e">
        <f t="shared" si="94"/>
        <v>#N/A</v>
      </c>
      <c r="Q2394" s="13" t="e">
        <f>VLOOKUP(I2394,'[1]Nhân viên'!$E$20:$F$41,2,0)</f>
        <v>#N/A</v>
      </c>
    </row>
    <row r="2395" spans="1:17" x14ac:dyDescent="0.2">
      <c r="A2395" s="11">
        <v>2372</v>
      </c>
      <c r="D2395" s="13" t="e">
        <f>VLOOKUP(C2395,'Nhân viên'!$B$5:$C$48,2,0)</f>
        <v>#N/A</v>
      </c>
      <c r="G2395" s="13" t="e">
        <f>VLOOKUP(E2395,'Khách hàng'!$B$4:$F$1048576,2,0)</f>
        <v>#N/A</v>
      </c>
      <c r="H2395" s="13" t="str">
        <f>VLOOKUP(E2395,'[1]Khách hàng'!$A$4:$F$2144,3,0)</f>
        <v>Số 1 đường số 17A, Khu phố 11, Phường Bình Trị Đông B, Quận Bình Tân, TP.HCM.</v>
      </c>
      <c r="I2395" s="13" t="e">
        <f>VLOOKUP(E2395,'Khách hàng'!$B$4:$F$1048576,5,0)</f>
        <v>#N/A</v>
      </c>
      <c r="L2395" s="13" t="e">
        <f>VLOOKUP(J2395,'Hàng hóa'!$C$5:$D$50,2,0)</f>
        <v>#N/A</v>
      </c>
      <c r="M2395" s="17" t="e">
        <f>VLOOKUP(J2395,'Hàng hóa'!$C$5:$H$22,6,0)</f>
        <v>#N/A</v>
      </c>
      <c r="N2395" s="17" t="e">
        <f t="shared" si="93"/>
        <v>#N/A</v>
      </c>
      <c r="O2395" s="22" t="e">
        <f t="shared" si="95"/>
        <v>#N/A</v>
      </c>
      <c r="P2395" s="17" t="e">
        <f t="shared" si="94"/>
        <v>#N/A</v>
      </c>
      <c r="Q2395" s="13" t="e">
        <f>VLOOKUP(I2395,'[1]Nhân viên'!$E$20:$F$41,2,0)</f>
        <v>#N/A</v>
      </c>
    </row>
    <row r="2396" spans="1:17" x14ac:dyDescent="0.2">
      <c r="A2396" s="11">
        <v>2373</v>
      </c>
      <c r="D2396" s="13" t="e">
        <f>VLOOKUP(C2396,'Nhân viên'!$B$5:$C$48,2,0)</f>
        <v>#N/A</v>
      </c>
      <c r="G2396" s="13" t="e">
        <f>VLOOKUP(E2396,'Khách hàng'!$B$4:$F$1048576,2,0)</f>
        <v>#N/A</v>
      </c>
      <c r="H2396" s="13" t="str">
        <f>VLOOKUP(E2396,'[1]Khách hàng'!$A$4:$F$2144,3,0)</f>
        <v>Số 1 đường số 17A, Khu phố 11, Phường Bình Trị Đông B, Quận Bình Tân, TP.HCM.</v>
      </c>
      <c r="I2396" s="13" t="e">
        <f>VLOOKUP(E2396,'Khách hàng'!$B$4:$F$1048576,5,0)</f>
        <v>#N/A</v>
      </c>
      <c r="L2396" s="13" t="e">
        <f>VLOOKUP(J2396,'Hàng hóa'!$C$5:$D$50,2,0)</f>
        <v>#N/A</v>
      </c>
      <c r="M2396" s="17" t="e">
        <f>VLOOKUP(J2396,'Hàng hóa'!$C$5:$H$22,6,0)</f>
        <v>#N/A</v>
      </c>
      <c r="N2396" s="17" t="e">
        <f t="shared" ref="N2396:N2459" si="96">K2396*M2396</f>
        <v>#N/A</v>
      </c>
      <c r="O2396" s="22" t="e">
        <f t="shared" si="95"/>
        <v>#N/A</v>
      </c>
      <c r="P2396" s="17" t="e">
        <f t="shared" ref="P2396:P2459" si="97">N2396*O2396+N2396</f>
        <v>#N/A</v>
      </c>
      <c r="Q2396" s="13" t="e">
        <f>VLOOKUP(I2396,'[1]Nhân viên'!$E$20:$F$41,2,0)</f>
        <v>#N/A</v>
      </c>
    </row>
    <row r="2397" spans="1:17" x14ac:dyDescent="0.2">
      <c r="A2397" s="11">
        <v>2374</v>
      </c>
      <c r="D2397" s="13" t="e">
        <f>VLOOKUP(C2397,'Nhân viên'!$B$5:$C$48,2,0)</f>
        <v>#N/A</v>
      </c>
      <c r="G2397" s="13" t="e">
        <f>VLOOKUP(E2397,'Khách hàng'!$B$4:$F$1048576,2,0)</f>
        <v>#N/A</v>
      </c>
      <c r="H2397" s="13" t="str">
        <f>VLOOKUP(E2397,'[1]Khách hàng'!$A$4:$F$2144,3,0)</f>
        <v>Số 1 đường số 17A, Khu phố 11, Phường Bình Trị Đông B, Quận Bình Tân, TP.HCM.</v>
      </c>
      <c r="I2397" s="13" t="e">
        <f>VLOOKUP(E2397,'Khách hàng'!$B$4:$F$1048576,5,0)</f>
        <v>#N/A</v>
      </c>
      <c r="L2397" s="13" t="e">
        <f>VLOOKUP(J2397,'Hàng hóa'!$C$5:$D$50,2,0)</f>
        <v>#N/A</v>
      </c>
      <c r="M2397" s="17" t="e">
        <f>VLOOKUP(J2397,'Hàng hóa'!$C$5:$H$22,6,0)</f>
        <v>#N/A</v>
      </c>
      <c r="N2397" s="17" t="e">
        <f t="shared" si="96"/>
        <v>#N/A</v>
      </c>
      <c r="O2397" s="22" t="e">
        <f t="shared" si="95"/>
        <v>#N/A</v>
      </c>
      <c r="P2397" s="17" t="e">
        <f t="shared" si="97"/>
        <v>#N/A</v>
      </c>
      <c r="Q2397" s="13" t="e">
        <f>VLOOKUP(I2397,'[1]Nhân viên'!$E$20:$F$41,2,0)</f>
        <v>#N/A</v>
      </c>
    </row>
    <row r="2398" spans="1:17" x14ac:dyDescent="0.2">
      <c r="A2398" s="11">
        <v>2375</v>
      </c>
      <c r="D2398" s="13" t="e">
        <f>VLOOKUP(C2398,'Nhân viên'!$B$5:$C$48,2,0)</f>
        <v>#N/A</v>
      </c>
      <c r="G2398" s="13" t="e">
        <f>VLOOKUP(E2398,'Khách hàng'!$B$4:$F$1048576,2,0)</f>
        <v>#N/A</v>
      </c>
      <c r="H2398" s="13" t="str">
        <f>VLOOKUP(E2398,'[1]Khách hàng'!$A$4:$F$2144,3,0)</f>
        <v>Số 1 đường số 17A, Khu phố 11, Phường Bình Trị Đông B, Quận Bình Tân, TP.HCM.</v>
      </c>
      <c r="I2398" s="13" t="e">
        <f>VLOOKUP(E2398,'Khách hàng'!$B$4:$F$1048576,5,0)</f>
        <v>#N/A</v>
      </c>
      <c r="L2398" s="13" t="e">
        <f>VLOOKUP(J2398,'Hàng hóa'!$C$5:$D$50,2,0)</f>
        <v>#N/A</v>
      </c>
      <c r="M2398" s="17" t="e">
        <f>VLOOKUP(J2398,'Hàng hóa'!$C$5:$H$22,6,0)</f>
        <v>#N/A</v>
      </c>
      <c r="N2398" s="17" t="e">
        <f t="shared" si="96"/>
        <v>#N/A</v>
      </c>
      <c r="O2398" s="22" t="e">
        <f t="shared" si="95"/>
        <v>#N/A</v>
      </c>
      <c r="P2398" s="17" t="e">
        <f t="shared" si="97"/>
        <v>#N/A</v>
      </c>
      <c r="Q2398" s="13" t="e">
        <f>VLOOKUP(I2398,'[1]Nhân viên'!$E$20:$F$41,2,0)</f>
        <v>#N/A</v>
      </c>
    </row>
    <row r="2399" spans="1:17" x14ac:dyDescent="0.2">
      <c r="A2399" s="11">
        <v>2376</v>
      </c>
      <c r="D2399" s="13" t="e">
        <f>VLOOKUP(C2399,'Nhân viên'!$B$5:$C$48,2,0)</f>
        <v>#N/A</v>
      </c>
      <c r="G2399" s="13" t="e">
        <f>VLOOKUP(E2399,'Khách hàng'!$B$4:$F$1048576,2,0)</f>
        <v>#N/A</v>
      </c>
      <c r="H2399" s="13" t="str">
        <f>VLOOKUP(E2399,'[1]Khách hàng'!$A$4:$F$2144,3,0)</f>
        <v>Số 1 đường số 17A, Khu phố 11, Phường Bình Trị Đông B, Quận Bình Tân, TP.HCM.</v>
      </c>
      <c r="I2399" s="13" t="e">
        <f>VLOOKUP(E2399,'Khách hàng'!$B$4:$F$1048576,5,0)</f>
        <v>#N/A</v>
      </c>
      <c r="L2399" s="13" t="e">
        <f>VLOOKUP(J2399,'Hàng hóa'!$C$5:$D$50,2,0)</f>
        <v>#N/A</v>
      </c>
      <c r="M2399" s="17" t="e">
        <f>VLOOKUP(J2399,'Hàng hóa'!$C$5:$H$22,6,0)</f>
        <v>#N/A</v>
      </c>
      <c r="N2399" s="17" t="e">
        <f t="shared" si="96"/>
        <v>#N/A</v>
      </c>
      <c r="O2399" s="22" t="e">
        <f t="shared" si="95"/>
        <v>#N/A</v>
      </c>
      <c r="P2399" s="17" t="e">
        <f t="shared" si="97"/>
        <v>#N/A</v>
      </c>
      <c r="Q2399" s="13" t="e">
        <f>VLOOKUP(I2399,'[1]Nhân viên'!$E$20:$F$41,2,0)</f>
        <v>#N/A</v>
      </c>
    </row>
    <row r="2400" spans="1:17" x14ac:dyDescent="0.2">
      <c r="A2400" s="11">
        <v>2377</v>
      </c>
      <c r="D2400" s="13" t="e">
        <f>VLOOKUP(C2400,'Nhân viên'!$B$5:$C$48,2,0)</f>
        <v>#N/A</v>
      </c>
      <c r="G2400" s="13" t="e">
        <f>VLOOKUP(E2400,'Khách hàng'!$B$4:$F$1048576,2,0)</f>
        <v>#N/A</v>
      </c>
      <c r="H2400" s="13" t="str">
        <f>VLOOKUP(E2400,'[1]Khách hàng'!$A$4:$F$2144,3,0)</f>
        <v>Số 1 đường số 17A, Khu phố 11, Phường Bình Trị Đông B, Quận Bình Tân, TP.HCM.</v>
      </c>
      <c r="I2400" s="13" t="e">
        <f>VLOOKUP(E2400,'Khách hàng'!$B$4:$F$1048576,5,0)</f>
        <v>#N/A</v>
      </c>
      <c r="L2400" s="13" t="e">
        <f>VLOOKUP(J2400,'Hàng hóa'!$C$5:$D$50,2,0)</f>
        <v>#N/A</v>
      </c>
      <c r="M2400" s="17" t="e">
        <f>VLOOKUP(J2400,'Hàng hóa'!$C$5:$H$22,6,0)</f>
        <v>#N/A</v>
      </c>
      <c r="N2400" s="17" t="e">
        <f t="shared" si="96"/>
        <v>#N/A</v>
      </c>
      <c r="O2400" s="22" t="e">
        <f t="shared" si="95"/>
        <v>#N/A</v>
      </c>
      <c r="P2400" s="17" t="e">
        <f t="shared" si="97"/>
        <v>#N/A</v>
      </c>
      <c r="Q2400" s="13" t="e">
        <f>VLOOKUP(I2400,'[1]Nhân viên'!$E$20:$F$41,2,0)</f>
        <v>#N/A</v>
      </c>
    </row>
    <row r="2401" spans="1:17" x14ac:dyDescent="0.2">
      <c r="A2401" s="11">
        <v>2378</v>
      </c>
      <c r="D2401" s="13" t="e">
        <f>VLOOKUP(C2401,'Nhân viên'!$B$5:$C$48,2,0)</f>
        <v>#N/A</v>
      </c>
      <c r="G2401" s="13" t="e">
        <f>VLOOKUP(E2401,'Khách hàng'!$B$4:$F$1048576,2,0)</f>
        <v>#N/A</v>
      </c>
      <c r="H2401" s="13" t="str">
        <f>VLOOKUP(E2401,'[1]Khách hàng'!$A$4:$F$2144,3,0)</f>
        <v>Số 1 đường số 17A, Khu phố 11, Phường Bình Trị Đông B, Quận Bình Tân, TP.HCM.</v>
      </c>
      <c r="I2401" s="13" t="e">
        <f>VLOOKUP(E2401,'Khách hàng'!$B$4:$F$1048576,5,0)</f>
        <v>#N/A</v>
      </c>
      <c r="L2401" s="13" t="e">
        <f>VLOOKUP(J2401,'Hàng hóa'!$C$5:$D$50,2,0)</f>
        <v>#N/A</v>
      </c>
      <c r="M2401" s="17" t="e">
        <f>VLOOKUP(J2401,'Hàng hóa'!$C$5:$H$22,6,0)</f>
        <v>#N/A</v>
      </c>
      <c r="N2401" s="17" t="e">
        <f t="shared" si="96"/>
        <v>#N/A</v>
      </c>
      <c r="O2401" s="22" t="e">
        <f t="shared" si="95"/>
        <v>#N/A</v>
      </c>
      <c r="P2401" s="17" t="e">
        <f t="shared" si="97"/>
        <v>#N/A</v>
      </c>
      <c r="Q2401" s="13" t="e">
        <f>VLOOKUP(I2401,'[1]Nhân viên'!$E$20:$F$41,2,0)</f>
        <v>#N/A</v>
      </c>
    </row>
    <row r="2402" spans="1:17" x14ac:dyDescent="0.2">
      <c r="A2402" s="11">
        <v>2379</v>
      </c>
      <c r="D2402" s="13" t="e">
        <f>VLOOKUP(C2402,'Nhân viên'!$B$5:$C$48,2,0)</f>
        <v>#N/A</v>
      </c>
      <c r="G2402" s="13" t="e">
        <f>VLOOKUP(E2402,'Khách hàng'!$B$4:$F$1048576,2,0)</f>
        <v>#N/A</v>
      </c>
      <c r="H2402" s="13" t="str">
        <f>VLOOKUP(E2402,'[1]Khách hàng'!$A$4:$F$2144,3,0)</f>
        <v>Số 1 đường số 17A, Khu phố 11, Phường Bình Trị Đông B, Quận Bình Tân, TP.HCM.</v>
      </c>
      <c r="I2402" s="13" t="e">
        <f>VLOOKUP(E2402,'Khách hàng'!$B$4:$F$1048576,5,0)</f>
        <v>#N/A</v>
      </c>
      <c r="L2402" s="13" t="e">
        <f>VLOOKUP(J2402,'Hàng hóa'!$C$5:$D$50,2,0)</f>
        <v>#N/A</v>
      </c>
      <c r="M2402" s="17" t="e">
        <f>VLOOKUP(J2402,'Hàng hóa'!$C$5:$H$22,6,0)</f>
        <v>#N/A</v>
      </c>
      <c r="N2402" s="17" t="e">
        <f t="shared" si="96"/>
        <v>#N/A</v>
      </c>
      <c r="O2402" s="22" t="e">
        <f t="shared" si="95"/>
        <v>#N/A</v>
      </c>
      <c r="P2402" s="17" t="e">
        <f t="shared" si="97"/>
        <v>#N/A</v>
      </c>
      <c r="Q2402" s="13" t="e">
        <f>VLOOKUP(I2402,'[1]Nhân viên'!$E$20:$F$41,2,0)</f>
        <v>#N/A</v>
      </c>
    </row>
    <row r="2403" spans="1:17" x14ac:dyDescent="0.2">
      <c r="A2403" s="11">
        <v>2380</v>
      </c>
      <c r="D2403" s="13" t="e">
        <f>VLOOKUP(C2403,'Nhân viên'!$B$5:$C$48,2,0)</f>
        <v>#N/A</v>
      </c>
      <c r="G2403" s="13" t="e">
        <f>VLOOKUP(E2403,'Khách hàng'!$B$4:$F$1048576,2,0)</f>
        <v>#N/A</v>
      </c>
      <c r="H2403" s="13" t="str">
        <f>VLOOKUP(E2403,'[1]Khách hàng'!$A$4:$F$2144,3,0)</f>
        <v>Số 1 đường số 17A, Khu phố 11, Phường Bình Trị Đông B, Quận Bình Tân, TP.HCM.</v>
      </c>
      <c r="I2403" s="13" t="e">
        <f>VLOOKUP(E2403,'Khách hàng'!$B$4:$F$1048576,5,0)</f>
        <v>#N/A</v>
      </c>
      <c r="L2403" s="13" t="e">
        <f>VLOOKUP(J2403,'Hàng hóa'!$C$5:$D$50,2,0)</f>
        <v>#N/A</v>
      </c>
      <c r="M2403" s="17" t="e">
        <f>VLOOKUP(J2403,'Hàng hóa'!$C$5:$H$22,6,0)</f>
        <v>#N/A</v>
      </c>
      <c r="N2403" s="17" t="e">
        <f t="shared" si="96"/>
        <v>#N/A</v>
      </c>
      <c r="O2403" s="22" t="e">
        <f t="shared" si="95"/>
        <v>#N/A</v>
      </c>
      <c r="P2403" s="17" t="e">
        <f t="shared" si="97"/>
        <v>#N/A</v>
      </c>
      <c r="Q2403" s="13" t="e">
        <f>VLOOKUP(I2403,'[1]Nhân viên'!$E$20:$F$41,2,0)</f>
        <v>#N/A</v>
      </c>
    </row>
    <row r="2404" spans="1:17" x14ac:dyDescent="0.2">
      <c r="A2404" s="11">
        <v>2381</v>
      </c>
      <c r="D2404" s="13" t="e">
        <f>VLOOKUP(C2404,'Nhân viên'!$B$5:$C$48,2,0)</f>
        <v>#N/A</v>
      </c>
      <c r="G2404" s="13" t="e">
        <f>VLOOKUP(E2404,'Khách hàng'!$B$4:$F$1048576,2,0)</f>
        <v>#N/A</v>
      </c>
      <c r="H2404" s="13" t="str">
        <f>VLOOKUP(E2404,'[1]Khách hàng'!$A$4:$F$2144,3,0)</f>
        <v>Số 1 đường số 17A, Khu phố 11, Phường Bình Trị Đông B, Quận Bình Tân, TP.HCM.</v>
      </c>
      <c r="I2404" s="13" t="e">
        <f>VLOOKUP(E2404,'Khách hàng'!$B$4:$F$1048576,5,0)</f>
        <v>#N/A</v>
      </c>
      <c r="L2404" s="13" t="e">
        <f>VLOOKUP(J2404,'Hàng hóa'!$C$5:$D$50,2,0)</f>
        <v>#N/A</v>
      </c>
      <c r="M2404" s="17" t="e">
        <f>VLOOKUP(J2404,'Hàng hóa'!$C$5:$H$22,6,0)</f>
        <v>#N/A</v>
      </c>
      <c r="N2404" s="17" t="e">
        <f t="shared" si="96"/>
        <v>#N/A</v>
      </c>
      <c r="O2404" s="22" t="e">
        <f t="shared" si="95"/>
        <v>#N/A</v>
      </c>
      <c r="P2404" s="17" t="e">
        <f t="shared" si="97"/>
        <v>#N/A</v>
      </c>
      <c r="Q2404" s="13" t="e">
        <f>VLOOKUP(I2404,'[1]Nhân viên'!$E$20:$F$41,2,0)</f>
        <v>#N/A</v>
      </c>
    </row>
    <row r="2405" spans="1:17" x14ac:dyDescent="0.2">
      <c r="A2405" s="11">
        <v>2382</v>
      </c>
      <c r="D2405" s="13" t="e">
        <f>VLOOKUP(C2405,'Nhân viên'!$B$5:$C$48,2,0)</f>
        <v>#N/A</v>
      </c>
      <c r="G2405" s="13" t="e">
        <f>VLOOKUP(E2405,'Khách hàng'!$B$4:$F$1048576,2,0)</f>
        <v>#N/A</v>
      </c>
      <c r="H2405" s="13" t="str">
        <f>VLOOKUP(E2405,'[1]Khách hàng'!$A$4:$F$2144,3,0)</f>
        <v>Số 1 đường số 17A, Khu phố 11, Phường Bình Trị Đông B, Quận Bình Tân, TP.HCM.</v>
      </c>
      <c r="I2405" s="13" t="e">
        <f>VLOOKUP(E2405,'Khách hàng'!$B$4:$F$1048576,5,0)</f>
        <v>#N/A</v>
      </c>
      <c r="L2405" s="13" t="e">
        <f>VLOOKUP(J2405,'Hàng hóa'!$C$5:$D$50,2,0)</f>
        <v>#N/A</v>
      </c>
      <c r="M2405" s="17" t="e">
        <f>VLOOKUP(J2405,'Hàng hóa'!$C$5:$H$22,6,0)</f>
        <v>#N/A</v>
      </c>
      <c r="N2405" s="17" t="e">
        <f t="shared" si="96"/>
        <v>#N/A</v>
      </c>
      <c r="O2405" s="22" t="e">
        <f t="shared" si="95"/>
        <v>#N/A</v>
      </c>
      <c r="P2405" s="17" t="e">
        <f t="shared" si="97"/>
        <v>#N/A</v>
      </c>
      <c r="Q2405" s="13" t="e">
        <f>VLOOKUP(I2405,'[1]Nhân viên'!$E$20:$F$41,2,0)</f>
        <v>#N/A</v>
      </c>
    </row>
    <row r="2406" spans="1:17" x14ac:dyDescent="0.2">
      <c r="A2406" s="11">
        <v>2383</v>
      </c>
      <c r="D2406" s="13" t="e">
        <f>VLOOKUP(C2406,'Nhân viên'!$B$5:$C$48,2,0)</f>
        <v>#N/A</v>
      </c>
      <c r="G2406" s="13" t="e">
        <f>VLOOKUP(E2406,'Khách hàng'!$B$4:$F$1048576,2,0)</f>
        <v>#N/A</v>
      </c>
      <c r="H2406" s="13" t="str">
        <f>VLOOKUP(E2406,'[1]Khách hàng'!$A$4:$F$2144,3,0)</f>
        <v>Số 1 đường số 17A, Khu phố 11, Phường Bình Trị Đông B, Quận Bình Tân, TP.HCM.</v>
      </c>
      <c r="I2406" s="13" t="e">
        <f>VLOOKUP(E2406,'Khách hàng'!$B$4:$F$1048576,5,0)</f>
        <v>#N/A</v>
      </c>
      <c r="L2406" s="13" t="e">
        <f>VLOOKUP(J2406,'Hàng hóa'!$C$5:$D$50,2,0)</f>
        <v>#N/A</v>
      </c>
      <c r="M2406" s="17" t="e">
        <f>VLOOKUP(J2406,'Hàng hóa'!$C$5:$H$22,6,0)</f>
        <v>#N/A</v>
      </c>
      <c r="N2406" s="17" t="e">
        <f t="shared" si="96"/>
        <v>#N/A</v>
      </c>
      <c r="O2406" s="22" t="e">
        <f t="shared" si="95"/>
        <v>#N/A</v>
      </c>
      <c r="P2406" s="17" t="e">
        <f t="shared" si="97"/>
        <v>#N/A</v>
      </c>
      <c r="Q2406" s="13" t="e">
        <f>VLOOKUP(I2406,'[1]Nhân viên'!$E$20:$F$41,2,0)</f>
        <v>#N/A</v>
      </c>
    </row>
    <row r="2407" spans="1:17" x14ac:dyDescent="0.2">
      <c r="A2407" s="11">
        <v>2384</v>
      </c>
      <c r="D2407" s="13" t="e">
        <f>VLOOKUP(C2407,'Nhân viên'!$B$5:$C$48,2,0)</f>
        <v>#N/A</v>
      </c>
      <c r="G2407" s="13" t="e">
        <f>VLOOKUP(E2407,'Khách hàng'!$B$4:$F$1048576,2,0)</f>
        <v>#N/A</v>
      </c>
      <c r="H2407" s="13" t="str">
        <f>VLOOKUP(E2407,'[1]Khách hàng'!$A$4:$F$2144,3,0)</f>
        <v>Số 1 đường số 17A, Khu phố 11, Phường Bình Trị Đông B, Quận Bình Tân, TP.HCM.</v>
      </c>
      <c r="I2407" s="13" t="e">
        <f>VLOOKUP(E2407,'Khách hàng'!$B$4:$F$1048576,5,0)</f>
        <v>#N/A</v>
      </c>
      <c r="L2407" s="13" t="e">
        <f>VLOOKUP(J2407,'Hàng hóa'!$C$5:$D$50,2,0)</f>
        <v>#N/A</v>
      </c>
      <c r="M2407" s="17" t="e">
        <f>VLOOKUP(J2407,'Hàng hóa'!$C$5:$H$22,6,0)</f>
        <v>#N/A</v>
      </c>
      <c r="N2407" s="17" t="e">
        <f t="shared" si="96"/>
        <v>#N/A</v>
      </c>
      <c r="O2407" s="22" t="e">
        <f t="shared" si="95"/>
        <v>#N/A</v>
      </c>
      <c r="P2407" s="17" t="e">
        <f t="shared" si="97"/>
        <v>#N/A</v>
      </c>
      <c r="Q2407" s="13" t="e">
        <f>VLOOKUP(I2407,'[1]Nhân viên'!$E$20:$F$41,2,0)</f>
        <v>#N/A</v>
      </c>
    </row>
    <row r="2408" spans="1:17" x14ac:dyDescent="0.2">
      <c r="A2408" s="11">
        <v>2385</v>
      </c>
      <c r="D2408" s="13" t="e">
        <f>VLOOKUP(C2408,'Nhân viên'!$B$5:$C$48,2,0)</f>
        <v>#N/A</v>
      </c>
      <c r="G2408" s="13" t="e">
        <f>VLOOKUP(E2408,'Khách hàng'!$B$4:$F$1048576,2,0)</f>
        <v>#N/A</v>
      </c>
      <c r="H2408" s="13" t="str">
        <f>VLOOKUP(E2408,'[1]Khách hàng'!$A$4:$F$2144,3,0)</f>
        <v>Số 1 đường số 17A, Khu phố 11, Phường Bình Trị Đông B, Quận Bình Tân, TP.HCM.</v>
      </c>
      <c r="I2408" s="13" t="e">
        <f>VLOOKUP(E2408,'Khách hàng'!$B$4:$F$1048576,5,0)</f>
        <v>#N/A</v>
      </c>
      <c r="L2408" s="13" t="e">
        <f>VLOOKUP(J2408,'Hàng hóa'!$C$5:$D$50,2,0)</f>
        <v>#N/A</v>
      </c>
      <c r="M2408" s="17" t="e">
        <f>VLOOKUP(J2408,'Hàng hóa'!$C$5:$H$22,6,0)</f>
        <v>#N/A</v>
      </c>
      <c r="N2408" s="17" t="e">
        <f t="shared" si="96"/>
        <v>#N/A</v>
      </c>
      <c r="O2408" s="22" t="e">
        <f t="shared" si="95"/>
        <v>#N/A</v>
      </c>
      <c r="P2408" s="17" t="e">
        <f t="shared" si="97"/>
        <v>#N/A</v>
      </c>
      <c r="Q2408" s="13" t="e">
        <f>VLOOKUP(I2408,'[1]Nhân viên'!$E$20:$F$41,2,0)</f>
        <v>#N/A</v>
      </c>
    </row>
    <row r="2409" spans="1:17" x14ac:dyDescent="0.2">
      <c r="A2409" s="11">
        <v>2386</v>
      </c>
      <c r="D2409" s="13" t="e">
        <f>VLOOKUP(C2409,'Nhân viên'!$B$5:$C$48,2,0)</f>
        <v>#N/A</v>
      </c>
      <c r="G2409" s="13" t="e">
        <f>VLOOKUP(E2409,'Khách hàng'!$B$4:$F$1048576,2,0)</f>
        <v>#N/A</v>
      </c>
      <c r="H2409" s="13" t="str">
        <f>VLOOKUP(E2409,'[1]Khách hàng'!$A$4:$F$2144,3,0)</f>
        <v>Số 1 đường số 17A, Khu phố 11, Phường Bình Trị Đông B, Quận Bình Tân, TP.HCM.</v>
      </c>
      <c r="I2409" s="13" t="e">
        <f>VLOOKUP(E2409,'Khách hàng'!$B$4:$F$1048576,5,0)</f>
        <v>#N/A</v>
      </c>
      <c r="L2409" s="13" t="e">
        <f>VLOOKUP(J2409,'Hàng hóa'!$C$5:$D$50,2,0)</f>
        <v>#N/A</v>
      </c>
      <c r="M2409" s="17" t="e">
        <f>VLOOKUP(J2409,'Hàng hóa'!$C$5:$H$22,6,0)</f>
        <v>#N/A</v>
      </c>
      <c r="N2409" s="17" t="e">
        <f t="shared" si="96"/>
        <v>#N/A</v>
      </c>
      <c r="O2409" s="22" t="e">
        <f t="shared" si="95"/>
        <v>#N/A</v>
      </c>
      <c r="P2409" s="17" t="e">
        <f t="shared" si="97"/>
        <v>#N/A</v>
      </c>
      <c r="Q2409" s="13" t="e">
        <f>VLOOKUP(I2409,'[1]Nhân viên'!$E$20:$F$41,2,0)</f>
        <v>#N/A</v>
      </c>
    </row>
    <row r="2410" spans="1:17" x14ac:dyDescent="0.2">
      <c r="A2410" s="11">
        <v>2387</v>
      </c>
      <c r="D2410" s="13" t="e">
        <f>VLOOKUP(C2410,'Nhân viên'!$B$5:$C$48,2,0)</f>
        <v>#N/A</v>
      </c>
      <c r="G2410" s="13" t="e">
        <f>VLOOKUP(E2410,'Khách hàng'!$B$4:$F$1048576,2,0)</f>
        <v>#N/A</v>
      </c>
      <c r="H2410" s="13" t="str">
        <f>VLOOKUP(E2410,'[1]Khách hàng'!$A$4:$F$2144,3,0)</f>
        <v>Số 1 đường số 17A, Khu phố 11, Phường Bình Trị Đông B, Quận Bình Tân, TP.HCM.</v>
      </c>
      <c r="I2410" s="13" t="e">
        <f>VLOOKUP(E2410,'Khách hàng'!$B$4:$F$1048576,5,0)</f>
        <v>#N/A</v>
      </c>
      <c r="L2410" s="13" t="e">
        <f>VLOOKUP(J2410,'Hàng hóa'!$C$5:$D$50,2,0)</f>
        <v>#N/A</v>
      </c>
      <c r="M2410" s="17" t="e">
        <f>VLOOKUP(J2410,'Hàng hóa'!$C$5:$H$22,6,0)</f>
        <v>#N/A</v>
      </c>
      <c r="N2410" s="17" t="e">
        <f t="shared" si="96"/>
        <v>#N/A</v>
      </c>
      <c r="O2410" s="22" t="e">
        <f t="shared" si="95"/>
        <v>#N/A</v>
      </c>
      <c r="P2410" s="17" t="e">
        <f t="shared" si="97"/>
        <v>#N/A</v>
      </c>
      <c r="Q2410" s="13" t="e">
        <f>VLOOKUP(I2410,'[1]Nhân viên'!$E$20:$F$41,2,0)</f>
        <v>#N/A</v>
      </c>
    </row>
    <row r="2411" spans="1:17" x14ac:dyDescent="0.2">
      <c r="A2411" s="11">
        <v>2388</v>
      </c>
      <c r="D2411" s="13" t="e">
        <f>VLOOKUP(C2411,'Nhân viên'!$B$5:$C$48,2,0)</f>
        <v>#N/A</v>
      </c>
      <c r="G2411" s="13" t="e">
        <f>VLOOKUP(E2411,'Khách hàng'!$B$4:$F$1048576,2,0)</f>
        <v>#N/A</v>
      </c>
      <c r="H2411" s="13" t="str">
        <f>VLOOKUP(E2411,'[1]Khách hàng'!$A$4:$F$2144,3,0)</f>
        <v>Số 1 đường số 17A, Khu phố 11, Phường Bình Trị Đông B, Quận Bình Tân, TP.HCM.</v>
      </c>
      <c r="I2411" s="13" t="e">
        <f>VLOOKUP(E2411,'Khách hàng'!$B$4:$F$1048576,5,0)</f>
        <v>#N/A</v>
      </c>
      <c r="L2411" s="13" t="e">
        <f>VLOOKUP(J2411,'Hàng hóa'!$C$5:$D$50,2,0)</f>
        <v>#N/A</v>
      </c>
      <c r="M2411" s="17" t="e">
        <f>VLOOKUP(J2411,'Hàng hóa'!$C$5:$H$22,6,0)</f>
        <v>#N/A</v>
      </c>
      <c r="N2411" s="17" t="e">
        <f t="shared" si="96"/>
        <v>#N/A</v>
      </c>
      <c r="O2411" s="22" t="e">
        <f t="shared" si="95"/>
        <v>#N/A</v>
      </c>
      <c r="P2411" s="17" t="e">
        <f t="shared" si="97"/>
        <v>#N/A</v>
      </c>
      <c r="Q2411" s="13" t="e">
        <f>VLOOKUP(I2411,'[1]Nhân viên'!$E$20:$F$41,2,0)</f>
        <v>#N/A</v>
      </c>
    </row>
    <row r="2412" spans="1:17" x14ac:dyDescent="0.2">
      <c r="A2412" s="11">
        <v>2389</v>
      </c>
      <c r="D2412" s="13" t="e">
        <f>VLOOKUP(C2412,'Nhân viên'!$B$5:$C$48,2,0)</f>
        <v>#N/A</v>
      </c>
      <c r="G2412" s="13" t="e">
        <f>VLOOKUP(E2412,'Khách hàng'!$B$4:$F$1048576,2,0)</f>
        <v>#N/A</v>
      </c>
      <c r="H2412" s="13" t="str">
        <f>VLOOKUP(E2412,'[1]Khách hàng'!$A$4:$F$2144,3,0)</f>
        <v>Số 1 đường số 17A, Khu phố 11, Phường Bình Trị Đông B, Quận Bình Tân, TP.HCM.</v>
      </c>
      <c r="I2412" s="13" t="e">
        <f>VLOOKUP(E2412,'Khách hàng'!$B$4:$F$1048576,5,0)</f>
        <v>#N/A</v>
      </c>
      <c r="L2412" s="13" t="e">
        <f>VLOOKUP(J2412,'Hàng hóa'!$C$5:$D$50,2,0)</f>
        <v>#N/A</v>
      </c>
      <c r="M2412" s="17" t="e">
        <f>VLOOKUP(J2412,'Hàng hóa'!$C$5:$H$22,6,0)</f>
        <v>#N/A</v>
      </c>
      <c r="N2412" s="17" t="e">
        <f t="shared" si="96"/>
        <v>#N/A</v>
      </c>
      <c r="O2412" s="22" t="e">
        <f t="shared" si="95"/>
        <v>#N/A</v>
      </c>
      <c r="P2412" s="17" t="e">
        <f t="shared" si="97"/>
        <v>#N/A</v>
      </c>
      <c r="Q2412" s="13" t="e">
        <f>VLOOKUP(I2412,'[1]Nhân viên'!$E$20:$F$41,2,0)</f>
        <v>#N/A</v>
      </c>
    </row>
    <row r="2413" spans="1:17" x14ac:dyDescent="0.2">
      <c r="A2413" s="11">
        <v>2390</v>
      </c>
      <c r="D2413" s="13" t="e">
        <f>VLOOKUP(C2413,'Nhân viên'!$B$5:$C$48,2,0)</f>
        <v>#N/A</v>
      </c>
      <c r="G2413" s="13" t="e">
        <f>VLOOKUP(E2413,'Khách hàng'!$B$4:$F$1048576,2,0)</f>
        <v>#N/A</v>
      </c>
      <c r="H2413" s="13" t="str">
        <f>VLOOKUP(E2413,'[1]Khách hàng'!$A$4:$F$2144,3,0)</f>
        <v>Số 1 đường số 17A, Khu phố 11, Phường Bình Trị Đông B, Quận Bình Tân, TP.HCM.</v>
      </c>
      <c r="I2413" s="13" t="e">
        <f>VLOOKUP(E2413,'Khách hàng'!$B$4:$F$1048576,5,0)</f>
        <v>#N/A</v>
      </c>
      <c r="L2413" s="13" t="e">
        <f>VLOOKUP(J2413,'Hàng hóa'!$C$5:$D$50,2,0)</f>
        <v>#N/A</v>
      </c>
      <c r="M2413" s="17" t="e">
        <f>VLOOKUP(J2413,'Hàng hóa'!$C$5:$H$22,6,0)</f>
        <v>#N/A</v>
      </c>
      <c r="N2413" s="17" t="e">
        <f t="shared" si="96"/>
        <v>#N/A</v>
      </c>
      <c r="O2413" s="22" t="e">
        <f t="shared" si="95"/>
        <v>#N/A</v>
      </c>
      <c r="P2413" s="17" t="e">
        <f t="shared" si="97"/>
        <v>#N/A</v>
      </c>
      <c r="Q2413" s="13" t="e">
        <f>VLOOKUP(I2413,'[1]Nhân viên'!$E$20:$F$41,2,0)</f>
        <v>#N/A</v>
      </c>
    </row>
    <row r="2414" spans="1:17" x14ac:dyDescent="0.2">
      <c r="A2414" s="11">
        <v>2391</v>
      </c>
      <c r="D2414" s="13" t="e">
        <f>VLOOKUP(C2414,'Nhân viên'!$B$5:$C$48,2,0)</f>
        <v>#N/A</v>
      </c>
      <c r="G2414" s="13" t="e">
        <f>VLOOKUP(E2414,'Khách hàng'!$B$4:$F$1048576,2,0)</f>
        <v>#N/A</v>
      </c>
      <c r="H2414" s="13" t="str">
        <f>VLOOKUP(E2414,'[1]Khách hàng'!$A$4:$F$2144,3,0)</f>
        <v>Số 1 đường số 17A, Khu phố 11, Phường Bình Trị Đông B, Quận Bình Tân, TP.HCM.</v>
      </c>
      <c r="I2414" s="13" t="e">
        <f>VLOOKUP(E2414,'Khách hàng'!$B$4:$F$1048576,5,0)</f>
        <v>#N/A</v>
      </c>
      <c r="L2414" s="13" t="e">
        <f>VLOOKUP(J2414,'Hàng hóa'!$C$5:$D$50,2,0)</f>
        <v>#N/A</v>
      </c>
      <c r="M2414" s="17" t="e">
        <f>VLOOKUP(J2414,'Hàng hóa'!$C$5:$H$22,6,0)</f>
        <v>#N/A</v>
      </c>
      <c r="N2414" s="17" t="e">
        <f t="shared" si="96"/>
        <v>#N/A</v>
      </c>
      <c r="O2414" s="22" t="e">
        <f t="shared" si="95"/>
        <v>#N/A</v>
      </c>
      <c r="P2414" s="17" t="e">
        <f t="shared" si="97"/>
        <v>#N/A</v>
      </c>
      <c r="Q2414" s="13" t="e">
        <f>VLOOKUP(I2414,'[1]Nhân viên'!$E$20:$F$41,2,0)</f>
        <v>#N/A</v>
      </c>
    </row>
    <row r="2415" spans="1:17" x14ac:dyDescent="0.2">
      <c r="A2415" s="11">
        <v>2392</v>
      </c>
      <c r="D2415" s="13" t="e">
        <f>VLOOKUP(C2415,'Nhân viên'!$B$5:$C$48,2,0)</f>
        <v>#N/A</v>
      </c>
      <c r="G2415" s="13" t="e">
        <f>VLOOKUP(E2415,'Khách hàng'!$B$4:$F$1048576,2,0)</f>
        <v>#N/A</v>
      </c>
      <c r="H2415" s="13" t="str">
        <f>VLOOKUP(E2415,'[1]Khách hàng'!$A$4:$F$2144,3,0)</f>
        <v>Số 1 đường số 17A, Khu phố 11, Phường Bình Trị Đông B, Quận Bình Tân, TP.HCM.</v>
      </c>
      <c r="I2415" s="13" t="e">
        <f>VLOOKUP(E2415,'Khách hàng'!$B$4:$F$1048576,5,0)</f>
        <v>#N/A</v>
      </c>
      <c r="L2415" s="13" t="e">
        <f>VLOOKUP(J2415,'Hàng hóa'!$C$5:$D$50,2,0)</f>
        <v>#N/A</v>
      </c>
      <c r="M2415" s="17" t="e">
        <f>VLOOKUP(J2415,'Hàng hóa'!$C$5:$H$22,6,0)</f>
        <v>#N/A</v>
      </c>
      <c r="N2415" s="17" t="e">
        <f t="shared" si="96"/>
        <v>#N/A</v>
      </c>
      <c r="O2415" s="22" t="e">
        <f t="shared" si="95"/>
        <v>#N/A</v>
      </c>
      <c r="P2415" s="17" t="e">
        <f t="shared" si="97"/>
        <v>#N/A</v>
      </c>
      <c r="Q2415" s="13" t="e">
        <f>VLOOKUP(I2415,'[1]Nhân viên'!$E$20:$F$41,2,0)</f>
        <v>#N/A</v>
      </c>
    </row>
    <row r="2416" spans="1:17" x14ac:dyDescent="0.2">
      <c r="A2416" s="11">
        <v>2393</v>
      </c>
      <c r="D2416" s="13" t="e">
        <f>VLOOKUP(C2416,'Nhân viên'!$B$5:$C$48,2,0)</f>
        <v>#N/A</v>
      </c>
      <c r="G2416" s="13" t="e">
        <f>VLOOKUP(E2416,'Khách hàng'!$B$4:$F$1048576,2,0)</f>
        <v>#N/A</v>
      </c>
      <c r="H2416" s="13" t="str">
        <f>VLOOKUP(E2416,'[1]Khách hàng'!$A$4:$F$2144,3,0)</f>
        <v>Số 1 đường số 17A, Khu phố 11, Phường Bình Trị Đông B, Quận Bình Tân, TP.HCM.</v>
      </c>
      <c r="I2416" s="13" t="e">
        <f>VLOOKUP(E2416,'Khách hàng'!$B$4:$F$1048576,5,0)</f>
        <v>#N/A</v>
      </c>
      <c r="L2416" s="13" t="e">
        <f>VLOOKUP(J2416,'Hàng hóa'!$C$5:$D$50,2,0)</f>
        <v>#N/A</v>
      </c>
      <c r="M2416" s="17" t="e">
        <f>VLOOKUP(J2416,'Hàng hóa'!$C$5:$H$22,6,0)</f>
        <v>#N/A</v>
      </c>
      <c r="N2416" s="17" t="e">
        <f t="shared" si="96"/>
        <v>#N/A</v>
      </c>
      <c r="O2416" s="22" t="e">
        <f t="shared" si="95"/>
        <v>#N/A</v>
      </c>
      <c r="P2416" s="17" t="e">
        <f t="shared" si="97"/>
        <v>#N/A</v>
      </c>
      <c r="Q2416" s="13" t="e">
        <f>VLOOKUP(I2416,'[1]Nhân viên'!$E$20:$F$41,2,0)</f>
        <v>#N/A</v>
      </c>
    </row>
    <row r="2417" spans="1:17" x14ac:dyDescent="0.2">
      <c r="A2417" s="11">
        <v>2394</v>
      </c>
      <c r="D2417" s="13" t="e">
        <f>VLOOKUP(C2417,'Nhân viên'!$B$5:$C$48,2,0)</f>
        <v>#N/A</v>
      </c>
      <c r="G2417" s="13" t="e">
        <f>VLOOKUP(E2417,'Khách hàng'!$B$4:$F$1048576,2,0)</f>
        <v>#N/A</v>
      </c>
      <c r="H2417" s="13" t="str">
        <f>VLOOKUP(E2417,'[1]Khách hàng'!$A$4:$F$2144,3,0)</f>
        <v>Số 1 đường số 17A, Khu phố 11, Phường Bình Trị Đông B, Quận Bình Tân, TP.HCM.</v>
      </c>
      <c r="I2417" s="13" t="e">
        <f>VLOOKUP(E2417,'Khách hàng'!$B$4:$F$1048576,5,0)</f>
        <v>#N/A</v>
      </c>
      <c r="L2417" s="13" t="e">
        <f>VLOOKUP(J2417,'Hàng hóa'!$C$5:$D$50,2,0)</f>
        <v>#N/A</v>
      </c>
      <c r="M2417" s="17" t="e">
        <f>VLOOKUP(J2417,'Hàng hóa'!$C$5:$H$22,6,0)</f>
        <v>#N/A</v>
      </c>
      <c r="N2417" s="17" t="e">
        <f t="shared" si="96"/>
        <v>#N/A</v>
      </c>
      <c r="O2417" s="22" t="e">
        <f t="shared" si="95"/>
        <v>#N/A</v>
      </c>
      <c r="P2417" s="17" t="e">
        <f t="shared" si="97"/>
        <v>#N/A</v>
      </c>
      <c r="Q2417" s="13" t="e">
        <f>VLOOKUP(I2417,'[1]Nhân viên'!$E$20:$F$41,2,0)</f>
        <v>#N/A</v>
      </c>
    </row>
    <row r="2418" spans="1:17" x14ac:dyDescent="0.2">
      <c r="A2418" s="11">
        <v>2395</v>
      </c>
      <c r="D2418" s="13" t="e">
        <f>VLOOKUP(C2418,'Nhân viên'!$B$5:$C$48,2,0)</f>
        <v>#N/A</v>
      </c>
      <c r="G2418" s="13" t="e">
        <f>VLOOKUP(E2418,'Khách hàng'!$B$4:$F$1048576,2,0)</f>
        <v>#N/A</v>
      </c>
      <c r="H2418" s="13" t="str">
        <f>VLOOKUP(E2418,'[1]Khách hàng'!$A$4:$F$2144,3,0)</f>
        <v>Số 1 đường số 17A, Khu phố 11, Phường Bình Trị Đông B, Quận Bình Tân, TP.HCM.</v>
      </c>
      <c r="I2418" s="13" t="e">
        <f>VLOOKUP(E2418,'Khách hàng'!$B$4:$F$1048576,5,0)</f>
        <v>#N/A</v>
      </c>
      <c r="L2418" s="13" t="e">
        <f>VLOOKUP(J2418,'Hàng hóa'!$C$5:$D$50,2,0)</f>
        <v>#N/A</v>
      </c>
      <c r="M2418" s="17" t="e">
        <f>VLOOKUP(J2418,'Hàng hóa'!$C$5:$H$22,6,0)</f>
        <v>#N/A</v>
      </c>
      <c r="N2418" s="17" t="e">
        <f t="shared" si="96"/>
        <v>#N/A</v>
      </c>
      <c r="O2418" s="22" t="e">
        <f t="shared" si="95"/>
        <v>#N/A</v>
      </c>
      <c r="P2418" s="17" t="e">
        <f t="shared" si="97"/>
        <v>#N/A</v>
      </c>
      <c r="Q2418" s="13" t="e">
        <f>VLOOKUP(I2418,'[1]Nhân viên'!$E$20:$F$41,2,0)</f>
        <v>#N/A</v>
      </c>
    </row>
    <row r="2419" spans="1:17" x14ac:dyDescent="0.2">
      <c r="A2419" s="11">
        <v>2396</v>
      </c>
      <c r="D2419" s="13" t="e">
        <f>VLOOKUP(C2419,'Nhân viên'!$B$5:$C$48,2,0)</f>
        <v>#N/A</v>
      </c>
      <c r="G2419" s="13" t="e">
        <f>VLOOKUP(E2419,'Khách hàng'!$B$4:$F$1048576,2,0)</f>
        <v>#N/A</v>
      </c>
      <c r="H2419" s="13" t="str">
        <f>VLOOKUP(E2419,'[1]Khách hàng'!$A$4:$F$2144,3,0)</f>
        <v>Số 1 đường số 17A, Khu phố 11, Phường Bình Trị Đông B, Quận Bình Tân, TP.HCM.</v>
      </c>
      <c r="I2419" s="13" t="e">
        <f>VLOOKUP(E2419,'Khách hàng'!$B$4:$F$1048576,5,0)</f>
        <v>#N/A</v>
      </c>
      <c r="L2419" s="13" t="e">
        <f>VLOOKUP(J2419,'Hàng hóa'!$C$5:$D$50,2,0)</f>
        <v>#N/A</v>
      </c>
      <c r="M2419" s="17" t="e">
        <f>VLOOKUP(J2419,'Hàng hóa'!$C$5:$H$22,6,0)</f>
        <v>#N/A</v>
      </c>
      <c r="N2419" s="17" t="e">
        <f t="shared" si="96"/>
        <v>#N/A</v>
      </c>
      <c r="O2419" s="22" t="e">
        <f t="shared" si="95"/>
        <v>#N/A</v>
      </c>
      <c r="P2419" s="17" t="e">
        <f t="shared" si="97"/>
        <v>#N/A</v>
      </c>
      <c r="Q2419" s="13" t="e">
        <f>VLOOKUP(I2419,'[1]Nhân viên'!$E$20:$F$41,2,0)</f>
        <v>#N/A</v>
      </c>
    </row>
    <row r="2420" spans="1:17" x14ac:dyDescent="0.2">
      <c r="A2420" s="11">
        <v>2397</v>
      </c>
      <c r="D2420" s="13" t="e">
        <f>VLOOKUP(C2420,'Nhân viên'!$B$5:$C$48,2,0)</f>
        <v>#N/A</v>
      </c>
      <c r="G2420" s="13" t="e">
        <f>VLOOKUP(E2420,'Khách hàng'!$B$4:$F$1048576,2,0)</f>
        <v>#N/A</v>
      </c>
      <c r="H2420" s="13" t="str">
        <f>VLOOKUP(E2420,'[1]Khách hàng'!$A$4:$F$2144,3,0)</f>
        <v>Số 1 đường số 17A, Khu phố 11, Phường Bình Trị Đông B, Quận Bình Tân, TP.HCM.</v>
      </c>
      <c r="I2420" s="13" t="e">
        <f>VLOOKUP(E2420,'Khách hàng'!$B$4:$F$1048576,5,0)</f>
        <v>#N/A</v>
      </c>
      <c r="L2420" s="13" t="e">
        <f>VLOOKUP(J2420,'Hàng hóa'!$C$5:$D$50,2,0)</f>
        <v>#N/A</v>
      </c>
      <c r="M2420" s="17" t="e">
        <f>VLOOKUP(J2420,'Hàng hóa'!$C$5:$H$22,6,0)</f>
        <v>#N/A</v>
      </c>
      <c r="N2420" s="17" t="e">
        <f t="shared" si="96"/>
        <v>#N/A</v>
      </c>
      <c r="O2420" s="22" t="e">
        <f t="shared" si="95"/>
        <v>#N/A</v>
      </c>
      <c r="P2420" s="17" t="e">
        <f t="shared" si="97"/>
        <v>#N/A</v>
      </c>
      <c r="Q2420" s="13" t="e">
        <f>VLOOKUP(I2420,'[1]Nhân viên'!$E$20:$F$41,2,0)</f>
        <v>#N/A</v>
      </c>
    </row>
    <row r="2421" spans="1:17" x14ac:dyDescent="0.2">
      <c r="A2421" s="11">
        <v>2398</v>
      </c>
      <c r="D2421" s="13" t="e">
        <f>VLOOKUP(C2421,'Nhân viên'!$B$5:$C$48,2,0)</f>
        <v>#N/A</v>
      </c>
      <c r="G2421" s="13" t="e">
        <f>VLOOKUP(E2421,'Khách hàng'!$B$4:$F$1048576,2,0)</f>
        <v>#N/A</v>
      </c>
      <c r="H2421" s="13" t="str">
        <f>VLOOKUP(E2421,'[1]Khách hàng'!$A$4:$F$2144,3,0)</f>
        <v>Số 1 đường số 17A, Khu phố 11, Phường Bình Trị Đông B, Quận Bình Tân, TP.HCM.</v>
      </c>
      <c r="I2421" s="13" t="e">
        <f>VLOOKUP(E2421,'Khách hàng'!$B$4:$F$1048576,5,0)</f>
        <v>#N/A</v>
      </c>
      <c r="L2421" s="13" t="e">
        <f>VLOOKUP(J2421,'Hàng hóa'!$C$5:$D$50,2,0)</f>
        <v>#N/A</v>
      </c>
      <c r="M2421" s="17" t="e">
        <f>VLOOKUP(J2421,'Hàng hóa'!$C$5:$H$22,6,0)</f>
        <v>#N/A</v>
      </c>
      <c r="N2421" s="17" t="e">
        <f t="shared" si="96"/>
        <v>#N/A</v>
      </c>
      <c r="O2421" s="22" t="e">
        <f t="shared" si="95"/>
        <v>#N/A</v>
      </c>
      <c r="P2421" s="17" t="e">
        <f t="shared" si="97"/>
        <v>#N/A</v>
      </c>
      <c r="Q2421" s="13" t="e">
        <f>VLOOKUP(I2421,'[1]Nhân viên'!$E$20:$F$41,2,0)</f>
        <v>#N/A</v>
      </c>
    </row>
    <row r="2422" spans="1:17" x14ac:dyDescent="0.2">
      <c r="A2422" s="11">
        <v>2399</v>
      </c>
      <c r="D2422" s="13" t="e">
        <f>VLOOKUP(C2422,'Nhân viên'!$B$5:$C$48,2,0)</f>
        <v>#N/A</v>
      </c>
      <c r="G2422" s="13" t="e">
        <f>VLOOKUP(E2422,'Khách hàng'!$B$4:$F$1048576,2,0)</f>
        <v>#N/A</v>
      </c>
      <c r="H2422" s="13" t="str">
        <f>VLOOKUP(E2422,'[1]Khách hàng'!$A$4:$F$2144,3,0)</f>
        <v>Số 1 đường số 17A, Khu phố 11, Phường Bình Trị Đông B, Quận Bình Tân, TP.HCM.</v>
      </c>
      <c r="I2422" s="13" t="e">
        <f>VLOOKUP(E2422,'Khách hàng'!$B$4:$F$1048576,5,0)</f>
        <v>#N/A</v>
      </c>
      <c r="L2422" s="13" t="e">
        <f>VLOOKUP(J2422,'Hàng hóa'!$C$5:$D$50,2,0)</f>
        <v>#N/A</v>
      </c>
      <c r="M2422" s="17" t="e">
        <f>VLOOKUP(J2422,'Hàng hóa'!$C$5:$H$22,6,0)</f>
        <v>#N/A</v>
      </c>
      <c r="N2422" s="17" t="e">
        <f t="shared" si="96"/>
        <v>#N/A</v>
      </c>
      <c r="O2422" s="22" t="e">
        <f t="shared" si="95"/>
        <v>#N/A</v>
      </c>
      <c r="P2422" s="17" t="e">
        <f t="shared" si="97"/>
        <v>#N/A</v>
      </c>
      <c r="Q2422" s="13" t="e">
        <f>VLOOKUP(I2422,'[1]Nhân viên'!$E$20:$F$41,2,0)</f>
        <v>#N/A</v>
      </c>
    </row>
    <row r="2423" spans="1:17" x14ac:dyDescent="0.2">
      <c r="A2423" s="11">
        <v>2400</v>
      </c>
      <c r="D2423" s="13" t="e">
        <f>VLOOKUP(C2423,'Nhân viên'!$B$5:$C$48,2,0)</f>
        <v>#N/A</v>
      </c>
      <c r="G2423" s="13" t="e">
        <f>VLOOKUP(E2423,'Khách hàng'!$B$4:$F$1048576,2,0)</f>
        <v>#N/A</v>
      </c>
      <c r="H2423" s="13" t="str">
        <f>VLOOKUP(E2423,'[1]Khách hàng'!$A$4:$F$2144,3,0)</f>
        <v>Số 1 đường số 17A, Khu phố 11, Phường Bình Trị Đông B, Quận Bình Tân, TP.HCM.</v>
      </c>
      <c r="I2423" s="13" t="e">
        <f>VLOOKUP(E2423,'Khách hàng'!$B$4:$F$1048576,5,0)</f>
        <v>#N/A</v>
      </c>
      <c r="L2423" s="13" t="e">
        <f>VLOOKUP(J2423,'Hàng hóa'!$C$5:$D$50,2,0)</f>
        <v>#N/A</v>
      </c>
      <c r="M2423" s="17" t="e">
        <f>VLOOKUP(J2423,'Hàng hóa'!$C$5:$H$22,6,0)</f>
        <v>#N/A</v>
      </c>
      <c r="N2423" s="17" t="e">
        <f t="shared" si="96"/>
        <v>#N/A</v>
      </c>
      <c r="O2423" s="22" t="e">
        <f t="shared" si="95"/>
        <v>#N/A</v>
      </c>
      <c r="P2423" s="17" t="e">
        <f t="shared" si="97"/>
        <v>#N/A</v>
      </c>
      <c r="Q2423" s="13" t="e">
        <f>VLOOKUP(I2423,'[1]Nhân viên'!$E$20:$F$41,2,0)</f>
        <v>#N/A</v>
      </c>
    </row>
    <row r="2424" spans="1:17" x14ac:dyDescent="0.2">
      <c r="A2424" s="11">
        <v>2401</v>
      </c>
      <c r="D2424" s="13" t="e">
        <f>VLOOKUP(C2424,'Nhân viên'!$B$5:$C$48,2,0)</f>
        <v>#N/A</v>
      </c>
      <c r="G2424" s="13" t="e">
        <f>VLOOKUP(E2424,'Khách hàng'!$B$4:$F$1048576,2,0)</f>
        <v>#N/A</v>
      </c>
      <c r="H2424" s="13" t="str">
        <f>VLOOKUP(E2424,'[1]Khách hàng'!$A$4:$F$2144,3,0)</f>
        <v>Số 1 đường số 17A, Khu phố 11, Phường Bình Trị Đông B, Quận Bình Tân, TP.HCM.</v>
      </c>
      <c r="I2424" s="13" t="e">
        <f>VLOOKUP(E2424,'Khách hàng'!$B$4:$F$1048576,5,0)</f>
        <v>#N/A</v>
      </c>
      <c r="L2424" s="13" t="e">
        <f>VLOOKUP(J2424,'Hàng hóa'!$C$5:$D$50,2,0)</f>
        <v>#N/A</v>
      </c>
      <c r="M2424" s="17" t="e">
        <f>VLOOKUP(J2424,'Hàng hóa'!$C$5:$H$22,6,0)</f>
        <v>#N/A</v>
      </c>
      <c r="N2424" s="17" t="e">
        <f t="shared" si="96"/>
        <v>#N/A</v>
      </c>
      <c r="O2424" s="22" t="e">
        <f t="shared" si="95"/>
        <v>#N/A</v>
      </c>
      <c r="P2424" s="17" t="e">
        <f t="shared" si="97"/>
        <v>#N/A</v>
      </c>
      <c r="Q2424" s="13" t="e">
        <f>VLOOKUP(I2424,'[1]Nhân viên'!$E$20:$F$41,2,0)</f>
        <v>#N/A</v>
      </c>
    </row>
    <row r="2425" spans="1:17" x14ac:dyDescent="0.2">
      <c r="A2425" s="11">
        <v>2402</v>
      </c>
      <c r="D2425" s="13" t="e">
        <f>VLOOKUP(C2425,'Nhân viên'!$B$5:$C$48,2,0)</f>
        <v>#N/A</v>
      </c>
      <c r="G2425" s="13" t="e">
        <f>VLOOKUP(E2425,'Khách hàng'!$B$4:$F$1048576,2,0)</f>
        <v>#N/A</v>
      </c>
      <c r="H2425" s="13" t="str">
        <f>VLOOKUP(E2425,'[1]Khách hàng'!$A$4:$F$2144,3,0)</f>
        <v>Số 1 đường số 17A, Khu phố 11, Phường Bình Trị Đông B, Quận Bình Tân, TP.HCM.</v>
      </c>
      <c r="I2425" s="13" t="e">
        <f>VLOOKUP(E2425,'Khách hàng'!$B$4:$F$1048576,5,0)</f>
        <v>#N/A</v>
      </c>
      <c r="L2425" s="13" t="e">
        <f>VLOOKUP(J2425,'Hàng hóa'!$C$5:$D$50,2,0)</f>
        <v>#N/A</v>
      </c>
      <c r="M2425" s="17" t="e">
        <f>VLOOKUP(J2425,'Hàng hóa'!$C$5:$H$22,6,0)</f>
        <v>#N/A</v>
      </c>
      <c r="N2425" s="17" t="e">
        <f t="shared" si="96"/>
        <v>#N/A</v>
      </c>
      <c r="O2425" s="22" t="e">
        <f t="shared" si="95"/>
        <v>#N/A</v>
      </c>
      <c r="P2425" s="17" t="e">
        <f t="shared" si="97"/>
        <v>#N/A</v>
      </c>
      <c r="Q2425" s="13" t="e">
        <f>VLOOKUP(I2425,'[1]Nhân viên'!$E$20:$F$41,2,0)</f>
        <v>#N/A</v>
      </c>
    </row>
    <row r="2426" spans="1:17" x14ac:dyDescent="0.2">
      <c r="A2426" s="11">
        <v>2403</v>
      </c>
      <c r="D2426" s="13" t="e">
        <f>VLOOKUP(C2426,'Nhân viên'!$B$5:$C$48,2,0)</f>
        <v>#N/A</v>
      </c>
      <c r="G2426" s="13" t="e">
        <f>VLOOKUP(E2426,'Khách hàng'!$B$4:$F$1048576,2,0)</f>
        <v>#N/A</v>
      </c>
      <c r="H2426" s="13" t="str">
        <f>VLOOKUP(E2426,'[1]Khách hàng'!$A$4:$F$2144,3,0)</f>
        <v>Số 1 đường số 17A, Khu phố 11, Phường Bình Trị Đông B, Quận Bình Tân, TP.HCM.</v>
      </c>
      <c r="I2426" s="13" t="e">
        <f>VLOOKUP(E2426,'Khách hàng'!$B$4:$F$1048576,5,0)</f>
        <v>#N/A</v>
      </c>
      <c r="L2426" s="13" t="e">
        <f>VLOOKUP(J2426,'Hàng hóa'!$C$5:$D$50,2,0)</f>
        <v>#N/A</v>
      </c>
      <c r="M2426" s="17" t="e">
        <f>VLOOKUP(J2426,'Hàng hóa'!$C$5:$H$22,6,0)</f>
        <v>#N/A</v>
      </c>
      <c r="N2426" s="17" t="e">
        <f t="shared" si="96"/>
        <v>#N/A</v>
      </c>
      <c r="O2426" s="22" t="e">
        <f t="shared" si="95"/>
        <v>#N/A</v>
      </c>
      <c r="P2426" s="17" t="e">
        <f t="shared" si="97"/>
        <v>#N/A</v>
      </c>
      <c r="Q2426" s="13" t="e">
        <f>VLOOKUP(I2426,'[1]Nhân viên'!$E$20:$F$41,2,0)</f>
        <v>#N/A</v>
      </c>
    </row>
    <row r="2427" spans="1:17" x14ac:dyDescent="0.2">
      <c r="A2427" s="11">
        <v>2404</v>
      </c>
      <c r="D2427" s="13" t="e">
        <f>VLOOKUP(C2427,'Nhân viên'!$B$5:$C$48,2,0)</f>
        <v>#N/A</v>
      </c>
      <c r="G2427" s="13" t="e">
        <f>VLOOKUP(E2427,'Khách hàng'!$B$4:$F$1048576,2,0)</f>
        <v>#N/A</v>
      </c>
      <c r="H2427" s="13" t="str">
        <f>VLOOKUP(E2427,'[1]Khách hàng'!$A$4:$F$2144,3,0)</f>
        <v>Số 1 đường số 17A, Khu phố 11, Phường Bình Trị Đông B, Quận Bình Tân, TP.HCM.</v>
      </c>
      <c r="I2427" s="13" t="e">
        <f>VLOOKUP(E2427,'Khách hàng'!$B$4:$F$1048576,5,0)</f>
        <v>#N/A</v>
      </c>
      <c r="L2427" s="13" t="e">
        <f>VLOOKUP(J2427,'Hàng hóa'!$C$5:$D$50,2,0)</f>
        <v>#N/A</v>
      </c>
      <c r="M2427" s="17" t="e">
        <f>VLOOKUP(J2427,'Hàng hóa'!$C$5:$H$22,6,0)</f>
        <v>#N/A</v>
      </c>
      <c r="N2427" s="17" t="e">
        <f t="shared" si="96"/>
        <v>#N/A</v>
      </c>
      <c r="O2427" s="22" t="e">
        <f t="shared" si="95"/>
        <v>#N/A</v>
      </c>
      <c r="P2427" s="17" t="e">
        <f t="shared" si="97"/>
        <v>#N/A</v>
      </c>
      <c r="Q2427" s="13" t="e">
        <f>VLOOKUP(I2427,'[1]Nhân viên'!$E$20:$F$41,2,0)</f>
        <v>#N/A</v>
      </c>
    </row>
    <row r="2428" spans="1:17" x14ac:dyDescent="0.2">
      <c r="A2428" s="11">
        <v>2405</v>
      </c>
      <c r="D2428" s="13" t="e">
        <f>VLOOKUP(C2428,'Nhân viên'!$B$5:$C$48,2,0)</f>
        <v>#N/A</v>
      </c>
      <c r="G2428" s="13" t="e">
        <f>VLOOKUP(E2428,'Khách hàng'!$B$4:$F$1048576,2,0)</f>
        <v>#N/A</v>
      </c>
      <c r="H2428" s="13" t="str">
        <f>VLOOKUP(E2428,'[1]Khách hàng'!$A$4:$F$2144,3,0)</f>
        <v>Số 1 đường số 17A, Khu phố 11, Phường Bình Trị Đông B, Quận Bình Tân, TP.HCM.</v>
      </c>
      <c r="I2428" s="13" t="e">
        <f>VLOOKUP(E2428,'Khách hàng'!$B$4:$F$1048576,5,0)</f>
        <v>#N/A</v>
      </c>
      <c r="L2428" s="13" t="e">
        <f>VLOOKUP(J2428,'Hàng hóa'!$C$5:$D$50,2,0)</f>
        <v>#N/A</v>
      </c>
      <c r="M2428" s="17" t="e">
        <f>VLOOKUP(J2428,'Hàng hóa'!$C$5:$H$22,6,0)</f>
        <v>#N/A</v>
      </c>
      <c r="N2428" s="17" t="e">
        <f t="shared" si="96"/>
        <v>#N/A</v>
      </c>
      <c r="O2428" s="22" t="e">
        <f t="shared" si="95"/>
        <v>#N/A</v>
      </c>
      <c r="P2428" s="17" t="e">
        <f t="shared" si="97"/>
        <v>#N/A</v>
      </c>
      <c r="Q2428" s="13" t="e">
        <f>VLOOKUP(I2428,'[1]Nhân viên'!$E$20:$F$41,2,0)</f>
        <v>#N/A</v>
      </c>
    </row>
    <row r="2429" spans="1:17" x14ac:dyDescent="0.2">
      <c r="A2429" s="11">
        <v>2406</v>
      </c>
      <c r="D2429" s="13" t="e">
        <f>VLOOKUP(C2429,'Nhân viên'!$B$5:$C$48,2,0)</f>
        <v>#N/A</v>
      </c>
      <c r="G2429" s="13" t="e">
        <f>VLOOKUP(E2429,'Khách hàng'!$B$4:$F$1048576,2,0)</f>
        <v>#N/A</v>
      </c>
      <c r="H2429" s="13" t="str">
        <f>VLOOKUP(E2429,'[1]Khách hàng'!$A$4:$F$2144,3,0)</f>
        <v>Số 1 đường số 17A, Khu phố 11, Phường Bình Trị Đông B, Quận Bình Tân, TP.HCM.</v>
      </c>
      <c r="I2429" s="13" t="e">
        <f>VLOOKUP(E2429,'Khách hàng'!$B$4:$F$1048576,5,0)</f>
        <v>#N/A</v>
      </c>
      <c r="L2429" s="13" t="e">
        <f>VLOOKUP(J2429,'Hàng hóa'!$C$5:$D$50,2,0)</f>
        <v>#N/A</v>
      </c>
      <c r="M2429" s="17" t="e">
        <f>VLOOKUP(J2429,'Hàng hóa'!$C$5:$H$22,6,0)</f>
        <v>#N/A</v>
      </c>
      <c r="N2429" s="17" t="e">
        <f t="shared" si="96"/>
        <v>#N/A</v>
      </c>
      <c r="O2429" s="22" t="e">
        <f t="shared" si="95"/>
        <v>#N/A</v>
      </c>
      <c r="P2429" s="17" t="e">
        <f t="shared" si="97"/>
        <v>#N/A</v>
      </c>
      <c r="Q2429" s="13" t="e">
        <f>VLOOKUP(I2429,'[1]Nhân viên'!$E$20:$F$41,2,0)</f>
        <v>#N/A</v>
      </c>
    </row>
    <row r="2430" spans="1:17" x14ac:dyDescent="0.2">
      <c r="A2430" s="11">
        <v>2407</v>
      </c>
      <c r="D2430" s="13" t="e">
        <f>VLOOKUP(C2430,'Nhân viên'!$B$5:$C$48,2,0)</f>
        <v>#N/A</v>
      </c>
      <c r="G2430" s="13" t="e">
        <f>VLOOKUP(E2430,'Khách hàng'!$B$4:$F$1048576,2,0)</f>
        <v>#N/A</v>
      </c>
      <c r="H2430" s="13" t="str">
        <f>VLOOKUP(E2430,'[1]Khách hàng'!$A$4:$F$2144,3,0)</f>
        <v>Số 1 đường số 17A, Khu phố 11, Phường Bình Trị Đông B, Quận Bình Tân, TP.HCM.</v>
      </c>
      <c r="I2430" s="13" t="e">
        <f>VLOOKUP(E2430,'Khách hàng'!$B$4:$F$1048576,5,0)</f>
        <v>#N/A</v>
      </c>
      <c r="L2430" s="13" t="e">
        <f>VLOOKUP(J2430,'Hàng hóa'!$C$5:$D$50,2,0)</f>
        <v>#N/A</v>
      </c>
      <c r="M2430" s="17" t="e">
        <f>VLOOKUP(J2430,'Hàng hóa'!$C$5:$H$22,6,0)</f>
        <v>#N/A</v>
      </c>
      <c r="N2430" s="17" t="e">
        <f t="shared" si="96"/>
        <v>#N/A</v>
      </c>
      <c r="O2430" s="22" t="e">
        <f t="shared" si="95"/>
        <v>#N/A</v>
      </c>
      <c r="P2430" s="17" t="e">
        <f t="shared" si="97"/>
        <v>#N/A</v>
      </c>
      <c r="Q2430" s="13" t="e">
        <f>VLOOKUP(I2430,'[1]Nhân viên'!$E$20:$F$41,2,0)</f>
        <v>#N/A</v>
      </c>
    </row>
    <row r="2431" spans="1:17" x14ac:dyDescent="0.2">
      <c r="A2431" s="11">
        <v>2408</v>
      </c>
      <c r="D2431" s="13" t="e">
        <f>VLOOKUP(C2431,'Nhân viên'!$B$5:$C$48,2,0)</f>
        <v>#N/A</v>
      </c>
      <c r="G2431" s="13" t="e">
        <f>VLOOKUP(E2431,'Khách hàng'!$B$4:$F$1048576,2,0)</f>
        <v>#N/A</v>
      </c>
      <c r="H2431" s="13" t="str">
        <f>VLOOKUP(E2431,'[1]Khách hàng'!$A$4:$F$2144,3,0)</f>
        <v>Số 1 đường số 17A, Khu phố 11, Phường Bình Trị Đông B, Quận Bình Tân, TP.HCM.</v>
      </c>
      <c r="I2431" s="13" t="e">
        <f>VLOOKUP(E2431,'Khách hàng'!$B$4:$F$1048576,5,0)</f>
        <v>#N/A</v>
      </c>
      <c r="L2431" s="13" t="e">
        <f>VLOOKUP(J2431,'Hàng hóa'!$C$5:$D$50,2,0)</f>
        <v>#N/A</v>
      </c>
      <c r="M2431" s="17" t="e">
        <f>VLOOKUP(J2431,'Hàng hóa'!$C$5:$H$22,6,0)</f>
        <v>#N/A</v>
      </c>
      <c r="N2431" s="17" t="e">
        <f t="shared" si="96"/>
        <v>#N/A</v>
      </c>
      <c r="O2431" s="22" t="e">
        <f t="shared" si="95"/>
        <v>#N/A</v>
      </c>
      <c r="P2431" s="17" t="e">
        <f t="shared" si="97"/>
        <v>#N/A</v>
      </c>
      <c r="Q2431" s="13" t="e">
        <f>VLOOKUP(I2431,'[1]Nhân viên'!$E$20:$F$41,2,0)</f>
        <v>#N/A</v>
      </c>
    </row>
    <row r="2432" spans="1:17" x14ac:dyDescent="0.2">
      <c r="A2432" s="11">
        <v>2409</v>
      </c>
      <c r="D2432" s="13" t="e">
        <f>VLOOKUP(C2432,'Nhân viên'!$B$5:$C$48,2,0)</f>
        <v>#N/A</v>
      </c>
      <c r="G2432" s="13" t="e">
        <f>VLOOKUP(E2432,'Khách hàng'!$B$4:$F$1048576,2,0)</f>
        <v>#N/A</v>
      </c>
      <c r="H2432" s="13" t="str">
        <f>VLOOKUP(E2432,'[1]Khách hàng'!$A$4:$F$2144,3,0)</f>
        <v>Số 1 đường số 17A, Khu phố 11, Phường Bình Trị Đông B, Quận Bình Tân, TP.HCM.</v>
      </c>
      <c r="I2432" s="13" t="e">
        <f>VLOOKUP(E2432,'Khách hàng'!$B$4:$F$1048576,5,0)</f>
        <v>#N/A</v>
      </c>
      <c r="L2432" s="13" t="e">
        <f>VLOOKUP(J2432,'Hàng hóa'!$C$5:$D$50,2,0)</f>
        <v>#N/A</v>
      </c>
      <c r="M2432" s="17" t="e">
        <f>VLOOKUP(J2432,'Hàng hóa'!$C$5:$H$22,6,0)</f>
        <v>#N/A</v>
      </c>
      <c r="N2432" s="17" t="e">
        <f t="shared" si="96"/>
        <v>#N/A</v>
      </c>
      <c r="O2432" s="22" t="e">
        <f t="shared" si="95"/>
        <v>#N/A</v>
      </c>
      <c r="P2432" s="17" t="e">
        <f t="shared" si="97"/>
        <v>#N/A</v>
      </c>
      <c r="Q2432" s="13" t="e">
        <f>VLOOKUP(I2432,'[1]Nhân viên'!$E$20:$F$41,2,0)</f>
        <v>#N/A</v>
      </c>
    </row>
    <row r="2433" spans="1:17" x14ac:dyDescent="0.2">
      <c r="A2433" s="11">
        <v>2410</v>
      </c>
      <c r="D2433" s="13" t="e">
        <f>VLOOKUP(C2433,'Nhân viên'!$B$5:$C$48,2,0)</f>
        <v>#N/A</v>
      </c>
      <c r="G2433" s="13" t="e">
        <f>VLOOKUP(E2433,'Khách hàng'!$B$4:$F$1048576,2,0)</f>
        <v>#N/A</v>
      </c>
      <c r="H2433" s="13" t="str">
        <f>VLOOKUP(E2433,'[1]Khách hàng'!$A$4:$F$2144,3,0)</f>
        <v>Số 1 đường số 17A, Khu phố 11, Phường Bình Trị Đông B, Quận Bình Tân, TP.HCM.</v>
      </c>
      <c r="I2433" s="13" t="e">
        <f>VLOOKUP(E2433,'Khách hàng'!$B$4:$F$1048576,5,0)</f>
        <v>#N/A</v>
      </c>
      <c r="L2433" s="13" t="e">
        <f>VLOOKUP(J2433,'Hàng hóa'!$C$5:$D$50,2,0)</f>
        <v>#N/A</v>
      </c>
      <c r="M2433" s="17" t="e">
        <f>VLOOKUP(J2433,'Hàng hóa'!$C$5:$H$22,6,0)</f>
        <v>#N/A</v>
      </c>
      <c r="N2433" s="17" t="e">
        <f t="shared" si="96"/>
        <v>#N/A</v>
      </c>
      <c r="O2433" s="22" t="e">
        <f t="shared" ref="O2433:O2496" si="98">N2433*10%</f>
        <v>#N/A</v>
      </c>
      <c r="P2433" s="17" t="e">
        <f t="shared" si="97"/>
        <v>#N/A</v>
      </c>
      <c r="Q2433" s="13" t="e">
        <f>VLOOKUP(I2433,'[1]Nhân viên'!$E$20:$F$41,2,0)</f>
        <v>#N/A</v>
      </c>
    </row>
    <row r="2434" spans="1:17" x14ac:dyDescent="0.2">
      <c r="A2434" s="11">
        <v>2411</v>
      </c>
      <c r="D2434" s="13" t="e">
        <f>VLOOKUP(C2434,'Nhân viên'!$B$5:$C$48,2,0)</f>
        <v>#N/A</v>
      </c>
      <c r="G2434" s="13" t="e">
        <f>VLOOKUP(E2434,'Khách hàng'!$B$4:$F$1048576,2,0)</f>
        <v>#N/A</v>
      </c>
      <c r="H2434" s="13" t="str">
        <f>VLOOKUP(E2434,'[1]Khách hàng'!$A$4:$F$2144,3,0)</f>
        <v>Số 1 đường số 17A, Khu phố 11, Phường Bình Trị Đông B, Quận Bình Tân, TP.HCM.</v>
      </c>
      <c r="I2434" s="13" t="e">
        <f>VLOOKUP(E2434,'Khách hàng'!$B$4:$F$1048576,5,0)</f>
        <v>#N/A</v>
      </c>
      <c r="L2434" s="13" t="e">
        <f>VLOOKUP(J2434,'Hàng hóa'!$C$5:$D$50,2,0)</f>
        <v>#N/A</v>
      </c>
      <c r="M2434" s="17" t="e">
        <f>VLOOKUP(J2434,'Hàng hóa'!$C$5:$H$22,6,0)</f>
        <v>#N/A</v>
      </c>
      <c r="N2434" s="17" t="e">
        <f t="shared" si="96"/>
        <v>#N/A</v>
      </c>
      <c r="O2434" s="22" t="e">
        <f t="shared" si="98"/>
        <v>#N/A</v>
      </c>
      <c r="P2434" s="17" t="e">
        <f t="shared" si="97"/>
        <v>#N/A</v>
      </c>
      <c r="Q2434" s="13" t="e">
        <f>VLOOKUP(I2434,'[1]Nhân viên'!$E$20:$F$41,2,0)</f>
        <v>#N/A</v>
      </c>
    </row>
    <row r="2435" spans="1:17" x14ac:dyDescent="0.2">
      <c r="A2435" s="11">
        <v>2412</v>
      </c>
      <c r="D2435" s="13" t="e">
        <f>VLOOKUP(C2435,'Nhân viên'!$B$5:$C$48,2,0)</f>
        <v>#N/A</v>
      </c>
      <c r="G2435" s="13" t="e">
        <f>VLOOKUP(E2435,'Khách hàng'!$B$4:$F$1048576,2,0)</f>
        <v>#N/A</v>
      </c>
      <c r="H2435" s="13" t="str">
        <f>VLOOKUP(E2435,'[1]Khách hàng'!$A$4:$F$2144,3,0)</f>
        <v>Số 1 đường số 17A, Khu phố 11, Phường Bình Trị Đông B, Quận Bình Tân, TP.HCM.</v>
      </c>
      <c r="I2435" s="13" t="e">
        <f>VLOOKUP(E2435,'Khách hàng'!$B$4:$F$1048576,5,0)</f>
        <v>#N/A</v>
      </c>
      <c r="L2435" s="13" t="e">
        <f>VLOOKUP(J2435,'Hàng hóa'!$C$5:$D$50,2,0)</f>
        <v>#N/A</v>
      </c>
      <c r="M2435" s="17" t="e">
        <f>VLOOKUP(J2435,'Hàng hóa'!$C$5:$H$22,6,0)</f>
        <v>#N/A</v>
      </c>
      <c r="N2435" s="17" t="e">
        <f t="shared" si="96"/>
        <v>#N/A</v>
      </c>
      <c r="O2435" s="22" t="e">
        <f t="shared" si="98"/>
        <v>#N/A</v>
      </c>
      <c r="P2435" s="17" t="e">
        <f t="shared" si="97"/>
        <v>#N/A</v>
      </c>
      <c r="Q2435" s="13" t="e">
        <f>VLOOKUP(I2435,'[1]Nhân viên'!$E$20:$F$41,2,0)</f>
        <v>#N/A</v>
      </c>
    </row>
    <row r="2436" spans="1:17" x14ac:dyDescent="0.2">
      <c r="A2436" s="11">
        <v>2413</v>
      </c>
      <c r="D2436" s="13" t="e">
        <f>VLOOKUP(C2436,'Nhân viên'!$B$5:$C$48,2,0)</f>
        <v>#N/A</v>
      </c>
      <c r="G2436" s="13" t="e">
        <f>VLOOKUP(E2436,'Khách hàng'!$B$4:$F$1048576,2,0)</f>
        <v>#N/A</v>
      </c>
      <c r="H2436" s="13" t="str">
        <f>VLOOKUP(E2436,'[1]Khách hàng'!$A$4:$F$2144,3,0)</f>
        <v>Số 1 đường số 17A, Khu phố 11, Phường Bình Trị Đông B, Quận Bình Tân, TP.HCM.</v>
      </c>
      <c r="I2436" s="13" t="e">
        <f>VLOOKUP(E2436,'Khách hàng'!$B$4:$F$1048576,5,0)</f>
        <v>#N/A</v>
      </c>
      <c r="L2436" s="13" t="e">
        <f>VLOOKUP(J2436,'Hàng hóa'!$C$5:$D$50,2,0)</f>
        <v>#N/A</v>
      </c>
      <c r="M2436" s="17" t="e">
        <f>VLOOKUP(J2436,'Hàng hóa'!$C$5:$H$22,6,0)</f>
        <v>#N/A</v>
      </c>
      <c r="N2436" s="17" t="e">
        <f t="shared" si="96"/>
        <v>#N/A</v>
      </c>
      <c r="O2436" s="22" t="e">
        <f t="shared" si="98"/>
        <v>#N/A</v>
      </c>
      <c r="P2436" s="17" t="e">
        <f t="shared" si="97"/>
        <v>#N/A</v>
      </c>
      <c r="Q2436" s="13" t="e">
        <f>VLOOKUP(I2436,'[1]Nhân viên'!$E$20:$F$41,2,0)</f>
        <v>#N/A</v>
      </c>
    </row>
    <row r="2437" spans="1:17" x14ac:dyDescent="0.2">
      <c r="A2437" s="11">
        <v>2414</v>
      </c>
      <c r="D2437" s="13" t="e">
        <f>VLOOKUP(C2437,'Nhân viên'!$B$5:$C$48,2,0)</f>
        <v>#N/A</v>
      </c>
      <c r="G2437" s="13" t="e">
        <f>VLOOKUP(E2437,'Khách hàng'!$B$4:$F$1048576,2,0)</f>
        <v>#N/A</v>
      </c>
      <c r="H2437" s="13" t="str">
        <f>VLOOKUP(E2437,'[1]Khách hàng'!$A$4:$F$2144,3,0)</f>
        <v>Số 1 đường số 17A, Khu phố 11, Phường Bình Trị Đông B, Quận Bình Tân, TP.HCM.</v>
      </c>
      <c r="I2437" s="13" t="e">
        <f>VLOOKUP(E2437,'Khách hàng'!$B$4:$F$1048576,5,0)</f>
        <v>#N/A</v>
      </c>
      <c r="L2437" s="13" t="e">
        <f>VLOOKUP(J2437,'Hàng hóa'!$C$5:$D$50,2,0)</f>
        <v>#N/A</v>
      </c>
      <c r="M2437" s="17" t="e">
        <f>VLOOKUP(J2437,'Hàng hóa'!$C$5:$H$22,6,0)</f>
        <v>#N/A</v>
      </c>
      <c r="N2437" s="17" t="e">
        <f t="shared" si="96"/>
        <v>#N/A</v>
      </c>
      <c r="O2437" s="22" t="e">
        <f t="shared" si="98"/>
        <v>#N/A</v>
      </c>
      <c r="P2437" s="17" t="e">
        <f t="shared" si="97"/>
        <v>#N/A</v>
      </c>
      <c r="Q2437" s="13" t="e">
        <f>VLOOKUP(I2437,'[1]Nhân viên'!$E$20:$F$41,2,0)</f>
        <v>#N/A</v>
      </c>
    </row>
    <row r="2438" spans="1:17" x14ac:dyDescent="0.2">
      <c r="A2438" s="11">
        <v>2415</v>
      </c>
      <c r="D2438" s="13" t="e">
        <f>VLOOKUP(C2438,'Nhân viên'!$B$5:$C$48,2,0)</f>
        <v>#N/A</v>
      </c>
      <c r="G2438" s="13" t="e">
        <f>VLOOKUP(E2438,'Khách hàng'!$B$4:$F$1048576,2,0)</f>
        <v>#N/A</v>
      </c>
      <c r="H2438" s="13" t="str">
        <f>VLOOKUP(E2438,'[1]Khách hàng'!$A$4:$F$2144,3,0)</f>
        <v>Số 1 đường số 17A, Khu phố 11, Phường Bình Trị Đông B, Quận Bình Tân, TP.HCM.</v>
      </c>
      <c r="I2438" s="13" t="e">
        <f>VLOOKUP(E2438,'Khách hàng'!$B$4:$F$1048576,5,0)</f>
        <v>#N/A</v>
      </c>
      <c r="L2438" s="13" t="e">
        <f>VLOOKUP(J2438,'Hàng hóa'!$C$5:$D$50,2,0)</f>
        <v>#N/A</v>
      </c>
      <c r="M2438" s="17" t="e">
        <f>VLOOKUP(J2438,'Hàng hóa'!$C$5:$H$22,6,0)</f>
        <v>#N/A</v>
      </c>
      <c r="N2438" s="17" t="e">
        <f t="shared" si="96"/>
        <v>#N/A</v>
      </c>
      <c r="O2438" s="22" t="e">
        <f t="shared" si="98"/>
        <v>#N/A</v>
      </c>
      <c r="P2438" s="17" t="e">
        <f t="shared" si="97"/>
        <v>#N/A</v>
      </c>
      <c r="Q2438" s="13" t="e">
        <f>VLOOKUP(I2438,'[1]Nhân viên'!$E$20:$F$41,2,0)</f>
        <v>#N/A</v>
      </c>
    </row>
    <row r="2439" spans="1:17" x14ac:dyDescent="0.2">
      <c r="A2439" s="11">
        <v>2416</v>
      </c>
      <c r="D2439" s="13" t="e">
        <f>VLOOKUP(C2439,'Nhân viên'!$B$5:$C$48,2,0)</f>
        <v>#N/A</v>
      </c>
      <c r="G2439" s="13" t="e">
        <f>VLOOKUP(E2439,'Khách hàng'!$B$4:$F$1048576,2,0)</f>
        <v>#N/A</v>
      </c>
      <c r="H2439" s="13" t="str">
        <f>VLOOKUP(E2439,'[1]Khách hàng'!$A$4:$F$2144,3,0)</f>
        <v>Số 1 đường số 17A, Khu phố 11, Phường Bình Trị Đông B, Quận Bình Tân, TP.HCM.</v>
      </c>
      <c r="I2439" s="13" t="e">
        <f>VLOOKUP(E2439,'Khách hàng'!$B$4:$F$1048576,5,0)</f>
        <v>#N/A</v>
      </c>
      <c r="L2439" s="13" t="e">
        <f>VLOOKUP(J2439,'Hàng hóa'!$C$5:$D$50,2,0)</f>
        <v>#N/A</v>
      </c>
      <c r="M2439" s="17" t="e">
        <f>VLOOKUP(J2439,'Hàng hóa'!$C$5:$H$22,6,0)</f>
        <v>#N/A</v>
      </c>
      <c r="N2439" s="17" t="e">
        <f t="shared" si="96"/>
        <v>#N/A</v>
      </c>
      <c r="O2439" s="22" t="e">
        <f t="shared" si="98"/>
        <v>#N/A</v>
      </c>
      <c r="P2439" s="17" t="e">
        <f t="shared" si="97"/>
        <v>#N/A</v>
      </c>
      <c r="Q2439" s="13" t="e">
        <f>VLOOKUP(I2439,'[1]Nhân viên'!$E$20:$F$41,2,0)</f>
        <v>#N/A</v>
      </c>
    </row>
    <row r="2440" spans="1:17" x14ac:dyDescent="0.2">
      <c r="A2440" s="11">
        <v>2417</v>
      </c>
      <c r="D2440" s="13" t="e">
        <f>VLOOKUP(C2440,'Nhân viên'!$B$5:$C$48,2,0)</f>
        <v>#N/A</v>
      </c>
      <c r="G2440" s="13" t="e">
        <f>VLOOKUP(E2440,'Khách hàng'!$B$4:$F$1048576,2,0)</f>
        <v>#N/A</v>
      </c>
      <c r="H2440" s="13" t="str">
        <f>VLOOKUP(E2440,'[1]Khách hàng'!$A$4:$F$2144,3,0)</f>
        <v>Số 1 đường số 17A, Khu phố 11, Phường Bình Trị Đông B, Quận Bình Tân, TP.HCM.</v>
      </c>
      <c r="I2440" s="13" t="e">
        <f>VLOOKUP(E2440,'Khách hàng'!$B$4:$F$1048576,5,0)</f>
        <v>#N/A</v>
      </c>
      <c r="L2440" s="13" t="e">
        <f>VLOOKUP(J2440,'Hàng hóa'!$C$5:$D$50,2,0)</f>
        <v>#N/A</v>
      </c>
      <c r="M2440" s="17" t="e">
        <f>VLOOKUP(J2440,'Hàng hóa'!$C$5:$H$22,6,0)</f>
        <v>#N/A</v>
      </c>
      <c r="N2440" s="17" t="e">
        <f t="shared" si="96"/>
        <v>#N/A</v>
      </c>
      <c r="O2440" s="22" t="e">
        <f t="shared" si="98"/>
        <v>#N/A</v>
      </c>
      <c r="P2440" s="17" t="e">
        <f t="shared" si="97"/>
        <v>#N/A</v>
      </c>
      <c r="Q2440" s="13" t="e">
        <f>VLOOKUP(I2440,'[1]Nhân viên'!$E$20:$F$41,2,0)</f>
        <v>#N/A</v>
      </c>
    </row>
    <row r="2441" spans="1:17" x14ac:dyDescent="0.2">
      <c r="A2441" s="11">
        <v>2418</v>
      </c>
      <c r="D2441" s="13" t="e">
        <f>VLOOKUP(C2441,'Nhân viên'!$B$5:$C$48,2,0)</f>
        <v>#N/A</v>
      </c>
      <c r="G2441" s="13" t="e">
        <f>VLOOKUP(E2441,'Khách hàng'!$B$4:$F$1048576,2,0)</f>
        <v>#N/A</v>
      </c>
      <c r="H2441" s="13" t="str">
        <f>VLOOKUP(E2441,'[1]Khách hàng'!$A$4:$F$2144,3,0)</f>
        <v>Số 1 đường số 17A, Khu phố 11, Phường Bình Trị Đông B, Quận Bình Tân, TP.HCM.</v>
      </c>
      <c r="I2441" s="13" t="e">
        <f>VLOOKUP(E2441,'Khách hàng'!$B$4:$F$1048576,5,0)</f>
        <v>#N/A</v>
      </c>
      <c r="L2441" s="13" t="e">
        <f>VLOOKUP(J2441,'Hàng hóa'!$C$5:$D$50,2,0)</f>
        <v>#N/A</v>
      </c>
      <c r="M2441" s="17" t="e">
        <f>VLOOKUP(J2441,'Hàng hóa'!$C$5:$H$22,6,0)</f>
        <v>#N/A</v>
      </c>
      <c r="N2441" s="17" t="e">
        <f t="shared" si="96"/>
        <v>#N/A</v>
      </c>
      <c r="O2441" s="22" t="e">
        <f t="shared" si="98"/>
        <v>#N/A</v>
      </c>
      <c r="P2441" s="17" t="e">
        <f t="shared" si="97"/>
        <v>#N/A</v>
      </c>
      <c r="Q2441" s="13" t="e">
        <f>VLOOKUP(I2441,'[1]Nhân viên'!$E$20:$F$41,2,0)</f>
        <v>#N/A</v>
      </c>
    </row>
    <row r="2442" spans="1:17" x14ac:dyDescent="0.2">
      <c r="A2442" s="11">
        <v>2419</v>
      </c>
      <c r="D2442" s="13" t="e">
        <f>VLOOKUP(C2442,'Nhân viên'!$B$5:$C$48,2,0)</f>
        <v>#N/A</v>
      </c>
      <c r="G2442" s="13" t="e">
        <f>VLOOKUP(E2442,'Khách hàng'!$B$4:$F$1048576,2,0)</f>
        <v>#N/A</v>
      </c>
      <c r="H2442" s="13" t="str">
        <f>VLOOKUP(E2442,'[1]Khách hàng'!$A$4:$F$2144,3,0)</f>
        <v>Số 1 đường số 17A, Khu phố 11, Phường Bình Trị Đông B, Quận Bình Tân, TP.HCM.</v>
      </c>
      <c r="I2442" s="13" t="e">
        <f>VLOOKUP(E2442,'Khách hàng'!$B$4:$F$1048576,5,0)</f>
        <v>#N/A</v>
      </c>
      <c r="L2442" s="13" t="e">
        <f>VLOOKUP(J2442,'Hàng hóa'!$C$5:$D$50,2,0)</f>
        <v>#N/A</v>
      </c>
      <c r="M2442" s="17" t="e">
        <f>VLOOKUP(J2442,'Hàng hóa'!$C$5:$H$22,6,0)</f>
        <v>#N/A</v>
      </c>
      <c r="N2442" s="17" t="e">
        <f t="shared" si="96"/>
        <v>#N/A</v>
      </c>
      <c r="O2442" s="22" t="e">
        <f t="shared" si="98"/>
        <v>#N/A</v>
      </c>
      <c r="P2442" s="17" t="e">
        <f t="shared" si="97"/>
        <v>#N/A</v>
      </c>
      <c r="Q2442" s="13" t="e">
        <f>VLOOKUP(I2442,'[1]Nhân viên'!$E$20:$F$41,2,0)</f>
        <v>#N/A</v>
      </c>
    </row>
    <row r="2443" spans="1:17" x14ac:dyDescent="0.2">
      <c r="A2443" s="11">
        <v>2420</v>
      </c>
      <c r="D2443" s="13" t="e">
        <f>VLOOKUP(C2443,'Nhân viên'!$B$5:$C$48,2,0)</f>
        <v>#N/A</v>
      </c>
      <c r="G2443" s="13" t="e">
        <f>VLOOKUP(E2443,'Khách hàng'!$B$4:$F$1048576,2,0)</f>
        <v>#N/A</v>
      </c>
      <c r="H2443" s="13" t="str">
        <f>VLOOKUP(E2443,'[1]Khách hàng'!$A$4:$F$2144,3,0)</f>
        <v>Số 1 đường số 17A, Khu phố 11, Phường Bình Trị Đông B, Quận Bình Tân, TP.HCM.</v>
      </c>
      <c r="I2443" s="13" t="e">
        <f>VLOOKUP(E2443,'Khách hàng'!$B$4:$F$1048576,5,0)</f>
        <v>#N/A</v>
      </c>
      <c r="L2443" s="13" t="e">
        <f>VLOOKUP(J2443,'Hàng hóa'!$C$5:$D$50,2,0)</f>
        <v>#N/A</v>
      </c>
      <c r="M2443" s="17" t="e">
        <f>VLOOKUP(J2443,'Hàng hóa'!$C$5:$H$22,6,0)</f>
        <v>#N/A</v>
      </c>
      <c r="N2443" s="17" t="e">
        <f t="shared" si="96"/>
        <v>#N/A</v>
      </c>
      <c r="O2443" s="22" t="e">
        <f t="shared" si="98"/>
        <v>#N/A</v>
      </c>
      <c r="P2443" s="17" t="e">
        <f t="shared" si="97"/>
        <v>#N/A</v>
      </c>
      <c r="Q2443" s="13" t="e">
        <f>VLOOKUP(I2443,'[1]Nhân viên'!$E$20:$F$41,2,0)</f>
        <v>#N/A</v>
      </c>
    </row>
    <row r="2444" spans="1:17" x14ac:dyDescent="0.2">
      <c r="A2444" s="11">
        <v>2421</v>
      </c>
      <c r="D2444" s="13" t="e">
        <f>VLOOKUP(C2444,'Nhân viên'!$B$5:$C$48,2,0)</f>
        <v>#N/A</v>
      </c>
      <c r="G2444" s="13" t="e">
        <f>VLOOKUP(E2444,'Khách hàng'!$B$4:$F$1048576,2,0)</f>
        <v>#N/A</v>
      </c>
      <c r="H2444" s="13" t="str">
        <f>VLOOKUP(E2444,'[1]Khách hàng'!$A$4:$F$2144,3,0)</f>
        <v>Số 1 đường số 17A, Khu phố 11, Phường Bình Trị Đông B, Quận Bình Tân, TP.HCM.</v>
      </c>
      <c r="I2444" s="13" t="e">
        <f>VLOOKUP(E2444,'Khách hàng'!$B$4:$F$1048576,5,0)</f>
        <v>#N/A</v>
      </c>
      <c r="L2444" s="13" t="e">
        <f>VLOOKUP(J2444,'Hàng hóa'!$C$5:$D$50,2,0)</f>
        <v>#N/A</v>
      </c>
      <c r="M2444" s="17" t="e">
        <f>VLOOKUP(J2444,'Hàng hóa'!$C$5:$H$22,6,0)</f>
        <v>#N/A</v>
      </c>
      <c r="N2444" s="17" t="e">
        <f t="shared" si="96"/>
        <v>#N/A</v>
      </c>
      <c r="O2444" s="22" t="e">
        <f t="shared" si="98"/>
        <v>#N/A</v>
      </c>
      <c r="P2444" s="17" t="e">
        <f t="shared" si="97"/>
        <v>#N/A</v>
      </c>
      <c r="Q2444" s="13" t="e">
        <f>VLOOKUP(I2444,'[1]Nhân viên'!$E$20:$F$41,2,0)</f>
        <v>#N/A</v>
      </c>
    </row>
    <row r="2445" spans="1:17" x14ac:dyDescent="0.2">
      <c r="A2445" s="11">
        <v>2422</v>
      </c>
      <c r="D2445" s="13" t="e">
        <f>VLOOKUP(C2445,'Nhân viên'!$B$5:$C$48,2,0)</f>
        <v>#N/A</v>
      </c>
      <c r="G2445" s="13" t="e">
        <f>VLOOKUP(E2445,'Khách hàng'!$B$4:$F$1048576,2,0)</f>
        <v>#N/A</v>
      </c>
      <c r="H2445" s="13" t="str">
        <f>VLOOKUP(E2445,'[1]Khách hàng'!$A$4:$F$2144,3,0)</f>
        <v>Số 1 đường số 17A, Khu phố 11, Phường Bình Trị Đông B, Quận Bình Tân, TP.HCM.</v>
      </c>
      <c r="I2445" s="13" t="e">
        <f>VLOOKUP(E2445,'Khách hàng'!$B$4:$F$1048576,5,0)</f>
        <v>#N/A</v>
      </c>
      <c r="L2445" s="13" t="e">
        <f>VLOOKUP(J2445,'Hàng hóa'!$C$5:$D$50,2,0)</f>
        <v>#N/A</v>
      </c>
      <c r="M2445" s="17" t="e">
        <f>VLOOKUP(J2445,'Hàng hóa'!$C$5:$H$22,6,0)</f>
        <v>#N/A</v>
      </c>
      <c r="N2445" s="17" t="e">
        <f t="shared" si="96"/>
        <v>#N/A</v>
      </c>
      <c r="O2445" s="22" t="e">
        <f t="shared" si="98"/>
        <v>#N/A</v>
      </c>
      <c r="P2445" s="17" t="e">
        <f t="shared" si="97"/>
        <v>#N/A</v>
      </c>
      <c r="Q2445" s="13" t="e">
        <f>VLOOKUP(I2445,'[1]Nhân viên'!$E$20:$F$41,2,0)</f>
        <v>#N/A</v>
      </c>
    </row>
    <row r="2446" spans="1:17" x14ac:dyDescent="0.2">
      <c r="A2446" s="11">
        <v>2423</v>
      </c>
      <c r="D2446" s="13" t="e">
        <f>VLOOKUP(C2446,'Nhân viên'!$B$5:$C$48,2,0)</f>
        <v>#N/A</v>
      </c>
      <c r="G2446" s="13" t="e">
        <f>VLOOKUP(E2446,'Khách hàng'!$B$4:$F$1048576,2,0)</f>
        <v>#N/A</v>
      </c>
      <c r="H2446" s="13" t="str">
        <f>VLOOKUP(E2446,'[1]Khách hàng'!$A$4:$F$2144,3,0)</f>
        <v>Số 1 đường số 17A, Khu phố 11, Phường Bình Trị Đông B, Quận Bình Tân, TP.HCM.</v>
      </c>
      <c r="I2446" s="13" t="e">
        <f>VLOOKUP(E2446,'Khách hàng'!$B$4:$F$1048576,5,0)</f>
        <v>#N/A</v>
      </c>
      <c r="L2446" s="13" t="e">
        <f>VLOOKUP(J2446,'Hàng hóa'!$C$5:$D$50,2,0)</f>
        <v>#N/A</v>
      </c>
      <c r="M2446" s="17" t="e">
        <f>VLOOKUP(J2446,'Hàng hóa'!$C$5:$H$22,6,0)</f>
        <v>#N/A</v>
      </c>
      <c r="N2446" s="17" t="e">
        <f t="shared" si="96"/>
        <v>#N/A</v>
      </c>
      <c r="O2446" s="22" t="e">
        <f t="shared" si="98"/>
        <v>#N/A</v>
      </c>
      <c r="P2446" s="17" t="e">
        <f t="shared" si="97"/>
        <v>#N/A</v>
      </c>
      <c r="Q2446" s="13" t="e">
        <f>VLOOKUP(I2446,'[1]Nhân viên'!$E$20:$F$41,2,0)</f>
        <v>#N/A</v>
      </c>
    </row>
    <row r="2447" spans="1:17" x14ac:dyDescent="0.2">
      <c r="A2447" s="11">
        <v>2424</v>
      </c>
      <c r="D2447" s="13" t="e">
        <f>VLOOKUP(C2447,'Nhân viên'!$B$5:$C$48,2,0)</f>
        <v>#N/A</v>
      </c>
      <c r="G2447" s="13" t="e">
        <f>VLOOKUP(E2447,'Khách hàng'!$B$4:$F$1048576,2,0)</f>
        <v>#N/A</v>
      </c>
      <c r="H2447" s="13" t="str">
        <f>VLOOKUP(E2447,'[1]Khách hàng'!$A$4:$F$2144,3,0)</f>
        <v>Số 1 đường số 17A, Khu phố 11, Phường Bình Trị Đông B, Quận Bình Tân, TP.HCM.</v>
      </c>
      <c r="I2447" s="13" t="e">
        <f>VLOOKUP(E2447,'Khách hàng'!$B$4:$F$1048576,5,0)</f>
        <v>#N/A</v>
      </c>
      <c r="L2447" s="13" t="e">
        <f>VLOOKUP(J2447,'Hàng hóa'!$C$5:$D$50,2,0)</f>
        <v>#N/A</v>
      </c>
      <c r="M2447" s="17" t="e">
        <f>VLOOKUP(J2447,'Hàng hóa'!$C$5:$H$22,6,0)</f>
        <v>#N/A</v>
      </c>
      <c r="N2447" s="17" t="e">
        <f t="shared" si="96"/>
        <v>#N/A</v>
      </c>
      <c r="O2447" s="22" t="e">
        <f t="shared" si="98"/>
        <v>#N/A</v>
      </c>
      <c r="P2447" s="17" t="e">
        <f t="shared" si="97"/>
        <v>#N/A</v>
      </c>
      <c r="Q2447" s="13" t="e">
        <f>VLOOKUP(I2447,'[1]Nhân viên'!$E$20:$F$41,2,0)</f>
        <v>#N/A</v>
      </c>
    </row>
    <row r="2448" spans="1:17" x14ac:dyDescent="0.2">
      <c r="A2448" s="11">
        <v>2425</v>
      </c>
      <c r="D2448" s="13" t="e">
        <f>VLOOKUP(C2448,'Nhân viên'!$B$5:$C$48,2,0)</f>
        <v>#N/A</v>
      </c>
      <c r="G2448" s="13" t="e">
        <f>VLOOKUP(E2448,'Khách hàng'!$B$4:$F$1048576,2,0)</f>
        <v>#N/A</v>
      </c>
      <c r="H2448" s="13" t="str">
        <f>VLOOKUP(E2448,'[1]Khách hàng'!$A$4:$F$2144,3,0)</f>
        <v>Số 1 đường số 17A, Khu phố 11, Phường Bình Trị Đông B, Quận Bình Tân, TP.HCM.</v>
      </c>
      <c r="I2448" s="13" t="e">
        <f>VLOOKUP(E2448,'Khách hàng'!$B$4:$F$1048576,5,0)</f>
        <v>#N/A</v>
      </c>
      <c r="L2448" s="13" t="e">
        <f>VLOOKUP(J2448,'Hàng hóa'!$C$5:$D$50,2,0)</f>
        <v>#N/A</v>
      </c>
      <c r="M2448" s="17" t="e">
        <f>VLOOKUP(J2448,'Hàng hóa'!$C$5:$H$22,6,0)</f>
        <v>#N/A</v>
      </c>
      <c r="N2448" s="17" t="e">
        <f t="shared" si="96"/>
        <v>#N/A</v>
      </c>
      <c r="O2448" s="22" t="e">
        <f t="shared" si="98"/>
        <v>#N/A</v>
      </c>
      <c r="P2448" s="17" t="e">
        <f t="shared" si="97"/>
        <v>#N/A</v>
      </c>
      <c r="Q2448" s="13" t="e">
        <f>VLOOKUP(I2448,'[1]Nhân viên'!$E$20:$F$41,2,0)</f>
        <v>#N/A</v>
      </c>
    </row>
    <row r="2449" spans="1:17" x14ac:dyDescent="0.2">
      <c r="A2449" s="11">
        <v>2426</v>
      </c>
      <c r="D2449" s="13" t="e">
        <f>VLOOKUP(C2449,'Nhân viên'!$B$5:$C$48,2,0)</f>
        <v>#N/A</v>
      </c>
      <c r="G2449" s="13" t="e">
        <f>VLOOKUP(E2449,'Khách hàng'!$B$4:$F$1048576,2,0)</f>
        <v>#N/A</v>
      </c>
      <c r="H2449" s="13" t="str">
        <f>VLOOKUP(E2449,'[1]Khách hàng'!$A$4:$F$2144,3,0)</f>
        <v>Số 1 đường số 17A, Khu phố 11, Phường Bình Trị Đông B, Quận Bình Tân, TP.HCM.</v>
      </c>
      <c r="I2449" s="13" t="e">
        <f>VLOOKUP(E2449,'Khách hàng'!$B$4:$F$1048576,5,0)</f>
        <v>#N/A</v>
      </c>
      <c r="L2449" s="13" t="e">
        <f>VLOOKUP(J2449,'Hàng hóa'!$C$5:$D$50,2,0)</f>
        <v>#N/A</v>
      </c>
      <c r="M2449" s="17" t="e">
        <f>VLOOKUP(J2449,'Hàng hóa'!$C$5:$H$22,6,0)</f>
        <v>#N/A</v>
      </c>
      <c r="N2449" s="17" t="e">
        <f t="shared" si="96"/>
        <v>#N/A</v>
      </c>
      <c r="O2449" s="22" t="e">
        <f t="shared" si="98"/>
        <v>#N/A</v>
      </c>
      <c r="P2449" s="17" t="e">
        <f t="shared" si="97"/>
        <v>#N/A</v>
      </c>
      <c r="Q2449" s="13" t="e">
        <f>VLOOKUP(I2449,'[1]Nhân viên'!$E$20:$F$41,2,0)</f>
        <v>#N/A</v>
      </c>
    </row>
    <row r="2450" spans="1:17" x14ac:dyDescent="0.2">
      <c r="A2450" s="11">
        <v>2427</v>
      </c>
      <c r="D2450" s="13" t="e">
        <f>VLOOKUP(C2450,'Nhân viên'!$B$5:$C$48,2,0)</f>
        <v>#N/A</v>
      </c>
      <c r="G2450" s="13" t="e">
        <f>VLOOKUP(E2450,'Khách hàng'!$B$4:$F$1048576,2,0)</f>
        <v>#N/A</v>
      </c>
      <c r="H2450" s="13" t="str">
        <f>VLOOKUP(E2450,'[1]Khách hàng'!$A$4:$F$2144,3,0)</f>
        <v>Số 1 đường số 17A, Khu phố 11, Phường Bình Trị Đông B, Quận Bình Tân, TP.HCM.</v>
      </c>
      <c r="I2450" s="13" t="e">
        <f>VLOOKUP(E2450,'Khách hàng'!$B$4:$F$1048576,5,0)</f>
        <v>#N/A</v>
      </c>
      <c r="L2450" s="13" t="e">
        <f>VLOOKUP(J2450,'Hàng hóa'!$C$5:$D$50,2,0)</f>
        <v>#N/A</v>
      </c>
      <c r="M2450" s="17" t="e">
        <f>VLOOKUP(J2450,'Hàng hóa'!$C$5:$H$22,6,0)</f>
        <v>#N/A</v>
      </c>
      <c r="N2450" s="17" t="e">
        <f t="shared" si="96"/>
        <v>#N/A</v>
      </c>
      <c r="O2450" s="22" t="e">
        <f t="shared" si="98"/>
        <v>#N/A</v>
      </c>
      <c r="P2450" s="17" t="e">
        <f t="shared" si="97"/>
        <v>#N/A</v>
      </c>
      <c r="Q2450" s="13" t="e">
        <f>VLOOKUP(I2450,'[1]Nhân viên'!$E$20:$F$41,2,0)</f>
        <v>#N/A</v>
      </c>
    </row>
    <row r="2451" spans="1:17" x14ac:dyDescent="0.2">
      <c r="A2451" s="11">
        <v>2428</v>
      </c>
      <c r="D2451" s="13" t="e">
        <f>VLOOKUP(C2451,'Nhân viên'!$B$5:$C$48,2,0)</f>
        <v>#N/A</v>
      </c>
      <c r="G2451" s="13" t="e">
        <f>VLOOKUP(E2451,'Khách hàng'!$B$4:$F$1048576,2,0)</f>
        <v>#N/A</v>
      </c>
      <c r="H2451" s="13" t="str">
        <f>VLOOKUP(E2451,'[1]Khách hàng'!$A$4:$F$2144,3,0)</f>
        <v>Số 1 đường số 17A, Khu phố 11, Phường Bình Trị Đông B, Quận Bình Tân, TP.HCM.</v>
      </c>
      <c r="I2451" s="13" t="e">
        <f>VLOOKUP(E2451,'Khách hàng'!$B$4:$F$1048576,5,0)</f>
        <v>#N/A</v>
      </c>
      <c r="L2451" s="13" t="e">
        <f>VLOOKUP(J2451,'Hàng hóa'!$C$5:$D$50,2,0)</f>
        <v>#N/A</v>
      </c>
      <c r="M2451" s="17" t="e">
        <f>VLOOKUP(J2451,'Hàng hóa'!$C$5:$H$22,6,0)</f>
        <v>#N/A</v>
      </c>
      <c r="N2451" s="17" t="e">
        <f t="shared" si="96"/>
        <v>#N/A</v>
      </c>
      <c r="O2451" s="22" t="e">
        <f t="shared" si="98"/>
        <v>#N/A</v>
      </c>
      <c r="P2451" s="17" t="e">
        <f t="shared" si="97"/>
        <v>#N/A</v>
      </c>
      <c r="Q2451" s="13" t="e">
        <f>VLOOKUP(I2451,'[1]Nhân viên'!$E$20:$F$41,2,0)</f>
        <v>#N/A</v>
      </c>
    </row>
    <row r="2452" spans="1:17" x14ac:dyDescent="0.2">
      <c r="A2452" s="11">
        <v>2429</v>
      </c>
      <c r="D2452" s="13" t="e">
        <f>VLOOKUP(C2452,'Nhân viên'!$B$5:$C$48,2,0)</f>
        <v>#N/A</v>
      </c>
      <c r="G2452" s="13" t="e">
        <f>VLOOKUP(E2452,'Khách hàng'!$B$4:$F$1048576,2,0)</f>
        <v>#N/A</v>
      </c>
      <c r="H2452" s="13" t="str">
        <f>VLOOKUP(E2452,'[1]Khách hàng'!$A$4:$F$2144,3,0)</f>
        <v>Số 1 đường số 17A, Khu phố 11, Phường Bình Trị Đông B, Quận Bình Tân, TP.HCM.</v>
      </c>
      <c r="I2452" s="13" t="e">
        <f>VLOOKUP(E2452,'Khách hàng'!$B$4:$F$1048576,5,0)</f>
        <v>#N/A</v>
      </c>
      <c r="L2452" s="13" t="e">
        <f>VLOOKUP(J2452,'Hàng hóa'!$C$5:$D$50,2,0)</f>
        <v>#N/A</v>
      </c>
      <c r="M2452" s="17" t="e">
        <f>VLOOKUP(J2452,'Hàng hóa'!$C$5:$H$22,6,0)</f>
        <v>#N/A</v>
      </c>
      <c r="N2452" s="17" t="e">
        <f t="shared" si="96"/>
        <v>#N/A</v>
      </c>
      <c r="O2452" s="22" t="e">
        <f t="shared" si="98"/>
        <v>#N/A</v>
      </c>
      <c r="P2452" s="17" t="e">
        <f t="shared" si="97"/>
        <v>#N/A</v>
      </c>
      <c r="Q2452" s="13" t="e">
        <f>VLOOKUP(I2452,'[1]Nhân viên'!$E$20:$F$41,2,0)</f>
        <v>#N/A</v>
      </c>
    </row>
    <row r="2453" spans="1:17" x14ac:dyDescent="0.2">
      <c r="A2453" s="11">
        <v>2430</v>
      </c>
      <c r="D2453" s="13" t="e">
        <f>VLOOKUP(C2453,'Nhân viên'!$B$5:$C$48,2,0)</f>
        <v>#N/A</v>
      </c>
      <c r="G2453" s="13" t="e">
        <f>VLOOKUP(E2453,'Khách hàng'!$B$4:$F$1048576,2,0)</f>
        <v>#N/A</v>
      </c>
      <c r="H2453" s="13" t="str">
        <f>VLOOKUP(E2453,'[1]Khách hàng'!$A$4:$F$2144,3,0)</f>
        <v>Số 1 đường số 17A, Khu phố 11, Phường Bình Trị Đông B, Quận Bình Tân, TP.HCM.</v>
      </c>
      <c r="I2453" s="13" t="e">
        <f>VLOOKUP(E2453,'Khách hàng'!$B$4:$F$1048576,5,0)</f>
        <v>#N/A</v>
      </c>
      <c r="L2453" s="13" t="e">
        <f>VLOOKUP(J2453,'Hàng hóa'!$C$5:$D$50,2,0)</f>
        <v>#N/A</v>
      </c>
      <c r="M2453" s="17" t="e">
        <f>VLOOKUP(J2453,'Hàng hóa'!$C$5:$H$22,6,0)</f>
        <v>#N/A</v>
      </c>
      <c r="N2453" s="17" t="e">
        <f t="shared" si="96"/>
        <v>#N/A</v>
      </c>
      <c r="O2453" s="22" t="e">
        <f t="shared" si="98"/>
        <v>#N/A</v>
      </c>
      <c r="P2453" s="17" t="e">
        <f t="shared" si="97"/>
        <v>#N/A</v>
      </c>
      <c r="Q2453" s="13" t="e">
        <f>VLOOKUP(I2453,'[1]Nhân viên'!$E$20:$F$41,2,0)</f>
        <v>#N/A</v>
      </c>
    </row>
    <row r="2454" spans="1:17" x14ac:dyDescent="0.2">
      <c r="A2454" s="11">
        <v>2431</v>
      </c>
      <c r="D2454" s="13" t="e">
        <f>VLOOKUP(C2454,'Nhân viên'!$B$5:$C$48,2,0)</f>
        <v>#N/A</v>
      </c>
      <c r="G2454" s="13" t="e">
        <f>VLOOKUP(E2454,'Khách hàng'!$B$4:$F$1048576,2,0)</f>
        <v>#N/A</v>
      </c>
      <c r="H2454" s="13" t="str">
        <f>VLOOKUP(E2454,'[1]Khách hàng'!$A$4:$F$2144,3,0)</f>
        <v>Số 1 đường số 17A, Khu phố 11, Phường Bình Trị Đông B, Quận Bình Tân, TP.HCM.</v>
      </c>
      <c r="I2454" s="13" t="e">
        <f>VLOOKUP(E2454,'Khách hàng'!$B$4:$F$1048576,5,0)</f>
        <v>#N/A</v>
      </c>
      <c r="L2454" s="13" t="e">
        <f>VLOOKUP(J2454,'Hàng hóa'!$C$5:$D$50,2,0)</f>
        <v>#N/A</v>
      </c>
      <c r="M2454" s="17" t="e">
        <f>VLOOKUP(J2454,'Hàng hóa'!$C$5:$H$22,6,0)</f>
        <v>#N/A</v>
      </c>
      <c r="N2454" s="17" t="e">
        <f t="shared" si="96"/>
        <v>#N/A</v>
      </c>
      <c r="O2454" s="22" t="e">
        <f t="shared" si="98"/>
        <v>#N/A</v>
      </c>
      <c r="P2454" s="17" t="e">
        <f t="shared" si="97"/>
        <v>#N/A</v>
      </c>
      <c r="Q2454" s="13" t="e">
        <f>VLOOKUP(I2454,'[1]Nhân viên'!$E$20:$F$41,2,0)</f>
        <v>#N/A</v>
      </c>
    </row>
    <row r="2455" spans="1:17" x14ac:dyDescent="0.2">
      <c r="A2455" s="11">
        <v>2432</v>
      </c>
      <c r="D2455" s="13" t="e">
        <f>VLOOKUP(C2455,'Nhân viên'!$B$5:$C$48,2,0)</f>
        <v>#N/A</v>
      </c>
      <c r="G2455" s="13" t="e">
        <f>VLOOKUP(E2455,'Khách hàng'!$B$4:$F$1048576,2,0)</f>
        <v>#N/A</v>
      </c>
      <c r="H2455" s="13" t="str">
        <f>VLOOKUP(E2455,'[1]Khách hàng'!$A$4:$F$2144,3,0)</f>
        <v>Số 1 đường số 17A, Khu phố 11, Phường Bình Trị Đông B, Quận Bình Tân, TP.HCM.</v>
      </c>
      <c r="I2455" s="13" t="e">
        <f>VLOOKUP(E2455,'Khách hàng'!$B$4:$F$1048576,5,0)</f>
        <v>#N/A</v>
      </c>
      <c r="L2455" s="13" t="e">
        <f>VLOOKUP(J2455,'Hàng hóa'!$C$5:$D$50,2,0)</f>
        <v>#N/A</v>
      </c>
      <c r="M2455" s="17" t="e">
        <f>VLOOKUP(J2455,'Hàng hóa'!$C$5:$H$22,6,0)</f>
        <v>#N/A</v>
      </c>
      <c r="N2455" s="17" t="e">
        <f t="shared" si="96"/>
        <v>#N/A</v>
      </c>
      <c r="O2455" s="22" t="e">
        <f t="shared" si="98"/>
        <v>#N/A</v>
      </c>
      <c r="P2455" s="17" t="e">
        <f t="shared" si="97"/>
        <v>#N/A</v>
      </c>
      <c r="Q2455" s="13" t="e">
        <f>VLOOKUP(I2455,'[1]Nhân viên'!$E$20:$F$41,2,0)</f>
        <v>#N/A</v>
      </c>
    </row>
    <row r="2456" spans="1:17" x14ac:dyDescent="0.2">
      <c r="A2456" s="11">
        <v>2433</v>
      </c>
      <c r="D2456" s="13" t="e">
        <f>VLOOKUP(C2456,'Nhân viên'!$B$5:$C$48,2,0)</f>
        <v>#N/A</v>
      </c>
      <c r="G2456" s="13" t="e">
        <f>VLOOKUP(E2456,'Khách hàng'!$B$4:$F$1048576,2,0)</f>
        <v>#N/A</v>
      </c>
      <c r="H2456" s="13" t="str">
        <f>VLOOKUP(E2456,'[1]Khách hàng'!$A$4:$F$2144,3,0)</f>
        <v>Số 1 đường số 17A, Khu phố 11, Phường Bình Trị Đông B, Quận Bình Tân, TP.HCM.</v>
      </c>
      <c r="I2456" s="13" t="e">
        <f>VLOOKUP(E2456,'Khách hàng'!$B$4:$F$1048576,5,0)</f>
        <v>#N/A</v>
      </c>
      <c r="L2456" s="13" t="e">
        <f>VLOOKUP(J2456,'Hàng hóa'!$C$5:$D$50,2,0)</f>
        <v>#N/A</v>
      </c>
      <c r="M2456" s="17" t="e">
        <f>VLOOKUP(J2456,'Hàng hóa'!$C$5:$H$22,6,0)</f>
        <v>#N/A</v>
      </c>
      <c r="N2456" s="17" t="e">
        <f t="shared" si="96"/>
        <v>#N/A</v>
      </c>
      <c r="O2456" s="22" t="e">
        <f t="shared" si="98"/>
        <v>#N/A</v>
      </c>
      <c r="P2456" s="17" t="e">
        <f t="shared" si="97"/>
        <v>#N/A</v>
      </c>
      <c r="Q2456" s="13" t="e">
        <f>VLOOKUP(I2456,'[1]Nhân viên'!$E$20:$F$41,2,0)</f>
        <v>#N/A</v>
      </c>
    </row>
    <row r="2457" spans="1:17" x14ac:dyDescent="0.2">
      <c r="A2457" s="11">
        <v>2434</v>
      </c>
      <c r="D2457" s="13" t="e">
        <f>VLOOKUP(C2457,'Nhân viên'!$B$5:$C$48,2,0)</f>
        <v>#N/A</v>
      </c>
      <c r="G2457" s="13" t="e">
        <f>VLOOKUP(E2457,'Khách hàng'!$B$4:$F$1048576,2,0)</f>
        <v>#N/A</v>
      </c>
      <c r="H2457" s="13" t="str">
        <f>VLOOKUP(E2457,'[1]Khách hàng'!$A$4:$F$2144,3,0)</f>
        <v>Số 1 đường số 17A, Khu phố 11, Phường Bình Trị Đông B, Quận Bình Tân, TP.HCM.</v>
      </c>
      <c r="I2457" s="13" t="e">
        <f>VLOOKUP(E2457,'Khách hàng'!$B$4:$F$1048576,5,0)</f>
        <v>#N/A</v>
      </c>
      <c r="L2457" s="13" t="e">
        <f>VLOOKUP(J2457,'Hàng hóa'!$C$5:$D$50,2,0)</f>
        <v>#N/A</v>
      </c>
      <c r="M2457" s="17" t="e">
        <f>VLOOKUP(J2457,'Hàng hóa'!$C$5:$H$22,6,0)</f>
        <v>#N/A</v>
      </c>
      <c r="N2457" s="17" t="e">
        <f t="shared" si="96"/>
        <v>#N/A</v>
      </c>
      <c r="O2457" s="22" t="e">
        <f t="shared" si="98"/>
        <v>#N/A</v>
      </c>
      <c r="P2457" s="17" t="e">
        <f t="shared" si="97"/>
        <v>#N/A</v>
      </c>
      <c r="Q2457" s="13" t="e">
        <f>VLOOKUP(I2457,'[1]Nhân viên'!$E$20:$F$41,2,0)</f>
        <v>#N/A</v>
      </c>
    </row>
    <row r="2458" spans="1:17" x14ac:dyDescent="0.2">
      <c r="A2458" s="11">
        <v>2435</v>
      </c>
      <c r="D2458" s="13" t="e">
        <f>VLOOKUP(C2458,'Nhân viên'!$B$5:$C$48,2,0)</f>
        <v>#N/A</v>
      </c>
      <c r="G2458" s="13" t="e">
        <f>VLOOKUP(E2458,'Khách hàng'!$B$4:$F$1048576,2,0)</f>
        <v>#N/A</v>
      </c>
      <c r="H2458" s="13" t="str">
        <f>VLOOKUP(E2458,'[1]Khách hàng'!$A$4:$F$2144,3,0)</f>
        <v>Số 1 đường số 17A, Khu phố 11, Phường Bình Trị Đông B, Quận Bình Tân, TP.HCM.</v>
      </c>
      <c r="I2458" s="13" t="e">
        <f>VLOOKUP(E2458,'Khách hàng'!$B$4:$F$1048576,5,0)</f>
        <v>#N/A</v>
      </c>
      <c r="L2458" s="13" t="e">
        <f>VLOOKUP(J2458,'Hàng hóa'!$C$5:$D$50,2,0)</f>
        <v>#N/A</v>
      </c>
      <c r="M2458" s="17" t="e">
        <f>VLOOKUP(J2458,'Hàng hóa'!$C$5:$H$22,6,0)</f>
        <v>#N/A</v>
      </c>
      <c r="N2458" s="17" t="e">
        <f t="shared" si="96"/>
        <v>#N/A</v>
      </c>
      <c r="O2458" s="22" t="e">
        <f t="shared" si="98"/>
        <v>#N/A</v>
      </c>
      <c r="P2458" s="17" t="e">
        <f t="shared" si="97"/>
        <v>#N/A</v>
      </c>
      <c r="Q2458" s="13" t="e">
        <f>VLOOKUP(I2458,'[1]Nhân viên'!$E$20:$F$41,2,0)</f>
        <v>#N/A</v>
      </c>
    </row>
    <row r="2459" spans="1:17" x14ac:dyDescent="0.2">
      <c r="A2459" s="11">
        <v>2436</v>
      </c>
      <c r="D2459" s="13" t="e">
        <f>VLOOKUP(C2459,'Nhân viên'!$B$5:$C$48,2,0)</f>
        <v>#N/A</v>
      </c>
      <c r="G2459" s="13" t="e">
        <f>VLOOKUP(E2459,'Khách hàng'!$B$4:$F$1048576,2,0)</f>
        <v>#N/A</v>
      </c>
      <c r="H2459" s="13" t="str">
        <f>VLOOKUP(E2459,'[1]Khách hàng'!$A$4:$F$2144,3,0)</f>
        <v>Số 1 đường số 17A, Khu phố 11, Phường Bình Trị Đông B, Quận Bình Tân, TP.HCM.</v>
      </c>
      <c r="I2459" s="13" t="e">
        <f>VLOOKUP(E2459,'Khách hàng'!$B$4:$F$1048576,5,0)</f>
        <v>#N/A</v>
      </c>
      <c r="L2459" s="13" t="e">
        <f>VLOOKUP(J2459,'Hàng hóa'!$C$5:$D$50,2,0)</f>
        <v>#N/A</v>
      </c>
      <c r="M2459" s="17" t="e">
        <f>VLOOKUP(J2459,'Hàng hóa'!$C$5:$H$22,6,0)</f>
        <v>#N/A</v>
      </c>
      <c r="N2459" s="17" t="e">
        <f t="shared" si="96"/>
        <v>#N/A</v>
      </c>
      <c r="O2459" s="22" t="e">
        <f t="shared" si="98"/>
        <v>#N/A</v>
      </c>
      <c r="P2459" s="17" t="e">
        <f t="shared" si="97"/>
        <v>#N/A</v>
      </c>
      <c r="Q2459" s="13" t="e">
        <f>VLOOKUP(I2459,'[1]Nhân viên'!$E$20:$F$41,2,0)</f>
        <v>#N/A</v>
      </c>
    </row>
    <row r="2460" spans="1:17" x14ac:dyDescent="0.2">
      <c r="A2460" s="11">
        <v>2437</v>
      </c>
      <c r="D2460" s="13" t="e">
        <f>VLOOKUP(C2460,'Nhân viên'!$B$5:$C$48,2,0)</f>
        <v>#N/A</v>
      </c>
      <c r="G2460" s="13" t="e">
        <f>VLOOKUP(E2460,'Khách hàng'!$B$4:$F$1048576,2,0)</f>
        <v>#N/A</v>
      </c>
      <c r="H2460" s="13" t="str">
        <f>VLOOKUP(E2460,'[1]Khách hàng'!$A$4:$F$2144,3,0)</f>
        <v>Số 1 đường số 17A, Khu phố 11, Phường Bình Trị Đông B, Quận Bình Tân, TP.HCM.</v>
      </c>
      <c r="I2460" s="13" t="e">
        <f>VLOOKUP(E2460,'Khách hàng'!$B$4:$F$1048576,5,0)</f>
        <v>#N/A</v>
      </c>
      <c r="L2460" s="13" t="e">
        <f>VLOOKUP(J2460,'Hàng hóa'!$C$5:$D$50,2,0)</f>
        <v>#N/A</v>
      </c>
      <c r="M2460" s="17" t="e">
        <f>VLOOKUP(J2460,'Hàng hóa'!$C$5:$H$22,6,0)</f>
        <v>#N/A</v>
      </c>
      <c r="N2460" s="17" t="e">
        <f t="shared" ref="N2460:N2523" si="99">K2460*M2460</f>
        <v>#N/A</v>
      </c>
      <c r="O2460" s="22" t="e">
        <f t="shared" si="98"/>
        <v>#N/A</v>
      </c>
      <c r="P2460" s="17" t="e">
        <f t="shared" ref="P2460:P2523" si="100">N2460*O2460+N2460</f>
        <v>#N/A</v>
      </c>
      <c r="Q2460" s="13" t="e">
        <f>VLOOKUP(I2460,'[1]Nhân viên'!$E$20:$F$41,2,0)</f>
        <v>#N/A</v>
      </c>
    </row>
    <row r="2461" spans="1:17" x14ac:dyDescent="0.2">
      <c r="A2461" s="11">
        <v>2438</v>
      </c>
      <c r="D2461" s="13" t="e">
        <f>VLOOKUP(C2461,'Nhân viên'!$B$5:$C$48,2,0)</f>
        <v>#N/A</v>
      </c>
      <c r="G2461" s="13" t="e">
        <f>VLOOKUP(E2461,'Khách hàng'!$B$4:$F$1048576,2,0)</f>
        <v>#N/A</v>
      </c>
      <c r="H2461" s="13" t="str">
        <f>VLOOKUP(E2461,'[1]Khách hàng'!$A$4:$F$2144,3,0)</f>
        <v>Số 1 đường số 17A, Khu phố 11, Phường Bình Trị Đông B, Quận Bình Tân, TP.HCM.</v>
      </c>
      <c r="I2461" s="13" t="e">
        <f>VLOOKUP(E2461,'Khách hàng'!$B$4:$F$1048576,5,0)</f>
        <v>#N/A</v>
      </c>
      <c r="L2461" s="13" t="e">
        <f>VLOOKUP(J2461,'Hàng hóa'!$C$5:$D$50,2,0)</f>
        <v>#N/A</v>
      </c>
      <c r="M2461" s="17" t="e">
        <f>VLOOKUP(J2461,'Hàng hóa'!$C$5:$H$22,6,0)</f>
        <v>#N/A</v>
      </c>
      <c r="N2461" s="17" t="e">
        <f t="shared" si="99"/>
        <v>#N/A</v>
      </c>
      <c r="O2461" s="22" t="e">
        <f t="shared" si="98"/>
        <v>#N/A</v>
      </c>
      <c r="P2461" s="17" t="e">
        <f t="shared" si="100"/>
        <v>#N/A</v>
      </c>
      <c r="Q2461" s="13" t="e">
        <f>VLOOKUP(I2461,'[1]Nhân viên'!$E$20:$F$41,2,0)</f>
        <v>#N/A</v>
      </c>
    </row>
    <row r="2462" spans="1:17" x14ac:dyDescent="0.2">
      <c r="A2462" s="11">
        <v>2439</v>
      </c>
      <c r="D2462" s="13" t="e">
        <f>VLOOKUP(C2462,'Nhân viên'!$B$5:$C$48,2,0)</f>
        <v>#N/A</v>
      </c>
      <c r="G2462" s="13" t="e">
        <f>VLOOKUP(E2462,'Khách hàng'!$B$4:$F$1048576,2,0)</f>
        <v>#N/A</v>
      </c>
      <c r="H2462" s="13" t="str">
        <f>VLOOKUP(E2462,'[1]Khách hàng'!$A$4:$F$2144,3,0)</f>
        <v>Số 1 đường số 17A, Khu phố 11, Phường Bình Trị Đông B, Quận Bình Tân, TP.HCM.</v>
      </c>
      <c r="I2462" s="13" t="e">
        <f>VLOOKUP(E2462,'Khách hàng'!$B$4:$F$1048576,5,0)</f>
        <v>#N/A</v>
      </c>
      <c r="L2462" s="13" t="e">
        <f>VLOOKUP(J2462,'Hàng hóa'!$C$5:$D$50,2,0)</f>
        <v>#N/A</v>
      </c>
      <c r="M2462" s="17" t="e">
        <f>VLOOKUP(J2462,'Hàng hóa'!$C$5:$H$22,6,0)</f>
        <v>#N/A</v>
      </c>
      <c r="N2462" s="17" t="e">
        <f t="shared" si="99"/>
        <v>#N/A</v>
      </c>
      <c r="O2462" s="22" t="e">
        <f t="shared" si="98"/>
        <v>#N/A</v>
      </c>
      <c r="P2462" s="17" t="e">
        <f t="shared" si="100"/>
        <v>#N/A</v>
      </c>
      <c r="Q2462" s="13" t="e">
        <f>VLOOKUP(I2462,'[1]Nhân viên'!$E$20:$F$41,2,0)</f>
        <v>#N/A</v>
      </c>
    </row>
    <row r="2463" spans="1:17" x14ac:dyDescent="0.2">
      <c r="A2463" s="11">
        <v>2440</v>
      </c>
      <c r="D2463" s="13" t="e">
        <f>VLOOKUP(C2463,'Nhân viên'!$B$5:$C$48,2,0)</f>
        <v>#N/A</v>
      </c>
      <c r="G2463" s="13" t="e">
        <f>VLOOKUP(E2463,'Khách hàng'!$B$4:$F$1048576,2,0)</f>
        <v>#N/A</v>
      </c>
      <c r="H2463" s="13" t="str">
        <f>VLOOKUP(E2463,'[1]Khách hàng'!$A$4:$F$2144,3,0)</f>
        <v>Số 1 đường số 17A, Khu phố 11, Phường Bình Trị Đông B, Quận Bình Tân, TP.HCM.</v>
      </c>
      <c r="I2463" s="13" t="e">
        <f>VLOOKUP(E2463,'Khách hàng'!$B$4:$F$1048576,5,0)</f>
        <v>#N/A</v>
      </c>
      <c r="L2463" s="13" t="e">
        <f>VLOOKUP(J2463,'Hàng hóa'!$C$5:$D$50,2,0)</f>
        <v>#N/A</v>
      </c>
      <c r="M2463" s="17" t="e">
        <f>VLOOKUP(J2463,'Hàng hóa'!$C$5:$H$22,6,0)</f>
        <v>#N/A</v>
      </c>
      <c r="N2463" s="17" t="e">
        <f t="shared" si="99"/>
        <v>#N/A</v>
      </c>
      <c r="O2463" s="22" t="e">
        <f t="shared" si="98"/>
        <v>#N/A</v>
      </c>
      <c r="P2463" s="17" t="e">
        <f t="shared" si="100"/>
        <v>#N/A</v>
      </c>
      <c r="Q2463" s="13" t="e">
        <f>VLOOKUP(I2463,'[1]Nhân viên'!$E$20:$F$41,2,0)</f>
        <v>#N/A</v>
      </c>
    </row>
    <row r="2464" spans="1:17" x14ac:dyDescent="0.2">
      <c r="A2464" s="11">
        <v>2441</v>
      </c>
      <c r="D2464" s="13" t="e">
        <f>VLOOKUP(C2464,'Nhân viên'!$B$5:$C$48,2,0)</f>
        <v>#N/A</v>
      </c>
      <c r="G2464" s="13" t="e">
        <f>VLOOKUP(E2464,'Khách hàng'!$B$4:$F$1048576,2,0)</f>
        <v>#N/A</v>
      </c>
      <c r="H2464" s="13" t="str">
        <f>VLOOKUP(E2464,'[1]Khách hàng'!$A$4:$F$2144,3,0)</f>
        <v>Số 1 đường số 17A, Khu phố 11, Phường Bình Trị Đông B, Quận Bình Tân, TP.HCM.</v>
      </c>
      <c r="I2464" s="13" t="e">
        <f>VLOOKUP(E2464,'Khách hàng'!$B$4:$F$1048576,5,0)</f>
        <v>#N/A</v>
      </c>
      <c r="L2464" s="13" t="e">
        <f>VLOOKUP(J2464,'Hàng hóa'!$C$5:$D$50,2,0)</f>
        <v>#N/A</v>
      </c>
      <c r="M2464" s="17" t="e">
        <f>VLOOKUP(J2464,'Hàng hóa'!$C$5:$H$22,6,0)</f>
        <v>#N/A</v>
      </c>
      <c r="N2464" s="17" t="e">
        <f t="shared" si="99"/>
        <v>#N/A</v>
      </c>
      <c r="O2464" s="22" t="e">
        <f t="shared" si="98"/>
        <v>#N/A</v>
      </c>
      <c r="P2464" s="17" t="e">
        <f t="shared" si="100"/>
        <v>#N/A</v>
      </c>
      <c r="Q2464" s="13" t="e">
        <f>VLOOKUP(I2464,'[1]Nhân viên'!$E$20:$F$41,2,0)</f>
        <v>#N/A</v>
      </c>
    </row>
    <row r="2465" spans="1:17" x14ac:dyDescent="0.2">
      <c r="A2465" s="11">
        <v>2442</v>
      </c>
      <c r="D2465" s="13" t="e">
        <f>VLOOKUP(C2465,'Nhân viên'!$B$5:$C$48,2,0)</f>
        <v>#N/A</v>
      </c>
      <c r="G2465" s="13" t="e">
        <f>VLOOKUP(E2465,'Khách hàng'!$B$4:$F$1048576,2,0)</f>
        <v>#N/A</v>
      </c>
      <c r="H2465" s="13" t="str">
        <f>VLOOKUP(E2465,'[1]Khách hàng'!$A$4:$F$2144,3,0)</f>
        <v>Số 1 đường số 17A, Khu phố 11, Phường Bình Trị Đông B, Quận Bình Tân, TP.HCM.</v>
      </c>
      <c r="I2465" s="13" t="e">
        <f>VLOOKUP(E2465,'Khách hàng'!$B$4:$F$1048576,5,0)</f>
        <v>#N/A</v>
      </c>
      <c r="L2465" s="13" t="e">
        <f>VLOOKUP(J2465,'Hàng hóa'!$C$5:$D$50,2,0)</f>
        <v>#N/A</v>
      </c>
      <c r="M2465" s="17" t="e">
        <f>VLOOKUP(J2465,'Hàng hóa'!$C$5:$H$22,6,0)</f>
        <v>#N/A</v>
      </c>
      <c r="N2465" s="17" t="e">
        <f t="shared" si="99"/>
        <v>#N/A</v>
      </c>
      <c r="O2465" s="22" t="e">
        <f t="shared" si="98"/>
        <v>#N/A</v>
      </c>
      <c r="P2465" s="17" t="e">
        <f t="shared" si="100"/>
        <v>#N/A</v>
      </c>
      <c r="Q2465" s="13" t="e">
        <f>VLOOKUP(I2465,'[1]Nhân viên'!$E$20:$F$41,2,0)</f>
        <v>#N/A</v>
      </c>
    </row>
    <row r="2466" spans="1:17" x14ac:dyDescent="0.2">
      <c r="A2466" s="11">
        <v>2443</v>
      </c>
      <c r="D2466" s="13" t="e">
        <f>VLOOKUP(C2466,'Nhân viên'!$B$5:$C$48,2,0)</f>
        <v>#N/A</v>
      </c>
      <c r="G2466" s="13" t="e">
        <f>VLOOKUP(E2466,'Khách hàng'!$B$4:$F$1048576,2,0)</f>
        <v>#N/A</v>
      </c>
      <c r="H2466" s="13" t="str">
        <f>VLOOKUP(E2466,'[1]Khách hàng'!$A$4:$F$2144,3,0)</f>
        <v>Số 1 đường số 17A, Khu phố 11, Phường Bình Trị Đông B, Quận Bình Tân, TP.HCM.</v>
      </c>
      <c r="I2466" s="13" t="e">
        <f>VLOOKUP(E2466,'Khách hàng'!$B$4:$F$1048576,5,0)</f>
        <v>#N/A</v>
      </c>
      <c r="L2466" s="13" t="e">
        <f>VLOOKUP(J2466,'Hàng hóa'!$C$5:$D$50,2,0)</f>
        <v>#N/A</v>
      </c>
      <c r="M2466" s="17" t="e">
        <f>VLOOKUP(J2466,'Hàng hóa'!$C$5:$H$22,6,0)</f>
        <v>#N/A</v>
      </c>
      <c r="N2466" s="17" t="e">
        <f t="shared" si="99"/>
        <v>#N/A</v>
      </c>
      <c r="O2466" s="22" t="e">
        <f t="shared" si="98"/>
        <v>#N/A</v>
      </c>
      <c r="P2466" s="17" t="e">
        <f t="shared" si="100"/>
        <v>#N/A</v>
      </c>
      <c r="Q2466" s="13" t="e">
        <f>VLOOKUP(I2466,'[1]Nhân viên'!$E$20:$F$41,2,0)</f>
        <v>#N/A</v>
      </c>
    </row>
    <row r="2467" spans="1:17" x14ac:dyDescent="0.2">
      <c r="A2467" s="11">
        <v>2444</v>
      </c>
      <c r="D2467" s="13" t="e">
        <f>VLOOKUP(C2467,'Nhân viên'!$B$5:$C$48,2,0)</f>
        <v>#N/A</v>
      </c>
      <c r="G2467" s="13" t="e">
        <f>VLOOKUP(E2467,'Khách hàng'!$B$4:$F$1048576,2,0)</f>
        <v>#N/A</v>
      </c>
      <c r="H2467" s="13" t="str">
        <f>VLOOKUP(E2467,'[1]Khách hàng'!$A$4:$F$2144,3,0)</f>
        <v>Số 1 đường số 17A, Khu phố 11, Phường Bình Trị Đông B, Quận Bình Tân, TP.HCM.</v>
      </c>
      <c r="I2467" s="13" t="e">
        <f>VLOOKUP(E2467,'Khách hàng'!$B$4:$F$1048576,5,0)</f>
        <v>#N/A</v>
      </c>
      <c r="L2467" s="13" t="e">
        <f>VLOOKUP(J2467,'Hàng hóa'!$C$5:$D$50,2,0)</f>
        <v>#N/A</v>
      </c>
      <c r="M2467" s="17" t="e">
        <f>VLOOKUP(J2467,'Hàng hóa'!$C$5:$H$22,6,0)</f>
        <v>#N/A</v>
      </c>
      <c r="N2467" s="17" t="e">
        <f t="shared" si="99"/>
        <v>#N/A</v>
      </c>
      <c r="O2467" s="22" t="e">
        <f t="shared" si="98"/>
        <v>#N/A</v>
      </c>
      <c r="P2467" s="17" t="e">
        <f t="shared" si="100"/>
        <v>#N/A</v>
      </c>
      <c r="Q2467" s="13" t="e">
        <f>VLOOKUP(I2467,'[1]Nhân viên'!$E$20:$F$41,2,0)</f>
        <v>#N/A</v>
      </c>
    </row>
    <row r="2468" spans="1:17" x14ac:dyDescent="0.2">
      <c r="A2468" s="11">
        <v>2445</v>
      </c>
      <c r="D2468" s="13" t="e">
        <f>VLOOKUP(C2468,'Nhân viên'!$B$5:$C$48,2,0)</f>
        <v>#N/A</v>
      </c>
      <c r="G2468" s="13" t="e">
        <f>VLOOKUP(E2468,'Khách hàng'!$B$4:$F$1048576,2,0)</f>
        <v>#N/A</v>
      </c>
      <c r="H2468" s="13" t="str">
        <f>VLOOKUP(E2468,'[1]Khách hàng'!$A$4:$F$2144,3,0)</f>
        <v>Số 1 đường số 17A, Khu phố 11, Phường Bình Trị Đông B, Quận Bình Tân, TP.HCM.</v>
      </c>
      <c r="I2468" s="13" t="e">
        <f>VLOOKUP(E2468,'Khách hàng'!$B$4:$F$1048576,5,0)</f>
        <v>#N/A</v>
      </c>
      <c r="L2468" s="13" t="e">
        <f>VLOOKUP(J2468,'Hàng hóa'!$C$5:$D$50,2,0)</f>
        <v>#N/A</v>
      </c>
      <c r="M2468" s="17" t="e">
        <f>VLOOKUP(J2468,'Hàng hóa'!$C$5:$H$22,6,0)</f>
        <v>#N/A</v>
      </c>
      <c r="N2468" s="17" t="e">
        <f t="shared" si="99"/>
        <v>#N/A</v>
      </c>
      <c r="O2468" s="22" t="e">
        <f t="shared" si="98"/>
        <v>#N/A</v>
      </c>
      <c r="P2468" s="17" t="e">
        <f t="shared" si="100"/>
        <v>#N/A</v>
      </c>
      <c r="Q2468" s="13" t="e">
        <f>VLOOKUP(I2468,'[1]Nhân viên'!$E$20:$F$41,2,0)</f>
        <v>#N/A</v>
      </c>
    </row>
    <row r="2469" spans="1:17" x14ac:dyDescent="0.2">
      <c r="A2469" s="11">
        <v>2446</v>
      </c>
      <c r="D2469" s="13" t="e">
        <f>VLOOKUP(C2469,'Nhân viên'!$B$5:$C$48,2,0)</f>
        <v>#N/A</v>
      </c>
      <c r="G2469" s="13" t="e">
        <f>VLOOKUP(E2469,'Khách hàng'!$B$4:$F$1048576,2,0)</f>
        <v>#N/A</v>
      </c>
      <c r="H2469" s="13" t="str">
        <f>VLOOKUP(E2469,'[1]Khách hàng'!$A$4:$F$2144,3,0)</f>
        <v>Số 1 đường số 17A, Khu phố 11, Phường Bình Trị Đông B, Quận Bình Tân, TP.HCM.</v>
      </c>
      <c r="I2469" s="13" t="e">
        <f>VLOOKUP(E2469,'Khách hàng'!$B$4:$F$1048576,5,0)</f>
        <v>#N/A</v>
      </c>
      <c r="L2469" s="13" t="e">
        <f>VLOOKUP(J2469,'Hàng hóa'!$C$5:$D$50,2,0)</f>
        <v>#N/A</v>
      </c>
      <c r="M2469" s="17" t="e">
        <f>VLOOKUP(J2469,'Hàng hóa'!$C$5:$H$22,6,0)</f>
        <v>#N/A</v>
      </c>
      <c r="N2469" s="17" t="e">
        <f t="shared" si="99"/>
        <v>#N/A</v>
      </c>
      <c r="O2469" s="22" t="e">
        <f t="shared" si="98"/>
        <v>#N/A</v>
      </c>
      <c r="P2469" s="17" t="e">
        <f t="shared" si="100"/>
        <v>#N/A</v>
      </c>
      <c r="Q2469" s="13" t="e">
        <f>VLOOKUP(I2469,'[1]Nhân viên'!$E$20:$F$41,2,0)</f>
        <v>#N/A</v>
      </c>
    </row>
    <row r="2470" spans="1:17" x14ac:dyDescent="0.2">
      <c r="A2470" s="11">
        <v>2447</v>
      </c>
      <c r="D2470" s="13" t="e">
        <f>VLOOKUP(C2470,'Nhân viên'!$B$5:$C$48,2,0)</f>
        <v>#N/A</v>
      </c>
      <c r="G2470" s="13" t="e">
        <f>VLOOKUP(E2470,'Khách hàng'!$B$4:$F$1048576,2,0)</f>
        <v>#N/A</v>
      </c>
      <c r="H2470" s="13" t="str">
        <f>VLOOKUP(E2470,'[1]Khách hàng'!$A$4:$F$2144,3,0)</f>
        <v>Số 1 đường số 17A, Khu phố 11, Phường Bình Trị Đông B, Quận Bình Tân, TP.HCM.</v>
      </c>
      <c r="I2470" s="13" t="e">
        <f>VLOOKUP(E2470,'Khách hàng'!$B$4:$F$1048576,5,0)</f>
        <v>#N/A</v>
      </c>
      <c r="L2470" s="13" t="e">
        <f>VLOOKUP(J2470,'Hàng hóa'!$C$5:$D$50,2,0)</f>
        <v>#N/A</v>
      </c>
      <c r="M2470" s="17" t="e">
        <f>VLOOKUP(J2470,'Hàng hóa'!$C$5:$H$22,6,0)</f>
        <v>#N/A</v>
      </c>
      <c r="N2470" s="17" t="e">
        <f t="shared" si="99"/>
        <v>#N/A</v>
      </c>
      <c r="O2470" s="22" t="e">
        <f t="shared" si="98"/>
        <v>#N/A</v>
      </c>
      <c r="P2470" s="17" t="e">
        <f t="shared" si="100"/>
        <v>#N/A</v>
      </c>
      <c r="Q2470" s="13" t="e">
        <f>VLOOKUP(I2470,'[1]Nhân viên'!$E$20:$F$41,2,0)</f>
        <v>#N/A</v>
      </c>
    </row>
    <row r="2471" spans="1:17" x14ac:dyDescent="0.2">
      <c r="A2471" s="11">
        <v>2448</v>
      </c>
      <c r="D2471" s="13" t="e">
        <f>VLOOKUP(C2471,'Nhân viên'!$B$5:$C$48,2,0)</f>
        <v>#N/A</v>
      </c>
      <c r="G2471" s="13" t="e">
        <f>VLOOKUP(E2471,'Khách hàng'!$B$4:$F$1048576,2,0)</f>
        <v>#N/A</v>
      </c>
      <c r="H2471" s="13" t="str">
        <f>VLOOKUP(E2471,'[1]Khách hàng'!$A$4:$F$2144,3,0)</f>
        <v>Số 1 đường số 17A, Khu phố 11, Phường Bình Trị Đông B, Quận Bình Tân, TP.HCM.</v>
      </c>
      <c r="I2471" s="13" t="e">
        <f>VLOOKUP(E2471,'Khách hàng'!$B$4:$F$1048576,5,0)</f>
        <v>#N/A</v>
      </c>
      <c r="L2471" s="13" t="e">
        <f>VLOOKUP(J2471,'Hàng hóa'!$C$5:$D$50,2,0)</f>
        <v>#N/A</v>
      </c>
      <c r="M2471" s="17" t="e">
        <f>VLOOKUP(J2471,'Hàng hóa'!$C$5:$H$22,6,0)</f>
        <v>#N/A</v>
      </c>
      <c r="N2471" s="17" t="e">
        <f t="shared" si="99"/>
        <v>#N/A</v>
      </c>
      <c r="O2471" s="22" t="e">
        <f t="shared" si="98"/>
        <v>#N/A</v>
      </c>
      <c r="P2471" s="17" t="e">
        <f t="shared" si="100"/>
        <v>#N/A</v>
      </c>
      <c r="Q2471" s="13" t="e">
        <f>VLOOKUP(I2471,'[1]Nhân viên'!$E$20:$F$41,2,0)</f>
        <v>#N/A</v>
      </c>
    </row>
    <row r="2472" spans="1:17" x14ac:dyDescent="0.2">
      <c r="A2472" s="11">
        <v>2449</v>
      </c>
      <c r="D2472" s="13" t="e">
        <f>VLOOKUP(C2472,'Nhân viên'!$B$5:$C$48,2,0)</f>
        <v>#N/A</v>
      </c>
      <c r="G2472" s="13" t="e">
        <f>VLOOKUP(E2472,'Khách hàng'!$B$4:$F$1048576,2,0)</f>
        <v>#N/A</v>
      </c>
      <c r="H2472" s="13" t="str">
        <f>VLOOKUP(E2472,'[1]Khách hàng'!$A$4:$F$2144,3,0)</f>
        <v>Số 1 đường số 17A, Khu phố 11, Phường Bình Trị Đông B, Quận Bình Tân, TP.HCM.</v>
      </c>
      <c r="I2472" s="13" t="e">
        <f>VLOOKUP(E2472,'Khách hàng'!$B$4:$F$1048576,5,0)</f>
        <v>#N/A</v>
      </c>
      <c r="L2472" s="13" t="e">
        <f>VLOOKUP(J2472,'Hàng hóa'!$C$5:$D$50,2,0)</f>
        <v>#N/A</v>
      </c>
      <c r="M2472" s="17" t="e">
        <f>VLOOKUP(J2472,'Hàng hóa'!$C$5:$H$22,6,0)</f>
        <v>#N/A</v>
      </c>
      <c r="N2472" s="17" t="e">
        <f t="shared" si="99"/>
        <v>#N/A</v>
      </c>
      <c r="O2472" s="22" t="e">
        <f t="shared" si="98"/>
        <v>#N/A</v>
      </c>
      <c r="P2472" s="17" t="e">
        <f t="shared" si="100"/>
        <v>#N/A</v>
      </c>
      <c r="Q2472" s="13" t="e">
        <f>VLOOKUP(I2472,'[1]Nhân viên'!$E$20:$F$41,2,0)</f>
        <v>#N/A</v>
      </c>
    </row>
    <row r="2473" spans="1:17" x14ac:dyDescent="0.2">
      <c r="A2473" s="11">
        <v>2450</v>
      </c>
      <c r="D2473" s="13" t="e">
        <f>VLOOKUP(C2473,'Nhân viên'!$B$5:$C$48,2,0)</f>
        <v>#N/A</v>
      </c>
      <c r="G2473" s="13" t="e">
        <f>VLOOKUP(E2473,'Khách hàng'!$B$4:$F$1048576,2,0)</f>
        <v>#N/A</v>
      </c>
      <c r="H2473" s="13" t="str">
        <f>VLOOKUP(E2473,'[1]Khách hàng'!$A$4:$F$2144,3,0)</f>
        <v>Số 1 đường số 17A, Khu phố 11, Phường Bình Trị Đông B, Quận Bình Tân, TP.HCM.</v>
      </c>
      <c r="I2473" s="13" t="e">
        <f>VLOOKUP(E2473,'Khách hàng'!$B$4:$F$1048576,5,0)</f>
        <v>#N/A</v>
      </c>
      <c r="L2473" s="13" t="e">
        <f>VLOOKUP(J2473,'Hàng hóa'!$C$5:$D$50,2,0)</f>
        <v>#N/A</v>
      </c>
      <c r="M2473" s="17" t="e">
        <f>VLOOKUP(J2473,'Hàng hóa'!$C$5:$H$22,6,0)</f>
        <v>#N/A</v>
      </c>
      <c r="N2473" s="17" t="e">
        <f t="shared" si="99"/>
        <v>#N/A</v>
      </c>
      <c r="O2473" s="22" t="e">
        <f t="shared" si="98"/>
        <v>#N/A</v>
      </c>
      <c r="P2473" s="17" t="e">
        <f t="shared" si="100"/>
        <v>#N/A</v>
      </c>
      <c r="Q2473" s="13" t="e">
        <f>VLOOKUP(I2473,'[1]Nhân viên'!$E$20:$F$41,2,0)</f>
        <v>#N/A</v>
      </c>
    </row>
    <row r="2474" spans="1:17" x14ac:dyDescent="0.2">
      <c r="A2474" s="11">
        <v>2451</v>
      </c>
      <c r="D2474" s="13" t="e">
        <f>VLOOKUP(C2474,'Nhân viên'!$B$5:$C$48,2,0)</f>
        <v>#N/A</v>
      </c>
      <c r="G2474" s="13" t="e">
        <f>VLOOKUP(E2474,'Khách hàng'!$B$4:$F$1048576,2,0)</f>
        <v>#N/A</v>
      </c>
      <c r="H2474" s="13" t="str">
        <f>VLOOKUP(E2474,'[1]Khách hàng'!$A$4:$F$2144,3,0)</f>
        <v>Số 1 đường số 17A, Khu phố 11, Phường Bình Trị Đông B, Quận Bình Tân, TP.HCM.</v>
      </c>
      <c r="I2474" s="13" t="e">
        <f>VLOOKUP(E2474,'Khách hàng'!$B$4:$F$1048576,5,0)</f>
        <v>#N/A</v>
      </c>
      <c r="L2474" s="13" t="e">
        <f>VLOOKUP(J2474,'Hàng hóa'!$C$5:$D$50,2,0)</f>
        <v>#N/A</v>
      </c>
      <c r="M2474" s="17" t="e">
        <f>VLOOKUP(J2474,'Hàng hóa'!$C$5:$H$22,6,0)</f>
        <v>#N/A</v>
      </c>
      <c r="N2474" s="17" t="e">
        <f t="shared" si="99"/>
        <v>#N/A</v>
      </c>
      <c r="O2474" s="22" t="e">
        <f t="shared" si="98"/>
        <v>#N/A</v>
      </c>
      <c r="P2474" s="17" t="e">
        <f t="shared" si="100"/>
        <v>#N/A</v>
      </c>
      <c r="Q2474" s="13" t="e">
        <f>VLOOKUP(I2474,'[1]Nhân viên'!$E$20:$F$41,2,0)</f>
        <v>#N/A</v>
      </c>
    </row>
    <row r="2475" spans="1:17" x14ac:dyDescent="0.2">
      <c r="A2475" s="11">
        <v>2452</v>
      </c>
      <c r="D2475" s="13" t="e">
        <f>VLOOKUP(C2475,'Nhân viên'!$B$5:$C$48,2,0)</f>
        <v>#N/A</v>
      </c>
      <c r="G2475" s="13" t="e">
        <f>VLOOKUP(E2475,'Khách hàng'!$B$4:$F$1048576,2,0)</f>
        <v>#N/A</v>
      </c>
      <c r="H2475" s="13" t="str">
        <f>VLOOKUP(E2475,'[1]Khách hàng'!$A$4:$F$2144,3,0)</f>
        <v>Số 1 đường số 17A, Khu phố 11, Phường Bình Trị Đông B, Quận Bình Tân, TP.HCM.</v>
      </c>
      <c r="I2475" s="13" t="e">
        <f>VLOOKUP(E2475,'Khách hàng'!$B$4:$F$1048576,5,0)</f>
        <v>#N/A</v>
      </c>
      <c r="L2475" s="13" t="e">
        <f>VLOOKUP(J2475,'Hàng hóa'!$C$5:$D$50,2,0)</f>
        <v>#N/A</v>
      </c>
      <c r="M2475" s="17" t="e">
        <f>VLOOKUP(J2475,'Hàng hóa'!$C$5:$H$22,6,0)</f>
        <v>#N/A</v>
      </c>
      <c r="N2475" s="17" t="e">
        <f t="shared" si="99"/>
        <v>#N/A</v>
      </c>
      <c r="O2475" s="22" t="e">
        <f t="shared" si="98"/>
        <v>#N/A</v>
      </c>
      <c r="P2475" s="17" t="e">
        <f t="shared" si="100"/>
        <v>#N/A</v>
      </c>
      <c r="Q2475" s="13" t="e">
        <f>VLOOKUP(I2475,'[1]Nhân viên'!$E$20:$F$41,2,0)</f>
        <v>#N/A</v>
      </c>
    </row>
    <row r="2476" spans="1:17" x14ac:dyDescent="0.2">
      <c r="A2476" s="11">
        <v>2453</v>
      </c>
      <c r="D2476" s="13" t="e">
        <f>VLOOKUP(C2476,'Nhân viên'!$B$5:$C$48,2,0)</f>
        <v>#N/A</v>
      </c>
      <c r="G2476" s="13" t="e">
        <f>VLOOKUP(E2476,'Khách hàng'!$B$4:$F$1048576,2,0)</f>
        <v>#N/A</v>
      </c>
      <c r="H2476" s="13" t="str">
        <f>VLOOKUP(E2476,'[1]Khách hàng'!$A$4:$F$2144,3,0)</f>
        <v>Số 1 đường số 17A, Khu phố 11, Phường Bình Trị Đông B, Quận Bình Tân, TP.HCM.</v>
      </c>
      <c r="I2476" s="13" t="e">
        <f>VLOOKUP(E2476,'Khách hàng'!$B$4:$F$1048576,5,0)</f>
        <v>#N/A</v>
      </c>
      <c r="L2476" s="13" t="e">
        <f>VLOOKUP(J2476,'Hàng hóa'!$C$5:$D$50,2,0)</f>
        <v>#N/A</v>
      </c>
      <c r="M2476" s="17" t="e">
        <f>VLOOKUP(J2476,'Hàng hóa'!$C$5:$H$22,6,0)</f>
        <v>#N/A</v>
      </c>
      <c r="N2476" s="17" t="e">
        <f t="shared" si="99"/>
        <v>#N/A</v>
      </c>
      <c r="O2476" s="22" t="e">
        <f t="shared" si="98"/>
        <v>#N/A</v>
      </c>
      <c r="P2476" s="17" t="e">
        <f t="shared" si="100"/>
        <v>#N/A</v>
      </c>
      <c r="Q2476" s="13" t="e">
        <f>VLOOKUP(I2476,'[1]Nhân viên'!$E$20:$F$41,2,0)</f>
        <v>#N/A</v>
      </c>
    </row>
    <row r="2477" spans="1:17" x14ac:dyDescent="0.2">
      <c r="A2477" s="11">
        <v>2454</v>
      </c>
      <c r="D2477" s="13" t="e">
        <f>VLOOKUP(C2477,'Nhân viên'!$B$5:$C$48,2,0)</f>
        <v>#N/A</v>
      </c>
      <c r="G2477" s="13" t="e">
        <f>VLOOKUP(E2477,'Khách hàng'!$B$4:$F$1048576,2,0)</f>
        <v>#N/A</v>
      </c>
      <c r="H2477" s="13" t="str">
        <f>VLOOKUP(E2477,'[1]Khách hàng'!$A$4:$F$2144,3,0)</f>
        <v>Số 1 đường số 17A, Khu phố 11, Phường Bình Trị Đông B, Quận Bình Tân, TP.HCM.</v>
      </c>
      <c r="I2477" s="13" t="e">
        <f>VLOOKUP(E2477,'Khách hàng'!$B$4:$F$1048576,5,0)</f>
        <v>#N/A</v>
      </c>
      <c r="L2477" s="13" t="e">
        <f>VLOOKUP(J2477,'Hàng hóa'!$C$5:$D$50,2,0)</f>
        <v>#N/A</v>
      </c>
      <c r="M2477" s="17" t="e">
        <f>VLOOKUP(J2477,'Hàng hóa'!$C$5:$H$22,6,0)</f>
        <v>#N/A</v>
      </c>
      <c r="N2477" s="17" t="e">
        <f t="shared" si="99"/>
        <v>#N/A</v>
      </c>
      <c r="O2477" s="22" t="e">
        <f t="shared" si="98"/>
        <v>#N/A</v>
      </c>
      <c r="P2477" s="17" t="e">
        <f t="shared" si="100"/>
        <v>#N/A</v>
      </c>
      <c r="Q2477" s="13" t="e">
        <f>VLOOKUP(I2477,'[1]Nhân viên'!$E$20:$F$41,2,0)</f>
        <v>#N/A</v>
      </c>
    </row>
    <row r="2478" spans="1:17" x14ac:dyDescent="0.2">
      <c r="A2478" s="11">
        <v>2455</v>
      </c>
      <c r="D2478" s="13" t="e">
        <f>VLOOKUP(C2478,'Nhân viên'!$B$5:$C$48,2,0)</f>
        <v>#N/A</v>
      </c>
      <c r="G2478" s="13" t="e">
        <f>VLOOKUP(E2478,'Khách hàng'!$B$4:$F$1048576,2,0)</f>
        <v>#N/A</v>
      </c>
      <c r="H2478" s="13" t="str">
        <f>VLOOKUP(E2478,'[1]Khách hàng'!$A$4:$F$2144,3,0)</f>
        <v>Số 1 đường số 17A, Khu phố 11, Phường Bình Trị Đông B, Quận Bình Tân, TP.HCM.</v>
      </c>
      <c r="I2478" s="13" t="e">
        <f>VLOOKUP(E2478,'Khách hàng'!$B$4:$F$1048576,5,0)</f>
        <v>#N/A</v>
      </c>
      <c r="L2478" s="13" t="e">
        <f>VLOOKUP(J2478,'Hàng hóa'!$C$5:$D$50,2,0)</f>
        <v>#N/A</v>
      </c>
      <c r="M2478" s="17" t="e">
        <f>VLOOKUP(J2478,'Hàng hóa'!$C$5:$H$22,6,0)</f>
        <v>#N/A</v>
      </c>
      <c r="N2478" s="17" t="e">
        <f t="shared" si="99"/>
        <v>#N/A</v>
      </c>
      <c r="O2478" s="22" t="e">
        <f t="shared" si="98"/>
        <v>#N/A</v>
      </c>
      <c r="P2478" s="17" t="e">
        <f t="shared" si="100"/>
        <v>#N/A</v>
      </c>
      <c r="Q2478" s="13" t="e">
        <f>VLOOKUP(I2478,'[1]Nhân viên'!$E$20:$F$41,2,0)</f>
        <v>#N/A</v>
      </c>
    </row>
    <row r="2479" spans="1:17" x14ac:dyDescent="0.2">
      <c r="A2479" s="11">
        <v>2456</v>
      </c>
      <c r="D2479" s="13" t="e">
        <f>VLOOKUP(C2479,'Nhân viên'!$B$5:$C$48,2,0)</f>
        <v>#N/A</v>
      </c>
      <c r="G2479" s="13" t="e">
        <f>VLOOKUP(E2479,'Khách hàng'!$B$4:$F$1048576,2,0)</f>
        <v>#N/A</v>
      </c>
      <c r="H2479" s="13" t="str">
        <f>VLOOKUP(E2479,'[1]Khách hàng'!$A$4:$F$2144,3,0)</f>
        <v>Số 1 đường số 17A, Khu phố 11, Phường Bình Trị Đông B, Quận Bình Tân, TP.HCM.</v>
      </c>
      <c r="I2479" s="13" t="e">
        <f>VLOOKUP(E2479,'Khách hàng'!$B$4:$F$1048576,5,0)</f>
        <v>#N/A</v>
      </c>
      <c r="L2479" s="13" t="e">
        <f>VLOOKUP(J2479,'Hàng hóa'!$C$5:$D$50,2,0)</f>
        <v>#N/A</v>
      </c>
      <c r="M2479" s="17" t="e">
        <f>VLOOKUP(J2479,'Hàng hóa'!$C$5:$H$22,6,0)</f>
        <v>#N/A</v>
      </c>
      <c r="N2479" s="17" t="e">
        <f t="shared" si="99"/>
        <v>#N/A</v>
      </c>
      <c r="O2479" s="22" t="e">
        <f t="shared" si="98"/>
        <v>#N/A</v>
      </c>
      <c r="P2479" s="17" t="e">
        <f t="shared" si="100"/>
        <v>#N/A</v>
      </c>
      <c r="Q2479" s="13" t="e">
        <f>VLOOKUP(I2479,'[1]Nhân viên'!$E$20:$F$41,2,0)</f>
        <v>#N/A</v>
      </c>
    </row>
    <row r="2480" spans="1:17" x14ac:dyDescent="0.2">
      <c r="A2480" s="11">
        <v>2457</v>
      </c>
      <c r="D2480" s="13" t="e">
        <f>VLOOKUP(C2480,'Nhân viên'!$B$5:$C$48,2,0)</f>
        <v>#N/A</v>
      </c>
      <c r="G2480" s="13" t="e">
        <f>VLOOKUP(E2480,'Khách hàng'!$B$4:$F$1048576,2,0)</f>
        <v>#N/A</v>
      </c>
      <c r="H2480" s="13" t="str">
        <f>VLOOKUP(E2480,'[1]Khách hàng'!$A$4:$F$2144,3,0)</f>
        <v>Số 1 đường số 17A, Khu phố 11, Phường Bình Trị Đông B, Quận Bình Tân, TP.HCM.</v>
      </c>
      <c r="I2480" s="13" t="e">
        <f>VLOOKUP(E2480,'Khách hàng'!$B$4:$F$1048576,5,0)</f>
        <v>#N/A</v>
      </c>
      <c r="L2480" s="13" t="e">
        <f>VLOOKUP(J2480,'Hàng hóa'!$C$5:$D$50,2,0)</f>
        <v>#N/A</v>
      </c>
      <c r="M2480" s="17" t="e">
        <f>VLOOKUP(J2480,'Hàng hóa'!$C$5:$H$22,6,0)</f>
        <v>#N/A</v>
      </c>
      <c r="N2480" s="17" t="e">
        <f t="shared" si="99"/>
        <v>#N/A</v>
      </c>
      <c r="O2480" s="22" t="e">
        <f t="shared" si="98"/>
        <v>#N/A</v>
      </c>
      <c r="P2480" s="17" t="e">
        <f t="shared" si="100"/>
        <v>#N/A</v>
      </c>
      <c r="Q2480" s="13" t="e">
        <f>VLOOKUP(I2480,'[1]Nhân viên'!$E$20:$F$41,2,0)</f>
        <v>#N/A</v>
      </c>
    </row>
    <row r="2481" spans="1:17" x14ac:dyDescent="0.2">
      <c r="A2481" s="11">
        <v>2458</v>
      </c>
      <c r="D2481" s="13" t="e">
        <f>VLOOKUP(C2481,'Nhân viên'!$B$5:$C$48,2,0)</f>
        <v>#N/A</v>
      </c>
      <c r="G2481" s="13" t="e">
        <f>VLOOKUP(E2481,'Khách hàng'!$B$4:$F$1048576,2,0)</f>
        <v>#N/A</v>
      </c>
      <c r="H2481" s="13" t="str">
        <f>VLOOKUP(E2481,'[1]Khách hàng'!$A$4:$F$2144,3,0)</f>
        <v>Số 1 đường số 17A, Khu phố 11, Phường Bình Trị Đông B, Quận Bình Tân, TP.HCM.</v>
      </c>
      <c r="I2481" s="13" t="e">
        <f>VLOOKUP(E2481,'Khách hàng'!$B$4:$F$1048576,5,0)</f>
        <v>#N/A</v>
      </c>
      <c r="L2481" s="13" t="e">
        <f>VLOOKUP(J2481,'Hàng hóa'!$C$5:$D$50,2,0)</f>
        <v>#N/A</v>
      </c>
      <c r="M2481" s="17" t="e">
        <f>VLOOKUP(J2481,'Hàng hóa'!$C$5:$H$22,6,0)</f>
        <v>#N/A</v>
      </c>
      <c r="N2481" s="17" t="e">
        <f t="shared" si="99"/>
        <v>#N/A</v>
      </c>
      <c r="O2481" s="22" t="e">
        <f t="shared" si="98"/>
        <v>#N/A</v>
      </c>
      <c r="P2481" s="17" t="e">
        <f t="shared" si="100"/>
        <v>#N/A</v>
      </c>
      <c r="Q2481" s="13" t="e">
        <f>VLOOKUP(I2481,'[1]Nhân viên'!$E$20:$F$41,2,0)</f>
        <v>#N/A</v>
      </c>
    </row>
    <row r="2482" spans="1:17" x14ac:dyDescent="0.2">
      <c r="A2482" s="11">
        <v>2459</v>
      </c>
      <c r="D2482" s="13" t="e">
        <f>VLOOKUP(C2482,'Nhân viên'!$B$5:$C$48,2,0)</f>
        <v>#N/A</v>
      </c>
      <c r="G2482" s="13" t="e">
        <f>VLOOKUP(E2482,'Khách hàng'!$B$4:$F$1048576,2,0)</f>
        <v>#N/A</v>
      </c>
      <c r="H2482" s="13" t="str">
        <f>VLOOKUP(E2482,'[1]Khách hàng'!$A$4:$F$2144,3,0)</f>
        <v>Số 1 đường số 17A, Khu phố 11, Phường Bình Trị Đông B, Quận Bình Tân, TP.HCM.</v>
      </c>
      <c r="I2482" s="13" t="e">
        <f>VLOOKUP(E2482,'Khách hàng'!$B$4:$F$1048576,5,0)</f>
        <v>#N/A</v>
      </c>
      <c r="L2482" s="13" t="e">
        <f>VLOOKUP(J2482,'Hàng hóa'!$C$5:$D$50,2,0)</f>
        <v>#N/A</v>
      </c>
      <c r="M2482" s="17" t="e">
        <f>VLOOKUP(J2482,'Hàng hóa'!$C$5:$H$22,6,0)</f>
        <v>#N/A</v>
      </c>
      <c r="N2482" s="17" t="e">
        <f t="shared" si="99"/>
        <v>#N/A</v>
      </c>
      <c r="O2482" s="22" t="e">
        <f t="shared" si="98"/>
        <v>#N/A</v>
      </c>
      <c r="P2482" s="17" t="e">
        <f t="shared" si="100"/>
        <v>#N/A</v>
      </c>
      <c r="Q2482" s="13" t="e">
        <f>VLOOKUP(I2482,'[1]Nhân viên'!$E$20:$F$41,2,0)</f>
        <v>#N/A</v>
      </c>
    </row>
    <row r="2483" spans="1:17" x14ac:dyDescent="0.2">
      <c r="A2483" s="11">
        <v>2460</v>
      </c>
      <c r="D2483" s="13" t="e">
        <f>VLOOKUP(C2483,'Nhân viên'!$B$5:$C$48,2,0)</f>
        <v>#N/A</v>
      </c>
      <c r="G2483" s="13" t="e">
        <f>VLOOKUP(E2483,'Khách hàng'!$B$4:$F$1048576,2,0)</f>
        <v>#N/A</v>
      </c>
      <c r="H2483" s="13" t="str">
        <f>VLOOKUP(E2483,'[1]Khách hàng'!$A$4:$F$2144,3,0)</f>
        <v>Số 1 đường số 17A, Khu phố 11, Phường Bình Trị Đông B, Quận Bình Tân, TP.HCM.</v>
      </c>
      <c r="I2483" s="13" t="e">
        <f>VLOOKUP(E2483,'Khách hàng'!$B$4:$F$1048576,5,0)</f>
        <v>#N/A</v>
      </c>
      <c r="L2483" s="13" t="e">
        <f>VLOOKUP(J2483,'Hàng hóa'!$C$5:$D$50,2,0)</f>
        <v>#N/A</v>
      </c>
      <c r="M2483" s="17" t="e">
        <f>VLOOKUP(J2483,'Hàng hóa'!$C$5:$H$22,6,0)</f>
        <v>#N/A</v>
      </c>
      <c r="N2483" s="17" t="e">
        <f t="shared" si="99"/>
        <v>#N/A</v>
      </c>
      <c r="O2483" s="22" t="e">
        <f t="shared" si="98"/>
        <v>#N/A</v>
      </c>
      <c r="P2483" s="17" t="e">
        <f t="shared" si="100"/>
        <v>#N/A</v>
      </c>
      <c r="Q2483" s="13" t="e">
        <f>VLOOKUP(I2483,'[1]Nhân viên'!$E$20:$F$41,2,0)</f>
        <v>#N/A</v>
      </c>
    </row>
    <row r="2484" spans="1:17" x14ac:dyDescent="0.2">
      <c r="A2484" s="11">
        <v>2461</v>
      </c>
      <c r="D2484" s="13" t="e">
        <f>VLOOKUP(C2484,'Nhân viên'!$B$5:$C$48,2,0)</f>
        <v>#N/A</v>
      </c>
      <c r="G2484" s="13" t="e">
        <f>VLOOKUP(E2484,'Khách hàng'!$B$4:$F$1048576,2,0)</f>
        <v>#N/A</v>
      </c>
      <c r="H2484" s="13" t="str">
        <f>VLOOKUP(E2484,'[1]Khách hàng'!$A$4:$F$2144,3,0)</f>
        <v>Số 1 đường số 17A, Khu phố 11, Phường Bình Trị Đông B, Quận Bình Tân, TP.HCM.</v>
      </c>
      <c r="I2484" s="13" t="e">
        <f>VLOOKUP(E2484,'Khách hàng'!$B$4:$F$1048576,5,0)</f>
        <v>#N/A</v>
      </c>
      <c r="L2484" s="13" t="e">
        <f>VLOOKUP(J2484,'Hàng hóa'!$C$5:$D$50,2,0)</f>
        <v>#N/A</v>
      </c>
      <c r="M2484" s="17" t="e">
        <f>VLOOKUP(J2484,'Hàng hóa'!$C$5:$H$22,6,0)</f>
        <v>#N/A</v>
      </c>
      <c r="N2484" s="17" t="e">
        <f t="shared" si="99"/>
        <v>#N/A</v>
      </c>
      <c r="O2484" s="22" t="e">
        <f t="shared" si="98"/>
        <v>#N/A</v>
      </c>
      <c r="P2484" s="17" t="e">
        <f t="shared" si="100"/>
        <v>#N/A</v>
      </c>
      <c r="Q2484" s="13" t="e">
        <f>VLOOKUP(I2484,'[1]Nhân viên'!$E$20:$F$41,2,0)</f>
        <v>#N/A</v>
      </c>
    </row>
    <row r="2485" spans="1:17" x14ac:dyDescent="0.2">
      <c r="A2485" s="11">
        <v>2462</v>
      </c>
      <c r="D2485" s="13" t="e">
        <f>VLOOKUP(C2485,'Nhân viên'!$B$5:$C$48,2,0)</f>
        <v>#N/A</v>
      </c>
      <c r="G2485" s="13" t="e">
        <f>VLOOKUP(E2485,'Khách hàng'!$B$4:$F$1048576,2,0)</f>
        <v>#N/A</v>
      </c>
      <c r="H2485" s="13" t="str">
        <f>VLOOKUP(E2485,'[1]Khách hàng'!$A$4:$F$2144,3,0)</f>
        <v>Số 1 đường số 17A, Khu phố 11, Phường Bình Trị Đông B, Quận Bình Tân, TP.HCM.</v>
      </c>
      <c r="I2485" s="13" t="e">
        <f>VLOOKUP(E2485,'Khách hàng'!$B$4:$F$1048576,5,0)</f>
        <v>#N/A</v>
      </c>
      <c r="L2485" s="13" t="e">
        <f>VLOOKUP(J2485,'Hàng hóa'!$C$5:$D$50,2,0)</f>
        <v>#N/A</v>
      </c>
      <c r="M2485" s="17" t="e">
        <f>VLOOKUP(J2485,'Hàng hóa'!$C$5:$H$22,6,0)</f>
        <v>#N/A</v>
      </c>
      <c r="N2485" s="17" t="e">
        <f t="shared" si="99"/>
        <v>#N/A</v>
      </c>
      <c r="O2485" s="22" t="e">
        <f t="shared" si="98"/>
        <v>#N/A</v>
      </c>
      <c r="P2485" s="17" t="e">
        <f t="shared" si="100"/>
        <v>#N/A</v>
      </c>
      <c r="Q2485" s="13" t="e">
        <f>VLOOKUP(I2485,'[1]Nhân viên'!$E$20:$F$41,2,0)</f>
        <v>#N/A</v>
      </c>
    </row>
    <row r="2486" spans="1:17" x14ac:dyDescent="0.2">
      <c r="A2486" s="11">
        <v>2463</v>
      </c>
      <c r="D2486" s="13" t="e">
        <f>VLOOKUP(C2486,'Nhân viên'!$B$5:$C$48,2,0)</f>
        <v>#N/A</v>
      </c>
      <c r="G2486" s="13" t="e">
        <f>VLOOKUP(E2486,'Khách hàng'!$B$4:$F$1048576,2,0)</f>
        <v>#N/A</v>
      </c>
      <c r="H2486" s="13" t="str">
        <f>VLOOKUP(E2486,'[1]Khách hàng'!$A$4:$F$2144,3,0)</f>
        <v>Số 1 đường số 17A, Khu phố 11, Phường Bình Trị Đông B, Quận Bình Tân, TP.HCM.</v>
      </c>
      <c r="I2486" s="13" t="e">
        <f>VLOOKUP(E2486,'Khách hàng'!$B$4:$F$1048576,5,0)</f>
        <v>#N/A</v>
      </c>
      <c r="L2486" s="13" t="e">
        <f>VLOOKUP(J2486,'Hàng hóa'!$C$5:$D$50,2,0)</f>
        <v>#N/A</v>
      </c>
      <c r="M2486" s="17" t="e">
        <f>VLOOKUP(J2486,'Hàng hóa'!$C$5:$H$22,6,0)</f>
        <v>#N/A</v>
      </c>
      <c r="N2486" s="17" t="e">
        <f t="shared" si="99"/>
        <v>#N/A</v>
      </c>
      <c r="O2486" s="22" t="e">
        <f t="shared" si="98"/>
        <v>#N/A</v>
      </c>
      <c r="P2486" s="17" t="e">
        <f t="shared" si="100"/>
        <v>#N/A</v>
      </c>
      <c r="Q2486" s="13" t="e">
        <f>VLOOKUP(I2486,'[1]Nhân viên'!$E$20:$F$41,2,0)</f>
        <v>#N/A</v>
      </c>
    </row>
    <row r="2487" spans="1:17" x14ac:dyDescent="0.2">
      <c r="A2487" s="11">
        <v>2464</v>
      </c>
      <c r="D2487" s="13" t="e">
        <f>VLOOKUP(C2487,'Nhân viên'!$B$5:$C$48,2,0)</f>
        <v>#N/A</v>
      </c>
      <c r="G2487" s="13" t="e">
        <f>VLOOKUP(E2487,'Khách hàng'!$B$4:$F$1048576,2,0)</f>
        <v>#N/A</v>
      </c>
      <c r="H2487" s="13" t="str">
        <f>VLOOKUP(E2487,'[1]Khách hàng'!$A$4:$F$2144,3,0)</f>
        <v>Số 1 đường số 17A, Khu phố 11, Phường Bình Trị Đông B, Quận Bình Tân, TP.HCM.</v>
      </c>
      <c r="I2487" s="13" t="e">
        <f>VLOOKUP(E2487,'Khách hàng'!$B$4:$F$1048576,5,0)</f>
        <v>#N/A</v>
      </c>
      <c r="L2487" s="13" t="e">
        <f>VLOOKUP(J2487,'Hàng hóa'!$C$5:$D$50,2,0)</f>
        <v>#N/A</v>
      </c>
      <c r="M2487" s="17" t="e">
        <f>VLOOKUP(J2487,'Hàng hóa'!$C$5:$H$22,6,0)</f>
        <v>#N/A</v>
      </c>
      <c r="N2487" s="17" t="e">
        <f t="shared" si="99"/>
        <v>#N/A</v>
      </c>
      <c r="O2487" s="22" t="e">
        <f t="shared" si="98"/>
        <v>#N/A</v>
      </c>
      <c r="P2487" s="17" t="e">
        <f t="shared" si="100"/>
        <v>#N/A</v>
      </c>
      <c r="Q2487" s="13" t="e">
        <f>VLOOKUP(I2487,'[1]Nhân viên'!$E$20:$F$41,2,0)</f>
        <v>#N/A</v>
      </c>
    </row>
    <row r="2488" spans="1:17" x14ac:dyDescent="0.2">
      <c r="A2488" s="11">
        <v>2465</v>
      </c>
      <c r="D2488" s="13" t="e">
        <f>VLOOKUP(C2488,'Nhân viên'!$B$5:$C$48,2,0)</f>
        <v>#N/A</v>
      </c>
      <c r="G2488" s="13" t="e">
        <f>VLOOKUP(E2488,'Khách hàng'!$B$4:$F$1048576,2,0)</f>
        <v>#N/A</v>
      </c>
      <c r="H2488" s="13" t="str">
        <f>VLOOKUP(E2488,'[1]Khách hàng'!$A$4:$F$2144,3,0)</f>
        <v>Số 1 đường số 17A, Khu phố 11, Phường Bình Trị Đông B, Quận Bình Tân, TP.HCM.</v>
      </c>
      <c r="I2488" s="13" t="e">
        <f>VLOOKUP(E2488,'Khách hàng'!$B$4:$F$1048576,5,0)</f>
        <v>#N/A</v>
      </c>
      <c r="L2488" s="13" t="e">
        <f>VLOOKUP(J2488,'Hàng hóa'!$C$5:$D$50,2,0)</f>
        <v>#N/A</v>
      </c>
      <c r="M2488" s="17" t="e">
        <f>VLOOKUP(J2488,'Hàng hóa'!$C$5:$H$22,6,0)</f>
        <v>#N/A</v>
      </c>
      <c r="N2488" s="17" t="e">
        <f t="shared" si="99"/>
        <v>#N/A</v>
      </c>
      <c r="O2488" s="22" t="e">
        <f t="shared" si="98"/>
        <v>#N/A</v>
      </c>
      <c r="P2488" s="17" t="e">
        <f t="shared" si="100"/>
        <v>#N/A</v>
      </c>
      <c r="Q2488" s="13" t="e">
        <f>VLOOKUP(I2488,'[1]Nhân viên'!$E$20:$F$41,2,0)</f>
        <v>#N/A</v>
      </c>
    </row>
    <row r="2489" spans="1:17" x14ac:dyDescent="0.2">
      <c r="A2489" s="11">
        <v>2466</v>
      </c>
      <c r="D2489" s="13" t="e">
        <f>VLOOKUP(C2489,'Nhân viên'!$B$5:$C$48,2,0)</f>
        <v>#N/A</v>
      </c>
      <c r="G2489" s="13" t="e">
        <f>VLOOKUP(E2489,'Khách hàng'!$B$4:$F$1048576,2,0)</f>
        <v>#N/A</v>
      </c>
      <c r="H2489" s="13" t="str">
        <f>VLOOKUP(E2489,'[1]Khách hàng'!$A$4:$F$2144,3,0)</f>
        <v>Số 1 đường số 17A, Khu phố 11, Phường Bình Trị Đông B, Quận Bình Tân, TP.HCM.</v>
      </c>
      <c r="I2489" s="13" t="e">
        <f>VLOOKUP(E2489,'Khách hàng'!$B$4:$F$1048576,5,0)</f>
        <v>#N/A</v>
      </c>
      <c r="L2489" s="13" t="e">
        <f>VLOOKUP(J2489,'Hàng hóa'!$C$5:$D$50,2,0)</f>
        <v>#N/A</v>
      </c>
      <c r="M2489" s="17" t="e">
        <f>VLOOKUP(J2489,'Hàng hóa'!$C$5:$H$22,6,0)</f>
        <v>#N/A</v>
      </c>
      <c r="N2489" s="17" t="e">
        <f t="shared" si="99"/>
        <v>#N/A</v>
      </c>
      <c r="O2489" s="22" t="e">
        <f t="shared" si="98"/>
        <v>#N/A</v>
      </c>
      <c r="P2489" s="17" t="e">
        <f t="shared" si="100"/>
        <v>#N/A</v>
      </c>
      <c r="Q2489" s="13" t="e">
        <f>VLOOKUP(I2489,'[1]Nhân viên'!$E$20:$F$41,2,0)</f>
        <v>#N/A</v>
      </c>
    </row>
    <row r="2490" spans="1:17" x14ac:dyDescent="0.2">
      <c r="A2490" s="11">
        <v>2467</v>
      </c>
      <c r="D2490" s="13" t="e">
        <f>VLOOKUP(C2490,'Nhân viên'!$B$5:$C$48,2,0)</f>
        <v>#N/A</v>
      </c>
      <c r="G2490" s="13" t="e">
        <f>VLOOKUP(E2490,'Khách hàng'!$B$4:$F$1048576,2,0)</f>
        <v>#N/A</v>
      </c>
      <c r="H2490" s="13" t="str">
        <f>VLOOKUP(E2490,'[1]Khách hàng'!$A$4:$F$2144,3,0)</f>
        <v>Số 1 đường số 17A, Khu phố 11, Phường Bình Trị Đông B, Quận Bình Tân, TP.HCM.</v>
      </c>
      <c r="I2490" s="13" t="e">
        <f>VLOOKUP(E2490,'Khách hàng'!$B$4:$F$1048576,5,0)</f>
        <v>#N/A</v>
      </c>
      <c r="L2490" s="13" t="e">
        <f>VLOOKUP(J2490,'Hàng hóa'!$C$5:$D$50,2,0)</f>
        <v>#N/A</v>
      </c>
      <c r="M2490" s="17" t="e">
        <f>VLOOKUP(J2490,'Hàng hóa'!$C$5:$H$22,6,0)</f>
        <v>#N/A</v>
      </c>
      <c r="N2490" s="17" t="e">
        <f t="shared" si="99"/>
        <v>#N/A</v>
      </c>
      <c r="O2490" s="22" t="e">
        <f t="shared" si="98"/>
        <v>#N/A</v>
      </c>
      <c r="P2490" s="17" t="e">
        <f t="shared" si="100"/>
        <v>#N/A</v>
      </c>
      <c r="Q2490" s="13" t="e">
        <f>VLOOKUP(I2490,'[1]Nhân viên'!$E$20:$F$41,2,0)</f>
        <v>#N/A</v>
      </c>
    </row>
    <row r="2491" spans="1:17" x14ac:dyDescent="0.2">
      <c r="A2491" s="11">
        <v>2468</v>
      </c>
      <c r="D2491" s="13" t="e">
        <f>VLOOKUP(C2491,'Nhân viên'!$B$5:$C$48,2,0)</f>
        <v>#N/A</v>
      </c>
      <c r="G2491" s="13" t="e">
        <f>VLOOKUP(E2491,'Khách hàng'!$B$4:$F$1048576,2,0)</f>
        <v>#N/A</v>
      </c>
      <c r="H2491" s="13" t="str">
        <f>VLOOKUP(E2491,'[1]Khách hàng'!$A$4:$F$2144,3,0)</f>
        <v>Số 1 đường số 17A, Khu phố 11, Phường Bình Trị Đông B, Quận Bình Tân, TP.HCM.</v>
      </c>
      <c r="I2491" s="13" t="e">
        <f>VLOOKUP(E2491,'Khách hàng'!$B$4:$F$1048576,5,0)</f>
        <v>#N/A</v>
      </c>
      <c r="L2491" s="13" t="e">
        <f>VLOOKUP(J2491,'Hàng hóa'!$C$5:$D$50,2,0)</f>
        <v>#N/A</v>
      </c>
      <c r="M2491" s="17" t="e">
        <f>VLOOKUP(J2491,'Hàng hóa'!$C$5:$H$22,6,0)</f>
        <v>#N/A</v>
      </c>
      <c r="N2491" s="17" t="e">
        <f t="shared" si="99"/>
        <v>#N/A</v>
      </c>
      <c r="O2491" s="22" t="e">
        <f t="shared" si="98"/>
        <v>#N/A</v>
      </c>
      <c r="P2491" s="17" t="e">
        <f t="shared" si="100"/>
        <v>#N/A</v>
      </c>
      <c r="Q2491" s="13" t="e">
        <f>VLOOKUP(I2491,'[1]Nhân viên'!$E$20:$F$41,2,0)</f>
        <v>#N/A</v>
      </c>
    </row>
    <row r="2492" spans="1:17" x14ac:dyDescent="0.2">
      <c r="A2492" s="11">
        <v>2469</v>
      </c>
      <c r="D2492" s="13" t="e">
        <f>VLOOKUP(C2492,'Nhân viên'!$B$5:$C$48,2,0)</f>
        <v>#N/A</v>
      </c>
      <c r="G2492" s="13" t="e">
        <f>VLOOKUP(E2492,'Khách hàng'!$B$4:$F$1048576,2,0)</f>
        <v>#N/A</v>
      </c>
      <c r="H2492" s="13" t="str">
        <f>VLOOKUP(E2492,'[1]Khách hàng'!$A$4:$F$2144,3,0)</f>
        <v>Số 1 đường số 17A, Khu phố 11, Phường Bình Trị Đông B, Quận Bình Tân, TP.HCM.</v>
      </c>
      <c r="I2492" s="13" t="e">
        <f>VLOOKUP(E2492,'Khách hàng'!$B$4:$F$1048576,5,0)</f>
        <v>#N/A</v>
      </c>
      <c r="L2492" s="13" t="e">
        <f>VLOOKUP(J2492,'Hàng hóa'!$C$5:$D$50,2,0)</f>
        <v>#N/A</v>
      </c>
      <c r="M2492" s="17" t="e">
        <f>VLOOKUP(J2492,'Hàng hóa'!$C$5:$H$22,6,0)</f>
        <v>#N/A</v>
      </c>
      <c r="N2492" s="17" t="e">
        <f t="shared" si="99"/>
        <v>#N/A</v>
      </c>
      <c r="O2492" s="22" t="e">
        <f t="shared" si="98"/>
        <v>#N/A</v>
      </c>
      <c r="P2492" s="17" t="e">
        <f t="shared" si="100"/>
        <v>#N/A</v>
      </c>
      <c r="Q2492" s="13" t="e">
        <f>VLOOKUP(I2492,'[1]Nhân viên'!$E$20:$F$41,2,0)</f>
        <v>#N/A</v>
      </c>
    </row>
    <row r="2493" spans="1:17" x14ac:dyDescent="0.2">
      <c r="A2493" s="11">
        <v>2470</v>
      </c>
      <c r="D2493" s="13" t="e">
        <f>VLOOKUP(C2493,'Nhân viên'!$B$5:$C$48,2,0)</f>
        <v>#N/A</v>
      </c>
      <c r="G2493" s="13" t="e">
        <f>VLOOKUP(E2493,'Khách hàng'!$B$4:$F$1048576,2,0)</f>
        <v>#N/A</v>
      </c>
      <c r="H2493" s="13" t="str">
        <f>VLOOKUP(E2493,'[1]Khách hàng'!$A$4:$F$2144,3,0)</f>
        <v>Số 1 đường số 17A, Khu phố 11, Phường Bình Trị Đông B, Quận Bình Tân, TP.HCM.</v>
      </c>
      <c r="I2493" s="13" t="e">
        <f>VLOOKUP(E2493,'Khách hàng'!$B$4:$F$1048576,5,0)</f>
        <v>#N/A</v>
      </c>
      <c r="L2493" s="13" t="e">
        <f>VLOOKUP(J2493,'Hàng hóa'!$C$5:$D$50,2,0)</f>
        <v>#N/A</v>
      </c>
      <c r="M2493" s="17" t="e">
        <f>VLOOKUP(J2493,'Hàng hóa'!$C$5:$H$22,6,0)</f>
        <v>#N/A</v>
      </c>
      <c r="N2493" s="17" t="e">
        <f t="shared" si="99"/>
        <v>#N/A</v>
      </c>
      <c r="O2493" s="22" t="e">
        <f t="shared" si="98"/>
        <v>#N/A</v>
      </c>
      <c r="P2493" s="17" t="e">
        <f t="shared" si="100"/>
        <v>#N/A</v>
      </c>
      <c r="Q2493" s="13" t="e">
        <f>VLOOKUP(I2493,'[1]Nhân viên'!$E$20:$F$41,2,0)</f>
        <v>#N/A</v>
      </c>
    </row>
    <row r="2494" spans="1:17" x14ac:dyDescent="0.2">
      <c r="A2494" s="11">
        <v>2471</v>
      </c>
      <c r="D2494" s="13" t="e">
        <f>VLOOKUP(C2494,'Nhân viên'!$B$5:$C$48,2,0)</f>
        <v>#N/A</v>
      </c>
      <c r="G2494" s="13" t="e">
        <f>VLOOKUP(E2494,'Khách hàng'!$B$4:$F$1048576,2,0)</f>
        <v>#N/A</v>
      </c>
      <c r="H2494" s="13" t="str">
        <f>VLOOKUP(E2494,'[1]Khách hàng'!$A$4:$F$2144,3,0)</f>
        <v>Số 1 đường số 17A, Khu phố 11, Phường Bình Trị Đông B, Quận Bình Tân, TP.HCM.</v>
      </c>
      <c r="I2494" s="13" t="e">
        <f>VLOOKUP(E2494,'Khách hàng'!$B$4:$F$1048576,5,0)</f>
        <v>#N/A</v>
      </c>
      <c r="L2494" s="13" t="e">
        <f>VLOOKUP(J2494,'Hàng hóa'!$C$5:$D$50,2,0)</f>
        <v>#N/A</v>
      </c>
      <c r="M2494" s="17" t="e">
        <f>VLOOKUP(J2494,'Hàng hóa'!$C$5:$H$22,6,0)</f>
        <v>#N/A</v>
      </c>
      <c r="N2494" s="17" t="e">
        <f t="shared" si="99"/>
        <v>#N/A</v>
      </c>
      <c r="O2494" s="22" t="e">
        <f t="shared" si="98"/>
        <v>#N/A</v>
      </c>
      <c r="P2494" s="17" t="e">
        <f t="shared" si="100"/>
        <v>#N/A</v>
      </c>
      <c r="Q2494" s="13" t="e">
        <f>VLOOKUP(I2494,'[1]Nhân viên'!$E$20:$F$41,2,0)</f>
        <v>#N/A</v>
      </c>
    </row>
    <row r="2495" spans="1:17" x14ac:dyDescent="0.2">
      <c r="A2495" s="11">
        <v>2472</v>
      </c>
      <c r="D2495" s="13" t="e">
        <f>VLOOKUP(C2495,'Nhân viên'!$B$5:$C$48,2,0)</f>
        <v>#N/A</v>
      </c>
      <c r="G2495" s="13" t="e">
        <f>VLOOKUP(E2495,'Khách hàng'!$B$4:$F$1048576,2,0)</f>
        <v>#N/A</v>
      </c>
      <c r="H2495" s="13" t="str">
        <f>VLOOKUP(E2495,'[1]Khách hàng'!$A$4:$F$2144,3,0)</f>
        <v>Số 1 đường số 17A, Khu phố 11, Phường Bình Trị Đông B, Quận Bình Tân, TP.HCM.</v>
      </c>
      <c r="I2495" s="13" t="e">
        <f>VLOOKUP(E2495,'Khách hàng'!$B$4:$F$1048576,5,0)</f>
        <v>#N/A</v>
      </c>
      <c r="L2495" s="13" t="e">
        <f>VLOOKUP(J2495,'Hàng hóa'!$C$5:$D$50,2,0)</f>
        <v>#N/A</v>
      </c>
      <c r="M2495" s="17" t="e">
        <f>VLOOKUP(J2495,'Hàng hóa'!$C$5:$H$22,6,0)</f>
        <v>#N/A</v>
      </c>
      <c r="N2495" s="17" t="e">
        <f t="shared" si="99"/>
        <v>#N/A</v>
      </c>
      <c r="O2495" s="22" t="e">
        <f t="shared" si="98"/>
        <v>#N/A</v>
      </c>
      <c r="P2495" s="17" t="e">
        <f t="shared" si="100"/>
        <v>#N/A</v>
      </c>
      <c r="Q2495" s="13" t="e">
        <f>VLOOKUP(I2495,'[1]Nhân viên'!$E$20:$F$41,2,0)</f>
        <v>#N/A</v>
      </c>
    </row>
    <row r="2496" spans="1:17" x14ac:dyDescent="0.2">
      <c r="A2496" s="11">
        <v>2473</v>
      </c>
      <c r="D2496" s="13" t="e">
        <f>VLOOKUP(C2496,'Nhân viên'!$B$5:$C$48,2,0)</f>
        <v>#N/A</v>
      </c>
      <c r="G2496" s="13" t="e">
        <f>VLOOKUP(E2496,'Khách hàng'!$B$4:$F$1048576,2,0)</f>
        <v>#N/A</v>
      </c>
      <c r="H2496" s="13" t="str">
        <f>VLOOKUP(E2496,'[1]Khách hàng'!$A$4:$F$2144,3,0)</f>
        <v>Số 1 đường số 17A, Khu phố 11, Phường Bình Trị Đông B, Quận Bình Tân, TP.HCM.</v>
      </c>
      <c r="I2496" s="13" t="e">
        <f>VLOOKUP(E2496,'Khách hàng'!$B$4:$F$1048576,5,0)</f>
        <v>#N/A</v>
      </c>
      <c r="L2496" s="13" t="e">
        <f>VLOOKUP(J2496,'Hàng hóa'!$C$5:$D$50,2,0)</f>
        <v>#N/A</v>
      </c>
      <c r="M2496" s="17" t="e">
        <f>VLOOKUP(J2496,'Hàng hóa'!$C$5:$H$22,6,0)</f>
        <v>#N/A</v>
      </c>
      <c r="N2496" s="17" t="e">
        <f t="shared" si="99"/>
        <v>#N/A</v>
      </c>
      <c r="O2496" s="22" t="e">
        <f t="shared" si="98"/>
        <v>#N/A</v>
      </c>
      <c r="P2496" s="17" t="e">
        <f t="shared" si="100"/>
        <v>#N/A</v>
      </c>
      <c r="Q2496" s="13" t="e">
        <f>VLOOKUP(I2496,'[1]Nhân viên'!$E$20:$F$41,2,0)</f>
        <v>#N/A</v>
      </c>
    </row>
    <row r="2497" spans="1:17" x14ac:dyDescent="0.2">
      <c r="A2497" s="11">
        <v>2474</v>
      </c>
      <c r="D2497" s="13" t="e">
        <f>VLOOKUP(C2497,'Nhân viên'!$B$5:$C$48,2,0)</f>
        <v>#N/A</v>
      </c>
      <c r="G2497" s="13" t="e">
        <f>VLOOKUP(E2497,'Khách hàng'!$B$4:$F$1048576,2,0)</f>
        <v>#N/A</v>
      </c>
      <c r="H2497" s="13" t="str">
        <f>VLOOKUP(E2497,'[1]Khách hàng'!$A$4:$F$2144,3,0)</f>
        <v>Số 1 đường số 17A, Khu phố 11, Phường Bình Trị Đông B, Quận Bình Tân, TP.HCM.</v>
      </c>
      <c r="I2497" s="13" t="e">
        <f>VLOOKUP(E2497,'Khách hàng'!$B$4:$F$1048576,5,0)</f>
        <v>#N/A</v>
      </c>
      <c r="L2497" s="13" t="e">
        <f>VLOOKUP(J2497,'Hàng hóa'!$C$5:$D$50,2,0)</f>
        <v>#N/A</v>
      </c>
      <c r="M2497" s="17" t="e">
        <f>VLOOKUP(J2497,'Hàng hóa'!$C$5:$H$22,6,0)</f>
        <v>#N/A</v>
      </c>
      <c r="N2497" s="17" t="e">
        <f t="shared" si="99"/>
        <v>#N/A</v>
      </c>
      <c r="O2497" s="22" t="e">
        <f t="shared" ref="O2497:O2560" si="101">N2497*10%</f>
        <v>#N/A</v>
      </c>
      <c r="P2497" s="17" t="e">
        <f t="shared" si="100"/>
        <v>#N/A</v>
      </c>
      <c r="Q2497" s="13" t="e">
        <f>VLOOKUP(I2497,'[1]Nhân viên'!$E$20:$F$41,2,0)</f>
        <v>#N/A</v>
      </c>
    </row>
    <row r="2498" spans="1:17" x14ac:dyDescent="0.2">
      <c r="A2498" s="11">
        <v>2475</v>
      </c>
      <c r="D2498" s="13" t="e">
        <f>VLOOKUP(C2498,'Nhân viên'!$B$5:$C$48,2,0)</f>
        <v>#N/A</v>
      </c>
      <c r="G2498" s="13" t="e">
        <f>VLOOKUP(E2498,'Khách hàng'!$B$4:$F$1048576,2,0)</f>
        <v>#N/A</v>
      </c>
      <c r="H2498" s="13" t="str">
        <f>VLOOKUP(E2498,'[1]Khách hàng'!$A$4:$F$2144,3,0)</f>
        <v>Số 1 đường số 17A, Khu phố 11, Phường Bình Trị Đông B, Quận Bình Tân, TP.HCM.</v>
      </c>
      <c r="I2498" s="13" t="e">
        <f>VLOOKUP(E2498,'Khách hàng'!$B$4:$F$1048576,5,0)</f>
        <v>#N/A</v>
      </c>
      <c r="L2498" s="13" t="e">
        <f>VLOOKUP(J2498,'Hàng hóa'!$C$5:$D$50,2,0)</f>
        <v>#N/A</v>
      </c>
      <c r="M2498" s="17" t="e">
        <f>VLOOKUP(J2498,'Hàng hóa'!$C$5:$H$22,6,0)</f>
        <v>#N/A</v>
      </c>
      <c r="N2498" s="17" t="e">
        <f t="shared" si="99"/>
        <v>#N/A</v>
      </c>
      <c r="O2498" s="22" t="e">
        <f t="shared" si="101"/>
        <v>#N/A</v>
      </c>
      <c r="P2498" s="17" t="e">
        <f t="shared" si="100"/>
        <v>#N/A</v>
      </c>
      <c r="Q2498" s="13" t="e">
        <f>VLOOKUP(I2498,'[1]Nhân viên'!$E$20:$F$41,2,0)</f>
        <v>#N/A</v>
      </c>
    </row>
    <row r="2499" spans="1:17" x14ac:dyDescent="0.2">
      <c r="A2499" s="11">
        <v>2476</v>
      </c>
      <c r="D2499" s="13" t="e">
        <f>VLOOKUP(C2499,'Nhân viên'!$B$5:$C$48,2,0)</f>
        <v>#N/A</v>
      </c>
      <c r="G2499" s="13" t="e">
        <f>VLOOKUP(E2499,'Khách hàng'!$B$4:$F$1048576,2,0)</f>
        <v>#N/A</v>
      </c>
      <c r="H2499" s="13" t="str">
        <f>VLOOKUP(E2499,'[1]Khách hàng'!$A$4:$F$2144,3,0)</f>
        <v>Số 1 đường số 17A, Khu phố 11, Phường Bình Trị Đông B, Quận Bình Tân, TP.HCM.</v>
      </c>
      <c r="I2499" s="13" t="e">
        <f>VLOOKUP(E2499,'Khách hàng'!$B$4:$F$1048576,5,0)</f>
        <v>#N/A</v>
      </c>
      <c r="L2499" s="13" t="e">
        <f>VLOOKUP(J2499,'Hàng hóa'!$C$5:$D$50,2,0)</f>
        <v>#N/A</v>
      </c>
      <c r="M2499" s="17" t="e">
        <f>VLOOKUP(J2499,'Hàng hóa'!$C$5:$H$22,6,0)</f>
        <v>#N/A</v>
      </c>
      <c r="N2499" s="17" t="e">
        <f t="shared" si="99"/>
        <v>#N/A</v>
      </c>
      <c r="O2499" s="22" t="e">
        <f t="shared" si="101"/>
        <v>#N/A</v>
      </c>
      <c r="P2499" s="17" t="e">
        <f t="shared" si="100"/>
        <v>#N/A</v>
      </c>
      <c r="Q2499" s="13" t="e">
        <f>VLOOKUP(I2499,'[1]Nhân viên'!$E$20:$F$41,2,0)</f>
        <v>#N/A</v>
      </c>
    </row>
    <row r="2500" spans="1:17" x14ac:dyDescent="0.2">
      <c r="A2500" s="11">
        <v>2477</v>
      </c>
      <c r="D2500" s="13" t="e">
        <f>VLOOKUP(C2500,'Nhân viên'!$B$5:$C$48,2,0)</f>
        <v>#N/A</v>
      </c>
      <c r="G2500" s="13" t="e">
        <f>VLOOKUP(E2500,'Khách hàng'!$B$4:$F$1048576,2,0)</f>
        <v>#N/A</v>
      </c>
      <c r="H2500" s="13" t="str">
        <f>VLOOKUP(E2500,'[1]Khách hàng'!$A$4:$F$2144,3,0)</f>
        <v>Số 1 đường số 17A, Khu phố 11, Phường Bình Trị Đông B, Quận Bình Tân, TP.HCM.</v>
      </c>
      <c r="I2500" s="13" t="e">
        <f>VLOOKUP(E2500,'Khách hàng'!$B$4:$F$1048576,5,0)</f>
        <v>#N/A</v>
      </c>
      <c r="L2500" s="13" t="e">
        <f>VLOOKUP(J2500,'Hàng hóa'!$C$5:$D$50,2,0)</f>
        <v>#N/A</v>
      </c>
      <c r="M2500" s="17" t="e">
        <f>VLOOKUP(J2500,'Hàng hóa'!$C$5:$H$22,6,0)</f>
        <v>#N/A</v>
      </c>
      <c r="N2500" s="17" t="e">
        <f t="shared" si="99"/>
        <v>#N/A</v>
      </c>
      <c r="O2500" s="22" t="e">
        <f t="shared" si="101"/>
        <v>#N/A</v>
      </c>
      <c r="P2500" s="17" t="e">
        <f t="shared" si="100"/>
        <v>#N/A</v>
      </c>
      <c r="Q2500" s="13" t="e">
        <f>VLOOKUP(I2500,'[1]Nhân viên'!$E$20:$F$41,2,0)</f>
        <v>#N/A</v>
      </c>
    </row>
    <row r="2501" spans="1:17" x14ac:dyDescent="0.2">
      <c r="A2501" s="11">
        <v>2478</v>
      </c>
      <c r="D2501" s="13" t="e">
        <f>VLOOKUP(C2501,'Nhân viên'!$B$5:$C$48,2,0)</f>
        <v>#N/A</v>
      </c>
      <c r="G2501" s="13" t="e">
        <f>VLOOKUP(E2501,'Khách hàng'!$B$4:$F$1048576,2,0)</f>
        <v>#N/A</v>
      </c>
      <c r="H2501" s="13" t="str">
        <f>VLOOKUP(E2501,'[1]Khách hàng'!$A$4:$F$2144,3,0)</f>
        <v>Số 1 đường số 17A, Khu phố 11, Phường Bình Trị Đông B, Quận Bình Tân, TP.HCM.</v>
      </c>
      <c r="I2501" s="13" t="e">
        <f>VLOOKUP(E2501,'Khách hàng'!$B$4:$F$1048576,5,0)</f>
        <v>#N/A</v>
      </c>
      <c r="L2501" s="13" t="e">
        <f>VLOOKUP(J2501,'Hàng hóa'!$C$5:$D$50,2,0)</f>
        <v>#N/A</v>
      </c>
      <c r="M2501" s="17" t="e">
        <f>VLOOKUP(J2501,'Hàng hóa'!$C$5:$H$22,6,0)</f>
        <v>#N/A</v>
      </c>
      <c r="N2501" s="17" t="e">
        <f t="shared" si="99"/>
        <v>#N/A</v>
      </c>
      <c r="O2501" s="22" t="e">
        <f t="shared" si="101"/>
        <v>#N/A</v>
      </c>
      <c r="P2501" s="17" t="e">
        <f t="shared" si="100"/>
        <v>#N/A</v>
      </c>
      <c r="Q2501" s="13" t="e">
        <f>VLOOKUP(I2501,'[1]Nhân viên'!$E$20:$F$41,2,0)</f>
        <v>#N/A</v>
      </c>
    </row>
    <row r="2502" spans="1:17" x14ac:dyDescent="0.2">
      <c r="A2502" s="11">
        <v>2479</v>
      </c>
      <c r="D2502" s="13" t="e">
        <f>VLOOKUP(C2502,'Nhân viên'!$B$5:$C$48,2,0)</f>
        <v>#N/A</v>
      </c>
      <c r="G2502" s="13" t="e">
        <f>VLOOKUP(E2502,'Khách hàng'!$B$4:$F$1048576,2,0)</f>
        <v>#N/A</v>
      </c>
      <c r="H2502" s="13" t="str">
        <f>VLOOKUP(E2502,'[1]Khách hàng'!$A$4:$F$2144,3,0)</f>
        <v>Số 1 đường số 17A, Khu phố 11, Phường Bình Trị Đông B, Quận Bình Tân, TP.HCM.</v>
      </c>
      <c r="I2502" s="13" t="e">
        <f>VLOOKUP(E2502,'Khách hàng'!$B$4:$F$1048576,5,0)</f>
        <v>#N/A</v>
      </c>
      <c r="L2502" s="13" t="e">
        <f>VLOOKUP(J2502,'Hàng hóa'!$C$5:$D$50,2,0)</f>
        <v>#N/A</v>
      </c>
      <c r="M2502" s="17" t="e">
        <f>VLOOKUP(J2502,'Hàng hóa'!$C$5:$H$22,6,0)</f>
        <v>#N/A</v>
      </c>
      <c r="N2502" s="17" t="e">
        <f t="shared" si="99"/>
        <v>#N/A</v>
      </c>
      <c r="O2502" s="22" t="e">
        <f t="shared" si="101"/>
        <v>#N/A</v>
      </c>
      <c r="P2502" s="17" t="e">
        <f t="shared" si="100"/>
        <v>#N/A</v>
      </c>
      <c r="Q2502" s="13" t="e">
        <f>VLOOKUP(I2502,'[1]Nhân viên'!$E$20:$F$41,2,0)</f>
        <v>#N/A</v>
      </c>
    </row>
    <row r="2503" spans="1:17" x14ac:dyDescent="0.2">
      <c r="A2503" s="11">
        <v>2480</v>
      </c>
      <c r="D2503" s="13" t="e">
        <f>VLOOKUP(C2503,'Nhân viên'!$B$5:$C$48,2,0)</f>
        <v>#N/A</v>
      </c>
      <c r="G2503" s="13" t="e">
        <f>VLOOKUP(E2503,'Khách hàng'!$B$4:$F$1048576,2,0)</f>
        <v>#N/A</v>
      </c>
      <c r="H2503" s="13" t="str">
        <f>VLOOKUP(E2503,'[1]Khách hàng'!$A$4:$F$2144,3,0)</f>
        <v>Số 1 đường số 17A, Khu phố 11, Phường Bình Trị Đông B, Quận Bình Tân, TP.HCM.</v>
      </c>
      <c r="I2503" s="13" t="e">
        <f>VLOOKUP(E2503,'Khách hàng'!$B$4:$F$1048576,5,0)</f>
        <v>#N/A</v>
      </c>
      <c r="L2503" s="13" t="e">
        <f>VLOOKUP(J2503,'Hàng hóa'!$C$5:$D$50,2,0)</f>
        <v>#N/A</v>
      </c>
      <c r="M2503" s="17" t="e">
        <f>VLOOKUP(J2503,'Hàng hóa'!$C$5:$H$22,6,0)</f>
        <v>#N/A</v>
      </c>
      <c r="N2503" s="17" t="e">
        <f t="shared" si="99"/>
        <v>#N/A</v>
      </c>
      <c r="O2503" s="22" t="e">
        <f t="shared" si="101"/>
        <v>#N/A</v>
      </c>
      <c r="P2503" s="17" t="e">
        <f t="shared" si="100"/>
        <v>#N/A</v>
      </c>
      <c r="Q2503" s="13" t="e">
        <f>VLOOKUP(I2503,'[1]Nhân viên'!$E$20:$F$41,2,0)</f>
        <v>#N/A</v>
      </c>
    </row>
    <row r="2504" spans="1:17" x14ac:dyDescent="0.2">
      <c r="A2504" s="11">
        <v>2481</v>
      </c>
      <c r="D2504" s="13" t="e">
        <f>VLOOKUP(C2504,'Nhân viên'!$B$5:$C$48,2,0)</f>
        <v>#N/A</v>
      </c>
      <c r="G2504" s="13" t="e">
        <f>VLOOKUP(E2504,'Khách hàng'!$B$4:$F$1048576,2,0)</f>
        <v>#N/A</v>
      </c>
      <c r="H2504" s="13" t="str">
        <f>VLOOKUP(E2504,'[1]Khách hàng'!$A$4:$F$2144,3,0)</f>
        <v>Số 1 đường số 17A, Khu phố 11, Phường Bình Trị Đông B, Quận Bình Tân, TP.HCM.</v>
      </c>
      <c r="I2504" s="13" t="e">
        <f>VLOOKUP(E2504,'Khách hàng'!$B$4:$F$1048576,5,0)</f>
        <v>#N/A</v>
      </c>
      <c r="L2504" s="13" t="e">
        <f>VLOOKUP(J2504,'Hàng hóa'!$C$5:$D$50,2,0)</f>
        <v>#N/A</v>
      </c>
      <c r="M2504" s="17" t="e">
        <f>VLOOKUP(J2504,'Hàng hóa'!$C$5:$H$22,6,0)</f>
        <v>#N/A</v>
      </c>
      <c r="N2504" s="17" t="e">
        <f t="shared" si="99"/>
        <v>#N/A</v>
      </c>
      <c r="O2504" s="22" t="e">
        <f t="shared" si="101"/>
        <v>#N/A</v>
      </c>
      <c r="P2504" s="17" t="e">
        <f t="shared" si="100"/>
        <v>#N/A</v>
      </c>
      <c r="Q2504" s="13" t="e">
        <f>VLOOKUP(I2504,'[1]Nhân viên'!$E$20:$F$41,2,0)</f>
        <v>#N/A</v>
      </c>
    </row>
    <row r="2505" spans="1:17" x14ac:dyDescent="0.2">
      <c r="A2505" s="11">
        <v>2482</v>
      </c>
      <c r="D2505" s="13" t="e">
        <f>VLOOKUP(C2505,'Nhân viên'!$B$5:$C$48,2,0)</f>
        <v>#N/A</v>
      </c>
      <c r="G2505" s="13" t="e">
        <f>VLOOKUP(E2505,'Khách hàng'!$B$4:$F$1048576,2,0)</f>
        <v>#N/A</v>
      </c>
      <c r="H2505" s="13" t="str">
        <f>VLOOKUP(E2505,'[1]Khách hàng'!$A$4:$F$2144,3,0)</f>
        <v>Số 1 đường số 17A, Khu phố 11, Phường Bình Trị Đông B, Quận Bình Tân, TP.HCM.</v>
      </c>
      <c r="I2505" s="13" t="e">
        <f>VLOOKUP(E2505,'Khách hàng'!$B$4:$F$1048576,5,0)</f>
        <v>#N/A</v>
      </c>
      <c r="L2505" s="13" t="e">
        <f>VLOOKUP(J2505,'Hàng hóa'!$C$5:$D$50,2,0)</f>
        <v>#N/A</v>
      </c>
      <c r="M2505" s="17" t="e">
        <f>VLOOKUP(J2505,'Hàng hóa'!$C$5:$H$22,6,0)</f>
        <v>#N/A</v>
      </c>
      <c r="N2505" s="17" t="e">
        <f t="shared" si="99"/>
        <v>#N/A</v>
      </c>
      <c r="O2505" s="22" t="e">
        <f t="shared" si="101"/>
        <v>#N/A</v>
      </c>
      <c r="P2505" s="17" t="e">
        <f t="shared" si="100"/>
        <v>#N/A</v>
      </c>
      <c r="Q2505" s="13" t="e">
        <f>VLOOKUP(I2505,'[1]Nhân viên'!$E$20:$F$41,2,0)</f>
        <v>#N/A</v>
      </c>
    </row>
    <row r="2506" spans="1:17" x14ac:dyDescent="0.2">
      <c r="A2506" s="11">
        <v>2483</v>
      </c>
      <c r="D2506" s="13" t="e">
        <f>VLOOKUP(C2506,'Nhân viên'!$B$5:$C$48,2,0)</f>
        <v>#N/A</v>
      </c>
      <c r="G2506" s="13" t="e">
        <f>VLOOKUP(E2506,'Khách hàng'!$B$4:$F$1048576,2,0)</f>
        <v>#N/A</v>
      </c>
      <c r="H2506" s="13" t="str">
        <f>VLOOKUP(E2506,'[1]Khách hàng'!$A$4:$F$2144,3,0)</f>
        <v>Số 1 đường số 17A, Khu phố 11, Phường Bình Trị Đông B, Quận Bình Tân, TP.HCM.</v>
      </c>
      <c r="I2506" s="13" t="e">
        <f>VLOOKUP(E2506,'Khách hàng'!$B$4:$F$1048576,5,0)</f>
        <v>#N/A</v>
      </c>
      <c r="L2506" s="13" t="e">
        <f>VLOOKUP(J2506,'Hàng hóa'!$C$5:$D$50,2,0)</f>
        <v>#N/A</v>
      </c>
      <c r="M2506" s="17" t="e">
        <f>VLOOKUP(J2506,'Hàng hóa'!$C$5:$H$22,6,0)</f>
        <v>#N/A</v>
      </c>
      <c r="N2506" s="17" t="e">
        <f t="shared" si="99"/>
        <v>#N/A</v>
      </c>
      <c r="O2506" s="22" t="e">
        <f t="shared" si="101"/>
        <v>#N/A</v>
      </c>
      <c r="P2506" s="17" t="e">
        <f t="shared" si="100"/>
        <v>#N/A</v>
      </c>
      <c r="Q2506" s="13" t="e">
        <f>VLOOKUP(I2506,'[1]Nhân viên'!$E$20:$F$41,2,0)</f>
        <v>#N/A</v>
      </c>
    </row>
    <row r="2507" spans="1:17" x14ac:dyDescent="0.2">
      <c r="A2507" s="11">
        <v>2484</v>
      </c>
      <c r="D2507" s="13" t="e">
        <f>VLOOKUP(C2507,'Nhân viên'!$B$5:$C$48,2,0)</f>
        <v>#N/A</v>
      </c>
      <c r="G2507" s="13" t="e">
        <f>VLOOKUP(E2507,'Khách hàng'!$B$4:$F$1048576,2,0)</f>
        <v>#N/A</v>
      </c>
      <c r="H2507" s="13" t="str">
        <f>VLOOKUP(E2507,'[1]Khách hàng'!$A$4:$F$2144,3,0)</f>
        <v>Số 1 đường số 17A, Khu phố 11, Phường Bình Trị Đông B, Quận Bình Tân, TP.HCM.</v>
      </c>
      <c r="I2507" s="13" t="e">
        <f>VLOOKUP(E2507,'Khách hàng'!$B$4:$F$1048576,5,0)</f>
        <v>#N/A</v>
      </c>
      <c r="L2507" s="13" t="e">
        <f>VLOOKUP(J2507,'Hàng hóa'!$C$5:$D$50,2,0)</f>
        <v>#N/A</v>
      </c>
      <c r="M2507" s="17" t="e">
        <f>VLOOKUP(J2507,'Hàng hóa'!$C$5:$H$22,6,0)</f>
        <v>#N/A</v>
      </c>
      <c r="N2507" s="17" t="e">
        <f t="shared" si="99"/>
        <v>#N/A</v>
      </c>
      <c r="O2507" s="22" t="e">
        <f t="shared" si="101"/>
        <v>#N/A</v>
      </c>
      <c r="P2507" s="17" t="e">
        <f t="shared" si="100"/>
        <v>#N/A</v>
      </c>
      <c r="Q2507" s="13" t="e">
        <f>VLOOKUP(I2507,'[1]Nhân viên'!$E$20:$F$41,2,0)</f>
        <v>#N/A</v>
      </c>
    </row>
    <row r="2508" spans="1:17" x14ac:dyDescent="0.2">
      <c r="A2508" s="11">
        <v>2485</v>
      </c>
      <c r="D2508" s="13" t="e">
        <f>VLOOKUP(C2508,'Nhân viên'!$B$5:$C$48,2,0)</f>
        <v>#N/A</v>
      </c>
      <c r="G2508" s="13" t="e">
        <f>VLOOKUP(E2508,'Khách hàng'!$B$4:$F$1048576,2,0)</f>
        <v>#N/A</v>
      </c>
      <c r="H2508" s="13" t="str">
        <f>VLOOKUP(E2508,'[1]Khách hàng'!$A$4:$F$2144,3,0)</f>
        <v>Số 1 đường số 17A, Khu phố 11, Phường Bình Trị Đông B, Quận Bình Tân, TP.HCM.</v>
      </c>
      <c r="I2508" s="13" t="e">
        <f>VLOOKUP(E2508,'Khách hàng'!$B$4:$F$1048576,5,0)</f>
        <v>#N/A</v>
      </c>
      <c r="L2508" s="13" t="e">
        <f>VLOOKUP(J2508,'Hàng hóa'!$C$5:$D$50,2,0)</f>
        <v>#N/A</v>
      </c>
      <c r="M2508" s="17" t="e">
        <f>VLOOKUP(J2508,'Hàng hóa'!$C$5:$H$22,6,0)</f>
        <v>#N/A</v>
      </c>
      <c r="N2508" s="17" t="e">
        <f t="shared" si="99"/>
        <v>#N/A</v>
      </c>
      <c r="O2508" s="22" t="e">
        <f t="shared" si="101"/>
        <v>#N/A</v>
      </c>
      <c r="P2508" s="17" t="e">
        <f t="shared" si="100"/>
        <v>#N/A</v>
      </c>
      <c r="Q2508" s="13" t="e">
        <f>VLOOKUP(I2508,'[1]Nhân viên'!$E$20:$F$41,2,0)</f>
        <v>#N/A</v>
      </c>
    </row>
    <row r="2509" spans="1:17" x14ac:dyDescent="0.2">
      <c r="A2509" s="11">
        <v>2486</v>
      </c>
      <c r="D2509" s="13" t="e">
        <f>VLOOKUP(C2509,'Nhân viên'!$B$5:$C$48,2,0)</f>
        <v>#N/A</v>
      </c>
      <c r="G2509" s="13" t="e">
        <f>VLOOKUP(E2509,'Khách hàng'!$B$4:$F$1048576,2,0)</f>
        <v>#N/A</v>
      </c>
      <c r="H2509" s="13" t="str">
        <f>VLOOKUP(E2509,'[1]Khách hàng'!$A$4:$F$2144,3,0)</f>
        <v>Số 1 đường số 17A, Khu phố 11, Phường Bình Trị Đông B, Quận Bình Tân, TP.HCM.</v>
      </c>
      <c r="I2509" s="13" t="e">
        <f>VLOOKUP(E2509,'Khách hàng'!$B$4:$F$1048576,5,0)</f>
        <v>#N/A</v>
      </c>
      <c r="L2509" s="13" t="e">
        <f>VLOOKUP(J2509,'Hàng hóa'!$C$5:$D$50,2,0)</f>
        <v>#N/A</v>
      </c>
      <c r="M2509" s="17" t="e">
        <f>VLOOKUP(J2509,'Hàng hóa'!$C$5:$H$22,6,0)</f>
        <v>#N/A</v>
      </c>
      <c r="N2509" s="17" t="e">
        <f t="shared" si="99"/>
        <v>#N/A</v>
      </c>
      <c r="O2509" s="22" t="e">
        <f t="shared" si="101"/>
        <v>#N/A</v>
      </c>
      <c r="P2509" s="17" t="e">
        <f t="shared" si="100"/>
        <v>#N/A</v>
      </c>
      <c r="Q2509" s="13" t="e">
        <f>VLOOKUP(I2509,'[1]Nhân viên'!$E$20:$F$41,2,0)</f>
        <v>#N/A</v>
      </c>
    </row>
    <row r="2510" spans="1:17" x14ac:dyDescent="0.2">
      <c r="A2510" s="11">
        <v>2487</v>
      </c>
      <c r="D2510" s="13" t="e">
        <f>VLOOKUP(C2510,'Nhân viên'!$B$5:$C$48,2,0)</f>
        <v>#N/A</v>
      </c>
      <c r="G2510" s="13" t="e">
        <f>VLOOKUP(E2510,'Khách hàng'!$B$4:$F$1048576,2,0)</f>
        <v>#N/A</v>
      </c>
      <c r="H2510" s="13" t="str">
        <f>VLOOKUP(E2510,'[1]Khách hàng'!$A$4:$F$2144,3,0)</f>
        <v>Số 1 đường số 17A, Khu phố 11, Phường Bình Trị Đông B, Quận Bình Tân, TP.HCM.</v>
      </c>
      <c r="I2510" s="13" t="e">
        <f>VLOOKUP(E2510,'Khách hàng'!$B$4:$F$1048576,5,0)</f>
        <v>#N/A</v>
      </c>
      <c r="L2510" s="13" t="e">
        <f>VLOOKUP(J2510,'Hàng hóa'!$C$5:$D$50,2,0)</f>
        <v>#N/A</v>
      </c>
      <c r="M2510" s="17" t="e">
        <f>VLOOKUP(J2510,'Hàng hóa'!$C$5:$H$22,6,0)</f>
        <v>#N/A</v>
      </c>
      <c r="N2510" s="17" t="e">
        <f t="shared" si="99"/>
        <v>#N/A</v>
      </c>
      <c r="O2510" s="22" t="e">
        <f t="shared" si="101"/>
        <v>#N/A</v>
      </c>
      <c r="P2510" s="17" t="e">
        <f t="shared" si="100"/>
        <v>#N/A</v>
      </c>
      <c r="Q2510" s="13" t="e">
        <f>VLOOKUP(I2510,'[1]Nhân viên'!$E$20:$F$41,2,0)</f>
        <v>#N/A</v>
      </c>
    </row>
    <row r="2511" spans="1:17" x14ac:dyDescent="0.2">
      <c r="A2511" s="11">
        <v>2488</v>
      </c>
      <c r="D2511" s="13" t="e">
        <f>VLOOKUP(C2511,'Nhân viên'!$B$5:$C$48,2,0)</f>
        <v>#N/A</v>
      </c>
      <c r="G2511" s="13" t="e">
        <f>VLOOKUP(E2511,'Khách hàng'!$B$4:$F$1048576,2,0)</f>
        <v>#N/A</v>
      </c>
      <c r="H2511" s="13" t="str">
        <f>VLOOKUP(E2511,'[1]Khách hàng'!$A$4:$F$2144,3,0)</f>
        <v>Số 1 đường số 17A, Khu phố 11, Phường Bình Trị Đông B, Quận Bình Tân, TP.HCM.</v>
      </c>
      <c r="I2511" s="13" t="e">
        <f>VLOOKUP(E2511,'Khách hàng'!$B$4:$F$1048576,5,0)</f>
        <v>#N/A</v>
      </c>
      <c r="L2511" s="13" t="e">
        <f>VLOOKUP(J2511,'Hàng hóa'!$C$5:$D$50,2,0)</f>
        <v>#N/A</v>
      </c>
      <c r="M2511" s="17" t="e">
        <f>VLOOKUP(J2511,'Hàng hóa'!$C$5:$H$22,6,0)</f>
        <v>#N/A</v>
      </c>
      <c r="N2511" s="17" t="e">
        <f t="shared" si="99"/>
        <v>#N/A</v>
      </c>
      <c r="O2511" s="22" t="e">
        <f t="shared" si="101"/>
        <v>#N/A</v>
      </c>
      <c r="P2511" s="17" t="e">
        <f t="shared" si="100"/>
        <v>#N/A</v>
      </c>
      <c r="Q2511" s="13" t="e">
        <f>VLOOKUP(I2511,'[1]Nhân viên'!$E$20:$F$41,2,0)</f>
        <v>#N/A</v>
      </c>
    </row>
    <row r="2512" spans="1:17" x14ac:dyDescent="0.2">
      <c r="A2512" s="11">
        <v>2489</v>
      </c>
      <c r="D2512" s="13" t="e">
        <f>VLOOKUP(C2512,'Nhân viên'!$B$5:$C$48,2,0)</f>
        <v>#N/A</v>
      </c>
      <c r="G2512" s="13" t="e">
        <f>VLOOKUP(E2512,'Khách hàng'!$B$4:$F$1048576,2,0)</f>
        <v>#N/A</v>
      </c>
      <c r="H2512" s="13" t="str">
        <f>VLOOKUP(E2512,'[1]Khách hàng'!$A$4:$F$2144,3,0)</f>
        <v>Số 1 đường số 17A, Khu phố 11, Phường Bình Trị Đông B, Quận Bình Tân, TP.HCM.</v>
      </c>
      <c r="I2512" s="13" t="e">
        <f>VLOOKUP(E2512,'Khách hàng'!$B$4:$F$1048576,5,0)</f>
        <v>#N/A</v>
      </c>
      <c r="L2512" s="13" t="e">
        <f>VLOOKUP(J2512,'Hàng hóa'!$C$5:$D$50,2,0)</f>
        <v>#N/A</v>
      </c>
      <c r="M2512" s="17" t="e">
        <f>VLOOKUP(J2512,'Hàng hóa'!$C$5:$H$22,6,0)</f>
        <v>#N/A</v>
      </c>
      <c r="N2512" s="17" t="e">
        <f t="shared" si="99"/>
        <v>#N/A</v>
      </c>
      <c r="O2512" s="22" t="e">
        <f t="shared" si="101"/>
        <v>#N/A</v>
      </c>
      <c r="P2512" s="17" t="e">
        <f t="shared" si="100"/>
        <v>#N/A</v>
      </c>
      <c r="Q2512" s="13" t="e">
        <f>VLOOKUP(I2512,'[1]Nhân viên'!$E$20:$F$41,2,0)</f>
        <v>#N/A</v>
      </c>
    </row>
    <row r="2513" spans="1:17" x14ac:dyDescent="0.2">
      <c r="A2513" s="11">
        <v>2490</v>
      </c>
      <c r="D2513" s="13" t="e">
        <f>VLOOKUP(C2513,'Nhân viên'!$B$5:$C$48,2,0)</f>
        <v>#N/A</v>
      </c>
      <c r="G2513" s="13" t="e">
        <f>VLOOKUP(E2513,'Khách hàng'!$B$4:$F$1048576,2,0)</f>
        <v>#N/A</v>
      </c>
      <c r="H2513" s="13" t="str">
        <f>VLOOKUP(E2513,'[1]Khách hàng'!$A$4:$F$2144,3,0)</f>
        <v>Số 1 đường số 17A, Khu phố 11, Phường Bình Trị Đông B, Quận Bình Tân, TP.HCM.</v>
      </c>
      <c r="I2513" s="13" t="e">
        <f>VLOOKUP(E2513,'Khách hàng'!$B$4:$F$1048576,5,0)</f>
        <v>#N/A</v>
      </c>
      <c r="L2513" s="13" t="e">
        <f>VLOOKUP(J2513,'Hàng hóa'!$C$5:$D$50,2,0)</f>
        <v>#N/A</v>
      </c>
      <c r="M2513" s="17" t="e">
        <f>VLOOKUP(J2513,'Hàng hóa'!$C$5:$H$22,6,0)</f>
        <v>#N/A</v>
      </c>
      <c r="N2513" s="17" t="e">
        <f t="shared" si="99"/>
        <v>#N/A</v>
      </c>
      <c r="O2513" s="22" t="e">
        <f t="shared" si="101"/>
        <v>#N/A</v>
      </c>
      <c r="P2513" s="17" t="e">
        <f t="shared" si="100"/>
        <v>#N/A</v>
      </c>
      <c r="Q2513" s="13" t="e">
        <f>VLOOKUP(I2513,'[1]Nhân viên'!$E$20:$F$41,2,0)</f>
        <v>#N/A</v>
      </c>
    </row>
    <row r="2514" spans="1:17" x14ac:dyDescent="0.2">
      <c r="A2514" s="11">
        <v>2491</v>
      </c>
      <c r="D2514" s="13" t="e">
        <f>VLOOKUP(C2514,'Nhân viên'!$B$5:$C$48,2,0)</f>
        <v>#N/A</v>
      </c>
      <c r="G2514" s="13" t="e">
        <f>VLOOKUP(E2514,'Khách hàng'!$B$4:$F$1048576,2,0)</f>
        <v>#N/A</v>
      </c>
      <c r="H2514" s="13" t="str">
        <f>VLOOKUP(E2514,'[1]Khách hàng'!$A$4:$F$2144,3,0)</f>
        <v>Số 1 đường số 17A, Khu phố 11, Phường Bình Trị Đông B, Quận Bình Tân, TP.HCM.</v>
      </c>
      <c r="I2514" s="13" t="e">
        <f>VLOOKUP(E2514,'Khách hàng'!$B$4:$F$1048576,5,0)</f>
        <v>#N/A</v>
      </c>
      <c r="L2514" s="13" t="e">
        <f>VLOOKUP(J2514,'Hàng hóa'!$C$5:$D$50,2,0)</f>
        <v>#N/A</v>
      </c>
      <c r="M2514" s="17" t="e">
        <f>VLOOKUP(J2514,'Hàng hóa'!$C$5:$H$22,6,0)</f>
        <v>#N/A</v>
      </c>
      <c r="N2514" s="17" t="e">
        <f t="shared" si="99"/>
        <v>#N/A</v>
      </c>
      <c r="O2514" s="22" t="e">
        <f t="shared" si="101"/>
        <v>#N/A</v>
      </c>
      <c r="P2514" s="17" t="e">
        <f t="shared" si="100"/>
        <v>#N/A</v>
      </c>
      <c r="Q2514" s="13" t="e">
        <f>VLOOKUP(I2514,'[1]Nhân viên'!$E$20:$F$41,2,0)</f>
        <v>#N/A</v>
      </c>
    </row>
    <row r="2515" spans="1:17" x14ac:dyDescent="0.2">
      <c r="A2515" s="11">
        <v>2492</v>
      </c>
      <c r="D2515" s="13" t="e">
        <f>VLOOKUP(C2515,'Nhân viên'!$B$5:$C$48,2,0)</f>
        <v>#N/A</v>
      </c>
      <c r="G2515" s="13" t="e">
        <f>VLOOKUP(E2515,'Khách hàng'!$B$4:$F$1048576,2,0)</f>
        <v>#N/A</v>
      </c>
      <c r="H2515" s="13" t="str">
        <f>VLOOKUP(E2515,'[1]Khách hàng'!$A$4:$F$2144,3,0)</f>
        <v>Số 1 đường số 17A, Khu phố 11, Phường Bình Trị Đông B, Quận Bình Tân, TP.HCM.</v>
      </c>
      <c r="I2515" s="13" t="e">
        <f>VLOOKUP(E2515,'Khách hàng'!$B$4:$F$1048576,5,0)</f>
        <v>#N/A</v>
      </c>
      <c r="L2515" s="13" t="e">
        <f>VLOOKUP(J2515,'Hàng hóa'!$C$5:$D$50,2,0)</f>
        <v>#N/A</v>
      </c>
      <c r="M2515" s="17" t="e">
        <f>VLOOKUP(J2515,'Hàng hóa'!$C$5:$H$22,6,0)</f>
        <v>#N/A</v>
      </c>
      <c r="N2515" s="17" t="e">
        <f t="shared" si="99"/>
        <v>#N/A</v>
      </c>
      <c r="O2515" s="22" t="e">
        <f t="shared" si="101"/>
        <v>#N/A</v>
      </c>
      <c r="P2515" s="17" t="e">
        <f t="shared" si="100"/>
        <v>#N/A</v>
      </c>
      <c r="Q2515" s="13" t="e">
        <f>VLOOKUP(I2515,'[1]Nhân viên'!$E$20:$F$41,2,0)</f>
        <v>#N/A</v>
      </c>
    </row>
    <row r="2516" spans="1:17" x14ac:dyDescent="0.2">
      <c r="A2516" s="11">
        <v>2493</v>
      </c>
      <c r="D2516" s="13" t="e">
        <f>VLOOKUP(C2516,'Nhân viên'!$B$5:$C$48,2,0)</f>
        <v>#N/A</v>
      </c>
      <c r="G2516" s="13" t="e">
        <f>VLOOKUP(E2516,'Khách hàng'!$B$4:$F$1048576,2,0)</f>
        <v>#N/A</v>
      </c>
      <c r="H2516" s="13" t="str">
        <f>VLOOKUP(E2516,'[1]Khách hàng'!$A$4:$F$2144,3,0)</f>
        <v>Số 1 đường số 17A, Khu phố 11, Phường Bình Trị Đông B, Quận Bình Tân, TP.HCM.</v>
      </c>
      <c r="I2516" s="13" t="e">
        <f>VLOOKUP(E2516,'Khách hàng'!$B$4:$F$1048576,5,0)</f>
        <v>#N/A</v>
      </c>
      <c r="L2516" s="13" t="e">
        <f>VLOOKUP(J2516,'Hàng hóa'!$C$5:$D$50,2,0)</f>
        <v>#N/A</v>
      </c>
      <c r="M2516" s="17" t="e">
        <f>VLOOKUP(J2516,'Hàng hóa'!$C$5:$H$22,6,0)</f>
        <v>#N/A</v>
      </c>
      <c r="N2516" s="17" t="e">
        <f t="shared" si="99"/>
        <v>#N/A</v>
      </c>
      <c r="O2516" s="22" t="e">
        <f t="shared" si="101"/>
        <v>#N/A</v>
      </c>
      <c r="P2516" s="17" t="e">
        <f t="shared" si="100"/>
        <v>#N/A</v>
      </c>
      <c r="Q2516" s="13" t="e">
        <f>VLOOKUP(I2516,'[1]Nhân viên'!$E$20:$F$41,2,0)</f>
        <v>#N/A</v>
      </c>
    </row>
    <row r="2517" spans="1:17" x14ac:dyDescent="0.2">
      <c r="A2517" s="11">
        <v>2494</v>
      </c>
      <c r="D2517" s="13" t="e">
        <f>VLOOKUP(C2517,'Nhân viên'!$B$5:$C$48,2,0)</f>
        <v>#N/A</v>
      </c>
      <c r="G2517" s="13" t="e">
        <f>VLOOKUP(E2517,'Khách hàng'!$B$4:$F$1048576,2,0)</f>
        <v>#N/A</v>
      </c>
      <c r="H2517" s="13" t="str">
        <f>VLOOKUP(E2517,'[1]Khách hàng'!$A$4:$F$2144,3,0)</f>
        <v>Số 1 đường số 17A, Khu phố 11, Phường Bình Trị Đông B, Quận Bình Tân, TP.HCM.</v>
      </c>
      <c r="I2517" s="13" t="e">
        <f>VLOOKUP(E2517,'Khách hàng'!$B$4:$F$1048576,5,0)</f>
        <v>#N/A</v>
      </c>
      <c r="L2517" s="13" t="e">
        <f>VLOOKUP(J2517,'Hàng hóa'!$C$5:$D$50,2,0)</f>
        <v>#N/A</v>
      </c>
      <c r="M2517" s="17" t="e">
        <f>VLOOKUP(J2517,'Hàng hóa'!$C$5:$H$22,6,0)</f>
        <v>#N/A</v>
      </c>
      <c r="N2517" s="17" t="e">
        <f t="shared" si="99"/>
        <v>#N/A</v>
      </c>
      <c r="O2517" s="22" t="e">
        <f t="shared" si="101"/>
        <v>#N/A</v>
      </c>
      <c r="P2517" s="17" t="e">
        <f t="shared" si="100"/>
        <v>#N/A</v>
      </c>
      <c r="Q2517" s="13" t="e">
        <f>VLOOKUP(I2517,'[1]Nhân viên'!$E$20:$F$41,2,0)</f>
        <v>#N/A</v>
      </c>
    </row>
    <row r="2518" spans="1:17" x14ac:dyDescent="0.2">
      <c r="A2518" s="11">
        <v>2495</v>
      </c>
      <c r="D2518" s="13" t="e">
        <f>VLOOKUP(C2518,'Nhân viên'!$B$5:$C$48,2,0)</f>
        <v>#N/A</v>
      </c>
      <c r="G2518" s="13" t="e">
        <f>VLOOKUP(E2518,'Khách hàng'!$B$4:$F$1048576,2,0)</f>
        <v>#N/A</v>
      </c>
      <c r="H2518" s="13" t="str">
        <f>VLOOKUP(E2518,'[1]Khách hàng'!$A$4:$F$2144,3,0)</f>
        <v>Số 1 đường số 17A, Khu phố 11, Phường Bình Trị Đông B, Quận Bình Tân, TP.HCM.</v>
      </c>
      <c r="I2518" s="13" t="e">
        <f>VLOOKUP(E2518,'Khách hàng'!$B$4:$F$1048576,5,0)</f>
        <v>#N/A</v>
      </c>
      <c r="L2518" s="13" t="e">
        <f>VLOOKUP(J2518,'Hàng hóa'!$C$5:$D$50,2,0)</f>
        <v>#N/A</v>
      </c>
      <c r="M2518" s="17" t="e">
        <f>VLOOKUP(J2518,'Hàng hóa'!$C$5:$H$22,6,0)</f>
        <v>#N/A</v>
      </c>
      <c r="N2518" s="17" t="e">
        <f t="shared" si="99"/>
        <v>#N/A</v>
      </c>
      <c r="O2518" s="22" t="e">
        <f t="shared" si="101"/>
        <v>#N/A</v>
      </c>
      <c r="P2518" s="17" t="e">
        <f t="shared" si="100"/>
        <v>#N/A</v>
      </c>
      <c r="Q2518" s="13" t="e">
        <f>VLOOKUP(I2518,'[1]Nhân viên'!$E$20:$F$41,2,0)</f>
        <v>#N/A</v>
      </c>
    </row>
    <row r="2519" spans="1:17" x14ac:dyDescent="0.2">
      <c r="A2519" s="11">
        <v>2496</v>
      </c>
      <c r="D2519" s="13" t="e">
        <f>VLOOKUP(C2519,'Nhân viên'!$B$5:$C$48,2,0)</f>
        <v>#N/A</v>
      </c>
      <c r="G2519" s="13" t="e">
        <f>VLOOKUP(E2519,'Khách hàng'!$B$4:$F$1048576,2,0)</f>
        <v>#N/A</v>
      </c>
      <c r="H2519" s="13" t="str">
        <f>VLOOKUP(E2519,'[1]Khách hàng'!$A$4:$F$2144,3,0)</f>
        <v>Số 1 đường số 17A, Khu phố 11, Phường Bình Trị Đông B, Quận Bình Tân, TP.HCM.</v>
      </c>
      <c r="I2519" s="13" t="e">
        <f>VLOOKUP(E2519,'Khách hàng'!$B$4:$F$1048576,5,0)</f>
        <v>#N/A</v>
      </c>
      <c r="L2519" s="13" t="e">
        <f>VLOOKUP(J2519,'Hàng hóa'!$C$5:$D$50,2,0)</f>
        <v>#N/A</v>
      </c>
      <c r="M2519" s="17" t="e">
        <f>VLOOKUP(J2519,'Hàng hóa'!$C$5:$H$22,6,0)</f>
        <v>#N/A</v>
      </c>
      <c r="N2519" s="17" t="e">
        <f t="shared" si="99"/>
        <v>#N/A</v>
      </c>
      <c r="O2519" s="22" t="e">
        <f t="shared" si="101"/>
        <v>#N/A</v>
      </c>
      <c r="P2519" s="17" t="e">
        <f t="shared" si="100"/>
        <v>#N/A</v>
      </c>
      <c r="Q2519" s="13" t="e">
        <f>VLOOKUP(I2519,'[1]Nhân viên'!$E$20:$F$41,2,0)</f>
        <v>#N/A</v>
      </c>
    </row>
    <row r="2520" spans="1:17" x14ac:dyDescent="0.2">
      <c r="A2520" s="11">
        <v>2497</v>
      </c>
      <c r="D2520" s="13" t="e">
        <f>VLOOKUP(C2520,'Nhân viên'!$B$5:$C$48,2,0)</f>
        <v>#N/A</v>
      </c>
      <c r="G2520" s="13" t="e">
        <f>VLOOKUP(E2520,'Khách hàng'!$B$4:$F$1048576,2,0)</f>
        <v>#N/A</v>
      </c>
      <c r="H2520" s="13" t="str">
        <f>VLOOKUP(E2520,'[1]Khách hàng'!$A$4:$F$2144,3,0)</f>
        <v>Số 1 đường số 17A, Khu phố 11, Phường Bình Trị Đông B, Quận Bình Tân, TP.HCM.</v>
      </c>
      <c r="I2520" s="13" t="e">
        <f>VLOOKUP(E2520,'Khách hàng'!$B$4:$F$1048576,5,0)</f>
        <v>#N/A</v>
      </c>
      <c r="L2520" s="13" t="e">
        <f>VLOOKUP(J2520,'Hàng hóa'!$C$5:$D$50,2,0)</f>
        <v>#N/A</v>
      </c>
      <c r="M2520" s="17" t="e">
        <f>VLOOKUP(J2520,'Hàng hóa'!$C$5:$H$22,6,0)</f>
        <v>#N/A</v>
      </c>
      <c r="N2520" s="17" t="e">
        <f t="shared" si="99"/>
        <v>#N/A</v>
      </c>
      <c r="O2520" s="22" t="e">
        <f t="shared" si="101"/>
        <v>#N/A</v>
      </c>
      <c r="P2520" s="17" t="e">
        <f t="shared" si="100"/>
        <v>#N/A</v>
      </c>
      <c r="Q2520" s="13" t="e">
        <f>VLOOKUP(I2520,'[1]Nhân viên'!$E$20:$F$41,2,0)</f>
        <v>#N/A</v>
      </c>
    </row>
    <row r="2521" spans="1:17" x14ac:dyDescent="0.2">
      <c r="A2521" s="11">
        <v>2498</v>
      </c>
      <c r="D2521" s="13" t="e">
        <f>VLOOKUP(C2521,'Nhân viên'!$B$5:$C$48,2,0)</f>
        <v>#N/A</v>
      </c>
      <c r="G2521" s="13" t="e">
        <f>VLOOKUP(E2521,'Khách hàng'!$B$4:$F$1048576,2,0)</f>
        <v>#N/A</v>
      </c>
      <c r="H2521" s="13" t="str">
        <f>VLOOKUP(E2521,'[1]Khách hàng'!$A$4:$F$2144,3,0)</f>
        <v>Số 1 đường số 17A, Khu phố 11, Phường Bình Trị Đông B, Quận Bình Tân, TP.HCM.</v>
      </c>
      <c r="I2521" s="13" t="e">
        <f>VLOOKUP(E2521,'Khách hàng'!$B$4:$F$1048576,5,0)</f>
        <v>#N/A</v>
      </c>
      <c r="L2521" s="13" t="e">
        <f>VLOOKUP(J2521,'Hàng hóa'!$C$5:$D$50,2,0)</f>
        <v>#N/A</v>
      </c>
      <c r="M2521" s="17" t="e">
        <f>VLOOKUP(J2521,'Hàng hóa'!$C$5:$H$22,6,0)</f>
        <v>#N/A</v>
      </c>
      <c r="N2521" s="17" t="e">
        <f t="shared" si="99"/>
        <v>#N/A</v>
      </c>
      <c r="O2521" s="22" t="e">
        <f t="shared" si="101"/>
        <v>#N/A</v>
      </c>
      <c r="P2521" s="17" t="e">
        <f t="shared" si="100"/>
        <v>#N/A</v>
      </c>
      <c r="Q2521" s="13" t="e">
        <f>VLOOKUP(I2521,'[1]Nhân viên'!$E$20:$F$41,2,0)</f>
        <v>#N/A</v>
      </c>
    </row>
    <row r="2522" spans="1:17" x14ac:dyDescent="0.2">
      <c r="A2522" s="11">
        <v>2499</v>
      </c>
      <c r="D2522" s="13" t="e">
        <f>VLOOKUP(C2522,'Nhân viên'!$B$5:$C$48,2,0)</f>
        <v>#N/A</v>
      </c>
      <c r="G2522" s="13" t="e">
        <f>VLOOKUP(E2522,'Khách hàng'!$B$4:$F$1048576,2,0)</f>
        <v>#N/A</v>
      </c>
      <c r="H2522" s="13" t="str">
        <f>VLOOKUP(E2522,'[1]Khách hàng'!$A$4:$F$2144,3,0)</f>
        <v>Số 1 đường số 17A, Khu phố 11, Phường Bình Trị Đông B, Quận Bình Tân, TP.HCM.</v>
      </c>
      <c r="I2522" s="13" t="e">
        <f>VLOOKUP(E2522,'Khách hàng'!$B$4:$F$1048576,5,0)</f>
        <v>#N/A</v>
      </c>
      <c r="L2522" s="13" t="e">
        <f>VLOOKUP(J2522,'Hàng hóa'!$C$5:$D$50,2,0)</f>
        <v>#N/A</v>
      </c>
      <c r="M2522" s="17" t="e">
        <f>VLOOKUP(J2522,'Hàng hóa'!$C$5:$H$22,6,0)</f>
        <v>#N/A</v>
      </c>
      <c r="N2522" s="17" t="e">
        <f t="shared" si="99"/>
        <v>#N/A</v>
      </c>
      <c r="O2522" s="22" t="e">
        <f t="shared" si="101"/>
        <v>#N/A</v>
      </c>
      <c r="P2522" s="17" t="e">
        <f t="shared" si="100"/>
        <v>#N/A</v>
      </c>
      <c r="Q2522" s="13" t="e">
        <f>VLOOKUP(I2522,'[1]Nhân viên'!$E$20:$F$41,2,0)</f>
        <v>#N/A</v>
      </c>
    </row>
    <row r="2523" spans="1:17" x14ac:dyDescent="0.2">
      <c r="A2523" s="11">
        <v>2500</v>
      </c>
      <c r="D2523" s="13" t="e">
        <f>VLOOKUP(C2523,'Nhân viên'!$B$5:$C$48,2,0)</f>
        <v>#N/A</v>
      </c>
      <c r="G2523" s="13" t="e">
        <f>VLOOKUP(E2523,'Khách hàng'!$B$4:$F$1048576,2,0)</f>
        <v>#N/A</v>
      </c>
      <c r="H2523" s="13" t="str">
        <f>VLOOKUP(E2523,'[1]Khách hàng'!$A$4:$F$2144,3,0)</f>
        <v>Số 1 đường số 17A, Khu phố 11, Phường Bình Trị Đông B, Quận Bình Tân, TP.HCM.</v>
      </c>
      <c r="I2523" s="13" t="e">
        <f>VLOOKUP(E2523,'Khách hàng'!$B$4:$F$1048576,5,0)</f>
        <v>#N/A</v>
      </c>
      <c r="L2523" s="13" t="e">
        <f>VLOOKUP(J2523,'Hàng hóa'!$C$5:$D$50,2,0)</f>
        <v>#N/A</v>
      </c>
      <c r="M2523" s="17" t="e">
        <f>VLOOKUP(J2523,'Hàng hóa'!$C$5:$H$22,6,0)</f>
        <v>#N/A</v>
      </c>
      <c r="N2523" s="17" t="e">
        <f t="shared" si="99"/>
        <v>#N/A</v>
      </c>
      <c r="O2523" s="22" t="e">
        <f t="shared" si="101"/>
        <v>#N/A</v>
      </c>
      <c r="P2523" s="17" t="e">
        <f t="shared" si="100"/>
        <v>#N/A</v>
      </c>
      <c r="Q2523" s="13" t="e">
        <f>VLOOKUP(I2523,'[1]Nhân viên'!$E$20:$F$41,2,0)</f>
        <v>#N/A</v>
      </c>
    </row>
    <row r="2524" spans="1:17" x14ac:dyDescent="0.2">
      <c r="A2524" s="11">
        <v>2501</v>
      </c>
      <c r="D2524" s="13" t="e">
        <f>VLOOKUP(C2524,'Nhân viên'!$B$5:$C$48,2,0)</f>
        <v>#N/A</v>
      </c>
      <c r="G2524" s="13" t="e">
        <f>VLOOKUP(E2524,'Khách hàng'!$B$4:$F$1048576,2,0)</f>
        <v>#N/A</v>
      </c>
      <c r="H2524" s="13" t="str">
        <f>VLOOKUP(E2524,'[1]Khách hàng'!$A$4:$F$2144,3,0)</f>
        <v>Số 1 đường số 17A, Khu phố 11, Phường Bình Trị Đông B, Quận Bình Tân, TP.HCM.</v>
      </c>
      <c r="I2524" s="13" t="e">
        <f>VLOOKUP(E2524,'Khách hàng'!$B$4:$F$1048576,5,0)</f>
        <v>#N/A</v>
      </c>
      <c r="L2524" s="13" t="e">
        <f>VLOOKUP(J2524,'Hàng hóa'!$C$5:$D$50,2,0)</f>
        <v>#N/A</v>
      </c>
      <c r="M2524" s="17" t="e">
        <f>VLOOKUP(J2524,'Hàng hóa'!$C$5:$H$22,6,0)</f>
        <v>#N/A</v>
      </c>
      <c r="N2524" s="17" t="e">
        <f t="shared" ref="N2524:N2587" si="102">K2524*M2524</f>
        <v>#N/A</v>
      </c>
      <c r="O2524" s="22" t="e">
        <f t="shared" si="101"/>
        <v>#N/A</v>
      </c>
      <c r="P2524" s="17" t="e">
        <f t="shared" ref="P2524:P2587" si="103">N2524*O2524+N2524</f>
        <v>#N/A</v>
      </c>
      <c r="Q2524" s="13" t="e">
        <f>VLOOKUP(I2524,'[1]Nhân viên'!$E$20:$F$41,2,0)</f>
        <v>#N/A</v>
      </c>
    </row>
    <row r="2525" spans="1:17" x14ac:dyDescent="0.2">
      <c r="A2525" s="11">
        <v>2502</v>
      </c>
      <c r="D2525" s="13" t="e">
        <f>VLOOKUP(C2525,'Nhân viên'!$B$5:$C$48,2,0)</f>
        <v>#N/A</v>
      </c>
      <c r="G2525" s="13" t="e">
        <f>VLOOKUP(E2525,'Khách hàng'!$B$4:$F$1048576,2,0)</f>
        <v>#N/A</v>
      </c>
      <c r="H2525" s="13" t="str">
        <f>VLOOKUP(E2525,'[1]Khách hàng'!$A$4:$F$2144,3,0)</f>
        <v>Số 1 đường số 17A, Khu phố 11, Phường Bình Trị Đông B, Quận Bình Tân, TP.HCM.</v>
      </c>
      <c r="I2525" s="13" t="e">
        <f>VLOOKUP(E2525,'Khách hàng'!$B$4:$F$1048576,5,0)</f>
        <v>#N/A</v>
      </c>
      <c r="L2525" s="13" t="e">
        <f>VLOOKUP(J2525,'Hàng hóa'!$C$5:$D$50,2,0)</f>
        <v>#N/A</v>
      </c>
      <c r="M2525" s="17" t="e">
        <f>VLOOKUP(J2525,'Hàng hóa'!$C$5:$H$22,6,0)</f>
        <v>#N/A</v>
      </c>
      <c r="N2525" s="17" t="e">
        <f t="shared" si="102"/>
        <v>#N/A</v>
      </c>
      <c r="O2525" s="22" t="e">
        <f t="shared" si="101"/>
        <v>#N/A</v>
      </c>
      <c r="P2525" s="17" t="e">
        <f t="shared" si="103"/>
        <v>#N/A</v>
      </c>
      <c r="Q2525" s="13" t="e">
        <f>VLOOKUP(I2525,'[1]Nhân viên'!$E$20:$F$41,2,0)</f>
        <v>#N/A</v>
      </c>
    </row>
    <row r="2526" spans="1:17" x14ac:dyDescent="0.2">
      <c r="A2526" s="11">
        <v>2503</v>
      </c>
      <c r="D2526" s="13" t="e">
        <f>VLOOKUP(C2526,'Nhân viên'!$B$5:$C$48,2,0)</f>
        <v>#N/A</v>
      </c>
      <c r="G2526" s="13" t="e">
        <f>VLOOKUP(E2526,'Khách hàng'!$B$4:$F$1048576,2,0)</f>
        <v>#N/A</v>
      </c>
      <c r="H2526" s="13" t="str">
        <f>VLOOKUP(E2526,'[1]Khách hàng'!$A$4:$F$2144,3,0)</f>
        <v>Số 1 đường số 17A, Khu phố 11, Phường Bình Trị Đông B, Quận Bình Tân, TP.HCM.</v>
      </c>
      <c r="I2526" s="13" t="e">
        <f>VLOOKUP(E2526,'Khách hàng'!$B$4:$F$1048576,5,0)</f>
        <v>#N/A</v>
      </c>
      <c r="L2526" s="13" t="e">
        <f>VLOOKUP(J2526,'Hàng hóa'!$C$5:$D$50,2,0)</f>
        <v>#N/A</v>
      </c>
      <c r="M2526" s="17" t="e">
        <f>VLOOKUP(J2526,'Hàng hóa'!$C$5:$H$22,6,0)</f>
        <v>#N/A</v>
      </c>
      <c r="N2526" s="17" t="e">
        <f t="shared" si="102"/>
        <v>#N/A</v>
      </c>
      <c r="O2526" s="22" t="e">
        <f t="shared" si="101"/>
        <v>#N/A</v>
      </c>
      <c r="P2526" s="17" t="e">
        <f t="shared" si="103"/>
        <v>#N/A</v>
      </c>
      <c r="Q2526" s="13" t="e">
        <f>VLOOKUP(I2526,'[1]Nhân viên'!$E$20:$F$41,2,0)</f>
        <v>#N/A</v>
      </c>
    </row>
    <row r="2527" spans="1:17" x14ac:dyDescent="0.2">
      <c r="A2527" s="11">
        <v>2504</v>
      </c>
      <c r="D2527" s="13" t="e">
        <f>VLOOKUP(C2527,'Nhân viên'!$B$5:$C$48,2,0)</f>
        <v>#N/A</v>
      </c>
      <c r="G2527" s="13" t="e">
        <f>VLOOKUP(E2527,'Khách hàng'!$B$4:$F$1048576,2,0)</f>
        <v>#N/A</v>
      </c>
      <c r="H2527" s="13" t="str">
        <f>VLOOKUP(E2527,'[1]Khách hàng'!$A$4:$F$2144,3,0)</f>
        <v>Số 1 đường số 17A, Khu phố 11, Phường Bình Trị Đông B, Quận Bình Tân, TP.HCM.</v>
      </c>
      <c r="I2527" s="13" t="e">
        <f>VLOOKUP(E2527,'Khách hàng'!$B$4:$F$1048576,5,0)</f>
        <v>#N/A</v>
      </c>
      <c r="L2527" s="13" t="e">
        <f>VLOOKUP(J2527,'Hàng hóa'!$C$5:$D$50,2,0)</f>
        <v>#N/A</v>
      </c>
      <c r="M2527" s="17" t="e">
        <f>VLOOKUP(J2527,'Hàng hóa'!$C$5:$H$22,6,0)</f>
        <v>#N/A</v>
      </c>
      <c r="N2527" s="17" t="e">
        <f t="shared" si="102"/>
        <v>#N/A</v>
      </c>
      <c r="O2527" s="22" t="e">
        <f t="shared" si="101"/>
        <v>#N/A</v>
      </c>
      <c r="P2527" s="17" t="e">
        <f t="shared" si="103"/>
        <v>#N/A</v>
      </c>
      <c r="Q2527" s="13" t="e">
        <f>VLOOKUP(I2527,'[1]Nhân viên'!$E$20:$F$41,2,0)</f>
        <v>#N/A</v>
      </c>
    </row>
    <row r="2528" spans="1:17" x14ac:dyDescent="0.2">
      <c r="A2528" s="11">
        <v>2505</v>
      </c>
      <c r="D2528" s="13" t="e">
        <f>VLOOKUP(C2528,'Nhân viên'!$B$5:$C$48,2,0)</f>
        <v>#N/A</v>
      </c>
      <c r="G2528" s="13" t="e">
        <f>VLOOKUP(E2528,'Khách hàng'!$B$4:$F$1048576,2,0)</f>
        <v>#N/A</v>
      </c>
      <c r="H2528" s="13" t="str">
        <f>VLOOKUP(E2528,'[1]Khách hàng'!$A$4:$F$2144,3,0)</f>
        <v>Số 1 đường số 17A, Khu phố 11, Phường Bình Trị Đông B, Quận Bình Tân, TP.HCM.</v>
      </c>
      <c r="I2528" s="13" t="e">
        <f>VLOOKUP(E2528,'Khách hàng'!$B$4:$F$1048576,5,0)</f>
        <v>#N/A</v>
      </c>
      <c r="L2528" s="13" t="e">
        <f>VLOOKUP(J2528,'Hàng hóa'!$C$5:$D$50,2,0)</f>
        <v>#N/A</v>
      </c>
      <c r="M2528" s="17" t="e">
        <f>VLOOKUP(J2528,'Hàng hóa'!$C$5:$H$22,6,0)</f>
        <v>#N/A</v>
      </c>
      <c r="N2528" s="17" t="e">
        <f t="shared" si="102"/>
        <v>#N/A</v>
      </c>
      <c r="O2528" s="22" t="e">
        <f t="shared" si="101"/>
        <v>#N/A</v>
      </c>
      <c r="P2528" s="17" t="e">
        <f t="shared" si="103"/>
        <v>#N/A</v>
      </c>
      <c r="Q2528" s="13" t="e">
        <f>VLOOKUP(I2528,'[1]Nhân viên'!$E$20:$F$41,2,0)</f>
        <v>#N/A</v>
      </c>
    </row>
    <row r="2529" spans="1:17" x14ac:dyDescent="0.2">
      <c r="A2529" s="11">
        <v>2506</v>
      </c>
      <c r="D2529" s="13" t="e">
        <f>VLOOKUP(C2529,'Nhân viên'!$B$5:$C$48,2,0)</f>
        <v>#N/A</v>
      </c>
      <c r="G2529" s="13" t="e">
        <f>VLOOKUP(E2529,'Khách hàng'!$B$4:$F$1048576,2,0)</f>
        <v>#N/A</v>
      </c>
      <c r="H2529" s="13" t="str">
        <f>VLOOKUP(E2529,'[1]Khách hàng'!$A$4:$F$2144,3,0)</f>
        <v>Số 1 đường số 17A, Khu phố 11, Phường Bình Trị Đông B, Quận Bình Tân, TP.HCM.</v>
      </c>
      <c r="I2529" s="13" t="e">
        <f>VLOOKUP(E2529,'Khách hàng'!$B$4:$F$1048576,5,0)</f>
        <v>#N/A</v>
      </c>
      <c r="L2529" s="13" t="e">
        <f>VLOOKUP(J2529,'Hàng hóa'!$C$5:$D$50,2,0)</f>
        <v>#N/A</v>
      </c>
      <c r="M2529" s="17" t="e">
        <f>VLOOKUP(J2529,'Hàng hóa'!$C$5:$H$22,6,0)</f>
        <v>#N/A</v>
      </c>
      <c r="N2529" s="17" t="e">
        <f t="shared" si="102"/>
        <v>#N/A</v>
      </c>
      <c r="O2529" s="22" t="e">
        <f t="shared" si="101"/>
        <v>#N/A</v>
      </c>
      <c r="P2529" s="17" t="e">
        <f t="shared" si="103"/>
        <v>#N/A</v>
      </c>
      <c r="Q2529" s="13" t="e">
        <f>VLOOKUP(I2529,'[1]Nhân viên'!$E$20:$F$41,2,0)</f>
        <v>#N/A</v>
      </c>
    </row>
    <row r="2530" spans="1:17" x14ac:dyDescent="0.2">
      <c r="A2530" s="11">
        <v>2507</v>
      </c>
      <c r="D2530" s="13" t="e">
        <f>VLOOKUP(C2530,'Nhân viên'!$B$5:$C$48,2,0)</f>
        <v>#N/A</v>
      </c>
      <c r="G2530" s="13" t="e">
        <f>VLOOKUP(E2530,'Khách hàng'!$B$4:$F$1048576,2,0)</f>
        <v>#N/A</v>
      </c>
      <c r="H2530" s="13" t="str">
        <f>VLOOKUP(E2530,'[1]Khách hàng'!$A$4:$F$2144,3,0)</f>
        <v>Số 1 đường số 17A, Khu phố 11, Phường Bình Trị Đông B, Quận Bình Tân, TP.HCM.</v>
      </c>
      <c r="I2530" s="13" t="e">
        <f>VLOOKUP(E2530,'Khách hàng'!$B$4:$F$1048576,5,0)</f>
        <v>#N/A</v>
      </c>
      <c r="L2530" s="13" t="e">
        <f>VLOOKUP(J2530,'Hàng hóa'!$C$5:$D$50,2,0)</f>
        <v>#N/A</v>
      </c>
      <c r="M2530" s="17" t="e">
        <f>VLOOKUP(J2530,'Hàng hóa'!$C$5:$H$22,6,0)</f>
        <v>#N/A</v>
      </c>
      <c r="N2530" s="17" t="e">
        <f t="shared" si="102"/>
        <v>#N/A</v>
      </c>
      <c r="O2530" s="22" t="e">
        <f t="shared" si="101"/>
        <v>#N/A</v>
      </c>
      <c r="P2530" s="17" t="e">
        <f t="shared" si="103"/>
        <v>#N/A</v>
      </c>
      <c r="Q2530" s="13" t="e">
        <f>VLOOKUP(I2530,'[1]Nhân viên'!$E$20:$F$41,2,0)</f>
        <v>#N/A</v>
      </c>
    </row>
    <row r="2531" spans="1:17" x14ac:dyDescent="0.2">
      <c r="A2531" s="11">
        <v>2508</v>
      </c>
      <c r="D2531" s="13" t="e">
        <f>VLOOKUP(C2531,'Nhân viên'!$B$5:$C$48,2,0)</f>
        <v>#N/A</v>
      </c>
      <c r="G2531" s="13" t="e">
        <f>VLOOKUP(E2531,'Khách hàng'!$B$4:$F$1048576,2,0)</f>
        <v>#N/A</v>
      </c>
      <c r="H2531" s="13" t="str">
        <f>VLOOKUP(E2531,'[1]Khách hàng'!$A$4:$F$2144,3,0)</f>
        <v>Số 1 đường số 17A, Khu phố 11, Phường Bình Trị Đông B, Quận Bình Tân, TP.HCM.</v>
      </c>
      <c r="I2531" s="13" t="e">
        <f>VLOOKUP(E2531,'Khách hàng'!$B$4:$F$1048576,5,0)</f>
        <v>#N/A</v>
      </c>
      <c r="L2531" s="13" t="e">
        <f>VLOOKUP(J2531,'Hàng hóa'!$C$5:$D$50,2,0)</f>
        <v>#N/A</v>
      </c>
      <c r="M2531" s="17" t="e">
        <f>VLOOKUP(J2531,'Hàng hóa'!$C$5:$H$22,6,0)</f>
        <v>#N/A</v>
      </c>
      <c r="N2531" s="17" t="e">
        <f t="shared" si="102"/>
        <v>#N/A</v>
      </c>
      <c r="O2531" s="22" t="e">
        <f t="shared" si="101"/>
        <v>#N/A</v>
      </c>
      <c r="P2531" s="17" t="e">
        <f t="shared" si="103"/>
        <v>#N/A</v>
      </c>
      <c r="Q2531" s="13" t="e">
        <f>VLOOKUP(I2531,'[1]Nhân viên'!$E$20:$F$41,2,0)</f>
        <v>#N/A</v>
      </c>
    </row>
    <row r="2532" spans="1:17" x14ac:dyDescent="0.2">
      <c r="A2532" s="11">
        <v>2509</v>
      </c>
      <c r="D2532" s="13" t="e">
        <f>VLOOKUP(C2532,'Nhân viên'!$B$5:$C$48,2,0)</f>
        <v>#N/A</v>
      </c>
      <c r="G2532" s="13" t="e">
        <f>VLOOKUP(E2532,'Khách hàng'!$B$4:$F$1048576,2,0)</f>
        <v>#N/A</v>
      </c>
      <c r="H2532" s="13" t="str">
        <f>VLOOKUP(E2532,'[1]Khách hàng'!$A$4:$F$2144,3,0)</f>
        <v>Số 1 đường số 17A, Khu phố 11, Phường Bình Trị Đông B, Quận Bình Tân, TP.HCM.</v>
      </c>
      <c r="I2532" s="13" t="e">
        <f>VLOOKUP(E2532,'Khách hàng'!$B$4:$F$1048576,5,0)</f>
        <v>#N/A</v>
      </c>
      <c r="L2532" s="13" t="e">
        <f>VLOOKUP(J2532,'Hàng hóa'!$C$5:$D$50,2,0)</f>
        <v>#N/A</v>
      </c>
      <c r="M2532" s="17" t="e">
        <f>VLOOKUP(J2532,'Hàng hóa'!$C$5:$H$22,6,0)</f>
        <v>#N/A</v>
      </c>
      <c r="N2532" s="17" t="e">
        <f t="shared" si="102"/>
        <v>#N/A</v>
      </c>
      <c r="O2532" s="22" t="e">
        <f t="shared" si="101"/>
        <v>#N/A</v>
      </c>
      <c r="P2532" s="17" t="e">
        <f t="shared" si="103"/>
        <v>#N/A</v>
      </c>
      <c r="Q2532" s="13" t="e">
        <f>VLOOKUP(I2532,'[1]Nhân viên'!$E$20:$F$41,2,0)</f>
        <v>#N/A</v>
      </c>
    </row>
    <row r="2533" spans="1:17" x14ac:dyDescent="0.2">
      <c r="A2533" s="11">
        <v>2510</v>
      </c>
      <c r="D2533" s="13" t="e">
        <f>VLOOKUP(C2533,'Nhân viên'!$B$5:$C$48,2,0)</f>
        <v>#N/A</v>
      </c>
      <c r="G2533" s="13" t="e">
        <f>VLOOKUP(E2533,'Khách hàng'!$B$4:$F$1048576,2,0)</f>
        <v>#N/A</v>
      </c>
      <c r="H2533" s="13" t="str">
        <f>VLOOKUP(E2533,'[1]Khách hàng'!$A$4:$F$2144,3,0)</f>
        <v>Số 1 đường số 17A, Khu phố 11, Phường Bình Trị Đông B, Quận Bình Tân, TP.HCM.</v>
      </c>
      <c r="I2533" s="13" t="e">
        <f>VLOOKUP(E2533,'Khách hàng'!$B$4:$F$1048576,5,0)</f>
        <v>#N/A</v>
      </c>
      <c r="L2533" s="13" t="e">
        <f>VLOOKUP(J2533,'Hàng hóa'!$C$5:$D$50,2,0)</f>
        <v>#N/A</v>
      </c>
      <c r="M2533" s="17" t="e">
        <f>VLOOKUP(J2533,'Hàng hóa'!$C$5:$H$22,6,0)</f>
        <v>#N/A</v>
      </c>
      <c r="N2533" s="17" t="e">
        <f t="shared" si="102"/>
        <v>#N/A</v>
      </c>
      <c r="O2533" s="22" t="e">
        <f t="shared" si="101"/>
        <v>#N/A</v>
      </c>
      <c r="P2533" s="17" t="e">
        <f t="shared" si="103"/>
        <v>#N/A</v>
      </c>
      <c r="Q2533" s="13" t="e">
        <f>VLOOKUP(I2533,'[1]Nhân viên'!$E$20:$F$41,2,0)</f>
        <v>#N/A</v>
      </c>
    </row>
    <row r="2534" spans="1:17" x14ac:dyDescent="0.2">
      <c r="A2534" s="11">
        <v>2511</v>
      </c>
      <c r="D2534" s="13" t="e">
        <f>VLOOKUP(C2534,'Nhân viên'!$B$5:$C$48,2,0)</f>
        <v>#N/A</v>
      </c>
      <c r="G2534" s="13" t="e">
        <f>VLOOKUP(E2534,'Khách hàng'!$B$4:$F$1048576,2,0)</f>
        <v>#N/A</v>
      </c>
      <c r="H2534" s="13" t="str">
        <f>VLOOKUP(E2534,'[1]Khách hàng'!$A$4:$F$2144,3,0)</f>
        <v>Số 1 đường số 17A, Khu phố 11, Phường Bình Trị Đông B, Quận Bình Tân, TP.HCM.</v>
      </c>
      <c r="I2534" s="13" t="e">
        <f>VLOOKUP(E2534,'Khách hàng'!$B$4:$F$1048576,5,0)</f>
        <v>#N/A</v>
      </c>
      <c r="L2534" s="13" t="e">
        <f>VLOOKUP(J2534,'Hàng hóa'!$C$5:$D$50,2,0)</f>
        <v>#N/A</v>
      </c>
      <c r="M2534" s="17" t="e">
        <f>VLOOKUP(J2534,'Hàng hóa'!$C$5:$H$22,6,0)</f>
        <v>#N/A</v>
      </c>
      <c r="N2534" s="17" t="e">
        <f t="shared" si="102"/>
        <v>#N/A</v>
      </c>
      <c r="O2534" s="22" t="e">
        <f t="shared" si="101"/>
        <v>#N/A</v>
      </c>
      <c r="P2534" s="17" t="e">
        <f t="shared" si="103"/>
        <v>#N/A</v>
      </c>
      <c r="Q2534" s="13" t="e">
        <f>VLOOKUP(I2534,'[1]Nhân viên'!$E$20:$F$41,2,0)</f>
        <v>#N/A</v>
      </c>
    </row>
    <row r="2535" spans="1:17" x14ac:dyDescent="0.2">
      <c r="A2535" s="11">
        <v>2512</v>
      </c>
      <c r="D2535" s="13" t="e">
        <f>VLOOKUP(C2535,'Nhân viên'!$B$5:$C$48,2,0)</f>
        <v>#N/A</v>
      </c>
      <c r="G2535" s="13" t="e">
        <f>VLOOKUP(E2535,'Khách hàng'!$B$4:$F$1048576,2,0)</f>
        <v>#N/A</v>
      </c>
      <c r="H2535" s="13" t="str">
        <f>VLOOKUP(E2535,'[1]Khách hàng'!$A$4:$F$2144,3,0)</f>
        <v>Số 1 đường số 17A, Khu phố 11, Phường Bình Trị Đông B, Quận Bình Tân, TP.HCM.</v>
      </c>
      <c r="I2535" s="13" t="e">
        <f>VLOOKUP(E2535,'Khách hàng'!$B$4:$F$1048576,5,0)</f>
        <v>#N/A</v>
      </c>
      <c r="L2535" s="13" t="e">
        <f>VLOOKUP(J2535,'Hàng hóa'!$C$5:$D$50,2,0)</f>
        <v>#N/A</v>
      </c>
      <c r="M2535" s="17" t="e">
        <f>VLOOKUP(J2535,'Hàng hóa'!$C$5:$H$22,6,0)</f>
        <v>#N/A</v>
      </c>
      <c r="N2535" s="17" t="e">
        <f t="shared" si="102"/>
        <v>#N/A</v>
      </c>
      <c r="O2535" s="22" t="e">
        <f t="shared" si="101"/>
        <v>#N/A</v>
      </c>
      <c r="P2535" s="17" t="e">
        <f t="shared" si="103"/>
        <v>#N/A</v>
      </c>
      <c r="Q2535" s="13" t="e">
        <f>VLOOKUP(I2535,'[1]Nhân viên'!$E$20:$F$41,2,0)</f>
        <v>#N/A</v>
      </c>
    </row>
    <row r="2536" spans="1:17" x14ac:dyDescent="0.2">
      <c r="A2536" s="11">
        <v>2513</v>
      </c>
      <c r="D2536" s="13" t="e">
        <f>VLOOKUP(C2536,'Nhân viên'!$B$5:$C$48,2,0)</f>
        <v>#N/A</v>
      </c>
      <c r="G2536" s="13" t="e">
        <f>VLOOKUP(E2536,'Khách hàng'!$B$4:$F$1048576,2,0)</f>
        <v>#N/A</v>
      </c>
      <c r="H2536" s="13" t="str">
        <f>VLOOKUP(E2536,'[1]Khách hàng'!$A$4:$F$2144,3,0)</f>
        <v>Số 1 đường số 17A, Khu phố 11, Phường Bình Trị Đông B, Quận Bình Tân, TP.HCM.</v>
      </c>
      <c r="I2536" s="13" t="e">
        <f>VLOOKUP(E2536,'Khách hàng'!$B$4:$F$1048576,5,0)</f>
        <v>#N/A</v>
      </c>
      <c r="L2536" s="13" t="e">
        <f>VLOOKUP(J2536,'Hàng hóa'!$C$5:$D$50,2,0)</f>
        <v>#N/A</v>
      </c>
      <c r="M2536" s="17" t="e">
        <f>VLOOKUP(J2536,'Hàng hóa'!$C$5:$H$22,6,0)</f>
        <v>#N/A</v>
      </c>
      <c r="N2536" s="17" t="e">
        <f t="shared" si="102"/>
        <v>#N/A</v>
      </c>
      <c r="O2536" s="22" t="e">
        <f t="shared" si="101"/>
        <v>#N/A</v>
      </c>
      <c r="P2536" s="17" t="e">
        <f t="shared" si="103"/>
        <v>#N/A</v>
      </c>
      <c r="Q2536" s="13" t="e">
        <f>VLOOKUP(I2536,'[1]Nhân viên'!$E$20:$F$41,2,0)</f>
        <v>#N/A</v>
      </c>
    </row>
    <row r="2537" spans="1:17" x14ac:dyDescent="0.2">
      <c r="A2537" s="11">
        <v>2514</v>
      </c>
      <c r="D2537" s="13" t="e">
        <f>VLOOKUP(C2537,'Nhân viên'!$B$5:$C$48,2,0)</f>
        <v>#N/A</v>
      </c>
      <c r="G2537" s="13" t="e">
        <f>VLOOKUP(E2537,'Khách hàng'!$B$4:$F$1048576,2,0)</f>
        <v>#N/A</v>
      </c>
      <c r="H2537" s="13" t="str">
        <f>VLOOKUP(E2537,'[1]Khách hàng'!$A$4:$F$2144,3,0)</f>
        <v>Số 1 đường số 17A, Khu phố 11, Phường Bình Trị Đông B, Quận Bình Tân, TP.HCM.</v>
      </c>
      <c r="I2537" s="13" t="e">
        <f>VLOOKUP(E2537,'Khách hàng'!$B$4:$F$1048576,5,0)</f>
        <v>#N/A</v>
      </c>
      <c r="L2537" s="13" t="e">
        <f>VLOOKUP(J2537,'Hàng hóa'!$C$5:$D$50,2,0)</f>
        <v>#N/A</v>
      </c>
      <c r="M2537" s="17" t="e">
        <f>VLOOKUP(J2537,'Hàng hóa'!$C$5:$H$22,6,0)</f>
        <v>#N/A</v>
      </c>
      <c r="N2537" s="17" t="e">
        <f t="shared" si="102"/>
        <v>#N/A</v>
      </c>
      <c r="O2537" s="22" t="e">
        <f t="shared" si="101"/>
        <v>#N/A</v>
      </c>
      <c r="P2537" s="17" t="e">
        <f t="shared" si="103"/>
        <v>#N/A</v>
      </c>
      <c r="Q2537" s="13" t="e">
        <f>VLOOKUP(I2537,'[1]Nhân viên'!$E$20:$F$41,2,0)</f>
        <v>#N/A</v>
      </c>
    </row>
    <row r="2538" spans="1:17" x14ac:dyDescent="0.2">
      <c r="A2538" s="11">
        <v>2515</v>
      </c>
      <c r="D2538" s="13" t="e">
        <f>VLOOKUP(C2538,'Nhân viên'!$B$5:$C$48,2,0)</f>
        <v>#N/A</v>
      </c>
      <c r="G2538" s="13" t="e">
        <f>VLOOKUP(E2538,'Khách hàng'!$B$4:$F$1048576,2,0)</f>
        <v>#N/A</v>
      </c>
      <c r="H2538" s="13" t="str">
        <f>VLOOKUP(E2538,'[1]Khách hàng'!$A$4:$F$2144,3,0)</f>
        <v>Số 1 đường số 17A, Khu phố 11, Phường Bình Trị Đông B, Quận Bình Tân, TP.HCM.</v>
      </c>
      <c r="I2538" s="13" t="e">
        <f>VLOOKUP(E2538,'Khách hàng'!$B$4:$F$1048576,5,0)</f>
        <v>#N/A</v>
      </c>
      <c r="L2538" s="13" t="e">
        <f>VLOOKUP(J2538,'Hàng hóa'!$C$5:$D$50,2,0)</f>
        <v>#N/A</v>
      </c>
      <c r="M2538" s="17" t="e">
        <f>VLOOKUP(J2538,'Hàng hóa'!$C$5:$H$22,6,0)</f>
        <v>#N/A</v>
      </c>
      <c r="N2538" s="17" t="e">
        <f t="shared" si="102"/>
        <v>#N/A</v>
      </c>
      <c r="O2538" s="22" t="e">
        <f t="shared" si="101"/>
        <v>#N/A</v>
      </c>
      <c r="P2538" s="17" t="e">
        <f t="shared" si="103"/>
        <v>#N/A</v>
      </c>
      <c r="Q2538" s="13" t="e">
        <f>VLOOKUP(I2538,'[1]Nhân viên'!$E$20:$F$41,2,0)</f>
        <v>#N/A</v>
      </c>
    </row>
    <row r="2539" spans="1:17" x14ac:dyDescent="0.2">
      <c r="A2539" s="11">
        <v>2516</v>
      </c>
      <c r="D2539" s="13" t="e">
        <f>VLOOKUP(C2539,'Nhân viên'!$B$5:$C$48,2,0)</f>
        <v>#N/A</v>
      </c>
      <c r="G2539" s="13" t="e">
        <f>VLOOKUP(E2539,'Khách hàng'!$B$4:$F$1048576,2,0)</f>
        <v>#N/A</v>
      </c>
      <c r="H2539" s="13" t="str">
        <f>VLOOKUP(E2539,'[1]Khách hàng'!$A$4:$F$2144,3,0)</f>
        <v>Số 1 đường số 17A, Khu phố 11, Phường Bình Trị Đông B, Quận Bình Tân, TP.HCM.</v>
      </c>
      <c r="I2539" s="13" t="e">
        <f>VLOOKUP(E2539,'Khách hàng'!$B$4:$F$1048576,5,0)</f>
        <v>#N/A</v>
      </c>
      <c r="L2539" s="13" t="e">
        <f>VLOOKUP(J2539,'Hàng hóa'!$C$5:$D$50,2,0)</f>
        <v>#N/A</v>
      </c>
      <c r="M2539" s="17" t="e">
        <f>VLOOKUP(J2539,'Hàng hóa'!$C$5:$H$22,6,0)</f>
        <v>#N/A</v>
      </c>
      <c r="N2539" s="17" t="e">
        <f t="shared" si="102"/>
        <v>#N/A</v>
      </c>
      <c r="O2539" s="22" t="e">
        <f t="shared" si="101"/>
        <v>#N/A</v>
      </c>
      <c r="P2539" s="17" t="e">
        <f t="shared" si="103"/>
        <v>#N/A</v>
      </c>
      <c r="Q2539" s="13" t="e">
        <f>VLOOKUP(I2539,'[1]Nhân viên'!$E$20:$F$41,2,0)</f>
        <v>#N/A</v>
      </c>
    </row>
    <row r="2540" spans="1:17" x14ac:dyDescent="0.2">
      <c r="A2540" s="11">
        <v>2517</v>
      </c>
      <c r="D2540" s="13" t="e">
        <f>VLOOKUP(C2540,'Nhân viên'!$B$5:$C$48,2,0)</f>
        <v>#N/A</v>
      </c>
      <c r="G2540" s="13" t="e">
        <f>VLOOKUP(E2540,'Khách hàng'!$B$4:$F$1048576,2,0)</f>
        <v>#N/A</v>
      </c>
      <c r="H2540" s="13" t="str">
        <f>VLOOKUP(E2540,'[1]Khách hàng'!$A$4:$F$2144,3,0)</f>
        <v>Số 1 đường số 17A, Khu phố 11, Phường Bình Trị Đông B, Quận Bình Tân, TP.HCM.</v>
      </c>
      <c r="I2540" s="13" t="e">
        <f>VLOOKUP(E2540,'Khách hàng'!$B$4:$F$1048576,5,0)</f>
        <v>#N/A</v>
      </c>
      <c r="L2540" s="13" t="e">
        <f>VLOOKUP(J2540,'Hàng hóa'!$C$5:$D$50,2,0)</f>
        <v>#N/A</v>
      </c>
      <c r="M2540" s="17" t="e">
        <f>VLOOKUP(J2540,'Hàng hóa'!$C$5:$H$22,6,0)</f>
        <v>#N/A</v>
      </c>
      <c r="N2540" s="17" t="e">
        <f t="shared" si="102"/>
        <v>#N/A</v>
      </c>
      <c r="O2540" s="22" t="e">
        <f t="shared" si="101"/>
        <v>#N/A</v>
      </c>
      <c r="P2540" s="17" t="e">
        <f t="shared" si="103"/>
        <v>#N/A</v>
      </c>
      <c r="Q2540" s="13" t="e">
        <f>VLOOKUP(I2540,'[1]Nhân viên'!$E$20:$F$41,2,0)</f>
        <v>#N/A</v>
      </c>
    </row>
    <row r="2541" spans="1:17" x14ac:dyDescent="0.2">
      <c r="A2541" s="11">
        <v>2518</v>
      </c>
      <c r="D2541" s="13" t="e">
        <f>VLOOKUP(C2541,'Nhân viên'!$B$5:$C$48,2,0)</f>
        <v>#N/A</v>
      </c>
      <c r="G2541" s="13" t="e">
        <f>VLOOKUP(E2541,'Khách hàng'!$B$4:$F$1048576,2,0)</f>
        <v>#N/A</v>
      </c>
      <c r="H2541" s="13" t="str">
        <f>VLOOKUP(E2541,'[1]Khách hàng'!$A$4:$F$2144,3,0)</f>
        <v>Số 1 đường số 17A, Khu phố 11, Phường Bình Trị Đông B, Quận Bình Tân, TP.HCM.</v>
      </c>
      <c r="I2541" s="13" t="e">
        <f>VLOOKUP(E2541,'Khách hàng'!$B$4:$F$1048576,5,0)</f>
        <v>#N/A</v>
      </c>
      <c r="L2541" s="13" t="e">
        <f>VLOOKUP(J2541,'Hàng hóa'!$C$5:$D$50,2,0)</f>
        <v>#N/A</v>
      </c>
      <c r="M2541" s="17" t="e">
        <f>VLOOKUP(J2541,'Hàng hóa'!$C$5:$H$22,6,0)</f>
        <v>#N/A</v>
      </c>
      <c r="N2541" s="17" t="e">
        <f t="shared" si="102"/>
        <v>#N/A</v>
      </c>
      <c r="O2541" s="22" t="e">
        <f t="shared" si="101"/>
        <v>#N/A</v>
      </c>
      <c r="P2541" s="17" t="e">
        <f t="shared" si="103"/>
        <v>#N/A</v>
      </c>
      <c r="Q2541" s="13" t="e">
        <f>VLOOKUP(I2541,'[1]Nhân viên'!$E$20:$F$41,2,0)</f>
        <v>#N/A</v>
      </c>
    </row>
    <row r="2542" spans="1:17" x14ac:dyDescent="0.2">
      <c r="A2542" s="11">
        <v>2519</v>
      </c>
      <c r="D2542" s="13" t="e">
        <f>VLOOKUP(C2542,'Nhân viên'!$B$5:$C$48,2,0)</f>
        <v>#N/A</v>
      </c>
      <c r="G2542" s="13" t="e">
        <f>VLOOKUP(E2542,'Khách hàng'!$B$4:$F$1048576,2,0)</f>
        <v>#N/A</v>
      </c>
      <c r="H2542" s="13" t="str">
        <f>VLOOKUP(E2542,'[1]Khách hàng'!$A$4:$F$2144,3,0)</f>
        <v>Số 1 đường số 17A, Khu phố 11, Phường Bình Trị Đông B, Quận Bình Tân, TP.HCM.</v>
      </c>
      <c r="I2542" s="13" t="e">
        <f>VLOOKUP(E2542,'Khách hàng'!$B$4:$F$1048576,5,0)</f>
        <v>#N/A</v>
      </c>
      <c r="L2542" s="13" t="e">
        <f>VLOOKUP(J2542,'Hàng hóa'!$C$5:$D$50,2,0)</f>
        <v>#N/A</v>
      </c>
      <c r="M2542" s="17" t="e">
        <f>VLOOKUP(J2542,'Hàng hóa'!$C$5:$H$22,6,0)</f>
        <v>#N/A</v>
      </c>
      <c r="N2542" s="17" t="e">
        <f t="shared" si="102"/>
        <v>#N/A</v>
      </c>
      <c r="O2542" s="22" t="e">
        <f t="shared" si="101"/>
        <v>#N/A</v>
      </c>
      <c r="P2542" s="17" t="e">
        <f t="shared" si="103"/>
        <v>#N/A</v>
      </c>
      <c r="Q2542" s="13" t="e">
        <f>VLOOKUP(I2542,'[1]Nhân viên'!$E$20:$F$41,2,0)</f>
        <v>#N/A</v>
      </c>
    </row>
    <row r="2543" spans="1:17" x14ac:dyDescent="0.2">
      <c r="A2543" s="11">
        <v>2520</v>
      </c>
      <c r="D2543" s="13" t="e">
        <f>VLOOKUP(C2543,'Nhân viên'!$B$5:$C$48,2,0)</f>
        <v>#N/A</v>
      </c>
      <c r="G2543" s="13" t="e">
        <f>VLOOKUP(E2543,'Khách hàng'!$B$4:$F$1048576,2,0)</f>
        <v>#N/A</v>
      </c>
      <c r="H2543" s="13" t="str">
        <f>VLOOKUP(E2543,'[1]Khách hàng'!$A$4:$F$2144,3,0)</f>
        <v>Số 1 đường số 17A, Khu phố 11, Phường Bình Trị Đông B, Quận Bình Tân, TP.HCM.</v>
      </c>
      <c r="I2543" s="13" t="e">
        <f>VLOOKUP(E2543,'Khách hàng'!$B$4:$F$1048576,5,0)</f>
        <v>#N/A</v>
      </c>
      <c r="L2543" s="13" t="e">
        <f>VLOOKUP(J2543,'Hàng hóa'!$C$5:$D$50,2,0)</f>
        <v>#N/A</v>
      </c>
      <c r="M2543" s="17" t="e">
        <f>VLOOKUP(J2543,'Hàng hóa'!$C$5:$H$22,6,0)</f>
        <v>#N/A</v>
      </c>
      <c r="N2543" s="17" t="e">
        <f t="shared" si="102"/>
        <v>#N/A</v>
      </c>
      <c r="O2543" s="22" t="e">
        <f t="shared" si="101"/>
        <v>#N/A</v>
      </c>
      <c r="P2543" s="17" t="e">
        <f t="shared" si="103"/>
        <v>#N/A</v>
      </c>
      <c r="Q2543" s="13" t="e">
        <f>VLOOKUP(I2543,'[1]Nhân viên'!$E$20:$F$41,2,0)</f>
        <v>#N/A</v>
      </c>
    </row>
    <row r="2544" spans="1:17" x14ac:dyDescent="0.2">
      <c r="A2544" s="11">
        <v>2521</v>
      </c>
      <c r="D2544" s="13" t="e">
        <f>VLOOKUP(C2544,'Nhân viên'!$B$5:$C$48,2,0)</f>
        <v>#N/A</v>
      </c>
      <c r="G2544" s="13" t="e">
        <f>VLOOKUP(E2544,'Khách hàng'!$B$4:$F$1048576,2,0)</f>
        <v>#N/A</v>
      </c>
      <c r="H2544" s="13" t="str">
        <f>VLOOKUP(E2544,'[1]Khách hàng'!$A$4:$F$2144,3,0)</f>
        <v>Số 1 đường số 17A, Khu phố 11, Phường Bình Trị Đông B, Quận Bình Tân, TP.HCM.</v>
      </c>
      <c r="I2544" s="13" t="e">
        <f>VLOOKUP(E2544,'Khách hàng'!$B$4:$F$1048576,5,0)</f>
        <v>#N/A</v>
      </c>
      <c r="L2544" s="13" t="e">
        <f>VLOOKUP(J2544,'Hàng hóa'!$C$5:$D$50,2,0)</f>
        <v>#N/A</v>
      </c>
      <c r="M2544" s="17" t="e">
        <f>VLOOKUP(J2544,'Hàng hóa'!$C$5:$H$22,6,0)</f>
        <v>#N/A</v>
      </c>
      <c r="N2544" s="17" t="e">
        <f t="shared" si="102"/>
        <v>#N/A</v>
      </c>
      <c r="O2544" s="22" t="e">
        <f t="shared" si="101"/>
        <v>#N/A</v>
      </c>
      <c r="P2544" s="17" t="e">
        <f t="shared" si="103"/>
        <v>#N/A</v>
      </c>
      <c r="Q2544" s="13" t="e">
        <f>VLOOKUP(I2544,'[1]Nhân viên'!$E$20:$F$41,2,0)</f>
        <v>#N/A</v>
      </c>
    </row>
    <row r="2545" spans="1:17" x14ac:dyDescent="0.2">
      <c r="A2545" s="11">
        <v>2522</v>
      </c>
      <c r="D2545" s="13" t="e">
        <f>VLOOKUP(C2545,'Nhân viên'!$B$5:$C$48,2,0)</f>
        <v>#N/A</v>
      </c>
      <c r="G2545" s="13" t="e">
        <f>VLOOKUP(E2545,'Khách hàng'!$B$4:$F$1048576,2,0)</f>
        <v>#N/A</v>
      </c>
      <c r="H2545" s="13" t="str">
        <f>VLOOKUP(E2545,'[1]Khách hàng'!$A$4:$F$2144,3,0)</f>
        <v>Số 1 đường số 17A, Khu phố 11, Phường Bình Trị Đông B, Quận Bình Tân, TP.HCM.</v>
      </c>
      <c r="I2545" s="13" t="e">
        <f>VLOOKUP(E2545,'Khách hàng'!$B$4:$F$1048576,5,0)</f>
        <v>#N/A</v>
      </c>
      <c r="L2545" s="13" t="e">
        <f>VLOOKUP(J2545,'Hàng hóa'!$C$5:$D$50,2,0)</f>
        <v>#N/A</v>
      </c>
      <c r="M2545" s="17" t="e">
        <f>VLOOKUP(J2545,'Hàng hóa'!$C$5:$H$22,6,0)</f>
        <v>#N/A</v>
      </c>
      <c r="N2545" s="17" t="e">
        <f t="shared" si="102"/>
        <v>#N/A</v>
      </c>
      <c r="O2545" s="22" t="e">
        <f t="shared" si="101"/>
        <v>#N/A</v>
      </c>
      <c r="P2545" s="17" t="e">
        <f t="shared" si="103"/>
        <v>#N/A</v>
      </c>
      <c r="Q2545" s="13" t="e">
        <f>VLOOKUP(I2545,'[1]Nhân viên'!$E$20:$F$41,2,0)</f>
        <v>#N/A</v>
      </c>
    </row>
    <row r="2546" spans="1:17" x14ac:dyDescent="0.2">
      <c r="A2546" s="11">
        <v>2523</v>
      </c>
      <c r="D2546" s="13" t="e">
        <f>VLOOKUP(C2546,'Nhân viên'!$B$5:$C$48,2,0)</f>
        <v>#N/A</v>
      </c>
      <c r="G2546" s="13" t="e">
        <f>VLOOKUP(E2546,'Khách hàng'!$B$4:$F$1048576,2,0)</f>
        <v>#N/A</v>
      </c>
      <c r="H2546" s="13" t="str">
        <f>VLOOKUP(E2546,'[1]Khách hàng'!$A$4:$F$2144,3,0)</f>
        <v>Số 1 đường số 17A, Khu phố 11, Phường Bình Trị Đông B, Quận Bình Tân, TP.HCM.</v>
      </c>
      <c r="I2546" s="13" t="e">
        <f>VLOOKUP(E2546,'Khách hàng'!$B$4:$F$1048576,5,0)</f>
        <v>#N/A</v>
      </c>
      <c r="L2546" s="13" t="e">
        <f>VLOOKUP(J2546,'Hàng hóa'!$C$5:$D$50,2,0)</f>
        <v>#N/A</v>
      </c>
      <c r="M2546" s="17" t="e">
        <f>VLOOKUP(J2546,'Hàng hóa'!$C$5:$H$22,6,0)</f>
        <v>#N/A</v>
      </c>
      <c r="N2546" s="17" t="e">
        <f t="shared" si="102"/>
        <v>#N/A</v>
      </c>
      <c r="O2546" s="22" t="e">
        <f t="shared" si="101"/>
        <v>#N/A</v>
      </c>
      <c r="P2546" s="17" t="e">
        <f t="shared" si="103"/>
        <v>#N/A</v>
      </c>
      <c r="Q2546" s="13" t="e">
        <f>VLOOKUP(I2546,'[1]Nhân viên'!$E$20:$F$41,2,0)</f>
        <v>#N/A</v>
      </c>
    </row>
    <row r="2547" spans="1:17" x14ac:dyDescent="0.2">
      <c r="A2547" s="11">
        <v>2524</v>
      </c>
      <c r="D2547" s="13" t="e">
        <f>VLOOKUP(C2547,'Nhân viên'!$B$5:$C$48,2,0)</f>
        <v>#N/A</v>
      </c>
      <c r="G2547" s="13" t="e">
        <f>VLOOKUP(E2547,'Khách hàng'!$B$4:$F$1048576,2,0)</f>
        <v>#N/A</v>
      </c>
      <c r="H2547" s="13" t="str">
        <f>VLOOKUP(E2547,'[1]Khách hàng'!$A$4:$F$2144,3,0)</f>
        <v>Số 1 đường số 17A, Khu phố 11, Phường Bình Trị Đông B, Quận Bình Tân, TP.HCM.</v>
      </c>
      <c r="I2547" s="13" t="e">
        <f>VLOOKUP(E2547,'Khách hàng'!$B$4:$F$1048576,5,0)</f>
        <v>#N/A</v>
      </c>
      <c r="L2547" s="13" t="e">
        <f>VLOOKUP(J2547,'Hàng hóa'!$C$5:$D$50,2,0)</f>
        <v>#N/A</v>
      </c>
      <c r="M2547" s="17" t="e">
        <f>VLOOKUP(J2547,'Hàng hóa'!$C$5:$H$22,6,0)</f>
        <v>#N/A</v>
      </c>
      <c r="N2547" s="17" t="e">
        <f t="shared" si="102"/>
        <v>#N/A</v>
      </c>
      <c r="O2547" s="22" t="e">
        <f t="shared" si="101"/>
        <v>#N/A</v>
      </c>
      <c r="P2547" s="17" t="e">
        <f t="shared" si="103"/>
        <v>#N/A</v>
      </c>
      <c r="Q2547" s="13" t="e">
        <f>VLOOKUP(I2547,'[1]Nhân viên'!$E$20:$F$41,2,0)</f>
        <v>#N/A</v>
      </c>
    </row>
    <row r="2548" spans="1:17" x14ac:dyDescent="0.2">
      <c r="A2548" s="11">
        <v>2525</v>
      </c>
      <c r="D2548" s="13" t="e">
        <f>VLOOKUP(C2548,'Nhân viên'!$B$5:$C$48,2,0)</f>
        <v>#N/A</v>
      </c>
      <c r="G2548" s="13" t="e">
        <f>VLOOKUP(E2548,'Khách hàng'!$B$4:$F$1048576,2,0)</f>
        <v>#N/A</v>
      </c>
      <c r="H2548" s="13" t="str">
        <f>VLOOKUP(E2548,'[1]Khách hàng'!$A$4:$F$2144,3,0)</f>
        <v>Số 1 đường số 17A, Khu phố 11, Phường Bình Trị Đông B, Quận Bình Tân, TP.HCM.</v>
      </c>
      <c r="I2548" s="13" t="e">
        <f>VLOOKUP(E2548,'Khách hàng'!$B$4:$F$1048576,5,0)</f>
        <v>#N/A</v>
      </c>
      <c r="L2548" s="13" t="e">
        <f>VLOOKUP(J2548,'Hàng hóa'!$C$5:$D$50,2,0)</f>
        <v>#N/A</v>
      </c>
      <c r="M2548" s="17" t="e">
        <f>VLOOKUP(J2548,'Hàng hóa'!$C$5:$H$22,6,0)</f>
        <v>#N/A</v>
      </c>
      <c r="N2548" s="17" t="e">
        <f t="shared" si="102"/>
        <v>#N/A</v>
      </c>
      <c r="O2548" s="22" t="e">
        <f t="shared" si="101"/>
        <v>#N/A</v>
      </c>
      <c r="P2548" s="17" t="e">
        <f t="shared" si="103"/>
        <v>#N/A</v>
      </c>
      <c r="Q2548" s="13" t="e">
        <f>VLOOKUP(I2548,'[1]Nhân viên'!$E$20:$F$41,2,0)</f>
        <v>#N/A</v>
      </c>
    </row>
    <row r="2549" spans="1:17" x14ac:dyDescent="0.2">
      <c r="A2549" s="11">
        <v>2526</v>
      </c>
      <c r="D2549" s="13" t="e">
        <f>VLOOKUP(C2549,'Nhân viên'!$B$5:$C$48,2,0)</f>
        <v>#N/A</v>
      </c>
      <c r="G2549" s="13" t="e">
        <f>VLOOKUP(E2549,'Khách hàng'!$B$4:$F$1048576,2,0)</f>
        <v>#N/A</v>
      </c>
      <c r="H2549" s="13" t="str">
        <f>VLOOKUP(E2549,'[1]Khách hàng'!$A$4:$F$2144,3,0)</f>
        <v>Số 1 đường số 17A, Khu phố 11, Phường Bình Trị Đông B, Quận Bình Tân, TP.HCM.</v>
      </c>
      <c r="I2549" s="13" t="e">
        <f>VLOOKUP(E2549,'Khách hàng'!$B$4:$F$1048576,5,0)</f>
        <v>#N/A</v>
      </c>
      <c r="L2549" s="13" t="e">
        <f>VLOOKUP(J2549,'Hàng hóa'!$C$5:$D$50,2,0)</f>
        <v>#N/A</v>
      </c>
      <c r="M2549" s="17" t="e">
        <f>VLOOKUP(J2549,'Hàng hóa'!$C$5:$H$22,6,0)</f>
        <v>#N/A</v>
      </c>
      <c r="N2549" s="17" t="e">
        <f t="shared" si="102"/>
        <v>#N/A</v>
      </c>
      <c r="O2549" s="22" t="e">
        <f t="shared" si="101"/>
        <v>#N/A</v>
      </c>
      <c r="P2549" s="17" t="e">
        <f t="shared" si="103"/>
        <v>#N/A</v>
      </c>
      <c r="Q2549" s="13" t="e">
        <f>VLOOKUP(I2549,'[1]Nhân viên'!$E$20:$F$41,2,0)</f>
        <v>#N/A</v>
      </c>
    </row>
    <row r="2550" spans="1:17" x14ac:dyDescent="0.2">
      <c r="A2550" s="11">
        <v>2527</v>
      </c>
      <c r="D2550" s="13" t="e">
        <f>VLOOKUP(C2550,'Nhân viên'!$B$5:$C$48,2,0)</f>
        <v>#N/A</v>
      </c>
      <c r="G2550" s="13" t="e">
        <f>VLOOKUP(E2550,'Khách hàng'!$B$4:$F$1048576,2,0)</f>
        <v>#N/A</v>
      </c>
      <c r="H2550" s="13" t="str">
        <f>VLOOKUP(E2550,'[1]Khách hàng'!$A$4:$F$2144,3,0)</f>
        <v>Số 1 đường số 17A, Khu phố 11, Phường Bình Trị Đông B, Quận Bình Tân, TP.HCM.</v>
      </c>
      <c r="I2550" s="13" t="e">
        <f>VLOOKUP(E2550,'Khách hàng'!$B$4:$F$1048576,5,0)</f>
        <v>#N/A</v>
      </c>
      <c r="L2550" s="13" t="e">
        <f>VLOOKUP(J2550,'Hàng hóa'!$C$5:$D$50,2,0)</f>
        <v>#N/A</v>
      </c>
      <c r="M2550" s="17" t="e">
        <f>VLOOKUP(J2550,'Hàng hóa'!$C$5:$H$22,6,0)</f>
        <v>#N/A</v>
      </c>
      <c r="N2550" s="17" t="e">
        <f t="shared" si="102"/>
        <v>#N/A</v>
      </c>
      <c r="O2550" s="22" t="e">
        <f t="shared" si="101"/>
        <v>#N/A</v>
      </c>
      <c r="P2550" s="17" t="e">
        <f t="shared" si="103"/>
        <v>#N/A</v>
      </c>
      <c r="Q2550" s="13" t="e">
        <f>VLOOKUP(I2550,'[1]Nhân viên'!$E$20:$F$41,2,0)</f>
        <v>#N/A</v>
      </c>
    </row>
    <row r="2551" spans="1:17" x14ac:dyDescent="0.2">
      <c r="A2551" s="11">
        <v>2528</v>
      </c>
      <c r="D2551" s="13" t="e">
        <f>VLOOKUP(C2551,'Nhân viên'!$B$5:$C$48,2,0)</f>
        <v>#N/A</v>
      </c>
      <c r="G2551" s="13" t="e">
        <f>VLOOKUP(E2551,'Khách hàng'!$B$4:$F$1048576,2,0)</f>
        <v>#N/A</v>
      </c>
      <c r="H2551" s="13" t="str">
        <f>VLOOKUP(E2551,'[1]Khách hàng'!$A$4:$F$2144,3,0)</f>
        <v>Số 1 đường số 17A, Khu phố 11, Phường Bình Trị Đông B, Quận Bình Tân, TP.HCM.</v>
      </c>
      <c r="I2551" s="13" t="e">
        <f>VLOOKUP(E2551,'Khách hàng'!$B$4:$F$1048576,5,0)</f>
        <v>#N/A</v>
      </c>
      <c r="L2551" s="13" t="e">
        <f>VLOOKUP(J2551,'Hàng hóa'!$C$5:$D$50,2,0)</f>
        <v>#N/A</v>
      </c>
      <c r="M2551" s="17" t="e">
        <f>VLOOKUP(J2551,'Hàng hóa'!$C$5:$H$22,6,0)</f>
        <v>#N/A</v>
      </c>
      <c r="N2551" s="17" t="e">
        <f t="shared" si="102"/>
        <v>#N/A</v>
      </c>
      <c r="O2551" s="22" t="e">
        <f t="shared" si="101"/>
        <v>#N/A</v>
      </c>
      <c r="P2551" s="17" t="e">
        <f t="shared" si="103"/>
        <v>#N/A</v>
      </c>
      <c r="Q2551" s="13" t="e">
        <f>VLOOKUP(I2551,'[1]Nhân viên'!$E$20:$F$41,2,0)</f>
        <v>#N/A</v>
      </c>
    </row>
    <row r="2552" spans="1:17" x14ac:dyDescent="0.2">
      <c r="A2552" s="11">
        <v>2529</v>
      </c>
      <c r="D2552" s="13" t="e">
        <f>VLOOKUP(C2552,'Nhân viên'!$B$5:$C$48,2,0)</f>
        <v>#N/A</v>
      </c>
      <c r="G2552" s="13" t="e">
        <f>VLOOKUP(E2552,'Khách hàng'!$B$4:$F$1048576,2,0)</f>
        <v>#N/A</v>
      </c>
      <c r="H2552" s="13" t="str">
        <f>VLOOKUP(E2552,'[1]Khách hàng'!$A$4:$F$2144,3,0)</f>
        <v>Số 1 đường số 17A, Khu phố 11, Phường Bình Trị Đông B, Quận Bình Tân, TP.HCM.</v>
      </c>
      <c r="I2552" s="13" t="e">
        <f>VLOOKUP(E2552,'Khách hàng'!$B$4:$F$1048576,5,0)</f>
        <v>#N/A</v>
      </c>
      <c r="L2552" s="13" t="e">
        <f>VLOOKUP(J2552,'Hàng hóa'!$C$5:$D$50,2,0)</f>
        <v>#N/A</v>
      </c>
      <c r="M2552" s="17" t="e">
        <f>VLOOKUP(J2552,'Hàng hóa'!$C$5:$H$22,6,0)</f>
        <v>#N/A</v>
      </c>
      <c r="N2552" s="17" t="e">
        <f t="shared" si="102"/>
        <v>#N/A</v>
      </c>
      <c r="O2552" s="22" t="e">
        <f t="shared" si="101"/>
        <v>#N/A</v>
      </c>
      <c r="P2552" s="17" t="e">
        <f t="shared" si="103"/>
        <v>#N/A</v>
      </c>
      <c r="Q2552" s="13" t="e">
        <f>VLOOKUP(I2552,'[1]Nhân viên'!$E$20:$F$41,2,0)</f>
        <v>#N/A</v>
      </c>
    </row>
    <row r="2553" spans="1:17" x14ac:dyDescent="0.2">
      <c r="A2553" s="11">
        <v>2530</v>
      </c>
      <c r="D2553" s="13" t="e">
        <f>VLOOKUP(C2553,'Nhân viên'!$B$5:$C$48,2,0)</f>
        <v>#N/A</v>
      </c>
      <c r="G2553" s="13" t="e">
        <f>VLOOKUP(E2553,'Khách hàng'!$B$4:$F$1048576,2,0)</f>
        <v>#N/A</v>
      </c>
      <c r="H2553" s="13" t="str">
        <f>VLOOKUP(E2553,'[1]Khách hàng'!$A$4:$F$2144,3,0)</f>
        <v>Số 1 đường số 17A, Khu phố 11, Phường Bình Trị Đông B, Quận Bình Tân, TP.HCM.</v>
      </c>
      <c r="I2553" s="13" t="e">
        <f>VLOOKUP(E2553,'Khách hàng'!$B$4:$F$1048576,5,0)</f>
        <v>#N/A</v>
      </c>
      <c r="L2553" s="13" t="e">
        <f>VLOOKUP(J2553,'Hàng hóa'!$C$5:$D$50,2,0)</f>
        <v>#N/A</v>
      </c>
      <c r="M2553" s="17" t="e">
        <f>VLOOKUP(J2553,'Hàng hóa'!$C$5:$H$22,6,0)</f>
        <v>#N/A</v>
      </c>
      <c r="N2553" s="17" t="e">
        <f t="shared" si="102"/>
        <v>#N/A</v>
      </c>
      <c r="O2553" s="22" t="e">
        <f t="shared" si="101"/>
        <v>#N/A</v>
      </c>
      <c r="P2553" s="17" t="e">
        <f t="shared" si="103"/>
        <v>#N/A</v>
      </c>
      <c r="Q2553" s="13" t="e">
        <f>VLOOKUP(I2553,'[1]Nhân viên'!$E$20:$F$41,2,0)</f>
        <v>#N/A</v>
      </c>
    </row>
    <row r="2554" spans="1:17" x14ac:dyDescent="0.2">
      <c r="A2554" s="11">
        <v>2531</v>
      </c>
      <c r="D2554" s="13" t="e">
        <f>VLOOKUP(C2554,'Nhân viên'!$B$5:$C$48,2,0)</f>
        <v>#N/A</v>
      </c>
      <c r="G2554" s="13" t="e">
        <f>VLOOKUP(E2554,'Khách hàng'!$B$4:$F$1048576,2,0)</f>
        <v>#N/A</v>
      </c>
      <c r="H2554" s="13" t="str">
        <f>VLOOKUP(E2554,'[1]Khách hàng'!$A$4:$F$2144,3,0)</f>
        <v>Số 1 đường số 17A, Khu phố 11, Phường Bình Trị Đông B, Quận Bình Tân, TP.HCM.</v>
      </c>
      <c r="I2554" s="13" t="e">
        <f>VLOOKUP(E2554,'Khách hàng'!$B$4:$F$1048576,5,0)</f>
        <v>#N/A</v>
      </c>
      <c r="L2554" s="13" t="e">
        <f>VLOOKUP(J2554,'Hàng hóa'!$C$5:$D$50,2,0)</f>
        <v>#N/A</v>
      </c>
      <c r="M2554" s="17" t="e">
        <f>VLOOKUP(J2554,'Hàng hóa'!$C$5:$H$22,6,0)</f>
        <v>#N/A</v>
      </c>
      <c r="N2554" s="17" t="e">
        <f t="shared" si="102"/>
        <v>#N/A</v>
      </c>
      <c r="O2554" s="22" t="e">
        <f t="shared" si="101"/>
        <v>#N/A</v>
      </c>
      <c r="P2554" s="17" t="e">
        <f t="shared" si="103"/>
        <v>#N/A</v>
      </c>
      <c r="Q2554" s="13" t="e">
        <f>VLOOKUP(I2554,'[1]Nhân viên'!$E$20:$F$41,2,0)</f>
        <v>#N/A</v>
      </c>
    </row>
    <row r="2555" spans="1:17" x14ac:dyDescent="0.2">
      <c r="A2555" s="11">
        <v>2532</v>
      </c>
      <c r="D2555" s="13" t="e">
        <f>VLOOKUP(C2555,'Nhân viên'!$B$5:$C$48,2,0)</f>
        <v>#N/A</v>
      </c>
      <c r="G2555" s="13" t="e">
        <f>VLOOKUP(E2555,'Khách hàng'!$B$4:$F$1048576,2,0)</f>
        <v>#N/A</v>
      </c>
      <c r="H2555" s="13" t="str">
        <f>VLOOKUP(E2555,'[1]Khách hàng'!$A$4:$F$2144,3,0)</f>
        <v>Số 1 đường số 17A, Khu phố 11, Phường Bình Trị Đông B, Quận Bình Tân, TP.HCM.</v>
      </c>
      <c r="I2555" s="13" t="e">
        <f>VLOOKUP(E2555,'Khách hàng'!$B$4:$F$1048576,5,0)</f>
        <v>#N/A</v>
      </c>
      <c r="L2555" s="13" t="e">
        <f>VLOOKUP(J2555,'Hàng hóa'!$C$5:$D$50,2,0)</f>
        <v>#N/A</v>
      </c>
      <c r="M2555" s="17" t="e">
        <f>VLOOKUP(J2555,'Hàng hóa'!$C$5:$H$22,6,0)</f>
        <v>#N/A</v>
      </c>
      <c r="N2555" s="17" t="e">
        <f t="shared" si="102"/>
        <v>#N/A</v>
      </c>
      <c r="O2555" s="22" t="e">
        <f t="shared" si="101"/>
        <v>#N/A</v>
      </c>
      <c r="P2555" s="17" t="e">
        <f t="shared" si="103"/>
        <v>#N/A</v>
      </c>
      <c r="Q2555" s="13" t="e">
        <f>VLOOKUP(I2555,'[1]Nhân viên'!$E$20:$F$41,2,0)</f>
        <v>#N/A</v>
      </c>
    </row>
    <row r="2556" spans="1:17" x14ac:dyDescent="0.2">
      <c r="A2556" s="11">
        <v>2533</v>
      </c>
      <c r="D2556" s="13" t="e">
        <f>VLOOKUP(C2556,'Nhân viên'!$B$5:$C$48,2,0)</f>
        <v>#N/A</v>
      </c>
      <c r="G2556" s="13" t="e">
        <f>VLOOKUP(E2556,'Khách hàng'!$B$4:$F$1048576,2,0)</f>
        <v>#N/A</v>
      </c>
      <c r="H2556" s="13" t="str">
        <f>VLOOKUP(E2556,'[1]Khách hàng'!$A$4:$F$2144,3,0)</f>
        <v>Số 1 đường số 17A, Khu phố 11, Phường Bình Trị Đông B, Quận Bình Tân, TP.HCM.</v>
      </c>
      <c r="I2556" s="13" t="e">
        <f>VLOOKUP(E2556,'Khách hàng'!$B$4:$F$1048576,5,0)</f>
        <v>#N/A</v>
      </c>
      <c r="L2556" s="13" t="e">
        <f>VLOOKUP(J2556,'Hàng hóa'!$C$5:$D$50,2,0)</f>
        <v>#N/A</v>
      </c>
      <c r="M2556" s="17" t="e">
        <f>VLOOKUP(J2556,'Hàng hóa'!$C$5:$H$22,6,0)</f>
        <v>#N/A</v>
      </c>
      <c r="N2556" s="17" t="e">
        <f t="shared" si="102"/>
        <v>#N/A</v>
      </c>
      <c r="O2556" s="22" t="e">
        <f t="shared" si="101"/>
        <v>#N/A</v>
      </c>
      <c r="P2556" s="17" t="e">
        <f t="shared" si="103"/>
        <v>#N/A</v>
      </c>
      <c r="Q2556" s="13" t="e">
        <f>VLOOKUP(I2556,'[1]Nhân viên'!$E$20:$F$41,2,0)</f>
        <v>#N/A</v>
      </c>
    </row>
    <row r="2557" spans="1:17" x14ac:dyDescent="0.2">
      <c r="A2557" s="11">
        <v>2534</v>
      </c>
      <c r="D2557" s="13" t="e">
        <f>VLOOKUP(C2557,'Nhân viên'!$B$5:$C$48,2,0)</f>
        <v>#N/A</v>
      </c>
      <c r="G2557" s="13" t="e">
        <f>VLOOKUP(E2557,'Khách hàng'!$B$4:$F$1048576,2,0)</f>
        <v>#N/A</v>
      </c>
      <c r="H2557" s="13" t="str">
        <f>VLOOKUP(E2557,'[1]Khách hàng'!$A$4:$F$2144,3,0)</f>
        <v>Số 1 đường số 17A, Khu phố 11, Phường Bình Trị Đông B, Quận Bình Tân, TP.HCM.</v>
      </c>
      <c r="I2557" s="13" t="e">
        <f>VLOOKUP(E2557,'Khách hàng'!$B$4:$F$1048576,5,0)</f>
        <v>#N/A</v>
      </c>
      <c r="L2557" s="13" t="e">
        <f>VLOOKUP(J2557,'Hàng hóa'!$C$5:$D$50,2,0)</f>
        <v>#N/A</v>
      </c>
      <c r="M2557" s="17" t="e">
        <f>VLOOKUP(J2557,'Hàng hóa'!$C$5:$H$22,6,0)</f>
        <v>#N/A</v>
      </c>
      <c r="N2557" s="17" t="e">
        <f t="shared" si="102"/>
        <v>#N/A</v>
      </c>
      <c r="O2557" s="22" t="e">
        <f t="shared" si="101"/>
        <v>#N/A</v>
      </c>
      <c r="P2557" s="17" t="e">
        <f t="shared" si="103"/>
        <v>#N/A</v>
      </c>
      <c r="Q2557" s="13" t="e">
        <f>VLOOKUP(I2557,'[1]Nhân viên'!$E$20:$F$41,2,0)</f>
        <v>#N/A</v>
      </c>
    </row>
    <row r="2558" spans="1:17" x14ac:dyDescent="0.2">
      <c r="A2558" s="11">
        <v>2535</v>
      </c>
      <c r="D2558" s="13" t="e">
        <f>VLOOKUP(C2558,'Nhân viên'!$B$5:$C$48,2,0)</f>
        <v>#N/A</v>
      </c>
      <c r="G2558" s="13" t="e">
        <f>VLOOKUP(E2558,'Khách hàng'!$B$4:$F$1048576,2,0)</f>
        <v>#N/A</v>
      </c>
      <c r="H2558" s="13" t="str">
        <f>VLOOKUP(E2558,'[1]Khách hàng'!$A$4:$F$2144,3,0)</f>
        <v>Số 1 đường số 17A, Khu phố 11, Phường Bình Trị Đông B, Quận Bình Tân, TP.HCM.</v>
      </c>
      <c r="I2558" s="13" t="e">
        <f>VLOOKUP(E2558,'Khách hàng'!$B$4:$F$1048576,5,0)</f>
        <v>#N/A</v>
      </c>
      <c r="L2558" s="13" t="e">
        <f>VLOOKUP(J2558,'Hàng hóa'!$C$5:$D$50,2,0)</f>
        <v>#N/A</v>
      </c>
      <c r="M2558" s="17" t="e">
        <f>VLOOKUP(J2558,'Hàng hóa'!$C$5:$H$22,6,0)</f>
        <v>#N/A</v>
      </c>
      <c r="N2558" s="17" t="e">
        <f t="shared" si="102"/>
        <v>#N/A</v>
      </c>
      <c r="O2558" s="22" t="e">
        <f t="shared" si="101"/>
        <v>#N/A</v>
      </c>
      <c r="P2558" s="17" t="e">
        <f t="shared" si="103"/>
        <v>#N/A</v>
      </c>
      <c r="Q2558" s="13" t="e">
        <f>VLOOKUP(I2558,'[1]Nhân viên'!$E$20:$F$41,2,0)</f>
        <v>#N/A</v>
      </c>
    </row>
    <row r="2559" spans="1:17" x14ac:dyDescent="0.2">
      <c r="A2559" s="11">
        <v>2536</v>
      </c>
      <c r="D2559" s="13" t="e">
        <f>VLOOKUP(C2559,'Nhân viên'!$B$5:$C$48,2,0)</f>
        <v>#N/A</v>
      </c>
      <c r="G2559" s="13" t="e">
        <f>VLOOKUP(E2559,'Khách hàng'!$B$4:$F$1048576,2,0)</f>
        <v>#N/A</v>
      </c>
      <c r="H2559" s="13" t="str">
        <f>VLOOKUP(E2559,'[1]Khách hàng'!$A$4:$F$2144,3,0)</f>
        <v>Số 1 đường số 17A, Khu phố 11, Phường Bình Trị Đông B, Quận Bình Tân, TP.HCM.</v>
      </c>
      <c r="I2559" s="13" t="e">
        <f>VLOOKUP(E2559,'Khách hàng'!$B$4:$F$1048576,5,0)</f>
        <v>#N/A</v>
      </c>
      <c r="L2559" s="13" t="e">
        <f>VLOOKUP(J2559,'Hàng hóa'!$C$5:$D$50,2,0)</f>
        <v>#N/A</v>
      </c>
      <c r="M2559" s="17" t="e">
        <f>VLOOKUP(J2559,'Hàng hóa'!$C$5:$H$22,6,0)</f>
        <v>#N/A</v>
      </c>
      <c r="N2559" s="17" t="e">
        <f t="shared" si="102"/>
        <v>#N/A</v>
      </c>
      <c r="O2559" s="22" t="e">
        <f t="shared" si="101"/>
        <v>#N/A</v>
      </c>
      <c r="P2559" s="17" t="e">
        <f t="shared" si="103"/>
        <v>#N/A</v>
      </c>
      <c r="Q2559" s="13" t="e">
        <f>VLOOKUP(I2559,'[1]Nhân viên'!$E$20:$F$41,2,0)</f>
        <v>#N/A</v>
      </c>
    </row>
    <row r="2560" spans="1:17" x14ac:dyDescent="0.2">
      <c r="A2560" s="11">
        <v>2537</v>
      </c>
      <c r="D2560" s="13" t="e">
        <f>VLOOKUP(C2560,'Nhân viên'!$B$5:$C$48,2,0)</f>
        <v>#N/A</v>
      </c>
      <c r="G2560" s="13" t="e">
        <f>VLOOKUP(E2560,'Khách hàng'!$B$4:$F$1048576,2,0)</f>
        <v>#N/A</v>
      </c>
      <c r="H2560" s="13" t="str">
        <f>VLOOKUP(E2560,'[1]Khách hàng'!$A$4:$F$2144,3,0)</f>
        <v>Số 1 đường số 17A, Khu phố 11, Phường Bình Trị Đông B, Quận Bình Tân, TP.HCM.</v>
      </c>
      <c r="I2560" s="13" t="e">
        <f>VLOOKUP(E2560,'Khách hàng'!$B$4:$F$1048576,5,0)</f>
        <v>#N/A</v>
      </c>
      <c r="L2560" s="13" t="e">
        <f>VLOOKUP(J2560,'Hàng hóa'!$C$5:$D$50,2,0)</f>
        <v>#N/A</v>
      </c>
      <c r="M2560" s="17" t="e">
        <f>VLOOKUP(J2560,'Hàng hóa'!$C$5:$H$22,6,0)</f>
        <v>#N/A</v>
      </c>
      <c r="N2560" s="17" t="e">
        <f t="shared" si="102"/>
        <v>#N/A</v>
      </c>
      <c r="O2560" s="22" t="e">
        <f t="shared" si="101"/>
        <v>#N/A</v>
      </c>
      <c r="P2560" s="17" t="e">
        <f t="shared" si="103"/>
        <v>#N/A</v>
      </c>
      <c r="Q2560" s="13" t="e">
        <f>VLOOKUP(I2560,'[1]Nhân viên'!$E$20:$F$41,2,0)</f>
        <v>#N/A</v>
      </c>
    </row>
    <row r="2561" spans="1:17" x14ac:dyDescent="0.2">
      <c r="A2561" s="11">
        <v>2538</v>
      </c>
      <c r="D2561" s="13" t="e">
        <f>VLOOKUP(C2561,'Nhân viên'!$B$5:$C$48,2,0)</f>
        <v>#N/A</v>
      </c>
      <c r="G2561" s="13" t="e">
        <f>VLOOKUP(E2561,'Khách hàng'!$B$4:$F$1048576,2,0)</f>
        <v>#N/A</v>
      </c>
      <c r="H2561" s="13" t="str">
        <f>VLOOKUP(E2561,'[1]Khách hàng'!$A$4:$F$2144,3,0)</f>
        <v>Số 1 đường số 17A, Khu phố 11, Phường Bình Trị Đông B, Quận Bình Tân, TP.HCM.</v>
      </c>
      <c r="I2561" s="13" t="e">
        <f>VLOOKUP(E2561,'Khách hàng'!$B$4:$F$1048576,5,0)</f>
        <v>#N/A</v>
      </c>
      <c r="L2561" s="13" t="e">
        <f>VLOOKUP(J2561,'Hàng hóa'!$C$5:$D$50,2,0)</f>
        <v>#N/A</v>
      </c>
      <c r="M2561" s="17" t="e">
        <f>VLOOKUP(J2561,'Hàng hóa'!$C$5:$H$22,6,0)</f>
        <v>#N/A</v>
      </c>
      <c r="N2561" s="17" t="e">
        <f t="shared" si="102"/>
        <v>#N/A</v>
      </c>
      <c r="O2561" s="22" t="e">
        <f t="shared" ref="O2561:O2624" si="104">N2561*10%</f>
        <v>#N/A</v>
      </c>
      <c r="P2561" s="17" t="e">
        <f t="shared" si="103"/>
        <v>#N/A</v>
      </c>
      <c r="Q2561" s="13" t="e">
        <f>VLOOKUP(I2561,'[1]Nhân viên'!$E$20:$F$41,2,0)</f>
        <v>#N/A</v>
      </c>
    </row>
    <row r="2562" spans="1:17" x14ac:dyDescent="0.2">
      <c r="A2562" s="11">
        <v>2539</v>
      </c>
      <c r="D2562" s="13" t="e">
        <f>VLOOKUP(C2562,'Nhân viên'!$B$5:$C$48,2,0)</f>
        <v>#N/A</v>
      </c>
      <c r="G2562" s="13" t="e">
        <f>VLOOKUP(E2562,'Khách hàng'!$B$4:$F$1048576,2,0)</f>
        <v>#N/A</v>
      </c>
      <c r="H2562" s="13" t="str">
        <f>VLOOKUP(E2562,'[1]Khách hàng'!$A$4:$F$2144,3,0)</f>
        <v>Số 1 đường số 17A, Khu phố 11, Phường Bình Trị Đông B, Quận Bình Tân, TP.HCM.</v>
      </c>
      <c r="I2562" s="13" t="e">
        <f>VLOOKUP(E2562,'Khách hàng'!$B$4:$F$1048576,5,0)</f>
        <v>#N/A</v>
      </c>
      <c r="L2562" s="13" t="e">
        <f>VLOOKUP(J2562,'Hàng hóa'!$C$5:$D$50,2,0)</f>
        <v>#N/A</v>
      </c>
      <c r="M2562" s="17" t="e">
        <f>VLOOKUP(J2562,'Hàng hóa'!$C$5:$H$22,6,0)</f>
        <v>#N/A</v>
      </c>
      <c r="N2562" s="17" t="e">
        <f t="shared" si="102"/>
        <v>#N/A</v>
      </c>
      <c r="O2562" s="22" t="e">
        <f t="shared" si="104"/>
        <v>#N/A</v>
      </c>
      <c r="P2562" s="17" t="e">
        <f t="shared" si="103"/>
        <v>#N/A</v>
      </c>
      <c r="Q2562" s="13" t="e">
        <f>VLOOKUP(I2562,'[1]Nhân viên'!$E$20:$F$41,2,0)</f>
        <v>#N/A</v>
      </c>
    </row>
    <row r="2563" spans="1:17" x14ac:dyDescent="0.2">
      <c r="A2563" s="11">
        <v>2540</v>
      </c>
      <c r="D2563" s="13" t="e">
        <f>VLOOKUP(C2563,'Nhân viên'!$B$5:$C$48,2,0)</f>
        <v>#N/A</v>
      </c>
      <c r="G2563" s="13" t="e">
        <f>VLOOKUP(E2563,'Khách hàng'!$B$4:$F$1048576,2,0)</f>
        <v>#N/A</v>
      </c>
      <c r="H2563" s="13" t="str">
        <f>VLOOKUP(E2563,'[1]Khách hàng'!$A$4:$F$2144,3,0)</f>
        <v>Số 1 đường số 17A, Khu phố 11, Phường Bình Trị Đông B, Quận Bình Tân, TP.HCM.</v>
      </c>
      <c r="I2563" s="13" t="e">
        <f>VLOOKUP(E2563,'Khách hàng'!$B$4:$F$1048576,5,0)</f>
        <v>#N/A</v>
      </c>
      <c r="L2563" s="13" t="e">
        <f>VLOOKUP(J2563,'Hàng hóa'!$C$5:$D$50,2,0)</f>
        <v>#N/A</v>
      </c>
      <c r="M2563" s="17" t="e">
        <f>VLOOKUP(J2563,'Hàng hóa'!$C$5:$H$22,6,0)</f>
        <v>#N/A</v>
      </c>
      <c r="N2563" s="17" t="e">
        <f t="shared" si="102"/>
        <v>#N/A</v>
      </c>
      <c r="O2563" s="22" t="e">
        <f t="shared" si="104"/>
        <v>#N/A</v>
      </c>
      <c r="P2563" s="17" t="e">
        <f t="shared" si="103"/>
        <v>#N/A</v>
      </c>
      <c r="Q2563" s="13" t="e">
        <f>VLOOKUP(I2563,'[1]Nhân viên'!$E$20:$F$41,2,0)</f>
        <v>#N/A</v>
      </c>
    </row>
    <row r="2564" spans="1:17" x14ac:dyDescent="0.2">
      <c r="A2564" s="11">
        <v>2541</v>
      </c>
      <c r="D2564" s="13" t="e">
        <f>VLOOKUP(C2564,'Nhân viên'!$B$5:$C$48,2,0)</f>
        <v>#N/A</v>
      </c>
      <c r="G2564" s="13" t="e">
        <f>VLOOKUP(E2564,'Khách hàng'!$B$4:$F$1048576,2,0)</f>
        <v>#N/A</v>
      </c>
      <c r="H2564" s="13" t="str">
        <f>VLOOKUP(E2564,'[1]Khách hàng'!$A$4:$F$2144,3,0)</f>
        <v>Số 1 đường số 17A, Khu phố 11, Phường Bình Trị Đông B, Quận Bình Tân, TP.HCM.</v>
      </c>
      <c r="I2564" s="13" t="e">
        <f>VLOOKUP(E2564,'Khách hàng'!$B$4:$F$1048576,5,0)</f>
        <v>#N/A</v>
      </c>
      <c r="L2564" s="13" t="e">
        <f>VLOOKUP(J2564,'Hàng hóa'!$C$5:$D$50,2,0)</f>
        <v>#N/A</v>
      </c>
      <c r="M2564" s="17" t="e">
        <f>VLOOKUP(J2564,'Hàng hóa'!$C$5:$H$22,6,0)</f>
        <v>#N/A</v>
      </c>
      <c r="N2564" s="17" t="e">
        <f t="shared" si="102"/>
        <v>#N/A</v>
      </c>
      <c r="O2564" s="22" t="e">
        <f t="shared" si="104"/>
        <v>#N/A</v>
      </c>
      <c r="P2564" s="17" t="e">
        <f t="shared" si="103"/>
        <v>#N/A</v>
      </c>
      <c r="Q2564" s="13" t="e">
        <f>VLOOKUP(I2564,'[1]Nhân viên'!$E$20:$F$41,2,0)</f>
        <v>#N/A</v>
      </c>
    </row>
    <row r="2565" spans="1:17" x14ac:dyDescent="0.2">
      <c r="A2565" s="11">
        <v>2542</v>
      </c>
      <c r="D2565" s="13" t="e">
        <f>VLOOKUP(C2565,'Nhân viên'!$B$5:$C$48,2,0)</f>
        <v>#N/A</v>
      </c>
      <c r="G2565" s="13" t="e">
        <f>VLOOKUP(E2565,'Khách hàng'!$B$4:$F$1048576,2,0)</f>
        <v>#N/A</v>
      </c>
      <c r="H2565" s="13" t="str">
        <f>VLOOKUP(E2565,'[1]Khách hàng'!$A$4:$F$2144,3,0)</f>
        <v>Số 1 đường số 17A, Khu phố 11, Phường Bình Trị Đông B, Quận Bình Tân, TP.HCM.</v>
      </c>
      <c r="I2565" s="13" t="e">
        <f>VLOOKUP(E2565,'Khách hàng'!$B$4:$F$1048576,5,0)</f>
        <v>#N/A</v>
      </c>
      <c r="L2565" s="13" t="e">
        <f>VLOOKUP(J2565,'Hàng hóa'!$C$5:$D$50,2,0)</f>
        <v>#N/A</v>
      </c>
      <c r="M2565" s="17" t="e">
        <f>VLOOKUP(J2565,'Hàng hóa'!$C$5:$H$22,6,0)</f>
        <v>#N/A</v>
      </c>
      <c r="N2565" s="17" t="e">
        <f t="shared" si="102"/>
        <v>#N/A</v>
      </c>
      <c r="O2565" s="22" t="e">
        <f t="shared" si="104"/>
        <v>#N/A</v>
      </c>
      <c r="P2565" s="17" t="e">
        <f t="shared" si="103"/>
        <v>#N/A</v>
      </c>
      <c r="Q2565" s="13" t="e">
        <f>VLOOKUP(I2565,'[1]Nhân viên'!$E$20:$F$41,2,0)</f>
        <v>#N/A</v>
      </c>
    </row>
    <row r="2566" spans="1:17" x14ac:dyDescent="0.2">
      <c r="A2566" s="11">
        <v>2543</v>
      </c>
      <c r="D2566" s="13" t="e">
        <f>VLOOKUP(C2566,'Nhân viên'!$B$5:$C$48,2,0)</f>
        <v>#N/A</v>
      </c>
      <c r="G2566" s="13" t="e">
        <f>VLOOKUP(E2566,'Khách hàng'!$B$4:$F$1048576,2,0)</f>
        <v>#N/A</v>
      </c>
      <c r="H2566" s="13" t="str">
        <f>VLOOKUP(E2566,'[1]Khách hàng'!$A$4:$F$2144,3,0)</f>
        <v>Số 1 đường số 17A, Khu phố 11, Phường Bình Trị Đông B, Quận Bình Tân, TP.HCM.</v>
      </c>
      <c r="I2566" s="13" t="e">
        <f>VLOOKUP(E2566,'Khách hàng'!$B$4:$F$1048576,5,0)</f>
        <v>#N/A</v>
      </c>
      <c r="L2566" s="13" t="e">
        <f>VLOOKUP(J2566,'Hàng hóa'!$C$5:$D$50,2,0)</f>
        <v>#N/A</v>
      </c>
      <c r="M2566" s="17" t="e">
        <f>VLOOKUP(J2566,'Hàng hóa'!$C$5:$H$22,6,0)</f>
        <v>#N/A</v>
      </c>
      <c r="N2566" s="17" t="e">
        <f t="shared" si="102"/>
        <v>#N/A</v>
      </c>
      <c r="O2566" s="22" t="e">
        <f t="shared" si="104"/>
        <v>#N/A</v>
      </c>
      <c r="P2566" s="17" t="e">
        <f t="shared" si="103"/>
        <v>#N/A</v>
      </c>
      <c r="Q2566" s="13" t="e">
        <f>VLOOKUP(I2566,'[1]Nhân viên'!$E$20:$F$41,2,0)</f>
        <v>#N/A</v>
      </c>
    </row>
    <row r="2567" spans="1:17" x14ac:dyDescent="0.2">
      <c r="A2567" s="11">
        <v>2544</v>
      </c>
      <c r="D2567" s="13" t="e">
        <f>VLOOKUP(C2567,'Nhân viên'!$B$5:$C$48,2,0)</f>
        <v>#N/A</v>
      </c>
      <c r="G2567" s="13" t="e">
        <f>VLOOKUP(E2567,'Khách hàng'!$B$4:$F$1048576,2,0)</f>
        <v>#N/A</v>
      </c>
      <c r="H2567" s="13" t="str">
        <f>VLOOKUP(E2567,'[1]Khách hàng'!$A$4:$F$2144,3,0)</f>
        <v>Số 1 đường số 17A, Khu phố 11, Phường Bình Trị Đông B, Quận Bình Tân, TP.HCM.</v>
      </c>
      <c r="I2567" s="13" t="e">
        <f>VLOOKUP(E2567,'Khách hàng'!$B$4:$F$1048576,5,0)</f>
        <v>#N/A</v>
      </c>
      <c r="L2567" s="13" t="e">
        <f>VLOOKUP(J2567,'Hàng hóa'!$C$5:$D$50,2,0)</f>
        <v>#N/A</v>
      </c>
      <c r="M2567" s="17" t="e">
        <f>VLOOKUP(J2567,'Hàng hóa'!$C$5:$H$22,6,0)</f>
        <v>#N/A</v>
      </c>
      <c r="N2567" s="17" t="e">
        <f t="shared" si="102"/>
        <v>#N/A</v>
      </c>
      <c r="O2567" s="22" t="e">
        <f t="shared" si="104"/>
        <v>#N/A</v>
      </c>
      <c r="P2567" s="17" t="e">
        <f t="shared" si="103"/>
        <v>#N/A</v>
      </c>
      <c r="Q2567" s="13" t="e">
        <f>VLOOKUP(I2567,'[1]Nhân viên'!$E$20:$F$41,2,0)</f>
        <v>#N/A</v>
      </c>
    </row>
    <row r="2568" spans="1:17" x14ac:dyDescent="0.2">
      <c r="A2568" s="11">
        <v>2545</v>
      </c>
      <c r="D2568" s="13" t="e">
        <f>VLOOKUP(C2568,'Nhân viên'!$B$5:$C$48,2,0)</f>
        <v>#N/A</v>
      </c>
      <c r="G2568" s="13" t="e">
        <f>VLOOKUP(E2568,'Khách hàng'!$B$4:$F$1048576,2,0)</f>
        <v>#N/A</v>
      </c>
      <c r="H2568" s="13" t="str">
        <f>VLOOKUP(E2568,'[1]Khách hàng'!$A$4:$F$2144,3,0)</f>
        <v>Số 1 đường số 17A, Khu phố 11, Phường Bình Trị Đông B, Quận Bình Tân, TP.HCM.</v>
      </c>
      <c r="I2568" s="13" t="e">
        <f>VLOOKUP(E2568,'Khách hàng'!$B$4:$F$1048576,5,0)</f>
        <v>#N/A</v>
      </c>
      <c r="L2568" s="13" t="e">
        <f>VLOOKUP(J2568,'Hàng hóa'!$C$5:$D$50,2,0)</f>
        <v>#N/A</v>
      </c>
      <c r="M2568" s="17" t="e">
        <f>VLOOKUP(J2568,'Hàng hóa'!$C$5:$H$22,6,0)</f>
        <v>#N/A</v>
      </c>
      <c r="N2568" s="17" t="e">
        <f t="shared" si="102"/>
        <v>#N/A</v>
      </c>
      <c r="O2568" s="22" t="e">
        <f t="shared" si="104"/>
        <v>#N/A</v>
      </c>
      <c r="P2568" s="17" t="e">
        <f t="shared" si="103"/>
        <v>#N/A</v>
      </c>
      <c r="Q2568" s="13" t="e">
        <f>VLOOKUP(I2568,'[1]Nhân viên'!$E$20:$F$41,2,0)</f>
        <v>#N/A</v>
      </c>
    </row>
    <row r="2569" spans="1:17" x14ac:dyDescent="0.2">
      <c r="A2569" s="11">
        <v>2546</v>
      </c>
      <c r="D2569" s="13" t="e">
        <f>VLOOKUP(C2569,'Nhân viên'!$B$5:$C$48,2,0)</f>
        <v>#N/A</v>
      </c>
      <c r="G2569" s="13" t="e">
        <f>VLOOKUP(E2569,'Khách hàng'!$B$4:$F$1048576,2,0)</f>
        <v>#N/A</v>
      </c>
      <c r="H2569" s="13" t="str">
        <f>VLOOKUP(E2569,'[1]Khách hàng'!$A$4:$F$2144,3,0)</f>
        <v>Số 1 đường số 17A, Khu phố 11, Phường Bình Trị Đông B, Quận Bình Tân, TP.HCM.</v>
      </c>
      <c r="I2569" s="13" t="e">
        <f>VLOOKUP(E2569,'Khách hàng'!$B$4:$F$1048576,5,0)</f>
        <v>#N/A</v>
      </c>
      <c r="L2569" s="13" t="e">
        <f>VLOOKUP(J2569,'Hàng hóa'!$C$5:$D$50,2,0)</f>
        <v>#N/A</v>
      </c>
      <c r="M2569" s="17" t="e">
        <f>VLOOKUP(J2569,'Hàng hóa'!$C$5:$H$22,6,0)</f>
        <v>#N/A</v>
      </c>
      <c r="N2569" s="17" t="e">
        <f t="shared" si="102"/>
        <v>#N/A</v>
      </c>
      <c r="O2569" s="22" t="e">
        <f t="shared" si="104"/>
        <v>#N/A</v>
      </c>
      <c r="P2569" s="17" t="e">
        <f t="shared" si="103"/>
        <v>#N/A</v>
      </c>
      <c r="Q2569" s="13" t="e">
        <f>VLOOKUP(I2569,'[1]Nhân viên'!$E$20:$F$41,2,0)</f>
        <v>#N/A</v>
      </c>
    </row>
    <row r="2570" spans="1:17" x14ac:dyDescent="0.2">
      <c r="A2570" s="11">
        <v>2547</v>
      </c>
      <c r="D2570" s="13" t="e">
        <f>VLOOKUP(C2570,'Nhân viên'!$B$5:$C$48,2,0)</f>
        <v>#N/A</v>
      </c>
      <c r="G2570" s="13" t="e">
        <f>VLOOKUP(E2570,'Khách hàng'!$B$4:$F$1048576,2,0)</f>
        <v>#N/A</v>
      </c>
      <c r="H2570" s="13" t="str">
        <f>VLOOKUP(E2570,'[1]Khách hàng'!$A$4:$F$2144,3,0)</f>
        <v>Số 1 đường số 17A, Khu phố 11, Phường Bình Trị Đông B, Quận Bình Tân, TP.HCM.</v>
      </c>
      <c r="I2570" s="13" t="e">
        <f>VLOOKUP(E2570,'Khách hàng'!$B$4:$F$1048576,5,0)</f>
        <v>#N/A</v>
      </c>
      <c r="L2570" s="13" t="e">
        <f>VLOOKUP(J2570,'Hàng hóa'!$C$5:$D$50,2,0)</f>
        <v>#N/A</v>
      </c>
      <c r="M2570" s="17" t="e">
        <f>VLOOKUP(J2570,'Hàng hóa'!$C$5:$H$22,6,0)</f>
        <v>#N/A</v>
      </c>
      <c r="N2570" s="17" t="e">
        <f t="shared" si="102"/>
        <v>#N/A</v>
      </c>
      <c r="O2570" s="22" t="e">
        <f t="shared" si="104"/>
        <v>#N/A</v>
      </c>
      <c r="P2570" s="17" t="e">
        <f t="shared" si="103"/>
        <v>#N/A</v>
      </c>
      <c r="Q2570" s="13" t="e">
        <f>VLOOKUP(I2570,'[1]Nhân viên'!$E$20:$F$41,2,0)</f>
        <v>#N/A</v>
      </c>
    </row>
    <row r="2571" spans="1:17" x14ac:dyDescent="0.2">
      <c r="A2571" s="11">
        <v>2548</v>
      </c>
      <c r="D2571" s="13" t="e">
        <f>VLOOKUP(C2571,'Nhân viên'!$B$5:$C$48,2,0)</f>
        <v>#N/A</v>
      </c>
      <c r="G2571" s="13" t="e">
        <f>VLOOKUP(E2571,'Khách hàng'!$B$4:$F$1048576,2,0)</f>
        <v>#N/A</v>
      </c>
      <c r="H2571" s="13" t="str">
        <f>VLOOKUP(E2571,'[1]Khách hàng'!$A$4:$F$2144,3,0)</f>
        <v>Số 1 đường số 17A, Khu phố 11, Phường Bình Trị Đông B, Quận Bình Tân, TP.HCM.</v>
      </c>
      <c r="I2571" s="13" t="e">
        <f>VLOOKUP(E2571,'Khách hàng'!$B$4:$F$1048576,5,0)</f>
        <v>#N/A</v>
      </c>
      <c r="L2571" s="13" t="e">
        <f>VLOOKUP(J2571,'Hàng hóa'!$C$5:$D$50,2,0)</f>
        <v>#N/A</v>
      </c>
      <c r="M2571" s="17" t="e">
        <f>VLOOKUP(J2571,'Hàng hóa'!$C$5:$H$22,6,0)</f>
        <v>#N/A</v>
      </c>
      <c r="N2571" s="17" t="e">
        <f t="shared" si="102"/>
        <v>#N/A</v>
      </c>
      <c r="O2571" s="22" t="e">
        <f t="shared" si="104"/>
        <v>#N/A</v>
      </c>
      <c r="P2571" s="17" t="e">
        <f t="shared" si="103"/>
        <v>#N/A</v>
      </c>
      <c r="Q2571" s="13" t="e">
        <f>VLOOKUP(I2571,'[1]Nhân viên'!$E$20:$F$41,2,0)</f>
        <v>#N/A</v>
      </c>
    </row>
    <row r="2572" spans="1:17" x14ac:dyDescent="0.2">
      <c r="A2572" s="11">
        <v>2549</v>
      </c>
      <c r="D2572" s="13" t="e">
        <f>VLOOKUP(C2572,'Nhân viên'!$B$5:$C$48,2,0)</f>
        <v>#N/A</v>
      </c>
      <c r="G2572" s="13" t="e">
        <f>VLOOKUP(E2572,'Khách hàng'!$B$4:$F$1048576,2,0)</f>
        <v>#N/A</v>
      </c>
      <c r="H2572" s="13" t="str">
        <f>VLOOKUP(E2572,'[1]Khách hàng'!$A$4:$F$2144,3,0)</f>
        <v>Số 1 đường số 17A, Khu phố 11, Phường Bình Trị Đông B, Quận Bình Tân, TP.HCM.</v>
      </c>
      <c r="I2572" s="13" t="e">
        <f>VLOOKUP(E2572,'Khách hàng'!$B$4:$F$1048576,5,0)</f>
        <v>#N/A</v>
      </c>
      <c r="L2572" s="13" t="e">
        <f>VLOOKUP(J2572,'Hàng hóa'!$C$5:$D$50,2,0)</f>
        <v>#N/A</v>
      </c>
      <c r="M2572" s="17" t="e">
        <f>VLOOKUP(J2572,'Hàng hóa'!$C$5:$H$22,6,0)</f>
        <v>#N/A</v>
      </c>
      <c r="N2572" s="17" t="e">
        <f t="shared" si="102"/>
        <v>#N/A</v>
      </c>
      <c r="O2572" s="22" t="e">
        <f t="shared" si="104"/>
        <v>#N/A</v>
      </c>
      <c r="P2572" s="17" t="e">
        <f t="shared" si="103"/>
        <v>#N/A</v>
      </c>
      <c r="Q2572" s="13" t="e">
        <f>VLOOKUP(I2572,'[1]Nhân viên'!$E$20:$F$41,2,0)</f>
        <v>#N/A</v>
      </c>
    </row>
    <row r="2573" spans="1:17" x14ac:dyDescent="0.2">
      <c r="A2573" s="11">
        <v>2550</v>
      </c>
      <c r="D2573" s="13" t="e">
        <f>VLOOKUP(C2573,'Nhân viên'!$B$5:$C$48,2,0)</f>
        <v>#N/A</v>
      </c>
      <c r="G2573" s="13" t="e">
        <f>VLOOKUP(E2573,'Khách hàng'!$B$4:$F$1048576,2,0)</f>
        <v>#N/A</v>
      </c>
      <c r="H2573" s="13" t="str">
        <f>VLOOKUP(E2573,'[1]Khách hàng'!$A$4:$F$2144,3,0)</f>
        <v>Số 1 đường số 17A, Khu phố 11, Phường Bình Trị Đông B, Quận Bình Tân, TP.HCM.</v>
      </c>
      <c r="I2573" s="13" t="e">
        <f>VLOOKUP(E2573,'Khách hàng'!$B$4:$F$1048576,5,0)</f>
        <v>#N/A</v>
      </c>
      <c r="L2573" s="13" t="e">
        <f>VLOOKUP(J2573,'Hàng hóa'!$C$5:$D$50,2,0)</f>
        <v>#N/A</v>
      </c>
      <c r="M2573" s="17" t="e">
        <f>VLOOKUP(J2573,'Hàng hóa'!$C$5:$H$22,6,0)</f>
        <v>#N/A</v>
      </c>
      <c r="N2573" s="17" t="e">
        <f t="shared" si="102"/>
        <v>#N/A</v>
      </c>
      <c r="O2573" s="22" t="e">
        <f t="shared" si="104"/>
        <v>#N/A</v>
      </c>
      <c r="P2573" s="17" t="e">
        <f t="shared" si="103"/>
        <v>#N/A</v>
      </c>
      <c r="Q2573" s="13" t="e">
        <f>VLOOKUP(I2573,'[1]Nhân viên'!$E$20:$F$41,2,0)</f>
        <v>#N/A</v>
      </c>
    </row>
    <row r="2574" spans="1:17" x14ac:dyDescent="0.2">
      <c r="A2574" s="11">
        <v>2551</v>
      </c>
      <c r="D2574" s="13" t="e">
        <f>VLOOKUP(C2574,'Nhân viên'!$B$5:$C$48,2,0)</f>
        <v>#N/A</v>
      </c>
      <c r="G2574" s="13" t="e">
        <f>VLOOKUP(E2574,'Khách hàng'!$B$4:$F$1048576,2,0)</f>
        <v>#N/A</v>
      </c>
      <c r="H2574" s="13" t="str">
        <f>VLOOKUP(E2574,'[1]Khách hàng'!$A$4:$F$2144,3,0)</f>
        <v>Số 1 đường số 17A, Khu phố 11, Phường Bình Trị Đông B, Quận Bình Tân, TP.HCM.</v>
      </c>
      <c r="I2574" s="13" t="e">
        <f>VLOOKUP(E2574,'Khách hàng'!$B$4:$F$1048576,5,0)</f>
        <v>#N/A</v>
      </c>
      <c r="L2574" s="13" t="e">
        <f>VLOOKUP(J2574,'Hàng hóa'!$C$5:$D$50,2,0)</f>
        <v>#N/A</v>
      </c>
      <c r="M2574" s="17" t="e">
        <f>VLOOKUP(J2574,'Hàng hóa'!$C$5:$H$22,6,0)</f>
        <v>#N/A</v>
      </c>
      <c r="N2574" s="17" t="e">
        <f t="shared" si="102"/>
        <v>#N/A</v>
      </c>
      <c r="O2574" s="22" t="e">
        <f t="shared" si="104"/>
        <v>#N/A</v>
      </c>
      <c r="P2574" s="17" t="e">
        <f t="shared" si="103"/>
        <v>#N/A</v>
      </c>
      <c r="Q2574" s="13" t="e">
        <f>VLOOKUP(I2574,'[1]Nhân viên'!$E$20:$F$41,2,0)</f>
        <v>#N/A</v>
      </c>
    </row>
    <row r="2575" spans="1:17" x14ac:dyDescent="0.2">
      <c r="A2575" s="11">
        <v>2552</v>
      </c>
      <c r="D2575" s="13" t="e">
        <f>VLOOKUP(C2575,'Nhân viên'!$B$5:$C$48,2,0)</f>
        <v>#N/A</v>
      </c>
      <c r="G2575" s="13" t="e">
        <f>VLOOKUP(E2575,'Khách hàng'!$B$4:$F$1048576,2,0)</f>
        <v>#N/A</v>
      </c>
      <c r="H2575" s="13" t="str">
        <f>VLOOKUP(E2575,'[1]Khách hàng'!$A$4:$F$2144,3,0)</f>
        <v>Số 1 đường số 17A, Khu phố 11, Phường Bình Trị Đông B, Quận Bình Tân, TP.HCM.</v>
      </c>
      <c r="I2575" s="13" t="e">
        <f>VLOOKUP(E2575,'Khách hàng'!$B$4:$F$1048576,5,0)</f>
        <v>#N/A</v>
      </c>
      <c r="L2575" s="13" t="e">
        <f>VLOOKUP(J2575,'Hàng hóa'!$C$5:$D$50,2,0)</f>
        <v>#N/A</v>
      </c>
      <c r="M2575" s="17" t="e">
        <f>VLOOKUP(J2575,'Hàng hóa'!$C$5:$H$22,6,0)</f>
        <v>#N/A</v>
      </c>
      <c r="N2575" s="17" t="e">
        <f t="shared" si="102"/>
        <v>#N/A</v>
      </c>
      <c r="O2575" s="22" t="e">
        <f t="shared" si="104"/>
        <v>#N/A</v>
      </c>
      <c r="P2575" s="17" t="e">
        <f t="shared" si="103"/>
        <v>#N/A</v>
      </c>
      <c r="Q2575" s="13" t="e">
        <f>VLOOKUP(I2575,'[1]Nhân viên'!$E$20:$F$41,2,0)</f>
        <v>#N/A</v>
      </c>
    </row>
    <row r="2576" spans="1:17" x14ac:dyDescent="0.2">
      <c r="A2576" s="11">
        <v>2553</v>
      </c>
      <c r="D2576" s="13" t="e">
        <f>VLOOKUP(C2576,'Nhân viên'!$B$5:$C$48,2,0)</f>
        <v>#N/A</v>
      </c>
      <c r="G2576" s="13" t="e">
        <f>VLOOKUP(E2576,'Khách hàng'!$B$4:$F$1048576,2,0)</f>
        <v>#N/A</v>
      </c>
      <c r="H2576" s="13" t="str">
        <f>VLOOKUP(E2576,'[1]Khách hàng'!$A$4:$F$2144,3,0)</f>
        <v>Số 1 đường số 17A, Khu phố 11, Phường Bình Trị Đông B, Quận Bình Tân, TP.HCM.</v>
      </c>
      <c r="I2576" s="13" t="e">
        <f>VLOOKUP(E2576,'Khách hàng'!$B$4:$F$1048576,5,0)</f>
        <v>#N/A</v>
      </c>
      <c r="L2576" s="13" t="e">
        <f>VLOOKUP(J2576,'Hàng hóa'!$C$5:$D$50,2,0)</f>
        <v>#N/A</v>
      </c>
      <c r="M2576" s="17" t="e">
        <f>VLOOKUP(J2576,'Hàng hóa'!$C$5:$H$22,6,0)</f>
        <v>#N/A</v>
      </c>
      <c r="N2576" s="17" t="e">
        <f t="shared" si="102"/>
        <v>#N/A</v>
      </c>
      <c r="O2576" s="22" t="e">
        <f t="shared" si="104"/>
        <v>#N/A</v>
      </c>
      <c r="P2576" s="17" t="e">
        <f t="shared" si="103"/>
        <v>#N/A</v>
      </c>
      <c r="Q2576" s="13" t="e">
        <f>VLOOKUP(I2576,'[1]Nhân viên'!$E$20:$F$41,2,0)</f>
        <v>#N/A</v>
      </c>
    </row>
    <row r="2577" spans="1:17" x14ac:dyDescent="0.2">
      <c r="A2577" s="11">
        <v>2554</v>
      </c>
      <c r="D2577" s="13" t="e">
        <f>VLOOKUP(C2577,'Nhân viên'!$B$5:$C$48,2,0)</f>
        <v>#N/A</v>
      </c>
      <c r="G2577" s="13" t="e">
        <f>VLOOKUP(E2577,'Khách hàng'!$B$4:$F$1048576,2,0)</f>
        <v>#N/A</v>
      </c>
      <c r="H2577" s="13" t="str">
        <f>VLOOKUP(E2577,'[1]Khách hàng'!$A$4:$F$2144,3,0)</f>
        <v>Số 1 đường số 17A, Khu phố 11, Phường Bình Trị Đông B, Quận Bình Tân, TP.HCM.</v>
      </c>
      <c r="I2577" s="13" t="e">
        <f>VLOOKUP(E2577,'Khách hàng'!$B$4:$F$1048576,5,0)</f>
        <v>#N/A</v>
      </c>
      <c r="L2577" s="13" t="e">
        <f>VLOOKUP(J2577,'Hàng hóa'!$C$5:$D$50,2,0)</f>
        <v>#N/A</v>
      </c>
      <c r="M2577" s="17" t="e">
        <f>VLOOKUP(J2577,'Hàng hóa'!$C$5:$H$22,6,0)</f>
        <v>#N/A</v>
      </c>
      <c r="N2577" s="17" t="e">
        <f t="shared" si="102"/>
        <v>#N/A</v>
      </c>
      <c r="O2577" s="22" t="e">
        <f t="shared" si="104"/>
        <v>#N/A</v>
      </c>
      <c r="P2577" s="17" t="e">
        <f t="shared" si="103"/>
        <v>#N/A</v>
      </c>
      <c r="Q2577" s="13" t="e">
        <f>VLOOKUP(I2577,'[1]Nhân viên'!$E$20:$F$41,2,0)</f>
        <v>#N/A</v>
      </c>
    </row>
    <row r="2578" spans="1:17" x14ac:dyDescent="0.2">
      <c r="A2578" s="11">
        <v>2555</v>
      </c>
      <c r="D2578" s="13" t="e">
        <f>VLOOKUP(C2578,'Nhân viên'!$B$5:$C$48,2,0)</f>
        <v>#N/A</v>
      </c>
      <c r="G2578" s="13" t="e">
        <f>VLOOKUP(E2578,'Khách hàng'!$B$4:$F$1048576,2,0)</f>
        <v>#N/A</v>
      </c>
      <c r="H2578" s="13" t="str">
        <f>VLOOKUP(E2578,'[1]Khách hàng'!$A$4:$F$2144,3,0)</f>
        <v>Số 1 đường số 17A, Khu phố 11, Phường Bình Trị Đông B, Quận Bình Tân, TP.HCM.</v>
      </c>
      <c r="I2578" s="13" t="e">
        <f>VLOOKUP(E2578,'Khách hàng'!$B$4:$F$1048576,5,0)</f>
        <v>#N/A</v>
      </c>
      <c r="L2578" s="13" t="e">
        <f>VLOOKUP(J2578,'Hàng hóa'!$C$5:$D$50,2,0)</f>
        <v>#N/A</v>
      </c>
      <c r="M2578" s="17" t="e">
        <f>VLOOKUP(J2578,'Hàng hóa'!$C$5:$H$22,6,0)</f>
        <v>#N/A</v>
      </c>
      <c r="N2578" s="17" t="e">
        <f t="shared" si="102"/>
        <v>#N/A</v>
      </c>
      <c r="O2578" s="22" t="e">
        <f t="shared" si="104"/>
        <v>#N/A</v>
      </c>
      <c r="P2578" s="17" t="e">
        <f t="shared" si="103"/>
        <v>#N/A</v>
      </c>
      <c r="Q2578" s="13" t="e">
        <f>VLOOKUP(I2578,'[1]Nhân viên'!$E$20:$F$41,2,0)</f>
        <v>#N/A</v>
      </c>
    </row>
    <row r="2579" spans="1:17" x14ac:dyDescent="0.2">
      <c r="A2579" s="11">
        <v>2556</v>
      </c>
      <c r="D2579" s="13" t="e">
        <f>VLOOKUP(C2579,'Nhân viên'!$B$5:$C$48,2,0)</f>
        <v>#N/A</v>
      </c>
      <c r="G2579" s="13" t="e">
        <f>VLOOKUP(E2579,'Khách hàng'!$B$4:$F$1048576,2,0)</f>
        <v>#N/A</v>
      </c>
      <c r="H2579" s="13" t="str">
        <f>VLOOKUP(E2579,'[1]Khách hàng'!$A$4:$F$2144,3,0)</f>
        <v>Số 1 đường số 17A, Khu phố 11, Phường Bình Trị Đông B, Quận Bình Tân, TP.HCM.</v>
      </c>
      <c r="I2579" s="13" t="e">
        <f>VLOOKUP(E2579,'Khách hàng'!$B$4:$F$1048576,5,0)</f>
        <v>#N/A</v>
      </c>
      <c r="L2579" s="13" t="e">
        <f>VLOOKUP(J2579,'Hàng hóa'!$C$5:$D$50,2,0)</f>
        <v>#N/A</v>
      </c>
      <c r="M2579" s="17" t="e">
        <f>VLOOKUP(J2579,'Hàng hóa'!$C$5:$H$22,6,0)</f>
        <v>#N/A</v>
      </c>
      <c r="N2579" s="17" t="e">
        <f t="shared" si="102"/>
        <v>#N/A</v>
      </c>
      <c r="O2579" s="22" t="e">
        <f t="shared" si="104"/>
        <v>#N/A</v>
      </c>
      <c r="P2579" s="17" t="e">
        <f t="shared" si="103"/>
        <v>#N/A</v>
      </c>
      <c r="Q2579" s="13" t="e">
        <f>VLOOKUP(I2579,'[1]Nhân viên'!$E$20:$F$41,2,0)</f>
        <v>#N/A</v>
      </c>
    </row>
    <row r="2580" spans="1:17" x14ac:dyDescent="0.2">
      <c r="A2580" s="11">
        <v>2557</v>
      </c>
      <c r="D2580" s="13" t="e">
        <f>VLOOKUP(C2580,'Nhân viên'!$B$5:$C$48,2,0)</f>
        <v>#N/A</v>
      </c>
      <c r="G2580" s="13" t="e">
        <f>VLOOKUP(E2580,'Khách hàng'!$B$4:$F$1048576,2,0)</f>
        <v>#N/A</v>
      </c>
      <c r="H2580" s="13" t="str">
        <f>VLOOKUP(E2580,'[1]Khách hàng'!$A$4:$F$2144,3,0)</f>
        <v>Số 1 đường số 17A, Khu phố 11, Phường Bình Trị Đông B, Quận Bình Tân, TP.HCM.</v>
      </c>
      <c r="I2580" s="13" t="e">
        <f>VLOOKUP(E2580,'Khách hàng'!$B$4:$F$1048576,5,0)</f>
        <v>#N/A</v>
      </c>
      <c r="L2580" s="13" t="e">
        <f>VLOOKUP(J2580,'Hàng hóa'!$C$5:$D$50,2,0)</f>
        <v>#N/A</v>
      </c>
      <c r="M2580" s="17" t="e">
        <f>VLOOKUP(J2580,'Hàng hóa'!$C$5:$H$22,6,0)</f>
        <v>#N/A</v>
      </c>
      <c r="N2580" s="17" t="e">
        <f t="shared" si="102"/>
        <v>#N/A</v>
      </c>
      <c r="O2580" s="22" t="e">
        <f t="shared" si="104"/>
        <v>#N/A</v>
      </c>
      <c r="P2580" s="17" t="e">
        <f t="shared" si="103"/>
        <v>#N/A</v>
      </c>
      <c r="Q2580" s="13" t="e">
        <f>VLOOKUP(I2580,'[1]Nhân viên'!$E$20:$F$41,2,0)</f>
        <v>#N/A</v>
      </c>
    </row>
    <row r="2581" spans="1:17" x14ac:dyDescent="0.2">
      <c r="A2581" s="11">
        <v>2558</v>
      </c>
      <c r="D2581" s="13" t="e">
        <f>VLOOKUP(C2581,'Nhân viên'!$B$5:$C$48,2,0)</f>
        <v>#N/A</v>
      </c>
      <c r="G2581" s="13" t="e">
        <f>VLOOKUP(E2581,'Khách hàng'!$B$4:$F$1048576,2,0)</f>
        <v>#N/A</v>
      </c>
      <c r="H2581" s="13" t="str">
        <f>VLOOKUP(E2581,'[1]Khách hàng'!$A$4:$F$2144,3,0)</f>
        <v>Số 1 đường số 17A, Khu phố 11, Phường Bình Trị Đông B, Quận Bình Tân, TP.HCM.</v>
      </c>
      <c r="I2581" s="13" t="e">
        <f>VLOOKUP(E2581,'Khách hàng'!$B$4:$F$1048576,5,0)</f>
        <v>#N/A</v>
      </c>
      <c r="L2581" s="13" t="e">
        <f>VLOOKUP(J2581,'Hàng hóa'!$C$5:$D$50,2,0)</f>
        <v>#N/A</v>
      </c>
      <c r="M2581" s="17" t="e">
        <f>VLOOKUP(J2581,'Hàng hóa'!$C$5:$H$22,6,0)</f>
        <v>#N/A</v>
      </c>
      <c r="N2581" s="17" t="e">
        <f t="shared" si="102"/>
        <v>#N/A</v>
      </c>
      <c r="O2581" s="22" t="e">
        <f t="shared" si="104"/>
        <v>#N/A</v>
      </c>
      <c r="P2581" s="17" t="e">
        <f t="shared" si="103"/>
        <v>#N/A</v>
      </c>
      <c r="Q2581" s="13" t="e">
        <f>VLOOKUP(I2581,'[1]Nhân viên'!$E$20:$F$41,2,0)</f>
        <v>#N/A</v>
      </c>
    </row>
    <row r="2582" spans="1:17" x14ac:dyDescent="0.2">
      <c r="A2582" s="11">
        <v>2559</v>
      </c>
      <c r="D2582" s="13" t="e">
        <f>VLOOKUP(C2582,'Nhân viên'!$B$5:$C$48,2,0)</f>
        <v>#N/A</v>
      </c>
      <c r="G2582" s="13" t="e">
        <f>VLOOKUP(E2582,'Khách hàng'!$B$4:$F$1048576,2,0)</f>
        <v>#N/A</v>
      </c>
      <c r="H2582" s="13" t="str">
        <f>VLOOKUP(E2582,'[1]Khách hàng'!$A$4:$F$2144,3,0)</f>
        <v>Số 1 đường số 17A, Khu phố 11, Phường Bình Trị Đông B, Quận Bình Tân, TP.HCM.</v>
      </c>
      <c r="I2582" s="13" t="e">
        <f>VLOOKUP(E2582,'Khách hàng'!$B$4:$F$1048576,5,0)</f>
        <v>#N/A</v>
      </c>
      <c r="L2582" s="13" t="e">
        <f>VLOOKUP(J2582,'Hàng hóa'!$C$5:$D$50,2,0)</f>
        <v>#N/A</v>
      </c>
      <c r="M2582" s="17" t="e">
        <f>VLOOKUP(J2582,'Hàng hóa'!$C$5:$H$22,6,0)</f>
        <v>#N/A</v>
      </c>
      <c r="N2582" s="17" t="e">
        <f t="shared" si="102"/>
        <v>#N/A</v>
      </c>
      <c r="O2582" s="22" t="e">
        <f t="shared" si="104"/>
        <v>#N/A</v>
      </c>
      <c r="P2582" s="17" t="e">
        <f t="shared" si="103"/>
        <v>#N/A</v>
      </c>
      <c r="Q2582" s="13" t="e">
        <f>VLOOKUP(I2582,'[1]Nhân viên'!$E$20:$F$41,2,0)</f>
        <v>#N/A</v>
      </c>
    </row>
    <row r="2583" spans="1:17" x14ac:dyDescent="0.2">
      <c r="A2583" s="11">
        <v>2560</v>
      </c>
      <c r="D2583" s="13" t="e">
        <f>VLOOKUP(C2583,'Nhân viên'!$B$5:$C$48,2,0)</f>
        <v>#N/A</v>
      </c>
      <c r="G2583" s="13" t="e">
        <f>VLOOKUP(E2583,'Khách hàng'!$B$4:$F$1048576,2,0)</f>
        <v>#N/A</v>
      </c>
      <c r="H2583" s="13" t="str">
        <f>VLOOKUP(E2583,'[1]Khách hàng'!$A$4:$F$2144,3,0)</f>
        <v>Số 1 đường số 17A, Khu phố 11, Phường Bình Trị Đông B, Quận Bình Tân, TP.HCM.</v>
      </c>
      <c r="I2583" s="13" t="e">
        <f>VLOOKUP(E2583,'Khách hàng'!$B$4:$F$1048576,5,0)</f>
        <v>#N/A</v>
      </c>
      <c r="L2583" s="13" t="e">
        <f>VLOOKUP(J2583,'Hàng hóa'!$C$5:$D$50,2,0)</f>
        <v>#N/A</v>
      </c>
      <c r="M2583" s="17" t="e">
        <f>VLOOKUP(J2583,'Hàng hóa'!$C$5:$H$22,6,0)</f>
        <v>#N/A</v>
      </c>
      <c r="N2583" s="17" t="e">
        <f t="shared" si="102"/>
        <v>#N/A</v>
      </c>
      <c r="O2583" s="22" t="e">
        <f t="shared" si="104"/>
        <v>#N/A</v>
      </c>
      <c r="P2583" s="17" t="e">
        <f t="shared" si="103"/>
        <v>#N/A</v>
      </c>
      <c r="Q2583" s="13" t="e">
        <f>VLOOKUP(I2583,'[1]Nhân viên'!$E$20:$F$41,2,0)</f>
        <v>#N/A</v>
      </c>
    </row>
    <row r="2584" spans="1:17" x14ac:dyDescent="0.2">
      <c r="A2584" s="11">
        <v>2561</v>
      </c>
      <c r="D2584" s="13" t="e">
        <f>VLOOKUP(C2584,'Nhân viên'!$B$5:$C$48,2,0)</f>
        <v>#N/A</v>
      </c>
      <c r="G2584" s="13" t="e">
        <f>VLOOKUP(E2584,'Khách hàng'!$B$4:$F$1048576,2,0)</f>
        <v>#N/A</v>
      </c>
      <c r="H2584" s="13" t="str">
        <f>VLOOKUP(E2584,'[1]Khách hàng'!$A$4:$F$2144,3,0)</f>
        <v>Số 1 đường số 17A, Khu phố 11, Phường Bình Trị Đông B, Quận Bình Tân, TP.HCM.</v>
      </c>
      <c r="I2584" s="13" t="e">
        <f>VLOOKUP(E2584,'Khách hàng'!$B$4:$F$1048576,5,0)</f>
        <v>#N/A</v>
      </c>
      <c r="L2584" s="13" t="e">
        <f>VLOOKUP(J2584,'Hàng hóa'!$C$5:$D$50,2,0)</f>
        <v>#N/A</v>
      </c>
      <c r="M2584" s="17" t="e">
        <f>VLOOKUP(J2584,'Hàng hóa'!$C$5:$H$22,6,0)</f>
        <v>#N/A</v>
      </c>
      <c r="N2584" s="17" t="e">
        <f t="shared" si="102"/>
        <v>#N/A</v>
      </c>
      <c r="O2584" s="22" t="e">
        <f t="shared" si="104"/>
        <v>#N/A</v>
      </c>
      <c r="P2584" s="17" t="e">
        <f t="shared" si="103"/>
        <v>#N/A</v>
      </c>
      <c r="Q2584" s="13" t="e">
        <f>VLOOKUP(I2584,'[1]Nhân viên'!$E$20:$F$41,2,0)</f>
        <v>#N/A</v>
      </c>
    </row>
    <row r="2585" spans="1:17" x14ac:dyDescent="0.2">
      <c r="A2585" s="11">
        <v>2562</v>
      </c>
      <c r="D2585" s="13" t="e">
        <f>VLOOKUP(C2585,'Nhân viên'!$B$5:$C$48,2,0)</f>
        <v>#N/A</v>
      </c>
      <c r="G2585" s="13" t="e">
        <f>VLOOKUP(E2585,'Khách hàng'!$B$4:$F$1048576,2,0)</f>
        <v>#N/A</v>
      </c>
      <c r="H2585" s="13" t="str">
        <f>VLOOKUP(E2585,'[1]Khách hàng'!$A$4:$F$2144,3,0)</f>
        <v>Số 1 đường số 17A, Khu phố 11, Phường Bình Trị Đông B, Quận Bình Tân, TP.HCM.</v>
      </c>
      <c r="I2585" s="13" t="e">
        <f>VLOOKUP(E2585,'Khách hàng'!$B$4:$F$1048576,5,0)</f>
        <v>#N/A</v>
      </c>
      <c r="L2585" s="13" t="e">
        <f>VLOOKUP(J2585,'Hàng hóa'!$C$5:$D$50,2,0)</f>
        <v>#N/A</v>
      </c>
      <c r="M2585" s="17" t="e">
        <f>VLOOKUP(J2585,'Hàng hóa'!$C$5:$H$22,6,0)</f>
        <v>#N/A</v>
      </c>
      <c r="N2585" s="17" t="e">
        <f t="shared" si="102"/>
        <v>#N/A</v>
      </c>
      <c r="O2585" s="22" t="e">
        <f t="shared" si="104"/>
        <v>#N/A</v>
      </c>
      <c r="P2585" s="17" t="e">
        <f t="shared" si="103"/>
        <v>#N/A</v>
      </c>
      <c r="Q2585" s="13" t="e">
        <f>VLOOKUP(I2585,'[1]Nhân viên'!$E$20:$F$41,2,0)</f>
        <v>#N/A</v>
      </c>
    </row>
    <row r="2586" spans="1:17" x14ac:dyDescent="0.2">
      <c r="A2586" s="11">
        <v>2563</v>
      </c>
      <c r="D2586" s="13" t="e">
        <f>VLOOKUP(C2586,'Nhân viên'!$B$5:$C$48,2,0)</f>
        <v>#N/A</v>
      </c>
      <c r="G2586" s="13" t="e">
        <f>VLOOKUP(E2586,'Khách hàng'!$B$4:$F$1048576,2,0)</f>
        <v>#N/A</v>
      </c>
      <c r="H2586" s="13" t="str">
        <f>VLOOKUP(E2586,'[1]Khách hàng'!$A$4:$F$2144,3,0)</f>
        <v>Số 1 đường số 17A, Khu phố 11, Phường Bình Trị Đông B, Quận Bình Tân, TP.HCM.</v>
      </c>
      <c r="I2586" s="13" t="e">
        <f>VLOOKUP(E2586,'Khách hàng'!$B$4:$F$1048576,5,0)</f>
        <v>#N/A</v>
      </c>
      <c r="L2586" s="13" t="e">
        <f>VLOOKUP(J2586,'Hàng hóa'!$C$5:$D$50,2,0)</f>
        <v>#N/A</v>
      </c>
      <c r="M2586" s="17" t="e">
        <f>VLOOKUP(J2586,'Hàng hóa'!$C$5:$H$22,6,0)</f>
        <v>#N/A</v>
      </c>
      <c r="N2586" s="17" t="e">
        <f t="shared" si="102"/>
        <v>#N/A</v>
      </c>
      <c r="O2586" s="22" t="e">
        <f t="shared" si="104"/>
        <v>#N/A</v>
      </c>
      <c r="P2586" s="17" t="e">
        <f t="shared" si="103"/>
        <v>#N/A</v>
      </c>
      <c r="Q2586" s="13" t="e">
        <f>VLOOKUP(I2586,'[1]Nhân viên'!$E$20:$F$41,2,0)</f>
        <v>#N/A</v>
      </c>
    </row>
    <row r="2587" spans="1:17" x14ac:dyDescent="0.2">
      <c r="A2587" s="11">
        <v>2564</v>
      </c>
      <c r="D2587" s="13" t="e">
        <f>VLOOKUP(C2587,'Nhân viên'!$B$5:$C$48,2,0)</f>
        <v>#N/A</v>
      </c>
      <c r="G2587" s="13" t="e">
        <f>VLOOKUP(E2587,'Khách hàng'!$B$4:$F$1048576,2,0)</f>
        <v>#N/A</v>
      </c>
      <c r="H2587" s="13" t="str">
        <f>VLOOKUP(E2587,'[1]Khách hàng'!$A$4:$F$2144,3,0)</f>
        <v>Số 1 đường số 17A, Khu phố 11, Phường Bình Trị Đông B, Quận Bình Tân, TP.HCM.</v>
      </c>
      <c r="I2587" s="13" t="e">
        <f>VLOOKUP(E2587,'Khách hàng'!$B$4:$F$1048576,5,0)</f>
        <v>#N/A</v>
      </c>
      <c r="L2587" s="13" t="e">
        <f>VLOOKUP(J2587,'Hàng hóa'!$C$5:$D$50,2,0)</f>
        <v>#N/A</v>
      </c>
      <c r="M2587" s="17" t="e">
        <f>VLOOKUP(J2587,'Hàng hóa'!$C$5:$H$22,6,0)</f>
        <v>#N/A</v>
      </c>
      <c r="N2587" s="17" t="e">
        <f t="shared" si="102"/>
        <v>#N/A</v>
      </c>
      <c r="O2587" s="22" t="e">
        <f t="shared" si="104"/>
        <v>#N/A</v>
      </c>
      <c r="P2587" s="17" t="e">
        <f t="shared" si="103"/>
        <v>#N/A</v>
      </c>
      <c r="Q2587" s="13" t="e">
        <f>VLOOKUP(I2587,'[1]Nhân viên'!$E$20:$F$41,2,0)</f>
        <v>#N/A</v>
      </c>
    </row>
    <row r="2588" spans="1:17" x14ac:dyDescent="0.2">
      <c r="A2588" s="11">
        <v>2565</v>
      </c>
      <c r="D2588" s="13" t="e">
        <f>VLOOKUP(C2588,'Nhân viên'!$B$5:$C$48,2,0)</f>
        <v>#N/A</v>
      </c>
      <c r="G2588" s="13" t="e">
        <f>VLOOKUP(E2588,'Khách hàng'!$B$4:$F$1048576,2,0)</f>
        <v>#N/A</v>
      </c>
      <c r="H2588" s="13" t="str">
        <f>VLOOKUP(E2588,'[1]Khách hàng'!$A$4:$F$2144,3,0)</f>
        <v>Số 1 đường số 17A, Khu phố 11, Phường Bình Trị Đông B, Quận Bình Tân, TP.HCM.</v>
      </c>
      <c r="I2588" s="13" t="e">
        <f>VLOOKUP(E2588,'Khách hàng'!$B$4:$F$1048576,5,0)</f>
        <v>#N/A</v>
      </c>
      <c r="L2588" s="13" t="e">
        <f>VLOOKUP(J2588,'Hàng hóa'!$C$5:$D$50,2,0)</f>
        <v>#N/A</v>
      </c>
      <c r="M2588" s="17" t="e">
        <f>VLOOKUP(J2588,'Hàng hóa'!$C$5:$H$22,6,0)</f>
        <v>#N/A</v>
      </c>
      <c r="N2588" s="17" t="e">
        <f t="shared" ref="N2588:N2651" si="105">K2588*M2588</f>
        <v>#N/A</v>
      </c>
      <c r="O2588" s="22" t="e">
        <f t="shared" si="104"/>
        <v>#N/A</v>
      </c>
      <c r="P2588" s="17" t="e">
        <f t="shared" ref="P2588:P2651" si="106">N2588*O2588+N2588</f>
        <v>#N/A</v>
      </c>
      <c r="Q2588" s="13" t="e">
        <f>VLOOKUP(I2588,'[1]Nhân viên'!$E$20:$F$41,2,0)</f>
        <v>#N/A</v>
      </c>
    </row>
    <row r="2589" spans="1:17" x14ac:dyDescent="0.2">
      <c r="A2589" s="11">
        <v>2566</v>
      </c>
      <c r="D2589" s="13" t="e">
        <f>VLOOKUP(C2589,'Nhân viên'!$B$5:$C$48,2,0)</f>
        <v>#N/A</v>
      </c>
      <c r="G2589" s="13" t="e">
        <f>VLOOKUP(E2589,'Khách hàng'!$B$4:$F$1048576,2,0)</f>
        <v>#N/A</v>
      </c>
      <c r="H2589" s="13" t="str">
        <f>VLOOKUP(E2589,'[1]Khách hàng'!$A$4:$F$2144,3,0)</f>
        <v>Số 1 đường số 17A, Khu phố 11, Phường Bình Trị Đông B, Quận Bình Tân, TP.HCM.</v>
      </c>
      <c r="I2589" s="13" t="e">
        <f>VLOOKUP(E2589,'Khách hàng'!$B$4:$F$1048576,5,0)</f>
        <v>#N/A</v>
      </c>
      <c r="L2589" s="13" t="e">
        <f>VLOOKUP(J2589,'Hàng hóa'!$C$5:$D$50,2,0)</f>
        <v>#N/A</v>
      </c>
      <c r="M2589" s="17" t="e">
        <f>VLOOKUP(J2589,'Hàng hóa'!$C$5:$H$22,6,0)</f>
        <v>#N/A</v>
      </c>
      <c r="N2589" s="17" t="e">
        <f t="shared" si="105"/>
        <v>#N/A</v>
      </c>
      <c r="O2589" s="22" t="e">
        <f t="shared" si="104"/>
        <v>#N/A</v>
      </c>
      <c r="P2589" s="17" t="e">
        <f t="shared" si="106"/>
        <v>#N/A</v>
      </c>
      <c r="Q2589" s="13" t="e">
        <f>VLOOKUP(I2589,'[1]Nhân viên'!$E$20:$F$41,2,0)</f>
        <v>#N/A</v>
      </c>
    </row>
    <row r="2590" spans="1:17" x14ac:dyDescent="0.2">
      <c r="A2590" s="11">
        <v>2567</v>
      </c>
      <c r="D2590" s="13" t="e">
        <f>VLOOKUP(C2590,'Nhân viên'!$B$5:$C$48,2,0)</f>
        <v>#N/A</v>
      </c>
      <c r="G2590" s="13" t="e">
        <f>VLOOKUP(E2590,'Khách hàng'!$B$4:$F$1048576,2,0)</f>
        <v>#N/A</v>
      </c>
      <c r="H2590" s="13" t="str">
        <f>VLOOKUP(E2590,'[1]Khách hàng'!$A$4:$F$2144,3,0)</f>
        <v>Số 1 đường số 17A, Khu phố 11, Phường Bình Trị Đông B, Quận Bình Tân, TP.HCM.</v>
      </c>
      <c r="I2590" s="13" t="e">
        <f>VLOOKUP(E2590,'Khách hàng'!$B$4:$F$1048576,5,0)</f>
        <v>#N/A</v>
      </c>
      <c r="L2590" s="13" t="e">
        <f>VLOOKUP(J2590,'Hàng hóa'!$C$5:$D$50,2,0)</f>
        <v>#N/A</v>
      </c>
      <c r="M2590" s="17" t="e">
        <f>VLOOKUP(J2590,'Hàng hóa'!$C$5:$H$22,6,0)</f>
        <v>#N/A</v>
      </c>
      <c r="N2590" s="17" t="e">
        <f t="shared" si="105"/>
        <v>#N/A</v>
      </c>
      <c r="O2590" s="22" t="e">
        <f t="shared" si="104"/>
        <v>#N/A</v>
      </c>
      <c r="P2590" s="17" t="e">
        <f t="shared" si="106"/>
        <v>#N/A</v>
      </c>
      <c r="Q2590" s="13" t="e">
        <f>VLOOKUP(I2590,'[1]Nhân viên'!$E$20:$F$41,2,0)</f>
        <v>#N/A</v>
      </c>
    </row>
    <row r="2591" spans="1:17" x14ac:dyDescent="0.2">
      <c r="A2591" s="11">
        <v>2568</v>
      </c>
      <c r="D2591" s="13" t="e">
        <f>VLOOKUP(C2591,'Nhân viên'!$B$5:$C$48,2,0)</f>
        <v>#N/A</v>
      </c>
      <c r="G2591" s="13" t="e">
        <f>VLOOKUP(E2591,'Khách hàng'!$B$4:$F$1048576,2,0)</f>
        <v>#N/A</v>
      </c>
      <c r="H2591" s="13" t="str">
        <f>VLOOKUP(E2591,'[1]Khách hàng'!$A$4:$F$2144,3,0)</f>
        <v>Số 1 đường số 17A, Khu phố 11, Phường Bình Trị Đông B, Quận Bình Tân, TP.HCM.</v>
      </c>
      <c r="I2591" s="13" t="e">
        <f>VLOOKUP(E2591,'Khách hàng'!$B$4:$F$1048576,5,0)</f>
        <v>#N/A</v>
      </c>
      <c r="L2591" s="13" t="e">
        <f>VLOOKUP(J2591,'Hàng hóa'!$C$5:$D$50,2,0)</f>
        <v>#N/A</v>
      </c>
      <c r="M2591" s="17" t="e">
        <f>VLOOKUP(J2591,'Hàng hóa'!$C$5:$H$22,6,0)</f>
        <v>#N/A</v>
      </c>
      <c r="N2591" s="17" t="e">
        <f t="shared" si="105"/>
        <v>#N/A</v>
      </c>
      <c r="O2591" s="22" t="e">
        <f t="shared" si="104"/>
        <v>#N/A</v>
      </c>
      <c r="P2591" s="17" t="e">
        <f t="shared" si="106"/>
        <v>#N/A</v>
      </c>
      <c r="Q2591" s="13" t="e">
        <f>VLOOKUP(I2591,'[1]Nhân viên'!$E$20:$F$41,2,0)</f>
        <v>#N/A</v>
      </c>
    </row>
    <row r="2592" spans="1:17" x14ac:dyDescent="0.2">
      <c r="A2592" s="11">
        <v>2569</v>
      </c>
      <c r="D2592" s="13" t="e">
        <f>VLOOKUP(C2592,'Nhân viên'!$B$5:$C$48,2,0)</f>
        <v>#N/A</v>
      </c>
      <c r="G2592" s="13" t="e">
        <f>VLOOKUP(E2592,'Khách hàng'!$B$4:$F$1048576,2,0)</f>
        <v>#N/A</v>
      </c>
      <c r="H2592" s="13" t="str">
        <f>VLOOKUP(E2592,'[1]Khách hàng'!$A$4:$F$2144,3,0)</f>
        <v>Số 1 đường số 17A, Khu phố 11, Phường Bình Trị Đông B, Quận Bình Tân, TP.HCM.</v>
      </c>
      <c r="I2592" s="13" t="e">
        <f>VLOOKUP(E2592,'Khách hàng'!$B$4:$F$1048576,5,0)</f>
        <v>#N/A</v>
      </c>
      <c r="L2592" s="13" t="e">
        <f>VLOOKUP(J2592,'Hàng hóa'!$C$5:$D$50,2,0)</f>
        <v>#N/A</v>
      </c>
      <c r="M2592" s="17" t="e">
        <f>VLOOKUP(J2592,'Hàng hóa'!$C$5:$H$22,6,0)</f>
        <v>#N/A</v>
      </c>
      <c r="N2592" s="17" t="e">
        <f t="shared" si="105"/>
        <v>#N/A</v>
      </c>
      <c r="O2592" s="22" t="e">
        <f t="shared" si="104"/>
        <v>#N/A</v>
      </c>
      <c r="P2592" s="17" t="e">
        <f t="shared" si="106"/>
        <v>#N/A</v>
      </c>
      <c r="Q2592" s="13" t="e">
        <f>VLOOKUP(I2592,'[1]Nhân viên'!$E$20:$F$41,2,0)</f>
        <v>#N/A</v>
      </c>
    </row>
    <row r="2593" spans="1:17" x14ac:dyDescent="0.2">
      <c r="A2593" s="11">
        <v>2570</v>
      </c>
      <c r="D2593" s="13" t="e">
        <f>VLOOKUP(C2593,'Nhân viên'!$B$5:$C$48,2,0)</f>
        <v>#N/A</v>
      </c>
      <c r="G2593" s="13" t="e">
        <f>VLOOKUP(E2593,'Khách hàng'!$B$4:$F$1048576,2,0)</f>
        <v>#N/A</v>
      </c>
      <c r="H2593" s="13" t="str">
        <f>VLOOKUP(E2593,'[1]Khách hàng'!$A$4:$F$2144,3,0)</f>
        <v>Số 1 đường số 17A, Khu phố 11, Phường Bình Trị Đông B, Quận Bình Tân, TP.HCM.</v>
      </c>
      <c r="I2593" s="13" t="e">
        <f>VLOOKUP(E2593,'Khách hàng'!$B$4:$F$1048576,5,0)</f>
        <v>#N/A</v>
      </c>
      <c r="L2593" s="13" t="e">
        <f>VLOOKUP(J2593,'Hàng hóa'!$C$5:$D$50,2,0)</f>
        <v>#N/A</v>
      </c>
      <c r="M2593" s="17" t="e">
        <f>VLOOKUP(J2593,'Hàng hóa'!$C$5:$H$22,6,0)</f>
        <v>#N/A</v>
      </c>
      <c r="N2593" s="17" t="e">
        <f t="shared" si="105"/>
        <v>#N/A</v>
      </c>
      <c r="O2593" s="22" t="e">
        <f t="shared" si="104"/>
        <v>#N/A</v>
      </c>
      <c r="P2593" s="17" t="e">
        <f t="shared" si="106"/>
        <v>#N/A</v>
      </c>
      <c r="Q2593" s="13" t="e">
        <f>VLOOKUP(I2593,'[1]Nhân viên'!$E$20:$F$41,2,0)</f>
        <v>#N/A</v>
      </c>
    </row>
    <row r="2594" spans="1:17" x14ac:dyDescent="0.2">
      <c r="A2594" s="11">
        <v>2571</v>
      </c>
      <c r="D2594" s="13" t="e">
        <f>VLOOKUP(C2594,'Nhân viên'!$B$5:$C$48,2,0)</f>
        <v>#N/A</v>
      </c>
      <c r="G2594" s="13" t="e">
        <f>VLOOKUP(E2594,'Khách hàng'!$B$4:$F$1048576,2,0)</f>
        <v>#N/A</v>
      </c>
      <c r="H2594" s="13" t="str">
        <f>VLOOKUP(E2594,'[1]Khách hàng'!$A$4:$F$2144,3,0)</f>
        <v>Số 1 đường số 17A, Khu phố 11, Phường Bình Trị Đông B, Quận Bình Tân, TP.HCM.</v>
      </c>
      <c r="I2594" s="13" t="e">
        <f>VLOOKUP(E2594,'Khách hàng'!$B$4:$F$1048576,5,0)</f>
        <v>#N/A</v>
      </c>
      <c r="L2594" s="13" t="e">
        <f>VLOOKUP(J2594,'Hàng hóa'!$C$5:$D$50,2,0)</f>
        <v>#N/A</v>
      </c>
      <c r="M2594" s="17" t="e">
        <f>VLOOKUP(J2594,'Hàng hóa'!$C$5:$H$22,6,0)</f>
        <v>#N/A</v>
      </c>
      <c r="N2594" s="17" t="e">
        <f t="shared" si="105"/>
        <v>#N/A</v>
      </c>
      <c r="O2594" s="22" t="e">
        <f t="shared" si="104"/>
        <v>#N/A</v>
      </c>
      <c r="P2594" s="17" t="e">
        <f t="shared" si="106"/>
        <v>#N/A</v>
      </c>
      <c r="Q2594" s="13" t="e">
        <f>VLOOKUP(I2594,'[1]Nhân viên'!$E$20:$F$41,2,0)</f>
        <v>#N/A</v>
      </c>
    </row>
    <row r="2595" spans="1:17" x14ac:dyDescent="0.2">
      <c r="A2595" s="11">
        <v>2572</v>
      </c>
      <c r="D2595" s="13" t="e">
        <f>VLOOKUP(C2595,'Nhân viên'!$B$5:$C$48,2,0)</f>
        <v>#N/A</v>
      </c>
      <c r="G2595" s="13" t="e">
        <f>VLOOKUP(E2595,'Khách hàng'!$B$4:$F$1048576,2,0)</f>
        <v>#N/A</v>
      </c>
      <c r="H2595" s="13" t="str">
        <f>VLOOKUP(E2595,'[1]Khách hàng'!$A$4:$F$2144,3,0)</f>
        <v>Số 1 đường số 17A, Khu phố 11, Phường Bình Trị Đông B, Quận Bình Tân, TP.HCM.</v>
      </c>
      <c r="I2595" s="13" t="e">
        <f>VLOOKUP(E2595,'Khách hàng'!$B$4:$F$1048576,5,0)</f>
        <v>#N/A</v>
      </c>
      <c r="L2595" s="13" t="e">
        <f>VLOOKUP(J2595,'Hàng hóa'!$C$5:$D$50,2,0)</f>
        <v>#N/A</v>
      </c>
      <c r="M2595" s="17" t="e">
        <f>VLOOKUP(J2595,'Hàng hóa'!$C$5:$H$22,6,0)</f>
        <v>#N/A</v>
      </c>
      <c r="N2595" s="17" t="e">
        <f t="shared" si="105"/>
        <v>#N/A</v>
      </c>
      <c r="O2595" s="22" t="e">
        <f t="shared" si="104"/>
        <v>#N/A</v>
      </c>
      <c r="P2595" s="17" t="e">
        <f t="shared" si="106"/>
        <v>#N/A</v>
      </c>
      <c r="Q2595" s="13" t="e">
        <f>VLOOKUP(I2595,'[1]Nhân viên'!$E$20:$F$41,2,0)</f>
        <v>#N/A</v>
      </c>
    </row>
    <row r="2596" spans="1:17" x14ac:dyDescent="0.2">
      <c r="A2596" s="11">
        <v>2573</v>
      </c>
      <c r="D2596" s="13" t="e">
        <f>VLOOKUP(C2596,'Nhân viên'!$B$5:$C$48,2,0)</f>
        <v>#N/A</v>
      </c>
      <c r="G2596" s="13" t="e">
        <f>VLOOKUP(E2596,'Khách hàng'!$B$4:$F$1048576,2,0)</f>
        <v>#N/A</v>
      </c>
      <c r="H2596" s="13" t="str">
        <f>VLOOKUP(E2596,'[1]Khách hàng'!$A$4:$F$2144,3,0)</f>
        <v>Số 1 đường số 17A, Khu phố 11, Phường Bình Trị Đông B, Quận Bình Tân, TP.HCM.</v>
      </c>
      <c r="I2596" s="13" t="e">
        <f>VLOOKUP(E2596,'Khách hàng'!$B$4:$F$1048576,5,0)</f>
        <v>#N/A</v>
      </c>
      <c r="L2596" s="13" t="e">
        <f>VLOOKUP(J2596,'Hàng hóa'!$C$5:$D$50,2,0)</f>
        <v>#N/A</v>
      </c>
      <c r="M2596" s="17" t="e">
        <f>VLOOKUP(J2596,'Hàng hóa'!$C$5:$H$22,6,0)</f>
        <v>#N/A</v>
      </c>
      <c r="N2596" s="17" t="e">
        <f t="shared" si="105"/>
        <v>#N/A</v>
      </c>
      <c r="O2596" s="22" t="e">
        <f t="shared" si="104"/>
        <v>#N/A</v>
      </c>
      <c r="P2596" s="17" t="e">
        <f t="shared" si="106"/>
        <v>#N/A</v>
      </c>
      <c r="Q2596" s="13" t="e">
        <f>VLOOKUP(I2596,'[1]Nhân viên'!$E$20:$F$41,2,0)</f>
        <v>#N/A</v>
      </c>
    </row>
    <row r="2597" spans="1:17" x14ac:dyDescent="0.2">
      <c r="A2597" s="11">
        <v>2574</v>
      </c>
      <c r="D2597" s="13" t="e">
        <f>VLOOKUP(C2597,'Nhân viên'!$B$5:$C$48,2,0)</f>
        <v>#N/A</v>
      </c>
      <c r="G2597" s="13" t="e">
        <f>VLOOKUP(E2597,'Khách hàng'!$B$4:$F$1048576,2,0)</f>
        <v>#N/A</v>
      </c>
      <c r="H2597" s="13" t="str">
        <f>VLOOKUP(E2597,'[1]Khách hàng'!$A$4:$F$2144,3,0)</f>
        <v>Số 1 đường số 17A, Khu phố 11, Phường Bình Trị Đông B, Quận Bình Tân, TP.HCM.</v>
      </c>
      <c r="I2597" s="13" t="e">
        <f>VLOOKUP(E2597,'Khách hàng'!$B$4:$F$1048576,5,0)</f>
        <v>#N/A</v>
      </c>
      <c r="L2597" s="13" t="e">
        <f>VLOOKUP(J2597,'Hàng hóa'!$C$5:$D$50,2,0)</f>
        <v>#N/A</v>
      </c>
      <c r="M2597" s="17" t="e">
        <f>VLOOKUP(J2597,'Hàng hóa'!$C$5:$H$22,6,0)</f>
        <v>#N/A</v>
      </c>
      <c r="N2597" s="17" t="e">
        <f t="shared" si="105"/>
        <v>#N/A</v>
      </c>
      <c r="O2597" s="22" t="e">
        <f t="shared" si="104"/>
        <v>#N/A</v>
      </c>
      <c r="P2597" s="17" t="e">
        <f t="shared" si="106"/>
        <v>#N/A</v>
      </c>
      <c r="Q2597" s="13" t="e">
        <f>VLOOKUP(I2597,'[1]Nhân viên'!$E$20:$F$41,2,0)</f>
        <v>#N/A</v>
      </c>
    </row>
    <row r="2598" spans="1:17" x14ac:dyDescent="0.2">
      <c r="A2598" s="11">
        <v>2575</v>
      </c>
      <c r="D2598" s="13" t="e">
        <f>VLOOKUP(C2598,'Nhân viên'!$B$5:$C$48,2,0)</f>
        <v>#N/A</v>
      </c>
      <c r="G2598" s="13" t="e">
        <f>VLOOKUP(E2598,'Khách hàng'!$B$4:$F$1048576,2,0)</f>
        <v>#N/A</v>
      </c>
      <c r="H2598" s="13" t="str">
        <f>VLOOKUP(E2598,'[1]Khách hàng'!$A$4:$F$2144,3,0)</f>
        <v>Số 1 đường số 17A, Khu phố 11, Phường Bình Trị Đông B, Quận Bình Tân, TP.HCM.</v>
      </c>
      <c r="I2598" s="13" t="e">
        <f>VLOOKUP(E2598,'Khách hàng'!$B$4:$F$1048576,5,0)</f>
        <v>#N/A</v>
      </c>
      <c r="L2598" s="13" t="e">
        <f>VLOOKUP(J2598,'Hàng hóa'!$C$5:$D$50,2,0)</f>
        <v>#N/A</v>
      </c>
      <c r="M2598" s="17" t="e">
        <f>VLOOKUP(J2598,'Hàng hóa'!$C$5:$H$22,6,0)</f>
        <v>#N/A</v>
      </c>
      <c r="N2598" s="17" t="e">
        <f t="shared" si="105"/>
        <v>#N/A</v>
      </c>
      <c r="O2598" s="22" t="e">
        <f t="shared" si="104"/>
        <v>#N/A</v>
      </c>
      <c r="P2598" s="17" t="e">
        <f t="shared" si="106"/>
        <v>#N/A</v>
      </c>
      <c r="Q2598" s="13" t="e">
        <f>VLOOKUP(I2598,'[1]Nhân viên'!$E$20:$F$41,2,0)</f>
        <v>#N/A</v>
      </c>
    </row>
    <row r="2599" spans="1:17" x14ac:dyDescent="0.2">
      <c r="A2599" s="11">
        <v>2576</v>
      </c>
      <c r="D2599" s="13" t="e">
        <f>VLOOKUP(C2599,'Nhân viên'!$B$5:$C$48,2,0)</f>
        <v>#N/A</v>
      </c>
      <c r="G2599" s="13" t="e">
        <f>VLOOKUP(E2599,'Khách hàng'!$B$4:$F$1048576,2,0)</f>
        <v>#N/A</v>
      </c>
      <c r="H2599" s="13" t="str">
        <f>VLOOKUP(E2599,'[1]Khách hàng'!$A$4:$F$2144,3,0)</f>
        <v>Số 1 đường số 17A, Khu phố 11, Phường Bình Trị Đông B, Quận Bình Tân, TP.HCM.</v>
      </c>
      <c r="I2599" s="13" t="e">
        <f>VLOOKUP(E2599,'Khách hàng'!$B$4:$F$1048576,5,0)</f>
        <v>#N/A</v>
      </c>
      <c r="L2599" s="13" t="e">
        <f>VLOOKUP(J2599,'Hàng hóa'!$C$5:$D$50,2,0)</f>
        <v>#N/A</v>
      </c>
      <c r="M2599" s="17" t="e">
        <f>VLOOKUP(J2599,'Hàng hóa'!$C$5:$H$22,6,0)</f>
        <v>#N/A</v>
      </c>
      <c r="N2599" s="17" t="e">
        <f t="shared" si="105"/>
        <v>#N/A</v>
      </c>
      <c r="O2599" s="22" t="e">
        <f t="shared" si="104"/>
        <v>#N/A</v>
      </c>
      <c r="P2599" s="17" t="e">
        <f t="shared" si="106"/>
        <v>#N/A</v>
      </c>
      <c r="Q2599" s="13" t="e">
        <f>VLOOKUP(I2599,'[1]Nhân viên'!$E$20:$F$41,2,0)</f>
        <v>#N/A</v>
      </c>
    </row>
    <row r="2600" spans="1:17" x14ac:dyDescent="0.2">
      <c r="A2600" s="11">
        <v>2577</v>
      </c>
      <c r="D2600" s="13" t="e">
        <f>VLOOKUP(C2600,'Nhân viên'!$B$5:$C$48,2,0)</f>
        <v>#N/A</v>
      </c>
      <c r="G2600" s="13" t="e">
        <f>VLOOKUP(E2600,'Khách hàng'!$B$4:$F$1048576,2,0)</f>
        <v>#N/A</v>
      </c>
      <c r="H2600" s="13" t="str">
        <f>VLOOKUP(E2600,'[1]Khách hàng'!$A$4:$F$2144,3,0)</f>
        <v>Số 1 đường số 17A, Khu phố 11, Phường Bình Trị Đông B, Quận Bình Tân, TP.HCM.</v>
      </c>
      <c r="I2600" s="13" t="e">
        <f>VLOOKUP(E2600,'Khách hàng'!$B$4:$F$1048576,5,0)</f>
        <v>#N/A</v>
      </c>
      <c r="L2600" s="13" t="e">
        <f>VLOOKUP(J2600,'Hàng hóa'!$C$5:$D$50,2,0)</f>
        <v>#N/A</v>
      </c>
      <c r="M2600" s="17" t="e">
        <f>VLOOKUP(J2600,'Hàng hóa'!$C$5:$H$22,6,0)</f>
        <v>#N/A</v>
      </c>
      <c r="N2600" s="17" t="e">
        <f t="shared" si="105"/>
        <v>#N/A</v>
      </c>
      <c r="O2600" s="22" t="e">
        <f t="shared" si="104"/>
        <v>#N/A</v>
      </c>
      <c r="P2600" s="17" t="e">
        <f t="shared" si="106"/>
        <v>#N/A</v>
      </c>
      <c r="Q2600" s="13" t="e">
        <f>VLOOKUP(I2600,'[1]Nhân viên'!$E$20:$F$41,2,0)</f>
        <v>#N/A</v>
      </c>
    </row>
    <row r="2601" spans="1:17" x14ac:dyDescent="0.2">
      <c r="A2601" s="11">
        <v>2578</v>
      </c>
      <c r="D2601" s="13" t="e">
        <f>VLOOKUP(C2601,'Nhân viên'!$B$5:$C$48,2,0)</f>
        <v>#N/A</v>
      </c>
      <c r="G2601" s="13" t="e">
        <f>VLOOKUP(E2601,'Khách hàng'!$B$4:$F$1048576,2,0)</f>
        <v>#N/A</v>
      </c>
      <c r="H2601" s="13" t="str">
        <f>VLOOKUP(E2601,'[1]Khách hàng'!$A$4:$F$2144,3,0)</f>
        <v>Số 1 đường số 17A, Khu phố 11, Phường Bình Trị Đông B, Quận Bình Tân, TP.HCM.</v>
      </c>
      <c r="I2601" s="13" t="e">
        <f>VLOOKUP(E2601,'Khách hàng'!$B$4:$F$1048576,5,0)</f>
        <v>#N/A</v>
      </c>
      <c r="L2601" s="13" t="e">
        <f>VLOOKUP(J2601,'Hàng hóa'!$C$5:$D$50,2,0)</f>
        <v>#N/A</v>
      </c>
      <c r="M2601" s="17" t="e">
        <f>VLOOKUP(J2601,'Hàng hóa'!$C$5:$H$22,6,0)</f>
        <v>#N/A</v>
      </c>
      <c r="N2601" s="17" t="e">
        <f t="shared" si="105"/>
        <v>#N/A</v>
      </c>
      <c r="O2601" s="22" t="e">
        <f t="shared" si="104"/>
        <v>#N/A</v>
      </c>
      <c r="P2601" s="17" t="e">
        <f t="shared" si="106"/>
        <v>#N/A</v>
      </c>
      <c r="Q2601" s="13" t="e">
        <f>VLOOKUP(I2601,'[1]Nhân viên'!$E$20:$F$41,2,0)</f>
        <v>#N/A</v>
      </c>
    </row>
    <row r="2602" spans="1:17" x14ac:dyDescent="0.2">
      <c r="A2602" s="11">
        <v>2579</v>
      </c>
      <c r="D2602" s="13" t="e">
        <f>VLOOKUP(C2602,'Nhân viên'!$B$5:$C$48,2,0)</f>
        <v>#N/A</v>
      </c>
      <c r="G2602" s="13" t="e">
        <f>VLOOKUP(E2602,'Khách hàng'!$B$4:$F$1048576,2,0)</f>
        <v>#N/A</v>
      </c>
      <c r="H2602" s="13" t="str">
        <f>VLOOKUP(E2602,'[1]Khách hàng'!$A$4:$F$2144,3,0)</f>
        <v>Số 1 đường số 17A, Khu phố 11, Phường Bình Trị Đông B, Quận Bình Tân, TP.HCM.</v>
      </c>
      <c r="I2602" s="13" t="e">
        <f>VLOOKUP(E2602,'Khách hàng'!$B$4:$F$1048576,5,0)</f>
        <v>#N/A</v>
      </c>
      <c r="L2602" s="13" t="e">
        <f>VLOOKUP(J2602,'Hàng hóa'!$C$5:$D$50,2,0)</f>
        <v>#N/A</v>
      </c>
      <c r="M2602" s="17" t="e">
        <f>VLOOKUP(J2602,'Hàng hóa'!$C$5:$H$22,6,0)</f>
        <v>#N/A</v>
      </c>
      <c r="N2602" s="17" t="e">
        <f t="shared" si="105"/>
        <v>#N/A</v>
      </c>
      <c r="O2602" s="22" t="e">
        <f t="shared" si="104"/>
        <v>#N/A</v>
      </c>
      <c r="P2602" s="17" t="e">
        <f t="shared" si="106"/>
        <v>#N/A</v>
      </c>
      <c r="Q2602" s="13" t="e">
        <f>VLOOKUP(I2602,'[1]Nhân viên'!$E$20:$F$41,2,0)</f>
        <v>#N/A</v>
      </c>
    </row>
    <row r="2603" spans="1:17" x14ac:dyDescent="0.2">
      <c r="A2603" s="11">
        <v>2580</v>
      </c>
      <c r="D2603" s="13" t="e">
        <f>VLOOKUP(C2603,'Nhân viên'!$B$5:$C$48,2,0)</f>
        <v>#N/A</v>
      </c>
      <c r="G2603" s="13" t="e">
        <f>VLOOKUP(E2603,'Khách hàng'!$B$4:$F$1048576,2,0)</f>
        <v>#N/A</v>
      </c>
      <c r="H2603" s="13" t="str">
        <f>VLOOKUP(E2603,'[1]Khách hàng'!$A$4:$F$2144,3,0)</f>
        <v>Số 1 đường số 17A, Khu phố 11, Phường Bình Trị Đông B, Quận Bình Tân, TP.HCM.</v>
      </c>
      <c r="I2603" s="13" t="e">
        <f>VLOOKUP(E2603,'Khách hàng'!$B$4:$F$1048576,5,0)</f>
        <v>#N/A</v>
      </c>
      <c r="L2603" s="13" t="e">
        <f>VLOOKUP(J2603,'Hàng hóa'!$C$5:$D$50,2,0)</f>
        <v>#N/A</v>
      </c>
      <c r="M2603" s="17" t="e">
        <f>VLOOKUP(J2603,'Hàng hóa'!$C$5:$H$22,6,0)</f>
        <v>#N/A</v>
      </c>
      <c r="N2603" s="17" t="e">
        <f t="shared" si="105"/>
        <v>#N/A</v>
      </c>
      <c r="O2603" s="22" t="e">
        <f t="shared" si="104"/>
        <v>#N/A</v>
      </c>
      <c r="P2603" s="17" t="e">
        <f t="shared" si="106"/>
        <v>#N/A</v>
      </c>
      <c r="Q2603" s="13" t="e">
        <f>VLOOKUP(I2603,'[1]Nhân viên'!$E$20:$F$41,2,0)</f>
        <v>#N/A</v>
      </c>
    </row>
    <row r="2604" spans="1:17" x14ac:dyDescent="0.2">
      <c r="A2604" s="11">
        <v>2581</v>
      </c>
      <c r="D2604" s="13" t="e">
        <f>VLOOKUP(C2604,'Nhân viên'!$B$5:$C$48,2,0)</f>
        <v>#N/A</v>
      </c>
      <c r="G2604" s="13" t="e">
        <f>VLOOKUP(E2604,'Khách hàng'!$B$4:$F$1048576,2,0)</f>
        <v>#N/A</v>
      </c>
      <c r="H2604" s="13" t="str">
        <f>VLOOKUP(E2604,'[1]Khách hàng'!$A$4:$F$2144,3,0)</f>
        <v>Số 1 đường số 17A, Khu phố 11, Phường Bình Trị Đông B, Quận Bình Tân, TP.HCM.</v>
      </c>
      <c r="I2604" s="13" t="e">
        <f>VLOOKUP(E2604,'Khách hàng'!$B$4:$F$1048576,5,0)</f>
        <v>#N/A</v>
      </c>
      <c r="L2604" s="13" t="e">
        <f>VLOOKUP(J2604,'Hàng hóa'!$C$5:$D$50,2,0)</f>
        <v>#N/A</v>
      </c>
      <c r="M2604" s="17" t="e">
        <f>VLOOKUP(J2604,'Hàng hóa'!$C$5:$H$22,6,0)</f>
        <v>#N/A</v>
      </c>
      <c r="N2604" s="17" t="e">
        <f t="shared" si="105"/>
        <v>#N/A</v>
      </c>
      <c r="O2604" s="22" t="e">
        <f t="shared" si="104"/>
        <v>#N/A</v>
      </c>
      <c r="P2604" s="17" t="e">
        <f t="shared" si="106"/>
        <v>#N/A</v>
      </c>
      <c r="Q2604" s="13" t="e">
        <f>VLOOKUP(I2604,'[1]Nhân viên'!$E$20:$F$41,2,0)</f>
        <v>#N/A</v>
      </c>
    </row>
    <row r="2605" spans="1:17" x14ac:dyDescent="0.2">
      <c r="A2605" s="11">
        <v>2582</v>
      </c>
      <c r="D2605" s="13" t="e">
        <f>VLOOKUP(C2605,'Nhân viên'!$B$5:$C$48,2,0)</f>
        <v>#N/A</v>
      </c>
      <c r="G2605" s="13" t="e">
        <f>VLOOKUP(E2605,'Khách hàng'!$B$4:$F$1048576,2,0)</f>
        <v>#N/A</v>
      </c>
      <c r="H2605" s="13" t="str">
        <f>VLOOKUP(E2605,'[1]Khách hàng'!$A$4:$F$2144,3,0)</f>
        <v>Số 1 đường số 17A, Khu phố 11, Phường Bình Trị Đông B, Quận Bình Tân, TP.HCM.</v>
      </c>
      <c r="I2605" s="13" t="e">
        <f>VLOOKUP(E2605,'Khách hàng'!$B$4:$F$1048576,5,0)</f>
        <v>#N/A</v>
      </c>
      <c r="L2605" s="13" t="e">
        <f>VLOOKUP(J2605,'Hàng hóa'!$C$5:$D$50,2,0)</f>
        <v>#N/A</v>
      </c>
      <c r="M2605" s="17" t="e">
        <f>VLOOKUP(J2605,'Hàng hóa'!$C$5:$H$22,6,0)</f>
        <v>#N/A</v>
      </c>
      <c r="N2605" s="17" t="e">
        <f t="shared" si="105"/>
        <v>#N/A</v>
      </c>
      <c r="O2605" s="22" t="e">
        <f t="shared" si="104"/>
        <v>#N/A</v>
      </c>
      <c r="P2605" s="17" t="e">
        <f t="shared" si="106"/>
        <v>#N/A</v>
      </c>
      <c r="Q2605" s="13" t="e">
        <f>VLOOKUP(I2605,'[1]Nhân viên'!$E$20:$F$41,2,0)</f>
        <v>#N/A</v>
      </c>
    </row>
    <row r="2606" spans="1:17" x14ac:dyDescent="0.2">
      <c r="A2606" s="11">
        <v>2583</v>
      </c>
      <c r="D2606" s="13" t="e">
        <f>VLOOKUP(C2606,'Nhân viên'!$B$5:$C$48,2,0)</f>
        <v>#N/A</v>
      </c>
      <c r="G2606" s="13" t="e">
        <f>VLOOKUP(E2606,'Khách hàng'!$B$4:$F$1048576,2,0)</f>
        <v>#N/A</v>
      </c>
      <c r="H2606" s="13" t="str">
        <f>VLOOKUP(E2606,'[1]Khách hàng'!$A$4:$F$2144,3,0)</f>
        <v>Số 1 đường số 17A, Khu phố 11, Phường Bình Trị Đông B, Quận Bình Tân, TP.HCM.</v>
      </c>
      <c r="I2606" s="13" t="e">
        <f>VLOOKUP(E2606,'Khách hàng'!$B$4:$F$1048576,5,0)</f>
        <v>#N/A</v>
      </c>
      <c r="L2606" s="13" t="e">
        <f>VLOOKUP(J2606,'Hàng hóa'!$C$5:$D$50,2,0)</f>
        <v>#N/A</v>
      </c>
      <c r="M2606" s="17" t="e">
        <f>VLOOKUP(J2606,'Hàng hóa'!$C$5:$H$22,6,0)</f>
        <v>#N/A</v>
      </c>
      <c r="N2606" s="17" t="e">
        <f t="shared" si="105"/>
        <v>#N/A</v>
      </c>
      <c r="O2606" s="22" t="e">
        <f t="shared" si="104"/>
        <v>#N/A</v>
      </c>
      <c r="P2606" s="17" t="e">
        <f t="shared" si="106"/>
        <v>#N/A</v>
      </c>
      <c r="Q2606" s="13" t="e">
        <f>VLOOKUP(I2606,'[1]Nhân viên'!$E$20:$F$41,2,0)</f>
        <v>#N/A</v>
      </c>
    </row>
    <row r="2607" spans="1:17" x14ac:dyDescent="0.2">
      <c r="A2607" s="11">
        <v>2584</v>
      </c>
      <c r="D2607" s="13" t="e">
        <f>VLOOKUP(C2607,'Nhân viên'!$B$5:$C$48,2,0)</f>
        <v>#N/A</v>
      </c>
      <c r="G2607" s="13" t="e">
        <f>VLOOKUP(E2607,'Khách hàng'!$B$4:$F$1048576,2,0)</f>
        <v>#N/A</v>
      </c>
      <c r="H2607" s="13" t="str">
        <f>VLOOKUP(E2607,'[1]Khách hàng'!$A$4:$F$2144,3,0)</f>
        <v>Số 1 đường số 17A, Khu phố 11, Phường Bình Trị Đông B, Quận Bình Tân, TP.HCM.</v>
      </c>
      <c r="I2607" s="13" t="e">
        <f>VLOOKUP(E2607,'Khách hàng'!$B$4:$F$1048576,5,0)</f>
        <v>#N/A</v>
      </c>
      <c r="L2607" s="13" t="e">
        <f>VLOOKUP(J2607,'Hàng hóa'!$C$5:$D$50,2,0)</f>
        <v>#N/A</v>
      </c>
      <c r="M2607" s="17" t="e">
        <f>VLOOKUP(J2607,'Hàng hóa'!$C$5:$H$22,6,0)</f>
        <v>#N/A</v>
      </c>
      <c r="N2607" s="17" t="e">
        <f t="shared" si="105"/>
        <v>#N/A</v>
      </c>
      <c r="O2607" s="22" t="e">
        <f t="shared" si="104"/>
        <v>#N/A</v>
      </c>
      <c r="P2607" s="17" t="e">
        <f t="shared" si="106"/>
        <v>#N/A</v>
      </c>
      <c r="Q2607" s="13" t="e">
        <f>VLOOKUP(I2607,'[1]Nhân viên'!$E$20:$F$41,2,0)</f>
        <v>#N/A</v>
      </c>
    </row>
    <row r="2608" spans="1:17" x14ac:dyDescent="0.2">
      <c r="A2608" s="11">
        <v>2585</v>
      </c>
      <c r="D2608" s="13" t="e">
        <f>VLOOKUP(C2608,'Nhân viên'!$B$5:$C$48,2,0)</f>
        <v>#N/A</v>
      </c>
      <c r="G2608" s="13" t="e">
        <f>VLOOKUP(E2608,'Khách hàng'!$B$4:$F$1048576,2,0)</f>
        <v>#N/A</v>
      </c>
      <c r="H2608" s="13" t="str">
        <f>VLOOKUP(E2608,'[1]Khách hàng'!$A$4:$F$2144,3,0)</f>
        <v>Số 1 đường số 17A, Khu phố 11, Phường Bình Trị Đông B, Quận Bình Tân, TP.HCM.</v>
      </c>
      <c r="I2608" s="13" t="e">
        <f>VLOOKUP(E2608,'Khách hàng'!$B$4:$F$1048576,5,0)</f>
        <v>#N/A</v>
      </c>
      <c r="L2608" s="13" t="e">
        <f>VLOOKUP(J2608,'Hàng hóa'!$C$5:$D$50,2,0)</f>
        <v>#N/A</v>
      </c>
      <c r="M2608" s="17" t="e">
        <f>VLOOKUP(J2608,'Hàng hóa'!$C$5:$H$22,6,0)</f>
        <v>#N/A</v>
      </c>
      <c r="N2608" s="17" t="e">
        <f t="shared" si="105"/>
        <v>#N/A</v>
      </c>
      <c r="O2608" s="22" t="e">
        <f t="shared" si="104"/>
        <v>#N/A</v>
      </c>
      <c r="P2608" s="17" t="e">
        <f t="shared" si="106"/>
        <v>#N/A</v>
      </c>
      <c r="Q2608" s="13" t="e">
        <f>VLOOKUP(I2608,'[1]Nhân viên'!$E$20:$F$41,2,0)</f>
        <v>#N/A</v>
      </c>
    </row>
    <row r="2609" spans="1:17" x14ac:dyDescent="0.2">
      <c r="A2609" s="11">
        <v>2586</v>
      </c>
      <c r="D2609" s="13" t="e">
        <f>VLOOKUP(C2609,'Nhân viên'!$B$5:$C$48,2,0)</f>
        <v>#N/A</v>
      </c>
      <c r="G2609" s="13" t="e">
        <f>VLOOKUP(E2609,'Khách hàng'!$B$4:$F$1048576,2,0)</f>
        <v>#N/A</v>
      </c>
      <c r="H2609" s="13" t="str">
        <f>VLOOKUP(E2609,'[1]Khách hàng'!$A$4:$F$2144,3,0)</f>
        <v>Số 1 đường số 17A, Khu phố 11, Phường Bình Trị Đông B, Quận Bình Tân, TP.HCM.</v>
      </c>
      <c r="I2609" s="13" t="e">
        <f>VLOOKUP(E2609,'Khách hàng'!$B$4:$F$1048576,5,0)</f>
        <v>#N/A</v>
      </c>
      <c r="L2609" s="13" t="e">
        <f>VLOOKUP(J2609,'Hàng hóa'!$C$5:$D$50,2,0)</f>
        <v>#N/A</v>
      </c>
      <c r="M2609" s="17" t="e">
        <f>VLOOKUP(J2609,'Hàng hóa'!$C$5:$H$22,6,0)</f>
        <v>#N/A</v>
      </c>
      <c r="N2609" s="17" t="e">
        <f t="shared" si="105"/>
        <v>#N/A</v>
      </c>
      <c r="O2609" s="22" t="e">
        <f t="shared" si="104"/>
        <v>#N/A</v>
      </c>
      <c r="P2609" s="17" t="e">
        <f t="shared" si="106"/>
        <v>#N/A</v>
      </c>
      <c r="Q2609" s="13" t="e">
        <f>VLOOKUP(I2609,'[1]Nhân viên'!$E$20:$F$41,2,0)</f>
        <v>#N/A</v>
      </c>
    </row>
    <row r="2610" spans="1:17" x14ac:dyDescent="0.2">
      <c r="A2610" s="11">
        <v>2587</v>
      </c>
      <c r="D2610" s="13" t="e">
        <f>VLOOKUP(C2610,'Nhân viên'!$B$5:$C$48,2,0)</f>
        <v>#N/A</v>
      </c>
      <c r="G2610" s="13" t="e">
        <f>VLOOKUP(E2610,'Khách hàng'!$B$4:$F$1048576,2,0)</f>
        <v>#N/A</v>
      </c>
      <c r="H2610" s="13" t="str">
        <f>VLOOKUP(E2610,'[1]Khách hàng'!$A$4:$F$2144,3,0)</f>
        <v>Số 1 đường số 17A, Khu phố 11, Phường Bình Trị Đông B, Quận Bình Tân, TP.HCM.</v>
      </c>
      <c r="I2610" s="13" t="e">
        <f>VLOOKUP(E2610,'Khách hàng'!$B$4:$F$1048576,5,0)</f>
        <v>#N/A</v>
      </c>
      <c r="L2610" s="13" t="e">
        <f>VLOOKUP(J2610,'Hàng hóa'!$C$5:$D$50,2,0)</f>
        <v>#N/A</v>
      </c>
      <c r="M2610" s="17" t="e">
        <f>VLOOKUP(J2610,'Hàng hóa'!$C$5:$H$22,6,0)</f>
        <v>#N/A</v>
      </c>
      <c r="N2610" s="17" t="e">
        <f t="shared" si="105"/>
        <v>#N/A</v>
      </c>
      <c r="O2610" s="22" t="e">
        <f t="shared" si="104"/>
        <v>#N/A</v>
      </c>
      <c r="P2610" s="17" t="e">
        <f t="shared" si="106"/>
        <v>#N/A</v>
      </c>
      <c r="Q2610" s="13" t="e">
        <f>VLOOKUP(I2610,'[1]Nhân viên'!$E$20:$F$41,2,0)</f>
        <v>#N/A</v>
      </c>
    </row>
    <row r="2611" spans="1:17" x14ac:dyDescent="0.2">
      <c r="A2611" s="11">
        <v>2588</v>
      </c>
      <c r="D2611" s="13" t="e">
        <f>VLOOKUP(C2611,'Nhân viên'!$B$5:$C$48,2,0)</f>
        <v>#N/A</v>
      </c>
      <c r="G2611" s="13" t="e">
        <f>VLOOKUP(E2611,'Khách hàng'!$B$4:$F$1048576,2,0)</f>
        <v>#N/A</v>
      </c>
      <c r="H2611" s="13" t="str">
        <f>VLOOKUP(E2611,'[1]Khách hàng'!$A$4:$F$2144,3,0)</f>
        <v>Số 1 đường số 17A, Khu phố 11, Phường Bình Trị Đông B, Quận Bình Tân, TP.HCM.</v>
      </c>
      <c r="I2611" s="13" t="e">
        <f>VLOOKUP(E2611,'Khách hàng'!$B$4:$F$1048576,5,0)</f>
        <v>#N/A</v>
      </c>
      <c r="L2611" s="13" t="e">
        <f>VLOOKUP(J2611,'Hàng hóa'!$C$5:$D$50,2,0)</f>
        <v>#N/A</v>
      </c>
      <c r="M2611" s="17" t="e">
        <f>VLOOKUP(J2611,'Hàng hóa'!$C$5:$H$22,6,0)</f>
        <v>#N/A</v>
      </c>
      <c r="N2611" s="17" t="e">
        <f t="shared" si="105"/>
        <v>#N/A</v>
      </c>
      <c r="O2611" s="22" t="e">
        <f t="shared" si="104"/>
        <v>#N/A</v>
      </c>
      <c r="P2611" s="17" t="e">
        <f t="shared" si="106"/>
        <v>#N/A</v>
      </c>
      <c r="Q2611" s="13" t="e">
        <f>VLOOKUP(I2611,'[1]Nhân viên'!$E$20:$F$41,2,0)</f>
        <v>#N/A</v>
      </c>
    </row>
    <row r="2612" spans="1:17" x14ac:dyDescent="0.2">
      <c r="A2612" s="11">
        <v>2589</v>
      </c>
      <c r="D2612" s="13" t="e">
        <f>VLOOKUP(C2612,'Nhân viên'!$B$5:$C$48,2,0)</f>
        <v>#N/A</v>
      </c>
      <c r="G2612" s="13" t="e">
        <f>VLOOKUP(E2612,'Khách hàng'!$B$4:$F$1048576,2,0)</f>
        <v>#N/A</v>
      </c>
      <c r="H2612" s="13" t="str">
        <f>VLOOKUP(E2612,'[1]Khách hàng'!$A$4:$F$2144,3,0)</f>
        <v>Số 1 đường số 17A, Khu phố 11, Phường Bình Trị Đông B, Quận Bình Tân, TP.HCM.</v>
      </c>
      <c r="I2612" s="13" t="e">
        <f>VLOOKUP(E2612,'Khách hàng'!$B$4:$F$1048576,5,0)</f>
        <v>#N/A</v>
      </c>
      <c r="L2612" s="13" t="e">
        <f>VLOOKUP(J2612,'Hàng hóa'!$C$5:$D$50,2,0)</f>
        <v>#N/A</v>
      </c>
      <c r="M2612" s="17" t="e">
        <f>VLOOKUP(J2612,'Hàng hóa'!$C$5:$H$22,6,0)</f>
        <v>#N/A</v>
      </c>
      <c r="N2612" s="17" t="e">
        <f t="shared" si="105"/>
        <v>#N/A</v>
      </c>
      <c r="O2612" s="22" t="e">
        <f t="shared" si="104"/>
        <v>#N/A</v>
      </c>
      <c r="P2612" s="17" t="e">
        <f t="shared" si="106"/>
        <v>#N/A</v>
      </c>
      <c r="Q2612" s="13" t="e">
        <f>VLOOKUP(I2612,'[1]Nhân viên'!$E$20:$F$41,2,0)</f>
        <v>#N/A</v>
      </c>
    </row>
    <row r="2613" spans="1:17" x14ac:dyDescent="0.2">
      <c r="A2613" s="11">
        <v>2590</v>
      </c>
      <c r="D2613" s="13" t="e">
        <f>VLOOKUP(C2613,'Nhân viên'!$B$5:$C$48,2,0)</f>
        <v>#N/A</v>
      </c>
      <c r="G2613" s="13" t="e">
        <f>VLOOKUP(E2613,'Khách hàng'!$B$4:$F$1048576,2,0)</f>
        <v>#N/A</v>
      </c>
      <c r="H2613" s="13" t="str">
        <f>VLOOKUP(E2613,'[1]Khách hàng'!$A$4:$F$2144,3,0)</f>
        <v>Số 1 đường số 17A, Khu phố 11, Phường Bình Trị Đông B, Quận Bình Tân, TP.HCM.</v>
      </c>
      <c r="I2613" s="13" t="e">
        <f>VLOOKUP(E2613,'Khách hàng'!$B$4:$F$1048576,5,0)</f>
        <v>#N/A</v>
      </c>
      <c r="L2613" s="13" t="e">
        <f>VLOOKUP(J2613,'Hàng hóa'!$C$5:$D$50,2,0)</f>
        <v>#N/A</v>
      </c>
      <c r="M2613" s="17" t="e">
        <f>VLOOKUP(J2613,'Hàng hóa'!$C$5:$H$22,6,0)</f>
        <v>#N/A</v>
      </c>
      <c r="N2613" s="17" t="e">
        <f t="shared" si="105"/>
        <v>#N/A</v>
      </c>
      <c r="O2613" s="22" t="e">
        <f t="shared" si="104"/>
        <v>#N/A</v>
      </c>
      <c r="P2613" s="17" t="e">
        <f t="shared" si="106"/>
        <v>#N/A</v>
      </c>
      <c r="Q2613" s="13" t="e">
        <f>VLOOKUP(I2613,'[1]Nhân viên'!$E$20:$F$41,2,0)</f>
        <v>#N/A</v>
      </c>
    </row>
    <row r="2614" spans="1:17" x14ac:dyDescent="0.2">
      <c r="A2614" s="11">
        <v>2591</v>
      </c>
      <c r="D2614" s="13" t="e">
        <f>VLOOKUP(C2614,'Nhân viên'!$B$5:$C$48,2,0)</f>
        <v>#N/A</v>
      </c>
      <c r="G2614" s="13" t="e">
        <f>VLOOKUP(E2614,'Khách hàng'!$B$4:$F$1048576,2,0)</f>
        <v>#N/A</v>
      </c>
      <c r="H2614" s="13" t="str">
        <f>VLOOKUP(E2614,'[1]Khách hàng'!$A$4:$F$2144,3,0)</f>
        <v>Số 1 đường số 17A, Khu phố 11, Phường Bình Trị Đông B, Quận Bình Tân, TP.HCM.</v>
      </c>
      <c r="I2614" s="13" t="e">
        <f>VLOOKUP(E2614,'Khách hàng'!$B$4:$F$1048576,5,0)</f>
        <v>#N/A</v>
      </c>
      <c r="L2614" s="13" t="e">
        <f>VLOOKUP(J2614,'Hàng hóa'!$C$5:$D$50,2,0)</f>
        <v>#N/A</v>
      </c>
      <c r="M2614" s="17" t="e">
        <f>VLOOKUP(J2614,'Hàng hóa'!$C$5:$H$22,6,0)</f>
        <v>#N/A</v>
      </c>
      <c r="N2614" s="17" t="e">
        <f t="shared" si="105"/>
        <v>#N/A</v>
      </c>
      <c r="O2614" s="22" t="e">
        <f t="shared" si="104"/>
        <v>#N/A</v>
      </c>
      <c r="P2614" s="17" t="e">
        <f t="shared" si="106"/>
        <v>#N/A</v>
      </c>
      <c r="Q2614" s="13" t="e">
        <f>VLOOKUP(I2614,'[1]Nhân viên'!$E$20:$F$41,2,0)</f>
        <v>#N/A</v>
      </c>
    </row>
    <row r="2615" spans="1:17" x14ac:dyDescent="0.2">
      <c r="A2615" s="11">
        <v>2592</v>
      </c>
      <c r="D2615" s="13" t="e">
        <f>VLOOKUP(C2615,'Nhân viên'!$B$5:$C$48,2,0)</f>
        <v>#N/A</v>
      </c>
      <c r="G2615" s="13" t="e">
        <f>VLOOKUP(E2615,'Khách hàng'!$B$4:$F$1048576,2,0)</f>
        <v>#N/A</v>
      </c>
      <c r="H2615" s="13" t="str">
        <f>VLOOKUP(E2615,'[1]Khách hàng'!$A$4:$F$2144,3,0)</f>
        <v>Số 1 đường số 17A, Khu phố 11, Phường Bình Trị Đông B, Quận Bình Tân, TP.HCM.</v>
      </c>
      <c r="I2615" s="13" t="e">
        <f>VLOOKUP(E2615,'Khách hàng'!$B$4:$F$1048576,5,0)</f>
        <v>#N/A</v>
      </c>
      <c r="L2615" s="13" t="e">
        <f>VLOOKUP(J2615,'Hàng hóa'!$C$5:$D$50,2,0)</f>
        <v>#N/A</v>
      </c>
      <c r="M2615" s="17" t="e">
        <f>VLOOKUP(J2615,'Hàng hóa'!$C$5:$H$22,6,0)</f>
        <v>#N/A</v>
      </c>
      <c r="N2615" s="17" t="e">
        <f t="shared" si="105"/>
        <v>#N/A</v>
      </c>
      <c r="O2615" s="22" t="e">
        <f t="shared" si="104"/>
        <v>#N/A</v>
      </c>
      <c r="P2615" s="17" t="e">
        <f t="shared" si="106"/>
        <v>#N/A</v>
      </c>
      <c r="Q2615" s="13" t="e">
        <f>VLOOKUP(I2615,'[1]Nhân viên'!$E$20:$F$41,2,0)</f>
        <v>#N/A</v>
      </c>
    </row>
    <row r="2616" spans="1:17" x14ac:dyDescent="0.2">
      <c r="A2616" s="11">
        <v>2593</v>
      </c>
      <c r="D2616" s="13" t="e">
        <f>VLOOKUP(C2616,'Nhân viên'!$B$5:$C$48,2,0)</f>
        <v>#N/A</v>
      </c>
      <c r="G2616" s="13" t="e">
        <f>VLOOKUP(E2616,'Khách hàng'!$B$4:$F$1048576,2,0)</f>
        <v>#N/A</v>
      </c>
      <c r="H2616" s="13" t="str">
        <f>VLOOKUP(E2616,'[1]Khách hàng'!$A$4:$F$2144,3,0)</f>
        <v>Số 1 đường số 17A, Khu phố 11, Phường Bình Trị Đông B, Quận Bình Tân, TP.HCM.</v>
      </c>
      <c r="I2616" s="13" t="e">
        <f>VLOOKUP(E2616,'Khách hàng'!$B$4:$F$1048576,5,0)</f>
        <v>#N/A</v>
      </c>
      <c r="L2616" s="13" t="e">
        <f>VLOOKUP(J2616,'Hàng hóa'!$C$5:$D$50,2,0)</f>
        <v>#N/A</v>
      </c>
      <c r="M2616" s="17" t="e">
        <f>VLOOKUP(J2616,'Hàng hóa'!$C$5:$H$22,6,0)</f>
        <v>#N/A</v>
      </c>
      <c r="N2616" s="17" t="e">
        <f t="shared" si="105"/>
        <v>#N/A</v>
      </c>
      <c r="O2616" s="22" t="e">
        <f t="shared" si="104"/>
        <v>#N/A</v>
      </c>
      <c r="P2616" s="17" t="e">
        <f t="shared" si="106"/>
        <v>#N/A</v>
      </c>
      <c r="Q2616" s="13" t="e">
        <f>VLOOKUP(I2616,'[1]Nhân viên'!$E$20:$F$41,2,0)</f>
        <v>#N/A</v>
      </c>
    </row>
    <row r="2617" spans="1:17" x14ac:dyDescent="0.2">
      <c r="A2617" s="11">
        <v>2594</v>
      </c>
      <c r="D2617" s="13" t="e">
        <f>VLOOKUP(C2617,'Nhân viên'!$B$5:$C$48,2,0)</f>
        <v>#N/A</v>
      </c>
      <c r="G2617" s="13" t="e">
        <f>VLOOKUP(E2617,'Khách hàng'!$B$4:$F$1048576,2,0)</f>
        <v>#N/A</v>
      </c>
      <c r="H2617" s="13" t="str">
        <f>VLOOKUP(E2617,'[1]Khách hàng'!$A$4:$F$2144,3,0)</f>
        <v>Số 1 đường số 17A, Khu phố 11, Phường Bình Trị Đông B, Quận Bình Tân, TP.HCM.</v>
      </c>
      <c r="I2617" s="13" t="e">
        <f>VLOOKUP(E2617,'Khách hàng'!$B$4:$F$1048576,5,0)</f>
        <v>#N/A</v>
      </c>
      <c r="L2617" s="13" t="e">
        <f>VLOOKUP(J2617,'Hàng hóa'!$C$5:$D$50,2,0)</f>
        <v>#N/A</v>
      </c>
      <c r="M2617" s="17" t="e">
        <f>VLOOKUP(J2617,'Hàng hóa'!$C$5:$H$22,6,0)</f>
        <v>#N/A</v>
      </c>
      <c r="N2617" s="17" t="e">
        <f t="shared" si="105"/>
        <v>#N/A</v>
      </c>
      <c r="O2617" s="22" t="e">
        <f t="shared" si="104"/>
        <v>#N/A</v>
      </c>
      <c r="P2617" s="17" t="e">
        <f t="shared" si="106"/>
        <v>#N/A</v>
      </c>
      <c r="Q2617" s="13" t="e">
        <f>VLOOKUP(I2617,'[1]Nhân viên'!$E$20:$F$41,2,0)</f>
        <v>#N/A</v>
      </c>
    </row>
    <row r="2618" spans="1:17" x14ac:dyDescent="0.2">
      <c r="A2618" s="11">
        <v>2595</v>
      </c>
      <c r="D2618" s="13" t="e">
        <f>VLOOKUP(C2618,'Nhân viên'!$B$5:$C$48,2,0)</f>
        <v>#N/A</v>
      </c>
      <c r="G2618" s="13" t="e">
        <f>VLOOKUP(E2618,'Khách hàng'!$B$4:$F$1048576,2,0)</f>
        <v>#N/A</v>
      </c>
      <c r="H2618" s="13" t="str">
        <f>VLOOKUP(E2618,'[1]Khách hàng'!$A$4:$F$2144,3,0)</f>
        <v>Số 1 đường số 17A, Khu phố 11, Phường Bình Trị Đông B, Quận Bình Tân, TP.HCM.</v>
      </c>
      <c r="I2618" s="13" t="e">
        <f>VLOOKUP(E2618,'Khách hàng'!$B$4:$F$1048576,5,0)</f>
        <v>#N/A</v>
      </c>
      <c r="L2618" s="13" t="e">
        <f>VLOOKUP(J2618,'Hàng hóa'!$C$5:$D$50,2,0)</f>
        <v>#N/A</v>
      </c>
      <c r="M2618" s="17" t="e">
        <f>VLOOKUP(J2618,'Hàng hóa'!$C$5:$H$22,6,0)</f>
        <v>#N/A</v>
      </c>
      <c r="N2618" s="17" t="e">
        <f t="shared" si="105"/>
        <v>#N/A</v>
      </c>
      <c r="O2618" s="22" t="e">
        <f t="shared" si="104"/>
        <v>#N/A</v>
      </c>
      <c r="P2618" s="17" t="e">
        <f t="shared" si="106"/>
        <v>#N/A</v>
      </c>
      <c r="Q2618" s="13" t="e">
        <f>VLOOKUP(I2618,'[1]Nhân viên'!$E$20:$F$41,2,0)</f>
        <v>#N/A</v>
      </c>
    </row>
    <row r="2619" spans="1:17" x14ac:dyDescent="0.2">
      <c r="A2619" s="11">
        <v>2596</v>
      </c>
      <c r="D2619" s="13" t="e">
        <f>VLOOKUP(C2619,'Nhân viên'!$B$5:$C$48,2,0)</f>
        <v>#N/A</v>
      </c>
      <c r="G2619" s="13" t="e">
        <f>VLOOKUP(E2619,'Khách hàng'!$B$4:$F$1048576,2,0)</f>
        <v>#N/A</v>
      </c>
      <c r="H2619" s="13" t="str">
        <f>VLOOKUP(E2619,'[1]Khách hàng'!$A$4:$F$2144,3,0)</f>
        <v>Số 1 đường số 17A, Khu phố 11, Phường Bình Trị Đông B, Quận Bình Tân, TP.HCM.</v>
      </c>
      <c r="I2619" s="13" t="e">
        <f>VLOOKUP(E2619,'Khách hàng'!$B$4:$F$1048576,5,0)</f>
        <v>#N/A</v>
      </c>
      <c r="L2619" s="13" t="e">
        <f>VLOOKUP(J2619,'Hàng hóa'!$C$5:$D$50,2,0)</f>
        <v>#N/A</v>
      </c>
      <c r="M2619" s="17" t="e">
        <f>VLOOKUP(J2619,'Hàng hóa'!$C$5:$H$22,6,0)</f>
        <v>#N/A</v>
      </c>
      <c r="N2619" s="17" t="e">
        <f t="shared" si="105"/>
        <v>#N/A</v>
      </c>
      <c r="O2619" s="22" t="e">
        <f t="shared" si="104"/>
        <v>#N/A</v>
      </c>
      <c r="P2619" s="17" t="e">
        <f t="shared" si="106"/>
        <v>#N/A</v>
      </c>
      <c r="Q2619" s="13" t="e">
        <f>VLOOKUP(I2619,'[1]Nhân viên'!$E$20:$F$41,2,0)</f>
        <v>#N/A</v>
      </c>
    </row>
    <row r="2620" spans="1:17" x14ac:dyDescent="0.2">
      <c r="A2620" s="11">
        <v>2597</v>
      </c>
      <c r="D2620" s="13" t="e">
        <f>VLOOKUP(C2620,'Nhân viên'!$B$5:$C$48,2,0)</f>
        <v>#N/A</v>
      </c>
      <c r="G2620" s="13" t="e">
        <f>VLOOKUP(E2620,'Khách hàng'!$B$4:$F$1048576,2,0)</f>
        <v>#N/A</v>
      </c>
      <c r="H2620" s="13" t="str">
        <f>VLOOKUP(E2620,'[1]Khách hàng'!$A$4:$F$2144,3,0)</f>
        <v>Số 1 đường số 17A, Khu phố 11, Phường Bình Trị Đông B, Quận Bình Tân, TP.HCM.</v>
      </c>
      <c r="I2620" s="13" t="e">
        <f>VLOOKUP(E2620,'Khách hàng'!$B$4:$F$1048576,5,0)</f>
        <v>#N/A</v>
      </c>
      <c r="L2620" s="13" t="e">
        <f>VLOOKUP(J2620,'Hàng hóa'!$C$5:$D$50,2,0)</f>
        <v>#N/A</v>
      </c>
      <c r="M2620" s="17" t="e">
        <f>VLOOKUP(J2620,'Hàng hóa'!$C$5:$H$22,6,0)</f>
        <v>#N/A</v>
      </c>
      <c r="N2620" s="17" t="e">
        <f t="shared" si="105"/>
        <v>#N/A</v>
      </c>
      <c r="O2620" s="22" t="e">
        <f t="shared" si="104"/>
        <v>#N/A</v>
      </c>
      <c r="P2620" s="17" t="e">
        <f t="shared" si="106"/>
        <v>#N/A</v>
      </c>
      <c r="Q2620" s="13" t="e">
        <f>VLOOKUP(I2620,'[1]Nhân viên'!$E$20:$F$41,2,0)</f>
        <v>#N/A</v>
      </c>
    </row>
    <row r="2621" spans="1:17" x14ac:dyDescent="0.2">
      <c r="A2621" s="11">
        <v>2598</v>
      </c>
      <c r="D2621" s="13" t="e">
        <f>VLOOKUP(C2621,'Nhân viên'!$B$5:$C$48,2,0)</f>
        <v>#N/A</v>
      </c>
      <c r="G2621" s="13" t="e">
        <f>VLOOKUP(E2621,'Khách hàng'!$B$4:$F$1048576,2,0)</f>
        <v>#N/A</v>
      </c>
      <c r="H2621" s="13" t="str">
        <f>VLOOKUP(E2621,'[1]Khách hàng'!$A$4:$F$2144,3,0)</f>
        <v>Số 1 đường số 17A, Khu phố 11, Phường Bình Trị Đông B, Quận Bình Tân, TP.HCM.</v>
      </c>
      <c r="I2621" s="13" t="e">
        <f>VLOOKUP(E2621,'Khách hàng'!$B$4:$F$1048576,5,0)</f>
        <v>#N/A</v>
      </c>
      <c r="L2621" s="13" t="e">
        <f>VLOOKUP(J2621,'Hàng hóa'!$C$5:$D$50,2,0)</f>
        <v>#N/A</v>
      </c>
      <c r="M2621" s="17" t="e">
        <f>VLOOKUP(J2621,'Hàng hóa'!$C$5:$H$22,6,0)</f>
        <v>#N/A</v>
      </c>
      <c r="N2621" s="17" t="e">
        <f t="shared" si="105"/>
        <v>#N/A</v>
      </c>
      <c r="O2621" s="22" t="e">
        <f t="shared" si="104"/>
        <v>#N/A</v>
      </c>
      <c r="P2621" s="17" t="e">
        <f t="shared" si="106"/>
        <v>#N/A</v>
      </c>
      <c r="Q2621" s="13" t="e">
        <f>VLOOKUP(I2621,'[1]Nhân viên'!$E$20:$F$41,2,0)</f>
        <v>#N/A</v>
      </c>
    </row>
    <row r="2622" spans="1:17" x14ac:dyDescent="0.2">
      <c r="A2622" s="11">
        <v>2599</v>
      </c>
      <c r="D2622" s="13" t="e">
        <f>VLOOKUP(C2622,'Nhân viên'!$B$5:$C$48,2,0)</f>
        <v>#N/A</v>
      </c>
      <c r="G2622" s="13" t="e">
        <f>VLOOKUP(E2622,'Khách hàng'!$B$4:$F$1048576,2,0)</f>
        <v>#N/A</v>
      </c>
      <c r="H2622" s="13" t="str">
        <f>VLOOKUP(E2622,'[1]Khách hàng'!$A$4:$F$2144,3,0)</f>
        <v>Số 1 đường số 17A, Khu phố 11, Phường Bình Trị Đông B, Quận Bình Tân, TP.HCM.</v>
      </c>
      <c r="I2622" s="13" t="e">
        <f>VLOOKUP(E2622,'Khách hàng'!$B$4:$F$1048576,5,0)</f>
        <v>#N/A</v>
      </c>
      <c r="L2622" s="13" t="e">
        <f>VLOOKUP(J2622,'Hàng hóa'!$C$5:$D$50,2,0)</f>
        <v>#N/A</v>
      </c>
      <c r="M2622" s="17" t="e">
        <f>VLOOKUP(J2622,'Hàng hóa'!$C$5:$H$22,6,0)</f>
        <v>#N/A</v>
      </c>
      <c r="N2622" s="17" t="e">
        <f t="shared" si="105"/>
        <v>#N/A</v>
      </c>
      <c r="O2622" s="22" t="e">
        <f t="shared" si="104"/>
        <v>#N/A</v>
      </c>
      <c r="P2622" s="17" t="e">
        <f t="shared" si="106"/>
        <v>#N/A</v>
      </c>
      <c r="Q2622" s="13" t="e">
        <f>VLOOKUP(I2622,'[1]Nhân viên'!$E$20:$F$41,2,0)</f>
        <v>#N/A</v>
      </c>
    </row>
    <row r="2623" spans="1:17" x14ac:dyDescent="0.2">
      <c r="A2623" s="11">
        <v>2600</v>
      </c>
      <c r="D2623" s="13" t="e">
        <f>VLOOKUP(C2623,'Nhân viên'!$B$5:$C$48,2,0)</f>
        <v>#N/A</v>
      </c>
      <c r="G2623" s="13" t="e">
        <f>VLOOKUP(E2623,'Khách hàng'!$B$4:$F$1048576,2,0)</f>
        <v>#N/A</v>
      </c>
      <c r="H2623" s="13" t="str">
        <f>VLOOKUP(E2623,'[1]Khách hàng'!$A$4:$F$2144,3,0)</f>
        <v>Số 1 đường số 17A, Khu phố 11, Phường Bình Trị Đông B, Quận Bình Tân, TP.HCM.</v>
      </c>
      <c r="I2623" s="13" t="e">
        <f>VLOOKUP(E2623,'Khách hàng'!$B$4:$F$1048576,5,0)</f>
        <v>#N/A</v>
      </c>
      <c r="L2623" s="13" t="e">
        <f>VLOOKUP(J2623,'Hàng hóa'!$C$5:$D$50,2,0)</f>
        <v>#N/A</v>
      </c>
      <c r="M2623" s="17" t="e">
        <f>VLOOKUP(J2623,'Hàng hóa'!$C$5:$H$22,6,0)</f>
        <v>#N/A</v>
      </c>
      <c r="N2623" s="17" t="e">
        <f t="shared" si="105"/>
        <v>#N/A</v>
      </c>
      <c r="O2623" s="22" t="e">
        <f t="shared" si="104"/>
        <v>#N/A</v>
      </c>
      <c r="P2623" s="17" t="e">
        <f t="shared" si="106"/>
        <v>#N/A</v>
      </c>
      <c r="Q2623" s="13" t="e">
        <f>VLOOKUP(I2623,'[1]Nhân viên'!$E$20:$F$41,2,0)</f>
        <v>#N/A</v>
      </c>
    </row>
    <row r="2624" spans="1:17" x14ac:dyDescent="0.2">
      <c r="A2624" s="11">
        <v>2601</v>
      </c>
      <c r="D2624" s="13" t="e">
        <f>VLOOKUP(C2624,'Nhân viên'!$B$5:$C$48,2,0)</f>
        <v>#N/A</v>
      </c>
      <c r="G2624" s="13" t="e">
        <f>VLOOKUP(E2624,'Khách hàng'!$B$4:$F$1048576,2,0)</f>
        <v>#N/A</v>
      </c>
      <c r="H2624" s="13" t="str">
        <f>VLOOKUP(E2624,'[1]Khách hàng'!$A$4:$F$2144,3,0)</f>
        <v>Số 1 đường số 17A, Khu phố 11, Phường Bình Trị Đông B, Quận Bình Tân, TP.HCM.</v>
      </c>
      <c r="I2624" s="13" t="e">
        <f>VLOOKUP(E2624,'Khách hàng'!$B$4:$F$1048576,5,0)</f>
        <v>#N/A</v>
      </c>
      <c r="L2624" s="13" t="e">
        <f>VLOOKUP(J2624,'Hàng hóa'!$C$5:$D$50,2,0)</f>
        <v>#N/A</v>
      </c>
      <c r="M2624" s="17" t="e">
        <f>VLOOKUP(J2624,'Hàng hóa'!$C$5:$H$22,6,0)</f>
        <v>#N/A</v>
      </c>
      <c r="N2624" s="17" t="e">
        <f t="shared" si="105"/>
        <v>#N/A</v>
      </c>
      <c r="O2624" s="22" t="e">
        <f t="shared" si="104"/>
        <v>#N/A</v>
      </c>
      <c r="P2624" s="17" t="e">
        <f t="shared" si="106"/>
        <v>#N/A</v>
      </c>
      <c r="Q2624" s="13" t="e">
        <f>VLOOKUP(I2624,'[1]Nhân viên'!$E$20:$F$41,2,0)</f>
        <v>#N/A</v>
      </c>
    </row>
    <row r="2625" spans="1:17" x14ac:dyDescent="0.2">
      <c r="A2625" s="11">
        <v>2602</v>
      </c>
      <c r="D2625" s="13" t="e">
        <f>VLOOKUP(C2625,'Nhân viên'!$B$5:$C$48,2,0)</f>
        <v>#N/A</v>
      </c>
      <c r="G2625" s="13" t="e">
        <f>VLOOKUP(E2625,'Khách hàng'!$B$4:$F$1048576,2,0)</f>
        <v>#N/A</v>
      </c>
      <c r="H2625" s="13" t="str">
        <f>VLOOKUP(E2625,'[1]Khách hàng'!$A$4:$F$2144,3,0)</f>
        <v>Số 1 đường số 17A, Khu phố 11, Phường Bình Trị Đông B, Quận Bình Tân, TP.HCM.</v>
      </c>
      <c r="I2625" s="13" t="e">
        <f>VLOOKUP(E2625,'Khách hàng'!$B$4:$F$1048576,5,0)</f>
        <v>#N/A</v>
      </c>
      <c r="L2625" s="13" t="e">
        <f>VLOOKUP(J2625,'Hàng hóa'!$C$5:$D$50,2,0)</f>
        <v>#N/A</v>
      </c>
      <c r="M2625" s="17" t="e">
        <f>VLOOKUP(J2625,'Hàng hóa'!$C$5:$H$22,6,0)</f>
        <v>#N/A</v>
      </c>
      <c r="N2625" s="17" t="e">
        <f t="shared" si="105"/>
        <v>#N/A</v>
      </c>
      <c r="O2625" s="22" t="e">
        <f t="shared" ref="O2625:O2688" si="107">N2625*10%</f>
        <v>#N/A</v>
      </c>
      <c r="P2625" s="17" t="e">
        <f t="shared" si="106"/>
        <v>#N/A</v>
      </c>
      <c r="Q2625" s="13" t="e">
        <f>VLOOKUP(I2625,'[1]Nhân viên'!$E$20:$F$41,2,0)</f>
        <v>#N/A</v>
      </c>
    </row>
    <row r="2626" spans="1:17" x14ac:dyDescent="0.2">
      <c r="A2626" s="11">
        <v>2603</v>
      </c>
      <c r="D2626" s="13" t="e">
        <f>VLOOKUP(C2626,'Nhân viên'!$B$5:$C$48,2,0)</f>
        <v>#N/A</v>
      </c>
      <c r="G2626" s="13" t="e">
        <f>VLOOKUP(E2626,'Khách hàng'!$B$4:$F$1048576,2,0)</f>
        <v>#N/A</v>
      </c>
      <c r="H2626" s="13" t="str">
        <f>VLOOKUP(E2626,'[1]Khách hàng'!$A$4:$F$2144,3,0)</f>
        <v>Số 1 đường số 17A, Khu phố 11, Phường Bình Trị Đông B, Quận Bình Tân, TP.HCM.</v>
      </c>
      <c r="I2626" s="13" t="e">
        <f>VLOOKUP(E2626,'Khách hàng'!$B$4:$F$1048576,5,0)</f>
        <v>#N/A</v>
      </c>
      <c r="L2626" s="13" t="e">
        <f>VLOOKUP(J2626,'Hàng hóa'!$C$5:$D$50,2,0)</f>
        <v>#N/A</v>
      </c>
      <c r="M2626" s="17" t="e">
        <f>VLOOKUP(J2626,'Hàng hóa'!$C$5:$H$22,6,0)</f>
        <v>#N/A</v>
      </c>
      <c r="N2626" s="17" t="e">
        <f t="shared" si="105"/>
        <v>#N/A</v>
      </c>
      <c r="O2626" s="22" t="e">
        <f t="shared" si="107"/>
        <v>#N/A</v>
      </c>
      <c r="P2626" s="17" t="e">
        <f t="shared" si="106"/>
        <v>#N/A</v>
      </c>
      <c r="Q2626" s="13" t="e">
        <f>VLOOKUP(I2626,'[1]Nhân viên'!$E$20:$F$41,2,0)</f>
        <v>#N/A</v>
      </c>
    </row>
    <row r="2627" spans="1:17" x14ac:dyDescent="0.2">
      <c r="A2627" s="11">
        <v>2604</v>
      </c>
      <c r="D2627" s="13" t="e">
        <f>VLOOKUP(C2627,'Nhân viên'!$B$5:$C$48,2,0)</f>
        <v>#N/A</v>
      </c>
      <c r="G2627" s="13" t="e">
        <f>VLOOKUP(E2627,'Khách hàng'!$B$4:$F$1048576,2,0)</f>
        <v>#N/A</v>
      </c>
      <c r="H2627" s="13" t="str">
        <f>VLOOKUP(E2627,'[1]Khách hàng'!$A$4:$F$2144,3,0)</f>
        <v>Số 1 đường số 17A, Khu phố 11, Phường Bình Trị Đông B, Quận Bình Tân, TP.HCM.</v>
      </c>
      <c r="I2627" s="13" t="e">
        <f>VLOOKUP(E2627,'Khách hàng'!$B$4:$F$1048576,5,0)</f>
        <v>#N/A</v>
      </c>
      <c r="L2627" s="13" t="e">
        <f>VLOOKUP(J2627,'Hàng hóa'!$C$5:$D$50,2,0)</f>
        <v>#N/A</v>
      </c>
      <c r="M2627" s="17" t="e">
        <f>VLOOKUP(J2627,'Hàng hóa'!$C$5:$H$22,6,0)</f>
        <v>#N/A</v>
      </c>
      <c r="N2627" s="17" t="e">
        <f t="shared" si="105"/>
        <v>#N/A</v>
      </c>
      <c r="O2627" s="22" t="e">
        <f t="shared" si="107"/>
        <v>#N/A</v>
      </c>
      <c r="P2627" s="17" t="e">
        <f t="shared" si="106"/>
        <v>#N/A</v>
      </c>
      <c r="Q2627" s="13" t="e">
        <f>VLOOKUP(I2627,'[1]Nhân viên'!$E$20:$F$41,2,0)</f>
        <v>#N/A</v>
      </c>
    </row>
    <row r="2628" spans="1:17" x14ac:dyDescent="0.2">
      <c r="A2628" s="11">
        <v>2605</v>
      </c>
      <c r="D2628" s="13" t="e">
        <f>VLOOKUP(C2628,'Nhân viên'!$B$5:$C$48,2,0)</f>
        <v>#N/A</v>
      </c>
      <c r="G2628" s="13" t="e">
        <f>VLOOKUP(E2628,'Khách hàng'!$B$4:$F$1048576,2,0)</f>
        <v>#N/A</v>
      </c>
      <c r="H2628" s="13" t="str">
        <f>VLOOKUP(E2628,'[1]Khách hàng'!$A$4:$F$2144,3,0)</f>
        <v>Số 1 đường số 17A, Khu phố 11, Phường Bình Trị Đông B, Quận Bình Tân, TP.HCM.</v>
      </c>
      <c r="I2628" s="13" t="e">
        <f>VLOOKUP(E2628,'Khách hàng'!$B$4:$F$1048576,5,0)</f>
        <v>#N/A</v>
      </c>
      <c r="L2628" s="13" t="e">
        <f>VLOOKUP(J2628,'Hàng hóa'!$C$5:$D$50,2,0)</f>
        <v>#N/A</v>
      </c>
      <c r="M2628" s="17" t="e">
        <f>VLOOKUP(J2628,'Hàng hóa'!$C$5:$H$22,6,0)</f>
        <v>#N/A</v>
      </c>
      <c r="N2628" s="17" t="e">
        <f t="shared" si="105"/>
        <v>#N/A</v>
      </c>
      <c r="O2628" s="22" t="e">
        <f t="shared" si="107"/>
        <v>#N/A</v>
      </c>
      <c r="P2628" s="17" t="e">
        <f t="shared" si="106"/>
        <v>#N/A</v>
      </c>
      <c r="Q2628" s="13" t="e">
        <f>VLOOKUP(I2628,'[1]Nhân viên'!$E$20:$F$41,2,0)</f>
        <v>#N/A</v>
      </c>
    </row>
    <row r="2629" spans="1:17" x14ac:dyDescent="0.2">
      <c r="A2629" s="11">
        <v>2606</v>
      </c>
      <c r="D2629" s="13" t="e">
        <f>VLOOKUP(C2629,'Nhân viên'!$B$5:$C$48,2,0)</f>
        <v>#N/A</v>
      </c>
      <c r="G2629" s="13" t="e">
        <f>VLOOKUP(E2629,'Khách hàng'!$B$4:$F$1048576,2,0)</f>
        <v>#N/A</v>
      </c>
      <c r="H2629" s="13" t="str">
        <f>VLOOKUP(E2629,'[1]Khách hàng'!$A$4:$F$2144,3,0)</f>
        <v>Số 1 đường số 17A, Khu phố 11, Phường Bình Trị Đông B, Quận Bình Tân, TP.HCM.</v>
      </c>
      <c r="I2629" s="13" t="e">
        <f>VLOOKUP(E2629,'Khách hàng'!$B$4:$F$1048576,5,0)</f>
        <v>#N/A</v>
      </c>
      <c r="L2629" s="13" t="e">
        <f>VLOOKUP(J2629,'Hàng hóa'!$C$5:$D$50,2,0)</f>
        <v>#N/A</v>
      </c>
      <c r="M2629" s="17" t="e">
        <f>VLOOKUP(J2629,'Hàng hóa'!$C$5:$H$22,6,0)</f>
        <v>#N/A</v>
      </c>
      <c r="N2629" s="17" t="e">
        <f t="shared" si="105"/>
        <v>#N/A</v>
      </c>
      <c r="O2629" s="22" t="e">
        <f t="shared" si="107"/>
        <v>#N/A</v>
      </c>
      <c r="P2629" s="17" t="e">
        <f t="shared" si="106"/>
        <v>#N/A</v>
      </c>
      <c r="Q2629" s="13" t="e">
        <f>VLOOKUP(I2629,'[1]Nhân viên'!$E$20:$F$41,2,0)</f>
        <v>#N/A</v>
      </c>
    </row>
    <row r="2630" spans="1:17" x14ac:dyDescent="0.2">
      <c r="A2630" s="11">
        <v>2607</v>
      </c>
      <c r="D2630" s="13" t="e">
        <f>VLOOKUP(C2630,'Nhân viên'!$B$5:$C$48,2,0)</f>
        <v>#N/A</v>
      </c>
      <c r="G2630" s="13" t="e">
        <f>VLOOKUP(E2630,'Khách hàng'!$B$4:$F$1048576,2,0)</f>
        <v>#N/A</v>
      </c>
      <c r="H2630" s="13" t="str">
        <f>VLOOKUP(E2630,'[1]Khách hàng'!$A$4:$F$2144,3,0)</f>
        <v>Số 1 đường số 17A, Khu phố 11, Phường Bình Trị Đông B, Quận Bình Tân, TP.HCM.</v>
      </c>
      <c r="I2630" s="13" t="e">
        <f>VLOOKUP(E2630,'Khách hàng'!$B$4:$F$1048576,5,0)</f>
        <v>#N/A</v>
      </c>
      <c r="L2630" s="13" t="e">
        <f>VLOOKUP(J2630,'Hàng hóa'!$C$5:$D$50,2,0)</f>
        <v>#N/A</v>
      </c>
      <c r="M2630" s="17" t="e">
        <f>VLOOKUP(J2630,'Hàng hóa'!$C$5:$H$22,6,0)</f>
        <v>#N/A</v>
      </c>
      <c r="N2630" s="17" t="e">
        <f t="shared" si="105"/>
        <v>#N/A</v>
      </c>
      <c r="O2630" s="22" t="e">
        <f t="shared" si="107"/>
        <v>#N/A</v>
      </c>
      <c r="P2630" s="17" t="e">
        <f t="shared" si="106"/>
        <v>#N/A</v>
      </c>
      <c r="Q2630" s="13" t="e">
        <f>VLOOKUP(I2630,'[1]Nhân viên'!$E$20:$F$41,2,0)</f>
        <v>#N/A</v>
      </c>
    </row>
    <row r="2631" spans="1:17" x14ac:dyDescent="0.2">
      <c r="A2631" s="11">
        <v>2608</v>
      </c>
      <c r="D2631" s="13" t="e">
        <f>VLOOKUP(C2631,'Nhân viên'!$B$5:$C$48,2,0)</f>
        <v>#N/A</v>
      </c>
      <c r="G2631" s="13" t="e">
        <f>VLOOKUP(E2631,'Khách hàng'!$B$4:$F$1048576,2,0)</f>
        <v>#N/A</v>
      </c>
      <c r="H2631" s="13" t="str">
        <f>VLOOKUP(E2631,'[1]Khách hàng'!$A$4:$F$2144,3,0)</f>
        <v>Số 1 đường số 17A, Khu phố 11, Phường Bình Trị Đông B, Quận Bình Tân, TP.HCM.</v>
      </c>
      <c r="I2631" s="13" t="e">
        <f>VLOOKUP(E2631,'Khách hàng'!$B$4:$F$1048576,5,0)</f>
        <v>#N/A</v>
      </c>
      <c r="L2631" s="13" t="e">
        <f>VLOOKUP(J2631,'Hàng hóa'!$C$5:$D$50,2,0)</f>
        <v>#N/A</v>
      </c>
      <c r="M2631" s="17" t="e">
        <f>VLOOKUP(J2631,'Hàng hóa'!$C$5:$H$22,6,0)</f>
        <v>#N/A</v>
      </c>
      <c r="N2631" s="17" t="e">
        <f t="shared" si="105"/>
        <v>#N/A</v>
      </c>
      <c r="O2631" s="22" t="e">
        <f t="shared" si="107"/>
        <v>#N/A</v>
      </c>
      <c r="P2631" s="17" t="e">
        <f t="shared" si="106"/>
        <v>#N/A</v>
      </c>
      <c r="Q2631" s="13" t="e">
        <f>VLOOKUP(I2631,'[1]Nhân viên'!$E$20:$F$41,2,0)</f>
        <v>#N/A</v>
      </c>
    </row>
    <row r="2632" spans="1:17" x14ac:dyDescent="0.2">
      <c r="A2632" s="11">
        <v>2609</v>
      </c>
      <c r="D2632" s="13" t="e">
        <f>VLOOKUP(C2632,'Nhân viên'!$B$5:$C$48,2,0)</f>
        <v>#N/A</v>
      </c>
      <c r="G2632" s="13" t="e">
        <f>VLOOKUP(E2632,'Khách hàng'!$B$4:$F$1048576,2,0)</f>
        <v>#N/A</v>
      </c>
      <c r="H2632" s="13" t="str">
        <f>VLOOKUP(E2632,'[1]Khách hàng'!$A$4:$F$2144,3,0)</f>
        <v>Số 1 đường số 17A, Khu phố 11, Phường Bình Trị Đông B, Quận Bình Tân, TP.HCM.</v>
      </c>
      <c r="I2632" s="13" t="e">
        <f>VLOOKUP(E2632,'Khách hàng'!$B$4:$F$1048576,5,0)</f>
        <v>#N/A</v>
      </c>
      <c r="L2632" s="13" t="e">
        <f>VLOOKUP(J2632,'Hàng hóa'!$C$5:$D$50,2,0)</f>
        <v>#N/A</v>
      </c>
      <c r="M2632" s="17" t="e">
        <f>VLOOKUP(J2632,'Hàng hóa'!$C$5:$H$22,6,0)</f>
        <v>#N/A</v>
      </c>
      <c r="N2632" s="17" t="e">
        <f t="shared" si="105"/>
        <v>#N/A</v>
      </c>
      <c r="O2632" s="22" t="e">
        <f t="shared" si="107"/>
        <v>#N/A</v>
      </c>
      <c r="P2632" s="17" t="e">
        <f t="shared" si="106"/>
        <v>#N/A</v>
      </c>
      <c r="Q2632" s="13" t="e">
        <f>VLOOKUP(I2632,'[1]Nhân viên'!$E$20:$F$41,2,0)</f>
        <v>#N/A</v>
      </c>
    </row>
    <row r="2633" spans="1:17" x14ac:dyDescent="0.2">
      <c r="A2633" s="11">
        <v>2610</v>
      </c>
      <c r="D2633" s="13" t="e">
        <f>VLOOKUP(C2633,'Nhân viên'!$B$5:$C$48,2,0)</f>
        <v>#N/A</v>
      </c>
      <c r="G2633" s="13" t="e">
        <f>VLOOKUP(E2633,'Khách hàng'!$B$4:$F$1048576,2,0)</f>
        <v>#N/A</v>
      </c>
      <c r="H2633" s="13" t="str">
        <f>VLOOKUP(E2633,'[1]Khách hàng'!$A$4:$F$2144,3,0)</f>
        <v>Số 1 đường số 17A, Khu phố 11, Phường Bình Trị Đông B, Quận Bình Tân, TP.HCM.</v>
      </c>
      <c r="I2633" s="13" t="e">
        <f>VLOOKUP(E2633,'Khách hàng'!$B$4:$F$1048576,5,0)</f>
        <v>#N/A</v>
      </c>
      <c r="L2633" s="13" t="e">
        <f>VLOOKUP(J2633,'Hàng hóa'!$C$5:$D$50,2,0)</f>
        <v>#N/A</v>
      </c>
      <c r="M2633" s="17" t="e">
        <f>VLOOKUP(J2633,'Hàng hóa'!$C$5:$H$22,6,0)</f>
        <v>#N/A</v>
      </c>
      <c r="N2633" s="17" t="e">
        <f t="shared" si="105"/>
        <v>#N/A</v>
      </c>
      <c r="O2633" s="22" t="e">
        <f t="shared" si="107"/>
        <v>#N/A</v>
      </c>
      <c r="P2633" s="17" t="e">
        <f t="shared" si="106"/>
        <v>#N/A</v>
      </c>
      <c r="Q2633" s="13" t="e">
        <f>VLOOKUP(I2633,'[1]Nhân viên'!$E$20:$F$41,2,0)</f>
        <v>#N/A</v>
      </c>
    </row>
    <row r="2634" spans="1:17" x14ac:dyDescent="0.2">
      <c r="A2634" s="11">
        <v>2611</v>
      </c>
      <c r="D2634" s="13" t="e">
        <f>VLOOKUP(C2634,'Nhân viên'!$B$5:$C$48,2,0)</f>
        <v>#N/A</v>
      </c>
      <c r="G2634" s="13" t="e">
        <f>VLOOKUP(E2634,'Khách hàng'!$B$4:$F$1048576,2,0)</f>
        <v>#N/A</v>
      </c>
      <c r="H2634" s="13" t="str">
        <f>VLOOKUP(E2634,'[1]Khách hàng'!$A$4:$F$2144,3,0)</f>
        <v>Số 1 đường số 17A, Khu phố 11, Phường Bình Trị Đông B, Quận Bình Tân, TP.HCM.</v>
      </c>
      <c r="I2634" s="13" t="e">
        <f>VLOOKUP(E2634,'Khách hàng'!$B$4:$F$1048576,5,0)</f>
        <v>#N/A</v>
      </c>
      <c r="L2634" s="13" t="e">
        <f>VLOOKUP(J2634,'Hàng hóa'!$C$5:$D$50,2,0)</f>
        <v>#N/A</v>
      </c>
      <c r="M2634" s="17" t="e">
        <f>VLOOKUP(J2634,'Hàng hóa'!$C$5:$H$22,6,0)</f>
        <v>#N/A</v>
      </c>
      <c r="N2634" s="17" t="e">
        <f t="shared" si="105"/>
        <v>#N/A</v>
      </c>
      <c r="O2634" s="22" t="e">
        <f t="shared" si="107"/>
        <v>#N/A</v>
      </c>
      <c r="P2634" s="17" t="e">
        <f t="shared" si="106"/>
        <v>#N/A</v>
      </c>
      <c r="Q2634" s="13" t="e">
        <f>VLOOKUP(I2634,'[1]Nhân viên'!$E$20:$F$41,2,0)</f>
        <v>#N/A</v>
      </c>
    </row>
    <row r="2635" spans="1:17" x14ac:dyDescent="0.2">
      <c r="A2635" s="11">
        <v>2612</v>
      </c>
      <c r="D2635" s="13" t="e">
        <f>VLOOKUP(C2635,'Nhân viên'!$B$5:$C$48,2,0)</f>
        <v>#N/A</v>
      </c>
      <c r="G2635" s="13" t="e">
        <f>VLOOKUP(E2635,'Khách hàng'!$B$4:$F$1048576,2,0)</f>
        <v>#N/A</v>
      </c>
      <c r="H2635" s="13" t="str">
        <f>VLOOKUP(E2635,'[1]Khách hàng'!$A$4:$F$2144,3,0)</f>
        <v>Số 1 đường số 17A, Khu phố 11, Phường Bình Trị Đông B, Quận Bình Tân, TP.HCM.</v>
      </c>
      <c r="I2635" s="13" t="e">
        <f>VLOOKUP(E2635,'Khách hàng'!$B$4:$F$1048576,5,0)</f>
        <v>#N/A</v>
      </c>
      <c r="L2635" s="13" t="e">
        <f>VLOOKUP(J2635,'Hàng hóa'!$C$5:$D$50,2,0)</f>
        <v>#N/A</v>
      </c>
      <c r="M2635" s="17" t="e">
        <f>VLOOKUP(J2635,'Hàng hóa'!$C$5:$H$22,6,0)</f>
        <v>#N/A</v>
      </c>
      <c r="N2635" s="17" t="e">
        <f t="shared" si="105"/>
        <v>#N/A</v>
      </c>
      <c r="O2635" s="22" t="e">
        <f t="shared" si="107"/>
        <v>#N/A</v>
      </c>
      <c r="P2635" s="17" t="e">
        <f t="shared" si="106"/>
        <v>#N/A</v>
      </c>
      <c r="Q2635" s="13" t="e">
        <f>VLOOKUP(I2635,'[1]Nhân viên'!$E$20:$F$41,2,0)</f>
        <v>#N/A</v>
      </c>
    </row>
    <row r="2636" spans="1:17" x14ac:dyDescent="0.2">
      <c r="A2636" s="11">
        <v>2613</v>
      </c>
      <c r="D2636" s="13" t="e">
        <f>VLOOKUP(C2636,'Nhân viên'!$B$5:$C$48,2,0)</f>
        <v>#N/A</v>
      </c>
      <c r="G2636" s="13" t="e">
        <f>VLOOKUP(E2636,'Khách hàng'!$B$4:$F$1048576,2,0)</f>
        <v>#N/A</v>
      </c>
      <c r="H2636" s="13" t="str">
        <f>VLOOKUP(E2636,'[1]Khách hàng'!$A$4:$F$2144,3,0)</f>
        <v>Số 1 đường số 17A, Khu phố 11, Phường Bình Trị Đông B, Quận Bình Tân, TP.HCM.</v>
      </c>
      <c r="I2636" s="13" t="e">
        <f>VLOOKUP(E2636,'Khách hàng'!$B$4:$F$1048576,5,0)</f>
        <v>#N/A</v>
      </c>
      <c r="L2636" s="13" t="e">
        <f>VLOOKUP(J2636,'Hàng hóa'!$C$5:$D$50,2,0)</f>
        <v>#N/A</v>
      </c>
      <c r="M2636" s="17" t="e">
        <f>VLOOKUP(J2636,'Hàng hóa'!$C$5:$H$22,6,0)</f>
        <v>#N/A</v>
      </c>
      <c r="N2636" s="17" t="e">
        <f t="shared" si="105"/>
        <v>#N/A</v>
      </c>
      <c r="O2636" s="22" t="e">
        <f t="shared" si="107"/>
        <v>#N/A</v>
      </c>
      <c r="P2636" s="17" t="e">
        <f t="shared" si="106"/>
        <v>#N/A</v>
      </c>
      <c r="Q2636" s="13" t="e">
        <f>VLOOKUP(I2636,'[1]Nhân viên'!$E$20:$F$41,2,0)</f>
        <v>#N/A</v>
      </c>
    </row>
    <row r="2637" spans="1:17" x14ac:dyDescent="0.2">
      <c r="A2637" s="11">
        <v>2614</v>
      </c>
      <c r="D2637" s="13" t="e">
        <f>VLOOKUP(C2637,'Nhân viên'!$B$5:$C$48,2,0)</f>
        <v>#N/A</v>
      </c>
      <c r="G2637" s="13" t="e">
        <f>VLOOKUP(E2637,'Khách hàng'!$B$4:$F$1048576,2,0)</f>
        <v>#N/A</v>
      </c>
      <c r="H2637" s="13" t="str">
        <f>VLOOKUP(E2637,'[1]Khách hàng'!$A$4:$F$2144,3,0)</f>
        <v>Số 1 đường số 17A, Khu phố 11, Phường Bình Trị Đông B, Quận Bình Tân, TP.HCM.</v>
      </c>
      <c r="I2637" s="13" t="e">
        <f>VLOOKUP(E2637,'Khách hàng'!$B$4:$F$1048576,5,0)</f>
        <v>#N/A</v>
      </c>
      <c r="L2637" s="13" t="e">
        <f>VLOOKUP(J2637,'Hàng hóa'!$C$5:$D$50,2,0)</f>
        <v>#N/A</v>
      </c>
      <c r="M2637" s="17" t="e">
        <f>VLOOKUP(J2637,'Hàng hóa'!$C$5:$H$22,6,0)</f>
        <v>#N/A</v>
      </c>
      <c r="N2637" s="17" t="e">
        <f t="shared" si="105"/>
        <v>#N/A</v>
      </c>
      <c r="O2637" s="22" t="e">
        <f t="shared" si="107"/>
        <v>#N/A</v>
      </c>
      <c r="P2637" s="17" t="e">
        <f t="shared" si="106"/>
        <v>#N/A</v>
      </c>
      <c r="Q2637" s="13" t="e">
        <f>VLOOKUP(I2637,'[1]Nhân viên'!$E$20:$F$41,2,0)</f>
        <v>#N/A</v>
      </c>
    </row>
    <row r="2638" spans="1:17" x14ac:dyDescent="0.2">
      <c r="A2638" s="11">
        <v>2615</v>
      </c>
      <c r="D2638" s="13" t="e">
        <f>VLOOKUP(C2638,'Nhân viên'!$B$5:$C$48,2,0)</f>
        <v>#N/A</v>
      </c>
      <c r="G2638" s="13" t="e">
        <f>VLOOKUP(E2638,'Khách hàng'!$B$4:$F$1048576,2,0)</f>
        <v>#N/A</v>
      </c>
      <c r="H2638" s="13" t="str">
        <f>VLOOKUP(E2638,'[1]Khách hàng'!$A$4:$F$2144,3,0)</f>
        <v>Số 1 đường số 17A, Khu phố 11, Phường Bình Trị Đông B, Quận Bình Tân, TP.HCM.</v>
      </c>
      <c r="I2638" s="13" t="e">
        <f>VLOOKUP(E2638,'Khách hàng'!$B$4:$F$1048576,5,0)</f>
        <v>#N/A</v>
      </c>
      <c r="L2638" s="13" t="e">
        <f>VLOOKUP(J2638,'Hàng hóa'!$C$5:$D$50,2,0)</f>
        <v>#N/A</v>
      </c>
      <c r="M2638" s="17" t="e">
        <f>VLOOKUP(J2638,'Hàng hóa'!$C$5:$H$22,6,0)</f>
        <v>#N/A</v>
      </c>
      <c r="N2638" s="17" t="e">
        <f t="shared" si="105"/>
        <v>#N/A</v>
      </c>
      <c r="O2638" s="22" t="e">
        <f t="shared" si="107"/>
        <v>#N/A</v>
      </c>
      <c r="P2638" s="17" t="e">
        <f t="shared" si="106"/>
        <v>#N/A</v>
      </c>
      <c r="Q2638" s="13" t="e">
        <f>VLOOKUP(I2638,'[1]Nhân viên'!$E$20:$F$41,2,0)</f>
        <v>#N/A</v>
      </c>
    </row>
    <row r="2639" spans="1:17" x14ac:dyDescent="0.2">
      <c r="A2639" s="11">
        <v>2616</v>
      </c>
      <c r="D2639" s="13" t="e">
        <f>VLOOKUP(C2639,'Nhân viên'!$B$5:$C$48,2,0)</f>
        <v>#N/A</v>
      </c>
      <c r="G2639" s="13" t="e">
        <f>VLOOKUP(E2639,'Khách hàng'!$B$4:$F$1048576,2,0)</f>
        <v>#N/A</v>
      </c>
      <c r="H2639" s="13" t="str">
        <f>VLOOKUP(E2639,'[1]Khách hàng'!$A$4:$F$2144,3,0)</f>
        <v>Số 1 đường số 17A, Khu phố 11, Phường Bình Trị Đông B, Quận Bình Tân, TP.HCM.</v>
      </c>
      <c r="I2639" s="13" t="e">
        <f>VLOOKUP(E2639,'Khách hàng'!$B$4:$F$1048576,5,0)</f>
        <v>#N/A</v>
      </c>
      <c r="L2639" s="13" t="e">
        <f>VLOOKUP(J2639,'Hàng hóa'!$C$5:$D$50,2,0)</f>
        <v>#N/A</v>
      </c>
      <c r="M2639" s="17" t="e">
        <f>VLOOKUP(J2639,'Hàng hóa'!$C$5:$H$22,6,0)</f>
        <v>#N/A</v>
      </c>
      <c r="N2639" s="17" t="e">
        <f t="shared" si="105"/>
        <v>#N/A</v>
      </c>
      <c r="O2639" s="22" t="e">
        <f t="shared" si="107"/>
        <v>#N/A</v>
      </c>
      <c r="P2639" s="17" t="e">
        <f t="shared" si="106"/>
        <v>#N/A</v>
      </c>
      <c r="Q2639" s="13" t="e">
        <f>VLOOKUP(I2639,'[1]Nhân viên'!$E$20:$F$41,2,0)</f>
        <v>#N/A</v>
      </c>
    </row>
    <row r="2640" spans="1:17" x14ac:dyDescent="0.2">
      <c r="A2640" s="11">
        <v>2617</v>
      </c>
      <c r="D2640" s="13" t="e">
        <f>VLOOKUP(C2640,'Nhân viên'!$B$5:$C$48,2,0)</f>
        <v>#N/A</v>
      </c>
      <c r="G2640" s="13" t="e">
        <f>VLOOKUP(E2640,'Khách hàng'!$B$4:$F$1048576,2,0)</f>
        <v>#N/A</v>
      </c>
      <c r="H2640" s="13" t="str">
        <f>VLOOKUP(E2640,'[1]Khách hàng'!$A$4:$F$2144,3,0)</f>
        <v>Số 1 đường số 17A, Khu phố 11, Phường Bình Trị Đông B, Quận Bình Tân, TP.HCM.</v>
      </c>
      <c r="I2640" s="13" t="e">
        <f>VLOOKUP(E2640,'Khách hàng'!$B$4:$F$1048576,5,0)</f>
        <v>#N/A</v>
      </c>
      <c r="L2640" s="13" t="e">
        <f>VLOOKUP(J2640,'Hàng hóa'!$C$5:$D$50,2,0)</f>
        <v>#N/A</v>
      </c>
      <c r="M2640" s="17" t="e">
        <f>VLOOKUP(J2640,'Hàng hóa'!$C$5:$H$22,6,0)</f>
        <v>#N/A</v>
      </c>
      <c r="N2640" s="17" t="e">
        <f t="shared" si="105"/>
        <v>#N/A</v>
      </c>
      <c r="O2640" s="22" t="e">
        <f t="shared" si="107"/>
        <v>#N/A</v>
      </c>
      <c r="P2640" s="17" t="e">
        <f t="shared" si="106"/>
        <v>#N/A</v>
      </c>
      <c r="Q2640" s="13" t="e">
        <f>VLOOKUP(I2640,'[1]Nhân viên'!$E$20:$F$41,2,0)</f>
        <v>#N/A</v>
      </c>
    </row>
    <row r="2641" spans="1:17" x14ac:dyDescent="0.2">
      <c r="A2641" s="11">
        <v>2618</v>
      </c>
      <c r="D2641" s="13" t="e">
        <f>VLOOKUP(C2641,'Nhân viên'!$B$5:$C$48,2,0)</f>
        <v>#N/A</v>
      </c>
      <c r="G2641" s="13" t="e">
        <f>VLOOKUP(E2641,'Khách hàng'!$B$4:$F$1048576,2,0)</f>
        <v>#N/A</v>
      </c>
      <c r="H2641" s="13" t="str">
        <f>VLOOKUP(E2641,'[1]Khách hàng'!$A$4:$F$2144,3,0)</f>
        <v>Số 1 đường số 17A, Khu phố 11, Phường Bình Trị Đông B, Quận Bình Tân, TP.HCM.</v>
      </c>
      <c r="I2641" s="13" t="e">
        <f>VLOOKUP(E2641,'Khách hàng'!$B$4:$F$1048576,5,0)</f>
        <v>#N/A</v>
      </c>
      <c r="L2641" s="13" t="e">
        <f>VLOOKUP(J2641,'Hàng hóa'!$C$5:$D$50,2,0)</f>
        <v>#N/A</v>
      </c>
      <c r="M2641" s="17" t="e">
        <f>VLOOKUP(J2641,'Hàng hóa'!$C$5:$H$22,6,0)</f>
        <v>#N/A</v>
      </c>
      <c r="N2641" s="17" t="e">
        <f t="shared" si="105"/>
        <v>#N/A</v>
      </c>
      <c r="O2641" s="22" t="e">
        <f t="shared" si="107"/>
        <v>#N/A</v>
      </c>
      <c r="P2641" s="17" t="e">
        <f t="shared" si="106"/>
        <v>#N/A</v>
      </c>
      <c r="Q2641" s="13" t="e">
        <f>VLOOKUP(I2641,'[1]Nhân viên'!$E$20:$F$41,2,0)</f>
        <v>#N/A</v>
      </c>
    </row>
    <row r="2642" spans="1:17" x14ac:dyDescent="0.2">
      <c r="A2642" s="11">
        <v>2619</v>
      </c>
      <c r="D2642" s="13" t="e">
        <f>VLOOKUP(C2642,'Nhân viên'!$B$5:$C$48,2,0)</f>
        <v>#N/A</v>
      </c>
      <c r="G2642" s="13" t="e">
        <f>VLOOKUP(E2642,'Khách hàng'!$B$4:$F$1048576,2,0)</f>
        <v>#N/A</v>
      </c>
      <c r="H2642" s="13" t="str">
        <f>VLOOKUP(E2642,'[1]Khách hàng'!$A$4:$F$2144,3,0)</f>
        <v>Số 1 đường số 17A, Khu phố 11, Phường Bình Trị Đông B, Quận Bình Tân, TP.HCM.</v>
      </c>
      <c r="I2642" s="13" t="e">
        <f>VLOOKUP(E2642,'Khách hàng'!$B$4:$F$1048576,5,0)</f>
        <v>#N/A</v>
      </c>
      <c r="L2642" s="13" t="e">
        <f>VLOOKUP(J2642,'Hàng hóa'!$C$5:$D$50,2,0)</f>
        <v>#N/A</v>
      </c>
      <c r="M2642" s="17" t="e">
        <f>VLOOKUP(J2642,'Hàng hóa'!$C$5:$H$22,6,0)</f>
        <v>#N/A</v>
      </c>
      <c r="N2642" s="17" t="e">
        <f t="shared" si="105"/>
        <v>#N/A</v>
      </c>
      <c r="O2642" s="22" t="e">
        <f t="shared" si="107"/>
        <v>#N/A</v>
      </c>
      <c r="P2642" s="17" t="e">
        <f t="shared" si="106"/>
        <v>#N/A</v>
      </c>
      <c r="Q2642" s="13" t="e">
        <f>VLOOKUP(I2642,'[1]Nhân viên'!$E$20:$F$41,2,0)</f>
        <v>#N/A</v>
      </c>
    </row>
    <row r="2643" spans="1:17" x14ac:dyDescent="0.2">
      <c r="A2643" s="11">
        <v>2620</v>
      </c>
      <c r="D2643" s="13" t="e">
        <f>VLOOKUP(C2643,'Nhân viên'!$B$5:$C$48,2,0)</f>
        <v>#N/A</v>
      </c>
      <c r="G2643" s="13" t="e">
        <f>VLOOKUP(E2643,'Khách hàng'!$B$4:$F$1048576,2,0)</f>
        <v>#N/A</v>
      </c>
      <c r="H2643" s="13" t="str">
        <f>VLOOKUP(E2643,'[1]Khách hàng'!$A$4:$F$2144,3,0)</f>
        <v>Số 1 đường số 17A, Khu phố 11, Phường Bình Trị Đông B, Quận Bình Tân, TP.HCM.</v>
      </c>
      <c r="I2643" s="13" t="e">
        <f>VLOOKUP(E2643,'Khách hàng'!$B$4:$F$1048576,5,0)</f>
        <v>#N/A</v>
      </c>
      <c r="L2643" s="13" t="e">
        <f>VLOOKUP(J2643,'Hàng hóa'!$C$5:$D$50,2,0)</f>
        <v>#N/A</v>
      </c>
      <c r="M2643" s="17" t="e">
        <f>VLOOKUP(J2643,'Hàng hóa'!$C$5:$H$22,6,0)</f>
        <v>#N/A</v>
      </c>
      <c r="N2643" s="17" t="e">
        <f t="shared" si="105"/>
        <v>#N/A</v>
      </c>
      <c r="O2643" s="22" t="e">
        <f t="shared" si="107"/>
        <v>#N/A</v>
      </c>
      <c r="P2643" s="17" t="e">
        <f t="shared" si="106"/>
        <v>#N/A</v>
      </c>
      <c r="Q2643" s="13" t="e">
        <f>VLOOKUP(I2643,'[1]Nhân viên'!$E$20:$F$41,2,0)</f>
        <v>#N/A</v>
      </c>
    </row>
    <row r="2644" spans="1:17" x14ac:dyDescent="0.2">
      <c r="A2644" s="11">
        <v>2621</v>
      </c>
      <c r="D2644" s="13" t="e">
        <f>VLOOKUP(C2644,'Nhân viên'!$B$5:$C$48,2,0)</f>
        <v>#N/A</v>
      </c>
      <c r="G2644" s="13" t="e">
        <f>VLOOKUP(E2644,'Khách hàng'!$B$4:$F$1048576,2,0)</f>
        <v>#N/A</v>
      </c>
      <c r="H2644" s="13" t="str">
        <f>VLOOKUP(E2644,'[1]Khách hàng'!$A$4:$F$2144,3,0)</f>
        <v>Số 1 đường số 17A, Khu phố 11, Phường Bình Trị Đông B, Quận Bình Tân, TP.HCM.</v>
      </c>
      <c r="I2644" s="13" t="e">
        <f>VLOOKUP(E2644,'Khách hàng'!$B$4:$F$1048576,5,0)</f>
        <v>#N/A</v>
      </c>
      <c r="L2644" s="13" t="e">
        <f>VLOOKUP(J2644,'Hàng hóa'!$C$5:$D$50,2,0)</f>
        <v>#N/A</v>
      </c>
      <c r="M2644" s="17" t="e">
        <f>VLOOKUP(J2644,'Hàng hóa'!$C$5:$H$22,6,0)</f>
        <v>#N/A</v>
      </c>
      <c r="N2644" s="17" t="e">
        <f t="shared" si="105"/>
        <v>#N/A</v>
      </c>
      <c r="O2644" s="22" t="e">
        <f t="shared" si="107"/>
        <v>#N/A</v>
      </c>
      <c r="P2644" s="17" t="e">
        <f t="shared" si="106"/>
        <v>#N/A</v>
      </c>
      <c r="Q2644" s="13" t="e">
        <f>VLOOKUP(I2644,'[1]Nhân viên'!$E$20:$F$41,2,0)</f>
        <v>#N/A</v>
      </c>
    </row>
    <row r="2645" spans="1:17" x14ac:dyDescent="0.2">
      <c r="A2645" s="11">
        <v>2622</v>
      </c>
      <c r="D2645" s="13" t="e">
        <f>VLOOKUP(C2645,'Nhân viên'!$B$5:$C$48,2,0)</f>
        <v>#N/A</v>
      </c>
      <c r="G2645" s="13" t="e">
        <f>VLOOKUP(E2645,'Khách hàng'!$B$4:$F$1048576,2,0)</f>
        <v>#N/A</v>
      </c>
      <c r="H2645" s="13" t="str">
        <f>VLOOKUP(E2645,'[1]Khách hàng'!$A$4:$F$2144,3,0)</f>
        <v>Số 1 đường số 17A, Khu phố 11, Phường Bình Trị Đông B, Quận Bình Tân, TP.HCM.</v>
      </c>
      <c r="I2645" s="13" t="e">
        <f>VLOOKUP(E2645,'Khách hàng'!$B$4:$F$1048576,5,0)</f>
        <v>#N/A</v>
      </c>
      <c r="L2645" s="13" t="e">
        <f>VLOOKUP(J2645,'Hàng hóa'!$C$5:$D$50,2,0)</f>
        <v>#N/A</v>
      </c>
      <c r="M2645" s="17" t="e">
        <f>VLOOKUP(J2645,'Hàng hóa'!$C$5:$H$22,6,0)</f>
        <v>#N/A</v>
      </c>
      <c r="N2645" s="17" t="e">
        <f t="shared" si="105"/>
        <v>#N/A</v>
      </c>
      <c r="O2645" s="22" t="e">
        <f t="shared" si="107"/>
        <v>#N/A</v>
      </c>
      <c r="P2645" s="17" t="e">
        <f t="shared" si="106"/>
        <v>#N/A</v>
      </c>
      <c r="Q2645" s="13" t="e">
        <f>VLOOKUP(I2645,'[1]Nhân viên'!$E$20:$F$41,2,0)</f>
        <v>#N/A</v>
      </c>
    </row>
    <row r="2646" spans="1:17" x14ac:dyDescent="0.2">
      <c r="A2646" s="11">
        <v>2623</v>
      </c>
      <c r="D2646" s="13" t="e">
        <f>VLOOKUP(C2646,'Nhân viên'!$B$5:$C$48,2,0)</f>
        <v>#N/A</v>
      </c>
      <c r="G2646" s="13" t="e">
        <f>VLOOKUP(E2646,'Khách hàng'!$B$4:$F$1048576,2,0)</f>
        <v>#N/A</v>
      </c>
      <c r="H2646" s="13" t="str">
        <f>VLOOKUP(E2646,'[1]Khách hàng'!$A$4:$F$2144,3,0)</f>
        <v>Số 1 đường số 17A, Khu phố 11, Phường Bình Trị Đông B, Quận Bình Tân, TP.HCM.</v>
      </c>
      <c r="I2646" s="13" t="e">
        <f>VLOOKUP(E2646,'Khách hàng'!$B$4:$F$1048576,5,0)</f>
        <v>#N/A</v>
      </c>
      <c r="L2646" s="13" t="e">
        <f>VLOOKUP(J2646,'Hàng hóa'!$C$5:$D$50,2,0)</f>
        <v>#N/A</v>
      </c>
      <c r="M2646" s="17" t="e">
        <f>VLOOKUP(J2646,'Hàng hóa'!$C$5:$H$22,6,0)</f>
        <v>#N/A</v>
      </c>
      <c r="N2646" s="17" t="e">
        <f t="shared" si="105"/>
        <v>#N/A</v>
      </c>
      <c r="O2646" s="22" t="e">
        <f t="shared" si="107"/>
        <v>#N/A</v>
      </c>
      <c r="P2646" s="17" t="e">
        <f t="shared" si="106"/>
        <v>#N/A</v>
      </c>
      <c r="Q2646" s="13" t="e">
        <f>VLOOKUP(I2646,'[1]Nhân viên'!$E$20:$F$41,2,0)</f>
        <v>#N/A</v>
      </c>
    </row>
    <row r="2647" spans="1:17" x14ac:dyDescent="0.2">
      <c r="A2647" s="11">
        <v>2624</v>
      </c>
      <c r="D2647" s="13" t="e">
        <f>VLOOKUP(C2647,'Nhân viên'!$B$5:$C$48,2,0)</f>
        <v>#N/A</v>
      </c>
      <c r="G2647" s="13" t="e">
        <f>VLOOKUP(E2647,'Khách hàng'!$B$4:$F$1048576,2,0)</f>
        <v>#N/A</v>
      </c>
      <c r="H2647" s="13" t="str">
        <f>VLOOKUP(E2647,'[1]Khách hàng'!$A$4:$F$2144,3,0)</f>
        <v>Số 1 đường số 17A, Khu phố 11, Phường Bình Trị Đông B, Quận Bình Tân, TP.HCM.</v>
      </c>
      <c r="I2647" s="13" t="e">
        <f>VLOOKUP(E2647,'Khách hàng'!$B$4:$F$1048576,5,0)</f>
        <v>#N/A</v>
      </c>
      <c r="L2647" s="13" t="e">
        <f>VLOOKUP(J2647,'Hàng hóa'!$C$5:$D$50,2,0)</f>
        <v>#N/A</v>
      </c>
      <c r="M2647" s="17" t="e">
        <f>VLOOKUP(J2647,'Hàng hóa'!$C$5:$H$22,6,0)</f>
        <v>#N/A</v>
      </c>
      <c r="N2647" s="17" t="e">
        <f t="shared" si="105"/>
        <v>#N/A</v>
      </c>
      <c r="O2647" s="22" t="e">
        <f t="shared" si="107"/>
        <v>#N/A</v>
      </c>
      <c r="P2647" s="17" t="e">
        <f t="shared" si="106"/>
        <v>#N/A</v>
      </c>
      <c r="Q2647" s="13" t="e">
        <f>VLOOKUP(I2647,'[1]Nhân viên'!$E$20:$F$41,2,0)</f>
        <v>#N/A</v>
      </c>
    </row>
    <row r="2648" spans="1:17" x14ac:dyDescent="0.2">
      <c r="A2648" s="11">
        <v>2625</v>
      </c>
      <c r="D2648" s="13" t="e">
        <f>VLOOKUP(C2648,'Nhân viên'!$B$5:$C$48,2,0)</f>
        <v>#N/A</v>
      </c>
      <c r="G2648" s="13" t="e">
        <f>VLOOKUP(E2648,'Khách hàng'!$B$4:$F$1048576,2,0)</f>
        <v>#N/A</v>
      </c>
      <c r="H2648" s="13" t="str">
        <f>VLOOKUP(E2648,'[1]Khách hàng'!$A$4:$F$2144,3,0)</f>
        <v>Số 1 đường số 17A, Khu phố 11, Phường Bình Trị Đông B, Quận Bình Tân, TP.HCM.</v>
      </c>
      <c r="I2648" s="13" t="e">
        <f>VLOOKUP(E2648,'Khách hàng'!$B$4:$F$1048576,5,0)</f>
        <v>#N/A</v>
      </c>
      <c r="L2648" s="13" t="e">
        <f>VLOOKUP(J2648,'Hàng hóa'!$C$5:$D$50,2,0)</f>
        <v>#N/A</v>
      </c>
      <c r="M2648" s="17" t="e">
        <f>VLOOKUP(J2648,'Hàng hóa'!$C$5:$H$22,6,0)</f>
        <v>#N/A</v>
      </c>
      <c r="N2648" s="17" t="e">
        <f t="shared" si="105"/>
        <v>#N/A</v>
      </c>
      <c r="O2648" s="22" t="e">
        <f t="shared" si="107"/>
        <v>#N/A</v>
      </c>
      <c r="P2648" s="17" t="e">
        <f t="shared" si="106"/>
        <v>#N/A</v>
      </c>
      <c r="Q2648" s="13" t="e">
        <f>VLOOKUP(I2648,'[1]Nhân viên'!$E$20:$F$41,2,0)</f>
        <v>#N/A</v>
      </c>
    </row>
    <row r="2649" spans="1:17" x14ac:dyDescent="0.2">
      <c r="A2649" s="11">
        <v>2626</v>
      </c>
      <c r="D2649" s="13" t="e">
        <f>VLOOKUP(C2649,'Nhân viên'!$B$5:$C$48,2,0)</f>
        <v>#N/A</v>
      </c>
      <c r="G2649" s="13" t="e">
        <f>VLOOKUP(E2649,'Khách hàng'!$B$4:$F$1048576,2,0)</f>
        <v>#N/A</v>
      </c>
      <c r="H2649" s="13" t="str">
        <f>VLOOKUP(E2649,'[1]Khách hàng'!$A$4:$F$2144,3,0)</f>
        <v>Số 1 đường số 17A, Khu phố 11, Phường Bình Trị Đông B, Quận Bình Tân, TP.HCM.</v>
      </c>
      <c r="I2649" s="13" t="e">
        <f>VLOOKUP(E2649,'Khách hàng'!$B$4:$F$1048576,5,0)</f>
        <v>#N/A</v>
      </c>
      <c r="L2649" s="13" t="e">
        <f>VLOOKUP(J2649,'Hàng hóa'!$C$5:$D$50,2,0)</f>
        <v>#N/A</v>
      </c>
      <c r="M2649" s="17" t="e">
        <f>VLOOKUP(J2649,'Hàng hóa'!$C$5:$H$22,6,0)</f>
        <v>#N/A</v>
      </c>
      <c r="N2649" s="17" t="e">
        <f t="shared" si="105"/>
        <v>#N/A</v>
      </c>
      <c r="O2649" s="22" t="e">
        <f t="shared" si="107"/>
        <v>#N/A</v>
      </c>
      <c r="P2649" s="17" t="e">
        <f t="shared" si="106"/>
        <v>#N/A</v>
      </c>
      <c r="Q2649" s="13" t="e">
        <f>VLOOKUP(I2649,'[1]Nhân viên'!$E$20:$F$41,2,0)</f>
        <v>#N/A</v>
      </c>
    </row>
    <row r="2650" spans="1:17" x14ac:dyDescent="0.2">
      <c r="A2650" s="11">
        <v>2627</v>
      </c>
      <c r="D2650" s="13" t="e">
        <f>VLOOKUP(C2650,'Nhân viên'!$B$5:$C$48,2,0)</f>
        <v>#N/A</v>
      </c>
      <c r="G2650" s="13" t="e">
        <f>VLOOKUP(E2650,'Khách hàng'!$B$4:$F$1048576,2,0)</f>
        <v>#N/A</v>
      </c>
      <c r="H2650" s="13" t="str">
        <f>VLOOKUP(E2650,'[1]Khách hàng'!$A$4:$F$2144,3,0)</f>
        <v>Số 1 đường số 17A, Khu phố 11, Phường Bình Trị Đông B, Quận Bình Tân, TP.HCM.</v>
      </c>
      <c r="I2650" s="13" t="e">
        <f>VLOOKUP(E2650,'Khách hàng'!$B$4:$F$1048576,5,0)</f>
        <v>#N/A</v>
      </c>
      <c r="L2650" s="13" t="e">
        <f>VLOOKUP(J2650,'Hàng hóa'!$C$5:$D$50,2,0)</f>
        <v>#N/A</v>
      </c>
      <c r="M2650" s="17" t="e">
        <f>VLOOKUP(J2650,'Hàng hóa'!$C$5:$H$22,6,0)</f>
        <v>#N/A</v>
      </c>
      <c r="N2650" s="17" t="e">
        <f t="shared" si="105"/>
        <v>#N/A</v>
      </c>
      <c r="O2650" s="22" t="e">
        <f t="shared" si="107"/>
        <v>#N/A</v>
      </c>
      <c r="P2650" s="17" t="e">
        <f t="shared" si="106"/>
        <v>#N/A</v>
      </c>
      <c r="Q2650" s="13" t="e">
        <f>VLOOKUP(I2650,'[1]Nhân viên'!$E$20:$F$41,2,0)</f>
        <v>#N/A</v>
      </c>
    </row>
    <row r="2651" spans="1:17" x14ac:dyDescent="0.2">
      <c r="A2651" s="11">
        <v>2628</v>
      </c>
      <c r="D2651" s="13" t="e">
        <f>VLOOKUP(C2651,'Nhân viên'!$B$5:$C$48,2,0)</f>
        <v>#N/A</v>
      </c>
      <c r="G2651" s="13" t="e">
        <f>VLOOKUP(E2651,'Khách hàng'!$B$4:$F$1048576,2,0)</f>
        <v>#N/A</v>
      </c>
      <c r="H2651" s="13" t="str">
        <f>VLOOKUP(E2651,'[1]Khách hàng'!$A$4:$F$2144,3,0)</f>
        <v>Số 1 đường số 17A, Khu phố 11, Phường Bình Trị Đông B, Quận Bình Tân, TP.HCM.</v>
      </c>
      <c r="I2651" s="13" t="e">
        <f>VLOOKUP(E2651,'Khách hàng'!$B$4:$F$1048576,5,0)</f>
        <v>#N/A</v>
      </c>
      <c r="L2651" s="13" t="e">
        <f>VLOOKUP(J2651,'Hàng hóa'!$C$5:$D$50,2,0)</f>
        <v>#N/A</v>
      </c>
      <c r="M2651" s="17" t="e">
        <f>VLOOKUP(J2651,'Hàng hóa'!$C$5:$H$22,6,0)</f>
        <v>#N/A</v>
      </c>
      <c r="N2651" s="17" t="e">
        <f t="shared" si="105"/>
        <v>#N/A</v>
      </c>
      <c r="O2651" s="22" t="e">
        <f t="shared" si="107"/>
        <v>#N/A</v>
      </c>
      <c r="P2651" s="17" t="e">
        <f t="shared" si="106"/>
        <v>#N/A</v>
      </c>
      <c r="Q2651" s="13" t="e">
        <f>VLOOKUP(I2651,'[1]Nhân viên'!$E$20:$F$41,2,0)</f>
        <v>#N/A</v>
      </c>
    </row>
    <row r="2652" spans="1:17" x14ac:dyDescent="0.2">
      <c r="A2652" s="11">
        <v>2629</v>
      </c>
      <c r="D2652" s="13" t="e">
        <f>VLOOKUP(C2652,'Nhân viên'!$B$5:$C$48,2,0)</f>
        <v>#N/A</v>
      </c>
      <c r="G2652" s="13" t="e">
        <f>VLOOKUP(E2652,'Khách hàng'!$B$4:$F$1048576,2,0)</f>
        <v>#N/A</v>
      </c>
      <c r="H2652" s="13" t="str">
        <f>VLOOKUP(E2652,'[1]Khách hàng'!$A$4:$F$2144,3,0)</f>
        <v>Số 1 đường số 17A, Khu phố 11, Phường Bình Trị Đông B, Quận Bình Tân, TP.HCM.</v>
      </c>
      <c r="I2652" s="13" t="e">
        <f>VLOOKUP(E2652,'Khách hàng'!$B$4:$F$1048576,5,0)</f>
        <v>#N/A</v>
      </c>
      <c r="L2652" s="13" t="e">
        <f>VLOOKUP(J2652,'Hàng hóa'!$C$5:$D$50,2,0)</f>
        <v>#N/A</v>
      </c>
      <c r="M2652" s="17" t="e">
        <f>VLOOKUP(J2652,'Hàng hóa'!$C$5:$H$22,6,0)</f>
        <v>#N/A</v>
      </c>
      <c r="N2652" s="17" t="e">
        <f t="shared" ref="N2652:N2715" si="108">K2652*M2652</f>
        <v>#N/A</v>
      </c>
      <c r="O2652" s="22" t="e">
        <f t="shared" si="107"/>
        <v>#N/A</v>
      </c>
      <c r="P2652" s="17" t="e">
        <f t="shared" ref="P2652:P2715" si="109">N2652*O2652+N2652</f>
        <v>#N/A</v>
      </c>
      <c r="Q2652" s="13" t="e">
        <f>VLOOKUP(I2652,'[1]Nhân viên'!$E$20:$F$41,2,0)</f>
        <v>#N/A</v>
      </c>
    </row>
    <row r="2653" spans="1:17" x14ac:dyDescent="0.2">
      <c r="A2653" s="11">
        <v>2630</v>
      </c>
      <c r="D2653" s="13" t="e">
        <f>VLOOKUP(C2653,'Nhân viên'!$B$5:$C$48,2,0)</f>
        <v>#N/A</v>
      </c>
      <c r="G2653" s="13" t="e">
        <f>VLOOKUP(E2653,'Khách hàng'!$B$4:$F$1048576,2,0)</f>
        <v>#N/A</v>
      </c>
      <c r="H2653" s="13" t="str">
        <f>VLOOKUP(E2653,'[1]Khách hàng'!$A$4:$F$2144,3,0)</f>
        <v>Số 1 đường số 17A, Khu phố 11, Phường Bình Trị Đông B, Quận Bình Tân, TP.HCM.</v>
      </c>
      <c r="I2653" s="13" t="e">
        <f>VLOOKUP(E2653,'Khách hàng'!$B$4:$F$1048576,5,0)</f>
        <v>#N/A</v>
      </c>
      <c r="L2653" s="13" t="e">
        <f>VLOOKUP(J2653,'Hàng hóa'!$C$5:$D$50,2,0)</f>
        <v>#N/A</v>
      </c>
      <c r="M2653" s="17" t="e">
        <f>VLOOKUP(J2653,'Hàng hóa'!$C$5:$H$22,6,0)</f>
        <v>#N/A</v>
      </c>
      <c r="N2653" s="17" t="e">
        <f t="shared" si="108"/>
        <v>#N/A</v>
      </c>
      <c r="O2653" s="22" t="e">
        <f t="shared" si="107"/>
        <v>#N/A</v>
      </c>
      <c r="P2653" s="17" t="e">
        <f t="shared" si="109"/>
        <v>#N/A</v>
      </c>
      <c r="Q2653" s="13" t="e">
        <f>VLOOKUP(I2653,'[1]Nhân viên'!$E$20:$F$41,2,0)</f>
        <v>#N/A</v>
      </c>
    </row>
    <row r="2654" spans="1:17" x14ac:dyDescent="0.2">
      <c r="A2654" s="11">
        <v>2631</v>
      </c>
      <c r="D2654" s="13" t="e">
        <f>VLOOKUP(C2654,'Nhân viên'!$B$5:$C$48,2,0)</f>
        <v>#N/A</v>
      </c>
      <c r="G2654" s="13" t="e">
        <f>VLOOKUP(E2654,'Khách hàng'!$B$4:$F$1048576,2,0)</f>
        <v>#N/A</v>
      </c>
      <c r="H2654" s="13" t="str">
        <f>VLOOKUP(E2654,'[1]Khách hàng'!$A$4:$F$2144,3,0)</f>
        <v>Số 1 đường số 17A, Khu phố 11, Phường Bình Trị Đông B, Quận Bình Tân, TP.HCM.</v>
      </c>
      <c r="I2654" s="13" t="e">
        <f>VLOOKUP(E2654,'Khách hàng'!$B$4:$F$1048576,5,0)</f>
        <v>#N/A</v>
      </c>
      <c r="L2654" s="13" t="e">
        <f>VLOOKUP(J2654,'Hàng hóa'!$C$5:$D$50,2,0)</f>
        <v>#N/A</v>
      </c>
      <c r="M2654" s="17" t="e">
        <f>VLOOKUP(J2654,'Hàng hóa'!$C$5:$H$22,6,0)</f>
        <v>#N/A</v>
      </c>
      <c r="N2654" s="17" t="e">
        <f t="shared" si="108"/>
        <v>#N/A</v>
      </c>
      <c r="O2654" s="22" t="e">
        <f t="shared" si="107"/>
        <v>#N/A</v>
      </c>
      <c r="P2654" s="17" t="e">
        <f t="shared" si="109"/>
        <v>#N/A</v>
      </c>
      <c r="Q2654" s="13" t="e">
        <f>VLOOKUP(I2654,'[1]Nhân viên'!$E$20:$F$41,2,0)</f>
        <v>#N/A</v>
      </c>
    </row>
    <row r="2655" spans="1:17" x14ac:dyDescent="0.2">
      <c r="A2655" s="11">
        <v>2632</v>
      </c>
      <c r="D2655" s="13" t="e">
        <f>VLOOKUP(C2655,'Nhân viên'!$B$5:$C$48,2,0)</f>
        <v>#N/A</v>
      </c>
      <c r="G2655" s="13" t="e">
        <f>VLOOKUP(E2655,'Khách hàng'!$B$4:$F$1048576,2,0)</f>
        <v>#N/A</v>
      </c>
      <c r="H2655" s="13" t="str">
        <f>VLOOKUP(E2655,'[1]Khách hàng'!$A$4:$F$2144,3,0)</f>
        <v>Số 1 đường số 17A, Khu phố 11, Phường Bình Trị Đông B, Quận Bình Tân, TP.HCM.</v>
      </c>
      <c r="I2655" s="13" t="e">
        <f>VLOOKUP(E2655,'Khách hàng'!$B$4:$F$1048576,5,0)</f>
        <v>#N/A</v>
      </c>
      <c r="L2655" s="13" t="e">
        <f>VLOOKUP(J2655,'Hàng hóa'!$C$5:$D$50,2,0)</f>
        <v>#N/A</v>
      </c>
      <c r="M2655" s="17" t="e">
        <f>VLOOKUP(J2655,'Hàng hóa'!$C$5:$H$22,6,0)</f>
        <v>#N/A</v>
      </c>
      <c r="N2655" s="17" t="e">
        <f t="shared" si="108"/>
        <v>#N/A</v>
      </c>
      <c r="O2655" s="22" t="e">
        <f t="shared" si="107"/>
        <v>#N/A</v>
      </c>
      <c r="P2655" s="17" t="e">
        <f t="shared" si="109"/>
        <v>#N/A</v>
      </c>
      <c r="Q2655" s="13" t="e">
        <f>VLOOKUP(I2655,'[1]Nhân viên'!$E$20:$F$41,2,0)</f>
        <v>#N/A</v>
      </c>
    </row>
    <row r="2656" spans="1:17" x14ac:dyDescent="0.2">
      <c r="A2656" s="11">
        <v>2633</v>
      </c>
      <c r="D2656" s="13" t="e">
        <f>VLOOKUP(C2656,'Nhân viên'!$B$5:$C$48,2,0)</f>
        <v>#N/A</v>
      </c>
      <c r="G2656" s="13" t="e">
        <f>VLOOKUP(E2656,'Khách hàng'!$B$4:$F$1048576,2,0)</f>
        <v>#N/A</v>
      </c>
      <c r="H2656" s="13" t="str">
        <f>VLOOKUP(E2656,'[1]Khách hàng'!$A$4:$F$2144,3,0)</f>
        <v>Số 1 đường số 17A, Khu phố 11, Phường Bình Trị Đông B, Quận Bình Tân, TP.HCM.</v>
      </c>
      <c r="I2656" s="13" t="e">
        <f>VLOOKUP(E2656,'Khách hàng'!$B$4:$F$1048576,5,0)</f>
        <v>#N/A</v>
      </c>
      <c r="L2656" s="13" t="e">
        <f>VLOOKUP(J2656,'Hàng hóa'!$C$5:$D$50,2,0)</f>
        <v>#N/A</v>
      </c>
      <c r="M2656" s="17" t="e">
        <f>VLOOKUP(J2656,'Hàng hóa'!$C$5:$H$22,6,0)</f>
        <v>#N/A</v>
      </c>
      <c r="N2656" s="17" t="e">
        <f t="shared" si="108"/>
        <v>#N/A</v>
      </c>
      <c r="O2656" s="22" t="e">
        <f t="shared" si="107"/>
        <v>#N/A</v>
      </c>
      <c r="P2656" s="17" t="e">
        <f t="shared" si="109"/>
        <v>#N/A</v>
      </c>
      <c r="Q2656" s="13" t="e">
        <f>VLOOKUP(I2656,'[1]Nhân viên'!$E$20:$F$41,2,0)</f>
        <v>#N/A</v>
      </c>
    </row>
    <row r="2657" spans="1:17" x14ac:dyDescent="0.2">
      <c r="A2657" s="11">
        <v>2634</v>
      </c>
      <c r="D2657" s="13" t="e">
        <f>VLOOKUP(C2657,'Nhân viên'!$B$5:$C$48,2,0)</f>
        <v>#N/A</v>
      </c>
      <c r="G2657" s="13" t="e">
        <f>VLOOKUP(E2657,'Khách hàng'!$B$4:$F$1048576,2,0)</f>
        <v>#N/A</v>
      </c>
      <c r="H2657" s="13" t="str">
        <f>VLOOKUP(E2657,'[1]Khách hàng'!$A$4:$F$2144,3,0)</f>
        <v>Số 1 đường số 17A, Khu phố 11, Phường Bình Trị Đông B, Quận Bình Tân, TP.HCM.</v>
      </c>
      <c r="I2657" s="13" t="e">
        <f>VLOOKUP(E2657,'Khách hàng'!$B$4:$F$1048576,5,0)</f>
        <v>#N/A</v>
      </c>
      <c r="L2657" s="13" t="e">
        <f>VLOOKUP(J2657,'Hàng hóa'!$C$5:$D$50,2,0)</f>
        <v>#N/A</v>
      </c>
      <c r="M2657" s="17" t="e">
        <f>VLOOKUP(J2657,'Hàng hóa'!$C$5:$H$22,6,0)</f>
        <v>#N/A</v>
      </c>
      <c r="N2657" s="17" t="e">
        <f t="shared" si="108"/>
        <v>#N/A</v>
      </c>
      <c r="O2657" s="22" t="e">
        <f t="shared" si="107"/>
        <v>#N/A</v>
      </c>
      <c r="P2657" s="17" t="e">
        <f t="shared" si="109"/>
        <v>#N/A</v>
      </c>
      <c r="Q2657" s="13" t="e">
        <f>VLOOKUP(I2657,'[1]Nhân viên'!$E$20:$F$41,2,0)</f>
        <v>#N/A</v>
      </c>
    </row>
    <row r="2658" spans="1:17" x14ac:dyDescent="0.2">
      <c r="A2658" s="11">
        <v>2635</v>
      </c>
      <c r="D2658" s="13" t="e">
        <f>VLOOKUP(C2658,'Nhân viên'!$B$5:$C$48,2,0)</f>
        <v>#N/A</v>
      </c>
      <c r="G2658" s="13" t="e">
        <f>VLOOKUP(E2658,'Khách hàng'!$B$4:$F$1048576,2,0)</f>
        <v>#N/A</v>
      </c>
      <c r="H2658" s="13" t="str">
        <f>VLOOKUP(E2658,'[1]Khách hàng'!$A$4:$F$2144,3,0)</f>
        <v>Số 1 đường số 17A, Khu phố 11, Phường Bình Trị Đông B, Quận Bình Tân, TP.HCM.</v>
      </c>
      <c r="I2658" s="13" t="e">
        <f>VLOOKUP(E2658,'Khách hàng'!$B$4:$F$1048576,5,0)</f>
        <v>#N/A</v>
      </c>
      <c r="L2658" s="13" t="e">
        <f>VLOOKUP(J2658,'Hàng hóa'!$C$5:$D$50,2,0)</f>
        <v>#N/A</v>
      </c>
      <c r="M2658" s="17" t="e">
        <f>VLOOKUP(J2658,'Hàng hóa'!$C$5:$H$22,6,0)</f>
        <v>#N/A</v>
      </c>
      <c r="N2658" s="17" t="e">
        <f t="shared" si="108"/>
        <v>#N/A</v>
      </c>
      <c r="O2658" s="22" t="e">
        <f t="shared" si="107"/>
        <v>#N/A</v>
      </c>
      <c r="P2658" s="17" t="e">
        <f t="shared" si="109"/>
        <v>#N/A</v>
      </c>
      <c r="Q2658" s="13" t="e">
        <f>VLOOKUP(I2658,'[1]Nhân viên'!$E$20:$F$41,2,0)</f>
        <v>#N/A</v>
      </c>
    </row>
    <row r="2659" spans="1:17" x14ac:dyDescent="0.2">
      <c r="A2659" s="11">
        <v>2636</v>
      </c>
      <c r="D2659" s="13" t="e">
        <f>VLOOKUP(C2659,'Nhân viên'!$B$5:$C$48,2,0)</f>
        <v>#N/A</v>
      </c>
      <c r="G2659" s="13" t="e">
        <f>VLOOKUP(E2659,'Khách hàng'!$B$4:$F$1048576,2,0)</f>
        <v>#N/A</v>
      </c>
      <c r="H2659" s="13" t="str">
        <f>VLOOKUP(E2659,'[1]Khách hàng'!$A$4:$F$2144,3,0)</f>
        <v>Số 1 đường số 17A, Khu phố 11, Phường Bình Trị Đông B, Quận Bình Tân, TP.HCM.</v>
      </c>
      <c r="I2659" s="13" t="e">
        <f>VLOOKUP(E2659,'Khách hàng'!$B$4:$F$1048576,5,0)</f>
        <v>#N/A</v>
      </c>
      <c r="L2659" s="13" t="e">
        <f>VLOOKUP(J2659,'Hàng hóa'!$C$5:$D$50,2,0)</f>
        <v>#N/A</v>
      </c>
      <c r="M2659" s="17" t="e">
        <f>VLOOKUP(J2659,'Hàng hóa'!$C$5:$H$22,6,0)</f>
        <v>#N/A</v>
      </c>
      <c r="N2659" s="17" t="e">
        <f t="shared" si="108"/>
        <v>#N/A</v>
      </c>
      <c r="O2659" s="22" t="e">
        <f t="shared" si="107"/>
        <v>#N/A</v>
      </c>
      <c r="P2659" s="17" t="e">
        <f t="shared" si="109"/>
        <v>#N/A</v>
      </c>
      <c r="Q2659" s="13" t="e">
        <f>VLOOKUP(I2659,'[1]Nhân viên'!$E$20:$F$41,2,0)</f>
        <v>#N/A</v>
      </c>
    </row>
    <row r="2660" spans="1:17" x14ac:dyDescent="0.2">
      <c r="A2660" s="11">
        <v>2637</v>
      </c>
      <c r="D2660" s="13" t="e">
        <f>VLOOKUP(C2660,'Nhân viên'!$B$5:$C$48,2,0)</f>
        <v>#N/A</v>
      </c>
      <c r="G2660" s="13" t="e">
        <f>VLOOKUP(E2660,'Khách hàng'!$B$4:$F$1048576,2,0)</f>
        <v>#N/A</v>
      </c>
      <c r="H2660" s="13" t="str">
        <f>VLOOKUP(E2660,'[1]Khách hàng'!$A$4:$F$2144,3,0)</f>
        <v>Số 1 đường số 17A, Khu phố 11, Phường Bình Trị Đông B, Quận Bình Tân, TP.HCM.</v>
      </c>
      <c r="I2660" s="13" t="e">
        <f>VLOOKUP(E2660,'Khách hàng'!$B$4:$F$1048576,5,0)</f>
        <v>#N/A</v>
      </c>
      <c r="L2660" s="13" t="e">
        <f>VLOOKUP(J2660,'Hàng hóa'!$C$5:$D$50,2,0)</f>
        <v>#N/A</v>
      </c>
      <c r="M2660" s="17" t="e">
        <f>VLOOKUP(J2660,'Hàng hóa'!$C$5:$H$22,6,0)</f>
        <v>#N/A</v>
      </c>
      <c r="N2660" s="17" t="e">
        <f t="shared" si="108"/>
        <v>#N/A</v>
      </c>
      <c r="O2660" s="22" t="e">
        <f t="shared" si="107"/>
        <v>#N/A</v>
      </c>
      <c r="P2660" s="17" t="e">
        <f t="shared" si="109"/>
        <v>#N/A</v>
      </c>
      <c r="Q2660" s="13" t="e">
        <f>VLOOKUP(I2660,'[1]Nhân viên'!$E$20:$F$41,2,0)</f>
        <v>#N/A</v>
      </c>
    </row>
    <row r="2661" spans="1:17" x14ac:dyDescent="0.2">
      <c r="A2661" s="11">
        <v>2638</v>
      </c>
      <c r="D2661" s="13" t="e">
        <f>VLOOKUP(C2661,'Nhân viên'!$B$5:$C$48,2,0)</f>
        <v>#N/A</v>
      </c>
      <c r="G2661" s="13" t="e">
        <f>VLOOKUP(E2661,'Khách hàng'!$B$4:$F$1048576,2,0)</f>
        <v>#N/A</v>
      </c>
      <c r="H2661" s="13" t="str">
        <f>VLOOKUP(E2661,'[1]Khách hàng'!$A$4:$F$2144,3,0)</f>
        <v>Số 1 đường số 17A, Khu phố 11, Phường Bình Trị Đông B, Quận Bình Tân, TP.HCM.</v>
      </c>
      <c r="I2661" s="13" t="e">
        <f>VLOOKUP(E2661,'Khách hàng'!$B$4:$F$1048576,5,0)</f>
        <v>#N/A</v>
      </c>
      <c r="L2661" s="13" t="e">
        <f>VLOOKUP(J2661,'Hàng hóa'!$C$5:$D$50,2,0)</f>
        <v>#N/A</v>
      </c>
      <c r="M2661" s="17" t="e">
        <f>VLOOKUP(J2661,'Hàng hóa'!$C$5:$H$22,6,0)</f>
        <v>#N/A</v>
      </c>
      <c r="N2661" s="17" t="e">
        <f t="shared" si="108"/>
        <v>#N/A</v>
      </c>
      <c r="O2661" s="22" t="e">
        <f t="shared" si="107"/>
        <v>#N/A</v>
      </c>
      <c r="P2661" s="17" t="e">
        <f t="shared" si="109"/>
        <v>#N/A</v>
      </c>
      <c r="Q2661" s="13" t="e">
        <f>VLOOKUP(I2661,'[1]Nhân viên'!$E$20:$F$41,2,0)</f>
        <v>#N/A</v>
      </c>
    </row>
    <row r="2662" spans="1:17" x14ac:dyDescent="0.2">
      <c r="A2662" s="11">
        <v>2639</v>
      </c>
      <c r="D2662" s="13" t="e">
        <f>VLOOKUP(C2662,'Nhân viên'!$B$5:$C$48,2,0)</f>
        <v>#N/A</v>
      </c>
      <c r="G2662" s="13" t="e">
        <f>VLOOKUP(E2662,'Khách hàng'!$B$4:$F$1048576,2,0)</f>
        <v>#N/A</v>
      </c>
      <c r="H2662" s="13" t="str">
        <f>VLOOKUP(E2662,'[1]Khách hàng'!$A$4:$F$2144,3,0)</f>
        <v>Số 1 đường số 17A, Khu phố 11, Phường Bình Trị Đông B, Quận Bình Tân, TP.HCM.</v>
      </c>
      <c r="I2662" s="13" t="e">
        <f>VLOOKUP(E2662,'Khách hàng'!$B$4:$F$1048576,5,0)</f>
        <v>#N/A</v>
      </c>
      <c r="L2662" s="13" t="e">
        <f>VLOOKUP(J2662,'Hàng hóa'!$C$5:$D$50,2,0)</f>
        <v>#N/A</v>
      </c>
      <c r="M2662" s="17" t="e">
        <f>VLOOKUP(J2662,'Hàng hóa'!$C$5:$H$22,6,0)</f>
        <v>#N/A</v>
      </c>
      <c r="N2662" s="17" t="e">
        <f t="shared" si="108"/>
        <v>#N/A</v>
      </c>
      <c r="O2662" s="22" t="e">
        <f t="shared" si="107"/>
        <v>#N/A</v>
      </c>
      <c r="P2662" s="17" t="e">
        <f t="shared" si="109"/>
        <v>#N/A</v>
      </c>
      <c r="Q2662" s="13" t="e">
        <f>VLOOKUP(I2662,'[1]Nhân viên'!$E$20:$F$41,2,0)</f>
        <v>#N/A</v>
      </c>
    </row>
    <row r="2663" spans="1:17" x14ac:dyDescent="0.2">
      <c r="A2663" s="11">
        <v>2640</v>
      </c>
      <c r="D2663" s="13" t="e">
        <f>VLOOKUP(C2663,'Nhân viên'!$B$5:$C$48,2,0)</f>
        <v>#N/A</v>
      </c>
      <c r="G2663" s="13" t="e">
        <f>VLOOKUP(E2663,'Khách hàng'!$B$4:$F$1048576,2,0)</f>
        <v>#N/A</v>
      </c>
      <c r="H2663" s="13" t="str">
        <f>VLOOKUP(E2663,'[1]Khách hàng'!$A$4:$F$2144,3,0)</f>
        <v>Số 1 đường số 17A, Khu phố 11, Phường Bình Trị Đông B, Quận Bình Tân, TP.HCM.</v>
      </c>
      <c r="I2663" s="13" t="e">
        <f>VLOOKUP(E2663,'Khách hàng'!$B$4:$F$1048576,5,0)</f>
        <v>#N/A</v>
      </c>
      <c r="L2663" s="13" t="e">
        <f>VLOOKUP(J2663,'Hàng hóa'!$C$5:$D$50,2,0)</f>
        <v>#N/A</v>
      </c>
      <c r="M2663" s="17" t="e">
        <f>VLOOKUP(J2663,'Hàng hóa'!$C$5:$H$22,6,0)</f>
        <v>#N/A</v>
      </c>
      <c r="N2663" s="17" t="e">
        <f t="shared" si="108"/>
        <v>#N/A</v>
      </c>
      <c r="O2663" s="22" t="e">
        <f t="shared" si="107"/>
        <v>#N/A</v>
      </c>
      <c r="P2663" s="17" t="e">
        <f t="shared" si="109"/>
        <v>#N/A</v>
      </c>
      <c r="Q2663" s="13" t="e">
        <f>VLOOKUP(I2663,'[1]Nhân viên'!$E$20:$F$41,2,0)</f>
        <v>#N/A</v>
      </c>
    </row>
    <row r="2664" spans="1:17" x14ac:dyDescent="0.2">
      <c r="A2664" s="11">
        <v>2641</v>
      </c>
      <c r="D2664" s="13" t="e">
        <f>VLOOKUP(C2664,'Nhân viên'!$B$5:$C$48,2,0)</f>
        <v>#N/A</v>
      </c>
      <c r="G2664" s="13" t="e">
        <f>VLOOKUP(E2664,'Khách hàng'!$B$4:$F$1048576,2,0)</f>
        <v>#N/A</v>
      </c>
      <c r="H2664" s="13" t="str">
        <f>VLOOKUP(E2664,'[1]Khách hàng'!$A$4:$F$2144,3,0)</f>
        <v>Số 1 đường số 17A, Khu phố 11, Phường Bình Trị Đông B, Quận Bình Tân, TP.HCM.</v>
      </c>
      <c r="I2664" s="13" t="e">
        <f>VLOOKUP(E2664,'Khách hàng'!$B$4:$F$1048576,5,0)</f>
        <v>#N/A</v>
      </c>
      <c r="L2664" s="13" t="e">
        <f>VLOOKUP(J2664,'Hàng hóa'!$C$5:$D$50,2,0)</f>
        <v>#N/A</v>
      </c>
      <c r="M2664" s="17" t="e">
        <f>VLOOKUP(J2664,'Hàng hóa'!$C$5:$H$22,6,0)</f>
        <v>#N/A</v>
      </c>
      <c r="N2664" s="17" t="e">
        <f t="shared" si="108"/>
        <v>#N/A</v>
      </c>
      <c r="O2664" s="22" t="e">
        <f t="shared" si="107"/>
        <v>#N/A</v>
      </c>
      <c r="P2664" s="17" t="e">
        <f t="shared" si="109"/>
        <v>#N/A</v>
      </c>
      <c r="Q2664" s="13" t="e">
        <f>VLOOKUP(I2664,'[1]Nhân viên'!$E$20:$F$41,2,0)</f>
        <v>#N/A</v>
      </c>
    </row>
    <row r="2665" spans="1:17" x14ac:dyDescent="0.2">
      <c r="A2665" s="11">
        <v>2642</v>
      </c>
      <c r="D2665" s="13" t="e">
        <f>VLOOKUP(C2665,'Nhân viên'!$B$5:$C$48,2,0)</f>
        <v>#N/A</v>
      </c>
      <c r="G2665" s="13" t="e">
        <f>VLOOKUP(E2665,'Khách hàng'!$B$4:$F$1048576,2,0)</f>
        <v>#N/A</v>
      </c>
      <c r="H2665" s="13" t="str">
        <f>VLOOKUP(E2665,'[1]Khách hàng'!$A$4:$F$2144,3,0)</f>
        <v>Số 1 đường số 17A, Khu phố 11, Phường Bình Trị Đông B, Quận Bình Tân, TP.HCM.</v>
      </c>
      <c r="I2665" s="13" t="e">
        <f>VLOOKUP(E2665,'Khách hàng'!$B$4:$F$1048576,5,0)</f>
        <v>#N/A</v>
      </c>
      <c r="L2665" s="13" t="e">
        <f>VLOOKUP(J2665,'Hàng hóa'!$C$5:$D$50,2,0)</f>
        <v>#N/A</v>
      </c>
      <c r="M2665" s="17" t="e">
        <f>VLOOKUP(J2665,'Hàng hóa'!$C$5:$H$22,6,0)</f>
        <v>#N/A</v>
      </c>
      <c r="N2665" s="17" t="e">
        <f t="shared" si="108"/>
        <v>#N/A</v>
      </c>
      <c r="O2665" s="22" t="e">
        <f t="shared" si="107"/>
        <v>#N/A</v>
      </c>
      <c r="P2665" s="17" t="e">
        <f t="shared" si="109"/>
        <v>#N/A</v>
      </c>
      <c r="Q2665" s="13" t="e">
        <f>VLOOKUP(I2665,'[1]Nhân viên'!$E$20:$F$41,2,0)</f>
        <v>#N/A</v>
      </c>
    </row>
    <row r="2666" spans="1:17" x14ac:dyDescent="0.2">
      <c r="A2666" s="11">
        <v>2643</v>
      </c>
      <c r="D2666" s="13" t="e">
        <f>VLOOKUP(C2666,'Nhân viên'!$B$5:$C$48,2,0)</f>
        <v>#N/A</v>
      </c>
      <c r="G2666" s="13" t="e">
        <f>VLOOKUP(E2666,'Khách hàng'!$B$4:$F$1048576,2,0)</f>
        <v>#N/A</v>
      </c>
      <c r="H2666" s="13" t="str">
        <f>VLOOKUP(E2666,'[1]Khách hàng'!$A$4:$F$2144,3,0)</f>
        <v>Số 1 đường số 17A, Khu phố 11, Phường Bình Trị Đông B, Quận Bình Tân, TP.HCM.</v>
      </c>
      <c r="I2666" s="13" t="e">
        <f>VLOOKUP(E2666,'Khách hàng'!$B$4:$F$1048576,5,0)</f>
        <v>#N/A</v>
      </c>
      <c r="L2666" s="13" t="e">
        <f>VLOOKUP(J2666,'Hàng hóa'!$C$5:$D$50,2,0)</f>
        <v>#N/A</v>
      </c>
      <c r="M2666" s="17" t="e">
        <f>VLOOKUP(J2666,'Hàng hóa'!$C$5:$H$22,6,0)</f>
        <v>#N/A</v>
      </c>
      <c r="N2666" s="17" t="e">
        <f t="shared" si="108"/>
        <v>#N/A</v>
      </c>
      <c r="O2666" s="22" t="e">
        <f t="shared" si="107"/>
        <v>#N/A</v>
      </c>
      <c r="P2666" s="17" t="e">
        <f t="shared" si="109"/>
        <v>#N/A</v>
      </c>
      <c r="Q2666" s="13" t="e">
        <f>VLOOKUP(I2666,'[1]Nhân viên'!$E$20:$F$41,2,0)</f>
        <v>#N/A</v>
      </c>
    </row>
    <row r="2667" spans="1:17" x14ac:dyDescent="0.2">
      <c r="A2667" s="11">
        <v>2644</v>
      </c>
      <c r="D2667" s="13" t="e">
        <f>VLOOKUP(C2667,'Nhân viên'!$B$5:$C$48,2,0)</f>
        <v>#N/A</v>
      </c>
      <c r="G2667" s="13" t="e">
        <f>VLOOKUP(E2667,'Khách hàng'!$B$4:$F$1048576,2,0)</f>
        <v>#N/A</v>
      </c>
      <c r="H2667" s="13" t="str">
        <f>VLOOKUP(E2667,'[1]Khách hàng'!$A$4:$F$2144,3,0)</f>
        <v>Số 1 đường số 17A, Khu phố 11, Phường Bình Trị Đông B, Quận Bình Tân, TP.HCM.</v>
      </c>
      <c r="I2667" s="13" t="e">
        <f>VLOOKUP(E2667,'Khách hàng'!$B$4:$F$1048576,5,0)</f>
        <v>#N/A</v>
      </c>
      <c r="L2667" s="13" t="e">
        <f>VLOOKUP(J2667,'Hàng hóa'!$C$5:$D$50,2,0)</f>
        <v>#N/A</v>
      </c>
      <c r="M2667" s="17" t="e">
        <f>VLOOKUP(J2667,'Hàng hóa'!$C$5:$H$22,6,0)</f>
        <v>#N/A</v>
      </c>
      <c r="N2667" s="17" t="e">
        <f t="shared" si="108"/>
        <v>#N/A</v>
      </c>
      <c r="O2667" s="22" t="e">
        <f t="shared" si="107"/>
        <v>#N/A</v>
      </c>
      <c r="P2667" s="17" t="e">
        <f t="shared" si="109"/>
        <v>#N/A</v>
      </c>
      <c r="Q2667" s="13" t="e">
        <f>VLOOKUP(I2667,'[1]Nhân viên'!$E$20:$F$41,2,0)</f>
        <v>#N/A</v>
      </c>
    </row>
    <row r="2668" spans="1:17" x14ac:dyDescent="0.2">
      <c r="A2668" s="11">
        <v>2645</v>
      </c>
      <c r="D2668" s="13" t="e">
        <f>VLOOKUP(C2668,'Nhân viên'!$B$5:$C$48,2,0)</f>
        <v>#N/A</v>
      </c>
      <c r="G2668" s="13" t="e">
        <f>VLOOKUP(E2668,'Khách hàng'!$B$4:$F$1048576,2,0)</f>
        <v>#N/A</v>
      </c>
      <c r="H2668" s="13" t="str">
        <f>VLOOKUP(E2668,'[1]Khách hàng'!$A$4:$F$2144,3,0)</f>
        <v>Số 1 đường số 17A, Khu phố 11, Phường Bình Trị Đông B, Quận Bình Tân, TP.HCM.</v>
      </c>
      <c r="I2668" s="13" t="e">
        <f>VLOOKUP(E2668,'Khách hàng'!$B$4:$F$1048576,5,0)</f>
        <v>#N/A</v>
      </c>
      <c r="L2668" s="13" t="e">
        <f>VLOOKUP(J2668,'Hàng hóa'!$C$5:$D$50,2,0)</f>
        <v>#N/A</v>
      </c>
      <c r="M2668" s="17" t="e">
        <f>VLOOKUP(J2668,'Hàng hóa'!$C$5:$H$22,6,0)</f>
        <v>#N/A</v>
      </c>
      <c r="N2668" s="17" t="e">
        <f t="shared" si="108"/>
        <v>#N/A</v>
      </c>
      <c r="O2668" s="22" t="e">
        <f t="shared" si="107"/>
        <v>#N/A</v>
      </c>
      <c r="P2668" s="17" t="e">
        <f t="shared" si="109"/>
        <v>#N/A</v>
      </c>
      <c r="Q2668" s="13" t="e">
        <f>VLOOKUP(I2668,'[1]Nhân viên'!$E$20:$F$41,2,0)</f>
        <v>#N/A</v>
      </c>
    </row>
    <row r="2669" spans="1:17" x14ac:dyDescent="0.2">
      <c r="A2669" s="11">
        <v>2646</v>
      </c>
      <c r="D2669" s="13" t="e">
        <f>VLOOKUP(C2669,'Nhân viên'!$B$5:$C$48,2,0)</f>
        <v>#N/A</v>
      </c>
      <c r="G2669" s="13" t="e">
        <f>VLOOKUP(E2669,'Khách hàng'!$B$4:$F$1048576,2,0)</f>
        <v>#N/A</v>
      </c>
      <c r="H2669" s="13" t="str">
        <f>VLOOKUP(E2669,'[1]Khách hàng'!$A$4:$F$2144,3,0)</f>
        <v>Số 1 đường số 17A, Khu phố 11, Phường Bình Trị Đông B, Quận Bình Tân, TP.HCM.</v>
      </c>
      <c r="I2669" s="13" t="e">
        <f>VLOOKUP(E2669,'Khách hàng'!$B$4:$F$1048576,5,0)</f>
        <v>#N/A</v>
      </c>
      <c r="L2669" s="13" t="e">
        <f>VLOOKUP(J2669,'Hàng hóa'!$C$5:$D$50,2,0)</f>
        <v>#N/A</v>
      </c>
      <c r="M2669" s="17" t="e">
        <f>VLOOKUP(J2669,'Hàng hóa'!$C$5:$H$22,6,0)</f>
        <v>#N/A</v>
      </c>
      <c r="N2669" s="17" t="e">
        <f t="shared" si="108"/>
        <v>#N/A</v>
      </c>
      <c r="O2669" s="22" t="e">
        <f t="shared" si="107"/>
        <v>#N/A</v>
      </c>
      <c r="P2669" s="17" t="e">
        <f t="shared" si="109"/>
        <v>#N/A</v>
      </c>
      <c r="Q2669" s="13" t="e">
        <f>VLOOKUP(I2669,'[1]Nhân viên'!$E$20:$F$41,2,0)</f>
        <v>#N/A</v>
      </c>
    </row>
    <row r="2670" spans="1:17" x14ac:dyDescent="0.2">
      <c r="A2670" s="11">
        <v>2647</v>
      </c>
      <c r="D2670" s="13" t="e">
        <f>VLOOKUP(C2670,'Nhân viên'!$B$5:$C$48,2,0)</f>
        <v>#N/A</v>
      </c>
      <c r="G2670" s="13" t="e">
        <f>VLOOKUP(E2670,'Khách hàng'!$B$4:$F$1048576,2,0)</f>
        <v>#N/A</v>
      </c>
      <c r="H2670" s="13" t="str">
        <f>VLOOKUP(E2670,'[1]Khách hàng'!$A$4:$F$2144,3,0)</f>
        <v>Số 1 đường số 17A, Khu phố 11, Phường Bình Trị Đông B, Quận Bình Tân, TP.HCM.</v>
      </c>
      <c r="I2670" s="13" t="e">
        <f>VLOOKUP(E2670,'Khách hàng'!$B$4:$F$1048576,5,0)</f>
        <v>#N/A</v>
      </c>
      <c r="L2670" s="13" t="e">
        <f>VLOOKUP(J2670,'Hàng hóa'!$C$5:$D$50,2,0)</f>
        <v>#N/A</v>
      </c>
      <c r="M2670" s="17" t="e">
        <f>VLOOKUP(J2670,'Hàng hóa'!$C$5:$H$22,6,0)</f>
        <v>#N/A</v>
      </c>
      <c r="N2670" s="17" t="e">
        <f t="shared" si="108"/>
        <v>#N/A</v>
      </c>
      <c r="O2670" s="22" t="e">
        <f t="shared" si="107"/>
        <v>#N/A</v>
      </c>
      <c r="P2670" s="17" t="e">
        <f t="shared" si="109"/>
        <v>#N/A</v>
      </c>
      <c r="Q2670" s="13" t="e">
        <f>VLOOKUP(I2670,'[1]Nhân viên'!$E$20:$F$41,2,0)</f>
        <v>#N/A</v>
      </c>
    </row>
    <row r="2671" spans="1:17" x14ac:dyDescent="0.2">
      <c r="A2671" s="11">
        <v>2648</v>
      </c>
      <c r="D2671" s="13" t="e">
        <f>VLOOKUP(C2671,'Nhân viên'!$B$5:$C$48,2,0)</f>
        <v>#N/A</v>
      </c>
      <c r="G2671" s="13" t="e">
        <f>VLOOKUP(E2671,'Khách hàng'!$B$4:$F$1048576,2,0)</f>
        <v>#N/A</v>
      </c>
      <c r="H2671" s="13" t="str">
        <f>VLOOKUP(E2671,'[1]Khách hàng'!$A$4:$F$2144,3,0)</f>
        <v>Số 1 đường số 17A, Khu phố 11, Phường Bình Trị Đông B, Quận Bình Tân, TP.HCM.</v>
      </c>
      <c r="I2671" s="13" t="e">
        <f>VLOOKUP(E2671,'Khách hàng'!$B$4:$F$1048576,5,0)</f>
        <v>#N/A</v>
      </c>
      <c r="L2671" s="13" t="e">
        <f>VLOOKUP(J2671,'Hàng hóa'!$C$5:$D$50,2,0)</f>
        <v>#N/A</v>
      </c>
      <c r="M2671" s="17" t="e">
        <f>VLOOKUP(J2671,'Hàng hóa'!$C$5:$H$22,6,0)</f>
        <v>#N/A</v>
      </c>
      <c r="N2671" s="17" t="e">
        <f t="shared" si="108"/>
        <v>#N/A</v>
      </c>
      <c r="O2671" s="22" t="e">
        <f t="shared" si="107"/>
        <v>#N/A</v>
      </c>
      <c r="P2671" s="17" t="e">
        <f t="shared" si="109"/>
        <v>#N/A</v>
      </c>
      <c r="Q2671" s="13" t="e">
        <f>VLOOKUP(I2671,'[1]Nhân viên'!$E$20:$F$41,2,0)</f>
        <v>#N/A</v>
      </c>
    </row>
    <row r="2672" spans="1:17" x14ac:dyDescent="0.2">
      <c r="A2672" s="11">
        <v>2649</v>
      </c>
      <c r="D2672" s="13" t="e">
        <f>VLOOKUP(C2672,'Nhân viên'!$B$5:$C$48,2,0)</f>
        <v>#N/A</v>
      </c>
      <c r="G2672" s="13" t="e">
        <f>VLOOKUP(E2672,'Khách hàng'!$B$4:$F$1048576,2,0)</f>
        <v>#N/A</v>
      </c>
      <c r="H2672" s="13" t="str">
        <f>VLOOKUP(E2672,'[1]Khách hàng'!$A$4:$F$2144,3,0)</f>
        <v>Số 1 đường số 17A, Khu phố 11, Phường Bình Trị Đông B, Quận Bình Tân, TP.HCM.</v>
      </c>
      <c r="I2672" s="13" t="e">
        <f>VLOOKUP(E2672,'Khách hàng'!$B$4:$F$1048576,5,0)</f>
        <v>#N/A</v>
      </c>
      <c r="L2672" s="13" t="e">
        <f>VLOOKUP(J2672,'Hàng hóa'!$C$5:$D$50,2,0)</f>
        <v>#N/A</v>
      </c>
      <c r="M2672" s="17" t="e">
        <f>VLOOKUP(J2672,'Hàng hóa'!$C$5:$H$22,6,0)</f>
        <v>#N/A</v>
      </c>
      <c r="N2672" s="17" t="e">
        <f t="shared" si="108"/>
        <v>#N/A</v>
      </c>
      <c r="O2672" s="22" t="e">
        <f t="shared" si="107"/>
        <v>#N/A</v>
      </c>
      <c r="P2672" s="17" t="e">
        <f t="shared" si="109"/>
        <v>#N/A</v>
      </c>
      <c r="Q2672" s="13" t="e">
        <f>VLOOKUP(I2672,'[1]Nhân viên'!$E$20:$F$41,2,0)</f>
        <v>#N/A</v>
      </c>
    </row>
    <row r="2673" spans="1:17" x14ac:dyDescent="0.2">
      <c r="A2673" s="11">
        <v>2650</v>
      </c>
      <c r="D2673" s="13" t="e">
        <f>VLOOKUP(C2673,'Nhân viên'!$B$5:$C$48,2,0)</f>
        <v>#N/A</v>
      </c>
      <c r="G2673" s="13" t="e">
        <f>VLOOKUP(E2673,'Khách hàng'!$B$4:$F$1048576,2,0)</f>
        <v>#N/A</v>
      </c>
      <c r="H2673" s="13" t="str">
        <f>VLOOKUP(E2673,'[1]Khách hàng'!$A$4:$F$2144,3,0)</f>
        <v>Số 1 đường số 17A, Khu phố 11, Phường Bình Trị Đông B, Quận Bình Tân, TP.HCM.</v>
      </c>
      <c r="I2673" s="13" t="e">
        <f>VLOOKUP(E2673,'Khách hàng'!$B$4:$F$1048576,5,0)</f>
        <v>#N/A</v>
      </c>
      <c r="L2673" s="13" t="e">
        <f>VLOOKUP(J2673,'Hàng hóa'!$C$5:$D$50,2,0)</f>
        <v>#N/A</v>
      </c>
      <c r="M2673" s="17" t="e">
        <f>VLOOKUP(J2673,'Hàng hóa'!$C$5:$H$22,6,0)</f>
        <v>#N/A</v>
      </c>
      <c r="N2673" s="17" t="e">
        <f t="shared" si="108"/>
        <v>#N/A</v>
      </c>
      <c r="O2673" s="22" t="e">
        <f t="shared" si="107"/>
        <v>#N/A</v>
      </c>
      <c r="P2673" s="17" t="e">
        <f t="shared" si="109"/>
        <v>#N/A</v>
      </c>
      <c r="Q2673" s="13" t="e">
        <f>VLOOKUP(I2673,'[1]Nhân viên'!$E$20:$F$41,2,0)</f>
        <v>#N/A</v>
      </c>
    </row>
    <row r="2674" spans="1:17" x14ac:dyDescent="0.2">
      <c r="A2674" s="11">
        <v>2651</v>
      </c>
      <c r="D2674" s="13" t="e">
        <f>VLOOKUP(C2674,'Nhân viên'!$B$5:$C$48,2,0)</f>
        <v>#N/A</v>
      </c>
      <c r="G2674" s="13" t="e">
        <f>VLOOKUP(E2674,'Khách hàng'!$B$4:$F$1048576,2,0)</f>
        <v>#N/A</v>
      </c>
      <c r="H2674" s="13" t="str">
        <f>VLOOKUP(E2674,'[1]Khách hàng'!$A$4:$F$2144,3,0)</f>
        <v>Số 1 đường số 17A, Khu phố 11, Phường Bình Trị Đông B, Quận Bình Tân, TP.HCM.</v>
      </c>
      <c r="I2674" s="13" t="e">
        <f>VLOOKUP(E2674,'Khách hàng'!$B$4:$F$1048576,5,0)</f>
        <v>#N/A</v>
      </c>
      <c r="L2674" s="13" t="e">
        <f>VLOOKUP(J2674,'Hàng hóa'!$C$5:$D$50,2,0)</f>
        <v>#N/A</v>
      </c>
      <c r="M2674" s="17" t="e">
        <f>VLOOKUP(J2674,'Hàng hóa'!$C$5:$H$22,6,0)</f>
        <v>#N/A</v>
      </c>
      <c r="N2674" s="17" t="e">
        <f t="shared" si="108"/>
        <v>#N/A</v>
      </c>
      <c r="O2674" s="22" t="e">
        <f t="shared" si="107"/>
        <v>#N/A</v>
      </c>
      <c r="P2674" s="17" t="e">
        <f t="shared" si="109"/>
        <v>#N/A</v>
      </c>
      <c r="Q2674" s="13" t="e">
        <f>VLOOKUP(I2674,'[1]Nhân viên'!$E$20:$F$41,2,0)</f>
        <v>#N/A</v>
      </c>
    </row>
    <row r="2675" spans="1:17" x14ac:dyDescent="0.2">
      <c r="A2675" s="11">
        <v>2652</v>
      </c>
      <c r="D2675" s="13" t="e">
        <f>VLOOKUP(C2675,'Nhân viên'!$B$5:$C$48,2,0)</f>
        <v>#N/A</v>
      </c>
      <c r="G2675" s="13" t="e">
        <f>VLOOKUP(E2675,'Khách hàng'!$B$4:$F$1048576,2,0)</f>
        <v>#N/A</v>
      </c>
      <c r="H2675" s="13" t="str">
        <f>VLOOKUP(E2675,'[1]Khách hàng'!$A$4:$F$2144,3,0)</f>
        <v>Số 1 đường số 17A, Khu phố 11, Phường Bình Trị Đông B, Quận Bình Tân, TP.HCM.</v>
      </c>
      <c r="I2675" s="13" t="e">
        <f>VLOOKUP(E2675,'Khách hàng'!$B$4:$F$1048576,5,0)</f>
        <v>#N/A</v>
      </c>
      <c r="L2675" s="13" t="e">
        <f>VLOOKUP(J2675,'Hàng hóa'!$C$5:$D$50,2,0)</f>
        <v>#N/A</v>
      </c>
      <c r="M2675" s="17" t="e">
        <f>VLOOKUP(J2675,'Hàng hóa'!$C$5:$H$22,6,0)</f>
        <v>#N/A</v>
      </c>
      <c r="N2675" s="17" t="e">
        <f t="shared" si="108"/>
        <v>#N/A</v>
      </c>
      <c r="O2675" s="22" t="e">
        <f t="shared" si="107"/>
        <v>#N/A</v>
      </c>
      <c r="P2675" s="17" t="e">
        <f t="shared" si="109"/>
        <v>#N/A</v>
      </c>
      <c r="Q2675" s="13" t="e">
        <f>VLOOKUP(I2675,'[1]Nhân viên'!$E$20:$F$41,2,0)</f>
        <v>#N/A</v>
      </c>
    </row>
    <row r="2676" spans="1:17" x14ac:dyDescent="0.2">
      <c r="A2676" s="11">
        <v>2653</v>
      </c>
      <c r="D2676" s="13" t="e">
        <f>VLOOKUP(C2676,'Nhân viên'!$B$5:$C$48,2,0)</f>
        <v>#N/A</v>
      </c>
      <c r="G2676" s="13" t="e">
        <f>VLOOKUP(E2676,'Khách hàng'!$B$4:$F$1048576,2,0)</f>
        <v>#N/A</v>
      </c>
      <c r="H2676" s="13" t="str">
        <f>VLOOKUP(E2676,'[1]Khách hàng'!$A$4:$F$2144,3,0)</f>
        <v>Số 1 đường số 17A, Khu phố 11, Phường Bình Trị Đông B, Quận Bình Tân, TP.HCM.</v>
      </c>
      <c r="I2676" s="13" t="e">
        <f>VLOOKUP(E2676,'Khách hàng'!$B$4:$F$1048576,5,0)</f>
        <v>#N/A</v>
      </c>
      <c r="L2676" s="13" t="e">
        <f>VLOOKUP(J2676,'Hàng hóa'!$C$5:$D$50,2,0)</f>
        <v>#N/A</v>
      </c>
      <c r="M2676" s="17" t="e">
        <f>VLOOKUP(J2676,'Hàng hóa'!$C$5:$H$22,6,0)</f>
        <v>#N/A</v>
      </c>
      <c r="N2676" s="17" t="e">
        <f t="shared" si="108"/>
        <v>#N/A</v>
      </c>
      <c r="O2676" s="22" t="e">
        <f t="shared" si="107"/>
        <v>#N/A</v>
      </c>
      <c r="P2676" s="17" t="e">
        <f t="shared" si="109"/>
        <v>#N/A</v>
      </c>
      <c r="Q2676" s="13" t="e">
        <f>VLOOKUP(I2676,'[1]Nhân viên'!$E$20:$F$41,2,0)</f>
        <v>#N/A</v>
      </c>
    </row>
    <row r="2677" spans="1:17" x14ac:dyDescent="0.2">
      <c r="A2677" s="11">
        <v>2654</v>
      </c>
      <c r="D2677" s="13" t="e">
        <f>VLOOKUP(C2677,'Nhân viên'!$B$5:$C$48,2,0)</f>
        <v>#N/A</v>
      </c>
      <c r="G2677" s="13" t="e">
        <f>VLOOKUP(E2677,'Khách hàng'!$B$4:$F$1048576,2,0)</f>
        <v>#N/A</v>
      </c>
      <c r="H2677" s="13" t="str">
        <f>VLOOKUP(E2677,'[1]Khách hàng'!$A$4:$F$2144,3,0)</f>
        <v>Số 1 đường số 17A, Khu phố 11, Phường Bình Trị Đông B, Quận Bình Tân, TP.HCM.</v>
      </c>
      <c r="I2677" s="13" t="e">
        <f>VLOOKUP(E2677,'Khách hàng'!$B$4:$F$1048576,5,0)</f>
        <v>#N/A</v>
      </c>
      <c r="L2677" s="13" t="e">
        <f>VLOOKUP(J2677,'Hàng hóa'!$C$5:$D$50,2,0)</f>
        <v>#N/A</v>
      </c>
      <c r="M2677" s="17" t="e">
        <f>VLOOKUP(J2677,'Hàng hóa'!$C$5:$H$22,6,0)</f>
        <v>#N/A</v>
      </c>
      <c r="N2677" s="17" t="e">
        <f t="shared" si="108"/>
        <v>#N/A</v>
      </c>
      <c r="O2677" s="22" t="e">
        <f t="shared" si="107"/>
        <v>#N/A</v>
      </c>
      <c r="P2677" s="17" t="e">
        <f t="shared" si="109"/>
        <v>#N/A</v>
      </c>
      <c r="Q2677" s="13" t="e">
        <f>VLOOKUP(I2677,'[1]Nhân viên'!$E$20:$F$41,2,0)</f>
        <v>#N/A</v>
      </c>
    </row>
    <row r="2678" spans="1:17" x14ac:dyDescent="0.2">
      <c r="A2678" s="11">
        <v>2655</v>
      </c>
      <c r="D2678" s="13" t="e">
        <f>VLOOKUP(C2678,'Nhân viên'!$B$5:$C$48,2,0)</f>
        <v>#N/A</v>
      </c>
      <c r="G2678" s="13" t="e">
        <f>VLOOKUP(E2678,'Khách hàng'!$B$4:$F$1048576,2,0)</f>
        <v>#N/A</v>
      </c>
      <c r="H2678" s="13" t="str">
        <f>VLOOKUP(E2678,'[1]Khách hàng'!$A$4:$F$2144,3,0)</f>
        <v>Số 1 đường số 17A, Khu phố 11, Phường Bình Trị Đông B, Quận Bình Tân, TP.HCM.</v>
      </c>
      <c r="I2678" s="13" t="e">
        <f>VLOOKUP(E2678,'Khách hàng'!$B$4:$F$1048576,5,0)</f>
        <v>#N/A</v>
      </c>
      <c r="L2678" s="13" t="e">
        <f>VLOOKUP(J2678,'Hàng hóa'!$C$5:$D$50,2,0)</f>
        <v>#N/A</v>
      </c>
      <c r="M2678" s="17" t="e">
        <f>VLOOKUP(J2678,'Hàng hóa'!$C$5:$H$22,6,0)</f>
        <v>#N/A</v>
      </c>
      <c r="N2678" s="17" t="e">
        <f t="shared" si="108"/>
        <v>#N/A</v>
      </c>
      <c r="O2678" s="22" t="e">
        <f t="shared" si="107"/>
        <v>#N/A</v>
      </c>
      <c r="P2678" s="17" t="e">
        <f t="shared" si="109"/>
        <v>#N/A</v>
      </c>
      <c r="Q2678" s="13" t="e">
        <f>VLOOKUP(I2678,'[1]Nhân viên'!$E$20:$F$41,2,0)</f>
        <v>#N/A</v>
      </c>
    </row>
    <row r="2679" spans="1:17" x14ac:dyDescent="0.2">
      <c r="A2679" s="11">
        <v>2656</v>
      </c>
      <c r="D2679" s="13" t="e">
        <f>VLOOKUP(C2679,'Nhân viên'!$B$5:$C$48,2,0)</f>
        <v>#N/A</v>
      </c>
      <c r="G2679" s="13" t="e">
        <f>VLOOKUP(E2679,'Khách hàng'!$B$4:$F$1048576,2,0)</f>
        <v>#N/A</v>
      </c>
      <c r="H2679" s="13" t="str">
        <f>VLOOKUP(E2679,'[1]Khách hàng'!$A$4:$F$2144,3,0)</f>
        <v>Số 1 đường số 17A, Khu phố 11, Phường Bình Trị Đông B, Quận Bình Tân, TP.HCM.</v>
      </c>
      <c r="I2679" s="13" t="e">
        <f>VLOOKUP(E2679,'Khách hàng'!$B$4:$F$1048576,5,0)</f>
        <v>#N/A</v>
      </c>
      <c r="L2679" s="13" t="e">
        <f>VLOOKUP(J2679,'Hàng hóa'!$C$5:$D$50,2,0)</f>
        <v>#N/A</v>
      </c>
      <c r="M2679" s="17" t="e">
        <f>VLOOKUP(J2679,'Hàng hóa'!$C$5:$H$22,6,0)</f>
        <v>#N/A</v>
      </c>
      <c r="N2679" s="17" t="e">
        <f t="shared" si="108"/>
        <v>#N/A</v>
      </c>
      <c r="O2679" s="22" t="e">
        <f t="shared" si="107"/>
        <v>#N/A</v>
      </c>
      <c r="P2679" s="17" t="e">
        <f t="shared" si="109"/>
        <v>#N/A</v>
      </c>
      <c r="Q2679" s="13" t="e">
        <f>VLOOKUP(I2679,'[1]Nhân viên'!$E$20:$F$41,2,0)</f>
        <v>#N/A</v>
      </c>
    </row>
    <row r="2680" spans="1:17" x14ac:dyDescent="0.2">
      <c r="A2680" s="11">
        <v>2657</v>
      </c>
      <c r="D2680" s="13" t="e">
        <f>VLOOKUP(C2680,'Nhân viên'!$B$5:$C$48,2,0)</f>
        <v>#N/A</v>
      </c>
      <c r="G2680" s="13" t="e">
        <f>VLOOKUP(E2680,'Khách hàng'!$B$4:$F$1048576,2,0)</f>
        <v>#N/A</v>
      </c>
      <c r="H2680" s="13" t="str">
        <f>VLOOKUP(E2680,'[1]Khách hàng'!$A$4:$F$2144,3,0)</f>
        <v>Số 1 đường số 17A, Khu phố 11, Phường Bình Trị Đông B, Quận Bình Tân, TP.HCM.</v>
      </c>
      <c r="I2680" s="13" t="e">
        <f>VLOOKUP(E2680,'Khách hàng'!$B$4:$F$1048576,5,0)</f>
        <v>#N/A</v>
      </c>
      <c r="L2680" s="13" t="e">
        <f>VLOOKUP(J2680,'Hàng hóa'!$C$5:$D$50,2,0)</f>
        <v>#N/A</v>
      </c>
      <c r="M2680" s="17" t="e">
        <f>VLOOKUP(J2680,'Hàng hóa'!$C$5:$H$22,6,0)</f>
        <v>#N/A</v>
      </c>
      <c r="N2680" s="17" t="e">
        <f t="shared" si="108"/>
        <v>#N/A</v>
      </c>
      <c r="O2680" s="22" t="e">
        <f t="shared" si="107"/>
        <v>#N/A</v>
      </c>
      <c r="P2680" s="17" t="e">
        <f t="shared" si="109"/>
        <v>#N/A</v>
      </c>
      <c r="Q2680" s="13" t="e">
        <f>VLOOKUP(I2680,'[1]Nhân viên'!$E$20:$F$41,2,0)</f>
        <v>#N/A</v>
      </c>
    </row>
    <row r="2681" spans="1:17" x14ac:dyDescent="0.2">
      <c r="A2681" s="11">
        <v>2658</v>
      </c>
      <c r="D2681" s="13" t="e">
        <f>VLOOKUP(C2681,'Nhân viên'!$B$5:$C$48,2,0)</f>
        <v>#N/A</v>
      </c>
      <c r="G2681" s="13" t="e">
        <f>VLOOKUP(E2681,'Khách hàng'!$B$4:$F$1048576,2,0)</f>
        <v>#N/A</v>
      </c>
      <c r="H2681" s="13" t="str">
        <f>VLOOKUP(E2681,'[1]Khách hàng'!$A$4:$F$2144,3,0)</f>
        <v>Số 1 đường số 17A, Khu phố 11, Phường Bình Trị Đông B, Quận Bình Tân, TP.HCM.</v>
      </c>
      <c r="I2681" s="13" t="e">
        <f>VLOOKUP(E2681,'Khách hàng'!$B$4:$F$1048576,5,0)</f>
        <v>#N/A</v>
      </c>
      <c r="L2681" s="13" t="e">
        <f>VLOOKUP(J2681,'Hàng hóa'!$C$5:$D$50,2,0)</f>
        <v>#N/A</v>
      </c>
      <c r="M2681" s="17" t="e">
        <f>VLOOKUP(J2681,'Hàng hóa'!$C$5:$H$22,6,0)</f>
        <v>#N/A</v>
      </c>
      <c r="N2681" s="17" t="e">
        <f t="shared" si="108"/>
        <v>#N/A</v>
      </c>
      <c r="O2681" s="22" t="e">
        <f t="shared" si="107"/>
        <v>#N/A</v>
      </c>
      <c r="P2681" s="17" t="e">
        <f t="shared" si="109"/>
        <v>#N/A</v>
      </c>
      <c r="Q2681" s="13" t="e">
        <f>VLOOKUP(I2681,'[1]Nhân viên'!$E$20:$F$41,2,0)</f>
        <v>#N/A</v>
      </c>
    </row>
    <row r="2682" spans="1:17" x14ac:dyDescent="0.2">
      <c r="A2682" s="11">
        <v>2659</v>
      </c>
      <c r="D2682" s="13" t="e">
        <f>VLOOKUP(C2682,'Nhân viên'!$B$5:$C$48,2,0)</f>
        <v>#N/A</v>
      </c>
      <c r="G2682" s="13" t="e">
        <f>VLOOKUP(E2682,'Khách hàng'!$B$4:$F$1048576,2,0)</f>
        <v>#N/A</v>
      </c>
      <c r="H2682" s="13" t="str">
        <f>VLOOKUP(E2682,'[1]Khách hàng'!$A$4:$F$2144,3,0)</f>
        <v>Số 1 đường số 17A, Khu phố 11, Phường Bình Trị Đông B, Quận Bình Tân, TP.HCM.</v>
      </c>
      <c r="I2682" s="13" t="e">
        <f>VLOOKUP(E2682,'Khách hàng'!$B$4:$F$1048576,5,0)</f>
        <v>#N/A</v>
      </c>
      <c r="L2682" s="13" t="e">
        <f>VLOOKUP(J2682,'Hàng hóa'!$C$5:$D$50,2,0)</f>
        <v>#N/A</v>
      </c>
      <c r="M2682" s="17" t="e">
        <f>VLOOKUP(J2682,'Hàng hóa'!$C$5:$H$22,6,0)</f>
        <v>#N/A</v>
      </c>
      <c r="N2682" s="17" t="e">
        <f t="shared" si="108"/>
        <v>#N/A</v>
      </c>
      <c r="O2682" s="22" t="e">
        <f t="shared" si="107"/>
        <v>#N/A</v>
      </c>
      <c r="P2682" s="17" t="e">
        <f t="shared" si="109"/>
        <v>#N/A</v>
      </c>
      <c r="Q2682" s="13" t="e">
        <f>VLOOKUP(I2682,'[1]Nhân viên'!$E$20:$F$41,2,0)</f>
        <v>#N/A</v>
      </c>
    </row>
    <row r="2683" spans="1:17" x14ac:dyDescent="0.2">
      <c r="A2683" s="11">
        <v>2660</v>
      </c>
      <c r="D2683" s="13" t="e">
        <f>VLOOKUP(C2683,'Nhân viên'!$B$5:$C$48,2,0)</f>
        <v>#N/A</v>
      </c>
      <c r="G2683" s="13" t="e">
        <f>VLOOKUP(E2683,'Khách hàng'!$B$4:$F$1048576,2,0)</f>
        <v>#N/A</v>
      </c>
      <c r="H2683" s="13" t="str">
        <f>VLOOKUP(E2683,'[1]Khách hàng'!$A$4:$F$2144,3,0)</f>
        <v>Số 1 đường số 17A, Khu phố 11, Phường Bình Trị Đông B, Quận Bình Tân, TP.HCM.</v>
      </c>
      <c r="I2683" s="13" t="e">
        <f>VLOOKUP(E2683,'Khách hàng'!$B$4:$F$1048576,5,0)</f>
        <v>#N/A</v>
      </c>
      <c r="L2683" s="13" t="e">
        <f>VLOOKUP(J2683,'Hàng hóa'!$C$5:$D$50,2,0)</f>
        <v>#N/A</v>
      </c>
      <c r="M2683" s="17" t="e">
        <f>VLOOKUP(J2683,'Hàng hóa'!$C$5:$H$22,6,0)</f>
        <v>#N/A</v>
      </c>
      <c r="N2683" s="17" t="e">
        <f t="shared" si="108"/>
        <v>#N/A</v>
      </c>
      <c r="O2683" s="22" t="e">
        <f t="shared" si="107"/>
        <v>#N/A</v>
      </c>
      <c r="P2683" s="17" t="e">
        <f t="shared" si="109"/>
        <v>#N/A</v>
      </c>
      <c r="Q2683" s="13" t="e">
        <f>VLOOKUP(I2683,'[1]Nhân viên'!$E$20:$F$41,2,0)</f>
        <v>#N/A</v>
      </c>
    </row>
    <row r="2684" spans="1:17" x14ac:dyDescent="0.2">
      <c r="A2684" s="11">
        <v>2661</v>
      </c>
      <c r="D2684" s="13" t="e">
        <f>VLOOKUP(C2684,'Nhân viên'!$B$5:$C$48,2,0)</f>
        <v>#N/A</v>
      </c>
      <c r="G2684" s="13" t="e">
        <f>VLOOKUP(E2684,'Khách hàng'!$B$4:$F$1048576,2,0)</f>
        <v>#N/A</v>
      </c>
      <c r="H2684" s="13" t="str">
        <f>VLOOKUP(E2684,'[1]Khách hàng'!$A$4:$F$2144,3,0)</f>
        <v>Số 1 đường số 17A, Khu phố 11, Phường Bình Trị Đông B, Quận Bình Tân, TP.HCM.</v>
      </c>
      <c r="I2684" s="13" t="e">
        <f>VLOOKUP(E2684,'Khách hàng'!$B$4:$F$1048576,5,0)</f>
        <v>#N/A</v>
      </c>
      <c r="L2684" s="13" t="e">
        <f>VLOOKUP(J2684,'Hàng hóa'!$C$5:$D$50,2,0)</f>
        <v>#N/A</v>
      </c>
      <c r="M2684" s="17" t="e">
        <f>VLOOKUP(J2684,'Hàng hóa'!$C$5:$H$22,6,0)</f>
        <v>#N/A</v>
      </c>
      <c r="N2684" s="17" t="e">
        <f t="shared" si="108"/>
        <v>#N/A</v>
      </c>
      <c r="O2684" s="22" t="e">
        <f t="shared" si="107"/>
        <v>#N/A</v>
      </c>
      <c r="P2684" s="17" t="e">
        <f t="shared" si="109"/>
        <v>#N/A</v>
      </c>
      <c r="Q2684" s="13" t="e">
        <f>VLOOKUP(I2684,'[1]Nhân viên'!$E$20:$F$41,2,0)</f>
        <v>#N/A</v>
      </c>
    </row>
    <row r="2685" spans="1:17" x14ac:dyDescent="0.2">
      <c r="A2685" s="11">
        <v>2662</v>
      </c>
      <c r="D2685" s="13" t="e">
        <f>VLOOKUP(C2685,'Nhân viên'!$B$5:$C$48,2,0)</f>
        <v>#N/A</v>
      </c>
      <c r="G2685" s="13" t="e">
        <f>VLOOKUP(E2685,'Khách hàng'!$B$4:$F$1048576,2,0)</f>
        <v>#N/A</v>
      </c>
      <c r="H2685" s="13" t="str">
        <f>VLOOKUP(E2685,'[1]Khách hàng'!$A$4:$F$2144,3,0)</f>
        <v>Số 1 đường số 17A, Khu phố 11, Phường Bình Trị Đông B, Quận Bình Tân, TP.HCM.</v>
      </c>
      <c r="I2685" s="13" t="e">
        <f>VLOOKUP(E2685,'Khách hàng'!$B$4:$F$1048576,5,0)</f>
        <v>#N/A</v>
      </c>
      <c r="L2685" s="13" t="e">
        <f>VLOOKUP(J2685,'Hàng hóa'!$C$5:$D$50,2,0)</f>
        <v>#N/A</v>
      </c>
      <c r="M2685" s="17" t="e">
        <f>VLOOKUP(J2685,'Hàng hóa'!$C$5:$H$22,6,0)</f>
        <v>#N/A</v>
      </c>
      <c r="N2685" s="17" t="e">
        <f t="shared" si="108"/>
        <v>#N/A</v>
      </c>
      <c r="O2685" s="22" t="e">
        <f t="shared" si="107"/>
        <v>#N/A</v>
      </c>
      <c r="P2685" s="17" t="e">
        <f t="shared" si="109"/>
        <v>#N/A</v>
      </c>
      <c r="Q2685" s="13" t="e">
        <f>VLOOKUP(I2685,'[1]Nhân viên'!$E$20:$F$41,2,0)</f>
        <v>#N/A</v>
      </c>
    </row>
    <row r="2686" spans="1:17" x14ac:dyDescent="0.2">
      <c r="A2686" s="11">
        <v>2663</v>
      </c>
      <c r="D2686" s="13" t="e">
        <f>VLOOKUP(C2686,'Nhân viên'!$B$5:$C$48,2,0)</f>
        <v>#N/A</v>
      </c>
      <c r="G2686" s="13" t="e">
        <f>VLOOKUP(E2686,'Khách hàng'!$B$4:$F$1048576,2,0)</f>
        <v>#N/A</v>
      </c>
      <c r="H2686" s="13" t="str">
        <f>VLOOKUP(E2686,'[1]Khách hàng'!$A$4:$F$2144,3,0)</f>
        <v>Số 1 đường số 17A, Khu phố 11, Phường Bình Trị Đông B, Quận Bình Tân, TP.HCM.</v>
      </c>
      <c r="I2686" s="13" t="e">
        <f>VLOOKUP(E2686,'Khách hàng'!$B$4:$F$1048576,5,0)</f>
        <v>#N/A</v>
      </c>
      <c r="L2686" s="13" t="e">
        <f>VLOOKUP(J2686,'Hàng hóa'!$C$5:$D$50,2,0)</f>
        <v>#N/A</v>
      </c>
      <c r="M2686" s="17" t="e">
        <f>VLOOKUP(J2686,'Hàng hóa'!$C$5:$H$22,6,0)</f>
        <v>#N/A</v>
      </c>
      <c r="N2686" s="17" t="e">
        <f t="shared" si="108"/>
        <v>#N/A</v>
      </c>
      <c r="O2686" s="22" t="e">
        <f t="shared" si="107"/>
        <v>#N/A</v>
      </c>
      <c r="P2686" s="17" t="e">
        <f t="shared" si="109"/>
        <v>#N/A</v>
      </c>
      <c r="Q2686" s="13" t="e">
        <f>VLOOKUP(I2686,'[1]Nhân viên'!$E$20:$F$41,2,0)</f>
        <v>#N/A</v>
      </c>
    </row>
    <row r="2687" spans="1:17" x14ac:dyDescent="0.2">
      <c r="A2687" s="11">
        <v>2664</v>
      </c>
      <c r="D2687" s="13" t="e">
        <f>VLOOKUP(C2687,'Nhân viên'!$B$5:$C$48,2,0)</f>
        <v>#N/A</v>
      </c>
      <c r="G2687" s="13" t="e">
        <f>VLOOKUP(E2687,'Khách hàng'!$B$4:$F$1048576,2,0)</f>
        <v>#N/A</v>
      </c>
      <c r="H2687" s="13" t="str">
        <f>VLOOKUP(E2687,'[1]Khách hàng'!$A$4:$F$2144,3,0)</f>
        <v>Số 1 đường số 17A, Khu phố 11, Phường Bình Trị Đông B, Quận Bình Tân, TP.HCM.</v>
      </c>
      <c r="I2687" s="13" t="e">
        <f>VLOOKUP(E2687,'Khách hàng'!$B$4:$F$1048576,5,0)</f>
        <v>#N/A</v>
      </c>
      <c r="L2687" s="13" t="e">
        <f>VLOOKUP(J2687,'Hàng hóa'!$C$5:$D$50,2,0)</f>
        <v>#N/A</v>
      </c>
      <c r="M2687" s="17" t="e">
        <f>VLOOKUP(J2687,'Hàng hóa'!$C$5:$H$22,6,0)</f>
        <v>#N/A</v>
      </c>
      <c r="N2687" s="17" t="e">
        <f t="shared" si="108"/>
        <v>#N/A</v>
      </c>
      <c r="O2687" s="22" t="e">
        <f t="shared" si="107"/>
        <v>#N/A</v>
      </c>
      <c r="P2687" s="17" t="e">
        <f t="shared" si="109"/>
        <v>#N/A</v>
      </c>
      <c r="Q2687" s="13" t="e">
        <f>VLOOKUP(I2687,'[1]Nhân viên'!$E$20:$F$41,2,0)</f>
        <v>#N/A</v>
      </c>
    </row>
    <row r="2688" spans="1:17" x14ac:dyDescent="0.2">
      <c r="A2688" s="11">
        <v>2665</v>
      </c>
      <c r="D2688" s="13" t="e">
        <f>VLOOKUP(C2688,'Nhân viên'!$B$5:$C$48,2,0)</f>
        <v>#N/A</v>
      </c>
      <c r="G2688" s="13" t="e">
        <f>VLOOKUP(E2688,'Khách hàng'!$B$4:$F$1048576,2,0)</f>
        <v>#N/A</v>
      </c>
      <c r="H2688" s="13" t="str">
        <f>VLOOKUP(E2688,'[1]Khách hàng'!$A$4:$F$2144,3,0)</f>
        <v>Số 1 đường số 17A, Khu phố 11, Phường Bình Trị Đông B, Quận Bình Tân, TP.HCM.</v>
      </c>
      <c r="I2688" s="13" t="e">
        <f>VLOOKUP(E2688,'Khách hàng'!$B$4:$F$1048576,5,0)</f>
        <v>#N/A</v>
      </c>
      <c r="L2688" s="13" t="e">
        <f>VLOOKUP(J2688,'Hàng hóa'!$C$5:$D$50,2,0)</f>
        <v>#N/A</v>
      </c>
      <c r="M2688" s="17" t="e">
        <f>VLOOKUP(J2688,'Hàng hóa'!$C$5:$H$22,6,0)</f>
        <v>#N/A</v>
      </c>
      <c r="N2688" s="17" t="e">
        <f t="shared" si="108"/>
        <v>#N/A</v>
      </c>
      <c r="O2688" s="22" t="e">
        <f t="shared" si="107"/>
        <v>#N/A</v>
      </c>
      <c r="P2688" s="17" t="e">
        <f t="shared" si="109"/>
        <v>#N/A</v>
      </c>
      <c r="Q2688" s="13" t="e">
        <f>VLOOKUP(I2688,'[1]Nhân viên'!$E$20:$F$41,2,0)</f>
        <v>#N/A</v>
      </c>
    </row>
    <row r="2689" spans="1:17" x14ac:dyDescent="0.2">
      <c r="A2689" s="11">
        <v>2666</v>
      </c>
      <c r="D2689" s="13" t="e">
        <f>VLOOKUP(C2689,'Nhân viên'!$B$5:$C$48,2,0)</f>
        <v>#N/A</v>
      </c>
      <c r="G2689" s="13" t="e">
        <f>VLOOKUP(E2689,'Khách hàng'!$B$4:$F$1048576,2,0)</f>
        <v>#N/A</v>
      </c>
      <c r="H2689" s="13" t="str">
        <f>VLOOKUP(E2689,'[1]Khách hàng'!$A$4:$F$2144,3,0)</f>
        <v>Số 1 đường số 17A, Khu phố 11, Phường Bình Trị Đông B, Quận Bình Tân, TP.HCM.</v>
      </c>
      <c r="I2689" s="13" t="e">
        <f>VLOOKUP(E2689,'Khách hàng'!$B$4:$F$1048576,5,0)</f>
        <v>#N/A</v>
      </c>
      <c r="L2689" s="13" t="e">
        <f>VLOOKUP(J2689,'Hàng hóa'!$C$5:$D$50,2,0)</f>
        <v>#N/A</v>
      </c>
      <c r="M2689" s="17" t="e">
        <f>VLOOKUP(J2689,'Hàng hóa'!$C$5:$H$22,6,0)</f>
        <v>#N/A</v>
      </c>
      <c r="N2689" s="17" t="e">
        <f t="shared" si="108"/>
        <v>#N/A</v>
      </c>
      <c r="O2689" s="22" t="e">
        <f t="shared" ref="O2689:O2752" si="110">N2689*10%</f>
        <v>#N/A</v>
      </c>
      <c r="P2689" s="17" t="e">
        <f t="shared" si="109"/>
        <v>#N/A</v>
      </c>
      <c r="Q2689" s="13" t="e">
        <f>VLOOKUP(I2689,'[1]Nhân viên'!$E$20:$F$41,2,0)</f>
        <v>#N/A</v>
      </c>
    </row>
    <row r="2690" spans="1:17" x14ac:dyDescent="0.2">
      <c r="A2690" s="11">
        <v>2667</v>
      </c>
      <c r="D2690" s="13" t="e">
        <f>VLOOKUP(C2690,'Nhân viên'!$B$5:$C$48,2,0)</f>
        <v>#N/A</v>
      </c>
      <c r="G2690" s="13" t="e">
        <f>VLOOKUP(E2690,'Khách hàng'!$B$4:$F$1048576,2,0)</f>
        <v>#N/A</v>
      </c>
      <c r="H2690" s="13" t="str">
        <f>VLOOKUP(E2690,'[1]Khách hàng'!$A$4:$F$2144,3,0)</f>
        <v>Số 1 đường số 17A, Khu phố 11, Phường Bình Trị Đông B, Quận Bình Tân, TP.HCM.</v>
      </c>
      <c r="I2690" s="13" t="e">
        <f>VLOOKUP(E2690,'Khách hàng'!$B$4:$F$1048576,5,0)</f>
        <v>#N/A</v>
      </c>
      <c r="L2690" s="13" t="e">
        <f>VLOOKUP(J2690,'Hàng hóa'!$C$5:$D$50,2,0)</f>
        <v>#N/A</v>
      </c>
      <c r="M2690" s="17" t="e">
        <f>VLOOKUP(J2690,'Hàng hóa'!$C$5:$H$22,6,0)</f>
        <v>#N/A</v>
      </c>
      <c r="N2690" s="17" t="e">
        <f t="shared" si="108"/>
        <v>#N/A</v>
      </c>
      <c r="O2690" s="22" t="e">
        <f t="shared" si="110"/>
        <v>#N/A</v>
      </c>
      <c r="P2690" s="17" t="e">
        <f t="shared" si="109"/>
        <v>#N/A</v>
      </c>
      <c r="Q2690" s="13" t="e">
        <f>VLOOKUP(I2690,'[1]Nhân viên'!$E$20:$F$41,2,0)</f>
        <v>#N/A</v>
      </c>
    </row>
    <row r="2691" spans="1:17" x14ac:dyDescent="0.2">
      <c r="A2691" s="11">
        <v>2668</v>
      </c>
      <c r="D2691" s="13" t="e">
        <f>VLOOKUP(C2691,'Nhân viên'!$B$5:$C$48,2,0)</f>
        <v>#N/A</v>
      </c>
      <c r="G2691" s="13" t="e">
        <f>VLOOKUP(E2691,'Khách hàng'!$B$4:$F$1048576,2,0)</f>
        <v>#N/A</v>
      </c>
      <c r="H2691" s="13" t="str">
        <f>VLOOKUP(E2691,'[1]Khách hàng'!$A$4:$F$2144,3,0)</f>
        <v>Số 1 đường số 17A, Khu phố 11, Phường Bình Trị Đông B, Quận Bình Tân, TP.HCM.</v>
      </c>
      <c r="I2691" s="13" t="e">
        <f>VLOOKUP(E2691,'Khách hàng'!$B$4:$F$1048576,5,0)</f>
        <v>#N/A</v>
      </c>
      <c r="L2691" s="13" t="e">
        <f>VLOOKUP(J2691,'Hàng hóa'!$C$5:$D$50,2,0)</f>
        <v>#N/A</v>
      </c>
      <c r="M2691" s="17" t="e">
        <f>VLOOKUP(J2691,'Hàng hóa'!$C$5:$H$22,6,0)</f>
        <v>#N/A</v>
      </c>
      <c r="N2691" s="17" t="e">
        <f t="shared" si="108"/>
        <v>#N/A</v>
      </c>
      <c r="O2691" s="22" t="e">
        <f t="shared" si="110"/>
        <v>#N/A</v>
      </c>
      <c r="P2691" s="17" t="e">
        <f t="shared" si="109"/>
        <v>#N/A</v>
      </c>
      <c r="Q2691" s="13" t="e">
        <f>VLOOKUP(I2691,'[1]Nhân viên'!$E$20:$F$41,2,0)</f>
        <v>#N/A</v>
      </c>
    </row>
    <row r="2692" spans="1:17" x14ac:dyDescent="0.2">
      <c r="A2692" s="11">
        <v>2669</v>
      </c>
      <c r="D2692" s="13" t="e">
        <f>VLOOKUP(C2692,'Nhân viên'!$B$5:$C$48,2,0)</f>
        <v>#N/A</v>
      </c>
      <c r="G2692" s="13" t="e">
        <f>VLOOKUP(E2692,'Khách hàng'!$B$4:$F$1048576,2,0)</f>
        <v>#N/A</v>
      </c>
      <c r="H2692" s="13" t="str">
        <f>VLOOKUP(E2692,'[1]Khách hàng'!$A$4:$F$2144,3,0)</f>
        <v>Số 1 đường số 17A, Khu phố 11, Phường Bình Trị Đông B, Quận Bình Tân, TP.HCM.</v>
      </c>
      <c r="I2692" s="13" t="e">
        <f>VLOOKUP(E2692,'Khách hàng'!$B$4:$F$1048576,5,0)</f>
        <v>#N/A</v>
      </c>
      <c r="L2692" s="13" t="e">
        <f>VLOOKUP(J2692,'Hàng hóa'!$C$5:$D$50,2,0)</f>
        <v>#N/A</v>
      </c>
      <c r="M2692" s="17" t="e">
        <f>VLOOKUP(J2692,'Hàng hóa'!$C$5:$H$22,6,0)</f>
        <v>#N/A</v>
      </c>
      <c r="N2692" s="17" t="e">
        <f t="shared" si="108"/>
        <v>#N/A</v>
      </c>
      <c r="O2692" s="22" t="e">
        <f t="shared" si="110"/>
        <v>#N/A</v>
      </c>
      <c r="P2692" s="17" t="e">
        <f t="shared" si="109"/>
        <v>#N/A</v>
      </c>
      <c r="Q2692" s="13" t="e">
        <f>VLOOKUP(I2692,'[1]Nhân viên'!$E$20:$F$41,2,0)</f>
        <v>#N/A</v>
      </c>
    </row>
    <row r="2693" spans="1:17" x14ac:dyDescent="0.2">
      <c r="A2693" s="11">
        <v>2670</v>
      </c>
      <c r="D2693" s="13" t="e">
        <f>VLOOKUP(C2693,'Nhân viên'!$B$5:$C$48,2,0)</f>
        <v>#N/A</v>
      </c>
      <c r="G2693" s="13" t="e">
        <f>VLOOKUP(E2693,'Khách hàng'!$B$4:$F$1048576,2,0)</f>
        <v>#N/A</v>
      </c>
      <c r="H2693" s="13" t="str">
        <f>VLOOKUP(E2693,'[1]Khách hàng'!$A$4:$F$2144,3,0)</f>
        <v>Số 1 đường số 17A, Khu phố 11, Phường Bình Trị Đông B, Quận Bình Tân, TP.HCM.</v>
      </c>
      <c r="I2693" s="13" t="e">
        <f>VLOOKUP(E2693,'Khách hàng'!$B$4:$F$1048576,5,0)</f>
        <v>#N/A</v>
      </c>
      <c r="L2693" s="13" t="e">
        <f>VLOOKUP(J2693,'Hàng hóa'!$C$5:$D$50,2,0)</f>
        <v>#N/A</v>
      </c>
      <c r="M2693" s="17" t="e">
        <f>VLOOKUP(J2693,'Hàng hóa'!$C$5:$H$22,6,0)</f>
        <v>#N/A</v>
      </c>
      <c r="N2693" s="17" t="e">
        <f t="shared" si="108"/>
        <v>#N/A</v>
      </c>
      <c r="O2693" s="22" t="e">
        <f t="shared" si="110"/>
        <v>#N/A</v>
      </c>
      <c r="P2693" s="17" t="e">
        <f t="shared" si="109"/>
        <v>#N/A</v>
      </c>
      <c r="Q2693" s="13" t="e">
        <f>VLOOKUP(I2693,'[1]Nhân viên'!$E$20:$F$41,2,0)</f>
        <v>#N/A</v>
      </c>
    </row>
    <row r="2694" spans="1:17" x14ac:dyDescent="0.2">
      <c r="A2694" s="11">
        <v>2671</v>
      </c>
      <c r="D2694" s="13" t="e">
        <f>VLOOKUP(C2694,'Nhân viên'!$B$5:$C$48,2,0)</f>
        <v>#N/A</v>
      </c>
      <c r="G2694" s="13" t="e">
        <f>VLOOKUP(E2694,'Khách hàng'!$B$4:$F$1048576,2,0)</f>
        <v>#N/A</v>
      </c>
      <c r="H2694" s="13" t="str">
        <f>VLOOKUP(E2694,'[1]Khách hàng'!$A$4:$F$2144,3,0)</f>
        <v>Số 1 đường số 17A, Khu phố 11, Phường Bình Trị Đông B, Quận Bình Tân, TP.HCM.</v>
      </c>
      <c r="I2694" s="13" t="e">
        <f>VLOOKUP(E2694,'Khách hàng'!$B$4:$F$1048576,5,0)</f>
        <v>#N/A</v>
      </c>
      <c r="L2694" s="13" t="e">
        <f>VLOOKUP(J2694,'Hàng hóa'!$C$5:$D$50,2,0)</f>
        <v>#N/A</v>
      </c>
      <c r="M2694" s="17" t="e">
        <f>VLOOKUP(J2694,'Hàng hóa'!$C$5:$H$22,6,0)</f>
        <v>#N/A</v>
      </c>
      <c r="N2694" s="17" t="e">
        <f t="shared" si="108"/>
        <v>#N/A</v>
      </c>
      <c r="O2694" s="22" t="e">
        <f t="shared" si="110"/>
        <v>#N/A</v>
      </c>
      <c r="P2694" s="17" t="e">
        <f t="shared" si="109"/>
        <v>#N/A</v>
      </c>
      <c r="Q2694" s="13" t="e">
        <f>VLOOKUP(I2694,'[1]Nhân viên'!$E$20:$F$41,2,0)</f>
        <v>#N/A</v>
      </c>
    </row>
    <row r="2695" spans="1:17" x14ac:dyDescent="0.2">
      <c r="A2695" s="11">
        <v>2672</v>
      </c>
      <c r="D2695" s="13" t="e">
        <f>VLOOKUP(C2695,'Nhân viên'!$B$5:$C$48,2,0)</f>
        <v>#N/A</v>
      </c>
      <c r="G2695" s="13" t="e">
        <f>VLOOKUP(E2695,'Khách hàng'!$B$4:$F$1048576,2,0)</f>
        <v>#N/A</v>
      </c>
      <c r="H2695" s="13" t="str">
        <f>VLOOKUP(E2695,'[1]Khách hàng'!$A$4:$F$2144,3,0)</f>
        <v>Số 1 đường số 17A, Khu phố 11, Phường Bình Trị Đông B, Quận Bình Tân, TP.HCM.</v>
      </c>
      <c r="I2695" s="13" t="e">
        <f>VLOOKUP(E2695,'Khách hàng'!$B$4:$F$1048576,5,0)</f>
        <v>#N/A</v>
      </c>
      <c r="L2695" s="13" t="e">
        <f>VLOOKUP(J2695,'Hàng hóa'!$C$5:$D$50,2,0)</f>
        <v>#N/A</v>
      </c>
      <c r="M2695" s="17" t="e">
        <f>VLOOKUP(J2695,'Hàng hóa'!$C$5:$H$22,6,0)</f>
        <v>#N/A</v>
      </c>
      <c r="N2695" s="17" t="e">
        <f t="shared" si="108"/>
        <v>#N/A</v>
      </c>
      <c r="O2695" s="22" t="e">
        <f t="shared" si="110"/>
        <v>#N/A</v>
      </c>
      <c r="P2695" s="17" t="e">
        <f t="shared" si="109"/>
        <v>#N/A</v>
      </c>
      <c r="Q2695" s="13" t="e">
        <f>VLOOKUP(I2695,'[1]Nhân viên'!$E$20:$F$41,2,0)</f>
        <v>#N/A</v>
      </c>
    </row>
    <row r="2696" spans="1:17" x14ac:dyDescent="0.2">
      <c r="A2696" s="11">
        <v>2673</v>
      </c>
      <c r="D2696" s="13" t="e">
        <f>VLOOKUP(C2696,'Nhân viên'!$B$5:$C$48,2,0)</f>
        <v>#N/A</v>
      </c>
      <c r="G2696" s="13" t="e">
        <f>VLOOKUP(E2696,'Khách hàng'!$B$4:$F$1048576,2,0)</f>
        <v>#N/A</v>
      </c>
      <c r="H2696" s="13" t="str">
        <f>VLOOKUP(E2696,'[1]Khách hàng'!$A$4:$F$2144,3,0)</f>
        <v>Số 1 đường số 17A, Khu phố 11, Phường Bình Trị Đông B, Quận Bình Tân, TP.HCM.</v>
      </c>
      <c r="I2696" s="13" t="e">
        <f>VLOOKUP(E2696,'Khách hàng'!$B$4:$F$1048576,5,0)</f>
        <v>#N/A</v>
      </c>
      <c r="L2696" s="13" t="e">
        <f>VLOOKUP(J2696,'Hàng hóa'!$C$5:$D$50,2,0)</f>
        <v>#N/A</v>
      </c>
      <c r="M2696" s="17" t="e">
        <f>VLOOKUP(J2696,'Hàng hóa'!$C$5:$H$22,6,0)</f>
        <v>#N/A</v>
      </c>
      <c r="N2696" s="17" t="e">
        <f t="shared" si="108"/>
        <v>#N/A</v>
      </c>
      <c r="O2696" s="22" t="e">
        <f t="shared" si="110"/>
        <v>#N/A</v>
      </c>
      <c r="P2696" s="17" t="e">
        <f t="shared" si="109"/>
        <v>#N/A</v>
      </c>
      <c r="Q2696" s="13" t="e">
        <f>VLOOKUP(I2696,'[1]Nhân viên'!$E$20:$F$41,2,0)</f>
        <v>#N/A</v>
      </c>
    </row>
    <row r="2697" spans="1:17" x14ac:dyDescent="0.2">
      <c r="A2697" s="11">
        <v>2674</v>
      </c>
      <c r="D2697" s="13" t="e">
        <f>VLOOKUP(C2697,'Nhân viên'!$B$5:$C$48,2,0)</f>
        <v>#N/A</v>
      </c>
      <c r="G2697" s="13" t="e">
        <f>VLOOKUP(E2697,'Khách hàng'!$B$4:$F$1048576,2,0)</f>
        <v>#N/A</v>
      </c>
      <c r="H2697" s="13" t="str">
        <f>VLOOKUP(E2697,'[1]Khách hàng'!$A$4:$F$2144,3,0)</f>
        <v>Số 1 đường số 17A, Khu phố 11, Phường Bình Trị Đông B, Quận Bình Tân, TP.HCM.</v>
      </c>
      <c r="I2697" s="13" t="e">
        <f>VLOOKUP(E2697,'Khách hàng'!$B$4:$F$1048576,5,0)</f>
        <v>#N/A</v>
      </c>
      <c r="L2697" s="13" t="e">
        <f>VLOOKUP(J2697,'Hàng hóa'!$C$5:$D$50,2,0)</f>
        <v>#N/A</v>
      </c>
      <c r="M2697" s="17" t="e">
        <f>VLOOKUP(J2697,'Hàng hóa'!$C$5:$H$22,6,0)</f>
        <v>#N/A</v>
      </c>
      <c r="N2697" s="17" t="e">
        <f t="shared" si="108"/>
        <v>#N/A</v>
      </c>
      <c r="O2697" s="22" t="e">
        <f t="shared" si="110"/>
        <v>#N/A</v>
      </c>
      <c r="P2697" s="17" t="e">
        <f t="shared" si="109"/>
        <v>#N/A</v>
      </c>
      <c r="Q2697" s="13" t="e">
        <f>VLOOKUP(I2697,'[1]Nhân viên'!$E$20:$F$41,2,0)</f>
        <v>#N/A</v>
      </c>
    </row>
    <row r="2698" spans="1:17" x14ac:dyDescent="0.2">
      <c r="A2698" s="11">
        <v>2675</v>
      </c>
      <c r="D2698" s="13" t="e">
        <f>VLOOKUP(C2698,'Nhân viên'!$B$5:$C$48,2,0)</f>
        <v>#N/A</v>
      </c>
      <c r="G2698" s="13" t="e">
        <f>VLOOKUP(E2698,'Khách hàng'!$B$4:$F$1048576,2,0)</f>
        <v>#N/A</v>
      </c>
      <c r="H2698" s="13" t="str">
        <f>VLOOKUP(E2698,'[1]Khách hàng'!$A$4:$F$2144,3,0)</f>
        <v>Số 1 đường số 17A, Khu phố 11, Phường Bình Trị Đông B, Quận Bình Tân, TP.HCM.</v>
      </c>
      <c r="I2698" s="13" t="e">
        <f>VLOOKUP(E2698,'Khách hàng'!$B$4:$F$1048576,5,0)</f>
        <v>#N/A</v>
      </c>
      <c r="L2698" s="13" t="e">
        <f>VLOOKUP(J2698,'Hàng hóa'!$C$5:$D$50,2,0)</f>
        <v>#N/A</v>
      </c>
      <c r="M2698" s="17" t="e">
        <f>VLOOKUP(J2698,'Hàng hóa'!$C$5:$H$22,6,0)</f>
        <v>#N/A</v>
      </c>
      <c r="N2698" s="17" t="e">
        <f t="shared" si="108"/>
        <v>#N/A</v>
      </c>
      <c r="O2698" s="22" t="e">
        <f t="shared" si="110"/>
        <v>#N/A</v>
      </c>
      <c r="P2698" s="17" t="e">
        <f t="shared" si="109"/>
        <v>#N/A</v>
      </c>
      <c r="Q2698" s="13" t="e">
        <f>VLOOKUP(I2698,'[1]Nhân viên'!$E$20:$F$41,2,0)</f>
        <v>#N/A</v>
      </c>
    </row>
    <row r="2699" spans="1:17" x14ac:dyDescent="0.2">
      <c r="A2699" s="11">
        <v>2676</v>
      </c>
      <c r="D2699" s="13" t="e">
        <f>VLOOKUP(C2699,'Nhân viên'!$B$5:$C$48,2,0)</f>
        <v>#N/A</v>
      </c>
      <c r="G2699" s="13" t="e">
        <f>VLOOKUP(E2699,'Khách hàng'!$B$4:$F$1048576,2,0)</f>
        <v>#N/A</v>
      </c>
      <c r="H2699" s="13" t="str">
        <f>VLOOKUP(E2699,'[1]Khách hàng'!$A$4:$F$2144,3,0)</f>
        <v>Số 1 đường số 17A, Khu phố 11, Phường Bình Trị Đông B, Quận Bình Tân, TP.HCM.</v>
      </c>
      <c r="I2699" s="13" t="e">
        <f>VLOOKUP(E2699,'Khách hàng'!$B$4:$F$1048576,5,0)</f>
        <v>#N/A</v>
      </c>
      <c r="L2699" s="13" t="e">
        <f>VLOOKUP(J2699,'Hàng hóa'!$C$5:$D$50,2,0)</f>
        <v>#N/A</v>
      </c>
      <c r="M2699" s="17" t="e">
        <f>VLOOKUP(J2699,'Hàng hóa'!$C$5:$H$22,6,0)</f>
        <v>#N/A</v>
      </c>
      <c r="N2699" s="17" t="e">
        <f t="shared" si="108"/>
        <v>#N/A</v>
      </c>
      <c r="O2699" s="22" t="e">
        <f t="shared" si="110"/>
        <v>#N/A</v>
      </c>
      <c r="P2699" s="17" t="e">
        <f t="shared" si="109"/>
        <v>#N/A</v>
      </c>
      <c r="Q2699" s="13" t="e">
        <f>VLOOKUP(I2699,'[1]Nhân viên'!$E$20:$F$41,2,0)</f>
        <v>#N/A</v>
      </c>
    </row>
    <row r="2700" spans="1:17" x14ac:dyDescent="0.2">
      <c r="A2700" s="11">
        <v>2677</v>
      </c>
      <c r="D2700" s="13" t="e">
        <f>VLOOKUP(C2700,'Nhân viên'!$B$5:$C$48,2,0)</f>
        <v>#N/A</v>
      </c>
      <c r="G2700" s="13" t="e">
        <f>VLOOKUP(E2700,'Khách hàng'!$B$4:$F$1048576,2,0)</f>
        <v>#N/A</v>
      </c>
      <c r="H2700" s="13" t="str">
        <f>VLOOKUP(E2700,'[1]Khách hàng'!$A$4:$F$2144,3,0)</f>
        <v>Số 1 đường số 17A, Khu phố 11, Phường Bình Trị Đông B, Quận Bình Tân, TP.HCM.</v>
      </c>
      <c r="I2700" s="13" t="e">
        <f>VLOOKUP(E2700,'Khách hàng'!$B$4:$F$1048576,5,0)</f>
        <v>#N/A</v>
      </c>
      <c r="L2700" s="13" t="e">
        <f>VLOOKUP(J2700,'Hàng hóa'!$C$5:$D$50,2,0)</f>
        <v>#N/A</v>
      </c>
      <c r="M2700" s="17" t="e">
        <f>VLOOKUP(J2700,'Hàng hóa'!$C$5:$H$22,6,0)</f>
        <v>#N/A</v>
      </c>
      <c r="N2700" s="17" t="e">
        <f t="shared" si="108"/>
        <v>#N/A</v>
      </c>
      <c r="O2700" s="22" t="e">
        <f t="shared" si="110"/>
        <v>#N/A</v>
      </c>
      <c r="P2700" s="17" t="e">
        <f t="shared" si="109"/>
        <v>#N/A</v>
      </c>
      <c r="Q2700" s="13" t="e">
        <f>VLOOKUP(I2700,'[1]Nhân viên'!$E$20:$F$41,2,0)</f>
        <v>#N/A</v>
      </c>
    </row>
    <row r="2701" spans="1:17" x14ac:dyDescent="0.2">
      <c r="A2701" s="11">
        <v>2678</v>
      </c>
      <c r="D2701" s="13" t="e">
        <f>VLOOKUP(C2701,'Nhân viên'!$B$5:$C$48,2,0)</f>
        <v>#N/A</v>
      </c>
      <c r="G2701" s="13" t="e">
        <f>VLOOKUP(E2701,'Khách hàng'!$B$4:$F$1048576,2,0)</f>
        <v>#N/A</v>
      </c>
      <c r="H2701" s="13" t="str">
        <f>VLOOKUP(E2701,'[1]Khách hàng'!$A$4:$F$2144,3,0)</f>
        <v>Số 1 đường số 17A, Khu phố 11, Phường Bình Trị Đông B, Quận Bình Tân, TP.HCM.</v>
      </c>
      <c r="I2701" s="13" t="e">
        <f>VLOOKUP(E2701,'Khách hàng'!$B$4:$F$1048576,5,0)</f>
        <v>#N/A</v>
      </c>
      <c r="L2701" s="13" t="e">
        <f>VLOOKUP(J2701,'Hàng hóa'!$C$5:$D$50,2,0)</f>
        <v>#N/A</v>
      </c>
      <c r="M2701" s="17" t="e">
        <f>VLOOKUP(J2701,'Hàng hóa'!$C$5:$H$22,6,0)</f>
        <v>#N/A</v>
      </c>
      <c r="N2701" s="17" t="e">
        <f t="shared" si="108"/>
        <v>#N/A</v>
      </c>
      <c r="O2701" s="22" t="e">
        <f t="shared" si="110"/>
        <v>#N/A</v>
      </c>
      <c r="P2701" s="17" t="e">
        <f t="shared" si="109"/>
        <v>#N/A</v>
      </c>
      <c r="Q2701" s="13" t="e">
        <f>VLOOKUP(I2701,'[1]Nhân viên'!$E$20:$F$41,2,0)</f>
        <v>#N/A</v>
      </c>
    </row>
    <row r="2702" spans="1:17" x14ac:dyDescent="0.2">
      <c r="A2702" s="11">
        <v>2679</v>
      </c>
      <c r="D2702" s="13" t="e">
        <f>VLOOKUP(C2702,'Nhân viên'!$B$5:$C$48,2,0)</f>
        <v>#N/A</v>
      </c>
      <c r="G2702" s="13" t="e">
        <f>VLOOKUP(E2702,'Khách hàng'!$B$4:$F$1048576,2,0)</f>
        <v>#N/A</v>
      </c>
      <c r="H2702" s="13" t="str">
        <f>VLOOKUP(E2702,'[1]Khách hàng'!$A$4:$F$2144,3,0)</f>
        <v>Số 1 đường số 17A, Khu phố 11, Phường Bình Trị Đông B, Quận Bình Tân, TP.HCM.</v>
      </c>
      <c r="I2702" s="13" t="e">
        <f>VLOOKUP(E2702,'Khách hàng'!$B$4:$F$1048576,5,0)</f>
        <v>#N/A</v>
      </c>
      <c r="L2702" s="13" t="e">
        <f>VLOOKUP(J2702,'Hàng hóa'!$C$5:$D$50,2,0)</f>
        <v>#N/A</v>
      </c>
      <c r="M2702" s="17" t="e">
        <f>VLOOKUP(J2702,'Hàng hóa'!$C$5:$H$22,6,0)</f>
        <v>#N/A</v>
      </c>
      <c r="N2702" s="17" t="e">
        <f t="shared" si="108"/>
        <v>#N/A</v>
      </c>
      <c r="O2702" s="22" t="e">
        <f t="shared" si="110"/>
        <v>#N/A</v>
      </c>
      <c r="P2702" s="17" t="e">
        <f t="shared" si="109"/>
        <v>#N/A</v>
      </c>
      <c r="Q2702" s="13" t="e">
        <f>VLOOKUP(I2702,'[1]Nhân viên'!$E$20:$F$41,2,0)</f>
        <v>#N/A</v>
      </c>
    </row>
    <row r="2703" spans="1:17" x14ac:dyDescent="0.2">
      <c r="A2703" s="11">
        <v>2680</v>
      </c>
      <c r="D2703" s="13" t="e">
        <f>VLOOKUP(C2703,'Nhân viên'!$B$5:$C$48,2,0)</f>
        <v>#N/A</v>
      </c>
      <c r="G2703" s="13" t="e">
        <f>VLOOKUP(E2703,'Khách hàng'!$B$4:$F$1048576,2,0)</f>
        <v>#N/A</v>
      </c>
      <c r="H2703" s="13" t="str">
        <f>VLOOKUP(E2703,'[1]Khách hàng'!$A$4:$F$2144,3,0)</f>
        <v>Số 1 đường số 17A, Khu phố 11, Phường Bình Trị Đông B, Quận Bình Tân, TP.HCM.</v>
      </c>
      <c r="I2703" s="13" t="e">
        <f>VLOOKUP(E2703,'Khách hàng'!$B$4:$F$1048576,5,0)</f>
        <v>#N/A</v>
      </c>
      <c r="L2703" s="13" t="e">
        <f>VLOOKUP(J2703,'Hàng hóa'!$C$5:$D$50,2,0)</f>
        <v>#N/A</v>
      </c>
      <c r="M2703" s="17" t="e">
        <f>VLOOKUP(J2703,'Hàng hóa'!$C$5:$H$22,6,0)</f>
        <v>#N/A</v>
      </c>
      <c r="N2703" s="17" t="e">
        <f t="shared" si="108"/>
        <v>#N/A</v>
      </c>
      <c r="O2703" s="22" t="e">
        <f t="shared" si="110"/>
        <v>#N/A</v>
      </c>
      <c r="P2703" s="17" t="e">
        <f t="shared" si="109"/>
        <v>#N/A</v>
      </c>
      <c r="Q2703" s="13" t="e">
        <f>VLOOKUP(I2703,'[1]Nhân viên'!$E$20:$F$41,2,0)</f>
        <v>#N/A</v>
      </c>
    </row>
    <row r="2704" spans="1:17" x14ac:dyDescent="0.2">
      <c r="A2704" s="11">
        <v>2681</v>
      </c>
      <c r="D2704" s="13" t="e">
        <f>VLOOKUP(C2704,'Nhân viên'!$B$5:$C$48,2,0)</f>
        <v>#N/A</v>
      </c>
      <c r="G2704" s="13" t="e">
        <f>VLOOKUP(E2704,'Khách hàng'!$B$4:$F$1048576,2,0)</f>
        <v>#N/A</v>
      </c>
      <c r="H2704" s="13" t="str">
        <f>VLOOKUP(E2704,'[1]Khách hàng'!$A$4:$F$2144,3,0)</f>
        <v>Số 1 đường số 17A, Khu phố 11, Phường Bình Trị Đông B, Quận Bình Tân, TP.HCM.</v>
      </c>
      <c r="I2704" s="13" t="e">
        <f>VLOOKUP(E2704,'Khách hàng'!$B$4:$F$1048576,5,0)</f>
        <v>#N/A</v>
      </c>
      <c r="L2704" s="13" t="e">
        <f>VLOOKUP(J2704,'Hàng hóa'!$C$5:$D$50,2,0)</f>
        <v>#N/A</v>
      </c>
      <c r="M2704" s="17" t="e">
        <f>VLOOKUP(J2704,'Hàng hóa'!$C$5:$H$22,6,0)</f>
        <v>#N/A</v>
      </c>
      <c r="N2704" s="17" t="e">
        <f t="shared" si="108"/>
        <v>#N/A</v>
      </c>
      <c r="O2704" s="22" t="e">
        <f t="shared" si="110"/>
        <v>#N/A</v>
      </c>
      <c r="P2704" s="17" t="e">
        <f t="shared" si="109"/>
        <v>#N/A</v>
      </c>
      <c r="Q2704" s="13" t="e">
        <f>VLOOKUP(I2704,'[1]Nhân viên'!$E$20:$F$41,2,0)</f>
        <v>#N/A</v>
      </c>
    </row>
    <row r="2705" spans="1:17" x14ac:dyDescent="0.2">
      <c r="A2705" s="11">
        <v>2682</v>
      </c>
      <c r="D2705" s="13" t="e">
        <f>VLOOKUP(C2705,'Nhân viên'!$B$5:$C$48,2,0)</f>
        <v>#N/A</v>
      </c>
      <c r="G2705" s="13" t="e">
        <f>VLOOKUP(E2705,'Khách hàng'!$B$4:$F$1048576,2,0)</f>
        <v>#N/A</v>
      </c>
      <c r="H2705" s="13" t="str">
        <f>VLOOKUP(E2705,'[1]Khách hàng'!$A$4:$F$2144,3,0)</f>
        <v>Số 1 đường số 17A, Khu phố 11, Phường Bình Trị Đông B, Quận Bình Tân, TP.HCM.</v>
      </c>
      <c r="I2705" s="13" t="e">
        <f>VLOOKUP(E2705,'Khách hàng'!$B$4:$F$1048576,5,0)</f>
        <v>#N/A</v>
      </c>
      <c r="L2705" s="13" t="e">
        <f>VLOOKUP(J2705,'Hàng hóa'!$C$5:$D$50,2,0)</f>
        <v>#N/A</v>
      </c>
      <c r="M2705" s="17" t="e">
        <f>VLOOKUP(J2705,'Hàng hóa'!$C$5:$H$22,6,0)</f>
        <v>#N/A</v>
      </c>
      <c r="N2705" s="17" t="e">
        <f t="shared" si="108"/>
        <v>#N/A</v>
      </c>
      <c r="O2705" s="22" t="e">
        <f t="shared" si="110"/>
        <v>#N/A</v>
      </c>
      <c r="P2705" s="17" t="e">
        <f t="shared" si="109"/>
        <v>#N/A</v>
      </c>
      <c r="Q2705" s="13" t="e">
        <f>VLOOKUP(I2705,'[1]Nhân viên'!$E$20:$F$41,2,0)</f>
        <v>#N/A</v>
      </c>
    </row>
    <row r="2706" spans="1:17" x14ac:dyDescent="0.2">
      <c r="A2706" s="11">
        <v>2683</v>
      </c>
      <c r="D2706" s="13" t="e">
        <f>VLOOKUP(C2706,'Nhân viên'!$B$5:$C$48,2,0)</f>
        <v>#N/A</v>
      </c>
      <c r="G2706" s="13" t="e">
        <f>VLOOKUP(E2706,'Khách hàng'!$B$4:$F$1048576,2,0)</f>
        <v>#N/A</v>
      </c>
      <c r="H2706" s="13" t="str">
        <f>VLOOKUP(E2706,'[1]Khách hàng'!$A$4:$F$2144,3,0)</f>
        <v>Số 1 đường số 17A, Khu phố 11, Phường Bình Trị Đông B, Quận Bình Tân, TP.HCM.</v>
      </c>
      <c r="I2706" s="13" t="e">
        <f>VLOOKUP(E2706,'Khách hàng'!$B$4:$F$1048576,5,0)</f>
        <v>#N/A</v>
      </c>
      <c r="L2706" s="13" t="e">
        <f>VLOOKUP(J2706,'Hàng hóa'!$C$5:$D$50,2,0)</f>
        <v>#N/A</v>
      </c>
      <c r="M2706" s="17" t="e">
        <f>VLOOKUP(J2706,'Hàng hóa'!$C$5:$H$22,6,0)</f>
        <v>#N/A</v>
      </c>
      <c r="N2706" s="17" t="e">
        <f t="shared" si="108"/>
        <v>#N/A</v>
      </c>
      <c r="O2706" s="22" t="e">
        <f t="shared" si="110"/>
        <v>#N/A</v>
      </c>
      <c r="P2706" s="17" t="e">
        <f t="shared" si="109"/>
        <v>#N/A</v>
      </c>
      <c r="Q2706" s="13" t="e">
        <f>VLOOKUP(I2706,'[1]Nhân viên'!$E$20:$F$41,2,0)</f>
        <v>#N/A</v>
      </c>
    </row>
    <row r="2707" spans="1:17" x14ac:dyDescent="0.2">
      <c r="A2707" s="11">
        <v>2684</v>
      </c>
      <c r="D2707" s="13" t="e">
        <f>VLOOKUP(C2707,'Nhân viên'!$B$5:$C$48,2,0)</f>
        <v>#N/A</v>
      </c>
      <c r="G2707" s="13" t="e">
        <f>VLOOKUP(E2707,'Khách hàng'!$B$4:$F$1048576,2,0)</f>
        <v>#N/A</v>
      </c>
      <c r="H2707" s="13" t="str">
        <f>VLOOKUP(E2707,'[1]Khách hàng'!$A$4:$F$2144,3,0)</f>
        <v>Số 1 đường số 17A, Khu phố 11, Phường Bình Trị Đông B, Quận Bình Tân, TP.HCM.</v>
      </c>
      <c r="I2707" s="13" t="e">
        <f>VLOOKUP(E2707,'Khách hàng'!$B$4:$F$1048576,5,0)</f>
        <v>#N/A</v>
      </c>
      <c r="L2707" s="13" t="e">
        <f>VLOOKUP(J2707,'Hàng hóa'!$C$5:$D$50,2,0)</f>
        <v>#N/A</v>
      </c>
      <c r="M2707" s="17" t="e">
        <f>VLOOKUP(J2707,'Hàng hóa'!$C$5:$H$22,6,0)</f>
        <v>#N/A</v>
      </c>
      <c r="N2707" s="17" t="e">
        <f t="shared" si="108"/>
        <v>#N/A</v>
      </c>
      <c r="O2707" s="22" t="e">
        <f t="shared" si="110"/>
        <v>#N/A</v>
      </c>
      <c r="P2707" s="17" t="e">
        <f t="shared" si="109"/>
        <v>#N/A</v>
      </c>
      <c r="Q2707" s="13" t="e">
        <f>VLOOKUP(I2707,'[1]Nhân viên'!$E$20:$F$41,2,0)</f>
        <v>#N/A</v>
      </c>
    </row>
    <row r="2708" spans="1:17" x14ac:dyDescent="0.2">
      <c r="A2708" s="11">
        <v>2685</v>
      </c>
      <c r="D2708" s="13" t="e">
        <f>VLOOKUP(C2708,'Nhân viên'!$B$5:$C$48,2,0)</f>
        <v>#N/A</v>
      </c>
      <c r="G2708" s="13" t="e">
        <f>VLOOKUP(E2708,'Khách hàng'!$B$4:$F$1048576,2,0)</f>
        <v>#N/A</v>
      </c>
      <c r="H2708" s="13" t="str">
        <f>VLOOKUP(E2708,'[1]Khách hàng'!$A$4:$F$2144,3,0)</f>
        <v>Số 1 đường số 17A, Khu phố 11, Phường Bình Trị Đông B, Quận Bình Tân, TP.HCM.</v>
      </c>
      <c r="I2708" s="13" t="e">
        <f>VLOOKUP(E2708,'Khách hàng'!$B$4:$F$1048576,5,0)</f>
        <v>#N/A</v>
      </c>
      <c r="L2708" s="13" t="e">
        <f>VLOOKUP(J2708,'Hàng hóa'!$C$5:$D$50,2,0)</f>
        <v>#N/A</v>
      </c>
      <c r="M2708" s="17" t="e">
        <f>VLOOKUP(J2708,'Hàng hóa'!$C$5:$H$22,6,0)</f>
        <v>#N/A</v>
      </c>
      <c r="N2708" s="17" t="e">
        <f t="shared" si="108"/>
        <v>#N/A</v>
      </c>
      <c r="O2708" s="22" t="e">
        <f t="shared" si="110"/>
        <v>#N/A</v>
      </c>
      <c r="P2708" s="17" t="e">
        <f t="shared" si="109"/>
        <v>#N/A</v>
      </c>
      <c r="Q2708" s="13" t="e">
        <f>VLOOKUP(I2708,'[1]Nhân viên'!$E$20:$F$41,2,0)</f>
        <v>#N/A</v>
      </c>
    </row>
    <row r="2709" spans="1:17" x14ac:dyDescent="0.2">
      <c r="A2709" s="11">
        <v>2686</v>
      </c>
      <c r="D2709" s="13" t="e">
        <f>VLOOKUP(C2709,'Nhân viên'!$B$5:$C$48,2,0)</f>
        <v>#N/A</v>
      </c>
      <c r="G2709" s="13" t="e">
        <f>VLOOKUP(E2709,'Khách hàng'!$B$4:$F$1048576,2,0)</f>
        <v>#N/A</v>
      </c>
      <c r="H2709" s="13" t="str">
        <f>VLOOKUP(E2709,'[1]Khách hàng'!$A$4:$F$2144,3,0)</f>
        <v>Số 1 đường số 17A, Khu phố 11, Phường Bình Trị Đông B, Quận Bình Tân, TP.HCM.</v>
      </c>
      <c r="I2709" s="13" t="e">
        <f>VLOOKUP(E2709,'Khách hàng'!$B$4:$F$1048576,5,0)</f>
        <v>#N/A</v>
      </c>
      <c r="L2709" s="13" t="e">
        <f>VLOOKUP(J2709,'Hàng hóa'!$C$5:$D$50,2,0)</f>
        <v>#N/A</v>
      </c>
      <c r="M2709" s="17" t="e">
        <f>VLOOKUP(J2709,'Hàng hóa'!$C$5:$H$22,6,0)</f>
        <v>#N/A</v>
      </c>
      <c r="N2709" s="17" t="e">
        <f t="shared" si="108"/>
        <v>#N/A</v>
      </c>
      <c r="O2709" s="22" t="e">
        <f t="shared" si="110"/>
        <v>#N/A</v>
      </c>
      <c r="P2709" s="17" t="e">
        <f t="shared" si="109"/>
        <v>#N/A</v>
      </c>
      <c r="Q2709" s="13" t="e">
        <f>VLOOKUP(I2709,'[1]Nhân viên'!$E$20:$F$41,2,0)</f>
        <v>#N/A</v>
      </c>
    </row>
    <row r="2710" spans="1:17" x14ac:dyDescent="0.2">
      <c r="A2710" s="11">
        <v>2687</v>
      </c>
      <c r="D2710" s="13" t="e">
        <f>VLOOKUP(C2710,'Nhân viên'!$B$5:$C$48,2,0)</f>
        <v>#N/A</v>
      </c>
      <c r="G2710" s="13" t="e">
        <f>VLOOKUP(E2710,'Khách hàng'!$B$4:$F$1048576,2,0)</f>
        <v>#N/A</v>
      </c>
      <c r="H2710" s="13" t="str">
        <f>VLOOKUP(E2710,'[1]Khách hàng'!$A$4:$F$2144,3,0)</f>
        <v>Số 1 đường số 17A, Khu phố 11, Phường Bình Trị Đông B, Quận Bình Tân, TP.HCM.</v>
      </c>
      <c r="I2710" s="13" t="e">
        <f>VLOOKUP(E2710,'Khách hàng'!$B$4:$F$1048576,5,0)</f>
        <v>#N/A</v>
      </c>
      <c r="L2710" s="13" t="e">
        <f>VLOOKUP(J2710,'Hàng hóa'!$C$5:$D$50,2,0)</f>
        <v>#N/A</v>
      </c>
      <c r="M2710" s="17" t="e">
        <f>VLOOKUP(J2710,'Hàng hóa'!$C$5:$H$22,6,0)</f>
        <v>#N/A</v>
      </c>
      <c r="N2710" s="17" t="e">
        <f t="shared" si="108"/>
        <v>#N/A</v>
      </c>
      <c r="O2710" s="22" t="e">
        <f t="shared" si="110"/>
        <v>#N/A</v>
      </c>
      <c r="P2710" s="17" t="e">
        <f t="shared" si="109"/>
        <v>#N/A</v>
      </c>
      <c r="Q2710" s="13" t="e">
        <f>VLOOKUP(I2710,'[1]Nhân viên'!$E$20:$F$41,2,0)</f>
        <v>#N/A</v>
      </c>
    </row>
    <row r="2711" spans="1:17" x14ac:dyDescent="0.2">
      <c r="A2711" s="11">
        <v>2688</v>
      </c>
      <c r="D2711" s="13" t="e">
        <f>VLOOKUP(C2711,'Nhân viên'!$B$5:$C$48,2,0)</f>
        <v>#N/A</v>
      </c>
      <c r="G2711" s="13" t="e">
        <f>VLOOKUP(E2711,'Khách hàng'!$B$4:$F$1048576,2,0)</f>
        <v>#N/A</v>
      </c>
      <c r="H2711" s="13" t="str">
        <f>VLOOKUP(E2711,'[1]Khách hàng'!$A$4:$F$2144,3,0)</f>
        <v>Số 1 đường số 17A, Khu phố 11, Phường Bình Trị Đông B, Quận Bình Tân, TP.HCM.</v>
      </c>
      <c r="I2711" s="13" t="e">
        <f>VLOOKUP(E2711,'Khách hàng'!$B$4:$F$1048576,5,0)</f>
        <v>#N/A</v>
      </c>
      <c r="L2711" s="13" t="e">
        <f>VLOOKUP(J2711,'Hàng hóa'!$C$5:$D$50,2,0)</f>
        <v>#N/A</v>
      </c>
      <c r="M2711" s="17" t="e">
        <f>VLOOKUP(J2711,'Hàng hóa'!$C$5:$H$22,6,0)</f>
        <v>#N/A</v>
      </c>
      <c r="N2711" s="17" t="e">
        <f t="shared" si="108"/>
        <v>#N/A</v>
      </c>
      <c r="O2711" s="22" t="e">
        <f t="shared" si="110"/>
        <v>#N/A</v>
      </c>
      <c r="P2711" s="17" t="e">
        <f t="shared" si="109"/>
        <v>#N/A</v>
      </c>
      <c r="Q2711" s="13" t="e">
        <f>VLOOKUP(I2711,'[1]Nhân viên'!$E$20:$F$41,2,0)</f>
        <v>#N/A</v>
      </c>
    </row>
    <row r="2712" spans="1:17" x14ac:dyDescent="0.2">
      <c r="A2712" s="11">
        <v>2689</v>
      </c>
      <c r="D2712" s="13" t="e">
        <f>VLOOKUP(C2712,'Nhân viên'!$B$5:$C$48,2,0)</f>
        <v>#N/A</v>
      </c>
      <c r="G2712" s="13" t="e">
        <f>VLOOKUP(E2712,'Khách hàng'!$B$4:$F$1048576,2,0)</f>
        <v>#N/A</v>
      </c>
      <c r="H2712" s="13" t="str">
        <f>VLOOKUP(E2712,'[1]Khách hàng'!$A$4:$F$2144,3,0)</f>
        <v>Số 1 đường số 17A, Khu phố 11, Phường Bình Trị Đông B, Quận Bình Tân, TP.HCM.</v>
      </c>
      <c r="I2712" s="13" t="e">
        <f>VLOOKUP(E2712,'Khách hàng'!$B$4:$F$1048576,5,0)</f>
        <v>#N/A</v>
      </c>
      <c r="L2712" s="13" t="e">
        <f>VLOOKUP(J2712,'Hàng hóa'!$C$5:$D$50,2,0)</f>
        <v>#N/A</v>
      </c>
      <c r="M2712" s="17" t="e">
        <f>VLOOKUP(J2712,'Hàng hóa'!$C$5:$H$22,6,0)</f>
        <v>#N/A</v>
      </c>
      <c r="N2712" s="17" t="e">
        <f t="shared" si="108"/>
        <v>#N/A</v>
      </c>
      <c r="O2712" s="22" t="e">
        <f t="shared" si="110"/>
        <v>#N/A</v>
      </c>
      <c r="P2712" s="17" t="e">
        <f t="shared" si="109"/>
        <v>#N/A</v>
      </c>
      <c r="Q2712" s="13" t="e">
        <f>VLOOKUP(I2712,'[1]Nhân viên'!$E$20:$F$41,2,0)</f>
        <v>#N/A</v>
      </c>
    </row>
    <row r="2713" spans="1:17" x14ac:dyDescent="0.2">
      <c r="A2713" s="11">
        <v>2690</v>
      </c>
      <c r="D2713" s="13" t="e">
        <f>VLOOKUP(C2713,'Nhân viên'!$B$5:$C$48,2,0)</f>
        <v>#N/A</v>
      </c>
      <c r="G2713" s="13" t="e">
        <f>VLOOKUP(E2713,'Khách hàng'!$B$4:$F$1048576,2,0)</f>
        <v>#N/A</v>
      </c>
      <c r="H2713" s="13" t="str">
        <f>VLOOKUP(E2713,'[1]Khách hàng'!$A$4:$F$2144,3,0)</f>
        <v>Số 1 đường số 17A, Khu phố 11, Phường Bình Trị Đông B, Quận Bình Tân, TP.HCM.</v>
      </c>
      <c r="I2713" s="13" t="e">
        <f>VLOOKUP(E2713,'Khách hàng'!$B$4:$F$1048576,5,0)</f>
        <v>#N/A</v>
      </c>
      <c r="L2713" s="13" t="e">
        <f>VLOOKUP(J2713,'Hàng hóa'!$C$5:$D$50,2,0)</f>
        <v>#N/A</v>
      </c>
      <c r="M2713" s="17" t="e">
        <f>VLOOKUP(J2713,'Hàng hóa'!$C$5:$H$22,6,0)</f>
        <v>#N/A</v>
      </c>
      <c r="N2713" s="17" t="e">
        <f t="shared" si="108"/>
        <v>#N/A</v>
      </c>
      <c r="O2713" s="22" t="e">
        <f t="shared" si="110"/>
        <v>#N/A</v>
      </c>
      <c r="P2713" s="17" t="e">
        <f t="shared" si="109"/>
        <v>#N/A</v>
      </c>
      <c r="Q2713" s="13" t="e">
        <f>VLOOKUP(I2713,'[1]Nhân viên'!$E$20:$F$41,2,0)</f>
        <v>#N/A</v>
      </c>
    </row>
    <row r="2714" spans="1:17" x14ac:dyDescent="0.2">
      <c r="A2714" s="11">
        <v>2691</v>
      </c>
      <c r="D2714" s="13" t="e">
        <f>VLOOKUP(C2714,'Nhân viên'!$B$5:$C$48,2,0)</f>
        <v>#N/A</v>
      </c>
      <c r="G2714" s="13" t="e">
        <f>VLOOKUP(E2714,'Khách hàng'!$B$4:$F$1048576,2,0)</f>
        <v>#N/A</v>
      </c>
      <c r="H2714" s="13" t="str">
        <f>VLOOKUP(E2714,'[1]Khách hàng'!$A$4:$F$2144,3,0)</f>
        <v>Số 1 đường số 17A, Khu phố 11, Phường Bình Trị Đông B, Quận Bình Tân, TP.HCM.</v>
      </c>
      <c r="I2714" s="13" t="e">
        <f>VLOOKUP(E2714,'Khách hàng'!$B$4:$F$1048576,5,0)</f>
        <v>#N/A</v>
      </c>
      <c r="L2714" s="13" t="e">
        <f>VLOOKUP(J2714,'Hàng hóa'!$C$5:$D$50,2,0)</f>
        <v>#N/A</v>
      </c>
      <c r="M2714" s="17" t="e">
        <f>VLOOKUP(J2714,'Hàng hóa'!$C$5:$H$22,6,0)</f>
        <v>#N/A</v>
      </c>
      <c r="N2714" s="17" t="e">
        <f t="shared" si="108"/>
        <v>#N/A</v>
      </c>
      <c r="O2714" s="22" t="e">
        <f t="shared" si="110"/>
        <v>#N/A</v>
      </c>
      <c r="P2714" s="17" t="e">
        <f t="shared" si="109"/>
        <v>#N/A</v>
      </c>
      <c r="Q2714" s="13" t="e">
        <f>VLOOKUP(I2714,'[1]Nhân viên'!$E$20:$F$41,2,0)</f>
        <v>#N/A</v>
      </c>
    </row>
    <row r="2715" spans="1:17" x14ac:dyDescent="0.2">
      <c r="A2715" s="11">
        <v>2692</v>
      </c>
      <c r="D2715" s="13" t="e">
        <f>VLOOKUP(C2715,'Nhân viên'!$B$5:$C$48,2,0)</f>
        <v>#N/A</v>
      </c>
      <c r="G2715" s="13" t="e">
        <f>VLOOKUP(E2715,'Khách hàng'!$B$4:$F$1048576,2,0)</f>
        <v>#N/A</v>
      </c>
      <c r="H2715" s="13" t="str">
        <f>VLOOKUP(E2715,'[1]Khách hàng'!$A$4:$F$2144,3,0)</f>
        <v>Số 1 đường số 17A, Khu phố 11, Phường Bình Trị Đông B, Quận Bình Tân, TP.HCM.</v>
      </c>
      <c r="I2715" s="13" t="e">
        <f>VLOOKUP(E2715,'Khách hàng'!$B$4:$F$1048576,5,0)</f>
        <v>#N/A</v>
      </c>
      <c r="L2715" s="13" t="e">
        <f>VLOOKUP(J2715,'Hàng hóa'!$C$5:$D$50,2,0)</f>
        <v>#N/A</v>
      </c>
      <c r="M2715" s="17" t="e">
        <f>VLOOKUP(J2715,'Hàng hóa'!$C$5:$H$22,6,0)</f>
        <v>#N/A</v>
      </c>
      <c r="N2715" s="17" t="e">
        <f t="shared" si="108"/>
        <v>#N/A</v>
      </c>
      <c r="O2715" s="22" t="e">
        <f t="shared" si="110"/>
        <v>#N/A</v>
      </c>
      <c r="P2715" s="17" t="e">
        <f t="shared" si="109"/>
        <v>#N/A</v>
      </c>
      <c r="Q2715" s="13" t="e">
        <f>VLOOKUP(I2715,'[1]Nhân viên'!$E$20:$F$41,2,0)</f>
        <v>#N/A</v>
      </c>
    </row>
    <row r="2716" spans="1:17" x14ac:dyDescent="0.2">
      <c r="A2716" s="11">
        <v>2693</v>
      </c>
      <c r="D2716" s="13" t="e">
        <f>VLOOKUP(C2716,'Nhân viên'!$B$5:$C$48,2,0)</f>
        <v>#N/A</v>
      </c>
      <c r="G2716" s="13" t="e">
        <f>VLOOKUP(E2716,'Khách hàng'!$B$4:$F$1048576,2,0)</f>
        <v>#N/A</v>
      </c>
      <c r="H2716" s="13" t="str">
        <f>VLOOKUP(E2716,'[1]Khách hàng'!$A$4:$F$2144,3,0)</f>
        <v>Số 1 đường số 17A, Khu phố 11, Phường Bình Trị Đông B, Quận Bình Tân, TP.HCM.</v>
      </c>
      <c r="I2716" s="13" t="e">
        <f>VLOOKUP(E2716,'Khách hàng'!$B$4:$F$1048576,5,0)</f>
        <v>#N/A</v>
      </c>
      <c r="L2716" s="13" t="e">
        <f>VLOOKUP(J2716,'Hàng hóa'!$C$5:$D$50,2,0)</f>
        <v>#N/A</v>
      </c>
      <c r="M2716" s="17" t="e">
        <f>VLOOKUP(J2716,'Hàng hóa'!$C$5:$H$22,6,0)</f>
        <v>#N/A</v>
      </c>
      <c r="N2716" s="17" t="e">
        <f t="shared" ref="N2716:N2779" si="111">K2716*M2716</f>
        <v>#N/A</v>
      </c>
      <c r="O2716" s="22" t="e">
        <f t="shared" si="110"/>
        <v>#N/A</v>
      </c>
      <c r="P2716" s="17" t="e">
        <f t="shared" ref="P2716:P2779" si="112">N2716*O2716+N2716</f>
        <v>#N/A</v>
      </c>
      <c r="Q2716" s="13" t="e">
        <f>VLOOKUP(I2716,'[1]Nhân viên'!$E$20:$F$41,2,0)</f>
        <v>#N/A</v>
      </c>
    </row>
    <row r="2717" spans="1:17" x14ac:dyDescent="0.2">
      <c r="A2717" s="11">
        <v>2694</v>
      </c>
      <c r="D2717" s="13" t="e">
        <f>VLOOKUP(C2717,'Nhân viên'!$B$5:$C$48,2,0)</f>
        <v>#N/A</v>
      </c>
      <c r="G2717" s="13" t="e">
        <f>VLOOKUP(E2717,'Khách hàng'!$B$4:$F$1048576,2,0)</f>
        <v>#N/A</v>
      </c>
      <c r="H2717" s="13" t="str">
        <f>VLOOKUP(E2717,'[1]Khách hàng'!$A$4:$F$2144,3,0)</f>
        <v>Số 1 đường số 17A, Khu phố 11, Phường Bình Trị Đông B, Quận Bình Tân, TP.HCM.</v>
      </c>
      <c r="I2717" s="13" t="e">
        <f>VLOOKUP(E2717,'Khách hàng'!$B$4:$F$1048576,5,0)</f>
        <v>#N/A</v>
      </c>
      <c r="L2717" s="13" t="e">
        <f>VLOOKUP(J2717,'Hàng hóa'!$C$5:$D$50,2,0)</f>
        <v>#N/A</v>
      </c>
      <c r="M2717" s="17" t="e">
        <f>VLOOKUP(J2717,'Hàng hóa'!$C$5:$H$22,6,0)</f>
        <v>#N/A</v>
      </c>
      <c r="N2717" s="17" t="e">
        <f t="shared" si="111"/>
        <v>#N/A</v>
      </c>
      <c r="O2717" s="22" t="e">
        <f t="shared" si="110"/>
        <v>#N/A</v>
      </c>
      <c r="P2717" s="17" t="e">
        <f t="shared" si="112"/>
        <v>#N/A</v>
      </c>
      <c r="Q2717" s="13" t="e">
        <f>VLOOKUP(I2717,'[1]Nhân viên'!$E$20:$F$41,2,0)</f>
        <v>#N/A</v>
      </c>
    </row>
    <row r="2718" spans="1:17" x14ac:dyDescent="0.2">
      <c r="A2718" s="11">
        <v>2695</v>
      </c>
      <c r="D2718" s="13" t="e">
        <f>VLOOKUP(C2718,'Nhân viên'!$B$5:$C$48,2,0)</f>
        <v>#N/A</v>
      </c>
      <c r="G2718" s="13" t="e">
        <f>VLOOKUP(E2718,'Khách hàng'!$B$4:$F$1048576,2,0)</f>
        <v>#N/A</v>
      </c>
      <c r="H2718" s="13" t="str">
        <f>VLOOKUP(E2718,'[1]Khách hàng'!$A$4:$F$2144,3,0)</f>
        <v>Số 1 đường số 17A, Khu phố 11, Phường Bình Trị Đông B, Quận Bình Tân, TP.HCM.</v>
      </c>
      <c r="I2718" s="13" t="e">
        <f>VLOOKUP(E2718,'Khách hàng'!$B$4:$F$1048576,5,0)</f>
        <v>#N/A</v>
      </c>
      <c r="L2718" s="13" t="e">
        <f>VLOOKUP(J2718,'Hàng hóa'!$C$5:$D$50,2,0)</f>
        <v>#N/A</v>
      </c>
      <c r="M2718" s="17" t="e">
        <f>VLOOKUP(J2718,'Hàng hóa'!$C$5:$H$22,6,0)</f>
        <v>#N/A</v>
      </c>
      <c r="N2718" s="17" t="e">
        <f t="shared" si="111"/>
        <v>#N/A</v>
      </c>
      <c r="O2718" s="22" t="e">
        <f t="shared" si="110"/>
        <v>#N/A</v>
      </c>
      <c r="P2718" s="17" t="e">
        <f t="shared" si="112"/>
        <v>#N/A</v>
      </c>
      <c r="Q2718" s="13" t="e">
        <f>VLOOKUP(I2718,'[1]Nhân viên'!$E$20:$F$41,2,0)</f>
        <v>#N/A</v>
      </c>
    </row>
    <row r="2719" spans="1:17" x14ac:dyDescent="0.2">
      <c r="A2719" s="11">
        <v>2696</v>
      </c>
      <c r="D2719" s="13" t="e">
        <f>VLOOKUP(C2719,'Nhân viên'!$B$5:$C$48,2,0)</f>
        <v>#N/A</v>
      </c>
      <c r="G2719" s="13" t="e">
        <f>VLOOKUP(E2719,'Khách hàng'!$B$4:$F$1048576,2,0)</f>
        <v>#N/A</v>
      </c>
      <c r="H2719" s="13" t="str">
        <f>VLOOKUP(E2719,'[1]Khách hàng'!$A$4:$F$2144,3,0)</f>
        <v>Số 1 đường số 17A, Khu phố 11, Phường Bình Trị Đông B, Quận Bình Tân, TP.HCM.</v>
      </c>
      <c r="I2719" s="13" t="e">
        <f>VLOOKUP(E2719,'Khách hàng'!$B$4:$F$1048576,5,0)</f>
        <v>#N/A</v>
      </c>
      <c r="L2719" s="13" t="e">
        <f>VLOOKUP(J2719,'Hàng hóa'!$C$5:$D$50,2,0)</f>
        <v>#N/A</v>
      </c>
      <c r="M2719" s="17" t="e">
        <f>VLOOKUP(J2719,'Hàng hóa'!$C$5:$H$22,6,0)</f>
        <v>#N/A</v>
      </c>
      <c r="N2719" s="17" t="e">
        <f t="shared" si="111"/>
        <v>#N/A</v>
      </c>
      <c r="O2719" s="22" t="e">
        <f t="shared" si="110"/>
        <v>#N/A</v>
      </c>
      <c r="P2719" s="17" t="e">
        <f t="shared" si="112"/>
        <v>#N/A</v>
      </c>
      <c r="Q2719" s="13" t="e">
        <f>VLOOKUP(I2719,'[1]Nhân viên'!$E$20:$F$41,2,0)</f>
        <v>#N/A</v>
      </c>
    </row>
    <row r="2720" spans="1:17" x14ac:dyDescent="0.2">
      <c r="A2720" s="11">
        <v>2697</v>
      </c>
      <c r="D2720" s="13" t="e">
        <f>VLOOKUP(C2720,'Nhân viên'!$B$5:$C$48,2,0)</f>
        <v>#N/A</v>
      </c>
      <c r="G2720" s="13" t="e">
        <f>VLOOKUP(E2720,'Khách hàng'!$B$4:$F$1048576,2,0)</f>
        <v>#N/A</v>
      </c>
      <c r="H2720" s="13" t="str">
        <f>VLOOKUP(E2720,'[1]Khách hàng'!$A$4:$F$2144,3,0)</f>
        <v>Số 1 đường số 17A, Khu phố 11, Phường Bình Trị Đông B, Quận Bình Tân, TP.HCM.</v>
      </c>
      <c r="I2720" s="13" t="e">
        <f>VLOOKUP(E2720,'Khách hàng'!$B$4:$F$1048576,5,0)</f>
        <v>#N/A</v>
      </c>
      <c r="L2720" s="13" t="e">
        <f>VLOOKUP(J2720,'Hàng hóa'!$C$5:$D$50,2,0)</f>
        <v>#N/A</v>
      </c>
      <c r="M2720" s="17" t="e">
        <f>VLOOKUP(J2720,'Hàng hóa'!$C$5:$H$22,6,0)</f>
        <v>#N/A</v>
      </c>
      <c r="N2720" s="17" t="e">
        <f t="shared" si="111"/>
        <v>#N/A</v>
      </c>
      <c r="O2720" s="22" t="e">
        <f t="shared" si="110"/>
        <v>#N/A</v>
      </c>
      <c r="P2720" s="17" t="e">
        <f t="shared" si="112"/>
        <v>#N/A</v>
      </c>
      <c r="Q2720" s="13" t="e">
        <f>VLOOKUP(I2720,'[1]Nhân viên'!$E$20:$F$41,2,0)</f>
        <v>#N/A</v>
      </c>
    </row>
    <row r="2721" spans="1:17" x14ac:dyDescent="0.2">
      <c r="A2721" s="11">
        <v>2698</v>
      </c>
      <c r="D2721" s="13" t="e">
        <f>VLOOKUP(C2721,'Nhân viên'!$B$5:$C$48,2,0)</f>
        <v>#N/A</v>
      </c>
      <c r="G2721" s="13" t="e">
        <f>VLOOKUP(E2721,'Khách hàng'!$B$4:$F$1048576,2,0)</f>
        <v>#N/A</v>
      </c>
      <c r="H2721" s="13" t="str">
        <f>VLOOKUP(E2721,'[1]Khách hàng'!$A$4:$F$2144,3,0)</f>
        <v>Số 1 đường số 17A, Khu phố 11, Phường Bình Trị Đông B, Quận Bình Tân, TP.HCM.</v>
      </c>
      <c r="I2721" s="13" t="e">
        <f>VLOOKUP(E2721,'Khách hàng'!$B$4:$F$1048576,5,0)</f>
        <v>#N/A</v>
      </c>
      <c r="L2721" s="13" t="e">
        <f>VLOOKUP(J2721,'Hàng hóa'!$C$5:$D$50,2,0)</f>
        <v>#N/A</v>
      </c>
      <c r="M2721" s="17" t="e">
        <f>VLOOKUP(J2721,'Hàng hóa'!$C$5:$H$22,6,0)</f>
        <v>#N/A</v>
      </c>
      <c r="N2721" s="17" t="e">
        <f t="shared" si="111"/>
        <v>#N/A</v>
      </c>
      <c r="O2721" s="22" t="e">
        <f t="shared" si="110"/>
        <v>#N/A</v>
      </c>
      <c r="P2721" s="17" t="e">
        <f t="shared" si="112"/>
        <v>#N/A</v>
      </c>
      <c r="Q2721" s="13" t="e">
        <f>VLOOKUP(I2721,'[1]Nhân viên'!$E$20:$F$41,2,0)</f>
        <v>#N/A</v>
      </c>
    </row>
    <row r="2722" spans="1:17" x14ac:dyDescent="0.2">
      <c r="A2722" s="11">
        <v>2699</v>
      </c>
      <c r="D2722" s="13" t="e">
        <f>VLOOKUP(C2722,'Nhân viên'!$B$5:$C$48,2,0)</f>
        <v>#N/A</v>
      </c>
      <c r="G2722" s="13" t="e">
        <f>VLOOKUP(E2722,'Khách hàng'!$B$4:$F$1048576,2,0)</f>
        <v>#N/A</v>
      </c>
      <c r="H2722" s="13" t="str">
        <f>VLOOKUP(E2722,'[1]Khách hàng'!$A$4:$F$2144,3,0)</f>
        <v>Số 1 đường số 17A, Khu phố 11, Phường Bình Trị Đông B, Quận Bình Tân, TP.HCM.</v>
      </c>
      <c r="I2722" s="13" t="e">
        <f>VLOOKUP(E2722,'Khách hàng'!$B$4:$F$1048576,5,0)</f>
        <v>#N/A</v>
      </c>
      <c r="L2722" s="13" t="e">
        <f>VLOOKUP(J2722,'Hàng hóa'!$C$5:$D$50,2,0)</f>
        <v>#N/A</v>
      </c>
      <c r="M2722" s="17" t="e">
        <f>VLOOKUP(J2722,'Hàng hóa'!$C$5:$H$22,6,0)</f>
        <v>#N/A</v>
      </c>
      <c r="N2722" s="17" t="e">
        <f t="shared" si="111"/>
        <v>#N/A</v>
      </c>
      <c r="O2722" s="22" t="e">
        <f t="shared" si="110"/>
        <v>#N/A</v>
      </c>
      <c r="P2722" s="17" t="e">
        <f t="shared" si="112"/>
        <v>#N/A</v>
      </c>
      <c r="Q2722" s="13" t="e">
        <f>VLOOKUP(I2722,'[1]Nhân viên'!$E$20:$F$41,2,0)</f>
        <v>#N/A</v>
      </c>
    </row>
    <row r="2723" spans="1:17" x14ac:dyDescent="0.2">
      <c r="A2723" s="11">
        <v>2700</v>
      </c>
      <c r="D2723" s="13" t="e">
        <f>VLOOKUP(C2723,'Nhân viên'!$B$5:$C$48,2,0)</f>
        <v>#N/A</v>
      </c>
      <c r="G2723" s="13" t="e">
        <f>VLOOKUP(E2723,'Khách hàng'!$B$4:$F$1048576,2,0)</f>
        <v>#N/A</v>
      </c>
      <c r="H2723" s="13" t="str">
        <f>VLOOKUP(E2723,'[1]Khách hàng'!$A$4:$F$2144,3,0)</f>
        <v>Số 1 đường số 17A, Khu phố 11, Phường Bình Trị Đông B, Quận Bình Tân, TP.HCM.</v>
      </c>
      <c r="I2723" s="13" t="e">
        <f>VLOOKUP(E2723,'Khách hàng'!$B$4:$F$1048576,5,0)</f>
        <v>#N/A</v>
      </c>
      <c r="L2723" s="13" t="e">
        <f>VLOOKUP(J2723,'Hàng hóa'!$C$5:$D$50,2,0)</f>
        <v>#N/A</v>
      </c>
      <c r="M2723" s="17" t="e">
        <f>VLOOKUP(J2723,'Hàng hóa'!$C$5:$H$22,6,0)</f>
        <v>#N/A</v>
      </c>
      <c r="N2723" s="17" t="e">
        <f t="shared" si="111"/>
        <v>#N/A</v>
      </c>
      <c r="O2723" s="22" t="e">
        <f t="shared" si="110"/>
        <v>#N/A</v>
      </c>
      <c r="P2723" s="17" t="e">
        <f t="shared" si="112"/>
        <v>#N/A</v>
      </c>
      <c r="Q2723" s="13" t="e">
        <f>VLOOKUP(I2723,'[1]Nhân viên'!$E$20:$F$41,2,0)</f>
        <v>#N/A</v>
      </c>
    </row>
    <row r="2724" spans="1:17" x14ac:dyDescent="0.2">
      <c r="A2724" s="11">
        <v>2701</v>
      </c>
      <c r="D2724" s="13" t="e">
        <f>VLOOKUP(C2724,'Nhân viên'!$B$5:$C$48,2,0)</f>
        <v>#N/A</v>
      </c>
      <c r="G2724" s="13" t="e">
        <f>VLOOKUP(E2724,'Khách hàng'!$B$4:$F$1048576,2,0)</f>
        <v>#N/A</v>
      </c>
      <c r="H2724" s="13" t="str">
        <f>VLOOKUP(E2724,'[1]Khách hàng'!$A$4:$F$2144,3,0)</f>
        <v>Số 1 đường số 17A, Khu phố 11, Phường Bình Trị Đông B, Quận Bình Tân, TP.HCM.</v>
      </c>
      <c r="I2724" s="13" t="e">
        <f>VLOOKUP(E2724,'Khách hàng'!$B$4:$F$1048576,5,0)</f>
        <v>#N/A</v>
      </c>
      <c r="L2724" s="13" t="e">
        <f>VLOOKUP(J2724,'Hàng hóa'!$C$5:$D$50,2,0)</f>
        <v>#N/A</v>
      </c>
      <c r="M2724" s="17" t="e">
        <f>VLOOKUP(J2724,'Hàng hóa'!$C$5:$H$22,6,0)</f>
        <v>#N/A</v>
      </c>
      <c r="N2724" s="17" t="e">
        <f t="shared" si="111"/>
        <v>#N/A</v>
      </c>
      <c r="O2724" s="22" t="e">
        <f t="shared" si="110"/>
        <v>#N/A</v>
      </c>
      <c r="P2724" s="17" t="e">
        <f t="shared" si="112"/>
        <v>#N/A</v>
      </c>
      <c r="Q2724" s="13" t="e">
        <f>VLOOKUP(I2724,'[1]Nhân viên'!$E$20:$F$41,2,0)</f>
        <v>#N/A</v>
      </c>
    </row>
    <row r="2725" spans="1:17" x14ac:dyDescent="0.2">
      <c r="A2725" s="11">
        <v>2702</v>
      </c>
      <c r="D2725" s="13" t="e">
        <f>VLOOKUP(C2725,'Nhân viên'!$B$5:$C$48,2,0)</f>
        <v>#N/A</v>
      </c>
      <c r="G2725" s="13" t="e">
        <f>VLOOKUP(E2725,'Khách hàng'!$B$4:$F$1048576,2,0)</f>
        <v>#N/A</v>
      </c>
      <c r="H2725" s="13" t="str">
        <f>VLOOKUP(E2725,'[1]Khách hàng'!$A$4:$F$2144,3,0)</f>
        <v>Số 1 đường số 17A, Khu phố 11, Phường Bình Trị Đông B, Quận Bình Tân, TP.HCM.</v>
      </c>
      <c r="I2725" s="13" t="e">
        <f>VLOOKUP(E2725,'Khách hàng'!$B$4:$F$1048576,5,0)</f>
        <v>#N/A</v>
      </c>
      <c r="L2725" s="13" t="e">
        <f>VLOOKUP(J2725,'Hàng hóa'!$C$5:$D$50,2,0)</f>
        <v>#N/A</v>
      </c>
      <c r="M2725" s="17" t="e">
        <f>VLOOKUP(J2725,'Hàng hóa'!$C$5:$H$22,6,0)</f>
        <v>#N/A</v>
      </c>
      <c r="N2725" s="17" t="e">
        <f t="shared" si="111"/>
        <v>#N/A</v>
      </c>
      <c r="O2725" s="22" t="e">
        <f t="shared" si="110"/>
        <v>#N/A</v>
      </c>
      <c r="P2725" s="17" t="e">
        <f t="shared" si="112"/>
        <v>#N/A</v>
      </c>
      <c r="Q2725" s="13" t="e">
        <f>VLOOKUP(I2725,'[1]Nhân viên'!$E$20:$F$41,2,0)</f>
        <v>#N/A</v>
      </c>
    </row>
    <row r="2726" spans="1:17" x14ac:dyDescent="0.2">
      <c r="A2726" s="11">
        <v>2703</v>
      </c>
      <c r="D2726" s="13" t="e">
        <f>VLOOKUP(C2726,'Nhân viên'!$B$5:$C$48,2,0)</f>
        <v>#N/A</v>
      </c>
      <c r="G2726" s="13" t="e">
        <f>VLOOKUP(E2726,'Khách hàng'!$B$4:$F$1048576,2,0)</f>
        <v>#N/A</v>
      </c>
      <c r="H2726" s="13" t="str">
        <f>VLOOKUP(E2726,'[1]Khách hàng'!$A$4:$F$2144,3,0)</f>
        <v>Số 1 đường số 17A, Khu phố 11, Phường Bình Trị Đông B, Quận Bình Tân, TP.HCM.</v>
      </c>
      <c r="I2726" s="13" t="e">
        <f>VLOOKUP(E2726,'Khách hàng'!$B$4:$F$1048576,5,0)</f>
        <v>#N/A</v>
      </c>
      <c r="L2726" s="13" t="e">
        <f>VLOOKUP(J2726,'Hàng hóa'!$C$5:$D$50,2,0)</f>
        <v>#N/A</v>
      </c>
      <c r="M2726" s="17" t="e">
        <f>VLOOKUP(J2726,'Hàng hóa'!$C$5:$H$22,6,0)</f>
        <v>#N/A</v>
      </c>
      <c r="N2726" s="17" t="e">
        <f t="shared" si="111"/>
        <v>#N/A</v>
      </c>
      <c r="O2726" s="22" t="e">
        <f t="shared" si="110"/>
        <v>#N/A</v>
      </c>
      <c r="P2726" s="17" t="e">
        <f t="shared" si="112"/>
        <v>#N/A</v>
      </c>
      <c r="Q2726" s="13" t="e">
        <f>VLOOKUP(I2726,'[1]Nhân viên'!$E$20:$F$41,2,0)</f>
        <v>#N/A</v>
      </c>
    </row>
    <row r="2727" spans="1:17" x14ac:dyDescent="0.2">
      <c r="A2727" s="11">
        <v>2704</v>
      </c>
      <c r="D2727" s="13" t="e">
        <f>VLOOKUP(C2727,'Nhân viên'!$B$5:$C$48,2,0)</f>
        <v>#N/A</v>
      </c>
      <c r="G2727" s="13" t="e">
        <f>VLOOKUP(E2727,'Khách hàng'!$B$4:$F$1048576,2,0)</f>
        <v>#N/A</v>
      </c>
      <c r="H2727" s="13" t="str">
        <f>VLOOKUP(E2727,'[1]Khách hàng'!$A$4:$F$2144,3,0)</f>
        <v>Số 1 đường số 17A, Khu phố 11, Phường Bình Trị Đông B, Quận Bình Tân, TP.HCM.</v>
      </c>
      <c r="I2727" s="13" t="e">
        <f>VLOOKUP(E2727,'Khách hàng'!$B$4:$F$1048576,5,0)</f>
        <v>#N/A</v>
      </c>
      <c r="L2727" s="13" t="e">
        <f>VLOOKUP(J2727,'Hàng hóa'!$C$5:$D$50,2,0)</f>
        <v>#N/A</v>
      </c>
      <c r="M2727" s="17" t="e">
        <f>VLOOKUP(J2727,'Hàng hóa'!$C$5:$H$22,6,0)</f>
        <v>#N/A</v>
      </c>
      <c r="N2727" s="17" t="e">
        <f t="shared" si="111"/>
        <v>#N/A</v>
      </c>
      <c r="O2727" s="22" t="e">
        <f t="shared" si="110"/>
        <v>#N/A</v>
      </c>
      <c r="P2727" s="17" t="e">
        <f t="shared" si="112"/>
        <v>#N/A</v>
      </c>
      <c r="Q2727" s="13" t="e">
        <f>VLOOKUP(I2727,'[1]Nhân viên'!$E$20:$F$41,2,0)</f>
        <v>#N/A</v>
      </c>
    </row>
    <row r="2728" spans="1:17" x14ac:dyDescent="0.2">
      <c r="A2728" s="11">
        <v>2705</v>
      </c>
      <c r="D2728" s="13" t="e">
        <f>VLOOKUP(C2728,'Nhân viên'!$B$5:$C$48,2,0)</f>
        <v>#N/A</v>
      </c>
      <c r="G2728" s="13" t="e">
        <f>VLOOKUP(E2728,'Khách hàng'!$B$4:$F$1048576,2,0)</f>
        <v>#N/A</v>
      </c>
      <c r="H2728" s="13" t="str">
        <f>VLOOKUP(E2728,'[1]Khách hàng'!$A$4:$F$2144,3,0)</f>
        <v>Số 1 đường số 17A, Khu phố 11, Phường Bình Trị Đông B, Quận Bình Tân, TP.HCM.</v>
      </c>
      <c r="I2728" s="13" t="e">
        <f>VLOOKUP(E2728,'Khách hàng'!$B$4:$F$1048576,5,0)</f>
        <v>#N/A</v>
      </c>
      <c r="L2728" s="13" t="e">
        <f>VLOOKUP(J2728,'Hàng hóa'!$C$5:$D$50,2,0)</f>
        <v>#N/A</v>
      </c>
      <c r="M2728" s="17" t="e">
        <f>VLOOKUP(J2728,'Hàng hóa'!$C$5:$H$22,6,0)</f>
        <v>#N/A</v>
      </c>
      <c r="N2728" s="17" t="e">
        <f t="shared" si="111"/>
        <v>#N/A</v>
      </c>
      <c r="O2728" s="22" t="e">
        <f t="shared" si="110"/>
        <v>#N/A</v>
      </c>
      <c r="P2728" s="17" t="e">
        <f t="shared" si="112"/>
        <v>#N/A</v>
      </c>
      <c r="Q2728" s="13" t="e">
        <f>VLOOKUP(I2728,'[1]Nhân viên'!$E$20:$F$41,2,0)</f>
        <v>#N/A</v>
      </c>
    </row>
    <row r="2729" spans="1:17" x14ac:dyDescent="0.2">
      <c r="A2729" s="11">
        <v>2706</v>
      </c>
      <c r="D2729" s="13" t="e">
        <f>VLOOKUP(C2729,'Nhân viên'!$B$5:$C$48,2,0)</f>
        <v>#N/A</v>
      </c>
      <c r="G2729" s="13" t="e">
        <f>VLOOKUP(E2729,'Khách hàng'!$B$4:$F$1048576,2,0)</f>
        <v>#N/A</v>
      </c>
      <c r="H2729" s="13" t="str">
        <f>VLOOKUP(E2729,'[1]Khách hàng'!$A$4:$F$2144,3,0)</f>
        <v>Số 1 đường số 17A, Khu phố 11, Phường Bình Trị Đông B, Quận Bình Tân, TP.HCM.</v>
      </c>
      <c r="I2729" s="13" t="e">
        <f>VLOOKUP(E2729,'Khách hàng'!$B$4:$F$1048576,5,0)</f>
        <v>#N/A</v>
      </c>
      <c r="L2729" s="13" t="e">
        <f>VLOOKUP(J2729,'Hàng hóa'!$C$5:$D$50,2,0)</f>
        <v>#N/A</v>
      </c>
      <c r="M2729" s="17" t="e">
        <f>VLOOKUP(J2729,'Hàng hóa'!$C$5:$H$22,6,0)</f>
        <v>#N/A</v>
      </c>
      <c r="N2729" s="17" t="e">
        <f t="shared" si="111"/>
        <v>#N/A</v>
      </c>
      <c r="O2729" s="22" t="e">
        <f t="shared" si="110"/>
        <v>#N/A</v>
      </c>
      <c r="P2729" s="17" t="e">
        <f t="shared" si="112"/>
        <v>#N/A</v>
      </c>
      <c r="Q2729" s="13" t="e">
        <f>VLOOKUP(I2729,'[1]Nhân viên'!$E$20:$F$41,2,0)</f>
        <v>#N/A</v>
      </c>
    </row>
    <row r="2730" spans="1:17" x14ac:dyDescent="0.2">
      <c r="A2730" s="11">
        <v>2707</v>
      </c>
      <c r="D2730" s="13" t="e">
        <f>VLOOKUP(C2730,'Nhân viên'!$B$5:$C$48,2,0)</f>
        <v>#N/A</v>
      </c>
      <c r="G2730" s="13" t="e">
        <f>VLOOKUP(E2730,'Khách hàng'!$B$4:$F$1048576,2,0)</f>
        <v>#N/A</v>
      </c>
      <c r="H2730" s="13" t="str">
        <f>VLOOKUP(E2730,'[1]Khách hàng'!$A$4:$F$2144,3,0)</f>
        <v>Số 1 đường số 17A, Khu phố 11, Phường Bình Trị Đông B, Quận Bình Tân, TP.HCM.</v>
      </c>
      <c r="I2730" s="13" t="e">
        <f>VLOOKUP(E2730,'Khách hàng'!$B$4:$F$1048576,5,0)</f>
        <v>#N/A</v>
      </c>
      <c r="L2730" s="13" t="e">
        <f>VLOOKUP(J2730,'Hàng hóa'!$C$5:$D$50,2,0)</f>
        <v>#N/A</v>
      </c>
      <c r="M2730" s="17" t="e">
        <f>VLOOKUP(J2730,'Hàng hóa'!$C$5:$H$22,6,0)</f>
        <v>#N/A</v>
      </c>
      <c r="N2730" s="17" t="e">
        <f t="shared" si="111"/>
        <v>#N/A</v>
      </c>
      <c r="O2730" s="22" t="e">
        <f t="shared" si="110"/>
        <v>#N/A</v>
      </c>
      <c r="P2730" s="17" t="e">
        <f t="shared" si="112"/>
        <v>#N/A</v>
      </c>
      <c r="Q2730" s="13" t="e">
        <f>VLOOKUP(I2730,'[1]Nhân viên'!$E$20:$F$41,2,0)</f>
        <v>#N/A</v>
      </c>
    </row>
    <row r="2731" spans="1:17" x14ac:dyDescent="0.2">
      <c r="A2731" s="11">
        <v>2708</v>
      </c>
      <c r="D2731" s="13" t="e">
        <f>VLOOKUP(C2731,'Nhân viên'!$B$5:$C$48,2,0)</f>
        <v>#N/A</v>
      </c>
      <c r="G2731" s="13" t="e">
        <f>VLOOKUP(E2731,'Khách hàng'!$B$4:$F$1048576,2,0)</f>
        <v>#N/A</v>
      </c>
      <c r="H2731" s="13" t="str">
        <f>VLOOKUP(E2731,'[1]Khách hàng'!$A$4:$F$2144,3,0)</f>
        <v>Số 1 đường số 17A, Khu phố 11, Phường Bình Trị Đông B, Quận Bình Tân, TP.HCM.</v>
      </c>
      <c r="I2731" s="13" t="e">
        <f>VLOOKUP(E2731,'Khách hàng'!$B$4:$F$1048576,5,0)</f>
        <v>#N/A</v>
      </c>
      <c r="L2731" s="13" t="e">
        <f>VLOOKUP(J2731,'Hàng hóa'!$C$5:$D$50,2,0)</f>
        <v>#N/A</v>
      </c>
      <c r="M2731" s="17" t="e">
        <f>VLOOKUP(J2731,'Hàng hóa'!$C$5:$H$22,6,0)</f>
        <v>#N/A</v>
      </c>
      <c r="N2731" s="17" t="e">
        <f t="shared" si="111"/>
        <v>#N/A</v>
      </c>
      <c r="O2731" s="22" t="e">
        <f t="shared" si="110"/>
        <v>#N/A</v>
      </c>
      <c r="P2731" s="17" t="e">
        <f t="shared" si="112"/>
        <v>#N/A</v>
      </c>
      <c r="Q2731" s="13" t="e">
        <f>VLOOKUP(I2731,'[1]Nhân viên'!$E$20:$F$41,2,0)</f>
        <v>#N/A</v>
      </c>
    </row>
    <row r="2732" spans="1:17" x14ac:dyDescent="0.2">
      <c r="A2732" s="11">
        <v>2709</v>
      </c>
      <c r="D2732" s="13" t="e">
        <f>VLOOKUP(C2732,'Nhân viên'!$B$5:$C$48,2,0)</f>
        <v>#N/A</v>
      </c>
      <c r="G2732" s="13" t="e">
        <f>VLOOKUP(E2732,'Khách hàng'!$B$4:$F$1048576,2,0)</f>
        <v>#N/A</v>
      </c>
      <c r="H2732" s="13" t="str">
        <f>VLOOKUP(E2732,'[1]Khách hàng'!$A$4:$F$2144,3,0)</f>
        <v>Số 1 đường số 17A, Khu phố 11, Phường Bình Trị Đông B, Quận Bình Tân, TP.HCM.</v>
      </c>
      <c r="I2732" s="13" t="e">
        <f>VLOOKUP(E2732,'Khách hàng'!$B$4:$F$1048576,5,0)</f>
        <v>#N/A</v>
      </c>
      <c r="L2732" s="13" t="e">
        <f>VLOOKUP(J2732,'Hàng hóa'!$C$5:$D$50,2,0)</f>
        <v>#N/A</v>
      </c>
      <c r="M2732" s="17" t="e">
        <f>VLOOKUP(J2732,'Hàng hóa'!$C$5:$H$22,6,0)</f>
        <v>#N/A</v>
      </c>
      <c r="N2732" s="17" t="e">
        <f t="shared" si="111"/>
        <v>#N/A</v>
      </c>
      <c r="O2732" s="22" t="e">
        <f t="shared" si="110"/>
        <v>#N/A</v>
      </c>
      <c r="P2732" s="17" t="e">
        <f t="shared" si="112"/>
        <v>#N/A</v>
      </c>
      <c r="Q2732" s="13" t="e">
        <f>VLOOKUP(I2732,'[1]Nhân viên'!$E$20:$F$41,2,0)</f>
        <v>#N/A</v>
      </c>
    </row>
    <row r="2733" spans="1:17" x14ac:dyDescent="0.2">
      <c r="A2733" s="11">
        <v>2710</v>
      </c>
      <c r="D2733" s="13" t="e">
        <f>VLOOKUP(C2733,'Nhân viên'!$B$5:$C$48,2,0)</f>
        <v>#N/A</v>
      </c>
      <c r="G2733" s="13" t="e">
        <f>VLOOKUP(E2733,'Khách hàng'!$B$4:$F$1048576,2,0)</f>
        <v>#N/A</v>
      </c>
      <c r="H2733" s="13" t="str">
        <f>VLOOKUP(E2733,'[1]Khách hàng'!$A$4:$F$2144,3,0)</f>
        <v>Số 1 đường số 17A, Khu phố 11, Phường Bình Trị Đông B, Quận Bình Tân, TP.HCM.</v>
      </c>
      <c r="I2733" s="13" t="e">
        <f>VLOOKUP(E2733,'Khách hàng'!$B$4:$F$1048576,5,0)</f>
        <v>#N/A</v>
      </c>
      <c r="L2733" s="13" t="e">
        <f>VLOOKUP(J2733,'Hàng hóa'!$C$5:$D$50,2,0)</f>
        <v>#N/A</v>
      </c>
      <c r="M2733" s="17" t="e">
        <f>VLOOKUP(J2733,'Hàng hóa'!$C$5:$H$22,6,0)</f>
        <v>#N/A</v>
      </c>
      <c r="N2733" s="17" t="e">
        <f t="shared" si="111"/>
        <v>#N/A</v>
      </c>
      <c r="O2733" s="22" t="e">
        <f t="shared" si="110"/>
        <v>#N/A</v>
      </c>
      <c r="P2733" s="17" t="e">
        <f t="shared" si="112"/>
        <v>#N/A</v>
      </c>
      <c r="Q2733" s="13" t="e">
        <f>VLOOKUP(I2733,'[1]Nhân viên'!$E$20:$F$41,2,0)</f>
        <v>#N/A</v>
      </c>
    </row>
    <row r="2734" spans="1:17" x14ac:dyDescent="0.2">
      <c r="A2734" s="11">
        <v>2711</v>
      </c>
      <c r="D2734" s="13" t="e">
        <f>VLOOKUP(C2734,'Nhân viên'!$B$5:$C$48,2,0)</f>
        <v>#N/A</v>
      </c>
      <c r="G2734" s="13" t="e">
        <f>VLOOKUP(E2734,'Khách hàng'!$B$4:$F$1048576,2,0)</f>
        <v>#N/A</v>
      </c>
      <c r="H2734" s="13" t="str">
        <f>VLOOKUP(E2734,'[1]Khách hàng'!$A$4:$F$2144,3,0)</f>
        <v>Số 1 đường số 17A, Khu phố 11, Phường Bình Trị Đông B, Quận Bình Tân, TP.HCM.</v>
      </c>
      <c r="I2734" s="13" t="e">
        <f>VLOOKUP(E2734,'Khách hàng'!$B$4:$F$1048576,5,0)</f>
        <v>#N/A</v>
      </c>
      <c r="L2734" s="13" t="e">
        <f>VLOOKUP(J2734,'Hàng hóa'!$C$5:$D$50,2,0)</f>
        <v>#N/A</v>
      </c>
      <c r="M2734" s="17" t="e">
        <f>VLOOKUP(J2734,'Hàng hóa'!$C$5:$H$22,6,0)</f>
        <v>#N/A</v>
      </c>
      <c r="N2734" s="17" t="e">
        <f t="shared" si="111"/>
        <v>#N/A</v>
      </c>
      <c r="O2734" s="22" t="e">
        <f t="shared" si="110"/>
        <v>#N/A</v>
      </c>
      <c r="P2734" s="17" t="e">
        <f t="shared" si="112"/>
        <v>#N/A</v>
      </c>
      <c r="Q2734" s="13" t="e">
        <f>VLOOKUP(I2734,'[1]Nhân viên'!$E$20:$F$41,2,0)</f>
        <v>#N/A</v>
      </c>
    </row>
    <row r="2735" spans="1:17" x14ac:dyDescent="0.2">
      <c r="A2735" s="11">
        <v>2712</v>
      </c>
      <c r="D2735" s="13" t="e">
        <f>VLOOKUP(C2735,'Nhân viên'!$B$5:$C$48,2,0)</f>
        <v>#N/A</v>
      </c>
      <c r="G2735" s="13" t="e">
        <f>VLOOKUP(E2735,'Khách hàng'!$B$4:$F$1048576,2,0)</f>
        <v>#N/A</v>
      </c>
      <c r="H2735" s="13" t="str">
        <f>VLOOKUP(E2735,'[1]Khách hàng'!$A$4:$F$2144,3,0)</f>
        <v>Số 1 đường số 17A, Khu phố 11, Phường Bình Trị Đông B, Quận Bình Tân, TP.HCM.</v>
      </c>
      <c r="I2735" s="13" t="e">
        <f>VLOOKUP(E2735,'Khách hàng'!$B$4:$F$1048576,5,0)</f>
        <v>#N/A</v>
      </c>
      <c r="L2735" s="13" t="e">
        <f>VLOOKUP(J2735,'Hàng hóa'!$C$5:$D$50,2,0)</f>
        <v>#N/A</v>
      </c>
      <c r="M2735" s="17" t="e">
        <f>VLOOKUP(J2735,'Hàng hóa'!$C$5:$H$22,6,0)</f>
        <v>#N/A</v>
      </c>
      <c r="N2735" s="17" t="e">
        <f t="shared" si="111"/>
        <v>#N/A</v>
      </c>
      <c r="O2735" s="22" t="e">
        <f t="shared" si="110"/>
        <v>#N/A</v>
      </c>
      <c r="P2735" s="17" t="e">
        <f t="shared" si="112"/>
        <v>#N/A</v>
      </c>
      <c r="Q2735" s="13" t="e">
        <f>VLOOKUP(I2735,'[1]Nhân viên'!$E$20:$F$41,2,0)</f>
        <v>#N/A</v>
      </c>
    </row>
    <row r="2736" spans="1:17" x14ac:dyDescent="0.2">
      <c r="A2736" s="11">
        <v>2713</v>
      </c>
      <c r="D2736" s="13" t="e">
        <f>VLOOKUP(C2736,'Nhân viên'!$B$5:$C$48,2,0)</f>
        <v>#N/A</v>
      </c>
      <c r="G2736" s="13" t="e">
        <f>VLOOKUP(E2736,'Khách hàng'!$B$4:$F$1048576,2,0)</f>
        <v>#N/A</v>
      </c>
      <c r="H2736" s="13" t="str">
        <f>VLOOKUP(E2736,'[1]Khách hàng'!$A$4:$F$2144,3,0)</f>
        <v>Số 1 đường số 17A, Khu phố 11, Phường Bình Trị Đông B, Quận Bình Tân, TP.HCM.</v>
      </c>
      <c r="I2736" s="13" t="e">
        <f>VLOOKUP(E2736,'Khách hàng'!$B$4:$F$1048576,5,0)</f>
        <v>#N/A</v>
      </c>
      <c r="L2736" s="13" t="e">
        <f>VLOOKUP(J2736,'Hàng hóa'!$C$5:$D$50,2,0)</f>
        <v>#N/A</v>
      </c>
      <c r="M2736" s="17" t="e">
        <f>VLOOKUP(J2736,'Hàng hóa'!$C$5:$H$22,6,0)</f>
        <v>#N/A</v>
      </c>
      <c r="N2736" s="17" t="e">
        <f t="shared" si="111"/>
        <v>#N/A</v>
      </c>
      <c r="O2736" s="22" t="e">
        <f t="shared" si="110"/>
        <v>#N/A</v>
      </c>
      <c r="P2736" s="17" t="e">
        <f t="shared" si="112"/>
        <v>#N/A</v>
      </c>
      <c r="Q2736" s="13" t="e">
        <f>VLOOKUP(I2736,'[1]Nhân viên'!$E$20:$F$41,2,0)</f>
        <v>#N/A</v>
      </c>
    </row>
    <row r="2737" spans="1:17" x14ac:dyDescent="0.2">
      <c r="A2737" s="11">
        <v>2714</v>
      </c>
      <c r="D2737" s="13" t="e">
        <f>VLOOKUP(C2737,'Nhân viên'!$B$5:$C$48,2,0)</f>
        <v>#N/A</v>
      </c>
      <c r="G2737" s="13" t="e">
        <f>VLOOKUP(E2737,'Khách hàng'!$B$4:$F$1048576,2,0)</f>
        <v>#N/A</v>
      </c>
      <c r="H2737" s="13" t="str">
        <f>VLOOKUP(E2737,'[1]Khách hàng'!$A$4:$F$2144,3,0)</f>
        <v>Số 1 đường số 17A, Khu phố 11, Phường Bình Trị Đông B, Quận Bình Tân, TP.HCM.</v>
      </c>
      <c r="I2737" s="13" t="e">
        <f>VLOOKUP(E2737,'Khách hàng'!$B$4:$F$1048576,5,0)</f>
        <v>#N/A</v>
      </c>
      <c r="L2737" s="13" t="e">
        <f>VLOOKUP(J2737,'Hàng hóa'!$C$5:$D$50,2,0)</f>
        <v>#N/A</v>
      </c>
      <c r="M2737" s="17" t="e">
        <f>VLOOKUP(J2737,'Hàng hóa'!$C$5:$H$22,6,0)</f>
        <v>#N/A</v>
      </c>
      <c r="N2737" s="17" t="e">
        <f t="shared" si="111"/>
        <v>#N/A</v>
      </c>
      <c r="O2737" s="22" t="e">
        <f t="shared" si="110"/>
        <v>#N/A</v>
      </c>
      <c r="P2737" s="17" t="e">
        <f t="shared" si="112"/>
        <v>#N/A</v>
      </c>
      <c r="Q2737" s="13" t="e">
        <f>VLOOKUP(I2737,'[1]Nhân viên'!$E$20:$F$41,2,0)</f>
        <v>#N/A</v>
      </c>
    </row>
    <row r="2738" spans="1:17" x14ac:dyDescent="0.2">
      <c r="A2738" s="11">
        <v>2715</v>
      </c>
      <c r="D2738" s="13" t="e">
        <f>VLOOKUP(C2738,'Nhân viên'!$B$5:$C$48,2,0)</f>
        <v>#N/A</v>
      </c>
      <c r="G2738" s="13" t="e">
        <f>VLOOKUP(E2738,'Khách hàng'!$B$4:$F$1048576,2,0)</f>
        <v>#N/A</v>
      </c>
      <c r="H2738" s="13" t="str">
        <f>VLOOKUP(E2738,'[1]Khách hàng'!$A$4:$F$2144,3,0)</f>
        <v>Số 1 đường số 17A, Khu phố 11, Phường Bình Trị Đông B, Quận Bình Tân, TP.HCM.</v>
      </c>
      <c r="I2738" s="13" t="e">
        <f>VLOOKUP(E2738,'Khách hàng'!$B$4:$F$1048576,5,0)</f>
        <v>#N/A</v>
      </c>
      <c r="L2738" s="13" t="e">
        <f>VLOOKUP(J2738,'Hàng hóa'!$C$5:$D$50,2,0)</f>
        <v>#N/A</v>
      </c>
      <c r="M2738" s="17" t="e">
        <f>VLOOKUP(J2738,'Hàng hóa'!$C$5:$H$22,6,0)</f>
        <v>#N/A</v>
      </c>
      <c r="N2738" s="17" t="e">
        <f t="shared" si="111"/>
        <v>#N/A</v>
      </c>
      <c r="O2738" s="22" t="e">
        <f t="shared" si="110"/>
        <v>#N/A</v>
      </c>
      <c r="P2738" s="17" t="e">
        <f t="shared" si="112"/>
        <v>#N/A</v>
      </c>
      <c r="Q2738" s="13" t="e">
        <f>VLOOKUP(I2738,'[1]Nhân viên'!$E$20:$F$41,2,0)</f>
        <v>#N/A</v>
      </c>
    </row>
    <row r="2739" spans="1:17" x14ac:dyDescent="0.2">
      <c r="A2739" s="11">
        <v>2716</v>
      </c>
      <c r="D2739" s="13" t="e">
        <f>VLOOKUP(C2739,'Nhân viên'!$B$5:$C$48,2,0)</f>
        <v>#N/A</v>
      </c>
      <c r="G2739" s="13" t="e">
        <f>VLOOKUP(E2739,'Khách hàng'!$B$4:$F$1048576,2,0)</f>
        <v>#N/A</v>
      </c>
      <c r="H2739" s="13" t="str">
        <f>VLOOKUP(E2739,'[1]Khách hàng'!$A$4:$F$2144,3,0)</f>
        <v>Số 1 đường số 17A, Khu phố 11, Phường Bình Trị Đông B, Quận Bình Tân, TP.HCM.</v>
      </c>
      <c r="I2739" s="13" t="e">
        <f>VLOOKUP(E2739,'Khách hàng'!$B$4:$F$1048576,5,0)</f>
        <v>#N/A</v>
      </c>
      <c r="L2739" s="13" t="e">
        <f>VLOOKUP(J2739,'Hàng hóa'!$C$5:$D$50,2,0)</f>
        <v>#N/A</v>
      </c>
      <c r="M2739" s="17" t="e">
        <f>VLOOKUP(J2739,'Hàng hóa'!$C$5:$H$22,6,0)</f>
        <v>#N/A</v>
      </c>
      <c r="N2739" s="17" t="e">
        <f t="shared" si="111"/>
        <v>#N/A</v>
      </c>
      <c r="O2739" s="22" t="e">
        <f t="shared" si="110"/>
        <v>#N/A</v>
      </c>
      <c r="P2739" s="17" t="e">
        <f t="shared" si="112"/>
        <v>#N/A</v>
      </c>
      <c r="Q2739" s="13" t="e">
        <f>VLOOKUP(I2739,'[1]Nhân viên'!$E$20:$F$41,2,0)</f>
        <v>#N/A</v>
      </c>
    </row>
    <row r="2740" spans="1:17" x14ac:dyDescent="0.2">
      <c r="A2740" s="11">
        <v>2717</v>
      </c>
      <c r="D2740" s="13" t="e">
        <f>VLOOKUP(C2740,'Nhân viên'!$B$5:$C$48,2,0)</f>
        <v>#N/A</v>
      </c>
      <c r="G2740" s="13" t="e">
        <f>VLOOKUP(E2740,'Khách hàng'!$B$4:$F$1048576,2,0)</f>
        <v>#N/A</v>
      </c>
      <c r="H2740" s="13" t="str">
        <f>VLOOKUP(E2740,'[1]Khách hàng'!$A$4:$F$2144,3,0)</f>
        <v>Số 1 đường số 17A, Khu phố 11, Phường Bình Trị Đông B, Quận Bình Tân, TP.HCM.</v>
      </c>
      <c r="I2740" s="13" t="e">
        <f>VLOOKUP(E2740,'Khách hàng'!$B$4:$F$1048576,5,0)</f>
        <v>#N/A</v>
      </c>
      <c r="L2740" s="13" t="e">
        <f>VLOOKUP(J2740,'Hàng hóa'!$C$5:$D$50,2,0)</f>
        <v>#N/A</v>
      </c>
      <c r="M2740" s="17" t="e">
        <f>VLOOKUP(J2740,'Hàng hóa'!$C$5:$H$22,6,0)</f>
        <v>#N/A</v>
      </c>
      <c r="N2740" s="17" t="e">
        <f t="shared" si="111"/>
        <v>#N/A</v>
      </c>
      <c r="O2740" s="22" t="e">
        <f t="shared" si="110"/>
        <v>#N/A</v>
      </c>
      <c r="P2740" s="17" t="e">
        <f t="shared" si="112"/>
        <v>#N/A</v>
      </c>
      <c r="Q2740" s="13" t="e">
        <f>VLOOKUP(I2740,'[1]Nhân viên'!$E$20:$F$41,2,0)</f>
        <v>#N/A</v>
      </c>
    </row>
    <row r="2741" spans="1:17" x14ac:dyDescent="0.2">
      <c r="A2741" s="11">
        <v>2718</v>
      </c>
      <c r="D2741" s="13" t="e">
        <f>VLOOKUP(C2741,'Nhân viên'!$B$5:$C$48,2,0)</f>
        <v>#N/A</v>
      </c>
      <c r="G2741" s="13" t="e">
        <f>VLOOKUP(E2741,'Khách hàng'!$B$4:$F$1048576,2,0)</f>
        <v>#N/A</v>
      </c>
      <c r="H2741" s="13" t="str">
        <f>VLOOKUP(E2741,'[1]Khách hàng'!$A$4:$F$2144,3,0)</f>
        <v>Số 1 đường số 17A, Khu phố 11, Phường Bình Trị Đông B, Quận Bình Tân, TP.HCM.</v>
      </c>
      <c r="I2741" s="13" t="e">
        <f>VLOOKUP(E2741,'Khách hàng'!$B$4:$F$1048576,5,0)</f>
        <v>#N/A</v>
      </c>
      <c r="L2741" s="13" t="e">
        <f>VLOOKUP(J2741,'Hàng hóa'!$C$5:$D$50,2,0)</f>
        <v>#N/A</v>
      </c>
      <c r="M2741" s="17" t="e">
        <f>VLOOKUP(J2741,'Hàng hóa'!$C$5:$H$22,6,0)</f>
        <v>#N/A</v>
      </c>
      <c r="N2741" s="17" t="e">
        <f t="shared" si="111"/>
        <v>#N/A</v>
      </c>
      <c r="O2741" s="22" t="e">
        <f t="shared" si="110"/>
        <v>#N/A</v>
      </c>
      <c r="P2741" s="17" t="e">
        <f t="shared" si="112"/>
        <v>#N/A</v>
      </c>
      <c r="Q2741" s="13" t="e">
        <f>VLOOKUP(I2741,'[1]Nhân viên'!$E$20:$F$41,2,0)</f>
        <v>#N/A</v>
      </c>
    </row>
    <row r="2742" spans="1:17" x14ac:dyDescent="0.2">
      <c r="A2742" s="11">
        <v>2719</v>
      </c>
      <c r="D2742" s="13" t="e">
        <f>VLOOKUP(C2742,'Nhân viên'!$B$5:$C$48,2,0)</f>
        <v>#N/A</v>
      </c>
      <c r="G2742" s="13" t="e">
        <f>VLOOKUP(E2742,'Khách hàng'!$B$4:$F$1048576,2,0)</f>
        <v>#N/A</v>
      </c>
      <c r="H2742" s="13" t="str">
        <f>VLOOKUP(E2742,'[1]Khách hàng'!$A$4:$F$2144,3,0)</f>
        <v>Số 1 đường số 17A, Khu phố 11, Phường Bình Trị Đông B, Quận Bình Tân, TP.HCM.</v>
      </c>
      <c r="I2742" s="13" t="e">
        <f>VLOOKUP(E2742,'Khách hàng'!$B$4:$F$1048576,5,0)</f>
        <v>#N/A</v>
      </c>
      <c r="L2742" s="13" t="e">
        <f>VLOOKUP(J2742,'Hàng hóa'!$C$5:$D$50,2,0)</f>
        <v>#N/A</v>
      </c>
      <c r="M2742" s="17" t="e">
        <f>VLOOKUP(J2742,'Hàng hóa'!$C$5:$H$22,6,0)</f>
        <v>#N/A</v>
      </c>
      <c r="N2742" s="17" t="e">
        <f t="shared" si="111"/>
        <v>#N/A</v>
      </c>
      <c r="O2742" s="22" t="e">
        <f t="shared" si="110"/>
        <v>#N/A</v>
      </c>
      <c r="P2742" s="17" t="e">
        <f t="shared" si="112"/>
        <v>#N/A</v>
      </c>
      <c r="Q2742" s="13" t="e">
        <f>VLOOKUP(I2742,'[1]Nhân viên'!$E$20:$F$41,2,0)</f>
        <v>#N/A</v>
      </c>
    </row>
    <row r="2743" spans="1:17" x14ac:dyDescent="0.2">
      <c r="A2743" s="11">
        <v>2720</v>
      </c>
      <c r="D2743" s="13" t="e">
        <f>VLOOKUP(C2743,'Nhân viên'!$B$5:$C$48,2,0)</f>
        <v>#N/A</v>
      </c>
      <c r="G2743" s="13" t="e">
        <f>VLOOKUP(E2743,'Khách hàng'!$B$4:$F$1048576,2,0)</f>
        <v>#N/A</v>
      </c>
      <c r="H2743" s="13" t="str">
        <f>VLOOKUP(E2743,'[1]Khách hàng'!$A$4:$F$2144,3,0)</f>
        <v>Số 1 đường số 17A, Khu phố 11, Phường Bình Trị Đông B, Quận Bình Tân, TP.HCM.</v>
      </c>
      <c r="I2743" s="13" t="e">
        <f>VLOOKUP(E2743,'Khách hàng'!$B$4:$F$1048576,5,0)</f>
        <v>#N/A</v>
      </c>
      <c r="L2743" s="13" t="e">
        <f>VLOOKUP(J2743,'Hàng hóa'!$C$5:$D$50,2,0)</f>
        <v>#N/A</v>
      </c>
      <c r="M2743" s="17" t="e">
        <f>VLOOKUP(J2743,'Hàng hóa'!$C$5:$H$22,6,0)</f>
        <v>#N/A</v>
      </c>
      <c r="N2743" s="17" t="e">
        <f t="shared" si="111"/>
        <v>#N/A</v>
      </c>
      <c r="O2743" s="22" t="e">
        <f t="shared" si="110"/>
        <v>#N/A</v>
      </c>
      <c r="P2743" s="17" t="e">
        <f t="shared" si="112"/>
        <v>#N/A</v>
      </c>
      <c r="Q2743" s="13" t="e">
        <f>VLOOKUP(I2743,'[1]Nhân viên'!$E$20:$F$41,2,0)</f>
        <v>#N/A</v>
      </c>
    </row>
    <row r="2744" spans="1:17" x14ac:dyDescent="0.2">
      <c r="A2744" s="11">
        <v>2721</v>
      </c>
      <c r="D2744" s="13" t="e">
        <f>VLOOKUP(C2744,'Nhân viên'!$B$5:$C$48,2,0)</f>
        <v>#N/A</v>
      </c>
      <c r="G2744" s="13" t="e">
        <f>VLOOKUP(E2744,'Khách hàng'!$B$4:$F$1048576,2,0)</f>
        <v>#N/A</v>
      </c>
      <c r="H2744" s="13" t="str">
        <f>VLOOKUP(E2744,'[1]Khách hàng'!$A$4:$F$2144,3,0)</f>
        <v>Số 1 đường số 17A, Khu phố 11, Phường Bình Trị Đông B, Quận Bình Tân, TP.HCM.</v>
      </c>
      <c r="I2744" s="13" t="e">
        <f>VLOOKUP(E2744,'Khách hàng'!$B$4:$F$1048576,5,0)</f>
        <v>#N/A</v>
      </c>
      <c r="L2744" s="13" t="e">
        <f>VLOOKUP(J2744,'Hàng hóa'!$C$5:$D$50,2,0)</f>
        <v>#N/A</v>
      </c>
      <c r="M2744" s="17" t="e">
        <f>VLOOKUP(J2744,'Hàng hóa'!$C$5:$H$22,6,0)</f>
        <v>#N/A</v>
      </c>
      <c r="N2744" s="17" t="e">
        <f t="shared" si="111"/>
        <v>#N/A</v>
      </c>
      <c r="O2744" s="22" t="e">
        <f t="shared" si="110"/>
        <v>#N/A</v>
      </c>
      <c r="P2744" s="17" t="e">
        <f t="shared" si="112"/>
        <v>#N/A</v>
      </c>
      <c r="Q2744" s="13" t="e">
        <f>VLOOKUP(I2744,'[1]Nhân viên'!$E$20:$F$41,2,0)</f>
        <v>#N/A</v>
      </c>
    </row>
    <row r="2745" spans="1:17" x14ac:dyDescent="0.2">
      <c r="A2745" s="11">
        <v>2722</v>
      </c>
      <c r="D2745" s="13" t="e">
        <f>VLOOKUP(C2745,'Nhân viên'!$B$5:$C$48,2,0)</f>
        <v>#N/A</v>
      </c>
      <c r="G2745" s="13" t="e">
        <f>VLOOKUP(E2745,'Khách hàng'!$B$4:$F$1048576,2,0)</f>
        <v>#N/A</v>
      </c>
      <c r="H2745" s="13" t="str">
        <f>VLOOKUP(E2745,'[1]Khách hàng'!$A$4:$F$2144,3,0)</f>
        <v>Số 1 đường số 17A, Khu phố 11, Phường Bình Trị Đông B, Quận Bình Tân, TP.HCM.</v>
      </c>
      <c r="I2745" s="13" t="e">
        <f>VLOOKUP(E2745,'Khách hàng'!$B$4:$F$1048576,5,0)</f>
        <v>#N/A</v>
      </c>
      <c r="L2745" s="13" t="e">
        <f>VLOOKUP(J2745,'Hàng hóa'!$C$5:$D$50,2,0)</f>
        <v>#N/A</v>
      </c>
      <c r="M2745" s="17" t="e">
        <f>VLOOKUP(J2745,'Hàng hóa'!$C$5:$H$22,6,0)</f>
        <v>#N/A</v>
      </c>
      <c r="N2745" s="17" t="e">
        <f t="shared" si="111"/>
        <v>#N/A</v>
      </c>
      <c r="O2745" s="22" t="e">
        <f t="shared" si="110"/>
        <v>#N/A</v>
      </c>
      <c r="P2745" s="17" t="e">
        <f t="shared" si="112"/>
        <v>#N/A</v>
      </c>
      <c r="Q2745" s="13" t="e">
        <f>VLOOKUP(I2745,'[1]Nhân viên'!$E$20:$F$41,2,0)</f>
        <v>#N/A</v>
      </c>
    </row>
    <row r="2746" spans="1:17" x14ac:dyDescent="0.2">
      <c r="A2746" s="11">
        <v>2723</v>
      </c>
      <c r="D2746" s="13" t="e">
        <f>VLOOKUP(C2746,'Nhân viên'!$B$5:$C$48,2,0)</f>
        <v>#N/A</v>
      </c>
      <c r="G2746" s="13" t="e">
        <f>VLOOKUP(E2746,'Khách hàng'!$B$4:$F$1048576,2,0)</f>
        <v>#N/A</v>
      </c>
      <c r="H2746" s="13" t="str">
        <f>VLOOKUP(E2746,'[1]Khách hàng'!$A$4:$F$2144,3,0)</f>
        <v>Số 1 đường số 17A, Khu phố 11, Phường Bình Trị Đông B, Quận Bình Tân, TP.HCM.</v>
      </c>
      <c r="I2746" s="13" t="e">
        <f>VLOOKUP(E2746,'Khách hàng'!$B$4:$F$1048576,5,0)</f>
        <v>#N/A</v>
      </c>
      <c r="L2746" s="13" t="e">
        <f>VLOOKUP(J2746,'Hàng hóa'!$C$5:$D$50,2,0)</f>
        <v>#N/A</v>
      </c>
      <c r="M2746" s="17" t="e">
        <f>VLOOKUP(J2746,'Hàng hóa'!$C$5:$H$22,6,0)</f>
        <v>#N/A</v>
      </c>
      <c r="N2746" s="17" t="e">
        <f t="shared" si="111"/>
        <v>#N/A</v>
      </c>
      <c r="O2746" s="22" t="e">
        <f t="shared" si="110"/>
        <v>#N/A</v>
      </c>
      <c r="P2746" s="17" t="e">
        <f t="shared" si="112"/>
        <v>#N/A</v>
      </c>
      <c r="Q2746" s="13" t="e">
        <f>VLOOKUP(I2746,'[1]Nhân viên'!$E$20:$F$41,2,0)</f>
        <v>#N/A</v>
      </c>
    </row>
    <row r="2747" spans="1:17" x14ac:dyDescent="0.2">
      <c r="A2747" s="11">
        <v>2724</v>
      </c>
      <c r="D2747" s="13" t="e">
        <f>VLOOKUP(C2747,'Nhân viên'!$B$5:$C$48,2,0)</f>
        <v>#N/A</v>
      </c>
      <c r="G2747" s="13" t="e">
        <f>VLOOKUP(E2747,'Khách hàng'!$B$4:$F$1048576,2,0)</f>
        <v>#N/A</v>
      </c>
      <c r="H2747" s="13" t="str">
        <f>VLOOKUP(E2747,'[1]Khách hàng'!$A$4:$F$2144,3,0)</f>
        <v>Số 1 đường số 17A, Khu phố 11, Phường Bình Trị Đông B, Quận Bình Tân, TP.HCM.</v>
      </c>
      <c r="I2747" s="13" t="e">
        <f>VLOOKUP(E2747,'Khách hàng'!$B$4:$F$1048576,5,0)</f>
        <v>#N/A</v>
      </c>
      <c r="L2747" s="13" t="e">
        <f>VLOOKUP(J2747,'Hàng hóa'!$C$5:$D$50,2,0)</f>
        <v>#N/A</v>
      </c>
      <c r="M2747" s="17" t="e">
        <f>VLOOKUP(J2747,'Hàng hóa'!$C$5:$H$22,6,0)</f>
        <v>#N/A</v>
      </c>
      <c r="N2747" s="17" t="e">
        <f t="shared" si="111"/>
        <v>#N/A</v>
      </c>
      <c r="O2747" s="22" t="e">
        <f t="shared" si="110"/>
        <v>#N/A</v>
      </c>
      <c r="P2747" s="17" t="e">
        <f t="shared" si="112"/>
        <v>#N/A</v>
      </c>
      <c r="Q2747" s="13" t="e">
        <f>VLOOKUP(I2747,'[1]Nhân viên'!$E$20:$F$41,2,0)</f>
        <v>#N/A</v>
      </c>
    </row>
    <row r="2748" spans="1:17" x14ac:dyDescent="0.2">
      <c r="A2748" s="11">
        <v>2725</v>
      </c>
      <c r="D2748" s="13" t="e">
        <f>VLOOKUP(C2748,'Nhân viên'!$B$5:$C$48,2,0)</f>
        <v>#N/A</v>
      </c>
      <c r="G2748" s="13" t="e">
        <f>VLOOKUP(E2748,'Khách hàng'!$B$4:$F$1048576,2,0)</f>
        <v>#N/A</v>
      </c>
      <c r="H2748" s="13" t="str">
        <f>VLOOKUP(E2748,'[1]Khách hàng'!$A$4:$F$2144,3,0)</f>
        <v>Số 1 đường số 17A, Khu phố 11, Phường Bình Trị Đông B, Quận Bình Tân, TP.HCM.</v>
      </c>
      <c r="I2748" s="13" t="e">
        <f>VLOOKUP(E2748,'Khách hàng'!$B$4:$F$1048576,5,0)</f>
        <v>#N/A</v>
      </c>
      <c r="L2748" s="13" t="e">
        <f>VLOOKUP(J2748,'Hàng hóa'!$C$5:$D$50,2,0)</f>
        <v>#N/A</v>
      </c>
      <c r="M2748" s="17" t="e">
        <f>VLOOKUP(J2748,'Hàng hóa'!$C$5:$H$22,6,0)</f>
        <v>#N/A</v>
      </c>
      <c r="N2748" s="17" t="e">
        <f t="shared" si="111"/>
        <v>#N/A</v>
      </c>
      <c r="O2748" s="22" t="e">
        <f t="shared" si="110"/>
        <v>#N/A</v>
      </c>
      <c r="P2748" s="17" t="e">
        <f t="shared" si="112"/>
        <v>#N/A</v>
      </c>
      <c r="Q2748" s="13" t="e">
        <f>VLOOKUP(I2748,'[1]Nhân viên'!$E$20:$F$41,2,0)</f>
        <v>#N/A</v>
      </c>
    </row>
    <row r="2749" spans="1:17" x14ac:dyDescent="0.2">
      <c r="A2749" s="11">
        <v>2726</v>
      </c>
      <c r="D2749" s="13" t="e">
        <f>VLOOKUP(C2749,'Nhân viên'!$B$5:$C$48,2,0)</f>
        <v>#N/A</v>
      </c>
      <c r="G2749" s="13" t="e">
        <f>VLOOKUP(E2749,'Khách hàng'!$B$4:$F$1048576,2,0)</f>
        <v>#N/A</v>
      </c>
      <c r="H2749" s="13" t="str">
        <f>VLOOKUP(E2749,'[1]Khách hàng'!$A$4:$F$2144,3,0)</f>
        <v>Số 1 đường số 17A, Khu phố 11, Phường Bình Trị Đông B, Quận Bình Tân, TP.HCM.</v>
      </c>
      <c r="I2749" s="13" t="e">
        <f>VLOOKUP(E2749,'Khách hàng'!$B$4:$F$1048576,5,0)</f>
        <v>#N/A</v>
      </c>
      <c r="L2749" s="13" t="e">
        <f>VLOOKUP(J2749,'Hàng hóa'!$C$5:$D$50,2,0)</f>
        <v>#N/A</v>
      </c>
      <c r="M2749" s="17" t="e">
        <f>VLOOKUP(J2749,'Hàng hóa'!$C$5:$H$22,6,0)</f>
        <v>#N/A</v>
      </c>
      <c r="N2749" s="17" t="e">
        <f t="shared" si="111"/>
        <v>#N/A</v>
      </c>
      <c r="O2749" s="22" t="e">
        <f t="shared" si="110"/>
        <v>#N/A</v>
      </c>
      <c r="P2749" s="17" t="e">
        <f t="shared" si="112"/>
        <v>#N/A</v>
      </c>
      <c r="Q2749" s="13" t="e">
        <f>VLOOKUP(I2749,'[1]Nhân viên'!$E$20:$F$41,2,0)</f>
        <v>#N/A</v>
      </c>
    </row>
    <row r="2750" spans="1:17" x14ac:dyDescent="0.2">
      <c r="A2750" s="11">
        <v>2727</v>
      </c>
      <c r="D2750" s="13" t="e">
        <f>VLOOKUP(C2750,'Nhân viên'!$B$5:$C$48,2,0)</f>
        <v>#N/A</v>
      </c>
      <c r="G2750" s="13" t="e">
        <f>VLOOKUP(E2750,'Khách hàng'!$B$4:$F$1048576,2,0)</f>
        <v>#N/A</v>
      </c>
      <c r="H2750" s="13" t="str">
        <f>VLOOKUP(E2750,'[1]Khách hàng'!$A$4:$F$2144,3,0)</f>
        <v>Số 1 đường số 17A, Khu phố 11, Phường Bình Trị Đông B, Quận Bình Tân, TP.HCM.</v>
      </c>
      <c r="I2750" s="13" t="e">
        <f>VLOOKUP(E2750,'Khách hàng'!$B$4:$F$1048576,5,0)</f>
        <v>#N/A</v>
      </c>
      <c r="L2750" s="13" t="e">
        <f>VLOOKUP(J2750,'Hàng hóa'!$C$5:$D$50,2,0)</f>
        <v>#N/A</v>
      </c>
      <c r="M2750" s="17" t="e">
        <f>VLOOKUP(J2750,'Hàng hóa'!$C$5:$H$22,6,0)</f>
        <v>#N/A</v>
      </c>
      <c r="N2750" s="17" t="e">
        <f t="shared" si="111"/>
        <v>#N/A</v>
      </c>
      <c r="O2750" s="22" t="e">
        <f t="shared" si="110"/>
        <v>#N/A</v>
      </c>
      <c r="P2750" s="17" t="e">
        <f t="shared" si="112"/>
        <v>#N/A</v>
      </c>
      <c r="Q2750" s="13" t="e">
        <f>VLOOKUP(I2750,'[1]Nhân viên'!$E$20:$F$41,2,0)</f>
        <v>#N/A</v>
      </c>
    </row>
    <row r="2751" spans="1:17" x14ac:dyDescent="0.2">
      <c r="A2751" s="11">
        <v>2728</v>
      </c>
      <c r="D2751" s="13" t="e">
        <f>VLOOKUP(C2751,'Nhân viên'!$B$5:$C$48,2,0)</f>
        <v>#N/A</v>
      </c>
      <c r="G2751" s="13" t="e">
        <f>VLOOKUP(E2751,'Khách hàng'!$B$4:$F$1048576,2,0)</f>
        <v>#N/A</v>
      </c>
      <c r="H2751" s="13" t="str">
        <f>VLOOKUP(E2751,'[1]Khách hàng'!$A$4:$F$2144,3,0)</f>
        <v>Số 1 đường số 17A, Khu phố 11, Phường Bình Trị Đông B, Quận Bình Tân, TP.HCM.</v>
      </c>
      <c r="I2751" s="13" t="e">
        <f>VLOOKUP(E2751,'Khách hàng'!$B$4:$F$1048576,5,0)</f>
        <v>#N/A</v>
      </c>
      <c r="L2751" s="13" t="e">
        <f>VLOOKUP(J2751,'Hàng hóa'!$C$5:$D$50,2,0)</f>
        <v>#N/A</v>
      </c>
      <c r="M2751" s="17" t="e">
        <f>VLOOKUP(J2751,'Hàng hóa'!$C$5:$H$22,6,0)</f>
        <v>#N/A</v>
      </c>
      <c r="N2751" s="17" t="e">
        <f t="shared" si="111"/>
        <v>#N/A</v>
      </c>
      <c r="O2751" s="22" t="e">
        <f t="shared" si="110"/>
        <v>#N/A</v>
      </c>
      <c r="P2751" s="17" t="e">
        <f t="shared" si="112"/>
        <v>#N/A</v>
      </c>
      <c r="Q2751" s="13" t="e">
        <f>VLOOKUP(I2751,'[1]Nhân viên'!$E$20:$F$41,2,0)</f>
        <v>#N/A</v>
      </c>
    </row>
    <row r="2752" spans="1:17" x14ac:dyDescent="0.2">
      <c r="A2752" s="11">
        <v>2729</v>
      </c>
      <c r="D2752" s="13" t="e">
        <f>VLOOKUP(C2752,'Nhân viên'!$B$5:$C$48,2,0)</f>
        <v>#N/A</v>
      </c>
      <c r="G2752" s="13" t="e">
        <f>VLOOKUP(E2752,'Khách hàng'!$B$4:$F$1048576,2,0)</f>
        <v>#N/A</v>
      </c>
      <c r="H2752" s="13" t="str">
        <f>VLOOKUP(E2752,'[1]Khách hàng'!$A$4:$F$2144,3,0)</f>
        <v>Số 1 đường số 17A, Khu phố 11, Phường Bình Trị Đông B, Quận Bình Tân, TP.HCM.</v>
      </c>
      <c r="I2752" s="13" t="e">
        <f>VLOOKUP(E2752,'Khách hàng'!$B$4:$F$1048576,5,0)</f>
        <v>#N/A</v>
      </c>
      <c r="L2752" s="13" t="e">
        <f>VLOOKUP(J2752,'Hàng hóa'!$C$5:$D$50,2,0)</f>
        <v>#N/A</v>
      </c>
      <c r="M2752" s="17" t="e">
        <f>VLOOKUP(J2752,'Hàng hóa'!$C$5:$H$22,6,0)</f>
        <v>#N/A</v>
      </c>
      <c r="N2752" s="17" t="e">
        <f t="shared" si="111"/>
        <v>#N/A</v>
      </c>
      <c r="O2752" s="22" t="e">
        <f t="shared" si="110"/>
        <v>#N/A</v>
      </c>
      <c r="P2752" s="17" t="e">
        <f t="shared" si="112"/>
        <v>#N/A</v>
      </c>
      <c r="Q2752" s="13" t="e">
        <f>VLOOKUP(I2752,'[1]Nhân viên'!$E$20:$F$41,2,0)</f>
        <v>#N/A</v>
      </c>
    </row>
    <row r="2753" spans="1:17" x14ac:dyDescent="0.2">
      <c r="A2753" s="11">
        <v>2730</v>
      </c>
      <c r="D2753" s="13" t="e">
        <f>VLOOKUP(C2753,'Nhân viên'!$B$5:$C$48,2,0)</f>
        <v>#N/A</v>
      </c>
      <c r="G2753" s="13" t="e">
        <f>VLOOKUP(E2753,'Khách hàng'!$B$4:$F$1048576,2,0)</f>
        <v>#N/A</v>
      </c>
      <c r="H2753" s="13" t="str">
        <f>VLOOKUP(E2753,'[1]Khách hàng'!$A$4:$F$2144,3,0)</f>
        <v>Số 1 đường số 17A, Khu phố 11, Phường Bình Trị Đông B, Quận Bình Tân, TP.HCM.</v>
      </c>
      <c r="I2753" s="13" t="e">
        <f>VLOOKUP(E2753,'Khách hàng'!$B$4:$F$1048576,5,0)</f>
        <v>#N/A</v>
      </c>
      <c r="L2753" s="13" t="e">
        <f>VLOOKUP(J2753,'Hàng hóa'!$C$5:$D$50,2,0)</f>
        <v>#N/A</v>
      </c>
      <c r="M2753" s="17" t="e">
        <f>VLOOKUP(J2753,'Hàng hóa'!$C$5:$H$22,6,0)</f>
        <v>#N/A</v>
      </c>
      <c r="N2753" s="17" t="e">
        <f t="shared" si="111"/>
        <v>#N/A</v>
      </c>
      <c r="O2753" s="22" t="e">
        <f t="shared" ref="O2753:O2816" si="113">N2753*10%</f>
        <v>#N/A</v>
      </c>
      <c r="P2753" s="17" t="e">
        <f t="shared" si="112"/>
        <v>#N/A</v>
      </c>
      <c r="Q2753" s="13" t="e">
        <f>VLOOKUP(I2753,'[1]Nhân viên'!$E$20:$F$41,2,0)</f>
        <v>#N/A</v>
      </c>
    </row>
    <row r="2754" spans="1:17" x14ac:dyDescent="0.2">
      <c r="A2754" s="11">
        <v>2731</v>
      </c>
      <c r="D2754" s="13" t="e">
        <f>VLOOKUP(C2754,'Nhân viên'!$B$5:$C$48,2,0)</f>
        <v>#N/A</v>
      </c>
      <c r="G2754" s="13" t="e">
        <f>VLOOKUP(E2754,'Khách hàng'!$B$4:$F$1048576,2,0)</f>
        <v>#N/A</v>
      </c>
      <c r="H2754" s="13" t="str">
        <f>VLOOKUP(E2754,'[1]Khách hàng'!$A$4:$F$2144,3,0)</f>
        <v>Số 1 đường số 17A, Khu phố 11, Phường Bình Trị Đông B, Quận Bình Tân, TP.HCM.</v>
      </c>
      <c r="I2754" s="13" t="e">
        <f>VLOOKUP(E2754,'Khách hàng'!$B$4:$F$1048576,5,0)</f>
        <v>#N/A</v>
      </c>
      <c r="L2754" s="13" t="e">
        <f>VLOOKUP(J2754,'Hàng hóa'!$C$5:$D$50,2,0)</f>
        <v>#N/A</v>
      </c>
      <c r="M2754" s="17" t="e">
        <f>VLOOKUP(J2754,'Hàng hóa'!$C$5:$H$22,6,0)</f>
        <v>#N/A</v>
      </c>
      <c r="N2754" s="17" t="e">
        <f t="shared" si="111"/>
        <v>#N/A</v>
      </c>
      <c r="O2754" s="22" t="e">
        <f t="shared" si="113"/>
        <v>#N/A</v>
      </c>
      <c r="P2754" s="17" t="e">
        <f t="shared" si="112"/>
        <v>#N/A</v>
      </c>
      <c r="Q2754" s="13" t="e">
        <f>VLOOKUP(I2754,'[1]Nhân viên'!$E$20:$F$41,2,0)</f>
        <v>#N/A</v>
      </c>
    </row>
    <row r="2755" spans="1:17" x14ac:dyDescent="0.2">
      <c r="A2755" s="11">
        <v>2732</v>
      </c>
      <c r="D2755" s="13" t="e">
        <f>VLOOKUP(C2755,'Nhân viên'!$B$5:$C$48,2,0)</f>
        <v>#N/A</v>
      </c>
      <c r="G2755" s="13" t="e">
        <f>VLOOKUP(E2755,'Khách hàng'!$B$4:$F$1048576,2,0)</f>
        <v>#N/A</v>
      </c>
      <c r="H2755" s="13" t="str">
        <f>VLOOKUP(E2755,'[1]Khách hàng'!$A$4:$F$2144,3,0)</f>
        <v>Số 1 đường số 17A, Khu phố 11, Phường Bình Trị Đông B, Quận Bình Tân, TP.HCM.</v>
      </c>
      <c r="I2755" s="13" t="e">
        <f>VLOOKUP(E2755,'Khách hàng'!$B$4:$F$1048576,5,0)</f>
        <v>#N/A</v>
      </c>
      <c r="L2755" s="13" t="e">
        <f>VLOOKUP(J2755,'Hàng hóa'!$C$5:$D$50,2,0)</f>
        <v>#N/A</v>
      </c>
      <c r="M2755" s="17" t="e">
        <f>VLOOKUP(J2755,'Hàng hóa'!$C$5:$H$22,6,0)</f>
        <v>#N/A</v>
      </c>
      <c r="N2755" s="17" t="e">
        <f t="shared" si="111"/>
        <v>#N/A</v>
      </c>
      <c r="O2755" s="22" t="e">
        <f t="shared" si="113"/>
        <v>#N/A</v>
      </c>
      <c r="P2755" s="17" t="e">
        <f t="shared" si="112"/>
        <v>#N/A</v>
      </c>
      <c r="Q2755" s="13" t="e">
        <f>VLOOKUP(I2755,'[1]Nhân viên'!$E$20:$F$41,2,0)</f>
        <v>#N/A</v>
      </c>
    </row>
    <row r="2756" spans="1:17" x14ac:dyDescent="0.2">
      <c r="A2756" s="11">
        <v>2733</v>
      </c>
      <c r="D2756" s="13" t="e">
        <f>VLOOKUP(C2756,'Nhân viên'!$B$5:$C$48,2,0)</f>
        <v>#N/A</v>
      </c>
      <c r="G2756" s="13" t="e">
        <f>VLOOKUP(E2756,'Khách hàng'!$B$4:$F$1048576,2,0)</f>
        <v>#N/A</v>
      </c>
      <c r="H2756" s="13" t="str">
        <f>VLOOKUP(E2756,'[1]Khách hàng'!$A$4:$F$2144,3,0)</f>
        <v>Số 1 đường số 17A, Khu phố 11, Phường Bình Trị Đông B, Quận Bình Tân, TP.HCM.</v>
      </c>
      <c r="I2756" s="13" t="e">
        <f>VLOOKUP(E2756,'Khách hàng'!$B$4:$F$1048576,5,0)</f>
        <v>#N/A</v>
      </c>
      <c r="L2756" s="13" t="e">
        <f>VLOOKUP(J2756,'Hàng hóa'!$C$5:$D$50,2,0)</f>
        <v>#N/A</v>
      </c>
      <c r="M2756" s="17" t="e">
        <f>VLOOKUP(J2756,'Hàng hóa'!$C$5:$H$22,6,0)</f>
        <v>#N/A</v>
      </c>
      <c r="N2756" s="17" t="e">
        <f t="shared" si="111"/>
        <v>#N/A</v>
      </c>
      <c r="O2756" s="22" t="e">
        <f t="shared" si="113"/>
        <v>#N/A</v>
      </c>
      <c r="P2756" s="17" t="e">
        <f t="shared" si="112"/>
        <v>#N/A</v>
      </c>
      <c r="Q2756" s="13" t="e">
        <f>VLOOKUP(I2756,'[1]Nhân viên'!$E$20:$F$41,2,0)</f>
        <v>#N/A</v>
      </c>
    </row>
    <row r="2757" spans="1:17" x14ac:dyDescent="0.2">
      <c r="A2757" s="11">
        <v>2734</v>
      </c>
      <c r="D2757" s="13" t="e">
        <f>VLOOKUP(C2757,'Nhân viên'!$B$5:$C$48,2,0)</f>
        <v>#N/A</v>
      </c>
      <c r="G2757" s="13" t="e">
        <f>VLOOKUP(E2757,'Khách hàng'!$B$4:$F$1048576,2,0)</f>
        <v>#N/A</v>
      </c>
      <c r="H2757" s="13" t="str">
        <f>VLOOKUP(E2757,'[1]Khách hàng'!$A$4:$F$2144,3,0)</f>
        <v>Số 1 đường số 17A, Khu phố 11, Phường Bình Trị Đông B, Quận Bình Tân, TP.HCM.</v>
      </c>
      <c r="I2757" s="13" t="e">
        <f>VLOOKUP(E2757,'Khách hàng'!$B$4:$F$1048576,5,0)</f>
        <v>#N/A</v>
      </c>
      <c r="L2757" s="13" t="e">
        <f>VLOOKUP(J2757,'Hàng hóa'!$C$5:$D$50,2,0)</f>
        <v>#N/A</v>
      </c>
      <c r="M2757" s="17" t="e">
        <f>VLOOKUP(J2757,'Hàng hóa'!$C$5:$H$22,6,0)</f>
        <v>#N/A</v>
      </c>
      <c r="N2757" s="17" t="e">
        <f t="shared" si="111"/>
        <v>#N/A</v>
      </c>
      <c r="O2757" s="22" t="e">
        <f t="shared" si="113"/>
        <v>#N/A</v>
      </c>
      <c r="P2757" s="17" t="e">
        <f t="shared" si="112"/>
        <v>#N/A</v>
      </c>
      <c r="Q2757" s="13" t="e">
        <f>VLOOKUP(I2757,'[1]Nhân viên'!$E$20:$F$41,2,0)</f>
        <v>#N/A</v>
      </c>
    </row>
    <row r="2758" spans="1:17" x14ac:dyDescent="0.2">
      <c r="A2758" s="11">
        <v>2735</v>
      </c>
      <c r="D2758" s="13" t="e">
        <f>VLOOKUP(C2758,'Nhân viên'!$B$5:$C$48,2,0)</f>
        <v>#N/A</v>
      </c>
      <c r="G2758" s="13" t="e">
        <f>VLOOKUP(E2758,'Khách hàng'!$B$4:$F$1048576,2,0)</f>
        <v>#N/A</v>
      </c>
      <c r="H2758" s="13" t="str">
        <f>VLOOKUP(E2758,'[1]Khách hàng'!$A$4:$F$2144,3,0)</f>
        <v>Số 1 đường số 17A, Khu phố 11, Phường Bình Trị Đông B, Quận Bình Tân, TP.HCM.</v>
      </c>
      <c r="I2758" s="13" t="e">
        <f>VLOOKUP(E2758,'Khách hàng'!$B$4:$F$1048576,5,0)</f>
        <v>#N/A</v>
      </c>
      <c r="L2758" s="13" t="e">
        <f>VLOOKUP(J2758,'Hàng hóa'!$C$5:$D$50,2,0)</f>
        <v>#N/A</v>
      </c>
      <c r="M2758" s="17" t="e">
        <f>VLOOKUP(J2758,'Hàng hóa'!$C$5:$H$22,6,0)</f>
        <v>#N/A</v>
      </c>
      <c r="N2758" s="17" t="e">
        <f t="shared" si="111"/>
        <v>#N/A</v>
      </c>
      <c r="O2758" s="22" t="e">
        <f t="shared" si="113"/>
        <v>#N/A</v>
      </c>
      <c r="P2758" s="17" t="e">
        <f t="shared" si="112"/>
        <v>#N/A</v>
      </c>
      <c r="Q2758" s="13" t="e">
        <f>VLOOKUP(I2758,'[1]Nhân viên'!$E$20:$F$41,2,0)</f>
        <v>#N/A</v>
      </c>
    </row>
    <row r="2759" spans="1:17" x14ac:dyDescent="0.2">
      <c r="A2759" s="11">
        <v>2736</v>
      </c>
      <c r="D2759" s="13" t="e">
        <f>VLOOKUP(C2759,'Nhân viên'!$B$5:$C$48,2,0)</f>
        <v>#N/A</v>
      </c>
      <c r="G2759" s="13" t="e">
        <f>VLOOKUP(E2759,'Khách hàng'!$B$4:$F$1048576,2,0)</f>
        <v>#N/A</v>
      </c>
      <c r="H2759" s="13" t="str">
        <f>VLOOKUP(E2759,'[1]Khách hàng'!$A$4:$F$2144,3,0)</f>
        <v>Số 1 đường số 17A, Khu phố 11, Phường Bình Trị Đông B, Quận Bình Tân, TP.HCM.</v>
      </c>
      <c r="I2759" s="13" t="e">
        <f>VLOOKUP(E2759,'Khách hàng'!$B$4:$F$1048576,5,0)</f>
        <v>#N/A</v>
      </c>
      <c r="L2759" s="13" t="e">
        <f>VLOOKUP(J2759,'Hàng hóa'!$C$5:$D$50,2,0)</f>
        <v>#N/A</v>
      </c>
      <c r="M2759" s="17" t="e">
        <f>VLOOKUP(J2759,'Hàng hóa'!$C$5:$H$22,6,0)</f>
        <v>#N/A</v>
      </c>
      <c r="N2759" s="17" t="e">
        <f t="shared" si="111"/>
        <v>#N/A</v>
      </c>
      <c r="O2759" s="22" t="e">
        <f t="shared" si="113"/>
        <v>#N/A</v>
      </c>
      <c r="P2759" s="17" t="e">
        <f t="shared" si="112"/>
        <v>#N/A</v>
      </c>
      <c r="Q2759" s="13" t="e">
        <f>VLOOKUP(I2759,'[1]Nhân viên'!$E$20:$F$41,2,0)</f>
        <v>#N/A</v>
      </c>
    </row>
    <row r="2760" spans="1:17" x14ac:dyDescent="0.2">
      <c r="A2760" s="11">
        <v>2737</v>
      </c>
      <c r="D2760" s="13" t="e">
        <f>VLOOKUP(C2760,'Nhân viên'!$B$5:$C$48,2,0)</f>
        <v>#N/A</v>
      </c>
      <c r="G2760" s="13" t="e">
        <f>VLOOKUP(E2760,'Khách hàng'!$B$4:$F$1048576,2,0)</f>
        <v>#N/A</v>
      </c>
      <c r="H2760" s="13" t="str">
        <f>VLOOKUP(E2760,'[1]Khách hàng'!$A$4:$F$2144,3,0)</f>
        <v>Số 1 đường số 17A, Khu phố 11, Phường Bình Trị Đông B, Quận Bình Tân, TP.HCM.</v>
      </c>
      <c r="I2760" s="13" t="e">
        <f>VLOOKUP(E2760,'Khách hàng'!$B$4:$F$1048576,5,0)</f>
        <v>#N/A</v>
      </c>
      <c r="L2760" s="13" t="e">
        <f>VLOOKUP(J2760,'Hàng hóa'!$C$5:$D$50,2,0)</f>
        <v>#N/A</v>
      </c>
      <c r="M2760" s="17" t="e">
        <f>VLOOKUP(J2760,'Hàng hóa'!$C$5:$H$22,6,0)</f>
        <v>#N/A</v>
      </c>
      <c r="N2760" s="17" t="e">
        <f t="shared" si="111"/>
        <v>#N/A</v>
      </c>
      <c r="O2760" s="22" t="e">
        <f t="shared" si="113"/>
        <v>#N/A</v>
      </c>
      <c r="P2760" s="17" t="e">
        <f t="shared" si="112"/>
        <v>#N/A</v>
      </c>
      <c r="Q2760" s="13" t="e">
        <f>VLOOKUP(I2760,'[1]Nhân viên'!$E$20:$F$41,2,0)</f>
        <v>#N/A</v>
      </c>
    </row>
    <row r="2761" spans="1:17" x14ac:dyDescent="0.2">
      <c r="A2761" s="11">
        <v>2738</v>
      </c>
      <c r="D2761" s="13" t="e">
        <f>VLOOKUP(C2761,'Nhân viên'!$B$5:$C$48,2,0)</f>
        <v>#N/A</v>
      </c>
      <c r="G2761" s="13" t="e">
        <f>VLOOKUP(E2761,'Khách hàng'!$B$4:$F$1048576,2,0)</f>
        <v>#N/A</v>
      </c>
      <c r="H2761" s="13" t="str">
        <f>VLOOKUP(E2761,'[1]Khách hàng'!$A$4:$F$2144,3,0)</f>
        <v>Số 1 đường số 17A, Khu phố 11, Phường Bình Trị Đông B, Quận Bình Tân, TP.HCM.</v>
      </c>
      <c r="I2761" s="13" t="e">
        <f>VLOOKUP(E2761,'Khách hàng'!$B$4:$F$1048576,5,0)</f>
        <v>#N/A</v>
      </c>
      <c r="L2761" s="13" t="e">
        <f>VLOOKUP(J2761,'Hàng hóa'!$C$5:$D$50,2,0)</f>
        <v>#N/A</v>
      </c>
      <c r="M2761" s="17" t="e">
        <f>VLOOKUP(J2761,'Hàng hóa'!$C$5:$H$22,6,0)</f>
        <v>#N/A</v>
      </c>
      <c r="N2761" s="17" t="e">
        <f t="shared" si="111"/>
        <v>#N/A</v>
      </c>
      <c r="O2761" s="22" t="e">
        <f t="shared" si="113"/>
        <v>#N/A</v>
      </c>
      <c r="P2761" s="17" t="e">
        <f t="shared" si="112"/>
        <v>#N/A</v>
      </c>
      <c r="Q2761" s="13" t="e">
        <f>VLOOKUP(I2761,'[1]Nhân viên'!$E$20:$F$41,2,0)</f>
        <v>#N/A</v>
      </c>
    </row>
    <row r="2762" spans="1:17" x14ac:dyDescent="0.2">
      <c r="A2762" s="11">
        <v>2739</v>
      </c>
      <c r="D2762" s="13" t="e">
        <f>VLOOKUP(C2762,'Nhân viên'!$B$5:$C$48,2,0)</f>
        <v>#N/A</v>
      </c>
      <c r="G2762" s="13" t="e">
        <f>VLOOKUP(E2762,'Khách hàng'!$B$4:$F$1048576,2,0)</f>
        <v>#N/A</v>
      </c>
      <c r="H2762" s="13" t="str">
        <f>VLOOKUP(E2762,'[1]Khách hàng'!$A$4:$F$2144,3,0)</f>
        <v>Số 1 đường số 17A, Khu phố 11, Phường Bình Trị Đông B, Quận Bình Tân, TP.HCM.</v>
      </c>
      <c r="I2762" s="13" t="e">
        <f>VLOOKUP(E2762,'Khách hàng'!$B$4:$F$1048576,5,0)</f>
        <v>#N/A</v>
      </c>
      <c r="L2762" s="13" t="e">
        <f>VLOOKUP(J2762,'Hàng hóa'!$C$5:$D$50,2,0)</f>
        <v>#N/A</v>
      </c>
      <c r="M2762" s="17" t="e">
        <f>VLOOKUP(J2762,'Hàng hóa'!$C$5:$H$22,6,0)</f>
        <v>#N/A</v>
      </c>
      <c r="N2762" s="17" t="e">
        <f t="shared" si="111"/>
        <v>#N/A</v>
      </c>
      <c r="O2762" s="22" t="e">
        <f t="shared" si="113"/>
        <v>#N/A</v>
      </c>
      <c r="P2762" s="17" t="e">
        <f t="shared" si="112"/>
        <v>#N/A</v>
      </c>
      <c r="Q2762" s="13" t="e">
        <f>VLOOKUP(I2762,'[1]Nhân viên'!$E$20:$F$41,2,0)</f>
        <v>#N/A</v>
      </c>
    </row>
    <row r="2763" spans="1:17" x14ac:dyDescent="0.2">
      <c r="A2763" s="11">
        <v>2740</v>
      </c>
      <c r="D2763" s="13" t="e">
        <f>VLOOKUP(C2763,'Nhân viên'!$B$5:$C$48,2,0)</f>
        <v>#N/A</v>
      </c>
      <c r="G2763" s="13" t="e">
        <f>VLOOKUP(E2763,'Khách hàng'!$B$4:$F$1048576,2,0)</f>
        <v>#N/A</v>
      </c>
      <c r="H2763" s="13" t="str">
        <f>VLOOKUP(E2763,'[1]Khách hàng'!$A$4:$F$2144,3,0)</f>
        <v>Số 1 đường số 17A, Khu phố 11, Phường Bình Trị Đông B, Quận Bình Tân, TP.HCM.</v>
      </c>
      <c r="I2763" s="13" t="e">
        <f>VLOOKUP(E2763,'Khách hàng'!$B$4:$F$1048576,5,0)</f>
        <v>#N/A</v>
      </c>
      <c r="L2763" s="13" t="e">
        <f>VLOOKUP(J2763,'Hàng hóa'!$C$5:$D$50,2,0)</f>
        <v>#N/A</v>
      </c>
      <c r="M2763" s="17" t="e">
        <f>VLOOKUP(J2763,'Hàng hóa'!$C$5:$H$22,6,0)</f>
        <v>#N/A</v>
      </c>
      <c r="N2763" s="17" t="e">
        <f t="shared" si="111"/>
        <v>#N/A</v>
      </c>
      <c r="O2763" s="22" t="e">
        <f t="shared" si="113"/>
        <v>#N/A</v>
      </c>
      <c r="P2763" s="17" t="e">
        <f t="shared" si="112"/>
        <v>#N/A</v>
      </c>
      <c r="Q2763" s="13" t="e">
        <f>VLOOKUP(I2763,'[1]Nhân viên'!$E$20:$F$41,2,0)</f>
        <v>#N/A</v>
      </c>
    </row>
    <row r="2764" spans="1:17" x14ac:dyDescent="0.2">
      <c r="A2764" s="11">
        <v>2741</v>
      </c>
      <c r="D2764" s="13" t="e">
        <f>VLOOKUP(C2764,'Nhân viên'!$B$5:$C$48,2,0)</f>
        <v>#N/A</v>
      </c>
      <c r="G2764" s="13" t="e">
        <f>VLOOKUP(E2764,'Khách hàng'!$B$4:$F$1048576,2,0)</f>
        <v>#N/A</v>
      </c>
      <c r="H2764" s="13" t="str">
        <f>VLOOKUP(E2764,'[1]Khách hàng'!$A$4:$F$2144,3,0)</f>
        <v>Số 1 đường số 17A, Khu phố 11, Phường Bình Trị Đông B, Quận Bình Tân, TP.HCM.</v>
      </c>
      <c r="I2764" s="13" t="e">
        <f>VLOOKUP(E2764,'Khách hàng'!$B$4:$F$1048576,5,0)</f>
        <v>#N/A</v>
      </c>
      <c r="L2764" s="13" t="e">
        <f>VLOOKUP(J2764,'Hàng hóa'!$C$5:$D$50,2,0)</f>
        <v>#N/A</v>
      </c>
      <c r="M2764" s="17" t="e">
        <f>VLOOKUP(J2764,'Hàng hóa'!$C$5:$H$22,6,0)</f>
        <v>#N/A</v>
      </c>
      <c r="N2764" s="17" t="e">
        <f t="shared" si="111"/>
        <v>#N/A</v>
      </c>
      <c r="O2764" s="22" t="e">
        <f t="shared" si="113"/>
        <v>#N/A</v>
      </c>
      <c r="P2764" s="17" t="e">
        <f t="shared" si="112"/>
        <v>#N/A</v>
      </c>
      <c r="Q2764" s="13" t="e">
        <f>VLOOKUP(I2764,'[1]Nhân viên'!$E$20:$F$41,2,0)</f>
        <v>#N/A</v>
      </c>
    </row>
    <row r="2765" spans="1:17" x14ac:dyDescent="0.2">
      <c r="A2765" s="11">
        <v>2742</v>
      </c>
      <c r="D2765" s="13" t="e">
        <f>VLOOKUP(C2765,'Nhân viên'!$B$5:$C$48,2,0)</f>
        <v>#N/A</v>
      </c>
      <c r="G2765" s="13" t="e">
        <f>VLOOKUP(E2765,'Khách hàng'!$B$4:$F$1048576,2,0)</f>
        <v>#N/A</v>
      </c>
      <c r="H2765" s="13" t="str">
        <f>VLOOKUP(E2765,'[1]Khách hàng'!$A$4:$F$2144,3,0)</f>
        <v>Số 1 đường số 17A, Khu phố 11, Phường Bình Trị Đông B, Quận Bình Tân, TP.HCM.</v>
      </c>
      <c r="I2765" s="13" t="e">
        <f>VLOOKUP(E2765,'Khách hàng'!$B$4:$F$1048576,5,0)</f>
        <v>#N/A</v>
      </c>
      <c r="L2765" s="13" t="e">
        <f>VLOOKUP(J2765,'Hàng hóa'!$C$5:$D$50,2,0)</f>
        <v>#N/A</v>
      </c>
      <c r="M2765" s="17" t="e">
        <f>VLOOKUP(J2765,'Hàng hóa'!$C$5:$H$22,6,0)</f>
        <v>#N/A</v>
      </c>
      <c r="N2765" s="17" t="e">
        <f t="shared" si="111"/>
        <v>#N/A</v>
      </c>
      <c r="O2765" s="22" t="e">
        <f t="shared" si="113"/>
        <v>#N/A</v>
      </c>
      <c r="P2765" s="17" t="e">
        <f t="shared" si="112"/>
        <v>#N/A</v>
      </c>
      <c r="Q2765" s="13" t="e">
        <f>VLOOKUP(I2765,'[1]Nhân viên'!$E$20:$F$41,2,0)</f>
        <v>#N/A</v>
      </c>
    </row>
    <row r="2766" spans="1:17" x14ac:dyDescent="0.2">
      <c r="A2766" s="11">
        <v>2743</v>
      </c>
      <c r="D2766" s="13" t="e">
        <f>VLOOKUP(C2766,'Nhân viên'!$B$5:$C$48,2,0)</f>
        <v>#N/A</v>
      </c>
      <c r="G2766" s="13" t="e">
        <f>VLOOKUP(E2766,'Khách hàng'!$B$4:$F$1048576,2,0)</f>
        <v>#N/A</v>
      </c>
      <c r="H2766" s="13" t="str">
        <f>VLOOKUP(E2766,'[1]Khách hàng'!$A$4:$F$2144,3,0)</f>
        <v>Số 1 đường số 17A, Khu phố 11, Phường Bình Trị Đông B, Quận Bình Tân, TP.HCM.</v>
      </c>
      <c r="I2766" s="13" t="e">
        <f>VLOOKUP(E2766,'Khách hàng'!$B$4:$F$1048576,5,0)</f>
        <v>#N/A</v>
      </c>
      <c r="L2766" s="13" t="e">
        <f>VLOOKUP(J2766,'Hàng hóa'!$C$5:$D$50,2,0)</f>
        <v>#N/A</v>
      </c>
      <c r="M2766" s="17" t="e">
        <f>VLOOKUP(J2766,'Hàng hóa'!$C$5:$H$22,6,0)</f>
        <v>#N/A</v>
      </c>
      <c r="N2766" s="17" t="e">
        <f t="shared" si="111"/>
        <v>#N/A</v>
      </c>
      <c r="O2766" s="22" t="e">
        <f t="shared" si="113"/>
        <v>#N/A</v>
      </c>
      <c r="P2766" s="17" t="e">
        <f t="shared" si="112"/>
        <v>#N/A</v>
      </c>
      <c r="Q2766" s="13" t="e">
        <f>VLOOKUP(I2766,'[1]Nhân viên'!$E$20:$F$41,2,0)</f>
        <v>#N/A</v>
      </c>
    </row>
    <row r="2767" spans="1:17" x14ac:dyDescent="0.2">
      <c r="A2767" s="11">
        <v>2744</v>
      </c>
      <c r="D2767" s="13" t="e">
        <f>VLOOKUP(C2767,'Nhân viên'!$B$5:$C$48,2,0)</f>
        <v>#N/A</v>
      </c>
      <c r="G2767" s="13" t="e">
        <f>VLOOKUP(E2767,'Khách hàng'!$B$4:$F$1048576,2,0)</f>
        <v>#N/A</v>
      </c>
      <c r="H2767" s="13" t="str">
        <f>VLOOKUP(E2767,'[1]Khách hàng'!$A$4:$F$2144,3,0)</f>
        <v>Số 1 đường số 17A, Khu phố 11, Phường Bình Trị Đông B, Quận Bình Tân, TP.HCM.</v>
      </c>
      <c r="I2767" s="13" t="e">
        <f>VLOOKUP(E2767,'Khách hàng'!$B$4:$F$1048576,5,0)</f>
        <v>#N/A</v>
      </c>
      <c r="L2767" s="13" t="e">
        <f>VLOOKUP(J2767,'Hàng hóa'!$C$5:$D$50,2,0)</f>
        <v>#N/A</v>
      </c>
      <c r="M2767" s="17" t="e">
        <f>VLOOKUP(J2767,'Hàng hóa'!$C$5:$H$22,6,0)</f>
        <v>#N/A</v>
      </c>
      <c r="N2767" s="17" t="e">
        <f t="shared" si="111"/>
        <v>#N/A</v>
      </c>
      <c r="O2767" s="22" t="e">
        <f t="shared" si="113"/>
        <v>#N/A</v>
      </c>
      <c r="P2767" s="17" t="e">
        <f t="shared" si="112"/>
        <v>#N/A</v>
      </c>
      <c r="Q2767" s="13" t="e">
        <f>VLOOKUP(I2767,'[1]Nhân viên'!$E$20:$F$41,2,0)</f>
        <v>#N/A</v>
      </c>
    </row>
    <row r="2768" spans="1:17" x14ac:dyDescent="0.2">
      <c r="A2768" s="11">
        <v>2745</v>
      </c>
      <c r="D2768" s="13" t="e">
        <f>VLOOKUP(C2768,'Nhân viên'!$B$5:$C$48,2,0)</f>
        <v>#N/A</v>
      </c>
      <c r="G2768" s="13" t="e">
        <f>VLOOKUP(E2768,'Khách hàng'!$B$4:$F$1048576,2,0)</f>
        <v>#N/A</v>
      </c>
      <c r="H2768" s="13" t="str">
        <f>VLOOKUP(E2768,'[1]Khách hàng'!$A$4:$F$2144,3,0)</f>
        <v>Số 1 đường số 17A, Khu phố 11, Phường Bình Trị Đông B, Quận Bình Tân, TP.HCM.</v>
      </c>
      <c r="I2768" s="13" t="e">
        <f>VLOOKUP(E2768,'Khách hàng'!$B$4:$F$1048576,5,0)</f>
        <v>#N/A</v>
      </c>
      <c r="L2768" s="13" t="e">
        <f>VLOOKUP(J2768,'Hàng hóa'!$C$5:$D$50,2,0)</f>
        <v>#N/A</v>
      </c>
      <c r="M2768" s="17" t="e">
        <f>VLOOKUP(J2768,'Hàng hóa'!$C$5:$H$22,6,0)</f>
        <v>#N/A</v>
      </c>
      <c r="N2768" s="17" t="e">
        <f t="shared" si="111"/>
        <v>#N/A</v>
      </c>
      <c r="O2768" s="22" t="e">
        <f t="shared" si="113"/>
        <v>#N/A</v>
      </c>
      <c r="P2768" s="17" t="e">
        <f t="shared" si="112"/>
        <v>#N/A</v>
      </c>
      <c r="Q2768" s="13" t="e">
        <f>VLOOKUP(I2768,'[1]Nhân viên'!$E$20:$F$41,2,0)</f>
        <v>#N/A</v>
      </c>
    </row>
    <row r="2769" spans="1:17" x14ac:dyDescent="0.2">
      <c r="A2769" s="11">
        <v>2746</v>
      </c>
      <c r="D2769" s="13" t="e">
        <f>VLOOKUP(C2769,'Nhân viên'!$B$5:$C$48,2,0)</f>
        <v>#N/A</v>
      </c>
      <c r="G2769" s="13" t="e">
        <f>VLOOKUP(E2769,'Khách hàng'!$B$4:$F$1048576,2,0)</f>
        <v>#N/A</v>
      </c>
      <c r="H2769" s="13" t="str">
        <f>VLOOKUP(E2769,'[1]Khách hàng'!$A$4:$F$2144,3,0)</f>
        <v>Số 1 đường số 17A, Khu phố 11, Phường Bình Trị Đông B, Quận Bình Tân, TP.HCM.</v>
      </c>
      <c r="I2769" s="13" t="e">
        <f>VLOOKUP(E2769,'Khách hàng'!$B$4:$F$1048576,5,0)</f>
        <v>#N/A</v>
      </c>
      <c r="L2769" s="13" t="e">
        <f>VLOOKUP(J2769,'Hàng hóa'!$C$5:$D$50,2,0)</f>
        <v>#N/A</v>
      </c>
      <c r="M2769" s="17" t="e">
        <f>VLOOKUP(J2769,'Hàng hóa'!$C$5:$H$22,6,0)</f>
        <v>#N/A</v>
      </c>
      <c r="N2769" s="17" t="e">
        <f t="shared" si="111"/>
        <v>#N/A</v>
      </c>
      <c r="O2769" s="22" t="e">
        <f t="shared" si="113"/>
        <v>#N/A</v>
      </c>
      <c r="P2769" s="17" t="e">
        <f t="shared" si="112"/>
        <v>#N/A</v>
      </c>
      <c r="Q2769" s="13" t="e">
        <f>VLOOKUP(I2769,'[1]Nhân viên'!$E$20:$F$41,2,0)</f>
        <v>#N/A</v>
      </c>
    </row>
    <row r="2770" spans="1:17" x14ac:dyDescent="0.2">
      <c r="A2770" s="11">
        <v>2747</v>
      </c>
      <c r="D2770" s="13" t="e">
        <f>VLOOKUP(C2770,'Nhân viên'!$B$5:$C$48,2,0)</f>
        <v>#N/A</v>
      </c>
      <c r="G2770" s="13" t="e">
        <f>VLOOKUP(E2770,'Khách hàng'!$B$4:$F$1048576,2,0)</f>
        <v>#N/A</v>
      </c>
      <c r="H2770" s="13" t="str">
        <f>VLOOKUP(E2770,'[1]Khách hàng'!$A$4:$F$2144,3,0)</f>
        <v>Số 1 đường số 17A, Khu phố 11, Phường Bình Trị Đông B, Quận Bình Tân, TP.HCM.</v>
      </c>
      <c r="I2770" s="13" t="e">
        <f>VLOOKUP(E2770,'Khách hàng'!$B$4:$F$1048576,5,0)</f>
        <v>#N/A</v>
      </c>
      <c r="L2770" s="13" t="e">
        <f>VLOOKUP(J2770,'Hàng hóa'!$C$5:$D$50,2,0)</f>
        <v>#N/A</v>
      </c>
      <c r="M2770" s="17" t="e">
        <f>VLOOKUP(J2770,'Hàng hóa'!$C$5:$H$22,6,0)</f>
        <v>#N/A</v>
      </c>
      <c r="N2770" s="17" t="e">
        <f t="shared" si="111"/>
        <v>#N/A</v>
      </c>
      <c r="O2770" s="22" t="e">
        <f t="shared" si="113"/>
        <v>#N/A</v>
      </c>
      <c r="P2770" s="17" t="e">
        <f t="shared" si="112"/>
        <v>#N/A</v>
      </c>
      <c r="Q2770" s="13" t="e">
        <f>VLOOKUP(I2770,'[1]Nhân viên'!$E$20:$F$41,2,0)</f>
        <v>#N/A</v>
      </c>
    </row>
    <row r="2771" spans="1:17" x14ac:dyDescent="0.2">
      <c r="A2771" s="11">
        <v>2748</v>
      </c>
      <c r="D2771" s="13" t="e">
        <f>VLOOKUP(C2771,'Nhân viên'!$B$5:$C$48,2,0)</f>
        <v>#N/A</v>
      </c>
      <c r="G2771" s="13" t="e">
        <f>VLOOKUP(E2771,'Khách hàng'!$B$4:$F$1048576,2,0)</f>
        <v>#N/A</v>
      </c>
      <c r="H2771" s="13" t="str">
        <f>VLOOKUP(E2771,'[1]Khách hàng'!$A$4:$F$2144,3,0)</f>
        <v>Số 1 đường số 17A, Khu phố 11, Phường Bình Trị Đông B, Quận Bình Tân, TP.HCM.</v>
      </c>
      <c r="I2771" s="13" t="e">
        <f>VLOOKUP(E2771,'Khách hàng'!$B$4:$F$1048576,5,0)</f>
        <v>#N/A</v>
      </c>
      <c r="L2771" s="13" t="e">
        <f>VLOOKUP(J2771,'Hàng hóa'!$C$5:$D$50,2,0)</f>
        <v>#N/A</v>
      </c>
      <c r="M2771" s="17" t="e">
        <f>VLOOKUP(J2771,'Hàng hóa'!$C$5:$H$22,6,0)</f>
        <v>#N/A</v>
      </c>
      <c r="N2771" s="17" t="e">
        <f t="shared" si="111"/>
        <v>#N/A</v>
      </c>
      <c r="O2771" s="22" t="e">
        <f t="shared" si="113"/>
        <v>#N/A</v>
      </c>
      <c r="P2771" s="17" t="e">
        <f t="shared" si="112"/>
        <v>#N/A</v>
      </c>
      <c r="Q2771" s="13" t="e">
        <f>VLOOKUP(I2771,'[1]Nhân viên'!$E$20:$F$41,2,0)</f>
        <v>#N/A</v>
      </c>
    </row>
    <row r="2772" spans="1:17" x14ac:dyDescent="0.2">
      <c r="A2772" s="11">
        <v>2749</v>
      </c>
      <c r="D2772" s="13" t="e">
        <f>VLOOKUP(C2772,'Nhân viên'!$B$5:$C$48,2,0)</f>
        <v>#N/A</v>
      </c>
      <c r="G2772" s="13" t="e">
        <f>VLOOKUP(E2772,'Khách hàng'!$B$4:$F$1048576,2,0)</f>
        <v>#N/A</v>
      </c>
      <c r="H2772" s="13" t="str">
        <f>VLOOKUP(E2772,'[1]Khách hàng'!$A$4:$F$2144,3,0)</f>
        <v>Số 1 đường số 17A, Khu phố 11, Phường Bình Trị Đông B, Quận Bình Tân, TP.HCM.</v>
      </c>
      <c r="I2772" s="13" t="e">
        <f>VLOOKUP(E2772,'Khách hàng'!$B$4:$F$1048576,5,0)</f>
        <v>#N/A</v>
      </c>
      <c r="L2772" s="13" t="e">
        <f>VLOOKUP(J2772,'Hàng hóa'!$C$5:$D$50,2,0)</f>
        <v>#N/A</v>
      </c>
      <c r="M2772" s="17" t="e">
        <f>VLOOKUP(J2772,'Hàng hóa'!$C$5:$H$22,6,0)</f>
        <v>#N/A</v>
      </c>
      <c r="N2772" s="17" t="e">
        <f t="shared" si="111"/>
        <v>#N/A</v>
      </c>
      <c r="O2772" s="22" t="e">
        <f t="shared" si="113"/>
        <v>#N/A</v>
      </c>
      <c r="P2772" s="17" t="e">
        <f t="shared" si="112"/>
        <v>#N/A</v>
      </c>
      <c r="Q2772" s="13" t="e">
        <f>VLOOKUP(I2772,'[1]Nhân viên'!$E$20:$F$41,2,0)</f>
        <v>#N/A</v>
      </c>
    </row>
    <row r="2773" spans="1:17" x14ac:dyDescent="0.2">
      <c r="A2773" s="11">
        <v>2750</v>
      </c>
      <c r="D2773" s="13" t="e">
        <f>VLOOKUP(C2773,'Nhân viên'!$B$5:$C$48,2,0)</f>
        <v>#N/A</v>
      </c>
      <c r="G2773" s="13" t="e">
        <f>VLOOKUP(E2773,'Khách hàng'!$B$4:$F$1048576,2,0)</f>
        <v>#N/A</v>
      </c>
      <c r="H2773" s="13" t="str">
        <f>VLOOKUP(E2773,'[1]Khách hàng'!$A$4:$F$2144,3,0)</f>
        <v>Số 1 đường số 17A, Khu phố 11, Phường Bình Trị Đông B, Quận Bình Tân, TP.HCM.</v>
      </c>
      <c r="I2773" s="13" t="e">
        <f>VLOOKUP(E2773,'Khách hàng'!$B$4:$F$1048576,5,0)</f>
        <v>#N/A</v>
      </c>
      <c r="L2773" s="13" t="e">
        <f>VLOOKUP(J2773,'Hàng hóa'!$C$5:$D$50,2,0)</f>
        <v>#N/A</v>
      </c>
      <c r="M2773" s="17" t="e">
        <f>VLOOKUP(J2773,'Hàng hóa'!$C$5:$H$22,6,0)</f>
        <v>#N/A</v>
      </c>
      <c r="N2773" s="17" t="e">
        <f t="shared" si="111"/>
        <v>#N/A</v>
      </c>
      <c r="O2773" s="22" t="e">
        <f t="shared" si="113"/>
        <v>#N/A</v>
      </c>
      <c r="P2773" s="17" t="e">
        <f t="shared" si="112"/>
        <v>#N/A</v>
      </c>
      <c r="Q2773" s="13" t="e">
        <f>VLOOKUP(I2773,'[1]Nhân viên'!$E$20:$F$41,2,0)</f>
        <v>#N/A</v>
      </c>
    </row>
    <row r="2774" spans="1:17" x14ac:dyDescent="0.2">
      <c r="A2774" s="11">
        <v>2751</v>
      </c>
      <c r="D2774" s="13" t="e">
        <f>VLOOKUP(C2774,'Nhân viên'!$B$5:$C$48,2,0)</f>
        <v>#N/A</v>
      </c>
      <c r="G2774" s="13" t="e">
        <f>VLOOKUP(E2774,'Khách hàng'!$B$4:$F$1048576,2,0)</f>
        <v>#N/A</v>
      </c>
      <c r="H2774" s="13" t="str">
        <f>VLOOKUP(E2774,'[1]Khách hàng'!$A$4:$F$2144,3,0)</f>
        <v>Số 1 đường số 17A, Khu phố 11, Phường Bình Trị Đông B, Quận Bình Tân, TP.HCM.</v>
      </c>
      <c r="I2774" s="13" t="e">
        <f>VLOOKUP(E2774,'Khách hàng'!$B$4:$F$1048576,5,0)</f>
        <v>#N/A</v>
      </c>
      <c r="L2774" s="13" t="e">
        <f>VLOOKUP(J2774,'Hàng hóa'!$C$5:$D$50,2,0)</f>
        <v>#N/A</v>
      </c>
      <c r="M2774" s="17" t="e">
        <f>VLOOKUP(J2774,'Hàng hóa'!$C$5:$H$22,6,0)</f>
        <v>#N/A</v>
      </c>
      <c r="N2774" s="17" t="e">
        <f t="shared" si="111"/>
        <v>#N/A</v>
      </c>
      <c r="O2774" s="22" t="e">
        <f t="shared" si="113"/>
        <v>#N/A</v>
      </c>
      <c r="P2774" s="17" t="e">
        <f t="shared" si="112"/>
        <v>#N/A</v>
      </c>
      <c r="Q2774" s="13" t="e">
        <f>VLOOKUP(I2774,'[1]Nhân viên'!$E$20:$F$41,2,0)</f>
        <v>#N/A</v>
      </c>
    </row>
    <row r="2775" spans="1:17" x14ac:dyDescent="0.2">
      <c r="A2775" s="11">
        <v>2752</v>
      </c>
      <c r="D2775" s="13" t="e">
        <f>VLOOKUP(C2775,'Nhân viên'!$B$5:$C$48,2,0)</f>
        <v>#N/A</v>
      </c>
      <c r="G2775" s="13" t="e">
        <f>VLOOKUP(E2775,'Khách hàng'!$B$4:$F$1048576,2,0)</f>
        <v>#N/A</v>
      </c>
      <c r="H2775" s="13" t="str">
        <f>VLOOKUP(E2775,'[1]Khách hàng'!$A$4:$F$2144,3,0)</f>
        <v>Số 1 đường số 17A, Khu phố 11, Phường Bình Trị Đông B, Quận Bình Tân, TP.HCM.</v>
      </c>
      <c r="I2775" s="13" t="e">
        <f>VLOOKUP(E2775,'Khách hàng'!$B$4:$F$1048576,5,0)</f>
        <v>#N/A</v>
      </c>
      <c r="L2775" s="13" t="e">
        <f>VLOOKUP(J2775,'Hàng hóa'!$C$5:$D$50,2,0)</f>
        <v>#N/A</v>
      </c>
      <c r="M2775" s="17" t="e">
        <f>VLOOKUP(J2775,'Hàng hóa'!$C$5:$H$22,6,0)</f>
        <v>#N/A</v>
      </c>
      <c r="N2775" s="17" t="e">
        <f t="shared" si="111"/>
        <v>#N/A</v>
      </c>
      <c r="O2775" s="22" t="e">
        <f t="shared" si="113"/>
        <v>#N/A</v>
      </c>
      <c r="P2775" s="17" t="e">
        <f t="shared" si="112"/>
        <v>#N/A</v>
      </c>
      <c r="Q2775" s="13" t="e">
        <f>VLOOKUP(I2775,'[1]Nhân viên'!$E$20:$F$41,2,0)</f>
        <v>#N/A</v>
      </c>
    </row>
    <row r="2776" spans="1:17" x14ac:dyDescent="0.2">
      <c r="A2776" s="11">
        <v>2753</v>
      </c>
      <c r="D2776" s="13" t="e">
        <f>VLOOKUP(C2776,'Nhân viên'!$B$5:$C$48,2,0)</f>
        <v>#N/A</v>
      </c>
      <c r="G2776" s="13" t="e">
        <f>VLOOKUP(E2776,'Khách hàng'!$B$4:$F$1048576,2,0)</f>
        <v>#N/A</v>
      </c>
      <c r="H2776" s="13" t="str">
        <f>VLOOKUP(E2776,'[1]Khách hàng'!$A$4:$F$2144,3,0)</f>
        <v>Số 1 đường số 17A, Khu phố 11, Phường Bình Trị Đông B, Quận Bình Tân, TP.HCM.</v>
      </c>
      <c r="I2776" s="13" t="e">
        <f>VLOOKUP(E2776,'Khách hàng'!$B$4:$F$1048576,5,0)</f>
        <v>#N/A</v>
      </c>
      <c r="L2776" s="13" t="e">
        <f>VLOOKUP(J2776,'Hàng hóa'!$C$5:$D$50,2,0)</f>
        <v>#N/A</v>
      </c>
      <c r="M2776" s="17" t="e">
        <f>VLOOKUP(J2776,'Hàng hóa'!$C$5:$H$22,6,0)</f>
        <v>#N/A</v>
      </c>
      <c r="N2776" s="17" t="e">
        <f t="shared" si="111"/>
        <v>#N/A</v>
      </c>
      <c r="O2776" s="22" t="e">
        <f t="shared" si="113"/>
        <v>#N/A</v>
      </c>
      <c r="P2776" s="17" t="e">
        <f t="shared" si="112"/>
        <v>#N/A</v>
      </c>
      <c r="Q2776" s="13" t="e">
        <f>VLOOKUP(I2776,'[1]Nhân viên'!$E$20:$F$41,2,0)</f>
        <v>#N/A</v>
      </c>
    </row>
    <row r="2777" spans="1:17" x14ac:dyDescent="0.2">
      <c r="A2777" s="11">
        <v>2754</v>
      </c>
      <c r="D2777" s="13" t="e">
        <f>VLOOKUP(C2777,'Nhân viên'!$B$5:$C$48,2,0)</f>
        <v>#N/A</v>
      </c>
      <c r="G2777" s="13" t="e">
        <f>VLOOKUP(E2777,'Khách hàng'!$B$4:$F$1048576,2,0)</f>
        <v>#N/A</v>
      </c>
      <c r="H2777" s="13" t="str">
        <f>VLOOKUP(E2777,'[1]Khách hàng'!$A$4:$F$2144,3,0)</f>
        <v>Số 1 đường số 17A, Khu phố 11, Phường Bình Trị Đông B, Quận Bình Tân, TP.HCM.</v>
      </c>
      <c r="I2777" s="13" t="e">
        <f>VLOOKUP(E2777,'Khách hàng'!$B$4:$F$1048576,5,0)</f>
        <v>#N/A</v>
      </c>
      <c r="L2777" s="13" t="e">
        <f>VLOOKUP(J2777,'Hàng hóa'!$C$5:$D$50,2,0)</f>
        <v>#N/A</v>
      </c>
      <c r="M2777" s="17" t="e">
        <f>VLOOKUP(J2777,'Hàng hóa'!$C$5:$H$22,6,0)</f>
        <v>#N/A</v>
      </c>
      <c r="N2777" s="17" t="e">
        <f t="shared" si="111"/>
        <v>#N/A</v>
      </c>
      <c r="O2777" s="22" t="e">
        <f t="shared" si="113"/>
        <v>#N/A</v>
      </c>
      <c r="P2777" s="17" t="e">
        <f t="shared" si="112"/>
        <v>#N/A</v>
      </c>
      <c r="Q2777" s="13" t="e">
        <f>VLOOKUP(I2777,'[1]Nhân viên'!$E$20:$F$41,2,0)</f>
        <v>#N/A</v>
      </c>
    </row>
    <row r="2778" spans="1:17" x14ac:dyDescent="0.2">
      <c r="A2778" s="11">
        <v>2755</v>
      </c>
      <c r="D2778" s="13" t="e">
        <f>VLOOKUP(C2778,'Nhân viên'!$B$5:$C$48,2,0)</f>
        <v>#N/A</v>
      </c>
      <c r="G2778" s="13" t="e">
        <f>VLOOKUP(E2778,'Khách hàng'!$B$4:$F$1048576,2,0)</f>
        <v>#N/A</v>
      </c>
      <c r="H2778" s="13" t="str">
        <f>VLOOKUP(E2778,'[1]Khách hàng'!$A$4:$F$2144,3,0)</f>
        <v>Số 1 đường số 17A, Khu phố 11, Phường Bình Trị Đông B, Quận Bình Tân, TP.HCM.</v>
      </c>
      <c r="I2778" s="13" t="e">
        <f>VLOOKUP(E2778,'Khách hàng'!$B$4:$F$1048576,5,0)</f>
        <v>#N/A</v>
      </c>
      <c r="L2778" s="13" t="e">
        <f>VLOOKUP(J2778,'Hàng hóa'!$C$5:$D$50,2,0)</f>
        <v>#N/A</v>
      </c>
      <c r="M2778" s="17" t="e">
        <f>VLOOKUP(J2778,'Hàng hóa'!$C$5:$H$22,6,0)</f>
        <v>#N/A</v>
      </c>
      <c r="N2778" s="17" t="e">
        <f t="shared" si="111"/>
        <v>#N/A</v>
      </c>
      <c r="O2778" s="22" t="e">
        <f t="shared" si="113"/>
        <v>#N/A</v>
      </c>
      <c r="P2778" s="17" t="e">
        <f t="shared" si="112"/>
        <v>#N/A</v>
      </c>
      <c r="Q2778" s="13" t="e">
        <f>VLOOKUP(I2778,'[1]Nhân viên'!$E$20:$F$41,2,0)</f>
        <v>#N/A</v>
      </c>
    </row>
    <row r="2779" spans="1:17" x14ac:dyDescent="0.2">
      <c r="A2779" s="11">
        <v>2756</v>
      </c>
      <c r="D2779" s="13" t="e">
        <f>VLOOKUP(C2779,'Nhân viên'!$B$5:$C$48,2,0)</f>
        <v>#N/A</v>
      </c>
      <c r="G2779" s="13" t="e">
        <f>VLOOKUP(E2779,'Khách hàng'!$B$4:$F$1048576,2,0)</f>
        <v>#N/A</v>
      </c>
      <c r="H2779" s="13" t="str">
        <f>VLOOKUP(E2779,'[1]Khách hàng'!$A$4:$F$2144,3,0)</f>
        <v>Số 1 đường số 17A, Khu phố 11, Phường Bình Trị Đông B, Quận Bình Tân, TP.HCM.</v>
      </c>
      <c r="I2779" s="13" t="e">
        <f>VLOOKUP(E2779,'Khách hàng'!$B$4:$F$1048576,5,0)</f>
        <v>#N/A</v>
      </c>
      <c r="L2779" s="13" t="e">
        <f>VLOOKUP(J2779,'Hàng hóa'!$C$5:$D$50,2,0)</f>
        <v>#N/A</v>
      </c>
      <c r="M2779" s="17" t="e">
        <f>VLOOKUP(J2779,'Hàng hóa'!$C$5:$H$22,6,0)</f>
        <v>#N/A</v>
      </c>
      <c r="N2779" s="17" t="e">
        <f t="shared" si="111"/>
        <v>#N/A</v>
      </c>
      <c r="O2779" s="22" t="e">
        <f t="shared" si="113"/>
        <v>#N/A</v>
      </c>
      <c r="P2779" s="17" t="e">
        <f t="shared" si="112"/>
        <v>#N/A</v>
      </c>
      <c r="Q2779" s="13" t="e">
        <f>VLOOKUP(I2779,'[1]Nhân viên'!$E$20:$F$41,2,0)</f>
        <v>#N/A</v>
      </c>
    </row>
    <row r="2780" spans="1:17" x14ac:dyDescent="0.2">
      <c r="A2780" s="11">
        <v>2757</v>
      </c>
      <c r="D2780" s="13" t="e">
        <f>VLOOKUP(C2780,'Nhân viên'!$B$5:$C$48,2,0)</f>
        <v>#N/A</v>
      </c>
      <c r="G2780" s="13" t="e">
        <f>VLOOKUP(E2780,'Khách hàng'!$B$4:$F$1048576,2,0)</f>
        <v>#N/A</v>
      </c>
      <c r="H2780" s="13" t="str">
        <f>VLOOKUP(E2780,'[1]Khách hàng'!$A$4:$F$2144,3,0)</f>
        <v>Số 1 đường số 17A, Khu phố 11, Phường Bình Trị Đông B, Quận Bình Tân, TP.HCM.</v>
      </c>
      <c r="I2780" s="13" t="e">
        <f>VLOOKUP(E2780,'Khách hàng'!$B$4:$F$1048576,5,0)</f>
        <v>#N/A</v>
      </c>
      <c r="L2780" s="13" t="e">
        <f>VLOOKUP(J2780,'Hàng hóa'!$C$5:$D$50,2,0)</f>
        <v>#N/A</v>
      </c>
      <c r="M2780" s="17" t="e">
        <f>VLOOKUP(J2780,'Hàng hóa'!$C$5:$H$22,6,0)</f>
        <v>#N/A</v>
      </c>
      <c r="N2780" s="17" t="e">
        <f t="shared" ref="N2780:N2843" si="114">K2780*M2780</f>
        <v>#N/A</v>
      </c>
      <c r="O2780" s="22" t="e">
        <f t="shared" si="113"/>
        <v>#N/A</v>
      </c>
      <c r="P2780" s="17" t="e">
        <f t="shared" ref="P2780:P2843" si="115">N2780*O2780+N2780</f>
        <v>#N/A</v>
      </c>
      <c r="Q2780" s="13" t="e">
        <f>VLOOKUP(I2780,'[1]Nhân viên'!$E$20:$F$41,2,0)</f>
        <v>#N/A</v>
      </c>
    </row>
    <row r="2781" spans="1:17" x14ac:dyDescent="0.2">
      <c r="A2781" s="11">
        <v>2758</v>
      </c>
      <c r="D2781" s="13" t="e">
        <f>VLOOKUP(C2781,'Nhân viên'!$B$5:$C$48,2,0)</f>
        <v>#N/A</v>
      </c>
      <c r="G2781" s="13" t="e">
        <f>VLOOKUP(E2781,'Khách hàng'!$B$4:$F$1048576,2,0)</f>
        <v>#N/A</v>
      </c>
      <c r="H2781" s="13" t="str">
        <f>VLOOKUP(E2781,'[1]Khách hàng'!$A$4:$F$2144,3,0)</f>
        <v>Số 1 đường số 17A, Khu phố 11, Phường Bình Trị Đông B, Quận Bình Tân, TP.HCM.</v>
      </c>
      <c r="I2781" s="13" t="e">
        <f>VLOOKUP(E2781,'Khách hàng'!$B$4:$F$1048576,5,0)</f>
        <v>#N/A</v>
      </c>
      <c r="L2781" s="13" t="e">
        <f>VLOOKUP(J2781,'Hàng hóa'!$C$5:$D$50,2,0)</f>
        <v>#N/A</v>
      </c>
      <c r="M2781" s="17" t="e">
        <f>VLOOKUP(J2781,'Hàng hóa'!$C$5:$H$22,6,0)</f>
        <v>#N/A</v>
      </c>
      <c r="N2781" s="17" t="e">
        <f t="shared" si="114"/>
        <v>#N/A</v>
      </c>
      <c r="O2781" s="22" t="e">
        <f t="shared" si="113"/>
        <v>#N/A</v>
      </c>
      <c r="P2781" s="17" t="e">
        <f t="shared" si="115"/>
        <v>#N/A</v>
      </c>
      <c r="Q2781" s="13" t="e">
        <f>VLOOKUP(I2781,'[1]Nhân viên'!$E$20:$F$41,2,0)</f>
        <v>#N/A</v>
      </c>
    </row>
    <row r="2782" spans="1:17" x14ac:dyDescent="0.2">
      <c r="A2782" s="11">
        <v>2759</v>
      </c>
      <c r="D2782" s="13" t="e">
        <f>VLOOKUP(C2782,'Nhân viên'!$B$5:$C$48,2,0)</f>
        <v>#N/A</v>
      </c>
      <c r="G2782" s="13" t="e">
        <f>VLOOKUP(E2782,'Khách hàng'!$B$4:$F$1048576,2,0)</f>
        <v>#N/A</v>
      </c>
      <c r="H2782" s="13" t="str">
        <f>VLOOKUP(E2782,'[1]Khách hàng'!$A$4:$F$2144,3,0)</f>
        <v>Số 1 đường số 17A, Khu phố 11, Phường Bình Trị Đông B, Quận Bình Tân, TP.HCM.</v>
      </c>
      <c r="I2782" s="13" t="e">
        <f>VLOOKUP(E2782,'Khách hàng'!$B$4:$F$1048576,5,0)</f>
        <v>#N/A</v>
      </c>
      <c r="L2782" s="13" t="e">
        <f>VLOOKUP(J2782,'Hàng hóa'!$C$5:$D$50,2,0)</f>
        <v>#N/A</v>
      </c>
      <c r="M2782" s="17" t="e">
        <f>VLOOKUP(J2782,'Hàng hóa'!$C$5:$H$22,6,0)</f>
        <v>#N/A</v>
      </c>
      <c r="N2782" s="17" t="e">
        <f t="shared" si="114"/>
        <v>#N/A</v>
      </c>
      <c r="O2782" s="22" t="e">
        <f t="shared" si="113"/>
        <v>#N/A</v>
      </c>
      <c r="P2782" s="17" t="e">
        <f t="shared" si="115"/>
        <v>#N/A</v>
      </c>
      <c r="Q2782" s="13" t="e">
        <f>VLOOKUP(I2782,'[1]Nhân viên'!$E$20:$F$41,2,0)</f>
        <v>#N/A</v>
      </c>
    </row>
    <row r="2783" spans="1:17" x14ac:dyDescent="0.2">
      <c r="A2783" s="11">
        <v>2760</v>
      </c>
      <c r="D2783" s="13" t="e">
        <f>VLOOKUP(C2783,'Nhân viên'!$B$5:$C$48,2,0)</f>
        <v>#N/A</v>
      </c>
      <c r="G2783" s="13" t="e">
        <f>VLOOKUP(E2783,'Khách hàng'!$B$4:$F$1048576,2,0)</f>
        <v>#N/A</v>
      </c>
      <c r="H2783" s="13" t="str">
        <f>VLOOKUP(E2783,'[1]Khách hàng'!$A$4:$F$2144,3,0)</f>
        <v>Số 1 đường số 17A, Khu phố 11, Phường Bình Trị Đông B, Quận Bình Tân, TP.HCM.</v>
      </c>
      <c r="I2783" s="13" t="e">
        <f>VLOOKUP(E2783,'Khách hàng'!$B$4:$F$1048576,5,0)</f>
        <v>#N/A</v>
      </c>
      <c r="L2783" s="13" t="e">
        <f>VLOOKUP(J2783,'Hàng hóa'!$C$5:$D$50,2,0)</f>
        <v>#N/A</v>
      </c>
      <c r="M2783" s="17" t="e">
        <f>VLOOKUP(J2783,'Hàng hóa'!$C$5:$H$22,6,0)</f>
        <v>#N/A</v>
      </c>
      <c r="N2783" s="17" t="e">
        <f t="shared" si="114"/>
        <v>#N/A</v>
      </c>
      <c r="O2783" s="22" t="e">
        <f t="shared" si="113"/>
        <v>#N/A</v>
      </c>
      <c r="P2783" s="17" t="e">
        <f t="shared" si="115"/>
        <v>#N/A</v>
      </c>
      <c r="Q2783" s="13" t="e">
        <f>VLOOKUP(I2783,'[1]Nhân viên'!$E$20:$F$41,2,0)</f>
        <v>#N/A</v>
      </c>
    </row>
    <row r="2784" spans="1:17" x14ac:dyDescent="0.2">
      <c r="A2784" s="11">
        <v>2761</v>
      </c>
      <c r="D2784" s="13" t="e">
        <f>VLOOKUP(C2784,'Nhân viên'!$B$5:$C$48,2,0)</f>
        <v>#N/A</v>
      </c>
      <c r="G2784" s="13" t="e">
        <f>VLOOKUP(E2784,'Khách hàng'!$B$4:$F$1048576,2,0)</f>
        <v>#N/A</v>
      </c>
      <c r="H2784" s="13" t="str">
        <f>VLOOKUP(E2784,'[1]Khách hàng'!$A$4:$F$2144,3,0)</f>
        <v>Số 1 đường số 17A, Khu phố 11, Phường Bình Trị Đông B, Quận Bình Tân, TP.HCM.</v>
      </c>
      <c r="I2784" s="13" t="e">
        <f>VLOOKUP(E2784,'Khách hàng'!$B$4:$F$1048576,5,0)</f>
        <v>#N/A</v>
      </c>
      <c r="L2784" s="13" t="e">
        <f>VLOOKUP(J2784,'Hàng hóa'!$C$5:$D$50,2,0)</f>
        <v>#N/A</v>
      </c>
      <c r="M2784" s="17" t="e">
        <f>VLOOKUP(J2784,'Hàng hóa'!$C$5:$H$22,6,0)</f>
        <v>#N/A</v>
      </c>
      <c r="N2784" s="17" t="e">
        <f t="shared" si="114"/>
        <v>#N/A</v>
      </c>
      <c r="O2784" s="22" t="e">
        <f t="shared" si="113"/>
        <v>#N/A</v>
      </c>
      <c r="P2784" s="17" t="e">
        <f t="shared" si="115"/>
        <v>#N/A</v>
      </c>
      <c r="Q2784" s="13" t="e">
        <f>VLOOKUP(I2784,'[1]Nhân viên'!$E$20:$F$41,2,0)</f>
        <v>#N/A</v>
      </c>
    </row>
    <row r="2785" spans="1:17" x14ac:dyDescent="0.2">
      <c r="A2785" s="11">
        <v>2762</v>
      </c>
      <c r="D2785" s="13" t="e">
        <f>VLOOKUP(C2785,'Nhân viên'!$B$5:$C$48,2,0)</f>
        <v>#N/A</v>
      </c>
      <c r="G2785" s="13" t="e">
        <f>VLOOKUP(E2785,'Khách hàng'!$B$4:$F$1048576,2,0)</f>
        <v>#N/A</v>
      </c>
      <c r="H2785" s="13" t="str">
        <f>VLOOKUP(E2785,'[1]Khách hàng'!$A$4:$F$2144,3,0)</f>
        <v>Số 1 đường số 17A, Khu phố 11, Phường Bình Trị Đông B, Quận Bình Tân, TP.HCM.</v>
      </c>
      <c r="I2785" s="13" t="e">
        <f>VLOOKUP(E2785,'Khách hàng'!$B$4:$F$1048576,5,0)</f>
        <v>#N/A</v>
      </c>
      <c r="L2785" s="13" t="e">
        <f>VLOOKUP(J2785,'Hàng hóa'!$C$5:$D$50,2,0)</f>
        <v>#N/A</v>
      </c>
      <c r="M2785" s="17" t="e">
        <f>VLOOKUP(J2785,'Hàng hóa'!$C$5:$H$22,6,0)</f>
        <v>#N/A</v>
      </c>
      <c r="N2785" s="17" t="e">
        <f t="shared" si="114"/>
        <v>#N/A</v>
      </c>
      <c r="O2785" s="22" t="e">
        <f t="shared" si="113"/>
        <v>#N/A</v>
      </c>
      <c r="P2785" s="17" t="e">
        <f t="shared" si="115"/>
        <v>#N/A</v>
      </c>
      <c r="Q2785" s="13" t="e">
        <f>VLOOKUP(I2785,'[1]Nhân viên'!$E$20:$F$41,2,0)</f>
        <v>#N/A</v>
      </c>
    </row>
    <row r="2786" spans="1:17" x14ac:dyDescent="0.2">
      <c r="A2786" s="11">
        <v>2763</v>
      </c>
      <c r="D2786" s="13" t="e">
        <f>VLOOKUP(C2786,'Nhân viên'!$B$5:$C$48,2,0)</f>
        <v>#N/A</v>
      </c>
      <c r="G2786" s="13" t="e">
        <f>VLOOKUP(E2786,'Khách hàng'!$B$4:$F$1048576,2,0)</f>
        <v>#N/A</v>
      </c>
      <c r="H2786" s="13" t="str">
        <f>VLOOKUP(E2786,'[1]Khách hàng'!$A$4:$F$2144,3,0)</f>
        <v>Số 1 đường số 17A, Khu phố 11, Phường Bình Trị Đông B, Quận Bình Tân, TP.HCM.</v>
      </c>
      <c r="I2786" s="13" t="e">
        <f>VLOOKUP(E2786,'Khách hàng'!$B$4:$F$1048576,5,0)</f>
        <v>#N/A</v>
      </c>
      <c r="L2786" s="13" t="e">
        <f>VLOOKUP(J2786,'Hàng hóa'!$C$5:$D$50,2,0)</f>
        <v>#N/A</v>
      </c>
      <c r="M2786" s="17" t="e">
        <f>VLOOKUP(J2786,'Hàng hóa'!$C$5:$H$22,6,0)</f>
        <v>#N/A</v>
      </c>
      <c r="N2786" s="17" t="e">
        <f t="shared" si="114"/>
        <v>#N/A</v>
      </c>
      <c r="O2786" s="22" t="e">
        <f t="shared" si="113"/>
        <v>#N/A</v>
      </c>
      <c r="P2786" s="17" t="e">
        <f t="shared" si="115"/>
        <v>#N/A</v>
      </c>
      <c r="Q2786" s="13" t="e">
        <f>VLOOKUP(I2786,'[1]Nhân viên'!$E$20:$F$41,2,0)</f>
        <v>#N/A</v>
      </c>
    </row>
    <row r="2787" spans="1:17" x14ac:dyDescent="0.2">
      <c r="A2787" s="11">
        <v>2764</v>
      </c>
      <c r="D2787" s="13" t="e">
        <f>VLOOKUP(C2787,'Nhân viên'!$B$5:$C$48,2,0)</f>
        <v>#N/A</v>
      </c>
      <c r="G2787" s="13" t="e">
        <f>VLOOKUP(E2787,'Khách hàng'!$B$4:$F$1048576,2,0)</f>
        <v>#N/A</v>
      </c>
      <c r="H2787" s="13" t="str">
        <f>VLOOKUP(E2787,'[1]Khách hàng'!$A$4:$F$2144,3,0)</f>
        <v>Số 1 đường số 17A, Khu phố 11, Phường Bình Trị Đông B, Quận Bình Tân, TP.HCM.</v>
      </c>
      <c r="I2787" s="13" t="e">
        <f>VLOOKUP(E2787,'Khách hàng'!$B$4:$F$1048576,5,0)</f>
        <v>#N/A</v>
      </c>
      <c r="L2787" s="13" t="e">
        <f>VLOOKUP(J2787,'Hàng hóa'!$C$5:$D$50,2,0)</f>
        <v>#N/A</v>
      </c>
      <c r="M2787" s="17" t="e">
        <f>VLOOKUP(J2787,'Hàng hóa'!$C$5:$H$22,6,0)</f>
        <v>#N/A</v>
      </c>
      <c r="N2787" s="17" t="e">
        <f t="shared" si="114"/>
        <v>#N/A</v>
      </c>
      <c r="O2787" s="22" t="e">
        <f t="shared" si="113"/>
        <v>#N/A</v>
      </c>
      <c r="P2787" s="17" t="e">
        <f t="shared" si="115"/>
        <v>#N/A</v>
      </c>
      <c r="Q2787" s="13" t="e">
        <f>VLOOKUP(I2787,'[1]Nhân viên'!$E$20:$F$41,2,0)</f>
        <v>#N/A</v>
      </c>
    </row>
    <row r="2788" spans="1:17" x14ac:dyDescent="0.2">
      <c r="A2788" s="11">
        <v>2765</v>
      </c>
      <c r="D2788" s="13" t="e">
        <f>VLOOKUP(C2788,'Nhân viên'!$B$5:$C$48,2,0)</f>
        <v>#N/A</v>
      </c>
      <c r="G2788" s="13" t="e">
        <f>VLOOKUP(E2788,'Khách hàng'!$B$4:$F$1048576,2,0)</f>
        <v>#N/A</v>
      </c>
      <c r="H2788" s="13" t="str">
        <f>VLOOKUP(E2788,'[1]Khách hàng'!$A$4:$F$2144,3,0)</f>
        <v>Số 1 đường số 17A, Khu phố 11, Phường Bình Trị Đông B, Quận Bình Tân, TP.HCM.</v>
      </c>
      <c r="I2788" s="13" t="e">
        <f>VLOOKUP(E2788,'Khách hàng'!$B$4:$F$1048576,5,0)</f>
        <v>#N/A</v>
      </c>
      <c r="L2788" s="13" t="e">
        <f>VLOOKUP(J2788,'Hàng hóa'!$C$5:$D$50,2,0)</f>
        <v>#N/A</v>
      </c>
      <c r="M2788" s="17" t="e">
        <f>VLOOKUP(J2788,'Hàng hóa'!$C$5:$H$22,6,0)</f>
        <v>#N/A</v>
      </c>
      <c r="N2788" s="17" t="e">
        <f t="shared" si="114"/>
        <v>#N/A</v>
      </c>
      <c r="O2788" s="22" t="e">
        <f t="shared" si="113"/>
        <v>#N/A</v>
      </c>
      <c r="P2788" s="17" t="e">
        <f t="shared" si="115"/>
        <v>#N/A</v>
      </c>
      <c r="Q2788" s="13" t="e">
        <f>VLOOKUP(I2788,'[1]Nhân viên'!$E$20:$F$41,2,0)</f>
        <v>#N/A</v>
      </c>
    </row>
    <row r="2789" spans="1:17" x14ac:dyDescent="0.2">
      <c r="A2789" s="11">
        <v>2766</v>
      </c>
      <c r="D2789" s="13" t="e">
        <f>VLOOKUP(C2789,'Nhân viên'!$B$5:$C$48,2,0)</f>
        <v>#N/A</v>
      </c>
      <c r="G2789" s="13" t="e">
        <f>VLOOKUP(E2789,'Khách hàng'!$B$4:$F$1048576,2,0)</f>
        <v>#N/A</v>
      </c>
      <c r="H2789" s="13" t="str">
        <f>VLOOKUP(E2789,'[1]Khách hàng'!$A$4:$F$2144,3,0)</f>
        <v>Số 1 đường số 17A, Khu phố 11, Phường Bình Trị Đông B, Quận Bình Tân, TP.HCM.</v>
      </c>
      <c r="I2789" s="13" t="e">
        <f>VLOOKUP(E2789,'Khách hàng'!$B$4:$F$1048576,5,0)</f>
        <v>#N/A</v>
      </c>
      <c r="L2789" s="13" t="e">
        <f>VLOOKUP(J2789,'Hàng hóa'!$C$5:$D$50,2,0)</f>
        <v>#N/A</v>
      </c>
      <c r="M2789" s="17" t="e">
        <f>VLOOKUP(J2789,'Hàng hóa'!$C$5:$H$22,6,0)</f>
        <v>#N/A</v>
      </c>
      <c r="N2789" s="17" t="e">
        <f t="shared" si="114"/>
        <v>#N/A</v>
      </c>
      <c r="O2789" s="22" t="e">
        <f t="shared" si="113"/>
        <v>#N/A</v>
      </c>
      <c r="P2789" s="17" t="e">
        <f t="shared" si="115"/>
        <v>#N/A</v>
      </c>
      <c r="Q2789" s="13" t="e">
        <f>VLOOKUP(I2789,'[1]Nhân viên'!$E$20:$F$41,2,0)</f>
        <v>#N/A</v>
      </c>
    </row>
    <row r="2790" spans="1:17" x14ac:dyDescent="0.2">
      <c r="A2790" s="11">
        <v>2767</v>
      </c>
      <c r="D2790" s="13" t="e">
        <f>VLOOKUP(C2790,'Nhân viên'!$B$5:$C$48,2,0)</f>
        <v>#N/A</v>
      </c>
      <c r="G2790" s="13" t="e">
        <f>VLOOKUP(E2790,'Khách hàng'!$B$4:$F$1048576,2,0)</f>
        <v>#N/A</v>
      </c>
      <c r="H2790" s="13" t="str">
        <f>VLOOKUP(E2790,'[1]Khách hàng'!$A$4:$F$2144,3,0)</f>
        <v>Số 1 đường số 17A, Khu phố 11, Phường Bình Trị Đông B, Quận Bình Tân, TP.HCM.</v>
      </c>
      <c r="I2790" s="13" t="e">
        <f>VLOOKUP(E2790,'Khách hàng'!$B$4:$F$1048576,5,0)</f>
        <v>#N/A</v>
      </c>
      <c r="L2790" s="13" t="e">
        <f>VLOOKUP(J2790,'Hàng hóa'!$C$5:$D$50,2,0)</f>
        <v>#N/A</v>
      </c>
      <c r="M2790" s="17" t="e">
        <f>VLOOKUP(J2790,'Hàng hóa'!$C$5:$H$22,6,0)</f>
        <v>#N/A</v>
      </c>
      <c r="N2790" s="17" t="e">
        <f t="shared" si="114"/>
        <v>#N/A</v>
      </c>
      <c r="O2790" s="22" t="e">
        <f t="shared" si="113"/>
        <v>#N/A</v>
      </c>
      <c r="P2790" s="17" t="e">
        <f t="shared" si="115"/>
        <v>#N/A</v>
      </c>
      <c r="Q2790" s="13" t="e">
        <f>VLOOKUP(I2790,'[1]Nhân viên'!$E$20:$F$41,2,0)</f>
        <v>#N/A</v>
      </c>
    </row>
    <row r="2791" spans="1:17" x14ac:dyDescent="0.2">
      <c r="A2791" s="11">
        <v>2768</v>
      </c>
      <c r="D2791" s="13" t="e">
        <f>VLOOKUP(C2791,'Nhân viên'!$B$5:$C$48,2,0)</f>
        <v>#N/A</v>
      </c>
      <c r="G2791" s="13" t="e">
        <f>VLOOKUP(E2791,'Khách hàng'!$B$4:$F$1048576,2,0)</f>
        <v>#N/A</v>
      </c>
      <c r="H2791" s="13" t="str">
        <f>VLOOKUP(E2791,'[1]Khách hàng'!$A$4:$F$2144,3,0)</f>
        <v>Số 1 đường số 17A, Khu phố 11, Phường Bình Trị Đông B, Quận Bình Tân, TP.HCM.</v>
      </c>
      <c r="I2791" s="13" t="e">
        <f>VLOOKUP(E2791,'Khách hàng'!$B$4:$F$1048576,5,0)</f>
        <v>#N/A</v>
      </c>
      <c r="L2791" s="13" t="e">
        <f>VLOOKUP(J2791,'Hàng hóa'!$C$5:$D$50,2,0)</f>
        <v>#N/A</v>
      </c>
      <c r="M2791" s="17" t="e">
        <f>VLOOKUP(J2791,'Hàng hóa'!$C$5:$H$22,6,0)</f>
        <v>#N/A</v>
      </c>
      <c r="N2791" s="17" t="e">
        <f t="shared" si="114"/>
        <v>#N/A</v>
      </c>
      <c r="O2791" s="22" t="e">
        <f t="shared" si="113"/>
        <v>#N/A</v>
      </c>
      <c r="P2791" s="17" t="e">
        <f t="shared" si="115"/>
        <v>#N/A</v>
      </c>
      <c r="Q2791" s="13" t="e">
        <f>VLOOKUP(I2791,'[1]Nhân viên'!$E$20:$F$41,2,0)</f>
        <v>#N/A</v>
      </c>
    </row>
    <row r="2792" spans="1:17" x14ac:dyDescent="0.2">
      <c r="A2792" s="11">
        <v>2769</v>
      </c>
      <c r="D2792" s="13" t="e">
        <f>VLOOKUP(C2792,'Nhân viên'!$B$5:$C$48,2,0)</f>
        <v>#N/A</v>
      </c>
      <c r="G2792" s="13" t="e">
        <f>VLOOKUP(E2792,'Khách hàng'!$B$4:$F$1048576,2,0)</f>
        <v>#N/A</v>
      </c>
      <c r="H2792" s="13" t="str">
        <f>VLOOKUP(E2792,'[1]Khách hàng'!$A$4:$F$2144,3,0)</f>
        <v>Số 1 đường số 17A, Khu phố 11, Phường Bình Trị Đông B, Quận Bình Tân, TP.HCM.</v>
      </c>
      <c r="I2792" s="13" t="e">
        <f>VLOOKUP(E2792,'Khách hàng'!$B$4:$F$1048576,5,0)</f>
        <v>#N/A</v>
      </c>
      <c r="L2792" s="13" t="e">
        <f>VLOOKUP(J2792,'Hàng hóa'!$C$5:$D$50,2,0)</f>
        <v>#N/A</v>
      </c>
      <c r="M2792" s="17" t="e">
        <f>VLOOKUP(J2792,'Hàng hóa'!$C$5:$H$22,6,0)</f>
        <v>#N/A</v>
      </c>
      <c r="N2792" s="17" t="e">
        <f t="shared" si="114"/>
        <v>#N/A</v>
      </c>
      <c r="O2792" s="22" t="e">
        <f t="shared" si="113"/>
        <v>#N/A</v>
      </c>
      <c r="P2792" s="17" t="e">
        <f t="shared" si="115"/>
        <v>#N/A</v>
      </c>
      <c r="Q2792" s="13" t="e">
        <f>VLOOKUP(I2792,'[1]Nhân viên'!$E$20:$F$41,2,0)</f>
        <v>#N/A</v>
      </c>
    </row>
    <row r="2793" spans="1:17" x14ac:dyDescent="0.2">
      <c r="A2793" s="11">
        <v>2770</v>
      </c>
      <c r="D2793" s="13" t="e">
        <f>VLOOKUP(C2793,'Nhân viên'!$B$5:$C$48,2,0)</f>
        <v>#N/A</v>
      </c>
      <c r="G2793" s="13" t="e">
        <f>VLOOKUP(E2793,'Khách hàng'!$B$4:$F$1048576,2,0)</f>
        <v>#N/A</v>
      </c>
      <c r="H2793" s="13" t="str">
        <f>VLOOKUP(E2793,'[1]Khách hàng'!$A$4:$F$2144,3,0)</f>
        <v>Số 1 đường số 17A, Khu phố 11, Phường Bình Trị Đông B, Quận Bình Tân, TP.HCM.</v>
      </c>
      <c r="I2793" s="13" t="e">
        <f>VLOOKUP(E2793,'Khách hàng'!$B$4:$F$1048576,5,0)</f>
        <v>#N/A</v>
      </c>
      <c r="L2793" s="13" t="e">
        <f>VLOOKUP(J2793,'Hàng hóa'!$C$5:$D$50,2,0)</f>
        <v>#N/A</v>
      </c>
      <c r="M2793" s="17" t="e">
        <f>VLOOKUP(J2793,'Hàng hóa'!$C$5:$H$22,6,0)</f>
        <v>#N/A</v>
      </c>
      <c r="N2793" s="17" t="e">
        <f t="shared" si="114"/>
        <v>#N/A</v>
      </c>
      <c r="O2793" s="22" t="e">
        <f t="shared" si="113"/>
        <v>#N/A</v>
      </c>
      <c r="P2793" s="17" t="e">
        <f t="shared" si="115"/>
        <v>#N/A</v>
      </c>
      <c r="Q2793" s="13" t="e">
        <f>VLOOKUP(I2793,'[1]Nhân viên'!$E$20:$F$41,2,0)</f>
        <v>#N/A</v>
      </c>
    </row>
    <row r="2794" spans="1:17" x14ac:dyDescent="0.2">
      <c r="A2794" s="11">
        <v>2771</v>
      </c>
      <c r="D2794" s="13" t="e">
        <f>VLOOKUP(C2794,'Nhân viên'!$B$5:$C$48,2,0)</f>
        <v>#N/A</v>
      </c>
      <c r="G2794" s="13" t="e">
        <f>VLOOKUP(E2794,'Khách hàng'!$B$4:$F$1048576,2,0)</f>
        <v>#N/A</v>
      </c>
      <c r="H2794" s="13" t="str">
        <f>VLOOKUP(E2794,'[1]Khách hàng'!$A$4:$F$2144,3,0)</f>
        <v>Số 1 đường số 17A, Khu phố 11, Phường Bình Trị Đông B, Quận Bình Tân, TP.HCM.</v>
      </c>
      <c r="I2794" s="13" t="e">
        <f>VLOOKUP(E2794,'Khách hàng'!$B$4:$F$1048576,5,0)</f>
        <v>#N/A</v>
      </c>
      <c r="L2794" s="13" t="e">
        <f>VLOOKUP(J2794,'Hàng hóa'!$C$5:$D$50,2,0)</f>
        <v>#N/A</v>
      </c>
      <c r="M2794" s="17" t="e">
        <f>VLOOKUP(J2794,'Hàng hóa'!$C$5:$H$22,6,0)</f>
        <v>#N/A</v>
      </c>
      <c r="N2794" s="17" t="e">
        <f t="shared" si="114"/>
        <v>#N/A</v>
      </c>
      <c r="O2794" s="22" t="e">
        <f t="shared" si="113"/>
        <v>#N/A</v>
      </c>
      <c r="P2794" s="17" t="e">
        <f t="shared" si="115"/>
        <v>#N/A</v>
      </c>
      <c r="Q2794" s="13" t="e">
        <f>VLOOKUP(I2794,'[1]Nhân viên'!$E$20:$F$41,2,0)</f>
        <v>#N/A</v>
      </c>
    </row>
    <row r="2795" spans="1:17" x14ac:dyDescent="0.2">
      <c r="A2795" s="11">
        <v>2772</v>
      </c>
      <c r="D2795" s="13" t="e">
        <f>VLOOKUP(C2795,'Nhân viên'!$B$5:$C$48,2,0)</f>
        <v>#N/A</v>
      </c>
      <c r="G2795" s="13" t="e">
        <f>VLOOKUP(E2795,'Khách hàng'!$B$4:$F$1048576,2,0)</f>
        <v>#N/A</v>
      </c>
      <c r="H2795" s="13" t="str">
        <f>VLOOKUP(E2795,'[1]Khách hàng'!$A$4:$F$2144,3,0)</f>
        <v>Số 1 đường số 17A, Khu phố 11, Phường Bình Trị Đông B, Quận Bình Tân, TP.HCM.</v>
      </c>
      <c r="I2795" s="13" t="e">
        <f>VLOOKUP(E2795,'Khách hàng'!$B$4:$F$1048576,5,0)</f>
        <v>#N/A</v>
      </c>
      <c r="L2795" s="13" t="e">
        <f>VLOOKUP(J2795,'Hàng hóa'!$C$5:$D$50,2,0)</f>
        <v>#N/A</v>
      </c>
      <c r="M2795" s="17" t="e">
        <f>VLOOKUP(J2795,'Hàng hóa'!$C$5:$H$22,6,0)</f>
        <v>#N/A</v>
      </c>
      <c r="N2795" s="17" t="e">
        <f t="shared" si="114"/>
        <v>#N/A</v>
      </c>
      <c r="O2795" s="22" t="e">
        <f t="shared" si="113"/>
        <v>#N/A</v>
      </c>
      <c r="P2795" s="17" t="e">
        <f t="shared" si="115"/>
        <v>#N/A</v>
      </c>
      <c r="Q2795" s="13" t="e">
        <f>VLOOKUP(I2795,'[1]Nhân viên'!$E$20:$F$41,2,0)</f>
        <v>#N/A</v>
      </c>
    </row>
    <row r="2796" spans="1:17" x14ac:dyDescent="0.2">
      <c r="A2796" s="11">
        <v>2773</v>
      </c>
      <c r="D2796" s="13" t="e">
        <f>VLOOKUP(C2796,'Nhân viên'!$B$5:$C$48,2,0)</f>
        <v>#N/A</v>
      </c>
      <c r="G2796" s="13" t="e">
        <f>VLOOKUP(E2796,'Khách hàng'!$B$4:$F$1048576,2,0)</f>
        <v>#N/A</v>
      </c>
      <c r="H2796" s="13" t="str">
        <f>VLOOKUP(E2796,'[1]Khách hàng'!$A$4:$F$2144,3,0)</f>
        <v>Số 1 đường số 17A, Khu phố 11, Phường Bình Trị Đông B, Quận Bình Tân, TP.HCM.</v>
      </c>
      <c r="I2796" s="13" t="e">
        <f>VLOOKUP(E2796,'Khách hàng'!$B$4:$F$1048576,5,0)</f>
        <v>#N/A</v>
      </c>
      <c r="L2796" s="13" t="e">
        <f>VLOOKUP(J2796,'Hàng hóa'!$C$5:$D$50,2,0)</f>
        <v>#N/A</v>
      </c>
      <c r="M2796" s="17" t="e">
        <f>VLOOKUP(J2796,'Hàng hóa'!$C$5:$H$22,6,0)</f>
        <v>#N/A</v>
      </c>
      <c r="N2796" s="17" t="e">
        <f t="shared" si="114"/>
        <v>#N/A</v>
      </c>
      <c r="O2796" s="22" t="e">
        <f t="shared" si="113"/>
        <v>#N/A</v>
      </c>
      <c r="P2796" s="17" t="e">
        <f t="shared" si="115"/>
        <v>#N/A</v>
      </c>
      <c r="Q2796" s="13" t="e">
        <f>VLOOKUP(I2796,'[1]Nhân viên'!$E$20:$F$41,2,0)</f>
        <v>#N/A</v>
      </c>
    </row>
    <row r="2797" spans="1:17" x14ac:dyDescent="0.2">
      <c r="A2797" s="11">
        <v>2774</v>
      </c>
      <c r="D2797" s="13" t="e">
        <f>VLOOKUP(C2797,'Nhân viên'!$B$5:$C$48,2,0)</f>
        <v>#N/A</v>
      </c>
      <c r="G2797" s="13" t="e">
        <f>VLOOKUP(E2797,'Khách hàng'!$B$4:$F$1048576,2,0)</f>
        <v>#N/A</v>
      </c>
      <c r="H2797" s="13" t="str">
        <f>VLOOKUP(E2797,'[1]Khách hàng'!$A$4:$F$2144,3,0)</f>
        <v>Số 1 đường số 17A, Khu phố 11, Phường Bình Trị Đông B, Quận Bình Tân, TP.HCM.</v>
      </c>
      <c r="I2797" s="13" t="e">
        <f>VLOOKUP(E2797,'Khách hàng'!$B$4:$F$1048576,5,0)</f>
        <v>#N/A</v>
      </c>
      <c r="L2797" s="13" t="e">
        <f>VLOOKUP(J2797,'Hàng hóa'!$C$5:$D$50,2,0)</f>
        <v>#N/A</v>
      </c>
      <c r="M2797" s="17" t="e">
        <f>VLOOKUP(J2797,'Hàng hóa'!$C$5:$H$22,6,0)</f>
        <v>#N/A</v>
      </c>
      <c r="N2797" s="17" t="e">
        <f t="shared" si="114"/>
        <v>#N/A</v>
      </c>
      <c r="O2797" s="22" t="e">
        <f t="shared" si="113"/>
        <v>#N/A</v>
      </c>
      <c r="P2797" s="17" t="e">
        <f t="shared" si="115"/>
        <v>#N/A</v>
      </c>
      <c r="Q2797" s="13" t="e">
        <f>VLOOKUP(I2797,'[1]Nhân viên'!$E$20:$F$41,2,0)</f>
        <v>#N/A</v>
      </c>
    </row>
    <row r="2798" spans="1:17" x14ac:dyDescent="0.2">
      <c r="A2798" s="11">
        <v>2775</v>
      </c>
      <c r="D2798" s="13" t="e">
        <f>VLOOKUP(C2798,'Nhân viên'!$B$5:$C$48,2,0)</f>
        <v>#N/A</v>
      </c>
      <c r="G2798" s="13" t="e">
        <f>VLOOKUP(E2798,'Khách hàng'!$B$4:$F$1048576,2,0)</f>
        <v>#N/A</v>
      </c>
      <c r="H2798" s="13" t="str">
        <f>VLOOKUP(E2798,'[1]Khách hàng'!$A$4:$F$2144,3,0)</f>
        <v>Số 1 đường số 17A, Khu phố 11, Phường Bình Trị Đông B, Quận Bình Tân, TP.HCM.</v>
      </c>
      <c r="I2798" s="13" t="e">
        <f>VLOOKUP(E2798,'Khách hàng'!$B$4:$F$1048576,5,0)</f>
        <v>#N/A</v>
      </c>
      <c r="L2798" s="13" t="e">
        <f>VLOOKUP(J2798,'Hàng hóa'!$C$5:$D$50,2,0)</f>
        <v>#N/A</v>
      </c>
      <c r="M2798" s="17" t="e">
        <f>VLOOKUP(J2798,'Hàng hóa'!$C$5:$H$22,6,0)</f>
        <v>#N/A</v>
      </c>
      <c r="N2798" s="17" t="e">
        <f t="shared" si="114"/>
        <v>#N/A</v>
      </c>
      <c r="O2798" s="22" t="e">
        <f t="shared" si="113"/>
        <v>#N/A</v>
      </c>
      <c r="P2798" s="17" t="e">
        <f t="shared" si="115"/>
        <v>#N/A</v>
      </c>
      <c r="Q2798" s="13" t="e">
        <f>VLOOKUP(I2798,'[1]Nhân viên'!$E$20:$F$41,2,0)</f>
        <v>#N/A</v>
      </c>
    </row>
    <row r="2799" spans="1:17" x14ac:dyDescent="0.2">
      <c r="A2799" s="11">
        <v>2776</v>
      </c>
      <c r="D2799" s="13" t="e">
        <f>VLOOKUP(C2799,'Nhân viên'!$B$5:$C$48,2,0)</f>
        <v>#N/A</v>
      </c>
      <c r="G2799" s="13" t="e">
        <f>VLOOKUP(E2799,'Khách hàng'!$B$4:$F$1048576,2,0)</f>
        <v>#N/A</v>
      </c>
      <c r="H2799" s="13" t="str">
        <f>VLOOKUP(E2799,'[1]Khách hàng'!$A$4:$F$2144,3,0)</f>
        <v>Số 1 đường số 17A, Khu phố 11, Phường Bình Trị Đông B, Quận Bình Tân, TP.HCM.</v>
      </c>
      <c r="I2799" s="13" t="e">
        <f>VLOOKUP(E2799,'Khách hàng'!$B$4:$F$1048576,5,0)</f>
        <v>#N/A</v>
      </c>
      <c r="L2799" s="13" t="e">
        <f>VLOOKUP(J2799,'Hàng hóa'!$C$5:$D$50,2,0)</f>
        <v>#N/A</v>
      </c>
      <c r="M2799" s="17" t="e">
        <f>VLOOKUP(J2799,'Hàng hóa'!$C$5:$H$22,6,0)</f>
        <v>#N/A</v>
      </c>
      <c r="N2799" s="17" t="e">
        <f t="shared" si="114"/>
        <v>#N/A</v>
      </c>
      <c r="O2799" s="22" t="e">
        <f t="shared" si="113"/>
        <v>#N/A</v>
      </c>
      <c r="P2799" s="17" t="e">
        <f t="shared" si="115"/>
        <v>#N/A</v>
      </c>
      <c r="Q2799" s="13" t="e">
        <f>VLOOKUP(I2799,'[1]Nhân viên'!$E$20:$F$41,2,0)</f>
        <v>#N/A</v>
      </c>
    </row>
    <row r="2800" spans="1:17" x14ac:dyDescent="0.2">
      <c r="A2800" s="11">
        <v>2777</v>
      </c>
      <c r="D2800" s="13" t="e">
        <f>VLOOKUP(C2800,'Nhân viên'!$B$5:$C$48,2,0)</f>
        <v>#N/A</v>
      </c>
      <c r="G2800" s="13" t="e">
        <f>VLOOKUP(E2800,'Khách hàng'!$B$4:$F$1048576,2,0)</f>
        <v>#N/A</v>
      </c>
      <c r="H2800" s="13" t="str">
        <f>VLOOKUP(E2800,'[1]Khách hàng'!$A$4:$F$2144,3,0)</f>
        <v>Số 1 đường số 17A, Khu phố 11, Phường Bình Trị Đông B, Quận Bình Tân, TP.HCM.</v>
      </c>
      <c r="I2800" s="13" t="e">
        <f>VLOOKUP(E2800,'Khách hàng'!$B$4:$F$1048576,5,0)</f>
        <v>#N/A</v>
      </c>
      <c r="L2800" s="13" t="e">
        <f>VLOOKUP(J2800,'Hàng hóa'!$C$5:$D$50,2,0)</f>
        <v>#N/A</v>
      </c>
      <c r="M2800" s="17" t="e">
        <f>VLOOKUP(J2800,'Hàng hóa'!$C$5:$H$22,6,0)</f>
        <v>#N/A</v>
      </c>
      <c r="N2800" s="17" t="e">
        <f t="shared" si="114"/>
        <v>#N/A</v>
      </c>
      <c r="O2800" s="22" t="e">
        <f t="shared" si="113"/>
        <v>#N/A</v>
      </c>
      <c r="P2800" s="17" t="e">
        <f t="shared" si="115"/>
        <v>#N/A</v>
      </c>
      <c r="Q2800" s="13" t="e">
        <f>VLOOKUP(I2800,'[1]Nhân viên'!$E$20:$F$41,2,0)</f>
        <v>#N/A</v>
      </c>
    </row>
    <row r="2801" spans="1:17" x14ac:dyDescent="0.2">
      <c r="A2801" s="11">
        <v>2778</v>
      </c>
      <c r="D2801" s="13" t="e">
        <f>VLOOKUP(C2801,'Nhân viên'!$B$5:$C$48,2,0)</f>
        <v>#N/A</v>
      </c>
      <c r="G2801" s="13" t="e">
        <f>VLOOKUP(E2801,'Khách hàng'!$B$4:$F$1048576,2,0)</f>
        <v>#N/A</v>
      </c>
      <c r="H2801" s="13" t="str">
        <f>VLOOKUP(E2801,'[1]Khách hàng'!$A$4:$F$2144,3,0)</f>
        <v>Số 1 đường số 17A, Khu phố 11, Phường Bình Trị Đông B, Quận Bình Tân, TP.HCM.</v>
      </c>
      <c r="I2801" s="13" t="e">
        <f>VLOOKUP(E2801,'Khách hàng'!$B$4:$F$1048576,5,0)</f>
        <v>#N/A</v>
      </c>
      <c r="L2801" s="13" t="e">
        <f>VLOOKUP(J2801,'Hàng hóa'!$C$5:$D$50,2,0)</f>
        <v>#N/A</v>
      </c>
      <c r="M2801" s="17" t="e">
        <f>VLOOKUP(J2801,'Hàng hóa'!$C$5:$H$22,6,0)</f>
        <v>#N/A</v>
      </c>
      <c r="N2801" s="17" t="e">
        <f t="shared" si="114"/>
        <v>#N/A</v>
      </c>
      <c r="O2801" s="22" t="e">
        <f t="shared" si="113"/>
        <v>#N/A</v>
      </c>
      <c r="P2801" s="17" t="e">
        <f t="shared" si="115"/>
        <v>#N/A</v>
      </c>
      <c r="Q2801" s="13" t="e">
        <f>VLOOKUP(I2801,'[1]Nhân viên'!$E$20:$F$41,2,0)</f>
        <v>#N/A</v>
      </c>
    </row>
    <row r="2802" spans="1:17" x14ac:dyDescent="0.2">
      <c r="A2802" s="11">
        <v>2779</v>
      </c>
      <c r="D2802" s="13" t="e">
        <f>VLOOKUP(C2802,'Nhân viên'!$B$5:$C$48,2,0)</f>
        <v>#N/A</v>
      </c>
      <c r="G2802" s="13" t="e">
        <f>VLOOKUP(E2802,'Khách hàng'!$B$4:$F$1048576,2,0)</f>
        <v>#N/A</v>
      </c>
      <c r="H2802" s="13" t="str">
        <f>VLOOKUP(E2802,'[1]Khách hàng'!$A$4:$F$2144,3,0)</f>
        <v>Số 1 đường số 17A, Khu phố 11, Phường Bình Trị Đông B, Quận Bình Tân, TP.HCM.</v>
      </c>
      <c r="I2802" s="13" t="e">
        <f>VLOOKUP(E2802,'Khách hàng'!$B$4:$F$1048576,5,0)</f>
        <v>#N/A</v>
      </c>
      <c r="L2802" s="13" t="e">
        <f>VLOOKUP(J2802,'Hàng hóa'!$C$5:$D$50,2,0)</f>
        <v>#N/A</v>
      </c>
      <c r="M2802" s="17" t="e">
        <f>VLOOKUP(J2802,'Hàng hóa'!$C$5:$H$22,6,0)</f>
        <v>#N/A</v>
      </c>
      <c r="N2802" s="17" t="e">
        <f t="shared" si="114"/>
        <v>#N/A</v>
      </c>
      <c r="O2802" s="22" t="e">
        <f t="shared" si="113"/>
        <v>#N/A</v>
      </c>
      <c r="P2802" s="17" t="e">
        <f t="shared" si="115"/>
        <v>#N/A</v>
      </c>
      <c r="Q2802" s="13" t="e">
        <f>VLOOKUP(I2802,'[1]Nhân viên'!$E$20:$F$41,2,0)</f>
        <v>#N/A</v>
      </c>
    </row>
    <row r="2803" spans="1:17" x14ac:dyDescent="0.2">
      <c r="A2803" s="11">
        <v>2780</v>
      </c>
      <c r="D2803" s="13" t="e">
        <f>VLOOKUP(C2803,'Nhân viên'!$B$5:$C$48,2,0)</f>
        <v>#N/A</v>
      </c>
      <c r="G2803" s="13" t="e">
        <f>VLOOKUP(E2803,'Khách hàng'!$B$4:$F$1048576,2,0)</f>
        <v>#N/A</v>
      </c>
      <c r="H2803" s="13" t="str">
        <f>VLOOKUP(E2803,'[1]Khách hàng'!$A$4:$F$2144,3,0)</f>
        <v>Số 1 đường số 17A, Khu phố 11, Phường Bình Trị Đông B, Quận Bình Tân, TP.HCM.</v>
      </c>
      <c r="I2803" s="13" t="e">
        <f>VLOOKUP(E2803,'Khách hàng'!$B$4:$F$1048576,5,0)</f>
        <v>#N/A</v>
      </c>
      <c r="L2803" s="13" t="e">
        <f>VLOOKUP(J2803,'Hàng hóa'!$C$5:$D$50,2,0)</f>
        <v>#N/A</v>
      </c>
      <c r="M2803" s="17" t="e">
        <f>VLOOKUP(J2803,'Hàng hóa'!$C$5:$H$22,6,0)</f>
        <v>#N/A</v>
      </c>
      <c r="N2803" s="17" t="e">
        <f t="shared" si="114"/>
        <v>#N/A</v>
      </c>
      <c r="O2803" s="22" t="e">
        <f t="shared" si="113"/>
        <v>#N/A</v>
      </c>
      <c r="P2803" s="17" t="e">
        <f t="shared" si="115"/>
        <v>#N/A</v>
      </c>
      <c r="Q2803" s="13" t="e">
        <f>VLOOKUP(I2803,'[1]Nhân viên'!$E$20:$F$41,2,0)</f>
        <v>#N/A</v>
      </c>
    </row>
    <row r="2804" spans="1:17" x14ac:dyDescent="0.2">
      <c r="A2804" s="11">
        <v>2781</v>
      </c>
      <c r="D2804" s="13" t="e">
        <f>VLOOKUP(C2804,'Nhân viên'!$B$5:$C$48,2,0)</f>
        <v>#N/A</v>
      </c>
      <c r="G2804" s="13" t="e">
        <f>VLOOKUP(E2804,'Khách hàng'!$B$4:$F$1048576,2,0)</f>
        <v>#N/A</v>
      </c>
      <c r="H2804" s="13" t="str">
        <f>VLOOKUP(E2804,'[1]Khách hàng'!$A$4:$F$2144,3,0)</f>
        <v>Số 1 đường số 17A, Khu phố 11, Phường Bình Trị Đông B, Quận Bình Tân, TP.HCM.</v>
      </c>
      <c r="I2804" s="13" t="e">
        <f>VLOOKUP(E2804,'Khách hàng'!$B$4:$F$1048576,5,0)</f>
        <v>#N/A</v>
      </c>
      <c r="L2804" s="13" t="e">
        <f>VLOOKUP(J2804,'Hàng hóa'!$C$5:$D$50,2,0)</f>
        <v>#N/A</v>
      </c>
      <c r="M2804" s="17" t="e">
        <f>VLOOKUP(J2804,'Hàng hóa'!$C$5:$H$22,6,0)</f>
        <v>#N/A</v>
      </c>
      <c r="N2804" s="17" t="e">
        <f t="shared" si="114"/>
        <v>#N/A</v>
      </c>
      <c r="O2804" s="22" t="e">
        <f t="shared" si="113"/>
        <v>#N/A</v>
      </c>
      <c r="P2804" s="17" t="e">
        <f t="shared" si="115"/>
        <v>#N/A</v>
      </c>
      <c r="Q2804" s="13" t="e">
        <f>VLOOKUP(I2804,'[1]Nhân viên'!$E$20:$F$41,2,0)</f>
        <v>#N/A</v>
      </c>
    </row>
    <row r="2805" spans="1:17" x14ac:dyDescent="0.2">
      <c r="A2805" s="11">
        <v>2782</v>
      </c>
      <c r="D2805" s="13" t="e">
        <f>VLOOKUP(C2805,'Nhân viên'!$B$5:$C$48,2,0)</f>
        <v>#N/A</v>
      </c>
      <c r="G2805" s="13" t="e">
        <f>VLOOKUP(E2805,'Khách hàng'!$B$4:$F$1048576,2,0)</f>
        <v>#N/A</v>
      </c>
      <c r="H2805" s="13" t="str">
        <f>VLOOKUP(E2805,'[1]Khách hàng'!$A$4:$F$2144,3,0)</f>
        <v>Số 1 đường số 17A, Khu phố 11, Phường Bình Trị Đông B, Quận Bình Tân, TP.HCM.</v>
      </c>
      <c r="I2805" s="13" t="e">
        <f>VLOOKUP(E2805,'Khách hàng'!$B$4:$F$1048576,5,0)</f>
        <v>#N/A</v>
      </c>
      <c r="L2805" s="13" t="e">
        <f>VLOOKUP(J2805,'Hàng hóa'!$C$5:$D$50,2,0)</f>
        <v>#N/A</v>
      </c>
      <c r="M2805" s="17" t="e">
        <f>VLOOKUP(J2805,'Hàng hóa'!$C$5:$H$22,6,0)</f>
        <v>#N/A</v>
      </c>
      <c r="N2805" s="17" t="e">
        <f t="shared" si="114"/>
        <v>#N/A</v>
      </c>
      <c r="O2805" s="22" t="e">
        <f t="shared" si="113"/>
        <v>#N/A</v>
      </c>
      <c r="P2805" s="17" t="e">
        <f t="shared" si="115"/>
        <v>#N/A</v>
      </c>
      <c r="Q2805" s="13" t="e">
        <f>VLOOKUP(I2805,'[1]Nhân viên'!$E$20:$F$41,2,0)</f>
        <v>#N/A</v>
      </c>
    </row>
    <row r="2806" spans="1:17" x14ac:dyDescent="0.2">
      <c r="A2806" s="11">
        <v>2783</v>
      </c>
      <c r="D2806" s="13" t="e">
        <f>VLOOKUP(C2806,'Nhân viên'!$B$5:$C$48,2,0)</f>
        <v>#N/A</v>
      </c>
      <c r="G2806" s="13" t="e">
        <f>VLOOKUP(E2806,'Khách hàng'!$B$4:$F$1048576,2,0)</f>
        <v>#N/A</v>
      </c>
      <c r="H2806" s="13" t="str">
        <f>VLOOKUP(E2806,'[1]Khách hàng'!$A$4:$F$2144,3,0)</f>
        <v>Số 1 đường số 17A, Khu phố 11, Phường Bình Trị Đông B, Quận Bình Tân, TP.HCM.</v>
      </c>
      <c r="I2806" s="13" t="e">
        <f>VLOOKUP(E2806,'Khách hàng'!$B$4:$F$1048576,5,0)</f>
        <v>#N/A</v>
      </c>
      <c r="L2806" s="13" t="e">
        <f>VLOOKUP(J2806,'Hàng hóa'!$C$5:$D$50,2,0)</f>
        <v>#N/A</v>
      </c>
      <c r="M2806" s="17" t="e">
        <f>VLOOKUP(J2806,'Hàng hóa'!$C$5:$H$22,6,0)</f>
        <v>#N/A</v>
      </c>
      <c r="N2806" s="17" t="e">
        <f t="shared" si="114"/>
        <v>#N/A</v>
      </c>
      <c r="O2806" s="22" t="e">
        <f t="shared" si="113"/>
        <v>#N/A</v>
      </c>
      <c r="P2806" s="17" t="e">
        <f t="shared" si="115"/>
        <v>#N/A</v>
      </c>
      <c r="Q2806" s="13" t="e">
        <f>VLOOKUP(I2806,'[1]Nhân viên'!$E$20:$F$41,2,0)</f>
        <v>#N/A</v>
      </c>
    </row>
    <row r="2807" spans="1:17" x14ac:dyDescent="0.2">
      <c r="A2807" s="11">
        <v>2784</v>
      </c>
      <c r="D2807" s="13" t="e">
        <f>VLOOKUP(C2807,'Nhân viên'!$B$5:$C$48,2,0)</f>
        <v>#N/A</v>
      </c>
      <c r="G2807" s="13" t="e">
        <f>VLOOKUP(E2807,'Khách hàng'!$B$4:$F$1048576,2,0)</f>
        <v>#N/A</v>
      </c>
      <c r="H2807" s="13" t="str">
        <f>VLOOKUP(E2807,'[1]Khách hàng'!$A$4:$F$2144,3,0)</f>
        <v>Số 1 đường số 17A, Khu phố 11, Phường Bình Trị Đông B, Quận Bình Tân, TP.HCM.</v>
      </c>
      <c r="I2807" s="13" t="e">
        <f>VLOOKUP(E2807,'Khách hàng'!$B$4:$F$1048576,5,0)</f>
        <v>#N/A</v>
      </c>
      <c r="L2807" s="13" t="e">
        <f>VLOOKUP(J2807,'Hàng hóa'!$C$5:$D$50,2,0)</f>
        <v>#N/A</v>
      </c>
      <c r="M2807" s="17" t="e">
        <f>VLOOKUP(J2807,'Hàng hóa'!$C$5:$H$22,6,0)</f>
        <v>#N/A</v>
      </c>
      <c r="N2807" s="17" t="e">
        <f t="shared" si="114"/>
        <v>#N/A</v>
      </c>
      <c r="O2807" s="22" t="e">
        <f t="shared" si="113"/>
        <v>#N/A</v>
      </c>
      <c r="P2807" s="17" t="e">
        <f t="shared" si="115"/>
        <v>#N/A</v>
      </c>
      <c r="Q2807" s="13" t="e">
        <f>VLOOKUP(I2807,'[1]Nhân viên'!$E$20:$F$41,2,0)</f>
        <v>#N/A</v>
      </c>
    </row>
    <row r="2808" spans="1:17" x14ac:dyDescent="0.2">
      <c r="A2808" s="11">
        <v>2785</v>
      </c>
      <c r="D2808" s="13" t="e">
        <f>VLOOKUP(C2808,'Nhân viên'!$B$5:$C$48,2,0)</f>
        <v>#N/A</v>
      </c>
      <c r="G2808" s="13" t="e">
        <f>VLOOKUP(E2808,'Khách hàng'!$B$4:$F$1048576,2,0)</f>
        <v>#N/A</v>
      </c>
      <c r="H2808" s="13" t="str">
        <f>VLOOKUP(E2808,'[1]Khách hàng'!$A$4:$F$2144,3,0)</f>
        <v>Số 1 đường số 17A, Khu phố 11, Phường Bình Trị Đông B, Quận Bình Tân, TP.HCM.</v>
      </c>
      <c r="I2808" s="13" t="e">
        <f>VLOOKUP(E2808,'Khách hàng'!$B$4:$F$1048576,5,0)</f>
        <v>#N/A</v>
      </c>
      <c r="L2808" s="13" t="e">
        <f>VLOOKUP(J2808,'Hàng hóa'!$C$5:$D$50,2,0)</f>
        <v>#N/A</v>
      </c>
      <c r="M2808" s="17" t="e">
        <f>VLOOKUP(J2808,'Hàng hóa'!$C$5:$H$22,6,0)</f>
        <v>#N/A</v>
      </c>
      <c r="N2808" s="17" t="e">
        <f t="shared" si="114"/>
        <v>#N/A</v>
      </c>
      <c r="O2808" s="22" t="e">
        <f t="shared" si="113"/>
        <v>#N/A</v>
      </c>
      <c r="P2808" s="17" t="e">
        <f t="shared" si="115"/>
        <v>#N/A</v>
      </c>
      <c r="Q2808" s="13" t="e">
        <f>VLOOKUP(I2808,'[1]Nhân viên'!$E$20:$F$41,2,0)</f>
        <v>#N/A</v>
      </c>
    </row>
    <row r="2809" spans="1:17" x14ac:dyDescent="0.2">
      <c r="A2809" s="11">
        <v>2786</v>
      </c>
      <c r="D2809" s="13" t="e">
        <f>VLOOKUP(C2809,'Nhân viên'!$B$5:$C$48,2,0)</f>
        <v>#N/A</v>
      </c>
      <c r="G2809" s="13" t="e">
        <f>VLOOKUP(E2809,'Khách hàng'!$B$4:$F$1048576,2,0)</f>
        <v>#N/A</v>
      </c>
      <c r="H2809" s="13" t="str">
        <f>VLOOKUP(E2809,'[1]Khách hàng'!$A$4:$F$2144,3,0)</f>
        <v>Số 1 đường số 17A, Khu phố 11, Phường Bình Trị Đông B, Quận Bình Tân, TP.HCM.</v>
      </c>
      <c r="I2809" s="13" t="e">
        <f>VLOOKUP(E2809,'Khách hàng'!$B$4:$F$1048576,5,0)</f>
        <v>#N/A</v>
      </c>
      <c r="L2809" s="13" t="e">
        <f>VLOOKUP(J2809,'Hàng hóa'!$C$5:$D$50,2,0)</f>
        <v>#N/A</v>
      </c>
      <c r="M2809" s="17" t="e">
        <f>VLOOKUP(J2809,'Hàng hóa'!$C$5:$H$22,6,0)</f>
        <v>#N/A</v>
      </c>
      <c r="N2809" s="17" t="e">
        <f t="shared" si="114"/>
        <v>#N/A</v>
      </c>
      <c r="O2809" s="22" t="e">
        <f t="shared" si="113"/>
        <v>#N/A</v>
      </c>
      <c r="P2809" s="17" t="e">
        <f t="shared" si="115"/>
        <v>#N/A</v>
      </c>
      <c r="Q2809" s="13" t="e">
        <f>VLOOKUP(I2809,'[1]Nhân viên'!$E$20:$F$41,2,0)</f>
        <v>#N/A</v>
      </c>
    </row>
    <row r="2810" spans="1:17" x14ac:dyDescent="0.2">
      <c r="A2810" s="11">
        <v>2787</v>
      </c>
      <c r="D2810" s="13" t="e">
        <f>VLOOKUP(C2810,'Nhân viên'!$B$5:$C$48,2,0)</f>
        <v>#N/A</v>
      </c>
      <c r="G2810" s="13" t="e">
        <f>VLOOKUP(E2810,'Khách hàng'!$B$4:$F$1048576,2,0)</f>
        <v>#N/A</v>
      </c>
      <c r="H2810" s="13" t="str">
        <f>VLOOKUP(E2810,'[1]Khách hàng'!$A$4:$F$2144,3,0)</f>
        <v>Số 1 đường số 17A, Khu phố 11, Phường Bình Trị Đông B, Quận Bình Tân, TP.HCM.</v>
      </c>
      <c r="I2810" s="13" t="e">
        <f>VLOOKUP(E2810,'Khách hàng'!$B$4:$F$1048576,5,0)</f>
        <v>#N/A</v>
      </c>
      <c r="L2810" s="13" t="e">
        <f>VLOOKUP(J2810,'Hàng hóa'!$C$5:$D$50,2,0)</f>
        <v>#N/A</v>
      </c>
      <c r="M2810" s="17" t="e">
        <f>VLOOKUP(J2810,'Hàng hóa'!$C$5:$H$22,6,0)</f>
        <v>#N/A</v>
      </c>
      <c r="N2810" s="17" t="e">
        <f t="shared" si="114"/>
        <v>#N/A</v>
      </c>
      <c r="O2810" s="22" t="e">
        <f t="shared" si="113"/>
        <v>#N/A</v>
      </c>
      <c r="P2810" s="17" t="e">
        <f t="shared" si="115"/>
        <v>#N/A</v>
      </c>
      <c r="Q2810" s="13" t="e">
        <f>VLOOKUP(I2810,'[1]Nhân viên'!$E$20:$F$41,2,0)</f>
        <v>#N/A</v>
      </c>
    </row>
    <row r="2811" spans="1:17" x14ac:dyDescent="0.2">
      <c r="A2811" s="11">
        <v>2788</v>
      </c>
      <c r="D2811" s="13" t="e">
        <f>VLOOKUP(C2811,'Nhân viên'!$B$5:$C$48,2,0)</f>
        <v>#N/A</v>
      </c>
      <c r="G2811" s="13" t="e">
        <f>VLOOKUP(E2811,'Khách hàng'!$B$4:$F$1048576,2,0)</f>
        <v>#N/A</v>
      </c>
      <c r="H2811" s="13" t="str">
        <f>VLOOKUP(E2811,'[1]Khách hàng'!$A$4:$F$2144,3,0)</f>
        <v>Số 1 đường số 17A, Khu phố 11, Phường Bình Trị Đông B, Quận Bình Tân, TP.HCM.</v>
      </c>
      <c r="I2811" s="13" t="e">
        <f>VLOOKUP(E2811,'Khách hàng'!$B$4:$F$1048576,5,0)</f>
        <v>#N/A</v>
      </c>
      <c r="L2811" s="13" t="e">
        <f>VLOOKUP(J2811,'Hàng hóa'!$C$5:$D$50,2,0)</f>
        <v>#N/A</v>
      </c>
      <c r="M2811" s="17" t="e">
        <f>VLOOKUP(J2811,'Hàng hóa'!$C$5:$H$22,6,0)</f>
        <v>#N/A</v>
      </c>
      <c r="N2811" s="17" t="e">
        <f t="shared" si="114"/>
        <v>#N/A</v>
      </c>
      <c r="O2811" s="22" t="e">
        <f t="shared" si="113"/>
        <v>#N/A</v>
      </c>
      <c r="P2811" s="17" t="e">
        <f t="shared" si="115"/>
        <v>#N/A</v>
      </c>
      <c r="Q2811" s="13" t="e">
        <f>VLOOKUP(I2811,'[1]Nhân viên'!$E$20:$F$41,2,0)</f>
        <v>#N/A</v>
      </c>
    </row>
    <row r="2812" spans="1:17" x14ac:dyDescent="0.2">
      <c r="A2812" s="11">
        <v>2789</v>
      </c>
      <c r="D2812" s="13" t="e">
        <f>VLOOKUP(C2812,'Nhân viên'!$B$5:$C$48,2,0)</f>
        <v>#N/A</v>
      </c>
      <c r="G2812" s="13" t="e">
        <f>VLOOKUP(E2812,'Khách hàng'!$B$4:$F$1048576,2,0)</f>
        <v>#N/A</v>
      </c>
      <c r="H2812" s="13" t="str">
        <f>VLOOKUP(E2812,'[1]Khách hàng'!$A$4:$F$2144,3,0)</f>
        <v>Số 1 đường số 17A, Khu phố 11, Phường Bình Trị Đông B, Quận Bình Tân, TP.HCM.</v>
      </c>
      <c r="I2812" s="13" t="e">
        <f>VLOOKUP(E2812,'Khách hàng'!$B$4:$F$1048576,5,0)</f>
        <v>#N/A</v>
      </c>
      <c r="L2812" s="13" t="e">
        <f>VLOOKUP(J2812,'Hàng hóa'!$C$5:$D$50,2,0)</f>
        <v>#N/A</v>
      </c>
      <c r="M2812" s="17" t="e">
        <f>VLOOKUP(J2812,'Hàng hóa'!$C$5:$H$22,6,0)</f>
        <v>#N/A</v>
      </c>
      <c r="N2812" s="17" t="e">
        <f t="shared" si="114"/>
        <v>#N/A</v>
      </c>
      <c r="O2812" s="22" t="e">
        <f t="shared" si="113"/>
        <v>#N/A</v>
      </c>
      <c r="P2812" s="17" t="e">
        <f t="shared" si="115"/>
        <v>#N/A</v>
      </c>
      <c r="Q2812" s="13" t="e">
        <f>VLOOKUP(I2812,'[1]Nhân viên'!$E$20:$F$41,2,0)</f>
        <v>#N/A</v>
      </c>
    </row>
    <row r="2813" spans="1:17" x14ac:dyDescent="0.2">
      <c r="A2813" s="11">
        <v>2790</v>
      </c>
      <c r="D2813" s="13" t="e">
        <f>VLOOKUP(C2813,'Nhân viên'!$B$5:$C$48,2,0)</f>
        <v>#N/A</v>
      </c>
      <c r="G2813" s="13" t="e">
        <f>VLOOKUP(E2813,'Khách hàng'!$B$4:$F$1048576,2,0)</f>
        <v>#N/A</v>
      </c>
      <c r="H2813" s="13" t="str">
        <f>VLOOKUP(E2813,'[1]Khách hàng'!$A$4:$F$2144,3,0)</f>
        <v>Số 1 đường số 17A, Khu phố 11, Phường Bình Trị Đông B, Quận Bình Tân, TP.HCM.</v>
      </c>
      <c r="I2813" s="13" t="e">
        <f>VLOOKUP(E2813,'Khách hàng'!$B$4:$F$1048576,5,0)</f>
        <v>#N/A</v>
      </c>
      <c r="L2813" s="13" t="e">
        <f>VLOOKUP(J2813,'Hàng hóa'!$C$5:$D$50,2,0)</f>
        <v>#N/A</v>
      </c>
      <c r="M2813" s="17" t="e">
        <f>VLOOKUP(J2813,'Hàng hóa'!$C$5:$H$22,6,0)</f>
        <v>#N/A</v>
      </c>
      <c r="N2813" s="17" t="e">
        <f t="shared" si="114"/>
        <v>#N/A</v>
      </c>
      <c r="O2813" s="22" t="e">
        <f t="shared" si="113"/>
        <v>#N/A</v>
      </c>
      <c r="P2813" s="17" t="e">
        <f t="shared" si="115"/>
        <v>#N/A</v>
      </c>
      <c r="Q2813" s="13" t="e">
        <f>VLOOKUP(I2813,'[1]Nhân viên'!$E$20:$F$41,2,0)</f>
        <v>#N/A</v>
      </c>
    </row>
    <row r="2814" spans="1:17" x14ac:dyDescent="0.2">
      <c r="A2814" s="11">
        <v>2791</v>
      </c>
      <c r="D2814" s="13" t="e">
        <f>VLOOKUP(C2814,'Nhân viên'!$B$5:$C$48,2,0)</f>
        <v>#N/A</v>
      </c>
      <c r="G2814" s="13" t="e">
        <f>VLOOKUP(E2814,'Khách hàng'!$B$4:$F$1048576,2,0)</f>
        <v>#N/A</v>
      </c>
      <c r="H2814" s="13" t="str">
        <f>VLOOKUP(E2814,'[1]Khách hàng'!$A$4:$F$2144,3,0)</f>
        <v>Số 1 đường số 17A, Khu phố 11, Phường Bình Trị Đông B, Quận Bình Tân, TP.HCM.</v>
      </c>
      <c r="I2814" s="13" t="e">
        <f>VLOOKUP(E2814,'Khách hàng'!$B$4:$F$1048576,5,0)</f>
        <v>#N/A</v>
      </c>
      <c r="L2814" s="13" t="e">
        <f>VLOOKUP(J2814,'Hàng hóa'!$C$5:$D$50,2,0)</f>
        <v>#N/A</v>
      </c>
      <c r="M2814" s="17" t="e">
        <f>VLOOKUP(J2814,'Hàng hóa'!$C$5:$H$22,6,0)</f>
        <v>#N/A</v>
      </c>
      <c r="N2814" s="17" t="e">
        <f t="shared" si="114"/>
        <v>#N/A</v>
      </c>
      <c r="O2814" s="22" t="e">
        <f t="shared" si="113"/>
        <v>#N/A</v>
      </c>
      <c r="P2814" s="17" t="e">
        <f t="shared" si="115"/>
        <v>#N/A</v>
      </c>
      <c r="Q2814" s="13" t="e">
        <f>VLOOKUP(I2814,'[1]Nhân viên'!$E$20:$F$41,2,0)</f>
        <v>#N/A</v>
      </c>
    </row>
    <row r="2815" spans="1:17" x14ac:dyDescent="0.2">
      <c r="A2815" s="11">
        <v>2792</v>
      </c>
      <c r="D2815" s="13" t="e">
        <f>VLOOKUP(C2815,'Nhân viên'!$B$5:$C$48,2,0)</f>
        <v>#N/A</v>
      </c>
      <c r="G2815" s="13" t="e">
        <f>VLOOKUP(E2815,'Khách hàng'!$B$4:$F$1048576,2,0)</f>
        <v>#N/A</v>
      </c>
      <c r="H2815" s="13" t="str">
        <f>VLOOKUP(E2815,'[1]Khách hàng'!$A$4:$F$2144,3,0)</f>
        <v>Số 1 đường số 17A, Khu phố 11, Phường Bình Trị Đông B, Quận Bình Tân, TP.HCM.</v>
      </c>
      <c r="I2815" s="13" t="e">
        <f>VLOOKUP(E2815,'Khách hàng'!$B$4:$F$1048576,5,0)</f>
        <v>#N/A</v>
      </c>
      <c r="L2815" s="13" t="e">
        <f>VLOOKUP(J2815,'Hàng hóa'!$C$5:$D$50,2,0)</f>
        <v>#N/A</v>
      </c>
      <c r="M2815" s="17" t="e">
        <f>VLOOKUP(J2815,'Hàng hóa'!$C$5:$H$22,6,0)</f>
        <v>#N/A</v>
      </c>
      <c r="N2815" s="17" t="e">
        <f t="shared" si="114"/>
        <v>#N/A</v>
      </c>
      <c r="O2815" s="22" t="e">
        <f t="shared" si="113"/>
        <v>#N/A</v>
      </c>
      <c r="P2815" s="17" t="e">
        <f t="shared" si="115"/>
        <v>#N/A</v>
      </c>
      <c r="Q2815" s="13" t="e">
        <f>VLOOKUP(I2815,'[1]Nhân viên'!$E$20:$F$41,2,0)</f>
        <v>#N/A</v>
      </c>
    </row>
    <row r="2816" spans="1:17" x14ac:dyDescent="0.2">
      <c r="A2816" s="11">
        <v>2793</v>
      </c>
      <c r="D2816" s="13" t="e">
        <f>VLOOKUP(C2816,'Nhân viên'!$B$5:$C$48,2,0)</f>
        <v>#N/A</v>
      </c>
      <c r="G2816" s="13" t="e">
        <f>VLOOKUP(E2816,'Khách hàng'!$B$4:$F$1048576,2,0)</f>
        <v>#N/A</v>
      </c>
      <c r="H2816" s="13" t="str">
        <f>VLOOKUP(E2816,'[1]Khách hàng'!$A$4:$F$2144,3,0)</f>
        <v>Số 1 đường số 17A, Khu phố 11, Phường Bình Trị Đông B, Quận Bình Tân, TP.HCM.</v>
      </c>
      <c r="I2816" s="13" t="e">
        <f>VLOOKUP(E2816,'Khách hàng'!$B$4:$F$1048576,5,0)</f>
        <v>#N/A</v>
      </c>
      <c r="L2816" s="13" t="e">
        <f>VLOOKUP(J2816,'Hàng hóa'!$C$5:$D$50,2,0)</f>
        <v>#N/A</v>
      </c>
      <c r="M2816" s="17" t="e">
        <f>VLOOKUP(J2816,'Hàng hóa'!$C$5:$H$22,6,0)</f>
        <v>#N/A</v>
      </c>
      <c r="N2816" s="17" t="e">
        <f t="shared" si="114"/>
        <v>#N/A</v>
      </c>
      <c r="O2816" s="22" t="e">
        <f t="shared" si="113"/>
        <v>#N/A</v>
      </c>
      <c r="P2816" s="17" t="e">
        <f t="shared" si="115"/>
        <v>#N/A</v>
      </c>
      <c r="Q2816" s="13" t="e">
        <f>VLOOKUP(I2816,'[1]Nhân viên'!$E$20:$F$41,2,0)</f>
        <v>#N/A</v>
      </c>
    </row>
    <row r="2817" spans="1:17" x14ac:dyDescent="0.2">
      <c r="A2817" s="11">
        <v>2794</v>
      </c>
      <c r="D2817" s="13" t="e">
        <f>VLOOKUP(C2817,'Nhân viên'!$B$5:$C$48,2,0)</f>
        <v>#N/A</v>
      </c>
      <c r="G2817" s="13" t="e">
        <f>VLOOKUP(E2817,'Khách hàng'!$B$4:$F$1048576,2,0)</f>
        <v>#N/A</v>
      </c>
      <c r="H2817" s="13" t="str">
        <f>VLOOKUP(E2817,'[1]Khách hàng'!$A$4:$F$2144,3,0)</f>
        <v>Số 1 đường số 17A, Khu phố 11, Phường Bình Trị Đông B, Quận Bình Tân, TP.HCM.</v>
      </c>
      <c r="I2817" s="13" t="e">
        <f>VLOOKUP(E2817,'Khách hàng'!$B$4:$F$1048576,5,0)</f>
        <v>#N/A</v>
      </c>
      <c r="L2817" s="13" t="e">
        <f>VLOOKUP(J2817,'Hàng hóa'!$C$5:$D$50,2,0)</f>
        <v>#N/A</v>
      </c>
      <c r="M2817" s="17" t="e">
        <f>VLOOKUP(J2817,'Hàng hóa'!$C$5:$H$22,6,0)</f>
        <v>#N/A</v>
      </c>
      <c r="N2817" s="17" t="e">
        <f t="shared" si="114"/>
        <v>#N/A</v>
      </c>
      <c r="O2817" s="22" t="e">
        <f t="shared" ref="O2817:O2880" si="116">N2817*10%</f>
        <v>#N/A</v>
      </c>
      <c r="P2817" s="17" t="e">
        <f t="shared" si="115"/>
        <v>#N/A</v>
      </c>
      <c r="Q2817" s="13" t="e">
        <f>VLOOKUP(I2817,'[1]Nhân viên'!$E$20:$F$41,2,0)</f>
        <v>#N/A</v>
      </c>
    </row>
    <row r="2818" spans="1:17" x14ac:dyDescent="0.2">
      <c r="A2818" s="11">
        <v>2795</v>
      </c>
      <c r="D2818" s="13" t="e">
        <f>VLOOKUP(C2818,'Nhân viên'!$B$5:$C$48,2,0)</f>
        <v>#N/A</v>
      </c>
      <c r="G2818" s="13" t="e">
        <f>VLOOKUP(E2818,'Khách hàng'!$B$4:$F$1048576,2,0)</f>
        <v>#N/A</v>
      </c>
      <c r="H2818" s="13" t="str">
        <f>VLOOKUP(E2818,'[1]Khách hàng'!$A$4:$F$2144,3,0)</f>
        <v>Số 1 đường số 17A, Khu phố 11, Phường Bình Trị Đông B, Quận Bình Tân, TP.HCM.</v>
      </c>
      <c r="I2818" s="13" t="e">
        <f>VLOOKUP(E2818,'Khách hàng'!$B$4:$F$1048576,5,0)</f>
        <v>#N/A</v>
      </c>
      <c r="L2818" s="13" t="e">
        <f>VLOOKUP(J2818,'Hàng hóa'!$C$5:$D$50,2,0)</f>
        <v>#N/A</v>
      </c>
      <c r="M2818" s="17" t="e">
        <f>VLOOKUP(J2818,'Hàng hóa'!$C$5:$H$22,6,0)</f>
        <v>#N/A</v>
      </c>
      <c r="N2818" s="17" t="e">
        <f t="shared" si="114"/>
        <v>#N/A</v>
      </c>
      <c r="O2818" s="22" t="e">
        <f t="shared" si="116"/>
        <v>#N/A</v>
      </c>
      <c r="P2818" s="17" t="e">
        <f t="shared" si="115"/>
        <v>#N/A</v>
      </c>
      <c r="Q2818" s="13" t="e">
        <f>VLOOKUP(I2818,'[1]Nhân viên'!$E$20:$F$41,2,0)</f>
        <v>#N/A</v>
      </c>
    </row>
    <row r="2819" spans="1:17" x14ac:dyDescent="0.2">
      <c r="A2819" s="11">
        <v>2796</v>
      </c>
      <c r="D2819" s="13" t="e">
        <f>VLOOKUP(C2819,'Nhân viên'!$B$5:$C$48,2,0)</f>
        <v>#N/A</v>
      </c>
      <c r="G2819" s="13" t="e">
        <f>VLOOKUP(E2819,'Khách hàng'!$B$4:$F$1048576,2,0)</f>
        <v>#N/A</v>
      </c>
      <c r="H2819" s="13" t="str">
        <f>VLOOKUP(E2819,'[1]Khách hàng'!$A$4:$F$2144,3,0)</f>
        <v>Số 1 đường số 17A, Khu phố 11, Phường Bình Trị Đông B, Quận Bình Tân, TP.HCM.</v>
      </c>
      <c r="I2819" s="13" t="e">
        <f>VLOOKUP(E2819,'Khách hàng'!$B$4:$F$1048576,5,0)</f>
        <v>#N/A</v>
      </c>
      <c r="L2819" s="13" t="e">
        <f>VLOOKUP(J2819,'Hàng hóa'!$C$5:$D$50,2,0)</f>
        <v>#N/A</v>
      </c>
      <c r="M2819" s="17" t="e">
        <f>VLOOKUP(J2819,'Hàng hóa'!$C$5:$H$22,6,0)</f>
        <v>#N/A</v>
      </c>
      <c r="N2819" s="17" t="e">
        <f t="shared" si="114"/>
        <v>#N/A</v>
      </c>
      <c r="O2819" s="22" t="e">
        <f t="shared" si="116"/>
        <v>#N/A</v>
      </c>
      <c r="P2819" s="17" t="e">
        <f t="shared" si="115"/>
        <v>#N/A</v>
      </c>
      <c r="Q2819" s="13" t="e">
        <f>VLOOKUP(I2819,'[1]Nhân viên'!$E$20:$F$41,2,0)</f>
        <v>#N/A</v>
      </c>
    </row>
    <row r="2820" spans="1:17" x14ac:dyDescent="0.2">
      <c r="A2820" s="11">
        <v>2797</v>
      </c>
      <c r="D2820" s="13" t="e">
        <f>VLOOKUP(C2820,'Nhân viên'!$B$5:$C$48,2,0)</f>
        <v>#N/A</v>
      </c>
      <c r="G2820" s="13" t="e">
        <f>VLOOKUP(E2820,'Khách hàng'!$B$4:$F$1048576,2,0)</f>
        <v>#N/A</v>
      </c>
      <c r="H2820" s="13" t="str">
        <f>VLOOKUP(E2820,'[1]Khách hàng'!$A$4:$F$2144,3,0)</f>
        <v>Số 1 đường số 17A, Khu phố 11, Phường Bình Trị Đông B, Quận Bình Tân, TP.HCM.</v>
      </c>
      <c r="I2820" s="13" t="e">
        <f>VLOOKUP(E2820,'Khách hàng'!$B$4:$F$1048576,5,0)</f>
        <v>#N/A</v>
      </c>
      <c r="L2820" s="13" t="e">
        <f>VLOOKUP(J2820,'Hàng hóa'!$C$5:$D$50,2,0)</f>
        <v>#N/A</v>
      </c>
      <c r="M2820" s="17" t="e">
        <f>VLOOKUP(J2820,'Hàng hóa'!$C$5:$H$22,6,0)</f>
        <v>#N/A</v>
      </c>
      <c r="N2820" s="17" t="e">
        <f t="shared" si="114"/>
        <v>#N/A</v>
      </c>
      <c r="O2820" s="22" t="e">
        <f t="shared" si="116"/>
        <v>#N/A</v>
      </c>
      <c r="P2820" s="17" t="e">
        <f t="shared" si="115"/>
        <v>#N/A</v>
      </c>
      <c r="Q2820" s="13" t="e">
        <f>VLOOKUP(I2820,'[1]Nhân viên'!$E$20:$F$41,2,0)</f>
        <v>#N/A</v>
      </c>
    </row>
    <row r="2821" spans="1:17" x14ac:dyDescent="0.2">
      <c r="A2821" s="11">
        <v>2798</v>
      </c>
      <c r="D2821" s="13" t="e">
        <f>VLOOKUP(C2821,'Nhân viên'!$B$5:$C$48,2,0)</f>
        <v>#N/A</v>
      </c>
      <c r="G2821" s="13" t="e">
        <f>VLOOKUP(E2821,'Khách hàng'!$B$4:$F$1048576,2,0)</f>
        <v>#N/A</v>
      </c>
      <c r="H2821" s="13" t="str">
        <f>VLOOKUP(E2821,'[1]Khách hàng'!$A$4:$F$2144,3,0)</f>
        <v>Số 1 đường số 17A, Khu phố 11, Phường Bình Trị Đông B, Quận Bình Tân, TP.HCM.</v>
      </c>
      <c r="I2821" s="13" t="e">
        <f>VLOOKUP(E2821,'Khách hàng'!$B$4:$F$1048576,5,0)</f>
        <v>#N/A</v>
      </c>
      <c r="L2821" s="13" t="e">
        <f>VLOOKUP(J2821,'Hàng hóa'!$C$5:$D$50,2,0)</f>
        <v>#N/A</v>
      </c>
      <c r="M2821" s="17" t="e">
        <f>VLOOKUP(J2821,'Hàng hóa'!$C$5:$H$22,6,0)</f>
        <v>#N/A</v>
      </c>
      <c r="N2821" s="17" t="e">
        <f t="shared" si="114"/>
        <v>#N/A</v>
      </c>
      <c r="O2821" s="22" t="e">
        <f t="shared" si="116"/>
        <v>#N/A</v>
      </c>
      <c r="P2821" s="17" t="e">
        <f t="shared" si="115"/>
        <v>#N/A</v>
      </c>
      <c r="Q2821" s="13" t="e">
        <f>VLOOKUP(I2821,'[1]Nhân viên'!$E$20:$F$41,2,0)</f>
        <v>#N/A</v>
      </c>
    </row>
    <row r="2822" spans="1:17" x14ac:dyDescent="0.2">
      <c r="A2822" s="11">
        <v>2799</v>
      </c>
      <c r="D2822" s="13" t="e">
        <f>VLOOKUP(C2822,'Nhân viên'!$B$5:$C$48,2,0)</f>
        <v>#N/A</v>
      </c>
      <c r="G2822" s="13" t="e">
        <f>VLOOKUP(E2822,'Khách hàng'!$B$4:$F$1048576,2,0)</f>
        <v>#N/A</v>
      </c>
      <c r="H2822" s="13" t="str">
        <f>VLOOKUP(E2822,'[1]Khách hàng'!$A$4:$F$2144,3,0)</f>
        <v>Số 1 đường số 17A, Khu phố 11, Phường Bình Trị Đông B, Quận Bình Tân, TP.HCM.</v>
      </c>
      <c r="I2822" s="13" t="e">
        <f>VLOOKUP(E2822,'Khách hàng'!$B$4:$F$1048576,5,0)</f>
        <v>#N/A</v>
      </c>
      <c r="L2822" s="13" t="e">
        <f>VLOOKUP(J2822,'Hàng hóa'!$C$5:$D$50,2,0)</f>
        <v>#N/A</v>
      </c>
      <c r="M2822" s="17" t="e">
        <f>VLOOKUP(J2822,'Hàng hóa'!$C$5:$H$22,6,0)</f>
        <v>#N/A</v>
      </c>
      <c r="N2822" s="17" t="e">
        <f t="shared" si="114"/>
        <v>#N/A</v>
      </c>
      <c r="O2822" s="22" t="e">
        <f t="shared" si="116"/>
        <v>#N/A</v>
      </c>
      <c r="P2822" s="17" t="e">
        <f t="shared" si="115"/>
        <v>#N/A</v>
      </c>
      <c r="Q2822" s="13" t="e">
        <f>VLOOKUP(I2822,'[1]Nhân viên'!$E$20:$F$41,2,0)</f>
        <v>#N/A</v>
      </c>
    </row>
    <row r="2823" spans="1:17" x14ac:dyDescent="0.2">
      <c r="A2823" s="11">
        <v>2800</v>
      </c>
      <c r="D2823" s="13" t="e">
        <f>VLOOKUP(C2823,'Nhân viên'!$B$5:$C$48,2,0)</f>
        <v>#N/A</v>
      </c>
      <c r="G2823" s="13" t="e">
        <f>VLOOKUP(E2823,'Khách hàng'!$B$4:$F$1048576,2,0)</f>
        <v>#N/A</v>
      </c>
      <c r="H2823" s="13" t="str">
        <f>VLOOKUP(E2823,'[1]Khách hàng'!$A$4:$F$2144,3,0)</f>
        <v>Số 1 đường số 17A, Khu phố 11, Phường Bình Trị Đông B, Quận Bình Tân, TP.HCM.</v>
      </c>
      <c r="I2823" s="13" t="e">
        <f>VLOOKUP(E2823,'Khách hàng'!$B$4:$F$1048576,5,0)</f>
        <v>#N/A</v>
      </c>
      <c r="L2823" s="13" t="e">
        <f>VLOOKUP(J2823,'Hàng hóa'!$C$5:$D$50,2,0)</f>
        <v>#N/A</v>
      </c>
      <c r="M2823" s="17" t="e">
        <f>VLOOKUP(J2823,'Hàng hóa'!$C$5:$H$22,6,0)</f>
        <v>#N/A</v>
      </c>
      <c r="N2823" s="17" t="e">
        <f t="shared" si="114"/>
        <v>#N/A</v>
      </c>
      <c r="O2823" s="22" t="e">
        <f t="shared" si="116"/>
        <v>#N/A</v>
      </c>
      <c r="P2823" s="17" t="e">
        <f t="shared" si="115"/>
        <v>#N/A</v>
      </c>
      <c r="Q2823" s="13" t="e">
        <f>VLOOKUP(I2823,'[1]Nhân viên'!$E$20:$F$41,2,0)</f>
        <v>#N/A</v>
      </c>
    </row>
    <row r="2824" spans="1:17" x14ac:dyDescent="0.2">
      <c r="A2824" s="11">
        <v>2801</v>
      </c>
      <c r="D2824" s="13" t="e">
        <f>VLOOKUP(C2824,'Nhân viên'!$B$5:$C$48,2,0)</f>
        <v>#N/A</v>
      </c>
      <c r="G2824" s="13" t="e">
        <f>VLOOKUP(E2824,'Khách hàng'!$B$4:$F$1048576,2,0)</f>
        <v>#N/A</v>
      </c>
      <c r="H2824" s="13" t="str">
        <f>VLOOKUP(E2824,'[1]Khách hàng'!$A$4:$F$2144,3,0)</f>
        <v>Số 1 đường số 17A, Khu phố 11, Phường Bình Trị Đông B, Quận Bình Tân, TP.HCM.</v>
      </c>
      <c r="I2824" s="13" t="e">
        <f>VLOOKUP(E2824,'Khách hàng'!$B$4:$F$1048576,5,0)</f>
        <v>#N/A</v>
      </c>
      <c r="L2824" s="13" t="e">
        <f>VLOOKUP(J2824,'Hàng hóa'!$C$5:$D$50,2,0)</f>
        <v>#N/A</v>
      </c>
      <c r="M2824" s="17" t="e">
        <f>VLOOKUP(J2824,'Hàng hóa'!$C$5:$H$22,6,0)</f>
        <v>#N/A</v>
      </c>
      <c r="N2824" s="17" t="e">
        <f t="shared" si="114"/>
        <v>#N/A</v>
      </c>
      <c r="O2824" s="22" t="e">
        <f t="shared" si="116"/>
        <v>#N/A</v>
      </c>
      <c r="P2824" s="17" t="e">
        <f t="shared" si="115"/>
        <v>#N/A</v>
      </c>
      <c r="Q2824" s="13" t="e">
        <f>VLOOKUP(I2824,'[1]Nhân viên'!$E$20:$F$41,2,0)</f>
        <v>#N/A</v>
      </c>
    </row>
    <row r="2825" spans="1:17" x14ac:dyDescent="0.2">
      <c r="A2825" s="11">
        <v>2802</v>
      </c>
      <c r="D2825" s="13" t="e">
        <f>VLOOKUP(C2825,'Nhân viên'!$B$5:$C$48,2,0)</f>
        <v>#N/A</v>
      </c>
      <c r="G2825" s="13" t="e">
        <f>VLOOKUP(E2825,'Khách hàng'!$B$4:$F$1048576,2,0)</f>
        <v>#N/A</v>
      </c>
      <c r="H2825" s="13" t="str">
        <f>VLOOKUP(E2825,'[1]Khách hàng'!$A$4:$F$2144,3,0)</f>
        <v>Số 1 đường số 17A, Khu phố 11, Phường Bình Trị Đông B, Quận Bình Tân, TP.HCM.</v>
      </c>
      <c r="I2825" s="13" t="e">
        <f>VLOOKUP(E2825,'Khách hàng'!$B$4:$F$1048576,5,0)</f>
        <v>#N/A</v>
      </c>
      <c r="L2825" s="13" t="e">
        <f>VLOOKUP(J2825,'Hàng hóa'!$C$5:$D$50,2,0)</f>
        <v>#N/A</v>
      </c>
      <c r="M2825" s="17" t="e">
        <f>VLOOKUP(J2825,'Hàng hóa'!$C$5:$H$22,6,0)</f>
        <v>#N/A</v>
      </c>
      <c r="N2825" s="17" t="e">
        <f t="shared" si="114"/>
        <v>#N/A</v>
      </c>
      <c r="O2825" s="22" t="e">
        <f t="shared" si="116"/>
        <v>#N/A</v>
      </c>
      <c r="P2825" s="17" t="e">
        <f t="shared" si="115"/>
        <v>#N/A</v>
      </c>
      <c r="Q2825" s="13" t="e">
        <f>VLOOKUP(I2825,'[1]Nhân viên'!$E$20:$F$41,2,0)</f>
        <v>#N/A</v>
      </c>
    </row>
    <row r="2826" spans="1:17" x14ac:dyDescent="0.2">
      <c r="A2826" s="11">
        <v>2803</v>
      </c>
      <c r="D2826" s="13" t="e">
        <f>VLOOKUP(C2826,'Nhân viên'!$B$5:$C$48,2,0)</f>
        <v>#N/A</v>
      </c>
      <c r="G2826" s="13" t="e">
        <f>VLOOKUP(E2826,'Khách hàng'!$B$4:$F$1048576,2,0)</f>
        <v>#N/A</v>
      </c>
      <c r="H2826" s="13" t="str">
        <f>VLOOKUP(E2826,'[1]Khách hàng'!$A$4:$F$2144,3,0)</f>
        <v>Số 1 đường số 17A, Khu phố 11, Phường Bình Trị Đông B, Quận Bình Tân, TP.HCM.</v>
      </c>
      <c r="I2826" s="13" t="e">
        <f>VLOOKUP(E2826,'Khách hàng'!$B$4:$F$1048576,5,0)</f>
        <v>#N/A</v>
      </c>
      <c r="L2826" s="13" t="e">
        <f>VLOOKUP(J2826,'Hàng hóa'!$C$5:$D$50,2,0)</f>
        <v>#N/A</v>
      </c>
      <c r="M2826" s="17" t="e">
        <f>VLOOKUP(J2826,'Hàng hóa'!$C$5:$H$22,6,0)</f>
        <v>#N/A</v>
      </c>
      <c r="N2826" s="17" t="e">
        <f t="shared" si="114"/>
        <v>#N/A</v>
      </c>
      <c r="O2826" s="22" t="e">
        <f t="shared" si="116"/>
        <v>#N/A</v>
      </c>
      <c r="P2826" s="17" t="e">
        <f t="shared" si="115"/>
        <v>#N/A</v>
      </c>
      <c r="Q2826" s="13" t="e">
        <f>VLOOKUP(I2826,'[1]Nhân viên'!$E$20:$F$41,2,0)</f>
        <v>#N/A</v>
      </c>
    </row>
    <row r="2827" spans="1:17" x14ac:dyDescent="0.2">
      <c r="A2827" s="11">
        <v>2804</v>
      </c>
      <c r="D2827" s="13" t="e">
        <f>VLOOKUP(C2827,'Nhân viên'!$B$5:$C$48,2,0)</f>
        <v>#N/A</v>
      </c>
      <c r="G2827" s="13" t="e">
        <f>VLOOKUP(E2827,'Khách hàng'!$B$4:$F$1048576,2,0)</f>
        <v>#N/A</v>
      </c>
      <c r="H2827" s="13" t="str">
        <f>VLOOKUP(E2827,'[1]Khách hàng'!$A$4:$F$2144,3,0)</f>
        <v>Số 1 đường số 17A, Khu phố 11, Phường Bình Trị Đông B, Quận Bình Tân, TP.HCM.</v>
      </c>
      <c r="I2827" s="13" t="e">
        <f>VLOOKUP(E2827,'Khách hàng'!$B$4:$F$1048576,5,0)</f>
        <v>#N/A</v>
      </c>
      <c r="L2827" s="13" t="e">
        <f>VLOOKUP(J2827,'Hàng hóa'!$C$5:$D$50,2,0)</f>
        <v>#N/A</v>
      </c>
      <c r="M2827" s="17" t="e">
        <f>VLOOKUP(J2827,'Hàng hóa'!$C$5:$H$22,6,0)</f>
        <v>#N/A</v>
      </c>
      <c r="N2827" s="17" t="e">
        <f t="shared" si="114"/>
        <v>#N/A</v>
      </c>
      <c r="O2827" s="22" t="e">
        <f t="shared" si="116"/>
        <v>#N/A</v>
      </c>
      <c r="P2827" s="17" t="e">
        <f t="shared" si="115"/>
        <v>#N/A</v>
      </c>
      <c r="Q2827" s="13" t="e">
        <f>VLOOKUP(I2827,'[1]Nhân viên'!$E$20:$F$41,2,0)</f>
        <v>#N/A</v>
      </c>
    </row>
    <row r="2828" spans="1:17" x14ac:dyDescent="0.2">
      <c r="A2828" s="11">
        <v>2805</v>
      </c>
      <c r="D2828" s="13" t="e">
        <f>VLOOKUP(C2828,'Nhân viên'!$B$5:$C$48,2,0)</f>
        <v>#N/A</v>
      </c>
      <c r="G2828" s="13" t="e">
        <f>VLOOKUP(E2828,'Khách hàng'!$B$4:$F$1048576,2,0)</f>
        <v>#N/A</v>
      </c>
      <c r="H2828" s="13" t="str">
        <f>VLOOKUP(E2828,'[1]Khách hàng'!$A$4:$F$2144,3,0)</f>
        <v>Số 1 đường số 17A, Khu phố 11, Phường Bình Trị Đông B, Quận Bình Tân, TP.HCM.</v>
      </c>
      <c r="I2828" s="13" t="e">
        <f>VLOOKUP(E2828,'Khách hàng'!$B$4:$F$1048576,5,0)</f>
        <v>#N/A</v>
      </c>
      <c r="L2828" s="13" t="e">
        <f>VLOOKUP(J2828,'Hàng hóa'!$C$5:$D$50,2,0)</f>
        <v>#N/A</v>
      </c>
      <c r="M2828" s="17" t="e">
        <f>VLOOKUP(J2828,'Hàng hóa'!$C$5:$H$22,6,0)</f>
        <v>#N/A</v>
      </c>
      <c r="N2828" s="17" t="e">
        <f t="shared" si="114"/>
        <v>#N/A</v>
      </c>
      <c r="O2828" s="22" t="e">
        <f t="shared" si="116"/>
        <v>#N/A</v>
      </c>
      <c r="P2828" s="17" t="e">
        <f t="shared" si="115"/>
        <v>#N/A</v>
      </c>
      <c r="Q2828" s="13" t="e">
        <f>VLOOKUP(I2828,'[1]Nhân viên'!$E$20:$F$41,2,0)</f>
        <v>#N/A</v>
      </c>
    </row>
    <row r="2829" spans="1:17" x14ac:dyDescent="0.2">
      <c r="A2829" s="11">
        <v>2806</v>
      </c>
      <c r="D2829" s="13" t="e">
        <f>VLOOKUP(C2829,'Nhân viên'!$B$5:$C$48,2,0)</f>
        <v>#N/A</v>
      </c>
      <c r="G2829" s="13" t="e">
        <f>VLOOKUP(E2829,'Khách hàng'!$B$4:$F$1048576,2,0)</f>
        <v>#N/A</v>
      </c>
      <c r="H2829" s="13" t="str">
        <f>VLOOKUP(E2829,'[1]Khách hàng'!$A$4:$F$2144,3,0)</f>
        <v>Số 1 đường số 17A, Khu phố 11, Phường Bình Trị Đông B, Quận Bình Tân, TP.HCM.</v>
      </c>
      <c r="I2829" s="13" t="e">
        <f>VLOOKUP(E2829,'Khách hàng'!$B$4:$F$1048576,5,0)</f>
        <v>#N/A</v>
      </c>
      <c r="L2829" s="13" t="e">
        <f>VLOOKUP(J2829,'Hàng hóa'!$C$5:$D$50,2,0)</f>
        <v>#N/A</v>
      </c>
      <c r="M2829" s="17" t="e">
        <f>VLOOKUP(J2829,'Hàng hóa'!$C$5:$H$22,6,0)</f>
        <v>#N/A</v>
      </c>
      <c r="N2829" s="17" t="e">
        <f t="shared" si="114"/>
        <v>#N/A</v>
      </c>
      <c r="O2829" s="22" t="e">
        <f t="shared" si="116"/>
        <v>#N/A</v>
      </c>
      <c r="P2829" s="17" t="e">
        <f t="shared" si="115"/>
        <v>#N/A</v>
      </c>
      <c r="Q2829" s="13" t="e">
        <f>VLOOKUP(I2829,'[1]Nhân viên'!$E$20:$F$41,2,0)</f>
        <v>#N/A</v>
      </c>
    </row>
    <row r="2830" spans="1:17" x14ac:dyDescent="0.2">
      <c r="A2830" s="11">
        <v>2807</v>
      </c>
      <c r="D2830" s="13" t="e">
        <f>VLOOKUP(C2830,'Nhân viên'!$B$5:$C$48,2,0)</f>
        <v>#N/A</v>
      </c>
      <c r="G2830" s="13" t="e">
        <f>VLOOKUP(E2830,'Khách hàng'!$B$4:$F$1048576,2,0)</f>
        <v>#N/A</v>
      </c>
      <c r="H2830" s="13" t="str">
        <f>VLOOKUP(E2830,'[1]Khách hàng'!$A$4:$F$2144,3,0)</f>
        <v>Số 1 đường số 17A, Khu phố 11, Phường Bình Trị Đông B, Quận Bình Tân, TP.HCM.</v>
      </c>
      <c r="I2830" s="13" t="e">
        <f>VLOOKUP(E2830,'Khách hàng'!$B$4:$F$1048576,5,0)</f>
        <v>#N/A</v>
      </c>
      <c r="L2830" s="13" t="e">
        <f>VLOOKUP(J2830,'Hàng hóa'!$C$5:$D$50,2,0)</f>
        <v>#N/A</v>
      </c>
      <c r="M2830" s="17" t="e">
        <f>VLOOKUP(J2830,'Hàng hóa'!$C$5:$H$22,6,0)</f>
        <v>#N/A</v>
      </c>
      <c r="N2830" s="17" t="e">
        <f t="shared" si="114"/>
        <v>#N/A</v>
      </c>
      <c r="O2830" s="22" t="e">
        <f t="shared" si="116"/>
        <v>#N/A</v>
      </c>
      <c r="P2830" s="17" t="e">
        <f t="shared" si="115"/>
        <v>#N/A</v>
      </c>
      <c r="Q2830" s="13" t="e">
        <f>VLOOKUP(I2830,'[1]Nhân viên'!$E$20:$F$41,2,0)</f>
        <v>#N/A</v>
      </c>
    </row>
    <row r="2831" spans="1:17" x14ac:dyDescent="0.2">
      <c r="A2831" s="11">
        <v>2808</v>
      </c>
      <c r="D2831" s="13" t="e">
        <f>VLOOKUP(C2831,'Nhân viên'!$B$5:$C$48,2,0)</f>
        <v>#N/A</v>
      </c>
      <c r="G2831" s="13" t="e">
        <f>VLOOKUP(E2831,'Khách hàng'!$B$4:$F$1048576,2,0)</f>
        <v>#N/A</v>
      </c>
      <c r="H2831" s="13" t="str">
        <f>VLOOKUP(E2831,'[1]Khách hàng'!$A$4:$F$2144,3,0)</f>
        <v>Số 1 đường số 17A, Khu phố 11, Phường Bình Trị Đông B, Quận Bình Tân, TP.HCM.</v>
      </c>
      <c r="I2831" s="13" t="e">
        <f>VLOOKUP(E2831,'Khách hàng'!$B$4:$F$1048576,5,0)</f>
        <v>#N/A</v>
      </c>
      <c r="L2831" s="13" t="e">
        <f>VLOOKUP(J2831,'Hàng hóa'!$C$5:$D$50,2,0)</f>
        <v>#N/A</v>
      </c>
      <c r="M2831" s="17" t="e">
        <f>VLOOKUP(J2831,'Hàng hóa'!$C$5:$H$22,6,0)</f>
        <v>#N/A</v>
      </c>
      <c r="N2831" s="17" t="e">
        <f t="shared" si="114"/>
        <v>#N/A</v>
      </c>
      <c r="O2831" s="22" t="e">
        <f t="shared" si="116"/>
        <v>#N/A</v>
      </c>
      <c r="P2831" s="17" t="e">
        <f t="shared" si="115"/>
        <v>#N/A</v>
      </c>
      <c r="Q2831" s="13" t="e">
        <f>VLOOKUP(I2831,'[1]Nhân viên'!$E$20:$F$41,2,0)</f>
        <v>#N/A</v>
      </c>
    </row>
    <row r="2832" spans="1:17" x14ac:dyDescent="0.2">
      <c r="A2832" s="11">
        <v>2809</v>
      </c>
      <c r="D2832" s="13" t="e">
        <f>VLOOKUP(C2832,'Nhân viên'!$B$5:$C$48,2,0)</f>
        <v>#N/A</v>
      </c>
      <c r="G2832" s="13" t="e">
        <f>VLOOKUP(E2832,'Khách hàng'!$B$4:$F$1048576,2,0)</f>
        <v>#N/A</v>
      </c>
      <c r="H2832" s="13" t="str">
        <f>VLOOKUP(E2832,'[1]Khách hàng'!$A$4:$F$2144,3,0)</f>
        <v>Số 1 đường số 17A, Khu phố 11, Phường Bình Trị Đông B, Quận Bình Tân, TP.HCM.</v>
      </c>
      <c r="I2832" s="13" t="e">
        <f>VLOOKUP(E2832,'Khách hàng'!$B$4:$F$1048576,5,0)</f>
        <v>#N/A</v>
      </c>
      <c r="L2832" s="13" t="e">
        <f>VLOOKUP(J2832,'Hàng hóa'!$C$5:$D$50,2,0)</f>
        <v>#N/A</v>
      </c>
      <c r="M2832" s="17" t="e">
        <f>VLOOKUP(J2832,'Hàng hóa'!$C$5:$H$22,6,0)</f>
        <v>#N/A</v>
      </c>
      <c r="N2832" s="17" t="e">
        <f t="shared" si="114"/>
        <v>#N/A</v>
      </c>
      <c r="O2832" s="22" t="e">
        <f t="shared" si="116"/>
        <v>#N/A</v>
      </c>
      <c r="P2832" s="17" t="e">
        <f t="shared" si="115"/>
        <v>#N/A</v>
      </c>
      <c r="Q2832" s="13" t="e">
        <f>VLOOKUP(I2832,'[1]Nhân viên'!$E$20:$F$41,2,0)</f>
        <v>#N/A</v>
      </c>
    </row>
    <row r="2833" spans="1:17" x14ac:dyDescent="0.2">
      <c r="A2833" s="11">
        <v>2810</v>
      </c>
      <c r="D2833" s="13" t="e">
        <f>VLOOKUP(C2833,'Nhân viên'!$B$5:$C$48,2,0)</f>
        <v>#N/A</v>
      </c>
      <c r="G2833" s="13" t="e">
        <f>VLOOKUP(E2833,'Khách hàng'!$B$4:$F$1048576,2,0)</f>
        <v>#N/A</v>
      </c>
      <c r="H2833" s="13" t="str">
        <f>VLOOKUP(E2833,'[1]Khách hàng'!$A$4:$F$2144,3,0)</f>
        <v>Số 1 đường số 17A, Khu phố 11, Phường Bình Trị Đông B, Quận Bình Tân, TP.HCM.</v>
      </c>
      <c r="I2833" s="13" t="e">
        <f>VLOOKUP(E2833,'Khách hàng'!$B$4:$F$1048576,5,0)</f>
        <v>#N/A</v>
      </c>
      <c r="L2833" s="13" t="e">
        <f>VLOOKUP(J2833,'Hàng hóa'!$C$5:$D$50,2,0)</f>
        <v>#N/A</v>
      </c>
      <c r="M2833" s="17" t="e">
        <f>VLOOKUP(J2833,'Hàng hóa'!$C$5:$H$22,6,0)</f>
        <v>#N/A</v>
      </c>
      <c r="N2833" s="17" t="e">
        <f t="shared" si="114"/>
        <v>#N/A</v>
      </c>
      <c r="O2833" s="22" t="e">
        <f t="shared" si="116"/>
        <v>#N/A</v>
      </c>
      <c r="P2833" s="17" t="e">
        <f t="shared" si="115"/>
        <v>#N/A</v>
      </c>
      <c r="Q2833" s="13" t="e">
        <f>VLOOKUP(I2833,'[1]Nhân viên'!$E$20:$F$41,2,0)</f>
        <v>#N/A</v>
      </c>
    </row>
    <row r="2834" spans="1:17" x14ac:dyDescent="0.2">
      <c r="A2834" s="11">
        <v>2811</v>
      </c>
      <c r="D2834" s="13" t="e">
        <f>VLOOKUP(C2834,'Nhân viên'!$B$5:$C$48,2,0)</f>
        <v>#N/A</v>
      </c>
      <c r="G2834" s="13" t="e">
        <f>VLOOKUP(E2834,'Khách hàng'!$B$4:$F$1048576,2,0)</f>
        <v>#N/A</v>
      </c>
      <c r="H2834" s="13" t="str">
        <f>VLOOKUP(E2834,'[1]Khách hàng'!$A$4:$F$2144,3,0)</f>
        <v>Số 1 đường số 17A, Khu phố 11, Phường Bình Trị Đông B, Quận Bình Tân, TP.HCM.</v>
      </c>
      <c r="I2834" s="13" t="e">
        <f>VLOOKUP(E2834,'Khách hàng'!$B$4:$F$1048576,5,0)</f>
        <v>#N/A</v>
      </c>
      <c r="L2834" s="13" t="e">
        <f>VLOOKUP(J2834,'Hàng hóa'!$C$5:$D$50,2,0)</f>
        <v>#N/A</v>
      </c>
      <c r="M2834" s="17" t="e">
        <f>VLOOKUP(J2834,'Hàng hóa'!$C$5:$H$22,6,0)</f>
        <v>#N/A</v>
      </c>
      <c r="N2834" s="17" t="e">
        <f t="shared" si="114"/>
        <v>#N/A</v>
      </c>
      <c r="O2834" s="22" t="e">
        <f t="shared" si="116"/>
        <v>#N/A</v>
      </c>
      <c r="P2834" s="17" t="e">
        <f t="shared" si="115"/>
        <v>#N/A</v>
      </c>
      <c r="Q2834" s="13" t="e">
        <f>VLOOKUP(I2834,'[1]Nhân viên'!$E$20:$F$41,2,0)</f>
        <v>#N/A</v>
      </c>
    </row>
    <row r="2835" spans="1:17" x14ac:dyDescent="0.2">
      <c r="A2835" s="11">
        <v>2812</v>
      </c>
      <c r="D2835" s="13" t="e">
        <f>VLOOKUP(C2835,'Nhân viên'!$B$5:$C$48,2,0)</f>
        <v>#N/A</v>
      </c>
      <c r="G2835" s="13" t="e">
        <f>VLOOKUP(E2835,'Khách hàng'!$B$4:$F$1048576,2,0)</f>
        <v>#N/A</v>
      </c>
      <c r="H2835" s="13" t="str">
        <f>VLOOKUP(E2835,'[1]Khách hàng'!$A$4:$F$2144,3,0)</f>
        <v>Số 1 đường số 17A, Khu phố 11, Phường Bình Trị Đông B, Quận Bình Tân, TP.HCM.</v>
      </c>
      <c r="I2835" s="13" t="e">
        <f>VLOOKUP(E2835,'Khách hàng'!$B$4:$F$1048576,5,0)</f>
        <v>#N/A</v>
      </c>
      <c r="L2835" s="13" t="e">
        <f>VLOOKUP(J2835,'Hàng hóa'!$C$5:$D$50,2,0)</f>
        <v>#N/A</v>
      </c>
      <c r="M2835" s="17" t="e">
        <f>VLOOKUP(J2835,'Hàng hóa'!$C$5:$H$22,6,0)</f>
        <v>#N/A</v>
      </c>
      <c r="N2835" s="17" t="e">
        <f t="shared" si="114"/>
        <v>#N/A</v>
      </c>
      <c r="O2835" s="22" t="e">
        <f t="shared" si="116"/>
        <v>#N/A</v>
      </c>
      <c r="P2835" s="17" t="e">
        <f t="shared" si="115"/>
        <v>#N/A</v>
      </c>
      <c r="Q2835" s="13" t="e">
        <f>VLOOKUP(I2835,'[1]Nhân viên'!$E$20:$F$41,2,0)</f>
        <v>#N/A</v>
      </c>
    </row>
    <row r="2836" spans="1:17" x14ac:dyDescent="0.2">
      <c r="A2836" s="11">
        <v>2813</v>
      </c>
      <c r="D2836" s="13" t="e">
        <f>VLOOKUP(C2836,'Nhân viên'!$B$5:$C$48,2,0)</f>
        <v>#N/A</v>
      </c>
      <c r="G2836" s="13" t="e">
        <f>VLOOKUP(E2836,'Khách hàng'!$B$4:$F$1048576,2,0)</f>
        <v>#N/A</v>
      </c>
      <c r="H2836" s="13" t="str">
        <f>VLOOKUP(E2836,'[1]Khách hàng'!$A$4:$F$2144,3,0)</f>
        <v>Số 1 đường số 17A, Khu phố 11, Phường Bình Trị Đông B, Quận Bình Tân, TP.HCM.</v>
      </c>
      <c r="I2836" s="13" t="e">
        <f>VLOOKUP(E2836,'Khách hàng'!$B$4:$F$1048576,5,0)</f>
        <v>#N/A</v>
      </c>
      <c r="L2836" s="13" t="e">
        <f>VLOOKUP(J2836,'Hàng hóa'!$C$5:$D$50,2,0)</f>
        <v>#N/A</v>
      </c>
      <c r="M2836" s="17" t="e">
        <f>VLOOKUP(J2836,'Hàng hóa'!$C$5:$H$22,6,0)</f>
        <v>#N/A</v>
      </c>
      <c r="N2836" s="17" t="e">
        <f t="shared" si="114"/>
        <v>#N/A</v>
      </c>
      <c r="O2836" s="22" t="e">
        <f t="shared" si="116"/>
        <v>#N/A</v>
      </c>
      <c r="P2836" s="17" t="e">
        <f t="shared" si="115"/>
        <v>#N/A</v>
      </c>
      <c r="Q2836" s="13" t="e">
        <f>VLOOKUP(I2836,'[1]Nhân viên'!$E$20:$F$41,2,0)</f>
        <v>#N/A</v>
      </c>
    </row>
    <row r="2837" spans="1:17" x14ac:dyDescent="0.2">
      <c r="A2837" s="11">
        <v>2814</v>
      </c>
      <c r="D2837" s="13" t="e">
        <f>VLOOKUP(C2837,'Nhân viên'!$B$5:$C$48,2,0)</f>
        <v>#N/A</v>
      </c>
      <c r="G2837" s="13" t="e">
        <f>VLOOKUP(E2837,'Khách hàng'!$B$4:$F$1048576,2,0)</f>
        <v>#N/A</v>
      </c>
      <c r="H2837" s="13" t="str">
        <f>VLOOKUP(E2837,'[1]Khách hàng'!$A$4:$F$2144,3,0)</f>
        <v>Số 1 đường số 17A, Khu phố 11, Phường Bình Trị Đông B, Quận Bình Tân, TP.HCM.</v>
      </c>
      <c r="I2837" s="13" t="e">
        <f>VLOOKUP(E2837,'Khách hàng'!$B$4:$F$1048576,5,0)</f>
        <v>#N/A</v>
      </c>
      <c r="L2837" s="13" t="e">
        <f>VLOOKUP(J2837,'Hàng hóa'!$C$5:$D$50,2,0)</f>
        <v>#N/A</v>
      </c>
      <c r="M2837" s="17" t="e">
        <f>VLOOKUP(J2837,'Hàng hóa'!$C$5:$H$22,6,0)</f>
        <v>#N/A</v>
      </c>
      <c r="N2837" s="17" t="e">
        <f t="shared" si="114"/>
        <v>#N/A</v>
      </c>
      <c r="O2837" s="22" t="e">
        <f t="shared" si="116"/>
        <v>#N/A</v>
      </c>
      <c r="P2837" s="17" t="e">
        <f t="shared" si="115"/>
        <v>#N/A</v>
      </c>
      <c r="Q2837" s="13" t="e">
        <f>VLOOKUP(I2837,'[1]Nhân viên'!$E$20:$F$41,2,0)</f>
        <v>#N/A</v>
      </c>
    </row>
    <row r="2838" spans="1:17" x14ac:dyDescent="0.2">
      <c r="A2838" s="11">
        <v>2815</v>
      </c>
      <c r="D2838" s="13" t="e">
        <f>VLOOKUP(C2838,'Nhân viên'!$B$5:$C$48,2,0)</f>
        <v>#N/A</v>
      </c>
      <c r="G2838" s="13" t="e">
        <f>VLOOKUP(E2838,'Khách hàng'!$B$4:$F$1048576,2,0)</f>
        <v>#N/A</v>
      </c>
      <c r="H2838" s="13" t="str">
        <f>VLOOKUP(E2838,'[1]Khách hàng'!$A$4:$F$2144,3,0)</f>
        <v>Số 1 đường số 17A, Khu phố 11, Phường Bình Trị Đông B, Quận Bình Tân, TP.HCM.</v>
      </c>
      <c r="I2838" s="13" t="e">
        <f>VLOOKUP(E2838,'Khách hàng'!$B$4:$F$1048576,5,0)</f>
        <v>#N/A</v>
      </c>
      <c r="L2838" s="13" t="e">
        <f>VLOOKUP(J2838,'Hàng hóa'!$C$5:$D$50,2,0)</f>
        <v>#N/A</v>
      </c>
      <c r="M2838" s="17" t="e">
        <f>VLOOKUP(J2838,'Hàng hóa'!$C$5:$H$22,6,0)</f>
        <v>#N/A</v>
      </c>
      <c r="N2838" s="17" t="e">
        <f t="shared" si="114"/>
        <v>#N/A</v>
      </c>
      <c r="O2838" s="22" t="e">
        <f t="shared" si="116"/>
        <v>#N/A</v>
      </c>
      <c r="P2838" s="17" t="e">
        <f t="shared" si="115"/>
        <v>#N/A</v>
      </c>
      <c r="Q2838" s="13" t="e">
        <f>VLOOKUP(I2838,'[1]Nhân viên'!$E$20:$F$41,2,0)</f>
        <v>#N/A</v>
      </c>
    </row>
    <row r="2839" spans="1:17" x14ac:dyDescent="0.2">
      <c r="A2839" s="11">
        <v>2816</v>
      </c>
      <c r="D2839" s="13" t="e">
        <f>VLOOKUP(C2839,'Nhân viên'!$B$5:$C$48,2,0)</f>
        <v>#N/A</v>
      </c>
      <c r="G2839" s="13" t="e">
        <f>VLOOKUP(E2839,'Khách hàng'!$B$4:$F$1048576,2,0)</f>
        <v>#N/A</v>
      </c>
      <c r="H2839" s="13" t="str">
        <f>VLOOKUP(E2839,'[1]Khách hàng'!$A$4:$F$2144,3,0)</f>
        <v>Số 1 đường số 17A, Khu phố 11, Phường Bình Trị Đông B, Quận Bình Tân, TP.HCM.</v>
      </c>
      <c r="I2839" s="13" t="e">
        <f>VLOOKUP(E2839,'Khách hàng'!$B$4:$F$1048576,5,0)</f>
        <v>#N/A</v>
      </c>
      <c r="L2839" s="13" t="e">
        <f>VLOOKUP(J2839,'Hàng hóa'!$C$5:$D$50,2,0)</f>
        <v>#N/A</v>
      </c>
      <c r="M2839" s="17" t="e">
        <f>VLOOKUP(J2839,'Hàng hóa'!$C$5:$H$22,6,0)</f>
        <v>#N/A</v>
      </c>
      <c r="N2839" s="17" t="e">
        <f t="shared" si="114"/>
        <v>#N/A</v>
      </c>
      <c r="O2839" s="22" t="e">
        <f t="shared" si="116"/>
        <v>#N/A</v>
      </c>
      <c r="P2839" s="17" t="e">
        <f t="shared" si="115"/>
        <v>#N/A</v>
      </c>
      <c r="Q2839" s="13" t="e">
        <f>VLOOKUP(I2839,'[1]Nhân viên'!$E$20:$F$41,2,0)</f>
        <v>#N/A</v>
      </c>
    </row>
    <row r="2840" spans="1:17" x14ac:dyDescent="0.2">
      <c r="A2840" s="11">
        <v>2817</v>
      </c>
      <c r="D2840" s="13" t="e">
        <f>VLOOKUP(C2840,'Nhân viên'!$B$5:$C$48,2,0)</f>
        <v>#N/A</v>
      </c>
      <c r="G2840" s="13" t="e">
        <f>VLOOKUP(E2840,'Khách hàng'!$B$4:$F$1048576,2,0)</f>
        <v>#N/A</v>
      </c>
      <c r="H2840" s="13" t="str">
        <f>VLOOKUP(E2840,'[1]Khách hàng'!$A$4:$F$2144,3,0)</f>
        <v>Số 1 đường số 17A, Khu phố 11, Phường Bình Trị Đông B, Quận Bình Tân, TP.HCM.</v>
      </c>
      <c r="I2840" s="13" t="e">
        <f>VLOOKUP(E2840,'Khách hàng'!$B$4:$F$1048576,5,0)</f>
        <v>#N/A</v>
      </c>
      <c r="L2840" s="13" t="e">
        <f>VLOOKUP(J2840,'Hàng hóa'!$C$5:$D$50,2,0)</f>
        <v>#N/A</v>
      </c>
      <c r="M2840" s="17" t="e">
        <f>VLOOKUP(J2840,'Hàng hóa'!$C$5:$H$22,6,0)</f>
        <v>#N/A</v>
      </c>
      <c r="N2840" s="17" t="e">
        <f t="shared" si="114"/>
        <v>#N/A</v>
      </c>
      <c r="O2840" s="22" t="e">
        <f t="shared" si="116"/>
        <v>#N/A</v>
      </c>
      <c r="P2840" s="17" t="e">
        <f t="shared" si="115"/>
        <v>#N/A</v>
      </c>
      <c r="Q2840" s="13" t="e">
        <f>VLOOKUP(I2840,'[1]Nhân viên'!$E$20:$F$41,2,0)</f>
        <v>#N/A</v>
      </c>
    </row>
    <row r="2841" spans="1:17" x14ac:dyDescent="0.2">
      <c r="A2841" s="11">
        <v>2818</v>
      </c>
      <c r="D2841" s="13" t="e">
        <f>VLOOKUP(C2841,'Nhân viên'!$B$5:$C$48,2,0)</f>
        <v>#N/A</v>
      </c>
      <c r="G2841" s="13" t="e">
        <f>VLOOKUP(E2841,'Khách hàng'!$B$4:$F$1048576,2,0)</f>
        <v>#N/A</v>
      </c>
      <c r="H2841" s="13" t="str">
        <f>VLOOKUP(E2841,'[1]Khách hàng'!$A$4:$F$2144,3,0)</f>
        <v>Số 1 đường số 17A, Khu phố 11, Phường Bình Trị Đông B, Quận Bình Tân, TP.HCM.</v>
      </c>
      <c r="I2841" s="13" t="e">
        <f>VLOOKUP(E2841,'Khách hàng'!$B$4:$F$1048576,5,0)</f>
        <v>#N/A</v>
      </c>
      <c r="L2841" s="13" t="e">
        <f>VLOOKUP(J2841,'Hàng hóa'!$C$5:$D$50,2,0)</f>
        <v>#N/A</v>
      </c>
      <c r="M2841" s="17" t="e">
        <f>VLOOKUP(J2841,'Hàng hóa'!$C$5:$H$22,6,0)</f>
        <v>#N/A</v>
      </c>
      <c r="N2841" s="17" t="e">
        <f t="shared" si="114"/>
        <v>#N/A</v>
      </c>
      <c r="O2841" s="22" t="e">
        <f t="shared" si="116"/>
        <v>#N/A</v>
      </c>
      <c r="P2841" s="17" t="e">
        <f t="shared" si="115"/>
        <v>#N/A</v>
      </c>
      <c r="Q2841" s="13" t="e">
        <f>VLOOKUP(I2841,'[1]Nhân viên'!$E$20:$F$41,2,0)</f>
        <v>#N/A</v>
      </c>
    </row>
    <row r="2842" spans="1:17" x14ac:dyDescent="0.2">
      <c r="A2842" s="11">
        <v>2819</v>
      </c>
      <c r="D2842" s="13" t="e">
        <f>VLOOKUP(C2842,'Nhân viên'!$B$5:$C$48,2,0)</f>
        <v>#N/A</v>
      </c>
      <c r="G2842" s="13" t="e">
        <f>VLOOKUP(E2842,'Khách hàng'!$B$4:$F$1048576,2,0)</f>
        <v>#N/A</v>
      </c>
      <c r="H2842" s="13" t="str">
        <f>VLOOKUP(E2842,'[1]Khách hàng'!$A$4:$F$2144,3,0)</f>
        <v>Số 1 đường số 17A, Khu phố 11, Phường Bình Trị Đông B, Quận Bình Tân, TP.HCM.</v>
      </c>
      <c r="I2842" s="13" t="e">
        <f>VLOOKUP(E2842,'Khách hàng'!$B$4:$F$1048576,5,0)</f>
        <v>#N/A</v>
      </c>
      <c r="L2842" s="13" t="e">
        <f>VLOOKUP(J2842,'Hàng hóa'!$C$5:$D$50,2,0)</f>
        <v>#N/A</v>
      </c>
      <c r="M2842" s="17" t="e">
        <f>VLOOKUP(J2842,'Hàng hóa'!$C$5:$H$22,6,0)</f>
        <v>#N/A</v>
      </c>
      <c r="N2842" s="17" t="e">
        <f t="shared" si="114"/>
        <v>#N/A</v>
      </c>
      <c r="O2842" s="22" t="e">
        <f t="shared" si="116"/>
        <v>#N/A</v>
      </c>
      <c r="P2842" s="17" t="e">
        <f t="shared" si="115"/>
        <v>#N/A</v>
      </c>
      <c r="Q2842" s="13" t="e">
        <f>VLOOKUP(I2842,'[1]Nhân viên'!$E$20:$F$41,2,0)</f>
        <v>#N/A</v>
      </c>
    </row>
    <row r="2843" spans="1:17" x14ac:dyDescent="0.2">
      <c r="A2843" s="11">
        <v>2820</v>
      </c>
      <c r="D2843" s="13" t="e">
        <f>VLOOKUP(C2843,'Nhân viên'!$B$5:$C$48,2,0)</f>
        <v>#N/A</v>
      </c>
      <c r="G2843" s="13" t="e">
        <f>VLOOKUP(E2843,'Khách hàng'!$B$4:$F$1048576,2,0)</f>
        <v>#N/A</v>
      </c>
      <c r="H2843" s="13" t="str">
        <f>VLOOKUP(E2843,'[1]Khách hàng'!$A$4:$F$2144,3,0)</f>
        <v>Số 1 đường số 17A, Khu phố 11, Phường Bình Trị Đông B, Quận Bình Tân, TP.HCM.</v>
      </c>
      <c r="I2843" s="13" t="e">
        <f>VLOOKUP(E2843,'Khách hàng'!$B$4:$F$1048576,5,0)</f>
        <v>#N/A</v>
      </c>
      <c r="L2843" s="13" t="e">
        <f>VLOOKUP(J2843,'Hàng hóa'!$C$5:$D$50,2,0)</f>
        <v>#N/A</v>
      </c>
      <c r="M2843" s="17" t="e">
        <f>VLOOKUP(J2843,'Hàng hóa'!$C$5:$H$22,6,0)</f>
        <v>#N/A</v>
      </c>
      <c r="N2843" s="17" t="e">
        <f t="shared" si="114"/>
        <v>#N/A</v>
      </c>
      <c r="O2843" s="22" t="e">
        <f t="shared" si="116"/>
        <v>#N/A</v>
      </c>
      <c r="P2843" s="17" t="e">
        <f t="shared" si="115"/>
        <v>#N/A</v>
      </c>
      <c r="Q2843" s="13" t="e">
        <f>VLOOKUP(I2843,'[1]Nhân viên'!$E$20:$F$41,2,0)</f>
        <v>#N/A</v>
      </c>
    </row>
    <row r="2844" spans="1:17" x14ac:dyDescent="0.2">
      <c r="A2844" s="11">
        <v>2821</v>
      </c>
      <c r="D2844" s="13" t="e">
        <f>VLOOKUP(C2844,'Nhân viên'!$B$5:$C$48,2,0)</f>
        <v>#N/A</v>
      </c>
      <c r="G2844" s="13" t="e">
        <f>VLOOKUP(E2844,'Khách hàng'!$B$4:$F$1048576,2,0)</f>
        <v>#N/A</v>
      </c>
      <c r="H2844" s="13" t="str">
        <f>VLOOKUP(E2844,'[1]Khách hàng'!$A$4:$F$2144,3,0)</f>
        <v>Số 1 đường số 17A, Khu phố 11, Phường Bình Trị Đông B, Quận Bình Tân, TP.HCM.</v>
      </c>
      <c r="I2844" s="13" t="e">
        <f>VLOOKUP(E2844,'Khách hàng'!$B$4:$F$1048576,5,0)</f>
        <v>#N/A</v>
      </c>
      <c r="L2844" s="13" t="e">
        <f>VLOOKUP(J2844,'Hàng hóa'!$C$5:$D$50,2,0)</f>
        <v>#N/A</v>
      </c>
      <c r="M2844" s="17" t="e">
        <f>VLOOKUP(J2844,'Hàng hóa'!$C$5:$H$22,6,0)</f>
        <v>#N/A</v>
      </c>
      <c r="N2844" s="17" t="e">
        <f t="shared" ref="N2844:N2907" si="117">K2844*M2844</f>
        <v>#N/A</v>
      </c>
      <c r="O2844" s="22" t="e">
        <f t="shared" si="116"/>
        <v>#N/A</v>
      </c>
      <c r="P2844" s="17" t="e">
        <f t="shared" ref="P2844:P2907" si="118">N2844*O2844+N2844</f>
        <v>#N/A</v>
      </c>
      <c r="Q2844" s="13" t="e">
        <f>VLOOKUP(I2844,'[1]Nhân viên'!$E$20:$F$41,2,0)</f>
        <v>#N/A</v>
      </c>
    </row>
    <row r="2845" spans="1:17" x14ac:dyDescent="0.2">
      <c r="A2845" s="11">
        <v>2822</v>
      </c>
      <c r="D2845" s="13" t="e">
        <f>VLOOKUP(C2845,'Nhân viên'!$B$5:$C$48,2,0)</f>
        <v>#N/A</v>
      </c>
      <c r="G2845" s="13" t="e">
        <f>VLOOKUP(E2845,'Khách hàng'!$B$4:$F$1048576,2,0)</f>
        <v>#N/A</v>
      </c>
      <c r="H2845" s="13" t="str">
        <f>VLOOKUP(E2845,'[1]Khách hàng'!$A$4:$F$2144,3,0)</f>
        <v>Số 1 đường số 17A, Khu phố 11, Phường Bình Trị Đông B, Quận Bình Tân, TP.HCM.</v>
      </c>
      <c r="I2845" s="13" t="e">
        <f>VLOOKUP(E2845,'Khách hàng'!$B$4:$F$1048576,5,0)</f>
        <v>#N/A</v>
      </c>
      <c r="L2845" s="13" t="e">
        <f>VLOOKUP(J2845,'Hàng hóa'!$C$5:$D$50,2,0)</f>
        <v>#N/A</v>
      </c>
      <c r="M2845" s="17" t="e">
        <f>VLOOKUP(J2845,'Hàng hóa'!$C$5:$H$22,6,0)</f>
        <v>#N/A</v>
      </c>
      <c r="N2845" s="17" t="e">
        <f t="shared" si="117"/>
        <v>#N/A</v>
      </c>
      <c r="O2845" s="22" t="e">
        <f t="shared" si="116"/>
        <v>#N/A</v>
      </c>
      <c r="P2845" s="17" t="e">
        <f t="shared" si="118"/>
        <v>#N/A</v>
      </c>
      <c r="Q2845" s="13" t="e">
        <f>VLOOKUP(I2845,'[1]Nhân viên'!$E$20:$F$41,2,0)</f>
        <v>#N/A</v>
      </c>
    </row>
    <row r="2846" spans="1:17" x14ac:dyDescent="0.2">
      <c r="A2846" s="11">
        <v>2823</v>
      </c>
      <c r="D2846" s="13" t="e">
        <f>VLOOKUP(C2846,'Nhân viên'!$B$5:$C$48,2,0)</f>
        <v>#N/A</v>
      </c>
      <c r="G2846" s="13" t="e">
        <f>VLOOKUP(E2846,'Khách hàng'!$B$4:$F$1048576,2,0)</f>
        <v>#N/A</v>
      </c>
      <c r="H2846" s="13" t="str">
        <f>VLOOKUP(E2846,'[1]Khách hàng'!$A$4:$F$2144,3,0)</f>
        <v>Số 1 đường số 17A, Khu phố 11, Phường Bình Trị Đông B, Quận Bình Tân, TP.HCM.</v>
      </c>
      <c r="I2846" s="13" t="e">
        <f>VLOOKUP(E2846,'Khách hàng'!$B$4:$F$1048576,5,0)</f>
        <v>#N/A</v>
      </c>
      <c r="L2846" s="13" t="e">
        <f>VLOOKUP(J2846,'Hàng hóa'!$C$5:$D$50,2,0)</f>
        <v>#N/A</v>
      </c>
      <c r="M2846" s="17" t="e">
        <f>VLOOKUP(J2846,'Hàng hóa'!$C$5:$H$22,6,0)</f>
        <v>#N/A</v>
      </c>
      <c r="N2846" s="17" t="e">
        <f t="shared" si="117"/>
        <v>#N/A</v>
      </c>
      <c r="O2846" s="22" t="e">
        <f t="shared" si="116"/>
        <v>#N/A</v>
      </c>
      <c r="P2846" s="17" t="e">
        <f t="shared" si="118"/>
        <v>#N/A</v>
      </c>
      <c r="Q2846" s="13" t="e">
        <f>VLOOKUP(I2846,'[1]Nhân viên'!$E$20:$F$41,2,0)</f>
        <v>#N/A</v>
      </c>
    </row>
    <row r="2847" spans="1:17" x14ac:dyDescent="0.2">
      <c r="A2847" s="11">
        <v>2824</v>
      </c>
      <c r="D2847" s="13" t="e">
        <f>VLOOKUP(C2847,'Nhân viên'!$B$5:$C$48,2,0)</f>
        <v>#N/A</v>
      </c>
      <c r="G2847" s="13" t="e">
        <f>VLOOKUP(E2847,'Khách hàng'!$B$4:$F$1048576,2,0)</f>
        <v>#N/A</v>
      </c>
      <c r="H2847" s="13" t="str">
        <f>VLOOKUP(E2847,'[1]Khách hàng'!$A$4:$F$2144,3,0)</f>
        <v>Số 1 đường số 17A, Khu phố 11, Phường Bình Trị Đông B, Quận Bình Tân, TP.HCM.</v>
      </c>
      <c r="I2847" s="13" t="e">
        <f>VLOOKUP(E2847,'Khách hàng'!$B$4:$F$1048576,5,0)</f>
        <v>#N/A</v>
      </c>
      <c r="L2847" s="13" t="e">
        <f>VLOOKUP(J2847,'Hàng hóa'!$C$5:$D$50,2,0)</f>
        <v>#N/A</v>
      </c>
      <c r="M2847" s="17" t="e">
        <f>VLOOKUP(J2847,'Hàng hóa'!$C$5:$H$22,6,0)</f>
        <v>#N/A</v>
      </c>
      <c r="N2847" s="17" t="e">
        <f t="shared" si="117"/>
        <v>#N/A</v>
      </c>
      <c r="O2847" s="22" t="e">
        <f t="shared" si="116"/>
        <v>#N/A</v>
      </c>
      <c r="P2847" s="17" t="e">
        <f t="shared" si="118"/>
        <v>#N/A</v>
      </c>
      <c r="Q2847" s="13" t="e">
        <f>VLOOKUP(I2847,'[1]Nhân viên'!$E$20:$F$41,2,0)</f>
        <v>#N/A</v>
      </c>
    </row>
    <row r="2848" spans="1:17" x14ac:dyDescent="0.2">
      <c r="A2848" s="11">
        <v>2825</v>
      </c>
      <c r="D2848" s="13" t="e">
        <f>VLOOKUP(C2848,'Nhân viên'!$B$5:$C$48,2,0)</f>
        <v>#N/A</v>
      </c>
      <c r="G2848" s="13" t="e">
        <f>VLOOKUP(E2848,'Khách hàng'!$B$4:$F$1048576,2,0)</f>
        <v>#N/A</v>
      </c>
      <c r="H2848" s="13" t="str">
        <f>VLOOKUP(E2848,'[1]Khách hàng'!$A$4:$F$2144,3,0)</f>
        <v>Số 1 đường số 17A, Khu phố 11, Phường Bình Trị Đông B, Quận Bình Tân, TP.HCM.</v>
      </c>
      <c r="I2848" s="13" t="e">
        <f>VLOOKUP(E2848,'Khách hàng'!$B$4:$F$1048576,5,0)</f>
        <v>#N/A</v>
      </c>
      <c r="L2848" s="13" t="e">
        <f>VLOOKUP(J2848,'Hàng hóa'!$C$5:$D$50,2,0)</f>
        <v>#N/A</v>
      </c>
      <c r="M2848" s="17" t="e">
        <f>VLOOKUP(J2848,'Hàng hóa'!$C$5:$H$22,6,0)</f>
        <v>#N/A</v>
      </c>
      <c r="N2848" s="17" t="e">
        <f t="shared" si="117"/>
        <v>#N/A</v>
      </c>
      <c r="O2848" s="22" t="e">
        <f t="shared" si="116"/>
        <v>#N/A</v>
      </c>
      <c r="P2848" s="17" t="e">
        <f t="shared" si="118"/>
        <v>#N/A</v>
      </c>
      <c r="Q2848" s="13" t="e">
        <f>VLOOKUP(I2848,'[1]Nhân viên'!$E$20:$F$41,2,0)</f>
        <v>#N/A</v>
      </c>
    </row>
    <row r="2849" spans="1:17" x14ac:dyDescent="0.2">
      <c r="A2849" s="11">
        <v>2826</v>
      </c>
      <c r="D2849" s="13" t="e">
        <f>VLOOKUP(C2849,'Nhân viên'!$B$5:$C$48,2,0)</f>
        <v>#N/A</v>
      </c>
      <c r="G2849" s="13" t="e">
        <f>VLOOKUP(E2849,'Khách hàng'!$B$4:$F$1048576,2,0)</f>
        <v>#N/A</v>
      </c>
      <c r="H2849" s="13" t="str">
        <f>VLOOKUP(E2849,'[1]Khách hàng'!$A$4:$F$2144,3,0)</f>
        <v>Số 1 đường số 17A, Khu phố 11, Phường Bình Trị Đông B, Quận Bình Tân, TP.HCM.</v>
      </c>
      <c r="I2849" s="13" t="e">
        <f>VLOOKUP(E2849,'Khách hàng'!$B$4:$F$1048576,5,0)</f>
        <v>#N/A</v>
      </c>
      <c r="L2849" s="13" t="e">
        <f>VLOOKUP(J2849,'Hàng hóa'!$C$5:$D$50,2,0)</f>
        <v>#N/A</v>
      </c>
      <c r="M2849" s="17" t="e">
        <f>VLOOKUP(J2849,'Hàng hóa'!$C$5:$H$22,6,0)</f>
        <v>#N/A</v>
      </c>
      <c r="N2849" s="17" t="e">
        <f t="shared" si="117"/>
        <v>#N/A</v>
      </c>
      <c r="O2849" s="22" t="e">
        <f t="shared" si="116"/>
        <v>#N/A</v>
      </c>
      <c r="P2849" s="17" t="e">
        <f t="shared" si="118"/>
        <v>#N/A</v>
      </c>
      <c r="Q2849" s="13" t="e">
        <f>VLOOKUP(I2849,'[1]Nhân viên'!$E$20:$F$41,2,0)</f>
        <v>#N/A</v>
      </c>
    </row>
    <row r="2850" spans="1:17" x14ac:dyDescent="0.2">
      <c r="A2850" s="11">
        <v>2827</v>
      </c>
      <c r="D2850" s="13" t="e">
        <f>VLOOKUP(C2850,'Nhân viên'!$B$5:$C$48,2,0)</f>
        <v>#N/A</v>
      </c>
      <c r="G2850" s="13" t="e">
        <f>VLOOKUP(E2850,'Khách hàng'!$B$4:$F$1048576,2,0)</f>
        <v>#N/A</v>
      </c>
      <c r="H2850" s="13" t="str">
        <f>VLOOKUP(E2850,'[1]Khách hàng'!$A$4:$F$2144,3,0)</f>
        <v>Số 1 đường số 17A, Khu phố 11, Phường Bình Trị Đông B, Quận Bình Tân, TP.HCM.</v>
      </c>
      <c r="I2850" s="13" t="e">
        <f>VLOOKUP(E2850,'Khách hàng'!$B$4:$F$1048576,5,0)</f>
        <v>#N/A</v>
      </c>
      <c r="L2850" s="13" t="e">
        <f>VLOOKUP(J2850,'Hàng hóa'!$C$5:$D$50,2,0)</f>
        <v>#N/A</v>
      </c>
      <c r="M2850" s="17" t="e">
        <f>VLOOKUP(J2850,'Hàng hóa'!$C$5:$H$22,6,0)</f>
        <v>#N/A</v>
      </c>
      <c r="N2850" s="17" t="e">
        <f t="shared" si="117"/>
        <v>#N/A</v>
      </c>
      <c r="O2850" s="22" t="e">
        <f t="shared" si="116"/>
        <v>#N/A</v>
      </c>
      <c r="P2850" s="17" t="e">
        <f t="shared" si="118"/>
        <v>#N/A</v>
      </c>
      <c r="Q2850" s="13" t="e">
        <f>VLOOKUP(I2850,'[1]Nhân viên'!$E$20:$F$41,2,0)</f>
        <v>#N/A</v>
      </c>
    </row>
    <row r="2851" spans="1:17" x14ac:dyDescent="0.2">
      <c r="A2851" s="11">
        <v>2828</v>
      </c>
      <c r="D2851" s="13" t="e">
        <f>VLOOKUP(C2851,'Nhân viên'!$B$5:$C$48,2,0)</f>
        <v>#N/A</v>
      </c>
      <c r="G2851" s="13" t="e">
        <f>VLOOKUP(E2851,'Khách hàng'!$B$4:$F$1048576,2,0)</f>
        <v>#N/A</v>
      </c>
      <c r="H2851" s="13" t="str">
        <f>VLOOKUP(E2851,'[1]Khách hàng'!$A$4:$F$2144,3,0)</f>
        <v>Số 1 đường số 17A, Khu phố 11, Phường Bình Trị Đông B, Quận Bình Tân, TP.HCM.</v>
      </c>
      <c r="I2851" s="13" t="e">
        <f>VLOOKUP(E2851,'Khách hàng'!$B$4:$F$1048576,5,0)</f>
        <v>#N/A</v>
      </c>
      <c r="L2851" s="13" t="e">
        <f>VLOOKUP(J2851,'Hàng hóa'!$C$5:$D$50,2,0)</f>
        <v>#N/A</v>
      </c>
      <c r="M2851" s="17" t="e">
        <f>VLOOKUP(J2851,'Hàng hóa'!$C$5:$H$22,6,0)</f>
        <v>#N/A</v>
      </c>
      <c r="N2851" s="17" t="e">
        <f t="shared" si="117"/>
        <v>#N/A</v>
      </c>
      <c r="O2851" s="22" t="e">
        <f t="shared" si="116"/>
        <v>#N/A</v>
      </c>
      <c r="P2851" s="17" t="e">
        <f t="shared" si="118"/>
        <v>#N/A</v>
      </c>
      <c r="Q2851" s="13" t="e">
        <f>VLOOKUP(I2851,'[1]Nhân viên'!$E$20:$F$41,2,0)</f>
        <v>#N/A</v>
      </c>
    </row>
    <row r="2852" spans="1:17" x14ac:dyDescent="0.2">
      <c r="A2852" s="11">
        <v>2829</v>
      </c>
      <c r="D2852" s="13" t="e">
        <f>VLOOKUP(C2852,'Nhân viên'!$B$5:$C$48,2,0)</f>
        <v>#N/A</v>
      </c>
      <c r="G2852" s="13" t="e">
        <f>VLOOKUP(E2852,'Khách hàng'!$B$4:$F$1048576,2,0)</f>
        <v>#N/A</v>
      </c>
      <c r="H2852" s="13" t="str">
        <f>VLOOKUP(E2852,'[1]Khách hàng'!$A$4:$F$2144,3,0)</f>
        <v>Số 1 đường số 17A, Khu phố 11, Phường Bình Trị Đông B, Quận Bình Tân, TP.HCM.</v>
      </c>
      <c r="I2852" s="13" t="e">
        <f>VLOOKUP(E2852,'Khách hàng'!$B$4:$F$1048576,5,0)</f>
        <v>#N/A</v>
      </c>
      <c r="L2852" s="13" t="e">
        <f>VLOOKUP(J2852,'Hàng hóa'!$C$5:$D$50,2,0)</f>
        <v>#N/A</v>
      </c>
      <c r="M2852" s="17" t="e">
        <f>VLOOKUP(J2852,'Hàng hóa'!$C$5:$H$22,6,0)</f>
        <v>#N/A</v>
      </c>
      <c r="N2852" s="17" t="e">
        <f t="shared" si="117"/>
        <v>#N/A</v>
      </c>
      <c r="O2852" s="22" t="e">
        <f t="shared" si="116"/>
        <v>#N/A</v>
      </c>
      <c r="P2852" s="17" t="e">
        <f t="shared" si="118"/>
        <v>#N/A</v>
      </c>
      <c r="Q2852" s="13" t="e">
        <f>VLOOKUP(I2852,'[1]Nhân viên'!$E$20:$F$41,2,0)</f>
        <v>#N/A</v>
      </c>
    </row>
    <row r="2853" spans="1:17" x14ac:dyDescent="0.2">
      <c r="A2853" s="11">
        <v>2830</v>
      </c>
      <c r="D2853" s="13" t="e">
        <f>VLOOKUP(C2853,'Nhân viên'!$B$5:$C$48,2,0)</f>
        <v>#N/A</v>
      </c>
      <c r="G2853" s="13" t="e">
        <f>VLOOKUP(E2853,'Khách hàng'!$B$4:$F$1048576,2,0)</f>
        <v>#N/A</v>
      </c>
      <c r="H2853" s="13" t="str">
        <f>VLOOKUP(E2853,'[1]Khách hàng'!$A$4:$F$2144,3,0)</f>
        <v>Số 1 đường số 17A, Khu phố 11, Phường Bình Trị Đông B, Quận Bình Tân, TP.HCM.</v>
      </c>
      <c r="I2853" s="13" t="e">
        <f>VLOOKUP(E2853,'Khách hàng'!$B$4:$F$1048576,5,0)</f>
        <v>#N/A</v>
      </c>
      <c r="L2853" s="13" t="e">
        <f>VLOOKUP(J2853,'Hàng hóa'!$C$5:$D$50,2,0)</f>
        <v>#N/A</v>
      </c>
      <c r="M2853" s="17" t="e">
        <f>VLOOKUP(J2853,'Hàng hóa'!$C$5:$H$22,6,0)</f>
        <v>#N/A</v>
      </c>
      <c r="N2853" s="17" t="e">
        <f t="shared" si="117"/>
        <v>#N/A</v>
      </c>
      <c r="O2853" s="22" t="e">
        <f t="shared" si="116"/>
        <v>#N/A</v>
      </c>
      <c r="P2853" s="17" t="e">
        <f t="shared" si="118"/>
        <v>#N/A</v>
      </c>
      <c r="Q2853" s="13" t="e">
        <f>VLOOKUP(I2853,'[1]Nhân viên'!$E$20:$F$41,2,0)</f>
        <v>#N/A</v>
      </c>
    </row>
    <row r="2854" spans="1:17" x14ac:dyDescent="0.2">
      <c r="A2854" s="11">
        <v>2831</v>
      </c>
      <c r="D2854" s="13" t="e">
        <f>VLOOKUP(C2854,'Nhân viên'!$B$5:$C$48,2,0)</f>
        <v>#N/A</v>
      </c>
      <c r="G2854" s="13" t="e">
        <f>VLOOKUP(E2854,'Khách hàng'!$B$4:$F$1048576,2,0)</f>
        <v>#N/A</v>
      </c>
      <c r="H2854" s="13" t="str">
        <f>VLOOKUP(E2854,'[1]Khách hàng'!$A$4:$F$2144,3,0)</f>
        <v>Số 1 đường số 17A, Khu phố 11, Phường Bình Trị Đông B, Quận Bình Tân, TP.HCM.</v>
      </c>
      <c r="I2854" s="13" t="e">
        <f>VLOOKUP(E2854,'Khách hàng'!$B$4:$F$1048576,5,0)</f>
        <v>#N/A</v>
      </c>
      <c r="L2854" s="13" t="e">
        <f>VLOOKUP(J2854,'Hàng hóa'!$C$5:$D$50,2,0)</f>
        <v>#N/A</v>
      </c>
      <c r="M2854" s="17" t="e">
        <f>VLOOKUP(J2854,'Hàng hóa'!$C$5:$H$22,6,0)</f>
        <v>#N/A</v>
      </c>
      <c r="N2854" s="17" t="e">
        <f t="shared" si="117"/>
        <v>#N/A</v>
      </c>
      <c r="O2854" s="22" t="e">
        <f t="shared" si="116"/>
        <v>#N/A</v>
      </c>
      <c r="P2854" s="17" t="e">
        <f t="shared" si="118"/>
        <v>#N/A</v>
      </c>
      <c r="Q2854" s="13" t="e">
        <f>VLOOKUP(I2854,'[1]Nhân viên'!$E$20:$F$41,2,0)</f>
        <v>#N/A</v>
      </c>
    </row>
    <row r="2855" spans="1:17" x14ac:dyDescent="0.2">
      <c r="A2855" s="11">
        <v>2832</v>
      </c>
      <c r="D2855" s="13" t="e">
        <f>VLOOKUP(C2855,'Nhân viên'!$B$5:$C$48,2,0)</f>
        <v>#N/A</v>
      </c>
      <c r="G2855" s="13" t="e">
        <f>VLOOKUP(E2855,'Khách hàng'!$B$4:$F$1048576,2,0)</f>
        <v>#N/A</v>
      </c>
      <c r="H2855" s="13" t="str">
        <f>VLOOKUP(E2855,'[1]Khách hàng'!$A$4:$F$2144,3,0)</f>
        <v>Số 1 đường số 17A, Khu phố 11, Phường Bình Trị Đông B, Quận Bình Tân, TP.HCM.</v>
      </c>
      <c r="I2855" s="13" t="e">
        <f>VLOOKUP(E2855,'Khách hàng'!$B$4:$F$1048576,5,0)</f>
        <v>#N/A</v>
      </c>
      <c r="L2855" s="13" t="e">
        <f>VLOOKUP(J2855,'Hàng hóa'!$C$5:$D$50,2,0)</f>
        <v>#N/A</v>
      </c>
      <c r="M2855" s="17" t="e">
        <f>VLOOKUP(J2855,'Hàng hóa'!$C$5:$H$22,6,0)</f>
        <v>#N/A</v>
      </c>
      <c r="N2855" s="17" t="e">
        <f t="shared" si="117"/>
        <v>#N/A</v>
      </c>
      <c r="O2855" s="22" t="e">
        <f t="shared" si="116"/>
        <v>#N/A</v>
      </c>
      <c r="P2855" s="17" t="e">
        <f t="shared" si="118"/>
        <v>#N/A</v>
      </c>
      <c r="Q2855" s="13" t="e">
        <f>VLOOKUP(I2855,'[1]Nhân viên'!$E$20:$F$41,2,0)</f>
        <v>#N/A</v>
      </c>
    </row>
    <row r="2856" spans="1:17" x14ac:dyDescent="0.2">
      <c r="A2856" s="11">
        <v>2833</v>
      </c>
      <c r="D2856" s="13" t="e">
        <f>VLOOKUP(C2856,'Nhân viên'!$B$5:$C$48,2,0)</f>
        <v>#N/A</v>
      </c>
      <c r="G2856" s="13" t="e">
        <f>VLOOKUP(E2856,'Khách hàng'!$B$4:$F$1048576,2,0)</f>
        <v>#N/A</v>
      </c>
      <c r="H2856" s="13" t="str">
        <f>VLOOKUP(E2856,'[1]Khách hàng'!$A$4:$F$2144,3,0)</f>
        <v>Số 1 đường số 17A, Khu phố 11, Phường Bình Trị Đông B, Quận Bình Tân, TP.HCM.</v>
      </c>
      <c r="I2856" s="13" t="e">
        <f>VLOOKUP(E2856,'Khách hàng'!$B$4:$F$1048576,5,0)</f>
        <v>#N/A</v>
      </c>
      <c r="L2856" s="13" t="e">
        <f>VLOOKUP(J2856,'Hàng hóa'!$C$5:$D$50,2,0)</f>
        <v>#N/A</v>
      </c>
      <c r="M2856" s="17" t="e">
        <f>VLOOKUP(J2856,'Hàng hóa'!$C$5:$H$22,6,0)</f>
        <v>#N/A</v>
      </c>
      <c r="N2856" s="17" t="e">
        <f t="shared" si="117"/>
        <v>#N/A</v>
      </c>
      <c r="O2856" s="22" t="e">
        <f t="shared" si="116"/>
        <v>#N/A</v>
      </c>
      <c r="P2856" s="17" t="e">
        <f t="shared" si="118"/>
        <v>#N/A</v>
      </c>
      <c r="Q2856" s="13" t="e">
        <f>VLOOKUP(I2856,'[1]Nhân viên'!$E$20:$F$41,2,0)</f>
        <v>#N/A</v>
      </c>
    </row>
    <row r="2857" spans="1:17" x14ac:dyDescent="0.2">
      <c r="A2857" s="11">
        <v>2834</v>
      </c>
      <c r="D2857" s="13" t="e">
        <f>VLOOKUP(C2857,'Nhân viên'!$B$5:$C$48,2,0)</f>
        <v>#N/A</v>
      </c>
      <c r="G2857" s="13" t="e">
        <f>VLOOKUP(E2857,'Khách hàng'!$B$4:$F$1048576,2,0)</f>
        <v>#N/A</v>
      </c>
      <c r="H2857" s="13" t="str">
        <f>VLOOKUP(E2857,'[1]Khách hàng'!$A$4:$F$2144,3,0)</f>
        <v>Số 1 đường số 17A, Khu phố 11, Phường Bình Trị Đông B, Quận Bình Tân, TP.HCM.</v>
      </c>
      <c r="I2857" s="13" t="e">
        <f>VLOOKUP(E2857,'Khách hàng'!$B$4:$F$1048576,5,0)</f>
        <v>#N/A</v>
      </c>
      <c r="L2857" s="13" t="e">
        <f>VLOOKUP(J2857,'Hàng hóa'!$C$5:$D$50,2,0)</f>
        <v>#N/A</v>
      </c>
      <c r="M2857" s="17" t="e">
        <f>VLOOKUP(J2857,'Hàng hóa'!$C$5:$H$22,6,0)</f>
        <v>#N/A</v>
      </c>
      <c r="N2857" s="17" t="e">
        <f t="shared" si="117"/>
        <v>#N/A</v>
      </c>
      <c r="O2857" s="22" t="e">
        <f t="shared" si="116"/>
        <v>#N/A</v>
      </c>
      <c r="P2857" s="17" t="e">
        <f t="shared" si="118"/>
        <v>#N/A</v>
      </c>
      <c r="Q2857" s="13" t="e">
        <f>VLOOKUP(I2857,'[1]Nhân viên'!$E$20:$F$41,2,0)</f>
        <v>#N/A</v>
      </c>
    </row>
    <row r="2858" spans="1:17" x14ac:dyDescent="0.2">
      <c r="A2858" s="11">
        <v>2835</v>
      </c>
      <c r="D2858" s="13" t="e">
        <f>VLOOKUP(C2858,'Nhân viên'!$B$5:$C$48,2,0)</f>
        <v>#N/A</v>
      </c>
      <c r="G2858" s="13" t="e">
        <f>VLOOKUP(E2858,'Khách hàng'!$B$4:$F$1048576,2,0)</f>
        <v>#N/A</v>
      </c>
      <c r="H2858" s="13" t="str">
        <f>VLOOKUP(E2858,'[1]Khách hàng'!$A$4:$F$2144,3,0)</f>
        <v>Số 1 đường số 17A, Khu phố 11, Phường Bình Trị Đông B, Quận Bình Tân, TP.HCM.</v>
      </c>
      <c r="I2858" s="13" t="e">
        <f>VLOOKUP(E2858,'Khách hàng'!$B$4:$F$1048576,5,0)</f>
        <v>#N/A</v>
      </c>
      <c r="L2858" s="13" t="e">
        <f>VLOOKUP(J2858,'Hàng hóa'!$C$5:$D$50,2,0)</f>
        <v>#N/A</v>
      </c>
      <c r="M2858" s="17" t="e">
        <f>VLOOKUP(J2858,'Hàng hóa'!$C$5:$H$22,6,0)</f>
        <v>#N/A</v>
      </c>
      <c r="N2858" s="17" t="e">
        <f t="shared" si="117"/>
        <v>#N/A</v>
      </c>
      <c r="O2858" s="22" t="e">
        <f t="shared" si="116"/>
        <v>#N/A</v>
      </c>
      <c r="P2858" s="17" t="e">
        <f t="shared" si="118"/>
        <v>#N/A</v>
      </c>
      <c r="Q2858" s="13" t="e">
        <f>VLOOKUP(I2858,'[1]Nhân viên'!$E$20:$F$41,2,0)</f>
        <v>#N/A</v>
      </c>
    </row>
    <row r="2859" spans="1:17" x14ac:dyDescent="0.2">
      <c r="A2859" s="11">
        <v>2836</v>
      </c>
      <c r="D2859" s="13" t="e">
        <f>VLOOKUP(C2859,'Nhân viên'!$B$5:$C$48,2,0)</f>
        <v>#N/A</v>
      </c>
      <c r="G2859" s="13" t="e">
        <f>VLOOKUP(E2859,'Khách hàng'!$B$4:$F$1048576,2,0)</f>
        <v>#N/A</v>
      </c>
      <c r="H2859" s="13" t="str">
        <f>VLOOKUP(E2859,'[1]Khách hàng'!$A$4:$F$2144,3,0)</f>
        <v>Số 1 đường số 17A, Khu phố 11, Phường Bình Trị Đông B, Quận Bình Tân, TP.HCM.</v>
      </c>
      <c r="I2859" s="13" t="e">
        <f>VLOOKUP(E2859,'Khách hàng'!$B$4:$F$1048576,5,0)</f>
        <v>#N/A</v>
      </c>
      <c r="L2859" s="13" t="e">
        <f>VLOOKUP(J2859,'Hàng hóa'!$C$5:$D$50,2,0)</f>
        <v>#N/A</v>
      </c>
      <c r="M2859" s="17" t="e">
        <f>VLOOKUP(J2859,'Hàng hóa'!$C$5:$H$22,6,0)</f>
        <v>#N/A</v>
      </c>
      <c r="N2859" s="17" t="e">
        <f t="shared" si="117"/>
        <v>#N/A</v>
      </c>
      <c r="O2859" s="22" t="e">
        <f t="shared" si="116"/>
        <v>#N/A</v>
      </c>
      <c r="P2859" s="17" t="e">
        <f t="shared" si="118"/>
        <v>#N/A</v>
      </c>
      <c r="Q2859" s="13" t="e">
        <f>VLOOKUP(I2859,'[1]Nhân viên'!$E$20:$F$41,2,0)</f>
        <v>#N/A</v>
      </c>
    </row>
    <row r="2860" spans="1:17" x14ac:dyDescent="0.2">
      <c r="A2860" s="11">
        <v>2837</v>
      </c>
      <c r="D2860" s="13" t="e">
        <f>VLOOKUP(C2860,'Nhân viên'!$B$5:$C$48,2,0)</f>
        <v>#N/A</v>
      </c>
      <c r="G2860" s="13" t="e">
        <f>VLOOKUP(E2860,'Khách hàng'!$B$4:$F$1048576,2,0)</f>
        <v>#N/A</v>
      </c>
      <c r="H2860" s="13" t="str">
        <f>VLOOKUP(E2860,'[1]Khách hàng'!$A$4:$F$2144,3,0)</f>
        <v>Số 1 đường số 17A, Khu phố 11, Phường Bình Trị Đông B, Quận Bình Tân, TP.HCM.</v>
      </c>
      <c r="I2860" s="13" t="e">
        <f>VLOOKUP(E2860,'Khách hàng'!$B$4:$F$1048576,5,0)</f>
        <v>#N/A</v>
      </c>
      <c r="L2860" s="13" t="e">
        <f>VLOOKUP(J2860,'Hàng hóa'!$C$5:$D$50,2,0)</f>
        <v>#N/A</v>
      </c>
      <c r="M2860" s="17" t="e">
        <f>VLOOKUP(J2860,'Hàng hóa'!$C$5:$H$22,6,0)</f>
        <v>#N/A</v>
      </c>
      <c r="N2860" s="17" t="e">
        <f t="shared" si="117"/>
        <v>#N/A</v>
      </c>
      <c r="O2860" s="22" t="e">
        <f t="shared" si="116"/>
        <v>#N/A</v>
      </c>
      <c r="P2860" s="17" t="e">
        <f t="shared" si="118"/>
        <v>#N/A</v>
      </c>
      <c r="Q2860" s="13" t="e">
        <f>VLOOKUP(I2860,'[1]Nhân viên'!$E$20:$F$41,2,0)</f>
        <v>#N/A</v>
      </c>
    </row>
    <row r="2861" spans="1:17" x14ac:dyDescent="0.2">
      <c r="A2861" s="11">
        <v>2838</v>
      </c>
      <c r="D2861" s="13" t="e">
        <f>VLOOKUP(C2861,'Nhân viên'!$B$5:$C$48,2,0)</f>
        <v>#N/A</v>
      </c>
      <c r="G2861" s="13" t="e">
        <f>VLOOKUP(E2861,'Khách hàng'!$B$4:$F$1048576,2,0)</f>
        <v>#N/A</v>
      </c>
      <c r="H2861" s="13" t="str">
        <f>VLOOKUP(E2861,'[1]Khách hàng'!$A$4:$F$2144,3,0)</f>
        <v>Số 1 đường số 17A, Khu phố 11, Phường Bình Trị Đông B, Quận Bình Tân, TP.HCM.</v>
      </c>
      <c r="I2861" s="13" t="e">
        <f>VLOOKUP(E2861,'Khách hàng'!$B$4:$F$1048576,5,0)</f>
        <v>#N/A</v>
      </c>
      <c r="L2861" s="13" t="e">
        <f>VLOOKUP(J2861,'Hàng hóa'!$C$5:$D$50,2,0)</f>
        <v>#N/A</v>
      </c>
      <c r="M2861" s="17" t="e">
        <f>VLOOKUP(J2861,'Hàng hóa'!$C$5:$H$22,6,0)</f>
        <v>#N/A</v>
      </c>
      <c r="N2861" s="17" t="e">
        <f t="shared" si="117"/>
        <v>#N/A</v>
      </c>
      <c r="O2861" s="22" t="e">
        <f t="shared" si="116"/>
        <v>#N/A</v>
      </c>
      <c r="P2861" s="17" t="e">
        <f t="shared" si="118"/>
        <v>#N/A</v>
      </c>
      <c r="Q2861" s="13" t="e">
        <f>VLOOKUP(I2861,'[1]Nhân viên'!$E$20:$F$41,2,0)</f>
        <v>#N/A</v>
      </c>
    </row>
    <row r="2862" spans="1:17" x14ac:dyDescent="0.2">
      <c r="A2862" s="11">
        <v>2839</v>
      </c>
      <c r="D2862" s="13" t="e">
        <f>VLOOKUP(C2862,'Nhân viên'!$B$5:$C$48,2,0)</f>
        <v>#N/A</v>
      </c>
      <c r="G2862" s="13" t="e">
        <f>VLOOKUP(E2862,'Khách hàng'!$B$4:$F$1048576,2,0)</f>
        <v>#N/A</v>
      </c>
      <c r="H2862" s="13" t="str">
        <f>VLOOKUP(E2862,'[1]Khách hàng'!$A$4:$F$2144,3,0)</f>
        <v>Số 1 đường số 17A, Khu phố 11, Phường Bình Trị Đông B, Quận Bình Tân, TP.HCM.</v>
      </c>
      <c r="I2862" s="13" t="e">
        <f>VLOOKUP(E2862,'Khách hàng'!$B$4:$F$1048576,5,0)</f>
        <v>#N/A</v>
      </c>
      <c r="L2862" s="13" t="e">
        <f>VLOOKUP(J2862,'Hàng hóa'!$C$5:$D$50,2,0)</f>
        <v>#N/A</v>
      </c>
      <c r="M2862" s="17" t="e">
        <f>VLOOKUP(J2862,'Hàng hóa'!$C$5:$H$22,6,0)</f>
        <v>#N/A</v>
      </c>
      <c r="N2862" s="17" t="e">
        <f t="shared" si="117"/>
        <v>#N/A</v>
      </c>
      <c r="O2862" s="22" t="e">
        <f t="shared" si="116"/>
        <v>#N/A</v>
      </c>
      <c r="P2862" s="17" t="e">
        <f t="shared" si="118"/>
        <v>#N/A</v>
      </c>
      <c r="Q2862" s="13" t="e">
        <f>VLOOKUP(I2862,'[1]Nhân viên'!$E$20:$F$41,2,0)</f>
        <v>#N/A</v>
      </c>
    </row>
    <row r="2863" spans="1:17" x14ac:dyDescent="0.2">
      <c r="A2863" s="11">
        <v>2840</v>
      </c>
      <c r="D2863" s="13" t="e">
        <f>VLOOKUP(C2863,'Nhân viên'!$B$5:$C$48,2,0)</f>
        <v>#N/A</v>
      </c>
      <c r="G2863" s="13" t="e">
        <f>VLOOKUP(E2863,'Khách hàng'!$B$4:$F$1048576,2,0)</f>
        <v>#N/A</v>
      </c>
      <c r="H2863" s="13" t="str">
        <f>VLOOKUP(E2863,'[1]Khách hàng'!$A$4:$F$2144,3,0)</f>
        <v>Số 1 đường số 17A, Khu phố 11, Phường Bình Trị Đông B, Quận Bình Tân, TP.HCM.</v>
      </c>
      <c r="I2863" s="13" t="e">
        <f>VLOOKUP(E2863,'Khách hàng'!$B$4:$F$1048576,5,0)</f>
        <v>#N/A</v>
      </c>
      <c r="L2863" s="13" t="e">
        <f>VLOOKUP(J2863,'Hàng hóa'!$C$5:$D$50,2,0)</f>
        <v>#N/A</v>
      </c>
      <c r="M2863" s="17" t="e">
        <f>VLOOKUP(J2863,'Hàng hóa'!$C$5:$H$22,6,0)</f>
        <v>#N/A</v>
      </c>
      <c r="N2863" s="17" t="e">
        <f t="shared" si="117"/>
        <v>#N/A</v>
      </c>
      <c r="O2863" s="22" t="e">
        <f t="shared" si="116"/>
        <v>#N/A</v>
      </c>
      <c r="P2863" s="17" t="e">
        <f t="shared" si="118"/>
        <v>#N/A</v>
      </c>
      <c r="Q2863" s="13" t="e">
        <f>VLOOKUP(I2863,'[1]Nhân viên'!$E$20:$F$41,2,0)</f>
        <v>#N/A</v>
      </c>
    </row>
    <row r="2864" spans="1:17" x14ac:dyDescent="0.2">
      <c r="A2864" s="11">
        <v>2841</v>
      </c>
      <c r="D2864" s="13" t="e">
        <f>VLOOKUP(C2864,'Nhân viên'!$B$5:$C$48,2,0)</f>
        <v>#N/A</v>
      </c>
      <c r="G2864" s="13" t="e">
        <f>VLOOKUP(E2864,'Khách hàng'!$B$4:$F$1048576,2,0)</f>
        <v>#N/A</v>
      </c>
      <c r="H2864" s="13" t="str">
        <f>VLOOKUP(E2864,'[1]Khách hàng'!$A$4:$F$2144,3,0)</f>
        <v>Số 1 đường số 17A, Khu phố 11, Phường Bình Trị Đông B, Quận Bình Tân, TP.HCM.</v>
      </c>
      <c r="I2864" s="13" t="e">
        <f>VLOOKUP(E2864,'Khách hàng'!$B$4:$F$1048576,5,0)</f>
        <v>#N/A</v>
      </c>
      <c r="L2864" s="13" t="e">
        <f>VLOOKUP(J2864,'Hàng hóa'!$C$5:$D$50,2,0)</f>
        <v>#N/A</v>
      </c>
      <c r="M2864" s="17" t="e">
        <f>VLOOKUP(J2864,'Hàng hóa'!$C$5:$H$22,6,0)</f>
        <v>#N/A</v>
      </c>
      <c r="N2864" s="17" t="e">
        <f t="shared" si="117"/>
        <v>#N/A</v>
      </c>
      <c r="O2864" s="22" t="e">
        <f t="shared" si="116"/>
        <v>#N/A</v>
      </c>
      <c r="P2864" s="17" t="e">
        <f t="shared" si="118"/>
        <v>#N/A</v>
      </c>
      <c r="Q2864" s="13" t="e">
        <f>VLOOKUP(I2864,'[1]Nhân viên'!$E$20:$F$41,2,0)</f>
        <v>#N/A</v>
      </c>
    </row>
    <row r="2865" spans="1:17" x14ac:dyDescent="0.2">
      <c r="A2865" s="11">
        <v>2842</v>
      </c>
      <c r="D2865" s="13" t="e">
        <f>VLOOKUP(C2865,'Nhân viên'!$B$5:$C$48,2,0)</f>
        <v>#N/A</v>
      </c>
      <c r="G2865" s="13" t="e">
        <f>VLOOKUP(E2865,'Khách hàng'!$B$4:$F$1048576,2,0)</f>
        <v>#N/A</v>
      </c>
      <c r="H2865" s="13" t="str">
        <f>VLOOKUP(E2865,'[1]Khách hàng'!$A$4:$F$2144,3,0)</f>
        <v>Số 1 đường số 17A, Khu phố 11, Phường Bình Trị Đông B, Quận Bình Tân, TP.HCM.</v>
      </c>
      <c r="I2865" s="13" t="e">
        <f>VLOOKUP(E2865,'Khách hàng'!$B$4:$F$1048576,5,0)</f>
        <v>#N/A</v>
      </c>
      <c r="L2865" s="13" t="e">
        <f>VLOOKUP(J2865,'Hàng hóa'!$C$5:$D$50,2,0)</f>
        <v>#N/A</v>
      </c>
      <c r="M2865" s="17" t="e">
        <f>VLOOKUP(J2865,'Hàng hóa'!$C$5:$H$22,6,0)</f>
        <v>#N/A</v>
      </c>
      <c r="N2865" s="17" t="e">
        <f t="shared" si="117"/>
        <v>#N/A</v>
      </c>
      <c r="O2865" s="22" t="e">
        <f t="shared" si="116"/>
        <v>#N/A</v>
      </c>
      <c r="P2865" s="17" t="e">
        <f t="shared" si="118"/>
        <v>#N/A</v>
      </c>
      <c r="Q2865" s="13" t="e">
        <f>VLOOKUP(I2865,'[1]Nhân viên'!$E$20:$F$41,2,0)</f>
        <v>#N/A</v>
      </c>
    </row>
    <row r="2866" spans="1:17" x14ac:dyDescent="0.2">
      <c r="A2866" s="11">
        <v>2843</v>
      </c>
      <c r="D2866" s="13" t="e">
        <f>VLOOKUP(C2866,'Nhân viên'!$B$5:$C$48,2,0)</f>
        <v>#N/A</v>
      </c>
      <c r="G2866" s="13" t="e">
        <f>VLOOKUP(E2866,'Khách hàng'!$B$4:$F$1048576,2,0)</f>
        <v>#N/A</v>
      </c>
      <c r="H2866" s="13" t="str">
        <f>VLOOKUP(E2866,'[1]Khách hàng'!$A$4:$F$2144,3,0)</f>
        <v>Số 1 đường số 17A, Khu phố 11, Phường Bình Trị Đông B, Quận Bình Tân, TP.HCM.</v>
      </c>
      <c r="I2866" s="13" t="e">
        <f>VLOOKUP(E2866,'Khách hàng'!$B$4:$F$1048576,5,0)</f>
        <v>#N/A</v>
      </c>
      <c r="L2866" s="13" t="e">
        <f>VLOOKUP(J2866,'Hàng hóa'!$C$5:$D$50,2,0)</f>
        <v>#N/A</v>
      </c>
      <c r="M2866" s="17" t="e">
        <f>VLOOKUP(J2866,'Hàng hóa'!$C$5:$H$22,6,0)</f>
        <v>#N/A</v>
      </c>
      <c r="N2866" s="17" t="e">
        <f t="shared" si="117"/>
        <v>#N/A</v>
      </c>
      <c r="O2866" s="22" t="e">
        <f t="shared" si="116"/>
        <v>#N/A</v>
      </c>
      <c r="P2866" s="17" t="e">
        <f t="shared" si="118"/>
        <v>#N/A</v>
      </c>
      <c r="Q2866" s="13" t="e">
        <f>VLOOKUP(I2866,'[1]Nhân viên'!$E$20:$F$41,2,0)</f>
        <v>#N/A</v>
      </c>
    </row>
    <row r="2867" spans="1:17" x14ac:dyDescent="0.2">
      <c r="A2867" s="11">
        <v>2844</v>
      </c>
      <c r="D2867" s="13" t="e">
        <f>VLOOKUP(C2867,'Nhân viên'!$B$5:$C$48,2,0)</f>
        <v>#N/A</v>
      </c>
      <c r="G2867" s="13" t="e">
        <f>VLOOKUP(E2867,'Khách hàng'!$B$4:$F$1048576,2,0)</f>
        <v>#N/A</v>
      </c>
      <c r="H2867" s="13" t="str">
        <f>VLOOKUP(E2867,'[1]Khách hàng'!$A$4:$F$2144,3,0)</f>
        <v>Số 1 đường số 17A, Khu phố 11, Phường Bình Trị Đông B, Quận Bình Tân, TP.HCM.</v>
      </c>
      <c r="I2867" s="13" t="e">
        <f>VLOOKUP(E2867,'Khách hàng'!$B$4:$F$1048576,5,0)</f>
        <v>#N/A</v>
      </c>
      <c r="L2867" s="13" t="e">
        <f>VLOOKUP(J2867,'Hàng hóa'!$C$5:$D$50,2,0)</f>
        <v>#N/A</v>
      </c>
      <c r="M2867" s="17" t="e">
        <f>VLOOKUP(J2867,'Hàng hóa'!$C$5:$H$22,6,0)</f>
        <v>#N/A</v>
      </c>
      <c r="N2867" s="17" t="e">
        <f t="shared" si="117"/>
        <v>#N/A</v>
      </c>
      <c r="O2867" s="22" t="e">
        <f t="shared" si="116"/>
        <v>#N/A</v>
      </c>
      <c r="P2867" s="17" t="e">
        <f t="shared" si="118"/>
        <v>#N/A</v>
      </c>
      <c r="Q2867" s="13" t="e">
        <f>VLOOKUP(I2867,'[1]Nhân viên'!$E$20:$F$41,2,0)</f>
        <v>#N/A</v>
      </c>
    </row>
    <row r="2868" spans="1:17" x14ac:dyDescent="0.2">
      <c r="A2868" s="11">
        <v>2845</v>
      </c>
      <c r="D2868" s="13" t="e">
        <f>VLOOKUP(C2868,'Nhân viên'!$B$5:$C$48,2,0)</f>
        <v>#N/A</v>
      </c>
      <c r="G2868" s="13" t="e">
        <f>VLOOKUP(E2868,'Khách hàng'!$B$4:$F$1048576,2,0)</f>
        <v>#N/A</v>
      </c>
      <c r="H2868" s="13" t="str">
        <f>VLOOKUP(E2868,'[1]Khách hàng'!$A$4:$F$2144,3,0)</f>
        <v>Số 1 đường số 17A, Khu phố 11, Phường Bình Trị Đông B, Quận Bình Tân, TP.HCM.</v>
      </c>
      <c r="I2868" s="13" t="e">
        <f>VLOOKUP(E2868,'Khách hàng'!$B$4:$F$1048576,5,0)</f>
        <v>#N/A</v>
      </c>
      <c r="L2868" s="13" t="e">
        <f>VLOOKUP(J2868,'Hàng hóa'!$C$5:$D$50,2,0)</f>
        <v>#N/A</v>
      </c>
      <c r="M2868" s="17" t="e">
        <f>VLOOKUP(J2868,'Hàng hóa'!$C$5:$H$22,6,0)</f>
        <v>#N/A</v>
      </c>
      <c r="N2868" s="17" t="e">
        <f t="shared" si="117"/>
        <v>#N/A</v>
      </c>
      <c r="O2868" s="22" t="e">
        <f t="shared" si="116"/>
        <v>#N/A</v>
      </c>
      <c r="P2868" s="17" t="e">
        <f t="shared" si="118"/>
        <v>#N/A</v>
      </c>
      <c r="Q2868" s="13" t="e">
        <f>VLOOKUP(I2868,'[1]Nhân viên'!$E$20:$F$41,2,0)</f>
        <v>#N/A</v>
      </c>
    </row>
    <row r="2869" spans="1:17" x14ac:dyDescent="0.2">
      <c r="A2869" s="11">
        <v>2846</v>
      </c>
      <c r="D2869" s="13" t="e">
        <f>VLOOKUP(C2869,'Nhân viên'!$B$5:$C$48,2,0)</f>
        <v>#N/A</v>
      </c>
      <c r="G2869" s="13" t="e">
        <f>VLOOKUP(E2869,'Khách hàng'!$B$4:$F$1048576,2,0)</f>
        <v>#N/A</v>
      </c>
      <c r="H2869" s="13" t="str">
        <f>VLOOKUP(E2869,'[1]Khách hàng'!$A$4:$F$2144,3,0)</f>
        <v>Số 1 đường số 17A, Khu phố 11, Phường Bình Trị Đông B, Quận Bình Tân, TP.HCM.</v>
      </c>
      <c r="I2869" s="13" t="e">
        <f>VLOOKUP(E2869,'Khách hàng'!$B$4:$F$1048576,5,0)</f>
        <v>#N/A</v>
      </c>
      <c r="L2869" s="13" t="e">
        <f>VLOOKUP(J2869,'Hàng hóa'!$C$5:$D$50,2,0)</f>
        <v>#N/A</v>
      </c>
      <c r="M2869" s="17" t="e">
        <f>VLOOKUP(J2869,'Hàng hóa'!$C$5:$H$22,6,0)</f>
        <v>#N/A</v>
      </c>
      <c r="N2869" s="17" t="e">
        <f t="shared" si="117"/>
        <v>#N/A</v>
      </c>
      <c r="O2869" s="22" t="e">
        <f t="shared" si="116"/>
        <v>#N/A</v>
      </c>
      <c r="P2869" s="17" t="e">
        <f t="shared" si="118"/>
        <v>#N/A</v>
      </c>
      <c r="Q2869" s="13" t="e">
        <f>VLOOKUP(I2869,'[1]Nhân viên'!$E$20:$F$41,2,0)</f>
        <v>#N/A</v>
      </c>
    </row>
    <row r="2870" spans="1:17" x14ac:dyDescent="0.2">
      <c r="A2870" s="11">
        <v>2847</v>
      </c>
      <c r="D2870" s="13" t="e">
        <f>VLOOKUP(C2870,'Nhân viên'!$B$5:$C$48,2,0)</f>
        <v>#N/A</v>
      </c>
      <c r="G2870" s="13" t="e">
        <f>VLOOKUP(E2870,'Khách hàng'!$B$4:$F$1048576,2,0)</f>
        <v>#N/A</v>
      </c>
      <c r="H2870" s="13" t="str">
        <f>VLOOKUP(E2870,'[1]Khách hàng'!$A$4:$F$2144,3,0)</f>
        <v>Số 1 đường số 17A, Khu phố 11, Phường Bình Trị Đông B, Quận Bình Tân, TP.HCM.</v>
      </c>
      <c r="I2870" s="13" t="e">
        <f>VLOOKUP(E2870,'Khách hàng'!$B$4:$F$1048576,5,0)</f>
        <v>#N/A</v>
      </c>
      <c r="L2870" s="13" t="e">
        <f>VLOOKUP(J2870,'Hàng hóa'!$C$5:$D$50,2,0)</f>
        <v>#N/A</v>
      </c>
      <c r="M2870" s="17" t="e">
        <f>VLOOKUP(J2870,'Hàng hóa'!$C$5:$H$22,6,0)</f>
        <v>#N/A</v>
      </c>
      <c r="N2870" s="17" t="e">
        <f t="shared" si="117"/>
        <v>#N/A</v>
      </c>
      <c r="O2870" s="22" t="e">
        <f t="shared" si="116"/>
        <v>#N/A</v>
      </c>
      <c r="P2870" s="17" t="e">
        <f t="shared" si="118"/>
        <v>#N/A</v>
      </c>
      <c r="Q2870" s="13" t="e">
        <f>VLOOKUP(I2870,'[1]Nhân viên'!$E$20:$F$41,2,0)</f>
        <v>#N/A</v>
      </c>
    </row>
    <row r="2871" spans="1:17" x14ac:dyDescent="0.2">
      <c r="A2871" s="11">
        <v>2848</v>
      </c>
      <c r="D2871" s="13" t="e">
        <f>VLOOKUP(C2871,'Nhân viên'!$B$5:$C$48,2,0)</f>
        <v>#N/A</v>
      </c>
      <c r="G2871" s="13" t="e">
        <f>VLOOKUP(E2871,'Khách hàng'!$B$4:$F$1048576,2,0)</f>
        <v>#N/A</v>
      </c>
      <c r="H2871" s="13" t="str">
        <f>VLOOKUP(E2871,'[1]Khách hàng'!$A$4:$F$2144,3,0)</f>
        <v>Số 1 đường số 17A, Khu phố 11, Phường Bình Trị Đông B, Quận Bình Tân, TP.HCM.</v>
      </c>
      <c r="I2871" s="13" t="e">
        <f>VLOOKUP(E2871,'Khách hàng'!$B$4:$F$1048576,5,0)</f>
        <v>#N/A</v>
      </c>
      <c r="L2871" s="13" t="e">
        <f>VLOOKUP(J2871,'Hàng hóa'!$C$5:$D$50,2,0)</f>
        <v>#N/A</v>
      </c>
      <c r="M2871" s="17" t="e">
        <f>VLOOKUP(J2871,'Hàng hóa'!$C$5:$H$22,6,0)</f>
        <v>#N/A</v>
      </c>
      <c r="N2871" s="17" t="e">
        <f t="shared" si="117"/>
        <v>#N/A</v>
      </c>
      <c r="O2871" s="22" t="e">
        <f t="shared" si="116"/>
        <v>#N/A</v>
      </c>
      <c r="P2871" s="17" t="e">
        <f t="shared" si="118"/>
        <v>#N/A</v>
      </c>
      <c r="Q2871" s="13" t="e">
        <f>VLOOKUP(I2871,'[1]Nhân viên'!$E$20:$F$41,2,0)</f>
        <v>#N/A</v>
      </c>
    </row>
    <row r="2872" spans="1:17" x14ac:dyDescent="0.2">
      <c r="A2872" s="11">
        <v>2849</v>
      </c>
      <c r="D2872" s="13" t="e">
        <f>VLOOKUP(C2872,'Nhân viên'!$B$5:$C$48,2,0)</f>
        <v>#N/A</v>
      </c>
      <c r="G2872" s="13" t="e">
        <f>VLOOKUP(E2872,'Khách hàng'!$B$4:$F$1048576,2,0)</f>
        <v>#N/A</v>
      </c>
      <c r="H2872" s="13" t="str">
        <f>VLOOKUP(E2872,'[1]Khách hàng'!$A$4:$F$2144,3,0)</f>
        <v>Số 1 đường số 17A, Khu phố 11, Phường Bình Trị Đông B, Quận Bình Tân, TP.HCM.</v>
      </c>
      <c r="I2872" s="13" t="e">
        <f>VLOOKUP(E2872,'Khách hàng'!$B$4:$F$1048576,5,0)</f>
        <v>#N/A</v>
      </c>
      <c r="L2872" s="13" t="e">
        <f>VLOOKUP(J2872,'Hàng hóa'!$C$5:$D$50,2,0)</f>
        <v>#N/A</v>
      </c>
      <c r="M2872" s="17" t="e">
        <f>VLOOKUP(J2872,'Hàng hóa'!$C$5:$H$22,6,0)</f>
        <v>#N/A</v>
      </c>
      <c r="N2872" s="17" t="e">
        <f t="shared" si="117"/>
        <v>#N/A</v>
      </c>
      <c r="O2872" s="22" t="e">
        <f t="shared" si="116"/>
        <v>#N/A</v>
      </c>
      <c r="P2872" s="17" t="e">
        <f t="shared" si="118"/>
        <v>#N/A</v>
      </c>
      <c r="Q2872" s="13" t="e">
        <f>VLOOKUP(I2872,'[1]Nhân viên'!$E$20:$F$41,2,0)</f>
        <v>#N/A</v>
      </c>
    </row>
    <row r="2873" spans="1:17" x14ac:dyDescent="0.2">
      <c r="A2873" s="11">
        <v>2850</v>
      </c>
      <c r="D2873" s="13" t="e">
        <f>VLOOKUP(C2873,'Nhân viên'!$B$5:$C$48,2,0)</f>
        <v>#N/A</v>
      </c>
      <c r="G2873" s="13" t="e">
        <f>VLOOKUP(E2873,'Khách hàng'!$B$4:$F$1048576,2,0)</f>
        <v>#N/A</v>
      </c>
      <c r="H2873" s="13" t="str">
        <f>VLOOKUP(E2873,'[1]Khách hàng'!$A$4:$F$2144,3,0)</f>
        <v>Số 1 đường số 17A, Khu phố 11, Phường Bình Trị Đông B, Quận Bình Tân, TP.HCM.</v>
      </c>
      <c r="I2873" s="13" t="e">
        <f>VLOOKUP(E2873,'Khách hàng'!$B$4:$F$1048576,5,0)</f>
        <v>#N/A</v>
      </c>
      <c r="L2873" s="13" t="e">
        <f>VLOOKUP(J2873,'Hàng hóa'!$C$5:$D$50,2,0)</f>
        <v>#N/A</v>
      </c>
      <c r="M2873" s="17" t="e">
        <f>VLOOKUP(J2873,'Hàng hóa'!$C$5:$H$22,6,0)</f>
        <v>#N/A</v>
      </c>
      <c r="N2873" s="17" t="e">
        <f t="shared" si="117"/>
        <v>#N/A</v>
      </c>
      <c r="O2873" s="22" t="e">
        <f t="shared" si="116"/>
        <v>#N/A</v>
      </c>
      <c r="P2873" s="17" t="e">
        <f t="shared" si="118"/>
        <v>#N/A</v>
      </c>
      <c r="Q2873" s="13" t="e">
        <f>VLOOKUP(I2873,'[1]Nhân viên'!$E$20:$F$41,2,0)</f>
        <v>#N/A</v>
      </c>
    </row>
    <row r="2874" spans="1:17" x14ac:dyDescent="0.2">
      <c r="A2874" s="11">
        <v>2851</v>
      </c>
      <c r="D2874" s="13" t="e">
        <f>VLOOKUP(C2874,'Nhân viên'!$B$5:$C$48,2,0)</f>
        <v>#N/A</v>
      </c>
      <c r="G2874" s="13" t="e">
        <f>VLOOKUP(E2874,'Khách hàng'!$B$4:$F$1048576,2,0)</f>
        <v>#N/A</v>
      </c>
      <c r="H2874" s="13" t="str">
        <f>VLOOKUP(E2874,'[1]Khách hàng'!$A$4:$F$2144,3,0)</f>
        <v>Số 1 đường số 17A, Khu phố 11, Phường Bình Trị Đông B, Quận Bình Tân, TP.HCM.</v>
      </c>
      <c r="I2874" s="13" t="e">
        <f>VLOOKUP(E2874,'Khách hàng'!$B$4:$F$1048576,5,0)</f>
        <v>#N/A</v>
      </c>
      <c r="L2874" s="13" t="e">
        <f>VLOOKUP(J2874,'Hàng hóa'!$C$5:$D$50,2,0)</f>
        <v>#N/A</v>
      </c>
      <c r="M2874" s="17" t="e">
        <f>VLOOKUP(J2874,'Hàng hóa'!$C$5:$H$22,6,0)</f>
        <v>#N/A</v>
      </c>
      <c r="N2874" s="17" t="e">
        <f t="shared" si="117"/>
        <v>#N/A</v>
      </c>
      <c r="O2874" s="22" t="e">
        <f t="shared" si="116"/>
        <v>#N/A</v>
      </c>
      <c r="P2874" s="17" t="e">
        <f t="shared" si="118"/>
        <v>#N/A</v>
      </c>
      <c r="Q2874" s="13" t="e">
        <f>VLOOKUP(I2874,'[1]Nhân viên'!$E$20:$F$41,2,0)</f>
        <v>#N/A</v>
      </c>
    </row>
    <row r="2875" spans="1:17" x14ac:dyDescent="0.2">
      <c r="A2875" s="11">
        <v>2852</v>
      </c>
      <c r="D2875" s="13" t="e">
        <f>VLOOKUP(C2875,'Nhân viên'!$B$5:$C$48,2,0)</f>
        <v>#N/A</v>
      </c>
      <c r="G2875" s="13" t="e">
        <f>VLOOKUP(E2875,'Khách hàng'!$B$4:$F$1048576,2,0)</f>
        <v>#N/A</v>
      </c>
      <c r="H2875" s="13" t="str">
        <f>VLOOKUP(E2875,'[1]Khách hàng'!$A$4:$F$2144,3,0)</f>
        <v>Số 1 đường số 17A, Khu phố 11, Phường Bình Trị Đông B, Quận Bình Tân, TP.HCM.</v>
      </c>
      <c r="I2875" s="13" t="e">
        <f>VLOOKUP(E2875,'Khách hàng'!$B$4:$F$1048576,5,0)</f>
        <v>#N/A</v>
      </c>
      <c r="L2875" s="13" t="e">
        <f>VLOOKUP(J2875,'Hàng hóa'!$C$5:$D$50,2,0)</f>
        <v>#N/A</v>
      </c>
      <c r="M2875" s="17" t="e">
        <f>VLOOKUP(J2875,'Hàng hóa'!$C$5:$H$22,6,0)</f>
        <v>#N/A</v>
      </c>
      <c r="N2875" s="17" t="e">
        <f t="shared" si="117"/>
        <v>#N/A</v>
      </c>
      <c r="O2875" s="22" t="e">
        <f t="shared" si="116"/>
        <v>#N/A</v>
      </c>
      <c r="P2875" s="17" t="e">
        <f t="shared" si="118"/>
        <v>#N/A</v>
      </c>
      <c r="Q2875" s="13" t="e">
        <f>VLOOKUP(I2875,'[1]Nhân viên'!$E$20:$F$41,2,0)</f>
        <v>#N/A</v>
      </c>
    </row>
    <row r="2876" spans="1:17" x14ac:dyDescent="0.2">
      <c r="A2876" s="11">
        <v>2853</v>
      </c>
      <c r="D2876" s="13" t="e">
        <f>VLOOKUP(C2876,'Nhân viên'!$B$5:$C$48,2,0)</f>
        <v>#N/A</v>
      </c>
      <c r="G2876" s="13" t="e">
        <f>VLOOKUP(E2876,'Khách hàng'!$B$4:$F$1048576,2,0)</f>
        <v>#N/A</v>
      </c>
      <c r="H2876" s="13" t="str">
        <f>VLOOKUP(E2876,'[1]Khách hàng'!$A$4:$F$2144,3,0)</f>
        <v>Số 1 đường số 17A, Khu phố 11, Phường Bình Trị Đông B, Quận Bình Tân, TP.HCM.</v>
      </c>
      <c r="I2876" s="13" t="e">
        <f>VLOOKUP(E2876,'Khách hàng'!$B$4:$F$1048576,5,0)</f>
        <v>#N/A</v>
      </c>
      <c r="L2876" s="13" t="e">
        <f>VLOOKUP(J2876,'Hàng hóa'!$C$5:$D$50,2,0)</f>
        <v>#N/A</v>
      </c>
      <c r="M2876" s="17" t="e">
        <f>VLOOKUP(J2876,'Hàng hóa'!$C$5:$H$22,6,0)</f>
        <v>#N/A</v>
      </c>
      <c r="N2876" s="17" t="e">
        <f t="shared" si="117"/>
        <v>#N/A</v>
      </c>
      <c r="O2876" s="22" t="e">
        <f t="shared" si="116"/>
        <v>#N/A</v>
      </c>
      <c r="P2876" s="17" t="e">
        <f t="shared" si="118"/>
        <v>#N/A</v>
      </c>
      <c r="Q2876" s="13" t="e">
        <f>VLOOKUP(I2876,'[1]Nhân viên'!$E$20:$F$41,2,0)</f>
        <v>#N/A</v>
      </c>
    </row>
    <row r="2877" spans="1:17" x14ac:dyDescent="0.2">
      <c r="A2877" s="11">
        <v>2854</v>
      </c>
      <c r="D2877" s="13" t="e">
        <f>VLOOKUP(C2877,'Nhân viên'!$B$5:$C$48,2,0)</f>
        <v>#N/A</v>
      </c>
      <c r="G2877" s="13" t="e">
        <f>VLOOKUP(E2877,'Khách hàng'!$B$4:$F$1048576,2,0)</f>
        <v>#N/A</v>
      </c>
      <c r="H2877" s="13" t="str">
        <f>VLOOKUP(E2877,'[1]Khách hàng'!$A$4:$F$2144,3,0)</f>
        <v>Số 1 đường số 17A, Khu phố 11, Phường Bình Trị Đông B, Quận Bình Tân, TP.HCM.</v>
      </c>
      <c r="I2877" s="13" t="e">
        <f>VLOOKUP(E2877,'Khách hàng'!$B$4:$F$1048576,5,0)</f>
        <v>#N/A</v>
      </c>
      <c r="L2877" s="13" t="e">
        <f>VLOOKUP(J2877,'Hàng hóa'!$C$5:$D$50,2,0)</f>
        <v>#N/A</v>
      </c>
      <c r="M2877" s="17" t="e">
        <f>VLOOKUP(J2877,'Hàng hóa'!$C$5:$H$22,6,0)</f>
        <v>#N/A</v>
      </c>
      <c r="N2877" s="17" t="e">
        <f t="shared" si="117"/>
        <v>#N/A</v>
      </c>
      <c r="O2877" s="22" t="e">
        <f t="shared" si="116"/>
        <v>#N/A</v>
      </c>
      <c r="P2877" s="17" t="e">
        <f t="shared" si="118"/>
        <v>#N/A</v>
      </c>
      <c r="Q2877" s="13" t="e">
        <f>VLOOKUP(I2877,'[1]Nhân viên'!$E$20:$F$41,2,0)</f>
        <v>#N/A</v>
      </c>
    </row>
    <row r="2878" spans="1:17" x14ac:dyDescent="0.2">
      <c r="A2878" s="11">
        <v>2855</v>
      </c>
      <c r="D2878" s="13" t="e">
        <f>VLOOKUP(C2878,'Nhân viên'!$B$5:$C$48,2,0)</f>
        <v>#N/A</v>
      </c>
      <c r="G2878" s="13" t="e">
        <f>VLOOKUP(E2878,'Khách hàng'!$B$4:$F$1048576,2,0)</f>
        <v>#N/A</v>
      </c>
      <c r="H2878" s="13" t="str">
        <f>VLOOKUP(E2878,'[1]Khách hàng'!$A$4:$F$2144,3,0)</f>
        <v>Số 1 đường số 17A, Khu phố 11, Phường Bình Trị Đông B, Quận Bình Tân, TP.HCM.</v>
      </c>
      <c r="I2878" s="13" t="e">
        <f>VLOOKUP(E2878,'Khách hàng'!$B$4:$F$1048576,5,0)</f>
        <v>#N/A</v>
      </c>
      <c r="L2878" s="13" t="e">
        <f>VLOOKUP(J2878,'Hàng hóa'!$C$5:$D$50,2,0)</f>
        <v>#N/A</v>
      </c>
      <c r="M2878" s="17" t="e">
        <f>VLOOKUP(J2878,'Hàng hóa'!$C$5:$H$22,6,0)</f>
        <v>#N/A</v>
      </c>
      <c r="N2878" s="17" t="e">
        <f t="shared" si="117"/>
        <v>#N/A</v>
      </c>
      <c r="O2878" s="22" t="e">
        <f t="shared" si="116"/>
        <v>#N/A</v>
      </c>
      <c r="P2878" s="17" t="e">
        <f t="shared" si="118"/>
        <v>#N/A</v>
      </c>
      <c r="Q2878" s="13" t="e">
        <f>VLOOKUP(I2878,'[1]Nhân viên'!$E$20:$F$41,2,0)</f>
        <v>#N/A</v>
      </c>
    </row>
    <row r="2879" spans="1:17" x14ac:dyDescent="0.2">
      <c r="A2879" s="11">
        <v>2856</v>
      </c>
      <c r="D2879" s="13" t="e">
        <f>VLOOKUP(C2879,'Nhân viên'!$B$5:$C$48,2,0)</f>
        <v>#N/A</v>
      </c>
      <c r="G2879" s="13" t="e">
        <f>VLOOKUP(E2879,'Khách hàng'!$B$4:$F$1048576,2,0)</f>
        <v>#N/A</v>
      </c>
      <c r="H2879" s="13" t="str">
        <f>VLOOKUP(E2879,'[1]Khách hàng'!$A$4:$F$2144,3,0)</f>
        <v>Số 1 đường số 17A, Khu phố 11, Phường Bình Trị Đông B, Quận Bình Tân, TP.HCM.</v>
      </c>
      <c r="I2879" s="13" t="e">
        <f>VLOOKUP(E2879,'Khách hàng'!$B$4:$F$1048576,5,0)</f>
        <v>#N/A</v>
      </c>
      <c r="L2879" s="13" t="e">
        <f>VLOOKUP(J2879,'Hàng hóa'!$C$5:$D$50,2,0)</f>
        <v>#N/A</v>
      </c>
      <c r="M2879" s="17" t="e">
        <f>VLOOKUP(J2879,'Hàng hóa'!$C$5:$H$22,6,0)</f>
        <v>#N/A</v>
      </c>
      <c r="N2879" s="17" t="e">
        <f t="shared" si="117"/>
        <v>#N/A</v>
      </c>
      <c r="O2879" s="22" t="e">
        <f t="shared" si="116"/>
        <v>#N/A</v>
      </c>
      <c r="P2879" s="17" t="e">
        <f t="shared" si="118"/>
        <v>#N/A</v>
      </c>
      <c r="Q2879" s="13" t="e">
        <f>VLOOKUP(I2879,'[1]Nhân viên'!$E$20:$F$41,2,0)</f>
        <v>#N/A</v>
      </c>
    </row>
    <row r="2880" spans="1:17" x14ac:dyDescent="0.2">
      <c r="A2880" s="11">
        <v>2857</v>
      </c>
      <c r="D2880" s="13" t="e">
        <f>VLOOKUP(C2880,'Nhân viên'!$B$5:$C$48,2,0)</f>
        <v>#N/A</v>
      </c>
      <c r="G2880" s="13" t="e">
        <f>VLOOKUP(E2880,'Khách hàng'!$B$4:$F$1048576,2,0)</f>
        <v>#N/A</v>
      </c>
      <c r="H2880" s="13" t="str">
        <f>VLOOKUP(E2880,'[1]Khách hàng'!$A$4:$F$2144,3,0)</f>
        <v>Số 1 đường số 17A, Khu phố 11, Phường Bình Trị Đông B, Quận Bình Tân, TP.HCM.</v>
      </c>
      <c r="I2880" s="13" t="e">
        <f>VLOOKUP(E2880,'Khách hàng'!$B$4:$F$1048576,5,0)</f>
        <v>#N/A</v>
      </c>
      <c r="L2880" s="13" t="e">
        <f>VLOOKUP(J2880,'Hàng hóa'!$C$5:$D$50,2,0)</f>
        <v>#N/A</v>
      </c>
      <c r="M2880" s="17" t="e">
        <f>VLOOKUP(J2880,'Hàng hóa'!$C$5:$H$22,6,0)</f>
        <v>#N/A</v>
      </c>
      <c r="N2880" s="17" t="e">
        <f t="shared" si="117"/>
        <v>#N/A</v>
      </c>
      <c r="O2880" s="22" t="e">
        <f t="shared" si="116"/>
        <v>#N/A</v>
      </c>
      <c r="P2880" s="17" t="e">
        <f t="shared" si="118"/>
        <v>#N/A</v>
      </c>
      <c r="Q2880" s="13" t="e">
        <f>VLOOKUP(I2880,'[1]Nhân viên'!$E$20:$F$41,2,0)</f>
        <v>#N/A</v>
      </c>
    </row>
    <row r="2881" spans="1:17" x14ac:dyDescent="0.2">
      <c r="A2881" s="11">
        <v>2858</v>
      </c>
      <c r="D2881" s="13" t="e">
        <f>VLOOKUP(C2881,'Nhân viên'!$B$5:$C$48,2,0)</f>
        <v>#N/A</v>
      </c>
      <c r="G2881" s="13" t="e">
        <f>VLOOKUP(E2881,'Khách hàng'!$B$4:$F$1048576,2,0)</f>
        <v>#N/A</v>
      </c>
      <c r="H2881" s="13" t="str">
        <f>VLOOKUP(E2881,'[1]Khách hàng'!$A$4:$F$2144,3,0)</f>
        <v>Số 1 đường số 17A, Khu phố 11, Phường Bình Trị Đông B, Quận Bình Tân, TP.HCM.</v>
      </c>
      <c r="I2881" s="13" t="e">
        <f>VLOOKUP(E2881,'Khách hàng'!$B$4:$F$1048576,5,0)</f>
        <v>#N/A</v>
      </c>
      <c r="L2881" s="13" t="e">
        <f>VLOOKUP(J2881,'Hàng hóa'!$C$5:$D$50,2,0)</f>
        <v>#N/A</v>
      </c>
      <c r="M2881" s="17" t="e">
        <f>VLOOKUP(J2881,'Hàng hóa'!$C$5:$H$22,6,0)</f>
        <v>#N/A</v>
      </c>
      <c r="N2881" s="17" t="e">
        <f t="shared" si="117"/>
        <v>#N/A</v>
      </c>
      <c r="O2881" s="22" t="e">
        <f t="shared" ref="O2881:O2944" si="119">N2881*10%</f>
        <v>#N/A</v>
      </c>
      <c r="P2881" s="17" t="e">
        <f t="shared" si="118"/>
        <v>#N/A</v>
      </c>
      <c r="Q2881" s="13" t="e">
        <f>VLOOKUP(I2881,'[1]Nhân viên'!$E$20:$F$41,2,0)</f>
        <v>#N/A</v>
      </c>
    </row>
    <row r="2882" spans="1:17" x14ac:dyDescent="0.2">
      <c r="A2882" s="11">
        <v>2859</v>
      </c>
      <c r="D2882" s="13" t="e">
        <f>VLOOKUP(C2882,'Nhân viên'!$B$5:$C$48,2,0)</f>
        <v>#N/A</v>
      </c>
      <c r="G2882" s="13" t="e">
        <f>VLOOKUP(E2882,'Khách hàng'!$B$4:$F$1048576,2,0)</f>
        <v>#N/A</v>
      </c>
      <c r="H2882" s="13" t="str">
        <f>VLOOKUP(E2882,'[1]Khách hàng'!$A$4:$F$2144,3,0)</f>
        <v>Số 1 đường số 17A, Khu phố 11, Phường Bình Trị Đông B, Quận Bình Tân, TP.HCM.</v>
      </c>
      <c r="I2882" s="13" t="e">
        <f>VLOOKUP(E2882,'Khách hàng'!$B$4:$F$1048576,5,0)</f>
        <v>#N/A</v>
      </c>
      <c r="L2882" s="13" t="e">
        <f>VLOOKUP(J2882,'Hàng hóa'!$C$5:$D$50,2,0)</f>
        <v>#N/A</v>
      </c>
      <c r="M2882" s="17" t="e">
        <f>VLOOKUP(J2882,'Hàng hóa'!$C$5:$H$22,6,0)</f>
        <v>#N/A</v>
      </c>
      <c r="N2882" s="17" t="e">
        <f t="shared" si="117"/>
        <v>#N/A</v>
      </c>
      <c r="O2882" s="22" t="e">
        <f t="shared" si="119"/>
        <v>#N/A</v>
      </c>
      <c r="P2882" s="17" t="e">
        <f t="shared" si="118"/>
        <v>#N/A</v>
      </c>
      <c r="Q2882" s="13" t="e">
        <f>VLOOKUP(I2882,'[1]Nhân viên'!$E$20:$F$41,2,0)</f>
        <v>#N/A</v>
      </c>
    </row>
    <row r="2883" spans="1:17" x14ac:dyDescent="0.2">
      <c r="A2883" s="11">
        <v>2860</v>
      </c>
      <c r="D2883" s="13" t="e">
        <f>VLOOKUP(C2883,'Nhân viên'!$B$5:$C$48,2,0)</f>
        <v>#N/A</v>
      </c>
      <c r="G2883" s="13" t="e">
        <f>VLOOKUP(E2883,'Khách hàng'!$B$4:$F$1048576,2,0)</f>
        <v>#N/A</v>
      </c>
      <c r="H2883" s="13" t="str">
        <f>VLOOKUP(E2883,'[1]Khách hàng'!$A$4:$F$2144,3,0)</f>
        <v>Số 1 đường số 17A, Khu phố 11, Phường Bình Trị Đông B, Quận Bình Tân, TP.HCM.</v>
      </c>
      <c r="I2883" s="13" t="e">
        <f>VLOOKUP(E2883,'Khách hàng'!$B$4:$F$1048576,5,0)</f>
        <v>#N/A</v>
      </c>
      <c r="L2883" s="13" t="e">
        <f>VLOOKUP(J2883,'Hàng hóa'!$C$5:$D$50,2,0)</f>
        <v>#N/A</v>
      </c>
      <c r="M2883" s="17" t="e">
        <f>VLOOKUP(J2883,'Hàng hóa'!$C$5:$H$22,6,0)</f>
        <v>#N/A</v>
      </c>
      <c r="N2883" s="17" t="e">
        <f t="shared" si="117"/>
        <v>#N/A</v>
      </c>
      <c r="O2883" s="22" t="e">
        <f t="shared" si="119"/>
        <v>#N/A</v>
      </c>
      <c r="P2883" s="17" t="e">
        <f t="shared" si="118"/>
        <v>#N/A</v>
      </c>
      <c r="Q2883" s="13" t="e">
        <f>VLOOKUP(I2883,'[1]Nhân viên'!$E$20:$F$41,2,0)</f>
        <v>#N/A</v>
      </c>
    </row>
    <row r="2884" spans="1:17" x14ac:dyDescent="0.2">
      <c r="A2884" s="11">
        <v>2861</v>
      </c>
      <c r="D2884" s="13" t="e">
        <f>VLOOKUP(C2884,'Nhân viên'!$B$5:$C$48,2,0)</f>
        <v>#N/A</v>
      </c>
      <c r="G2884" s="13" t="e">
        <f>VLOOKUP(E2884,'Khách hàng'!$B$4:$F$1048576,2,0)</f>
        <v>#N/A</v>
      </c>
      <c r="H2884" s="13" t="str">
        <f>VLOOKUP(E2884,'[1]Khách hàng'!$A$4:$F$2144,3,0)</f>
        <v>Số 1 đường số 17A, Khu phố 11, Phường Bình Trị Đông B, Quận Bình Tân, TP.HCM.</v>
      </c>
      <c r="I2884" s="13" t="e">
        <f>VLOOKUP(E2884,'Khách hàng'!$B$4:$F$1048576,5,0)</f>
        <v>#N/A</v>
      </c>
      <c r="L2884" s="13" t="e">
        <f>VLOOKUP(J2884,'Hàng hóa'!$C$5:$D$50,2,0)</f>
        <v>#N/A</v>
      </c>
      <c r="M2884" s="17" t="e">
        <f>VLOOKUP(J2884,'Hàng hóa'!$C$5:$H$22,6,0)</f>
        <v>#N/A</v>
      </c>
      <c r="N2884" s="17" t="e">
        <f t="shared" si="117"/>
        <v>#N/A</v>
      </c>
      <c r="O2884" s="22" t="e">
        <f t="shared" si="119"/>
        <v>#N/A</v>
      </c>
      <c r="P2884" s="17" t="e">
        <f t="shared" si="118"/>
        <v>#N/A</v>
      </c>
      <c r="Q2884" s="13" t="e">
        <f>VLOOKUP(I2884,'[1]Nhân viên'!$E$20:$F$41,2,0)</f>
        <v>#N/A</v>
      </c>
    </row>
    <row r="2885" spans="1:17" x14ac:dyDescent="0.2">
      <c r="A2885" s="11">
        <v>2862</v>
      </c>
      <c r="D2885" s="13" t="e">
        <f>VLOOKUP(C2885,'Nhân viên'!$B$5:$C$48,2,0)</f>
        <v>#N/A</v>
      </c>
      <c r="G2885" s="13" t="e">
        <f>VLOOKUP(E2885,'Khách hàng'!$B$4:$F$1048576,2,0)</f>
        <v>#N/A</v>
      </c>
      <c r="H2885" s="13" t="str">
        <f>VLOOKUP(E2885,'[1]Khách hàng'!$A$4:$F$2144,3,0)</f>
        <v>Số 1 đường số 17A, Khu phố 11, Phường Bình Trị Đông B, Quận Bình Tân, TP.HCM.</v>
      </c>
      <c r="I2885" s="13" t="e">
        <f>VLOOKUP(E2885,'Khách hàng'!$B$4:$F$1048576,5,0)</f>
        <v>#N/A</v>
      </c>
      <c r="L2885" s="13" t="e">
        <f>VLOOKUP(J2885,'Hàng hóa'!$C$5:$D$50,2,0)</f>
        <v>#N/A</v>
      </c>
      <c r="M2885" s="17" t="e">
        <f>VLOOKUP(J2885,'Hàng hóa'!$C$5:$H$22,6,0)</f>
        <v>#N/A</v>
      </c>
      <c r="N2885" s="17" t="e">
        <f t="shared" si="117"/>
        <v>#N/A</v>
      </c>
      <c r="O2885" s="22" t="e">
        <f t="shared" si="119"/>
        <v>#N/A</v>
      </c>
      <c r="P2885" s="17" t="e">
        <f t="shared" si="118"/>
        <v>#N/A</v>
      </c>
      <c r="Q2885" s="13" t="e">
        <f>VLOOKUP(I2885,'[1]Nhân viên'!$E$20:$F$41,2,0)</f>
        <v>#N/A</v>
      </c>
    </row>
    <row r="2886" spans="1:17" x14ac:dyDescent="0.2">
      <c r="A2886" s="11">
        <v>2863</v>
      </c>
      <c r="D2886" s="13" t="e">
        <f>VLOOKUP(C2886,'Nhân viên'!$B$5:$C$48,2,0)</f>
        <v>#N/A</v>
      </c>
      <c r="G2886" s="13" t="e">
        <f>VLOOKUP(E2886,'Khách hàng'!$B$4:$F$1048576,2,0)</f>
        <v>#N/A</v>
      </c>
      <c r="H2886" s="13" t="str">
        <f>VLOOKUP(E2886,'[1]Khách hàng'!$A$4:$F$2144,3,0)</f>
        <v>Số 1 đường số 17A, Khu phố 11, Phường Bình Trị Đông B, Quận Bình Tân, TP.HCM.</v>
      </c>
      <c r="I2886" s="13" t="e">
        <f>VLOOKUP(E2886,'Khách hàng'!$B$4:$F$1048576,5,0)</f>
        <v>#N/A</v>
      </c>
      <c r="L2886" s="13" t="e">
        <f>VLOOKUP(J2886,'Hàng hóa'!$C$5:$D$50,2,0)</f>
        <v>#N/A</v>
      </c>
      <c r="M2886" s="17" t="e">
        <f>VLOOKUP(J2886,'Hàng hóa'!$C$5:$H$22,6,0)</f>
        <v>#N/A</v>
      </c>
      <c r="N2886" s="17" t="e">
        <f t="shared" si="117"/>
        <v>#N/A</v>
      </c>
      <c r="O2886" s="22" t="e">
        <f t="shared" si="119"/>
        <v>#N/A</v>
      </c>
      <c r="P2886" s="17" t="e">
        <f t="shared" si="118"/>
        <v>#N/A</v>
      </c>
      <c r="Q2886" s="13" t="e">
        <f>VLOOKUP(I2886,'[1]Nhân viên'!$E$20:$F$41,2,0)</f>
        <v>#N/A</v>
      </c>
    </row>
    <row r="2887" spans="1:17" x14ac:dyDescent="0.2">
      <c r="A2887" s="11">
        <v>2864</v>
      </c>
      <c r="D2887" s="13" t="e">
        <f>VLOOKUP(C2887,'Nhân viên'!$B$5:$C$48,2,0)</f>
        <v>#N/A</v>
      </c>
      <c r="G2887" s="13" t="e">
        <f>VLOOKUP(E2887,'Khách hàng'!$B$4:$F$1048576,2,0)</f>
        <v>#N/A</v>
      </c>
      <c r="H2887" s="13" t="str">
        <f>VLOOKUP(E2887,'[1]Khách hàng'!$A$4:$F$2144,3,0)</f>
        <v>Số 1 đường số 17A, Khu phố 11, Phường Bình Trị Đông B, Quận Bình Tân, TP.HCM.</v>
      </c>
      <c r="I2887" s="13" t="e">
        <f>VLOOKUP(E2887,'Khách hàng'!$B$4:$F$1048576,5,0)</f>
        <v>#N/A</v>
      </c>
      <c r="L2887" s="13" t="e">
        <f>VLOOKUP(J2887,'Hàng hóa'!$C$5:$D$50,2,0)</f>
        <v>#N/A</v>
      </c>
      <c r="M2887" s="17" t="e">
        <f>VLOOKUP(J2887,'Hàng hóa'!$C$5:$H$22,6,0)</f>
        <v>#N/A</v>
      </c>
      <c r="N2887" s="17" t="e">
        <f t="shared" si="117"/>
        <v>#N/A</v>
      </c>
      <c r="O2887" s="22" t="e">
        <f t="shared" si="119"/>
        <v>#N/A</v>
      </c>
      <c r="P2887" s="17" t="e">
        <f t="shared" si="118"/>
        <v>#N/A</v>
      </c>
      <c r="Q2887" s="13" t="e">
        <f>VLOOKUP(I2887,'[1]Nhân viên'!$E$20:$F$41,2,0)</f>
        <v>#N/A</v>
      </c>
    </row>
    <row r="2888" spans="1:17" x14ac:dyDescent="0.2">
      <c r="A2888" s="11">
        <v>2865</v>
      </c>
      <c r="D2888" s="13" t="e">
        <f>VLOOKUP(C2888,'Nhân viên'!$B$5:$C$48,2,0)</f>
        <v>#N/A</v>
      </c>
      <c r="G2888" s="13" t="e">
        <f>VLOOKUP(E2888,'Khách hàng'!$B$4:$F$1048576,2,0)</f>
        <v>#N/A</v>
      </c>
      <c r="H2888" s="13" t="str">
        <f>VLOOKUP(E2888,'[1]Khách hàng'!$A$4:$F$2144,3,0)</f>
        <v>Số 1 đường số 17A, Khu phố 11, Phường Bình Trị Đông B, Quận Bình Tân, TP.HCM.</v>
      </c>
      <c r="I2888" s="13" t="e">
        <f>VLOOKUP(E2888,'Khách hàng'!$B$4:$F$1048576,5,0)</f>
        <v>#N/A</v>
      </c>
      <c r="L2888" s="13" t="e">
        <f>VLOOKUP(J2888,'Hàng hóa'!$C$5:$D$50,2,0)</f>
        <v>#N/A</v>
      </c>
      <c r="M2888" s="17" t="e">
        <f>VLOOKUP(J2888,'Hàng hóa'!$C$5:$H$22,6,0)</f>
        <v>#N/A</v>
      </c>
      <c r="N2888" s="17" t="e">
        <f t="shared" si="117"/>
        <v>#N/A</v>
      </c>
      <c r="O2888" s="22" t="e">
        <f t="shared" si="119"/>
        <v>#N/A</v>
      </c>
      <c r="P2888" s="17" t="e">
        <f t="shared" si="118"/>
        <v>#N/A</v>
      </c>
      <c r="Q2888" s="13" t="e">
        <f>VLOOKUP(I2888,'[1]Nhân viên'!$E$20:$F$41,2,0)</f>
        <v>#N/A</v>
      </c>
    </row>
    <row r="2889" spans="1:17" x14ac:dyDescent="0.2">
      <c r="A2889" s="11">
        <v>2866</v>
      </c>
      <c r="D2889" s="13" t="e">
        <f>VLOOKUP(C2889,'Nhân viên'!$B$5:$C$48,2,0)</f>
        <v>#N/A</v>
      </c>
      <c r="G2889" s="13" t="e">
        <f>VLOOKUP(E2889,'Khách hàng'!$B$4:$F$1048576,2,0)</f>
        <v>#N/A</v>
      </c>
      <c r="H2889" s="13" t="str">
        <f>VLOOKUP(E2889,'[1]Khách hàng'!$A$4:$F$2144,3,0)</f>
        <v>Số 1 đường số 17A, Khu phố 11, Phường Bình Trị Đông B, Quận Bình Tân, TP.HCM.</v>
      </c>
      <c r="I2889" s="13" t="e">
        <f>VLOOKUP(E2889,'Khách hàng'!$B$4:$F$1048576,5,0)</f>
        <v>#N/A</v>
      </c>
      <c r="L2889" s="13" t="e">
        <f>VLOOKUP(J2889,'Hàng hóa'!$C$5:$D$50,2,0)</f>
        <v>#N/A</v>
      </c>
      <c r="M2889" s="17" t="e">
        <f>VLOOKUP(J2889,'Hàng hóa'!$C$5:$H$22,6,0)</f>
        <v>#N/A</v>
      </c>
      <c r="N2889" s="17" t="e">
        <f t="shared" si="117"/>
        <v>#N/A</v>
      </c>
      <c r="O2889" s="22" t="e">
        <f t="shared" si="119"/>
        <v>#N/A</v>
      </c>
      <c r="P2889" s="17" t="e">
        <f t="shared" si="118"/>
        <v>#N/A</v>
      </c>
      <c r="Q2889" s="13" t="e">
        <f>VLOOKUP(I2889,'[1]Nhân viên'!$E$20:$F$41,2,0)</f>
        <v>#N/A</v>
      </c>
    </row>
    <row r="2890" spans="1:17" x14ac:dyDescent="0.2">
      <c r="A2890" s="11">
        <v>2867</v>
      </c>
      <c r="D2890" s="13" t="e">
        <f>VLOOKUP(C2890,'Nhân viên'!$B$5:$C$48,2,0)</f>
        <v>#N/A</v>
      </c>
      <c r="G2890" s="13" t="e">
        <f>VLOOKUP(E2890,'Khách hàng'!$B$4:$F$1048576,2,0)</f>
        <v>#N/A</v>
      </c>
      <c r="H2890" s="13" t="str">
        <f>VLOOKUP(E2890,'[1]Khách hàng'!$A$4:$F$2144,3,0)</f>
        <v>Số 1 đường số 17A, Khu phố 11, Phường Bình Trị Đông B, Quận Bình Tân, TP.HCM.</v>
      </c>
      <c r="I2890" s="13" t="e">
        <f>VLOOKUP(E2890,'Khách hàng'!$B$4:$F$1048576,5,0)</f>
        <v>#N/A</v>
      </c>
      <c r="L2890" s="13" t="e">
        <f>VLOOKUP(J2890,'Hàng hóa'!$C$5:$D$50,2,0)</f>
        <v>#N/A</v>
      </c>
      <c r="M2890" s="17" t="e">
        <f>VLOOKUP(J2890,'Hàng hóa'!$C$5:$H$22,6,0)</f>
        <v>#N/A</v>
      </c>
      <c r="N2890" s="17" t="e">
        <f t="shared" si="117"/>
        <v>#N/A</v>
      </c>
      <c r="O2890" s="22" t="e">
        <f t="shared" si="119"/>
        <v>#N/A</v>
      </c>
      <c r="P2890" s="17" t="e">
        <f t="shared" si="118"/>
        <v>#N/A</v>
      </c>
      <c r="Q2890" s="13" t="e">
        <f>VLOOKUP(I2890,'[1]Nhân viên'!$E$20:$F$41,2,0)</f>
        <v>#N/A</v>
      </c>
    </row>
    <row r="2891" spans="1:17" x14ac:dyDescent="0.2">
      <c r="A2891" s="11">
        <v>2868</v>
      </c>
      <c r="D2891" s="13" t="e">
        <f>VLOOKUP(C2891,'Nhân viên'!$B$5:$C$48,2,0)</f>
        <v>#N/A</v>
      </c>
      <c r="G2891" s="13" t="e">
        <f>VLOOKUP(E2891,'Khách hàng'!$B$4:$F$1048576,2,0)</f>
        <v>#N/A</v>
      </c>
      <c r="H2891" s="13" t="str">
        <f>VLOOKUP(E2891,'[1]Khách hàng'!$A$4:$F$2144,3,0)</f>
        <v>Số 1 đường số 17A, Khu phố 11, Phường Bình Trị Đông B, Quận Bình Tân, TP.HCM.</v>
      </c>
      <c r="I2891" s="13" t="e">
        <f>VLOOKUP(E2891,'Khách hàng'!$B$4:$F$1048576,5,0)</f>
        <v>#N/A</v>
      </c>
      <c r="L2891" s="13" t="e">
        <f>VLOOKUP(J2891,'Hàng hóa'!$C$5:$D$50,2,0)</f>
        <v>#N/A</v>
      </c>
      <c r="M2891" s="17" t="e">
        <f>VLOOKUP(J2891,'Hàng hóa'!$C$5:$H$22,6,0)</f>
        <v>#N/A</v>
      </c>
      <c r="N2891" s="17" t="e">
        <f t="shared" si="117"/>
        <v>#N/A</v>
      </c>
      <c r="O2891" s="22" t="e">
        <f t="shared" si="119"/>
        <v>#N/A</v>
      </c>
      <c r="P2891" s="17" t="e">
        <f t="shared" si="118"/>
        <v>#N/A</v>
      </c>
      <c r="Q2891" s="13" t="e">
        <f>VLOOKUP(I2891,'[1]Nhân viên'!$E$20:$F$41,2,0)</f>
        <v>#N/A</v>
      </c>
    </row>
    <row r="2892" spans="1:17" x14ac:dyDescent="0.2">
      <c r="A2892" s="11">
        <v>2869</v>
      </c>
      <c r="D2892" s="13" t="e">
        <f>VLOOKUP(C2892,'Nhân viên'!$B$5:$C$48,2,0)</f>
        <v>#N/A</v>
      </c>
      <c r="G2892" s="13" t="e">
        <f>VLOOKUP(E2892,'Khách hàng'!$B$4:$F$1048576,2,0)</f>
        <v>#N/A</v>
      </c>
      <c r="H2892" s="13" t="str">
        <f>VLOOKUP(E2892,'[1]Khách hàng'!$A$4:$F$2144,3,0)</f>
        <v>Số 1 đường số 17A, Khu phố 11, Phường Bình Trị Đông B, Quận Bình Tân, TP.HCM.</v>
      </c>
      <c r="I2892" s="13" t="e">
        <f>VLOOKUP(E2892,'Khách hàng'!$B$4:$F$1048576,5,0)</f>
        <v>#N/A</v>
      </c>
      <c r="L2892" s="13" t="e">
        <f>VLOOKUP(J2892,'Hàng hóa'!$C$5:$D$50,2,0)</f>
        <v>#N/A</v>
      </c>
      <c r="M2892" s="17" t="e">
        <f>VLOOKUP(J2892,'Hàng hóa'!$C$5:$H$22,6,0)</f>
        <v>#N/A</v>
      </c>
      <c r="N2892" s="17" t="e">
        <f t="shared" si="117"/>
        <v>#N/A</v>
      </c>
      <c r="O2892" s="22" t="e">
        <f t="shared" si="119"/>
        <v>#N/A</v>
      </c>
      <c r="P2892" s="17" t="e">
        <f t="shared" si="118"/>
        <v>#N/A</v>
      </c>
      <c r="Q2892" s="13" t="e">
        <f>VLOOKUP(I2892,'[1]Nhân viên'!$E$20:$F$41,2,0)</f>
        <v>#N/A</v>
      </c>
    </row>
    <row r="2893" spans="1:17" x14ac:dyDescent="0.2">
      <c r="A2893" s="11">
        <v>2870</v>
      </c>
      <c r="D2893" s="13" t="e">
        <f>VLOOKUP(C2893,'Nhân viên'!$B$5:$C$48,2,0)</f>
        <v>#N/A</v>
      </c>
      <c r="G2893" s="13" t="e">
        <f>VLOOKUP(E2893,'Khách hàng'!$B$4:$F$1048576,2,0)</f>
        <v>#N/A</v>
      </c>
      <c r="H2893" s="13" t="str">
        <f>VLOOKUP(E2893,'[1]Khách hàng'!$A$4:$F$2144,3,0)</f>
        <v>Số 1 đường số 17A, Khu phố 11, Phường Bình Trị Đông B, Quận Bình Tân, TP.HCM.</v>
      </c>
      <c r="I2893" s="13" t="e">
        <f>VLOOKUP(E2893,'Khách hàng'!$B$4:$F$1048576,5,0)</f>
        <v>#N/A</v>
      </c>
      <c r="L2893" s="13" t="e">
        <f>VLOOKUP(J2893,'Hàng hóa'!$C$5:$D$50,2,0)</f>
        <v>#N/A</v>
      </c>
      <c r="M2893" s="17" t="e">
        <f>VLOOKUP(J2893,'Hàng hóa'!$C$5:$H$22,6,0)</f>
        <v>#N/A</v>
      </c>
      <c r="N2893" s="17" t="e">
        <f t="shared" si="117"/>
        <v>#N/A</v>
      </c>
      <c r="O2893" s="22" t="e">
        <f t="shared" si="119"/>
        <v>#N/A</v>
      </c>
      <c r="P2893" s="17" t="e">
        <f t="shared" si="118"/>
        <v>#N/A</v>
      </c>
      <c r="Q2893" s="13" t="e">
        <f>VLOOKUP(I2893,'[1]Nhân viên'!$E$20:$F$41,2,0)</f>
        <v>#N/A</v>
      </c>
    </row>
    <row r="2894" spans="1:17" x14ac:dyDescent="0.2">
      <c r="A2894" s="11">
        <v>2871</v>
      </c>
      <c r="D2894" s="13" t="e">
        <f>VLOOKUP(C2894,'Nhân viên'!$B$5:$C$48,2,0)</f>
        <v>#N/A</v>
      </c>
      <c r="G2894" s="13" t="e">
        <f>VLOOKUP(E2894,'Khách hàng'!$B$4:$F$1048576,2,0)</f>
        <v>#N/A</v>
      </c>
      <c r="H2894" s="13" t="str">
        <f>VLOOKUP(E2894,'[1]Khách hàng'!$A$4:$F$2144,3,0)</f>
        <v>Số 1 đường số 17A, Khu phố 11, Phường Bình Trị Đông B, Quận Bình Tân, TP.HCM.</v>
      </c>
      <c r="I2894" s="13" t="e">
        <f>VLOOKUP(E2894,'Khách hàng'!$B$4:$F$1048576,5,0)</f>
        <v>#N/A</v>
      </c>
      <c r="L2894" s="13" t="e">
        <f>VLOOKUP(J2894,'Hàng hóa'!$C$5:$D$50,2,0)</f>
        <v>#N/A</v>
      </c>
      <c r="M2894" s="17" t="e">
        <f>VLOOKUP(J2894,'Hàng hóa'!$C$5:$H$22,6,0)</f>
        <v>#N/A</v>
      </c>
      <c r="N2894" s="17" t="e">
        <f t="shared" si="117"/>
        <v>#N/A</v>
      </c>
      <c r="O2894" s="22" t="e">
        <f t="shared" si="119"/>
        <v>#N/A</v>
      </c>
      <c r="P2894" s="17" t="e">
        <f t="shared" si="118"/>
        <v>#N/A</v>
      </c>
      <c r="Q2894" s="13" t="e">
        <f>VLOOKUP(I2894,'[1]Nhân viên'!$E$20:$F$41,2,0)</f>
        <v>#N/A</v>
      </c>
    </row>
    <row r="2895" spans="1:17" x14ac:dyDescent="0.2">
      <c r="A2895" s="11">
        <v>2872</v>
      </c>
      <c r="D2895" s="13" t="e">
        <f>VLOOKUP(C2895,'Nhân viên'!$B$5:$C$48,2,0)</f>
        <v>#N/A</v>
      </c>
      <c r="G2895" s="13" t="e">
        <f>VLOOKUP(E2895,'Khách hàng'!$B$4:$F$1048576,2,0)</f>
        <v>#N/A</v>
      </c>
      <c r="H2895" s="13" t="str">
        <f>VLOOKUP(E2895,'[1]Khách hàng'!$A$4:$F$2144,3,0)</f>
        <v>Số 1 đường số 17A, Khu phố 11, Phường Bình Trị Đông B, Quận Bình Tân, TP.HCM.</v>
      </c>
      <c r="I2895" s="13" t="e">
        <f>VLOOKUP(E2895,'Khách hàng'!$B$4:$F$1048576,5,0)</f>
        <v>#N/A</v>
      </c>
      <c r="L2895" s="13" t="e">
        <f>VLOOKUP(J2895,'Hàng hóa'!$C$5:$D$50,2,0)</f>
        <v>#N/A</v>
      </c>
      <c r="M2895" s="17" t="e">
        <f>VLOOKUP(J2895,'Hàng hóa'!$C$5:$H$22,6,0)</f>
        <v>#N/A</v>
      </c>
      <c r="N2895" s="17" t="e">
        <f t="shared" si="117"/>
        <v>#N/A</v>
      </c>
      <c r="O2895" s="22" t="e">
        <f t="shared" si="119"/>
        <v>#N/A</v>
      </c>
      <c r="P2895" s="17" t="e">
        <f t="shared" si="118"/>
        <v>#N/A</v>
      </c>
      <c r="Q2895" s="13" t="e">
        <f>VLOOKUP(I2895,'[1]Nhân viên'!$E$20:$F$41,2,0)</f>
        <v>#N/A</v>
      </c>
    </row>
    <row r="2896" spans="1:17" x14ac:dyDescent="0.2">
      <c r="A2896" s="11">
        <v>2873</v>
      </c>
      <c r="D2896" s="13" t="e">
        <f>VLOOKUP(C2896,'Nhân viên'!$B$5:$C$48,2,0)</f>
        <v>#N/A</v>
      </c>
      <c r="G2896" s="13" t="e">
        <f>VLOOKUP(E2896,'Khách hàng'!$B$4:$F$1048576,2,0)</f>
        <v>#N/A</v>
      </c>
      <c r="H2896" s="13" t="str">
        <f>VLOOKUP(E2896,'[1]Khách hàng'!$A$4:$F$2144,3,0)</f>
        <v>Số 1 đường số 17A, Khu phố 11, Phường Bình Trị Đông B, Quận Bình Tân, TP.HCM.</v>
      </c>
      <c r="I2896" s="13" t="e">
        <f>VLOOKUP(E2896,'Khách hàng'!$B$4:$F$1048576,5,0)</f>
        <v>#N/A</v>
      </c>
      <c r="L2896" s="13" t="e">
        <f>VLOOKUP(J2896,'Hàng hóa'!$C$5:$D$50,2,0)</f>
        <v>#N/A</v>
      </c>
      <c r="M2896" s="17" t="e">
        <f>VLOOKUP(J2896,'Hàng hóa'!$C$5:$H$22,6,0)</f>
        <v>#N/A</v>
      </c>
      <c r="N2896" s="17" t="e">
        <f t="shared" si="117"/>
        <v>#N/A</v>
      </c>
      <c r="O2896" s="22" t="e">
        <f t="shared" si="119"/>
        <v>#N/A</v>
      </c>
      <c r="P2896" s="17" t="e">
        <f t="shared" si="118"/>
        <v>#N/A</v>
      </c>
      <c r="Q2896" s="13" t="e">
        <f>VLOOKUP(I2896,'[1]Nhân viên'!$E$20:$F$41,2,0)</f>
        <v>#N/A</v>
      </c>
    </row>
    <row r="2897" spans="1:17" x14ac:dyDescent="0.2">
      <c r="A2897" s="11">
        <v>2874</v>
      </c>
      <c r="D2897" s="13" t="e">
        <f>VLOOKUP(C2897,'Nhân viên'!$B$5:$C$48,2,0)</f>
        <v>#N/A</v>
      </c>
      <c r="G2897" s="13" t="e">
        <f>VLOOKUP(E2897,'Khách hàng'!$B$4:$F$1048576,2,0)</f>
        <v>#N/A</v>
      </c>
      <c r="H2897" s="13" t="str">
        <f>VLOOKUP(E2897,'[1]Khách hàng'!$A$4:$F$2144,3,0)</f>
        <v>Số 1 đường số 17A, Khu phố 11, Phường Bình Trị Đông B, Quận Bình Tân, TP.HCM.</v>
      </c>
      <c r="I2897" s="13" t="e">
        <f>VLOOKUP(E2897,'Khách hàng'!$B$4:$F$1048576,5,0)</f>
        <v>#N/A</v>
      </c>
      <c r="L2897" s="13" t="e">
        <f>VLOOKUP(J2897,'Hàng hóa'!$C$5:$D$50,2,0)</f>
        <v>#N/A</v>
      </c>
      <c r="M2897" s="17" t="e">
        <f>VLOOKUP(J2897,'Hàng hóa'!$C$5:$H$22,6,0)</f>
        <v>#N/A</v>
      </c>
      <c r="N2897" s="17" t="e">
        <f t="shared" si="117"/>
        <v>#N/A</v>
      </c>
      <c r="O2897" s="22" t="e">
        <f t="shared" si="119"/>
        <v>#N/A</v>
      </c>
      <c r="P2897" s="17" t="e">
        <f t="shared" si="118"/>
        <v>#N/A</v>
      </c>
      <c r="Q2897" s="13" t="e">
        <f>VLOOKUP(I2897,'[1]Nhân viên'!$E$20:$F$41,2,0)</f>
        <v>#N/A</v>
      </c>
    </row>
    <row r="2898" spans="1:17" x14ac:dyDescent="0.2">
      <c r="A2898" s="11">
        <v>2875</v>
      </c>
      <c r="D2898" s="13" t="e">
        <f>VLOOKUP(C2898,'Nhân viên'!$B$5:$C$48,2,0)</f>
        <v>#N/A</v>
      </c>
      <c r="G2898" s="13" t="e">
        <f>VLOOKUP(E2898,'Khách hàng'!$B$4:$F$1048576,2,0)</f>
        <v>#N/A</v>
      </c>
      <c r="H2898" s="13" t="str">
        <f>VLOOKUP(E2898,'[1]Khách hàng'!$A$4:$F$2144,3,0)</f>
        <v>Số 1 đường số 17A, Khu phố 11, Phường Bình Trị Đông B, Quận Bình Tân, TP.HCM.</v>
      </c>
      <c r="I2898" s="13" t="e">
        <f>VLOOKUP(E2898,'Khách hàng'!$B$4:$F$1048576,5,0)</f>
        <v>#N/A</v>
      </c>
      <c r="L2898" s="13" t="e">
        <f>VLOOKUP(J2898,'Hàng hóa'!$C$5:$D$50,2,0)</f>
        <v>#N/A</v>
      </c>
      <c r="M2898" s="17" t="e">
        <f>VLOOKUP(J2898,'Hàng hóa'!$C$5:$H$22,6,0)</f>
        <v>#N/A</v>
      </c>
      <c r="N2898" s="17" t="e">
        <f t="shared" si="117"/>
        <v>#N/A</v>
      </c>
      <c r="O2898" s="22" t="e">
        <f t="shared" si="119"/>
        <v>#N/A</v>
      </c>
      <c r="P2898" s="17" t="e">
        <f t="shared" si="118"/>
        <v>#N/A</v>
      </c>
      <c r="Q2898" s="13" t="e">
        <f>VLOOKUP(I2898,'[1]Nhân viên'!$E$20:$F$41,2,0)</f>
        <v>#N/A</v>
      </c>
    </row>
    <row r="2899" spans="1:17" x14ac:dyDescent="0.2">
      <c r="A2899" s="11">
        <v>2876</v>
      </c>
      <c r="D2899" s="13" t="e">
        <f>VLOOKUP(C2899,'Nhân viên'!$B$5:$C$48,2,0)</f>
        <v>#N/A</v>
      </c>
      <c r="G2899" s="13" t="e">
        <f>VLOOKUP(E2899,'Khách hàng'!$B$4:$F$1048576,2,0)</f>
        <v>#N/A</v>
      </c>
      <c r="H2899" s="13" t="str">
        <f>VLOOKUP(E2899,'[1]Khách hàng'!$A$4:$F$2144,3,0)</f>
        <v>Số 1 đường số 17A, Khu phố 11, Phường Bình Trị Đông B, Quận Bình Tân, TP.HCM.</v>
      </c>
      <c r="I2899" s="13" t="e">
        <f>VLOOKUP(E2899,'Khách hàng'!$B$4:$F$1048576,5,0)</f>
        <v>#N/A</v>
      </c>
      <c r="L2899" s="13" t="e">
        <f>VLOOKUP(J2899,'Hàng hóa'!$C$5:$D$50,2,0)</f>
        <v>#N/A</v>
      </c>
      <c r="M2899" s="17" t="e">
        <f>VLOOKUP(J2899,'Hàng hóa'!$C$5:$H$22,6,0)</f>
        <v>#N/A</v>
      </c>
      <c r="N2899" s="17" t="e">
        <f t="shared" si="117"/>
        <v>#N/A</v>
      </c>
      <c r="O2899" s="22" t="e">
        <f t="shared" si="119"/>
        <v>#N/A</v>
      </c>
      <c r="P2899" s="17" t="e">
        <f t="shared" si="118"/>
        <v>#N/A</v>
      </c>
      <c r="Q2899" s="13" t="e">
        <f>VLOOKUP(I2899,'[1]Nhân viên'!$E$20:$F$41,2,0)</f>
        <v>#N/A</v>
      </c>
    </row>
    <row r="2900" spans="1:17" x14ac:dyDescent="0.2">
      <c r="A2900" s="11">
        <v>2877</v>
      </c>
      <c r="D2900" s="13" t="e">
        <f>VLOOKUP(C2900,'Nhân viên'!$B$5:$C$48,2,0)</f>
        <v>#N/A</v>
      </c>
      <c r="G2900" s="13" t="e">
        <f>VLOOKUP(E2900,'Khách hàng'!$B$4:$F$1048576,2,0)</f>
        <v>#N/A</v>
      </c>
      <c r="H2900" s="13" t="str">
        <f>VLOOKUP(E2900,'[1]Khách hàng'!$A$4:$F$2144,3,0)</f>
        <v>Số 1 đường số 17A, Khu phố 11, Phường Bình Trị Đông B, Quận Bình Tân, TP.HCM.</v>
      </c>
      <c r="I2900" s="13" t="e">
        <f>VLOOKUP(E2900,'Khách hàng'!$B$4:$F$1048576,5,0)</f>
        <v>#N/A</v>
      </c>
      <c r="L2900" s="13" t="e">
        <f>VLOOKUP(J2900,'Hàng hóa'!$C$5:$D$50,2,0)</f>
        <v>#N/A</v>
      </c>
      <c r="M2900" s="17" t="e">
        <f>VLOOKUP(J2900,'Hàng hóa'!$C$5:$H$22,6,0)</f>
        <v>#N/A</v>
      </c>
      <c r="N2900" s="17" t="e">
        <f t="shared" si="117"/>
        <v>#N/A</v>
      </c>
      <c r="O2900" s="22" t="e">
        <f t="shared" si="119"/>
        <v>#N/A</v>
      </c>
      <c r="P2900" s="17" t="e">
        <f t="shared" si="118"/>
        <v>#N/A</v>
      </c>
      <c r="Q2900" s="13" t="e">
        <f>VLOOKUP(I2900,'[1]Nhân viên'!$E$20:$F$41,2,0)</f>
        <v>#N/A</v>
      </c>
    </row>
    <row r="2901" spans="1:17" x14ac:dyDescent="0.2">
      <c r="A2901" s="11">
        <v>2878</v>
      </c>
      <c r="D2901" s="13" t="e">
        <f>VLOOKUP(C2901,'Nhân viên'!$B$5:$C$48,2,0)</f>
        <v>#N/A</v>
      </c>
      <c r="G2901" s="13" t="e">
        <f>VLOOKUP(E2901,'Khách hàng'!$B$4:$F$1048576,2,0)</f>
        <v>#N/A</v>
      </c>
      <c r="H2901" s="13" t="str">
        <f>VLOOKUP(E2901,'[1]Khách hàng'!$A$4:$F$2144,3,0)</f>
        <v>Số 1 đường số 17A, Khu phố 11, Phường Bình Trị Đông B, Quận Bình Tân, TP.HCM.</v>
      </c>
      <c r="I2901" s="13" t="e">
        <f>VLOOKUP(E2901,'Khách hàng'!$B$4:$F$1048576,5,0)</f>
        <v>#N/A</v>
      </c>
      <c r="L2901" s="13" t="e">
        <f>VLOOKUP(J2901,'Hàng hóa'!$C$5:$D$50,2,0)</f>
        <v>#N/A</v>
      </c>
      <c r="M2901" s="17" t="e">
        <f>VLOOKUP(J2901,'Hàng hóa'!$C$5:$H$22,6,0)</f>
        <v>#N/A</v>
      </c>
      <c r="N2901" s="17" t="e">
        <f t="shared" si="117"/>
        <v>#N/A</v>
      </c>
      <c r="O2901" s="22" t="e">
        <f t="shared" si="119"/>
        <v>#N/A</v>
      </c>
      <c r="P2901" s="17" t="e">
        <f t="shared" si="118"/>
        <v>#N/A</v>
      </c>
      <c r="Q2901" s="13" t="e">
        <f>VLOOKUP(I2901,'[1]Nhân viên'!$E$20:$F$41,2,0)</f>
        <v>#N/A</v>
      </c>
    </row>
    <row r="2902" spans="1:17" x14ac:dyDescent="0.2">
      <c r="A2902" s="11">
        <v>2879</v>
      </c>
      <c r="D2902" s="13" t="e">
        <f>VLOOKUP(C2902,'Nhân viên'!$B$5:$C$48,2,0)</f>
        <v>#N/A</v>
      </c>
      <c r="G2902" s="13" t="e">
        <f>VLOOKUP(E2902,'Khách hàng'!$B$4:$F$1048576,2,0)</f>
        <v>#N/A</v>
      </c>
      <c r="H2902" s="13" t="str">
        <f>VLOOKUP(E2902,'[1]Khách hàng'!$A$4:$F$2144,3,0)</f>
        <v>Số 1 đường số 17A, Khu phố 11, Phường Bình Trị Đông B, Quận Bình Tân, TP.HCM.</v>
      </c>
      <c r="I2902" s="13" t="e">
        <f>VLOOKUP(E2902,'Khách hàng'!$B$4:$F$1048576,5,0)</f>
        <v>#N/A</v>
      </c>
      <c r="L2902" s="13" t="e">
        <f>VLOOKUP(J2902,'Hàng hóa'!$C$5:$D$50,2,0)</f>
        <v>#N/A</v>
      </c>
      <c r="M2902" s="17" t="e">
        <f>VLOOKUP(J2902,'Hàng hóa'!$C$5:$H$22,6,0)</f>
        <v>#N/A</v>
      </c>
      <c r="N2902" s="17" t="e">
        <f t="shared" si="117"/>
        <v>#N/A</v>
      </c>
      <c r="O2902" s="22" t="e">
        <f t="shared" si="119"/>
        <v>#N/A</v>
      </c>
      <c r="P2902" s="17" t="e">
        <f t="shared" si="118"/>
        <v>#N/A</v>
      </c>
      <c r="Q2902" s="13" t="e">
        <f>VLOOKUP(I2902,'[1]Nhân viên'!$E$20:$F$41,2,0)</f>
        <v>#N/A</v>
      </c>
    </row>
    <row r="2903" spans="1:17" x14ac:dyDescent="0.2">
      <c r="A2903" s="11">
        <v>2880</v>
      </c>
      <c r="D2903" s="13" t="e">
        <f>VLOOKUP(C2903,'Nhân viên'!$B$5:$C$48,2,0)</f>
        <v>#N/A</v>
      </c>
      <c r="G2903" s="13" t="e">
        <f>VLOOKUP(E2903,'Khách hàng'!$B$4:$F$1048576,2,0)</f>
        <v>#N/A</v>
      </c>
      <c r="H2903" s="13" t="str">
        <f>VLOOKUP(E2903,'[1]Khách hàng'!$A$4:$F$2144,3,0)</f>
        <v>Số 1 đường số 17A, Khu phố 11, Phường Bình Trị Đông B, Quận Bình Tân, TP.HCM.</v>
      </c>
      <c r="I2903" s="13" t="e">
        <f>VLOOKUP(E2903,'Khách hàng'!$B$4:$F$1048576,5,0)</f>
        <v>#N/A</v>
      </c>
      <c r="L2903" s="13" t="e">
        <f>VLOOKUP(J2903,'Hàng hóa'!$C$5:$D$50,2,0)</f>
        <v>#N/A</v>
      </c>
      <c r="M2903" s="17" t="e">
        <f>VLOOKUP(J2903,'Hàng hóa'!$C$5:$H$22,6,0)</f>
        <v>#N/A</v>
      </c>
      <c r="N2903" s="17" t="e">
        <f t="shared" si="117"/>
        <v>#N/A</v>
      </c>
      <c r="O2903" s="22" t="e">
        <f t="shared" si="119"/>
        <v>#N/A</v>
      </c>
      <c r="P2903" s="17" t="e">
        <f t="shared" si="118"/>
        <v>#N/A</v>
      </c>
      <c r="Q2903" s="13" t="e">
        <f>VLOOKUP(I2903,'[1]Nhân viên'!$E$20:$F$41,2,0)</f>
        <v>#N/A</v>
      </c>
    </row>
    <row r="2904" spans="1:17" x14ac:dyDescent="0.2">
      <c r="A2904" s="11">
        <v>2881</v>
      </c>
      <c r="D2904" s="13" t="e">
        <f>VLOOKUP(C2904,'Nhân viên'!$B$5:$C$48,2,0)</f>
        <v>#N/A</v>
      </c>
      <c r="G2904" s="13" t="e">
        <f>VLOOKUP(E2904,'Khách hàng'!$B$4:$F$1048576,2,0)</f>
        <v>#N/A</v>
      </c>
      <c r="H2904" s="13" t="str">
        <f>VLOOKUP(E2904,'[1]Khách hàng'!$A$4:$F$2144,3,0)</f>
        <v>Số 1 đường số 17A, Khu phố 11, Phường Bình Trị Đông B, Quận Bình Tân, TP.HCM.</v>
      </c>
      <c r="I2904" s="13" t="e">
        <f>VLOOKUP(E2904,'Khách hàng'!$B$4:$F$1048576,5,0)</f>
        <v>#N/A</v>
      </c>
      <c r="L2904" s="13" t="e">
        <f>VLOOKUP(J2904,'Hàng hóa'!$C$5:$D$50,2,0)</f>
        <v>#N/A</v>
      </c>
      <c r="M2904" s="17" t="e">
        <f>VLOOKUP(J2904,'Hàng hóa'!$C$5:$H$22,6,0)</f>
        <v>#N/A</v>
      </c>
      <c r="N2904" s="17" t="e">
        <f t="shared" si="117"/>
        <v>#N/A</v>
      </c>
      <c r="O2904" s="22" t="e">
        <f t="shared" si="119"/>
        <v>#N/A</v>
      </c>
      <c r="P2904" s="17" t="e">
        <f t="shared" si="118"/>
        <v>#N/A</v>
      </c>
      <c r="Q2904" s="13" t="e">
        <f>VLOOKUP(I2904,'[1]Nhân viên'!$E$20:$F$41,2,0)</f>
        <v>#N/A</v>
      </c>
    </row>
    <row r="2905" spans="1:17" x14ac:dyDescent="0.2">
      <c r="A2905" s="11">
        <v>2882</v>
      </c>
      <c r="D2905" s="13" t="e">
        <f>VLOOKUP(C2905,'Nhân viên'!$B$5:$C$48,2,0)</f>
        <v>#N/A</v>
      </c>
      <c r="G2905" s="13" t="e">
        <f>VLOOKUP(E2905,'Khách hàng'!$B$4:$F$1048576,2,0)</f>
        <v>#N/A</v>
      </c>
      <c r="H2905" s="13" t="str">
        <f>VLOOKUP(E2905,'[1]Khách hàng'!$A$4:$F$2144,3,0)</f>
        <v>Số 1 đường số 17A, Khu phố 11, Phường Bình Trị Đông B, Quận Bình Tân, TP.HCM.</v>
      </c>
      <c r="I2905" s="13" t="e">
        <f>VLOOKUP(E2905,'Khách hàng'!$B$4:$F$1048576,5,0)</f>
        <v>#N/A</v>
      </c>
      <c r="L2905" s="13" t="e">
        <f>VLOOKUP(J2905,'Hàng hóa'!$C$5:$D$50,2,0)</f>
        <v>#N/A</v>
      </c>
      <c r="M2905" s="17" t="e">
        <f>VLOOKUP(J2905,'Hàng hóa'!$C$5:$H$22,6,0)</f>
        <v>#N/A</v>
      </c>
      <c r="N2905" s="17" t="e">
        <f t="shared" si="117"/>
        <v>#N/A</v>
      </c>
      <c r="O2905" s="22" t="e">
        <f t="shared" si="119"/>
        <v>#N/A</v>
      </c>
      <c r="P2905" s="17" t="e">
        <f t="shared" si="118"/>
        <v>#N/A</v>
      </c>
      <c r="Q2905" s="13" t="e">
        <f>VLOOKUP(I2905,'[1]Nhân viên'!$E$20:$F$41,2,0)</f>
        <v>#N/A</v>
      </c>
    </row>
    <row r="2906" spans="1:17" x14ac:dyDescent="0.2">
      <c r="A2906" s="11">
        <v>2883</v>
      </c>
      <c r="D2906" s="13" t="e">
        <f>VLOOKUP(C2906,'Nhân viên'!$B$5:$C$48,2,0)</f>
        <v>#N/A</v>
      </c>
      <c r="G2906" s="13" t="e">
        <f>VLOOKUP(E2906,'Khách hàng'!$B$4:$F$1048576,2,0)</f>
        <v>#N/A</v>
      </c>
      <c r="H2906" s="13" t="str">
        <f>VLOOKUP(E2906,'[1]Khách hàng'!$A$4:$F$2144,3,0)</f>
        <v>Số 1 đường số 17A, Khu phố 11, Phường Bình Trị Đông B, Quận Bình Tân, TP.HCM.</v>
      </c>
      <c r="I2906" s="13" t="e">
        <f>VLOOKUP(E2906,'Khách hàng'!$B$4:$F$1048576,5,0)</f>
        <v>#N/A</v>
      </c>
      <c r="L2906" s="13" t="e">
        <f>VLOOKUP(J2906,'Hàng hóa'!$C$5:$D$50,2,0)</f>
        <v>#N/A</v>
      </c>
      <c r="M2906" s="17" t="e">
        <f>VLOOKUP(J2906,'Hàng hóa'!$C$5:$H$22,6,0)</f>
        <v>#N/A</v>
      </c>
      <c r="N2906" s="17" t="e">
        <f t="shared" si="117"/>
        <v>#N/A</v>
      </c>
      <c r="O2906" s="22" t="e">
        <f t="shared" si="119"/>
        <v>#N/A</v>
      </c>
      <c r="P2906" s="17" t="e">
        <f t="shared" si="118"/>
        <v>#N/A</v>
      </c>
      <c r="Q2906" s="13" t="e">
        <f>VLOOKUP(I2906,'[1]Nhân viên'!$E$20:$F$41,2,0)</f>
        <v>#N/A</v>
      </c>
    </row>
    <row r="2907" spans="1:17" x14ac:dyDescent="0.2">
      <c r="A2907" s="11">
        <v>2884</v>
      </c>
      <c r="D2907" s="13" t="e">
        <f>VLOOKUP(C2907,'Nhân viên'!$B$5:$C$48,2,0)</f>
        <v>#N/A</v>
      </c>
      <c r="G2907" s="13" t="e">
        <f>VLOOKUP(E2907,'Khách hàng'!$B$4:$F$1048576,2,0)</f>
        <v>#N/A</v>
      </c>
      <c r="H2907" s="13" t="str">
        <f>VLOOKUP(E2907,'[1]Khách hàng'!$A$4:$F$2144,3,0)</f>
        <v>Số 1 đường số 17A, Khu phố 11, Phường Bình Trị Đông B, Quận Bình Tân, TP.HCM.</v>
      </c>
      <c r="I2907" s="13" t="e">
        <f>VLOOKUP(E2907,'Khách hàng'!$B$4:$F$1048576,5,0)</f>
        <v>#N/A</v>
      </c>
      <c r="L2907" s="13" t="e">
        <f>VLOOKUP(J2907,'Hàng hóa'!$C$5:$D$50,2,0)</f>
        <v>#N/A</v>
      </c>
      <c r="M2907" s="17" t="e">
        <f>VLOOKUP(J2907,'Hàng hóa'!$C$5:$H$22,6,0)</f>
        <v>#N/A</v>
      </c>
      <c r="N2907" s="17" t="e">
        <f t="shared" si="117"/>
        <v>#N/A</v>
      </c>
      <c r="O2907" s="22" t="e">
        <f t="shared" si="119"/>
        <v>#N/A</v>
      </c>
      <c r="P2907" s="17" t="e">
        <f t="shared" si="118"/>
        <v>#N/A</v>
      </c>
      <c r="Q2907" s="13" t="e">
        <f>VLOOKUP(I2907,'[1]Nhân viên'!$E$20:$F$41,2,0)</f>
        <v>#N/A</v>
      </c>
    </row>
    <row r="2908" spans="1:17" x14ac:dyDescent="0.2">
      <c r="A2908" s="11">
        <v>2885</v>
      </c>
      <c r="D2908" s="13" t="e">
        <f>VLOOKUP(C2908,'Nhân viên'!$B$5:$C$48,2,0)</f>
        <v>#N/A</v>
      </c>
      <c r="G2908" s="13" t="e">
        <f>VLOOKUP(E2908,'Khách hàng'!$B$4:$F$1048576,2,0)</f>
        <v>#N/A</v>
      </c>
      <c r="H2908" s="13" t="str">
        <f>VLOOKUP(E2908,'[1]Khách hàng'!$A$4:$F$2144,3,0)</f>
        <v>Số 1 đường số 17A, Khu phố 11, Phường Bình Trị Đông B, Quận Bình Tân, TP.HCM.</v>
      </c>
      <c r="I2908" s="13" t="e">
        <f>VLOOKUP(E2908,'Khách hàng'!$B$4:$F$1048576,5,0)</f>
        <v>#N/A</v>
      </c>
      <c r="L2908" s="13" t="e">
        <f>VLOOKUP(J2908,'Hàng hóa'!$C$5:$D$50,2,0)</f>
        <v>#N/A</v>
      </c>
      <c r="M2908" s="17" t="e">
        <f>VLOOKUP(J2908,'Hàng hóa'!$C$5:$H$22,6,0)</f>
        <v>#N/A</v>
      </c>
      <c r="N2908" s="17" t="e">
        <f t="shared" ref="N2908:N2971" si="120">K2908*M2908</f>
        <v>#N/A</v>
      </c>
      <c r="O2908" s="22" t="e">
        <f t="shared" si="119"/>
        <v>#N/A</v>
      </c>
      <c r="P2908" s="17" t="e">
        <f t="shared" ref="P2908:P2971" si="121">N2908*O2908+N2908</f>
        <v>#N/A</v>
      </c>
      <c r="Q2908" s="13" t="e">
        <f>VLOOKUP(I2908,'[1]Nhân viên'!$E$20:$F$41,2,0)</f>
        <v>#N/A</v>
      </c>
    </row>
    <row r="2909" spans="1:17" x14ac:dyDescent="0.2">
      <c r="A2909" s="11">
        <v>2886</v>
      </c>
      <c r="D2909" s="13" t="e">
        <f>VLOOKUP(C2909,'Nhân viên'!$B$5:$C$48,2,0)</f>
        <v>#N/A</v>
      </c>
      <c r="G2909" s="13" t="e">
        <f>VLOOKUP(E2909,'Khách hàng'!$B$4:$F$1048576,2,0)</f>
        <v>#N/A</v>
      </c>
      <c r="H2909" s="13" t="str">
        <f>VLOOKUP(E2909,'[1]Khách hàng'!$A$4:$F$2144,3,0)</f>
        <v>Số 1 đường số 17A, Khu phố 11, Phường Bình Trị Đông B, Quận Bình Tân, TP.HCM.</v>
      </c>
      <c r="I2909" s="13" t="e">
        <f>VLOOKUP(E2909,'Khách hàng'!$B$4:$F$1048576,5,0)</f>
        <v>#N/A</v>
      </c>
      <c r="L2909" s="13" t="e">
        <f>VLOOKUP(J2909,'Hàng hóa'!$C$5:$D$50,2,0)</f>
        <v>#N/A</v>
      </c>
      <c r="M2909" s="17" t="e">
        <f>VLOOKUP(J2909,'Hàng hóa'!$C$5:$H$22,6,0)</f>
        <v>#N/A</v>
      </c>
      <c r="N2909" s="17" t="e">
        <f t="shared" si="120"/>
        <v>#N/A</v>
      </c>
      <c r="O2909" s="22" t="e">
        <f t="shared" si="119"/>
        <v>#N/A</v>
      </c>
      <c r="P2909" s="17" t="e">
        <f t="shared" si="121"/>
        <v>#N/A</v>
      </c>
      <c r="Q2909" s="13" t="e">
        <f>VLOOKUP(I2909,'[1]Nhân viên'!$E$20:$F$41,2,0)</f>
        <v>#N/A</v>
      </c>
    </row>
    <row r="2910" spans="1:17" x14ac:dyDescent="0.2">
      <c r="A2910" s="11">
        <v>2887</v>
      </c>
      <c r="D2910" s="13" t="e">
        <f>VLOOKUP(C2910,'Nhân viên'!$B$5:$C$48,2,0)</f>
        <v>#N/A</v>
      </c>
      <c r="G2910" s="13" t="e">
        <f>VLOOKUP(E2910,'Khách hàng'!$B$4:$F$1048576,2,0)</f>
        <v>#N/A</v>
      </c>
      <c r="H2910" s="13" t="str">
        <f>VLOOKUP(E2910,'[1]Khách hàng'!$A$4:$F$2144,3,0)</f>
        <v>Số 1 đường số 17A, Khu phố 11, Phường Bình Trị Đông B, Quận Bình Tân, TP.HCM.</v>
      </c>
      <c r="I2910" s="13" t="e">
        <f>VLOOKUP(E2910,'Khách hàng'!$B$4:$F$1048576,5,0)</f>
        <v>#N/A</v>
      </c>
      <c r="L2910" s="13" t="e">
        <f>VLOOKUP(J2910,'Hàng hóa'!$C$5:$D$50,2,0)</f>
        <v>#N/A</v>
      </c>
      <c r="M2910" s="17" t="e">
        <f>VLOOKUP(J2910,'Hàng hóa'!$C$5:$H$22,6,0)</f>
        <v>#N/A</v>
      </c>
      <c r="N2910" s="17" t="e">
        <f t="shared" si="120"/>
        <v>#N/A</v>
      </c>
      <c r="O2910" s="22" t="e">
        <f t="shared" si="119"/>
        <v>#N/A</v>
      </c>
      <c r="P2910" s="17" t="e">
        <f t="shared" si="121"/>
        <v>#N/A</v>
      </c>
      <c r="Q2910" s="13" t="e">
        <f>VLOOKUP(I2910,'[1]Nhân viên'!$E$20:$F$41,2,0)</f>
        <v>#N/A</v>
      </c>
    </row>
    <row r="2911" spans="1:17" x14ac:dyDescent="0.2">
      <c r="A2911" s="11">
        <v>2888</v>
      </c>
      <c r="D2911" s="13" t="e">
        <f>VLOOKUP(C2911,'Nhân viên'!$B$5:$C$48,2,0)</f>
        <v>#N/A</v>
      </c>
      <c r="G2911" s="13" t="e">
        <f>VLOOKUP(E2911,'Khách hàng'!$B$4:$F$1048576,2,0)</f>
        <v>#N/A</v>
      </c>
      <c r="H2911" s="13" t="str">
        <f>VLOOKUP(E2911,'[1]Khách hàng'!$A$4:$F$2144,3,0)</f>
        <v>Số 1 đường số 17A, Khu phố 11, Phường Bình Trị Đông B, Quận Bình Tân, TP.HCM.</v>
      </c>
      <c r="I2911" s="13" t="e">
        <f>VLOOKUP(E2911,'Khách hàng'!$B$4:$F$1048576,5,0)</f>
        <v>#N/A</v>
      </c>
      <c r="L2911" s="13" t="e">
        <f>VLOOKUP(J2911,'Hàng hóa'!$C$5:$D$50,2,0)</f>
        <v>#N/A</v>
      </c>
      <c r="M2911" s="17" t="e">
        <f>VLOOKUP(J2911,'Hàng hóa'!$C$5:$H$22,6,0)</f>
        <v>#N/A</v>
      </c>
      <c r="N2911" s="17" t="e">
        <f t="shared" si="120"/>
        <v>#N/A</v>
      </c>
      <c r="O2911" s="22" t="e">
        <f t="shared" si="119"/>
        <v>#N/A</v>
      </c>
      <c r="P2911" s="17" t="e">
        <f t="shared" si="121"/>
        <v>#N/A</v>
      </c>
      <c r="Q2911" s="13" t="e">
        <f>VLOOKUP(I2911,'[1]Nhân viên'!$E$20:$F$41,2,0)</f>
        <v>#N/A</v>
      </c>
    </row>
    <row r="2912" spans="1:17" x14ac:dyDescent="0.2">
      <c r="A2912" s="11">
        <v>2889</v>
      </c>
      <c r="D2912" s="13" t="e">
        <f>VLOOKUP(C2912,'Nhân viên'!$B$5:$C$48,2,0)</f>
        <v>#N/A</v>
      </c>
      <c r="G2912" s="13" t="e">
        <f>VLOOKUP(E2912,'Khách hàng'!$B$4:$F$1048576,2,0)</f>
        <v>#N/A</v>
      </c>
      <c r="H2912" s="13" t="str">
        <f>VLOOKUP(E2912,'[1]Khách hàng'!$A$4:$F$2144,3,0)</f>
        <v>Số 1 đường số 17A, Khu phố 11, Phường Bình Trị Đông B, Quận Bình Tân, TP.HCM.</v>
      </c>
      <c r="I2912" s="13" t="e">
        <f>VLOOKUP(E2912,'Khách hàng'!$B$4:$F$1048576,5,0)</f>
        <v>#N/A</v>
      </c>
      <c r="L2912" s="13" t="e">
        <f>VLOOKUP(J2912,'Hàng hóa'!$C$5:$D$50,2,0)</f>
        <v>#N/A</v>
      </c>
      <c r="M2912" s="17" t="e">
        <f>VLOOKUP(J2912,'Hàng hóa'!$C$5:$H$22,6,0)</f>
        <v>#N/A</v>
      </c>
      <c r="N2912" s="17" t="e">
        <f t="shared" si="120"/>
        <v>#N/A</v>
      </c>
      <c r="O2912" s="22" t="e">
        <f t="shared" si="119"/>
        <v>#N/A</v>
      </c>
      <c r="P2912" s="17" t="e">
        <f t="shared" si="121"/>
        <v>#N/A</v>
      </c>
      <c r="Q2912" s="13" t="e">
        <f>VLOOKUP(I2912,'[1]Nhân viên'!$E$20:$F$41,2,0)</f>
        <v>#N/A</v>
      </c>
    </row>
    <row r="2913" spans="1:17" x14ac:dyDescent="0.2">
      <c r="A2913" s="11">
        <v>2890</v>
      </c>
      <c r="D2913" s="13" t="e">
        <f>VLOOKUP(C2913,'Nhân viên'!$B$5:$C$48,2,0)</f>
        <v>#N/A</v>
      </c>
      <c r="G2913" s="13" t="e">
        <f>VLOOKUP(E2913,'Khách hàng'!$B$4:$F$1048576,2,0)</f>
        <v>#N/A</v>
      </c>
      <c r="H2913" s="13" t="str">
        <f>VLOOKUP(E2913,'[1]Khách hàng'!$A$4:$F$2144,3,0)</f>
        <v>Số 1 đường số 17A, Khu phố 11, Phường Bình Trị Đông B, Quận Bình Tân, TP.HCM.</v>
      </c>
      <c r="I2913" s="13" t="e">
        <f>VLOOKUP(E2913,'Khách hàng'!$B$4:$F$1048576,5,0)</f>
        <v>#N/A</v>
      </c>
      <c r="L2913" s="13" t="e">
        <f>VLOOKUP(J2913,'Hàng hóa'!$C$5:$D$50,2,0)</f>
        <v>#N/A</v>
      </c>
      <c r="M2913" s="17" t="e">
        <f>VLOOKUP(J2913,'Hàng hóa'!$C$5:$H$22,6,0)</f>
        <v>#N/A</v>
      </c>
      <c r="N2913" s="17" t="e">
        <f t="shared" si="120"/>
        <v>#N/A</v>
      </c>
      <c r="O2913" s="22" t="e">
        <f t="shared" si="119"/>
        <v>#N/A</v>
      </c>
      <c r="P2913" s="17" t="e">
        <f t="shared" si="121"/>
        <v>#N/A</v>
      </c>
      <c r="Q2913" s="13" t="e">
        <f>VLOOKUP(I2913,'[1]Nhân viên'!$E$20:$F$41,2,0)</f>
        <v>#N/A</v>
      </c>
    </row>
    <row r="2914" spans="1:17" x14ac:dyDescent="0.2">
      <c r="A2914" s="11">
        <v>2891</v>
      </c>
      <c r="D2914" s="13" t="e">
        <f>VLOOKUP(C2914,'Nhân viên'!$B$5:$C$48,2,0)</f>
        <v>#N/A</v>
      </c>
      <c r="G2914" s="13" t="e">
        <f>VLOOKUP(E2914,'Khách hàng'!$B$4:$F$1048576,2,0)</f>
        <v>#N/A</v>
      </c>
      <c r="H2914" s="13" t="str">
        <f>VLOOKUP(E2914,'[1]Khách hàng'!$A$4:$F$2144,3,0)</f>
        <v>Số 1 đường số 17A, Khu phố 11, Phường Bình Trị Đông B, Quận Bình Tân, TP.HCM.</v>
      </c>
      <c r="I2914" s="13" t="e">
        <f>VLOOKUP(E2914,'Khách hàng'!$B$4:$F$1048576,5,0)</f>
        <v>#N/A</v>
      </c>
      <c r="L2914" s="13" t="e">
        <f>VLOOKUP(J2914,'Hàng hóa'!$C$5:$D$50,2,0)</f>
        <v>#N/A</v>
      </c>
      <c r="M2914" s="17" t="e">
        <f>VLOOKUP(J2914,'Hàng hóa'!$C$5:$H$22,6,0)</f>
        <v>#N/A</v>
      </c>
      <c r="N2914" s="17" t="e">
        <f t="shared" si="120"/>
        <v>#N/A</v>
      </c>
      <c r="O2914" s="22" t="e">
        <f t="shared" si="119"/>
        <v>#N/A</v>
      </c>
      <c r="P2914" s="17" t="e">
        <f t="shared" si="121"/>
        <v>#N/A</v>
      </c>
      <c r="Q2914" s="13" t="e">
        <f>VLOOKUP(I2914,'[1]Nhân viên'!$E$20:$F$41,2,0)</f>
        <v>#N/A</v>
      </c>
    </row>
    <row r="2915" spans="1:17" x14ac:dyDescent="0.2">
      <c r="A2915" s="11">
        <v>2892</v>
      </c>
      <c r="D2915" s="13" t="e">
        <f>VLOOKUP(C2915,'Nhân viên'!$B$5:$C$48,2,0)</f>
        <v>#N/A</v>
      </c>
      <c r="G2915" s="13" t="e">
        <f>VLOOKUP(E2915,'Khách hàng'!$B$4:$F$1048576,2,0)</f>
        <v>#N/A</v>
      </c>
      <c r="H2915" s="13" t="str">
        <f>VLOOKUP(E2915,'[1]Khách hàng'!$A$4:$F$2144,3,0)</f>
        <v>Số 1 đường số 17A, Khu phố 11, Phường Bình Trị Đông B, Quận Bình Tân, TP.HCM.</v>
      </c>
      <c r="I2915" s="13" t="e">
        <f>VLOOKUP(E2915,'Khách hàng'!$B$4:$F$1048576,5,0)</f>
        <v>#N/A</v>
      </c>
      <c r="L2915" s="13" t="e">
        <f>VLOOKUP(J2915,'Hàng hóa'!$C$5:$D$50,2,0)</f>
        <v>#N/A</v>
      </c>
      <c r="M2915" s="17" t="e">
        <f>VLOOKUP(J2915,'Hàng hóa'!$C$5:$H$22,6,0)</f>
        <v>#N/A</v>
      </c>
      <c r="N2915" s="17" t="e">
        <f t="shared" si="120"/>
        <v>#N/A</v>
      </c>
      <c r="O2915" s="22" t="e">
        <f t="shared" si="119"/>
        <v>#N/A</v>
      </c>
      <c r="P2915" s="17" t="e">
        <f t="shared" si="121"/>
        <v>#N/A</v>
      </c>
      <c r="Q2915" s="13" t="e">
        <f>VLOOKUP(I2915,'[1]Nhân viên'!$E$20:$F$41,2,0)</f>
        <v>#N/A</v>
      </c>
    </row>
    <row r="2916" spans="1:17" x14ac:dyDescent="0.2">
      <c r="A2916" s="11">
        <v>2893</v>
      </c>
      <c r="D2916" s="13" t="e">
        <f>VLOOKUP(C2916,'Nhân viên'!$B$5:$C$48,2,0)</f>
        <v>#N/A</v>
      </c>
      <c r="G2916" s="13" t="e">
        <f>VLOOKUP(E2916,'Khách hàng'!$B$4:$F$1048576,2,0)</f>
        <v>#N/A</v>
      </c>
      <c r="H2916" s="13" t="str">
        <f>VLOOKUP(E2916,'[1]Khách hàng'!$A$4:$F$2144,3,0)</f>
        <v>Số 1 đường số 17A, Khu phố 11, Phường Bình Trị Đông B, Quận Bình Tân, TP.HCM.</v>
      </c>
      <c r="I2916" s="13" t="e">
        <f>VLOOKUP(E2916,'Khách hàng'!$B$4:$F$1048576,5,0)</f>
        <v>#N/A</v>
      </c>
      <c r="L2916" s="13" t="e">
        <f>VLOOKUP(J2916,'Hàng hóa'!$C$5:$D$50,2,0)</f>
        <v>#N/A</v>
      </c>
      <c r="M2916" s="17" t="e">
        <f>VLOOKUP(J2916,'Hàng hóa'!$C$5:$H$22,6,0)</f>
        <v>#N/A</v>
      </c>
      <c r="N2916" s="17" t="e">
        <f t="shared" si="120"/>
        <v>#N/A</v>
      </c>
      <c r="O2916" s="22" t="e">
        <f t="shared" si="119"/>
        <v>#N/A</v>
      </c>
      <c r="P2916" s="17" t="e">
        <f t="shared" si="121"/>
        <v>#N/A</v>
      </c>
      <c r="Q2916" s="13" t="e">
        <f>VLOOKUP(I2916,'[1]Nhân viên'!$E$20:$F$41,2,0)</f>
        <v>#N/A</v>
      </c>
    </row>
    <row r="2917" spans="1:17" x14ac:dyDescent="0.2">
      <c r="A2917" s="11">
        <v>2894</v>
      </c>
      <c r="D2917" s="13" t="e">
        <f>VLOOKUP(C2917,'Nhân viên'!$B$5:$C$48,2,0)</f>
        <v>#N/A</v>
      </c>
      <c r="G2917" s="13" t="e">
        <f>VLOOKUP(E2917,'Khách hàng'!$B$4:$F$1048576,2,0)</f>
        <v>#N/A</v>
      </c>
      <c r="H2917" s="13" t="str">
        <f>VLOOKUP(E2917,'[1]Khách hàng'!$A$4:$F$2144,3,0)</f>
        <v>Số 1 đường số 17A, Khu phố 11, Phường Bình Trị Đông B, Quận Bình Tân, TP.HCM.</v>
      </c>
      <c r="I2917" s="13" t="e">
        <f>VLOOKUP(E2917,'Khách hàng'!$B$4:$F$1048576,5,0)</f>
        <v>#N/A</v>
      </c>
      <c r="L2917" s="13" t="e">
        <f>VLOOKUP(J2917,'Hàng hóa'!$C$5:$D$50,2,0)</f>
        <v>#N/A</v>
      </c>
      <c r="M2917" s="17" t="e">
        <f>VLOOKUP(J2917,'Hàng hóa'!$C$5:$H$22,6,0)</f>
        <v>#N/A</v>
      </c>
      <c r="N2917" s="17" t="e">
        <f t="shared" si="120"/>
        <v>#N/A</v>
      </c>
      <c r="O2917" s="22" t="e">
        <f t="shared" si="119"/>
        <v>#N/A</v>
      </c>
      <c r="P2917" s="17" t="e">
        <f t="shared" si="121"/>
        <v>#N/A</v>
      </c>
      <c r="Q2917" s="13" t="e">
        <f>VLOOKUP(I2917,'[1]Nhân viên'!$E$20:$F$41,2,0)</f>
        <v>#N/A</v>
      </c>
    </row>
    <row r="2918" spans="1:17" x14ac:dyDescent="0.2">
      <c r="A2918" s="11">
        <v>2895</v>
      </c>
      <c r="D2918" s="13" t="e">
        <f>VLOOKUP(C2918,'Nhân viên'!$B$5:$C$48,2,0)</f>
        <v>#N/A</v>
      </c>
      <c r="G2918" s="13" t="e">
        <f>VLOOKUP(E2918,'Khách hàng'!$B$4:$F$1048576,2,0)</f>
        <v>#N/A</v>
      </c>
      <c r="H2918" s="13" t="str">
        <f>VLOOKUP(E2918,'[1]Khách hàng'!$A$4:$F$2144,3,0)</f>
        <v>Số 1 đường số 17A, Khu phố 11, Phường Bình Trị Đông B, Quận Bình Tân, TP.HCM.</v>
      </c>
      <c r="I2918" s="13" t="e">
        <f>VLOOKUP(E2918,'Khách hàng'!$B$4:$F$1048576,5,0)</f>
        <v>#N/A</v>
      </c>
      <c r="L2918" s="13" t="e">
        <f>VLOOKUP(J2918,'Hàng hóa'!$C$5:$D$50,2,0)</f>
        <v>#N/A</v>
      </c>
      <c r="M2918" s="17" t="e">
        <f>VLOOKUP(J2918,'Hàng hóa'!$C$5:$H$22,6,0)</f>
        <v>#N/A</v>
      </c>
      <c r="N2918" s="17" t="e">
        <f t="shared" si="120"/>
        <v>#N/A</v>
      </c>
      <c r="O2918" s="22" t="e">
        <f t="shared" si="119"/>
        <v>#N/A</v>
      </c>
      <c r="P2918" s="17" t="e">
        <f t="shared" si="121"/>
        <v>#N/A</v>
      </c>
      <c r="Q2918" s="13" t="e">
        <f>VLOOKUP(I2918,'[1]Nhân viên'!$E$20:$F$41,2,0)</f>
        <v>#N/A</v>
      </c>
    </row>
    <row r="2919" spans="1:17" x14ac:dyDescent="0.2">
      <c r="A2919" s="11">
        <v>2896</v>
      </c>
      <c r="D2919" s="13" t="e">
        <f>VLOOKUP(C2919,'Nhân viên'!$B$5:$C$48,2,0)</f>
        <v>#N/A</v>
      </c>
      <c r="G2919" s="13" t="e">
        <f>VLOOKUP(E2919,'Khách hàng'!$B$4:$F$1048576,2,0)</f>
        <v>#N/A</v>
      </c>
      <c r="H2919" s="13" t="str">
        <f>VLOOKUP(E2919,'[1]Khách hàng'!$A$4:$F$2144,3,0)</f>
        <v>Số 1 đường số 17A, Khu phố 11, Phường Bình Trị Đông B, Quận Bình Tân, TP.HCM.</v>
      </c>
      <c r="I2919" s="13" t="e">
        <f>VLOOKUP(E2919,'Khách hàng'!$B$4:$F$1048576,5,0)</f>
        <v>#N/A</v>
      </c>
      <c r="L2919" s="13" t="e">
        <f>VLOOKUP(J2919,'Hàng hóa'!$C$5:$D$50,2,0)</f>
        <v>#N/A</v>
      </c>
      <c r="M2919" s="17" t="e">
        <f>VLOOKUP(J2919,'Hàng hóa'!$C$5:$H$22,6,0)</f>
        <v>#N/A</v>
      </c>
      <c r="N2919" s="17" t="e">
        <f t="shared" si="120"/>
        <v>#N/A</v>
      </c>
      <c r="O2919" s="22" t="e">
        <f t="shared" si="119"/>
        <v>#N/A</v>
      </c>
      <c r="P2919" s="17" t="e">
        <f t="shared" si="121"/>
        <v>#N/A</v>
      </c>
      <c r="Q2919" s="13" t="e">
        <f>VLOOKUP(I2919,'[1]Nhân viên'!$E$20:$F$41,2,0)</f>
        <v>#N/A</v>
      </c>
    </row>
    <row r="2920" spans="1:17" x14ac:dyDescent="0.2">
      <c r="A2920" s="11">
        <v>2897</v>
      </c>
      <c r="D2920" s="13" t="e">
        <f>VLOOKUP(C2920,'Nhân viên'!$B$5:$C$48,2,0)</f>
        <v>#N/A</v>
      </c>
      <c r="G2920" s="13" t="e">
        <f>VLOOKUP(E2920,'Khách hàng'!$B$4:$F$1048576,2,0)</f>
        <v>#N/A</v>
      </c>
      <c r="H2920" s="13" t="str">
        <f>VLOOKUP(E2920,'[1]Khách hàng'!$A$4:$F$2144,3,0)</f>
        <v>Số 1 đường số 17A, Khu phố 11, Phường Bình Trị Đông B, Quận Bình Tân, TP.HCM.</v>
      </c>
      <c r="I2920" s="13" t="e">
        <f>VLOOKUP(E2920,'Khách hàng'!$B$4:$F$1048576,5,0)</f>
        <v>#N/A</v>
      </c>
      <c r="L2920" s="13" t="e">
        <f>VLOOKUP(J2920,'Hàng hóa'!$C$5:$D$50,2,0)</f>
        <v>#N/A</v>
      </c>
      <c r="M2920" s="17" t="e">
        <f>VLOOKUP(J2920,'Hàng hóa'!$C$5:$H$22,6,0)</f>
        <v>#N/A</v>
      </c>
      <c r="N2920" s="17" t="e">
        <f t="shared" si="120"/>
        <v>#N/A</v>
      </c>
      <c r="O2920" s="22" t="e">
        <f t="shared" si="119"/>
        <v>#N/A</v>
      </c>
      <c r="P2920" s="17" t="e">
        <f t="shared" si="121"/>
        <v>#N/A</v>
      </c>
      <c r="Q2920" s="13" t="e">
        <f>VLOOKUP(I2920,'[1]Nhân viên'!$E$20:$F$41,2,0)</f>
        <v>#N/A</v>
      </c>
    </row>
    <row r="2921" spans="1:17" x14ac:dyDescent="0.2">
      <c r="A2921" s="11">
        <v>2898</v>
      </c>
      <c r="D2921" s="13" t="e">
        <f>VLOOKUP(C2921,'Nhân viên'!$B$5:$C$48,2,0)</f>
        <v>#N/A</v>
      </c>
      <c r="G2921" s="13" t="e">
        <f>VLOOKUP(E2921,'Khách hàng'!$B$4:$F$1048576,2,0)</f>
        <v>#N/A</v>
      </c>
      <c r="H2921" s="13" t="str">
        <f>VLOOKUP(E2921,'[1]Khách hàng'!$A$4:$F$2144,3,0)</f>
        <v>Số 1 đường số 17A, Khu phố 11, Phường Bình Trị Đông B, Quận Bình Tân, TP.HCM.</v>
      </c>
      <c r="I2921" s="13" t="e">
        <f>VLOOKUP(E2921,'Khách hàng'!$B$4:$F$1048576,5,0)</f>
        <v>#N/A</v>
      </c>
      <c r="L2921" s="13" t="e">
        <f>VLOOKUP(J2921,'Hàng hóa'!$C$5:$D$50,2,0)</f>
        <v>#N/A</v>
      </c>
      <c r="M2921" s="17" t="e">
        <f>VLOOKUP(J2921,'Hàng hóa'!$C$5:$H$22,6,0)</f>
        <v>#N/A</v>
      </c>
      <c r="N2921" s="17" t="e">
        <f t="shared" si="120"/>
        <v>#N/A</v>
      </c>
      <c r="O2921" s="22" t="e">
        <f t="shared" si="119"/>
        <v>#N/A</v>
      </c>
      <c r="P2921" s="17" t="e">
        <f t="shared" si="121"/>
        <v>#N/A</v>
      </c>
      <c r="Q2921" s="13" t="e">
        <f>VLOOKUP(I2921,'[1]Nhân viên'!$E$20:$F$41,2,0)</f>
        <v>#N/A</v>
      </c>
    </row>
    <row r="2922" spans="1:17" x14ac:dyDescent="0.2">
      <c r="A2922" s="11">
        <v>2899</v>
      </c>
      <c r="D2922" s="13" t="e">
        <f>VLOOKUP(C2922,'Nhân viên'!$B$5:$C$48,2,0)</f>
        <v>#N/A</v>
      </c>
      <c r="G2922" s="13" t="e">
        <f>VLOOKUP(E2922,'Khách hàng'!$B$4:$F$1048576,2,0)</f>
        <v>#N/A</v>
      </c>
      <c r="H2922" s="13" t="str">
        <f>VLOOKUP(E2922,'[1]Khách hàng'!$A$4:$F$2144,3,0)</f>
        <v>Số 1 đường số 17A, Khu phố 11, Phường Bình Trị Đông B, Quận Bình Tân, TP.HCM.</v>
      </c>
      <c r="I2922" s="13" t="e">
        <f>VLOOKUP(E2922,'Khách hàng'!$B$4:$F$1048576,5,0)</f>
        <v>#N/A</v>
      </c>
      <c r="L2922" s="13" t="e">
        <f>VLOOKUP(J2922,'Hàng hóa'!$C$5:$D$50,2,0)</f>
        <v>#N/A</v>
      </c>
      <c r="M2922" s="17" t="e">
        <f>VLOOKUP(J2922,'Hàng hóa'!$C$5:$H$22,6,0)</f>
        <v>#N/A</v>
      </c>
      <c r="N2922" s="17" t="e">
        <f t="shared" si="120"/>
        <v>#N/A</v>
      </c>
      <c r="O2922" s="22" t="e">
        <f t="shared" si="119"/>
        <v>#N/A</v>
      </c>
      <c r="P2922" s="17" t="e">
        <f t="shared" si="121"/>
        <v>#N/A</v>
      </c>
      <c r="Q2922" s="13" t="e">
        <f>VLOOKUP(I2922,'[1]Nhân viên'!$E$20:$F$41,2,0)</f>
        <v>#N/A</v>
      </c>
    </row>
    <row r="2923" spans="1:17" x14ac:dyDescent="0.2">
      <c r="A2923" s="11">
        <v>2900</v>
      </c>
      <c r="D2923" s="13" t="e">
        <f>VLOOKUP(C2923,'Nhân viên'!$B$5:$C$48,2,0)</f>
        <v>#N/A</v>
      </c>
      <c r="G2923" s="13" t="e">
        <f>VLOOKUP(E2923,'Khách hàng'!$B$4:$F$1048576,2,0)</f>
        <v>#N/A</v>
      </c>
      <c r="H2923" s="13" t="str">
        <f>VLOOKUP(E2923,'[1]Khách hàng'!$A$4:$F$2144,3,0)</f>
        <v>Số 1 đường số 17A, Khu phố 11, Phường Bình Trị Đông B, Quận Bình Tân, TP.HCM.</v>
      </c>
      <c r="I2923" s="13" t="e">
        <f>VLOOKUP(E2923,'Khách hàng'!$B$4:$F$1048576,5,0)</f>
        <v>#N/A</v>
      </c>
      <c r="L2923" s="13" t="e">
        <f>VLOOKUP(J2923,'Hàng hóa'!$C$5:$D$50,2,0)</f>
        <v>#N/A</v>
      </c>
      <c r="M2923" s="17" t="e">
        <f>VLOOKUP(J2923,'Hàng hóa'!$C$5:$H$22,6,0)</f>
        <v>#N/A</v>
      </c>
      <c r="N2923" s="17" t="e">
        <f t="shared" si="120"/>
        <v>#N/A</v>
      </c>
      <c r="O2923" s="22" t="e">
        <f t="shared" si="119"/>
        <v>#N/A</v>
      </c>
      <c r="P2923" s="17" t="e">
        <f t="shared" si="121"/>
        <v>#N/A</v>
      </c>
      <c r="Q2923" s="13" t="e">
        <f>VLOOKUP(I2923,'[1]Nhân viên'!$E$20:$F$41,2,0)</f>
        <v>#N/A</v>
      </c>
    </row>
    <row r="2924" spans="1:17" x14ac:dyDescent="0.2">
      <c r="A2924" s="11">
        <v>2901</v>
      </c>
      <c r="D2924" s="13" t="e">
        <f>VLOOKUP(C2924,'Nhân viên'!$B$5:$C$48,2,0)</f>
        <v>#N/A</v>
      </c>
      <c r="G2924" s="13" t="e">
        <f>VLOOKUP(E2924,'Khách hàng'!$B$4:$F$1048576,2,0)</f>
        <v>#N/A</v>
      </c>
      <c r="H2924" s="13" t="str">
        <f>VLOOKUP(E2924,'[1]Khách hàng'!$A$4:$F$2144,3,0)</f>
        <v>Số 1 đường số 17A, Khu phố 11, Phường Bình Trị Đông B, Quận Bình Tân, TP.HCM.</v>
      </c>
      <c r="I2924" s="13" t="e">
        <f>VLOOKUP(E2924,'Khách hàng'!$B$4:$F$1048576,5,0)</f>
        <v>#N/A</v>
      </c>
      <c r="L2924" s="13" t="e">
        <f>VLOOKUP(J2924,'Hàng hóa'!$C$5:$D$50,2,0)</f>
        <v>#N/A</v>
      </c>
      <c r="M2924" s="17" t="e">
        <f>VLOOKUP(J2924,'Hàng hóa'!$C$5:$H$22,6,0)</f>
        <v>#N/A</v>
      </c>
      <c r="N2924" s="17" t="e">
        <f t="shared" si="120"/>
        <v>#N/A</v>
      </c>
      <c r="O2924" s="22" t="e">
        <f t="shared" si="119"/>
        <v>#N/A</v>
      </c>
      <c r="P2924" s="17" t="e">
        <f t="shared" si="121"/>
        <v>#N/A</v>
      </c>
      <c r="Q2924" s="13" t="e">
        <f>VLOOKUP(I2924,'[1]Nhân viên'!$E$20:$F$41,2,0)</f>
        <v>#N/A</v>
      </c>
    </row>
    <row r="2925" spans="1:17" x14ac:dyDescent="0.2">
      <c r="A2925" s="11">
        <v>2902</v>
      </c>
      <c r="D2925" s="13" t="e">
        <f>VLOOKUP(C2925,'Nhân viên'!$B$5:$C$48,2,0)</f>
        <v>#N/A</v>
      </c>
      <c r="G2925" s="13" t="e">
        <f>VLOOKUP(E2925,'Khách hàng'!$B$4:$F$1048576,2,0)</f>
        <v>#N/A</v>
      </c>
      <c r="H2925" s="13" t="str">
        <f>VLOOKUP(E2925,'[1]Khách hàng'!$A$4:$F$2144,3,0)</f>
        <v>Số 1 đường số 17A, Khu phố 11, Phường Bình Trị Đông B, Quận Bình Tân, TP.HCM.</v>
      </c>
      <c r="I2925" s="13" t="e">
        <f>VLOOKUP(E2925,'Khách hàng'!$B$4:$F$1048576,5,0)</f>
        <v>#N/A</v>
      </c>
      <c r="L2925" s="13" t="e">
        <f>VLOOKUP(J2925,'Hàng hóa'!$C$5:$D$50,2,0)</f>
        <v>#N/A</v>
      </c>
      <c r="M2925" s="17" t="e">
        <f>VLOOKUP(J2925,'Hàng hóa'!$C$5:$H$22,6,0)</f>
        <v>#N/A</v>
      </c>
      <c r="N2925" s="17" t="e">
        <f t="shared" si="120"/>
        <v>#N/A</v>
      </c>
      <c r="O2925" s="22" t="e">
        <f t="shared" si="119"/>
        <v>#N/A</v>
      </c>
      <c r="P2925" s="17" t="e">
        <f t="shared" si="121"/>
        <v>#N/A</v>
      </c>
      <c r="Q2925" s="13" t="e">
        <f>VLOOKUP(I2925,'[1]Nhân viên'!$E$20:$F$41,2,0)</f>
        <v>#N/A</v>
      </c>
    </row>
    <row r="2926" spans="1:17" x14ac:dyDescent="0.2">
      <c r="A2926" s="11">
        <v>2903</v>
      </c>
      <c r="D2926" s="13" t="e">
        <f>VLOOKUP(C2926,'Nhân viên'!$B$5:$C$48,2,0)</f>
        <v>#N/A</v>
      </c>
      <c r="G2926" s="13" t="e">
        <f>VLOOKUP(E2926,'Khách hàng'!$B$4:$F$1048576,2,0)</f>
        <v>#N/A</v>
      </c>
      <c r="H2926" s="13" t="str">
        <f>VLOOKUP(E2926,'[1]Khách hàng'!$A$4:$F$2144,3,0)</f>
        <v>Số 1 đường số 17A, Khu phố 11, Phường Bình Trị Đông B, Quận Bình Tân, TP.HCM.</v>
      </c>
      <c r="I2926" s="13" t="e">
        <f>VLOOKUP(E2926,'Khách hàng'!$B$4:$F$1048576,5,0)</f>
        <v>#N/A</v>
      </c>
      <c r="L2926" s="13" t="e">
        <f>VLOOKUP(J2926,'Hàng hóa'!$C$5:$D$50,2,0)</f>
        <v>#N/A</v>
      </c>
      <c r="M2926" s="17" t="e">
        <f>VLOOKUP(J2926,'Hàng hóa'!$C$5:$H$22,6,0)</f>
        <v>#N/A</v>
      </c>
      <c r="N2926" s="17" t="e">
        <f t="shared" si="120"/>
        <v>#N/A</v>
      </c>
      <c r="O2926" s="22" t="e">
        <f t="shared" si="119"/>
        <v>#N/A</v>
      </c>
      <c r="P2926" s="17" t="e">
        <f t="shared" si="121"/>
        <v>#N/A</v>
      </c>
      <c r="Q2926" s="13" t="e">
        <f>VLOOKUP(I2926,'[1]Nhân viên'!$E$20:$F$41,2,0)</f>
        <v>#N/A</v>
      </c>
    </row>
    <row r="2927" spans="1:17" x14ac:dyDescent="0.2">
      <c r="A2927" s="11">
        <v>2904</v>
      </c>
      <c r="D2927" s="13" t="e">
        <f>VLOOKUP(C2927,'Nhân viên'!$B$5:$C$48,2,0)</f>
        <v>#N/A</v>
      </c>
      <c r="G2927" s="13" t="e">
        <f>VLOOKUP(E2927,'Khách hàng'!$B$4:$F$1048576,2,0)</f>
        <v>#N/A</v>
      </c>
      <c r="H2927" s="13" t="str">
        <f>VLOOKUP(E2927,'[1]Khách hàng'!$A$4:$F$2144,3,0)</f>
        <v>Số 1 đường số 17A, Khu phố 11, Phường Bình Trị Đông B, Quận Bình Tân, TP.HCM.</v>
      </c>
      <c r="I2927" s="13" t="e">
        <f>VLOOKUP(E2927,'Khách hàng'!$B$4:$F$1048576,5,0)</f>
        <v>#N/A</v>
      </c>
      <c r="L2927" s="13" t="e">
        <f>VLOOKUP(J2927,'Hàng hóa'!$C$5:$D$50,2,0)</f>
        <v>#N/A</v>
      </c>
      <c r="M2927" s="17" t="e">
        <f>VLOOKUP(J2927,'Hàng hóa'!$C$5:$H$22,6,0)</f>
        <v>#N/A</v>
      </c>
      <c r="N2927" s="17" t="e">
        <f t="shared" si="120"/>
        <v>#N/A</v>
      </c>
      <c r="O2927" s="22" t="e">
        <f t="shared" si="119"/>
        <v>#N/A</v>
      </c>
      <c r="P2927" s="17" t="e">
        <f t="shared" si="121"/>
        <v>#N/A</v>
      </c>
      <c r="Q2927" s="13" t="e">
        <f>VLOOKUP(I2927,'[1]Nhân viên'!$E$20:$F$41,2,0)</f>
        <v>#N/A</v>
      </c>
    </row>
    <row r="2928" spans="1:17" x14ac:dyDescent="0.2">
      <c r="A2928" s="11">
        <v>2905</v>
      </c>
      <c r="D2928" s="13" t="e">
        <f>VLOOKUP(C2928,'Nhân viên'!$B$5:$C$48,2,0)</f>
        <v>#N/A</v>
      </c>
      <c r="G2928" s="13" t="e">
        <f>VLOOKUP(E2928,'Khách hàng'!$B$4:$F$1048576,2,0)</f>
        <v>#N/A</v>
      </c>
      <c r="H2928" s="13" t="str">
        <f>VLOOKUP(E2928,'[1]Khách hàng'!$A$4:$F$2144,3,0)</f>
        <v>Số 1 đường số 17A, Khu phố 11, Phường Bình Trị Đông B, Quận Bình Tân, TP.HCM.</v>
      </c>
      <c r="I2928" s="13" t="e">
        <f>VLOOKUP(E2928,'Khách hàng'!$B$4:$F$1048576,5,0)</f>
        <v>#N/A</v>
      </c>
      <c r="L2928" s="13" t="e">
        <f>VLOOKUP(J2928,'Hàng hóa'!$C$5:$D$50,2,0)</f>
        <v>#N/A</v>
      </c>
      <c r="M2928" s="17" t="e">
        <f>VLOOKUP(J2928,'Hàng hóa'!$C$5:$H$22,6,0)</f>
        <v>#N/A</v>
      </c>
      <c r="N2928" s="17" t="e">
        <f t="shared" si="120"/>
        <v>#N/A</v>
      </c>
      <c r="O2928" s="22" t="e">
        <f t="shared" si="119"/>
        <v>#N/A</v>
      </c>
      <c r="P2928" s="17" t="e">
        <f t="shared" si="121"/>
        <v>#N/A</v>
      </c>
      <c r="Q2928" s="13" t="e">
        <f>VLOOKUP(I2928,'[1]Nhân viên'!$E$20:$F$41,2,0)</f>
        <v>#N/A</v>
      </c>
    </row>
    <row r="2929" spans="1:17" x14ac:dyDescent="0.2">
      <c r="A2929" s="11">
        <v>2906</v>
      </c>
      <c r="D2929" s="13" t="e">
        <f>VLOOKUP(C2929,'Nhân viên'!$B$5:$C$48,2,0)</f>
        <v>#N/A</v>
      </c>
      <c r="G2929" s="13" t="e">
        <f>VLOOKUP(E2929,'Khách hàng'!$B$4:$F$1048576,2,0)</f>
        <v>#N/A</v>
      </c>
      <c r="H2929" s="13" t="str">
        <f>VLOOKUP(E2929,'[1]Khách hàng'!$A$4:$F$2144,3,0)</f>
        <v>Số 1 đường số 17A, Khu phố 11, Phường Bình Trị Đông B, Quận Bình Tân, TP.HCM.</v>
      </c>
      <c r="I2929" s="13" t="e">
        <f>VLOOKUP(E2929,'Khách hàng'!$B$4:$F$1048576,5,0)</f>
        <v>#N/A</v>
      </c>
      <c r="L2929" s="13" t="e">
        <f>VLOOKUP(J2929,'Hàng hóa'!$C$5:$D$50,2,0)</f>
        <v>#N/A</v>
      </c>
      <c r="M2929" s="17" t="e">
        <f>VLOOKUP(J2929,'Hàng hóa'!$C$5:$H$22,6,0)</f>
        <v>#N/A</v>
      </c>
      <c r="N2929" s="17" t="e">
        <f t="shared" si="120"/>
        <v>#N/A</v>
      </c>
      <c r="O2929" s="22" t="e">
        <f t="shared" si="119"/>
        <v>#N/A</v>
      </c>
      <c r="P2929" s="17" t="e">
        <f t="shared" si="121"/>
        <v>#N/A</v>
      </c>
      <c r="Q2929" s="13" t="e">
        <f>VLOOKUP(I2929,'[1]Nhân viên'!$E$20:$F$41,2,0)</f>
        <v>#N/A</v>
      </c>
    </row>
    <row r="2930" spans="1:17" x14ac:dyDescent="0.2">
      <c r="A2930" s="11">
        <v>2907</v>
      </c>
      <c r="D2930" s="13" t="e">
        <f>VLOOKUP(C2930,'Nhân viên'!$B$5:$C$48,2,0)</f>
        <v>#N/A</v>
      </c>
      <c r="G2930" s="13" t="e">
        <f>VLOOKUP(E2930,'Khách hàng'!$B$4:$F$1048576,2,0)</f>
        <v>#N/A</v>
      </c>
      <c r="H2930" s="13" t="str">
        <f>VLOOKUP(E2930,'[1]Khách hàng'!$A$4:$F$2144,3,0)</f>
        <v>Số 1 đường số 17A, Khu phố 11, Phường Bình Trị Đông B, Quận Bình Tân, TP.HCM.</v>
      </c>
      <c r="I2930" s="13" t="e">
        <f>VLOOKUP(E2930,'Khách hàng'!$B$4:$F$1048576,5,0)</f>
        <v>#N/A</v>
      </c>
      <c r="L2930" s="13" t="e">
        <f>VLOOKUP(J2930,'Hàng hóa'!$C$5:$D$50,2,0)</f>
        <v>#N/A</v>
      </c>
      <c r="M2930" s="17" t="e">
        <f>VLOOKUP(J2930,'Hàng hóa'!$C$5:$H$22,6,0)</f>
        <v>#N/A</v>
      </c>
      <c r="N2930" s="17" t="e">
        <f t="shared" si="120"/>
        <v>#N/A</v>
      </c>
      <c r="O2930" s="22" t="e">
        <f t="shared" si="119"/>
        <v>#N/A</v>
      </c>
      <c r="P2930" s="17" t="e">
        <f t="shared" si="121"/>
        <v>#N/A</v>
      </c>
      <c r="Q2930" s="13" t="e">
        <f>VLOOKUP(I2930,'[1]Nhân viên'!$E$20:$F$41,2,0)</f>
        <v>#N/A</v>
      </c>
    </row>
    <row r="2931" spans="1:17" x14ac:dyDescent="0.2">
      <c r="A2931" s="11">
        <v>2908</v>
      </c>
      <c r="D2931" s="13" t="e">
        <f>VLOOKUP(C2931,'Nhân viên'!$B$5:$C$48,2,0)</f>
        <v>#N/A</v>
      </c>
      <c r="G2931" s="13" t="e">
        <f>VLOOKUP(E2931,'Khách hàng'!$B$4:$F$1048576,2,0)</f>
        <v>#N/A</v>
      </c>
      <c r="H2931" s="13" t="str">
        <f>VLOOKUP(E2931,'[1]Khách hàng'!$A$4:$F$2144,3,0)</f>
        <v>Số 1 đường số 17A, Khu phố 11, Phường Bình Trị Đông B, Quận Bình Tân, TP.HCM.</v>
      </c>
      <c r="I2931" s="13" t="e">
        <f>VLOOKUP(E2931,'Khách hàng'!$B$4:$F$1048576,5,0)</f>
        <v>#N/A</v>
      </c>
      <c r="L2931" s="13" t="e">
        <f>VLOOKUP(J2931,'Hàng hóa'!$C$5:$D$50,2,0)</f>
        <v>#N/A</v>
      </c>
      <c r="M2931" s="17" t="e">
        <f>VLOOKUP(J2931,'Hàng hóa'!$C$5:$H$22,6,0)</f>
        <v>#N/A</v>
      </c>
      <c r="N2931" s="17" t="e">
        <f t="shared" si="120"/>
        <v>#N/A</v>
      </c>
      <c r="O2931" s="22" t="e">
        <f t="shared" si="119"/>
        <v>#N/A</v>
      </c>
      <c r="P2931" s="17" t="e">
        <f t="shared" si="121"/>
        <v>#N/A</v>
      </c>
      <c r="Q2931" s="13" t="e">
        <f>VLOOKUP(I2931,'[1]Nhân viên'!$E$20:$F$41,2,0)</f>
        <v>#N/A</v>
      </c>
    </row>
    <row r="2932" spans="1:17" x14ac:dyDescent="0.2">
      <c r="A2932" s="11">
        <v>2909</v>
      </c>
      <c r="D2932" s="13" t="e">
        <f>VLOOKUP(C2932,'Nhân viên'!$B$5:$C$48,2,0)</f>
        <v>#N/A</v>
      </c>
      <c r="G2932" s="13" t="e">
        <f>VLOOKUP(E2932,'Khách hàng'!$B$4:$F$1048576,2,0)</f>
        <v>#N/A</v>
      </c>
      <c r="H2932" s="13" t="str">
        <f>VLOOKUP(E2932,'[1]Khách hàng'!$A$4:$F$2144,3,0)</f>
        <v>Số 1 đường số 17A, Khu phố 11, Phường Bình Trị Đông B, Quận Bình Tân, TP.HCM.</v>
      </c>
      <c r="I2932" s="13" t="e">
        <f>VLOOKUP(E2932,'Khách hàng'!$B$4:$F$1048576,5,0)</f>
        <v>#N/A</v>
      </c>
      <c r="L2932" s="13" t="e">
        <f>VLOOKUP(J2932,'Hàng hóa'!$C$5:$D$50,2,0)</f>
        <v>#N/A</v>
      </c>
      <c r="M2932" s="17" t="e">
        <f>VLOOKUP(J2932,'Hàng hóa'!$C$5:$H$22,6,0)</f>
        <v>#N/A</v>
      </c>
      <c r="N2932" s="17" t="e">
        <f t="shared" si="120"/>
        <v>#N/A</v>
      </c>
      <c r="O2932" s="22" t="e">
        <f t="shared" si="119"/>
        <v>#N/A</v>
      </c>
      <c r="P2932" s="17" t="e">
        <f t="shared" si="121"/>
        <v>#N/A</v>
      </c>
      <c r="Q2932" s="13" t="e">
        <f>VLOOKUP(I2932,'[1]Nhân viên'!$E$20:$F$41,2,0)</f>
        <v>#N/A</v>
      </c>
    </row>
    <row r="2933" spans="1:17" x14ac:dyDescent="0.2">
      <c r="A2933" s="11">
        <v>2910</v>
      </c>
      <c r="D2933" s="13" t="e">
        <f>VLOOKUP(C2933,'Nhân viên'!$B$5:$C$48,2,0)</f>
        <v>#N/A</v>
      </c>
      <c r="G2933" s="13" t="e">
        <f>VLOOKUP(E2933,'Khách hàng'!$B$4:$F$1048576,2,0)</f>
        <v>#N/A</v>
      </c>
      <c r="H2933" s="13" t="str">
        <f>VLOOKUP(E2933,'[1]Khách hàng'!$A$4:$F$2144,3,0)</f>
        <v>Số 1 đường số 17A, Khu phố 11, Phường Bình Trị Đông B, Quận Bình Tân, TP.HCM.</v>
      </c>
      <c r="I2933" s="13" t="e">
        <f>VLOOKUP(E2933,'Khách hàng'!$B$4:$F$1048576,5,0)</f>
        <v>#N/A</v>
      </c>
      <c r="L2933" s="13" t="e">
        <f>VLOOKUP(J2933,'Hàng hóa'!$C$5:$D$50,2,0)</f>
        <v>#N/A</v>
      </c>
      <c r="M2933" s="17" t="e">
        <f>VLOOKUP(J2933,'Hàng hóa'!$C$5:$H$22,6,0)</f>
        <v>#N/A</v>
      </c>
      <c r="N2933" s="17" t="e">
        <f t="shared" si="120"/>
        <v>#N/A</v>
      </c>
      <c r="O2933" s="22" t="e">
        <f t="shared" si="119"/>
        <v>#N/A</v>
      </c>
      <c r="P2933" s="17" t="e">
        <f t="shared" si="121"/>
        <v>#N/A</v>
      </c>
      <c r="Q2933" s="13" t="e">
        <f>VLOOKUP(I2933,'[1]Nhân viên'!$E$20:$F$41,2,0)</f>
        <v>#N/A</v>
      </c>
    </row>
    <row r="2934" spans="1:17" x14ac:dyDescent="0.2">
      <c r="A2934" s="11">
        <v>2911</v>
      </c>
      <c r="D2934" s="13" t="e">
        <f>VLOOKUP(C2934,'Nhân viên'!$B$5:$C$48,2,0)</f>
        <v>#N/A</v>
      </c>
      <c r="G2934" s="13" t="e">
        <f>VLOOKUP(E2934,'Khách hàng'!$B$4:$F$1048576,2,0)</f>
        <v>#N/A</v>
      </c>
      <c r="H2934" s="13" t="str">
        <f>VLOOKUP(E2934,'[1]Khách hàng'!$A$4:$F$2144,3,0)</f>
        <v>Số 1 đường số 17A, Khu phố 11, Phường Bình Trị Đông B, Quận Bình Tân, TP.HCM.</v>
      </c>
      <c r="I2934" s="13" t="e">
        <f>VLOOKUP(E2934,'Khách hàng'!$B$4:$F$1048576,5,0)</f>
        <v>#N/A</v>
      </c>
      <c r="L2934" s="13" t="e">
        <f>VLOOKUP(J2934,'Hàng hóa'!$C$5:$D$50,2,0)</f>
        <v>#N/A</v>
      </c>
      <c r="M2934" s="17" t="e">
        <f>VLOOKUP(J2934,'Hàng hóa'!$C$5:$H$22,6,0)</f>
        <v>#N/A</v>
      </c>
      <c r="N2934" s="17" t="e">
        <f t="shared" si="120"/>
        <v>#N/A</v>
      </c>
      <c r="O2934" s="22" t="e">
        <f t="shared" si="119"/>
        <v>#N/A</v>
      </c>
      <c r="P2934" s="17" t="e">
        <f t="shared" si="121"/>
        <v>#N/A</v>
      </c>
      <c r="Q2934" s="13" t="e">
        <f>VLOOKUP(I2934,'[1]Nhân viên'!$E$20:$F$41,2,0)</f>
        <v>#N/A</v>
      </c>
    </row>
    <row r="2935" spans="1:17" x14ac:dyDescent="0.2">
      <c r="A2935" s="11">
        <v>2912</v>
      </c>
      <c r="D2935" s="13" t="e">
        <f>VLOOKUP(C2935,'Nhân viên'!$B$5:$C$48,2,0)</f>
        <v>#N/A</v>
      </c>
      <c r="G2935" s="13" t="e">
        <f>VLOOKUP(E2935,'Khách hàng'!$B$4:$F$1048576,2,0)</f>
        <v>#N/A</v>
      </c>
      <c r="H2935" s="13" t="str">
        <f>VLOOKUP(E2935,'[1]Khách hàng'!$A$4:$F$2144,3,0)</f>
        <v>Số 1 đường số 17A, Khu phố 11, Phường Bình Trị Đông B, Quận Bình Tân, TP.HCM.</v>
      </c>
      <c r="I2935" s="13" t="e">
        <f>VLOOKUP(E2935,'Khách hàng'!$B$4:$F$1048576,5,0)</f>
        <v>#N/A</v>
      </c>
      <c r="L2935" s="13" t="e">
        <f>VLOOKUP(J2935,'Hàng hóa'!$C$5:$D$50,2,0)</f>
        <v>#N/A</v>
      </c>
      <c r="M2935" s="17" t="e">
        <f>VLOOKUP(J2935,'Hàng hóa'!$C$5:$H$22,6,0)</f>
        <v>#N/A</v>
      </c>
      <c r="N2935" s="17" t="e">
        <f t="shared" si="120"/>
        <v>#N/A</v>
      </c>
      <c r="O2935" s="22" t="e">
        <f t="shared" si="119"/>
        <v>#N/A</v>
      </c>
      <c r="P2935" s="17" t="e">
        <f t="shared" si="121"/>
        <v>#N/A</v>
      </c>
      <c r="Q2935" s="13" t="e">
        <f>VLOOKUP(I2935,'[1]Nhân viên'!$E$20:$F$41,2,0)</f>
        <v>#N/A</v>
      </c>
    </row>
    <row r="2936" spans="1:17" x14ac:dyDescent="0.2">
      <c r="A2936" s="11">
        <v>2913</v>
      </c>
      <c r="D2936" s="13" t="e">
        <f>VLOOKUP(C2936,'Nhân viên'!$B$5:$C$48,2,0)</f>
        <v>#N/A</v>
      </c>
      <c r="G2936" s="13" t="e">
        <f>VLOOKUP(E2936,'Khách hàng'!$B$4:$F$1048576,2,0)</f>
        <v>#N/A</v>
      </c>
      <c r="H2936" s="13" t="str">
        <f>VLOOKUP(E2936,'[1]Khách hàng'!$A$4:$F$2144,3,0)</f>
        <v>Số 1 đường số 17A, Khu phố 11, Phường Bình Trị Đông B, Quận Bình Tân, TP.HCM.</v>
      </c>
      <c r="I2936" s="13" t="e">
        <f>VLOOKUP(E2936,'Khách hàng'!$B$4:$F$1048576,5,0)</f>
        <v>#N/A</v>
      </c>
      <c r="L2936" s="13" t="e">
        <f>VLOOKUP(J2936,'Hàng hóa'!$C$5:$D$50,2,0)</f>
        <v>#N/A</v>
      </c>
      <c r="M2936" s="17" t="e">
        <f>VLOOKUP(J2936,'Hàng hóa'!$C$5:$H$22,6,0)</f>
        <v>#N/A</v>
      </c>
      <c r="N2936" s="17" t="e">
        <f t="shared" si="120"/>
        <v>#N/A</v>
      </c>
      <c r="O2936" s="22" t="e">
        <f t="shared" si="119"/>
        <v>#N/A</v>
      </c>
      <c r="P2936" s="17" t="e">
        <f t="shared" si="121"/>
        <v>#N/A</v>
      </c>
      <c r="Q2936" s="13" t="e">
        <f>VLOOKUP(I2936,'[1]Nhân viên'!$E$20:$F$41,2,0)</f>
        <v>#N/A</v>
      </c>
    </row>
    <row r="2937" spans="1:17" x14ac:dyDescent="0.2">
      <c r="A2937" s="11">
        <v>2914</v>
      </c>
      <c r="D2937" s="13" t="e">
        <f>VLOOKUP(C2937,'Nhân viên'!$B$5:$C$48,2,0)</f>
        <v>#N/A</v>
      </c>
      <c r="G2937" s="13" t="e">
        <f>VLOOKUP(E2937,'Khách hàng'!$B$4:$F$1048576,2,0)</f>
        <v>#N/A</v>
      </c>
      <c r="H2937" s="13" t="str">
        <f>VLOOKUP(E2937,'[1]Khách hàng'!$A$4:$F$2144,3,0)</f>
        <v>Số 1 đường số 17A, Khu phố 11, Phường Bình Trị Đông B, Quận Bình Tân, TP.HCM.</v>
      </c>
      <c r="I2937" s="13" t="e">
        <f>VLOOKUP(E2937,'Khách hàng'!$B$4:$F$1048576,5,0)</f>
        <v>#N/A</v>
      </c>
      <c r="L2937" s="13" t="e">
        <f>VLOOKUP(J2937,'Hàng hóa'!$C$5:$D$50,2,0)</f>
        <v>#N/A</v>
      </c>
      <c r="M2937" s="17" t="e">
        <f>VLOOKUP(J2937,'Hàng hóa'!$C$5:$H$22,6,0)</f>
        <v>#N/A</v>
      </c>
      <c r="N2937" s="17" t="e">
        <f t="shared" si="120"/>
        <v>#N/A</v>
      </c>
      <c r="O2937" s="22" t="e">
        <f t="shared" si="119"/>
        <v>#N/A</v>
      </c>
      <c r="P2937" s="17" t="e">
        <f t="shared" si="121"/>
        <v>#N/A</v>
      </c>
      <c r="Q2937" s="13" t="e">
        <f>VLOOKUP(I2937,'[1]Nhân viên'!$E$20:$F$41,2,0)</f>
        <v>#N/A</v>
      </c>
    </row>
    <row r="2938" spans="1:17" x14ac:dyDescent="0.2">
      <c r="A2938" s="11">
        <v>2915</v>
      </c>
      <c r="D2938" s="13" t="e">
        <f>VLOOKUP(C2938,'Nhân viên'!$B$5:$C$48,2,0)</f>
        <v>#N/A</v>
      </c>
      <c r="G2938" s="13" t="e">
        <f>VLOOKUP(E2938,'Khách hàng'!$B$4:$F$1048576,2,0)</f>
        <v>#N/A</v>
      </c>
      <c r="H2938" s="13" t="str">
        <f>VLOOKUP(E2938,'[1]Khách hàng'!$A$4:$F$2144,3,0)</f>
        <v>Số 1 đường số 17A, Khu phố 11, Phường Bình Trị Đông B, Quận Bình Tân, TP.HCM.</v>
      </c>
      <c r="I2938" s="13" t="e">
        <f>VLOOKUP(E2938,'Khách hàng'!$B$4:$F$1048576,5,0)</f>
        <v>#N/A</v>
      </c>
      <c r="L2938" s="13" t="e">
        <f>VLOOKUP(J2938,'Hàng hóa'!$C$5:$D$50,2,0)</f>
        <v>#N/A</v>
      </c>
      <c r="M2938" s="17" t="e">
        <f>VLOOKUP(J2938,'Hàng hóa'!$C$5:$H$22,6,0)</f>
        <v>#N/A</v>
      </c>
      <c r="N2938" s="17" t="e">
        <f t="shared" si="120"/>
        <v>#N/A</v>
      </c>
      <c r="O2938" s="22" t="e">
        <f t="shared" si="119"/>
        <v>#N/A</v>
      </c>
      <c r="P2938" s="17" t="e">
        <f t="shared" si="121"/>
        <v>#N/A</v>
      </c>
      <c r="Q2938" s="13" t="e">
        <f>VLOOKUP(I2938,'[1]Nhân viên'!$E$20:$F$41,2,0)</f>
        <v>#N/A</v>
      </c>
    </row>
    <row r="2939" spans="1:17" x14ac:dyDescent="0.2">
      <c r="A2939" s="11">
        <v>2916</v>
      </c>
      <c r="D2939" s="13" t="e">
        <f>VLOOKUP(C2939,'Nhân viên'!$B$5:$C$48,2,0)</f>
        <v>#N/A</v>
      </c>
      <c r="G2939" s="13" t="e">
        <f>VLOOKUP(E2939,'Khách hàng'!$B$4:$F$1048576,2,0)</f>
        <v>#N/A</v>
      </c>
      <c r="H2939" s="13" t="str">
        <f>VLOOKUP(E2939,'[1]Khách hàng'!$A$4:$F$2144,3,0)</f>
        <v>Số 1 đường số 17A, Khu phố 11, Phường Bình Trị Đông B, Quận Bình Tân, TP.HCM.</v>
      </c>
      <c r="I2939" s="13" t="e">
        <f>VLOOKUP(E2939,'Khách hàng'!$B$4:$F$1048576,5,0)</f>
        <v>#N/A</v>
      </c>
      <c r="L2939" s="13" t="e">
        <f>VLOOKUP(J2939,'Hàng hóa'!$C$5:$D$50,2,0)</f>
        <v>#N/A</v>
      </c>
      <c r="M2939" s="17" t="e">
        <f>VLOOKUP(J2939,'Hàng hóa'!$C$5:$H$22,6,0)</f>
        <v>#N/A</v>
      </c>
      <c r="N2939" s="17" t="e">
        <f t="shared" si="120"/>
        <v>#N/A</v>
      </c>
      <c r="O2939" s="22" t="e">
        <f t="shared" si="119"/>
        <v>#N/A</v>
      </c>
      <c r="P2939" s="17" t="e">
        <f t="shared" si="121"/>
        <v>#N/A</v>
      </c>
      <c r="Q2939" s="13" t="e">
        <f>VLOOKUP(I2939,'[1]Nhân viên'!$E$20:$F$41,2,0)</f>
        <v>#N/A</v>
      </c>
    </row>
    <row r="2940" spans="1:17" x14ac:dyDescent="0.2">
      <c r="A2940" s="11">
        <v>2917</v>
      </c>
      <c r="D2940" s="13" t="e">
        <f>VLOOKUP(C2940,'Nhân viên'!$B$5:$C$48,2,0)</f>
        <v>#N/A</v>
      </c>
      <c r="G2940" s="13" t="e">
        <f>VLOOKUP(E2940,'Khách hàng'!$B$4:$F$1048576,2,0)</f>
        <v>#N/A</v>
      </c>
      <c r="H2940" s="13" t="str">
        <f>VLOOKUP(E2940,'[1]Khách hàng'!$A$4:$F$2144,3,0)</f>
        <v>Số 1 đường số 17A, Khu phố 11, Phường Bình Trị Đông B, Quận Bình Tân, TP.HCM.</v>
      </c>
      <c r="I2940" s="13" t="e">
        <f>VLOOKUP(E2940,'Khách hàng'!$B$4:$F$1048576,5,0)</f>
        <v>#N/A</v>
      </c>
      <c r="L2940" s="13" t="e">
        <f>VLOOKUP(J2940,'Hàng hóa'!$C$5:$D$50,2,0)</f>
        <v>#N/A</v>
      </c>
      <c r="M2940" s="17" t="e">
        <f>VLOOKUP(J2940,'Hàng hóa'!$C$5:$H$22,6,0)</f>
        <v>#N/A</v>
      </c>
      <c r="N2940" s="17" t="e">
        <f t="shared" si="120"/>
        <v>#N/A</v>
      </c>
      <c r="O2940" s="22" t="e">
        <f t="shared" si="119"/>
        <v>#N/A</v>
      </c>
      <c r="P2940" s="17" t="e">
        <f t="shared" si="121"/>
        <v>#N/A</v>
      </c>
      <c r="Q2940" s="13" t="e">
        <f>VLOOKUP(I2940,'[1]Nhân viên'!$E$20:$F$41,2,0)</f>
        <v>#N/A</v>
      </c>
    </row>
    <row r="2941" spans="1:17" x14ac:dyDescent="0.2">
      <c r="A2941" s="11">
        <v>2918</v>
      </c>
      <c r="D2941" s="13" t="e">
        <f>VLOOKUP(C2941,'Nhân viên'!$B$5:$C$48,2,0)</f>
        <v>#N/A</v>
      </c>
      <c r="G2941" s="13" t="e">
        <f>VLOOKUP(E2941,'Khách hàng'!$B$4:$F$1048576,2,0)</f>
        <v>#N/A</v>
      </c>
      <c r="H2941" s="13" t="str">
        <f>VLOOKUP(E2941,'[1]Khách hàng'!$A$4:$F$2144,3,0)</f>
        <v>Số 1 đường số 17A, Khu phố 11, Phường Bình Trị Đông B, Quận Bình Tân, TP.HCM.</v>
      </c>
      <c r="I2941" s="13" t="e">
        <f>VLOOKUP(E2941,'Khách hàng'!$B$4:$F$1048576,5,0)</f>
        <v>#N/A</v>
      </c>
      <c r="L2941" s="13" t="e">
        <f>VLOOKUP(J2941,'Hàng hóa'!$C$5:$D$50,2,0)</f>
        <v>#N/A</v>
      </c>
      <c r="M2941" s="17" t="e">
        <f>VLOOKUP(J2941,'Hàng hóa'!$C$5:$H$22,6,0)</f>
        <v>#N/A</v>
      </c>
      <c r="N2941" s="17" t="e">
        <f t="shared" si="120"/>
        <v>#N/A</v>
      </c>
      <c r="O2941" s="22" t="e">
        <f t="shared" si="119"/>
        <v>#N/A</v>
      </c>
      <c r="P2941" s="17" t="e">
        <f t="shared" si="121"/>
        <v>#N/A</v>
      </c>
      <c r="Q2941" s="13" t="e">
        <f>VLOOKUP(I2941,'[1]Nhân viên'!$E$20:$F$41,2,0)</f>
        <v>#N/A</v>
      </c>
    </row>
    <row r="2942" spans="1:17" x14ac:dyDescent="0.2">
      <c r="A2942" s="11">
        <v>2919</v>
      </c>
      <c r="D2942" s="13" t="e">
        <f>VLOOKUP(C2942,'Nhân viên'!$B$5:$C$48,2,0)</f>
        <v>#N/A</v>
      </c>
      <c r="G2942" s="13" t="e">
        <f>VLOOKUP(E2942,'Khách hàng'!$B$4:$F$1048576,2,0)</f>
        <v>#N/A</v>
      </c>
      <c r="H2942" s="13" t="str">
        <f>VLOOKUP(E2942,'[1]Khách hàng'!$A$4:$F$2144,3,0)</f>
        <v>Số 1 đường số 17A, Khu phố 11, Phường Bình Trị Đông B, Quận Bình Tân, TP.HCM.</v>
      </c>
      <c r="I2942" s="13" t="e">
        <f>VLOOKUP(E2942,'Khách hàng'!$B$4:$F$1048576,5,0)</f>
        <v>#N/A</v>
      </c>
      <c r="L2942" s="13" t="e">
        <f>VLOOKUP(J2942,'Hàng hóa'!$C$5:$D$50,2,0)</f>
        <v>#N/A</v>
      </c>
      <c r="M2942" s="17" t="e">
        <f>VLOOKUP(J2942,'Hàng hóa'!$C$5:$H$22,6,0)</f>
        <v>#N/A</v>
      </c>
      <c r="N2942" s="17" t="e">
        <f t="shared" si="120"/>
        <v>#N/A</v>
      </c>
      <c r="O2942" s="22" t="e">
        <f t="shared" si="119"/>
        <v>#N/A</v>
      </c>
      <c r="P2942" s="17" t="e">
        <f t="shared" si="121"/>
        <v>#N/A</v>
      </c>
      <c r="Q2942" s="13" t="e">
        <f>VLOOKUP(I2942,'[1]Nhân viên'!$E$20:$F$41,2,0)</f>
        <v>#N/A</v>
      </c>
    </row>
    <row r="2943" spans="1:17" x14ac:dyDescent="0.2">
      <c r="A2943" s="11">
        <v>2920</v>
      </c>
      <c r="D2943" s="13" t="e">
        <f>VLOOKUP(C2943,'Nhân viên'!$B$5:$C$48,2,0)</f>
        <v>#N/A</v>
      </c>
      <c r="G2943" s="13" t="e">
        <f>VLOOKUP(E2943,'Khách hàng'!$B$4:$F$1048576,2,0)</f>
        <v>#N/A</v>
      </c>
      <c r="H2943" s="13" t="str">
        <f>VLOOKUP(E2943,'[1]Khách hàng'!$A$4:$F$2144,3,0)</f>
        <v>Số 1 đường số 17A, Khu phố 11, Phường Bình Trị Đông B, Quận Bình Tân, TP.HCM.</v>
      </c>
      <c r="I2943" s="13" t="e">
        <f>VLOOKUP(E2943,'Khách hàng'!$B$4:$F$1048576,5,0)</f>
        <v>#N/A</v>
      </c>
      <c r="L2943" s="13" t="e">
        <f>VLOOKUP(J2943,'Hàng hóa'!$C$5:$D$50,2,0)</f>
        <v>#N/A</v>
      </c>
      <c r="M2943" s="17" t="e">
        <f>VLOOKUP(J2943,'Hàng hóa'!$C$5:$H$22,6,0)</f>
        <v>#N/A</v>
      </c>
      <c r="N2943" s="17" t="e">
        <f t="shared" si="120"/>
        <v>#N/A</v>
      </c>
      <c r="O2943" s="22" t="e">
        <f t="shared" si="119"/>
        <v>#N/A</v>
      </c>
      <c r="P2943" s="17" t="e">
        <f t="shared" si="121"/>
        <v>#N/A</v>
      </c>
      <c r="Q2943" s="13" t="e">
        <f>VLOOKUP(I2943,'[1]Nhân viên'!$E$20:$F$41,2,0)</f>
        <v>#N/A</v>
      </c>
    </row>
    <row r="2944" spans="1:17" x14ac:dyDescent="0.2">
      <c r="A2944" s="11">
        <v>2921</v>
      </c>
      <c r="D2944" s="13" t="e">
        <f>VLOOKUP(C2944,'Nhân viên'!$B$5:$C$48,2,0)</f>
        <v>#N/A</v>
      </c>
      <c r="G2944" s="13" t="e">
        <f>VLOOKUP(E2944,'Khách hàng'!$B$4:$F$1048576,2,0)</f>
        <v>#N/A</v>
      </c>
      <c r="H2944" s="13" t="str">
        <f>VLOOKUP(E2944,'[1]Khách hàng'!$A$4:$F$2144,3,0)</f>
        <v>Số 1 đường số 17A, Khu phố 11, Phường Bình Trị Đông B, Quận Bình Tân, TP.HCM.</v>
      </c>
      <c r="I2944" s="13" t="e">
        <f>VLOOKUP(E2944,'Khách hàng'!$B$4:$F$1048576,5,0)</f>
        <v>#N/A</v>
      </c>
      <c r="L2944" s="13" t="e">
        <f>VLOOKUP(J2944,'Hàng hóa'!$C$5:$D$50,2,0)</f>
        <v>#N/A</v>
      </c>
      <c r="M2944" s="17" t="e">
        <f>VLOOKUP(J2944,'Hàng hóa'!$C$5:$H$22,6,0)</f>
        <v>#N/A</v>
      </c>
      <c r="N2944" s="17" t="e">
        <f t="shared" si="120"/>
        <v>#N/A</v>
      </c>
      <c r="O2944" s="22" t="e">
        <f t="shared" si="119"/>
        <v>#N/A</v>
      </c>
      <c r="P2944" s="17" t="e">
        <f t="shared" si="121"/>
        <v>#N/A</v>
      </c>
      <c r="Q2944" s="13" t="e">
        <f>VLOOKUP(I2944,'[1]Nhân viên'!$E$20:$F$41,2,0)</f>
        <v>#N/A</v>
      </c>
    </row>
    <row r="2945" spans="1:17" x14ac:dyDescent="0.2">
      <c r="A2945" s="11">
        <v>2922</v>
      </c>
      <c r="D2945" s="13" t="e">
        <f>VLOOKUP(C2945,'Nhân viên'!$B$5:$C$48,2,0)</f>
        <v>#N/A</v>
      </c>
      <c r="G2945" s="13" t="e">
        <f>VLOOKUP(E2945,'Khách hàng'!$B$4:$F$1048576,2,0)</f>
        <v>#N/A</v>
      </c>
      <c r="H2945" s="13" t="str">
        <f>VLOOKUP(E2945,'[1]Khách hàng'!$A$4:$F$2144,3,0)</f>
        <v>Số 1 đường số 17A, Khu phố 11, Phường Bình Trị Đông B, Quận Bình Tân, TP.HCM.</v>
      </c>
      <c r="I2945" s="13" t="e">
        <f>VLOOKUP(E2945,'Khách hàng'!$B$4:$F$1048576,5,0)</f>
        <v>#N/A</v>
      </c>
      <c r="L2945" s="13" t="e">
        <f>VLOOKUP(J2945,'Hàng hóa'!$C$5:$D$50,2,0)</f>
        <v>#N/A</v>
      </c>
      <c r="M2945" s="17" t="e">
        <f>VLOOKUP(J2945,'Hàng hóa'!$C$5:$H$22,6,0)</f>
        <v>#N/A</v>
      </c>
      <c r="N2945" s="17" t="e">
        <f t="shared" si="120"/>
        <v>#N/A</v>
      </c>
      <c r="O2945" s="22" t="e">
        <f t="shared" ref="O2945:O3008" si="122">N2945*10%</f>
        <v>#N/A</v>
      </c>
      <c r="P2945" s="17" t="e">
        <f t="shared" si="121"/>
        <v>#N/A</v>
      </c>
      <c r="Q2945" s="13" t="e">
        <f>VLOOKUP(I2945,'[1]Nhân viên'!$E$20:$F$41,2,0)</f>
        <v>#N/A</v>
      </c>
    </row>
    <row r="2946" spans="1:17" x14ac:dyDescent="0.2">
      <c r="A2946" s="11">
        <v>2923</v>
      </c>
      <c r="D2946" s="13" t="e">
        <f>VLOOKUP(C2946,'Nhân viên'!$B$5:$C$48,2,0)</f>
        <v>#N/A</v>
      </c>
      <c r="G2946" s="13" t="e">
        <f>VLOOKUP(E2946,'Khách hàng'!$B$4:$F$1048576,2,0)</f>
        <v>#N/A</v>
      </c>
      <c r="H2946" s="13" t="str">
        <f>VLOOKUP(E2946,'[1]Khách hàng'!$A$4:$F$2144,3,0)</f>
        <v>Số 1 đường số 17A, Khu phố 11, Phường Bình Trị Đông B, Quận Bình Tân, TP.HCM.</v>
      </c>
      <c r="I2946" s="13" t="e">
        <f>VLOOKUP(E2946,'Khách hàng'!$B$4:$F$1048576,5,0)</f>
        <v>#N/A</v>
      </c>
      <c r="L2946" s="13" t="e">
        <f>VLOOKUP(J2946,'Hàng hóa'!$C$5:$D$50,2,0)</f>
        <v>#N/A</v>
      </c>
      <c r="M2946" s="17" t="e">
        <f>VLOOKUP(J2946,'Hàng hóa'!$C$5:$H$22,6,0)</f>
        <v>#N/A</v>
      </c>
      <c r="N2946" s="17" t="e">
        <f t="shared" si="120"/>
        <v>#N/A</v>
      </c>
      <c r="O2946" s="22" t="e">
        <f t="shared" si="122"/>
        <v>#N/A</v>
      </c>
      <c r="P2946" s="17" t="e">
        <f t="shared" si="121"/>
        <v>#N/A</v>
      </c>
      <c r="Q2946" s="13" t="e">
        <f>VLOOKUP(I2946,'[1]Nhân viên'!$E$20:$F$41,2,0)</f>
        <v>#N/A</v>
      </c>
    </row>
    <row r="2947" spans="1:17" x14ac:dyDescent="0.2">
      <c r="A2947" s="11">
        <v>2924</v>
      </c>
      <c r="D2947" s="13" t="e">
        <f>VLOOKUP(C2947,'Nhân viên'!$B$5:$C$48,2,0)</f>
        <v>#N/A</v>
      </c>
      <c r="G2947" s="13" t="e">
        <f>VLOOKUP(E2947,'Khách hàng'!$B$4:$F$1048576,2,0)</f>
        <v>#N/A</v>
      </c>
      <c r="H2947" s="13" t="str">
        <f>VLOOKUP(E2947,'[1]Khách hàng'!$A$4:$F$2144,3,0)</f>
        <v>Số 1 đường số 17A, Khu phố 11, Phường Bình Trị Đông B, Quận Bình Tân, TP.HCM.</v>
      </c>
      <c r="I2947" s="13" t="e">
        <f>VLOOKUP(E2947,'Khách hàng'!$B$4:$F$1048576,5,0)</f>
        <v>#N/A</v>
      </c>
      <c r="L2947" s="13" t="e">
        <f>VLOOKUP(J2947,'Hàng hóa'!$C$5:$D$50,2,0)</f>
        <v>#N/A</v>
      </c>
      <c r="M2947" s="17" t="e">
        <f>VLOOKUP(J2947,'Hàng hóa'!$C$5:$H$22,6,0)</f>
        <v>#N/A</v>
      </c>
      <c r="N2947" s="17" t="e">
        <f t="shared" si="120"/>
        <v>#N/A</v>
      </c>
      <c r="O2947" s="22" t="e">
        <f t="shared" si="122"/>
        <v>#N/A</v>
      </c>
      <c r="P2947" s="17" t="e">
        <f t="shared" si="121"/>
        <v>#N/A</v>
      </c>
      <c r="Q2947" s="13" t="e">
        <f>VLOOKUP(I2947,'[1]Nhân viên'!$E$20:$F$41,2,0)</f>
        <v>#N/A</v>
      </c>
    </row>
    <row r="2948" spans="1:17" x14ac:dyDescent="0.2">
      <c r="A2948" s="11">
        <v>2925</v>
      </c>
      <c r="D2948" s="13" t="e">
        <f>VLOOKUP(C2948,'Nhân viên'!$B$5:$C$48,2,0)</f>
        <v>#N/A</v>
      </c>
      <c r="G2948" s="13" t="e">
        <f>VLOOKUP(E2948,'Khách hàng'!$B$4:$F$1048576,2,0)</f>
        <v>#N/A</v>
      </c>
      <c r="H2948" s="13" t="str">
        <f>VLOOKUP(E2948,'[1]Khách hàng'!$A$4:$F$2144,3,0)</f>
        <v>Số 1 đường số 17A, Khu phố 11, Phường Bình Trị Đông B, Quận Bình Tân, TP.HCM.</v>
      </c>
      <c r="I2948" s="13" t="e">
        <f>VLOOKUP(E2948,'Khách hàng'!$B$4:$F$1048576,5,0)</f>
        <v>#N/A</v>
      </c>
      <c r="L2948" s="13" t="e">
        <f>VLOOKUP(J2948,'Hàng hóa'!$C$5:$D$50,2,0)</f>
        <v>#N/A</v>
      </c>
      <c r="M2948" s="17" t="e">
        <f>VLOOKUP(J2948,'Hàng hóa'!$C$5:$H$22,6,0)</f>
        <v>#N/A</v>
      </c>
      <c r="N2948" s="17" t="e">
        <f t="shared" si="120"/>
        <v>#N/A</v>
      </c>
      <c r="O2948" s="22" t="e">
        <f t="shared" si="122"/>
        <v>#N/A</v>
      </c>
      <c r="P2948" s="17" t="e">
        <f t="shared" si="121"/>
        <v>#N/A</v>
      </c>
      <c r="Q2948" s="13" t="e">
        <f>VLOOKUP(I2948,'[1]Nhân viên'!$E$20:$F$41,2,0)</f>
        <v>#N/A</v>
      </c>
    </row>
    <row r="2949" spans="1:17" x14ac:dyDescent="0.2">
      <c r="A2949" s="11">
        <v>2926</v>
      </c>
      <c r="D2949" s="13" t="e">
        <f>VLOOKUP(C2949,'Nhân viên'!$B$5:$C$48,2,0)</f>
        <v>#N/A</v>
      </c>
      <c r="G2949" s="13" t="e">
        <f>VLOOKUP(E2949,'Khách hàng'!$B$4:$F$1048576,2,0)</f>
        <v>#N/A</v>
      </c>
      <c r="H2949" s="13" t="str">
        <f>VLOOKUP(E2949,'[1]Khách hàng'!$A$4:$F$2144,3,0)</f>
        <v>Số 1 đường số 17A, Khu phố 11, Phường Bình Trị Đông B, Quận Bình Tân, TP.HCM.</v>
      </c>
      <c r="I2949" s="13" t="e">
        <f>VLOOKUP(E2949,'Khách hàng'!$B$4:$F$1048576,5,0)</f>
        <v>#N/A</v>
      </c>
      <c r="L2949" s="13" t="e">
        <f>VLOOKUP(J2949,'Hàng hóa'!$C$5:$D$50,2,0)</f>
        <v>#N/A</v>
      </c>
      <c r="M2949" s="17" t="e">
        <f>VLOOKUP(J2949,'Hàng hóa'!$C$5:$H$22,6,0)</f>
        <v>#N/A</v>
      </c>
      <c r="N2949" s="17" t="e">
        <f t="shared" si="120"/>
        <v>#N/A</v>
      </c>
      <c r="O2949" s="22" t="e">
        <f t="shared" si="122"/>
        <v>#N/A</v>
      </c>
      <c r="P2949" s="17" t="e">
        <f t="shared" si="121"/>
        <v>#N/A</v>
      </c>
      <c r="Q2949" s="13" t="e">
        <f>VLOOKUP(I2949,'[1]Nhân viên'!$E$20:$F$41,2,0)</f>
        <v>#N/A</v>
      </c>
    </row>
    <row r="2950" spans="1:17" x14ac:dyDescent="0.2">
      <c r="A2950" s="11">
        <v>2927</v>
      </c>
      <c r="D2950" s="13" t="e">
        <f>VLOOKUP(C2950,'Nhân viên'!$B$5:$C$48,2,0)</f>
        <v>#N/A</v>
      </c>
      <c r="G2950" s="13" t="e">
        <f>VLOOKUP(E2950,'Khách hàng'!$B$4:$F$1048576,2,0)</f>
        <v>#N/A</v>
      </c>
      <c r="H2950" s="13" t="str">
        <f>VLOOKUP(E2950,'[1]Khách hàng'!$A$4:$F$2144,3,0)</f>
        <v>Số 1 đường số 17A, Khu phố 11, Phường Bình Trị Đông B, Quận Bình Tân, TP.HCM.</v>
      </c>
      <c r="I2950" s="13" t="e">
        <f>VLOOKUP(E2950,'Khách hàng'!$B$4:$F$1048576,5,0)</f>
        <v>#N/A</v>
      </c>
      <c r="L2950" s="13" t="e">
        <f>VLOOKUP(J2950,'Hàng hóa'!$C$5:$D$50,2,0)</f>
        <v>#N/A</v>
      </c>
      <c r="M2950" s="17" t="e">
        <f>VLOOKUP(J2950,'Hàng hóa'!$C$5:$H$22,6,0)</f>
        <v>#N/A</v>
      </c>
      <c r="N2950" s="17" t="e">
        <f t="shared" si="120"/>
        <v>#N/A</v>
      </c>
      <c r="O2950" s="22" t="e">
        <f t="shared" si="122"/>
        <v>#N/A</v>
      </c>
      <c r="P2950" s="17" t="e">
        <f t="shared" si="121"/>
        <v>#N/A</v>
      </c>
      <c r="Q2950" s="13" t="e">
        <f>VLOOKUP(I2950,'[1]Nhân viên'!$E$20:$F$41,2,0)</f>
        <v>#N/A</v>
      </c>
    </row>
    <row r="2951" spans="1:17" x14ac:dyDescent="0.2">
      <c r="A2951" s="11">
        <v>2928</v>
      </c>
      <c r="D2951" s="13" t="e">
        <f>VLOOKUP(C2951,'Nhân viên'!$B$5:$C$48,2,0)</f>
        <v>#N/A</v>
      </c>
      <c r="G2951" s="13" t="e">
        <f>VLOOKUP(E2951,'Khách hàng'!$B$4:$F$1048576,2,0)</f>
        <v>#N/A</v>
      </c>
      <c r="H2951" s="13" t="str">
        <f>VLOOKUP(E2951,'[1]Khách hàng'!$A$4:$F$2144,3,0)</f>
        <v>Số 1 đường số 17A, Khu phố 11, Phường Bình Trị Đông B, Quận Bình Tân, TP.HCM.</v>
      </c>
      <c r="I2951" s="13" t="e">
        <f>VLOOKUP(E2951,'Khách hàng'!$B$4:$F$1048576,5,0)</f>
        <v>#N/A</v>
      </c>
      <c r="L2951" s="13" t="e">
        <f>VLOOKUP(J2951,'Hàng hóa'!$C$5:$D$50,2,0)</f>
        <v>#N/A</v>
      </c>
      <c r="M2951" s="17" t="e">
        <f>VLOOKUP(J2951,'Hàng hóa'!$C$5:$H$22,6,0)</f>
        <v>#N/A</v>
      </c>
      <c r="N2951" s="17" t="e">
        <f t="shared" si="120"/>
        <v>#N/A</v>
      </c>
      <c r="O2951" s="22" t="e">
        <f t="shared" si="122"/>
        <v>#N/A</v>
      </c>
      <c r="P2951" s="17" t="e">
        <f t="shared" si="121"/>
        <v>#N/A</v>
      </c>
      <c r="Q2951" s="13" t="e">
        <f>VLOOKUP(I2951,'[1]Nhân viên'!$E$20:$F$41,2,0)</f>
        <v>#N/A</v>
      </c>
    </row>
    <row r="2952" spans="1:17" x14ac:dyDescent="0.2">
      <c r="A2952" s="11">
        <v>2929</v>
      </c>
      <c r="D2952" s="13" t="e">
        <f>VLOOKUP(C2952,'Nhân viên'!$B$5:$C$48,2,0)</f>
        <v>#N/A</v>
      </c>
      <c r="G2952" s="13" t="e">
        <f>VLOOKUP(E2952,'Khách hàng'!$B$4:$F$1048576,2,0)</f>
        <v>#N/A</v>
      </c>
      <c r="H2952" s="13" t="str">
        <f>VLOOKUP(E2952,'[1]Khách hàng'!$A$4:$F$2144,3,0)</f>
        <v>Số 1 đường số 17A, Khu phố 11, Phường Bình Trị Đông B, Quận Bình Tân, TP.HCM.</v>
      </c>
      <c r="I2952" s="13" t="e">
        <f>VLOOKUP(E2952,'Khách hàng'!$B$4:$F$1048576,5,0)</f>
        <v>#N/A</v>
      </c>
      <c r="L2952" s="13" t="e">
        <f>VLOOKUP(J2952,'Hàng hóa'!$C$5:$D$50,2,0)</f>
        <v>#N/A</v>
      </c>
      <c r="M2952" s="17" t="e">
        <f>VLOOKUP(J2952,'Hàng hóa'!$C$5:$H$22,6,0)</f>
        <v>#N/A</v>
      </c>
      <c r="N2952" s="17" t="e">
        <f t="shared" si="120"/>
        <v>#N/A</v>
      </c>
      <c r="O2952" s="22" t="e">
        <f t="shared" si="122"/>
        <v>#N/A</v>
      </c>
      <c r="P2952" s="17" t="e">
        <f t="shared" si="121"/>
        <v>#N/A</v>
      </c>
      <c r="Q2952" s="13" t="e">
        <f>VLOOKUP(I2952,'[1]Nhân viên'!$E$20:$F$41,2,0)</f>
        <v>#N/A</v>
      </c>
    </row>
    <row r="2953" spans="1:17" x14ac:dyDescent="0.2">
      <c r="A2953" s="11">
        <v>2930</v>
      </c>
      <c r="D2953" s="13" t="e">
        <f>VLOOKUP(C2953,'Nhân viên'!$B$5:$C$48,2,0)</f>
        <v>#N/A</v>
      </c>
      <c r="G2953" s="13" t="e">
        <f>VLOOKUP(E2953,'Khách hàng'!$B$4:$F$1048576,2,0)</f>
        <v>#N/A</v>
      </c>
      <c r="H2953" s="13" t="str">
        <f>VLOOKUP(E2953,'[1]Khách hàng'!$A$4:$F$2144,3,0)</f>
        <v>Số 1 đường số 17A, Khu phố 11, Phường Bình Trị Đông B, Quận Bình Tân, TP.HCM.</v>
      </c>
      <c r="I2953" s="13" t="e">
        <f>VLOOKUP(E2953,'Khách hàng'!$B$4:$F$1048576,5,0)</f>
        <v>#N/A</v>
      </c>
      <c r="L2953" s="13" t="e">
        <f>VLOOKUP(J2953,'Hàng hóa'!$C$5:$D$50,2,0)</f>
        <v>#N/A</v>
      </c>
      <c r="M2953" s="17" t="e">
        <f>VLOOKUP(J2953,'Hàng hóa'!$C$5:$H$22,6,0)</f>
        <v>#N/A</v>
      </c>
      <c r="N2953" s="17" t="e">
        <f t="shared" si="120"/>
        <v>#N/A</v>
      </c>
      <c r="O2953" s="22" t="e">
        <f t="shared" si="122"/>
        <v>#N/A</v>
      </c>
      <c r="P2953" s="17" t="e">
        <f t="shared" si="121"/>
        <v>#N/A</v>
      </c>
      <c r="Q2953" s="13" t="e">
        <f>VLOOKUP(I2953,'[1]Nhân viên'!$E$20:$F$41,2,0)</f>
        <v>#N/A</v>
      </c>
    </row>
    <row r="2954" spans="1:17" x14ac:dyDescent="0.2">
      <c r="A2954" s="11">
        <v>2931</v>
      </c>
      <c r="D2954" s="13" t="e">
        <f>VLOOKUP(C2954,'Nhân viên'!$B$5:$C$48,2,0)</f>
        <v>#N/A</v>
      </c>
      <c r="G2954" s="13" t="e">
        <f>VLOOKUP(E2954,'Khách hàng'!$B$4:$F$1048576,2,0)</f>
        <v>#N/A</v>
      </c>
      <c r="H2954" s="13" t="str">
        <f>VLOOKUP(E2954,'[1]Khách hàng'!$A$4:$F$2144,3,0)</f>
        <v>Số 1 đường số 17A, Khu phố 11, Phường Bình Trị Đông B, Quận Bình Tân, TP.HCM.</v>
      </c>
      <c r="I2954" s="13" t="e">
        <f>VLOOKUP(E2954,'Khách hàng'!$B$4:$F$1048576,5,0)</f>
        <v>#N/A</v>
      </c>
      <c r="L2954" s="13" t="e">
        <f>VLOOKUP(J2954,'Hàng hóa'!$C$5:$D$50,2,0)</f>
        <v>#N/A</v>
      </c>
      <c r="M2954" s="17" t="e">
        <f>VLOOKUP(J2954,'Hàng hóa'!$C$5:$H$22,6,0)</f>
        <v>#N/A</v>
      </c>
      <c r="N2954" s="17" t="e">
        <f t="shared" si="120"/>
        <v>#N/A</v>
      </c>
      <c r="O2954" s="22" t="e">
        <f t="shared" si="122"/>
        <v>#N/A</v>
      </c>
      <c r="P2954" s="17" t="e">
        <f t="shared" si="121"/>
        <v>#N/A</v>
      </c>
      <c r="Q2954" s="13" t="e">
        <f>VLOOKUP(I2954,'[1]Nhân viên'!$E$20:$F$41,2,0)</f>
        <v>#N/A</v>
      </c>
    </row>
    <row r="2955" spans="1:17" x14ac:dyDescent="0.2">
      <c r="A2955" s="11">
        <v>2932</v>
      </c>
      <c r="D2955" s="13" t="e">
        <f>VLOOKUP(C2955,'Nhân viên'!$B$5:$C$48,2,0)</f>
        <v>#N/A</v>
      </c>
      <c r="G2955" s="13" t="e">
        <f>VLOOKUP(E2955,'Khách hàng'!$B$4:$F$1048576,2,0)</f>
        <v>#N/A</v>
      </c>
      <c r="H2955" s="13" t="str">
        <f>VLOOKUP(E2955,'[1]Khách hàng'!$A$4:$F$2144,3,0)</f>
        <v>Số 1 đường số 17A, Khu phố 11, Phường Bình Trị Đông B, Quận Bình Tân, TP.HCM.</v>
      </c>
      <c r="I2955" s="13" t="e">
        <f>VLOOKUP(E2955,'Khách hàng'!$B$4:$F$1048576,5,0)</f>
        <v>#N/A</v>
      </c>
      <c r="L2955" s="13" t="e">
        <f>VLOOKUP(J2955,'Hàng hóa'!$C$5:$D$50,2,0)</f>
        <v>#N/A</v>
      </c>
      <c r="M2955" s="17" t="e">
        <f>VLOOKUP(J2955,'Hàng hóa'!$C$5:$H$22,6,0)</f>
        <v>#N/A</v>
      </c>
      <c r="N2955" s="17" t="e">
        <f t="shared" si="120"/>
        <v>#N/A</v>
      </c>
      <c r="O2955" s="22" t="e">
        <f t="shared" si="122"/>
        <v>#N/A</v>
      </c>
      <c r="P2955" s="17" t="e">
        <f t="shared" si="121"/>
        <v>#N/A</v>
      </c>
      <c r="Q2955" s="13" t="e">
        <f>VLOOKUP(I2955,'[1]Nhân viên'!$E$20:$F$41,2,0)</f>
        <v>#N/A</v>
      </c>
    </row>
    <row r="2956" spans="1:17" x14ac:dyDescent="0.2">
      <c r="A2956" s="11">
        <v>2933</v>
      </c>
      <c r="D2956" s="13" t="e">
        <f>VLOOKUP(C2956,'Nhân viên'!$B$5:$C$48,2,0)</f>
        <v>#N/A</v>
      </c>
      <c r="G2956" s="13" t="e">
        <f>VLOOKUP(E2956,'Khách hàng'!$B$4:$F$1048576,2,0)</f>
        <v>#N/A</v>
      </c>
      <c r="H2956" s="13" t="str">
        <f>VLOOKUP(E2956,'[1]Khách hàng'!$A$4:$F$2144,3,0)</f>
        <v>Số 1 đường số 17A, Khu phố 11, Phường Bình Trị Đông B, Quận Bình Tân, TP.HCM.</v>
      </c>
      <c r="I2956" s="13" t="e">
        <f>VLOOKUP(E2956,'Khách hàng'!$B$4:$F$1048576,5,0)</f>
        <v>#N/A</v>
      </c>
      <c r="L2956" s="13" t="e">
        <f>VLOOKUP(J2956,'Hàng hóa'!$C$5:$D$50,2,0)</f>
        <v>#N/A</v>
      </c>
      <c r="M2956" s="17" t="e">
        <f>VLOOKUP(J2956,'Hàng hóa'!$C$5:$H$22,6,0)</f>
        <v>#N/A</v>
      </c>
      <c r="N2956" s="17" t="e">
        <f t="shared" si="120"/>
        <v>#N/A</v>
      </c>
      <c r="O2956" s="22" t="e">
        <f t="shared" si="122"/>
        <v>#N/A</v>
      </c>
      <c r="P2956" s="17" t="e">
        <f t="shared" si="121"/>
        <v>#N/A</v>
      </c>
      <c r="Q2956" s="13" t="e">
        <f>VLOOKUP(I2956,'[1]Nhân viên'!$E$20:$F$41,2,0)</f>
        <v>#N/A</v>
      </c>
    </row>
    <row r="2957" spans="1:17" x14ac:dyDescent="0.2">
      <c r="A2957" s="11">
        <v>2934</v>
      </c>
      <c r="D2957" s="13" t="e">
        <f>VLOOKUP(C2957,'Nhân viên'!$B$5:$C$48,2,0)</f>
        <v>#N/A</v>
      </c>
      <c r="G2957" s="13" t="e">
        <f>VLOOKUP(E2957,'Khách hàng'!$B$4:$F$1048576,2,0)</f>
        <v>#N/A</v>
      </c>
      <c r="H2957" s="13" t="str">
        <f>VLOOKUP(E2957,'[1]Khách hàng'!$A$4:$F$2144,3,0)</f>
        <v>Số 1 đường số 17A, Khu phố 11, Phường Bình Trị Đông B, Quận Bình Tân, TP.HCM.</v>
      </c>
      <c r="I2957" s="13" t="e">
        <f>VLOOKUP(E2957,'Khách hàng'!$B$4:$F$1048576,5,0)</f>
        <v>#N/A</v>
      </c>
      <c r="L2957" s="13" t="e">
        <f>VLOOKUP(J2957,'Hàng hóa'!$C$5:$D$50,2,0)</f>
        <v>#N/A</v>
      </c>
      <c r="M2957" s="17" t="e">
        <f>VLOOKUP(J2957,'Hàng hóa'!$C$5:$H$22,6,0)</f>
        <v>#N/A</v>
      </c>
      <c r="N2957" s="17" t="e">
        <f t="shared" si="120"/>
        <v>#N/A</v>
      </c>
      <c r="O2957" s="22" t="e">
        <f t="shared" si="122"/>
        <v>#N/A</v>
      </c>
      <c r="P2957" s="17" t="e">
        <f t="shared" si="121"/>
        <v>#N/A</v>
      </c>
      <c r="Q2957" s="13" t="e">
        <f>VLOOKUP(I2957,'[1]Nhân viên'!$E$20:$F$41,2,0)</f>
        <v>#N/A</v>
      </c>
    </row>
    <row r="2958" spans="1:17" x14ac:dyDescent="0.2">
      <c r="A2958" s="11">
        <v>2935</v>
      </c>
      <c r="D2958" s="13" t="e">
        <f>VLOOKUP(C2958,'Nhân viên'!$B$5:$C$48,2,0)</f>
        <v>#N/A</v>
      </c>
      <c r="G2958" s="13" t="e">
        <f>VLOOKUP(E2958,'Khách hàng'!$B$4:$F$1048576,2,0)</f>
        <v>#N/A</v>
      </c>
      <c r="H2958" s="13" t="str">
        <f>VLOOKUP(E2958,'[1]Khách hàng'!$A$4:$F$2144,3,0)</f>
        <v>Số 1 đường số 17A, Khu phố 11, Phường Bình Trị Đông B, Quận Bình Tân, TP.HCM.</v>
      </c>
      <c r="I2958" s="13" t="e">
        <f>VLOOKUP(E2958,'Khách hàng'!$B$4:$F$1048576,5,0)</f>
        <v>#N/A</v>
      </c>
      <c r="L2958" s="13" t="e">
        <f>VLOOKUP(J2958,'Hàng hóa'!$C$5:$D$50,2,0)</f>
        <v>#N/A</v>
      </c>
      <c r="M2958" s="17" t="e">
        <f>VLOOKUP(J2958,'Hàng hóa'!$C$5:$H$22,6,0)</f>
        <v>#N/A</v>
      </c>
      <c r="N2958" s="17" t="e">
        <f t="shared" si="120"/>
        <v>#N/A</v>
      </c>
      <c r="O2958" s="22" t="e">
        <f t="shared" si="122"/>
        <v>#N/A</v>
      </c>
      <c r="P2958" s="17" t="e">
        <f t="shared" si="121"/>
        <v>#N/A</v>
      </c>
      <c r="Q2958" s="13" t="e">
        <f>VLOOKUP(I2958,'[1]Nhân viên'!$E$20:$F$41,2,0)</f>
        <v>#N/A</v>
      </c>
    </row>
    <row r="2959" spans="1:17" x14ac:dyDescent="0.2">
      <c r="A2959" s="11">
        <v>2936</v>
      </c>
      <c r="D2959" s="13" t="e">
        <f>VLOOKUP(C2959,'Nhân viên'!$B$5:$C$48,2,0)</f>
        <v>#N/A</v>
      </c>
      <c r="G2959" s="13" t="e">
        <f>VLOOKUP(E2959,'Khách hàng'!$B$4:$F$1048576,2,0)</f>
        <v>#N/A</v>
      </c>
      <c r="H2959" s="13" t="str">
        <f>VLOOKUP(E2959,'[1]Khách hàng'!$A$4:$F$2144,3,0)</f>
        <v>Số 1 đường số 17A, Khu phố 11, Phường Bình Trị Đông B, Quận Bình Tân, TP.HCM.</v>
      </c>
      <c r="I2959" s="13" t="e">
        <f>VLOOKUP(E2959,'Khách hàng'!$B$4:$F$1048576,5,0)</f>
        <v>#N/A</v>
      </c>
      <c r="L2959" s="13" t="e">
        <f>VLOOKUP(J2959,'Hàng hóa'!$C$5:$D$50,2,0)</f>
        <v>#N/A</v>
      </c>
      <c r="M2959" s="17" t="e">
        <f>VLOOKUP(J2959,'Hàng hóa'!$C$5:$H$22,6,0)</f>
        <v>#N/A</v>
      </c>
      <c r="N2959" s="17" t="e">
        <f t="shared" si="120"/>
        <v>#N/A</v>
      </c>
      <c r="O2959" s="22" t="e">
        <f t="shared" si="122"/>
        <v>#N/A</v>
      </c>
      <c r="P2959" s="17" t="e">
        <f t="shared" si="121"/>
        <v>#N/A</v>
      </c>
      <c r="Q2959" s="13" t="e">
        <f>VLOOKUP(I2959,'[1]Nhân viên'!$E$20:$F$41,2,0)</f>
        <v>#N/A</v>
      </c>
    </row>
    <row r="2960" spans="1:17" x14ac:dyDescent="0.2">
      <c r="A2960" s="11">
        <v>2937</v>
      </c>
      <c r="D2960" s="13" t="e">
        <f>VLOOKUP(C2960,'Nhân viên'!$B$5:$C$48,2,0)</f>
        <v>#N/A</v>
      </c>
      <c r="G2960" s="13" t="e">
        <f>VLOOKUP(E2960,'Khách hàng'!$B$4:$F$1048576,2,0)</f>
        <v>#N/A</v>
      </c>
      <c r="H2960" s="13" t="str">
        <f>VLOOKUP(E2960,'[1]Khách hàng'!$A$4:$F$2144,3,0)</f>
        <v>Số 1 đường số 17A, Khu phố 11, Phường Bình Trị Đông B, Quận Bình Tân, TP.HCM.</v>
      </c>
      <c r="I2960" s="13" t="e">
        <f>VLOOKUP(E2960,'Khách hàng'!$B$4:$F$1048576,5,0)</f>
        <v>#N/A</v>
      </c>
      <c r="L2960" s="13" t="e">
        <f>VLOOKUP(J2960,'Hàng hóa'!$C$5:$D$50,2,0)</f>
        <v>#N/A</v>
      </c>
      <c r="M2960" s="17" t="e">
        <f>VLOOKUP(J2960,'Hàng hóa'!$C$5:$H$22,6,0)</f>
        <v>#N/A</v>
      </c>
      <c r="N2960" s="17" t="e">
        <f t="shared" si="120"/>
        <v>#N/A</v>
      </c>
      <c r="O2960" s="22" t="e">
        <f t="shared" si="122"/>
        <v>#N/A</v>
      </c>
      <c r="P2960" s="17" t="e">
        <f t="shared" si="121"/>
        <v>#N/A</v>
      </c>
      <c r="Q2960" s="13" t="e">
        <f>VLOOKUP(I2960,'[1]Nhân viên'!$E$20:$F$41,2,0)</f>
        <v>#N/A</v>
      </c>
    </row>
    <row r="2961" spans="1:17" x14ac:dyDescent="0.2">
      <c r="A2961" s="11">
        <v>2938</v>
      </c>
      <c r="D2961" s="13" t="e">
        <f>VLOOKUP(C2961,'Nhân viên'!$B$5:$C$48,2,0)</f>
        <v>#N/A</v>
      </c>
      <c r="G2961" s="13" t="e">
        <f>VLOOKUP(E2961,'Khách hàng'!$B$4:$F$1048576,2,0)</f>
        <v>#N/A</v>
      </c>
      <c r="H2961" s="13" t="str">
        <f>VLOOKUP(E2961,'[1]Khách hàng'!$A$4:$F$2144,3,0)</f>
        <v>Số 1 đường số 17A, Khu phố 11, Phường Bình Trị Đông B, Quận Bình Tân, TP.HCM.</v>
      </c>
      <c r="I2961" s="13" t="e">
        <f>VLOOKUP(E2961,'Khách hàng'!$B$4:$F$1048576,5,0)</f>
        <v>#N/A</v>
      </c>
      <c r="L2961" s="13" t="e">
        <f>VLOOKUP(J2961,'Hàng hóa'!$C$5:$D$50,2,0)</f>
        <v>#N/A</v>
      </c>
      <c r="M2961" s="17" t="e">
        <f>VLOOKUP(J2961,'Hàng hóa'!$C$5:$H$22,6,0)</f>
        <v>#N/A</v>
      </c>
      <c r="N2961" s="17" t="e">
        <f t="shared" si="120"/>
        <v>#N/A</v>
      </c>
      <c r="O2961" s="22" t="e">
        <f t="shared" si="122"/>
        <v>#N/A</v>
      </c>
      <c r="P2961" s="17" t="e">
        <f t="shared" si="121"/>
        <v>#N/A</v>
      </c>
      <c r="Q2961" s="13" t="e">
        <f>VLOOKUP(I2961,'[1]Nhân viên'!$E$20:$F$41,2,0)</f>
        <v>#N/A</v>
      </c>
    </row>
    <row r="2962" spans="1:17" x14ac:dyDescent="0.2">
      <c r="A2962" s="11">
        <v>2939</v>
      </c>
      <c r="D2962" s="13" t="e">
        <f>VLOOKUP(C2962,'Nhân viên'!$B$5:$C$48,2,0)</f>
        <v>#N/A</v>
      </c>
      <c r="G2962" s="13" t="e">
        <f>VLOOKUP(E2962,'Khách hàng'!$B$4:$F$1048576,2,0)</f>
        <v>#N/A</v>
      </c>
      <c r="H2962" s="13" t="str">
        <f>VLOOKUP(E2962,'[1]Khách hàng'!$A$4:$F$2144,3,0)</f>
        <v>Số 1 đường số 17A, Khu phố 11, Phường Bình Trị Đông B, Quận Bình Tân, TP.HCM.</v>
      </c>
      <c r="I2962" s="13" t="e">
        <f>VLOOKUP(E2962,'Khách hàng'!$B$4:$F$1048576,5,0)</f>
        <v>#N/A</v>
      </c>
      <c r="L2962" s="13" t="e">
        <f>VLOOKUP(J2962,'Hàng hóa'!$C$5:$D$50,2,0)</f>
        <v>#N/A</v>
      </c>
      <c r="M2962" s="17" t="e">
        <f>VLOOKUP(J2962,'Hàng hóa'!$C$5:$H$22,6,0)</f>
        <v>#N/A</v>
      </c>
      <c r="N2962" s="17" t="e">
        <f t="shared" si="120"/>
        <v>#N/A</v>
      </c>
      <c r="O2962" s="22" t="e">
        <f t="shared" si="122"/>
        <v>#N/A</v>
      </c>
      <c r="P2962" s="17" t="e">
        <f t="shared" si="121"/>
        <v>#N/A</v>
      </c>
      <c r="Q2962" s="13" t="e">
        <f>VLOOKUP(I2962,'[1]Nhân viên'!$E$20:$F$41,2,0)</f>
        <v>#N/A</v>
      </c>
    </row>
    <row r="2963" spans="1:17" x14ac:dyDescent="0.2">
      <c r="A2963" s="11">
        <v>2940</v>
      </c>
      <c r="D2963" s="13" t="e">
        <f>VLOOKUP(C2963,'Nhân viên'!$B$5:$C$48,2,0)</f>
        <v>#N/A</v>
      </c>
      <c r="G2963" s="13" t="e">
        <f>VLOOKUP(E2963,'Khách hàng'!$B$4:$F$1048576,2,0)</f>
        <v>#N/A</v>
      </c>
      <c r="H2963" s="13" t="str">
        <f>VLOOKUP(E2963,'[1]Khách hàng'!$A$4:$F$2144,3,0)</f>
        <v>Số 1 đường số 17A, Khu phố 11, Phường Bình Trị Đông B, Quận Bình Tân, TP.HCM.</v>
      </c>
      <c r="I2963" s="13" t="e">
        <f>VLOOKUP(E2963,'Khách hàng'!$B$4:$F$1048576,5,0)</f>
        <v>#N/A</v>
      </c>
      <c r="L2963" s="13" t="e">
        <f>VLOOKUP(J2963,'Hàng hóa'!$C$5:$D$50,2,0)</f>
        <v>#N/A</v>
      </c>
      <c r="M2963" s="17" t="e">
        <f>VLOOKUP(J2963,'Hàng hóa'!$C$5:$H$22,6,0)</f>
        <v>#N/A</v>
      </c>
      <c r="N2963" s="17" t="e">
        <f t="shared" si="120"/>
        <v>#N/A</v>
      </c>
      <c r="O2963" s="22" t="e">
        <f t="shared" si="122"/>
        <v>#N/A</v>
      </c>
      <c r="P2963" s="17" t="e">
        <f t="shared" si="121"/>
        <v>#N/A</v>
      </c>
      <c r="Q2963" s="13" t="e">
        <f>VLOOKUP(I2963,'[1]Nhân viên'!$E$20:$F$41,2,0)</f>
        <v>#N/A</v>
      </c>
    </row>
    <row r="2964" spans="1:17" x14ac:dyDescent="0.2">
      <c r="A2964" s="11">
        <v>2941</v>
      </c>
      <c r="D2964" s="13" t="e">
        <f>VLOOKUP(C2964,'Nhân viên'!$B$5:$C$48,2,0)</f>
        <v>#N/A</v>
      </c>
      <c r="G2964" s="13" t="e">
        <f>VLOOKUP(E2964,'Khách hàng'!$B$4:$F$1048576,2,0)</f>
        <v>#N/A</v>
      </c>
      <c r="H2964" s="13" t="str">
        <f>VLOOKUP(E2964,'[1]Khách hàng'!$A$4:$F$2144,3,0)</f>
        <v>Số 1 đường số 17A, Khu phố 11, Phường Bình Trị Đông B, Quận Bình Tân, TP.HCM.</v>
      </c>
      <c r="I2964" s="13" t="e">
        <f>VLOOKUP(E2964,'Khách hàng'!$B$4:$F$1048576,5,0)</f>
        <v>#N/A</v>
      </c>
      <c r="L2964" s="13" t="e">
        <f>VLOOKUP(J2964,'Hàng hóa'!$C$5:$D$50,2,0)</f>
        <v>#N/A</v>
      </c>
      <c r="M2964" s="17" t="e">
        <f>VLOOKUP(J2964,'Hàng hóa'!$C$5:$H$22,6,0)</f>
        <v>#N/A</v>
      </c>
      <c r="N2964" s="17" t="e">
        <f t="shared" si="120"/>
        <v>#N/A</v>
      </c>
      <c r="O2964" s="22" t="e">
        <f t="shared" si="122"/>
        <v>#N/A</v>
      </c>
      <c r="P2964" s="17" t="e">
        <f t="shared" si="121"/>
        <v>#N/A</v>
      </c>
      <c r="Q2964" s="13" t="e">
        <f>VLOOKUP(I2964,'[1]Nhân viên'!$E$20:$F$41,2,0)</f>
        <v>#N/A</v>
      </c>
    </row>
    <row r="2965" spans="1:17" x14ac:dyDescent="0.2">
      <c r="A2965" s="11">
        <v>2942</v>
      </c>
      <c r="D2965" s="13" t="e">
        <f>VLOOKUP(C2965,'Nhân viên'!$B$5:$C$48,2,0)</f>
        <v>#N/A</v>
      </c>
      <c r="G2965" s="13" t="e">
        <f>VLOOKUP(E2965,'Khách hàng'!$B$4:$F$1048576,2,0)</f>
        <v>#N/A</v>
      </c>
      <c r="H2965" s="13" t="str">
        <f>VLOOKUP(E2965,'[1]Khách hàng'!$A$4:$F$2144,3,0)</f>
        <v>Số 1 đường số 17A, Khu phố 11, Phường Bình Trị Đông B, Quận Bình Tân, TP.HCM.</v>
      </c>
      <c r="I2965" s="13" t="e">
        <f>VLOOKUP(E2965,'Khách hàng'!$B$4:$F$1048576,5,0)</f>
        <v>#N/A</v>
      </c>
      <c r="L2965" s="13" t="e">
        <f>VLOOKUP(J2965,'Hàng hóa'!$C$5:$D$50,2,0)</f>
        <v>#N/A</v>
      </c>
      <c r="M2965" s="17" t="e">
        <f>VLOOKUP(J2965,'Hàng hóa'!$C$5:$H$22,6,0)</f>
        <v>#N/A</v>
      </c>
      <c r="N2965" s="17" t="e">
        <f t="shared" si="120"/>
        <v>#N/A</v>
      </c>
      <c r="O2965" s="22" t="e">
        <f t="shared" si="122"/>
        <v>#N/A</v>
      </c>
      <c r="P2965" s="17" t="e">
        <f t="shared" si="121"/>
        <v>#N/A</v>
      </c>
      <c r="Q2965" s="13" t="e">
        <f>VLOOKUP(I2965,'[1]Nhân viên'!$E$20:$F$41,2,0)</f>
        <v>#N/A</v>
      </c>
    </row>
    <row r="2966" spans="1:17" x14ac:dyDescent="0.2">
      <c r="A2966" s="11">
        <v>2943</v>
      </c>
      <c r="D2966" s="13" t="e">
        <f>VLOOKUP(C2966,'Nhân viên'!$B$5:$C$48,2,0)</f>
        <v>#N/A</v>
      </c>
      <c r="G2966" s="13" t="e">
        <f>VLOOKUP(E2966,'Khách hàng'!$B$4:$F$1048576,2,0)</f>
        <v>#N/A</v>
      </c>
      <c r="H2966" s="13" t="str">
        <f>VLOOKUP(E2966,'[1]Khách hàng'!$A$4:$F$2144,3,0)</f>
        <v>Số 1 đường số 17A, Khu phố 11, Phường Bình Trị Đông B, Quận Bình Tân, TP.HCM.</v>
      </c>
      <c r="I2966" s="13" t="e">
        <f>VLOOKUP(E2966,'Khách hàng'!$B$4:$F$1048576,5,0)</f>
        <v>#N/A</v>
      </c>
      <c r="L2966" s="13" t="e">
        <f>VLOOKUP(J2966,'Hàng hóa'!$C$5:$D$50,2,0)</f>
        <v>#N/A</v>
      </c>
      <c r="M2966" s="17" t="e">
        <f>VLOOKUP(J2966,'Hàng hóa'!$C$5:$H$22,6,0)</f>
        <v>#N/A</v>
      </c>
      <c r="N2966" s="17" t="e">
        <f t="shared" si="120"/>
        <v>#N/A</v>
      </c>
      <c r="O2966" s="22" t="e">
        <f t="shared" si="122"/>
        <v>#N/A</v>
      </c>
      <c r="P2966" s="17" t="e">
        <f t="shared" si="121"/>
        <v>#N/A</v>
      </c>
      <c r="Q2966" s="13" t="e">
        <f>VLOOKUP(I2966,'[1]Nhân viên'!$E$20:$F$41,2,0)</f>
        <v>#N/A</v>
      </c>
    </row>
    <row r="2967" spans="1:17" x14ac:dyDescent="0.2">
      <c r="A2967" s="11">
        <v>2944</v>
      </c>
      <c r="D2967" s="13" t="e">
        <f>VLOOKUP(C2967,'Nhân viên'!$B$5:$C$48,2,0)</f>
        <v>#N/A</v>
      </c>
      <c r="G2967" s="13" t="e">
        <f>VLOOKUP(E2967,'Khách hàng'!$B$4:$F$1048576,2,0)</f>
        <v>#N/A</v>
      </c>
      <c r="H2967" s="13" t="str">
        <f>VLOOKUP(E2967,'[1]Khách hàng'!$A$4:$F$2144,3,0)</f>
        <v>Số 1 đường số 17A, Khu phố 11, Phường Bình Trị Đông B, Quận Bình Tân, TP.HCM.</v>
      </c>
      <c r="I2967" s="13" t="e">
        <f>VLOOKUP(E2967,'Khách hàng'!$B$4:$F$1048576,5,0)</f>
        <v>#N/A</v>
      </c>
      <c r="L2967" s="13" t="e">
        <f>VLOOKUP(J2967,'Hàng hóa'!$C$5:$D$50,2,0)</f>
        <v>#N/A</v>
      </c>
      <c r="M2967" s="17" t="e">
        <f>VLOOKUP(J2967,'Hàng hóa'!$C$5:$H$22,6,0)</f>
        <v>#N/A</v>
      </c>
      <c r="N2967" s="17" t="e">
        <f t="shared" si="120"/>
        <v>#N/A</v>
      </c>
      <c r="O2967" s="22" t="e">
        <f t="shared" si="122"/>
        <v>#N/A</v>
      </c>
      <c r="P2967" s="17" t="e">
        <f t="shared" si="121"/>
        <v>#N/A</v>
      </c>
      <c r="Q2967" s="13" t="e">
        <f>VLOOKUP(I2967,'[1]Nhân viên'!$E$20:$F$41,2,0)</f>
        <v>#N/A</v>
      </c>
    </row>
    <row r="2968" spans="1:17" x14ac:dyDescent="0.2">
      <c r="A2968" s="11">
        <v>2945</v>
      </c>
      <c r="D2968" s="13" t="e">
        <f>VLOOKUP(C2968,'Nhân viên'!$B$5:$C$48,2,0)</f>
        <v>#N/A</v>
      </c>
      <c r="G2968" s="13" t="e">
        <f>VLOOKUP(E2968,'Khách hàng'!$B$4:$F$1048576,2,0)</f>
        <v>#N/A</v>
      </c>
      <c r="H2968" s="13" t="str">
        <f>VLOOKUP(E2968,'[1]Khách hàng'!$A$4:$F$2144,3,0)</f>
        <v>Số 1 đường số 17A, Khu phố 11, Phường Bình Trị Đông B, Quận Bình Tân, TP.HCM.</v>
      </c>
      <c r="I2968" s="13" t="e">
        <f>VLOOKUP(E2968,'Khách hàng'!$B$4:$F$1048576,5,0)</f>
        <v>#N/A</v>
      </c>
      <c r="L2968" s="13" t="e">
        <f>VLOOKUP(J2968,'Hàng hóa'!$C$5:$D$50,2,0)</f>
        <v>#N/A</v>
      </c>
      <c r="M2968" s="17" t="e">
        <f>VLOOKUP(J2968,'Hàng hóa'!$C$5:$H$22,6,0)</f>
        <v>#N/A</v>
      </c>
      <c r="N2968" s="17" t="e">
        <f t="shared" si="120"/>
        <v>#N/A</v>
      </c>
      <c r="O2968" s="22" t="e">
        <f t="shared" si="122"/>
        <v>#N/A</v>
      </c>
      <c r="P2968" s="17" t="e">
        <f t="shared" si="121"/>
        <v>#N/A</v>
      </c>
      <c r="Q2968" s="13" t="e">
        <f>VLOOKUP(I2968,'[1]Nhân viên'!$E$20:$F$41,2,0)</f>
        <v>#N/A</v>
      </c>
    </row>
    <row r="2969" spans="1:17" x14ac:dyDescent="0.2">
      <c r="A2969" s="11">
        <v>2946</v>
      </c>
      <c r="D2969" s="13" t="e">
        <f>VLOOKUP(C2969,'Nhân viên'!$B$5:$C$48,2,0)</f>
        <v>#N/A</v>
      </c>
      <c r="G2969" s="13" t="e">
        <f>VLOOKUP(E2969,'Khách hàng'!$B$4:$F$1048576,2,0)</f>
        <v>#N/A</v>
      </c>
      <c r="H2969" s="13" t="str">
        <f>VLOOKUP(E2969,'[1]Khách hàng'!$A$4:$F$2144,3,0)</f>
        <v>Số 1 đường số 17A, Khu phố 11, Phường Bình Trị Đông B, Quận Bình Tân, TP.HCM.</v>
      </c>
      <c r="I2969" s="13" t="e">
        <f>VLOOKUP(E2969,'Khách hàng'!$B$4:$F$1048576,5,0)</f>
        <v>#N/A</v>
      </c>
      <c r="L2969" s="13" t="e">
        <f>VLOOKUP(J2969,'Hàng hóa'!$C$5:$D$50,2,0)</f>
        <v>#N/A</v>
      </c>
      <c r="M2969" s="17" t="e">
        <f>VLOOKUP(J2969,'Hàng hóa'!$C$5:$H$22,6,0)</f>
        <v>#N/A</v>
      </c>
      <c r="N2969" s="17" t="e">
        <f t="shared" si="120"/>
        <v>#N/A</v>
      </c>
      <c r="O2969" s="22" t="e">
        <f t="shared" si="122"/>
        <v>#N/A</v>
      </c>
      <c r="P2969" s="17" t="e">
        <f t="shared" si="121"/>
        <v>#N/A</v>
      </c>
      <c r="Q2969" s="13" t="e">
        <f>VLOOKUP(I2969,'[1]Nhân viên'!$E$20:$F$41,2,0)</f>
        <v>#N/A</v>
      </c>
    </row>
    <row r="2970" spans="1:17" x14ac:dyDescent="0.2">
      <c r="A2970" s="11">
        <v>2947</v>
      </c>
      <c r="D2970" s="13" t="e">
        <f>VLOOKUP(C2970,'Nhân viên'!$B$5:$C$48,2,0)</f>
        <v>#N/A</v>
      </c>
      <c r="G2970" s="13" t="e">
        <f>VLOOKUP(E2970,'Khách hàng'!$B$4:$F$1048576,2,0)</f>
        <v>#N/A</v>
      </c>
      <c r="H2970" s="13" t="str">
        <f>VLOOKUP(E2970,'[1]Khách hàng'!$A$4:$F$2144,3,0)</f>
        <v>Số 1 đường số 17A, Khu phố 11, Phường Bình Trị Đông B, Quận Bình Tân, TP.HCM.</v>
      </c>
      <c r="I2970" s="13" t="e">
        <f>VLOOKUP(E2970,'Khách hàng'!$B$4:$F$1048576,5,0)</f>
        <v>#N/A</v>
      </c>
      <c r="L2970" s="13" t="e">
        <f>VLOOKUP(J2970,'Hàng hóa'!$C$5:$D$50,2,0)</f>
        <v>#N/A</v>
      </c>
      <c r="M2970" s="17" t="e">
        <f>VLOOKUP(J2970,'Hàng hóa'!$C$5:$H$22,6,0)</f>
        <v>#N/A</v>
      </c>
      <c r="N2970" s="17" t="e">
        <f t="shared" si="120"/>
        <v>#N/A</v>
      </c>
      <c r="O2970" s="22" t="e">
        <f t="shared" si="122"/>
        <v>#N/A</v>
      </c>
      <c r="P2970" s="17" t="e">
        <f t="shared" si="121"/>
        <v>#N/A</v>
      </c>
      <c r="Q2970" s="13" t="e">
        <f>VLOOKUP(I2970,'[1]Nhân viên'!$E$20:$F$41,2,0)</f>
        <v>#N/A</v>
      </c>
    </row>
    <row r="2971" spans="1:17" x14ac:dyDescent="0.2">
      <c r="A2971" s="11">
        <v>2948</v>
      </c>
      <c r="D2971" s="13" t="e">
        <f>VLOOKUP(C2971,'Nhân viên'!$B$5:$C$48,2,0)</f>
        <v>#N/A</v>
      </c>
      <c r="G2971" s="13" t="e">
        <f>VLOOKUP(E2971,'Khách hàng'!$B$4:$F$1048576,2,0)</f>
        <v>#N/A</v>
      </c>
      <c r="H2971" s="13" t="str">
        <f>VLOOKUP(E2971,'[1]Khách hàng'!$A$4:$F$2144,3,0)</f>
        <v>Số 1 đường số 17A, Khu phố 11, Phường Bình Trị Đông B, Quận Bình Tân, TP.HCM.</v>
      </c>
      <c r="I2971" s="13" t="e">
        <f>VLOOKUP(E2971,'Khách hàng'!$B$4:$F$1048576,5,0)</f>
        <v>#N/A</v>
      </c>
      <c r="L2971" s="13" t="e">
        <f>VLOOKUP(J2971,'Hàng hóa'!$C$5:$D$50,2,0)</f>
        <v>#N/A</v>
      </c>
      <c r="M2971" s="17" t="e">
        <f>VLOOKUP(J2971,'Hàng hóa'!$C$5:$H$22,6,0)</f>
        <v>#N/A</v>
      </c>
      <c r="N2971" s="17" t="e">
        <f t="shared" si="120"/>
        <v>#N/A</v>
      </c>
      <c r="O2971" s="22" t="e">
        <f t="shared" si="122"/>
        <v>#N/A</v>
      </c>
      <c r="P2971" s="17" t="e">
        <f t="shared" si="121"/>
        <v>#N/A</v>
      </c>
      <c r="Q2971" s="13" t="e">
        <f>VLOOKUP(I2971,'[1]Nhân viên'!$E$20:$F$41,2,0)</f>
        <v>#N/A</v>
      </c>
    </row>
    <row r="2972" spans="1:17" x14ac:dyDescent="0.2">
      <c r="A2972" s="11">
        <v>2949</v>
      </c>
      <c r="D2972" s="13" t="e">
        <f>VLOOKUP(C2972,'Nhân viên'!$B$5:$C$48,2,0)</f>
        <v>#N/A</v>
      </c>
      <c r="G2972" s="13" t="e">
        <f>VLOOKUP(E2972,'Khách hàng'!$B$4:$F$1048576,2,0)</f>
        <v>#N/A</v>
      </c>
      <c r="H2972" s="13" t="str">
        <f>VLOOKUP(E2972,'[1]Khách hàng'!$A$4:$F$2144,3,0)</f>
        <v>Số 1 đường số 17A, Khu phố 11, Phường Bình Trị Đông B, Quận Bình Tân, TP.HCM.</v>
      </c>
      <c r="I2972" s="13" t="e">
        <f>VLOOKUP(E2972,'Khách hàng'!$B$4:$F$1048576,5,0)</f>
        <v>#N/A</v>
      </c>
      <c r="L2972" s="13" t="e">
        <f>VLOOKUP(J2972,'Hàng hóa'!$C$5:$D$50,2,0)</f>
        <v>#N/A</v>
      </c>
      <c r="M2972" s="17" t="e">
        <f>VLOOKUP(J2972,'Hàng hóa'!$C$5:$H$22,6,0)</f>
        <v>#N/A</v>
      </c>
      <c r="N2972" s="17" t="e">
        <f t="shared" ref="N2972:N3035" si="123">K2972*M2972</f>
        <v>#N/A</v>
      </c>
      <c r="O2972" s="22" t="e">
        <f t="shared" si="122"/>
        <v>#N/A</v>
      </c>
      <c r="P2972" s="17" t="e">
        <f t="shared" ref="P2972:P3035" si="124">N2972*O2972+N2972</f>
        <v>#N/A</v>
      </c>
      <c r="Q2972" s="13" t="e">
        <f>VLOOKUP(I2972,'[1]Nhân viên'!$E$20:$F$41,2,0)</f>
        <v>#N/A</v>
      </c>
    </row>
    <row r="2973" spans="1:17" x14ac:dyDescent="0.2">
      <c r="A2973" s="11">
        <v>2950</v>
      </c>
      <c r="D2973" s="13" t="e">
        <f>VLOOKUP(C2973,'Nhân viên'!$B$5:$C$48,2,0)</f>
        <v>#N/A</v>
      </c>
      <c r="G2973" s="13" t="e">
        <f>VLOOKUP(E2973,'Khách hàng'!$B$4:$F$1048576,2,0)</f>
        <v>#N/A</v>
      </c>
      <c r="H2973" s="13" t="str">
        <f>VLOOKUP(E2973,'[1]Khách hàng'!$A$4:$F$2144,3,0)</f>
        <v>Số 1 đường số 17A, Khu phố 11, Phường Bình Trị Đông B, Quận Bình Tân, TP.HCM.</v>
      </c>
      <c r="I2973" s="13" t="e">
        <f>VLOOKUP(E2973,'Khách hàng'!$B$4:$F$1048576,5,0)</f>
        <v>#N/A</v>
      </c>
      <c r="L2973" s="13" t="e">
        <f>VLOOKUP(J2973,'Hàng hóa'!$C$5:$D$50,2,0)</f>
        <v>#N/A</v>
      </c>
      <c r="M2973" s="17" t="e">
        <f>VLOOKUP(J2973,'Hàng hóa'!$C$5:$H$22,6,0)</f>
        <v>#N/A</v>
      </c>
      <c r="N2973" s="17" t="e">
        <f t="shared" si="123"/>
        <v>#N/A</v>
      </c>
      <c r="O2973" s="22" t="e">
        <f t="shared" si="122"/>
        <v>#N/A</v>
      </c>
      <c r="P2973" s="17" t="e">
        <f t="shared" si="124"/>
        <v>#N/A</v>
      </c>
      <c r="Q2973" s="13" t="e">
        <f>VLOOKUP(I2973,'[1]Nhân viên'!$E$20:$F$41,2,0)</f>
        <v>#N/A</v>
      </c>
    </row>
    <row r="2974" spans="1:17" x14ac:dyDescent="0.2">
      <c r="A2974" s="11">
        <v>2951</v>
      </c>
      <c r="D2974" s="13" t="e">
        <f>VLOOKUP(C2974,'Nhân viên'!$B$5:$C$48,2,0)</f>
        <v>#N/A</v>
      </c>
      <c r="G2974" s="13" t="e">
        <f>VLOOKUP(E2974,'Khách hàng'!$B$4:$F$1048576,2,0)</f>
        <v>#N/A</v>
      </c>
      <c r="H2974" s="13" t="str">
        <f>VLOOKUP(E2974,'[1]Khách hàng'!$A$4:$F$2144,3,0)</f>
        <v>Số 1 đường số 17A, Khu phố 11, Phường Bình Trị Đông B, Quận Bình Tân, TP.HCM.</v>
      </c>
      <c r="I2974" s="13" t="e">
        <f>VLOOKUP(E2974,'Khách hàng'!$B$4:$F$1048576,5,0)</f>
        <v>#N/A</v>
      </c>
      <c r="L2974" s="13" t="e">
        <f>VLOOKUP(J2974,'Hàng hóa'!$C$5:$D$50,2,0)</f>
        <v>#N/A</v>
      </c>
      <c r="M2974" s="17" t="e">
        <f>VLOOKUP(J2974,'Hàng hóa'!$C$5:$H$22,6,0)</f>
        <v>#N/A</v>
      </c>
      <c r="N2974" s="17" t="e">
        <f t="shared" si="123"/>
        <v>#N/A</v>
      </c>
      <c r="O2974" s="22" t="e">
        <f t="shared" si="122"/>
        <v>#N/A</v>
      </c>
      <c r="P2974" s="17" t="e">
        <f t="shared" si="124"/>
        <v>#N/A</v>
      </c>
      <c r="Q2974" s="13" t="e">
        <f>VLOOKUP(I2974,'[1]Nhân viên'!$E$20:$F$41,2,0)</f>
        <v>#N/A</v>
      </c>
    </row>
    <row r="2975" spans="1:17" x14ac:dyDescent="0.2">
      <c r="A2975" s="11">
        <v>2952</v>
      </c>
      <c r="D2975" s="13" t="e">
        <f>VLOOKUP(C2975,'Nhân viên'!$B$5:$C$48,2,0)</f>
        <v>#N/A</v>
      </c>
      <c r="G2975" s="13" t="e">
        <f>VLOOKUP(E2975,'Khách hàng'!$B$4:$F$1048576,2,0)</f>
        <v>#N/A</v>
      </c>
      <c r="H2975" s="13" t="str">
        <f>VLOOKUP(E2975,'[1]Khách hàng'!$A$4:$F$2144,3,0)</f>
        <v>Số 1 đường số 17A, Khu phố 11, Phường Bình Trị Đông B, Quận Bình Tân, TP.HCM.</v>
      </c>
      <c r="I2975" s="13" t="e">
        <f>VLOOKUP(E2975,'Khách hàng'!$B$4:$F$1048576,5,0)</f>
        <v>#N/A</v>
      </c>
      <c r="L2975" s="13" t="e">
        <f>VLOOKUP(J2975,'Hàng hóa'!$C$5:$D$50,2,0)</f>
        <v>#N/A</v>
      </c>
      <c r="M2975" s="17" t="e">
        <f>VLOOKUP(J2975,'Hàng hóa'!$C$5:$H$22,6,0)</f>
        <v>#N/A</v>
      </c>
      <c r="N2975" s="17" t="e">
        <f t="shared" si="123"/>
        <v>#N/A</v>
      </c>
      <c r="O2975" s="22" t="e">
        <f t="shared" si="122"/>
        <v>#N/A</v>
      </c>
      <c r="P2975" s="17" t="e">
        <f t="shared" si="124"/>
        <v>#N/A</v>
      </c>
      <c r="Q2975" s="13" t="e">
        <f>VLOOKUP(I2975,'[1]Nhân viên'!$E$20:$F$41,2,0)</f>
        <v>#N/A</v>
      </c>
    </row>
    <row r="2976" spans="1:17" x14ac:dyDescent="0.2">
      <c r="A2976" s="11">
        <v>2953</v>
      </c>
      <c r="D2976" s="13" t="e">
        <f>VLOOKUP(C2976,'Nhân viên'!$B$5:$C$48,2,0)</f>
        <v>#N/A</v>
      </c>
      <c r="G2976" s="13" t="e">
        <f>VLOOKUP(E2976,'Khách hàng'!$B$4:$F$1048576,2,0)</f>
        <v>#N/A</v>
      </c>
      <c r="H2976" s="13" t="str">
        <f>VLOOKUP(E2976,'[1]Khách hàng'!$A$4:$F$2144,3,0)</f>
        <v>Số 1 đường số 17A, Khu phố 11, Phường Bình Trị Đông B, Quận Bình Tân, TP.HCM.</v>
      </c>
      <c r="I2976" s="13" t="e">
        <f>VLOOKUP(E2976,'Khách hàng'!$B$4:$F$1048576,5,0)</f>
        <v>#N/A</v>
      </c>
      <c r="L2976" s="13" t="e">
        <f>VLOOKUP(J2976,'Hàng hóa'!$C$5:$D$50,2,0)</f>
        <v>#N/A</v>
      </c>
      <c r="M2976" s="17" t="e">
        <f>VLOOKUP(J2976,'Hàng hóa'!$C$5:$H$22,6,0)</f>
        <v>#N/A</v>
      </c>
      <c r="N2976" s="17" t="e">
        <f t="shared" si="123"/>
        <v>#N/A</v>
      </c>
      <c r="O2976" s="22" t="e">
        <f t="shared" si="122"/>
        <v>#N/A</v>
      </c>
      <c r="P2976" s="17" t="e">
        <f t="shared" si="124"/>
        <v>#N/A</v>
      </c>
      <c r="Q2976" s="13" t="e">
        <f>VLOOKUP(I2976,'[1]Nhân viên'!$E$20:$F$41,2,0)</f>
        <v>#N/A</v>
      </c>
    </row>
    <row r="2977" spans="1:17" x14ac:dyDescent="0.2">
      <c r="A2977" s="11">
        <v>2954</v>
      </c>
      <c r="D2977" s="13" t="e">
        <f>VLOOKUP(C2977,'Nhân viên'!$B$5:$C$48,2,0)</f>
        <v>#N/A</v>
      </c>
      <c r="G2977" s="13" t="e">
        <f>VLOOKUP(E2977,'Khách hàng'!$B$4:$F$1048576,2,0)</f>
        <v>#N/A</v>
      </c>
      <c r="H2977" s="13" t="str">
        <f>VLOOKUP(E2977,'[1]Khách hàng'!$A$4:$F$2144,3,0)</f>
        <v>Số 1 đường số 17A, Khu phố 11, Phường Bình Trị Đông B, Quận Bình Tân, TP.HCM.</v>
      </c>
      <c r="I2977" s="13" t="e">
        <f>VLOOKUP(E2977,'Khách hàng'!$B$4:$F$1048576,5,0)</f>
        <v>#N/A</v>
      </c>
      <c r="L2977" s="13" t="e">
        <f>VLOOKUP(J2977,'Hàng hóa'!$C$5:$D$50,2,0)</f>
        <v>#N/A</v>
      </c>
      <c r="M2977" s="17" t="e">
        <f>VLOOKUP(J2977,'Hàng hóa'!$C$5:$H$22,6,0)</f>
        <v>#N/A</v>
      </c>
      <c r="N2977" s="17" t="e">
        <f t="shared" si="123"/>
        <v>#N/A</v>
      </c>
      <c r="O2977" s="22" t="e">
        <f t="shared" si="122"/>
        <v>#N/A</v>
      </c>
      <c r="P2977" s="17" t="e">
        <f t="shared" si="124"/>
        <v>#N/A</v>
      </c>
      <c r="Q2977" s="13" t="e">
        <f>VLOOKUP(I2977,'[1]Nhân viên'!$E$20:$F$41,2,0)</f>
        <v>#N/A</v>
      </c>
    </row>
    <row r="2978" spans="1:17" x14ac:dyDescent="0.2">
      <c r="A2978" s="11">
        <v>2955</v>
      </c>
      <c r="D2978" s="13" t="e">
        <f>VLOOKUP(C2978,'Nhân viên'!$B$5:$C$48,2,0)</f>
        <v>#N/A</v>
      </c>
      <c r="G2978" s="13" t="e">
        <f>VLOOKUP(E2978,'Khách hàng'!$B$4:$F$1048576,2,0)</f>
        <v>#N/A</v>
      </c>
      <c r="H2978" s="13" t="str">
        <f>VLOOKUP(E2978,'[1]Khách hàng'!$A$4:$F$2144,3,0)</f>
        <v>Số 1 đường số 17A, Khu phố 11, Phường Bình Trị Đông B, Quận Bình Tân, TP.HCM.</v>
      </c>
      <c r="I2978" s="13" t="e">
        <f>VLOOKUP(E2978,'Khách hàng'!$B$4:$F$1048576,5,0)</f>
        <v>#N/A</v>
      </c>
      <c r="L2978" s="13" t="e">
        <f>VLOOKUP(J2978,'Hàng hóa'!$C$5:$D$50,2,0)</f>
        <v>#N/A</v>
      </c>
      <c r="M2978" s="17" t="e">
        <f>VLOOKUP(J2978,'Hàng hóa'!$C$5:$H$22,6,0)</f>
        <v>#N/A</v>
      </c>
      <c r="N2978" s="17" t="e">
        <f t="shared" si="123"/>
        <v>#N/A</v>
      </c>
      <c r="O2978" s="22" t="e">
        <f t="shared" si="122"/>
        <v>#N/A</v>
      </c>
      <c r="P2978" s="17" t="e">
        <f t="shared" si="124"/>
        <v>#N/A</v>
      </c>
      <c r="Q2978" s="13" t="e">
        <f>VLOOKUP(I2978,'[1]Nhân viên'!$E$20:$F$41,2,0)</f>
        <v>#N/A</v>
      </c>
    </row>
    <row r="2979" spans="1:17" x14ac:dyDescent="0.2">
      <c r="A2979" s="11">
        <v>2956</v>
      </c>
      <c r="D2979" s="13" t="e">
        <f>VLOOKUP(C2979,'Nhân viên'!$B$5:$C$48,2,0)</f>
        <v>#N/A</v>
      </c>
      <c r="G2979" s="13" t="e">
        <f>VLOOKUP(E2979,'Khách hàng'!$B$4:$F$1048576,2,0)</f>
        <v>#N/A</v>
      </c>
      <c r="H2979" s="13" t="str">
        <f>VLOOKUP(E2979,'[1]Khách hàng'!$A$4:$F$2144,3,0)</f>
        <v>Số 1 đường số 17A, Khu phố 11, Phường Bình Trị Đông B, Quận Bình Tân, TP.HCM.</v>
      </c>
      <c r="I2979" s="13" t="e">
        <f>VLOOKUP(E2979,'Khách hàng'!$B$4:$F$1048576,5,0)</f>
        <v>#N/A</v>
      </c>
      <c r="L2979" s="13" t="e">
        <f>VLOOKUP(J2979,'Hàng hóa'!$C$5:$D$50,2,0)</f>
        <v>#N/A</v>
      </c>
      <c r="M2979" s="17" t="e">
        <f>VLOOKUP(J2979,'Hàng hóa'!$C$5:$H$22,6,0)</f>
        <v>#N/A</v>
      </c>
      <c r="N2979" s="17" t="e">
        <f t="shared" si="123"/>
        <v>#N/A</v>
      </c>
      <c r="O2979" s="22" t="e">
        <f t="shared" si="122"/>
        <v>#N/A</v>
      </c>
      <c r="P2979" s="17" t="e">
        <f t="shared" si="124"/>
        <v>#N/A</v>
      </c>
      <c r="Q2979" s="13" t="e">
        <f>VLOOKUP(I2979,'[1]Nhân viên'!$E$20:$F$41,2,0)</f>
        <v>#N/A</v>
      </c>
    </row>
    <row r="2980" spans="1:17" x14ac:dyDescent="0.2">
      <c r="A2980" s="11">
        <v>2957</v>
      </c>
      <c r="D2980" s="13" t="e">
        <f>VLOOKUP(C2980,'Nhân viên'!$B$5:$C$48,2,0)</f>
        <v>#N/A</v>
      </c>
      <c r="G2980" s="13" t="e">
        <f>VLOOKUP(E2980,'Khách hàng'!$B$4:$F$1048576,2,0)</f>
        <v>#N/A</v>
      </c>
      <c r="H2980" s="13" t="str">
        <f>VLOOKUP(E2980,'[1]Khách hàng'!$A$4:$F$2144,3,0)</f>
        <v>Số 1 đường số 17A, Khu phố 11, Phường Bình Trị Đông B, Quận Bình Tân, TP.HCM.</v>
      </c>
      <c r="I2980" s="13" t="e">
        <f>VLOOKUP(E2980,'Khách hàng'!$B$4:$F$1048576,5,0)</f>
        <v>#N/A</v>
      </c>
      <c r="L2980" s="13" t="e">
        <f>VLOOKUP(J2980,'Hàng hóa'!$C$5:$D$50,2,0)</f>
        <v>#N/A</v>
      </c>
      <c r="M2980" s="17" t="e">
        <f>VLOOKUP(J2980,'Hàng hóa'!$C$5:$H$22,6,0)</f>
        <v>#N/A</v>
      </c>
      <c r="N2980" s="17" t="e">
        <f t="shared" si="123"/>
        <v>#N/A</v>
      </c>
      <c r="O2980" s="22" t="e">
        <f t="shared" si="122"/>
        <v>#N/A</v>
      </c>
      <c r="P2980" s="17" t="e">
        <f t="shared" si="124"/>
        <v>#N/A</v>
      </c>
      <c r="Q2980" s="13" t="e">
        <f>VLOOKUP(I2980,'[1]Nhân viên'!$E$20:$F$41,2,0)</f>
        <v>#N/A</v>
      </c>
    </row>
    <row r="2981" spans="1:17" x14ac:dyDescent="0.2">
      <c r="A2981" s="11">
        <v>2958</v>
      </c>
      <c r="D2981" s="13" t="e">
        <f>VLOOKUP(C2981,'Nhân viên'!$B$5:$C$48,2,0)</f>
        <v>#N/A</v>
      </c>
      <c r="G2981" s="13" t="e">
        <f>VLOOKUP(E2981,'Khách hàng'!$B$4:$F$1048576,2,0)</f>
        <v>#N/A</v>
      </c>
      <c r="H2981" s="13" t="str">
        <f>VLOOKUP(E2981,'[1]Khách hàng'!$A$4:$F$2144,3,0)</f>
        <v>Số 1 đường số 17A, Khu phố 11, Phường Bình Trị Đông B, Quận Bình Tân, TP.HCM.</v>
      </c>
      <c r="I2981" s="13" t="e">
        <f>VLOOKUP(E2981,'Khách hàng'!$B$4:$F$1048576,5,0)</f>
        <v>#N/A</v>
      </c>
      <c r="L2981" s="13" t="e">
        <f>VLOOKUP(J2981,'Hàng hóa'!$C$5:$D$50,2,0)</f>
        <v>#N/A</v>
      </c>
      <c r="M2981" s="17" t="e">
        <f>VLOOKUP(J2981,'Hàng hóa'!$C$5:$H$22,6,0)</f>
        <v>#N/A</v>
      </c>
      <c r="N2981" s="17" t="e">
        <f t="shared" si="123"/>
        <v>#N/A</v>
      </c>
      <c r="O2981" s="22" t="e">
        <f t="shared" si="122"/>
        <v>#N/A</v>
      </c>
      <c r="P2981" s="17" t="e">
        <f t="shared" si="124"/>
        <v>#N/A</v>
      </c>
      <c r="Q2981" s="13" t="e">
        <f>VLOOKUP(I2981,'[1]Nhân viên'!$E$20:$F$41,2,0)</f>
        <v>#N/A</v>
      </c>
    </row>
    <row r="2982" spans="1:17" x14ac:dyDescent="0.2">
      <c r="A2982" s="11">
        <v>2959</v>
      </c>
      <c r="D2982" s="13" t="e">
        <f>VLOOKUP(C2982,'Nhân viên'!$B$5:$C$48,2,0)</f>
        <v>#N/A</v>
      </c>
      <c r="G2982" s="13" t="e">
        <f>VLOOKUP(E2982,'Khách hàng'!$B$4:$F$1048576,2,0)</f>
        <v>#N/A</v>
      </c>
      <c r="H2982" s="13" t="str">
        <f>VLOOKUP(E2982,'[1]Khách hàng'!$A$4:$F$2144,3,0)</f>
        <v>Số 1 đường số 17A, Khu phố 11, Phường Bình Trị Đông B, Quận Bình Tân, TP.HCM.</v>
      </c>
      <c r="I2982" s="13" t="e">
        <f>VLOOKUP(E2982,'Khách hàng'!$B$4:$F$1048576,5,0)</f>
        <v>#N/A</v>
      </c>
      <c r="L2982" s="13" t="e">
        <f>VLOOKUP(J2982,'Hàng hóa'!$C$5:$D$50,2,0)</f>
        <v>#N/A</v>
      </c>
      <c r="M2982" s="17" t="e">
        <f>VLOOKUP(J2982,'Hàng hóa'!$C$5:$H$22,6,0)</f>
        <v>#N/A</v>
      </c>
      <c r="N2982" s="17" t="e">
        <f t="shared" si="123"/>
        <v>#N/A</v>
      </c>
      <c r="O2982" s="22" t="e">
        <f t="shared" si="122"/>
        <v>#N/A</v>
      </c>
      <c r="P2982" s="17" t="e">
        <f t="shared" si="124"/>
        <v>#N/A</v>
      </c>
      <c r="Q2982" s="13" t="e">
        <f>VLOOKUP(I2982,'[1]Nhân viên'!$E$20:$F$41,2,0)</f>
        <v>#N/A</v>
      </c>
    </row>
    <row r="2983" spans="1:17" x14ac:dyDescent="0.2">
      <c r="A2983" s="11">
        <v>2960</v>
      </c>
      <c r="D2983" s="13" t="e">
        <f>VLOOKUP(C2983,'Nhân viên'!$B$5:$C$48,2,0)</f>
        <v>#N/A</v>
      </c>
      <c r="G2983" s="13" t="e">
        <f>VLOOKUP(E2983,'Khách hàng'!$B$4:$F$1048576,2,0)</f>
        <v>#N/A</v>
      </c>
      <c r="H2983" s="13" t="str">
        <f>VLOOKUP(E2983,'[1]Khách hàng'!$A$4:$F$2144,3,0)</f>
        <v>Số 1 đường số 17A, Khu phố 11, Phường Bình Trị Đông B, Quận Bình Tân, TP.HCM.</v>
      </c>
      <c r="I2983" s="13" t="e">
        <f>VLOOKUP(E2983,'Khách hàng'!$B$4:$F$1048576,5,0)</f>
        <v>#N/A</v>
      </c>
      <c r="L2983" s="13" t="e">
        <f>VLOOKUP(J2983,'Hàng hóa'!$C$5:$D$50,2,0)</f>
        <v>#N/A</v>
      </c>
      <c r="M2983" s="17" t="e">
        <f>VLOOKUP(J2983,'Hàng hóa'!$C$5:$H$22,6,0)</f>
        <v>#N/A</v>
      </c>
      <c r="N2983" s="17" t="e">
        <f t="shared" si="123"/>
        <v>#N/A</v>
      </c>
      <c r="O2983" s="22" t="e">
        <f t="shared" si="122"/>
        <v>#N/A</v>
      </c>
      <c r="P2983" s="17" t="e">
        <f t="shared" si="124"/>
        <v>#N/A</v>
      </c>
      <c r="Q2983" s="13" t="e">
        <f>VLOOKUP(I2983,'[1]Nhân viên'!$E$20:$F$41,2,0)</f>
        <v>#N/A</v>
      </c>
    </row>
    <row r="2984" spans="1:17" x14ac:dyDescent="0.2">
      <c r="A2984" s="11">
        <v>2961</v>
      </c>
      <c r="D2984" s="13" t="e">
        <f>VLOOKUP(C2984,'Nhân viên'!$B$5:$C$48,2,0)</f>
        <v>#N/A</v>
      </c>
      <c r="G2984" s="13" t="e">
        <f>VLOOKUP(E2984,'Khách hàng'!$B$4:$F$1048576,2,0)</f>
        <v>#N/A</v>
      </c>
      <c r="H2984" s="13" t="str">
        <f>VLOOKUP(E2984,'[1]Khách hàng'!$A$4:$F$2144,3,0)</f>
        <v>Số 1 đường số 17A, Khu phố 11, Phường Bình Trị Đông B, Quận Bình Tân, TP.HCM.</v>
      </c>
      <c r="I2984" s="13" t="e">
        <f>VLOOKUP(E2984,'Khách hàng'!$B$4:$F$1048576,5,0)</f>
        <v>#N/A</v>
      </c>
      <c r="L2984" s="13" t="e">
        <f>VLOOKUP(J2984,'Hàng hóa'!$C$5:$D$50,2,0)</f>
        <v>#N/A</v>
      </c>
      <c r="M2984" s="17" t="e">
        <f>VLOOKUP(J2984,'Hàng hóa'!$C$5:$H$22,6,0)</f>
        <v>#N/A</v>
      </c>
      <c r="N2984" s="17" t="e">
        <f t="shared" si="123"/>
        <v>#N/A</v>
      </c>
      <c r="O2984" s="22" t="e">
        <f t="shared" si="122"/>
        <v>#N/A</v>
      </c>
      <c r="P2984" s="17" t="e">
        <f t="shared" si="124"/>
        <v>#N/A</v>
      </c>
      <c r="Q2984" s="13" t="e">
        <f>VLOOKUP(I2984,'[1]Nhân viên'!$E$20:$F$41,2,0)</f>
        <v>#N/A</v>
      </c>
    </row>
    <row r="2985" spans="1:17" x14ac:dyDescent="0.2">
      <c r="A2985" s="11">
        <v>2962</v>
      </c>
      <c r="D2985" s="13" t="e">
        <f>VLOOKUP(C2985,'Nhân viên'!$B$5:$C$48,2,0)</f>
        <v>#N/A</v>
      </c>
      <c r="G2985" s="13" t="e">
        <f>VLOOKUP(E2985,'Khách hàng'!$B$4:$F$1048576,2,0)</f>
        <v>#N/A</v>
      </c>
      <c r="H2985" s="13" t="str">
        <f>VLOOKUP(E2985,'[1]Khách hàng'!$A$4:$F$2144,3,0)</f>
        <v>Số 1 đường số 17A, Khu phố 11, Phường Bình Trị Đông B, Quận Bình Tân, TP.HCM.</v>
      </c>
      <c r="I2985" s="13" t="e">
        <f>VLOOKUP(E2985,'Khách hàng'!$B$4:$F$1048576,5,0)</f>
        <v>#N/A</v>
      </c>
      <c r="L2985" s="13" t="e">
        <f>VLOOKUP(J2985,'Hàng hóa'!$C$5:$D$50,2,0)</f>
        <v>#N/A</v>
      </c>
      <c r="M2985" s="17" t="e">
        <f>VLOOKUP(J2985,'Hàng hóa'!$C$5:$H$22,6,0)</f>
        <v>#N/A</v>
      </c>
      <c r="N2985" s="17" t="e">
        <f t="shared" si="123"/>
        <v>#N/A</v>
      </c>
      <c r="O2985" s="22" t="e">
        <f t="shared" si="122"/>
        <v>#N/A</v>
      </c>
      <c r="P2985" s="17" t="e">
        <f t="shared" si="124"/>
        <v>#N/A</v>
      </c>
      <c r="Q2985" s="13" t="e">
        <f>VLOOKUP(I2985,'[1]Nhân viên'!$E$20:$F$41,2,0)</f>
        <v>#N/A</v>
      </c>
    </row>
    <row r="2986" spans="1:17" x14ac:dyDescent="0.2">
      <c r="A2986" s="11">
        <v>2963</v>
      </c>
      <c r="D2986" s="13" t="e">
        <f>VLOOKUP(C2986,'Nhân viên'!$B$5:$C$48,2,0)</f>
        <v>#N/A</v>
      </c>
      <c r="G2986" s="13" t="e">
        <f>VLOOKUP(E2986,'Khách hàng'!$B$4:$F$1048576,2,0)</f>
        <v>#N/A</v>
      </c>
      <c r="H2986" s="13" t="str">
        <f>VLOOKUP(E2986,'[1]Khách hàng'!$A$4:$F$2144,3,0)</f>
        <v>Số 1 đường số 17A, Khu phố 11, Phường Bình Trị Đông B, Quận Bình Tân, TP.HCM.</v>
      </c>
      <c r="I2986" s="13" t="e">
        <f>VLOOKUP(E2986,'Khách hàng'!$B$4:$F$1048576,5,0)</f>
        <v>#N/A</v>
      </c>
      <c r="L2986" s="13" t="e">
        <f>VLOOKUP(J2986,'Hàng hóa'!$C$5:$D$50,2,0)</f>
        <v>#N/A</v>
      </c>
      <c r="M2986" s="17" t="e">
        <f>VLOOKUP(J2986,'Hàng hóa'!$C$5:$H$22,6,0)</f>
        <v>#N/A</v>
      </c>
      <c r="N2986" s="17" t="e">
        <f t="shared" si="123"/>
        <v>#N/A</v>
      </c>
      <c r="O2986" s="22" t="e">
        <f t="shared" si="122"/>
        <v>#N/A</v>
      </c>
      <c r="P2986" s="17" t="e">
        <f t="shared" si="124"/>
        <v>#N/A</v>
      </c>
      <c r="Q2986" s="13" t="e">
        <f>VLOOKUP(I2986,'[1]Nhân viên'!$E$20:$F$41,2,0)</f>
        <v>#N/A</v>
      </c>
    </row>
    <row r="2987" spans="1:17" x14ac:dyDescent="0.2">
      <c r="A2987" s="11">
        <v>2964</v>
      </c>
      <c r="D2987" s="13" t="e">
        <f>VLOOKUP(C2987,'Nhân viên'!$B$5:$C$48,2,0)</f>
        <v>#N/A</v>
      </c>
      <c r="G2987" s="13" t="e">
        <f>VLOOKUP(E2987,'Khách hàng'!$B$4:$F$1048576,2,0)</f>
        <v>#N/A</v>
      </c>
      <c r="H2987" s="13" t="str">
        <f>VLOOKUP(E2987,'[1]Khách hàng'!$A$4:$F$2144,3,0)</f>
        <v>Số 1 đường số 17A, Khu phố 11, Phường Bình Trị Đông B, Quận Bình Tân, TP.HCM.</v>
      </c>
      <c r="I2987" s="13" t="e">
        <f>VLOOKUP(E2987,'Khách hàng'!$B$4:$F$1048576,5,0)</f>
        <v>#N/A</v>
      </c>
      <c r="L2987" s="13" t="e">
        <f>VLOOKUP(J2987,'Hàng hóa'!$C$5:$D$50,2,0)</f>
        <v>#N/A</v>
      </c>
      <c r="M2987" s="17" t="e">
        <f>VLOOKUP(J2987,'Hàng hóa'!$C$5:$H$22,6,0)</f>
        <v>#N/A</v>
      </c>
      <c r="N2987" s="17" t="e">
        <f t="shared" si="123"/>
        <v>#N/A</v>
      </c>
      <c r="O2987" s="22" t="e">
        <f t="shared" si="122"/>
        <v>#N/A</v>
      </c>
      <c r="P2987" s="17" t="e">
        <f t="shared" si="124"/>
        <v>#N/A</v>
      </c>
      <c r="Q2987" s="13" t="e">
        <f>VLOOKUP(I2987,'[1]Nhân viên'!$E$20:$F$41,2,0)</f>
        <v>#N/A</v>
      </c>
    </row>
    <row r="2988" spans="1:17" x14ac:dyDescent="0.2">
      <c r="A2988" s="11">
        <v>2965</v>
      </c>
      <c r="D2988" s="13" t="e">
        <f>VLOOKUP(C2988,'Nhân viên'!$B$5:$C$48,2,0)</f>
        <v>#N/A</v>
      </c>
      <c r="G2988" s="13" t="e">
        <f>VLOOKUP(E2988,'Khách hàng'!$B$4:$F$1048576,2,0)</f>
        <v>#N/A</v>
      </c>
      <c r="H2988" s="13" t="str">
        <f>VLOOKUP(E2988,'[1]Khách hàng'!$A$4:$F$2144,3,0)</f>
        <v>Số 1 đường số 17A, Khu phố 11, Phường Bình Trị Đông B, Quận Bình Tân, TP.HCM.</v>
      </c>
      <c r="I2988" s="13" t="e">
        <f>VLOOKUP(E2988,'Khách hàng'!$B$4:$F$1048576,5,0)</f>
        <v>#N/A</v>
      </c>
      <c r="L2988" s="13" t="e">
        <f>VLOOKUP(J2988,'Hàng hóa'!$C$5:$D$50,2,0)</f>
        <v>#N/A</v>
      </c>
      <c r="M2988" s="17" t="e">
        <f>VLOOKUP(J2988,'Hàng hóa'!$C$5:$H$22,6,0)</f>
        <v>#N/A</v>
      </c>
      <c r="N2988" s="17" t="e">
        <f t="shared" si="123"/>
        <v>#N/A</v>
      </c>
      <c r="O2988" s="22" t="e">
        <f t="shared" si="122"/>
        <v>#N/A</v>
      </c>
      <c r="P2988" s="17" t="e">
        <f t="shared" si="124"/>
        <v>#N/A</v>
      </c>
      <c r="Q2988" s="13" t="e">
        <f>VLOOKUP(I2988,'[1]Nhân viên'!$E$20:$F$41,2,0)</f>
        <v>#N/A</v>
      </c>
    </row>
    <row r="2989" spans="1:17" x14ac:dyDescent="0.2">
      <c r="A2989" s="11">
        <v>2966</v>
      </c>
      <c r="D2989" s="13" t="e">
        <f>VLOOKUP(C2989,'Nhân viên'!$B$5:$C$48,2,0)</f>
        <v>#N/A</v>
      </c>
      <c r="G2989" s="13" t="e">
        <f>VLOOKUP(E2989,'Khách hàng'!$B$4:$F$1048576,2,0)</f>
        <v>#N/A</v>
      </c>
      <c r="H2989" s="13" t="str">
        <f>VLOOKUP(E2989,'[1]Khách hàng'!$A$4:$F$2144,3,0)</f>
        <v>Số 1 đường số 17A, Khu phố 11, Phường Bình Trị Đông B, Quận Bình Tân, TP.HCM.</v>
      </c>
      <c r="I2989" s="13" t="e">
        <f>VLOOKUP(E2989,'Khách hàng'!$B$4:$F$1048576,5,0)</f>
        <v>#N/A</v>
      </c>
      <c r="L2989" s="13" t="e">
        <f>VLOOKUP(J2989,'Hàng hóa'!$C$5:$D$50,2,0)</f>
        <v>#N/A</v>
      </c>
      <c r="M2989" s="17" t="e">
        <f>VLOOKUP(J2989,'Hàng hóa'!$C$5:$H$22,6,0)</f>
        <v>#N/A</v>
      </c>
      <c r="N2989" s="17" t="e">
        <f t="shared" si="123"/>
        <v>#N/A</v>
      </c>
      <c r="O2989" s="22" t="e">
        <f t="shared" si="122"/>
        <v>#N/A</v>
      </c>
      <c r="P2989" s="17" t="e">
        <f t="shared" si="124"/>
        <v>#N/A</v>
      </c>
      <c r="Q2989" s="13" t="e">
        <f>VLOOKUP(I2989,'[1]Nhân viên'!$E$20:$F$41,2,0)</f>
        <v>#N/A</v>
      </c>
    </row>
    <row r="2990" spans="1:17" x14ac:dyDescent="0.2">
      <c r="A2990" s="11">
        <v>2967</v>
      </c>
      <c r="D2990" s="13" t="e">
        <f>VLOOKUP(C2990,'Nhân viên'!$B$5:$C$48,2,0)</f>
        <v>#N/A</v>
      </c>
      <c r="G2990" s="13" t="e">
        <f>VLOOKUP(E2990,'Khách hàng'!$B$4:$F$1048576,2,0)</f>
        <v>#N/A</v>
      </c>
      <c r="H2990" s="13" t="str">
        <f>VLOOKUP(E2990,'[1]Khách hàng'!$A$4:$F$2144,3,0)</f>
        <v>Số 1 đường số 17A, Khu phố 11, Phường Bình Trị Đông B, Quận Bình Tân, TP.HCM.</v>
      </c>
      <c r="I2990" s="13" t="e">
        <f>VLOOKUP(E2990,'Khách hàng'!$B$4:$F$1048576,5,0)</f>
        <v>#N/A</v>
      </c>
      <c r="L2990" s="13" t="e">
        <f>VLOOKUP(J2990,'Hàng hóa'!$C$5:$D$50,2,0)</f>
        <v>#N/A</v>
      </c>
      <c r="M2990" s="17" t="e">
        <f>VLOOKUP(J2990,'Hàng hóa'!$C$5:$H$22,6,0)</f>
        <v>#N/A</v>
      </c>
      <c r="N2990" s="17" t="e">
        <f t="shared" si="123"/>
        <v>#N/A</v>
      </c>
      <c r="O2990" s="22" t="e">
        <f t="shared" si="122"/>
        <v>#N/A</v>
      </c>
      <c r="P2990" s="17" t="e">
        <f t="shared" si="124"/>
        <v>#N/A</v>
      </c>
      <c r="Q2990" s="13" t="e">
        <f>VLOOKUP(I2990,'[1]Nhân viên'!$E$20:$F$41,2,0)</f>
        <v>#N/A</v>
      </c>
    </row>
    <row r="2991" spans="1:17" x14ac:dyDescent="0.2">
      <c r="A2991" s="11">
        <v>2968</v>
      </c>
      <c r="D2991" s="13" t="e">
        <f>VLOOKUP(C2991,'Nhân viên'!$B$5:$C$48,2,0)</f>
        <v>#N/A</v>
      </c>
      <c r="G2991" s="13" t="e">
        <f>VLOOKUP(E2991,'Khách hàng'!$B$4:$F$1048576,2,0)</f>
        <v>#N/A</v>
      </c>
      <c r="H2991" s="13" t="str">
        <f>VLOOKUP(E2991,'[1]Khách hàng'!$A$4:$F$2144,3,0)</f>
        <v>Số 1 đường số 17A, Khu phố 11, Phường Bình Trị Đông B, Quận Bình Tân, TP.HCM.</v>
      </c>
      <c r="I2991" s="13" t="e">
        <f>VLOOKUP(E2991,'Khách hàng'!$B$4:$F$1048576,5,0)</f>
        <v>#N/A</v>
      </c>
      <c r="L2991" s="13" t="e">
        <f>VLOOKUP(J2991,'Hàng hóa'!$C$5:$D$50,2,0)</f>
        <v>#N/A</v>
      </c>
      <c r="M2991" s="17" t="e">
        <f>VLOOKUP(J2991,'Hàng hóa'!$C$5:$H$22,6,0)</f>
        <v>#N/A</v>
      </c>
      <c r="N2991" s="17" t="e">
        <f t="shared" si="123"/>
        <v>#N/A</v>
      </c>
      <c r="O2991" s="22" t="e">
        <f t="shared" si="122"/>
        <v>#N/A</v>
      </c>
      <c r="P2991" s="17" t="e">
        <f t="shared" si="124"/>
        <v>#N/A</v>
      </c>
      <c r="Q2991" s="13" t="e">
        <f>VLOOKUP(I2991,'[1]Nhân viên'!$E$20:$F$41,2,0)</f>
        <v>#N/A</v>
      </c>
    </row>
    <row r="2992" spans="1:17" x14ac:dyDescent="0.2">
      <c r="A2992" s="11">
        <v>2969</v>
      </c>
      <c r="D2992" s="13" t="e">
        <f>VLOOKUP(C2992,'Nhân viên'!$B$5:$C$48,2,0)</f>
        <v>#N/A</v>
      </c>
      <c r="G2992" s="13" t="e">
        <f>VLOOKUP(E2992,'Khách hàng'!$B$4:$F$1048576,2,0)</f>
        <v>#N/A</v>
      </c>
      <c r="H2992" s="13" t="str">
        <f>VLOOKUP(E2992,'[1]Khách hàng'!$A$4:$F$2144,3,0)</f>
        <v>Số 1 đường số 17A, Khu phố 11, Phường Bình Trị Đông B, Quận Bình Tân, TP.HCM.</v>
      </c>
      <c r="I2992" s="13" t="e">
        <f>VLOOKUP(E2992,'Khách hàng'!$B$4:$F$1048576,5,0)</f>
        <v>#N/A</v>
      </c>
      <c r="L2992" s="13" t="e">
        <f>VLOOKUP(J2992,'Hàng hóa'!$C$5:$D$50,2,0)</f>
        <v>#N/A</v>
      </c>
      <c r="M2992" s="17" t="e">
        <f>VLOOKUP(J2992,'Hàng hóa'!$C$5:$H$22,6,0)</f>
        <v>#N/A</v>
      </c>
      <c r="N2992" s="17" t="e">
        <f t="shared" si="123"/>
        <v>#N/A</v>
      </c>
      <c r="O2992" s="22" t="e">
        <f t="shared" si="122"/>
        <v>#N/A</v>
      </c>
      <c r="P2992" s="17" t="e">
        <f t="shared" si="124"/>
        <v>#N/A</v>
      </c>
      <c r="Q2992" s="13" t="e">
        <f>VLOOKUP(I2992,'[1]Nhân viên'!$E$20:$F$41,2,0)</f>
        <v>#N/A</v>
      </c>
    </row>
    <row r="2993" spans="1:17" x14ac:dyDescent="0.2">
      <c r="A2993" s="11">
        <v>2970</v>
      </c>
      <c r="D2993" s="13" t="e">
        <f>VLOOKUP(C2993,'Nhân viên'!$B$5:$C$48,2,0)</f>
        <v>#N/A</v>
      </c>
      <c r="G2993" s="13" t="e">
        <f>VLOOKUP(E2993,'Khách hàng'!$B$4:$F$1048576,2,0)</f>
        <v>#N/A</v>
      </c>
      <c r="H2993" s="13" t="str">
        <f>VLOOKUP(E2993,'[1]Khách hàng'!$A$4:$F$2144,3,0)</f>
        <v>Số 1 đường số 17A, Khu phố 11, Phường Bình Trị Đông B, Quận Bình Tân, TP.HCM.</v>
      </c>
      <c r="I2993" s="13" t="e">
        <f>VLOOKUP(E2993,'Khách hàng'!$B$4:$F$1048576,5,0)</f>
        <v>#N/A</v>
      </c>
      <c r="L2993" s="13" t="e">
        <f>VLOOKUP(J2993,'Hàng hóa'!$C$5:$D$50,2,0)</f>
        <v>#N/A</v>
      </c>
      <c r="M2993" s="17" t="e">
        <f>VLOOKUP(J2993,'Hàng hóa'!$C$5:$H$22,6,0)</f>
        <v>#N/A</v>
      </c>
      <c r="N2993" s="17" t="e">
        <f t="shared" si="123"/>
        <v>#N/A</v>
      </c>
      <c r="O2993" s="22" t="e">
        <f t="shared" si="122"/>
        <v>#N/A</v>
      </c>
      <c r="P2993" s="17" t="e">
        <f t="shared" si="124"/>
        <v>#N/A</v>
      </c>
      <c r="Q2993" s="13" t="e">
        <f>VLOOKUP(I2993,'[1]Nhân viên'!$E$20:$F$41,2,0)</f>
        <v>#N/A</v>
      </c>
    </row>
    <row r="2994" spans="1:17" x14ac:dyDescent="0.2">
      <c r="A2994" s="11">
        <v>2971</v>
      </c>
      <c r="D2994" s="13" t="e">
        <f>VLOOKUP(C2994,'Nhân viên'!$B$5:$C$48,2,0)</f>
        <v>#N/A</v>
      </c>
      <c r="G2994" s="13" t="e">
        <f>VLOOKUP(E2994,'Khách hàng'!$B$4:$F$1048576,2,0)</f>
        <v>#N/A</v>
      </c>
      <c r="H2994" s="13" t="str">
        <f>VLOOKUP(E2994,'[1]Khách hàng'!$A$4:$F$2144,3,0)</f>
        <v>Số 1 đường số 17A, Khu phố 11, Phường Bình Trị Đông B, Quận Bình Tân, TP.HCM.</v>
      </c>
      <c r="I2994" s="13" t="e">
        <f>VLOOKUP(E2994,'Khách hàng'!$B$4:$F$1048576,5,0)</f>
        <v>#N/A</v>
      </c>
      <c r="L2994" s="13" t="e">
        <f>VLOOKUP(J2994,'Hàng hóa'!$C$5:$D$50,2,0)</f>
        <v>#N/A</v>
      </c>
      <c r="M2994" s="17" t="e">
        <f>VLOOKUP(J2994,'Hàng hóa'!$C$5:$H$22,6,0)</f>
        <v>#N/A</v>
      </c>
      <c r="N2994" s="17" t="e">
        <f t="shared" si="123"/>
        <v>#N/A</v>
      </c>
      <c r="O2994" s="22" t="e">
        <f t="shared" si="122"/>
        <v>#N/A</v>
      </c>
      <c r="P2994" s="17" t="e">
        <f t="shared" si="124"/>
        <v>#N/A</v>
      </c>
      <c r="Q2994" s="13" t="e">
        <f>VLOOKUP(I2994,'[1]Nhân viên'!$E$20:$F$41,2,0)</f>
        <v>#N/A</v>
      </c>
    </row>
    <row r="2995" spans="1:17" x14ac:dyDescent="0.2">
      <c r="A2995" s="11">
        <v>2972</v>
      </c>
      <c r="D2995" s="13" t="e">
        <f>VLOOKUP(C2995,'Nhân viên'!$B$5:$C$48,2,0)</f>
        <v>#N/A</v>
      </c>
      <c r="G2995" s="13" t="e">
        <f>VLOOKUP(E2995,'Khách hàng'!$B$4:$F$1048576,2,0)</f>
        <v>#N/A</v>
      </c>
      <c r="H2995" s="13" t="str">
        <f>VLOOKUP(E2995,'[1]Khách hàng'!$A$4:$F$2144,3,0)</f>
        <v>Số 1 đường số 17A, Khu phố 11, Phường Bình Trị Đông B, Quận Bình Tân, TP.HCM.</v>
      </c>
      <c r="I2995" s="13" t="e">
        <f>VLOOKUP(E2995,'Khách hàng'!$B$4:$F$1048576,5,0)</f>
        <v>#N/A</v>
      </c>
      <c r="L2995" s="13" t="e">
        <f>VLOOKUP(J2995,'Hàng hóa'!$C$5:$D$50,2,0)</f>
        <v>#N/A</v>
      </c>
      <c r="M2995" s="17" t="e">
        <f>VLOOKUP(J2995,'Hàng hóa'!$C$5:$H$22,6,0)</f>
        <v>#N/A</v>
      </c>
      <c r="N2995" s="17" t="e">
        <f t="shared" si="123"/>
        <v>#N/A</v>
      </c>
      <c r="O2995" s="22" t="e">
        <f t="shared" si="122"/>
        <v>#N/A</v>
      </c>
      <c r="P2995" s="17" t="e">
        <f t="shared" si="124"/>
        <v>#N/A</v>
      </c>
      <c r="Q2995" s="13" t="e">
        <f>VLOOKUP(I2995,'[1]Nhân viên'!$E$20:$F$41,2,0)</f>
        <v>#N/A</v>
      </c>
    </row>
    <row r="2996" spans="1:17" x14ac:dyDescent="0.2">
      <c r="A2996" s="11">
        <v>2973</v>
      </c>
      <c r="D2996" s="13" t="e">
        <f>VLOOKUP(C2996,'Nhân viên'!$B$5:$C$48,2,0)</f>
        <v>#N/A</v>
      </c>
      <c r="G2996" s="13" t="e">
        <f>VLOOKUP(E2996,'Khách hàng'!$B$4:$F$1048576,2,0)</f>
        <v>#N/A</v>
      </c>
      <c r="H2996" s="13" t="str">
        <f>VLOOKUP(E2996,'[1]Khách hàng'!$A$4:$F$2144,3,0)</f>
        <v>Số 1 đường số 17A, Khu phố 11, Phường Bình Trị Đông B, Quận Bình Tân, TP.HCM.</v>
      </c>
      <c r="I2996" s="13" t="e">
        <f>VLOOKUP(E2996,'Khách hàng'!$B$4:$F$1048576,5,0)</f>
        <v>#N/A</v>
      </c>
      <c r="L2996" s="13" t="e">
        <f>VLOOKUP(J2996,'Hàng hóa'!$C$5:$D$50,2,0)</f>
        <v>#N/A</v>
      </c>
      <c r="M2996" s="17" t="e">
        <f>VLOOKUP(J2996,'Hàng hóa'!$C$5:$H$22,6,0)</f>
        <v>#N/A</v>
      </c>
      <c r="N2996" s="17" t="e">
        <f t="shared" si="123"/>
        <v>#N/A</v>
      </c>
      <c r="O2996" s="22" t="e">
        <f t="shared" si="122"/>
        <v>#N/A</v>
      </c>
      <c r="P2996" s="17" t="e">
        <f t="shared" si="124"/>
        <v>#N/A</v>
      </c>
      <c r="Q2996" s="13" t="e">
        <f>VLOOKUP(I2996,'[1]Nhân viên'!$E$20:$F$41,2,0)</f>
        <v>#N/A</v>
      </c>
    </row>
    <row r="2997" spans="1:17" x14ac:dyDescent="0.2">
      <c r="A2997" s="11">
        <v>2974</v>
      </c>
      <c r="D2997" s="13" t="e">
        <f>VLOOKUP(C2997,'Nhân viên'!$B$5:$C$48,2,0)</f>
        <v>#N/A</v>
      </c>
      <c r="G2997" s="13" t="e">
        <f>VLOOKUP(E2997,'Khách hàng'!$B$4:$F$1048576,2,0)</f>
        <v>#N/A</v>
      </c>
      <c r="H2997" s="13" t="str">
        <f>VLOOKUP(E2997,'[1]Khách hàng'!$A$4:$F$2144,3,0)</f>
        <v>Số 1 đường số 17A, Khu phố 11, Phường Bình Trị Đông B, Quận Bình Tân, TP.HCM.</v>
      </c>
      <c r="I2997" s="13" t="e">
        <f>VLOOKUP(E2997,'Khách hàng'!$B$4:$F$1048576,5,0)</f>
        <v>#N/A</v>
      </c>
      <c r="L2997" s="13" t="e">
        <f>VLOOKUP(J2997,'Hàng hóa'!$C$5:$D$50,2,0)</f>
        <v>#N/A</v>
      </c>
      <c r="M2997" s="17" t="e">
        <f>VLOOKUP(J2997,'Hàng hóa'!$C$5:$H$22,6,0)</f>
        <v>#N/A</v>
      </c>
      <c r="N2997" s="17" t="e">
        <f t="shared" si="123"/>
        <v>#N/A</v>
      </c>
      <c r="O2997" s="22" t="e">
        <f t="shared" si="122"/>
        <v>#N/A</v>
      </c>
      <c r="P2997" s="17" t="e">
        <f t="shared" si="124"/>
        <v>#N/A</v>
      </c>
      <c r="Q2997" s="13" t="e">
        <f>VLOOKUP(I2997,'[1]Nhân viên'!$E$20:$F$41,2,0)</f>
        <v>#N/A</v>
      </c>
    </row>
    <row r="2998" spans="1:17" x14ac:dyDescent="0.2">
      <c r="A2998" s="11">
        <v>2975</v>
      </c>
      <c r="D2998" s="13" t="e">
        <f>VLOOKUP(C2998,'Nhân viên'!$B$5:$C$48,2,0)</f>
        <v>#N/A</v>
      </c>
      <c r="G2998" s="13" t="e">
        <f>VLOOKUP(E2998,'Khách hàng'!$B$4:$F$1048576,2,0)</f>
        <v>#N/A</v>
      </c>
      <c r="H2998" s="13" t="str">
        <f>VLOOKUP(E2998,'[1]Khách hàng'!$A$4:$F$2144,3,0)</f>
        <v>Số 1 đường số 17A, Khu phố 11, Phường Bình Trị Đông B, Quận Bình Tân, TP.HCM.</v>
      </c>
      <c r="I2998" s="13" t="e">
        <f>VLOOKUP(E2998,'Khách hàng'!$B$4:$F$1048576,5,0)</f>
        <v>#N/A</v>
      </c>
      <c r="L2998" s="13" t="e">
        <f>VLOOKUP(J2998,'Hàng hóa'!$C$5:$D$50,2,0)</f>
        <v>#N/A</v>
      </c>
      <c r="M2998" s="17" t="e">
        <f>VLOOKUP(J2998,'Hàng hóa'!$C$5:$H$22,6,0)</f>
        <v>#N/A</v>
      </c>
      <c r="N2998" s="17" t="e">
        <f t="shared" si="123"/>
        <v>#N/A</v>
      </c>
      <c r="O2998" s="22" t="e">
        <f t="shared" si="122"/>
        <v>#N/A</v>
      </c>
      <c r="P2998" s="17" t="e">
        <f t="shared" si="124"/>
        <v>#N/A</v>
      </c>
      <c r="Q2998" s="13" t="e">
        <f>VLOOKUP(I2998,'[1]Nhân viên'!$E$20:$F$41,2,0)</f>
        <v>#N/A</v>
      </c>
    </row>
    <row r="2999" spans="1:17" x14ac:dyDescent="0.2">
      <c r="A2999" s="11">
        <v>2976</v>
      </c>
      <c r="D2999" s="13" t="e">
        <f>VLOOKUP(C2999,'Nhân viên'!$B$5:$C$48,2,0)</f>
        <v>#N/A</v>
      </c>
      <c r="G2999" s="13" t="e">
        <f>VLOOKUP(E2999,'Khách hàng'!$B$4:$F$1048576,2,0)</f>
        <v>#N/A</v>
      </c>
      <c r="H2999" s="13" t="str">
        <f>VLOOKUP(E2999,'[1]Khách hàng'!$A$4:$F$2144,3,0)</f>
        <v>Số 1 đường số 17A, Khu phố 11, Phường Bình Trị Đông B, Quận Bình Tân, TP.HCM.</v>
      </c>
      <c r="I2999" s="13" t="e">
        <f>VLOOKUP(E2999,'Khách hàng'!$B$4:$F$1048576,5,0)</f>
        <v>#N/A</v>
      </c>
      <c r="L2999" s="13" t="e">
        <f>VLOOKUP(J2999,'Hàng hóa'!$C$5:$D$50,2,0)</f>
        <v>#N/A</v>
      </c>
      <c r="M2999" s="17" t="e">
        <f>VLOOKUP(J2999,'Hàng hóa'!$C$5:$H$22,6,0)</f>
        <v>#N/A</v>
      </c>
      <c r="N2999" s="17" t="e">
        <f t="shared" si="123"/>
        <v>#N/A</v>
      </c>
      <c r="O2999" s="22" t="e">
        <f t="shared" si="122"/>
        <v>#N/A</v>
      </c>
      <c r="P2999" s="17" t="e">
        <f t="shared" si="124"/>
        <v>#N/A</v>
      </c>
      <c r="Q2999" s="13" t="e">
        <f>VLOOKUP(I2999,'[1]Nhân viên'!$E$20:$F$41,2,0)</f>
        <v>#N/A</v>
      </c>
    </row>
    <row r="3000" spans="1:17" x14ac:dyDescent="0.2">
      <c r="A3000" s="11">
        <v>2977</v>
      </c>
      <c r="D3000" s="13" t="e">
        <f>VLOOKUP(C3000,'Nhân viên'!$B$5:$C$48,2,0)</f>
        <v>#N/A</v>
      </c>
      <c r="G3000" s="13" t="e">
        <f>VLOOKUP(E3000,'Khách hàng'!$B$4:$F$1048576,2,0)</f>
        <v>#N/A</v>
      </c>
      <c r="H3000" s="13" t="str">
        <f>VLOOKUP(E3000,'[1]Khách hàng'!$A$4:$F$2144,3,0)</f>
        <v>Số 1 đường số 17A, Khu phố 11, Phường Bình Trị Đông B, Quận Bình Tân, TP.HCM.</v>
      </c>
      <c r="I3000" s="13" t="e">
        <f>VLOOKUP(E3000,'Khách hàng'!$B$4:$F$1048576,5,0)</f>
        <v>#N/A</v>
      </c>
      <c r="L3000" s="13" t="e">
        <f>VLOOKUP(J3000,'Hàng hóa'!$C$5:$D$50,2,0)</f>
        <v>#N/A</v>
      </c>
      <c r="M3000" s="17" t="e">
        <f>VLOOKUP(J3000,'Hàng hóa'!$C$5:$H$22,6,0)</f>
        <v>#N/A</v>
      </c>
      <c r="N3000" s="17" t="e">
        <f t="shared" si="123"/>
        <v>#N/A</v>
      </c>
      <c r="O3000" s="22" t="e">
        <f t="shared" si="122"/>
        <v>#N/A</v>
      </c>
      <c r="P3000" s="17" t="e">
        <f t="shared" si="124"/>
        <v>#N/A</v>
      </c>
      <c r="Q3000" s="13" t="e">
        <f>VLOOKUP(I3000,'[1]Nhân viên'!$E$20:$F$41,2,0)</f>
        <v>#N/A</v>
      </c>
    </row>
    <row r="3001" spans="1:17" x14ac:dyDescent="0.2">
      <c r="A3001" s="11">
        <v>2978</v>
      </c>
      <c r="D3001" s="13" t="e">
        <f>VLOOKUP(C3001,'Nhân viên'!$B$5:$C$48,2,0)</f>
        <v>#N/A</v>
      </c>
      <c r="G3001" s="13" t="e">
        <f>VLOOKUP(E3001,'Khách hàng'!$B$4:$F$1048576,2,0)</f>
        <v>#N/A</v>
      </c>
      <c r="H3001" s="13" t="str">
        <f>VLOOKUP(E3001,'[1]Khách hàng'!$A$4:$F$2144,3,0)</f>
        <v>Số 1 đường số 17A, Khu phố 11, Phường Bình Trị Đông B, Quận Bình Tân, TP.HCM.</v>
      </c>
      <c r="I3001" s="13" t="e">
        <f>VLOOKUP(E3001,'Khách hàng'!$B$4:$F$1048576,5,0)</f>
        <v>#N/A</v>
      </c>
      <c r="L3001" s="13" t="e">
        <f>VLOOKUP(J3001,'Hàng hóa'!$C$5:$D$50,2,0)</f>
        <v>#N/A</v>
      </c>
      <c r="M3001" s="17" t="e">
        <f>VLOOKUP(J3001,'Hàng hóa'!$C$5:$H$22,6,0)</f>
        <v>#N/A</v>
      </c>
      <c r="N3001" s="17" t="e">
        <f t="shared" si="123"/>
        <v>#N/A</v>
      </c>
      <c r="O3001" s="22" t="e">
        <f t="shared" si="122"/>
        <v>#N/A</v>
      </c>
      <c r="P3001" s="17" t="e">
        <f t="shared" si="124"/>
        <v>#N/A</v>
      </c>
      <c r="Q3001" s="13" t="e">
        <f>VLOOKUP(I3001,'[1]Nhân viên'!$E$20:$F$41,2,0)</f>
        <v>#N/A</v>
      </c>
    </row>
    <row r="3002" spans="1:17" x14ac:dyDescent="0.2">
      <c r="A3002" s="11">
        <v>2979</v>
      </c>
      <c r="D3002" s="13" t="e">
        <f>VLOOKUP(C3002,'Nhân viên'!$B$5:$C$48,2,0)</f>
        <v>#N/A</v>
      </c>
      <c r="G3002" s="13" t="e">
        <f>VLOOKUP(E3002,'Khách hàng'!$B$4:$F$1048576,2,0)</f>
        <v>#N/A</v>
      </c>
      <c r="H3002" s="13" t="str">
        <f>VLOOKUP(E3002,'[1]Khách hàng'!$A$4:$F$2144,3,0)</f>
        <v>Số 1 đường số 17A, Khu phố 11, Phường Bình Trị Đông B, Quận Bình Tân, TP.HCM.</v>
      </c>
      <c r="I3002" s="13" t="e">
        <f>VLOOKUP(E3002,'Khách hàng'!$B$4:$F$1048576,5,0)</f>
        <v>#N/A</v>
      </c>
      <c r="L3002" s="13" t="e">
        <f>VLOOKUP(J3002,'Hàng hóa'!$C$5:$D$50,2,0)</f>
        <v>#N/A</v>
      </c>
      <c r="M3002" s="17" t="e">
        <f>VLOOKUP(J3002,'Hàng hóa'!$C$5:$H$22,6,0)</f>
        <v>#N/A</v>
      </c>
      <c r="N3002" s="17" t="e">
        <f t="shared" si="123"/>
        <v>#N/A</v>
      </c>
      <c r="O3002" s="22" t="e">
        <f t="shared" si="122"/>
        <v>#N/A</v>
      </c>
      <c r="P3002" s="17" t="e">
        <f t="shared" si="124"/>
        <v>#N/A</v>
      </c>
      <c r="Q3002" s="13" t="e">
        <f>VLOOKUP(I3002,'[1]Nhân viên'!$E$20:$F$41,2,0)</f>
        <v>#N/A</v>
      </c>
    </row>
    <row r="3003" spans="1:17" x14ac:dyDescent="0.2">
      <c r="A3003" s="11">
        <v>2980</v>
      </c>
      <c r="D3003" s="13" t="e">
        <f>VLOOKUP(C3003,'Nhân viên'!$B$5:$C$48,2,0)</f>
        <v>#N/A</v>
      </c>
      <c r="G3003" s="13" t="e">
        <f>VLOOKUP(E3003,'Khách hàng'!$B$4:$F$1048576,2,0)</f>
        <v>#N/A</v>
      </c>
      <c r="H3003" s="13" t="str">
        <f>VLOOKUP(E3003,'[1]Khách hàng'!$A$4:$F$2144,3,0)</f>
        <v>Số 1 đường số 17A, Khu phố 11, Phường Bình Trị Đông B, Quận Bình Tân, TP.HCM.</v>
      </c>
      <c r="I3003" s="13" t="e">
        <f>VLOOKUP(E3003,'Khách hàng'!$B$4:$F$1048576,5,0)</f>
        <v>#N/A</v>
      </c>
      <c r="L3003" s="13" t="e">
        <f>VLOOKUP(J3003,'Hàng hóa'!$C$5:$D$50,2,0)</f>
        <v>#N/A</v>
      </c>
      <c r="M3003" s="17" t="e">
        <f>VLOOKUP(J3003,'Hàng hóa'!$C$5:$H$22,6,0)</f>
        <v>#N/A</v>
      </c>
      <c r="N3003" s="17" t="e">
        <f t="shared" si="123"/>
        <v>#N/A</v>
      </c>
      <c r="O3003" s="22" t="e">
        <f t="shared" si="122"/>
        <v>#N/A</v>
      </c>
      <c r="P3003" s="17" t="e">
        <f t="shared" si="124"/>
        <v>#N/A</v>
      </c>
      <c r="Q3003" s="13" t="e">
        <f>VLOOKUP(I3003,'[1]Nhân viên'!$E$20:$F$41,2,0)</f>
        <v>#N/A</v>
      </c>
    </row>
    <row r="3004" spans="1:17" x14ac:dyDescent="0.2">
      <c r="A3004" s="11">
        <v>2981</v>
      </c>
      <c r="D3004" s="13" t="e">
        <f>VLOOKUP(C3004,'Nhân viên'!$B$5:$C$48,2,0)</f>
        <v>#N/A</v>
      </c>
      <c r="G3004" s="13" t="e">
        <f>VLOOKUP(E3004,'Khách hàng'!$B$4:$F$1048576,2,0)</f>
        <v>#N/A</v>
      </c>
      <c r="H3004" s="13" t="str">
        <f>VLOOKUP(E3004,'[1]Khách hàng'!$A$4:$F$2144,3,0)</f>
        <v>Số 1 đường số 17A, Khu phố 11, Phường Bình Trị Đông B, Quận Bình Tân, TP.HCM.</v>
      </c>
      <c r="I3004" s="13" t="e">
        <f>VLOOKUP(E3004,'Khách hàng'!$B$4:$F$1048576,5,0)</f>
        <v>#N/A</v>
      </c>
      <c r="L3004" s="13" t="e">
        <f>VLOOKUP(J3004,'Hàng hóa'!$C$5:$D$50,2,0)</f>
        <v>#N/A</v>
      </c>
      <c r="M3004" s="17" t="e">
        <f>VLOOKUP(J3004,'Hàng hóa'!$C$5:$H$22,6,0)</f>
        <v>#N/A</v>
      </c>
      <c r="N3004" s="17" t="e">
        <f t="shared" si="123"/>
        <v>#N/A</v>
      </c>
      <c r="O3004" s="22" t="e">
        <f t="shared" si="122"/>
        <v>#N/A</v>
      </c>
      <c r="P3004" s="17" t="e">
        <f t="shared" si="124"/>
        <v>#N/A</v>
      </c>
      <c r="Q3004" s="13" t="e">
        <f>VLOOKUP(I3004,'[1]Nhân viên'!$E$20:$F$41,2,0)</f>
        <v>#N/A</v>
      </c>
    </row>
    <row r="3005" spans="1:17" x14ac:dyDescent="0.2">
      <c r="A3005" s="11">
        <v>2982</v>
      </c>
      <c r="D3005" s="13" t="e">
        <f>VLOOKUP(C3005,'Nhân viên'!$B$5:$C$48,2,0)</f>
        <v>#N/A</v>
      </c>
      <c r="G3005" s="13" t="e">
        <f>VLOOKUP(E3005,'Khách hàng'!$B$4:$F$1048576,2,0)</f>
        <v>#N/A</v>
      </c>
      <c r="H3005" s="13" t="str">
        <f>VLOOKUP(E3005,'[1]Khách hàng'!$A$4:$F$2144,3,0)</f>
        <v>Số 1 đường số 17A, Khu phố 11, Phường Bình Trị Đông B, Quận Bình Tân, TP.HCM.</v>
      </c>
      <c r="I3005" s="13" t="e">
        <f>VLOOKUP(E3005,'Khách hàng'!$B$4:$F$1048576,5,0)</f>
        <v>#N/A</v>
      </c>
      <c r="L3005" s="13" t="e">
        <f>VLOOKUP(J3005,'Hàng hóa'!$C$5:$D$50,2,0)</f>
        <v>#N/A</v>
      </c>
      <c r="M3005" s="17" t="e">
        <f>VLOOKUP(J3005,'Hàng hóa'!$C$5:$H$22,6,0)</f>
        <v>#N/A</v>
      </c>
      <c r="N3005" s="17" t="e">
        <f t="shared" si="123"/>
        <v>#N/A</v>
      </c>
      <c r="O3005" s="22" t="e">
        <f t="shared" si="122"/>
        <v>#N/A</v>
      </c>
      <c r="P3005" s="17" t="e">
        <f t="shared" si="124"/>
        <v>#N/A</v>
      </c>
      <c r="Q3005" s="13" t="e">
        <f>VLOOKUP(I3005,'[1]Nhân viên'!$E$20:$F$41,2,0)</f>
        <v>#N/A</v>
      </c>
    </row>
    <row r="3006" spans="1:17" x14ac:dyDescent="0.2">
      <c r="A3006" s="11">
        <v>2983</v>
      </c>
      <c r="D3006" s="13" t="e">
        <f>VLOOKUP(C3006,'Nhân viên'!$B$5:$C$48,2,0)</f>
        <v>#N/A</v>
      </c>
      <c r="G3006" s="13" t="e">
        <f>VLOOKUP(E3006,'Khách hàng'!$B$4:$F$1048576,2,0)</f>
        <v>#N/A</v>
      </c>
      <c r="H3006" s="13" t="str">
        <f>VLOOKUP(E3006,'[1]Khách hàng'!$A$4:$F$2144,3,0)</f>
        <v>Số 1 đường số 17A, Khu phố 11, Phường Bình Trị Đông B, Quận Bình Tân, TP.HCM.</v>
      </c>
      <c r="I3006" s="13" t="e">
        <f>VLOOKUP(E3006,'Khách hàng'!$B$4:$F$1048576,5,0)</f>
        <v>#N/A</v>
      </c>
      <c r="L3006" s="13" t="e">
        <f>VLOOKUP(J3006,'Hàng hóa'!$C$5:$D$50,2,0)</f>
        <v>#N/A</v>
      </c>
      <c r="M3006" s="17" t="e">
        <f>VLOOKUP(J3006,'Hàng hóa'!$C$5:$H$22,6,0)</f>
        <v>#N/A</v>
      </c>
      <c r="N3006" s="17" t="e">
        <f t="shared" si="123"/>
        <v>#N/A</v>
      </c>
      <c r="O3006" s="22" t="e">
        <f t="shared" si="122"/>
        <v>#N/A</v>
      </c>
      <c r="P3006" s="17" t="e">
        <f t="shared" si="124"/>
        <v>#N/A</v>
      </c>
      <c r="Q3006" s="13" t="e">
        <f>VLOOKUP(I3006,'[1]Nhân viên'!$E$20:$F$41,2,0)</f>
        <v>#N/A</v>
      </c>
    </row>
    <row r="3007" spans="1:17" x14ac:dyDescent="0.2">
      <c r="A3007" s="11">
        <v>2984</v>
      </c>
      <c r="D3007" s="13" t="e">
        <f>VLOOKUP(C3007,'Nhân viên'!$B$5:$C$48,2,0)</f>
        <v>#N/A</v>
      </c>
      <c r="G3007" s="13" t="e">
        <f>VLOOKUP(E3007,'Khách hàng'!$B$4:$F$1048576,2,0)</f>
        <v>#N/A</v>
      </c>
      <c r="H3007" s="13" t="str">
        <f>VLOOKUP(E3007,'[1]Khách hàng'!$A$4:$F$2144,3,0)</f>
        <v>Số 1 đường số 17A, Khu phố 11, Phường Bình Trị Đông B, Quận Bình Tân, TP.HCM.</v>
      </c>
      <c r="I3007" s="13" t="e">
        <f>VLOOKUP(E3007,'Khách hàng'!$B$4:$F$1048576,5,0)</f>
        <v>#N/A</v>
      </c>
      <c r="L3007" s="13" t="e">
        <f>VLOOKUP(J3007,'Hàng hóa'!$C$5:$D$50,2,0)</f>
        <v>#N/A</v>
      </c>
      <c r="M3007" s="17" t="e">
        <f>VLOOKUP(J3007,'Hàng hóa'!$C$5:$H$22,6,0)</f>
        <v>#N/A</v>
      </c>
      <c r="N3007" s="17" t="e">
        <f t="shared" si="123"/>
        <v>#N/A</v>
      </c>
      <c r="O3007" s="22" t="e">
        <f t="shared" si="122"/>
        <v>#N/A</v>
      </c>
      <c r="P3007" s="17" t="e">
        <f t="shared" si="124"/>
        <v>#N/A</v>
      </c>
      <c r="Q3007" s="13" t="e">
        <f>VLOOKUP(I3007,'[1]Nhân viên'!$E$20:$F$41,2,0)</f>
        <v>#N/A</v>
      </c>
    </row>
    <row r="3008" spans="1:17" x14ac:dyDescent="0.2">
      <c r="A3008" s="11">
        <v>2985</v>
      </c>
      <c r="D3008" s="13" t="e">
        <f>VLOOKUP(C3008,'Nhân viên'!$B$5:$C$48,2,0)</f>
        <v>#N/A</v>
      </c>
      <c r="G3008" s="13" t="e">
        <f>VLOOKUP(E3008,'Khách hàng'!$B$4:$F$1048576,2,0)</f>
        <v>#N/A</v>
      </c>
      <c r="H3008" s="13" t="str">
        <f>VLOOKUP(E3008,'[1]Khách hàng'!$A$4:$F$2144,3,0)</f>
        <v>Số 1 đường số 17A, Khu phố 11, Phường Bình Trị Đông B, Quận Bình Tân, TP.HCM.</v>
      </c>
      <c r="I3008" s="13" t="e">
        <f>VLOOKUP(E3008,'Khách hàng'!$B$4:$F$1048576,5,0)</f>
        <v>#N/A</v>
      </c>
      <c r="L3008" s="13" t="e">
        <f>VLOOKUP(J3008,'Hàng hóa'!$C$5:$D$50,2,0)</f>
        <v>#N/A</v>
      </c>
      <c r="M3008" s="17" t="e">
        <f>VLOOKUP(J3008,'Hàng hóa'!$C$5:$H$22,6,0)</f>
        <v>#N/A</v>
      </c>
      <c r="N3008" s="17" t="e">
        <f t="shared" si="123"/>
        <v>#N/A</v>
      </c>
      <c r="O3008" s="22" t="e">
        <f t="shared" si="122"/>
        <v>#N/A</v>
      </c>
      <c r="P3008" s="17" t="e">
        <f t="shared" si="124"/>
        <v>#N/A</v>
      </c>
      <c r="Q3008" s="13" t="e">
        <f>VLOOKUP(I3008,'[1]Nhân viên'!$E$20:$F$41,2,0)</f>
        <v>#N/A</v>
      </c>
    </row>
    <row r="3009" spans="1:17" x14ac:dyDescent="0.2">
      <c r="A3009" s="11">
        <v>2986</v>
      </c>
      <c r="D3009" s="13" t="e">
        <f>VLOOKUP(C3009,'Nhân viên'!$B$5:$C$48,2,0)</f>
        <v>#N/A</v>
      </c>
      <c r="G3009" s="13" t="e">
        <f>VLOOKUP(E3009,'Khách hàng'!$B$4:$F$1048576,2,0)</f>
        <v>#N/A</v>
      </c>
      <c r="H3009" s="13" t="str">
        <f>VLOOKUP(E3009,'[1]Khách hàng'!$A$4:$F$2144,3,0)</f>
        <v>Số 1 đường số 17A, Khu phố 11, Phường Bình Trị Đông B, Quận Bình Tân, TP.HCM.</v>
      </c>
      <c r="I3009" s="13" t="e">
        <f>VLOOKUP(E3009,'Khách hàng'!$B$4:$F$1048576,5,0)</f>
        <v>#N/A</v>
      </c>
      <c r="L3009" s="13" t="e">
        <f>VLOOKUP(J3009,'Hàng hóa'!$C$5:$D$50,2,0)</f>
        <v>#N/A</v>
      </c>
      <c r="M3009" s="17" t="e">
        <f>VLOOKUP(J3009,'Hàng hóa'!$C$5:$H$22,6,0)</f>
        <v>#N/A</v>
      </c>
      <c r="N3009" s="17" t="e">
        <f t="shared" si="123"/>
        <v>#N/A</v>
      </c>
      <c r="O3009" s="22" t="e">
        <f t="shared" ref="O3009:O3072" si="125">N3009*10%</f>
        <v>#N/A</v>
      </c>
      <c r="P3009" s="17" t="e">
        <f t="shared" si="124"/>
        <v>#N/A</v>
      </c>
      <c r="Q3009" s="13" t="e">
        <f>VLOOKUP(I3009,'[1]Nhân viên'!$E$20:$F$41,2,0)</f>
        <v>#N/A</v>
      </c>
    </row>
    <row r="3010" spans="1:17" x14ac:dyDescent="0.2">
      <c r="A3010" s="11">
        <v>2987</v>
      </c>
      <c r="D3010" s="13" t="e">
        <f>VLOOKUP(C3010,'Nhân viên'!$B$5:$C$48,2,0)</f>
        <v>#N/A</v>
      </c>
      <c r="G3010" s="13" t="e">
        <f>VLOOKUP(E3010,'Khách hàng'!$B$4:$F$1048576,2,0)</f>
        <v>#N/A</v>
      </c>
      <c r="H3010" s="13" t="str">
        <f>VLOOKUP(E3010,'[1]Khách hàng'!$A$4:$F$2144,3,0)</f>
        <v>Số 1 đường số 17A, Khu phố 11, Phường Bình Trị Đông B, Quận Bình Tân, TP.HCM.</v>
      </c>
      <c r="I3010" s="13" t="e">
        <f>VLOOKUP(E3010,'Khách hàng'!$B$4:$F$1048576,5,0)</f>
        <v>#N/A</v>
      </c>
      <c r="L3010" s="13" t="e">
        <f>VLOOKUP(J3010,'Hàng hóa'!$C$5:$D$50,2,0)</f>
        <v>#N/A</v>
      </c>
      <c r="M3010" s="17" t="e">
        <f>VLOOKUP(J3010,'Hàng hóa'!$C$5:$H$22,6,0)</f>
        <v>#N/A</v>
      </c>
      <c r="N3010" s="17" t="e">
        <f t="shared" si="123"/>
        <v>#N/A</v>
      </c>
      <c r="O3010" s="22" t="e">
        <f t="shared" si="125"/>
        <v>#N/A</v>
      </c>
      <c r="P3010" s="17" t="e">
        <f t="shared" si="124"/>
        <v>#N/A</v>
      </c>
      <c r="Q3010" s="13" t="e">
        <f>VLOOKUP(I3010,'[1]Nhân viên'!$E$20:$F$41,2,0)</f>
        <v>#N/A</v>
      </c>
    </row>
    <row r="3011" spans="1:17" x14ac:dyDescent="0.2">
      <c r="A3011" s="11">
        <v>2988</v>
      </c>
      <c r="D3011" s="13" t="e">
        <f>VLOOKUP(C3011,'Nhân viên'!$B$5:$C$48,2,0)</f>
        <v>#N/A</v>
      </c>
      <c r="G3011" s="13" t="e">
        <f>VLOOKUP(E3011,'Khách hàng'!$B$4:$F$1048576,2,0)</f>
        <v>#N/A</v>
      </c>
      <c r="H3011" s="13" t="str">
        <f>VLOOKUP(E3011,'[1]Khách hàng'!$A$4:$F$2144,3,0)</f>
        <v>Số 1 đường số 17A, Khu phố 11, Phường Bình Trị Đông B, Quận Bình Tân, TP.HCM.</v>
      </c>
      <c r="I3011" s="13" t="e">
        <f>VLOOKUP(E3011,'Khách hàng'!$B$4:$F$1048576,5,0)</f>
        <v>#N/A</v>
      </c>
      <c r="L3011" s="13" t="e">
        <f>VLOOKUP(J3011,'Hàng hóa'!$C$5:$D$50,2,0)</f>
        <v>#N/A</v>
      </c>
      <c r="M3011" s="17" t="e">
        <f>VLOOKUP(J3011,'Hàng hóa'!$C$5:$H$22,6,0)</f>
        <v>#N/A</v>
      </c>
      <c r="N3011" s="17" t="e">
        <f t="shared" si="123"/>
        <v>#N/A</v>
      </c>
      <c r="O3011" s="22" t="e">
        <f t="shared" si="125"/>
        <v>#N/A</v>
      </c>
      <c r="P3011" s="17" t="e">
        <f t="shared" si="124"/>
        <v>#N/A</v>
      </c>
      <c r="Q3011" s="13" t="e">
        <f>VLOOKUP(I3011,'[1]Nhân viên'!$E$20:$F$41,2,0)</f>
        <v>#N/A</v>
      </c>
    </row>
    <row r="3012" spans="1:17" x14ac:dyDescent="0.2">
      <c r="A3012" s="11">
        <v>2989</v>
      </c>
      <c r="D3012" s="13" t="e">
        <f>VLOOKUP(C3012,'Nhân viên'!$B$5:$C$48,2,0)</f>
        <v>#N/A</v>
      </c>
      <c r="G3012" s="13" t="e">
        <f>VLOOKUP(E3012,'Khách hàng'!$B$4:$F$1048576,2,0)</f>
        <v>#N/A</v>
      </c>
      <c r="H3012" s="13" t="str">
        <f>VLOOKUP(E3012,'[1]Khách hàng'!$A$4:$F$2144,3,0)</f>
        <v>Số 1 đường số 17A, Khu phố 11, Phường Bình Trị Đông B, Quận Bình Tân, TP.HCM.</v>
      </c>
      <c r="I3012" s="13" t="e">
        <f>VLOOKUP(E3012,'Khách hàng'!$B$4:$F$1048576,5,0)</f>
        <v>#N/A</v>
      </c>
      <c r="L3012" s="13" t="e">
        <f>VLOOKUP(J3012,'Hàng hóa'!$C$5:$D$50,2,0)</f>
        <v>#N/A</v>
      </c>
      <c r="M3012" s="17" t="e">
        <f>VLOOKUP(J3012,'Hàng hóa'!$C$5:$H$22,6,0)</f>
        <v>#N/A</v>
      </c>
      <c r="N3012" s="17" t="e">
        <f t="shared" si="123"/>
        <v>#N/A</v>
      </c>
      <c r="O3012" s="22" t="e">
        <f t="shared" si="125"/>
        <v>#N/A</v>
      </c>
      <c r="P3012" s="17" t="e">
        <f t="shared" si="124"/>
        <v>#N/A</v>
      </c>
      <c r="Q3012" s="13" t="e">
        <f>VLOOKUP(I3012,'[1]Nhân viên'!$E$20:$F$41,2,0)</f>
        <v>#N/A</v>
      </c>
    </row>
    <row r="3013" spans="1:17" x14ac:dyDescent="0.2">
      <c r="A3013" s="11">
        <v>2990</v>
      </c>
      <c r="D3013" s="13" t="e">
        <f>VLOOKUP(C3013,'Nhân viên'!$B$5:$C$48,2,0)</f>
        <v>#N/A</v>
      </c>
      <c r="G3013" s="13" t="e">
        <f>VLOOKUP(E3013,'Khách hàng'!$B$4:$F$1048576,2,0)</f>
        <v>#N/A</v>
      </c>
      <c r="H3013" s="13" t="str">
        <f>VLOOKUP(E3013,'[1]Khách hàng'!$A$4:$F$2144,3,0)</f>
        <v>Số 1 đường số 17A, Khu phố 11, Phường Bình Trị Đông B, Quận Bình Tân, TP.HCM.</v>
      </c>
      <c r="I3013" s="13" t="e">
        <f>VLOOKUP(E3013,'Khách hàng'!$B$4:$F$1048576,5,0)</f>
        <v>#N/A</v>
      </c>
      <c r="L3013" s="13" t="e">
        <f>VLOOKUP(J3013,'Hàng hóa'!$C$5:$D$50,2,0)</f>
        <v>#N/A</v>
      </c>
      <c r="M3013" s="17" t="e">
        <f>VLOOKUP(J3013,'Hàng hóa'!$C$5:$H$22,6,0)</f>
        <v>#N/A</v>
      </c>
      <c r="N3013" s="17" t="e">
        <f t="shared" si="123"/>
        <v>#N/A</v>
      </c>
      <c r="O3013" s="22" t="e">
        <f t="shared" si="125"/>
        <v>#N/A</v>
      </c>
      <c r="P3013" s="17" t="e">
        <f t="shared" si="124"/>
        <v>#N/A</v>
      </c>
      <c r="Q3013" s="13" t="e">
        <f>VLOOKUP(I3013,'[1]Nhân viên'!$E$20:$F$41,2,0)</f>
        <v>#N/A</v>
      </c>
    </row>
    <row r="3014" spans="1:17" x14ac:dyDescent="0.2">
      <c r="A3014" s="11">
        <v>2991</v>
      </c>
      <c r="D3014" s="13" t="e">
        <f>VLOOKUP(C3014,'Nhân viên'!$B$5:$C$48,2,0)</f>
        <v>#N/A</v>
      </c>
      <c r="G3014" s="13" t="e">
        <f>VLOOKUP(E3014,'Khách hàng'!$B$4:$F$1048576,2,0)</f>
        <v>#N/A</v>
      </c>
      <c r="H3014" s="13" t="str">
        <f>VLOOKUP(E3014,'[1]Khách hàng'!$A$4:$F$2144,3,0)</f>
        <v>Số 1 đường số 17A, Khu phố 11, Phường Bình Trị Đông B, Quận Bình Tân, TP.HCM.</v>
      </c>
      <c r="I3014" s="13" t="e">
        <f>VLOOKUP(E3014,'Khách hàng'!$B$4:$F$1048576,5,0)</f>
        <v>#N/A</v>
      </c>
      <c r="L3014" s="13" t="e">
        <f>VLOOKUP(J3014,'Hàng hóa'!$C$5:$D$50,2,0)</f>
        <v>#N/A</v>
      </c>
      <c r="M3014" s="17" t="e">
        <f>VLOOKUP(J3014,'Hàng hóa'!$C$5:$H$22,6,0)</f>
        <v>#N/A</v>
      </c>
      <c r="N3014" s="17" t="e">
        <f t="shared" si="123"/>
        <v>#N/A</v>
      </c>
      <c r="O3014" s="22" t="e">
        <f t="shared" si="125"/>
        <v>#N/A</v>
      </c>
      <c r="P3014" s="17" t="e">
        <f t="shared" si="124"/>
        <v>#N/A</v>
      </c>
      <c r="Q3014" s="13" t="e">
        <f>VLOOKUP(I3014,'[1]Nhân viên'!$E$20:$F$41,2,0)</f>
        <v>#N/A</v>
      </c>
    </row>
    <row r="3015" spans="1:17" x14ac:dyDescent="0.2">
      <c r="A3015" s="11">
        <v>2992</v>
      </c>
      <c r="D3015" s="13" t="e">
        <f>VLOOKUP(C3015,'Nhân viên'!$B$5:$C$48,2,0)</f>
        <v>#N/A</v>
      </c>
      <c r="G3015" s="13" t="e">
        <f>VLOOKUP(E3015,'Khách hàng'!$B$4:$F$1048576,2,0)</f>
        <v>#N/A</v>
      </c>
      <c r="H3015" s="13" t="str">
        <f>VLOOKUP(E3015,'[1]Khách hàng'!$A$4:$F$2144,3,0)</f>
        <v>Số 1 đường số 17A, Khu phố 11, Phường Bình Trị Đông B, Quận Bình Tân, TP.HCM.</v>
      </c>
      <c r="I3015" s="13" t="e">
        <f>VLOOKUP(E3015,'Khách hàng'!$B$4:$F$1048576,5,0)</f>
        <v>#N/A</v>
      </c>
      <c r="L3015" s="13" t="e">
        <f>VLOOKUP(J3015,'Hàng hóa'!$C$5:$D$50,2,0)</f>
        <v>#N/A</v>
      </c>
      <c r="M3015" s="17" t="e">
        <f>VLOOKUP(J3015,'Hàng hóa'!$C$5:$H$22,6,0)</f>
        <v>#N/A</v>
      </c>
      <c r="N3015" s="17" t="e">
        <f t="shared" si="123"/>
        <v>#N/A</v>
      </c>
      <c r="O3015" s="22" t="e">
        <f t="shared" si="125"/>
        <v>#N/A</v>
      </c>
      <c r="P3015" s="17" t="e">
        <f t="shared" si="124"/>
        <v>#N/A</v>
      </c>
      <c r="Q3015" s="13" t="e">
        <f>VLOOKUP(I3015,'[1]Nhân viên'!$E$20:$F$41,2,0)</f>
        <v>#N/A</v>
      </c>
    </row>
    <row r="3016" spans="1:17" x14ac:dyDescent="0.2">
      <c r="A3016" s="11">
        <v>2993</v>
      </c>
      <c r="D3016" s="13" t="e">
        <f>VLOOKUP(C3016,'Nhân viên'!$B$5:$C$48,2,0)</f>
        <v>#N/A</v>
      </c>
      <c r="G3016" s="13" t="e">
        <f>VLOOKUP(E3016,'Khách hàng'!$B$4:$F$1048576,2,0)</f>
        <v>#N/A</v>
      </c>
      <c r="H3016" s="13" t="str">
        <f>VLOOKUP(E3016,'[1]Khách hàng'!$A$4:$F$2144,3,0)</f>
        <v>Số 1 đường số 17A, Khu phố 11, Phường Bình Trị Đông B, Quận Bình Tân, TP.HCM.</v>
      </c>
      <c r="I3016" s="13" t="e">
        <f>VLOOKUP(E3016,'Khách hàng'!$B$4:$F$1048576,5,0)</f>
        <v>#N/A</v>
      </c>
      <c r="L3016" s="13" t="e">
        <f>VLOOKUP(J3016,'Hàng hóa'!$C$5:$D$50,2,0)</f>
        <v>#N/A</v>
      </c>
      <c r="M3016" s="17" t="e">
        <f>VLOOKUP(J3016,'Hàng hóa'!$C$5:$H$22,6,0)</f>
        <v>#N/A</v>
      </c>
      <c r="N3016" s="17" t="e">
        <f t="shared" si="123"/>
        <v>#N/A</v>
      </c>
      <c r="O3016" s="22" t="e">
        <f t="shared" si="125"/>
        <v>#N/A</v>
      </c>
      <c r="P3016" s="17" t="e">
        <f t="shared" si="124"/>
        <v>#N/A</v>
      </c>
      <c r="Q3016" s="13" t="e">
        <f>VLOOKUP(I3016,'[1]Nhân viên'!$E$20:$F$41,2,0)</f>
        <v>#N/A</v>
      </c>
    </row>
    <row r="3017" spans="1:17" x14ac:dyDescent="0.2">
      <c r="A3017" s="11">
        <v>2994</v>
      </c>
      <c r="D3017" s="13" t="e">
        <f>VLOOKUP(C3017,'Nhân viên'!$B$5:$C$48,2,0)</f>
        <v>#N/A</v>
      </c>
      <c r="G3017" s="13" t="e">
        <f>VLOOKUP(E3017,'Khách hàng'!$B$4:$F$1048576,2,0)</f>
        <v>#N/A</v>
      </c>
      <c r="H3017" s="13" t="str">
        <f>VLOOKUP(E3017,'[1]Khách hàng'!$A$4:$F$2144,3,0)</f>
        <v>Số 1 đường số 17A, Khu phố 11, Phường Bình Trị Đông B, Quận Bình Tân, TP.HCM.</v>
      </c>
      <c r="I3017" s="13" t="e">
        <f>VLOOKUP(E3017,'Khách hàng'!$B$4:$F$1048576,5,0)</f>
        <v>#N/A</v>
      </c>
      <c r="L3017" s="13" t="e">
        <f>VLOOKUP(J3017,'Hàng hóa'!$C$5:$D$50,2,0)</f>
        <v>#N/A</v>
      </c>
      <c r="M3017" s="17" t="e">
        <f>VLOOKUP(J3017,'Hàng hóa'!$C$5:$H$22,6,0)</f>
        <v>#N/A</v>
      </c>
      <c r="N3017" s="17" t="e">
        <f t="shared" si="123"/>
        <v>#N/A</v>
      </c>
      <c r="O3017" s="22" t="e">
        <f t="shared" si="125"/>
        <v>#N/A</v>
      </c>
      <c r="P3017" s="17" t="e">
        <f t="shared" si="124"/>
        <v>#N/A</v>
      </c>
      <c r="Q3017" s="13" t="e">
        <f>VLOOKUP(I3017,'[1]Nhân viên'!$E$20:$F$41,2,0)</f>
        <v>#N/A</v>
      </c>
    </row>
    <row r="3018" spans="1:17" x14ac:dyDescent="0.2">
      <c r="A3018" s="11">
        <v>2995</v>
      </c>
      <c r="D3018" s="13" t="e">
        <f>VLOOKUP(C3018,'Nhân viên'!$B$5:$C$48,2,0)</f>
        <v>#N/A</v>
      </c>
      <c r="G3018" s="13" t="e">
        <f>VLOOKUP(E3018,'Khách hàng'!$B$4:$F$1048576,2,0)</f>
        <v>#N/A</v>
      </c>
      <c r="H3018" s="13" t="str">
        <f>VLOOKUP(E3018,'[1]Khách hàng'!$A$4:$F$2144,3,0)</f>
        <v>Số 1 đường số 17A, Khu phố 11, Phường Bình Trị Đông B, Quận Bình Tân, TP.HCM.</v>
      </c>
      <c r="I3018" s="13" t="e">
        <f>VLOOKUP(E3018,'Khách hàng'!$B$4:$F$1048576,5,0)</f>
        <v>#N/A</v>
      </c>
      <c r="L3018" s="13" t="e">
        <f>VLOOKUP(J3018,'Hàng hóa'!$C$5:$D$50,2,0)</f>
        <v>#N/A</v>
      </c>
      <c r="M3018" s="17" t="e">
        <f>VLOOKUP(J3018,'Hàng hóa'!$C$5:$H$22,6,0)</f>
        <v>#N/A</v>
      </c>
      <c r="N3018" s="17" t="e">
        <f t="shared" si="123"/>
        <v>#N/A</v>
      </c>
      <c r="O3018" s="22" t="e">
        <f t="shared" si="125"/>
        <v>#N/A</v>
      </c>
      <c r="P3018" s="17" t="e">
        <f t="shared" si="124"/>
        <v>#N/A</v>
      </c>
      <c r="Q3018" s="13" t="e">
        <f>VLOOKUP(I3018,'[1]Nhân viên'!$E$20:$F$41,2,0)</f>
        <v>#N/A</v>
      </c>
    </row>
    <row r="3019" spans="1:17" x14ac:dyDescent="0.2">
      <c r="A3019" s="11">
        <v>2996</v>
      </c>
      <c r="D3019" s="13" t="e">
        <f>VLOOKUP(C3019,'Nhân viên'!$B$5:$C$48,2,0)</f>
        <v>#N/A</v>
      </c>
      <c r="G3019" s="13" t="e">
        <f>VLOOKUP(E3019,'Khách hàng'!$B$4:$F$1048576,2,0)</f>
        <v>#N/A</v>
      </c>
      <c r="H3019" s="13" t="str">
        <f>VLOOKUP(E3019,'[1]Khách hàng'!$A$4:$F$2144,3,0)</f>
        <v>Số 1 đường số 17A, Khu phố 11, Phường Bình Trị Đông B, Quận Bình Tân, TP.HCM.</v>
      </c>
      <c r="I3019" s="13" t="e">
        <f>VLOOKUP(E3019,'Khách hàng'!$B$4:$F$1048576,5,0)</f>
        <v>#N/A</v>
      </c>
      <c r="L3019" s="13" t="e">
        <f>VLOOKUP(J3019,'Hàng hóa'!$C$5:$D$50,2,0)</f>
        <v>#N/A</v>
      </c>
      <c r="M3019" s="17" t="e">
        <f>VLOOKUP(J3019,'Hàng hóa'!$C$5:$H$22,6,0)</f>
        <v>#N/A</v>
      </c>
      <c r="N3019" s="17" t="e">
        <f t="shared" si="123"/>
        <v>#N/A</v>
      </c>
      <c r="O3019" s="22" t="e">
        <f t="shared" si="125"/>
        <v>#N/A</v>
      </c>
      <c r="P3019" s="17" t="e">
        <f t="shared" si="124"/>
        <v>#N/A</v>
      </c>
      <c r="Q3019" s="13" t="e">
        <f>VLOOKUP(I3019,'[1]Nhân viên'!$E$20:$F$41,2,0)</f>
        <v>#N/A</v>
      </c>
    </row>
    <row r="3020" spans="1:17" x14ac:dyDescent="0.2">
      <c r="A3020" s="11">
        <v>2997</v>
      </c>
      <c r="D3020" s="13" t="e">
        <f>VLOOKUP(C3020,'Nhân viên'!$B$5:$C$48,2,0)</f>
        <v>#N/A</v>
      </c>
      <c r="G3020" s="13" t="e">
        <f>VLOOKUP(E3020,'Khách hàng'!$B$4:$F$1048576,2,0)</f>
        <v>#N/A</v>
      </c>
      <c r="H3020" s="13" t="str">
        <f>VLOOKUP(E3020,'[1]Khách hàng'!$A$4:$F$2144,3,0)</f>
        <v>Số 1 đường số 17A, Khu phố 11, Phường Bình Trị Đông B, Quận Bình Tân, TP.HCM.</v>
      </c>
      <c r="I3020" s="13" t="e">
        <f>VLOOKUP(E3020,'Khách hàng'!$B$4:$F$1048576,5,0)</f>
        <v>#N/A</v>
      </c>
      <c r="L3020" s="13" t="e">
        <f>VLOOKUP(J3020,'Hàng hóa'!$C$5:$D$50,2,0)</f>
        <v>#N/A</v>
      </c>
      <c r="M3020" s="17" t="e">
        <f>VLOOKUP(J3020,'Hàng hóa'!$C$5:$H$22,6,0)</f>
        <v>#N/A</v>
      </c>
      <c r="N3020" s="17" t="e">
        <f t="shared" si="123"/>
        <v>#N/A</v>
      </c>
      <c r="O3020" s="22" t="e">
        <f t="shared" si="125"/>
        <v>#N/A</v>
      </c>
      <c r="P3020" s="17" t="e">
        <f t="shared" si="124"/>
        <v>#N/A</v>
      </c>
      <c r="Q3020" s="13" t="e">
        <f>VLOOKUP(I3020,'[1]Nhân viên'!$E$20:$F$41,2,0)</f>
        <v>#N/A</v>
      </c>
    </row>
    <row r="3021" spans="1:17" x14ac:dyDescent="0.2">
      <c r="A3021" s="11">
        <v>2998</v>
      </c>
      <c r="D3021" s="13" t="e">
        <f>VLOOKUP(C3021,'Nhân viên'!$B$5:$C$48,2,0)</f>
        <v>#N/A</v>
      </c>
      <c r="G3021" s="13" t="e">
        <f>VLOOKUP(E3021,'Khách hàng'!$B$4:$F$1048576,2,0)</f>
        <v>#N/A</v>
      </c>
      <c r="H3021" s="13" t="str">
        <f>VLOOKUP(E3021,'[1]Khách hàng'!$A$4:$F$2144,3,0)</f>
        <v>Số 1 đường số 17A, Khu phố 11, Phường Bình Trị Đông B, Quận Bình Tân, TP.HCM.</v>
      </c>
      <c r="I3021" s="13" t="e">
        <f>VLOOKUP(E3021,'Khách hàng'!$B$4:$F$1048576,5,0)</f>
        <v>#N/A</v>
      </c>
      <c r="L3021" s="13" t="e">
        <f>VLOOKUP(J3021,'Hàng hóa'!$C$5:$D$50,2,0)</f>
        <v>#N/A</v>
      </c>
      <c r="M3021" s="17" t="e">
        <f>VLOOKUP(J3021,'Hàng hóa'!$C$5:$H$22,6,0)</f>
        <v>#N/A</v>
      </c>
      <c r="N3021" s="17" t="e">
        <f t="shared" si="123"/>
        <v>#N/A</v>
      </c>
      <c r="O3021" s="22" t="e">
        <f t="shared" si="125"/>
        <v>#N/A</v>
      </c>
      <c r="P3021" s="17" t="e">
        <f t="shared" si="124"/>
        <v>#N/A</v>
      </c>
      <c r="Q3021" s="13" t="e">
        <f>VLOOKUP(I3021,'[1]Nhân viên'!$E$20:$F$41,2,0)</f>
        <v>#N/A</v>
      </c>
    </row>
    <row r="3022" spans="1:17" x14ac:dyDescent="0.2">
      <c r="A3022" s="11">
        <v>2999</v>
      </c>
      <c r="D3022" s="13" t="e">
        <f>VLOOKUP(C3022,'Nhân viên'!$B$5:$C$48,2,0)</f>
        <v>#N/A</v>
      </c>
      <c r="G3022" s="13" t="e">
        <f>VLOOKUP(E3022,'Khách hàng'!$B$4:$F$1048576,2,0)</f>
        <v>#N/A</v>
      </c>
      <c r="H3022" s="13" t="str">
        <f>VLOOKUP(E3022,'[1]Khách hàng'!$A$4:$F$2144,3,0)</f>
        <v>Số 1 đường số 17A, Khu phố 11, Phường Bình Trị Đông B, Quận Bình Tân, TP.HCM.</v>
      </c>
      <c r="I3022" s="13" t="e">
        <f>VLOOKUP(E3022,'Khách hàng'!$B$4:$F$1048576,5,0)</f>
        <v>#N/A</v>
      </c>
      <c r="L3022" s="13" t="e">
        <f>VLOOKUP(J3022,'Hàng hóa'!$C$5:$D$50,2,0)</f>
        <v>#N/A</v>
      </c>
      <c r="M3022" s="17" t="e">
        <f>VLOOKUP(J3022,'Hàng hóa'!$C$5:$H$22,6,0)</f>
        <v>#N/A</v>
      </c>
      <c r="N3022" s="17" t="e">
        <f t="shared" si="123"/>
        <v>#N/A</v>
      </c>
      <c r="O3022" s="22" t="e">
        <f t="shared" si="125"/>
        <v>#N/A</v>
      </c>
      <c r="P3022" s="17" t="e">
        <f t="shared" si="124"/>
        <v>#N/A</v>
      </c>
      <c r="Q3022" s="13" t="e">
        <f>VLOOKUP(I3022,'[1]Nhân viên'!$E$20:$F$41,2,0)</f>
        <v>#N/A</v>
      </c>
    </row>
    <row r="3023" spans="1:17" x14ac:dyDescent="0.2">
      <c r="A3023" s="11">
        <v>3000</v>
      </c>
      <c r="D3023" s="13" t="e">
        <f>VLOOKUP(C3023,'Nhân viên'!$B$5:$C$48,2,0)</f>
        <v>#N/A</v>
      </c>
      <c r="G3023" s="13" t="e">
        <f>VLOOKUP(E3023,'Khách hàng'!$B$4:$F$1048576,2,0)</f>
        <v>#N/A</v>
      </c>
      <c r="H3023" s="13" t="str">
        <f>VLOOKUP(E3023,'[1]Khách hàng'!$A$4:$F$2144,3,0)</f>
        <v>Số 1 đường số 17A, Khu phố 11, Phường Bình Trị Đông B, Quận Bình Tân, TP.HCM.</v>
      </c>
      <c r="I3023" s="13" t="e">
        <f>VLOOKUP(E3023,'Khách hàng'!$B$4:$F$1048576,5,0)</f>
        <v>#N/A</v>
      </c>
      <c r="L3023" s="13" t="e">
        <f>VLOOKUP(J3023,'Hàng hóa'!$C$5:$D$50,2,0)</f>
        <v>#N/A</v>
      </c>
      <c r="M3023" s="17" t="e">
        <f>VLOOKUP(J3023,'Hàng hóa'!$C$5:$H$22,6,0)</f>
        <v>#N/A</v>
      </c>
      <c r="N3023" s="17" t="e">
        <f t="shared" si="123"/>
        <v>#N/A</v>
      </c>
      <c r="O3023" s="22" t="e">
        <f t="shared" si="125"/>
        <v>#N/A</v>
      </c>
      <c r="P3023" s="17" t="e">
        <f t="shared" si="124"/>
        <v>#N/A</v>
      </c>
      <c r="Q3023" s="13" t="e">
        <f>VLOOKUP(I3023,'[1]Nhân viên'!$E$20:$F$41,2,0)</f>
        <v>#N/A</v>
      </c>
    </row>
    <row r="3024" spans="1:17" x14ac:dyDescent="0.2">
      <c r="A3024" s="11">
        <v>3001</v>
      </c>
      <c r="D3024" s="13" t="e">
        <f>VLOOKUP(C3024,'Nhân viên'!$B$5:$C$48,2,0)</f>
        <v>#N/A</v>
      </c>
      <c r="G3024" s="13" t="e">
        <f>VLOOKUP(E3024,'Khách hàng'!$B$4:$F$1048576,2,0)</f>
        <v>#N/A</v>
      </c>
      <c r="H3024" s="13" t="str">
        <f>VLOOKUP(E3024,'[1]Khách hàng'!$A$4:$F$2144,3,0)</f>
        <v>Số 1 đường số 17A, Khu phố 11, Phường Bình Trị Đông B, Quận Bình Tân, TP.HCM.</v>
      </c>
      <c r="I3024" s="13" t="e">
        <f>VLOOKUP(E3024,'Khách hàng'!$B$4:$F$1048576,5,0)</f>
        <v>#N/A</v>
      </c>
      <c r="L3024" s="13" t="e">
        <f>VLOOKUP(J3024,'Hàng hóa'!$C$5:$D$50,2,0)</f>
        <v>#N/A</v>
      </c>
      <c r="M3024" s="17" t="e">
        <f>VLOOKUP(J3024,'Hàng hóa'!$C$5:$H$22,6,0)</f>
        <v>#N/A</v>
      </c>
      <c r="N3024" s="17" t="e">
        <f t="shared" si="123"/>
        <v>#N/A</v>
      </c>
      <c r="O3024" s="22" t="e">
        <f t="shared" si="125"/>
        <v>#N/A</v>
      </c>
      <c r="P3024" s="17" t="e">
        <f t="shared" si="124"/>
        <v>#N/A</v>
      </c>
      <c r="Q3024" s="13" t="e">
        <f>VLOOKUP(I3024,'[1]Nhân viên'!$E$20:$F$41,2,0)</f>
        <v>#N/A</v>
      </c>
    </row>
    <row r="3025" spans="1:17" x14ac:dyDescent="0.2">
      <c r="A3025" s="11">
        <v>3002</v>
      </c>
      <c r="D3025" s="13" t="e">
        <f>VLOOKUP(C3025,'Nhân viên'!$B$5:$C$48,2,0)</f>
        <v>#N/A</v>
      </c>
      <c r="G3025" s="13" t="e">
        <f>VLOOKUP(E3025,'Khách hàng'!$B$4:$F$1048576,2,0)</f>
        <v>#N/A</v>
      </c>
      <c r="H3025" s="13" t="str">
        <f>VLOOKUP(E3025,'[1]Khách hàng'!$A$4:$F$2144,3,0)</f>
        <v>Số 1 đường số 17A, Khu phố 11, Phường Bình Trị Đông B, Quận Bình Tân, TP.HCM.</v>
      </c>
      <c r="I3025" s="13" t="e">
        <f>VLOOKUP(E3025,'Khách hàng'!$B$4:$F$1048576,5,0)</f>
        <v>#N/A</v>
      </c>
      <c r="L3025" s="13" t="e">
        <f>VLOOKUP(J3025,'Hàng hóa'!$C$5:$D$50,2,0)</f>
        <v>#N/A</v>
      </c>
      <c r="M3025" s="17" t="e">
        <f>VLOOKUP(J3025,'Hàng hóa'!$C$5:$H$22,6,0)</f>
        <v>#N/A</v>
      </c>
      <c r="N3025" s="17" t="e">
        <f t="shared" si="123"/>
        <v>#N/A</v>
      </c>
      <c r="O3025" s="22" t="e">
        <f t="shared" si="125"/>
        <v>#N/A</v>
      </c>
      <c r="P3025" s="17" t="e">
        <f t="shared" si="124"/>
        <v>#N/A</v>
      </c>
      <c r="Q3025" s="13" t="e">
        <f>VLOOKUP(I3025,'[1]Nhân viên'!$E$20:$F$41,2,0)</f>
        <v>#N/A</v>
      </c>
    </row>
    <row r="3026" spans="1:17" x14ac:dyDescent="0.2">
      <c r="A3026" s="11">
        <v>3003</v>
      </c>
      <c r="D3026" s="13" t="e">
        <f>VLOOKUP(C3026,'Nhân viên'!$B$5:$C$48,2,0)</f>
        <v>#N/A</v>
      </c>
      <c r="G3026" s="13" t="e">
        <f>VLOOKUP(E3026,'Khách hàng'!$B$4:$F$1048576,2,0)</f>
        <v>#N/A</v>
      </c>
      <c r="H3026" s="13" t="str">
        <f>VLOOKUP(E3026,'[1]Khách hàng'!$A$4:$F$2144,3,0)</f>
        <v>Số 1 đường số 17A, Khu phố 11, Phường Bình Trị Đông B, Quận Bình Tân, TP.HCM.</v>
      </c>
      <c r="I3026" s="13" t="e">
        <f>VLOOKUP(E3026,'Khách hàng'!$B$4:$F$1048576,5,0)</f>
        <v>#N/A</v>
      </c>
      <c r="L3026" s="13" t="e">
        <f>VLOOKUP(J3026,'Hàng hóa'!$C$5:$D$50,2,0)</f>
        <v>#N/A</v>
      </c>
      <c r="M3026" s="17" t="e">
        <f>VLOOKUP(J3026,'Hàng hóa'!$C$5:$H$22,6,0)</f>
        <v>#N/A</v>
      </c>
      <c r="N3026" s="17" t="e">
        <f t="shared" si="123"/>
        <v>#N/A</v>
      </c>
      <c r="O3026" s="22" t="e">
        <f t="shared" si="125"/>
        <v>#N/A</v>
      </c>
      <c r="P3026" s="17" t="e">
        <f t="shared" si="124"/>
        <v>#N/A</v>
      </c>
      <c r="Q3026" s="13" t="e">
        <f>VLOOKUP(I3026,'[1]Nhân viên'!$E$20:$F$41,2,0)</f>
        <v>#N/A</v>
      </c>
    </row>
    <row r="3027" spans="1:17" x14ac:dyDescent="0.2">
      <c r="A3027" s="11">
        <v>3004</v>
      </c>
      <c r="D3027" s="13" t="e">
        <f>VLOOKUP(C3027,'Nhân viên'!$B$5:$C$48,2,0)</f>
        <v>#N/A</v>
      </c>
      <c r="G3027" s="13" t="e">
        <f>VLOOKUP(E3027,'Khách hàng'!$B$4:$F$1048576,2,0)</f>
        <v>#N/A</v>
      </c>
      <c r="H3027" s="13" t="str">
        <f>VLOOKUP(E3027,'[1]Khách hàng'!$A$4:$F$2144,3,0)</f>
        <v>Số 1 đường số 17A, Khu phố 11, Phường Bình Trị Đông B, Quận Bình Tân, TP.HCM.</v>
      </c>
      <c r="I3027" s="13" t="e">
        <f>VLOOKUP(E3027,'Khách hàng'!$B$4:$F$1048576,5,0)</f>
        <v>#N/A</v>
      </c>
      <c r="L3027" s="13" t="e">
        <f>VLOOKUP(J3027,'Hàng hóa'!$C$5:$D$50,2,0)</f>
        <v>#N/A</v>
      </c>
      <c r="M3027" s="17" t="e">
        <f>VLOOKUP(J3027,'Hàng hóa'!$C$5:$H$22,6,0)</f>
        <v>#N/A</v>
      </c>
      <c r="N3027" s="17" t="e">
        <f t="shared" si="123"/>
        <v>#N/A</v>
      </c>
      <c r="O3027" s="22" t="e">
        <f t="shared" si="125"/>
        <v>#N/A</v>
      </c>
      <c r="P3027" s="17" t="e">
        <f t="shared" si="124"/>
        <v>#N/A</v>
      </c>
      <c r="Q3027" s="13" t="e">
        <f>VLOOKUP(I3027,'[1]Nhân viên'!$E$20:$F$41,2,0)</f>
        <v>#N/A</v>
      </c>
    </row>
    <row r="3028" spans="1:17" x14ac:dyDescent="0.2">
      <c r="A3028" s="11">
        <v>3005</v>
      </c>
      <c r="D3028" s="13" t="e">
        <f>VLOOKUP(C3028,'Nhân viên'!$B$5:$C$48,2,0)</f>
        <v>#N/A</v>
      </c>
      <c r="G3028" s="13" t="e">
        <f>VLOOKUP(E3028,'Khách hàng'!$B$4:$F$1048576,2,0)</f>
        <v>#N/A</v>
      </c>
      <c r="H3028" s="13" t="str">
        <f>VLOOKUP(E3028,'[1]Khách hàng'!$A$4:$F$2144,3,0)</f>
        <v>Số 1 đường số 17A, Khu phố 11, Phường Bình Trị Đông B, Quận Bình Tân, TP.HCM.</v>
      </c>
      <c r="I3028" s="13" t="e">
        <f>VLOOKUP(E3028,'Khách hàng'!$B$4:$F$1048576,5,0)</f>
        <v>#N/A</v>
      </c>
      <c r="L3028" s="13" t="e">
        <f>VLOOKUP(J3028,'Hàng hóa'!$C$5:$D$50,2,0)</f>
        <v>#N/A</v>
      </c>
      <c r="M3028" s="17" t="e">
        <f>VLOOKUP(J3028,'Hàng hóa'!$C$5:$H$22,6,0)</f>
        <v>#N/A</v>
      </c>
      <c r="N3028" s="17" t="e">
        <f t="shared" si="123"/>
        <v>#N/A</v>
      </c>
      <c r="O3028" s="22" t="e">
        <f t="shared" si="125"/>
        <v>#N/A</v>
      </c>
      <c r="P3028" s="17" t="e">
        <f t="shared" si="124"/>
        <v>#N/A</v>
      </c>
      <c r="Q3028" s="13" t="e">
        <f>VLOOKUP(I3028,'[1]Nhân viên'!$E$20:$F$41,2,0)</f>
        <v>#N/A</v>
      </c>
    </row>
    <row r="3029" spans="1:17" x14ac:dyDescent="0.2">
      <c r="A3029" s="11">
        <v>3006</v>
      </c>
      <c r="D3029" s="13" t="e">
        <f>VLOOKUP(C3029,'Nhân viên'!$B$5:$C$48,2,0)</f>
        <v>#N/A</v>
      </c>
      <c r="G3029" s="13" t="e">
        <f>VLOOKUP(E3029,'Khách hàng'!$B$4:$F$1048576,2,0)</f>
        <v>#N/A</v>
      </c>
      <c r="H3029" s="13" t="str">
        <f>VLOOKUP(E3029,'[1]Khách hàng'!$A$4:$F$2144,3,0)</f>
        <v>Số 1 đường số 17A, Khu phố 11, Phường Bình Trị Đông B, Quận Bình Tân, TP.HCM.</v>
      </c>
      <c r="I3029" s="13" t="e">
        <f>VLOOKUP(E3029,'Khách hàng'!$B$4:$F$1048576,5,0)</f>
        <v>#N/A</v>
      </c>
      <c r="L3029" s="13" t="e">
        <f>VLOOKUP(J3029,'Hàng hóa'!$C$5:$D$50,2,0)</f>
        <v>#N/A</v>
      </c>
      <c r="M3029" s="17" t="e">
        <f>VLOOKUP(J3029,'Hàng hóa'!$C$5:$H$22,6,0)</f>
        <v>#N/A</v>
      </c>
      <c r="N3029" s="17" t="e">
        <f t="shared" si="123"/>
        <v>#N/A</v>
      </c>
      <c r="O3029" s="22" t="e">
        <f t="shared" si="125"/>
        <v>#N/A</v>
      </c>
      <c r="P3029" s="17" t="e">
        <f t="shared" si="124"/>
        <v>#N/A</v>
      </c>
      <c r="Q3029" s="13" t="e">
        <f>VLOOKUP(I3029,'[1]Nhân viên'!$E$20:$F$41,2,0)</f>
        <v>#N/A</v>
      </c>
    </row>
    <row r="3030" spans="1:17" x14ac:dyDescent="0.2">
      <c r="A3030" s="11">
        <v>3007</v>
      </c>
      <c r="D3030" s="13" t="e">
        <f>VLOOKUP(C3030,'Nhân viên'!$B$5:$C$48,2,0)</f>
        <v>#N/A</v>
      </c>
      <c r="G3030" s="13" t="e">
        <f>VLOOKUP(E3030,'Khách hàng'!$B$4:$F$1048576,2,0)</f>
        <v>#N/A</v>
      </c>
      <c r="H3030" s="13" t="str">
        <f>VLOOKUP(E3030,'[1]Khách hàng'!$A$4:$F$2144,3,0)</f>
        <v>Số 1 đường số 17A, Khu phố 11, Phường Bình Trị Đông B, Quận Bình Tân, TP.HCM.</v>
      </c>
      <c r="I3030" s="13" t="e">
        <f>VLOOKUP(E3030,'Khách hàng'!$B$4:$F$1048576,5,0)</f>
        <v>#N/A</v>
      </c>
      <c r="L3030" s="13" t="e">
        <f>VLOOKUP(J3030,'Hàng hóa'!$C$5:$D$50,2,0)</f>
        <v>#N/A</v>
      </c>
      <c r="M3030" s="17" t="e">
        <f>VLOOKUP(J3030,'Hàng hóa'!$C$5:$H$22,6,0)</f>
        <v>#N/A</v>
      </c>
      <c r="N3030" s="17" t="e">
        <f t="shared" si="123"/>
        <v>#N/A</v>
      </c>
      <c r="O3030" s="22" t="e">
        <f t="shared" si="125"/>
        <v>#N/A</v>
      </c>
      <c r="P3030" s="17" t="e">
        <f t="shared" si="124"/>
        <v>#N/A</v>
      </c>
      <c r="Q3030" s="13" t="e">
        <f>VLOOKUP(I3030,'[1]Nhân viên'!$E$20:$F$41,2,0)</f>
        <v>#N/A</v>
      </c>
    </row>
    <row r="3031" spans="1:17" x14ac:dyDescent="0.2">
      <c r="A3031" s="11">
        <v>3008</v>
      </c>
      <c r="D3031" s="13" t="e">
        <f>VLOOKUP(C3031,'Nhân viên'!$B$5:$C$48,2,0)</f>
        <v>#N/A</v>
      </c>
      <c r="G3031" s="13" t="e">
        <f>VLOOKUP(E3031,'Khách hàng'!$B$4:$F$1048576,2,0)</f>
        <v>#N/A</v>
      </c>
      <c r="H3031" s="13" t="str">
        <f>VLOOKUP(E3031,'[1]Khách hàng'!$A$4:$F$2144,3,0)</f>
        <v>Số 1 đường số 17A, Khu phố 11, Phường Bình Trị Đông B, Quận Bình Tân, TP.HCM.</v>
      </c>
      <c r="I3031" s="13" t="e">
        <f>VLOOKUP(E3031,'Khách hàng'!$B$4:$F$1048576,5,0)</f>
        <v>#N/A</v>
      </c>
      <c r="L3031" s="13" t="e">
        <f>VLOOKUP(J3031,'Hàng hóa'!$C$5:$D$50,2,0)</f>
        <v>#N/A</v>
      </c>
      <c r="M3031" s="17" t="e">
        <f>VLOOKUP(J3031,'Hàng hóa'!$C$5:$H$22,6,0)</f>
        <v>#N/A</v>
      </c>
      <c r="N3031" s="17" t="e">
        <f t="shared" si="123"/>
        <v>#N/A</v>
      </c>
      <c r="O3031" s="22" t="e">
        <f t="shared" si="125"/>
        <v>#N/A</v>
      </c>
      <c r="P3031" s="17" t="e">
        <f t="shared" si="124"/>
        <v>#N/A</v>
      </c>
      <c r="Q3031" s="13" t="e">
        <f>VLOOKUP(I3031,'[1]Nhân viên'!$E$20:$F$41,2,0)</f>
        <v>#N/A</v>
      </c>
    </row>
    <row r="3032" spans="1:17" x14ac:dyDescent="0.2">
      <c r="A3032" s="11">
        <v>3009</v>
      </c>
      <c r="D3032" s="13" t="e">
        <f>VLOOKUP(C3032,'Nhân viên'!$B$5:$C$48,2,0)</f>
        <v>#N/A</v>
      </c>
      <c r="G3032" s="13" t="e">
        <f>VLOOKUP(E3032,'Khách hàng'!$B$4:$F$1048576,2,0)</f>
        <v>#N/A</v>
      </c>
      <c r="H3032" s="13" t="str">
        <f>VLOOKUP(E3032,'[1]Khách hàng'!$A$4:$F$2144,3,0)</f>
        <v>Số 1 đường số 17A, Khu phố 11, Phường Bình Trị Đông B, Quận Bình Tân, TP.HCM.</v>
      </c>
      <c r="I3032" s="13" t="e">
        <f>VLOOKUP(E3032,'Khách hàng'!$B$4:$F$1048576,5,0)</f>
        <v>#N/A</v>
      </c>
      <c r="L3032" s="13" t="e">
        <f>VLOOKUP(J3032,'Hàng hóa'!$C$5:$D$50,2,0)</f>
        <v>#N/A</v>
      </c>
      <c r="M3032" s="17" t="e">
        <f>VLOOKUP(J3032,'Hàng hóa'!$C$5:$H$22,6,0)</f>
        <v>#N/A</v>
      </c>
      <c r="N3032" s="17" t="e">
        <f t="shared" si="123"/>
        <v>#N/A</v>
      </c>
      <c r="O3032" s="22" t="e">
        <f t="shared" si="125"/>
        <v>#N/A</v>
      </c>
      <c r="P3032" s="17" t="e">
        <f t="shared" si="124"/>
        <v>#N/A</v>
      </c>
      <c r="Q3032" s="13" t="e">
        <f>VLOOKUP(I3032,'[1]Nhân viên'!$E$20:$F$41,2,0)</f>
        <v>#N/A</v>
      </c>
    </row>
    <row r="3033" spans="1:17" x14ac:dyDescent="0.2">
      <c r="A3033" s="11">
        <v>3010</v>
      </c>
      <c r="D3033" s="13" t="e">
        <f>VLOOKUP(C3033,'Nhân viên'!$B$5:$C$48,2,0)</f>
        <v>#N/A</v>
      </c>
      <c r="G3033" s="13" t="e">
        <f>VLOOKUP(E3033,'Khách hàng'!$B$4:$F$1048576,2,0)</f>
        <v>#N/A</v>
      </c>
      <c r="H3033" s="13" t="str">
        <f>VLOOKUP(E3033,'[1]Khách hàng'!$A$4:$F$2144,3,0)</f>
        <v>Số 1 đường số 17A, Khu phố 11, Phường Bình Trị Đông B, Quận Bình Tân, TP.HCM.</v>
      </c>
      <c r="I3033" s="13" t="e">
        <f>VLOOKUP(E3033,'Khách hàng'!$B$4:$F$1048576,5,0)</f>
        <v>#N/A</v>
      </c>
      <c r="L3033" s="13" t="e">
        <f>VLOOKUP(J3033,'Hàng hóa'!$C$5:$D$50,2,0)</f>
        <v>#N/A</v>
      </c>
      <c r="M3033" s="17" t="e">
        <f>VLOOKUP(J3033,'Hàng hóa'!$C$5:$H$22,6,0)</f>
        <v>#N/A</v>
      </c>
      <c r="N3033" s="17" t="e">
        <f t="shared" si="123"/>
        <v>#N/A</v>
      </c>
      <c r="O3033" s="22" t="e">
        <f t="shared" si="125"/>
        <v>#N/A</v>
      </c>
      <c r="P3033" s="17" t="e">
        <f t="shared" si="124"/>
        <v>#N/A</v>
      </c>
      <c r="Q3033" s="13" t="e">
        <f>VLOOKUP(I3033,'[1]Nhân viên'!$E$20:$F$41,2,0)</f>
        <v>#N/A</v>
      </c>
    </row>
    <row r="3034" spans="1:17" x14ac:dyDescent="0.2">
      <c r="A3034" s="11">
        <v>3011</v>
      </c>
      <c r="D3034" s="13" t="e">
        <f>VLOOKUP(C3034,'Nhân viên'!$B$5:$C$48,2,0)</f>
        <v>#N/A</v>
      </c>
      <c r="G3034" s="13" t="e">
        <f>VLOOKUP(E3034,'Khách hàng'!$B$4:$F$1048576,2,0)</f>
        <v>#N/A</v>
      </c>
      <c r="H3034" s="13" t="str">
        <f>VLOOKUP(E3034,'[1]Khách hàng'!$A$4:$F$2144,3,0)</f>
        <v>Số 1 đường số 17A, Khu phố 11, Phường Bình Trị Đông B, Quận Bình Tân, TP.HCM.</v>
      </c>
      <c r="I3034" s="13" t="e">
        <f>VLOOKUP(E3034,'Khách hàng'!$B$4:$F$1048576,5,0)</f>
        <v>#N/A</v>
      </c>
      <c r="L3034" s="13" t="e">
        <f>VLOOKUP(J3034,'Hàng hóa'!$C$5:$D$50,2,0)</f>
        <v>#N/A</v>
      </c>
      <c r="M3034" s="17" t="e">
        <f>VLOOKUP(J3034,'Hàng hóa'!$C$5:$H$22,6,0)</f>
        <v>#N/A</v>
      </c>
      <c r="N3034" s="17" t="e">
        <f t="shared" si="123"/>
        <v>#N/A</v>
      </c>
      <c r="O3034" s="22" t="e">
        <f t="shared" si="125"/>
        <v>#N/A</v>
      </c>
      <c r="P3034" s="17" t="e">
        <f t="shared" si="124"/>
        <v>#N/A</v>
      </c>
      <c r="Q3034" s="13" t="e">
        <f>VLOOKUP(I3034,'[1]Nhân viên'!$E$20:$F$41,2,0)</f>
        <v>#N/A</v>
      </c>
    </row>
    <row r="3035" spans="1:17" x14ac:dyDescent="0.2">
      <c r="A3035" s="11">
        <v>3012</v>
      </c>
      <c r="D3035" s="13" t="e">
        <f>VLOOKUP(C3035,'Nhân viên'!$B$5:$C$48,2,0)</f>
        <v>#N/A</v>
      </c>
      <c r="G3035" s="13" t="e">
        <f>VLOOKUP(E3035,'Khách hàng'!$B$4:$F$1048576,2,0)</f>
        <v>#N/A</v>
      </c>
      <c r="H3035" s="13" t="str">
        <f>VLOOKUP(E3035,'[1]Khách hàng'!$A$4:$F$2144,3,0)</f>
        <v>Số 1 đường số 17A, Khu phố 11, Phường Bình Trị Đông B, Quận Bình Tân, TP.HCM.</v>
      </c>
      <c r="I3035" s="13" t="e">
        <f>VLOOKUP(E3035,'Khách hàng'!$B$4:$F$1048576,5,0)</f>
        <v>#N/A</v>
      </c>
      <c r="L3035" s="13" t="e">
        <f>VLOOKUP(J3035,'Hàng hóa'!$C$5:$D$50,2,0)</f>
        <v>#N/A</v>
      </c>
      <c r="M3035" s="17" t="e">
        <f>VLOOKUP(J3035,'Hàng hóa'!$C$5:$H$22,6,0)</f>
        <v>#N/A</v>
      </c>
      <c r="N3035" s="17" t="e">
        <f t="shared" si="123"/>
        <v>#N/A</v>
      </c>
      <c r="O3035" s="22" t="e">
        <f t="shared" si="125"/>
        <v>#N/A</v>
      </c>
      <c r="P3035" s="17" t="e">
        <f t="shared" si="124"/>
        <v>#N/A</v>
      </c>
      <c r="Q3035" s="13" t="e">
        <f>VLOOKUP(I3035,'[1]Nhân viên'!$E$20:$F$41,2,0)</f>
        <v>#N/A</v>
      </c>
    </row>
    <row r="3036" spans="1:17" x14ac:dyDescent="0.2">
      <c r="A3036" s="11">
        <v>3013</v>
      </c>
      <c r="D3036" s="13" t="e">
        <f>VLOOKUP(C3036,'Nhân viên'!$B$5:$C$48,2,0)</f>
        <v>#N/A</v>
      </c>
      <c r="G3036" s="13" t="e">
        <f>VLOOKUP(E3036,'Khách hàng'!$B$4:$F$1048576,2,0)</f>
        <v>#N/A</v>
      </c>
      <c r="H3036" s="13" t="str">
        <f>VLOOKUP(E3036,'[1]Khách hàng'!$A$4:$F$2144,3,0)</f>
        <v>Số 1 đường số 17A, Khu phố 11, Phường Bình Trị Đông B, Quận Bình Tân, TP.HCM.</v>
      </c>
      <c r="I3036" s="13" t="e">
        <f>VLOOKUP(E3036,'Khách hàng'!$B$4:$F$1048576,5,0)</f>
        <v>#N/A</v>
      </c>
      <c r="L3036" s="13" t="e">
        <f>VLOOKUP(J3036,'Hàng hóa'!$C$5:$D$50,2,0)</f>
        <v>#N/A</v>
      </c>
      <c r="M3036" s="17" t="e">
        <f>VLOOKUP(J3036,'Hàng hóa'!$C$5:$H$22,6,0)</f>
        <v>#N/A</v>
      </c>
      <c r="N3036" s="17" t="e">
        <f t="shared" ref="N3036:N3099" si="126">K3036*M3036</f>
        <v>#N/A</v>
      </c>
      <c r="O3036" s="22" t="e">
        <f t="shared" si="125"/>
        <v>#N/A</v>
      </c>
      <c r="P3036" s="17" t="e">
        <f t="shared" ref="P3036:P3099" si="127">N3036*O3036+N3036</f>
        <v>#N/A</v>
      </c>
      <c r="Q3036" s="13" t="e">
        <f>VLOOKUP(I3036,'[1]Nhân viên'!$E$20:$F$41,2,0)</f>
        <v>#N/A</v>
      </c>
    </row>
    <row r="3037" spans="1:17" x14ac:dyDescent="0.2">
      <c r="A3037" s="11">
        <v>3014</v>
      </c>
      <c r="D3037" s="13" t="e">
        <f>VLOOKUP(C3037,'Nhân viên'!$B$5:$C$48,2,0)</f>
        <v>#N/A</v>
      </c>
      <c r="G3037" s="13" t="e">
        <f>VLOOKUP(E3037,'Khách hàng'!$B$4:$F$1048576,2,0)</f>
        <v>#N/A</v>
      </c>
      <c r="H3037" s="13" t="str">
        <f>VLOOKUP(E3037,'[1]Khách hàng'!$A$4:$F$2144,3,0)</f>
        <v>Số 1 đường số 17A, Khu phố 11, Phường Bình Trị Đông B, Quận Bình Tân, TP.HCM.</v>
      </c>
      <c r="I3037" s="13" t="e">
        <f>VLOOKUP(E3037,'Khách hàng'!$B$4:$F$1048576,5,0)</f>
        <v>#N/A</v>
      </c>
      <c r="L3037" s="13" t="e">
        <f>VLOOKUP(J3037,'Hàng hóa'!$C$5:$D$50,2,0)</f>
        <v>#N/A</v>
      </c>
      <c r="M3037" s="17" t="e">
        <f>VLOOKUP(J3037,'Hàng hóa'!$C$5:$H$22,6,0)</f>
        <v>#N/A</v>
      </c>
      <c r="N3037" s="17" t="e">
        <f t="shared" si="126"/>
        <v>#N/A</v>
      </c>
      <c r="O3037" s="22" t="e">
        <f t="shared" si="125"/>
        <v>#N/A</v>
      </c>
      <c r="P3037" s="17" t="e">
        <f t="shared" si="127"/>
        <v>#N/A</v>
      </c>
      <c r="Q3037" s="13" t="e">
        <f>VLOOKUP(I3037,'[1]Nhân viên'!$E$20:$F$41,2,0)</f>
        <v>#N/A</v>
      </c>
    </row>
    <row r="3038" spans="1:17" x14ac:dyDescent="0.2">
      <c r="A3038" s="11">
        <v>3015</v>
      </c>
      <c r="D3038" s="13" t="e">
        <f>VLOOKUP(C3038,'Nhân viên'!$B$5:$C$48,2,0)</f>
        <v>#N/A</v>
      </c>
      <c r="G3038" s="13" t="e">
        <f>VLOOKUP(E3038,'Khách hàng'!$B$4:$F$1048576,2,0)</f>
        <v>#N/A</v>
      </c>
      <c r="H3038" s="13" t="str">
        <f>VLOOKUP(E3038,'[1]Khách hàng'!$A$4:$F$2144,3,0)</f>
        <v>Số 1 đường số 17A, Khu phố 11, Phường Bình Trị Đông B, Quận Bình Tân, TP.HCM.</v>
      </c>
      <c r="I3038" s="13" t="e">
        <f>VLOOKUP(E3038,'Khách hàng'!$B$4:$F$1048576,5,0)</f>
        <v>#N/A</v>
      </c>
      <c r="L3038" s="13" t="e">
        <f>VLOOKUP(J3038,'Hàng hóa'!$C$5:$D$50,2,0)</f>
        <v>#N/A</v>
      </c>
      <c r="M3038" s="17" t="e">
        <f>VLOOKUP(J3038,'Hàng hóa'!$C$5:$H$22,6,0)</f>
        <v>#N/A</v>
      </c>
      <c r="N3038" s="17" t="e">
        <f t="shared" si="126"/>
        <v>#N/A</v>
      </c>
      <c r="O3038" s="22" t="e">
        <f t="shared" si="125"/>
        <v>#N/A</v>
      </c>
      <c r="P3038" s="17" t="e">
        <f t="shared" si="127"/>
        <v>#N/A</v>
      </c>
      <c r="Q3038" s="13" t="e">
        <f>VLOOKUP(I3038,'[1]Nhân viên'!$E$20:$F$41,2,0)</f>
        <v>#N/A</v>
      </c>
    </row>
    <row r="3039" spans="1:17" x14ac:dyDescent="0.2">
      <c r="A3039" s="11">
        <v>3016</v>
      </c>
      <c r="D3039" s="13" t="e">
        <f>VLOOKUP(C3039,'Nhân viên'!$B$5:$C$48,2,0)</f>
        <v>#N/A</v>
      </c>
      <c r="G3039" s="13" t="e">
        <f>VLOOKUP(E3039,'Khách hàng'!$B$4:$F$1048576,2,0)</f>
        <v>#N/A</v>
      </c>
      <c r="H3039" s="13" t="str">
        <f>VLOOKUP(E3039,'[1]Khách hàng'!$A$4:$F$2144,3,0)</f>
        <v>Số 1 đường số 17A, Khu phố 11, Phường Bình Trị Đông B, Quận Bình Tân, TP.HCM.</v>
      </c>
      <c r="I3039" s="13" t="e">
        <f>VLOOKUP(E3039,'Khách hàng'!$B$4:$F$1048576,5,0)</f>
        <v>#N/A</v>
      </c>
      <c r="L3039" s="13" t="e">
        <f>VLOOKUP(J3039,'Hàng hóa'!$C$5:$D$50,2,0)</f>
        <v>#N/A</v>
      </c>
      <c r="M3039" s="17" t="e">
        <f>VLOOKUP(J3039,'Hàng hóa'!$C$5:$H$22,6,0)</f>
        <v>#N/A</v>
      </c>
      <c r="N3039" s="17" t="e">
        <f t="shared" si="126"/>
        <v>#N/A</v>
      </c>
      <c r="O3039" s="22" t="e">
        <f t="shared" si="125"/>
        <v>#N/A</v>
      </c>
      <c r="P3039" s="17" t="e">
        <f t="shared" si="127"/>
        <v>#N/A</v>
      </c>
      <c r="Q3039" s="13" t="e">
        <f>VLOOKUP(I3039,'[1]Nhân viên'!$E$20:$F$41,2,0)</f>
        <v>#N/A</v>
      </c>
    </row>
    <row r="3040" spans="1:17" x14ac:dyDescent="0.2">
      <c r="A3040" s="11">
        <v>3017</v>
      </c>
      <c r="D3040" s="13" t="e">
        <f>VLOOKUP(C3040,'Nhân viên'!$B$5:$C$48,2,0)</f>
        <v>#N/A</v>
      </c>
      <c r="G3040" s="13" t="e">
        <f>VLOOKUP(E3040,'Khách hàng'!$B$4:$F$1048576,2,0)</f>
        <v>#N/A</v>
      </c>
      <c r="H3040" s="13" t="str">
        <f>VLOOKUP(E3040,'[1]Khách hàng'!$A$4:$F$2144,3,0)</f>
        <v>Số 1 đường số 17A, Khu phố 11, Phường Bình Trị Đông B, Quận Bình Tân, TP.HCM.</v>
      </c>
      <c r="I3040" s="13" t="e">
        <f>VLOOKUP(E3040,'Khách hàng'!$B$4:$F$1048576,5,0)</f>
        <v>#N/A</v>
      </c>
      <c r="L3040" s="13" t="e">
        <f>VLOOKUP(J3040,'Hàng hóa'!$C$5:$D$50,2,0)</f>
        <v>#N/A</v>
      </c>
      <c r="M3040" s="17" t="e">
        <f>VLOOKUP(J3040,'Hàng hóa'!$C$5:$H$22,6,0)</f>
        <v>#N/A</v>
      </c>
      <c r="N3040" s="17" t="e">
        <f t="shared" si="126"/>
        <v>#N/A</v>
      </c>
      <c r="O3040" s="22" t="e">
        <f t="shared" si="125"/>
        <v>#N/A</v>
      </c>
      <c r="P3040" s="17" t="e">
        <f t="shared" si="127"/>
        <v>#N/A</v>
      </c>
      <c r="Q3040" s="13" t="e">
        <f>VLOOKUP(I3040,'[1]Nhân viên'!$E$20:$F$41,2,0)</f>
        <v>#N/A</v>
      </c>
    </row>
    <row r="3041" spans="1:17" x14ac:dyDescent="0.2">
      <c r="A3041" s="11">
        <v>3018</v>
      </c>
      <c r="D3041" s="13" t="e">
        <f>VLOOKUP(C3041,'Nhân viên'!$B$5:$C$48,2,0)</f>
        <v>#N/A</v>
      </c>
      <c r="G3041" s="13" t="e">
        <f>VLOOKUP(E3041,'Khách hàng'!$B$4:$F$1048576,2,0)</f>
        <v>#N/A</v>
      </c>
      <c r="H3041" s="13" t="str">
        <f>VLOOKUP(E3041,'[1]Khách hàng'!$A$4:$F$2144,3,0)</f>
        <v>Số 1 đường số 17A, Khu phố 11, Phường Bình Trị Đông B, Quận Bình Tân, TP.HCM.</v>
      </c>
      <c r="I3041" s="13" t="e">
        <f>VLOOKUP(E3041,'Khách hàng'!$B$4:$F$1048576,5,0)</f>
        <v>#N/A</v>
      </c>
      <c r="L3041" s="13" t="e">
        <f>VLOOKUP(J3041,'Hàng hóa'!$C$5:$D$50,2,0)</f>
        <v>#N/A</v>
      </c>
      <c r="M3041" s="17" t="e">
        <f>VLOOKUP(J3041,'Hàng hóa'!$C$5:$H$22,6,0)</f>
        <v>#N/A</v>
      </c>
      <c r="N3041" s="17" t="e">
        <f t="shared" si="126"/>
        <v>#N/A</v>
      </c>
      <c r="O3041" s="22" t="e">
        <f t="shared" si="125"/>
        <v>#N/A</v>
      </c>
      <c r="P3041" s="17" t="e">
        <f t="shared" si="127"/>
        <v>#N/A</v>
      </c>
      <c r="Q3041" s="13" t="e">
        <f>VLOOKUP(I3041,'[1]Nhân viên'!$E$20:$F$41,2,0)</f>
        <v>#N/A</v>
      </c>
    </row>
    <row r="3042" spans="1:17" x14ac:dyDescent="0.2">
      <c r="A3042" s="11">
        <v>3019</v>
      </c>
      <c r="D3042" s="13" t="e">
        <f>VLOOKUP(C3042,'Nhân viên'!$B$5:$C$48,2,0)</f>
        <v>#N/A</v>
      </c>
      <c r="G3042" s="13" t="e">
        <f>VLOOKUP(E3042,'Khách hàng'!$B$4:$F$1048576,2,0)</f>
        <v>#N/A</v>
      </c>
      <c r="H3042" s="13" t="str">
        <f>VLOOKUP(E3042,'[1]Khách hàng'!$A$4:$F$2144,3,0)</f>
        <v>Số 1 đường số 17A, Khu phố 11, Phường Bình Trị Đông B, Quận Bình Tân, TP.HCM.</v>
      </c>
      <c r="I3042" s="13" t="e">
        <f>VLOOKUP(E3042,'Khách hàng'!$B$4:$F$1048576,5,0)</f>
        <v>#N/A</v>
      </c>
      <c r="L3042" s="13" t="e">
        <f>VLOOKUP(J3042,'Hàng hóa'!$C$5:$D$50,2,0)</f>
        <v>#N/A</v>
      </c>
      <c r="M3042" s="17" t="e">
        <f>VLOOKUP(J3042,'Hàng hóa'!$C$5:$H$22,6,0)</f>
        <v>#N/A</v>
      </c>
      <c r="N3042" s="17" t="e">
        <f t="shared" si="126"/>
        <v>#N/A</v>
      </c>
      <c r="O3042" s="22" t="e">
        <f t="shared" si="125"/>
        <v>#N/A</v>
      </c>
      <c r="P3042" s="17" t="e">
        <f t="shared" si="127"/>
        <v>#N/A</v>
      </c>
      <c r="Q3042" s="13" t="e">
        <f>VLOOKUP(I3042,'[1]Nhân viên'!$E$20:$F$41,2,0)</f>
        <v>#N/A</v>
      </c>
    </row>
    <row r="3043" spans="1:17" x14ac:dyDescent="0.2">
      <c r="A3043" s="11">
        <v>3020</v>
      </c>
      <c r="D3043" s="13" t="e">
        <f>VLOOKUP(C3043,'Nhân viên'!$B$5:$C$48,2,0)</f>
        <v>#N/A</v>
      </c>
      <c r="G3043" s="13" t="e">
        <f>VLOOKUP(E3043,'Khách hàng'!$B$4:$F$1048576,2,0)</f>
        <v>#N/A</v>
      </c>
      <c r="H3043" s="13" t="str">
        <f>VLOOKUP(E3043,'[1]Khách hàng'!$A$4:$F$2144,3,0)</f>
        <v>Số 1 đường số 17A, Khu phố 11, Phường Bình Trị Đông B, Quận Bình Tân, TP.HCM.</v>
      </c>
      <c r="I3043" s="13" t="e">
        <f>VLOOKUP(E3043,'Khách hàng'!$B$4:$F$1048576,5,0)</f>
        <v>#N/A</v>
      </c>
      <c r="L3043" s="13" t="e">
        <f>VLOOKUP(J3043,'Hàng hóa'!$C$5:$D$50,2,0)</f>
        <v>#N/A</v>
      </c>
      <c r="M3043" s="17" t="e">
        <f>VLOOKUP(J3043,'Hàng hóa'!$C$5:$H$22,6,0)</f>
        <v>#N/A</v>
      </c>
      <c r="N3043" s="17" t="e">
        <f t="shared" si="126"/>
        <v>#N/A</v>
      </c>
      <c r="O3043" s="22" t="e">
        <f t="shared" si="125"/>
        <v>#N/A</v>
      </c>
      <c r="P3043" s="17" t="e">
        <f t="shared" si="127"/>
        <v>#N/A</v>
      </c>
      <c r="Q3043" s="13" t="e">
        <f>VLOOKUP(I3043,'[1]Nhân viên'!$E$20:$F$41,2,0)</f>
        <v>#N/A</v>
      </c>
    </row>
    <row r="3044" spans="1:17" x14ac:dyDescent="0.2">
      <c r="A3044" s="11">
        <v>3021</v>
      </c>
      <c r="D3044" s="13" t="e">
        <f>VLOOKUP(C3044,'Nhân viên'!$B$5:$C$48,2,0)</f>
        <v>#N/A</v>
      </c>
      <c r="G3044" s="13" t="e">
        <f>VLOOKUP(E3044,'Khách hàng'!$B$4:$F$1048576,2,0)</f>
        <v>#N/A</v>
      </c>
      <c r="H3044" s="13" t="str">
        <f>VLOOKUP(E3044,'[1]Khách hàng'!$A$4:$F$2144,3,0)</f>
        <v>Số 1 đường số 17A, Khu phố 11, Phường Bình Trị Đông B, Quận Bình Tân, TP.HCM.</v>
      </c>
      <c r="I3044" s="13" t="e">
        <f>VLOOKUP(E3044,'Khách hàng'!$B$4:$F$1048576,5,0)</f>
        <v>#N/A</v>
      </c>
      <c r="L3044" s="13" t="e">
        <f>VLOOKUP(J3044,'Hàng hóa'!$C$5:$D$50,2,0)</f>
        <v>#N/A</v>
      </c>
      <c r="M3044" s="17" t="e">
        <f>VLOOKUP(J3044,'Hàng hóa'!$C$5:$H$22,6,0)</f>
        <v>#N/A</v>
      </c>
      <c r="N3044" s="17" t="e">
        <f t="shared" si="126"/>
        <v>#N/A</v>
      </c>
      <c r="O3044" s="22" t="e">
        <f t="shared" si="125"/>
        <v>#N/A</v>
      </c>
      <c r="P3044" s="17" t="e">
        <f t="shared" si="127"/>
        <v>#N/A</v>
      </c>
      <c r="Q3044" s="13" t="e">
        <f>VLOOKUP(I3044,'[1]Nhân viên'!$E$20:$F$41,2,0)</f>
        <v>#N/A</v>
      </c>
    </row>
    <row r="3045" spans="1:17" x14ac:dyDescent="0.2">
      <c r="A3045" s="11">
        <v>3022</v>
      </c>
      <c r="D3045" s="13" t="e">
        <f>VLOOKUP(C3045,'Nhân viên'!$B$5:$C$48,2,0)</f>
        <v>#N/A</v>
      </c>
      <c r="G3045" s="13" t="e">
        <f>VLOOKUP(E3045,'Khách hàng'!$B$4:$F$1048576,2,0)</f>
        <v>#N/A</v>
      </c>
      <c r="H3045" s="13" t="str">
        <f>VLOOKUP(E3045,'[1]Khách hàng'!$A$4:$F$2144,3,0)</f>
        <v>Số 1 đường số 17A, Khu phố 11, Phường Bình Trị Đông B, Quận Bình Tân, TP.HCM.</v>
      </c>
      <c r="I3045" s="13" t="e">
        <f>VLOOKUP(E3045,'Khách hàng'!$B$4:$F$1048576,5,0)</f>
        <v>#N/A</v>
      </c>
      <c r="L3045" s="13" t="e">
        <f>VLOOKUP(J3045,'Hàng hóa'!$C$5:$D$50,2,0)</f>
        <v>#N/A</v>
      </c>
      <c r="M3045" s="17" t="e">
        <f>VLOOKUP(J3045,'Hàng hóa'!$C$5:$H$22,6,0)</f>
        <v>#N/A</v>
      </c>
      <c r="N3045" s="17" t="e">
        <f t="shared" si="126"/>
        <v>#N/A</v>
      </c>
      <c r="O3045" s="22" t="e">
        <f t="shared" si="125"/>
        <v>#N/A</v>
      </c>
      <c r="P3045" s="17" t="e">
        <f t="shared" si="127"/>
        <v>#N/A</v>
      </c>
      <c r="Q3045" s="13" t="e">
        <f>VLOOKUP(I3045,'[1]Nhân viên'!$E$20:$F$41,2,0)</f>
        <v>#N/A</v>
      </c>
    </row>
    <row r="3046" spans="1:17" x14ac:dyDescent="0.2">
      <c r="A3046" s="11">
        <v>3023</v>
      </c>
      <c r="D3046" s="13" t="e">
        <f>VLOOKUP(C3046,'Nhân viên'!$B$5:$C$48,2,0)</f>
        <v>#N/A</v>
      </c>
      <c r="G3046" s="13" t="e">
        <f>VLOOKUP(E3046,'Khách hàng'!$B$4:$F$1048576,2,0)</f>
        <v>#N/A</v>
      </c>
      <c r="H3046" s="13" t="str">
        <f>VLOOKUP(E3046,'[1]Khách hàng'!$A$4:$F$2144,3,0)</f>
        <v>Số 1 đường số 17A, Khu phố 11, Phường Bình Trị Đông B, Quận Bình Tân, TP.HCM.</v>
      </c>
      <c r="I3046" s="13" t="e">
        <f>VLOOKUP(E3046,'Khách hàng'!$B$4:$F$1048576,5,0)</f>
        <v>#N/A</v>
      </c>
      <c r="L3046" s="13" t="e">
        <f>VLOOKUP(J3046,'Hàng hóa'!$C$5:$D$50,2,0)</f>
        <v>#N/A</v>
      </c>
      <c r="M3046" s="17" t="e">
        <f>VLOOKUP(J3046,'Hàng hóa'!$C$5:$H$22,6,0)</f>
        <v>#N/A</v>
      </c>
      <c r="N3046" s="17" t="e">
        <f t="shared" si="126"/>
        <v>#N/A</v>
      </c>
      <c r="O3046" s="22" t="e">
        <f t="shared" si="125"/>
        <v>#N/A</v>
      </c>
      <c r="P3046" s="17" t="e">
        <f t="shared" si="127"/>
        <v>#N/A</v>
      </c>
      <c r="Q3046" s="13" t="e">
        <f>VLOOKUP(I3046,'[1]Nhân viên'!$E$20:$F$41,2,0)</f>
        <v>#N/A</v>
      </c>
    </row>
    <row r="3047" spans="1:17" x14ac:dyDescent="0.2">
      <c r="A3047" s="11">
        <v>3024</v>
      </c>
      <c r="D3047" s="13" t="e">
        <f>VLOOKUP(C3047,'Nhân viên'!$B$5:$C$48,2,0)</f>
        <v>#N/A</v>
      </c>
      <c r="G3047" s="13" t="e">
        <f>VLOOKUP(E3047,'Khách hàng'!$B$4:$F$1048576,2,0)</f>
        <v>#N/A</v>
      </c>
      <c r="H3047" s="13" t="str">
        <f>VLOOKUP(E3047,'[1]Khách hàng'!$A$4:$F$2144,3,0)</f>
        <v>Số 1 đường số 17A, Khu phố 11, Phường Bình Trị Đông B, Quận Bình Tân, TP.HCM.</v>
      </c>
      <c r="I3047" s="13" t="e">
        <f>VLOOKUP(E3047,'Khách hàng'!$B$4:$F$1048576,5,0)</f>
        <v>#N/A</v>
      </c>
      <c r="L3047" s="13" t="e">
        <f>VLOOKUP(J3047,'Hàng hóa'!$C$5:$D$50,2,0)</f>
        <v>#N/A</v>
      </c>
      <c r="M3047" s="17" t="e">
        <f>VLOOKUP(J3047,'Hàng hóa'!$C$5:$H$22,6,0)</f>
        <v>#N/A</v>
      </c>
      <c r="N3047" s="17" t="e">
        <f t="shared" si="126"/>
        <v>#N/A</v>
      </c>
      <c r="O3047" s="22" t="e">
        <f t="shared" si="125"/>
        <v>#N/A</v>
      </c>
      <c r="P3047" s="17" t="e">
        <f t="shared" si="127"/>
        <v>#N/A</v>
      </c>
      <c r="Q3047" s="13" t="e">
        <f>VLOOKUP(I3047,'[1]Nhân viên'!$E$20:$F$41,2,0)</f>
        <v>#N/A</v>
      </c>
    </row>
    <row r="3048" spans="1:17" x14ac:dyDescent="0.2">
      <c r="A3048" s="11">
        <v>3025</v>
      </c>
      <c r="D3048" s="13" t="e">
        <f>VLOOKUP(C3048,'Nhân viên'!$B$5:$C$48,2,0)</f>
        <v>#N/A</v>
      </c>
      <c r="G3048" s="13" t="e">
        <f>VLOOKUP(E3048,'Khách hàng'!$B$4:$F$1048576,2,0)</f>
        <v>#N/A</v>
      </c>
      <c r="H3048" s="13" t="str">
        <f>VLOOKUP(E3048,'[1]Khách hàng'!$A$4:$F$2144,3,0)</f>
        <v>Số 1 đường số 17A, Khu phố 11, Phường Bình Trị Đông B, Quận Bình Tân, TP.HCM.</v>
      </c>
      <c r="I3048" s="13" t="e">
        <f>VLOOKUP(E3048,'Khách hàng'!$B$4:$F$1048576,5,0)</f>
        <v>#N/A</v>
      </c>
      <c r="L3048" s="13" t="e">
        <f>VLOOKUP(J3048,'Hàng hóa'!$C$5:$D$50,2,0)</f>
        <v>#N/A</v>
      </c>
      <c r="M3048" s="17" t="e">
        <f>VLOOKUP(J3048,'Hàng hóa'!$C$5:$H$22,6,0)</f>
        <v>#N/A</v>
      </c>
      <c r="N3048" s="17" t="e">
        <f t="shared" si="126"/>
        <v>#N/A</v>
      </c>
      <c r="O3048" s="22" t="e">
        <f t="shared" si="125"/>
        <v>#N/A</v>
      </c>
      <c r="P3048" s="17" t="e">
        <f t="shared" si="127"/>
        <v>#N/A</v>
      </c>
      <c r="Q3048" s="13" t="e">
        <f>VLOOKUP(I3048,'[1]Nhân viên'!$E$20:$F$41,2,0)</f>
        <v>#N/A</v>
      </c>
    </row>
    <row r="3049" spans="1:17" x14ac:dyDescent="0.2">
      <c r="A3049" s="11">
        <v>3026</v>
      </c>
      <c r="D3049" s="13" t="e">
        <f>VLOOKUP(C3049,'Nhân viên'!$B$5:$C$48,2,0)</f>
        <v>#N/A</v>
      </c>
      <c r="G3049" s="13" t="e">
        <f>VLOOKUP(E3049,'Khách hàng'!$B$4:$F$1048576,2,0)</f>
        <v>#N/A</v>
      </c>
      <c r="H3049" s="13" t="str">
        <f>VLOOKUP(E3049,'[1]Khách hàng'!$A$4:$F$2144,3,0)</f>
        <v>Số 1 đường số 17A, Khu phố 11, Phường Bình Trị Đông B, Quận Bình Tân, TP.HCM.</v>
      </c>
      <c r="I3049" s="13" t="e">
        <f>VLOOKUP(E3049,'Khách hàng'!$B$4:$F$1048576,5,0)</f>
        <v>#N/A</v>
      </c>
      <c r="L3049" s="13" t="e">
        <f>VLOOKUP(J3049,'Hàng hóa'!$C$5:$D$50,2,0)</f>
        <v>#N/A</v>
      </c>
      <c r="M3049" s="17" t="e">
        <f>VLOOKUP(J3049,'Hàng hóa'!$C$5:$H$22,6,0)</f>
        <v>#N/A</v>
      </c>
      <c r="N3049" s="17" t="e">
        <f t="shared" si="126"/>
        <v>#N/A</v>
      </c>
      <c r="O3049" s="22" t="e">
        <f t="shared" si="125"/>
        <v>#N/A</v>
      </c>
      <c r="P3049" s="17" t="e">
        <f t="shared" si="127"/>
        <v>#N/A</v>
      </c>
      <c r="Q3049" s="13" t="e">
        <f>VLOOKUP(I3049,'[1]Nhân viên'!$E$20:$F$41,2,0)</f>
        <v>#N/A</v>
      </c>
    </row>
    <row r="3050" spans="1:17" x14ac:dyDescent="0.2">
      <c r="A3050" s="11">
        <v>3027</v>
      </c>
      <c r="D3050" s="13" t="e">
        <f>VLOOKUP(C3050,'Nhân viên'!$B$5:$C$48,2,0)</f>
        <v>#N/A</v>
      </c>
      <c r="G3050" s="13" t="e">
        <f>VLOOKUP(E3050,'Khách hàng'!$B$4:$F$1048576,2,0)</f>
        <v>#N/A</v>
      </c>
      <c r="H3050" s="13" t="str">
        <f>VLOOKUP(E3050,'[1]Khách hàng'!$A$4:$F$2144,3,0)</f>
        <v>Số 1 đường số 17A, Khu phố 11, Phường Bình Trị Đông B, Quận Bình Tân, TP.HCM.</v>
      </c>
      <c r="I3050" s="13" t="e">
        <f>VLOOKUP(E3050,'Khách hàng'!$B$4:$F$1048576,5,0)</f>
        <v>#N/A</v>
      </c>
      <c r="L3050" s="13" t="e">
        <f>VLOOKUP(J3050,'Hàng hóa'!$C$5:$D$50,2,0)</f>
        <v>#N/A</v>
      </c>
      <c r="M3050" s="17" t="e">
        <f>VLOOKUP(J3050,'Hàng hóa'!$C$5:$H$22,6,0)</f>
        <v>#N/A</v>
      </c>
      <c r="N3050" s="17" t="e">
        <f t="shared" si="126"/>
        <v>#N/A</v>
      </c>
      <c r="O3050" s="22" t="e">
        <f t="shared" si="125"/>
        <v>#N/A</v>
      </c>
      <c r="P3050" s="17" t="e">
        <f t="shared" si="127"/>
        <v>#N/A</v>
      </c>
      <c r="Q3050" s="13" t="e">
        <f>VLOOKUP(I3050,'[1]Nhân viên'!$E$20:$F$41,2,0)</f>
        <v>#N/A</v>
      </c>
    </row>
    <row r="3051" spans="1:17" x14ac:dyDescent="0.2">
      <c r="A3051" s="11">
        <v>3028</v>
      </c>
      <c r="D3051" s="13" t="e">
        <f>VLOOKUP(C3051,'Nhân viên'!$B$5:$C$48,2,0)</f>
        <v>#N/A</v>
      </c>
      <c r="G3051" s="13" t="e">
        <f>VLOOKUP(E3051,'Khách hàng'!$B$4:$F$1048576,2,0)</f>
        <v>#N/A</v>
      </c>
      <c r="H3051" s="13" t="str">
        <f>VLOOKUP(E3051,'[1]Khách hàng'!$A$4:$F$2144,3,0)</f>
        <v>Số 1 đường số 17A, Khu phố 11, Phường Bình Trị Đông B, Quận Bình Tân, TP.HCM.</v>
      </c>
      <c r="I3051" s="13" t="e">
        <f>VLOOKUP(E3051,'Khách hàng'!$B$4:$F$1048576,5,0)</f>
        <v>#N/A</v>
      </c>
      <c r="L3051" s="13" t="e">
        <f>VLOOKUP(J3051,'Hàng hóa'!$C$5:$D$50,2,0)</f>
        <v>#N/A</v>
      </c>
      <c r="M3051" s="17" t="e">
        <f>VLOOKUP(J3051,'Hàng hóa'!$C$5:$H$22,6,0)</f>
        <v>#N/A</v>
      </c>
      <c r="N3051" s="17" t="e">
        <f t="shared" si="126"/>
        <v>#N/A</v>
      </c>
      <c r="O3051" s="22" t="e">
        <f t="shared" si="125"/>
        <v>#N/A</v>
      </c>
      <c r="P3051" s="17" t="e">
        <f t="shared" si="127"/>
        <v>#N/A</v>
      </c>
      <c r="Q3051" s="13" t="e">
        <f>VLOOKUP(I3051,'[1]Nhân viên'!$E$20:$F$41,2,0)</f>
        <v>#N/A</v>
      </c>
    </row>
    <row r="3052" spans="1:17" x14ac:dyDescent="0.2">
      <c r="A3052" s="11">
        <v>3029</v>
      </c>
      <c r="D3052" s="13" t="e">
        <f>VLOOKUP(C3052,'Nhân viên'!$B$5:$C$48,2,0)</f>
        <v>#N/A</v>
      </c>
      <c r="G3052" s="13" t="e">
        <f>VLOOKUP(E3052,'Khách hàng'!$B$4:$F$1048576,2,0)</f>
        <v>#N/A</v>
      </c>
      <c r="H3052" s="13" t="str">
        <f>VLOOKUP(E3052,'[1]Khách hàng'!$A$4:$F$2144,3,0)</f>
        <v>Số 1 đường số 17A, Khu phố 11, Phường Bình Trị Đông B, Quận Bình Tân, TP.HCM.</v>
      </c>
      <c r="I3052" s="13" t="e">
        <f>VLOOKUP(E3052,'Khách hàng'!$B$4:$F$1048576,5,0)</f>
        <v>#N/A</v>
      </c>
      <c r="L3052" s="13" t="e">
        <f>VLOOKUP(J3052,'Hàng hóa'!$C$5:$D$50,2,0)</f>
        <v>#N/A</v>
      </c>
      <c r="M3052" s="17" t="e">
        <f>VLOOKUP(J3052,'Hàng hóa'!$C$5:$H$22,6,0)</f>
        <v>#N/A</v>
      </c>
      <c r="N3052" s="17" t="e">
        <f t="shared" si="126"/>
        <v>#N/A</v>
      </c>
      <c r="O3052" s="22" t="e">
        <f t="shared" si="125"/>
        <v>#N/A</v>
      </c>
      <c r="P3052" s="17" t="e">
        <f t="shared" si="127"/>
        <v>#N/A</v>
      </c>
      <c r="Q3052" s="13" t="e">
        <f>VLOOKUP(I3052,'[1]Nhân viên'!$E$20:$F$41,2,0)</f>
        <v>#N/A</v>
      </c>
    </row>
    <row r="3053" spans="1:17" x14ac:dyDescent="0.2">
      <c r="A3053" s="11">
        <v>3030</v>
      </c>
      <c r="D3053" s="13" t="e">
        <f>VLOOKUP(C3053,'Nhân viên'!$B$5:$C$48,2,0)</f>
        <v>#N/A</v>
      </c>
      <c r="G3053" s="13" t="e">
        <f>VLOOKUP(E3053,'Khách hàng'!$B$4:$F$1048576,2,0)</f>
        <v>#N/A</v>
      </c>
      <c r="H3053" s="13" t="str">
        <f>VLOOKUP(E3053,'[1]Khách hàng'!$A$4:$F$2144,3,0)</f>
        <v>Số 1 đường số 17A, Khu phố 11, Phường Bình Trị Đông B, Quận Bình Tân, TP.HCM.</v>
      </c>
      <c r="I3053" s="13" t="e">
        <f>VLOOKUP(E3053,'Khách hàng'!$B$4:$F$1048576,5,0)</f>
        <v>#N/A</v>
      </c>
      <c r="L3053" s="13" t="e">
        <f>VLOOKUP(J3053,'Hàng hóa'!$C$5:$D$50,2,0)</f>
        <v>#N/A</v>
      </c>
      <c r="M3053" s="17" t="e">
        <f>VLOOKUP(J3053,'Hàng hóa'!$C$5:$H$22,6,0)</f>
        <v>#N/A</v>
      </c>
      <c r="N3053" s="17" t="e">
        <f t="shared" si="126"/>
        <v>#N/A</v>
      </c>
      <c r="O3053" s="22" t="e">
        <f t="shared" si="125"/>
        <v>#N/A</v>
      </c>
      <c r="P3053" s="17" t="e">
        <f t="shared" si="127"/>
        <v>#N/A</v>
      </c>
      <c r="Q3053" s="13" t="e">
        <f>VLOOKUP(I3053,'[1]Nhân viên'!$E$20:$F$41,2,0)</f>
        <v>#N/A</v>
      </c>
    </row>
    <row r="3054" spans="1:17" x14ac:dyDescent="0.2">
      <c r="A3054" s="11">
        <v>3031</v>
      </c>
      <c r="D3054" s="13" t="e">
        <f>VLOOKUP(C3054,'Nhân viên'!$B$5:$C$48,2,0)</f>
        <v>#N/A</v>
      </c>
      <c r="G3054" s="13" t="e">
        <f>VLOOKUP(E3054,'Khách hàng'!$B$4:$F$1048576,2,0)</f>
        <v>#N/A</v>
      </c>
      <c r="H3054" s="13" t="str">
        <f>VLOOKUP(E3054,'[1]Khách hàng'!$A$4:$F$2144,3,0)</f>
        <v>Số 1 đường số 17A, Khu phố 11, Phường Bình Trị Đông B, Quận Bình Tân, TP.HCM.</v>
      </c>
      <c r="I3054" s="13" t="e">
        <f>VLOOKUP(E3054,'Khách hàng'!$B$4:$F$1048576,5,0)</f>
        <v>#N/A</v>
      </c>
      <c r="L3054" s="13" t="e">
        <f>VLOOKUP(J3054,'Hàng hóa'!$C$5:$D$50,2,0)</f>
        <v>#N/A</v>
      </c>
      <c r="M3054" s="17" t="e">
        <f>VLOOKUP(J3054,'Hàng hóa'!$C$5:$H$22,6,0)</f>
        <v>#N/A</v>
      </c>
      <c r="N3054" s="17" t="e">
        <f t="shared" si="126"/>
        <v>#N/A</v>
      </c>
      <c r="O3054" s="22" t="e">
        <f t="shared" si="125"/>
        <v>#N/A</v>
      </c>
      <c r="P3054" s="17" t="e">
        <f t="shared" si="127"/>
        <v>#N/A</v>
      </c>
      <c r="Q3054" s="13" t="e">
        <f>VLOOKUP(I3054,'[1]Nhân viên'!$E$20:$F$41,2,0)</f>
        <v>#N/A</v>
      </c>
    </row>
    <row r="3055" spans="1:17" x14ac:dyDescent="0.2">
      <c r="A3055" s="11">
        <v>3032</v>
      </c>
      <c r="D3055" s="13" t="e">
        <f>VLOOKUP(C3055,'Nhân viên'!$B$5:$C$48,2,0)</f>
        <v>#N/A</v>
      </c>
      <c r="G3055" s="13" t="e">
        <f>VLOOKUP(E3055,'Khách hàng'!$B$4:$F$1048576,2,0)</f>
        <v>#N/A</v>
      </c>
      <c r="H3055" s="13" t="str">
        <f>VLOOKUP(E3055,'[1]Khách hàng'!$A$4:$F$2144,3,0)</f>
        <v>Số 1 đường số 17A, Khu phố 11, Phường Bình Trị Đông B, Quận Bình Tân, TP.HCM.</v>
      </c>
      <c r="I3055" s="13" t="e">
        <f>VLOOKUP(E3055,'Khách hàng'!$B$4:$F$1048576,5,0)</f>
        <v>#N/A</v>
      </c>
      <c r="L3055" s="13" t="e">
        <f>VLOOKUP(J3055,'Hàng hóa'!$C$5:$D$50,2,0)</f>
        <v>#N/A</v>
      </c>
      <c r="M3055" s="17" t="e">
        <f>VLOOKUP(J3055,'Hàng hóa'!$C$5:$H$22,6,0)</f>
        <v>#N/A</v>
      </c>
      <c r="N3055" s="17" t="e">
        <f t="shared" si="126"/>
        <v>#N/A</v>
      </c>
      <c r="O3055" s="22" t="e">
        <f t="shared" si="125"/>
        <v>#N/A</v>
      </c>
      <c r="P3055" s="17" t="e">
        <f t="shared" si="127"/>
        <v>#N/A</v>
      </c>
      <c r="Q3055" s="13" t="e">
        <f>VLOOKUP(I3055,'[1]Nhân viên'!$E$20:$F$41,2,0)</f>
        <v>#N/A</v>
      </c>
    </row>
    <row r="3056" spans="1:17" x14ac:dyDescent="0.2">
      <c r="A3056" s="11">
        <v>3033</v>
      </c>
      <c r="D3056" s="13" t="e">
        <f>VLOOKUP(C3056,'Nhân viên'!$B$5:$C$48,2,0)</f>
        <v>#N/A</v>
      </c>
      <c r="G3056" s="13" t="e">
        <f>VLOOKUP(E3056,'Khách hàng'!$B$4:$F$1048576,2,0)</f>
        <v>#N/A</v>
      </c>
      <c r="H3056" s="13" t="str">
        <f>VLOOKUP(E3056,'[1]Khách hàng'!$A$4:$F$2144,3,0)</f>
        <v>Số 1 đường số 17A, Khu phố 11, Phường Bình Trị Đông B, Quận Bình Tân, TP.HCM.</v>
      </c>
      <c r="I3056" s="13" t="e">
        <f>VLOOKUP(E3056,'Khách hàng'!$B$4:$F$1048576,5,0)</f>
        <v>#N/A</v>
      </c>
      <c r="L3056" s="13" t="e">
        <f>VLOOKUP(J3056,'Hàng hóa'!$C$5:$D$50,2,0)</f>
        <v>#N/A</v>
      </c>
      <c r="M3056" s="17" t="e">
        <f>VLOOKUP(J3056,'Hàng hóa'!$C$5:$H$22,6,0)</f>
        <v>#N/A</v>
      </c>
      <c r="N3056" s="17" t="e">
        <f t="shared" si="126"/>
        <v>#N/A</v>
      </c>
      <c r="O3056" s="22" t="e">
        <f t="shared" si="125"/>
        <v>#N/A</v>
      </c>
      <c r="P3056" s="17" t="e">
        <f t="shared" si="127"/>
        <v>#N/A</v>
      </c>
      <c r="Q3056" s="13" t="e">
        <f>VLOOKUP(I3056,'[1]Nhân viên'!$E$20:$F$41,2,0)</f>
        <v>#N/A</v>
      </c>
    </row>
    <row r="3057" spans="1:17" x14ac:dyDescent="0.2">
      <c r="A3057" s="11">
        <v>3034</v>
      </c>
      <c r="D3057" s="13" t="e">
        <f>VLOOKUP(C3057,'Nhân viên'!$B$5:$C$48,2,0)</f>
        <v>#N/A</v>
      </c>
      <c r="G3057" s="13" t="e">
        <f>VLOOKUP(E3057,'Khách hàng'!$B$4:$F$1048576,2,0)</f>
        <v>#N/A</v>
      </c>
      <c r="H3057" s="13" t="str">
        <f>VLOOKUP(E3057,'[1]Khách hàng'!$A$4:$F$2144,3,0)</f>
        <v>Số 1 đường số 17A, Khu phố 11, Phường Bình Trị Đông B, Quận Bình Tân, TP.HCM.</v>
      </c>
      <c r="I3057" s="13" t="e">
        <f>VLOOKUP(E3057,'Khách hàng'!$B$4:$F$1048576,5,0)</f>
        <v>#N/A</v>
      </c>
      <c r="L3057" s="13" t="e">
        <f>VLOOKUP(J3057,'Hàng hóa'!$C$5:$D$50,2,0)</f>
        <v>#N/A</v>
      </c>
      <c r="M3057" s="17" t="e">
        <f>VLOOKUP(J3057,'Hàng hóa'!$C$5:$H$22,6,0)</f>
        <v>#N/A</v>
      </c>
      <c r="N3057" s="17" t="e">
        <f t="shared" si="126"/>
        <v>#N/A</v>
      </c>
      <c r="O3057" s="22" t="e">
        <f t="shared" si="125"/>
        <v>#N/A</v>
      </c>
      <c r="P3057" s="17" t="e">
        <f t="shared" si="127"/>
        <v>#N/A</v>
      </c>
      <c r="Q3057" s="13" t="e">
        <f>VLOOKUP(I3057,'[1]Nhân viên'!$E$20:$F$41,2,0)</f>
        <v>#N/A</v>
      </c>
    </row>
    <row r="3058" spans="1:17" x14ac:dyDescent="0.2">
      <c r="A3058" s="11">
        <v>3035</v>
      </c>
      <c r="D3058" s="13" t="e">
        <f>VLOOKUP(C3058,'Nhân viên'!$B$5:$C$48,2,0)</f>
        <v>#N/A</v>
      </c>
      <c r="G3058" s="13" t="e">
        <f>VLOOKUP(E3058,'Khách hàng'!$B$4:$F$1048576,2,0)</f>
        <v>#N/A</v>
      </c>
      <c r="H3058" s="13" t="str">
        <f>VLOOKUP(E3058,'[1]Khách hàng'!$A$4:$F$2144,3,0)</f>
        <v>Số 1 đường số 17A, Khu phố 11, Phường Bình Trị Đông B, Quận Bình Tân, TP.HCM.</v>
      </c>
      <c r="I3058" s="13" t="e">
        <f>VLOOKUP(E3058,'Khách hàng'!$B$4:$F$1048576,5,0)</f>
        <v>#N/A</v>
      </c>
      <c r="L3058" s="13" t="e">
        <f>VLOOKUP(J3058,'Hàng hóa'!$C$5:$D$50,2,0)</f>
        <v>#N/A</v>
      </c>
      <c r="M3058" s="17" t="e">
        <f>VLOOKUP(J3058,'Hàng hóa'!$C$5:$H$22,6,0)</f>
        <v>#N/A</v>
      </c>
      <c r="N3058" s="17" t="e">
        <f t="shared" si="126"/>
        <v>#N/A</v>
      </c>
      <c r="O3058" s="22" t="e">
        <f t="shared" si="125"/>
        <v>#N/A</v>
      </c>
      <c r="P3058" s="17" t="e">
        <f t="shared" si="127"/>
        <v>#N/A</v>
      </c>
      <c r="Q3058" s="13" t="e">
        <f>VLOOKUP(I3058,'[1]Nhân viên'!$E$20:$F$41,2,0)</f>
        <v>#N/A</v>
      </c>
    </row>
    <row r="3059" spans="1:17" x14ac:dyDescent="0.2">
      <c r="A3059" s="11">
        <v>3036</v>
      </c>
      <c r="D3059" s="13" t="e">
        <f>VLOOKUP(C3059,'Nhân viên'!$B$5:$C$48,2,0)</f>
        <v>#N/A</v>
      </c>
      <c r="G3059" s="13" t="e">
        <f>VLOOKUP(E3059,'Khách hàng'!$B$4:$F$1048576,2,0)</f>
        <v>#N/A</v>
      </c>
      <c r="H3059" s="13" t="str">
        <f>VLOOKUP(E3059,'[1]Khách hàng'!$A$4:$F$2144,3,0)</f>
        <v>Số 1 đường số 17A, Khu phố 11, Phường Bình Trị Đông B, Quận Bình Tân, TP.HCM.</v>
      </c>
      <c r="I3059" s="13" t="e">
        <f>VLOOKUP(E3059,'Khách hàng'!$B$4:$F$1048576,5,0)</f>
        <v>#N/A</v>
      </c>
      <c r="L3059" s="13" t="e">
        <f>VLOOKUP(J3059,'Hàng hóa'!$C$5:$D$50,2,0)</f>
        <v>#N/A</v>
      </c>
      <c r="M3059" s="17" t="e">
        <f>VLOOKUP(J3059,'Hàng hóa'!$C$5:$H$22,6,0)</f>
        <v>#N/A</v>
      </c>
      <c r="N3059" s="17" t="e">
        <f t="shared" si="126"/>
        <v>#N/A</v>
      </c>
      <c r="O3059" s="22" t="e">
        <f t="shared" si="125"/>
        <v>#N/A</v>
      </c>
      <c r="P3059" s="17" t="e">
        <f t="shared" si="127"/>
        <v>#N/A</v>
      </c>
      <c r="Q3059" s="13" t="e">
        <f>VLOOKUP(I3059,'[1]Nhân viên'!$E$20:$F$41,2,0)</f>
        <v>#N/A</v>
      </c>
    </row>
    <row r="3060" spans="1:17" x14ac:dyDescent="0.2">
      <c r="A3060" s="11">
        <v>3037</v>
      </c>
      <c r="D3060" s="13" t="e">
        <f>VLOOKUP(C3060,'Nhân viên'!$B$5:$C$48,2,0)</f>
        <v>#N/A</v>
      </c>
      <c r="G3060" s="13" t="e">
        <f>VLOOKUP(E3060,'Khách hàng'!$B$4:$F$1048576,2,0)</f>
        <v>#N/A</v>
      </c>
      <c r="H3060" s="13" t="str">
        <f>VLOOKUP(E3060,'[1]Khách hàng'!$A$4:$F$2144,3,0)</f>
        <v>Số 1 đường số 17A, Khu phố 11, Phường Bình Trị Đông B, Quận Bình Tân, TP.HCM.</v>
      </c>
      <c r="I3060" s="13" t="e">
        <f>VLOOKUP(E3060,'Khách hàng'!$B$4:$F$1048576,5,0)</f>
        <v>#N/A</v>
      </c>
      <c r="L3060" s="13" t="e">
        <f>VLOOKUP(J3060,'Hàng hóa'!$C$5:$D$50,2,0)</f>
        <v>#N/A</v>
      </c>
      <c r="M3060" s="17" t="e">
        <f>VLOOKUP(J3060,'Hàng hóa'!$C$5:$H$22,6,0)</f>
        <v>#N/A</v>
      </c>
      <c r="N3060" s="17" t="e">
        <f t="shared" si="126"/>
        <v>#N/A</v>
      </c>
      <c r="O3060" s="22" t="e">
        <f t="shared" si="125"/>
        <v>#N/A</v>
      </c>
      <c r="P3060" s="17" t="e">
        <f t="shared" si="127"/>
        <v>#N/A</v>
      </c>
      <c r="Q3060" s="13" t="e">
        <f>VLOOKUP(I3060,'[1]Nhân viên'!$E$20:$F$41,2,0)</f>
        <v>#N/A</v>
      </c>
    </row>
    <row r="3061" spans="1:17" x14ac:dyDescent="0.2">
      <c r="A3061" s="11">
        <v>3038</v>
      </c>
      <c r="D3061" s="13" t="e">
        <f>VLOOKUP(C3061,'Nhân viên'!$B$5:$C$48,2,0)</f>
        <v>#N/A</v>
      </c>
      <c r="G3061" s="13" t="e">
        <f>VLOOKUP(E3061,'Khách hàng'!$B$4:$F$1048576,2,0)</f>
        <v>#N/A</v>
      </c>
      <c r="H3061" s="13" t="str">
        <f>VLOOKUP(E3061,'[1]Khách hàng'!$A$4:$F$2144,3,0)</f>
        <v>Số 1 đường số 17A, Khu phố 11, Phường Bình Trị Đông B, Quận Bình Tân, TP.HCM.</v>
      </c>
      <c r="I3061" s="13" t="e">
        <f>VLOOKUP(E3061,'Khách hàng'!$B$4:$F$1048576,5,0)</f>
        <v>#N/A</v>
      </c>
      <c r="L3061" s="13" t="e">
        <f>VLOOKUP(J3061,'Hàng hóa'!$C$5:$D$50,2,0)</f>
        <v>#N/A</v>
      </c>
      <c r="M3061" s="17" t="e">
        <f>VLOOKUP(J3061,'Hàng hóa'!$C$5:$H$22,6,0)</f>
        <v>#N/A</v>
      </c>
      <c r="N3061" s="17" t="e">
        <f t="shared" si="126"/>
        <v>#N/A</v>
      </c>
      <c r="O3061" s="22" t="e">
        <f t="shared" si="125"/>
        <v>#N/A</v>
      </c>
      <c r="P3061" s="17" t="e">
        <f t="shared" si="127"/>
        <v>#N/A</v>
      </c>
      <c r="Q3061" s="13" t="e">
        <f>VLOOKUP(I3061,'[1]Nhân viên'!$E$20:$F$41,2,0)</f>
        <v>#N/A</v>
      </c>
    </row>
    <row r="3062" spans="1:17" x14ac:dyDescent="0.2">
      <c r="A3062" s="11">
        <v>3039</v>
      </c>
      <c r="D3062" s="13" t="e">
        <f>VLOOKUP(C3062,'Nhân viên'!$B$5:$C$48,2,0)</f>
        <v>#N/A</v>
      </c>
      <c r="G3062" s="13" t="e">
        <f>VLOOKUP(E3062,'Khách hàng'!$B$4:$F$1048576,2,0)</f>
        <v>#N/A</v>
      </c>
      <c r="H3062" s="13" t="str">
        <f>VLOOKUP(E3062,'[1]Khách hàng'!$A$4:$F$2144,3,0)</f>
        <v>Số 1 đường số 17A, Khu phố 11, Phường Bình Trị Đông B, Quận Bình Tân, TP.HCM.</v>
      </c>
      <c r="I3062" s="13" t="e">
        <f>VLOOKUP(E3062,'Khách hàng'!$B$4:$F$1048576,5,0)</f>
        <v>#N/A</v>
      </c>
      <c r="L3062" s="13" t="e">
        <f>VLOOKUP(J3062,'Hàng hóa'!$C$5:$D$50,2,0)</f>
        <v>#N/A</v>
      </c>
      <c r="M3062" s="17" t="e">
        <f>VLOOKUP(J3062,'Hàng hóa'!$C$5:$H$22,6,0)</f>
        <v>#N/A</v>
      </c>
      <c r="N3062" s="17" t="e">
        <f t="shared" si="126"/>
        <v>#N/A</v>
      </c>
      <c r="O3062" s="22" t="e">
        <f t="shared" si="125"/>
        <v>#N/A</v>
      </c>
      <c r="P3062" s="17" t="e">
        <f t="shared" si="127"/>
        <v>#N/A</v>
      </c>
      <c r="Q3062" s="13" t="e">
        <f>VLOOKUP(I3062,'[1]Nhân viên'!$E$20:$F$41,2,0)</f>
        <v>#N/A</v>
      </c>
    </row>
    <row r="3063" spans="1:17" x14ac:dyDescent="0.2">
      <c r="A3063" s="11">
        <v>3040</v>
      </c>
      <c r="D3063" s="13" t="e">
        <f>VLOOKUP(C3063,'Nhân viên'!$B$5:$C$48,2,0)</f>
        <v>#N/A</v>
      </c>
      <c r="G3063" s="13" t="e">
        <f>VLOOKUP(E3063,'Khách hàng'!$B$4:$F$1048576,2,0)</f>
        <v>#N/A</v>
      </c>
      <c r="H3063" s="13" t="str">
        <f>VLOOKUP(E3063,'[1]Khách hàng'!$A$4:$F$2144,3,0)</f>
        <v>Số 1 đường số 17A, Khu phố 11, Phường Bình Trị Đông B, Quận Bình Tân, TP.HCM.</v>
      </c>
      <c r="I3063" s="13" t="e">
        <f>VLOOKUP(E3063,'Khách hàng'!$B$4:$F$1048576,5,0)</f>
        <v>#N/A</v>
      </c>
      <c r="L3063" s="13" t="e">
        <f>VLOOKUP(J3063,'Hàng hóa'!$C$5:$D$50,2,0)</f>
        <v>#N/A</v>
      </c>
      <c r="M3063" s="17" t="e">
        <f>VLOOKUP(J3063,'Hàng hóa'!$C$5:$H$22,6,0)</f>
        <v>#N/A</v>
      </c>
      <c r="N3063" s="17" t="e">
        <f t="shared" si="126"/>
        <v>#N/A</v>
      </c>
      <c r="O3063" s="22" t="e">
        <f t="shared" si="125"/>
        <v>#N/A</v>
      </c>
      <c r="P3063" s="17" t="e">
        <f t="shared" si="127"/>
        <v>#N/A</v>
      </c>
      <c r="Q3063" s="13" t="e">
        <f>VLOOKUP(I3063,'[1]Nhân viên'!$E$20:$F$41,2,0)</f>
        <v>#N/A</v>
      </c>
    </row>
    <row r="3064" spans="1:17" x14ac:dyDescent="0.2">
      <c r="A3064" s="11">
        <v>3041</v>
      </c>
      <c r="D3064" s="13" t="e">
        <f>VLOOKUP(C3064,'Nhân viên'!$B$5:$C$48,2,0)</f>
        <v>#N/A</v>
      </c>
      <c r="G3064" s="13" t="e">
        <f>VLOOKUP(E3064,'Khách hàng'!$B$4:$F$1048576,2,0)</f>
        <v>#N/A</v>
      </c>
      <c r="H3064" s="13" t="str">
        <f>VLOOKUP(E3064,'[1]Khách hàng'!$A$4:$F$2144,3,0)</f>
        <v>Số 1 đường số 17A, Khu phố 11, Phường Bình Trị Đông B, Quận Bình Tân, TP.HCM.</v>
      </c>
      <c r="I3064" s="13" t="e">
        <f>VLOOKUP(E3064,'Khách hàng'!$B$4:$F$1048576,5,0)</f>
        <v>#N/A</v>
      </c>
      <c r="L3064" s="13" t="e">
        <f>VLOOKUP(J3064,'Hàng hóa'!$C$5:$D$50,2,0)</f>
        <v>#N/A</v>
      </c>
      <c r="M3064" s="17" t="e">
        <f>VLOOKUP(J3064,'Hàng hóa'!$C$5:$H$22,6,0)</f>
        <v>#N/A</v>
      </c>
      <c r="N3064" s="17" t="e">
        <f t="shared" si="126"/>
        <v>#N/A</v>
      </c>
      <c r="O3064" s="22" t="e">
        <f t="shared" si="125"/>
        <v>#N/A</v>
      </c>
      <c r="P3064" s="17" t="e">
        <f t="shared" si="127"/>
        <v>#N/A</v>
      </c>
      <c r="Q3064" s="13" t="e">
        <f>VLOOKUP(I3064,'[1]Nhân viên'!$E$20:$F$41,2,0)</f>
        <v>#N/A</v>
      </c>
    </row>
    <row r="3065" spans="1:17" x14ac:dyDescent="0.2">
      <c r="A3065" s="11">
        <v>3042</v>
      </c>
      <c r="D3065" s="13" t="e">
        <f>VLOOKUP(C3065,'Nhân viên'!$B$5:$C$48,2,0)</f>
        <v>#N/A</v>
      </c>
      <c r="G3065" s="13" t="e">
        <f>VLOOKUP(E3065,'Khách hàng'!$B$4:$F$1048576,2,0)</f>
        <v>#N/A</v>
      </c>
      <c r="H3065" s="13" t="str">
        <f>VLOOKUP(E3065,'[1]Khách hàng'!$A$4:$F$2144,3,0)</f>
        <v>Số 1 đường số 17A, Khu phố 11, Phường Bình Trị Đông B, Quận Bình Tân, TP.HCM.</v>
      </c>
      <c r="I3065" s="13" t="e">
        <f>VLOOKUP(E3065,'Khách hàng'!$B$4:$F$1048576,5,0)</f>
        <v>#N/A</v>
      </c>
      <c r="L3065" s="13" t="e">
        <f>VLOOKUP(J3065,'Hàng hóa'!$C$5:$D$50,2,0)</f>
        <v>#N/A</v>
      </c>
      <c r="M3065" s="17" t="e">
        <f>VLOOKUP(J3065,'Hàng hóa'!$C$5:$H$22,6,0)</f>
        <v>#N/A</v>
      </c>
      <c r="N3065" s="17" t="e">
        <f t="shared" si="126"/>
        <v>#N/A</v>
      </c>
      <c r="O3065" s="22" t="e">
        <f t="shared" si="125"/>
        <v>#N/A</v>
      </c>
      <c r="P3065" s="17" t="e">
        <f t="shared" si="127"/>
        <v>#N/A</v>
      </c>
      <c r="Q3065" s="13" t="e">
        <f>VLOOKUP(I3065,'[1]Nhân viên'!$E$20:$F$41,2,0)</f>
        <v>#N/A</v>
      </c>
    </row>
    <row r="3066" spans="1:17" x14ac:dyDescent="0.2">
      <c r="A3066" s="11">
        <v>3043</v>
      </c>
      <c r="D3066" s="13" t="e">
        <f>VLOOKUP(C3066,'Nhân viên'!$B$5:$C$48,2,0)</f>
        <v>#N/A</v>
      </c>
      <c r="G3066" s="13" t="e">
        <f>VLOOKUP(E3066,'Khách hàng'!$B$4:$F$1048576,2,0)</f>
        <v>#N/A</v>
      </c>
      <c r="H3066" s="13" t="str">
        <f>VLOOKUP(E3066,'[1]Khách hàng'!$A$4:$F$2144,3,0)</f>
        <v>Số 1 đường số 17A, Khu phố 11, Phường Bình Trị Đông B, Quận Bình Tân, TP.HCM.</v>
      </c>
      <c r="I3066" s="13" t="e">
        <f>VLOOKUP(E3066,'Khách hàng'!$B$4:$F$1048576,5,0)</f>
        <v>#N/A</v>
      </c>
      <c r="L3066" s="13" t="e">
        <f>VLOOKUP(J3066,'Hàng hóa'!$C$5:$D$50,2,0)</f>
        <v>#N/A</v>
      </c>
      <c r="M3066" s="17" t="e">
        <f>VLOOKUP(J3066,'Hàng hóa'!$C$5:$H$22,6,0)</f>
        <v>#N/A</v>
      </c>
      <c r="N3066" s="17" t="e">
        <f t="shared" si="126"/>
        <v>#N/A</v>
      </c>
      <c r="O3066" s="22" t="e">
        <f t="shared" si="125"/>
        <v>#N/A</v>
      </c>
      <c r="P3066" s="17" t="e">
        <f t="shared" si="127"/>
        <v>#N/A</v>
      </c>
      <c r="Q3066" s="13" t="e">
        <f>VLOOKUP(I3066,'[1]Nhân viên'!$E$20:$F$41,2,0)</f>
        <v>#N/A</v>
      </c>
    </row>
    <row r="3067" spans="1:17" x14ac:dyDescent="0.2">
      <c r="A3067" s="11">
        <v>3044</v>
      </c>
      <c r="D3067" s="13" t="e">
        <f>VLOOKUP(C3067,'Nhân viên'!$B$5:$C$48,2,0)</f>
        <v>#N/A</v>
      </c>
      <c r="G3067" s="13" t="e">
        <f>VLOOKUP(E3067,'Khách hàng'!$B$4:$F$1048576,2,0)</f>
        <v>#N/A</v>
      </c>
      <c r="H3067" s="13" t="str">
        <f>VLOOKUP(E3067,'[1]Khách hàng'!$A$4:$F$2144,3,0)</f>
        <v>Số 1 đường số 17A, Khu phố 11, Phường Bình Trị Đông B, Quận Bình Tân, TP.HCM.</v>
      </c>
      <c r="I3067" s="13" t="e">
        <f>VLOOKUP(E3067,'Khách hàng'!$B$4:$F$1048576,5,0)</f>
        <v>#N/A</v>
      </c>
      <c r="L3067" s="13" t="e">
        <f>VLOOKUP(J3067,'Hàng hóa'!$C$5:$D$50,2,0)</f>
        <v>#N/A</v>
      </c>
      <c r="M3067" s="17" t="e">
        <f>VLOOKUP(J3067,'Hàng hóa'!$C$5:$H$22,6,0)</f>
        <v>#N/A</v>
      </c>
      <c r="N3067" s="17" t="e">
        <f t="shared" si="126"/>
        <v>#N/A</v>
      </c>
      <c r="O3067" s="22" t="e">
        <f t="shared" si="125"/>
        <v>#N/A</v>
      </c>
      <c r="P3067" s="17" t="e">
        <f t="shared" si="127"/>
        <v>#N/A</v>
      </c>
      <c r="Q3067" s="13" t="e">
        <f>VLOOKUP(I3067,'[1]Nhân viên'!$E$20:$F$41,2,0)</f>
        <v>#N/A</v>
      </c>
    </row>
    <row r="3068" spans="1:17" x14ac:dyDescent="0.2">
      <c r="A3068" s="11">
        <v>3045</v>
      </c>
      <c r="D3068" s="13" t="e">
        <f>VLOOKUP(C3068,'Nhân viên'!$B$5:$C$48,2,0)</f>
        <v>#N/A</v>
      </c>
      <c r="G3068" s="13" t="e">
        <f>VLOOKUP(E3068,'Khách hàng'!$B$4:$F$1048576,2,0)</f>
        <v>#N/A</v>
      </c>
      <c r="H3068" s="13" t="str">
        <f>VLOOKUP(E3068,'[1]Khách hàng'!$A$4:$F$2144,3,0)</f>
        <v>Số 1 đường số 17A, Khu phố 11, Phường Bình Trị Đông B, Quận Bình Tân, TP.HCM.</v>
      </c>
      <c r="I3068" s="13" t="e">
        <f>VLOOKUP(E3068,'Khách hàng'!$B$4:$F$1048576,5,0)</f>
        <v>#N/A</v>
      </c>
      <c r="L3068" s="13" t="e">
        <f>VLOOKUP(J3068,'Hàng hóa'!$C$5:$D$50,2,0)</f>
        <v>#N/A</v>
      </c>
      <c r="M3068" s="17" t="e">
        <f>VLOOKUP(J3068,'Hàng hóa'!$C$5:$H$22,6,0)</f>
        <v>#N/A</v>
      </c>
      <c r="N3068" s="17" t="e">
        <f t="shared" si="126"/>
        <v>#N/A</v>
      </c>
      <c r="O3068" s="22" t="e">
        <f t="shared" si="125"/>
        <v>#N/A</v>
      </c>
      <c r="P3068" s="17" t="e">
        <f t="shared" si="127"/>
        <v>#N/A</v>
      </c>
      <c r="Q3068" s="13" t="e">
        <f>VLOOKUP(I3068,'[1]Nhân viên'!$E$20:$F$41,2,0)</f>
        <v>#N/A</v>
      </c>
    </row>
    <row r="3069" spans="1:17" x14ac:dyDescent="0.2">
      <c r="A3069" s="11">
        <v>3046</v>
      </c>
      <c r="D3069" s="13" t="e">
        <f>VLOOKUP(C3069,'Nhân viên'!$B$5:$C$48,2,0)</f>
        <v>#N/A</v>
      </c>
      <c r="G3069" s="13" t="e">
        <f>VLOOKUP(E3069,'Khách hàng'!$B$4:$F$1048576,2,0)</f>
        <v>#N/A</v>
      </c>
      <c r="H3069" s="13" t="str">
        <f>VLOOKUP(E3069,'[1]Khách hàng'!$A$4:$F$2144,3,0)</f>
        <v>Số 1 đường số 17A, Khu phố 11, Phường Bình Trị Đông B, Quận Bình Tân, TP.HCM.</v>
      </c>
      <c r="I3069" s="13" t="e">
        <f>VLOOKUP(E3069,'Khách hàng'!$B$4:$F$1048576,5,0)</f>
        <v>#N/A</v>
      </c>
      <c r="L3069" s="13" t="e">
        <f>VLOOKUP(J3069,'Hàng hóa'!$C$5:$D$50,2,0)</f>
        <v>#N/A</v>
      </c>
      <c r="M3069" s="17" t="e">
        <f>VLOOKUP(J3069,'Hàng hóa'!$C$5:$H$22,6,0)</f>
        <v>#N/A</v>
      </c>
      <c r="N3069" s="17" t="e">
        <f t="shared" si="126"/>
        <v>#N/A</v>
      </c>
      <c r="O3069" s="22" t="e">
        <f t="shared" si="125"/>
        <v>#N/A</v>
      </c>
      <c r="P3069" s="17" t="e">
        <f t="shared" si="127"/>
        <v>#N/A</v>
      </c>
      <c r="Q3069" s="13" t="e">
        <f>VLOOKUP(I3069,'[1]Nhân viên'!$E$20:$F$41,2,0)</f>
        <v>#N/A</v>
      </c>
    </row>
    <row r="3070" spans="1:17" x14ac:dyDescent="0.2">
      <c r="A3070" s="11">
        <v>3047</v>
      </c>
      <c r="D3070" s="13" t="e">
        <f>VLOOKUP(C3070,'Nhân viên'!$B$5:$C$48,2,0)</f>
        <v>#N/A</v>
      </c>
      <c r="G3070" s="13" t="e">
        <f>VLOOKUP(E3070,'Khách hàng'!$B$4:$F$1048576,2,0)</f>
        <v>#N/A</v>
      </c>
      <c r="H3070" s="13" t="str">
        <f>VLOOKUP(E3070,'[1]Khách hàng'!$A$4:$F$2144,3,0)</f>
        <v>Số 1 đường số 17A, Khu phố 11, Phường Bình Trị Đông B, Quận Bình Tân, TP.HCM.</v>
      </c>
      <c r="I3070" s="13" t="e">
        <f>VLOOKUP(E3070,'Khách hàng'!$B$4:$F$1048576,5,0)</f>
        <v>#N/A</v>
      </c>
      <c r="L3070" s="13" t="e">
        <f>VLOOKUP(J3070,'Hàng hóa'!$C$5:$D$50,2,0)</f>
        <v>#N/A</v>
      </c>
      <c r="M3070" s="17" t="e">
        <f>VLOOKUP(J3070,'Hàng hóa'!$C$5:$H$22,6,0)</f>
        <v>#N/A</v>
      </c>
      <c r="N3070" s="17" t="e">
        <f t="shared" si="126"/>
        <v>#N/A</v>
      </c>
      <c r="O3070" s="22" t="e">
        <f t="shared" si="125"/>
        <v>#N/A</v>
      </c>
      <c r="P3070" s="17" t="e">
        <f t="shared" si="127"/>
        <v>#N/A</v>
      </c>
      <c r="Q3070" s="13" t="e">
        <f>VLOOKUP(I3070,'[1]Nhân viên'!$E$20:$F$41,2,0)</f>
        <v>#N/A</v>
      </c>
    </row>
    <row r="3071" spans="1:17" x14ac:dyDescent="0.2">
      <c r="A3071" s="11">
        <v>3048</v>
      </c>
      <c r="D3071" s="13" t="e">
        <f>VLOOKUP(C3071,'Nhân viên'!$B$5:$C$48,2,0)</f>
        <v>#N/A</v>
      </c>
      <c r="G3071" s="13" t="e">
        <f>VLOOKUP(E3071,'Khách hàng'!$B$4:$F$1048576,2,0)</f>
        <v>#N/A</v>
      </c>
      <c r="H3071" s="13" t="str">
        <f>VLOOKUP(E3071,'[1]Khách hàng'!$A$4:$F$2144,3,0)</f>
        <v>Số 1 đường số 17A, Khu phố 11, Phường Bình Trị Đông B, Quận Bình Tân, TP.HCM.</v>
      </c>
      <c r="I3071" s="13" t="e">
        <f>VLOOKUP(E3071,'Khách hàng'!$B$4:$F$1048576,5,0)</f>
        <v>#N/A</v>
      </c>
      <c r="L3071" s="13" t="e">
        <f>VLOOKUP(J3071,'Hàng hóa'!$C$5:$D$50,2,0)</f>
        <v>#N/A</v>
      </c>
      <c r="M3071" s="17" t="e">
        <f>VLOOKUP(J3071,'Hàng hóa'!$C$5:$H$22,6,0)</f>
        <v>#N/A</v>
      </c>
      <c r="N3071" s="17" t="e">
        <f t="shared" si="126"/>
        <v>#N/A</v>
      </c>
      <c r="O3071" s="22" t="e">
        <f t="shared" si="125"/>
        <v>#N/A</v>
      </c>
      <c r="P3071" s="17" t="e">
        <f t="shared" si="127"/>
        <v>#N/A</v>
      </c>
      <c r="Q3071" s="13" t="e">
        <f>VLOOKUP(I3071,'[1]Nhân viên'!$E$20:$F$41,2,0)</f>
        <v>#N/A</v>
      </c>
    </row>
    <row r="3072" spans="1:17" x14ac:dyDescent="0.2">
      <c r="A3072" s="11">
        <v>3049</v>
      </c>
      <c r="D3072" s="13" t="e">
        <f>VLOOKUP(C3072,'Nhân viên'!$B$5:$C$48,2,0)</f>
        <v>#N/A</v>
      </c>
      <c r="G3072" s="13" t="e">
        <f>VLOOKUP(E3072,'Khách hàng'!$B$4:$F$1048576,2,0)</f>
        <v>#N/A</v>
      </c>
      <c r="H3072" s="13" t="str">
        <f>VLOOKUP(E3072,'[1]Khách hàng'!$A$4:$F$2144,3,0)</f>
        <v>Số 1 đường số 17A, Khu phố 11, Phường Bình Trị Đông B, Quận Bình Tân, TP.HCM.</v>
      </c>
      <c r="I3072" s="13" t="e">
        <f>VLOOKUP(E3072,'Khách hàng'!$B$4:$F$1048576,5,0)</f>
        <v>#N/A</v>
      </c>
      <c r="L3072" s="13" t="e">
        <f>VLOOKUP(J3072,'Hàng hóa'!$C$5:$D$50,2,0)</f>
        <v>#N/A</v>
      </c>
      <c r="M3072" s="17" t="e">
        <f>VLOOKUP(J3072,'Hàng hóa'!$C$5:$H$22,6,0)</f>
        <v>#N/A</v>
      </c>
      <c r="N3072" s="17" t="e">
        <f t="shared" si="126"/>
        <v>#N/A</v>
      </c>
      <c r="O3072" s="22" t="e">
        <f t="shared" si="125"/>
        <v>#N/A</v>
      </c>
      <c r="P3072" s="17" t="e">
        <f t="shared" si="127"/>
        <v>#N/A</v>
      </c>
      <c r="Q3072" s="13" t="e">
        <f>VLOOKUP(I3072,'[1]Nhân viên'!$E$20:$F$41,2,0)</f>
        <v>#N/A</v>
      </c>
    </row>
    <row r="3073" spans="1:17" x14ac:dyDescent="0.2">
      <c r="A3073" s="11">
        <v>3050</v>
      </c>
      <c r="D3073" s="13" t="e">
        <f>VLOOKUP(C3073,'Nhân viên'!$B$5:$C$48,2,0)</f>
        <v>#N/A</v>
      </c>
      <c r="G3073" s="13" t="e">
        <f>VLOOKUP(E3073,'Khách hàng'!$B$4:$F$1048576,2,0)</f>
        <v>#N/A</v>
      </c>
      <c r="H3073" s="13" t="str">
        <f>VLOOKUP(E3073,'[1]Khách hàng'!$A$4:$F$2144,3,0)</f>
        <v>Số 1 đường số 17A, Khu phố 11, Phường Bình Trị Đông B, Quận Bình Tân, TP.HCM.</v>
      </c>
      <c r="I3073" s="13" t="e">
        <f>VLOOKUP(E3073,'Khách hàng'!$B$4:$F$1048576,5,0)</f>
        <v>#N/A</v>
      </c>
      <c r="L3073" s="13" t="e">
        <f>VLOOKUP(J3073,'Hàng hóa'!$C$5:$D$50,2,0)</f>
        <v>#N/A</v>
      </c>
      <c r="M3073" s="17" t="e">
        <f>VLOOKUP(J3073,'Hàng hóa'!$C$5:$H$22,6,0)</f>
        <v>#N/A</v>
      </c>
      <c r="N3073" s="17" t="e">
        <f t="shared" si="126"/>
        <v>#N/A</v>
      </c>
      <c r="O3073" s="22" t="e">
        <f t="shared" ref="O3073:O3136" si="128">N3073*10%</f>
        <v>#N/A</v>
      </c>
      <c r="P3073" s="17" t="e">
        <f t="shared" si="127"/>
        <v>#N/A</v>
      </c>
      <c r="Q3073" s="13" t="e">
        <f>VLOOKUP(I3073,'[1]Nhân viên'!$E$20:$F$41,2,0)</f>
        <v>#N/A</v>
      </c>
    </row>
    <row r="3074" spans="1:17" x14ac:dyDescent="0.2">
      <c r="A3074" s="11">
        <v>3051</v>
      </c>
      <c r="D3074" s="13" t="e">
        <f>VLOOKUP(C3074,'Nhân viên'!$B$5:$C$48,2,0)</f>
        <v>#N/A</v>
      </c>
      <c r="G3074" s="13" t="e">
        <f>VLOOKUP(E3074,'Khách hàng'!$B$4:$F$1048576,2,0)</f>
        <v>#N/A</v>
      </c>
      <c r="H3074" s="13" t="str">
        <f>VLOOKUP(E3074,'[1]Khách hàng'!$A$4:$F$2144,3,0)</f>
        <v>Số 1 đường số 17A, Khu phố 11, Phường Bình Trị Đông B, Quận Bình Tân, TP.HCM.</v>
      </c>
      <c r="I3074" s="13" t="e">
        <f>VLOOKUP(E3074,'Khách hàng'!$B$4:$F$1048576,5,0)</f>
        <v>#N/A</v>
      </c>
      <c r="L3074" s="13" t="e">
        <f>VLOOKUP(J3074,'Hàng hóa'!$C$5:$D$50,2,0)</f>
        <v>#N/A</v>
      </c>
      <c r="M3074" s="17" t="e">
        <f>VLOOKUP(J3074,'Hàng hóa'!$C$5:$H$22,6,0)</f>
        <v>#N/A</v>
      </c>
      <c r="N3074" s="17" t="e">
        <f t="shared" si="126"/>
        <v>#N/A</v>
      </c>
      <c r="O3074" s="22" t="e">
        <f t="shared" si="128"/>
        <v>#N/A</v>
      </c>
      <c r="P3074" s="17" t="e">
        <f t="shared" si="127"/>
        <v>#N/A</v>
      </c>
      <c r="Q3074" s="13" t="e">
        <f>VLOOKUP(I3074,'[1]Nhân viên'!$E$20:$F$41,2,0)</f>
        <v>#N/A</v>
      </c>
    </row>
    <row r="3075" spans="1:17" x14ac:dyDescent="0.2">
      <c r="A3075" s="11">
        <v>3052</v>
      </c>
      <c r="D3075" s="13" t="e">
        <f>VLOOKUP(C3075,'Nhân viên'!$B$5:$C$48,2,0)</f>
        <v>#N/A</v>
      </c>
      <c r="G3075" s="13" t="e">
        <f>VLOOKUP(E3075,'Khách hàng'!$B$4:$F$1048576,2,0)</f>
        <v>#N/A</v>
      </c>
      <c r="H3075" s="13" t="str">
        <f>VLOOKUP(E3075,'[1]Khách hàng'!$A$4:$F$2144,3,0)</f>
        <v>Số 1 đường số 17A, Khu phố 11, Phường Bình Trị Đông B, Quận Bình Tân, TP.HCM.</v>
      </c>
      <c r="I3075" s="13" t="e">
        <f>VLOOKUP(E3075,'Khách hàng'!$B$4:$F$1048576,5,0)</f>
        <v>#N/A</v>
      </c>
      <c r="L3075" s="13" t="e">
        <f>VLOOKUP(J3075,'Hàng hóa'!$C$5:$D$50,2,0)</f>
        <v>#N/A</v>
      </c>
      <c r="M3075" s="17" t="e">
        <f>VLOOKUP(J3075,'Hàng hóa'!$C$5:$H$22,6,0)</f>
        <v>#N/A</v>
      </c>
      <c r="N3075" s="17" t="e">
        <f t="shared" si="126"/>
        <v>#N/A</v>
      </c>
      <c r="O3075" s="22" t="e">
        <f t="shared" si="128"/>
        <v>#N/A</v>
      </c>
      <c r="P3075" s="17" t="e">
        <f t="shared" si="127"/>
        <v>#N/A</v>
      </c>
      <c r="Q3075" s="13" t="e">
        <f>VLOOKUP(I3075,'[1]Nhân viên'!$E$20:$F$41,2,0)</f>
        <v>#N/A</v>
      </c>
    </row>
    <row r="3076" spans="1:17" x14ac:dyDescent="0.2">
      <c r="A3076" s="11">
        <v>3053</v>
      </c>
      <c r="D3076" s="13" t="e">
        <f>VLOOKUP(C3076,'Nhân viên'!$B$5:$C$48,2,0)</f>
        <v>#N/A</v>
      </c>
      <c r="G3076" s="13" t="e">
        <f>VLOOKUP(E3076,'Khách hàng'!$B$4:$F$1048576,2,0)</f>
        <v>#N/A</v>
      </c>
      <c r="H3076" s="13" t="str">
        <f>VLOOKUP(E3076,'[1]Khách hàng'!$A$4:$F$2144,3,0)</f>
        <v>Số 1 đường số 17A, Khu phố 11, Phường Bình Trị Đông B, Quận Bình Tân, TP.HCM.</v>
      </c>
      <c r="I3076" s="13" t="e">
        <f>VLOOKUP(E3076,'Khách hàng'!$B$4:$F$1048576,5,0)</f>
        <v>#N/A</v>
      </c>
      <c r="L3076" s="13" t="e">
        <f>VLOOKUP(J3076,'Hàng hóa'!$C$5:$D$50,2,0)</f>
        <v>#N/A</v>
      </c>
      <c r="M3076" s="17" t="e">
        <f>VLOOKUP(J3076,'Hàng hóa'!$C$5:$H$22,6,0)</f>
        <v>#N/A</v>
      </c>
      <c r="N3076" s="17" t="e">
        <f t="shared" si="126"/>
        <v>#N/A</v>
      </c>
      <c r="O3076" s="22" t="e">
        <f t="shared" si="128"/>
        <v>#N/A</v>
      </c>
      <c r="P3076" s="17" t="e">
        <f t="shared" si="127"/>
        <v>#N/A</v>
      </c>
      <c r="Q3076" s="13" t="e">
        <f>VLOOKUP(I3076,'[1]Nhân viên'!$E$20:$F$41,2,0)</f>
        <v>#N/A</v>
      </c>
    </row>
    <row r="3077" spans="1:17" x14ac:dyDescent="0.2">
      <c r="A3077" s="11">
        <v>3054</v>
      </c>
      <c r="D3077" s="13" t="e">
        <f>VLOOKUP(C3077,'Nhân viên'!$B$5:$C$48,2,0)</f>
        <v>#N/A</v>
      </c>
      <c r="G3077" s="13" t="e">
        <f>VLOOKUP(E3077,'Khách hàng'!$B$4:$F$1048576,2,0)</f>
        <v>#N/A</v>
      </c>
      <c r="H3077" s="13" t="str">
        <f>VLOOKUP(E3077,'[1]Khách hàng'!$A$4:$F$2144,3,0)</f>
        <v>Số 1 đường số 17A, Khu phố 11, Phường Bình Trị Đông B, Quận Bình Tân, TP.HCM.</v>
      </c>
      <c r="I3077" s="13" t="e">
        <f>VLOOKUP(E3077,'Khách hàng'!$B$4:$F$1048576,5,0)</f>
        <v>#N/A</v>
      </c>
      <c r="L3077" s="13" t="e">
        <f>VLOOKUP(J3077,'Hàng hóa'!$C$5:$D$50,2,0)</f>
        <v>#N/A</v>
      </c>
      <c r="M3077" s="17" t="e">
        <f>VLOOKUP(J3077,'Hàng hóa'!$C$5:$H$22,6,0)</f>
        <v>#N/A</v>
      </c>
      <c r="N3077" s="17" t="e">
        <f t="shared" si="126"/>
        <v>#N/A</v>
      </c>
      <c r="O3077" s="22" t="e">
        <f t="shared" si="128"/>
        <v>#N/A</v>
      </c>
      <c r="P3077" s="17" t="e">
        <f t="shared" si="127"/>
        <v>#N/A</v>
      </c>
      <c r="Q3077" s="13" t="e">
        <f>VLOOKUP(I3077,'[1]Nhân viên'!$E$20:$F$41,2,0)</f>
        <v>#N/A</v>
      </c>
    </row>
    <row r="3078" spans="1:17" x14ac:dyDescent="0.2">
      <c r="A3078" s="11">
        <v>3055</v>
      </c>
      <c r="D3078" s="13" t="e">
        <f>VLOOKUP(C3078,'Nhân viên'!$B$5:$C$48,2,0)</f>
        <v>#N/A</v>
      </c>
      <c r="G3078" s="13" t="e">
        <f>VLOOKUP(E3078,'Khách hàng'!$B$4:$F$1048576,2,0)</f>
        <v>#N/A</v>
      </c>
      <c r="H3078" s="13" t="str">
        <f>VLOOKUP(E3078,'[1]Khách hàng'!$A$4:$F$2144,3,0)</f>
        <v>Số 1 đường số 17A, Khu phố 11, Phường Bình Trị Đông B, Quận Bình Tân, TP.HCM.</v>
      </c>
      <c r="I3078" s="13" t="e">
        <f>VLOOKUP(E3078,'Khách hàng'!$B$4:$F$1048576,5,0)</f>
        <v>#N/A</v>
      </c>
      <c r="L3078" s="13" t="e">
        <f>VLOOKUP(J3078,'Hàng hóa'!$C$5:$D$50,2,0)</f>
        <v>#N/A</v>
      </c>
      <c r="M3078" s="17" t="e">
        <f>VLOOKUP(J3078,'Hàng hóa'!$C$5:$H$22,6,0)</f>
        <v>#N/A</v>
      </c>
      <c r="N3078" s="17" t="e">
        <f t="shared" si="126"/>
        <v>#N/A</v>
      </c>
      <c r="O3078" s="22" t="e">
        <f t="shared" si="128"/>
        <v>#N/A</v>
      </c>
      <c r="P3078" s="17" t="e">
        <f t="shared" si="127"/>
        <v>#N/A</v>
      </c>
      <c r="Q3078" s="13" t="e">
        <f>VLOOKUP(I3078,'[1]Nhân viên'!$E$20:$F$41,2,0)</f>
        <v>#N/A</v>
      </c>
    </row>
    <row r="3079" spans="1:17" x14ac:dyDescent="0.2">
      <c r="A3079" s="11">
        <v>3056</v>
      </c>
      <c r="D3079" s="13" t="e">
        <f>VLOOKUP(C3079,'Nhân viên'!$B$5:$C$48,2,0)</f>
        <v>#N/A</v>
      </c>
      <c r="G3079" s="13" t="e">
        <f>VLOOKUP(E3079,'Khách hàng'!$B$4:$F$1048576,2,0)</f>
        <v>#N/A</v>
      </c>
      <c r="H3079" s="13" t="str">
        <f>VLOOKUP(E3079,'[1]Khách hàng'!$A$4:$F$2144,3,0)</f>
        <v>Số 1 đường số 17A, Khu phố 11, Phường Bình Trị Đông B, Quận Bình Tân, TP.HCM.</v>
      </c>
      <c r="I3079" s="13" t="e">
        <f>VLOOKUP(E3079,'Khách hàng'!$B$4:$F$1048576,5,0)</f>
        <v>#N/A</v>
      </c>
      <c r="L3079" s="13" t="e">
        <f>VLOOKUP(J3079,'Hàng hóa'!$C$5:$D$50,2,0)</f>
        <v>#N/A</v>
      </c>
      <c r="M3079" s="17" t="e">
        <f>VLOOKUP(J3079,'Hàng hóa'!$C$5:$H$22,6,0)</f>
        <v>#N/A</v>
      </c>
      <c r="N3079" s="17" t="e">
        <f t="shared" si="126"/>
        <v>#N/A</v>
      </c>
      <c r="O3079" s="22" t="e">
        <f t="shared" si="128"/>
        <v>#N/A</v>
      </c>
      <c r="P3079" s="17" t="e">
        <f t="shared" si="127"/>
        <v>#N/A</v>
      </c>
      <c r="Q3079" s="13" t="e">
        <f>VLOOKUP(I3079,'[1]Nhân viên'!$E$20:$F$41,2,0)</f>
        <v>#N/A</v>
      </c>
    </row>
    <row r="3080" spans="1:17" x14ac:dyDescent="0.2">
      <c r="A3080" s="11">
        <v>3057</v>
      </c>
      <c r="D3080" s="13" t="e">
        <f>VLOOKUP(C3080,'Nhân viên'!$B$5:$C$48,2,0)</f>
        <v>#N/A</v>
      </c>
      <c r="G3080" s="13" t="e">
        <f>VLOOKUP(E3080,'Khách hàng'!$B$4:$F$1048576,2,0)</f>
        <v>#N/A</v>
      </c>
      <c r="H3080" s="13" t="str">
        <f>VLOOKUP(E3080,'[1]Khách hàng'!$A$4:$F$2144,3,0)</f>
        <v>Số 1 đường số 17A, Khu phố 11, Phường Bình Trị Đông B, Quận Bình Tân, TP.HCM.</v>
      </c>
      <c r="I3080" s="13" t="e">
        <f>VLOOKUP(E3080,'Khách hàng'!$B$4:$F$1048576,5,0)</f>
        <v>#N/A</v>
      </c>
      <c r="L3080" s="13" t="e">
        <f>VLOOKUP(J3080,'Hàng hóa'!$C$5:$D$50,2,0)</f>
        <v>#N/A</v>
      </c>
      <c r="M3080" s="17" t="e">
        <f>VLOOKUP(J3080,'Hàng hóa'!$C$5:$H$22,6,0)</f>
        <v>#N/A</v>
      </c>
      <c r="N3080" s="17" t="e">
        <f t="shared" si="126"/>
        <v>#N/A</v>
      </c>
      <c r="O3080" s="22" t="e">
        <f t="shared" si="128"/>
        <v>#N/A</v>
      </c>
      <c r="P3080" s="17" t="e">
        <f t="shared" si="127"/>
        <v>#N/A</v>
      </c>
      <c r="Q3080" s="13" t="e">
        <f>VLOOKUP(I3080,'[1]Nhân viên'!$E$20:$F$41,2,0)</f>
        <v>#N/A</v>
      </c>
    </row>
    <row r="3081" spans="1:17" x14ac:dyDescent="0.2">
      <c r="A3081" s="11">
        <v>3058</v>
      </c>
      <c r="D3081" s="13" t="e">
        <f>VLOOKUP(C3081,'Nhân viên'!$B$5:$C$48,2,0)</f>
        <v>#N/A</v>
      </c>
      <c r="G3081" s="13" t="e">
        <f>VLOOKUP(E3081,'Khách hàng'!$B$4:$F$1048576,2,0)</f>
        <v>#N/A</v>
      </c>
      <c r="H3081" s="13" t="str">
        <f>VLOOKUP(E3081,'[1]Khách hàng'!$A$4:$F$2144,3,0)</f>
        <v>Số 1 đường số 17A, Khu phố 11, Phường Bình Trị Đông B, Quận Bình Tân, TP.HCM.</v>
      </c>
      <c r="I3081" s="13" t="e">
        <f>VLOOKUP(E3081,'Khách hàng'!$B$4:$F$1048576,5,0)</f>
        <v>#N/A</v>
      </c>
      <c r="L3081" s="13" t="e">
        <f>VLOOKUP(J3081,'Hàng hóa'!$C$5:$D$50,2,0)</f>
        <v>#N/A</v>
      </c>
      <c r="M3081" s="17" t="e">
        <f>VLOOKUP(J3081,'Hàng hóa'!$C$5:$H$22,6,0)</f>
        <v>#N/A</v>
      </c>
      <c r="N3081" s="17" t="e">
        <f t="shared" si="126"/>
        <v>#N/A</v>
      </c>
      <c r="O3081" s="22" t="e">
        <f t="shared" si="128"/>
        <v>#N/A</v>
      </c>
      <c r="P3081" s="17" t="e">
        <f t="shared" si="127"/>
        <v>#N/A</v>
      </c>
      <c r="Q3081" s="13" t="e">
        <f>VLOOKUP(I3081,'[1]Nhân viên'!$E$20:$F$41,2,0)</f>
        <v>#N/A</v>
      </c>
    </row>
    <row r="3082" spans="1:17" x14ac:dyDescent="0.2">
      <c r="A3082" s="11">
        <v>3059</v>
      </c>
      <c r="D3082" s="13" t="e">
        <f>VLOOKUP(C3082,'Nhân viên'!$B$5:$C$48,2,0)</f>
        <v>#N/A</v>
      </c>
      <c r="G3082" s="13" t="e">
        <f>VLOOKUP(E3082,'Khách hàng'!$B$4:$F$1048576,2,0)</f>
        <v>#N/A</v>
      </c>
      <c r="H3082" s="13" t="str">
        <f>VLOOKUP(E3082,'[1]Khách hàng'!$A$4:$F$2144,3,0)</f>
        <v>Số 1 đường số 17A, Khu phố 11, Phường Bình Trị Đông B, Quận Bình Tân, TP.HCM.</v>
      </c>
      <c r="I3082" s="13" t="e">
        <f>VLOOKUP(E3082,'Khách hàng'!$B$4:$F$1048576,5,0)</f>
        <v>#N/A</v>
      </c>
      <c r="L3082" s="13" t="e">
        <f>VLOOKUP(J3082,'Hàng hóa'!$C$5:$D$50,2,0)</f>
        <v>#N/A</v>
      </c>
      <c r="M3082" s="17" t="e">
        <f>VLOOKUP(J3082,'Hàng hóa'!$C$5:$H$22,6,0)</f>
        <v>#N/A</v>
      </c>
      <c r="N3082" s="17" t="e">
        <f t="shared" si="126"/>
        <v>#N/A</v>
      </c>
      <c r="O3082" s="22" t="e">
        <f t="shared" si="128"/>
        <v>#N/A</v>
      </c>
      <c r="P3082" s="17" t="e">
        <f t="shared" si="127"/>
        <v>#N/A</v>
      </c>
      <c r="Q3082" s="13" t="e">
        <f>VLOOKUP(I3082,'[1]Nhân viên'!$E$20:$F$41,2,0)</f>
        <v>#N/A</v>
      </c>
    </row>
    <row r="3083" spans="1:17" x14ac:dyDescent="0.2">
      <c r="A3083" s="11">
        <v>3060</v>
      </c>
      <c r="D3083" s="13" t="e">
        <f>VLOOKUP(C3083,'Nhân viên'!$B$5:$C$48,2,0)</f>
        <v>#N/A</v>
      </c>
      <c r="G3083" s="13" t="e">
        <f>VLOOKUP(E3083,'Khách hàng'!$B$4:$F$1048576,2,0)</f>
        <v>#N/A</v>
      </c>
      <c r="H3083" s="13" t="str">
        <f>VLOOKUP(E3083,'[1]Khách hàng'!$A$4:$F$2144,3,0)</f>
        <v>Số 1 đường số 17A, Khu phố 11, Phường Bình Trị Đông B, Quận Bình Tân, TP.HCM.</v>
      </c>
      <c r="I3083" s="13" t="e">
        <f>VLOOKUP(E3083,'Khách hàng'!$B$4:$F$1048576,5,0)</f>
        <v>#N/A</v>
      </c>
      <c r="L3083" s="13" t="e">
        <f>VLOOKUP(J3083,'Hàng hóa'!$C$5:$D$50,2,0)</f>
        <v>#N/A</v>
      </c>
      <c r="M3083" s="17" t="e">
        <f>VLOOKUP(J3083,'Hàng hóa'!$C$5:$H$22,6,0)</f>
        <v>#N/A</v>
      </c>
      <c r="N3083" s="17" t="e">
        <f t="shared" si="126"/>
        <v>#N/A</v>
      </c>
      <c r="O3083" s="22" t="e">
        <f t="shared" si="128"/>
        <v>#N/A</v>
      </c>
      <c r="P3083" s="17" t="e">
        <f t="shared" si="127"/>
        <v>#N/A</v>
      </c>
      <c r="Q3083" s="13" t="e">
        <f>VLOOKUP(I3083,'[1]Nhân viên'!$E$20:$F$41,2,0)</f>
        <v>#N/A</v>
      </c>
    </row>
    <row r="3084" spans="1:17" x14ac:dyDescent="0.2">
      <c r="A3084" s="11">
        <v>3061</v>
      </c>
      <c r="D3084" s="13" t="e">
        <f>VLOOKUP(C3084,'Nhân viên'!$B$5:$C$48,2,0)</f>
        <v>#N/A</v>
      </c>
      <c r="G3084" s="13" t="e">
        <f>VLOOKUP(E3084,'Khách hàng'!$B$4:$F$1048576,2,0)</f>
        <v>#N/A</v>
      </c>
      <c r="H3084" s="13" t="str">
        <f>VLOOKUP(E3084,'[1]Khách hàng'!$A$4:$F$2144,3,0)</f>
        <v>Số 1 đường số 17A, Khu phố 11, Phường Bình Trị Đông B, Quận Bình Tân, TP.HCM.</v>
      </c>
      <c r="I3084" s="13" t="e">
        <f>VLOOKUP(E3084,'Khách hàng'!$B$4:$F$1048576,5,0)</f>
        <v>#N/A</v>
      </c>
      <c r="L3084" s="13" t="e">
        <f>VLOOKUP(J3084,'Hàng hóa'!$C$5:$D$50,2,0)</f>
        <v>#N/A</v>
      </c>
      <c r="M3084" s="17" t="e">
        <f>VLOOKUP(J3084,'Hàng hóa'!$C$5:$H$22,6,0)</f>
        <v>#N/A</v>
      </c>
      <c r="N3084" s="17" t="e">
        <f t="shared" si="126"/>
        <v>#N/A</v>
      </c>
      <c r="O3084" s="22" t="e">
        <f t="shared" si="128"/>
        <v>#N/A</v>
      </c>
      <c r="P3084" s="17" t="e">
        <f t="shared" si="127"/>
        <v>#N/A</v>
      </c>
      <c r="Q3084" s="13" t="e">
        <f>VLOOKUP(I3084,'[1]Nhân viên'!$E$20:$F$41,2,0)</f>
        <v>#N/A</v>
      </c>
    </row>
    <row r="3085" spans="1:17" x14ac:dyDescent="0.2">
      <c r="A3085" s="11">
        <v>3062</v>
      </c>
      <c r="D3085" s="13" t="e">
        <f>VLOOKUP(C3085,'Nhân viên'!$B$5:$C$48,2,0)</f>
        <v>#N/A</v>
      </c>
      <c r="G3085" s="13" t="e">
        <f>VLOOKUP(E3085,'Khách hàng'!$B$4:$F$1048576,2,0)</f>
        <v>#N/A</v>
      </c>
      <c r="H3085" s="13" t="str">
        <f>VLOOKUP(E3085,'[1]Khách hàng'!$A$4:$F$2144,3,0)</f>
        <v>Số 1 đường số 17A, Khu phố 11, Phường Bình Trị Đông B, Quận Bình Tân, TP.HCM.</v>
      </c>
      <c r="I3085" s="13" t="e">
        <f>VLOOKUP(E3085,'Khách hàng'!$B$4:$F$1048576,5,0)</f>
        <v>#N/A</v>
      </c>
      <c r="L3085" s="13" t="e">
        <f>VLOOKUP(J3085,'Hàng hóa'!$C$5:$D$50,2,0)</f>
        <v>#N/A</v>
      </c>
      <c r="M3085" s="17" t="e">
        <f>VLOOKUP(J3085,'Hàng hóa'!$C$5:$H$22,6,0)</f>
        <v>#N/A</v>
      </c>
      <c r="N3085" s="17" t="e">
        <f t="shared" si="126"/>
        <v>#N/A</v>
      </c>
      <c r="O3085" s="22" t="e">
        <f t="shared" si="128"/>
        <v>#N/A</v>
      </c>
      <c r="P3085" s="17" t="e">
        <f t="shared" si="127"/>
        <v>#N/A</v>
      </c>
      <c r="Q3085" s="13" t="e">
        <f>VLOOKUP(I3085,'[1]Nhân viên'!$E$20:$F$41,2,0)</f>
        <v>#N/A</v>
      </c>
    </row>
    <row r="3086" spans="1:17" x14ac:dyDescent="0.2">
      <c r="A3086" s="11">
        <v>3063</v>
      </c>
      <c r="D3086" s="13" t="e">
        <f>VLOOKUP(C3086,'Nhân viên'!$B$5:$C$48,2,0)</f>
        <v>#N/A</v>
      </c>
      <c r="G3086" s="13" t="e">
        <f>VLOOKUP(E3086,'Khách hàng'!$B$4:$F$1048576,2,0)</f>
        <v>#N/A</v>
      </c>
      <c r="H3086" s="13" t="str">
        <f>VLOOKUP(E3086,'[1]Khách hàng'!$A$4:$F$2144,3,0)</f>
        <v>Số 1 đường số 17A, Khu phố 11, Phường Bình Trị Đông B, Quận Bình Tân, TP.HCM.</v>
      </c>
      <c r="I3086" s="13" t="e">
        <f>VLOOKUP(E3086,'Khách hàng'!$B$4:$F$1048576,5,0)</f>
        <v>#N/A</v>
      </c>
      <c r="L3086" s="13" t="e">
        <f>VLOOKUP(J3086,'Hàng hóa'!$C$5:$D$50,2,0)</f>
        <v>#N/A</v>
      </c>
      <c r="M3086" s="17" t="e">
        <f>VLOOKUP(J3086,'Hàng hóa'!$C$5:$H$22,6,0)</f>
        <v>#N/A</v>
      </c>
      <c r="N3086" s="17" t="e">
        <f t="shared" si="126"/>
        <v>#N/A</v>
      </c>
      <c r="O3086" s="22" t="e">
        <f t="shared" si="128"/>
        <v>#N/A</v>
      </c>
      <c r="P3086" s="17" t="e">
        <f t="shared" si="127"/>
        <v>#N/A</v>
      </c>
      <c r="Q3086" s="13" t="e">
        <f>VLOOKUP(I3086,'[1]Nhân viên'!$E$20:$F$41,2,0)</f>
        <v>#N/A</v>
      </c>
    </row>
    <row r="3087" spans="1:17" x14ac:dyDescent="0.2">
      <c r="A3087" s="11">
        <v>3064</v>
      </c>
      <c r="D3087" s="13" t="e">
        <f>VLOOKUP(C3087,'Nhân viên'!$B$5:$C$48,2,0)</f>
        <v>#N/A</v>
      </c>
      <c r="G3087" s="13" t="e">
        <f>VLOOKUP(E3087,'Khách hàng'!$B$4:$F$1048576,2,0)</f>
        <v>#N/A</v>
      </c>
      <c r="H3087" s="13" t="str">
        <f>VLOOKUP(E3087,'[1]Khách hàng'!$A$4:$F$2144,3,0)</f>
        <v>Số 1 đường số 17A, Khu phố 11, Phường Bình Trị Đông B, Quận Bình Tân, TP.HCM.</v>
      </c>
      <c r="I3087" s="13" t="e">
        <f>VLOOKUP(E3087,'Khách hàng'!$B$4:$F$1048576,5,0)</f>
        <v>#N/A</v>
      </c>
      <c r="L3087" s="13" t="e">
        <f>VLOOKUP(J3087,'Hàng hóa'!$C$5:$D$50,2,0)</f>
        <v>#N/A</v>
      </c>
      <c r="M3087" s="17" t="e">
        <f>VLOOKUP(J3087,'Hàng hóa'!$C$5:$H$22,6,0)</f>
        <v>#N/A</v>
      </c>
      <c r="N3087" s="17" t="e">
        <f t="shared" si="126"/>
        <v>#N/A</v>
      </c>
      <c r="O3087" s="22" t="e">
        <f t="shared" si="128"/>
        <v>#N/A</v>
      </c>
      <c r="P3087" s="17" t="e">
        <f t="shared" si="127"/>
        <v>#N/A</v>
      </c>
      <c r="Q3087" s="13" t="e">
        <f>VLOOKUP(I3087,'[1]Nhân viên'!$E$20:$F$41,2,0)</f>
        <v>#N/A</v>
      </c>
    </row>
    <row r="3088" spans="1:17" x14ac:dyDescent="0.2">
      <c r="A3088" s="11">
        <v>3065</v>
      </c>
      <c r="D3088" s="13" t="e">
        <f>VLOOKUP(C3088,'Nhân viên'!$B$5:$C$48,2,0)</f>
        <v>#N/A</v>
      </c>
      <c r="G3088" s="13" t="e">
        <f>VLOOKUP(E3088,'Khách hàng'!$B$4:$F$1048576,2,0)</f>
        <v>#N/A</v>
      </c>
      <c r="H3088" s="13" t="str">
        <f>VLOOKUP(E3088,'[1]Khách hàng'!$A$4:$F$2144,3,0)</f>
        <v>Số 1 đường số 17A, Khu phố 11, Phường Bình Trị Đông B, Quận Bình Tân, TP.HCM.</v>
      </c>
      <c r="I3088" s="13" t="e">
        <f>VLOOKUP(E3088,'Khách hàng'!$B$4:$F$1048576,5,0)</f>
        <v>#N/A</v>
      </c>
      <c r="L3088" s="13" t="e">
        <f>VLOOKUP(J3088,'Hàng hóa'!$C$5:$D$50,2,0)</f>
        <v>#N/A</v>
      </c>
      <c r="M3088" s="17" t="e">
        <f>VLOOKUP(J3088,'Hàng hóa'!$C$5:$H$22,6,0)</f>
        <v>#N/A</v>
      </c>
      <c r="N3088" s="17" t="e">
        <f t="shared" si="126"/>
        <v>#N/A</v>
      </c>
      <c r="O3088" s="22" t="e">
        <f t="shared" si="128"/>
        <v>#N/A</v>
      </c>
      <c r="P3088" s="17" t="e">
        <f t="shared" si="127"/>
        <v>#N/A</v>
      </c>
      <c r="Q3088" s="13" t="e">
        <f>VLOOKUP(I3088,'[1]Nhân viên'!$E$20:$F$41,2,0)</f>
        <v>#N/A</v>
      </c>
    </row>
    <row r="3089" spans="1:17" x14ac:dyDescent="0.2">
      <c r="A3089" s="11">
        <v>3066</v>
      </c>
      <c r="D3089" s="13" t="e">
        <f>VLOOKUP(C3089,'Nhân viên'!$B$5:$C$48,2,0)</f>
        <v>#N/A</v>
      </c>
      <c r="G3089" s="13" t="e">
        <f>VLOOKUP(E3089,'Khách hàng'!$B$4:$F$1048576,2,0)</f>
        <v>#N/A</v>
      </c>
      <c r="H3089" s="13" t="str">
        <f>VLOOKUP(E3089,'[1]Khách hàng'!$A$4:$F$2144,3,0)</f>
        <v>Số 1 đường số 17A, Khu phố 11, Phường Bình Trị Đông B, Quận Bình Tân, TP.HCM.</v>
      </c>
      <c r="I3089" s="13" t="e">
        <f>VLOOKUP(E3089,'Khách hàng'!$B$4:$F$1048576,5,0)</f>
        <v>#N/A</v>
      </c>
      <c r="L3089" s="13" t="e">
        <f>VLOOKUP(J3089,'Hàng hóa'!$C$5:$D$50,2,0)</f>
        <v>#N/A</v>
      </c>
      <c r="M3089" s="17" t="e">
        <f>VLOOKUP(J3089,'Hàng hóa'!$C$5:$H$22,6,0)</f>
        <v>#N/A</v>
      </c>
      <c r="N3089" s="17" t="e">
        <f t="shared" si="126"/>
        <v>#N/A</v>
      </c>
      <c r="O3089" s="22" t="e">
        <f t="shared" si="128"/>
        <v>#N/A</v>
      </c>
      <c r="P3089" s="17" t="e">
        <f t="shared" si="127"/>
        <v>#N/A</v>
      </c>
      <c r="Q3089" s="13" t="e">
        <f>VLOOKUP(I3089,'[1]Nhân viên'!$E$20:$F$41,2,0)</f>
        <v>#N/A</v>
      </c>
    </row>
    <row r="3090" spans="1:17" x14ac:dyDescent="0.2">
      <c r="A3090" s="11">
        <v>3067</v>
      </c>
      <c r="D3090" s="13" t="e">
        <f>VLOOKUP(C3090,'Nhân viên'!$B$5:$C$48,2,0)</f>
        <v>#N/A</v>
      </c>
      <c r="G3090" s="13" t="e">
        <f>VLOOKUP(E3090,'Khách hàng'!$B$4:$F$1048576,2,0)</f>
        <v>#N/A</v>
      </c>
      <c r="H3090" s="13" t="str">
        <f>VLOOKUP(E3090,'[1]Khách hàng'!$A$4:$F$2144,3,0)</f>
        <v>Số 1 đường số 17A, Khu phố 11, Phường Bình Trị Đông B, Quận Bình Tân, TP.HCM.</v>
      </c>
      <c r="I3090" s="13" t="e">
        <f>VLOOKUP(E3090,'Khách hàng'!$B$4:$F$1048576,5,0)</f>
        <v>#N/A</v>
      </c>
      <c r="L3090" s="13" t="e">
        <f>VLOOKUP(J3090,'Hàng hóa'!$C$5:$D$50,2,0)</f>
        <v>#N/A</v>
      </c>
      <c r="M3090" s="17" t="e">
        <f>VLOOKUP(J3090,'Hàng hóa'!$C$5:$H$22,6,0)</f>
        <v>#N/A</v>
      </c>
      <c r="N3090" s="17" t="e">
        <f t="shared" si="126"/>
        <v>#N/A</v>
      </c>
      <c r="O3090" s="22" t="e">
        <f t="shared" si="128"/>
        <v>#N/A</v>
      </c>
      <c r="P3090" s="17" t="e">
        <f t="shared" si="127"/>
        <v>#N/A</v>
      </c>
      <c r="Q3090" s="13" t="e">
        <f>VLOOKUP(I3090,'[1]Nhân viên'!$E$20:$F$41,2,0)</f>
        <v>#N/A</v>
      </c>
    </row>
    <row r="3091" spans="1:17" x14ac:dyDescent="0.2">
      <c r="A3091" s="11">
        <v>3068</v>
      </c>
      <c r="D3091" s="13" t="e">
        <f>VLOOKUP(C3091,'Nhân viên'!$B$5:$C$48,2,0)</f>
        <v>#N/A</v>
      </c>
      <c r="G3091" s="13" t="e">
        <f>VLOOKUP(E3091,'Khách hàng'!$B$4:$F$1048576,2,0)</f>
        <v>#N/A</v>
      </c>
      <c r="H3091" s="13" t="str">
        <f>VLOOKUP(E3091,'[1]Khách hàng'!$A$4:$F$2144,3,0)</f>
        <v>Số 1 đường số 17A, Khu phố 11, Phường Bình Trị Đông B, Quận Bình Tân, TP.HCM.</v>
      </c>
      <c r="I3091" s="13" t="e">
        <f>VLOOKUP(E3091,'Khách hàng'!$B$4:$F$1048576,5,0)</f>
        <v>#N/A</v>
      </c>
      <c r="L3091" s="13" t="e">
        <f>VLOOKUP(J3091,'Hàng hóa'!$C$5:$D$50,2,0)</f>
        <v>#N/A</v>
      </c>
      <c r="M3091" s="17" t="e">
        <f>VLOOKUP(J3091,'Hàng hóa'!$C$5:$H$22,6,0)</f>
        <v>#N/A</v>
      </c>
      <c r="N3091" s="17" t="e">
        <f t="shared" si="126"/>
        <v>#N/A</v>
      </c>
      <c r="O3091" s="22" t="e">
        <f t="shared" si="128"/>
        <v>#N/A</v>
      </c>
      <c r="P3091" s="17" t="e">
        <f t="shared" si="127"/>
        <v>#N/A</v>
      </c>
      <c r="Q3091" s="13" t="e">
        <f>VLOOKUP(I3091,'[1]Nhân viên'!$E$20:$F$41,2,0)</f>
        <v>#N/A</v>
      </c>
    </row>
    <row r="3092" spans="1:17" x14ac:dyDescent="0.2">
      <c r="A3092" s="11">
        <v>3069</v>
      </c>
      <c r="D3092" s="13" t="e">
        <f>VLOOKUP(C3092,'Nhân viên'!$B$5:$C$48,2,0)</f>
        <v>#N/A</v>
      </c>
      <c r="G3092" s="13" t="e">
        <f>VLOOKUP(E3092,'Khách hàng'!$B$4:$F$1048576,2,0)</f>
        <v>#N/A</v>
      </c>
      <c r="H3092" s="13" t="str">
        <f>VLOOKUP(E3092,'[1]Khách hàng'!$A$4:$F$2144,3,0)</f>
        <v>Số 1 đường số 17A, Khu phố 11, Phường Bình Trị Đông B, Quận Bình Tân, TP.HCM.</v>
      </c>
      <c r="I3092" s="13" t="e">
        <f>VLOOKUP(E3092,'Khách hàng'!$B$4:$F$1048576,5,0)</f>
        <v>#N/A</v>
      </c>
      <c r="L3092" s="13" t="e">
        <f>VLOOKUP(J3092,'Hàng hóa'!$C$5:$D$50,2,0)</f>
        <v>#N/A</v>
      </c>
      <c r="M3092" s="17" t="e">
        <f>VLOOKUP(J3092,'Hàng hóa'!$C$5:$H$22,6,0)</f>
        <v>#N/A</v>
      </c>
      <c r="N3092" s="17" t="e">
        <f t="shared" si="126"/>
        <v>#N/A</v>
      </c>
      <c r="O3092" s="22" t="e">
        <f t="shared" si="128"/>
        <v>#N/A</v>
      </c>
      <c r="P3092" s="17" t="e">
        <f t="shared" si="127"/>
        <v>#N/A</v>
      </c>
      <c r="Q3092" s="13" t="e">
        <f>VLOOKUP(I3092,'[1]Nhân viên'!$E$20:$F$41,2,0)</f>
        <v>#N/A</v>
      </c>
    </row>
    <row r="3093" spans="1:17" x14ac:dyDescent="0.2">
      <c r="A3093" s="11">
        <v>3070</v>
      </c>
      <c r="D3093" s="13" t="e">
        <f>VLOOKUP(C3093,'Nhân viên'!$B$5:$C$48,2,0)</f>
        <v>#N/A</v>
      </c>
      <c r="G3093" s="13" t="e">
        <f>VLOOKUP(E3093,'Khách hàng'!$B$4:$F$1048576,2,0)</f>
        <v>#N/A</v>
      </c>
      <c r="H3093" s="13" t="str">
        <f>VLOOKUP(E3093,'[1]Khách hàng'!$A$4:$F$2144,3,0)</f>
        <v>Số 1 đường số 17A, Khu phố 11, Phường Bình Trị Đông B, Quận Bình Tân, TP.HCM.</v>
      </c>
      <c r="I3093" s="13" t="e">
        <f>VLOOKUP(E3093,'Khách hàng'!$B$4:$F$1048576,5,0)</f>
        <v>#N/A</v>
      </c>
      <c r="L3093" s="13" t="e">
        <f>VLOOKUP(J3093,'Hàng hóa'!$C$5:$D$50,2,0)</f>
        <v>#N/A</v>
      </c>
      <c r="M3093" s="17" t="e">
        <f>VLOOKUP(J3093,'Hàng hóa'!$C$5:$H$22,6,0)</f>
        <v>#N/A</v>
      </c>
      <c r="N3093" s="17" t="e">
        <f t="shared" si="126"/>
        <v>#N/A</v>
      </c>
      <c r="O3093" s="22" t="e">
        <f t="shared" si="128"/>
        <v>#N/A</v>
      </c>
      <c r="P3093" s="17" t="e">
        <f t="shared" si="127"/>
        <v>#N/A</v>
      </c>
      <c r="Q3093" s="13" t="e">
        <f>VLOOKUP(I3093,'[1]Nhân viên'!$E$20:$F$41,2,0)</f>
        <v>#N/A</v>
      </c>
    </row>
    <row r="3094" spans="1:17" x14ac:dyDescent="0.2">
      <c r="A3094" s="11">
        <v>3071</v>
      </c>
      <c r="D3094" s="13" t="e">
        <f>VLOOKUP(C3094,'Nhân viên'!$B$5:$C$48,2,0)</f>
        <v>#N/A</v>
      </c>
      <c r="G3094" s="13" t="e">
        <f>VLOOKUP(E3094,'Khách hàng'!$B$4:$F$1048576,2,0)</f>
        <v>#N/A</v>
      </c>
      <c r="H3094" s="13" t="str">
        <f>VLOOKUP(E3094,'[1]Khách hàng'!$A$4:$F$2144,3,0)</f>
        <v>Số 1 đường số 17A, Khu phố 11, Phường Bình Trị Đông B, Quận Bình Tân, TP.HCM.</v>
      </c>
      <c r="I3094" s="13" t="e">
        <f>VLOOKUP(E3094,'Khách hàng'!$B$4:$F$1048576,5,0)</f>
        <v>#N/A</v>
      </c>
      <c r="L3094" s="13" t="e">
        <f>VLOOKUP(J3094,'Hàng hóa'!$C$5:$D$50,2,0)</f>
        <v>#N/A</v>
      </c>
      <c r="M3094" s="17" t="e">
        <f>VLOOKUP(J3094,'Hàng hóa'!$C$5:$H$22,6,0)</f>
        <v>#N/A</v>
      </c>
      <c r="N3094" s="17" t="e">
        <f t="shared" si="126"/>
        <v>#N/A</v>
      </c>
      <c r="O3094" s="22" t="e">
        <f t="shared" si="128"/>
        <v>#N/A</v>
      </c>
      <c r="P3094" s="17" t="e">
        <f t="shared" si="127"/>
        <v>#N/A</v>
      </c>
      <c r="Q3094" s="13" t="e">
        <f>VLOOKUP(I3094,'[1]Nhân viên'!$E$20:$F$41,2,0)</f>
        <v>#N/A</v>
      </c>
    </row>
    <row r="3095" spans="1:17" x14ac:dyDescent="0.2">
      <c r="A3095" s="11">
        <v>3072</v>
      </c>
      <c r="D3095" s="13" t="e">
        <f>VLOOKUP(C3095,'Nhân viên'!$B$5:$C$48,2,0)</f>
        <v>#N/A</v>
      </c>
      <c r="G3095" s="13" t="e">
        <f>VLOOKUP(E3095,'Khách hàng'!$B$4:$F$1048576,2,0)</f>
        <v>#N/A</v>
      </c>
      <c r="H3095" s="13" t="str">
        <f>VLOOKUP(E3095,'[1]Khách hàng'!$A$4:$F$2144,3,0)</f>
        <v>Số 1 đường số 17A, Khu phố 11, Phường Bình Trị Đông B, Quận Bình Tân, TP.HCM.</v>
      </c>
      <c r="I3095" s="13" t="e">
        <f>VLOOKUP(E3095,'Khách hàng'!$B$4:$F$1048576,5,0)</f>
        <v>#N/A</v>
      </c>
      <c r="L3095" s="13" t="e">
        <f>VLOOKUP(J3095,'Hàng hóa'!$C$5:$D$50,2,0)</f>
        <v>#N/A</v>
      </c>
      <c r="M3095" s="17" t="e">
        <f>VLOOKUP(J3095,'Hàng hóa'!$C$5:$H$22,6,0)</f>
        <v>#N/A</v>
      </c>
      <c r="N3095" s="17" t="e">
        <f t="shared" si="126"/>
        <v>#N/A</v>
      </c>
      <c r="O3095" s="22" t="e">
        <f t="shared" si="128"/>
        <v>#N/A</v>
      </c>
      <c r="P3095" s="17" t="e">
        <f t="shared" si="127"/>
        <v>#N/A</v>
      </c>
      <c r="Q3095" s="13" t="e">
        <f>VLOOKUP(I3095,'[1]Nhân viên'!$E$20:$F$41,2,0)</f>
        <v>#N/A</v>
      </c>
    </row>
    <row r="3096" spans="1:17" x14ac:dyDescent="0.2">
      <c r="A3096" s="11">
        <v>3073</v>
      </c>
      <c r="D3096" s="13" t="e">
        <f>VLOOKUP(C3096,'Nhân viên'!$B$5:$C$48,2,0)</f>
        <v>#N/A</v>
      </c>
      <c r="G3096" s="13" t="e">
        <f>VLOOKUP(E3096,'Khách hàng'!$B$4:$F$1048576,2,0)</f>
        <v>#N/A</v>
      </c>
      <c r="H3096" s="13" t="str">
        <f>VLOOKUP(E3096,'[1]Khách hàng'!$A$4:$F$2144,3,0)</f>
        <v>Số 1 đường số 17A, Khu phố 11, Phường Bình Trị Đông B, Quận Bình Tân, TP.HCM.</v>
      </c>
      <c r="I3096" s="13" t="e">
        <f>VLOOKUP(E3096,'Khách hàng'!$B$4:$F$1048576,5,0)</f>
        <v>#N/A</v>
      </c>
      <c r="L3096" s="13" t="e">
        <f>VLOOKUP(J3096,'Hàng hóa'!$C$5:$D$50,2,0)</f>
        <v>#N/A</v>
      </c>
      <c r="M3096" s="17" t="e">
        <f>VLOOKUP(J3096,'Hàng hóa'!$C$5:$H$22,6,0)</f>
        <v>#N/A</v>
      </c>
      <c r="N3096" s="17" t="e">
        <f t="shared" si="126"/>
        <v>#N/A</v>
      </c>
      <c r="O3096" s="22" t="e">
        <f t="shared" si="128"/>
        <v>#N/A</v>
      </c>
      <c r="P3096" s="17" t="e">
        <f t="shared" si="127"/>
        <v>#N/A</v>
      </c>
      <c r="Q3096" s="13" t="e">
        <f>VLOOKUP(I3096,'[1]Nhân viên'!$E$20:$F$41,2,0)</f>
        <v>#N/A</v>
      </c>
    </row>
    <row r="3097" spans="1:17" x14ac:dyDescent="0.2">
      <c r="A3097" s="11">
        <v>3074</v>
      </c>
      <c r="D3097" s="13" t="e">
        <f>VLOOKUP(C3097,'Nhân viên'!$B$5:$C$48,2,0)</f>
        <v>#N/A</v>
      </c>
      <c r="G3097" s="13" t="e">
        <f>VLOOKUP(E3097,'Khách hàng'!$B$4:$F$1048576,2,0)</f>
        <v>#N/A</v>
      </c>
      <c r="H3097" s="13" t="str">
        <f>VLOOKUP(E3097,'[1]Khách hàng'!$A$4:$F$2144,3,0)</f>
        <v>Số 1 đường số 17A, Khu phố 11, Phường Bình Trị Đông B, Quận Bình Tân, TP.HCM.</v>
      </c>
      <c r="I3097" s="13" t="e">
        <f>VLOOKUP(E3097,'Khách hàng'!$B$4:$F$1048576,5,0)</f>
        <v>#N/A</v>
      </c>
      <c r="L3097" s="13" t="e">
        <f>VLOOKUP(J3097,'Hàng hóa'!$C$5:$D$50,2,0)</f>
        <v>#N/A</v>
      </c>
      <c r="M3097" s="17" t="e">
        <f>VLOOKUP(J3097,'Hàng hóa'!$C$5:$H$22,6,0)</f>
        <v>#N/A</v>
      </c>
      <c r="N3097" s="17" t="e">
        <f t="shared" si="126"/>
        <v>#N/A</v>
      </c>
      <c r="O3097" s="22" t="e">
        <f t="shared" si="128"/>
        <v>#N/A</v>
      </c>
      <c r="P3097" s="17" t="e">
        <f t="shared" si="127"/>
        <v>#N/A</v>
      </c>
      <c r="Q3097" s="13" t="e">
        <f>VLOOKUP(I3097,'[1]Nhân viên'!$E$20:$F$41,2,0)</f>
        <v>#N/A</v>
      </c>
    </row>
    <row r="3098" spans="1:17" x14ac:dyDescent="0.2">
      <c r="A3098" s="11">
        <v>3075</v>
      </c>
      <c r="D3098" s="13" t="e">
        <f>VLOOKUP(C3098,'Nhân viên'!$B$5:$C$48,2,0)</f>
        <v>#N/A</v>
      </c>
      <c r="G3098" s="13" t="e">
        <f>VLOOKUP(E3098,'Khách hàng'!$B$4:$F$1048576,2,0)</f>
        <v>#N/A</v>
      </c>
      <c r="H3098" s="13" t="str">
        <f>VLOOKUP(E3098,'[1]Khách hàng'!$A$4:$F$2144,3,0)</f>
        <v>Số 1 đường số 17A, Khu phố 11, Phường Bình Trị Đông B, Quận Bình Tân, TP.HCM.</v>
      </c>
      <c r="I3098" s="13" t="e">
        <f>VLOOKUP(E3098,'Khách hàng'!$B$4:$F$1048576,5,0)</f>
        <v>#N/A</v>
      </c>
      <c r="L3098" s="13" t="e">
        <f>VLOOKUP(J3098,'Hàng hóa'!$C$5:$D$50,2,0)</f>
        <v>#N/A</v>
      </c>
      <c r="M3098" s="17" t="e">
        <f>VLOOKUP(J3098,'Hàng hóa'!$C$5:$H$22,6,0)</f>
        <v>#N/A</v>
      </c>
      <c r="N3098" s="17" t="e">
        <f t="shared" si="126"/>
        <v>#N/A</v>
      </c>
      <c r="O3098" s="22" t="e">
        <f t="shared" si="128"/>
        <v>#N/A</v>
      </c>
      <c r="P3098" s="17" t="e">
        <f t="shared" si="127"/>
        <v>#N/A</v>
      </c>
      <c r="Q3098" s="13" t="e">
        <f>VLOOKUP(I3098,'[1]Nhân viên'!$E$20:$F$41,2,0)</f>
        <v>#N/A</v>
      </c>
    </row>
    <row r="3099" spans="1:17" x14ac:dyDescent="0.2">
      <c r="A3099" s="11">
        <v>3076</v>
      </c>
      <c r="D3099" s="13" t="e">
        <f>VLOOKUP(C3099,'Nhân viên'!$B$5:$C$48,2,0)</f>
        <v>#N/A</v>
      </c>
      <c r="G3099" s="13" t="e">
        <f>VLOOKUP(E3099,'Khách hàng'!$B$4:$F$1048576,2,0)</f>
        <v>#N/A</v>
      </c>
      <c r="H3099" s="13" t="str">
        <f>VLOOKUP(E3099,'[1]Khách hàng'!$A$4:$F$2144,3,0)</f>
        <v>Số 1 đường số 17A, Khu phố 11, Phường Bình Trị Đông B, Quận Bình Tân, TP.HCM.</v>
      </c>
      <c r="I3099" s="13" t="e">
        <f>VLOOKUP(E3099,'Khách hàng'!$B$4:$F$1048576,5,0)</f>
        <v>#N/A</v>
      </c>
      <c r="L3099" s="13" t="e">
        <f>VLOOKUP(J3099,'Hàng hóa'!$C$5:$D$50,2,0)</f>
        <v>#N/A</v>
      </c>
      <c r="M3099" s="17" t="e">
        <f>VLOOKUP(J3099,'Hàng hóa'!$C$5:$H$22,6,0)</f>
        <v>#N/A</v>
      </c>
      <c r="N3099" s="17" t="e">
        <f t="shared" si="126"/>
        <v>#N/A</v>
      </c>
      <c r="O3099" s="22" t="e">
        <f t="shared" si="128"/>
        <v>#N/A</v>
      </c>
      <c r="P3099" s="17" t="e">
        <f t="shared" si="127"/>
        <v>#N/A</v>
      </c>
      <c r="Q3099" s="13" t="e">
        <f>VLOOKUP(I3099,'[1]Nhân viên'!$E$20:$F$41,2,0)</f>
        <v>#N/A</v>
      </c>
    </row>
    <row r="3100" spans="1:17" x14ac:dyDescent="0.2">
      <c r="A3100" s="11">
        <v>3077</v>
      </c>
      <c r="D3100" s="13" t="e">
        <f>VLOOKUP(C3100,'Nhân viên'!$B$5:$C$48,2,0)</f>
        <v>#N/A</v>
      </c>
      <c r="G3100" s="13" t="e">
        <f>VLOOKUP(E3100,'Khách hàng'!$B$4:$F$1048576,2,0)</f>
        <v>#N/A</v>
      </c>
      <c r="H3100" s="13" t="str">
        <f>VLOOKUP(E3100,'[1]Khách hàng'!$A$4:$F$2144,3,0)</f>
        <v>Số 1 đường số 17A, Khu phố 11, Phường Bình Trị Đông B, Quận Bình Tân, TP.HCM.</v>
      </c>
      <c r="I3100" s="13" t="e">
        <f>VLOOKUP(E3100,'Khách hàng'!$B$4:$F$1048576,5,0)</f>
        <v>#N/A</v>
      </c>
      <c r="L3100" s="13" t="e">
        <f>VLOOKUP(J3100,'Hàng hóa'!$C$5:$D$50,2,0)</f>
        <v>#N/A</v>
      </c>
      <c r="M3100" s="17" t="e">
        <f>VLOOKUP(J3100,'Hàng hóa'!$C$5:$H$22,6,0)</f>
        <v>#N/A</v>
      </c>
      <c r="N3100" s="17" t="e">
        <f t="shared" ref="N3100:N3163" si="129">K3100*M3100</f>
        <v>#N/A</v>
      </c>
      <c r="O3100" s="22" t="e">
        <f t="shared" si="128"/>
        <v>#N/A</v>
      </c>
      <c r="P3100" s="17" t="e">
        <f t="shared" ref="P3100:P3163" si="130">N3100*O3100+N3100</f>
        <v>#N/A</v>
      </c>
      <c r="Q3100" s="13" t="e">
        <f>VLOOKUP(I3100,'[1]Nhân viên'!$E$20:$F$41,2,0)</f>
        <v>#N/A</v>
      </c>
    </row>
    <row r="3101" spans="1:17" x14ac:dyDescent="0.2">
      <c r="A3101" s="11">
        <v>3078</v>
      </c>
      <c r="D3101" s="13" t="e">
        <f>VLOOKUP(C3101,'Nhân viên'!$B$5:$C$48,2,0)</f>
        <v>#N/A</v>
      </c>
      <c r="G3101" s="13" t="e">
        <f>VLOOKUP(E3101,'Khách hàng'!$B$4:$F$1048576,2,0)</f>
        <v>#N/A</v>
      </c>
      <c r="H3101" s="13" t="str">
        <f>VLOOKUP(E3101,'[1]Khách hàng'!$A$4:$F$2144,3,0)</f>
        <v>Số 1 đường số 17A, Khu phố 11, Phường Bình Trị Đông B, Quận Bình Tân, TP.HCM.</v>
      </c>
      <c r="I3101" s="13" t="e">
        <f>VLOOKUP(E3101,'Khách hàng'!$B$4:$F$1048576,5,0)</f>
        <v>#N/A</v>
      </c>
      <c r="L3101" s="13" t="e">
        <f>VLOOKUP(J3101,'Hàng hóa'!$C$5:$D$50,2,0)</f>
        <v>#N/A</v>
      </c>
      <c r="M3101" s="17" t="e">
        <f>VLOOKUP(J3101,'Hàng hóa'!$C$5:$H$22,6,0)</f>
        <v>#N/A</v>
      </c>
      <c r="N3101" s="17" t="e">
        <f t="shared" si="129"/>
        <v>#N/A</v>
      </c>
      <c r="O3101" s="22" t="e">
        <f t="shared" si="128"/>
        <v>#N/A</v>
      </c>
      <c r="P3101" s="17" t="e">
        <f t="shared" si="130"/>
        <v>#N/A</v>
      </c>
      <c r="Q3101" s="13" t="e">
        <f>VLOOKUP(I3101,'[1]Nhân viên'!$E$20:$F$41,2,0)</f>
        <v>#N/A</v>
      </c>
    </row>
    <row r="3102" spans="1:17" x14ac:dyDescent="0.2">
      <c r="A3102" s="11">
        <v>3079</v>
      </c>
      <c r="D3102" s="13" t="e">
        <f>VLOOKUP(C3102,'Nhân viên'!$B$5:$C$48,2,0)</f>
        <v>#N/A</v>
      </c>
      <c r="G3102" s="13" t="e">
        <f>VLOOKUP(E3102,'Khách hàng'!$B$4:$F$1048576,2,0)</f>
        <v>#N/A</v>
      </c>
      <c r="H3102" s="13" t="str">
        <f>VLOOKUP(E3102,'[1]Khách hàng'!$A$4:$F$2144,3,0)</f>
        <v>Số 1 đường số 17A, Khu phố 11, Phường Bình Trị Đông B, Quận Bình Tân, TP.HCM.</v>
      </c>
      <c r="I3102" s="13" t="e">
        <f>VLOOKUP(E3102,'Khách hàng'!$B$4:$F$1048576,5,0)</f>
        <v>#N/A</v>
      </c>
      <c r="L3102" s="13" t="e">
        <f>VLOOKUP(J3102,'Hàng hóa'!$C$5:$D$50,2,0)</f>
        <v>#N/A</v>
      </c>
      <c r="M3102" s="17" t="e">
        <f>VLOOKUP(J3102,'Hàng hóa'!$C$5:$H$22,6,0)</f>
        <v>#N/A</v>
      </c>
      <c r="N3102" s="17" t="e">
        <f t="shared" si="129"/>
        <v>#N/A</v>
      </c>
      <c r="O3102" s="22" t="e">
        <f t="shared" si="128"/>
        <v>#N/A</v>
      </c>
      <c r="P3102" s="17" t="e">
        <f t="shared" si="130"/>
        <v>#N/A</v>
      </c>
      <c r="Q3102" s="13" t="e">
        <f>VLOOKUP(I3102,'[1]Nhân viên'!$E$20:$F$41,2,0)</f>
        <v>#N/A</v>
      </c>
    </row>
    <row r="3103" spans="1:17" x14ac:dyDescent="0.2">
      <c r="A3103" s="11">
        <v>3080</v>
      </c>
      <c r="D3103" s="13" t="e">
        <f>VLOOKUP(C3103,'Nhân viên'!$B$5:$C$48,2,0)</f>
        <v>#N/A</v>
      </c>
      <c r="G3103" s="13" t="e">
        <f>VLOOKUP(E3103,'Khách hàng'!$B$4:$F$1048576,2,0)</f>
        <v>#N/A</v>
      </c>
      <c r="H3103" s="13" t="str">
        <f>VLOOKUP(E3103,'[1]Khách hàng'!$A$4:$F$2144,3,0)</f>
        <v>Số 1 đường số 17A, Khu phố 11, Phường Bình Trị Đông B, Quận Bình Tân, TP.HCM.</v>
      </c>
      <c r="I3103" s="13" t="e">
        <f>VLOOKUP(E3103,'Khách hàng'!$B$4:$F$1048576,5,0)</f>
        <v>#N/A</v>
      </c>
      <c r="L3103" s="13" t="e">
        <f>VLOOKUP(J3103,'Hàng hóa'!$C$5:$D$50,2,0)</f>
        <v>#N/A</v>
      </c>
      <c r="M3103" s="17" t="e">
        <f>VLOOKUP(J3103,'Hàng hóa'!$C$5:$H$22,6,0)</f>
        <v>#N/A</v>
      </c>
      <c r="N3103" s="17" t="e">
        <f t="shared" si="129"/>
        <v>#N/A</v>
      </c>
      <c r="O3103" s="22" t="e">
        <f t="shared" si="128"/>
        <v>#N/A</v>
      </c>
      <c r="P3103" s="17" t="e">
        <f t="shared" si="130"/>
        <v>#N/A</v>
      </c>
      <c r="Q3103" s="13" t="e">
        <f>VLOOKUP(I3103,'[1]Nhân viên'!$E$20:$F$41,2,0)</f>
        <v>#N/A</v>
      </c>
    </row>
    <row r="3104" spans="1:17" x14ac:dyDescent="0.2">
      <c r="A3104" s="11">
        <v>3081</v>
      </c>
      <c r="D3104" s="13" t="e">
        <f>VLOOKUP(C3104,'Nhân viên'!$B$5:$C$48,2,0)</f>
        <v>#N/A</v>
      </c>
      <c r="G3104" s="13" t="e">
        <f>VLOOKUP(E3104,'Khách hàng'!$B$4:$F$1048576,2,0)</f>
        <v>#N/A</v>
      </c>
      <c r="H3104" s="13" t="str">
        <f>VLOOKUP(E3104,'[1]Khách hàng'!$A$4:$F$2144,3,0)</f>
        <v>Số 1 đường số 17A, Khu phố 11, Phường Bình Trị Đông B, Quận Bình Tân, TP.HCM.</v>
      </c>
      <c r="I3104" s="13" t="e">
        <f>VLOOKUP(E3104,'Khách hàng'!$B$4:$F$1048576,5,0)</f>
        <v>#N/A</v>
      </c>
      <c r="L3104" s="13" t="e">
        <f>VLOOKUP(J3104,'Hàng hóa'!$C$5:$D$50,2,0)</f>
        <v>#N/A</v>
      </c>
      <c r="M3104" s="17" t="e">
        <f>VLOOKUP(J3104,'Hàng hóa'!$C$5:$H$22,6,0)</f>
        <v>#N/A</v>
      </c>
      <c r="N3104" s="17" t="e">
        <f t="shared" si="129"/>
        <v>#N/A</v>
      </c>
      <c r="O3104" s="22" t="e">
        <f t="shared" si="128"/>
        <v>#N/A</v>
      </c>
      <c r="P3104" s="17" t="e">
        <f t="shared" si="130"/>
        <v>#N/A</v>
      </c>
      <c r="Q3104" s="13" t="e">
        <f>VLOOKUP(I3104,'[1]Nhân viên'!$E$20:$F$41,2,0)</f>
        <v>#N/A</v>
      </c>
    </row>
    <row r="3105" spans="1:17" x14ac:dyDescent="0.2">
      <c r="A3105" s="11">
        <v>3082</v>
      </c>
      <c r="D3105" s="13" t="e">
        <f>VLOOKUP(C3105,'Nhân viên'!$B$5:$C$48,2,0)</f>
        <v>#N/A</v>
      </c>
      <c r="G3105" s="13" t="e">
        <f>VLOOKUP(E3105,'Khách hàng'!$B$4:$F$1048576,2,0)</f>
        <v>#N/A</v>
      </c>
      <c r="H3105" s="13" t="str">
        <f>VLOOKUP(E3105,'[1]Khách hàng'!$A$4:$F$2144,3,0)</f>
        <v>Số 1 đường số 17A, Khu phố 11, Phường Bình Trị Đông B, Quận Bình Tân, TP.HCM.</v>
      </c>
      <c r="I3105" s="13" t="e">
        <f>VLOOKUP(E3105,'Khách hàng'!$B$4:$F$1048576,5,0)</f>
        <v>#N/A</v>
      </c>
      <c r="L3105" s="13" t="e">
        <f>VLOOKUP(J3105,'Hàng hóa'!$C$5:$D$50,2,0)</f>
        <v>#N/A</v>
      </c>
      <c r="M3105" s="17" t="e">
        <f>VLOOKUP(J3105,'Hàng hóa'!$C$5:$H$22,6,0)</f>
        <v>#N/A</v>
      </c>
      <c r="N3105" s="17" t="e">
        <f t="shared" si="129"/>
        <v>#N/A</v>
      </c>
      <c r="O3105" s="22" t="e">
        <f t="shared" si="128"/>
        <v>#N/A</v>
      </c>
      <c r="P3105" s="17" t="e">
        <f t="shared" si="130"/>
        <v>#N/A</v>
      </c>
      <c r="Q3105" s="13" t="e">
        <f>VLOOKUP(I3105,'[1]Nhân viên'!$E$20:$F$41,2,0)</f>
        <v>#N/A</v>
      </c>
    </row>
    <row r="3106" spans="1:17" x14ac:dyDescent="0.2">
      <c r="A3106" s="11">
        <v>3083</v>
      </c>
      <c r="D3106" s="13" t="e">
        <f>VLOOKUP(C3106,'Nhân viên'!$B$5:$C$48,2,0)</f>
        <v>#N/A</v>
      </c>
      <c r="G3106" s="13" t="e">
        <f>VLOOKUP(E3106,'Khách hàng'!$B$4:$F$1048576,2,0)</f>
        <v>#N/A</v>
      </c>
      <c r="H3106" s="13" t="str">
        <f>VLOOKUP(E3106,'[1]Khách hàng'!$A$4:$F$2144,3,0)</f>
        <v>Số 1 đường số 17A, Khu phố 11, Phường Bình Trị Đông B, Quận Bình Tân, TP.HCM.</v>
      </c>
      <c r="I3106" s="13" t="e">
        <f>VLOOKUP(E3106,'Khách hàng'!$B$4:$F$1048576,5,0)</f>
        <v>#N/A</v>
      </c>
      <c r="L3106" s="13" t="e">
        <f>VLOOKUP(J3106,'Hàng hóa'!$C$5:$D$50,2,0)</f>
        <v>#N/A</v>
      </c>
      <c r="M3106" s="17" t="e">
        <f>VLOOKUP(J3106,'Hàng hóa'!$C$5:$H$22,6,0)</f>
        <v>#N/A</v>
      </c>
      <c r="N3106" s="17" t="e">
        <f t="shared" si="129"/>
        <v>#N/A</v>
      </c>
      <c r="O3106" s="22" t="e">
        <f t="shared" si="128"/>
        <v>#N/A</v>
      </c>
      <c r="P3106" s="17" t="e">
        <f t="shared" si="130"/>
        <v>#N/A</v>
      </c>
      <c r="Q3106" s="13" t="e">
        <f>VLOOKUP(I3106,'[1]Nhân viên'!$E$20:$F$41,2,0)</f>
        <v>#N/A</v>
      </c>
    </row>
    <row r="3107" spans="1:17" x14ac:dyDescent="0.2">
      <c r="A3107" s="11">
        <v>3084</v>
      </c>
      <c r="D3107" s="13" t="e">
        <f>VLOOKUP(C3107,'Nhân viên'!$B$5:$C$48,2,0)</f>
        <v>#N/A</v>
      </c>
      <c r="G3107" s="13" t="e">
        <f>VLOOKUP(E3107,'Khách hàng'!$B$4:$F$1048576,2,0)</f>
        <v>#N/A</v>
      </c>
      <c r="H3107" s="13" t="str">
        <f>VLOOKUP(E3107,'[1]Khách hàng'!$A$4:$F$2144,3,0)</f>
        <v>Số 1 đường số 17A, Khu phố 11, Phường Bình Trị Đông B, Quận Bình Tân, TP.HCM.</v>
      </c>
      <c r="I3107" s="13" t="e">
        <f>VLOOKUP(E3107,'Khách hàng'!$B$4:$F$1048576,5,0)</f>
        <v>#N/A</v>
      </c>
      <c r="L3107" s="13" t="e">
        <f>VLOOKUP(J3107,'Hàng hóa'!$C$5:$D$50,2,0)</f>
        <v>#N/A</v>
      </c>
      <c r="M3107" s="17" t="e">
        <f>VLOOKUP(J3107,'Hàng hóa'!$C$5:$H$22,6,0)</f>
        <v>#N/A</v>
      </c>
      <c r="N3107" s="17" t="e">
        <f t="shared" si="129"/>
        <v>#N/A</v>
      </c>
      <c r="O3107" s="22" t="e">
        <f t="shared" si="128"/>
        <v>#N/A</v>
      </c>
      <c r="P3107" s="17" t="e">
        <f t="shared" si="130"/>
        <v>#N/A</v>
      </c>
      <c r="Q3107" s="13" t="e">
        <f>VLOOKUP(I3107,'[1]Nhân viên'!$E$20:$F$41,2,0)</f>
        <v>#N/A</v>
      </c>
    </row>
    <row r="3108" spans="1:17" x14ac:dyDescent="0.2">
      <c r="A3108" s="11">
        <v>3085</v>
      </c>
      <c r="D3108" s="13" t="e">
        <f>VLOOKUP(C3108,'Nhân viên'!$B$5:$C$48,2,0)</f>
        <v>#N/A</v>
      </c>
      <c r="G3108" s="13" t="e">
        <f>VLOOKUP(E3108,'Khách hàng'!$B$4:$F$1048576,2,0)</f>
        <v>#N/A</v>
      </c>
      <c r="H3108" s="13" t="str">
        <f>VLOOKUP(E3108,'[1]Khách hàng'!$A$4:$F$2144,3,0)</f>
        <v>Số 1 đường số 17A, Khu phố 11, Phường Bình Trị Đông B, Quận Bình Tân, TP.HCM.</v>
      </c>
      <c r="I3108" s="13" t="e">
        <f>VLOOKUP(E3108,'Khách hàng'!$B$4:$F$1048576,5,0)</f>
        <v>#N/A</v>
      </c>
      <c r="L3108" s="13" t="e">
        <f>VLOOKUP(J3108,'Hàng hóa'!$C$5:$D$50,2,0)</f>
        <v>#N/A</v>
      </c>
      <c r="M3108" s="17" t="e">
        <f>VLOOKUP(J3108,'Hàng hóa'!$C$5:$H$22,6,0)</f>
        <v>#N/A</v>
      </c>
      <c r="N3108" s="17" t="e">
        <f t="shared" si="129"/>
        <v>#N/A</v>
      </c>
      <c r="O3108" s="22" t="e">
        <f t="shared" si="128"/>
        <v>#N/A</v>
      </c>
      <c r="P3108" s="17" t="e">
        <f t="shared" si="130"/>
        <v>#N/A</v>
      </c>
      <c r="Q3108" s="13" t="e">
        <f>VLOOKUP(I3108,'[1]Nhân viên'!$E$20:$F$41,2,0)</f>
        <v>#N/A</v>
      </c>
    </row>
    <row r="3109" spans="1:17" x14ac:dyDescent="0.2">
      <c r="A3109" s="11">
        <v>3086</v>
      </c>
      <c r="D3109" s="13" t="e">
        <f>VLOOKUP(C3109,'Nhân viên'!$B$5:$C$48,2,0)</f>
        <v>#N/A</v>
      </c>
      <c r="G3109" s="13" t="e">
        <f>VLOOKUP(E3109,'Khách hàng'!$B$4:$F$1048576,2,0)</f>
        <v>#N/A</v>
      </c>
      <c r="H3109" s="13" t="str">
        <f>VLOOKUP(E3109,'[1]Khách hàng'!$A$4:$F$2144,3,0)</f>
        <v>Số 1 đường số 17A, Khu phố 11, Phường Bình Trị Đông B, Quận Bình Tân, TP.HCM.</v>
      </c>
      <c r="I3109" s="13" t="e">
        <f>VLOOKUP(E3109,'Khách hàng'!$B$4:$F$1048576,5,0)</f>
        <v>#N/A</v>
      </c>
      <c r="L3109" s="13" t="e">
        <f>VLOOKUP(J3109,'Hàng hóa'!$C$5:$D$50,2,0)</f>
        <v>#N/A</v>
      </c>
      <c r="M3109" s="17" t="e">
        <f>VLOOKUP(J3109,'Hàng hóa'!$C$5:$H$22,6,0)</f>
        <v>#N/A</v>
      </c>
      <c r="N3109" s="17" t="e">
        <f t="shared" si="129"/>
        <v>#N/A</v>
      </c>
      <c r="O3109" s="22" t="e">
        <f t="shared" si="128"/>
        <v>#N/A</v>
      </c>
      <c r="P3109" s="17" t="e">
        <f t="shared" si="130"/>
        <v>#N/A</v>
      </c>
      <c r="Q3109" s="13" t="e">
        <f>VLOOKUP(I3109,'[1]Nhân viên'!$E$20:$F$41,2,0)</f>
        <v>#N/A</v>
      </c>
    </row>
    <row r="3110" spans="1:17" x14ac:dyDescent="0.2">
      <c r="A3110" s="11">
        <v>3087</v>
      </c>
      <c r="D3110" s="13" t="e">
        <f>VLOOKUP(C3110,'Nhân viên'!$B$5:$C$48,2,0)</f>
        <v>#N/A</v>
      </c>
      <c r="G3110" s="13" t="e">
        <f>VLOOKUP(E3110,'Khách hàng'!$B$4:$F$1048576,2,0)</f>
        <v>#N/A</v>
      </c>
      <c r="H3110" s="13" t="str">
        <f>VLOOKUP(E3110,'[1]Khách hàng'!$A$4:$F$2144,3,0)</f>
        <v>Số 1 đường số 17A, Khu phố 11, Phường Bình Trị Đông B, Quận Bình Tân, TP.HCM.</v>
      </c>
      <c r="I3110" s="13" t="e">
        <f>VLOOKUP(E3110,'Khách hàng'!$B$4:$F$1048576,5,0)</f>
        <v>#N/A</v>
      </c>
      <c r="L3110" s="13" t="e">
        <f>VLOOKUP(J3110,'Hàng hóa'!$C$5:$D$50,2,0)</f>
        <v>#N/A</v>
      </c>
      <c r="M3110" s="17" t="e">
        <f>VLOOKUP(J3110,'Hàng hóa'!$C$5:$H$22,6,0)</f>
        <v>#N/A</v>
      </c>
      <c r="N3110" s="17" t="e">
        <f t="shared" si="129"/>
        <v>#N/A</v>
      </c>
      <c r="O3110" s="22" t="e">
        <f t="shared" si="128"/>
        <v>#N/A</v>
      </c>
      <c r="P3110" s="17" t="e">
        <f t="shared" si="130"/>
        <v>#N/A</v>
      </c>
      <c r="Q3110" s="13" t="e">
        <f>VLOOKUP(I3110,'[1]Nhân viên'!$E$20:$F$41,2,0)</f>
        <v>#N/A</v>
      </c>
    </row>
    <row r="3111" spans="1:17" x14ac:dyDescent="0.2">
      <c r="A3111" s="11">
        <v>3088</v>
      </c>
      <c r="D3111" s="13" t="e">
        <f>VLOOKUP(C3111,'Nhân viên'!$B$5:$C$48,2,0)</f>
        <v>#N/A</v>
      </c>
      <c r="G3111" s="13" t="e">
        <f>VLOOKUP(E3111,'Khách hàng'!$B$4:$F$1048576,2,0)</f>
        <v>#N/A</v>
      </c>
      <c r="H3111" s="13" t="str">
        <f>VLOOKUP(E3111,'[1]Khách hàng'!$A$4:$F$2144,3,0)</f>
        <v>Số 1 đường số 17A, Khu phố 11, Phường Bình Trị Đông B, Quận Bình Tân, TP.HCM.</v>
      </c>
      <c r="I3111" s="13" t="e">
        <f>VLOOKUP(E3111,'Khách hàng'!$B$4:$F$1048576,5,0)</f>
        <v>#N/A</v>
      </c>
      <c r="L3111" s="13" t="e">
        <f>VLOOKUP(J3111,'Hàng hóa'!$C$5:$D$50,2,0)</f>
        <v>#N/A</v>
      </c>
      <c r="M3111" s="17" t="e">
        <f>VLOOKUP(J3111,'Hàng hóa'!$C$5:$H$22,6,0)</f>
        <v>#N/A</v>
      </c>
      <c r="N3111" s="17" t="e">
        <f t="shared" si="129"/>
        <v>#N/A</v>
      </c>
      <c r="O3111" s="22" t="e">
        <f t="shared" si="128"/>
        <v>#N/A</v>
      </c>
      <c r="P3111" s="17" t="e">
        <f t="shared" si="130"/>
        <v>#N/A</v>
      </c>
      <c r="Q3111" s="13" t="e">
        <f>VLOOKUP(I3111,'[1]Nhân viên'!$E$20:$F$41,2,0)</f>
        <v>#N/A</v>
      </c>
    </row>
    <row r="3112" spans="1:17" x14ac:dyDescent="0.2">
      <c r="A3112" s="11">
        <v>3089</v>
      </c>
      <c r="D3112" s="13" t="e">
        <f>VLOOKUP(C3112,'Nhân viên'!$B$5:$C$48,2,0)</f>
        <v>#N/A</v>
      </c>
      <c r="G3112" s="13" t="e">
        <f>VLOOKUP(E3112,'Khách hàng'!$B$4:$F$1048576,2,0)</f>
        <v>#N/A</v>
      </c>
      <c r="H3112" s="13" t="str">
        <f>VLOOKUP(E3112,'[1]Khách hàng'!$A$4:$F$2144,3,0)</f>
        <v>Số 1 đường số 17A, Khu phố 11, Phường Bình Trị Đông B, Quận Bình Tân, TP.HCM.</v>
      </c>
      <c r="I3112" s="13" t="e">
        <f>VLOOKUP(E3112,'Khách hàng'!$B$4:$F$1048576,5,0)</f>
        <v>#N/A</v>
      </c>
      <c r="L3112" s="13" t="e">
        <f>VLOOKUP(J3112,'Hàng hóa'!$C$5:$D$50,2,0)</f>
        <v>#N/A</v>
      </c>
      <c r="M3112" s="17" t="e">
        <f>VLOOKUP(J3112,'Hàng hóa'!$C$5:$H$22,6,0)</f>
        <v>#N/A</v>
      </c>
      <c r="N3112" s="17" t="e">
        <f t="shared" si="129"/>
        <v>#N/A</v>
      </c>
      <c r="O3112" s="22" t="e">
        <f t="shared" si="128"/>
        <v>#N/A</v>
      </c>
      <c r="P3112" s="17" t="e">
        <f t="shared" si="130"/>
        <v>#N/A</v>
      </c>
      <c r="Q3112" s="13" t="e">
        <f>VLOOKUP(I3112,'[1]Nhân viên'!$E$20:$F$41,2,0)</f>
        <v>#N/A</v>
      </c>
    </row>
    <row r="3113" spans="1:17" x14ac:dyDescent="0.2">
      <c r="A3113" s="11">
        <v>3090</v>
      </c>
      <c r="D3113" s="13" t="e">
        <f>VLOOKUP(C3113,'Nhân viên'!$B$5:$C$48,2,0)</f>
        <v>#N/A</v>
      </c>
      <c r="G3113" s="13" t="e">
        <f>VLOOKUP(E3113,'Khách hàng'!$B$4:$F$1048576,2,0)</f>
        <v>#N/A</v>
      </c>
      <c r="H3113" s="13" t="str">
        <f>VLOOKUP(E3113,'[1]Khách hàng'!$A$4:$F$2144,3,0)</f>
        <v>Số 1 đường số 17A, Khu phố 11, Phường Bình Trị Đông B, Quận Bình Tân, TP.HCM.</v>
      </c>
      <c r="I3113" s="13" t="e">
        <f>VLOOKUP(E3113,'Khách hàng'!$B$4:$F$1048576,5,0)</f>
        <v>#N/A</v>
      </c>
      <c r="L3113" s="13" t="e">
        <f>VLOOKUP(J3113,'Hàng hóa'!$C$5:$D$50,2,0)</f>
        <v>#N/A</v>
      </c>
      <c r="M3113" s="17" t="e">
        <f>VLOOKUP(J3113,'Hàng hóa'!$C$5:$H$22,6,0)</f>
        <v>#N/A</v>
      </c>
      <c r="N3113" s="17" t="e">
        <f t="shared" si="129"/>
        <v>#N/A</v>
      </c>
      <c r="O3113" s="22" t="e">
        <f t="shared" si="128"/>
        <v>#N/A</v>
      </c>
      <c r="P3113" s="17" t="e">
        <f t="shared" si="130"/>
        <v>#N/A</v>
      </c>
      <c r="Q3113" s="13" t="e">
        <f>VLOOKUP(I3113,'[1]Nhân viên'!$E$20:$F$41,2,0)</f>
        <v>#N/A</v>
      </c>
    </row>
    <row r="3114" spans="1:17" x14ac:dyDescent="0.2">
      <c r="A3114" s="11">
        <v>3091</v>
      </c>
      <c r="D3114" s="13" t="e">
        <f>VLOOKUP(C3114,'Nhân viên'!$B$5:$C$48,2,0)</f>
        <v>#N/A</v>
      </c>
      <c r="G3114" s="13" t="e">
        <f>VLOOKUP(E3114,'Khách hàng'!$B$4:$F$1048576,2,0)</f>
        <v>#N/A</v>
      </c>
      <c r="H3114" s="13" t="str">
        <f>VLOOKUP(E3114,'[1]Khách hàng'!$A$4:$F$2144,3,0)</f>
        <v>Số 1 đường số 17A, Khu phố 11, Phường Bình Trị Đông B, Quận Bình Tân, TP.HCM.</v>
      </c>
      <c r="I3114" s="13" t="e">
        <f>VLOOKUP(E3114,'Khách hàng'!$B$4:$F$1048576,5,0)</f>
        <v>#N/A</v>
      </c>
      <c r="L3114" s="13" t="e">
        <f>VLOOKUP(J3114,'Hàng hóa'!$C$5:$D$50,2,0)</f>
        <v>#N/A</v>
      </c>
      <c r="M3114" s="17" t="e">
        <f>VLOOKUP(J3114,'Hàng hóa'!$C$5:$H$22,6,0)</f>
        <v>#N/A</v>
      </c>
      <c r="N3114" s="17" t="e">
        <f t="shared" si="129"/>
        <v>#N/A</v>
      </c>
      <c r="O3114" s="22" t="e">
        <f t="shared" si="128"/>
        <v>#N/A</v>
      </c>
      <c r="P3114" s="17" t="e">
        <f t="shared" si="130"/>
        <v>#N/A</v>
      </c>
      <c r="Q3114" s="13" t="e">
        <f>VLOOKUP(I3114,'[1]Nhân viên'!$E$20:$F$41,2,0)</f>
        <v>#N/A</v>
      </c>
    </row>
    <row r="3115" spans="1:17" x14ac:dyDescent="0.2">
      <c r="A3115" s="11">
        <v>3092</v>
      </c>
      <c r="D3115" s="13" t="e">
        <f>VLOOKUP(C3115,'Nhân viên'!$B$5:$C$48,2,0)</f>
        <v>#N/A</v>
      </c>
      <c r="G3115" s="13" t="e">
        <f>VLOOKUP(E3115,'Khách hàng'!$B$4:$F$1048576,2,0)</f>
        <v>#N/A</v>
      </c>
      <c r="H3115" s="13" t="str">
        <f>VLOOKUP(E3115,'[1]Khách hàng'!$A$4:$F$2144,3,0)</f>
        <v>Số 1 đường số 17A, Khu phố 11, Phường Bình Trị Đông B, Quận Bình Tân, TP.HCM.</v>
      </c>
      <c r="I3115" s="13" t="e">
        <f>VLOOKUP(E3115,'Khách hàng'!$B$4:$F$1048576,5,0)</f>
        <v>#N/A</v>
      </c>
      <c r="L3115" s="13" t="e">
        <f>VLOOKUP(J3115,'Hàng hóa'!$C$5:$D$50,2,0)</f>
        <v>#N/A</v>
      </c>
      <c r="M3115" s="17" t="e">
        <f>VLOOKUP(J3115,'Hàng hóa'!$C$5:$H$22,6,0)</f>
        <v>#N/A</v>
      </c>
      <c r="N3115" s="17" t="e">
        <f t="shared" si="129"/>
        <v>#N/A</v>
      </c>
      <c r="O3115" s="22" t="e">
        <f t="shared" si="128"/>
        <v>#N/A</v>
      </c>
      <c r="P3115" s="17" t="e">
        <f t="shared" si="130"/>
        <v>#N/A</v>
      </c>
      <c r="Q3115" s="13" t="e">
        <f>VLOOKUP(I3115,'[1]Nhân viên'!$E$20:$F$41,2,0)</f>
        <v>#N/A</v>
      </c>
    </row>
    <row r="3116" spans="1:17" x14ac:dyDescent="0.2">
      <c r="A3116" s="11">
        <v>3093</v>
      </c>
      <c r="D3116" s="13" t="e">
        <f>VLOOKUP(C3116,'Nhân viên'!$B$5:$C$48,2,0)</f>
        <v>#N/A</v>
      </c>
      <c r="G3116" s="13" t="e">
        <f>VLOOKUP(E3116,'Khách hàng'!$B$4:$F$1048576,2,0)</f>
        <v>#N/A</v>
      </c>
      <c r="H3116" s="13" t="str">
        <f>VLOOKUP(E3116,'[1]Khách hàng'!$A$4:$F$2144,3,0)</f>
        <v>Số 1 đường số 17A, Khu phố 11, Phường Bình Trị Đông B, Quận Bình Tân, TP.HCM.</v>
      </c>
      <c r="I3116" s="13" t="e">
        <f>VLOOKUP(E3116,'Khách hàng'!$B$4:$F$1048576,5,0)</f>
        <v>#N/A</v>
      </c>
      <c r="L3116" s="13" t="e">
        <f>VLOOKUP(J3116,'Hàng hóa'!$C$5:$D$50,2,0)</f>
        <v>#N/A</v>
      </c>
      <c r="M3116" s="17" t="e">
        <f>VLOOKUP(J3116,'Hàng hóa'!$C$5:$H$22,6,0)</f>
        <v>#N/A</v>
      </c>
      <c r="N3116" s="17" t="e">
        <f t="shared" si="129"/>
        <v>#N/A</v>
      </c>
      <c r="O3116" s="22" t="e">
        <f t="shared" si="128"/>
        <v>#N/A</v>
      </c>
      <c r="P3116" s="17" t="e">
        <f t="shared" si="130"/>
        <v>#N/A</v>
      </c>
      <c r="Q3116" s="13" t="e">
        <f>VLOOKUP(I3116,'[1]Nhân viên'!$E$20:$F$41,2,0)</f>
        <v>#N/A</v>
      </c>
    </row>
    <row r="3117" spans="1:17" x14ac:dyDescent="0.2">
      <c r="A3117" s="11">
        <v>3094</v>
      </c>
      <c r="D3117" s="13" t="e">
        <f>VLOOKUP(C3117,'Nhân viên'!$B$5:$C$48,2,0)</f>
        <v>#N/A</v>
      </c>
      <c r="G3117" s="13" t="e">
        <f>VLOOKUP(E3117,'Khách hàng'!$B$4:$F$1048576,2,0)</f>
        <v>#N/A</v>
      </c>
      <c r="H3117" s="13" t="str">
        <f>VLOOKUP(E3117,'[1]Khách hàng'!$A$4:$F$2144,3,0)</f>
        <v>Số 1 đường số 17A, Khu phố 11, Phường Bình Trị Đông B, Quận Bình Tân, TP.HCM.</v>
      </c>
      <c r="I3117" s="13" t="e">
        <f>VLOOKUP(E3117,'Khách hàng'!$B$4:$F$1048576,5,0)</f>
        <v>#N/A</v>
      </c>
      <c r="L3117" s="13" t="e">
        <f>VLOOKUP(J3117,'Hàng hóa'!$C$5:$D$50,2,0)</f>
        <v>#N/A</v>
      </c>
      <c r="M3117" s="17" t="e">
        <f>VLOOKUP(J3117,'Hàng hóa'!$C$5:$H$22,6,0)</f>
        <v>#N/A</v>
      </c>
      <c r="N3117" s="17" t="e">
        <f t="shared" si="129"/>
        <v>#N/A</v>
      </c>
      <c r="O3117" s="22" t="e">
        <f t="shared" si="128"/>
        <v>#N/A</v>
      </c>
      <c r="P3117" s="17" t="e">
        <f t="shared" si="130"/>
        <v>#N/A</v>
      </c>
      <c r="Q3117" s="13" t="e">
        <f>VLOOKUP(I3117,'[1]Nhân viên'!$E$20:$F$41,2,0)</f>
        <v>#N/A</v>
      </c>
    </row>
    <row r="3118" spans="1:17" x14ac:dyDescent="0.2">
      <c r="A3118" s="11">
        <v>3095</v>
      </c>
      <c r="D3118" s="13" t="e">
        <f>VLOOKUP(C3118,'Nhân viên'!$B$5:$C$48,2,0)</f>
        <v>#N/A</v>
      </c>
      <c r="G3118" s="13" t="e">
        <f>VLOOKUP(E3118,'Khách hàng'!$B$4:$F$1048576,2,0)</f>
        <v>#N/A</v>
      </c>
      <c r="H3118" s="13" t="str">
        <f>VLOOKUP(E3118,'[1]Khách hàng'!$A$4:$F$2144,3,0)</f>
        <v>Số 1 đường số 17A, Khu phố 11, Phường Bình Trị Đông B, Quận Bình Tân, TP.HCM.</v>
      </c>
      <c r="I3118" s="13" t="e">
        <f>VLOOKUP(E3118,'Khách hàng'!$B$4:$F$1048576,5,0)</f>
        <v>#N/A</v>
      </c>
      <c r="L3118" s="13" t="e">
        <f>VLOOKUP(J3118,'Hàng hóa'!$C$5:$D$50,2,0)</f>
        <v>#N/A</v>
      </c>
      <c r="M3118" s="17" t="e">
        <f>VLOOKUP(J3118,'Hàng hóa'!$C$5:$H$22,6,0)</f>
        <v>#N/A</v>
      </c>
      <c r="N3118" s="17" t="e">
        <f t="shared" si="129"/>
        <v>#N/A</v>
      </c>
      <c r="O3118" s="22" t="e">
        <f t="shared" si="128"/>
        <v>#N/A</v>
      </c>
      <c r="P3118" s="17" t="e">
        <f t="shared" si="130"/>
        <v>#N/A</v>
      </c>
      <c r="Q3118" s="13" t="e">
        <f>VLOOKUP(I3118,'[1]Nhân viên'!$E$20:$F$41,2,0)</f>
        <v>#N/A</v>
      </c>
    </row>
    <row r="3119" spans="1:17" x14ac:dyDescent="0.2">
      <c r="A3119" s="11">
        <v>3096</v>
      </c>
      <c r="D3119" s="13" t="e">
        <f>VLOOKUP(C3119,'Nhân viên'!$B$5:$C$48,2,0)</f>
        <v>#N/A</v>
      </c>
      <c r="G3119" s="13" t="e">
        <f>VLOOKUP(E3119,'Khách hàng'!$B$4:$F$1048576,2,0)</f>
        <v>#N/A</v>
      </c>
      <c r="H3119" s="13" t="str">
        <f>VLOOKUP(E3119,'[1]Khách hàng'!$A$4:$F$2144,3,0)</f>
        <v>Số 1 đường số 17A, Khu phố 11, Phường Bình Trị Đông B, Quận Bình Tân, TP.HCM.</v>
      </c>
      <c r="I3119" s="13" t="e">
        <f>VLOOKUP(E3119,'Khách hàng'!$B$4:$F$1048576,5,0)</f>
        <v>#N/A</v>
      </c>
      <c r="L3119" s="13" t="e">
        <f>VLOOKUP(J3119,'Hàng hóa'!$C$5:$D$50,2,0)</f>
        <v>#N/A</v>
      </c>
      <c r="M3119" s="17" t="e">
        <f>VLOOKUP(J3119,'Hàng hóa'!$C$5:$H$22,6,0)</f>
        <v>#N/A</v>
      </c>
      <c r="N3119" s="17" t="e">
        <f t="shared" si="129"/>
        <v>#N/A</v>
      </c>
      <c r="O3119" s="22" t="e">
        <f t="shared" si="128"/>
        <v>#N/A</v>
      </c>
      <c r="P3119" s="17" t="e">
        <f t="shared" si="130"/>
        <v>#N/A</v>
      </c>
      <c r="Q3119" s="13" t="e">
        <f>VLOOKUP(I3119,'[1]Nhân viên'!$E$20:$F$41,2,0)</f>
        <v>#N/A</v>
      </c>
    </row>
    <row r="3120" spans="1:17" x14ac:dyDescent="0.2">
      <c r="A3120" s="11">
        <v>3097</v>
      </c>
      <c r="D3120" s="13" t="e">
        <f>VLOOKUP(C3120,'Nhân viên'!$B$5:$C$48,2,0)</f>
        <v>#N/A</v>
      </c>
      <c r="G3120" s="13" t="e">
        <f>VLOOKUP(E3120,'Khách hàng'!$B$4:$F$1048576,2,0)</f>
        <v>#N/A</v>
      </c>
      <c r="H3120" s="13" t="str">
        <f>VLOOKUP(E3120,'[1]Khách hàng'!$A$4:$F$2144,3,0)</f>
        <v>Số 1 đường số 17A, Khu phố 11, Phường Bình Trị Đông B, Quận Bình Tân, TP.HCM.</v>
      </c>
      <c r="I3120" s="13" t="e">
        <f>VLOOKUP(E3120,'Khách hàng'!$B$4:$F$1048576,5,0)</f>
        <v>#N/A</v>
      </c>
      <c r="L3120" s="13" t="e">
        <f>VLOOKUP(J3120,'Hàng hóa'!$C$5:$D$50,2,0)</f>
        <v>#N/A</v>
      </c>
      <c r="M3120" s="17" t="e">
        <f>VLOOKUP(J3120,'Hàng hóa'!$C$5:$H$22,6,0)</f>
        <v>#N/A</v>
      </c>
      <c r="N3120" s="17" t="e">
        <f t="shared" si="129"/>
        <v>#N/A</v>
      </c>
      <c r="O3120" s="22" t="e">
        <f t="shared" si="128"/>
        <v>#N/A</v>
      </c>
      <c r="P3120" s="17" t="e">
        <f t="shared" si="130"/>
        <v>#N/A</v>
      </c>
      <c r="Q3120" s="13" t="e">
        <f>VLOOKUP(I3120,'[1]Nhân viên'!$E$20:$F$41,2,0)</f>
        <v>#N/A</v>
      </c>
    </row>
    <row r="3121" spans="1:17" x14ac:dyDescent="0.2">
      <c r="A3121" s="11">
        <v>3098</v>
      </c>
      <c r="D3121" s="13" t="e">
        <f>VLOOKUP(C3121,'Nhân viên'!$B$5:$C$48,2,0)</f>
        <v>#N/A</v>
      </c>
      <c r="G3121" s="13" t="e">
        <f>VLOOKUP(E3121,'Khách hàng'!$B$4:$F$1048576,2,0)</f>
        <v>#N/A</v>
      </c>
      <c r="H3121" s="13" t="str">
        <f>VLOOKUP(E3121,'[1]Khách hàng'!$A$4:$F$2144,3,0)</f>
        <v>Số 1 đường số 17A, Khu phố 11, Phường Bình Trị Đông B, Quận Bình Tân, TP.HCM.</v>
      </c>
      <c r="I3121" s="13" t="e">
        <f>VLOOKUP(E3121,'Khách hàng'!$B$4:$F$1048576,5,0)</f>
        <v>#N/A</v>
      </c>
      <c r="L3121" s="13" t="e">
        <f>VLOOKUP(J3121,'Hàng hóa'!$C$5:$D$50,2,0)</f>
        <v>#N/A</v>
      </c>
      <c r="M3121" s="17" t="e">
        <f>VLOOKUP(J3121,'Hàng hóa'!$C$5:$H$22,6,0)</f>
        <v>#N/A</v>
      </c>
      <c r="N3121" s="17" t="e">
        <f t="shared" si="129"/>
        <v>#N/A</v>
      </c>
      <c r="O3121" s="22" t="e">
        <f t="shared" si="128"/>
        <v>#N/A</v>
      </c>
      <c r="P3121" s="17" t="e">
        <f t="shared" si="130"/>
        <v>#N/A</v>
      </c>
      <c r="Q3121" s="13" t="e">
        <f>VLOOKUP(I3121,'[1]Nhân viên'!$E$20:$F$41,2,0)</f>
        <v>#N/A</v>
      </c>
    </row>
    <row r="3122" spans="1:17" x14ac:dyDescent="0.2">
      <c r="A3122" s="11">
        <v>3099</v>
      </c>
      <c r="D3122" s="13" t="e">
        <f>VLOOKUP(C3122,'Nhân viên'!$B$5:$C$48,2,0)</f>
        <v>#N/A</v>
      </c>
      <c r="G3122" s="13" t="e">
        <f>VLOOKUP(E3122,'Khách hàng'!$B$4:$F$1048576,2,0)</f>
        <v>#N/A</v>
      </c>
      <c r="H3122" s="13" t="str">
        <f>VLOOKUP(E3122,'[1]Khách hàng'!$A$4:$F$2144,3,0)</f>
        <v>Số 1 đường số 17A, Khu phố 11, Phường Bình Trị Đông B, Quận Bình Tân, TP.HCM.</v>
      </c>
      <c r="I3122" s="13" t="e">
        <f>VLOOKUP(E3122,'Khách hàng'!$B$4:$F$1048576,5,0)</f>
        <v>#N/A</v>
      </c>
      <c r="L3122" s="13" t="e">
        <f>VLOOKUP(J3122,'Hàng hóa'!$C$5:$D$50,2,0)</f>
        <v>#N/A</v>
      </c>
      <c r="M3122" s="17" t="e">
        <f>VLOOKUP(J3122,'Hàng hóa'!$C$5:$H$22,6,0)</f>
        <v>#N/A</v>
      </c>
      <c r="N3122" s="17" t="e">
        <f t="shared" si="129"/>
        <v>#N/A</v>
      </c>
      <c r="O3122" s="22" t="e">
        <f t="shared" si="128"/>
        <v>#N/A</v>
      </c>
      <c r="P3122" s="17" t="e">
        <f t="shared" si="130"/>
        <v>#N/A</v>
      </c>
      <c r="Q3122" s="13" t="e">
        <f>VLOOKUP(I3122,'[1]Nhân viên'!$E$20:$F$41,2,0)</f>
        <v>#N/A</v>
      </c>
    </row>
    <row r="3123" spans="1:17" x14ac:dyDescent="0.2">
      <c r="A3123" s="11">
        <v>3100</v>
      </c>
      <c r="D3123" s="13" t="e">
        <f>VLOOKUP(C3123,'Nhân viên'!$B$5:$C$48,2,0)</f>
        <v>#N/A</v>
      </c>
      <c r="G3123" s="13" t="e">
        <f>VLOOKUP(E3123,'Khách hàng'!$B$4:$F$1048576,2,0)</f>
        <v>#N/A</v>
      </c>
      <c r="H3123" s="13" t="str">
        <f>VLOOKUP(E3123,'[1]Khách hàng'!$A$4:$F$2144,3,0)</f>
        <v>Số 1 đường số 17A, Khu phố 11, Phường Bình Trị Đông B, Quận Bình Tân, TP.HCM.</v>
      </c>
      <c r="I3123" s="13" t="e">
        <f>VLOOKUP(E3123,'Khách hàng'!$B$4:$F$1048576,5,0)</f>
        <v>#N/A</v>
      </c>
      <c r="L3123" s="13" t="e">
        <f>VLOOKUP(J3123,'Hàng hóa'!$C$5:$D$50,2,0)</f>
        <v>#N/A</v>
      </c>
      <c r="M3123" s="17" t="e">
        <f>VLOOKUP(J3123,'Hàng hóa'!$C$5:$H$22,6,0)</f>
        <v>#N/A</v>
      </c>
      <c r="N3123" s="17" t="e">
        <f t="shared" si="129"/>
        <v>#N/A</v>
      </c>
      <c r="O3123" s="22" t="e">
        <f t="shared" si="128"/>
        <v>#N/A</v>
      </c>
      <c r="P3123" s="17" t="e">
        <f t="shared" si="130"/>
        <v>#N/A</v>
      </c>
      <c r="Q3123" s="13" t="e">
        <f>VLOOKUP(I3123,'[1]Nhân viên'!$E$20:$F$41,2,0)</f>
        <v>#N/A</v>
      </c>
    </row>
    <row r="3124" spans="1:17" x14ac:dyDescent="0.2">
      <c r="A3124" s="11">
        <v>3101</v>
      </c>
      <c r="D3124" s="13" t="e">
        <f>VLOOKUP(C3124,'Nhân viên'!$B$5:$C$48,2,0)</f>
        <v>#N/A</v>
      </c>
      <c r="G3124" s="13" t="e">
        <f>VLOOKUP(E3124,'Khách hàng'!$B$4:$F$1048576,2,0)</f>
        <v>#N/A</v>
      </c>
      <c r="H3124" s="13" t="str">
        <f>VLOOKUP(E3124,'[1]Khách hàng'!$A$4:$F$2144,3,0)</f>
        <v>Số 1 đường số 17A, Khu phố 11, Phường Bình Trị Đông B, Quận Bình Tân, TP.HCM.</v>
      </c>
      <c r="I3124" s="13" t="e">
        <f>VLOOKUP(E3124,'Khách hàng'!$B$4:$F$1048576,5,0)</f>
        <v>#N/A</v>
      </c>
      <c r="L3124" s="13" t="e">
        <f>VLOOKUP(J3124,'Hàng hóa'!$C$5:$D$50,2,0)</f>
        <v>#N/A</v>
      </c>
      <c r="M3124" s="17" t="e">
        <f>VLOOKUP(J3124,'Hàng hóa'!$C$5:$H$22,6,0)</f>
        <v>#N/A</v>
      </c>
      <c r="N3124" s="17" t="e">
        <f t="shared" si="129"/>
        <v>#N/A</v>
      </c>
      <c r="O3124" s="22" t="e">
        <f t="shared" si="128"/>
        <v>#N/A</v>
      </c>
      <c r="P3124" s="17" t="e">
        <f t="shared" si="130"/>
        <v>#N/A</v>
      </c>
      <c r="Q3124" s="13" t="e">
        <f>VLOOKUP(I3124,'[1]Nhân viên'!$E$20:$F$41,2,0)</f>
        <v>#N/A</v>
      </c>
    </row>
    <row r="3125" spans="1:17" x14ac:dyDescent="0.2">
      <c r="A3125" s="11">
        <v>3102</v>
      </c>
      <c r="D3125" s="13" t="e">
        <f>VLOOKUP(C3125,'Nhân viên'!$B$5:$C$48,2,0)</f>
        <v>#N/A</v>
      </c>
      <c r="G3125" s="13" t="e">
        <f>VLOOKUP(E3125,'Khách hàng'!$B$4:$F$1048576,2,0)</f>
        <v>#N/A</v>
      </c>
      <c r="H3125" s="13" t="str">
        <f>VLOOKUP(E3125,'[1]Khách hàng'!$A$4:$F$2144,3,0)</f>
        <v>Số 1 đường số 17A, Khu phố 11, Phường Bình Trị Đông B, Quận Bình Tân, TP.HCM.</v>
      </c>
      <c r="I3125" s="13" t="e">
        <f>VLOOKUP(E3125,'Khách hàng'!$B$4:$F$1048576,5,0)</f>
        <v>#N/A</v>
      </c>
      <c r="L3125" s="13" t="e">
        <f>VLOOKUP(J3125,'Hàng hóa'!$C$5:$D$50,2,0)</f>
        <v>#N/A</v>
      </c>
      <c r="M3125" s="17" t="e">
        <f>VLOOKUP(J3125,'Hàng hóa'!$C$5:$H$22,6,0)</f>
        <v>#N/A</v>
      </c>
      <c r="N3125" s="17" t="e">
        <f t="shared" si="129"/>
        <v>#N/A</v>
      </c>
      <c r="O3125" s="22" t="e">
        <f t="shared" si="128"/>
        <v>#N/A</v>
      </c>
      <c r="P3125" s="17" t="e">
        <f t="shared" si="130"/>
        <v>#N/A</v>
      </c>
      <c r="Q3125" s="13" t="e">
        <f>VLOOKUP(I3125,'[1]Nhân viên'!$E$20:$F$41,2,0)</f>
        <v>#N/A</v>
      </c>
    </row>
    <row r="3126" spans="1:17" x14ac:dyDescent="0.2">
      <c r="A3126" s="11">
        <v>3103</v>
      </c>
      <c r="D3126" s="13" t="e">
        <f>VLOOKUP(C3126,'Nhân viên'!$B$5:$C$48,2,0)</f>
        <v>#N/A</v>
      </c>
      <c r="G3126" s="13" t="e">
        <f>VLOOKUP(E3126,'Khách hàng'!$B$4:$F$1048576,2,0)</f>
        <v>#N/A</v>
      </c>
      <c r="H3126" s="13" t="str">
        <f>VLOOKUP(E3126,'[1]Khách hàng'!$A$4:$F$2144,3,0)</f>
        <v>Số 1 đường số 17A, Khu phố 11, Phường Bình Trị Đông B, Quận Bình Tân, TP.HCM.</v>
      </c>
      <c r="I3126" s="13" t="e">
        <f>VLOOKUP(E3126,'Khách hàng'!$B$4:$F$1048576,5,0)</f>
        <v>#N/A</v>
      </c>
      <c r="L3126" s="13" t="e">
        <f>VLOOKUP(J3126,'Hàng hóa'!$C$5:$D$50,2,0)</f>
        <v>#N/A</v>
      </c>
      <c r="M3126" s="17" t="e">
        <f>VLOOKUP(J3126,'Hàng hóa'!$C$5:$H$22,6,0)</f>
        <v>#N/A</v>
      </c>
      <c r="N3126" s="17" t="e">
        <f t="shared" si="129"/>
        <v>#N/A</v>
      </c>
      <c r="O3126" s="22" t="e">
        <f t="shared" si="128"/>
        <v>#N/A</v>
      </c>
      <c r="P3126" s="17" t="e">
        <f t="shared" si="130"/>
        <v>#N/A</v>
      </c>
      <c r="Q3126" s="13" t="e">
        <f>VLOOKUP(I3126,'[1]Nhân viên'!$E$20:$F$41,2,0)</f>
        <v>#N/A</v>
      </c>
    </row>
    <row r="3127" spans="1:17" x14ac:dyDescent="0.2">
      <c r="A3127" s="11">
        <v>3104</v>
      </c>
      <c r="D3127" s="13" t="e">
        <f>VLOOKUP(C3127,'Nhân viên'!$B$5:$C$48,2,0)</f>
        <v>#N/A</v>
      </c>
      <c r="G3127" s="13" t="e">
        <f>VLOOKUP(E3127,'Khách hàng'!$B$4:$F$1048576,2,0)</f>
        <v>#N/A</v>
      </c>
      <c r="H3127" s="13" t="str">
        <f>VLOOKUP(E3127,'[1]Khách hàng'!$A$4:$F$2144,3,0)</f>
        <v>Số 1 đường số 17A, Khu phố 11, Phường Bình Trị Đông B, Quận Bình Tân, TP.HCM.</v>
      </c>
      <c r="I3127" s="13" t="e">
        <f>VLOOKUP(E3127,'Khách hàng'!$B$4:$F$1048576,5,0)</f>
        <v>#N/A</v>
      </c>
      <c r="L3127" s="13" t="e">
        <f>VLOOKUP(J3127,'Hàng hóa'!$C$5:$D$50,2,0)</f>
        <v>#N/A</v>
      </c>
      <c r="M3127" s="17" t="e">
        <f>VLOOKUP(J3127,'Hàng hóa'!$C$5:$H$22,6,0)</f>
        <v>#N/A</v>
      </c>
      <c r="N3127" s="17" t="e">
        <f t="shared" si="129"/>
        <v>#N/A</v>
      </c>
      <c r="O3127" s="22" t="e">
        <f t="shared" si="128"/>
        <v>#N/A</v>
      </c>
      <c r="P3127" s="17" t="e">
        <f t="shared" si="130"/>
        <v>#N/A</v>
      </c>
      <c r="Q3127" s="13" t="e">
        <f>VLOOKUP(I3127,'[1]Nhân viên'!$E$20:$F$41,2,0)</f>
        <v>#N/A</v>
      </c>
    </row>
    <row r="3128" spans="1:17" x14ac:dyDescent="0.2">
      <c r="A3128" s="11">
        <v>3105</v>
      </c>
      <c r="D3128" s="13" t="e">
        <f>VLOOKUP(C3128,'Nhân viên'!$B$5:$C$48,2,0)</f>
        <v>#N/A</v>
      </c>
      <c r="G3128" s="13" t="e">
        <f>VLOOKUP(E3128,'Khách hàng'!$B$4:$F$1048576,2,0)</f>
        <v>#N/A</v>
      </c>
      <c r="H3128" s="13" t="str">
        <f>VLOOKUP(E3128,'[1]Khách hàng'!$A$4:$F$2144,3,0)</f>
        <v>Số 1 đường số 17A, Khu phố 11, Phường Bình Trị Đông B, Quận Bình Tân, TP.HCM.</v>
      </c>
      <c r="I3128" s="13" t="e">
        <f>VLOOKUP(E3128,'Khách hàng'!$B$4:$F$1048576,5,0)</f>
        <v>#N/A</v>
      </c>
      <c r="L3128" s="13" t="e">
        <f>VLOOKUP(J3128,'Hàng hóa'!$C$5:$D$50,2,0)</f>
        <v>#N/A</v>
      </c>
      <c r="M3128" s="17" t="e">
        <f>VLOOKUP(J3128,'Hàng hóa'!$C$5:$H$22,6,0)</f>
        <v>#N/A</v>
      </c>
      <c r="N3128" s="17" t="e">
        <f t="shared" si="129"/>
        <v>#N/A</v>
      </c>
      <c r="O3128" s="22" t="e">
        <f t="shared" si="128"/>
        <v>#N/A</v>
      </c>
      <c r="P3128" s="17" t="e">
        <f t="shared" si="130"/>
        <v>#N/A</v>
      </c>
      <c r="Q3128" s="13" t="e">
        <f>VLOOKUP(I3128,'[1]Nhân viên'!$E$20:$F$41,2,0)</f>
        <v>#N/A</v>
      </c>
    </row>
    <row r="3129" spans="1:17" x14ac:dyDescent="0.2">
      <c r="A3129" s="11">
        <v>3106</v>
      </c>
      <c r="D3129" s="13" t="e">
        <f>VLOOKUP(C3129,'Nhân viên'!$B$5:$C$48,2,0)</f>
        <v>#N/A</v>
      </c>
      <c r="G3129" s="13" t="e">
        <f>VLOOKUP(E3129,'Khách hàng'!$B$4:$F$1048576,2,0)</f>
        <v>#N/A</v>
      </c>
      <c r="H3129" s="13" t="str">
        <f>VLOOKUP(E3129,'[1]Khách hàng'!$A$4:$F$2144,3,0)</f>
        <v>Số 1 đường số 17A, Khu phố 11, Phường Bình Trị Đông B, Quận Bình Tân, TP.HCM.</v>
      </c>
      <c r="I3129" s="13" t="e">
        <f>VLOOKUP(E3129,'Khách hàng'!$B$4:$F$1048576,5,0)</f>
        <v>#N/A</v>
      </c>
      <c r="L3129" s="13" t="e">
        <f>VLOOKUP(J3129,'Hàng hóa'!$C$5:$D$50,2,0)</f>
        <v>#N/A</v>
      </c>
      <c r="M3129" s="17" t="e">
        <f>VLOOKUP(J3129,'Hàng hóa'!$C$5:$H$22,6,0)</f>
        <v>#N/A</v>
      </c>
      <c r="N3129" s="17" t="e">
        <f t="shared" si="129"/>
        <v>#N/A</v>
      </c>
      <c r="O3129" s="22" t="e">
        <f t="shared" si="128"/>
        <v>#N/A</v>
      </c>
      <c r="P3129" s="17" t="e">
        <f t="shared" si="130"/>
        <v>#N/A</v>
      </c>
      <c r="Q3129" s="13" t="e">
        <f>VLOOKUP(I3129,'[1]Nhân viên'!$E$20:$F$41,2,0)</f>
        <v>#N/A</v>
      </c>
    </row>
    <row r="3130" spans="1:17" x14ac:dyDescent="0.2">
      <c r="A3130" s="11">
        <v>3107</v>
      </c>
      <c r="D3130" s="13" t="e">
        <f>VLOOKUP(C3130,'Nhân viên'!$B$5:$C$48,2,0)</f>
        <v>#N/A</v>
      </c>
      <c r="G3130" s="13" t="e">
        <f>VLOOKUP(E3130,'Khách hàng'!$B$4:$F$1048576,2,0)</f>
        <v>#N/A</v>
      </c>
      <c r="H3130" s="13" t="str">
        <f>VLOOKUP(E3130,'[1]Khách hàng'!$A$4:$F$2144,3,0)</f>
        <v>Số 1 đường số 17A, Khu phố 11, Phường Bình Trị Đông B, Quận Bình Tân, TP.HCM.</v>
      </c>
      <c r="I3130" s="13" t="e">
        <f>VLOOKUP(E3130,'Khách hàng'!$B$4:$F$1048576,5,0)</f>
        <v>#N/A</v>
      </c>
      <c r="L3130" s="13" t="e">
        <f>VLOOKUP(J3130,'Hàng hóa'!$C$5:$D$50,2,0)</f>
        <v>#N/A</v>
      </c>
      <c r="M3130" s="17" t="e">
        <f>VLOOKUP(J3130,'Hàng hóa'!$C$5:$H$22,6,0)</f>
        <v>#N/A</v>
      </c>
      <c r="N3130" s="17" t="e">
        <f t="shared" si="129"/>
        <v>#N/A</v>
      </c>
      <c r="O3130" s="22" t="e">
        <f t="shared" si="128"/>
        <v>#N/A</v>
      </c>
      <c r="P3130" s="17" t="e">
        <f t="shared" si="130"/>
        <v>#N/A</v>
      </c>
      <c r="Q3130" s="13" t="e">
        <f>VLOOKUP(I3130,'[1]Nhân viên'!$E$20:$F$41,2,0)</f>
        <v>#N/A</v>
      </c>
    </row>
    <row r="3131" spans="1:17" x14ac:dyDescent="0.2">
      <c r="A3131" s="11">
        <v>3108</v>
      </c>
      <c r="D3131" s="13" t="e">
        <f>VLOOKUP(C3131,'Nhân viên'!$B$5:$C$48,2,0)</f>
        <v>#N/A</v>
      </c>
      <c r="G3131" s="13" t="e">
        <f>VLOOKUP(E3131,'Khách hàng'!$B$4:$F$1048576,2,0)</f>
        <v>#N/A</v>
      </c>
      <c r="H3131" s="13" t="str">
        <f>VLOOKUP(E3131,'[1]Khách hàng'!$A$4:$F$2144,3,0)</f>
        <v>Số 1 đường số 17A, Khu phố 11, Phường Bình Trị Đông B, Quận Bình Tân, TP.HCM.</v>
      </c>
      <c r="I3131" s="13" t="e">
        <f>VLOOKUP(E3131,'Khách hàng'!$B$4:$F$1048576,5,0)</f>
        <v>#N/A</v>
      </c>
      <c r="L3131" s="13" t="e">
        <f>VLOOKUP(J3131,'Hàng hóa'!$C$5:$D$50,2,0)</f>
        <v>#N/A</v>
      </c>
      <c r="M3131" s="17" t="e">
        <f>VLOOKUP(J3131,'Hàng hóa'!$C$5:$H$22,6,0)</f>
        <v>#N/A</v>
      </c>
      <c r="N3131" s="17" t="e">
        <f t="shared" si="129"/>
        <v>#N/A</v>
      </c>
      <c r="O3131" s="22" t="e">
        <f t="shared" si="128"/>
        <v>#N/A</v>
      </c>
      <c r="P3131" s="17" t="e">
        <f t="shared" si="130"/>
        <v>#N/A</v>
      </c>
      <c r="Q3131" s="13" t="e">
        <f>VLOOKUP(I3131,'[1]Nhân viên'!$E$20:$F$41,2,0)</f>
        <v>#N/A</v>
      </c>
    </row>
    <row r="3132" spans="1:17" x14ac:dyDescent="0.2">
      <c r="A3132" s="11">
        <v>3109</v>
      </c>
      <c r="D3132" s="13" t="e">
        <f>VLOOKUP(C3132,'Nhân viên'!$B$5:$C$48,2,0)</f>
        <v>#N/A</v>
      </c>
      <c r="G3132" s="13" t="e">
        <f>VLOOKUP(E3132,'Khách hàng'!$B$4:$F$1048576,2,0)</f>
        <v>#N/A</v>
      </c>
      <c r="H3132" s="13" t="str">
        <f>VLOOKUP(E3132,'[1]Khách hàng'!$A$4:$F$2144,3,0)</f>
        <v>Số 1 đường số 17A, Khu phố 11, Phường Bình Trị Đông B, Quận Bình Tân, TP.HCM.</v>
      </c>
      <c r="I3132" s="13" t="e">
        <f>VLOOKUP(E3132,'Khách hàng'!$B$4:$F$1048576,5,0)</f>
        <v>#N/A</v>
      </c>
      <c r="L3132" s="13" t="e">
        <f>VLOOKUP(J3132,'Hàng hóa'!$C$5:$D$50,2,0)</f>
        <v>#N/A</v>
      </c>
      <c r="M3132" s="17" t="e">
        <f>VLOOKUP(J3132,'Hàng hóa'!$C$5:$H$22,6,0)</f>
        <v>#N/A</v>
      </c>
      <c r="N3132" s="17" t="e">
        <f t="shared" si="129"/>
        <v>#N/A</v>
      </c>
      <c r="O3132" s="22" t="e">
        <f t="shared" si="128"/>
        <v>#N/A</v>
      </c>
      <c r="P3132" s="17" t="e">
        <f t="shared" si="130"/>
        <v>#N/A</v>
      </c>
      <c r="Q3132" s="13" t="e">
        <f>VLOOKUP(I3132,'[1]Nhân viên'!$E$20:$F$41,2,0)</f>
        <v>#N/A</v>
      </c>
    </row>
    <row r="3133" spans="1:17" x14ac:dyDescent="0.2">
      <c r="A3133" s="11">
        <v>3110</v>
      </c>
      <c r="D3133" s="13" t="e">
        <f>VLOOKUP(C3133,'Nhân viên'!$B$5:$C$48,2,0)</f>
        <v>#N/A</v>
      </c>
      <c r="G3133" s="13" t="e">
        <f>VLOOKUP(E3133,'Khách hàng'!$B$4:$F$1048576,2,0)</f>
        <v>#N/A</v>
      </c>
      <c r="H3133" s="13" t="str">
        <f>VLOOKUP(E3133,'[1]Khách hàng'!$A$4:$F$2144,3,0)</f>
        <v>Số 1 đường số 17A, Khu phố 11, Phường Bình Trị Đông B, Quận Bình Tân, TP.HCM.</v>
      </c>
      <c r="I3133" s="13" t="e">
        <f>VLOOKUP(E3133,'Khách hàng'!$B$4:$F$1048576,5,0)</f>
        <v>#N/A</v>
      </c>
      <c r="L3133" s="13" t="e">
        <f>VLOOKUP(J3133,'Hàng hóa'!$C$5:$D$50,2,0)</f>
        <v>#N/A</v>
      </c>
      <c r="M3133" s="17" t="e">
        <f>VLOOKUP(J3133,'Hàng hóa'!$C$5:$H$22,6,0)</f>
        <v>#N/A</v>
      </c>
      <c r="N3133" s="17" t="e">
        <f t="shared" si="129"/>
        <v>#N/A</v>
      </c>
      <c r="O3133" s="22" t="e">
        <f t="shared" si="128"/>
        <v>#N/A</v>
      </c>
      <c r="P3133" s="17" t="e">
        <f t="shared" si="130"/>
        <v>#N/A</v>
      </c>
      <c r="Q3133" s="13" t="e">
        <f>VLOOKUP(I3133,'[1]Nhân viên'!$E$20:$F$41,2,0)</f>
        <v>#N/A</v>
      </c>
    </row>
    <row r="3134" spans="1:17" x14ac:dyDescent="0.2">
      <c r="A3134" s="11">
        <v>3111</v>
      </c>
      <c r="D3134" s="13" t="e">
        <f>VLOOKUP(C3134,'Nhân viên'!$B$5:$C$48,2,0)</f>
        <v>#N/A</v>
      </c>
      <c r="G3134" s="13" t="e">
        <f>VLOOKUP(E3134,'Khách hàng'!$B$4:$F$1048576,2,0)</f>
        <v>#N/A</v>
      </c>
      <c r="H3134" s="13" t="str">
        <f>VLOOKUP(E3134,'[1]Khách hàng'!$A$4:$F$2144,3,0)</f>
        <v>Số 1 đường số 17A, Khu phố 11, Phường Bình Trị Đông B, Quận Bình Tân, TP.HCM.</v>
      </c>
      <c r="I3134" s="13" t="e">
        <f>VLOOKUP(E3134,'Khách hàng'!$B$4:$F$1048576,5,0)</f>
        <v>#N/A</v>
      </c>
      <c r="L3134" s="13" t="e">
        <f>VLOOKUP(J3134,'Hàng hóa'!$C$5:$D$50,2,0)</f>
        <v>#N/A</v>
      </c>
      <c r="M3134" s="17" t="e">
        <f>VLOOKUP(J3134,'Hàng hóa'!$C$5:$H$22,6,0)</f>
        <v>#N/A</v>
      </c>
      <c r="N3134" s="17" t="e">
        <f t="shared" si="129"/>
        <v>#N/A</v>
      </c>
      <c r="O3134" s="22" t="e">
        <f t="shared" si="128"/>
        <v>#N/A</v>
      </c>
      <c r="P3134" s="17" t="e">
        <f t="shared" si="130"/>
        <v>#N/A</v>
      </c>
      <c r="Q3134" s="13" t="e">
        <f>VLOOKUP(I3134,'[1]Nhân viên'!$E$20:$F$41,2,0)</f>
        <v>#N/A</v>
      </c>
    </row>
    <row r="3135" spans="1:17" x14ac:dyDescent="0.2">
      <c r="A3135" s="11">
        <v>3112</v>
      </c>
      <c r="D3135" s="13" t="e">
        <f>VLOOKUP(C3135,'Nhân viên'!$B$5:$C$48,2,0)</f>
        <v>#N/A</v>
      </c>
      <c r="G3135" s="13" t="e">
        <f>VLOOKUP(E3135,'Khách hàng'!$B$4:$F$1048576,2,0)</f>
        <v>#N/A</v>
      </c>
      <c r="H3135" s="13" t="str">
        <f>VLOOKUP(E3135,'[1]Khách hàng'!$A$4:$F$2144,3,0)</f>
        <v>Số 1 đường số 17A, Khu phố 11, Phường Bình Trị Đông B, Quận Bình Tân, TP.HCM.</v>
      </c>
      <c r="I3135" s="13" t="e">
        <f>VLOOKUP(E3135,'Khách hàng'!$B$4:$F$1048576,5,0)</f>
        <v>#N/A</v>
      </c>
      <c r="L3135" s="13" t="e">
        <f>VLOOKUP(J3135,'Hàng hóa'!$C$5:$D$50,2,0)</f>
        <v>#N/A</v>
      </c>
      <c r="M3135" s="17" t="e">
        <f>VLOOKUP(J3135,'Hàng hóa'!$C$5:$H$22,6,0)</f>
        <v>#N/A</v>
      </c>
      <c r="N3135" s="17" t="e">
        <f t="shared" si="129"/>
        <v>#N/A</v>
      </c>
      <c r="O3135" s="22" t="e">
        <f t="shared" si="128"/>
        <v>#N/A</v>
      </c>
      <c r="P3135" s="17" t="e">
        <f t="shared" si="130"/>
        <v>#N/A</v>
      </c>
      <c r="Q3135" s="13" t="e">
        <f>VLOOKUP(I3135,'[1]Nhân viên'!$E$20:$F$41,2,0)</f>
        <v>#N/A</v>
      </c>
    </row>
    <row r="3136" spans="1:17" x14ac:dyDescent="0.2">
      <c r="A3136" s="11">
        <v>3113</v>
      </c>
      <c r="D3136" s="13" t="e">
        <f>VLOOKUP(C3136,'Nhân viên'!$B$5:$C$48,2,0)</f>
        <v>#N/A</v>
      </c>
      <c r="G3136" s="13" t="e">
        <f>VLOOKUP(E3136,'Khách hàng'!$B$4:$F$1048576,2,0)</f>
        <v>#N/A</v>
      </c>
      <c r="H3136" s="13" t="str">
        <f>VLOOKUP(E3136,'[1]Khách hàng'!$A$4:$F$2144,3,0)</f>
        <v>Số 1 đường số 17A, Khu phố 11, Phường Bình Trị Đông B, Quận Bình Tân, TP.HCM.</v>
      </c>
      <c r="I3136" s="13" t="e">
        <f>VLOOKUP(E3136,'Khách hàng'!$B$4:$F$1048576,5,0)</f>
        <v>#N/A</v>
      </c>
      <c r="L3136" s="13" t="e">
        <f>VLOOKUP(J3136,'Hàng hóa'!$C$5:$D$50,2,0)</f>
        <v>#N/A</v>
      </c>
      <c r="M3136" s="17" t="e">
        <f>VLOOKUP(J3136,'Hàng hóa'!$C$5:$H$22,6,0)</f>
        <v>#N/A</v>
      </c>
      <c r="N3136" s="17" t="e">
        <f t="shared" si="129"/>
        <v>#N/A</v>
      </c>
      <c r="O3136" s="22" t="e">
        <f t="shared" si="128"/>
        <v>#N/A</v>
      </c>
      <c r="P3136" s="17" t="e">
        <f t="shared" si="130"/>
        <v>#N/A</v>
      </c>
      <c r="Q3136" s="13" t="e">
        <f>VLOOKUP(I3136,'[1]Nhân viên'!$E$20:$F$41,2,0)</f>
        <v>#N/A</v>
      </c>
    </row>
    <row r="3137" spans="1:17" x14ac:dyDescent="0.2">
      <c r="A3137" s="11">
        <v>3114</v>
      </c>
      <c r="D3137" s="13" t="e">
        <f>VLOOKUP(C3137,'Nhân viên'!$B$5:$C$48,2,0)</f>
        <v>#N/A</v>
      </c>
      <c r="G3137" s="13" t="e">
        <f>VLOOKUP(E3137,'Khách hàng'!$B$4:$F$1048576,2,0)</f>
        <v>#N/A</v>
      </c>
      <c r="H3137" s="13" t="str">
        <f>VLOOKUP(E3137,'[1]Khách hàng'!$A$4:$F$2144,3,0)</f>
        <v>Số 1 đường số 17A, Khu phố 11, Phường Bình Trị Đông B, Quận Bình Tân, TP.HCM.</v>
      </c>
      <c r="I3137" s="13" t="e">
        <f>VLOOKUP(E3137,'Khách hàng'!$B$4:$F$1048576,5,0)</f>
        <v>#N/A</v>
      </c>
      <c r="L3137" s="13" t="e">
        <f>VLOOKUP(J3137,'Hàng hóa'!$C$5:$D$50,2,0)</f>
        <v>#N/A</v>
      </c>
      <c r="M3137" s="17" t="e">
        <f>VLOOKUP(J3137,'Hàng hóa'!$C$5:$H$22,6,0)</f>
        <v>#N/A</v>
      </c>
      <c r="N3137" s="17" t="e">
        <f t="shared" si="129"/>
        <v>#N/A</v>
      </c>
      <c r="O3137" s="22" t="e">
        <f t="shared" ref="O3137:O3200" si="131">N3137*10%</f>
        <v>#N/A</v>
      </c>
      <c r="P3137" s="17" t="e">
        <f t="shared" si="130"/>
        <v>#N/A</v>
      </c>
      <c r="Q3137" s="13" t="e">
        <f>VLOOKUP(I3137,'[1]Nhân viên'!$E$20:$F$41,2,0)</f>
        <v>#N/A</v>
      </c>
    </row>
    <row r="3138" spans="1:17" x14ac:dyDescent="0.2">
      <c r="A3138" s="11">
        <v>3115</v>
      </c>
      <c r="D3138" s="13" t="e">
        <f>VLOOKUP(C3138,'Nhân viên'!$B$5:$C$48,2,0)</f>
        <v>#N/A</v>
      </c>
      <c r="G3138" s="13" t="e">
        <f>VLOOKUP(E3138,'Khách hàng'!$B$4:$F$1048576,2,0)</f>
        <v>#N/A</v>
      </c>
      <c r="H3138" s="13" t="str">
        <f>VLOOKUP(E3138,'[1]Khách hàng'!$A$4:$F$2144,3,0)</f>
        <v>Số 1 đường số 17A, Khu phố 11, Phường Bình Trị Đông B, Quận Bình Tân, TP.HCM.</v>
      </c>
      <c r="I3138" s="13" t="e">
        <f>VLOOKUP(E3138,'Khách hàng'!$B$4:$F$1048576,5,0)</f>
        <v>#N/A</v>
      </c>
      <c r="L3138" s="13" t="e">
        <f>VLOOKUP(J3138,'Hàng hóa'!$C$5:$D$50,2,0)</f>
        <v>#N/A</v>
      </c>
      <c r="M3138" s="17" t="e">
        <f>VLOOKUP(J3138,'Hàng hóa'!$C$5:$H$22,6,0)</f>
        <v>#N/A</v>
      </c>
      <c r="N3138" s="17" t="e">
        <f t="shared" si="129"/>
        <v>#N/A</v>
      </c>
      <c r="O3138" s="22" t="e">
        <f t="shared" si="131"/>
        <v>#N/A</v>
      </c>
      <c r="P3138" s="17" t="e">
        <f t="shared" si="130"/>
        <v>#N/A</v>
      </c>
      <c r="Q3138" s="13" t="e">
        <f>VLOOKUP(I3138,'[1]Nhân viên'!$E$20:$F$41,2,0)</f>
        <v>#N/A</v>
      </c>
    </row>
    <row r="3139" spans="1:17" x14ac:dyDescent="0.2">
      <c r="A3139" s="11">
        <v>3116</v>
      </c>
      <c r="D3139" s="13" t="e">
        <f>VLOOKUP(C3139,'Nhân viên'!$B$5:$C$48,2,0)</f>
        <v>#N/A</v>
      </c>
      <c r="G3139" s="13" t="e">
        <f>VLOOKUP(E3139,'Khách hàng'!$B$4:$F$1048576,2,0)</f>
        <v>#N/A</v>
      </c>
      <c r="H3139" s="13" t="str">
        <f>VLOOKUP(E3139,'[1]Khách hàng'!$A$4:$F$2144,3,0)</f>
        <v>Số 1 đường số 17A, Khu phố 11, Phường Bình Trị Đông B, Quận Bình Tân, TP.HCM.</v>
      </c>
      <c r="I3139" s="13" t="e">
        <f>VLOOKUP(E3139,'Khách hàng'!$B$4:$F$1048576,5,0)</f>
        <v>#N/A</v>
      </c>
      <c r="L3139" s="13" t="e">
        <f>VLOOKUP(J3139,'Hàng hóa'!$C$5:$D$50,2,0)</f>
        <v>#N/A</v>
      </c>
      <c r="M3139" s="17" t="e">
        <f>VLOOKUP(J3139,'Hàng hóa'!$C$5:$H$22,6,0)</f>
        <v>#N/A</v>
      </c>
      <c r="N3139" s="17" t="e">
        <f t="shared" si="129"/>
        <v>#N/A</v>
      </c>
      <c r="O3139" s="22" t="e">
        <f t="shared" si="131"/>
        <v>#N/A</v>
      </c>
      <c r="P3139" s="17" t="e">
        <f t="shared" si="130"/>
        <v>#N/A</v>
      </c>
      <c r="Q3139" s="13" t="e">
        <f>VLOOKUP(I3139,'[1]Nhân viên'!$E$20:$F$41,2,0)</f>
        <v>#N/A</v>
      </c>
    </row>
    <row r="3140" spans="1:17" x14ac:dyDescent="0.2">
      <c r="A3140" s="11">
        <v>3117</v>
      </c>
      <c r="D3140" s="13" t="e">
        <f>VLOOKUP(C3140,'Nhân viên'!$B$5:$C$48,2,0)</f>
        <v>#N/A</v>
      </c>
      <c r="G3140" s="13" t="e">
        <f>VLOOKUP(E3140,'Khách hàng'!$B$4:$F$1048576,2,0)</f>
        <v>#N/A</v>
      </c>
      <c r="H3140" s="13" t="str">
        <f>VLOOKUP(E3140,'[1]Khách hàng'!$A$4:$F$2144,3,0)</f>
        <v>Số 1 đường số 17A, Khu phố 11, Phường Bình Trị Đông B, Quận Bình Tân, TP.HCM.</v>
      </c>
      <c r="I3140" s="13" t="e">
        <f>VLOOKUP(E3140,'Khách hàng'!$B$4:$F$1048576,5,0)</f>
        <v>#N/A</v>
      </c>
      <c r="L3140" s="13" t="e">
        <f>VLOOKUP(J3140,'Hàng hóa'!$C$5:$D$50,2,0)</f>
        <v>#N/A</v>
      </c>
      <c r="M3140" s="17" t="e">
        <f>VLOOKUP(J3140,'Hàng hóa'!$C$5:$H$22,6,0)</f>
        <v>#N/A</v>
      </c>
      <c r="N3140" s="17" t="e">
        <f t="shared" si="129"/>
        <v>#N/A</v>
      </c>
      <c r="O3140" s="22" t="e">
        <f t="shared" si="131"/>
        <v>#N/A</v>
      </c>
      <c r="P3140" s="17" t="e">
        <f t="shared" si="130"/>
        <v>#N/A</v>
      </c>
      <c r="Q3140" s="13" t="e">
        <f>VLOOKUP(I3140,'[1]Nhân viên'!$E$20:$F$41,2,0)</f>
        <v>#N/A</v>
      </c>
    </row>
    <row r="3141" spans="1:17" x14ac:dyDescent="0.2">
      <c r="A3141" s="11">
        <v>3118</v>
      </c>
      <c r="D3141" s="13" t="e">
        <f>VLOOKUP(C3141,'Nhân viên'!$B$5:$C$48,2,0)</f>
        <v>#N/A</v>
      </c>
      <c r="G3141" s="13" t="e">
        <f>VLOOKUP(E3141,'Khách hàng'!$B$4:$F$1048576,2,0)</f>
        <v>#N/A</v>
      </c>
      <c r="H3141" s="13" t="str">
        <f>VLOOKUP(E3141,'[1]Khách hàng'!$A$4:$F$2144,3,0)</f>
        <v>Số 1 đường số 17A, Khu phố 11, Phường Bình Trị Đông B, Quận Bình Tân, TP.HCM.</v>
      </c>
      <c r="I3141" s="13" t="e">
        <f>VLOOKUP(E3141,'Khách hàng'!$B$4:$F$1048576,5,0)</f>
        <v>#N/A</v>
      </c>
      <c r="L3141" s="13" t="e">
        <f>VLOOKUP(J3141,'Hàng hóa'!$C$5:$D$50,2,0)</f>
        <v>#N/A</v>
      </c>
      <c r="M3141" s="17" t="e">
        <f>VLOOKUP(J3141,'Hàng hóa'!$C$5:$H$22,6,0)</f>
        <v>#N/A</v>
      </c>
      <c r="N3141" s="17" t="e">
        <f t="shared" si="129"/>
        <v>#N/A</v>
      </c>
      <c r="O3141" s="22" t="e">
        <f t="shared" si="131"/>
        <v>#N/A</v>
      </c>
      <c r="P3141" s="17" t="e">
        <f t="shared" si="130"/>
        <v>#N/A</v>
      </c>
      <c r="Q3141" s="13" t="e">
        <f>VLOOKUP(I3141,'[1]Nhân viên'!$E$20:$F$41,2,0)</f>
        <v>#N/A</v>
      </c>
    </row>
    <row r="3142" spans="1:17" x14ac:dyDescent="0.2">
      <c r="A3142" s="11">
        <v>3119</v>
      </c>
      <c r="D3142" s="13" t="e">
        <f>VLOOKUP(C3142,'Nhân viên'!$B$5:$C$48,2,0)</f>
        <v>#N/A</v>
      </c>
      <c r="G3142" s="13" t="e">
        <f>VLOOKUP(E3142,'Khách hàng'!$B$4:$F$1048576,2,0)</f>
        <v>#N/A</v>
      </c>
      <c r="H3142" s="13" t="str">
        <f>VLOOKUP(E3142,'[1]Khách hàng'!$A$4:$F$2144,3,0)</f>
        <v>Số 1 đường số 17A, Khu phố 11, Phường Bình Trị Đông B, Quận Bình Tân, TP.HCM.</v>
      </c>
      <c r="I3142" s="13" t="e">
        <f>VLOOKUP(E3142,'Khách hàng'!$B$4:$F$1048576,5,0)</f>
        <v>#N/A</v>
      </c>
      <c r="L3142" s="13" t="e">
        <f>VLOOKUP(J3142,'Hàng hóa'!$C$5:$D$50,2,0)</f>
        <v>#N/A</v>
      </c>
      <c r="M3142" s="17" t="e">
        <f>VLOOKUP(J3142,'Hàng hóa'!$C$5:$H$22,6,0)</f>
        <v>#N/A</v>
      </c>
      <c r="N3142" s="17" t="e">
        <f t="shared" si="129"/>
        <v>#N/A</v>
      </c>
      <c r="O3142" s="22" t="e">
        <f t="shared" si="131"/>
        <v>#N/A</v>
      </c>
      <c r="P3142" s="17" t="e">
        <f t="shared" si="130"/>
        <v>#N/A</v>
      </c>
      <c r="Q3142" s="13" t="e">
        <f>VLOOKUP(I3142,'[1]Nhân viên'!$E$20:$F$41,2,0)</f>
        <v>#N/A</v>
      </c>
    </row>
    <row r="3143" spans="1:17" x14ac:dyDescent="0.2">
      <c r="A3143" s="11">
        <v>3120</v>
      </c>
      <c r="D3143" s="13" t="e">
        <f>VLOOKUP(C3143,'Nhân viên'!$B$5:$C$48,2,0)</f>
        <v>#N/A</v>
      </c>
      <c r="G3143" s="13" t="e">
        <f>VLOOKUP(E3143,'Khách hàng'!$B$4:$F$1048576,2,0)</f>
        <v>#N/A</v>
      </c>
      <c r="H3143" s="13" t="str">
        <f>VLOOKUP(E3143,'[1]Khách hàng'!$A$4:$F$2144,3,0)</f>
        <v>Số 1 đường số 17A, Khu phố 11, Phường Bình Trị Đông B, Quận Bình Tân, TP.HCM.</v>
      </c>
      <c r="I3143" s="13" t="e">
        <f>VLOOKUP(E3143,'Khách hàng'!$B$4:$F$1048576,5,0)</f>
        <v>#N/A</v>
      </c>
      <c r="L3143" s="13" t="e">
        <f>VLOOKUP(J3143,'Hàng hóa'!$C$5:$D$50,2,0)</f>
        <v>#N/A</v>
      </c>
      <c r="M3143" s="17" t="e">
        <f>VLOOKUP(J3143,'Hàng hóa'!$C$5:$H$22,6,0)</f>
        <v>#N/A</v>
      </c>
      <c r="N3143" s="17" t="e">
        <f t="shared" si="129"/>
        <v>#N/A</v>
      </c>
      <c r="O3143" s="22" t="e">
        <f t="shared" si="131"/>
        <v>#N/A</v>
      </c>
      <c r="P3143" s="17" t="e">
        <f t="shared" si="130"/>
        <v>#N/A</v>
      </c>
      <c r="Q3143" s="13" t="e">
        <f>VLOOKUP(I3143,'[1]Nhân viên'!$E$20:$F$41,2,0)</f>
        <v>#N/A</v>
      </c>
    </row>
    <row r="3144" spans="1:17" x14ac:dyDescent="0.2">
      <c r="A3144" s="11">
        <v>3121</v>
      </c>
      <c r="D3144" s="13" t="e">
        <f>VLOOKUP(C3144,'Nhân viên'!$B$5:$C$48,2,0)</f>
        <v>#N/A</v>
      </c>
      <c r="G3144" s="13" t="e">
        <f>VLOOKUP(E3144,'Khách hàng'!$B$4:$F$1048576,2,0)</f>
        <v>#N/A</v>
      </c>
      <c r="H3144" s="13" t="str">
        <f>VLOOKUP(E3144,'[1]Khách hàng'!$A$4:$F$2144,3,0)</f>
        <v>Số 1 đường số 17A, Khu phố 11, Phường Bình Trị Đông B, Quận Bình Tân, TP.HCM.</v>
      </c>
      <c r="I3144" s="13" t="e">
        <f>VLOOKUP(E3144,'Khách hàng'!$B$4:$F$1048576,5,0)</f>
        <v>#N/A</v>
      </c>
      <c r="L3144" s="13" t="e">
        <f>VLOOKUP(J3144,'Hàng hóa'!$C$5:$D$50,2,0)</f>
        <v>#N/A</v>
      </c>
      <c r="M3144" s="17" t="e">
        <f>VLOOKUP(J3144,'Hàng hóa'!$C$5:$H$22,6,0)</f>
        <v>#N/A</v>
      </c>
      <c r="N3144" s="17" t="e">
        <f t="shared" si="129"/>
        <v>#N/A</v>
      </c>
      <c r="O3144" s="22" t="e">
        <f t="shared" si="131"/>
        <v>#N/A</v>
      </c>
      <c r="P3144" s="17" t="e">
        <f t="shared" si="130"/>
        <v>#N/A</v>
      </c>
      <c r="Q3144" s="13" t="e">
        <f>VLOOKUP(I3144,'[1]Nhân viên'!$E$20:$F$41,2,0)</f>
        <v>#N/A</v>
      </c>
    </row>
    <row r="3145" spans="1:17" x14ac:dyDescent="0.2">
      <c r="A3145" s="11">
        <v>3122</v>
      </c>
      <c r="D3145" s="13" t="e">
        <f>VLOOKUP(C3145,'Nhân viên'!$B$5:$C$48,2,0)</f>
        <v>#N/A</v>
      </c>
      <c r="G3145" s="13" t="e">
        <f>VLOOKUP(E3145,'Khách hàng'!$B$4:$F$1048576,2,0)</f>
        <v>#N/A</v>
      </c>
      <c r="H3145" s="13" t="str">
        <f>VLOOKUP(E3145,'[1]Khách hàng'!$A$4:$F$2144,3,0)</f>
        <v>Số 1 đường số 17A, Khu phố 11, Phường Bình Trị Đông B, Quận Bình Tân, TP.HCM.</v>
      </c>
      <c r="I3145" s="13" t="e">
        <f>VLOOKUP(E3145,'Khách hàng'!$B$4:$F$1048576,5,0)</f>
        <v>#N/A</v>
      </c>
      <c r="L3145" s="13" t="e">
        <f>VLOOKUP(J3145,'Hàng hóa'!$C$5:$D$50,2,0)</f>
        <v>#N/A</v>
      </c>
      <c r="M3145" s="17" t="e">
        <f>VLOOKUP(J3145,'Hàng hóa'!$C$5:$H$22,6,0)</f>
        <v>#N/A</v>
      </c>
      <c r="N3145" s="17" t="e">
        <f t="shared" si="129"/>
        <v>#N/A</v>
      </c>
      <c r="O3145" s="22" t="e">
        <f t="shared" si="131"/>
        <v>#N/A</v>
      </c>
      <c r="P3145" s="17" t="e">
        <f t="shared" si="130"/>
        <v>#N/A</v>
      </c>
      <c r="Q3145" s="13" t="e">
        <f>VLOOKUP(I3145,'[1]Nhân viên'!$E$20:$F$41,2,0)</f>
        <v>#N/A</v>
      </c>
    </row>
    <row r="3146" spans="1:17" x14ac:dyDescent="0.2">
      <c r="A3146" s="11">
        <v>3123</v>
      </c>
      <c r="D3146" s="13" t="e">
        <f>VLOOKUP(C3146,'Nhân viên'!$B$5:$C$48,2,0)</f>
        <v>#N/A</v>
      </c>
      <c r="G3146" s="13" t="e">
        <f>VLOOKUP(E3146,'Khách hàng'!$B$4:$F$1048576,2,0)</f>
        <v>#N/A</v>
      </c>
      <c r="H3146" s="13" t="str">
        <f>VLOOKUP(E3146,'[1]Khách hàng'!$A$4:$F$2144,3,0)</f>
        <v>Số 1 đường số 17A, Khu phố 11, Phường Bình Trị Đông B, Quận Bình Tân, TP.HCM.</v>
      </c>
      <c r="I3146" s="13" t="e">
        <f>VLOOKUP(E3146,'Khách hàng'!$B$4:$F$1048576,5,0)</f>
        <v>#N/A</v>
      </c>
      <c r="L3146" s="13" t="e">
        <f>VLOOKUP(J3146,'Hàng hóa'!$C$5:$D$50,2,0)</f>
        <v>#N/A</v>
      </c>
      <c r="M3146" s="17" t="e">
        <f>VLOOKUP(J3146,'Hàng hóa'!$C$5:$H$22,6,0)</f>
        <v>#N/A</v>
      </c>
      <c r="N3146" s="17" t="e">
        <f t="shared" si="129"/>
        <v>#N/A</v>
      </c>
      <c r="O3146" s="22" t="e">
        <f t="shared" si="131"/>
        <v>#N/A</v>
      </c>
      <c r="P3146" s="17" t="e">
        <f t="shared" si="130"/>
        <v>#N/A</v>
      </c>
      <c r="Q3146" s="13" t="e">
        <f>VLOOKUP(I3146,'[1]Nhân viên'!$E$20:$F$41,2,0)</f>
        <v>#N/A</v>
      </c>
    </row>
    <row r="3147" spans="1:17" x14ac:dyDescent="0.2">
      <c r="A3147" s="11">
        <v>3124</v>
      </c>
      <c r="D3147" s="13" t="e">
        <f>VLOOKUP(C3147,'Nhân viên'!$B$5:$C$48,2,0)</f>
        <v>#N/A</v>
      </c>
      <c r="G3147" s="13" t="e">
        <f>VLOOKUP(E3147,'Khách hàng'!$B$4:$F$1048576,2,0)</f>
        <v>#N/A</v>
      </c>
      <c r="H3147" s="13" t="str">
        <f>VLOOKUP(E3147,'[1]Khách hàng'!$A$4:$F$2144,3,0)</f>
        <v>Số 1 đường số 17A, Khu phố 11, Phường Bình Trị Đông B, Quận Bình Tân, TP.HCM.</v>
      </c>
      <c r="I3147" s="13" t="e">
        <f>VLOOKUP(E3147,'Khách hàng'!$B$4:$F$1048576,5,0)</f>
        <v>#N/A</v>
      </c>
      <c r="L3147" s="13" t="e">
        <f>VLOOKUP(J3147,'Hàng hóa'!$C$5:$D$50,2,0)</f>
        <v>#N/A</v>
      </c>
      <c r="M3147" s="17" t="e">
        <f>VLOOKUP(J3147,'Hàng hóa'!$C$5:$H$22,6,0)</f>
        <v>#N/A</v>
      </c>
      <c r="N3147" s="17" t="e">
        <f t="shared" si="129"/>
        <v>#N/A</v>
      </c>
      <c r="O3147" s="22" t="e">
        <f t="shared" si="131"/>
        <v>#N/A</v>
      </c>
      <c r="P3147" s="17" t="e">
        <f t="shared" si="130"/>
        <v>#N/A</v>
      </c>
      <c r="Q3147" s="13" t="e">
        <f>VLOOKUP(I3147,'[1]Nhân viên'!$E$20:$F$41,2,0)</f>
        <v>#N/A</v>
      </c>
    </row>
    <row r="3148" spans="1:17" x14ac:dyDescent="0.2">
      <c r="A3148" s="11">
        <v>3125</v>
      </c>
      <c r="D3148" s="13" t="e">
        <f>VLOOKUP(C3148,'Nhân viên'!$B$5:$C$48,2,0)</f>
        <v>#N/A</v>
      </c>
      <c r="G3148" s="13" t="e">
        <f>VLOOKUP(E3148,'Khách hàng'!$B$4:$F$1048576,2,0)</f>
        <v>#N/A</v>
      </c>
      <c r="H3148" s="13" t="str">
        <f>VLOOKUP(E3148,'[1]Khách hàng'!$A$4:$F$2144,3,0)</f>
        <v>Số 1 đường số 17A, Khu phố 11, Phường Bình Trị Đông B, Quận Bình Tân, TP.HCM.</v>
      </c>
      <c r="I3148" s="13" t="e">
        <f>VLOOKUP(E3148,'Khách hàng'!$B$4:$F$1048576,5,0)</f>
        <v>#N/A</v>
      </c>
      <c r="L3148" s="13" t="e">
        <f>VLOOKUP(J3148,'Hàng hóa'!$C$5:$D$50,2,0)</f>
        <v>#N/A</v>
      </c>
      <c r="M3148" s="17" t="e">
        <f>VLOOKUP(J3148,'Hàng hóa'!$C$5:$H$22,6,0)</f>
        <v>#N/A</v>
      </c>
      <c r="N3148" s="17" t="e">
        <f t="shared" si="129"/>
        <v>#N/A</v>
      </c>
      <c r="O3148" s="22" t="e">
        <f t="shared" si="131"/>
        <v>#N/A</v>
      </c>
      <c r="P3148" s="17" t="e">
        <f t="shared" si="130"/>
        <v>#N/A</v>
      </c>
      <c r="Q3148" s="13" t="e">
        <f>VLOOKUP(I3148,'[1]Nhân viên'!$E$20:$F$41,2,0)</f>
        <v>#N/A</v>
      </c>
    </row>
    <row r="3149" spans="1:17" x14ac:dyDescent="0.2">
      <c r="A3149" s="11">
        <v>3126</v>
      </c>
      <c r="D3149" s="13" t="e">
        <f>VLOOKUP(C3149,'Nhân viên'!$B$5:$C$48,2,0)</f>
        <v>#N/A</v>
      </c>
      <c r="G3149" s="13" t="e">
        <f>VLOOKUP(E3149,'Khách hàng'!$B$4:$F$1048576,2,0)</f>
        <v>#N/A</v>
      </c>
      <c r="H3149" s="13" t="str">
        <f>VLOOKUP(E3149,'[1]Khách hàng'!$A$4:$F$2144,3,0)</f>
        <v>Số 1 đường số 17A, Khu phố 11, Phường Bình Trị Đông B, Quận Bình Tân, TP.HCM.</v>
      </c>
      <c r="I3149" s="13" t="e">
        <f>VLOOKUP(E3149,'Khách hàng'!$B$4:$F$1048576,5,0)</f>
        <v>#N/A</v>
      </c>
      <c r="L3149" s="13" t="e">
        <f>VLOOKUP(J3149,'Hàng hóa'!$C$5:$D$50,2,0)</f>
        <v>#N/A</v>
      </c>
      <c r="M3149" s="17" t="e">
        <f>VLOOKUP(J3149,'Hàng hóa'!$C$5:$H$22,6,0)</f>
        <v>#N/A</v>
      </c>
      <c r="N3149" s="17" t="e">
        <f t="shared" si="129"/>
        <v>#N/A</v>
      </c>
      <c r="O3149" s="22" t="e">
        <f t="shared" si="131"/>
        <v>#N/A</v>
      </c>
      <c r="P3149" s="17" t="e">
        <f t="shared" si="130"/>
        <v>#N/A</v>
      </c>
      <c r="Q3149" s="13" t="e">
        <f>VLOOKUP(I3149,'[1]Nhân viên'!$E$20:$F$41,2,0)</f>
        <v>#N/A</v>
      </c>
    </row>
    <row r="3150" spans="1:17" x14ac:dyDescent="0.2">
      <c r="A3150" s="11">
        <v>3127</v>
      </c>
      <c r="D3150" s="13" t="e">
        <f>VLOOKUP(C3150,'Nhân viên'!$B$5:$C$48,2,0)</f>
        <v>#N/A</v>
      </c>
      <c r="G3150" s="13" t="e">
        <f>VLOOKUP(E3150,'Khách hàng'!$B$4:$F$1048576,2,0)</f>
        <v>#N/A</v>
      </c>
      <c r="H3150" s="13" t="str">
        <f>VLOOKUP(E3150,'[1]Khách hàng'!$A$4:$F$2144,3,0)</f>
        <v>Số 1 đường số 17A, Khu phố 11, Phường Bình Trị Đông B, Quận Bình Tân, TP.HCM.</v>
      </c>
      <c r="I3150" s="13" t="e">
        <f>VLOOKUP(E3150,'Khách hàng'!$B$4:$F$1048576,5,0)</f>
        <v>#N/A</v>
      </c>
      <c r="L3150" s="13" t="e">
        <f>VLOOKUP(J3150,'Hàng hóa'!$C$5:$D$50,2,0)</f>
        <v>#N/A</v>
      </c>
      <c r="M3150" s="17" t="e">
        <f>VLOOKUP(J3150,'Hàng hóa'!$C$5:$H$22,6,0)</f>
        <v>#N/A</v>
      </c>
      <c r="N3150" s="17" t="e">
        <f t="shared" si="129"/>
        <v>#N/A</v>
      </c>
      <c r="O3150" s="22" t="e">
        <f t="shared" si="131"/>
        <v>#N/A</v>
      </c>
      <c r="P3150" s="17" t="e">
        <f t="shared" si="130"/>
        <v>#N/A</v>
      </c>
      <c r="Q3150" s="13" t="e">
        <f>VLOOKUP(I3150,'[1]Nhân viên'!$E$20:$F$41,2,0)</f>
        <v>#N/A</v>
      </c>
    </row>
    <row r="3151" spans="1:17" x14ac:dyDescent="0.2">
      <c r="A3151" s="11">
        <v>3128</v>
      </c>
      <c r="D3151" s="13" t="e">
        <f>VLOOKUP(C3151,'Nhân viên'!$B$5:$C$48,2,0)</f>
        <v>#N/A</v>
      </c>
      <c r="G3151" s="13" t="e">
        <f>VLOOKUP(E3151,'Khách hàng'!$B$4:$F$1048576,2,0)</f>
        <v>#N/A</v>
      </c>
      <c r="H3151" s="13" t="str">
        <f>VLOOKUP(E3151,'[1]Khách hàng'!$A$4:$F$2144,3,0)</f>
        <v>Số 1 đường số 17A, Khu phố 11, Phường Bình Trị Đông B, Quận Bình Tân, TP.HCM.</v>
      </c>
      <c r="I3151" s="13" t="e">
        <f>VLOOKUP(E3151,'Khách hàng'!$B$4:$F$1048576,5,0)</f>
        <v>#N/A</v>
      </c>
      <c r="L3151" s="13" t="e">
        <f>VLOOKUP(J3151,'Hàng hóa'!$C$5:$D$50,2,0)</f>
        <v>#N/A</v>
      </c>
      <c r="M3151" s="17" t="e">
        <f>VLOOKUP(J3151,'Hàng hóa'!$C$5:$H$22,6,0)</f>
        <v>#N/A</v>
      </c>
      <c r="N3151" s="17" t="e">
        <f t="shared" si="129"/>
        <v>#N/A</v>
      </c>
      <c r="O3151" s="22" t="e">
        <f t="shared" si="131"/>
        <v>#N/A</v>
      </c>
      <c r="P3151" s="17" t="e">
        <f t="shared" si="130"/>
        <v>#N/A</v>
      </c>
      <c r="Q3151" s="13" t="e">
        <f>VLOOKUP(I3151,'[1]Nhân viên'!$E$20:$F$41,2,0)</f>
        <v>#N/A</v>
      </c>
    </row>
    <row r="3152" spans="1:17" x14ac:dyDescent="0.2">
      <c r="A3152" s="11">
        <v>3129</v>
      </c>
      <c r="D3152" s="13" t="e">
        <f>VLOOKUP(C3152,'Nhân viên'!$B$5:$C$48,2,0)</f>
        <v>#N/A</v>
      </c>
      <c r="G3152" s="13" t="e">
        <f>VLOOKUP(E3152,'Khách hàng'!$B$4:$F$1048576,2,0)</f>
        <v>#N/A</v>
      </c>
      <c r="H3152" s="13" t="str">
        <f>VLOOKUP(E3152,'[1]Khách hàng'!$A$4:$F$2144,3,0)</f>
        <v>Số 1 đường số 17A, Khu phố 11, Phường Bình Trị Đông B, Quận Bình Tân, TP.HCM.</v>
      </c>
      <c r="I3152" s="13" t="e">
        <f>VLOOKUP(E3152,'Khách hàng'!$B$4:$F$1048576,5,0)</f>
        <v>#N/A</v>
      </c>
      <c r="L3152" s="13" t="e">
        <f>VLOOKUP(J3152,'Hàng hóa'!$C$5:$D$50,2,0)</f>
        <v>#N/A</v>
      </c>
      <c r="M3152" s="17" t="e">
        <f>VLOOKUP(J3152,'Hàng hóa'!$C$5:$H$22,6,0)</f>
        <v>#N/A</v>
      </c>
      <c r="N3152" s="17" t="e">
        <f t="shared" si="129"/>
        <v>#N/A</v>
      </c>
      <c r="O3152" s="22" t="e">
        <f t="shared" si="131"/>
        <v>#N/A</v>
      </c>
      <c r="P3152" s="17" t="e">
        <f t="shared" si="130"/>
        <v>#N/A</v>
      </c>
      <c r="Q3152" s="13" t="e">
        <f>VLOOKUP(I3152,'[1]Nhân viên'!$E$20:$F$41,2,0)</f>
        <v>#N/A</v>
      </c>
    </row>
    <row r="3153" spans="1:17" x14ac:dyDescent="0.2">
      <c r="A3153" s="11">
        <v>3130</v>
      </c>
      <c r="D3153" s="13" t="e">
        <f>VLOOKUP(C3153,'Nhân viên'!$B$5:$C$48,2,0)</f>
        <v>#N/A</v>
      </c>
      <c r="G3153" s="13" t="e">
        <f>VLOOKUP(E3153,'Khách hàng'!$B$4:$F$1048576,2,0)</f>
        <v>#N/A</v>
      </c>
      <c r="H3153" s="13" t="str">
        <f>VLOOKUP(E3153,'[1]Khách hàng'!$A$4:$F$2144,3,0)</f>
        <v>Số 1 đường số 17A, Khu phố 11, Phường Bình Trị Đông B, Quận Bình Tân, TP.HCM.</v>
      </c>
      <c r="I3153" s="13" t="e">
        <f>VLOOKUP(E3153,'Khách hàng'!$B$4:$F$1048576,5,0)</f>
        <v>#N/A</v>
      </c>
      <c r="L3153" s="13" t="e">
        <f>VLOOKUP(J3153,'Hàng hóa'!$C$5:$D$50,2,0)</f>
        <v>#N/A</v>
      </c>
      <c r="M3153" s="17" t="e">
        <f>VLOOKUP(J3153,'Hàng hóa'!$C$5:$H$22,6,0)</f>
        <v>#N/A</v>
      </c>
      <c r="N3153" s="17" t="e">
        <f t="shared" si="129"/>
        <v>#N/A</v>
      </c>
      <c r="O3153" s="22" t="e">
        <f t="shared" si="131"/>
        <v>#N/A</v>
      </c>
      <c r="P3153" s="17" t="e">
        <f t="shared" si="130"/>
        <v>#N/A</v>
      </c>
      <c r="Q3153" s="13" t="e">
        <f>VLOOKUP(I3153,'[1]Nhân viên'!$E$20:$F$41,2,0)</f>
        <v>#N/A</v>
      </c>
    </row>
    <row r="3154" spans="1:17" x14ac:dyDescent="0.2">
      <c r="A3154" s="11">
        <v>3131</v>
      </c>
      <c r="D3154" s="13" t="e">
        <f>VLOOKUP(C3154,'Nhân viên'!$B$5:$C$48,2,0)</f>
        <v>#N/A</v>
      </c>
      <c r="G3154" s="13" t="e">
        <f>VLOOKUP(E3154,'Khách hàng'!$B$4:$F$1048576,2,0)</f>
        <v>#N/A</v>
      </c>
      <c r="H3154" s="13" t="str">
        <f>VLOOKUP(E3154,'[1]Khách hàng'!$A$4:$F$2144,3,0)</f>
        <v>Số 1 đường số 17A, Khu phố 11, Phường Bình Trị Đông B, Quận Bình Tân, TP.HCM.</v>
      </c>
      <c r="I3154" s="13" t="e">
        <f>VLOOKUP(E3154,'Khách hàng'!$B$4:$F$1048576,5,0)</f>
        <v>#N/A</v>
      </c>
      <c r="L3154" s="13" t="e">
        <f>VLOOKUP(J3154,'Hàng hóa'!$C$5:$D$50,2,0)</f>
        <v>#N/A</v>
      </c>
      <c r="M3154" s="17" t="e">
        <f>VLOOKUP(J3154,'Hàng hóa'!$C$5:$H$22,6,0)</f>
        <v>#N/A</v>
      </c>
      <c r="N3154" s="17" t="e">
        <f t="shared" si="129"/>
        <v>#N/A</v>
      </c>
      <c r="O3154" s="22" t="e">
        <f t="shared" si="131"/>
        <v>#N/A</v>
      </c>
      <c r="P3154" s="17" t="e">
        <f t="shared" si="130"/>
        <v>#N/A</v>
      </c>
      <c r="Q3154" s="13" t="e">
        <f>VLOOKUP(I3154,'[1]Nhân viên'!$E$20:$F$41,2,0)</f>
        <v>#N/A</v>
      </c>
    </row>
    <row r="3155" spans="1:17" x14ac:dyDescent="0.2">
      <c r="A3155" s="11">
        <v>3132</v>
      </c>
      <c r="D3155" s="13" t="e">
        <f>VLOOKUP(C3155,'Nhân viên'!$B$5:$C$48,2,0)</f>
        <v>#N/A</v>
      </c>
      <c r="G3155" s="13" t="e">
        <f>VLOOKUP(E3155,'Khách hàng'!$B$4:$F$1048576,2,0)</f>
        <v>#N/A</v>
      </c>
      <c r="H3155" s="13" t="str">
        <f>VLOOKUP(E3155,'[1]Khách hàng'!$A$4:$F$2144,3,0)</f>
        <v>Số 1 đường số 17A, Khu phố 11, Phường Bình Trị Đông B, Quận Bình Tân, TP.HCM.</v>
      </c>
      <c r="I3155" s="13" t="e">
        <f>VLOOKUP(E3155,'Khách hàng'!$B$4:$F$1048576,5,0)</f>
        <v>#N/A</v>
      </c>
      <c r="L3155" s="13" t="e">
        <f>VLOOKUP(J3155,'Hàng hóa'!$C$5:$D$50,2,0)</f>
        <v>#N/A</v>
      </c>
      <c r="M3155" s="17" t="e">
        <f>VLOOKUP(J3155,'Hàng hóa'!$C$5:$H$22,6,0)</f>
        <v>#N/A</v>
      </c>
      <c r="N3155" s="17" t="e">
        <f t="shared" si="129"/>
        <v>#N/A</v>
      </c>
      <c r="O3155" s="22" t="e">
        <f t="shared" si="131"/>
        <v>#N/A</v>
      </c>
      <c r="P3155" s="17" t="e">
        <f t="shared" si="130"/>
        <v>#N/A</v>
      </c>
      <c r="Q3155" s="13" t="e">
        <f>VLOOKUP(I3155,'[1]Nhân viên'!$E$20:$F$41,2,0)</f>
        <v>#N/A</v>
      </c>
    </row>
    <row r="3156" spans="1:17" x14ac:dyDescent="0.2">
      <c r="A3156" s="11">
        <v>3133</v>
      </c>
      <c r="D3156" s="13" t="e">
        <f>VLOOKUP(C3156,'Nhân viên'!$B$5:$C$48,2,0)</f>
        <v>#N/A</v>
      </c>
      <c r="G3156" s="13" t="e">
        <f>VLOOKUP(E3156,'Khách hàng'!$B$4:$F$1048576,2,0)</f>
        <v>#N/A</v>
      </c>
      <c r="H3156" s="13" t="str">
        <f>VLOOKUP(E3156,'[1]Khách hàng'!$A$4:$F$2144,3,0)</f>
        <v>Số 1 đường số 17A, Khu phố 11, Phường Bình Trị Đông B, Quận Bình Tân, TP.HCM.</v>
      </c>
      <c r="I3156" s="13" t="e">
        <f>VLOOKUP(E3156,'Khách hàng'!$B$4:$F$1048576,5,0)</f>
        <v>#N/A</v>
      </c>
      <c r="L3156" s="13" t="e">
        <f>VLOOKUP(J3156,'Hàng hóa'!$C$5:$D$50,2,0)</f>
        <v>#N/A</v>
      </c>
      <c r="M3156" s="17" t="e">
        <f>VLOOKUP(J3156,'Hàng hóa'!$C$5:$H$22,6,0)</f>
        <v>#N/A</v>
      </c>
      <c r="N3156" s="17" t="e">
        <f t="shared" si="129"/>
        <v>#N/A</v>
      </c>
      <c r="O3156" s="22" t="e">
        <f t="shared" si="131"/>
        <v>#N/A</v>
      </c>
      <c r="P3156" s="17" t="e">
        <f t="shared" si="130"/>
        <v>#N/A</v>
      </c>
      <c r="Q3156" s="13" t="e">
        <f>VLOOKUP(I3156,'[1]Nhân viên'!$E$20:$F$41,2,0)</f>
        <v>#N/A</v>
      </c>
    </row>
    <row r="3157" spans="1:17" x14ac:dyDescent="0.2">
      <c r="A3157" s="11">
        <v>3134</v>
      </c>
      <c r="D3157" s="13" t="e">
        <f>VLOOKUP(C3157,'Nhân viên'!$B$5:$C$48,2,0)</f>
        <v>#N/A</v>
      </c>
      <c r="G3157" s="13" t="e">
        <f>VLOOKUP(E3157,'Khách hàng'!$B$4:$F$1048576,2,0)</f>
        <v>#N/A</v>
      </c>
      <c r="H3157" s="13" t="str">
        <f>VLOOKUP(E3157,'[1]Khách hàng'!$A$4:$F$2144,3,0)</f>
        <v>Số 1 đường số 17A, Khu phố 11, Phường Bình Trị Đông B, Quận Bình Tân, TP.HCM.</v>
      </c>
      <c r="I3157" s="13" t="e">
        <f>VLOOKUP(E3157,'Khách hàng'!$B$4:$F$1048576,5,0)</f>
        <v>#N/A</v>
      </c>
      <c r="L3157" s="13" t="e">
        <f>VLOOKUP(J3157,'Hàng hóa'!$C$5:$D$50,2,0)</f>
        <v>#N/A</v>
      </c>
      <c r="M3157" s="17" t="e">
        <f>VLOOKUP(J3157,'Hàng hóa'!$C$5:$H$22,6,0)</f>
        <v>#N/A</v>
      </c>
      <c r="N3157" s="17" t="e">
        <f t="shared" si="129"/>
        <v>#N/A</v>
      </c>
      <c r="O3157" s="22" t="e">
        <f t="shared" si="131"/>
        <v>#N/A</v>
      </c>
      <c r="P3157" s="17" t="e">
        <f t="shared" si="130"/>
        <v>#N/A</v>
      </c>
      <c r="Q3157" s="13" t="e">
        <f>VLOOKUP(I3157,'[1]Nhân viên'!$E$20:$F$41,2,0)</f>
        <v>#N/A</v>
      </c>
    </row>
    <row r="3158" spans="1:17" x14ac:dyDescent="0.2">
      <c r="A3158" s="11">
        <v>3135</v>
      </c>
      <c r="D3158" s="13" t="e">
        <f>VLOOKUP(C3158,'Nhân viên'!$B$5:$C$48,2,0)</f>
        <v>#N/A</v>
      </c>
      <c r="G3158" s="13" t="e">
        <f>VLOOKUP(E3158,'Khách hàng'!$B$4:$F$1048576,2,0)</f>
        <v>#N/A</v>
      </c>
      <c r="H3158" s="13" t="str">
        <f>VLOOKUP(E3158,'[1]Khách hàng'!$A$4:$F$2144,3,0)</f>
        <v>Số 1 đường số 17A, Khu phố 11, Phường Bình Trị Đông B, Quận Bình Tân, TP.HCM.</v>
      </c>
      <c r="I3158" s="13" t="e">
        <f>VLOOKUP(E3158,'Khách hàng'!$B$4:$F$1048576,5,0)</f>
        <v>#N/A</v>
      </c>
      <c r="L3158" s="13" t="e">
        <f>VLOOKUP(J3158,'Hàng hóa'!$C$5:$D$50,2,0)</f>
        <v>#N/A</v>
      </c>
      <c r="M3158" s="17" t="e">
        <f>VLOOKUP(J3158,'Hàng hóa'!$C$5:$H$22,6,0)</f>
        <v>#N/A</v>
      </c>
      <c r="N3158" s="17" t="e">
        <f t="shared" si="129"/>
        <v>#N/A</v>
      </c>
      <c r="O3158" s="22" t="e">
        <f t="shared" si="131"/>
        <v>#N/A</v>
      </c>
      <c r="P3158" s="17" t="e">
        <f t="shared" si="130"/>
        <v>#N/A</v>
      </c>
      <c r="Q3158" s="13" t="e">
        <f>VLOOKUP(I3158,'[1]Nhân viên'!$E$20:$F$41,2,0)</f>
        <v>#N/A</v>
      </c>
    </row>
    <row r="3159" spans="1:17" x14ac:dyDescent="0.2">
      <c r="A3159" s="11">
        <v>3136</v>
      </c>
      <c r="D3159" s="13" t="e">
        <f>VLOOKUP(C3159,'Nhân viên'!$B$5:$C$48,2,0)</f>
        <v>#N/A</v>
      </c>
      <c r="G3159" s="13" t="e">
        <f>VLOOKUP(E3159,'Khách hàng'!$B$4:$F$1048576,2,0)</f>
        <v>#N/A</v>
      </c>
      <c r="H3159" s="13" t="str">
        <f>VLOOKUP(E3159,'[1]Khách hàng'!$A$4:$F$2144,3,0)</f>
        <v>Số 1 đường số 17A, Khu phố 11, Phường Bình Trị Đông B, Quận Bình Tân, TP.HCM.</v>
      </c>
      <c r="I3159" s="13" t="e">
        <f>VLOOKUP(E3159,'Khách hàng'!$B$4:$F$1048576,5,0)</f>
        <v>#N/A</v>
      </c>
      <c r="L3159" s="13" t="e">
        <f>VLOOKUP(J3159,'Hàng hóa'!$C$5:$D$50,2,0)</f>
        <v>#N/A</v>
      </c>
      <c r="M3159" s="17" t="e">
        <f>VLOOKUP(J3159,'Hàng hóa'!$C$5:$H$22,6,0)</f>
        <v>#N/A</v>
      </c>
      <c r="N3159" s="17" t="e">
        <f t="shared" si="129"/>
        <v>#N/A</v>
      </c>
      <c r="O3159" s="22" t="e">
        <f t="shared" si="131"/>
        <v>#N/A</v>
      </c>
      <c r="P3159" s="17" t="e">
        <f t="shared" si="130"/>
        <v>#N/A</v>
      </c>
      <c r="Q3159" s="13" t="e">
        <f>VLOOKUP(I3159,'[1]Nhân viên'!$E$20:$F$41,2,0)</f>
        <v>#N/A</v>
      </c>
    </row>
    <row r="3160" spans="1:17" x14ac:dyDescent="0.2">
      <c r="A3160" s="11">
        <v>3137</v>
      </c>
      <c r="D3160" s="13" t="e">
        <f>VLOOKUP(C3160,'Nhân viên'!$B$5:$C$48,2,0)</f>
        <v>#N/A</v>
      </c>
      <c r="G3160" s="13" t="e">
        <f>VLOOKUP(E3160,'Khách hàng'!$B$4:$F$1048576,2,0)</f>
        <v>#N/A</v>
      </c>
      <c r="H3160" s="13" t="str">
        <f>VLOOKUP(E3160,'[1]Khách hàng'!$A$4:$F$2144,3,0)</f>
        <v>Số 1 đường số 17A, Khu phố 11, Phường Bình Trị Đông B, Quận Bình Tân, TP.HCM.</v>
      </c>
      <c r="I3160" s="13" t="e">
        <f>VLOOKUP(E3160,'Khách hàng'!$B$4:$F$1048576,5,0)</f>
        <v>#N/A</v>
      </c>
      <c r="L3160" s="13" t="e">
        <f>VLOOKUP(J3160,'Hàng hóa'!$C$5:$D$50,2,0)</f>
        <v>#N/A</v>
      </c>
      <c r="M3160" s="17" t="e">
        <f>VLOOKUP(J3160,'Hàng hóa'!$C$5:$H$22,6,0)</f>
        <v>#N/A</v>
      </c>
      <c r="N3160" s="17" t="e">
        <f t="shared" si="129"/>
        <v>#N/A</v>
      </c>
      <c r="O3160" s="22" t="e">
        <f t="shared" si="131"/>
        <v>#N/A</v>
      </c>
      <c r="P3160" s="17" t="e">
        <f t="shared" si="130"/>
        <v>#N/A</v>
      </c>
      <c r="Q3160" s="13" t="e">
        <f>VLOOKUP(I3160,'[1]Nhân viên'!$E$20:$F$41,2,0)</f>
        <v>#N/A</v>
      </c>
    </row>
    <row r="3161" spans="1:17" x14ac:dyDescent="0.2">
      <c r="A3161" s="11">
        <v>3138</v>
      </c>
      <c r="D3161" s="13" t="e">
        <f>VLOOKUP(C3161,'Nhân viên'!$B$5:$C$48,2,0)</f>
        <v>#N/A</v>
      </c>
      <c r="G3161" s="13" t="e">
        <f>VLOOKUP(E3161,'Khách hàng'!$B$4:$F$1048576,2,0)</f>
        <v>#N/A</v>
      </c>
      <c r="H3161" s="13" t="str">
        <f>VLOOKUP(E3161,'[1]Khách hàng'!$A$4:$F$2144,3,0)</f>
        <v>Số 1 đường số 17A, Khu phố 11, Phường Bình Trị Đông B, Quận Bình Tân, TP.HCM.</v>
      </c>
      <c r="I3161" s="13" t="e">
        <f>VLOOKUP(E3161,'Khách hàng'!$B$4:$F$1048576,5,0)</f>
        <v>#N/A</v>
      </c>
      <c r="L3161" s="13" t="e">
        <f>VLOOKUP(J3161,'Hàng hóa'!$C$5:$D$50,2,0)</f>
        <v>#N/A</v>
      </c>
      <c r="M3161" s="17" t="e">
        <f>VLOOKUP(J3161,'Hàng hóa'!$C$5:$H$22,6,0)</f>
        <v>#N/A</v>
      </c>
      <c r="N3161" s="17" t="e">
        <f t="shared" si="129"/>
        <v>#N/A</v>
      </c>
      <c r="O3161" s="22" t="e">
        <f t="shared" si="131"/>
        <v>#N/A</v>
      </c>
      <c r="P3161" s="17" t="e">
        <f t="shared" si="130"/>
        <v>#N/A</v>
      </c>
      <c r="Q3161" s="13" t="e">
        <f>VLOOKUP(I3161,'[1]Nhân viên'!$E$20:$F$41,2,0)</f>
        <v>#N/A</v>
      </c>
    </row>
    <row r="3162" spans="1:17" x14ac:dyDescent="0.2">
      <c r="A3162" s="11">
        <v>3139</v>
      </c>
      <c r="D3162" s="13" t="e">
        <f>VLOOKUP(C3162,'Nhân viên'!$B$5:$C$48,2,0)</f>
        <v>#N/A</v>
      </c>
      <c r="G3162" s="13" t="e">
        <f>VLOOKUP(E3162,'Khách hàng'!$B$4:$F$1048576,2,0)</f>
        <v>#N/A</v>
      </c>
      <c r="H3162" s="13" t="str">
        <f>VLOOKUP(E3162,'[1]Khách hàng'!$A$4:$F$2144,3,0)</f>
        <v>Số 1 đường số 17A, Khu phố 11, Phường Bình Trị Đông B, Quận Bình Tân, TP.HCM.</v>
      </c>
      <c r="I3162" s="13" t="e">
        <f>VLOOKUP(E3162,'Khách hàng'!$B$4:$F$1048576,5,0)</f>
        <v>#N/A</v>
      </c>
      <c r="L3162" s="13" t="e">
        <f>VLOOKUP(J3162,'Hàng hóa'!$C$5:$D$50,2,0)</f>
        <v>#N/A</v>
      </c>
      <c r="M3162" s="17" t="e">
        <f>VLOOKUP(J3162,'Hàng hóa'!$C$5:$H$22,6,0)</f>
        <v>#N/A</v>
      </c>
      <c r="N3162" s="17" t="e">
        <f t="shared" si="129"/>
        <v>#N/A</v>
      </c>
      <c r="O3162" s="22" t="e">
        <f t="shared" si="131"/>
        <v>#N/A</v>
      </c>
      <c r="P3162" s="17" t="e">
        <f t="shared" si="130"/>
        <v>#N/A</v>
      </c>
      <c r="Q3162" s="13" t="e">
        <f>VLOOKUP(I3162,'[1]Nhân viên'!$E$20:$F$41,2,0)</f>
        <v>#N/A</v>
      </c>
    </row>
    <row r="3163" spans="1:17" x14ac:dyDescent="0.2">
      <c r="A3163" s="11">
        <v>3140</v>
      </c>
      <c r="D3163" s="13" t="e">
        <f>VLOOKUP(C3163,'Nhân viên'!$B$5:$C$48,2,0)</f>
        <v>#N/A</v>
      </c>
      <c r="G3163" s="13" t="e">
        <f>VLOOKUP(E3163,'Khách hàng'!$B$4:$F$1048576,2,0)</f>
        <v>#N/A</v>
      </c>
      <c r="H3163" s="13" t="str">
        <f>VLOOKUP(E3163,'[1]Khách hàng'!$A$4:$F$2144,3,0)</f>
        <v>Số 1 đường số 17A, Khu phố 11, Phường Bình Trị Đông B, Quận Bình Tân, TP.HCM.</v>
      </c>
      <c r="I3163" s="13" t="e">
        <f>VLOOKUP(E3163,'Khách hàng'!$B$4:$F$1048576,5,0)</f>
        <v>#N/A</v>
      </c>
      <c r="L3163" s="13" t="e">
        <f>VLOOKUP(J3163,'Hàng hóa'!$C$5:$D$50,2,0)</f>
        <v>#N/A</v>
      </c>
      <c r="M3163" s="17" t="e">
        <f>VLOOKUP(J3163,'Hàng hóa'!$C$5:$H$22,6,0)</f>
        <v>#N/A</v>
      </c>
      <c r="N3163" s="17" t="e">
        <f t="shared" si="129"/>
        <v>#N/A</v>
      </c>
      <c r="O3163" s="22" t="e">
        <f t="shared" si="131"/>
        <v>#N/A</v>
      </c>
      <c r="P3163" s="17" t="e">
        <f t="shared" si="130"/>
        <v>#N/A</v>
      </c>
      <c r="Q3163" s="13" t="e">
        <f>VLOOKUP(I3163,'[1]Nhân viên'!$E$20:$F$41,2,0)</f>
        <v>#N/A</v>
      </c>
    </row>
    <row r="3164" spans="1:17" x14ac:dyDescent="0.2">
      <c r="A3164" s="11">
        <v>3141</v>
      </c>
      <c r="D3164" s="13" t="e">
        <f>VLOOKUP(C3164,'Nhân viên'!$B$5:$C$48,2,0)</f>
        <v>#N/A</v>
      </c>
      <c r="G3164" s="13" t="e">
        <f>VLOOKUP(E3164,'Khách hàng'!$B$4:$F$1048576,2,0)</f>
        <v>#N/A</v>
      </c>
      <c r="H3164" s="13" t="str">
        <f>VLOOKUP(E3164,'[1]Khách hàng'!$A$4:$F$2144,3,0)</f>
        <v>Số 1 đường số 17A, Khu phố 11, Phường Bình Trị Đông B, Quận Bình Tân, TP.HCM.</v>
      </c>
      <c r="I3164" s="13" t="e">
        <f>VLOOKUP(E3164,'Khách hàng'!$B$4:$F$1048576,5,0)</f>
        <v>#N/A</v>
      </c>
      <c r="L3164" s="13" t="e">
        <f>VLOOKUP(J3164,'Hàng hóa'!$C$5:$D$50,2,0)</f>
        <v>#N/A</v>
      </c>
      <c r="M3164" s="17" t="e">
        <f>VLOOKUP(J3164,'Hàng hóa'!$C$5:$H$22,6,0)</f>
        <v>#N/A</v>
      </c>
      <c r="N3164" s="17" t="e">
        <f t="shared" ref="N3164:N3227" si="132">K3164*M3164</f>
        <v>#N/A</v>
      </c>
      <c r="O3164" s="22" t="e">
        <f t="shared" si="131"/>
        <v>#N/A</v>
      </c>
      <c r="P3164" s="17" t="e">
        <f t="shared" ref="P3164:P3227" si="133">N3164*O3164+N3164</f>
        <v>#N/A</v>
      </c>
      <c r="Q3164" s="13" t="e">
        <f>VLOOKUP(I3164,'[1]Nhân viên'!$E$20:$F$41,2,0)</f>
        <v>#N/A</v>
      </c>
    </row>
    <row r="3165" spans="1:17" x14ac:dyDescent="0.2">
      <c r="A3165" s="11">
        <v>3142</v>
      </c>
      <c r="D3165" s="13" t="e">
        <f>VLOOKUP(C3165,'Nhân viên'!$B$5:$C$48,2,0)</f>
        <v>#N/A</v>
      </c>
      <c r="G3165" s="13" t="e">
        <f>VLOOKUP(E3165,'Khách hàng'!$B$4:$F$1048576,2,0)</f>
        <v>#N/A</v>
      </c>
      <c r="H3165" s="13" t="str">
        <f>VLOOKUP(E3165,'[1]Khách hàng'!$A$4:$F$2144,3,0)</f>
        <v>Số 1 đường số 17A, Khu phố 11, Phường Bình Trị Đông B, Quận Bình Tân, TP.HCM.</v>
      </c>
      <c r="I3165" s="13" t="e">
        <f>VLOOKUP(E3165,'Khách hàng'!$B$4:$F$1048576,5,0)</f>
        <v>#N/A</v>
      </c>
      <c r="L3165" s="13" t="e">
        <f>VLOOKUP(J3165,'Hàng hóa'!$C$5:$D$50,2,0)</f>
        <v>#N/A</v>
      </c>
      <c r="M3165" s="17" t="e">
        <f>VLOOKUP(J3165,'Hàng hóa'!$C$5:$H$22,6,0)</f>
        <v>#N/A</v>
      </c>
      <c r="N3165" s="17" t="e">
        <f t="shared" si="132"/>
        <v>#N/A</v>
      </c>
      <c r="O3165" s="22" t="e">
        <f t="shared" si="131"/>
        <v>#N/A</v>
      </c>
      <c r="P3165" s="17" t="e">
        <f t="shared" si="133"/>
        <v>#N/A</v>
      </c>
      <c r="Q3165" s="13" t="e">
        <f>VLOOKUP(I3165,'[1]Nhân viên'!$E$20:$F$41,2,0)</f>
        <v>#N/A</v>
      </c>
    </row>
    <row r="3166" spans="1:17" x14ac:dyDescent="0.2">
      <c r="A3166" s="11">
        <v>3143</v>
      </c>
      <c r="D3166" s="13" t="e">
        <f>VLOOKUP(C3166,'Nhân viên'!$B$5:$C$48,2,0)</f>
        <v>#N/A</v>
      </c>
      <c r="G3166" s="13" t="e">
        <f>VLOOKUP(E3166,'Khách hàng'!$B$4:$F$1048576,2,0)</f>
        <v>#N/A</v>
      </c>
      <c r="H3166" s="13" t="str">
        <f>VLOOKUP(E3166,'[1]Khách hàng'!$A$4:$F$2144,3,0)</f>
        <v>Số 1 đường số 17A, Khu phố 11, Phường Bình Trị Đông B, Quận Bình Tân, TP.HCM.</v>
      </c>
      <c r="I3166" s="13" t="e">
        <f>VLOOKUP(E3166,'Khách hàng'!$B$4:$F$1048576,5,0)</f>
        <v>#N/A</v>
      </c>
      <c r="L3166" s="13" t="e">
        <f>VLOOKUP(J3166,'Hàng hóa'!$C$5:$D$50,2,0)</f>
        <v>#N/A</v>
      </c>
      <c r="M3166" s="17" t="e">
        <f>VLOOKUP(J3166,'Hàng hóa'!$C$5:$H$22,6,0)</f>
        <v>#N/A</v>
      </c>
      <c r="N3166" s="17" t="e">
        <f t="shared" si="132"/>
        <v>#N/A</v>
      </c>
      <c r="O3166" s="22" t="e">
        <f t="shared" si="131"/>
        <v>#N/A</v>
      </c>
      <c r="P3166" s="17" t="e">
        <f t="shared" si="133"/>
        <v>#N/A</v>
      </c>
      <c r="Q3166" s="13" t="e">
        <f>VLOOKUP(I3166,'[1]Nhân viên'!$E$20:$F$41,2,0)</f>
        <v>#N/A</v>
      </c>
    </row>
    <row r="3167" spans="1:17" x14ac:dyDescent="0.2">
      <c r="A3167" s="11">
        <v>3144</v>
      </c>
      <c r="D3167" s="13" t="e">
        <f>VLOOKUP(C3167,'Nhân viên'!$B$5:$C$48,2,0)</f>
        <v>#N/A</v>
      </c>
      <c r="G3167" s="13" t="e">
        <f>VLOOKUP(E3167,'Khách hàng'!$B$4:$F$1048576,2,0)</f>
        <v>#N/A</v>
      </c>
      <c r="H3167" s="13" t="str">
        <f>VLOOKUP(E3167,'[1]Khách hàng'!$A$4:$F$2144,3,0)</f>
        <v>Số 1 đường số 17A, Khu phố 11, Phường Bình Trị Đông B, Quận Bình Tân, TP.HCM.</v>
      </c>
      <c r="I3167" s="13" t="e">
        <f>VLOOKUP(E3167,'Khách hàng'!$B$4:$F$1048576,5,0)</f>
        <v>#N/A</v>
      </c>
      <c r="L3167" s="13" t="e">
        <f>VLOOKUP(J3167,'Hàng hóa'!$C$5:$D$50,2,0)</f>
        <v>#N/A</v>
      </c>
      <c r="M3167" s="17" t="e">
        <f>VLOOKUP(J3167,'Hàng hóa'!$C$5:$H$22,6,0)</f>
        <v>#N/A</v>
      </c>
      <c r="N3167" s="17" t="e">
        <f t="shared" si="132"/>
        <v>#N/A</v>
      </c>
      <c r="O3167" s="22" t="e">
        <f t="shared" si="131"/>
        <v>#N/A</v>
      </c>
      <c r="P3167" s="17" t="e">
        <f t="shared" si="133"/>
        <v>#N/A</v>
      </c>
      <c r="Q3167" s="13" t="e">
        <f>VLOOKUP(I3167,'[1]Nhân viên'!$E$20:$F$41,2,0)</f>
        <v>#N/A</v>
      </c>
    </row>
    <row r="3168" spans="1:17" x14ac:dyDescent="0.2">
      <c r="A3168" s="11">
        <v>3145</v>
      </c>
      <c r="D3168" s="13" t="e">
        <f>VLOOKUP(C3168,'Nhân viên'!$B$5:$C$48,2,0)</f>
        <v>#N/A</v>
      </c>
      <c r="G3168" s="13" t="e">
        <f>VLOOKUP(E3168,'Khách hàng'!$B$4:$F$1048576,2,0)</f>
        <v>#N/A</v>
      </c>
      <c r="H3168" s="13" t="str">
        <f>VLOOKUP(E3168,'[1]Khách hàng'!$A$4:$F$2144,3,0)</f>
        <v>Số 1 đường số 17A, Khu phố 11, Phường Bình Trị Đông B, Quận Bình Tân, TP.HCM.</v>
      </c>
      <c r="I3168" s="13" t="e">
        <f>VLOOKUP(E3168,'Khách hàng'!$B$4:$F$1048576,5,0)</f>
        <v>#N/A</v>
      </c>
      <c r="L3168" s="13" t="e">
        <f>VLOOKUP(J3168,'Hàng hóa'!$C$5:$D$50,2,0)</f>
        <v>#N/A</v>
      </c>
      <c r="M3168" s="17" t="e">
        <f>VLOOKUP(J3168,'Hàng hóa'!$C$5:$H$22,6,0)</f>
        <v>#N/A</v>
      </c>
      <c r="N3168" s="17" t="e">
        <f t="shared" si="132"/>
        <v>#N/A</v>
      </c>
      <c r="O3168" s="22" t="e">
        <f t="shared" si="131"/>
        <v>#N/A</v>
      </c>
      <c r="P3168" s="17" t="e">
        <f t="shared" si="133"/>
        <v>#N/A</v>
      </c>
      <c r="Q3168" s="13" t="e">
        <f>VLOOKUP(I3168,'[1]Nhân viên'!$E$20:$F$41,2,0)</f>
        <v>#N/A</v>
      </c>
    </row>
    <row r="3169" spans="1:17" x14ac:dyDescent="0.2">
      <c r="A3169" s="11">
        <v>3146</v>
      </c>
      <c r="D3169" s="13" t="e">
        <f>VLOOKUP(C3169,'Nhân viên'!$B$5:$C$48,2,0)</f>
        <v>#N/A</v>
      </c>
      <c r="G3169" s="13" t="e">
        <f>VLOOKUP(E3169,'Khách hàng'!$B$4:$F$1048576,2,0)</f>
        <v>#N/A</v>
      </c>
      <c r="H3169" s="13" t="str">
        <f>VLOOKUP(E3169,'[1]Khách hàng'!$A$4:$F$2144,3,0)</f>
        <v>Số 1 đường số 17A, Khu phố 11, Phường Bình Trị Đông B, Quận Bình Tân, TP.HCM.</v>
      </c>
      <c r="I3169" s="13" t="e">
        <f>VLOOKUP(E3169,'Khách hàng'!$B$4:$F$1048576,5,0)</f>
        <v>#N/A</v>
      </c>
      <c r="L3169" s="13" t="e">
        <f>VLOOKUP(J3169,'Hàng hóa'!$C$5:$D$50,2,0)</f>
        <v>#N/A</v>
      </c>
      <c r="M3169" s="17" t="e">
        <f>VLOOKUP(J3169,'Hàng hóa'!$C$5:$H$22,6,0)</f>
        <v>#N/A</v>
      </c>
      <c r="N3169" s="17" t="e">
        <f t="shared" si="132"/>
        <v>#N/A</v>
      </c>
      <c r="O3169" s="22" t="e">
        <f t="shared" si="131"/>
        <v>#N/A</v>
      </c>
      <c r="P3169" s="17" t="e">
        <f t="shared" si="133"/>
        <v>#N/A</v>
      </c>
      <c r="Q3169" s="13" t="e">
        <f>VLOOKUP(I3169,'[1]Nhân viên'!$E$20:$F$41,2,0)</f>
        <v>#N/A</v>
      </c>
    </row>
    <row r="3170" spans="1:17" x14ac:dyDescent="0.2">
      <c r="A3170" s="11">
        <v>3147</v>
      </c>
      <c r="D3170" s="13" t="e">
        <f>VLOOKUP(C3170,'Nhân viên'!$B$5:$C$48,2,0)</f>
        <v>#N/A</v>
      </c>
      <c r="G3170" s="13" t="e">
        <f>VLOOKUP(E3170,'Khách hàng'!$B$4:$F$1048576,2,0)</f>
        <v>#N/A</v>
      </c>
      <c r="H3170" s="13" t="str">
        <f>VLOOKUP(E3170,'[1]Khách hàng'!$A$4:$F$2144,3,0)</f>
        <v>Số 1 đường số 17A, Khu phố 11, Phường Bình Trị Đông B, Quận Bình Tân, TP.HCM.</v>
      </c>
      <c r="I3170" s="13" t="e">
        <f>VLOOKUP(E3170,'Khách hàng'!$B$4:$F$1048576,5,0)</f>
        <v>#N/A</v>
      </c>
      <c r="L3170" s="13" t="e">
        <f>VLOOKUP(J3170,'Hàng hóa'!$C$5:$D$50,2,0)</f>
        <v>#N/A</v>
      </c>
      <c r="M3170" s="17" t="e">
        <f>VLOOKUP(J3170,'Hàng hóa'!$C$5:$H$22,6,0)</f>
        <v>#N/A</v>
      </c>
      <c r="N3170" s="17" t="e">
        <f t="shared" si="132"/>
        <v>#N/A</v>
      </c>
      <c r="O3170" s="22" t="e">
        <f t="shared" si="131"/>
        <v>#N/A</v>
      </c>
      <c r="P3170" s="17" t="e">
        <f t="shared" si="133"/>
        <v>#N/A</v>
      </c>
      <c r="Q3170" s="13" t="e">
        <f>VLOOKUP(I3170,'[1]Nhân viên'!$E$20:$F$41,2,0)</f>
        <v>#N/A</v>
      </c>
    </row>
    <row r="3171" spans="1:17" x14ac:dyDescent="0.2">
      <c r="A3171" s="11">
        <v>3148</v>
      </c>
      <c r="D3171" s="13" t="e">
        <f>VLOOKUP(C3171,'Nhân viên'!$B$5:$C$48,2,0)</f>
        <v>#N/A</v>
      </c>
      <c r="G3171" s="13" t="e">
        <f>VLOOKUP(E3171,'Khách hàng'!$B$4:$F$1048576,2,0)</f>
        <v>#N/A</v>
      </c>
      <c r="H3171" s="13" t="str">
        <f>VLOOKUP(E3171,'[1]Khách hàng'!$A$4:$F$2144,3,0)</f>
        <v>Số 1 đường số 17A, Khu phố 11, Phường Bình Trị Đông B, Quận Bình Tân, TP.HCM.</v>
      </c>
      <c r="I3171" s="13" t="e">
        <f>VLOOKUP(E3171,'Khách hàng'!$B$4:$F$1048576,5,0)</f>
        <v>#N/A</v>
      </c>
      <c r="L3171" s="13" t="e">
        <f>VLOOKUP(J3171,'Hàng hóa'!$C$5:$D$50,2,0)</f>
        <v>#N/A</v>
      </c>
      <c r="M3171" s="17" t="e">
        <f>VLOOKUP(J3171,'Hàng hóa'!$C$5:$H$22,6,0)</f>
        <v>#N/A</v>
      </c>
      <c r="N3171" s="17" t="e">
        <f t="shared" si="132"/>
        <v>#N/A</v>
      </c>
      <c r="O3171" s="22" t="e">
        <f t="shared" si="131"/>
        <v>#N/A</v>
      </c>
      <c r="P3171" s="17" t="e">
        <f t="shared" si="133"/>
        <v>#N/A</v>
      </c>
      <c r="Q3171" s="13" t="e">
        <f>VLOOKUP(I3171,'[1]Nhân viên'!$E$20:$F$41,2,0)</f>
        <v>#N/A</v>
      </c>
    </row>
    <row r="3172" spans="1:17" x14ac:dyDescent="0.2">
      <c r="A3172" s="11">
        <v>3149</v>
      </c>
      <c r="D3172" s="13" t="e">
        <f>VLOOKUP(C3172,'Nhân viên'!$B$5:$C$48,2,0)</f>
        <v>#N/A</v>
      </c>
      <c r="G3172" s="13" t="e">
        <f>VLOOKUP(E3172,'Khách hàng'!$B$4:$F$1048576,2,0)</f>
        <v>#N/A</v>
      </c>
      <c r="H3172" s="13" t="str">
        <f>VLOOKUP(E3172,'[1]Khách hàng'!$A$4:$F$2144,3,0)</f>
        <v>Số 1 đường số 17A, Khu phố 11, Phường Bình Trị Đông B, Quận Bình Tân, TP.HCM.</v>
      </c>
      <c r="I3172" s="13" t="e">
        <f>VLOOKUP(E3172,'Khách hàng'!$B$4:$F$1048576,5,0)</f>
        <v>#N/A</v>
      </c>
      <c r="L3172" s="13" t="e">
        <f>VLOOKUP(J3172,'Hàng hóa'!$C$5:$D$50,2,0)</f>
        <v>#N/A</v>
      </c>
      <c r="M3172" s="17" t="e">
        <f>VLOOKUP(J3172,'Hàng hóa'!$C$5:$H$22,6,0)</f>
        <v>#N/A</v>
      </c>
      <c r="N3172" s="17" t="e">
        <f t="shared" si="132"/>
        <v>#N/A</v>
      </c>
      <c r="O3172" s="22" t="e">
        <f t="shared" si="131"/>
        <v>#N/A</v>
      </c>
      <c r="P3172" s="17" t="e">
        <f t="shared" si="133"/>
        <v>#N/A</v>
      </c>
      <c r="Q3172" s="13" t="e">
        <f>VLOOKUP(I3172,'[1]Nhân viên'!$E$20:$F$41,2,0)</f>
        <v>#N/A</v>
      </c>
    </row>
    <row r="3173" spans="1:17" x14ac:dyDescent="0.2">
      <c r="A3173" s="11">
        <v>3150</v>
      </c>
      <c r="D3173" s="13" t="e">
        <f>VLOOKUP(C3173,'Nhân viên'!$B$5:$C$48,2,0)</f>
        <v>#N/A</v>
      </c>
      <c r="G3173" s="13" t="e">
        <f>VLOOKUP(E3173,'Khách hàng'!$B$4:$F$1048576,2,0)</f>
        <v>#N/A</v>
      </c>
      <c r="H3173" s="13" t="str">
        <f>VLOOKUP(E3173,'[1]Khách hàng'!$A$4:$F$2144,3,0)</f>
        <v>Số 1 đường số 17A, Khu phố 11, Phường Bình Trị Đông B, Quận Bình Tân, TP.HCM.</v>
      </c>
      <c r="I3173" s="13" t="e">
        <f>VLOOKUP(E3173,'Khách hàng'!$B$4:$F$1048576,5,0)</f>
        <v>#N/A</v>
      </c>
      <c r="L3173" s="13" t="e">
        <f>VLOOKUP(J3173,'Hàng hóa'!$C$5:$D$50,2,0)</f>
        <v>#N/A</v>
      </c>
      <c r="M3173" s="17" t="e">
        <f>VLOOKUP(J3173,'Hàng hóa'!$C$5:$H$22,6,0)</f>
        <v>#N/A</v>
      </c>
      <c r="N3173" s="17" t="e">
        <f t="shared" si="132"/>
        <v>#N/A</v>
      </c>
      <c r="O3173" s="22" t="e">
        <f t="shared" si="131"/>
        <v>#N/A</v>
      </c>
      <c r="P3173" s="17" t="e">
        <f t="shared" si="133"/>
        <v>#N/A</v>
      </c>
      <c r="Q3173" s="13" t="e">
        <f>VLOOKUP(I3173,'[1]Nhân viên'!$E$20:$F$41,2,0)</f>
        <v>#N/A</v>
      </c>
    </row>
    <row r="3174" spans="1:17" x14ac:dyDescent="0.2">
      <c r="A3174" s="11">
        <v>3151</v>
      </c>
      <c r="D3174" s="13" t="e">
        <f>VLOOKUP(C3174,'Nhân viên'!$B$5:$C$48,2,0)</f>
        <v>#N/A</v>
      </c>
      <c r="G3174" s="13" t="e">
        <f>VLOOKUP(E3174,'Khách hàng'!$B$4:$F$1048576,2,0)</f>
        <v>#N/A</v>
      </c>
      <c r="H3174" s="13" t="str">
        <f>VLOOKUP(E3174,'[1]Khách hàng'!$A$4:$F$2144,3,0)</f>
        <v>Số 1 đường số 17A, Khu phố 11, Phường Bình Trị Đông B, Quận Bình Tân, TP.HCM.</v>
      </c>
      <c r="I3174" s="13" t="e">
        <f>VLOOKUP(E3174,'Khách hàng'!$B$4:$F$1048576,5,0)</f>
        <v>#N/A</v>
      </c>
      <c r="L3174" s="13" t="e">
        <f>VLOOKUP(J3174,'Hàng hóa'!$C$5:$D$50,2,0)</f>
        <v>#N/A</v>
      </c>
      <c r="M3174" s="17" t="e">
        <f>VLOOKUP(J3174,'Hàng hóa'!$C$5:$H$22,6,0)</f>
        <v>#N/A</v>
      </c>
      <c r="N3174" s="17" t="e">
        <f t="shared" si="132"/>
        <v>#N/A</v>
      </c>
      <c r="O3174" s="22" t="e">
        <f t="shared" si="131"/>
        <v>#N/A</v>
      </c>
      <c r="P3174" s="17" t="e">
        <f t="shared" si="133"/>
        <v>#N/A</v>
      </c>
      <c r="Q3174" s="13" t="e">
        <f>VLOOKUP(I3174,'[1]Nhân viên'!$E$20:$F$41,2,0)</f>
        <v>#N/A</v>
      </c>
    </row>
    <row r="3175" spans="1:17" x14ac:dyDescent="0.2">
      <c r="A3175" s="11">
        <v>3152</v>
      </c>
      <c r="D3175" s="13" t="e">
        <f>VLOOKUP(C3175,'Nhân viên'!$B$5:$C$48,2,0)</f>
        <v>#N/A</v>
      </c>
      <c r="G3175" s="13" t="e">
        <f>VLOOKUP(E3175,'Khách hàng'!$B$4:$F$1048576,2,0)</f>
        <v>#N/A</v>
      </c>
      <c r="H3175" s="13" t="str">
        <f>VLOOKUP(E3175,'[1]Khách hàng'!$A$4:$F$2144,3,0)</f>
        <v>Số 1 đường số 17A, Khu phố 11, Phường Bình Trị Đông B, Quận Bình Tân, TP.HCM.</v>
      </c>
      <c r="I3175" s="13" t="e">
        <f>VLOOKUP(E3175,'Khách hàng'!$B$4:$F$1048576,5,0)</f>
        <v>#N/A</v>
      </c>
      <c r="L3175" s="13" t="e">
        <f>VLOOKUP(J3175,'Hàng hóa'!$C$5:$D$50,2,0)</f>
        <v>#N/A</v>
      </c>
      <c r="M3175" s="17" t="e">
        <f>VLOOKUP(J3175,'Hàng hóa'!$C$5:$H$22,6,0)</f>
        <v>#N/A</v>
      </c>
      <c r="N3175" s="17" t="e">
        <f t="shared" si="132"/>
        <v>#N/A</v>
      </c>
      <c r="O3175" s="22" t="e">
        <f t="shared" si="131"/>
        <v>#N/A</v>
      </c>
      <c r="P3175" s="17" t="e">
        <f t="shared" si="133"/>
        <v>#N/A</v>
      </c>
      <c r="Q3175" s="13" t="e">
        <f>VLOOKUP(I3175,'[1]Nhân viên'!$E$20:$F$41,2,0)</f>
        <v>#N/A</v>
      </c>
    </row>
    <row r="3176" spans="1:17" x14ac:dyDescent="0.2">
      <c r="A3176" s="11">
        <v>3153</v>
      </c>
      <c r="D3176" s="13" t="e">
        <f>VLOOKUP(C3176,'Nhân viên'!$B$5:$C$48,2,0)</f>
        <v>#N/A</v>
      </c>
      <c r="G3176" s="13" t="e">
        <f>VLOOKUP(E3176,'Khách hàng'!$B$4:$F$1048576,2,0)</f>
        <v>#N/A</v>
      </c>
      <c r="H3176" s="13" t="str">
        <f>VLOOKUP(E3176,'[1]Khách hàng'!$A$4:$F$2144,3,0)</f>
        <v>Số 1 đường số 17A, Khu phố 11, Phường Bình Trị Đông B, Quận Bình Tân, TP.HCM.</v>
      </c>
      <c r="I3176" s="13" t="e">
        <f>VLOOKUP(E3176,'Khách hàng'!$B$4:$F$1048576,5,0)</f>
        <v>#N/A</v>
      </c>
      <c r="L3176" s="13" t="e">
        <f>VLOOKUP(J3176,'Hàng hóa'!$C$5:$D$50,2,0)</f>
        <v>#N/A</v>
      </c>
      <c r="M3176" s="17" t="e">
        <f>VLOOKUP(J3176,'Hàng hóa'!$C$5:$H$22,6,0)</f>
        <v>#N/A</v>
      </c>
      <c r="N3176" s="17" t="e">
        <f t="shared" si="132"/>
        <v>#N/A</v>
      </c>
      <c r="O3176" s="22" t="e">
        <f t="shared" si="131"/>
        <v>#N/A</v>
      </c>
      <c r="P3176" s="17" t="e">
        <f t="shared" si="133"/>
        <v>#N/A</v>
      </c>
      <c r="Q3176" s="13" t="e">
        <f>VLOOKUP(I3176,'[1]Nhân viên'!$E$20:$F$41,2,0)</f>
        <v>#N/A</v>
      </c>
    </row>
    <row r="3177" spans="1:17" x14ac:dyDescent="0.2">
      <c r="A3177" s="11">
        <v>3154</v>
      </c>
      <c r="D3177" s="13" t="e">
        <f>VLOOKUP(C3177,'Nhân viên'!$B$5:$C$48,2,0)</f>
        <v>#N/A</v>
      </c>
      <c r="G3177" s="13" t="e">
        <f>VLOOKUP(E3177,'Khách hàng'!$B$4:$F$1048576,2,0)</f>
        <v>#N/A</v>
      </c>
      <c r="H3177" s="13" t="str">
        <f>VLOOKUP(E3177,'[1]Khách hàng'!$A$4:$F$2144,3,0)</f>
        <v>Số 1 đường số 17A, Khu phố 11, Phường Bình Trị Đông B, Quận Bình Tân, TP.HCM.</v>
      </c>
      <c r="I3177" s="13" t="e">
        <f>VLOOKUP(E3177,'Khách hàng'!$B$4:$F$1048576,5,0)</f>
        <v>#N/A</v>
      </c>
      <c r="L3177" s="13" t="e">
        <f>VLOOKUP(J3177,'Hàng hóa'!$C$5:$D$50,2,0)</f>
        <v>#N/A</v>
      </c>
      <c r="M3177" s="17" t="e">
        <f>VLOOKUP(J3177,'Hàng hóa'!$C$5:$H$22,6,0)</f>
        <v>#N/A</v>
      </c>
      <c r="N3177" s="17" t="e">
        <f t="shared" si="132"/>
        <v>#N/A</v>
      </c>
      <c r="O3177" s="22" t="e">
        <f t="shared" si="131"/>
        <v>#N/A</v>
      </c>
      <c r="P3177" s="17" t="e">
        <f t="shared" si="133"/>
        <v>#N/A</v>
      </c>
      <c r="Q3177" s="13" t="e">
        <f>VLOOKUP(I3177,'[1]Nhân viên'!$E$20:$F$41,2,0)</f>
        <v>#N/A</v>
      </c>
    </row>
    <row r="3178" spans="1:17" x14ac:dyDescent="0.2">
      <c r="A3178" s="11">
        <v>3155</v>
      </c>
      <c r="D3178" s="13" t="e">
        <f>VLOOKUP(C3178,'Nhân viên'!$B$5:$C$48,2,0)</f>
        <v>#N/A</v>
      </c>
      <c r="G3178" s="13" t="e">
        <f>VLOOKUP(E3178,'Khách hàng'!$B$4:$F$1048576,2,0)</f>
        <v>#N/A</v>
      </c>
      <c r="H3178" s="13" t="str">
        <f>VLOOKUP(E3178,'[1]Khách hàng'!$A$4:$F$2144,3,0)</f>
        <v>Số 1 đường số 17A, Khu phố 11, Phường Bình Trị Đông B, Quận Bình Tân, TP.HCM.</v>
      </c>
      <c r="I3178" s="13" t="e">
        <f>VLOOKUP(E3178,'Khách hàng'!$B$4:$F$1048576,5,0)</f>
        <v>#N/A</v>
      </c>
      <c r="L3178" s="13" t="e">
        <f>VLOOKUP(J3178,'Hàng hóa'!$C$5:$D$50,2,0)</f>
        <v>#N/A</v>
      </c>
      <c r="M3178" s="17" t="e">
        <f>VLOOKUP(J3178,'Hàng hóa'!$C$5:$H$22,6,0)</f>
        <v>#N/A</v>
      </c>
      <c r="N3178" s="17" t="e">
        <f t="shared" si="132"/>
        <v>#N/A</v>
      </c>
      <c r="O3178" s="22" t="e">
        <f t="shared" si="131"/>
        <v>#N/A</v>
      </c>
      <c r="P3178" s="17" t="e">
        <f t="shared" si="133"/>
        <v>#N/A</v>
      </c>
      <c r="Q3178" s="13" t="e">
        <f>VLOOKUP(I3178,'[1]Nhân viên'!$E$20:$F$41,2,0)</f>
        <v>#N/A</v>
      </c>
    </row>
    <row r="3179" spans="1:17" x14ac:dyDescent="0.2">
      <c r="A3179" s="11">
        <v>3156</v>
      </c>
      <c r="D3179" s="13" t="e">
        <f>VLOOKUP(C3179,'Nhân viên'!$B$5:$C$48,2,0)</f>
        <v>#N/A</v>
      </c>
      <c r="G3179" s="13" t="e">
        <f>VLOOKUP(E3179,'Khách hàng'!$B$4:$F$1048576,2,0)</f>
        <v>#N/A</v>
      </c>
      <c r="H3179" s="13" t="str">
        <f>VLOOKUP(E3179,'[1]Khách hàng'!$A$4:$F$2144,3,0)</f>
        <v>Số 1 đường số 17A, Khu phố 11, Phường Bình Trị Đông B, Quận Bình Tân, TP.HCM.</v>
      </c>
      <c r="I3179" s="13" t="e">
        <f>VLOOKUP(E3179,'Khách hàng'!$B$4:$F$1048576,5,0)</f>
        <v>#N/A</v>
      </c>
      <c r="L3179" s="13" t="e">
        <f>VLOOKUP(J3179,'Hàng hóa'!$C$5:$D$50,2,0)</f>
        <v>#N/A</v>
      </c>
      <c r="M3179" s="17" t="e">
        <f>VLOOKUP(J3179,'Hàng hóa'!$C$5:$H$22,6,0)</f>
        <v>#N/A</v>
      </c>
      <c r="N3179" s="17" t="e">
        <f t="shared" si="132"/>
        <v>#N/A</v>
      </c>
      <c r="O3179" s="22" t="e">
        <f t="shared" si="131"/>
        <v>#N/A</v>
      </c>
      <c r="P3179" s="17" t="e">
        <f t="shared" si="133"/>
        <v>#N/A</v>
      </c>
      <c r="Q3179" s="13" t="e">
        <f>VLOOKUP(I3179,'[1]Nhân viên'!$E$20:$F$41,2,0)</f>
        <v>#N/A</v>
      </c>
    </row>
    <row r="3180" spans="1:17" x14ac:dyDescent="0.2">
      <c r="A3180" s="11">
        <v>3157</v>
      </c>
      <c r="D3180" s="13" t="e">
        <f>VLOOKUP(C3180,'Nhân viên'!$B$5:$C$48,2,0)</f>
        <v>#N/A</v>
      </c>
      <c r="G3180" s="13" t="e">
        <f>VLOOKUP(E3180,'Khách hàng'!$B$4:$F$1048576,2,0)</f>
        <v>#N/A</v>
      </c>
      <c r="H3180" s="13" t="str">
        <f>VLOOKUP(E3180,'[1]Khách hàng'!$A$4:$F$2144,3,0)</f>
        <v>Số 1 đường số 17A, Khu phố 11, Phường Bình Trị Đông B, Quận Bình Tân, TP.HCM.</v>
      </c>
      <c r="I3180" s="13" t="e">
        <f>VLOOKUP(E3180,'Khách hàng'!$B$4:$F$1048576,5,0)</f>
        <v>#N/A</v>
      </c>
      <c r="L3180" s="13" t="e">
        <f>VLOOKUP(J3180,'Hàng hóa'!$C$5:$D$50,2,0)</f>
        <v>#N/A</v>
      </c>
      <c r="M3180" s="17" t="e">
        <f>VLOOKUP(J3180,'Hàng hóa'!$C$5:$H$22,6,0)</f>
        <v>#N/A</v>
      </c>
      <c r="N3180" s="17" t="e">
        <f t="shared" si="132"/>
        <v>#N/A</v>
      </c>
      <c r="O3180" s="22" t="e">
        <f t="shared" si="131"/>
        <v>#N/A</v>
      </c>
      <c r="P3180" s="17" t="e">
        <f t="shared" si="133"/>
        <v>#N/A</v>
      </c>
      <c r="Q3180" s="13" t="e">
        <f>VLOOKUP(I3180,'[1]Nhân viên'!$E$20:$F$41,2,0)</f>
        <v>#N/A</v>
      </c>
    </row>
    <row r="3181" spans="1:17" x14ac:dyDescent="0.2">
      <c r="A3181" s="11">
        <v>3158</v>
      </c>
      <c r="D3181" s="13" t="e">
        <f>VLOOKUP(C3181,'Nhân viên'!$B$5:$C$48,2,0)</f>
        <v>#N/A</v>
      </c>
      <c r="G3181" s="13" t="e">
        <f>VLOOKUP(E3181,'Khách hàng'!$B$4:$F$1048576,2,0)</f>
        <v>#N/A</v>
      </c>
      <c r="H3181" s="13" t="str">
        <f>VLOOKUP(E3181,'[1]Khách hàng'!$A$4:$F$2144,3,0)</f>
        <v>Số 1 đường số 17A, Khu phố 11, Phường Bình Trị Đông B, Quận Bình Tân, TP.HCM.</v>
      </c>
      <c r="I3181" s="13" t="e">
        <f>VLOOKUP(E3181,'Khách hàng'!$B$4:$F$1048576,5,0)</f>
        <v>#N/A</v>
      </c>
      <c r="L3181" s="13" t="e">
        <f>VLOOKUP(J3181,'Hàng hóa'!$C$5:$D$50,2,0)</f>
        <v>#N/A</v>
      </c>
      <c r="M3181" s="17" t="e">
        <f>VLOOKUP(J3181,'Hàng hóa'!$C$5:$H$22,6,0)</f>
        <v>#N/A</v>
      </c>
      <c r="N3181" s="17" t="e">
        <f t="shared" si="132"/>
        <v>#N/A</v>
      </c>
      <c r="O3181" s="22" t="e">
        <f t="shared" si="131"/>
        <v>#N/A</v>
      </c>
      <c r="P3181" s="17" t="e">
        <f t="shared" si="133"/>
        <v>#N/A</v>
      </c>
      <c r="Q3181" s="13" t="e">
        <f>VLOOKUP(I3181,'[1]Nhân viên'!$E$20:$F$41,2,0)</f>
        <v>#N/A</v>
      </c>
    </row>
    <row r="3182" spans="1:17" x14ac:dyDescent="0.2">
      <c r="A3182" s="11">
        <v>3159</v>
      </c>
      <c r="D3182" s="13" t="e">
        <f>VLOOKUP(C3182,'Nhân viên'!$B$5:$C$48,2,0)</f>
        <v>#N/A</v>
      </c>
      <c r="G3182" s="13" t="e">
        <f>VLOOKUP(E3182,'Khách hàng'!$B$4:$F$1048576,2,0)</f>
        <v>#N/A</v>
      </c>
      <c r="H3182" s="13" t="str">
        <f>VLOOKUP(E3182,'[1]Khách hàng'!$A$4:$F$2144,3,0)</f>
        <v>Số 1 đường số 17A, Khu phố 11, Phường Bình Trị Đông B, Quận Bình Tân, TP.HCM.</v>
      </c>
      <c r="I3182" s="13" t="e">
        <f>VLOOKUP(E3182,'Khách hàng'!$B$4:$F$1048576,5,0)</f>
        <v>#N/A</v>
      </c>
      <c r="L3182" s="13" t="e">
        <f>VLOOKUP(J3182,'Hàng hóa'!$C$5:$D$50,2,0)</f>
        <v>#N/A</v>
      </c>
      <c r="M3182" s="17" t="e">
        <f>VLOOKUP(J3182,'Hàng hóa'!$C$5:$H$22,6,0)</f>
        <v>#N/A</v>
      </c>
      <c r="N3182" s="17" t="e">
        <f t="shared" si="132"/>
        <v>#N/A</v>
      </c>
      <c r="O3182" s="22" t="e">
        <f t="shared" si="131"/>
        <v>#N/A</v>
      </c>
      <c r="P3182" s="17" t="e">
        <f t="shared" si="133"/>
        <v>#N/A</v>
      </c>
      <c r="Q3182" s="13" t="e">
        <f>VLOOKUP(I3182,'[1]Nhân viên'!$E$20:$F$41,2,0)</f>
        <v>#N/A</v>
      </c>
    </row>
    <row r="3183" spans="1:17" x14ac:dyDescent="0.2">
      <c r="A3183" s="11">
        <v>3160</v>
      </c>
      <c r="D3183" s="13" t="e">
        <f>VLOOKUP(C3183,'Nhân viên'!$B$5:$C$48,2,0)</f>
        <v>#N/A</v>
      </c>
      <c r="G3183" s="13" t="e">
        <f>VLOOKUP(E3183,'Khách hàng'!$B$4:$F$1048576,2,0)</f>
        <v>#N/A</v>
      </c>
      <c r="H3183" s="13" t="str">
        <f>VLOOKUP(E3183,'[1]Khách hàng'!$A$4:$F$2144,3,0)</f>
        <v>Số 1 đường số 17A, Khu phố 11, Phường Bình Trị Đông B, Quận Bình Tân, TP.HCM.</v>
      </c>
      <c r="I3183" s="13" t="e">
        <f>VLOOKUP(E3183,'Khách hàng'!$B$4:$F$1048576,5,0)</f>
        <v>#N/A</v>
      </c>
      <c r="L3183" s="13" t="e">
        <f>VLOOKUP(J3183,'Hàng hóa'!$C$5:$D$50,2,0)</f>
        <v>#N/A</v>
      </c>
      <c r="M3183" s="17" t="e">
        <f>VLOOKUP(J3183,'Hàng hóa'!$C$5:$H$22,6,0)</f>
        <v>#N/A</v>
      </c>
      <c r="N3183" s="17" t="e">
        <f t="shared" si="132"/>
        <v>#N/A</v>
      </c>
      <c r="O3183" s="22" t="e">
        <f t="shared" si="131"/>
        <v>#N/A</v>
      </c>
      <c r="P3183" s="17" t="e">
        <f t="shared" si="133"/>
        <v>#N/A</v>
      </c>
      <c r="Q3183" s="13" t="e">
        <f>VLOOKUP(I3183,'[1]Nhân viên'!$E$20:$F$41,2,0)</f>
        <v>#N/A</v>
      </c>
    </row>
    <row r="3184" spans="1:17" x14ac:dyDescent="0.2">
      <c r="A3184" s="11">
        <v>3161</v>
      </c>
      <c r="D3184" s="13" t="e">
        <f>VLOOKUP(C3184,'Nhân viên'!$B$5:$C$48,2,0)</f>
        <v>#N/A</v>
      </c>
      <c r="G3184" s="13" t="e">
        <f>VLOOKUP(E3184,'Khách hàng'!$B$4:$F$1048576,2,0)</f>
        <v>#N/A</v>
      </c>
      <c r="H3184" s="13" t="str">
        <f>VLOOKUP(E3184,'[1]Khách hàng'!$A$4:$F$2144,3,0)</f>
        <v>Số 1 đường số 17A, Khu phố 11, Phường Bình Trị Đông B, Quận Bình Tân, TP.HCM.</v>
      </c>
      <c r="I3184" s="13" t="e">
        <f>VLOOKUP(E3184,'Khách hàng'!$B$4:$F$1048576,5,0)</f>
        <v>#N/A</v>
      </c>
      <c r="L3184" s="13" t="e">
        <f>VLOOKUP(J3184,'Hàng hóa'!$C$5:$D$50,2,0)</f>
        <v>#N/A</v>
      </c>
      <c r="M3184" s="17" t="e">
        <f>VLOOKUP(J3184,'Hàng hóa'!$C$5:$H$22,6,0)</f>
        <v>#N/A</v>
      </c>
      <c r="N3184" s="17" t="e">
        <f t="shared" si="132"/>
        <v>#N/A</v>
      </c>
      <c r="O3184" s="22" t="e">
        <f t="shared" si="131"/>
        <v>#N/A</v>
      </c>
      <c r="P3184" s="17" t="e">
        <f t="shared" si="133"/>
        <v>#N/A</v>
      </c>
      <c r="Q3184" s="13" t="e">
        <f>VLOOKUP(I3184,'[1]Nhân viên'!$E$20:$F$41,2,0)</f>
        <v>#N/A</v>
      </c>
    </row>
    <row r="3185" spans="1:17" x14ac:dyDescent="0.2">
      <c r="A3185" s="11">
        <v>3162</v>
      </c>
      <c r="D3185" s="13" t="e">
        <f>VLOOKUP(C3185,'Nhân viên'!$B$5:$C$48,2,0)</f>
        <v>#N/A</v>
      </c>
      <c r="G3185" s="13" t="e">
        <f>VLOOKUP(E3185,'Khách hàng'!$B$4:$F$1048576,2,0)</f>
        <v>#N/A</v>
      </c>
      <c r="H3185" s="13" t="str">
        <f>VLOOKUP(E3185,'[1]Khách hàng'!$A$4:$F$2144,3,0)</f>
        <v>Số 1 đường số 17A, Khu phố 11, Phường Bình Trị Đông B, Quận Bình Tân, TP.HCM.</v>
      </c>
      <c r="I3185" s="13" t="e">
        <f>VLOOKUP(E3185,'Khách hàng'!$B$4:$F$1048576,5,0)</f>
        <v>#N/A</v>
      </c>
      <c r="L3185" s="13" t="e">
        <f>VLOOKUP(J3185,'Hàng hóa'!$C$5:$D$50,2,0)</f>
        <v>#N/A</v>
      </c>
      <c r="M3185" s="17" t="e">
        <f>VLOOKUP(J3185,'Hàng hóa'!$C$5:$H$22,6,0)</f>
        <v>#N/A</v>
      </c>
      <c r="N3185" s="17" t="e">
        <f t="shared" si="132"/>
        <v>#N/A</v>
      </c>
      <c r="O3185" s="22" t="e">
        <f t="shared" si="131"/>
        <v>#N/A</v>
      </c>
      <c r="P3185" s="17" t="e">
        <f t="shared" si="133"/>
        <v>#N/A</v>
      </c>
      <c r="Q3185" s="13" t="e">
        <f>VLOOKUP(I3185,'[1]Nhân viên'!$E$20:$F$41,2,0)</f>
        <v>#N/A</v>
      </c>
    </row>
    <row r="3186" spans="1:17" x14ac:dyDescent="0.2">
      <c r="A3186" s="11">
        <v>3163</v>
      </c>
      <c r="D3186" s="13" t="e">
        <f>VLOOKUP(C3186,'Nhân viên'!$B$5:$C$48,2,0)</f>
        <v>#N/A</v>
      </c>
      <c r="G3186" s="13" t="e">
        <f>VLOOKUP(E3186,'Khách hàng'!$B$4:$F$1048576,2,0)</f>
        <v>#N/A</v>
      </c>
      <c r="H3186" s="13" t="str">
        <f>VLOOKUP(E3186,'[1]Khách hàng'!$A$4:$F$2144,3,0)</f>
        <v>Số 1 đường số 17A, Khu phố 11, Phường Bình Trị Đông B, Quận Bình Tân, TP.HCM.</v>
      </c>
      <c r="I3186" s="13" t="e">
        <f>VLOOKUP(E3186,'Khách hàng'!$B$4:$F$1048576,5,0)</f>
        <v>#N/A</v>
      </c>
      <c r="L3186" s="13" t="e">
        <f>VLOOKUP(J3186,'Hàng hóa'!$C$5:$D$50,2,0)</f>
        <v>#N/A</v>
      </c>
      <c r="M3186" s="17" t="e">
        <f>VLOOKUP(J3186,'Hàng hóa'!$C$5:$H$22,6,0)</f>
        <v>#N/A</v>
      </c>
      <c r="N3186" s="17" t="e">
        <f t="shared" si="132"/>
        <v>#N/A</v>
      </c>
      <c r="O3186" s="22" t="e">
        <f t="shared" si="131"/>
        <v>#N/A</v>
      </c>
      <c r="P3186" s="17" t="e">
        <f t="shared" si="133"/>
        <v>#N/A</v>
      </c>
      <c r="Q3186" s="13" t="e">
        <f>VLOOKUP(I3186,'[1]Nhân viên'!$E$20:$F$41,2,0)</f>
        <v>#N/A</v>
      </c>
    </row>
    <row r="3187" spans="1:17" x14ac:dyDescent="0.2">
      <c r="A3187" s="11">
        <v>3164</v>
      </c>
      <c r="D3187" s="13" t="e">
        <f>VLOOKUP(C3187,'Nhân viên'!$B$5:$C$48,2,0)</f>
        <v>#N/A</v>
      </c>
      <c r="G3187" s="13" t="e">
        <f>VLOOKUP(E3187,'Khách hàng'!$B$4:$F$1048576,2,0)</f>
        <v>#N/A</v>
      </c>
      <c r="H3187" s="13" t="str">
        <f>VLOOKUP(E3187,'[1]Khách hàng'!$A$4:$F$2144,3,0)</f>
        <v>Số 1 đường số 17A, Khu phố 11, Phường Bình Trị Đông B, Quận Bình Tân, TP.HCM.</v>
      </c>
      <c r="I3187" s="13" t="e">
        <f>VLOOKUP(E3187,'Khách hàng'!$B$4:$F$1048576,5,0)</f>
        <v>#N/A</v>
      </c>
      <c r="L3187" s="13" t="e">
        <f>VLOOKUP(J3187,'Hàng hóa'!$C$5:$D$50,2,0)</f>
        <v>#N/A</v>
      </c>
      <c r="M3187" s="17" t="e">
        <f>VLOOKUP(J3187,'Hàng hóa'!$C$5:$H$22,6,0)</f>
        <v>#N/A</v>
      </c>
      <c r="N3187" s="17" t="e">
        <f t="shared" si="132"/>
        <v>#N/A</v>
      </c>
      <c r="O3187" s="22" t="e">
        <f t="shared" si="131"/>
        <v>#N/A</v>
      </c>
      <c r="P3187" s="17" t="e">
        <f t="shared" si="133"/>
        <v>#N/A</v>
      </c>
      <c r="Q3187" s="13" t="e">
        <f>VLOOKUP(I3187,'[1]Nhân viên'!$E$20:$F$41,2,0)</f>
        <v>#N/A</v>
      </c>
    </row>
    <row r="3188" spans="1:17" x14ac:dyDescent="0.2">
      <c r="A3188" s="11">
        <v>3165</v>
      </c>
      <c r="D3188" s="13" t="e">
        <f>VLOOKUP(C3188,'Nhân viên'!$B$5:$C$48,2,0)</f>
        <v>#N/A</v>
      </c>
      <c r="G3188" s="13" t="e">
        <f>VLOOKUP(E3188,'Khách hàng'!$B$4:$F$1048576,2,0)</f>
        <v>#N/A</v>
      </c>
      <c r="H3188" s="13" t="str">
        <f>VLOOKUP(E3188,'[1]Khách hàng'!$A$4:$F$2144,3,0)</f>
        <v>Số 1 đường số 17A, Khu phố 11, Phường Bình Trị Đông B, Quận Bình Tân, TP.HCM.</v>
      </c>
      <c r="I3188" s="13" t="e">
        <f>VLOOKUP(E3188,'Khách hàng'!$B$4:$F$1048576,5,0)</f>
        <v>#N/A</v>
      </c>
      <c r="L3188" s="13" t="e">
        <f>VLOOKUP(J3188,'Hàng hóa'!$C$5:$D$50,2,0)</f>
        <v>#N/A</v>
      </c>
      <c r="M3188" s="17" t="e">
        <f>VLOOKUP(J3188,'Hàng hóa'!$C$5:$H$22,6,0)</f>
        <v>#N/A</v>
      </c>
      <c r="N3188" s="17" t="e">
        <f t="shared" si="132"/>
        <v>#N/A</v>
      </c>
      <c r="O3188" s="22" t="e">
        <f t="shared" si="131"/>
        <v>#N/A</v>
      </c>
      <c r="P3188" s="17" t="e">
        <f t="shared" si="133"/>
        <v>#N/A</v>
      </c>
      <c r="Q3188" s="13" t="e">
        <f>VLOOKUP(I3188,'[1]Nhân viên'!$E$20:$F$41,2,0)</f>
        <v>#N/A</v>
      </c>
    </row>
    <row r="3189" spans="1:17" x14ac:dyDescent="0.2">
      <c r="A3189" s="11">
        <v>3166</v>
      </c>
      <c r="D3189" s="13" t="e">
        <f>VLOOKUP(C3189,'Nhân viên'!$B$5:$C$48,2,0)</f>
        <v>#N/A</v>
      </c>
      <c r="G3189" s="13" t="e">
        <f>VLOOKUP(E3189,'Khách hàng'!$B$4:$F$1048576,2,0)</f>
        <v>#N/A</v>
      </c>
      <c r="H3189" s="13" t="str">
        <f>VLOOKUP(E3189,'[1]Khách hàng'!$A$4:$F$2144,3,0)</f>
        <v>Số 1 đường số 17A, Khu phố 11, Phường Bình Trị Đông B, Quận Bình Tân, TP.HCM.</v>
      </c>
      <c r="I3189" s="13" t="e">
        <f>VLOOKUP(E3189,'Khách hàng'!$B$4:$F$1048576,5,0)</f>
        <v>#N/A</v>
      </c>
      <c r="L3189" s="13" t="e">
        <f>VLOOKUP(J3189,'Hàng hóa'!$C$5:$D$50,2,0)</f>
        <v>#N/A</v>
      </c>
      <c r="M3189" s="17" t="e">
        <f>VLOOKUP(J3189,'Hàng hóa'!$C$5:$H$22,6,0)</f>
        <v>#N/A</v>
      </c>
      <c r="N3189" s="17" t="e">
        <f t="shared" si="132"/>
        <v>#N/A</v>
      </c>
      <c r="O3189" s="22" t="e">
        <f t="shared" si="131"/>
        <v>#N/A</v>
      </c>
      <c r="P3189" s="17" t="e">
        <f t="shared" si="133"/>
        <v>#N/A</v>
      </c>
      <c r="Q3189" s="13" t="e">
        <f>VLOOKUP(I3189,'[1]Nhân viên'!$E$20:$F$41,2,0)</f>
        <v>#N/A</v>
      </c>
    </row>
    <row r="3190" spans="1:17" x14ac:dyDescent="0.2">
      <c r="A3190" s="11">
        <v>3167</v>
      </c>
      <c r="D3190" s="13" t="e">
        <f>VLOOKUP(C3190,'Nhân viên'!$B$5:$C$48,2,0)</f>
        <v>#N/A</v>
      </c>
      <c r="G3190" s="13" t="e">
        <f>VLOOKUP(E3190,'Khách hàng'!$B$4:$F$1048576,2,0)</f>
        <v>#N/A</v>
      </c>
      <c r="H3190" s="13" t="str">
        <f>VLOOKUP(E3190,'[1]Khách hàng'!$A$4:$F$2144,3,0)</f>
        <v>Số 1 đường số 17A, Khu phố 11, Phường Bình Trị Đông B, Quận Bình Tân, TP.HCM.</v>
      </c>
      <c r="I3190" s="13" t="e">
        <f>VLOOKUP(E3190,'Khách hàng'!$B$4:$F$1048576,5,0)</f>
        <v>#N/A</v>
      </c>
      <c r="L3190" s="13" t="e">
        <f>VLOOKUP(J3190,'Hàng hóa'!$C$5:$D$50,2,0)</f>
        <v>#N/A</v>
      </c>
      <c r="M3190" s="17" t="e">
        <f>VLOOKUP(J3190,'Hàng hóa'!$C$5:$H$22,6,0)</f>
        <v>#N/A</v>
      </c>
      <c r="N3190" s="17" t="e">
        <f t="shared" si="132"/>
        <v>#N/A</v>
      </c>
      <c r="O3190" s="22" t="e">
        <f t="shared" si="131"/>
        <v>#N/A</v>
      </c>
      <c r="P3190" s="17" t="e">
        <f t="shared" si="133"/>
        <v>#N/A</v>
      </c>
      <c r="Q3190" s="13" t="e">
        <f>VLOOKUP(I3190,'[1]Nhân viên'!$E$20:$F$41,2,0)</f>
        <v>#N/A</v>
      </c>
    </row>
    <row r="3191" spans="1:17" x14ac:dyDescent="0.2">
      <c r="A3191" s="11">
        <v>3168</v>
      </c>
      <c r="D3191" s="13" t="e">
        <f>VLOOKUP(C3191,'Nhân viên'!$B$5:$C$48,2,0)</f>
        <v>#N/A</v>
      </c>
      <c r="G3191" s="13" t="e">
        <f>VLOOKUP(E3191,'Khách hàng'!$B$4:$F$1048576,2,0)</f>
        <v>#N/A</v>
      </c>
      <c r="H3191" s="13" t="str">
        <f>VLOOKUP(E3191,'[1]Khách hàng'!$A$4:$F$2144,3,0)</f>
        <v>Số 1 đường số 17A, Khu phố 11, Phường Bình Trị Đông B, Quận Bình Tân, TP.HCM.</v>
      </c>
      <c r="I3191" s="13" t="e">
        <f>VLOOKUP(E3191,'Khách hàng'!$B$4:$F$1048576,5,0)</f>
        <v>#N/A</v>
      </c>
      <c r="L3191" s="13" t="e">
        <f>VLOOKUP(J3191,'Hàng hóa'!$C$5:$D$50,2,0)</f>
        <v>#N/A</v>
      </c>
      <c r="M3191" s="17" t="e">
        <f>VLOOKUP(J3191,'Hàng hóa'!$C$5:$H$22,6,0)</f>
        <v>#N/A</v>
      </c>
      <c r="N3191" s="17" t="e">
        <f t="shared" si="132"/>
        <v>#N/A</v>
      </c>
      <c r="O3191" s="22" t="e">
        <f t="shared" si="131"/>
        <v>#N/A</v>
      </c>
      <c r="P3191" s="17" t="e">
        <f t="shared" si="133"/>
        <v>#N/A</v>
      </c>
      <c r="Q3191" s="13" t="e">
        <f>VLOOKUP(I3191,'[1]Nhân viên'!$E$20:$F$41,2,0)</f>
        <v>#N/A</v>
      </c>
    </row>
    <row r="3192" spans="1:17" x14ac:dyDescent="0.2">
      <c r="A3192" s="11">
        <v>3169</v>
      </c>
      <c r="D3192" s="13" t="e">
        <f>VLOOKUP(C3192,'Nhân viên'!$B$5:$C$48,2,0)</f>
        <v>#N/A</v>
      </c>
      <c r="G3192" s="13" t="e">
        <f>VLOOKUP(E3192,'Khách hàng'!$B$4:$F$1048576,2,0)</f>
        <v>#N/A</v>
      </c>
      <c r="H3192" s="13" t="str">
        <f>VLOOKUP(E3192,'[1]Khách hàng'!$A$4:$F$2144,3,0)</f>
        <v>Số 1 đường số 17A, Khu phố 11, Phường Bình Trị Đông B, Quận Bình Tân, TP.HCM.</v>
      </c>
      <c r="I3192" s="13" t="e">
        <f>VLOOKUP(E3192,'Khách hàng'!$B$4:$F$1048576,5,0)</f>
        <v>#N/A</v>
      </c>
      <c r="L3192" s="13" t="e">
        <f>VLOOKUP(J3192,'Hàng hóa'!$C$5:$D$50,2,0)</f>
        <v>#N/A</v>
      </c>
      <c r="M3192" s="17" t="e">
        <f>VLOOKUP(J3192,'Hàng hóa'!$C$5:$H$22,6,0)</f>
        <v>#N/A</v>
      </c>
      <c r="N3192" s="17" t="e">
        <f t="shared" si="132"/>
        <v>#N/A</v>
      </c>
      <c r="O3192" s="22" t="e">
        <f t="shared" si="131"/>
        <v>#N/A</v>
      </c>
      <c r="P3192" s="17" t="e">
        <f t="shared" si="133"/>
        <v>#N/A</v>
      </c>
      <c r="Q3192" s="13" t="e">
        <f>VLOOKUP(I3192,'[1]Nhân viên'!$E$20:$F$41,2,0)</f>
        <v>#N/A</v>
      </c>
    </row>
    <row r="3193" spans="1:17" x14ac:dyDescent="0.2">
      <c r="A3193" s="11">
        <v>3170</v>
      </c>
      <c r="D3193" s="13" t="e">
        <f>VLOOKUP(C3193,'Nhân viên'!$B$5:$C$48,2,0)</f>
        <v>#N/A</v>
      </c>
      <c r="G3193" s="13" t="e">
        <f>VLOOKUP(E3193,'Khách hàng'!$B$4:$F$1048576,2,0)</f>
        <v>#N/A</v>
      </c>
      <c r="H3193" s="13" t="str">
        <f>VLOOKUP(E3193,'[1]Khách hàng'!$A$4:$F$2144,3,0)</f>
        <v>Số 1 đường số 17A, Khu phố 11, Phường Bình Trị Đông B, Quận Bình Tân, TP.HCM.</v>
      </c>
      <c r="I3193" s="13" t="e">
        <f>VLOOKUP(E3193,'Khách hàng'!$B$4:$F$1048576,5,0)</f>
        <v>#N/A</v>
      </c>
      <c r="L3193" s="13" t="e">
        <f>VLOOKUP(J3193,'Hàng hóa'!$C$5:$D$50,2,0)</f>
        <v>#N/A</v>
      </c>
      <c r="M3193" s="17" t="e">
        <f>VLOOKUP(J3193,'Hàng hóa'!$C$5:$H$22,6,0)</f>
        <v>#N/A</v>
      </c>
      <c r="N3193" s="17" t="e">
        <f t="shared" si="132"/>
        <v>#N/A</v>
      </c>
      <c r="O3193" s="22" t="e">
        <f t="shared" si="131"/>
        <v>#N/A</v>
      </c>
      <c r="P3193" s="17" t="e">
        <f t="shared" si="133"/>
        <v>#N/A</v>
      </c>
      <c r="Q3193" s="13" t="e">
        <f>VLOOKUP(I3193,'[1]Nhân viên'!$E$20:$F$41,2,0)</f>
        <v>#N/A</v>
      </c>
    </row>
    <row r="3194" spans="1:17" x14ac:dyDescent="0.2">
      <c r="A3194" s="11">
        <v>3171</v>
      </c>
      <c r="D3194" s="13" t="e">
        <f>VLOOKUP(C3194,'Nhân viên'!$B$5:$C$48,2,0)</f>
        <v>#N/A</v>
      </c>
      <c r="G3194" s="13" t="e">
        <f>VLOOKUP(E3194,'Khách hàng'!$B$4:$F$1048576,2,0)</f>
        <v>#N/A</v>
      </c>
      <c r="H3194" s="13" t="str">
        <f>VLOOKUP(E3194,'[1]Khách hàng'!$A$4:$F$2144,3,0)</f>
        <v>Số 1 đường số 17A, Khu phố 11, Phường Bình Trị Đông B, Quận Bình Tân, TP.HCM.</v>
      </c>
      <c r="I3194" s="13" t="e">
        <f>VLOOKUP(E3194,'Khách hàng'!$B$4:$F$1048576,5,0)</f>
        <v>#N/A</v>
      </c>
      <c r="L3194" s="13" t="e">
        <f>VLOOKUP(J3194,'Hàng hóa'!$C$5:$D$50,2,0)</f>
        <v>#N/A</v>
      </c>
      <c r="M3194" s="17" t="e">
        <f>VLOOKUP(J3194,'Hàng hóa'!$C$5:$H$22,6,0)</f>
        <v>#N/A</v>
      </c>
      <c r="N3194" s="17" t="e">
        <f t="shared" si="132"/>
        <v>#N/A</v>
      </c>
      <c r="O3194" s="22" t="e">
        <f t="shared" si="131"/>
        <v>#N/A</v>
      </c>
      <c r="P3194" s="17" t="e">
        <f t="shared" si="133"/>
        <v>#N/A</v>
      </c>
      <c r="Q3194" s="13" t="e">
        <f>VLOOKUP(I3194,'[1]Nhân viên'!$E$20:$F$41,2,0)</f>
        <v>#N/A</v>
      </c>
    </row>
    <row r="3195" spans="1:17" x14ac:dyDescent="0.2">
      <c r="A3195" s="11">
        <v>3172</v>
      </c>
      <c r="D3195" s="13" t="e">
        <f>VLOOKUP(C3195,'Nhân viên'!$B$5:$C$48,2,0)</f>
        <v>#N/A</v>
      </c>
      <c r="G3195" s="13" t="e">
        <f>VLOOKUP(E3195,'Khách hàng'!$B$4:$F$1048576,2,0)</f>
        <v>#N/A</v>
      </c>
      <c r="H3195" s="13" t="str">
        <f>VLOOKUP(E3195,'[1]Khách hàng'!$A$4:$F$2144,3,0)</f>
        <v>Số 1 đường số 17A, Khu phố 11, Phường Bình Trị Đông B, Quận Bình Tân, TP.HCM.</v>
      </c>
      <c r="I3195" s="13" t="e">
        <f>VLOOKUP(E3195,'Khách hàng'!$B$4:$F$1048576,5,0)</f>
        <v>#N/A</v>
      </c>
      <c r="L3195" s="13" t="e">
        <f>VLOOKUP(J3195,'Hàng hóa'!$C$5:$D$50,2,0)</f>
        <v>#N/A</v>
      </c>
      <c r="M3195" s="17" t="e">
        <f>VLOOKUP(J3195,'Hàng hóa'!$C$5:$H$22,6,0)</f>
        <v>#N/A</v>
      </c>
      <c r="N3195" s="17" t="e">
        <f t="shared" si="132"/>
        <v>#N/A</v>
      </c>
      <c r="O3195" s="22" t="e">
        <f t="shared" si="131"/>
        <v>#N/A</v>
      </c>
      <c r="P3195" s="17" t="e">
        <f t="shared" si="133"/>
        <v>#N/A</v>
      </c>
      <c r="Q3195" s="13" t="e">
        <f>VLOOKUP(I3195,'[1]Nhân viên'!$E$20:$F$41,2,0)</f>
        <v>#N/A</v>
      </c>
    </row>
    <row r="3196" spans="1:17" x14ac:dyDescent="0.2">
      <c r="A3196" s="11">
        <v>3173</v>
      </c>
      <c r="D3196" s="13" t="e">
        <f>VLOOKUP(C3196,'Nhân viên'!$B$5:$C$48,2,0)</f>
        <v>#N/A</v>
      </c>
      <c r="G3196" s="13" t="e">
        <f>VLOOKUP(E3196,'Khách hàng'!$B$4:$F$1048576,2,0)</f>
        <v>#N/A</v>
      </c>
      <c r="H3196" s="13" t="str">
        <f>VLOOKUP(E3196,'[1]Khách hàng'!$A$4:$F$2144,3,0)</f>
        <v>Số 1 đường số 17A, Khu phố 11, Phường Bình Trị Đông B, Quận Bình Tân, TP.HCM.</v>
      </c>
      <c r="I3196" s="13" t="e">
        <f>VLOOKUP(E3196,'Khách hàng'!$B$4:$F$1048576,5,0)</f>
        <v>#N/A</v>
      </c>
      <c r="L3196" s="13" t="e">
        <f>VLOOKUP(J3196,'Hàng hóa'!$C$5:$D$50,2,0)</f>
        <v>#N/A</v>
      </c>
      <c r="M3196" s="17" t="e">
        <f>VLOOKUP(J3196,'Hàng hóa'!$C$5:$H$22,6,0)</f>
        <v>#N/A</v>
      </c>
      <c r="N3196" s="17" t="e">
        <f t="shared" si="132"/>
        <v>#N/A</v>
      </c>
      <c r="O3196" s="22" t="e">
        <f t="shared" si="131"/>
        <v>#N/A</v>
      </c>
      <c r="P3196" s="17" t="e">
        <f t="shared" si="133"/>
        <v>#N/A</v>
      </c>
      <c r="Q3196" s="13" t="e">
        <f>VLOOKUP(I3196,'[1]Nhân viên'!$E$20:$F$41,2,0)</f>
        <v>#N/A</v>
      </c>
    </row>
    <row r="3197" spans="1:17" x14ac:dyDescent="0.2">
      <c r="A3197" s="11">
        <v>3174</v>
      </c>
      <c r="D3197" s="13" t="e">
        <f>VLOOKUP(C3197,'Nhân viên'!$B$5:$C$48,2,0)</f>
        <v>#N/A</v>
      </c>
      <c r="G3197" s="13" t="e">
        <f>VLOOKUP(E3197,'Khách hàng'!$B$4:$F$1048576,2,0)</f>
        <v>#N/A</v>
      </c>
      <c r="H3197" s="13" t="str">
        <f>VLOOKUP(E3197,'[1]Khách hàng'!$A$4:$F$2144,3,0)</f>
        <v>Số 1 đường số 17A, Khu phố 11, Phường Bình Trị Đông B, Quận Bình Tân, TP.HCM.</v>
      </c>
      <c r="I3197" s="13" t="e">
        <f>VLOOKUP(E3197,'Khách hàng'!$B$4:$F$1048576,5,0)</f>
        <v>#N/A</v>
      </c>
      <c r="L3197" s="13" t="e">
        <f>VLOOKUP(J3197,'Hàng hóa'!$C$5:$D$50,2,0)</f>
        <v>#N/A</v>
      </c>
      <c r="M3197" s="17" t="e">
        <f>VLOOKUP(J3197,'Hàng hóa'!$C$5:$H$22,6,0)</f>
        <v>#N/A</v>
      </c>
      <c r="N3197" s="17" t="e">
        <f t="shared" si="132"/>
        <v>#N/A</v>
      </c>
      <c r="O3197" s="22" t="e">
        <f t="shared" si="131"/>
        <v>#N/A</v>
      </c>
      <c r="P3197" s="17" t="e">
        <f t="shared" si="133"/>
        <v>#N/A</v>
      </c>
      <c r="Q3197" s="13" t="e">
        <f>VLOOKUP(I3197,'[1]Nhân viên'!$E$20:$F$41,2,0)</f>
        <v>#N/A</v>
      </c>
    </row>
    <row r="3198" spans="1:17" x14ac:dyDescent="0.2">
      <c r="A3198" s="11">
        <v>3175</v>
      </c>
      <c r="D3198" s="13" t="e">
        <f>VLOOKUP(C3198,'Nhân viên'!$B$5:$C$48,2,0)</f>
        <v>#N/A</v>
      </c>
      <c r="G3198" s="13" t="e">
        <f>VLOOKUP(E3198,'Khách hàng'!$B$4:$F$1048576,2,0)</f>
        <v>#N/A</v>
      </c>
      <c r="H3198" s="13" t="str">
        <f>VLOOKUP(E3198,'[1]Khách hàng'!$A$4:$F$2144,3,0)</f>
        <v>Số 1 đường số 17A, Khu phố 11, Phường Bình Trị Đông B, Quận Bình Tân, TP.HCM.</v>
      </c>
      <c r="I3198" s="13" t="e">
        <f>VLOOKUP(E3198,'Khách hàng'!$B$4:$F$1048576,5,0)</f>
        <v>#N/A</v>
      </c>
      <c r="L3198" s="13" t="e">
        <f>VLOOKUP(J3198,'Hàng hóa'!$C$5:$D$50,2,0)</f>
        <v>#N/A</v>
      </c>
      <c r="M3198" s="17" t="e">
        <f>VLOOKUP(J3198,'Hàng hóa'!$C$5:$H$22,6,0)</f>
        <v>#N/A</v>
      </c>
      <c r="N3198" s="17" t="e">
        <f t="shared" si="132"/>
        <v>#N/A</v>
      </c>
      <c r="O3198" s="22" t="e">
        <f t="shared" si="131"/>
        <v>#N/A</v>
      </c>
      <c r="P3198" s="17" t="e">
        <f t="shared" si="133"/>
        <v>#N/A</v>
      </c>
      <c r="Q3198" s="13" t="e">
        <f>VLOOKUP(I3198,'[1]Nhân viên'!$E$20:$F$41,2,0)</f>
        <v>#N/A</v>
      </c>
    </row>
    <row r="3199" spans="1:17" x14ac:dyDescent="0.2">
      <c r="A3199" s="11">
        <v>3176</v>
      </c>
      <c r="D3199" s="13" t="e">
        <f>VLOOKUP(C3199,'Nhân viên'!$B$5:$C$48,2,0)</f>
        <v>#N/A</v>
      </c>
      <c r="G3199" s="13" t="e">
        <f>VLOOKUP(E3199,'Khách hàng'!$B$4:$F$1048576,2,0)</f>
        <v>#N/A</v>
      </c>
      <c r="H3199" s="13" t="str">
        <f>VLOOKUP(E3199,'[1]Khách hàng'!$A$4:$F$2144,3,0)</f>
        <v>Số 1 đường số 17A, Khu phố 11, Phường Bình Trị Đông B, Quận Bình Tân, TP.HCM.</v>
      </c>
      <c r="I3199" s="13" t="e">
        <f>VLOOKUP(E3199,'Khách hàng'!$B$4:$F$1048576,5,0)</f>
        <v>#N/A</v>
      </c>
      <c r="L3199" s="13" t="e">
        <f>VLOOKUP(J3199,'Hàng hóa'!$C$5:$D$50,2,0)</f>
        <v>#N/A</v>
      </c>
      <c r="M3199" s="17" t="e">
        <f>VLOOKUP(J3199,'Hàng hóa'!$C$5:$H$22,6,0)</f>
        <v>#N/A</v>
      </c>
      <c r="N3199" s="17" t="e">
        <f t="shared" si="132"/>
        <v>#N/A</v>
      </c>
      <c r="O3199" s="22" t="e">
        <f t="shared" si="131"/>
        <v>#N/A</v>
      </c>
      <c r="P3199" s="17" t="e">
        <f t="shared" si="133"/>
        <v>#N/A</v>
      </c>
      <c r="Q3199" s="13" t="e">
        <f>VLOOKUP(I3199,'[1]Nhân viên'!$E$20:$F$41,2,0)</f>
        <v>#N/A</v>
      </c>
    </row>
    <row r="3200" spans="1:17" x14ac:dyDescent="0.2">
      <c r="A3200" s="11">
        <v>3177</v>
      </c>
      <c r="D3200" s="13" t="e">
        <f>VLOOKUP(C3200,'Nhân viên'!$B$5:$C$48,2,0)</f>
        <v>#N/A</v>
      </c>
      <c r="G3200" s="13" t="e">
        <f>VLOOKUP(E3200,'Khách hàng'!$B$4:$F$1048576,2,0)</f>
        <v>#N/A</v>
      </c>
      <c r="H3200" s="13" t="str">
        <f>VLOOKUP(E3200,'[1]Khách hàng'!$A$4:$F$2144,3,0)</f>
        <v>Số 1 đường số 17A, Khu phố 11, Phường Bình Trị Đông B, Quận Bình Tân, TP.HCM.</v>
      </c>
      <c r="I3200" s="13" t="e">
        <f>VLOOKUP(E3200,'Khách hàng'!$B$4:$F$1048576,5,0)</f>
        <v>#N/A</v>
      </c>
      <c r="L3200" s="13" t="e">
        <f>VLOOKUP(J3200,'Hàng hóa'!$C$5:$D$50,2,0)</f>
        <v>#N/A</v>
      </c>
      <c r="M3200" s="17" t="e">
        <f>VLOOKUP(J3200,'Hàng hóa'!$C$5:$H$22,6,0)</f>
        <v>#N/A</v>
      </c>
      <c r="N3200" s="17" t="e">
        <f t="shared" si="132"/>
        <v>#N/A</v>
      </c>
      <c r="O3200" s="22" t="e">
        <f t="shared" si="131"/>
        <v>#N/A</v>
      </c>
      <c r="P3200" s="17" t="e">
        <f t="shared" si="133"/>
        <v>#N/A</v>
      </c>
      <c r="Q3200" s="13" t="e">
        <f>VLOOKUP(I3200,'[1]Nhân viên'!$E$20:$F$41,2,0)</f>
        <v>#N/A</v>
      </c>
    </row>
    <row r="3201" spans="1:17" x14ac:dyDescent="0.2">
      <c r="A3201" s="11">
        <v>3178</v>
      </c>
      <c r="D3201" s="13" t="e">
        <f>VLOOKUP(C3201,'Nhân viên'!$B$5:$C$48,2,0)</f>
        <v>#N/A</v>
      </c>
      <c r="G3201" s="13" t="e">
        <f>VLOOKUP(E3201,'Khách hàng'!$B$4:$F$1048576,2,0)</f>
        <v>#N/A</v>
      </c>
      <c r="H3201" s="13" t="str">
        <f>VLOOKUP(E3201,'[1]Khách hàng'!$A$4:$F$2144,3,0)</f>
        <v>Số 1 đường số 17A, Khu phố 11, Phường Bình Trị Đông B, Quận Bình Tân, TP.HCM.</v>
      </c>
      <c r="I3201" s="13" t="e">
        <f>VLOOKUP(E3201,'Khách hàng'!$B$4:$F$1048576,5,0)</f>
        <v>#N/A</v>
      </c>
      <c r="L3201" s="13" t="e">
        <f>VLOOKUP(J3201,'Hàng hóa'!$C$5:$D$50,2,0)</f>
        <v>#N/A</v>
      </c>
      <c r="M3201" s="17" t="e">
        <f>VLOOKUP(J3201,'Hàng hóa'!$C$5:$H$22,6,0)</f>
        <v>#N/A</v>
      </c>
      <c r="N3201" s="17" t="e">
        <f t="shared" si="132"/>
        <v>#N/A</v>
      </c>
      <c r="O3201" s="22" t="e">
        <f t="shared" ref="O3201:O3264" si="134">N3201*10%</f>
        <v>#N/A</v>
      </c>
      <c r="P3201" s="17" t="e">
        <f t="shared" si="133"/>
        <v>#N/A</v>
      </c>
      <c r="Q3201" s="13" t="e">
        <f>VLOOKUP(I3201,'[1]Nhân viên'!$E$20:$F$41,2,0)</f>
        <v>#N/A</v>
      </c>
    </row>
    <row r="3202" spans="1:17" x14ac:dyDescent="0.2">
      <c r="A3202" s="11">
        <v>3179</v>
      </c>
      <c r="D3202" s="13" t="e">
        <f>VLOOKUP(C3202,'Nhân viên'!$B$5:$C$48,2,0)</f>
        <v>#N/A</v>
      </c>
      <c r="G3202" s="13" t="e">
        <f>VLOOKUP(E3202,'Khách hàng'!$B$4:$F$1048576,2,0)</f>
        <v>#N/A</v>
      </c>
      <c r="H3202" s="13" t="str">
        <f>VLOOKUP(E3202,'[1]Khách hàng'!$A$4:$F$2144,3,0)</f>
        <v>Số 1 đường số 17A, Khu phố 11, Phường Bình Trị Đông B, Quận Bình Tân, TP.HCM.</v>
      </c>
      <c r="I3202" s="13" t="e">
        <f>VLOOKUP(E3202,'Khách hàng'!$B$4:$F$1048576,5,0)</f>
        <v>#N/A</v>
      </c>
      <c r="L3202" s="13" t="e">
        <f>VLOOKUP(J3202,'Hàng hóa'!$C$5:$D$50,2,0)</f>
        <v>#N/A</v>
      </c>
      <c r="M3202" s="17" t="e">
        <f>VLOOKUP(J3202,'Hàng hóa'!$C$5:$H$22,6,0)</f>
        <v>#N/A</v>
      </c>
      <c r="N3202" s="17" t="e">
        <f t="shared" si="132"/>
        <v>#N/A</v>
      </c>
      <c r="O3202" s="22" t="e">
        <f t="shared" si="134"/>
        <v>#N/A</v>
      </c>
      <c r="P3202" s="17" t="e">
        <f t="shared" si="133"/>
        <v>#N/A</v>
      </c>
      <c r="Q3202" s="13" t="e">
        <f>VLOOKUP(I3202,'[1]Nhân viên'!$E$20:$F$41,2,0)</f>
        <v>#N/A</v>
      </c>
    </row>
    <row r="3203" spans="1:17" x14ac:dyDescent="0.2">
      <c r="A3203" s="11">
        <v>3180</v>
      </c>
      <c r="D3203" s="13" t="e">
        <f>VLOOKUP(C3203,'Nhân viên'!$B$5:$C$48,2,0)</f>
        <v>#N/A</v>
      </c>
      <c r="G3203" s="13" t="e">
        <f>VLOOKUP(E3203,'Khách hàng'!$B$4:$F$1048576,2,0)</f>
        <v>#N/A</v>
      </c>
      <c r="H3203" s="13" t="str">
        <f>VLOOKUP(E3203,'[1]Khách hàng'!$A$4:$F$2144,3,0)</f>
        <v>Số 1 đường số 17A, Khu phố 11, Phường Bình Trị Đông B, Quận Bình Tân, TP.HCM.</v>
      </c>
      <c r="I3203" s="13" t="e">
        <f>VLOOKUP(E3203,'Khách hàng'!$B$4:$F$1048576,5,0)</f>
        <v>#N/A</v>
      </c>
      <c r="L3203" s="13" t="e">
        <f>VLOOKUP(J3203,'Hàng hóa'!$C$5:$D$50,2,0)</f>
        <v>#N/A</v>
      </c>
      <c r="M3203" s="17" t="e">
        <f>VLOOKUP(J3203,'Hàng hóa'!$C$5:$H$22,6,0)</f>
        <v>#N/A</v>
      </c>
      <c r="N3203" s="17" t="e">
        <f t="shared" si="132"/>
        <v>#N/A</v>
      </c>
      <c r="O3203" s="22" t="e">
        <f t="shared" si="134"/>
        <v>#N/A</v>
      </c>
      <c r="P3203" s="17" t="e">
        <f t="shared" si="133"/>
        <v>#N/A</v>
      </c>
      <c r="Q3203" s="13" t="e">
        <f>VLOOKUP(I3203,'[1]Nhân viên'!$E$20:$F$41,2,0)</f>
        <v>#N/A</v>
      </c>
    </row>
    <row r="3204" spans="1:17" x14ac:dyDescent="0.2">
      <c r="A3204" s="11">
        <v>3181</v>
      </c>
      <c r="D3204" s="13" t="e">
        <f>VLOOKUP(C3204,'Nhân viên'!$B$5:$C$48,2,0)</f>
        <v>#N/A</v>
      </c>
      <c r="G3204" s="13" t="e">
        <f>VLOOKUP(E3204,'Khách hàng'!$B$4:$F$1048576,2,0)</f>
        <v>#N/A</v>
      </c>
      <c r="H3204" s="13" t="str">
        <f>VLOOKUP(E3204,'[1]Khách hàng'!$A$4:$F$2144,3,0)</f>
        <v>Số 1 đường số 17A, Khu phố 11, Phường Bình Trị Đông B, Quận Bình Tân, TP.HCM.</v>
      </c>
      <c r="I3204" s="13" t="e">
        <f>VLOOKUP(E3204,'Khách hàng'!$B$4:$F$1048576,5,0)</f>
        <v>#N/A</v>
      </c>
      <c r="L3204" s="13" t="e">
        <f>VLOOKUP(J3204,'Hàng hóa'!$C$5:$D$50,2,0)</f>
        <v>#N/A</v>
      </c>
      <c r="M3204" s="17" t="e">
        <f>VLOOKUP(J3204,'Hàng hóa'!$C$5:$H$22,6,0)</f>
        <v>#N/A</v>
      </c>
      <c r="N3204" s="17" t="e">
        <f t="shared" si="132"/>
        <v>#N/A</v>
      </c>
      <c r="O3204" s="22" t="e">
        <f t="shared" si="134"/>
        <v>#N/A</v>
      </c>
      <c r="P3204" s="17" t="e">
        <f t="shared" si="133"/>
        <v>#N/A</v>
      </c>
      <c r="Q3204" s="13" t="e">
        <f>VLOOKUP(I3204,'[1]Nhân viên'!$E$20:$F$41,2,0)</f>
        <v>#N/A</v>
      </c>
    </row>
    <row r="3205" spans="1:17" x14ac:dyDescent="0.2">
      <c r="A3205" s="11">
        <v>3182</v>
      </c>
      <c r="D3205" s="13" t="e">
        <f>VLOOKUP(C3205,'Nhân viên'!$B$5:$C$48,2,0)</f>
        <v>#N/A</v>
      </c>
      <c r="G3205" s="13" t="e">
        <f>VLOOKUP(E3205,'Khách hàng'!$B$4:$F$1048576,2,0)</f>
        <v>#N/A</v>
      </c>
      <c r="H3205" s="13" t="str">
        <f>VLOOKUP(E3205,'[1]Khách hàng'!$A$4:$F$2144,3,0)</f>
        <v>Số 1 đường số 17A, Khu phố 11, Phường Bình Trị Đông B, Quận Bình Tân, TP.HCM.</v>
      </c>
      <c r="I3205" s="13" t="e">
        <f>VLOOKUP(E3205,'Khách hàng'!$B$4:$F$1048576,5,0)</f>
        <v>#N/A</v>
      </c>
      <c r="L3205" s="13" t="e">
        <f>VLOOKUP(J3205,'Hàng hóa'!$C$5:$D$50,2,0)</f>
        <v>#N/A</v>
      </c>
      <c r="M3205" s="17" t="e">
        <f>VLOOKUP(J3205,'Hàng hóa'!$C$5:$H$22,6,0)</f>
        <v>#N/A</v>
      </c>
      <c r="N3205" s="17" t="e">
        <f t="shared" si="132"/>
        <v>#N/A</v>
      </c>
      <c r="O3205" s="22" t="e">
        <f t="shared" si="134"/>
        <v>#N/A</v>
      </c>
      <c r="P3205" s="17" t="e">
        <f t="shared" si="133"/>
        <v>#N/A</v>
      </c>
      <c r="Q3205" s="13" t="e">
        <f>VLOOKUP(I3205,'[1]Nhân viên'!$E$20:$F$41,2,0)</f>
        <v>#N/A</v>
      </c>
    </row>
    <row r="3206" spans="1:17" x14ac:dyDescent="0.2">
      <c r="A3206" s="11">
        <v>3183</v>
      </c>
      <c r="D3206" s="13" t="e">
        <f>VLOOKUP(C3206,'Nhân viên'!$B$5:$C$48,2,0)</f>
        <v>#N/A</v>
      </c>
      <c r="G3206" s="13" t="e">
        <f>VLOOKUP(E3206,'Khách hàng'!$B$4:$F$1048576,2,0)</f>
        <v>#N/A</v>
      </c>
      <c r="H3206" s="13" t="str">
        <f>VLOOKUP(E3206,'[1]Khách hàng'!$A$4:$F$2144,3,0)</f>
        <v>Số 1 đường số 17A, Khu phố 11, Phường Bình Trị Đông B, Quận Bình Tân, TP.HCM.</v>
      </c>
      <c r="I3206" s="13" t="e">
        <f>VLOOKUP(E3206,'Khách hàng'!$B$4:$F$1048576,5,0)</f>
        <v>#N/A</v>
      </c>
      <c r="L3206" s="13" t="e">
        <f>VLOOKUP(J3206,'Hàng hóa'!$C$5:$D$50,2,0)</f>
        <v>#N/A</v>
      </c>
      <c r="M3206" s="17" t="e">
        <f>VLOOKUP(J3206,'Hàng hóa'!$C$5:$H$22,6,0)</f>
        <v>#N/A</v>
      </c>
      <c r="N3206" s="17" t="e">
        <f t="shared" si="132"/>
        <v>#N/A</v>
      </c>
      <c r="O3206" s="22" t="e">
        <f t="shared" si="134"/>
        <v>#N/A</v>
      </c>
      <c r="P3206" s="17" t="e">
        <f t="shared" si="133"/>
        <v>#N/A</v>
      </c>
      <c r="Q3206" s="13" t="e">
        <f>VLOOKUP(I3206,'[1]Nhân viên'!$E$20:$F$41,2,0)</f>
        <v>#N/A</v>
      </c>
    </row>
    <row r="3207" spans="1:17" x14ac:dyDescent="0.2">
      <c r="A3207" s="11">
        <v>3184</v>
      </c>
      <c r="D3207" s="13" t="e">
        <f>VLOOKUP(C3207,'Nhân viên'!$B$5:$C$48,2,0)</f>
        <v>#N/A</v>
      </c>
      <c r="G3207" s="13" t="e">
        <f>VLOOKUP(E3207,'Khách hàng'!$B$4:$F$1048576,2,0)</f>
        <v>#N/A</v>
      </c>
      <c r="H3207" s="13" t="str">
        <f>VLOOKUP(E3207,'[1]Khách hàng'!$A$4:$F$2144,3,0)</f>
        <v>Số 1 đường số 17A, Khu phố 11, Phường Bình Trị Đông B, Quận Bình Tân, TP.HCM.</v>
      </c>
      <c r="I3207" s="13" t="e">
        <f>VLOOKUP(E3207,'Khách hàng'!$B$4:$F$1048576,5,0)</f>
        <v>#N/A</v>
      </c>
      <c r="L3207" s="13" t="e">
        <f>VLOOKUP(J3207,'Hàng hóa'!$C$5:$D$50,2,0)</f>
        <v>#N/A</v>
      </c>
      <c r="M3207" s="17" t="e">
        <f>VLOOKUP(J3207,'Hàng hóa'!$C$5:$H$22,6,0)</f>
        <v>#N/A</v>
      </c>
      <c r="N3207" s="17" t="e">
        <f t="shared" si="132"/>
        <v>#N/A</v>
      </c>
      <c r="O3207" s="22" t="e">
        <f t="shared" si="134"/>
        <v>#N/A</v>
      </c>
      <c r="P3207" s="17" t="e">
        <f t="shared" si="133"/>
        <v>#N/A</v>
      </c>
      <c r="Q3207" s="13" t="e">
        <f>VLOOKUP(I3207,'[1]Nhân viên'!$E$20:$F$41,2,0)</f>
        <v>#N/A</v>
      </c>
    </row>
    <row r="3208" spans="1:17" x14ac:dyDescent="0.2">
      <c r="A3208" s="11">
        <v>3185</v>
      </c>
      <c r="D3208" s="13" t="e">
        <f>VLOOKUP(C3208,'Nhân viên'!$B$5:$C$48,2,0)</f>
        <v>#N/A</v>
      </c>
      <c r="G3208" s="13" t="e">
        <f>VLOOKUP(E3208,'Khách hàng'!$B$4:$F$1048576,2,0)</f>
        <v>#N/A</v>
      </c>
      <c r="H3208" s="13" t="str">
        <f>VLOOKUP(E3208,'[1]Khách hàng'!$A$4:$F$2144,3,0)</f>
        <v>Số 1 đường số 17A, Khu phố 11, Phường Bình Trị Đông B, Quận Bình Tân, TP.HCM.</v>
      </c>
      <c r="I3208" s="13" t="e">
        <f>VLOOKUP(E3208,'Khách hàng'!$B$4:$F$1048576,5,0)</f>
        <v>#N/A</v>
      </c>
      <c r="L3208" s="13" t="e">
        <f>VLOOKUP(J3208,'Hàng hóa'!$C$5:$D$50,2,0)</f>
        <v>#N/A</v>
      </c>
      <c r="M3208" s="17" t="e">
        <f>VLOOKUP(J3208,'Hàng hóa'!$C$5:$H$22,6,0)</f>
        <v>#N/A</v>
      </c>
      <c r="N3208" s="17" t="e">
        <f t="shared" si="132"/>
        <v>#N/A</v>
      </c>
      <c r="O3208" s="22" t="e">
        <f t="shared" si="134"/>
        <v>#N/A</v>
      </c>
      <c r="P3208" s="17" t="e">
        <f t="shared" si="133"/>
        <v>#N/A</v>
      </c>
      <c r="Q3208" s="13" t="e">
        <f>VLOOKUP(I3208,'[1]Nhân viên'!$E$20:$F$41,2,0)</f>
        <v>#N/A</v>
      </c>
    </row>
    <row r="3209" spans="1:17" x14ac:dyDescent="0.2">
      <c r="A3209" s="11">
        <v>3186</v>
      </c>
      <c r="D3209" s="13" t="e">
        <f>VLOOKUP(C3209,'Nhân viên'!$B$5:$C$48,2,0)</f>
        <v>#N/A</v>
      </c>
      <c r="G3209" s="13" t="e">
        <f>VLOOKUP(E3209,'Khách hàng'!$B$4:$F$1048576,2,0)</f>
        <v>#N/A</v>
      </c>
      <c r="H3209" s="13" t="str">
        <f>VLOOKUP(E3209,'[1]Khách hàng'!$A$4:$F$2144,3,0)</f>
        <v>Số 1 đường số 17A, Khu phố 11, Phường Bình Trị Đông B, Quận Bình Tân, TP.HCM.</v>
      </c>
      <c r="I3209" s="13" t="e">
        <f>VLOOKUP(E3209,'Khách hàng'!$B$4:$F$1048576,5,0)</f>
        <v>#N/A</v>
      </c>
      <c r="L3209" s="13" t="e">
        <f>VLOOKUP(J3209,'Hàng hóa'!$C$5:$D$50,2,0)</f>
        <v>#N/A</v>
      </c>
      <c r="M3209" s="17" t="e">
        <f>VLOOKUP(J3209,'Hàng hóa'!$C$5:$H$22,6,0)</f>
        <v>#N/A</v>
      </c>
      <c r="N3209" s="17" t="e">
        <f t="shared" si="132"/>
        <v>#N/A</v>
      </c>
      <c r="O3209" s="22" t="e">
        <f t="shared" si="134"/>
        <v>#N/A</v>
      </c>
      <c r="P3209" s="17" t="e">
        <f t="shared" si="133"/>
        <v>#N/A</v>
      </c>
      <c r="Q3209" s="13" t="e">
        <f>VLOOKUP(I3209,'[1]Nhân viên'!$E$20:$F$41,2,0)</f>
        <v>#N/A</v>
      </c>
    </row>
    <row r="3210" spans="1:17" x14ac:dyDescent="0.2">
      <c r="A3210" s="11">
        <v>3187</v>
      </c>
      <c r="D3210" s="13" t="e">
        <f>VLOOKUP(C3210,'Nhân viên'!$B$5:$C$48,2,0)</f>
        <v>#N/A</v>
      </c>
      <c r="G3210" s="13" t="e">
        <f>VLOOKUP(E3210,'Khách hàng'!$B$4:$F$1048576,2,0)</f>
        <v>#N/A</v>
      </c>
      <c r="H3210" s="13" t="str">
        <f>VLOOKUP(E3210,'[1]Khách hàng'!$A$4:$F$2144,3,0)</f>
        <v>Số 1 đường số 17A, Khu phố 11, Phường Bình Trị Đông B, Quận Bình Tân, TP.HCM.</v>
      </c>
      <c r="I3210" s="13" t="e">
        <f>VLOOKUP(E3210,'Khách hàng'!$B$4:$F$1048576,5,0)</f>
        <v>#N/A</v>
      </c>
      <c r="L3210" s="13" t="e">
        <f>VLOOKUP(J3210,'Hàng hóa'!$C$5:$D$50,2,0)</f>
        <v>#N/A</v>
      </c>
      <c r="M3210" s="17" t="e">
        <f>VLOOKUP(J3210,'Hàng hóa'!$C$5:$H$22,6,0)</f>
        <v>#N/A</v>
      </c>
      <c r="N3210" s="17" t="e">
        <f t="shared" si="132"/>
        <v>#N/A</v>
      </c>
      <c r="O3210" s="22" t="e">
        <f t="shared" si="134"/>
        <v>#N/A</v>
      </c>
      <c r="P3210" s="17" t="e">
        <f t="shared" si="133"/>
        <v>#N/A</v>
      </c>
      <c r="Q3210" s="13" t="e">
        <f>VLOOKUP(I3210,'[1]Nhân viên'!$E$20:$F$41,2,0)</f>
        <v>#N/A</v>
      </c>
    </row>
    <row r="3211" spans="1:17" x14ac:dyDescent="0.2">
      <c r="A3211" s="11">
        <v>3188</v>
      </c>
      <c r="D3211" s="13" t="e">
        <f>VLOOKUP(C3211,'Nhân viên'!$B$5:$C$48,2,0)</f>
        <v>#N/A</v>
      </c>
      <c r="G3211" s="13" t="e">
        <f>VLOOKUP(E3211,'Khách hàng'!$B$4:$F$1048576,2,0)</f>
        <v>#N/A</v>
      </c>
      <c r="H3211" s="13" t="str">
        <f>VLOOKUP(E3211,'[1]Khách hàng'!$A$4:$F$2144,3,0)</f>
        <v>Số 1 đường số 17A, Khu phố 11, Phường Bình Trị Đông B, Quận Bình Tân, TP.HCM.</v>
      </c>
      <c r="I3211" s="13" t="e">
        <f>VLOOKUP(E3211,'Khách hàng'!$B$4:$F$1048576,5,0)</f>
        <v>#N/A</v>
      </c>
      <c r="L3211" s="13" t="e">
        <f>VLOOKUP(J3211,'Hàng hóa'!$C$5:$D$50,2,0)</f>
        <v>#N/A</v>
      </c>
      <c r="M3211" s="17" t="e">
        <f>VLOOKUP(J3211,'Hàng hóa'!$C$5:$H$22,6,0)</f>
        <v>#N/A</v>
      </c>
      <c r="N3211" s="17" t="e">
        <f t="shared" si="132"/>
        <v>#N/A</v>
      </c>
      <c r="O3211" s="22" t="e">
        <f t="shared" si="134"/>
        <v>#N/A</v>
      </c>
      <c r="P3211" s="17" t="e">
        <f t="shared" si="133"/>
        <v>#N/A</v>
      </c>
      <c r="Q3211" s="13" t="e">
        <f>VLOOKUP(I3211,'[1]Nhân viên'!$E$20:$F$41,2,0)</f>
        <v>#N/A</v>
      </c>
    </row>
    <row r="3212" spans="1:17" x14ac:dyDescent="0.2">
      <c r="A3212" s="11">
        <v>3189</v>
      </c>
      <c r="D3212" s="13" t="e">
        <f>VLOOKUP(C3212,'Nhân viên'!$B$5:$C$48,2,0)</f>
        <v>#N/A</v>
      </c>
      <c r="G3212" s="13" t="e">
        <f>VLOOKUP(E3212,'Khách hàng'!$B$4:$F$1048576,2,0)</f>
        <v>#N/A</v>
      </c>
      <c r="H3212" s="13" t="str">
        <f>VLOOKUP(E3212,'[1]Khách hàng'!$A$4:$F$2144,3,0)</f>
        <v>Số 1 đường số 17A, Khu phố 11, Phường Bình Trị Đông B, Quận Bình Tân, TP.HCM.</v>
      </c>
      <c r="I3212" s="13" t="e">
        <f>VLOOKUP(E3212,'Khách hàng'!$B$4:$F$1048576,5,0)</f>
        <v>#N/A</v>
      </c>
      <c r="L3212" s="13" t="e">
        <f>VLOOKUP(J3212,'Hàng hóa'!$C$5:$D$50,2,0)</f>
        <v>#N/A</v>
      </c>
      <c r="M3212" s="17" t="e">
        <f>VLOOKUP(J3212,'Hàng hóa'!$C$5:$H$22,6,0)</f>
        <v>#N/A</v>
      </c>
      <c r="N3212" s="17" t="e">
        <f t="shared" si="132"/>
        <v>#N/A</v>
      </c>
      <c r="O3212" s="22" t="e">
        <f t="shared" si="134"/>
        <v>#N/A</v>
      </c>
      <c r="P3212" s="17" t="e">
        <f t="shared" si="133"/>
        <v>#N/A</v>
      </c>
      <c r="Q3212" s="13" t="e">
        <f>VLOOKUP(I3212,'[1]Nhân viên'!$E$20:$F$41,2,0)</f>
        <v>#N/A</v>
      </c>
    </row>
    <row r="3213" spans="1:17" x14ac:dyDescent="0.2">
      <c r="A3213" s="11">
        <v>3190</v>
      </c>
      <c r="D3213" s="13" t="e">
        <f>VLOOKUP(C3213,'Nhân viên'!$B$5:$C$48,2,0)</f>
        <v>#N/A</v>
      </c>
      <c r="G3213" s="13" t="e">
        <f>VLOOKUP(E3213,'Khách hàng'!$B$4:$F$1048576,2,0)</f>
        <v>#N/A</v>
      </c>
      <c r="H3213" s="13" t="str">
        <f>VLOOKUP(E3213,'[1]Khách hàng'!$A$4:$F$2144,3,0)</f>
        <v>Số 1 đường số 17A, Khu phố 11, Phường Bình Trị Đông B, Quận Bình Tân, TP.HCM.</v>
      </c>
      <c r="I3213" s="13" t="e">
        <f>VLOOKUP(E3213,'Khách hàng'!$B$4:$F$1048576,5,0)</f>
        <v>#N/A</v>
      </c>
      <c r="L3213" s="13" t="e">
        <f>VLOOKUP(J3213,'Hàng hóa'!$C$5:$D$50,2,0)</f>
        <v>#N/A</v>
      </c>
      <c r="M3213" s="17" t="e">
        <f>VLOOKUP(J3213,'Hàng hóa'!$C$5:$H$22,6,0)</f>
        <v>#N/A</v>
      </c>
      <c r="N3213" s="17" t="e">
        <f t="shared" si="132"/>
        <v>#N/A</v>
      </c>
      <c r="O3213" s="22" t="e">
        <f t="shared" si="134"/>
        <v>#N/A</v>
      </c>
      <c r="P3213" s="17" t="e">
        <f t="shared" si="133"/>
        <v>#N/A</v>
      </c>
      <c r="Q3213" s="13" t="e">
        <f>VLOOKUP(I3213,'[1]Nhân viên'!$E$20:$F$41,2,0)</f>
        <v>#N/A</v>
      </c>
    </row>
    <row r="3214" spans="1:17" x14ac:dyDescent="0.2">
      <c r="A3214" s="11">
        <v>3191</v>
      </c>
      <c r="D3214" s="13" t="e">
        <f>VLOOKUP(C3214,'Nhân viên'!$B$5:$C$48,2,0)</f>
        <v>#N/A</v>
      </c>
      <c r="G3214" s="13" t="e">
        <f>VLOOKUP(E3214,'Khách hàng'!$B$4:$F$1048576,2,0)</f>
        <v>#N/A</v>
      </c>
      <c r="H3214" s="13" t="str">
        <f>VLOOKUP(E3214,'[1]Khách hàng'!$A$4:$F$2144,3,0)</f>
        <v>Số 1 đường số 17A, Khu phố 11, Phường Bình Trị Đông B, Quận Bình Tân, TP.HCM.</v>
      </c>
      <c r="I3214" s="13" t="e">
        <f>VLOOKUP(E3214,'Khách hàng'!$B$4:$F$1048576,5,0)</f>
        <v>#N/A</v>
      </c>
      <c r="L3214" s="13" t="e">
        <f>VLOOKUP(J3214,'Hàng hóa'!$C$5:$D$50,2,0)</f>
        <v>#N/A</v>
      </c>
      <c r="M3214" s="17" t="e">
        <f>VLOOKUP(J3214,'Hàng hóa'!$C$5:$H$22,6,0)</f>
        <v>#N/A</v>
      </c>
      <c r="N3214" s="17" t="e">
        <f t="shared" si="132"/>
        <v>#N/A</v>
      </c>
      <c r="O3214" s="22" t="e">
        <f t="shared" si="134"/>
        <v>#N/A</v>
      </c>
      <c r="P3214" s="17" t="e">
        <f t="shared" si="133"/>
        <v>#N/A</v>
      </c>
      <c r="Q3214" s="13" t="e">
        <f>VLOOKUP(I3214,'[1]Nhân viên'!$E$20:$F$41,2,0)</f>
        <v>#N/A</v>
      </c>
    </row>
    <row r="3215" spans="1:17" x14ac:dyDescent="0.2">
      <c r="A3215" s="11">
        <v>3192</v>
      </c>
      <c r="D3215" s="13" t="e">
        <f>VLOOKUP(C3215,'Nhân viên'!$B$5:$C$48,2,0)</f>
        <v>#N/A</v>
      </c>
      <c r="G3215" s="13" t="e">
        <f>VLOOKUP(E3215,'Khách hàng'!$B$4:$F$1048576,2,0)</f>
        <v>#N/A</v>
      </c>
      <c r="H3215" s="13" t="str">
        <f>VLOOKUP(E3215,'[1]Khách hàng'!$A$4:$F$2144,3,0)</f>
        <v>Số 1 đường số 17A, Khu phố 11, Phường Bình Trị Đông B, Quận Bình Tân, TP.HCM.</v>
      </c>
      <c r="I3215" s="13" t="e">
        <f>VLOOKUP(E3215,'Khách hàng'!$B$4:$F$1048576,5,0)</f>
        <v>#N/A</v>
      </c>
      <c r="L3215" s="13" t="e">
        <f>VLOOKUP(J3215,'Hàng hóa'!$C$5:$D$50,2,0)</f>
        <v>#N/A</v>
      </c>
      <c r="M3215" s="17" t="e">
        <f>VLOOKUP(J3215,'Hàng hóa'!$C$5:$H$22,6,0)</f>
        <v>#N/A</v>
      </c>
      <c r="N3215" s="17" t="e">
        <f t="shared" si="132"/>
        <v>#N/A</v>
      </c>
      <c r="O3215" s="22" t="e">
        <f t="shared" si="134"/>
        <v>#N/A</v>
      </c>
      <c r="P3215" s="17" t="e">
        <f t="shared" si="133"/>
        <v>#N/A</v>
      </c>
      <c r="Q3215" s="13" t="e">
        <f>VLOOKUP(I3215,'[1]Nhân viên'!$E$20:$F$41,2,0)</f>
        <v>#N/A</v>
      </c>
    </row>
    <row r="3216" spans="1:17" x14ac:dyDescent="0.2">
      <c r="A3216" s="11">
        <v>3193</v>
      </c>
      <c r="D3216" s="13" t="e">
        <f>VLOOKUP(C3216,'Nhân viên'!$B$5:$C$48,2,0)</f>
        <v>#N/A</v>
      </c>
      <c r="G3216" s="13" t="e">
        <f>VLOOKUP(E3216,'Khách hàng'!$B$4:$F$1048576,2,0)</f>
        <v>#N/A</v>
      </c>
      <c r="H3216" s="13" t="str">
        <f>VLOOKUP(E3216,'[1]Khách hàng'!$A$4:$F$2144,3,0)</f>
        <v>Số 1 đường số 17A, Khu phố 11, Phường Bình Trị Đông B, Quận Bình Tân, TP.HCM.</v>
      </c>
      <c r="I3216" s="13" t="e">
        <f>VLOOKUP(E3216,'Khách hàng'!$B$4:$F$1048576,5,0)</f>
        <v>#N/A</v>
      </c>
      <c r="L3216" s="13" t="e">
        <f>VLOOKUP(J3216,'Hàng hóa'!$C$5:$D$50,2,0)</f>
        <v>#N/A</v>
      </c>
      <c r="M3216" s="17" t="e">
        <f>VLOOKUP(J3216,'Hàng hóa'!$C$5:$H$22,6,0)</f>
        <v>#N/A</v>
      </c>
      <c r="N3216" s="17" t="e">
        <f t="shared" si="132"/>
        <v>#N/A</v>
      </c>
      <c r="O3216" s="22" t="e">
        <f t="shared" si="134"/>
        <v>#N/A</v>
      </c>
      <c r="P3216" s="17" t="e">
        <f t="shared" si="133"/>
        <v>#N/A</v>
      </c>
      <c r="Q3216" s="13" t="e">
        <f>VLOOKUP(I3216,'[1]Nhân viên'!$E$20:$F$41,2,0)</f>
        <v>#N/A</v>
      </c>
    </row>
    <row r="3217" spans="1:17" x14ac:dyDescent="0.2">
      <c r="A3217" s="11">
        <v>3194</v>
      </c>
      <c r="D3217" s="13" t="e">
        <f>VLOOKUP(C3217,'Nhân viên'!$B$5:$C$48,2,0)</f>
        <v>#N/A</v>
      </c>
      <c r="G3217" s="13" t="e">
        <f>VLOOKUP(E3217,'Khách hàng'!$B$4:$F$1048576,2,0)</f>
        <v>#N/A</v>
      </c>
      <c r="H3217" s="13" t="str">
        <f>VLOOKUP(E3217,'[1]Khách hàng'!$A$4:$F$2144,3,0)</f>
        <v>Số 1 đường số 17A, Khu phố 11, Phường Bình Trị Đông B, Quận Bình Tân, TP.HCM.</v>
      </c>
      <c r="I3217" s="13" t="e">
        <f>VLOOKUP(E3217,'Khách hàng'!$B$4:$F$1048576,5,0)</f>
        <v>#N/A</v>
      </c>
      <c r="L3217" s="13" t="e">
        <f>VLOOKUP(J3217,'Hàng hóa'!$C$5:$D$50,2,0)</f>
        <v>#N/A</v>
      </c>
      <c r="M3217" s="17" t="e">
        <f>VLOOKUP(J3217,'Hàng hóa'!$C$5:$H$22,6,0)</f>
        <v>#N/A</v>
      </c>
      <c r="N3217" s="17" t="e">
        <f t="shared" si="132"/>
        <v>#N/A</v>
      </c>
      <c r="O3217" s="22" t="e">
        <f t="shared" si="134"/>
        <v>#N/A</v>
      </c>
      <c r="P3217" s="17" t="e">
        <f t="shared" si="133"/>
        <v>#N/A</v>
      </c>
      <c r="Q3217" s="13" t="e">
        <f>VLOOKUP(I3217,'[1]Nhân viên'!$E$20:$F$41,2,0)</f>
        <v>#N/A</v>
      </c>
    </row>
    <row r="3218" spans="1:17" x14ac:dyDescent="0.2">
      <c r="A3218" s="11">
        <v>3195</v>
      </c>
      <c r="D3218" s="13" t="e">
        <f>VLOOKUP(C3218,'Nhân viên'!$B$5:$C$48,2,0)</f>
        <v>#N/A</v>
      </c>
      <c r="G3218" s="13" t="e">
        <f>VLOOKUP(E3218,'Khách hàng'!$B$4:$F$1048576,2,0)</f>
        <v>#N/A</v>
      </c>
      <c r="H3218" s="13" t="str">
        <f>VLOOKUP(E3218,'[1]Khách hàng'!$A$4:$F$2144,3,0)</f>
        <v>Số 1 đường số 17A, Khu phố 11, Phường Bình Trị Đông B, Quận Bình Tân, TP.HCM.</v>
      </c>
      <c r="I3218" s="13" t="e">
        <f>VLOOKUP(E3218,'Khách hàng'!$B$4:$F$1048576,5,0)</f>
        <v>#N/A</v>
      </c>
      <c r="L3218" s="13" t="e">
        <f>VLOOKUP(J3218,'Hàng hóa'!$C$5:$D$50,2,0)</f>
        <v>#N/A</v>
      </c>
      <c r="M3218" s="17" t="e">
        <f>VLOOKUP(J3218,'Hàng hóa'!$C$5:$H$22,6,0)</f>
        <v>#N/A</v>
      </c>
      <c r="N3218" s="17" t="e">
        <f t="shared" si="132"/>
        <v>#N/A</v>
      </c>
      <c r="O3218" s="22" t="e">
        <f t="shared" si="134"/>
        <v>#N/A</v>
      </c>
      <c r="P3218" s="17" t="e">
        <f t="shared" si="133"/>
        <v>#N/A</v>
      </c>
      <c r="Q3218" s="13" t="e">
        <f>VLOOKUP(I3218,'[1]Nhân viên'!$E$20:$F$41,2,0)</f>
        <v>#N/A</v>
      </c>
    </row>
    <row r="3219" spans="1:17" x14ac:dyDescent="0.2">
      <c r="A3219" s="11">
        <v>3196</v>
      </c>
      <c r="D3219" s="13" t="e">
        <f>VLOOKUP(C3219,'Nhân viên'!$B$5:$C$48,2,0)</f>
        <v>#N/A</v>
      </c>
      <c r="G3219" s="13" t="e">
        <f>VLOOKUP(E3219,'Khách hàng'!$B$4:$F$1048576,2,0)</f>
        <v>#N/A</v>
      </c>
      <c r="H3219" s="13" t="str">
        <f>VLOOKUP(E3219,'[1]Khách hàng'!$A$4:$F$2144,3,0)</f>
        <v>Số 1 đường số 17A, Khu phố 11, Phường Bình Trị Đông B, Quận Bình Tân, TP.HCM.</v>
      </c>
      <c r="I3219" s="13" t="e">
        <f>VLOOKUP(E3219,'Khách hàng'!$B$4:$F$1048576,5,0)</f>
        <v>#N/A</v>
      </c>
      <c r="L3219" s="13" t="e">
        <f>VLOOKUP(J3219,'Hàng hóa'!$C$5:$D$50,2,0)</f>
        <v>#N/A</v>
      </c>
      <c r="M3219" s="17" t="e">
        <f>VLOOKUP(J3219,'Hàng hóa'!$C$5:$H$22,6,0)</f>
        <v>#N/A</v>
      </c>
      <c r="N3219" s="17" t="e">
        <f t="shared" si="132"/>
        <v>#N/A</v>
      </c>
      <c r="O3219" s="22" t="e">
        <f t="shared" si="134"/>
        <v>#N/A</v>
      </c>
      <c r="P3219" s="17" t="e">
        <f t="shared" si="133"/>
        <v>#N/A</v>
      </c>
      <c r="Q3219" s="13" t="e">
        <f>VLOOKUP(I3219,'[1]Nhân viên'!$E$20:$F$41,2,0)</f>
        <v>#N/A</v>
      </c>
    </row>
    <row r="3220" spans="1:17" x14ac:dyDescent="0.2">
      <c r="A3220" s="11">
        <v>3197</v>
      </c>
      <c r="D3220" s="13" t="e">
        <f>VLOOKUP(C3220,'Nhân viên'!$B$5:$C$48,2,0)</f>
        <v>#N/A</v>
      </c>
      <c r="G3220" s="13" t="e">
        <f>VLOOKUP(E3220,'Khách hàng'!$B$4:$F$1048576,2,0)</f>
        <v>#N/A</v>
      </c>
      <c r="H3220" s="13" t="str">
        <f>VLOOKUP(E3220,'[1]Khách hàng'!$A$4:$F$2144,3,0)</f>
        <v>Số 1 đường số 17A, Khu phố 11, Phường Bình Trị Đông B, Quận Bình Tân, TP.HCM.</v>
      </c>
      <c r="I3220" s="13" t="e">
        <f>VLOOKUP(E3220,'Khách hàng'!$B$4:$F$1048576,5,0)</f>
        <v>#N/A</v>
      </c>
      <c r="L3220" s="13" t="e">
        <f>VLOOKUP(J3220,'Hàng hóa'!$C$5:$D$50,2,0)</f>
        <v>#N/A</v>
      </c>
      <c r="M3220" s="17" t="e">
        <f>VLOOKUP(J3220,'Hàng hóa'!$C$5:$H$22,6,0)</f>
        <v>#N/A</v>
      </c>
      <c r="N3220" s="17" t="e">
        <f t="shared" si="132"/>
        <v>#N/A</v>
      </c>
      <c r="O3220" s="22" t="e">
        <f t="shared" si="134"/>
        <v>#N/A</v>
      </c>
      <c r="P3220" s="17" t="e">
        <f t="shared" si="133"/>
        <v>#N/A</v>
      </c>
      <c r="Q3220" s="13" t="e">
        <f>VLOOKUP(I3220,'[1]Nhân viên'!$E$20:$F$41,2,0)</f>
        <v>#N/A</v>
      </c>
    </row>
    <row r="3221" spans="1:17" x14ac:dyDescent="0.2">
      <c r="A3221" s="11">
        <v>3198</v>
      </c>
      <c r="D3221" s="13" t="e">
        <f>VLOOKUP(C3221,'Nhân viên'!$B$5:$C$48,2,0)</f>
        <v>#N/A</v>
      </c>
      <c r="G3221" s="13" t="e">
        <f>VLOOKUP(E3221,'Khách hàng'!$B$4:$F$1048576,2,0)</f>
        <v>#N/A</v>
      </c>
      <c r="H3221" s="13" t="str">
        <f>VLOOKUP(E3221,'[1]Khách hàng'!$A$4:$F$2144,3,0)</f>
        <v>Số 1 đường số 17A, Khu phố 11, Phường Bình Trị Đông B, Quận Bình Tân, TP.HCM.</v>
      </c>
      <c r="I3221" s="13" t="e">
        <f>VLOOKUP(E3221,'Khách hàng'!$B$4:$F$1048576,5,0)</f>
        <v>#N/A</v>
      </c>
      <c r="L3221" s="13" t="e">
        <f>VLOOKUP(J3221,'Hàng hóa'!$C$5:$D$50,2,0)</f>
        <v>#N/A</v>
      </c>
      <c r="M3221" s="17" t="e">
        <f>VLOOKUP(J3221,'Hàng hóa'!$C$5:$H$22,6,0)</f>
        <v>#N/A</v>
      </c>
      <c r="N3221" s="17" t="e">
        <f t="shared" si="132"/>
        <v>#N/A</v>
      </c>
      <c r="O3221" s="22" t="e">
        <f t="shared" si="134"/>
        <v>#N/A</v>
      </c>
      <c r="P3221" s="17" t="e">
        <f t="shared" si="133"/>
        <v>#N/A</v>
      </c>
      <c r="Q3221" s="13" t="e">
        <f>VLOOKUP(I3221,'[1]Nhân viên'!$E$20:$F$41,2,0)</f>
        <v>#N/A</v>
      </c>
    </row>
    <row r="3222" spans="1:17" x14ac:dyDescent="0.2">
      <c r="A3222" s="11">
        <v>3199</v>
      </c>
      <c r="D3222" s="13" t="e">
        <f>VLOOKUP(C3222,'Nhân viên'!$B$5:$C$48,2,0)</f>
        <v>#N/A</v>
      </c>
      <c r="G3222" s="13" t="e">
        <f>VLOOKUP(E3222,'Khách hàng'!$B$4:$F$1048576,2,0)</f>
        <v>#N/A</v>
      </c>
      <c r="H3222" s="13" t="str">
        <f>VLOOKUP(E3222,'[1]Khách hàng'!$A$4:$F$2144,3,0)</f>
        <v>Số 1 đường số 17A, Khu phố 11, Phường Bình Trị Đông B, Quận Bình Tân, TP.HCM.</v>
      </c>
      <c r="I3222" s="13" t="e">
        <f>VLOOKUP(E3222,'Khách hàng'!$B$4:$F$1048576,5,0)</f>
        <v>#N/A</v>
      </c>
      <c r="L3222" s="13" t="e">
        <f>VLOOKUP(J3222,'Hàng hóa'!$C$5:$D$50,2,0)</f>
        <v>#N/A</v>
      </c>
      <c r="M3222" s="17" t="e">
        <f>VLOOKUP(J3222,'Hàng hóa'!$C$5:$H$22,6,0)</f>
        <v>#N/A</v>
      </c>
      <c r="N3222" s="17" t="e">
        <f t="shared" si="132"/>
        <v>#N/A</v>
      </c>
      <c r="O3222" s="22" t="e">
        <f t="shared" si="134"/>
        <v>#N/A</v>
      </c>
      <c r="P3222" s="17" t="e">
        <f t="shared" si="133"/>
        <v>#N/A</v>
      </c>
      <c r="Q3222" s="13" t="e">
        <f>VLOOKUP(I3222,'[1]Nhân viên'!$E$20:$F$41,2,0)</f>
        <v>#N/A</v>
      </c>
    </row>
    <row r="3223" spans="1:17" x14ac:dyDescent="0.2">
      <c r="A3223" s="11">
        <v>3200</v>
      </c>
      <c r="D3223" s="13" t="e">
        <f>VLOOKUP(C3223,'Nhân viên'!$B$5:$C$48,2,0)</f>
        <v>#N/A</v>
      </c>
      <c r="G3223" s="13" t="e">
        <f>VLOOKUP(E3223,'Khách hàng'!$B$4:$F$1048576,2,0)</f>
        <v>#N/A</v>
      </c>
      <c r="H3223" s="13" t="str">
        <f>VLOOKUP(E3223,'[1]Khách hàng'!$A$4:$F$2144,3,0)</f>
        <v>Số 1 đường số 17A, Khu phố 11, Phường Bình Trị Đông B, Quận Bình Tân, TP.HCM.</v>
      </c>
      <c r="I3223" s="13" t="e">
        <f>VLOOKUP(E3223,'Khách hàng'!$B$4:$F$1048576,5,0)</f>
        <v>#N/A</v>
      </c>
      <c r="L3223" s="13" t="e">
        <f>VLOOKUP(J3223,'Hàng hóa'!$C$5:$D$50,2,0)</f>
        <v>#N/A</v>
      </c>
      <c r="M3223" s="17" t="e">
        <f>VLOOKUP(J3223,'Hàng hóa'!$C$5:$H$22,6,0)</f>
        <v>#N/A</v>
      </c>
      <c r="N3223" s="17" t="e">
        <f t="shared" si="132"/>
        <v>#N/A</v>
      </c>
      <c r="O3223" s="22" t="e">
        <f t="shared" si="134"/>
        <v>#N/A</v>
      </c>
      <c r="P3223" s="17" t="e">
        <f t="shared" si="133"/>
        <v>#N/A</v>
      </c>
      <c r="Q3223" s="13" t="e">
        <f>VLOOKUP(I3223,'[1]Nhân viên'!$E$20:$F$41,2,0)</f>
        <v>#N/A</v>
      </c>
    </row>
    <row r="3224" spans="1:17" x14ac:dyDescent="0.2">
      <c r="A3224" s="11">
        <v>3201</v>
      </c>
      <c r="D3224" s="13" t="e">
        <f>VLOOKUP(C3224,'Nhân viên'!$B$5:$C$48,2,0)</f>
        <v>#N/A</v>
      </c>
      <c r="G3224" s="13" t="e">
        <f>VLOOKUP(E3224,'Khách hàng'!$B$4:$F$1048576,2,0)</f>
        <v>#N/A</v>
      </c>
      <c r="H3224" s="13" t="str">
        <f>VLOOKUP(E3224,'[1]Khách hàng'!$A$4:$F$2144,3,0)</f>
        <v>Số 1 đường số 17A, Khu phố 11, Phường Bình Trị Đông B, Quận Bình Tân, TP.HCM.</v>
      </c>
      <c r="I3224" s="13" t="e">
        <f>VLOOKUP(E3224,'Khách hàng'!$B$4:$F$1048576,5,0)</f>
        <v>#N/A</v>
      </c>
      <c r="L3224" s="13" t="e">
        <f>VLOOKUP(J3224,'Hàng hóa'!$C$5:$D$50,2,0)</f>
        <v>#N/A</v>
      </c>
      <c r="M3224" s="17" t="e">
        <f>VLOOKUP(J3224,'Hàng hóa'!$C$5:$H$22,6,0)</f>
        <v>#N/A</v>
      </c>
      <c r="N3224" s="17" t="e">
        <f t="shared" si="132"/>
        <v>#N/A</v>
      </c>
      <c r="O3224" s="22" t="e">
        <f t="shared" si="134"/>
        <v>#N/A</v>
      </c>
      <c r="P3224" s="17" t="e">
        <f t="shared" si="133"/>
        <v>#N/A</v>
      </c>
      <c r="Q3224" s="13" t="e">
        <f>VLOOKUP(I3224,'[1]Nhân viên'!$E$20:$F$41,2,0)</f>
        <v>#N/A</v>
      </c>
    </row>
    <row r="3225" spans="1:17" x14ac:dyDescent="0.2">
      <c r="A3225" s="11">
        <v>3202</v>
      </c>
      <c r="D3225" s="13" t="e">
        <f>VLOOKUP(C3225,'Nhân viên'!$B$5:$C$48,2,0)</f>
        <v>#N/A</v>
      </c>
      <c r="G3225" s="13" t="e">
        <f>VLOOKUP(E3225,'Khách hàng'!$B$4:$F$1048576,2,0)</f>
        <v>#N/A</v>
      </c>
      <c r="H3225" s="13" t="str">
        <f>VLOOKUP(E3225,'[1]Khách hàng'!$A$4:$F$2144,3,0)</f>
        <v>Số 1 đường số 17A, Khu phố 11, Phường Bình Trị Đông B, Quận Bình Tân, TP.HCM.</v>
      </c>
      <c r="I3225" s="13" t="e">
        <f>VLOOKUP(E3225,'Khách hàng'!$B$4:$F$1048576,5,0)</f>
        <v>#N/A</v>
      </c>
      <c r="L3225" s="13" t="e">
        <f>VLOOKUP(J3225,'Hàng hóa'!$C$5:$D$50,2,0)</f>
        <v>#N/A</v>
      </c>
      <c r="M3225" s="17" t="e">
        <f>VLOOKUP(J3225,'Hàng hóa'!$C$5:$H$22,6,0)</f>
        <v>#N/A</v>
      </c>
      <c r="N3225" s="17" t="e">
        <f t="shared" si="132"/>
        <v>#N/A</v>
      </c>
      <c r="O3225" s="22" t="e">
        <f t="shared" si="134"/>
        <v>#N/A</v>
      </c>
      <c r="P3225" s="17" t="e">
        <f t="shared" si="133"/>
        <v>#N/A</v>
      </c>
      <c r="Q3225" s="13" t="e">
        <f>VLOOKUP(I3225,'[1]Nhân viên'!$E$20:$F$41,2,0)</f>
        <v>#N/A</v>
      </c>
    </row>
    <row r="3226" spans="1:17" x14ac:dyDescent="0.2">
      <c r="A3226" s="11">
        <v>3203</v>
      </c>
      <c r="D3226" s="13" t="e">
        <f>VLOOKUP(C3226,'Nhân viên'!$B$5:$C$48,2,0)</f>
        <v>#N/A</v>
      </c>
      <c r="G3226" s="13" t="e">
        <f>VLOOKUP(E3226,'Khách hàng'!$B$4:$F$1048576,2,0)</f>
        <v>#N/A</v>
      </c>
      <c r="H3226" s="13" t="str">
        <f>VLOOKUP(E3226,'[1]Khách hàng'!$A$4:$F$2144,3,0)</f>
        <v>Số 1 đường số 17A, Khu phố 11, Phường Bình Trị Đông B, Quận Bình Tân, TP.HCM.</v>
      </c>
      <c r="I3226" s="13" t="e">
        <f>VLOOKUP(E3226,'Khách hàng'!$B$4:$F$1048576,5,0)</f>
        <v>#N/A</v>
      </c>
      <c r="L3226" s="13" t="e">
        <f>VLOOKUP(J3226,'Hàng hóa'!$C$5:$D$50,2,0)</f>
        <v>#N/A</v>
      </c>
      <c r="M3226" s="17" t="e">
        <f>VLOOKUP(J3226,'Hàng hóa'!$C$5:$H$22,6,0)</f>
        <v>#N/A</v>
      </c>
      <c r="N3226" s="17" t="e">
        <f t="shared" si="132"/>
        <v>#N/A</v>
      </c>
      <c r="O3226" s="22" t="e">
        <f t="shared" si="134"/>
        <v>#N/A</v>
      </c>
      <c r="P3226" s="17" t="e">
        <f t="shared" si="133"/>
        <v>#N/A</v>
      </c>
      <c r="Q3226" s="13" t="e">
        <f>VLOOKUP(I3226,'[1]Nhân viên'!$E$20:$F$41,2,0)</f>
        <v>#N/A</v>
      </c>
    </row>
    <row r="3227" spans="1:17" x14ac:dyDescent="0.2">
      <c r="A3227" s="11">
        <v>3204</v>
      </c>
      <c r="D3227" s="13" t="e">
        <f>VLOOKUP(C3227,'Nhân viên'!$B$5:$C$48,2,0)</f>
        <v>#N/A</v>
      </c>
      <c r="G3227" s="13" t="e">
        <f>VLOOKUP(E3227,'Khách hàng'!$B$4:$F$1048576,2,0)</f>
        <v>#N/A</v>
      </c>
      <c r="H3227" s="13" t="str">
        <f>VLOOKUP(E3227,'[1]Khách hàng'!$A$4:$F$2144,3,0)</f>
        <v>Số 1 đường số 17A, Khu phố 11, Phường Bình Trị Đông B, Quận Bình Tân, TP.HCM.</v>
      </c>
      <c r="I3227" s="13" t="e">
        <f>VLOOKUP(E3227,'Khách hàng'!$B$4:$F$1048576,5,0)</f>
        <v>#N/A</v>
      </c>
      <c r="L3227" s="13" t="e">
        <f>VLOOKUP(J3227,'Hàng hóa'!$C$5:$D$50,2,0)</f>
        <v>#N/A</v>
      </c>
      <c r="M3227" s="17" t="e">
        <f>VLOOKUP(J3227,'Hàng hóa'!$C$5:$H$22,6,0)</f>
        <v>#N/A</v>
      </c>
      <c r="N3227" s="17" t="e">
        <f t="shared" si="132"/>
        <v>#N/A</v>
      </c>
      <c r="O3227" s="22" t="e">
        <f t="shared" si="134"/>
        <v>#N/A</v>
      </c>
      <c r="P3227" s="17" t="e">
        <f t="shared" si="133"/>
        <v>#N/A</v>
      </c>
      <c r="Q3227" s="13" t="e">
        <f>VLOOKUP(I3227,'[1]Nhân viên'!$E$20:$F$41,2,0)</f>
        <v>#N/A</v>
      </c>
    </row>
    <row r="3228" spans="1:17" x14ac:dyDescent="0.2">
      <c r="A3228" s="11">
        <v>3205</v>
      </c>
      <c r="D3228" s="13" t="e">
        <f>VLOOKUP(C3228,'Nhân viên'!$B$5:$C$48,2,0)</f>
        <v>#N/A</v>
      </c>
      <c r="G3228" s="13" t="e">
        <f>VLOOKUP(E3228,'Khách hàng'!$B$4:$F$1048576,2,0)</f>
        <v>#N/A</v>
      </c>
      <c r="H3228" s="13" t="str">
        <f>VLOOKUP(E3228,'[1]Khách hàng'!$A$4:$F$2144,3,0)</f>
        <v>Số 1 đường số 17A, Khu phố 11, Phường Bình Trị Đông B, Quận Bình Tân, TP.HCM.</v>
      </c>
      <c r="I3228" s="13" t="e">
        <f>VLOOKUP(E3228,'Khách hàng'!$B$4:$F$1048576,5,0)</f>
        <v>#N/A</v>
      </c>
      <c r="L3228" s="13" t="e">
        <f>VLOOKUP(J3228,'Hàng hóa'!$C$5:$D$50,2,0)</f>
        <v>#N/A</v>
      </c>
      <c r="M3228" s="17" t="e">
        <f>VLOOKUP(J3228,'Hàng hóa'!$C$5:$H$22,6,0)</f>
        <v>#N/A</v>
      </c>
      <c r="N3228" s="17" t="e">
        <f t="shared" ref="N3228:N3291" si="135">K3228*M3228</f>
        <v>#N/A</v>
      </c>
      <c r="O3228" s="22" t="e">
        <f t="shared" si="134"/>
        <v>#N/A</v>
      </c>
      <c r="P3228" s="17" t="e">
        <f t="shared" ref="P3228:P3291" si="136">N3228*O3228+N3228</f>
        <v>#N/A</v>
      </c>
      <c r="Q3228" s="13" t="e">
        <f>VLOOKUP(I3228,'[1]Nhân viên'!$E$20:$F$41,2,0)</f>
        <v>#N/A</v>
      </c>
    </row>
    <row r="3229" spans="1:17" x14ac:dyDescent="0.2">
      <c r="A3229" s="11">
        <v>3206</v>
      </c>
      <c r="D3229" s="13" t="e">
        <f>VLOOKUP(C3229,'Nhân viên'!$B$5:$C$48,2,0)</f>
        <v>#N/A</v>
      </c>
      <c r="G3229" s="13" t="e">
        <f>VLOOKUP(E3229,'Khách hàng'!$B$4:$F$1048576,2,0)</f>
        <v>#N/A</v>
      </c>
      <c r="H3229" s="13" t="str">
        <f>VLOOKUP(E3229,'[1]Khách hàng'!$A$4:$F$2144,3,0)</f>
        <v>Số 1 đường số 17A, Khu phố 11, Phường Bình Trị Đông B, Quận Bình Tân, TP.HCM.</v>
      </c>
      <c r="I3229" s="13" t="e">
        <f>VLOOKUP(E3229,'Khách hàng'!$B$4:$F$1048576,5,0)</f>
        <v>#N/A</v>
      </c>
      <c r="L3229" s="13" t="e">
        <f>VLOOKUP(J3229,'Hàng hóa'!$C$5:$D$50,2,0)</f>
        <v>#N/A</v>
      </c>
      <c r="M3229" s="17" t="e">
        <f>VLOOKUP(J3229,'Hàng hóa'!$C$5:$H$22,6,0)</f>
        <v>#N/A</v>
      </c>
      <c r="N3229" s="17" t="e">
        <f t="shared" si="135"/>
        <v>#N/A</v>
      </c>
      <c r="O3229" s="22" t="e">
        <f t="shared" si="134"/>
        <v>#N/A</v>
      </c>
      <c r="P3229" s="17" t="e">
        <f t="shared" si="136"/>
        <v>#N/A</v>
      </c>
      <c r="Q3229" s="13" t="e">
        <f>VLOOKUP(I3229,'[1]Nhân viên'!$E$20:$F$41,2,0)</f>
        <v>#N/A</v>
      </c>
    </row>
    <row r="3230" spans="1:17" x14ac:dyDescent="0.2">
      <c r="A3230" s="11">
        <v>3207</v>
      </c>
      <c r="D3230" s="13" t="e">
        <f>VLOOKUP(C3230,'Nhân viên'!$B$5:$C$48,2,0)</f>
        <v>#N/A</v>
      </c>
      <c r="G3230" s="13" t="e">
        <f>VLOOKUP(E3230,'Khách hàng'!$B$4:$F$1048576,2,0)</f>
        <v>#N/A</v>
      </c>
      <c r="H3230" s="13" t="str">
        <f>VLOOKUP(E3230,'[1]Khách hàng'!$A$4:$F$2144,3,0)</f>
        <v>Số 1 đường số 17A, Khu phố 11, Phường Bình Trị Đông B, Quận Bình Tân, TP.HCM.</v>
      </c>
      <c r="I3230" s="13" t="e">
        <f>VLOOKUP(E3230,'Khách hàng'!$B$4:$F$1048576,5,0)</f>
        <v>#N/A</v>
      </c>
      <c r="L3230" s="13" t="e">
        <f>VLOOKUP(J3230,'Hàng hóa'!$C$5:$D$50,2,0)</f>
        <v>#N/A</v>
      </c>
      <c r="M3230" s="17" t="e">
        <f>VLOOKUP(J3230,'Hàng hóa'!$C$5:$H$22,6,0)</f>
        <v>#N/A</v>
      </c>
      <c r="N3230" s="17" t="e">
        <f t="shared" si="135"/>
        <v>#N/A</v>
      </c>
      <c r="O3230" s="22" t="e">
        <f t="shared" si="134"/>
        <v>#N/A</v>
      </c>
      <c r="P3230" s="17" t="e">
        <f t="shared" si="136"/>
        <v>#N/A</v>
      </c>
      <c r="Q3230" s="13" t="e">
        <f>VLOOKUP(I3230,'[1]Nhân viên'!$E$20:$F$41,2,0)</f>
        <v>#N/A</v>
      </c>
    </row>
    <row r="3231" spans="1:17" x14ac:dyDescent="0.2">
      <c r="A3231" s="11">
        <v>3208</v>
      </c>
      <c r="D3231" s="13" t="e">
        <f>VLOOKUP(C3231,'Nhân viên'!$B$5:$C$48,2,0)</f>
        <v>#N/A</v>
      </c>
      <c r="G3231" s="13" t="e">
        <f>VLOOKUP(E3231,'Khách hàng'!$B$4:$F$1048576,2,0)</f>
        <v>#N/A</v>
      </c>
      <c r="H3231" s="13" t="str">
        <f>VLOOKUP(E3231,'[1]Khách hàng'!$A$4:$F$2144,3,0)</f>
        <v>Số 1 đường số 17A, Khu phố 11, Phường Bình Trị Đông B, Quận Bình Tân, TP.HCM.</v>
      </c>
      <c r="I3231" s="13" t="e">
        <f>VLOOKUP(E3231,'Khách hàng'!$B$4:$F$1048576,5,0)</f>
        <v>#N/A</v>
      </c>
      <c r="L3231" s="13" t="e">
        <f>VLOOKUP(J3231,'Hàng hóa'!$C$5:$D$50,2,0)</f>
        <v>#N/A</v>
      </c>
      <c r="M3231" s="17" t="e">
        <f>VLOOKUP(J3231,'Hàng hóa'!$C$5:$H$22,6,0)</f>
        <v>#N/A</v>
      </c>
      <c r="N3231" s="17" t="e">
        <f t="shared" si="135"/>
        <v>#N/A</v>
      </c>
      <c r="O3231" s="22" t="e">
        <f t="shared" si="134"/>
        <v>#N/A</v>
      </c>
      <c r="P3231" s="17" t="e">
        <f t="shared" si="136"/>
        <v>#N/A</v>
      </c>
      <c r="Q3231" s="13" t="e">
        <f>VLOOKUP(I3231,'[1]Nhân viên'!$E$20:$F$41,2,0)</f>
        <v>#N/A</v>
      </c>
    </row>
    <row r="3232" spans="1:17" x14ac:dyDescent="0.2">
      <c r="A3232" s="11">
        <v>3209</v>
      </c>
      <c r="D3232" s="13" t="e">
        <f>VLOOKUP(C3232,'Nhân viên'!$B$5:$C$48,2,0)</f>
        <v>#N/A</v>
      </c>
      <c r="G3232" s="13" t="e">
        <f>VLOOKUP(E3232,'Khách hàng'!$B$4:$F$1048576,2,0)</f>
        <v>#N/A</v>
      </c>
      <c r="H3232" s="13" t="str">
        <f>VLOOKUP(E3232,'[1]Khách hàng'!$A$4:$F$2144,3,0)</f>
        <v>Số 1 đường số 17A, Khu phố 11, Phường Bình Trị Đông B, Quận Bình Tân, TP.HCM.</v>
      </c>
      <c r="I3232" s="13" t="e">
        <f>VLOOKUP(E3232,'Khách hàng'!$B$4:$F$1048576,5,0)</f>
        <v>#N/A</v>
      </c>
      <c r="L3232" s="13" t="e">
        <f>VLOOKUP(J3232,'Hàng hóa'!$C$5:$D$50,2,0)</f>
        <v>#N/A</v>
      </c>
      <c r="M3232" s="17" t="e">
        <f>VLOOKUP(J3232,'Hàng hóa'!$C$5:$H$22,6,0)</f>
        <v>#N/A</v>
      </c>
      <c r="N3232" s="17" t="e">
        <f t="shared" si="135"/>
        <v>#N/A</v>
      </c>
      <c r="O3232" s="22" t="e">
        <f t="shared" si="134"/>
        <v>#N/A</v>
      </c>
      <c r="P3232" s="17" t="e">
        <f t="shared" si="136"/>
        <v>#N/A</v>
      </c>
      <c r="Q3232" s="13" t="e">
        <f>VLOOKUP(I3232,'[1]Nhân viên'!$E$20:$F$41,2,0)</f>
        <v>#N/A</v>
      </c>
    </row>
    <row r="3233" spans="1:17" x14ac:dyDescent="0.2">
      <c r="A3233" s="11">
        <v>3210</v>
      </c>
      <c r="D3233" s="13" t="e">
        <f>VLOOKUP(C3233,'Nhân viên'!$B$5:$C$48,2,0)</f>
        <v>#N/A</v>
      </c>
      <c r="G3233" s="13" t="e">
        <f>VLOOKUP(E3233,'Khách hàng'!$B$4:$F$1048576,2,0)</f>
        <v>#N/A</v>
      </c>
      <c r="H3233" s="13" t="str">
        <f>VLOOKUP(E3233,'[1]Khách hàng'!$A$4:$F$2144,3,0)</f>
        <v>Số 1 đường số 17A, Khu phố 11, Phường Bình Trị Đông B, Quận Bình Tân, TP.HCM.</v>
      </c>
      <c r="I3233" s="13" t="e">
        <f>VLOOKUP(E3233,'Khách hàng'!$B$4:$F$1048576,5,0)</f>
        <v>#N/A</v>
      </c>
      <c r="L3233" s="13" t="e">
        <f>VLOOKUP(J3233,'Hàng hóa'!$C$5:$D$50,2,0)</f>
        <v>#N/A</v>
      </c>
      <c r="M3233" s="17" t="e">
        <f>VLOOKUP(J3233,'Hàng hóa'!$C$5:$H$22,6,0)</f>
        <v>#N/A</v>
      </c>
      <c r="N3233" s="17" t="e">
        <f t="shared" si="135"/>
        <v>#N/A</v>
      </c>
      <c r="O3233" s="22" t="e">
        <f t="shared" si="134"/>
        <v>#N/A</v>
      </c>
      <c r="P3233" s="17" t="e">
        <f t="shared" si="136"/>
        <v>#N/A</v>
      </c>
      <c r="Q3233" s="13" t="e">
        <f>VLOOKUP(I3233,'[1]Nhân viên'!$E$20:$F$41,2,0)</f>
        <v>#N/A</v>
      </c>
    </row>
    <row r="3234" spans="1:17" x14ac:dyDescent="0.2">
      <c r="A3234" s="11">
        <v>3211</v>
      </c>
      <c r="D3234" s="13" t="e">
        <f>VLOOKUP(C3234,'Nhân viên'!$B$5:$C$48,2,0)</f>
        <v>#N/A</v>
      </c>
      <c r="G3234" s="13" t="e">
        <f>VLOOKUP(E3234,'Khách hàng'!$B$4:$F$1048576,2,0)</f>
        <v>#N/A</v>
      </c>
      <c r="H3234" s="13" t="str">
        <f>VLOOKUP(E3234,'[1]Khách hàng'!$A$4:$F$2144,3,0)</f>
        <v>Số 1 đường số 17A, Khu phố 11, Phường Bình Trị Đông B, Quận Bình Tân, TP.HCM.</v>
      </c>
      <c r="I3234" s="13" t="e">
        <f>VLOOKUP(E3234,'Khách hàng'!$B$4:$F$1048576,5,0)</f>
        <v>#N/A</v>
      </c>
      <c r="L3234" s="13" t="e">
        <f>VLOOKUP(J3234,'Hàng hóa'!$C$5:$D$50,2,0)</f>
        <v>#N/A</v>
      </c>
      <c r="M3234" s="17" t="e">
        <f>VLOOKUP(J3234,'Hàng hóa'!$C$5:$H$22,6,0)</f>
        <v>#N/A</v>
      </c>
      <c r="N3234" s="17" t="e">
        <f t="shared" si="135"/>
        <v>#N/A</v>
      </c>
      <c r="O3234" s="22" t="e">
        <f t="shared" si="134"/>
        <v>#N/A</v>
      </c>
      <c r="P3234" s="17" t="e">
        <f t="shared" si="136"/>
        <v>#N/A</v>
      </c>
      <c r="Q3234" s="13" t="e">
        <f>VLOOKUP(I3234,'[1]Nhân viên'!$E$20:$F$41,2,0)</f>
        <v>#N/A</v>
      </c>
    </row>
    <row r="3235" spans="1:17" x14ac:dyDescent="0.2">
      <c r="A3235" s="11">
        <v>3212</v>
      </c>
      <c r="D3235" s="13" t="e">
        <f>VLOOKUP(C3235,'Nhân viên'!$B$5:$C$48,2,0)</f>
        <v>#N/A</v>
      </c>
      <c r="G3235" s="13" t="e">
        <f>VLOOKUP(E3235,'Khách hàng'!$B$4:$F$1048576,2,0)</f>
        <v>#N/A</v>
      </c>
      <c r="H3235" s="13" t="str">
        <f>VLOOKUP(E3235,'[1]Khách hàng'!$A$4:$F$2144,3,0)</f>
        <v>Số 1 đường số 17A, Khu phố 11, Phường Bình Trị Đông B, Quận Bình Tân, TP.HCM.</v>
      </c>
      <c r="I3235" s="13" t="e">
        <f>VLOOKUP(E3235,'Khách hàng'!$B$4:$F$1048576,5,0)</f>
        <v>#N/A</v>
      </c>
      <c r="L3235" s="13" t="e">
        <f>VLOOKUP(J3235,'Hàng hóa'!$C$5:$D$50,2,0)</f>
        <v>#N/A</v>
      </c>
      <c r="M3235" s="17" t="e">
        <f>VLOOKUP(J3235,'Hàng hóa'!$C$5:$H$22,6,0)</f>
        <v>#N/A</v>
      </c>
      <c r="N3235" s="17" t="e">
        <f t="shared" si="135"/>
        <v>#N/A</v>
      </c>
      <c r="O3235" s="22" t="e">
        <f t="shared" si="134"/>
        <v>#N/A</v>
      </c>
      <c r="P3235" s="17" t="e">
        <f t="shared" si="136"/>
        <v>#N/A</v>
      </c>
      <c r="Q3235" s="13" t="e">
        <f>VLOOKUP(I3235,'[1]Nhân viên'!$E$20:$F$41,2,0)</f>
        <v>#N/A</v>
      </c>
    </row>
    <row r="3236" spans="1:17" x14ac:dyDescent="0.2">
      <c r="A3236" s="11">
        <v>3213</v>
      </c>
      <c r="D3236" s="13" t="e">
        <f>VLOOKUP(C3236,'Nhân viên'!$B$5:$C$48,2,0)</f>
        <v>#N/A</v>
      </c>
      <c r="G3236" s="13" t="e">
        <f>VLOOKUP(E3236,'Khách hàng'!$B$4:$F$1048576,2,0)</f>
        <v>#N/A</v>
      </c>
      <c r="H3236" s="13" t="str">
        <f>VLOOKUP(E3236,'[1]Khách hàng'!$A$4:$F$2144,3,0)</f>
        <v>Số 1 đường số 17A, Khu phố 11, Phường Bình Trị Đông B, Quận Bình Tân, TP.HCM.</v>
      </c>
      <c r="I3236" s="13" t="e">
        <f>VLOOKUP(E3236,'Khách hàng'!$B$4:$F$1048576,5,0)</f>
        <v>#N/A</v>
      </c>
      <c r="L3236" s="13" t="e">
        <f>VLOOKUP(J3236,'Hàng hóa'!$C$5:$D$50,2,0)</f>
        <v>#N/A</v>
      </c>
      <c r="M3236" s="17" t="e">
        <f>VLOOKUP(J3236,'Hàng hóa'!$C$5:$H$22,6,0)</f>
        <v>#N/A</v>
      </c>
      <c r="N3236" s="17" t="e">
        <f t="shared" si="135"/>
        <v>#N/A</v>
      </c>
      <c r="O3236" s="22" t="e">
        <f t="shared" si="134"/>
        <v>#N/A</v>
      </c>
      <c r="P3236" s="17" t="e">
        <f t="shared" si="136"/>
        <v>#N/A</v>
      </c>
      <c r="Q3236" s="13" t="e">
        <f>VLOOKUP(I3236,'[1]Nhân viên'!$E$20:$F$41,2,0)</f>
        <v>#N/A</v>
      </c>
    </row>
    <row r="3237" spans="1:17" x14ac:dyDescent="0.2">
      <c r="A3237" s="11">
        <v>3214</v>
      </c>
      <c r="D3237" s="13" t="e">
        <f>VLOOKUP(C3237,'Nhân viên'!$B$5:$C$48,2,0)</f>
        <v>#N/A</v>
      </c>
      <c r="G3237" s="13" t="e">
        <f>VLOOKUP(E3237,'Khách hàng'!$B$4:$F$1048576,2,0)</f>
        <v>#N/A</v>
      </c>
      <c r="H3237" s="13" t="str">
        <f>VLOOKUP(E3237,'[1]Khách hàng'!$A$4:$F$2144,3,0)</f>
        <v>Số 1 đường số 17A, Khu phố 11, Phường Bình Trị Đông B, Quận Bình Tân, TP.HCM.</v>
      </c>
      <c r="I3237" s="13" t="e">
        <f>VLOOKUP(E3237,'Khách hàng'!$B$4:$F$1048576,5,0)</f>
        <v>#N/A</v>
      </c>
      <c r="L3237" s="13" t="e">
        <f>VLOOKUP(J3237,'Hàng hóa'!$C$5:$D$50,2,0)</f>
        <v>#N/A</v>
      </c>
      <c r="M3237" s="17" t="e">
        <f>VLOOKUP(J3237,'Hàng hóa'!$C$5:$H$22,6,0)</f>
        <v>#N/A</v>
      </c>
      <c r="N3237" s="17" t="e">
        <f t="shared" si="135"/>
        <v>#N/A</v>
      </c>
      <c r="O3237" s="22" t="e">
        <f t="shared" si="134"/>
        <v>#N/A</v>
      </c>
      <c r="P3237" s="17" t="e">
        <f t="shared" si="136"/>
        <v>#N/A</v>
      </c>
      <c r="Q3237" s="13" t="e">
        <f>VLOOKUP(I3237,'[1]Nhân viên'!$E$20:$F$41,2,0)</f>
        <v>#N/A</v>
      </c>
    </row>
    <row r="3238" spans="1:17" x14ac:dyDescent="0.2">
      <c r="A3238" s="11">
        <v>3215</v>
      </c>
      <c r="D3238" s="13" t="e">
        <f>VLOOKUP(C3238,'Nhân viên'!$B$5:$C$48,2,0)</f>
        <v>#N/A</v>
      </c>
      <c r="G3238" s="13" t="e">
        <f>VLOOKUP(E3238,'Khách hàng'!$B$4:$F$1048576,2,0)</f>
        <v>#N/A</v>
      </c>
      <c r="H3238" s="13" t="str">
        <f>VLOOKUP(E3238,'[1]Khách hàng'!$A$4:$F$2144,3,0)</f>
        <v>Số 1 đường số 17A, Khu phố 11, Phường Bình Trị Đông B, Quận Bình Tân, TP.HCM.</v>
      </c>
      <c r="I3238" s="13" t="e">
        <f>VLOOKUP(E3238,'Khách hàng'!$B$4:$F$1048576,5,0)</f>
        <v>#N/A</v>
      </c>
      <c r="L3238" s="13" t="e">
        <f>VLOOKUP(J3238,'Hàng hóa'!$C$5:$D$50,2,0)</f>
        <v>#N/A</v>
      </c>
      <c r="M3238" s="17" t="e">
        <f>VLOOKUP(J3238,'Hàng hóa'!$C$5:$H$22,6,0)</f>
        <v>#N/A</v>
      </c>
      <c r="N3238" s="17" t="e">
        <f t="shared" si="135"/>
        <v>#N/A</v>
      </c>
      <c r="O3238" s="22" t="e">
        <f t="shared" si="134"/>
        <v>#N/A</v>
      </c>
      <c r="P3238" s="17" t="e">
        <f t="shared" si="136"/>
        <v>#N/A</v>
      </c>
      <c r="Q3238" s="13" t="e">
        <f>VLOOKUP(I3238,'[1]Nhân viên'!$E$20:$F$41,2,0)</f>
        <v>#N/A</v>
      </c>
    </row>
    <row r="3239" spans="1:17" x14ac:dyDescent="0.2">
      <c r="A3239" s="11">
        <v>3216</v>
      </c>
      <c r="D3239" s="13" t="e">
        <f>VLOOKUP(C3239,'Nhân viên'!$B$5:$C$48,2,0)</f>
        <v>#N/A</v>
      </c>
      <c r="G3239" s="13" t="e">
        <f>VLOOKUP(E3239,'Khách hàng'!$B$4:$F$1048576,2,0)</f>
        <v>#N/A</v>
      </c>
      <c r="H3239" s="13" t="str">
        <f>VLOOKUP(E3239,'[1]Khách hàng'!$A$4:$F$2144,3,0)</f>
        <v>Số 1 đường số 17A, Khu phố 11, Phường Bình Trị Đông B, Quận Bình Tân, TP.HCM.</v>
      </c>
      <c r="I3239" s="13" t="e">
        <f>VLOOKUP(E3239,'Khách hàng'!$B$4:$F$1048576,5,0)</f>
        <v>#N/A</v>
      </c>
      <c r="L3239" s="13" t="e">
        <f>VLOOKUP(J3239,'Hàng hóa'!$C$5:$D$50,2,0)</f>
        <v>#N/A</v>
      </c>
      <c r="M3239" s="17" t="e">
        <f>VLOOKUP(J3239,'Hàng hóa'!$C$5:$H$22,6,0)</f>
        <v>#N/A</v>
      </c>
      <c r="N3239" s="17" t="e">
        <f t="shared" si="135"/>
        <v>#N/A</v>
      </c>
      <c r="O3239" s="22" t="e">
        <f t="shared" si="134"/>
        <v>#N/A</v>
      </c>
      <c r="P3239" s="17" t="e">
        <f t="shared" si="136"/>
        <v>#N/A</v>
      </c>
      <c r="Q3239" s="13" t="e">
        <f>VLOOKUP(I3239,'[1]Nhân viên'!$E$20:$F$41,2,0)</f>
        <v>#N/A</v>
      </c>
    </row>
    <row r="3240" spans="1:17" x14ac:dyDescent="0.2">
      <c r="A3240" s="11">
        <v>3217</v>
      </c>
      <c r="D3240" s="13" t="e">
        <f>VLOOKUP(C3240,'Nhân viên'!$B$5:$C$48,2,0)</f>
        <v>#N/A</v>
      </c>
      <c r="G3240" s="13" t="e">
        <f>VLOOKUP(E3240,'Khách hàng'!$B$4:$F$1048576,2,0)</f>
        <v>#N/A</v>
      </c>
      <c r="H3240" s="13" t="str">
        <f>VLOOKUP(E3240,'[1]Khách hàng'!$A$4:$F$2144,3,0)</f>
        <v>Số 1 đường số 17A, Khu phố 11, Phường Bình Trị Đông B, Quận Bình Tân, TP.HCM.</v>
      </c>
      <c r="I3240" s="13" t="e">
        <f>VLOOKUP(E3240,'Khách hàng'!$B$4:$F$1048576,5,0)</f>
        <v>#N/A</v>
      </c>
      <c r="L3240" s="13" t="e">
        <f>VLOOKUP(J3240,'Hàng hóa'!$C$5:$D$50,2,0)</f>
        <v>#N/A</v>
      </c>
      <c r="M3240" s="17" t="e">
        <f>VLOOKUP(J3240,'Hàng hóa'!$C$5:$H$22,6,0)</f>
        <v>#N/A</v>
      </c>
      <c r="N3240" s="17" t="e">
        <f t="shared" si="135"/>
        <v>#N/A</v>
      </c>
      <c r="O3240" s="22" t="e">
        <f t="shared" si="134"/>
        <v>#N/A</v>
      </c>
      <c r="P3240" s="17" t="e">
        <f t="shared" si="136"/>
        <v>#N/A</v>
      </c>
      <c r="Q3240" s="13" t="e">
        <f>VLOOKUP(I3240,'[1]Nhân viên'!$E$20:$F$41,2,0)</f>
        <v>#N/A</v>
      </c>
    </row>
    <row r="3241" spans="1:17" x14ac:dyDescent="0.2">
      <c r="A3241" s="11">
        <v>3218</v>
      </c>
      <c r="D3241" s="13" t="e">
        <f>VLOOKUP(C3241,'Nhân viên'!$B$5:$C$48,2,0)</f>
        <v>#N/A</v>
      </c>
      <c r="G3241" s="13" t="e">
        <f>VLOOKUP(E3241,'Khách hàng'!$B$4:$F$1048576,2,0)</f>
        <v>#N/A</v>
      </c>
      <c r="H3241" s="13" t="str">
        <f>VLOOKUP(E3241,'[1]Khách hàng'!$A$4:$F$2144,3,0)</f>
        <v>Số 1 đường số 17A, Khu phố 11, Phường Bình Trị Đông B, Quận Bình Tân, TP.HCM.</v>
      </c>
      <c r="I3241" s="13" t="e">
        <f>VLOOKUP(E3241,'Khách hàng'!$B$4:$F$1048576,5,0)</f>
        <v>#N/A</v>
      </c>
      <c r="L3241" s="13" t="e">
        <f>VLOOKUP(J3241,'Hàng hóa'!$C$5:$D$50,2,0)</f>
        <v>#N/A</v>
      </c>
      <c r="M3241" s="17" t="e">
        <f>VLOOKUP(J3241,'Hàng hóa'!$C$5:$H$22,6,0)</f>
        <v>#N/A</v>
      </c>
      <c r="N3241" s="17" t="e">
        <f t="shared" si="135"/>
        <v>#N/A</v>
      </c>
      <c r="O3241" s="22" t="e">
        <f t="shared" si="134"/>
        <v>#N/A</v>
      </c>
      <c r="P3241" s="17" t="e">
        <f t="shared" si="136"/>
        <v>#N/A</v>
      </c>
      <c r="Q3241" s="13" t="e">
        <f>VLOOKUP(I3241,'[1]Nhân viên'!$E$20:$F$41,2,0)</f>
        <v>#N/A</v>
      </c>
    </row>
    <row r="3242" spans="1:17" x14ac:dyDescent="0.2">
      <c r="A3242" s="11">
        <v>3219</v>
      </c>
      <c r="D3242" s="13" t="e">
        <f>VLOOKUP(C3242,'Nhân viên'!$B$5:$C$48,2,0)</f>
        <v>#N/A</v>
      </c>
      <c r="G3242" s="13" t="e">
        <f>VLOOKUP(E3242,'Khách hàng'!$B$4:$F$1048576,2,0)</f>
        <v>#N/A</v>
      </c>
      <c r="H3242" s="13" t="str">
        <f>VLOOKUP(E3242,'[1]Khách hàng'!$A$4:$F$2144,3,0)</f>
        <v>Số 1 đường số 17A, Khu phố 11, Phường Bình Trị Đông B, Quận Bình Tân, TP.HCM.</v>
      </c>
      <c r="I3242" s="13" t="e">
        <f>VLOOKUP(E3242,'Khách hàng'!$B$4:$F$1048576,5,0)</f>
        <v>#N/A</v>
      </c>
      <c r="L3242" s="13" t="e">
        <f>VLOOKUP(J3242,'Hàng hóa'!$C$5:$D$50,2,0)</f>
        <v>#N/A</v>
      </c>
      <c r="M3242" s="17" t="e">
        <f>VLOOKUP(J3242,'Hàng hóa'!$C$5:$H$22,6,0)</f>
        <v>#N/A</v>
      </c>
      <c r="N3242" s="17" t="e">
        <f t="shared" si="135"/>
        <v>#N/A</v>
      </c>
      <c r="O3242" s="22" t="e">
        <f t="shared" si="134"/>
        <v>#N/A</v>
      </c>
      <c r="P3242" s="17" t="e">
        <f t="shared" si="136"/>
        <v>#N/A</v>
      </c>
      <c r="Q3242" s="13" t="e">
        <f>VLOOKUP(I3242,'[1]Nhân viên'!$E$20:$F$41,2,0)</f>
        <v>#N/A</v>
      </c>
    </row>
    <row r="3243" spans="1:17" x14ac:dyDescent="0.2">
      <c r="A3243" s="11">
        <v>3220</v>
      </c>
      <c r="D3243" s="13" t="e">
        <f>VLOOKUP(C3243,'Nhân viên'!$B$5:$C$48,2,0)</f>
        <v>#N/A</v>
      </c>
      <c r="G3243" s="13" t="e">
        <f>VLOOKUP(E3243,'Khách hàng'!$B$4:$F$1048576,2,0)</f>
        <v>#N/A</v>
      </c>
      <c r="H3243" s="13" t="str">
        <f>VLOOKUP(E3243,'[1]Khách hàng'!$A$4:$F$2144,3,0)</f>
        <v>Số 1 đường số 17A, Khu phố 11, Phường Bình Trị Đông B, Quận Bình Tân, TP.HCM.</v>
      </c>
      <c r="I3243" s="13" t="e">
        <f>VLOOKUP(E3243,'Khách hàng'!$B$4:$F$1048576,5,0)</f>
        <v>#N/A</v>
      </c>
      <c r="L3243" s="13" t="e">
        <f>VLOOKUP(J3243,'Hàng hóa'!$C$5:$D$50,2,0)</f>
        <v>#N/A</v>
      </c>
      <c r="M3243" s="17" t="e">
        <f>VLOOKUP(J3243,'Hàng hóa'!$C$5:$H$22,6,0)</f>
        <v>#N/A</v>
      </c>
      <c r="N3243" s="17" t="e">
        <f t="shared" si="135"/>
        <v>#N/A</v>
      </c>
      <c r="O3243" s="22" t="e">
        <f t="shared" si="134"/>
        <v>#N/A</v>
      </c>
      <c r="P3243" s="17" t="e">
        <f t="shared" si="136"/>
        <v>#N/A</v>
      </c>
      <c r="Q3243" s="13" t="e">
        <f>VLOOKUP(I3243,'[1]Nhân viên'!$E$20:$F$41,2,0)</f>
        <v>#N/A</v>
      </c>
    </row>
    <row r="3244" spans="1:17" x14ac:dyDescent="0.2">
      <c r="A3244" s="11">
        <v>3221</v>
      </c>
      <c r="D3244" s="13" t="e">
        <f>VLOOKUP(C3244,'Nhân viên'!$B$5:$C$48,2,0)</f>
        <v>#N/A</v>
      </c>
      <c r="G3244" s="13" t="e">
        <f>VLOOKUP(E3244,'Khách hàng'!$B$4:$F$1048576,2,0)</f>
        <v>#N/A</v>
      </c>
      <c r="H3244" s="13" t="str">
        <f>VLOOKUP(E3244,'[1]Khách hàng'!$A$4:$F$2144,3,0)</f>
        <v>Số 1 đường số 17A, Khu phố 11, Phường Bình Trị Đông B, Quận Bình Tân, TP.HCM.</v>
      </c>
      <c r="I3244" s="13" t="e">
        <f>VLOOKUP(E3244,'Khách hàng'!$B$4:$F$1048576,5,0)</f>
        <v>#N/A</v>
      </c>
      <c r="L3244" s="13" t="e">
        <f>VLOOKUP(J3244,'Hàng hóa'!$C$5:$D$50,2,0)</f>
        <v>#N/A</v>
      </c>
      <c r="M3244" s="17" t="e">
        <f>VLOOKUP(J3244,'Hàng hóa'!$C$5:$H$22,6,0)</f>
        <v>#N/A</v>
      </c>
      <c r="N3244" s="17" t="e">
        <f t="shared" si="135"/>
        <v>#N/A</v>
      </c>
      <c r="O3244" s="22" t="e">
        <f t="shared" si="134"/>
        <v>#N/A</v>
      </c>
      <c r="P3244" s="17" t="e">
        <f t="shared" si="136"/>
        <v>#N/A</v>
      </c>
      <c r="Q3244" s="13" t="e">
        <f>VLOOKUP(I3244,'[1]Nhân viên'!$E$20:$F$41,2,0)</f>
        <v>#N/A</v>
      </c>
    </row>
    <row r="3245" spans="1:17" x14ac:dyDescent="0.2">
      <c r="A3245" s="11">
        <v>3222</v>
      </c>
      <c r="D3245" s="13" t="e">
        <f>VLOOKUP(C3245,'Nhân viên'!$B$5:$C$48,2,0)</f>
        <v>#N/A</v>
      </c>
      <c r="G3245" s="13" t="e">
        <f>VLOOKUP(E3245,'Khách hàng'!$B$4:$F$1048576,2,0)</f>
        <v>#N/A</v>
      </c>
      <c r="H3245" s="13" t="str">
        <f>VLOOKUP(E3245,'[1]Khách hàng'!$A$4:$F$2144,3,0)</f>
        <v>Số 1 đường số 17A, Khu phố 11, Phường Bình Trị Đông B, Quận Bình Tân, TP.HCM.</v>
      </c>
      <c r="I3245" s="13" t="e">
        <f>VLOOKUP(E3245,'Khách hàng'!$B$4:$F$1048576,5,0)</f>
        <v>#N/A</v>
      </c>
      <c r="L3245" s="13" t="e">
        <f>VLOOKUP(J3245,'Hàng hóa'!$C$5:$D$50,2,0)</f>
        <v>#N/A</v>
      </c>
      <c r="M3245" s="17" t="e">
        <f>VLOOKUP(J3245,'Hàng hóa'!$C$5:$H$22,6,0)</f>
        <v>#N/A</v>
      </c>
      <c r="N3245" s="17" t="e">
        <f t="shared" si="135"/>
        <v>#N/A</v>
      </c>
      <c r="O3245" s="22" t="e">
        <f t="shared" si="134"/>
        <v>#N/A</v>
      </c>
      <c r="P3245" s="17" t="e">
        <f t="shared" si="136"/>
        <v>#N/A</v>
      </c>
      <c r="Q3245" s="13" t="e">
        <f>VLOOKUP(I3245,'[1]Nhân viên'!$E$20:$F$41,2,0)</f>
        <v>#N/A</v>
      </c>
    </row>
    <row r="3246" spans="1:17" x14ac:dyDescent="0.2">
      <c r="A3246" s="11">
        <v>3223</v>
      </c>
      <c r="D3246" s="13" t="e">
        <f>VLOOKUP(C3246,'Nhân viên'!$B$5:$C$48,2,0)</f>
        <v>#N/A</v>
      </c>
      <c r="G3246" s="13" t="e">
        <f>VLOOKUP(E3246,'Khách hàng'!$B$4:$F$1048576,2,0)</f>
        <v>#N/A</v>
      </c>
      <c r="H3246" s="13" t="str">
        <f>VLOOKUP(E3246,'[1]Khách hàng'!$A$4:$F$2144,3,0)</f>
        <v>Số 1 đường số 17A, Khu phố 11, Phường Bình Trị Đông B, Quận Bình Tân, TP.HCM.</v>
      </c>
      <c r="I3246" s="13" t="e">
        <f>VLOOKUP(E3246,'Khách hàng'!$B$4:$F$1048576,5,0)</f>
        <v>#N/A</v>
      </c>
      <c r="L3246" s="13" t="e">
        <f>VLOOKUP(J3246,'Hàng hóa'!$C$5:$D$50,2,0)</f>
        <v>#N/A</v>
      </c>
      <c r="M3246" s="17" t="e">
        <f>VLOOKUP(J3246,'Hàng hóa'!$C$5:$H$22,6,0)</f>
        <v>#N/A</v>
      </c>
      <c r="N3246" s="17" t="e">
        <f t="shared" si="135"/>
        <v>#N/A</v>
      </c>
      <c r="O3246" s="22" t="e">
        <f t="shared" si="134"/>
        <v>#N/A</v>
      </c>
      <c r="P3246" s="17" t="e">
        <f t="shared" si="136"/>
        <v>#N/A</v>
      </c>
      <c r="Q3246" s="13" t="e">
        <f>VLOOKUP(I3246,'[1]Nhân viên'!$E$20:$F$41,2,0)</f>
        <v>#N/A</v>
      </c>
    </row>
    <row r="3247" spans="1:17" x14ac:dyDescent="0.2">
      <c r="A3247" s="11">
        <v>3224</v>
      </c>
      <c r="D3247" s="13" t="e">
        <f>VLOOKUP(C3247,'Nhân viên'!$B$5:$C$48,2,0)</f>
        <v>#N/A</v>
      </c>
      <c r="G3247" s="13" t="e">
        <f>VLOOKUP(E3247,'Khách hàng'!$B$4:$F$1048576,2,0)</f>
        <v>#N/A</v>
      </c>
      <c r="H3247" s="13" t="str">
        <f>VLOOKUP(E3247,'[1]Khách hàng'!$A$4:$F$2144,3,0)</f>
        <v>Số 1 đường số 17A, Khu phố 11, Phường Bình Trị Đông B, Quận Bình Tân, TP.HCM.</v>
      </c>
      <c r="I3247" s="13" t="e">
        <f>VLOOKUP(E3247,'Khách hàng'!$B$4:$F$1048576,5,0)</f>
        <v>#N/A</v>
      </c>
      <c r="L3247" s="13" t="e">
        <f>VLOOKUP(J3247,'Hàng hóa'!$C$5:$D$50,2,0)</f>
        <v>#N/A</v>
      </c>
      <c r="M3247" s="17" t="e">
        <f>VLOOKUP(J3247,'Hàng hóa'!$C$5:$H$22,6,0)</f>
        <v>#N/A</v>
      </c>
      <c r="N3247" s="17" t="e">
        <f t="shared" si="135"/>
        <v>#N/A</v>
      </c>
      <c r="O3247" s="22" t="e">
        <f t="shared" si="134"/>
        <v>#N/A</v>
      </c>
      <c r="P3247" s="17" t="e">
        <f t="shared" si="136"/>
        <v>#N/A</v>
      </c>
      <c r="Q3247" s="13" t="e">
        <f>VLOOKUP(I3247,'[1]Nhân viên'!$E$20:$F$41,2,0)</f>
        <v>#N/A</v>
      </c>
    </row>
    <row r="3248" spans="1:17" x14ac:dyDescent="0.2">
      <c r="A3248" s="11">
        <v>3225</v>
      </c>
      <c r="D3248" s="13" t="e">
        <f>VLOOKUP(C3248,'Nhân viên'!$B$5:$C$48,2,0)</f>
        <v>#N/A</v>
      </c>
      <c r="G3248" s="13" t="e">
        <f>VLOOKUP(E3248,'Khách hàng'!$B$4:$F$1048576,2,0)</f>
        <v>#N/A</v>
      </c>
      <c r="H3248" s="13" t="str">
        <f>VLOOKUP(E3248,'[1]Khách hàng'!$A$4:$F$2144,3,0)</f>
        <v>Số 1 đường số 17A, Khu phố 11, Phường Bình Trị Đông B, Quận Bình Tân, TP.HCM.</v>
      </c>
      <c r="I3248" s="13" t="e">
        <f>VLOOKUP(E3248,'Khách hàng'!$B$4:$F$1048576,5,0)</f>
        <v>#N/A</v>
      </c>
      <c r="L3248" s="13" t="e">
        <f>VLOOKUP(J3248,'Hàng hóa'!$C$5:$D$50,2,0)</f>
        <v>#N/A</v>
      </c>
      <c r="M3248" s="17" t="e">
        <f>VLOOKUP(J3248,'Hàng hóa'!$C$5:$H$22,6,0)</f>
        <v>#N/A</v>
      </c>
      <c r="N3248" s="17" t="e">
        <f t="shared" si="135"/>
        <v>#N/A</v>
      </c>
      <c r="O3248" s="22" t="e">
        <f t="shared" si="134"/>
        <v>#N/A</v>
      </c>
      <c r="P3248" s="17" t="e">
        <f t="shared" si="136"/>
        <v>#N/A</v>
      </c>
      <c r="Q3248" s="13" t="e">
        <f>VLOOKUP(I3248,'[1]Nhân viên'!$E$20:$F$41,2,0)</f>
        <v>#N/A</v>
      </c>
    </row>
    <row r="3249" spans="1:17" x14ac:dyDescent="0.2">
      <c r="A3249" s="11">
        <v>3226</v>
      </c>
      <c r="D3249" s="13" t="e">
        <f>VLOOKUP(C3249,'Nhân viên'!$B$5:$C$48,2,0)</f>
        <v>#N/A</v>
      </c>
      <c r="G3249" s="13" t="e">
        <f>VLOOKUP(E3249,'Khách hàng'!$B$4:$F$1048576,2,0)</f>
        <v>#N/A</v>
      </c>
      <c r="H3249" s="13" t="str">
        <f>VLOOKUP(E3249,'[1]Khách hàng'!$A$4:$F$2144,3,0)</f>
        <v>Số 1 đường số 17A, Khu phố 11, Phường Bình Trị Đông B, Quận Bình Tân, TP.HCM.</v>
      </c>
      <c r="I3249" s="13" t="e">
        <f>VLOOKUP(E3249,'Khách hàng'!$B$4:$F$1048576,5,0)</f>
        <v>#N/A</v>
      </c>
      <c r="L3249" s="13" t="e">
        <f>VLOOKUP(J3249,'Hàng hóa'!$C$5:$D$50,2,0)</f>
        <v>#N/A</v>
      </c>
      <c r="M3249" s="17" t="e">
        <f>VLOOKUP(J3249,'Hàng hóa'!$C$5:$H$22,6,0)</f>
        <v>#N/A</v>
      </c>
      <c r="N3249" s="17" t="e">
        <f t="shared" si="135"/>
        <v>#N/A</v>
      </c>
      <c r="O3249" s="22" t="e">
        <f t="shared" si="134"/>
        <v>#N/A</v>
      </c>
      <c r="P3249" s="17" t="e">
        <f t="shared" si="136"/>
        <v>#N/A</v>
      </c>
      <c r="Q3249" s="13" t="e">
        <f>VLOOKUP(I3249,'[1]Nhân viên'!$E$20:$F$41,2,0)</f>
        <v>#N/A</v>
      </c>
    </row>
    <row r="3250" spans="1:17" x14ac:dyDescent="0.2">
      <c r="A3250" s="11">
        <v>3227</v>
      </c>
      <c r="D3250" s="13" t="e">
        <f>VLOOKUP(C3250,'Nhân viên'!$B$5:$C$48,2,0)</f>
        <v>#N/A</v>
      </c>
      <c r="G3250" s="13" t="e">
        <f>VLOOKUP(E3250,'Khách hàng'!$B$4:$F$1048576,2,0)</f>
        <v>#N/A</v>
      </c>
      <c r="H3250" s="13" t="str">
        <f>VLOOKUP(E3250,'[1]Khách hàng'!$A$4:$F$2144,3,0)</f>
        <v>Số 1 đường số 17A, Khu phố 11, Phường Bình Trị Đông B, Quận Bình Tân, TP.HCM.</v>
      </c>
      <c r="I3250" s="13" t="e">
        <f>VLOOKUP(E3250,'Khách hàng'!$B$4:$F$1048576,5,0)</f>
        <v>#N/A</v>
      </c>
      <c r="L3250" s="13" t="e">
        <f>VLOOKUP(J3250,'Hàng hóa'!$C$5:$D$50,2,0)</f>
        <v>#N/A</v>
      </c>
      <c r="M3250" s="17" t="e">
        <f>VLOOKUP(J3250,'Hàng hóa'!$C$5:$H$22,6,0)</f>
        <v>#N/A</v>
      </c>
      <c r="N3250" s="17" t="e">
        <f t="shared" si="135"/>
        <v>#N/A</v>
      </c>
      <c r="O3250" s="22" t="e">
        <f t="shared" si="134"/>
        <v>#N/A</v>
      </c>
      <c r="P3250" s="17" t="e">
        <f t="shared" si="136"/>
        <v>#N/A</v>
      </c>
      <c r="Q3250" s="13" t="e">
        <f>VLOOKUP(I3250,'[1]Nhân viên'!$E$20:$F$41,2,0)</f>
        <v>#N/A</v>
      </c>
    </row>
    <row r="3251" spans="1:17" x14ac:dyDescent="0.2">
      <c r="A3251" s="11">
        <v>3228</v>
      </c>
      <c r="D3251" s="13" t="e">
        <f>VLOOKUP(C3251,'Nhân viên'!$B$5:$C$48,2,0)</f>
        <v>#N/A</v>
      </c>
      <c r="G3251" s="13" t="e">
        <f>VLOOKUP(E3251,'Khách hàng'!$B$4:$F$1048576,2,0)</f>
        <v>#N/A</v>
      </c>
      <c r="H3251" s="13" t="str">
        <f>VLOOKUP(E3251,'[1]Khách hàng'!$A$4:$F$2144,3,0)</f>
        <v>Số 1 đường số 17A, Khu phố 11, Phường Bình Trị Đông B, Quận Bình Tân, TP.HCM.</v>
      </c>
      <c r="I3251" s="13" t="e">
        <f>VLOOKUP(E3251,'Khách hàng'!$B$4:$F$1048576,5,0)</f>
        <v>#N/A</v>
      </c>
      <c r="L3251" s="13" t="e">
        <f>VLOOKUP(J3251,'Hàng hóa'!$C$5:$D$50,2,0)</f>
        <v>#N/A</v>
      </c>
      <c r="M3251" s="17" t="e">
        <f>VLOOKUP(J3251,'Hàng hóa'!$C$5:$H$22,6,0)</f>
        <v>#N/A</v>
      </c>
      <c r="N3251" s="17" t="e">
        <f t="shared" si="135"/>
        <v>#N/A</v>
      </c>
      <c r="O3251" s="22" t="e">
        <f t="shared" si="134"/>
        <v>#N/A</v>
      </c>
      <c r="P3251" s="17" t="e">
        <f t="shared" si="136"/>
        <v>#N/A</v>
      </c>
      <c r="Q3251" s="13" t="e">
        <f>VLOOKUP(I3251,'[1]Nhân viên'!$E$20:$F$41,2,0)</f>
        <v>#N/A</v>
      </c>
    </row>
    <row r="3252" spans="1:17" x14ac:dyDescent="0.2">
      <c r="A3252" s="11">
        <v>3229</v>
      </c>
      <c r="D3252" s="13" t="e">
        <f>VLOOKUP(C3252,'Nhân viên'!$B$5:$C$48,2,0)</f>
        <v>#N/A</v>
      </c>
      <c r="G3252" s="13" t="e">
        <f>VLOOKUP(E3252,'Khách hàng'!$B$4:$F$1048576,2,0)</f>
        <v>#N/A</v>
      </c>
      <c r="H3252" s="13" t="str">
        <f>VLOOKUP(E3252,'[1]Khách hàng'!$A$4:$F$2144,3,0)</f>
        <v>Số 1 đường số 17A, Khu phố 11, Phường Bình Trị Đông B, Quận Bình Tân, TP.HCM.</v>
      </c>
      <c r="I3252" s="13" t="e">
        <f>VLOOKUP(E3252,'Khách hàng'!$B$4:$F$1048576,5,0)</f>
        <v>#N/A</v>
      </c>
      <c r="L3252" s="13" t="e">
        <f>VLOOKUP(J3252,'Hàng hóa'!$C$5:$D$50,2,0)</f>
        <v>#N/A</v>
      </c>
      <c r="M3252" s="17" t="e">
        <f>VLOOKUP(J3252,'Hàng hóa'!$C$5:$H$22,6,0)</f>
        <v>#N/A</v>
      </c>
      <c r="N3252" s="17" t="e">
        <f t="shared" si="135"/>
        <v>#N/A</v>
      </c>
      <c r="O3252" s="22" t="e">
        <f t="shared" si="134"/>
        <v>#N/A</v>
      </c>
      <c r="P3252" s="17" t="e">
        <f t="shared" si="136"/>
        <v>#N/A</v>
      </c>
      <c r="Q3252" s="13" t="e">
        <f>VLOOKUP(I3252,'[1]Nhân viên'!$E$20:$F$41,2,0)</f>
        <v>#N/A</v>
      </c>
    </row>
    <row r="3253" spans="1:17" x14ac:dyDescent="0.2">
      <c r="A3253" s="11">
        <v>3230</v>
      </c>
      <c r="D3253" s="13" t="e">
        <f>VLOOKUP(C3253,'Nhân viên'!$B$5:$C$48,2,0)</f>
        <v>#N/A</v>
      </c>
      <c r="G3253" s="13" t="e">
        <f>VLOOKUP(E3253,'Khách hàng'!$B$4:$F$1048576,2,0)</f>
        <v>#N/A</v>
      </c>
      <c r="H3253" s="13" t="str">
        <f>VLOOKUP(E3253,'[1]Khách hàng'!$A$4:$F$2144,3,0)</f>
        <v>Số 1 đường số 17A, Khu phố 11, Phường Bình Trị Đông B, Quận Bình Tân, TP.HCM.</v>
      </c>
      <c r="I3253" s="13" t="e">
        <f>VLOOKUP(E3253,'Khách hàng'!$B$4:$F$1048576,5,0)</f>
        <v>#N/A</v>
      </c>
      <c r="L3253" s="13" t="e">
        <f>VLOOKUP(J3253,'Hàng hóa'!$C$5:$D$50,2,0)</f>
        <v>#N/A</v>
      </c>
      <c r="M3253" s="17" t="e">
        <f>VLOOKUP(J3253,'Hàng hóa'!$C$5:$H$22,6,0)</f>
        <v>#N/A</v>
      </c>
      <c r="N3253" s="17" t="e">
        <f t="shared" si="135"/>
        <v>#N/A</v>
      </c>
      <c r="O3253" s="22" t="e">
        <f t="shared" si="134"/>
        <v>#N/A</v>
      </c>
      <c r="P3253" s="17" t="e">
        <f t="shared" si="136"/>
        <v>#N/A</v>
      </c>
      <c r="Q3253" s="13" t="e">
        <f>VLOOKUP(I3253,'[1]Nhân viên'!$E$20:$F$41,2,0)</f>
        <v>#N/A</v>
      </c>
    </row>
    <row r="3254" spans="1:17" x14ac:dyDescent="0.2">
      <c r="A3254" s="11">
        <v>3231</v>
      </c>
      <c r="D3254" s="13" t="e">
        <f>VLOOKUP(C3254,'Nhân viên'!$B$5:$C$48,2,0)</f>
        <v>#N/A</v>
      </c>
      <c r="G3254" s="13" t="e">
        <f>VLOOKUP(E3254,'Khách hàng'!$B$4:$F$1048576,2,0)</f>
        <v>#N/A</v>
      </c>
      <c r="H3254" s="13" t="str">
        <f>VLOOKUP(E3254,'[1]Khách hàng'!$A$4:$F$2144,3,0)</f>
        <v>Số 1 đường số 17A, Khu phố 11, Phường Bình Trị Đông B, Quận Bình Tân, TP.HCM.</v>
      </c>
      <c r="I3254" s="13" t="e">
        <f>VLOOKUP(E3254,'Khách hàng'!$B$4:$F$1048576,5,0)</f>
        <v>#N/A</v>
      </c>
      <c r="L3254" s="13" t="e">
        <f>VLOOKUP(J3254,'Hàng hóa'!$C$5:$D$50,2,0)</f>
        <v>#N/A</v>
      </c>
      <c r="M3254" s="17" t="e">
        <f>VLOOKUP(J3254,'Hàng hóa'!$C$5:$H$22,6,0)</f>
        <v>#N/A</v>
      </c>
      <c r="N3254" s="17" t="e">
        <f t="shared" si="135"/>
        <v>#N/A</v>
      </c>
      <c r="O3254" s="22" t="e">
        <f t="shared" si="134"/>
        <v>#N/A</v>
      </c>
      <c r="P3254" s="17" t="e">
        <f t="shared" si="136"/>
        <v>#N/A</v>
      </c>
      <c r="Q3254" s="13" t="e">
        <f>VLOOKUP(I3254,'[1]Nhân viên'!$E$20:$F$41,2,0)</f>
        <v>#N/A</v>
      </c>
    </row>
    <row r="3255" spans="1:17" x14ac:dyDescent="0.2">
      <c r="A3255" s="11">
        <v>3232</v>
      </c>
      <c r="D3255" s="13" t="e">
        <f>VLOOKUP(C3255,'Nhân viên'!$B$5:$C$48,2,0)</f>
        <v>#N/A</v>
      </c>
      <c r="G3255" s="13" t="e">
        <f>VLOOKUP(E3255,'Khách hàng'!$B$4:$F$1048576,2,0)</f>
        <v>#N/A</v>
      </c>
      <c r="H3255" s="13" t="str">
        <f>VLOOKUP(E3255,'[1]Khách hàng'!$A$4:$F$2144,3,0)</f>
        <v>Số 1 đường số 17A, Khu phố 11, Phường Bình Trị Đông B, Quận Bình Tân, TP.HCM.</v>
      </c>
      <c r="I3255" s="13" t="e">
        <f>VLOOKUP(E3255,'Khách hàng'!$B$4:$F$1048576,5,0)</f>
        <v>#N/A</v>
      </c>
      <c r="L3255" s="13" t="e">
        <f>VLOOKUP(J3255,'Hàng hóa'!$C$5:$D$50,2,0)</f>
        <v>#N/A</v>
      </c>
      <c r="M3255" s="17" t="e">
        <f>VLOOKUP(J3255,'Hàng hóa'!$C$5:$H$22,6,0)</f>
        <v>#N/A</v>
      </c>
      <c r="N3255" s="17" t="e">
        <f t="shared" si="135"/>
        <v>#N/A</v>
      </c>
      <c r="O3255" s="22" t="e">
        <f t="shared" si="134"/>
        <v>#N/A</v>
      </c>
      <c r="P3255" s="17" t="e">
        <f t="shared" si="136"/>
        <v>#N/A</v>
      </c>
      <c r="Q3255" s="13" t="e">
        <f>VLOOKUP(I3255,'[1]Nhân viên'!$E$20:$F$41,2,0)</f>
        <v>#N/A</v>
      </c>
    </row>
    <row r="3256" spans="1:17" x14ac:dyDescent="0.2">
      <c r="A3256" s="11">
        <v>3233</v>
      </c>
      <c r="D3256" s="13" t="e">
        <f>VLOOKUP(C3256,'Nhân viên'!$B$5:$C$48,2,0)</f>
        <v>#N/A</v>
      </c>
      <c r="G3256" s="13" t="e">
        <f>VLOOKUP(E3256,'Khách hàng'!$B$4:$F$1048576,2,0)</f>
        <v>#N/A</v>
      </c>
      <c r="H3256" s="13" t="str">
        <f>VLOOKUP(E3256,'[1]Khách hàng'!$A$4:$F$2144,3,0)</f>
        <v>Số 1 đường số 17A, Khu phố 11, Phường Bình Trị Đông B, Quận Bình Tân, TP.HCM.</v>
      </c>
      <c r="I3256" s="13" t="e">
        <f>VLOOKUP(E3256,'Khách hàng'!$B$4:$F$1048576,5,0)</f>
        <v>#N/A</v>
      </c>
      <c r="L3256" s="13" t="e">
        <f>VLOOKUP(J3256,'Hàng hóa'!$C$5:$D$50,2,0)</f>
        <v>#N/A</v>
      </c>
      <c r="M3256" s="17" t="e">
        <f>VLOOKUP(J3256,'Hàng hóa'!$C$5:$H$22,6,0)</f>
        <v>#N/A</v>
      </c>
      <c r="N3256" s="17" t="e">
        <f t="shared" si="135"/>
        <v>#N/A</v>
      </c>
      <c r="O3256" s="22" t="e">
        <f t="shared" si="134"/>
        <v>#N/A</v>
      </c>
      <c r="P3256" s="17" t="e">
        <f t="shared" si="136"/>
        <v>#N/A</v>
      </c>
      <c r="Q3256" s="13" t="e">
        <f>VLOOKUP(I3256,'[1]Nhân viên'!$E$20:$F$41,2,0)</f>
        <v>#N/A</v>
      </c>
    </row>
    <row r="3257" spans="1:17" x14ac:dyDescent="0.2">
      <c r="A3257" s="11">
        <v>3234</v>
      </c>
      <c r="D3257" s="13" t="e">
        <f>VLOOKUP(C3257,'Nhân viên'!$B$5:$C$48,2,0)</f>
        <v>#N/A</v>
      </c>
      <c r="G3257" s="13" t="e">
        <f>VLOOKUP(E3257,'Khách hàng'!$B$4:$F$1048576,2,0)</f>
        <v>#N/A</v>
      </c>
      <c r="H3257" s="13" t="str">
        <f>VLOOKUP(E3257,'[1]Khách hàng'!$A$4:$F$2144,3,0)</f>
        <v>Số 1 đường số 17A, Khu phố 11, Phường Bình Trị Đông B, Quận Bình Tân, TP.HCM.</v>
      </c>
      <c r="I3257" s="13" t="e">
        <f>VLOOKUP(E3257,'Khách hàng'!$B$4:$F$1048576,5,0)</f>
        <v>#N/A</v>
      </c>
      <c r="L3257" s="13" t="e">
        <f>VLOOKUP(J3257,'Hàng hóa'!$C$5:$D$50,2,0)</f>
        <v>#N/A</v>
      </c>
      <c r="M3257" s="17" t="e">
        <f>VLOOKUP(J3257,'Hàng hóa'!$C$5:$H$22,6,0)</f>
        <v>#N/A</v>
      </c>
      <c r="N3257" s="17" t="e">
        <f t="shared" si="135"/>
        <v>#N/A</v>
      </c>
      <c r="O3257" s="22" t="e">
        <f t="shared" si="134"/>
        <v>#N/A</v>
      </c>
      <c r="P3257" s="17" t="e">
        <f t="shared" si="136"/>
        <v>#N/A</v>
      </c>
      <c r="Q3257" s="13" t="e">
        <f>VLOOKUP(I3257,'[1]Nhân viên'!$E$20:$F$41,2,0)</f>
        <v>#N/A</v>
      </c>
    </row>
    <row r="3258" spans="1:17" x14ac:dyDescent="0.2">
      <c r="A3258" s="11">
        <v>3235</v>
      </c>
      <c r="D3258" s="13" t="e">
        <f>VLOOKUP(C3258,'Nhân viên'!$B$5:$C$48,2,0)</f>
        <v>#N/A</v>
      </c>
      <c r="G3258" s="13" t="e">
        <f>VLOOKUP(E3258,'Khách hàng'!$B$4:$F$1048576,2,0)</f>
        <v>#N/A</v>
      </c>
      <c r="H3258" s="13" t="str">
        <f>VLOOKUP(E3258,'[1]Khách hàng'!$A$4:$F$2144,3,0)</f>
        <v>Số 1 đường số 17A, Khu phố 11, Phường Bình Trị Đông B, Quận Bình Tân, TP.HCM.</v>
      </c>
      <c r="I3258" s="13" t="e">
        <f>VLOOKUP(E3258,'Khách hàng'!$B$4:$F$1048576,5,0)</f>
        <v>#N/A</v>
      </c>
      <c r="L3258" s="13" t="e">
        <f>VLOOKUP(J3258,'Hàng hóa'!$C$5:$D$50,2,0)</f>
        <v>#N/A</v>
      </c>
      <c r="M3258" s="17" t="e">
        <f>VLOOKUP(J3258,'Hàng hóa'!$C$5:$H$22,6,0)</f>
        <v>#N/A</v>
      </c>
      <c r="N3258" s="17" t="e">
        <f t="shared" si="135"/>
        <v>#N/A</v>
      </c>
      <c r="O3258" s="22" t="e">
        <f t="shared" si="134"/>
        <v>#N/A</v>
      </c>
      <c r="P3258" s="17" t="e">
        <f t="shared" si="136"/>
        <v>#N/A</v>
      </c>
      <c r="Q3258" s="13" t="e">
        <f>VLOOKUP(I3258,'[1]Nhân viên'!$E$20:$F$41,2,0)</f>
        <v>#N/A</v>
      </c>
    </row>
    <row r="3259" spans="1:17" x14ac:dyDescent="0.2">
      <c r="A3259" s="11">
        <v>3236</v>
      </c>
      <c r="D3259" s="13" t="e">
        <f>VLOOKUP(C3259,'Nhân viên'!$B$5:$C$48,2,0)</f>
        <v>#N/A</v>
      </c>
      <c r="G3259" s="13" t="e">
        <f>VLOOKUP(E3259,'Khách hàng'!$B$4:$F$1048576,2,0)</f>
        <v>#N/A</v>
      </c>
      <c r="H3259" s="13" t="str">
        <f>VLOOKUP(E3259,'[1]Khách hàng'!$A$4:$F$2144,3,0)</f>
        <v>Số 1 đường số 17A, Khu phố 11, Phường Bình Trị Đông B, Quận Bình Tân, TP.HCM.</v>
      </c>
      <c r="I3259" s="13" t="e">
        <f>VLOOKUP(E3259,'Khách hàng'!$B$4:$F$1048576,5,0)</f>
        <v>#N/A</v>
      </c>
      <c r="L3259" s="13" t="e">
        <f>VLOOKUP(J3259,'Hàng hóa'!$C$5:$D$50,2,0)</f>
        <v>#N/A</v>
      </c>
      <c r="M3259" s="17" t="e">
        <f>VLOOKUP(J3259,'Hàng hóa'!$C$5:$H$22,6,0)</f>
        <v>#N/A</v>
      </c>
      <c r="N3259" s="17" t="e">
        <f t="shared" si="135"/>
        <v>#N/A</v>
      </c>
      <c r="O3259" s="22" t="e">
        <f t="shared" si="134"/>
        <v>#N/A</v>
      </c>
      <c r="P3259" s="17" t="e">
        <f t="shared" si="136"/>
        <v>#N/A</v>
      </c>
      <c r="Q3259" s="13" t="e">
        <f>VLOOKUP(I3259,'[1]Nhân viên'!$E$20:$F$41,2,0)</f>
        <v>#N/A</v>
      </c>
    </row>
    <row r="3260" spans="1:17" x14ac:dyDescent="0.2">
      <c r="A3260" s="11">
        <v>3237</v>
      </c>
      <c r="D3260" s="13" t="e">
        <f>VLOOKUP(C3260,'Nhân viên'!$B$5:$C$48,2,0)</f>
        <v>#N/A</v>
      </c>
      <c r="G3260" s="13" t="e">
        <f>VLOOKUP(E3260,'Khách hàng'!$B$4:$F$1048576,2,0)</f>
        <v>#N/A</v>
      </c>
      <c r="H3260" s="13" t="str">
        <f>VLOOKUP(E3260,'[1]Khách hàng'!$A$4:$F$2144,3,0)</f>
        <v>Số 1 đường số 17A, Khu phố 11, Phường Bình Trị Đông B, Quận Bình Tân, TP.HCM.</v>
      </c>
      <c r="I3260" s="13" t="e">
        <f>VLOOKUP(E3260,'Khách hàng'!$B$4:$F$1048576,5,0)</f>
        <v>#N/A</v>
      </c>
      <c r="L3260" s="13" t="e">
        <f>VLOOKUP(J3260,'Hàng hóa'!$C$5:$D$50,2,0)</f>
        <v>#N/A</v>
      </c>
      <c r="M3260" s="17" t="e">
        <f>VLOOKUP(J3260,'Hàng hóa'!$C$5:$H$22,6,0)</f>
        <v>#N/A</v>
      </c>
      <c r="N3260" s="17" t="e">
        <f t="shared" si="135"/>
        <v>#N/A</v>
      </c>
      <c r="O3260" s="22" t="e">
        <f t="shared" si="134"/>
        <v>#N/A</v>
      </c>
      <c r="P3260" s="17" t="e">
        <f t="shared" si="136"/>
        <v>#N/A</v>
      </c>
      <c r="Q3260" s="13" t="e">
        <f>VLOOKUP(I3260,'[1]Nhân viên'!$E$20:$F$41,2,0)</f>
        <v>#N/A</v>
      </c>
    </row>
    <row r="3261" spans="1:17" x14ac:dyDescent="0.2">
      <c r="A3261" s="11">
        <v>3238</v>
      </c>
      <c r="D3261" s="13" t="e">
        <f>VLOOKUP(C3261,'Nhân viên'!$B$5:$C$48,2,0)</f>
        <v>#N/A</v>
      </c>
      <c r="G3261" s="13" t="e">
        <f>VLOOKUP(E3261,'Khách hàng'!$B$4:$F$1048576,2,0)</f>
        <v>#N/A</v>
      </c>
      <c r="H3261" s="13" t="str">
        <f>VLOOKUP(E3261,'[1]Khách hàng'!$A$4:$F$2144,3,0)</f>
        <v>Số 1 đường số 17A, Khu phố 11, Phường Bình Trị Đông B, Quận Bình Tân, TP.HCM.</v>
      </c>
      <c r="I3261" s="13" t="e">
        <f>VLOOKUP(E3261,'Khách hàng'!$B$4:$F$1048576,5,0)</f>
        <v>#N/A</v>
      </c>
      <c r="L3261" s="13" t="e">
        <f>VLOOKUP(J3261,'Hàng hóa'!$C$5:$D$50,2,0)</f>
        <v>#N/A</v>
      </c>
      <c r="M3261" s="17" t="e">
        <f>VLOOKUP(J3261,'Hàng hóa'!$C$5:$H$22,6,0)</f>
        <v>#N/A</v>
      </c>
      <c r="N3261" s="17" t="e">
        <f t="shared" si="135"/>
        <v>#N/A</v>
      </c>
      <c r="O3261" s="22" t="e">
        <f t="shared" si="134"/>
        <v>#N/A</v>
      </c>
      <c r="P3261" s="17" t="e">
        <f t="shared" si="136"/>
        <v>#N/A</v>
      </c>
      <c r="Q3261" s="13" t="e">
        <f>VLOOKUP(I3261,'[1]Nhân viên'!$E$20:$F$41,2,0)</f>
        <v>#N/A</v>
      </c>
    </row>
    <row r="3262" spans="1:17" x14ac:dyDescent="0.2">
      <c r="A3262" s="11">
        <v>3239</v>
      </c>
      <c r="D3262" s="13" t="e">
        <f>VLOOKUP(C3262,'Nhân viên'!$B$5:$C$48,2,0)</f>
        <v>#N/A</v>
      </c>
      <c r="G3262" s="13" t="e">
        <f>VLOOKUP(E3262,'Khách hàng'!$B$4:$F$1048576,2,0)</f>
        <v>#N/A</v>
      </c>
      <c r="H3262" s="13" t="str">
        <f>VLOOKUP(E3262,'[1]Khách hàng'!$A$4:$F$2144,3,0)</f>
        <v>Số 1 đường số 17A, Khu phố 11, Phường Bình Trị Đông B, Quận Bình Tân, TP.HCM.</v>
      </c>
      <c r="I3262" s="13" t="e">
        <f>VLOOKUP(E3262,'Khách hàng'!$B$4:$F$1048576,5,0)</f>
        <v>#N/A</v>
      </c>
      <c r="L3262" s="13" t="e">
        <f>VLOOKUP(J3262,'Hàng hóa'!$C$5:$D$50,2,0)</f>
        <v>#N/A</v>
      </c>
      <c r="M3262" s="17" t="e">
        <f>VLOOKUP(J3262,'Hàng hóa'!$C$5:$H$22,6,0)</f>
        <v>#N/A</v>
      </c>
      <c r="N3262" s="17" t="e">
        <f t="shared" si="135"/>
        <v>#N/A</v>
      </c>
      <c r="O3262" s="22" t="e">
        <f t="shared" si="134"/>
        <v>#N/A</v>
      </c>
      <c r="P3262" s="17" t="e">
        <f t="shared" si="136"/>
        <v>#N/A</v>
      </c>
      <c r="Q3262" s="13" t="e">
        <f>VLOOKUP(I3262,'[1]Nhân viên'!$E$20:$F$41,2,0)</f>
        <v>#N/A</v>
      </c>
    </row>
    <row r="3263" spans="1:17" x14ac:dyDescent="0.2">
      <c r="A3263" s="11">
        <v>3240</v>
      </c>
      <c r="D3263" s="13" t="e">
        <f>VLOOKUP(C3263,'Nhân viên'!$B$5:$C$48,2,0)</f>
        <v>#N/A</v>
      </c>
      <c r="G3263" s="13" t="e">
        <f>VLOOKUP(E3263,'Khách hàng'!$B$4:$F$1048576,2,0)</f>
        <v>#N/A</v>
      </c>
      <c r="H3263" s="13" t="str">
        <f>VLOOKUP(E3263,'[1]Khách hàng'!$A$4:$F$2144,3,0)</f>
        <v>Số 1 đường số 17A, Khu phố 11, Phường Bình Trị Đông B, Quận Bình Tân, TP.HCM.</v>
      </c>
      <c r="I3263" s="13" t="e">
        <f>VLOOKUP(E3263,'Khách hàng'!$B$4:$F$1048576,5,0)</f>
        <v>#N/A</v>
      </c>
      <c r="L3263" s="13" t="e">
        <f>VLOOKUP(J3263,'Hàng hóa'!$C$5:$D$50,2,0)</f>
        <v>#N/A</v>
      </c>
      <c r="M3263" s="17" t="e">
        <f>VLOOKUP(J3263,'Hàng hóa'!$C$5:$H$22,6,0)</f>
        <v>#N/A</v>
      </c>
      <c r="N3263" s="17" t="e">
        <f t="shared" si="135"/>
        <v>#N/A</v>
      </c>
      <c r="O3263" s="22" t="e">
        <f t="shared" si="134"/>
        <v>#N/A</v>
      </c>
      <c r="P3263" s="17" t="e">
        <f t="shared" si="136"/>
        <v>#N/A</v>
      </c>
      <c r="Q3263" s="13" t="e">
        <f>VLOOKUP(I3263,'[1]Nhân viên'!$E$20:$F$41,2,0)</f>
        <v>#N/A</v>
      </c>
    </row>
    <row r="3264" spans="1:17" x14ac:dyDescent="0.2">
      <c r="A3264" s="11">
        <v>3241</v>
      </c>
      <c r="D3264" s="13" t="e">
        <f>VLOOKUP(C3264,'Nhân viên'!$B$5:$C$48,2,0)</f>
        <v>#N/A</v>
      </c>
      <c r="G3264" s="13" t="e">
        <f>VLOOKUP(E3264,'Khách hàng'!$B$4:$F$1048576,2,0)</f>
        <v>#N/A</v>
      </c>
      <c r="H3264" s="13" t="str">
        <f>VLOOKUP(E3264,'[1]Khách hàng'!$A$4:$F$2144,3,0)</f>
        <v>Số 1 đường số 17A, Khu phố 11, Phường Bình Trị Đông B, Quận Bình Tân, TP.HCM.</v>
      </c>
      <c r="I3264" s="13" t="e">
        <f>VLOOKUP(E3264,'Khách hàng'!$B$4:$F$1048576,5,0)</f>
        <v>#N/A</v>
      </c>
      <c r="L3264" s="13" t="e">
        <f>VLOOKUP(J3264,'Hàng hóa'!$C$5:$D$50,2,0)</f>
        <v>#N/A</v>
      </c>
      <c r="M3264" s="17" t="e">
        <f>VLOOKUP(J3264,'Hàng hóa'!$C$5:$H$22,6,0)</f>
        <v>#N/A</v>
      </c>
      <c r="N3264" s="17" t="e">
        <f t="shared" si="135"/>
        <v>#N/A</v>
      </c>
      <c r="O3264" s="22" t="e">
        <f t="shared" si="134"/>
        <v>#N/A</v>
      </c>
      <c r="P3264" s="17" t="e">
        <f t="shared" si="136"/>
        <v>#N/A</v>
      </c>
      <c r="Q3264" s="13" t="e">
        <f>VLOOKUP(I3264,'[1]Nhân viên'!$E$20:$F$41,2,0)</f>
        <v>#N/A</v>
      </c>
    </row>
    <row r="3265" spans="1:17" x14ac:dyDescent="0.2">
      <c r="A3265" s="11">
        <v>3242</v>
      </c>
      <c r="D3265" s="13" t="e">
        <f>VLOOKUP(C3265,'Nhân viên'!$B$5:$C$48,2,0)</f>
        <v>#N/A</v>
      </c>
      <c r="G3265" s="13" t="e">
        <f>VLOOKUP(E3265,'Khách hàng'!$B$4:$F$1048576,2,0)</f>
        <v>#N/A</v>
      </c>
      <c r="H3265" s="13" t="str">
        <f>VLOOKUP(E3265,'[1]Khách hàng'!$A$4:$F$2144,3,0)</f>
        <v>Số 1 đường số 17A, Khu phố 11, Phường Bình Trị Đông B, Quận Bình Tân, TP.HCM.</v>
      </c>
      <c r="I3265" s="13" t="e">
        <f>VLOOKUP(E3265,'Khách hàng'!$B$4:$F$1048576,5,0)</f>
        <v>#N/A</v>
      </c>
      <c r="L3265" s="13" t="e">
        <f>VLOOKUP(J3265,'Hàng hóa'!$C$5:$D$50,2,0)</f>
        <v>#N/A</v>
      </c>
      <c r="M3265" s="17" t="e">
        <f>VLOOKUP(J3265,'Hàng hóa'!$C$5:$H$22,6,0)</f>
        <v>#N/A</v>
      </c>
      <c r="N3265" s="17" t="e">
        <f t="shared" si="135"/>
        <v>#N/A</v>
      </c>
      <c r="O3265" s="22" t="e">
        <f t="shared" ref="O3265:O3328" si="137">N3265*10%</f>
        <v>#N/A</v>
      </c>
      <c r="P3265" s="17" t="e">
        <f t="shared" si="136"/>
        <v>#N/A</v>
      </c>
      <c r="Q3265" s="13" t="e">
        <f>VLOOKUP(I3265,'[1]Nhân viên'!$E$20:$F$41,2,0)</f>
        <v>#N/A</v>
      </c>
    </row>
    <row r="3266" spans="1:17" x14ac:dyDescent="0.2">
      <c r="A3266" s="11">
        <v>3243</v>
      </c>
      <c r="D3266" s="13" t="e">
        <f>VLOOKUP(C3266,'Nhân viên'!$B$5:$C$48,2,0)</f>
        <v>#N/A</v>
      </c>
      <c r="G3266" s="13" t="e">
        <f>VLOOKUP(E3266,'Khách hàng'!$B$4:$F$1048576,2,0)</f>
        <v>#N/A</v>
      </c>
      <c r="H3266" s="13" t="str">
        <f>VLOOKUP(E3266,'[1]Khách hàng'!$A$4:$F$2144,3,0)</f>
        <v>Số 1 đường số 17A, Khu phố 11, Phường Bình Trị Đông B, Quận Bình Tân, TP.HCM.</v>
      </c>
      <c r="I3266" s="13" t="e">
        <f>VLOOKUP(E3266,'Khách hàng'!$B$4:$F$1048576,5,0)</f>
        <v>#N/A</v>
      </c>
      <c r="L3266" s="13" t="e">
        <f>VLOOKUP(J3266,'Hàng hóa'!$C$5:$D$50,2,0)</f>
        <v>#N/A</v>
      </c>
      <c r="M3266" s="17" t="e">
        <f>VLOOKUP(J3266,'Hàng hóa'!$C$5:$H$22,6,0)</f>
        <v>#N/A</v>
      </c>
      <c r="N3266" s="17" t="e">
        <f t="shared" si="135"/>
        <v>#N/A</v>
      </c>
      <c r="O3266" s="22" t="e">
        <f t="shared" si="137"/>
        <v>#N/A</v>
      </c>
      <c r="P3266" s="17" t="e">
        <f t="shared" si="136"/>
        <v>#N/A</v>
      </c>
      <c r="Q3266" s="13" t="e">
        <f>VLOOKUP(I3266,'[1]Nhân viên'!$E$20:$F$41,2,0)</f>
        <v>#N/A</v>
      </c>
    </row>
    <row r="3267" spans="1:17" x14ac:dyDescent="0.2">
      <c r="A3267" s="11">
        <v>3244</v>
      </c>
      <c r="D3267" s="13" t="e">
        <f>VLOOKUP(C3267,'Nhân viên'!$B$5:$C$48,2,0)</f>
        <v>#N/A</v>
      </c>
      <c r="G3267" s="13" t="e">
        <f>VLOOKUP(E3267,'Khách hàng'!$B$4:$F$1048576,2,0)</f>
        <v>#N/A</v>
      </c>
      <c r="H3267" s="13" t="str">
        <f>VLOOKUP(E3267,'[1]Khách hàng'!$A$4:$F$2144,3,0)</f>
        <v>Số 1 đường số 17A, Khu phố 11, Phường Bình Trị Đông B, Quận Bình Tân, TP.HCM.</v>
      </c>
      <c r="I3267" s="13" t="e">
        <f>VLOOKUP(E3267,'Khách hàng'!$B$4:$F$1048576,5,0)</f>
        <v>#N/A</v>
      </c>
      <c r="L3267" s="13" t="e">
        <f>VLOOKUP(J3267,'Hàng hóa'!$C$5:$D$50,2,0)</f>
        <v>#N/A</v>
      </c>
      <c r="M3267" s="17" t="e">
        <f>VLOOKUP(J3267,'Hàng hóa'!$C$5:$H$22,6,0)</f>
        <v>#N/A</v>
      </c>
      <c r="N3267" s="17" t="e">
        <f t="shared" si="135"/>
        <v>#N/A</v>
      </c>
      <c r="O3267" s="22" t="e">
        <f t="shared" si="137"/>
        <v>#N/A</v>
      </c>
      <c r="P3267" s="17" t="e">
        <f t="shared" si="136"/>
        <v>#N/A</v>
      </c>
      <c r="Q3267" s="13" t="e">
        <f>VLOOKUP(I3267,'[1]Nhân viên'!$E$20:$F$41,2,0)</f>
        <v>#N/A</v>
      </c>
    </row>
    <row r="3268" spans="1:17" x14ac:dyDescent="0.2">
      <c r="A3268" s="11">
        <v>3245</v>
      </c>
      <c r="D3268" s="13" t="e">
        <f>VLOOKUP(C3268,'Nhân viên'!$B$5:$C$48,2,0)</f>
        <v>#N/A</v>
      </c>
      <c r="G3268" s="13" t="e">
        <f>VLOOKUP(E3268,'Khách hàng'!$B$4:$F$1048576,2,0)</f>
        <v>#N/A</v>
      </c>
      <c r="H3268" s="13" t="str">
        <f>VLOOKUP(E3268,'[1]Khách hàng'!$A$4:$F$2144,3,0)</f>
        <v>Số 1 đường số 17A, Khu phố 11, Phường Bình Trị Đông B, Quận Bình Tân, TP.HCM.</v>
      </c>
      <c r="I3268" s="13" t="e">
        <f>VLOOKUP(E3268,'Khách hàng'!$B$4:$F$1048576,5,0)</f>
        <v>#N/A</v>
      </c>
      <c r="L3268" s="13" t="e">
        <f>VLOOKUP(J3268,'Hàng hóa'!$C$5:$D$50,2,0)</f>
        <v>#N/A</v>
      </c>
      <c r="M3268" s="17" t="e">
        <f>VLOOKUP(J3268,'Hàng hóa'!$C$5:$H$22,6,0)</f>
        <v>#N/A</v>
      </c>
      <c r="N3268" s="17" t="e">
        <f t="shared" si="135"/>
        <v>#N/A</v>
      </c>
      <c r="O3268" s="22" t="e">
        <f t="shared" si="137"/>
        <v>#N/A</v>
      </c>
      <c r="P3268" s="17" t="e">
        <f t="shared" si="136"/>
        <v>#N/A</v>
      </c>
      <c r="Q3268" s="13" t="e">
        <f>VLOOKUP(I3268,'[1]Nhân viên'!$E$20:$F$41,2,0)</f>
        <v>#N/A</v>
      </c>
    </row>
    <row r="3269" spans="1:17" x14ac:dyDescent="0.2">
      <c r="A3269" s="11">
        <v>3246</v>
      </c>
      <c r="D3269" s="13" t="e">
        <f>VLOOKUP(C3269,'Nhân viên'!$B$5:$C$48,2,0)</f>
        <v>#N/A</v>
      </c>
      <c r="G3269" s="13" t="e">
        <f>VLOOKUP(E3269,'Khách hàng'!$B$4:$F$1048576,2,0)</f>
        <v>#N/A</v>
      </c>
      <c r="H3269" s="13" t="str">
        <f>VLOOKUP(E3269,'[1]Khách hàng'!$A$4:$F$2144,3,0)</f>
        <v>Số 1 đường số 17A, Khu phố 11, Phường Bình Trị Đông B, Quận Bình Tân, TP.HCM.</v>
      </c>
      <c r="I3269" s="13" t="e">
        <f>VLOOKUP(E3269,'Khách hàng'!$B$4:$F$1048576,5,0)</f>
        <v>#N/A</v>
      </c>
      <c r="L3269" s="13" t="e">
        <f>VLOOKUP(J3269,'Hàng hóa'!$C$5:$D$50,2,0)</f>
        <v>#N/A</v>
      </c>
      <c r="M3269" s="17" t="e">
        <f>VLOOKUP(J3269,'Hàng hóa'!$C$5:$H$22,6,0)</f>
        <v>#N/A</v>
      </c>
      <c r="N3269" s="17" t="e">
        <f t="shared" si="135"/>
        <v>#N/A</v>
      </c>
      <c r="O3269" s="22" t="e">
        <f t="shared" si="137"/>
        <v>#N/A</v>
      </c>
      <c r="P3269" s="17" t="e">
        <f t="shared" si="136"/>
        <v>#N/A</v>
      </c>
      <c r="Q3269" s="13" t="e">
        <f>VLOOKUP(I3269,'[1]Nhân viên'!$E$20:$F$41,2,0)</f>
        <v>#N/A</v>
      </c>
    </row>
    <row r="3270" spans="1:17" x14ac:dyDescent="0.2">
      <c r="A3270" s="11">
        <v>3247</v>
      </c>
      <c r="D3270" s="13" t="e">
        <f>VLOOKUP(C3270,'Nhân viên'!$B$5:$C$48,2,0)</f>
        <v>#N/A</v>
      </c>
      <c r="G3270" s="13" t="e">
        <f>VLOOKUP(E3270,'Khách hàng'!$B$4:$F$1048576,2,0)</f>
        <v>#N/A</v>
      </c>
      <c r="H3270" s="13" t="str">
        <f>VLOOKUP(E3270,'[1]Khách hàng'!$A$4:$F$2144,3,0)</f>
        <v>Số 1 đường số 17A, Khu phố 11, Phường Bình Trị Đông B, Quận Bình Tân, TP.HCM.</v>
      </c>
      <c r="I3270" s="13" t="e">
        <f>VLOOKUP(E3270,'Khách hàng'!$B$4:$F$1048576,5,0)</f>
        <v>#N/A</v>
      </c>
      <c r="L3270" s="13" t="e">
        <f>VLOOKUP(J3270,'Hàng hóa'!$C$5:$D$50,2,0)</f>
        <v>#N/A</v>
      </c>
      <c r="M3270" s="17" t="e">
        <f>VLOOKUP(J3270,'Hàng hóa'!$C$5:$H$22,6,0)</f>
        <v>#N/A</v>
      </c>
      <c r="N3270" s="17" t="e">
        <f t="shared" si="135"/>
        <v>#N/A</v>
      </c>
      <c r="O3270" s="22" t="e">
        <f t="shared" si="137"/>
        <v>#N/A</v>
      </c>
      <c r="P3270" s="17" t="e">
        <f t="shared" si="136"/>
        <v>#N/A</v>
      </c>
      <c r="Q3270" s="13" t="e">
        <f>VLOOKUP(I3270,'[1]Nhân viên'!$E$20:$F$41,2,0)</f>
        <v>#N/A</v>
      </c>
    </row>
    <row r="3271" spans="1:17" x14ac:dyDescent="0.2">
      <c r="A3271" s="11">
        <v>3248</v>
      </c>
      <c r="D3271" s="13" t="e">
        <f>VLOOKUP(C3271,'Nhân viên'!$B$5:$C$48,2,0)</f>
        <v>#N/A</v>
      </c>
      <c r="G3271" s="13" t="e">
        <f>VLOOKUP(E3271,'Khách hàng'!$B$4:$F$1048576,2,0)</f>
        <v>#N/A</v>
      </c>
      <c r="H3271" s="13" t="str">
        <f>VLOOKUP(E3271,'[1]Khách hàng'!$A$4:$F$2144,3,0)</f>
        <v>Số 1 đường số 17A, Khu phố 11, Phường Bình Trị Đông B, Quận Bình Tân, TP.HCM.</v>
      </c>
      <c r="I3271" s="13" t="e">
        <f>VLOOKUP(E3271,'Khách hàng'!$B$4:$F$1048576,5,0)</f>
        <v>#N/A</v>
      </c>
      <c r="L3271" s="13" t="e">
        <f>VLOOKUP(J3271,'Hàng hóa'!$C$5:$D$50,2,0)</f>
        <v>#N/A</v>
      </c>
      <c r="M3271" s="17" t="e">
        <f>VLOOKUP(J3271,'Hàng hóa'!$C$5:$H$22,6,0)</f>
        <v>#N/A</v>
      </c>
      <c r="N3271" s="17" t="e">
        <f t="shared" si="135"/>
        <v>#N/A</v>
      </c>
      <c r="O3271" s="22" t="e">
        <f t="shared" si="137"/>
        <v>#N/A</v>
      </c>
      <c r="P3271" s="17" t="e">
        <f t="shared" si="136"/>
        <v>#N/A</v>
      </c>
      <c r="Q3271" s="13" t="e">
        <f>VLOOKUP(I3271,'[1]Nhân viên'!$E$20:$F$41,2,0)</f>
        <v>#N/A</v>
      </c>
    </row>
    <row r="3272" spans="1:17" x14ac:dyDescent="0.2">
      <c r="A3272" s="11">
        <v>3249</v>
      </c>
      <c r="D3272" s="13" t="e">
        <f>VLOOKUP(C3272,'Nhân viên'!$B$5:$C$48,2,0)</f>
        <v>#N/A</v>
      </c>
      <c r="G3272" s="13" t="e">
        <f>VLOOKUP(E3272,'Khách hàng'!$B$4:$F$1048576,2,0)</f>
        <v>#N/A</v>
      </c>
      <c r="H3272" s="13" t="str">
        <f>VLOOKUP(E3272,'[1]Khách hàng'!$A$4:$F$2144,3,0)</f>
        <v>Số 1 đường số 17A, Khu phố 11, Phường Bình Trị Đông B, Quận Bình Tân, TP.HCM.</v>
      </c>
      <c r="I3272" s="13" t="e">
        <f>VLOOKUP(E3272,'Khách hàng'!$B$4:$F$1048576,5,0)</f>
        <v>#N/A</v>
      </c>
      <c r="L3272" s="13" t="e">
        <f>VLOOKUP(J3272,'Hàng hóa'!$C$5:$D$50,2,0)</f>
        <v>#N/A</v>
      </c>
      <c r="M3272" s="17" t="e">
        <f>VLOOKUP(J3272,'Hàng hóa'!$C$5:$H$22,6,0)</f>
        <v>#N/A</v>
      </c>
      <c r="N3272" s="17" t="e">
        <f t="shared" si="135"/>
        <v>#N/A</v>
      </c>
      <c r="O3272" s="22" t="e">
        <f t="shared" si="137"/>
        <v>#N/A</v>
      </c>
      <c r="P3272" s="17" t="e">
        <f t="shared" si="136"/>
        <v>#N/A</v>
      </c>
      <c r="Q3272" s="13" t="e">
        <f>VLOOKUP(I3272,'[1]Nhân viên'!$E$20:$F$41,2,0)</f>
        <v>#N/A</v>
      </c>
    </row>
    <row r="3273" spans="1:17" x14ac:dyDescent="0.2">
      <c r="A3273" s="11">
        <v>3250</v>
      </c>
      <c r="D3273" s="13" t="e">
        <f>VLOOKUP(C3273,'Nhân viên'!$B$5:$C$48,2,0)</f>
        <v>#N/A</v>
      </c>
      <c r="G3273" s="13" t="e">
        <f>VLOOKUP(E3273,'Khách hàng'!$B$4:$F$1048576,2,0)</f>
        <v>#N/A</v>
      </c>
      <c r="H3273" s="13" t="str">
        <f>VLOOKUP(E3273,'[1]Khách hàng'!$A$4:$F$2144,3,0)</f>
        <v>Số 1 đường số 17A, Khu phố 11, Phường Bình Trị Đông B, Quận Bình Tân, TP.HCM.</v>
      </c>
      <c r="I3273" s="13" t="e">
        <f>VLOOKUP(E3273,'Khách hàng'!$B$4:$F$1048576,5,0)</f>
        <v>#N/A</v>
      </c>
      <c r="L3273" s="13" t="e">
        <f>VLOOKUP(J3273,'Hàng hóa'!$C$5:$D$50,2,0)</f>
        <v>#N/A</v>
      </c>
      <c r="M3273" s="17" t="e">
        <f>VLOOKUP(J3273,'Hàng hóa'!$C$5:$H$22,6,0)</f>
        <v>#N/A</v>
      </c>
      <c r="N3273" s="17" t="e">
        <f t="shared" si="135"/>
        <v>#N/A</v>
      </c>
      <c r="O3273" s="22" t="e">
        <f t="shared" si="137"/>
        <v>#N/A</v>
      </c>
      <c r="P3273" s="17" t="e">
        <f t="shared" si="136"/>
        <v>#N/A</v>
      </c>
      <c r="Q3273" s="13" t="e">
        <f>VLOOKUP(I3273,'[1]Nhân viên'!$E$20:$F$41,2,0)</f>
        <v>#N/A</v>
      </c>
    </row>
    <row r="3274" spans="1:17" x14ac:dyDescent="0.2">
      <c r="A3274" s="11">
        <v>3251</v>
      </c>
      <c r="D3274" s="13" t="e">
        <f>VLOOKUP(C3274,'Nhân viên'!$B$5:$C$48,2,0)</f>
        <v>#N/A</v>
      </c>
      <c r="G3274" s="13" t="e">
        <f>VLOOKUP(E3274,'Khách hàng'!$B$4:$F$1048576,2,0)</f>
        <v>#N/A</v>
      </c>
      <c r="H3274" s="13" t="str">
        <f>VLOOKUP(E3274,'[1]Khách hàng'!$A$4:$F$2144,3,0)</f>
        <v>Số 1 đường số 17A, Khu phố 11, Phường Bình Trị Đông B, Quận Bình Tân, TP.HCM.</v>
      </c>
      <c r="I3274" s="13" t="e">
        <f>VLOOKUP(E3274,'Khách hàng'!$B$4:$F$1048576,5,0)</f>
        <v>#N/A</v>
      </c>
      <c r="L3274" s="13" t="e">
        <f>VLOOKUP(J3274,'Hàng hóa'!$C$5:$D$50,2,0)</f>
        <v>#N/A</v>
      </c>
      <c r="M3274" s="17" t="e">
        <f>VLOOKUP(J3274,'Hàng hóa'!$C$5:$H$22,6,0)</f>
        <v>#N/A</v>
      </c>
      <c r="N3274" s="17" t="e">
        <f t="shared" si="135"/>
        <v>#N/A</v>
      </c>
      <c r="O3274" s="22" t="e">
        <f t="shared" si="137"/>
        <v>#N/A</v>
      </c>
      <c r="P3274" s="17" t="e">
        <f t="shared" si="136"/>
        <v>#N/A</v>
      </c>
      <c r="Q3274" s="13" t="e">
        <f>VLOOKUP(I3274,'[1]Nhân viên'!$E$20:$F$41,2,0)</f>
        <v>#N/A</v>
      </c>
    </row>
    <row r="3275" spans="1:17" x14ac:dyDescent="0.2">
      <c r="A3275" s="11">
        <v>3252</v>
      </c>
      <c r="D3275" s="13" t="e">
        <f>VLOOKUP(C3275,'Nhân viên'!$B$5:$C$48,2,0)</f>
        <v>#N/A</v>
      </c>
      <c r="G3275" s="13" t="e">
        <f>VLOOKUP(E3275,'Khách hàng'!$B$4:$F$1048576,2,0)</f>
        <v>#N/A</v>
      </c>
      <c r="H3275" s="13" t="str">
        <f>VLOOKUP(E3275,'[1]Khách hàng'!$A$4:$F$2144,3,0)</f>
        <v>Số 1 đường số 17A, Khu phố 11, Phường Bình Trị Đông B, Quận Bình Tân, TP.HCM.</v>
      </c>
      <c r="I3275" s="13" t="e">
        <f>VLOOKUP(E3275,'Khách hàng'!$B$4:$F$1048576,5,0)</f>
        <v>#N/A</v>
      </c>
      <c r="L3275" s="13" t="e">
        <f>VLOOKUP(J3275,'Hàng hóa'!$C$5:$D$50,2,0)</f>
        <v>#N/A</v>
      </c>
      <c r="M3275" s="17" t="e">
        <f>VLOOKUP(J3275,'Hàng hóa'!$C$5:$H$22,6,0)</f>
        <v>#N/A</v>
      </c>
      <c r="N3275" s="17" t="e">
        <f t="shared" si="135"/>
        <v>#N/A</v>
      </c>
      <c r="O3275" s="22" t="e">
        <f t="shared" si="137"/>
        <v>#N/A</v>
      </c>
      <c r="P3275" s="17" t="e">
        <f t="shared" si="136"/>
        <v>#N/A</v>
      </c>
      <c r="Q3275" s="13" t="e">
        <f>VLOOKUP(I3275,'[1]Nhân viên'!$E$20:$F$41,2,0)</f>
        <v>#N/A</v>
      </c>
    </row>
    <row r="3276" spans="1:17" x14ac:dyDescent="0.2">
      <c r="A3276" s="11">
        <v>3253</v>
      </c>
      <c r="D3276" s="13" t="e">
        <f>VLOOKUP(C3276,'Nhân viên'!$B$5:$C$48,2,0)</f>
        <v>#N/A</v>
      </c>
      <c r="G3276" s="13" t="e">
        <f>VLOOKUP(E3276,'Khách hàng'!$B$4:$F$1048576,2,0)</f>
        <v>#N/A</v>
      </c>
      <c r="H3276" s="13" t="str">
        <f>VLOOKUP(E3276,'[1]Khách hàng'!$A$4:$F$2144,3,0)</f>
        <v>Số 1 đường số 17A, Khu phố 11, Phường Bình Trị Đông B, Quận Bình Tân, TP.HCM.</v>
      </c>
      <c r="I3276" s="13" t="e">
        <f>VLOOKUP(E3276,'Khách hàng'!$B$4:$F$1048576,5,0)</f>
        <v>#N/A</v>
      </c>
      <c r="L3276" s="13" t="e">
        <f>VLOOKUP(J3276,'Hàng hóa'!$C$5:$D$50,2,0)</f>
        <v>#N/A</v>
      </c>
      <c r="M3276" s="17" t="e">
        <f>VLOOKUP(J3276,'Hàng hóa'!$C$5:$H$22,6,0)</f>
        <v>#N/A</v>
      </c>
      <c r="N3276" s="17" t="e">
        <f t="shared" si="135"/>
        <v>#N/A</v>
      </c>
      <c r="O3276" s="22" t="e">
        <f t="shared" si="137"/>
        <v>#N/A</v>
      </c>
      <c r="P3276" s="17" t="e">
        <f t="shared" si="136"/>
        <v>#N/A</v>
      </c>
      <c r="Q3276" s="13" t="e">
        <f>VLOOKUP(I3276,'[1]Nhân viên'!$E$20:$F$41,2,0)</f>
        <v>#N/A</v>
      </c>
    </row>
    <row r="3277" spans="1:17" x14ac:dyDescent="0.2">
      <c r="A3277" s="11">
        <v>3254</v>
      </c>
      <c r="D3277" s="13" t="e">
        <f>VLOOKUP(C3277,'Nhân viên'!$B$5:$C$48,2,0)</f>
        <v>#N/A</v>
      </c>
      <c r="G3277" s="13" t="e">
        <f>VLOOKUP(E3277,'Khách hàng'!$B$4:$F$1048576,2,0)</f>
        <v>#N/A</v>
      </c>
      <c r="H3277" s="13" t="str">
        <f>VLOOKUP(E3277,'[1]Khách hàng'!$A$4:$F$2144,3,0)</f>
        <v>Số 1 đường số 17A, Khu phố 11, Phường Bình Trị Đông B, Quận Bình Tân, TP.HCM.</v>
      </c>
      <c r="I3277" s="13" t="e">
        <f>VLOOKUP(E3277,'Khách hàng'!$B$4:$F$1048576,5,0)</f>
        <v>#N/A</v>
      </c>
      <c r="L3277" s="13" t="e">
        <f>VLOOKUP(J3277,'Hàng hóa'!$C$5:$D$50,2,0)</f>
        <v>#N/A</v>
      </c>
      <c r="M3277" s="17" t="e">
        <f>VLOOKUP(J3277,'Hàng hóa'!$C$5:$H$22,6,0)</f>
        <v>#N/A</v>
      </c>
      <c r="N3277" s="17" t="e">
        <f t="shared" si="135"/>
        <v>#N/A</v>
      </c>
      <c r="O3277" s="22" t="e">
        <f t="shared" si="137"/>
        <v>#N/A</v>
      </c>
      <c r="P3277" s="17" t="e">
        <f t="shared" si="136"/>
        <v>#N/A</v>
      </c>
      <c r="Q3277" s="13" t="e">
        <f>VLOOKUP(I3277,'[1]Nhân viên'!$E$20:$F$41,2,0)</f>
        <v>#N/A</v>
      </c>
    </row>
    <row r="3278" spans="1:17" x14ac:dyDescent="0.2">
      <c r="A3278" s="11">
        <v>3255</v>
      </c>
      <c r="D3278" s="13" t="e">
        <f>VLOOKUP(C3278,'Nhân viên'!$B$5:$C$48,2,0)</f>
        <v>#N/A</v>
      </c>
      <c r="G3278" s="13" t="e">
        <f>VLOOKUP(E3278,'Khách hàng'!$B$4:$F$1048576,2,0)</f>
        <v>#N/A</v>
      </c>
      <c r="H3278" s="13" t="str">
        <f>VLOOKUP(E3278,'[1]Khách hàng'!$A$4:$F$2144,3,0)</f>
        <v>Số 1 đường số 17A, Khu phố 11, Phường Bình Trị Đông B, Quận Bình Tân, TP.HCM.</v>
      </c>
      <c r="I3278" s="13" t="e">
        <f>VLOOKUP(E3278,'Khách hàng'!$B$4:$F$1048576,5,0)</f>
        <v>#N/A</v>
      </c>
      <c r="L3278" s="13" t="e">
        <f>VLOOKUP(J3278,'Hàng hóa'!$C$5:$D$50,2,0)</f>
        <v>#N/A</v>
      </c>
      <c r="M3278" s="17" t="e">
        <f>VLOOKUP(J3278,'Hàng hóa'!$C$5:$H$22,6,0)</f>
        <v>#N/A</v>
      </c>
      <c r="N3278" s="17" t="e">
        <f t="shared" si="135"/>
        <v>#N/A</v>
      </c>
      <c r="O3278" s="22" t="e">
        <f t="shared" si="137"/>
        <v>#N/A</v>
      </c>
      <c r="P3278" s="17" t="e">
        <f t="shared" si="136"/>
        <v>#N/A</v>
      </c>
      <c r="Q3278" s="13" t="e">
        <f>VLOOKUP(I3278,'[1]Nhân viên'!$E$20:$F$41,2,0)</f>
        <v>#N/A</v>
      </c>
    </row>
    <row r="3279" spans="1:17" x14ac:dyDescent="0.2">
      <c r="A3279" s="11">
        <v>3256</v>
      </c>
      <c r="D3279" s="13" t="e">
        <f>VLOOKUP(C3279,'Nhân viên'!$B$5:$C$48,2,0)</f>
        <v>#N/A</v>
      </c>
      <c r="G3279" s="13" t="e">
        <f>VLOOKUP(E3279,'Khách hàng'!$B$4:$F$1048576,2,0)</f>
        <v>#N/A</v>
      </c>
      <c r="H3279" s="13" t="str">
        <f>VLOOKUP(E3279,'[1]Khách hàng'!$A$4:$F$2144,3,0)</f>
        <v>Số 1 đường số 17A, Khu phố 11, Phường Bình Trị Đông B, Quận Bình Tân, TP.HCM.</v>
      </c>
      <c r="I3279" s="13" t="e">
        <f>VLOOKUP(E3279,'Khách hàng'!$B$4:$F$1048576,5,0)</f>
        <v>#N/A</v>
      </c>
      <c r="L3279" s="13" t="e">
        <f>VLOOKUP(J3279,'Hàng hóa'!$C$5:$D$50,2,0)</f>
        <v>#N/A</v>
      </c>
      <c r="M3279" s="17" t="e">
        <f>VLOOKUP(J3279,'Hàng hóa'!$C$5:$H$22,6,0)</f>
        <v>#N/A</v>
      </c>
      <c r="N3279" s="17" t="e">
        <f t="shared" si="135"/>
        <v>#N/A</v>
      </c>
      <c r="O3279" s="22" t="e">
        <f t="shared" si="137"/>
        <v>#N/A</v>
      </c>
      <c r="P3279" s="17" t="e">
        <f t="shared" si="136"/>
        <v>#N/A</v>
      </c>
      <c r="Q3279" s="13" t="e">
        <f>VLOOKUP(I3279,'[1]Nhân viên'!$E$20:$F$41,2,0)</f>
        <v>#N/A</v>
      </c>
    </row>
    <row r="3280" spans="1:17" x14ac:dyDescent="0.2">
      <c r="A3280" s="11">
        <v>3257</v>
      </c>
      <c r="D3280" s="13" t="e">
        <f>VLOOKUP(C3280,'Nhân viên'!$B$5:$C$48,2,0)</f>
        <v>#N/A</v>
      </c>
      <c r="G3280" s="13" t="e">
        <f>VLOOKUP(E3280,'Khách hàng'!$B$4:$F$1048576,2,0)</f>
        <v>#N/A</v>
      </c>
      <c r="H3280" s="13" t="str">
        <f>VLOOKUP(E3280,'[1]Khách hàng'!$A$4:$F$2144,3,0)</f>
        <v>Số 1 đường số 17A, Khu phố 11, Phường Bình Trị Đông B, Quận Bình Tân, TP.HCM.</v>
      </c>
      <c r="I3280" s="13" t="e">
        <f>VLOOKUP(E3280,'Khách hàng'!$B$4:$F$1048576,5,0)</f>
        <v>#N/A</v>
      </c>
      <c r="L3280" s="13" t="e">
        <f>VLOOKUP(J3280,'Hàng hóa'!$C$5:$D$50,2,0)</f>
        <v>#N/A</v>
      </c>
      <c r="M3280" s="17" t="e">
        <f>VLOOKUP(J3280,'Hàng hóa'!$C$5:$H$22,6,0)</f>
        <v>#N/A</v>
      </c>
      <c r="N3280" s="17" t="e">
        <f t="shared" si="135"/>
        <v>#N/A</v>
      </c>
      <c r="O3280" s="22" t="e">
        <f t="shared" si="137"/>
        <v>#N/A</v>
      </c>
      <c r="P3280" s="17" t="e">
        <f t="shared" si="136"/>
        <v>#N/A</v>
      </c>
      <c r="Q3280" s="13" t="e">
        <f>VLOOKUP(I3280,'[1]Nhân viên'!$E$20:$F$41,2,0)</f>
        <v>#N/A</v>
      </c>
    </row>
    <row r="3281" spans="1:17" x14ac:dyDescent="0.2">
      <c r="A3281" s="11">
        <v>3258</v>
      </c>
      <c r="D3281" s="13" t="e">
        <f>VLOOKUP(C3281,'Nhân viên'!$B$5:$C$48,2,0)</f>
        <v>#N/A</v>
      </c>
      <c r="G3281" s="13" t="e">
        <f>VLOOKUP(E3281,'Khách hàng'!$B$4:$F$1048576,2,0)</f>
        <v>#N/A</v>
      </c>
      <c r="H3281" s="13" t="str">
        <f>VLOOKUP(E3281,'[1]Khách hàng'!$A$4:$F$2144,3,0)</f>
        <v>Số 1 đường số 17A, Khu phố 11, Phường Bình Trị Đông B, Quận Bình Tân, TP.HCM.</v>
      </c>
      <c r="I3281" s="13" t="e">
        <f>VLOOKUP(E3281,'Khách hàng'!$B$4:$F$1048576,5,0)</f>
        <v>#N/A</v>
      </c>
      <c r="L3281" s="13" t="e">
        <f>VLOOKUP(J3281,'Hàng hóa'!$C$5:$D$50,2,0)</f>
        <v>#N/A</v>
      </c>
      <c r="M3281" s="17" t="e">
        <f>VLOOKUP(J3281,'Hàng hóa'!$C$5:$H$22,6,0)</f>
        <v>#N/A</v>
      </c>
      <c r="N3281" s="17" t="e">
        <f t="shared" si="135"/>
        <v>#N/A</v>
      </c>
      <c r="O3281" s="22" t="e">
        <f t="shared" si="137"/>
        <v>#N/A</v>
      </c>
      <c r="P3281" s="17" t="e">
        <f t="shared" si="136"/>
        <v>#N/A</v>
      </c>
      <c r="Q3281" s="13" t="e">
        <f>VLOOKUP(I3281,'[1]Nhân viên'!$E$20:$F$41,2,0)</f>
        <v>#N/A</v>
      </c>
    </row>
    <row r="3282" spans="1:17" x14ac:dyDescent="0.2">
      <c r="A3282" s="11">
        <v>3259</v>
      </c>
      <c r="D3282" s="13" t="e">
        <f>VLOOKUP(C3282,'Nhân viên'!$B$5:$C$48,2,0)</f>
        <v>#N/A</v>
      </c>
      <c r="G3282" s="13" t="e">
        <f>VLOOKUP(E3282,'Khách hàng'!$B$4:$F$1048576,2,0)</f>
        <v>#N/A</v>
      </c>
      <c r="H3282" s="13" t="str">
        <f>VLOOKUP(E3282,'[1]Khách hàng'!$A$4:$F$2144,3,0)</f>
        <v>Số 1 đường số 17A, Khu phố 11, Phường Bình Trị Đông B, Quận Bình Tân, TP.HCM.</v>
      </c>
      <c r="I3282" s="13" t="e">
        <f>VLOOKUP(E3282,'Khách hàng'!$B$4:$F$1048576,5,0)</f>
        <v>#N/A</v>
      </c>
      <c r="L3282" s="13" t="e">
        <f>VLOOKUP(J3282,'Hàng hóa'!$C$5:$D$50,2,0)</f>
        <v>#N/A</v>
      </c>
      <c r="M3282" s="17" t="e">
        <f>VLOOKUP(J3282,'Hàng hóa'!$C$5:$H$22,6,0)</f>
        <v>#N/A</v>
      </c>
      <c r="N3282" s="17" t="e">
        <f t="shared" si="135"/>
        <v>#N/A</v>
      </c>
      <c r="O3282" s="22" t="e">
        <f t="shared" si="137"/>
        <v>#N/A</v>
      </c>
      <c r="P3282" s="17" t="e">
        <f t="shared" si="136"/>
        <v>#N/A</v>
      </c>
      <c r="Q3282" s="13" t="e">
        <f>VLOOKUP(I3282,'[1]Nhân viên'!$E$20:$F$41,2,0)</f>
        <v>#N/A</v>
      </c>
    </row>
    <row r="3283" spans="1:17" x14ac:dyDescent="0.2">
      <c r="A3283" s="11">
        <v>3260</v>
      </c>
      <c r="D3283" s="13" t="e">
        <f>VLOOKUP(C3283,'Nhân viên'!$B$5:$C$48,2,0)</f>
        <v>#N/A</v>
      </c>
      <c r="G3283" s="13" t="e">
        <f>VLOOKUP(E3283,'Khách hàng'!$B$4:$F$1048576,2,0)</f>
        <v>#N/A</v>
      </c>
      <c r="H3283" s="13" t="str">
        <f>VLOOKUP(E3283,'[1]Khách hàng'!$A$4:$F$2144,3,0)</f>
        <v>Số 1 đường số 17A, Khu phố 11, Phường Bình Trị Đông B, Quận Bình Tân, TP.HCM.</v>
      </c>
      <c r="I3283" s="13" t="e">
        <f>VLOOKUP(E3283,'Khách hàng'!$B$4:$F$1048576,5,0)</f>
        <v>#N/A</v>
      </c>
      <c r="L3283" s="13" t="e">
        <f>VLOOKUP(J3283,'Hàng hóa'!$C$5:$D$50,2,0)</f>
        <v>#N/A</v>
      </c>
      <c r="M3283" s="17" t="e">
        <f>VLOOKUP(J3283,'Hàng hóa'!$C$5:$H$22,6,0)</f>
        <v>#N/A</v>
      </c>
      <c r="N3283" s="17" t="e">
        <f t="shared" si="135"/>
        <v>#N/A</v>
      </c>
      <c r="O3283" s="22" t="e">
        <f t="shared" si="137"/>
        <v>#N/A</v>
      </c>
      <c r="P3283" s="17" t="e">
        <f t="shared" si="136"/>
        <v>#N/A</v>
      </c>
      <c r="Q3283" s="13" t="e">
        <f>VLOOKUP(I3283,'[1]Nhân viên'!$E$20:$F$41,2,0)</f>
        <v>#N/A</v>
      </c>
    </row>
    <row r="3284" spans="1:17" x14ac:dyDescent="0.2">
      <c r="A3284" s="11">
        <v>3261</v>
      </c>
      <c r="D3284" s="13" t="e">
        <f>VLOOKUP(C3284,'Nhân viên'!$B$5:$C$48,2,0)</f>
        <v>#N/A</v>
      </c>
      <c r="G3284" s="13" t="e">
        <f>VLOOKUP(E3284,'Khách hàng'!$B$4:$F$1048576,2,0)</f>
        <v>#N/A</v>
      </c>
      <c r="H3284" s="13" t="str">
        <f>VLOOKUP(E3284,'[1]Khách hàng'!$A$4:$F$2144,3,0)</f>
        <v>Số 1 đường số 17A, Khu phố 11, Phường Bình Trị Đông B, Quận Bình Tân, TP.HCM.</v>
      </c>
      <c r="I3284" s="13" t="e">
        <f>VLOOKUP(E3284,'Khách hàng'!$B$4:$F$1048576,5,0)</f>
        <v>#N/A</v>
      </c>
      <c r="L3284" s="13" t="e">
        <f>VLOOKUP(J3284,'Hàng hóa'!$C$5:$D$50,2,0)</f>
        <v>#N/A</v>
      </c>
      <c r="M3284" s="17" t="e">
        <f>VLOOKUP(J3284,'Hàng hóa'!$C$5:$H$22,6,0)</f>
        <v>#N/A</v>
      </c>
      <c r="N3284" s="17" t="e">
        <f t="shared" si="135"/>
        <v>#N/A</v>
      </c>
      <c r="O3284" s="22" t="e">
        <f t="shared" si="137"/>
        <v>#N/A</v>
      </c>
      <c r="P3284" s="17" t="e">
        <f t="shared" si="136"/>
        <v>#N/A</v>
      </c>
      <c r="Q3284" s="13" t="e">
        <f>VLOOKUP(I3284,'[1]Nhân viên'!$E$20:$F$41,2,0)</f>
        <v>#N/A</v>
      </c>
    </row>
    <row r="3285" spans="1:17" x14ac:dyDescent="0.2">
      <c r="A3285" s="11">
        <v>3262</v>
      </c>
      <c r="D3285" s="13" t="e">
        <f>VLOOKUP(C3285,'Nhân viên'!$B$5:$C$48,2,0)</f>
        <v>#N/A</v>
      </c>
      <c r="G3285" s="13" t="e">
        <f>VLOOKUP(E3285,'Khách hàng'!$B$4:$F$1048576,2,0)</f>
        <v>#N/A</v>
      </c>
      <c r="H3285" s="13" t="str">
        <f>VLOOKUP(E3285,'[1]Khách hàng'!$A$4:$F$2144,3,0)</f>
        <v>Số 1 đường số 17A, Khu phố 11, Phường Bình Trị Đông B, Quận Bình Tân, TP.HCM.</v>
      </c>
      <c r="I3285" s="13" t="e">
        <f>VLOOKUP(E3285,'Khách hàng'!$B$4:$F$1048576,5,0)</f>
        <v>#N/A</v>
      </c>
      <c r="L3285" s="13" t="e">
        <f>VLOOKUP(J3285,'Hàng hóa'!$C$5:$D$50,2,0)</f>
        <v>#N/A</v>
      </c>
      <c r="M3285" s="17" t="e">
        <f>VLOOKUP(J3285,'Hàng hóa'!$C$5:$H$22,6,0)</f>
        <v>#N/A</v>
      </c>
      <c r="N3285" s="17" t="e">
        <f t="shared" si="135"/>
        <v>#N/A</v>
      </c>
      <c r="O3285" s="22" t="e">
        <f t="shared" si="137"/>
        <v>#N/A</v>
      </c>
      <c r="P3285" s="17" t="e">
        <f t="shared" si="136"/>
        <v>#N/A</v>
      </c>
      <c r="Q3285" s="13" t="e">
        <f>VLOOKUP(I3285,'[1]Nhân viên'!$E$20:$F$41,2,0)</f>
        <v>#N/A</v>
      </c>
    </row>
    <row r="3286" spans="1:17" x14ac:dyDescent="0.2">
      <c r="A3286" s="11">
        <v>3263</v>
      </c>
      <c r="D3286" s="13" t="e">
        <f>VLOOKUP(C3286,'Nhân viên'!$B$5:$C$48,2,0)</f>
        <v>#N/A</v>
      </c>
      <c r="G3286" s="13" t="e">
        <f>VLOOKUP(E3286,'Khách hàng'!$B$4:$F$1048576,2,0)</f>
        <v>#N/A</v>
      </c>
      <c r="H3286" s="13" t="str">
        <f>VLOOKUP(E3286,'[1]Khách hàng'!$A$4:$F$2144,3,0)</f>
        <v>Số 1 đường số 17A, Khu phố 11, Phường Bình Trị Đông B, Quận Bình Tân, TP.HCM.</v>
      </c>
      <c r="I3286" s="13" t="e">
        <f>VLOOKUP(E3286,'Khách hàng'!$B$4:$F$1048576,5,0)</f>
        <v>#N/A</v>
      </c>
      <c r="L3286" s="13" t="e">
        <f>VLOOKUP(J3286,'Hàng hóa'!$C$5:$D$50,2,0)</f>
        <v>#N/A</v>
      </c>
      <c r="M3286" s="17" t="e">
        <f>VLOOKUP(J3286,'Hàng hóa'!$C$5:$H$22,6,0)</f>
        <v>#N/A</v>
      </c>
      <c r="N3286" s="17" t="e">
        <f t="shared" si="135"/>
        <v>#N/A</v>
      </c>
      <c r="O3286" s="22" t="e">
        <f t="shared" si="137"/>
        <v>#N/A</v>
      </c>
      <c r="P3286" s="17" t="e">
        <f t="shared" si="136"/>
        <v>#N/A</v>
      </c>
      <c r="Q3286" s="13" t="e">
        <f>VLOOKUP(I3286,'[1]Nhân viên'!$E$20:$F$41,2,0)</f>
        <v>#N/A</v>
      </c>
    </row>
    <row r="3287" spans="1:17" x14ac:dyDescent="0.2">
      <c r="A3287" s="11">
        <v>3264</v>
      </c>
      <c r="D3287" s="13" t="e">
        <f>VLOOKUP(C3287,'Nhân viên'!$B$5:$C$48,2,0)</f>
        <v>#N/A</v>
      </c>
      <c r="G3287" s="13" t="e">
        <f>VLOOKUP(E3287,'Khách hàng'!$B$4:$F$1048576,2,0)</f>
        <v>#N/A</v>
      </c>
      <c r="H3287" s="13" t="str">
        <f>VLOOKUP(E3287,'[1]Khách hàng'!$A$4:$F$2144,3,0)</f>
        <v>Số 1 đường số 17A, Khu phố 11, Phường Bình Trị Đông B, Quận Bình Tân, TP.HCM.</v>
      </c>
      <c r="I3287" s="13" t="e">
        <f>VLOOKUP(E3287,'Khách hàng'!$B$4:$F$1048576,5,0)</f>
        <v>#N/A</v>
      </c>
      <c r="L3287" s="13" t="e">
        <f>VLOOKUP(J3287,'Hàng hóa'!$C$5:$D$50,2,0)</f>
        <v>#N/A</v>
      </c>
      <c r="M3287" s="17" t="e">
        <f>VLOOKUP(J3287,'Hàng hóa'!$C$5:$H$22,6,0)</f>
        <v>#N/A</v>
      </c>
      <c r="N3287" s="17" t="e">
        <f t="shared" si="135"/>
        <v>#N/A</v>
      </c>
      <c r="O3287" s="22" t="e">
        <f t="shared" si="137"/>
        <v>#N/A</v>
      </c>
      <c r="P3287" s="17" t="e">
        <f t="shared" si="136"/>
        <v>#N/A</v>
      </c>
      <c r="Q3287" s="13" t="e">
        <f>VLOOKUP(I3287,'[1]Nhân viên'!$E$20:$F$41,2,0)</f>
        <v>#N/A</v>
      </c>
    </row>
    <row r="3288" spans="1:17" x14ac:dyDescent="0.2">
      <c r="A3288" s="11">
        <v>3265</v>
      </c>
      <c r="D3288" s="13" t="e">
        <f>VLOOKUP(C3288,'Nhân viên'!$B$5:$C$48,2,0)</f>
        <v>#N/A</v>
      </c>
      <c r="G3288" s="13" t="e">
        <f>VLOOKUP(E3288,'Khách hàng'!$B$4:$F$1048576,2,0)</f>
        <v>#N/A</v>
      </c>
      <c r="H3288" s="13" t="str">
        <f>VLOOKUP(E3288,'[1]Khách hàng'!$A$4:$F$2144,3,0)</f>
        <v>Số 1 đường số 17A, Khu phố 11, Phường Bình Trị Đông B, Quận Bình Tân, TP.HCM.</v>
      </c>
      <c r="I3288" s="13" t="e">
        <f>VLOOKUP(E3288,'Khách hàng'!$B$4:$F$1048576,5,0)</f>
        <v>#N/A</v>
      </c>
      <c r="L3288" s="13" t="e">
        <f>VLOOKUP(J3288,'Hàng hóa'!$C$5:$D$50,2,0)</f>
        <v>#N/A</v>
      </c>
      <c r="M3288" s="17" t="e">
        <f>VLOOKUP(J3288,'Hàng hóa'!$C$5:$H$22,6,0)</f>
        <v>#N/A</v>
      </c>
      <c r="N3288" s="17" t="e">
        <f t="shared" si="135"/>
        <v>#N/A</v>
      </c>
      <c r="O3288" s="22" t="e">
        <f t="shared" si="137"/>
        <v>#N/A</v>
      </c>
      <c r="P3288" s="17" t="e">
        <f t="shared" si="136"/>
        <v>#N/A</v>
      </c>
      <c r="Q3288" s="13" t="e">
        <f>VLOOKUP(I3288,'[1]Nhân viên'!$E$20:$F$41,2,0)</f>
        <v>#N/A</v>
      </c>
    </row>
    <row r="3289" spans="1:17" x14ac:dyDescent="0.2">
      <c r="A3289" s="11">
        <v>3266</v>
      </c>
      <c r="D3289" s="13" t="e">
        <f>VLOOKUP(C3289,'Nhân viên'!$B$5:$C$48,2,0)</f>
        <v>#N/A</v>
      </c>
      <c r="G3289" s="13" t="e">
        <f>VLOOKUP(E3289,'Khách hàng'!$B$4:$F$1048576,2,0)</f>
        <v>#N/A</v>
      </c>
      <c r="H3289" s="13" t="str">
        <f>VLOOKUP(E3289,'[1]Khách hàng'!$A$4:$F$2144,3,0)</f>
        <v>Số 1 đường số 17A, Khu phố 11, Phường Bình Trị Đông B, Quận Bình Tân, TP.HCM.</v>
      </c>
      <c r="I3289" s="13" t="e">
        <f>VLOOKUP(E3289,'Khách hàng'!$B$4:$F$1048576,5,0)</f>
        <v>#N/A</v>
      </c>
      <c r="L3289" s="13" t="e">
        <f>VLOOKUP(J3289,'Hàng hóa'!$C$5:$D$50,2,0)</f>
        <v>#N/A</v>
      </c>
      <c r="M3289" s="17" t="e">
        <f>VLOOKUP(J3289,'Hàng hóa'!$C$5:$H$22,6,0)</f>
        <v>#N/A</v>
      </c>
      <c r="N3289" s="17" t="e">
        <f t="shared" si="135"/>
        <v>#N/A</v>
      </c>
      <c r="O3289" s="22" t="e">
        <f t="shared" si="137"/>
        <v>#N/A</v>
      </c>
      <c r="P3289" s="17" t="e">
        <f t="shared" si="136"/>
        <v>#N/A</v>
      </c>
      <c r="Q3289" s="13" t="e">
        <f>VLOOKUP(I3289,'[1]Nhân viên'!$E$20:$F$41,2,0)</f>
        <v>#N/A</v>
      </c>
    </row>
    <row r="3290" spans="1:17" x14ac:dyDescent="0.2">
      <c r="A3290" s="11">
        <v>3267</v>
      </c>
      <c r="D3290" s="13" t="e">
        <f>VLOOKUP(C3290,'Nhân viên'!$B$5:$C$48,2,0)</f>
        <v>#N/A</v>
      </c>
      <c r="G3290" s="13" t="e">
        <f>VLOOKUP(E3290,'Khách hàng'!$B$4:$F$1048576,2,0)</f>
        <v>#N/A</v>
      </c>
      <c r="H3290" s="13" t="str">
        <f>VLOOKUP(E3290,'[1]Khách hàng'!$A$4:$F$2144,3,0)</f>
        <v>Số 1 đường số 17A, Khu phố 11, Phường Bình Trị Đông B, Quận Bình Tân, TP.HCM.</v>
      </c>
      <c r="I3290" s="13" t="e">
        <f>VLOOKUP(E3290,'Khách hàng'!$B$4:$F$1048576,5,0)</f>
        <v>#N/A</v>
      </c>
      <c r="L3290" s="13" t="e">
        <f>VLOOKUP(J3290,'Hàng hóa'!$C$5:$D$50,2,0)</f>
        <v>#N/A</v>
      </c>
      <c r="M3290" s="17" t="e">
        <f>VLOOKUP(J3290,'Hàng hóa'!$C$5:$H$22,6,0)</f>
        <v>#N/A</v>
      </c>
      <c r="N3290" s="17" t="e">
        <f t="shared" si="135"/>
        <v>#N/A</v>
      </c>
      <c r="O3290" s="22" t="e">
        <f t="shared" si="137"/>
        <v>#N/A</v>
      </c>
      <c r="P3290" s="17" t="e">
        <f t="shared" si="136"/>
        <v>#N/A</v>
      </c>
      <c r="Q3290" s="13" t="e">
        <f>VLOOKUP(I3290,'[1]Nhân viên'!$E$20:$F$41,2,0)</f>
        <v>#N/A</v>
      </c>
    </row>
    <row r="3291" spans="1:17" x14ac:dyDescent="0.2">
      <c r="A3291" s="11">
        <v>3268</v>
      </c>
      <c r="D3291" s="13" t="e">
        <f>VLOOKUP(C3291,'Nhân viên'!$B$5:$C$48,2,0)</f>
        <v>#N/A</v>
      </c>
      <c r="G3291" s="13" t="e">
        <f>VLOOKUP(E3291,'Khách hàng'!$B$4:$F$1048576,2,0)</f>
        <v>#N/A</v>
      </c>
      <c r="H3291" s="13" t="str">
        <f>VLOOKUP(E3291,'[1]Khách hàng'!$A$4:$F$2144,3,0)</f>
        <v>Số 1 đường số 17A, Khu phố 11, Phường Bình Trị Đông B, Quận Bình Tân, TP.HCM.</v>
      </c>
      <c r="I3291" s="13" t="e">
        <f>VLOOKUP(E3291,'Khách hàng'!$B$4:$F$1048576,5,0)</f>
        <v>#N/A</v>
      </c>
      <c r="L3291" s="13" t="e">
        <f>VLOOKUP(J3291,'Hàng hóa'!$C$5:$D$50,2,0)</f>
        <v>#N/A</v>
      </c>
      <c r="M3291" s="17" t="e">
        <f>VLOOKUP(J3291,'Hàng hóa'!$C$5:$H$22,6,0)</f>
        <v>#N/A</v>
      </c>
      <c r="N3291" s="17" t="e">
        <f t="shared" si="135"/>
        <v>#N/A</v>
      </c>
      <c r="O3291" s="22" t="e">
        <f t="shared" si="137"/>
        <v>#N/A</v>
      </c>
      <c r="P3291" s="17" t="e">
        <f t="shared" si="136"/>
        <v>#N/A</v>
      </c>
      <c r="Q3291" s="13" t="e">
        <f>VLOOKUP(I3291,'[1]Nhân viên'!$E$20:$F$41,2,0)</f>
        <v>#N/A</v>
      </c>
    </row>
    <row r="3292" spans="1:17" x14ac:dyDescent="0.2">
      <c r="A3292" s="11">
        <v>3269</v>
      </c>
      <c r="D3292" s="13" t="e">
        <f>VLOOKUP(C3292,'Nhân viên'!$B$5:$C$48,2,0)</f>
        <v>#N/A</v>
      </c>
      <c r="G3292" s="13" t="e">
        <f>VLOOKUP(E3292,'Khách hàng'!$B$4:$F$1048576,2,0)</f>
        <v>#N/A</v>
      </c>
      <c r="H3292" s="13" t="str">
        <f>VLOOKUP(E3292,'[1]Khách hàng'!$A$4:$F$2144,3,0)</f>
        <v>Số 1 đường số 17A, Khu phố 11, Phường Bình Trị Đông B, Quận Bình Tân, TP.HCM.</v>
      </c>
      <c r="I3292" s="13" t="e">
        <f>VLOOKUP(E3292,'Khách hàng'!$B$4:$F$1048576,5,0)</f>
        <v>#N/A</v>
      </c>
      <c r="L3292" s="13" t="e">
        <f>VLOOKUP(J3292,'Hàng hóa'!$C$5:$D$50,2,0)</f>
        <v>#N/A</v>
      </c>
      <c r="M3292" s="17" t="e">
        <f>VLOOKUP(J3292,'Hàng hóa'!$C$5:$H$22,6,0)</f>
        <v>#N/A</v>
      </c>
      <c r="N3292" s="17" t="e">
        <f t="shared" ref="N3292:N3355" si="138">K3292*M3292</f>
        <v>#N/A</v>
      </c>
      <c r="O3292" s="22" t="e">
        <f t="shared" si="137"/>
        <v>#N/A</v>
      </c>
      <c r="P3292" s="17" t="e">
        <f t="shared" ref="P3292:P3355" si="139">N3292*O3292+N3292</f>
        <v>#N/A</v>
      </c>
      <c r="Q3292" s="13" t="e">
        <f>VLOOKUP(I3292,'[1]Nhân viên'!$E$20:$F$41,2,0)</f>
        <v>#N/A</v>
      </c>
    </row>
    <row r="3293" spans="1:17" x14ac:dyDescent="0.2">
      <c r="A3293" s="11">
        <v>3270</v>
      </c>
      <c r="D3293" s="13" t="e">
        <f>VLOOKUP(C3293,'Nhân viên'!$B$5:$C$48,2,0)</f>
        <v>#N/A</v>
      </c>
      <c r="G3293" s="13" t="e">
        <f>VLOOKUP(E3293,'Khách hàng'!$B$4:$F$1048576,2,0)</f>
        <v>#N/A</v>
      </c>
      <c r="H3293" s="13" t="str">
        <f>VLOOKUP(E3293,'[1]Khách hàng'!$A$4:$F$2144,3,0)</f>
        <v>Số 1 đường số 17A, Khu phố 11, Phường Bình Trị Đông B, Quận Bình Tân, TP.HCM.</v>
      </c>
      <c r="I3293" s="13" t="e">
        <f>VLOOKUP(E3293,'Khách hàng'!$B$4:$F$1048576,5,0)</f>
        <v>#N/A</v>
      </c>
      <c r="L3293" s="13" t="e">
        <f>VLOOKUP(J3293,'Hàng hóa'!$C$5:$D$50,2,0)</f>
        <v>#N/A</v>
      </c>
      <c r="M3293" s="17" t="e">
        <f>VLOOKUP(J3293,'Hàng hóa'!$C$5:$H$22,6,0)</f>
        <v>#N/A</v>
      </c>
      <c r="N3293" s="17" t="e">
        <f t="shared" si="138"/>
        <v>#N/A</v>
      </c>
      <c r="O3293" s="22" t="e">
        <f t="shared" si="137"/>
        <v>#N/A</v>
      </c>
      <c r="P3293" s="17" t="e">
        <f t="shared" si="139"/>
        <v>#N/A</v>
      </c>
      <c r="Q3293" s="13" t="e">
        <f>VLOOKUP(I3293,'[1]Nhân viên'!$E$20:$F$41,2,0)</f>
        <v>#N/A</v>
      </c>
    </row>
    <row r="3294" spans="1:17" x14ac:dyDescent="0.2">
      <c r="A3294" s="11">
        <v>3271</v>
      </c>
      <c r="D3294" s="13" t="e">
        <f>VLOOKUP(C3294,'Nhân viên'!$B$5:$C$48,2,0)</f>
        <v>#N/A</v>
      </c>
      <c r="G3294" s="13" t="e">
        <f>VLOOKUP(E3294,'Khách hàng'!$B$4:$F$1048576,2,0)</f>
        <v>#N/A</v>
      </c>
      <c r="H3294" s="13" t="str">
        <f>VLOOKUP(E3294,'[1]Khách hàng'!$A$4:$F$2144,3,0)</f>
        <v>Số 1 đường số 17A, Khu phố 11, Phường Bình Trị Đông B, Quận Bình Tân, TP.HCM.</v>
      </c>
      <c r="I3294" s="13" t="e">
        <f>VLOOKUP(E3294,'Khách hàng'!$B$4:$F$1048576,5,0)</f>
        <v>#N/A</v>
      </c>
      <c r="L3294" s="13" t="e">
        <f>VLOOKUP(J3294,'Hàng hóa'!$C$5:$D$50,2,0)</f>
        <v>#N/A</v>
      </c>
      <c r="M3294" s="17" t="e">
        <f>VLOOKUP(J3294,'Hàng hóa'!$C$5:$H$22,6,0)</f>
        <v>#N/A</v>
      </c>
      <c r="N3294" s="17" t="e">
        <f t="shared" si="138"/>
        <v>#N/A</v>
      </c>
      <c r="O3294" s="22" t="e">
        <f t="shared" si="137"/>
        <v>#N/A</v>
      </c>
      <c r="P3294" s="17" t="e">
        <f t="shared" si="139"/>
        <v>#N/A</v>
      </c>
      <c r="Q3294" s="13" t="e">
        <f>VLOOKUP(I3294,'[1]Nhân viên'!$E$20:$F$41,2,0)</f>
        <v>#N/A</v>
      </c>
    </row>
    <row r="3295" spans="1:17" x14ac:dyDescent="0.2">
      <c r="A3295" s="11">
        <v>3272</v>
      </c>
      <c r="D3295" s="13" t="e">
        <f>VLOOKUP(C3295,'Nhân viên'!$B$5:$C$48,2,0)</f>
        <v>#N/A</v>
      </c>
      <c r="G3295" s="13" t="e">
        <f>VLOOKUP(E3295,'Khách hàng'!$B$4:$F$1048576,2,0)</f>
        <v>#N/A</v>
      </c>
      <c r="H3295" s="13" t="str">
        <f>VLOOKUP(E3295,'[1]Khách hàng'!$A$4:$F$2144,3,0)</f>
        <v>Số 1 đường số 17A, Khu phố 11, Phường Bình Trị Đông B, Quận Bình Tân, TP.HCM.</v>
      </c>
      <c r="I3295" s="13" t="e">
        <f>VLOOKUP(E3295,'Khách hàng'!$B$4:$F$1048576,5,0)</f>
        <v>#N/A</v>
      </c>
      <c r="L3295" s="13" t="e">
        <f>VLOOKUP(J3295,'Hàng hóa'!$C$5:$D$50,2,0)</f>
        <v>#N/A</v>
      </c>
      <c r="M3295" s="17" t="e">
        <f>VLOOKUP(J3295,'Hàng hóa'!$C$5:$H$22,6,0)</f>
        <v>#N/A</v>
      </c>
      <c r="N3295" s="17" t="e">
        <f t="shared" si="138"/>
        <v>#N/A</v>
      </c>
      <c r="O3295" s="22" t="e">
        <f t="shared" si="137"/>
        <v>#N/A</v>
      </c>
      <c r="P3295" s="17" t="e">
        <f t="shared" si="139"/>
        <v>#N/A</v>
      </c>
      <c r="Q3295" s="13" t="e">
        <f>VLOOKUP(I3295,'[1]Nhân viên'!$E$20:$F$41,2,0)</f>
        <v>#N/A</v>
      </c>
    </row>
    <row r="3296" spans="1:17" x14ac:dyDescent="0.2">
      <c r="A3296" s="11">
        <v>3273</v>
      </c>
      <c r="D3296" s="13" t="e">
        <f>VLOOKUP(C3296,'Nhân viên'!$B$5:$C$48,2,0)</f>
        <v>#N/A</v>
      </c>
      <c r="G3296" s="13" t="e">
        <f>VLOOKUP(E3296,'Khách hàng'!$B$4:$F$1048576,2,0)</f>
        <v>#N/A</v>
      </c>
      <c r="H3296" s="13" t="str">
        <f>VLOOKUP(E3296,'[1]Khách hàng'!$A$4:$F$2144,3,0)</f>
        <v>Số 1 đường số 17A, Khu phố 11, Phường Bình Trị Đông B, Quận Bình Tân, TP.HCM.</v>
      </c>
      <c r="I3296" s="13" t="e">
        <f>VLOOKUP(E3296,'Khách hàng'!$B$4:$F$1048576,5,0)</f>
        <v>#N/A</v>
      </c>
      <c r="L3296" s="13" t="e">
        <f>VLOOKUP(J3296,'Hàng hóa'!$C$5:$D$50,2,0)</f>
        <v>#N/A</v>
      </c>
      <c r="M3296" s="17" t="e">
        <f>VLOOKUP(J3296,'Hàng hóa'!$C$5:$H$22,6,0)</f>
        <v>#N/A</v>
      </c>
      <c r="N3296" s="17" t="e">
        <f t="shared" si="138"/>
        <v>#N/A</v>
      </c>
      <c r="O3296" s="22" t="e">
        <f t="shared" si="137"/>
        <v>#N/A</v>
      </c>
      <c r="P3296" s="17" t="e">
        <f t="shared" si="139"/>
        <v>#N/A</v>
      </c>
      <c r="Q3296" s="13" t="e">
        <f>VLOOKUP(I3296,'[1]Nhân viên'!$E$20:$F$41,2,0)</f>
        <v>#N/A</v>
      </c>
    </row>
    <row r="3297" spans="1:17" x14ac:dyDescent="0.2">
      <c r="A3297" s="11">
        <v>3274</v>
      </c>
      <c r="D3297" s="13" t="e">
        <f>VLOOKUP(C3297,'Nhân viên'!$B$5:$C$48,2,0)</f>
        <v>#N/A</v>
      </c>
      <c r="G3297" s="13" t="e">
        <f>VLOOKUP(E3297,'Khách hàng'!$B$4:$F$1048576,2,0)</f>
        <v>#N/A</v>
      </c>
      <c r="H3297" s="13" t="str">
        <f>VLOOKUP(E3297,'[1]Khách hàng'!$A$4:$F$2144,3,0)</f>
        <v>Số 1 đường số 17A, Khu phố 11, Phường Bình Trị Đông B, Quận Bình Tân, TP.HCM.</v>
      </c>
      <c r="I3297" s="13" t="e">
        <f>VLOOKUP(E3297,'Khách hàng'!$B$4:$F$1048576,5,0)</f>
        <v>#N/A</v>
      </c>
      <c r="L3297" s="13" t="e">
        <f>VLOOKUP(J3297,'Hàng hóa'!$C$5:$D$50,2,0)</f>
        <v>#N/A</v>
      </c>
      <c r="M3297" s="17" t="e">
        <f>VLOOKUP(J3297,'Hàng hóa'!$C$5:$H$22,6,0)</f>
        <v>#N/A</v>
      </c>
      <c r="N3297" s="17" t="e">
        <f t="shared" si="138"/>
        <v>#N/A</v>
      </c>
      <c r="O3297" s="22" t="e">
        <f t="shared" si="137"/>
        <v>#N/A</v>
      </c>
      <c r="P3297" s="17" t="e">
        <f t="shared" si="139"/>
        <v>#N/A</v>
      </c>
      <c r="Q3297" s="13" t="e">
        <f>VLOOKUP(I3297,'[1]Nhân viên'!$E$20:$F$41,2,0)</f>
        <v>#N/A</v>
      </c>
    </row>
    <row r="3298" spans="1:17" x14ac:dyDescent="0.2">
      <c r="A3298" s="11">
        <v>3275</v>
      </c>
      <c r="D3298" s="13" t="e">
        <f>VLOOKUP(C3298,'Nhân viên'!$B$5:$C$48,2,0)</f>
        <v>#N/A</v>
      </c>
      <c r="G3298" s="13" t="e">
        <f>VLOOKUP(E3298,'Khách hàng'!$B$4:$F$1048576,2,0)</f>
        <v>#N/A</v>
      </c>
      <c r="H3298" s="13" t="str">
        <f>VLOOKUP(E3298,'[1]Khách hàng'!$A$4:$F$2144,3,0)</f>
        <v>Số 1 đường số 17A, Khu phố 11, Phường Bình Trị Đông B, Quận Bình Tân, TP.HCM.</v>
      </c>
      <c r="I3298" s="13" t="e">
        <f>VLOOKUP(E3298,'Khách hàng'!$B$4:$F$1048576,5,0)</f>
        <v>#N/A</v>
      </c>
      <c r="L3298" s="13" t="e">
        <f>VLOOKUP(J3298,'Hàng hóa'!$C$5:$D$50,2,0)</f>
        <v>#N/A</v>
      </c>
      <c r="M3298" s="17" t="e">
        <f>VLOOKUP(J3298,'Hàng hóa'!$C$5:$H$22,6,0)</f>
        <v>#N/A</v>
      </c>
      <c r="N3298" s="17" t="e">
        <f t="shared" si="138"/>
        <v>#N/A</v>
      </c>
      <c r="O3298" s="22" t="e">
        <f t="shared" si="137"/>
        <v>#N/A</v>
      </c>
      <c r="P3298" s="17" t="e">
        <f t="shared" si="139"/>
        <v>#N/A</v>
      </c>
      <c r="Q3298" s="13" t="e">
        <f>VLOOKUP(I3298,'[1]Nhân viên'!$E$20:$F$41,2,0)</f>
        <v>#N/A</v>
      </c>
    </row>
    <row r="3299" spans="1:17" x14ac:dyDescent="0.2">
      <c r="A3299" s="11">
        <v>3276</v>
      </c>
      <c r="D3299" s="13" t="e">
        <f>VLOOKUP(C3299,'Nhân viên'!$B$5:$C$48,2,0)</f>
        <v>#N/A</v>
      </c>
      <c r="G3299" s="13" t="e">
        <f>VLOOKUP(E3299,'Khách hàng'!$B$4:$F$1048576,2,0)</f>
        <v>#N/A</v>
      </c>
      <c r="H3299" s="13" t="str">
        <f>VLOOKUP(E3299,'[1]Khách hàng'!$A$4:$F$2144,3,0)</f>
        <v>Số 1 đường số 17A, Khu phố 11, Phường Bình Trị Đông B, Quận Bình Tân, TP.HCM.</v>
      </c>
      <c r="I3299" s="13" t="e">
        <f>VLOOKUP(E3299,'Khách hàng'!$B$4:$F$1048576,5,0)</f>
        <v>#N/A</v>
      </c>
      <c r="L3299" s="13" t="e">
        <f>VLOOKUP(J3299,'Hàng hóa'!$C$5:$D$50,2,0)</f>
        <v>#N/A</v>
      </c>
      <c r="M3299" s="17" t="e">
        <f>VLOOKUP(J3299,'Hàng hóa'!$C$5:$H$22,6,0)</f>
        <v>#N/A</v>
      </c>
      <c r="N3299" s="17" t="e">
        <f t="shared" si="138"/>
        <v>#N/A</v>
      </c>
      <c r="O3299" s="22" t="e">
        <f t="shared" si="137"/>
        <v>#N/A</v>
      </c>
      <c r="P3299" s="17" t="e">
        <f t="shared" si="139"/>
        <v>#N/A</v>
      </c>
      <c r="Q3299" s="13" t="e">
        <f>VLOOKUP(I3299,'[1]Nhân viên'!$E$20:$F$41,2,0)</f>
        <v>#N/A</v>
      </c>
    </row>
    <row r="3300" spans="1:17" x14ac:dyDescent="0.2">
      <c r="A3300" s="11">
        <v>3277</v>
      </c>
      <c r="D3300" s="13" t="e">
        <f>VLOOKUP(C3300,'Nhân viên'!$B$5:$C$48,2,0)</f>
        <v>#N/A</v>
      </c>
      <c r="G3300" s="13" t="e">
        <f>VLOOKUP(E3300,'Khách hàng'!$B$4:$F$1048576,2,0)</f>
        <v>#N/A</v>
      </c>
      <c r="H3300" s="13" t="str">
        <f>VLOOKUP(E3300,'[1]Khách hàng'!$A$4:$F$2144,3,0)</f>
        <v>Số 1 đường số 17A, Khu phố 11, Phường Bình Trị Đông B, Quận Bình Tân, TP.HCM.</v>
      </c>
      <c r="I3300" s="13" t="e">
        <f>VLOOKUP(E3300,'Khách hàng'!$B$4:$F$1048576,5,0)</f>
        <v>#N/A</v>
      </c>
      <c r="L3300" s="13" t="e">
        <f>VLOOKUP(J3300,'Hàng hóa'!$C$5:$D$50,2,0)</f>
        <v>#N/A</v>
      </c>
      <c r="M3300" s="17" t="e">
        <f>VLOOKUP(J3300,'Hàng hóa'!$C$5:$H$22,6,0)</f>
        <v>#N/A</v>
      </c>
      <c r="N3300" s="17" t="e">
        <f t="shared" si="138"/>
        <v>#N/A</v>
      </c>
      <c r="O3300" s="22" t="e">
        <f t="shared" si="137"/>
        <v>#N/A</v>
      </c>
      <c r="P3300" s="17" t="e">
        <f t="shared" si="139"/>
        <v>#N/A</v>
      </c>
      <c r="Q3300" s="13" t="e">
        <f>VLOOKUP(I3300,'[1]Nhân viên'!$E$20:$F$41,2,0)</f>
        <v>#N/A</v>
      </c>
    </row>
    <row r="3301" spans="1:17" x14ac:dyDescent="0.2">
      <c r="A3301" s="11">
        <v>3278</v>
      </c>
      <c r="D3301" s="13" t="e">
        <f>VLOOKUP(C3301,'Nhân viên'!$B$5:$C$48,2,0)</f>
        <v>#N/A</v>
      </c>
      <c r="G3301" s="13" t="e">
        <f>VLOOKUP(E3301,'Khách hàng'!$B$4:$F$1048576,2,0)</f>
        <v>#N/A</v>
      </c>
      <c r="H3301" s="13" t="str">
        <f>VLOOKUP(E3301,'[1]Khách hàng'!$A$4:$F$2144,3,0)</f>
        <v>Số 1 đường số 17A, Khu phố 11, Phường Bình Trị Đông B, Quận Bình Tân, TP.HCM.</v>
      </c>
      <c r="I3301" s="13" t="e">
        <f>VLOOKUP(E3301,'Khách hàng'!$B$4:$F$1048576,5,0)</f>
        <v>#N/A</v>
      </c>
      <c r="L3301" s="13" t="e">
        <f>VLOOKUP(J3301,'Hàng hóa'!$C$5:$D$50,2,0)</f>
        <v>#N/A</v>
      </c>
      <c r="M3301" s="17" t="e">
        <f>VLOOKUP(J3301,'Hàng hóa'!$C$5:$H$22,6,0)</f>
        <v>#N/A</v>
      </c>
      <c r="N3301" s="17" t="e">
        <f t="shared" si="138"/>
        <v>#N/A</v>
      </c>
      <c r="O3301" s="22" t="e">
        <f t="shared" si="137"/>
        <v>#N/A</v>
      </c>
      <c r="P3301" s="17" t="e">
        <f t="shared" si="139"/>
        <v>#N/A</v>
      </c>
      <c r="Q3301" s="13" t="e">
        <f>VLOOKUP(I3301,'[1]Nhân viên'!$E$20:$F$41,2,0)</f>
        <v>#N/A</v>
      </c>
    </row>
    <row r="3302" spans="1:17" x14ac:dyDescent="0.2">
      <c r="A3302" s="11">
        <v>3279</v>
      </c>
      <c r="D3302" s="13" t="e">
        <f>VLOOKUP(C3302,'Nhân viên'!$B$5:$C$48,2,0)</f>
        <v>#N/A</v>
      </c>
      <c r="G3302" s="13" t="e">
        <f>VLOOKUP(E3302,'Khách hàng'!$B$4:$F$1048576,2,0)</f>
        <v>#N/A</v>
      </c>
      <c r="H3302" s="13" t="str">
        <f>VLOOKUP(E3302,'[1]Khách hàng'!$A$4:$F$2144,3,0)</f>
        <v>Số 1 đường số 17A, Khu phố 11, Phường Bình Trị Đông B, Quận Bình Tân, TP.HCM.</v>
      </c>
      <c r="I3302" s="13" t="e">
        <f>VLOOKUP(E3302,'Khách hàng'!$B$4:$F$1048576,5,0)</f>
        <v>#N/A</v>
      </c>
      <c r="L3302" s="13" t="e">
        <f>VLOOKUP(J3302,'Hàng hóa'!$C$5:$D$50,2,0)</f>
        <v>#N/A</v>
      </c>
      <c r="M3302" s="17" t="e">
        <f>VLOOKUP(J3302,'Hàng hóa'!$C$5:$H$22,6,0)</f>
        <v>#N/A</v>
      </c>
      <c r="N3302" s="17" t="e">
        <f t="shared" si="138"/>
        <v>#N/A</v>
      </c>
      <c r="O3302" s="22" t="e">
        <f t="shared" si="137"/>
        <v>#N/A</v>
      </c>
      <c r="P3302" s="17" t="e">
        <f t="shared" si="139"/>
        <v>#N/A</v>
      </c>
      <c r="Q3302" s="13" t="e">
        <f>VLOOKUP(I3302,'[1]Nhân viên'!$E$20:$F$41,2,0)</f>
        <v>#N/A</v>
      </c>
    </row>
    <row r="3303" spans="1:17" x14ac:dyDescent="0.2">
      <c r="A3303" s="11">
        <v>3280</v>
      </c>
      <c r="D3303" s="13" t="e">
        <f>VLOOKUP(C3303,'Nhân viên'!$B$5:$C$48,2,0)</f>
        <v>#N/A</v>
      </c>
      <c r="G3303" s="13" t="e">
        <f>VLOOKUP(E3303,'Khách hàng'!$B$4:$F$1048576,2,0)</f>
        <v>#N/A</v>
      </c>
      <c r="H3303" s="13" t="str">
        <f>VLOOKUP(E3303,'[1]Khách hàng'!$A$4:$F$2144,3,0)</f>
        <v>Số 1 đường số 17A, Khu phố 11, Phường Bình Trị Đông B, Quận Bình Tân, TP.HCM.</v>
      </c>
      <c r="I3303" s="13" t="e">
        <f>VLOOKUP(E3303,'Khách hàng'!$B$4:$F$1048576,5,0)</f>
        <v>#N/A</v>
      </c>
      <c r="L3303" s="13" t="e">
        <f>VLOOKUP(J3303,'Hàng hóa'!$C$5:$D$50,2,0)</f>
        <v>#N/A</v>
      </c>
      <c r="M3303" s="17" t="e">
        <f>VLOOKUP(J3303,'Hàng hóa'!$C$5:$H$22,6,0)</f>
        <v>#N/A</v>
      </c>
      <c r="N3303" s="17" t="e">
        <f t="shared" si="138"/>
        <v>#N/A</v>
      </c>
      <c r="O3303" s="22" t="e">
        <f t="shared" si="137"/>
        <v>#N/A</v>
      </c>
      <c r="P3303" s="17" t="e">
        <f t="shared" si="139"/>
        <v>#N/A</v>
      </c>
      <c r="Q3303" s="13" t="e">
        <f>VLOOKUP(I3303,'[1]Nhân viên'!$E$20:$F$41,2,0)</f>
        <v>#N/A</v>
      </c>
    </row>
    <row r="3304" spans="1:17" x14ac:dyDescent="0.2">
      <c r="A3304" s="11">
        <v>3281</v>
      </c>
      <c r="D3304" s="13" t="e">
        <f>VLOOKUP(C3304,'Nhân viên'!$B$5:$C$48,2,0)</f>
        <v>#N/A</v>
      </c>
      <c r="G3304" s="13" t="e">
        <f>VLOOKUP(E3304,'Khách hàng'!$B$4:$F$1048576,2,0)</f>
        <v>#N/A</v>
      </c>
      <c r="H3304" s="13" t="str">
        <f>VLOOKUP(E3304,'[1]Khách hàng'!$A$4:$F$2144,3,0)</f>
        <v>Số 1 đường số 17A, Khu phố 11, Phường Bình Trị Đông B, Quận Bình Tân, TP.HCM.</v>
      </c>
      <c r="I3304" s="13" t="e">
        <f>VLOOKUP(E3304,'Khách hàng'!$B$4:$F$1048576,5,0)</f>
        <v>#N/A</v>
      </c>
      <c r="L3304" s="13" t="e">
        <f>VLOOKUP(J3304,'Hàng hóa'!$C$5:$D$50,2,0)</f>
        <v>#N/A</v>
      </c>
      <c r="M3304" s="17" t="e">
        <f>VLOOKUP(J3304,'Hàng hóa'!$C$5:$H$22,6,0)</f>
        <v>#N/A</v>
      </c>
      <c r="N3304" s="17" t="e">
        <f t="shared" si="138"/>
        <v>#N/A</v>
      </c>
      <c r="O3304" s="22" t="e">
        <f t="shared" si="137"/>
        <v>#N/A</v>
      </c>
      <c r="P3304" s="17" t="e">
        <f t="shared" si="139"/>
        <v>#N/A</v>
      </c>
      <c r="Q3304" s="13" t="e">
        <f>VLOOKUP(I3304,'[1]Nhân viên'!$E$20:$F$41,2,0)</f>
        <v>#N/A</v>
      </c>
    </row>
    <row r="3305" spans="1:17" x14ac:dyDescent="0.2">
      <c r="A3305" s="11">
        <v>3282</v>
      </c>
      <c r="D3305" s="13" t="e">
        <f>VLOOKUP(C3305,'Nhân viên'!$B$5:$C$48,2,0)</f>
        <v>#N/A</v>
      </c>
      <c r="G3305" s="13" t="e">
        <f>VLOOKUP(E3305,'Khách hàng'!$B$4:$F$1048576,2,0)</f>
        <v>#N/A</v>
      </c>
      <c r="H3305" s="13" t="str">
        <f>VLOOKUP(E3305,'[1]Khách hàng'!$A$4:$F$2144,3,0)</f>
        <v>Số 1 đường số 17A, Khu phố 11, Phường Bình Trị Đông B, Quận Bình Tân, TP.HCM.</v>
      </c>
      <c r="I3305" s="13" t="e">
        <f>VLOOKUP(E3305,'Khách hàng'!$B$4:$F$1048576,5,0)</f>
        <v>#N/A</v>
      </c>
      <c r="L3305" s="13" t="e">
        <f>VLOOKUP(J3305,'Hàng hóa'!$C$5:$D$50,2,0)</f>
        <v>#N/A</v>
      </c>
      <c r="M3305" s="17" t="e">
        <f>VLOOKUP(J3305,'Hàng hóa'!$C$5:$H$22,6,0)</f>
        <v>#N/A</v>
      </c>
      <c r="N3305" s="17" t="e">
        <f t="shared" si="138"/>
        <v>#N/A</v>
      </c>
      <c r="O3305" s="22" t="e">
        <f t="shared" si="137"/>
        <v>#N/A</v>
      </c>
      <c r="P3305" s="17" t="e">
        <f t="shared" si="139"/>
        <v>#N/A</v>
      </c>
      <c r="Q3305" s="13" t="e">
        <f>VLOOKUP(I3305,'[1]Nhân viên'!$E$20:$F$41,2,0)</f>
        <v>#N/A</v>
      </c>
    </row>
    <row r="3306" spans="1:17" x14ac:dyDescent="0.2">
      <c r="A3306" s="11">
        <v>3283</v>
      </c>
      <c r="D3306" s="13" t="e">
        <f>VLOOKUP(C3306,'Nhân viên'!$B$5:$C$48,2,0)</f>
        <v>#N/A</v>
      </c>
      <c r="G3306" s="13" t="e">
        <f>VLOOKUP(E3306,'Khách hàng'!$B$4:$F$1048576,2,0)</f>
        <v>#N/A</v>
      </c>
      <c r="H3306" s="13" t="str">
        <f>VLOOKUP(E3306,'[1]Khách hàng'!$A$4:$F$2144,3,0)</f>
        <v>Số 1 đường số 17A, Khu phố 11, Phường Bình Trị Đông B, Quận Bình Tân, TP.HCM.</v>
      </c>
      <c r="I3306" s="13" t="e">
        <f>VLOOKUP(E3306,'Khách hàng'!$B$4:$F$1048576,5,0)</f>
        <v>#N/A</v>
      </c>
      <c r="L3306" s="13" t="e">
        <f>VLOOKUP(J3306,'Hàng hóa'!$C$5:$D$50,2,0)</f>
        <v>#N/A</v>
      </c>
      <c r="M3306" s="17" t="e">
        <f>VLOOKUP(J3306,'Hàng hóa'!$C$5:$H$22,6,0)</f>
        <v>#N/A</v>
      </c>
      <c r="N3306" s="17" t="e">
        <f t="shared" si="138"/>
        <v>#N/A</v>
      </c>
      <c r="O3306" s="22" t="e">
        <f t="shared" si="137"/>
        <v>#N/A</v>
      </c>
      <c r="P3306" s="17" t="e">
        <f t="shared" si="139"/>
        <v>#N/A</v>
      </c>
      <c r="Q3306" s="13" t="e">
        <f>VLOOKUP(I3306,'[1]Nhân viên'!$E$20:$F$41,2,0)</f>
        <v>#N/A</v>
      </c>
    </row>
    <row r="3307" spans="1:17" x14ac:dyDescent="0.2">
      <c r="A3307" s="11">
        <v>3284</v>
      </c>
      <c r="D3307" s="13" t="e">
        <f>VLOOKUP(C3307,'Nhân viên'!$B$5:$C$48,2,0)</f>
        <v>#N/A</v>
      </c>
      <c r="G3307" s="13" t="e">
        <f>VLOOKUP(E3307,'Khách hàng'!$B$4:$F$1048576,2,0)</f>
        <v>#N/A</v>
      </c>
      <c r="H3307" s="13" t="str">
        <f>VLOOKUP(E3307,'[1]Khách hàng'!$A$4:$F$2144,3,0)</f>
        <v>Số 1 đường số 17A, Khu phố 11, Phường Bình Trị Đông B, Quận Bình Tân, TP.HCM.</v>
      </c>
      <c r="I3307" s="13" t="e">
        <f>VLOOKUP(E3307,'Khách hàng'!$B$4:$F$1048576,5,0)</f>
        <v>#N/A</v>
      </c>
      <c r="L3307" s="13" t="e">
        <f>VLOOKUP(J3307,'Hàng hóa'!$C$5:$D$50,2,0)</f>
        <v>#N/A</v>
      </c>
      <c r="M3307" s="17" t="e">
        <f>VLOOKUP(J3307,'Hàng hóa'!$C$5:$H$22,6,0)</f>
        <v>#N/A</v>
      </c>
      <c r="N3307" s="17" t="e">
        <f t="shared" si="138"/>
        <v>#N/A</v>
      </c>
      <c r="O3307" s="22" t="e">
        <f t="shared" si="137"/>
        <v>#N/A</v>
      </c>
      <c r="P3307" s="17" t="e">
        <f t="shared" si="139"/>
        <v>#N/A</v>
      </c>
      <c r="Q3307" s="13" t="e">
        <f>VLOOKUP(I3307,'[1]Nhân viên'!$E$20:$F$41,2,0)</f>
        <v>#N/A</v>
      </c>
    </row>
    <row r="3308" spans="1:17" x14ac:dyDescent="0.2">
      <c r="A3308" s="11">
        <v>3285</v>
      </c>
      <c r="D3308" s="13" t="e">
        <f>VLOOKUP(C3308,'Nhân viên'!$B$5:$C$48,2,0)</f>
        <v>#N/A</v>
      </c>
      <c r="G3308" s="13" t="e">
        <f>VLOOKUP(E3308,'Khách hàng'!$B$4:$F$1048576,2,0)</f>
        <v>#N/A</v>
      </c>
      <c r="H3308" s="13" t="str">
        <f>VLOOKUP(E3308,'[1]Khách hàng'!$A$4:$F$2144,3,0)</f>
        <v>Số 1 đường số 17A, Khu phố 11, Phường Bình Trị Đông B, Quận Bình Tân, TP.HCM.</v>
      </c>
      <c r="I3308" s="13" t="e">
        <f>VLOOKUP(E3308,'Khách hàng'!$B$4:$F$1048576,5,0)</f>
        <v>#N/A</v>
      </c>
      <c r="L3308" s="13" t="e">
        <f>VLOOKUP(J3308,'Hàng hóa'!$C$5:$D$50,2,0)</f>
        <v>#N/A</v>
      </c>
      <c r="M3308" s="17" t="e">
        <f>VLOOKUP(J3308,'Hàng hóa'!$C$5:$H$22,6,0)</f>
        <v>#N/A</v>
      </c>
      <c r="N3308" s="17" t="e">
        <f t="shared" si="138"/>
        <v>#N/A</v>
      </c>
      <c r="O3308" s="22" t="e">
        <f t="shared" si="137"/>
        <v>#N/A</v>
      </c>
      <c r="P3308" s="17" t="e">
        <f t="shared" si="139"/>
        <v>#N/A</v>
      </c>
      <c r="Q3308" s="13" t="e">
        <f>VLOOKUP(I3308,'[1]Nhân viên'!$E$20:$F$41,2,0)</f>
        <v>#N/A</v>
      </c>
    </row>
    <row r="3309" spans="1:17" x14ac:dyDescent="0.2">
      <c r="A3309" s="11">
        <v>3286</v>
      </c>
      <c r="D3309" s="13" t="e">
        <f>VLOOKUP(C3309,'Nhân viên'!$B$5:$C$48,2,0)</f>
        <v>#N/A</v>
      </c>
      <c r="G3309" s="13" t="e">
        <f>VLOOKUP(E3309,'Khách hàng'!$B$4:$F$1048576,2,0)</f>
        <v>#N/A</v>
      </c>
      <c r="H3309" s="13" t="str">
        <f>VLOOKUP(E3309,'[1]Khách hàng'!$A$4:$F$2144,3,0)</f>
        <v>Số 1 đường số 17A, Khu phố 11, Phường Bình Trị Đông B, Quận Bình Tân, TP.HCM.</v>
      </c>
      <c r="I3309" s="13" t="e">
        <f>VLOOKUP(E3309,'Khách hàng'!$B$4:$F$1048576,5,0)</f>
        <v>#N/A</v>
      </c>
      <c r="L3309" s="13" t="e">
        <f>VLOOKUP(J3309,'Hàng hóa'!$C$5:$D$50,2,0)</f>
        <v>#N/A</v>
      </c>
      <c r="M3309" s="17" t="e">
        <f>VLOOKUP(J3309,'Hàng hóa'!$C$5:$H$22,6,0)</f>
        <v>#N/A</v>
      </c>
      <c r="N3309" s="17" t="e">
        <f t="shared" si="138"/>
        <v>#N/A</v>
      </c>
      <c r="O3309" s="22" t="e">
        <f t="shared" si="137"/>
        <v>#N/A</v>
      </c>
      <c r="P3309" s="17" t="e">
        <f t="shared" si="139"/>
        <v>#N/A</v>
      </c>
      <c r="Q3309" s="13" t="e">
        <f>VLOOKUP(I3309,'[1]Nhân viên'!$E$20:$F$41,2,0)</f>
        <v>#N/A</v>
      </c>
    </row>
    <row r="3310" spans="1:17" x14ac:dyDescent="0.2">
      <c r="A3310" s="11">
        <v>3287</v>
      </c>
      <c r="D3310" s="13" t="e">
        <f>VLOOKUP(C3310,'Nhân viên'!$B$5:$C$48,2,0)</f>
        <v>#N/A</v>
      </c>
      <c r="G3310" s="13" t="e">
        <f>VLOOKUP(E3310,'Khách hàng'!$B$4:$F$1048576,2,0)</f>
        <v>#N/A</v>
      </c>
      <c r="H3310" s="13" t="str">
        <f>VLOOKUP(E3310,'[1]Khách hàng'!$A$4:$F$2144,3,0)</f>
        <v>Số 1 đường số 17A, Khu phố 11, Phường Bình Trị Đông B, Quận Bình Tân, TP.HCM.</v>
      </c>
      <c r="I3310" s="13" t="e">
        <f>VLOOKUP(E3310,'Khách hàng'!$B$4:$F$1048576,5,0)</f>
        <v>#N/A</v>
      </c>
      <c r="L3310" s="13" t="e">
        <f>VLOOKUP(J3310,'Hàng hóa'!$C$5:$D$50,2,0)</f>
        <v>#N/A</v>
      </c>
      <c r="M3310" s="17" t="e">
        <f>VLOOKUP(J3310,'Hàng hóa'!$C$5:$H$22,6,0)</f>
        <v>#N/A</v>
      </c>
      <c r="N3310" s="17" t="e">
        <f t="shared" si="138"/>
        <v>#N/A</v>
      </c>
      <c r="O3310" s="22" t="e">
        <f t="shared" si="137"/>
        <v>#N/A</v>
      </c>
      <c r="P3310" s="17" t="e">
        <f t="shared" si="139"/>
        <v>#N/A</v>
      </c>
      <c r="Q3310" s="13" t="e">
        <f>VLOOKUP(I3310,'[1]Nhân viên'!$E$20:$F$41,2,0)</f>
        <v>#N/A</v>
      </c>
    </row>
    <row r="3311" spans="1:17" x14ac:dyDescent="0.2">
      <c r="A3311" s="11">
        <v>3288</v>
      </c>
      <c r="D3311" s="13" t="e">
        <f>VLOOKUP(C3311,'Nhân viên'!$B$5:$C$48,2,0)</f>
        <v>#N/A</v>
      </c>
      <c r="G3311" s="13" t="e">
        <f>VLOOKUP(E3311,'Khách hàng'!$B$4:$F$1048576,2,0)</f>
        <v>#N/A</v>
      </c>
      <c r="H3311" s="13" t="str">
        <f>VLOOKUP(E3311,'[1]Khách hàng'!$A$4:$F$2144,3,0)</f>
        <v>Số 1 đường số 17A, Khu phố 11, Phường Bình Trị Đông B, Quận Bình Tân, TP.HCM.</v>
      </c>
      <c r="I3311" s="13" t="e">
        <f>VLOOKUP(E3311,'Khách hàng'!$B$4:$F$1048576,5,0)</f>
        <v>#N/A</v>
      </c>
      <c r="L3311" s="13" t="e">
        <f>VLOOKUP(J3311,'Hàng hóa'!$C$5:$D$50,2,0)</f>
        <v>#N/A</v>
      </c>
      <c r="M3311" s="17" t="e">
        <f>VLOOKUP(J3311,'Hàng hóa'!$C$5:$H$22,6,0)</f>
        <v>#N/A</v>
      </c>
      <c r="N3311" s="17" t="e">
        <f t="shared" si="138"/>
        <v>#N/A</v>
      </c>
      <c r="O3311" s="22" t="e">
        <f t="shared" si="137"/>
        <v>#N/A</v>
      </c>
      <c r="P3311" s="17" t="e">
        <f t="shared" si="139"/>
        <v>#N/A</v>
      </c>
      <c r="Q3311" s="13" t="e">
        <f>VLOOKUP(I3311,'[1]Nhân viên'!$E$20:$F$41,2,0)</f>
        <v>#N/A</v>
      </c>
    </row>
    <row r="3312" spans="1:17" x14ac:dyDescent="0.2">
      <c r="A3312" s="11">
        <v>3289</v>
      </c>
      <c r="D3312" s="13" t="e">
        <f>VLOOKUP(C3312,'Nhân viên'!$B$5:$C$48,2,0)</f>
        <v>#N/A</v>
      </c>
      <c r="G3312" s="13" t="e">
        <f>VLOOKUP(E3312,'Khách hàng'!$B$4:$F$1048576,2,0)</f>
        <v>#N/A</v>
      </c>
      <c r="H3312" s="13" t="str">
        <f>VLOOKUP(E3312,'[1]Khách hàng'!$A$4:$F$2144,3,0)</f>
        <v>Số 1 đường số 17A, Khu phố 11, Phường Bình Trị Đông B, Quận Bình Tân, TP.HCM.</v>
      </c>
      <c r="I3312" s="13" t="e">
        <f>VLOOKUP(E3312,'Khách hàng'!$B$4:$F$1048576,5,0)</f>
        <v>#N/A</v>
      </c>
      <c r="L3312" s="13" t="e">
        <f>VLOOKUP(J3312,'Hàng hóa'!$C$5:$D$50,2,0)</f>
        <v>#N/A</v>
      </c>
      <c r="M3312" s="17" t="e">
        <f>VLOOKUP(J3312,'Hàng hóa'!$C$5:$H$22,6,0)</f>
        <v>#N/A</v>
      </c>
      <c r="N3312" s="17" t="e">
        <f t="shared" si="138"/>
        <v>#N/A</v>
      </c>
      <c r="O3312" s="22" t="e">
        <f t="shared" si="137"/>
        <v>#N/A</v>
      </c>
      <c r="P3312" s="17" t="e">
        <f t="shared" si="139"/>
        <v>#N/A</v>
      </c>
      <c r="Q3312" s="13" t="e">
        <f>VLOOKUP(I3312,'[1]Nhân viên'!$E$20:$F$41,2,0)</f>
        <v>#N/A</v>
      </c>
    </row>
    <row r="3313" spans="1:17" x14ac:dyDescent="0.2">
      <c r="A3313" s="11">
        <v>3290</v>
      </c>
      <c r="D3313" s="13" t="e">
        <f>VLOOKUP(C3313,'Nhân viên'!$B$5:$C$48,2,0)</f>
        <v>#N/A</v>
      </c>
      <c r="G3313" s="13" t="e">
        <f>VLOOKUP(E3313,'Khách hàng'!$B$4:$F$1048576,2,0)</f>
        <v>#N/A</v>
      </c>
      <c r="H3313" s="13" t="str">
        <f>VLOOKUP(E3313,'[1]Khách hàng'!$A$4:$F$2144,3,0)</f>
        <v>Số 1 đường số 17A, Khu phố 11, Phường Bình Trị Đông B, Quận Bình Tân, TP.HCM.</v>
      </c>
      <c r="I3313" s="13" t="e">
        <f>VLOOKUP(E3313,'Khách hàng'!$B$4:$F$1048576,5,0)</f>
        <v>#N/A</v>
      </c>
      <c r="L3313" s="13" t="e">
        <f>VLOOKUP(J3313,'Hàng hóa'!$C$5:$D$50,2,0)</f>
        <v>#N/A</v>
      </c>
      <c r="M3313" s="17" t="e">
        <f>VLOOKUP(J3313,'Hàng hóa'!$C$5:$H$22,6,0)</f>
        <v>#N/A</v>
      </c>
      <c r="N3313" s="17" t="e">
        <f t="shared" si="138"/>
        <v>#N/A</v>
      </c>
      <c r="O3313" s="22" t="e">
        <f t="shared" si="137"/>
        <v>#N/A</v>
      </c>
      <c r="P3313" s="17" t="e">
        <f t="shared" si="139"/>
        <v>#N/A</v>
      </c>
      <c r="Q3313" s="13" t="e">
        <f>VLOOKUP(I3313,'[1]Nhân viên'!$E$20:$F$41,2,0)</f>
        <v>#N/A</v>
      </c>
    </row>
    <row r="3314" spans="1:17" x14ac:dyDescent="0.2">
      <c r="A3314" s="11">
        <v>3291</v>
      </c>
      <c r="D3314" s="13" t="e">
        <f>VLOOKUP(C3314,'Nhân viên'!$B$5:$C$48,2,0)</f>
        <v>#N/A</v>
      </c>
      <c r="G3314" s="13" t="e">
        <f>VLOOKUP(E3314,'Khách hàng'!$B$4:$F$1048576,2,0)</f>
        <v>#N/A</v>
      </c>
      <c r="H3314" s="13" t="str">
        <f>VLOOKUP(E3314,'[1]Khách hàng'!$A$4:$F$2144,3,0)</f>
        <v>Số 1 đường số 17A, Khu phố 11, Phường Bình Trị Đông B, Quận Bình Tân, TP.HCM.</v>
      </c>
      <c r="I3314" s="13" t="e">
        <f>VLOOKUP(E3314,'Khách hàng'!$B$4:$F$1048576,5,0)</f>
        <v>#N/A</v>
      </c>
      <c r="L3314" s="13" t="e">
        <f>VLOOKUP(J3314,'Hàng hóa'!$C$5:$D$50,2,0)</f>
        <v>#N/A</v>
      </c>
      <c r="M3314" s="17" t="e">
        <f>VLOOKUP(J3314,'Hàng hóa'!$C$5:$H$22,6,0)</f>
        <v>#N/A</v>
      </c>
      <c r="N3314" s="17" t="e">
        <f t="shared" si="138"/>
        <v>#N/A</v>
      </c>
      <c r="O3314" s="22" t="e">
        <f t="shared" si="137"/>
        <v>#N/A</v>
      </c>
      <c r="P3314" s="17" t="e">
        <f t="shared" si="139"/>
        <v>#N/A</v>
      </c>
      <c r="Q3314" s="13" t="e">
        <f>VLOOKUP(I3314,'[1]Nhân viên'!$E$20:$F$41,2,0)</f>
        <v>#N/A</v>
      </c>
    </row>
    <row r="3315" spans="1:17" x14ac:dyDescent="0.2">
      <c r="A3315" s="11">
        <v>3292</v>
      </c>
      <c r="D3315" s="13" t="e">
        <f>VLOOKUP(C3315,'Nhân viên'!$B$5:$C$48,2,0)</f>
        <v>#N/A</v>
      </c>
      <c r="G3315" s="13" t="e">
        <f>VLOOKUP(E3315,'Khách hàng'!$B$4:$F$1048576,2,0)</f>
        <v>#N/A</v>
      </c>
      <c r="H3315" s="13" t="str">
        <f>VLOOKUP(E3315,'[1]Khách hàng'!$A$4:$F$2144,3,0)</f>
        <v>Số 1 đường số 17A, Khu phố 11, Phường Bình Trị Đông B, Quận Bình Tân, TP.HCM.</v>
      </c>
      <c r="I3315" s="13" t="e">
        <f>VLOOKUP(E3315,'Khách hàng'!$B$4:$F$1048576,5,0)</f>
        <v>#N/A</v>
      </c>
      <c r="L3315" s="13" t="e">
        <f>VLOOKUP(J3315,'Hàng hóa'!$C$5:$D$50,2,0)</f>
        <v>#N/A</v>
      </c>
      <c r="M3315" s="17" t="e">
        <f>VLOOKUP(J3315,'Hàng hóa'!$C$5:$H$22,6,0)</f>
        <v>#N/A</v>
      </c>
      <c r="N3315" s="17" t="e">
        <f t="shared" si="138"/>
        <v>#N/A</v>
      </c>
      <c r="O3315" s="22" t="e">
        <f t="shared" si="137"/>
        <v>#N/A</v>
      </c>
      <c r="P3315" s="17" t="e">
        <f t="shared" si="139"/>
        <v>#N/A</v>
      </c>
      <c r="Q3315" s="13" t="e">
        <f>VLOOKUP(I3315,'[1]Nhân viên'!$E$20:$F$41,2,0)</f>
        <v>#N/A</v>
      </c>
    </row>
    <row r="3316" spans="1:17" x14ac:dyDescent="0.2">
      <c r="A3316" s="11">
        <v>3293</v>
      </c>
      <c r="D3316" s="13" t="e">
        <f>VLOOKUP(C3316,'Nhân viên'!$B$5:$C$48,2,0)</f>
        <v>#N/A</v>
      </c>
      <c r="G3316" s="13" t="e">
        <f>VLOOKUP(E3316,'Khách hàng'!$B$4:$F$1048576,2,0)</f>
        <v>#N/A</v>
      </c>
      <c r="H3316" s="13" t="str">
        <f>VLOOKUP(E3316,'[1]Khách hàng'!$A$4:$F$2144,3,0)</f>
        <v>Số 1 đường số 17A, Khu phố 11, Phường Bình Trị Đông B, Quận Bình Tân, TP.HCM.</v>
      </c>
      <c r="I3316" s="13" t="e">
        <f>VLOOKUP(E3316,'Khách hàng'!$B$4:$F$1048576,5,0)</f>
        <v>#N/A</v>
      </c>
      <c r="L3316" s="13" t="e">
        <f>VLOOKUP(J3316,'Hàng hóa'!$C$5:$D$50,2,0)</f>
        <v>#N/A</v>
      </c>
      <c r="M3316" s="17" t="e">
        <f>VLOOKUP(J3316,'Hàng hóa'!$C$5:$H$22,6,0)</f>
        <v>#N/A</v>
      </c>
      <c r="N3316" s="17" t="e">
        <f t="shared" si="138"/>
        <v>#N/A</v>
      </c>
      <c r="O3316" s="22" t="e">
        <f t="shared" si="137"/>
        <v>#N/A</v>
      </c>
      <c r="P3316" s="17" t="e">
        <f t="shared" si="139"/>
        <v>#N/A</v>
      </c>
      <c r="Q3316" s="13" t="e">
        <f>VLOOKUP(I3316,'[1]Nhân viên'!$E$20:$F$41,2,0)</f>
        <v>#N/A</v>
      </c>
    </row>
    <row r="3317" spans="1:17" x14ac:dyDescent="0.2">
      <c r="A3317" s="11">
        <v>3294</v>
      </c>
      <c r="D3317" s="13" t="e">
        <f>VLOOKUP(C3317,'Nhân viên'!$B$5:$C$48,2,0)</f>
        <v>#N/A</v>
      </c>
      <c r="G3317" s="13" t="e">
        <f>VLOOKUP(E3317,'Khách hàng'!$B$4:$F$1048576,2,0)</f>
        <v>#N/A</v>
      </c>
      <c r="H3317" s="13" t="str">
        <f>VLOOKUP(E3317,'[1]Khách hàng'!$A$4:$F$2144,3,0)</f>
        <v>Số 1 đường số 17A, Khu phố 11, Phường Bình Trị Đông B, Quận Bình Tân, TP.HCM.</v>
      </c>
      <c r="I3317" s="13" t="e">
        <f>VLOOKUP(E3317,'Khách hàng'!$B$4:$F$1048576,5,0)</f>
        <v>#N/A</v>
      </c>
      <c r="L3317" s="13" t="e">
        <f>VLOOKUP(J3317,'Hàng hóa'!$C$5:$D$50,2,0)</f>
        <v>#N/A</v>
      </c>
      <c r="M3317" s="17" t="e">
        <f>VLOOKUP(J3317,'Hàng hóa'!$C$5:$H$22,6,0)</f>
        <v>#N/A</v>
      </c>
      <c r="N3317" s="17" t="e">
        <f t="shared" si="138"/>
        <v>#N/A</v>
      </c>
      <c r="O3317" s="22" t="e">
        <f t="shared" si="137"/>
        <v>#N/A</v>
      </c>
      <c r="P3317" s="17" t="e">
        <f t="shared" si="139"/>
        <v>#N/A</v>
      </c>
      <c r="Q3317" s="13" t="e">
        <f>VLOOKUP(I3317,'[1]Nhân viên'!$E$20:$F$41,2,0)</f>
        <v>#N/A</v>
      </c>
    </row>
    <row r="3318" spans="1:17" x14ac:dyDescent="0.2">
      <c r="A3318" s="11">
        <v>3295</v>
      </c>
      <c r="D3318" s="13" t="e">
        <f>VLOOKUP(C3318,'Nhân viên'!$B$5:$C$48,2,0)</f>
        <v>#N/A</v>
      </c>
      <c r="G3318" s="13" t="e">
        <f>VLOOKUP(E3318,'Khách hàng'!$B$4:$F$1048576,2,0)</f>
        <v>#N/A</v>
      </c>
      <c r="H3318" s="13" t="str">
        <f>VLOOKUP(E3318,'[1]Khách hàng'!$A$4:$F$2144,3,0)</f>
        <v>Số 1 đường số 17A, Khu phố 11, Phường Bình Trị Đông B, Quận Bình Tân, TP.HCM.</v>
      </c>
      <c r="I3318" s="13" t="e">
        <f>VLOOKUP(E3318,'Khách hàng'!$B$4:$F$1048576,5,0)</f>
        <v>#N/A</v>
      </c>
      <c r="L3318" s="13" t="e">
        <f>VLOOKUP(J3318,'Hàng hóa'!$C$5:$D$50,2,0)</f>
        <v>#N/A</v>
      </c>
      <c r="M3318" s="17" t="e">
        <f>VLOOKUP(J3318,'Hàng hóa'!$C$5:$H$22,6,0)</f>
        <v>#N/A</v>
      </c>
      <c r="N3318" s="17" t="e">
        <f t="shared" si="138"/>
        <v>#N/A</v>
      </c>
      <c r="O3318" s="22" t="e">
        <f t="shared" si="137"/>
        <v>#N/A</v>
      </c>
      <c r="P3318" s="17" t="e">
        <f t="shared" si="139"/>
        <v>#N/A</v>
      </c>
      <c r="Q3318" s="13" t="e">
        <f>VLOOKUP(I3318,'[1]Nhân viên'!$E$20:$F$41,2,0)</f>
        <v>#N/A</v>
      </c>
    </row>
    <row r="3319" spans="1:17" x14ac:dyDescent="0.2">
      <c r="A3319" s="11">
        <v>3296</v>
      </c>
      <c r="D3319" s="13" t="e">
        <f>VLOOKUP(C3319,'Nhân viên'!$B$5:$C$48,2,0)</f>
        <v>#N/A</v>
      </c>
      <c r="G3319" s="13" t="e">
        <f>VLOOKUP(E3319,'Khách hàng'!$B$4:$F$1048576,2,0)</f>
        <v>#N/A</v>
      </c>
      <c r="H3319" s="13" t="str">
        <f>VLOOKUP(E3319,'[1]Khách hàng'!$A$4:$F$2144,3,0)</f>
        <v>Số 1 đường số 17A, Khu phố 11, Phường Bình Trị Đông B, Quận Bình Tân, TP.HCM.</v>
      </c>
      <c r="I3319" s="13" t="e">
        <f>VLOOKUP(E3319,'Khách hàng'!$B$4:$F$1048576,5,0)</f>
        <v>#N/A</v>
      </c>
      <c r="L3319" s="13" t="e">
        <f>VLOOKUP(J3319,'Hàng hóa'!$C$5:$D$50,2,0)</f>
        <v>#N/A</v>
      </c>
      <c r="M3319" s="17" t="e">
        <f>VLOOKUP(J3319,'Hàng hóa'!$C$5:$H$22,6,0)</f>
        <v>#N/A</v>
      </c>
      <c r="N3319" s="17" t="e">
        <f t="shared" si="138"/>
        <v>#N/A</v>
      </c>
      <c r="O3319" s="22" t="e">
        <f t="shared" si="137"/>
        <v>#N/A</v>
      </c>
      <c r="P3319" s="17" t="e">
        <f t="shared" si="139"/>
        <v>#N/A</v>
      </c>
      <c r="Q3319" s="13" t="e">
        <f>VLOOKUP(I3319,'[1]Nhân viên'!$E$20:$F$41,2,0)</f>
        <v>#N/A</v>
      </c>
    </row>
    <row r="3320" spans="1:17" x14ac:dyDescent="0.2">
      <c r="A3320" s="11">
        <v>3297</v>
      </c>
      <c r="D3320" s="13" t="e">
        <f>VLOOKUP(C3320,'Nhân viên'!$B$5:$C$48,2,0)</f>
        <v>#N/A</v>
      </c>
      <c r="G3320" s="13" t="e">
        <f>VLOOKUP(E3320,'Khách hàng'!$B$4:$F$1048576,2,0)</f>
        <v>#N/A</v>
      </c>
      <c r="H3320" s="13" t="str">
        <f>VLOOKUP(E3320,'[1]Khách hàng'!$A$4:$F$2144,3,0)</f>
        <v>Số 1 đường số 17A, Khu phố 11, Phường Bình Trị Đông B, Quận Bình Tân, TP.HCM.</v>
      </c>
      <c r="I3320" s="13" t="e">
        <f>VLOOKUP(E3320,'Khách hàng'!$B$4:$F$1048576,5,0)</f>
        <v>#N/A</v>
      </c>
      <c r="L3320" s="13" t="e">
        <f>VLOOKUP(J3320,'Hàng hóa'!$C$5:$D$50,2,0)</f>
        <v>#N/A</v>
      </c>
      <c r="M3320" s="17" t="e">
        <f>VLOOKUP(J3320,'Hàng hóa'!$C$5:$H$22,6,0)</f>
        <v>#N/A</v>
      </c>
      <c r="N3320" s="17" t="e">
        <f t="shared" si="138"/>
        <v>#N/A</v>
      </c>
      <c r="O3320" s="22" t="e">
        <f t="shared" si="137"/>
        <v>#N/A</v>
      </c>
      <c r="P3320" s="17" t="e">
        <f t="shared" si="139"/>
        <v>#N/A</v>
      </c>
      <c r="Q3320" s="13" t="e">
        <f>VLOOKUP(I3320,'[1]Nhân viên'!$E$20:$F$41,2,0)</f>
        <v>#N/A</v>
      </c>
    </row>
    <row r="3321" spans="1:17" x14ac:dyDescent="0.2">
      <c r="A3321" s="11">
        <v>3298</v>
      </c>
      <c r="D3321" s="13" t="e">
        <f>VLOOKUP(C3321,'Nhân viên'!$B$5:$C$48,2,0)</f>
        <v>#N/A</v>
      </c>
      <c r="G3321" s="13" t="e">
        <f>VLOOKUP(E3321,'Khách hàng'!$B$4:$F$1048576,2,0)</f>
        <v>#N/A</v>
      </c>
      <c r="H3321" s="13" t="str">
        <f>VLOOKUP(E3321,'[1]Khách hàng'!$A$4:$F$2144,3,0)</f>
        <v>Số 1 đường số 17A, Khu phố 11, Phường Bình Trị Đông B, Quận Bình Tân, TP.HCM.</v>
      </c>
      <c r="I3321" s="13" t="e">
        <f>VLOOKUP(E3321,'Khách hàng'!$B$4:$F$1048576,5,0)</f>
        <v>#N/A</v>
      </c>
      <c r="L3321" s="13" t="e">
        <f>VLOOKUP(J3321,'Hàng hóa'!$C$5:$D$50,2,0)</f>
        <v>#N/A</v>
      </c>
      <c r="M3321" s="17" t="e">
        <f>VLOOKUP(J3321,'Hàng hóa'!$C$5:$H$22,6,0)</f>
        <v>#N/A</v>
      </c>
      <c r="N3321" s="17" t="e">
        <f t="shared" si="138"/>
        <v>#N/A</v>
      </c>
      <c r="O3321" s="22" t="e">
        <f t="shared" si="137"/>
        <v>#N/A</v>
      </c>
      <c r="P3321" s="17" t="e">
        <f t="shared" si="139"/>
        <v>#N/A</v>
      </c>
      <c r="Q3321" s="13" t="e">
        <f>VLOOKUP(I3321,'[1]Nhân viên'!$E$20:$F$41,2,0)</f>
        <v>#N/A</v>
      </c>
    </row>
    <row r="3322" spans="1:17" x14ac:dyDescent="0.2">
      <c r="A3322" s="11">
        <v>3299</v>
      </c>
      <c r="D3322" s="13" t="e">
        <f>VLOOKUP(C3322,'Nhân viên'!$B$5:$C$48,2,0)</f>
        <v>#N/A</v>
      </c>
      <c r="G3322" s="13" t="e">
        <f>VLOOKUP(E3322,'Khách hàng'!$B$4:$F$1048576,2,0)</f>
        <v>#N/A</v>
      </c>
      <c r="H3322" s="13" t="str">
        <f>VLOOKUP(E3322,'[1]Khách hàng'!$A$4:$F$2144,3,0)</f>
        <v>Số 1 đường số 17A, Khu phố 11, Phường Bình Trị Đông B, Quận Bình Tân, TP.HCM.</v>
      </c>
      <c r="I3322" s="13" t="e">
        <f>VLOOKUP(E3322,'Khách hàng'!$B$4:$F$1048576,5,0)</f>
        <v>#N/A</v>
      </c>
      <c r="L3322" s="13" t="e">
        <f>VLOOKUP(J3322,'Hàng hóa'!$C$5:$D$50,2,0)</f>
        <v>#N/A</v>
      </c>
      <c r="M3322" s="17" t="e">
        <f>VLOOKUP(J3322,'Hàng hóa'!$C$5:$H$22,6,0)</f>
        <v>#N/A</v>
      </c>
      <c r="N3322" s="17" t="e">
        <f t="shared" si="138"/>
        <v>#N/A</v>
      </c>
      <c r="O3322" s="22" t="e">
        <f t="shared" si="137"/>
        <v>#N/A</v>
      </c>
      <c r="P3322" s="17" t="e">
        <f t="shared" si="139"/>
        <v>#N/A</v>
      </c>
      <c r="Q3322" s="13" t="e">
        <f>VLOOKUP(I3322,'[1]Nhân viên'!$E$20:$F$41,2,0)</f>
        <v>#N/A</v>
      </c>
    </row>
    <row r="3323" spans="1:17" x14ac:dyDescent="0.2">
      <c r="A3323" s="11">
        <v>3300</v>
      </c>
      <c r="D3323" s="13" t="e">
        <f>VLOOKUP(C3323,'Nhân viên'!$B$5:$C$48,2,0)</f>
        <v>#N/A</v>
      </c>
      <c r="G3323" s="13" t="e">
        <f>VLOOKUP(E3323,'Khách hàng'!$B$4:$F$1048576,2,0)</f>
        <v>#N/A</v>
      </c>
      <c r="H3323" s="13" t="str">
        <f>VLOOKUP(E3323,'[1]Khách hàng'!$A$4:$F$2144,3,0)</f>
        <v>Số 1 đường số 17A, Khu phố 11, Phường Bình Trị Đông B, Quận Bình Tân, TP.HCM.</v>
      </c>
      <c r="I3323" s="13" t="e">
        <f>VLOOKUP(E3323,'Khách hàng'!$B$4:$F$1048576,5,0)</f>
        <v>#N/A</v>
      </c>
      <c r="L3323" s="13" t="e">
        <f>VLOOKUP(J3323,'Hàng hóa'!$C$5:$D$50,2,0)</f>
        <v>#N/A</v>
      </c>
      <c r="M3323" s="17" t="e">
        <f>VLOOKUP(J3323,'Hàng hóa'!$C$5:$H$22,6,0)</f>
        <v>#N/A</v>
      </c>
      <c r="N3323" s="17" t="e">
        <f t="shared" si="138"/>
        <v>#N/A</v>
      </c>
      <c r="O3323" s="22" t="e">
        <f t="shared" si="137"/>
        <v>#N/A</v>
      </c>
      <c r="P3323" s="17" t="e">
        <f t="shared" si="139"/>
        <v>#N/A</v>
      </c>
      <c r="Q3323" s="13" t="e">
        <f>VLOOKUP(I3323,'[1]Nhân viên'!$E$20:$F$41,2,0)</f>
        <v>#N/A</v>
      </c>
    </row>
    <row r="3324" spans="1:17" x14ac:dyDescent="0.2">
      <c r="A3324" s="11">
        <v>3301</v>
      </c>
      <c r="D3324" s="13" t="e">
        <f>VLOOKUP(C3324,'Nhân viên'!$B$5:$C$48,2,0)</f>
        <v>#N/A</v>
      </c>
      <c r="G3324" s="13" t="e">
        <f>VLOOKUP(E3324,'Khách hàng'!$B$4:$F$1048576,2,0)</f>
        <v>#N/A</v>
      </c>
      <c r="H3324" s="13" t="str">
        <f>VLOOKUP(E3324,'[1]Khách hàng'!$A$4:$F$2144,3,0)</f>
        <v>Số 1 đường số 17A, Khu phố 11, Phường Bình Trị Đông B, Quận Bình Tân, TP.HCM.</v>
      </c>
      <c r="I3324" s="13" t="e">
        <f>VLOOKUP(E3324,'Khách hàng'!$B$4:$F$1048576,5,0)</f>
        <v>#N/A</v>
      </c>
      <c r="L3324" s="13" t="e">
        <f>VLOOKUP(J3324,'Hàng hóa'!$C$5:$D$50,2,0)</f>
        <v>#N/A</v>
      </c>
      <c r="M3324" s="17" t="e">
        <f>VLOOKUP(J3324,'Hàng hóa'!$C$5:$H$22,6,0)</f>
        <v>#N/A</v>
      </c>
      <c r="N3324" s="17" t="e">
        <f t="shared" si="138"/>
        <v>#N/A</v>
      </c>
      <c r="O3324" s="22" t="e">
        <f t="shared" si="137"/>
        <v>#N/A</v>
      </c>
      <c r="P3324" s="17" t="e">
        <f t="shared" si="139"/>
        <v>#N/A</v>
      </c>
      <c r="Q3324" s="13" t="e">
        <f>VLOOKUP(I3324,'[1]Nhân viên'!$E$20:$F$41,2,0)</f>
        <v>#N/A</v>
      </c>
    </row>
    <row r="3325" spans="1:17" x14ac:dyDescent="0.2">
      <c r="A3325" s="11">
        <v>3302</v>
      </c>
      <c r="D3325" s="13" t="e">
        <f>VLOOKUP(C3325,'Nhân viên'!$B$5:$C$48,2,0)</f>
        <v>#N/A</v>
      </c>
      <c r="G3325" s="13" t="e">
        <f>VLOOKUP(E3325,'Khách hàng'!$B$4:$F$1048576,2,0)</f>
        <v>#N/A</v>
      </c>
      <c r="H3325" s="13" t="str">
        <f>VLOOKUP(E3325,'[1]Khách hàng'!$A$4:$F$2144,3,0)</f>
        <v>Số 1 đường số 17A, Khu phố 11, Phường Bình Trị Đông B, Quận Bình Tân, TP.HCM.</v>
      </c>
      <c r="I3325" s="13" t="e">
        <f>VLOOKUP(E3325,'Khách hàng'!$B$4:$F$1048576,5,0)</f>
        <v>#N/A</v>
      </c>
      <c r="L3325" s="13" t="e">
        <f>VLOOKUP(J3325,'Hàng hóa'!$C$5:$D$50,2,0)</f>
        <v>#N/A</v>
      </c>
      <c r="M3325" s="17" t="e">
        <f>VLOOKUP(J3325,'Hàng hóa'!$C$5:$H$22,6,0)</f>
        <v>#N/A</v>
      </c>
      <c r="N3325" s="17" t="e">
        <f t="shared" si="138"/>
        <v>#N/A</v>
      </c>
      <c r="O3325" s="22" t="e">
        <f t="shared" si="137"/>
        <v>#N/A</v>
      </c>
      <c r="P3325" s="17" t="e">
        <f t="shared" si="139"/>
        <v>#N/A</v>
      </c>
      <c r="Q3325" s="13" t="e">
        <f>VLOOKUP(I3325,'[1]Nhân viên'!$E$20:$F$41,2,0)</f>
        <v>#N/A</v>
      </c>
    </row>
    <row r="3326" spans="1:17" x14ac:dyDescent="0.2">
      <c r="A3326" s="11">
        <v>3303</v>
      </c>
      <c r="D3326" s="13" t="e">
        <f>VLOOKUP(C3326,'Nhân viên'!$B$5:$C$48,2,0)</f>
        <v>#N/A</v>
      </c>
      <c r="G3326" s="13" t="e">
        <f>VLOOKUP(E3326,'Khách hàng'!$B$4:$F$1048576,2,0)</f>
        <v>#N/A</v>
      </c>
      <c r="H3326" s="13" t="str">
        <f>VLOOKUP(E3326,'[1]Khách hàng'!$A$4:$F$2144,3,0)</f>
        <v>Số 1 đường số 17A, Khu phố 11, Phường Bình Trị Đông B, Quận Bình Tân, TP.HCM.</v>
      </c>
      <c r="I3326" s="13" t="e">
        <f>VLOOKUP(E3326,'Khách hàng'!$B$4:$F$1048576,5,0)</f>
        <v>#N/A</v>
      </c>
      <c r="L3326" s="13" t="e">
        <f>VLOOKUP(J3326,'Hàng hóa'!$C$5:$D$50,2,0)</f>
        <v>#N/A</v>
      </c>
      <c r="M3326" s="17" t="e">
        <f>VLOOKUP(J3326,'Hàng hóa'!$C$5:$H$22,6,0)</f>
        <v>#N/A</v>
      </c>
      <c r="N3326" s="17" t="e">
        <f t="shared" si="138"/>
        <v>#N/A</v>
      </c>
      <c r="O3326" s="22" t="e">
        <f t="shared" si="137"/>
        <v>#N/A</v>
      </c>
      <c r="P3326" s="17" t="e">
        <f t="shared" si="139"/>
        <v>#N/A</v>
      </c>
      <c r="Q3326" s="13" t="e">
        <f>VLOOKUP(I3326,'[1]Nhân viên'!$E$20:$F$41,2,0)</f>
        <v>#N/A</v>
      </c>
    </row>
    <row r="3327" spans="1:17" x14ac:dyDescent="0.2">
      <c r="A3327" s="11">
        <v>3304</v>
      </c>
      <c r="D3327" s="13" t="e">
        <f>VLOOKUP(C3327,'Nhân viên'!$B$5:$C$48,2,0)</f>
        <v>#N/A</v>
      </c>
      <c r="G3327" s="13" t="e">
        <f>VLOOKUP(E3327,'Khách hàng'!$B$4:$F$1048576,2,0)</f>
        <v>#N/A</v>
      </c>
      <c r="H3327" s="13" t="str">
        <f>VLOOKUP(E3327,'[1]Khách hàng'!$A$4:$F$2144,3,0)</f>
        <v>Số 1 đường số 17A, Khu phố 11, Phường Bình Trị Đông B, Quận Bình Tân, TP.HCM.</v>
      </c>
      <c r="I3327" s="13" t="e">
        <f>VLOOKUP(E3327,'Khách hàng'!$B$4:$F$1048576,5,0)</f>
        <v>#N/A</v>
      </c>
      <c r="L3327" s="13" t="e">
        <f>VLOOKUP(J3327,'Hàng hóa'!$C$5:$D$50,2,0)</f>
        <v>#N/A</v>
      </c>
      <c r="M3327" s="17" t="e">
        <f>VLOOKUP(J3327,'Hàng hóa'!$C$5:$H$22,6,0)</f>
        <v>#N/A</v>
      </c>
      <c r="N3327" s="17" t="e">
        <f t="shared" si="138"/>
        <v>#N/A</v>
      </c>
      <c r="O3327" s="22" t="e">
        <f t="shared" si="137"/>
        <v>#N/A</v>
      </c>
      <c r="P3327" s="17" t="e">
        <f t="shared" si="139"/>
        <v>#N/A</v>
      </c>
      <c r="Q3327" s="13" t="e">
        <f>VLOOKUP(I3327,'[1]Nhân viên'!$E$20:$F$41,2,0)</f>
        <v>#N/A</v>
      </c>
    </row>
    <row r="3328" spans="1:17" x14ac:dyDescent="0.2">
      <c r="A3328" s="11">
        <v>3305</v>
      </c>
      <c r="D3328" s="13" t="e">
        <f>VLOOKUP(C3328,'Nhân viên'!$B$5:$C$48,2,0)</f>
        <v>#N/A</v>
      </c>
      <c r="G3328" s="13" t="e">
        <f>VLOOKUP(E3328,'Khách hàng'!$B$4:$F$1048576,2,0)</f>
        <v>#N/A</v>
      </c>
      <c r="H3328" s="13" t="str">
        <f>VLOOKUP(E3328,'[1]Khách hàng'!$A$4:$F$2144,3,0)</f>
        <v>Số 1 đường số 17A, Khu phố 11, Phường Bình Trị Đông B, Quận Bình Tân, TP.HCM.</v>
      </c>
      <c r="I3328" s="13" t="e">
        <f>VLOOKUP(E3328,'Khách hàng'!$B$4:$F$1048576,5,0)</f>
        <v>#N/A</v>
      </c>
      <c r="L3328" s="13" t="e">
        <f>VLOOKUP(J3328,'Hàng hóa'!$C$5:$D$50,2,0)</f>
        <v>#N/A</v>
      </c>
      <c r="M3328" s="17" t="e">
        <f>VLOOKUP(J3328,'Hàng hóa'!$C$5:$H$22,6,0)</f>
        <v>#N/A</v>
      </c>
      <c r="N3328" s="17" t="e">
        <f t="shared" si="138"/>
        <v>#N/A</v>
      </c>
      <c r="O3328" s="22" t="e">
        <f t="shared" si="137"/>
        <v>#N/A</v>
      </c>
      <c r="P3328" s="17" t="e">
        <f t="shared" si="139"/>
        <v>#N/A</v>
      </c>
      <c r="Q3328" s="13" t="e">
        <f>VLOOKUP(I3328,'[1]Nhân viên'!$E$20:$F$41,2,0)</f>
        <v>#N/A</v>
      </c>
    </row>
    <row r="3329" spans="1:17" x14ac:dyDescent="0.2">
      <c r="A3329" s="11">
        <v>3306</v>
      </c>
      <c r="D3329" s="13" t="e">
        <f>VLOOKUP(C3329,'Nhân viên'!$B$5:$C$48,2,0)</f>
        <v>#N/A</v>
      </c>
      <c r="G3329" s="13" t="e">
        <f>VLOOKUP(E3329,'Khách hàng'!$B$4:$F$1048576,2,0)</f>
        <v>#N/A</v>
      </c>
      <c r="H3329" s="13" t="str">
        <f>VLOOKUP(E3329,'[1]Khách hàng'!$A$4:$F$2144,3,0)</f>
        <v>Số 1 đường số 17A, Khu phố 11, Phường Bình Trị Đông B, Quận Bình Tân, TP.HCM.</v>
      </c>
      <c r="I3329" s="13" t="e">
        <f>VLOOKUP(E3329,'Khách hàng'!$B$4:$F$1048576,5,0)</f>
        <v>#N/A</v>
      </c>
      <c r="L3329" s="13" t="e">
        <f>VLOOKUP(J3329,'Hàng hóa'!$C$5:$D$50,2,0)</f>
        <v>#N/A</v>
      </c>
      <c r="M3329" s="17" t="e">
        <f>VLOOKUP(J3329,'Hàng hóa'!$C$5:$H$22,6,0)</f>
        <v>#N/A</v>
      </c>
      <c r="N3329" s="17" t="e">
        <f t="shared" si="138"/>
        <v>#N/A</v>
      </c>
      <c r="O3329" s="22" t="e">
        <f t="shared" ref="O3329:O3392" si="140">N3329*10%</f>
        <v>#N/A</v>
      </c>
      <c r="P3329" s="17" t="e">
        <f t="shared" si="139"/>
        <v>#N/A</v>
      </c>
      <c r="Q3329" s="13" t="e">
        <f>VLOOKUP(I3329,'[1]Nhân viên'!$E$20:$F$41,2,0)</f>
        <v>#N/A</v>
      </c>
    </row>
    <row r="3330" spans="1:17" x14ac:dyDescent="0.2">
      <c r="A3330" s="11">
        <v>3307</v>
      </c>
      <c r="D3330" s="13" t="e">
        <f>VLOOKUP(C3330,'Nhân viên'!$B$5:$C$48,2,0)</f>
        <v>#N/A</v>
      </c>
      <c r="G3330" s="13" t="e">
        <f>VLOOKUP(E3330,'Khách hàng'!$B$4:$F$1048576,2,0)</f>
        <v>#N/A</v>
      </c>
      <c r="H3330" s="13" t="str">
        <f>VLOOKUP(E3330,'[1]Khách hàng'!$A$4:$F$2144,3,0)</f>
        <v>Số 1 đường số 17A, Khu phố 11, Phường Bình Trị Đông B, Quận Bình Tân, TP.HCM.</v>
      </c>
      <c r="I3330" s="13" t="e">
        <f>VLOOKUP(E3330,'Khách hàng'!$B$4:$F$1048576,5,0)</f>
        <v>#N/A</v>
      </c>
      <c r="L3330" s="13" t="e">
        <f>VLOOKUP(J3330,'Hàng hóa'!$C$5:$D$50,2,0)</f>
        <v>#N/A</v>
      </c>
      <c r="M3330" s="17" t="e">
        <f>VLOOKUP(J3330,'Hàng hóa'!$C$5:$H$22,6,0)</f>
        <v>#N/A</v>
      </c>
      <c r="N3330" s="17" t="e">
        <f t="shared" si="138"/>
        <v>#N/A</v>
      </c>
      <c r="O3330" s="22" t="e">
        <f t="shared" si="140"/>
        <v>#N/A</v>
      </c>
      <c r="P3330" s="17" t="e">
        <f t="shared" si="139"/>
        <v>#N/A</v>
      </c>
      <c r="Q3330" s="13" t="e">
        <f>VLOOKUP(I3330,'[1]Nhân viên'!$E$20:$F$41,2,0)</f>
        <v>#N/A</v>
      </c>
    </row>
    <row r="3331" spans="1:17" x14ac:dyDescent="0.2">
      <c r="A3331" s="11">
        <v>3308</v>
      </c>
      <c r="D3331" s="13" t="e">
        <f>VLOOKUP(C3331,'Nhân viên'!$B$5:$C$48,2,0)</f>
        <v>#N/A</v>
      </c>
      <c r="G3331" s="13" t="e">
        <f>VLOOKUP(E3331,'Khách hàng'!$B$4:$F$1048576,2,0)</f>
        <v>#N/A</v>
      </c>
      <c r="H3331" s="13" t="str">
        <f>VLOOKUP(E3331,'[1]Khách hàng'!$A$4:$F$2144,3,0)</f>
        <v>Số 1 đường số 17A, Khu phố 11, Phường Bình Trị Đông B, Quận Bình Tân, TP.HCM.</v>
      </c>
      <c r="I3331" s="13" t="e">
        <f>VLOOKUP(E3331,'Khách hàng'!$B$4:$F$1048576,5,0)</f>
        <v>#N/A</v>
      </c>
      <c r="L3331" s="13" t="e">
        <f>VLOOKUP(J3331,'Hàng hóa'!$C$5:$D$50,2,0)</f>
        <v>#N/A</v>
      </c>
      <c r="M3331" s="17" t="e">
        <f>VLOOKUP(J3331,'Hàng hóa'!$C$5:$H$22,6,0)</f>
        <v>#N/A</v>
      </c>
      <c r="N3331" s="17" t="e">
        <f t="shared" si="138"/>
        <v>#N/A</v>
      </c>
      <c r="O3331" s="22" t="e">
        <f t="shared" si="140"/>
        <v>#N/A</v>
      </c>
      <c r="P3331" s="17" t="e">
        <f t="shared" si="139"/>
        <v>#N/A</v>
      </c>
      <c r="Q3331" s="13" t="e">
        <f>VLOOKUP(I3331,'[1]Nhân viên'!$E$20:$F$41,2,0)</f>
        <v>#N/A</v>
      </c>
    </row>
    <row r="3332" spans="1:17" x14ac:dyDescent="0.2">
      <c r="A3332" s="11">
        <v>3309</v>
      </c>
      <c r="D3332" s="13" t="e">
        <f>VLOOKUP(C3332,'Nhân viên'!$B$5:$C$48,2,0)</f>
        <v>#N/A</v>
      </c>
      <c r="G3332" s="13" t="e">
        <f>VLOOKUP(E3332,'Khách hàng'!$B$4:$F$1048576,2,0)</f>
        <v>#N/A</v>
      </c>
      <c r="H3332" s="13" t="str">
        <f>VLOOKUP(E3332,'[1]Khách hàng'!$A$4:$F$2144,3,0)</f>
        <v>Số 1 đường số 17A, Khu phố 11, Phường Bình Trị Đông B, Quận Bình Tân, TP.HCM.</v>
      </c>
      <c r="I3332" s="13" t="e">
        <f>VLOOKUP(E3332,'Khách hàng'!$B$4:$F$1048576,5,0)</f>
        <v>#N/A</v>
      </c>
      <c r="L3332" s="13" t="e">
        <f>VLOOKUP(J3332,'Hàng hóa'!$C$5:$D$50,2,0)</f>
        <v>#N/A</v>
      </c>
      <c r="M3332" s="17" t="e">
        <f>VLOOKUP(J3332,'Hàng hóa'!$C$5:$H$22,6,0)</f>
        <v>#N/A</v>
      </c>
      <c r="N3332" s="17" t="e">
        <f t="shared" si="138"/>
        <v>#N/A</v>
      </c>
      <c r="O3332" s="22" t="e">
        <f t="shared" si="140"/>
        <v>#N/A</v>
      </c>
      <c r="P3332" s="17" t="e">
        <f t="shared" si="139"/>
        <v>#N/A</v>
      </c>
      <c r="Q3332" s="13" t="e">
        <f>VLOOKUP(I3332,'[1]Nhân viên'!$E$20:$F$41,2,0)</f>
        <v>#N/A</v>
      </c>
    </row>
    <row r="3333" spans="1:17" x14ac:dyDescent="0.2">
      <c r="A3333" s="11">
        <v>3310</v>
      </c>
      <c r="D3333" s="13" t="e">
        <f>VLOOKUP(C3333,'Nhân viên'!$B$5:$C$48,2,0)</f>
        <v>#N/A</v>
      </c>
      <c r="G3333" s="13" t="e">
        <f>VLOOKUP(E3333,'Khách hàng'!$B$4:$F$1048576,2,0)</f>
        <v>#N/A</v>
      </c>
      <c r="H3333" s="13" t="str">
        <f>VLOOKUP(E3333,'[1]Khách hàng'!$A$4:$F$2144,3,0)</f>
        <v>Số 1 đường số 17A, Khu phố 11, Phường Bình Trị Đông B, Quận Bình Tân, TP.HCM.</v>
      </c>
      <c r="I3333" s="13" t="e">
        <f>VLOOKUP(E3333,'Khách hàng'!$B$4:$F$1048576,5,0)</f>
        <v>#N/A</v>
      </c>
      <c r="L3333" s="13" t="e">
        <f>VLOOKUP(J3333,'Hàng hóa'!$C$5:$D$50,2,0)</f>
        <v>#N/A</v>
      </c>
      <c r="M3333" s="17" t="e">
        <f>VLOOKUP(J3333,'Hàng hóa'!$C$5:$H$22,6,0)</f>
        <v>#N/A</v>
      </c>
      <c r="N3333" s="17" t="e">
        <f t="shared" si="138"/>
        <v>#N/A</v>
      </c>
      <c r="O3333" s="22" t="e">
        <f t="shared" si="140"/>
        <v>#N/A</v>
      </c>
      <c r="P3333" s="17" t="e">
        <f t="shared" si="139"/>
        <v>#N/A</v>
      </c>
      <c r="Q3333" s="13" t="e">
        <f>VLOOKUP(I3333,'[1]Nhân viên'!$E$20:$F$41,2,0)</f>
        <v>#N/A</v>
      </c>
    </row>
    <row r="3334" spans="1:17" x14ac:dyDescent="0.2">
      <c r="A3334" s="11">
        <v>3311</v>
      </c>
      <c r="D3334" s="13" t="e">
        <f>VLOOKUP(C3334,'Nhân viên'!$B$5:$C$48,2,0)</f>
        <v>#N/A</v>
      </c>
      <c r="G3334" s="13" t="e">
        <f>VLOOKUP(E3334,'Khách hàng'!$B$4:$F$1048576,2,0)</f>
        <v>#N/A</v>
      </c>
      <c r="H3334" s="13" t="str">
        <f>VLOOKUP(E3334,'[1]Khách hàng'!$A$4:$F$2144,3,0)</f>
        <v>Số 1 đường số 17A, Khu phố 11, Phường Bình Trị Đông B, Quận Bình Tân, TP.HCM.</v>
      </c>
      <c r="I3334" s="13" t="e">
        <f>VLOOKUP(E3334,'Khách hàng'!$B$4:$F$1048576,5,0)</f>
        <v>#N/A</v>
      </c>
      <c r="L3334" s="13" t="e">
        <f>VLOOKUP(J3334,'Hàng hóa'!$C$5:$D$50,2,0)</f>
        <v>#N/A</v>
      </c>
      <c r="M3334" s="17" t="e">
        <f>VLOOKUP(J3334,'Hàng hóa'!$C$5:$H$22,6,0)</f>
        <v>#N/A</v>
      </c>
      <c r="N3334" s="17" t="e">
        <f t="shared" si="138"/>
        <v>#N/A</v>
      </c>
      <c r="O3334" s="22" t="e">
        <f t="shared" si="140"/>
        <v>#N/A</v>
      </c>
      <c r="P3334" s="17" t="e">
        <f t="shared" si="139"/>
        <v>#N/A</v>
      </c>
      <c r="Q3334" s="13" t="e">
        <f>VLOOKUP(I3334,'[1]Nhân viên'!$E$20:$F$41,2,0)</f>
        <v>#N/A</v>
      </c>
    </row>
    <row r="3335" spans="1:17" x14ac:dyDescent="0.2">
      <c r="A3335" s="11">
        <v>3312</v>
      </c>
      <c r="D3335" s="13" t="e">
        <f>VLOOKUP(C3335,'Nhân viên'!$B$5:$C$48,2,0)</f>
        <v>#N/A</v>
      </c>
      <c r="G3335" s="13" t="e">
        <f>VLOOKUP(E3335,'Khách hàng'!$B$4:$F$1048576,2,0)</f>
        <v>#N/A</v>
      </c>
      <c r="H3335" s="13" t="str">
        <f>VLOOKUP(E3335,'[1]Khách hàng'!$A$4:$F$2144,3,0)</f>
        <v>Số 1 đường số 17A, Khu phố 11, Phường Bình Trị Đông B, Quận Bình Tân, TP.HCM.</v>
      </c>
      <c r="I3335" s="13" t="e">
        <f>VLOOKUP(E3335,'Khách hàng'!$B$4:$F$1048576,5,0)</f>
        <v>#N/A</v>
      </c>
      <c r="L3335" s="13" t="e">
        <f>VLOOKUP(J3335,'Hàng hóa'!$C$5:$D$50,2,0)</f>
        <v>#N/A</v>
      </c>
      <c r="M3335" s="17" t="e">
        <f>VLOOKUP(J3335,'Hàng hóa'!$C$5:$H$22,6,0)</f>
        <v>#N/A</v>
      </c>
      <c r="N3335" s="17" t="e">
        <f t="shared" si="138"/>
        <v>#N/A</v>
      </c>
      <c r="O3335" s="22" t="e">
        <f t="shared" si="140"/>
        <v>#N/A</v>
      </c>
      <c r="P3335" s="17" t="e">
        <f t="shared" si="139"/>
        <v>#N/A</v>
      </c>
      <c r="Q3335" s="13" t="e">
        <f>VLOOKUP(I3335,'[1]Nhân viên'!$E$20:$F$41,2,0)</f>
        <v>#N/A</v>
      </c>
    </row>
    <row r="3336" spans="1:17" x14ac:dyDescent="0.2">
      <c r="A3336" s="11">
        <v>3313</v>
      </c>
      <c r="D3336" s="13" t="e">
        <f>VLOOKUP(C3336,'Nhân viên'!$B$5:$C$48,2,0)</f>
        <v>#N/A</v>
      </c>
      <c r="G3336" s="13" t="e">
        <f>VLOOKUP(E3336,'Khách hàng'!$B$4:$F$1048576,2,0)</f>
        <v>#N/A</v>
      </c>
      <c r="H3336" s="13" t="str">
        <f>VLOOKUP(E3336,'[1]Khách hàng'!$A$4:$F$2144,3,0)</f>
        <v>Số 1 đường số 17A, Khu phố 11, Phường Bình Trị Đông B, Quận Bình Tân, TP.HCM.</v>
      </c>
      <c r="I3336" s="13" t="e">
        <f>VLOOKUP(E3336,'Khách hàng'!$B$4:$F$1048576,5,0)</f>
        <v>#N/A</v>
      </c>
      <c r="L3336" s="13" t="e">
        <f>VLOOKUP(J3336,'Hàng hóa'!$C$5:$D$50,2,0)</f>
        <v>#N/A</v>
      </c>
      <c r="M3336" s="17" t="e">
        <f>VLOOKUP(J3336,'Hàng hóa'!$C$5:$H$22,6,0)</f>
        <v>#N/A</v>
      </c>
      <c r="N3336" s="17" t="e">
        <f t="shared" si="138"/>
        <v>#N/A</v>
      </c>
      <c r="O3336" s="22" t="e">
        <f t="shared" si="140"/>
        <v>#N/A</v>
      </c>
      <c r="P3336" s="17" t="e">
        <f t="shared" si="139"/>
        <v>#N/A</v>
      </c>
      <c r="Q3336" s="13" t="e">
        <f>VLOOKUP(I3336,'[1]Nhân viên'!$E$20:$F$41,2,0)</f>
        <v>#N/A</v>
      </c>
    </row>
    <row r="3337" spans="1:17" x14ac:dyDescent="0.2">
      <c r="A3337" s="11">
        <v>3314</v>
      </c>
      <c r="D3337" s="13" t="e">
        <f>VLOOKUP(C3337,'Nhân viên'!$B$5:$C$48,2,0)</f>
        <v>#N/A</v>
      </c>
      <c r="G3337" s="13" t="e">
        <f>VLOOKUP(E3337,'Khách hàng'!$B$4:$F$1048576,2,0)</f>
        <v>#N/A</v>
      </c>
      <c r="H3337" s="13" t="str">
        <f>VLOOKUP(E3337,'[1]Khách hàng'!$A$4:$F$2144,3,0)</f>
        <v>Số 1 đường số 17A, Khu phố 11, Phường Bình Trị Đông B, Quận Bình Tân, TP.HCM.</v>
      </c>
      <c r="I3337" s="13" t="e">
        <f>VLOOKUP(E3337,'Khách hàng'!$B$4:$F$1048576,5,0)</f>
        <v>#N/A</v>
      </c>
      <c r="L3337" s="13" t="e">
        <f>VLOOKUP(J3337,'Hàng hóa'!$C$5:$D$50,2,0)</f>
        <v>#N/A</v>
      </c>
      <c r="M3337" s="17" t="e">
        <f>VLOOKUP(J3337,'Hàng hóa'!$C$5:$H$22,6,0)</f>
        <v>#N/A</v>
      </c>
      <c r="N3337" s="17" t="e">
        <f t="shared" si="138"/>
        <v>#N/A</v>
      </c>
      <c r="O3337" s="22" t="e">
        <f t="shared" si="140"/>
        <v>#N/A</v>
      </c>
      <c r="P3337" s="17" t="e">
        <f t="shared" si="139"/>
        <v>#N/A</v>
      </c>
      <c r="Q3337" s="13" t="e">
        <f>VLOOKUP(I3337,'[1]Nhân viên'!$E$20:$F$41,2,0)</f>
        <v>#N/A</v>
      </c>
    </row>
    <row r="3338" spans="1:17" x14ac:dyDescent="0.2">
      <c r="A3338" s="11">
        <v>3315</v>
      </c>
      <c r="D3338" s="13" t="e">
        <f>VLOOKUP(C3338,'Nhân viên'!$B$5:$C$48,2,0)</f>
        <v>#N/A</v>
      </c>
      <c r="G3338" s="13" t="e">
        <f>VLOOKUP(E3338,'Khách hàng'!$B$4:$F$1048576,2,0)</f>
        <v>#N/A</v>
      </c>
      <c r="H3338" s="13" t="str">
        <f>VLOOKUP(E3338,'[1]Khách hàng'!$A$4:$F$2144,3,0)</f>
        <v>Số 1 đường số 17A, Khu phố 11, Phường Bình Trị Đông B, Quận Bình Tân, TP.HCM.</v>
      </c>
      <c r="I3338" s="13" t="e">
        <f>VLOOKUP(E3338,'Khách hàng'!$B$4:$F$1048576,5,0)</f>
        <v>#N/A</v>
      </c>
      <c r="L3338" s="13" t="e">
        <f>VLOOKUP(J3338,'Hàng hóa'!$C$5:$D$50,2,0)</f>
        <v>#N/A</v>
      </c>
      <c r="M3338" s="17" t="e">
        <f>VLOOKUP(J3338,'Hàng hóa'!$C$5:$H$22,6,0)</f>
        <v>#N/A</v>
      </c>
      <c r="N3338" s="17" t="e">
        <f t="shared" si="138"/>
        <v>#N/A</v>
      </c>
      <c r="O3338" s="22" t="e">
        <f t="shared" si="140"/>
        <v>#N/A</v>
      </c>
      <c r="P3338" s="17" t="e">
        <f t="shared" si="139"/>
        <v>#N/A</v>
      </c>
      <c r="Q3338" s="13" t="e">
        <f>VLOOKUP(I3338,'[1]Nhân viên'!$E$20:$F$41,2,0)</f>
        <v>#N/A</v>
      </c>
    </row>
    <row r="3339" spans="1:17" x14ac:dyDescent="0.2">
      <c r="A3339" s="11">
        <v>3316</v>
      </c>
      <c r="D3339" s="13" t="e">
        <f>VLOOKUP(C3339,'Nhân viên'!$B$5:$C$48,2,0)</f>
        <v>#N/A</v>
      </c>
      <c r="G3339" s="13" t="e">
        <f>VLOOKUP(E3339,'Khách hàng'!$B$4:$F$1048576,2,0)</f>
        <v>#N/A</v>
      </c>
      <c r="H3339" s="13" t="str">
        <f>VLOOKUP(E3339,'[1]Khách hàng'!$A$4:$F$2144,3,0)</f>
        <v>Số 1 đường số 17A, Khu phố 11, Phường Bình Trị Đông B, Quận Bình Tân, TP.HCM.</v>
      </c>
      <c r="I3339" s="13" t="e">
        <f>VLOOKUP(E3339,'Khách hàng'!$B$4:$F$1048576,5,0)</f>
        <v>#N/A</v>
      </c>
      <c r="L3339" s="13" t="e">
        <f>VLOOKUP(J3339,'Hàng hóa'!$C$5:$D$50,2,0)</f>
        <v>#N/A</v>
      </c>
      <c r="M3339" s="17" t="e">
        <f>VLOOKUP(J3339,'Hàng hóa'!$C$5:$H$22,6,0)</f>
        <v>#N/A</v>
      </c>
      <c r="N3339" s="17" t="e">
        <f t="shared" si="138"/>
        <v>#N/A</v>
      </c>
      <c r="O3339" s="22" t="e">
        <f t="shared" si="140"/>
        <v>#N/A</v>
      </c>
      <c r="P3339" s="17" t="e">
        <f t="shared" si="139"/>
        <v>#N/A</v>
      </c>
      <c r="Q3339" s="13" t="e">
        <f>VLOOKUP(I3339,'[1]Nhân viên'!$E$20:$F$41,2,0)</f>
        <v>#N/A</v>
      </c>
    </row>
    <row r="3340" spans="1:17" x14ac:dyDescent="0.2">
      <c r="A3340" s="11">
        <v>3317</v>
      </c>
      <c r="D3340" s="13" t="e">
        <f>VLOOKUP(C3340,'Nhân viên'!$B$5:$C$48,2,0)</f>
        <v>#N/A</v>
      </c>
      <c r="G3340" s="13" t="e">
        <f>VLOOKUP(E3340,'Khách hàng'!$B$4:$F$1048576,2,0)</f>
        <v>#N/A</v>
      </c>
      <c r="H3340" s="13" t="str">
        <f>VLOOKUP(E3340,'[1]Khách hàng'!$A$4:$F$2144,3,0)</f>
        <v>Số 1 đường số 17A, Khu phố 11, Phường Bình Trị Đông B, Quận Bình Tân, TP.HCM.</v>
      </c>
      <c r="I3340" s="13" t="e">
        <f>VLOOKUP(E3340,'Khách hàng'!$B$4:$F$1048576,5,0)</f>
        <v>#N/A</v>
      </c>
      <c r="L3340" s="13" t="e">
        <f>VLOOKUP(J3340,'Hàng hóa'!$C$5:$D$50,2,0)</f>
        <v>#N/A</v>
      </c>
      <c r="M3340" s="17" t="e">
        <f>VLOOKUP(J3340,'Hàng hóa'!$C$5:$H$22,6,0)</f>
        <v>#N/A</v>
      </c>
      <c r="N3340" s="17" t="e">
        <f t="shared" si="138"/>
        <v>#N/A</v>
      </c>
      <c r="O3340" s="22" t="e">
        <f t="shared" si="140"/>
        <v>#N/A</v>
      </c>
      <c r="P3340" s="17" t="e">
        <f t="shared" si="139"/>
        <v>#N/A</v>
      </c>
      <c r="Q3340" s="13" t="e">
        <f>VLOOKUP(I3340,'[1]Nhân viên'!$E$20:$F$41,2,0)</f>
        <v>#N/A</v>
      </c>
    </row>
    <row r="3341" spans="1:17" x14ac:dyDescent="0.2">
      <c r="A3341" s="11">
        <v>3318</v>
      </c>
      <c r="D3341" s="13" t="e">
        <f>VLOOKUP(C3341,'Nhân viên'!$B$5:$C$48,2,0)</f>
        <v>#N/A</v>
      </c>
      <c r="G3341" s="13" t="e">
        <f>VLOOKUP(E3341,'Khách hàng'!$B$4:$F$1048576,2,0)</f>
        <v>#N/A</v>
      </c>
      <c r="H3341" s="13" t="str">
        <f>VLOOKUP(E3341,'[1]Khách hàng'!$A$4:$F$2144,3,0)</f>
        <v>Số 1 đường số 17A, Khu phố 11, Phường Bình Trị Đông B, Quận Bình Tân, TP.HCM.</v>
      </c>
      <c r="I3341" s="13" t="e">
        <f>VLOOKUP(E3341,'Khách hàng'!$B$4:$F$1048576,5,0)</f>
        <v>#N/A</v>
      </c>
      <c r="L3341" s="13" t="e">
        <f>VLOOKUP(J3341,'Hàng hóa'!$C$5:$D$50,2,0)</f>
        <v>#N/A</v>
      </c>
      <c r="M3341" s="17" t="e">
        <f>VLOOKUP(J3341,'Hàng hóa'!$C$5:$H$22,6,0)</f>
        <v>#N/A</v>
      </c>
      <c r="N3341" s="17" t="e">
        <f t="shared" si="138"/>
        <v>#N/A</v>
      </c>
      <c r="O3341" s="22" t="e">
        <f t="shared" si="140"/>
        <v>#N/A</v>
      </c>
      <c r="P3341" s="17" t="e">
        <f t="shared" si="139"/>
        <v>#N/A</v>
      </c>
      <c r="Q3341" s="13" t="e">
        <f>VLOOKUP(I3341,'[1]Nhân viên'!$E$20:$F$41,2,0)</f>
        <v>#N/A</v>
      </c>
    </row>
    <row r="3342" spans="1:17" x14ac:dyDescent="0.2">
      <c r="A3342" s="11">
        <v>3319</v>
      </c>
      <c r="D3342" s="13" t="e">
        <f>VLOOKUP(C3342,'Nhân viên'!$B$5:$C$48,2,0)</f>
        <v>#N/A</v>
      </c>
      <c r="G3342" s="13" t="e">
        <f>VLOOKUP(E3342,'Khách hàng'!$B$4:$F$1048576,2,0)</f>
        <v>#N/A</v>
      </c>
      <c r="H3342" s="13" t="str">
        <f>VLOOKUP(E3342,'[1]Khách hàng'!$A$4:$F$2144,3,0)</f>
        <v>Số 1 đường số 17A, Khu phố 11, Phường Bình Trị Đông B, Quận Bình Tân, TP.HCM.</v>
      </c>
      <c r="I3342" s="13" t="e">
        <f>VLOOKUP(E3342,'Khách hàng'!$B$4:$F$1048576,5,0)</f>
        <v>#N/A</v>
      </c>
      <c r="L3342" s="13" t="e">
        <f>VLOOKUP(J3342,'Hàng hóa'!$C$5:$D$50,2,0)</f>
        <v>#N/A</v>
      </c>
      <c r="M3342" s="17" t="e">
        <f>VLOOKUP(J3342,'Hàng hóa'!$C$5:$H$22,6,0)</f>
        <v>#N/A</v>
      </c>
      <c r="N3342" s="17" t="e">
        <f t="shared" si="138"/>
        <v>#N/A</v>
      </c>
      <c r="O3342" s="22" t="e">
        <f t="shared" si="140"/>
        <v>#N/A</v>
      </c>
      <c r="P3342" s="17" t="e">
        <f t="shared" si="139"/>
        <v>#N/A</v>
      </c>
      <c r="Q3342" s="13" t="e">
        <f>VLOOKUP(I3342,'[1]Nhân viên'!$E$20:$F$41,2,0)</f>
        <v>#N/A</v>
      </c>
    </row>
    <row r="3343" spans="1:17" x14ac:dyDescent="0.2">
      <c r="A3343" s="11">
        <v>3320</v>
      </c>
      <c r="D3343" s="13" t="e">
        <f>VLOOKUP(C3343,'Nhân viên'!$B$5:$C$48,2,0)</f>
        <v>#N/A</v>
      </c>
      <c r="G3343" s="13" t="e">
        <f>VLOOKUP(E3343,'Khách hàng'!$B$4:$F$1048576,2,0)</f>
        <v>#N/A</v>
      </c>
      <c r="H3343" s="13" t="str">
        <f>VLOOKUP(E3343,'[1]Khách hàng'!$A$4:$F$2144,3,0)</f>
        <v>Số 1 đường số 17A, Khu phố 11, Phường Bình Trị Đông B, Quận Bình Tân, TP.HCM.</v>
      </c>
      <c r="I3343" s="13" t="e">
        <f>VLOOKUP(E3343,'Khách hàng'!$B$4:$F$1048576,5,0)</f>
        <v>#N/A</v>
      </c>
      <c r="L3343" s="13" t="e">
        <f>VLOOKUP(J3343,'Hàng hóa'!$C$5:$D$50,2,0)</f>
        <v>#N/A</v>
      </c>
      <c r="M3343" s="17" t="e">
        <f>VLOOKUP(J3343,'Hàng hóa'!$C$5:$H$22,6,0)</f>
        <v>#N/A</v>
      </c>
      <c r="N3343" s="17" t="e">
        <f t="shared" si="138"/>
        <v>#N/A</v>
      </c>
      <c r="O3343" s="22" t="e">
        <f t="shared" si="140"/>
        <v>#N/A</v>
      </c>
      <c r="P3343" s="17" t="e">
        <f t="shared" si="139"/>
        <v>#N/A</v>
      </c>
      <c r="Q3343" s="13" t="e">
        <f>VLOOKUP(I3343,'[1]Nhân viên'!$E$20:$F$41,2,0)</f>
        <v>#N/A</v>
      </c>
    </row>
    <row r="3344" spans="1:17" x14ac:dyDescent="0.2">
      <c r="A3344" s="11">
        <v>3321</v>
      </c>
      <c r="D3344" s="13" t="e">
        <f>VLOOKUP(C3344,'Nhân viên'!$B$5:$C$48,2,0)</f>
        <v>#N/A</v>
      </c>
      <c r="G3344" s="13" t="e">
        <f>VLOOKUP(E3344,'Khách hàng'!$B$4:$F$1048576,2,0)</f>
        <v>#N/A</v>
      </c>
      <c r="H3344" s="13" t="str">
        <f>VLOOKUP(E3344,'[1]Khách hàng'!$A$4:$F$2144,3,0)</f>
        <v>Số 1 đường số 17A, Khu phố 11, Phường Bình Trị Đông B, Quận Bình Tân, TP.HCM.</v>
      </c>
      <c r="I3344" s="13" t="e">
        <f>VLOOKUP(E3344,'Khách hàng'!$B$4:$F$1048576,5,0)</f>
        <v>#N/A</v>
      </c>
      <c r="L3344" s="13" t="e">
        <f>VLOOKUP(J3344,'Hàng hóa'!$C$5:$D$50,2,0)</f>
        <v>#N/A</v>
      </c>
      <c r="M3344" s="17" t="e">
        <f>VLOOKUP(J3344,'Hàng hóa'!$C$5:$H$22,6,0)</f>
        <v>#N/A</v>
      </c>
      <c r="N3344" s="17" t="e">
        <f t="shared" si="138"/>
        <v>#N/A</v>
      </c>
      <c r="O3344" s="22" t="e">
        <f t="shared" si="140"/>
        <v>#N/A</v>
      </c>
      <c r="P3344" s="17" t="e">
        <f t="shared" si="139"/>
        <v>#N/A</v>
      </c>
      <c r="Q3344" s="13" t="e">
        <f>VLOOKUP(I3344,'[1]Nhân viên'!$E$20:$F$41,2,0)</f>
        <v>#N/A</v>
      </c>
    </row>
    <row r="3345" spans="1:17" x14ac:dyDescent="0.2">
      <c r="A3345" s="11">
        <v>3322</v>
      </c>
      <c r="D3345" s="13" t="e">
        <f>VLOOKUP(C3345,'Nhân viên'!$B$5:$C$48,2,0)</f>
        <v>#N/A</v>
      </c>
      <c r="G3345" s="13" t="e">
        <f>VLOOKUP(E3345,'Khách hàng'!$B$4:$F$1048576,2,0)</f>
        <v>#N/A</v>
      </c>
      <c r="H3345" s="13" t="str">
        <f>VLOOKUP(E3345,'[1]Khách hàng'!$A$4:$F$2144,3,0)</f>
        <v>Số 1 đường số 17A, Khu phố 11, Phường Bình Trị Đông B, Quận Bình Tân, TP.HCM.</v>
      </c>
      <c r="I3345" s="13" t="e">
        <f>VLOOKUP(E3345,'Khách hàng'!$B$4:$F$1048576,5,0)</f>
        <v>#N/A</v>
      </c>
      <c r="L3345" s="13" t="e">
        <f>VLOOKUP(J3345,'Hàng hóa'!$C$5:$D$50,2,0)</f>
        <v>#N/A</v>
      </c>
      <c r="M3345" s="17" t="e">
        <f>VLOOKUP(J3345,'Hàng hóa'!$C$5:$H$22,6,0)</f>
        <v>#N/A</v>
      </c>
      <c r="N3345" s="17" t="e">
        <f t="shared" si="138"/>
        <v>#N/A</v>
      </c>
      <c r="O3345" s="22" t="e">
        <f t="shared" si="140"/>
        <v>#N/A</v>
      </c>
      <c r="P3345" s="17" t="e">
        <f t="shared" si="139"/>
        <v>#N/A</v>
      </c>
      <c r="Q3345" s="13" t="e">
        <f>VLOOKUP(I3345,'[1]Nhân viên'!$E$20:$F$41,2,0)</f>
        <v>#N/A</v>
      </c>
    </row>
    <row r="3346" spans="1:17" x14ac:dyDescent="0.2">
      <c r="A3346" s="11">
        <v>3323</v>
      </c>
      <c r="D3346" s="13" t="e">
        <f>VLOOKUP(C3346,'Nhân viên'!$B$5:$C$48,2,0)</f>
        <v>#N/A</v>
      </c>
      <c r="G3346" s="13" t="e">
        <f>VLOOKUP(E3346,'Khách hàng'!$B$4:$F$1048576,2,0)</f>
        <v>#N/A</v>
      </c>
      <c r="H3346" s="13" t="str">
        <f>VLOOKUP(E3346,'[1]Khách hàng'!$A$4:$F$2144,3,0)</f>
        <v>Số 1 đường số 17A, Khu phố 11, Phường Bình Trị Đông B, Quận Bình Tân, TP.HCM.</v>
      </c>
      <c r="I3346" s="13" t="e">
        <f>VLOOKUP(E3346,'Khách hàng'!$B$4:$F$1048576,5,0)</f>
        <v>#N/A</v>
      </c>
      <c r="L3346" s="13" t="e">
        <f>VLOOKUP(J3346,'Hàng hóa'!$C$5:$D$50,2,0)</f>
        <v>#N/A</v>
      </c>
      <c r="M3346" s="17" t="e">
        <f>VLOOKUP(J3346,'Hàng hóa'!$C$5:$H$22,6,0)</f>
        <v>#N/A</v>
      </c>
      <c r="N3346" s="17" t="e">
        <f t="shared" si="138"/>
        <v>#N/A</v>
      </c>
      <c r="O3346" s="22" t="e">
        <f t="shared" si="140"/>
        <v>#N/A</v>
      </c>
      <c r="P3346" s="17" t="e">
        <f t="shared" si="139"/>
        <v>#N/A</v>
      </c>
      <c r="Q3346" s="13" t="e">
        <f>VLOOKUP(I3346,'[1]Nhân viên'!$E$20:$F$41,2,0)</f>
        <v>#N/A</v>
      </c>
    </row>
    <row r="3347" spans="1:17" x14ac:dyDescent="0.2">
      <c r="A3347" s="11">
        <v>3324</v>
      </c>
      <c r="D3347" s="13" t="e">
        <f>VLOOKUP(C3347,'Nhân viên'!$B$5:$C$48,2,0)</f>
        <v>#N/A</v>
      </c>
      <c r="G3347" s="13" t="e">
        <f>VLOOKUP(E3347,'Khách hàng'!$B$4:$F$1048576,2,0)</f>
        <v>#N/A</v>
      </c>
      <c r="H3347" s="13" t="str">
        <f>VLOOKUP(E3347,'[1]Khách hàng'!$A$4:$F$2144,3,0)</f>
        <v>Số 1 đường số 17A, Khu phố 11, Phường Bình Trị Đông B, Quận Bình Tân, TP.HCM.</v>
      </c>
      <c r="I3347" s="13" t="e">
        <f>VLOOKUP(E3347,'Khách hàng'!$B$4:$F$1048576,5,0)</f>
        <v>#N/A</v>
      </c>
      <c r="L3347" s="13" t="e">
        <f>VLOOKUP(J3347,'Hàng hóa'!$C$5:$D$50,2,0)</f>
        <v>#N/A</v>
      </c>
      <c r="M3347" s="17" t="e">
        <f>VLOOKUP(J3347,'Hàng hóa'!$C$5:$H$22,6,0)</f>
        <v>#N/A</v>
      </c>
      <c r="N3347" s="17" t="e">
        <f t="shared" si="138"/>
        <v>#N/A</v>
      </c>
      <c r="O3347" s="22" t="e">
        <f t="shared" si="140"/>
        <v>#N/A</v>
      </c>
      <c r="P3347" s="17" t="e">
        <f t="shared" si="139"/>
        <v>#N/A</v>
      </c>
      <c r="Q3347" s="13" t="e">
        <f>VLOOKUP(I3347,'[1]Nhân viên'!$E$20:$F$41,2,0)</f>
        <v>#N/A</v>
      </c>
    </row>
    <row r="3348" spans="1:17" x14ac:dyDescent="0.2">
      <c r="A3348" s="11">
        <v>3325</v>
      </c>
      <c r="D3348" s="13" t="e">
        <f>VLOOKUP(C3348,'Nhân viên'!$B$5:$C$48,2,0)</f>
        <v>#N/A</v>
      </c>
      <c r="G3348" s="13" t="e">
        <f>VLOOKUP(E3348,'Khách hàng'!$B$4:$F$1048576,2,0)</f>
        <v>#N/A</v>
      </c>
      <c r="H3348" s="13" t="str">
        <f>VLOOKUP(E3348,'[1]Khách hàng'!$A$4:$F$2144,3,0)</f>
        <v>Số 1 đường số 17A, Khu phố 11, Phường Bình Trị Đông B, Quận Bình Tân, TP.HCM.</v>
      </c>
      <c r="I3348" s="13" t="e">
        <f>VLOOKUP(E3348,'Khách hàng'!$B$4:$F$1048576,5,0)</f>
        <v>#N/A</v>
      </c>
      <c r="L3348" s="13" t="e">
        <f>VLOOKUP(J3348,'Hàng hóa'!$C$5:$D$50,2,0)</f>
        <v>#N/A</v>
      </c>
      <c r="M3348" s="17" t="e">
        <f>VLOOKUP(J3348,'Hàng hóa'!$C$5:$H$22,6,0)</f>
        <v>#N/A</v>
      </c>
      <c r="N3348" s="17" t="e">
        <f t="shared" si="138"/>
        <v>#N/A</v>
      </c>
      <c r="O3348" s="22" t="e">
        <f t="shared" si="140"/>
        <v>#N/A</v>
      </c>
      <c r="P3348" s="17" t="e">
        <f t="shared" si="139"/>
        <v>#N/A</v>
      </c>
      <c r="Q3348" s="13" t="e">
        <f>VLOOKUP(I3348,'[1]Nhân viên'!$E$20:$F$41,2,0)</f>
        <v>#N/A</v>
      </c>
    </row>
    <row r="3349" spans="1:17" x14ac:dyDescent="0.2">
      <c r="A3349" s="11">
        <v>3326</v>
      </c>
      <c r="D3349" s="13" t="e">
        <f>VLOOKUP(C3349,'Nhân viên'!$B$5:$C$48,2,0)</f>
        <v>#N/A</v>
      </c>
      <c r="G3349" s="13" t="e">
        <f>VLOOKUP(E3349,'Khách hàng'!$B$4:$F$1048576,2,0)</f>
        <v>#N/A</v>
      </c>
      <c r="H3349" s="13" t="str">
        <f>VLOOKUP(E3349,'[1]Khách hàng'!$A$4:$F$2144,3,0)</f>
        <v>Số 1 đường số 17A, Khu phố 11, Phường Bình Trị Đông B, Quận Bình Tân, TP.HCM.</v>
      </c>
      <c r="I3349" s="13" t="e">
        <f>VLOOKUP(E3349,'Khách hàng'!$B$4:$F$1048576,5,0)</f>
        <v>#N/A</v>
      </c>
      <c r="L3349" s="13" t="e">
        <f>VLOOKUP(J3349,'Hàng hóa'!$C$5:$D$50,2,0)</f>
        <v>#N/A</v>
      </c>
      <c r="M3349" s="17" t="e">
        <f>VLOOKUP(J3349,'Hàng hóa'!$C$5:$H$22,6,0)</f>
        <v>#N/A</v>
      </c>
      <c r="N3349" s="17" t="e">
        <f t="shared" si="138"/>
        <v>#N/A</v>
      </c>
      <c r="O3349" s="22" t="e">
        <f t="shared" si="140"/>
        <v>#N/A</v>
      </c>
      <c r="P3349" s="17" t="e">
        <f t="shared" si="139"/>
        <v>#N/A</v>
      </c>
      <c r="Q3349" s="13" t="e">
        <f>VLOOKUP(I3349,'[1]Nhân viên'!$E$20:$F$41,2,0)</f>
        <v>#N/A</v>
      </c>
    </row>
    <row r="3350" spans="1:17" x14ac:dyDescent="0.2">
      <c r="A3350" s="11">
        <v>3327</v>
      </c>
      <c r="D3350" s="13" t="e">
        <f>VLOOKUP(C3350,'Nhân viên'!$B$5:$C$48,2,0)</f>
        <v>#N/A</v>
      </c>
      <c r="G3350" s="13" t="e">
        <f>VLOOKUP(E3350,'Khách hàng'!$B$4:$F$1048576,2,0)</f>
        <v>#N/A</v>
      </c>
      <c r="H3350" s="13" t="str">
        <f>VLOOKUP(E3350,'[1]Khách hàng'!$A$4:$F$2144,3,0)</f>
        <v>Số 1 đường số 17A, Khu phố 11, Phường Bình Trị Đông B, Quận Bình Tân, TP.HCM.</v>
      </c>
      <c r="I3350" s="13" t="e">
        <f>VLOOKUP(E3350,'Khách hàng'!$B$4:$F$1048576,5,0)</f>
        <v>#N/A</v>
      </c>
      <c r="L3350" s="13" t="e">
        <f>VLOOKUP(J3350,'Hàng hóa'!$C$5:$D$50,2,0)</f>
        <v>#N/A</v>
      </c>
      <c r="M3350" s="17" t="e">
        <f>VLOOKUP(J3350,'Hàng hóa'!$C$5:$H$22,6,0)</f>
        <v>#N/A</v>
      </c>
      <c r="N3350" s="17" t="e">
        <f t="shared" si="138"/>
        <v>#N/A</v>
      </c>
      <c r="O3350" s="22" t="e">
        <f t="shared" si="140"/>
        <v>#N/A</v>
      </c>
      <c r="P3350" s="17" t="e">
        <f t="shared" si="139"/>
        <v>#N/A</v>
      </c>
      <c r="Q3350" s="13" t="e">
        <f>VLOOKUP(I3350,'[1]Nhân viên'!$E$20:$F$41,2,0)</f>
        <v>#N/A</v>
      </c>
    </row>
    <row r="3351" spans="1:17" x14ac:dyDescent="0.2">
      <c r="A3351" s="11">
        <v>3328</v>
      </c>
      <c r="D3351" s="13" t="e">
        <f>VLOOKUP(C3351,'Nhân viên'!$B$5:$C$48,2,0)</f>
        <v>#N/A</v>
      </c>
      <c r="G3351" s="13" t="e">
        <f>VLOOKUP(E3351,'Khách hàng'!$B$4:$F$1048576,2,0)</f>
        <v>#N/A</v>
      </c>
      <c r="H3351" s="13" t="str">
        <f>VLOOKUP(E3351,'[1]Khách hàng'!$A$4:$F$2144,3,0)</f>
        <v>Số 1 đường số 17A, Khu phố 11, Phường Bình Trị Đông B, Quận Bình Tân, TP.HCM.</v>
      </c>
      <c r="I3351" s="13" t="e">
        <f>VLOOKUP(E3351,'Khách hàng'!$B$4:$F$1048576,5,0)</f>
        <v>#N/A</v>
      </c>
      <c r="L3351" s="13" t="e">
        <f>VLOOKUP(J3351,'Hàng hóa'!$C$5:$D$50,2,0)</f>
        <v>#N/A</v>
      </c>
      <c r="M3351" s="17" t="e">
        <f>VLOOKUP(J3351,'Hàng hóa'!$C$5:$H$22,6,0)</f>
        <v>#N/A</v>
      </c>
      <c r="N3351" s="17" t="e">
        <f t="shared" si="138"/>
        <v>#N/A</v>
      </c>
      <c r="O3351" s="22" t="e">
        <f t="shared" si="140"/>
        <v>#N/A</v>
      </c>
      <c r="P3351" s="17" t="e">
        <f t="shared" si="139"/>
        <v>#N/A</v>
      </c>
      <c r="Q3351" s="13" t="e">
        <f>VLOOKUP(I3351,'[1]Nhân viên'!$E$20:$F$41,2,0)</f>
        <v>#N/A</v>
      </c>
    </row>
    <row r="3352" spans="1:17" x14ac:dyDescent="0.2">
      <c r="A3352" s="11">
        <v>3329</v>
      </c>
      <c r="D3352" s="13" t="e">
        <f>VLOOKUP(C3352,'Nhân viên'!$B$5:$C$48,2,0)</f>
        <v>#N/A</v>
      </c>
      <c r="G3352" s="13" t="e">
        <f>VLOOKUP(E3352,'Khách hàng'!$B$4:$F$1048576,2,0)</f>
        <v>#N/A</v>
      </c>
      <c r="H3352" s="13" t="str">
        <f>VLOOKUP(E3352,'[1]Khách hàng'!$A$4:$F$2144,3,0)</f>
        <v>Số 1 đường số 17A, Khu phố 11, Phường Bình Trị Đông B, Quận Bình Tân, TP.HCM.</v>
      </c>
      <c r="I3352" s="13" t="e">
        <f>VLOOKUP(E3352,'Khách hàng'!$B$4:$F$1048576,5,0)</f>
        <v>#N/A</v>
      </c>
      <c r="L3352" s="13" t="e">
        <f>VLOOKUP(J3352,'Hàng hóa'!$C$5:$D$50,2,0)</f>
        <v>#N/A</v>
      </c>
      <c r="M3352" s="17" t="e">
        <f>VLOOKUP(J3352,'Hàng hóa'!$C$5:$H$22,6,0)</f>
        <v>#N/A</v>
      </c>
      <c r="N3352" s="17" t="e">
        <f t="shared" si="138"/>
        <v>#N/A</v>
      </c>
      <c r="O3352" s="22" t="e">
        <f t="shared" si="140"/>
        <v>#N/A</v>
      </c>
      <c r="P3352" s="17" t="e">
        <f t="shared" si="139"/>
        <v>#N/A</v>
      </c>
      <c r="Q3352" s="13" t="e">
        <f>VLOOKUP(I3352,'[1]Nhân viên'!$E$20:$F$41,2,0)</f>
        <v>#N/A</v>
      </c>
    </row>
    <row r="3353" spans="1:17" x14ac:dyDescent="0.2">
      <c r="A3353" s="11">
        <v>3330</v>
      </c>
      <c r="D3353" s="13" t="e">
        <f>VLOOKUP(C3353,'Nhân viên'!$B$5:$C$48,2,0)</f>
        <v>#N/A</v>
      </c>
      <c r="G3353" s="13" t="e">
        <f>VLOOKUP(E3353,'Khách hàng'!$B$4:$F$1048576,2,0)</f>
        <v>#N/A</v>
      </c>
      <c r="H3353" s="13" t="str">
        <f>VLOOKUP(E3353,'[1]Khách hàng'!$A$4:$F$2144,3,0)</f>
        <v>Số 1 đường số 17A, Khu phố 11, Phường Bình Trị Đông B, Quận Bình Tân, TP.HCM.</v>
      </c>
      <c r="I3353" s="13" t="e">
        <f>VLOOKUP(E3353,'Khách hàng'!$B$4:$F$1048576,5,0)</f>
        <v>#N/A</v>
      </c>
      <c r="L3353" s="13" t="e">
        <f>VLOOKUP(J3353,'Hàng hóa'!$C$5:$D$50,2,0)</f>
        <v>#N/A</v>
      </c>
      <c r="M3353" s="17" t="e">
        <f>VLOOKUP(J3353,'Hàng hóa'!$C$5:$H$22,6,0)</f>
        <v>#N/A</v>
      </c>
      <c r="N3353" s="17" t="e">
        <f t="shared" si="138"/>
        <v>#N/A</v>
      </c>
      <c r="O3353" s="22" t="e">
        <f t="shared" si="140"/>
        <v>#N/A</v>
      </c>
      <c r="P3353" s="17" t="e">
        <f t="shared" si="139"/>
        <v>#N/A</v>
      </c>
      <c r="Q3353" s="13" t="e">
        <f>VLOOKUP(I3353,'[1]Nhân viên'!$E$20:$F$41,2,0)</f>
        <v>#N/A</v>
      </c>
    </row>
    <row r="3354" spans="1:17" x14ac:dyDescent="0.2">
      <c r="A3354" s="11">
        <v>3331</v>
      </c>
      <c r="D3354" s="13" t="e">
        <f>VLOOKUP(C3354,'Nhân viên'!$B$5:$C$48,2,0)</f>
        <v>#N/A</v>
      </c>
      <c r="G3354" s="13" t="e">
        <f>VLOOKUP(E3354,'Khách hàng'!$B$4:$F$1048576,2,0)</f>
        <v>#N/A</v>
      </c>
      <c r="H3354" s="13" t="str">
        <f>VLOOKUP(E3354,'[1]Khách hàng'!$A$4:$F$2144,3,0)</f>
        <v>Số 1 đường số 17A, Khu phố 11, Phường Bình Trị Đông B, Quận Bình Tân, TP.HCM.</v>
      </c>
      <c r="I3354" s="13" t="e">
        <f>VLOOKUP(E3354,'Khách hàng'!$B$4:$F$1048576,5,0)</f>
        <v>#N/A</v>
      </c>
      <c r="L3354" s="13" t="e">
        <f>VLOOKUP(J3354,'Hàng hóa'!$C$5:$D$50,2,0)</f>
        <v>#N/A</v>
      </c>
      <c r="M3354" s="17" t="e">
        <f>VLOOKUP(J3354,'Hàng hóa'!$C$5:$H$22,6,0)</f>
        <v>#N/A</v>
      </c>
      <c r="N3354" s="17" t="e">
        <f t="shared" si="138"/>
        <v>#N/A</v>
      </c>
      <c r="O3354" s="22" t="e">
        <f t="shared" si="140"/>
        <v>#N/A</v>
      </c>
      <c r="P3354" s="17" t="e">
        <f t="shared" si="139"/>
        <v>#N/A</v>
      </c>
      <c r="Q3354" s="13" t="e">
        <f>VLOOKUP(I3354,'[1]Nhân viên'!$E$20:$F$41,2,0)</f>
        <v>#N/A</v>
      </c>
    </row>
    <row r="3355" spans="1:17" x14ac:dyDescent="0.2">
      <c r="A3355" s="11">
        <v>3332</v>
      </c>
      <c r="D3355" s="13" t="e">
        <f>VLOOKUP(C3355,'Nhân viên'!$B$5:$C$48,2,0)</f>
        <v>#N/A</v>
      </c>
      <c r="G3355" s="13" t="e">
        <f>VLOOKUP(E3355,'Khách hàng'!$B$4:$F$1048576,2,0)</f>
        <v>#N/A</v>
      </c>
      <c r="H3355" s="13" t="str">
        <f>VLOOKUP(E3355,'[1]Khách hàng'!$A$4:$F$2144,3,0)</f>
        <v>Số 1 đường số 17A, Khu phố 11, Phường Bình Trị Đông B, Quận Bình Tân, TP.HCM.</v>
      </c>
      <c r="I3355" s="13" t="e">
        <f>VLOOKUP(E3355,'Khách hàng'!$B$4:$F$1048576,5,0)</f>
        <v>#N/A</v>
      </c>
      <c r="L3355" s="13" t="e">
        <f>VLOOKUP(J3355,'Hàng hóa'!$C$5:$D$50,2,0)</f>
        <v>#N/A</v>
      </c>
      <c r="M3355" s="17" t="e">
        <f>VLOOKUP(J3355,'Hàng hóa'!$C$5:$H$22,6,0)</f>
        <v>#N/A</v>
      </c>
      <c r="N3355" s="17" t="e">
        <f t="shared" si="138"/>
        <v>#N/A</v>
      </c>
      <c r="O3355" s="22" t="e">
        <f t="shared" si="140"/>
        <v>#N/A</v>
      </c>
      <c r="P3355" s="17" t="e">
        <f t="shared" si="139"/>
        <v>#N/A</v>
      </c>
      <c r="Q3355" s="13" t="e">
        <f>VLOOKUP(I3355,'[1]Nhân viên'!$E$20:$F$41,2,0)</f>
        <v>#N/A</v>
      </c>
    </row>
    <row r="3356" spans="1:17" x14ac:dyDescent="0.2">
      <c r="A3356" s="11">
        <v>3333</v>
      </c>
      <c r="D3356" s="13" t="e">
        <f>VLOOKUP(C3356,'Nhân viên'!$B$5:$C$48,2,0)</f>
        <v>#N/A</v>
      </c>
      <c r="G3356" s="13" t="e">
        <f>VLOOKUP(E3356,'Khách hàng'!$B$4:$F$1048576,2,0)</f>
        <v>#N/A</v>
      </c>
      <c r="H3356" s="13" t="str">
        <f>VLOOKUP(E3356,'[1]Khách hàng'!$A$4:$F$2144,3,0)</f>
        <v>Số 1 đường số 17A, Khu phố 11, Phường Bình Trị Đông B, Quận Bình Tân, TP.HCM.</v>
      </c>
      <c r="I3356" s="13" t="e">
        <f>VLOOKUP(E3356,'Khách hàng'!$B$4:$F$1048576,5,0)</f>
        <v>#N/A</v>
      </c>
      <c r="L3356" s="13" t="e">
        <f>VLOOKUP(J3356,'Hàng hóa'!$C$5:$D$50,2,0)</f>
        <v>#N/A</v>
      </c>
      <c r="M3356" s="17" t="e">
        <f>VLOOKUP(J3356,'Hàng hóa'!$C$5:$H$22,6,0)</f>
        <v>#N/A</v>
      </c>
      <c r="N3356" s="17" t="e">
        <f t="shared" ref="N3356:N3419" si="141">K3356*M3356</f>
        <v>#N/A</v>
      </c>
      <c r="O3356" s="22" t="e">
        <f t="shared" si="140"/>
        <v>#N/A</v>
      </c>
      <c r="P3356" s="17" t="e">
        <f t="shared" ref="P3356:P3419" si="142">N3356*O3356+N3356</f>
        <v>#N/A</v>
      </c>
      <c r="Q3356" s="13" t="e">
        <f>VLOOKUP(I3356,'[1]Nhân viên'!$E$20:$F$41,2,0)</f>
        <v>#N/A</v>
      </c>
    </row>
    <row r="3357" spans="1:17" x14ac:dyDescent="0.2">
      <c r="A3357" s="11">
        <v>3334</v>
      </c>
      <c r="D3357" s="13" t="e">
        <f>VLOOKUP(C3357,'Nhân viên'!$B$5:$C$48,2,0)</f>
        <v>#N/A</v>
      </c>
      <c r="G3357" s="13" t="e">
        <f>VLOOKUP(E3357,'Khách hàng'!$B$4:$F$1048576,2,0)</f>
        <v>#N/A</v>
      </c>
      <c r="H3357" s="13" t="str">
        <f>VLOOKUP(E3357,'[1]Khách hàng'!$A$4:$F$2144,3,0)</f>
        <v>Số 1 đường số 17A, Khu phố 11, Phường Bình Trị Đông B, Quận Bình Tân, TP.HCM.</v>
      </c>
      <c r="I3357" s="13" t="e">
        <f>VLOOKUP(E3357,'Khách hàng'!$B$4:$F$1048576,5,0)</f>
        <v>#N/A</v>
      </c>
      <c r="L3357" s="13" t="e">
        <f>VLOOKUP(J3357,'Hàng hóa'!$C$5:$D$50,2,0)</f>
        <v>#N/A</v>
      </c>
      <c r="M3357" s="17" t="e">
        <f>VLOOKUP(J3357,'Hàng hóa'!$C$5:$H$22,6,0)</f>
        <v>#N/A</v>
      </c>
      <c r="N3357" s="17" t="e">
        <f t="shared" si="141"/>
        <v>#N/A</v>
      </c>
      <c r="O3357" s="22" t="e">
        <f t="shared" si="140"/>
        <v>#N/A</v>
      </c>
      <c r="P3357" s="17" t="e">
        <f t="shared" si="142"/>
        <v>#N/A</v>
      </c>
      <c r="Q3357" s="13" t="e">
        <f>VLOOKUP(I3357,'[1]Nhân viên'!$E$20:$F$41,2,0)</f>
        <v>#N/A</v>
      </c>
    </row>
    <row r="3358" spans="1:17" x14ac:dyDescent="0.2">
      <c r="A3358" s="11">
        <v>3335</v>
      </c>
      <c r="D3358" s="13" t="e">
        <f>VLOOKUP(C3358,'Nhân viên'!$B$5:$C$48,2,0)</f>
        <v>#N/A</v>
      </c>
      <c r="G3358" s="13" t="e">
        <f>VLOOKUP(E3358,'Khách hàng'!$B$4:$F$1048576,2,0)</f>
        <v>#N/A</v>
      </c>
      <c r="H3358" s="13" t="str">
        <f>VLOOKUP(E3358,'[1]Khách hàng'!$A$4:$F$2144,3,0)</f>
        <v>Số 1 đường số 17A, Khu phố 11, Phường Bình Trị Đông B, Quận Bình Tân, TP.HCM.</v>
      </c>
      <c r="I3358" s="13" t="e">
        <f>VLOOKUP(E3358,'Khách hàng'!$B$4:$F$1048576,5,0)</f>
        <v>#N/A</v>
      </c>
      <c r="L3358" s="13" t="e">
        <f>VLOOKUP(J3358,'Hàng hóa'!$C$5:$D$50,2,0)</f>
        <v>#N/A</v>
      </c>
      <c r="M3358" s="17" t="e">
        <f>VLOOKUP(J3358,'Hàng hóa'!$C$5:$H$22,6,0)</f>
        <v>#N/A</v>
      </c>
      <c r="N3358" s="17" t="e">
        <f t="shared" si="141"/>
        <v>#N/A</v>
      </c>
      <c r="O3358" s="22" t="e">
        <f t="shared" si="140"/>
        <v>#N/A</v>
      </c>
      <c r="P3358" s="17" t="e">
        <f t="shared" si="142"/>
        <v>#N/A</v>
      </c>
      <c r="Q3358" s="13" t="e">
        <f>VLOOKUP(I3358,'[1]Nhân viên'!$E$20:$F$41,2,0)</f>
        <v>#N/A</v>
      </c>
    </row>
    <row r="3359" spans="1:17" x14ac:dyDescent="0.2">
      <c r="A3359" s="11">
        <v>3336</v>
      </c>
      <c r="D3359" s="13" t="e">
        <f>VLOOKUP(C3359,'Nhân viên'!$B$5:$C$48,2,0)</f>
        <v>#N/A</v>
      </c>
      <c r="G3359" s="13" t="e">
        <f>VLOOKUP(E3359,'Khách hàng'!$B$4:$F$1048576,2,0)</f>
        <v>#N/A</v>
      </c>
      <c r="H3359" s="13" t="str">
        <f>VLOOKUP(E3359,'[1]Khách hàng'!$A$4:$F$2144,3,0)</f>
        <v>Số 1 đường số 17A, Khu phố 11, Phường Bình Trị Đông B, Quận Bình Tân, TP.HCM.</v>
      </c>
      <c r="I3359" s="13" t="e">
        <f>VLOOKUP(E3359,'Khách hàng'!$B$4:$F$1048576,5,0)</f>
        <v>#N/A</v>
      </c>
      <c r="L3359" s="13" t="e">
        <f>VLOOKUP(J3359,'Hàng hóa'!$C$5:$D$50,2,0)</f>
        <v>#N/A</v>
      </c>
      <c r="M3359" s="17" t="e">
        <f>VLOOKUP(J3359,'Hàng hóa'!$C$5:$H$22,6,0)</f>
        <v>#N/A</v>
      </c>
      <c r="N3359" s="17" t="e">
        <f t="shared" si="141"/>
        <v>#N/A</v>
      </c>
      <c r="O3359" s="22" t="e">
        <f t="shared" si="140"/>
        <v>#N/A</v>
      </c>
      <c r="P3359" s="17" t="e">
        <f t="shared" si="142"/>
        <v>#N/A</v>
      </c>
      <c r="Q3359" s="13" t="e">
        <f>VLOOKUP(I3359,'[1]Nhân viên'!$E$20:$F$41,2,0)</f>
        <v>#N/A</v>
      </c>
    </row>
    <row r="3360" spans="1:17" x14ac:dyDescent="0.2">
      <c r="A3360" s="11">
        <v>3337</v>
      </c>
      <c r="D3360" s="13" t="e">
        <f>VLOOKUP(C3360,'Nhân viên'!$B$5:$C$48,2,0)</f>
        <v>#N/A</v>
      </c>
      <c r="G3360" s="13" t="e">
        <f>VLOOKUP(E3360,'Khách hàng'!$B$4:$F$1048576,2,0)</f>
        <v>#N/A</v>
      </c>
      <c r="H3360" s="13" t="str">
        <f>VLOOKUP(E3360,'[1]Khách hàng'!$A$4:$F$2144,3,0)</f>
        <v>Số 1 đường số 17A, Khu phố 11, Phường Bình Trị Đông B, Quận Bình Tân, TP.HCM.</v>
      </c>
      <c r="I3360" s="13" t="e">
        <f>VLOOKUP(E3360,'Khách hàng'!$B$4:$F$1048576,5,0)</f>
        <v>#N/A</v>
      </c>
      <c r="L3360" s="13" t="e">
        <f>VLOOKUP(J3360,'Hàng hóa'!$C$5:$D$50,2,0)</f>
        <v>#N/A</v>
      </c>
      <c r="M3360" s="17" t="e">
        <f>VLOOKUP(J3360,'Hàng hóa'!$C$5:$H$22,6,0)</f>
        <v>#N/A</v>
      </c>
      <c r="N3360" s="17" t="e">
        <f t="shared" si="141"/>
        <v>#N/A</v>
      </c>
      <c r="O3360" s="22" t="e">
        <f t="shared" si="140"/>
        <v>#N/A</v>
      </c>
      <c r="P3360" s="17" t="e">
        <f t="shared" si="142"/>
        <v>#N/A</v>
      </c>
      <c r="Q3360" s="13" t="e">
        <f>VLOOKUP(I3360,'[1]Nhân viên'!$E$20:$F$41,2,0)</f>
        <v>#N/A</v>
      </c>
    </row>
    <row r="3361" spans="1:17" x14ac:dyDescent="0.2">
      <c r="A3361" s="11">
        <v>3338</v>
      </c>
      <c r="D3361" s="13" t="e">
        <f>VLOOKUP(C3361,'Nhân viên'!$B$5:$C$48,2,0)</f>
        <v>#N/A</v>
      </c>
      <c r="G3361" s="13" t="e">
        <f>VLOOKUP(E3361,'Khách hàng'!$B$4:$F$1048576,2,0)</f>
        <v>#N/A</v>
      </c>
      <c r="H3361" s="13" t="str">
        <f>VLOOKUP(E3361,'[1]Khách hàng'!$A$4:$F$2144,3,0)</f>
        <v>Số 1 đường số 17A, Khu phố 11, Phường Bình Trị Đông B, Quận Bình Tân, TP.HCM.</v>
      </c>
      <c r="I3361" s="13" t="e">
        <f>VLOOKUP(E3361,'Khách hàng'!$B$4:$F$1048576,5,0)</f>
        <v>#N/A</v>
      </c>
      <c r="L3361" s="13" t="e">
        <f>VLOOKUP(J3361,'Hàng hóa'!$C$5:$D$50,2,0)</f>
        <v>#N/A</v>
      </c>
      <c r="M3361" s="17" t="e">
        <f>VLOOKUP(J3361,'Hàng hóa'!$C$5:$H$22,6,0)</f>
        <v>#N/A</v>
      </c>
      <c r="N3361" s="17" t="e">
        <f t="shared" si="141"/>
        <v>#N/A</v>
      </c>
      <c r="O3361" s="22" t="e">
        <f t="shared" si="140"/>
        <v>#N/A</v>
      </c>
      <c r="P3361" s="17" t="e">
        <f t="shared" si="142"/>
        <v>#N/A</v>
      </c>
      <c r="Q3361" s="13" t="e">
        <f>VLOOKUP(I3361,'[1]Nhân viên'!$E$20:$F$41,2,0)</f>
        <v>#N/A</v>
      </c>
    </row>
    <row r="3362" spans="1:17" x14ac:dyDescent="0.2">
      <c r="A3362" s="11">
        <v>3339</v>
      </c>
      <c r="D3362" s="13" t="e">
        <f>VLOOKUP(C3362,'Nhân viên'!$B$5:$C$48,2,0)</f>
        <v>#N/A</v>
      </c>
      <c r="G3362" s="13" t="e">
        <f>VLOOKUP(E3362,'Khách hàng'!$B$4:$F$1048576,2,0)</f>
        <v>#N/A</v>
      </c>
      <c r="H3362" s="13" t="str">
        <f>VLOOKUP(E3362,'[1]Khách hàng'!$A$4:$F$2144,3,0)</f>
        <v>Số 1 đường số 17A, Khu phố 11, Phường Bình Trị Đông B, Quận Bình Tân, TP.HCM.</v>
      </c>
      <c r="I3362" s="13" t="e">
        <f>VLOOKUP(E3362,'Khách hàng'!$B$4:$F$1048576,5,0)</f>
        <v>#N/A</v>
      </c>
      <c r="L3362" s="13" t="e">
        <f>VLOOKUP(J3362,'Hàng hóa'!$C$5:$D$50,2,0)</f>
        <v>#N/A</v>
      </c>
      <c r="M3362" s="17" t="e">
        <f>VLOOKUP(J3362,'Hàng hóa'!$C$5:$H$22,6,0)</f>
        <v>#N/A</v>
      </c>
      <c r="N3362" s="17" t="e">
        <f t="shared" si="141"/>
        <v>#N/A</v>
      </c>
      <c r="O3362" s="22" t="e">
        <f t="shared" si="140"/>
        <v>#N/A</v>
      </c>
      <c r="P3362" s="17" t="e">
        <f t="shared" si="142"/>
        <v>#N/A</v>
      </c>
      <c r="Q3362" s="13" t="e">
        <f>VLOOKUP(I3362,'[1]Nhân viên'!$E$20:$F$41,2,0)</f>
        <v>#N/A</v>
      </c>
    </row>
    <row r="3363" spans="1:17" x14ac:dyDescent="0.2">
      <c r="A3363" s="11">
        <v>3340</v>
      </c>
      <c r="D3363" s="13" t="e">
        <f>VLOOKUP(C3363,'Nhân viên'!$B$5:$C$48,2,0)</f>
        <v>#N/A</v>
      </c>
      <c r="G3363" s="13" t="e">
        <f>VLOOKUP(E3363,'Khách hàng'!$B$4:$F$1048576,2,0)</f>
        <v>#N/A</v>
      </c>
      <c r="H3363" s="13" t="str">
        <f>VLOOKUP(E3363,'[1]Khách hàng'!$A$4:$F$2144,3,0)</f>
        <v>Số 1 đường số 17A, Khu phố 11, Phường Bình Trị Đông B, Quận Bình Tân, TP.HCM.</v>
      </c>
      <c r="I3363" s="13" t="e">
        <f>VLOOKUP(E3363,'Khách hàng'!$B$4:$F$1048576,5,0)</f>
        <v>#N/A</v>
      </c>
      <c r="L3363" s="13" t="e">
        <f>VLOOKUP(J3363,'Hàng hóa'!$C$5:$D$50,2,0)</f>
        <v>#N/A</v>
      </c>
      <c r="M3363" s="17" t="e">
        <f>VLOOKUP(J3363,'Hàng hóa'!$C$5:$H$22,6,0)</f>
        <v>#N/A</v>
      </c>
      <c r="N3363" s="17" t="e">
        <f t="shared" si="141"/>
        <v>#N/A</v>
      </c>
      <c r="O3363" s="22" t="e">
        <f t="shared" si="140"/>
        <v>#N/A</v>
      </c>
      <c r="P3363" s="17" t="e">
        <f t="shared" si="142"/>
        <v>#N/A</v>
      </c>
      <c r="Q3363" s="13" t="e">
        <f>VLOOKUP(I3363,'[1]Nhân viên'!$E$20:$F$41,2,0)</f>
        <v>#N/A</v>
      </c>
    </row>
    <row r="3364" spans="1:17" x14ac:dyDescent="0.2">
      <c r="A3364" s="11">
        <v>3341</v>
      </c>
      <c r="D3364" s="13" t="e">
        <f>VLOOKUP(C3364,'Nhân viên'!$B$5:$C$48,2,0)</f>
        <v>#N/A</v>
      </c>
      <c r="G3364" s="13" t="e">
        <f>VLOOKUP(E3364,'Khách hàng'!$B$4:$F$1048576,2,0)</f>
        <v>#N/A</v>
      </c>
      <c r="H3364" s="13" t="str">
        <f>VLOOKUP(E3364,'[1]Khách hàng'!$A$4:$F$2144,3,0)</f>
        <v>Số 1 đường số 17A, Khu phố 11, Phường Bình Trị Đông B, Quận Bình Tân, TP.HCM.</v>
      </c>
      <c r="I3364" s="13" t="e">
        <f>VLOOKUP(E3364,'Khách hàng'!$B$4:$F$1048576,5,0)</f>
        <v>#N/A</v>
      </c>
      <c r="L3364" s="13" t="e">
        <f>VLOOKUP(J3364,'Hàng hóa'!$C$5:$D$50,2,0)</f>
        <v>#N/A</v>
      </c>
      <c r="M3364" s="17" t="e">
        <f>VLOOKUP(J3364,'Hàng hóa'!$C$5:$H$22,6,0)</f>
        <v>#N/A</v>
      </c>
      <c r="N3364" s="17" t="e">
        <f t="shared" si="141"/>
        <v>#N/A</v>
      </c>
      <c r="O3364" s="22" t="e">
        <f t="shared" si="140"/>
        <v>#N/A</v>
      </c>
      <c r="P3364" s="17" t="e">
        <f t="shared" si="142"/>
        <v>#N/A</v>
      </c>
      <c r="Q3364" s="13" t="e">
        <f>VLOOKUP(I3364,'[1]Nhân viên'!$E$20:$F$41,2,0)</f>
        <v>#N/A</v>
      </c>
    </row>
    <row r="3365" spans="1:17" x14ac:dyDescent="0.2">
      <c r="A3365" s="11">
        <v>3342</v>
      </c>
      <c r="D3365" s="13" t="e">
        <f>VLOOKUP(C3365,'Nhân viên'!$B$5:$C$48,2,0)</f>
        <v>#N/A</v>
      </c>
      <c r="G3365" s="13" t="e">
        <f>VLOOKUP(E3365,'Khách hàng'!$B$4:$F$1048576,2,0)</f>
        <v>#N/A</v>
      </c>
      <c r="H3365" s="13" t="str">
        <f>VLOOKUP(E3365,'[1]Khách hàng'!$A$4:$F$2144,3,0)</f>
        <v>Số 1 đường số 17A, Khu phố 11, Phường Bình Trị Đông B, Quận Bình Tân, TP.HCM.</v>
      </c>
      <c r="I3365" s="13" t="e">
        <f>VLOOKUP(E3365,'Khách hàng'!$B$4:$F$1048576,5,0)</f>
        <v>#N/A</v>
      </c>
      <c r="L3365" s="13" t="e">
        <f>VLOOKUP(J3365,'Hàng hóa'!$C$5:$D$50,2,0)</f>
        <v>#N/A</v>
      </c>
      <c r="M3365" s="17" t="e">
        <f>VLOOKUP(J3365,'Hàng hóa'!$C$5:$H$22,6,0)</f>
        <v>#N/A</v>
      </c>
      <c r="N3365" s="17" t="e">
        <f t="shared" si="141"/>
        <v>#N/A</v>
      </c>
      <c r="O3365" s="22" t="e">
        <f t="shared" si="140"/>
        <v>#N/A</v>
      </c>
      <c r="P3365" s="17" t="e">
        <f t="shared" si="142"/>
        <v>#N/A</v>
      </c>
      <c r="Q3365" s="13" t="e">
        <f>VLOOKUP(I3365,'[1]Nhân viên'!$E$20:$F$41,2,0)</f>
        <v>#N/A</v>
      </c>
    </row>
    <row r="3366" spans="1:17" x14ac:dyDescent="0.2">
      <c r="A3366" s="11">
        <v>3343</v>
      </c>
      <c r="D3366" s="13" t="e">
        <f>VLOOKUP(C3366,'Nhân viên'!$B$5:$C$48,2,0)</f>
        <v>#N/A</v>
      </c>
      <c r="G3366" s="13" t="e">
        <f>VLOOKUP(E3366,'Khách hàng'!$B$4:$F$1048576,2,0)</f>
        <v>#N/A</v>
      </c>
      <c r="H3366" s="13" t="str">
        <f>VLOOKUP(E3366,'[1]Khách hàng'!$A$4:$F$2144,3,0)</f>
        <v>Số 1 đường số 17A, Khu phố 11, Phường Bình Trị Đông B, Quận Bình Tân, TP.HCM.</v>
      </c>
      <c r="I3366" s="13" t="e">
        <f>VLOOKUP(E3366,'Khách hàng'!$B$4:$F$1048576,5,0)</f>
        <v>#N/A</v>
      </c>
      <c r="L3366" s="13" t="e">
        <f>VLOOKUP(J3366,'Hàng hóa'!$C$5:$D$50,2,0)</f>
        <v>#N/A</v>
      </c>
      <c r="M3366" s="17" t="e">
        <f>VLOOKUP(J3366,'Hàng hóa'!$C$5:$H$22,6,0)</f>
        <v>#N/A</v>
      </c>
      <c r="N3366" s="17" t="e">
        <f t="shared" si="141"/>
        <v>#N/A</v>
      </c>
      <c r="O3366" s="22" t="e">
        <f t="shared" si="140"/>
        <v>#N/A</v>
      </c>
      <c r="P3366" s="17" t="e">
        <f t="shared" si="142"/>
        <v>#N/A</v>
      </c>
      <c r="Q3366" s="13" t="e">
        <f>VLOOKUP(I3366,'[1]Nhân viên'!$E$20:$F$41,2,0)</f>
        <v>#N/A</v>
      </c>
    </row>
    <row r="3367" spans="1:17" x14ac:dyDescent="0.2">
      <c r="A3367" s="11">
        <v>3344</v>
      </c>
      <c r="D3367" s="13" t="e">
        <f>VLOOKUP(C3367,'Nhân viên'!$B$5:$C$48,2,0)</f>
        <v>#N/A</v>
      </c>
      <c r="G3367" s="13" t="e">
        <f>VLOOKUP(E3367,'Khách hàng'!$B$4:$F$1048576,2,0)</f>
        <v>#N/A</v>
      </c>
      <c r="H3367" s="13" t="str">
        <f>VLOOKUP(E3367,'[1]Khách hàng'!$A$4:$F$2144,3,0)</f>
        <v>Số 1 đường số 17A, Khu phố 11, Phường Bình Trị Đông B, Quận Bình Tân, TP.HCM.</v>
      </c>
      <c r="I3367" s="13" t="e">
        <f>VLOOKUP(E3367,'Khách hàng'!$B$4:$F$1048576,5,0)</f>
        <v>#N/A</v>
      </c>
      <c r="L3367" s="13" t="e">
        <f>VLOOKUP(J3367,'Hàng hóa'!$C$5:$D$50,2,0)</f>
        <v>#N/A</v>
      </c>
      <c r="M3367" s="17" t="e">
        <f>VLOOKUP(J3367,'Hàng hóa'!$C$5:$H$22,6,0)</f>
        <v>#N/A</v>
      </c>
      <c r="N3367" s="17" t="e">
        <f t="shared" si="141"/>
        <v>#N/A</v>
      </c>
      <c r="O3367" s="22" t="e">
        <f t="shared" si="140"/>
        <v>#N/A</v>
      </c>
      <c r="P3367" s="17" t="e">
        <f t="shared" si="142"/>
        <v>#N/A</v>
      </c>
      <c r="Q3367" s="13" t="e">
        <f>VLOOKUP(I3367,'[1]Nhân viên'!$E$20:$F$41,2,0)</f>
        <v>#N/A</v>
      </c>
    </row>
    <row r="3368" spans="1:17" x14ac:dyDescent="0.2">
      <c r="A3368" s="11">
        <v>3345</v>
      </c>
      <c r="D3368" s="13" t="e">
        <f>VLOOKUP(C3368,'Nhân viên'!$B$5:$C$48,2,0)</f>
        <v>#N/A</v>
      </c>
      <c r="G3368" s="13" t="e">
        <f>VLOOKUP(E3368,'Khách hàng'!$B$4:$F$1048576,2,0)</f>
        <v>#N/A</v>
      </c>
      <c r="H3368" s="13" t="str">
        <f>VLOOKUP(E3368,'[1]Khách hàng'!$A$4:$F$2144,3,0)</f>
        <v>Số 1 đường số 17A, Khu phố 11, Phường Bình Trị Đông B, Quận Bình Tân, TP.HCM.</v>
      </c>
      <c r="I3368" s="13" t="e">
        <f>VLOOKUP(E3368,'Khách hàng'!$B$4:$F$1048576,5,0)</f>
        <v>#N/A</v>
      </c>
      <c r="L3368" s="13" t="e">
        <f>VLOOKUP(J3368,'Hàng hóa'!$C$5:$D$50,2,0)</f>
        <v>#N/A</v>
      </c>
      <c r="M3368" s="17" t="e">
        <f>VLOOKUP(J3368,'Hàng hóa'!$C$5:$H$22,6,0)</f>
        <v>#N/A</v>
      </c>
      <c r="N3368" s="17" t="e">
        <f t="shared" si="141"/>
        <v>#N/A</v>
      </c>
      <c r="O3368" s="22" t="e">
        <f t="shared" si="140"/>
        <v>#N/A</v>
      </c>
      <c r="P3368" s="17" t="e">
        <f t="shared" si="142"/>
        <v>#N/A</v>
      </c>
      <c r="Q3368" s="13" t="e">
        <f>VLOOKUP(I3368,'[1]Nhân viên'!$E$20:$F$41,2,0)</f>
        <v>#N/A</v>
      </c>
    </row>
    <row r="3369" spans="1:17" x14ac:dyDescent="0.2">
      <c r="A3369" s="11">
        <v>3346</v>
      </c>
      <c r="D3369" s="13" t="e">
        <f>VLOOKUP(C3369,'Nhân viên'!$B$5:$C$48,2,0)</f>
        <v>#N/A</v>
      </c>
      <c r="G3369" s="13" t="e">
        <f>VLOOKUP(E3369,'Khách hàng'!$B$4:$F$1048576,2,0)</f>
        <v>#N/A</v>
      </c>
      <c r="H3369" s="13" t="str">
        <f>VLOOKUP(E3369,'[1]Khách hàng'!$A$4:$F$2144,3,0)</f>
        <v>Số 1 đường số 17A, Khu phố 11, Phường Bình Trị Đông B, Quận Bình Tân, TP.HCM.</v>
      </c>
      <c r="I3369" s="13" t="e">
        <f>VLOOKUP(E3369,'Khách hàng'!$B$4:$F$1048576,5,0)</f>
        <v>#N/A</v>
      </c>
      <c r="L3369" s="13" t="e">
        <f>VLOOKUP(J3369,'Hàng hóa'!$C$5:$D$50,2,0)</f>
        <v>#N/A</v>
      </c>
      <c r="M3369" s="17" t="e">
        <f>VLOOKUP(J3369,'Hàng hóa'!$C$5:$H$22,6,0)</f>
        <v>#N/A</v>
      </c>
      <c r="N3369" s="17" t="e">
        <f t="shared" si="141"/>
        <v>#N/A</v>
      </c>
      <c r="O3369" s="22" t="e">
        <f t="shared" si="140"/>
        <v>#N/A</v>
      </c>
      <c r="P3369" s="17" t="e">
        <f t="shared" si="142"/>
        <v>#N/A</v>
      </c>
      <c r="Q3369" s="13" t="e">
        <f>VLOOKUP(I3369,'[1]Nhân viên'!$E$20:$F$41,2,0)</f>
        <v>#N/A</v>
      </c>
    </row>
    <row r="3370" spans="1:17" x14ac:dyDescent="0.2">
      <c r="A3370" s="11">
        <v>3347</v>
      </c>
      <c r="D3370" s="13" t="e">
        <f>VLOOKUP(C3370,'Nhân viên'!$B$5:$C$48,2,0)</f>
        <v>#N/A</v>
      </c>
      <c r="G3370" s="13" t="e">
        <f>VLOOKUP(E3370,'Khách hàng'!$B$4:$F$1048576,2,0)</f>
        <v>#N/A</v>
      </c>
      <c r="H3370" s="13" t="str">
        <f>VLOOKUP(E3370,'[1]Khách hàng'!$A$4:$F$2144,3,0)</f>
        <v>Số 1 đường số 17A, Khu phố 11, Phường Bình Trị Đông B, Quận Bình Tân, TP.HCM.</v>
      </c>
      <c r="I3370" s="13" t="e">
        <f>VLOOKUP(E3370,'Khách hàng'!$B$4:$F$1048576,5,0)</f>
        <v>#N/A</v>
      </c>
      <c r="L3370" s="13" t="e">
        <f>VLOOKUP(J3370,'Hàng hóa'!$C$5:$D$50,2,0)</f>
        <v>#N/A</v>
      </c>
      <c r="M3370" s="17" t="e">
        <f>VLOOKUP(J3370,'Hàng hóa'!$C$5:$H$22,6,0)</f>
        <v>#N/A</v>
      </c>
      <c r="N3370" s="17" t="e">
        <f t="shared" si="141"/>
        <v>#N/A</v>
      </c>
      <c r="O3370" s="22" t="e">
        <f t="shared" si="140"/>
        <v>#N/A</v>
      </c>
      <c r="P3370" s="17" t="e">
        <f t="shared" si="142"/>
        <v>#N/A</v>
      </c>
      <c r="Q3370" s="13" t="e">
        <f>VLOOKUP(I3370,'[1]Nhân viên'!$E$20:$F$41,2,0)</f>
        <v>#N/A</v>
      </c>
    </row>
    <row r="3371" spans="1:17" x14ac:dyDescent="0.2">
      <c r="A3371" s="11">
        <v>3348</v>
      </c>
      <c r="D3371" s="13" t="e">
        <f>VLOOKUP(C3371,'Nhân viên'!$B$5:$C$48,2,0)</f>
        <v>#N/A</v>
      </c>
      <c r="G3371" s="13" t="e">
        <f>VLOOKUP(E3371,'Khách hàng'!$B$4:$F$1048576,2,0)</f>
        <v>#N/A</v>
      </c>
      <c r="H3371" s="13" t="str">
        <f>VLOOKUP(E3371,'[1]Khách hàng'!$A$4:$F$2144,3,0)</f>
        <v>Số 1 đường số 17A, Khu phố 11, Phường Bình Trị Đông B, Quận Bình Tân, TP.HCM.</v>
      </c>
      <c r="I3371" s="13" t="e">
        <f>VLOOKUP(E3371,'Khách hàng'!$B$4:$F$1048576,5,0)</f>
        <v>#N/A</v>
      </c>
      <c r="L3371" s="13" t="e">
        <f>VLOOKUP(J3371,'Hàng hóa'!$C$5:$D$50,2,0)</f>
        <v>#N/A</v>
      </c>
      <c r="M3371" s="17" t="e">
        <f>VLOOKUP(J3371,'Hàng hóa'!$C$5:$H$22,6,0)</f>
        <v>#N/A</v>
      </c>
      <c r="N3371" s="17" t="e">
        <f t="shared" si="141"/>
        <v>#N/A</v>
      </c>
      <c r="O3371" s="22" t="e">
        <f t="shared" si="140"/>
        <v>#N/A</v>
      </c>
      <c r="P3371" s="17" t="e">
        <f t="shared" si="142"/>
        <v>#N/A</v>
      </c>
      <c r="Q3371" s="13" t="e">
        <f>VLOOKUP(I3371,'[1]Nhân viên'!$E$20:$F$41,2,0)</f>
        <v>#N/A</v>
      </c>
    </row>
    <row r="3372" spans="1:17" x14ac:dyDescent="0.2">
      <c r="A3372" s="11">
        <v>3349</v>
      </c>
      <c r="D3372" s="13" t="e">
        <f>VLOOKUP(C3372,'Nhân viên'!$B$5:$C$48,2,0)</f>
        <v>#N/A</v>
      </c>
      <c r="G3372" s="13" t="e">
        <f>VLOOKUP(E3372,'Khách hàng'!$B$4:$F$1048576,2,0)</f>
        <v>#N/A</v>
      </c>
      <c r="H3372" s="13" t="str">
        <f>VLOOKUP(E3372,'[1]Khách hàng'!$A$4:$F$2144,3,0)</f>
        <v>Số 1 đường số 17A, Khu phố 11, Phường Bình Trị Đông B, Quận Bình Tân, TP.HCM.</v>
      </c>
      <c r="I3372" s="13" t="e">
        <f>VLOOKUP(E3372,'Khách hàng'!$B$4:$F$1048576,5,0)</f>
        <v>#N/A</v>
      </c>
      <c r="L3372" s="13" t="e">
        <f>VLOOKUP(J3372,'Hàng hóa'!$C$5:$D$50,2,0)</f>
        <v>#N/A</v>
      </c>
      <c r="M3372" s="17" t="e">
        <f>VLOOKUP(J3372,'Hàng hóa'!$C$5:$H$22,6,0)</f>
        <v>#N/A</v>
      </c>
      <c r="N3372" s="17" t="e">
        <f t="shared" si="141"/>
        <v>#N/A</v>
      </c>
      <c r="O3372" s="22" t="e">
        <f t="shared" si="140"/>
        <v>#N/A</v>
      </c>
      <c r="P3372" s="17" t="e">
        <f t="shared" si="142"/>
        <v>#N/A</v>
      </c>
      <c r="Q3372" s="13" t="e">
        <f>VLOOKUP(I3372,'[1]Nhân viên'!$E$20:$F$41,2,0)</f>
        <v>#N/A</v>
      </c>
    </row>
    <row r="3373" spans="1:17" x14ac:dyDescent="0.2">
      <c r="A3373" s="11">
        <v>3350</v>
      </c>
      <c r="D3373" s="13" t="e">
        <f>VLOOKUP(C3373,'Nhân viên'!$B$5:$C$48,2,0)</f>
        <v>#N/A</v>
      </c>
      <c r="G3373" s="13" t="e">
        <f>VLOOKUP(E3373,'Khách hàng'!$B$4:$F$1048576,2,0)</f>
        <v>#N/A</v>
      </c>
      <c r="H3373" s="13" t="str">
        <f>VLOOKUP(E3373,'[1]Khách hàng'!$A$4:$F$2144,3,0)</f>
        <v>Số 1 đường số 17A, Khu phố 11, Phường Bình Trị Đông B, Quận Bình Tân, TP.HCM.</v>
      </c>
      <c r="I3373" s="13" t="e">
        <f>VLOOKUP(E3373,'Khách hàng'!$B$4:$F$1048576,5,0)</f>
        <v>#N/A</v>
      </c>
      <c r="L3373" s="13" t="e">
        <f>VLOOKUP(J3373,'Hàng hóa'!$C$5:$D$50,2,0)</f>
        <v>#N/A</v>
      </c>
      <c r="M3373" s="17" t="e">
        <f>VLOOKUP(J3373,'Hàng hóa'!$C$5:$H$22,6,0)</f>
        <v>#N/A</v>
      </c>
      <c r="N3373" s="17" t="e">
        <f t="shared" si="141"/>
        <v>#N/A</v>
      </c>
      <c r="O3373" s="22" t="e">
        <f t="shared" si="140"/>
        <v>#N/A</v>
      </c>
      <c r="P3373" s="17" t="e">
        <f t="shared" si="142"/>
        <v>#N/A</v>
      </c>
      <c r="Q3373" s="13" t="e">
        <f>VLOOKUP(I3373,'[1]Nhân viên'!$E$20:$F$41,2,0)</f>
        <v>#N/A</v>
      </c>
    </row>
    <row r="3374" spans="1:17" x14ac:dyDescent="0.2">
      <c r="A3374" s="11">
        <v>3351</v>
      </c>
      <c r="D3374" s="13" t="e">
        <f>VLOOKUP(C3374,'Nhân viên'!$B$5:$C$48,2,0)</f>
        <v>#N/A</v>
      </c>
      <c r="G3374" s="13" t="e">
        <f>VLOOKUP(E3374,'Khách hàng'!$B$4:$F$1048576,2,0)</f>
        <v>#N/A</v>
      </c>
      <c r="H3374" s="13" t="str">
        <f>VLOOKUP(E3374,'[1]Khách hàng'!$A$4:$F$2144,3,0)</f>
        <v>Số 1 đường số 17A, Khu phố 11, Phường Bình Trị Đông B, Quận Bình Tân, TP.HCM.</v>
      </c>
      <c r="I3374" s="13" t="e">
        <f>VLOOKUP(E3374,'Khách hàng'!$B$4:$F$1048576,5,0)</f>
        <v>#N/A</v>
      </c>
      <c r="L3374" s="13" t="e">
        <f>VLOOKUP(J3374,'Hàng hóa'!$C$5:$D$50,2,0)</f>
        <v>#N/A</v>
      </c>
      <c r="M3374" s="17" t="e">
        <f>VLOOKUP(J3374,'Hàng hóa'!$C$5:$H$22,6,0)</f>
        <v>#N/A</v>
      </c>
      <c r="N3374" s="17" t="e">
        <f t="shared" si="141"/>
        <v>#N/A</v>
      </c>
      <c r="O3374" s="22" t="e">
        <f t="shared" si="140"/>
        <v>#N/A</v>
      </c>
      <c r="P3374" s="17" t="e">
        <f t="shared" si="142"/>
        <v>#N/A</v>
      </c>
      <c r="Q3374" s="13" t="e">
        <f>VLOOKUP(I3374,'[1]Nhân viên'!$E$20:$F$41,2,0)</f>
        <v>#N/A</v>
      </c>
    </row>
    <row r="3375" spans="1:17" x14ac:dyDescent="0.2">
      <c r="A3375" s="11">
        <v>3352</v>
      </c>
      <c r="D3375" s="13" t="e">
        <f>VLOOKUP(C3375,'Nhân viên'!$B$5:$C$48,2,0)</f>
        <v>#N/A</v>
      </c>
      <c r="G3375" s="13" t="e">
        <f>VLOOKUP(E3375,'Khách hàng'!$B$4:$F$1048576,2,0)</f>
        <v>#N/A</v>
      </c>
      <c r="H3375" s="13" t="str">
        <f>VLOOKUP(E3375,'[1]Khách hàng'!$A$4:$F$2144,3,0)</f>
        <v>Số 1 đường số 17A, Khu phố 11, Phường Bình Trị Đông B, Quận Bình Tân, TP.HCM.</v>
      </c>
      <c r="I3375" s="13" t="e">
        <f>VLOOKUP(E3375,'Khách hàng'!$B$4:$F$1048576,5,0)</f>
        <v>#N/A</v>
      </c>
      <c r="L3375" s="13" t="e">
        <f>VLOOKUP(J3375,'Hàng hóa'!$C$5:$D$50,2,0)</f>
        <v>#N/A</v>
      </c>
      <c r="M3375" s="17" t="e">
        <f>VLOOKUP(J3375,'Hàng hóa'!$C$5:$H$22,6,0)</f>
        <v>#N/A</v>
      </c>
      <c r="N3375" s="17" t="e">
        <f t="shared" si="141"/>
        <v>#N/A</v>
      </c>
      <c r="O3375" s="22" t="e">
        <f t="shared" si="140"/>
        <v>#N/A</v>
      </c>
      <c r="P3375" s="17" t="e">
        <f t="shared" si="142"/>
        <v>#N/A</v>
      </c>
      <c r="Q3375" s="13" t="e">
        <f>VLOOKUP(I3375,'[1]Nhân viên'!$E$20:$F$41,2,0)</f>
        <v>#N/A</v>
      </c>
    </row>
    <row r="3376" spans="1:17" x14ac:dyDescent="0.2">
      <c r="A3376" s="11">
        <v>3353</v>
      </c>
      <c r="D3376" s="13" t="e">
        <f>VLOOKUP(C3376,'Nhân viên'!$B$5:$C$48,2,0)</f>
        <v>#N/A</v>
      </c>
      <c r="G3376" s="13" t="e">
        <f>VLOOKUP(E3376,'Khách hàng'!$B$4:$F$1048576,2,0)</f>
        <v>#N/A</v>
      </c>
      <c r="H3376" s="13" t="str">
        <f>VLOOKUP(E3376,'[1]Khách hàng'!$A$4:$F$2144,3,0)</f>
        <v>Số 1 đường số 17A, Khu phố 11, Phường Bình Trị Đông B, Quận Bình Tân, TP.HCM.</v>
      </c>
      <c r="I3376" s="13" t="e">
        <f>VLOOKUP(E3376,'Khách hàng'!$B$4:$F$1048576,5,0)</f>
        <v>#N/A</v>
      </c>
      <c r="L3376" s="13" t="e">
        <f>VLOOKUP(J3376,'Hàng hóa'!$C$5:$D$50,2,0)</f>
        <v>#N/A</v>
      </c>
      <c r="M3376" s="17" t="e">
        <f>VLOOKUP(J3376,'Hàng hóa'!$C$5:$H$22,6,0)</f>
        <v>#N/A</v>
      </c>
      <c r="N3376" s="17" t="e">
        <f t="shared" si="141"/>
        <v>#N/A</v>
      </c>
      <c r="O3376" s="22" t="e">
        <f t="shared" si="140"/>
        <v>#N/A</v>
      </c>
      <c r="P3376" s="17" t="e">
        <f t="shared" si="142"/>
        <v>#N/A</v>
      </c>
      <c r="Q3376" s="13" t="e">
        <f>VLOOKUP(I3376,'[1]Nhân viên'!$E$20:$F$41,2,0)</f>
        <v>#N/A</v>
      </c>
    </row>
    <row r="3377" spans="1:17" x14ac:dyDescent="0.2">
      <c r="A3377" s="11">
        <v>3354</v>
      </c>
      <c r="D3377" s="13" t="e">
        <f>VLOOKUP(C3377,'Nhân viên'!$B$5:$C$48,2,0)</f>
        <v>#N/A</v>
      </c>
      <c r="G3377" s="13" t="e">
        <f>VLOOKUP(E3377,'Khách hàng'!$B$4:$F$1048576,2,0)</f>
        <v>#N/A</v>
      </c>
      <c r="H3377" s="13" t="str">
        <f>VLOOKUP(E3377,'[1]Khách hàng'!$A$4:$F$2144,3,0)</f>
        <v>Số 1 đường số 17A, Khu phố 11, Phường Bình Trị Đông B, Quận Bình Tân, TP.HCM.</v>
      </c>
      <c r="I3377" s="13" t="e">
        <f>VLOOKUP(E3377,'Khách hàng'!$B$4:$F$1048576,5,0)</f>
        <v>#N/A</v>
      </c>
      <c r="L3377" s="13" t="e">
        <f>VLOOKUP(J3377,'Hàng hóa'!$C$5:$D$50,2,0)</f>
        <v>#N/A</v>
      </c>
      <c r="M3377" s="17" t="e">
        <f>VLOOKUP(J3377,'Hàng hóa'!$C$5:$H$22,6,0)</f>
        <v>#N/A</v>
      </c>
      <c r="N3377" s="17" t="e">
        <f t="shared" si="141"/>
        <v>#N/A</v>
      </c>
      <c r="O3377" s="22" t="e">
        <f t="shared" si="140"/>
        <v>#N/A</v>
      </c>
      <c r="P3377" s="17" t="e">
        <f t="shared" si="142"/>
        <v>#N/A</v>
      </c>
      <c r="Q3377" s="13" t="e">
        <f>VLOOKUP(I3377,'[1]Nhân viên'!$E$20:$F$41,2,0)</f>
        <v>#N/A</v>
      </c>
    </row>
    <row r="3378" spans="1:17" x14ac:dyDescent="0.2">
      <c r="A3378" s="11">
        <v>3355</v>
      </c>
      <c r="D3378" s="13" t="e">
        <f>VLOOKUP(C3378,'Nhân viên'!$B$5:$C$48,2,0)</f>
        <v>#N/A</v>
      </c>
      <c r="G3378" s="13" t="e">
        <f>VLOOKUP(E3378,'Khách hàng'!$B$4:$F$1048576,2,0)</f>
        <v>#N/A</v>
      </c>
      <c r="H3378" s="13" t="str">
        <f>VLOOKUP(E3378,'[1]Khách hàng'!$A$4:$F$2144,3,0)</f>
        <v>Số 1 đường số 17A, Khu phố 11, Phường Bình Trị Đông B, Quận Bình Tân, TP.HCM.</v>
      </c>
      <c r="I3378" s="13" t="e">
        <f>VLOOKUP(E3378,'Khách hàng'!$B$4:$F$1048576,5,0)</f>
        <v>#N/A</v>
      </c>
      <c r="L3378" s="13" t="e">
        <f>VLOOKUP(J3378,'Hàng hóa'!$C$5:$D$50,2,0)</f>
        <v>#N/A</v>
      </c>
      <c r="M3378" s="17" t="e">
        <f>VLOOKUP(J3378,'Hàng hóa'!$C$5:$H$22,6,0)</f>
        <v>#N/A</v>
      </c>
      <c r="N3378" s="17" t="e">
        <f t="shared" si="141"/>
        <v>#N/A</v>
      </c>
      <c r="O3378" s="22" t="e">
        <f t="shared" si="140"/>
        <v>#N/A</v>
      </c>
      <c r="P3378" s="17" t="e">
        <f t="shared" si="142"/>
        <v>#N/A</v>
      </c>
      <c r="Q3378" s="13" t="e">
        <f>VLOOKUP(I3378,'[1]Nhân viên'!$E$20:$F$41,2,0)</f>
        <v>#N/A</v>
      </c>
    </row>
    <row r="3379" spans="1:17" x14ac:dyDescent="0.2">
      <c r="A3379" s="11">
        <v>3356</v>
      </c>
      <c r="D3379" s="13" t="e">
        <f>VLOOKUP(C3379,'Nhân viên'!$B$5:$C$48,2,0)</f>
        <v>#N/A</v>
      </c>
      <c r="G3379" s="13" t="e">
        <f>VLOOKUP(E3379,'Khách hàng'!$B$4:$F$1048576,2,0)</f>
        <v>#N/A</v>
      </c>
      <c r="H3379" s="13" t="str">
        <f>VLOOKUP(E3379,'[1]Khách hàng'!$A$4:$F$2144,3,0)</f>
        <v>Số 1 đường số 17A, Khu phố 11, Phường Bình Trị Đông B, Quận Bình Tân, TP.HCM.</v>
      </c>
      <c r="I3379" s="13" t="e">
        <f>VLOOKUP(E3379,'Khách hàng'!$B$4:$F$1048576,5,0)</f>
        <v>#N/A</v>
      </c>
      <c r="L3379" s="13" t="e">
        <f>VLOOKUP(J3379,'Hàng hóa'!$C$5:$D$50,2,0)</f>
        <v>#N/A</v>
      </c>
      <c r="M3379" s="17" t="e">
        <f>VLOOKUP(J3379,'Hàng hóa'!$C$5:$H$22,6,0)</f>
        <v>#N/A</v>
      </c>
      <c r="N3379" s="17" t="e">
        <f t="shared" si="141"/>
        <v>#N/A</v>
      </c>
      <c r="O3379" s="22" t="e">
        <f t="shared" si="140"/>
        <v>#N/A</v>
      </c>
      <c r="P3379" s="17" t="e">
        <f t="shared" si="142"/>
        <v>#N/A</v>
      </c>
      <c r="Q3379" s="13" t="e">
        <f>VLOOKUP(I3379,'[1]Nhân viên'!$E$20:$F$41,2,0)</f>
        <v>#N/A</v>
      </c>
    </row>
    <row r="3380" spans="1:17" x14ac:dyDescent="0.2">
      <c r="A3380" s="11">
        <v>3357</v>
      </c>
      <c r="D3380" s="13" t="e">
        <f>VLOOKUP(C3380,'Nhân viên'!$B$5:$C$48,2,0)</f>
        <v>#N/A</v>
      </c>
      <c r="G3380" s="13" t="e">
        <f>VLOOKUP(E3380,'Khách hàng'!$B$4:$F$1048576,2,0)</f>
        <v>#N/A</v>
      </c>
      <c r="H3380" s="13" t="str">
        <f>VLOOKUP(E3380,'[1]Khách hàng'!$A$4:$F$2144,3,0)</f>
        <v>Số 1 đường số 17A, Khu phố 11, Phường Bình Trị Đông B, Quận Bình Tân, TP.HCM.</v>
      </c>
      <c r="I3380" s="13" t="e">
        <f>VLOOKUP(E3380,'Khách hàng'!$B$4:$F$1048576,5,0)</f>
        <v>#N/A</v>
      </c>
      <c r="L3380" s="13" t="e">
        <f>VLOOKUP(J3380,'Hàng hóa'!$C$5:$D$50,2,0)</f>
        <v>#N/A</v>
      </c>
      <c r="M3380" s="17" t="e">
        <f>VLOOKUP(J3380,'Hàng hóa'!$C$5:$H$22,6,0)</f>
        <v>#N/A</v>
      </c>
      <c r="N3380" s="17" t="e">
        <f t="shared" si="141"/>
        <v>#N/A</v>
      </c>
      <c r="O3380" s="22" t="e">
        <f t="shared" si="140"/>
        <v>#N/A</v>
      </c>
      <c r="P3380" s="17" t="e">
        <f t="shared" si="142"/>
        <v>#N/A</v>
      </c>
      <c r="Q3380" s="13" t="e">
        <f>VLOOKUP(I3380,'[1]Nhân viên'!$E$20:$F$41,2,0)</f>
        <v>#N/A</v>
      </c>
    </row>
    <row r="3381" spans="1:17" x14ac:dyDescent="0.2">
      <c r="A3381" s="11">
        <v>3358</v>
      </c>
      <c r="D3381" s="13" t="e">
        <f>VLOOKUP(C3381,'Nhân viên'!$B$5:$C$48,2,0)</f>
        <v>#N/A</v>
      </c>
      <c r="G3381" s="13" t="e">
        <f>VLOOKUP(E3381,'Khách hàng'!$B$4:$F$1048576,2,0)</f>
        <v>#N/A</v>
      </c>
      <c r="H3381" s="13" t="str">
        <f>VLOOKUP(E3381,'[1]Khách hàng'!$A$4:$F$2144,3,0)</f>
        <v>Số 1 đường số 17A, Khu phố 11, Phường Bình Trị Đông B, Quận Bình Tân, TP.HCM.</v>
      </c>
      <c r="I3381" s="13" t="e">
        <f>VLOOKUP(E3381,'Khách hàng'!$B$4:$F$1048576,5,0)</f>
        <v>#N/A</v>
      </c>
      <c r="L3381" s="13" t="e">
        <f>VLOOKUP(J3381,'Hàng hóa'!$C$5:$D$50,2,0)</f>
        <v>#N/A</v>
      </c>
      <c r="M3381" s="17" t="e">
        <f>VLOOKUP(J3381,'Hàng hóa'!$C$5:$H$22,6,0)</f>
        <v>#N/A</v>
      </c>
      <c r="N3381" s="17" t="e">
        <f t="shared" si="141"/>
        <v>#N/A</v>
      </c>
      <c r="O3381" s="22" t="e">
        <f t="shared" si="140"/>
        <v>#N/A</v>
      </c>
      <c r="P3381" s="17" t="e">
        <f t="shared" si="142"/>
        <v>#N/A</v>
      </c>
      <c r="Q3381" s="13" t="e">
        <f>VLOOKUP(I3381,'[1]Nhân viên'!$E$20:$F$41,2,0)</f>
        <v>#N/A</v>
      </c>
    </row>
    <row r="3382" spans="1:17" x14ac:dyDescent="0.2">
      <c r="A3382" s="11">
        <v>3359</v>
      </c>
      <c r="D3382" s="13" t="e">
        <f>VLOOKUP(C3382,'Nhân viên'!$B$5:$C$48,2,0)</f>
        <v>#N/A</v>
      </c>
      <c r="G3382" s="13" t="e">
        <f>VLOOKUP(E3382,'Khách hàng'!$B$4:$F$1048576,2,0)</f>
        <v>#N/A</v>
      </c>
      <c r="H3382" s="13" t="str">
        <f>VLOOKUP(E3382,'[1]Khách hàng'!$A$4:$F$2144,3,0)</f>
        <v>Số 1 đường số 17A, Khu phố 11, Phường Bình Trị Đông B, Quận Bình Tân, TP.HCM.</v>
      </c>
      <c r="I3382" s="13" t="e">
        <f>VLOOKUP(E3382,'Khách hàng'!$B$4:$F$1048576,5,0)</f>
        <v>#N/A</v>
      </c>
      <c r="L3382" s="13" t="e">
        <f>VLOOKUP(J3382,'Hàng hóa'!$C$5:$D$50,2,0)</f>
        <v>#N/A</v>
      </c>
      <c r="M3382" s="17" t="e">
        <f>VLOOKUP(J3382,'Hàng hóa'!$C$5:$H$22,6,0)</f>
        <v>#N/A</v>
      </c>
      <c r="N3382" s="17" t="e">
        <f t="shared" si="141"/>
        <v>#N/A</v>
      </c>
      <c r="O3382" s="22" t="e">
        <f t="shared" si="140"/>
        <v>#N/A</v>
      </c>
      <c r="P3382" s="17" t="e">
        <f t="shared" si="142"/>
        <v>#N/A</v>
      </c>
      <c r="Q3382" s="13" t="e">
        <f>VLOOKUP(I3382,'[1]Nhân viên'!$E$20:$F$41,2,0)</f>
        <v>#N/A</v>
      </c>
    </row>
    <row r="3383" spans="1:17" x14ac:dyDescent="0.2">
      <c r="A3383" s="11">
        <v>3360</v>
      </c>
      <c r="D3383" s="13" t="e">
        <f>VLOOKUP(C3383,'Nhân viên'!$B$5:$C$48,2,0)</f>
        <v>#N/A</v>
      </c>
      <c r="G3383" s="13" t="e">
        <f>VLOOKUP(E3383,'Khách hàng'!$B$4:$F$1048576,2,0)</f>
        <v>#N/A</v>
      </c>
      <c r="H3383" s="13" t="str">
        <f>VLOOKUP(E3383,'[1]Khách hàng'!$A$4:$F$2144,3,0)</f>
        <v>Số 1 đường số 17A, Khu phố 11, Phường Bình Trị Đông B, Quận Bình Tân, TP.HCM.</v>
      </c>
      <c r="I3383" s="13" t="e">
        <f>VLOOKUP(E3383,'Khách hàng'!$B$4:$F$1048576,5,0)</f>
        <v>#N/A</v>
      </c>
      <c r="L3383" s="13" t="e">
        <f>VLOOKUP(J3383,'Hàng hóa'!$C$5:$D$50,2,0)</f>
        <v>#N/A</v>
      </c>
      <c r="M3383" s="17" t="e">
        <f>VLOOKUP(J3383,'Hàng hóa'!$C$5:$H$22,6,0)</f>
        <v>#N/A</v>
      </c>
      <c r="N3383" s="17" t="e">
        <f t="shared" si="141"/>
        <v>#N/A</v>
      </c>
      <c r="O3383" s="22" t="e">
        <f t="shared" si="140"/>
        <v>#N/A</v>
      </c>
      <c r="P3383" s="17" t="e">
        <f t="shared" si="142"/>
        <v>#N/A</v>
      </c>
      <c r="Q3383" s="13" t="e">
        <f>VLOOKUP(I3383,'[1]Nhân viên'!$E$20:$F$41,2,0)</f>
        <v>#N/A</v>
      </c>
    </row>
    <row r="3384" spans="1:17" x14ac:dyDescent="0.2">
      <c r="A3384" s="11">
        <v>3361</v>
      </c>
      <c r="D3384" s="13" t="e">
        <f>VLOOKUP(C3384,'Nhân viên'!$B$5:$C$48,2,0)</f>
        <v>#N/A</v>
      </c>
      <c r="G3384" s="13" t="e">
        <f>VLOOKUP(E3384,'Khách hàng'!$B$4:$F$1048576,2,0)</f>
        <v>#N/A</v>
      </c>
      <c r="H3384" s="13" t="str">
        <f>VLOOKUP(E3384,'[1]Khách hàng'!$A$4:$F$2144,3,0)</f>
        <v>Số 1 đường số 17A, Khu phố 11, Phường Bình Trị Đông B, Quận Bình Tân, TP.HCM.</v>
      </c>
      <c r="I3384" s="13" t="e">
        <f>VLOOKUP(E3384,'Khách hàng'!$B$4:$F$1048576,5,0)</f>
        <v>#N/A</v>
      </c>
      <c r="L3384" s="13" t="e">
        <f>VLOOKUP(J3384,'Hàng hóa'!$C$5:$D$50,2,0)</f>
        <v>#N/A</v>
      </c>
      <c r="M3384" s="17" t="e">
        <f>VLOOKUP(J3384,'Hàng hóa'!$C$5:$H$22,6,0)</f>
        <v>#N/A</v>
      </c>
      <c r="N3384" s="17" t="e">
        <f t="shared" si="141"/>
        <v>#N/A</v>
      </c>
      <c r="O3384" s="22" t="e">
        <f t="shared" si="140"/>
        <v>#N/A</v>
      </c>
      <c r="P3384" s="17" t="e">
        <f t="shared" si="142"/>
        <v>#N/A</v>
      </c>
      <c r="Q3384" s="13" t="e">
        <f>VLOOKUP(I3384,'[1]Nhân viên'!$E$20:$F$41,2,0)</f>
        <v>#N/A</v>
      </c>
    </row>
    <row r="3385" spans="1:17" x14ac:dyDescent="0.2">
      <c r="A3385" s="11">
        <v>3362</v>
      </c>
      <c r="D3385" s="13" t="e">
        <f>VLOOKUP(C3385,'Nhân viên'!$B$5:$C$48,2,0)</f>
        <v>#N/A</v>
      </c>
      <c r="G3385" s="13" t="e">
        <f>VLOOKUP(E3385,'Khách hàng'!$B$4:$F$1048576,2,0)</f>
        <v>#N/A</v>
      </c>
      <c r="H3385" s="13" t="str">
        <f>VLOOKUP(E3385,'[1]Khách hàng'!$A$4:$F$2144,3,0)</f>
        <v>Số 1 đường số 17A, Khu phố 11, Phường Bình Trị Đông B, Quận Bình Tân, TP.HCM.</v>
      </c>
      <c r="I3385" s="13" t="e">
        <f>VLOOKUP(E3385,'Khách hàng'!$B$4:$F$1048576,5,0)</f>
        <v>#N/A</v>
      </c>
      <c r="L3385" s="13" t="e">
        <f>VLOOKUP(J3385,'Hàng hóa'!$C$5:$D$50,2,0)</f>
        <v>#N/A</v>
      </c>
      <c r="M3385" s="17" t="e">
        <f>VLOOKUP(J3385,'Hàng hóa'!$C$5:$H$22,6,0)</f>
        <v>#N/A</v>
      </c>
      <c r="N3385" s="17" t="e">
        <f t="shared" si="141"/>
        <v>#N/A</v>
      </c>
      <c r="O3385" s="22" t="e">
        <f t="shared" si="140"/>
        <v>#N/A</v>
      </c>
      <c r="P3385" s="17" t="e">
        <f t="shared" si="142"/>
        <v>#N/A</v>
      </c>
      <c r="Q3385" s="13" t="e">
        <f>VLOOKUP(I3385,'[1]Nhân viên'!$E$20:$F$41,2,0)</f>
        <v>#N/A</v>
      </c>
    </row>
    <row r="3386" spans="1:17" x14ac:dyDescent="0.2">
      <c r="A3386" s="11">
        <v>3363</v>
      </c>
      <c r="D3386" s="13" t="e">
        <f>VLOOKUP(C3386,'Nhân viên'!$B$5:$C$48,2,0)</f>
        <v>#N/A</v>
      </c>
      <c r="G3386" s="13" t="e">
        <f>VLOOKUP(E3386,'Khách hàng'!$B$4:$F$1048576,2,0)</f>
        <v>#N/A</v>
      </c>
      <c r="H3386" s="13" t="str">
        <f>VLOOKUP(E3386,'[1]Khách hàng'!$A$4:$F$2144,3,0)</f>
        <v>Số 1 đường số 17A, Khu phố 11, Phường Bình Trị Đông B, Quận Bình Tân, TP.HCM.</v>
      </c>
      <c r="I3386" s="13" t="e">
        <f>VLOOKUP(E3386,'Khách hàng'!$B$4:$F$1048576,5,0)</f>
        <v>#N/A</v>
      </c>
      <c r="L3386" s="13" t="e">
        <f>VLOOKUP(J3386,'Hàng hóa'!$C$5:$D$50,2,0)</f>
        <v>#N/A</v>
      </c>
      <c r="M3386" s="17" t="e">
        <f>VLOOKUP(J3386,'Hàng hóa'!$C$5:$H$22,6,0)</f>
        <v>#N/A</v>
      </c>
      <c r="N3386" s="17" t="e">
        <f t="shared" si="141"/>
        <v>#N/A</v>
      </c>
      <c r="O3386" s="22" t="e">
        <f t="shared" si="140"/>
        <v>#N/A</v>
      </c>
      <c r="P3386" s="17" t="e">
        <f t="shared" si="142"/>
        <v>#N/A</v>
      </c>
      <c r="Q3386" s="13" t="e">
        <f>VLOOKUP(I3386,'[1]Nhân viên'!$E$20:$F$41,2,0)</f>
        <v>#N/A</v>
      </c>
    </row>
    <row r="3387" spans="1:17" x14ac:dyDescent="0.2">
      <c r="A3387" s="11">
        <v>3364</v>
      </c>
      <c r="D3387" s="13" t="e">
        <f>VLOOKUP(C3387,'Nhân viên'!$B$5:$C$48,2,0)</f>
        <v>#N/A</v>
      </c>
      <c r="G3387" s="13" t="e">
        <f>VLOOKUP(E3387,'Khách hàng'!$B$4:$F$1048576,2,0)</f>
        <v>#N/A</v>
      </c>
      <c r="H3387" s="13" t="str">
        <f>VLOOKUP(E3387,'[1]Khách hàng'!$A$4:$F$2144,3,0)</f>
        <v>Số 1 đường số 17A, Khu phố 11, Phường Bình Trị Đông B, Quận Bình Tân, TP.HCM.</v>
      </c>
      <c r="I3387" s="13" t="e">
        <f>VLOOKUP(E3387,'Khách hàng'!$B$4:$F$1048576,5,0)</f>
        <v>#N/A</v>
      </c>
      <c r="L3387" s="13" t="e">
        <f>VLOOKUP(J3387,'Hàng hóa'!$C$5:$D$50,2,0)</f>
        <v>#N/A</v>
      </c>
      <c r="M3387" s="17" t="e">
        <f>VLOOKUP(J3387,'Hàng hóa'!$C$5:$H$22,6,0)</f>
        <v>#N/A</v>
      </c>
      <c r="N3387" s="17" t="e">
        <f t="shared" si="141"/>
        <v>#N/A</v>
      </c>
      <c r="O3387" s="22" t="e">
        <f t="shared" si="140"/>
        <v>#N/A</v>
      </c>
      <c r="P3387" s="17" t="e">
        <f t="shared" si="142"/>
        <v>#N/A</v>
      </c>
      <c r="Q3387" s="13" t="e">
        <f>VLOOKUP(I3387,'[1]Nhân viên'!$E$20:$F$41,2,0)</f>
        <v>#N/A</v>
      </c>
    </row>
    <row r="3388" spans="1:17" x14ac:dyDescent="0.2">
      <c r="A3388" s="11">
        <v>3365</v>
      </c>
      <c r="D3388" s="13" t="e">
        <f>VLOOKUP(C3388,'Nhân viên'!$B$5:$C$48,2,0)</f>
        <v>#N/A</v>
      </c>
      <c r="G3388" s="13" t="e">
        <f>VLOOKUP(E3388,'Khách hàng'!$B$4:$F$1048576,2,0)</f>
        <v>#N/A</v>
      </c>
      <c r="H3388" s="13" t="str">
        <f>VLOOKUP(E3388,'[1]Khách hàng'!$A$4:$F$2144,3,0)</f>
        <v>Số 1 đường số 17A, Khu phố 11, Phường Bình Trị Đông B, Quận Bình Tân, TP.HCM.</v>
      </c>
      <c r="I3388" s="13" t="e">
        <f>VLOOKUP(E3388,'Khách hàng'!$B$4:$F$1048576,5,0)</f>
        <v>#N/A</v>
      </c>
      <c r="L3388" s="13" t="e">
        <f>VLOOKUP(J3388,'Hàng hóa'!$C$5:$D$50,2,0)</f>
        <v>#N/A</v>
      </c>
      <c r="M3388" s="17" t="e">
        <f>VLOOKUP(J3388,'Hàng hóa'!$C$5:$H$22,6,0)</f>
        <v>#N/A</v>
      </c>
      <c r="N3388" s="17" t="e">
        <f t="shared" si="141"/>
        <v>#N/A</v>
      </c>
      <c r="O3388" s="22" t="e">
        <f t="shared" si="140"/>
        <v>#N/A</v>
      </c>
      <c r="P3388" s="17" t="e">
        <f t="shared" si="142"/>
        <v>#N/A</v>
      </c>
      <c r="Q3388" s="13" t="e">
        <f>VLOOKUP(I3388,'[1]Nhân viên'!$E$20:$F$41,2,0)</f>
        <v>#N/A</v>
      </c>
    </row>
    <row r="3389" spans="1:17" x14ac:dyDescent="0.2">
      <c r="A3389" s="11">
        <v>3366</v>
      </c>
      <c r="D3389" s="13" t="e">
        <f>VLOOKUP(C3389,'Nhân viên'!$B$5:$C$48,2,0)</f>
        <v>#N/A</v>
      </c>
      <c r="G3389" s="13" t="e">
        <f>VLOOKUP(E3389,'Khách hàng'!$B$4:$F$1048576,2,0)</f>
        <v>#N/A</v>
      </c>
      <c r="H3389" s="13" t="str">
        <f>VLOOKUP(E3389,'[1]Khách hàng'!$A$4:$F$2144,3,0)</f>
        <v>Số 1 đường số 17A, Khu phố 11, Phường Bình Trị Đông B, Quận Bình Tân, TP.HCM.</v>
      </c>
      <c r="I3389" s="13" t="e">
        <f>VLOOKUP(E3389,'Khách hàng'!$B$4:$F$1048576,5,0)</f>
        <v>#N/A</v>
      </c>
      <c r="L3389" s="13" t="e">
        <f>VLOOKUP(J3389,'Hàng hóa'!$C$5:$D$50,2,0)</f>
        <v>#N/A</v>
      </c>
      <c r="M3389" s="17" t="e">
        <f>VLOOKUP(J3389,'Hàng hóa'!$C$5:$H$22,6,0)</f>
        <v>#N/A</v>
      </c>
      <c r="N3389" s="17" t="e">
        <f t="shared" si="141"/>
        <v>#N/A</v>
      </c>
      <c r="O3389" s="22" t="e">
        <f t="shared" si="140"/>
        <v>#N/A</v>
      </c>
      <c r="P3389" s="17" t="e">
        <f t="shared" si="142"/>
        <v>#N/A</v>
      </c>
      <c r="Q3389" s="13" t="e">
        <f>VLOOKUP(I3389,'[1]Nhân viên'!$E$20:$F$41,2,0)</f>
        <v>#N/A</v>
      </c>
    </row>
    <row r="3390" spans="1:17" x14ac:dyDescent="0.2">
      <c r="A3390" s="11">
        <v>3367</v>
      </c>
      <c r="D3390" s="13" t="e">
        <f>VLOOKUP(C3390,'Nhân viên'!$B$5:$C$48,2,0)</f>
        <v>#N/A</v>
      </c>
      <c r="G3390" s="13" t="e">
        <f>VLOOKUP(E3390,'Khách hàng'!$B$4:$F$1048576,2,0)</f>
        <v>#N/A</v>
      </c>
      <c r="H3390" s="13" t="str">
        <f>VLOOKUP(E3390,'[1]Khách hàng'!$A$4:$F$2144,3,0)</f>
        <v>Số 1 đường số 17A, Khu phố 11, Phường Bình Trị Đông B, Quận Bình Tân, TP.HCM.</v>
      </c>
      <c r="I3390" s="13" t="e">
        <f>VLOOKUP(E3390,'Khách hàng'!$B$4:$F$1048576,5,0)</f>
        <v>#N/A</v>
      </c>
      <c r="L3390" s="13" t="e">
        <f>VLOOKUP(J3390,'Hàng hóa'!$C$5:$D$50,2,0)</f>
        <v>#N/A</v>
      </c>
      <c r="M3390" s="17" t="e">
        <f>VLOOKUP(J3390,'Hàng hóa'!$C$5:$H$22,6,0)</f>
        <v>#N/A</v>
      </c>
      <c r="N3390" s="17" t="e">
        <f t="shared" si="141"/>
        <v>#N/A</v>
      </c>
      <c r="O3390" s="22" t="e">
        <f t="shared" si="140"/>
        <v>#N/A</v>
      </c>
      <c r="P3390" s="17" t="e">
        <f t="shared" si="142"/>
        <v>#N/A</v>
      </c>
      <c r="Q3390" s="13" t="e">
        <f>VLOOKUP(I3390,'[1]Nhân viên'!$E$20:$F$41,2,0)</f>
        <v>#N/A</v>
      </c>
    </row>
    <row r="3391" spans="1:17" x14ac:dyDescent="0.2">
      <c r="A3391" s="11">
        <v>3368</v>
      </c>
      <c r="D3391" s="13" t="e">
        <f>VLOOKUP(C3391,'Nhân viên'!$B$5:$C$48,2,0)</f>
        <v>#N/A</v>
      </c>
      <c r="G3391" s="13" t="e">
        <f>VLOOKUP(E3391,'Khách hàng'!$B$4:$F$1048576,2,0)</f>
        <v>#N/A</v>
      </c>
      <c r="H3391" s="13" t="str">
        <f>VLOOKUP(E3391,'[1]Khách hàng'!$A$4:$F$2144,3,0)</f>
        <v>Số 1 đường số 17A, Khu phố 11, Phường Bình Trị Đông B, Quận Bình Tân, TP.HCM.</v>
      </c>
      <c r="I3391" s="13" t="e">
        <f>VLOOKUP(E3391,'Khách hàng'!$B$4:$F$1048576,5,0)</f>
        <v>#N/A</v>
      </c>
      <c r="L3391" s="13" t="e">
        <f>VLOOKUP(J3391,'Hàng hóa'!$C$5:$D$50,2,0)</f>
        <v>#N/A</v>
      </c>
      <c r="M3391" s="17" t="e">
        <f>VLOOKUP(J3391,'Hàng hóa'!$C$5:$H$22,6,0)</f>
        <v>#N/A</v>
      </c>
      <c r="N3391" s="17" t="e">
        <f t="shared" si="141"/>
        <v>#N/A</v>
      </c>
      <c r="O3391" s="22" t="e">
        <f t="shared" si="140"/>
        <v>#N/A</v>
      </c>
      <c r="P3391" s="17" t="e">
        <f t="shared" si="142"/>
        <v>#N/A</v>
      </c>
      <c r="Q3391" s="13" t="e">
        <f>VLOOKUP(I3391,'[1]Nhân viên'!$E$20:$F$41,2,0)</f>
        <v>#N/A</v>
      </c>
    </row>
    <row r="3392" spans="1:17" x14ac:dyDescent="0.2">
      <c r="A3392" s="11">
        <v>3369</v>
      </c>
      <c r="D3392" s="13" t="e">
        <f>VLOOKUP(C3392,'Nhân viên'!$B$5:$C$48,2,0)</f>
        <v>#N/A</v>
      </c>
      <c r="G3392" s="13" t="e">
        <f>VLOOKUP(E3392,'Khách hàng'!$B$4:$F$1048576,2,0)</f>
        <v>#N/A</v>
      </c>
      <c r="H3392" s="13" t="str">
        <f>VLOOKUP(E3392,'[1]Khách hàng'!$A$4:$F$2144,3,0)</f>
        <v>Số 1 đường số 17A, Khu phố 11, Phường Bình Trị Đông B, Quận Bình Tân, TP.HCM.</v>
      </c>
      <c r="I3392" s="13" t="e">
        <f>VLOOKUP(E3392,'Khách hàng'!$B$4:$F$1048576,5,0)</f>
        <v>#N/A</v>
      </c>
      <c r="L3392" s="13" t="e">
        <f>VLOOKUP(J3392,'Hàng hóa'!$C$5:$D$50,2,0)</f>
        <v>#N/A</v>
      </c>
      <c r="M3392" s="17" t="e">
        <f>VLOOKUP(J3392,'Hàng hóa'!$C$5:$H$22,6,0)</f>
        <v>#N/A</v>
      </c>
      <c r="N3392" s="17" t="e">
        <f t="shared" si="141"/>
        <v>#N/A</v>
      </c>
      <c r="O3392" s="22" t="e">
        <f t="shared" si="140"/>
        <v>#N/A</v>
      </c>
      <c r="P3392" s="17" t="e">
        <f t="shared" si="142"/>
        <v>#N/A</v>
      </c>
      <c r="Q3392" s="13" t="e">
        <f>VLOOKUP(I3392,'[1]Nhân viên'!$E$20:$F$41,2,0)</f>
        <v>#N/A</v>
      </c>
    </row>
    <row r="3393" spans="1:17" x14ac:dyDescent="0.2">
      <c r="A3393" s="11">
        <v>3370</v>
      </c>
      <c r="D3393" s="13" t="e">
        <f>VLOOKUP(C3393,'Nhân viên'!$B$5:$C$48,2,0)</f>
        <v>#N/A</v>
      </c>
      <c r="G3393" s="13" t="e">
        <f>VLOOKUP(E3393,'Khách hàng'!$B$4:$F$1048576,2,0)</f>
        <v>#N/A</v>
      </c>
      <c r="H3393" s="13" t="str">
        <f>VLOOKUP(E3393,'[1]Khách hàng'!$A$4:$F$2144,3,0)</f>
        <v>Số 1 đường số 17A, Khu phố 11, Phường Bình Trị Đông B, Quận Bình Tân, TP.HCM.</v>
      </c>
      <c r="I3393" s="13" t="e">
        <f>VLOOKUP(E3393,'Khách hàng'!$B$4:$F$1048576,5,0)</f>
        <v>#N/A</v>
      </c>
      <c r="L3393" s="13" t="e">
        <f>VLOOKUP(J3393,'Hàng hóa'!$C$5:$D$50,2,0)</f>
        <v>#N/A</v>
      </c>
      <c r="M3393" s="17" t="e">
        <f>VLOOKUP(J3393,'Hàng hóa'!$C$5:$H$22,6,0)</f>
        <v>#N/A</v>
      </c>
      <c r="N3393" s="17" t="e">
        <f t="shared" si="141"/>
        <v>#N/A</v>
      </c>
      <c r="O3393" s="22" t="e">
        <f t="shared" ref="O3393:O3456" si="143">N3393*10%</f>
        <v>#N/A</v>
      </c>
      <c r="P3393" s="17" t="e">
        <f t="shared" si="142"/>
        <v>#N/A</v>
      </c>
      <c r="Q3393" s="13" t="e">
        <f>VLOOKUP(I3393,'[1]Nhân viên'!$E$20:$F$41,2,0)</f>
        <v>#N/A</v>
      </c>
    </row>
    <row r="3394" spans="1:17" x14ac:dyDescent="0.2">
      <c r="A3394" s="11">
        <v>3371</v>
      </c>
      <c r="D3394" s="13" t="e">
        <f>VLOOKUP(C3394,'Nhân viên'!$B$5:$C$48,2,0)</f>
        <v>#N/A</v>
      </c>
      <c r="G3394" s="13" t="e">
        <f>VLOOKUP(E3394,'Khách hàng'!$B$4:$F$1048576,2,0)</f>
        <v>#N/A</v>
      </c>
      <c r="H3394" s="13" t="str">
        <f>VLOOKUP(E3394,'[1]Khách hàng'!$A$4:$F$2144,3,0)</f>
        <v>Số 1 đường số 17A, Khu phố 11, Phường Bình Trị Đông B, Quận Bình Tân, TP.HCM.</v>
      </c>
      <c r="I3394" s="13" t="e">
        <f>VLOOKUP(E3394,'Khách hàng'!$B$4:$F$1048576,5,0)</f>
        <v>#N/A</v>
      </c>
      <c r="L3394" s="13" t="e">
        <f>VLOOKUP(J3394,'Hàng hóa'!$C$5:$D$50,2,0)</f>
        <v>#N/A</v>
      </c>
      <c r="M3394" s="17" t="e">
        <f>VLOOKUP(J3394,'Hàng hóa'!$C$5:$H$22,6,0)</f>
        <v>#N/A</v>
      </c>
      <c r="N3394" s="17" t="e">
        <f t="shared" si="141"/>
        <v>#N/A</v>
      </c>
      <c r="O3394" s="22" t="e">
        <f t="shared" si="143"/>
        <v>#N/A</v>
      </c>
      <c r="P3394" s="17" t="e">
        <f t="shared" si="142"/>
        <v>#N/A</v>
      </c>
      <c r="Q3394" s="13" t="e">
        <f>VLOOKUP(I3394,'[1]Nhân viên'!$E$20:$F$41,2,0)</f>
        <v>#N/A</v>
      </c>
    </row>
    <row r="3395" spans="1:17" x14ac:dyDescent="0.2">
      <c r="A3395" s="11">
        <v>3372</v>
      </c>
      <c r="D3395" s="13" t="e">
        <f>VLOOKUP(C3395,'Nhân viên'!$B$5:$C$48,2,0)</f>
        <v>#N/A</v>
      </c>
      <c r="G3395" s="13" t="e">
        <f>VLOOKUP(E3395,'Khách hàng'!$B$4:$F$1048576,2,0)</f>
        <v>#N/A</v>
      </c>
      <c r="H3395" s="13" t="str">
        <f>VLOOKUP(E3395,'[1]Khách hàng'!$A$4:$F$2144,3,0)</f>
        <v>Số 1 đường số 17A, Khu phố 11, Phường Bình Trị Đông B, Quận Bình Tân, TP.HCM.</v>
      </c>
      <c r="I3395" s="13" t="e">
        <f>VLOOKUP(E3395,'Khách hàng'!$B$4:$F$1048576,5,0)</f>
        <v>#N/A</v>
      </c>
      <c r="L3395" s="13" t="e">
        <f>VLOOKUP(J3395,'Hàng hóa'!$C$5:$D$50,2,0)</f>
        <v>#N/A</v>
      </c>
      <c r="M3395" s="17" t="e">
        <f>VLOOKUP(J3395,'Hàng hóa'!$C$5:$H$22,6,0)</f>
        <v>#N/A</v>
      </c>
      <c r="N3395" s="17" t="e">
        <f t="shared" si="141"/>
        <v>#N/A</v>
      </c>
      <c r="O3395" s="22" t="e">
        <f t="shared" si="143"/>
        <v>#N/A</v>
      </c>
      <c r="P3395" s="17" t="e">
        <f t="shared" si="142"/>
        <v>#N/A</v>
      </c>
      <c r="Q3395" s="13" t="e">
        <f>VLOOKUP(I3395,'[1]Nhân viên'!$E$20:$F$41,2,0)</f>
        <v>#N/A</v>
      </c>
    </row>
    <row r="3396" spans="1:17" x14ac:dyDescent="0.2">
      <c r="A3396" s="11">
        <v>3373</v>
      </c>
      <c r="D3396" s="13" t="e">
        <f>VLOOKUP(C3396,'Nhân viên'!$B$5:$C$48,2,0)</f>
        <v>#N/A</v>
      </c>
      <c r="G3396" s="13" t="e">
        <f>VLOOKUP(E3396,'Khách hàng'!$B$4:$F$1048576,2,0)</f>
        <v>#N/A</v>
      </c>
      <c r="H3396" s="13" t="str">
        <f>VLOOKUP(E3396,'[1]Khách hàng'!$A$4:$F$2144,3,0)</f>
        <v>Số 1 đường số 17A, Khu phố 11, Phường Bình Trị Đông B, Quận Bình Tân, TP.HCM.</v>
      </c>
      <c r="I3396" s="13" t="e">
        <f>VLOOKUP(E3396,'Khách hàng'!$B$4:$F$1048576,5,0)</f>
        <v>#N/A</v>
      </c>
      <c r="L3396" s="13" t="e">
        <f>VLOOKUP(J3396,'Hàng hóa'!$C$5:$D$50,2,0)</f>
        <v>#N/A</v>
      </c>
      <c r="M3396" s="17" t="e">
        <f>VLOOKUP(J3396,'Hàng hóa'!$C$5:$H$22,6,0)</f>
        <v>#N/A</v>
      </c>
      <c r="N3396" s="17" t="e">
        <f t="shared" si="141"/>
        <v>#N/A</v>
      </c>
      <c r="O3396" s="22" t="e">
        <f t="shared" si="143"/>
        <v>#N/A</v>
      </c>
      <c r="P3396" s="17" t="e">
        <f t="shared" si="142"/>
        <v>#N/A</v>
      </c>
      <c r="Q3396" s="13" t="e">
        <f>VLOOKUP(I3396,'[1]Nhân viên'!$E$20:$F$41,2,0)</f>
        <v>#N/A</v>
      </c>
    </row>
    <row r="3397" spans="1:17" x14ac:dyDescent="0.2">
      <c r="A3397" s="11">
        <v>3374</v>
      </c>
      <c r="D3397" s="13" t="e">
        <f>VLOOKUP(C3397,'Nhân viên'!$B$5:$C$48,2,0)</f>
        <v>#N/A</v>
      </c>
      <c r="G3397" s="13" t="e">
        <f>VLOOKUP(E3397,'Khách hàng'!$B$4:$F$1048576,2,0)</f>
        <v>#N/A</v>
      </c>
      <c r="H3397" s="13" t="str">
        <f>VLOOKUP(E3397,'[1]Khách hàng'!$A$4:$F$2144,3,0)</f>
        <v>Số 1 đường số 17A, Khu phố 11, Phường Bình Trị Đông B, Quận Bình Tân, TP.HCM.</v>
      </c>
      <c r="I3397" s="13" t="e">
        <f>VLOOKUP(E3397,'Khách hàng'!$B$4:$F$1048576,5,0)</f>
        <v>#N/A</v>
      </c>
      <c r="L3397" s="13" t="e">
        <f>VLOOKUP(J3397,'Hàng hóa'!$C$5:$D$50,2,0)</f>
        <v>#N/A</v>
      </c>
      <c r="M3397" s="17" t="e">
        <f>VLOOKUP(J3397,'Hàng hóa'!$C$5:$H$22,6,0)</f>
        <v>#N/A</v>
      </c>
      <c r="N3397" s="17" t="e">
        <f t="shared" si="141"/>
        <v>#N/A</v>
      </c>
      <c r="O3397" s="22" t="e">
        <f t="shared" si="143"/>
        <v>#N/A</v>
      </c>
      <c r="P3397" s="17" t="e">
        <f t="shared" si="142"/>
        <v>#N/A</v>
      </c>
      <c r="Q3397" s="13" t="e">
        <f>VLOOKUP(I3397,'[1]Nhân viên'!$E$20:$F$41,2,0)</f>
        <v>#N/A</v>
      </c>
    </row>
    <row r="3398" spans="1:17" x14ac:dyDescent="0.2">
      <c r="A3398" s="11">
        <v>3375</v>
      </c>
      <c r="D3398" s="13" t="e">
        <f>VLOOKUP(C3398,'Nhân viên'!$B$5:$C$48,2,0)</f>
        <v>#N/A</v>
      </c>
      <c r="G3398" s="13" t="e">
        <f>VLOOKUP(E3398,'Khách hàng'!$B$4:$F$1048576,2,0)</f>
        <v>#N/A</v>
      </c>
      <c r="H3398" s="13" t="str">
        <f>VLOOKUP(E3398,'[1]Khách hàng'!$A$4:$F$2144,3,0)</f>
        <v>Số 1 đường số 17A, Khu phố 11, Phường Bình Trị Đông B, Quận Bình Tân, TP.HCM.</v>
      </c>
      <c r="I3398" s="13" t="e">
        <f>VLOOKUP(E3398,'Khách hàng'!$B$4:$F$1048576,5,0)</f>
        <v>#N/A</v>
      </c>
      <c r="L3398" s="13" t="e">
        <f>VLOOKUP(J3398,'Hàng hóa'!$C$5:$D$50,2,0)</f>
        <v>#N/A</v>
      </c>
      <c r="M3398" s="17" t="e">
        <f>VLOOKUP(J3398,'Hàng hóa'!$C$5:$H$22,6,0)</f>
        <v>#N/A</v>
      </c>
      <c r="N3398" s="17" t="e">
        <f t="shared" si="141"/>
        <v>#N/A</v>
      </c>
      <c r="O3398" s="22" t="e">
        <f t="shared" si="143"/>
        <v>#N/A</v>
      </c>
      <c r="P3398" s="17" t="e">
        <f t="shared" si="142"/>
        <v>#N/A</v>
      </c>
      <c r="Q3398" s="13" t="e">
        <f>VLOOKUP(I3398,'[1]Nhân viên'!$E$20:$F$41,2,0)</f>
        <v>#N/A</v>
      </c>
    </row>
    <row r="3399" spans="1:17" x14ac:dyDescent="0.2">
      <c r="A3399" s="11">
        <v>3376</v>
      </c>
      <c r="D3399" s="13" t="e">
        <f>VLOOKUP(C3399,'Nhân viên'!$B$5:$C$48,2,0)</f>
        <v>#N/A</v>
      </c>
      <c r="G3399" s="13" t="e">
        <f>VLOOKUP(E3399,'Khách hàng'!$B$4:$F$1048576,2,0)</f>
        <v>#N/A</v>
      </c>
      <c r="H3399" s="13" t="str">
        <f>VLOOKUP(E3399,'[1]Khách hàng'!$A$4:$F$2144,3,0)</f>
        <v>Số 1 đường số 17A, Khu phố 11, Phường Bình Trị Đông B, Quận Bình Tân, TP.HCM.</v>
      </c>
      <c r="I3399" s="13" t="e">
        <f>VLOOKUP(E3399,'Khách hàng'!$B$4:$F$1048576,5,0)</f>
        <v>#N/A</v>
      </c>
      <c r="L3399" s="13" t="e">
        <f>VLOOKUP(J3399,'Hàng hóa'!$C$5:$D$50,2,0)</f>
        <v>#N/A</v>
      </c>
      <c r="M3399" s="17" t="e">
        <f>VLOOKUP(J3399,'Hàng hóa'!$C$5:$H$22,6,0)</f>
        <v>#N/A</v>
      </c>
      <c r="N3399" s="17" t="e">
        <f t="shared" si="141"/>
        <v>#N/A</v>
      </c>
      <c r="O3399" s="22" t="e">
        <f t="shared" si="143"/>
        <v>#N/A</v>
      </c>
      <c r="P3399" s="17" t="e">
        <f t="shared" si="142"/>
        <v>#N/A</v>
      </c>
      <c r="Q3399" s="13" t="e">
        <f>VLOOKUP(I3399,'[1]Nhân viên'!$E$20:$F$41,2,0)</f>
        <v>#N/A</v>
      </c>
    </row>
    <row r="3400" spans="1:17" x14ac:dyDescent="0.2">
      <c r="A3400" s="11">
        <v>3377</v>
      </c>
      <c r="D3400" s="13" t="e">
        <f>VLOOKUP(C3400,'Nhân viên'!$B$5:$C$48,2,0)</f>
        <v>#N/A</v>
      </c>
      <c r="G3400" s="13" t="e">
        <f>VLOOKUP(E3400,'Khách hàng'!$B$4:$F$1048576,2,0)</f>
        <v>#N/A</v>
      </c>
      <c r="H3400" s="13" t="str">
        <f>VLOOKUP(E3400,'[1]Khách hàng'!$A$4:$F$2144,3,0)</f>
        <v>Số 1 đường số 17A, Khu phố 11, Phường Bình Trị Đông B, Quận Bình Tân, TP.HCM.</v>
      </c>
      <c r="I3400" s="13" t="e">
        <f>VLOOKUP(E3400,'Khách hàng'!$B$4:$F$1048576,5,0)</f>
        <v>#N/A</v>
      </c>
      <c r="L3400" s="13" t="e">
        <f>VLOOKUP(J3400,'Hàng hóa'!$C$5:$D$50,2,0)</f>
        <v>#N/A</v>
      </c>
      <c r="M3400" s="17" t="e">
        <f>VLOOKUP(J3400,'Hàng hóa'!$C$5:$H$22,6,0)</f>
        <v>#N/A</v>
      </c>
      <c r="N3400" s="17" t="e">
        <f t="shared" si="141"/>
        <v>#N/A</v>
      </c>
      <c r="O3400" s="22" t="e">
        <f t="shared" si="143"/>
        <v>#N/A</v>
      </c>
      <c r="P3400" s="17" t="e">
        <f t="shared" si="142"/>
        <v>#N/A</v>
      </c>
      <c r="Q3400" s="13" t="e">
        <f>VLOOKUP(I3400,'[1]Nhân viên'!$E$20:$F$41,2,0)</f>
        <v>#N/A</v>
      </c>
    </row>
    <row r="3401" spans="1:17" x14ac:dyDescent="0.2">
      <c r="A3401" s="11">
        <v>3378</v>
      </c>
      <c r="D3401" s="13" t="e">
        <f>VLOOKUP(C3401,'Nhân viên'!$B$5:$C$48,2,0)</f>
        <v>#N/A</v>
      </c>
      <c r="G3401" s="13" t="e">
        <f>VLOOKUP(E3401,'Khách hàng'!$B$4:$F$1048576,2,0)</f>
        <v>#N/A</v>
      </c>
      <c r="H3401" s="13" t="str">
        <f>VLOOKUP(E3401,'[1]Khách hàng'!$A$4:$F$2144,3,0)</f>
        <v>Số 1 đường số 17A, Khu phố 11, Phường Bình Trị Đông B, Quận Bình Tân, TP.HCM.</v>
      </c>
      <c r="I3401" s="13" t="e">
        <f>VLOOKUP(E3401,'Khách hàng'!$B$4:$F$1048576,5,0)</f>
        <v>#N/A</v>
      </c>
      <c r="L3401" s="13" t="e">
        <f>VLOOKUP(J3401,'Hàng hóa'!$C$5:$D$50,2,0)</f>
        <v>#N/A</v>
      </c>
      <c r="M3401" s="17" t="e">
        <f>VLOOKUP(J3401,'Hàng hóa'!$C$5:$H$22,6,0)</f>
        <v>#N/A</v>
      </c>
      <c r="N3401" s="17" t="e">
        <f t="shared" si="141"/>
        <v>#N/A</v>
      </c>
      <c r="O3401" s="22" t="e">
        <f t="shared" si="143"/>
        <v>#N/A</v>
      </c>
      <c r="P3401" s="17" t="e">
        <f t="shared" si="142"/>
        <v>#N/A</v>
      </c>
      <c r="Q3401" s="13" t="e">
        <f>VLOOKUP(I3401,'[1]Nhân viên'!$E$20:$F$41,2,0)</f>
        <v>#N/A</v>
      </c>
    </row>
    <row r="3402" spans="1:17" x14ac:dyDescent="0.2">
      <c r="A3402" s="11">
        <v>3379</v>
      </c>
      <c r="D3402" s="13" t="e">
        <f>VLOOKUP(C3402,'Nhân viên'!$B$5:$C$48,2,0)</f>
        <v>#N/A</v>
      </c>
      <c r="G3402" s="13" t="e">
        <f>VLOOKUP(E3402,'Khách hàng'!$B$4:$F$1048576,2,0)</f>
        <v>#N/A</v>
      </c>
      <c r="H3402" s="13" t="str">
        <f>VLOOKUP(E3402,'[1]Khách hàng'!$A$4:$F$2144,3,0)</f>
        <v>Số 1 đường số 17A, Khu phố 11, Phường Bình Trị Đông B, Quận Bình Tân, TP.HCM.</v>
      </c>
      <c r="I3402" s="13" t="e">
        <f>VLOOKUP(E3402,'Khách hàng'!$B$4:$F$1048576,5,0)</f>
        <v>#N/A</v>
      </c>
      <c r="L3402" s="13" t="e">
        <f>VLOOKUP(J3402,'Hàng hóa'!$C$5:$D$50,2,0)</f>
        <v>#N/A</v>
      </c>
      <c r="M3402" s="17" t="e">
        <f>VLOOKUP(J3402,'Hàng hóa'!$C$5:$H$22,6,0)</f>
        <v>#N/A</v>
      </c>
      <c r="N3402" s="17" t="e">
        <f t="shared" si="141"/>
        <v>#N/A</v>
      </c>
      <c r="O3402" s="22" t="e">
        <f t="shared" si="143"/>
        <v>#N/A</v>
      </c>
      <c r="P3402" s="17" t="e">
        <f t="shared" si="142"/>
        <v>#N/A</v>
      </c>
      <c r="Q3402" s="13" t="e">
        <f>VLOOKUP(I3402,'[1]Nhân viên'!$E$20:$F$41,2,0)</f>
        <v>#N/A</v>
      </c>
    </row>
    <row r="3403" spans="1:17" x14ac:dyDescent="0.2">
      <c r="A3403" s="11">
        <v>3380</v>
      </c>
      <c r="D3403" s="13" t="e">
        <f>VLOOKUP(C3403,'Nhân viên'!$B$5:$C$48,2,0)</f>
        <v>#N/A</v>
      </c>
      <c r="G3403" s="13" t="e">
        <f>VLOOKUP(E3403,'Khách hàng'!$B$4:$F$1048576,2,0)</f>
        <v>#N/A</v>
      </c>
      <c r="H3403" s="13" t="str">
        <f>VLOOKUP(E3403,'[1]Khách hàng'!$A$4:$F$2144,3,0)</f>
        <v>Số 1 đường số 17A, Khu phố 11, Phường Bình Trị Đông B, Quận Bình Tân, TP.HCM.</v>
      </c>
      <c r="I3403" s="13" t="e">
        <f>VLOOKUP(E3403,'Khách hàng'!$B$4:$F$1048576,5,0)</f>
        <v>#N/A</v>
      </c>
      <c r="L3403" s="13" t="e">
        <f>VLOOKUP(J3403,'Hàng hóa'!$C$5:$D$50,2,0)</f>
        <v>#N/A</v>
      </c>
      <c r="M3403" s="17" t="e">
        <f>VLOOKUP(J3403,'Hàng hóa'!$C$5:$H$22,6,0)</f>
        <v>#N/A</v>
      </c>
      <c r="N3403" s="17" t="e">
        <f t="shared" si="141"/>
        <v>#N/A</v>
      </c>
      <c r="O3403" s="22" t="e">
        <f t="shared" si="143"/>
        <v>#N/A</v>
      </c>
      <c r="P3403" s="17" t="e">
        <f t="shared" si="142"/>
        <v>#N/A</v>
      </c>
      <c r="Q3403" s="13" t="e">
        <f>VLOOKUP(I3403,'[1]Nhân viên'!$E$20:$F$41,2,0)</f>
        <v>#N/A</v>
      </c>
    </row>
    <row r="3404" spans="1:17" x14ac:dyDescent="0.2">
      <c r="A3404" s="11">
        <v>3381</v>
      </c>
      <c r="D3404" s="13" t="e">
        <f>VLOOKUP(C3404,'Nhân viên'!$B$5:$C$48,2,0)</f>
        <v>#N/A</v>
      </c>
      <c r="G3404" s="13" t="e">
        <f>VLOOKUP(E3404,'Khách hàng'!$B$4:$F$1048576,2,0)</f>
        <v>#N/A</v>
      </c>
      <c r="H3404" s="13" t="str">
        <f>VLOOKUP(E3404,'[1]Khách hàng'!$A$4:$F$2144,3,0)</f>
        <v>Số 1 đường số 17A, Khu phố 11, Phường Bình Trị Đông B, Quận Bình Tân, TP.HCM.</v>
      </c>
      <c r="I3404" s="13" t="e">
        <f>VLOOKUP(E3404,'Khách hàng'!$B$4:$F$1048576,5,0)</f>
        <v>#N/A</v>
      </c>
      <c r="L3404" s="13" t="e">
        <f>VLOOKUP(J3404,'Hàng hóa'!$C$5:$D$50,2,0)</f>
        <v>#N/A</v>
      </c>
      <c r="M3404" s="17" t="e">
        <f>VLOOKUP(J3404,'Hàng hóa'!$C$5:$H$22,6,0)</f>
        <v>#N/A</v>
      </c>
      <c r="N3404" s="17" t="e">
        <f t="shared" si="141"/>
        <v>#N/A</v>
      </c>
      <c r="O3404" s="22" t="e">
        <f t="shared" si="143"/>
        <v>#N/A</v>
      </c>
      <c r="P3404" s="17" t="e">
        <f t="shared" si="142"/>
        <v>#N/A</v>
      </c>
      <c r="Q3404" s="13" t="e">
        <f>VLOOKUP(I3404,'[1]Nhân viên'!$E$20:$F$41,2,0)</f>
        <v>#N/A</v>
      </c>
    </row>
    <row r="3405" spans="1:17" x14ac:dyDescent="0.2">
      <c r="A3405" s="11">
        <v>3382</v>
      </c>
      <c r="D3405" s="13" t="e">
        <f>VLOOKUP(C3405,'Nhân viên'!$B$5:$C$48,2,0)</f>
        <v>#N/A</v>
      </c>
      <c r="G3405" s="13" t="e">
        <f>VLOOKUP(E3405,'Khách hàng'!$B$4:$F$1048576,2,0)</f>
        <v>#N/A</v>
      </c>
      <c r="H3405" s="13" t="str">
        <f>VLOOKUP(E3405,'[1]Khách hàng'!$A$4:$F$2144,3,0)</f>
        <v>Số 1 đường số 17A, Khu phố 11, Phường Bình Trị Đông B, Quận Bình Tân, TP.HCM.</v>
      </c>
      <c r="I3405" s="13" t="e">
        <f>VLOOKUP(E3405,'Khách hàng'!$B$4:$F$1048576,5,0)</f>
        <v>#N/A</v>
      </c>
      <c r="L3405" s="13" t="e">
        <f>VLOOKUP(J3405,'Hàng hóa'!$C$5:$D$50,2,0)</f>
        <v>#N/A</v>
      </c>
      <c r="M3405" s="17" t="e">
        <f>VLOOKUP(J3405,'Hàng hóa'!$C$5:$H$22,6,0)</f>
        <v>#N/A</v>
      </c>
      <c r="N3405" s="17" t="e">
        <f t="shared" si="141"/>
        <v>#N/A</v>
      </c>
      <c r="O3405" s="22" t="e">
        <f t="shared" si="143"/>
        <v>#N/A</v>
      </c>
      <c r="P3405" s="17" t="e">
        <f t="shared" si="142"/>
        <v>#N/A</v>
      </c>
      <c r="Q3405" s="13" t="e">
        <f>VLOOKUP(I3405,'[1]Nhân viên'!$E$20:$F$41,2,0)</f>
        <v>#N/A</v>
      </c>
    </row>
    <row r="3406" spans="1:17" x14ac:dyDescent="0.2">
      <c r="A3406" s="11">
        <v>3383</v>
      </c>
      <c r="D3406" s="13" t="e">
        <f>VLOOKUP(C3406,'Nhân viên'!$B$5:$C$48,2,0)</f>
        <v>#N/A</v>
      </c>
      <c r="G3406" s="13" t="e">
        <f>VLOOKUP(E3406,'Khách hàng'!$B$4:$F$1048576,2,0)</f>
        <v>#N/A</v>
      </c>
      <c r="H3406" s="13" t="str">
        <f>VLOOKUP(E3406,'[1]Khách hàng'!$A$4:$F$2144,3,0)</f>
        <v>Số 1 đường số 17A, Khu phố 11, Phường Bình Trị Đông B, Quận Bình Tân, TP.HCM.</v>
      </c>
      <c r="I3406" s="13" t="e">
        <f>VLOOKUP(E3406,'Khách hàng'!$B$4:$F$1048576,5,0)</f>
        <v>#N/A</v>
      </c>
      <c r="L3406" s="13" t="e">
        <f>VLOOKUP(J3406,'Hàng hóa'!$C$5:$D$50,2,0)</f>
        <v>#N/A</v>
      </c>
      <c r="M3406" s="17" t="e">
        <f>VLOOKUP(J3406,'Hàng hóa'!$C$5:$H$22,6,0)</f>
        <v>#N/A</v>
      </c>
      <c r="N3406" s="17" t="e">
        <f t="shared" si="141"/>
        <v>#N/A</v>
      </c>
      <c r="O3406" s="22" t="e">
        <f t="shared" si="143"/>
        <v>#N/A</v>
      </c>
      <c r="P3406" s="17" t="e">
        <f t="shared" si="142"/>
        <v>#N/A</v>
      </c>
      <c r="Q3406" s="13" t="e">
        <f>VLOOKUP(I3406,'[1]Nhân viên'!$E$20:$F$41,2,0)</f>
        <v>#N/A</v>
      </c>
    </row>
    <row r="3407" spans="1:17" x14ac:dyDescent="0.2">
      <c r="A3407" s="11">
        <v>3384</v>
      </c>
      <c r="D3407" s="13" t="e">
        <f>VLOOKUP(C3407,'Nhân viên'!$B$5:$C$48,2,0)</f>
        <v>#N/A</v>
      </c>
      <c r="G3407" s="13" t="e">
        <f>VLOOKUP(E3407,'Khách hàng'!$B$4:$F$1048576,2,0)</f>
        <v>#N/A</v>
      </c>
      <c r="H3407" s="13" t="str">
        <f>VLOOKUP(E3407,'[1]Khách hàng'!$A$4:$F$2144,3,0)</f>
        <v>Số 1 đường số 17A, Khu phố 11, Phường Bình Trị Đông B, Quận Bình Tân, TP.HCM.</v>
      </c>
      <c r="I3407" s="13" t="e">
        <f>VLOOKUP(E3407,'Khách hàng'!$B$4:$F$1048576,5,0)</f>
        <v>#N/A</v>
      </c>
      <c r="L3407" s="13" t="e">
        <f>VLOOKUP(J3407,'Hàng hóa'!$C$5:$D$50,2,0)</f>
        <v>#N/A</v>
      </c>
      <c r="M3407" s="17" t="e">
        <f>VLOOKUP(J3407,'Hàng hóa'!$C$5:$H$22,6,0)</f>
        <v>#N/A</v>
      </c>
      <c r="N3407" s="17" t="e">
        <f t="shared" si="141"/>
        <v>#N/A</v>
      </c>
      <c r="O3407" s="22" t="e">
        <f t="shared" si="143"/>
        <v>#N/A</v>
      </c>
      <c r="P3407" s="17" t="e">
        <f t="shared" si="142"/>
        <v>#N/A</v>
      </c>
      <c r="Q3407" s="13" t="e">
        <f>VLOOKUP(I3407,'[1]Nhân viên'!$E$20:$F$41,2,0)</f>
        <v>#N/A</v>
      </c>
    </row>
    <row r="3408" spans="1:17" x14ac:dyDescent="0.2">
      <c r="A3408" s="11">
        <v>3385</v>
      </c>
      <c r="D3408" s="13" t="e">
        <f>VLOOKUP(C3408,'Nhân viên'!$B$5:$C$48,2,0)</f>
        <v>#N/A</v>
      </c>
      <c r="G3408" s="13" t="e">
        <f>VLOOKUP(E3408,'Khách hàng'!$B$4:$F$1048576,2,0)</f>
        <v>#N/A</v>
      </c>
      <c r="H3408" s="13" t="str">
        <f>VLOOKUP(E3408,'[1]Khách hàng'!$A$4:$F$2144,3,0)</f>
        <v>Số 1 đường số 17A, Khu phố 11, Phường Bình Trị Đông B, Quận Bình Tân, TP.HCM.</v>
      </c>
      <c r="I3408" s="13" t="e">
        <f>VLOOKUP(E3408,'Khách hàng'!$B$4:$F$1048576,5,0)</f>
        <v>#N/A</v>
      </c>
      <c r="L3408" s="13" t="e">
        <f>VLOOKUP(J3408,'Hàng hóa'!$C$5:$D$50,2,0)</f>
        <v>#N/A</v>
      </c>
      <c r="M3408" s="17" t="e">
        <f>VLOOKUP(J3408,'Hàng hóa'!$C$5:$H$22,6,0)</f>
        <v>#N/A</v>
      </c>
      <c r="N3408" s="17" t="e">
        <f t="shared" si="141"/>
        <v>#N/A</v>
      </c>
      <c r="O3408" s="22" t="e">
        <f t="shared" si="143"/>
        <v>#N/A</v>
      </c>
      <c r="P3408" s="17" t="e">
        <f t="shared" si="142"/>
        <v>#N/A</v>
      </c>
      <c r="Q3408" s="13" t="e">
        <f>VLOOKUP(I3408,'[1]Nhân viên'!$E$20:$F$41,2,0)</f>
        <v>#N/A</v>
      </c>
    </row>
    <row r="3409" spans="1:17" x14ac:dyDescent="0.2">
      <c r="A3409" s="11">
        <v>3386</v>
      </c>
      <c r="D3409" s="13" t="e">
        <f>VLOOKUP(C3409,'Nhân viên'!$B$5:$C$48,2,0)</f>
        <v>#N/A</v>
      </c>
      <c r="G3409" s="13" t="e">
        <f>VLOOKUP(E3409,'Khách hàng'!$B$4:$F$1048576,2,0)</f>
        <v>#N/A</v>
      </c>
      <c r="H3409" s="13" t="str">
        <f>VLOOKUP(E3409,'[1]Khách hàng'!$A$4:$F$2144,3,0)</f>
        <v>Số 1 đường số 17A, Khu phố 11, Phường Bình Trị Đông B, Quận Bình Tân, TP.HCM.</v>
      </c>
      <c r="I3409" s="13" t="e">
        <f>VLOOKUP(E3409,'Khách hàng'!$B$4:$F$1048576,5,0)</f>
        <v>#N/A</v>
      </c>
      <c r="L3409" s="13" t="e">
        <f>VLOOKUP(J3409,'Hàng hóa'!$C$5:$D$50,2,0)</f>
        <v>#N/A</v>
      </c>
      <c r="M3409" s="17" t="e">
        <f>VLOOKUP(J3409,'Hàng hóa'!$C$5:$H$22,6,0)</f>
        <v>#N/A</v>
      </c>
      <c r="N3409" s="17" t="e">
        <f t="shared" si="141"/>
        <v>#N/A</v>
      </c>
      <c r="O3409" s="22" t="e">
        <f t="shared" si="143"/>
        <v>#N/A</v>
      </c>
      <c r="P3409" s="17" t="e">
        <f t="shared" si="142"/>
        <v>#N/A</v>
      </c>
      <c r="Q3409" s="13" t="e">
        <f>VLOOKUP(I3409,'[1]Nhân viên'!$E$20:$F$41,2,0)</f>
        <v>#N/A</v>
      </c>
    </row>
    <row r="3410" spans="1:17" x14ac:dyDescent="0.2">
      <c r="A3410" s="11">
        <v>3387</v>
      </c>
      <c r="D3410" s="13" t="e">
        <f>VLOOKUP(C3410,'Nhân viên'!$B$5:$C$48,2,0)</f>
        <v>#N/A</v>
      </c>
      <c r="G3410" s="13" t="e">
        <f>VLOOKUP(E3410,'Khách hàng'!$B$4:$F$1048576,2,0)</f>
        <v>#N/A</v>
      </c>
      <c r="H3410" s="13" t="str">
        <f>VLOOKUP(E3410,'[1]Khách hàng'!$A$4:$F$2144,3,0)</f>
        <v>Số 1 đường số 17A, Khu phố 11, Phường Bình Trị Đông B, Quận Bình Tân, TP.HCM.</v>
      </c>
      <c r="I3410" s="13" t="e">
        <f>VLOOKUP(E3410,'Khách hàng'!$B$4:$F$1048576,5,0)</f>
        <v>#N/A</v>
      </c>
      <c r="L3410" s="13" t="e">
        <f>VLOOKUP(J3410,'Hàng hóa'!$C$5:$D$50,2,0)</f>
        <v>#N/A</v>
      </c>
      <c r="M3410" s="17" t="e">
        <f>VLOOKUP(J3410,'Hàng hóa'!$C$5:$H$22,6,0)</f>
        <v>#N/A</v>
      </c>
      <c r="N3410" s="17" t="e">
        <f t="shared" si="141"/>
        <v>#N/A</v>
      </c>
      <c r="O3410" s="22" t="e">
        <f t="shared" si="143"/>
        <v>#N/A</v>
      </c>
      <c r="P3410" s="17" t="e">
        <f t="shared" si="142"/>
        <v>#N/A</v>
      </c>
      <c r="Q3410" s="13" t="e">
        <f>VLOOKUP(I3410,'[1]Nhân viên'!$E$20:$F$41,2,0)</f>
        <v>#N/A</v>
      </c>
    </row>
    <row r="3411" spans="1:17" x14ac:dyDescent="0.2">
      <c r="A3411" s="11">
        <v>3388</v>
      </c>
      <c r="D3411" s="13" t="e">
        <f>VLOOKUP(C3411,'Nhân viên'!$B$5:$C$48,2,0)</f>
        <v>#N/A</v>
      </c>
      <c r="G3411" s="13" t="e">
        <f>VLOOKUP(E3411,'Khách hàng'!$B$4:$F$1048576,2,0)</f>
        <v>#N/A</v>
      </c>
      <c r="H3411" s="13" t="str">
        <f>VLOOKUP(E3411,'[1]Khách hàng'!$A$4:$F$2144,3,0)</f>
        <v>Số 1 đường số 17A, Khu phố 11, Phường Bình Trị Đông B, Quận Bình Tân, TP.HCM.</v>
      </c>
      <c r="I3411" s="13" t="e">
        <f>VLOOKUP(E3411,'Khách hàng'!$B$4:$F$1048576,5,0)</f>
        <v>#N/A</v>
      </c>
      <c r="L3411" s="13" t="e">
        <f>VLOOKUP(J3411,'Hàng hóa'!$C$5:$D$50,2,0)</f>
        <v>#N/A</v>
      </c>
      <c r="M3411" s="17" t="e">
        <f>VLOOKUP(J3411,'Hàng hóa'!$C$5:$H$22,6,0)</f>
        <v>#N/A</v>
      </c>
      <c r="N3411" s="17" t="e">
        <f t="shared" si="141"/>
        <v>#N/A</v>
      </c>
      <c r="O3411" s="22" t="e">
        <f t="shared" si="143"/>
        <v>#N/A</v>
      </c>
      <c r="P3411" s="17" t="e">
        <f t="shared" si="142"/>
        <v>#N/A</v>
      </c>
      <c r="Q3411" s="13" t="e">
        <f>VLOOKUP(I3411,'[1]Nhân viên'!$E$20:$F$41,2,0)</f>
        <v>#N/A</v>
      </c>
    </row>
    <row r="3412" spans="1:17" x14ac:dyDescent="0.2">
      <c r="A3412" s="11">
        <v>3389</v>
      </c>
      <c r="D3412" s="13" t="e">
        <f>VLOOKUP(C3412,'Nhân viên'!$B$5:$C$48,2,0)</f>
        <v>#N/A</v>
      </c>
      <c r="G3412" s="13" t="e">
        <f>VLOOKUP(E3412,'Khách hàng'!$B$4:$F$1048576,2,0)</f>
        <v>#N/A</v>
      </c>
      <c r="H3412" s="13" t="str">
        <f>VLOOKUP(E3412,'[1]Khách hàng'!$A$4:$F$2144,3,0)</f>
        <v>Số 1 đường số 17A, Khu phố 11, Phường Bình Trị Đông B, Quận Bình Tân, TP.HCM.</v>
      </c>
      <c r="I3412" s="13" t="e">
        <f>VLOOKUP(E3412,'Khách hàng'!$B$4:$F$1048576,5,0)</f>
        <v>#N/A</v>
      </c>
      <c r="L3412" s="13" t="e">
        <f>VLOOKUP(J3412,'Hàng hóa'!$C$5:$D$50,2,0)</f>
        <v>#N/A</v>
      </c>
      <c r="M3412" s="17" t="e">
        <f>VLOOKUP(J3412,'Hàng hóa'!$C$5:$H$22,6,0)</f>
        <v>#N/A</v>
      </c>
      <c r="N3412" s="17" t="e">
        <f t="shared" si="141"/>
        <v>#N/A</v>
      </c>
      <c r="O3412" s="22" t="e">
        <f t="shared" si="143"/>
        <v>#N/A</v>
      </c>
      <c r="P3412" s="17" t="e">
        <f t="shared" si="142"/>
        <v>#N/A</v>
      </c>
      <c r="Q3412" s="13" t="e">
        <f>VLOOKUP(I3412,'[1]Nhân viên'!$E$20:$F$41,2,0)</f>
        <v>#N/A</v>
      </c>
    </row>
    <row r="3413" spans="1:17" x14ac:dyDescent="0.2">
      <c r="A3413" s="11">
        <v>3390</v>
      </c>
      <c r="D3413" s="13" t="e">
        <f>VLOOKUP(C3413,'Nhân viên'!$B$5:$C$48,2,0)</f>
        <v>#N/A</v>
      </c>
      <c r="G3413" s="13" t="e">
        <f>VLOOKUP(E3413,'Khách hàng'!$B$4:$F$1048576,2,0)</f>
        <v>#N/A</v>
      </c>
      <c r="H3413" s="13" t="str">
        <f>VLOOKUP(E3413,'[1]Khách hàng'!$A$4:$F$2144,3,0)</f>
        <v>Số 1 đường số 17A, Khu phố 11, Phường Bình Trị Đông B, Quận Bình Tân, TP.HCM.</v>
      </c>
      <c r="I3413" s="13" t="e">
        <f>VLOOKUP(E3413,'Khách hàng'!$B$4:$F$1048576,5,0)</f>
        <v>#N/A</v>
      </c>
      <c r="L3413" s="13" t="e">
        <f>VLOOKUP(J3413,'Hàng hóa'!$C$5:$D$50,2,0)</f>
        <v>#N/A</v>
      </c>
      <c r="M3413" s="17" t="e">
        <f>VLOOKUP(J3413,'Hàng hóa'!$C$5:$H$22,6,0)</f>
        <v>#N/A</v>
      </c>
      <c r="N3413" s="17" t="e">
        <f t="shared" si="141"/>
        <v>#N/A</v>
      </c>
      <c r="O3413" s="22" t="e">
        <f t="shared" si="143"/>
        <v>#N/A</v>
      </c>
      <c r="P3413" s="17" t="e">
        <f t="shared" si="142"/>
        <v>#N/A</v>
      </c>
      <c r="Q3413" s="13" t="e">
        <f>VLOOKUP(I3413,'[1]Nhân viên'!$E$20:$F$41,2,0)</f>
        <v>#N/A</v>
      </c>
    </row>
    <row r="3414" spans="1:17" x14ac:dyDescent="0.2">
      <c r="A3414" s="11">
        <v>3391</v>
      </c>
      <c r="D3414" s="13" t="e">
        <f>VLOOKUP(C3414,'Nhân viên'!$B$5:$C$48,2,0)</f>
        <v>#N/A</v>
      </c>
      <c r="G3414" s="13" t="e">
        <f>VLOOKUP(E3414,'Khách hàng'!$B$4:$F$1048576,2,0)</f>
        <v>#N/A</v>
      </c>
      <c r="H3414" s="13" t="str">
        <f>VLOOKUP(E3414,'[1]Khách hàng'!$A$4:$F$2144,3,0)</f>
        <v>Số 1 đường số 17A, Khu phố 11, Phường Bình Trị Đông B, Quận Bình Tân, TP.HCM.</v>
      </c>
      <c r="I3414" s="13" t="e">
        <f>VLOOKUP(E3414,'Khách hàng'!$B$4:$F$1048576,5,0)</f>
        <v>#N/A</v>
      </c>
      <c r="L3414" s="13" t="e">
        <f>VLOOKUP(J3414,'Hàng hóa'!$C$5:$D$50,2,0)</f>
        <v>#N/A</v>
      </c>
      <c r="M3414" s="17" t="e">
        <f>VLOOKUP(J3414,'Hàng hóa'!$C$5:$H$22,6,0)</f>
        <v>#N/A</v>
      </c>
      <c r="N3414" s="17" t="e">
        <f t="shared" si="141"/>
        <v>#N/A</v>
      </c>
      <c r="O3414" s="22" t="e">
        <f t="shared" si="143"/>
        <v>#N/A</v>
      </c>
      <c r="P3414" s="17" t="e">
        <f t="shared" si="142"/>
        <v>#N/A</v>
      </c>
      <c r="Q3414" s="13" t="e">
        <f>VLOOKUP(I3414,'[1]Nhân viên'!$E$20:$F$41,2,0)</f>
        <v>#N/A</v>
      </c>
    </row>
    <row r="3415" spans="1:17" x14ac:dyDescent="0.2">
      <c r="A3415" s="11">
        <v>3392</v>
      </c>
      <c r="D3415" s="13" t="e">
        <f>VLOOKUP(C3415,'Nhân viên'!$B$5:$C$48,2,0)</f>
        <v>#N/A</v>
      </c>
      <c r="G3415" s="13" t="e">
        <f>VLOOKUP(E3415,'Khách hàng'!$B$4:$F$1048576,2,0)</f>
        <v>#N/A</v>
      </c>
      <c r="H3415" s="13" t="str">
        <f>VLOOKUP(E3415,'[1]Khách hàng'!$A$4:$F$2144,3,0)</f>
        <v>Số 1 đường số 17A, Khu phố 11, Phường Bình Trị Đông B, Quận Bình Tân, TP.HCM.</v>
      </c>
      <c r="I3415" s="13" t="e">
        <f>VLOOKUP(E3415,'Khách hàng'!$B$4:$F$1048576,5,0)</f>
        <v>#N/A</v>
      </c>
      <c r="L3415" s="13" t="e">
        <f>VLOOKUP(J3415,'Hàng hóa'!$C$5:$D$50,2,0)</f>
        <v>#N/A</v>
      </c>
      <c r="M3415" s="17" t="e">
        <f>VLOOKUP(J3415,'Hàng hóa'!$C$5:$H$22,6,0)</f>
        <v>#N/A</v>
      </c>
      <c r="N3415" s="17" t="e">
        <f t="shared" si="141"/>
        <v>#N/A</v>
      </c>
      <c r="O3415" s="22" t="e">
        <f t="shared" si="143"/>
        <v>#N/A</v>
      </c>
      <c r="P3415" s="17" t="e">
        <f t="shared" si="142"/>
        <v>#N/A</v>
      </c>
      <c r="Q3415" s="13" t="e">
        <f>VLOOKUP(I3415,'[1]Nhân viên'!$E$20:$F$41,2,0)</f>
        <v>#N/A</v>
      </c>
    </row>
    <row r="3416" spans="1:17" x14ac:dyDescent="0.2">
      <c r="A3416" s="11">
        <v>3393</v>
      </c>
      <c r="D3416" s="13" t="e">
        <f>VLOOKUP(C3416,'Nhân viên'!$B$5:$C$48,2,0)</f>
        <v>#N/A</v>
      </c>
      <c r="G3416" s="13" t="e">
        <f>VLOOKUP(E3416,'Khách hàng'!$B$4:$F$1048576,2,0)</f>
        <v>#N/A</v>
      </c>
      <c r="H3416" s="13" t="str">
        <f>VLOOKUP(E3416,'[1]Khách hàng'!$A$4:$F$2144,3,0)</f>
        <v>Số 1 đường số 17A, Khu phố 11, Phường Bình Trị Đông B, Quận Bình Tân, TP.HCM.</v>
      </c>
      <c r="I3416" s="13" t="e">
        <f>VLOOKUP(E3416,'Khách hàng'!$B$4:$F$1048576,5,0)</f>
        <v>#N/A</v>
      </c>
      <c r="L3416" s="13" t="e">
        <f>VLOOKUP(J3416,'Hàng hóa'!$C$5:$D$50,2,0)</f>
        <v>#N/A</v>
      </c>
      <c r="M3416" s="17" t="e">
        <f>VLOOKUP(J3416,'Hàng hóa'!$C$5:$H$22,6,0)</f>
        <v>#N/A</v>
      </c>
      <c r="N3416" s="17" t="e">
        <f t="shared" si="141"/>
        <v>#N/A</v>
      </c>
      <c r="O3416" s="22" t="e">
        <f t="shared" si="143"/>
        <v>#N/A</v>
      </c>
      <c r="P3416" s="17" t="e">
        <f t="shared" si="142"/>
        <v>#N/A</v>
      </c>
      <c r="Q3416" s="13" t="e">
        <f>VLOOKUP(I3416,'[1]Nhân viên'!$E$20:$F$41,2,0)</f>
        <v>#N/A</v>
      </c>
    </row>
    <row r="3417" spans="1:17" x14ac:dyDescent="0.2">
      <c r="A3417" s="11">
        <v>3394</v>
      </c>
      <c r="D3417" s="13" t="e">
        <f>VLOOKUP(C3417,'Nhân viên'!$B$5:$C$48,2,0)</f>
        <v>#N/A</v>
      </c>
      <c r="G3417" s="13" t="e">
        <f>VLOOKUP(E3417,'Khách hàng'!$B$4:$F$1048576,2,0)</f>
        <v>#N/A</v>
      </c>
      <c r="H3417" s="13" t="str">
        <f>VLOOKUP(E3417,'[1]Khách hàng'!$A$4:$F$2144,3,0)</f>
        <v>Số 1 đường số 17A, Khu phố 11, Phường Bình Trị Đông B, Quận Bình Tân, TP.HCM.</v>
      </c>
      <c r="I3417" s="13" t="e">
        <f>VLOOKUP(E3417,'Khách hàng'!$B$4:$F$1048576,5,0)</f>
        <v>#N/A</v>
      </c>
      <c r="L3417" s="13" t="e">
        <f>VLOOKUP(J3417,'Hàng hóa'!$C$5:$D$50,2,0)</f>
        <v>#N/A</v>
      </c>
      <c r="M3417" s="17" t="e">
        <f>VLOOKUP(J3417,'Hàng hóa'!$C$5:$H$22,6,0)</f>
        <v>#N/A</v>
      </c>
      <c r="N3417" s="17" t="e">
        <f t="shared" si="141"/>
        <v>#N/A</v>
      </c>
      <c r="O3417" s="22" t="e">
        <f t="shared" si="143"/>
        <v>#N/A</v>
      </c>
      <c r="P3417" s="17" t="e">
        <f t="shared" si="142"/>
        <v>#N/A</v>
      </c>
      <c r="Q3417" s="13" t="e">
        <f>VLOOKUP(I3417,'[1]Nhân viên'!$E$20:$F$41,2,0)</f>
        <v>#N/A</v>
      </c>
    </row>
    <row r="3418" spans="1:17" x14ac:dyDescent="0.2">
      <c r="A3418" s="11">
        <v>3395</v>
      </c>
      <c r="D3418" s="13" t="e">
        <f>VLOOKUP(C3418,'Nhân viên'!$B$5:$C$48,2,0)</f>
        <v>#N/A</v>
      </c>
      <c r="G3418" s="13" t="e">
        <f>VLOOKUP(E3418,'Khách hàng'!$B$4:$F$1048576,2,0)</f>
        <v>#N/A</v>
      </c>
      <c r="H3418" s="13" t="str">
        <f>VLOOKUP(E3418,'[1]Khách hàng'!$A$4:$F$2144,3,0)</f>
        <v>Số 1 đường số 17A, Khu phố 11, Phường Bình Trị Đông B, Quận Bình Tân, TP.HCM.</v>
      </c>
      <c r="I3418" s="13" t="e">
        <f>VLOOKUP(E3418,'Khách hàng'!$B$4:$F$1048576,5,0)</f>
        <v>#N/A</v>
      </c>
      <c r="L3418" s="13" t="e">
        <f>VLOOKUP(J3418,'Hàng hóa'!$C$5:$D$50,2,0)</f>
        <v>#N/A</v>
      </c>
      <c r="M3418" s="17" t="e">
        <f>VLOOKUP(J3418,'Hàng hóa'!$C$5:$H$22,6,0)</f>
        <v>#N/A</v>
      </c>
      <c r="N3418" s="17" t="e">
        <f t="shared" si="141"/>
        <v>#N/A</v>
      </c>
      <c r="O3418" s="22" t="e">
        <f t="shared" si="143"/>
        <v>#N/A</v>
      </c>
      <c r="P3418" s="17" t="e">
        <f t="shared" si="142"/>
        <v>#N/A</v>
      </c>
      <c r="Q3418" s="13" t="e">
        <f>VLOOKUP(I3418,'[1]Nhân viên'!$E$20:$F$41,2,0)</f>
        <v>#N/A</v>
      </c>
    </row>
    <row r="3419" spans="1:17" x14ac:dyDescent="0.2">
      <c r="A3419" s="11">
        <v>3396</v>
      </c>
      <c r="D3419" s="13" t="e">
        <f>VLOOKUP(C3419,'Nhân viên'!$B$5:$C$48,2,0)</f>
        <v>#N/A</v>
      </c>
      <c r="G3419" s="13" t="e">
        <f>VLOOKUP(E3419,'Khách hàng'!$B$4:$F$1048576,2,0)</f>
        <v>#N/A</v>
      </c>
      <c r="H3419" s="13" t="str">
        <f>VLOOKUP(E3419,'[1]Khách hàng'!$A$4:$F$2144,3,0)</f>
        <v>Số 1 đường số 17A, Khu phố 11, Phường Bình Trị Đông B, Quận Bình Tân, TP.HCM.</v>
      </c>
      <c r="I3419" s="13" t="e">
        <f>VLOOKUP(E3419,'Khách hàng'!$B$4:$F$1048576,5,0)</f>
        <v>#N/A</v>
      </c>
      <c r="L3419" s="13" t="e">
        <f>VLOOKUP(J3419,'Hàng hóa'!$C$5:$D$50,2,0)</f>
        <v>#N/A</v>
      </c>
      <c r="M3419" s="17" t="e">
        <f>VLOOKUP(J3419,'Hàng hóa'!$C$5:$H$22,6,0)</f>
        <v>#N/A</v>
      </c>
      <c r="N3419" s="17" t="e">
        <f t="shared" si="141"/>
        <v>#N/A</v>
      </c>
      <c r="O3419" s="22" t="e">
        <f t="shared" si="143"/>
        <v>#N/A</v>
      </c>
      <c r="P3419" s="17" t="e">
        <f t="shared" si="142"/>
        <v>#N/A</v>
      </c>
      <c r="Q3419" s="13" t="e">
        <f>VLOOKUP(I3419,'[1]Nhân viên'!$E$20:$F$41,2,0)</f>
        <v>#N/A</v>
      </c>
    </row>
    <row r="3420" spans="1:17" x14ac:dyDescent="0.2">
      <c r="A3420" s="11">
        <v>3397</v>
      </c>
      <c r="D3420" s="13" t="e">
        <f>VLOOKUP(C3420,'Nhân viên'!$B$5:$C$48,2,0)</f>
        <v>#N/A</v>
      </c>
      <c r="G3420" s="13" t="e">
        <f>VLOOKUP(E3420,'Khách hàng'!$B$4:$F$1048576,2,0)</f>
        <v>#N/A</v>
      </c>
      <c r="H3420" s="13" t="str">
        <f>VLOOKUP(E3420,'[1]Khách hàng'!$A$4:$F$2144,3,0)</f>
        <v>Số 1 đường số 17A, Khu phố 11, Phường Bình Trị Đông B, Quận Bình Tân, TP.HCM.</v>
      </c>
      <c r="I3420" s="13" t="e">
        <f>VLOOKUP(E3420,'Khách hàng'!$B$4:$F$1048576,5,0)</f>
        <v>#N/A</v>
      </c>
      <c r="L3420" s="13" t="e">
        <f>VLOOKUP(J3420,'Hàng hóa'!$C$5:$D$50,2,0)</f>
        <v>#N/A</v>
      </c>
      <c r="M3420" s="17" t="e">
        <f>VLOOKUP(J3420,'Hàng hóa'!$C$5:$H$22,6,0)</f>
        <v>#N/A</v>
      </c>
      <c r="N3420" s="17" t="e">
        <f t="shared" ref="N3420:N3483" si="144">K3420*M3420</f>
        <v>#N/A</v>
      </c>
      <c r="O3420" s="22" t="e">
        <f t="shared" si="143"/>
        <v>#N/A</v>
      </c>
      <c r="P3420" s="17" t="e">
        <f t="shared" ref="P3420:P3483" si="145">N3420*O3420+N3420</f>
        <v>#N/A</v>
      </c>
      <c r="Q3420" s="13" t="e">
        <f>VLOOKUP(I3420,'[1]Nhân viên'!$E$20:$F$41,2,0)</f>
        <v>#N/A</v>
      </c>
    </row>
    <row r="3421" spans="1:17" x14ac:dyDescent="0.2">
      <c r="A3421" s="11">
        <v>3398</v>
      </c>
      <c r="D3421" s="13" t="e">
        <f>VLOOKUP(C3421,'Nhân viên'!$B$5:$C$48,2,0)</f>
        <v>#N/A</v>
      </c>
      <c r="G3421" s="13" t="e">
        <f>VLOOKUP(E3421,'Khách hàng'!$B$4:$F$1048576,2,0)</f>
        <v>#N/A</v>
      </c>
      <c r="H3421" s="13" t="str">
        <f>VLOOKUP(E3421,'[1]Khách hàng'!$A$4:$F$2144,3,0)</f>
        <v>Số 1 đường số 17A, Khu phố 11, Phường Bình Trị Đông B, Quận Bình Tân, TP.HCM.</v>
      </c>
      <c r="I3421" s="13" t="e">
        <f>VLOOKUP(E3421,'Khách hàng'!$B$4:$F$1048576,5,0)</f>
        <v>#N/A</v>
      </c>
      <c r="L3421" s="13" t="e">
        <f>VLOOKUP(J3421,'Hàng hóa'!$C$5:$D$50,2,0)</f>
        <v>#N/A</v>
      </c>
      <c r="M3421" s="17" t="e">
        <f>VLOOKUP(J3421,'Hàng hóa'!$C$5:$H$22,6,0)</f>
        <v>#N/A</v>
      </c>
      <c r="N3421" s="17" t="e">
        <f t="shared" si="144"/>
        <v>#N/A</v>
      </c>
      <c r="O3421" s="22" t="e">
        <f t="shared" si="143"/>
        <v>#N/A</v>
      </c>
      <c r="P3421" s="17" t="e">
        <f t="shared" si="145"/>
        <v>#N/A</v>
      </c>
      <c r="Q3421" s="13" t="e">
        <f>VLOOKUP(I3421,'[1]Nhân viên'!$E$20:$F$41,2,0)</f>
        <v>#N/A</v>
      </c>
    </row>
    <row r="3422" spans="1:17" x14ac:dyDescent="0.2">
      <c r="A3422" s="11">
        <v>3399</v>
      </c>
      <c r="D3422" s="13" t="e">
        <f>VLOOKUP(C3422,'Nhân viên'!$B$5:$C$48,2,0)</f>
        <v>#N/A</v>
      </c>
      <c r="G3422" s="13" t="e">
        <f>VLOOKUP(E3422,'Khách hàng'!$B$4:$F$1048576,2,0)</f>
        <v>#N/A</v>
      </c>
      <c r="H3422" s="13" t="str">
        <f>VLOOKUP(E3422,'[1]Khách hàng'!$A$4:$F$2144,3,0)</f>
        <v>Số 1 đường số 17A, Khu phố 11, Phường Bình Trị Đông B, Quận Bình Tân, TP.HCM.</v>
      </c>
      <c r="I3422" s="13" t="e">
        <f>VLOOKUP(E3422,'Khách hàng'!$B$4:$F$1048576,5,0)</f>
        <v>#N/A</v>
      </c>
      <c r="L3422" s="13" t="e">
        <f>VLOOKUP(J3422,'Hàng hóa'!$C$5:$D$50,2,0)</f>
        <v>#N/A</v>
      </c>
      <c r="M3422" s="17" t="e">
        <f>VLOOKUP(J3422,'Hàng hóa'!$C$5:$H$22,6,0)</f>
        <v>#N/A</v>
      </c>
      <c r="N3422" s="17" t="e">
        <f t="shared" si="144"/>
        <v>#N/A</v>
      </c>
      <c r="O3422" s="22" t="e">
        <f t="shared" si="143"/>
        <v>#N/A</v>
      </c>
      <c r="P3422" s="17" t="e">
        <f t="shared" si="145"/>
        <v>#N/A</v>
      </c>
      <c r="Q3422" s="13" t="e">
        <f>VLOOKUP(I3422,'[1]Nhân viên'!$E$20:$F$41,2,0)</f>
        <v>#N/A</v>
      </c>
    </row>
    <row r="3423" spans="1:17" x14ac:dyDescent="0.2">
      <c r="A3423" s="11">
        <v>3400</v>
      </c>
      <c r="D3423" s="13" t="e">
        <f>VLOOKUP(C3423,'Nhân viên'!$B$5:$C$48,2,0)</f>
        <v>#N/A</v>
      </c>
      <c r="G3423" s="13" t="e">
        <f>VLOOKUP(E3423,'Khách hàng'!$B$4:$F$1048576,2,0)</f>
        <v>#N/A</v>
      </c>
      <c r="H3423" s="13" t="str">
        <f>VLOOKUP(E3423,'[1]Khách hàng'!$A$4:$F$2144,3,0)</f>
        <v>Số 1 đường số 17A, Khu phố 11, Phường Bình Trị Đông B, Quận Bình Tân, TP.HCM.</v>
      </c>
      <c r="I3423" s="13" t="e">
        <f>VLOOKUP(E3423,'Khách hàng'!$B$4:$F$1048576,5,0)</f>
        <v>#N/A</v>
      </c>
      <c r="L3423" s="13" t="e">
        <f>VLOOKUP(J3423,'Hàng hóa'!$C$5:$D$50,2,0)</f>
        <v>#N/A</v>
      </c>
      <c r="M3423" s="17" t="e">
        <f>VLOOKUP(J3423,'Hàng hóa'!$C$5:$H$22,6,0)</f>
        <v>#N/A</v>
      </c>
      <c r="N3423" s="17" t="e">
        <f t="shared" si="144"/>
        <v>#N/A</v>
      </c>
      <c r="O3423" s="22" t="e">
        <f t="shared" si="143"/>
        <v>#N/A</v>
      </c>
      <c r="P3423" s="17" t="e">
        <f t="shared" si="145"/>
        <v>#N/A</v>
      </c>
      <c r="Q3423" s="13" t="e">
        <f>VLOOKUP(I3423,'[1]Nhân viên'!$E$20:$F$41,2,0)</f>
        <v>#N/A</v>
      </c>
    </row>
    <row r="3424" spans="1:17" x14ac:dyDescent="0.2">
      <c r="A3424" s="11">
        <v>3401</v>
      </c>
      <c r="D3424" s="13" t="e">
        <f>VLOOKUP(C3424,'Nhân viên'!$B$5:$C$48,2,0)</f>
        <v>#N/A</v>
      </c>
      <c r="G3424" s="13" t="e">
        <f>VLOOKUP(E3424,'Khách hàng'!$B$4:$F$1048576,2,0)</f>
        <v>#N/A</v>
      </c>
      <c r="H3424" s="13" t="str">
        <f>VLOOKUP(E3424,'[1]Khách hàng'!$A$4:$F$2144,3,0)</f>
        <v>Số 1 đường số 17A, Khu phố 11, Phường Bình Trị Đông B, Quận Bình Tân, TP.HCM.</v>
      </c>
      <c r="I3424" s="13" t="e">
        <f>VLOOKUP(E3424,'Khách hàng'!$B$4:$F$1048576,5,0)</f>
        <v>#N/A</v>
      </c>
      <c r="L3424" s="13" t="e">
        <f>VLOOKUP(J3424,'Hàng hóa'!$C$5:$D$50,2,0)</f>
        <v>#N/A</v>
      </c>
      <c r="M3424" s="17" t="e">
        <f>VLOOKUP(J3424,'Hàng hóa'!$C$5:$H$22,6,0)</f>
        <v>#N/A</v>
      </c>
      <c r="N3424" s="17" t="e">
        <f t="shared" si="144"/>
        <v>#N/A</v>
      </c>
      <c r="O3424" s="22" t="e">
        <f t="shared" si="143"/>
        <v>#N/A</v>
      </c>
      <c r="P3424" s="17" t="e">
        <f t="shared" si="145"/>
        <v>#N/A</v>
      </c>
      <c r="Q3424" s="13" t="e">
        <f>VLOOKUP(I3424,'[1]Nhân viên'!$E$20:$F$41,2,0)</f>
        <v>#N/A</v>
      </c>
    </row>
    <row r="3425" spans="1:17" x14ac:dyDescent="0.2">
      <c r="A3425" s="11">
        <v>3402</v>
      </c>
      <c r="D3425" s="13" t="e">
        <f>VLOOKUP(C3425,'Nhân viên'!$B$5:$C$48,2,0)</f>
        <v>#N/A</v>
      </c>
      <c r="G3425" s="13" t="e">
        <f>VLOOKUP(E3425,'Khách hàng'!$B$4:$F$1048576,2,0)</f>
        <v>#N/A</v>
      </c>
      <c r="H3425" s="13" t="str">
        <f>VLOOKUP(E3425,'[1]Khách hàng'!$A$4:$F$2144,3,0)</f>
        <v>Số 1 đường số 17A, Khu phố 11, Phường Bình Trị Đông B, Quận Bình Tân, TP.HCM.</v>
      </c>
      <c r="I3425" s="13" t="e">
        <f>VLOOKUP(E3425,'Khách hàng'!$B$4:$F$1048576,5,0)</f>
        <v>#N/A</v>
      </c>
      <c r="L3425" s="13" t="e">
        <f>VLOOKUP(J3425,'Hàng hóa'!$C$5:$D$50,2,0)</f>
        <v>#N/A</v>
      </c>
      <c r="M3425" s="17" t="e">
        <f>VLOOKUP(J3425,'Hàng hóa'!$C$5:$H$22,6,0)</f>
        <v>#N/A</v>
      </c>
      <c r="N3425" s="17" t="e">
        <f t="shared" si="144"/>
        <v>#N/A</v>
      </c>
      <c r="O3425" s="22" t="e">
        <f t="shared" si="143"/>
        <v>#N/A</v>
      </c>
      <c r="P3425" s="17" t="e">
        <f t="shared" si="145"/>
        <v>#N/A</v>
      </c>
      <c r="Q3425" s="13" t="e">
        <f>VLOOKUP(I3425,'[1]Nhân viên'!$E$20:$F$41,2,0)</f>
        <v>#N/A</v>
      </c>
    </row>
    <row r="3426" spans="1:17" x14ac:dyDescent="0.2">
      <c r="A3426" s="11">
        <v>3403</v>
      </c>
      <c r="D3426" s="13" t="e">
        <f>VLOOKUP(C3426,'Nhân viên'!$B$5:$C$48,2,0)</f>
        <v>#N/A</v>
      </c>
      <c r="G3426" s="13" t="e">
        <f>VLOOKUP(E3426,'Khách hàng'!$B$4:$F$1048576,2,0)</f>
        <v>#N/A</v>
      </c>
      <c r="H3426" s="13" t="str">
        <f>VLOOKUP(E3426,'[1]Khách hàng'!$A$4:$F$2144,3,0)</f>
        <v>Số 1 đường số 17A, Khu phố 11, Phường Bình Trị Đông B, Quận Bình Tân, TP.HCM.</v>
      </c>
      <c r="I3426" s="13" t="e">
        <f>VLOOKUP(E3426,'Khách hàng'!$B$4:$F$1048576,5,0)</f>
        <v>#N/A</v>
      </c>
      <c r="L3426" s="13" t="e">
        <f>VLOOKUP(J3426,'Hàng hóa'!$C$5:$D$50,2,0)</f>
        <v>#N/A</v>
      </c>
      <c r="M3426" s="17" t="e">
        <f>VLOOKUP(J3426,'Hàng hóa'!$C$5:$H$22,6,0)</f>
        <v>#N/A</v>
      </c>
      <c r="N3426" s="17" t="e">
        <f t="shared" si="144"/>
        <v>#N/A</v>
      </c>
      <c r="O3426" s="22" t="e">
        <f t="shared" si="143"/>
        <v>#N/A</v>
      </c>
      <c r="P3426" s="17" t="e">
        <f t="shared" si="145"/>
        <v>#N/A</v>
      </c>
      <c r="Q3426" s="13" t="e">
        <f>VLOOKUP(I3426,'[1]Nhân viên'!$E$20:$F$41,2,0)</f>
        <v>#N/A</v>
      </c>
    </row>
    <row r="3427" spans="1:17" x14ac:dyDescent="0.2">
      <c r="A3427" s="11">
        <v>3404</v>
      </c>
      <c r="D3427" s="13" t="e">
        <f>VLOOKUP(C3427,'Nhân viên'!$B$5:$C$48,2,0)</f>
        <v>#N/A</v>
      </c>
      <c r="G3427" s="13" t="e">
        <f>VLOOKUP(E3427,'Khách hàng'!$B$4:$F$1048576,2,0)</f>
        <v>#N/A</v>
      </c>
      <c r="H3427" s="13" t="str">
        <f>VLOOKUP(E3427,'[1]Khách hàng'!$A$4:$F$2144,3,0)</f>
        <v>Số 1 đường số 17A, Khu phố 11, Phường Bình Trị Đông B, Quận Bình Tân, TP.HCM.</v>
      </c>
      <c r="I3427" s="13" t="e">
        <f>VLOOKUP(E3427,'Khách hàng'!$B$4:$F$1048576,5,0)</f>
        <v>#N/A</v>
      </c>
      <c r="L3427" s="13" t="e">
        <f>VLOOKUP(J3427,'Hàng hóa'!$C$5:$D$50,2,0)</f>
        <v>#N/A</v>
      </c>
      <c r="M3427" s="17" t="e">
        <f>VLOOKUP(J3427,'Hàng hóa'!$C$5:$H$22,6,0)</f>
        <v>#N/A</v>
      </c>
      <c r="N3427" s="17" t="e">
        <f t="shared" si="144"/>
        <v>#N/A</v>
      </c>
      <c r="O3427" s="22" t="e">
        <f t="shared" si="143"/>
        <v>#N/A</v>
      </c>
      <c r="P3427" s="17" t="e">
        <f t="shared" si="145"/>
        <v>#N/A</v>
      </c>
      <c r="Q3427" s="13" t="e">
        <f>VLOOKUP(I3427,'[1]Nhân viên'!$E$20:$F$41,2,0)</f>
        <v>#N/A</v>
      </c>
    </row>
    <row r="3428" spans="1:17" x14ac:dyDescent="0.2">
      <c r="A3428" s="11">
        <v>3405</v>
      </c>
      <c r="D3428" s="13" t="e">
        <f>VLOOKUP(C3428,'Nhân viên'!$B$5:$C$48,2,0)</f>
        <v>#N/A</v>
      </c>
      <c r="G3428" s="13" t="e">
        <f>VLOOKUP(E3428,'Khách hàng'!$B$4:$F$1048576,2,0)</f>
        <v>#N/A</v>
      </c>
      <c r="H3428" s="13" t="str">
        <f>VLOOKUP(E3428,'[1]Khách hàng'!$A$4:$F$2144,3,0)</f>
        <v>Số 1 đường số 17A, Khu phố 11, Phường Bình Trị Đông B, Quận Bình Tân, TP.HCM.</v>
      </c>
      <c r="I3428" s="13" t="e">
        <f>VLOOKUP(E3428,'Khách hàng'!$B$4:$F$1048576,5,0)</f>
        <v>#N/A</v>
      </c>
      <c r="L3428" s="13" t="e">
        <f>VLOOKUP(J3428,'Hàng hóa'!$C$5:$D$50,2,0)</f>
        <v>#N/A</v>
      </c>
      <c r="M3428" s="17" t="e">
        <f>VLOOKUP(J3428,'Hàng hóa'!$C$5:$H$22,6,0)</f>
        <v>#N/A</v>
      </c>
      <c r="N3428" s="17" t="e">
        <f t="shared" si="144"/>
        <v>#N/A</v>
      </c>
      <c r="O3428" s="22" t="e">
        <f t="shared" si="143"/>
        <v>#N/A</v>
      </c>
      <c r="P3428" s="17" t="e">
        <f t="shared" si="145"/>
        <v>#N/A</v>
      </c>
      <c r="Q3428" s="13" t="e">
        <f>VLOOKUP(I3428,'[1]Nhân viên'!$E$20:$F$41,2,0)</f>
        <v>#N/A</v>
      </c>
    </row>
    <row r="3429" spans="1:17" x14ac:dyDescent="0.2">
      <c r="A3429" s="11">
        <v>3406</v>
      </c>
      <c r="D3429" s="13" t="e">
        <f>VLOOKUP(C3429,'Nhân viên'!$B$5:$C$48,2,0)</f>
        <v>#N/A</v>
      </c>
      <c r="G3429" s="13" t="e">
        <f>VLOOKUP(E3429,'Khách hàng'!$B$4:$F$1048576,2,0)</f>
        <v>#N/A</v>
      </c>
      <c r="H3429" s="13" t="str">
        <f>VLOOKUP(E3429,'[1]Khách hàng'!$A$4:$F$2144,3,0)</f>
        <v>Số 1 đường số 17A, Khu phố 11, Phường Bình Trị Đông B, Quận Bình Tân, TP.HCM.</v>
      </c>
      <c r="I3429" s="13" t="e">
        <f>VLOOKUP(E3429,'Khách hàng'!$B$4:$F$1048576,5,0)</f>
        <v>#N/A</v>
      </c>
      <c r="L3429" s="13" t="e">
        <f>VLOOKUP(J3429,'Hàng hóa'!$C$5:$D$50,2,0)</f>
        <v>#N/A</v>
      </c>
      <c r="M3429" s="17" t="e">
        <f>VLOOKUP(J3429,'Hàng hóa'!$C$5:$H$22,6,0)</f>
        <v>#N/A</v>
      </c>
      <c r="N3429" s="17" t="e">
        <f t="shared" si="144"/>
        <v>#N/A</v>
      </c>
      <c r="O3429" s="22" t="e">
        <f t="shared" si="143"/>
        <v>#N/A</v>
      </c>
      <c r="P3429" s="17" t="e">
        <f t="shared" si="145"/>
        <v>#N/A</v>
      </c>
      <c r="Q3429" s="13" t="e">
        <f>VLOOKUP(I3429,'[1]Nhân viên'!$E$20:$F$41,2,0)</f>
        <v>#N/A</v>
      </c>
    </row>
    <row r="3430" spans="1:17" x14ac:dyDescent="0.2">
      <c r="A3430" s="11">
        <v>3407</v>
      </c>
      <c r="D3430" s="13" t="e">
        <f>VLOOKUP(C3430,'Nhân viên'!$B$5:$C$48,2,0)</f>
        <v>#N/A</v>
      </c>
      <c r="G3430" s="13" t="e">
        <f>VLOOKUP(E3430,'Khách hàng'!$B$4:$F$1048576,2,0)</f>
        <v>#N/A</v>
      </c>
      <c r="H3430" s="13" t="str">
        <f>VLOOKUP(E3430,'[1]Khách hàng'!$A$4:$F$2144,3,0)</f>
        <v>Số 1 đường số 17A, Khu phố 11, Phường Bình Trị Đông B, Quận Bình Tân, TP.HCM.</v>
      </c>
      <c r="I3430" s="13" t="e">
        <f>VLOOKUP(E3430,'Khách hàng'!$B$4:$F$1048576,5,0)</f>
        <v>#N/A</v>
      </c>
      <c r="L3430" s="13" t="e">
        <f>VLOOKUP(J3430,'Hàng hóa'!$C$5:$D$50,2,0)</f>
        <v>#N/A</v>
      </c>
      <c r="M3430" s="17" t="e">
        <f>VLOOKUP(J3430,'Hàng hóa'!$C$5:$H$22,6,0)</f>
        <v>#N/A</v>
      </c>
      <c r="N3430" s="17" t="e">
        <f t="shared" si="144"/>
        <v>#N/A</v>
      </c>
      <c r="O3430" s="22" t="e">
        <f t="shared" si="143"/>
        <v>#N/A</v>
      </c>
      <c r="P3430" s="17" t="e">
        <f t="shared" si="145"/>
        <v>#N/A</v>
      </c>
      <c r="Q3430" s="13" t="e">
        <f>VLOOKUP(I3430,'[1]Nhân viên'!$E$20:$F$41,2,0)</f>
        <v>#N/A</v>
      </c>
    </row>
    <row r="3431" spans="1:17" x14ac:dyDescent="0.2">
      <c r="A3431" s="11">
        <v>3408</v>
      </c>
      <c r="D3431" s="13" t="e">
        <f>VLOOKUP(C3431,'Nhân viên'!$B$5:$C$48,2,0)</f>
        <v>#N/A</v>
      </c>
      <c r="G3431" s="13" t="e">
        <f>VLOOKUP(E3431,'Khách hàng'!$B$4:$F$1048576,2,0)</f>
        <v>#N/A</v>
      </c>
      <c r="H3431" s="13" t="str">
        <f>VLOOKUP(E3431,'[1]Khách hàng'!$A$4:$F$2144,3,0)</f>
        <v>Số 1 đường số 17A, Khu phố 11, Phường Bình Trị Đông B, Quận Bình Tân, TP.HCM.</v>
      </c>
      <c r="I3431" s="13" t="e">
        <f>VLOOKUP(E3431,'Khách hàng'!$B$4:$F$1048576,5,0)</f>
        <v>#N/A</v>
      </c>
      <c r="L3431" s="13" t="e">
        <f>VLOOKUP(J3431,'Hàng hóa'!$C$5:$D$50,2,0)</f>
        <v>#N/A</v>
      </c>
      <c r="M3431" s="17" t="e">
        <f>VLOOKUP(J3431,'Hàng hóa'!$C$5:$H$22,6,0)</f>
        <v>#N/A</v>
      </c>
      <c r="N3431" s="17" t="e">
        <f t="shared" si="144"/>
        <v>#N/A</v>
      </c>
      <c r="O3431" s="22" t="e">
        <f t="shared" si="143"/>
        <v>#N/A</v>
      </c>
      <c r="P3431" s="17" t="e">
        <f t="shared" si="145"/>
        <v>#N/A</v>
      </c>
      <c r="Q3431" s="13" t="e">
        <f>VLOOKUP(I3431,'[1]Nhân viên'!$E$20:$F$41,2,0)</f>
        <v>#N/A</v>
      </c>
    </row>
    <row r="3432" spans="1:17" x14ac:dyDescent="0.2">
      <c r="A3432" s="11">
        <v>3409</v>
      </c>
      <c r="D3432" s="13" t="e">
        <f>VLOOKUP(C3432,'Nhân viên'!$B$5:$C$48,2,0)</f>
        <v>#N/A</v>
      </c>
      <c r="G3432" s="13" t="e">
        <f>VLOOKUP(E3432,'Khách hàng'!$B$4:$F$1048576,2,0)</f>
        <v>#N/A</v>
      </c>
      <c r="H3432" s="13" t="str">
        <f>VLOOKUP(E3432,'[1]Khách hàng'!$A$4:$F$2144,3,0)</f>
        <v>Số 1 đường số 17A, Khu phố 11, Phường Bình Trị Đông B, Quận Bình Tân, TP.HCM.</v>
      </c>
      <c r="I3432" s="13" t="e">
        <f>VLOOKUP(E3432,'Khách hàng'!$B$4:$F$1048576,5,0)</f>
        <v>#N/A</v>
      </c>
      <c r="L3432" s="13" t="e">
        <f>VLOOKUP(J3432,'Hàng hóa'!$C$5:$D$50,2,0)</f>
        <v>#N/A</v>
      </c>
      <c r="M3432" s="17" t="e">
        <f>VLOOKUP(J3432,'Hàng hóa'!$C$5:$H$22,6,0)</f>
        <v>#N/A</v>
      </c>
      <c r="N3432" s="17" t="e">
        <f t="shared" si="144"/>
        <v>#N/A</v>
      </c>
      <c r="O3432" s="22" t="e">
        <f t="shared" si="143"/>
        <v>#N/A</v>
      </c>
      <c r="P3432" s="17" t="e">
        <f t="shared" si="145"/>
        <v>#N/A</v>
      </c>
      <c r="Q3432" s="13" t="e">
        <f>VLOOKUP(I3432,'[1]Nhân viên'!$E$20:$F$41,2,0)</f>
        <v>#N/A</v>
      </c>
    </row>
    <row r="3433" spans="1:17" x14ac:dyDescent="0.2">
      <c r="A3433" s="11">
        <v>3410</v>
      </c>
      <c r="D3433" s="13" t="e">
        <f>VLOOKUP(C3433,'Nhân viên'!$B$5:$C$48,2,0)</f>
        <v>#N/A</v>
      </c>
      <c r="G3433" s="13" t="e">
        <f>VLOOKUP(E3433,'Khách hàng'!$B$4:$F$1048576,2,0)</f>
        <v>#N/A</v>
      </c>
      <c r="H3433" s="13" t="str">
        <f>VLOOKUP(E3433,'[1]Khách hàng'!$A$4:$F$2144,3,0)</f>
        <v>Số 1 đường số 17A, Khu phố 11, Phường Bình Trị Đông B, Quận Bình Tân, TP.HCM.</v>
      </c>
      <c r="I3433" s="13" t="e">
        <f>VLOOKUP(E3433,'Khách hàng'!$B$4:$F$1048576,5,0)</f>
        <v>#N/A</v>
      </c>
      <c r="L3433" s="13" t="e">
        <f>VLOOKUP(J3433,'Hàng hóa'!$C$5:$D$50,2,0)</f>
        <v>#N/A</v>
      </c>
      <c r="M3433" s="17" t="e">
        <f>VLOOKUP(J3433,'Hàng hóa'!$C$5:$H$22,6,0)</f>
        <v>#N/A</v>
      </c>
      <c r="N3433" s="17" t="e">
        <f t="shared" si="144"/>
        <v>#N/A</v>
      </c>
      <c r="O3433" s="22" t="e">
        <f t="shared" si="143"/>
        <v>#N/A</v>
      </c>
      <c r="P3433" s="17" t="e">
        <f t="shared" si="145"/>
        <v>#N/A</v>
      </c>
      <c r="Q3433" s="13" t="e">
        <f>VLOOKUP(I3433,'[1]Nhân viên'!$E$20:$F$41,2,0)</f>
        <v>#N/A</v>
      </c>
    </row>
    <row r="3434" spans="1:17" x14ac:dyDescent="0.2">
      <c r="A3434" s="11">
        <v>3411</v>
      </c>
      <c r="D3434" s="13" t="e">
        <f>VLOOKUP(C3434,'Nhân viên'!$B$5:$C$48,2,0)</f>
        <v>#N/A</v>
      </c>
      <c r="G3434" s="13" t="e">
        <f>VLOOKUP(E3434,'Khách hàng'!$B$4:$F$1048576,2,0)</f>
        <v>#N/A</v>
      </c>
      <c r="H3434" s="13" t="str">
        <f>VLOOKUP(E3434,'[1]Khách hàng'!$A$4:$F$2144,3,0)</f>
        <v>Số 1 đường số 17A, Khu phố 11, Phường Bình Trị Đông B, Quận Bình Tân, TP.HCM.</v>
      </c>
      <c r="I3434" s="13" t="e">
        <f>VLOOKUP(E3434,'Khách hàng'!$B$4:$F$1048576,5,0)</f>
        <v>#N/A</v>
      </c>
      <c r="L3434" s="13" t="e">
        <f>VLOOKUP(J3434,'Hàng hóa'!$C$5:$D$50,2,0)</f>
        <v>#N/A</v>
      </c>
      <c r="M3434" s="17" t="e">
        <f>VLOOKUP(J3434,'Hàng hóa'!$C$5:$H$22,6,0)</f>
        <v>#N/A</v>
      </c>
      <c r="N3434" s="17" t="e">
        <f t="shared" si="144"/>
        <v>#N/A</v>
      </c>
      <c r="O3434" s="22" t="e">
        <f t="shared" si="143"/>
        <v>#N/A</v>
      </c>
      <c r="P3434" s="17" t="e">
        <f t="shared" si="145"/>
        <v>#N/A</v>
      </c>
      <c r="Q3434" s="13" t="e">
        <f>VLOOKUP(I3434,'[1]Nhân viên'!$E$20:$F$41,2,0)</f>
        <v>#N/A</v>
      </c>
    </row>
    <row r="3435" spans="1:17" x14ac:dyDescent="0.2">
      <c r="A3435" s="11">
        <v>3412</v>
      </c>
      <c r="D3435" s="13" t="e">
        <f>VLOOKUP(C3435,'Nhân viên'!$B$5:$C$48,2,0)</f>
        <v>#N/A</v>
      </c>
      <c r="G3435" s="13" t="e">
        <f>VLOOKUP(E3435,'Khách hàng'!$B$4:$F$1048576,2,0)</f>
        <v>#N/A</v>
      </c>
      <c r="H3435" s="13" t="str">
        <f>VLOOKUP(E3435,'[1]Khách hàng'!$A$4:$F$2144,3,0)</f>
        <v>Số 1 đường số 17A, Khu phố 11, Phường Bình Trị Đông B, Quận Bình Tân, TP.HCM.</v>
      </c>
      <c r="I3435" s="13" t="e">
        <f>VLOOKUP(E3435,'Khách hàng'!$B$4:$F$1048576,5,0)</f>
        <v>#N/A</v>
      </c>
      <c r="L3435" s="13" t="e">
        <f>VLOOKUP(J3435,'Hàng hóa'!$C$5:$D$50,2,0)</f>
        <v>#N/A</v>
      </c>
      <c r="M3435" s="17" t="e">
        <f>VLOOKUP(J3435,'Hàng hóa'!$C$5:$H$22,6,0)</f>
        <v>#N/A</v>
      </c>
      <c r="N3435" s="17" t="e">
        <f t="shared" si="144"/>
        <v>#N/A</v>
      </c>
      <c r="O3435" s="22" t="e">
        <f t="shared" si="143"/>
        <v>#N/A</v>
      </c>
      <c r="P3435" s="17" t="e">
        <f t="shared" si="145"/>
        <v>#N/A</v>
      </c>
      <c r="Q3435" s="13" t="e">
        <f>VLOOKUP(I3435,'[1]Nhân viên'!$E$20:$F$41,2,0)</f>
        <v>#N/A</v>
      </c>
    </row>
    <row r="3436" spans="1:17" x14ac:dyDescent="0.2">
      <c r="A3436" s="11">
        <v>3413</v>
      </c>
      <c r="D3436" s="13" t="e">
        <f>VLOOKUP(C3436,'Nhân viên'!$B$5:$C$48,2,0)</f>
        <v>#N/A</v>
      </c>
      <c r="G3436" s="13" t="e">
        <f>VLOOKUP(E3436,'Khách hàng'!$B$4:$F$1048576,2,0)</f>
        <v>#N/A</v>
      </c>
      <c r="H3436" s="13" t="str">
        <f>VLOOKUP(E3436,'[1]Khách hàng'!$A$4:$F$2144,3,0)</f>
        <v>Số 1 đường số 17A, Khu phố 11, Phường Bình Trị Đông B, Quận Bình Tân, TP.HCM.</v>
      </c>
      <c r="I3436" s="13" t="e">
        <f>VLOOKUP(E3436,'Khách hàng'!$B$4:$F$1048576,5,0)</f>
        <v>#N/A</v>
      </c>
      <c r="L3436" s="13" t="e">
        <f>VLOOKUP(J3436,'Hàng hóa'!$C$5:$D$50,2,0)</f>
        <v>#N/A</v>
      </c>
      <c r="M3436" s="17" t="e">
        <f>VLOOKUP(J3436,'Hàng hóa'!$C$5:$H$22,6,0)</f>
        <v>#N/A</v>
      </c>
      <c r="N3436" s="17" t="e">
        <f t="shared" si="144"/>
        <v>#N/A</v>
      </c>
      <c r="O3436" s="22" t="e">
        <f t="shared" si="143"/>
        <v>#N/A</v>
      </c>
      <c r="P3436" s="17" t="e">
        <f t="shared" si="145"/>
        <v>#N/A</v>
      </c>
      <c r="Q3436" s="13" t="e">
        <f>VLOOKUP(I3436,'[1]Nhân viên'!$E$20:$F$41,2,0)</f>
        <v>#N/A</v>
      </c>
    </row>
    <row r="3437" spans="1:17" x14ac:dyDescent="0.2">
      <c r="A3437" s="11">
        <v>3414</v>
      </c>
      <c r="D3437" s="13" t="e">
        <f>VLOOKUP(C3437,'Nhân viên'!$B$5:$C$48,2,0)</f>
        <v>#N/A</v>
      </c>
      <c r="G3437" s="13" t="e">
        <f>VLOOKUP(E3437,'Khách hàng'!$B$4:$F$1048576,2,0)</f>
        <v>#N/A</v>
      </c>
      <c r="H3437" s="13" t="str">
        <f>VLOOKUP(E3437,'[1]Khách hàng'!$A$4:$F$2144,3,0)</f>
        <v>Số 1 đường số 17A, Khu phố 11, Phường Bình Trị Đông B, Quận Bình Tân, TP.HCM.</v>
      </c>
      <c r="I3437" s="13" t="e">
        <f>VLOOKUP(E3437,'Khách hàng'!$B$4:$F$1048576,5,0)</f>
        <v>#N/A</v>
      </c>
      <c r="L3437" s="13" t="e">
        <f>VLOOKUP(J3437,'Hàng hóa'!$C$5:$D$50,2,0)</f>
        <v>#N/A</v>
      </c>
      <c r="M3437" s="17" t="e">
        <f>VLOOKUP(J3437,'Hàng hóa'!$C$5:$H$22,6,0)</f>
        <v>#N/A</v>
      </c>
      <c r="N3437" s="17" t="e">
        <f t="shared" si="144"/>
        <v>#N/A</v>
      </c>
      <c r="O3437" s="22" t="e">
        <f t="shared" si="143"/>
        <v>#N/A</v>
      </c>
      <c r="P3437" s="17" t="e">
        <f t="shared" si="145"/>
        <v>#N/A</v>
      </c>
      <c r="Q3437" s="13" t="e">
        <f>VLOOKUP(I3437,'[1]Nhân viên'!$E$20:$F$41,2,0)</f>
        <v>#N/A</v>
      </c>
    </row>
    <row r="3438" spans="1:17" x14ac:dyDescent="0.2">
      <c r="A3438" s="11">
        <v>3415</v>
      </c>
      <c r="D3438" s="13" t="e">
        <f>VLOOKUP(C3438,'Nhân viên'!$B$5:$C$48,2,0)</f>
        <v>#N/A</v>
      </c>
      <c r="G3438" s="13" t="e">
        <f>VLOOKUP(E3438,'Khách hàng'!$B$4:$F$1048576,2,0)</f>
        <v>#N/A</v>
      </c>
      <c r="H3438" s="13" t="str">
        <f>VLOOKUP(E3438,'[1]Khách hàng'!$A$4:$F$2144,3,0)</f>
        <v>Số 1 đường số 17A, Khu phố 11, Phường Bình Trị Đông B, Quận Bình Tân, TP.HCM.</v>
      </c>
      <c r="I3438" s="13" t="e">
        <f>VLOOKUP(E3438,'Khách hàng'!$B$4:$F$1048576,5,0)</f>
        <v>#N/A</v>
      </c>
      <c r="L3438" s="13" t="e">
        <f>VLOOKUP(J3438,'Hàng hóa'!$C$5:$D$50,2,0)</f>
        <v>#N/A</v>
      </c>
      <c r="M3438" s="17" t="e">
        <f>VLOOKUP(J3438,'Hàng hóa'!$C$5:$H$22,6,0)</f>
        <v>#N/A</v>
      </c>
      <c r="N3438" s="17" t="e">
        <f t="shared" si="144"/>
        <v>#N/A</v>
      </c>
      <c r="O3438" s="22" t="e">
        <f t="shared" si="143"/>
        <v>#N/A</v>
      </c>
      <c r="P3438" s="17" t="e">
        <f t="shared" si="145"/>
        <v>#N/A</v>
      </c>
      <c r="Q3438" s="13" t="e">
        <f>VLOOKUP(I3438,'[1]Nhân viên'!$E$20:$F$41,2,0)</f>
        <v>#N/A</v>
      </c>
    </row>
    <row r="3439" spans="1:17" x14ac:dyDescent="0.2">
      <c r="A3439" s="11">
        <v>3416</v>
      </c>
      <c r="D3439" s="13" t="e">
        <f>VLOOKUP(C3439,'Nhân viên'!$B$5:$C$48,2,0)</f>
        <v>#N/A</v>
      </c>
      <c r="G3439" s="13" t="e">
        <f>VLOOKUP(E3439,'Khách hàng'!$B$4:$F$1048576,2,0)</f>
        <v>#N/A</v>
      </c>
      <c r="H3439" s="13" t="str">
        <f>VLOOKUP(E3439,'[1]Khách hàng'!$A$4:$F$2144,3,0)</f>
        <v>Số 1 đường số 17A, Khu phố 11, Phường Bình Trị Đông B, Quận Bình Tân, TP.HCM.</v>
      </c>
      <c r="I3439" s="13" t="e">
        <f>VLOOKUP(E3439,'Khách hàng'!$B$4:$F$1048576,5,0)</f>
        <v>#N/A</v>
      </c>
      <c r="L3439" s="13" t="e">
        <f>VLOOKUP(J3439,'Hàng hóa'!$C$5:$D$50,2,0)</f>
        <v>#N/A</v>
      </c>
      <c r="M3439" s="17" t="e">
        <f>VLOOKUP(J3439,'Hàng hóa'!$C$5:$H$22,6,0)</f>
        <v>#N/A</v>
      </c>
      <c r="N3439" s="17" t="e">
        <f t="shared" si="144"/>
        <v>#N/A</v>
      </c>
      <c r="O3439" s="22" t="e">
        <f t="shared" si="143"/>
        <v>#N/A</v>
      </c>
      <c r="P3439" s="17" t="e">
        <f t="shared" si="145"/>
        <v>#N/A</v>
      </c>
      <c r="Q3439" s="13" t="e">
        <f>VLOOKUP(I3439,'[1]Nhân viên'!$E$20:$F$41,2,0)</f>
        <v>#N/A</v>
      </c>
    </row>
    <row r="3440" spans="1:17" x14ac:dyDescent="0.2">
      <c r="A3440" s="11">
        <v>3417</v>
      </c>
      <c r="D3440" s="13" t="e">
        <f>VLOOKUP(C3440,'Nhân viên'!$B$5:$C$48,2,0)</f>
        <v>#N/A</v>
      </c>
      <c r="G3440" s="13" t="e">
        <f>VLOOKUP(E3440,'Khách hàng'!$B$4:$F$1048576,2,0)</f>
        <v>#N/A</v>
      </c>
      <c r="H3440" s="13" t="str">
        <f>VLOOKUP(E3440,'[1]Khách hàng'!$A$4:$F$2144,3,0)</f>
        <v>Số 1 đường số 17A, Khu phố 11, Phường Bình Trị Đông B, Quận Bình Tân, TP.HCM.</v>
      </c>
      <c r="I3440" s="13" t="e">
        <f>VLOOKUP(E3440,'Khách hàng'!$B$4:$F$1048576,5,0)</f>
        <v>#N/A</v>
      </c>
      <c r="L3440" s="13" t="e">
        <f>VLOOKUP(J3440,'Hàng hóa'!$C$5:$D$50,2,0)</f>
        <v>#N/A</v>
      </c>
      <c r="M3440" s="17" t="e">
        <f>VLOOKUP(J3440,'Hàng hóa'!$C$5:$H$22,6,0)</f>
        <v>#N/A</v>
      </c>
      <c r="N3440" s="17" t="e">
        <f t="shared" si="144"/>
        <v>#N/A</v>
      </c>
      <c r="O3440" s="22" t="e">
        <f t="shared" si="143"/>
        <v>#N/A</v>
      </c>
      <c r="P3440" s="17" t="e">
        <f t="shared" si="145"/>
        <v>#N/A</v>
      </c>
      <c r="Q3440" s="13" t="e">
        <f>VLOOKUP(I3440,'[1]Nhân viên'!$E$20:$F$41,2,0)</f>
        <v>#N/A</v>
      </c>
    </row>
    <row r="3441" spans="1:17" x14ac:dyDescent="0.2">
      <c r="A3441" s="11">
        <v>3418</v>
      </c>
      <c r="D3441" s="13" t="e">
        <f>VLOOKUP(C3441,'Nhân viên'!$B$5:$C$48,2,0)</f>
        <v>#N/A</v>
      </c>
      <c r="G3441" s="13" t="e">
        <f>VLOOKUP(E3441,'Khách hàng'!$B$4:$F$1048576,2,0)</f>
        <v>#N/A</v>
      </c>
      <c r="H3441" s="13" t="str">
        <f>VLOOKUP(E3441,'[1]Khách hàng'!$A$4:$F$2144,3,0)</f>
        <v>Số 1 đường số 17A, Khu phố 11, Phường Bình Trị Đông B, Quận Bình Tân, TP.HCM.</v>
      </c>
      <c r="I3441" s="13" t="e">
        <f>VLOOKUP(E3441,'Khách hàng'!$B$4:$F$1048576,5,0)</f>
        <v>#N/A</v>
      </c>
      <c r="L3441" s="13" t="e">
        <f>VLOOKUP(J3441,'Hàng hóa'!$C$5:$D$50,2,0)</f>
        <v>#N/A</v>
      </c>
      <c r="M3441" s="17" t="e">
        <f>VLOOKUP(J3441,'Hàng hóa'!$C$5:$H$22,6,0)</f>
        <v>#N/A</v>
      </c>
      <c r="N3441" s="17" t="e">
        <f t="shared" si="144"/>
        <v>#N/A</v>
      </c>
      <c r="O3441" s="22" t="e">
        <f t="shared" si="143"/>
        <v>#N/A</v>
      </c>
      <c r="P3441" s="17" t="e">
        <f t="shared" si="145"/>
        <v>#N/A</v>
      </c>
      <c r="Q3441" s="13" t="e">
        <f>VLOOKUP(I3441,'[1]Nhân viên'!$E$20:$F$41,2,0)</f>
        <v>#N/A</v>
      </c>
    </row>
    <row r="3442" spans="1:17" x14ac:dyDescent="0.2">
      <c r="A3442" s="11">
        <v>3419</v>
      </c>
      <c r="D3442" s="13" t="e">
        <f>VLOOKUP(C3442,'Nhân viên'!$B$5:$C$48,2,0)</f>
        <v>#N/A</v>
      </c>
      <c r="G3442" s="13" t="e">
        <f>VLOOKUP(E3442,'Khách hàng'!$B$4:$F$1048576,2,0)</f>
        <v>#N/A</v>
      </c>
      <c r="H3442" s="13" t="str">
        <f>VLOOKUP(E3442,'[1]Khách hàng'!$A$4:$F$2144,3,0)</f>
        <v>Số 1 đường số 17A, Khu phố 11, Phường Bình Trị Đông B, Quận Bình Tân, TP.HCM.</v>
      </c>
      <c r="I3442" s="13" t="e">
        <f>VLOOKUP(E3442,'Khách hàng'!$B$4:$F$1048576,5,0)</f>
        <v>#N/A</v>
      </c>
      <c r="L3442" s="13" t="e">
        <f>VLOOKUP(J3442,'Hàng hóa'!$C$5:$D$50,2,0)</f>
        <v>#N/A</v>
      </c>
      <c r="M3442" s="17" t="e">
        <f>VLOOKUP(J3442,'Hàng hóa'!$C$5:$H$22,6,0)</f>
        <v>#N/A</v>
      </c>
      <c r="N3442" s="17" t="e">
        <f t="shared" si="144"/>
        <v>#N/A</v>
      </c>
      <c r="O3442" s="22" t="e">
        <f t="shared" si="143"/>
        <v>#N/A</v>
      </c>
      <c r="P3442" s="17" t="e">
        <f t="shared" si="145"/>
        <v>#N/A</v>
      </c>
      <c r="Q3442" s="13" t="e">
        <f>VLOOKUP(I3442,'[1]Nhân viên'!$E$20:$F$41,2,0)</f>
        <v>#N/A</v>
      </c>
    </row>
    <row r="3443" spans="1:17" x14ac:dyDescent="0.2">
      <c r="A3443" s="11">
        <v>3420</v>
      </c>
      <c r="D3443" s="13" t="e">
        <f>VLOOKUP(C3443,'Nhân viên'!$B$5:$C$48,2,0)</f>
        <v>#N/A</v>
      </c>
      <c r="G3443" s="13" t="e">
        <f>VLOOKUP(E3443,'Khách hàng'!$B$4:$F$1048576,2,0)</f>
        <v>#N/A</v>
      </c>
      <c r="H3443" s="13" t="str">
        <f>VLOOKUP(E3443,'[1]Khách hàng'!$A$4:$F$2144,3,0)</f>
        <v>Số 1 đường số 17A, Khu phố 11, Phường Bình Trị Đông B, Quận Bình Tân, TP.HCM.</v>
      </c>
      <c r="I3443" s="13" t="e">
        <f>VLOOKUP(E3443,'Khách hàng'!$B$4:$F$1048576,5,0)</f>
        <v>#N/A</v>
      </c>
      <c r="L3443" s="13" t="e">
        <f>VLOOKUP(J3443,'Hàng hóa'!$C$5:$D$50,2,0)</f>
        <v>#N/A</v>
      </c>
      <c r="M3443" s="17" t="e">
        <f>VLOOKUP(J3443,'Hàng hóa'!$C$5:$H$22,6,0)</f>
        <v>#N/A</v>
      </c>
      <c r="N3443" s="17" t="e">
        <f t="shared" si="144"/>
        <v>#N/A</v>
      </c>
      <c r="O3443" s="22" t="e">
        <f t="shared" si="143"/>
        <v>#N/A</v>
      </c>
      <c r="P3443" s="17" t="e">
        <f t="shared" si="145"/>
        <v>#N/A</v>
      </c>
      <c r="Q3443" s="13" t="e">
        <f>VLOOKUP(I3443,'[1]Nhân viên'!$E$20:$F$41,2,0)</f>
        <v>#N/A</v>
      </c>
    </row>
    <row r="3444" spans="1:17" x14ac:dyDescent="0.2">
      <c r="A3444" s="11">
        <v>3421</v>
      </c>
      <c r="D3444" s="13" t="e">
        <f>VLOOKUP(C3444,'Nhân viên'!$B$5:$C$48,2,0)</f>
        <v>#N/A</v>
      </c>
      <c r="G3444" s="13" t="e">
        <f>VLOOKUP(E3444,'Khách hàng'!$B$4:$F$1048576,2,0)</f>
        <v>#N/A</v>
      </c>
      <c r="H3444" s="13" t="str">
        <f>VLOOKUP(E3444,'[1]Khách hàng'!$A$4:$F$2144,3,0)</f>
        <v>Số 1 đường số 17A, Khu phố 11, Phường Bình Trị Đông B, Quận Bình Tân, TP.HCM.</v>
      </c>
      <c r="I3444" s="13" t="e">
        <f>VLOOKUP(E3444,'Khách hàng'!$B$4:$F$1048576,5,0)</f>
        <v>#N/A</v>
      </c>
      <c r="L3444" s="13" t="e">
        <f>VLOOKUP(J3444,'Hàng hóa'!$C$5:$D$50,2,0)</f>
        <v>#N/A</v>
      </c>
      <c r="M3444" s="17" t="e">
        <f>VLOOKUP(J3444,'Hàng hóa'!$C$5:$H$22,6,0)</f>
        <v>#N/A</v>
      </c>
      <c r="N3444" s="17" t="e">
        <f t="shared" si="144"/>
        <v>#N/A</v>
      </c>
      <c r="O3444" s="22" t="e">
        <f t="shared" si="143"/>
        <v>#N/A</v>
      </c>
      <c r="P3444" s="17" t="e">
        <f t="shared" si="145"/>
        <v>#N/A</v>
      </c>
      <c r="Q3444" s="13" t="e">
        <f>VLOOKUP(I3444,'[1]Nhân viên'!$E$20:$F$41,2,0)</f>
        <v>#N/A</v>
      </c>
    </row>
    <row r="3445" spans="1:17" x14ac:dyDescent="0.2">
      <c r="A3445" s="11">
        <v>3422</v>
      </c>
      <c r="D3445" s="13" t="e">
        <f>VLOOKUP(C3445,'Nhân viên'!$B$5:$C$48,2,0)</f>
        <v>#N/A</v>
      </c>
      <c r="G3445" s="13" t="e">
        <f>VLOOKUP(E3445,'Khách hàng'!$B$4:$F$1048576,2,0)</f>
        <v>#N/A</v>
      </c>
      <c r="H3445" s="13" t="str">
        <f>VLOOKUP(E3445,'[1]Khách hàng'!$A$4:$F$2144,3,0)</f>
        <v>Số 1 đường số 17A, Khu phố 11, Phường Bình Trị Đông B, Quận Bình Tân, TP.HCM.</v>
      </c>
      <c r="I3445" s="13" t="e">
        <f>VLOOKUP(E3445,'Khách hàng'!$B$4:$F$1048576,5,0)</f>
        <v>#N/A</v>
      </c>
      <c r="L3445" s="13" t="e">
        <f>VLOOKUP(J3445,'Hàng hóa'!$C$5:$D$50,2,0)</f>
        <v>#N/A</v>
      </c>
      <c r="M3445" s="17" t="e">
        <f>VLOOKUP(J3445,'Hàng hóa'!$C$5:$H$22,6,0)</f>
        <v>#N/A</v>
      </c>
      <c r="N3445" s="17" t="e">
        <f t="shared" si="144"/>
        <v>#N/A</v>
      </c>
      <c r="O3445" s="22" t="e">
        <f t="shared" si="143"/>
        <v>#N/A</v>
      </c>
      <c r="P3445" s="17" t="e">
        <f t="shared" si="145"/>
        <v>#N/A</v>
      </c>
      <c r="Q3445" s="13" t="e">
        <f>VLOOKUP(I3445,'[1]Nhân viên'!$E$20:$F$41,2,0)</f>
        <v>#N/A</v>
      </c>
    </row>
    <row r="3446" spans="1:17" x14ac:dyDescent="0.2">
      <c r="A3446" s="11">
        <v>3423</v>
      </c>
      <c r="D3446" s="13" t="e">
        <f>VLOOKUP(C3446,'Nhân viên'!$B$5:$C$48,2,0)</f>
        <v>#N/A</v>
      </c>
      <c r="G3446" s="13" t="e">
        <f>VLOOKUP(E3446,'Khách hàng'!$B$4:$F$1048576,2,0)</f>
        <v>#N/A</v>
      </c>
      <c r="H3446" s="13" t="str">
        <f>VLOOKUP(E3446,'[1]Khách hàng'!$A$4:$F$2144,3,0)</f>
        <v>Số 1 đường số 17A, Khu phố 11, Phường Bình Trị Đông B, Quận Bình Tân, TP.HCM.</v>
      </c>
      <c r="I3446" s="13" t="e">
        <f>VLOOKUP(E3446,'Khách hàng'!$B$4:$F$1048576,5,0)</f>
        <v>#N/A</v>
      </c>
      <c r="L3446" s="13" t="e">
        <f>VLOOKUP(J3446,'Hàng hóa'!$C$5:$D$50,2,0)</f>
        <v>#N/A</v>
      </c>
      <c r="M3446" s="17" t="e">
        <f>VLOOKUP(J3446,'Hàng hóa'!$C$5:$H$22,6,0)</f>
        <v>#N/A</v>
      </c>
      <c r="N3446" s="17" t="e">
        <f t="shared" si="144"/>
        <v>#N/A</v>
      </c>
      <c r="O3446" s="22" t="e">
        <f t="shared" si="143"/>
        <v>#N/A</v>
      </c>
      <c r="P3446" s="17" t="e">
        <f t="shared" si="145"/>
        <v>#N/A</v>
      </c>
      <c r="Q3446" s="13" t="e">
        <f>VLOOKUP(I3446,'[1]Nhân viên'!$E$20:$F$41,2,0)</f>
        <v>#N/A</v>
      </c>
    </row>
    <row r="3447" spans="1:17" x14ac:dyDescent="0.2">
      <c r="A3447" s="11">
        <v>3424</v>
      </c>
      <c r="D3447" s="13" t="e">
        <f>VLOOKUP(C3447,'Nhân viên'!$B$5:$C$48,2,0)</f>
        <v>#N/A</v>
      </c>
      <c r="G3447" s="13" t="e">
        <f>VLOOKUP(E3447,'Khách hàng'!$B$4:$F$1048576,2,0)</f>
        <v>#N/A</v>
      </c>
      <c r="H3447" s="13" t="str">
        <f>VLOOKUP(E3447,'[1]Khách hàng'!$A$4:$F$2144,3,0)</f>
        <v>Số 1 đường số 17A, Khu phố 11, Phường Bình Trị Đông B, Quận Bình Tân, TP.HCM.</v>
      </c>
      <c r="I3447" s="13" t="e">
        <f>VLOOKUP(E3447,'Khách hàng'!$B$4:$F$1048576,5,0)</f>
        <v>#N/A</v>
      </c>
      <c r="L3447" s="13" t="e">
        <f>VLOOKUP(J3447,'Hàng hóa'!$C$5:$D$50,2,0)</f>
        <v>#N/A</v>
      </c>
      <c r="M3447" s="17" t="e">
        <f>VLOOKUP(J3447,'Hàng hóa'!$C$5:$H$22,6,0)</f>
        <v>#N/A</v>
      </c>
      <c r="N3447" s="17" t="e">
        <f t="shared" si="144"/>
        <v>#N/A</v>
      </c>
      <c r="O3447" s="22" t="e">
        <f t="shared" si="143"/>
        <v>#N/A</v>
      </c>
      <c r="P3447" s="17" t="e">
        <f t="shared" si="145"/>
        <v>#N/A</v>
      </c>
      <c r="Q3447" s="13" t="e">
        <f>VLOOKUP(I3447,'[1]Nhân viên'!$E$20:$F$41,2,0)</f>
        <v>#N/A</v>
      </c>
    </row>
    <row r="3448" spans="1:17" x14ac:dyDescent="0.2">
      <c r="A3448" s="11">
        <v>3425</v>
      </c>
      <c r="D3448" s="13" t="e">
        <f>VLOOKUP(C3448,'Nhân viên'!$B$5:$C$48,2,0)</f>
        <v>#N/A</v>
      </c>
      <c r="G3448" s="13" t="e">
        <f>VLOOKUP(E3448,'Khách hàng'!$B$4:$F$1048576,2,0)</f>
        <v>#N/A</v>
      </c>
      <c r="H3448" s="13" t="str">
        <f>VLOOKUP(E3448,'[1]Khách hàng'!$A$4:$F$2144,3,0)</f>
        <v>Số 1 đường số 17A, Khu phố 11, Phường Bình Trị Đông B, Quận Bình Tân, TP.HCM.</v>
      </c>
      <c r="I3448" s="13" t="e">
        <f>VLOOKUP(E3448,'Khách hàng'!$B$4:$F$1048576,5,0)</f>
        <v>#N/A</v>
      </c>
      <c r="L3448" s="13" t="e">
        <f>VLOOKUP(J3448,'Hàng hóa'!$C$5:$D$50,2,0)</f>
        <v>#N/A</v>
      </c>
      <c r="M3448" s="17" t="e">
        <f>VLOOKUP(J3448,'Hàng hóa'!$C$5:$H$22,6,0)</f>
        <v>#N/A</v>
      </c>
      <c r="N3448" s="17" t="e">
        <f t="shared" si="144"/>
        <v>#N/A</v>
      </c>
      <c r="O3448" s="22" t="e">
        <f t="shared" si="143"/>
        <v>#N/A</v>
      </c>
      <c r="P3448" s="17" t="e">
        <f t="shared" si="145"/>
        <v>#N/A</v>
      </c>
      <c r="Q3448" s="13" t="e">
        <f>VLOOKUP(I3448,'[1]Nhân viên'!$E$20:$F$41,2,0)</f>
        <v>#N/A</v>
      </c>
    </row>
    <row r="3449" spans="1:17" x14ac:dyDescent="0.2">
      <c r="A3449" s="11">
        <v>3426</v>
      </c>
      <c r="D3449" s="13" t="e">
        <f>VLOOKUP(C3449,'Nhân viên'!$B$5:$C$48,2,0)</f>
        <v>#N/A</v>
      </c>
      <c r="G3449" s="13" t="e">
        <f>VLOOKUP(E3449,'Khách hàng'!$B$4:$F$1048576,2,0)</f>
        <v>#N/A</v>
      </c>
      <c r="H3449" s="13" t="str">
        <f>VLOOKUP(E3449,'[1]Khách hàng'!$A$4:$F$2144,3,0)</f>
        <v>Số 1 đường số 17A, Khu phố 11, Phường Bình Trị Đông B, Quận Bình Tân, TP.HCM.</v>
      </c>
      <c r="I3449" s="13" t="e">
        <f>VLOOKUP(E3449,'Khách hàng'!$B$4:$F$1048576,5,0)</f>
        <v>#N/A</v>
      </c>
      <c r="L3449" s="13" t="e">
        <f>VLOOKUP(J3449,'Hàng hóa'!$C$5:$D$50,2,0)</f>
        <v>#N/A</v>
      </c>
      <c r="M3449" s="17" t="e">
        <f>VLOOKUP(J3449,'Hàng hóa'!$C$5:$H$22,6,0)</f>
        <v>#N/A</v>
      </c>
      <c r="N3449" s="17" t="e">
        <f t="shared" si="144"/>
        <v>#N/A</v>
      </c>
      <c r="O3449" s="22" t="e">
        <f t="shared" si="143"/>
        <v>#N/A</v>
      </c>
      <c r="P3449" s="17" t="e">
        <f t="shared" si="145"/>
        <v>#N/A</v>
      </c>
      <c r="Q3449" s="13" t="e">
        <f>VLOOKUP(I3449,'[1]Nhân viên'!$E$20:$F$41,2,0)</f>
        <v>#N/A</v>
      </c>
    </row>
    <row r="3450" spans="1:17" x14ac:dyDescent="0.2">
      <c r="A3450" s="11">
        <v>3427</v>
      </c>
      <c r="D3450" s="13" t="e">
        <f>VLOOKUP(C3450,'Nhân viên'!$B$5:$C$48,2,0)</f>
        <v>#N/A</v>
      </c>
      <c r="G3450" s="13" t="e">
        <f>VLOOKUP(E3450,'Khách hàng'!$B$4:$F$1048576,2,0)</f>
        <v>#N/A</v>
      </c>
      <c r="H3450" s="13" t="str">
        <f>VLOOKUP(E3450,'[1]Khách hàng'!$A$4:$F$2144,3,0)</f>
        <v>Số 1 đường số 17A, Khu phố 11, Phường Bình Trị Đông B, Quận Bình Tân, TP.HCM.</v>
      </c>
      <c r="I3450" s="13" t="e">
        <f>VLOOKUP(E3450,'Khách hàng'!$B$4:$F$1048576,5,0)</f>
        <v>#N/A</v>
      </c>
      <c r="L3450" s="13" t="e">
        <f>VLOOKUP(J3450,'Hàng hóa'!$C$5:$D$50,2,0)</f>
        <v>#N/A</v>
      </c>
      <c r="M3450" s="17" t="e">
        <f>VLOOKUP(J3450,'Hàng hóa'!$C$5:$H$22,6,0)</f>
        <v>#N/A</v>
      </c>
      <c r="N3450" s="17" t="e">
        <f t="shared" si="144"/>
        <v>#N/A</v>
      </c>
      <c r="O3450" s="22" t="e">
        <f t="shared" si="143"/>
        <v>#N/A</v>
      </c>
      <c r="P3450" s="17" t="e">
        <f t="shared" si="145"/>
        <v>#N/A</v>
      </c>
      <c r="Q3450" s="13" t="e">
        <f>VLOOKUP(I3450,'[1]Nhân viên'!$E$20:$F$41,2,0)</f>
        <v>#N/A</v>
      </c>
    </row>
    <row r="3451" spans="1:17" x14ac:dyDescent="0.2">
      <c r="A3451" s="11">
        <v>3428</v>
      </c>
      <c r="D3451" s="13" t="e">
        <f>VLOOKUP(C3451,'Nhân viên'!$B$5:$C$48,2,0)</f>
        <v>#N/A</v>
      </c>
      <c r="G3451" s="13" t="e">
        <f>VLOOKUP(E3451,'Khách hàng'!$B$4:$F$1048576,2,0)</f>
        <v>#N/A</v>
      </c>
      <c r="H3451" s="13" t="str">
        <f>VLOOKUP(E3451,'[1]Khách hàng'!$A$4:$F$2144,3,0)</f>
        <v>Số 1 đường số 17A, Khu phố 11, Phường Bình Trị Đông B, Quận Bình Tân, TP.HCM.</v>
      </c>
      <c r="I3451" s="13" t="e">
        <f>VLOOKUP(E3451,'Khách hàng'!$B$4:$F$1048576,5,0)</f>
        <v>#N/A</v>
      </c>
      <c r="L3451" s="13" t="e">
        <f>VLOOKUP(J3451,'Hàng hóa'!$C$5:$D$50,2,0)</f>
        <v>#N/A</v>
      </c>
      <c r="M3451" s="17" t="e">
        <f>VLOOKUP(J3451,'Hàng hóa'!$C$5:$H$22,6,0)</f>
        <v>#N/A</v>
      </c>
      <c r="N3451" s="17" t="e">
        <f t="shared" si="144"/>
        <v>#N/A</v>
      </c>
      <c r="O3451" s="22" t="e">
        <f t="shared" si="143"/>
        <v>#N/A</v>
      </c>
      <c r="P3451" s="17" t="e">
        <f t="shared" si="145"/>
        <v>#N/A</v>
      </c>
      <c r="Q3451" s="13" t="e">
        <f>VLOOKUP(I3451,'[1]Nhân viên'!$E$20:$F$41,2,0)</f>
        <v>#N/A</v>
      </c>
    </row>
    <row r="3452" spans="1:17" x14ac:dyDescent="0.2">
      <c r="A3452" s="11">
        <v>3429</v>
      </c>
      <c r="D3452" s="13" t="e">
        <f>VLOOKUP(C3452,'Nhân viên'!$B$5:$C$48,2,0)</f>
        <v>#N/A</v>
      </c>
      <c r="G3452" s="13" t="e">
        <f>VLOOKUP(E3452,'Khách hàng'!$B$4:$F$1048576,2,0)</f>
        <v>#N/A</v>
      </c>
      <c r="H3452" s="13" t="str">
        <f>VLOOKUP(E3452,'[1]Khách hàng'!$A$4:$F$2144,3,0)</f>
        <v>Số 1 đường số 17A, Khu phố 11, Phường Bình Trị Đông B, Quận Bình Tân, TP.HCM.</v>
      </c>
      <c r="I3452" s="13" t="e">
        <f>VLOOKUP(E3452,'Khách hàng'!$B$4:$F$1048576,5,0)</f>
        <v>#N/A</v>
      </c>
      <c r="L3452" s="13" t="e">
        <f>VLOOKUP(J3452,'Hàng hóa'!$C$5:$D$50,2,0)</f>
        <v>#N/A</v>
      </c>
      <c r="M3452" s="17" t="e">
        <f>VLOOKUP(J3452,'Hàng hóa'!$C$5:$H$22,6,0)</f>
        <v>#N/A</v>
      </c>
      <c r="N3452" s="17" t="e">
        <f t="shared" si="144"/>
        <v>#N/A</v>
      </c>
      <c r="O3452" s="22" t="e">
        <f t="shared" si="143"/>
        <v>#N/A</v>
      </c>
      <c r="P3452" s="17" t="e">
        <f t="shared" si="145"/>
        <v>#N/A</v>
      </c>
      <c r="Q3452" s="13" t="e">
        <f>VLOOKUP(I3452,'[1]Nhân viên'!$E$20:$F$41,2,0)</f>
        <v>#N/A</v>
      </c>
    </row>
    <row r="3453" spans="1:17" x14ac:dyDescent="0.2">
      <c r="A3453" s="11">
        <v>3430</v>
      </c>
      <c r="D3453" s="13" t="e">
        <f>VLOOKUP(C3453,'Nhân viên'!$B$5:$C$48,2,0)</f>
        <v>#N/A</v>
      </c>
      <c r="G3453" s="13" t="e">
        <f>VLOOKUP(E3453,'Khách hàng'!$B$4:$F$1048576,2,0)</f>
        <v>#N/A</v>
      </c>
      <c r="H3453" s="13" t="str">
        <f>VLOOKUP(E3453,'[1]Khách hàng'!$A$4:$F$2144,3,0)</f>
        <v>Số 1 đường số 17A, Khu phố 11, Phường Bình Trị Đông B, Quận Bình Tân, TP.HCM.</v>
      </c>
      <c r="I3453" s="13" t="e">
        <f>VLOOKUP(E3453,'Khách hàng'!$B$4:$F$1048576,5,0)</f>
        <v>#N/A</v>
      </c>
      <c r="L3453" s="13" t="e">
        <f>VLOOKUP(J3453,'Hàng hóa'!$C$5:$D$50,2,0)</f>
        <v>#N/A</v>
      </c>
      <c r="M3453" s="17" t="e">
        <f>VLOOKUP(J3453,'Hàng hóa'!$C$5:$H$22,6,0)</f>
        <v>#N/A</v>
      </c>
      <c r="N3453" s="17" t="e">
        <f t="shared" si="144"/>
        <v>#N/A</v>
      </c>
      <c r="O3453" s="22" t="e">
        <f t="shared" si="143"/>
        <v>#N/A</v>
      </c>
      <c r="P3453" s="17" t="e">
        <f t="shared" si="145"/>
        <v>#N/A</v>
      </c>
      <c r="Q3453" s="13" t="e">
        <f>VLOOKUP(I3453,'[1]Nhân viên'!$E$20:$F$41,2,0)</f>
        <v>#N/A</v>
      </c>
    </row>
    <row r="3454" spans="1:17" x14ac:dyDescent="0.2">
      <c r="A3454" s="11">
        <v>3431</v>
      </c>
      <c r="D3454" s="13" t="e">
        <f>VLOOKUP(C3454,'Nhân viên'!$B$5:$C$48,2,0)</f>
        <v>#N/A</v>
      </c>
      <c r="G3454" s="13" t="e">
        <f>VLOOKUP(E3454,'Khách hàng'!$B$4:$F$1048576,2,0)</f>
        <v>#N/A</v>
      </c>
      <c r="H3454" s="13" t="str">
        <f>VLOOKUP(E3454,'[1]Khách hàng'!$A$4:$F$2144,3,0)</f>
        <v>Số 1 đường số 17A, Khu phố 11, Phường Bình Trị Đông B, Quận Bình Tân, TP.HCM.</v>
      </c>
      <c r="I3454" s="13" t="e">
        <f>VLOOKUP(E3454,'Khách hàng'!$B$4:$F$1048576,5,0)</f>
        <v>#N/A</v>
      </c>
      <c r="L3454" s="13" t="e">
        <f>VLOOKUP(J3454,'Hàng hóa'!$C$5:$D$50,2,0)</f>
        <v>#N/A</v>
      </c>
      <c r="M3454" s="17" t="e">
        <f>VLOOKUP(J3454,'Hàng hóa'!$C$5:$H$22,6,0)</f>
        <v>#N/A</v>
      </c>
      <c r="N3454" s="17" t="e">
        <f t="shared" si="144"/>
        <v>#N/A</v>
      </c>
      <c r="O3454" s="22" t="e">
        <f t="shared" si="143"/>
        <v>#N/A</v>
      </c>
      <c r="P3454" s="17" t="e">
        <f t="shared" si="145"/>
        <v>#N/A</v>
      </c>
      <c r="Q3454" s="13" t="e">
        <f>VLOOKUP(I3454,'[1]Nhân viên'!$E$20:$F$41,2,0)</f>
        <v>#N/A</v>
      </c>
    </row>
    <row r="3455" spans="1:17" x14ac:dyDescent="0.2">
      <c r="A3455" s="11">
        <v>3432</v>
      </c>
      <c r="D3455" s="13" t="e">
        <f>VLOOKUP(C3455,'Nhân viên'!$B$5:$C$48,2,0)</f>
        <v>#N/A</v>
      </c>
      <c r="G3455" s="13" t="e">
        <f>VLOOKUP(E3455,'Khách hàng'!$B$4:$F$1048576,2,0)</f>
        <v>#N/A</v>
      </c>
      <c r="H3455" s="13" t="str">
        <f>VLOOKUP(E3455,'[1]Khách hàng'!$A$4:$F$2144,3,0)</f>
        <v>Số 1 đường số 17A, Khu phố 11, Phường Bình Trị Đông B, Quận Bình Tân, TP.HCM.</v>
      </c>
      <c r="I3455" s="13" t="e">
        <f>VLOOKUP(E3455,'Khách hàng'!$B$4:$F$1048576,5,0)</f>
        <v>#N/A</v>
      </c>
      <c r="L3455" s="13" t="e">
        <f>VLOOKUP(J3455,'Hàng hóa'!$C$5:$D$50,2,0)</f>
        <v>#N/A</v>
      </c>
      <c r="M3455" s="17" t="e">
        <f>VLOOKUP(J3455,'Hàng hóa'!$C$5:$H$22,6,0)</f>
        <v>#N/A</v>
      </c>
      <c r="N3455" s="17" t="e">
        <f t="shared" si="144"/>
        <v>#N/A</v>
      </c>
      <c r="O3455" s="22" t="e">
        <f t="shared" si="143"/>
        <v>#N/A</v>
      </c>
      <c r="P3455" s="17" t="e">
        <f t="shared" si="145"/>
        <v>#N/A</v>
      </c>
      <c r="Q3455" s="13" t="e">
        <f>VLOOKUP(I3455,'[1]Nhân viên'!$E$20:$F$41,2,0)</f>
        <v>#N/A</v>
      </c>
    </row>
    <row r="3456" spans="1:17" x14ac:dyDescent="0.2">
      <c r="A3456" s="11">
        <v>3433</v>
      </c>
      <c r="D3456" s="13" t="e">
        <f>VLOOKUP(C3456,'Nhân viên'!$B$5:$C$48,2,0)</f>
        <v>#N/A</v>
      </c>
      <c r="G3456" s="13" t="e">
        <f>VLOOKUP(E3456,'Khách hàng'!$B$4:$F$1048576,2,0)</f>
        <v>#N/A</v>
      </c>
      <c r="H3456" s="13" t="str">
        <f>VLOOKUP(E3456,'[1]Khách hàng'!$A$4:$F$2144,3,0)</f>
        <v>Số 1 đường số 17A, Khu phố 11, Phường Bình Trị Đông B, Quận Bình Tân, TP.HCM.</v>
      </c>
      <c r="I3456" s="13" t="e">
        <f>VLOOKUP(E3456,'Khách hàng'!$B$4:$F$1048576,5,0)</f>
        <v>#N/A</v>
      </c>
      <c r="L3456" s="13" t="e">
        <f>VLOOKUP(J3456,'Hàng hóa'!$C$5:$D$50,2,0)</f>
        <v>#N/A</v>
      </c>
      <c r="M3456" s="17" t="e">
        <f>VLOOKUP(J3456,'Hàng hóa'!$C$5:$H$22,6,0)</f>
        <v>#N/A</v>
      </c>
      <c r="N3456" s="17" t="e">
        <f t="shared" si="144"/>
        <v>#N/A</v>
      </c>
      <c r="O3456" s="22" t="e">
        <f t="shared" si="143"/>
        <v>#N/A</v>
      </c>
      <c r="P3456" s="17" t="e">
        <f t="shared" si="145"/>
        <v>#N/A</v>
      </c>
      <c r="Q3456" s="13" t="e">
        <f>VLOOKUP(I3456,'[1]Nhân viên'!$E$20:$F$41,2,0)</f>
        <v>#N/A</v>
      </c>
    </row>
    <row r="3457" spans="1:17" x14ac:dyDescent="0.2">
      <c r="A3457" s="11">
        <v>3434</v>
      </c>
      <c r="D3457" s="13" t="e">
        <f>VLOOKUP(C3457,'Nhân viên'!$B$5:$C$48,2,0)</f>
        <v>#N/A</v>
      </c>
      <c r="G3457" s="13" t="e">
        <f>VLOOKUP(E3457,'Khách hàng'!$B$4:$F$1048576,2,0)</f>
        <v>#N/A</v>
      </c>
      <c r="H3457" s="13" t="str">
        <f>VLOOKUP(E3457,'[1]Khách hàng'!$A$4:$F$2144,3,0)</f>
        <v>Số 1 đường số 17A, Khu phố 11, Phường Bình Trị Đông B, Quận Bình Tân, TP.HCM.</v>
      </c>
      <c r="I3457" s="13" t="e">
        <f>VLOOKUP(E3457,'Khách hàng'!$B$4:$F$1048576,5,0)</f>
        <v>#N/A</v>
      </c>
      <c r="L3457" s="13" t="e">
        <f>VLOOKUP(J3457,'Hàng hóa'!$C$5:$D$50,2,0)</f>
        <v>#N/A</v>
      </c>
      <c r="M3457" s="17" t="e">
        <f>VLOOKUP(J3457,'Hàng hóa'!$C$5:$H$22,6,0)</f>
        <v>#N/A</v>
      </c>
      <c r="N3457" s="17" t="e">
        <f t="shared" si="144"/>
        <v>#N/A</v>
      </c>
      <c r="O3457" s="22" t="e">
        <f t="shared" ref="O3457:O3520" si="146">N3457*10%</f>
        <v>#N/A</v>
      </c>
      <c r="P3457" s="17" t="e">
        <f t="shared" si="145"/>
        <v>#N/A</v>
      </c>
      <c r="Q3457" s="13" t="e">
        <f>VLOOKUP(I3457,'[1]Nhân viên'!$E$20:$F$41,2,0)</f>
        <v>#N/A</v>
      </c>
    </row>
    <row r="3458" spans="1:17" x14ac:dyDescent="0.2">
      <c r="A3458" s="11">
        <v>3435</v>
      </c>
      <c r="D3458" s="13" t="e">
        <f>VLOOKUP(C3458,'Nhân viên'!$B$5:$C$48,2,0)</f>
        <v>#N/A</v>
      </c>
      <c r="G3458" s="13" t="e">
        <f>VLOOKUP(E3458,'Khách hàng'!$B$4:$F$1048576,2,0)</f>
        <v>#N/A</v>
      </c>
      <c r="H3458" s="13" t="str">
        <f>VLOOKUP(E3458,'[1]Khách hàng'!$A$4:$F$2144,3,0)</f>
        <v>Số 1 đường số 17A, Khu phố 11, Phường Bình Trị Đông B, Quận Bình Tân, TP.HCM.</v>
      </c>
      <c r="I3458" s="13" t="e">
        <f>VLOOKUP(E3458,'Khách hàng'!$B$4:$F$1048576,5,0)</f>
        <v>#N/A</v>
      </c>
      <c r="L3458" s="13" t="e">
        <f>VLOOKUP(J3458,'Hàng hóa'!$C$5:$D$50,2,0)</f>
        <v>#N/A</v>
      </c>
      <c r="M3458" s="17" t="e">
        <f>VLOOKUP(J3458,'Hàng hóa'!$C$5:$H$22,6,0)</f>
        <v>#N/A</v>
      </c>
      <c r="N3458" s="17" t="e">
        <f t="shared" si="144"/>
        <v>#N/A</v>
      </c>
      <c r="O3458" s="22" t="e">
        <f t="shared" si="146"/>
        <v>#N/A</v>
      </c>
      <c r="P3458" s="17" t="e">
        <f t="shared" si="145"/>
        <v>#N/A</v>
      </c>
      <c r="Q3458" s="13" t="e">
        <f>VLOOKUP(I3458,'[1]Nhân viên'!$E$20:$F$41,2,0)</f>
        <v>#N/A</v>
      </c>
    </row>
    <row r="3459" spans="1:17" x14ac:dyDescent="0.2">
      <c r="A3459" s="11">
        <v>3436</v>
      </c>
      <c r="D3459" s="13" t="e">
        <f>VLOOKUP(C3459,'Nhân viên'!$B$5:$C$48,2,0)</f>
        <v>#N/A</v>
      </c>
      <c r="G3459" s="13" t="e">
        <f>VLOOKUP(E3459,'Khách hàng'!$B$4:$F$1048576,2,0)</f>
        <v>#N/A</v>
      </c>
      <c r="H3459" s="13" t="str">
        <f>VLOOKUP(E3459,'[1]Khách hàng'!$A$4:$F$2144,3,0)</f>
        <v>Số 1 đường số 17A, Khu phố 11, Phường Bình Trị Đông B, Quận Bình Tân, TP.HCM.</v>
      </c>
      <c r="I3459" s="13" t="e">
        <f>VLOOKUP(E3459,'Khách hàng'!$B$4:$F$1048576,5,0)</f>
        <v>#N/A</v>
      </c>
      <c r="L3459" s="13" t="e">
        <f>VLOOKUP(J3459,'Hàng hóa'!$C$5:$D$50,2,0)</f>
        <v>#N/A</v>
      </c>
      <c r="M3459" s="17" t="e">
        <f>VLOOKUP(J3459,'Hàng hóa'!$C$5:$H$22,6,0)</f>
        <v>#N/A</v>
      </c>
      <c r="N3459" s="17" t="e">
        <f t="shared" si="144"/>
        <v>#N/A</v>
      </c>
      <c r="O3459" s="22" t="e">
        <f t="shared" si="146"/>
        <v>#N/A</v>
      </c>
      <c r="P3459" s="17" t="e">
        <f t="shared" si="145"/>
        <v>#N/A</v>
      </c>
      <c r="Q3459" s="13" t="e">
        <f>VLOOKUP(I3459,'[1]Nhân viên'!$E$20:$F$41,2,0)</f>
        <v>#N/A</v>
      </c>
    </row>
    <row r="3460" spans="1:17" x14ac:dyDescent="0.2">
      <c r="A3460" s="11">
        <v>3437</v>
      </c>
      <c r="D3460" s="13" t="e">
        <f>VLOOKUP(C3460,'Nhân viên'!$B$5:$C$48,2,0)</f>
        <v>#N/A</v>
      </c>
      <c r="G3460" s="13" t="e">
        <f>VLOOKUP(E3460,'Khách hàng'!$B$4:$F$1048576,2,0)</f>
        <v>#N/A</v>
      </c>
      <c r="H3460" s="13" t="str">
        <f>VLOOKUP(E3460,'[1]Khách hàng'!$A$4:$F$2144,3,0)</f>
        <v>Số 1 đường số 17A, Khu phố 11, Phường Bình Trị Đông B, Quận Bình Tân, TP.HCM.</v>
      </c>
      <c r="I3460" s="13" t="e">
        <f>VLOOKUP(E3460,'Khách hàng'!$B$4:$F$1048576,5,0)</f>
        <v>#N/A</v>
      </c>
      <c r="L3460" s="13" t="e">
        <f>VLOOKUP(J3460,'Hàng hóa'!$C$5:$D$50,2,0)</f>
        <v>#N/A</v>
      </c>
      <c r="M3460" s="17" t="e">
        <f>VLOOKUP(J3460,'Hàng hóa'!$C$5:$H$22,6,0)</f>
        <v>#N/A</v>
      </c>
      <c r="N3460" s="17" t="e">
        <f t="shared" si="144"/>
        <v>#N/A</v>
      </c>
      <c r="O3460" s="22" t="e">
        <f t="shared" si="146"/>
        <v>#N/A</v>
      </c>
      <c r="P3460" s="17" t="e">
        <f t="shared" si="145"/>
        <v>#N/A</v>
      </c>
      <c r="Q3460" s="13" t="e">
        <f>VLOOKUP(I3460,'[1]Nhân viên'!$E$20:$F$41,2,0)</f>
        <v>#N/A</v>
      </c>
    </row>
    <row r="3461" spans="1:17" x14ac:dyDescent="0.2">
      <c r="A3461" s="11">
        <v>3438</v>
      </c>
      <c r="D3461" s="13" t="e">
        <f>VLOOKUP(C3461,'Nhân viên'!$B$5:$C$48,2,0)</f>
        <v>#N/A</v>
      </c>
      <c r="G3461" s="13" t="e">
        <f>VLOOKUP(E3461,'Khách hàng'!$B$4:$F$1048576,2,0)</f>
        <v>#N/A</v>
      </c>
      <c r="H3461" s="13" t="str">
        <f>VLOOKUP(E3461,'[1]Khách hàng'!$A$4:$F$2144,3,0)</f>
        <v>Số 1 đường số 17A, Khu phố 11, Phường Bình Trị Đông B, Quận Bình Tân, TP.HCM.</v>
      </c>
      <c r="I3461" s="13" t="e">
        <f>VLOOKUP(E3461,'Khách hàng'!$B$4:$F$1048576,5,0)</f>
        <v>#N/A</v>
      </c>
      <c r="L3461" s="13" t="e">
        <f>VLOOKUP(J3461,'Hàng hóa'!$C$5:$D$50,2,0)</f>
        <v>#N/A</v>
      </c>
      <c r="M3461" s="17" t="e">
        <f>VLOOKUP(J3461,'Hàng hóa'!$C$5:$H$22,6,0)</f>
        <v>#N/A</v>
      </c>
      <c r="N3461" s="17" t="e">
        <f t="shared" si="144"/>
        <v>#N/A</v>
      </c>
      <c r="O3461" s="22" t="e">
        <f t="shared" si="146"/>
        <v>#N/A</v>
      </c>
      <c r="P3461" s="17" t="e">
        <f t="shared" si="145"/>
        <v>#N/A</v>
      </c>
      <c r="Q3461" s="13" t="e">
        <f>VLOOKUP(I3461,'[1]Nhân viên'!$E$20:$F$41,2,0)</f>
        <v>#N/A</v>
      </c>
    </row>
    <row r="3462" spans="1:17" x14ac:dyDescent="0.2">
      <c r="A3462" s="11">
        <v>3439</v>
      </c>
      <c r="D3462" s="13" t="e">
        <f>VLOOKUP(C3462,'Nhân viên'!$B$5:$C$48,2,0)</f>
        <v>#N/A</v>
      </c>
      <c r="G3462" s="13" t="e">
        <f>VLOOKUP(E3462,'Khách hàng'!$B$4:$F$1048576,2,0)</f>
        <v>#N/A</v>
      </c>
      <c r="H3462" s="13" t="str">
        <f>VLOOKUP(E3462,'[1]Khách hàng'!$A$4:$F$2144,3,0)</f>
        <v>Số 1 đường số 17A, Khu phố 11, Phường Bình Trị Đông B, Quận Bình Tân, TP.HCM.</v>
      </c>
      <c r="I3462" s="13" t="e">
        <f>VLOOKUP(E3462,'Khách hàng'!$B$4:$F$1048576,5,0)</f>
        <v>#N/A</v>
      </c>
      <c r="L3462" s="13" t="e">
        <f>VLOOKUP(J3462,'Hàng hóa'!$C$5:$D$50,2,0)</f>
        <v>#N/A</v>
      </c>
      <c r="M3462" s="17" t="e">
        <f>VLOOKUP(J3462,'Hàng hóa'!$C$5:$H$22,6,0)</f>
        <v>#N/A</v>
      </c>
      <c r="N3462" s="17" t="e">
        <f t="shared" si="144"/>
        <v>#N/A</v>
      </c>
      <c r="O3462" s="22" t="e">
        <f t="shared" si="146"/>
        <v>#N/A</v>
      </c>
      <c r="P3462" s="17" t="e">
        <f t="shared" si="145"/>
        <v>#N/A</v>
      </c>
      <c r="Q3462" s="13" t="e">
        <f>VLOOKUP(I3462,'[1]Nhân viên'!$E$20:$F$41,2,0)</f>
        <v>#N/A</v>
      </c>
    </row>
    <row r="3463" spans="1:17" x14ac:dyDescent="0.2">
      <c r="A3463" s="11">
        <v>3440</v>
      </c>
      <c r="D3463" s="13" t="e">
        <f>VLOOKUP(C3463,'Nhân viên'!$B$5:$C$48,2,0)</f>
        <v>#N/A</v>
      </c>
      <c r="G3463" s="13" t="e">
        <f>VLOOKUP(E3463,'Khách hàng'!$B$4:$F$1048576,2,0)</f>
        <v>#N/A</v>
      </c>
      <c r="H3463" s="13" t="str">
        <f>VLOOKUP(E3463,'[1]Khách hàng'!$A$4:$F$2144,3,0)</f>
        <v>Số 1 đường số 17A, Khu phố 11, Phường Bình Trị Đông B, Quận Bình Tân, TP.HCM.</v>
      </c>
      <c r="I3463" s="13" t="e">
        <f>VLOOKUP(E3463,'Khách hàng'!$B$4:$F$1048576,5,0)</f>
        <v>#N/A</v>
      </c>
      <c r="L3463" s="13" t="e">
        <f>VLOOKUP(J3463,'Hàng hóa'!$C$5:$D$50,2,0)</f>
        <v>#N/A</v>
      </c>
      <c r="M3463" s="17" t="e">
        <f>VLOOKUP(J3463,'Hàng hóa'!$C$5:$H$22,6,0)</f>
        <v>#N/A</v>
      </c>
      <c r="N3463" s="17" t="e">
        <f t="shared" si="144"/>
        <v>#N/A</v>
      </c>
      <c r="O3463" s="22" t="e">
        <f t="shared" si="146"/>
        <v>#N/A</v>
      </c>
      <c r="P3463" s="17" t="e">
        <f t="shared" si="145"/>
        <v>#N/A</v>
      </c>
      <c r="Q3463" s="13" t="e">
        <f>VLOOKUP(I3463,'[1]Nhân viên'!$E$20:$F$41,2,0)</f>
        <v>#N/A</v>
      </c>
    </row>
    <row r="3464" spans="1:17" x14ac:dyDescent="0.2">
      <c r="A3464" s="11">
        <v>3441</v>
      </c>
      <c r="D3464" s="13" t="e">
        <f>VLOOKUP(C3464,'Nhân viên'!$B$5:$C$48,2,0)</f>
        <v>#N/A</v>
      </c>
      <c r="G3464" s="13" t="e">
        <f>VLOOKUP(E3464,'Khách hàng'!$B$4:$F$1048576,2,0)</f>
        <v>#N/A</v>
      </c>
      <c r="H3464" s="13" t="str">
        <f>VLOOKUP(E3464,'[1]Khách hàng'!$A$4:$F$2144,3,0)</f>
        <v>Số 1 đường số 17A, Khu phố 11, Phường Bình Trị Đông B, Quận Bình Tân, TP.HCM.</v>
      </c>
      <c r="I3464" s="13" t="e">
        <f>VLOOKUP(E3464,'Khách hàng'!$B$4:$F$1048576,5,0)</f>
        <v>#N/A</v>
      </c>
      <c r="L3464" s="13" t="e">
        <f>VLOOKUP(J3464,'Hàng hóa'!$C$5:$D$50,2,0)</f>
        <v>#N/A</v>
      </c>
      <c r="M3464" s="17" t="e">
        <f>VLOOKUP(J3464,'Hàng hóa'!$C$5:$H$22,6,0)</f>
        <v>#N/A</v>
      </c>
      <c r="N3464" s="17" t="e">
        <f t="shared" si="144"/>
        <v>#N/A</v>
      </c>
      <c r="O3464" s="22" t="e">
        <f t="shared" si="146"/>
        <v>#N/A</v>
      </c>
      <c r="P3464" s="17" t="e">
        <f t="shared" si="145"/>
        <v>#N/A</v>
      </c>
      <c r="Q3464" s="13" t="e">
        <f>VLOOKUP(I3464,'[1]Nhân viên'!$E$20:$F$41,2,0)</f>
        <v>#N/A</v>
      </c>
    </row>
    <row r="3465" spans="1:17" x14ac:dyDescent="0.2">
      <c r="A3465" s="11">
        <v>3442</v>
      </c>
      <c r="D3465" s="13" t="e">
        <f>VLOOKUP(C3465,'Nhân viên'!$B$5:$C$48,2,0)</f>
        <v>#N/A</v>
      </c>
      <c r="G3465" s="13" t="e">
        <f>VLOOKUP(E3465,'Khách hàng'!$B$4:$F$1048576,2,0)</f>
        <v>#N/A</v>
      </c>
      <c r="H3465" s="13" t="str">
        <f>VLOOKUP(E3465,'[1]Khách hàng'!$A$4:$F$2144,3,0)</f>
        <v>Số 1 đường số 17A, Khu phố 11, Phường Bình Trị Đông B, Quận Bình Tân, TP.HCM.</v>
      </c>
      <c r="I3465" s="13" t="e">
        <f>VLOOKUP(E3465,'Khách hàng'!$B$4:$F$1048576,5,0)</f>
        <v>#N/A</v>
      </c>
      <c r="L3465" s="13" t="e">
        <f>VLOOKUP(J3465,'Hàng hóa'!$C$5:$D$50,2,0)</f>
        <v>#N/A</v>
      </c>
      <c r="M3465" s="17" t="e">
        <f>VLOOKUP(J3465,'Hàng hóa'!$C$5:$H$22,6,0)</f>
        <v>#N/A</v>
      </c>
      <c r="N3465" s="17" t="e">
        <f t="shared" si="144"/>
        <v>#N/A</v>
      </c>
      <c r="O3465" s="22" t="e">
        <f t="shared" si="146"/>
        <v>#N/A</v>
      </c>
      <c r="P3465" s="17" t="e">
        <f t="shared" si="145"/>
        <v>#N/A</v>
      </c>
      <c r="Q3465" s="13" t="e">
        <f>VLOOKUP(I3465,'[1]Nhân viên'!$E$20:$F$41,2,0)</f>
        <v>#N/A</v>
      </c>
    </row>
    <row r="3466" spans="1:17" x14ac:dyDescent="0.2">
      <c r="A3466" s="11">
        <v>3443</v>
      </c>
      <c r="D3466" s="13" t="e">
        <f>VLOOKUP(C3466,'Nhân viên'!$B$5:$C$48,2,0)</f>
        <v>#N/A</v>
      </c>
      <c r="G3466" s="13" t="e">
        <f>VLOOKUP(E3466,'Khách hàng'!$B$4:$F$1048576,2,0)</f>
        <v>#N/A</v>
      </c>
      <c r="H3466" s="13" t="str">
        <f>VLOOKUP(E3466,'[1]Khách hàng'!$A$4:$F$2144,3,0)</f>
        <v>Số 1 đường số 17A, Khu phố 11, Phường Bình Trị Đông B, Quận Bình Tân, TP.HCM.</v>
      </c>
      <c r="I3466" s="13" t="e">
        <f>VLOOKUP(E3466,'Khách hàng'!$B$4:$F$1048576,5,0)</f>
        <v>#N/A</v>
      </c>
      <c r="L3466" s="13" t="e">
        <f>VLOOKUP(J3466,'Hàng hóa'!$C$5:$D$50,2,0)</f>
        <v>#N/A</v>
      </c>
      <c r="M3466" s="17" t="e">
        <f>VLOOKUP(J3466,'Hàng hóa'!$C$5:$H$22,6,0)</f>
        <v>#N/A</v>
      </c>
      <c r="N3466" s="17" t="e">
        <f t="shared" si="144"/>
        <v>#N/A</v>
      </c>
      <c r="O3466" s="22" t="e">
        <f t="shared" si="146"/>
        <v>#N/A</v>
      </c>
      <c r="P3466" s="17" t="e">
        <f t="shared" si="145"/>
        <v>#N/A</v>
      </c>
      <c r="Q3466" s="13" t="e">
        <f>VLOOKUP(I3466,'[1]Nhân viên'!$E$20:$F$41,2,0)</f>
        <v>#N/A</v>
      </c>
    </row>
    <row r="3467" spans="1:17" x14ac:dyDescent="0.2">
      <c r="A3467" s="11">
        <v>3444</v>
      </c>
      <c r="D3467" s="13" t="e">
        <f>VLOOKUP(C3467,'Nhân viên'!$B$5:$C$48,2,0)</f>
        <v>#N/A</v>
      </c>
      <c r="G3467" s="13" t="e">
        <f>VLOOKUP(E3467,'Khách hàng'!$B$4:$F$1048576,2,0)</f>
        <v>#N/A</v>
      </c>
      <c r="H3467" s="13" t="str">
        <f>VLOOKUP(E3467,'[1]Khách hàng'!$A$4:$F$2144,3,0)</f>
        <v>Số 1 đường số 17A, Khu phố 11, Phường Bình Trị Đông B, Quận Bình Tân, TP.HCM.</v>
      </c>
      <c r="I3467" s="13" t="e">
        <f>VLOOKUP(E3467,'Khách hàng'!$B$4:$F$1048576,5,0)</f>
        <v>#N/A</v>
      </c>
      <c r="L3467" s="13" t="e">
        <f>VLOOKUP(J3467,'Hàng hóa'!$C$5:$D$50,2,0)</f>
        <v>#N/A</v>
      </c>
      <c r="M3467" s="17" t="e">
        <f>VLOOKUP(J3467,'Hàng hóa'!$C$5:$H$22,6,0)</f>
        <v>#N/A</v>
      </c>
      <c r="N3467" s="17" t="e">
        <f t="shared" si="144"/>
        <v>#N/A</v>
      </c>
      <c r="O3467" s="22" t="e">
        <f t="shared" si="146"/>
        <v>#N/A</v>
      </c>
      <c r="P3467" s="17" t="e">
        <f t="shared" si="145"/>
        <v>#N/A</v>
      </c>
      <c r="Q3467" s="13" t="e">
        <f>VLOOKUP(I3467,'[1]Nhân viên'!$E$20:$F$41,2,0)</f>
        <v>#N/A</v>
      </c>
    </row>
    <row r="3468" spans="1:17" x14ac:dyDescent="0.2">
      <c r="A3468" s="11">
        <v>3445</v>
      </c>
      <c r="D3468" s="13" t="e">
        <f>VLOOKUP(C3468,'Nhân viên'!$B$5:$C$48,2,0)</f>
        <v>#N/A</v>
      </c>
      <c r="G3468" s="13" t="e">
        <f>VLOOKUP(E3468,'Khách hàng'!$B$4:$F$1048576,2,0)</f>
        <v>#N/A</v>
      </c>
      <c r="H3468" s="13" t="str">
        <f>VLOOKUP(E3468,'[1]Khách hàng'!$A$4:$F$2144,3,0)</f>
        <v>Số 1 đường số 17A, Khu phố 11, Phường Bình Trị Đông B, Quận Bình Tân, TP.HCM.</v>
      </c>
      <c r="I3468" s="13" t="e">
        <f>VLOOKUP(E3468,'Khách hàng'!$B$4:$F$1048576,5,0)</f>
        <v>#N/A</v>
      </c>
      <c r="L3468" s="13" t="e">
        <f>VLOOKUP(J3468,'Hàng hóa'!$C$5:$D$50,2,0)</f>
        <v>#N/A</v>
      </c>
      <c r="M3468" s="17" t="e">
        <f>VLOOKUP(J3468,'Hàng hóa'!$C$5:$H$22,6,0)</f>
        <v>#N/A</v>
      </c>
      <c r="N3468" s="17" t="e">
        <f t="shared" si="144"/>
        <v>#N/A</v>
      </c>
      <c r="O3468" s="22" t="e">
        <f t="shared" si="146"/>
        <v>#N/A</v>
      </c>
      <c r="P3468" s="17" t="e">
        <f t="shared" si="145"/>
        <v>#N/A</v>
      </c>
      <c r="Q3468" s="13" t="e">
        <f>VLOOKUP(I3468,'[1]Nhân viên'!$E$20:$F$41,2,0)</f>
        <v>#N/A</v>
      </c>
    </row>
    <row r="3469" spans="1:17" x14ac:dyDescent="0.2">
      <c r="A3469" s="11">
        <v>3446</v>
      </c>
      <c r="D3469" s="13" t="e">
        <f>VLOOKUP(C3469,'Nhân viên'!$B$5:$C$48,2,0)</f>
        <v>#N/A</v>
      </c>
      <c r="G3469" s="13" t="e">
        <f>VLOOKUP(E3469,'Khách hàng'!$B$4:$F$1048576,2,0)</f>
        <v>#N/A</v>
      </c>
      <c r="H3469" s="13" t="str">
        <f>VLOOKUP(E3469,'[1]Khách hàng'!$A$4:$F$2144,3,0)</f>
        <v>Số 1 đường số 17A, Khu phố 11, Phường Bình Trị Đông B, Quận Bình Tân, TP.HCM.</v>
      </c>
      <c r="I3469" s="13" t="e">
        <f>VLOOKUP(E3469,'Khách hàng'!$B$4:$F$1048576,5,0)</f>
        <v>#N/A</v>
      </c>
      <c r="L3469" s="13" t="e">
        <f>VLOOKUP(J3469,'Hàng hóa'!$C$5:$D$50,2,0)</f>
        <v>#N/A</v>
      </c>
      <c r="M3469" s="17" t="e">
        <f>VLOOKUP(J3469,'Hàng hóa'!$C$5:$H$22,6,0)</f>
        <v>#N/A</v>
      </c>
      <c r="N3469" s="17" t="e">
        <f t="shared" si="144"/>
        <v>#N/A</v>
      </c>
      <c r="O3469" s="22" t="e">
        <f t="shared" si="146"/>
        <v>#N/A</v>
      </c>
      <c r="P3469" s="17" t="e">
        <f t="shared" si="145"/>
        <v>#N/A</v>
      </c>
      <c r="Q3469" s="13" t="e">
        <f>VLOOKUP(I3469,'[1]Nhân viên'!$E$20:$F$41,2,0)</f>
        <v>#N/A</v>
      </c>
    </row>
    <row r="3470" spans="1:17" x14ac:dyDescent="0.2">
      <c r="A3470" s="11">
        <v>3447</v>
      </c>
      <c r="D3470" s="13" t="e">
        <f>VLOOKUP(C3470,'Nhân viên'!$B$5:$C$48,2,0)</f>
        <v>#N/A</v>
      </c>
      <c r="G3470" s="13" t="e">
        <f>VLOOKUP(E3470,'Khách hàng'!$B$4:$F$1048576,2,0)</f>
        <v>#N/A</v>
      </c>
      <c r="H3470" s="13" t="str">
        <f>VLOOKUP(E3470,'[1]Khách hàng'!$A$4:$F$2144,3,0)</f>
        <v>Số 1 đường số 17A, Khu phố 11, Phường Bình Trị Đông B, Quận Bình Tân, TP.HCM.</v>
      </c>
      <c r="I3470" s="13" t="e">
        <f>VLOOKUP(E3470,'Khách hàng'!$B$4:$F$1048576,5,0)</f>
        <v>#N/A</v>
      </c>
      <c r="L3470" s="13" t="e">
        <f>VLOOKUP(J3470,'Hàng hóa'!$C$5:$D$50,2,0)</f>
        <v>#N/A</v>
      </c>
      <c r="M3470" s="17" t="e">
        <f>VLOOKUP(J3470,'Hàng hóa'!$C$5:$H$22,6,0)</f>
        <v>#N/A</v>
      </c>
      <c r="N3470" s="17" t="e">
        <f t="shared" si="144"/>
        <v>#N/A</v>
      </c>
      <c r="O3470" s="22" t="e">
        <f t="shared" si="146"/>
        <v>#N/A</v>
      </c>
      <c r="P3470" s="17" t="e">
        <f t="shared" si="145"/>
        <v>#N/A</v>
      </c>
      <c r="Q3470" s="13" t="e">
        <f>VLOOKUP(I3470,'[1]Nhân viên'!$E$20:$F$41,2,0)</f>
        <v>#N/A</v>
      </c>
    </row>
    <row r="3471" spans="1:17" x14ac:dyDescent="0.2">
      <c r="A3471" s="11">
        <v>3448</v>
      </c>
      <c r="D3471" s="13" t="e">
        <f>VLOOKUP(C3471,'Nhân viên'!$B$5:$C$48,2,0)</f>
        <v>#N/A</v>
      </c>
      <c r="G3471" s="13" t="e">
        <f>VLOOKUP(E3471,'Khách hàng'!$B$4:$F$1048576,2,0)</f>
        <v>#N/A</v>
      </c>
      <c r="H3471" s="13" t="str">
        <f>VLOOKUP(E3471,'[1]Khách hàng'!$A$4:$F$2144,3,0)</f>
        <v>Số 1 đường số 17A, Khu phố 11, Phường Bình Trị Đông B, Quận Bình Tân, TP.HCM.</v>
      </c>
      <c r="I3471" s="13" t="e">
        <f>VLOOKUP(E3471,'Khách hàng'!$B$4:$F$1048576,5,0)</f>
        <v>#N/A</v>
      </c>
      <c r="L3471" s="13" t="e">
        <f>VLOOKUP(J3471,'Hàng hóa'!$C$5:$D$50,2,0)</f>
        <v>#N/A</v>
      </c>
      <c r="M3471" s="17" t="e">
        <f>VLOOKUP(J3471,'Hàng hóa'!$C$5:$H$22,6,0)</f>
        <v>#N/A</v>
      </c>
      <c r="N3471" s="17" t="e">
        <f t="shared" si="144"/>
        <v>#N/A</v>
      </c>
      <c r="O3471" s="22" t="e">
        <f t="shared" si="146"/>
        <v>#N/A</v>
      </c>
      <c r="P3471" s="17" t="e">
        <f t="shared" si="145"/>
        <v>#N/A</v>
      </c>
      <c r="Q3471" s="13" t="e">
        <f>VLOOKUP(I3471,'[1]Nhân viên'!$E$20:$F$41,2,0)</f>
        <v>#N/A</v>
      </c>
    </row>
    <row r="3472" spans="1:17" x14ac:dyDescent="0.2">
      <c r="A3472" s="11">
        <v>3449</v>
      </c>
      <c r="D3472" s="13" t="e">
        <f>VLOOKUP(C3472,'Nhân viên'!$B$5:$C$48,2,0)</f>
        <v>#N/A</v>
      </c>
      <c r="G3472" s="13" t="e">
        <f>VLOOKUP(E3472,'Khách hàng'!$B$4:$F$1048576,2,0)</f>
        <v>#N/A</v>
      </c>
      <c r="H3472" s="13" t="str">
        <f>VLOOKUP(E3472,'[1]Khách hàng'!$A$4:$F$2144,3,0)</f>
        <v>Số 1 đường số 17A, Khu phố 11, Phường Bình Trị Đông B, Quận Bình Tân, TP.HCM.</v>
      </c>
      <c r="I3472" s="13" t="e">
        <f>VLOOKUP(E3472,'Khách hàng'!$B$4:$F$1048576,5,0)</f>
        <v>#N/A</v>
      </c>
      <c r="L3472" s="13" t="e">
        <f>VLOOKUP(J3472,'Hàng hóa'!$C$5:$D$50,2,0)</f>
        <v>#N/A</v>
      </c>
      <c r="M3472" s="17" t="e">
        <f>VLOOKUP(J3472,'Hàng hóa'!$C$5:$H$22,6,0)</f>
        <v>#N/A</v>
      </c>
      <c r="N3472" s="17" t="e">
        <f t="shared" si="144"/>
        <v>#N/A</v>
      </c>
      <c r="O3472" s="22" t="e">
        <f t="shared" si="146"/>
        <v>#N/A</v>
      </c>
      <c r="P3472" s="17" t="e">
        <f t="shared" si="145"/>
        <v>#N/A</v>
      </c>
      <c r="Q3472" s="13" t="e">
        <f>VLOOKUP(I3472,'[1]Nhân viên'!$E$20:$F$41,2,0)</f>
        <v>#N/A</v>
      </c>
    </row>
    <row r="3473" spans="1:17" x14ac:dyDescent="0.2">
      <c r="A3473" s="11">
        <v>3450</v>
      </c>
      <c r="D3473" s="13" t="e">
        <f>VLOOKUP(C3473,'Nhân viên'!$B$5:$C$48,2,0)</f>
        <v>#N/A</v>
      </c>
      <c r="G3473" s="13" t="e">
        <f>VLOOKUP(E3473,'Khách hàng'!$B$4:$F$1048576,2,0)</f>
        <v>#N/A</v>
      </c>
      <c r="H3473" s="13" t="str">
        <f>VLOOKUP(E3473,'[1]Khách hàng'!$A$4:$F$2144,3,0)</f>
        <v>Số 1 đường số 17A, Khu phố 11, Phường Bình Trị Đông B, Quận Bình Tân, TP.HCM.</v>
      </c>
      <c r="I3473" s="13" t="e">
        <f>VLOOKUP(E3473,'Khách hàng'!$B$4:$F$1048576,5,0)</f>
        <v>#N/A</v>
      </c>
      <c r="L3473" s="13" t="e">
        <f>VLOOKUP(J3473,'Hàng hóa'!$C$5:$D$50,2,0)</f>
        <v>#N/A</v>
      </c>
      <c r="M3473" s="17" t="e">
        <f>VLOOKUP(J3473,'Hàng hóa'!$C$5:$H$22,6,0)</f>
        <v>#N/A</v>
      </c>
      <c r="N3473" s="17" t="e">
        <f t="shared" si="144"/>
        <v>#N/A</v>
      </c>
      <c r="O3473" s="22" t="e">
        <f t="shared" si="146"/>
        <v>#N/A</v>
      </c>
      <c r="P3473" s="17" t="e">
        <f t="shared" si="145"/>
        <v>#N/A</v>
      </c>
      <c r="Q3473" s="13" t="e">
        <f>VLOOKUP(I3473,'[1]Nhân viên'!$E$20:$F$41,2,0)</f>
        <v>#N/A</v>
      </c>
    </row>
    <row r="3474" spans="1:17" x14ac:dyDescent="0.2">
      <c r="A3474" s="11">
        <v>3451</v>
      </c>
      <c r="D3474" s="13" t="e">
        <f>VLOOKUP(C3474,'Nhân viên'!$B$5:$C$48,2,0)</f>
        <v>#N/A</v>
      </c>
      <c r="G3474" s="13" t="e">
        <f>VLOOKUP(E3474,'Khách hàng'!$B$4:$F$1048576,2,0)</f>
        <v>#N/A</v>
      </c>
      <c r="H3474" s="13" t="str">
        <f>VLOOKUP(E3474,'[1]Khách hàng'!$A$4:$F$2144,3,0)</f>
        <v>Số 1 đường số 17A, Khu phố 11, Phường Bình Trị Đông B, Quận Bình Tân, TP.HCM.</v>
      </c>
      <c r="I3474" s="13" t="e">
        <f>VLOOKUP(E3474,'Khách hàng'!$B$4:$F$1048576,5,0)</f>
        <v>#N/A</v>
      </c>
      <c r="L3474" s="13" t="e">
        <f>VLOOKUP(J3474,'Hàng hóa'!$C$5:$D$50,2,0)</f>
        <v>#N/A</v>
      </c>
      <c r="M3474" s="17" t="e">
        <f>VLOOKUP(J3474,'Hàng hóa'!$C$5:$H$22,6,0)</f>
        <v>#N/A</v>
      </c>
      <c r="N3474" s="17" t="e">
        <f t="shared" si="144"/>
        <v>#N/A</v>
      </c>
      <c r="O3474" s="22" t="e">
        <f t="shared" si="146"/>
        <v>#N/A</v>
      </c>
      <c r="P3474" s="17" t="e">
        <f t="shared" si="145"/>
        <v>#N/A</v>
      </c>
      <c r="Q3474" s="13" t="e">
        <f>VLOOKUP(I3474,'[1]Nhân viên'!$E$20:$F$41,2,0)</f>
        <v>#N/A</v>
      </c>
    </row>
    <row r="3475" spans="1:17" x14ac:dyDescent="0.2">
      <c r="A3475" s="11">
        <v>3452</v>
      </c>
      <c r="D3475" s="13" t="e">
        <f>VLOOKUP(C3475,'Nhân viên'!$B$5:$C$48,2,0)</f>
        <v>#N/A</v>
      </c>
      <c r="G3475" s="13" t="e">
        <f>VLOOKUP(E3475,'Khách hàng'!$B$4:$F$1048576,2,0)</f>
        <v>#N/A</v>
      </c>
      <c r="H3475" s="13" t="str">
        <f>VLOOKUP(E3475,'[1]Khách hàng'!$A$4:$F$2144,3,0)</f>
        <v>Số 1 đường số 17A, Khu phố 11, Phường Bình Trị Đông B, Quận Bình Tân, TP.HCM.</v>
      </c>
      <c r="I3475" s="13" t="e">
        <f>VLOOKUP(E3475,'Khách hàng'!$B$4:$F$1048576,5,0)</f>
        <v>#N/A</v>
      </c>
      <c r="L3475" s="13" t="e">
        <f>VLOOKUP(J3475,'Hàng hóa'!$C$5:$D$50,2,0)</f>
        <v>#N/A</v>
      </c>
      <c r="M3475" s="17" t="e">
        <f>VLOOKUP(J3475,'Hàng hóa'!$C$5:$H$22,6,0)</f>
        <v>#N/A</v>
      </c>
      <c r="N3475" s="17" t="e">
        <f t="shared" si="144"/>
        <v>#N/A</v>
      </c>
      <c r="O3475" s="22" t="e">
        <f t="shared" si="146"/>
        <v>#N/A</v>
      </c>
      <c r="P3475" s="17" t="e">
        <f t="shared" si="145"/>
        <v>#N/A</v>
      </c>
      <c r="Q3475" s="13" t="e">
        <f>VLOOKUP(I3475,'[1]Nhân viên'!$E$20:$F$41,2,0)</f>
        <v>#N/A</v>
      </c>
    </row>
    <row r="3476" spans="1:17" x14ac:dyDescent="0.2">
      <c r="A3476" s="11">
        <v>3453</v>
      </c>
      <c r="D3476" s="13" t="e">
        <f>VLOOKUP(C3476,'Nhân viên'!$B$5:$C$48,2,0)</f>
        <v>#N/A</v>
      </c>
      <c r="G3476" s="13" t="e">
        <f>VLOOKUP(E3476,'Khách hàng'!$B$4:$F$1048576,2,0)</f>
        <v>#N/A</v>
      </c>
      <c r="H3476" s="13" t="str">
        <f>VLOOKUP(E3476,'[1]Khách hàng'!$A$4:$F$2144,3,0)</f>
        <v>Số 1 đường số 17A, Khu phố 11, Phường Bình Trị Đông B, Quận Bình Tân, TP.HCM.</v>
      </c>
      <c r="I3476" s="13" t="e">
        <f>VLOOKUP(E3476,'Khách hàng'!$B$4:$F$1048576,5,0)</f>
        <v>#N/A</v>
      </c>
      <c r="L3476" s="13" t="e">
        <f>VLOOKUP(J3476,'Hàng hóa'!$C$5:$D$50,2,0)</f>
        <v>#N/A</v>
      </c>
      <c r="M3476" s="17" t="e">
        <f>VLOOKUP(J3476,'Hàng hóa'!$C$5:$H$22,6,0)</f>
        <v>#N/A</v>
      </c>
      <c r="N3476" s="17" t="e">
        <f t="shared" si="144"/>
        <v>#N/A</v>
      </c>
      <c r="O3476" s="22" t="e">
        <f t="shared" si="146"/>
        <v>#N/A</v>
      </c>
      <c r="P3476" s="17" t="e">
        <f t="shared" si="145"/>
        <v>#N/A</v>
      </c>
      <c r="Q3476" s="13" t="e">
        <f>VLOOKUP(I3476,'[1]Nhân viên'!$E$20:$F$41,2,0)</f>
        <v>#N/A</v>
      </c>
    </row>
    <row r="3477" spans="1:17" x14ac:dyDescent="0.2">
      <c r="A3477" s="11">
        <v>3454</v>
      </c>
      <c r="D3477" s="13" t="e">
        <f>VLOOKUP(C3477,'Nhân viên'!$B$5:$C$48,2,0)</f>
        <v>#N/A</v>
      </c>
      <c r="G3477" s="13" t="e">
        <f>VLOOKUP(E3477,'Khách hàng'!$B$4:$F$1048576,2,0)</f>
        <v>#N/A</v>
      </c>
      <c r="H3477" s="13" t="str">
        <f>VLOOKUP(E3477,'[1]Khách hàng'!$A$4:$F$2144,3,0)</f>
        <v>Số 1 đường số 17A, Khu phố 11, Phường Bình Trị Đông B, Quận Bình Tân, TP.HCM.</v>
      </c>
      <c r="I3477" s="13" t="e">
        <f>VLOOKUP(E3477,'Khách hàng'!$B$4:$F$1048576,5,0)</f>
        <v>#N/A</v>
      </c>
      <c r="L3477" s="13" t="e">
        <f>VLOOKUP(J3477,'Hàng hóa'!$C$5:$D$50,2,0)</f>
        <v>#N/A</v>
      </c>
      <c r="M3477" s="17" t="e">
        <f>VLOOKUP(J3477,'Hàng hóa'!$C$5:$H$22,6,0)</f>
        <v>#N/A</v>
      </c>
      <c r="N3477" s="17" t="e">
        <f t="shared" si="144"/>
        <v>#N/A</v>
      </c>
      <c r="O3477" s="22" t="e">
        <f t="shared" si="146"/>
        <v>#N/A</v>
      </c>
      <c r="P3477" s="17" t="e">
        <f t="shared" si="145"/>
        <v>#N/A</v>
      </c>
      <c r="Q3477" s="13" t="e">
        <f>VLOOKUP(I3477,'[1]Nhân viên'!$E$20:$F$41,2,0)</f>
        <v>#N/A</v>
      </c>
    </row>
    <row r="3478" spans="1:17" x14ac:dyDescent="0.2">
      <c r="A3478" s="11">
        <v>3455</v>
      </c>
      <c r="D3478" s="13" t="e">
        <f>VLOOKUP(C3478,'Nhân viên'!$B$5:$C$48,2,0)</f>
        <v>#N/A</v>
      </c>
      <c r="G3478" s="13" t="e">
        <f>VLOOKUP(E3478,'Khách hàng'!$B$4:$F$1048576,2,0)</f>
        <v>#N/A</v>
      </c>
      <c r="H3478" s="13" t="str">
        <f>VLOOKUP(E3478,'[1]Khách hàng'!$A$4:$F$2144,3,0)</f>
        <v>Số 1 đường số 17A, Khu phố 11, Phường Bình Trị Đông B, Quận Bình Tân, TP.HCM.</v>
      </c>
      <c r="I3478" s="13" t="e">
        <f>VLOOKUP(E3478,'Khách hàng'!$B$4:$F$1048576,5,0)</f>
        <v>#N/A</v>
      </c>
      <c r="L3478" s="13" t="e">
        <f>VLOOKUP(J3478,'Hàng hóa'!$C$5:$D$50,2,0)</f>
        <v>#N/A</v>
      </c>
      <c r="M3478" s="17" t="e">
        <f>VLOOKUP(J3478,'Hàng hóa'!$C$5:$H$22,6,0)</f>
        <v>#N/A</v>
      </c>
      <c r="N3478" s="17" t="e">
        <f t="shared" si="144"/>
        <v>#N/A</v>
      </c>
      <c r="O3478" s="22" t="e">
        <f t="shared" si="146"/>
        <v>#N/A</v>
      </c>
      <c r="P3478" s="17" t="e">
        <f t="shared" si="145"/>
        <v>#N/A</v>
      </c>
      <c r="Q3478" s="13" t="e">
        <f>VLOOKUP(I3478,'[1]Nhân viên'!$E$20:$F$41,2,0)</f>
        <v>#N/A</v>
      </c>
    </row>
    <row r="3479" spans="1:17" x14ac:dyDescent="0.2">
      <c r="A3479" s="11">
        <v>3456</v>
      </c>
      <c r="D3479" s="13" t="e">
        <f>VLOOKUP(C3479,'Nhân viên'!$B$5:$C$48,2,0)</f>
        <v>#N/A</v>
      </c>
      <c r="G3479" s="13" t="e">
        <f>VLOOKUP(E3479,'Khách hàng'!$B$4:$F$1048576,2,0)</f>
        <v>#N/A</v>
      </c>
      <c r="H3479" s="13" t="str">
        <f>VLOOKUP(E3479,'[1]Khách hàng'!$A$4:$F$2144,3,0)</f>
        <v>Số 1 đường số 17A, Khu phố 11, Phường Bình Trị Đông B, Quận Bình Tân, TP.HCM.</v>
      </c>
      <c r="I3479" s="13" t="e">
        <f>VLOOKUP(E3479,'Khách hàng'!$B$4:$F$1048576,5,0)</f>
        <v>#N/A</v>
      </c>
      <c r="L3479" s="13" t="e">
        <f>VLOOKUP(J3479,'Hàng hóa'!$C$5:$D$50,2,0)</f>
        <v>#N/A</v>
      </c>
      <c r="M3479" s="17" t="e">
        <f>VLOOKUP(J3479,'Hàng hóa'!$C$5:$H$22,6,0)</f>
        <v>#N/A</v>
      </c>
      <c r="N3479" s="17" t="e">
        <f t="shared" si="144"/>
        <v>#N/A</v>
      </c>
      <c r="O3479" s="22" t="e">
        <f t="shared" si="146"/>
        <v>#N/A</v>
      </c>
      <c r="P3479" s="17" t="e">
        <f t="shared" si="145"/>
        <v>#N/A</v>
      </c>
      <c r="Q3479" s="13" t="e">
        <f>VLOOKUP(I3479,'[1]Nhân viên'!$E$20:$F$41,2,0)</f>
        <v>#N/A</v>
      </c>
    </row>
    <row r="3480" spans="1:17" x14ac:dyDescent="0.2">
      <c r="A3480" s="11">
        <v>3457</v>
      </c>
      <c r="D3480" s="13" t="e">
        <f>VLOOKUP(C3480,'Nhân viên'!$B$5:$C$48,2,0)</f>
        <v>#N/A</v>
      </c>
      <c r="G3480" s="13" t="e">
        <f>VLOOKUP(E3480,'Khách hàng'!$B$4:$F$1048576,2,0)</f>
        <v>#N/A</v>
      </c>
      <c r="H3480" s="13" t="str">
        <f>VLOOKUP(E3480,'[1]Khách hàng'!$A$4:$F$2144,3,0)</f>
        <v>Số 1 đường số 17A, Khu phố 11, Phường Bình Trị Đông B, Quận Bình Tân, TP.HCM.</v>
      </c>
      <c r="I3480" s="13" t="e">
        <f>VLOOKUP(E3480,'Khách hàng'!$B$4:$F$1048576,5,0)</f>
        <v>#N/A</v>
      </c>
      <c r="L3480" s="13" t="e">
        <f>VLOOKUP(J3480,'Hàng hóa'!$C$5:$D$50,2,0)</f>
        <v>#N/A</v>
      </c>
      <c r="M3480" s="17" t="e">
        <f>VLOOKUP(J3480,'Hàng hóa'!$C$5:$H$22,6,0)</f>
        <v>#N/A</v>
      </c>
      <c r="N3480" s="17" t="e">
        <f t="shared" si="144"/>
        <v>#N/A</v>
      </c>
      <c r="O3480" s="22" t="e">
        <f t="shared" si="146"/>
        <v>#N/A</v>
      </c>
      <c r="P3480" s="17" t="e">
        <f t="shared" si="145"/>
        <v>#N/A</v>
      </c>
      <c r="Q3480" s="13" t="e">
        <f>VLOOKUP(I3480,'[1]Nhân viên'!$E$20:$F$41,2,0)</f>
        <v>#N/A</v>
      </c>
    </row>
    <row r="3481" spans="1:17" x14ac:dyDescent="0.2">
      <c r="A3481" s="11">
        <v>3458</v>
      </c>
      <c r="D3481" s="13" t="e">
        <f>VLOOKUP(C3481,'Nhân viên'!$B$5:$C$48,2,0)</f>
        <v>#N/A</v>
      </c>
      <c r="G3481" s="13" t="e">
        <f>VLOOKUP(E3481,'Khách hàng'!$B$4:$F$1048576,2,0)</f>
        <v>#N/A</v>
      </c>
      <c r="H3481" s="13" t="str">
        <f>VLOOKUP(E3481,'[1]Khách hàng'!$A$4:$F$2144,3,0)</f>
        <v>Số 1 đường số 17A, Khu phố 11, Phường Bình Trị Đông B, Quận Bình Tân, TP.HCM.</v>
      </c>
      <c r="I3481" s="13" t="e">
        <f>VLOOKUP(E3481,'Khách hàng'!$B$4:$F$1048576,5,0)</f>
        <v>#N/A</v>
      </c>
      <c r="L3481" s="13" t="e">
        <f>VLOOKUP(J3481,'Hàng hóa'!$C$5:$D$50,2,0)</f>
        <v>#N/A</v>
      </c>
      <c r="M3481" s="17" t="e">
        <f>VLOOKUP(J3481,'Hàng hóa'!$C$5:$H$22,6,0)</f>
        <v>#N/A</v>
      </c>
      <c r="N3481" s="17" t="e">
        <f t="shared" si="144"/>
        <v>#N/A</v>
      </c>
      <c r="O3481" s="22" t="e">
        <f t="shared" si="146"/>
        <v>#N/A</v>
      </c>
      <c r="P3481" s="17" t="e">
        <f t="shared" si="145"/>
        <v>#N/A</v>
      </c>
      <c r="Q3481" s="13" t="e">
        <f>VLOOKUP(I3481,'[1]Nhân viên'!$E$20:$F$41,2,0)</f>
        <v>#N/A</v>
      </c>
    </row>
    <row r="3482" spans="1:17" x14ac:dyDescent="0.2">
      <c r="A3482" s="11">
        <v>3459</v>
      </c>
      <c r="D3482" s="13" t="e">
        <f>VLOOKUP(C3482,'Nhân viên'!$B$5:$C$48,2,0)</f>
        <v>#N/A</v>
      </c>
      <c r="G3482" s="13" t="e">
        <f>VLOOKUP(E3482,'Khách hàng'!$B$4:$F$1048576,2,0)</f>
        <v>#N/A</v>
      </c>
      <c r="H3482" s="13" t="str">
        <f>VLOOKUP(E3482,'[1]Khách hàng'!$A$4:$F$2144,3,0)</f>
        <v>Số 1 đường số 17A, Khu phố 11, Phường Bình Trị Đông B, Quận Bình Tân, TP.HCM.</v>
      </c>
      <c r="I3482" s="13" t="e">
        <f>VLOOKUP(E3482,'Khách hàng'!$B$4:$F$1048576,5,0)</f>
        <v>#N/A</v>
      </c>
      <c r="L3482" s="13" t="e">
        <f>VLOOKUP(J3482,'Hàng hóa'!$C$5:$D$50,2,0)</f>
        <v>#N/A</v>
      </c>
      <c r="M3482" s="17" t="e">
        <f>VLOOKUP(J3482,'Hàng hóa'!$C$5:$H$22,6,0)</f>
        <v>#N/A</v>
      </c>
      <c r="N3482" s="17" t="e">
        <f t="shared" si="144"/>
        <v>#N/A</v>
      </c>
      <c r="O3482" s="22" t="e">
        <f t="shared" si="146"/>
        <v>#N/A</v>
      </c>
      <c r="P3482" s="17" t="e">
        <f t="shared" si="145"/>
        <v>#N/A</v>
      </c>
      <c r="Q3482" s="13" t="e">
        <f>VLOOKUP(I3482,'[1]Nhân viên'!$E$20:$F$41,2,0)</f>
        <v>#N/A</v>
      </c>
    </row>
    <row r="3483" spans="1:17" x14ac:dyDescent="0.2">
      <c r="A3483" s="11">
        <v>3460</v>
      </c>
      <c r="D3483" s="13" t="e">
        <f>VLOOKUP(C3483,'Nhân viên'!$B$5:$C$48,2,0)</f>
        <v>#N/A</v>
      </c>
      <c r="G3483" s="13" t="e">
        <f>VLOOKUP(E3483,'Khách hàng'!$B$4:$F$1048576,2,0)</f>
        <v>#N/A</v>
      </c>
      <c r="H3483" s="13" t="str">
        <f>VLOOKUP(E3483,'[1]Khách hàng'!$A$4:$F$2144,3,0)</f>
        <v>Số 1 đường số 17A, Khu phố 11, Phường Bình Trị Đông B, Quận Bình Tân, TP.HCM.</v>
      </c>
      <c r="I3483" s="13" t="e">
        <f>VLOOKUP(E3483,'Khách hàng'!$B$4:$F$1048576,5,0)</f>
        <v>#N/A</v>
      </c>
      <c r="L3483" s="13" t="e">
        <f>VLOOKUP(J3483,'Hàng hóa'!$C$5:$D$50,2,0)</f>
        <v>#N/A</v>
      </c>
      <c r="M3483" s="17" t="e">
        <f>VLOOKUP(J3483,'Hàng hóa'!$C$5:$H$22,6,0)</f>
        <v>#N/A</v>
      </c>
      <c r="N3483" s="17" t="e">
        <f t="shared" si="144"/>
        <v>#N/A</v>
      </c>
      <c r="O3483" s="22" t="e">
        <f t="shared" si="146"/>
        <v>#N/A</v>
      </c>
      <c r="P3483" s="17" t="e">
        <f t="shared" si="145"/>
        <v>#N/A</v>
      </c>
      <c r="Q3483" s="13" t="e">
        <f>VLOOKUP(I3483,'[1]Nhân viên'!$E$20:$F$41,2,0)</f>
        <v>#N/A</v>
      </c>
    </row>
    <row r="3484" spans="1:17" x14ac:dyDescent="0.2">
      <c r="A3484" s="11">
        <v>3461</v>
      </c>
      <c r="D3484" s="13" t="e">
        <f>VLOOKUP(C3484,'Nhân viên'!$B$5:$C$48,2,0)</f>
        <v>#N/A</v>
      </c>
      <c r="G3484" s="13" t="e">
        <f>VLOOKUP(E3484,'Khách hàng'!$B$4:$F$1048576,2,0)</f>
        <v>#N/A</v>
      </c>
      <c r="H3484" s="13" t="str">
        <f>VLOOKUP(E3484,'[1]Khách hàng'!$A$4:$F$2144,3,0)</f>
        <v>Số 1 đường số 17A, Khu phố 11, Phường Bình Trị Đông B, Quận Bình Tân, TP.HCM.</v>
      </c>
      <c r="I3484" s="13" t="e">
        <f>VLOOKUP(E3484,'Khách hàng'!$B$4:$F$1048576,5,0)</f>
        <v>#N/A</v>
      </c>
      <c r="L3484" s="13" t="e">
        <f>VLOOKUP(J3484,'Hàng hóa'!$C$5:$D$50,2,0)</f>
        <v>#N/A</v>
      </c>
      <c r="M3484" s="17" t="e">
        <f>VLOOKUP(J3484,'Hàng hóa'!$C$5:$H$22,6,0)</f>
        <v>#N/A</v>
      </c>
      <c r="N3484" s="17" t="e">
        <f t="shared" ref="N3484:N3547" si="147">K3484*M3484</f>
        <v>#N/A</v>
      </c>
      <c r="O3484" s="22" t="e">
        <f t="shared" si="146"/>
        <v>#N/A</v>
      </c>
      <c r="P3484" s="17" t="e">
        <f t="shared" ref="P3484:P3547" si="148">N3484*O3484+N3484</f>
        <v>#N/A</v>
      </c>
      <c r="Q3484" s="13" t="e">
        <f>VLOOKUP(I3484,'[1]Nhân viên'!$E$20:$F$41,2,0)</f>
        <v>#N/A</v>
      </c>
    </row>
    <row r="3485" spans="1:17" x14ac:dyDescent="0.2">
      <c r="A3485" s="11">
        <v>3462</v>
      </c>
      <c r="D3485" s="13" t="e">
        <f>VLOOKUP(C3485,'Nhân viên'!$B$5:$C$48,2,0)</f>
        <v>#N/A</v>
      </c>
      <c r="G3485" s="13" t="e">
        <f>VLOOKUP(E3485,'Khách hàng'!$B$4:$F$1048576,2,0)</f>
        <v>#N/A</v>
      </c>
      <c r="H3485" s="13" t="str">
        <f>VLOOKUP(E3485,'[1]Khách hàng'!$A$4:$F$2144,3,0)</f>
        <v>Số 1 đường số 17A, Khu phố 11, Phường Bình Trị Đông B, Quận Bình Tân, TP.HCM.</v>
      </c>
      <c r="I3485" s="13" t="e">
        <f>VLOOKUP(E3485,'Khách hàng'!$B$4:$F$1048576,5,0)</f>
        <v>#N/A</v>
      </c>
      <c r="L3485" s="13" t="e">
        <f>VLOOKUP(J3485,'Hàng hóa'!$C$5:$D$50,2,0)</f>
        <v>#N/A</v>
      </c>
      <c r="M3485" s="17" t="e">
        <f>VLOOKUP(J3485,'Hàng hóa'!$C$5:$H$22,6,0)</f>
        <v>#N/A</v>
      </c>
      <c r="N3485" s="17" t="e">
        <f t="shared" si="147"/>
        <v>#N/A</v>
      </c>
      <c r="O3485" s="22" t="e">
        <f t="shared" si="146"/>
        <v>#N/A</v>
      </c>
      <c r="P3485" s="17" t="e">
        <f t="shared" si="148"/>
        <v>#N/A</v>
      </c>
      <c r="Q3485" s="13" t="e">
        <f>VLOOKUP(I3485,'[1]Nhân viên'!$E$20:$F$41,2,0)</f>
        <v>#N/A</v>
      </c>
    </row>
    <row r="3486" spans="1:17" x14ac:dyDescent="0.2">
      <c r="A3486" s="11">
        <v>3463</v>
      </c>
      <c r="D3486" s="13" t="e">
        <f>VLOOKUP(C3486,'Nhân viên'!$B$5:$C$48,2,0)</f>
        <v>#N/A</v>
      </c>
      <c r="G3486" s="13" t="e">
        <f>VLOOKUP(E3486,'Khách hàng'!$B$4:$F$1048576,2,0)</f>
        <v>#N/A</v>
      </c>
      <c r="H3486" s="13" t="str">
        <f>VLOOKUP(E3486,'[1]Khách hàng'!$A$4:$F$2144,3,0)</f>
        <v>Số 1 đường số 17A, Khu phố 11, Phường Bình Trị Đông B, Quận Bình Tân, TP.HCM.</v>
      </c>
      <c r="I3486" s="13" t="e">
        <f>VLOOKUP(E3486,'Khách hàng'!$B$4:$F$1048576,5,0)</f>
        <v>#N/A</v>
      </c>
      <c r="L3486" s="13" t="e">
        <f>VLOOKUP(J3486,'Hàng hóa'!$C$5:$D$50,2,0)</f>
        <v>#N/A</v>
      </c>
      <c r="M3486" s="17" t="e">
        <f>VLOOKUP(J3486,'Hàng hóa'!$C$5:$H$22,6,0)</f>
        <v>#N/A</v>
      </c>
      <c r="N3486" s="17" t="e">
        <f t="shared" si="147"/>
        <v>#N/A</v>
      </c>
      <c r="O3486" s="22" t="e">
        <f t="shared" si="146"/>
        <v>#N/A</v>
      </c>
      <c r="P3486" s="17" t="e">
        <f t="shared" si="148"/>
        <v>#N/A</v>
      </c>
      <c r="Q3486" s="13" t="e">
        <f>VLOOKUP(I3486,'[1]Nhân viên'!$E$20:$F$41,2,0)</f>
        <v>#N/A</v>
      </c>
    </row>
    <row r="3487" spans="1:17" x14ac:dyDescent="0.2">
      <c r="A3487" s="11">
        <v>3464</v>
      </c>
      <c r="D3487" s="13" t="e">
        <f>VLOOKUP(C3487,'Nhân viên'!$B$5:$C$48,2,0)</f>
        <v>#N/A</v>
      </c>
      <c r="G3487" s="13" t="e">
        <f>VLOOKUP(E3487,'Khách hàng'!$B$4:$F$1048576,2,0)</f>
        <v>#N/A</v>
      </c>
      <c r="H3487" s="13" t="str">
        <f>VLOOKUP(E3487,'[1]Khách hàng'!$A$4:$F$2144,3,0)</f>
        <v>Số 1 đường số 17A, Khu phố 11, Phường Bình Trị Đông B, Quận Bình Tân, TP.HCM.</v>
      </c>
      <c r="I3487" s="13" t="e">
        <f>VLOOKUP(E3487,'Khách hàng'!$B$4:$F$1048576,5,0)</f>
        <v>#N/A</v>
      </c>
      <c r="L3487" s="13" t="e">
        <f>VLOOKUP(J3487,'Hàng hóa'!$C$5:$D$50,2,0)</f>
        <v>#N/A</v>
      </c>
      <c r="M3487" s="17" t="e">
        <f>VLOOKUP(J3487,'Hàng hóa'!$C$5:$H$22,6,0)</f>
        <v>#N/A</v>
      </c>
      <c r="N3487" s="17" t="e">
        <f t="shared" si="147"/>
        <v>#N/A</v>
      </c>
      <c r="O3487" s="22" t="e">
        <f t="shared" si="146"/>
        <v>#N/A</v>
      </c>
      <c r="P3487" s="17" t="e">
        <f t="shared" si="148"/>
        <v>#N/A</v>
      </c>
      <c r="Q3487" s="13" t="e">
        <f>VLOOKUP(I3487,'[1]Nhân viên'!$E$20:$F$41,2,0)</f>
        <v>#N/A</v>
      </c>
    </row>
    <row r="3488" spans="1:17" x14ac:dyDescent="0.2">
      <c r="A3488" s="11">
        <v>3465</v>
      </c>
      <c r="D3488" s="13" t="e">
        <f>VLOOKUP(C3488,'Nhân viên'!$B$5:$C$48,2,0)</f>
        <v>#N/A</v>
      </c>
      <c r="G3488" s="13" t="e">
        <f>VLOOKUP(E3488,'Khách hàng'!$B$4:$F$1048576,2,0)</f>
        <v>#N/A</v>
      </c>
      <c r="H3488" s="13" t="str">
        <f>VLOOKUP(E3488,'[1]Khách hàng'!$A$4:$F$2144,3,0)</f>
        <v>Số 1 đường số 17A, Khu phố 11, Phường Bình Trị Đông B, Quận Bình Tân, TP.HCM.</v>
      </c>
      <c r="I3488" s="13" t="e">
        <f>VLOOKUP(E3488,'Khách hàng'!$B$4:$F$1048576,5,0)</f>
        <v>#N/A</v>
      </c>
      <c r="L3488" s="13" t="e">
        <f>VLOOKUP(J3488,'Hàng hóa'!$C$5:$D$50,2,0)</f>
        <v>#N/A</v>
      </c>
      <c r="M3488" s="17" t="e">
        <f>VLOOKUP(J3488,'Hàng hóa'!$C$5:$H$22,6,0)</f>
        <v>#N/A</v>
      </c>
      <c r="N3488" s="17" t="e">
        <f t="shared" si="147"/>
        <v>#N/A</v>
      </c>
      <c r="O3488" s="22" t="e">
        <f t="shared" si="146"/>
        <v>#N/A</v>
      </c>
      <c r="P3488" s="17" t="e">
        <f t="shared" si="148"/>
        <v>#N/A</v>
      </c>
      <c r="Q3488" s="13" t="e">
        <f>VLOOKUP(I3488,'[1]Nhân viên'!$E$20:$F$41,2,0)</f>
        <v>#N/A</v>
      </c>
    </row>
    <row r="3489" spans="1:17" x14ac:dyDescent="0.2">
      <c r="A3489" s="11">
        <v>3466</v>
      </c>
      <c r="D3489" s="13" t="e">
        <f>VLOOKUP(C3489,'Nhân viên'!$B$5:$C$48,2,0)</f>
        <v>#N/A</v>
      </c>
      <c r="G3489" s="13" t="e">
        <f>VLOOKUP(E3489,'Khách hàng'!$B$4:$F$1048576,2,0)</f>
        <v>#N/A</v>
      </c>
      <c r="H3489" s="13" t="str">
        <f>VLOOKUP(E3489,'[1]Khách hàng'!$A$4:$F$2144,3,0)</f>
        <v>Số 1 đường số 17A, Khu phố 11, Phường Bình Trị Đông B, Quận Bình Tân, TP.HCM.</v>
      </c>
      <c r="I3489" s="13" t="e">
        <f>VLOOKUP(E3489,'Khách hàng'!$B$4:$F$1048576,5,0)</f>
        <v>#N/A</v>
      </c>
      <c r="L3489" s="13" t="e">
        <f>VLOOKUP(J3489,'Hàng hóa'!$C$5:$D$50,2,0)</f>
        <v>#N/A</v>
      </c>
      <c r="M3489" s="17" t="e">
        <f>VLOOKUP(J3489,'Hàng hóa'!$C$5:$H$22,6,0)</f>
        <v>#N/A</v>
      </c>
      <c r="N3489" s="17" t="e">
        <f t="shared" si="147"/>
        <v>#N/A</v>
      </c>
      <c r="O3489" s="22" t="e">
        <f t="shared" si="146"/>
        <v>#N/A</v>
      </c>
      <c r="P3489" s="17" t="e">
        <f t="shared" si="148"/>
        <v>#N/A</v>
      </c>
      <c r="Q3489" s="13" t="e">
        <f>VLOOKUP(I3489,'[1]Nhân viên'!$E$20:$F$41,2,0)</f>
        <v>#N/A</v>
      </c>
    </row>
    <row r="3490" spans="1:17" x14ac:dyDescent="0.2">
      <c r="A3490" s="11">
        <v>3467</v>
      </c>
      <c r="D3490" s="13" t="e">
        <f>VLOOKUP(C3490,'Nhân viên'!$B$5:$C$48,2,0)</f>
        <v>#N/A</v>
      </c>
      <c r="G3490" s="13" t="e">
        <f>VLOOKUP(E3490,'Khách hàng'!$B$4:$F$1048576,2,0)</f>
        <v>#N/A</v>
      </c>
      <c r="H3490" s="13" t="str">
        <f>VLOOKUP(E3490,'[1]Khách hàng'!$A$4:$F$2144,3,0)</f>
        <v>Số 1 đường số 17A, Khu phố 11, Phường Bình Trị Đông B, Quận Bình Tân, TP.HCM.</v>
      </c>
      <c r="I3490" s="13" t="e">
        <f>VLOOKUP(E3490,'Khách hàng'!$B$4:$F$1048576,5,0)</f>
        <v>#N/A</v>
      </c>
      <c r="L3490" s="13" t="e">
        <f>VLOOKUP(J3490,'Hàng hóa'!$C$5:$D$50,2,0)</f>
        <v>#N/A</v>
      </c>
      <c r="M3490" s="17" t="e">
        <f>VLOOKUP(J3490,'Hàng hóa'!$C$5:$H$22,6,0)</f>
        <v>#N/A</v>
      </c>
      <c r="N3490" s="17" t="e">
        <f t="shared" si="147"/>
        <v>#N/A</v>
      </c>
      <c r="O3490" s="22" t="e">
        <f t="shared" si="146"/>
        <v>#N/A</v>
      </c>
      <c r="P3490" s="17" t="e">
        <f t="shared" si="148"/>
        <v>#N/A</v>
      </c>
      <c r="Q3490" s="13" t="e">
        <f>VLOOKUP(I3490,'[1]Nhân viên'!$E$20:$F$41,2,0)</f>
        <v>#N/A</v>
      </c>
    </row>
    <row r="3491" spans="1:17" x14ac:dyDescent="0.2">
      <c r="A3491" s="11">
        <v>3468</v>
      </c>
      <c r="D3491" s="13" t="e">
        <f>VLOOKUP(C3491,'Nhân viên'!$B$5:$C$48,2,0)</f>
        <v>#N/A</v>
      </c>
      <c r="G3491" s="13" t="e">
        <f>VLOOKUP(E3491,'Khách hàng'!$B$4:$F$1048576,2,0)</f>
        <v>#N/A</v>
      </c>
      <c r="H3491" s="13" t="str">
        <f>VLOOKUP(E3491,'[1]Khách hàng'!$A$4:$F$2144,3,0)</f>
        <v>Số 1 đường số 17A, Khu phố 11, Phường Bình Trị Đông B, Quận Bình Tân, TP.HCM.</v>
      </c>
      <c r="I3491" s="13" t="e">
        <f>VLOOKUP(E3491,'Khách hàng'!$B$4:$F$1048576,5,0)</f>
        <v>#N/A</v>
      </c>
      <c r="L3491" s="13" t="e">
        <f>VLOOKUP(J3491,'Hàng hóa'!$C$5:$D$50,2,0)</f>
        <v>#N/A</v>
      </c>
      <c r="M3491" s="17" t="e">
        <f>VLOOKUP(J3491,'Hàng hóa'!$C$5:$H$22,6,0)</f>
        <v>#N/A</v>
      </c>
      <c r="N3491" s="17" t="e">
        <f t="shared" si="147"/>
        <v>#N/A</v>
      </c>
      <c r="O3491" s="22" t="e">
        <f t="shared" si="146"/>
        <v>#N/A</v>
      </c>
      <c r="P3491" s="17" t="e">
        <f t="shared" si="148"/>
        <v>#N/A</v>
      </c>
      <c r="Q3491" s="13" t="e">
        <f>VLOOKUP(I3491,'[1]Nhân viên'!$E$20:$F$41,2,0)</f>
        <v>#N/A</v>
      </c>
    </row>
    <row r="3492" spans="1:17" x14ac:dyDescent="0.2">
      <c r="A3492" s="11">
        <v>3469</v>
      </c>
      <c r="D3492" s="13" t="e">
        <f>VLOOKUP(C3492,'Nhân viên'!$B$5:$C$48,2,0)</f>
        <v>#N/A</v>
      </c>
      <c r="G3492" s="13" t="e">
        <f>VLOOKUP(E3492,'Khách hàng'!$B$4:$F$1048576,2,0)</f>
        <v>#N/A</v>
      </c>
      <c r="H3492" s="13" t="str">
        <f>VLOOKUP(E3492,'[1]Khách hàng'!$A$4:$F$2144,3,0)</f>
        <v>Số 1 đường số 17A, Khu phố 11, Phường Bình Trị Đông B, Quận Bình Tân, TP.HCM.</v>
      </c>
      <c r="I3492" s="13" t="e">
        <f>VLOOKUP(E3492,'Khách hàng'!$B$4:$F$1048576,5,0)</f>
        <v>#N/A</v>
      </c>
      <c r="L3492" s="13" t="e">
        <f>VLOOKUP(J3492,'Hàng hóa'!$C$5:$D$50,2,0)</f>
        <v>#N/A</v>
      </c>
      <c r="M3492" s="17" t="e">
        <f>VLOOKUP(J3492,'Hàng hóa'!$C$5:$H$22,6,0)</f>
        <v>#N/A</v>
      </c>
      <c r="N3492" s="17" t="e">
        <f t="shared" si="147"/>
        <v>#N/A</v>
      </c>
      <c r="O3492" s="22" t="e">
        <f t="shared" si="146"/>
        <v>#N/A</v>
      </c>
      <c r="P3492" s="17" t="e">
        <f t="shared" si="148"/>
        <v>#N/A</v>
      </c>
      <c r="Q3492" s="13" t="e">
        <f>VLOOKUP(I3492,'[1]Nhân viên'!$E$20:$F$41,2,0)</f>
        <v>#N/A</v>
      </c>
    </row>
    <row r="3493" spans="1:17" x14ac:dyDescent="0.2">
      <c r="A3493" s="11">
        <v>3470</v>
      </c>
      <c r="D3493" s="13" t="e">
        <f>VLOOKUP(C3493,'Nhân viên'!$B$5:$C$48,2,0)</f>
        <v>#N/A</v>
      </c>
      <c r="G3493" s="13" t="e">
        <f>VLOOKUP(E3493,'Khách hàng'!$B$4:$F$1048576,2,0)</f>
        <v>#N/A</v>
      </c>
      <c r="H3493" s="13" t="str">
        <f>VLOOKUP(E3493,'[1]Khách hàng'!$A$4:$F$2144,3,0)</f>
        <v>Số 1 đường số 17A, Khu phố 11, Phường Bình Trị Đông B, Quận Bình Tân, TP.HCM.</v>
      </c>
      <c r="I3493" s="13" t="e">
        <f>VLOOKUP(E3493,'Khách hàng'!$B$4:$F$1048576,5,0)</f>
        <v>#N/A</v>
      </c>
      <c r="L3493" s="13" t="e">
        <f>VLOOKUP(J3493,'Hàng hóa'!$C$5:$D$50,2,0)</f>
        <v>#N/A</v>
      </c>
      <c r="M3493" s="17" t="e">
        <f>VLOOKUP(J3493,'Hàng hóa'!$C$5:$H$22,6,0)</f>
        <v>#N/A</v>
      </c>
      <c r="N3493" s="17" t="e">
        <f t="shared" si="147"/>
        <v>#N/A</v>
      </c>
      <c r="O3493" s="22" t="e">
        <f t="shared" si="146"/>
        <v>#N/A</v>
      </c>
      <c r="P3493" s="17" t="e">
        <f t="shared" si="148"/>
        <v>#N/A</v>
      </c>
      <c r="Q3493" s="13" t="e">
        <f>VLOOKUP(I3493,'[1]Nhân viên'!$E$20:$F$41,2,0)</f>
        <v>#N/A</v>
      </c>
    </row>
    <row r="3494" spans="1:17" x14ac:dyDescent="0.2">
      <c r="A3494" s="11">
        <v>3471</v>
      </c>
      <c r="D3494" s="13" t="e">
        <f>VLOOKUP(C3494,'Nhân viên'!$B$5:$C$48,2,0)</f>
        <v>#N/A</v>
      </c>
      <c r="G3494" s="13" t="e">
        <f>VLOOKUP(E3494,'Khách hàng'!$B$4:$F$1048576,2,0)</f>
        <v>#N/A</v>
      </c>
      <c r="H3494" s="13" t="str">
        <f>VLOOKUP(E3494,'[1]Khách hàng'!$A$4:$F$2144,3,0)</f>
        <v>Số 1 đường số 17A, Khu phố 11, Phường Bình Trị Đông B, Quận Bình Tân, TP.HCM.</v>
      </c>
      <c r="I3494" s="13" t="e">
        <f>VLOOKUP(E3494,'Khách hàng'!$B$4:$F$1048576,5,0)</f>
        <v>#N/A</v>
      </c>
      <c r="L3494" s="13" t="e">
        <f>VLOOKUP(J3494,'Hàng hóa'!$C$5:$D$50,2,0)</f>
        <v>#N/A</v>
      </c>
      <c r="M3494" s="17" t="e">
        <f>VLOOKUP(J3494,'Hàng hóa'!$C$5:$H$22,6,0)</f>
        <v>#N/A</v>
      </c>
      <c r="N3494" s="17" t="e">
        <f t="shared" si="147"/>
        <v>#N/A</v>
      </c>
      <c r="O3494" s="22" t="e">
        <f t="shared" si="146"/>
        <v>#N/A</v>
      </c>
      <c r="P3494" s="17" t="e">
        <f t="shared" si="148"/>
        <v>#N/A</v>
      </c>
      <c r="Q3494" s="13" t="e">
        <f>VLOOKUP(I3494,'[1]Nhân viên'!$E$20:$F$41,2,0)</f>
        <v>#N/A</v>
      </c>
    </row>
    <row r="3495" spans="1:17" x14ac:dyDescent="0.2">
      <c r="A3495" s="11">
        <v>3472</v>
      </c>
      <c r="D3495" s="13" t="e">
        <f>VLOOKUP(C3495,'Nhân viên'!$B$5:$C$48,2,0)</f>
        <v>#N/A</v>
      </c>
      <c r="G3495" s="13" t="e">
        <f>VLOOKUP(E3495,'Khách hàng'!$B$4:$F$1048576,2,0)</f>
        <v>#N/A</v>
      </c>
      <c r="H3495" s="13" t="str">
        <f>VLOOKUP(E3495,'[1]Khách hàng'!$A$4:$F$2144,3,0)</f>
        <v>Số 1 đường số 17A, Khu phố 11, Phường Bình Trị Đông B, Quận Bình Tân, TP.HCM.</v>
      </c>
      <c r="I3495" s="13" t="e">
        <f>VLOOKUP(E3495,'Khách hàng'!$B$4:$F$1048576,5,0)</f>
        <v>#N/A</v>
      </c>
      <c r="L3495" s="13" t="e">
        <f>VLOOKUP(J3495,'Hàng hóa'!$C$5:$D$50,2,0)</f>
        <v>#N/A</v>
      </c>
      <c r="M3495" s="17" t="e">
        <f>VLOOKUP(J3495,'Hàng hóa'!$C$5:$H$22,6,0)</f>
        <v>#N/A</v>
      </c>
      <c r="N3495" s="17" t="e">
        <f t="shared" si="147"/>
        <v>#N/A</v>
      </c>
      <c r="O3495" s="22" t="e">
        <f t="shared" si="146"/>
        <v>#N/A</v>
      </c>
      <c r="P3495" s="17" t="e">
        <f t="shared" si="148"/>
        <v>#N/A</v>
      </c>
      <c r="Q3495" s="13" t="e">
        <f>VLOOKUP(I3495,'[1]Nhân viên'!$E$20:$F$41,2,0)</f>
        <v>#N/A</v>
      </c>
    </row>
    <row r="3496" spans="1:17" x14ac:dyDescent="0.2">
      <c r="A3496" s="11">
        <v>3473</v>
      </c>
      <c r="D3496" s="13" t="e">
        <f>VLOOKUP(C3496,'Nhân viên'!$B$5:$C$48,2,0)</f>
        <v>#N/A</v>
      </c>
      <c r="G3496" s="13" t="e">
        <f>VLOOKUP(E3496,'Khách hàng'!$B$4:$F$1048576,2,0)</f>
        <v>#N/A</v>
      </c>
      <c r="H3496" s="13" t="str">
        <f>VLOOKUP(E3496,'[1]Khách hàng'!$A$4:$F$2144,3,0)</f>
        <v>Số 1 đường số 17A, Khu phố 11, Phường Bình Trị Đông B, Quận Bình Tân, TP.HCM.</v>
      </c>
      <c r="I3496" s="13" t="e">
        <f>VLOOKUP(E3496,'Khách hàng'!$B$4:$F$1048576,5,0)</f>
        <v>#N/A</v>
      </c>
      <c r="L3496" s="13" t="e">
        <f>VLOOKUP(J3496,'Hàng hóa'!$C$5:$D$50,2,0)</f>
        <v>#N/A</v>
      </c>
      <c r="M3496" s="17" t="e">
        <f>VLOOKUP(J3496,'Hàng hóa'!$C$5:$H$22,6,0)</f>
        <v>#N/A</v>
      </c>
      <c r="N3496" s="17" t="e">
        <f t="shared" si="147"/>
        <v>#N/A</v>
      </c>
      <c r="O3496" s="22" t="e">
        <f t="shared" si="146"/>
        <v>#N/A</v>
      </c>
      <c r="P3496" s="17" t="e">
        <f t="shared" si="148"/>
        <v>#N/A</v>
      </c>
      <c r="Q3496" s="13" t="e">
        <f>VLOOKUP(I3496,'[1]Nhân viên'!$E$20:$F$41,2,0)</f>
        <v>#N/A</v>
      </c>
    </row>
    <row r="3497" spans="1:17" x14ac:dyDescent="0.2">
      <c r="A3497" s="11">
        <v>3474</v>
      </c>
      <c r="D3497" s="13" t="e">
        <f>VLOOKUP(C3497,'Nhân viên'!$B$5:$C$48,2,0)</f>
        <v>#N/A</v>
      </c>
      <c r="G3497" s="13" t="e">
        <f>VLOOKUP(E3497,'Khách hàng'!$B$4:$F$1048576,2,0)</f>
        <v>#N/A</v>
      </c>
      <c r="H3497" s="13" t="str">
        <f>VLOOKUP(E3497,'[1]Khách hàng'!$A$4:$F$2144,3,0)</f>
        <v>Số 1 đường số 17A, Khu phố 11, Phường Bình Trị Đông B, Quận Bình Tân, TP.HCM.</v>
      </c>
      <c r="I3497" s="13" t="e">
        <f>VLOOKUP(E3497,'Khách hàng'!$B$4:$F$1048576,5,0)</f>
        <v>#N/A</v>
      </c>
      <c r="L3497" s="13" t="e">
        <f>VLOOKUP(J3497,'Hàng hóa'!$C$5:$D$50,2,0)</f>
        <v>#N/A</v>
      </c>
      <c r="M3497" s="17" t="e">
        <f>VLOOKUP(J3497,'Hàng hóa'!$C$5:$H$22,6,0)</f>
        <v>#N/A</v>
      </c>
      <c r="N3497" s="17" t="e">
        <f t="shared" si="147"/>
        <v>#N/A</v>
      </c>
      <c r="O3497" s="22" t="e">
        <f t="shared" si="146"/>
        <v>#N/A</v>
      </c>
      <c r="P3497" s="17" t="e">
        <f t="shared" si="148"/>
        <v>#N/A</v>
      </c>
      <c r="Q3497" s="13" t="e">
        <f>VLOOKUP(I3497,'[1]Nhân viên'!$E$20:$F$41,2,0)</f>
        <v>#N/A</v>
      </c>
    </row>
    <row r="3498" spans="1:17" x14ac:dyDescent="0.2">
      <c r="A3498" s="11">
        <v>3475</v>
      </c>
      <c r="D3498" s="13" t="e">
        <f>VLOOKUP(C3498,'Nhân viên'!$B$5:$C$48,2,0)</f>
        <v>#N/A</v>
      </c>
      <c r="G3498" s="13" t="e">
        <f>VLOOKUP(E3498,'Khách hàng'!$B$4:$F$1048576,2,0)</f>
        <v>#N/A</v>
      </c>
      <c r="H3498" s="13" t="str">
        <f>VLOOKUP(E3498,'[1]Khách hàng'!$A$4:$F$2144,3,0)</f>
        <v>Số 1 đường số 17A, Khu phố 11, Phường Bình Trị Đông B, Quận Bình Tân, TP.HCM.</v>
      </c>
      <c r="I3498" s="13" t="e">
        <f>VLOOKUP(E3498,'Khách hàng'!$B$4:$F$1048576,5,0)</f>
        <v>#N/A</v>
      </c>
      <c r="L3498" s="13" t="e">
        <f>VLOOKUP(J3498,'Hàng hóa'!$C$5:$D$50,2,0)</f>
        <v>#N/A</v>
      </c>
      <c r="M3498" s="17" t="e">
        <f>VLOOKUP(J3498,'Hàng hóa'!$C$5:$H$22,6,0)</f>
        <v>#N/A</v>
      </c>
      <c r="N3498" s="17" t="e">
        <f t="shared" si="147"/>
        <v>#N/A</v>
      </c>
      <c r="O3498" s="22" t="e">
        <f t="shared" si="146"/>
        <v>#N/A</v>
      </c>
      <c r="P3498" s="17" t="e">
        <f t="shared" si="148"/>
        <v>#N/A</v>
      </c>
      <c r="Q3498" s="13" t="e">
        <f>VLOOKUP(I3498,'[1]Nhân viên'!$E$20:$F$41,2,0)</f>
        <v>#N/A</v>
      </c>
    </row>
    <row r="3499" spans="1:17" x14ac:dyDescent="0.2">
      <c r="A3499" s="11">
        <v>3476</v>
      </c>
      <c r="D3499" s="13" t="e">
        <f>VLOOKUP(C3499,'Nhân viên'!$B$5:$C$48,2,0)</f>
        <v>#N/A</v>
      </c>
      <c r="G3499" s="13" t="e">
        <f>VLOOKUP(E3499,'Khách hàng'!$B$4:$F$1048576,2,0)</f>
        <v>#N/A</v>
      </c>
      <c r="H3499" s="13" t="str">
        <f>VLOOKUP(E3499,'[1]Khách hàng'!$A$4:$F$2144,3,0)</f>
        <v>Số 1 đường số 17A, Khu phố 11, Phường Bình Trị Đông B, Quận Bình Tân, TP.HCM.</v>
      </c>
      <c r="I3499" s="13" t="e">
        <f>VLOOKUP(E3499,'Khách hàng'!$B$4:$F$1048576,5,0)</f>
        <v>#N/A</v>
      </c>
      <c r="L3499" s="13" t="e">
        <f>VLOOKUP(J3499,'Hàng hóa'!$C$5:$D$50,2,0)</f>
        <v>#N/A</v>
      </c>
      <c r="M3499" s="17" t="e">
        <f>VLOOKUP(J3499,'Hàng hóa'!$C$5:$H$22,6,0)</f>
        <v>#N/A</v>
      </c>
      <c r="N3499" s="17" t="e">
        <f t="shared" si="147"/>
        <v>#N/A</v>
      </c>
      <c r="O3499" s="22" t="e">
        <f t="shared" si="146"/>
        <v>#N/A</v>
      </c>
      <c r="P3499" s="17" t="e">
        <f t="shared" si="148"/>
        <v>#N/A</v>
      </c>
      <c r="Q3499" s="13" t="e">
        <f>VLOOKUP(I3499,'[1]Nhân viên'!$E$20:$F$41,2,0)</f>
        <v>#N/A</v>
      </c>
    </row>
    <row r="3500" spans="1:17" x14ac:dyDescent="0.2">
      <c r="A3500" s="11">
        <v>3477</v>
      </c>
      <c r="D3500" s="13" t="e">
        <f>VLOOKUP(C3500,'Nhân viên'!$B$5:$C$48,2,0)</f>
        <v>#N/A</v>
      </c>
      <c r="G3500" s="13" t="e">
        <f>VLOOKUP(E3500,'Khách hàng'!$B$4:$F$1048576,2,0)</f>
        <v>#N/A</v>
      </c>
      <c r="H3500" s="13" t="str">
        <f>VLOOKUP(E3500,'[1]Khách hàng'!$A$4:$F$2144,3,0)</f>
        <v>Số 1 đường số 17A, Khu phố 11, Phường Bình Trị Đông B, Quận Bình Tân, TP.HCM.</v>
      </c>
      <c r="I3500" s="13" t="e">
        <f>VLOOKUP(E3500,'Khách hàng'!$B$4:$F$1048576,5,0)</f>
        <v>#N/A</v>
      </c>
      <c r="L3500" s="13" t="e">
        <f>VLOOKUP(J3500,'Hàng hóa'!$C$5:$D$50,2,0)</f>
        <v>#N/A</v>
      </c>
      <c r="M3500" s="17" t="e">
        <f>VLOOKUP(J3500,'Hàng hóa'!$C$5:$H$22,6,0)</f>
        <v>#N/A</v>
      </c>
      <c r="N3500" s="17" t="e">
        <f t="shared" si="147"/>
        <v>#N/A</v>
      </c>
      <c r="O3500" s="22" t="e">
        <f t="shared" si="146"/>
        <v>#N/A</v>
      </c>
      <c r="P3500" s="17" t="e">
        <f t="shared" si="148"/>
        <v>#N/A</v>
      </c>
      <c r="Q3500" s="13" t="e">
        <f>VLOOKUP(I3500,'[1]Nhân viên'!$E$20:$F$41,2,0)</f>
        <v>#N/A</v>
      </c>
    </row>
    <row r="3501" spans="1:17" x14ac:dyDescent="0.2">
      <c r="A3501" s="11">
        <v>3478</v>
      </c>
      <c r="D3501" s="13" t="e">
        <f>VLOOKUP(C3501,'Nhân viên'!$B$5:$C$48,2,0)</f>
        <v>#N/A</v>
      </c>
      <c r="G3501" s="13" t="e">
        <f>VLOOKUP(E3501,'Khách hàng'!$B$4:$F$1048576,2,0)</f>
        <v>#N/A</v>
      </c>
      <c r="H3501" s="13" t="str">
        <f>VLOOKUP(E3501,'[1]Khách hàng'!$A$4:$F$2144,3,0)</f>
        <v>Số 1 đường số 17A, Khu phố 11, Phường Bình Trị Đông B, Quận Bình Tân, TP.HCM.</v>
      </c>
      <c r="I3501" s="13" t="e">
        <f>VLOOKUP(E3501,'Khách hàng'!$B$4:$F$1048576,5,0)</f>
        <v>#N/A</v>
      </c>
      <c r="L3501" s="13" t="e">
        <f>VLOOKUP(J3501,'Hàng hóa'!$C$5:$D$50,2,0)</f>
        <v>#N/A</v>
      </c>
      <c r="M3501" s="17" t="e">
        <f>VLOOKUP(J3501,'Hàng hóa'!$C$5:$H$22,6,0)</f>
        <v>#N/A</v>
      </c>
      <c r="N3501" s="17" t="e">
        <f t="shared" si="147"/>
        <v>#N/A</v>
      </c>
      <c r="O3501" s="22" t="e">
        <f t="shared" si="146"/>
        <v>#N/A</v>
      </c>
      <c r="P3501" s="17" t="e">
        <f t="shared" si="148"/>
        <v>#N/A</v>
      </c>
      <c r="Q3501" s="13" t="e">
        <f>VLOOKUP(I3501,'[1]Nhân viên'!$E$20:$F$41,2,0)</f>
        <v>#N/A</v>
      </c>
    </row>
    <row r="3502" spans="1:17" x14ac:dyDescent="0.2">
      <c r="A3502" s="11">
        <v>3479</v>
      </c>
      <c r="D3502" s="13" t="e">
        <f>VLOOKUP(C3502,'Nhân viên'!$B$5:$C$48,2,0)</f>
        <v>#N/A</v>
      </c>
      <c r="G3502" s="13" t="e">
        <f>VLOOKUP(E3502,'Khách hàng'!$B$4:$F$1048576,2,0)</f>
        <v>#N/A</v>
      </c>
      <c r="H3502" s="13" t="str">
        <f>VLOOKUP(E3502,'[1]Khách hàng'!$A$4:$F$2144,3,0)</f>
        <v>Số 1 đường số 17A, Khu phố 11, Phường Bình Trị Đông B, Quận Bình Tân, TP.HCM.</v>
      </c>
      <c r="I3502" s="13" t="e">
        <f>VLOOKUP(E3502,'Khách hàng'!$B$4:$F$1048576,5,0)</f>
        <v>#N/A</v>
      </c>
      <c r="L3502" s="13" t="e">
        <f>VLOOKUP(J3502,'Hàng hóa'!$C$5:$D$50,2,0)</f>
        <v>#N/A</v>
      </c>
      <c r="M3502" s="17" t="e">
        <f>VLOOKUP(J3502,'Hàng hóa'!$C$5:$H$22,6,0)</f>
        <v>#N/A</v>
      </c>
      <c r="N3502" s="17" t="e">
        <f t="shared" si="147"/>
        <v>#N/A</v>
      </c>
      <c r="O3502" s="22" t="e">
        <f t="shared" si="146"/>
        <v>#N/A</v>
      </c>
      <c r="P3502" s="17" t="e">
        <f t="shared" si="148"/>
        <v>#N/A</v>
      </c>
      <c r="Q3502" s="13" t="e">
        <f>VLOOKUP(I3502,'[1]Nhân viên'!$E$20:$F$41,2,0)</f>
        <v>#N/A</v>
      </c>
    </row>
    <row r="3503" spans="1:17" x14ac:dyDescent="0.2">
      <c r="A3503" s="11">
        <v>3480</v>
      </c>
      <c r="D3503" s="13" t="e">
        <f>VLOOKUP(C3503,'Nhân viên'!$B$5:$C$48,2,0)</f>
        <v>#N/A</v>
      </c>
      <c r="G3503" s="13" t="e">
        <f>VLOOKUP(E3503,'Khách hàng'!$B$4:$F$1048576,2,0)</f>
        <v>#N/A</v>
      </c>
      <c r="H3503" s="13" t="str">
        <f>VLOOKUP(E3503,'[1]Khách hàng'!$A$4:$F$2144,3,0)</f>
        <v>Số 1 đường số 17A, Khu phố 11, Phường Bình Trị Đông B, Quận Bình Tân, TP.HCM.</v>
      </c>
      <c r="I3503" s="13" t="e">
        <f>VLOOKUP(E3503,'Khách hàng'!$B$4:$F$1048576,5,0)</f>
        <v>#N/A</v>
      </c>
      <c r="L3503" s="13" t="e">
        <f>VLOOKUP(J3503,'Hàng hóa'!$C$5:$D$50,2,0)</f>
        <v>#N/A</v>
      </c>
      <c r="M3503" s="17" t="e">
        <f>VLOOKUP(J3503,'Hàng hóa'!$C$5:$H$22,6,0)</f>
        <v>#N/A</v>
      </c>
      <c r="N3503" s="17" t="e">
        <f t="shared" si="147"/>
        <v>#N/A</v>
      </c>
      <c r="O3503" s="22" t="e">
        <f t="shared" si="146"/>
        <v>#N/A</v>
      </c>
      <c r="P3503" s="17" t="e">
        <f t="shared" si="148"/>
        <v>#N/A</v>
      </c>
      <c r="Q3503" s="13" t="e">
        <f>VLOOKUP(I3503,'[1]Nhân viên'!$E$20:$F$41,2,0)</f>
        <v>#N/A</v>
      </c>
    </row>
    <row r="3504" spans="1:17" x14ac:dyDescent="0.2">
      <c r="A3504" s="11">
        <v>3481</v>
      </c>
      <c r="D3504" s="13" t="e">
        <f>VLOOKUP(C3504,'Nhân viên'!$B$5:$C$48,2,0)</f>
        <v>#N/A</v>
      </c>
      <c r="G3504" s="13" t="e">
        <f>VLOOKUP(E3504,'Khách hàng'!$B$4:$F$1048576,2,0)</f>
        <v>#N/A</v>
      </c>
      <c r="H3504" s="13" t="str">
        <f>VLOOKUP(E3504,'[1]Khách hàng'!$A$4:$F$2144,3,0)</f>
        <v>Số 1 đường số 17A, Khu phố 11, Phường Bình Trị Đông B, Quận Bình Tân, TP.HCM.</v>
      </c>
      <c r="I3504" s="13" t="e">
        <f>VLOOKUP(E3504,'Khách hàng'!$B$4:$F$1048576,5,0)</f>
        <v>#N/A</v>
      </c>
      <c r="L3504" s="13" t="e">
        <f>VLOOKUP(J3504,'Hàng hóa'!$C$5:$D$50,2,0)</f>
        <v>#N/A</v>
      </c>
      <c r="M3504" s="17" t="e">
        <f>VLOOKUP(J3504,'Hàng hóa'!$C$5:$H$22,6,0)</f>
        <v>#N/A</v>
      </c>
      <c r="N3504" s="17" t="e">
        <f t="shared" si="147"/>
        <v>#N/A</v>
      </c>
      <c r="O3504" s="22" t="e">
        <f t="shared" si="146"/>
        <v>#N/A</v>
      </c>
      <c r="P3504" s="17" t="e">
        <f t="shared" si="148"/>
        <v>#N/A</v>
      </c>
      <c r="Q3504" s="13" t="e">
        <f>VLOOKUP(I3504,'[1]Nhân viên'!$E$20:$F$41,2,0)</f>
        <v>#N/A</v>
      </c>
    </row>
    <row r="3505" spans="1:17" x14ac:dyDescent="0.2">
      <c r="A3505" s="11">
        <v>3482</v>
      </c>
      <c r="D3505" s="13" t="e">
        <f>VLOOKUP(C3505,'Nhân viên'!$B$5:$C$48,2,0)</f>
        <v>#N/A</v>
      </c>
      <c r="G3505" s="13" t="e">
        <f>VLOOKUP(E3505,'Khách hàng'!$B$4:$F$1048576,2,0)</f>
        <v>#N/A</v>
      </c>
      <c r="H3505" s="13" t="str">
        <f>VLOOKUP(E3505,'[1]Khách hàng'!$A$4:$F$2144,3,0)</f>
        <v>Số 1 đường số 17A, Khu phố 11, Phường Bình Trị Đông B, Quận Bình Tân, TP.HCM.</v>
      </c>
      <c r="I3505" s="13" t="e">
        <f>VLOOKUP(E3505,'Khách hàng'!$B$4:$F$1048576,5,0)</f>
        <v>#N/A</v>
      </c>
      <c r="L3505" s="13" t="e">
        <f>VLOOKUP(J3505,'Hàng hóa'!$C$5:$D$50,2,0)</f>
        <v>#N/A</v>
      </c>
      <c r="M3505" s="17" t="e">
        <f>VLOOKUP(J3505,'Hàng hóa'!$C$5:$H$22,6,0)</f>
        <v>#N/A</v>
      </c>
      <c r="N3505" s="17" t="e">
        <f t="shared" si="147"/>
        <v>#N/A</v>
      </c>
      <c r="O3505" s="22" t="e">
        <f t="shared" si="146"/>
        <v>#N/A</v>
      </c>
      <c r="P3505" s="17" t="e">
        <f t="shared" si="148"/>
        <v>#N/A</v>
      </c>
      <c r="Q3505" s="13" t="e">
        <f>VLOOKUP(I3505,'[1]Nhân viên'!$E$20:$F$41,2,0)</f>
        <v>#N/A</v>
      </c>
    </row>
    <row r="3506" spans="1:17" x14ac:dyDescent="0.2">
      <c r="A3506" s="11">
        <v>3483</v>
      </c>
      <c r="D3506" s="13" t="e">
        <f>VLOOKUP(C3506,'Nhân viên'!$B$5:$C$48,2,0)</f>
        <v>#N/A</v>
      </c>
      <c r="G3506" s="13" t="e">
        <f>VLOOKUP(E3506,'Khách hàng'!$B$4:$F$1048576,2,0)</f>
        <v>#N/A</v>
      </c>
      <c r="H3506" s="13" t="str">
        <f>VLOOKUP(E3506,'[1]Khách hàng'!$A$4:$F$2144,3,0)</f>
        <v>Số 1 đường số 17A, Khu phố 11, Phường Bình Trị Đông B, Quận Bình Tân, TP.HCM.</v>
      </c>
      <c r="I3506" s="13" t="e">
        <f>VLOOKUP(E3506,'Khách hàng'!$B$4:$F$1048576,5,0)</f>
        <v>#N/A</v>
      </c>
      <c r="L3506" s="13" t="e">
        <f>VLOOKUP(J3506,'Hàng hóa'!$C$5:$D$50,2,0)</f>
        <v>#N/A</v>
      </c>
      <c r="M3506" s="17" t="e">
        <f>VLOOKUP(J3506,'Hàng hóa'!$C$5:$H$22,6,0)</f>
        <v>#N/A</v>
      </c>
      <c r="N3506" s="17" t="e">
        <f t="shared" si="147"/>
        <v>#N/A</v>
      </c>
      <c r="O3506" s="22" t="e">
        <f t="shared" si="146"/>
        <v>#N/A</v>
      </c>
      <c r="P3506" s="17" t="e">
        <f t="shared" si="148"/>
        <v>#N/A</v>
      </c>
      <c r="Q3506" s="13" t="e">
        <f>VLOOKUP(I3506,'[1]Nhân viên'!$E$20:$F$41,2,0)</f>
        <v>#N/A</v>
      </c>
    </row>
    <row r="3507" spans="1:17" x14ac:dyDescent="0.2">
      <c r="A3507" s="11">
        <v>3484</v>
      </c>
      <c r="D3507" s="13" t="e">
        <f>VLOOKUP(C3507,'Nhân viên'!$B$5:$C$48,2,0)</f>
        <v>#N/A</v>
      </c>
      <c r="G3507" s="13" t="e">
        <f>VLOOKUP(E3507,'Khách hàng'!$B$4:$F$1048576,2,0)</f>
        <v>#N/A</v>
      </c>
      <c r="H3507" s="13" t="str">
        <f>VLOOKUP(E3507,'[1]Khách hàng'!$A$4:$F$2144,3,0)</f>
        <v>Số 1 đường số 17A, Khu phố 11, Phường Bình Trị Đông B, Quận Bình Tân, TP.HCM.</v>
      </c>
      <c r="I3507" s="13" t="e">
        <f>VLOOKUP(E3507,'Khách hàng'!$B$4:$F$1048576,5,0)</f>
        <v>#N/A</v>
      </c>
      <c r="L3507" s="13" t="e">
        <f>VLOOKUP(J3507,'Hàng hóa'!$C$5:$D$50,2,0)</f>
        <v>#N/A</v>
      </c>
      <c r="M3507" s="17" t="e">
        <f>VLOOKUP(J3507,'Hàng hóa'!$C$5:$H$22,6,0)</f>
        <v>#N/A</v>
      </c>
      <c r="N3507" s="17" t="e">
        <f t="shared" si="147"/>
        <v>#N/A</v>
      </c>
      <c r="O3507" s="22" t="e">
        <f t="shared" si="146"/>
        <v>#N/A</v>
      </c>
      <c r="P3507" s="17" t="e">
        <f t="shared" si="148"/>
        <v>#N/A</v>
      </c>
      <c r="Q3507" s="13" t="e">
        <f>VLOOKUP(I3507,'[1]Nhân viên'!$E$20:$F$41,2,0)</f>
        <v>#N/A</v>
      </c>
    </row>
    <row r="3508" spans="1:17" x14ac:dyDescent="0.2">
      <c r="A3508" s="11">
        <v>3485</v>
      </c>
      <c r="D3508" s="13" t="e">
        <f>VLOOKUP(C3508,'Nhân viên'!$B$5:$C$48,2,0)</f>
        <v>#N/A</v>
      </c>
      <c r="G3508" s="13" t="e">
        <f>VLOOKUP(E3508,'Khách hàng'!$B$4:$F$1048576,2,0)</f>
        <v>#N/A</v>
      </c>
      <c r="H3508" s="13" t="str">
        <f>VLOOKUP(E3508,'[1]Khách hàng'!$A$4:$F$2144,3,0)</f>
        <v>Số 1 đường số 17A, Khu phố 11, Phường Bình Trị Đông B, Quận Bình Tân, TP.HCM.</v>
      </c>
      <c r="I3508" s="13" t="e">
        <f>VLOOKUP(E3508,'Khách hàng'!$B$4:$F$1048576,5,0)</f>
        <v>#N/A</v>
      </c>
      <c r="L3508" s="13" t="e">
        <f>VLOOKUP(J3508,'Hàng hóa'!$C$5:$D$50,2,0)</f>
        <v>#N/A</v>
      </c>
      <c r="M3508" s="17" t="e">
        <f>VLOOKUP(J3508,'Hàng hóa'!$C$5:$H$22,6,0)</f>
        <v>#N/A</v>
      </c>
      <c r="N3508" s="17" t="e">
        <f t="shared" si="147"/>
        <v>#N/A</v>
      </c>
      <c r="O3508" s="22" t="e">
        <f t="shared" si="146"/>
        <v>#N/A</v>
      </c>
      <c r="P3508" s="17" t="e">
        <f t="shared" si="148"/>
        <v>#N/A</v>
      </c>
      <c r="Q3508" s="13" t="e">
        <f>VLOOKUP(I3508,'[1]Nhân viên'!$E$20:$F$41,2,0)</f>
        <v>#N/A</v>
      </c>
    </row>
    <row r="3509" spans="1:17" x14ac:dyDescent="0.2">
      <c r="A3509" s="11">
        <v>3486</v>
      </c>
      <c r="D3509" s="13" t="e">
        <f>VLOOKUP(C3509,'Nhân viên'!$B$5:$C$48,2,0)</f>
        <v>#N/A</v>
      </c>
      <c r="G3509" s="13" t="e">
        <f>VLOOKUP(E3509,'Khách hàng'!$B$4:$F$1048576,2,0)</f>
        <v>#N/A</v>
      </c>
      <c r="H3509" s="13" t="str">
        <f>VLOOKUP(E3509,'[1]Khách hàng'!$A$4:$F$2144,3,0)</f>
        <v>Số 1 đường số 17A, Khu phố 11, Phường Bình Trị Đông B, Quận Bình Tân, TP.HCM.</v>
      </c>
      <c r="I3509" s="13" t="e">
        <f>VLOOKUP(E3509,'Khách hàng'!$B$4:$F$1048576,5,0)</f>
        <v>#N/A</v>
      </c>
      <c r="L3509" s="13" t="e">
        <f>VLOOKUP(J3509,'Hàng hóa'!$C$5:$D$50,2,0)</f>
        <v>#N/A</v>
      </c>
      <c r="M3509" s="17" t="e">
        <f>VLOOKUP(J3509,'Hàng hóa'!$C$5:$H$22,6,0)</f>
        <v>#N/A</v>
      </c>
      <c r="N3509" s="17" t="e">
        <f t="shared" si="147"/>
        <v>#N/A</v>
      </c>
      <c r="O3509" s="22" t="e">
        <f t="shared" si="146"/>
        <v>#N/A</v>
      </c>
      <c r="P3509" s="17" t="e">
        <f t="shared" si="148"/>
        <v>#N/A</v>
      </c>
      <c r="Q3509" s="13" t="e">
        <f>VLOOKUP(I3509,'[1]Nhân viên'!$E$20:$F$41,2,0)</f>
        <v>#N/A</v>
      </c>
    </row>
    <row r="3510" spans="1:17" x14ac:dyDescent="0.2">
      <c r="A3510" s="11">
        <v>3487</v>
      </c>
      <c r="D3510" s="13" t="e">
        <f>VLOOKUP(C3510,'Nhân viên'!$B$5:$C$48,2,0)</f>
        <v>#N/A</v>
      </c>
      <c r="G3510" s="13" t="e">
        <f>VLOOKUP(E3510,'Khách hàng'!$B$4:$F$1048576,2,0)</f>
        <v>#N/A</v>
      </c>
      <c r="H3510" s="13" t="str">
        <f>VLOOKUP(E3510,'[1]Khách hàng'!$A$4:$F$2144,3,0)</f>
        <v>Số 1 đường số 17A, Khu phố 11, Phường Bình Trị Đông B, Quận Bình Tân, TP.HCM.</v>
      </c>
      <c r="I3510" s="13" t="e">
        <f>VLOOKUP(E3510,'Khách hàng'!$B$4:$F$1048576,5,0)</f>
        <v>#N/A</v>
      </c>
      <c r="L3510" s="13" t="e">
        <f>VLOOKUP(J3510,'Hàng hóa'!$C$5:$D$50,2,0)</f>
        <v>#N/A</v>
      </c>
      <c r="M3510" s="17" t="e">
        <f>VLOOKUP(J3510,'Hàng hóa'!$C$5:$H$22,6,0)</f>
        <v>#N/A</v>
      </c>
      <c r="N3510" s="17" t="e">
        <f t="shared" si="147"/>
        <v>#N/A</v>
      </c>
      <c r="O3510" s="22" t="e">
        <f t="shared" si="146"/>
        <v>#N/A</v>
      </c>
      <c r="P3510" s="17" t="e">
        <f t="shared" si="148"/>
        <v>#N/A</v>
      </c>
      <c r="Q3510" s="13" t="e">
        <f>VLOOKUP(I3510,'[1]Nhân viên'!$E$20:$F$41,2,0)</f>
        <v>#N/A</v>
      </c>
    </row>
    <row r="3511" spans="1:17" x14ac:dyDescent="0.2">
      <c r="A3511" s="11">
        <v>3488</v>
      </c>
      <c r="D3511" s="13" t="e">
        <f>VLOOKUP(C3511,'Nhân viên'!$B$5:$C$48,2,0)</f>
        <v>#N/A</v>
      </c>
      <c r="G3511" s="13" t="e">
        <f>VLOOKUP(E3511,'Khách hàng'!$B$4:$F$1048576,2,0)</f>
        <v>#N/A</v>
      </c>
      <c r="H3511" s="13" t="str">
        <f>VLOOKUP(E3511,'[1]Khách hàng'!$A$4:$F$2144,3,0)</f>
        <v>Số 1 đường số 17A, Khu phố 11, Phường Bình Trị Đông B, Quận Bình Tân, TP.HCM.</v>
      </c>
      <c r="I3511" s="13" t="e">
        <f>VLOOKUP(E3511,'Khách hàng'!$B$4:$F$1048576,5,0)</f>
        <v>#N/A</v>
      </c>
      <c r="L3511" s="13" t="e">
        <f>VLOOKUP(J3511,'Hàng hóa'!$C$5:$D$50,2,0)</f>
        <v>#N/A</v>
      </c>
      <c r="M3511" s="17" t="e">
        <f>VLOOKUP(J3511,'Hàng hóa'!$C$5:$H$22,6,0)</f>
        <v>#N/A</v>
      </c>
      <c r="N3511" s="17" t="e">
        <f t="shared" si="147"/>
        <v>#N/A</v>
      </c>
      <c r="O3511" s="22" t="e">
        <f t="shared" si="146"/>
        <v>#N/A</v>
      </c>
      <c r="P3511" s="17" t="e">
        <f t="shared" si="148"/>
        <v>#N/A</v>
      </c>
      <c r="Q3511" s="13" t="e">
        <f>VLOOKUP(I3511,'[1]Nhân viên'!$E$20:$F$41,2,0)</f>
        <v>#N/A</v>
      </c>
    </row>
    <row r="3512" spans="1:17" x14ac:dyDescent="0.2">
      <c r="A3512" s="11">
        <v>3489</v>
      </c>
      <c r="D3512" s="13" t="e">
        <f>VLOOKUP(C3512,'Nhân viên'!$B$5:$C$48,2,0)</f>
        <v>#N/A</v>
      </c>
      <c r="G3512" s="13" t="e">
        <f>VLOOKUP(E3512,'Khách hàng'!$B$4:$F$1048576,2,0)</f>
        <v>#N/A</v>
      </c>
      <c r="H3512" s="13" t="str">
        <f>VLOOKUP(E3512,'[1]Khách hàng'!$A$4:$F$2144,3,0)</f>
        <v>Số 1 đường số 17A, Khu phố 11, Phường Bình Trị Đông B, Quận Bình Tân, TP.HCM.</v>
      </c>
      <c r="I3512" s="13" t="e">
        <f>VLOOKUP(E3512,'Khách hàng'!$B$4:$F$1048576,5,0)</f>
        <v>#N/A</v>
      </c>
      <c r="L3512" s="13" t="e">
        <f>VLOOKUP(J3512,'Hàng hóa'!$C$5:$D$50,2,0)</f>
        <v>#N/A</v>
      </c>
      <c r="M3512" s="17" t="e">
        <f>VLOOKUP(J3512,'Hàng hóa'!$C$5:$H$22,6,0)</f>
        <v>#N/A</v>
      </c>
      <c r="N3512" s="17" t="e">
        <f t="shared" si="147"/>
        <v>#N/A</v>
      </c>
      <c r="O3512" s="22" t="e">
        <f t="shared" si="146"/>
        <v>#N/A</v>
      </c>
      <c r="P3512" s="17" t="e">
        <f t="shared" si="148"/>
        <v>#N/A</v>
      </c>
      <c r="Q3512" s="13" t="e">
        <f>VLOOKUP(I3512,'[1]Nhân viên'!$E$20:$F$41,2,0)</f>
        <v>#N/A</v>
      </c>
    </row>
    <row r="3513" spans="1:17" x14ac:dyDescent="0.2">
      <c r="A3513" s="11">
        <v>3490</v>
      </c>
      <c r="D3513" s="13" t="e">
        <f>VLOOKUP(C3513,'Nhân viên'!$B$5:$C$48,2,0)</f>
        <v>#N/A</v>
      </c>
      <c r="G3513" s="13" t="e">
        <f>VLOOKUP(E3513,'Khách hàng'!$B$4:$F$1048576,2,0)</f>
        <v>#N/A</v>
      </c>
      <c r="H3513" s="13" t="str">
        <f>VLOOKUP(E3513,'[1]Khách hàng'!$A$4:$F$2144,3,0)</f>
        <v>Số 1 đường số 17A, Khu phố 11, Phường Bình Trị Đông B, Quận Bình Tân, TP.HCM.</v>
      </c>
      <c r="I3513" s="13" t="e">
        <f>VLOOKUP(E3513,'Khách hàng'!$B$4:$F$1048576,5,0)</f>
        <v>#N/A</v>
      </c>
      <c r="L3513" s="13" t="e">
        <f>VLOOKUP(J3513,'Hàng hóa'!$C$5:$D$50,2,0)</f>
        <v>#N/A</v>
      </c>
      <c r="M3513" s="17" t="e">
        <f>VLOOKUP(J3513,'Hàng hóa'!$C$5:$H$22,6,0)</f>
        <v>#N/A</v>
      </c>
      <c r="N3513" s="17" t="e">
        <f t="shared" si="147"/>
        <v>#N/A</v>
      </c>
      <c r="O3513" s="22" t="e">
        <f t="shared" si="146"/>
        <v>#N/A</v>
      </c>
      <c r="P3513" s="17" t="e">
        <f t="shared" si="148"/>
        <v>#N/A</v>
      </c>
      <c r="Q3513" s="13" t="e">
        <f>VLOOKUP(I3513,'[1]Nhân viên'!$E$20:$F$41,2,0)</f>
        <v>#N/A</v>
      </c>
    </row>
    <row r="3514" spans="1:17" x14ac:dyDescent="0.2">
      <c r="A3514" s="11">
        <v>3491</v>
      </c>
      <c r="D3514" s="13" t="e">
        <f>VLOOKUP(C3514,'Nhân viên'!$B$5:$C$48,2,0)</f>
        <v>#N/A</v>
      </c>
      <c r="G3514" s="13" t="e">
        <f>VLOOKUP(E3514,'Khách hàng'!$B$4:$F$1048576,2,0)</f>
        <v>#N/A</v>
      </c>
      <c r="H3514" s="13" t="str">
        <f>VLOOKUP(E3514,'[1]Khách hàng'!$A$4:$F$2144,3,0)</f>
        <v>Số 1 đường số 17A, Khu phố 11, Phường Bình Trị Đông B, Quận Bình Tân, TP.HCM.</v>
      </c>
      <c r="I3514" s="13" t="e">
        <f>VLOOKUP(E3514,'Khách hàng'!$B$4:$F$1048576,5,0)</f>
        <v>#N/A</v>
      </c>
      <c r="L3514" s="13" t="e">
        <f>VLOOKUP(J3514,'Hàng hóa'!$C$5:$D$50,2,0)</f>
        <v>#N/A</v>
      </c>
      <c r="M3514" s="17" t="e">
        <f>VLOOKUP(J3514,'Hàng hóa'!$C$5:$H$22,6,0)</f>
        <v>#N/A</v>
      </c>
      <c r="N3514" s="17" t="e">
        <f t="shared" si="147"/>
        <v>#N/A</v>
      </c>
      <c r="O3514" s="22" t="e">
        <f t="shared" si="146"/>
        <v>#N/A</v>
      </c>
      <c r="P3514" s="17" t="e">
        <f t="shared" si="148"/>
        <v>#N/A</v>
      </c>
      <c r="Q3514" s="13" t="e">
        <f>VLOOKUP(I3514,'[1]Nhân viên'!$E$20:$F$41,2,0)</f>
        <v>#N/A</v>
      </c>
    </row>
    <row r="3515" spans="1:17" x14ac:dyDescent="0.2">
      <c r="A3515" s="11">
        <v>3492</v>
      </c>
      <c r="D3515" s="13" t="e">
        <f>VLOOKUP(C3515,'Nhân viên'!$B$5:$C$48,2,0)</f>
        <v>#N/A</v>
      </c>
      <c r="G3515" s="13" t="e">
        <f>VLOOKUP(E3515,'Khách hàng'!$B$4:$F$1048576,2,0)</f>
        <v>#N/A</v>
      </c>
      <c r="H3515" s="13" t="str">
        <f>VLOOKUP(E3515,'[1]Khách hàng'!$A$4:$F$2144,3,0)</f>
        <v>Số 1 đường số 17A, Khu phố 11, Phường Bình Trị Đông B, Quận Bình Tân, TP.HCM.</v>
      </c>
      <c r="I3515" s="13" t="e">
        <f>VLOOKUP(E3515,'Khách hàng'!$B$4:$F$1048576,5,0)</f>
        <v>#N/A</v>
      </c>
      <c r="L3515" s="13" t="e">
        <f>VLOOKUP(J3515,'Hàng hóa'!$C$5:$D$50,2,0)</f>
        <v>#N/A</v>
      </c>
      <c r="M3515" s="17" t="e">
        <f>VLOOKUP(J3515,'Hàng hóa'!$C$5:$H$22,6,0)</f>
        <v>#N/A</v>
      </c>
      <c r="N3515" s="17" t="e">
        <f t="shared" si="147"/>
        <v>#N/A</v>
      </c>
      <c r="O3515" s="22" t="e">
        <f t="shared" si="146"/>
        <v>#N/A</v>
      </c>
      <c r="P3515" s="17" t="e">
        <f t="shared" si="148"/>
        <v>#N/A</v>
      </c>
      <c r="Q3515" s="13" t="e">
        <f>VLOOKUP(I3515,'[1]Nhân viên'!$E$20:$F$41,2,0)</f>
        <v>#N/A</v>
      </c>
    </row>
    <row r="3516" spans="1:17" x14ac:dyDescent="0.2">
      <c r="A3516" s="11">
        <v>3493</v>
      </c>
      <c r="D3516" s="13" t="e">
        <f>VLOOKUP(C3516,'Nhân viên'!$B$5:$C$48,2,0)</f>
        <v>#N/A</v>
      </c>
      <c r="G3516" s="13" t="e">
        <f>VLOOKUP(E3516,'Khách hàng'!$B$4:$F$1048576,2,0)</f>
        <v>#N/A</v>
      </c>
      <c r="H3516" s="13" t="str">
        <f>VLOOKUP(E3516,'[1]Khách hàng'!$A$4:$F$2144,3,0)</f>
        <v>Số 1 đường số 17A, Khu phố 11, Phường Bình Trị Đông B, Quận Bình Tân, TP.HCM.</v>
      </c>
      <c r="I3516" s="13" t="e">
        <f>VLOOKUP(E3516,'Khách hàng'!$B$4:$F$1048576,5,0)</f>
        <v>#N/A</v>
      </c>
      <c r="L3516" s="13" t="e">
        <f>VLOOKUP(J3516,'Hàng hóa'!$C$5:$D$50,2,0)</f>
        <v>#N/A</v>
      </c>
      <c r="M3516" s="17" t="e">
        <f>VLOOKUP(J3516,'Hàng hóa'!$C$5:$H$22,6,0)</f>
        <v>#N/A</v>
      </c>
      <c r="N3516" s="17" t="e">
        <f t="shared" si="147"/>
        <v>#N/A</v>
      </c>
      <c r="O3516" s="22" t="e">
        <f t="shared" si="146"/>
        <v>#N/A</v>
      </c>
      <c r="P3516" s="17" t="e">
        <f t="shared" si="148"/>
        <v>#N/A</v>
      </c>
      <c r="Q3516" s="13" t="e">
        <f>VLOOKUP(I3516,'[1]Nhân viên'!$E$20:$F$41,2,0)</f>
        <v>#N/A</v>
      </c>
    </row>
    <row r="3517" spans="1:17" x14ac:dyDescent="0.2">
      <c r="A3517" s="11">
        <v>3494</v>
      </c>
      <c r="D3517" s="13" t="e">
        <f>VLOOKUP(C3517,'Nhân viên'!$B$5:$C$48,2,0)</f>
        <v>#N/A</v>
      </c>
      <c r="G3517" s="13" t="e">
        <f>VLOOKUP(E3517,'Khách hàng'!$B$4:$F$1048576,2,0)</f>
        <v>#N/A</v>
      </c>
      <c r="H3517" s="13" t="str">
        <f>VLOOKUP(E3517,'[1]Khách hàng'!$A$4:$F$2144,3,0)</f>
        <v>Số 1 đường số 17A, Khu phố 11, Phường Bình Trị Đông B, Quận Bình Tân, TP.HCM.</v>
      </c>
      <c r="I3517" s="13" t="e">
        <f>VLOOKUP(E3517,'Khách hàng'!$B$4:$F$1048576,5,0)</f>
        <v>#N/A</v>
      </c>
      <c r="L3517" s="13" t="e">
        <f>VLOOKUP(J3517,'Hàng hóa'!$C$5:$D$50,2,0)</f>
        <v>#N/A</v>
      </c>
      <c r="M3517" s="17" t="e">
        <f>VLOOKUP(J3517,'Hàng hóa'!$C$5:$H$22,6,0)</f>
        <v>#N/A</v>
      </c>
      <c r="N3517" s="17" t="e">
        <f t="shared" si="147"/>
        <v>#N/A</v>
      </c>
      <c r="O3517" s="22" t="e">
        <f t="shared" si="146"/>
        <v>#N/A</v>
      </c>
      <c r="P3517" s="17" t="e">
        <f t="shared" si="148"/>
        <v>#N/A</v>
      </c>
      <c r="Q3517" s="13" t="e">
        <f>VLOOKUP(I3517,'[1]Nhân viên'!$E$20:$F$41,2,0)</f>
        <v>#N/A</v>
      </c>
    </row>
    <row r="3518" spans="1:17" x14ac:dyDescent="0.2">
      <c r="A3518" s="11">
        <v>3495</v>
      </c>
      <c r="D3518" s="13" t="e">
        <f>VLOOKUP(C3518,'Nhân viên'!$B$5:$C$48,2,0)</f>
        <v>#N/A</v>
      </c>
      <c r="G3518" s="13" t="e">
        <f>VLOOKUP(E3518,'Khách hàng'!$B$4:$F$1048576,2,0)</f>
        <v>#N/A</v>
      </c>
      <c r="H3518" s="13" t="str">
        <f>VLOOKUP(E3518,'[1]Khách hàng'!$A$4:$F$2144,3,0)</f>
        <v>Số 1 đường số 17A, Khu phố 11, Phường Bình Trị Đông B, Quận Bình Tân, TP.HCM.</v>
      </c>
      <c r="I3518" s="13" t="e">
        <f>VLOOKUP(E3518,'Khách hàng'!$B$4:$F$1048576,5,0)</f>
        <v>#N/A</v>
      </c>
      <c r="L3518" s="13" t="e">
        <f>VLOOKUP(J3518,'Hàng hóa'!$C$5:$D$50,2,0)</f>
        <v>#N/A</v>
      </c>
      <c r="M3518" s="17" t="e">
        <f>VLOOKUP(J3518,'Hàng hóa'!$C$5:$H$22,6,0)</f>
        <v>#N/A</v>
      </c>
      <c r="N3518" s="17" t="e">
        <f t="shared" si="147"/>
        <v>#N/A</v>
      </c>
      <c r="O3518" s="22" t="e">
        <f t="shared" si="146"/>
        <v>#N/A</v>
      </c>
      <c r="P3518" s="17" t="e">
        <f t="shared" si="148"/>
        <v>#N/A</v>
      </c>
      <c r="Q3518" s="13" t="e">
        <f>VLOOKUP(I3518,'[1]Nhân viên'!$E$20:$F$41,2,0)</f>
        <v>#N/A</v>
      </c>
    </row>
    <row r="3519" spans="1:17" x14ac:dyDescent="0.2">
      <c r="A3519" s="11">
        <v>3496</v>
      </c>
      <c r="D3519" s="13" t="e">
        <f>VLOOKUP(C3519,'Nhân viên'!$B$5:$C$48,2,0)</f>
        <v>#N/A</v>
      </c>
      <c r="G3519" s="13" t="e">
        <f>VLOOKUP(E3519,'Khách hàng'!$B$4:$F$1048576,2,0)</f>
        <v>#N/A</v>
      </c>
      <c r="H3519" s="13" t="str">
        <f>VLOOKUP(E3519,'[1]Khách hàng'!$A$4:$F$2144,3,0)</f>
        <v>Số 1 đường số 17A, Khu phố 11, Phường Bình Trị Đông B, Quận Bình Tân, TP.HCM.</v>
      </c>
      <c r="I3519" s="13" t="e">
        <f>VLOOKUP(E3519,'Khách hàng'!$B$4:$F$1048576,5,0)</f>
        <v>#N/A</v>
      </c>
      <c r="L3519" s="13" t="e">
        <f>VLOOKUP(J3519,'Hàng hóa'!$C$5:$D$50,2,0)</f>
        <v>#N/A</v>
      </c>
      <c r="M3519" s="17" t="e">
        <f>VLOOKUP(J3519,'Hàng hóa'!$C$5:$H$22,6,0)</f>
        <v>#N/A</v>
      </c>
      <c r="N3519" s="17" t="e">
        <f t="shared" si="147"/>
        <v>#N/A</v>
      </c>
      <c r="O3519" s="22" t="e">
        <f t="shared" si="146"/>
        <v>#N/A</v>
      </c>
      <c r="P3519" s="17" t="e">
        <f t="shared" si="148"/>
        <v>#N/A</v>
      </c>
      <c r="Q3519" s="13" t="e">
        <f>VLOOKUP(I3519,'[1]Nhân viên'!$E$20:$F$41,2,0)</f>
        <v>#N/A</v>
      </c>
    </row>
    <row r="3520" spans="1:17" x14ac:dyDescent="0.2">
      <c r="A3520" s="11">
        <v>3497</v>
      </c>
      <c r="D3520" s="13" t="e">
        <f>VLOOKUP(C3520,'Nhân viên'!$B$5:$C$48,2,0)</f>
        <v>#N/A</v>
      </c>
      <c r="G3520" s="13" t="e">
        <f>VLOOKUP(E3520,'Khách hàng'!$B$4:$F$1048576,2,0)</f>
        <v>#N/A</v>
      </c>
      <c r="H3520" s="13" t="str">
        <f>VLOOKUP(E3520,'[1]Khách hàng'!$A$4:$F$2144,3,0)</f>
        <v>Số 1 đường số 17A, Khu phố 11, Phường Bình Trị Đông B, Quận Bình Tân, TP.HCM.</v>
      </c>
      <c r="I3520" s="13" t="e">
        <f>VLOOKUP(E3520,'Khách hàng'!$B$4:$F$1048576,5,0)</f>
        <v>#N/A</v>
      </c>
      <c r="L3520" s="13" t="e">
        <f>VLOOKUP(J3520,'Hàng hóa'!$C$5:$D$50,2,0)</f>
        <v>#N/A</v>
      </c>
      <c r="M3520" s="17" t="e">
        <f>VLOOKUP(J3520,'Hàng hóa'!$C$5:$H$22,6,0)</f>
        <v>#N/A</v>
      </c>
      <c r="N3520" s="17" t="e">
        <f t="shared" si="147"/>
        <v>#N/A</v>
      </c>
      <c r="O3520" s="22" t="e">
        <f t="shared" si="146"/>
        <v>#N/A</v>
      </c>
      <c r="P3520" s="17" t="e">
        <f t="shared" si="148"/>
        <v>#N/A</v>
      </c>
      <c r="Q3520" s="13" t="e">
        <f>VLOOKUP(I3520,'[1]Nhân viên'!$E$20:$F$41,2,0)</f>
        <v>#N/A</v>
      </c>
    </row>
    <row r="3521" spans="1:17" x14ac:dyDescent="0.2">
      <c r="A3521" s="11">
        <v>3498</v>
      </c>
      <c r="D3521" s="13" t="e">
        <f>VLOOKUP(C3521,'Nhân viên'!$B$5:$C$48,2,0)</f>
        <v>#N/A</v>
      </c>
      <c r="G3521" s="13" t="e">
        <f>VLOOKUP(E3521,'Khách hàng'!$B$4:$F$1048576,2,0)</f>
        <v>#N/A</v>
      </c>
      <c r="H3521" s="13" t="str">
        <f>VLOOKUP(E3521,'[1]Khách hàng'!$A$4:$F$2144,3,0)</f>
        <v>Số 1 đường số 17A, Khu phố 11, Phường Bình Trị Đông B, Quận Bình Tân, TP.HCM.</v>
      </c>
      <c r="I3521" s="13" t="e">
        <f>VLOOKUP(E3521,'Khách hàng'!$B$4:$F$1048576,5,0)</f>
        <v>#N/A</v>
      </c>
      <c r="L3521" s="13" t="e">
        <f>VLOOKUP(J3521,'Hàng hóa'!$C$5:$D$50,2,0)</f>
        <v>#N/A</v>
      </c>
      <c r="M3521" s="17" t="e">
        <f>VLOOKUP(J3521,'Hàng hóa'!$C$5:$H$22,6,0)</f>
        <v>#N/A</v>
      </c>
      <c r="N3521" s="17" t="e">
        <f t="shared" si="147"/>
        <v>#N/A</v>
      </c>
      <c r="O3521" s="22" t="e">
        <f t="shared" ref="O3521:O3584" si="149">N3521*10%</f>
        <v>#N/A</v>
      </c>
      <c r="P3521" s="17" t="e">
        <f t="shared" si="148"/>
        <v>#N/A</v>
      </c>
      <c r="Q3521" s="13" t="e">
        <f>VLOOKUP(I3521,'[1]Nhân viên'!$E$20:$F$41,2,0)</f>
        <v>#N/A</v>
      </c>
    </row>
    <row r="3522" spans="1:17" x14ac:dyDescent="0.2">
      <c r="A3522" s="11">
        <v>3499</v>
      </c>
      <c r="D3522" s="13" t="e">
        <f>VLOOKUP(C3522,'Nhân viên'!$B$5:$C$48,2,0)</f>
        <v>#N/A</v>
      </c>
      <c r="G3522" s="13" t="e">
        <f>VLOOKUP(E3522,'Khách hàng'!$B$4:$F$1048576,2,0)</f>
        <v>#N/A</v>
      </c>
      <c r="H3522" s="13" t="str">
        <f>VLOOKUP(E3522,'[1]Khách hàng'!$A$4:$F$2144,3,0)</f>
        <v>Số 1 đường số 17A, Khu phố 11, Phường Bình Trị Đông B, Quận Bình Tân, TP.HCM.</v>
      </c>
      <c r="I3522" s="13" t="e">
        <f>VLOOKUP(E3522,'Khách hàng'!$B$4:$F$1048576,5,0)</f>
        <v>#N/A</v>
      </c>
      <c r="L3522" s="13" t="e">
        <f>VLOOKUP(J3522,'Hàng hóa'!$C$5:$D$50,2,0)</f>
        <v>#N/A</v>
      </c>
      <c r="M3522" s="17" t="e">
        <f>VLOOKUP(J3522,'Hàng hóa'!$C$5:$H$22,6,0)</f>
        <v>#N/A</v>
      </c>
      <c r="N3522" s="17" t="e">
        <f t="shared" si="147"/>
        <v>#N/A</v>
      </c>
      <c r="O3522" s="22" t="e">
        <f t="shared" si="149"/>
        <v>#N/A</v>
      </c>
      <c r="P3522" s="17" t="e">
        <f t="shared" si="148"/>
        <v>#N/A</v>
      </c>
      <c r="Q3522" s="13" t="e">
        <f>VLOOKUP(I3522,'[1]Nhân viên'!$E$20:$F$41,2,0)</f>
        <v>#N/A</v>
      </c>
    </row>
    <row r="3523" spans="1:17" x14ac:dyDescent="0.2">
      <c r="A3523" s="11">
        <v>3500</v>
      </c>
      <c r="D3523" s="13" t="e">
        <f>VLOOKUP(C3523,'Nhân viên'!$B$5:$C$48,2,0)</f>
        <v>#N/A</v>
      </c>
      <c r="G3523" s="13" t="e">
        <f>VLOOKUP(E3523,'Khách hàng'!$B$4:$F$1048576,2,0)</f>
        <v>#N/A</v>
      </c>
      <c r="H3523" s="13" t="str">
        <f>VLOOKUP(E3523,'[1]Khách hàng'!$A$4:$F$2144,3,0)</f>
        <v>Số 1 đường số 17A, Khu phố 11, Phường Bình Trị Đông B, Quận Bình Tân, TP.HCM.</v>
      </c>
      <c r="I3523" s="13" t="e">
        <f>VLOOKUP(E3523,'Khách hàng'!$B$4:$F$1048576,5,0)</f>
        <v>#N/A</v>
      </c>
      <c r="L3523" s="13" t="e">
        <f>VLOOKUP(J3523,'Hàng hóa'!$C$5:$D$50,2,0)</f>
        <v>#N/A</v>
      </c>
      <c r="M3523" s="17" t="e">
        <f>VLOOKUP(J3523,'Hàng hóa'!$C$5:$H$22,6,0)</f>
        <v>#N/A</v>
      </c>
      <c r="N3523" s="17" t="e">
        <f t="shared" si="147"/>
        <v>#N/A</v>
      </c>
      <c r="O3523" s="22" t="e">
        <f t="shared" si="149"/>
        <v>#N/A</v>
      </c>
      <c r="P3523" s="17" t="e">
        <f t="shared" si="148"/>
        <v>#N/A</v>
      </c>
      <c r="Q3523" s="13" t="e">
        <f>VLOOKUP(I3523,'[1]Nhân viên'!$E$20:$F$41,2,0)</f>
        <v>#N/A</v>
      </c>
    </row>
    <row r="3524" spans="1:17" x14ac:dyDescent="0.2">
      <c r="A3524" s="11">
        <v>3501</v>
      </c>
      <c r="D3524" s="13" t="e">
        <f>VLOOKUP(C3524,'Nhân viên'!$B$5:$C$48,2,0)</f>
        <v>#N/A</v>
      </c>
      <c r="G3524" s="13" t="e">
        <f>VLOOKUP(E3524,'Khách hàng'!$B$4:$F$1048576,2,0)</f>
        <v>#N/A</v>
      </c>
      <c r="H3524" s="13" t="str">
        <f>VLOOKUP(E3524,'[1]Khách hàng'!$A$4:$F$2144,3,0)</f>
        <v>Số 1 đường số 17A, Khu phố 11, Phường Bình Trị Đông B, Quận Bình Tân, TP.HCM.</v>
      </c>
      <c r="I3524" s="13" t="e">
        <f>VLOOKUP(E3524,'Khách hàng'!$B$4:$F$1048576,5,0)</f>
        <v>#N/A</v>
      </c>
      <c r="L3524" s="13" t="e">
        <f>VLOOKUP(J3524,'Hàng hóa'!$C$5:$D$50,2,0)</f>
        <v>#N/A</v>
      </c>
      <c r="M3524" s="17" t="e">
        <f>VLOOKUP(J3524,'Hàng hóa'!$C$5:$H$22,6,0)</f>
        <v>#N/A</v>
      </c>
      <c r="N3524" s="17" t="e">
        <f t="shared" si="147"/>
        <v>#N/A</v>
      </c>
      <c r="O3524" s="22" t="e">
        <f t="shared" si="149"/>
        <v>#N/A</v>
      </c>
      <c r="P3524" s="17" t="e">
        <f t="shared" si="148"/>
        <v>#N/A</v>
      </c>
      <c r="Q3524" s="13" t="e">
        <f>VLOOKUP(I3524,'[1]Nhân viên'!$E$20:$F$41,2,0)</f>
        <v>#N/A</v>
      </c>
    </row>
    <row r="3525" spans="1:17" x14ac:dyDescent="0.2">
      <c r="A3525" s="11">
        <v>3502</v>
      </c>
      <c r="D3525" s="13" t="e">
        <f>VLOOKUP(C3525,'Nhân viên'!$B$5:$C$48,2,0)</f>
        <v>#N/A</v>
      </c>
      <c r="G3525" s="13" t="e">
        <f>VLOOKUP(E3525,'Khách hàng'!$B$4:$F$1048576,2,0)</f>
        <v>#N/A</v>
      </c>
      <c r="H3525" s="13" t="str">
        <f>VLOOKUP(E3525,'[1]Khách hàng'!$A$4:$F$2144,3,0)</f>
        <v>Số 1 đường số 17A, Khu phố 11, Phường Bình Trị Đông B, Quận Bình Tân, TP.HCM.</v>
      </c>
      <c r="I3525" s="13" t="e">
        <f>VLOOKUP(E3525,'Khách hàng'!$B$4:$F$1048576,5,0)</f>
        <v>#N/A</v>
      </c>
      <c r="L3525" s="13" t="e">
        <f>VLOOKUP(J3525,'Hàng hóa'!$C$5:$D$50,2,0)</f>
        <v>#N/A</v>
      </c>
      <c r="M3525" s="17" t="e">
        <f>VLOOKUP(J3525,'Hàng hóa'!$C$5:$H$22,6,0)</f>
        <v>#N/A</v>
      </c>
      <c r="N3525" s="17" t="e">
        <f t="shared" si="147"/>
        <v>#N/A</v>
      </c>
      <c r="O3525" s="22" t="e">
        <f t="shared" si="149"/>
        <v>#N/A</v>
      </c>
      <c r="P3525" s="17" t="e">
        <f t="shared" si="148"/>
        <v>#N/A</v>
      </c>
      <c r="Q3525" s="13" t="e">
        <f>VLOOKUP(I3525,'[1]Nhân viên'!$E$20:$F$41,2,0)</f>
        <v>#N/A</v>
      </c>
    </row>
    <row r="3526" spans="1:17" x14ac:dyDescent="0.2">
      <c r="A3526" s="11">
        <v>3503</v>
      </c>
      <c r="D3526" s="13" t="e">
        <f>VLOOKUP(C3526,'Nhân viên'!$B$5:$C$48,2,0)</f>
        <v>#N/A</v>
      </c>
      <c r="G3526" s="13" t="e">
        <f>VLOOKUP(E3526,'Khách hàng'!$B$4:$F$1048576,2,0)</f>
        <v>#N/A</v>
      </c>
      <c r="H3526" s="13" t="str">
        <f>VLOOKUP(E3526,'[1]Khách hàng'!$A$4:$F$2144,3,0)</f>
        <v>Số 1 đường số 17A, Khu phố 11, Phường Bình Trị Đông B, Quận Bình Tân, TP.HCM.</v>
      </c>
      <c r="I3526" s="13" t="e">
        <f>VLOOKUP(E3526,'Khách hàng'!$B$4:$F$1048576,5,0)</f>
        <v>#N/A</v>
      </c>
      <c r="L3526" s="13" t="e">
        <f>VLOOKUP(J3526,'Hàng hóa'!$C$5:$D$50,2,0)</f>
        <v>#N/A</v>
      </c>
      <c r="M3526" s="17" t="e">
        <f>VLOOKUP(J3526,'Hàng hóa'!$C$5:$H$22,6,0)</f>
        <v>#N/A</v>
      </c>
      <c r="N3526" s="17" t="e">
        <f t="shared" si="147"/>
        <v>#N/A</v>
      </c>
      <c r="O3526" s="22" t="e">
        <f t="shared" si="149"/>
        <v>#N/A</v>
      </c>
      <c r="P3526" s="17" t="e">
        <f t="shared" si="148"/>
        <v>#N/A</v>
      </c>
      <c r="Q3526" s="13" t="e">
        <f>VLOOKUP(I3526,'[1]Nhân viên'!$E$20:$F$41,2,0)</f>
        <v>#N/A</v>
      </c>
    </row>
    <row r="3527" spans="1:17" x14ac:dyDescent="0.2">
      <c r="A3527" s="11">
        <v>3504</v>
      </c>
      <c r="D3527" s="13" t="e">
        <f>VLOOKUP(C3527,'Nhân viên'!$B$5:$C$48,2,0)</f>
        <v>#N/A</v>
      </c>
      <c r="G3527" s="13" t="e">
        <f>VLOOKUP(E3527,'Khách hàng'!$B$4:$F$1048576,2,0)</f>
        <v>#N/A</v>
      </c>
      <c r="H3527" s="13" t="str">
        <f>VLOOKUP(E3527,'[1]Khách hàng'!$A$4:$F$2144,3,0)</f>
        <v>Số 1 đường số 17A, Khu phố 11, Phường Bình Trị Đông B, Quận Bình Tân, TP.HCM.</v>
      </c>
      <c r="I3527" s="13" t="e">
        <f>VLOOKUP(E3527,'Khách hàng'!$B$4:$F$1048576,5,0)</f>
        <v>#N/A</v>
      </c>
      <c r="L3527" s="13" t="e">
        <f>VLOOKUP(J3527,'Hàng hóa'!$C$5:$D$50,2,0)</f>
        <v>#N/A</v>
      </c>
      <c r="M3527" s="17" t="e">
        <f>VLOOKUP(J3527,'Hàng hóa'!$C$5:$H$22,6,0)</f>
        <v>#N/A</v>
      </c>
      <c r="N3527" s="17" t="e">
        <f t="shared" si="147"/>
        <v>#N/A</v>
      </c>
      <c r="O3527" s="22" t="e">
        <f t="shared" si="149"/>
        <v>#N/A</v>
      </c>
      <c r="P3527" s="17" t="e">
        <f t="shared" si="148"/>
        <v>#N/A</v>
      </c>
      <c r="Q3527" s="13" t="e">
        <f>VLOOKUP(I3527,'[1]Nhân viên'!$E$20:$F$41,2,0)</f>
        <v>#N/A</v>
      </c>
    </row>
    <row r="3528" spans="1:17" x14ac:dyDescent="0.2">
      <c r="A3528" s="11">
        <v>3505</v>
      </c>
      <c r="D3528" s="13" t="e">
        <f>VLOOKUP(C3528,'Nhân viên'!$B$5:$C$48,2,0)</f>
        <v>#N/A</v>
      </c>
      <c r="G3528" s="13" t="e">
        <f>VLOOKUP(E3528,'Khách hàng'!$B$4:$F$1048576,2,0)</f>
        <v>#N/A</v>
      </c>
      <c r="H3528" s="13" t="str">
        <f>VLOOKUP(E3528,'[1]Khách hàng'!$A$4:$F$2144,3,0)</f>
        <v>Số 1 đường số 17A, Khu phố 11, Phường Bình Trị Đông B, Quận Bình Tân, TP.HCM.</v>
      </c>
      <c r="I3528" s="13" t="e">
        <f>VLOOKUP(E3528,'Khách hàng'!$B$4:$F$1048576,5,0)</f>
        <v>#N/A</v>
      </c>
      <c r="L3528" s="13" t="e">
        <f>VLOOKUP(J3528,'Hàng hóa'!$C$5:$D$50,2,0)</f>
        <v>#N/A</v>
      </c>
      <c r="M3528" s="17" t="e">
        <f>VLOOKUP(J3528,'Hàng hóa'!$C$5:$H$22,6,0)</f>
        <v>#N/A</v>
      </c>
      <c r="N3528" s="17" t="e">
        <f t="shared" si="147"/>
        <v>#N/A</v>
      </c>
      <c r="O3528" s="22" t="e">
        <f t="shared" si="149"/>
        <v>#N/A</v>
      </c>
      <c r="P3528" s="17" t="e">
        <f t="shared" si="148"/>
        <v>#N/A</v>
      </c>
      <c r="Q3528" s="13" t="e">
        <f>VLOOKUP(I3528,'[1]Nhân viên'!$E$20:$F$41,2,0)</f>
        <v>#N/A</v>
      </c>
    </row>
    <row r="3529" spans="1:17" x14ac:dyDescent="0.2">
      <c r="A3529" s="11">
        <v>3506</v>
      </c>
      <c r="D3529" s="13" t="e">
        <f>VLOOKUP(C3529,'Nhân viên'!$B$5:$C$48,2,0)</f>
        <v>#N/A</v>
      </c>
      <c r="G3529" s="13" t="e">
        <f>VLOOKUP(E3529,'Khách hàng'!$B$4:$F$1048576,2,0)</f>
        <v>#N/A</v>
      </c>
      <c r="H3529" s="13" t="str">
        <f>VLOOKUP(E3529,'[1]Khách hàng'!$A$4:$F$2144,3,0)</f>
        <v>Số 1 đường số 17A, Khu phố 11, Phường Bình Trị Đông B, Quận Bình Tân, TP.HCM.</v>
      </c>
      <c r="I3529" s="13" t="e">
        <f>VLOOKUP(E3529,'Khách hàng'!$B$4:$F$1048576,5,0)</f>
        <v>#N/A</v>
      </c>
      <c r="L3529" s="13" t="e">
        <f>VLOOKUP(J3529,'Hàng hóa'!$C$5:$D$50,2,0)</f>
        <v>#N/A</v>
      </c>
      <c r="M3529" s="17" t="e">
        <f>VLOOKUP(J3529,'Hàng hóa'!$C$5:$H$22,6,0)</f>
        <v>#N/A</v>
      </c>
      <c r="N3529" s="17" t="e">
        <f t="shared" si="147"/>
        <v>#N/A</v>
      </c>
      <c r="O3529" s="22" t="e">
        <f t="shared" si="149"/>
        <v>#N/A</v>
      </c>
      <c r="P3529" s="17" t="e">
        <f t="shared" si="148"/>
        <v>#N/A</v>
      </c>
      <c r="Q3529" s="13" t="e">
        <f>VLOOKUP(I3529,'[1]Nhân viên'!$E$20:$F$41,2,0)</f>
        <v>#N/A</v>
      </c>
    </row>
    <row r="3530" spans="1:17" x14ac:dyDescent="0.2">
      <c r="A3530" s="11">
        <v>3507</v>
      </c>
      <c r="D3530" s="13" t="e">
        <f>VLOOKUP(C3530,'Nhân viên'!$B$5:$C$48,2,0)</f>
        <v>#N/A</v>
      </c>
      <c r="G3530" s="13" t="e">
        <f>VLOOKUP(E3530,'Khách hàng'!$B$4:$F$1048576,2,0)</f>
        <v>#N/A</v>
      </c>
      <c r="H3530" s="13" t="str">
        <f>VLOOKUP(E3530,'[1]Khách hàng'!$A$4:$F$2144,3,0)</f>
        <v>Số 1 đường số 17A, Khu phố 11, Phường Bình Trị Đông B, Quận Bình Tân, TP.HCM.</v>
      </c>
      <c r="I3530" s="13" t="e">
        <f>VLOOKUP(E3530,'Khách hàng'!$B$4:$F$1048576,5,0)</f>
        <v>#N/A</v>
      </c>
      <c r="L3530" s="13" t="e">
        <f>VLOOKUP(J3530,'Hàng hóa'!$C$5:$D$50,2,0)</f>
        <v>#N/A</v>
      </c>
      <c r="M3530" s="17" t="e">
        <f>VLOOKUP(J3530,'Hàng hóa'!$C$5:$H$22,6,0)</f>
        <v>#N/A</v>
      </c>
      <c r="N3530" s="17" t="e">
        <f t="shared" si="147"/>
        <v>#N/A</v>
      </c>
      <c r="O3530" s="22" t="e">
        <f t="shared" si="149"/>
        <v>#N/A</v>
      </c>
      <c r="P3530" s="17" t="e">
        <f t="shared" si="148"/>
        <v>#N/A</v>
      </c>
      <c r="Q3530" s="13" t="e">
        <f>VLOOKUP(I3530,'[1]Nhân viên'!$E$20:$F$41,2,0)</f>
        <v>#N/A</v>
      </c>
    </row>
    <row r="3531" spans="1:17" x14ac:dyDescent="0.2">
      <c r="A3531" s="11">
        <v>3508</v>
      </c>
      <c r="D3531" s="13" t="e">
        <f>VLOOKUP(C3531,'Nhân viên'!$B$5:$C$48,2,0)</f>
        <v>#N/A</v>
      </c>
      <c r="G3531" s="13" t="e">
        <f>VLOOKUP(E3531,'Khách hàng'!$B$4:$F$1048576,2,0)</f>
        <v>#N/A</v>
      </c>
      <c r="H3531" s="13" t="str">
        <f>VLOOKUP(E3531,'[1]Khách hàng'!$A$4:$F$2144,3,0)</f>
        <v>Số 1 đường số 17A, Khu phố 11, Phường Bình Trị Đông B, Quận Bình Tân, TP.HCM.</v>
      </c>
      <c r="I3531" s="13" t="e">
        <f>VLOOKUP(E3531,'Khách hàng'!$B$4:$F$1048576,5,0)</f>
        <v>#N/A</v>
      </c>
      <c r="L3531" s="13" t="e">
        <f>VLOOKUP(J3531,'Hàng hóa'!$C$5:$D$50,2,0)</f>
        <v>#N/A</v>
      </c>
      <c r="M3531" s="17" t="e">
        <f>VLOOKUP(J3531,'Hàng hóa'!$C$5:$H$22,6,0)</f>
        <v>#N/A</v>
      </c>
      <c r="N3531" s="17" t="e">
        <f t="shared" si="147"/>
        <v>#N/A</v>
      </c>
      <c r="O3531" s="22" t="e">
        <f t="shared" si="149"/>
        <v>#N/A</v>
      </c>
      <c r="P3531" s="17" t="e">
        <f t="shared" si="148"/>
        <v>#N/A</v>
      </c>
      <c r="Q3531" s="13" t="e">
        <f>VLOOKUP(I3531,'[1]Nhân viên'!$E$20:$F$41,2,0)</f>
        <v>#N/A</v>
      </c>
    </row>
    <row r="3532" spans="1:17" x14ac:dyDescent="0.2">
      <c r="A3532" s="11">
        <v>3509</v>
      </c>
      <c r="D3532" s="13" t="e">
        <f>VLOOKUP(C3532,'Nhân viên'!$B$5:$C$48,2,0)</f>
        <v>#N/A</v>
      </c>
      <c r="G3532" s="13" t="e">
        <f>VLOOKUP(E3532,'Khách hàng'!$B$4:$F$1048576,2,0)</f>
        <v>#N/A</v>
      </c>
      <c r="H3532" s="13" t="str">
        <f>VLOOKUP(E3532,'[1]Khách hàng'!$A$4:$F$2144,3,0)</f>
        <v>Số 1 đường số 17A, Khu phố 11, Phường Bình Trị Đông B, Quận Bình Tân, TP.HCM.</v>
      </c>
      <c r="I3532" s="13" t="e">
        <f>VLOOKUP(E3532,'Khách hàng'!$B$4:$F$1048576,5,0)</f>
        <v>#N/A</v>
      </c>
      <c r="L3532" s="13" t="e">
        <f>VLOOKUP(J3532,'Hàng hóa'!$C$5:$D$50,2,0)</f>
        <v>#N/A</v>
      </c>
      <c r="M3532" s="17" t="e">
        <f>VLOOKUP(J3532,'Hàng hóa'!$C$5:$H$22,6,0)</f>
        <v>#N/A</v>
      </c>
      <c r="N3532" s="17" t="e">
        <f t="shared" si="147"/>
        <v>#N/A</v>
      </c>
      <c r="O3532" s="22" t="e">
        <f t="shared" si="149"/>
        <v>#N/A</v>
      </c>
      <c r="P3532" s="17" t="e">
        <f t="shared" si="148"/>
        <v>#N/A</v>
      </c>
      <c r="Q3532" s="13" t="e">
        <f>VLOOKUP(I3532,'[1]Nhân viên'!$E$20:$F$41,2,0)</f>
        <v>#N/A</v>
      </c>
    </row>
    <row r="3533" spans="1:17" x14ac:dyDescent="0.2">
      <c r="A3533" s="11">
        <v>3510</v>
      </c>
      <c r="D3533" s="13" t="e">
        <f>VLOOKUP(C3533,'Nhân viên'!$B$5:$C$48,2,0)</f>
        <v>#N/A</v>
      </c>
      <c r="G3533" s="13" t="e">
        <f>VLOOKUP(E3533,'Khách hàng'!$B$4:$F$1048576,2,0)</f>
        <v>#N/A</v>
      </c>
      <c r="H3533" s="13" t="str">
        <f>VLOOKUP(E3533,'[1]Khách hàng'!$A$4:$F$2144,3,0)</f>
        <v>Số 1 đường số 17A, Khu phố 11, Phường Bình Trị Đông B, Quận Bình Tân, TP.HCM.</v>
      </c>
      <c r="I3533" s="13" t="e">
        <f>VLOOKUP(E3533,'Khách hàng'!$B$4:$F$1048576,5,0)</f>
        <v>#N/A</v>
      </c>
      <c r="L3533" s="13" t="e">
        <f>VLOOKUP(J3533,'Hàng hóa'!$C$5:$D$50,2,0)</f>
        <v>#N/A</v>
      </c>
      <c r="M3533" s="17" t="e">
        <f>VLOOKUP(J3533,'Hàng hóa'!$C$5:$H$22,6,0)</f>
        <v>#N/A</v>
      </c>
      <c r="N3533" s="17" t="e">
        <f t="shared" si="147"/>
        <v>#N/A</v>
      </c>
      <c r="O3533" s="22" t="e">
        <f t="shared" si="149"/>
        <v>#N/A</v>
      </c>
      <c r="P3533" s="17" t="e">
        <f t="shared" si="148"/>
        <v>#N/A</v>
      </c>
      <c r="Q3533" s="13" t="e">
        <f>VLOOKUP(I3533,'[1]Nhân viên'!$E$20:$F$41,2,0)</f>
        <v>#N/A</v>
      </c>
    </row>
    <row r="3534" spans="1:17" x14ac:dyDescent="0.2">
      <c r="A3534" s="11">
        <v>3511</v>
      </c>
      <c r="D3534" s="13" t="e">
        <f>VLOOKUP(C3534,'Nhân viên'!$B$5:$C$48,2,0)</f>
        <v>#N/A</v>
      </c>
      <c r="G3534" s="13" t="e">
        <f>VLOOKUP(E3534,'Khách hàng'!$B$4:$F$1048576,2,0)</f>
        <v>#N/A</v>
      </c>
      <c r="H3534" s="13" t="str">
        <f>VLOOKUP(E3534,'[1]Khách hàng'!$A$4:$F$2144,3,0)</f>
        <v>Số 1 đường số 17A, Khu phố 11, Phường Bình Trị Đông B, Quận Bình Tân, TP.HCM.</v>
      </c>
      <c r="I3534" s="13" t="e">
        <f>VLOOKUP(E3534,'Khách hàng'!$B$4:$F$1048576,5,0)</f>
        <v>#N/A</v>
      </c>
      <c r="L3534" s="13" t="e">
        <f>VLOOKUP(J3534,'Hàng hóa'!$C$5:$D$50,2,0)</f>
        <v>#N/A</v>
      </c>
      <c r="M3534" s="17" t="e">
        <f>VLOOKUP(J3534,'Hàng hóa'!$C$5:$H$22,6,0)</f>
        <v>#N/A</v>
      </c>
      <c r="N3534" s="17" t="e">
        <f t="shared" si="147"/>
        <v>#N/A</v>
      </c>
      <c r="O3534" s="22" t="e">
        <f t="shared" si="149"/>
        <v>#N/A</v>
      </c>
      <c r="P3534" s="17" t="e">
        <f t="shared" si="148"/>
        <v>#N/A</v>
      </c>
      <c r="Q3534" s="13" t="e">
        <f>VLOOKUP(I3534,'[1]Nhân viên'!$E$20:$F$41,2,0)</f>
        <v>#N/A</v>
      </c>
    </row>
    <row r="3535" spans="1:17" x14ac:dyDescent="0.2">
      <c r="A3535" s="11">
        <v>3512</v>
      </c>
      <c r="D3535" s="13" t="e">
        <f>VLOOKUP(C3535,'Nhân viên'!$B$5:$C$48,2,0)</f>
        <v>#N/A</v>
      </c>
      <c r="G3535" s="13" t="e">
        <f>VLOOKUP(E3535,'Khách hàng'!$B$4:$F$1048576,2,0)</f>
        <v>#N/A</v>
      </c>
      <c r="H3535" s="13" t="str">
        <f>VLOOKUP(E3535,'[1]Khách hàng'!$A$4:$F$2144,3,0)</f>
        <v>Số 1 đường số 17A, Khu phố 11, Phường Bình Trị Đông B, Quận Bình Tân, TP.HCM.</v>
      </c>
      <c r="I3535" s="13" t="e">
        <f>VLOOKUP(E3535,'Khách hàng'!$B$4:$F$1048576,5,0)</f>
        <v>#N/A</v>
      </c>
      <c r="L3535" s="13" t="e">
        <f>VLOOKUP(J3535,'Hàng hóa'!$C$5:$D$50,2,0)</f>
        <v>#N/A</v>
      </c>
      <c r="M3535" s="17" t="e">
        <f>VLOOKUP(J3535,'Hàng hóa'!$C$5:$H$22,6,0)</f>
        <v>#N/A</v>
      </c>
      <c r="N3535" s="17" t="e">
        <f t="shared" si="147"/>
        <v>#N/A</v>
      </c>
      <c r="O3535" s="22" t="e">
        <f t="shared" si="149"/>
        <v>#N/A</v>
      </c>
      <c r="P3535" s="17" t="e">
        <f t="shared" si="148"/>
        <v>#N/A</v>
      </c>
      <c r="Q3535" s="13" t="e">
        <f>VLOOKUP(I3535,'[1]Nhân viên'!$E$20:$F$41,2,0)</f>
        <v>#N/A</v>
      </c>
    </row>
    <row r="3536" spans="1:17" x14ac:dyDescent="0.2">
      <c r="A3536" s="11">
        <v>3513</v>
      </c>
      <c r="D3536" s="13" t="e">
        <f>VLOOKUP(C3536,'Nhân viên'!$B$5:$C$48,2,0)</f>
        <v>#N/A</v>
      </c>
      <c r="G3536" s="13" t="e">
        <f>VLOOKUP(E3536,'Khách hàng'!$B$4:$F$1048576,2,0)</f>
        <v>#N/A</v>
      </c>
      <c r="H3536" s="13" t="str">
        <f>VLOOKUP(E3536,'[1]Khách hàng'!$A$4:$F$2144,3,0)</f>
        <v>Số 1 đường số 17A, Khu phố 11, Phường Bình Trị Đông B, Quận Bình Tân, TP.HCM.</v>
      </c>
      <c r="I3536" s="13" t="e">
        <f>VLOOKUP(E3536,'Khách hàng'!$B$4:$F$1048576,5,0)</f>
        <v>#N/A</v>
      </c>
      <c r="L3536" s="13" t="e">
        <f>VLOOKUP(J3536,'Hàng hóa'!$C$5:$D$50,2,0)</f>
        <v>#N/A</v>
      </c>
      <c r="M3536" s="17" t="e">
        <f>VLOOKUP(J3536,'Hàng hóa'!$C$5:$H$22,6,0)</f>
        <v>#N/A</v>
      </c>
      <c r="N3536" s="17" t="e">
        <f t="shared" si="147"/>
        <v>#N/A</v>
      </c>
      <c r="O3536" s="22" t="e">
        <f t="shared" si="149"/>
        <v>#N/A</v>
      </c>
      <c r="P3536" s="17" t="e">
        <f t="shared" si="148"/>
        <v>#N/A</v>
      </c>
      <c r="Q3536" s="13" t="e">
        <f>VLOOKUP(I3536,'[1]Nhân viên'!$E$20:$F$41,2,0)</f>
        <v>#N/A</v>
      </c>
    </row>
    <row r="3537" spans="1:17" x14ac:dyDescent="0.2">
      <c r="A3537" s="11">
        <v>3514</v>
      </c>
      <c r="D3537" s="13" t="e">
        <f>VLOOKUP(C3537,'Nhân viên'!$B$5:$C$48,2,0)</f>
        <v>#N/A</v>
      </c>
      <c r="G3537" s="13" t="e">
        <f>VLOOKUP(E3537,'Khách hàng'!$B$4:$F$1048576,2,0)</f>
        <v>#N/A</v>
      </c>
      <c r="H3537" s="13" t="str">
        <f>VLOOKUP(E3537,'[1]Khách hàng'!$A$4:$F$2144,3,0)</f>
        <v>Số 1 đường số 17A, Khu phố 11, Phường Bình Trị Đông B, Quận Bình Tân, TP.HCM.</v>
      </c>
      <c r="I3537" s="13" t="e">
        <f>VLOOKUP(E3537,'Khách hàng'!$B$4:$F$1048576,5,0)</f>
        <v>#N/A</v>
      </c>
      <c r="L3537" s="13" t="e">
        <f>VLOOKUP(J3537,'Hàng hóa'!$C$5:$D$50,2,0)</f>
        <v>#N/A</v>
      </c>
      <c r="M3537" s="17" t="e">
        <f>VLOOKUP(J3537,'Hàng hóa'!$C$5:$H$22,6,0)</f>
        <v>#N/A</v>
      </c>
      <c r="N3537" s="17" t="e">
        <f t="shared" si="147"/>
        <v>#N/A</v>
      </c>
      <c r="O3537" s="22" t="e">
        <f t="shared" si="149"/>
        <v>#N/A</v>
      </c>
      <c r="P3537" s="17" t="e">
        <f t="shared" si="148"/>
        <v>#N/A</v>
      </c>
      <c r="Q3537" s="13" t="e">
        <f>VLOOKUP(I3537,'[1]Nhân viên'!$E$20:$F$41,2,0)</f>
        <v>#N/A</v>
      </c>
    </row>
    <row r="3538" spans="1:17" x14ac:dyDescent="0.2">
      <c r="A3538" s="11">
        <v>3515</v>
      </c>
      <c r="D3538" s="13" t="e">
        <f>VLOOKUP(C3538,'Nhân viên'!$B$5:$C$48,2,0)</f>
        <v>#N/A</v>
      </c>
      <c r="G3538" s="13" t="e">
        <f>VLOOKUP(E3538,'Khách hàng'!$B$4:$F$1048576,2,0)</f>
        <v>#N/A</v>
      </c>
      <c r="H3538" s="13" t="str">
        <f>VLOOKUP(E3538,'[1]Khách hàng'!$A$4:$F$2144,3,0)</f>
        <v>Số 1 đường số 17A, Khu phố 11, Phường Bình Trị Đông B, Quận Bình Tân, TP.HCM.</v>
      </c>
      <c r="I3538" s="13" t="e">
        <f>VLOOKUP(E3538,'Khách hàng'!$B$4:$F$1048576,5,0)</f>
        <v>#N/A</v>
      </c>
      <c r="L3538" s="13" t="e">
        <f>VLOOKUP(J3538,'Hàng hóa'!$C$5:$D$50,2,0)</f>
        <v>#N/A</v>
      </c>
      <c r="M3538" s="17" t="e">
        <f>VLOOKUP(J3538,'Hàng hóa'!$C$5:$H$22,6,0)</f>
        <v>#N/A</v>
      </c>
      <c r="N3538" s="17" t="e">
        <f t="shared" si="147"/>
        <v>#N/A</v>
      </c>
      <c r="O3538" s="22" t="e">
        <f t="shared" si="149"/>
        <v>#N/A</v>
      </c>
      <c r="P3538" s="17" t="e">
        <f t="shared" si="148"/>
        <v>#N/A</v>
      </c>
      <c r="Q3538" s="13" t="e">
        <f>VLOOKUP(I3538,'[1]Nhân viên'!$E$20:$F$41,2,0)</f>
        <v>#N/A</v>
      </c>
    </row>
    <row r="3539" spans="1:17" x14ac:dyDescent="0.2">
      <c r="A3539" s="11">
        <v>3516</v>
      </c>
      <c r="D3539" s="13" t="e">
        <f>VLOOKUP(C3539,'Nhân viên'!$B$5:$C$48,2,0)</f>
        <v>#N/A</v>
      </c>
      <c r="G3539" s="13" t="e">
        <f>VLOOKUP(E3539,'Khách hàng'!$B$4:$F$1048576,2,0)</f>
        <v>#N/A</v>
      </c>
      <c r="H3539" s="13" t="str">
        <f>VLOOKUP(E3539,'[1]Khách hàng'!$A$4:$F$2144,3,0)</f>
        <v>Số 1 đường số 17A, Khu phố 11, Phường Bình Trị Đông B, Quận Bình Tân, TP.HCM.</v>
      </c>
      <c r="I3539" s="13" t="e">
        <f>VLOOKUP(E3539,'Khách hàng'!$B$4:$F$1048576,5,0)</f>
        <v>#N/A</v>
      </c>
      <c r="L3539" s="13" t="e">
        <f>VLOOKUP(J3539,'Hàng hóa'!$C$5:$D$50,2,0)</f>
        <v>#N/A</v>
      </c>
      <c r="M3539" s="17" t="e">
        <f>VLOOKUP(J3539,'Hàng hóa'!$C$5:$H$22,6,0)</f>
        <v>#N/A</v>
      </c>
      <c r="N3539" s="17" t="e">
        <f t="shared" si="147"/>
        <v>#N/A</v>
      </c>
      <c r="O3539" s="22" t="e">
        <f t="shared" si="149"/>
        <v>#N/A</v>
      </c>
      <c r="P3539" s="17" t="e">
        <f t="shared" si="148"/>
        <v>#N/A</v>
      </c>
      <c r="Q3539" s="13" t="e">
        <f>VLOOKUP(I3539,'[1]Nhân viên'!$E$20:$F$41,2,0)</f>
        <v>#N/A</v>
      </c>
    </row>
    <row r="3540" spans="1:17" x14ac:dyDescent="0.2">
      <c r="A3540" s="11">
        <v>3517</v>
      </c>
      <c r="D3540" s="13" t="e">
        <f>VLOOKUP(C3540,'Nhân viên'!$B$5:$C$48,2,0)</f>
        <v>#N/A</v>
      </c>
      <c r="G3540" s="13" t="e">
        <f>VLOOKUP(E3540,'Khách hàng'!$B$4:$F$1048576,2,0)</f>
        <v>#N/A</v>
      </c>
      <c r="H3540" s="13" t="str">
        <f>VLOOKUP(E3540,'[1]Khách hàng'!$A$4:$F$2144,3,0)</f>
        <v>Số 1 đường số 17A, Khu phố 11, Phường Bình Trị Đông B, Quận Bình Tân, TP.HCM.</v>
      </c>
      <c r="I3540" s="13" t="e">
        <f>VLOOKUP(E3540,'Khách hàng'!$B$4:$F$1048576,5,0)</f>
        <v>#N/A</v>
      </c>
      <c r="L3540" s="13" t="e">
        <f>VLOOKUP(J3540,'Hàng hóa'!$C$5:$D$50,2,0)</f>
        <v>#N/A</v>
      </c>
      <c r="M3540" s="17" t="e">
        <f>VLOOKUP(J3540,'Hàng hóa'!$C$5:$H$22,6,0)</f>
        <v>#N/A</v>
      </c>
      <c r="N3540" s="17" t="e">
        <f t="shared" si="147"/>
        <v>#N/A</v>
      </c>
      <c r="O3540" s="22" t="e">
        <f t="shared" si="149"/>
        <v>#N/A</v>
      </c>
      <c r="P3540" s="17" t="e">
        <f t="shared" si="148"/>
        <v>#N/A</v>
      </c>
      <c r="Q3540" s="13" t="e">
        <f>VLOOKUP(I3540,'[1]Nhân viên'!$E$20:$F$41,2,0)</f>
        <v>#N/A</v>
      </c>
    </row>
    <row r="3541" spans="1:17" x14ac:dyDescent="0.2">
      <c r="A3541" s="11">
        <v>3518</v>
      </c>
      <c r="D3541" s="13" t="e">
        <f>VLOOKUP(C3541,'Nhân viên'!$B$5:$C$48,2,0)</f>
        <v>#N/A</v>
      </c>
      <c r="G3541" s="13" t="e">
        <f>VLOOKUP(E3541,'Khách hàng'!$B$4:$F$1048576,2,0)</f>
        <v>#N/A</v>
      </c>
      <c r="H3541" s="13" t="str">
        <f>VLOOKUP(E3541,'[1]Khách hàng'!$A$4:$F$2144,3,0)</f>
        <v>Số 1 đường số 17A, Khu phố 11, Phường Bình Trị Đông B, Quận Bình Tân, TP.HCM.</v>
      </c>
      <c r="I3541" s="13" t="e">
        <f>VLOOKUP(E3541,'Khách hàng'!$B$4:$F$1048576,5,0)</f>
        <v>#N/A</v>
      </c>
      <c r="L3541" s="13" t="e">
        <f>VLOOKUP(J3541,'Hàng hóa'!$C$5:$D$50,2,0)</f>
        <v>#N/A</v>
      </c>
      <c r="M3541" s="17" t="e">
        <f>VLOOKUP(J3541,'Hàng hóa'!$C$5:$H$22,6,0)</f>
        <v>#N/A</v>
      </c>
      <c r="N3541" s="17" t="e">
        <f t="shared" si="147"/>
        <v>#N/A</v>
      </c>
      <c r="O3541" s="22" t="e">
        <f t="shared" si="149"/>
        <v>#N/A</v>
      </c>
      <c r="P3541" s="17" t="e">
        <f t="shared" si="148"/>
        <v>#N/A</v>
      </c>
      <c r="Q3541" s="13" t="e">
        <f>VLOOKUP(I3541,'[1]Nhân viên'!$E$20:$F$41,2,0)</f>
        <v>#N/A</v>
      </c>
    </row>
    <row r="3542" spans="1:17" x14ac:dyDescent="0.2">
      <c r="A3542" s="11">
        <v>3519</v>
      </c>
      <c r="D3542" s="13" t="e">
        <f>VLOOKUP(C3542,'Nhân viên'!$B$5:$C$48,2,0)</f>
        <v>#N/A</v>
      </c>
      <c r="G3542" s="13" t="e">
        <f>VLOOKUP(E3542,'Khách hàng'!$B$4:$F$1048576,2,0)</f>
        <v>#N/A</v>
      </c>
      <c r="H3542" s="13" t="str">
        <f>VLOOKUP(E3542,'[1]Khách hàng'!$A$4:$F$2144,3,0)</f>
        <v>Số 1 đường số 17A, Khu phố 11, Phường Bình Trị Đông B, Quận Bình Tân, TP.HCM.</v>
      </c>
      <c r="I3542" s="13" t="e">
        <f>VLOOKUP(E3542,'Khách hàng'!$B$4:$F$1048576,5,0)</f>
        <v>#N/A</v>
      </c>
      <c r="L3542" s="13" t="e">
        <f>VLOOKUP(J3542,'Hàng hóa'!$C$5:$D$50,2,0)</f>
        <v>#N/A</v>
      </c>
      <c r="M3542" s="17" t="e">
        <f>VLOOKUP(J3542,'Hàng hóa'!$C$5:$H$22,6,0)</f>
        <v>#N/A</v>
      </c>
      <c r="N3542" s="17" t="e">
        <f t="shared" si="147"/>
        <v>#N/A</v>
      </c>
      <c r="O3542" s="22" t="e">
        <f t="shared" si="149"/>
        <v>#N/A</v>
      </c>
      <c r="P3542" s="17" t="e">
        <f t="shared" si="148"/>
        <v>#N/A</v>
      </c>
      <c r="Q3542" s="13" t="e">
        <f>VLOOKUP(I3542,'[1]Nhân viên'!$E$20:$F$41,2,0)</f>
        <v>#N/A</v>
      </c>
    </row>
    <row r="3543" spans="1:17" x14ac:dyDescent="0.2">
      <c r="A3543" s="11">
        <v>3520</v>
      </c>
      <c r="D3543" s="13" t="e">
        <f>VLOOKUP(C3543,'Nhân viên'!$B$5:$C$48,2,0)</f>
        <v>#N/A</v>
      </c>
      <c r="G3543" s="13" t="e">
        <f>VLOOKUP(E3543,'Khách hàng'!$B$4:$F$1048576,2,0)</f>
        <v>#N/A</v>
      </c>
      <c r="H3543" s="13" t="str">
        <f>VLOOKUP(E3543,'[1]Khách hàng'!$A$4:$F$2144,3,0)</f>
        <v>Số 1 đường số 17A, Khu phố 11, Phường Bình Trị Đông B, Quận Bình Tân, TP.HCM.</v>
      </c>
      <c r="I3543" s="13" t="e">
        <f>VLOOKUP(E3543,'Khách hàng'!$B$4:$F$1048576,5,0)</f>
        <v>#N/A</v>
      </c>
      <c r="L3543" s="13" t="e">
        <f>VLOOKUP(J3543,'Hàng hóa'!$C$5:$D$50,2,0)</f>
        <v>#N/A</v>
      </c>
      <c r="M3543" s="17" t="e">
        <f>VLOOKUP(J3543,'Hàng hóa'!$C$5:$H$22,6,0)</f>
        <v>#N/A</v>
      </c>
      <c r="N3543" s="17" t="e">
        <f t="shared" si="147"/>
        <v>#N/A</v>
      </c>
      <c r="O3543" s="22" t="e">
        <f t="shared" si="149"/>
        <v>#N/A</v>
      </c>
      <c r="P3543" s="17" t="e">
        <f t="shared" si="148"/>
        <v>#N/A</v>
      </c>
      <c r="Q3543" s="13" t="e">
        <f>VLOOKUP(I3543,'[1]Nhân viên'!$E$20:$F$41,2,0)</f>
        <v>#N/A</v>
      </c>
    </row>
    <row r="3544" spans="1:17" x14ac:dyDescent="0.2">
      <c r="A3544" s="11">
        <v>3521</v>
      </c>
      <c r="D3544" s="13" t="e">
        <f>VLOOKUP(C3544,'Nhân viên'!$B$5:$C$48,2,0)</f>
        <v>#N/A</v>
      </c>
      <c r="G3544" s="13" t="e">
        <f>VLOOKUP(E3544,'Khách hàng'!$B$4:$F$1048576,2,0)</f>
        <v>#N/A</v>
      </c>
      <c r="H3544" s="13" t="str">
        <f>VLOOKUP(E3544,'[1]Khách hàng'!$A$4:$F$2144,3,0)</f>
        <v>Số 1 đường số 17A, Khu phố 11, Phường Bình Trị Đông B, Quận Bình Tân, TP.HCM.</v>
      </c>
      <c r="I3544" s="13" t="e">
        <f>VLOOKUP(E3544,'Khách hàng'!$B$4:$F$1048576,5,0)</f>
        <v>#N/A</v>
      </c>
      <c r="L3544" s="13" t="e">
        <f>VLOOKUP(J3544,'Hàng hóa'!$C$5:$D$50,2,0)</f>
        <v>#N/A</v>
      </c>
      <c r="M3544" s="17" t="e">
        <f>VLOOKUP(J3544,'Hàng hóa'!$C$5:$H$22,6,0)</f>
        <v>#N/A</v>
      </c>
      <c r="N3544" s="17" t="e">
        <f t="shared" si="147"/>
        <v>#N/A</v>
      </c>
      <c r="O3544" s="22" t="e">
        <f t="shared" si="149"/>
        <v>#N/A</v>
      </c>
      <c r="P3544" s="17" t="e">
        <f t="shared" si="148"/>
        <v>#N/A</v>
      </c>
      <c r="Q3544" s="13" t="e">
        <f>VLOOKUP(I3544,'[1]Nhân viên'!$E$20:$F$41,2,0)</f>
        <v>#N/A</v>
      </c>
    </row>
    <row r="3545" spans="1:17" x14ac:dyDescent="0.2">
      <c r="A3545" s="11">
        <v>3522</v>
      </c>
      <c r="D3545" s="13" t="e">
        <f>VLOOKUP(C3545,'Nhân viên'!$B$5:$C$48,2,0)</f>
        <v>#N/A</v>
      </c>
      <c r="G3545" s="13" t="e">
        <f>VLOOKUP(E3545,'Khách hàng'!$B$4:$F$1048576,2,0)</f>
        <v>#N/A</v>
      </c>
      <c r="H3545" s="13" t="str">
        <f>VLOOKUP(E3545,'[1]Khách hàng'!$A$4:$F$2144,3,0)</f>
        <v>Số 1 đường số 17A, Khu phố 11, Phường Bình Trị Đông B, Quận Bình Tân, TP.HCM.</v>
      </c>
      <c r="I3545" s="13" t="e">
        <f>VLOOKUP(E3545,'Khách hàng'!$B$4:$F$1048576,5,0)</f>
        <v>#N/A</v>
      </c>
      <c r="L3545" s="13" t="e">
        <f>VLOOKUP(J3545,'Hàng hóa'!$C$5:$D$50,2,0)</f>
        <v>#N/A</v>
      </c>
      <c r="M3545" s="17" t="e">
        <f>VLOOKUP(J3545,'Hàng hóa'!$C$5:$H$22,6,0)</f>
        <v>#N/A</v>
      </c>
      <c r="N3545" s="17" t="e">
        <f t="shared" si="147"/>
        <v>#N/A</v>
      </c>
      <c r="O3545" s="22" t="e">
        <f t="shared" si="149"/>
        <v>#N/A</v>
      </c>
      <c r="P3545" s="17" t="e">
        <f t="shared" si="148"/>
        <v>#N/A</v>
      </c>
      <c r="Q3545" s="13" t="e">
        <f>VLOOKUP(I3545,'[1]Nhân viên'!$E$20:$F$41,2,0)</f>
        <v>#N/A</v>
      </c>
    </row>
    <row r="3546" spans="1:17" x14ac:dyDescent="0.2">
      <c r="A3546" s="11">
        <v>3523</v>
      </c>
      <c r="D3546" s="13" t="e">
        <f>VLOOKUP(C3546,'Nhân viên'!$B$5:$C$48,2,0)</f>
        <v>#N/A</v>
      </c>
      <c r="G3546" s="13" t="e">
        <f>VLOOKUP(E3546,'Khách hàng'!$B$4:$F$1048576,2,0)</f>
        <v>#N/A</v>
      </c>
      <c r="H3546" s="13" t="str">
        <f>VLOOKUP(E3546,'[1]Khách hàng'!$A$4:$F$2144,3,0)</f>
        <v>Số 1 đường số 17A, Khu phố 11, Phường Bình Trị Đông B, Quận Bình Tân, TP.HCM.</v>
      </c>
      <c r="I3546" s="13" t="e">
        <f>VLOOKUP(E3546,'Khách hàng'!$B$4:$F$1048576,5,0)</f>
        <v>#N/A</v>
      </c>
      <c r="L3546" s="13" t="e">
        <f>VLOOKUP(J3546,'Hàng hóa'!$C$5:$D$50,2,0)</f>
        <v>#N/A</v>
      </c>
      <c r="M3546" s="17" t="e">
        <f>VLOOKUP(J3546,'Hàng hóa'!$C$5:$H$22,6,0)</f>
        <v>#N/A</v>
      </c>
      <c r="N3546" s="17" t="e">
        <f t="shared" si="147"/>
        <v>#N/A</v>
      </c>
      <c r="O3546" s="22" t="e">
        <f t="shared" si="149"/>
        <v>#N/A</v>
      </c>
      <c r="P3546" s="17" t="e">
        <f t="shared" si="148"/>
        <v>#N/A</v>
      </c>
      <c r="Q3546" s="13" t="e">
        <f>VLOOKUP(I3546,'[1]Nhân viên'!$E$20:$F$41,2,0)</f>
        <v>#N/A</v>
      </c>
    </row>
    <row r="3547" spans="1:17" x14ac:dyDescent="0.2">
      <c r="A3547" s="11">
        <v>3524</v>
      </c>
      <c r="D3547" s="13" t="e">
        <f>VLOOKUP(C3547,'Nhân viên'!$B$5:$C$48,2,0)</f>
        <v>#N/A</v>
      </c>
      <c r="G3547" s="13" t="e">
        <f>VLOOKUP(E3547,'Khách hàng'!$B$4:$F$1048576,2,0)</f>
        <v>#N/A</v>
      </c>
      <c r="H3547" s="13" t="str">
        <f>VLOOKUP(E3547,'[1]Khách hàng'!$A$4:$F$2144,3,0)</f>
        <v>Số 1 đường số 17A, Khu phố 11, Phường Bình Trị Đông B, Quận Bình Tân, TP.HCM.</v>
      </c>
      <c r="I3547" s="13" t="e">
        <f>VLOOKUP(E3547,'Khách hàng'!$B$4:$F$1048576,5,0)</f>
        <v>#N/A</v>
      </c>
      <c r="L3547" s="13" t="e">
        <f>VLOOKUP(J3547,'Hàng hóa'!$C$5:$D$50,2,0)</f>
        <v>#N/A</v>
      </c>
      <c r="M3547" s="17" t="e">
        <f>VLOOKUP(J3547,'Hàng hóa'!$C$5:$H$22,6,0)</f>
        <v>#N/A</v>
      </c>
      <c r="N3547" s="17" t="e">
        <f t="shared" si="147"/>
        <v>#N/A</v>
      </c>
      <c r="O3547" s="22" t="e">
        <f t="shared" si="149"/>
        <v>#N/A</v>
      </c>
      <c r="P3547" s="17" t="e">
        <f t="shared" si="148"/>
        <v>#N/A</v>
      </c>
      <c r="Q3547" s="13" t="e">
        <f>VLOOKUP(I3547,'[1]Nhân viên'!$E$20:$F$41,2,0)</f>
        <v>#N/A</v>
      </c>
    </row>
    <row r="3548" spans="1:17" x14ac:dyDescent="0.2">
      <c r="A3548" s="11">
        <v>3525</v>
      </c>
      <c r="D3548" s="13" t="e">
        <f>VLOOKUP(C3548,'Nhân viên'!$B$5:$C$48,2,0)</f>
        <v>#N/A</v>
      </c>
      <c r="G3548" s="13" t="e">
        <f>VLOOKUP(E3548,'Khách hàng'!$B$4:$F$1048576,2,0)</f>
        <v>#N/A</v>
      </c>
      <c r="H3548" s="13" t="str">
        <f>VLOOKUP(E3548,'[1]Khách hàng'!$A$4:$F$2144,3,0)</f>
        <v>Số 1 đường số 17A, Khu phố 11, Phường Bình Trị Đông B, Quận Bình Tân, TP.HCM.</v>
      </c>
      <c r="I3548" s="13" t="e">
        <f>VLOOKUP(E3548,'Khách hàng'!$B$4:$F$1048576,5,0)</f>
        <v>#N/A</v>
      </c>
      <c r="L3548" s="13" t="e">
        <f>VLOOKUP(J3548,'Hàng hóa'!$C$5:$D$50,2,0)</f>
        <v>#N/A</v>
      </c>
      <c r="M3548" s="17" t="e">
        <f>VLOOKUP(J3548,'Hàng hóa'!$C$5:$H$22,6,0)</f>
        <v>#N/A</v>
      </c>
      <c r="N3548" s="17" t="e">
        <f t="shared" ref="N3548:N3611" si="150">K3548*M3548</f>
        <v>#N/A</v>
      </c>
      <c r="O3548" s="22" t="e">
        <f t="shared" si="149"/>
        <v>#N/A</v>
      </c>
      <c r="P3548" s="17" t="e">
        <f t="shared" ref="P3548:P3611" si="151">N3548*O3548+N3548</f>
        <v>#N/A</v>
      </c>
      <c r="Q3548" s="13" t="e">
        <f>VLOOKUP(I3548,'[1]Nhân viên'!$E$20:$F$41,2,0)</f>
        <v>#N/A</v>
      </c>
    </row>
    <row r="3549" spans="1:17" x14ac:dyDescent="0.2">
      <c r="A3549" s="11">
        <v>3526</v>
      </c>
      <c r="D3549" s="13" t="e">
        <f>VLOOKUP(C3549,'Nhân viên'!$B$5:$C$48,2,0)</f>
        <v>#N/A</v>
      </c>
      <c r="G3549" s="13" t="e">
        <f>VLOOKUP(E3549,'Khách hàng'!$B$4:$F$1048576,2,0)</f>
        <v>#N/A</v>
      </c>
      <c r="H3549" s="13" t="str">
        <f>VLOOKUP(E3549,'[1]Khách hàng'!$A$4:$F$2144,3,0)</f>
        <v>Số 1 đường số 17A, Khu phố 11, Phường Bình Trị Đông B, Quận Bình Tân, TP.HCM.</v>
      </c>
      <c r="I3549" s="13" t="e">
        <f>VLOOKUP(E3549,'Khách hàng'!$B$4:$F$1048576,5,0)</f>
        <v>#N/A</v>
      </c>
      <c r="L3549" s="13" t="e">
        <f>VLOOKUP(J3549,'Hàng hóa'!$C$5:$D$50,2,0)</f>
        <v>#N/A</v>
      </c>
      <c r="M3549" s="17" t="e">
        <f>VLOOKUP(J3549,'Hàng hóa'!$C$5:$H$22,6,0)</f>
        <v>#N/A</v>
      </c>
      <c r="N3549" s="17" t="e">
        <f t="shared" si="150"/>
        <v>#N/A</v>
      </c>
      <c r="O3549" s="22" t="e">
        <f t="shared" si="149"/>
        <v>#N/A</v>
      </c>
      <c r="P3549" s="17" t="e">
        <f t="shared" si="151"/>
        <v>#N/A</v>
      </c>
      <c r="Q3549" s="13" t="e">
        <f>VLOOKUP(I3549,'[1]Nhân viên'!$E$20:$F$41,2,0)</f>
        <v>#N/A</v>
      </c>
    </row>
    <row r="3550" spans="1:17" x14ac:dyDescent="0.2">
      <c r="A3550" s="11">
        <v>3527</v>
      </c>
      <c r="D3550" s="13" t="e">
        <f>VLOOKUP(C3550,'Nhân viên'!$B$5:$C$48,2,0)</f>
        <v>#N/A</v>
      </c>
      <c r="G3550" s="13" t="e">
        <f>VLOOKUP(E3550,'Khách hàng'!$B$4:$F$1048576,2,0)</f>
        <v>#N/A</v>
      </c>
      <c r="H3550" s="13" t="str">
        <f>VLOOKUP(E3550,'[1]Khách hàng'!$A$4:$F$2144,3,0)</f>
        <v>Số 1 đường số 17A, Khu phố 11, Phường Bình Trị Đông B, Quận Bình Tân, TP.HCM.</v>
      </c>
      <c r="I3550" s="13" t="e">
        <f>VLOOKUP(E3550,'Khách hàng'!$B$4:$F$1048576,5,0)</f>
        <v>#N/A</v>
      </c>
      <c r="L3550" s="13" t="e">
        <f>VLOOKUP(J3550,'Hàng hóa'!$C$5:$D$50,2,0)</f>
        <v>#N/A</v>
      </c>
      <c r="M3550" s="17" t="e">
        <f>VLOOKUP(J3550,'Hàng hóa'!$C$5:$H$22,6,0)</f>
        <v>#N/A</v>
      </c>
      <c r="N3550" s="17" t="e">
        <f t="shared" si="150"/>
        <v>#N/A</v>
      </c>
      <c r="O3550" s="22" t="e">
        <f t="shared" si="149"/>
        <v>#N/A</v>
      </c>
      <c r="P3550" s="17" t="e">
        <f t="shared" si="151"/>
        <v>#N/A</v>
      </c>
      <c r="Q3550" s="13" t="e">
        <f>VLOOKUP(I3550,'[1]Nhân viên'!$E$20:$F$41,2,0)</f>
        <v>#N/A</v>
      </c>
    </row>
    <row r="3551" spans="1:17" x14ac:dyDescent="0.2">
      <c r="A3551" s="11">
        <v>3528</v>
      </c>
      <c r="D3551" s="13" t="e">
        <f>VLOOKUP(C3551,'Nhân viên'!$B$5:$C$48,2,0)</f>
        <v>#N/A</v>
      </c>
      <c r="G3551" s="13" t="e">
        <f>VLOOKUP(E3551,'Khách hàng'!$B$4:$F$1048576,2,0)</f>
        <v>#N/A</v>
      </c>
      <c r="H3551" s="13" t="str">
        <f>VLOOKUP(E3551,'[1]Khách hàng'!$A$4:$F$2144,3,0)</f>
        <v>Số 1 đường số 17A, Khu phố 11, Phường Bình Trị Đông B, Quận Bình Tân, TP.HCM.</v>
      </c>
      <c r="I3551" s="13" t="e">
        <f>VLOOKUP(E3551,'Khách hàng'!$B$4:$F$1048576,5,0)</f>
        <v>#N/A</v>
      </c>
      <c r="L3551" s="13" t="e">
        <f>VLOOKUP(J3551,'Hàng hóa'!$C$5:$D$50,2,0)</f>
        <v>#N/A</v>
      </c>
      <c r="M3551" s="17" t="e">
        <f>VLOOKUP(J3551,'Hàng hóa'!$C$5:$H$22,6,0)</f>
        <v>#N/A</v>
      </c>
      <c r="N3551" s="17" t="e">
        <f t="shared" si="150"/>
        <v>#N/A</v>
      </c>
      <c r="O3551" s="22" t="e">
        <f t="shared" si="149"/>
        <v>#N/A</v>
      </c>
      <c r="P3551" s="17" t="e">
        <f t="shared" si="151"/>
        <v>#N/A</v>
      </c>
      <c r="Q3551" s="13" t="e">
        <f>VLOOKUP(I3551,'[1]Nhân viên'!$E$20:$F$41,2,0)</f>
        <v>#N/A</v>
      </c>
    </row>
    <row r="3552" spans="1:17" x14ac:dyDescent="0.2">
      <c r="A3552" s="11">
        <v>3529</v>
      </c>
      <c r="D3552" s="13" t="e">
        <f>VLOOKUP(C3552,'Nhân viên'!$B$5:$C$48,2,0)</f>
        <v>#N/A</v>
      </c>
      <c r="G3552" s="13" t="e">
        <f>VLOOKUP(E3552,'Khách hàng'!$B$4:$F$1048576,2,0)</f>
        <v>#N/A</v>
      </c>
      <c r="H3552" s="13" t="str">
        <f>VLOOKUP(E3552,'[1]Khách hàng'!$A$4:$F$2144,3,0)</f>
        <v>Số 1 đường số 17A, Khu phố 11, Phường Bình Trị Đông B, Quận Bình Tân, TP.HCM.</v>
      </c>
      <c r="I3552" s="13" t="e">
        <f>VLOOKUP(E3552,'Khách hàng'!$B$4:$F$1048576,5,0)</f>
        <v>#N/A</v>
      </c>
      <c r="L3552" s="13" t="e">
        <f>VLOOKUP(J3552,'Hàng hóa'!$C$5:$D$50,2,0)</f>
        <v>#N/A</v>
      </c>
      <c r="M3552" s="17" t="e">
        <f>VLOOKUP(J3552,'Hàng hóa'!$C$5:$H$22,6,0)</f>
        <v>#N/A</v>
      </c>
      <c r="N3552" s="17" t="e">
        <f t="shared" si="150"/>
        <v>#N/A</v>
      </c>
      <c r="O3552" s="22" t="e">
        <f t="shared" si="149"/>
        <v>#N/A</v>
      </c>
      <c r="P3552" s="17" t="e">
        <f t="shared" si="151"/>
        <v>#N/A</v>
      </c>
      <c r="Q3552" s="13" t="e">
        <f>VLOOKUP(I3552,'[1]Nhân viên'!$E$20:$F$41,2,0)</f>
        <v>#N/A</v>
      </c>
    </row>
    <row r="3553" spans="1:17" x14ac:dyDescent="0.2">
      <c r="A3553" s="11">
        <v>3530</v>
      </c>
      <c r="D3553" s="13" t="e">
        <f>VLOOKUP(C3553,'Nhân viên'!$B$5:$C$48,2,0)</f>
        <v>#N/A</v>
      </c>
      <c r="G3553" s="13" t="e">
        <f>VLOOKUP(E3553,'Khách hàng'!$B$4:$F$1048576,2,0)</f>
        <v>#N/A</v>
      </c>
      <c r="H3553" s="13" t="str">
        <f>VLOOKUP(E3553,'[1]Khách hàng'!$A$4:$F$2144,3,0)</f>
        <v>Số 1 đường số 17A, Khu phố 11, Phường Bình Trị Đông B, Quận Bình Tân, TP.HCM.</v>
      </c>
      <c r="I3553" s="13" t="e">
        <f>VLOOKUP(E3553,'Khách hàng'!$B$4:$F$1048576,5,0)</f>
        <v>#N/A</v>
      </c>
      <c r="L3553" s="13" t="e">
        <f>VLOOKUP(J3553,'Hàng hóa'!$C$5:$D$50,2,0)</f>
        <v>#N/A</v>
      </c>
      <c r="M3553" s="17" t="e">
        <f>VLOOKUP(J3553,'Hàng hóa'!$C$5:$H$22,6,0)</f>
        <v>#N/A</v>
      </c>
      <c r="N3553" s="17" t="e">
        <f t="shared" si="150"/>
        <v>#N/A</v>
      </c>
      <c r="O3553" s="22" t="e">
        <f t="shared" si="149"/>
        <v>#N/A</v>
      </c>
      <c r="P3553" s="17" t="e">
        <f t="shared" si="151"/>
        <v>#N/A</v>
      </c>
      <c r="Q3553" s="13" t="e">
        <f>VLOOKUP(I3553,'[1]Nhân viên'!$E$20:$F$41,2,0)</f>
        <v>#N/A</v>
      </c>
    </row>
    <row r="3554" spans="1:17" x14ac:dyDescent="0.2">
      <c r="A3554" s="11">
        <v>3531</v>
      </c>
      <c r="D3554" s="13" t="e">
        <f>VLOOKUP(C3554,'Nhân viên'!$B$5:$C$48,2,0)</f>
        <v>#N/A</v>
      </c>
      <c r="G3554" s="13" t="e">
        <f>VLOOKUP(E3554,'Khách hàng'!$B$4:$F$1048576,2,0)</f>
        <v>#N/A</v>
      </c>
      <c r="H3554" s="13" t="str">
        <f>VLOOKUP(E3554,'[1]Khách hàng'!$A$4:$F$2144,3,0)</f>
        <v>Số 1 đường số 17A, Khu phố 11, Phường Bình Trị Đông B, Quận Bình Tân, TP.HCM.</v>
      </c>
      <c r="I3554" s="13" t="e">
        <f>VLOOKUP(E3554,'Khách hàng'!$B$4:$F$1048576,5,0)</f>
        <v>#N/A</v>
      </c>
      <c r="L3554" s="13" t="e">
        <f>VLOOKUP(J3554,'Hàng hóa'!$C$5:$D$50,2,0)</f>
        <v>#N/A</v>
      </c>
      <c r="M3554" s="17" t="e">
        <f>VLOOKUP(J3554,'Hàng hóa'!$C$5:$H$22,6,0)</f>
        <v>#N/A</v>
      </c>
      <c r="N3554" s="17" t="e">
        <f t="shared" si="150"/>
        <v>#N/A</v>
      </c>
      <c r="O3554" s="22" t="e">
        <f t="shared" si="149"/>
        <v>#N/A</v>
      </c>
      <c r="P3554" s="17" t="e">
        <f t="shared" si="151"/>
        <v>#N/A</v>
      </c>
      <c r="Q3554" s="13" t="e">
        <f>VLOOKUP(I3554,'[1]Nhân viên'!$E$20:$F$41,2,0)</f>
        <v>#N/A</v>
      </c>
    </row>
    <row r="3555" spans="1:17" x14ac:dyDescent="0.2">
      <c r="A3555" s="11">
        <v>3532</v>
      </c>
      <c r="D3555" s="13" t="e">
        <f>VLOOKUP(C3555,'Nhân viên'!$B$5:$C$48,2,0)</f>
        <v>#N/A</v>
      </c>
      <c r="G3555" s="13" t="e">
        <f>VLOOKUP(E3555,'Khách hàng'!$B$4:$F$1048576,2,0)</f>
        <v>#N/A</v>
      </c>
      <c r="H3555" s="13" t="str">
        <f>VLOOKUP(E3555,'[1]Khách hàng'!$A$4:$F$2144,3,0)</f>
        <v>Số 1 đường số 17A, Khu phố 11, Phường Bình Trị Đông B, Quận Bình Tân, TP.HCM.</v>
      </c>
      <c r="I3555" s="13" t="e">
        <f>VLOOKUP(E3555,'Khách hàng'!$B$4:$F$1048576,5,0)</f>
        <v>#N/A</v>
      </c>
      <c r="L3555" s="13" t="e">
        <f>VLOOKUP(J3555,'Hàng hóa'!$C$5:$D$50,2,0)</f>
        <v>#N/A</v>
      </c>
      <c r="M3555" s="17" t="e">
        <f>VLOOKUP(J3555,'Hàng hóa'!$C$5:$H$22,6,0)</f>
        <v>#N/A</v>
      </c>
      <c r="N3555" s="17" t="e">
        <f t="shared" si="150"/>
        <v>#N/A</v>
      </c>
      <c r="O3555" s="22" t="e">
        <f t="shared" si="149"/>
        <v>#N/A</v>
      </c>
      <c r="P3555" s="17" t="e">
        <f t="shared" si="151"/>
        <v>#N/A</v>
      </c>
      <c r="Q3555" s="13" t="e">
        <f>VLOOKUP(I3555,'[1]Nhân viên'!$E$20:$F$41,2,0)</f>
        <v>#N/A</v>
      </c>
    </row>
    <row r="3556" spans="1:17" x14ac:dyDescent="0.2">
      <c r="A3556" s="11">
        <v>3533</v>
      </c>
      <c r="D3556" s="13" t="e">
        <f>VLOOKUP(C3556,'Nhân viên'!$B$5:$C$48,2,0)</f>
        <v>#N/A</v>
      </c>
      <c r="G3556" s="13" t="e">
        <f>VLOOKUP(E3556,'Khách hàng'!$B$4:$F$1048576,2,0)</f>
        <v>#N/A</v>
      </c>
      <c r="H3556" s="13" t="str">
        <f>VLOOKUP(E3556,'[1]Khách hàng'!$A$4:$F$2144,3,0)</f>
        <v>Số 1 đường số 17A, Khu phố 11, Phường Bình Trị Đông B, Quận Bình Tân, TP.HCM.</v>
      </c>
      <c r="I3556" s="13" t="e">
        <f>VLOOKUP(E3556,'Khách hàng'!$B$4:$F$1048576,5,0)</f>
        <v>#N/A</v>
      </c>
      <c r="L3556" s="13" t="e">
        <f>VLOOKUP(J3556,'Hàng hóa'!$C$5:$D$50,2,0)</f>
        <v>#N/A</v>
      </c>
      <c r="M3556" s="17" t="e">
        <f>VLOOKUP(J3556,'Hàng hóa'!$C$5:$H$22,6,0)</f>
        <v>#N/A</v>
      </c>
      <c r="N3556" s="17" t="e">
        <f t="shared" si="150"/>
        <v>#N/A</v>
      </c>
      <c r="O3556" s="22" t="e">
        <f t="shared" si="149"/>
        <v>#N/A</v>
      </c>
      <c r="P3556" s="17" t="e">
        <f t="shared" si="151"/>
        <v>#N/A</v>
      </c>
      <c r="Q3556" s="13" t="e">
        <f>VLOOKUP(I3556,'[1]Nhân viên'!$E$20:$F$41,2,0)</f>
        <v>#N/A</v>
      </c>
    </row>
    <row r="3557" spans="1:17" x14ac:dyDescent="0.2">
      <c r="A3557" s="11">
        <v>3534</v>
      </c>
      <c r="D3557" s="13" t="e">
        <f>VLOOKUP(C3557,'Nhân viên'!$B$5:$C$48,2,0)</f>
        <v>#N/A</v>
      </c>
      <c r="G3557" s="13" t="e">
        <f>VLOOKUP(E3557,'Khách hàng'!$B$4:$F$1048576,2,0)</f>
        <v>#N/A</v>
      </c>
      <c r="H3557" s="13" t="str">
        <f>VLOOKUP(E3557,'[1]Khách hàng'!$A$4:$F$2144,3,0)</f>
        <v>Số 1 đường số 17A, Khu phố 11, Phường Bình Trị Đông B, Quận Bình Tân, TP.HCM.</v>
      </c>
      <c r="I3557" s="13" t="e">
        <f>VLOOKUP(E3557,'Khách hàng'!$B$4:$F$1048576,5,0)</f>
        <v>#N/A</v>
      </c>
      <c r="L3557" s="13" t="e">
        <f>VLOOKUP(J3557,'Hàng hóa'!$C$5:$D$50,2,0)</f>
        <v>#N/A</v>
      </c>
      <c r="M3557" s="17" t="e">
        <f>VLOOKUP(J3557,'Hàng hóa'!$C$5:$H$22,6,0)</f>
        <v>#N/A</v>
      </c>
      <c r="N3557" s="17" t="e">
        <f t="shared" si="150"/>
        <v>#N/A</v>
      </c>
      <c r="O3557" s="22" t="e">
        <f t="shared" si="149"/>
        <v>#N/A</v>
      </c>
      <c r="P3557" s="17" t="e">
        <f t="shared" si="151"/>
        <v>#N/A</v>
      </c>
      <c r="Q3557" s="13" t="e">
        <f>VLOOKUP(I3557,'[1]Nhân viên'!$E$20:$F$41,2,0)</f>
        <v>#N/A</v>
      </c>
    </row>
    <row r="3558" spans="1:17" x14ac:dyDescent="0.2">
      <c r="A3558" s="11">
        <v>3535</v>
      </c>
      <c r="D3558" s="13" t="e">
        <f>VLOOKUP(C3558,'Nhân viên'!$B$5:$C$48,2,0)</f>
        <v>#N/A</v>
      </c>
      <c r="G3558" s="13" t="e">
        <f>VLOOKUP(E3558,'Khách hàng'!$B$4:$F$1048576,2,0)</f>
        <v>#N/A</v>
      </c>
      <c r="H3558" s="13" t="str">
        <f>VLOOKUP(E3558,'[1]Khách hàng'!$A$4:$F$2144,3,0)</f>
        <v>Số 1 đường số 17A, Khu phố 11, Phường Bình Trị Đông B, Quận Bình Tân, TP.HCM.</v>
      </c>
      <c r="I3558" s="13" t="e">
        <f>VLOOKUP(E3558,'Khách hàng'!$B$4:$F$1048576,5,0)</f>
        <v>#N/A</v>
      </c>
      <c r="L3558" s="13" t="e">
        <f>VLOOKUP(J3558,'Hàng hóa'!$C$5:$D$50,2,0)</f>
        <v>#N/A</v>
      </c>
      <c r="M3558" s="17" t="e">
        <f>VLOOKUP(J3558,'Hàng hóa'!$C$5:$H$22,6,0)</f>
        <v>#N/A</v>
      </c>
      <c r="N3558" s="17" t="e">
        <f t="shared" si="150"/>
        <v>#N/A</v>
      </c>
      <c r="O3558" s="22" t="e">
        <f t="shared" si="149"/>
        <v>#N/A</v>
      </c>
      <c r="P3558" s="17" t="e">
        <f t="shared" si="151"/>
        <v>#N/A</v>
      </c>
      <c r="Q3558" s="13" t="e">
        <f>VLOOKUP(I3558,'[1]Nhân viên'!$E$20:$F$41,2,0)</f>
        <v>#N/A</v>
      </c>
    </row>
    <row r="3559" spans="1:17" x14ac:dyDescent="0.2">
      <c r="A3559" s="11">
        <v>3536</v>
      </c>
      <c r="D3559" s="13" t="e">
        <f>VLOOKUP(C3559,'Nhân viên'!$B$5:$C$48,2,0)</f>
        <v>#N/A</v>
      </c>
      <c r="G3559" s="13" t="e">
        <f>VLOOKUP(E3559,'Khách hàng'!$B$4:$F$1048576,2,0)</f>
        <v>#N/A</v>
      </c>
      <c r="H3559" s="13" t="str">
        <f>VLOOKUP(E3559,'[1]Khách hàng'!$A$4:$F$2144,3,0)</f>
        <v>Số 1 đường số 17A, Khu phố 11, Phường Bình Trị Đông B, Quận Bình Tân, TP.HCM.</v>
      </c>
      <c r="I3559" s="13" t="e">
        <f>VLOOKUP(E3559,'Khách hàng'!$B$4:$F$1048576,5,0)</f>
        <v>#N/A</v>
      </c>
      <c r="L3559" s="13" t="e">
        <f>VLOOKUP(J3559,'Hàng hóa'!$C$5:$D$50,2,0)</f>
        <v>#N/A</v>
      </c>
      <c r="M3559" s="17" t="e">
        <f>VLOOKUP(J3559,'Hàng hóa'!$C$5:$H$22,6,0)</f>
        <v>#N/A</v>
      </c>
      <c r="N3559" s="17" t="e">
        <f t="shared" si="150"/>
        <v>#N/A</v>
      </c>
      <c r="O3559" s="22" t="e">
        <f t="shared" si="149"/>
        <v>#N/A</v>
      </c>
      <c r="P3559" s="17" t="e">
        <f t="shared" si="151"/>
        <v>#N/A</v>
      </c>
      <c r="Q3559" s="13" t="e">
        <f>VLOOKUP(I3559,'[1]Nhân viên'!$E$20:$F$41,2,0)</f>
        <v>#N/A</v>
      </c>
    </row>
    <row r="3560" spans="1:17" x14ac:dyDescent="0.2">
      <c r="A3560" s="11">
        <v>3537</v>
      </c>
      <c r="D3560" s="13" t="e">
        <f>VLOOKUP(C3560,'Nhân viên'!$B$5:$C$48,2,0)</f>
        <v>#N/A</v>
      </c>
      <c r="G3560" s="13" t="e">
        <f>VLOOKUP(E3560,'Khách hàng'!$B$4:$F$1048576,2,0)</f>
        <v>#N/A</v>
      </c>
      <c r="H3560" s="13" t="str">
        <f>VLOOKUP(E3560,'[1]Khách hàng'!$A$4:$F$2144,3,0)</f>
        <v>Số 1 đường số 17A, Khu phố 11, Phường Bình Trị Đông B, Quận Bình Tân, TP.HCM.</v>
      </c>
      <c r="I3560" s="13" t="e">
        <f>VLOOKUP(E3560,'Khách hàng'!$B$4:$F$1048576,5,0)</f>
        <v>#N/A</v>
      </c>
      <c r="L3560" s="13" t="e">
        <f>VLOOKUP(J3560,'Hàng hóa'!$C$5:$D$50,2,0)</f>
        <v>#N/A</v>
      </c>
      <c r="M3560" s="17" t="e">
        <f>VLOOKUP(J3560,'Hàng hóa'!$C$5:$H$22,6,0)</f>
        <v>#N/A</v>
      </c>
      <c r="N3560" s="17" t="e">
        <f t="shared" si="150"/>
        <v>#N/A</v>
      </c>
      <c r="O3560" s="22" t="e">
        <f t="shared" si="149"/>
        <v>#N/A</v>
      </c>
      <c r="P3560" s="17" t="e">
        <f t="shared" si="151"/>
        <v>#N/A</v>
      </c>
      <c r="Q3560" s="13" t="e">
        <f>VLOOKUP(I3560,'[1]Nhân viên'!$E$20:$F$41,2,0)</f>
        <v>#N/A</v>
      </c>
    </row>
    <row r="3561" spans="1:17" x14ac:dyDescent="0.2">
      <c r="A3561" s="11">
        <v>3538</v>
      </c>
      <c r="D3561" s="13" t="e">
        <f>VLOOKUP(C3561,'Nhân viên'!$B$5:$C$48,2,0)</f>
        <v>#N/A</v>
      </c>
      <c r="G3561" s="13" t="e">
        <f>VLOOKUP(E3561,'Khách hàng'!$B$4:$F$1048576,2,0)</f>
        <v>#N/A</v>
      </c>
      <c r="H3561" s="13" t="str">
        <f>VLOOKUP(E3561,'[1]Khách hàng'!$A$4:$F$2144,3,0)</f>
        <v>Số 1 đường số 17A, Khu phố 11, Phường Bình Trị Đông B, Quận Bình Tân, TP.HCM.</v>
      </c>
      <c r="I3561" s="13" t="e">
        <f>VLOOKUP(E3561,'Khách hàng'!$B$4:$F$1048576,5,0)</f>
        <v>#N/A</v>
      </c>
      <c r="L3561" s="13" t="e">
        <f>VLOOKUP(J3561,'Hàng hóa'!$C$5:$D$50,2,0)</f>
        <v>#N/A</v>
      </c>
      <c r="M3561" s="17" t="e">
        <f>VLOOKUP(J3561,'Hàng hóa'!$C$5:$H$22,6,0)</f>
        <v>#N/A</v>
      </c>
      <c r="N3561" s="17" t="e">
        <f t="shared" si="150"/>
        <v>#N/A</v>
      </c>
      <c r="O3561" s="22" t="e">
        <f t="shared" si="149"/>
        <v>#N/A</v>
      </c>
      <c r="P3561" s="17" t="e">
        <f t="shared" si="151"/>
        <v>#N/A</v>
      </c>
      <c r="Q3561" s="13" t="e">
        <f>VLOOKUP(I3561,'[1]Nhân viên'!$E$20:$F$41,2,0)</f>
        <v>#N/A</v>
      </c>
    </row>
    <row r="3562" spans="1:17" x14ac:dyDescent="0.2">
      <c r="A3562" s="11">
        <v>3539</v>
      </c>
      <c r="D3562" s="13" t="e">
        <f>VLOOKUP(C3562,'Nhân viên'!$B$5:$C$48,2,0)</f>
        <v>#N/A</v>
      </c>
      <c r="G3562" s="13" t="e">
        <f>VLOOKUP(E3562,'Khách hàng'!$B$4:$F$1048576,2,0)</f>
        <v>#N/A</v>
      </c>
      <c r="H3562" s="13" t="str">
        <f>VLOOKUP(E3562,'[1]Khách hàng'!$A$4:$F$2144,3,0)</f>
        <v>Số 1 đường số 17A, Khu phố 11, Phường Bình Trị Đông B, Quận Bình Tân, TP.HCM.</v>
      </c>
      <c r="I3562" s="13" t="e">
        <f>VLOOKUP(E3562,'Khách hàng'!$B$4:$F$1048576,5,0)</f>
        <v>#N/A</v>
      </c>
      <c r="L3562" s="13" t="e">
        <f>VLOOKUP(J3562,'Hàng hóa'!$C$5:$D$50,2,0)</f>
        <v>#N/A</v>
      </c>
      <c r="M3562" s="17" t="e">
        <f>VLOOKUP(J3562,'Hàng hóa'!$C$5:$H$22,6,0)</f>
        <v>#N/A</v>
      </c>
      <c r="N3562" s="17" t="e">
        <f t="shared" si="150"/>
        <v>#N/A</v>
      </c>
      <c r="O3562" s="22" t="e">
        <f t="shared" si="149"/>
        <v>#N/A</v>
      </c>
      <c r="P3562" s="17" t="e">
        <f t="shared" si="151"/>
        <v>#N/A</v>
      </c>
      <c r="Q3562" s="13" t="e">
        <f>VLOOKUP(I3562,'[1]Nhân viên'!$E$20:$F$41,2,0)</f>
        <v>#N/A</v>
      </c>
    </row>
    <row r="3563" spans="1:17" x14ac:dyDescent="0.2">
      <c r="A3563" s="11">
        <v>3540</v>
      </c>
      <c r="D3563" s="13" t="e">
        <f>VLOOKUP(C3563,'Nhân viên'!$B$5:$C$48,2,0)</f>
        <v>#N/A</v>
      </c>
      <c r="G3563" s="13" t="e">
        <f>VLOOKUP(E3563,'Khách hàng'!$B$4:$F$1048576,2,0)</f>
        <v>#N/A</v>
      </c>
      <c r="H3563" s="13" t="str">
        <f>VLOOKUP(E3563,'[1]Khách hàng'!$A$4:$F$2144,3,0)</f>
        <v>Số 1 đường số 17A, Khu phố 11, Phường Bình Trị Đông B, Quận Bình Tân, TP.HCM.</v>
      </c>
      <c r="I3563" s="13" t="e">
        <f>VLOOKUP(E3563,'Khách hàng'!$B$4:$F$1048576,5,0)</f>
        <v>#N/A</v>
      </c>
      <c r="L3563" s="13" t="e">
        <f>VLOOKUP(J3563,'Hàng hóa'!$C$5:$D$50,2,0)</f>
        <v>#N/A</v>
      </c>
      <c r="M3563" s="17" t="e">
        <f>VLOOKUP(J3563,'Hàng hóa'!$C$5:$H$22,6,0)</f>
        <v>#N/A</v>
      </c>
      <c r="N3563" s="17" t="e">
        <f t="shared" si="150"/>
        <v>#N/A</v>
      </c>
      <c r="O3563" s="22" t="e">
        <f t="shared" si="149"/>
        <v>#N/A</v>
      </c>
      <c r="P3563" s="17" t="e">
        <f t="shared" si="151"/>
        <v>#N/A</v>
      </c>
      <c r="Q3563" s="13" t="e">
        <f>VLOOKUP(I3563,'[1]Nhân viên'!$E$20:$F$41,2,0)</f>
        <v>#N/A</v>
      </c>
    </row>
    <row r="3564" spans="1:17" x14ac:dyDescent="0.2">
      <c r="A3564" s="11">
        <v>3541</v>
      </c>
      <c r="D3564" s="13" t="e">
        <f>VLOOKUP(C3564,'Nhân viên'!$B$5:$C$48,2,0)</f>
        <v>#N/A</v>
      </c>
      <c r="G3564" s="13" t="e">
        <f>VLOOKUP(E3564,'Khách hàng'!$B$4:$F$1048576,2,0)</f>
        <v>#N/A</v>
      </c>
      <c r="H3564" s="13" t="str">
        <f>VLOOKUP(E3564,'[1]Khách hàng'!$A$4:$F$2144,3,0)</f>
        <v>Số 1 đường số 17A, Khu phố 11, Phường Bình Trị Đông B, Quận Bình Tân, TP.HCM.</v>
      </c>
      <c r="I3564" s="13" t="e">
        <f>VLOOKUP(E3564,'Khách hàng'!$B$4:$F$1048576,5,0)</f>
        <v>#N/A</v>
      </c>
      <c r="L3564" s="13" t="e">
        <f>VLOOKUP(J3564,'Hàng hóa'!$C$5:$D$50,2,0)</f>
        <v>#N/A</v>
      </c>
      <c r="M3564" s="17" t="e">
        <f>VLOOKUP(J3564,'Hàng hóa'!$C$5:$H$22,6,0)</f>
        <v>#N/A</v>
      </c>
      <c r="N3564" s="17" t="e">
        <f t="shared" si="150"/>
        <v>#N/A</v>
      </c>
      <c r="O3564" s="22" t="e">
        <f t="shared" si="149"/>
        <v>#N/A</v>
      </c>
      <c r="P3564" s="17" t="e">
        <f t="shared" si="151"/>
        <v>#N/A</v>
      </c>
      <c r="Q3564" s="13" t="e">
        <f>VLOOKUP(I3564,'[1]Nhân viên'!$E$20:$F$41,2,0)</f>
        <v>#N/A</v>
      </c>
    </row>
    <row r="3565" spans="1:17" x14ac:dyDescent="0.2">
      <c r="A3565" s="11">
        <v>3542</v>
      </c>
      <c r="D3565" s="13" t="e">
        <f>VLOOKUP(C3565,'Nhân viên'!$B$5:$C$48,2,0)</f>
        <v>#N/A</v>
      </c>
      <c r="G3565" s="13" t="e">
        <f>VLOOKUP(E3565,'Khách hàng'!$B$4:$F$1048576,2,0)</f>
        <v>#N/A</v>
      </c>
      <c r="H3565" s="13" t="str">
        <f>VLOOKUP(E3565,'[1]Khách hàng'!$A$4:$F$2144,3,0)</f>
        <v>Số 1 đường số 17A, Khu phố 11, Phường Bình Trị Đông B, Quận Bình Tân, TP.HCM.</v>
      </c>
      <c r="I3565" s="13" t="e">
        <f>VLOOKUP(E3565,'Khách hàng'!$B$4:$F$1048576,5,0)</f>
        <v>#N/A</v>
      </c>
      <c r="L3565" s="13" t="e">
        <f>VLOOKUP(J3565,'Hàng hóa'!$C$5:$D$50,2,0)</f>
        <v>#N/A</v>
      </c>
      <c r="M3565" s="17" t="e">
        <f>VLOOKUP(J3565,'Hàng hóa'!$C$5:$H$22,6,0)</f>
        <v>#N/A</v>
      </c>
      <c r="N3565" s="17" t="e">
        <f t="shared" si="150"/>
        <v>#N/A</v>
      </c>
      <c r="O3565" s="22" t="e">
        <f t="shared" si="149"/>
        <v>#N/A</v>
      </c>
      <c r="P3565" s="17" t="e">
        <f t="shared" si="151"/>
        <v>#N/A</v>
      </c>
      <c r="Q3565" s="13" t="e">
        <f>VLOOKUP(I3565,'[1]Nhân viên'!$E$20:$F$41,2,0)</f>
        <v>#N/A</v>
      </c>
    </row>
    <row r="3566" spans="1:17" x14ac:dyDescent="0.2">
      <c r="A3566" s="11">
        <v>3543</v>
      </c>
      <c r="D3566" s="13" t="e">
        <f>VLOOKUP(C3566,'Nhân viên'!$B$5:$C$48,2,0)</f>
        <v>#N/A</v>
      </c>
      <c r="G3566" s="13" t="e">
        <f>VLOOKUP(E3566,'Khách hàng'!$B$4:$F$1048576,2,0)</f>
        <v>#N/A</v>
      </c>
      <c r="H3566" s="13" t="str">
        <f>VLOOKUP(E3566,'[1]Khách hàng'!$A$4:$F$2144,3,0)</f>
        <v>Số 1 đường số 17A, Khu phố 11, Phường Bình Trị Đông B, Quận Bình Tân, TP.HCM.</v>
      </c>
      <c r="I3566" s="13" t="e">
        <f>VLOOKUP(E3566,'Khách hàng'!$B$4:$F$1048576,5,0)</f>
        <v>#N/A</v>
      </c>
      <c r="L3566" s="13" t="e">
        <f>VLOOKUP(J3566,'Hàng hóa'!$C$5:$D$50,2,0)</f>
        <v>#N/A</v>
      </c>
      <c r="M3566" s="17" t="e">
        <f>VLOOKUP(J3566,'Hàng hóa'!$C$5:$H$22,6,0)</f>
        <v>#N/A</v>
      </c>
      <c r="N3566" s="17" t="e">
        <f t="shared" si="150"/>
        <v>#N/A</v>
      </c>
      <c r="O3566" s="22" t="e">
        <f t="shared" si="149"/>
        <v>#N/A</v>
      </c>
      <c r="P3566" s="17" t="e">
        <f t="shared" si="151"/>
        <v>#N/A</v>
      </c>
      <c r="Q3566" s="13" t="e">
        <f>VLOOKUP(I3566,'[1]Nhân viên'!$E$20:$F$41,2,0)</f>
        <v>#N/A</v>
      </c>
    </row>
    <row r="3567" spans="1:17" x14ac:dyDescent="0.2">
      <c r="A3567" s="11">
        <v>3544</v>
      </c>
      <c r="D3567" s="13" t="e">
        <f>VLOOKUP(C3567,'Nhân viên'!$B$5:$C$48,2,0)</f>
        <v>#N/A</v>
      </c>
      <c r="G3567" s="13" t="e">
        <f>VLOOKUP(E3567,'Khách hàng'!$B$4:$F$1048576,2,0)</f>
        <v>#N/A</v>
      </c>
      <c r="H3567" s="13" t="str">
        <f>VLOOKUP(E3567,'[1]Khách hàng'!$A$4:$F$2144,3,0)</f>
        <v>Số 1 đường số 17A, Khu phố 11, Phường Bình Trị Đông B, Quận Bình Tân, TP.HCM.</v>
      </c>
      <c r="I3567" s="13" t="e">
        <f>VLOOKUP(E3567,'Khách hàng'!$B$4:$F$1048576,5,0)</f>
        <v>#N/A</v>
      </c>
      <c r="L3567" s="13" t="e">
        <f>VLOOKUP(J3567,'Hàng hóa'!$C$5:$D$50,2,0)</f>
        <v>#N/A</v>
      </c>
      <c r="M3567" s="17" t="e">
        <f>VLOOKUP(J3567,'Hàng hóa'!$C$5:$H$22,6,0)</f>
        <v>#N/A</v>
      </c>
      <c r="N3567" s="17" t="e">
        <f t="shared" si="150"/>
        <v>#N/A</v>
      </c>
      <c r="O3567" s="22" t="e">
        <f t="shared" si="149"/>
        <v>#N/A</v>
      </c>
      <c r="P3567" s="17" t="e">
        <f t="shared" si="151"/>
        <v>#N/A</v>
      </c>
      <c r="Q3567" s="13" t="e">
        <f>VLOOKUP(I3567,'[1]Nhân viên'!$E$20:$F$41,2,0)</f>
        <v>#N/A</v>
      </c>
    </row>
    <row r="3568" spans="1:17" x14ac:dyDescent="0.2">
      <c r="A3568" s="11">
        <v>3545</v>
      </c>
      <c r="D3568" s="13" t="e">
        <f>VLOOKUP(C3568,'Nhân viên'!$B$5:$C$48,2,0)</f>
        <v>#N/A</v>
      </c>
      <c r="G3568" s="13" t="e">
        <f>VLOOKUP(E3568,'Khách hàng'!$B$4:$F$1048576,2,0)</f>
        <v>#N/A</v>
      </c>
      <c r="H3568" s="13" t="str">
        <f>VLOOKUP(E3568,'[1]Khách hàng'!$A$4:$F$2144,3,0)</f>
        <v>Số 1 đường số 17A, Khu phố 11, Phường Bình Trị Đông B, Quận Bình Tân, TP.HCM.</v>
      </c>
      <c r="I3568" s="13" t="e">
        <f>VLOOKUP(E3568,'Khách hàng'!$B$4:$F$1048576,5,0)</f>
        <v>#N/A</v>
      </c>
      <c r="L3568" s="13" t="e">
        <f>VLOOKUP(J3568,'Hàng hóa'!$C$5:$D$50,2,0)</f>
        <v>#N/A</v>
      </c>
      <c r="M3568" s="17" t="e">
        <f>VLOOKUP(J3568,'Hàng hóa'!$C$5:$H$22,6,0)</f>
        <v>#N/A</v>
      </c>
      <c r="N3568" s="17" t="e">
        <f t="shared" si="150"/>
        <v>#N/A</v>
      </c>
      <c r="O3568" s="22" t="e">
        <f t="shared" si="149"/>
        <v>#N/A</v>
      </c>
      <c r="P3568" s="17" t="e">
        <f t="shared" si="151"/>
        <v>#N/A</v>
      </c>
      <c r="Q3568" s="13" t="e">
        <f>VLOOKUP(I3568,'[1]Nhân viên'!$E$20:$F$41,2,0)</f>
        <v>#N/A</v>
      </c>
    </row>
    <row r="3569" spans="1:17" x14ac:dyDescent="0.2">
      <c r="A3569" s="11">
        <v>3546</v>
      </c>
      <c r="D3569" s="13" t="e">
        <f>VLOOKUP(C3569,'Nhân viên'!$B$5:$C$48,2,0)</f>
        <v>#N/A</v>
      </c>
      <c r="G3569" s="13" t="e">
        <f>VLOOKUP(E3569,'Khách hàng'!$B$4:$F$1048576,2,0)</f>
        <v>#N/A</v>
      </c>
      <c r="H3569" s="13" t="str">
        <f>VLOOKUP(E3569,'[1]Khách hàng'!$A$4:$F$2144,3,0)</f>
        <v>Số 1 đường số 17A, Khu phố 11, Phường Bình Trị Đông B, Quận Bình Tân, TP.HCM.</v>
      </c>
      <c r="I3569" s="13" t="e">
        <f>VLOOKUP(E3569,'Khách hàng'!$B$4:$F$1048576,5,0)</f>
        <v>#N/A</v>
      </c>
      <c r="L3569" s="13" t="e">
        <f>VLOOKUP(J3569,'Hàng hóa'!$C$5:$D$50,2,0)</f>
        <v>#N/A</v>
      </c>
      <c r="M3569" s="17" t="e">
        <f>VLOOKUP(J3569,'Hàng hóa'!$C$5:$H$22,6,0)</f>
        <v>#N/A</v>
      </c>
      <c r="N3569" s="17" t="e">
        <f t="shared" si="150"/>
        <v>#N/A</v>
      </c>
      <c r="O3569" s="22" t="e">
        <f t="shared" si="149"/>
        <v>#N/A</v>
      </c>
      <c r="P3569" s="17" t="e">
        <f t="shared" si="151"/>
        <v>#N/A</v>
      </c>
      <c r="Q3569" s="13" t="e">
        <f>VLOOKUP(I3569,'[1]Nhân viên'!$E$20:$F$41,2,0)</f>
        <v>#N/A</v>
      </c>
    </row>
    <row r="3570" spans="1:17" x14ac:dyDescent="0.2">
      <c r="A3570" s="11">
        <v>3547</v>
      </c>
      <c r="D3570" s="13" t="e">
        <f>VLOOKUP(C3570,'Nhân viên'!$B$5:$C$48,2,0)</f>
        <v>#N/A</v>
      </c>
      <c r="G3570" s="13" t="e">
        <f>VLOOKUP(E3570,'Khách hàng'!$B$4:$F$1048576,2,0)</f>
        <v>#N/A</v>
      </c>
      <c r="H3570" s="13" t="str">
        <f>VLOOKUP(E3570,'[1]Khách hàng'!$A$4:$F$2144,3,0)</f>
        <v>Số 1 đường số 17A, Khu phố 11, Phường Bình Trị Đông B, Quận Bình Tân, TP.HCM.</v>
      </c>
      <c r="I3570" s="13" t="e">
        <f>VLOOKUP(E3570,'Khách hàng'!$B$4:$F$1048576,5,0)</f>
        <v>#N/A</v>
      </c>
      <c r="L3570" s="13" t="e">
        <f>VLOOKUP(J3570,'Hàng hóa'!$C$5:$D$50,2,0)</f>
        <v>#N/A</v>
      </c>
      <c r="M3570" s="17" t="e">
        <f>VLOOKUP(J3570,'Hàng hóa'!$C$5:$H$22,6,0)</f>
        <v>#N/A</v>
      </c>
      <c r="N3570" s="17" t="e">
        <f t="shared" si="150"/>
        <v>#N/A</v>
      </c>
      <c r="O3570" s="22" t="e">
        <f t="shared" si="149"/>
        <v>#N/A</v>
      </c>
      <c r="P3570" s="17" t="e">
        <f t="shared" si="151"/>
        <v>#N/A</v>
      </c>
      <c r="Q3570" s="13" t="e">
        <f>VLOOKUP(I3570,'[1]Nhân viên'!$E$20:$F$41,2,0)</f>
        <v>#N/A</v>
      </c>
    </row>
    <row r="3571" spans="1:17" x14ac:dyDescent="0.2">
      <c r="A3571" s="11">
        <v>3548</v>
      </c>
      <c r="D3571" s="13" t="e">
        <f>VLOOKUP(C3571,'Nhân viên'!$B$5:$C$48,2,0)</f>
        <v>#N/A</v>
      </c>
      <c r="G3571" s="13" t="e">
        <f>VLOOKUP(E3571,'Khách hàng'!$B$4:$F$1048576,2,0)</f>
        <v>#N/A</v>
      </c>
      <c r="H3571" s="13" t="str">
        <f>VLOOKUP(E3571,'[1]Khách hàng'!$A$4:$F$2144,3,0)</f>
        <v>Số 1 đường số 17A, Khu phố 11, Phường Bình Trị Đông B, Quận Bình Tân, TP.HCM.</v>
      </c>
      <c r="I3571" s="13" t="e">
        <f>VLOOKUP(E3571,'Khách hàng'!$B$4:$F$1048576,5,0)</f>
        <v>#N/A</v>
      </c>
      <c r="L3571" s="13" t="e">
        <f>VLOOKUP(J3571,'Hàng hóa'!$C$5:$D$50,2,0)</f>
        <v>#N/A</v>
      </c>
      <c r="M3571" s="17" t="e">
        <f>VLOOKUP(J3571,'Hàng hóa'!$C$5:$H$22,6,0)</f>
        <v>#N/A</v>
      </c>
      <c r="N3571" s="17" t="e">
        <f t="shared" si="150"/>
        <v>#N/A</v>
      </c>
      <c r="O3571" s="22" t="e">
        <f t="shared" si="149"/>
        <v>#N/A</v>
      </c>
      <c r="P3571" s="17" t="e">
        <f t="shared" si="151"/>
        <v>#N/A</v>
      </c>
      <c r="Q3571" s="13" t="e">
        <f>VLOOKUP(I3571,'[1]Nhân viên'!$E$20:$F$41,2,0)</f>
        <v>#N/A</v>
      </c>
    </row>
    <row r="3572" spans="1:17" x14ac:dyDescent="0.2">
      <c r="A3572" s="11">
        <v>3549</v>
      </c>
      <c r="D3572" s="13" t="e">
        <f>VLOOKUP(C3572,'Nhân viên'!$B$5:$C$48,2,0)</f>
        <v>#N/A</v>
      </c>
      <c r="G3572" s="13" t="e">
        <f>VLOOKUP(E3572,'Khách hàng'!$B$4:$F$1048576,2,0)</f>
        <v>#N/A</v>
      </c>
      <c r="H3572" s="13" t="str">
        <f>VLOOKUP(E3572,'[1]Khách hàng'!$A$4:$F$2144,3,0)</f>
        <v>Số 1 đường số 17A, Khu phố 11, Phường Bình Trị Đông B, Quận Bình Tân, TP.HCM.</v>
      </c>
      <c r="I3572" s="13" t="e">
        <f>VLOOKUP(E3572,'Khách hàng'!$B$4:$F$1048576,5,0)</f>
        <v>#N/A</v>
      </c>
      <c r="L3572" s="13" t="e">
        <f>VLOOKUP(J3572,'Hàng hóa'!$C$5:$D$50,2,0)</f>
        <v>#N/A</v>
      </c>
      <c r="M3572" s="17" t="e">
        <f>VLOOKUP(J3572,'Hàng hóa'!$C$5:$H$22,6,0)</f>
        <v>#N/A</v>
      </c>
      <c r="N3572" s="17" t="e">
        <f t="shared" si="150"/>
        <v>#N/A</v>
      </c>
      <c r="O3572" s="22" t="e">
        <f t="shared" si="149"/>
        <v>#N/A</v>
      </c>
      <c r="P3572" s="17" t="e">
        <f t="shared" si="151"/>
        <v>#N/A</v>
      </c>
      <c r="Q3572" s="13" t="e">
        <f>VLOOKUP(I3572,'[1]Nhân viên'!$E$20:$F$41,2,0)</f>
        <v>#N/A</v>
      </c>
    </row>
    <row r="3573" spans="1:17" x14ac:dyDescent="0.2">
      <c r="A3573" s="11">
        <v>3550</v>
      </c>
      <c r="D3573" s="13" t="e">
        <f>VLOOKUP(C3573,'Nhân viên'!$B$5:$C$48,2,0)</f>
        <v>#N/A</v>
      </c>
      <c r="G3573" s="13" t="e">
        <f>VLOOKUP(E3573,'Khách hàng'!$B$4:$F$1048576,2,0)</f>
        <v>#N/A</v>
      </c>
      <c r="H3573" s="13" t="str">
        <f>VLOOKUP(E3573,'[1]Khách hàng'!$A$4:$F$2144,3,0)</f>
        <v>Số 1 đường số 17A, Khu phố 11, Phường Bình Trị Đông B, Quận Bình Tân, TP.HCM.</v>
      </c>
      <c r="I3573" s="13" t="e">
        <f>VLOOKUP(E3573,'Khách hàng'!$B$4:$F$1048576,5,0)</f>
        <v>#N/A</v>
      </c>
      <c r="L3573" s="13" t="e">
        <f>VLOOKUP(J3573,'Hàng hóa'!$C$5:$D$50,2,0)</f>
        <v>#N/A</v>
      </c>
      <c r="M3573" s="17" t="e">
        <f>VLOOKUP(J3573,'Hàng hóa'!$C$5:$H$22,6,0)</f>
        <v>#N/A</v>
      </c>
      <c r="N3573" s="17" t="e">
        <f t="shared" si="150"/>
        <v>#N/A</v>
      </c>
      <c r="O3573" s="22" t="e">
        <f t="shared" si="149"/>
        <v>#N/A</v>
      </c>
      <c r="P3573" s="17" t="e">
        <f t="shared" si="151"/>
        <v>#N/A</v>
      </c>
      <c r="Q3573" s="13" t="e">
        <f>VLOOKUP(I3573,'[1]Nhân viên'!$E$20:$F$41,2,0)</f>
        <v>#N/A</v>
      </c>
    </row>
    <row r="3574" spans="1:17" x14ac:dyDescent="0.2">
      <c r="A3574" s="11">
        <v>3551</v>
      </c>
      <c r="D3574" s="13" t="e">
        <f>VLOOKUP(C3574,'Nhân viên'!$B$5:$C$48,2,0)</f>
        <v>#N/A</v>
      </c>
      <c r="G3574" s="13" t="e">
        <f>VLOOKUP(E3574,'Khách hàng'!$B$4:$F$1048576,2,0)</f>
        <v>#N/A</v>
      </c>
      <c r="H3574" s="13" t="str">
        <f>VLOOKUP(E3574,'[1]Khách hàng'!$A$4:$F$2144,3,0)</f>
        <v>Số 1 đường số 17A, Khu phố 11, Phường Bình Trị Đông B, Quận Bình Tân, TP.HCM.</v>
      </c>
      <c r="I3574" s="13" t="e">
        <f>VLOOKUP(E3574,'Khách hàng'!$B$4:$F$1048576,5,0)</f>
        <v>#N/A</v>
      </c>
      <c r="L3574" s="13" t="e">
        <f>VLOOKUP(J3574,'Hàng hóa'!$C$5:$D$50,2,0)</f>
        <v>#N/A</v>
      </c>
      <c r="M3574" s="17" t="e">
        <f>VLOOKUP(J3574,'Hàng hóa'!$C$5:$H$22,6,0)</f>
        <v>#N/A</v>
      </c>
      <c r="N3574" s="17" t="e">
        <f t="shared" si="150"/>
        <v>#N/A</v>
      </c>
      <c r="O3574" s="22" t="e">
        <f t="shared" si="149"/>
        <v>#N/A</v>
      </c>
      <c r="P3574" s="17" t="e">
        <f t="shared" si="151"/>
        <v>#N/A</v>
      </c>
      <c r="Q3574" s="13" t="e">
        <f>VLOOKUP(I3574,'[1]Nhân viên'!$E$20:$F$41,2,0)</f>
        <v>#N/A</v>
      </c>
    </row>
    <row r="3575" spans="1:17" x14ac:dyDescent="0.2">
      <c r="A3575" s="11">
        <v>3552</v>
      </c>
      <c r="D3575" s="13" t="e">
        <f>VLOOKUP(C3575,'Nhân viên'!$B$5:$C$48,2,0)</f>
        <v>#N/A</v>
      </c>
      <c r="G3575" s="13" t="e">
        <f>VLOOKUP(E3575,'Khách hàng'!$B$4:$F$1048576,2,0)</f>
        <v>#N/A</v>
      </c>
      <c r="H3575" s="13" t="str">
        <f>VLOOKUP(E3575,'[1]Khách hàng'!$A$4:$F$2144,3,0)</f>
        <v>Số 1 đường số 17A, Khu phố 11, Phường Bình Trị Đông B, Quận Bình Tân, TP.HCM.</v>
      </c>
      <c r="I3575" s="13" t="e">
        <f>VLOOKUP(E3575,'Khách hàng'!$B$4:$F$1048576,5,0)</f>
        <v>#N/A</v>
      </c>
      <c r="L3575" s="13" t="e">
        <f>VLOOKUP(J3575,'Hàng hóa'!$C$5:$D$50,2,0)</f>
        <v>#N/A</v>
      </c>
      <c r="M3575" s="17" t="e">
        <f>VLOOKUP(J3575,'Hàng hóa'!$C$5:$H$22,6,0)</f>
        <v>#N/A</v>
      </c>
      <c r="N3575" s="17" t="e">
        <f t="shared" si="150"/>
        <v>#N/A</v>
      </c>
      <c r="O3575" s="22" t="e">
        <f t="shared" si="149"/>
        <v>#N/A</v>
      </c>
      <c r="P3575" s="17" t="e">
        <f t="shared" si="151"/>
        <v>#N/A</v>
      </c>
      <c r="Q3575" s="13" t="e">
        <f>VLOOKUP(I3575,'[1]Nhân viên'!$E$20:$F$41,2,0)</f>
        <v>#N/A</v>
      </c>
    </row>
    <row r="3576" spans="1:17" x14ac:dyDescent="0.2">
      <c r="A3576" s="11">
        <v>3553</v>
      </c>
      <c r="D3576" s="13" t="e">
        <f>VLOOKUP(C3576,'Nhân viên'!$B$5:$C$48,2,0)</f>
        <v>#N/A</v>
      </c>
      <c r="G3576" s="13" t="e">
        <f>VLOOKUP(E3576,'Khách hàng'!$B$4:$F$1048576,2,0)</f>
        <v>#N/A</v>
      </c>
      <c r="H3576" s="13" t="str">
        <f>VLOOKUP(E3576,'[1]Khách hàng'!$A$4:$F$2144,3,0)</f>
        <v>Số 1 đường số 17A, Khu phố 11, Phường Bình Trị Đông B, Quận Bình Tân, TP.HCM.</v>
      </c>
      <c r="I3576" s="13" t="e">
        <f>VLOOKUP(E3576,'Khách hàng'!$B$4:$F$1048576,5,0)</f>
        <v>#N/A</v>
      </c>
      <c r="L3576" s="13" t="e">
        <f>VLOOKUP(J3576,'Hàng hóa'!$C$5:$D$50,2,0)</f>
        <v>#N/A</v>
      </c>
      <c r="M3576" s="17" t="e">
        <f>VLOOKUP(J3576,'Hàng hóa'!$C$5:$H$22,6,0)</f>
        <v>#N/A</v>
      </c>
      <c r="N3576" s="17" t="e">
        <f t="shared" si="150"/>
        <v>#N/A</v>
      </c>
      <c r="O3576" s="22" t="e">
        <f t="shared" si="149"/>
        <v>#N/A</v>
      </c>
      <c r="P3576" s="17" t="e">
        <f t="shared" si="151"/>
        <v>#N/A</v>
      </c>
      <c r="Q3576" s="13" t="e">
        <f>VLOOKUP(I3576,'[1]Nhân viên'!$E$20:$F$41,2,0)</f>
        <v>#N/A</v>
      </c>
    </row>
    <row r="3577" spans="1:17" x14ac:dyDescent="0.2">
      <c r="A3577" s="11">
        <v>3554</v>
      </c>
      <c r="D3577" s="13" t="e">
        <f>VLOOKUP(C3577,'Nhân viên'!$B$5:$C$48,2,0)</f>
        <v>#N/A</v>
      </c>
      <c r="G3577" s="13" t="e">
        <f>VLOOKUP(E3577,'Khách hàng'!$B$4:$F$1048576,2,0)</f>
        <v>#N/A</v>
      </c>
      <c r="H3577" s="13" t="str">
        <f>VLOOKUP(E3577,'[1]Khách hàng'!$A$4:$F$2144,3,0)</f>
        <v>Số 1 đường số 17A, Khu phố 11, Phường Bình Trị Đông B, Quận Bình Tân, TP.HCM.</v>
      </c>
      <c r="I3577" s="13" t="e">
        <f>VLOOKUP(E3577,'Khách hàng'!$B$4:$F$1048576,5,0)</f>
        <v>#N/A</v>
      </c>
      <c r="L3577" s="13" t="e">
        <f>VLOOKUP(J3577,'Hàng hóa'!$C$5:$D$50,2,0)</f>
        <v>#N/A</v>
      </c>
      <c r="M3577" s="17" t="e">
        <f>VLOOKUP(J3577,'Hàng hóa'!$C$5:$H$22,6,0)</f>
        <v>#N/A</v>
      </c>
      <c r="N3577" s="17" t="e">
        <f t="shared" si="150"/>
        <v>#N/A</v>
      </c>
      <c r="O3577" s="22" t="e">
        <f t="shared" si="149"/>
        <v>#N/A</v>
      </c>
      <c r="P3577" s="17" t="e">
        <f t="shared" si="151"/>
        <v>#N/A</v>
      </c>
      <c r="Q3577" s="13" t="e">
        <f>VLOOKUP(I3577,'[1]Nhân viên'!$E$20:$F$41,2,0)</f>
        <v>#N/A</v>
      </c>
    </row>
    <row r="3578" spans="1:17" x14ac:dyDescent="0.2">
      <c r="A3578" s="11">
        <v>3555</v>
      </c>
      <c r="D3578" s="13" t="e">
        <f>VLOOKUP(C3578,'Nhân viên'!$B$5:$C$48,2,0)</f>
        <v>#N/A</v>
      </c>
      <c r="G3578" s="13" t="e">
        <f>VLOOKUP(E3578,'Khách hàng'!$B$4:$F$1048576,2,0)</f>
        <v>#N/A</v>
      </c>
      <c r="H3578" s="13" t="str">
        <f>VLOOKUP(E3578,'[1]Khách hàng'!$A$4:$F$2144,3,0)</f>
        <v>Số 1 đường số 17A, Khu phố 11, Phường Bình Trị Đông B, Quận Bình Tân, TP.HCM.</v>
      </c>
      <c r="I3578" s="13" t="e">
        <f>VLOOKUP(E3578,'Khách hàng'!$B$4:$F$1048576,5,0)</f>
        <v>#N/A</v>
      </c>
      <c r="L3578" s="13" t="e">
        <f>VLOOKUP(J3578,'Hàng hóa'!$C$5:$D$50,2,0)</f>
        <v>#N/A</v>
      </c>
      <c r="M3578" s="17" t="e">
        <f>VLOOKUP(J3578,'Hàng hóa'!$C$5:$H$22,6,0)</f>
        <v>#N/A</v>
      </c>
      <c r="N3578" s="17" t="e">
        <f t="shared" si="150"/>
        <v>#N/A</v>
      </c>
      <c r="O3578" s="22" t="e">
        <f t="shared" si="149"/>
        <v>#N/A</v>
      </c>
      <c r="P3578" s="17" t="e">
        <f t="shared" si="151"/>
        <v>#N/A</v>
      </c>
      <c r="Q3578" s="13" t="e">
        <f>VLOOKUP(I3578,'[1]Nhân viên'!$E$20:$F$41,2,0)</f>
        <v>#N/A</v>
      </c>
    </row>
    <row r="3579" spans="1:17" x14ac:dyDescent="0.2">
      <c r="A3579" s="11">
        <v>3556</v>
      </c>
      <c r="D3579" s="13" t="e">
        <f>VLOOKUP(C3579,'Nhân viên'!$B$5:$C$48,2,0)</f>
        <v>#N/A</v>
      </c>
      <c r="G3579" s="13" t="e">
        <f>VLOOKUP(E3579,'Khách hàng'!$B$4:$F$1048576,2,0)</f>
        <v>#N/A</v>
      </c>
      <c r="H3579" s="13" t="str">
        <f>VLOOKUP(E3579,'[1]Khách hàng'!$A$4:$F$2144,3,0)</f>
        <v>Số 1 đường số 17A, Khu phố 11, Phường Bình Trị Đông B, Quận Bình Tân, TP.HCM.</v>
      </c>
      <c r="I3579" s="13" t="e">
        <f>VLOOKUP(E3579,'Khách hàng'!$B$4:$F$1048576,5,0)</f>
        <v>#N/A</v>
      </c>
      <c r="L3579" s="13" t="e">
        <f>VLOOKUP(J3579,'Hàng hóa'!$C$5:$D$50,2,0)</f>
        <v>#N/A</v>
      </c>
      <c r="M3579" s="17" t="e">
        <f>VLOOKUP(J3579,'Hàng hóa'!$C$5:$H$22,6,0)</f>
        <v>#N/A</v>
      </c>
      <c r="N3579" s="17" t="e">
        <f t="shared" si="150"/>
        <v>#N/A</v>
      </c>
      <c r="O3579" s="22" t="e">
        <f t="shared" si="149"/>
        <v>#N/A</v>
      </c>
      <c r="P3579" s="17" t="e">
        <f t="shared" si="151"/>
        <v>#N/A</v>
      </c>
      <c r="Q3579" s="13" t="e">
        <f>VLOOKUP(I3579,'[1]Nhân viên'!$E$20:$F$41,2,0)</f>
        <v>#N/A</v>
      </c>
    </row>
    <row r="3580" spans="1:17" x14ac:dyDescent="0.2">
      <c r="A3580" s="11">
        <v>3557</v>
      </c>
      <c r="D3580" s="13" t="e">
        <f>VLOOKUP(C3580,'Nhân viên'!$B$5:$C$48,2,0)</f>
        <v>#N/A</v>
      </c>
      <c r="G3580" s="13" t="e">
        <f>VLOOKUP(E3580,'Khách hàng'!$B$4:$F$1048576,2,0)</f>
        <v>#N/A</v>
      </c>
      <c r="H3580" s="13" t="str">
        <f>VLOOKUP(E3580,'[1]Khách hàng'!$A$4:$F$2144,3,0)</f>
        <v>Số 1 đường số 17A, Khu phố 11, Phường Bình Trị Đông B, Quận Bình Tân, TP.HCM.</v>
      </c>
      <c r="I3580" s="13" t="e">
        <f>VLOOKUP(E3580,'Khách hàng'!$B$4:$F$1048576,5,0)</f>
        <v>#N/A</v>
      </c>
      <c r="L3580" s="13" t="e">
        <f>VLOOKUP(J3580,'Hàng hóa'!$C$5:$D$50,2,0)</f>
        <v>#N/A</v>
      </c>
      <c r="M3580" s="17" t="e">
        <f>VLOOKUP(J3580,'Hàng hóa'!$C$5:$H$22,6,0)</f>
        <v>#N/A</v>
      </c>
      <c r="N3580" s="17" t="e">
        <f t="shared" si="150"/>
        <v>#N/A</v>
      </c>
      <c r="O3580" s="22" t="e">
        <f t="shared" si="149"/>
        <v>#N/A</v>
      </c>
      <c r="P3580" s="17" t="e">
        <f t="shared" si="151"/>
        <v>#N/A</v>
      </c>
      <c r="Q3580" s="13" t="e">
        <f>VLOOKUP(I3580,'[1]Nhân viên'!$E$20:$F$41,2,0)</f>
        <v>#N/A</v>
      </c>
    </row>
    <row r="3581" spans="1:17" x14ac:dyDescent="0.2">
      <c r="A3581" s="11">
        <v>3558</v>
      </c>
      <c r="D3581" s="13" t="e">
        <f>VLOOKUP(C3581,'Nhân viên'!$B$5:$C$48,2,0)</f>
        <v>#N/A</v>
      </c>
      <c r="G3581" s="13" t="e">
        <f>VLOOKUP(E3581,'Khách hàng'!$B$4:$F$1048576,2,0)</f>
        <v>#N/A</v>
      </c>
      <c r="H3581" s="13" t="str">
        <f>VLOOKUP(E3581,'[1]Khách hàng'!$A$4:$F$2144,3,0)</f>
        <v>Số 1 đường số 17A, Khu phố 11, Phường Bình Trị Đông B, Quận Bình Tân, TP.HCM.</v>
      </c>
      <c r="I3581" s="13" t="e">
        <f>VLOOKUP(E3581,'Khách hàng'!$B$4:$F$1048576,5,0)</f>
        <v>#N/A</v>
      </c>
      <c r="L3581" s="13" t="e">
        <f>VLOOKUP(J3581,'Hàng hóa'!$C$5:$D$50,2,0)</f>
        <v>#N/A</v>
      </c>
      <c r="M3581" s="17" t="e">
        <f>VLOOKUP(J3581,'Hàng hóa'!$C$5:$H$22,6,0)</f>
        <v>#N/A</v>
      </c>
      <c r="N3581" s="17" t="e">
        <f t="shared" si="150"/>
        <v>#N/A</v>
      </c>
      <c r="O3581" s="22" t="e">
        <f t="shared" si="149"/>
        <v>#N/A</v>
      </c>
      <c r="P3581" s="17" t="e">
        <f t="shared" si="151"/>
        <v>#N/A</v>
      </c>
      <c r="Q3581" s="13" t="e">
        <f>VLOOKUP(I3581,'[1]Nhân viên'!$E$20:$F$41,2,0)</f>
        <v>#N/A</v>
      </c>
    </row>
    <row r="3582" spans="1:17" x14ac:dyDescent="0.2">
      <c r="A3582" s="11">
        <v>3559</v>
      </c>
      <c r="D3582" s="13" t="e">
        <f>VLOOKUP(C3582,'Nhân viên'!$B$5:$C$48,2,0)</f>
        <v>#N/A</v>
      </c>
      <c r="G3582" s="13" t="e">
        <f>VLOOKUP(E3582,'Khách hàng'!$B$4:$F$1048576,2,0)</f>
        <v>#N/A</v>
      </c>
      <c r="H3582" s="13" t="str">
        <f>VLOOKUP(E3582,'[1]Khách hàng'!$A$4:$F$2144,3,0)</f>
        <v>Số 1 đường số 17A, Khu phố 11, Phường Bình Trị Đông B, Quận Bình Tân, TP.HCM.</v>
      </c>
      <c r="I3582" s="13" t="e">
        <f>VLOOKUP(E3582,'Khách hàng'!$B$4:$F$1048576,5,0)</f>
        <v>#N/A</v>
      </c>
      <c r="L3582" s="13" t="e">
        <f>VLOOKUP(J3582,'Hàng hóa'!$C$5:$D$50,2,0)</f>
        <v>#N/A</v>
      </c>
      <c r="M3582" s="17" t="e">
        <f>VLOOKUP(J3582,'Hàng hóa'!$C$5:$H$22,6,0)</f>
        <v>#N/A</v>
      </c>
      <c r="N3582" s="17" t="e">
        <f t="shared" si="150"/>
        <v>#N/A</v>
      </c>
      <c r="O3582" s="22" t="e">
        <f t="shared" si="149"/>
        <v>#N/A</v>
      </c>
      <c r="P3582" s="17" t="e">
        <f t="shared" si="151"/>
        <v>#N/A</v>
      </c>
      <c r="Q3582" s="13" t="e">
        <f>VLOOKUP(I3582,'[1]Nhân viên'!$E$20:$F$41,2,0)</f>
        <v>#N/A</v>
      </c>
    </row>
    <row r="3583" spans="1:17" x14ac:dyDescent="0.2">
      <c r="A3583" s="11">
        <v>3560</v>
      </c>
      <c r="D3583" s="13" t="e">
        <f>VLOOKUP(C3583,'Nhân viên'!$B$5:$C$48,2,0)</f>
        <v>#N/A</v>
      </c>
      <c r="G3583" s="13" t="e">
        <f>VLOOKUP(E3583,'Khách hàng'!$B$4:$F$1048576,2,0)</f>
        <v>#N/A</v>
      </c>
      <c r="H3583" s="13" t="str">
        <f>VLOOKUP(E3583,'[1]Khách hàng'!$A$4:$F$2144,3,0)</f>
        <v>Số 1 đường số 17A, Khu phố 11, Phường Bình Trị Đông B, Quận Bình Tân, TP.HCM.</v>
      </c>
      <c r="I3583" s="13" t="e">
        <f>VLOOKUP(E3583,'Khách hàng'!$B$4:$F$1048576,5,0)</f>
        <v>#N/A</v>
      </c>
      <c r="L3583" s="13" t="e">
        <f>VLOOKUP(J3583,'Hàng hóa'!$C$5:$D$50,2,0)</f>
        <v>#N/A</v>
      </c>
      <c r="M3583" s="17" t="e">
        <f>VLOOKUP(J3583,'Hàng hóa'!$C$5:$H$22,6,0)</f>
        <v>#N/A</v>
      </c>
      <c r="N3583" s="17" t="e">
        <f t="shared" si="150"/>
        <v>#N/A</v>
      </c>
      <c r="O3583" s="22" t="e">
        <f t="shared" si="149"/>
        <v>#N/A</v>
      </c>
      <c r="P3583" s="17" t="e">
        <f t="shared" si="151"/>
        <v>#N/A</v>
      </c>
      <c r="Q3583" s="13" t="e">
        <f>VLOOKUP(I3583,'[1]Nhân viên'!$E$20:$F$41,2,0)</f>
        <v>#N/A</v>
      </c>
    </row>
    <row r="3584" spans="1:17" x14ac:dyDescent="0.2">
      <c r="A3584" s="11">
        <v>3561</v>
      </c>
      <c r="D3584" s="13" t="e">
        <f>VLOOKUP(C3584,'Nhân viên'!$B$5:$C$48,2,0)</f>
        <v>#N/A</v>
      </c>
      <c r="G3584" s="13" t="e">
        <f>VLOOKUP(E3584,'Khách hàng'!$B$4:$F$1048576,2,0)</f>
        <v>#N/A</v>
      </c>
      <c r="H3584" s="13" t="str">
        <f>VLOOKUP(E3584,'[1]Khách hàng'!$A$4:$F$2144,3,0)</f>
        <v>Số 1 đường số 17A, Khu phố 11, Phường Bình Trị Đông B, Quận Bình Tân, TP.HCM.</v>
      </c>
      <c r="I3584" s="13" t="e">
        <f>VLOOKUP(E3584,'Khách hàng'!$B$4:$F$1048576,5,0)</f>
        <v>#N/A</v>
      </c>
      <c r="L3584" s="13" t="e">
        <f>VLOOKUP(J3584,'Hàng hóa'!$C$5:$D$50,2,0)</f>
        <v>#N/A</v>
      </c>
      <c r="M3584" s="17" t="e">
        <f>VLOOKUP(J3584,'Hàng hóa'!$C$5:$H$22,6,0)</f>
        <v>#N/A</v>
      </c>
      <c r="N3584" s="17" t="e">
        <f t="shared" si="150"/>
        <v>#N/A</v>
      </c>
      <c r="O3584" s="22" t="e">
        <f t="shared" si="149"/>
        <v>#N/A</v>
      </c>
      <c r="P3584" s="17" t="e">
        <f t="shared" si="151"/>
        <v>#N/A</v>
      </c>
      <c r="Q3584" s="13" t="e">
        <f>VLOOKUP(I3584,'[1]Nhân viên'!$E$20:$F$41,2,0)</f>
        <v>#N/A</v>
      </c>
    </row>
    <row r="3585" spans="1:17" x14ac:dyDescent="0.2">
      <c r="A3585" s="11">
        <v>3562</v>
      </c>
      <c r="D3585" s="13" t="e">
        <f>VLOOKUP(C3585,'Nhân viên'!$B$5:$C$48,2,0)</f>
        <v>#N/A</v>
      </c>
      <c r="G3585" s="13" t="e">
        <f>VLOOKUP(E3585,'Khách hàng'!$B$4:$F$1048576,2,0)</f>
        <v>#N/A</v>
      </c>
      <c r="H3585" s="13" t="str">
        <f>VLOOKUP(E3585,'[1]Khách hàng'!$A$4:$F$2144,3,0)</f>
        <v>Số 1 đường số 17A, Khu phố 11, Phường Bình Trị Đông B, Quận Bình Tân, TP.HCM.</v>
      </c>
      <c r="I3585" s="13" t="e">
        <f>VLOOKUP(E3585,'Khách hàng'!$B$4:$F$1048576,5,0)</f>
        <v>#N/A</v>
      </c>
      <c r="L3585" s="13" t="e">
        <f>VLOOKUP(J3585,'Hàng hóa'!$C$5:$D$50,2,0)</f>
        <v>#N/A</v>
      </c>
      <c r="M3585" s="17" t="e">
        <f>VLOOKUP(J3585,'Hàng hóa'!$C$5:$H$22,6,0)</f>
        <v>#N/A</v>
      </c>
      <c r="N3585" s="17" t="e">
        <f t="shared" si="150"/>
        <v>#N/A</v>
      </c>
      <c r="O3585" s="22" t="e">
        <f t="shared" ref="O3585:O3648" si="152">N3585*10%</f>
        <v>#N/A</v>
      </c>
      <c r="P3585" s="17" t="e">
        <f t="shared" si="151"/>
        <v>#N/A</v>
      </c>
      <c r="Q3585" s="13" t="e">
        <f>VLOOKUP(I3585,'[1]Nhân viên'!$E$20:$F$41,2,0)</f>
        <v>#N/A</v>
      </c>
    </row>
    <row r="3586" spans="1:17" x14ac:dyDescent="0.2">
      <c r="A3586" s="11">
        <v>3563</v>
      </c>
      <c r="D3586" s="13" t="e">
        <f>VLOOKUP(C3586,'Nhân viên'!$B$5:$C$48,2,0)</f>
        <v>#N/A</v>
      </c>
      <c r="G3586" s="13" t="e">
        <f>VLOOKUP(E3586,'Khách hàng'!$B$4:$F$1048576,2,0)</f>
        <v>#N/A</v>
      </c>
      <c r="H3586" s="13" t="str">
        <f>VLOOKUP(E3586,'[1]Khách hàng'!$A$4:$F$2144,3,0)</f>
        <v>Số 1 đường số 17A, Khu phố 11, Phường Bình Trị Đông B, Quận Bình Tân, TP.HCM.</v>
      </c>
      <c r="I3586" s="13" t="e">
        <f>VLOOKUP(E3586,'Khách hàng'!$B$4:$F$1048576,5,0)</f>
        <v>#N/A</v>
      </c>
      <c r="L3586" s="13" t="e">
        <f>VLOOKUP(J3586,'Hàng hóa'!$C$5:$D$50,2,0)</f>
        <v>#N/A</v>
      </c>
      <c r="M3586" s="17" t="e">
        <f>VLOOKUP(J3586,'Hàng hóa'!$C$5:$H$22,6,0)</f>
        <v>#N/A</v>
      </c>
      <c r="N3586" s="17" t="e">
        <f t="shared" si="150"/>
        <v>#N/A</v>
      </c>
      <c r="O3586" s="22" t="e">
        <f t="shared" si="152"/>
        <v>#N/A</v>
      </c>
      <c r="P3586" s="17" t="e">
        <f t="shared" si="151"/>
        <v>#N/A</v>
      </c>
      <c r="Q3586" s="13" t="e">
        <f>VLOOKUP(I3586,'[1]Nhân viên'!$E$20:$F$41,2,0)</f>
        <v>#N/A</v>
      </c>
    </row>
    <row r="3587" spans="1:17" x14ac:dyDescent="0.2">
      <c r="A3587" s="11">
        <v>3564</v>
      </c>
      <c r="D3587" s="13" t="e">
        <f>VLOOKUP(C3587,'Nhân viên'!$B$5:$C$48,2,0)</f>
        <v>#N/A</v>
      </c>
      <c r="G3587" s="13" t="e">
        <f>VLOOKUP(E3587,'Khách hàng'!$B$4:$F$1048576,2,0)</f>
        <v>#N/A</v>
      </c>
      <c r="H3587" s="13" t="str">
        <f>VLOOKUP(E3587,'[1]Khách hàng'!$A$4:$F$2144,3,0)</f>
        <v>Số 1 đường số 17A, Khu phố 11, Phường Bình Trị Đông B, Quận Bình Tân, TP.HCM.</v>
      </c>
      <c r="I3587" s="13" t="e">
        <f>VLOOKUP(E3587,'Khách hàng'!$B$4:$F$1048576,5,0)</f>
        <v>#N/A</v>
      </c>
      <c r="L3587" s="13" t="e">
        <f>VLOOKUP(J3587,'Hàng hóa'!$C$5:$D$50,2,0)</f>
        <v>#N/A</v>
      </c>
      <c r="M3587" s="17" t="e">
        <f>VLOOKUP(J3587,'Hàng hóa'!$C$5:$H$22,6,0)</f>
        <v>#N/A</v>
      </c>
      <c r="N3587" s="17" t="e">
        <f t="shared" si="150"/>
        <v>#N/A</v>
      </c>
      <c r="O3587" s="22" t="e">
        <f t="shared" si="152"/>
        <v>#N/A</v>
      </c>
      <c r="P3587" s="17" t="e">
        <f t="shared" si="151"/>
        <v>#N/A</v>
      </c>
      <c r="Q3587" s="13" t="e">
        <f>VLOOKUP(I3587,'[1]Nhân viên'!$E$20:$F$41,2,0)</f>
        <v>#N/A</v>
      </c>
    </row>
    <row r="3588" spans="1:17" x14ac:dyDescent="0.2">
      <c r="A3588" s="11">
        <v>3565</v>
      </c>
      <c r="D3588" s="13" t="e">
        <f>VLOOKUP(C3588,'Nhân viên'!$B$5:$C$48,2,0)</f>
        <v>#N/A</v>
      </c>
      <c r="G3588" s="13" t="e">
        <f>VLOOKUP(E3588,'Khách hàng'!$B$4:$F$1048576,2,0)</f>
        <v>#N/A</v>
      </c>
      <c r="H3588" s="13" t="str">
        <f>VLOOKUP(E3588,'[1]Khách hàng'!$A$4:$F$2144,3,0)</f>
        <v>Số 1 đường số 17A, Khu phố 11, Phường Bình Trị Đông B, Quận Bình Tân, TP.HCM.</v>
      </c>
      <c r="I3588" s="13" t="e">
        <f>VLOOKUP(E3588,'Khách hàng'!$B$4:$F$1048576,5,0)</f>
        <v>#N/A</v>
      </c>
      <c r="L3588" s="13" t="e">
        <f>VLOOKUP(J3588,'Hàng hóa'!$C$5:$D$50,2,0)</f>
        <v>#N/A</v>
      </c>
      <c r="M3588" s="17" t="e">
        <f>VLOOKUP(J3588,'Hàng hóa'!$C$5:$H$22,6,0)</f>
        <v>#N/A</v>
      </c>
      <c r="N3588" s="17" t="e">
        <f t="shared" si="150"/>
        <v>#N/A</v>
      </c>
      <c r="O3588" s="22" t="e">
        <f t="shared" si="152"/>
        <v>#N/A</v>
      </c>
      <c r="P3588" s="17" t="e">
        <f t="shared" si="151"/>
        <v>#N/A</v>
      </c>
      <c r="Q3588" s="13" t="e">
        <f>VLOOKUP(I3588,'[1]Nhân viên'!$E$20:$F$41,2,0)</f>
        <v>#N/A</v>
      </c>
    </row>
    <row r="3589" spans="1:17" x14ac:dyDescent="0.2">
      <c r="A3589" s="11">
        <v>3566</v>
      </c>
      <c r="D3589" s="13" t="e">
        <f>VLOOKUP(C3589,'Nhân viên'!$B$5:$C$48,2,0)</f>
        <v>#N/A</v>
      </c>
      <c r="G3589" s="13" t="e">
        <f>VLOOKUP(E3589,'Khách hàng'!$B$4:$F$1048576,2,0)</f>
        <v>#N/A</v>
      </c>
      <c r="H3589" s="13" t="str">
        <f>VLOOKUP(E3589,'[1]Khách hàng'!$A$4:$F$2144,3,0)</f>
        <v>Số 1 đường số 17A, Khu phố 11, Phường Bình Trị Đông B, Quận Bình Tân, TP.HCM.</v>
      </c>
      <c r="I3589" s="13" t="e">
        <f>VLOOKUP(E3589,'Khách hàng'!$B$4:$F$1048576,5,0)</f>
        <v>#N/A</v>
      </c>
      <c r="L3589" s="13" t="e">
        <f>VLOOKUP(J3589,'Hàng hóa'!$C$5:$D$50,2,0)</f>
        <v>#N/A</v>
      </c>
      <c r="M3589" s="17" t="e">
        <f>VLOOKUP(J3589,'Hàng hóa'!$C$5:$H$22,6,0)</f>
        <v>#N/A</v>
      </c>
      <c r="N3589" s="17" t="e">
        <f t="shared" si="150"/>
        <v>#N/A</v>
      </c>
      <c r="O3589" s="22" t="e">
        <f t="shared" si="152"/>
        <v>#N/A</v>
      </c>
      <c r="P3589" s="17" t="e">
        <f t="shared" si="151"/>
        <v>#N/A</v>
      </c>
      <c r="Q3589" s="13" t="e">
        <f>VLOOKUP(I3589,'[1]Nhân viên'!$E$20:$F$41,2,0)</f>
        <v>#N/A</v>
      </c>
    </row>
    <row r="3590" spans="1:17" x14ac:dyDescent="0.2">
      <c r="A3590" s="11">
        <v>3567</v>
      </c>
      <c r="D3590" s="13" t="e">
        <f>VLOOKUP(C3590,'Nhân viên'!$B$5:$C$48,2,0)</f>
        <v>#N/A</v>
      </c>
      <c r="G3590" s="13" t="e">
        <f>VLOOKUP(E3590,'Khách hàng'!$B$4:$F$1048576,2,0)</f>
        <v>#N/A</v>
      </c>
      <c r="H3590" s="13" t="str">
        <f>VLOOKUP(E3590,'[1]Khách hàng'!$A$4:$F$2144,3,0)</f>
        <v>Số 1 đường số 17A, Khu phố 11, Phường Bình Trị Đông B, Quận Bình Tân, TP.HCM.</v>
      </c>
      <c r="I3590" s="13" t="e">
        <f>VLOOKUP(E3590,'Khách hàng'!$B$4:$F$1048576,5,0)</f>
        <v>#N/A</v>
      </c>
      <c r="L3590" s="13" t="e">
        <f>VLOOKUP(J3590,'Hàng hóa'!$C$5:$D$50,2,0)</f>
        <v>#N/A</v>
      </c>
      <c r="M3590" s="17" t="e">
        <f>VLOOKUP(J3590,'Hàng hóa'!$C$5:$H$22,6,0)</f>
        <v>#N/A</v>
      </c>
      <c r="N3590" s="17" t="e">
        <f t="shared" si="150"/>
        <v>#N/A</v>
      </c>
      <c r="O3590" s="22" t="e">
        <f t="shared" si="152"/>
        <v>#N/A</v>
      </c>
      <c r="P3590" s="17" t="e">
        <f t="shared" si="151"/>
        <v>#N/A</v>
      </c>
      <c r="Q3590" s="13" t="e">
        <f>VLOOKUP(I3590,'[1]Nhân viên'!$E$20:$F$41,2,0)</f>
        <v>#N/A</v>
      </c>
    </row>
    <row r="3591" spans="1:17" x14ac:dyDescent="0.2">
      <c r="A3591" s="11">
        <v>3568</v>
      </c>
      <c r="D3591" s="13" t="e">
        <f>VLOOKUP(C3591,'Nhân viên'!$B$5:$C$48,2,0)</f>
        <v>#N/A</v>
      </c>
      <c r="G3591" s="13" t="e">
        <f>VLOOKUP(E3591,'Khách hàng'!$B$4:$F$1048576,2,0)</f>
        <v>#N/A</v>
      </c>
      <c r="H3591" s="13" t="str">
        <f>VLOOKUP(E3591,'[1]Khách hàng'!$A$4:$F$2144,3,0)</f>
        <v>Số 1 đường số 17A, Khu phố 11, Phường Bình Trị Đông B, Quận Bình Tân, TP.HCM.</v>
      </c>
      <c r="I3591" s="13" t="e">
        <f>VLOOKUP(E3591,'Khách hàng'!$B$4:$F$1048576,5,0)</f>
        <v>#N/A</v>
      </c>
      <c r="L3591" s="13" t="e">
        <f>VLOOKUP(J3591,'Hàng hóa'!$C$5:$D$50,2,0)</f>
        <v>#N/A</v>
      </c>
      <c r="M3591" s="17" t="e">
        <f>VLOOKUP(J3591,'Hàng hóa'!$C$5:$H$22,6,0)</f>
        <v>#N/A</v>
      </c>
      <c r="N3591" s="17" t="e">
        <f t="shared" si="150"/>
        <v>#N/A</v>
      </c>
      <c r="O3591" s="22" t="e">
        <f t="shared" si="152"/>
        <v>#N/A</v>
      </c>
      <c r="P3591" s="17" t="e">
        <f t="shared" si="151"/>
        <v>#N/A</v>
      </c>
      <c r="Q3591" s="13" t="e">
        <f>VLOOKUP(I3591,'[1]Nhân viên'!$E$20:$F$41,2,0)</f>
        <v>#N/A</v>
      </c>
    </row>
    <row r="3592" spans="1:17" x14ac:dyDescent="0.2">
      <c r="A3592" s="11">
        <v>3569</v>
      </c>
      <c r="D3592" s="13" t="e">
        <f>VLOOKUP(C3592,'Nhân viên'!$B$5:$C$48,2,0)</f>
        <v>#N/A</v>
      </c>
      <c r="G3592" s="13" t="e">
        <f>VLOOKUP(E3592,'Khách hàng'!$B$4:$F$1048576,2,0)</f>
        <v>#N/A</v>
      </c>
      <c r="H3592" s="13" t="str">
        <f>VLOOKUP(E3592,'[1]Khách hàng'!$A$4:$F$2144,3,0)</f>
        <v>Số 1 đường số 17A, Khu phố 11, Phường Bình Trị Đông B, Quận Bình Tân, TP.HCM.</v>
      </c>
      <c r="I3592" s="13" t="e">
        <f>VLOOKUP(E3592,'Khách hàng'!$B$4:$F$1048576,5,0)</f>
        <v>#N/A</v>
      </c>
      <c r="L3592" s="13" t="e">
        <f>VLOOKUP(J3592,'Hàng hóa'!$C$5:$D$50,2,0)</f>
        <v>#N/A</v>
      </c>
      <c r="M3592" s="17" t="e">
        <f>VLOOKUP(J3592,'Hàng hóa'!$C$5:$H$22,6,0)</f>
        <v>#N/A</v>
      </c>
      <c r="N3592" s="17" t="e">
        <f t="shared" si="150"/>
        <v>#N/A</v>
      </c>
      <c r="O3592" s="22" t="e">
        <f t="shared" si="152"/>
        <v>#N/A</v>
      </c>
      <c r="P3592" s="17" t="e">
        <f t="shared" si="151"/>
        <v>#N/A</v>
      </c>
      <c r="Q3592" s="13" t="e">
        <f>VLOOKUP(I3592,'[1]Nhân viên'!$E$20:$F$41,2,0)</f>
        <v>#N/A</v>
      </c>
    </row>
    <row r="3593" spans="1:17" x14ac:dyDescent="0.2">
      <c r="A3593" s="11">
        <v>3570</v>
      </c>
      <c r="D3593" s="13" t="e">
        <f>VLOOKUP(C3593,'Nhân viên'!$B$5:$C$48,2,0)</f>
        <v>#N/A</v>
      </c>
      <c r="G3593" s="13" t="e">
        <f>VLOOKUP(E3593,'Khách hàng'!$B$4:$F$1048576,2,0)</f>
        <v>#N/A</v>
      </c>
      <c r="H3593" s="13" t="str">
        <f>VLOOKUP(E3593,'[1]Khách hàng'!$A$4:$F$2144,3,0)</f>
        <v>Số 1 đường số 17A, Khu phố 11, Phường Bình Trị Đông B, Quận Bình Tân, TP.HCM.</v>
      </c>
      <c r="I3593" s="13" t="e">
        <f>VLOOKUP(E3593,'Khách hàng'!$B$4:$F$1048576,5,0)</f>
        <v>#N/A</v>
      </c>
      <c r="L3593" s="13" t="e">
        <f>VLOOKUP(J3593,'Hàng hóa'!$C$5:$D$50,2,0)</f>
        <v>#N/A</v>
      </c>
      <c r="M3593" s="17" t="e">
        <f>VLOOKUP(J3593,'Hàng hóa'!$C$5:$H$22,6,0)</f>
        <v>#N/A</v>
      </c>
      <c r="N3593" s="17" t="e">
        <f t="shared" si="150"/>
        <v>#N/A</v>
      </c>
      <c r="O3593" s="22" t="e">
        <f t="shared" si="152"/>
        <v>#N/A</v>
      </c>
      <c r="P3593" s="17" t="e">
        <f t="shared" si="151"/>
        <v>#N/A</v>
      </c>
      <c r="Q3593" s="13" t="e">
        <f>VLOOKUP(I3593,'[1]Nhân viên'!$E$20:$F$41,2,0)</f>
        <v>#N/A</v>
      </c>
    </row>
    <row r="3594" spans="1:17" x14ac:dyDescent="0.2">
      <c r="A3594" s="11">
        <v>3571</v>
      </c>
      <c r="D3594" s="13" t="e">
        <f>VLOOKUP(C3594,'Nhân viên'!$B$5:$C$48,2,0)</f>
        <v>#N/A</v>
      </c>
      <c r="G3594" s="13" t="e">
        <f>VLOOKUP(E3594,'Khách hàng'!$B$4:$F$1048576,2,0)</f>
        <v>#N/A</v>
      </c>
      <c r="H3594" s="13" t="str">
        <f>VLOOKUP(E3594,'[1]Khách hàng'!$A$4:$F$2144,3,0)</f>
        <v>Số 1 đường số 17A, Khu phố 11, Phường Bình Trị Đông B, Quận Bình Tân, TP.HCM.</v>
      </c>
      <c r="I3594" s="13" t="e">
        <f>VLOOKUP(E3594,'Khách hàng'!$B$4:$F$1048576,5,0)</f>
        <v>#N/A</v>
      </c>
      <c r="L3594" s="13" t="e">
        <f>VLOOKUP(J3594,'Hàng hóa'!$C$5:$D$50,2,0)</f>
        <v>#N/A</v>
      </c>
      <c r="M3594" s="17" t="e">
        <f>VLOOKUP(J3594,'Hàng hóa'!$C$5:$H$22,6,0)</f>
        <v>#N/A</v>
      </c>
      <c r="N3594" s="17" t="e">
        <f t="shared" si="150"/>
        <v>#N/A</v>
      </c>
      <c r="O3594" s="22" t="e">
        <f t="shared" si="152"/>
        <v>#N/A</v>
      </c>
      <c r="P3594" s="17" t="e">
        <f t="shared" si="151"/>
        <v>#N/A</v>
      </c>
      <c r="Q3594" s="13" t="e">
        <f>VLOOKUP(I3594,'[1]Nhân viên'!$E$20:$F$41,2,0)</f>
        <v>#N/A</v>
      </c>
    </row>
    <row r="3595" spans="1:17" x14ac:dyDescent="0.2">
      <c r="A3595" s="11">
        <v>3572</v>
      </c>
      <c r="D3595" s="13" t="e">
        <f>VLOOKUP(C3595,'Nhân viên'!$B$5:$C$48,2,0)</f>
        <v>#N/A</v>
      </c>
      <c r="G3595" s="13" t="e">
        <f>VLOOKUP(E3595,'Khách hàng'!$B$4:$F$1048576,2,0)</f>
        <v>#N/A</v>
      </c>
      <c r="H3595" s="13" t="str">
        <f>VLOOKUP(E3595,'[1]Khách hàng'!$A$4:$F$2144,3,0)</f>
        <v>Số 1 đường số 17A, Khu phố 11, Phường Bình Trị Đông B, Quận Bình Tân, TP.HCM.</v>
      </c>
      <c r="I3595" s="13" t="e">
        <f>VLOOKUP(E3595,'Khách hàng'!$B$4:$F$1048576,5,0)</f>
        <v>#N/A</v>
      </c>
      <c r="L3595" s="13" t="e">
        <f>VLOOKUP(J3595,'Hàng hóa'!$C$5:$D$50,2,0)</f>
        <v>#N/A</v>
      </c>
      <c r="M3595" s="17" t="e">
        <f>VLOOKUP(J3595,'Hàng hóa'!$C$5:$H$22,6,0)</f>
        <v>#N/A</v>
      </c>
      <c r="N3595" s="17" t="e">
        <f t="shared" si="150"/>
        <v>#N/A</v>
      </c>
      <c r="O3595" s="22" t="e">
        <f t="shared" si="152"/>
        <v>#N/A</v>
      </c>
      <c r="P3595" s="17" t="e">
        <f t="shared" si="151"/>
        <v>#N/A</v>
      </c>
      <c r="Q3595" s="13" t="e">
        <f>VLOOKUP(I3595,'[1]Nhân viên'!$E$20:$F$41,2,0)</f>
        <v>#N/A</v>
      </c>
    </row>
    <row r="3596" spans="1:17" x14ac:dyDescent="0.2">
      <c r="A3596" s="11">
        <v>3573</v>
      </c>
      <c r="D3596" s="13" t="e">
        <f>VLOOKUP(C3596,'Nhân viên'!$B$5:$C$48,2,0)</f>
        <v>#N/A</v>
      </c>
      <c r="G3596" s="13" t="e">
        <f>VLOOKUP(E3596,'Khách hàng'!$B$4:$F$1048576,2,0)</f>
        <v>#N/A</v>
      </c>
      <c r="H3596" s="13" t="str">
        <f>VLOOKUP(E3596,'[1]Khách hàng'!$A$4:$F$2144,3,0)</f>
        <v>Số 1 đường số 17A, Khu phố 11, Phường Bình Trị Đông B, Quận Bình Tân, TP.HCM.</v>
      </c>
      <c r="I3596" s="13" t="e">
        <f>VLOOKUP(E3596,'Khách hàng'!$B$4:$F$1048576,5,0)</f>
        <v>#N/A</v>
      </c>
      <c r="L3596" s="13" t="e">
        <f>VLOOKUP(J3596,'Hàng hóa'!$C$5:$D$50,2,0)</f>
        <v>#N/A</v>
      </c>
      <c r="M3596" s="17" t="e">
        <f>VLOOKUP(J3596,'Hàng hóa'!$C$5:$H$22,6,0)</f>
        <v>#N/A</v>
      </c>
      <c r="N3596" s="17" t="e">
        <f t="shared" si="150"/>
        <v>#N/A</v>
      </c>
      <c r="O3596" s="22" t="e">
        <f t="shared" si="152"/>
        <v>#N/A</v>
      </c>
      <c r="P3596" s="17" t="e">
        <f t="shared" si="151"/>
        <v>#N/A</v>
      </c>
      <c r="Q3596" s="13" t="e">
        <f>VLOOKUP(I3596,'[1]Nhân viên'!$E$20:$F$41,2,0)</f>
        <v>#N/A</v>
      </c>
    </row>
    <row r="3597" spans="1:17" x14ac:dyDescent="0.2">
      <c r="A3597" s="11">
        <v>3574</v>
      </c>
      <c r="D3597" s="13" t="e">
        <f>VLOOKUP(C3597,'Nhân viên'!$B$5:$C$48,2,0)</f>
        <v>#N/A</v>
      </c>
      <c r="G3597" s="13" t="e">
        <f>VLOOKUP(E3597,'Khách hàng'!$B$4:$F$1048576,2,0)</f>
        <v>#N/A</v>
      </c>
      <c r="H3597" s="13" t="str">
        <f>VLOOKUP(E3597,'[1]Khách hàng'!$A$4:$F$2144,3,0)</f>
        <v>Số 1 đường số 17A, Khu phố 11, Phường Bình Trị Đông B, Quận Bình Tân, TP.HCM.</v>
      </c>
      <c r="I3597" s="13" t="e">
        <f>VLOOKUP(E3597,'Khách hàng'!$B$4:$F$1048576,5,0)</f>
        <v>#N/A</v>
      </c>
      <c r="L3597" s="13" t="e">
        <f>VLOOKUP(J3597,'Hàng hóa'!$C$5:$D$50,2,0)</f>
        <v>#N/A</v>
      </c>
      <c r="M3597" s="17" t="e">
        <f>VLOOKUP(J3597,'Hàng hóa'!$C$5:$H$22,6,0)</f>
        <v>#N/A</v>
      </c>
      <c r="N3597" s="17" t="e">
        <f t="shared" si="150"/>
        <v>#N/A</v>
      </c>
      <c r="O3597" s="22" t="e">
        <f t="shared" si="152"/>
        <v>#N/A</v>
      </c>
      <c r="P3597" s="17" t="e">
        <f t="shared" si="151"/>
        <v>#N/A</v>
      </c>
      <c r="Q3597" s="13" t="e">
        <f>VLOOKUP(I3597,'[1]Nhân viên'!$E$20:$F$41,2,0)</f>
        <v>#N/A</v>
      </c>
    </row>
    <row r="3598" spans="1:17" x14ac:dyDescent="0.2">
      <c r="A3598" s="11">
        <v>3575</v>
      </c>
      <c r="D3598" s="13" t="e">
        <f>VLOOKUP(C3598,'Nhân viên'!$B$5:$C$48,2,0)</f>
        <v>#N/A</v>
      </c>
      <c r="G3598" s="13" t="e">
        <f>VLOOKUP(E3598,'Khách hàng'!$B$4:$F$1048576,2,0)</f>
        <v>#N/A</v>
      </c>
      <c r="H3598" s="13" t="str">
        <f>VLOOKUP(E3598,'[1]Khách hàng'!$A$4:$F$2144,3,0)</f>
        <v>Số 1 đường số 17A, Khu phố 11, Phường Bình Trị Đông B, Quận Bình Tân, TP.HCM.</v>
      </c>
      <c r="I3598" s="13" t="e">
        <f>VLOOKUP(E3598,'Khách hàng'!$B$4:$F$1048576,5,0)</f>
        <v>#N/A</v>
      </c>
      <c r="L3598" s="13" t="e">
        <f>VLOOKUP(J3598,'Hàng hóa'!$C$5:$D$50,2,0)</f>
        <v>#N/A</v>
      </c>
      <c r="M3598" s="17" t="e">
        <f>VLOOKUP(J3598,'Hàng hóa'!$C$5:$H$22,6,0)</f>
        <v>#N/A</v>
      </c>
      <c r="N3598" s="17" t="e">
        <f t="shared" si="150"/>
        <v>#N/A</v>
      </c>
      <c r="O3598" s="22" t="e">
        <f t="shared" si="152"/>
        <v>#N/A</v>
      </c>
      <c r="P3598" s="17" t="e">
        <f t="shared" si="151"/>
        <v>#N/A</v>
      </c>
      <c r="Q3598" s="13" t="e">
        <f>VLOOKUP(I3598,'[1]Nhân viên'!$E$20:$F$41,2,0)</f>
        <v>#N/A</v>
      </c>
    </row>
    <row r="3599" spans="1:17" x14ac:dyDescent="0.2">
      <c r="A3599" s="11">
        <v>3576</v>
      </c>
      <c r="D3599" s="13" t="e">
        <f>VLOOKUP(C3599,'Nhân viên'!$B$5:$C$48,2,0)</f>
        <v>#N/A</v>
      </c>
      <c r="G3599" s="13" t="e">
        <f>VLOOKUP(E3599,'Khách hàng'!$B$4:$F$1048576,2,0)</f>
        <v>#N/A</v>
      </c>
      <c r="H3599" s="13" t="str">
        <f>VLOOKUP(E3599,'[1]Khách hàng'!$A$4:$F$2144,3,0)</f>
        <v>Số 1 đường số 17A, Khu phố 11, Phường Bình Trị Đông B, Quận Bình Tân, TP.HCM.</v>
      </c>
      <c r="I3599" s="13" t="e">
        <f>VLOOKUP(E3599,'Khách hàng'!$B$4:$F$1048576,5,0)</f>
        <v>#N/A</v>
      </c>
      <c r="L3599" s="13" t="e">
        <f>VLOOKUP(J3599,'Hàng hóa'!$C$5:$D$50,2,0)</f>
        <v>#N/A</v>
      </c>
      <c r="M3599" s="17" t="e">
        <f>VLOOKUP(J3599,'Hàng hóa'!$C$5:$H$22,6,0)</f>
        <v>#N/A</v>
      </c>
      <c r="N3599" s="17" t="e">
        <f t="shared" si="150"/>
        <v>#N/A</v>
      </c>
      <c r="O3599" s="22" t="e">
        <f t="shared" si="152"/>
        <v>#N/A</v>
      </c>
      <c r="P3599" s="17" t="e">
        <f t="shared" si="151"/>
        <v>#N/A</v>
      </c>
      <c r="Q3599" s="13" t="e">
        <f>VLOOKUP(I3599,'[1]Nhân viên'!$E$20:$F$41,2,0)</f>
        <v>#N/A</v>
      </c>
    </row>
    <row r="3600" spans="1:17" x14ac:dyDescent="0.2">
      <c r="A3600" s="11">
        <v>3577</v>
      </c>
      <c r="D3600" s="13" t="e">
        <f>VLOOKUP(C3600,'Nhân viên'!$B$5:$C$48,2,0)</f>
        <v>#N/A</v>
      </c>
      <c r="G3600" s="13" t="e">
        <f>VLOOKUP(E3600,'Khách hàng'!$B$4:$F$1048576,2,0)</f>
        <v>#N/A</v>
      </c>
      <c r="H3600" s="13" t="str">
        <f>VLOOKUP(E3600,'[1]Khách hàng'!$A$4:$F$2144,3,0)</f>
        <v>Số 1 đường số 17A, Khu phố 11, Phường Bình Trị Đông B, Quận Bình Tân, TP.HCM.</v>
      </c>
      <c r="I3600" s="13" t="e">
        <f>VLOOKUP(E3600,'Khách hàng'!$B$4:$F$1048576,5,0)</f>
        <v>#N/A</v>
      </c>
      <c r="L3600" s="13" t="e">
        <f>VLOOKUP(J3600,'Hàng hóa'!$C$5:$D$50,2,0)</f>
        <v>#N/A</v>
      </c>
      <c r="M3600" s="17" t="e">
        <f>VLOOKUP(J3600,'Hàng hóa'!$C$5:$H$22,6,0)</f>
        <v>#N/A</v>
      </c>
      <c r="N3600" s="17" t="e">
        <f t="shared" si="150"/>
        <v>#N/A</v>
      </c>
      <c r="O3600" s="22" t="e">
        <f t="shared" si="152"/>
        <v>#N/A</v>
      </c>
      <c r="P3600" s="17" t="e">
        <f t="shared" si="151"/>
        <v>#N/A</v>
      </c>
      <c r="Q3600" s="13" t="e">
        <f>VLOOKUP(I3600,'[1]Nhân viên'!$E$20:$F$41,2,0)</f>
        <v>#N/A</v>
      </c>
    </row>
    <row r="3601" spans="1:17" x14ac:dyDescent="0.2">
      <c r="A3601" s="11">
        <v>3578</v>
      </c>
      <c r="D3601" s="13" t="e">
        <f>VLOOKUP(C3601,'Nhân viên'!$B$5:$C$48,2,0)</f>
        <v>#N/A</v>
      </c>
      <c r="G3601" s="13" t="e">
        <f>VLOOKUP(E3601,'Khách hàng'!$B$4:$F$1048576,2,0)</f>
        <v>#N/A</v>
      </c>
      <c r="H3601" s="13" t="str">
        <f>VLOOKUP(E3601,'[1]Khách hàng'!$A$4:$F$2144,3,0)</f>
        <v>Số 1 đường số 17A, Khu phố 11, Phường Bình Trị Đông B, Quận Bình Tân, TP.HCM.</v>
      </c>
      <c r="I3601" s="13" t="e">
        <f>VLOOKUP(E3601,'Khách hàng'!$B$4:$F$1048576,5,0)</f>
        <v>#N/A</v>
      </c>
      <c r="L3601" s="13" t="e">
        <f>VLOOKUP(J3601,'Hàng hóa'!$C$5:$D$50,2,0)</f>
        <v>#N/A</v>
      </c>
      <c r="M3601" s="17" t="e">
        <f>VLOOKUP(J3601,'Hàng hóa'!$C$5:$H$22,6,0)</f>
        <v>#N/A</v>
      </c>
      <c r="N3601" s="17" t="e">
        <f t="shared" si="150"/>
        <v>#N/A</v>
      </c>
      <c r="O3601" s="22" t="e">
        <f t="shared" si="152"/>
        <v>#N/A</v>
      </c>
      <c r="P3601" s="17" t="e">
        <f t="shared" si="151"/>
        <v>#N/A</v>
      </c>
      <c r="Q3601" s="13" t="e">
        <f>VLOOKUP(I3601,'[1]Nhân viên'!$E$20:$F$41,2,0)</f>
        <v>#N/A</v>
      </c>
    </row>
    <row r="3602" spans="1:17" x14ac:dyDescent="0.2">
      <c r="A3602" s="11">
        <v>3579</v>
      </c>
      <c r="D3602" s="13" t="e">
        <f>VLOOKUP(C3602,'Nhân viên'!$B$5:$C$48,2,0)</f>
        <v>#N/A</v>
      </c>
      <c r="G3602" s="13" t="e">
        <f>VLOOKUP(E3602,'Khách hàng'!$B$4:$F$1048576,2,0)</f>
        <v>#N/A</v>
      </c>
      <c r="H3602" s="13" t="str">
        <f>VLOOKUP(E3602,'[1]Khách hàng'!$A$4:$F$2144,3,0)</f>
        <v>Số 1 đường số 17A, Khu phố 11, Phường Bình Trị Đông B, Quận Bình Tân, TP.HCM.</v>
      </c>
      <c r="I3602" s="13" t="e">
        <f>VLOOKUP(E3602,'Khách hàng'!$B$4:$F$1048576,5,0)</f>
        <v>#N/A</v>
      </c>
      <c r="L3602" s="13" t="e">
        <f>VLOOKUP(J3602,'Hàng hóa'!$C$5:$D$50,2,0)</f>
        <v>#N/A</v>
      </c>
      <c r="M3602" s="17" t="e">
        <f>VLOOKUP(J3602,'Hàng hóa'!$C$5:$H$22,6,0)</f>
        <v>#N/A</v>
      </c>
      <c r="N3602" s="17" t="e">
        <f t="shared" si="150"/>
        <v>#N/A</v>
      </c>
      <c r="O3602" s="22" t="e">
        <f t="shared" si="152"/>
        <v>#N/A</v>
      </c>
      <c r="P3602" s="17" t="e">
        <f t="shared" si="151"/>
        <v>#N/A</v>
      </c>
      <c r="Q3602" s="13" t="e">
        <f>VLOOKUP(I3602,'[1]Nhân viên'!$E$20:$F$41,2,0)</f>
        <v>#N/A</v>
      </c>
    </row>
    <row r="3603" spans="1:17" x14ac:dyDescent="0.2">
      <c r="A3603" s="11">
        <v>3580</v>
      </c>
      <c r="D3603" s="13" t="e">
        <f>VLOOKUP(C3603,'Nhân viên'!$B$5:$C$48,2,0)</f>
        <v>#N/A</v>
      </c>
      <c r="G3603" s="13" t="e">
        <f>VLOOKUP(E3603,'Khách hàng'!$B$4:$F$1048576,2,0)</f>
        <v>#N/A</v>
      </c>
      <c r="H3603" s="13" t="str">
        <f>VLOOKUP(E3603,'[1]Khách hàng'!$A$4:$F$2144,3,0)</f>
        <v>Số 1 đường số 17A, Khu phố 11, Phường Bình Trị Đông B, Quận Bình Tân, TP.HCM.</v>
      </c>
      <c r="I3603" s="13" t="e">
        <f>VLOOKUP(E3603,'Khách hàng'!$B$4:$F$1048576,5,0)</f>
        <v>#N/A</v>
      </c>
      <c r="L3603" s="13" t="e">
        <f>VLOOKUP(J3603,'Hàng hóa'!$C$5:$D$50,2,0)</f>
        <v>#N/A</v>
      </c>
      <c r="M3603" s="17" t="e">
        <f>VLOOKUP(J3603,'Hàng hóa'!$C$5:$H$22,6,0)</f>
        <v>#N/A</v>
      </c>
      <c r="N3603" s="17" t="e">
        <f t="shared" si="150"/>
        <v>#N/A</v>
      </c>
      <c r="O3603" s="22" t="e">
        <f t="shared" si="152"/>
        <v>#N/A</v>
      </c>
      <c r="P3603" s="17" t="e">
        <f t="shared" si="151"/>
        <v>#N/A</v>
      </c>
      <c r="Q3603" s="13" t="e">
        <f>VLOOKUP(I3603,'[1]Nhân viên'!$E$20:$F$41,2,0)</f>
        <v>#N/A</v>
      </c>
    </row>
    <row r="3604" spans="1:17" x14ac:dyDescent="0.2">
      <c r="A3604" s="11">
        <v>3581</v>
      </c>
      <c r="D3604" s="13" t="e">
        <f>VLOOKUP(C3604,'Nhân viên'!$B$5:$C$48,2,0)</f>
        <v>#N/A</v>
      </c>
      <c r="G3604" s="13" t="e">
        <f>VLOOKUP(E3604,'Khách hàng'!$B$4:$F$1048576,2,0)</f>
        <v>#N/A</v>
      </c>
      <c r="H3604" s="13" t="str">
        <f>VLOOKUP(E3604,'[1]Khách hàng'!$A$4:$F$2144,3,0)</f>
        <v>Số 1 đường số 17A, Khu phố 11, Phường Bình Trị Đông B, Quận Bình Tân, TP.HCM.</v>
      </c>
      <c r="I3604" s="13" t="e">
        <f>VLOOKUP(E3604,'Khách hàng'!$B$4:$F$1048576,5,0)</f>
        <v>#N/A</v>
      </c>
      <c r="L3604" s="13" t="e">
        <f>VLOOKUP(J3604,'Hàng hóa'!$C$5:$D$50,2,0)</f>
        <v>#N/A</v>
      </c>
      <c r="M3604" s="17" t="e">
        <f>VLOOKUP(J3604,'Hàng hóa'!$C$5:$H$22,6,0)</f>
        <v>#N/A</v>
      </c>
      <c r="N3604" s="17" t="e">
        <f t="shared" si="150"/>
        <v>#N/A</v>
      </c>
      <c r="O3604" s="22" t="e">
        <f t="shared" si="152"/>
        <v>#N/A</v>
      </c>
      <c r="P3604" s="17" t="e">
        <f t="shared" si="151"/>
        <v>#N/A</v>
      </c>
      <c r="Q3604" s="13" t="e">
        <f>VLOOKUP(I3604,'[1]Nhân viên'!$E$20:$F$41,2,0)</f>
        <v>#N/A</v>
      </c>
    </row>
    <row r="3605" spans="1:17" x14ac:dyDescent="0.2">
      <c r="A3605" s="11">
        <v>3582</v>
      </c>
      <c r="D3605" s="13" t="e">
        <f>VLOOKUP(C3605,'Nhân viên'!$B$5:$C$48,2,0)</f>
        <v>#N/A</v>
      </c>
      <c r="G3605" s="13" t="e">
        <f>VLOOKUP(E3605,'Khách hàng'!$B$4:$F$1048576,2,0)</f>
        <v>#N/A</v>
      </c>
      <c r="H3605" s="13" t="str">
        <f>VLOOKUP(E3605,'[1]Khách hàng'!$A$4:$F$2144,3,0)</f>
        <v>Số 1 đường số 17A, Khu phố 11, Phường Bình Trị Đông B, Quận Bình Tân, TP.HCM.</v>
      </c>
      <c r="I3605" s="13" t="e">
        <f>VLOOKUP(E3605,'Khách hàng'!$B$4:$F$1048576,5,0)</f>
        <v>#N/A</v>
      </c>
      <c r="L3605" s="13" t="e">
        <f>VLOOKUP(J3605,'Hàng hóa'!$C$5:$D$50,2,0)</f>
        <v>#N/A</v>
      </c>
      <c r="M3605" s="17" t="e">
        <f>VLOOKUP(J3605,'Hàng hóa'!$C$5:$H$22,6,0)</f>
        <v>#N/A</v>
      </c>
      <c r="N3605" s="17" t="e">
        <f t="shared" si="150"/>
        <v>#N/A</v>
      </c>
      <c r="O3605" s="22" t="e">
        <f t="shared" si="152"/>
        <v>#N/A</v>
      </c>
      <c r="P3605" s="17" t="e">
        <f t="shared" si="151"/>
        <v>#N/A</v>
      </c>
      <c r="Q3605" s="13" t="e">
        <f>VLOOKUP(I3605,'[1]Nhân viên'!$E$20:$F$41,2,0)</f>
        <v>#N/A</v>
      </c>
    </row>
    <row r="3606" spans="1:17" x14ac:dyDescent="0.2">
      <c r="A3606" s="11">
        <v>3583</v>
      </c>
      <c r="D3606" s="13" t="e">
        <f>VLOOKUP(C3606,'Nhân viên'!$B$5:$C$48,2,0)</f>
        <v>#N/A</v>
      </c>
      <c r="G3606" s="13" t="e">
        <f>VLOOKUP(E3606,'Khách hàng'!$B$4:$F$1048576,2,0)</f>
        <v>#N/A</v>
      </c>
      <c r="H3606" s="13" t="str">
        <f>VLOOKUP(E3606,'[1]Khách hàng'!$A$4:$F$2144,3,0)</f>
        <v>Số 1 đường số 17A, Khu phố 11, Phường Bình Trị Đông B, Quận Bình Tân, TP.HCM.</v>
      </c>
      <c r="I3606" s="13" t="e">
        <f>VLOOKUP(E3606,'Khách hàng'!$B$4:$F$1048576,5,0)</f>
        <v>#N/A</v>
      </c>
      <c r="L3606" s="13" t="e">
        <f>VLOOKUP(J3606,'Hàng hóa'!$C$5:$D$50,2,0)</f>
        <v>#N/A</v>
      </c>
      <c r="M3606" s="17" t="e">
        <f>VLOOKUP(J3606,'Hàng hóa'!$C$5:$H$22,6,0)</f>
        <v>#N/A</v>
      </c>
      <c r="N3606" s="17" t="e">
        <f t="shared" si="150"/>
        <v>#N/A</v>
      </c>
      <c r="O3606" s="22" t="e">
        <f t="shared" si="152"/>
        <v>#N/A</v>
      </c>
      <c r="P3606" s="17" t="e">
        <f t="shared" si="151"/>
        <v>#N/A</v>
      </c>
      <c r="Q3606" s="13" t="e">
        <f>VLOOKUP(I3606,'[1]Nhân viên'!$E$20:$F$41,2,0)</f>
        <v>#N/A</v>
      </c>
    </row>
    <row r="3607" spans="1:17" x14ac:dyDescent="0.2">
      <c r="A3607" s="11">
        <v>3584</v>
      </c>
      <c r="D3607" s="13" t="e">
        <f>VLOOKUP(C3607,'Nhân viên'!$B$5:$C$48,2,0)</f>
        <v>#N/A</v>
      </c>
      <c r="G3607" s="13" t="e">
        <f>VLOOKUP(E3607,'Khách hàng'!$B$4:$F$1048576,2,0)</f>
        <v>#N/A</v>
      </c>
      <c r="H3607" s="13" t="str">
        <f>VLOOKUP(E3607,'[1]Khách hàng'!$A$4:$F$2144,3,0)</f>
        <v>Số 1 đường số 17A, Khu phố 11, Phường Bình Trị Đông B, Quận Bình Tân, TP.HCM.</v>
      </c>
      <c r="I3607" s="13" t="e">
        <f>VLOOKUP(E3607,'Khách hàng'!$B$4:$F$1048576,5,0)</f>
        <v>#N/A</v>
      </c>
      <c r="L3607" s="13" t="e">
        <f>VLOOKUP(J3607,'Hàng hóa'!$C$5:$D$50,2,0)</f>
        <v>#N/A</v>
      </c>
      <c r="M3607" s="17" t="e">
        <f>VLOOKUP(J3607,'Hàng hóa'!$C$5:$H$22,6,0)</f>
        <v>#N/A</v>
      </c>
      <c r="N3607" s="17" t="e">
        <f t="shared" si="150"/>
        <v>#N/A</v>
      </c>
      <c r="O3607" s="22" t="e">
        <f t="shared" si="152"/>
        <v>#N/A</v>
      </c>
      <c r="P3607" s="17" t="e">
        <f t="shared" si="151"/>
        <v>#N/A</v>
      </c>
      <c r="Q3607" s="13" t="e">
        <f>VLOOKUP(I3607,'[1]Nhân viên'!$E$20:$F$41,2,0)</f>
        <v>#N/A</v>
      </c>
    </row>
    <row r="3608" spans="1:17" x14ac:dyDescent="0.2">
      <c r="A3608" s="11">
        <v>3585</v>
      </c>
      <c r="D3608" s="13" t="e">
        <f>VLOOKUP(C3608,'Nhân viên'!$B$5:$C$48,2,0)</f>
        <v>#N/A</v>
      </c>
      <c r="G3608" s="13" t="e">
        <f>VLOOKUP(E3608,'Khách hàng'!$B$4:$F$1048576,2,0)</f>
        <v>#N/A</v>
      </c>
      <c r="H3608" s="13" t="str">
        <f>VLOOKUP(E3608,'[1]Khách hàng'!$A$4:$F$2144,3,0)</f>
        <v>Số 1 đường số 17A, Khu phố 11, Phường Bình Trị Đông B, Quận Bình Tân, TP.HCM.</v>
      </c>
      <c r="I3608" s="13" t="e">
        <f>VLOOKUP(E3608,'Khách hàng'!$B$4:$F$1048576,5,0)</f>
        <v>#N/A</v>
      </c>
      <c r="L3608" s="13" t="e">
        <f>VLOOKUP(J3608,'Hàng hóa'!$C$5:$D$50,2,0)</f>
        <v>#N/A</v>
      </c>
      <c r="M3608" s="17" t="e">
        <f>VLOOKUP(J3608,'Hàng hóa'!$C$5:$H$22,6,0)</f>
        <v>#N/A</v>
      </c>
      <c r="N3608" s="17" t="e">
        <f t="shared" si="150"/>
        <v>#N/A</v>
      </c>
      <c r="O3608" s="22" t="e">
        <f t="shared" si="152"/>
        <v>#N/A</v>
      </c>
      <c r="P3608" s="17" t="e">
        <f t="shared" si="151"/>
        <v>#N/A</v>
      </c>
      <c r="Q3608" s="13" t="e">
        <f>VLOOKUP(I3608,'[1]Nhân viên'!$E$20:$F$41,2,0)</f>
        <v>#N/A</v>
      </c>
    </row>
    <row r="3609" spans="1:17" x14ac:dyDescent="0.2">
      <c r="A3609" s="11">
        <v>3586</v>
      </c>
      <c r="D3609" s="13" t="e">
        <f>VLOOKUP(C3609,'Nhân viên'!$B$5:$C$48,2,0)</f>
        <v>#N/A</v>
      </c>
      <c r="G3609" s="13" t="e">
        <f>VLOOKUP(E3609,'Khách hàng'!$B$4:$F$1048576,2,0)</f>
        <v>#N/A</v>
      </c>
      <c r="H3609" s="13" t="str">
        <f>VLOOKUP(E3609,'[1]Khách hàng'!$A$4:$F$2144,3,0)</f>
        <v>Số 1 đường số 17A, Khu phố 11, Phường Bình Trị Đông B, Quận Bình Tân, TP.HCM.</v>
      </c>
      <c r="I3609" s="13" t="e">
        <f>VLOOKUP(E3609,'Khách hàng'!$B$4:$F$1048576,5,0)</f>
        <v>#N/A</v>
      </c>
      <c r="L3609" s="13" t="e">
        <f>VLOOKUP(J3609,'Hàng hóa'!$C$5:$D$50,2,0)</f>
        <v>#N/A</v>
      </c>
      <c r="M3609" s="17" t="e">
        <f>VLOOKUP(J3609,'Hàng hóa'!$C$5:$H$22,6,0)</f>
        <v>#N/A</v>
      </c>
      <c r="N3609" s="17" t="e">
        <f t="shared" si="150"/>
        <v>#N/A</v>
      </c>
      <c r="O3609" s="22" t="e">
        <f t="shared" si="152"/>
        <v>#N/A</v>
      </c>
      <c r="P3609" s="17" t="e">
        <f t="shared" si="151"/>
        <v>#N/A</v>
      </c>
      <c r="Q3609" s="13" t="e">
        <f>VLOOKUP(I3609,'[1]Nhân viên'!$E$20:$F$41,2,0)</f>
        <v>#N/A</v>
      </c>
    </row>
    <row r="3610" spans="1:17" x14ac:dyDescent="0.2">
      <c r="A3610" s="11">
        <v>3587</v>
      </c>
      <c r="D3610" s="13" t="e">
        <f>VLOOKUP(C3610,'Nhân viên'!$B$5:$C$48,2,0)</f>
        <v>#N/A</v>
      </c>
      <c r="G3610" s="13" t="e">
        <f>VLOOKUP(E3610,'Khách hàng'!$B$4:$F$1048576,2,0)</f>
        <v>#N/A</v>
      </c>
      <c r="H3610" s="13" t="str">
        <f>VLOOKUP(E3610,'[1]Khách hàng'!$A$4:$F$2144,3,0)</f>
        <v>Số 1 đường số 17A, Khu phố 11, Phường Bình Trị Đông B, Quận Bình Tân, TP.HCM.</v>
      </c>
      <c r="I3610" s="13" t="e">
        <f>VLOOKUP(E3610,'Khách hàng'!$B$4:$F$1048576,5,0)</f>
        <v>#N/A</v>
      </c>
      <c r="L3610" s="13" t="e">
        <f>VLOOKUP(J3610,'Hàng hóa'!$C$5:$D$50,2,0)</f>
        <v>#N/A</v>
      </c>
      <c r="M3610" s="17" t="e">
        <f>VLOOKUP(J3610,'Hàng hóa'!$C$5:$H$22,6,0)</f>
        <v>#N/A</v>
      </c>
      <c r="N3610" s="17" t="e">
        <f t="shared" si="150"/>
        <v>#N/A</v>
      </c>
      <c r="O3610" s="22" t="e">
        <f t="shared" si="152"/>
        <v>#N/A</v>
      </c>
      <c r="P3610" s="17" t="e">
        <f t="shared" si="151"/>
        <v>#N/A</v>
      </c>
      <c r="Q3610" s="13" t="e">
        <f>VLOOKUP(I3610,'[1]Nhân viên'!$E$20:$F$41,2,0)</f>
        <v>#N/A</v>
      </c>
    </row>
    <row r="3611" spans="1:17" x14ac:dyDescent="0.2">
      <c r="A3611" s="11">
        <v>3588</v>
      </c>
      <c r="D3611" s="13" t="e">
        <f>VLOOKUP(C3611,'Nhân viên'!$B$5:$C$48,2,0)</f>
        <v>#N/A</v>
      </c>
      <c r="G3611" s="13" t="e">
        <f>VLOOKUP(E3611,'Khách hàng'!$B$4:$F$1048576,2,0)</f>
        <v>#N/A</v>
      </c>
      <c r="H3611" s="13" t="str">
        <f>VLOOKUP(E3611,'[1]Khách hàng'!$A$4:$F$2144,3,0)</f>
        <v>Số 1 đường số 17A, Khu phố 11, Phường Bình Trị Đông B, Quận Bình Tân, TP.HCM.</v>
      </c>
      <c r="I3611" s="13" t="e">
        <f>VLOOKUP(E3611,'Khách hàng'!$B$4:$F$1048576,5,0)</f>
        <v>#N/A</v>
      </c>
      <c r="L3611" s="13" t="e">
        <f>VLOOKUP(J3611,'Hàng hóa'!$C$5:$D$50,2,0)</f>
        <v>#N/A</v>
      </c>
      <c r="M3611" s="17" t="e">
        <f>VLOOKUP(J3611,'Hàng hóa'!$C$5:$H$22,6,0)</f>
        <v>#N/A</v>
      </c>
      <c r="N3611" s="17" t="e">
        <f t="shared" si="150"/>
        <v>#N/A</v>
      </c>
      <c r="O3611" s="22" t="e">
        <f t="shared" si="152"/>
        <v>#N/A</v>
      </c>
      <c r="P3611" s="17" t="e">
        <f t="shared" si="151"/>
        <v>#N/A</v>
      </c>
      <c r="Q3611" s="13" t="e">
        <f>VLOOKUP(I3611,'[1]Nhân viên'!$E$20:$F$41,2,0)</f>
        <v>#N/A</v>
      </c>
    </row>
    <row r="3612" spans="1:17" x14ac:dyDescent="0.2">
      <c r="A3612" s="11">
        <v>3589</v>
      </c>
      <c r="D3612" s="13" t="e">
        <f>VLOOKUP(C3612,'Nhân viên'!$B$5:$C$48,2,0)</f>
        <v>#N/A</v>
      </c>
      <c r="G3612" s="13" t="e">
        <f>VLOOKUP(E3612,'Khách hàng'!$B$4:$F$1048576,2,0)</f>
        <v>#N/A</v>
      </c>
      <c r="H3612" s="13" t="str">
        <f>VLOOKUP(E3612,'[1]Khách hàng'!$A$4:$F$2144,3,0)</f>
        <v>Số 1 đường số 17A, Khu phố 11, Phường Bình Trị Đông B, Quận Bình Tân, TP.HCM.</v>
      </c>
      <c r="I3612" s="13" t="e">
        <f>VLOOKUP(E3612,'Khách hàng'!$B$4:$F$1048576,5,0)</f>
        <v>#N/A</v>
      </c>
      <c r="L3612" s="13" t="e">
        <f>VLOOKUP(J3612,'Hàng hóa'!$C$5:$D$50,2,0)</f>
        <v>#N/A</v>
      </c>
      <c r="M3612" s="17" t="e">
        <f>VLOOKUP(J3612,'Hàng hóa'!$C$5:$H$22,6,0)</f>
        <v>#N/A</v>
      </c>
      <c r="N3612" s="17" t="e">
        <f t="shared" ref="N3612:N3675" si="153">K3612*M3612</f>
        <v>#N/A</v>
      </c>
      <c r="O3612" s="22" t="e">
        <f t="shared" si="152"/>
        <v>#N/A</v>
      </c>
      <c r="P3612" s="17" t="e">
        <f t="shared" ref="P3612:P3675" si="154">N3612*O3612+N3612</f>
        <v>#N/A</v>
      </c>
      <c r="Q3612" s="13" t="e">
        <f>VLOOKUP(I3612,'[1]Nhân viên'!$E$20:$F$41,2,0)</f>
        <v>#N/A</v>
      </c>
    </row>
    <row r="3613" spans="1:17" x14ac:dyDescent="0.2">
      <c r="A3613" s="11">
        <v>3590</v>
      </c>
      <c r="D3613" s="13" t="e">
        <f>VLOOKUP(C3613,'Nhân viên'!$B$5:$C$48,2,0)</f>
        <v>#N/A</v>
      </c>
      <c r="G3613" s="13" t="e">
        <f>VLOOKUP(E3613,'Khách hàng'!$B$4:$F$1048576,2,0)</f>
        <v>#N/A</v>
      </c>
      <c r="H3613" s="13" t="str">
        <f>VLOOKUP(E3613,'[1]Khách hàng'!$A$4:$F$2144,3,0)</f>
        <v>Số 1 đường số 17A, Khu phố 11, Phường Bình Trị Đông B, Quận Bình Tân, TP.HCM.</v>
      </c>
      <c r="I3613" s="13" t="e">
        <f>VLOOKUP(E3613,'Khách hàng'!$B$4:$F$1048576,5,0)</f>
        <v>#N/A</v>
      </c>
      <c r="L3613" s="13" t="e">
        <f>VLOOKUP(J3613,'Hàng hóa'!$C$5:$D$50,2,0)</f>
        <v>#N/A</v>
      </c>
      <c r="M3613" s="17" t="e">
        <f>VLOOKUP(J3613,'Hàng hóa'!$C$5:$H$22,6,0)</f>
        <v>#N/A</v>
      </c>
      <c r="N3613" s="17" t="e">
        <f t="shared" si="153"/>
        <v>#N/A</v>
      </c>
      <c r="O3613" s="22" t="e">
        <f t="shared" si="152"/>
        <v>#N/A</v>
      </c>
      <c r="P3613" s="17" t="e">
        <f t="shared" si="154"/>
        <v>#N/A</v>
      </c>
      <c r="Q3613" s="13" t="e">
        <f>VLOOKUP(I3613,'[1]Nhân viên'!$E$20:$F$41,2,0)</f>
        <v>#N/A</v>
      </c>
    </row>
    <row r="3614" spans="1:17" x14ac:dyDescent="0.2">
      <c r="A3614" s="11">
        <v>3591</v>
      </c>
      <c r="D3614" s="13" t="e">
        <f>VLOOKUP(C3614,'Nhân viên'!$B$5:$C$48,2,0)</f>
        <v>#N/A</v>
      </c>
      <c r="G3614" s="13" t="e">
        <f>VLOOKUP(E3614,'Khách hàng'!$B$4:$F$1048576,2,0)</f>
        <v>#N/A</v>
      </c>
      <c r="H3614" s="13" t="str">
        <f>VLOOKUP(E3614,'[1]Khách hàng'!$A$4:$F$2144,3,0)</f>
        <v>Số 1 đường số 17A, Khu phố 11, Phường Bình Trị Đông B, Quận Bình Tân, TP.HCM.</v>
      </c>
      <c r="I3614" s="13" t="e">
        <f>VLOOKUP(E3614,'Khách hàng'!$B$4:$F$1048576,5,0)</f>
        <v>#N/A</v>
      </c>
      <c r="L3614" s="13" t="e">
        <f>VLOOKUP(J3614,'Hàng hóa'!$C$5:$D$50,2,0)</f>
        <v>#N/A</v>
      </c>
      <c r="M3614" s="17" t="e">
        <f>VLOOKUP(J3614,'Hàng hóa'!$C$5:$H$22,6,0)</f>
        <v>#N/A</v>
      </c>
      <c r="N3614" s="17" t="e">
        <f t="shared" si="153"/>
        <v>#N/A</v>
      </c>
      <c r="O3614" s="22" t="e">
        <f t="shared" si="152"/>
        <v>#N/A</v>
      </c>
      <c r="P3614" s="17" t="e">
        <f t="shared" si="154"/>
        <v>#N/A</v>
      </c>
      <c r="Q3614" s="13" t="e">
        <f>VLOOKUP(I3614,'[1]Nhân viên'!$E$20:$F$41,2,0)</f>
        <v>#N/A</v>
      </c>
    </row>
    <row r="3615" spans="1:17" x14ac:dyDescent="0.2">
      <c r="A3615" s="11">
        <v>3592</v>
      </c>
      <c r="D3615" s="13" t="e">
        <f>VLOOKUP(C3615,'Nhân viên'!$B$5:$C$48,2,0)</f>
        <v>#N/A</v>
      </c>
      <c r="G3615" s="13" t="e">
        <f>VLOOKUP(E3615,'Khách hàng'!$B$4:$F$1048576,2,0)</f>
        <v>#N/A</v>
      </c>
      <c r="H3615" s="13" t="str">
        <f>VLOOKUP(E3615,'[1]Khách hàng'!$A$4:$F$2144,3,0)</f>
        <v>Số 1 đường số 17A, Khu phố 11, Phường Bình Trị Đông B, Quận Bình Tân, TP.HCM.</v>
      </c>
      <c r="I3615" s="13" t="e">
        <f>VLOOKUP(E3615,'Khách hàng'!$B$4:$F$1048576,5,0)</f>
        <v>#N/A</v>
      </c>
      <c r="L3615" s="13" t="e">
        <f>VLOOKUP(J3615,'Hàng hóa'!$C$5:$D$50,2,0)</f>
        <v>#N/A</v>
      </c>
      <c r="M3615" s="17" t="e">
        <f>VLOOKUP(J3615,'Hàng hóa'!$C$5:$H$22,6,0)</f>
        <v>#N/A</v>
      </c>
      <c r="N3615" s="17" t="e">
        <f t="shared" si="153"/>
        <v>#N/A</v>
      </c>
      <c r="O3615" s="22" t="e">
        <f t="shared" si="152"/>
        <v>#N/A</v>
      </c>
      <c r="P3615" s="17" t="e">
        <f t="shared" si="154"/>
        <v>#N/A</v>
      </c>
      <c r="Q3615" s="13" t="e">
        <f>VLOOKUP(I3615,'[1]Nhân viên'!$E$20:$F$41,2,0)</f>
        <v>#N/A</v>
      </c>
    </row>
    <row r="3616" spans="1:17" x14ac:dyDescent="0.2">
      <c r="A3616" s="11">
        <v>3593</v>
      </c>
      <c r="D3616" s="13" t="e">
        <f>VLOOKUP(C3616,'Nhân viên'!$B$5:$C$48,2,0)</f>
        <v>#N/A</v>
      </c>
      <c r="G3616" s="13" t="e">
        <f>VLOOKUP(E3616,'Khách hàng'!$B$4:$F$1048576,2,0)</f>
        <v>#N/A</v>
      </c>
      <c r="H3616" s="13" t="str">
        <f>VLOOKUP(E3616,'[1]Khách hàng'!$A$4:$F$2144,3,0)</f>
        <v>Số 1 đường số 17A, Khu phố 11, Phường Bình Trị Đông B, Quận Bình Tân, TP.HCM.</v>
      </c>
      <c r="I3616" s="13" t="e">
        <f>VLOOKUP(E3616,'Khách hàng'!$B$4:$F$1048576,5,0)</f>
        <v>#N/A</v>
      </c>
      <c r="L3616" s="13" t="e">
        <f>VLOOKUP(J3616,'Hàng hóa'!$C$5:$D$50,2,0)</f>
        <v>#N/A</v>
      </c>
      <c r="M3616" s="17" t="e">
        <f>VLOOKUP(J3616,'Hàng hóa'!$C$5:$H$22,6,0)</f>
        <v>#N/A</v>
      </c>
      <c r="N3616" s="17" t="e">
        <f t="shared" si="153"/>
        <v>#N/A</v>
      </c>
      <c r="O3616" s="22" t="e">
        <f t="shared" si="152"/>
        <v>#N/A</v>
      </c>
      <c r="P3616" s="17" t="e">
        <f t="shared" si="154"/>
        <v>#N/A</v>
      </c>
      <c r="Q3616" s="13" t="e">
        <f>VLOOKUP(I3616,'[1]Nhân viên'!$E$20:$F$41,2,0)</f>
        <v>#N/A</v>
      </c>
    </row>
    <row r="3617" spans="1:17" x14ac:dyDescent="0.2">
      <c r="A3617" s="11">
        <v>3594</v>
      </c>
      <c r="D3617" s="13" t="e">
        <f>VLOOKUP(C3617,'Nhân viên'!$B$5:$C$48,2,0)</f>
        <v>#N/A</v>
      </c>
      <c r="G3617" s="13" t="e">
        <f>VLOOKUP(E3617,'Khách hàng'!$B$4:$F$1048576,2,0)</f>
        <v>#N/A</v>
      </c>
      <c r="H3617" s="13" t="str">
        <f>VLOOKUP(E3617,'[1]Khách hàng'!$A$4:$F$2144,3,0)</f>
        <v>Số 1 đường số 17A, Khu phố 11, Phường Bình Trị Đông B, Quận Bình Tân, TP.HCM.</v>
      </c>
      <c r="I3617" s="13" t="e">
        <f>VLOOKUP(E3617,'Khách hàng'!$B$4:$F$1048576,5,0)</f>
        <v>#N/A</v>
      </c>
      <c r="L3617" s="13" t="e">
        <f>VLOOKUP(J3617,'Hàng hóa'!$C$5:$D$50,2,0)</f>
        <v>#N/A</v>
      </c>
      <c r="M3617" s="17" t="e">
        <f>VLOOKUP(J3617,'Hàng hóa'!$C$5:$H$22,6,0)</f>
        <v>#N/A</v>
      </c>
      <c r="N3617" s="17" t="e">
        <f t="shared" si="153"/>
        <v>#N/A</v>
      </c>
      <c r="O3617" s="22" t="e">
        <f t="shared" si="152"/>
        <v>#N/A</v>
      </c>
      <c r="P3617" s="17" t="e">
        <f t="shared" si="154"/>
        <v>#N/A</v>
      </c>
      <c r="Q3617" s="13" t="e">
        <f>VLOOKUP(I3617,'[1]Nhân viên'!$E$20:$F$41,2,0)</f>
        <v>#N/A</v>
      </c>
    </row>
    <row r="3618" spans="1:17" x14ac:dyDescent="0.2">
      <c r="A3618" s="11">
        <v>3595</v>
      </c>
      <c r="D3618" s="13" t="e">
        <f>VLOOKUP(C3618,'Nhân viên'!$B$5:$C$48,2,0)</f>
        <v>#N/A</v>
      </c>
      <c r="G3618" s="13" t="e">
        <f>VLOOKUP(E3618,'Khách hàng'!$B$4:$F$1048576,2,0)</f>
        <v>#N/A</v>
      </c>
      <c r="H3618" s="13" t="str">
        <f>VLOOKUP(E3618,'[1]Khách hàng'!$A$4:$F$2144,3,0)</f>
        <v>Số 1 đường số 17A, Khu phố 11, Phường Bình Trị Đông B, Quận Bình Tân, TP.HCM.</v>
      </c>
      <c r="I3618" s="13" t="e">
        <f>VLOOKUP(E3618,'Khách hàng'!$B$4:$F$1048576,5,0)</f>
        <v>#N/A</v>
      </c>
      <c r="L3618" s="13" t="e">
        <f>VLOOKUP(J3618,'Hàng hóa'!$C$5:$D$50,2,0)</f>
        <v>#N/A</v>
      </c>
      <c r="M3618" s="17" t="e">
        <f>VLOOKUP(J3618,'Hàng hóa'!$C$5:$H$22,6,0)</f>
        <v>#N/A</v>
      </c>
      <c r="N3618" s="17" t="e">
        <f t="shared" si="153"/>
        <v>#N/A</v>
      </c>
      <c r="O3618" s="22" t="e">
        <f t="shared" si="152"/>
        <v>#N/A</v>
      </c>
      <c r="P3618" s="17" t="e">
        <f t="shared" si="154"/>
        <v>#N/A</v>
      </c>
      <c r="Q3618" s="13" t="e">
        <f>VLOOKUP(I3618,'[1]Nhân viên'!$E$20:$F$41,2,0)</f>
        <v>#N/A</v>
      </c>
    </row>
    <row r="3619" spans="1:17" x14ac:dyDescent="0.2">
      <c r="A3619" s="11">
        <v>3596</v>
      </c>
      <c r="D3619" s="13" t="e">
        <f>VLOOKUP(C3619,'Nhân viên'!$B$5:$C$48,2,0)</f>
        <v>#N/A</v>
      </c>
      <c r="G3619" s="13" t="e">
        <f>VLOOKUP(E3619,'Khách hàng'!$B$4:$F$1048576,2,0)</f>
        <v>#N/A</v>
      </c>
      <c r="H3619" s="13" t="str">
        <f>VLOOKUP(E3619,'[1]Khách hàng'!$A$4:$F$2144,3,0)</f>
        <v>Số 1 đường số 17A, Khu phố 11, Phường Bình Trị Đông B, Quận Bình Tân, TP.HCM.</v>
      </c>
      <c r="I3619" s="13" t="e">
        <f>VLOOKUP(E3619,'Khách hàng'!$B$4:$F$1048576,5,0)</f>
        <v>#N/A</v>
      </c>
      <c r="L3619" s="13" t="e">
        <f>VLOOKUP(J3619,'Hàng hóa'!$C$5:$D$50,2,0)</f>
        <v>#N/A</v>
      </c>
      <c r="M3619" s="17" t="e">
        <f>VLOOKUP(J3619,'Hàng hóa'!$C$5:$H$22,6,0)</f>
        <v>#N/A</v>
      </c>
      <c r="N3619" s="17" t="e">
        <f t="shared" si="153"/>
        <v>#N/A</v>
      </c>
      <c r="O3619" s="22" t="e">
        <f t="shared" si="152"/>
        <v>#N/A</v>
      </c>
      <c r="P3619" s="17" t="e">
        <f t="shared" si="154"/>
        <v>#N/A</v>
      </c>
      <c r="Q3619" s="13" t="e">
        <f>VLOOKUP(I3619,'[1]Nhân viên'!$E$20:$F$41,2,0)</f>
        <v>#N/A</v>
      </c>
    </row>
    <row r="3620" spans="1:17" x14ac:dyDescent="0.2">
      <c r="A3620" s="11">
        <v>3597</v>
      </c>
      <c r="D3620" s="13" t="e">
        <f>VLOOKUP(C3620,'Nhân viên'!$B$5:$C$48,2,0)</f>
        <v>#N/A</v>
      </c>
      <c r="G3620" s="13" t="e">
        <f>VLOOKUP(E3620,'Khách hàng'!$B$4:$F$1048576,2,0)</f>
        <v>#N/A</v>
      </c>
      <c r="H3620" s="13" t="str">
        <f>VLOOKUP(E3620,'[1]Khách hàng'!$A$4:$F$2144,3,0)</f>
        <v>Số 1 đường số 17A, Khu phố 11, Phường Bình Trị Đông B, Quận Bình Tân, TP.HCM.</v>
      </c>
      <c r="I3620" s="13" t="e">
        <f>VLOOKUP(E3620,'Khách hàng'!$B$4:$F$1048576,5,0)</f>
        <v>#N/A</v>
      </c>
      <c r="L3620" s="13" t="e">
        <f>VLOOKUP(J3620,'Hàng hóa'!$C$5:$D$50,2,0)</f>
        <v>#N/A</v>
      </c>
      <c r="M3620" s="17" t="e">
        <f>VLOOKUP(J3620,'Hàng hóa'!$C$5:$H$22,6,0)</f>
        <v>#N/A</v>
      </c>
      <c r="N3620" s="17" t="e">
        <f t="shared" si="153"/>
        <v>#N/A</v>
      </c>
      <c r="O3620" s="22" t="e">
        <f t="shared" si="152"/>
        <v>#N/A</v>
      </c>
      <c r="P3620" s="17" t="e">
        <f t="shared" si="154"/>
        <v>#N/A</v>
      </c>
      <c r="Q3620" s="13" t="e">
        <f>VLOOKUP(I3620,'[1]Nhân viên'!$E$20:$F$41,2,0)</f>
        <v>#N/A</v>
      </c>
    </row>
    <row r="3621" spans="1:17" x14ac:dyDescent="0.2">
      <c r="A3621" s="11">
        <v>3598</v>
      </c>
      <c r="D3621" s="13" t="e">
        <f>VLOOKUP(C3621,'Nhân viên'!$B$5:$C$48,2,0)</f>
        <v>#N/A</v>
      </c>
      <c r="G3621" s="13" t="e">
        <f>VLOOKUP(E3621,'Khách hàng'!$B$4:$F$1048576,2,0)</f>
        <v>#N/A</v>
      </c>
      <c r="H3621" s="13" t="str">
        <f>VLOOKUP(E3621,'[1]Khách hàng'!$A$4:$F$2144,3,0)</f>
        <v>Số 1 đường số 17A, Khu phố 11, Phường Bình Trị Đông B, Quận Bình Tân, TP.HCM.</v>
      </c>
      <c r="I3621" s="13" t="e">
        <f>VLOOKUP(E3621,'Khách hàng'!$B$4:$F$1048576,5,0)</f>
        <v>#N/A</v>
      </c>
      <c r="L3621" s="13" t="e">
        <f>VLOOKUP(J3621,'Hàng hóa'!$C$5:$D$50,2,0)</f>
        <v>#N/A</v>
      </c>
      <c r="M3621" s="17" t="e">
        <f>VLOOKUP(J3621,'Hàng hóa'!$C$5:$H$22,6,0)</f>
        <v>#N/A</v>
      </c>
      <c r="N3621" s="17" t="e">
        <f t="shared" si="153"/>
        <v>#N/A</v>
      </c>
      <c r="O3621" s="22" t="e">
        <f t="shared" si="152"/>
        <v>#N/A</v>
      </c>
      <c r="P3621" s="17" t="e">
        <f t="shared" si="154"/>
        <v>#N/A</v>
      </c>
      <c r="Q3621" s="13" t="e">
        <f>VLOOKUP(I3621,'[1]Nhân viên'!$E$20:$F$41,2,0)</f>
        <v>#N/A</v>
      </c>
    </row>
    <row r="3622" spans="1:17" x14ac:dyDescent="0.2">
      <c r="A3622" s="11">
        <v>3599</v>
      </c>
      <c r="D3622" s="13" t="e">
        <f>VLOOKUP(C3622,'Nhân viên'!$B$5:$C$48,2,0)</f>
        <v>#N/A</v>
      </c>
      <c r="G3622" s="13" t="e">
        <f>VLOOKUP(E3622,'Khách hàng'!$B$4:$F$1048576,2,0)</f>
        <v>#N/A</v>
      </c>
      <c r="H3622" s="13" t="str">
        <f>VLOOKUP(E3622,'[1]Khách hàng'!$A$4:$F$2144,3,0)</f>
        <v>Số 1 đường số 17A, Khu phố 11, Phường Bình Trị Đông B, Quận Bình Tân, TP.HCM.</v>
      </c>
      <c r="I3622" s="13" t="e">
        <f>VLOOKUP(E3622,'Khách hàng'!$B$4:$F$1048576,5,0)</f>
        <v>#N/A</v>
      </c>
      <c r="L3622" s="13" t="e">
        <f>VLOOKUP(J3622,'Hàng hóa'!$C$5:$D$50,2,0)</f>
        <v>#N/A</v>
      </c>
      <c r="M3622" s="17" t="e">
        <f>VLOOKUP(J3622,'Hàng hóa'!$C$5:$H$22,6,0)</f>
        <v>#N/A</v>
      </c>
      <c r="N3622" s="17" t="e">
        <f t="shared" si="153"/>
        <v>#N/A</v>
      </c>
      <c r="O3622" s="22" t="e">
        <f t="shared" si="152"/>
        <v>#N/A</v>
      </c>
      <c r="P3622" s="17" t="e">
        <f t="shared" si="154"/>
        <v>#N/A</v>
      </c>
      <c r="Q3622" s="13" t="e">
        <f>VLOOKUP(I3622,'[1]Nhân viên'!$E$20:$F$41,2,0)</f>
        <v>#N/A</v>
      </c>
    </row>
    <row r="3623" spans="1:17" x14ac:dyDescent="0.2">
      <c r="A3623" s="11">
        <v>3600</v>
      </c>
      <c r="D3623" s="13" t="e">
        <f>VLOOKUP(C3623,'Nhân viên'!$B$5:$C$48,2,0)</f>
        <v>#N/A</v>
      </c>
      <c r="G3623" s="13" t="e">
        <f>VLOOKUP(E3623,'Khách hàng'!$B$4:$F$1048576,2,0)</f>
        <v>#N/A</v>
      </c>
      <c r="H3623" s="13" t="str">
        <f>VLOOKUP(E3623,'[1]Khách hàng'!$A$4:$F$2144,3,0)</f>
        <v>Số 1 đường số 17A, Khu phố 11, Phường Bình Trị Đông B, Quận Bình Tân, TP.HCM.</v>
      </c>
      <c r="I3623" s="13" t="e">
        <f>VLOOKUP(E3623,'Khách hàng'!$B$4:$F$1048576,5,0)</f>
        <v>#N/A</v>
      </c>
      <c r="L3623" s="13" t="e">
        <f>VLOOKUP(J3623,'Hàng hóa'!$C$5:$D$50,2,0)</f>
        <v>#N/A</v>
      </c>
      <c r="M3623" s="17" t="e">
        <f>VLOOKUP(J3623,'Hàng hóa'!$C$5:$H$22,6,0)</f>
        <v>#N/A</v>
      </c>
      <c r="N3623" s="17" t="e">
        <f t="shared" si="153"/>
        <v>#N/A</v>
      </c>
      <c r="O3623" s="22" t="e">
        <f t="shared" si="152"/>
        <v>#N/A</v>
      </c>
      <c r="P3623" s="17" t="e">
        <f t="shared" si="154"/>
        <v>#N/A</v>
      </c>
      <c r="Q3623" s="13" t="e">
        <f>VLOOKUP(I3623,'[1]Nhân viên'!$E$20:$F$41,2,0)</f>
        <v>#N/A</v>
      </c>
    </row>
    <row r="3624" spans="1:17" x14ac:dyDescent="0.2">
      <c r="A3624" s="11">
        <v>3601</v>
      </c>
      <c r="D3624" s="13" t="e">
        <f>VLOOKUP(C3624,'Nhân viên'!$B$5:$C$48,2,0)</f>
        <v>#N/A</v>
      </c>
      <c r="G3624" s="13" t="e">
        <f>VLOOKUP(E3624,'Khách hàng'!$B$4:$F$1048576,2,0)</f>
        <v>#N/A</v>
      </c>
      <c r="H3624" s="13" t="str">
        <f>VLOOKUP(E3624,'[1]Khách hàng'!$A$4:$F$2144,3,0)</f>
        <v>Số 1 đường số 17A, Khu phố 11, Phường Bình Trị Đông B, Quận Bình Tân, TP.HCM.</v>
      </c>
      <c r="I3624" s="13" t="e">
        <f>VLOOKUP(E3624,'Khách hàng'!$B$4:$F$1048576,5,0)</f>
        <v>#N/A</v>
      </c>
      <c r="L3624" s="13" t="e">
        <f>VLOOKUP(J3624,'Hàng hóa'!$C$5:$D$50,2,0)</f>
        <v>#N/A</v>
      </c>
      <c r="M3624" s="17" t="e">
        <f>VLOOKUP(J3624,'Hàng hóa'!$C$5:$H$22,6,0)</f>
        <v>#N/A</v>
      </c>
      <c r="N3624" s="17" t="e">
        <f t="shared" si="153"/>
        <v>#N/A</v>
      </c>
      <c r="O3624" s="22" t="e">
        <f t="shared" si="152"/>
        <v>#N/A</v>
      </c>
      <c r="P3624" s="17" t="e">
        <f t="shared" si="154"/>
        <v>#N/A</v>
      </c>
      <c r="Q3624" s="13" t="e">
        <f>VLOOKUP(I3624,'[1]Nhân viên'!$E$20:$F$41,2,0)</f>
        <v>#N/A</v>
      </c>
    </row>
    <row r="3625" spans="1:17" x14ac:dyDescent="0.2">
      <c r="A3625" s="11">
        <v>3602</v>
      </c>
      <c r="D3625" s="13" t="e">
        <f>VLOOKUP(C3625,'Nhân viên'!$B$5:$C$48,2,0)</f>
        <v>#N/A</v>
      </c>
      <c r="G3625" s="13" t="e">
        <f>VLOOKUP(E3625,'Khách hàng'!$B$4:$F$1048576,2,0)</f>
        <v>#N/A</v>
      </c>
      <c r="H3625" s="13" t="str">
        <f>VLOOKUP(E3625,'[1]Khách hàng'!$A$4:$F$2144,3,0)</f>
        <v>Số 1 đường số 17A, Khu phố 11, Phường Bình Trị Đông B, Quận Bình Tân, TP.HCM.</v>
      </c>
      <c r="I3625" s="13" t="e">
        <f>VLOOKUP(E3625,'Khách hàng'!$B$4:$F$1048576,5,0)</f>
        <v>#N/A</v>
      </c>
      <c r="L3625" s="13" t="e">
        <f>VLOOKUP(J3625,'Hàng hóa'!$C$5:$D$50,2,0)</f>
        <v>#N/A</v>
      </c>
      <c r="M3625" s="17" t="e">
        <f>VLOOKUP(J3625,'Hàng hóa'!$C$5:$H$22,6,0)</f>
        <v>#N/A</v>
      </c>
      <c r="N3625" s="17" t="e">
        <f t="shared" si="153"/>
        <v>#N/A</v>
      </c>
      <c r="O3625" s="22" t="e">
        <f t="shared" si="152"/>
        <v>#N/A</v>
      </c>
      <c r="P3625" s="17" t="e">
        <f t="shared" si="154"/>
        <v>#N/A</v>
      </c>
      <c r="Q3625" s="13" t="e">
        <f>VLOOKUP(I3625,'[1]Nhân viên'!$E$20:$F$41,2,0)</f>
        <v>#N/A</v>
      </c>
    </row>
    <row r="3626" spans="1:17" x14ac:dyDescent="0.2">
      <c r="A3626" s="11">
        <v>3603</v>
      </c>
      <c r="D3626" s="13" t="e">
        <f>VLOOKUP(C3626,'Nhân viên'!$B$5:$C$48,2,0)</f>
        <v>#N/A</v>
      </c>
      <c r="G3626" s="13" t="e">
        <f>VLOOKUP(E3626,'Khách hàng'!$B$4:$F$1048576,2,0)</f>
        <v>#N/A</v>
      </c>
      <c r="H3626" s="13" t="str">
        <f>VLOOKUP(E3626,'[1]Khách hàng'!$A$4:$F$2144,3,0)</f>
        <v>Số 1 đường số 17A, Khu phố 11, Phường Bình Trị Đông B, Quận Bình Tân, TP.HCM.</v>
      </c>
      <c r="I3626" s="13" t="e">
        <f>VLOOKUP(E3626,'Khách hàng'!$B$4:$F$1048576,5,0)</f>
        <v>#N/A</v>
      </c>
      <c r="L3626" s="13" t="e">
        <f>VLOOKUP(J3626,'Hàng hóa'!$C$5:$D$50,2,0)</f>
        <v>#N/A</v>
      </c>
      <c r="M3626" s="17" t="e">
        <f>VLOOKUP(J3626,'Hàng hóa'!$C$5:$H$22,6,0)</f>
        <v>#N/A</v>
      </c>
      <c r="N3626" s="17" t="e">
        <f t="shared" si="153"/>
        <v>#N/A</v>
      </c>
      <c r="O3626" s="22" t="e">
        <f t="shared" si="152"/>
        <v>#N/A</v>
      </c>
      <c r="P3626" s="17" t="e">
        <f t="shared" si="154"/>
        <v>#N/A</v>
      </c>
      <c r="Q3626" s="13" t="e">
        <f>VLOOKUP(I3626,'[1]Nhân viên'!$E$20:$F$41,2,0)</f>
        <v>#N/A</v>
      </c>
    </row>
    <row r="3627" spans="1:17" x14ac:dyDescent="0.2">
      <c r="A3627" s="11">
        <v>3604</v>
      </c>
      <c r="D3627" s="13" t="e">
        <f>VLOOKUP(C3627,'Nhân viên'!$B$5:$C$48,2,0)</f>
        <v>#N/A</v>
      </c>
      <c r="G3627" s="13" t="e">
        <f>VLOOKUP(E3627,'Khách hàng'!$B$4:$F$1048576,2,0)</f>
        <v>#N/A</v>
      </c>
      <c r="H3627" s="13" t="str">
        <f>VLOOKUP(E3627,'[1]Khách hàng'!$A$4:$F$2144,3,0)</f>
        <v>Số 1 đường số 17A, Khu phố 11, Phường Bình Trị Đông B, Quận Bình Tân, TP.HCM.</v>
      </c>
      <c r="I3627" s="13" t="e">
        <f>VLOOKUP(E3627,'Khách hàng'!$B$4:$F$1048576,5,0)</f>
        <v>#N/A</v>
      </c>
      <c r="L3627" s="13" t="e">
        <f>VLOOKUP(J3627,'Hàng hóa'!$C$5:$D$50,2,0)</f>
        <v>#N/A</v>
      </c>
      <c r="M3627" s="17" t="e">
        <f>VLOOKUP(J3627,'Hàng hóa'!$C$5:$H$22,6,0)</f>
        <v>#N/A</v>
      </c>
      <c r="N3627" s="17" t="e">
        <f t="shared" si="153"/>
        <v>#N/A</v>
      </c>
      <c r="O3627" s="22" t="e">
        <f t="shared" si="152"/>
        <v>#N/A</v>
      </c>
      <c r="P3627" s="17" t="e">
        <f t="shared" si="154"/>
        <v>#N/A</v>
      </c>
      <c r="Q3627" s="13" t="e">
        <f>VLOOKUP(I3627,'[1]Nhân viên'!$E$20:$F$41,2,0)</f>
        <v>#N/A</v>
      </c>
    </row>
    <row r="3628" spans="1:17" x14ac:dyDescent="0.2">
      <c r="A3628" s="11">
        <v>3605</v>
      </c>
      <c r="D3628" s="13" t="e">
        <f>VLOOKUP(C3628,'Nhân viên'!$B$5:$C$48,2,0)</f>
        <v>#N/A</v>
      </c>
      <c r="G3628" s="13" t="e">
        <f>VLOOKUP(E3628,'Khách hàng'!$B$4:$F$1048576,2,0)</f>
        <v>#N/A</v>
      </c>
      <c r="H3628" s="13" t="str">
        <f>VLOOKUP(E3628,'[1]Khách hàng'!$A$4:$F$2144,3,0)</f>
        <v>Số 1 đường số 17A, Khu phố 11, Phường Bình Trị Đông B, Quận Bình Tân, TP.HCM.</v>
      </c>
      <c r="I3628" s="13" t="e">
        <f>VLOOKUP(E3628,'Khách hàng'!$B$4:$F$1048576,5,0)</f>
        <v>#N/A</v>
      </c>
      <c r="L3628" s="13" t="e">
        <f>VLOOKUP(J3628,'Hàng hóa'!$C$5:$D$50,2,0)</f>
        <v>#N/A</v>
      </c>
      <c r="M3628" s="17" t="e">
        <f>VLOOKUP(J3628,'Hàng hóa'!$C$5:$H$22,6,0)</f>
        <v>#N/A</v>
      </c>
      <c r="N3628" s="17" t="e">
        <f t="shared" si="153"/>
        <v>#N/A</v>
      </c>
      <c r="O3628" s="22" t="e">
        <f t="shared" si="152"/>
        <v>#N/A</v>
      </c>
      <c r="P3628" s="17" t="e">
        <f t="shared" si="154"/>
        <v>#N/A</v>
      </c>
      <c r="Q3628" s="13" t="e">
        <f>VLOOKUP(I3628,'[1]Nhân viên'!$E$20:$F$41,2,0)</f>
        <v>#N/A</v>
      </c>
    </row>
    <row r="3629" spans="1:17" x14ac:dyDescent="0.2">
      <c r="A3629" s="11">
        <v>3606</v>
      </c>
      <c r="D3629" s="13" t="e">
        <f>VLOOKUP(C3629,'Nhân viên'!$B$5:$C$48,2,0)</f>
        <v>#N/A</v>
      </c>
      <c r="G3629" s="13" t="e">
        <f>VLOOKUP(E3629,'Khách hàng'!$B$4:$F$1048576,2,0)</f>
        <v>#N/A</v>
      </c>
      <c r="H3629" s="13" t="str">
        <f>VLOOKUP(E3629,'[1]Khách hàng'!$A$4:$F$2144,3,0)</f>
        <v>Số 1 đường số 17A, Khu phố 11, Phường Bình Trị Đông B, Quận Bình Tân, TP.HCM.</v>
      </c>
      <c r="I3629" s="13" t="e">
        <f>VLOOKUP(E3629,'Khách hàng'!$B$4:$F$1048576,5,0)</f>
        <v>#N/A</v>
      </c>
      <c r="L3629" s="13" t="e">
        <f>VLOOKUP(J3629,'Hàng hóa'!$C$5:$D$50,2,0)</f>
        <v>#N/A</v>
      </c>
      <c r="M3629" s="17" t="e">
        <f>VLOOKUP(J3629,'Hàng hóa'!$C$5:$H$22,6,0)</f>
        <v>#N/A</v>
      </c>
      <c r="N3629" s="17" t="e">
        <f t="shared" si="153"/>
        <v>#N/A</v>
      </c>
      <c r="O3629" s="22" t="e">
        <f t="shared" si="152"/>
        <v>#N/A</v>
      </c>
      <c r="P3629" s="17" t="e">
        <f t="shared" si="154"/>
        <v>#N/A</v>
      </c>
      <c r="Q3629" s="13" t="e">
        <f>VLOOKUP(I3629,'[1]Nhân viên'!$E$20:$F$41,2,0)</f>
        <v>#N/A</v>
      </c>
    </row>
    <row r="3630" spans="1:17" x14ac:dyDescent="0.2">
      <c r="A3630" s="11">
        <v>3607</v>
      </c>
      <c r="D3630" s="13" t="e">
        <f>VLOOKUP(C3630,'Nhân viên'!$B$5:$C$48,2,0)</f>
        <v>#N/A</v>
      </c>
      <c r="G3630" s="13" t="e">
        <f>VLOOKUP(E3630,'Khách hàng'!$B$4:$F$1048576,2,0)</f>
        <v>#N/A</v>
      </c>
      <c r="H3630" s="13" t="str">
        <f>VLOOKUP(E3630,'[1]Khách hàng'!$A$4:$F$2144,3,0)</f>
        <v>Số 1 đường số 17A, Khu phố 11, Phường Bình Trị Đông B, Quận Bình Tân, TP.HCM.</v>
      </c>
      <c r="I3630" s="13" t="e">
        <f>VLOOKUP(E3630,'Khách hàng'!$B$4:$F$1048576,5,0)</f>
        <v>#N/A</v>
      </c>
      <c r="L3630" s="13" t="e">
        <f>VLOOKUP(J3630,'Hàng hóa'!$C$5:$D$50,2,0)</f>
        <v>#N/A</v>
      </c>
      <c r="M3630" s="17" t="e">
        <f>VLOOKUP(J3630,'Hàng hóa'!$C$5:$H$22,6,0)</f>
        <v>#N/A</v>
      </c>
      <c r="N3630" s="17" t="e">
        <f t="shared" si="153"/>
        <v>#N/A</v>
      </c>
      <c r="O3630" s="22" t="e">
        <f t="shared" si="152"/>
        <v>#N/A</v>
      </c>
      <c r="P3630" s="17" t="e">
        <f t="shared" si="154"/>
        <v>#N/A</v>
      </c>
      <c r="Q3630" s="13" t="e">
        <f>VLOOKUP(I3630,'[1]Nhân viên'!$E$20:$F$41,2,0)</f>
        <v>#N/A</v>
      </c>
    </row>
    <row r="3631" spans="1:17" x14ac:dyDescent="0.2">
      <c r="A3631" s="11">
        <v>3608</v>
      </c>
      <c r="D3631" s="13" t="e">
        <f>VLOOKUP(C3631,'Nhân viên'!$B$5:$C$48,2,0)</f>
        <v>#N/A</v>
      </c>
      <c r="G3631" s="13" t="e">
        <f>VLOOKUP(E3631,'Khách hàng'!$B$4:$F$1048576,2,0)</f>
        <v>#N/A</v>
      </c>
      <c r="H3631" s="13" t="str">
        <f>VLOOKUP(E3631,'[1]Khách hàng'!$A$4:$F$2144,3,0)</f>
        <v>Số 1 đường số 17A, Khu phố 11, Phường Bình Trị Đông B, Quận Bình Tân, TP.HCM.</v>
      </c>
      <c r="I3631" s="13" t="e">
        <f>VLOOKUP(E3631,'Khách hàng'!$B$4:$F$1048576,5,0)</f>
        <v>#N/A</v>
      </c>
      <c r="L3631" s="13" t="e">
        <f>VLOOKUP(J3631,'Hàng hóa'!$C$5:$D$50,2,0)</f>
        <v>#N/A</v>
      </c>
      <c r="M3631" s="17" t="e">
        <f>VLOOKUP(J3631,'Hàng hóa'!$C$5:$H$22,6,0)</f>
        <v>#N/A</v>
      </c>
      <c r="N3631" s="17" t="e">
        <f t="shared" si="153"/>
        <v>#N/A</v>
      </c>
      <c r="O3631" s="22" t="e">
        <f t="shared" si="152"/>
        <v>#N/A</v>
      </c>
      <c r="P3631" s="17" t="e">
        <f t="shared" si="154"/>
        <v>#N/A</v>
      </c>
      <c r="Q3631" s="13" t="e">
        <f>VLOOKUP(I3631,'[1]Nhân viên'!$E$20:$F$41,2,0)</f>
        <v>#N/A</v>
      </c>
    </row>
    <row r="3632" spans="1:17" x14ac:dyDescent="0.2">
      <c r="A3632" s="11">
        <v>3609</v>
      </c>
      <c r="D3632" s="13" t="e">
        <f>VLOOKUP(C3632,'Nhân viên'!$B$5:$C$48,2,0)</f>
        <v>#N/A</v>
      </c>
      <c r="G3632" s="13" t="e">
        <f>VLOOKUP(E3632,'Khách hàng'!$B$4:$F$1048576,2,0)</f>
        <v>#N/A</v>
      </c>
      <c r="H3632" s="13" t="str">
        <f>VLOOKUP(E3632,'[1]Khách hàng'!$A$4:$F$2144,3,0)</f>
        <v>Số 1 đường số 17A, Khu phố 11, Phường Bình Trị Đông B, Quận Bình Tân, TP.HCM.</v>
      </c>
      <c r="I3632" s="13" t="e">
        <f>VLOOKUP(E3632,'Khách hàng'!$B$4:$F$1048576,5,0)</f>
        <v>#N/A</v>
      </c>
      <c r="L3632" s="13" t="e">
        <f>VLOOKUP(J3632,'Hàng hóa'!$C$5:$D$50,2,0)</f>
        <v>#N/A</v>
      </c>
      <c r="M3632" s="17" t="e">
        <f>VLOOKUP(J3632,'Hàng hóa'!$C$5:$H$22,6,0)</f>
        <v>#N/A</v>
      </c>
      <c r="N3632" s="17" t="e">
        <f t="shared" si="153"/>
        <v>#N/A</v>
      </c>
      <c r="O3632" s="22" t="e">
        <f t="shared" si="152"/>
        <v>#N/A</v>
      </c>
      <c r="P3632" s="17" t="e">
        <f t="shared" si="154"/>
        <v>#N/A</v>
      </c>
      <c r="Q3632" s="13" t="e">
        <f>VLOOKUP(I3632,'[1]Nhân viên'!$E$20:$F$41,2,0)</f>
        <v>#N/A</v>
      </c>
    </row>
    <row r="3633" spans="1:17" x14ac:dyDescent="0.2">
      <c r="A3633" s="11">
        <v>3610</v>
      </c>
      <c r="D3633" s="13" t="e">
        <f>VLOOKUP(C3633,'Nhân viên'!$B$5:$C$48,2,0)</f>
        <v>#N/A</v>
      </c>
      <c r="G3633" s="13" t="e">
        <f>VLOOKUP(E3633,'Khách hàng'!$B$4:$F$1048576,2,0)</f>
        <v>#N/A</v>
      </c>
      <c r="H3633" s="13" t="str">
        <f>VLOOKUP(E3633,'[1]Khách hàng'!$A$4:$F$2144,3,0)</f>
        <v>Số 1 đường số 17A, Khu phố 11, Phường Bình Trị Đông B, Quận Bình Tân, TP.HCM.</v>
      </c>
      <c r="I3633" s="13" t="e">
        <f>VLOOKUP(E3633,'Khách hàng'!$B$4:$F$1048576,5,0)</f>
        <v>#N/A</v>
      </c>
      <c r="L3633" s="13" t="e">
        <f>VLOOKUP(J3633,'Hàng hóa'!$C$5:$D$50,2,0)</f>
        <v>#N/A</v>
      </c>
      <c r="M3633" s="17" t="e">
        <f>VLOOKUP(J3633,'Hàng hóa'!$C$5:$H$22,6,0)</f>
        <v>#N/A</v>
      </c>
      <c r="N3633" s="17" t="e">
        <f t="shared" si="153"/>
        <v>#N/A</v>
      </c>
      <c r="O3633" s="22" t="e">
        <f t="shared" si="152"/>
        <v>#N/A</v>
      </c>
      <c r="P3633" s="17" t="e">
        <f t="shared" si="154"/>
        <v>#N/A</v>
      </c>
      <c r="Q3633" s="13" t="e">
        <f>VLOOKUP(I3633,'[1]Nhân viên'!$E$20:$F$41,2,0)</f>
        <v>#N/A</v>
      </c>
    </row>
    <row r="3634" spans="1:17" x14ac:dyDescent="0.2">
      <c r="A3634" s="11">
        <v>3611</v>
      </c>
      <c r="D3634" s="13" t="e">
        <f>VLOOKUP(C3634,'Nhân viên'!$B$5:$C$48,2,0)</f>
        <v>#N/A</v>
      </c>
      <c r="G3634" s="13" t="e">
        <f>VLOOKUP(E3634,'Khách hàng'!$B$4:$F$1048576,2,0)</f>
        <v>#N/A</v>
      </c>
      <c r="H3634" s="13" t="str">
        <f>VLOOKUP(E3634,'[1]Khách hàng'!$A$4:$F$2144,3,0)</f>
        <v>Số 1 đường số 17A, Khu phố 11, Phường Bình Trị Đông B, Quận Bình Tân, TP.HCM.</v>
      </c>
      <c r="I3634" s="13" t="e">
        <f>VLOOKUP(E3634,'Khách hàng'!$B$4:$F$1048576,5,0)</f>
        <v>#N/A</v>
      </c>
      <c r="L3634" s="13" t="e">
        <f>VLOOKUP(J3634,'Hàng hóa'!$C$5:$D$50,2,0)</f>
        <v>#N/A</v>
      </c>
      <c r="M3634" s="17" t="e">
        <f>VLOOKUP(J3634,'Hàng hóa'!$C$5:$H$22,6,0)</f>
        <v>#N/A</v>
      </c>
      <c r="N3634" s="17" t="e">
        <f t="shared" si="153"/>
        <v>#N/A</v>
      </c>
      <c r="O3634" s="22" t="e">
        <f t="shared" si="152"/>
        <v>#N/A</v>
      </c>
      <c r="P3634" s="17" t="e">
        <f t="shared" si="154"/>
        <v>#N/A</v>
      </c>
      <c r="Q3634" s="13" t="e">
        <f>VLOOKUP(I3634,'[1]Nhân viên'!$E$20:$F$41,2,0)</f>
        <v>#N/A</v>
      </c>
    </row>
    <row r="3635" spans="1:17" x14ac:dyDescent="0.2">
      <c r="A3635" s="11">
        <v>3612</v>
      </c>
      <c r="D3635" s="13" t="e">
        <f>VLOOKUP(C3635,'Nhân viên'!$B$5:$C$48,2,0)</f>
        <v>#N/A</v>
      </c>
      <c r="G3635" s="13" t="e">
        <f>VLOOKUP(E3635,'Khách hàng'!$B$4:$F$1048576,2,0)</f>
        <v>#N/A</v>
      </c>
      <c r="H3635" s="13" t="str">
        <f>VLOOKUP(E3635,'[1]Khách hàng'!$A$4:$F$2144,3,0)</f>
        <v>Số 1 đường số 17A, Khu phố 11, Phường Bình Trị Đông B, Quận Bình Tân, TP.HCM.</v>
      </c>
      <c r="I3635" s="13" t="e">
        <f>VLOOKUP(E3635,'Khách hàng'!$B$4:$F$1048576,5,0)</f>
        <v>#N/A</v>
      </c>
      <c r="L3635" s="13" t="e">
        <f>VLOOKUP(J3635,'Hàng hóa'!$C$5:$D$50,2,0)</f>
        <v>#N/A</v>
      </c>
      <c r="M3635" s="17" t="e">
        <f>VLOOKUP(J3635,'Hàng hóa'!$C$5:$H$22,6,0)</f>
        <v>#N/A</v>
      </c>
      <c r="N3635" s="17" t="e">
        <f t="shared" si="153"/>
        <v>#N/A</v>
      </c>
      <c r="O3635" s="22" t="e">
        <f t="shared" si="152"/>
        <v>#N/A</v>
      </c>
      <c r="P3635" s="17" t="e">
        <f t="shared" si="154"/>
        <v>#N/A</v>
      </c>
      <c r="Q3635" s="13" t="e">
        <f>VLOOKUP(I3635,'[1]Nhân viên'!$E$20:$F$41,2,0)</f>
        <v>#N/A</v>
      </c>
    </row>
    <row r="3636" spans="1:17" x14ac:dyDescent="0.2">
      <c r="A3636" s="11">
        <v>3613</v>
      </c>
      <c r="D3636" s="13" t="e">
        <f>VLOOKUP(C3636,'Nhân viên'!$B$5:$C$48,2,0)</f>
        <v>#N/A</v>
      </c>
      <c r="G3636" s="13" t="e">
        <f>VLOOKUP(E3636,'Khách hàng'!$B$4:$F$1048576,2,0)</f>
        <v>#N/A</v>
      </c>
      <c r="H3636" s="13" t="str">
        <f>VLOOKUP(E3636,'[1]Khách hàng'!$A$4:$F$2144,3,0)</f>
        <v>Số 1 đường số 17A, Khu phố 11, Phường Bình Trị Đông B, Quận Bình Tân, TP.HCM.</v>
      </c>
      <c r="I3636" s="13" t="e">
        <f>VLOOKUP(E3636,'Khách hàng'!$B$4:$F$1048576,5,0)</f>
        <v>#N/A</v>
      </c>
      <c r="L3636" s="13" t="e">
        <f>VLOOKUP(J3636,'Hàng hóa'!$C$5:$D$50,2,0)</f>
        <v>#N/A</v>
      </c>
      <c r="M3636" s="17" t="e">
        <f>VLOOKUP(J3636,'Hàng hóa'!$C$5:$H$22,6,0)</f>
        <v>#N/A</v>
      </c>
      <c r="N3636" s="17" t="e">
        <f t="shared" si="153"/>
        <v>#N/A</v>
      </c>
      <c r="O3636" s="22" t="e">
        <f t="shared" si="152"/>
        <v>#N/A</v>
      </c>
      <c r="P3636" s="17" t="e">
        <f t="shared" si="154"/>
        <v>#N/A</v>
      </c>
      <c r="Q3636" s="13" t="e">
        <f>VLOOKUP(I3636,'[1]Nhân viên'!$E$20:$F$41,2,0)</f>
        <v>#N/A</v>
      </c>
    </row>
    <row r="3637" spans="1:17" x14ac:dyDescent="0.2">
      <c r="A3637" s="11">
        <v>3614</v>
      </c>
      <c r="D3637" s="13" t="e">
        <f>VLOOKUP(C3637,'Nhân viên'!$B$5:$C$48,2,0)</f>
        <v>#N/A</v>
      </c>
      <c r="G3637" s="13" t="e">
        <f>VLOOKUP(E3637,'Khách hàng'!$B$4:$F$1048576,2,0)</f>
        <v>#N/A</v>
      </c>
      <c r="H3637" s="13" t="str">
        <f>VLOOKUP(E3637,'[1]Khách hàng'!$A$4:$F$2144,3,0)</f>
        <v>Số 1 đường số 17A, Khu phố 11, Phường Bình Trị Đông B, Quận Bình Tân, TP.HCM.</v>
      </c>
      <c r="I3637" s="13" t="e">
        <f>VLOOKUP(E3637,'Khách hàng'!$B$4:$F$1048576,5,0)</f>
        <v>#N/A</v>
      </c>
      <c r="L3637" s="13" t="e">
        <f>VLOOKUP(J3637,'Hàng hóa'!$C$5:$D$50,2,0)</f>
        <v>#N/A</v>
      </c>
      <c r="M3637" s="17" t="e">
        <f>VLOOKUP(J3637,'Hàng hóa'!$C$5:$H$22,6,0)</f>
        <v>#N/A</v>
      </c>
      <c r="N3637" s="17" t="e">
        <f t="shared" si="153"/>
        <v>#N/A</v>
      </c>
      <c r="O3637" s="22" t="e">
        <f t="shared" si="152"/>
        <v>#N/A</v>
      </c>
      <c r="P3637" s="17" t="e">
        <f t="shared" si="154"/>
        <v>#N/A</v>
      </c>
      <c r="Q3637" s="13" t="e">
        <f>VLOOKUP(I3637,'[1]Nhân viên'!$E$20:$F$41,2,0)</f>
        <v>#N/A</v>
      </c>
    </row>
    <row r="3638" spans="1:17" x14ac:dyDescent="0.2">
      <c r="A3638" s="11">
        <v>3615</v>
      </c>
      <c r="D3638" s="13" t="e">
        <f>VLOOKUP(C3638,'Nhân viên'!$B$5:$C$48,2,0)</f>
        <v>#N/A</v>
      </c>
      <c r="G3638" s="13" t="e">
        <f>VLOOKUP(E3638,'Khách hàng'!$B$4:$F$1048576,2,0)</f>
        <v>#N/A</v>
      </c>
      <c r="H3638" s="13" t="str">
        <f>VLOOKUP(E3638,'[1]Khách hàng'!$A$4:$F$2144,3,0)</f>
        <v>Số 1 đường số 17A, Khu phố 11, Phường Bình Trị Đông B, Quận Bình Tân, TP.HCM.</v>
      </c>
      <c r="I3638" s="13" t="e">
        <f>VLOOKUP(E3638,'Khách hàng'!$B$4:$F$1048576,5,0)</f>
        <v>#N/A</v>
      </c>
      <c r="L3638" s="13" t="e">
        <f>VLOOKUP(J3638,'Hàng hóa'!$C$5:$D$50,2,0)</f>
        <v>#N/A</v>
      </c>
      <c r="M3638" s="17" t="e">
        <f>VLOOKUP(J3638,'Hàng hóa'!$C$5:$H$22,6,0)</f>
        <v>#N/A</v>
      </c>
      <c r="N3638" s="17" t="e">
        <f t="shared" si="153"/>
        <v>#N/A</v>
      </c>
      <c r="O3638" s="22" t="e">
        <f t="shared" si="152"/>
        <v>#N/A</v>
      </c>
      <c r="P3638" s="17" t="e">
        <f t="shared" si="154"/>
        <v>#N/A</v>
      </c>
      <c r="Q3638" s="13" t="e">
        <f>VLOOKUP(I3638,'[1]Nhân viên'!$E$20:$F$41,2,0)</f>
        <v>#N/A</v>
      </c>
    </row>
    <row r="3639" spans="1:17" x14ac:dyDescent="0.2">
      <c r="A3639" s="11">
        <v>3616</v>
      </c>
      <c r="D3639" s="13" t="e">
        <f>VLOOKUP(C3639,'Nhân viên'!$B$5:$C$48,2,0)</f>
        <v>#N/A</v>
      </c>
      <c r="G3639" s="13" t="e">
        <f>VLOOKUP(E3639,'Khách hàng'!$B$4:$F$1048576,2,0)</f>
        <v>#N/A</v>
      </c>
      <c r="H3639" s="13" t="str">
        <f>VLOOKUP(E3639,'[1]Khách hàng'!$A$4:$F$2144,3,0)</f>
        <v>Số 1 đường số 17A, Khu phố 11, Phường Bình Trị Đông B, Quận Bình Tân, TP.HCM.</v>
      </c>
      <c r="I3639" s="13" t="e">
        <f>VLOOKUP(E3639,'Khách hàng'!$B$4:$F$1048576,5,0)</f>
        <v>#N/A</v>
      </c>
      <c r="L3639" s="13" t="e">
        <f>VLOOKUP(J3639,'Hàng hóa'!$C$5:$D$50,2,0)</f>
        <v>#N/A</v>
      </c>
      <c r="M3639" s="17" t="e">
        <f>VLOOKUP(J3639,'Hàng hóa'!$C$5:$H$22,6,0)</f>
        <v>#N/A</v>
      </c>
      <c r="N3639" s="17" t="e">
        <f t="shared" si="153"/>
        <v>#N/A</v>
      </c>
      <c r="O3639" s="22" t="e">
        <f t="shared" si="152"/>
        <v>#N/A</v>
      </c>
      <c r="P3639" s="17" t="e">
        <f t="shared" si="154"/>
        <v>#N/A</v>
      </c>
      <c r="Q3639" s="13" t="e">
        <f>VLOOKUP(I3639,'[1]Nhân viên'!$E$20:$F$41,2,0)</f>
        <v>#N/A</v>
      </c>
    </row>
    <row r="3640" spans="1:17" x14ac:dyDescent="0.2">
      <c r="A3640" s="11">
        <v>3617</v>
      </c>
      <c r="D3640" s="13" t="e">
        <f>VLOOKUP(C3640,'Nhân viên'!$B$5:$C$48,2,0)</f>
        <v>#N/A</v>
      </c>
      <c r="G3640" s="13" t="e">
        <f>VLOOKUP(E3640,'Khách hàng'!$B$4:$F$1048576,2,0)</f>
        <v>#N/A</v>
      </c>
      <c r="H3640" s="13" t="str">
        <f>VLOOKUP(E3640,'[1]Khách hàng'!$A$4:$F$2144,3,0)</f>
        <v>Số 1 đường số 17A, Khu phố 11, Phường Bình Trị Đông B, Quận Bình Tân, TP.HCM.</v>
      </c>
      <c r="I3640" s="13" t="e">
        <f>VLOOKUP(E3640,'Khách hàng'!$B$4:$F$1048576,5,0)</f>
        <v>#N/A</v>
      </c>
      <c r="L3640" s="13" t="e">
        <f>VLOOKUP(J3640,'Hàng hóa'!$C$5:$D$50,2,0)</f>
        <v>#N/A</v>
      </c>
      <c r="M3640" s="17" t="e">
        <f>VLOOKUP(J3640,'Hàng hóa'!$C$5:$H$22,6,0)</f>
        <v>#N/A</v>
      </c>
      <c r="N3640" s="17" t="e">
        <f t="shared" si="153"/>
        <v>#N/A</v>
      </c>
      <c r="O3640" s="22" t="e">
        <f t="shared" si="152"/>
        <v>#N/A</v>
      </c>
      <c r="P3640" s="17" t="e">
        <f t="shared" si="154"/>
        <v>#N/A</v>
      </c>
      <c r="Q3640" s="13" t="e">
        <f>VLOOKUP(I3640,'[1]Nhân viên'!$E$20:$F$41,2,0)</f>
        <v>#N/A</v>
      </c>
    </row>
    <row r="3641" spans="1:17" x14ac:dyDescent="0.2">
      <c r="A3641" s="11">
        <v>3618</v>
      </c>
      <c r="D3641" s="13" t="e">
        <f>VLOOKUP(C3641,'Nhân viên'!$B$5:$C$48,2,0)</f>
        <v>#N/A</v>
      </c>
      <c r="G3641" s="13" t="e">
        <f>VLOOKUP(E3641,'Khách hàng'!$B$4:$F$1048576,2,0)</f>
        <v>#N/A</v>
      </c>
      <c r="H3641" s="13" t="str">
        <f>VLOOKUP(E3641,'[1]Khách hàng'!$A$4:$F$2144,3,0)</f>
        <v>Số 1 đường số 17A, Khu phố 11, Phường Bình Trị Đông B, Quận Bình Tân, TP.HCM.</v>
      </c>
      <c r="I3641" s="13" t="e">
        <f>VLOOKUP(E3641,'Khách hàng'!$B$4:$F$1048576,5,0)</f>
        <v>#N/A</v>
      </c>
      <c r="L3641" s="13" t="e">
        <f>VLOOKUP(J3641,'Hàng hóa'!$C$5:$D$50,2,0)</f>
        <v>#N/A</v>
      </c>
      <c r="M3641" s="17" t="e">
        <f>VLOOKUP(J3641,'Hàng hóa'!$C$5:$H$22,6,0)</f>
        <v>#N/A</v>
      </c>
      <c r="N3641" s="17" t="e">
        <f t="shared" si="153"/>
        <v>#N/A</v>
      </c>
      <c r="O3641" s="22" t="e">
        <f t="shared" si="152"/>
        <v>#N/A</v>
      </c>
      <c r="P3641" s="17" t="e">
        <f t="shared" si="154"/>
        <v>#N/A</v>
      </c>
      <c r="Q3641" s="13" t="e">
        <f>VLOOKUP(I3641,'[1]Nhân viên'!$E$20:$F$41,2,0)</f>
        <v>#N/A</v>
      </c>
    </row>
    <row r="3642" spans="1:17" x14ac:dyDescent="0.2">
      <c r="A3642" s="11">
        <v>3619</v>
      </c>
      <c r="D3642" s="13" t="e">
        <f>VLOOKUP(C3642,'Nhân viên'!$B$5:$C$48,2,0)</f>
        <v>#N/A</v>
      </c>
      <c r="G3642" s="13" t="e">
        <f>VLOOKUP(E3642,'Khách hàng'!$B$4:$F$1048576,2,0)</f>
        <v>#N/A</v>
      </c>
      <c r="H3642" s="13" t="str">
        <f>VLOOKUP(E3642,'[1]Khách hàng'!$A$4:$F$2144,3,0)</f>
        <v>Số 1 đường số 17A, Khu phố 11, Phường Bình Trị Đông B, Quận Bình Tân, TP.HCM.</v>
      </c>
      <c r="I3642" s="13" t="e">
        <f>VLOOKUP(E3642,'Khách hàng'!$B$4:$F$1048576,5,0)</f>
        <v>#N/A</v>
      </c>
      <c r="L3642" s="13" t="e">
        <f>VLOOKUP(J3642,'Hàng hóa'!$C$5:$D$50,2,0)</f>
        <v>#N/A</v>
      </c>
      <c r="M3642" s="17" t="e">
        <f>VLOOKUP(J3642,'Hàng hóa'!$C$5:$H$22,6,0)</f>
        <v>#N/A</v>
      </c>
      <c r="N3642" s="17" t="e">
        <f t="shared" si="153"/>
        <v>#N/A</v>
      </c>
      <c r="O3642" s="22" t="e">
        <f t="shared" si="152"/>
        <v>#N/A</v>
      </c>
      <c r="P3642" s="17" t="e">
        <f t="shared" si="154"/>
        <v>#N/A</v>
      </c>
      <c r="Q3642" s="13" t="e">
        <f>VLOOKUP(I3642,'[1]Nhân viên'!$E$20:$F$41,2,0)</f>
        <v>#N/A</v>
      </c>
    </row>
    <row r="3643" spans="1:17" x14ac:dyDescent="0.2">
      <c r="A3643" s="11">
        <v>3620</v>
      </c>
      <c r="D3643" s="13" t="e">
        <f>VLOOKUP(C3643,'Nhân viên'!$B$5:$C$48,2,0)</f>
        <v>#N/A</v>
      </c>
      <c r="G3643" s="13" t="e">
        <f>VLOOKUP(E3643,'Khách hàng'!$B$4:$F$1048576,2,0)</f>
        <v>#N/A</v>
      </c>
      <c r="H3643" s="13" t="str">
        <f>VLOOKUP(E3643,'[1]Khách hàng'!$A$4:$F$2144,3,0)</f>
        <v>Số 1 đường số 17A, Khu phố 11, Phường Bình Trị Đông B, Quận Bình Tân, TP.HCM.</v>
      </c>
      <c r="I3643" s="13" t="e">
        <f>VLOOKUP(E3643,'Khách hàng'!$B$4:$F$1048576,5,0)</f>
        <v>#N/A</v>
      </c>
      <c r="L3643" s="13" t="e">
        <f>VLOOKUP(J3643,'Hàng hóa'!$C$5:$D$50,2,0)</f>
        <v>#N/A</v>
      </c>
      <c r="M3643" s="17" t="e">
        <f>VLOOKUP(J3643,'Hàng hóa'!$C$5:$H$22,6,0)</f>
        <v>#N/A</v>
      </c>
      <c r="N3643" s="17" t="e">
        <f t="shared" si="153"/>
        <v>#N/A</v>
      </c>
      <c r="O3643" s="22" t="e">
        <f t="shared" si="152"/>
        <v>#N/A</v>
      </c>
      <c r="P3643" s="17" t="e">
        <f t="shared" si="154"/>
        <v>#N/A</v>
      </c>
      <c r="Q3643" s="13" t="e">
        <f>VLOOKUP(I3643,'[1]Nhân viên'!$E$20:$F$41,2,0)</f>
        <v>#N/A</v>
      </c>
    </row>
    <row r="3644" spans="1:17" x14ac:dyDescent="0.2">
      <c r="A3644" s="11">
        <v>3621</v>
      </c>
      <c r="D3644" s="13" t="e">
        <f>VLOOKUP(C3644,'Nhân viên'!$B$5:$C$48,2,0)</f>
        <v>#N/A</v>
      </c>
      <c r="G3644" s="13" t="e">
        <f>VLOOKUP(E3644,'Khách hàng'!$B$4:$F$1048576,2,0)</f>
        <v>#N/A</v>
      </c>
      <c r="H3644" s="13" t="str">
        <f>VLOOKUP(E3644,'[1]Khách hàng'!$A$4:$F$2144,3,0)</f>
        <v>Số 1 đường số 17A, Khu phố 11, Phường Bình Trị Đông B, Quận Bình Tân, TP.HCM.</v>
      </c>
      <c r="I3644" s="13" t="e">
        <f>VLOOKUP(E3644,'Khách hàng'!$B$4:$F$1048576,5,0)</f>
        <v>#N/A</v>
      </c>
      <c r="L3644" s="13" t="e">
        <f>VLOOKUP(J3644,'Hàng hóa'!$C$5:$D$50,2,0)</f>
        <v>#N/A</v>
      </c>
      <c r="M3644" s="17" t="e">
        <f>VLOOKUP(J3644,'Hàng hóa'!$C$5:$H$22,6,0)</f>
        <v>#N/A</v>
      </c>
      <c r="N3644" s="17" t="e">
        <f t="shared" si="153"/>
        <v>#N/A</v>
      </c>
      <c r="O3644" s="22" t="e">
        <f t="shared" si="152"/>
        <v>#N/A</v>
      </c>
      <c r="P3644" s="17" t="e">
        <f t="shared" si="154"/>
        <v>#N/A</v>
      </c>
      <c r="Q3644" s="13" t="e">
        <f>VLOOKUP(I3644,'[1]Nhân viên'!$E$20:$F$41,2,0)</f>
        <v>#N/A</v>
      </c>
    </row>
    <row r="3645" spans="1:17" x14ac:dyDescent="0.2">
      <c r="A3645" s="11">
        <v>3622</v>
      </c>
      <c r="D3645" s="13" t="e">
        <f>VLOOKUP(C3645,'Nhân viên'!$B$5:$C$48,2,0)</f>
        <v>#N/A</v>
      </c>
      <c r="G3645" s="13" t="e">
        <f>VLOOKUP(E3645,'Khách hàng'!$B$4:$F$1048576,2,0)</f>
        <v>#N/A</v>
      </c>
      <c r="H3645" s="13" t="str">
        <f>VLOOKUP(E3645,'[1]Khách hàng'!$A$4:$F$2144,3,0)</f>
        <v>Số 1 đường số 17A, Khu phố 11, Phường Bình Trị Đông B, Quận Bình Tân, TP.HCM.</v>
      </c>
      <c r="I3645" s="13" t="e">
        <f>VLOOKUP(E3645,'Khách hàng'!$B$4:$F$1048576,5,0)</f>
        <v>#N/A</v>
      </c>
      <c r="L3645" s="13" t="e">
        <f>VLOOKUP(J3645,'Hàng hóa'!$C$5:$D$50,2,0)</f>
        <v>#N/A</v>
      </c>
      <c r="M3645" s="17" t="e">
        <f>VLOOKUP(J3645,'Hàng hóa'!$C$5:$H$22,6,0)</f>
        <v>#N/A</v>
      </c>
      <c r="N3645" s="17" t="e">
        <f t="shared" si="153"/>
        <v>#N/A</v>
      </c>
      <c r="O3645" s="22" t="e">
        <f t="shared" si="152"/>
        <v>#N/A</v>
      </c>
      <c r="P3645" s="17" t="e">
        <f t="shared" si="154"/>
        <v>#N/A</v>
      </c>
      <c r="Q3645" s="13" t="e">
        <f>VLOOKUP(I3645,'[1]Nhân viên'!$E$20:$F$41,2,0)</f>
        <v>#N/A</v>
      </c>
    </row>
    <row r="3646" spans="1:17" x14ac:dyDescent="0.2">
      <c r="A3646" s="11">
        <v>3623</v>
      </c>
      <c r="D3646" s="13" t="e">
        <f>VLOOKUP(C3646,'Nhân viên'!$B$5:$C$48,2,0)</f>
        <v>#N/A</v>
      </c>
      <c r="G3646" s="13" t="e">
        <f>VLOOKUP(E3646,'Khách hàng'!$B$4:$F$1048576,2,0)</f>
        <v>#N/A</v>
      </c>
      <c r="H3646" s="13" t="str">
        <f>VLOOKUP(E3646,'[1]Khách hàng'!$A$4:$F$2144,3,0)</f>
        <v>Số 1 đường số 17A, Khu phố 11, Phường Bình Trị Đông B, Quận Bình Tân, TP.HCM.</v>
      </c>
      <c r="I3646" s="13" t="e">
        <f>VLOOKUP(E3646,'Khách hàng'!$B$4:$F$1048576,5,0)</f>
        <v>#N/A</v>
      </c>
      <c r="L3646" s="13" t="e">
        <f>VLOOKUP(J3646,'Hàng hóa'!$C$5:$D$50,2,0)</f>
        <v>#N/A</v>
      </c>
      <c r="M3646" s="17" t="e">
        <f>VLOOKUP(J3646,'Hàng hóa'!$C$5:$H$22,6,0)</f>
        <v>#N/A</v>
      </c>
      <c r="N3646" s="17" t="e">
        <f t="shared" si="153"/>
        <v>#N/A</v>
      </c>
      <c r="O3646" s="22" t="e">
        <f t="shared" si="152"/>
        <v>#N/A</v>
      </c>
      <c r="P3646" s="17" t="e">
        <f t="shared" si="154"/>
        <v>#N/A</v>
      </c>
      <c r="Q3646" s="13" t="e">
        <f>VLOOKUP(I3646,'[1]Nhân viên'!$E$20:$F$41,2,0)</f>
        <v>#N/A</v>
      </c>
    </row>
    <row r="3647" spans="1:17" x14ac:dyDescent="0.2">
      <c r="A3647" s="11">
        <v>3624</v>
      </c>
      <c r="D3647" s="13" t="e">
        <f>VLOOKUP(C3647,'Nhân viên'!$B$5:$C$48,2,0)</f>
        <v>#N/A</v>
      </c>
      <c r="G3647" s="13" t="e">
        <f>VLOOKUP(E3647,'Khách hàng'!$B$4:$F$1048576,2,0)</f>
        <v>#N/A</v>
      </c>
      <c r="H3647" s="13" t="str">
        <f>VLOOKUP(E3647,'[1]Khách hàng'!$A$4:$F$2144,3,0)</f>
        <v>Số 1 đường số 17A, Khu phố 11, Phường Bình Trị Đông B, Quận Bình Tân, TP.HCM.</v>
      </c>
      <c r="I3647" s="13" t="e">
        <f>VLOOKUP(E3647,'Khách hàng'!$B$4:$F$1048576,5,0)</f>
        <v>#N/A</v>
      </c>
      <c r="L3647" s="13" t="e">
        <f>VLOOKUP(J3647,'Hàng hóa'!$C$5:$D$50,2,0)</f>
        <v>#N/A</v>
      </c>
      <c r="M3647" s="17" t="e">
        <f>VLOOKUP(J3647,'Hàng hóa'!$C$5:$H$22,6,0)</f>
        <v>#N/A</v>
      </c>
      <c r="N3647" s="17" t="e">
        <f t="shared" si="153"/>
        <v>#N/A</v>
      </c>
      <c r="O3647" s="22" t="e">
        <f t="shared" si="152"/>
        <v>#N/A</v>
      </c>
      <c r="P3647" s="17" t="e">
        <f t="shared" si="154"/>
        <v>#N/A</v>
      </c>
      <c r="Q3647" s="13" t="e">
        <f>VLOOKUP(I3647,'[1]Nhân viên'!$E$20:$F$41,2,0)</f>
        <v>#N/A</v>
      </c>
    </row>
    <row r="3648" spans="1:17" x14ac:dyDescent="0.2">
      <c r="A3648" s="11">
        <v>3625</v>
      </c>
      <c r="D3648" s="13" t="e">
        <f>VLOOKUP(C3648,'Nhân viên'!$B$5:$C$48,2,0)</f>
        <v>#N/A</v>
      </c>
      <c r="G3648" s="13" t="e">
        <f>VLOOKUP(E3648,'Khách hàng'!$B$4:$F$1048576,2,0)</f>
        <v>#N/A</v>
      </c>
      <c r="H3648" s="13" t="str">
        <f>VLOOKUP(E3648,'[1]Khách hàng'!$A$4:$F$2144,3,0)</f>
        <v>Số 1 đường số 17A, Khu phố 11, Phường Bình Trị Đông B, Quận Bình Tân, TP.HCM.</v>
      </c>
      <c r="I3648" s="13" t="e">
        <f>VLOOKUP(E3648,'Khách hàng'!$B$4:$F$1048576,5,0)</f>
        <v>#N/A</v>
      </c>
      <c r="L3648" s="13" t="e">
        <f>VLOOKUP(J3648,'Hàng hóa'!$C$5:$D$50,2,0)</f>
        <v>#N/A</v>
      </c>
      <c r="M3648" s="17" t="e">
        <f>VLOOKUP(J3648,'Hàng hóa'!$C$5:$H$22,6,0)</f>
        <v>#N/A</v>
      </c>
      <c r="N3648" s="17" t="e">
        <f t="shared" si="153"/>
        <v>#N/A</v>
      </c>
      <c r="O3648" s="22" t="e">
        <f t="shared" si="152"/>
        <v>#N/A</v>
      </c>
      <c r="P3648" s="17" t="e">
        <f t="shared" si="154"/>
        <v>#N/A</v>
      </c>
      <c r="Q3648" s="13" t="e">
        <f>VLOOKUP(I3648,'[1]Nhân viên'!$E$20:$F$41,2,0)</f>
        <v>#N/A</v>
      </c>
    </row>
    <row r="3649" spans="1:17" x14ac:dyDescent="0.2">
      <c r="A3649" s="11">
        <v>3626</v>
      </c>
      <c r="D3649" s="13" t="e">
        <f>VLOOKUP(C3649,'Nhân viên'!$B$5:$C$48,2,0)</f>
        <v>#N/A</v>
      </c>
      <c r="G3649" s="13" t="e">
        <f>VLOOKUP(E3649,'Khách hàng'!$B$4:$F$1048576,2,0)</f>
        <v>#N/A</v>
      </c>
      <c r="H3649" s="13" t="str">
        <f>VLOOKUP(E3649,'[1]Khách hàng'!$A$4:$F$2144,3,0)</f>
        <v>Số 1 đường số 17A, Khu phố 11, Phường Bình Trị Đông B, Quận Bình Tân, TP.HCM.</v>
      </c>
      <c r="I3649" s="13" t="e">
        <f>VLOOKUP(E3649,'Khách hàng'!$B$4:$F$1048576,5,0)</f>
        <v>#N/A</v>
      </c>
      <c r="L3649" s="13" t="e">
        <f>VLOOKUP(J3649,'Hàng hóa'!$C$5:$D$50,2,0)</f>
        <v>#N/A</v>
      </c>
      <c r="M3649" s="17" t="e">
        <f>VLOOKUP(J3649,'Hàng hóa'!$C$5:$H$22,6,0)</f>
        <v>#N/A</v>
      </c>
      <c r="N3649" s="17" t="e">
        <f t="shared" si="153"/>
        <v>#N/A</v>
      </c>
      <c r="O3649" s="22" t="e">
        <f t="shared" ref="O3649:O3712" si="155">N3649*10%</f>
        <v>#N/A</v>
      </c>
      <c r="P3649" s="17" t="e">
        <f t="shared" si="154"/>
        <v>#N/A</v>
      </c>
      <c r="Q3649" s="13" t="e">
        <f>VLOOKUP(I3649,'[1]Nhân viên'!$E$20:$F$41,2,0)</f>
        <v>#N/A</v>
      </c>
    </row>
    <row r="3650" spans="1:17" x14ac:dyDescent="0.2">
      <c r="A3650" s="11">
        <v>3627</v>
      </c>
      <c r="D3650" s="13" t="e">
        <f>VLOOKUP(C3650,'Nhân viên'!$B$5:$C$48,2,0)</f>
        <v>#N/A</v>
      </c>
      <c r="G3650" s="13" t="e">
        <f>VLOOKUP(E3650,'Khách hàng'!$B$4:$F$1048576,2,0)</f>
        <v>#N/A</v>
      </c>
      <c r="H3650" s="13" t="str">
        <f>VLOOKUP(E3650,'[1]Khách hàng'!$A$4:$F$2144,3,0)</f>
        <v>Số 1 đường số 17A, Khu phố 11, Phường Bình Trị Đông B, Quận Bình Tân, TP.HCM.</v>
      </c>
      <c r="I3650" s="13" t="e">
        <f>VLOOKUP(E3650,'Khách hàng'!$B$4:$F$1048576,5,0)</f>
        <v>#N/A</v>
      </c>
      <c r="L3650" s="13" t="e">
        <f>VLOOKUP(J3650,'Hàng hóa'!$C$5:$D$50,2,0)</f>
        <v>#N/A</v>
      </c>
      <c r="M3650" s="17" t="e">
        <f>VLOOKUP(J3650,'Hàng hóa'!$C$5:$H$22,6,0)</f>
        <v>#N/A</v>
      </c>
      <c r="N3650" s="17" t="e">
        <f t="shared" si="153"/>
        <v>#N/A</v>
      </c>
      <c r="O3650" s="22" t="e">
        <f t="shared" si="155"/>
        <v>#N/A</v>
      </c>
      <c r="P3650" s="17" t="e">
        <f t="shared" si="154"/>
        <v>#N/A</v>
      </c>
      <c r="Q3650" s="13" t="e">
        <f>VLOOKUP(I3650,'[1]Nhân viên'!$E$20:$F$41,2,0)</f>
        <v>#N/A</v>
      </c>
    </row>
    <row r="3651" spans="1:17" x14ac:dyDescent="0.2">
      <c r="A3651" s="11">
        <v>3628</v>
      </c>
      <c r="D3651" s="13" t="e">
        <f>VLOOKUP(C3651,'Nhân viên'!$B$5:$C$48,2,0)</f>
        <v>#N/A</v>
      </c>
      <c r="G3651" s="13" t="e">
        <f>VLOOKUP(E3651,'Khách hàng'!$B$4:$F$1048576,2,0)</f>
        <v>#N/A</v>
      </c>
      <c r="H3651" s="13" t="str">
        <f>VLOOKUP(E3651,'[1]Khách hàng'!$A$4:$F$2144,3,0)</f>
        <v>Số 1 đường số 17A, Khu phố 11, Phường Bình Trị Đông B, Quận Bình Tân, TP.HCM.</v>
      </c>
      <c r="I3651" s="13" t="e">
        <f>VLOOKUP(E3651,'Khách hàng'!$B$4:$F$1048576,5,0)</f>
        <v>#N/A</v>
      </c>
      <c r="L3651" s="13" t="e">
        <f>VLOOKUP(J3651,'Hàng hóa'!$C$5:$D$50,2,0)</f>
        <v>#N/A</v>
      </c>
      <c r="M3651" s="17" t="e">
        <f>VLOOKUP(J3651,'Hàng hóa'!$C$5:$H$22,6,0)</f>
        <v>#N/A</v>
      </c>
      <c r="N3651" s="17" t="e">
        <f t="shared" si="153"/>
        <v>#N/A</v>
      </c>
      <c r="O3651" s="22" t="e">
        <f t="shared" si="155"/>
        <v>#N/A</v>
      </c>
      <c r="P3651" s="17" t="e">
        <f t="shared" si="154"/>
        <v>#N/A</v>
      </c>
      <c r="Q3651" s="13" t="e">
        <f>VLOOKUP(I3651,'[1]Nhân viên'!$E$20:$F$41,2,0)</f>
        <v>#N/A</v>
      </c>
    </row>
    <row r="3652" spans="1:17" x14ac:dyDescent="0.2">
      <c r="A3652" s="11">
        <v>3629</v>
      </c>
      <c r="D3652" s="13" t="e">
        <f>VLOOKUP(C3652,'Nhân viên'!$B$5:$C$48,2,0)</f>
        <v>#N/A</v>
      </c>
      <c r="G3652" s="13" t="e">
        <f>VLOOKUP(E3652,'Khách hàng'!$B$4:$F$1048576,2,0)</f>
        <v>#N/A</v>
      </c>
      <c r="H3652" s="13" t="str">
        <f>VLOOKUP(E3652,'[1]Khách hàng'!$A$4:$F$2144,3,0)</f>
        <v>Số 1 đường số 17A, Khu phố 11, Phường Bình Trị Đông B, Quận Bình Tân, TP.HCM.</v>
      </c>
      <c r="I3652" s="13" t="e">
        <f>VLOOKUP(E3652,'Khách hàng'!$B$4:$F$1048576,5,0)</f>
        <v>#N/A</v>
      </c>
      <c r="L3652" s="13" t="e">
        <f>VLOOKUP(J3652,'Hàng hóa'!$C$5:$D$50,2,0)</f>
        <v>#N/A</v>
      </c>
      <c r="M3652" s="17" t="e">
        <f>VLOOKUP(J3652,'Hàng hóa'!$C$5:$H$22,6,0)</f>
        <v>#N/A</v>
      </c>
      <c r="N3652" s="17" t="e">
        <f t="shared" si="153"/>
        <v>#N/A</v>
      </c>
      <c r="O3652" s="22" t="e">
        <f t="shared" si="155"/>
        <v>#N/A</v>
      </c>
      <c r="P3652" s="17" t="e">
        <f t="shared" si="154"/>
        <v>#N/A</v>
      </c>
      <c r="Q3652" s="13" t="e">
        <f>VLOOKUP(I3652,'[1]Nhân viên'!$E$20:$F$41,2,0)</f>
        <v>#N/A</v>
      </c>
    </row>
    <row r="3653" spans="1:17" x14ac:dyDescent="0.2">
      <c r="A3653" s="11">
        <v>3630</v>
      </c>
      <c r="D3653" s="13" t="e">
        <f>VLOOKUP(C3653,'Nhân viên'!$B$5:$C$48,2,0)</f>
        <v>#N/A</v>
      </c>
      <c r="G3653" s="13" t="e">
        <f>VLOOKUP(E3653,'Khách hàng'!$B$4:$F$1048576,2,0)</f>
        <v>#N/A</v>
      </c>
      <c r="H3653" s="13" t="str">
        <f>VLOOKUP(E3653,'[1]Khách hàng'!$A$4:$F$2144,3,0)</f>
        <v>Số 1 đường số 17A, Khu phố 11, Phường Bình Trị Đông B, Quận Bình Tân, TP.HCM.</v>
      </c>
      <c r="I3653" s="13" t="e">
        <f>VLOOKUP(E3653,'Khách hàng'!$B$4:$F$1048576,5,0)</f>
        <v>#N/A</v>
      </c>
      <c r="L3653" s="13" t="e">
        <f>VLOOKUP(J3653,'Hàng hóa'!$C$5:$D$50,2,0)</f>
        <v>#N/A</v>
      </c>
      <c r="M3653" s="17" t="e">
        <f>VLOOKUP(J3653,'Hàng hóa'!$C$5:$H$22,6,0)</f>
        <v>#N/A</v>
      </c>
      <c r="N3653" s="17" t="e">
        <f t="shared" si="153"/>
        <v>#N/A</v>
      </c>
      <c r="O3653" s="22" t="e">
        <f t="shared" si="155"/>
        <v>#N/A</v>
      </c>
      <c r="P3653" s="17" t="e">
        <f t="shared" si="154"/>
        <v>#N/A</v>
      </c>
      <c r="Q3653" s="13" t="e">
        <f>VLOOKUP(I3653,'[1]Nhân viên'!$E$20:$F$41,2,0)</f>
        <v>#N/A</v>
      </c>
    </row>
    <row r="3654" spans="1:17" x14ac:dyDescent="0.2">
      <c r="A3654" s="11">
        <v>3631</v>
      </c>
      <c r="D3654" s="13" t="e">
        <f>VLOOKUP(C3654,'Nhân viên'!$B$5:$C$48,2,0)</f>
        <v>#N/A</v>
      </c>
      <c r="G3654" s="13" t="e">
        <f>VLOOKUP(E3654,'Khách hàng'!$B$4:$F$1048576,2,0)</f>
        <v>#N/A</v>
      </c>
      <c r="H3654" s="13" t="str">
        <f>VLOOKUP(E3654,'[1]Khách hàng'!$A$4:$F$2144,3,0)</f>
        <v>Số 1 đường số 17A, Khu phố 11, Phường Bình Trị Đông B, Quận Bình Tân, TP.HCM.</v>
      </c>
      <c r="I3654" s="13" t="e">
        <f>VLOOKUP(E3654,'Khách hàng'!$B$4:$F$1048576,5,0)</f>
        <v>#N/A</v>
      </c>
      <c r="L3654" s="13" t="e">
        <f>VLOOKUP(J3654,'Hàng hóa'!$C$5:$D$50,2,0)</f>
        <v>#N/A</v>
      </c>
      <c r="M3654" s="17" t="e">
        <f>VLOOKUP(J3654,'Hàng hóa'!$C$5:$H$22,6,0)</f>
        <v>#N/A</v>
      </c>
      <c r="N3654" s="17" t="e">
        <f t="shared" si="153"/>
        <v>#N/A</v>
      </c>
      <c r="O3654" s="22" t="e">
        <f t="shared" si="155"/>
        <v>#N/A</v>
      </c>
      <c r="P3654" s="17" t="e">
        <f t="shared" si="154"/>
        <v>#N/A</v>
      </c>
      <c r="Q3654" s="13" t="e">
        <f>VLOOKUP(I3654,'[1]Nhân viên'!$E$20:$F$41,2,0)</f>
        <v>#N/A</v>
      </c>
    </row>
    <row r="3655" spans="1:17" x14ac:dyDescent="0.2">
      <c r="A3655" s="11">
        <v>3632</v>
      </c>
      <c r="D3655" s="13" t="e">
        <f>VLOOKUP(C3655,'Nhân viên'!$B$5:$C$48,2,0)</f>
        <v>#N/A</v>
      </c>
      <c r="G3655" s="13" t="e">
        <f>VLOOKUP(E3655,'Khách hàng'!$B$4:$F$1048576,2,0)</f>
        <v>#N/A</v>
      </c>
      <c r="H3655" s="13" t="str">
        <f>VLOOKUP(E3655,'[1]Khách hàng'!$A$4:$F$2144,3,0)</f>
        <v>Số 1 đường số 17A, Khu phố 11, Phường Bình Trị Đông B, Quận Bình Tân, TP.HCM.</v>
      </c>
      <c r="I3655" s="13" t="e">
        <f>VLOOKUP(E3655,'Khách hàng'!$B$4:$F$1048576,5,0)</f>
        <v>#N/A</v>
      </c>
      <c r="L3655" s="13" t="e">
        <f>VLOOKUP(J3655,'Hàng hóa'!$C$5:$D$50,2,0)</f>
        <v>#N/A</v>
      </c>
      <c r="M3655" s="17" t="e">
        <f>VLOOKUP(J3655,'Hàng hóa'!$C$5:$H$22,6,0)</f>
        <v>#N/A</v>
      </c>
      <c r="N3655" s="17" t="e">
        <f t="shared" si="153"/>
        <v>#N/A</v>
      </c>
      <c r="O3655" s="22" t="e">
        <f t="shared" si="155"/>
        <v>#N/A</v>
      </c>
      <c r="P3655" s="17" t="e">
        <f t="shared" si="154"/>
        <v>#N/A</v>
      </c>
      <c r="Q3655" s="13" t="e">
        <f>VLOOKUP(I3655,'[1]Nhân viên'!$E$20:$F$41,2,0)</f>
        <v>#N/A</v>
      </c>
    </row>
    <row r="3656" spans="1:17" x14ac:dyDescent="0.2">
      <c r="A3656" s="11">
        <v>3633</v>
      </c>
      <c r="D3656" s="13" t="e">
        <f>VLOOKUP(C3656,'Nhân viên'!$B$5:$C$48,2,0)</f>
        <v>#N/A</v>
      </c>
      <c r="G3656" s="13" t="e">
        <f>VLOOKUP(E3656,'Khách hàng'!$B$4:$F$1048576,2,0)</f>
        <v>#N/A</v>
      </c>
      <c r="H3656" s="13" t="str">
        <f>VLOOKUP(E3656,'[1]Khách hàng'!$A$4:$F$2144,3,0)</f>
        <v>Số 1 đường số 17A, Khu phố 11, Phường Bình Trị Đông B, Quận Bình Tân, TP.HCM.</v>
      </c>
      <c r="I3656" s="13" t="e">
        <f>VLOOKUP(E3656,'Khách hàng'!$B$4:$F$1048576,5,0)</f>
        <v>#N/A</v>
      </c>
      <c r="L3656" s="13" t="e">
        <f>VLOOKUP(J3656,'Hàng hóa'!$C$5:$D$50,2,0)</f>
        <v>#N/A</v>
      </c>
      <c r="M3656" s="17" t="e">
        <f>VLOOKUP(J3656,'Hàng hóa'!$C$5:$H$22,6,0)</f>
        <v>#N/A</v>
      </c>
      <c r="N3656" s="17" t="e">
        <f t="shared" si="153"/>
        <v>#N/A</v>
      </c>
      <c r="O3656" s="22" t="e">
        <f t="shared" si="155"/>
        <v>#N/A</v>
      </c>
      <c r="P3656" s="17" t="e">
        <f t="shared" si="154"/>
        <v>#N/A</v>
      </c>
      <c r="Q3656" s="13" t="e">
        <f>VLOOKUP(I3656,'[1]Nhân viên'!$E$20:$F$41,2,0)</f>
        <v>#N/A</v>
      </c>
    </row>
    <row r="3657" spans="1:17" x14ac:dyDescent="0.2">
      <c r="A3657" s="11">
        <v>3634</v>
      </c>
      <c r="D3657" s="13" t="e">
        <f>VLOOKUP(C3657,'Nhân viên'!$B$5:$C$48,2,0)</f>
        <v>#N/A</v>
      </c>
      <c r="G3657" s="13" t="e">
        <f>VLOOKUP(E3657,'Khách hàng'!$B$4:$F$1048576,2,0)</f>
        <v>#N/A</v>
      </c>
      <c r="H3657" s="13" t="str">
        <f>VLOOKUP(E3657,'[1]Khách hàng'!$A$4:$F$2144,3,0)</f>
        <v>Số 1 đường số 17A, Khu phố 11, Phường Bình Trị Đông B, Quận Bình Tân, TP.HCM.</v>
      </c>
      <c r="I3657" s="13" t="e">
        <f>VLOOKUP(E3657,'Khách hàng'!$B$4:$F$1048576,5,0)</f>
        <v>#N/A</v>
      </c>
      <c r="L3657" s="13" t="e">
        <f>VLOOKUP(J3657,'Hàng hóa'!$C$5:$D$50,2,0)</f>
        <v>#N/A</v>
      </c>
      <c r="M3657" s="17" t="e">
        <f>VLOOKUP(J3657,'Hàng hóa'!$C$5:$H$22,6,0)</f>
        <v>#N/A</v>
      </c>
      <c r="N3657" s="17" t="e">
        <f t="shared" si="153"/>
        <v>#N/A</v>
      </c>
      <c r="O3657" s="22" t="e">
        <f t="shared" si="155"/>
        <v>#N/A</v>
      </c>
      <c r="P3657" s="17" t="e">
        <f t="shared" si="154"/>
        <v>#N/A</v>
      </c>
      <c r="Q3657" s="13" t="e">
        <f>VLOOKUP(I3657,'[1]Nhân viên'!$E$20:$F$41,2,0)</f>
        <v>#N/A</v>
      </c>
    </row>
    <row r="3658" spans="1:17" x14ac:dyDescent="0.2">
      <c r="A3658" s="11">
        <v>3635</v>
      </c>
      <c r="D3658" s="13" t="e">
        <f>VLOOKUP(C3658,'Nhân viên'!$B$5:$C$48,2,0)</f>
        <v>#N/A</v>
      </c>
      <c r="G3658" s="13" t="e">
        <f>VLOOKUP(E3658,'Khách hàng'!$B$4:$F$1048576,2,0)</f>
        <v>#N/A</v>
      </c>
      <c r="H3658" s="13" t="str">
        <f>VLOOKUP(E3658,'[1]Khách hàng'!$A$4:$F$2144,3,0)</f>
        <v>Số 1 đường số 17A, Khu phố 11, Phường Bình Trị Đông B, Quận Bình Tân, TP.HCM.</v>
      </c>
      <c r="I3658" s="13" t="e">
        <f>VLOOKUP(E3658,'Khách hàng'!$B$4:$F$1048576,5,0)</f>
        <v>#N/A</v>
      </c>
      <c r="L3658" s="13" t="e">
        <f>VLOOKUP(J3658,'Hàng hóa'!$C$5:$D$50,2,0)</f>
        <v>#N/A</v>
      </c>
      <c r="M3658" s="17" t="e">
        <f>VLOOKUP(J3658,'Hàng hóa'!$C$5:$H$22,6,0)</f>
        <v>#N/A</v>
      </c>
      <c r="N3658" s="17" t="e">
        <f t="shared" si="153"/>
        <v>#N/A</v>
      </c>
      <c r="O3658" s="22" t="e">
        <f t="shared" si="155"/>
        <v>#N/A</v>
      </c>
      <c r="P3658" s="17" t="e">
        <f t="shared" si="154"/>
        <v>#N/A</v>
      </c>
      <c r="Q3658" s="13" t="e">
        <f>VLOOKUP(I3658,'[1]Nhân viên'!$E$20:$F$41,2,0)</f>
        <v>#N/A</v>
      </c>
    </row>
    <row r="3659" spans="1:17" x14ac:dyDescent="0.2">
      <c r="A3659" s="11">
        <v>3636</v>
      </c>
      <c r="D3659" s="13" t="e">
        <f>VLOOKUP(C3659,'Nhân viên'!$B$5:$C$48,2,0)</f>
        <v>#N/A</v>
      </c>
      <c r="G3659" s="13" t="e">
        <f>VLOOKUP(E3659,'Khách hàng'!$B$4:$F$1048576,2,0)</f>
        <v>#N/A</v>
      </c>
      <c r="H3659" s="13" t="str">
        <f>VLOOKUP(E3659,'[1]Khách hàng'!$A$4:$F$2144,3,0)</f>
        <v>Số 1 đường số 17A, Khu phố 11, Phường Bình Trị Đông B, Quận Bình Tân, TP.HCM.</v>
      </c>
      <c r="I3659" s="13" t="e">
        <f>VLOOKUP(E3659,'Khách hàng'!$B$4:$F$1048576,5,0)</f>
        <v>#N/A</v>
      </c>
      <c r="L3659" s="13" t="e">
        <f>VLOOKUP(J3659,'Hàng hóa'!$C$5:$D$50,2,0)</f>
        <v>#N/A</v>
      </c>
      <c r="M3659" s="17" t="e">
        <f>VLOOKUP(J3659,'Hàng hóa'!$C$5:$H$22,6,0)</f>
        <v>#N/A</v>
      </c>
      <c r="N3659" s="17" t="e">
        <f t="shared" si="153"/>
        <v>#N/A</v>
      </c>
      <c r="O3659" s="22" t="e">
        <f t="shared" si="155"/>
        <v>#N/A</v>
      </c>
      <c r="P3659" s="17" t="e">
        <f t="shared" si="154"/>
        <v>#N/A</v>
      </c>
      <c r="Q3659" s="13" t="e">
        <f>VLOOKUP(I3659,'[1]Nhân viên'!$E$20:$F$41,2,0)</f>
        <v>#N/A</v>
      </c>
    </row>
    <row r="3660" spans="1:17" x14ac:dyDescent="0.2">
      <c r="A3660" s="11">
        <v>3637</v>
      </c>
      <c r="D3660" s="13" t="e">
        <f>VLOOKUP(C3660,'Nhân viên'!$B$5:$C$48,2,0)</f>
        <v>#N/A</v>
      </c>
      <c r="G3660" s="13" t="e">
        <f>VLOOKUP(E3660,'Khách hàng'!$B$4:$F$1048576,2,0)</f>
        <v>#N/A</v>
      </c>
      <c r="H3660" s="13" t="str">
        <f>VLOOKUP(E3660,'[1]Khách hàng'!$A$4:$F$2144,3,0)</f>
        <v>Số 1 đường số 17A, Khu phố 11, Phường Bình Trị Đông B, Quận Bình Tân, TP.HCM.</v>
      </c>
      <c r="I3660" s="13" t="e">
        <f>VLOOKUP(E3660,'Khách hàng'!$B$4:$F$1048576,5,0)</f>
        <v>#N/A</v>
      </c>
      <c r="L3660" s="13" t="e">
        <f>VLOOKUP(J3660,'Hàng hóa'!$C$5:$D$50,2,0)</f>
        <v>#N/A</v>
      </c>
      <c r="M3660" s="17" t="e">
        <f>VLOOKUP(J3660,'Hàng hóa'!$C$5:$H$22,6,0)</f>
        <v>#N/A</v>
      </c>
      <c r="N3660" s="17" t="e">
        <f t="shared" si="153"/>
        <v>#N/A</v>
      </c>
      <c r="O3660" s="22" t="e">
        <f t="shared" si="155"/>
        <v>#N/A</v>
      </c>
      <c r="P3660" s="17" t="e">
        <f t="shared" si="154"/>
        <v>#N/A</v>
      </c>
      <c r="Q3660" s="13" t="e">
        <f>VLOOKUP(I3660,'[1]Nhân viên'!$E$20:$F$41,2,0)</f>
        <v>#N/A</v>
      </c>
    </row>
    <row r="3661" spans="1:17" x14ac:dyDescent="0.2">
      <c r="A3661" s="11">
        <v>3638</v>
      </c>
      <c r="D3661" s="13" t="e">
        <f>VLOOKUP(C3661,'Nhân viên'!$B$5:$C$48,2,0)</f>
        <v>#N/A</v>
      </c>
      <c r="G3661" s="13" t="e">
        <f>VLOOKUP(E3661,'Khách hàng'!$B$4:$F$1048576,2,0)</f>
        <v>#N/A</v>
      </c>
      <c r="H3661" s="13" t="str">
        <f>VLOOKUP(E3661,'[1]Khách hàng'!$A$4:$F$2144,3,0)</f>
        <v>Số 1 đường số 17A, Khu phố 11, Phường Bình Trị Đông B, Quận Bình Tân, TP.HCM.</v>
      </c>
      <c r="I3661" s="13" t="e">
        <f>VLOOKUP(E3661,'Khách hàng'!$B$4:$F$1048576,5,0)</f>
        <v>#N/A</v>
      </c>
      <c r="L3661" s="13" t="e">
        <f>VLOOKUP(J3661,'Hàng hóa'!$C$5:$D$50,2,0)</f>
        <v>#N/A</v>
      </c>
      <c r="M3661" s="17" t="e">
        <f>VLOOKUP(J3661,'Hàng hóa'!$C$5:$H$22,6,0)</f>
        <v>#N/A</v>
      </c>
      <c r="N3661" s="17" t="e">
        <f t="shared" si="153"/>
        <v>#N/A</v>
      </c>
      <c r="O3661" s="22" t="e">
        <f t="shared" si="155"/>
        <v>#N/A</v>
      </c>
      <c r="P3661" s="17" t="e">
        <f t="shared" si="154"/>
        <v>#N/A</v>
      </c>
      <c r="Q3661" s="13" t="e">
        <f>VLOOKUP(I3661,'[1]Nhân viên'!$E$20:$F$41,2,0)</f>
        <v>#N/A</v>
      </c>
    </row>
    <row r="3662" spans="1:17" x14ac:dyDescent="0.2">
      <c r="A3662" s="11">
        <v>3639</v>
      </c>
      <c r="D3662" s="13" t="e">
        <f>VLOOKUP(C3662,'Nhân viên'!$B$5:$C$48,2,0)</f>
        <v>#N/A</v>
      </c>
      <c r="G3662" s="13" t="e">
        <f>VLOOKUP(E3662,'Khách hàng'!$B$4:$F$1048576,2,0)</f>
        <v>#N/A</v>
      </c>
      <c r="H3662" s="13" t="str">
        <f>VLOOKUP(E3662,'[1]Khách hàng'!$A$4:$F$2144,3,0)</f>
        <v>Số 1 đường số 17A, Khu phố 11, Phường Bình Trị Đông B, Quận Bình Tân, TP.HCM.</v>
      </c>
      <c r="I3662" s="13" t="e">
        <f>VLOOKUP(E3662,'Khách hàng'!$B$4:$F$1048576,5,0)</f>
        <v>#N/A</v>
      </c>
      <c r="L3662" s="13" t="e">
        <f>VLOOKUP(J3662,'Hàng hóa'!$C$5:$D$50,2,0)</f>
        <v>#N/A</v>
      </c>
      <c r="M3662" s="17" t="e">
        <f>VLOOKUP(J3662,'Hàng hóa'!$C$5:$H$22,6,0)</f>
        <v>#N/A</v>
      </c>
      <c r="N3662" s="17" t="e">
        <f t="shared" si="153"/>
        <v>#N/A</v>
      </c>
      <c r="O3662" s="22" t="e">
        <f t="shared" si="155"/>
        <v>#N/A</v>
      </c>
      <c r="P3662" s="17" t="e">
        <f t="shared" si="154"/>
        <v>#N/A</v>
      </c>
      <c r="Q3662" s="13" t="e">
        <f>VLOOKUP(I3662,'[1]Nhân viên'!$E$20:$F$41,2,0)</f>
        <v>#N/A</v>
      </c>
    </row>
    <row r="3663" spans="1:17" x14ac:dyDescent="0.2">
      <c r="A3663" s="11">
        <v>3640</v>
      </c>
      <c r="D3663" s="13" t="e">
        <f>VLOOKUP(C3663,'Nhân viên'!$B$5:$C$48,2,0)</f>
        <v>#N/A</v>
      </c>
      <c r="G3663" s="13" t="e">
        <f>VLOOKUP(E3663,'Khách hàng'!$B$4:$F$1048576,2,0)</f>
        <v>#N/A</v>
      </c>
      <c r="H3663" s="13" t="str">
        <f>VLOOKUP(E3663,'[1]Khách hàng'!$A$4:$F$2144,3,0)</f>
        <v>Số 1 đường số 17A, Khu phố 11, Phường Bình Trị Đông B, Quận Bình Tân, TP.HCM.</v>
      </c>
      <c r="I3663" s="13" t="e">
        <f>VLOOKUP(E3663,'Khách hàng'!$B$4:$F$1048576,5,0)</f>
        <v>#N/A</v>
      </c>
      <c r="L3663" s="13" t="e">
        <f>VLOOKUP(J3663,'Hàng hóa'!$C$5:$D$50,2,0)</f>
        <v>#N/A</v>
      </c>
      <c r="M3663" s="17" t="e">
        <f>VLOOKUP(J3663,'Hàng hóa'!$C$5:$H$22,6,0)</f>
        <v>#N/A</v>
      </c>
      <c r="N3663" s="17" t="e">
        <f t="shared" si="153"/>
        <v>#N/A</v>
      </c>
      <c r="O3663" s="22" t="e">
        <f t="shared" si="155"/>
        <v>#N/A</v>
      </c>
      <c r="P3663" s="17" t="e">
        <f t="shared" si="154"/>
        <v>#N/A</v>
      </c>
      <c r="Q3663" s="13" t="e">
        <f>VLOOKUP(I3663,'[1]Nhân viên'!$E$20:$F$41,2,0)</f>
        <v>#N/A</v>
      </c>
    </row>
    <row r="3664" spans="1:17" x14ac:dyDescent="0.2">
      <c r="A3664" s="11">
        <v>3641</v>
      </c>
      <c r="D3664" s="13" t="e">
        <f>VLOOKUP(C3664,'Nhân viên'!$B$5:$C$48,2,0)</f>
        <v>#N/A</v>
      </c>
      <c r="G3664" s="13" t="e">
        <f>VLOOKUP(E3664,'Khách hàng'!$B$4:$F$1048576,2,0)</f>
        <v>#N/A</v>
      </c>
      <c r="H3664" s="13" t="str">
        <f>VLOOKUP(E3664,'[1]Khách hàng'!$A$4:$F$2144,3,0)</f>
        <v>Số 1 đường số 17A, Khu phố 11, Phường Bình Trị Đông B, Quận Bình Tân, TP.HCM.</v>
      </c>
      <c r="I3664" s="13" t="e">
        <f>VLOOKUP(E3664,'Khách hàng'!$B$4:$F$1048576,5,0)</f>
        <v>#N/A</v>
      </c>
      <c r="L3664" s="13" t="e">
        <f>VLOOKUP(J3664,'Hàng hóa'!$C$5:$D$50,2,0)</f>
        <v>#N/A</v>
      </c>
      <c r="M3664" s="17" t="e">
        <f>VLOOKUP(J3664,'Hàng hóa'!$C$5:$H$22,6,0)</f>
        <v>#N/A</v>
      </c>
      <c r="N3664" s="17" t="e">
        <f t="shared" si="153"/>
        <v>#N/A</v>
      </c>
      <c r="O3664" s="22" t="e">
        <f t="shared" si="155"/>
        <v>#N/A</v>
      </c>
      <c r="P3664" s="17" t="e">
        <f t="shared" si="154"/>
        <v>#N/A</v>
      </c>
      <c r="Q3664" s="13" t="e">
        <f>VLOOKUP(I3664,'[1]Nhân viên'!$E$20:$F$41,2,0)</f>
        <v>#N/A</v>
      </c>
    </row>
    <row r="3665" spans="1:17" x14ac:dyDescent="0.2">
      <c r="A3665" s="11">
        <v>3642</v>
      </c>
      <c r="D3665" s="13" t="e">
        <f>VLOOKUP(C3665,'Nhân viên'!$B$5:$C$48,2,0)</f>
        <v>#N/A</v>
      </c>
      <c r="G3665" s="13" t="e">
        <f>VLOOKUP(E3665,'Khách hàng'!$B$4:$F$1048576,2,0)</f>
        <v>#N/A</v>
      </c>
      <c r="H3665" s="13" t="str">
        <f>VLOOKUP(E3665,'[1]Khách hàng'!$A$4:$F$2144,3,0)</f>
        <v>Số 1 đường số 17A, Khu phố 11, Phường Bình Trị Đông B, Quận Bình Tân, TP.HCM.</v>
      </c>
      <c r="I3665" s="13" t="e">
        <f>VLOOKUP(E3665,'Khách hàng'!$B$4:$F$1048576,5,0)</f>
        <v>#N/A</v>
      </c>
      <c r="L3665" s="13" t="e">
        <f>VLOOKUP(J3665,'Hàng hóa'!$C$5:$D$50,2,0)</f>
        <v>#N/A</v>
      </c>
      <c r="M3665" s="17" t="e">
        <f>VLOOKUP(J3665,'Hàng hóa'!$C$5:$H$22,6,0)</f>
        <v>#N/A</v>
      </c>
      <c r="N3665" s="17" t="e">
        <f t="shared" si="153"/>
        <v>#N/A</v>
      </c>
      <c r="O3665" s="22" t="e">
        <f t="shared" si="155"/>
        <v>#N/A</v>
      </c>
      <c r="P3665" s="17" t="e">
        <f t="shared" si="154"/>
        <v>#N/A</v>
      </c>
      <c r="Q3665" s="13" t="e">
        <f>VLOOKUP(I3665,'[1]Nhân viên'!$E$20:$F$41,2,0)</f>
        <v>#N/A</v>
      </c>
    </row>
    <row r="3666" spans="1:17" x14ac:dyDescent="0.2">
      <c r="A3666" s="11">
        <v>3643</v>
      </c>
      <c r="D3666" s="13" t="e">
        <f>VLOOKUP(C3666,'Nhân viên'!$B$5:$C$48,2,0)</f>
        <v>#N/A</v>
      </c>
      <c r="G3666" s="13" t="e">
        <f>VLOOKUP(E3666,'Khách hàng'!$B$4:$F$1048576,2,0)</f>
        <v>#N/A</v>
      </c>
      <c r="H3666" s="13" t="str">
        <f>VLOOKUP(E3666,'[1]Khách hàng'!$A$4:$F$2144,3,0)</f>
        <v>Số 1 đường số 17A, Khu phố 11, Phường Bình Trị Đông B, Quận Bình Tân, TP.HCM.</v>
      </c>
      <c r="I3666" s="13" t="e">
        <f>VLOOKUP(E3666,'Khách hàng'!$B$4:$F$1048576,5,0)</f>
        <v>#N/A</v>
      </c>
      <c r="L3666" s="13" t="e">
        <f>VLOOKUP(J3666,'Hàng hóa'!$C$5:$D$50,2,0)</f>
        <v>#N/A</v>
      </c>
      <c r="M3666" s="17" t="e">
        <f>VLOOKUP(J3666,'Hàng hóa'!$C$5:$H$22,6,0)</f>
        <v>#N/A</v>
      </c>
      <c r="N3666" s="17" t="e">
        <f t="shared" si="153"/>
        <v>#N/A</v>
      </c>
      <c r="O3666" s="22" t="e">
        <f t="shared" si="155"/>
        <v>#N/A</v>
      </c>
      <c r="P3666" s="17" t="e">
        <f t="shared" si="154"/>
        <v>#N/A</v>
      </c>
      <c r="Q3666" s="13" t="e">
        <f>VLOOKUP(I3666,'[1]Nhân viên'!$E$20:$F$41,2,0)</f>
        <v>#N/A</v>
      </c>
    </row>
    <row r="3667" spans="1:17" x14ac:dyDescent="0.2">
      <c r="A3667" s="11">
        <v>3644</v>
      </c>
      <c r="D3667" s="13" t="e">
        <f>VLOOKUP(C3667,'Nhân viên'!$B$5:$C$48,2,0)</f>
        <v>#N/A</v>
      </c>
      <c r="G3667" s="13" t="e">
        <f>VLOOKUP(E3667,'Khách hàng'!$B$4:$F$1048576,2,0)</f>
        <v>#N/A</v>
      </c>
      <c r="H3667" s="13" t="str">
        <f>VLOOKUP(E3667,'[1]Khách hàng'!$A$4:$F$2144,3,0)</f>
        <v>Số 1 đường số 17A, Khu phố 11, Phường Bình Trị Đông B, Quận Bình Tân, TP.HCM.</v>
      </c>
      <c r="I3667" s="13" t="e">
        <f>VLOOKUP(E3667,'Khách hàng'!$B$4:$F$1048576,5,0)</f>
        <v>#N/A</v>
      </c>
      <c r="L3667" s="13" t="e">
        <f>VLOOKUP(J3667,'Hàng hóa'!$C$5:$D$50,2,0)</f>
        <v>#N/A</v>
      </c>
      <c r="M3667" s="17" t="e">
        <f>VLOOKUP(J3667,'Hàng hóa'!$C$5:$H$22,6,0)</f>
        <v>#N/A</v>
      </c>
      <c r="N3667" s="17" t="e">
        <f t="shared" si="153"/>
        <v>#N/A</v>
      </c>
      <c r="O3667" s="22" t="e">
        <f t="shared" si="155"/>
        <v>#N/A</v>
      </c>
      <c r="P3667" s="17" t="e">
        <f t="shared" si="154"/>
        <v>#N/A</v>
      </c>
      <c r="Q3667" s="13" t="e">
        <f>VLOOKUP(I3667,'[1]Nhân viên'!$E$20:$F$41,2,0)</f>
        <v>#N/A</v>
      </c>
    </row>
    <row r="3668" spans="1:17" x14ac:dyDescent="0.2">
      <c r="A3668" s="11">
        <v>3645</v>
      </c>
      <c r="D3668" s="13" t="e">
        <f>VLOOKUP(C3668,'Nhân viên'!$B$5:$C$48,2,0)</f>
        <v>#N/A</v>
      </c>
      <c r="G3668" s="13" t="e">
        <f>VLOOKUP(E3668,'Khách hàng'!$B$4:$F$1048576,2,0)</f>
        <v>#N/A</v>
      </c>
      <c r="H3668" s="13" t="str">
        <f>VLOOKUP(E3668,'[1]Khách hàng'!$A$4:$F$2144,3,0)</f>
        <v>Số 1 đường số 17A, Khu phố 11, Phường Bình Trị Đông B, Quận Bình Tân, TP.HCM.</v>
      </c>
      <c r="I3668" s="13" t="e">
        <f>VLOOKUP(E3668,'Khách hàng'!$B$4:$F$1048576,5,0)</f>
        <v>#N/A</v>
      </c>
      <c r="L3668" s="13" t="e">
        <f>VLOOKUP(J3668,'Hàng hóa'!$C$5:$D$50,2,0)</f>
        <v>#N/A</v>
      </c>
      <c r="M3668" s="17" t="e">
        <f>VLOOKUP(J3668,'Hàng hóa'!$C$5:$H$22,6,0)</f>
        <v>#N/A</v>
      </c>
      <c r="N3668" s="17" t="e">
        <f t="shared" si="153"/>
        <v>#N/A</v>
      </c>
      <c r="O3668" s="22" t="e">
        <f t="shared" si="155"/>
        <v>#N/A</v>
      </c>
      <c r="P3668" s="17" t="e">
        <f t="shared" si="154"/>
        <v>#N/A</v>
      </c>
      <c r="Q3668" s="13" t="e">
        <f>VLOOKUP(I3668,'[1]Nhân viên'!$E$20:$F$41,2,0)</f>
        <v>#N/A</v>
      </c>
    </row>
    <row r="3669" spans="1:17" x14ac:dyDescent="0.2">
      <c r="A3669" s="11">
        <v>3646</v>
      </c>
      <c r="D3669" s="13" t="e">
        <f>VLOOKUP(C3669,'Nhân viên'!$B$5:$C$48,2,0)</f>
        <v>#N/A</v>
      </c>
      <c r="G3669" s="13" t="e">
        <f>VLOOKUP(E3669,'Khách hàng'!$B$4:$F$1048576,2,0)</f>
        <v>#N/A</v>
      </c>
      <c r="H3669" s="13" t="str">
        <f>VLOOKUP(E3669,'[1]Khách hàng'!$A$4:$F$2144,3,0)</f>
        <v>Số 1 đường số 17A, Khu phố 11, Phường Bình Trị Đông B, Quận Bình Tân, TP.HCM.</v>
      </c>
      <c r="I3669" s="13" t="e">
        <f>VLOOKUP(E3669,'Khách hàng'!$B$4:$F$1048576,5,0)</f>
        <v>#N/A</v>
      </c>
      <c r="L3669" s="13" t="e">
        <f>VLOOKUP(J3669,'Hàng hóa'!$C$5:$D$50,2,0)</f>
        <v>#N/A</v>
      </c>
      <c r="M3669" s="17" t="e">
        <f>VLOOKUP(J3669,'Hàng hóa'!$C$5:$H$22,6,0)</f>
        <v>#N/A</v>
      </c>
      <c r="N3669" s="17" t="e">
        <f t="shared" si="153"/>
        <v>#N/A</v>
      </c>
      <c r="O3669" s="22" t="e">
        <f t="shared" si="155"/>
        <v>#N/A</v>
      </c>
      <c r="P3669" s="17" t="e">
        <f t="shared" si="154"/>
        <v>#N/A</v>
      </c>
      <c r="Q3669" s="13" t="e">
        <f>VLOOKUP(I3669,'[1]Nhân viên'!$E$20:$F$41,2,0)</f>
        <v>#N/A</v>
      </c>
    </row>
    <row r="3670" spans="1:17" x14ac:dyDescent="0.2">
      <c r="A3670" s="11">
        <v>3647</v>
      </c>
      <c r="D3670" s="13" t="e">
        <f>VLOOKUP(C3670,'Nhân viên'!$B$5:$C$48,2,0)</f>
        <v>#N/A</v>
      </c>
      <c r="G3670" s="13" t="e">
        <f>VLOOKUP(E3670,'Khách hàng'!$B$4:$F$1048576,2,0)</f>
        <v>#N/A</v>
      </c>
      <c r="H3670" s="13" t="str">
        <f>VLOOKUP(E3670,'[1]Khách hàng'!$A$4:$F$2144,3,0)</f>
        <v>Số 1 đường số 17A, Khu phố 11, Phường Bình Trị Đông B, Quận Bình Tân, TP.HCM.</v>
      </c>
      <c r="I3670" s="13" t="e">
        <f>VLOOKUP(E3670,'Khách hàng'!$B$4:$F$1048576,5,0)</f>
        <v>#N/A</v>
      </c>
      <c r="L3670" s="13" t="e">
        <f>VLOOKUP(J3670,'Hàng hóa'!$C$5:$D$50,2,0)</f>
        <v>#N/A</v>
      </c>
      <c r="M3670" s="17" t="e">
        <f>VLOOKUP(J3670,'Hàng hóa'!$C$5:$H$22,6,0)</f>
        <v>#N/A</v>
      </c>
      <c r="N3670" s="17" t="e">
        <f t="shared" si="153"/>
        <v>#N/A</v>
      </c>
      <c r="O3670" s="22" t="e">
        <f t="shared" si="155"/>
        <v>#N/A</v>
      </c>
      <c r="P3670" s="17" t="e">
        <f t="shared" si="154"/>
        <v>#N/A</v>
      </c>
      <c r="Q3670" s="13" t="e">
        <f>VLOOKUP(I3670,'[1]Nhân viên'!$E$20:$F$41,2,0)</f>
        <v>#N/A</v>
      </c>
    </row>
    <row r="3671" spans="1:17" x14ac:dyDescent="0.2">
      <c r="A3671" s="11">
        <v>3648</v>
      </c>
      <c r="D3671" s="13" t="e">
        <f>VLOOKUP(C3671,'Nhân viên'!$B$5:$C$48,2,0)</f>
        <v>#N/A</v>
      </c>
      <c r="G3671" s="13" t="e">
        <f>VLOOKUP(E3671,'Khách hàng'!$B$4:$F$1048576,2,0)</f>
        <v>#N/A</v>
      </c>
      <c r="H3671" s="13" t="str">
        <f>VLOOKUP(E3671,'[1]Khách hàng'!$A$4:$F$2144,3,0)</f>
        <v>Số 1 đường số 17A, Khu phố 11, Phường Bình Trị Đông B, Quận Bình Tân, TP.HCM.</v>
      </c>
      <c r="I3671" s="13" t="e">
        <f>VLOOKUP(E3671,'Khách hàng'!$B$4:$F$1048576,5,0)</f>
        <v>#N/A</v>
      </c>
      <c r="L3671" s="13" t="e">
        <f>VLOOKUP(J3671,'Hàng hóa'!$C$5:$D$50,2,0)</f>
        <v>#N/A</v>
      </c>
      <c r="M3671" s="17" t="e">
        <f>VLOOKUP(J3671,'Hàng hóa'!$C$5:$H$22,6,0)</f>
        <v>#N/A</v>
      </c>
      <c r="N3671" s="17" t="e">
        <f t="shared" si="153"/>
        <v>#N/A</v>
      </c>
      <c r="O3671" s="22" t="e">
        <f t="shared" si="155"/>
        <v>#N/A</v>
      </c>
      <c r="P3671" s="17" t="e">
        <f t="shared" si="154"/>
        <v>#N/A</v>
      </c>
      <c r="Q3671" s="13" t="e">
        <f>VLOOKUP(I3671,'[1]Nhân viên'!$E$20:$F$41,2,0)</f>
        <v>#N/A</v>
      </c>
    </row>
    <row r="3672" spans="1:17" x14ac:dyDescent="0.2">
      <c r="A3672" s="11">
        <v>3649</v>
      </c>
      <c r="D3672" s="13" t="e">
        <f>VLOOKUP(C3672,'Nhân viên'!$B$5:$C$48,2,0)</f>
        <v>#N/A</v>
      </c>
      <c r="G3672" s="13" t="e">
        <f>VLOOKUP(E3672,'Khách hàng'!$B$4:$F$1048576,2,0)</f>
        <v>#N/A</v>
      </c>
      <c r="H3672" s="13" t="str">
        <f>VLOOKUP(E3672,'[1]Khách hàng'!$A$4:$F$2144,3,0)</f>
        <v>Số 1 đường số 17A, Khu phố 11, Phường Bình Trị Đông B, Quận Bình Tân, TP.HCM.</v>
      </c>
      <c r="I3672" s="13" t="e">
        <f>VLOOKUP(E3672,'Khách hàng'!$B$4:$F$1048576,5,0)</f>
        <v>#N/A</v>
      </c>
      <c r="L3672" s="13" t="e">
        <f>VLOOKUP(J3672,'Hàng hóa'!$C$5:$D$50,2,0)</f>
        <v>#N/A</v>
      </c>
      <c r="M3672" s="17" t="e">
        <f>VLOOKUP(J3672,'Hàng hóa'!$C$5:$H$22,6,0)</f>
        <v>#N/A</v>
      </c>
      <c r="N3672" s="17" t="e">
        <f t="shared" si="153"/>
        <v>#N/A</v>
      </c>
      <c r="O3672" s="22" t="e">
        <f t="shared" si="155"/>
        <v>#N/A</v>
      </c>
      <c r="P3672" s="17" t="e">
        <f t="shared" si="154"/>
        <v>#N/A</v>
      </c>
      <c r="Q3672" s="13" t="e">
        <f>VLOOKUP(I3672,'[1]Nhân viên'!$E$20:$F$41,2,0)</f>
        <v>#N/A</v>
      </c>
    </row>
    <row r="3673" spans="1:17" x14ac:dyDescent="0.2">
      <c r="A3673" s="11">
        <v>3650</v>
      </c>
      <c r="D3673" s="13" t="e">
        <f>VLOOKUP(C3673,'Nhân viên'!$B$5:$C$48,2,0)</f>
        <v>#N/A</v>
      </c>
      <c r="G3673" s="13" t="e">
        <f>VLOOKUP(E3673,'Khách hàng'!$B$4:$F$1048576,2,0)</f>
        <v>#N/A</v>
      </c>
      <c r="H3673" s="13" t="str">
        <f>VLOOKUP(E3673,'[1]Khách hàng'!$A$4:$F$2144,3,0)</f>
        <v>Số 1 đường số 17A, Khu phố 11, Phường Bình Trị Đông B, Quận Bình Tân, TP.HCM.</v>
      </c>
      <c r="I3673" s="13" t="e">
        <f>VLOOKUP(E3673,'Khách hàng'!$B$4:$F$1048576,5,0)</f>
        <v>#N/A</v>
      </c>
      <c r="L3673" s="13" t="e">
        <f>VLOOKUP(J3673,'Hàng hóa'!$C$5:$D$50,2,0)</f>
        <v>#N/A</v>
      </c>
      <c r="M3673" s="17" t="e">
        <f>VLOOKUP(J3673,'Hàng hóa'!$C$5:$H$22,6,0)</f>
        <v>#N/A</v>
      </c>
      <c r="N3673" s="17" t="e">
        <f t="shared" si="153"/>
        <v>#N/A</v>
      </c>
      <c r="O3673" s="22" t="e">
        <f t="shared" si="155"/>
        <v>#N/A</v>
      </c>
      <c r="P3673" s="17" t="e">
        <f t="shared" si="154"/>
        <v>#N/A</v>
      </c>
      <c r="Q3673" s="13" t="e">
        <f>VLOOKUP(I3673,'[1]Nhân viên'!$E$20:$F$41,2,0)</f>
        <v>#N/A</v>
      </c>
    </row>
    <row r="3674" spans="1:17" x14ac:dyDescent="0.2">
      <c r="A3674" s="11">
        <v>3651</v>
      </c>
      <c r="D3674" s="13" t="e">
        <f>VLOOKUP(C3674,'Nhân viên'!$B$5:$C$48,2,0)</f>
        <v>#N/A</v>
      </c>
      <c r="G3674" s="13" t="e">
        <f>VLOOKUP(E3674,'Khách hàng'!$B$4:$F$1048576,2,0)</f>
        <v>#N/A</v>
      </c>
      <c r="H3674" s="13" t="str">
        <f>VLOOKUP(E3674,'[1]Khách hàng'!$A$4:$F$2144,3,0)</f>
        <v>Số 1 đường số 17A, Khu phố 11, Phường Bình Trị Đông B, Quận Bình Tân, TP.HCM.</v>
      </c>
      <c r="I3674" s="13" t="e">
        <f>VLOOKUP(E3674,'Khách hàng'!$B$4:$F$1048576,5,0)</f>
        <v>#N/A</v>
      </c>
      <c r="L3674" s="13" t="e">
        <f>VLOOKUP(J3674,'Hàng hóa'!$C$5:$D$50,2,0)</f>
        <v>#N/A</v>
      </c>
      <c r="M3674" s="17" t="e">
        <f>VLOOKUP(J3674,'Hàng hóa'!$C$5:$H$22,6,0)</f>
        <v>#N/A</v>
      </c>
      <c r="N3674" s="17" t="e">
        <f t="shared" si="153"/>
        <v>#N/A</v>
      </c>
      <c r="O3674" s="22" t="e">
        <f t="shared" si="155"/>
        <v>#N/A</v>
      </c>
      <c r="P3674" s="17" t="e">
        <f t="shared" si="154"/>
        <v>#N/A</v>
      </c>
      <c r="Q3674" s="13" t="e">
        <f>VLOOKUP(I3674,'[1]Nhân viên'!$E$20:$F$41,2,0)</f>
        <v>#N/A</v>
      </c>
    </row>
    <row r="3675" spans="1:17" x14ac:dyDescent="0.2">
      <c r="A3675" s="11">
        <v>3652</v>
      </c>
      <c r="D3675" s="13" t="e">
        <f>VLOOKUP(C3675,'Nhân viên'!$B$5:$C$48,2,0)</f>
        <v>#N/A</v>
      </c>
      <c r="G3675" s="13" t="e">
        <f>VLOOKUP(E3675,'Khách hàng'!$B$4:$F$1048576,2,0)</f>
        <v>#N/A</v>
      </c>
      <c r="H3675" s="13" t="str">
        <f>VLOOKUP(E3675,'[1]Khách hàng'!$A$4:$F$2144,3,0)</f>
        <v>Số 1 đường số 17A, Khu phố 11, Phường Bình Trị Đông B, Quận Bình Tân, TP.HCM.</v>
      </c>
      <c r="I3675" s="13" t="e">
        <f>VLOOKUP(E3675,'Khách hàng'!$B$4:$F$1048576,5,0)</f>
        <v>#N/A</v>
      </c>
      <c r="L3675" s="13" t="e">
        <f>VLOOKUP(J3675,'Hàng hóa'!$C$5:$D$50,2,0)</f>
        <v>#N/A</v>
      </c>
      <c r="M3675" s="17" t="e">
        <f>VLOOKUP(J3675,'Hàng hóa'!$C$5:$H$22,6,0)</f>
        <v>#N/A</v>
      </c>
      <c r="N3675" s="17" t="e">
        <f t="shared" si="153"/>
        <v>#N/A</v>
      </c>
      <c r="O3675" s="22" t="e">
        <f t="shared" si="155"/>
        <v>#N/A</v>
      </c>
      <c r="P3675" s="17" t="e">
        <f t="shared" si="154"/>
        <v>#N/A</v>
      </c>
      <c r="Q3675" s="13" t="e">
        <f>VLOOKUP(I3675,'[1]Nhân viên'!$E$20:$F$41,2,0)</f>
        <v>#N/A</v>
      </c>
    </row>
    <row r="3676" spans="1:17" x14ac:dyDescent="0.2">
      <c r="A3676" s="11">
        <v>3653</v>
      </c>
      <c r="D3676" s="13" t="e">
        <f>VLOOKUP(C3676,'Nhân viên'!$B$5:$C$48,2,0)</f>
        <v>#N/A</v>
      </c>
      <c r="G3676" s="13" t="e">
        <f>VLOOKUP(E3676,'Khách hàng'!$B$4:$F$1048576,2,0)</f>
        <v>#N/A</v>
      </c>
      <c r="H3676" s="13" t="str">
        <f>VLOOKUP(E3676,'[1]Khách hàng'!$A$4:$F$2144,3,0)</f>
        <v>Số 1 đường số 17A, Khu phố 11, Phường Bình Trị Đông B, Quận Bình Tân, TP.HCM.</v>
      </c>
      <c r="I3676" s="13" t="e">
        <f>VLOOKUP(E3676,'Khách hàng'!$B$4:$F$1048576,5,0)</f>
        <v>#N/A</v>
      </c>
      <c r="L3676" s="13" t="e">
        <f>VLOOKUP(J3676,'Hàng hóa'!$C$5:$D$50,2,0)</f>
        <v>#N/A</v>
      </c>
      <c r="M3676" s="17" t="e">
        <f>VLOOKUP(J3676,'Hàng hóa'!$C$5:$H$22,6,0)</f>
        <v>#N/A</v>
      </c>
      <c r="N3676" s="17" t="e">
        <f t="shared" ref="N3676:N3739" si="156">K3676*M3676</f>
        <v>#N/A</v>
      </c>
      <c r="O3676" s="22" t="e">
        <f t="shared" si="155"/>
        <v>#N/A</v>
      </c>
      <c r="P3676" s="17" t="e">
        <f t="shared" ref="P3676:P3739" si="157">N3676*O3676+N3676</f>
        <v>#N/A</v>
      </c>
      <c r="Q3676" s="13" t="e">
        <f>VLOOKUP(I3676,'[1]Nhân viên'!$E$20:$F$41,2,0)</f>
        <v>#N/A</v>
      </c>
    </row>
    <row r="3677" spans="1:17" x14ac:dyDescent="0.2">
      <c r="A3677" s="11">
        <v>3654</v>
      </c>
      <c r="D3677" s="13" t="e">
        <f>VLOOKUP(C3677,'Nhân viên'!$B$5:$C$48,2,0)</f>
        <v>#N/A</v>
      </c>
      <c r="G3677" s="13" t="e">
        <f>VLOOKUP(E3677,'Khách hàng'!$B$4:$F$1048576,2,0)</f>
        <v>#N/A</v>
      </c>
      <c r="H3677" s="13" t="str">
        <f>VLOOKUP(E3677,'[1]Khách hàng'!$A$4:$F$2144,3,0)</f>
        <v>Số 1 đường số 17A, Khu phố 11, Phường Bình Trị Đông B, Quận Bình Tân, TP.HCM.</v>
      </c>
      <c r="I3677" s="13" t="e">
        <f>VLOOKUP(E3677,'Khách hàng'!$B$4:$F$1048576,5,0)</f>
        <v>#N/A</v>
      </c>
      <c r="L3677" s="13" t="e">
        <f>VLOOKUP(J3677,'Hàng hóa'!$C$5:$D$50,2,0)</f>
        <v>#N/A</v>
      </c>
      <c r="M3677" s="17" t="e">
        <f>VLOOKUP(J3677,'Hàng hóa'!$C$5:$H$22,6,0)</f>
        <v>#N/A</v>
      </c>
      <c r="N3677" s="17" t="e">
        <f t="shared" si="156"/>
        <v>#N/A</v>
      </c>
      <c r="O3677" s="22" t="e">
        <f t="shared" si="155"/>
        <v>#N/A</v>
      </c>
      <c r="P3677" s="17" t="e">
        <f t="shared" si="157"/>
        <v>#N/A</v>
      </c>
      <c r="Q3677" s="13" t="e">
        <f>VLOOKUP(I3677,'[1]Nhân viên'!$E$20:$F$41,2,0)</f>
        <v>#N/A</v>
      </c>
    </row>
    <row r="3678" spans="1:17" x14ac:dyDescent="0.2">
      <c r="A3678" s="11">
        <v>3655</v>
      </c>
      <c r="D3678" s="13" t="e">
        <f>VLOOKUP(C3678,'Nhân viên'!$B$5:$C$48,2,0)</f>
        <v>#N/A</v>
      </c>
      <c r="G3678" s="13" t="e">
        <f>VLOOKUP(E3678,'Khách hàng'!$B$4:$F$1048576,2,0)</f>
        <v>#N/A</v>
      </c>
      <c r="H3678" s="13" t="str">
        <f>VLOOKUP(E3678,'[1]Khách hàng'!$A$4:$F$2144,3,0)</f>
        <v>Số 1 đường số 17A, Khu phố 11, Phường Bình Trị Đông B, Quận Bình Tân, TP.HCM.</v>
      </c>
      <c r="I3678" s="13" t="e">
        <f>VLOOKUP(E3678,'Khách hàng'!$B$4:$F$1048576,5,0)</f>
        <v>#N/A</v>
      </c>
      <c r="L3678" s="13" t="e">
        <f>VLOOKUP(J3678,'Hàng hóa'!$C$5:$D$50,2,0)</f>
        <v>#N/A</v>
      </c>
      <c r="M3678" s="17" t="e">
        <f>VLOOKUP(J3678,'Hàng hóa'!$C$5:$H$22,6,0)</f>
        <v>#N/A</v>
      </c>
      <c r="N3678" s="17" t="e">
        <f t="shared" si="156"/>
        <v>#N/A</v>
      </c>
      <c r="O3678" s="22" t="e">
        <f t="shared" si="155"/>
        <v>#N/A</v>
      </c>
      <c r="P3678" s="17" t="e">
        <f t="shared" si="157"/>
        <v>#N/A</v>
      </c>
      <c r="Q3678" s="13" t="e">
        <f>VLOOKUP(I3678,'[1]Nhân viên'!$E$20:$F$41,2,0)</f>
        <v>#N/A</v>
      </c>
    </row>
    <row r="3679" spans="1:17" x14ac:dyDescent="0.2">
      <c r="A3679" s="11">
        <v>3656</v>
      </c>
      <c r="D3679" s="13" t="e">
        <f>VLOOKUP(C3679,'Nhân viên'!$B$5:$C$48,2,0)</f>
        <v>#N/A</v>
      </c>
      <c r="G3679" s="13" t="e">
        <f>VLOOKUP(E3679,'Khách hàng'!$B$4:$F$1048576,2,0)</f>
        <v>#N/A</v>
      </c>
      <c r="H3679" s="13" t="str">
        <f>VLOOKUP(E3679,'[1]Khách hàng'!$A$4:$F$2144,3,0)</f>
        <v>Số 1 đường số 17A, Khu phố 11, Phường Bình Trị Đông B, Quận Bình Tân, TP.HCM.</v>
      </c>
      <c r="I3679" s="13" t="e">
        <f>VLOOKUP(E3679,'Khách hàng'!$B$4:$F$1048576,5,0)</f>
        <v>#N/A</v>
      </c>
      <c r="L3679" s="13" t="e">
        <f>VLOOKUP(J3679,'Hàng hóa'!$C$5:$D$50,2,0)</f>
        <v>#N/A</v>
      </c>
      <c r="M3679" s="17" t="e">
        <f>VLOOKUP(J3679,'Hàng hóa'!$C$5:$H$22,6,0)</f>
        <v>#N/A</v>
      </c>
      <c r="N3679" s="17" t="e">
        <f t="shared" si="156"/>
        <v>#N/A</v>
      </c>
      <c r="O3679" s="22" t="e">
        <f t="shared" si="155"/>
        <v>#N/A</v>
      </c>
      <c r="P3679" s="17" t="e">
        <f t="shared" si="157"/>
        <v>#N/A</v>
      </c>
      <c r="Q3679" s="13" t="e">
        <f>VLOOKUP(I3679,'[1]Nhân viên'!$E$20:$F$41,2,0)</f>
        <v>#N/A</v>
      </c>
    </row>
    <row r="3680" spans="1:17" x14ac:dyDescent="0.2">
      <c r="A3680" s="11">
        <v>3657</v>
      </c>
      <c r="D3680" s="13" t="e">
        <f>VLOOKUP(C3680,'Nhân viên'!$B$5:$C$48,2,0)</f>
        <v>#N/A</v>
      </c>
      <c r="G3680" s="13" t="e">
        <f>VLOOKUP(E3680,'Khách hàng'!$B$4:$F$1048576,2,0)</f>
        <v>#N/A</v>
      </c>
      <c r="H3680" s="13" t="str">
        <f>VLOOKUP(E3680,'[1]Khách hàng'!$A$4:$F$2144,3,0)</f>
        <v>Số 1 đường số 17A, Khu phố 11, Phường Bình Trị Đông B, Quận Bình Tân, TP.HCM.</v>
      </c>
      <c r="I3680" s="13" t="e">
        <f>VLOOKUP(E3680,'Khách hàng'!$B$4:$F$1048576,5,0)</f>
        <v>#N/A</v>
      </c>
      <c r="L3680" s="13" t="e">
        <f>VLOOKUP(J3680,'Hàng hóa'!$C$5:$D$50,2,0)</f>
        <v>#N/A</v>
      </c>
      <c r="M3680" s="17" t="e">
        <f>VLOOKUP(J3680,'Hàng hóa'!$C$5:$H$22,6,0)</f>
        <v>#N/A</v>
      </c>
      <c r="N3680" s="17" t="e">
        <f t="shared" si="156"/>
        <v>#N/A</v>
      </c>
      <c r="O3680" s="22" t="e">
        <f t="shared" si="155"/>
        <v>#N/A</v>
      </c>
      <c r="P3680" s="17" t="e">
        <f t="shared" si="157"/>
        <v>#N/A</v>
      </c>
      <c r="Q3680" s="13" t="e">
        <f>VLOOKUP(I3680,'[1]Nhân viên'!$E$20:$F$41,2,0)</f>
        <v>#N/A</v>
      </c>
    </row>
    <row r="3681" spans="1:17" x14ac:dyDescent="0.2">
      <c r="A3681" s="11">
        <v>3658</v>
      </c>
      <c r="D3681" s="13" t="e">
        <f>VLOOKUP(C3681,'Nhân viên'!$B$5:$C$48,2,0)</f>
        <v>#N/A</v>
      </c>
      <c r="G3681" s="13" t="e">
        <f>VLOOKUP(E3681,'Khách hàng'!$B$4:$F$1048576,2,0)</f>
        <v>#N/A</v>
      </c>
      <c r="H3681" s="13" t="str">
        <f>VLOOKUP(E3681,'[1]Khách hàng'!$A$4:$F$2144,3,0)</f>
        <v>Số 1 đường số 17A, Khu phố 11, Phường Bình Trị Đông B, Quận Bình Tân, TP.HCM.</v>
      </c>
      <c r="I3681" s="13" t="e">
        <f>VLOOKUP(E3681,'Khách hàng'!$B$4:$F$1048576,5,0)</f>
        <v>#N/A</v>
      </c>
      <c r="L3681" s="13" t="e">
        <f>VLOOKUP(J3681,'Hàng hóa'!$C$5:$D$50,2,0)</f>
        <v>#N/A</v>
      </c>
      <c r="M3681" s="17" t="e">
        <f>VLOOKUP(J3681,'Hàng hóa'!$C$5:$H$22,6,0)</f>
        <v>#N/A</v>
      </c>
      <c r="N3681" s="17" t="e">
        <f t="shared" si="156"/>
        <v>#N/A</v>
      </c>
      <c r="O3681" s="22" t="e">
        <f t="shared" si="155"/>
        <v>#N/A</v>
      </c>
      <c r="P3681" s="17" t="e">
        <f t="shared" si="157"/>
        <v>#N/A</v>
      </c>
      <c r="Q3681" s="13" t="e">
        <f>VLOOKUP(I3681,'[1]Nhân viên'!$E$20:$F$41,2,0)</f>
        <v>#N/A</v>
      </c>
    </row>
    <row r="3682" spans="1:17" x14ac:dyDescent="0.2">
      <c r="A3682" s="11">
        <v>3659</v>
      </c>
      <c r="D3682" s="13" t="e">
        <f>VLOOKUP(C3682,'Nhân viên'!$B$5:$C$48,2,0)</f>
        <v>#N/A</v>
      </c>
      <c r="G3682" s="13" t="e">
        <f>VLOOKUP(E3682,'Khách hàng'!$B$4:$F$1048576,2,0)</f>
        <v>#N/A</v>
      </c>
      <c r="H3682" s="13" t="str">
        <f>VLOOKUP(E3682,'[1]Khách hàng'!$A$4:$F$2144,3,0)</f>
        <v>Số 1 đường số 17A, Khu phố 11, Phường Bình Trị Đông B, Quận Bình Tân, TP.HCM.</v>
      </c>
      <c r="I3682" s="13" t="e">
        <f>VLOOKUP(E3682,'Khách hàng'!$B$4:$F$1048576,5,0)</f>
        <v>#N/A</v>
      </c>
      <c r="L3682" s="13" t="e">
        <f>VLOOKUP(J3682,'Hàng hóa'!$C$5:$D$50,2,0)</f>
        <v>#N/A</v>
      </c>
      <c r="M3682" s="17" t="e">
        <f>VLOOKUP(J3682,'Hàng hóa'!$C$5:$H$22,6,0)</f>
        <v>#N/A</v>
      </c>
      <c r="N3682" s="17" t="e">
        <f t="shared" si="156"/>
        <v>#N/A</v>
      </c>
      <c r="O3682" s="22" t="e">
        <f t="shared" si="155"/>
        <v>#N/A</v>
      </c>
      <c r="P3682" s="17" t="e">
        <f t="shared" si="157"/>
        <v>#N/A</v>
      </c>
      <c r="Q3682" s="13" t="e">
        <f>VLOOKUP(I3682,'[1]Nhân viên'!$E$20:$F$41,2,0)</f>
        <v>#N/A</v>
      </c>
    </row>
    <row r="3683" spans="1:17" x14ac:dyDescent="0.2">
      <c r="A3683" s="11">
        <v>3660</v>
      </c>
      <c r="D3683" s="13" t="e">
        <f>VLOOKUP(C3683,'Nhân viên'!$B$5:$C$48,2,0)</f>
        <v>#N/A</v>
      </c>
      <c r="G3683" s="13" t="e">
        <f>VLOOKUP(E3683,'Khách hàng'!$B$4:$F$1048576,2,0)</f>
        <v>#N/A</v>
      </c>
      <c r="H3683" s="13" t="str">
        <f>VLOOKUP(E3683,'[1]Khách hàng'!$A$4:$F$2144,3,0)</f>
        <v>Số 1 đường số 17A, Khu phố 11, Phường Bình Trị Đông B, Quận Bình Tân, TP.HCM.</v>
      </c>
      <c r="I3683" s="13" t="e">
        <f>VLOOKUP(E3683,'Khách hàng'!$B$4:$F$1048576,5,0)</f>
        <v>#N/A</v>
      </c>
      <c r="L3683" s="13" t="e">
        <f>VLOOKUP(J3683,'Hàng hóa'!$C$5:$D$50,2,0)</f>
        <v>#N/A</v>
      </c>
      <c r="M3683" s="17" t="e">
        <f>VLOOKUP(J3683,'Hàng hóa'!$C$5:$H$22,6,0)</f>
        <v>#N/A</v>
      </c>
      <c r="N3683" s="17" t="e">
        <f t="shared" si="156"/>
        <v>#N/A</v>
      </c>
      <c r="O3683" s="22" t="e">
        <f t="shared" si="155"/>
        <v>#N/A</v>
      </c>
      <c r="P3683" s="17" t="e">
        <f t="shared" si="157"/>
        <v>#N/A</v>
      </c>
      <c r="Q3683" s="13" t="e">
        <f>VLOOKUP(I3683,'[1]Nhân viên'!$E$20:$F$41,2,0)</f>
        <v>#N/A</v>
      </c>
    </row>
    <row r="3684" spans="1:17" x14ac:dyDescent="0.2">
      <c r="A3684" s="11">
        <v>3661</v>
      </c>
      <c r="D3684" s="13" t="e">
        <f>VLOOKUP(C3684,'Nhân viên'!$B$5:$C$48,2,0)</f>
        <v>#N/A</v>
      </c>
      <c r="G3684" s="13" t="e">
        <f>VLOOKUP(E3684,'Khách hàng'!$B$4:$F$1048576,2,0)</f>
        <v>#N/A</v>
      </c>
      <c r="H3684" s="13" t="str">
        <f>VLOOKUP(E3684,'[1]Khách hàng'!$A$4:$F$2144,3,0)</f>
        <v>Số 1 đường số 17A, Khu phố 11, Phường Bình Trị Đông B, Quận Bình Tân, TP.HCM.</v>
      </c>
      <c r="I3684" s="13" t="e">
        <f>VLOOKUP(E3684,'Khách hàng'!$B$4:$F$1048576,5,0)</f>
        <v>#N/A</v>
      </c>
      <c r="L3684" s="13" t="e">
        <f>VLOOKUP(J3684,'Hàng hóa'!$C$5:$D$50,2,0)</f>
        <v>#N/A</v>
      </c>
      <c r="M3684" s="17" t="e">
        <f>VLOOKUP(J3684,'Hàng hóa'!$C$5:$H$22,6,0)</f>
        <v>#N/A</v>
      </c>
      <c r="N3684" s="17" t="e">
        <f t="shared" si="156"/>
        <v>#N/A</v>
      </c>
      <c r="O3684" s="22" t="e">
        <f t="shared" si="155"/>
        <v>#N/A</v>
      </c>
      <c r="P3684" s="17" t="e">
        <f t="shared" si="157"/>
        <v>#N/A</v>
      </c>
      <c r="Q3684" s="13" t="e">
        <f>VLOOKUP(I3684,'[1]Nhân viên'!$E$20:$F$41,2,0)</f>
        <v>#N/A</v>
      </c>
    </row>
    <row r="3685" spans="1:17" x14ac:dyDescent="0.2">
      <c r="A3685" s="11">
        <v>3662</v>
      </c>
      <c r="D3685" s="13" t="e">
        <f>VLOOKUP(C3685,'Nhân viên'!$B$5:$C$48,2,0)</f>
        <v>#N/A</v>
      </c>
      <c r="G3685" s="13" t="e">
        <f>VLOOKUP(E3685,'Khách hàng'!$B$4:$F$1048576,2,0)</f>
        <v>#N/A</v>
      </c>
      <c r="H3685" s="13" t="str">
        <f>VLOOKUP(E3685,'[1]Khách hàng'!$A$4:$F$2144,3,0)</f>
        <v>Số 1 đường số 17A, Khu phố 11, Phường Bình Trị Đông B, Quận Bình Tân, TP.HCM.</v>
      </c>
      <c r="I3685" s="13" t="e">
        <f>VLOOKUP(E3685,'Khách hàng'!$B$4:$F$1048576,5,0)</f>
        <v>#N/A</v>
      </c>
      <c r="L3685" s="13" t="e">
        <f>VLOOKUP(J3685,'Hàng hóa'!$C$5:$D$50,2,0)</f>
        <v>#N/A</v>
      </c>
      <c r="M3685" s="17" t="e">
        <f>VLOOKUP(J3685,'Hàng hóa'!$C$5:$H$22,6,0)</f>
        <v>#N/A</v>
      </c>
      <c r="N3685" s="17" t="e">
        <f t="shared" si="156"/>
        <v>#N/A</v>
      </c>
      <c r="O3685" s="22" t="e">
        <f t="shared" si="155"/>
        <v>#N/A</v>
      </c>
      <c r="P3685" s="17" t="e">
        <f t="shared" si="157"/>
        <v>#N/A</v>
      </c>
      <c r="Q3685" s="13" t="e">
        <f>VLOOKUP(I3685,'[1]Nhân viên'!$E$20:$F$41,2,0)</f>
        <v>#N/A</v>
      </c>
    </row>
    <row r="3686" spans="1:17" x14ac:dyDescent="0.2">
      <c r="A3686" s="11">
        <v>3663</v>
      </c>
      <c r="D3686" s="13" t="e">
        <f>VLOOKUP(C3686,'Nhân viên'!$B$5:$C$48,2,0)</f>
        <v>#N/A</v>
      </c>
      <c r="G3686" s="13" t="e">
        <f>VLOOKUP(E3686,'Khách hàng'!$B$4:$F$1048576,2,0)</f>
        <v>#N/A</v>
      </c>
      <c r="H3686" s="13" t="str">
        <f>VLOOKUP(E3686,'[1]Khách hàng'!$A$4:$F$2144,3,0)</f>
        <v>Số 1 đường số 17A, Khu phố 11, Phường Bình Trị Đông B, Quận Bình Tân, TP.HCM.</v>
      </c>
      <c r="I3686" s="13" t="e">
        <f>VLOOKUP(E3686,'Khách hàng'!$B$4:$F$1048576,5,0)</f>
        <v>#N/A</v>
      </c>
      <c r="L3686" s="13" t="e">
        <f>VLOOKUP(J3686,'Hàng hóa'!$C$5:$D$50,2,0)</f>
        <v>#N/A</v>
      </c>
      <c r="M3686" s="17" t="e">
        <f>VLOOKUP(J3686,'Hàng hóa'!$C$5:$H$22,6,0)</f>
        <v>#N/A</v>
      </c>
      <c r="N3686" s="17" t="e">
        <f t="shared" si="156"/>
        <v>#N/A</v>
      </c>
      <c r="O3686" s="22" t="e">
        <f t="shared" si="155"/>
        <v>#N/A</v>
      </c>
      <c r="P3686" s="17" t="e">
        <f t="shared" si="157"/>
        <v>#N/A</v>
      </c>
      <c r="Q3686" s="13" t="e">
        <f>VLOOKUP(I3686,'[1]Nhân viên'!$E$20:$F$41,2,0)</f>
        <v>#N/A</v>
      </c>
    </row>
    <row r="3687" spans="1:17" x14ac:dyDescent="0.2">
      <c r="A3687" s="11">
        <v>3664</v>
      </c>
      <c r="D3687" s="13" t="e">
        <f>VLOOKUP(C3687,'Nhân viên'!$B$5:$C$48,2,0)</f>
        <v>#N/A</v>
      </c>
      <c r="G3687" s="13" t="e">
        <f>VLOOKUP(E3687,'Khách hàng'!$B$4:$F$1048576,2,0)</f>
        <v>#N/A</v>
      </c>
      <c r="H3687" s="13" t="str">
        <f>VLOOKUP(E3687,'[1]Khách hàng'!$A$4:$F$2144,3,0)</f>
        <v>Số 1 đường số 17A, Khu phố 11, Phường Bình Trị Đông B, Quận Bình Tân, TP.HCM.</v>
      </c>
      <c r="I3687" s="13" t="e">
        <f>VLOOKUP(E3687,'Khách hàng'!$B$4:$F$1048576,5,0)</f>
        <v>#N/A</v>
      </c>
      <c r="L3687" s="13" t="e">
        <f>VLOOKUP(J3687,'Hàng hóa'!$C$5:$D$50,2,0)</f>
        <v>#N/A</v>
      </c>
      <c r="M3687" s="17" t="e">
        <f>VLOOKUP(J3687,'Hàng hóa'!$C$5:$H$22,6,0)</f>
        <v>#N/A</v>
      </c>
      <c r="N3687" s="17" t="e">
        <f t="shared" si="156"/>
        <v>#N/A</v>
      </c>
      <c r="O3687" s="22" t="e">
        <f t="shared" si="155"/>
        <v>#N/A</v>
      </c>
      <c r="P3687" s="17" t="e">
        <f t="shared" si="157"/>
        <v>#N/A</v>
      </c>
      <c r="Q3687" s="13" t="e">
        <f>VLOOKUP(I3687,'[1]Nhân viên'!$E$20:$F$41,2,0)</f>
        <v>#N/A</v>
      </c>
    </row>
    <row r="3688" spans="1:17" x14ac:dyDescent="0.2">
      <c r="A3688" s="11">
        <v>3665</v>
      </c>
      <c r="D3688" s="13" t="e">
        <f>VLOOKUP(C3688,'Nhân viên'!$B$5:$C$48,2,0)</f>
        <v>#N/A</v>
      </c>
      <c r="G3688" s="13" t="e">
        <f>VLOOKUP(E3688,'Khách hàng'!$B$4:$F$1048576,2,0)</f>
        <v>#N/A</v>
      </c>
      <c r="H3688" s="13" t="str">
        <f>VLOOKUP(E3688,'[1]Khách hàng'!$A$4:$F$2144,3,0)</f>
        <v>Số 1 đường số 17A, Khu phố 11, Phường Bình Trị Đông B, Quận Bình Tân, TP.HCM.</v>
      </c>
      <c r="I3688" s="13" t="e">
        <f>VLOOKUP(E3688,'Khách hàng'!$B$4:$F$1048576,5,0)</f>
        <v>#N/A</v>
      </c>
      <c r="L3688" s="13" t="e">
        <f>VLOOKUP(J3688,'Hàng hóa'!$C$5:$D$50,2,0)</f>
        <v>#N/A</v>
      </c>
      <c r="M3688" s="17" t="e">
        <f>VLOOKUP(J3688,'Hàng hóa'!$C$5:$H$22,6,0)</f>
        <v>#N/A</v>
      </c>
      <c r="N3688" s="17" t="e">
        <f t="shared" si="156"/>
        <v>#N/A</v>
      </c>
      <c r="O3688" s="22" t="e">
        <f t="shared" si="155"/>
        <v>#N/A</v>
      </c>
      <c r="P3688" s="17" t="e">
        <f t="shared" si="157"/>
        <v>#N/A</v>
      </c>
      <c r="Q3688" s="13" t="e">
        <f>VLOOKUP(I3688,'[1]Nhân viên'!$E$20:$F$41,2,0)</f>
        <v>#N/A</v>
      </c>
    </row>
    <row r="3689" spans="1:17" x14ac:dyDescent="0.2">
      <c r="A3689" s="11">
        <v>3666</v>
      </c>
      <c r="D3689" s="13" t="e">
        <f>VLOOKUP(C3689,'Nhân viên'!$B$5:$C$48,2,0)</f>
        <v>#N/A</v>
      </c>
      <c r="G3689" s="13" t="e">
        <f>VLOOKUP(E3689,'Khách hàng'!$B$4:$F$1048576,2,0)</f>
        <v>#N/A</v>
      </c>
      <c r="H3689" s="13" t="str">
        <f>VLOOKUP(E3689,'[1]Khách hàng'!$A$4:$F$2144,3,0)</f>
        <v>Số 1 đường số 17A, Khu phố 11, Phường Bình Trị Đông B, Quận Bình Tân, TP.HCM.</v>
      </c>
      <c r="I3689" s="13" t="e">
        <f>VLOOKUP(E3689,'Khách hàng'!$B$4:$F$1048576,5,0)</f>
        <v>#N/A</v>
      </c>
      <c r="L3689" s="13" t="e">
        <f>VLOOKUP(J3689,'Hàng hóa'!$C$5:$D$50,2,0)</f>
        <v>#N/A</v>
      </c>
      <c r="M3689" s="17" t="e">
        <f>VLOOKUP(J3689,'Hàng hóa'!$C$5:$H$22,6,0)</f>
        <v>#N/A</v>
      </c>
      <c r="N3689" s="17" t="e">
        <f t="shared" si="156"/>
        <v>#N/A</v>
      </c>
      <c r="O3689" s="22" t="e">
        <f t="shared" si="155"/>
        <v>#N/A</v>
      </c>
      <c r="P3689" s="17" t="e">
        <f t="shared" si="157"/>
        <v>#N/A</v>
      </c>
      <c r="Q3689" s="13" t="e">
        <f>VLOOKUP(I3689,'[1]Nhân viên'!$E$20:$F$41,2,0)</f>
        <v>#N/A</v>
      </c>
    </row>
    <row r="3690" spans="1:17" x14ac:dyDescent="0.2">
      <c r="A3690" s="11">
        <v>3667</v>
      </c>
      <c r="D3690" s="13" t="e">
        <f>VLOOKUP(C3690,'Nhân viên'!$B$5:$C$48,2,0)</f>
        <v>#N/A</v>
      </c>
      <c r="G3690" s="13" t="e">
        <f>VLOOKUP(E3690,'Khách hàng'!$B$4:$F$1048576,2,0)</f>
        <v>#N/A</v>
      </c>
      <c r="H3690" s="13" t="str">
        <f>VLOOKUP(E3690,'[1]Khách hàng'!$A$4:$F$2144,3,0)</f>
        <v>Số 1 đường số 17A, Khu phố 11, Phường Bình Trị Đông B, Quận Bình Tân, TP.HCM.</v>
      </c>
      <c r="I3690" s="13" t="e">
        <f>VLOOKUP(E3690,'Khách hàng'!$B$4:$F$1048576,5,0)</f>
        <v>#N/A</v>
      </c>
      <c r="L3690" s="13" t="e">
        <f>VLOOKUP(J3690,'Hàng hóa'!$C$5:$D$50,2,0)</f>
        <v>#N/A</v>
      </c>
      <c r="M3690" s="17" t="e">
        <f>VLOOKUP(J3690,'Hàng hóa'!$C$5:$H$22,6,0)</f>
        <v>#N/A</v>
      </c>
      <c r="N3690" s="17" t="e">
        <f t="shared" si="156"/>
        <v>#N/A</v>
      </c>
      <c r="O3690" s="22" t="e">
        <f t="shared" si="155"/>
        <v>#N/A</v>
      </c>
      <c r="P3690" s="17" t="e">
        <f t="shared" si="157"/>
        <v>#N/A</v>
      </c>
      <c r="Q3690" s="13" t="e">
        <f>VLOOKUP(I3690,'[1]Nhân viên'!$E$20:$F$41,2,0)</f>
        <v>#N/A</v>
      </c>
    </row>
    <row r="3691" spans="1:17" x14ac:dyDescent="0.2">
      <c r="A3691" s="11">
        <v>3668</v>
      </c>
      <c r="D3691" s="13" t="e">
        <f>VLOOKUP(C3691,'Nhân viên'!$B$5:$C$48,2,0)</f>
        <v>#N/A</v>
      </c>
      <c r="G3691" s="13" t="e">
        <f>VLOOKUP(E3691,'Khách hàng'!$B$4:$F$1048576,2,0)</f>
        <v>#N/A</v>
      </c>
      <c r="H3691" s="13" t="str">
        <f>VLOOKUP(E3691,'[1]Khách hàng'!$A$4:$F$2144,3,0)</f>
        <v>Số 1 đường số 17A, Khu phố 11, Phường Bình Trị Đông B, Quận Bình Tân, TP.HCM.</v>
      </c>
      <c r="I3691" s="13" t="e">
        <f>VLOOKUP(E3691,'Khách hàng'!$B$4:$F$1048576,5,0)</f>
        <v>#N/A</v>
      </c>
      <c r="L3691" s="13" t="e">
        <f>VLOOKUP(J3691,'Hàng hóa'!$C$5:$D$50,2,0)</f>
        <v>#N/A</v>
      </c>
      <c r="M3691" s="17" t="e">
        <f>VLOOKUP(J3691,'Hàng hóa'!$C$5:$H$22,6,0)</f>
        <v>#N/A</v>
      </c>
      <c r="N3691" s="17" t="e">
        <f t="shared" si="156"/>
        <v>#N/A</v>
      </c>
      <c r="O3691" s="22" t="e">
        <f t="shared" si="155"/>
        <v>#N/A</v>
      </c>
      <c r="P3691" s="17" t="e">
        <f t="shared" si="157"/>
        <v>#N/A</v>
      </c>
      <c r="Q3691" s="13" t="e">
        <f>VLOOKUP(I3691,'[1]Nhân viên'!$E$20:$F$41,2,0)</f>
        <v>#N/A</v>
      </c>
    </row>
    <row r="3692" spans="1:17" x14ac:dyDescent="0.2">
      <c r="A3692" s="11">
        <v>3669</v>
      </c>
      <c r="D3692" s="13" t="e">
        <f>VLOOKUP(C3692,'Nhân viên'!$B$5:$C$48,2,0)</f>
        <v>#N/A</v>
      </c>
      <c r="G3692" s="13" t="e">
        <f>VLOOKUP(E3692,'Khách hàng'!$B$4:$F$1048576,2,0)</f>
        <v>#N/A</v>
      </c>
      <c r="H3692" s="13" t="str">
        <f>VLOOKUP(E3692,'[1]Khách hàng'!$A$4:$F$2144,3,0)</f>
        <v>Số 1 đường số 17A, Khu phố 11, Phường Bình Trị Đông B, Quận Bình Tân, TP.HCM.</v>
      </c>
      <c r="I3692" s="13" t="e">
        <f>VLOOKUP(E3692,'Khách hàng'!$B$4:$F$1048576,5,0)</f>
        <v>#N/A</v>
      </c>
      <c r="L3692" s="13" t="e">
        <f>VLOOKUP(J3692,'Hàng hóa'!$C$5:$D$50,2,0)</f>
        <v>#N/A</v>
      </c>
      <c r="M3692" s="17" t="e">
        <f>VLOOKUP(J3692,'Hàng hóa'!$C$5:$H$22,6,0)</f>
        <v>#N/A</v>
      </c>
      <c r="N3692" s="17" t="e">
        <f t="shared" si="156"/>
        <v>#N/A</v>
      </c>
      <c r="O3692" s="22" t="e">
        <f t="shared" si="155"/>
        <v>#N/A</v>
      </c>
      <c r="P3692" s="17" t="e">
        <f t="shared" si="157"/>
        <v>#N/A</v>
      </c>
      <c r="Q3692" s="13" t="e">
        <f>VLOOKUP(I3692,'[1]Nhân viên'!$E$20:$F$41,2,0)</f>
        <v>#N/A</v>
      </c>
    </row>
    <row r="3693" spans="1:17" x14ac:dyDescent="0.2">
      <c r="A3693" s="11">
        <v>3670</v>
      </c>
      <c r="D3693" s="13" t="e">
        <f>VLOOKUP(C3693,'Nhân viên'!$B$5:$C$48,2,0)</f>
        <v>#N/A</v>
      </c>
      <c r="G3693" s="13" t="e">
        <f>VLOOKUP(E3693,'Khách hàng'!$B$4:$F$1048576,2,0)</f>
        <v>#N/A</v>
      </c>
      <c r="H3693" s="13" t="str">
        <f>VLOOKUP(E3693,'[1]Khách hàng'!$A$4:$F$2144,3,0)</f>
        <v>Số 1 đường số 17A, Khu phố 11, Phường Bình Trị Đông B, Quận Bình Tân, TP.HCM.</v>
      </c>
      <c r="I3693" s="13" t="e">
        <f>VLOOKUP(E3693,'Khách hàng'!$B$4:$F$1048576,5,0)</f>
        <v>#N/A</v>
      </c>
      <c r="L3693" s="13" t="e">
        <f>VLOOKUP(J3693,'Hàng hóa'!$C$5:$D$50,2,0)</f>
        <v>#N/A</v>
      </c>
      <c r="M3693" s="17" t="e">
        <f>VLOOKUP(J3693,'Hàng hóa'!$C$5:$H$22,6,0)</f>
        <v>#N/A</v>
      </c>
      <c r="N3693" s="17" t="e">
        <f t="shared" si="156"/>
        <v>#N/A</v>
      </c>
      <c r="O3693" s="22" t="e">
        <f t="shared" si="155"/>
        <v>#N/A</v>
      </c>
      <c r="P3693" s="17" t="e">
        <f t="shared" si="157"/>
        <v>#N/A</v>
      </c>
      <c r="Q3693" s="13" t="e">
        <f>VLOOKUP(I3693,'[1]Nhân viên'!$E$20:$F$41,2,0)</f>
        <v>#N/A</v>
      </c>
    </row>
    <row r="3694" spans="1:17" x14ac:dyDescent="0.2">
      <c r="A3694" s="11">
        <v>3671</v>
      </c>
      <c r="D3694" s="13" t="e">
        <f>VLOOKUP(C3694,'Nhân viên'!$B$5:$C$48,2,0)</f>
        <v>#N/A</v>
      </c>
      <c r="G3694" s="13" t="e">
        <f>VLOOKUP(E3694,'Khách hàng'!$B$4:$F$1048576,2,0)</f>
        <v>#N/A</v>
      </c>
      <c r="H3694" s="13" t="str">
        <f>VLOOKUP(E3694,'[1]Khách hàng'!$A$4:$F$2144,3,0)</f>
        <v>Số 1 đường số 17A, Khu phố 11, Phường Bình Trị Đông B, Quận Bình Tân, TP.HCM.</v>
      </c>
      <c r="I3694" s="13" t="e">
        <f>VLOOKUP(E3694,'Khách hàng'!$B$4:$F$1048576,5,0)</f>
        <v>#N/A</v>
      </c>
      <c r="L3694" s="13" t="e">
        <f>VLOOKUP(J3694,'Hàng hóa'!$C$5:$D$50,2,0)</f>
        <v>#N/A</v>
      </c>
      <c r="M3694" s="17" t="e">
        <f>VLOOKUP(J3694,'Hàng hóa'!$C$5:$H$22,6,0)</f>
        <v>#N/A</v>
      </c>
      <c r="N3694" s="17" t="e">
        <f t="shared" si="156"/>
        <v>#N/A</v>
      </c>
      <c r="O3694" s="22" t="e">
        <f t="shared" si="155"/>
        <v>#N/A</v>
      </c>
      <c r="P3694" s="17" t="e">
        <f t="shared" si="157"/>
        <v>#N/A</v>
      </c>
      <c r="Q3694" s="13" t="e">
        <f>VLOOKUP(I3694,'[1]Nhân viên'!$E$20:$F$41,2,0)</f>
        <v>#N/A</v>
      </c>
    </row>
    <row r="3695" spans="1:17" x14ac:dyDescent="0.2">
      <c r="A3695" s="11">
        <v>3672</v>
      </c>
      <c r="D3695" s="13" t="e">
        <f>VLOOKUP(C3695,'Nhân viên'!$B$5:$C$48,2,0)</f>
        <v>#N/A</v>
      </c>
      <c r="G3695" s="13" t="e">
        <f>VLOOKUP(E3695,'Khách hàng'!$B$4:$F$1048576,2,0)</f>
        <v>#N/A</v>
      </c>
      <c r="H3695" s="13" t="str">
        <f>VLOOKUP(E3695,'[1]Khách hàng'!$A$4:$F$2144,3,0)</f>
        <v>Số 1 đường số 17A, Khu phố 11, Phường Bình Trị Đông B, Quận Bình Tân, TP.HCM.</v>
      </c>
      <c r="I3695" s="13" t="e">
        <f>VLOOKUP(E3695,'Khách hàng'!$B$4:$F$1048576,5,0)</f>
        <v>#N/A</v>
      </c>
      <c r="L3695" s="13" t="e">
        <f>VLOOKUP(J3695,'Hàng hóa'!$C$5:$D$50,2,0)</f>
        <v>#N/A</v>
      </c>
      <c r="M3695" s="17" t="e">
        <f>VLOOKUP(J3695,'Hàng hóa'!$C$5:$H$22,6,0)</f>
        <v>#N/A</v>
      </c>
      <c r="N3695" s="17" t="e">
        <f t="shared" si="156"/>
        <v>#N/A</v>
      </c>
      <c r="O3695" s="22" t="e">
        <f t="shared" si="155"/>
        <v>#N/A</v>
      </c>
      <c r="P3695" s="17" t="e">
        <f t="shared" si="157"/>
        <v>#N/A</v>
      </c>
      <c r="Q3695" s="13" t="e">
        <f>VLOOKUP(I3695,'[1]Nhân viên'!$E$20:$F$41,2,0)</f>
        <v>#N/A</v>
      </c>
    </row>
    <row r="3696" spans="1:17" x14ac:dyDescent="0.2">
      <c r="A3696" s="11">
        <v>3673</v>
      </c>
      <c r="D3696" s="13" t="e">
        <f>VLOOKUP(C3696,'Nhân viên'!$B$5:$C$48,2,0)</f>
        <v>#N/A</v>
      </c>
      <c r="G3696" s="13" t="e">
        <f>VLOOKUP(E3696,'Khách hàng'!$B$4:$F$1048576,2,0)</f>
        <v>#N/A</v>
      </c>
      <c r="H3696" s="13" t="str">
        <f>VLOOKUP(E3696,'[1]Khách hàng'!$A$4:$F$2144,3,0)</f>
        <v>Số 1 đường số 17A, Khu phố 11, Phường Bình Trị Đông B, Quận Bình Tân, TP.HCM.</v>
      </c>
      <c r="I3696" s="13" t="e">
        <f>VLOOKUP(E3696,'Khách hàng'!$B$4:$F$1048576,5,0)</f>
        <v>#N/A</v>
      </c>
      <c r="L3696" s="13" t="e">
        <f>VLOOKUP(J3696,'Hàng hóa'!$C$5:$D$50,2,0)</f>
        <v>#N/A</v>
      </c>
      <c r="M3696" s="17" t="e">
        <f>VLOOKUP(J3696,'Hàng hóa'!$C$5:$H$22,6,0)</f>
        <v>#N/A</v>
      </c>
      <c r="N3696" s="17" t="e">
        <f t="shared" si="156"/>
        <v>#N/A</v>
      </c>
      <c r="O3696" s="22" t="e">
        <f t="shared" si="155"/>
        <v>#N/A</v>
      </c>
      <c r="P3696" s="17" t="e">
        <f t="shared" si="157"/>
        <v>#N/A</v>
      </c>
      <c r="Q3696" s="13" t="e">
        <f>VLOOKUP(I3696,'[1]Nhân viên'!$E$20:$F$41,2,0)</f>
        <v>#N/A</v>
      </c>
    </row>
    <row r="3697" spans="1:17" x14ac:dyDescent="0.2">
      <c r="A3697" s="11">
        <v>3674</v>
      </c>
      <c r="D3697" s="13" t="e">
        <f>VLOOKUP(C3697,'Nhân viên'!$B$5:$C$48,2,0)</f>
        <v>#N/A</v>
      </c>
      <c r="G3697" s="13" t="e">
        <f>VLOOKUP(E3697,'Khách hàng'!$B$4:$F$1048576,2,0)</f>
        <v>#N/A</v>
      </c>
      <c r="H3697" s="13" t="str">
        <f>VLOOKUP(E3697,'[1]Khách hàng'!$A$4:$F$2144,3,0)</f>
        <v>Số 1 đường số 17A, Khu phố 11, Phường Bình Trị Đông B, Quận Bình Tân, TP.HCM.</v>
      </c>
      <c r="I3697" s="13" t="e">
        <f>VLOOKUP(E3697,'Khách hàng'!$B$4:$F$1048576,5,0)</f>
        <v>#N/A</v>
      </c>
      <c r="L3697" s="13" t="e">
        <f>VLOOKUP(J3697,'Hàng hóa'!$C$5:$D$50,2,0)</f>
        <v>#N/A</v>
      </c>
      <c r="M3697" s="17" t="e">
        <f>VLOOKUP(J3697,'Hàng hóa'!$C$5:$H$22,6,0)</f>
        <v>#N/A</v>
      </c>
      <c r="N3697" s="17" t="e">
        <f t="shared" si="156"/>
        <v>#N/A</v>
      </c>
      <c r="O3697" s="22" t="e">
        <f t="shared" si="155"/>
        <v>#N/A</v>
      </c>
      <c r="P3697" s="17" t="e">
        <f t="shared" si="157"/>
        <v>#N/A</v>
      </c>
      <c r="Q3697" s="13" t="e">
        <f>VLOOKUP(I3697,'[1]Nhân viên'!$E$20:$F$41,2,0)</f>
        <v>#N/A</v>
      </c>
    </row>
    <row r="3698" spans="1:17" x14ac:dyDescent="0.2">
      <c r="A3698" s="11">
        <v>3675</v>
      </c>
      <c r="D3698" s="13" t="e">
        <f>VLOOKUP(C3698,'Nhân viên'!$B$5:$C$48,2,0)</f>
        <v>#N/A</v>
      </c>
      <c r="G3698" s="13" t="e">
        <f>VLOOKUP(E3698,'Khách hàng'!$B$4:$F$1048576,2,0)</f>
        <v>#N/A</v>
      </c>
      <c r="H3698" s="13" t="str">
        <f>VLOOKUP(E3698,'[1]Khách hàng'!$A$4:$F$2144,3,0)</f>
        <v>Số 1 đường số 17A, Khu phố 11, Phường Bình Trị Đông B, Quận Bình Tân, TP.HCM.</v>
      </c>
      <c r="I3698" s="13" t="e">
        <f>VLOOKUP(E3698,'Khách hàng'!$B$4:$F$1048576,5,0)</f>
        <v>#N/A</v>
      </c>
      <c r="L3698" s="13" t="e">
        <f>VLOOKUP(J3698,'Hàng hóa'!$C$5:$D$50,2,0)</f>
        <v>#N/A</v>
      </c>
      <c r="M3698" s="17" t="e">
        <f>VLOOKUP(J3698,'Hàng hóa'!$C$5:$H$22,6,0)</f>
        <v>#N/A</v>
      </c>
      <c r="N3698" s="17" t="e">
        <f t="shared" si="156"/>
        <v>#N/A</v>
      </c>
      <c r="O3698" s="22" t="e">
        <f t="shared" si="155"/>
        <v>#N/A</v>
      </c>
      <c r="P3698" s="17" t="e">
        <f t="shared" si="157"/>
        <v>#N/A</v>
      </c>
      <c r="Q3698" s="13" t="e">
        <f>VLOOKUP(I3698,'[1]Nhân viên'!$E$20:$F$41,2,0)</f>
        <v>#N/A</v>
      </c>
    </row>
    <row r="3699" spans="1:17" x14ac:dyDescent="0.2">
      <c r="A3699" s="11">
        <v>3676</v>
      </c>
      <c r="D3699" s="13" t="e">
        <f>VLOOKUP(C3699,'Nhân viên'!$B$5:$C$48,2,0)</f>
        <v>#N/A</v>
      </c>
      <c r="G3699" s="13" t="e">
        <f>VLOOKUP(E3699,'Khách hàng'!$B$4:$F$1048576,2,0)</f>
        <v>#N/A</v>
      </c>
      <c r="H3699" s="13" t="str">
        <f>VLOOKUP(E3699,'[1]Khách hàng'!$A$4:$F$2144,3,0)</f>
        <v>Số 1 đường số 17A, Khu phố 11, Phường Bình Trị Đông B, Quận Bình Tân, TP.HCM.</v>
      </c>
      <c r="I3699" s="13" t="e">
        <f>VLOOKUP(E3699,'Khách hàng'!$B$4:$F$1048576,5,0)</f>
        <v>#N/A</v>
      </c>
      <c r="L3699" s="13" t="e">
        <f>VLOOKUP(J3699,'Hàng hóa'!$C$5:$D$50,2,0)</f>
        <v>#N/A</v>
      </c>
      <c r="M3699" s="17" t="e">
        <f>VLOOKUP(J3699,'Hàng hóa'!$C$5:$H$22,6,0)</f>
        <v>#N/A</v>
      </c>
      <c r="N3699" s="17" t="e">
        <f t="shared" si="156"/>
        <v>#N/A</v>
      </c>
      <c r="O3699" s="22" t="e">
        <f t="shared" si="155"/>
        <v>#N/A</v>
      </c>
      <c r="P3699" s="17" t="e">
        <f t="shared" si="157"/>
        <v>#N/A</v>
      </c>
      <c r="Q3699" s="13" t="e">
        <f>VLOOKUP(I3699,'[1]Nhân viên'!$E$20:$F$41,2,0)</f>
        <v>#N/A</v>
      </c>
    </row>
    <row r="3700" spans="1:17" x14ac:dyDescent="0.2">
      <c r="A3700" s="11">
        <v>3677</v>
      </c>
      <c r="D3700" s="13" t="e">
        <f>VLOOKUP(C3700,'Nhân viên'!$B$5:$C$48,2,0)</f>
        <v>#N/A</v>
      </c>
      <c r="G3700" s="13" t="e">
        <f>VLOOKUP(E3700,'Khách hàng'!$B$4:$F$1048576,2,0)</f>
        <v>#N/A</v>
      </c>
      <c r="H3700" s="13" t="str">
        <f>VLOOKUP(E3700,'[1]Khách hàng'!$A$4:$F$2144,3,0)</f>
        <v>Số 1 đường số 17A, Khu phố 11, Phường Bình Trị Đông B, Quận Bình Tân, TP.HCM.</v>
      </c>
      <c r="I3700" s="13" t="e">
        <f>VLOOKUP(E3700,'Khách hàng'!$B$4:$F$1048576,5,0)</f>
        <v>#N/A</v>
      </c>
      <c r="L3700" s="13" t="e">
        <f>VLOOKUP(J3700,'Hàng hóa'!$C$5:$D$50,2,0)</f>
        <v>#N/A</v>
      </c>
      <c r="M3700" s="17" t="e">
        <f>VLOOKUP(J3700,'Hàng hóa'!$C$5:$H$22,6,0)</f>
        <v>#N/A</v>
      </c>
      <c r="N3700" s="17" t="e">
        <f t="shared" si="156"/>
        <v>#N/A</v>
      </c>
      <c r="O3700" s="22" t="e">
        <f t="shared" si="155"/>
        <v>#N/A</v>
      </c>
      <c r="P3700" s="17" t="e">
        <f t="shared" si="157"/>
        <v>#N/A</v>
      </c>
      <c r="Q3700" s="13" t="e">
        <f>VLOOKUP(I3700,'[1]Nhân viên'!$E$20:$F$41,2,0)</f>
        <v>#N/A</v>
      </c>
    </row>
    <row r="3701" spans="1:17" x14ac:dyDescent="0.2">
      <c r="A3701" s="11">
        <v>3678</v>
      </c>
      <c r="D3701" s="13" t="e">
        <f>VLOOKUP(C3701,'Nhân viên'!$B$5:$C$48,2,0)</f>
        <v>#N/A</v>
      </c>
      <c r="G3701" s="13" t="e">
        <f>VLOOKUP(E3701,'Khách hàng'!$B$4:$F$1048576,2,0)</f>
        <v>#N/A</v>
      </c>
      <c r="H3701" s="13" t="str">
        <f>VLOOKUP(E3701,'[1]Khách hàng'!$A$4:$F$2144,3,0)</f>
        <v>Số 1 đường số 17A, Khu phố 11, Phường Bình Trị Đông B, Quận Bình Tân, TP.HCM.</v>
      </c>
      <c r="I3701" s="13" t="e">
        <f>VLOOKUP(E3701,'Khách hàng'!$B$4:$F$1048576,5,0)</f>
        <v>#N/A</v>
      </c>
      <c r="L3701" s="13" t="e">
        <f>VLOOKUP(J3701,'Hàng hóa'!$C$5:$D$50,2,0)</f>
        <v>#N/A</v>
      </c>
      <c r="M3701" s="17" t="e">
        <f>VLOOKUP(J3701,'Hàng hóa'!$C$5:$H$22,6,0)</f>
        <v>#N/A</v>
      </c>
      <c r="N3701" s="17" t="e">
        <f t="shared" si="156"/>
        <v>#N/A</v>
      </c>
      <c r="O3701" s="22" t="e">
        <f t="shared" si="155"/>
        <v>#N/A</v>
      </c>
      <c r="P3701" s="17" t="e">
        <f t="shared" si="157"/>
        <v>#N/A</v>
      </c>
      <c r="Q3701" s="13" t="e">
        <f>VLOOKUP(I3701,'[1]Nhân viên'!$E$20:$F$41,2,0)</f>
        <v>#N/A</v>
      </c>
    </row>
    <row r="3702" spans="1:17" x14ac:dyDescent="0.2">
      <c r="A3702" s="11">
        <v>3679</v>
      </c>
      <c r="D3702" s="13" t="e">
        <f>VLOOKUP(C3702,'Nhân viên'!$B$5:$C$48,2,0)</f>
        <v>#N/A</v>
      </c>
      <c r="G3702" s="13" t="e">
        <f>VLOOKUP(E3702,'Khách hàng'!$B$4:$F$1048576,2,0)</f>
        <v>#N/A</v>
      </c>
      <c r="H3702" s="13" t="str">
        <f>VLOOKUP(E3702,'[1]Khách hàng'!$A$4:$F$2144,3,0)</f>
        <v>Số 1 đường số 17A, Khu phố 11, Phường Bình Trị Đông B, Quận Bình Tân, TP.HCM.</v>
      </c>
      <c r="I3702" s="13" t="e">
        <f>VLOOKUP(E3702,'Khách hàng'!$B$4:$F$1048576,5,0)</f>
        <v>#N/A</v>
      </c>
      <c r="L3702" s="13" t="e">
        <f>VLOOKUP(J3702,'Hàng hóa'!$C$5:$D$50,2,0)</f>
        <v>#N/A</v>
      </c>
      <c r="M3702" s="17" t="e">
        <f>VLOOKUP(J3702,'Hàng hóa'!$C$5:$H$22,6,0)</f>
        <v>#N/A</v>
      </c>
      <c r="N3702" s="17" t="e">
        <f t="shared" si="156"/>
        <v>#N/A</v>
      </c>
      <c r="O3702" s="22" t="e">
        <f t="shared" si="155"/>
        <v>#N/A</v>
      </c>
      <c r="P3702" s="17" t="e">
        <f t="shared" si="157"/>
        <v>#N/A</v>
      </c>
      <c r="Q3702" s="13" t="e">
        <f>VLOOKUP(I3702,'[1]Nhân viên'!$E$20:$F$41,2,0)</f>
        <v>#N/A</v>
      </c>
    </row>
    <row r="3703" spans="1:17" x14ac:dyDescent="0.2">
      <c r="A3703" s="11">
        <v>3680</v>
      </c>
      <c r="D3703" s="13" t="e">
        <f>VLOOKUP(C3703,'Nhân viên'!$B$5:$C$48,2,0)</f>
        <v>#N/A</v>
      </c>
      <c r="G3703" s="13" t="e">
        <f>VLOOKUP(E3703,'Khách hàng'!$B$4:$F$1048576,2,0)</f>
        <v>#N/A</v>
      </c>
      <c r="H3703" s="13" t="str">
        <f>VLOOKUP(E3703,'[1]Khách hàng'!$A$4:$F$2144,3,0)</f>
        <v>Số 1 đường số 17A, Khu phố 11, Phường Bình Trị Đông B, Quận Bình Tân, TP.HCM.</v>
      </c>
      <c r="I3703" s="13" t="e">
        <f>VLOOKUP(E3703,'Khách hàng'!$B$4:$F$1048576,5,0)</f>
        <v>#N/A</v>
      </c>
      <c r="L3703" s="13" t="e">
        <f>VLOOKUP(J3703,'Hàng hóa'!$C$5:$D$50,2,0)</f>
        <v>#N/A</v>
      </c>
      <c r="M3703" s="17" t="e">
        <f>VLOOKUP(J3703,'Hàng hóa'!$C$5:$H$22,6,0)</f>
        <v>#N/A</v>
      </c>
      <c r="N3703" s="17" t="e">
        <f t="shared" si="156"/>
        <v>#N/A</v>
      </c>
      <c r="O3703" s="22" t="e">
        <f t="shared" si="155"/>
        <v>#N/A</v>
      </c>
      <c r="P3703" s="17" t="e">
        <f t="shared" si="157"/>
        <v>#N/A</v>
      </c>
      <c r="Q3703" s="13" t="e">
        <f>VLOOKUP(I3703,'[1]Nhân viên'!$E$20:$F$41,2,0)</f>
        <v>#N/A</v>
      </c>
    </row>
    <row r="3704" spans="1:17" x14ac:dyDescent="0.2">
      <c r="A3704" s="11">
        <v>3681</v>
      </c>
      <c r="D3704" s="13" t="e">
        <f>VLOOKUP(C3704,'Nhân viên'!$B$5:$C$48,2,0)</f>
        <v>#N/A</v>
      </c>
      <c r="G3704" s="13" t="e">
        <f>VLOOKUP(E3704,'Khách hàng'!$B$4:$F$1048576,2,0)</f>
        <v>#N/A</v>
      </c>
      <c r="H3704" s="13" t="str">
        <f>VLOOKUP(E3704,'[1]Khách hàng'!$A$4:$F$2144,3,0)</f>
        <v>Số 1 đường số 17A, Khu phố 11, Phường Bình Trị Đông B, Quận Bình Tân, TP.HCM.</v>
      </c>
      <c r="I3704" s="13" t="e">
        <f>VLOOKUP(E3704,'Khách hàng'!$B$4:$F$1048576,5,0)</f>
        <v>#N/A</v>
      </c>
      <c r="L3704" s="13" t="e">
        <f>VLOOKUP(J3704,'Hàng hóa'!$C$5:$D$50,2,0)</f>
        <v>#N/A</v>
      </c>
      <c r="M3704" s="17" t="e">
        <f>VLOOKUP(J3704,'Hàng hóa'!$C$5:$H$22,6,0)</f>
        <v>#N/A</v>
      </c>
      <c r="N3704" s="17" t="e">
        <f t="shared" si="156"/>
        <v>#N/A</v>
      </c>
      <c r="O3704" s="22" t="e">
        <f t="shared" si="155"/>
        <v>#N/A</v>
      </c>
      <c r="P3704" s="17" t="e">
        <f t="shared" si="157"/>
        <v>#N/A</v>
      </c>
      <c r="Q3704" s="13" t="e">
        <f>VLOOKUP(I3704,'[1]Nhân viên'!$E$20:$F$41,2,0)</f>
        <v>#N/A</v>
      </c>
    </row>
    <row r="3705" spans="1:17" x14ac:dyDescent="0.2">
      <c r="A3705" s="11">
        <v>3682</v>
      </c>
      <c r="D3705" s="13" t="e">
        <f>VLOOKUP(C3705,'Nhân viên'!$B$5:$C$48,2,0)</f>
        <v>#N/A</v>
      </c>
      <c r="G3705" s="13" t="e">
        <f>VLOOKUP(E3705,'Khách hàng'!$B$4:$F$1048576,2,0)</f>
        <v>#N/A</v>
      </c>
      <c r="H3705" s="13" t="str">
        <f>VLOOKUP(E3705,'[1]Khách hàng'!$A$4:$F$2144,3,0)</f>
        <v>Số 1 đường số 17A, Khu phố 11, Phường Bình Trị Đông B, Quận Bình Tân, TP.HCM.</v>
      </c>
      <c r="I3705" s="13" t="e">
        <f>VLOOKUP(E3705,'Khách hàng'!$B$4:$F$1048576,5,0)</f>
        <v>#N/A</v>
      </c>
      <c r="L3705" s="13" t="e">
        <f>VLOOKUP(J3705,'Hàng hóa'!$C$5:$D$50,2,0)</f>
        <v>#N/A</v>
      </c>
      <c r="M3705" s="17" t="e">
        <f>VLOOKUP(J3705,'Hàng hóa'!$C$5:$H$22,6,0)</f>
        <v>#N/A</v>
      </c>
      <c r="N3705" s="17" t="e">
        <f t="shared" si="156"/>
        <v>#N/A</v>
      </c>
      <c r="O3705" s="22" t="e">
        <f t="shared" si="155"/>
        <v>#N/A</v>
      </c>
      <c r="P3705" s="17" t="e">
        <f t="shared" si="157"/>
        <v>#N/A</v>
      </c>
      <c r="Q3705" s="13" t="e">
        <f>VLOOKUP(I3705,'[1]Nhân viên'!$E$20:$F$41,2,0)</f>
        <v>#N/A</v>
      </c>
    </row>
    <row r="3706" spans="1:17" x14ac:dyDescent="0.2">
      <c r="A3706" s="11">
        <v>3683</v>
      </c>
      <c r="D3706" s="13" t="e">
        <f>VLOOKUP(C3706,'Nhân viên'!$B$5:$C$48,2,0)</f>
        <v>#N/A</v>
      </c>
      <c r="G3706" s="13" t="e">
        <f>VLOOKUP(E3706,'Khách hàng'!$B$4:$F$1048576,2,0)</f>
        <v>#N/A</v>
      </c>
      <c r="H3706" s="13" t="str">
        <f>VLOOKUP(E3706,'[1]Khách hàng'!$A$4:$F$2144,3,0)</f>
        <v>Số 1 đường số 17A, Khu phố 11, Phường Bình Trị Đông B, Quận Bình Tân, TP.HCM.</v>
      </c>
      <c r="I3706" s="13" t="e">
        <f>VLOOKUP(E3706,'Khách hàng'!$B$4:$F$1048576,5,0)</f>
        <v>#N/A</v>
      </c>
      <c r="L3706" s="13" t="e">
        <f>VLOOKUP(J3706,'Hàng hóa'!$C$5:$D$50,2,0)</f>
        <v>#N/A</v>
      </c>
      <c r="M3706" s="17" t="e">
        <f>VLOOKUP(J3706,'Hàng hóa'!$C$5:$H$22,6,0)</f>
        <v>#N/A</v>
      </c>
      <c r="N3706" s="17" t="e">
        <f t="shared" si="156"/>
        <v>#N/A</v>
      </c>
      <c r="O3706" s="22" t="e">
        <f t="shared" si="155"/>
        <v>#N/A</v>
      </c>
      <c r="P3706" s="17" t="e">
        <f t="shared" si="157"/>
        <v>#N/A</v>
      </c>
      <c r="Q3706" s="13" t="e">
        <f>VLOOKUP(I3706,'[1]Nhân viên'!$E$20:$F$41,2,0)</f>
        <v>#N/A</v>
      </c>
    </row>
    <row r="3707" spans="1:17" x14ac:dyDescent="0.2">
      <c r="A3707" s="11">
        <v>3684</v>
      </c>
      <c r="D3707" s="13" t="e">
        <f>VLOOKUP(C3707,'Nhân viên'!$B$5:$C$48,2,0)</f>
        <v>#N/A</v>
      </c>
      <c r="G3707" s="13" t="e">
        <f>VLOOKUP(E3707,'Khách hàng'!$B$4:$F$1048576,2,0)</f>
        <v>#N/A</v>
      </c>
      <c r="H3707" s="13" t="str">
        <f>VLOOKUP(E3707,'[1]Khách hàng'!$A$4:$F$2144,3,0)</f>
        <v>Số 1 đường số 17A, Khu phố 11, Phường Bình Trị Đông B, Quận Bình Tân, TP.HCM.</v>
      </c>
      <c r="I3707" s="13" t="e">
        <f>VLOOKUP(E3707,'Khách hàng'!$B$4:$F$1048576,5,0)</f>
        <v>#N/A</v>
      </c>
      <c r="L3707" s="13" t="e">
        <f>VLOOKUP(J3707,'Hàng hóa'!$C$5:$D$50,2,0)</f>
        <v>#N/A</v>
      </c>
      <c r="M3707" s="17" t="e">
        <f>VLOOKUP(J3707,'Hàng hóa'!$C$5:$H$22,6,0)</f>
        <v>#N/A</v>
      </c>
      <c r="N3707" s="17" t="e">
        <f t="shared" si="156"/>
        <v>#N/A</v>
      </c>
      <c r="O3707" s="22" t="e">
        <f t="shared" si="155"/>
        <v>#N/A</v>
      </c>
      <c r="P3707" s="17" t="e">
        <f t="shared" si="157"/>
        <v>#N/A</v>
      </c>
      <c r="Q3707" s="13" t="e">
        <f>VLOOKUP(I3707,'[1]Nhân viên'!$E$20:$F$41,2,0)</f>
        <v>#N/A</v>
      </c>
    </row>
    <row r="3708" spans="1:17" x14ac:dyDescent="0.2">
      <c r="A3708" s="11">
        <v>3685</v>
      </c>
      <c r="D3708" s="13" t="e">
        <f>VLOOKUP(C3708,'Nhân viên'!$B$5:$C$48,2,0)</f>
        <v>#N/A</v>
      </c>
      <c r="G3708" s="13" t="e">
        <f>VLOOKUP(E3708,'Khách hàng'!$B$4:$F$1048576,2,0)</f>
        <v>#N/A</v>
      </c>
      <c r="H3708" s="13" t="str">
        <f>VLOOKUP(E3708,'[1]Khách hàng'!$A$4:$F$2144,3,0)</f>
        <v>Số 1 đường số 17A, Khu phố 11, Phường Bình Trị Đông B, Quận Bình Tân, TP.HCM.</v>
      </c>
      <c r="I3708" s="13" t="e">
        <f>VLOOKUP(E3708,'Khách hàng'!$B$4:$F$1048576,5,0)</f>
        <v>#N/A</v>
      </c>
      <c r="L3708" s="13" t="e">
        <f>VLOOKUP(J3708,'Hàng hóa'!$C$5:$D$50,2,0)</f>
        <v>#N/A</v>
      </c>
      <c r="M3708" s="17" t="e">
        <f>VLOOKUP(J3708,'Hàng hóa'!$C$5:$H$22,6,0)</f>
        <v>#N/A</v>
      </c>
      <c r="N3708" s="17" t="e">
        <f t="shared" si="156"/>
        <v>#N/A</v>
      </c>
      <c r="O3708" s="22" t="e">
        <f t="shared" si="155"/>
        <v>#N/A</v>
      </c>
      <c r="P3708" s="17" t="e">
        <f t="shared" si="157"/>
        <v>#N/A</v>
      </c>
      <c r="Q3708" s="13" t="e">
        <f>VLOOKUP(I3708,'[1]Nhân viên'!$E$20:$F$41,2,0)</f>
        <v>#N/A</v>
      </c>
    </row>
    <row r="3709" spans="1:17" x14ac:dyDescent="0.2">
      <c r="A3709" s="11">
        <v>3686</v>
      </c>
      <c r="D3709" s="13" t="e">
        <f>VLOOKUP(C3709,'Nhân viên'!$B$5:$C$48,2,0)</f>
        <v>#N/A</v>
      </c>
      <c r="G3709" s="13" t="e">
        <f>VLOOKUP(E3709,'Khách hàng'!$B$4:$F$1048576,2,0)</f>
        <v>#N/A</v>
      </c>
      <c r="H3709" s="13" t="str">
        <f>VLOOKUP(E3709,'[1]Khách hàng'!$A$4:$F$2144,3,0)</f>
        <v>Số 1 đường số 17A, Khu phố 11, Phường Bình Trị Đông B, Quận Bình Tân, TP.HCM.</v>
      </c>
      <c r="I3709" s="13" t="e">
        <f>VLOOKUP(E3709,'Khách hàng'!$B$4:$F$1048576,5,0)</f>
        <v>#N/A</v>
      </c>
      <c r="L3709" s="13" t="e">
        <f>VLOOKUP(J3709,'Hàng hóa'!$C$5:$D$50,2,0)</f>
        <v>#N/A</v>
      </c>
      <c r="M3709" s="17" t="e">
        <f>VLOOKUP(J3709,'Hàng hóa'!$C$5:$H$22,6,0)</f>
        <v>#N/A</v>
      </c>
      <c r="N3709" s="17" t="e">
        <f t="shared" si="156"/>
        <v>#N/A</v>
      </c>
      <c r="O3709" s="22" t="e">
        <f t="shared" si="155"/>
        <v>#N/A</v>
      </c>
      <c r="P3709" s="17" t="e">
        <f t="shared" si="157"/>
        <v>#N/A</v>
      </c>
      <c r="Q3709" s="13" t="e">
        <f>VLOOKUP(I3709,'[1]Nhân viên'!$E$20:$F$41,2,0)</f>
        <v>#N/A</v>
      </c>
    </row>
    <row r="3710" spans="1:17" x14ac:dyDescent="0.2">
      <c r="A3710" s="11">
        <v>3687</v>
      </c>
      <c r="D3710" s="13" t="e">
        <f>VLOOKUP(C3710,'Nhân viên'!$B$5:$C$48,2,0)</f>
        <v>#N/A</v>
      </c>
      <c r="G3710" s="13" t="e">
        <f>VLOOKUP(E3710,'Khách hàng'!$B$4:$F$1048576,2,0)</f>
        <v>#N/A</v>
      </c>
      <c r="H3710" s="13" t="str">
        <f>VLOOKUP(E3710,'[1]Khách hàng'!$A$4:$F$2144,3,0)</f>
        <v>Số 1 đường số 17A, Khu phố 11, Phường Bình Trị Đông B, Quận Bình Tân, TP.HCM.</v>
      </c>
      <c r="I3710" s="13" t="e">
        <f>VLOOKUP(E3710,'Khách hàng'!$B$4:$F$1048576,5,0)</f>
        <v>#N/A</v>
      </c>
      <c r="L3710" s="13" t="e">
        <f>VLOOKUP(J3710,'Hàng hóa'!$C$5:$D$50,2,0)</f>
        <v>#N/A</v>
      </c>
      <c r="M3710" s="17" t="e">
        <f>VLOOKUP(J3710,'Hàng hóa'!$C$5:$H$22,6,0)</f>
        <v>#N/A</v>
      </c>
      <c r="N3710" s="17" t="e">
        <f t="shared" si="156"/>
        <v>#N/A</v>
      </c>
      <c r="O3710" s="22" t="e">
        <f t="shared" si="155"/>
        <v>#N/A</v>
      </c>
      <c r="P3710" s="17" t="e">
        <f t="shared" si="157"/>
        <v>#N/A</v>
      </c>
      <c r="Q3710" s="13" t="e">
        <f>VLOOKUP(I3710,'[1]Nhân viên'!$E$20:$F$41,2,0)</f>
        <v>#N/A</v>
      </c>
    </row>
    <row r="3711" spans="1:17" x14ac:dyDescent="0.2">
      <c r="A3711" s="11">
        <v>3688</v>
      </c>
      <c r="D3711" s="13" t="e">
        <f>VLOOKUP(C3711,'Nhân viên'!$B$5:$C$48,2,0)</f>
        <v>#N/A</v>
      </c>
      <c r="G3711" s="13" t="e">
        <f>VLOOKUP(E3711,'Khách hàng'!$B$4:$F$1048576,2,0)</f>
        <v>#N/A</v>
      </c>
      <c r="H3711" s="13" t="str">
        <f>VLOOKUP(E3711,'[1]Khách hàng'!$A$4:$F$2144,3,0)</f>
        <v>Số 1 đường số 17A, Khu phố 11, Phường Bình Trị Đông B, Quận Bình Tân, TP.HCM.</v>
      </c>
      <c r="I3711" s="13" t="e">
        <f>VLOOKUP(E3711,'Khách hàng'!$B$4:$F$1048576,5,0)</f>
        <v>#N/A</v>
      </c>
      <c r="L3711" s="13" t="e">
        <f>VLOOKUP(J3711,'Hàng hóa'!$C$5:$D$50,2,0)</f>
        <v>#N/A</v>
      </c>
      <c r="M3711" s="17" t="e">
        <f>VLOOKUP(J3711,'Hàng hóa'!$C$5:$H$22,6,0)</f>
        <v>#N/A</v>
      </c>
      <c r="N3711" s="17" t="e">
        <f t="shared" si="156"/>
        <v>#N/A</v>
      </c>
      <c r="O3711" s="22" t="e">
        <f t="shared" si="155"/>
        <v>#N/A</v>
      </c>
      <c r="P3711" s="17" t="e">
        <f t="shared" si="157"/>
        <v>#N/A</v>
      </c>
      <c r="Q3711" s="13" t="e">
        <f>VLOOKUP(I3711,'[1]Nhân viên'!$E$20:$F$41,2,0)</f>
        <v>#N/A</v>
      </c>
    </row>
    <row r="3712" spans="1:17" x14ac:dyDescent="0.2">
      <c r="A3712" s="11">
        <v>3689</v>
      </c>
      <c r="D3712" s="13" t="e">
        <f>VLOOKUP(C3712,'Nhân viên'!$B$5:$C$48,2,0)</f>
        <v>#N/A</v>
      </c>
      <c r="G3712" s="13" t="e">
        <f>VLOOKUP(E3712,'Khách hàng'!$B$4:$F$1048576,2,0)</f>
        <v>#N/A</v>
      </c>
      <c r="H3712" s="13" t="str">
        <f>VLOOKUP(E3712,'[1]Khách hàng'!$A$4:$F$2144,3,0)</f>
        <v>Số 1 đường số 17A, Khu phố 11, Phường Bình Trị Đông B, Quận Bình Tân, TP.HCM.</v>
      </c>
      <c r="I3712" s="13" t="e">
        <f>VLOOKUP(E3712,'Khách hàng'!$B$4:$F$1048576,5,0)</f>
        <v>#N/A</v>
      </c>
      <c r="L3712" s="13" t="e">
        <f>VLOOKUP(J3712,'Hàng hóa'!$C$5:$D$50,2,0)</f>
        <v>#N/A</v>
      </c>
      <c r="M3712" s="17" t="e">
        <f>VLOOKUP(J3712,'Hàng hóa'!$C$5:$H$22,6,0)</f>
        <v>#N/A</v>
      </c>
      <c r="N3712" s="17" t="e">
        <f t="shared" si="156"/>
        <v>#N/A</v>
      </c>
      <c r="O3712" s="22" t="e">
        <f t="shared" si="155"/>
        <v>#N/A</v>
      </c>
      <c r="P3712" s="17" t="e">
        <f t="shared" si="157"/>
        <v>#N/A</v>
      </c>
      <c r="Q3712" s="13" t="e">
        <f>VLOOKUP(I3712,'[1]Nhân viên'!$E$20:$F$41,2,0)</f>
        <v>#N/A</v>
      </c>
    </row>
    <row r="3713" spans="1:17" x14ac:dyDescent="0.2">
      <c r="A3713" s="11">
        <v>3690</v>
      </c>
      <c r="D3713" s="13" t="e">
        <f>VLOOKUP(C3713,'Nhân viên'!$B$5:$C$48,2,0)</f>
        <v>#N/A</v>
      </c>
      <c r="G3713" s="13" t="e">
        <f>VLOOKUP(E3713,'Khách hàng'!$B$4:$F$1048576,2,0)</f>
        <v>#N/A</v>
      </c>
      <c r="H3713" s="13" t="str">
        <f>VLOOKUP(E3713,'[1]Khách hàng'!$A$4:$F$2144,3,0)</f>
        <v>Số 1 đường số 17A, Khu phố 11, Phường Bình Trị Đông B, Quận Bình Tân, TP.HCM.</v>
      </c>
      <c r="I3713" s="13" t="e">
        <f>VLOOKUP(E3713,'Khách hàng'!$B$4:$F$1048576,5,0)</f>
        <v>#N/A</v>
      </c>
      <c r="L3713" s="13" t="e">
        <f>VLOOKUP(J3713,'Hàng hóa'!$C$5:$D$50,2,0)</f>
        <v>#N/A</v>
      </c>
      <c r="M3713" s="17" t="e">
        <f>VLOOKUP(J3713,'Hàng hóa'!$C$5:$H$22,6,0)</f>
        <v>#N/A</v>
      </c>
      <c r="N3713" s="17" t="e">
        <f t="shared" si="156"/>
        <v>#N/A</v>
      </c>
      <c r="O3713" s="22" t="e">
        <f t="shared" ref="O3713:O3776" si="158">N3713*10%</f>
        <v>#N/A</v>
      </c>
      <c r="P3713" s="17" t="e">
        <f t="shared" si="157"/>
        <v>#N/A</v>
      </c>
      <c r="Q3713" s="13" t="e">
        <f>VLOOKUP(I3713,'[1]Nhân viên'!$E$20:$F$41,2,0)</f>
        <v>#N/A</v>
      </c>
    </row>
    <row r="3714" spans="1:17" x14ac:dyDescent="0.2">
      <c r="A3714" s="11">
        <v>3691</v>
      </c>
      <c r="D3714" s="13" t="e">
        <f>VLOOKUP(C3714,'Nhân viên'!$B$5:$C$48,2,0)</f>
        <v>#N/A</v>
      </c>
      <c r="G3714" s="13" t="e">
        <f>VLOOKUP(E3714,'Khách hàng'!$B$4:$F$1048576,2,0)</f>
        <v>#N/A</v>
      </c>
      <c r="H3714" s="13" t="str">
        <f>VLOOKUP(E3714,'[1]Khách hàng'!$A$4:$F$2144,3,0)</f>
        <v>Số 1 đường số 17A, Khu phố 11, Phường Bình Trị Đông B, Quận Bình Tân, TP.HCM.</v>
      </c>
      <c r="I3714" s="13" t="e">
        <f>VLOOKUP(E3714,'Khách hàng'!$B$4:$F$1048576,5,0)</f>
        <v>#N/A</v>
      </c>
      <c r="L3714" s="13" t="e">
        <f>VLOOKUP(J3714,'Hàng hóa'!$C$5:$D$50,2,0)</f>
        <v>#N/A</v>
      </c>
      <c r="M3714" s="17" t="e">
        <f>VLOOKUP(J3714,'Hàng hóa'!$C$5:$H$22,6,0)</f>
        <v>#N/A</v>
      </c>
      <c r="N3714" s="17" t="e">
        <f t="shared" si="156"/>
        <v>#N/A</v>
      </c>
      <c r="O3714" s="22" t="e">
        <f t="shared" si="158"/>
        <v>#N/A</v>
      </c>
      <c r="P3714" s="17" t="e">
        <f t="shared" si="157"/>
        <v>#N/A</v>
      </c>
      <c r="Q3714" s="13" t="e">
        <f>VLOOKUP(I3714,'[1]Nhân viên'!$E$20:$F$41,2,0)</f>
        <v>#N/A</v>
      </c>
    </row>
    <row r="3715" spans="1:17" x14ac:dyDescent="0.2">
      <c r="A3715" s="11">
        <v>3692</v>
      </c>
      <c r="D3715" s="13" t="e">
        <f>VLOOKUP(C3715,'Nhân viên'!$B$5:$C$48,2,0)</f>
        <v>#N/A</v>
      </c>
      <c r="G3715" s="13" t="e">
        <f>VLOOKUP(E3715,'Khách hàng'!$B$4:$F$1048576,2,0)</f>
        <v>#N/A</v>
      </c>
      <c r="H3715" s="13" t="str">
        <f>VLOOKUP(E3715,'[1]Khách hàng'!$A$4:$F$2144,3,0)</f>
        <v>Số 1 đường số 17A, Khu phố 11, Phường Bình Trị Đông B, Quận Bình Tân, TP.HCM.</v>
      </c>
      <c r="I3715" s="13" t="e">
        <f>VLOOKUP(E3715,'Khách hàng'!$B$4:$F$1048576,5,0)</f>
        <v>#N/A</v>
      </c>
      <c r="L3715" s="13" t="e">
        <f>VLOOKUP(J3715,'Hàng hóa'!$C$5:$D$50,2,0)</f>
        <v>#N/A</v>
      </c>
      <c r="M3715" s="17" t="e">
        <f>VLOOKUP(J3715,'Hàng hóa'!$C$5:$H$22,6,0)</f>
        <v>#N/A</v>
      </c>
      <c r="N3715" s="17" t="e">
        <f t="shared" si="156"/>
        <v>#N/A</v>
      </c>
      <c r="O3715" s="22" t="e">
        <f t="shared" si="158"/>
        <v>#N/A</v>
      </c>
      <c r="P3715" s="17" t="e">
        <f t="shared" si="157"/>
        <v>#N/A</v>
      </c>
      <c r="Q3715" s="13" t="e">
        <f>VLOOKUP(I3715,'[1]Nhân viên'!$E$20:$F$41,2,0)</f>
        <v>#N/A</v>
      </c>
    </row>
    <row r="3716" spans="1:17" x14ac:dyDescent="0.2">
      <c r="A3716" s="11">
        <v>3693</v>
      </c>
      <c r="D3716" s="13" t="e">
        <f>VLOOKUP(C3716,'Nhân viên'!$B$5:$C$48,2,0)</f>
        <v>#N/A</v>
      </c>
      <c r="G3716" s="13" t="e">
        <f>VLOOKUP(E3716,'Khách hàng'!$B$4:$F$1048576,2,0)</f>
        <v>#N/A</v>
      </c>
      <c r="H3716" s="13" t="str">
        <f>VLOOKUP(E3716,'[1]Khách hàng'!$A$4:$F$2144,3,0)</f>
        <v>Số 1 đường số 17A, Khu phố 11, Phường Bình Trị Đông B, Quận Bình Tân, TP.HCM.</v>
      </c>
      <c r="I3716" s="13" t="e">
        <f>VLOOKUP(E3716,'Khách hàng'!$B$4:$F$1048576,5,0)</f>
        <v>#N/A</v>
      </c>
      <c r="L3716" s="13" t="e">
        <f>VLOOKUP(J3716,'Hàng hóa'!$C$5:$D$50,2,0)</f>
        <v>#N/A</v>
      </c>
      <c r="M3716" s="17" t="e">
        <f>VLOOKUP(J3716,'Hàng hóa'!$C$5:$H$22,6,0)</f>
        <v>#N/A</v>
      </c>
      <c r="N3716" s="17" t="e">
        <f t="shared" si="156"/>
        <v>#N/A</v>
      </c>
      <c r="O3716" s="22" t="e">
        <f t="shared" si="158"/>
        <v>#N/A</v>
      </c>
      <c r="P3716" s="17" t="e">
        <f t="shared" si="157"/>
        <v>#N/A</v>
      </c>
      <c r="Q3716" s="13" t="e">
        <f>VLOOKUP(I3716,'[1]Nhân viên'!$E$20:$F$41,2,0)</f>
        <v>#N/A</v>
      </c>
    </row>
    <row r="3717" spans="1:17" x14ac:dyDescent="0.2">
      <c r="A3717" s="11">
        <v>3694</v>
      </c>
      <c r="D3717" s="13" t="e">
        <f>VLOOKUP(C3717,'Nhân viên'!$B$5:$C$48,2,0)</f>
        <v>#N/A</v>
      </c>
      <c r="G3717" s="13" t="e">
        <f>VLOOKUP(E3717,'Khách hàng'!$B$4:$F$1048576,2,0)</f>
        <v>#N/A</v>
      </c>
      <c r="H3717" s="13" t="str">
        <f>VLOOKUP(E3717,'[1]Khách hàng'!$A$4:$F$2144,3,0)</f>
        <v>Số 1 đường số 17A, Khu phố 11, Phường Bình Trị Đông B, Quận Bình Tân, TP.HCM.</v>
      </c>
      <c r="I3717" s="13" t="e">
        <f>VLOOKUP(E3717,'Khách hàng'!$B$4:$F$1048576,5,0)</f>
        <v>#N/A</v>
      </c>
      <c r="L3717" s="13" t="e">
        <f>VLOOKUP(J3717,'Hàng hóa'!$C$5:$D$50,2,0)</f>
        <v>#N/A</v>
      </c>
      <c r="M3717" s="17" t="e">
        <f>VLOOKUP(J3717,'Hàng hóa'!$C$5:$H$22,6,0)</f>
        <v>#N/A</v>
      </c>
      <c r="N3717" s="17" t="e">
        <f t="shared" si="156"/>
        <v>#N/A</v>
      </c>
      <c r="O3717" s="22" t="e">
        <f t="shared" si="158"/>
        <v>#N/A</v>
      </c>
      <c r="P3717" s="17" t="e">
        <f t="shared" si="157"/>
        <v>#N/A</v>
      </c>
      <c r="Q3717" s="13" t="e">
        <f>VLOOKUP(I3717,'[1]Nhân viên'!$E$20:$F$41,2,0)</f>
        <v>#N/A</v>
      </c>
    </row>
    <row r="3718" spans="1:17" x14ac:dyDescent="0.2">
      <c r="A3718" s="11">
        <v>3695</v>
      </c>
      <c r="D3718" s="13" t="e">
        <f>VLOOKUP(C3718,'Nhân viên'!$B$5:$C$48,2,0)</f>
        <v>#N/A</v>
      </c>
      <c r="G3718" s="13" t="e">
        <f>VLOOKUP(E3718,'Khách hàng'!$B$4:$F$1048576,2,0)</f>
        <v>#N/A</v>
      </c>
      <c r="H3718" s="13" t="str">
        <f>VLOOKUP(E3718,'[1]Khách hàng'!$A$4:$F$2144,3,0)</f>
        <v>Số 1 đường số 17A, Khu phố 11, Phường Bình Trị Đông B, Quận Bình Tân, TP.HCM.</v>
      </c>
      <c r="I3718" s="13" t="e">
        <f>VLOOKUP(E3718,'Khách hàng'!$B$4:$F$1048576,5,0)</f>
        <v>#N/A</v>
      </c>
      <c r="L3718" s="13" t="e">
        <f>VLOOKUP(J3718,'Hàng hóa'!$C$5:$D$50,2,0)</f>
        <v>#N/A</v>
      </c>
      <c r="M3718" s="17" t="e">
        <f>VLOOKUP(J3718,'Hàng hóa'!$C$5:$H$22,6,0)</f>
        <v>#N/A</v>
      </c>
      <c r="N3718" s="17" t="e">
        <f t="shared" si="156"/>
        <v>#N/A</v>
      </c>
      <c r="O3718" s="22" t="e">
        <f t="shared" si="158"/>
        <v>#N/A</v>
      </c>
      <c r="P3718" s="17" t="e">
        <f t="shared" si="157"/>
        <v>#N/A</v>
      </c>
      <c r="Q3718" s="13" t="e">
        <f>VLOOKUP(I3718,'[1]Nhân viên'!$E$20:$F$41,2,0)</f>
        <v>#N/A</v>
      </c>
    </row>
    <row r="3719" spans="1:17" x14ac:dyDescent="0.2">
      <c r="A3719" s="11">
        <v>3696</v>
      </c>
      <c r="D3719" s="13" t="e">
        <f>VLOOKUP(C3719,'Nhân viên'!$B$5:$C$48,2,0)</f>
        <v>#N/A</v>
      </c>
      <c r="G3719" s="13" t="e">
        <f>VLOOKUP(E3719,'Khách hàng'!$B$4:$F$1048576,2,0)</f>
        <v>#N/A</v>
      </c>
      <c r="H3719" s="13" t="str">
        <f>VLOOKUP(E3719,'[1]Khách hàng'!$A$4:$F$2144,3,0)</f>
        <v>Số 1 đường số 17A, Khu phố 11, Phường Bình Trị Đông B, Quận Bình Tân, TP.HCM.</v>
      </c>
      <c r="I3719" s="13" t="e">
        <f>VLOOKUP(E3719,'Khách hàng'!$B$4:$F$1048576,5,0)</f>
        <v>#N/A</v>
      </c>
      <c r="L3719" s="13" t="e">
        <f>VLOOKUP(J3719,'Hàng hóa'!$C$5:$D$50,2,0)</f>
        <v>#N/A</v>
      </c>
      <c r="M3719" s="17" t="e">
        <f>VLOOKUP(J3719,'Hàng hóa'!$C$5:$H$22,6,0)</f>
        <v>#N/A</v>
      </c>
      <c r="N3719" s="17" t="e">
        <f t="shared" si="156"/>
        <v>#N/A</v>
      </c>
      <c r="O3719" s="22" t="e">
        <f t="shared" si="158"/>
        <v>#N/A</v>
      </c>
      <c r="P3719" s="17" t="e">
        <f t="shared" si="157"/>
        <v>#N/A</v>
      </c>
      <c r="Q3719" s="13" t="e">
        <f>VLOOKUP(I3719,'[1]Nhân viên'!$E$20:$F$41,2,0)</f>
        <v>#N/A</v>
      </c>
    </row>
    <row r="3720" spans="1:17" x14ac:dyDescent="0.2">
      <c r="A3720" s="11">
        <v>3697</v>
      </c>
      <c r="D3720" s="13" t="e">
        <f>VLOOKUP(C3720,'Nhân viên'!$B$5:$C$48,2,0)</f>
        <v>#N/A</v>
      </c>
      <c r="G3720" s="13" t="e">
        <f>VLOOKUP(E3720,'Khách hàng'!$B$4:$F$1048576,2,0)</f>
        <v>#N/A</v>
      </c>
      <c r="H3720" s="13" t="str">
        <f>VLOOKUP(E3720,'[1]Khách hàng'!$A$4:$F$2144,3,0)</f>
        <v>Số 1 đường số 17A, Khu phố 11, Phường Bình Trị Đông B, Quận Bình Tân, TP.HCM.</v>
      </c>
      <c r="I3720" s="13" t="e">
        <f>VLOOKUP(E3720,'Khách hàng'!$B$4:$F$1048576,5,0)</f>
        <v>#N/A</v>
      </c>
      <c r="L3720" s="13" t="e">
        <f>VLOOKUP(J3720,'Hàng hóa'!$C$5:$D$50,2,0)</f>
        <v>#N/A</v>
      </c>
      <c r="M3720" s="17" t="e">
        <f>VLOOKUP(J3720,'Hàng hóa'!$C$5:$H$22,6,0)</f>
        <v>#N/A</v>
      </c>
      <c r="N3720" s="17" t="e">
        <f t="shared" si="156"/>
        <v>#N/A</v>
      </c>
      <c r="O3720" s="22" t="e">
        <f t="shared" si="158"/>
        <v>#N/A</v>
      </c>
      <c r="P3720" s="17" t="e">
        <f t="shared" si="157"/>
        <v>#N/A</v>
      </c>
      <c r="Q3720" s="13" t="e">
        <f>VLOOKUP(I3720,'[1]Nhân viên'!$E$20:$F$41,2,0)</f>
        <v>#N/A</v>
      </c>
    </row>
    <row r="3721" spans="1:17" x14ac:dyDescent="0.2">
      <c r="A3721" s="11">
        <v>3698</v>
      </c>
      <c r="D3721" s="13" t="e">
        <f>VLOOKUP(C3721,'Nhân viên'!$B$5:$C$48,2,0)</f>
        <v>#N/A</v>
      </c>
      <c r="G3721" s="13" t="e">
        <f>VLOOKUP(E3721,'Khách hàng'!$B$4:$F$1048576,2,0)</f>
        <v>#N/A</v>
      </c>
      <c r="H3721" s="13" t="str">
        <f>VLOOKUP(E3721,'[1]Khách hàng'!$A$4:$F$2144,3,0)</f>
        <v>Số 1 đường số 17A, Khu phố 11, Phường Bình Trị Đông B, Quận Bình Tân, TP.HCM.</v>
      </c>
      <c r="I3721" s="13" t="e">
        <f>VLOOKUP(E3721,'Khách hàng'!$B$4:$F$1048576,5,0)</f>
        <v>#N/A</v>
      </c>
      <c r="L3721" s="13" t="e">
        <f>VLOOKUP(J3721,'Hàng hóa'!$C$5:$D$50,2,0)</f>
        <v>#N/A</v>
      </c>
      <c r="M3721" s="17" t="e">
        <f>VLOOKUP(J3721,'Hàng hóa'!$C$5:$H$22,6,0)</f>
        <v>#N/A</v>
      </c>
      <c r="N3721" s="17" t="e">
        <f t="shared" si="156"/>
        <v>#N/A</v>
      </c>
      <c r="O3721" s="22" t="e">
        <f t="shared" si="158"/>
        <v>#N/A</v>
      </c>
      <c r="P3721" s="17" t="e">
        <f t="shared" si="157"/>
        <v>#N/A</v>
      </c>
      <c r="Q3721" s="13" t="e">
        <f>VLOOKUP(I3721,'[1]Nhân viên'!$E$20:$F$41,2,0)</f>
        <v>#N/A</v>
      </c>
    </row>
    <row r="3722" spans="1:17" x14ac:dyDescent="0.2">
      <c r="A3722" s="11">
        <v>3699</v>
      </c>
      <c r="D3722" s="13" t="e">
        <f>VLOOKUP(C3722,'Nhân viên'!$B$5:$C$48,2,0)</f>
        <v>#N/A</v>
      </c>
      <c r="G3722" s="13" t="e">
        <f>VLOOKUP(E3722,'Khách hàng'!$B$4:$F$1048576,2,0)</f>
        <v>#N/A</v>
      </c>
      <c r="H3722" s="13" t="str">
        <f>VLOOKUP(E3722,'[1]Khách hàng'!$A$4:$F$2144,3,0)</f>
        <v>Số 1 đường số 17A, Khu phố 11, Phường Bình Trị Đông B, Quận Bình Tân, TP.HCM.</v>
      </c>
      <c r="I3722" s="13" t="e">
        <f>VLOOKUP(E3722,'Khách hàng'!$B$4:$F$1048576,5,0)</f>
        <v>#N/A</v>
      </c>
      <c r="L3722" s="13" t="e">
        <f>VLOOKUP(J3722,'Hàng hóa'!$C$5:$D$50,2,0)</f>
        <v>#N/A</v>
      </c>
      <c r="M3722" s="17" t="e">
        <f>VLOOKUP(J3722,'Hàng hóa'!$C$5:$H$22,6,0)</f>
        <v>#N/A</v>
      </c>
      <c r="N3722" s="17" t="e">
        <f t="shared" si="156"/>
        <v>#N/A</v>
      </c>
      <c r="O3722" s="22" t="e">
        <f t="shared" si="158"/>
        <v>#N/A</v>
      </c>
      <c r="P3722" s="17" t="e">
        <f t="shared" si="157"/>
        <v>#N/A</v>
      </c>
      <c r="Q3722" s="13" t="e">
        <f>VLOOKUP(I3722,'[1]Nhân viên'!$E$20:$F$41,2,0)</f>
        <v>#N/A</v>
      </c>
    </row>
    <row r="3723" spans="1:17" x14ac:dyDescent="0.2">
      <c r="A3723" s="11">
        <v>3700</v>
      </c>
      <c r="D3723" s="13" t="e">
        <f>VLOOKUP(C3723,'Nhân viên'!$B$5:$C$48,2,0)</f>
        <v>#N/A</v>
      </c>
      <c r="G3723" s="13" t="e">
        <f>VLOOKUP(E3723,'Khách hàng'!$B$4:$F$1048576,2,0)</f>
        <v>#N/A</v>
      </c>
      <c r="H3723" s="13" t="str">
        <f>VLOOKUP(E3723,'[1]Khách hàng'!$A$4:$F$2144,3,0)</f>
        <v>Số 1 đường số 17A, Khu phố 11, Phường Bình Trị Đông B, Quận Bình Tân, TP.HCM.</v>
      </c>
      <c r="I3723" s="13" t="e">
        <f>VLOOKUP(E3723,'Khách hàng'!$B$4:$F$1048576,5,0)</f>
        <v>#N/A</v>
      </c>
      <c r="L3723" s="13" t="e">
        <f>VLOOKUP(J3723,'Hàng hóa'!$C$5:$D$50,2,0)</f>
        <v>#N/A</v>
      </c>
      <c r="M3723" s="17" t="e">
        <f>VLOOKUP(J3723,'Hàng hóa'!$C$5:$H$22,6,0)</f>
        <v>#N/A</v>
      </c>
      <c r="N3723" s="17" t="e">
        <f t="shared" si="156"/>
        <v>#N/A</v>
      </c>
      <c r="O3723" s="22" t="e">
        <f t="shared" si="158"/>
        <v>#N/A</v>
      </c>
      <c r="P3723" s="17" t="e">
        <f t="shared" si="157"/>
        <v>#N/A</v>
      </c>
      <c r="Q3723" s="13" t="e">
        <f>VLOOKUP(I3723,'[1]Nhân viên'!$E$20:$F$41,2,0)</f>
        <v>#N/A</v>
      </c>
    </row>
    <row r="3724" spans="1:17" x14ac:dyDescent="0.2">
      <c r="A3724" s="11">
        <v>3701</v>
      </c>
      <c r="D3724" s="13" t="e">
        <f>VLOOKUP(C3724,'Nhân viên'!$B$5:$C$48,2,0)</f>
        <v>#N/A</v>
      </c>
      <c r="G3724" s="13" t="e">
        <f>VLOOKUP(E3724,'Khách hàng'!$B$4:$F$1048576,2,0)</f>
        <v>#N/A</v>
      </c>
      <c r="H3724" s="13" t="str">
        <f>VLOOKUP(E3724,'[1]Khách hàng'!$A$4:$F$2144,3,0)</f>
        <v>Số 1 đường số 17A, Khu phố 11, Phường Bình Trị Đông B, Quận Bình Tân, TP.HCM.</v>
      </c>
      <c r="I3724" s="13" t="e">
        <f>VLOOKUP(E3724,'Khách hàng'!$B$4:$F$1048576,5,0)</f>
        <v>#N/A</v>
      </c>
      <c r="L3724" s="13" t="e">
        <f>VLOOKUP(J3724,'Hàng hóa'!$C$5:$D$50,2,0)</f>
        <v>#N/A</v>
      </c>
      <c r="M3724" s="17" t="e">
        <f>VLOOKUP(J3724,'Hàng hóa'!$C$5:$H$22,6,0)</f>
        <v>#N/A</v>
      </c>
      <c r="N3724" s="17" t="e">
        <f t="shared" si="156"/>
        <v>#N/A</v>
      </c>
      <c r="O3724" s="22" t="e">
        <f t="shared" si="158"/>
        <v>#N/A</v>
      </c>
      <c r="P3724" s="17" t="e">
        <f t="shared" si="157"/>
        <v>#N/A</v>
      </c>
      <c r="Q3724" s="13" t="e">
        <f>VLOOKUP(I3724,'[1]Nhân viên'!$E$20:$F$41,2,0)</f>
        <v>#N/A</v>
      </c>
    </row>
    <row r="3725" spans="1:17" x14ac:dyDescent="0.2">
      <c r="A3725" s="11">
        <v>3702</v>
      </c>
      <c r="D3725" s="13" t="e">
        <f>VLOOKUP(C3725,'Nhân viên'!$B$5:$C$48,2,0)</f>
        <v>#N/A</v>
      </c>
      <c r="G3725" s="13" t="e">
        <f>VLOOKUP(E3725,'Khách hàng'!$B$4:$F$1048576,2,0)</f>
        <v>#N/A</v>
      </c>
      <c r="H3725" s="13" t="str">
        <f>VLOOKUP(E3725,'[1]Khách hàng'!$A$4:$F$2144,3,0)</f>
        <v>Số 1 đường số 17A, Khu phố 11, Phường Bình Trị Đông B, Quận Bình Tân, TP.HCM.</v>
      </c>
      <c r="I3725" s="13" t="e">
        <f>VLOOKUP(E3725,'Khách hàng'!$B$4:$F$1048576,5,0)</f>
        <v>#N/A</v>
      </c>
      <c r="L3725" s="13" t="e">
        <f>VLOOKUP(J3725,'Hàng hóa'!$C$5:$D$50,2,0)</f>
        <v>#N/A</v>
      </c>
      <c r="M3725" s="17" t="e">
        <f>VLOOKUP(J3725,'Hàng hóa'!$C$5:$H$22,6,0)</f>
        <v>#N/A</v>
      </c>
      <c r="N3725" s="17" t="e">
        <f t="shared" si="156"/>
        <v>#N/A</v>
      </c>
      <c r="O3725" s="22" t="e">
        <f t="shared" si="158"/>
        <v>#N/A</v>
      </c>
      <c r="P3725" s="17" t="e">
        <f t="shared" si="157"/>
        <v>#N/A</v>
      </c>
      <c r="Q3725" s="13" t="e">
        <f>VLOOKUP(I3725,'[1]Nhân viên'!$E$20:$F$41,2,0)</f>
        <v>#N/A</v>
      </c>
    </row>
    <row r="3726" spans="1:17" x14ac:dyDescent="0.2">
      <c r="A3726" s="11">
        <v>3703</v>
      </c>
      <c r="D3726" s="13" t="e">
        <f>VLOOKUP(C3726,'Nhân viên'!$B$5:$C$48,2,0)</f>
        <v>#N/A</v>
      </c>
      <c r="G3726" s="13" t="e">
        <f>VLOOKUP(E3726,'Khách hàng'!$B$4:$F$1048576,2,0)</f>
        <v>#N/A</v>
      </c>
      <c r="H3726" s="13" t="str">
        <f>VLOOKUP(E3726,'[1]Khách hàng'!$A$4:$F$2144,3,0)</f>
        <v>Số 1 đường số 17A, Khu phố 11, Phường Bình Trị Đông B, Quận Bình Tân, TP.HCM.</v>
      </c>
      <c r="I3726" s="13" t="e">
        <f>VLOOKUP(E3726,'Khách hàng'!$B$4:$F$1048576,5,0)</f>
        <v>#N/A</v>
      </c>
      <c r="L3726" s="13" t="e">
        <f>VLOOKUP(J3726,'Hàng hóa'!$C$5:$D$50,2,0)</f>
        <v>#N/A</v>
      </c>
      <c r="M3726" s="17" t="e">
        <f>VLOOKUP(J3726,'Hàng hóa'!$C$5:$H$22,6,0)</f>
        <v>#N/A</v>
      </c>
      <c r="N3726" s="17" t="e">
        <f t="shared" si="156"/>
        <v>#N/A</v>
      </c>
      <c r="O3726" s="22" t="e">
        <f t="shared" si="158"/>
        <v>#N/A</v>
      </c>
      <c r="P3726" s="17" t="e">
        <f t="shared" si="157"/>
        <v>#N/A</v>
      </c>
      <c r="Q3726" s="13" t="e">
        <f>VLOOKUP(I3726,'[1]Nhân viên'!$E$20:$F$41,2,0)</f>
        <v>#N/A</v>
      </c>
    </row>
    <row r="3727" spans="1:17" x14ac:dyDescent="0.2">
      <c r="A3727" s="11">
        <v>3704</v>
      </c>
      <c r="D3727" s="13" t="e">
        <f>VLOOKUP(C3727,'Nhân viên'!$B$5:$C$48,2,0)</f>
        <v>#N/A</v>
      </c>
      <c r="G3727" s="13" t="e">
        <f>VLOOKUP(E3727,'Khách hàng'!$B$4:$F$1048576,2,0)</f>
        <v>#N/A</v>
      </c>
      <c r="H3727" s="13" t="str">
        <f>VLOOKUP(E3727,'[1]Khách hàng'!$A$4:$F$2144,3,0)</f>
        <v>Số 1 đường số 17A, Khu phố 11, Phường Bình Trị Đông B, Quận Bình Tân, TP.HCM.</v>
      </c>
      <c r="I3727" s="13" t="e">
        <f>VLOOKUP(E3727,'Khách hàng'!$B$4:$F$1048576,5,0)</f>
        <v>#N/A</v>
      </c>
      <c r="L3727" s="13" t="e">
        <f>VLOOKUP(J3727,'Hàng hóa'!$C$5:$D$50,2,0)</f>
        <v>#N/A</v>
      </c>
      <c r="M3727" s="17" t="e">
        <f>VLOOKUP(J3727,'Hàng hóa'!$C$5:$H$22,6,0)</f>
        <v>#N/A</v>
      </c>
      <c r="N3727" s="17" t="e">
        <f t="shared" si="156"/>
        <v>#N/A</v>
      </c>
      <c r="O3727" s="22" t="e">
        <f t="shared" si="158"/>
        <v>#N/A</v>
      </c>
      <c r="P3727" s="17" t="e">
        <f t="shared" si="157"/>
        <v>#N/A</v>
      </c>
      <c r="Q3727" s="13" t="e">
        <f>VLOOKUP(I3727,'[1]Nhân viên'!$E$20:$F$41,2,0)</f>
        <v>#N/A</v>
      </c>
    </row>
    <row r="3728" spans="1:17" x14ac:dyDescent="0.2">
      <c r="A3728" s="11">
        <v>3705</v>
      </c>
      <c r="D3728" s="13" t="e">
        <f>VLOOKUP(C3728,'Nhân viên'!$B$5:$C$48,2,0)</f>
        <v>#N/A</v>
      </c>
      <c r="G3728" s="13" t="e">
        <f>VLOOKUP(E3728,'Khách hàng'!$B$4:$F$1048576,2,0)</f>
        <v>#N/A</v>
      </c>
      <c r="H3728" s="13" t="str">
        <f>VLOOKUP(E3728,'[1]Khách hàng'!$A$4:$F$2144,3,0)</f>
        <v>Số 1 đường số 17A, Khu phố 11, Phường Bình Trị Đông B, Quận Bình Tân, TP.HCM.</v>
      </c>
      <c r="I3728" s="13" t="e">
        <f>VLOOKUP(E3728,'Khách hàng'!$B$4:$F$1048576,5,0)</f>
        <v>#N/A</v>
      </c>
      <c r="L3728" s="13" t="e">
        <f>VLOOKUP(J3728,'Hàng hóa'!$C$5:$D$50,2,0)</f>
        <v>#N/A</v>
      </c>
      <c r="M3728" s="17" t="e">
        <f>VLOOKUP(J3728,'Hàng hóa'!$C$5:$H$22,6,0)</f>
        <v>#N/A</v>
      </c>
      <c r="N3728" s="17" t="e">
        <f t="shared" si="156"/>
        <v>#N/A</v>
      </c>
      <c r="O3728" s="22" t="e">
        <f t="shared" si="158"/>
        <v>#N/A</v>
      </c>
      <c r="P3728" s="17" t="e">
        <f t="shared" si="157"/>
        <v>#N/A</v>
      </c>
      <c r="Q3728" s="13" t="e">
        <f>VLOOKUP(I3728,'[1]Nhân viên'!$E$20:$F$41,2,0)</f>
        <v>#N/A</v>
      </c>
    </row>
    <row r="3729" spans="1:17" x14ac:dyDescent="0.2">
      <c r="A3729" s="11">
        <v>3706</v>
      </c>
      <c r="D3729" s="13" t="e">
        <f>VLOOKUP(C3729,'Nhân viên'!$B$5:$C$48,2,0)</f>
        <v>#N/A</v>
      </c>
      <c r="G3729" s="13" t="e">
        <f>VLOOKUP(E3729,'Khách hàng'!$B$4:$F$1048576,2,0)</f>
        <v>#N/A</v>
      </c>
      <c r="H3729" s="13" t="str">
        <f>VLOOKUP(E3729,'[1]Khách hàng'!$A$4:$F$2144,3,0)</f>
        <v>Số 1 đường số 17A, Khu phố 11, Phường Bình Trị Đông B, Quận Bình Tân, TP.HCM.</v>
      </c>
      <c r="I3729" s="13" t="e">
        <f>VLOOKUP(E3729,'Khách hàng'!$B$4:$F$1048576,5,0)</f>
        <v>#N/A</v>
      </c>
      <c r="L3729" s="13" t="e">
        <f>VLOOKUP(J3729,'Hàng hóa'!$C$5:$D$50,2,0)</f>
        <v>#N/A</v>
      </c>
      <c r="M3729" s="17" t="e">
        <f>VLOOKUP(J3729,'Hàng hóa'!$C$5:$H$22,6,0)</f>
        <v>#N/A</v>
      </c>
      <c r="N3729" s="17" t="e">
        <f t="shared" si="156"/>
        <v>#N/A</v>
      </c>
      <c r="O3729" s="22" t="e">
        <f t="shared" si="158"/>
        <v>#N/A</v>
      </c>
      <c r="P3729" s="17" t="e">
        <f t="shared" si="157"/>
        <v>#N/A</v>
      </c>
      <c r="Q3729" s="13" t="e">
        <f>VLOOKUP(I3729,'[1]Nhân viên'!$E$20:$F$41,2,0)</f>
        <v>#N/A</v>
      </c>
    </row>
    <row r="3730" spans="1:17" x14ac:dyDescent="0.2">
      <c r="A3730" s="11">
        <v>3707</v>
      </c>
      <c r="D3730" s="13" t="e">
        <f>VLOOKUP(C3730,'Nhân viên'!$B$5:$C$48,2,0)</f>
        <v>#N/A</v>
      </c>
      <c r="G3730" s="13" t="e">
        <f>VLOOKUP(E3730,'Khách hàng'!$B$4:$F$1048576,2,0)</f>
        <v>#N/A</v>
      </c>
      <c r="H3730" s="13" t="str">
        <f>VLOOKUP(E3730,'[1]Khách hàng'!$A$4:$F$2144,3,0)</f>
        <v>Số 1 đường số 17A, Khu phố 11, Phường Bình Trị Đông B, Quận Bình Tân, TP.HCM.</v>
      </c>
      <c r="I3730" s="13" t="e">
        <f>VLOOKUP(E3730,'Khách hàng'!$B$4:$F$1048576,5,0)</f>
        <v>#N/A</v>
      </c>
      <c r="L3730" s="13" t="e">
        <f>VLOOKUP(J3730,'Hàng hóa'!$C$5:$D$50,2,0)</f>
        <v>#N/A</v>
      </c>
      <c r="M3730" s="17" t="e">
        <f>VLOOKUP(J3730,'Hàng hóa'!$C$5:$H$22,6,0)</f>
        <v>#N/A</v>
      </c>
      <c r="N3730" s="17" t="e">
        <f t="shared" si="156"/>
        <v>#N/A</v>
      </c>
      <c r="O3730" s="22" t="e">
        <f t="shared" si="158"/>
        <v>#N/A</v>
      </c>
      <c r="P3730" s="17" t="e">
        <f t="shared" si="157"/>
        <v>#N/A</v>
      </c>
      <c r="Q3730" s="13" t="e">
        <f>VLOOKUP(I3730,'[1]Nhân viên'!$E$20:$F$41,2,0)</f>
        <v>#N/A</v>
      </c>
    </row>
    <row r="3731" spans="1:17" x14ac:dyDescent="0.2">
      <c r="A3731" s="11">
        <v>3708</v>
      </c>
      <c r="D3731" s="13" t="e">
        <f>VLOOKUP(C3731,'Nhân viên'!$B$5:$C$48,2,0)</f>
        <v>#N/A</v>
      </c>
      <c r="G3731" s="13" t="e">
        <f>VLOOKUP(E3731,'Khách hàng'!$B$4:$F$1048576,2,0)</f>
        <v>#N/A</v>
      </c>
      <c r="H3731" s="13" t="str">
        <f>VLOOKUP(E3731,'[1]Khách hàng'!$A$4:$F$2144,3,0)</f>
        <v>Số 1 đường số 17A, Khu phố 11, Phường Bình Trị Đông B, Quận Bình Tân, TP.HCM.</v>
      </c>
      <c r="I3731" s="13" t="e">
        <f>VLOOKUP(E3731,'Khách hàng'!$B$4:$F$1048576,5,0)</f>
        <v>#N/A</v>
      </c>
      <c r="L3731" s="13" t="e">
        <f>VLOOKUP(J3731,'Hàng hóa'!$C$5:$D$50,2,0)</f>
        <v>#N/A</v>
      </c>
      <c r="M3731" s="17" t="e">
        <f>VLOOKUP(J3731,'Hàng hóa'!$C$5:$H$22,6,0)</f>
        <v>#N/A</v>
      </c>
      <c r="N3731" s="17" t="e">
        <f t="shared" si="156"/>
        <v>#N/A</v>
      </c>
      <c r="O3731" s="22" t="e">
        <f t="shared" si="158"/>
        <v>#N/A</v>
      </c>
      <c r="P3731" s="17" t="e">
        <f t="shared" si="157"/>
        <v>#N/A</v>
      </c>
      <c r="Q3731" s="13" t="e">
        <f>VLOOKUP(I3731,'[1]Nhân viên'!$E$20:$F$41,2,0)</f>
        <v>#N/A</v>
      </c>
    </row>
    <row r="3732" spans="1:17" x14ac:dyDescent="0.2">
      <c r="A3732" s="11">
        <v>3709</v>
      </c>
      <c r="D3732" s="13" t="e">
        <f>VLOOKUP(C3732,'Nhân viên'!$B$5:$C$48,2,0)</f>
        <v>#N/A</v>
      </c>
      <c r="G3732" s="13" t="e">
        <f>VLOOKUP(E3732,'Khách hàng'!$B$4:$F$1048576,2,0)</f>
        <v>#N/A</v>
      </c>
      <c r="H3732" s="13" t="str">
        <f>VLOOKUP(E3732,'[1]Khách hàng'!$A$4:$F$2144,3,0)</f>
        <v>Số 1 đường số 17A, Khu phố 11, Phường Bình Trị Đông B, Quận Bình Tân, TP.HCM.</v>
      </c>
      <c r="I3732" s="13" t="e">
        <f>VLOOKUP(E3732,'Khách hàng'!$B$4:$F$1048576,5,0)</f>
        <v>#N/A</v>
      </c>
      <c r="L3732" s="13" t="e">
        <f>VLOOKUP(J3732,'Hàng hóa'!$C$5:$D$50,2,0)</f>
        <v>#N/A</v>
      </c>
      <c r="M3732" s="17" t="e">
        <f>VLOOKUP(J3732,'Hàng hóa'!$C$5:$H$22,6,0)</f>
        <v>#N/A</v>
      </c>
      <c r="N3732" s="17" t="e">
        <f t="shared" si="156"/>
        <v>#N/A</v>
      </c>
      <c r="O3732" s="22" t="e">
        <f t="shared" si="158"/>
        <v>#N/A</v>
      </c>
      <c r="P3732" s="17" t="e">
        <f t="shared" si="157"/>
        <v>#N/A</v>
      </c>
      <c r="Q3732" s="13" t="e">
        <f>VLOOKUP(I3732,'[1]Nhân viên'!$E$20:$F$41,2,0)</f>
        <v>#N/A</v>
      </c>
    </row>
    <row r="3733" spans="1:17" x14ac:dyDescent="0.2">
      <c r="A3733" s="11">
        <v>3710</v>
      </c>
      <c r="D3733" s="13" t="e">
        <f>VLOOKUP(C3733,'Nhân viên'!$B$5:$C$48,2,0)</f>
        <v>#N/A</v>
      </c>
      <c r="G3733" s="13" t="e">
        <f>VLOOKUP(E3733,'Khách hàng'!$B$4:$F$1048576,2,0)</f>
        <v>#N/A</v>
      </c>
      <c r="H3733" s="13" t="str">
        <f>VLOOKUP(E3733,'[1]Khách hàng'!$A$4:$F$2144,3,0)</f>
        <v>Số 1 đường số 17A, Khu phố 11, Phường Bình Trị Đông B, Quận Bình Tân, TP.HCM.</v>
      </c>
      <c r="I3733" s="13" t="e">
        <f>VLOOKUP(E3733,'Khách hàng'!$B$4:$F$1048576,5,0)</f>
        <v>#N/A</v>
      </c>
      <c r="L3733" s="13" t="e">
        <f>VLOOKUP(J3733,'Hàng hóa'!$C$5:$D$50,2,0)</f>
        <v>#N/A</v>
      </c>
      <c r="M3733" s="17" t="e">
        <f>VLOOKUP(J3733,'Hàng hóa'!$C$5:$H$22,6,0)</f>
        <v>#N/A</v>
      </c>
      <c r="N3733" s="17" t="e">
        <f t="shared" si="156"/>
        <v>#N/A</v>
      </c>
      <c r="O3733" s="22" t="e">
        <f t="shared" si="158"/>
        <v>#N/A</v>
      </c>
      <c r="P3733" s="17" t="e">
        <f t="shared" si="157"/>
        <v>#N/A</v>
      </c>
      <c r="Q3733" s="13" t="e">
        <f>VLOOKUP(I3733,'[1]Nhân viên'!$E$20:$F$41,2,0)</f>
        <v>#N/A</v>
      </c>
    </row>
    <row r="3734" spans="1:17" x14ac:dyDescent="0.2">
      <c r="A3734" s="11">
        <v>3711</v>
      </c>
      <c r="D3734" s="13" t="e">
        <f>VLOOKUP(C3734,'Nhân viên'!$B$5:$C$48,2,0)</f>
        <v>#N/A</v>
      </c>
      <c r="G3734" s="13" t="e">
        <f>VLOOKUP(E3734,'Khách hàng'!$B$4:$F$1048576,2,0)</f>
        <v>#N/A</v>
      </c>
      <c r="H3734" s="13" t="str">
        <f>VLOOKUP(E3734,'[1]Khách hàng'!$A$4:$F$2144,3,0)</f>
        <v>Số 1 đường số 17A, Khu phố 11, Phường Bình Trị Đông B, Quận Bình Tân, TP.HCM.</v>
      </c>
      <c r="I3734" s="13" t="e">
        <f>VLOOKUP(E3734,'Khách hàng'!$B$4:$F$1048576,5,0)</f>
        <v>#N/A</v>
      </c>
      <c r="L3734" s="13" t="e">
        <f>VLOOKUP(J3734,'Hàng hóa'!$C$5:$D$50,2,0)</f>
        <v>#N/A</v>
      </c>
      <c r="M3734" s="17" t="e">
        <f>VLOOKUP(J3734,'Hàng hóa'!$C$5:$H$22,6,0)</f>
        <v>#N/A</v>
      </c>
      <c r="N3734" s="17" t="e">
        <f t="shared" si="156"/>
        <v>#N/A</v>
      </c>
      <c r="O3734" s="22" t="e">
        <f t="shared" si="158"/>
        <v>#N/A</v>
      </c>
      <c r="P3734" s="17" t="e">
        <f t="shared" si="157"/>
        <v>#N/A</v>
      </c>
      <c r="Q3734" s="13" t="e">
        <f>VLOOKUP(I3734,'[1]Nhân viên'!$E$20:$F$41,2,0)</f>
        <v>#N/A</v>
      </c>
    </row>
    <row r="3735" spans="1:17" x14ac:dyDescent="0.2">
      <c r="A3735" s="11">
        <v>3712</v>
      </c>
      <c r="D3735" s="13" t="e">
        <f>VLOOKUP(C3735,'Nhân viên'!$B$5:$C$48,2,0)</f>
        <v>#N/A</v>
      </c>
      <c r="G3735" s="13" t="e">
        <f>VLOOKUP(E3735,'Khách hàng'!$B$4:$F$1048576,2,0)</f>
        <v>#N/A</v>
      </c>
      <c r="H3735" s="13" t="str">
        <f>VLOOKUP(E3735,'[1]Khách hàng'!$A$4:$F$2144,3,0)</f>
        <v>Số 1 đường số 17A, Khu phố 11, Phường Bình Trị Đông B, Quận Bình Tân, TP.HCM.</v>
      </c>
      <c r="I3735" s="13" t="e">
        <f>VLOOKUP(E3735,'Khách hàng'!$B$4:$F$1048576,5,0)</f>
        <v>#N/A</v>
      </c>
      <c r="L3735" s="13" t="e">
        <f>VLOOKUP(J3735,'Hàng hóa'!$C$5:$D$50,2,0)</f>
        <v>#N/A</v>
      </c>
      <c r="M3735" s="17" t="e">
        <f>VLOOKUP(J3735,'Hàng hóa'!$C$5:$H$22,6,0)</f>
        <v>#N/A</v>
      </c>
      <c r="N3735" s="17" t="e">
        <f t="shared" si="156"/>
        <v>#N/A</v>
      </c>
      <c r="O3735" s="22" t="e">
        <f t="shared" si="158"/>
        <v>#N/A</v>
      </c>
      <c r="P3735" s="17" t="e">
        <f t="shared" si="157"/>
        <v>#N/A</v>
      </c>
      <c r="Q3735" s="13" t="e">
        <f>VLOOKUP(I3735,'[1]Nhân viên'!$E$20:$F$41,2,0)</f>
        <v>#N/A</v>
      </c>
    </row>
    <row r="3736" spans="1:17" x14ac:dyDescent="0.2">
      <c r="A3736" s="11">
        <v>3713</v>
      </c>
      <c r="D3736" s="13" t="e">
        <f>VLOOKUP(C3736,'Nhân viên'!$B$5:$C$48,2,0)</f>
        <v>#N/A</v>
      </c>
      <c r="G3736" s="13" t="e">
        <f>VLOOKUP(E3736,'Khách hàng'!$B$4:$F$1048576,2,0)</f>
        <v>#N/A</v>
      </c>
      <c r="H3736" s="13" t="str">
        <f>VLOOKUP(E3736,'[1]Khách hàng'!$A$4:$F$2144,3,0)</f>
        <v>Số 1 đường số 17A, Khu phố 11, Phường Bình Trị Đông B, Quận Bình Tân, TP.HCM.</v>
      </c>
      <c r="I3736" s="13" t="e">
        <f>VLOOKUP(E3736,'Khách hàng'!$B$4:$F$1048576,5,0)</f>
        <v>#N/A</v>
      </c>
      <c r="L3736" s="13" t="e">
        <f>VLOOKUP(J3736,'Hàng hóa'!$C$5:$D$50,2,0)</f>
        <v>#N/A</v>
      </c>
      <c r="M3736" s="17" t="e">
        <f>VLOOKUP(J3736,'Hàng hóa'!$C$5:$H$22,6,0)</f>
        <v>#N/A</v>
      </c>
      <c r="N3736" s="17" t="e">
        <f t="shared" si="156"/>
        <v>#N/A</v>
      </c>
      <c r="O3736" s="22" t="e">
        <f t="shared" si="158"/>
        <v>#N/A</v>
      </c>
      <c r="P3736" s="17" t="e">
        <f t="shared" si="157"/>
        <v>#N/A</v>
      </c>
      <c r="Q3736" s="13" t="e">
        <f>VLOOKUP(I3736,'[1]Nhân viên'!$E$20:$F$41,2,0)</f>
        <v>#N/A</v>
      </c>
    </row>
    <row r="3737" spans="1:17" x14ac:dyDescent="0.2">
      <c r="A3737" s="11">
        <v>3714</v>
      </c>
      <c r="D3737" s="13" t="e">
        <f>VLOOKUP(C3737,'Nhân viên'!$B$5:$C$48,2,0)</f>
        <v>#N/A</v>
      </c>
      <c r="G3737" s="13" t="e">
        <f>VLOOKUP(E3737,'Khách hàng'!$B$4:$F$1048576,2,0)</f>
        <v>#N/A</v>
      </c>
      <c r="H3737" s="13" t="str">
        <f>VLOOKUP(E3737,'[1]Khách hàng'!$A$4:$F$2144,3,0)</f>
        <v>Số 1 đường số 17A, Khu phố 11, Phường Bình Trị Đông B, Quận Bình Tân, TP.HCM.</v>
      </c>
      <c r="I3737" s="13" t="e">
        <f>VLOOKUP(E3737,'Khách hàng'!$B$4:$F$1048576,5,0)</f>
        <v>#N/A</v>
      </c>
      <c r="L3737" s="13" t="e">
        <f>VLOOKUP(J3737,'Hàng hóa'!$C$5:$D$50,2,0)</f>
        <v>#N/A</v>
      </c>
      <c r="M3737" s="17" t="e">
        <f>VLOOKUP(J3737,'Hàng hóa'!$C$5:$H$22,6,0)</f>
        <v>#N/A</v>
      </c>
      <c r="N3737" s="17" t="e">
        <f t="shared" si="156"/>
        <v>#N/A</v>
      </c>
      <c r="O3737" s="22" t="e">
        <f t="shared" si="158"/>
        <v>#N/A</v>
      </c>
      <c r="P3737" s="17" t="e">
        <f t="shared" si="157"/>
        <v>#N/A</v>
      </c>
      <c r="Q3737" s="13" t="e">
        <f>VLOOKUP(I3737,'[1]Nhân viên'!$E$20:$F$41,2,0)</f>
        <v>#N/A</v>
      </c>
    </row>
    <row r="3738" spans="1:17" x14ac:dyDescent="0.2">
      <c r="A3738" s="11">
        <v>3715</v>
      </c>
      <c r="D3738" s="13" t="e">
        <f>VLOOKUP(C3738,'Nhân viên'!$B$5:$C$48,2,0)</f>
        <v>#N/A</v>
      </c>
      <c r="G3738" s="13" t="e">
        <f>VLOOKUP(E3738,'Khách hàng'!$B$4:$F$1048576,2,0)</f>
        <v>#N/A</v>
      </c>
      <c r="H3738" s="13" t="str">
        <f>VLOOKUP(E3738,'[1]Khách hàng'!$A$4:$F$2144,3,0)</f>
        <v>Số 1 đường số 17A, Khu phố 11, Phường Bình Trị Đông B, Quận Bình Tân, TP.HCM.</v>
      </c>
      <c r="I3738" s="13" t="e">
        <f>VLOOKUP(E3738,'Khách hàng'!$B$4:$F$1048576,5,0)</f>
        <v>#N/A</v>
      </c>
      <c r="L3738" s="13" t="e">
        <f>VLOOKUP(J3738,'Hàng hóa'!$C$5:$D$50,2,0)</f>
        <v>#N/A</v>
      </c>
      <c r="M3738" s="17" t="e">
        <f>VLOOKUP(J3738,'Hàng hóa'!$C$5:$H$22,6,0)</f>
        <v>#N/A</v>
      </c>
      <c r="N3738" s="17" t="e">
        <f t="shared" si="156"/>
        <v>#N/A</v>
      </c>
      <c r="O3738" s="22" t="e">
        <f t="shared" si="158"/>
        <v>#N/A</v>
      </c>
      <c r="P3738" s="17" t="e">
        <f t="shared" si="157"/>
        <v>#N/A</v>
      </c>
      <c r="Q3738" s="13" t="e">
        <f>VLOOKUP(I3738,'[1]Nhân viên'!$E$20:$F$41,2,0)</f>
        <v>#N/A</v>
      </c>
    </row>
    <row r="3739" spans="1:17" x14ac:dyDescent="0.2">
      <c r="A3739" s="11">
        <v>3716</v>
      </c>
      <c r="D3739" s="13" t="e">
        <f>VLOOKUP(C3739,'Nhân viên'!$B$5:$C$48,2,0)</f>
        <v>#N/A</v>
      </c>
      <c r="G3739" s="13" t="e">
        <f>VLOOKUP(E3739,'Khách hàng'!$B$4:$F$1048576,2,0)</f>
        <v>#N/A</v>
      </c>
      <c r="H3739" s="13" t="str">
        <f>VLOOKUP(E3739,'[1]Khách hàng'!$A$4:$F$2144,3,0)</f>
        <v>Số 1 đường số 17A, Khu phố 11, Phường Bình Trị Đông B, Quận Bình Tân, TP.HCM.</v>
      </c>
      <c r="I3739" s="13" t="e">
        <f>VLOOKUP(E3739,'Khách hàng'!$B$4:$F$1048576,5,0)</f>
        <v>#N/A</v>
      </c>
      <c r="L3739" s="13" t="e">
        <f>VLOOKUP(J3739,'Hàng hóa'!$C$5:$D$50,2,0)</f>
        <v>#N/A</v>
      </c>
      <c r="M3739" s="17" t="e">
        <f>VLOOKUP(J3739,'Hàng hóa'!$C$5:$H$22,6,0)</f>
        <v>#N/A</v>
      </c>
      <c r="N3739" s="17" t="e">
        <f t="shared" si="156"/>
        <v>#N/A</v>
      </c>
      <c r="O3739" s="22" t="e">
        <f t="shared" si="158"/>
        <v>#N/A</v>
      </c>
      <c r="P3739" s="17" t="e">
        <f t="shared" si="157"/>
        <v>#N/A</v>
      </c>
      <c r="Q3739" s="13" t="e">
        <f>VLOOKUP(I3739,'[1]Nhân viên'!$E$20:$F$41,2,0)</f>
        <v>#N/A</v>
      </c>
    </row>
    <row r="3740" spans="1:17" x14ac:dyDescent="0.2">
      <c r="A3740" s="11">
        <v>3717</v>
      </c>
      <c r="D3740" s="13" t="e">
        <f>VLOOKUP(C3740,'Nhân viên'!$B$5:$C$48,2,0)</f>
        <v>#N/A</v>
      </c>
      <c r="G3740" s="13" t="e">
        <f>VLOOKUP(E3740,'Khách hàng'!$B$4:$F$1048576,2,0)</f>
        <v>#N/A</v>
      </c>
      <c r="H3740" s="13" t="str">
        <f>VLOOKUP(E3740,'[1]Khách hàng'!$A$4:$F$2144,3,0)</f>
        <v>Số 1 đường số 17A, Khu phố 11, Phường Bình Trị Đông B, Quận Bình Tân, TP.HCM.</v>
      </c>
      <c r="I3740" s="13" t="e">
        <f>VLOOKUP(E3740,'Khách hàng'!$B$4:$F$1048576,5,0)</f>
        <v>#N/A</v>
      </c>
      <c r="L3740" s="13" t="e">
        <f>VLOOKUP(J3740,'Hàng hóa'!$C$5:$D$50,2,0)</f>
        <v>#N/A</v>
      </c>
      <c r="M3740" s="17" t="e">
        <f>VLOOKUP(J3740,'Hàng hóa'!$C$5:$H$22,6,0)</f>
        <v>#N/A</v>
      </c>
      <c r="N3740" s="17" t="e">
        <f t="shared" ref="N3740:N3803" si="159">K3740*M3740</f>
        <v>#N/A</v>
      </c>
      <c r="O3740" s="22" t="e">
        <f t="shared" si="158"/>
        <v>#N/A</v>
      </c>
      <c r="P3740" s="17" t="e">
        <f t="shared" ref="P3740:P3803" si="160">N3740*O3740+N3740</f>
        <v>#N/A</v>
      </c>
      <c r="Q3740" s="13" t="e">
        <f>VLOOKUP(I3740,'[1]Nhân viên'!$E$20:$F$41,2,0)</f>
        <v>#N/A</v>
      </c>
    </row>
    <row r="3741" spans="1:17" x14ac:dyDescent="0.2">
      <c r="A3741" s="11">
        <v>3718</v>
      </c>
      <c r="D3741" s="13" t="e">
        <f>VLOOKUP(C3741,'Nhân viên'!$B$5:$C$48,2,0)</f>
        <v>#N/A</v>
      </c>
      <c r="G3741" s="13" t="e">
        <f>VLOOKUP(E3741,'Khách hàng'!$B$4:$F$1048576,2,0)</f>
        <v>#N/A</v>
      </c>
      <c r="H3741" s="13" t="str">
        <f>VLOOKUP(E3741,'[1]Khách hàng'!$A$4:$F$2144,3,0)</f>
        <v>Số 1 đường số 17A, Khu phố 11, Phường Bình Trị Đông B, Quận Bình Tân, TP.HCM.</v>
      </c>
      <c r="I3741" s="13" t="e">
        <f>VLOOKUP(E3741,'Khách hàng'!$B$4:$F$1048576,5,0)</f>
        <v>#N/A</v>
      </c>
      <c r="L3741" s="13" t="e">
        <f>VLOOKUP(J3741,'Hàng hóa'!$C$5:$D$50,2,0)</f>
        <v>#N/A</v>
      </c>
      <c r="M3741" s="17" t="e">
        <f>VLOOKUP(J3741,'Hàng hóa'!$C$5:$H$22,6,0)</f>
        <v>#N/A</v>
      </c>
      <c r="N3741" s="17" t="e">
        <f t="shared" si="159"/>
        <v>#N/A</v>
      </c>
      <c r="O3741" s="22" t="e">
        <f t="shared" si="158"/>
        <v>#N/A</v>
      </c>
      <c r="P3741" s="17" t="e">
        <f t="shared" si="160"/>
        <v>#N/A</v>
      </c>
      <c r="Q3741" s="13" t="e">
        <f>VLOOKUP(I3741,'[1]Nhân viên'!$E$20:$F$41,2,0)</f>
        <v>#N/A</v>
      </c>
    </row>
    <row r="3742" spans="1:17" x14ac:dyDescent="0.2">
      <c r="A3742" s="11">
        <v>3719</v>
      </c>
      <c r="D3742" s="13" t="e">
        <f>VLOOKUP(C3742,'Nhân viên'!$B$5:$C$48,2,0)</f>
        <v>#N/A</v>
      </c>
      <c r="G3742" s="13" t="e">
        <f>VLOOKUP(E3742,'Khách hàng'!$B$4:$F$1048576,2,0)</f>
        <v>#N/A</v>
      </c>
      <c r="H3742" s="13" t="str">
        <f>VLOOKUP(E3742,'[1]Khách hàng'!$A$4:$F$2144,3,0)</f>
        <v>Số 1 đường số 17A, Khu phố 11, Phường Bình Trị Đông B, Quận Bình Tân, TP.HCM.</v>
      </c>
      <c r="I3742" s="13" t="e">
        <f>VLOOKUP(E3742,'Khách hàng'!$B$4:$F$1048576,5,0)</f>
        <v>#N/A</v>
      </c>
      <c r="L3742" s="13" t="e">
        <f>VLOOKUP(J3742,'Hàng hóa'!$C$5:$D$50,2,0)</f>
        <v>#N/A</v>
      </c>
      <c r="M3742" s="17" t="e">
        <f>VLOOKUP(J3742,'Hàng hóa'!$C$5:$H$22,6,0)</f>
        <v>#N/A</v>
      </c>
      <c r="N3742" s="17" t="e">
        <f t="shared" si="159"/>
        <v>#N/A</v>
      </c>
      <c r="O3742" s="22" t="e">
        <f t="shared" si="158"/>
        <v>#N/A</v>
      </c>
      <c r="P3742" s="17" t="e">
        <f t="shared" si="160"/>
        <v>#N/A</v>
      </c>
      <c r="Q3742" s="13" t="e">
        <f>VLOOKUP(I3742,'[1]Nhân viên'!$E$20:$F$41,2,0)</f>
        <v>#N/A</v>
      </c>
    </row>
    <row r="3743" spans="1:17" x14ac:dyDescent="0.2">
      <c r="A3743" s="11">
        <v>3720</v>
      </c>
      <c r="D3743" s="13" t="e">
        <f>VLOOKUP(C3743,'Nhân viên'!$B$5:$C$48,2,0)</f>
        <v>#N/A</v>
      </c>
      <c r="G3743" s="13" t="e">
        <f>VLOOKUP(E3743,'Khách hàng'!$B$4:$F$1048576,2,0)</f>
        <v>#N/A</v>
      </c>
      <c r="H3743" s="13" t="str">
        <f>VLOOKUP(E3743,'[1]Khách hàng'!$A$4:$F$2144,3,0)</f>
        <v>Số 1 đường số 17A, Khu phố 11, Phường Bình Trị Đông B, Quận Bình Tân, TP.HCM.</v>
      </c>
      <c r="I3743" s="13" t="e">
        <f>VLOOKUP(E3743,'Khách hàng'!$B$4:$F$1048576,5,0)</f>
        <v>#N/A</v>
      </c>
      <c r="L3743" s="13" t="e">
        <f>VLOOKUP(J3743,'Hàng hóa'!$C$5:$D$50,2,0)</f>
        <v>#N/A</v>
      </c>
      <c r="M3743" s="17" t="e">
        <f>VLOOKUP(J3743,'Hàng hóa'!$C$5:$H$22,6,0)</f>
        <v>#N/A</v>
      </c>
      <c r="N3743" s="17" t="e">
        <f t="shared" si="159"/>
        <v>#N/A</v>
      </c>
      <c r="O3743" s="22" t="e">
        <f t="shared" si="158"/>
        <v>#N/A</v>
      </c>
      <c r="P3743" s="17" t="e">
        <f t="shared" si="160"/>
        <v>#N/A</v>
      </c>
      <c r="Q3743" s="13" t="e">
        <f>VLOOKUP(I3743,'[1]Nhân viên'!$E$20:$F$41,2,0)</f>
        <v>#N/A</v>
      </c>
    </row>
    <row r="3744" spans="1:17" x14ac:dyDescent="0.2">
      <c r="A3744" s="11">
        <v>3721</v>
      </c>
      <c r="D3744" s="13" t="e">
        <f>VLOOKUP(C3744,'Nhân viên'!$B$5:$C$48,2,0)</f>
        <v>#N/A</v>
      </c>
      <c r="G3744" s="13" t="e">
        <f>VLOOKUP(E3744,'Khách hàng'!$B$4:$F$1048576,2,0)</f>
        <v>#N/A</v>
      </c>
      <c r="H3744" s="13" t="str">
        <f>VLOOKUP(E3744,'[1]Khách hàng'!$A$4:$F$2144,3,0)</f>
        <v>Số 1 đường số 17A, Khu phố 11, Phường Bình Trị Đông B, Quận Bình Tân, TP.HCM.</v>
      </c>
      <c r="I3744" s="13" t="e">
        <f>VLOOKUP(E3744,'Khách hàng'!$B$4:$F$1048576,5,0)</f>
        <v>#N/A</v>
      </c>
      <c r="L3744" s="13" t="e">
        <f>VLOOKUP(J3744,'Hàng hóa'!$C$5:$D$50,2,0)</f>
        <v>#N/A</v>
      </c>
      <c r="M3744" s="17" t="e">
        <f>VLOOKUP(J3744,'Hàng hóa'!$C$5:$H$22,6,0)</f>
        <v>#N/A</v>
      </c>
      <c r="N3744" s="17" t="e">
        <f t="shared" si="159"/>
        <v>#N/A</v>
      </c>
      <c r="O3744" s="22" t="e">
        <f t="shared" si="158"/>
        <v>#N/A</v>
      </c>
      <c r="P3744" s="17" t="e">
        <f t="shared" si="160"/>
        <v>#N/A</v>
      </c>
      <c r="Q3744" s="13" t="e">
        <f>VLOOKUP(I3744,'[1]Nhân viên'!$E$20:$F$41,2,0)</f>
        <v>#N/A</v>
      </c>
    </row>
    <row r="3745" spans="1:17" x14ac:dyDescent="0.2">
      <c r="A3745" s="11">
        <v>3722</v>
      </c>
      <c r="D3745" s="13" t="e">
        <f>VLOOKUP(C3745,'Nhân viên'!$B$5:$C$48,2,0)</f>
        <v>#N/A</v>
      </c>
      <c r="G3745" s="13" t="e">
        <f>VLOOKUP(E3745,'Khách hàng'!$B$4:$F$1048576,2,0)</f>
        <v>#N/A</v>
      </c>
      <c r="H3745" s="13" t="str">
        <f>VLOOKUP(E3745,'[1]Khách hàng'!$A$4:$F$2144,3,0)</f>
        <v>Số 1 đường số 17A, Khu phố 11, Phường Bình Trị Đông B, Quận Bình Tân, TP.HCM.</v>
      </c>
      <c r="I3745" s="13" t="e">
        <f>VLOOKUP(E3745,'Khách hàng'!$B$4:$F$1048576,5,0)</f>
        <v>#N/A</v>
      </c>
      <c r="L3745" s="13" t="e">
        <f>VLOOKUP(J3745,'Hàng hóa'!$C$5:$D$50,2,0)</f>
        <v>#N/A</v>
      </c>
      <c r="M3745" s="17" t="e">
        <f>VLOOKUP(J3745,'Hàng hóa'!$C$5:$H$22,6,0)</f>
        <v>#N/A</v>
      </c>
      <c r="N3745" s="17" t="e">
        <f t="shared" si="159"/>
        <v>#N/A</v>
      </c>
      <c r="O3745" s="22" t="e">
        <f t="shared" si="158"/>
        <v>#N/A</v>
      </c>
      <c r="P3745" s="17" t="e">
        <f t="shared" si="160"/>
        <v>#N/A</v>
      </c>
      <c r="Q3745" s="13" t="e">
        <f>VLOOKUP(I3745,'[1]Nhân viên'!$E$20:$F$41,2,0)</f>
        <v>#N/A</v>
      </c>
    </row>
    <row r="3746" spans="1:17" x14ac:dyDescent="0.2">
      <c r="A3746" s="11">
        <v>3723</v>
      </c>
      <c r="D3746" s="13" t="e">
        <f>VLOOKUP(C3746,'Nhân viên'!$B$5:$C$48,2,0)</f>
        <v>#N/A</v>
      </c>
      <c r="G3746" s="13" t="e">
        <f>VLOOKUP(E3746,'Khách hàng'!$B$4:$F$1048576,2,0)</f>
        <v>#N/A</v>
      </c>
      <c r="H3746" s="13" t="str">
        <f>VLOOKUP(E3746,'[1]Khách hàng'!$A$4:$F$2144,3,0)</f>
        <v>Số 1 đường số 17A, Khu phố 11, Phường Bình Trị Đông B, Quận Bình Tân, TP.HCM.</v>
      </c>
      <c r="I3746" s="13" t="e">
        <f>VLOOKUP(E3746,'Khách hàng'!$B$4:$F$1048576,5,0)</f>
        <v>#N/A</v>
      </c>
      <c r="L3746" s="13" t="e">
        <f>VLOOKUP(J3746,'Hàng hóa'!$C$5:$D$50,2,0)</f>
        <v>#N/A</v>
      </c>
      <c r="M3746" s="17" t="e">
        <f>VLOOKUP(J3746,'Hàng hóa'!$C$5:$H$22,6,0)</f>
        <v>#N/A</v>
      </c>
      <c r="N3746" s="17" t="e">
        <f t="shared" si="159"/>
        <v>#N/A</v>
      </c>
      <c r="O3746" s="22" t="e">
        <f t="shared" si="158"/>
        <v>#N/A</v>
      </c>
      <c r="P3746" s="17" t="e">
        <f t="shared" si="160"/>
        <v>#N/A</v>
      </c>
      <c r="Q3746" s="13" t="e">
        <f>VLOOKUP(I3746,'[1]Nhân viên'!$E$20:$F$41,2,0)</f>
        <v>#N/A</v>
      </c>
    </row>
    <row r="3747" spans="1:17" x14ac:dyDescent="0.2">
      <c r="A3747" s="11">
        <v>3724</v>
      </c>
      <c r="D3747" s="13" t="e">
        <f>VLOOKUP(C3747,'Nhân viên'!$B$5:$C$48,2,0)</f>
        <v>#N/A</v>
      </c>
      <c r="G3747" s="13" t="e">
        <f>VLOOKUP(E3747,'Khách hàng'!$B$4:$F$1048576,2,0)</f>
        <v>#N/A</v>
      </c>
      <c r="H3747" s="13" t="str">
        <f>VLOOKUP(E3747,'[1]Khách hàng'!$A$4:$F$2144,3,0)</f>
        <v>Số 1 đường số 17A, Khu phố 11, Phường Bình Trị Đông B, Quận Bình Tân, TP.HCM.</v>
      </c>
      <c r="I3747" s="13" t="e">
        <f>VLOOKUP(E3747,'Khách hàng'!$B$4:$F$1048576,5,0)</f>
        <v>#N/A</v>
      </c>
      <c r="L3747" s="13" t="e">
        <f>VLOOKUP(J3747,'Hàng hóa'!$C$5:$D$50,2,0)</f>
        <v>#N/A</v>
      </c>
      <c r="M3747" s="17" t="e">
        <f>VLOOKUP(J3747,'Hàng hóa'!$C$5:$H$22,6,0)</f>
        <v>#N/A</v>
      </c>
      <c r="N3747" s="17" t="e">
        <f t="shared" si="159"/>
        <v>#N/A</v>
      </c>
      <c r="O3747" s="22" t="e">
        <f t="shared" si="158"/>
        <v>#N/A</v>
      </c>
      <c r="P3747" s="17" t="e">
        <f t="shared" si="160"/>
        <v>#N/A</v>
      </c>
      <c r="Q3747" s="13" t="e">
        <f>VLOOKUP(I3747,'[1]Nhân viên'!$E$20:$F$41,2,0)</f>
        <v>#N/A</v>
      </c>
    </row>
    <row r="3748" spans="1:17" x14ac:dyDescent="0.2">
      <c r="A3748" s="11">
        <v>3725</v>
      </c>
      <c r="D3748" s="13" t="e">
        <f>VLOOKUP(C3748,'Nhân viên'!$B$5:$C$48,2,0)</f>
        <v>#N/A</v>
      </c>
      <c r="G3748" s="13" t="e">
        <f>VLOOKUP(E3748,'Khách hàng'!$B$4:$F$1048576,2,0)</f>
        <v>#N/A</v>
      </c>
      <c r="H3748" s="13" t="str">
        <f>VLOOKUP(E3748,'[1]Khách hàng'!$A$4:$F$2144,3,0)</f>
        <v>Số 1 đường số 17A, Khu phố 11, Phường Bình Trị Đông B, Quận Bình Tân, TP.HCM.</v>
      </c>
      <c r="I3748" s="13" t="e">
        <f>VLOOKUP(E3748,'Khách hàng'!$B$4:$F$1048576,5,0)</f>
        <v>#N/A</v>
      </c>
      <c r="L3748" s="13" t="e">
        <f>VLOOKUP(J3748,'Hàng hóa'!$C$5:$D$50,2,0)</f>
        <v>#N/A</v>
      </c>
      <c r="M3748" s="17" t="e">
        <f>VLOOKUP(J3748,'Hàng hóa'!$C$5:$H$22,6,0)</f>
        <v>#N/A</v>
      </c>
      <c r="N3748" s="17" t="e">
        <f t="shared" si="159"/>
        <v>#N/A</v>
      </c>
      <c r="O3748" s="22" t="e">
        <f t="shared" si="158"/>
        <v>#N/A</v>
      </c>
      <c r="P3748" s="17" t="e">
        <f t="shared" si="160"/>
        <v>#N/A</v>
      </c>
      <c r="Q3748" s="13" t="e">
        <f>VLOOKUP(I3748,'[1]Nhân viên'!$E$20:$F$41,2,0)</f>
        <v>#N/A</v>
      </c>
    </row>
    <row r="3749" spans="1:17" x14ac:dyDescent="0.2">
      <c r="A3749" s="11">
        <v>3726</v>
      </c>
      <c r="D3749" s="13" t="e">
        <f>VLOOKUP(C3749,'Nhân viên'!$B$5:$C$48,2,0)</f>
        <v>#N/A</v>
      </c>
      <c r="G3749" s="13" t="e">
        <f>VLOOKUP(E3749,'Khách hàng'!$B$4:$F$1048576,2,0)</f>
        <v>#N/A</v>
      </c>
      <c r="H3749" s="13" t="str">
        <f>VLOOKUP(E3749,'[1]Khách hàng'!$A$4:$F$2144,3,0)</f>
        <v>Số 1 đường số 17A, Khu phố 11, Phường Bình Trị Đông B, Quận Bình Tân, TP.HCM.</v>
      </c>
      <c r="I3749" s="13" t="e">
        <f>VLOOKUP(E3749,'Khách hàng'!$B$4:$F$1048576,5,0)</f>
        <v>#N/A</v>
      </c>
      <c r="L3749" s="13" t="e">
        <f>VLOOKUP(J3749,'Hàng hóa'!$C$5:$D$50,2,0)</f>
        <v>#N/A</v>
      </c>
      <c r="M3749" s="17" t="e">
        <f>VLOOKUP(J3749,'Hàng hóa'!$C$5:$H$22,6,0)</f>
        <v>#N/A</v>
      </c>
      <c r="N3749" s="17" t="e">
        <f t="shared" si="159"/>
        <v>#N/A</v>
      </c>
      <c r="O3749" s="22" t="e">
        <f t="shared" si="158"/>
        <v>#N/A</v>
      </c>
      <c r="P3749" s="17" t="e">
        <f t="shared" si="160"/>
        <v>#N/A</v>
      </c>
      <c r="Q3749" s="13" t="e">
        <f>VLOOKUP(I3749,'[1]Nhân viên'!$E$20:$F$41,2,0)</f>
        <v>#N/A</v>
      </c>
    </row>
    <row r="3750" spans="1:17" x14ac:dyDescent="0.2">
      <c r="A3750" s="11">
        <v>3727</v>
      </c>
      <c r="D3750" s="13" t="e">
        <f>VLOOKUP(C3750,'Nhân viên'!$B$5:$C$48,2,0)</f>
        <v>#N/A</v>
      </c>
      <c r="G3750" s="13" t="e">
        <f>VLOOKUP(E3750,'Khách hàng'!$B$4:$F$1048576,2,0)</f>
        <v>#N/A</v>
      </c>
      <c r="H3750" s="13" t="str">
        <f>VLOOKUP(E3750,'[1]Khách hàng'!$A$4:$F$2144,3,0)</f>
        <v>Số 1 đường số 17A, Khu phố 11, Phường Bình Trị Đông B, Quận Bình Tân, TP.HCM.</v>
      </c>
      <c r="I3750" s="13" t="e">
        <f>VLOOKUP(E3750,'Khách hàng'!$B$4:$F$1048576,5,0)</f>
        <v>#N/A</v>
      </c>
      <c r="L3750" s="13" t="e">
        <f>VLOOKUP(J3750,'Hàng hóa'!$C$5:$D$50,2,0)</f>
        <v>#N/A</v>
      </c>
      <c r="M3750" s="17" t="e">
        <f>VLOOKUP(J3750,'Hàng hóa'!$C$5:$H$22,6,0)</f>
        <v>#N/A</v>
      </c>
      <c r="N3750" s="17" t="e">
        <f t="shared" si="159"/>
        <v>#N/A</v>
      </c>
      <c r="O3750" s="22" t="e">
        <f t="shared" si="158"/>
        <v>#N/A</v>
      </c>
      <c r="P3750" s="17" t="e">
        <f t="shared" si="160"/>
        <v>#N/A</v>
      </c>
      <c r="Q3750" s="13" t="e">
        <f>VLOOKUP(I3750,'[1]Nhân viên'!$E$20:$F$41,2,0)</f>
        <v>#N/A</v>
      </c>
    </row>
    <row r="3751" spans="1:17" x14ac:dyDescent="0.2">
      <c r="A3751" s="11">
        <v>3728</v>
      </c>
      <c r="D3751" s="13" t="e">
        <f>VLOOKUP(C3751,'Nhân viên'!$B$5:$C$48,2,0)</f>
        <v>#N/A</v>
      </c>
      <c r="G3751" s="13" t="e">
        <f>VLOOKUP(E3751,'Khách hàng'!$B$4:$F$1048576,2,0)</f>
        <v>#N/A</v>
      </c>
      <c r="H3751" s="13" t="str">
        <f>VLOOKUP(E3751,'[1]Khách hàng'!$A$4:$F$2144,3,0)</f>
        <v>Số 1 đường số 17A, Khu phố 11, Phường Bình Trị Đông B, Quận Bình Tân, TP.HCM.</v>
      </c>
      <c r="I3751" s="13" t="e">
        <f>VLOOKUP(E3751,'Khách hàng'!$B$4:$F$1048576,5,0)</f>
        <v>#N/A</v>
      </c>
      <c r="L3751" s="13" t="e">
        <f>VLOOKUP(J3751,'Hàng hóa'!$C$5:$D$50,2,0)</f>
        <v>#N/A</v>
      </c>
      <c r="M3751" s="17" t="e">
        <f>VLOOKUP(J3751,'Hàng hóa'!$C$5:$H$22,6,0)</f>
        <v>#N/A</v>
      </c>
      <c r="N3751" s="17" t="e">
        <f t="shared" si="159"/>
        <v>#N/A</v>
      </c>
      <c r="O3751" s="22" t="e">
        <f t="shared" si="158"/>
        <v>#N/A</v>
      </c>
      <c r="P3751" s="17" t="e">
        <f t="shared" si="160"/>
        <v>#N/A</v>
      </c>
      <c r="Q3751" s="13" t="e">
        <f>VLOOKUP(I3751,'[1]Nhân viên'!$E$20:$F$41,2,0)</f>
        <v>#N/A</v>
      </c>
    </row>
    <row r="3752" spans="1:17" x14ac:dyDescent="0.2">
      <c r="A3752" s="11">
        <v>3729</v>
      </c>
      <c r="D3752" s="13" t="e">
        <f>VLOOKUP(C3752,'Nhân viên'!$B$5:$C$48,2,0)</f>
        <v>#N/A</v>
      </c>
      <c r="G3752" s="13" t="e">
        <f>VLOOKUP(E3752,'Khách hàng'!$B$4:$F$1048576,2,0)</f>
        <v>#N/A</v>
      </c>
      <c r="H3752" s="13" t="str">
        <f>VLOOKUP(E3752,'[1]Khách hàng'!$A$4:$F$2144,3,0)</f>
        <v>Số 1 đường số 17A, Khu phố 11, Phường Bình Trị Đông B, Quận Bình Tân, TP.HCM.</v>
      </c>
      <c r="I3752" s="13" t="e">
        <f>VLOOKUP(E3752,'Khách hàng'!$B$4:$F$1048576,5,0)</f>
        <v>#N/A</v>
      </c>
      <c r="L3752" s="13" t="e">
        <f>VLOOKUP(J3752,'Hàng hóa'!$C$5:$D$50,2,0)</f>
        <v>#N/A</v>
      </c>
      <c r="M3752" s="17" t="e">
        <f>VLOOKUP(J3752,'Hàng hóa'!$C$5:$H$22,6,0)</f>
        <v>#N/A</v>
      </c>
      <c r="N3752" s="17" t="e">
        <f t="shared" si="159"/>
        <v>#N/A</v>
      </c>
      <c r="O3752" s="22" t="e">
        <f t="shared" si="158"/>
        <v>#N/A</v>
      </c>
      <c r="P3752" s="17" t="e">
        <f t="shared" si="160"/>
        <v>#N/A</v>
      </c>
      <c r="Q3752" s="13" t="e">
        <f>VLOOKUP(I3752,'[1]Nhân viên'!$E$20:$F$41,2,0)</f>
        <v>#N/A</v>
      </c>
    </row>
    <row r="3753" spans="1:17" x14ac:dyDescent="0.2">
      <c r="A3753" s="11">
        <v>3730</v>
      </c>
      <c r="D3753" s="13" t="e">
        <f>VLOOKUP(C3753,'Nhân viên'!$B$5:$C$48,2,0)</f>
        <v>#N/A</v>
      </c>
      <c r="G3753" s="13" t="e">
        <f>VLOOKUP(E3753,'Khách hàng'!$B$4:$F$1048576,2,0)</f>
        <v>#N/A</v>
      </c>
      <c r="H3753" s="13" t="str">
        <f>VLOOKUP(E3753,'[1]Khách hàng'!$A$4:$F$2144,3,0)</f>
        <v>Số 1 đường số 17A, Khu phố 11, Phường Bình Trị Đông B, Quận Bình Tân, TP.HCM.</v>
      </c>
      <c r="I3753" s="13" t="e">
        <f>VLOOKUP(E3753,'Khách hàng'!$B$4:$F$1048576,5,0)</f>
        <v>#N/A</v>
      </c>
      <c r="L3753" s="13" t="e">
        <f>VLOOKUP(J3753,'Hàng hóa'!$C$5:$D$50,2,0)</f>
        <v>#N/A</v>
      </c>
      <c r="M3753" s="17" t="e">
        <f>VLOOKUP(J3753,'Hàng hóa'!$C$5:$H$22,6,0)</f>
        <v>#N/A</v>
      </c>
      <c r="N3753" s="17" t="e">
        <f t="shared" si="159"/>
        <v>#N/A</v>
      </c>
      <c r="O3753" s="22" t="e">
        <f t="shared" si="158"/>
        <v>#N/A</v>
      </c>
      <c r="P3753" s="17" t="e">
        <f t="shared" si="160"/>
        <v>#N/A</v>
      </c>
      <c r="Q3753" s="13" t="e">
        <f>VLOOKUP(I3753,'[1]Nhân viên'!$E$20:$F$41,2,0)</f>
        <v>#N/A</v>
      </c>
    </row>
    <row r="3754" spans="1:17" x14ac:dyDescent="0.2">
      <c r="A3754" s="11">
        <v>3731</v>
      </c>
      <c r="D3754" s="13" t="e">
        <f>VLOOKUP(C3754,'Nhân viên'!$B$5:$C$48,2,0)</f>
        <v>#N/A</v>
      </c>
      <c r="G3754" s="13" t="e">
        <f>VLOOKUP(E3754,'Khách hàng'!$B$4:$F$1048576,2,0)</f>
        <v>#N/A</v>
      </c>
      <c r="H3754" s="13" t="str">
        <f>VLOOKUP(E3754,'[1]Khách hàng'!$A$4:$F$2144,3,0)</f>
        <v>Số 1 đường số 17A, Khu phố 11, Phường Bình Trị Đông B, Quận Bình Tân, TP.HCM.</v>
      </c>
      <c r="I3754" s="13" t="e">
        <f>VLOOKUP(E3754,'Khách hàng'!$B$4:$F$1048576,5,0)</f>
        <v>#N/A</v>
      </c>
      <c r="L3754" s="13" t="e">
        <f>VLOOKUP(J3754,'Hàng hóa'!$C$5:$D$50,2,0)</f>
        <v>#N/A</v>
      </c>
      <c r="M3754" s="17" t="e">
        <f>VLOOKUP(J3754,'Hàng hóa'!$C$5:$H$22,6,0)</f>
        <v>#N/A</v>
      </c>
      <c r="N3754" s="17" t="e">
        <f t="shared" si="159"/>
        <v>#N/A</v>
      </c>
      <c r="O3754" s="22" t="e">
        <f t="shared" si="158"/>
        <v>#N/A</v>
      </c>
      <c r="P3754" s="17" t="e">
        <f t="shared" si="160"/>
        <v>#N/A</v>
      </c>
      <c r="Q3754" s="13" t="e">
        <f>VLOOKUP(I3754,'[1]Nhân viên'!$E$20:$F$41,2,0)</f>
        <v>#N/A</v>
      </c>
    </row>
    <row r="3755" spans="1:17" x14ac:dyDescent="0.2">
      <c r="A3755" s="11">
        <v>3732</v>
      </c>
      <c r="D3755" s="13" t="e">
        <f>VLOOKUP(C3755,'Nhân viên'!$B$5:$C$48,2,0)</f>
        <v>#N/A</v>
      </c>
      <c r="G3755" s="13" t="e">
        <f>VLOOKUP(E3755,'Khách hàng'!$B$4:$F$1048576,2,0)</f>
        <v>#N/A</v>
      </c>
      <c r="H3755" s="13" t="str">
        <f>VLOOKUP(E3755,'[1]Khách hàng'!$A$4:$F$2144,3,0)</f>
        <v>Số 1 đường số 17A, Khu phố 11, Phường Bình Trị Đông B, Quận Bình Tân, TP.HCM.</v>
      </c>
      <c r="I3755" s="13" t="e">
        <f>VLOOKUP(E3755,'Khách hàng'!$B$4:$F$1048576,5,0)</f>
        <v>#N/A</v>
      </c>
      <c r="L3755" s="13" t="e">
        <f>VLOOKUP(J3755,'Hàng hóa'!$C$5:$D$50,2,0)</f>
        <v>#N/A</v>
      </c>
      <c r="M3755" s="17" t="e">
        <f>VLOOKUP(J3755,'Hàng hóa'!$C$5:$H$22,6,0)</f>
        <v>#N/A</v>
      </c>
      <c r="N3755" s="17" t="e">
        <f t="shared" si="159"/>
        <v>#N/A</v>
      </c>
      <c r="O3755" s="22" t="e">
        <f t="shared" si="158"/>
        <v>#N/A</v>
      </c>
      <c r="P3755" s="17" t="e">
        <f t="shared" si="160"/>
        <v>#N/A</v>
      </c>
      <c r="Q3755" s="13" t="e">
        <f>VLOOKUP(I3755,'[1]Nhân viên'!$E$20:$F$41,2,0)</f>
        <v>#N/A</v>
      </c>
    </row>
    <row r="3756" spans="1:17" x14ac:dyDescent="0.2">
      <c r="A3756" s="11">
        <v>3733</v>
      </c>
      <c r="D3756" s="13" t="e">
        <f>VLOOKUP(C3756,'Nhân viên'!$B$5:$C$48,2,0)</f>
        <v>#N/A</v>
      </c>
      <c r="G3756" s="13" t="e">
        <f>VLOOKUP(E3756,'Khách hàng'!$B$4:$F$1048576,2,0)</f>
        <v>#N/A</v>
      </c>
      <c r="H3756" s="13" t="str">
        <f>VLOOKUP(E3756,'[1]Khách hàng'!$A$4:$F$2144,3,0)</f>
        <v>Số 1 đường số 17A, Khu phố 11, Phường Bình Trị Đông B, Quận Bình Tân, TP.HCM.</v>
      </c>
      <c r="I3756" s="13" t="e">
        <f>VLOOKUP(E3756,'Khách hàng'!$B$4:$F$1048576,5,0)</f>
        <v>#N/A</v>
      </c>
      <c r="L3756" s="13" t="e">
        <f>VLOOKUP(J3756,'Hàng hóa'!$C$5:$D$50,2,0)</f>
        <v>#N/A</v>
      </c>
      <c r="M3756" s="17" t="e">
        <f>VLOOKUP(J3756,'Hàng hóa'!$C$5:$H$22,6,0)</f>
        <v>#N/A</v>
      </c>
      <c r="N3756" s="17" t="e">
        <f t="shared" si="159"/>
        <v>#N/A</v>
      </c>
      <c r="O3756" s="22" t="e">
        <f t="shared" si="158"/>
        <v>#N/A</v>
      </c>
      <c r="P3756" s="17" t="e">
        <f t="shared" si="160"/>
        <v>#N/A</v>
      </c>
      <c r="Q3756" s="13" t="e">
        <f>VLOOKUP(I3756,'[1]Nhân viên'!$E$20:$F$41,2,0)</f>
        <v>#N/A</v>
      </c>
    </row>
    <row r="3757" spans="1:17" x14ac:dyDescent="0.2">
      <c r="A3757" s="11">
        <v>3734</v>
      </c>
      <c r="D3757" s="13" t="e">
        <f>VLOOKUP(C3757,'Nhân viên'!$B$5:$C$48,2,0)</f>
        <v>#N/A</v>
      </c>
      <c r="G3757" s="13" t="e">
        <f>VLOOKUP(E3757,'Khách hàng'!$B$4:$F$1048576,2,0)</f>
        <v>#N/A</v>
      </c>
      <c r="H3757" s="13" t="str">
        <f>VLOOKUP(E3757,'[1]Khách hàng'!$A$4:$F$2144,3,0)</f>
        <v>Số 1 đường số 17A, Khu phố 11, Phường Bình Trị Đông B, Quận Bình Tân, TP.HCM.</v>
      </c>
      <c r="I3757" s="13" t="e">
        <f>VLOOKUP(E3757,'Khách hàng'!$B$4:$F$1048576,5,0)</f>
        <v>#N/A</v>
      </c>
      <c r="L3757" s="13" t="e">
        <f>VLOOKUP(J3757,'Hàng hóa'!$C$5:$D$50,2,0)</f>
        <v>#N/A</v>
      </c>
      <c r="M3757" s="17" t="e">
        <f>VLOOKUP(J3757,'Hàng hóa'!$C$5:$H$22,6,0)</f>
        <v>#N/A</v>
      </c>
      <c r="N3757" s="17" t="e">
        <f t="shared" si="159"/>
        <v>#N/A</v>
      </c>
      <c r="O3757" s="22" t="e">
        <f t="shared" si="158"/>
        <v>#N/A</v>
      </c>
      <c r="P3757" s="17" t="e">
        <f t="shared" si="160"/>
        <v>#N/A</v>
      </c>
      <c r="Q3757" s="13" t="e">
        <f>VLOOKUP(I3757,'[1]Nhân viên'!$E$20:$F$41,2,0)</f>
        <v>#N/A</v>
      </c>
    </row>
    <row r="3758" spans="1:17" x14ac:dyDescent="0.2">
      <c r="A3758" s="11">
        <v>3735</v>
      </c>
      <c r="D3758" s="13" t="e">
        <f>VLOOKUP(C3758,'Nhân viên'!$B$5:$C$48,2,0)</f>
        <v>#N/A</v>
      </c>
      <c r="G3758" s="13" t="e">
        <f>VLOOKUP(E3758,'Khách hàng'!$B$4:$F$1048576,2,0)</f>
        <v>#N/A</v>
      </c>
      <c r="H3758" s="13" t="str">
        <f>VLOOKUP(E3758,'[1]Khách hàng'!$A$4:$F$2144,3,0)</f>
        <v>Số 1 đường số 17A, Khu phố 11, Phường Bình Trị Đông B, Quận Bình Tân, TP.HCM.</v>
      </c>
      <c r="I3758" s="13" t="e">
        <f>VLOOKUP(E3758,'Khách hàng'!$B$4:$F$1048576,5,0)</f>
        <v>#N/A</v>
      </c>
      <c r="L3758" s="13" t="e">
        <f>VLOOKUP(J3758,'Hàng hóa'!$C$5:$D$50,2,0)</f>
        <v>#N/A</v>
      </c>
      <c r="M3758" s="17" t="e">
        <f>VLOOKUP(J3758,'Hàng hóa'!$C$5:$H$22,6,0)</f>
        <v>#N/A</v>
      </c>
      <c r="N3758" s="17" t="e">
        <f t="shared" si="159"/>
        <v>#N/A</v>
      </c>
      <c r="O3758" s="22" t="e">
        <f t="shared" si="158"/>
        <v>#N/A</v>
      </c>
      <c r="P3758" s="17" t="e">
        <f t="shared" si="160"/>
        <v>#N/A</v>
      </c>
      <c r="Q3758" s="13" t="e">
        <f>VLOOKUP(I3758,'[1]Nhân viên'!$E$20:$F$41,2,0)</f>
        <v>#N/A</v>
      </c>
    </row>
    <row r="3759" spans="1:17" x14ac:dyDescent="0.2">
      <c r="A3759" s="11">
        <v>3736</v>
      </c>
      <c r="D3759" s="13" t="e">
        <f>VLOOKUP(C3759,'Nhân viên'!$B$5:$C$48,2,0)</f>
        <v>#N/A</v>
      </c>
      <c r="G3759" s="13" t="e">
        <f>VLOOKUP(E3759,'Khách hàng'!$B$4:$F$1048576,2,0)</f>
        <v>#N/A</v>
      </c>
      <c r="H3759" s="13" t="str">
        <f>VLOOKUP(E3759,'[1]Khách hàng'!$A$4:$F$2144,3,0)</f>
        <v>Số 1 đường số 17A, Khu phố 11, Phường Bình Trị Đông B, Quận Bình Tân, TP.HCM.</v>
      </c>
      <c r="I3759" s="13" t="e">
        <f>VLOOKUP(E3759,'Khách hàng'!$B$4:$F$1048576,5,0)</f>
        <v>#N/A</v>
      </c>
      <c r="L3759" s="13" t="e">
        <f>VLOOKUP(J3759,'Hàng hóa'!$C$5:$D$50,2,0)</f>
        <v>#N/A</v>
      </c>
      <c r="M3759" s="17" t="e">
        <f>VLOOKUP(J3759,'Hàng hóa'!$C$5:$H$22,6,0)</f>
        <v>#N/A</v>
      </c>
      <c r="N3759" s="17" t="e">
        <f t="shared" si="159"/>
        <v>#N/A</v>
      </c>
      <c r="O3759" s="22" t="e">
        <f t="shared" si="158"/>
        <v>#N/A</v>
      </c>
      <c r="P3759" s="17" t="e">
        <f t="shared" si="160"/>
        <v>#N/A</v>
      </c>
      <c r="Q3759" s="13" t="e">
        <f>VLOOKUP(I3759,'[1]Nhân viên'!$E$20:$F$41,2,0)</f>
        <v>#N/A</v>
      </c>
    </row>
    <row r="3760" spans="1:17" x14ac:dyDescent="0.2">
      <c r="A3760" s="11">
        <v>3737</v>
      </c>
      <c r="D3760" s="13" t="e">
        <f>VLOOKUP(C3760,'Nhân viên'!$B$5:$C$48,2,0)</f>
        <v>#N/A</v>
      </c>
      <c r="G3760" s="13" t="e">
        <f>VLOOKUP(E3760,'Khách hàng'!$B$4:$F$1048576,2,0)</f>
        <v>#N/A</v>
      </c>
      <c r="H3760" s="13" t="str">
        <f>VLOOKUP(E3760,'[1]Khách hàng'!$A$4:$F$2144,3,0)</f>
        <v>Số 1 đường số 17A, Khu phố 11, Phường Bình Trị Đông B, Quận Bình Tân, TP.HCM.</v>
      </c>
      <c r="I3760" s="13" t="e">
        <f>VLOOKUP(E3760,'Khách hàng'!$B$4:$F$1048576,5,0)</f>
        <v>#N/A</v>
      </c>
      <c r="L3760" s="13" t="e">
        <f>VLOOKUP(J3760,'Hàng hóa'!$C$5:$D$50,2,0)</f>
        <v>#N/A</v>
      </c>
      <c r="M3760" s="17" t="e">
        <f>VLOOKUP(J3760,'Hàng hóa'!$C$5:$H$22,6,0)</f>
        <v>#N/A</v>
      </c>
      <c r="N3760" s="17" t="e">
        <f t="shared" si="159"/>
        <v>#N/A</v>
      </c>
      <c r="O3760" s="22" t="e">
        <f t="shared" si="158"/>
        <v>#N/A</v>
      </c>
      <c r="P3760" s="17" t="e">
        <f t="shared" si="160"/>
        <v>#N/A</v>
      </c>
      <c r="Q3760" s="13" t="e">
        <f>VLOOKUP(I3760,'[1]Nhân viên'!$E$20:$F$41,2,0)</f>
        <v>#N/A</v>
      </c>
    </row>
    <row r="3761" spans="1:17" x14ac:dyDescent="0.2">
      <c r="A3761" s="11">
        <v>3738</v>
      </c>
      <c r="D3761" s="13" t="e">
        <f>VLOOKUP(C3761,'Nhân viên'!$B$5:$C$48,2,0)</f>
        <v>#N/A</v>
      </c>
      <c r="G3761" s="13" t="e">
        <f>VLOOKUP(E3761,'Khách hàng'!$B$4:$F$1048576,2,0)</f>
        <v>#N/A</v>
      </c>
      <c r="H3761" s="13" t="str">
        <f>VLOOKUP(E3761,'[1]Khách hàng'!$A$4:$F$2144,3,0)</f>
        <v>Số 1 đường số 17A, Khu phố 11, Phường Bình Trị Đông B, Quận Bình Tân, TP.HCM.</v>
      </c>
      <c r="I3761" s="13" t="e">
        <f>VLOOKUP(E3761,'Khách hàng'!$B$4:$F$1048576,5,0)</f>
        <v>#N/A</v>
      </c>
      <c r="L3761" s="13" t="e">
        <f>VLOOKUP(J3761,'Hàng hóa'!$C$5:$D$50,2,0)</f>
        <v>#N/A</v>
      </c>
      <c r="M3761" s="17" t="e">
        <f>VLOOKUP(J3761,'Hàng hóa'!$C$5:$H$22,6,0)</f>
        <v>#N/A</v>
      </c>
      <c r="N3761" s="17" t="e">
        <f t="shared" si="159"/>
        <v>#N/A</v>
      </c>
      <c r="O3761" s="22" t="e">
        <f t="shared" si="158"/>
        <v>#N/A</v>
      </c>
      <c r="P3761" s="17" t="e">
        <f t="shared" si="160"/>
        <v>#N/A</v>
      </c>
      <c r="Q3761" s="13" t="e">
        <f>VLOOKUP(I3761,'[1]Nhân viên'!$E$20:$F$41,2,0)</f>
        <v>#N/A</v>
      </c>
    </row>
    <row r="3762" spans="1:17" x14ac:dyDescent="0.2">
      <c r="A3762" s="11">
        <v>3739</v>
      </c>
      <c r="D3762" s="13" t="e">
        <f>VLOOKUP(C3762,'Nhân viên'!$B$5:$C$48,2,0)</f>
        <v>#N/A</v>
      </c>
      <c r="G3762" s="13" t="e">
        <f>VLOOKUP(E3762,'Khách hàng'!$B$4:$F$1048576,2,0)</f>
        <v>#N/A</v>
      </c>
      <c r="H3762" s="13" t="str">
        <f>VLOOKUP(E3762,'[1]Khách hàng'!$A$4:$F$2144,3,0)</f>
        <v>Số 1 đường số 17A, Khu phố 11, Phường Bình Trị Đông B, Quận Bình Tân, TP.HCM.</v>
      </c>
      <c r="I3762" s="13" t="e">
        <f>VLOOKUP(E3762,'Khách hàng'!$B$4:$F$1048576,5,0)</f>
        <v>#N/A</v>
      </c>
      <c r="L3762" s="13" t="e">
        <f>VLOOKUP(J3762,'Hàng hóa'!$C$5:$D$50,2,0)</f>
        <v>#N/A</v>
      </c>
      <c r="M3762" s="17" t="e">
        <f>VLOOKUP(J3762,'Hàng hóa'!$C$5:$H$22,6,0)</f>
        <v>#N/A</v>
      </c>
      <c r="N3762" s="17" t="e">
        <f t="shared" si="159"/>
        <v>#N/A</v>
      </c>
      <c r="O3762" s="22" t="e">
        <f t="shared" si="158"/>
        <v>#N/A</v>
      </c>
      <c r="P3762" s="17" t="e">
        <f t="shared" si="160"/>
        <v>#N/A</v>
      </c>
      <c r="Q3762" s="13" t="e">
        <f>VLOOKUP(I3762,'[1]Nhân viên'!$E$20:$F$41,2,0)</f>
        <v>#N/A</v>
      </c>
    </row>
    <row r="3763" spans="1:17" x14ac:dyDescent="0.2">
      <c r="A3763" s="11">
        <v>3740</v>
      </c>
      <c r="D3763" s="13" t="e">
        <f>VLOOKUP(C3763,'Nhân viên'!$B$5:$C$48,2,0)</f>
        <v>#N/A</v>
      </c>
      <c r="G3763" s="13" t="e">
        <f>VLOOKUP(E3763,'Khách hàng'!$B$4:$F$1048576,2,0)</f>
        <v>#N/A</v>
      </c>
      <c r="H3763" s="13" t="str">
        <f>VLOOKUP(E3763,'[1]Khách hàng'!$A$4:$F$2144,3,0)</f>
        <v>Số 1 đường số 17A, Khu phố 11, Phường Bình Trị Đông B, Quận Bình Tân, TP.HCM.</v>
      </c>
      <c r="I3763" s="13" t="e">
        <f>VLOOKUP(E3763,'Khách hàng'!$B$4:$F$1048576,5,0)</f>
        <v>#N/A</v>
      </c>
      <c r="L3763" s="13" t="e">
        <f>VLOOKUP(J3763,'Hàng hóa'!$C$5:$D$50,2,0)</f>
        <v>#N/A</v>
      </c>
      <c r="M3763" s="17" t="e">
        <f>VLOOKUP(J3763,'Hàng hóa'!$C$5:$H$22,6,0)</f>
        <v>#N/A</v>
      </c>
      <c r="N3763" s="17" t="e">
        <f t="shared" si="159"/>
        <v>#N/A</v>
      </c>
      <c r="O3763" s="22" t="e">
        <f t="shared" si="158"/>
        <v>#N/A</v>
      </c>
      <c r="P3763" s="17" t="e">
        <f t="shared" si="160"/>
        <v>#N/A</v>
      </c>
      <c r="Q3763" s="13" t="e">
        <f>VLOOKUP(I3763,'[1]Nhân viên'!$E$20:$F$41,2,0)</f>
        <v>#N/A</v>
      </c>
    </row>
    <row r="3764" spans="1:17" x14ac:dyDescent="0.2">
      <c r="A3764" s="11">
        <v>3741</v>
      </c>
      <c r="D3764" s="13" t="e">
        <f>VLOOKUP(C3764,'Nhân viên'!$B$5:$C$48,2,0)</f>
        <v>#N/A</v>
      </c>
      <c r="G3764" s="13" t="e">
        <f>VLOOKUP(E3764,'Khách hàng'!$B$4:$F$1048576,2,0)</f>
        <v>#N/A</v>
      </c>
      <c r="H3764" s="13" t="str">
        <f>VLOOKUP(E3764,'[1]Khách hàng'!$A$4:$F$2144,3,0)</f>
        <v>Số 1 đường số 17A, Khu phố 11, Phường Bình Trị Đông B, Quận Bình Tân, TP.HCM.</v>
      </c>
      <c r="I3764" s="13" t="e">
        <f>VLOOKUP(E3764,'Khách hàng'!$B$4:$F$1048576,5,0)</f>
        <v>#N/A</v>
      </c>
      <c r="L3764" s="13" t="e">
        <f>VLOOKUP(J3764,'Hàng hóa'!$C$5:$D$50,2,0)</f>
        <v>#N/A</v>
      </c>
      <c r="M3764" s="17" t="e">
        <f>VLOOKUP(J3764,'Hàng hóa'!$C$5:$H$22,6,0)</f>
        <v>#N/A</v>
      </c>
      <c r="N3764" s="17" t="e">
        <f t="shared" si="159"/>
        <v>#N/A</v>
      </c>
      <c r="O3764" s="22" t="e">
        <f t="shared" si="158"/>
        <v>#N/A</v>
      </c>
      <c r="P3764" s="17" t="e">
        <f t="shared" si="160"/>
        <v>#N/A</v>
      </c>
      <c r="Q3764" s="13" t="e">
        <f>VLOOKUP(I3764,'[1]Nhân viên'!$E$20:$F$41,2,0)</f>
        <v>#N/A</v>
      </c>
    </row>
    <row r="3765" spans="1:17" x14ac:dyDescent="0.2">
      <c r="A3765" s="11">
        <v>3742</v>
      </c>
      <c r="D3765" s="13" t="e">
        <f>VLOOKUP(C3765,'Nhân viên'!$B$5:$C$48,2,0)</f>
        <v>#N/A</v>
      </c>
      <c r="G3765" s="13" t="e">
        <f>VLOOKUP(E3765,'Khách hàng'!$B$4:$F$1048576,2,0)</f>
        <v>#N/A</v>
      </c>
      <c r="H3765" s="13" t="str">
        <f>VLOOKUP(E3765,'[1]Khách hàng'!$A$4:$F$2144,3,0)</f>
        <v>Số 1 đường số 17A, Khu phố 11, Phường Bình Trị Đông B, Quận Bình Tân, TP.HCM.</v>
      </c>
      <c r="I3765" s="13" t="e">
        <f>VLOOKUP(E3765,'Khách hàng'!$B$4:$F$1048576,5,0)</f>
        <v>#N/A</v>
      </c>
      <c r="L3765" s="13" t="e">
        <f>VLOOKUP(J3765,'Hàng hóa'!$C$5:$D$50,2,0)</f>
        <v>#N/A</v>
      </c>
      <c r="M3765" s="17" t="e">
        <f>VLOOKUP(J3765,'Hàng hóa'!$C$5:$H$22,6,0)</f>
        <v>#N/A</v>
      </c>
      <c r="N3765" s="17" t="e">
        <f t="shared" si="159"/>
        <v>#N/A</v>
      </c>
      <c r="O3765" s="22" t="e">
        <f t="shared" si="158"/>
        <v>#N/A</v>
      </c>
      <c r="P3765" s="17" t="e">
        <f t="shared" si="160"/>
        <v>#N/A</v>
      </c>
      <c r="Q3765" s="13" t="e">
        <f>VLOOKUP(I3765,'[1]Nhân viên'!$E$20:$F$41,2,0)</f>
        <v>#N/A</v>
      </c>
    </row>
    <row r="3766" spans="1:17" x14ac:dyDescent="0.2">
      <c r="A3766" s="11">
        <v>3743</v>
      </c>
      <c r="D3766" s="13" t="e">
        <f>VLOOKUP(C3766,'Nhân viên'!$B$5:$C$48,2,0)</f>
        <v>#N/A</v>
      </c>
      <c r="G3766" s="13" t="e">
        <f>VLOOKUP(E3766,'Khách hàng'!$B$4:$F$1048576,2,0)</f>
        <v>#N/A</v>
      </c>
      <c r="H3766" s="13" t="str">
        <f>VLOOKUP(E3766,'[1]Khách hàng'!$A$4:$F$2144,3,0)</f>
        <v>Số 1 đường số 17A, Khu phố 11, Phường Bình Trị Đông B, Quận Bình Tân, TP.HCM.</v>
      </c>
      <c r="I3766" s="13" t="e">
        <f>VLOOKUP(E3766,'Khách hàng'!$B$4:$F$1048576,5,0)</f>
        <v>#N/A</v>
      </c>
      <c r="L3766" s="13" t="e">
        <f>VLOOKUP(J3766,'Hàng hóa'!$C$5:$D$50,2,0)</f>
        <v>#N/A</v>
      </c>
      <c r="M3766" s="17" t="e">
        <f>VLOOKUP(J3766,'Hàng hóa'!$C$5:$H$22,6,0)</f>
        <v>#N/A</v>
      </c>
      <c r="N3766" s="17" t="e">
        <f t="shared" si="159"/>
        <v>#N/A</v>
      </c>
      <c r="O3766" s="22" t="e">
        <f t="shared" si="158"/>
        <v>#N/A</v>
      </c>
      <c r="P3766" s="17" t="e">
        <f t="shared" si="160"/>
        <v>#N/A</v>
      </c>
      <c r="Q3766" s="13" t="e">
        <f>VLOOKUP(I3766,'[1]Nhân viên'!$E$20:$F$41,2,0)</f>
        <v>#N/A</v>
      </c>
    </row>
    <row r="3767" spans="1:17" x14ac:dyDescent="0.2">
      <c r="A3767" s="11">
        <v>3744</v>
      </c>
      <c r="D3767" s="13" t="e">
        <f>VLOOKUP(C3767,'Nhân viên'!$B$5:$C$48,2,0)</f>
        <v>#N/A</v>
      </c>
      <c r="G3767" s="13" t="e">
        <f>VLOOKUP(E3767,'Khách hàng'!$B$4:$F$1048576,2,0)</f>
        <v>#N/A</v>
      </c>
      <c r="H3767" s="13" t="str">
        <f>VLOOKUP(E3767,'[1]Khách hàng'!$A$4:$F$2144,3,0)</f>
        <v>Số 1 đường số 17A, Khu phố 11, Phường Bình Trị Đông B, Quận Bình Tân, TP.HCM.</v>
      </c>
      <c r="I3767" s="13" t="e">
        <f>VLOOKUP(E3767,'Khách hàng'!$B$4:$F$1048576,5,0)</f>
        <v>#N/A</v>
      </c>
      <c r="L3767" s="13" t="e">
        <f>VLOOKUP(J3767,'Hàng hóa'!$C$5:$D$50,2,0)</f>
        <v>#N/A</v>
      </c>
      <c r="M3767" s="17" t="e">
        <f>VLOOKUP(J3767,'Hàng hóa'!$C$5:$H$22,6,0)</f>
        <v>#N/A</v>
      </c>
      <c r="N3767" s="17" t="e">
        <f t="shared" si="159"/>
        <v>#N/A</v>
      </c>
      <c r="O3767" s="22" t="e">
        <f t="shared" si="158"/>
        <v>#N/A</v>
      </c>
      <c r="P3767" s="17" t="e">
        <f t="shared" si="160"/>
        <v>#N/A</v>
      </c>
      <c r="Q3767" s="13" t="e">
        <f>VLOOKUP(I3767,'[1]Nhân viên'!$E$20:$F$41,2,0)</f>
        <v>#N/A</v>
      </c>
    </row>
    <row r="3768" spans="1:17" x14ac:dyDescent="0.2">
      <c r="A3768" s="11">
        <v>3745</v>
      </c>
      <c r="D3768" s="13" t="e">
        <f>VLOOKUP(C3768,'Nhân viên'!$B$5:$C$48,2,0)</f>
        <v>#N/A</v>
      </c>
      <c r="G3768" s="13" t="e">
        <f>VLOOKUP(E3768,'Khách hàng'!$B$4:$F$1048576,2,0)</f>
        <v>#N/A</v>
      </c>
      <c r="H3768" s="13" t="str">
        <f>VLOOKUP(E3768,'[1]Khách hàng'!$A$4:$F$2144,3,0)</f>
        <v>Số 1 đường số 17A, Khu phố 11, Phường Bình Trị Đông B, Quận Bình Tân, TP.HCM.</v>
      </c>
      <c r="I3768" s="13" t="e">
        <f>VLOOKUP(E3768,'Khách hàng'!$B$4:$F$1048576,5,0)</f>
        <v>#N/A</v>
      </c>
      <c r="L3768" s="13" t="e">
        <f>VLOOKUP(J3768,'Hàng hóa'!$C$5:$D$50,2,0)</f>
        <v>#N/A</v>
      </c>
      <c r="M3768" s="17" t="e">
        <f>VLOOKUP(J3768,'Hàng hóa'!$C$5:$H$22,6,0)</f>
        <v>#N/A</v>
      </c>
      <c r="N3768" s="17" t="e">
        <f t="shared" si="159"/>
        <v>#N/A</v>
      </c>
      <c r="O3768" s="22" t="e">
        <f t="shared" si="158"/>
        <v>#N/A</v>
      </c>
      <c r="P3768" s="17" t="e">
        <f t="shared" si="160"/>
        <v>#N/A</v>
      </c>
      <c r="Q3768" s="13" t="e">
        <f>VLOOKUP(I3768,'[1]Nhân viên'!$E$20:$F$41,2,0)</f>
        <v>#N/A</v>
      </c>
    </row>
    <row r="3769" spans="1:17" x14ac:dyDescent="0.2">
      <c r="A3769" s="11">
        <v>3746</v>
      </c>
      <c r="D3769" s="13" t="e">
        <f>VLOOKUP(C3769,'Nhân viên'!$B$5:$C$48,2,0)</f>
        <v>#N/A</v>
      </c>
      <c r="G3769" s="13" t="e">
        <f>VLOOKUP(E3769,'Khách hàng'!$B$4:$F$1048576,2,0)</f>
        <v>#N/A</v>
      </c>
      <c r="H3769" s="13" t="str">
        <f>VLOOKUP(E3769,'[1]Khách hàng'!$A$4:$F$2144,3,0)</f>
        <v>Số 1 đường số 17A, Khu phố 11, Phường Bình Trị Đông B, Quận Bình Tân, TP.HCM.</v>
      </c>
      <c r="I3769" s="13" t="e">
        <f>VLOOKUP(E3769,'Khách hàng'!$B$4:$F$1048576,5,0)</f>
        <v>#N/A</v>
      </c>
      <c r="L3769" s="13" t="e">
        <f>VLOOKUP(J3769,'Hàng hóa'!$C$5:$D$50,2,0)</f>
        <v>#N/A</v>
      </c>
      <c r="M3769" s="17" t="e">
        <f>VLOOKUP(J3769,'Hàng hóa'!$C$5:$H$22,6,0)</f>
        <v>#N/A</v>
      </c>
      <c r="N3769" s="17" t="e">
        <f t="shared" si="159"/>
        <v>#N/A</v>
      </c>
      <c r="O3769" s="22" t="e">
        <f t="shared" si="158"/>
        <v>#N/A</v>
      </c>
      <c r="P3769" s="17" t="e">
        <f t="shared" si="160"/>
        <v>#N/A</v>
      </c>
      <c r="Q3769" s="13" t="e">
        <f>VLOOKUP(I3769,'[1]Nhân viên'!$E$20:$F$41,2,0)</f>
        <v>#N/A</v>
      </c>
    </row>
    <row r="3770" spans="1:17" x14ac:dyDescent="0.2">
      <c r="A3770" s="11">
        <v>3747</v>
      </c>
      <c r="D3770" s="13" t="e">
        <f>VLOOKUP(C3770,'Nhân viên'!$B$5:$C$48,2,0)</f>
        <v>#N/A</v>
      </c>
      <c r="G3770" s="13" t="e">
        <f>VLOOKUP(E3770,'Khách hàng'!$B$4:$F$1048576,2,0)</f>
        <v>#N/A</v>
      </c>
      <c r="H3770" s="13" t="str">
        <f>VLOOKUP(E3770,'[1]Khách hàng'!$A$4:$F$2144,3,0)</f>
        <v>Số 1 đường số 17A, Khu phố 11, Phường Bình Trị Đông B, Quận Bình Tân, TP.HCM.</v>
      </c>
      <c r="I3770" s="13" t="e">
        <f>VLOOKUP(E3770,'Khách hàng'!$B$4:$F$1048576,5,0)</f>
        <v>#N/A</v>
      </c>
      <c r="L3770" s="13" t="e">
        <f>VLOOKUP(J3770,'Hàng hóa'!$C$5:$D$50,2,0)</f>
        <v>#N/A</v>
      </c>
      <c r="M3770" s="17" t="e">
        <f>VLOOKUP(J3770,'Hàng hóa'!$C$5:$H$22,6,0)</f>
        <v>#N/A</v>
      </c>
      <c r="N3770" s="17" t="e">
        <f t="shared" si="159"/>
        <v>#N/A</v>
      </c>
      <c r="O3770" s="22" t="e">
        <f t="shared" si="158"/>
        <v>#N/A</v>
      </c>
      <c r="P3770" s="17" t="e">
        <f t="shared" si="160"/>
        <v>#N/A</v>
      </c>
      <c r="Q3770" s="13" t="e">
        <f>VLOOKUP(I3770,'[1]Nhân viên'!$E$20:$F$41,2,0)</f>
        <v>#N/A</v>
      </c>
    </row>
    <row r="3771" spans="1:17" x14ac:dyDescent="0.2">
      <c r="A3771" s="11">
        <v>3748</v>
      </c>
      <c r="D3771" s="13" t="e">
        <f>VLOOKUP(C3771,'Nhân viên'!$B$5:$C$48,2,0)</f>
        <v>#N/A</v>
      </c>
      <c r="G3771" s="13" t="e">
        <f>VLOOKUP(E3771,'Khách hàng'!$B$4:$F$1048576,2,0)</f>
        <v>#N/A</v>
      </c>
      <c r="H3771" s="13" t="str">
        <f>VLOOKUP(E3771,'[1]Khách hàng'!$A$4:$F$2144,3,0)</f>
        <v>Số 1 đường số 17A, Khu phố 11, Phường Bình Trị Đông B, Quận Bình Tân, TP.HCM.</v>
      </c>
      <c r="I3771" s="13" t="e">
        <f>VLOOKUP(E3771,'Khách hàng'!$B$4:$F$1048576,5,0)</f>
        <v>#N/A</v>
      </c>
      <c r="L3771" s="13" t="e">
        <f>VLOOKUP(J3771,'Hàng hóa'!$C$5:$D$50,2,0)</f>
        <v>#N/A</v>
      </c>
      <c r="M3771" s="17" t="e">
        <f>VLOOKUP(J3771,'Hàng hóa'!$C$5:$H$22,6,0)</f>
        <v>#N/A</v>
      </c>
      <c r="N3771" s="17" t="e">
        <f t="shared" si="159"/>
        <v>#N/A</v>
      </c>
      <c r="O3771" s="22" t="e">
        <f t="shared" si="158"/>
        <v>#N/A</v>
      </c>
      <c r="P3771" s="17" t="e">
        <f t="shared" si="160"/>
        <v>#N/A</v>
      </c>
      <c r="Q3771" s="13" t="e">
        <f>VLOOKUP(I3771,'[1]Nhân viên'!$E$20:$F$41,2,0)</f>
        <v>#N/A</v>
      </c>
    </row>
    <row r="3772" spans="1:17" x14ac:dyDescent="0.2">
      <c r="A3772" s="11">
        <v>3749</v>
      </c>
      <c r="D3772" s="13" t="e">
        <f>VLOOKUP(C3772,'Nhân viên'!$B$5:$C$48,2,0)</f>
        <v>#N/A</v>
      </c>
      <c r="G3772" s="13" t="e">
        <f>VLOOKUP(E3772,'Khách hàng'!$B$4:$F$1048576,2,0)</f>
        <v>#N/A</v>
      </c>
      <c r="H3772" s="13" t="str">
        <f>VLOOKUP(E3772,'[1]Khách hàng'!$A$4:$F$2144,3,0)</f>
        <v>Số 1 đường số 17A, Khu phố 11, Phường Bình Trị Đông B, Quận Bình Tân, TP.HCM.</v>
      </c>
      <c r="I3772" s="13" t="e">
        <f>VLOOKUP(E3772,'Khách hàng'!$B$4:$F$1048576,5,0)</f>
        <v>#N/A</v>
      </c>
      <c r="L3772" s="13" t="e">
        <f>VLOOKUP(J3772,'Hàng hóa'!$C$5:$D$50,2,0)</f>
        <v>#N/A</v>
      </c>
      <c r="M3772" s="17" t="e">
        <f>VLOOKUP(J3772,'Hàng hóa'!$C$5:$H$22,6,0)</f>
        <v>#N/A</v>
      </c>
      <c r="N3772" s="17" t="e">
        <f t="shared" si="159"/>
        <v>#N/A</v>
      </c>
      <c r="O3772" s="22" t="e">
        <f t="shared" si="158"/>
        <v>#N/A</v>
      </c>
      <c r="P3772" s="17" t="e">
        <f t="shared" si="160"/>
        <v>#N/A</v>
      </c>
      <c r="Q3772" s="13" t="e">
        <f>VLOOKUP(I3772,'[1]Nhân viên'!$E$20:$F$41,2,0)</f>
        <v>#N/A</v>
      </c>
    </row>
    <row r="3773" spans="1:17" x14ac:dyDescent="0.2">
      <c r="A3773" s="11">
        <v>3750</v>
      </c>
      <c r="D3773" s="13" t="e">
        <f>VLOOKUP(C3773,'Nhân viên'!$B$5:$C$48,2,0)</f>
        <v>#N/A</v>
      </c>
      <c r="G3773" s="13" t="e">
        <f>VLOOKUP(E3773,'Khách hàng'!$B$4:$F$1048576,2,0)</f>
        <v>#N/A</v>
      </c>
      <c r="H3773" s="13" t="str">
        <f>VLOOKUP(E3773,'[1]Khách hàng'!$A$4:$F$2144,3,0)</f>
        <v>Số 1 đường số 17A, Khu phố 11, Phường Bình Trị Đông B, Quận Bình Tân, TP.HCM.</v>
      </c>
      <c r="I3773" s="13" t="e">
        <f>VLOOKUP(E3773,'Khách hàng'!$B$4:$F$1048576,5,0)</f>
        <v>#N/A</v>
      </c>
      <c r="L3773" s="13" t="e">
        <f>VLOOKUP(J3773,'Hàng hóa'!$C$5:$D$50,2,0)</f>
        <v>#N/A</v>
      </c>
      <c r="M3773" s="17" t="e">
        <f>VLOOKUP(J3773,'Hàng hóa'!$C$5:$H$22,6,0)</f>
        <v>#N/A</v>
      </c>
      <c r="N3773" s="17" t="e">
        <f t="shared" si="159"/>
        <v>#N/A</v>
      </c>
      <c r="O3773" s="22" t="e">
        <f t="shared" si="158"/>
        <v>#N/A</v>
      </c>
      <c r="P3773" s="17" t="e">
        <f t="shared" si="160"/>
        <v>#N/A</v>
      </c>
      <c r="Q3773" s="13" t="e">
        <f>VLOOKUP(I3773,'[1]Nhân viên'!$E$20:$F$41,2,0)</f>
        <v>#N/A</v>
      </c>
    </row>
    <row r="3774" spans="1:17" x14ac:dyDescent="0.2">
      <c r="A3774" s="11">
        <v>3751</v>
      </c>
      <c r="D3774" s="13" t="e">
        <f>VLOOKUP(C3774,'Nhân viên'!$B$5:$C$48,2,0)</f>
        <v>#N/A</v>
      </c>
      <c r="G3774" s="13" t="e">
        <f>VLOOKUP(E3774,'Khách hàng'!$B$4:$F$1048576,2,0)</f>
        <v>#N/A</v>
      </c>
      <c r="H3774" s="13" t="str">
        <f>VLOOKUP(E3774,'[1]Khách hàng'!$A$4:$F$2144,3,0)</f>
        <v>Số 1 đường số 17A, Khu phố 11, Phường Bình Trị Đông B, Quận Bình Tân, TP.HCM.</v>
      </c>
      <c r="I3774" s="13" t="e">
        <f>VLOOKUP(E3774,'Khách hàng'!$B$4:$F$1048576,5,0)</f>
        <v>#N/A</v>
      </c>
      <c r="L3774" s="13" t="e">
        <f>VLOOKUP(J3774,'Hàng hóa'!$C$5:$D$50,2,0)</f>
        <v>#N/A</v>
      </c>
      <c r="M3774" s="17" t="e">
        <f>VLOOKUP(J3774,'Hàng hóa'!$C$5:$H$22,6,0)</f>
        <v>#N/A</v>
      </c>
      <c r="N3774" s="17" t="e">
        <f t="shared" si="159"/>
        <v>#N/A</v>
      </c>
      <c r="O3774" s="22" t="e">
        <f t="shared" si="158"/>
        <v>#N/A</v>
      </c>
      <c r="P3774" s="17" t="e">
        <f t="shared" si="160"/>
        <v>#N/A</v>
      </c>
      <c r="Q3774" s="13" t="e">
        <f>VLOOKUP(I3774,'[1]Nhân viên'!$E$20:$F$41,2,0)</f>
        <v>#N/A</v>
      </c>
    </row>
    <row r="3775" spans="1:17" x14ac:dyDescent="0.2">
      <c r="A3775" s="11">
        <v>3752</v>
      </c>
      <c r="D3775" s="13" t="e">
        <f>VLOOKUP(C3775,'Nhân viên'!$B$5:$C$48,2,0)</f>
        <v>#N/A</v>
      </c>
      <c r="G3775" s="13" t="e">
        <f>VLOOKUP(E3775,'Khách hàng'!$B$4:$F$1048576,2,0)</f>
        <v>#N/A</v>
      </c>
      <c r="H3775" s="13" t="str">
        <f>VLOOKUP(E3775,'[1]Khách hàng'!$A$4:$F$2144,3,0)</f>
        <v>Số 1 đường số 17A, Khu phố 11, Phường Bình Trị Đông B, Quận Bình Tân, TP.HCM.</v>
      </c>
      <c r="I3775" s="13" t="e">
        <f>VLOOKUP(E3775,'Khách hàng'!$B$4:$F$1048576,5,0)</f>
        <v>#N/A</v>
      </c>
      <c r="L3775" s="13" t="e">
        <f>VLOOKUP(J3775,'Hàng hóa'!$C$5:$D$50,2,0)</f>
        <v>#N/A</v>
      </c>
      <c r="M3775" s="17" t="e">
        <f>VLOOKUP(J3775,'Hàng hóa'!$C$5:$H$22,6,0)</f>
        <v>#N/A</v>
      </c>
      <c r="N3775" s="17" t="e">
        <f t="shared" si="159"/>
        <v>#N/A</v>
      </c>
      <c r="O3775" s="22" t="e">
        <f t="shared" si="158"/>
        <v>#N/A</v>
      </c>
      <c r="P3775" s="17" t="e">
        <f t="shared" si="160"/>
        <v>#N/A</v>
      </c>
      <c r="Q3775" s="13" t="e">
        <f>VLOOKUP(I3775,'[1]Nhân viên'!$E$20:$F$41,2,0)</f>
        <v>#N/A</v>
      </c>
    </row>
    <row r="3776" spans="1:17" x14ac:dyDescent="0.2">
      <c r="A3776" s="11">
        <v>3753</v>
      </c>
      <c r="D3776" s="13" t="e">
        <f>VLOOKUP(C3776,'Nhân viên'!$B$5:$C$48,2,0)</f>
        <v>#N/A</v>
      </c>
      <c r="G3776" s="13" t="e">
        <f>VLOOKUP(E3776,'Khách hàng'!$B$4:$F$1048576,2,0)</f>
        <v>#N/A</v>
      </c>
      <c r="H3776" s="13" t="str">
        <f>VLOOKUP(E3776,'[1]Khách hàng'!$A$4:$F$2144,3,0)</f>
        <v>Số 1 đường số 17A, Khu phố 11, Phường Bình Trị Đông B, Quận Bình Tân, TP.HCM.</v>
      </c>
      <c r="I3776" s="13" t="e">
        <f>VLOOKUP(E3776,'Khách hàng'!$B$4:$F$1048576,5,0)</f>
        <v>#N/A</v>
      </c>
      <c r="L3776" s="13" t="e">
        <f>VLOOKUP(J3776,'Hàng hóa'!$C$5:$D$50,2,0)</f>
        <v>#N/A</v>
      </c>
      <c r="M3776" s="17" t="e">
        <f>VLOOKUP(J3776,'Hàng hóa'!$C$5:$H$22,6,0)</f>
        <v>#N/A</v>
      </c>
      <c r="N3776" s="17" t="e">
        <f t="shared" si="159"/>
        <v>#N/A</v>
      </c>
      <c r="O3776" s="22" t="e">
        <f t="shared" si="158"/>
        <v>#N/A</v>
      </c>
      <c r="P3776" s="17" t="e">
        <f t="shared" si="160"/>
        <v>#N/A</v>
      </c>
      <c r="Q3776" s="13" t="e">
        <f>VLOOKUP(I3776,'[1]Nhân viên'!$E$20:$F$41,2,0)</f>
        <v>#N/A</v>
      </c>
    </row>
    <row r="3777" spans="1:17" x14ac:dyDescent="0.2">
      <c r="A3777" s="11">
        <v>3754</v>
      </c>
      <c r="D3777" s="13" t="e">
        <f>VLOOKUP(C3777,'Nhân viên'!$B$5:$C$48,2,0)</f>
        <v>#N/A</v>
      </c>
      <c r="G3777" s="13" t="e">
        <f>VLOOKUP(E3777,'Khách hàng'!$B$4:$F$1048576,2,0)</f>
        <v>#N/A</v>
      </c>
      <c r="H3777" s="13" t="str">
        <f>VLOOKUP(E3777,'[1]Khách hàng'!$A$4:$F$2144,3,0)</f>
        <v>Số 1 đường số 17A, Khu phố 11, Phường Bình Trị Đông B, Quận Bình Tân, TP.HCM.</v>
      </c>
      <c r="I3777" s="13" t="e">
        <f>VLOOKUP(E3777,'Khách hàng'!$B$4:$F$1048576,5,0)</f>
        <v>#N/A</v>
      </c>
      <c r="L3777" s="13" t="e">
        <f>VLOOKUP(J3777,'Hàng hóa'!$C$5:$D$50,2,0)</f>
        <v>#N/A</v>
      </c>
      <c r="M3777" s="17" t="e">
        <f>VLOOKUP(J3777,'Hàng hóa'!$C$5:$H$22,6,0)</f>
        <v>#N/A</v>
      </c>
      <c r="N3777" s="17" t="e">
        <f t="shared" si="159"/>
        <v>#N/A</v>
      </c>
      <c r="O3777" s="22" t="e">
        <f t="shared" ref="O3777:O3840" si="161">N3777*10%</f>
        <v>#N/A</v>
      </c>
      <c r="P3777" s="17" t="e">
        <f t="shared" si="160"/>
        <v>#N/A</v>
      </c>
      <c r="Q3777" s="13" t="e">
        <f>VLOOKUP(I3777,'[1]Nhân viên'!$E$20:$F$41,2,0)</f>
        <v>#N/A</v>
      </c>
    </row>
    <row r="3778" spans="1:17" x14ac:dyDescent="0.2">
      <c r="A3778" s="11">
        <v>3755</v>
      </c>
      <c r="D3778" s="13" t="e">
        <f>VLOOKUP(C3778,'Nhân viên'!$B$5:$C$48,2,0)</f>
        <v>#N/A</v>
      </c>
      <c r="G3778" s="13" t="e">
        <f>VLOOKUP(E3778,'Khách hàng'!$B$4:$F$1048576,2,0)</f>
        <v>#N/A</v>
      </c>
      <c r="H3778" s="13" t="str">
        <f>VLOOKUP(E3778,'[1]Khách hàng'!$A$4:$F$2144,3,0)</f>
        <v>Số 1 đường số 17A, Khu phố 11, Phường Bình Trị Đông B, Quận Bình Tân, TP.HCM.</v>
      </c>
      <c r="I3778" s="13" t="e">
        <f>VLOOKUP(E3778,'Khách hàng'!$B$4:$F$1048576,5,0)</f>
        <v>#N/A</v>
      </c>
      <c r="L3778" s="13" t="e">
        <f>VLOOKUP(J3778,'Hàng hóa'!$C$5:$D$50,2,0)</f>
        <v>#N/A</v>
      </c>
      <c r="M3778" s="17" t="e">
        <f>VLOOKUP(J3778,'Hàng hóa'!$C$5:$H$22,6,0)</f>
        <v>#N/A</v>
      </c>
      <c r="N3778" s="17" t="e">
        <f t="shared" si="159"/>
        <v>#N/A</v>
      </c>
      <c r="O3778" s="22" t="e">
        <f t="shared" si="161"/>
        <v>#N/A</v>
      </c>
      <c r="P3778" s="17" t="e">
        <f t="shared" si="160"/>
        <v>#N/A</v>
      </c>
      <c r="Q3778" s="13" t="e">
        <f>VLOOKUP(I3778,'[1]Nhân viên'!$E$20:$F$41,2,0)</f>
        <v>#N/A</v>
      </c>
    </row>
    <row r="3779" spans="1:17" x14ac:dyDescent="0.2">
      <c r="A3779" s="11">
        <v>3756</v>
      </c>
      <c r="D3779" s="13" t="e">
        <f>VLOOKUP(C3779,'Nhân viên'!$B$5:$C$48,2,0)</f>
        <v>#N/A</v>
      </c>
      <c r="G3779" s="13" t="e">
        <f>VLOOKUP(E3779,'Khách hàng'!$B$4:$F$1048576,2,0)</f>
        <v>#N/A</v>
      </c>
      <c r="H3779" s="13" t="str">
        <f>VLOOKUP(E3779,'[1]Khách hàng'!$A$4:$F$2144,3,0)</f>
        <v>Số 1 đường số 17A, Khu phố 11, Phường Bình Trị Đông B, Quận Bình Tân, TP.HCM.</v>
      </c>
      <c r="I3779" s="13" t="e">
        <f>VLOOKUP(E3779,'Khách hàng'!$B$4:$F$1048576,5,0)</f>
        <v>#N/A</v>
      </c>
      <c r="L3779" s="13" t="e">
        <f>VLOOKUP(J3779,'Hàng hóa'!$C$5:$D$50,2,0)</f>
        <v>#N/A</v>
      </c>
      <c r="M3779" s="17" t="e">
        <f>VLOOKUP(J3779,'Hàng hóa'!$C$5:$H$22,6,0)</f>
        <v>#N/A</v>
      </c>
      <c r="N3779" s="17" t="e">
        <f t="shared" si="159"/>
        <v>#N/A</v>
      </c>
      <c r="O3779" s="22" t="e">
        <f t="shared" si="161"/>
        <v>#N/A</v>
      </c>
      <c r="P3779" s="17" t="e">
        <f t="shared" si="160"/>
        <v>#N/A</v>
      </c>
      <c r="Q3779" s="13" t="e">
        <f>VLOOKUP(I3779,'[1]Nhân viên'!$E$20:$F$41,2,0)</f>
        <v>#N/A</v>
      </c>
    </row>
    <row r="3780" spans="1:17" x14ac:dyDescent="0.2">
      <c r="A3780" s="11">
        <v>3757</v>
      </c>
      <c r="D3780" s="13" t="e">
        <f>VLOOKUP(C3780,'Nhân viên'!$B$5:$C$48,2,0)</f>
        <v>#N/A</v>
      </c>
      <c r="G3780" s="13" t="e">
        <f>VLOOKUP(E3780,'Khách hàng'!$B$4:$F$1048576,2,0)</f>
        <v>#N/A</v>
      </c>
      <c r="H3780" s="13" t="str">
        <f>VLOOKUP(E3780,'[1]Khách hàng'!$A$4:$F$2144,3,0)</f>
        <v>Số 1 đường số 17A, Khu phố 11, Phường Bình Trị Đông B, Quận Bình Tân, TP.HCM.</v>
      </c>
      <c r="I3780" s="13" t="e">
        <f>VLOOKUP(E3780,'Khách hàng'!$B$4:$F$1048576,5,0)</f>
        <v>#N/A</v>
      </c>
      <c r="L3780" s="13" t="e">
        <f>VLOOKUP(J3780,'Hàng hóa'!$C$5:$D$50,2,0)</f>
        <v>#N/A</v>
      </c>
      <c r="M3780" s="17" t="e">
        <f>VLOOKUP(J3780,'Hàng hóa'!$C$5:$H$22,6,0)</f>
        <v>#N/A</v>
      </c>
      <c r="N3780" s="17" t="e">
        <f t="shared" si="159"/>
        <v>#N/A</v>
      </c>
      <c r="O3780" s="22" t="e">
        <f t="shared" si="161"/>
        <v>#N/A</v>
      </c>
      <c r="P3780" s="17" t="e">
        <f t="shared" si="160"/>
        <v>#N/A</v>
      </c>
      <c r="Q3780" s="13" t="e">
        <f>VLOOKUP(I3780,'[1]Nhân viên'!$E$20:$F$41,2,0)</f>
        <v>#N/A</v>
      </c>
    </row>
    <row r="3781" spans="1:17" x14ac:dyDescent="0.2">
      <c r="A3781" s="11">
        <v>3758</v>
      </c>
      <c r="D3781" s="13" t="e">
        <f>VLOOKUP(C3781,'Nhân viên'!$B$5:$C$48,2,0)</f>
        <v>#N/A</v>
      </c>
      <c r="G3781" s="13" t="e">
        <f>VLOOKUP(E3781,'Khách hàng'!$B$4:$F$1048576,2,0)</f>
        <v>#N/A</v>
      </c>
      <c r="H3781" s="13" t="str">
        <f>VLOOKUP(E3781,'[1]Khách hàng'!$A$4:$F$2144,3,0)</f>
        <v>Số 1 đường số 17A, Khu phố 11, Phường Bình Trị Đông B, Quận Bình Tân, TP.HCM.</v>
      </c>
      <c r="I3781" s="13" t="e">
        <f>VLOOKUP(E3781,'Khách hàng'!$B$4:$F$1048576,5,0)</f>
        <v>#N/A</v>
      </c>
      <c r="L3781" s="13" t="e">
        <f>VLOOKUP(J3781,'Hàng hóa'!$C$5:$D$50,2,0)</f>
        <v>#N/A</v>
      </c>
      <c r="M3781" s="17" t="e">
        <f>VLOOKUP(J3781,'Hàng hóa'!$C$5:$H$22,6,0)</f>
        <v>#N/A</v>
      </c>
      <c r="N3781" s="17" t="e">
        <f t="shared" si="159"/>
        <v>#N/A</v>
      </c>
      <c r="O3781" s="22" t="e">
        <f t="shared" si="161"/>
        <v>#N/A</v>
      </c>
      <c r="P3781" s="17" t="e">
        <f t="shared" si="160"/>
        <v>#N/A</v>
      </c>
      <c r="Q3781" s="13" t="e">
        <f>VLOOKUP(I3781,'[1]Nhân viên'!$E$20:$F$41,2,0)</f>
        <v>#N/A</v>
      </c>
    </row>
    <row r="3782" spans="1:17" x14ac:dyDescent="0.2">
      <c r="A3782" s="11">
        <v>3759</v>
      </c>
      <c r="D3782" s="13" t="e">
        <f>VLOOKUP(C3782,'Nhân viên'!$B$5:$C$48,2,0)</f>
        <v>#N/A</v>
      </c>
      <c r="G3782" s="13" t="e">
        <f>VLOOKUP(E3782,'Khách hàng'!$B$4:$F$1048576,2,0)</f>
        <v>#N/A</v>
      </c>
      <c r="H3782" s="13" t="str">
        <f>VLOOKUP(E3782,'[1]Khách hàng'!$A$4:$F$2144,3,0)</f>
        <v>Số 1 đường số 17A, Khu phố 11, Phường Bình Trị Đông B, Quận Bình Tân, TP.HCM.</v>
      </c>
      <c r="I3782" s="13" t="e">
        <f>VLOOKUP(E3782,'Khách hàng'!$B$4:$F$1048576,5,0)</f>
        <v>#N/A</v>
      </c>
      <c r="L3782" s="13" t="e">
        <f>VLOOKUP(J3782,'Hàng hóa'!$C$5:$D$50,2,0)</f>
        <v>#N/A</v>
      </c>
      <c r="M3782" s="17" t="e">
        <f>VLOOKUP(J3782,'Hàng hóa'!$C$5:$H$22,6,0)</f>
        <v>#N/A</v>
      </c>
      <c r="N3782" s="17" t="e">
        <f t="shared" si="159"/>
        <v>#N/A</v>
      </c>
      <c r="O3782" s="22" t="e">
        <f t="shared" si="161"/>
        <v>#N/A</v>
      </c>
      <c r="P3782" s="17" t="e">
        <f t="shared" si="160"/>
        <v>#N/A</v>
      </c>
      <c r="Q3782" s="13" t="e">
        <f>VLOOKUP(I3782,'[1]Nhân viên'!$E$20:$F$41,2,0)</f>
        <v>#N/A</v>
      </c>
    </row>
    <row r="3783" spans="1:17" x14ac:dyDescent="0.2">
      <c r="A3783" s="11">
        <v>3760</v>
      </c>
      <c r="D3783" s="13" t="e">
        <f>VLOOKUP(C3783,'Nhân viên'!$B$5:$C$48,2,0)</f>
        <v>#N/A</v>
      </c>
      <c r="G3783" s="13" t="e">
        <f>VLOOKUP(E3783,'Khách hàng'!$B$4:$F$1048576,2,0)</f>
        <v>#N/A</v>
      </c>
      <c r="H3783" s="13" t="str">
        <f>VLOOKUP(E3783,'[1]Khách hàng'!$A$4:$F$2144,3,0)</f>
        <v>Số 1 đường số 17A, Khu phố 11, Phường Bình Trị Đông B, Quận Bình Tân, TP.HCM.</v>
      </c>
      <c r="I3783" s="13" t="e">
        <f>VLOOKUP(E3783,'Khách hàng'!$B$4:$F$1048576,5,0)</f>
        <v>#N/A</v>
      </c>
      <c r="L3783" s="13" t="e">
        <f>VLOOKUP(J3783,'Hàng hóa'!$C$5:$D$50,2,0)</f>
        <v>#N/A</v>
      </c>
      <c r="M3783" s="17" t="e">
        <f>VLOOKUP(J3783,'Hàng hóa'!$C$5:$H$22,6,0)</f>
        <v>#N/A</v>
      </c>
      <c r="N3783" s="17" t="e">
        <f t="shared" si="159"/>
        <v>#N/A</v>
      </c>
      <c r="O3783" s="22" t="e">
        <f t="shared" si="161"/>
        <v>#N/A</v>
      </c>
      <c r="P3783" s="17" t="e">
        <f t="shared" si="160"/>
        <v>#N/A</v>
      </c>
      <c r="Q3783" s="13" t="e">
        <f>VLOOKUP(I3783,'[1]Nhân viên'!$E$20:$F$41,2,0)</f>
        <v>#N/A</v>
      </c>
    </row>
    <row r="3784" spans="1:17" x14ac:dyDescent="0.2">
      <c r="A3784" s="11">
        <v>3761</v>
      </c>
      <c r="D3784" s="13" t="e">
        <f>VLOOKUP(C3784,'Nhân viên'!$B$5:$C$48,2,0)</f>
        <v>#N/A</v>
      </c>
      <c r="G3784" s="13" t="e">
        <f>VLOOKUP(E3784,'Khách hàng'!$B$4:$F$1048576,2,0)</f>
        <v>#N/A</v>
      </c>
      <c r="H3784" s="13" t="str">
        <f>VLOOKUP(E3784,'[1]Khách hàng'!$A$4:$F$2144,3,0)</f>
        <v>Số 1 đường số 17A, Khu phố 11, Phường Bình Trị Đông B, Quận Bình Tân, TP.HCM.</v>
      </c>
      <c r="I3784" s="13" t="e">
        <f>VLOOKUP(E3784,'Khách hàng'!$B$4:$F$1048576,5,0)</f>
        <v>#N/A</v>
      </c>
      <c r="L3784" s="13" t="e">
        <f>VLOOKUP(J3784,'Hàng hóa'!$C$5:$D$50,2,0)</f>
        <v>#N/A</v>
      </c>
      <c r="M3784" s="17" t="e">
        <f>VLOOKUP(J3784,'Hàng hóa'!$C$5:$H$22,6,0)</f>
        <v>#N/A</v>
      </c>
      <c r="N3784" s="17" t="e">
        <f t="shared" si="159"/>
        <v>#N/A</v>
      </c>
      <c r="O3784" s="22" t="e">
        <f t="shared" si="161"/>
        <v>#N/A</v>
      </c>
      <c r="P3784" s="17" t="e">
        <f t="shared" si="160"/>
        <v>#N/A</v>
      </c>
      <c r="Q3784" s="13" t="e">
        <f>VLOOKUP(I3784,'[1]Nhân viên'!$E$20:$F$41,2,0)</f>
        <v>#N/A</v>
      </c>
    </row>
    <row r="3785" spans="1:17" x14ac:dyDescent="0.2">
      <c r="A3785" s="11">
        <v>3762</v>
      </c>
      <c r="D3785" s="13" t="e">
        <f>VLOOKUP(C3785,'Nhân viên'!$B$5:$C$48,2,0)</f>
        <v>#N/A</v>
      </c>
      <c r="G3785" s="13" t="e">
        <f>VLOOKUP(E3785,'Khách hàng'!$B$4:$F$1048576,2,0)</f>
        <v>#N/A</v>
      </c>
      <c r="H3785" s="13" t="str">
        <f>VLOOKUP(E3785,'[1]Khách hàng'!$A$4:$F$2144,3,0)</f>
        <v>Số 1 đường số 17A, Khu phố 11, Phường Bình Trị Đông B, Quận Bình Tân, TP.HCM.</v>
      </c>
      <c r="I3785" s="13" t="e">
        <f>VLOOKUP(E3785,'Khách hàng'!$B$4:$F$1048576,5,0)</f>
        <v>#N/A</v>
      </c>
      <c r="L3785" s="13" t="e">
        <f>VLOOKUP(J3785,'Hàng hóa'!$C$5:$D$50,2,0)</f>
        <v>#N/A</v>
      </c>
      <c r="M3785" s="17" t="e">
        <f>VLOOKUP(J3785,'Hàng hóa'!$C$5:$H$22,6,0)</f>
        <v>#N/A</v>
      </c>
      <c r="N3785" s="17" t="e">
        <f t="shared" si="159"/>
        <v>#N/A</v>
      </c>
      <c r="O3785" s="22" t="e">
        <f t="shared" si="161"/>
        <v>#N/A</v>
      </c>
      <c r="P3785" s="17" t="e">
        <f t="shared" si="160"/>
        <v>#N/A</v>
      </c>
      <c r="Q3785" s="13" t="e">
        <f>VLOOKUP(I3785,'[1]Nhân viên'!$E$20:$F$41,2,0)</f>
        <v>#N/A</v>
      </c>
    </row>
    <row r="3786" spans="1:17" x14ac:dyDescent="0.2">
      <c r="A3786" s="11">
        <v>3763</v>
      </c>
      <c r="D3786" s="13" t="e">
        <f>VLOOKUP(C3786,'Nhân viên'!$B$5:$C$48,2,0)</f>
        <v>#N/A</v>
      </c>
      <c r="G3786" s="13" t="e">
        <f>VLOOKUP(E3786,'Khách hàng'!$B$4:$F$1048576,2,0)</f>
        <v>#N/A</v>
      </c>
      <c r="H3786" s="13" t="str">
        <f>VLOOKUP(E3786,'[1]Khách hàng'!$A$4:$F$2144,3,0)</f>
        <v>Số 1 đường số 17A, Khu phố 11, Phường Bình Trị Đông B, Quận Bình Tân, TP.HCM.</v>
      </c>
      <c r="I3786" s="13" t="e">
        <f>VLOOKUP(E3786,'Khách hàng'!$B$4:$F$1048576,5,0)</f>
        <v>#N/A</v>
      </c>
      <c r="L3786" s="13" t="e">
        <f>VLOOKUP(J3786,'Hàng hóa'!$C$5:$D$50,2,0)</f>
        <v>#N/A</v>
      </c>
      <c r="M3786" s="17" t="e">
        <f>VLOOKUP(J3786,'Hàng hóa'!$C$5:$H$22,6,0)</f>
        <v>#N/A</v>
      </c>
      <c r="N3786" s="17" t="e">
        <f t="shared" si="159"/>
        <v>#N/A</v>
      </c>
      <c r="O3786" s="22" t="e">
        <f t="shared" si="161"/>
        <v>#N/A</v>
      </c>
      <c r="P3786" s="17" t="e">
        <f t="shared" si="160"/>
        <v>#N/A</v>
      </c>
      <c r="Q3786" s="13" t="e">
        <f>VLOOKUP(I3786,'[1]Nhân viên'!$E$20:$F$41,2,0)</f>
        <v>#N/A</v>
      </c>
    </row>
    <row r="3787" spans="1:17" x14ac:dyDescent="0.2">
      <c r="A3787" s="11">
        <v>3764</v>
      </c>
      <c r="D3787" s="13" t="e">
        <f>VLOOKUP(C3787,'Nhân viên'!$B$5:$C$48,2,0)</f>
        <v>#N/A</v>
      </c>
      <c r="G3787" s="13" t="e">
        <f>VLOOKUP(E3787,'Khách hàng'!$B$4:$F$1048576,2,0)</f>
        <v>#N/A</v>
      </c>
      <c r="H3787" s="13" t="str">
        <f>VLOOKUP(E3787,'[1]Khách hàng'!$A$4:$F$2144,3,0)</f>
        <v>Số 1 đường số 17A, Khu phố 11, Phường Bình Trị Đông B, Quận Bình Tân, TP.HCM.</v>
      </c>
      <c r="I3787" s="13" t="e">
        <f>VLOOKUP(E3787,'Khách hàng'!$B$4:$F$1048576,5,0)</f>
        <v>#N/A</v>
      </c>
      <c r="L3787" s="13" t="e">
        <f>VLOOKUP(J3787,'Hàng hóa'!$C$5:$D$50,2,0)</f>
        <v>#N/A</v>
      </c>
      <c r="M3787" s="17" t="e">
        <f>VLOOKUP(J3787,'Hàng hóa'!$C$5:$H$22,6,0)</f>
        <v>#N/A</v>
      </c>
      <c r="N3787" s="17" t="e">
        <f t="shared" si="159"/>
        <v>#N/A</v>
      </c>
      <c r="O3787" s="22" t="e">
        <f t="shared" si="161"/>
        <v>#N/A</v>
      </c>
      <c r="P3787" s="17" t="e">
        <f t="shared" si="160"/>
        <v>#N/A</v>
      </c>
      <c r="Q3787" s="13" t="e">
        <f>VLOOKUP(I3787,'[1]Nhân viên'!$E$20:$F$41,2,0)</f>
        <v>#N/A</v>
      </c>
    </row>
    <row r="3788" spans="1:17" x14ac:dyDescent="0.2">
      <c r="A3788" s="11">
        <v>3765</v>
      </c>
      <c r="D3788" s="13" t="e">
        <f>VLOOKUP(C3788,'Nhân viên'!$B$5:$C$48,2,0)</f>
        <v>#N/A</v>
      </c>
      <c r="G3788" s="13" t="e">
        <f>VLOOKUP(E3788,'Khách hàng'!$B$4:$F$1048576,2,0)</f>
        <v>#N/A</v>
      </c>
      <c r="H3788" s="13" t="str">
        <f>VLOOKUP(E3788,'[1]Khách hàng'!$A$4:$F$2144,3,0)</f>
        <v>Số 1 đường số 17A, Khu phố 11, Phường Bình Trị Đông B, Quận Bình Tân, TP.HCM.</v>
      </c>
      <c r="I3788" s="13" t="e">
        <f>VLOOKUP(E3788,'Khách hàng'!$B$4:$F$1048576,5,0)</f>
        <v>#N/A</v>
      </c>
      <c r="L3788" s="13" t="e">
        <f>VLOOKUP(J3788,'Hàng hóa'!$C$5:$D$50,2,0)</f>
        <v>#N/A</v>
      </c>
      <c r="M3788" s="17" t="e">
        <f>VLOOKUP(J3788,'Hàng hóa'!$C$5:$H$22,6,0)</f>
        <v>#N/A</v>
      </c>
      <c r="N3788" s="17" t="e">
        <f t="shared" si="159"/>
        <v>#N/A</v>
      </c>
      <c r="O3788" s="22" t="e">
        <f t="shared" si="161"/>
        <v>#N/A</v>
      </c>
      <c r="P3788" s="17" t="e">
        <f t="shared" si="160"/>
        <v>#N/A</v>
      </c>
      <c r="Q3788" s="13" t="e">
        <f>VLOOKUP(I3788,'[1]Nhân viên'!$E$20:$F$41,2,0)</f>
        <v>#N/A</v>
      </c>
    </row>
    <row r="3789" spans="1:17" x14ac:dyDescent="0.2">
      <c r="A3789" s="11">
        <v>3766</v>
      </c>
      <c r="D3789" s="13" t="e">
        <f>VLOOKUP(C3789,'Nhân viên'!$B$5:$C$48,2,0)</f>
        <v>#N/A</v>
      </c>
      <c r="G3789" s="13" t="e">
        <f>VLOOKUP(E3789,'Khách hàng'!$B$4:$F$1048576,2,0)</f>
        <v>#N/A</v>
      </c>
      <c r="H3789" s="13" t="str">
        <f>VLOOKUP(E3789,'[1]Khách hàng'!$A$4:$F$2144,3,0)</f>
        <v>Số 1 đường số 17A, Khu phố 11, Phường Bình Trị Đông B, Quận Bình Tân, TP.HCM.</v>
      </c>
      <c r="I3789" s="13" t="e">
        <f>VLOOKUP(E3789,'Khách hàng'!$B$4:$F$1048576,5,0)</f>
        <v>#N/A</v>
      </c>
      <c r="L3789" s="13" t="e">
        <f>VLOOKUP(J3789,'Hàng hóa'!$C$5:$D$50,2,0)</f>
        <v>#N/A</v>
      </c>
      <c r="M3789" s="17" t="e">
        <f>VLOOKUP(J3789,'Hàng hóa'!$C$5:$H$22,6,0)</f>
        <v>#N/A</v>
      </c>
      <c r="N3789" s="17" t="e">
        <f t="shared" si="159"/>
        <v>#N/A</v>
      </c>
      <c r="O3789" s="22" t="e">
        <f t="shared" si="161"/>
        <v>#N/A</v>
      </c>
      <c r="P3789" s="17" t="e">
        <f t="shared" si="160"/>
        <v>#N/A</v>
      </c>
      <c r="Q3789" s="13" t="e">
        <f>VLOOKUP(I3789,'[1]Nhân viên'!$E$20:$F$41,2,0)</f>
        <v>#N/A</v>
      </c>
    </row>
    <row r="3790" spans="1:17" x14ac:dyDescent="0.2">
      <c r="A3790" s="11">
        <v>3767</v>
      </c>
      <c r="D3790" s="13" t="e">
        <f>VLOOKUP(C3790,'Nhân viên'!$B$5:$C$48,2,0)</f>
        <v>#N/A</v>
      </c>
      <c r="G3790" s="13" t="e">
        <f>VLOOKUP(E3790,'Khách hàng'!$B$4:$F$1048576,2,0)</f>
        <v>#N/A</v>
      </c>
      <c r="H3790" s="13" t="str">
        <f>VLOOKUP(E3790,'[1]Khách hàng'!$A$4:$F$2144,3,0)</f>
        <v>Số 1 đường số 17A, Khu phố 11, Phường Bình Trị Đông B, Quận Bình Tân, TP.HCM.</v>
      </c>
      <c r="I3790" s="13" t="e">
        <f>VLOOKUP(E3790,'Khách hàng'!$B$4:$F$1048576,5,0)</f>
        <v>#N/A</v>
      </c>
      <c r="L3790" s="13" t="e">
        <f>VLOOKUP(J3790,'Hàng hóa'!$C$5:$D$50,2,0)</f>
        <v>#N/A</v>
      </c>
      <c r="M3790" s="17" t="e">
        <f>VLOOKUP(J3790,'Hàng hóa'!$C$5:$H$22,6,0)</f>
        <v>#N/A</v>
      </c>
      <c r="N3790" s="17" t="e">
        <f t="shared" si="159"/>
        <v>#N/A</v>
      </c>
      <c r="O3790" s="22" t="e">
        <f t="shared" si="161"/>
        <v>#N/A</v>
      </c>
      <c r="P3790" s="17" t="e">
        <f t="shared" si="160"/>
        <v>#N/A</v>
      </c>
      <c r="Q3790" s="13" t="e">
        <f>VLOOKUP(I3790,'[1]Nhân viên'!$E$20:$F$41,2,0)</f>
        <v>#N/A</v>
      </c>
    </row>
    <row r="3791" spans="1:17" x14ac:dyDescent="0.2">
      <c r="A3791" s="11">
        <v>3768</v>
      </c>
      <c r="D3791" s="13" t="e">
        <f>VLOOKUP(C3791,'Nhân viên'!$B$5:$C$48,2,0)</f>
        <v>#N/A</v>
      </c>
      <c r="G3791" s="13" t="e">
        <f>VLOOKUP(E3791,'Khách hàng'!$B$4:$F$1048576,2,0)</f>
        <v>#N/A</v>
      </c>
      <c r="H3791" s="13" t="str">
        <f>VLOOKUP(E3791,'[1]Khách hàng'!$A$4:$F$2144,3,0)</f>
        <v>Số 1 đường số 17A, Khu phố 11, Phường Bình Trị Đông B, Quận Bình Tân, TP.HCM.</v>
      </c>
      <c r="I3791" s="13" t="e">
        <f>VLOOKUP(E3791,'Khách hàng'!$B$4:$F$1048576,5,0)</f>
        <v>#N/A</v>
      </c>
      <c r="L3791" s="13" t="e">
        <f>VLOOKUP(J3791,'Hàng hóa'!$C$5:$D$50,2,0)</f>
        <v>#N/A</v>
      </c>
      <c r="M3791" s="17" t="e">
        <f>VLOOKUP(J3791,'Hàng hóa'!$C$5:$H$22,6,0)</f>
        <v>#N/A</v>
      </c>
      <c r="N3791" s="17" t="e">
        <f t="shared" si="159"/>
        <v>#N/A</v>
      </c>
      <c r="O3791" s="22" t="e">
        <f t="shared" si="161"/>
        <v>#N/A</v>
      </c>
      <c r="P3791" s="17" t="e">
        <f t="shared" si="160"/>
        <v>#N/A</v>
      </c>
      <c r="Q3791" s="13" t="e">
        <f>VLOOKUP(I3791,'[1]Nhân viên'!$E$20:$F$41,2,0)</f>
        <v>#N/A</v>
      </c>
    </row>
    <row r="3792" spans="1:17" x14ac:dyDescent="0.2">
      <c r="A3792" s="11">
        <v>3769</v>
      </c>
      <c r="D3792" s="13" t="e">
        <f>VLOOKUP(C3792,'Nhân viên'!$B$5:$C$48,2,0)</f>
        <v>#N/A</v>
      </c>
      <c r="G3792" s="13" t="e">
        <f>VLOOKUP(E3792,'Khách hàng'!$B$4:$F$1048576,2,0)</f>
        <v>#N/A</v>
      </c>
      <c r="H3792" s="13" t="str">
        <f>VLOOKUP(E3792,'[1]Khách hàng'!$A$4:$F$2144,3,0)</f>
        <v>Số 1 đường số 17A, Khu phố 11, Phường Bình Trị Đông B, Quận Bình Tân, TP.HCM.</v>
      </c>
      <c r="I3792" s="13" t="e">
        <f>VLOOKUP(E3792,'Khách hàng'!$B$4:$F$1048576,5,0)</f>
        <v>#N/A</v>
      </c>
      <c r="L3792" s="13" t="e">
        <f>VLOOKUP(J3792,'Hàng hóa'!$C$5:$D$50,2,0)</f>
        <v>#N/A</v>
      </c>
      <c r="M3792" s="17" t="e">
        <f>VLOOKUP(J3792,'Hàng hóa'!$C$5:$H$22,6,0)</f>
        <v>#N/A</v>
      </c>
      <c r="N3792" s="17" t="e">
        <f t="shared" si="159"/>
        <v>#N/A</v>
      </c>
      <c r="O3792" s="22" t="e">
        <f t="shared" si="161"/>
        <v>#N/A</v>
      </c>
      <c r="P3792" s="17" t="e">
        <f t="shared" si="160"/>
        <v>#N/A</v>
      </c>
      <c r="Q3792" s="13" t="e">
        <f>VLOOKUP(I3792,'[1]Nhân viên'!$E$20:$F$41,2,0)</f>
        <v>#N/A</v>
      </c>
    </row>
    <row r="3793" spans="1:17" x14ac:dyDescent="0.2">
      <c r="A3793" s="11">
        <v>3770</v>
      </c>
      <c r="D3793" s="13" t="e">
        <f>VLOOKUP(C3793,'Nhân viên'!$B$5:$C$48,2,0)</f>
        <v>#N/A</v>
      </c>
      <c r="G3793" s="13" t="e">
        <f>VLOOKUP(E3793,'Khách hàng'!$B$4:$F$1048576,2,0)</f>
        <v>#N/A</v>
      </c>
      <c r="H3793" s="13" t="str">
        <f>VLOOKUP(E3793,'[1]Khách hàng'!$A$4:$F$2144,3,0)</f>
        <v>Số 1 đường số 17A, Khu phố 11, Phường Bình Trị Đông B, Quận Bình Tân, TP.HCM.</v>
      </c>
      <c r="I3793" s="13" t="e">
        <f>VLOOKUP(E3793,'Khách hàng'!$B$4:$F$1048576,5,0)</f>
        <v>#N/A</v>
      </c>
      <c r="L3793" s="13" t="e">
        <f>VLOOKUP(J3793,'Hàng hóa'!$C$5:$D$50,2,0)</f>
        <v>#N/A</v>
      </c>
      <c r="M3793" s="17" t="e">
        <f>VLOOKUP(J3793,'Hàng hóa'!$C$5:$H$22,6,0)</f>
        <v>#N/A</v>
      </c>
      <c r="N3793" s="17" t="e">
        <f t="shared" si="159"/>
        <v>#N/A</v>
      </c>
      <c r="O3793" s="22" t="e">
        <f t="shared" si="161"/>
        <v>#N/A</v>
      </c>
      <c r="P3793" s="17" t="e">
        <f t="shared" si="160"/>
        <v>#N/A</v>
      </c>
      <c r="Q3793" s="13" t="e">
        <f>VLOOKUP(I3793,'[1]Nhân viên'!$E$20:$F$41,2,0)</f>
        <v>#N/A</v>
      </c>
    </row>
    <row r="3794" spans="1:17" x14ac:dyDescent="0.2">
      <c r="A3794" s="11">
        <v>3771</v>
      </c>
      <c r="D3794" s="13" t="e">
        <f>VLOOKUP(C3794,'Nhân viên'!$B$5:$C$48,2,0)</f>
        <v>#N/A</v>
      </c>
      <c r="G3794" s="13" t="e">
        <f>VLOOKUP(E3794,'Khách hàng'!$B$4:$F$1048576,2,0)</f>
        <v>#N/A</v>
      </c>
      <c r="H3794" s="13" t="str">
        <f>VLOOKUP(E3794,'[1]Khách hàng'!$A$4:$F$2144,3,0)</f>
        <v>Số 1 đường số 17A, Khu phố 11, Phường Bình Trị Đông B, Quận Bình Tân, TP.HCM.</v>
      </c>
      <c r="I3794" s="13" t="e">
        <f>VLOOKUP(E3794,'Khách hàng'!$B$4:$F$1048576,5,0)</f>
        <v>#N/A</v>
      </c>
      <c r="L3794" s="13" t="e">
        <f>VLOOKUP(J3794,'Hàng hóa'!$C$5:$D$50,2,0)</f>
        <v>#N/A</v>
      </c>
      <c r="M3794" s="17" t="e">
        <f>VLOOKUP(J3794,'Hàng hóa'!$C$5:$H$22,6,0)</f>
        <v>#N/A</v>
      </c>
      <c r="N3794" s="17" t="e">
        <f t="shared" si="159"/>
        <v>#N/A</v>
      </c>
      <c r="O3794" s="22" t="e">
        <f t="shared" si="161"/>
        <v>#N/A</v>
      </c>
      <c r="P3794" s="17" t="e">
        <f t="shared" si="160"/>
        <v>#N/A</v>
      </c>
      <c r="Q3794" s="13" t="e">
        <f>VLOOKUP(I3794,'[1]Nhân viên'!$E$20:$F$41,2,0)</f>
        <v>#N/A</v>
      </c>
    </row>
    <row r="3795" spans="1:17" x14ac:dyDescent="0.2">
      <c r="A3795" s="11">
        <v>3772</v>
      </c>
      <c r="D3795" s="13" t="e">
        <f>VLOOKUP(C3795,'Nhân viên'!$B$5:$C$48,2,0)</f>
        <v>#N/A</v>
      </c>
      <c r="G3795" s="13" t="e">
        <f>VLOOKUP(E3795,'Khách hàng'!$B$4:$F$1048576,2,0)</f>
        <v>#N/A</v>
      </c>
      <c r="H3795" s="13" t="str">
        <f>VLOOKUP(E3795,'[1]Khách hàng'!$A$4:$F$2144,3,0)</f>
        <v>Số 1 đường số 17A, Khu phố 11, Phường Bình Trị Đông B, Quận Bình Tân, TP.HCM.</v>
      </c>
      <c r="I3795" s="13" t="e">
        <f>VLOOKUP(E3795,'Khách hàng'!$B$4:$F$1048576,5,0)</f>
        <v>#N/A</v>
      </c>
      <c r="L3795" s="13" t="e">
        <f>VLOOKUP(J3795,'Hàng hóa'!$C$5:$D$50,2,0)</f>
        <v>#N/A</v>
      </c>
      <c r="M3795" s="17" t="e">
        <f>VLOOKUP(J3795,'Hàng hóa'!$C$5:$H$22,6,0)</f>
        <v>#N/A</v>
      </c>
      <c r="N3795" s="17" t="e">
        <f t="shared" si="159"/>
        <v>#N/A</v>
      </c>
      <c r="O3795" s="22" t="e">
        <f t="shared" si="161"/>
        <v>#N/A</v>
      </c>
      <c r="P3795" s="17" t="e">
        <f t="shared" si="160"/>
        <v>#N/A</v>
      </c>
      <c r="Q3795" s="13" t="e">
        <f>VLOOKUP(I3795,'[1]Nhân viên'!$E$20:$F$41,2,0)</f>
        <v>#N/A</v>
      </c>
    </row>
    <row r="3796" spans="1:17" x14ac:dyDescent="0.2">
      <c r="A3796" s="11">
        <v>3773</v>
      </c>
      <c r="D3796" s="13" t="e">
        <f>VLOOKUP(C3796,'Nhân viên'!$B$5:$C$48,2,0)</f>
        <v>#N/A</v>
      </c>
      <c r="G3796" s="13" t="e">
        <f>VLOOKUP(E3796,'Khách hàng'!$B$4:$F$1048576,2,0)</f>
        <v>#N/A</v>
      </c>
      <c r="H3796" s="13" t="str">
        <f>VLOOKUP(E3796,'[1]Khách hàng'!$A$4:$F$2144,3,0)</f>
        <v>Số 1 đường số 17A, Khu phố 11, Phường Bình Trị Đông B, Quận Bình Tân, TP.HCM.</v>
      </c>
      <c r="I3796" s="13" t="e">
        <f>VLOOKUP(E3796,'Khách hàng'!$B$4:$F$1048576,5,0)</f>
        <v>#N/A</v>
      </c>
      <c r="L3796" s="13" t="e">
        <f>VLOOKUP(J3796,'Hàng hóa'!$C$5:$D$50,2,0)</f>
        <v>#N/A</v>
      </c>
      <c r="M3796" s="17" t="e">
        <f>VLOOKUP(J3796,'Hàng hóa'!$C$5:$H$22,6,0)</f>
        <v>#N/A</v>
      </c>
      <c r="N3796" s="17" t="e">
        <f t="shared" si="159"/>
        <v>#N/A</v>
      </c>
      <c r="O3796" s="22" t="e">
        <f t="shared" si="161"/>
        <v>#N/A</v>
      </c>
      <c r="P3796" s="17" t="e">
        <f t="shared" si="160"/>
        <v>#N/A</v>
      </c>
      <c r="Q3796" s="13" t="e">
        <f>VLOOKUP(I3796,'[1]Nhân viên'!$E$20:$F$41,2,0)</f>
        <v>#N/A</v>
      </c>
    </row>
    <row r="3797" spans="1:17" x14ac:dyDescent="0.2">
      <c r="A3797" s="11">
        <v>3774</v>
      </c>
      <c r="D3797" s="13" t="e">
        <f>VLOOKUP(C3797,'Nhân viên'!$B$5:$C$48,2,0)</f>
        <v>#N/A</v>
      </c>
      <c r="G3797" s="13" t="e">
        <f>VLOOKUP(E3797,'Khách hàng'!$B$4:$F$1048576,2,0)</f>
        <v>#N/A</v>
      </c>
      <c r="H3797" s="13" t="str">
        <f>VLOOKUP(E3797,'[1]Khách hàng'!$A$4:$F$2144,3,0)</f>
        <v>Số 1 đường số 17A, Khu phố 11, Phường Bình Trị Đông B, Quận Bình Tân, TP.HCM.</v>
      </c>
      <c r="I3797" s="13" t="e">
        <f>VLOOKUP(E3797,'Khách hàng'!$B$4:$F$1048576,5,0)</f>
        <v>#N/A</v>
      </c>
      <c r="L3797" s="13" t="e">
        <f>VLOOKUP(J3797,'Hàng hóa'!$C$5:$D$50,2,0)</f>
        <v>#N/A</v>
      </c>
      <c r="M3797" s="17" t="e">
        <f>VLOOKUP(J3797,'Hàng hóa'!$C$5:$H$22,6,0)</f>
        <v>#N/A</v>
      </c>
      <c r="N3797" s="17" t="e">
        <f t="shared" si="159"/>
        <v>#N/A</v>
      </c>
      <c r="O3797" s="22" t="e">
        <f t="shared" si="161"/>
        <v>#N/A</v>
      </c>
      <c r="P3797" s="17" t="e">
        <f t="shared" si="160"/>
        <v>#N/A</v>
      </c>
      <c r="Q3797" s="13" t="e">
        <f>VLOOKUP(I3797,'[1]Nhân viên'!$E$20:$F$41,2,0)</f>
        <v>#N/A</v>
      </c>
    </row>
    <row r="3798" spans="1:17" x14ac:dyDescent="0.2">
      <c r="A3798" s="11">
        <v>3775</v>
      </c>
      <c r="D3798" s="13" t="e">
        <f>VLOOKUP(C3798,'Nhân viên'!$B$5:$C$48,2,0)</f>
        <v>#N/A</v>
      </c>
      <c r="G3798" s="13" t="e">
        <f>VLOOKUP(E3798,'Khách hàng'!$B$4:$F$1048576,2,0)</f>
        <v>#N/A</v>
      </c>
      <c r="H3798" s="13" t="str">
        <f>VLOOKUP(E3798,'[1]Khách hàng'!$A$4:$F$2144,3,0)</f>
        <v>Số 1 đường số 17A, Khu phố 11, Phường Bình Trị Đông B, Quận Bình Tân, TP.HCM.</v>
      </c>
      <c r="I3798" s="13" t="e">
        <f>VLOOKUP(E3798,'Khách hàng'!$B$4:$F$1048576,5,0)</f>
        <v>#N/A</v>
      </c>
      <c r="L3798" s="13" t="e">
        <f>VLOOKUP(J3798,'Hàng hóa'!$C$5:$D$50,2,0)</f>
        <v>#N/A</v>
      </c>
      <c r="M3798" s="17" t="e">
        <f>VLOOKUP(J3798,'Hàng hóa'!$C$5:$H$22,6,0)</f>
        <v>#N/A</v>
      </c>
      <c r="N3798" s="17" t="e">
        <f t="shared" si="159"/>
        <v>#N/A</v>
      </c>
      <c r="O3798" s="22" t="e">
        <f t="shared" si="161"/>
        <v>#N/A</v>
      </c>
      <c r="P3798" s="17" t="e">
        <f t="shared" si="160"/>
        <v>#N/A</v>
      </c>
      <c r="Q3798" s="13" t="e">
        <f>VLOOKUP(I3798,'[1]Nhân viên'!$E$20:$F$41,2,0)</f>
        <v>#N/A</v>
      </c>
    </row>
    <row r="3799" spans="1:17" x14ac:dyDescent="0.2">
      <c r="A3799" s="11">
        <v>3776</v>
      </c>
      <c r="D3799" s="13" t="e">
        <f>VLOOKUP(C3799,'Nhân viên'!$B$5:$C$48,2,0)</f>
        <v>#N/A</v>
      </c>
      <c r="G3799" s="13" t="e">
        <f>VLOOKUP(E3799,'Khách hàng'!$B$4:$F$1048576,2,0)</f>
        <v>#N/A</v>
      </c>
      <c r="H3799" s="13" t="str">
        <f>VLOOKUP(E3799,'[1]Khách hàng'!$A$4:$F$2144,3,0)</f>
        <v>Số 1 đường số 17A, Khu phố 11, Phường Bình Trị Đông B, Quận Bình Tân, TP.HCM.</v>
      </c>
      <c r="I3799" s="13" t="e">
        <f>VLOOKUP(E3799,'Khách hàng'!$B$4:$F$1048576,5,0)</f>
        <v>#N/A</v>
      </c>
      <c r="L3799" s="13" t="e">
        <f>VLOOKUP(J3799,'Hàng hóa'!$C$5:$D$50,2,0)</f>
        <v>#N/A</v>
      </c>
      <c r="M3799" s="17" t="e">
        <f>VLOOKUP(J3799,'Hàng hóa'!$C$5:$H$22,6,0)</f>
        <v>#N/A</v>
      </c>
      <c r="N3799" s="17" t="e">
        <f t="shared" si="159"/>
        <v>#N/A</v>
      </c>
      <c r="O3799" s="22" t="e">
        <f t="shared" si="161"/>
        <v>#N/A</v>
      </c>
      <c r="P3799" s="17" t="e">
        <f t="shared" si="160"/>
        <v>#N/A</v>
      </c>
      <c r="Q3799" s="13" t="e">
        <f>VLOOKUP(I3799,'[1]Nhân viên'!$E$20:$F$41,2,0)</f>
        <v>#N/A</v>
      </c>
    </row>
    <row r="3800" spans="1:17" x14ac:dyDescent="0.2">
      <c r="A3800" s="11">
        <v>3777</v>
      </c>
      <c r="D3800" s="13" t="e">
        <f>VLOOKUP(C3800,'Nhân viên'!$B$5:$C$48,2,0)</f>
        <v>#N/A</v>
      </c>
      <c r="G3800" s="13" t="e">
        <f>VLOOKUP(E3800,'Khách hàng'!$B$4:$F$1048576,2,0)</f>
        <v>#N/A</v>
      </c>
      <c r="H3800" s="13" t="str">
        <f>VLOOKUP(E3800,'[1]Khách hàng'!$A$4:$F$2144,3,0)</f>
        <v>Số 1 đường số 17A, Khu phố 11, Phường Bình Trị Đông B, Quận Bình Tân, TP.HCM.</v>
      </c>
      <c r="I3800" s="13" t="e">
        <f>VLOOKUP(E3800,'Khách hàng'!$B$4:$F$1048576,5,0)</f>
        <v>#N/A</v>
      </c>
      <c r="L3800" s="13" t="e">
        <f>VLOOKUP(J3800,'Hàng hóa'!$C$5:$D$50,2,0)</f>
        <v>#N/A</v>
      </c>
      <c r="M3800" s="17" t="e">
        <f>VLOOKUP(J3800,'Hàng hóa'!$C$5:$H$22,6,0)</f>
        <v>#N/A</v>
      </c>
      <c r="N3800" s="17" t="e">
        <f t="shared" si="159"/>
        <v>#N/A</v>
      </c>
      <c r="O3800" s="22" t="e">
        <f t="shared" si="161"/>
        <v>#N/A</v>
      </c>
      <c r="P3800" s="17" t="e">
        <f t="shared" si="160"/>
        <v>#N/A</v>
      </c>
      <c r="Q3800" s="13" t="e">
        <f>VLOOKUP(I3800,'[1]Nhân viên'!$E$20:$F$41,2,0)</f>
        <v>#N/A</v>
      </c>
    </row>
    <row r="3801" spans="1:17" x14ac:dyDescent="0.2">
      <c r="A3801" s="11">
        <v>3778</v>
      </c>
      <c r="D3801" s="13" t="e">
        <f>VLOOKUP(C3801,'Nhân viên'!$B$5:$C$48,2,0)</f>
        <v>#N/A</v>
      </c>
      <c r="G3801" s="13" t="e">
        <f>VLOOKUP(E3801,'Khách hàng'!$B$4:$F$1048576,2,0)</f>
        <v>#N/A</v>
      </c>
      <c r="H3801" s="13" t="str">
        <f>VLOOKUP(E3801,'[1]Khách hàng'!$A$4:$F$2144,3,0)</f>
        <v>Số 1 đường số 17A, Khu phố 11, Phường Bình Trị Đông B, Quận Bình Tân, TP.HCM.</v>
      </c>
      <c r="I3801" s="13" t="e">
        <f>VLOOKUP(E3801,'Khách hàng'!$B$4:$F$1048576,5,0)</f>
        <v>#N/A</v>
      </c>
      <c r="L3801" s="13" t="e">
        <f>VLOOKUP(J3801,'Hàng hóa'!$C$5:$D$50,2,0)</f>
        <v>#N/A</v>
      </c>
      <c r="M3801" s="17" t="e">
        <f>VLOOKUP(J3801,'Hàng hóa'!$C$5:$H$22,6,0)</f>
        <v>#N/A</v>
      </c>
      <c r="N3801" s="17" t="e">
        <f t="shared" si="159"/>
        <v>#N/A</v>
      </c>
      <c r="O3801" s="22" t="e">
        <f t="shared" si="161"/>
        <v>#N/A</v>
      </c>
      <c r="P3801" s="17" t="e">
        <f t="shared" si="160"/>
        <v>#N/A</v>
      </c>
      <c r="Q3801" s="13" t="e">
        <f>VLOOKUP(I3801,'[1]Nhân viên'!$E$20:$F$41,2,0)</f>
        <v>#N/A</v>
      </c>
    </row>
    <row r="3802" spans="1:17" x14ac:dyDescent="0.2">
      <c r="A3802" s="11">
        <v>3779</v>
      </c>
      <c r="D3802" s="13" t="e">
        <f>VLOOKUP(C3802,'Nhân viên'!$B$5:$C$48,2,0)</f>
        <v>#N/A</v>
      </c>
      <c r="G3802" s="13" t="e">
        <f>VLOOKUP(E3802,'Khách hàng'!$B$4:$F$1048576,2,0)</f>
        <v>#N/A</v>
      </c>
      <c r="H3802" s="13" t="str">
        <f>VLOOKUP(E3802,'[1]Khách hàng'!$A$4:$F$2144,3,0)</f>
        <v>Số 1 đường số 17A, Khu phố 11, Phường Bình Trị Đông B, Quận Bình Tân, TP.HCM.</v>
      </c>
      <c r="I3802" s="13" t="e">
        <f>VLOOKUP(E3802,'Khách hàng'!$B$4:$F$1048576,5,0)</f>
        <v>#N/A</v>
      </c>
      <c r="L3802" s="13" t="e">
        <f>VLOOKUP(J3802,'Hàng hóa'!$C$5:$D$50,2,0)</f>
        <v>#N/A</v>
      </c>
      <c r="M3802" s="17" t="e">
        <f>VLOOKUP(J3802,'Hàng hóa'!$C$5:$H$22,6,0)</f>
        <v>#N/A</v>
      </c>
      <c r="N3802" s="17" t="e">
        <f t="shared" si="159"/>
        <v>#N/A</v>
      </c>
      <c r="O3802" s="22" t="e">
        <f t="shared" si="161"/>
        <v>#N/A</v>
      </c>
      <c r="P3802" s="17" t="e">
        <f t="shared" si="160"/>
        <v>#N/A</v>
      </c>
      <c r="Q3802" s="13" t="e">
        <f>VLOOKUP(I3802,'[1]Nhân viên'!$E$20:$F$41,2,0)</f>
        <v>#N/A</v>
      </c>
    </row>
    <row r="3803" spans="1:17" x14ac:dyDescent="0.2">
      <c r="A3803" s="11">
        <v>3780</v>
      </c>
      <c r="D3803" s="13" t="e">
        <f>VLOOKUP(C3803,'Nhân viên'!$B$5:$C$48,2,0)</f>
        <v>#N/A</v>
      </c>
      <c r="G3803" s="13" t="e">
        <f>VLOOKUP(E3803,'Khách hàng'!$B$4:$F$1048576,2,0)</f>
        <v>#N/A</v>
      </c>
      <c r="H3803" s="13" t="str">
        <f>VLOOKUP(E3803,'[1]Khách hàng'!$A$4:$F$2144,3,0)</f>
        <v>Số 1 đường số 17A, Khu phố 11, Phường Bình Trị Đông B, Quận Bình Tân, TP.HCM.</v>
      </c>
      <c r="I3803" s="13" t="e">
        <f>VLOOKUP(E3803,'Khách hàng'!$B$4:$F$1048576,5,0)</f>
        <v>#N/A</v>
      </c>
      <c r="L3803" s="13" t="e">
        <f>VLOOKUP(J3803,'Hàng hóa'!$C$5:$D$50,2,0)</f>
        <v>#N/A</v>
      </c>
      <c r="M3803" s="17" t="e">
        <f>VLOOKUP(J3803,'Hàng hóa'!$C$5:$H$22,6,0)</f>
        <v>#N/A</v>
      </c>
      <c r="N3803" s="17" t="e">
        <f t="shared" si="159"/>
        <v>#N/A</v>
      </c>
      <c r="O3803" s="22" t="e">
        <f t="shared" si="161"/>
        <v>#N/A</v>
      </c>
      <c r="P3803" s="17" t="e">
        <f t="shared" si="160"/>
        <v>#N/A</v>
      </c>
      <c r="Q3803" s="13" t="e">
        <f>VLOOKUP(I3803,'[1]Nhân viên'!$E$20:$F$41,2,0)</f>
        <v>#N/A</v>
      </c>
    </row>
    <row r="3804" spans="1:17" x14ac:dyDescent="0.2">
      <c r="A3804" s="11">
        <v>3781</v>
      </c>
      <c r="D3804" s="13" t="e">
        <f>VLOOKUP(C3804,'Nhân viên'!$B$5:$C$48,2,0)</f>
        <v>#N/A</v>
      </c>
      <c r="G3804" s="13" t="e">
        <f>VLOOKUP(E3804,'Khách hàng'!$B$4:$F$1048576,2,0)</f>
        <v>#N/A</v>
      </c>
      <c r="H3804" s="13" t="str">
        <f>VLOOKUP(E3804,'[1]Khách hàng'!$A$4:$F$2144,3,0)</f>
        <v>Số 1 đường số 17A, Khu phố 11, Phường Bình Trị Đông B, Quận Bình Tân, TP.HCM.</v>
      </c>
      <c r="I3804" s="13" t="e">
        <f>VLOOKUP(E3804,'Khách hàng'!$B$4:$F$1048576,5,0)</f>
        <v>#N/A</v>
      </c>
      <c r="L3804" s="13" t="e">
        <f>VLOOKUP(J3804,'Hàng hóa'!$C$5:$D$50,2,0)</f>
        <v>#N/A</v>
      </c>
      <c r="M3804" s="17" t="e">
        <f>VLOOKUP(J3804,'Hàng hóa'!$C$5:$H$22,6,0)</f>
        <v>#N/A</v>
      </c>
      <c r="N3804" s="17" t="e">
        <f t="shared" ref="N3804:N3867" si="162">K3804*M3804</f>
        <v>#N/A</v>
      </c>
      <c r="O3804" s="22" t="e">
        <f t="shared" si="161"/>
        <v>#N/A</v>
      </c>
      <c r="P3804" s="17" t="e">
        <f t="shared" ref="P3804:P3867" si="163">N3804*O3804+N3804</f>
        <v>#N/A</v>
      </c>
      <c r="Q3804" s="13" t="e">
        <f>VLOOKUP(I3804,'[1]Nhân viên'!$E$20:$F$41,2,0)</f>
        <v>#N/A</v>
      </c>
    </row>
    <row r="3805" spans="1:17" x14ac:dyDescent="0.2">
      <c r="A3805" s="11">
        <v>3782</v>
      </c>
      <c r="D3805" s="13" t="e">
        <f>VLOOKUP(C3805,'Nhân viên'!$B$5:$C$48,2,0)</f>
        <v>#N/A</v>
      </c>
      <c r="G3805" s="13" t="e">
        <f>VLOOKUP(E3805,'Khách hàng'!$B$4:$F$1048576,2,0)</f>
        <v>#N/A</v>
      </c>
      <c r="H3805" s="13" t="str">
        <f>VLOOKUP(E3805,'[1]Khách hàng'!$A$4:$F$2144,3,0)</f>
        <v>Số 1 đường số 17A, Khu phố 11, Phường Bình Trị Đông B, Quận Bình Tân, TP.HCM.</v>
      </c>
      <c r="I3805" s="13" t="e">
        <f>VLOOKUP(E3805,'Khách hàng'!$B$4:$F$1048576,5,0)</f>
        <v>#N/A</v>
      </c>
      <c r="L3805" s="13" t="e">
        <f>VLOOKUP(J3805,'Hàng hóa'!$C$5:$D$50,2,0)</f>
        <v>#N/A</v>
      </c>
      <c r="M3805" s="17" t="e">
        <f>VLOOKUP(J3805,'Hàng hóa'!$C$5:$H$22,6,0)</f>
        <v>#N/A</v>
      </c>
      <c r="N3805" s="17" t="e">
        <f t="shared" si="162"/>
        <v>#N/A</v>
      </c>
      <c r="O3805" s="22" t="e">
        <f t="shared" si="161"/>
        <v>#N/A</v>
      </c>
      <c r="P3805" s="17" t="e">
        <f t="shared" si="163"/>
        <v>#N/A</v>
      </c>
      <c r="Q3805" s="13" t="e">
        <f>VLOOKUP(I3805,'[1]Nhân viên'!$E$20:$F$41,2,0)</f>
        <v>#N/A</v>
      </c>
    </row>
    <row r="3806" spans="1:17" x14ac:dyDescent="0.2">
      <c r="A3806" s="11">
        <v>3783</v>
      </c>
      <c r="D3806" s="13" t="e">
        <f>VLOOKUP(C3806,'Nhân viên'!$B$5:$C$48,2,0)</f>
        <v>#N/A</v>
      </c>
      <c r="G3806" s="13" t="e">
        <f>VLOOKUP(E3806,'Khách hàng'!$B$4:$F$1048576,2,0)</f>
        <v>#N/A</v>
      </c>
      <c r="H3806" s="13" t="str">
        <f>VLOOKUP(E3806,'[1]Khách hàng'!$A$4:$F$2144,3,0)</f>
        <v>Số 1 đường số 17A, Khu phố 11, Phường Bình Trị Đông B, Quận Bình Tân, TP.HCM.</v>
      </c>
      <c r="I3806" s="13" t="e">
        <f>VLOOKUP(E3806,'Khách hàng'!$B$4:$F$1048576,5,0)</f>
        <v>#N/A</v>
      </c>
      <c r="L3806" s="13" t="e">
        <f>VLOOKUP(J3806,'Hàng hóa'!$C$5:$D$50,2,0)</f>
        <v>#N/A</v>
      </c>
      <c r="M3806" s="17" t="e">
        <f>VLOOKUP(J3806,'Hàng hóa'!$C$5:$H$22,6,0)</f>
        <v>#N/A</v>
      </c>
      <c r="N3806" s="17" t="e">
        <f t="shared" si="162"/>
        <v>#N/A</v>
      </c>
      <c r="O3806" s="22" t="e">
        <f t="shared" si="161"/>
        <v>#N/A</v>
      </c>
      <c r="P3806" s="17" t="e">
        <f t="shared" si="163"/>
        <v>#N/A</v>
      </c>
      <c r="Q3806" s="13" t="e">
        <f>VLOOKUP(I3806,'[1]Nhân viên'!$E$20:$F$41,2,0)</f>
        <v>#N/A</v>
      </c>
    </row>
    <row r="3807" spans="1:17" x14ac:dyDescent="0.2">
      <c r="A3807" s="11">
        <v>3784</v>
      </c>
      <c r="D3807" s="13" t="e">
        <f>VLOOKUP(C3807,'Nhân viên'!$B$5:$C$48,2,0)</f>
        <v>#N/A</v>
      </c>
      <c r="G3807" s="13" t="e">
        <f>VLOOKUP(E3807,'Khách hàng'!$B$4:$F$1048576,2,0)</f>
        <v>#N/A</v>
      </c>
      <c r="H3807" s="13" t="str">
        <f>VLOOKUP(E3807,'[1]Khách hàng'!$A$4:$F$2144,3,0)</f>
        <v>Số 1 đường số 17A, Khu phố 11, Phường Bình Trị Đông B, Quận Bình Tân, TP.HCM.</v>
      </c>
      <c r="I3807" s="13" t="e">
        <f>VLOOKUP(E3807,'Khách hàng'!$B$4:$F$1048576,5,0)</f>
        <v>#N/A</v>
      </c>
      <c r="L3807" s="13" t="e">
        <f>VLOOKUP(J3807,'Hàng hóa'!$C$5:$D$50,2,0)</f>
        <v>#N/A</v>
      </c>
      <c r="M3807" s="17" t="e">
        <f>VLOOKUP(J3807,'Hàng hóa'!$C$5:$H$22,6,0)</f>
        <v>#N/A</v>
      </c>
      <c r="N3807" s="17" t="e">
        <f t="shared" si="162"/>
        <v>#N/A</v>
      </c>
      <c r="O3807" s="22" t="e">
        <f t="shared" si="161"/>
        <v>#N/A</v>
      </c>
      <c r="P3807" s="17" t="e">
        <f t="shared" si="163"/>
        <v>#N/A</v>
      </c>
      <c r="Q3807" s="13" t="e">
        <f>VLOOKUP(I3807,'[1]Nhân viên'!$E$20:$F$41,2,0)</f>
        <v>#N/A</v>
      </c>
    </row>
    <row r="3808" spans="1:17" x14ac:dyDescent="0.2">
      <c r="A3808" s="11">
        <v>3785</v>
      </c>
      <c r="D3808" s="13" t="e">
        <f>VLOOKUP(C3808,'Nhân viên'!$B$5:$C$48,2,0)</f>
        <v>#N/A</v>
      </c>
      <c r="G3808" s="13" t="e">
        <f>VLOOKUP(E3808,'Khách hàng'!$B$4:$F$1048576,2,0)</f>
        <v>#N/A</v>
      </c>
      <c r="H3808" s="13" t="str">
        <f>VLOOKUP(E3808,'[1]Khách hàng'!$A$4:$F$2144,3,0)</f>
        <v>Số 1 đường số 17A, Khu phố 11, Phường Bình Trị Đông B, Quận Bình Tân, TP.HCM.</v>
      </c>
      <c r="I3808" s="13" t="e">
        <f>VLOOKUP(E3808,'Khách hàng'!$B$4:$F$1048576,5,0)</f>
        <v>#N/A</v>
      </c>
      <c r="L3808" s="13" t="e">
        <f>VLOOKUP(J3808,'Hàng hóa'!$C$5:$D$50,2,0)</f>
        <v>#N/A</v>
      </c>
      <c r="M3808" s="17" t="e">
        <f>VLOOKUP(J3808,'Hàng hóa'!$C$5:$H$22,6,0)</f>
        <v>#N/A</v>
      </c>
      <c r="N3808" s="17" t="e">
        <f t="shared" si="162"/>
        <v>#N/A</v>
      </c>
      <c r="O3808" s="22" t="e">
        <f t="shared" si="161"/>
        <v>#N/A</v>
      </c>
      <c r="P3808" s="17" t="e">
        <f t="shared" si="163"/>
        <v>#N/A</v>
      </c>
      <c r="Q3808" s="13" t="e">
        <f>VLOOKUP(I3808,'[1]Nhân viên'!$E$20:$F$41,2,0)</f>
        <v>#N/A</v>
      </c>
    </row>
    <row r="3809" spans="1:17" x14ac:dyDescent="0.2">
      <c r="A3809" s="11">
        <v>3786</v>
      </c>
      <c r="D3809" s="13" t="e">
        <f>VLOOKUP(C3809,'Nhân viên'!$B$5:$C$48,2,0)</f>
        <v>#N/A</v>
      </c>
      <c r="G3809" s="13" t="e">
        <f>VLOOKUP(E3809,'Khách hàng'!$B$4:$F$1048576,2,0)</f>
        <v>#N/A</v>
      </c>
      <c r="H3809" s="13" t="str">
        <f>VLOOKUP(E3809,'[1]Khách hàng'!$A$4:$F$2144,3,0)</f>
        <v>Số 1 đường số 17A, Khu phố 11, Phường Bình Trị Đông B, Quận Bình Tân, TP.HCM.</v>
      </c>
      <c r="I3809" s="13" t="e">
        <f>VLOOKUP(E3809,'Khách hàng'!$B$4:$F$1048576,5,0)</f>
        <v>#N/A</v>
      </c>
      <c r="L3809" s="13" t="e">
        <f>VLOOKUP(J3809,'Hàng hóa'!$C$5:$D$50,2,0)</f>
        <v>#N/A</v>
      </c>
      <c r="M3809" s="17" t="e">
        <f>VLOOKUP(J3809,'Hàng hóa'!$C$5:$H$22,6,0)</f>
        <v>#N/A</v>
      </c>
      <c r="N3809" s="17" t="e">
        <f t="shared" si="162"/>
        <v>#N/A</v>
      </c>
      <c r="O3809" s="22" t="e">
        <f t="shared" si="161"/>
        <v>#N/A</v>
      </c>
      <c r="P3809" s="17" t="e">
        <f t="shared" si="163"/>
        <v>#N/A</v>
      </c>
      <c r="Q3809" s="13" t="e">
        <f>VLOOKUP(I3809,'[1]Nhân viên'!$E$20:$F$41,2,0)</f>
        <v>#N/A</v>
      </c>
    </row>
    <row r="3810" spans="1:17" x14ac:dyDescent="0.2">
      <c r="A3810" s="11">
        <v>3787</v>
      </c>
      <c r="D3810" s="13" t="e">
        <f>VLOOKUP(C3810,'Nhân viên'!$B$5:$C$48,2,0)</f>
        <v>#N/A</v>
      </c>
      <c r="G3810" s="13" t="e">
        <f>VLOOKUP(E3810,'Khách hàng'!$B$4:$F$1048576,2,0)</f>
        <v>#N/A</v>
      </c>
      <c r="H3810" s="13" t="str">
        <f>VLOOKUP(E3810,'[1]Khách hàng'!$A$4:$F$2144,3,0)</f>
        <v>Số 1 đường số 17A, Khu phố 11, Phường Bình Trị Đông B, Quận Bình Tân, TP.HCM.</v>
      </c>
      <c r="I3810" s="13" t="e">
        <f>VLOOKUP(E3810,'Khách hàng'!$B$4:$F$1048576,5,0)</f>
        <v>#N/A</v>
      </c>
      <c r="L3810" s="13" t="e">
        <f>VLOOKUP(J3810,'Hàng hóa'!$C$5:$D$50,2,0)</f>
        <v>#N/A</v>
      </c>
      <c r="M3810" s="17" t="e">
        <f>VLOOKUP(J3810,'Hàng hóa'!$C$5:$H$22,6,0)</f>
        <v>#N/A</v>
      </c>
      <c r="N3810" s="17" t="e">
        <f t="shared" si="162"/>
        <v>#N/A</v>
      </c>
      <c r="O3810" s="22" t="e">
        <f t="shared" si="161"/>
        <v>#N/A</v>
      </c>
      <c r="P3810" s="17" t="e">
        <f t="shared" si="163"/>
        <v>#N/A</v>
      </c>
      <c r="Q3810" s="13" t="e">
        <f>VLOOKUP(I3810,'[1]Nhân viên'!$E$20:$F$41,2,0)</f>
        <v>#N/A</v>
      </c>
    </row>
    <row r="3811" spans="1:17" x14ac:dyDescent="0.2">
      <c r="A3811" s="11">
        <v>3788</v>
      </c>
      <c r="D3811" s="13" t="e">
        <f>VLOOKUP(C3811,'Nhân viên'!$B$5:$C$48,2,0)</f>
        <v>#N/A</v>
      </c>
      <c r="G3811" s="13" t="e">
        <f>VLOOKUP(E3811,'Khách hàng'!$B$4:$F$1048576,2,0)</f>
        <v>#N/A</v>
      </c>
      <c r="H3811" s="13" t="str">
        <f>VLOOKUP(E3811,'[1]Khách hàng'!$A$4:$F$2144,3,0)</f>
        <v>Số 1 đường số 17A, Khu phố 11, Phường Bình Trị Đông B, Quận Bình Tân, TP.HCM.</v>
      </c>
      <c r="I3811" s="13" t="e">
        <f>VLOOKUP(E3811,'Khách hàng'!$B$4:$F$1048576,5,0)</f>
        <v>#N/A</v>
      </c>
      <c r="L3811" s="13" t="e">
        <f>VLOOKUP(J3811,'Hàng hóa'!$C$5:$D$50,2,0)</f>
        <v>#N/A</v>
      </c>
      <c r="M3811" s="17" t="e">
        <f>VLOOKUP(J3811,'Hàng hóa'!$C$5:$H$22,6,0)</f>
        <v>#N/A</v>
      </c>
      <c r="N3811" s="17" t="e">
        <f t="shared" si="162"/>
        <v>#N/A</v>
      </c>
      <c r="O3811" s="22" t="e">
        <f t="shared" si="161"/>
        <v>#N/A</v>
      </c>
      <c r="P3811" s="17" t="e">
        <f t="shared" si="163"/>
        <v>#N/A</v>
      </c>
      <c r="Q3811" s="13" t="e">
        <f>VLOOKUP(I3811,'[1]Nhân viên'!$E$20:$F$41,2,0)</f>
        <v>#N/A</v>
      </c>
    </row>
    <row r="3812" spans="1:17" x14ac:dyDescent="0.2">
      <c r="A3812" s="11">
        <v>3789</v>
      </c>
      <c r="D3812" s="13" t="e">
        <f>VLOOKUP(C3812,'Nhân viên'!$B$5:$C$48,2,0)</f>
        <v>#N/A</v>
      </c>
      <c r="G3812" s="13" t="e">
        <f>VLOOKUP(E3812,'Khách hàng'!$B$4:$F$1048576,2,0)</f>
        <v>#N/A</v>
      </c>
      <c r="H3812" s="13" t="str">
        <f>VLOOKUP(E3812,'[1]Khách hàng'!$A$4:$F$2144,3,0)</f>
        <v>Số 1 đường số 17A, Khu phố 11, Phường Bình Trị Đông B, Quận Bình Tân, TP.HCM.</v>
      </c>
      <c r="I3812" s="13" t="e">
        <f>VLOOKUP(E3812,'Khách hàng'!$B$4:$F$1048576,5,0)</f>
        <v>#N/A</v>
      </c>
      <c r="L3812" s="13" t="e">
        <f>VLOOKUP(J3812,'Hàng hóa'!$C$5:$D$50,2,0)</f>
        <v>#N/A</v>
      </c>
      <c r="M3812" s="17" t="e">
        <f>VLOOKUP(J3812,'Hàng hóa'!$C$5:$H$22,6,0)</f>
        <v>#N/A</v>
      </c>
      <c r="N3812" s="17" t="e">
        <f t="shared" si="162"/>
        <v>#N/A</v>
      </c>
      <c r="O3812" s="22" t="e">
        <f t="shared" si="161"/>
        <v>#N/A</v>
      </c>
      <c r="P3812" s="17" t="e">
        <f t="shared" si="163"/>
        <v>#N/A</v>
      </c>
      <c r="Q3812" s="13" t="e">
        <f>VLOOKUP(I3812,'[1]Nhân viên'!$E$20:$F$41,2,0)</f>
        <v>#N/A</v>
      </c>
    </row>
    <row r="3813" spans="1:17" x14ac:dyDescent="0.2">
      <c r="A3813" s="11">
        <v>3790</v>
      </c>
      <c r="D3813" s="13" t="e">
        <f>VLOOKUP(C3813,'Nhân viên'!$B$5:$C$48,2,0)</f>
        <v>#N/A</v>
      </c>
      <c r="G3813" s="13" t="e">
        <f>VLOOKUP(E3813,'Khách hàng'!$B$4:$F$1048576,2,0)</f>
        <v>#N/A</v>
      </c>
      <c r="H3813" s="13" t="str">
        <f>VLOOKUP(E3813,'[1]Khách hàng'!$A$4:$F$2144,3,0)</f>
        <v>Số 1 đường số 17A, Khu phố 11, Phường Bình Trị Đông B, Quận Bình Tân, TP.HCM.</v>
      </c>
      <c r="I3813" s="13" t="e">
        <f>VLOOKUP(E3813,'Khách hàng'!$B$4:$F$1048576,5,0)</f>
        <v>#N/A</v>
      </c>
      <c r="L3813" s="13" t="e">
        <f>VLOOKUP(J3813,'Hàng hóa'!$C$5:$D$50,2,0)</f>
        <v>#N/A</v>
      </c>
      <c r="M3813" s="17" t="e">
        <f>VLOOKUP(J3813,'Hàng hóa'!$C$5:$H$22,6,0)</f>
        <v>#N/A</v>
      </c>
      <c r="N3813" s="17" t="e">
        <f t="shared" si="162"/>
        <v>#N/A</v>
      </c>
      <c r="O3813" s="22" t="e">
        <f t="shared" si="161"/>
        <v>#N/A</v>
      </c>
      <c r="P3813" s="17" t="e">
        <f t="shared" si="163"/>
        <v>#N/A</v>
      </c>
      <c r="Q3813" s="13" t="e">
        <f>VLOOKUP(I3813,'[1]Nhân viên'!$E$20:$F$41,2,0)</f>
        <v>#N/A</v>
      </c>
    </row>
    <row r="3814" spans="1:17" x14ac:dyDescent="0.2">
      <c r="A3814" s="11">
        <v>3791</v>
      </c>
      <c r="D3814" s="13" t="e">
        <f>VLOOKUP(C3814,'Nhân viên'!$B$5:$C$48,2,0)</f>
        <v>#N/A</v>
      </c>
      <c r="G3814" s="13" t="e">
        <f>VLOOKUP(E3814,'Khách hàng'!$B$4:$F$1048576,2,0)</f>
        <v>#N/A</v>
      </c>
      <c r="H3814" s="13" t="str">
        <f>VLOOKUP(E3814,'[1]Khách hàng'!$A$4:$F$2144,3,0)</f>
        <v>Số 1 đường số 17A, Khu phố 11, Phường Bình Trị Đông B, Quận Bình Tân, TP.HCM.</v>
      </c>
      <c r="I3814" s="13" t="e">
        <f>VLOOKUP(E3814,'Khách hàng'!$B$4:$F$1048576,5,0)</f>
        <v>#N/A</v>
      </c>
      <c r="L3814" s="13" t="e">
        <f>VLOOKUP(J3814,'Hàng hóa'!$C$5:$D$50,2,0)</f>
        <v>#N/A</v>
      </c>
      <c r="M3814" s="17" t="e">
        <f>VLOOKUP(J3814,'Hàng hóa'!$C$5:$H$22,6,0)</f>
        <v>#N/A</v>
      </c>
      <c r="N3814" s="17" t="e">
        <f t="shared" si="162"/>
        <v>#N/A</v>
      </c>
      <c r="O3814" s="22" t="e">
        <f t="shared" si="161"/>
        <v>#N/A</v>
      </c>
      <c r="P3814" s="17" t="e">
        <f t="shared" si="163"/>
        <v>#N/A</v>
      </c>
      <c r="Q3814" s="13" t="e">
        <f>VLOOKUP(I3814,'[1]Nhân viên'!$E$20:$F$41,2,0)</f>
        <v>#N/A</v>
      </c>
    </row>
    <row r="3815" spans="1:17" x14ac:dyDescent="0.2">
      <c r="A3815" s="11">
        <v>3792</v>
      </c>
      <c r="D3815" s="13" t="e">
        <f>VLOOKUP(C3815,'Nhân viên'!$B$5:$C$48,2,0)</f>
        <v>#N/A</v>
      </c>
      <c r="G3815" s="13" t="e">
        <f>VLOOKUP(E3815,'Khách hàng'!$B$4:$F$1048576,2,0)</f>
        <v>#N/A</v>
      </c>
      <c r="H3815" s="13" t="str">
        <f>VLOOKUP(E3815,'[1]Khách hàng'!$A$4:$F$2144,3,0)</f>
        <v>Số 1 đường số 17A, Khu phố 11, Phường Bình Trị Đông B, Quận Bình Tân, TP.HCM.</v>
      </c>
      <c r="I3815" s="13" t="e">
        <f>VLOOKUP(E3815,'Khách hàng'!$B$4:$F$1048576,5,0)</f>
        <v>#N/A</v>
      </c>
      <c r="L3815" s="13" t="e">
        <f>VLOOKUP(J3815,'Hàng hóa'!$C$5:$D$50,2,0)</f>
        <v>#N/A</v>
      </c>
      <c r="M3815" s="17" t="e">
        <f>VLOOKUP(J3815,'Hàng hóa'!$C$5:$H$22,6,0)</f>
        <v>#N/A</v>
      </c>
      <c r="N3815" s="17" t="e">
        <f t="shared" si="162"/>
        <v>#N/A</v>
      </c>
      <c r="O3815" s="22" t="e">
        <f t="shared" si="161"/>
        <v>#N/A</v>
      </c>
      <c r="P3815" s="17" t="e">
        <f t="shared" si="163"/>
        <v>#N/A</v>
      </c>
      <c r="Q3815" s="13" t="e">
        <f>VLOOKUP(I3815,'[1]Nhân viên'!$E$20:$F$41,2,0)</f>
        <v>#N/A</v>
      </c>
    </row>
    <row r="3816" spans="1:17" x14ac:dyDescent="0.2">
      <c r="A3816" s="11">
        <v>3793</v>
      </c>
      <c r="D3816" s="13" t="e">
        <f>VLOOKUP(C3816,'Nhân viên'!$B$5:$C$48,2,0)</f>
        <v>#N/A</v>
      </c>
      <c r="G3816" s="13" t="e">
        <f>VLOOKUP(E3816,'Khách hàng'!$B$4:$F$1048576,2,0)</f>
        <v>#N/A</v>
      </c>
      <c r="H3816" s="13" t="str">
        <f>VLOOKUP(E3816,'[1]Khách hàng'!$A$4:$F$2144,3,0)</f>
        <v>Số 1 đường số 17A, Khu phố 11, Phường Bình Trị Đông B, Quận Bình Tân, TP.HCM.</v>
      </c>
      <c r="I3816" s="13" t="e">
        <f>VLOOKUP(E3816,'Khách hàng'!$B$4:$F$1048576,5,0)</f>
        <v>#N/A</v>
      </c>
      <c r="L3816" s="13" t="e">
        <f>VLOOKUP(J3816,'Hàng hóa'!$C$5:$D$50,2,0)</f>
        <v>#N/A</v>
      </c>
      <c r="M3816" s="17" t="e">
        <f>VLOOKUP(J3816,'Hàng hóa'!$C$5:$H$22,6,0)</f>
        <v>#N/A</v>
      </c>
      <c r="N3816" s="17" t="e">
        <f t="shared" si="162"/>
        <v>#N/A</v>
      </c>
      <c r="O3816" s="22" t="e">
        <f t="shared" si="161"/>
        <v>#N/A</v>
      </c>
      <c r="P3816" s="17" t="e">
        <f t="shared" si="163"/>
        <v>#N/A</v>
      </c>
      <c r="Q3816" s="13" t="e">
        <f>VLOOKUP(I3816,'[1]Nhân viên'!$E$20:$F$41,2,0)</f>
        <v>#N/A</v>
      </c>
    </row>
    <row r="3817" spans="1:17" x14ac:dyDescent="0.2">
      <c r="A3817" s="11">
        <v>3794</v>
      </c>
      <c r="D3817" s="13" t="e">
        <f>VLOOKUP(C3817,'Nhân viên'!$B$5:$C$48,2,0)</f>
        <v>#N/A</v>
      </c>
      <c r="G3817" s="13" t="e">
        <f>VLOOKUP(E3817,'Khách hàng'!$B$4:$F$1048576,2,0)</f>
        <v>#N/A</v>
      </c>
      <c r="H3817" s="13" t="str">
        <f>VLOOKUP(E3817,'[1]Khách hàng'!$A$4:$F$2144,3,0)</f>
        <v>Số 1 đường số 17A, Khu phố 11, Phường Bình Trị Đông B, Quận Bình Tân, TP.HCM.</v>
      </c>
      <c r="I3817" s="13" t="e">
        <f>VLOOKUP(E3817,'Khách hàng'!$B$4:$F$1048576,5,0)</f>
        <v>#N/A</v>
      </c>
      <c r="L3817" s="13" t="e">
        <f>VLOOKUP(J3817,'Hàng hóa'!$C$5:$D$50,2,0)</f>
        <v>#N/A</v>
      </c>
      <c r="M3817" s="17" t="e">
        <f>VLOOKUP(J3817,'Hàng hóa'!$C$5:$H$22,6,0)</f>
        <v>#N/A</v>
      </c>
      <c r="N3817" s="17" t="e">
        <f t="shared" si="162"/>
        <v>#N/A</v>
      </c>
      <c r="O3817" s="22" t="e">
        <f t="shared" si="161"/>
        <v>#N/A</v>
      </c>
      <c r="P3817" s="17" t="e">
        <f t="shared" si="163"/>
        <v>#N/A</v>
      </c>
      <c r="Q3817" s="13" t="e">
        <f>VLOOKUP(I3817,'[1]Nhân viên'!$E$20:$F$41,2,0)</f>
        <v>#N/A</v>
      </c>
    </row>
    <row r="3818" spans="1:17" x14ac:dyDescent="0.2">
      <c r="A3818" s="11">
        <v>3795</v>
      </c>
      <c r="D3818" s="13" t="e">
        <f>VLOOKUP(C3818,'Nhân viên'!$B$5:$C$48,2,0)</f>
        <v>#N/A</v>
      </c>
      <c r="G3818" s="13" t="e">
        <f>VLOOKUP(E3818,'Khách hàng'!$B$4:$F$1048576,2,0)</f>
        <v>#N/A</v>
      </c>
      <c r="H3818" s="13" t="str">
        <f>VLOOKUP(E3818,'[1]Khách hàng'!$A$4:$F$2144,3,0)</f>
        <v>Số 1 đường số 17A, Khu phố 11, Phường Bình Trị Đông B, Quận Bình Tân, TP.HCM.</v>
      </c>
      <c r="I3818" s="13" t="e">
        <f>VLOOKUP(E3818,'Khách hàng'!$B$4:$F$1048576,5,0)</f>
        <v>#N/A</v>
      </c>
      <c r="L3818" s="13" t="e">
        <f>VLOOKUP(J3818,'Hàng hóa'!$C$5:$D$50,2,0)</f>
        <v>#N/A</v>
      </c>
      <c r="M3818" s="17" t="e">
        <f>VLOOKUP(J3818,'Hàng hóa'!$C$5:$H$22,6,0)</f>
        <v>#N/A</v>
      </c>
      <c r="N3818" s="17" t="e">
        <f t="shared" si="162"/>
        <v>#N/A</v>
      </c>
      <c r="O3818" s="22" t="e">
        <f t="shared" si="161"/>
        <v>#N/A</v>
      </c>
      <c r="P3818" s="17" t="e">
        <f t="shared" si="163"/>
        <v>#N/A</v>
      </c>
      <c r="Q3818" s="13" t="e">
        <f>VLOOKUP(I3818,'[1]Nhân viên'!$E$20:$F$41,2,0)</f>
        <v>#N/A</v>
      </c>
    </row>
    <row r="3819" spans="1:17" x14ac:dyDescent="0.2">
      <c r="A3819" s="11">
        <v>3796</v>
      </c>
      <c r="D3819" s="13" t="e">
        <f>VLOOKUP(C3819,'Nhân viên'!$B$5:$C$48,2,0)</f>
        <v>#N/A</v>
      </c>
      <c r="G3819" s="13" t="e">
        <f>VLOOKUP(E3819,'Khách hàng'!$B$4:$F$1048576,2,0)</f>
        <v>#N/A</v>
      </c>
      <c r="H3819" s="13" t="str">
        <f>VLOOKUP(E3819,'[1]Khách hàng'!$A$4:$F$2144,3,0)</f>
        <v>Số 1 đường số 17A, Khu phố 11, Phường Bình Trị Đông B, Quận Bình Tân, TP.HCM.</v>
      </c>
      <c r="I3819" s="13" t="e">
        <f>VLOOKUP(E3819,'Khách hàng'!$B$4:$F$1048576,5,0)</f>
        <v>#N/A</v>
      </c>
      <c r="L3819" s="13" t="e">
        <f>VLOOKUP(J3819,'Hàng hóa'!$C$5:$D$50,2,0)</f>
        <v>#N/A</v>
      </c>
      <c r="M3819" s="17" t="e">
        <f>VLOOKUP(J3819,'Hàng hóa'!$C$5:$H$22,6,0)</f>
        <v>#N/A</v>
      </c>
      <c r="N3819" s="17" t="e">
        <f t="shared" si="162"/>
        <v>#N/A</v>
      </c>
      <c r="O3819" s="22" t="e">
        <f t="shared" si="161"/>
        <v>#N/A</v>
      </c>
      <c r="P3819" s="17" t="e">
        <f t="shared" si="163"/>
        <v>#N/A</v>
      </c>
      <c r="Q3819" s="13" t="e">
        <f>VLOOKUP(I3819,'[1]Nhân viên'!$E$20:$F$41,2,0)</f>
        <v>#N/A</v>
      </c>
    </row>
    <row r="3820" spans="1:17" x14ac:dyDescent="0.2">
      <c r="A3820" s="11">
        <v>3797</v>
      </c>
      <c r="D3820" s="13" t="e">
        <f>VLOOKUP(C3820,'Nhân viên'!$B$5:$C$48,2,0)</f>
        <v>#N/A</v>
      </c>
      <c r="G3820" s="13" t="e">
        <f>VLOOKUP(E3820,'Khách hàng'!$B$4:$F$1048576,2,0)</f>
        <v>#N/A</v>
      </c>
      <c r="H3820" s="13" t="str">
        <f>VLOOKUP(E3820,'[1]Khách hàng'!$A$4:$F$2144,3,0)</f>
        <v>Số 1 đường số 17A, Khu phố 11, Phường Bình Trị Đông B, Quận Bình Tân, TP.HCM.</v>
      </c>
      <c r="I3820" s="13" t="e">
        <f>VLOOKUP(E3820,'Khách hàng'!$B$4:$F$1048576,5,0)</f>
        <v>#N/A</v>
      </c>
      <c r="L3820" s="13" t="e">
        <f>VLOOKUP(J3820,'Hàng hóa'!$C$5:$D$50,2,0)</f>
        <v>#N/A</v>
      </c>
      <c r="M3820" s="17" t="e">
        <f>VLOOKUP(J3820,'Hàng hóa'!$C$5:$H$22,6,0)</f>
        <v>#N/A</v>
      </c>
      <c r="N3820" s="17" t="e">
        <f t="shared" si="162"/>
        <v>#N/A</v>
      </c>
      <c r="O3820" s="22" t="e">
        <f t="shared" si="161"/>
        <v>#N/A</v>
      </c>
      <c r="P3820" s="17" t="e">
        <f t="shared" si="163"/>
        <v>#N/A</v>
      </c>
      <c r="Q3820" s="13" t="e">
        <f>VLOOKUP(I3820,'[1]Nhân viên'!$E$20:$F$41,2,0)</f>
        <v>#N/A</v>
      </c>
    </row>
    <row r="3821" spans="1:17" x14ac:dyDescent="0.2">
      <c r="A3821" s="11">
        <v>3798</v>
      </c>
      <c r="D3821" s="13" t="e">
        <f>VLOOKUP(C3821,'Nhân viên'!$B$5:$C$48,2,0)</f>
        <v>#N/A</v>
      </c>
      <c r="G3821" s="13" t="e">
        <f>VLOOKUP(E3821,'Khách hàng'!$B$4:$F$1048576,2,0)</f>
        <v>#N/A</v>
      </c>
      <c r="H3821" s="13" t="str">
        <f>VLOOKUP(E3821,'[1]Khách hàng'!$A$4:$F$2144,3,0)</f>
        <v>Số 1 đường số 17A, Khu phố 11, Phường Bình Trị Đông B, Quận Bình Tân, TP.HCM.</v>
      </c>
      <c r="I3821" s="13" t="e">
        <f>VLOOKUP(E3821,'Khách hàng'!$B$4:$F$1048576,5,0)</f>
        <v>#N/A</v>
      </c>
      <c r="L3821" s="13" t="e">
        <f>VLOOKUP(J3821,'Hàng hóa'!$C$5:$D$50,2,0)</f>
        <v>#N/A</v>
      </c>
      <c r="M3821" s="17" t="e">
        <f>VLOOKUP(J3821,'Hàng hóa'!$C$5:$H$22,6,0)</f>
        <v>#N/A</v>
      </c>
      <c r="N3821" s="17" t="e">
        <f t="shared" si="162"/>
        <v>#N/A</v>
      </c>
      <c r="O3821" s="22" t="e">
        <f t="shared" si="161"/>
        <v>#N/A</v>
      </c>
      <c r="P3821" s="17" t="e">
        <f t="shared" si="163"/>
        <v>#N/A</v>
      </c>
      <c r="Q3821" s="13" t="e">
        <f>VLOOKUP(I3821,'[1]Nhân viên'!$E$20:$F$41,2,0)</f>
        <v>#N/A</v>
      </c>
    </row>
    <row r="3822" spans="1:17" x14ac:dyDescent="0.2">
      <c r="A3822" s="11">
        <v>3799</v>
      </c>
      <c r="D3822" s="13" t="e">
        <f>VLOOKUP(C3822,'Nhân viên'!$B$5:$C$48,2,0)</f>
        <v>#N/A</v>
      </c>
      <c r="G3822" s="13" t="e">
        <f>VLOOKUP(E3822,'Khách hàng'!$B$4:$F$1048576,2,0)</f>
        <v>#N/A</v>
      </c>
      <c r="H3822" s="13" t="str">
        <f>VLOOKUP(E3822,'[1]Khách hàng'!$A$4:$F$2144,3,0)</f>
        <v>Số 1 đường số 17A, Khu phố 11, Phường Bình Trị Đông B, Quận Bình Tân, TP.HCM.</v>
      </c>
      <c r="I3822" s="13" t="e">
        <f>VLOOKUP(E3822,'Khách hàng'!$B$4:$F$1048576,5,0)</f>
        <v>#N/A</v>
      </c>
      <c r="L3822" s="13" t="e">
        <f>VLOOKUP(J3822,'Hàng hóa'!$C$5:$D$50,2,0)</f>
        <v>#N/A</v>
      </c>
      <c r="M3822" s="17" t="e">
        <f>VLOOKUP(J3822,'Hàng hóa'!$C$5:$H$22,6,0)</f>
        <v>#N/A</v>
      </c>
      <c r="N3822" s="17" t="e">
        <f t="shared" si="162"/>
        <v>#N/A</v>
      </c>
      <c r="O3822" s="22" t="e">
        <f t="shared" si="161"/>
        <v>#N/A</v>
      </c>
      <c r="P3822" s="17" t="e">
        <f t="shared" si="163"/>
        <v>#N/A</v>
      </c>
      <c r="Q3822" s="13" t="e">
        <f>VLOOKUP(I3822,'[1]Nhân viên'!$E$20:$F$41,2,0)</f>
        <v>#N/A</v>
      </c>
    </row>
    <row r="3823" spans="1:17" x14ac:dyDescent="0.2">
      <c r="A3823" s="11">
        <v>3800</v>
      </c>
      <c r="D3823" s="13" t="e">
        <f>VLOOKUP(C3823,'Nhân viên'!$B$5:$C$48,2,0)</f>
        <v>#N/A</v>
      </c>
      <c r="G3823" s="13" t="e">
        <f>VLOOKUP(E3823,'Khách hàng'!$B$4:$F$1048576,2,0)</f>
        <v>#N/A</v>
      </c>
      <c r="H3823" s="13" t="str">
        <f>VLOOKUP(E3823,'[1]Khách hàng'!$A$4:$F$2144,3,0)</f>
        <v>Số 1 đường số 17A, Khu phố 11, Phường Bình Trị Đông B, Quận Bình Tân, TP.HCM.</v>
      </c>
      <c r="I3823" s="13" t="e">
        <f>VLOOKUP(E3823,'Khách hàng'!$B$4:$F$1048576,5,0)</f>
        <v>#N/A</v>
      </c>
      <c r="L3823" s="13" t="e">
        <f>VLOOKUP(J3823,'Hàng hóa'!$C$5:$D$50,2,0)</f>
        <v>#N/A</v>
      </c>
      <c r="M3823" s="17" t="e">
        <f>VLOOKUP(J3823,'Hàng hóa'!$C$5:$H$22,6,0)</f>
        <v>#N/A</v>
      </c>
      <c r="N3823" s="17" t="e">
        <f t="shared" si="162"/>
        <v>#N/A</v>
      </c>
      <c r="O3823" s="22" t="e">
        <f t="shared" si="161"/>
        <v>#N/A</v>
      </c>
      <c r="P3823" s="17" t="e">
        <f t="shared" si="163"/>
        <v>#N/A</v>
      </c>
      <c r="Q3823" s="13" t="e">
        <f>VLOOKUP(I3823,'[1]Nhân viên'!$E$20:$F$41,2,0)</f>
        <v>#N/A</v>
      </c>
    </row>
    <row r="3824" spans="1:17" x14ac:dyDescent="0.2">
      <c r="A3824" s="11">
        <v>3801</v>
      </c>
      <c r="D3824" s="13" t="e">
        <f>VLOOKUP(C3824,'Nhân viên'!$B$5:$C$48,2,0)</f>
        <v>#N/A</v>
      </c>
      <c r="G3824" s="13" t="e">
        <f>VLOOKUP(E3824,'Khách hàng'!$B$4:$F$1048576,2,0)</f>
        <v>#N/A</v>
      </c>
      <c r="H3824" s="13" t="str">
        <f>VLOOKUP(E3824,'[1]Khách hàng'!$A$4:$F$2144,3,0)</f>
        <v>Số 1 đường số 17A, Khu phố 11, Phường Bình Trị Đông B, Quận Bình Tân, TP.HCM.</v>
      </c>
      <c r="I3824" s="13" t="e">
        <f>VLOOKUP(E3824,'Khách hàng'!$B$4:$F$1048576,5,0)</f>
        <v>#N/A</v>
      </c>
      <c r="L3824" s="13" t="e">
        <f>VLOOKUP(J3824,'Hàng hóa'!$C$5:$D$50,2,0)</f>
        <v>#N/A</v>
      </c>
      <c r="M3824" s="17" t="e">
        <f>VLOOKUP(J3824,'Hàng hóa'!$C$5:$H$22,6,0)</f>
        <v>#N/A</v>
      </c>
      <c r="N3824" s="17" t="e">
        <f t="shared" si="162"/>
        <v>#N/A</v>
      </c>
      <c r="O3824" s="22" t="e">
        <f t="shared" si="161"/>
        <v>#N/A</v>
      </c>
      <c r="P3824" s="17" t="e">
        <f t="shared" si="163"/>
        <v>#N/A</v>
      </c>
      <c r="Q3824" s="13" t="e">
        <f>VLOOKUP(I3824,'[1]Nhân viên'!$E$20:$F$41,2,0)</f>
        <v>#N/A</v>
      </c>
    </row>
    <row r="3825" spans="1:17" x14ac:dyDescent="0.2">
      <c r="A3825" s="11">
        <v>3802</v>
      </c>
      <c r="D3825" s="13" t="e">
        <f>VLOOKUP(C3825,'Nhân viên'!$B$5:$C$48,2,0)</f>
        <v>#N/A</v>
      </c>
      <c r="G3825" s="13" t="e">
        <f>VLOOKUP(E3825,'Khách hàng'!$B$4:$F$1048576,2,0)</f>
        <v>#N/A</v>
      </c>
      <c r="H3825" s="13" t="str">
        <f>VLOOKUP(E3825,'[1]Khách hàng'!$A$4:$F$2144,3,0)</f>
        <v>Số 1 đường số 17A, Khu phố 11, Phường Bình Trị Đông B, Quận Bình Tân, TP.HCM.</v>
      </c>
      <c r="I3825" s="13" t="e">
        <f>VLOOKUP(E3825,'Khách hàng'!$B$4:$F$1048576,5,0)</f>
        <v>#N/A</v>
      </c>
      <c r="L3825" s="13" t="e">
        <f>VLOOKUP(J3825,'Hàng hóa'!$C$5:$D$50,2,0)</f>
        <v>#N/A</v>
      </c>
      <c r="M3825" s="17" t="e">
        <f>VLOOKUP(J3825,'Hàng hóa'!$C$5:$H$22,6,0)</f>
        <v>#N/A</v>
      </c>
      <c r="N3825" s="17" t="e">
        <f t="shared" si="162"/>
        <v>#N/A</v>
      </c>
      <c r="O3825" s="22" t="e">
        <f t="shared" si="161"/>
        <v>#N/A</v>
      </c>
      <c r="P3825" s="17" t="e">
        <f t="shared" si="163"/>
        <v>#N/A</v>
      </c>
      <c r="Q3825" s="13" t="e">
        <f>VLOOKUP(I3825,'[1]Nhân viên'!$E$20:$F$41,2,0)</f>
        <v>#N/A</v>
      </c>
    </row>
    <row r="3826" spans="1:17" x14ac:dyDescent="0.2">
      <c r="A3826" s="11">
        <v>3803</v>
      </c>
      <c r="D3826" s="13" t="e">
        <f>VLOOKUP(C3826,'Nhân viên'!$B$5:$C$48,2,0)</f>
        <v>#N/A</v>
      </c>
      <c r="G3826" s="13" t="e">
        <f>VLOOKUP(E3826,'Khách hàng'!$B$4:$F$1048576,2,0)</f>
        <v>#N/A</v>
      </c>
      <c r="H3826" s="13" t="str">
        <f>VLOOKUP(E3826,'[1]Khách hàng'!$A$4:$F$2144,3,0)</f>
        <v>Số 1 đường số 17A, Khu phố 11, Phường Bình Trị Đông B, Quận Bình Tân, TP.HCM.</v>
      </c>
      <c r="I3826" s="13" t="e">
        <f>VLOOKUP(E3826,'Khách hàng'!$B$4:$F$1048576,5,0)</f>
        <v>#N/A</v>
      </c>
      <c r="L3826" s="13" t="e">
        <f>VLOOKUP(J3826,'Hàng hóa'!$C$5:$D$50,2,0)</f>
        <v>#N/A</v>
      </c>
      <c r="M3826" s="17" t="e">
        <f>VLOOKUP(J3826,'Hàng hóa'!$C$5:$H$22,6,0)</f>
        <v>#N/A</v>
      </c>
      <c r="N3826" s="17" t="e">
        <f t="shared" si="162"/>
        <v>#N/A</v>
      </c>
      <c r="O3826" s="22" t="e">
        <f t="shared" si="161"/>
        <v>#N/A</v>
      </c>
      <c r="P3826" s="17" t="e">
        <f t="shared" si="163"/>
        <v>#N/A</v>
      </c>
      <c r="Q3826" s="13" t="e">
        <f>VLOOKUP(I3826,'[1]Nhân viên'!$E$20:$F$41,2,0)</f>
        <v>#N/A</v>
      </c>
    </row>
    <row r="3827" spans="1:17" x14ac:dyDescent="0.2">
      <c r="A3827" s="11">
        <v>3804</v>
      </c>
      <c r="D3827" s="13" t="e">
        <f>VLOOKUP(C3827,'Nhân viên'!$B$5:$C$48,2,0)</f>
        <v>#N/A</v>
      </c>
      <c r="G3827" s="13" t="e">
        <f>VLOOKUP(E3827,'Khách hàng'!$B$4:$F$1048576,2,0)</f>
        <v>#N/A</v>
      </c>
      <c r="H3827" s="13" t="str">
        <f>VLOOKUP(E3827,'[1]Khách hàng'!$A$4:$F$2144,3,0)</f>
        <v>Số 1 đường số 17A, Khu phố 11, Phường Bình Trị Đông B, Quận Bình Tân, TP.HCM.</v>
      </c>
      <c r="I3827" s="13" t="e">
        <f>VLOOKUP(E3827,'Khách hàng'!$B$4:$F$1048576,5,0)</f>
        <v>#N/A</v>
      </c>
      <c r="L3827" s="13" t="e">
        <f>VLOOKUP(J3827,'Hàng hóa'!$C$5:$D$50,2,0)</f>
        <v>#N/A</v>
      </c>
      <c r="M3827" s="17" t="e">
        <f>VLOOKUP(J3827,'Hàng hóa'!$C$5:$H$22,6,0)</f>
        <v>#N/A</v>
      </c>
      <c r="N3827" s="17" t="e">
        <f t="shared" si="162"/>
        <v>#N/A</v>
      </c>
      <c r="O3827" s="22" t="e">
        <f t="shared" si="161"/>
        <v>#N/A</v>
      </c>
      <c r="P3827" s="17" t="e">
        <f t="shared" si="163"/>
        <v>#N/A</v>
      </c>
      <c r="Q3827" s="13" t="e">
        <f>VLOOKUP(I3827,'[1]Nhân viên'!$E$20:$F$41,2,0)</f>
        <v>#N/A</v>
      </c>
    </row>
    <row r="3828" spans="1:17" x14ac:dyDescent="0.2">
      <c r="A3828" s="11">
        <v>3805</v>
      </c>
      <c r="D3828" s="13" t="e">
        <f>VLOOKUP(C3828,'Nhân viên'!$B$5:$C$48,2,0)</f>
        <v>#N/A</v>
      </c>
      <c r="G3828" s="13" t="e">
        <f>VLOOKUP(E3828,'Khách hàng'!$B$4:$F$1048576,2,0)</f>
        <v>#N/A</v>
      </c>
      <c r="H3828" s="13" t="str">
        <f>VLOOKUP(E3828,'[1]Khách hàng'!$A$4:$F$2144,3,0)</f>
        <v>Số 1 đường số 17A, Khu phố 11, Phường Bình Trị Đông B, Quận Bình Tân, TP.HCM.</v>
      </c>
      <c r="I3828" s="13" t="e">
        <f>VLOOKUP(E3828,'Khách hàng'!$B$4:$F$1048576,5,0)</f>
        <v>#N/A</v>
      </c>
      <c r="L3828" s="13" t="e">
        <f>VLOOKUP(J3828,'Hàng hóa'!$C$5:$D$50,2,0)</f>
        <v>#N/A</v>
      </c>
      <c r="M3828" s="17" t="e">
        <f>VLOOKUP(J3828,'Hàng hóa'!$C$5:$H$22,6,0)</f>
        <v>#N/A</v>
      </c>
      <c r="N3828" s="17" t="e">
        <f t="shared" si="162"/>
        <v>#N/A</v>
      </c>
      <c r="O3828" s="22" t="e">
        <f t="shared" si="161"/>
        <v>#N/A</v>
      </c>
      <c r="P3828" s="17" t="e">
        <f t="shared" si="163"/>
        <v>#N/A</v>
      </c>
      <c r="Q3828" s="13" t="e">
        <f>VLOOKUP(I3828,'[1]Nhân viên'!$E$20:$F$41,2,0)</f>
        <v>#N/A</v>
      </c>
    </row>
    <row r="3829" spans="1:17" x14ac:dyDescent="0.2">
      <c r="A3829" s="11">
        <v>3806</v>
      </c>
      <c r="D3829" s="13" t="e">
        <f>VLOOKUP(C3829,'Nhân viên'!$B$5:$C$48,2,0)</f>
        <v>#N/A</v>
      </c>
      <c r="G3829" s="13" t="e">
        <f>VLOOKUP(E3829,'Khách hàng'!$B$4:$F$1048576,2,0)</f>
        <v>#N/A</v>
      </c>
      <c r="H3829" s="13" t="str">
        <f>VLOOKUP(E3829,'[1]Khách hàng'!$A$4:$F$2144,3,0)</f>
        <v>Số 1 đường số 17A, Khu phố 11, Phường Bình Trị Đông B, Quận Bình Tân, TP.HCM.</v>
      </c>
      <c r="I3829" s="13" t="e">
        <f>VLOOKUP(E3829,'Khách hàng'!$B$4:$F$1048576,5,0)</f>
        <v>#N/A</v>
      </c>
      <c r="L3829" s="13" t="e">
        <f>VLOOKUP(J3829,'Hàng hóa'!$C$5:$D$50,2,0)</f>
        <v>#N/A</v>
      </c>
      <c r="M3829" s="17" t="e">
        <f>VLOOKUP(J3829,'Hàng hóa'!$C$5:$H$22,6,0)</f>
        <v>#N/A</v>
      </c>
      <c r="N3829" s="17" t="e">
        <f t="shared" si="162"/>
        <v>#N/A</v>
      </c>
      <c r="O3829" s="22" t="e">
        <f t="shared" si="161"/>
        <v>#N/A</v>
      </c>
      <c r="P3829" s="17" t="e">
        <f t="shared" si="163"/>
        <v>#N/A</v>
      </c>
      <c r="Q3829" s="13" t="e">
        <f>VLOOKUP(I3829,'[1]Nhân viên'!$E$20:$F$41,2,0)</f>
        <v>#N/A</v>
      </c>
    </row>
    <row r="3830" spans="1:17" x14ac:dyDescent="0.2">
      <c r="A3830" s="11">
        <v>3807</v>
      </c>
      <c r="D3830" s="13" t="e">
        <f>VLOOKUP(C3830,'Nhân viên'!$B$5:$C$48,2,0)</f>
        <v>#N/A</v>
      </c>
      <c r="G3830" s="13" t="e">
        <f>VLOOKUP(E3830,'Khách hàng'!$B$4:$F$1048576,2,0)</f>
        <v>#N/A</v>
      </c>
      <c r="H3830" s="13" t="str">
        <f>VLOOKUP(E3830,'[1]Khách hàng'!$A$4:$F$2144,3,0)</f>
        <v>Số 1 đường số 17A, Khu phố 11, Phường Bình Trị Đông B, Quận Bình Tân, TP.HCM.</v>
      </c>
      <c r="I3830" s="13" t="e">
        <f>VLOOKUP(E3830,'Khách hàng'!$B$4:$F$1048576,5,0)</f>
        <v>#N/A</v>
      </c>
      <c r="L3830" s="13" t="e">
        <f>VLOOKUP(J3830,'Hàng hóa'!$C$5:$D$50,2,0)</f>
        <v>#N/A</v>
      </c>
      <c r="M3830" s="17" t="e">
        <f>VLOOKUP(J3830,'Hàng hóa'!$C$5:$H$22,6,0)</f>
        <v>#N/A</v>
      </c>
      <c r="N3830" s="17" t="e">
        <f t="shared" si="162"/>
        <v>#N/A</v>
      </c>
      <c r="O3830" s="22" t="e">
        <f t="shared" si="161"/>
        <v>#N/A</v>
      </c>
      <c r="P3830" s="17" t="e">
        <f t="shared" si="163"/>
        <v>#N/A</v>
      </c>
      <c r="Q3830" s="13" t="e">
        <f>VLOOKUP(I3830,'[1]Nhân viên'!$E$20:$F$41,2,0)</f>
        <v>#N/A</v>
      </c>
    </row>
    <row r="3831" spans="1:17" x14ac:dyDescent="0.2">
      <c r="A3831" s="11">
        <v>3808</v>
      </c>
      <c r="D3831" s="13" t="e">
        <f>VLOOKUP(C3831,'Nhân viên'!$B$5:$C$48,2,0)</f>
        <v>#N/A</v>
      </c>
      <c r="G3831" s="13" t="e">
        <f>VLOOKUP(E3831,'Khách hàng'!$B$4:$F$1048576,2,0)</f>
        <v>#N/A</v>
      </c>
      <c r="H3831" s="13" t="str">
        <f>VLOOKUP(E3831,'[1]Khách hàng'!$A$4:$F$2144,3,0)</f>
        <v>Số 1 đường số 17A, Khu phố 11, Phường Bình Trị Đông B, Quận Bình Tân, TP.HCM.</v>
      </c>
      <c r="I3831" s="13" t="e">
        <f>VLOOKUP(E3831,'Khách hàng'!$B$4:$F$1048576,5,0)</f>
        <v>#N/A</v>
      </c>
      <c r="L3831" s="13" t="e">
        <f>VLOOKUP(J3831,'Hàng hóa'!$C$5:$D$50,2,0)</f>
        <v>#N/A</v>
      </c>
      <c r="M3831" s="17" t="e">
        <f>VLOOKUP(J3831,'Hàng hóa'!$C$5:$H$22,6,0)</f>
        <v>#N/A</v>
      </c>
      <c r="N3831" s="17" t="e">
        <f t="shared" si="162"/>
        <v>#N/A</v>
      </c>
      <c r="O3831" s="22" t="e">
        <f t="shared" si="161"/>
        <v>#N/A</v>
      </c>
      <c r="P3831" s="17" t="e">
        <f t="shared" si="163"/>
        <v>#N/A</v>
      </c>
      <c r="Q3831" s="13" t="e">
        <f>VLOOKUP(I3831,'[1]Nhân viên'!$E$20:$F$41,2,0)</f>
        <v>#N/A</v>
      </c>
    </row>
    <row r="3832" spans="1:17" x14ac:dyDescent="0.2">
      <c r="A3832" s="11">
        <v>3809</v>
      </c>
      <c r="D3832" s="13" t="e">
        <f>VLOOKUP(C3832,'Nhân viên'!$B$5:$C$48,2,0)</f>
        <v>#N/A</v>
      </c>
      <c r="G3832" s="13" t="e">
        <f>VLOOKUP(E3832,'Khách hàng'!$B$4:$F$1048576,2,0)</f>
        <v>#N/A</v>
      </c>
      <c r="H3832" s="13" t="str">
        <f>VLOOKUP(E3832,'[1]Khách hàng'!$A$4:$F$2144,3,0)</f>
        <v>Số 1 đường số 17A, Khu phố 11, Phường Bình Trị Đông B, Quận Bình Tân, TP.HCM.</v>
      </c>
      <c r="I3832" s="13" t="e">
        <f>VLOOKUP(E3832,'Khách hàng'!$B$4:$F$1048576,5,0)</f>
        <v>#N/A</v>
      </c>
      <c r="L3832" s="13" t="e">
        <f>VLOOKUP(J3832,'Hàng hóa'!$C$5:$D$50,2,0)</f>
        <v>#N/A</v>
      </c>
      <c r="M3832" s="17" t="e">
        <f>VLOOKUP(J3832,'Hàng hóa'!$C$5:$H$22,6,0)</f>
        <v>#N/A</v>
      </c>
      <c r="N3832" s="17" t="e">
        <f t="shared" si="162"/>
        <v>#N/A</v>
      </c>
      <c r="O3832" s="22" t="e">
        <f t="shared" si="161"/>
        <v>#N/A</v>
      </c>
      <c r="P3832" s="17" t="e">
        <f t="shared" si="163"/>
        <v>#N/A</v>
      </c>
      <c r="Q3832" s="13" t="e">
        <f>VLOOKUP(I3832,'[1]Nhân viên'!$E$20:$F$41,2,0)</f>
        <v>#N/A</v>
      </c>
    </row>
    <row r="3833" spans="1:17" x14ac:dyDescent="0.2">
      <c r="A3833" s="11">
        <v>3810</v>
      </c>
      <c r="D3833" s="13" t="e">
        <f>VLOOKUP(C3833,'Nhân viên'!$B$5:$C$48,2,0)</f>
        <v>#N/A</v>
      </c>
      <c r="G3833" s="13" t="e">
        <f>VLOOKUP(E3833,'Khách hàng'!$B$4:$F$1048576,2,0)</f>
        <v>#N/A</v>
      </c>
      <c r="H3833" s="13" t="str">
        <f>VLOOKUP(E3833,'[1]Khách hàng'!$A$4:$F$2144,3,0)</f>
        <v>Số 1 đường số 17A, Khu phố 11, Phường Bình Trị Đông B, Quận Bình Tân, TP.HCM.</v>
      </c>
      <c r="I3833" s="13" t="e">
        <f>VLOOKUP(E3833,'Khách hàng'!$B$4:$F$1048576,5,0)</f>
        <v>#N/A</v>
      </c>
      <c r="L3833" s="13" t="e">
        <f>VLOOKUP(J3833,'Hàng hóa'!$C$5:$D$50,2,0)</f>
        <v>#N/A</v>
      </c>
      <c r="M3833" s="17" t="e">
        <f>VLOOKUP(J3833,'Hàng hóa'!$C$5:$H$22,6,0)</f>
        <v>#N/A</v>
      </c>
      <c r="N3833" s="17" t="e">
        <f t="shared" si="162"/>
        <v>#N/A</v>
      </c>
      <c r="O3833" s="22" t="e">
        <f t="shared" si="161"/>
        <v>#N/A</v>
      </c>
      <c r="P3833" s="17" t="e">
        <f t="shared" si="163"/>
        <v>#N/A</v>
      </c>
      <c r="Q3833" s="13" t="e">
        <f>VLOOKUP(I3833,'[1]Nhân viên'!$E$20:$F$41,2,0)</f>
        <v>#N/A</v>
      </c>
    </row>
    <row r="3834" spans="1:17" x14ac:dyDescent="0.2">
      <c r="A3834" s="11">
        <v>3811</v>
      </c>
      <c r="D3834" s="13" t="e">
        <f>VLOOKUP(C3834,'Nhân viên'!$B$5:$C$48,2,0)</f>
        <v>#N/A</v>
      </c>
      <c r="G3834" s="13" t="e">
        <f>VLOOKUP(E3834,'Khách hàng'!$B$4:$F$1048576,2,0)</f>
        <v>#N/A</v>
      </c>
      <c r="H3834" s="13" t="str">
        <f>VLOOKUP(E3834,'[1]Khách hàng'!$A$4:$F$2144,3,0)</f>
        <v>Số 1 đường số 17A, Khu phố 11, Phường Bình Trị Đông B, Quận Bình Tân, TP.HCM.</v>
      </c>
      <c r="I3834" s="13" t="e">
        <f>VLOOKUP(E3834,'Khách hàng'!$B$4:$F$1048576,5,0)</f>
        <v>#N/A</v>
      </c>
      <c r="L3834" s="13" t="e">
        <f>VLOOKUP(J3834,'Hàng hóa'!$C$5:$D$50,2,0)</f>
        <v>#N/A</v>
      </c>
      <c r="M3834" s="17" t="e">
        <f>VLOOKUP(J3834,'Hàng hóa'!$C$5:$H$22,6,0)</f>
        <v>#N/A</v>
      </c>
      <c r="N3834" s="17" t="e">
        <f t="shared" si="162"/>
        <v>#N/A</v>
      </c>
      <c r="O3834" s="22" t="e">
        <f t="shared" si="161"/>
        <v>#N/A</v>
      </c>
      <c r="P3834" s="17" t="e">
        <f t="shared" si="163"/>
        <v>#N/A</v>
      </c>
      <c r="Q3834" s="13" t="e">
        <f>VLOOKUP(I3834,'[1]Nhân viên'!$E$20:$F$41,2,0)</f>
        <v>#N/A</v>
      </c>
    </row>
    <row r="3835" spans="1:17" x14ac:dyDescent="0.2">
      <c r="A3835" s="11">
        <v>3812</v>
      </c>
      <c r="D3835" s="13" t="e">
        <f>VLOOKUP(C3835,'Nhân viên'!$B$5:$C$48,2,0)</f>
        <v>#N/A</v>
      </c>
      <c r="G3835" s="13" t="e">
        <f>VLOOKUP(E3835,'Khách hàng'!$B$4:$F$1048576,2,0)</f>
        <v>#N/A</v>
      </c>
      <c r="H3835" s="13" t="str">
        <f>VLOOKUP(E3835,'[1]Khách hàng'!$A$4:$F$2144,3,0)</f>
        <v>Số 1 đường số 17A, Khu phố 11, Phường Bình Trị Đông B, Quận Bình Tân, TP.HCM.</v>
      </c>
      <c r="I3835" s="13" t="e">
        <f>VLOOKUP(E3835,'Khách hàng'!$B$4:$F$1048576,5,0)</f>
        <v>#N/A</v>
      </c>
      <c r="L3835" s="13" t="e">
        <f>VLOOKUP(J3835,'Hàng hóa'!$C$5:$D$50,2,0)</f>
        <v>#N/A</v>
      </c>
      <c r="M3835" s="17" t="e">
        <f>VLOOKUP(J3835,'Hàng hóa'!$C$5:$H$22,6,0)</f>
        <v>#N/A</v>
      </c>
      <c r="N3835" s="17" t="e">
        <f t="shared" si="162"/>
        <v>#N/A</v>
      </c>
      <c r="O3835" s="22" t="e">
        <f t="shared" si="161"/>
        <v>#N/A</v>
      </c>
      <c r="P3835" s="17" t="e">
        <f t="shared" si="163"/>
        <v>#N/A</v>
      </c>
      <c r="Q3835" s="13" t="e">
        <f>VLOOKUP(I3835,'[1]Nhân viên'!$E$20:$F$41,2,0)</f>
        <v>#N/A</v>
      </c>
    </row>
    <row r="3836" spans="1:17" x14ac:dyDescent="0.2">
      <c r="A3836" s="11">
        <v>3813</v>
      </c>
      <c r="D3836" s="13" t="e">
        <f>VLOOKUP(C3836,'Nhân viên'!$B$5:$C$48,2,0)</f>
        <v>#N/A</v>
      </c>
      <c r="G3836" s="13" t="e">
        <f>VLOOKUP(E3836,'Khách hàng'!$B$4:$F$1048576,2,0)</f>
        <v>#N/A</v>
      </c>
      <c r="H3836" s="13" t="str">
        <f>VLOOKUP(E3836,'[1]Khách hàng'!$A$4:$F$2144,3,0)</f>
        <v>Số 1 đường số 17A, Khu phố 11, Phường Bình Trị Đông B, Quận Bình Tân, TP.HCM.</v>
      </c>
      <c r="I3836" s="13" t="e">
        <f>VLOOKUP(E3836,'Khách hàng'!$B$4:$F$1048576,5,0)</f>
        <v>#N/A</v>
      </c>
      <c r="L3836" s="13" t="e">
        <f>VLOOKUP(J3836,'Hàng hóa'!$C$5:$D$50,2,0)</f>
        <v>#N/A</v>
      </c>
      <c r="M3836" s="17" t="e">
        <f>VLOOKUP(J3836,'Hàng hóa'!$C$5:$H$22,6,0)</f>
        <v>#N/A</v>
      </c>
      <c r="N3836" s="17" t="e">
        <f t="shared" si="162"/>
        <v>#N/A</v>
      </c>
      <c r="O3836" s="22" t="e">
        <f t="shared" si="161"/>
        <v>#N/A</v>
      </c>
      <c r="P3836" s="17" t="e">
        <f t="shared" si="163"/>
        <v>#N/A</v>
      </c>
      <c r="Q3836" s="13" t="e">
        <f>VLOOKUP(I3836,'[1]Nhân viên'!$E$20:$F$41,2,0)</f>
        <v>#N/A</v>
      </c>
    </row>
    <row r="3837" spans="1:17" x14ac:dyDescent="0.2">
      <c r="A3837" s="11">
        <v>3814</v>
      </c>
      <c r="D3837" s="13" t="e">
        <f>VLOOKUP(C3837,'Nhân viên'!$B$5:$C$48,2,0)</f>
        <v>#N/A</v>
      </c>
      <c r="G3837" s="13" t="e">
        <f>VLOOKUP(E3837,'Khách hàng'!$B$4:$F$1048576,2,0)</f>
        <v>#N/A</v>
      </c>
      <c r="H3837" s="13" t="str">
        <f>VLOOKUP(E3837,'[1]Khách hàng'!$A$4:$F$2144,3,0)</f>
        <v>Số 1 đường số 17A, Khu phố 11, Phường Bình Trị Đông B, Quận Bình Tân, TP.HCM.</v>
      </c>
      <c r="I3837" s="13" t="e">
        <f>VLOOKUP(E3837,'Khách hàng'!$B$4:$F$1048576,5,0)</f>
        <v>#N/A</v>
      </c>
      <c r="L3837" s="13" t="e">
        <f>VLOOKUP(J3837,'Hàng hóa'!$C$5:$D$50,2,0)</f>
        <v>#N/A</v>
      </c>
      <c r="M3837" s="17" t="e">
        <f>VLOOKUP(J3837,'Hàng hóa'!$C$5:$H$22,6,0)</f>
        <v>#N/A</v>
      </c>
      <c r="N3837" s="17" t="e">
        <f t="shared" si="162"/>
        <v>#N/A</v>
      </c>
      <c r="O3837" s="22" t="e">
        <f t="shared" si="161"/>
        <v>#N/A</v>
      </c>
      <c r="P3837" s="17" t="e">
        <f t="shared" si="163"/>
        <v>#N/A</v>
      </c>
      <c r="Q3837" s="13" t="e">
        <f>VLOOKUP(I3837,'[1]Nhân viên'!$E$20:$F$41,2,0)</f>
        <v>#N/A</v>
      </c>
    </row>
    <row r="3838" spans="1:17" x14ac:dyDescent="0.2">
      <c r="A3838" s="11">
        <v>3815</v>
      </c>
      <c r="D3838" s="13" t="e">
        <f>VLOOKUP(C3838,'Nhân viên'!$B$5:$C$48,2,0)</f>
        <v>#N/A</v>
      </c>
      <c r="G3838" s="13" t="e">
        <f>VLOOKUP(E3838,'Khách hàng'!$B$4:$F$1048576,2,0)</f>
        <v>#N/A</v>
      </c>
      <c r="H3838" s="13" t="str">
        <f>VLOOKUP(E3838,'[1]Khách hàng'!$A$4:$F$2144,3,0)</f>
        <v>Số 1 đường số 17A, Khu phố 11, Phường Bình Trị Đông B, Quận Bình Tân, TP.HCM.</v>
      </c>
      <c r="I3838" s="13" t="e">
        <f>VLOOKUP(E3838,'Khách hàng'!$B$4:$F$1048576,5,0)</f>
        <v>#N/A</v>
      </c>
      <c r="L3838" s="13" t="e">
        <f>VLOOKUP(J3838,'Hàng hóa'!$C$5:$D$50,2,0)</f>
        <v>#N/A</v>
      </c>
      <c r="M3838" s="17" t="e">
        <f>VLOOKUP(J3838,'Hàng hóa'!$C$5:$H$22,6,0)</f>
        <v>#N/A</v>
      </c>
      <c r="N3838" s="17" t="e">
        <f t="shared" si="162"/>
        <v>#N/A</v>
      </c>
      <c r="O3838" s="22" t="e">
        <f t="shared" si="161"/>
        <v>#N/A</v>
      </c>
      <c r="P3838" s="17" t="e">
        <f t="shared" si="163"/>
        <v>#N/A</v>
      </c>
      <c r="Q3838" s="13" t="e">
        <f>VLOOKUP(I3838,'[1]Nhân viên'!$E$20:$F$41,2,0)</f>
        <v>#N/A</v>
      </c>
    </row>
    <row r="3839" spans="1:17" x14ac:dyDescent="0.2">
      <c r="A3839" s="11">
        <v>3816</v>
      </c>
      <c r="D3839" s="13" t="e">
        <f>VLOOKUP(C3839,'Nhân viên'!$B$5:$C$48,2,0)</f>
        <v>#N/A</v>
      </c>
      <c r="G3839" s="13" t="e">
        <f>VLOOKUP(E3839,'Khách hàng'!$B$4:$F$1048576,2,0)</f>
        <v>#N/A</v>
      </c>
      <c r="H3839" s="13" t="str">
        <f>VLOOKUP(E3839,'[1]Khách hàng'!$A$4:$F$2144,3,0)</f>
        <v>Số 1 đường số 17A, Khu phố 11, Phường Bình Trị Đông B, Quận Bình Tân, TP.HCM.</v>
      </c>
      <c r="I3839" s="13" t="e">
        <f>VLOOKUP(E3839,'Khách hàng'!$B$4:$F$1048576,5,0)</f>
        <v>#N/A</v>
      </c>
      <c r="L3839" s="13" t="e">
        <f>VLOOKUP(J3839,'Hàng hóa'!$C$5:$D$50,2,0)</f>
        <v>#N/A</v>
      </c>
      <c r="M3839" s="17" t="e">
        <f>VLOOKUP(J3839,'Hàng hóa'!$C$5:$H$22,6,0)</f>
        <v>#N/A</v>
      </c>
      <c r="N3839" s="17" t="e">
        <f t="shared" si="162"/>
        <v>#N/A</v>
      </c>
      <c r="O3839" s="22" t="e">
        <f t="shared" si="161"/>
        <v>#N/A</v>
      </c>
      <c r="P3839" s="17" t="e">
        <f t="shared" si="163"/>
        <v>#N/A</v>
      </c>
      <c r="Q3839" s="13" t="e">
        <f>VLOOKUP(I3839,'[1]Nhân viên'!$E$20:$F$41,2,0)</f>
        <v>#N/A</v>
      </c>
    </row>
    <row r="3840" spans="1:17" x14ac:dyDescent="0.2">
      <c r="A3840" s="11">
        <v>3817</v>
      </c>
      <c r="D3840" s="13" t="e">
        <f>VLOOKUP(C3840,'Nhân viên'!$B$5:$C$48,2,0)</f>
        <v>#N/A</v>
      </c>
      <c r="G3840" s="13" t="e">
        <f>VLOOKUP(E3840,'Khách hàng'!$B$4:$F$1048576,2,0)</f>
        <v>#N/A</v>
      </c>
      <c r="H3840" s="13" t="str">
        <f>VLOOKUP(E3840,'[1]Khách hàng'!$A$4:$F$2144,3,0)</f>
        <v>Số 1 đường số 17A, Khu phố 11, Phường Bình Trị Đông B, Quận Bình Tân, TP.HCM.</v>
      </c>
      <c r="I3840" s="13" t="e">
        <f>VLOOKUP(E3840,'Khách hàng'!$B$4:$F$1048576,5,0)</f>
        <v>#N/A</v>
      </c>
      <c r="L3840" s="13" t="e">
        <f>VLOOKUP(J3840,'Hàng hóa'!$C$5:$D$50,2,0)</f>
        <v>#N/A</v>
      </c>
      <c r="M3840" s="17" t="e">
        <f>VLOOKUP(J3840,'Hàng hóa'!$C$5:$H$22,6,0)</f>
        <v>#N/A</v>
      </c>
      <c r="N3840" s="17" t="e">
        <f t="shared" si="162"/>
        <v>#N/A</v>
      </c>
      <c r="O3840" s="22" t="e">
        <f t="shared" si="161"/>
        <v>#N/A</v>
      </c>
      <c r="P3840" s="17" t="e">
        <f t="shared" si="163"/>
        <v>#N/A</v>
      </c>
      <c r="Q3840" s="13" t="e">
        <f>VLOOKUP(I3840,'[1]Nhân viên'!$E$20:$F$41,2,0)</f>
        <v>#N/A</v>
      </c>
    </row>
    <row r="3841" spans="1:17" x14ac:dyDescent="0.2">
      <c r="A3841" s="11">
        <v>3818</v>
      </c>
      <c r="D3841" s="13" t="e">
        <f>VLOOKUP(C3841,'Nhân viên'!$B$5:$C$48,2,0)</f>
        <v>#N/A</v>
      </c>
      <c r="G3841" s="13" t="e">
        <f>VLOOKUP(E3841,'Khách hàng'!$B$4:$F$1048576,2,0)</f>
        <v>#N/A</v>
      </c>
      <c r="H3841" s="13" t="str">
        <f>VLOOKUP(E3841,'[1]Khách hàng'!$A$4:$F$2144,3,0)</f>
        <v>Số 1 đường số 17A, Khu phố 11, Phường Bình Trị Đông B, Quận Bình Tân, TP.HCM.</v>
      </c>
      <c r="I3841" s="13" t="e">
        <f>VLOOKUP(E3841,'Khách hàng'!$B$4:$F$1048576,5,0)</f>
        <v>#N/A</v>
      </c>
      <c r="L3841" s="13" t="e">
        <f>VLOOKUP(J3841,'Hàng hóa'!$C$5:$D$50,2,0)</f>
        <v>#N/A</v>
      </c>
      <c r="M3841" s="17" t="e">
        <f>VLOOKUP(J3841,'Hàng hóa'!$C$5:$H$22,6,0)</f>
        <v>#N/A</v>
      </c>
      <c r="N3841" s="17" t="e">
        <f t="shared" si="162"/>
        <v>#N/A</v>
      </c>
      <c r="O3841" s="22" t="e">
        <f t="shared" ref="O3841:O3904" si="164">N3841*10%</f>
        <v>#N/A</v>
      </c>
      <c r="P3841" s="17" t="e">
        <f t="shared" si="163"/>
        <v>#N/A</v>
      </c>
      <c r="Q3841" s="13" t="e">
        <f>VLOOKUP(I3841,'[1]Nhân viên'!$E$20:$F$41,2,0)</f>
        <v>#N/A</v>
      </c>
    </row>
    <row r="3842" spans="1:17" x14ac:dyDescent="0.2">
      <c r="A3842" s="11">
        <v>3819</v>
      </c>
      <c r="D3842" s="13" t="e">
        <f>VLOOKUP(C3842,'Nhân viên'!$B$5:$C$48,2,0)</f>
        <v>#N/A</v>
      </c>
      <c r="G3842" s="13" t="e">
        <f>VLOOKUP(E3842,'Khách hàng'!$B$4:$F$1048576,2,0)</f>
        <v>#N/A</v>
      </c>
      <c r="H3842" s="13" t="str">
        <f>VLOOKUP(E3842,'[1]Khách hàng'!$A$4:$F$2144,3,0)</f>
        <v>Số 1 đường số 17A, Khu phố 11, Phường Bình Trị Đông B, Quận Bình Tân, TP.HCM.</v>
      </c>
      <c r="I3842" s="13" t="e">
        <f>VLOOKUP(E3842,'Khách hàng'!$B$4:$F$1048576,5,0)</f>
        <v>#N/A</v>
      </c>
      <c r="L3842" s="13" t="e">
        <f>VLOOKUP(J3842,'Hàng hóa'!$C$5:$D$50,2,0)</f>
        <v>#N/A</v>
      </c>
      <c r="M3842" s="17" t="e">
        <f>VLOOKUP(J3842,'Hàng hóa'!$C$5:$H$22,6,0)</f>
        <v>#N/A</v>
      </c>
      <c r="N3842" s="17" t="e">
        <f t="shared" si="162"/>
        <v>#N/A</v>
      </c>
      <c r="O3842" s="22" t="e">
        <f t="shared" si="164"/>
        <v>#N/A</v>
      </c>
      <c r="P3842" s="17" t="e">
        <f t="shared" si="163"/>
        <v>#N/A</v>
      </c>
      <c r="Q3842" s="13" t="e">
        <f>VLOOKUP(I3842,'[1]Nhân viên'!$E$20:$F$41,2,0)</f>
        <v>#N/A</v>
      </c>
    </row>
    <row r="3843" spans="1:17" x14ac:dyDescent="0.2">
      <c r="A3843" s="11">
        <v>3820</v>
      </c>
      <c r="D3843" s="13" t="e">
        <f>VLOOKUP(C3843,'Nhân viên'!$B$5:$C$48,2,0)</f>
        <v>#N/A</v>
      </c>
      <c r="G3843" s="13" t="e">
        <f>VLOOKUP(E3843,'Khách hàng'!$B$4:$F$1048576,2,0)</f>
        <v>#N/A</v>
      </c>
      <c r="H3843" s="13" t="str">
        <f>VLOOKUP(E3843,'[1]Khách hàng'!$A$4:$F$2144,3,0)</f>
        <v>Số 1 đường số 17A, Khu phố 11, Phường Bình Trị Đông B, Quận Bình Tân, TP.HCM.</v>
      </c>
      <c r="I3843" s="13" t="e">
        <f>VLOOKUP(E3843,'Khách hàng'!$B$4:$F$1048576,5,0)</f>
        <v>#N/A</v>
      </c>
      <c r="L3843" s="13" t="e">
        <f>VLOOKUP(J3843,'Hàng hóa'!$C$5:$D$50,2,0)</f>
        <v>#N/A</v>
      </c>
      <c r="M3843" s="17" t="e">
        <f>VLOOKUP(J3843,'Hàng hóa'!$C$5:$H$22,6,0)</f>
        <v>#N/A</v>
      </c>
      <c r="N3843" s="17" t="e">
        <f t="shared" si="162"/>
        <v>#N/A</v>
      </c>
      <c r="O3843" s="22" t="e">
        <f t="shared" si="164"/>
        <v>#N/A</v>
      </c>
      <c r="P3843" s="17" t="e">
        <f t="shared" si="163"/>
        <v>#N/A</v>
      </c>
      <c r="Q3843" s="13" t="e">
        <f>VLOOKUP(I3843,'[1]Nhân viên'!$E$20:$F$41,2,0)</f>
        <v>#N/A</v>
      </c>
    </row>
    <row r="3844" spans="1:17" x14ac:dyDescent="0.2">
      <c r="A3844" s="11">
        <v>3821</v>
      </c>
      <c r="D3844" s="13" t="e">
        <f>VLOOKUP(C3844,'Nhân viên'!$B$5:$C$48,2,0)</f>
        <v>#N/A</v>
      </c>
      <c r="G3844" s="13" t="e">
        <f>VLOOKUP(E3844,'Khách hàng'!$B$4:$F$1048576,2,0)</f>
        <v>#N/A</v>
      </c>
      <c r="H3844" s="13" t="str">
        <f>VLOOKUP(E3844,'[1]Khách hàng'!$A$4:$F$2144,3,0)</f>
        <v>Số 1 đường số 17A, Khu phố 11, Phường Bình Trị Đông B, Quận Bình Tân, TP.HCM.</v>
      </c>
      <c r="I3844" s="13" t="e">
        <f>VLOOKUP(E3844,'Khách hàng'!$B$4:$F$1048576,5,0)</f>
        <v>#N/A</v>
      </c>
      <c r="L3844" s="13" t="e">
        <f>VLOOKUP(J3844,'Hàng hóa'!$C$5:$D$50,2,0)</f>
        <v>#N/A</v>
      </c>
      <c r="M3844" s="17" t="e">
        <f>VLOOKUP(J3844,'Hàng hóa'!$C$5:$H$22,6,0)</f>
        <v>#N/A</v>
      </c>
      <c r="N3844" s="17" t="e">
        <f t="shared" si="162"/>
        <v>#N/A</v>
      </c>
      <c r="O3844" s="22" t="e">
        <f t="shared" si="164"/>
        <v>#N/A</v>
      </c>
      <c r="P3844" s="17" t="e">
        <f t="shared" si="163"/>
        <v>#N/A</v>
      </c>
      <c r="Q3844" s="13" t="e">
        <f>VLOOKUP(I3844,'[1]Nhân viên'!$E$20:$F$41,2,0)</f>
        <v>#N/A</v>
      </c>
    </row>
    <row r="3845" spans="1:17" x14ac:dyDescent="0.2">
      <c r="A3845" s="11">
        <v>3822</v>
      </c>
      <c r="D3845" s="13" t="e">
        <f>VLOOKUP(C3845,'Nhân viên'!$B$5:$C$48,2,0)</f>
        <v>#N/A</v>
      </c>
      <c r="G3845" s="13" t="e">
        <f>VLOOKUP(E3845,'Khách hàng'!$B$4:$F$1048576,2,0)</f>
        <v>#N/A</v>
      </c>
      <c r="H3845" s="13" t="str">
        <f>VLOOKUP(E3845,'[1]Khách hàng'!$A$4:$F$2144,3,0)</f>
        <v>Số 1 đường số 17A, Khu phố 11, Phường Bình Trị Đông B, Quận Bình Tân, TP.HCM.</v>
      </c>
      <c r="I3845" s="13" t="e">
        <f>VLOOKUP(E3845,'Khách hàng'!$B$4:$F$1048576,5,0)</f>
        <v>#N/A</v>
      </c>
      <c r="L3845" s="13" t="e">
        <f>VLOOKUP(J3845,'Hàng hóa'!$C$5:$D$50,2,0)</f>
        <v>#N/A</v>
      </c>
      <c r="M3845" s="17" t="e">
        <f>VLOOKUP(J3845,'Hàng hóa'!$C$5:$H$22,6,0)</f>
        <v>#N/A</v>
      </c>
      <c r="N3845" s="17" t="e">
        <f t="shared" si="162"/>
        <v>#N/A</v>
      </c>
      <c r="O3845" s="22" t="e">
        <f t="shared" si="164"/>
        <v>#N/A</v>
      </c>
      <c r="P3845" s="17" t="e">
        <f t="shared" si="163"/>
        <v>#N/A</v>
      </c>
      <c r="Q3845" s="13" t="e">
        <f>VLOOKUP(I3845,'[1]Nhân viên'!$E$20:$F$41,2,0)</f>
        <v>#N/A</v>
      </c>
    </row>
    <row r="3846" spans="1:17" x14ac:dyDescent="0.2">
      <c r="A3846" s="11">
        <v>3823</v>
      </c>
      <c r="D3846" s="13" t="e">
        <f>VLOOKUP(C3846,'Nhân viên'!$B$5:$C$48,2,0)</f>
        <v>#N/A</v>
      </c>
      <c r="G3846" s="13" t="e">
        <f>VLOOKUP(E3846,'Khách hàng'!$B$4:$F$1048576,2,0)</f>
        <v>#N/A</v>
      </c>
      <c r="H3846" s="13" t="str">
        <f>VLOOKUP(E3846,'[1]Khách hàng'!$A$4:$F$2144,3,0)</f>
        <v>Số 1 đường số 17A, Khu phố 11, Phường Bình Trị Đông B, Quận Bình Tân, TP.HCM.</v>
      </c>
      <c r="I3846" s="13" t="e">
        <f>VLOOKUP(E3846,'Khách hàng'!$B$4:$F$1048576,5,0)</f>
        <v>#N/A</v>
      </c>
      <c r="L3846" s="13" t="e">
        <f>VLOOKUP(J3846,'Hàng hóa'!$C$5:$D$50,2,0)</f>
        <v>#N/A</v>
      </c>
      <c r="M3846" s="17" t="e">
        <f>VLOOKUP(J3846,'Hàng hóa'!$C$5:$H$22,6,0)</f>
        <v>#N/A</v>
      </c>
      <c r="N3846" s="17" t="e">
        <f t="shared" si="162"/>
        <v>#N/A</v>
      </c>
      <c r="O3846" s="22" t="e">
        <f t="shared" si="164"/>
        <v>#N/A</v>
      </c>
      <c r="P3846" s="17" t="e">
        <f t="shared" si="163"/>
        <v>#N/A</v>
      </c>
      <c r="Q3846" s="13" t="e">
        <f>VLOOKUP(I3846,'[1]Nhân viên'!$E$20:$F$41,2,0)</f>
        <v>#N/A</v>
      </c>
    </row>
    <row r="3847" spans="1:17" x14ac:dyDescent="0.2">
      <c r="A3847" s="11">
        <v>3824</v>
      </c>
      <c r="D3847" s="13" t="e">
        <f>VLOOKUP(C3847,'Nhân viên'!$B$5:$C$48,2,0)</f>
        <v>#N/A</v>
      </c>
      <c r="G3847" s="13" t="e">
        <f>VLOOKUP(E3847,'Khách hàng'!$B$4:$F$1048576,2,0)</f>
        <v>#N/A</v>
      </c>
      <c r="H3847" s="13" t="str">
        <f>VLOOKUP(E3847,'[1]Khách hàng'!$A$4:$F$2144,3,0)</f>
        <v>Số 1 đường số 17A, Khu phố 11, Phường Bình Trị Đông B, Quận Bình Tân, TP.HCM.</v>
      </c>
      <c r="I3847" s="13" t="e">
        <f>VLOOKUP(E3847,'Khách hàng'!$B$4:$F$1048576,5,0)</f>
        <v>#N/A</v>
      </c>
      <c r="L3847" s="13" t="e">
        <f>VLOOKUP(J3847,'Hàng hóa'!$C$5:$D$50,2,0)</f>
        <v>#N/A</v>
      </c>
      <c r="M3847" s="17" t="e">
        <f>VLOOKUP(J3847,'Hàng hóa'!$C$5:$H$22,6,0)</f>
        <v>#N/A</v>
      </c>
      <c r="N3847" s="17" t="e">
        <f t="shared" si="162"/>
        <v>#N/A</v>
      </c>
      <c r="O3847" s="22" t="e">
        <f t="shared" si="164"/>
        <v>#N/A</v>
      </c>
      <c r="P3847" s="17" t="e">
        <f t="shared" si="163"/>
        <v>#N/A</v>
      </c>
      <c r="Q3847" s="13" t="e">
        <f>VLOOKUP(I3847,'[1]Nhân viên'!$E$20:$F$41,2,0)</f>
        <v>#N/A</v>
      </c>
    </row>
    <row r="3848" spans="1:17" x14ac:dyDescent="0.2">
      <c r="A3848" s="11">
        <v>3825</v>
      </c>
      <c r="D3848" s="13" t="e">
        <f>VLOOKUP(C3848,'Nhân viên'!$B$5:$C$48,2,0)</f>
        <v>#N/A</v>
      </c>
      <c r="G3848" s="13" t="e">
        <f>VLOOKUP(E3848,'Khách hàng'!$B$4:$F$1048576,2,0)</f>
        <v>#N/A</v>
      </c>
      <c r="H3848" s="13" t="str">
        <f>VLOOKUP(E3848,'[1]Khách hàng'!$A$4:$F$2144,3,0)</f>
        <v>Số 1 đường số 17A, Khu phố 11, Phường Bình Trị Đông B, Quận Bình Tân, TP.HCM.</v>
      </c>
      <c r="I3848" s="13" t="e">
        <f>VLOOKUP(E3848,'Khách hàng'!$B$4:$F$1048576,5,0)</f>
        <v>#N/A</v>
      </c>
      <c r="L3848" s="13" t="e">
        <f>VLOOKUP(J3848,'Hàng hóa'!$C$5:$D$50,2,0)</f>
        <v>#N/A</v>
      </c>
      <c r="M3848" s="17" t="e">
        <f>VLOOKUP(J3848,'Hàng hóa'!$C$5:$H$22,6,0)</f>
        <v>#N/A</v>
      </c>
      <c r="N3848" s="17" t="e">
        <f t="shared" si="162"/>
        <v>#N/A</v>
      </c>
      <c r="O3848" s="22" t="e">
        <f t="shared" si="164"/>
        <v>#N/A</v>
      </c>
      <c r="P3848" s="17" t="e">
        <f t="shared" si="163"/>
        <v>#N/A</v>
      </c>
      <c r="Q3848" s="13" t="e">
        <f>VLOOKUP(I3848,'[1]Nhân viên'!$E$20:$F$41,2,0)</f>
        <v>#N/A</v>
      </c>
    </row>
    <row r="3849" spans="1:17" x14ac:dyDescent="0.2">
      <c r="A3849" s="11">
        <v>3826</v>
      </c>
      <c r="D3849" s="13" t="e">
        <f>VLOOKUP(C3849,'Nhân viên'!$B$5:$C$48,2,0)</f>
        <v>#N/A</v>
      </c>
      <c r="G3849" s="13" t="e">
        <f>VLOOKUP(E3849,'Khách hàng'!$B$4:$F$1048576,2,0)</f>
        <v>#N/A</v>
      </c>
      <c r="H3849" s="13" t="str">
        <f>VLOOKUP(E3849,'[1]Khách hàng'!$A$4:$F$2144,3,0)</f>
        <v>Số 1 đường số 17A, Khu phố 11, Phường Bình Trị Đông B, Quận Bình Tân, TP.HCM.</v>
      </c>
      <c r="I3849" s="13" t="e">
        <f>VLOOKUP(E3849,'Khách hàng'!$B$4:$F$1048576,5,0)</f>
        <v>#N/A</v>
      </c>
      <c r="L3849" s="13" t="e">
        <f>VLOOKUP(J3849,'Hàng hóa'!$C$5:$D$50,2,0)</f>
        <v>#N/A</v>
      </c>
      <c r="M3849" s="17" t="e">
        <f>VLOOKUP(J3849,'Hàng hóa'!$C$5:$H$22,6,0)</f>
        <v>#N/A</v>
      </c>
      <c r="N3849" s="17" t="e">
        <f t="shared" si="162"/>
        <v>#N/A</v>
      </c>
      <c r="O3849" s="22" t="e">
        <f t="shared" si="164"/>
        <v>#N/A</v>
      </c>
      <c r="P3849" s="17" t="e">
        <f t="shared" si="163"/>
        <v>#N/A</v>
      </c>
      <c r="Q3849" s="13" t="e">
        <f>VLOOKUP(I3849,'[1]Nhân viên'!$E$20:$F$41,2,0)</f>
        <v>#N/A</v>
      </c>
    </row>
    <row r="3850" spans="1:17" x14ac:dyDescent="0.2">
      <c r="A3850" s="11">
        <v>3827</v>
      </c>
      <c r="D3850" s="13" t="e">
        <f>VLOOKUP(C3850,'Nhân viên'!$B$5:$C$48,2,0)</f>
        <v>#N/A</v>
      </c>
      <c r="G3850" s="13" t="e">
        <f>VLOOKUP(E3850,'Khách hàng'!$B$4:$F$1048576,2,0)</f>
        <v>#N/A</v>
      </c>
      <c r="H3850" s="13" t="str">
        <f>VLOOKUP(E3850,'[1]Khách hàng'!$A$4:$F$2144,3,0)</f>
        <v>Số 1 đường số 17A, Khu phố 11, Phường Bình Trị Đông B, Quận Bình Tân, TP.HCM.</v>
      </c>
      <c r="I3850" s="13" t="e">
        <f>VLOOKUP(E3850,'Khách hàng'!$B$4:$F$1048576,5,0)</f>
        <v>#N/A</v>
      </c>
      <c r="L3850" s="13" t="e">
        <f>VLOOKUP(J3850,'Hàng hóa'!$C$5:$D$50,2,0)</f>
        <v>#N/A</v>
      </c>
      <c r="M3850" s="17" t="e">
        <f>VLOOKUP(J3850,'Hàng hóa'!$C$5:$H$22,6,0)</f>
        <v>#N/A</v>
      </c>
      <c r="N3850" s="17" t="e">
        <f t="shared" si="162"/>
        <v>#N/A</v>
      </c>
      <c r="O3850" s="22" t="e">
        <f t="shared" si="164"/>
        <v>#N/A</v>
      </c>
      <c r="P3850" s="17" t="e">
        <f t="shared" si="163"/>
        <v>#N/A</v>
      </c>
      <c r="Q3850" s="13" t="e">
        <f>VLOOKUP(I3850,'[1]Nhân viên'!$E$20:$F$41,2,0)</f>
        <v>#N/A</v>
      </c>
    </row>
    <row r="3851" spans="1:17" x14ac:dyDescent="0.2">
      <c r="A3851" s="11">
        <v>3828</v>
      </c>
      <c r="D3851" s="13" t="e">
        <f>VLOOKUP(C3851,'Nhân viên'!$B$5:$C$48,2,0)</f>
        <v>#N/A</v>
      </c>
      <c r="G3851" s="13" t="e">
        <f>VLOOKUP(E3851,'Khách hàng'!$B$4:$F$1048576,2,0)</f>
        <v>#N/A</v>
      </c>
      <c r="H3851" s="13" t="str">
        <f>VLOOKUP(E3851,'[1]Khách hàng'!$A$4:$F$2144,3,0)</f>
        <v>Số 1 đường số 17A, Khu phố 11, Phường Bình Trị Đông B, Quận Bình Tân, TP.HCM.</v>
      </c>
      <c r="I3851" s="13" t="e">
        <f>VLOOKUP(E3851,'Khách hàng'!$B$4:$F$1048576,5,0)</f>
        <v>#N/A</v>
      </c>
      <c r="L3851" s="13" t="e">
        <f>VLOOKUP(J3851,'Hàng hóa'!$C$5:$D$50,2,0)</f>
        <v>#N/A</v>
      </c>
      <c r="M3851" s="17" t="e">
        <f>VLOOKUP(J3851,'Hàng hóa'!$C$5:$H$22,6,0)</f>
        <v>#N/A</v>
      </c>
      <c r="N3851" s="17" t="e">
        <f t="shared" si="162"/>
        <v>#N/A</v>
      </c>
      <c r="O3851" s="22" t="e">
        <f t="shared" si="164"/>
        <v>#N/A</v>
      </c>
      <c r="P3851" s="17" t="e">
        <f t="shared" si="163"/>
        <v>#N/A</v>
      </c>
      <c r="Q3851" s="13" t="e">
        <f>VLOOKUP(I3851,'[1]Nhân viên'!$E$20:$F$41,2,0)</f>
        <v>#N/A</v>
      </c>
    </row>
    <row r="3852" spans="1:17" x14ac:dyDescent="0.2">
      <c r="A3852" s="11">
        <v>3829</v>
      </c>
      <c r="D3852" s="13" t="e">
        <f>VLOOKUP(C3852,'Nhân viên'!$B$5:$C$48,2,0)</f>
        <v>#N/A</v>
      </c>
      <c r="G3852" s="13" t="e">
        <f>VLOOKUP(E3852,'Khách hàng'!$B$4:$F$1048576,2,0)</f>
        <v>#N/A</v>
      </c>
      <c r="H3852" s="13" t="str">
        <f>VLOOKUP(E3852,'[1]Khách hàng'!$A$4:$F$2144,3,0)</f>
        <v>Số 1 đường số 17A, Khu phố 11, Phường Bình Trị Đông B, Quận Bình Tân, TP.HCM.</v>
      </c>
      <c r="I3852" s="13" t="e">
        <f>VLOOKUP(E3852,'Khách hàng'!$B$4:$F$1048576,5,0)</f>
        <v>#N/A</v>
      </c>
      <c r="L3852" s="13" t="e">
        <f>VLOOKUP(J3852,'Hàng hóa'!$C$5:$D$50,2,0)</f>
        <v>#N/A</v>
      </c>
      <c r="M3852" s="17" t="e">
        <f>VLOOKUP(J3852,'Hàng hóa'!$C$5:$H$22,6,0)</f>
        <v>#N/A</v>
      </c>
      <c r="N3852" s="17" t="e">
        <f t="shared" si="162"/>
        <v>#N/A</v>
      </c>
      <c r="O3852" s="22" t="e">
        <f t="shared" si="164"/>
        <v>#N/A</v>
      </c>
      <c r="P3852" s="17" t="e">
        <f t="shared" si="163"/>
        <v>#N/A</v>
      </c>
      <c r="Q3852" s="13" t="e">
        <f>VLOOKUP(I3852,'[1]Nhân viên'!$E$20:$F$41,2,0)</f>
        <v>#N/A</v>
      </c>
    </row>
    <row r="3853" spans="1:17" x14ac:dyDescent="0.2">
      <c r="A3853" s="11">
        <v>3830</v>
      </c>
      <c r="D3853" s="13" t="e">
        <f>VLOOKUP(C3853,'Nhân viên'!$B$5:$C$48,2,0)</f>
        <v>#N/A</v>
      </c>
      <c r="G3853" s="13" t="e">
        <f>VLOOKUP(E3853,'Khách hàng'!$B$4:$F$1048576,2,0)</f>
        <v>#N/A</v>
      </c>
      <c r="H3853" s="13" t="str">
        <f>VLOOKUP(E3853,'[1]Khách hàng'!$A$4:$F$2144,3,0)</f>
        <v>Số 1 đường số 17A, Khu phố 11, Phường Bình Trị Đông B, Quận Bình Tân, TP.HCM.</v>
      </c>
      <c r="I3853" s="13" t="e">
        <f>VLOOKUP(E3853,'Khách hàng'!$B$4:$F$1048576,5,0)</f>
        <v>#N/A</v>
      </c>
      <c r="L3853" s="13" t="e">
        <f>VLOOKUP(J3853,'Hàng hóa'!$C$5:$D$50,2,0)</f>
        <v>#N/A</v>
      </c>
      <c r="M3853" s="17" t="e">
        <f>VLOOKUP(J3853,'Hàng hóa'!$C$5:$H$22,6,0)</f>
        <v>#N/A</v>
      </c>
      <c r="N3853" s="17" t="e">
        <f t="shared" si="162"/>
        <v>#N/A</v>
      </c>
      <c r="O3853" s="22" t="e">
        <f t="shared" si="164"/>
        <v>#N/A</v>
      </c>
      <c r="P3853" s="17" t="e">
        <f t="shared" si="163"/>
        <v>#N/A</v>
      </c>
      <c r="Q3853" s="13" t="e">
        <f>VLOOKUP(I3853,'[1]Nhân viên'!$E$20:$F$41,2,0)</f>
        <v>#N/A</v>
      </c>
    </row>
    <row r="3854" spans="1:17" x14ac:dyDescent="0.2">
      <c r="A3854" s="11">
        <v>3831</v>
      </c>
      <c r="D3854" s="13" t="e">
        <f>VLOOKUP(C3854,'Nhân viên'!$B$5:$C$48,2,0)</f>
        <v>#N/A</v>
      </c>
      <c r="G3854" s="13" t="e">
        <f>VLOOKUP(E3854,'Khách hàng'!$B$4:$F$1048576,2,0)</f>
        <v>#N/A</v>
      </c>
      <c r="H3854" s="13" t="str">
        <f>VLOOKUP(E3854,'[1]Khách hàng'!$A$4:$F$2144,3,0)</f>
        <v>Số 1 đường số 17A, Khu phố 11, Phường Bình Trị Đông B, Quận Bình Tân, TP.HCM.</v>
      </c>
      <c r="I3854" s="13" t="e">
        <f>VLOOKUP(E3854,'Khách hàng'!$B$4:$F$1048576,5,0)</f>
        <v>#N/A</v>
      </c>
      <c r="L3854" s="13" t="e">
        <f>VLOOKUP(J3854,'Hàng hóa'!$C$5:$D$50,2,0)</f>
        <v>#N/A</v>
      </c>
      <c r="M3854" s="17" t="e">
        <f>VLOOKUP(J3854,'Hàng hóa'!$C$5:$H$22,6,0)</f>
        <v>#N/A</v>
      </c>
      <c r="N3854" s="17" t="e">
        <f t="shared" si="162"/>
        <v>#N/A</v>
      </c>
      <c r="O3854" s="22" t="e">
        <f t="shared" si="164"/>
        <v>#N/A</v>
      </c>
      <c r="P3854" s="17" t="e">
        <f t="shared" si="163"/>
        <v>#N/A</v>
      </c>
      <c r="Q3854" s="13" t="e">
        <f>VLOOKUP(I3854,'[1]Nhân viên'!$E$20:$F$41,2,0)</f>
        <v>#N/A</v>
      </c>
    </row>
    <row r="3855" spans="1:17" x14ac:dyDescent="0.2">
      <c r="A3855" s="11">
        <v>3832</v>
      </c>
      <c r="D3855" s="13" t="e">
        <f>VLOOKUP(C3855,'Nhân viên'!$B$5:$C$48,2,0)</f>
        <v>#N/A</v>
      </c>
      <c r="G3855" s="13" t="e">
        <f>VLOOKUP(E3855,'Khách hàng'!$B$4:$F$1048576,2,0)</f>
        <v>#N/A</v>
      </c>
      <c r="H3855" s="13" t="str">
        <f>VLOOKUP(E3855,'[1]Khách hàng'!$A$4:$F$2144,3,0)</f>
        <v>Số 1 đường số 17A, Khu phố 11, Phường Bình Trị Đông B, Quận Bình Tân, TP.HCM.</v>
      </c>
      <c r="I3855" s="13" t="e">
        <f>VLOOKUP(E3855,'Khách hàng'!$B$4:$F$1048576,5,0)</f>
        <v>#N/A</v>
      </c>
      <c r="L3855" s="13" t="e">
        <f>VLOOKUP(J3855,'Hàng hóa'!$C$5:$D$50,2,0)</f>
        <v>#N/A</v>
      </c>
      <c r="M3855" s="17" t="e">
        <f>VLOOKUP(J3855,'Hàng hóa'!$C$5:$H$22,6,0)</f>
        <v>#N/A</v>
      </c>
      <c r="N3855" s="17" t="e">
        <f t="shared" si="162"/>
        <v>#N/A</v>
      </c>
      <c r="O3855" s="22" t="e">
        <f t="shared" si="164"/>
        <v>#N/A</v>
      </c>
      <c r="P3855" s="17" t="e">
        <f t="shared" si="163"/>
        <v>#N/A</v>
      </c>
      <c r="Q3855" s="13" t="e">
        <f>VLOOKUP(I3855,'[1]Nhân viên'!$E$20:$F$41,2,0)</f>
        <v>#N/A</v>
      </c>
    </row>
    <row r="3856" spans="1:17" x14ac:dyDescent="0.2">
      <c r="A3856" s="11">
        <v>3833</v>
      </c>
      <c r="D3856" s="13" t="e">
        <f>VLOOKUP(C3856,'Nhân viên'!$B$5:$C$48,2,0)</f>
        <v>#N/A</v>
      </c>
      <c r="G3856" s="13" t="e">
        <f>VLOOKUP(E3856,'Khách hàng'!$B$4:$F$1048576,2,0)</f>
        <v>#N/A</v>
      </c>
      <c r="H3856" s="13" t="str">
        <f>VLOOKUP(E3856,'[1]Khách hàng'!$A$4:$F$2144,3,0)</f>
        <v>Số 1 đường số 17A, Khu phố 11, Phường Bình Trị Đông B, Quận Bình Tân, TP.HCM.</v>
      </c>
      <c r="I3856" s="13" t="e">
        <f>VLOOKUP(E3856,'Khách hàng'!$B$4:$F$1048576,5,0)</f>
        <v>#N/A</v>
      </c>
      <c r="L3856" s="13" t="e">
        <f>VLOOKUP(J3856,'Hàng hóa'!$C$5:$D$50,2,0)</f>
        <v>#N/A</v>
      </c>
      <c r="M3856" s="17" t="e">
        <f>VLOOKUP(J3856,'Hàng hóa'!$C$5:$H$22,6,0)</f>
        <v>#N/A</v>
      </c>
      <c r="N3856" s="17" t="e">
        <f t="shared" si="162"/>
        <v>#N/A</v>
      </c>
      <c r="O3856" s="22" t="e">
        <f t="shared" si="164"/>
        <v>#N/A</v>
      </c>
      <c r="P3856" s="17" t="e">
        <f t="shared" si="163"/>
        <v>#N/A</v>
      </c>
      <c r="Q3856" s="13" t="e">
        <f>VLOOKUP(I3856,'[1]Nhân viên'!$E$20:$F$41,2,0)</f>
        <v>#N/A</v>
      </c>
    </row>
    <row r="3857" spans="1:17" x14ac:dyDescent="0.2">
      <c r="A3857" s="11">
        <v>3834</v>
      </c>
      <c r="D3857" s="13" t="e">
        <f>VLOOKUP(C3857,'Nhân viên'!$B$5:$C$48,2,0)</f>
        <v>#N/A</v>
      </c>
      <c r="G3857" s="13" t="e">
        <f>VLOOKUP(E3857,'Khách hàng'!$B$4:$F$1048576,2,0)</f>
        <v>#N/A</v>
      </c>
      <c r="H3857" s="13" t="str">
        <f>VLOOKUP(E3857,'[1]Khách hàng'!$A$4:$F$2144,3,0)</f>
        <v>Số 1 đường số 17A, Khu phố 11, Phường Bình Trị Đông B, Quận Bình Tân, TP.HCM.</v>
      </c>
      <c r="I3857" s="13" t="e">
        <f>VLOOKUP(E3857,'Khách hàng'!$B$4:$F$1048576,5,0)</f>
        <v>#N/A</v>
      </c>
      <c r="L3857" s="13" t="e">
        <f>VLOOKUP(J3857,'Hàng hóa'!$C$5:$D$50,2,0)</f>
        <v>#N/A</v>
      </c>
      <c r="M3857" s="17" t="e">
        <f>VLOOKUP(J3857,'Hàng hóa'!$C$5:$H$22,6,0)</f>
        <v>#N/A</v>
      </c>
      <c r="N3857" s="17" t="e">
        <f t="shared" si="162"/>
        <v>#N/A</v>
      </c>
      <c r="O3857" s="22" t="e">
        <f t="shared" si="164"/>
        <v>#N/A</v>
      </c>
      <c r="P3857" s="17" t="e">
        <f t="shared" si="163"/>
        <v>#N/A</v>
      </c>
      <c r="Q3857" s="13" t="e">
        <f>VLOOKUP(I3857,'[1]Nhân viên'!$E$20:$F$41,2,0)</f>
        <v>#N/A</v>
      </c>
    </row>
    <row r="3858" spans="1:17" x14ac:dyDescent="0.2">
      <c r="A3858" s="11">
        <v>3835</v>
      </c>
      <c r="D3858" s="13" t="e">
        <f>VLOOKUP(C3858,'Nhân viên'!$B$5:$C$48,2,0)</f>
        <v>#N/A</v>
      </c>
      <c r="G3858" s="13" t="e">
        <f>VLOOKUP(E3858,'Khách hàng'!$B$4:$F$1048576,2,0)</f>
        <v>#N/A</v>
      </c>
      <c r="H3858" s="13" t="str">
        <f>VLOOKUP(E3858,'[1]Khách hàng'!$A$4:$F$2144,3,0)</f>
        <v>Số 1 đường số 17A, Khu phố 11, Phường Bình Trị Đông B, Quận Bình Tân, TP.HCM.</v>
      </c>
      <c r="I3858" s="13" t="e">
        <f>VLOOKUP(E3858,'Khách hàng'!$B$4:$F$1048576,5,0)</f>
        <v>#N/A</v>
      </c>
      <c r="L3858" s="13" t="e">
        <f>VLOOKUP(J3858,'Hàng hóa'!$C$5:$D$50,2,0)</f>
        <v>#N/A</v>
      </c>
      <c r="M3858" s="17" t="e">
        <f>VLOOKUP(J3858,'Hàng hóa'!$C$5:$H$22,6,0)</f>
        <v>#N/A</v>
      </c>
      <c r="N3858" s="17" t="e">
        <f t="shared" si="162"/>
        <v>#N/A</v>
      </c>
      <c r="O3858" s="22" t="e">
        <f t="shared" si="164"/>
        <v>#N/A</v>
      </c>
      <c r="P3858" s="17" t="e">
        <f t="shared" si="163"/>
        <v>#N/A</v>
      </c>
      <c r="Q3858" s="13" t="e">
        <f>VLOOKUP(I3858,'[1]Nhân viên'!$E$20:$F$41,2,0)</f>
        <v>#N/A</v>
      </c>
    </row>
    <row r="3859" spans="1:17" x14ac:dyDescent="0.2">
      <c r="A3859" s="11">
        <v>3836</v>
      </c>
      <c r="D3859" s="13" t="e">
        <f>VLOOKUP(C3859,'Nhân viên'!$B$5:$C$48,2,0)</f>
        <v>#N/A</v>
      </c>
      <c r="G3859" s="13" t="e">
        <f>VLOOKUP(E3859,'Khách hàng'!$B$4:$F$1048576,2,0)</f>
        <v>#N/A</v>
      </c>
      <c r="H3859" s="13" t="str">
        <f>VLOOKUP(E3859,'[1]Khách hàng'!$A$4:$F$2144,3,0)</f>
        <v>Số 1 đường số 17A, Khu phố 11, Phường Bình Trị Đông B, Quận Bình Tân, TP.HCM.</v>
      </c>
      <c r="I3859" s="13" t="e">
        <f>VLOOKUP(E3859,'Khách hàng'!$B$4:$F$1048576,5,0)</f>
        <v>#N/A</v>
      </c>
      <c r="L3859" s="13" t="e">
        <f>VLOOKUP(J3859,'Hàng hóa'!$C$5:$D$50,2,0)</f>
        <v>#N/A</v>
      </c>
      <c r="M3859" s="17" t="e">
        <f>VLOOKUP(J3859,'Hàng hóa'!$C$5:$H$22,6,0)</f>
        <v>#N/A</v>
      </c>
      <c r="N3859" s="17" t="e">
        <f t="shared" si="162"/>
        <v>#N/A</v>
      </c>
      <c r="O3859" s="22" t="e">
        <f t="shared" si="164"/>
        <v>#N/A</v>
      </c>
      <c r="P3859" s="17" t="e">
        <f t="shared" si="163"/>
        <v>#N/A</v>
      </c>
      <c r="Q3859" s="13" t="e">
        <f>VLOOKUP(I3859,'[1]Nhân viên'!$E$20:$F$41,2,0)</f>
        <v>#N/A</v>
      </c>
    </row>
    <row r="3860" spans="1:17" x14ac:dyDescent="0.2">
      <c r="A3860" s="11">
        <v>3837</v>
      </c>
      <c r="D3860" s="13" t="e">
        <f>VLOOKUP(C3860,'Nhân viên'!$B$5:$C$48,2,0)</f>
        <v>#N/A</v>
      </c>
      <c r="G3860" s="13" t="e">
        <f>VLOOKUP(E3860,'Khách hàng'!$B$4:$F$1048576,2,0)</f>
        <v>#N/A</v>
      </c>
      <c r="H3860" s="13" t="str">
        <f>VLOOKUP(E3860,'[1]Khách hàng'!$A$4:$F$2144,3,0)</f>
        <v>Số 1 đường số 17A, Khu phố 11, Phường Bình Trị Đông B, Quận Bình Tân, TP.HCM.</v>
      </c>
      <c r="I3860" s="13" t="e">
        <f>VLOOKUP(E3860,'Khách hàng'!$B$4:$F$1048576,5,0)</f>
        <v>#N/A</v>
      </c>
      <c r="L3860" s="13" t="e">
        <f>VLOOKUP(J3860,'Hàng hóa'!$C$5:$D$50,2,0)</f>
        <v>#N/A</v>
      </c>
      <c r="M3860" s="17" t="e">
        <f>VLOOKUP(J3860,'Hàng hóa'!$C$5:$H$22,6,0)</f>
        <v>#N/A</v>
      </c>
      <c r="N3860" s="17" t="e">
        <f t="shared" si="162"/>
        <v>#N/A</v>
      </c>
      <c r="O3860" s="22" t="e">
        <f t="shared" si="164"/>
        <v>#N/A</v>
      </c>
      <c r="P3860" s="17" t="e">
        <f t="shared" si="163"/>
        <v>#N/A</v>
      </c>
      <c r="Q3860" s="13" t="e">
        <f>VLOOKUP(I3860,'[1]Nhân viên'!$E$20:$F$41,2,0)</f>
        <v>#N/A</v>
      </c>
    </row>
    <row r="3861" spans="1:17" x14ac:dyDescent="0.2">
      <c r="A3861" s="11">
        <v>3838</v>
      </c>
      <c r="D3861" s="13" t="e">
        <f>VLOOKUP(C3861,'Nhân viên'!$B$5:$C$48,2,0)</f>
        <v>#N/A</v>
      </c>
      <c r="G3861" s="13" t="e">
        <f>VLOOKUP(E3861,'Khách hàng'!$B$4:$F$1048576,2,0)</f>
        <v>#N/A</v>
      </c>
      <c r="H3861" s="13" t="str">
        <f>VLOOKUP(E3861,'[1]Khách hàng'!$A$4:$F$2144,3,0)</f>
        <v>Số 1 đường số 17A, Khu phố 11, Phường Bình Trị Đông B, Quận Bình Tân, TP.HCM.</v>
      </c>
      <c r="I3861" s="13" t="e">
        <f>VLOOKUP(E3861,'Khách hàng'!$B$4:$F$1048576,5,0)</f>
        <v>#N/A</v>
      </c>
      <c r="L3861" s="13" t="e">
        <f>VLOOKUP(J3861,'Hàng hóa'!$C$5:$D$50,2,0)</f>
        <v>#N/A</v>
      </c>
      <c r="M3861" s="17" t="e">
        <f>VLOOKUP(J3861,'Hàng hóa'!$C$5:$H$22,6,0)</f>
        <v>#N/A</v>
      </c>
      <c r="N3861" s="17" t="e">
        <f t="shared" si="162"/>
        <v>#N/A</v>
      </c>
      <c r="O3861" s="22" t="e">
        <f t="shared" si="164"/>
        <v>#N/A</v>
      </c>
      <c r="P3861" s="17" t="e">
        <f t="shared" si="163"/>
        <v>#N/A</v>
      </c>
      <c r="Q3861" s="13" t="e">
        <f>VLOOKUP(I3861,'[1]Nhân viên'!$E$20:$F$41,2,0)</f>
        <v>#N/A</v>
      </c>
    </row>
    <row r="3862" spans="1:17" x14ac:dyDescent="0.2">
      <c r="A3862" s="11">
        <v>3839</v>
      </c>
      <c r="D3862" s="13" t="e">
        <f>VLOOKUP(C3862,'Nhân viên'!$B$5:$C$48,2,0)</f>
        <v>#N/A</v>
      </c>
      <c r="G3862" s="13" t="e">
        <f>VLOOKUP(E3862,'Khách hàng'!$B$4:$F$1048576,2,0)</f>
        <v>#N/A</v>
      </c>
      <c r="H3862" s="13" t="str">
        <f>VLOOKUP(E3862,'[1]Khách hàng'!$A$4:$F$2144,3,0)</f>
        <v>Số 1 đường số 17A, Khu phố 11, Phường Bình Trị Đông B, Quận Bình Tân, TP.HCM.</v>
      </c>
      <c r="I3862" s="13" t="e">
        <f>VLOOKUP(E3862,'Khách hàng'!$B$4:$F$1048576,5,0)</f>
        <v>#N/A</v>
      </c>
      <c r="L3862" s="13" t="e">
        <f>VLOOKUP(J3862,'Hàng hóa'!$C$5:$D$50,2,0)</f>
        <v>#N/A</v>
      </c>
      <c r="M3862" s="17" t="e">
        <f>VLOOKUP(J3862,'Hàng hóa'!$C$5:$H$22,6,0)</f>
        <v>#N/A</v>
      </c>
      <c r="N3862" s="17" t="e">
        <f t="shared" si="162"/>
        <v>#N/A</v>
      </c>
      <c r="O3862" s="22" t="e">
        <f t="shared" si="164"/>
        <v>#N/A</v>
      </c>
      <c r="P3862" s="17" t="e">
        <f t="shared" si="163"/>
        <v>#N/A</v>
      </c>
      <c r="Q3862" s="13" t="e">
        <f>VLOOKUP(I3862,'[1]Nhân viên'!$E$20:$F$41,2,0)</f>
        <v>#N/A</v>
      </c>
    </row>
    <row r="3863" spans="1:17" x14ac:dyDescent="0.2">
      <c r="A3863" s="11">
        <v>3840</v>
      </c>
      <c r="D3863" s="13" t="e">
        <f>VLOOKUP(C3863,'Nhân viên'!$B$5:$C$48,2,0)</f>
        <v>#N/A</v>
      </c>
      <c r="G3863" s="13" t="e">
        <f>VLOOKUP(E3863,'Khách hàng'!$B$4:$F$1048576,2,0)</f>
        <v>#N/A</v>
      </c>
      <c r="H3863" s="13" t="str">
        <f>VLOOKUP(E3863,'[1]Khách hàng'!$A$4:$F$2144,3,0)</f>
        <v>Số 1 đường số 17A, Khu phố 11, Phường Bình Trị Đông B, Quận Bình Tân, TP.HCM.</v>
      </c>
      <c r="I3863" s="13" t="e">
        <f>VLOOKUP(E3863,'Khách hàng'!$B$4:$F$1048576,5,0)</f>
        <v>#N/A</v>
      </c>
      <c r="L3863" s="13" t="e">
        <f>VLOOKUP(J3863,'Hàng hóa'!$C$5:$D$50,2,0)</f>
        <v>#N/A</v>
      </c>
      <c r="M3863" s="17" t="e">
        <f>VLOOKUP(J3863,'Hàng hóa'!$C$5:$H$22,6,0)</f>
        <v>#N/A</v>
      </c>
      <c r="N3863" s="17" t="e">
        <f t="shared" si="162"/>
        <v>#N/A</v>
      </c>
      <c r="O3863" s="22" t="e">
        <f t="shared" si="164"/>
        <v>#N/A</v>
      </c>
      <c r="P3863" s="17" t="e">
        <f t="shared" si="163"/>
        <v>#N/A</v>
      </c>
      <c r="Q3863" s="13" t="e">
        <f>VLOOKUP(I3863,'[1]Nhân viên'!$E$20:$F$41,2,0)</f>
        <v>#N/A</v>
      </c>
    </row>
    <row r="3864" spans="1:17" x14ac:dyDescent="0.2">
      <c r="A3864" s="11">
        <v>3841</v>
      </c>
      <c r="D3864" s="13" t="e">
        <f>VLOOKUP(C3864,'Nhân viên'!$B$5:$C$48,2,0)</f>
        <v>#N/A</v>
      </c>
      <c r="G3864" s="13" t="e">
        <f>VLOOKUP(E3864,'Khách hàng'!$B$4:$F$1048576,2,0)</f>
        <v>#N/A</v>
      </c>
      <c r="H3864" s="13" t="str">
        <f>VLOOKUP(E3864,'[1]Khách hàng'!$A$4:$F$2144,3,0)</f>
        <v>Số 1 đường số 17A, Khu phố 11, Phường Bình Trị Đông B, Quận Bình Tân, TP.HCM.</v>
      </c>
      <c r="I3864" s="13" t="e">
        <f>VLOOKUP(E3864,'Khách hàng'!$B$4:$F$1048576,5,0)</f>
        <v>#N/A</v>
      </c>
      <c r="L3864" s="13" t="e">
        <f>VLOOKUP(J3864,'Hàng hóa'!$C$5:$D$50,2,0)</f>
        <v>#N/A</v>
      </c>
      <c r="M3864" s="17" t="e">
        <f>VLOOKUP(J3864,'Hàng hóa'!$C$5:$H$22,6,0)</f>
        <v>#N/A</v>
      </c>
      <c r="N3864" s="17" t="e">
        <f t="shared" si="162"/>
        <v>#N/A</v>
      </c>
      <c r="O3864" s="22" t="e">
        <f t="shared" si="164"/>
        <v>#N/A</v>
      </c>
      <c r="P3864" s="17" t="e">
        <f t="shared" si="163"/>
        <v>#N/A</v>
      </c>
      <c r="Q3864" s="13" t="e">
        <f>VLOOKUP(I3864,'[1]Nhân viên'!$E$20:$F$41,2,0)</f>
        <v>#N/A</v>
      </c>
    </row>
    <row r="3865" spans="1:17" x14ac:dyDescent="0.2">
      <c r="A3865" s="11">
        <v>3842</v>
      </c>
      <c r="D3865" s="13" t="e">
        <f>VLOOKUP(C3865,'Nhân viên'!$B$5:$C$48,2,0)</f>
        <v>#N/A</v>
      </c>
      <c r="G3865" s="13" t="e">
        <f>VLOOKUP(E3865,'Khách hàng'!$B$4:$F$1048576,2,0)</f>
        <v>#N/A</v>
      </c>
      <c r="H3865" s="13" t="str">
        <f>VLOOKUP(E3865,'[1]Khách hàng'!$A$4:$F$2144,3,0)</f>
        <v>Số 1 đường số 17A, Khu phố 11, Phường Bình Trị Đông B, Quận Bình Tân, TP.HCM.</v>
      </c>
      <c r="I3865" s="13" t="e">
        <f>VLOOKUP(E3865,'Khách hàng'!$B$4:$F$1048576,5,0)</f>
        <v>#N/A</v>
      </c>
      <c r="L3865" s="13" t="e">
        <f>VLOOKUP(J3865,'Hàng hóa'!$C$5:$D$50,2,0)</f>
        <v>#N/A</v>
      </c>
      <c r="M3865" s="17" t="e">
        <f>VLOOKUP(J3865,'Hàng hóa'!$C$5:$H$22,6,0)</f>
        <v>#N/A</v>
      </c>
      <c r="N3865" s="17" t="e">
        <f t="shared" si="162"/>
        <v>#N/A</v>
      </c>
      <c r="O3865" s="22" t="e">
        <f t="shared" si="164"/>
        <v>#N/A</v>
      </c>
      <c r="P3865" s="17" t="e">
        <f t="shared" si="163"/>
        <v>#N/A</v>
      </c>
      <c r="Q3865" s="13" t="e">
        <f>VLOOKUP(I3865,'[1]Nhân viên'!$E$20:$F$41,2,0)</f>
        <v>#N/A</v>
      </c>
    </row>
    <row r="3866" spans="1:17" x14ac:dyDescent="0.2">
      <c r="A3866" s="11">
        <v>3843</v>
      </c>
      <c r="D3866" s="13" t="e">
        <f>VLOOKUP(C3866,'Nhân viên'!$B$5:$C$48,2,0)</f>
        <v>#N/A</v>
      </c>
      <c r="G3866" s="13" t="e">
        <f>VLOOKUP(E3866,'Khách hàng'!$B$4:$F$1048576,2,0)</f>
        <v>#N/A</v>
      </c>
      <c r="H3866" s="13" t="str">
        <f>VLOOKUP(E3866,'[1]Khách hàng'!$A$4:$F$2144,3,0)</f>
        <v>Số 1 đường số 17A, Khu phố 11, Phường Bình Trị Đông B, Quận Bình Tân, TP.HCM.</v>
      </c>
      <c r="I3866" s="13" t="e">
        <f>VLOOKUP(E3866,'Khách hàng'!$B$4:$F$1048576,5,0)</f>
        <v>#N/A</v>
      </c>
      <c r="L3866" s="13" t="e">
        <f>VLOOKUP(J3866,'Hàng hóa'!$C$5:$D$50,2,0)</f>
        <v>#N/A</v>
      </c>
      <c r="M3866" s="17" t="e">
        <f>VLOOKUP(J3866,'Hàng hóa'!$C$5:$H$22,6,0)</f>
        <v>#N/A</v>
      </c>
      <c r="N3866" s="17" t="e">
        <f t="shared" si="162"/>
        <v>#N/A</v>
      </c>
      <c r="O3866" s="22" t="e">
        <f t="shared" si="164"/>
        <v>#N/A</v>
      </c>
      <c r="P3866" s="17" t="e">
        <f t="shared" si="163"/>
        <v>#N/A</v>
      </c>
      <c r="Q3866" s="13" t="e">
        <f>VLOOKUP(I3866,'[1]Nhân viên'!$E$20:$F$41,2,0)</f>
        <v>#N/A</v>
      </c>
    </row>
    <row r="3867" spans="1:17" x14ac:dyDescent="0.2">
      <c r="A3867" s="11">
        <v>3844</v>
      </c>
      <c r="D3867" s="13" t="e">
        <f>VLOOKUP(C3867,'Nhân viên'!$B$5:$C$48,2,0)</f>
        <v>#N/A</v>
      </c>
      <c r="G3867" s="13" t="e">
        <f>VLOOKUP(E3867,'Khách hàng'!$B$4:$F$1048576,2,0)</f>
        <v>#N/A</v>
      </c>
      <c r="H3867" s="13" t="str">
        <f>VLOOKUP(E3867,'[1]Khách hàng'!$A$4:$F$2144,3,0)</f>
        <v>Số 1 đường số 17A, Khu phố 11, Phường Bình Trị Đông B, Quận Bình Tân, TP.HCM.</v>
      </c>
      <c r="I3867" s="13" t="e">
        <f>VLOOKUP(E3867,'Khách hàng'!$B$4:$F$1048576,5,0)</f>
        <v>#N/A</v>
      </c>
      <c r="L3867" s="13" t="e">
        <f>VLOOKUP(J3867,'Hàng hóa'!$C$5:$D$50,2,0)</f>
        <v>#N/A</v>
      </c>
      <c r="M3867" s="17" t="e">
        <f>VLOOKUP(J3867,'Hàng hóa'!$C$5:$H$22,6,0)</f>
        <v>#N/A</v>
      </c>
      <c r="N3867" s="17" t="e">
        <f t="shared" si="162"/>
        <v>#N/A</v>
      </c>
      <c r="O3867" s="22" t="e">
        <f t="shared" si="164"/>
        <v>#N/A</v>
      </c>
      <c r="P3867" s="17" t="e">
        <f t="shared" si="163"/>
        <v>#N/A</v>
      </c>
      <c r="Q3867" s="13" t="e">
        <f>VLOOKUP(I3867,'[1]Nhân viên'!$E$20:$F$41,2,0)</f>
        <v>#N/A</v>
      </c>
    </row>
    <row r="3868" spans="1:17" x14ac:dyDescent="0.2">
      <c r="A3868" s="11">
        <v>3845</v>
      </c>
      <c r="D3868" s="13" t="e">
        <f>VLOOKUP(C3868,'Nhân viên'!$B$5:$C$48,2,0)</f>
        <v>#N/A</v>
      </c>
      <c r="G3868" s="13" t="e">
        <f>VLOOKUP(E3868,'Khách hàng'!$B$4:$F$1048576,2,0)</f>
        <v>#N/A</v>
      </c>
      <c r="H3868" s="13" t="str">
        <f>VLOOKUP(E3868,'[1]Khách hàng'!$A$4:$F$2144,3,0)</f>
        <v>Số 1 đường số 17A, Khu phố 11, Phường Bình Trị Đông B, Quận Bình Tân, TP.HCM.</v>
      </c>
      <c r="I3868" s="13" t="e">
        <f>VLOOKUP(E3868,'Khách hàng'!$B$4:$F$1048576,5,0)</f>
        <v>#N/A</v>
      </c>
      <c r="L3868" s="13" t="e">
        <f>VLOOKUP(J3868,'Hàng hóa'!$C$5:$D$50,2,0)</f>
        <v>#N/A</v>
      </c>
      <c r="M3868" s="17" t="e">
        <f>VLOOKUP(J3868,'Hàng hóa'!$C$5:$H$22,6,0)</f>
        <v>#N/A</v>
      </c>
      <c r="N3868" s="17" t="e">
        <f t="shared" ref="N3868:N3931" si="165">K3868*M3868</f>
        <v>#N/A</v>
      </c>
      <c r="O3868" s="22" t="e">
        <f t="shared" si="164"/>
        <v>#N/A</v>
      </c>
      <c r="P3868" s="17" t="e">
        <f t="shared" ref="P3868:P3931" si="166">N3868*O3868+N3868</f>
        <v>#N/A</v>
      </c>
      <c r="Q3868" s="13" t="e">
        <f>VLOOKUP(I3868,'[1]Nhân viên'!$E$20:$F$41,2,0)</f>
        <v>#N/A</v>
      </c>
    </row>
    <row r="3869" spans="1:17" x14ac:dyDescent="0.2">
      <c r="A3869" s="11">
        <v>3846</v>
      </c>
      <c r="D3869" s="13" t="e">
        <f>VLOOKUP(C3869,'Nhân viên'!$B$5:$C$48,2,0)</f>
        <v>#N/A</v>
      </c>
      <c r="G3869" s="13" t="e">
        <f>VLOOKUP(E3869,'Khách hàng'!$B$4:$F$1048576,2,0)</f>
        <v>#N/A</v>
      </c>
      <c r="H3869" s="13" t="str">
        <f>VLOOKUP(E3869,'[1]Khách hàng'!$A$4:$F$2144,3,0)</f>
        <v>Số 1 đường số 17A, Khu phố 11, Phường Bình Trị Đông B, Quận Bình Tân, TP.HCM.</v>
      </c>
      <c r="I3869" s="13" t="e">
        <f>VLOOKUP(E3869,'Khách hàng'!$B$4:$F$1048576,5,0)</f>
        <v>#N/A</v>
      </c>
      <c r="L3869" s="13" t="e">
        <f>VLOOKUP(J3869,'Hàng hóa'!$C$5:$D$50,2,0)</f>
        <v>#N/A</v>
      </c>
      <c r="M3869" s="17" t="e">
        <f>VLOOKUP(J3869,'Hàng hóa'!$C$5:$H$22,6,0)</f>
        <v>#N/A</v>
      </c>
      <c r="N3869" s="17" t="e">
        <f t="shared" si="165"/>
        <v>#N/A</v>
      </c>
      <c r="O3869" s="22" t="e">
        <f t="shared" si="164"/>
        <v>#N/A</v>
      </c>
      <c r="P3869" s="17" t="e">
        <f t="shared" si="166"/>
        <v>#N/A</v>
      </c>
      <c r="Q3869" s="13" t="e">
        <f>VLOOKUP(I3869,'[1]Nhân viên'!$E$20:$F$41,2,0)</f>
        <v>#N/A</v>
      </c>
    </row>
    <row r="3870" spans="1:17" x14ac:dyDescent="0.2">
      <c r="A3870" s="11">
        <v>3847</v>
      </c>
      <c r="D3870" s="13" t="e">
        <f>VLOOKUP(C3870,'Nhân viên'!$B$5:$C$48,2,0)</f>
        <v>#N/A</v>
      </c>
      <c r="G3870" s="13" t="e">
        <f>VLOOKUP(E3870,'Khách hàng'!$B$4:$F$1048576,2,0)</f>
        <v>#N/A</v>
      </c>
      <c r="H3870" s="13" t="str">
        <f>VLOOKUP(E3870,'[1]Khách hàng'!$A$4:$F$2144,3,0)</f>
        <v>Số 1 đường số 17A, Khu phố 11, Phường Bình Trị Đông B, Quận Bình Tân, TP.HCM.</v>
      </c>
      <c r="I3870" s="13" t="e">
        <f>VLOOKUP(E3870,'Khách hàng'!$B$4:$F$1048576,5,0)</f>
        <v>#N/A</v>
      </c>
      <c r="L3870" s="13" t="e">
        <f>VLOOKUP(J3870,'Hàng hóa'!$C$5:$D$50,2,0)</f>
        <v>#N/A</v>
      </c>
      <c r="M3870" s="17" t="e">
        <f>VLOOKUP(J3870,'Hàng hóa'!$C$5:$H$22,6,0)</f>
        <v>#N/A</v>
      </c>
      <c r="N3870" s="17" t="e">
        <f t="shared" si="165"/>
        <v>#N/A</v>
      </c>
      <c r="O3870" s="22" t="e">
        <f t="shared" si="164"/>
        <v>#N/A</v>
      </c>
      <c r="P3870" s="17" t="e">
        <f t="shared" si="166"/>
        <v>#N/A</v>
      </c>
      <c r="Q3870" s="13" t="e">
        <f>VLOOKUP(I3870,'[1]Nhân viên'!$E$20:$F$41,2,0)</f>
        <v>#N/A</v>
      </c>
    </row>
    <row r="3871" spans="1:17" x14ac:dyDescent="0.2">
      <c r="A3871" s="11">
        <v>3848</v>
      </c>
      <c r="D3871" s="13" t="e">
        <f>VLOOKUP(C3871,'Nhân viên'!$B$5:$C$48,2,0)</f>
        <v>#N/A</v>
      </c>
      <c r="G3871" s="13" t="e">
        <f>VLOOKUP(E3871,'Khách hàng'!$B$4:$F$1048576,2,0)</f>
        <v>#N/A</v>
      </c>
      <c r="H3871" s="13" t="str">
        <f>VLOOKUP(E3871,'[1]Khách hàng'!$A$4:$F$2144,3,0)</f>
        <v>Số 1 đường số 17A, Khu phố 11, Phường Bình Trị Đông B, Quận Bình Tân, TP.HCM.</v>
      </c>
      <c r="I3871" s="13" t="e">
        <f>VLOOKUP(E3871,'Khách hàng'!$B$4:$F$1048576,5,0)</f>
        <v>#N/A</v>
      </c>
      <c r="L3871" s="13" t="e">
        <f>VLOOKUP(J3871,'Hàng hóa'!$C$5:$D$50,2,0)</f>
        <v>#N/A</v>
      </c>
      <c r="M3871" s="17" t="e">
        <f>VLOOKUP(J3871,'Hàng hóa'!$C$5:$H$22,6,0)</f>
        <v>#N/A</v>
      </c>
      <c r="N3871" s="17" t="e">
        <f t="shared" si="165"/>
        <v>#N/A</v>
      </c>
      <c r="O3871" s="22" t="e">
        <f t="shared" si="164"/>
        <v>#N/A</v>
      </c>
      <c r="P3871" s="17" t="e">
        <f t="shared" si="166"/>
        <v>#N/A</v>
      </c>
      <c r="Q3871" s="13" t="e">
        <f>VLOOKUP(I3871,'[1]Nhân viên'!$E$20:$F$41,2,0)</f>
        <v>#N/A</v>
      </c>
    </row>
    <row r="3872" spans="1:17" x14ac:dyDescent="0.2">
      <c r="A3872" s="11">
        <v>3849</v>
      </c>
      <c r="D3872" s="13" t="e">
        <f>VLOOKUP(C3872,'Nhân viên'!$B$5:$C$48,2,0)</f>
        <v>#N/A</v>
      </c>
      <c r="G3872" s="13" t="e">
        <f>VLOOKUP(E3872,'Khách hàng'!$B$4:$F$1048576,2,0)</f>
        <v>#N/A</v>
      </c>
      <c r="H3872" s="13" t="str">
        <f>VLOOKUP(E3872,'[1]Khách hàng'!$A$4:$F$2144,3,0)</f>
        <v>Số 1 đường số 17A, Khu phố 11, Phường Bình Trị Đông B, Quận Bình Tân, TP.HCM.</v>
      </c>
      <c r="I3872" s="13" t="e">
        <f>VLOOKUP(E3872,'Khách hàng'!$B$4:$F$1048576,5,0)</f>
        <v>#N/A</v>
      </c>
      <c r="L3872" s="13" t="e">
        <f>VLOOKUP(J3872,'Hàng hóa'!$C$5:$D$50,2,0)</f>
        <v>#N/A</v>
      </c>
      <c r="M3872" s="17" t="e">
        <f>VLOOKUP(J3872,'Hàng hóa'!$C$5:$H$22,6,0)</f>
        <v>#N/A</v>
      </c>
      <c r="N3872" s="17" t="e">
        <f t="shared" si="165"/>
        <v>#N/A</v>
      </c>
      <c r="O3872" s="22" t="e">
        <f t="shared" si="164"/>
        <v>#N/A</v>
      </c>
      <c r="P3872" s="17" t="e">
        <f t="shared" si="166"/>
        <v>#N/A</v>
      </c>
      <c r="Q3872" s="13" t="e">
        <f>VLOOKUP(I3872,'[1]Nhân viên'!$E$20:$F$41,2,0)</f>
        <v>#N/A</v>
      </c>
    </row>
    <row r="3873" spans="1:17" x14ac:dyDescent="0.2">
      <c r="A3873" s="11">
        <v>3850</v>
      </c>
      <c r="D3873" s="13" t="e">
        <f>VLOOKUP(C3873,'Nhân viên'!$B$5:$C$48,2,0)</f>
        <v>#N/A</v>
      </c>
      <c r="G3873" s="13" t="e">
        <f>VLOOKUP(E3873,'Khách hàng'!$B$4:$F$1048576,2,0)</f>
        <v>#N/A</v>
      </c>
      <c r="H3873" s="13" t="str">
        <f>VLOOKUP(E3873,'[1]Khách hàng'!$A$4:$F$2144,3,0)</f>
        <v>Số 1 đường số 17A, Khu phố 11, Phường Bình Trị Đông B, Quận Bình Tân, TP.HCM.</v>
      </c>
      <c r="I3873" s="13" t="e">
        <f>VLOOKUP(E3873,'Khách hàng'!$B$4:$F$1048576,5,0)</f>
        <v>#N/A</v>
      </c>
      <c r="L3873" s="13" t="e">
        <f>VLOOKUP(J3873,'Hàng hóa'!$C$5:$D$50,2,0)</f>
        <v>#N/A</v>
      </c>
      <c r="M3873" s="17" t="e">
        <f>VLOOKUP(J3873,'Hàng hóa'!$C$5:$H$22,6,0)</f>
        <v>#N/A</v>
      </c>
      <c r="N3873" s="17" t="e">
        <f t="shared" si="165"/>
        <v>#N/A</v>
      </c>
      <c r="O3873" s="22" t="e">
        <f t="shared" si="164"/>
        <v>#N/A</v>
      </c>
      <c r="P3873" s="17" t="e">
        <f t="shared" si="166"/>
        <v>#N/A</v>
      </c>
      <c r="Q3873" s="13" t="e">
        <f>VLOOKUP(I3873,'[1]Nhân viên'!$E$20:$F$41,2,0)</f>
        <v>#N/A</v>
      </c>
    </row>
    <row r="3874" spans="1:17" x14ac:dyDescent="0.2">
      <c r="A3874" s="11">
        <v>3851</v>
      </c>
      <c r="D3874" s="13" t="e">
        <f>VLOOKUP(C3874,'Nhân viên'!$B$5:$C$48,2,0)</f>
        <v>#N/A</v>
      </c>
      <c r="G3874" s="13" t="e">
        <f>VLOOKUP(E3874,'Khách hàng'!$B$4:$F$1048576,2,0)</f>
        <v>#N/A</v>
      </c>
      <c r="H3874" s="13" t="str">
        <f>VLOOKUP(E3874,'[1]Khách hàng'!$A$4:$F$2144,3,0)</f>
        <v>Số 1 đường số 17A, Khu phố 11, Phường Bình Trị Đông B, Quận Bình Tân, TP.HCM.</v>
      </c>
      <c r="I3874" s="13" t="e">
        <f>VLOOKUP(E3874,'Khách hàng'!$B$4:$F$1048576,5,0)</f>
        <v>#N/A</v>
      </c>
      <c r="L3874" s="13" t="e">
        <f>VLOOKUP(J3874,'Hàng hóa'!$C$5:$D$50,2,0)</f>
        <v>#N/A</v>
      </c>
      <c r="M3874" s="17" t="e">
        <f>VLOOKUP(J3874,'Hàng hóa'!$C$5:$H$22,6,0)</f>
        <v>#N/A</v>
      </c>
      <c r="N3874" s="17" t="e">
        <f t="shared" si="165"/>
        <v>#N/A</v>
      </c>
      <c r="O3874" s="22" t="e">
        <f t="shared" si="164"/>
        <v>#N/A</v>
      </c>
      <c r="P3874" s="17" t="e">
        <f t="shared" si="166"/>
        <v>#N/A</v>
      </c>
      <c r="Q3874" s="13" t="e">
        <f>VLOOKUP(I3874,'[1]Nhân viên'!$E$20:$F$41,2,0)</f>
        <v>#N/A</v>
      </c>
    </row>
    <row r="3875" spans="1:17" x14ac:dyDescent="0.2">
      <c r="A3875" s="11">
        <v>3852</v>
      </c>
      <c r="D3875" s="13" t="e">
        <f>VLOOKUP(C3875,'Nhân viên'!$B$5:$C$48,2,0)</f>
        <v>#N/A</v>
      </c>
      <c r="G3875" s="13" t="e">
        <f>VLOOKUP(E3875,'Khách hàng'!$B$4:$F$1048576,2,0)</f>
        <v>#N/A</v>
      </c>
      <c r="H3875" s="13" t="str">
        <f>VLOOKUP(E3875,'[1]Khách hàng'!$A$4:$F$2144,3,0)</f>
        <v>Số 1 đường số 17A, Khu phố 11, Phường Bình Trị Đông B, Quận Bình Tân, TP.HCM.</v>
      </c>
      <c r="I3875" s="13" t="e">
        <f>VLOOKUP(E3875,'Khách hàng'!$B$4:$F$1048576,5,0)</f>
        <v>#N/A</v>
      </c>
      <c r="L3875" s="13" t="e">
        <f>VLOOKUP(J3875,'Hàng hóa'!$C$5:$D$50,2,0)</f>
        <v>#N/A</v>
      </c>
      <c r="M3875" s="17" t="e">
        <f>VLOOKUP(J3875,'Hàng hóa'!$C$5:$H$22,6,0)</f>
        <v>#N/A</v>
      </c>
      <c r="N3875" s="17" t="e">
        <f t="shared" si="165"/>
        <v>#N/A</v>
      </c>
      <c r="O3875" s="22" t="e">
        <f t="shared" si="164"/>
        <v>#N/A</v>
      </c>
      <c r="P3875" s="17" t="e">
        <f t="shared" si="166"/>
        <v>#N/A</v>
      </c>
      <c r="Q3875" s="13" t="e">
        <f>VLOOKUP(I3875,'[1]Nhân viên'!$E$20:$F$41,2,0)</f>
        <v>#N/A</v>
      </c>
    </row>
    <row r="3876" spans="1:17" x14ac:dyDescent="0.2">
      <c r="A3876" s="11">
        <v>3853</v>
      </c>
      <c r="D3876" s="13" t="e">
        <f>VLOOKUP(C3876,'Nhân viên'!$B$5:$C$48,2,0)</f>
        <v>#N/A</v>
      </c>
      <c r="G3876" s="13" t="e">
        <f>VLOOKUP(E3876,'Khách hàng'!$B$4:$F$1048576,2,0)</f>
        <v>#N/A</v>
      </c>
      <c r="H3876" s="13" t="str">
        <f>VLOOKUP(E3876,'[1]Khách hàng'!$A$4:$F$2144,3,0)</f>
        <v>Số 1 đường số 17A, Khu phố 11, Phường Bình Trị Đông B, Quận Bình Tân, TP.HCM.</v>
      </c>
      <c r="I3876" s="13" t="e">
        <f>VLOOKUP(E3876,'Khách hàng'!$B$4:$F$1048576,5,0)</f>
        <v>#N/A</v>
      </c>
      <c r="L3876" s="13" t="e">
        <f>VLOOKUP(J3876,'Hàng hóa'!$C$5:$D$50,2,0)</f>
        <v>#N/A</v>
      </c>
      <c r="M3876" s="17" t="e">
        <f>VLOOKUP(J3876,'Hàng hóa'!$C$5:$H$22,6,0)</f>
        <v>#N/A</v>
      </c>
      <c r="N3876" s="17" t="e">
        <f t="shared" si="165"/>
        <v>#N/A</v>
      </c>
      <c r="O3876" s="22" t="e">
        <f t="shared" si="164"/>
        <v>#N/A</v>
      </c>
      <c r="P3876" s="17" t="e">
        <f t="shared" si="166"/>
        <v>#N/A</v>
      </c>
      <c r="Q3876" s="13" t="e">
        <f>VLOOKUP(I3876,'[1]Nhân viên'!$E$20:$F$41,2,0)</f>
        <v>#N/A</v>
      </c>
    </row>
    <row r="3877" spans="1:17" x14ac:dyDescent="0.2">
      <c r="A3877" s="11">
        <v>3854</v>
      </c>
      <c r="D3877" s="13" t="e">
        <f>VLOOKUP(C3877,'Nhân viên'!$B$5:$C$48,2,0)</f>
        <v>#N/A</v>
      </c>
      <c r="G3877" s="13" t="e">
        <f>VLOOKUP(E3877,'Khách hàng'!$B$4:$F$1048576,2,0)</f>
        <v>#N/A</v>
      </c>
      <c r="H3877" s="13" t="str">
        <f>VLOOKUP(E3877,'[1]Khách hàng'!$A$4:$F$2144,3,0)</f>
        <v>Số 1 đường số 17A, Khu phố 11, Phường Bình Trị Đông B, Quận Bình Tân, TP.HCM.</v>
      </c>
      <c r="I3877" s="13" t="e">
        <f>VLOOKUP(E3877,'Khách hàng'!$B$4:$F$1048576,5,0)</f>
        <v>#N/A</v>
      </c>
      <c r="L3877" s="13" t="e">
        <f>VLOOKUP(J3877,'Hàng hóa'!$C$5:$D$50,2,0)</f>
        <v>#N/A</v>
      </c>
      <c r="M3877" s="17" t="e">
        <f>VLOOKUP(J3877,'Hàng hóa'!$C$5:$H$22,6,0)</f>
        <v>#N/A</v>
      </c>
      <c r="N3877" s="17" t="e">
        <f t="shared" si="165"/>
        <v>#N/A</v>
      </c>
      <c r="O3877" s="22" t="e">
        <f t="shared" si="164"/>
        <v>#N/A</v>
      </c>
      <c r="P3877" s="17" t="e">
        <f t="shared" si="166"/>
        <v>#N/A</v>
      </c>
      <c r="Q3877" s="13" t="e">
        <f>VLOOKUP(I3877,'[1]Nhân viên'!$E$20:$F$41,2,0)</f>
        <v>#N/A</v>
      </c>
    </row>
    <row r="3878" spans="1:17" x14ac:dyDescent="0.2">
      <c r="A3878" s="11">
        <v>3855</v>
      </c>
      <c r="D3878" s="13" t="e">
        <f>VLOOKUP(C3878,'Nhân viên'!$B$5:$C$48,2,0)</f>
        <v>#N/A</v>
      </c>
      <c r="G3878" s="13" t="e">
        <f>VLOOKUP(E3878,'Khách hàng'!$B$4:$F$1048576,2,0)</f>
        <v>#N/A</v>
      </c>
      <c r="H3878" s="13" t="str">
        <f>VLOOKUP(E3878,'[1]Khách hàng'!$A$4:$F$2144,3,0)</f>
        <v>Số 1 đường số 17A, Khu phố 11, Phường Bình Trị Đông B, Quận Bình Tân, TP.HCM.</v>
      </c>
      <c r="I3878" s="13" t="e">
        <f>VLOOKUP(E3878,'Khách hàng'!$B$4:$F$1048576,5,0)</f>
        <v>#N/A</v>
      </c>
      <c r="L3878" s="13" t="e">
        <f>VLOOKUP(J3878,'Hàng hóa'!$C$5:$D$50,2,0)</f>
        <v>#N/A</v>
      </c>
      <c r="M3878" s="17" t="e">
        <f>VLOOKUP(J3878,'Hàng hóa'!$C$5:$H$22,6,0)</f>
        <v>#N/A</v>
      </c>
      <c r="N3878" s="17" t="e">
        <f t="shared" si="165"/>
        <v>#N/A</v>
      </c>
      <c r="O3878" s="22" t="e">
        <f t="shared" si="164"/>
        <v>#N/A</v>
      </c>
      <c r="P3878" s="17" t="e">
        <f t="shared" si="166"/>
        <v>#N/A</v>
      </c>
      <c r="Q3878" s="13" t="e">
        <f>VLOOKUP(I3878,'[1]Nhân viên'!$E$20:$F$41,2,0)</f>
        <v>#N/A</v>
      </c>
    </row>
    <row r="3879" spans="1:17" x14ac:dyDescent="0.2">
      <c r="A3879" s="11">
        <v>3856</v>
      </c>
      <c r="D3879" s="13" t="e">
        <f>VLOOKUP(C3879,'Nhân viên'!$B$5:$C$48,2,0)</f>
        <v>#N/A</v>
      </c>
      <c r="G3879" s="13" t="e">
        <f>VLOOKUP(E3879,'Khách hàng'!$B$4:$F$1048576,2,0)</f>
        <v>#N/A</v>
      </c>
      <c r="H3879" s="13" t="str">
        <f>VLOOKUP(E3879,'[1]Khách hàng'!$A$4:$F$2144,3,0)</f>
        <v>Số 1 đường số 17A, Khu phố 11, Phường Bình Trị Đông B, Quận Bình Tân, TP.HCM.</v>
      </c>
      <c r="I3879" s="13" t="e">
        <f>VLOOKUP(E3879,'Khách hàng'!$B$4:$F$1048576,5,0)</f>
        <v>#N/A</v>
      </c>
      <c r="L3879" s="13" t="e">
        <f>VLOOKUP(J3879,'Hàng hóa'!$C$5:$D$50,2,0)</f>
        <v>#N/A</v>
      </c>
      <c r="M3879" s="17" t="e">
        <f>VLOOKUP(J3879,'Hàng hóa'!$C$5:$H$22,6,0)</f>
        <v>#N/A</v>
      </c>
      <c r="N3879" s="17" t="e">
        <f t="shared" si="165"/>
        <v>#N/A</v>
      </c>
      <c r="O3879" s="22" t="e">
        <f t="shared" si="164"/>
        <v>#N/A</v>
      </c>
      <c r="P3879" s="17" t="e">
        <f t="shared" si="166"/>
        <v>#N/A</v>
      </c>
      <c r="Q3879" s="13" t="e">
        <f>VLOOKUP(I3879,'[1]Nhân viên'!$E$20:$F$41,2,0)</f>
        <v>#N/A</v>
      </c>
    </row>
    <row r="3880" spans="1:17" x14ac:dyDescent="0.2">
      <c r="A3880" s="11">
        <v>3857</v>
      </c>
      <c r="D3880" s="13" t="e">
        <f>VLOOKUP(C3880,'Nhân viên'!$B$5:$C$48,2,0)</f>
        <v>#N/A</v>
      </c>
      <c r="G3880" s="13" t="e">
        <f>VLOOKUP(E3880,'Khách hàng'!$B$4:$F$1048576,2,0)</f>
        <v>#N/A</v>
      </c>
      <c r="H3880" s="13" t="str">
        <f>VLOOKUP(E3880,'[1]Khách hàng'!$A$4:$F$2144,3,0)</f>
        <v>Số 1 đường số 17A, Khu phố 11, Phường Bình Trị Đông B, Quận Bình Tân, TP.HCM.</v>
      </c>
      <c r="I3880" s="13" t="e">
        <f>VLOOKUP(E3880,'Khách hàng'!$B$4:$F$1048576,5,0)</f>
        <v>#N/A</v>
      </c>
      <c r="L3880" s="13" t="e">
        <f>VLOOKUP(J3880,'Hàng hóa'!$C$5:$D$50,2,0)</f>
        <v>#N/A</v>
      </c>
      <c r="M3880" s="17" t="e">
        <f>VLOOKUP(J3880,'Hàng hóa'!$C$5:$H$22,6,0)</f>
        <v>#N/A</v>
      </c>
      <c r="N3880" s="17" t="e">
        <f t="shared" si="165"/>
        <v>#N/A</v>
      </c>
      <c r="O3880" s="22" t="e">
        <f t="shared" si="164"/>
        <v>#N/A</v>
      </c>
      <c r="P3880" s="17" t="e">
        <f t="shared" si="166"/>
        <v>#N/A</v>
      </c>
      <c r="Q3880" s="13" t="e">
        <f>VLOOKUP(I3880,'[1]Nhân viên'!$E$20:$F$41,2,0)</f>
        <v>#N/A</v>
      </c>
    </row>
    <row r="3881" spans="1:17" x14ac:dyDescent="0.2">
      <c r="A3881" s="11">
        <v>3858</v>
      </c>
      <c r="D3881" s="13" t="e">
        <f>VLOOKUP(C3881,'Nhân viên'!$B$5:$C$48,2,0)</f>
        <v>#N/A</v>
      </c>
      <c r="G3881" s="13" t="e">
        <f>VLOOKUP(E3881,'Khách hàng'!$B$4:$F$1048576,2,0)</f>
        <v>#N/A</v>
      </c>
      <c r="H3881" s="13" t="str">
        <f>VLOOKUP(E3881,'[1]Khách hàng'!$A$4:$F$2144,3,0)</f>
        <v>Số 1 đường số 17A, Khu phố 11, Phường Bình Trị Đông B, Quận Bình Tân, TP.HCM.</v>
      </c>
      <c r="I3881" s="13" t="e">
        <f>VLOOKUP(E3881,'Khách hàng'!$B$4:$F$1048576,5,0)</f>
        <v>#N/A</v>
      </c>
      <c r="L3881" s="13" t="e">
        <f>VLOOKUP(J3881,'Hàng hóa'!$C$5:$D$50,2,0)</f>
        <v>#N/A</v>
      </c>
      <c r="M3881" s="17" t="e">
        <f>VLOOKUP(J3881,'Hàng hóa'!$C$5:$H$22,6,0)</f>
        <v>#N/A</v>
      </c>
      <c r="N3881" s="17" t="e">
        <f t="shared" si="165"/>
        <v>#N/A</v>
      </c>
      <c r="O3881" s="22" t="e">
        <f t="shared" si="164"/>
        <v>#N/A</v>
      </c>
      <c r="P3881" s="17" t="e">
        <f t="shared" si="166"/>
        <v>#N/A</v>
      </c>
      <c r="Q3881" s="13" t="e">
        <f>VLOOKUP(I3881,'[1]Nhân viên'!$E$20:$F$41,2,0)</f>
        <v>#N/A</v>
      </c>
    </row>
    <row r="3882" spans="1:17" x14ac:dyDescent="0.2">
      <c r="A3882" s="11">
        <v>3859</v>
      </c>
      <c r="D3882" s="13" t="e">
        <f>VLOOKUP(C3882,'Nhân viên'!$B$5:$C$48,2,0)</f>
        <v>#N/A</v>
      </c>
      <c r="G3882" s="13" t="e">
        <f>VLOOKUP(E3882,'Khách hàng'!$B$4:$F$1048576,2,0)</f>
        <v>#N/A</v>
      </c>
      <c r="H3882" s="13" t="str">
        <f>VLOOKUP(E3882,'[1]Khách hàng'!$A$4:$F$2144,3,0)</f>
        <v>Số 1 đường số 17A, Khu phố 11, Phường Bình Trị Đông B, Quận Bình Tân, TP.HCM.</v>
      </c>
      <c r="I3882" s="13" t="e">
        <f>VLOOKUP(E3882,'Khách hàng'!$B$4:$F$1048576,5,0)</f>
        <v>#N/A</v>
      </c>
      <c r="L3882" s="13" t="e">
        <f>VLOOKUP(J3882,'Hàng hóa'!$C$5:$D$50,2,0)</f>
        <v>#N/A</v>
      </c>
      <c r="M3882" s="17" t="e">
        <f>VLOOKUP(J3882,'Hàng hóa'!$C$5:$H$22,6,0)</f>
        <v>#N/A</v>
      </c>
      <c r="N3882" s="17" t="e">
        <f t="shared" si="165"/>
        <v>#N/A</v>
      </c>
      <c r="O3882" s="22" t="e">
        <f t="shared" si="164"/>
        <v>#N/A</v>
      </c>
      <c r="P3882" s="17" t="e">
        <f t="shared" si="166"/>
        <v>#N/A</v>
      </c>
      <c r="Q3882" s="13" t="e">
        <f>VLOOKUP(I3882,'[1]Nhân viên'!$E$20:$F$41,2,0)</f>
        <v>#N/A</v>
      </c>
    </row>
    <row r="3883" spans="1:17" x14ac:dyDescent="0.2">
      <c r="A3883" s="11">
        <v>3860</v>
      </c>
      <c r="D3883" s="13" t="e">
        <f>VLOOKUP(C3883,'Nhân viên'!$B$5:$C$48,2,0)</f>
        <v>#N/A</v>
      </c>
      <c r="G3883" s="13" t="e">
        <f>VLOOKUP(E3883,'Khách hàng'!$B$4:$F$1048576,2,0)</f>
        <v>#N/A</v>
      </c>
      <c r="H3883" s="13" t="str">
        <f>VLOOKUP(E3883,'[1]Khách hàng'!$A$4:$F$2144,3,0)</f>
        <v>Số 1 đường số 17A, Khu phố 11, Phường Bình Trị Đông B, Quận Bình Tân, TP.HCM.</v>
      </c>
      <c r="I3883" s="13" t="e">
        <f>VLOOKUP(E3883,'Khách hàng'!$B$4:$F$1048576,5,0)</f>
        <v>#N/A</v>
      </c>
      <c r="L3883" s="13" t="e">
        <f>VLOOKUP(J3883,'Hàng hóa'!$C$5:$D$50,2,0)</f>
        <v>#N/A</v>
      </c>
      <c r="M3883" s="17" t="e">
        <f>VLOOKUP(J3883,'Hàng hóa'!$C$5:$H$22,6,0)</f>
        <v>#N/A</v>
      </c>
      <c r="N3883" s="17" t="e">
        <f t="shared" si="165"/>
        <v>#N/A</v>
      </c>
      <c r="O3883" s="22" t="e">
        <f t="shared" si="164"/>
        <v>#N/A</v>
      </c>
      <c r="P3883" s="17" t="e">
        <f t="shared" si="166"/>
        <v>#N/A</v>
      </c>
      <c r="Q3883" s="13" t="e">
        <f>VLOOKUP(I3883,'[1]Nhân viên'!$E$20:$F$41,2,0)</f>
        <v>#N/A</v>
      </c>
    </row>
    <row r="3884" spans="1:17" x14ac:dyDescent="0.2">
      <c r="A3884" s="11">
        <v>3861</v>
      </c>
      <c r="D3884" s="13" t="e">
        <f>VLOOKUP(C3884,'Nhân viên'!$B$5:$C$48,2,0)</f>
        <v>#N/A</v>
      </c>
      <c r="G3884" s="13" t="e">
        <f>VLOOKUP(E3884,'Khách hàng'!$B$4:$F$1048576,2,0)</f>
        <v>#N/A</v>
      </c>
      <c r="H3884" s="13" t="str">
        <f>VLOOKUP(E3884,'[1]Khách hàng'!$A$4:$F$2144,3,0)</f>
        <v>Số 1 đường số 17A, Khu phố 11, Phường Bình Trị Đông B, Quận Bình Tân, TP.HCM.</v>
      </c>
      <c r="I3884" s="13" t="e">
        <f>VLOOKUP(E3884,'Khách hàng'!$B$4:$F$1048576,5,0)</f>
        <v>#N/A</v>
      </c>
      <c r="L3884" s="13" t="e">
        <f>VLOOKUP(J3884,'Hàng hóa'!$C$5:$D$50,2,0)</f>
        <v>#N/A</v>
      </c>
      <c r="M3884" s="17" t="e">
        <f>VLOOKUP(J3884,'Hàng hóa'!$C$5:$H$22,6,0)</f>
        <v>#N/A</v>
      </c>
      <c r="N3884" s="17" t="e">
        <f t="shared" si="165"/>
        <v>#N/A</v>
      </c>
      <c r="O3884" s="22" t="e">
        <f t="shared" si="164"/>
        <v>#N/A</v>
      </c>
      <c r="P3884" s="17" t="e">
        <f t="shared" si="166"/>
        <v>#N/A</v>
      </c>
      <c r="Q3884" s="13" t="e">
        <f>VLOOKUP(I3884,'[1]Nhân viên'!$E$20:$F$41,2,0)</f>
        <v>#N/A</v>
      </c>
    </row>
    <row r="3885" spans="1:17" x14ac:dyDescent="0.2">
      <c r="A3885" s="11">
        <v>3862</v>
      </c>
      <c r="D3885" s="13" t="e">
        <f>VLOOKUP(C3885,'Nhân viên'!$B$5:$C$48,2,0)</f>
        <v>#N/A</v>
      </c>
      <c r="G3885" s="13" t="e">
        <f>VLOOKUP(E3885,'Khách hàng'!$B$4:$F$1048576,2,0)</f>
        <v>#N/A</v>
      </c>
      <c r="H3885" s="13" t="str">
        <f>VLOOKUP(E3885,'[1]Khách hàng'!$A$4:$F$2144,3,0)</f>
        <v>Số 1 đường số 17A, Khu phố 11, Phường Bình Trị Đông B, Quận Bình Tân, TP.HCM.</v>
      </c>
      <c r="I3885" s="13" t="e">
        <f>VLOOKUP(E3885,'Khách hàng'!$B$4:$F$1048576,5,0)</f>
        <v>#N/A</v>
      </c>
      <c r="L3885" s="13" t="e">
        <f>VLOOKUP(J3885,'Hàng hóa'!$C$5:$D$50,2,0)</f>
        <v>#N/A</v>
      </c>
      <c r="M3885" s="17" t="e">
        <f>VLOOKUP(J3885,'Hàng hóa'!$C$5:$H$22,6,0)</f>
        <v>#N/A</v>
      </c>
      <c r="N3885" s="17" t="e">
        <f t="shared" si="165"/>
        <v>#N/A</v>
      </c>
      <c r="O3885" s="22" t="e">
        <f t="shared" si="164"/>
        <v>#N/A</v>
      </c>
      <c r="P3885" s="17" t="e">
        <f t="shared" si="166"/>
        <v>#N/A</v>
      </c>
      <c r="Q3885" s="13" t="e">
        <f>VLOOKUP(I3885,'[1]Nhân viên'!$E$20:$F$41,2,0)</f>
        <v>#N/A</v>
      </c>
    </row>
    <row r="3886" spans="1:17" x14ac:dyDescent="0.2">
      <c r="A3886" s="11">
        <v>3863</v>
      </c>
      <c r="D3886" s="13" t="e">
        <f>VLOOKUP(C3886,'Nhân viên'!$B$5:$C$48,2,0)</f>
        <v>#N/A</v>
      </c>
      <c r="G3886" s="13" t="e">
        <f>VLOOKUP(E3886,'Khách hàng'!$B$4:$F$1048576,2,0)</f>
        <v>#N/A</v>
      </c>
      <c r="H3886" s="13" t="str">
        <f>VLOOKUP(E3886,'[1]Khách hàng'!$A$4:$F$2144,3,0)</f>
        <v>Số 1 đường số 17A, Khu phố 11, Phường Bình Trị Đông B, Quận Bình Tân, TP.HCM.</v>
      </c>
      <c r="I3886" s="13" t="e">
        <f>VLOOKUP(E3886,'Khách hàng'!$B$4:$F$1048576,5,0)</f>
        <v>#N/A</v>
      </c>
      <c r="L3886" s="13" t="e">
        <f>VLOOKUP(J3886,'Hàng hóa'!$C$5:$D$50,2,0)</f>
        <v>#N/A</v>
      </c>
      <c r="M3886" s="17" t="e">
        <f>VLOOKUP(J3886,'Hàng hóa'!$C$5:$H$22,6,0)</f>
        <v>#N/A</v>
      </c>
      <c r="N3886" s="17" t="e">
        <f t="shared" si="165"/>
        <v>#N/A</v>
      </c>
      <c r="O3886" s="22" t="e">
        <f t="shared" si="164"/>
        <v>#N/A</v>
      </c>
      <c r="P3886" s="17" t="e">
        <f t="shared" si="166"/>
        <v>#N/A</v>
      </c>
      <c r="Q3886" s="13" t="e">
        <f>VLOOKUP(I3886,'[1]Nhân viên'!$E$20:$F$41,2,0)</f>
        <v>#N/A</v>
      </c>
    </row>
    <row r="3887" spans="1:17" x14ac:dyDescent="0.2">
      <c r="A3887" s="11">
        <v>3864</v>
      </c>
      <c r="D3887" s="13" t="e">
        <f>VLOOKUP(C3887,'Nhân viên'!$B$5:$C$48,2,0)</f>
        <v>#N/A</v>
      </c>
      <c r="G3887" s="13" t="e">
        <f>VLOOKUP(E3887,'Khách hàng'!$B$4:$F$1048576,2,0)</f>
        <v>#N/A</v>
      </c>
      <c r="H3887" s="13" t="str">
        <f>VLOOKUP(E3887,'[1]Khách hàng'!$A$4:$F$2144,3,0)</f>
        <v>Số 1 đường số 17A, Khu phố 11, Phường Bình Trị Đông B, Quận Bình Tân, TP.HCM.</v>
      </c>
      <c r="I3887" s="13" t="e">
        <f>VLOOKUP(E3887,'Khách hàng'!$B$4:$F$1048576,5,0)</f>
        <v>#N/A</v>
      </c>
      <c r="L3887" s="13" t="e">
        <f>VLOOKUP(J3887,'Hàng hóa'!$C$5:$D$50,2,0)</f>
        <v>#N/A</v>
      </c>
      <c r="M3887" s="17" t="e">
        <f>VLOOKUP(J3887,'Hàng hóa'!$C$5:$H$22,6,0)</f>
        <v>#N/A</v>
      </c>
      <c r="N3887" s="17" t="e">
        <f t="shared" si="165"/>
        <v>#N/A</v>
      </c>
      <c r="O3887" s="22" t="e">
        <f t="shared" si="164"/>
        <v>#N/A</v>
      </c>
      <c r="P3887" s="17" t="e">
        <f t="shared" si="166"/>
        <v>#N/A</v>
      </c>
      <c r="Q3887" s="13" t="e">
        <f>VLOOKUP(I3887,'[1]Nhân viên'!$E$20:$F$41,2,0)</f>
        <v>#N/A</v>
      </c>
    </row>
    <row r="3888" spans="1:17" x14ac:dyDescent="0.2">
      <c r="A3888" s="11">
        <v>3865</v>
      </c>
      <c r="D3888" s="13" t="e">
        <f>VLOOKUP(C3888,'Nhân viên'!$B$5:$C$48,2,0)</f>
        <v>#N/A</v>
      </c>
      <c r="G3888" s="13" t="e">
        <f>VLOOKUP(E3888,'Khách hàng'!$B$4:$F$1048576,2,0)</f>
        <v>#N/A</v>
      </c>
      <c r="H3888" s="13" t="str">
        <f>VLOOKUP(E3888,'[1]Khách hàng'!$A$4:$F$2144,3,0)</f>
        <v>Số 1 đường số 17A, Khu phố 11, Phường Bình Trị Đông B, Quận Bình Tân, TP.HCM.</v>
      </c>
      <c r="I3888" s="13" t="e">
        <f>VLOOKUP(E3888,'Khách hàng'!$B$4:$F$1048576,5,0)</f>
        <v>#N/A</v>
      </c>
      <c r="L3888" s="13" t="e">
        <f>VLOOKUP(J3888,'Hàng hóa'!$C$5:$D$50,2,0)</f>
        <v>#N/A</v>
      </c>
      <c r="M3888" s="17" t="e">
        <f>VLOOKUP(J3888,'Hàng hóa'!$C$5:$H$22,6,0)</f>
        <v>#N/A</v>
      </c>
      <c r="N3888" s="17" t="e">
        <f t="shared" si="165"/>
        <v>#N/A</v>
      </c>
      <c r="O3888" s="22" t="e">
        <f t="shared" si="164"/>
        <v>#N/A</v>
      </c>
      <c r="P3888" s="17" t="e">
        <f t="shared" si="166"/>
        <v>#N/A</v>
      </c>
      <c r="Q3888" s="13" t="e">
        <f>VLOOKUP(I3888,'[1]Nhân viên'!$E$20:$F$41,2,0)</f>
        <v>#N/A</v>
      </c>
    </row>
    <row r="3889" spans="1:17" x14ac:dyDescent="0.2">
      <c r="A3889" s="11">
        <v>3866</v>
      </c>
      <c r="D3889" s="13" t="e">
        <f>VLOOKUP(C3889,'Nhân viên'!$B$5:$C$48,2,0)</f>
        <v>#N/A</v>
      </c>
      <c r="G3889" s="13" t="e">
        <f>VLOOKUP(E3889,'Khách hàng'!$B$4:$F$1048576,2,0)</f>
        <v>#N/A</v>
      </c>
      <c r="H3889" s="13" t="str">
        <f>VLOOKUP(E3889,'[1]Khách hàng'!$A$4:$F$2144,3,0)</f>
        <v>Số 1 đường số 17A, Khu phố 11, Phường Bình Trị Đông B, Quận Bình Tân, TP.HCM.</v>
      </c>
      <c r="I3889" s="13" t="e">
        <f>VLOOKUP(E3889,'Khách hàng'!$B$4:$F$1048576,5,0)</f>
        <v>#N/A</v>
      </c>
      <c r="L3889" s="13" t="e">
        <f>VLOOKUP(J3889,'Hàng hóa'!$C$5:$D$50,2,0)</f>
        <v>#N/A</v>
      </c>
      <c r="M3889" s="17" t="e">
        <f>VLOOKUP(J3889,'Hàng hóa'!$C$5:$H$22,6,0)</f>
        <v>#N/A</v>
      </c>
      <c r="N3889" s="17" t="e">
        <f t="shared" si="165"/>
        <v>#N/A</v>
      </c>
      <c r="O3889" s="22" t="e">
        <f t="shared" si="164"/>
        <v>#N/A</v>
      </c>
      <c r="P3889" s="17" t="e">
        <f t="shared" si="166"/>
        <v>#N/A</v>
      </c>
      <c r="Q3889" s="13" t="e">
        <f>VLOOKUP(I3889,'[1]Nhân viên'!$E$20:$F$41,2,0)</f>
        <v>#N/A</v>
      </c>
    </row>
    <row r="3890" spans="1:17" x14ac:dyDescent="0.2">
      <c r="A3890" s="11">
        <v>3867</v>
      </c>
      <c r="D3890" s="13" t="e">
        <f>VLOOKUP(C3890,'Nhân viên'!$B$5:$C$48,2,0)</f>
        <v>#N/A</v>
      </c>
      <c r="G3890" s="13" t="e">
        <f>VLOOKUP(E3890,'Khách hàng'!$B$4:$F$1048576,2,0)</f>
        <v>#N/A</v>
      </c>
      <c r="H3890" s="13" t="str">
        <f>VLOOKUP(E3890,'[1]Khách hàng'!$A$4:$F$2144,3,0)</f>
        <v>Số 1 đường số 17A, Khu phố 11, Phường Bình Trị Đông B, Quận Bình Tân, TP.HCM.</v>
      </c>
      <c r="I3890" s="13" t="e">
        <f>VLOOKUP(E3890,'Khách hàng'!$B$4:$F$1048576,5,0)</f>
        <v>#N/A</v>
      </c>
      <c r="L3890" s="13" t="e">
        <f>VLOOKUP(J3890,'Hàng hóa'!$C$5:$D$50,2,0)</f>
        <v>#N/A</v>
      </c>
      <c r="M3890" s="17" t="e">
        <f>VLOOKUP(J3890,'Hàng hóa'!$C$5:$H$22,6,0)</f>
        <v>#N/A</v>
      </c>
      <c r="N3890" s="17" t="e">
        <f t="shared" si="165"/>
        <v>#N/A</v>
      </c>
      <c r="O3890" s="22" t="e">
        <f t="shared" si="164"/>
        <v>#N/A</v>
      </c>
      <c r="P3890" s="17" t="e">
        <f t="shared" si="166"/>
        <v>#N/A</v>
      </c>
      <c r="Q3890" s="13" t="e">
        <f>VLOOKUP(I3890,'[1]Nhân viên'!$E$20:$F$41,2,0)</f>
        <v>#N/A</v>
      </c>
    </row>
    <row r="3891" spans="1:17" x14ac:dyDescent="0.2">
      <c r="A3891" s="11">
        <v>3868</v>
      </c>
      <c r="D3891" s="13" t="e">
        <f>VLOOKUP(C3891,'Nhân viên'!$B$5:$C$48,2,0)</f>
        <v>#N/A</v>
      </c>
      <c r="G3891" s="13" t="e">
        <f>VLOOKUP(E3891,'Khách hàng'!$B$4:$F$1048576,2,0)</f>
        <v>#N/A</v>
      </c>
      <c r="H3891" s="13" t="str">
        <f>VLOOKUP(E3891,'[1]Khách hàng'!$A$4:$F$2144,3,0)</f>
        <v>Số 1 đường số 17A, Khu phố 11, Phường Bình Trị Đông B, Quận Bình Tân, TP.HCM.</v>
      </c>
      <c r="I3891" s="13" t="e">
        <f>VLOOKUP(E3891,'Khách hàng'!$B$4:$F$1048576,5,0)</f>
        <v>#N/A</v>
      </c>
      <c r="L3891" s="13" t="e">
        <f>VLOOKUP(J3891,'Hàng hóa'!$C$5:$D$50,2,0)</f>
        <v>#N/A</v>
      </c>
      <c r="M3891" s="17" t="e">
        <f>VLOOKUP(J3891,'Hàng hóa'!$C$5:$H$22,6,0)</f>
        <v>#N/A</v>
      </c>
      <c r="N3891" s="17" t="e">
        <f t="shared" si="165"/>
        <v>#N/A</v>
      </c>
      <c r="O3891" s="22" t="e">
        <f t="shared" si="164"/>
        <v>#N/A</v>
      </c>
      <c r="P3891" s="17" t="e">
        <f t="shared" si="166"/>
        <v>#N/A</v>
      </c>
      <c r="Q3891" s="13" t="e">
        <f>VLOOKUP(I3891,'[1]Nhân viên'!$E$20:$F$41,2,0)</f>
        <v>#N/A</v>
      </c>
    </row>
    <row r="3892" spans="1:17" x14ac:dyDescent="0.2">
      <c r="A3892" s="11">
        <v>3869</v>
      </c>
      <c r="D3892" s="13" t="e">
        <f>VLOOKUP(C3892,'Nhân viên'!$B$5:$C$48,2,0)</f>
        <v>#N/A</v>
      </c>
      <c r="G3892" s="13" t="e">
        <f>VLOOKUP(E3892,'Khách hàng'!$B$4:$F$1048576,2,0)</f>
        <v>#N/A</v>
      </c>
      <c r="H3892" s="13" t="str">
        <f>VLOOKUP(E3892,'[1]Khách hàng'!$A$4:$F$2144,3,0)</f>
        <v>Số 1 đường số 17A, Khu phố 11, Phường Bình Trị Đông B, Quận Bình Tân, TP.HCM.</v>
      </c>
      <c r="I3892" s="13" t="e">
        <f>VLOOKUP(E3892,'Khách hàng'!$B$4:$F$1048576,5,0)</f>
        <v>#N/A</v>
      </c>
      <c r="L3892" s="13" t="e">
        <f>VLOOKUP(J3892,'Hàng hóa'!$C$5:$D$50,2,0)</f>
        <v>#N/A</v>
      </c>
      <c r="M3892" s="17" t="e">
        <f>VLOOKUP(J3892,'Hàng hóa'!$C$5:$H$22,6,0)</f>
        <v>#N/A</v>
      </c>
      <c r="N3892" s="17" t="e">
        <f t="shared" si="165"/>
        <v>#N/A</v>
      </c>
      <c r="O3892" s="22" t="e">
        <f t="shared" si="164"/>
        <v>#N/A</v>
      </c>
      <c r="P3892" s="17" t="e">
        <f t="shared" si="166"/>
        <v>#N/A</v>
      </c>
      <c r="Q3892" s="13" t="e">
        <f>VLOOKUP(I3892,'[1]Nhân viên'!$E$20:$F$41,2,0)</f>
        <v>#N/A</v>
      </c>
    </row>
    <row r="3893" spans="1:17" x14ac:dyDescent="0.2">
      <c r="A3893" s="11">
        <v>3870</v>
      </c>
      <c r="D3893" s="13" t="e">
        <f>VLOOKUP(C3893,'Nhân viên'!$B$5:$C$48,2,0)</f>
        <v>#N/A</v>
      </c>
      <c r="G3893" s="13" t="e">
        <f>VLOOKUP(E3893,'Khách hàng'!$B$4:$F$1048576,2,0)</f>
        <v>#N/A</v>
      </c>
      <c r="H3893" s="13" t="str">
        <f>VLOOKUP(E3893,'[1]Khách hàng'!$A$4:$F$2144,3,0)</f>
        <v>Số 1 đường số 17A, Khu phố 11, Phường Bình Trị Đông B, Quận Bình Tân, TP.HCM.</v>
      </c>
      <c r="I3893" s="13" t="e">
        <f>VLOOKUP(E3893,'Khách hàng'!$B$4:$F$1048576,5,0)</f>
        <v>#N/A</v>
      </c>
      <c r="L3893" s="13" t="e">
        <f>VLOOKUP(J3893,'Hàng hóa'!$C$5:$D$50,2,0)</f>
        <v>#N/A</v>
      </c>
      <c r="M3893" s="17" t="e">
        <f>VLOOKUP(J3893,'Hàng hóa'!$C$5:$H$22,6,0)</f>
        <v>#N/A</v>
      </c>
      <c r="N3893" s="17" t="e">
        <f t="shared" si="165"/>
        <v>#N/A</v>
      </c>
      <c r="O3893" s="22" t="e">
        <f t="shared" si="164"/>
        <v>#N/A</v>
      </c>
      <c r="P3893" s="17" t="e">
        <f t="shared" si="166"/>
        <v>#N/A</v>
      </c>
      <c r="Q3893" s="13" t="e">
        <f>VLOOKUP(I3893,'[1]Nhân viên'!$E$20:$F$41,2,0)</f>
        <v>#N/A</v>
      </c>
    </row>
    <row r="3894" spans="1:17" x14ac:dyDescent="0.2">
      <c r="A3894" s="11">
        <v>3871</v>
      </c>
      <c r="D3894" s="13" t="e">
        <f>VLOOKUP(C3894,'Nhân viên'!$B$5:$C$48,2,0)</f>
        <v>#N/A</v>
      </c>
      <c r="G3894" s="13" t="e">
        <f>VLOOKUP(E3894,'Khách hàng'!$B$4:$F$1048576,2,0)</f>
        <v>#N/A</v>
      </c>
      <c r="H3894" s="13" t="str">
        <f>VLOOKUP(E3894,'[1]Khách hàng'!$A$4:$F$2144,3,0)</f>
        <v>Số 1 đường số 17A, Khu phố 11, Phường Bình Trị Đông B, Quận Bình Tân, TP.HCM.</v>
      </c>
      <c r="I3894" s="13" t="e">
        <f>VLOOKUP(E3894,'Khách hàng'!$B$4:$F$1048576,5,0)</f>
        <v>#N/A</v>
      </c>
      <c r="L3894" s="13" t="e">
        <f>VLOOKUP(J3894,'Hàng hóa'!$C$5:$D$50,2,0)</f>
        <v>#N/A</v>
      </c>
      <c r="M3894" s="17" t="e">
        <f>VLOOKUP(J3894,'Hàng hóa'!$C$5:$H$22,6,0)</f>
        <v>#N/A</v>
      </c>
      <c r="N3894" s="17" t="e">
        <f t="shared" si="165"/>
        <v>#N/A</v>
      </c>
      <c r="O3894" s="22" t="e">
        <f t="shared" si="164"/>
        <v>#N/A</v>
      </c>
      <c r="P3894" s="17" t="e">
        <f t="shared" si="166"/>
        <v>#N/A</v>
      </c>
      <c r="Q3894" s="13" t="e">
        <f>VLOOKUP(I3894,'[1]Nhân viên'!$E$20:$F$41,2,0)</f>
        <v>#N/A</v>
      </c>
    </row>
    <row r="3895" spans="1:17" x14ac:dyDescent="0.2">
      <c r="A3895" s="11">
        <v>3872</v>
      </c>
      <c r="D3895" s="13" t="e">
        <f>VLOOKUP(C3895,'Nhân viên'!$B$5:$C$48,2,0)</f>
        <v>#N/A</v>
      </c>
      <c r="G3895" s="13" t="e">
        <f>VLOOKUP(E3895,'Khách hàng'!$B$4:$F$1048576,2,0)</f>
        <v>#N/A</v>
      </c>
      <c r="H3895" s="13" t="str">
        <f>VLOOKUP(E3895,'[1]Khách hàng'!$A$4:$F$2144,3,0)</f>
        <v>Số 1 đường số 17A, Khu phố 11, Phường Bình Trị Đông B, Quận Bình Tân, TP.HCM.</v>
      </c>
      <c r="I3895" s="13" t="e">
        <f>VLOOKUP(E3895,'Khách hàng'!$B$4:$F$1048576,5,0)</f>
        <v>#N/A</v>
      </c>
      <c r="L3895" s="13" t="e">
        <f>VLOOKUP(J3895,'Hàng hóa'!$C$5:$D$50,2,0)</f>
        <v>#N/A</v>
      </c>
      <c r="M3895" s="17" t="e">
        <f>VLOOKUP(J3895,'Hàng hóa'!$C$5:$H$22,6,0)</f>
        <v>#N/A</v>
      </c>
      <c r="N3895" s="17" t="e">
        <f t="shared" si="165"/>
        <v>#N/A</v>
      </c>
      <c r="O3895" s="22" t="e">
        <f t="shared" si="164"/>
        <v>#N/A</v>
      </c>
      <c r="P3895" s="17" t="e">
        <f t="shared" si="166"/>
        <v>#N/A</v>
      </c>
      <c r="Q3895" s="13" t="e">
        <f>VLOOKUP(I3895,'[1]Nhân viên'!$E$20:$F$41,2,0)</f>
        <v>#N/A</v>
      </c>
    </row>
    <row r="3896" spans="1:17" x14ac:dyDescent="0.2">
      <c r="A3896" s="11">
        <v>3873</v>
      </c>
      <c r="D3896" s="13" t="e">
        <f>VLOOKUP(C3896,'Nhân viên'!$B$5:$C$48,2,0)</f>
        <v>#N/A</v>
      </c>
      <c r="G3896" s="13" t="e">
        <f>VLOOKUP(E3896,'Khách hàng'!$B$4:$F$1048576,2,0)</f>
        <v>#N/A</v>
      </c>
      <c r="H3896" s="13" t="str">
        <f>VLOOKUP(E3896,'[1]Khách hàng'!$A$4:$F$2144,3,0)</f>
        <v>Số 1 đường số 17A, Khu phố 11, Phường Bình Trị Đông B, Quận Bình Tân, TP.HCM.</v>
      </c>
      <c r="I3896" s="13" t="e">
        <f>VLOOKUP(E3896,'Khách hàng'!$B$4:$F$1048576,5,0)</f>
        <v>#N/A</v>
      </c>
      <c r="L3896" s="13" t="e">
        <f>VLOOKUP(J3896,'Hàng hóa'!$C$5:$D$50,2,0)</f>
        <v>#N/A</v>
      </c>
      <c r="M3896" s="17" t="e">
        <f>VLOOKUP(J3896,'Hàng hóa'!$C$5:$H$22,6,0)</f>
        <v>#N/A</v>
      </c>
      <c r="N3896" s="17" t="e">
        <f t="shared" si="165"/>
        <v>#N/A</v>
      </c>
      <c r="O3896" s="22" t="e">
        <f t="shared" si="164"/>
        <v>#N/A</v>
      </c>
      <c r="P3896" s="17" t="e">
        <f t="shared" si="166"/>
        <v>#N/A</v>
      </c>
      <c r="Q3896" s="13" t="e">
        <f>VLOOKUP(I3896,'[1]Nhân viên'!$E$20:$F$41,2,0)</f>
        <v>#N/A</v>
      </c>
    </row>
    <row r="3897" spans="1:17" x14ac:dyDescent="0.2">
      <c r="A3897" s="11">
        <v>3874</v>
      </c>
      <c r="D3897" s="13" t="e">
        <f>VLOOKUP(C3897,'Nhân viên'!$B$5:$C$48,2,0)</f>
        <v>#N/A</v>
      </c>
      <c r="G3897" s="13" t="e">
        <f>VLOOKUP(E3897,'Khách hàng'!$B$4:$F$1048576,2,0)</f>
        <v>#N/A</v>
      </c>
      <c r="H3897" s="13" t="str">
        <f>VLOOKUP(E3897,'[1]Khách hàng'!$A$4:$F$2144,3,0)</f>
        <v>Số 1 đường số 17A, Khu phố 11, Phường Bình Trị Đông B, Quận Bình Tân, TP.HCM.</v>
      </c>
      <c r="I3897" s="13" t="e">
        <f>VLOOKUP(E3897,'Khách hàng'!$B$4:$F$1048576,5,0)</f>
        <v>#N/A</v>
      </c>
      <c r="L3897" s="13" t="e">
        <f>VLOOKUP(J3897,'Hàng hóa'!$C$5:$D$50,2,0)</f>
        <v>#N/A</v>
      </c>
      <c r="M3897" s="17" t="e">
        <f>VLOOKUP(J3897,'Hàng hóa'!$C$5:$H$22,6,0)</f>
        <v>#N/A</v>
      </c>
      <c r="N3897" s="17" t="e">
        <f t="shared" si="165"/>
        <v>#N/A</v>
      </c>
      <c r="O3897" s="22" t="e">
        <f t="shared" si="164"/>
        <v>#N/A</v>
      </c>
      <c r="P3897" s="17" t="e">
        <f t="shared" si="166"/>
        <v>#N/A</v>
      </c>
      <c r="Q3897" s="13" t="e">
        <f>VLOOKUP(I3897,'[1]Nhân viên'!$E$20:$F$41,2,0)</f>
        <v>#N/A</v>
      </c>
    </row>
    <row r="3898" spans="1:17" x14ac:dyDescent="0.2">
      <c r="A3898" s="11">
        <v>3875</v>
      </c>
      <c r="D3898" s="13" t="e">
        <f>VLOOKUP(C3898,'Nhân viên'!$B$5:$C$48,2,0)</f>
        <v>#N/A</v>
      </c>
      <c r="G3898" s="13" t="e">
        <f>VLOOKUP(E3898,'Khách hàng'!$B$4:$F$1048576,2,0)</f>
        <v>#N/A</v>
      </c>
      <c r="H3898" s="13" t="str">
        <f>VLOOKUP(E3898,'[1]Khách hàng'!$A$4:$F$2144,3,0)</f>
        <v>Số 1 đường số 17A, Khu phố 11, Phường Bình Trị Đông B, Quận Bình Tân, TP.HCM.</v>
      </c>
      <c r="I3898" s="13" t="e">
        <f>VLOOKUP(E3898,'Khách hàng'!$B$4:$F$1048576,5,0)</f>
        <v>#N/A</v>
      </c>
      <c r="L3898" s="13" t="e">
        <f>VLOOKUP(J3898,'Hàng hóa'!$C$5:$D$50,2,0)</f>
        <v>#N/A</v>
      </c>
      <c r="M3898" s="17" t="e">
        <f>VLOOKUP(J3898,'Hàng hóa'!$C$5:$H$22,6,0)</f>
        <v>#N/A</v>
      </c>
      <c r="N3898" s="17" t="e">
        <f t="shared" si="165"/>
        <v>#N/A</v>
      </c>
      <c r="O3898" s="22" t="e">
        <f t="shared" si="164"/>
        <v>#N/A</v>
      </c>
      <c r="P3898" s="17" t="e">
        <f t="shared" si="166"/>
        <v>#N/A</v>
      </c>
      <c r="Q3898" s="13" t="e">
        <f>VLOOKUP(I3898,'[1]Nhân viên'!$E$20:$F$41,2,0)</f>
        <v>#N/A</v>
      </c>
    </row>
    <row r="3899" spans="1:17" x14ac:dyDescent="0.2">
      <c r="A3899" s="11">
        <v>3876</v>
      </c>
      <c r="D3899" s="13" t="e">
        <f>VLOOKUP(C3899,'Nhân viên'!$B$5:$C$48,2,0)</f>
        <v>#N/A</v>
      </c>
      <c r="G3899" s="13" t="e">
        <f>VLOOKUP(E3899,'Khách hàng'!$B$4:$F$1048576,2,0)</f>
        <v>#N/A</v>
      </c>
      <c r="H3899" s="13" t="str">
        <f>VLOOKUP(E3899,'[1]Khách hàng'!$A$4:$F$2144,3,0)</f>
        <v>Số 1 đường số 17A, Khu phố 11, Phường Bình Trị Đông B, Quận Bình Tân, TP.HCM.</v>
      </c>
      <c r="I3899" s="13" t="e">
        <f>VLOOKUP(E3899,'Khách hàng'!$B$4:$F$1048576,5,0)</f>
        <v>#N/A</v>
      </c>
      <c r="L3899" s="13" t="e">
        <f>VLOOKUP(J3899,'Hàng hóa'!$C$5:$D$50,2,0)</f>
        <v>#N/A</v>
      </c>
      <c r="M3899" s="17" t="e">
        <f>VLOOKUP(J3899,'Hàng hóa'!$C$5:$H$22,6,0)</f>
        <v>#N/A</v>
      </c>
      <c r="N3899" s="17" t="e">
        <f t="shared" si="165"/>
        <v>#N/A</v>
      </c>
      <c r="O3899" s="22" t="e">
        <f t="shared" si="164"/>
        <v>#N/A</v>
      </c>
      <c r="P3899" s="17" t="e">
        <f t="shared" si="166"/>
        <v>#N/A</v>
      </c>
      <c r="Q3899" s="13" t="e">
        <f>VLOOKUP(I3899,'[1]Nhân viên'!$E$20:$F$41,2,0)</f>
        <v>#N/A</v>
      </c>
    </row>
    <row r="3900" spans="1:17" x14ac:dyDescent="0.2">
      <c r="A3900" s="11">
        <v>3877</v>
      </c>
      <c r="D3900" s="13" t="e">
        <f>VLOOKUP(C3900,'Nhân viên'!$B$5:$C$48,2,0)</f>
        <v>#N/A</v>
      </c>
      <c r="G3900" s="13" t="e">
        <f>VLOOKUP(E3900,'Khách hàng'!$B$4:$F$1048576,2,0)</f>
        <v>#N/A</v>
      </c>
      <c r="H3900" s="13" t="str">
        <f>VLOOKUP(E3900,'[1]Khách hàng'!$A$4:$F$2144,3,0)</f>
        <v>Số 1 đường số 17A, Khu phố 11, Phường Bình Trị Đông B, Quận Bình Tân, TP.HCM.</v>
      </c>
      <c r="I3900" s="13" t="e">
        <f>VLOOKUP(E3900,'Khách hàng'!$B$4:$F$1048576,5,0)</f>
        <v>#N/A</v>
      </c>
      <c r="L3900" s="13" t="e">
        <f>VLOOKUP(J3900,'Hàng hóa'!$C$5:$D$50,2,0)</f>
        <v>#N/A</v>
      </c>
      <c r="M3900" s="17" t="e">
        <f>VLOOKUP(J3900,'Hàng hóa'!$C$5:$H$22,6,0)</f>
        <v>#N/A</v>
      </c>
      <c r="N3900" s="17" t="e">
        <f t="shared" si="165"/>
        <v>#N/A</v>
      </c>
      <c r="O3900" s="22" t="e">
        <f t="shared" si="164"/>
        <v>#N/A</v>
      </c>
      <c r="P3900" s="17" t="e">
        <f t="shared" si="166"/>
        <v>#N/A</v>
      </c>
      <c r="Q3900" s="13" t="e">
        <f>VLOOKUP(I3900,'[1]Nhân viên'!$E$20:$F$41,2,0)</f>
        <v>#N/A</v>
      </c>
    </row>
    <row r="3901" spans="1:17" x14ac:dyDescent="0.2">
      <c r="A3901" s="11">
        <v>3878</v>
      </c>
      <c r="D3901" s="13" t="e">
        <f>VLOOKUP(C3901,'Nhân viên'!$B$5:$C$48,2,0)</f>
        <v>#N/A</v>
      </c>
      <c r="G3901" s="13" t="e">
        <f>VLOOKUP(E3901,'Khách hàng'!$B$4:$F$1048576,2,0)</f>
        <v>#N/A</v>
      </c>
      <c r="H3901" s="13" t="str">
        <f>VLOOKUP(E3901,'[1]Khách hàng'!$A$4:$F$2144,3,0)</f>
        <v>Số 1 đường số 17A, Khu phố 11, Phường Bình Trị Đông B, Quận Bình Tân, TP.HCM.</v>
      </c>
      <c r="I3901" s="13" t="e">
        <f>VLOOKUP(E3901,'Khách hàng'!$B$4:$F$1048576,5,0)</f>
        <v>#N/A</v>
      </c>
      <c r="L3901" s="13" t="e">
        <f>VLOOKUP(J3901,'Hàng hóa'!$C$5:$D$50,2,0)</f>
        <v>#N/A</v>
      </c>
      <c r="M3901" s="17" t="e">
        <f>VLOOKUP(J3901,'Hàng hóa'!$C$5:$H$22,6,0)</f>
        <v>#N/A</v>
      </c>
      <c r="N3901" s="17" t="e">
        <f t="shared" si="165"/>
        <v>#N/A</v>
      </c>
      <c r="O3901" s="22" t="e">
        <f t="shared" si="164"/>
        <v>#N/A</v>
      </c>
      <c r="P3901" s="17" t="e">
        <f t="shared" si="166"/>
        <v>#N/A</v>
      </c>
      <c r="Q3901" s="13" t="e">
        <f>VLOOKUP(I3901,'[1]Nhân viên'!$E$20:$F$41,2,0)</f>
        <v>#N/A</v>
      </c>
    </row>
    <row r="3902" spans="1:17" x14ac:dyDescent="0.2">
      <c r="A3902" s="11">
        <v>3879</v>
      </c>
      <c r="D3902" s="13" t="e">
        <f>VLOOKUP(C3902,'Nhân viên'!$B$5:$C$48,2,0)</f>
        <v>#N/A</v>
      </c>
      <c r="G3902" s="13" t="e">
        <f>VLOOKUP(E3902,'Khách hàng'!$B$4:$F$1048576,2,0)</f>
        <v>#N/A</v>
      </c>
      <c r="H3902" s="13" t="str">
        <f>VLOOKUP(E3902,'[1]Khách hàng'!$A$4:$F$2144,3,0)</f>
        <v>Số 1 đường số 17A, Khu phố 11, Phường Bình Trị Đông B, Quận Bình Tân, TP.HCM.</v>
      </c>
      <c r="I3902" s="13" t="e">
        <f>VLOOKUP(E3902,'Khách hàng'!$B$4:$F$1048576,5,0)</f>
        <v>#N/A</v>
      </c>
      <c r="L3902" s="13" t="e">
        <f>VLOOKUP(J3902,'Hàng hóa'!$C$5:$D$50,2,0)</f>
        <v>#N/A</v>
      </c>
      <c r="M3902" s="17" t="e">
        <f>VLOOKUP(J3902,'Hàng hóa'!$C$5:$H$22,6,0)</f>
        <v>#N/A</v>
      </c>
      <c r="N3902" s="17" t="e">
        <f t="shared" si="165"/>
        <v>#N/A</v>
      </c>
      <c r="O3902" s="22" t="e">
        <f t="shared" si="164"/>
        <v>#N/A</v>
      </c>
      <c r="P3902" s="17" t="e">
        <f t="shared" si="166"/>
        <v>#N/A</v>
      </c>
      <c r="Q3902" s="13" t="e">
        <f>VLOOKUP(I3902,'[1]Nhân viên'!$E$20:$F$41,2,0)</f>
        <v>#N/A</v>
      </c>
    </row>
    <row r="3903" spans="1:17" x14ac:dyDescent="0.2">
      <c r="A3903" s="11">
        <v>3880</v>
      </c>
      <c r="D3903" s="13" t="e">
        <f>VLOOKUP(C3903,'Nhân viên'!$B$5:$C$48,2,0)</f>
        <v>#N/A</v>
      </c>
      <c r="G3903" s="13" t="e">
        <f>VLOOKUP(E3903,'Khách hàng'!$B$4:$F$1048576,2,0)</f>
        <v>#N/A</v>
      </c>
      <c r="H3903" s="13" t="str">
        <f>VLOOKUP(E3903,'[1]Khách hàng'!$A$4:$F$2144,3,0)</f>
        <v>Số 1 đường số 17A, Khu phố 11, Phường Bình Trị Đông B, Quận Bình Tân, TP.HCM.</v>
      </c>
      <c r="I3903" s="13" t="e">
        <f>VLOOKUP(E3903,'Khách hàng'!$B$4:$F$1048576,5,0)</f>
        <v>#N/A</v>
      </c>
      <c r="L3903" s="13" t="e">
        <f>VLOOKUP(J3903,'Hàng hóa'!$C$5:$D$50,2,0)</f>
        <v>#N/A</v>
      </c>
      <c r="M3903" s="17" t="e">
        <f>VLOOKUP(J3903,'Hàng hóa'!$C$5:$H$22,6,0)</f>
        <v>#N/A</v>
      </c>
      <c r="N3903" s="17" t="e">
        <f t="shared" si="165"/>
        <v>#N/A</v>
      </c>
      <c r="O3903" s="22" t="e">
        <f t="shared" si="164"/>
        <v>#N/A</v>
      </c>
      <c r="P3903" s="17" t="e">
        <f t="shared" si="166"/>
        <v>#N/A</v>
      </c>
      <c r="Q3903" s="13" t="e">
        <f>VLOOKUP(I3903,'[1]Nhân viên'!$E$20:$F$41,2,0)</f>
        <v>#N/A</v>
      </c>
    </row>
    <row r="3904" spans="1:17" x14ac:dyDescent="0.2">
      <c r="A3904" s="11">
        <v>3881</v>
      </c>
      <c r="D3904" s="13" t="e">
        <f>VLOOKUP(C3904,'Nhân viên'!$B$5:$C$48,2,0)</f>
        <v>#N/A</v>
      </c>
      <c r="G3904" s="13" t="e">
        <f>VLOOKUP(E3904,'Khách hàng'!$B$4:$F$1048576,2,0)</f>
        <v>#N/A</v>
      </c>
      <c r="H3904" s="13" t="str">
        <f>VLOOKUP(E3904,'[1]Khách hàng'!$A$4:$F$2144,3,0)</f>
        <v>Số 1 đường số 17A, Khu phố 11, Phường Bình Trị Đông B, Quận Bình Tân, TP.HCM.</v>
      </c>
      <c r="I3904" s="13" t="e">
        <f>VLOOKUP(E3904,'Khách hàng'!$B$4:$F$1048576,5,0)</f>
        <v>#N/A</v>
      </c>
      <c r="L3904" s="13" t="e">
        <f>VLOOKUP(J3904,'Hàng hóa'!$C$5:$D$50,2,0)</f>
        <v>#N/A</v>
      </c>
      <c r="M3904" s="17" t="e">
        <f>VLOOKUP(J3904,'Hàng hóa'!$C$5:$H$22,6,0)</f>
        <v>#N/A</v>
      </c>
      <c r="N3904" s="17" t="e">
        <f t="shared" si="165"/>
        <v>#N/A</v>
      </c>
      <c r="O3904" s="22" t="e">
        <f t="shared" si="164"/>
        <v>#N/A</v>
      </c>
      <c r="P3904" s="17" t="e">
        <f t="shared" si="166"/>
        <v>#N/A</v>
      </c>
      <c r="Q3904" s="13" t="e">
        <f>VLOOKUP(I3904,'[1]Nhân viên'!$E$20:$F$41,2,0)</f>
        <v>#N/A</v>
      </c>
    </row>
    <row r="3905" spans="1:17" x14ac:dyDescent="0.2">
      <c r="A3905" s="11">
        <v>3882</v>
      </c>
      <c r="D3905" s="13" t="e">
        <f>VLOOKUP(C3905,'Nhân viên'!$B$5:$C$48,2,0)</f>
        <v>#N/A</v>
      </c>
      <c r="G3905" s="13" t="e">
        <f>VLOOKUP(E3905,'Khách hàng'!$B$4:$F$1048576,2,0)</f>
        <v>#N/A</v>
      </c>
      <c r="H3905" s="13" t="str">
        <f>VLOOKUP(E3905,'[1]Khách hàng'!$A$4:$F$2144,3,0)</f>
        <v>Số 1 đường số 17A, Khu phố 11, Phường Bình Trị Đông B, Quận Bình Tân, TP.HCM.</v>
      </c>
      <c r="I3905" s="13" t="e">
        <f>VLOOKUP(E3905,'Khách hàng'!$B$4:$F$1048576,5,0)</f>
        <v>#N/A</v>
      </c>
      <c r="L3905" s="13" t="e">
        <f>VLOOKUP(J3905,'Hàng hóa'!$C$5:$D$50,2,0)</f>
        <v>#N/A</v>
      </c>
      <c r="M3905" s="17" t="e">
        <f>VLOOKUP(J3905,'Hàng hóa'!$C$5:$H$22,6,0)</f>
        <v>#N/A</v>
      </c>
      <c r="N3905" s="17" t="e">
        <f t="shared" si="165"/>
        <v>#N/A</v>
      </c>
      <c r="O3905" s="22" t="e">
        <f t="shared" ref="O3905:O3968" si="167">N3905*10%</f>
        <v>#N/A</v>
      </c>
      <c r="P3905" s="17" t="e">
        <f t="shared" si="166"/>
        <v>#N/A</v>
      </c>
      <c r="Q3905" s="13" t="e">
        <f>VLOOKUP(I3905,'[1]Nhân viên'!$E$20:$F$41,2,0)</f>
        <v>#N/A</v>
      </c>
    </row>
    <row r="3906" spans="1:17" x14ac:dyDescent="0.2">
      <c r="A3906" s="11">
        <v>3883</v>
      </c>
      <c r="D3906" s="13" t="e">
        <f>VLOOKUP(C3906,'Nhân viên'!$B$5:$C$48,2,0)</f>
        <v>#N/A</v>
      </c>
      <c r="G3906" s="13" t="e">
        <f>VLOOKUP(E3906,'Khách hàng'!$B$4:$F$1048576,2,0)</f>
        <v>#N/A</v>
      </c>
      <c r="H3906" s="13" t="str">
        <f>VLOOKUP(E3906,'[1]Khách hàng'!$A$4:$F$2144,3,0)</f>
        <v>Số 1 đường số 17A, Khu phố 11, Phường Bình Trị Đông B, Quận Bình Tân, TP.HCM.</v>
      </c>
      <c r="I3906" s="13" t="e">
        <f>VLOOKUP(E3906,'Khách hàng'!$B$4:$F$1048576,5,0)</f>
        <v>#N/A</v>
      </c>
      <c r="L3906" s="13" t="e">
        <f>VLOOKUP(J3906,'Hàng hóa'!$C$5:$D$50,2,0)</f>
        <v>#N/A</v>
      </c>
      <c r="M3906" s="17" t="e">
        <f>VLOOKUP(J3906,'Hàng hóa'!$C$5:$H$22,6,0)</f>
        <v>#N/A</v>
      </c>
      <c r="N3906" s="17" t="e">
        <f t="shared" si="165"/>
        <v>#N/A</v>
      </c>
      <c r="O3906" s="22" t="e">
        <f t="shared" si="167"/>
        <v>#N/A</v>
      </c>
      <c r="P3906" s="17" t="e">
        <f t="shared" si="166"/>
        <v>#N/A</v>
      </c>
      <c r="Q3906" s="13" t="e">
        <f>VLOOKUP(I3906,'[1]Nhân viên'!$E$20:$F$41,2,0)</f>
        <v>#N/A</v>
      </c>
    </row>
    <row r="3907" spans="1:17" x14ac:dyDescent="0.2">
      <c r="A3907" s="11">
        <v>3884</v>
      </c>
      <c r="D3907" s="13" t="e">
        <f>VLOOKUP(C3907,'Nhân viên'!$B$5:$C$48,2,0)</f>
        <v>#N/A</v>
      </c>
      <c r="G3907" s="13" t="e">
        <f>VLOOKUP(E3907,'Khách hàng'!$B$4:$F$1048576,2,0)</f>
        <v>#N/A</v>
      </c>
      <c r="H3907" s="13" t="str">
        <f>VLOOKUP(E3907,'[1]Khách hàng'!$A$4:$F$2144,3,0)</f>
        <v>Số 1 đường số 17A, Khu phố 11, Phường Bình Trị Đông B, Quận Bình Tân, TP.HCM.</v>
      </c>
      <c r="I3907" s="13" t="e">
        <f>VLOOKUP(E3907,'Khách hàng'!$B$4:$F$1048576,5,0)</f>
        <v>#N/A</v>
      </c>
      <c r="L3907" s="13" t="e">
        <f>VLOOKUP(J3907,'Hàng hóa'!$C$5:$D$50,2,0)</f>
        <v>#N/A</v>
      </c>
      <c r="M3907" s="17" t="e">
        <f>VLOOKUP(J3907,'Hàng hóa'!$C$5:$H$22,6,0)</f>
        <v>#N/A</v>
      </c>
      <c r="N3907" s="17" t="e">
        <f t="shared" si="165"/>
        <v>#N/A</v>
      </c>
      <c r="O3907" s="22" t="e">
        <f t="shared" si="167"/>
        <v>#N/A</v>
      </c>
      <c r="P3907" s="17" t="e">
        <f t="shared" si="166"/>
        <v>#N/A</v>
      </c>
      <c r="Q3907" s="13" t="e">
        <f>VLOOKUP(I3907,'[1]Nhân viên'!$E$20:$F$41,2,0)</f>
        <v>#N/A</v>
      </c>
    </row>
    <row r="3908" spans="1:17" x14ac:dyDescent="0.2">
      <c r="A3908" s="11">
        <v>3885</v>
      </c>
      <c r="D3908" s="13" t="e">
        <f>VLOOKUP(C3908,'Nhân viên'!$B$5:$C$48,2,0)</f>
        <v>#N/A</v>
      </c>
      <c r="G3908" s="13" t="e">
        <f>VLOOKUP(E3908,'Khách hàng'!$B$4:$F$1048576,2,0)</f>
        <v>#N/A</v>
      </c>
      <c r="H3908" s="13" t="str">
        <f>VLOOKUP(E3908,'[1]Khách hàng'!$A$4:$F$2144,3,0)</f>
        <v>Số 1 đường số 17A, Khu phố 11, Phường Bình Trị Đông B, Quận Bình Tân, TP.HCM.</v>
      </c>
      <c r="I3908" s="13" t="e">
        <f>VLOOKUP(E3908,'Khách hàng'!$B$4:$F$1048576,5,0)</f>
        <v>#N/A</v>
      </c>
      <c r="L3908" s="13" t="e">
        <f>VLOOKUP(J3908,'Hàng hóa'!$C$5:$D$50,2,0)</f>
        <v>#N/A</v>
      </c>
      <c r="M3908" s="17" t="e">
        <f>VLOOKUP(J3908,'Hàng hóa'!$C$5:$H$22,6,0)</f>
        <v>#N/A</v>
      </c>
      <c r="N3908" s="17" t="e">
        <f t="shared" si="165"/>
        <v>#N/A</v>
      </c>
      <c r="O3908" s="22" t="e">
        <f t="shared" si="167"/>
        <v>#N/A</v>
      </c>
      <c r="P3908" s="17" t="e">
        <f t="shared" si="166"/>
        <v>#N/A</v>
      </c>
      <c r="Q3908" s="13" t="e">
        <f>VLOOKUP(I3908,'[1]Nhân viên'!$E$20:$F$41,2,0)</f>
        <v>#N/A</v>
      </c>
    </row>
    <row r="3909" spans="1:17" x14ac:dyDescent="0.2">
      <c r="A3909" s="11">
        <v>3886</v>
      </c>
      <c r="D3909" s="13" t="e">
        <f>VLOOKUP(C3909,'Nhân viên'!$B$5:$C$48,2,0)</f>
        <v>#N/A</v>
      </c>
      <c r="G3909" s="13" t="e">
        <f>VLOOKUP(E3909,'Khách hàng'!$B$4:$F$1048576,2,0)</f>
        <v>#N/A</v>
      </c>
      <c r="H3909" s="13" t="str">
        <f>VLOOKUP(E3909,'[1]Khách hàng'!$A$4:$F$2144,3,0)</f>
        <v>Số 1 đường số 17A, Khu phố 11, Phường Bình Trị Đông B, Quận Bình Tân, TP.HCM.</v>
      </c>
      <c r="I3909" s="13" t="e">
        <f>VLOOKUP(E3909,'Khách hàng'!$B$4:$F$1048576,5,0)</f>
        <v>#N/A</v>
      </c>
      <c r="L3909" s="13" t="e">
        <f>VLOOKUP(J3909,'Hàng hóa'!$C$5:$D$50,2,0)</f>
        <v>#N/A</v>
      </c>
      <c r="M3909" s="17" t="e">
        <f>VLOOKUP(J3909,'Hàng hóa'!$C$5:$H$22,6,0)</f>
        <v>#N/A</v>
      </c>
      <c r="N3909" s="17" t="e">
        <f t="shared" si="165"/>
        <v>#N/A</v>
      </c>
      <c r="O3909" s="22" t="e">
        <f t="shared" si="167"/>
        <v>#N/A</v>
      </c>
      <c r="P3909" s="17" t="e">
        <f t="shared" si="166"/>
        <v>#N/A</v>
      </c>
      <c r="Q3909" s="13" t="e">
        <f>VLOOKUP(I3909,'[1]Nhân viên'!$E$20:$F$41,2,0)</f>
        <v>#N/A</v>
      </c>
    </row>
    <row r="3910" spans="1:17" x14ac:dyDescent="0.2">
      <c r="A3910" s="11">
        <v>3887</v>
      </c>
      <c r="D3910" s="13" t="e">
        <f>VLOOKUP(C3910,'Nhân viên'!$B$5:$C$48,2,0)</f>
        <v>#N/A</v>
      </c>
      <c r="G3910" s="13" t="e">
        <f>VLOOKUP(E3910,'Khách hàng'!$B$4:$F$1048576,2,0)</f>
        <v>#N/A</v>
      </c>
      <c r="H3910" s="13" t="str">
        <f>VLOOKUP(E3910,'[1]Khách hàng'!$A$4:$F$2144,3,0)</f>
        <v>Số 1 đường số 17A, Khu phố 11, Phường Bình Trị Đông B, Quận Bình Tân, TP.HCM.</v>
      </c>
      <c r="I3910" s="13" t="e">
        <f>VLOOKUP(E3910,'Khách hàng'!$B$4:$F$1048576,5,0)</f>
        <v>#N/A</v>
      </c>
      <c r="L3910" s="13" t="e">
        <f>VLOOKUP(J3910,'Hàng hóa'!$C$5:$D$50,2,0)</f>
        <v>#N/A</v>
      </c>
      <c r="M3910" s="17" t="e">
        <f>VLOOKUP(J3910,'Hàng hóa'!$C$5:$H$22,6,0)</f>
        <v>#N/A</v>
      </c>
      <c r="N3910" s="17" t="e">
        <f t="shared" si="165"/>
        <v>#N/A</v>
      </c>
      <c r="O3910" s="22" t="e">
        <f t="shared" si="167"/>
        <v>#N/A</v>
      </c>
      <c r="P3910" s="17" t="e">
        <f t="shared" si="166"/>
        <v>#N/A</v>
      </c>
      <c r="Q3910" s="13" t="e">
        <f>VLOOKUP(I3910,'[1]Nhân viên'!$E$20:$F$41,2,0)</f>
        <v>#N/A</v>
      </c>
    </row>
    <row r="3911" spans="1:17" x14ac:dyDescent="0.2">
      <c r="A3911" s="11">
        <v>3888</v>
      </c>
      <c r="D3911" s="13" t="e">
        <f>VLOOKUP(C3911,'Nhân viên'!$B$5:$C$48,2,0)</f>
        <v>#N/A</v>
      </c>
      <c r="G3911" s="13" t="e">
        <f>VLOOKUP(E3911,'Khách hàng'!$B$4:$F$1048576,2,0)</f>
        <v>#N/A</v>
      </c>
      <c r="H3911" s="13" t="str">
        <f>VLOOKUP(E3911,'[1]Khách hàng'!$A$4:$F$2144,3,0)</f>
        <v>Số 1 đường số 17A, Khu phố 11, Phường Bình Trị Đông B, Quận Bình Tân, TP.HCM.</v>
      </c>
      <c r="I3911" s="13" t="e">
        <f>VLOOKUP(E3911,'Khách hàng'!$B$4:$F$1048576,5,0)</f>
        <v>#N/A</v>
      </c>
      <c r="L3911" s="13" t="e">
        <f>VLOOKUP(J3911,'Hàng hóa'!$C$5:$D$50,2,0)</f>
        <v>#N/A</v>
      </c>
      <c r="M3911" s="17" t="e">
        <f>VLOOKUP(J3911,'Hàng hóa'!$C$5:$H$22,6,0)</f>
        <v>#N/A</v>
      </c>
      <c r="N3911" s="17" t="e">
        <f t="shared" si="165"/>
        <v>#N/A</v>
      </c>
      <c r="O3911" s="22" t="e">
        <f t="shared" si="167"/>
        <v>#N/A</v>
      </c>
      <c r="P3911" s="17" t="e">
        <f t="shared" si="166"/>
        <v>#N/A</v>
      </c>
      <c r="Q3911" s="13" t="e">
        <f>VLOOKUP(I3911,'[1]Nhân viên'!$E$20:$F$41,2,0)</f>
        <v>#N/A</v>
      </c>
    </row>
    <row r="3912" spans="1:17" x14ac:dyDescent="0.2">
      <c r="A3912" s="11">
        <v>3889</v>
      </c>
      <c r="D3912" s="13" t="e">
        <f>VLOOKUP(C3912,'Nhân viên'!$B$5:$C$48,2,0)</f>
        <v>#N/A</v>
      </c>
      <c r="G3912" s="13" t="e">
        <f>VLOOKUP(E3912,'Khách hàng'!$B$4:$F$1048576,2,0)</f>
        <v>#N/A</v>
      </c>
      <c r="H3912" s="13" t="str">
        <f>VLOOKUP(E3912,'[1]Khách hàng'!$A$4:$F$2144,3,0)</f>
        <v>Số 1 đường số 17A, Khu phố 11, Phường Bình Trị Đông B, Quận Bình Tân, TP.HCM.</v>
      </c>
      <c r="I3912" s="13" t="e">
        <f>VLOOKUP(E3912,'Khách hàng'!$B$4:$F$1048576,5,0)</f>
        <v>#N/A</v>
      </c>
      <c r="L3912" s="13" t="e">
        <f>VLOOKUP(J3912,'Hàng hóa'!$C$5:$D$50,2,0)</f>
        <v>#N/A</v>
      </c>
      <c r="M3912" s="17" t="e">
        <f>VLOOKUP(J3912,'Hàng hóa'!$C$5:$H$22,6,0)</f>
        <v>#N/A</v>
      </c>
      <c r="N3912" s="17" t="e">
        <f t="shared" si="165"/>
        <v>#N/A</v>
      </c>
      <c r="O3912" s="22" t="e">
        <f t="shared" si="167"/>
        <v>#N/A</v>
      </c>
      <c r="P3912" s="17" t="e">
        <f t="shared" si="166"/>
        <v>#N/A</v>
      </c>
      <c r="Q3912" s="13" t="e">
        <f>VLOOKUP(I3912,'[1]Nhân viên'!$E$20:$F$41,2,0)</f>
        <v>#N/A</v>
      </c>
    </row>
    <row r="3913" spans="1:17" x14ac:dyDescent="0.2">
      <c r="A3913" s="11">
        <v>3890</v>
      </c>
      <c r="D3913" s="13" t="e">
        <f>VLOOKUP(C3913,'Nhân viên'!$B$5:$C$48,2,0)</f>
        <v>#N/A</v>
      </c>
      <c r="G3913" s="13" t="e">
        <f>VLOOKUP(E3913,'Khách hàng'!$B$4:$F$1048576,2,0)</f>
        <v>#N/A</v>
      </c>
      <c r="H3913" s="13" t="str">
        <f>VLOOKUP(E3913,'[1]Khách hàng'!$A$4:$F$2144,3,0)</f>
        <v>Số 1 đường số 17A, Khu phố 11, Phường Bình Trị Đông B, Quận Bình Tân, TP.HCM.</v>
      </c>
      <c r="I3913" s="13" t="e">
        <f>VLOOKUP(E3913,'Khách hàng'!$B$4:$F$1048576,5,0)</f>
        <v>#N/A</v>
      </c>
      <c r="L3913" s="13" t="e">
        <f>VLOOKUP(J3913,'Hàng hóa'!$C$5:$D$50,2,0)</f>
        <v>#N/A</v>
      </c>
      <c r="M3913" s="17" t="e">
        <f>VLOOKUP(J3913,'Hàng hóa'!$C$5:$H$22,6,0)</f>
        <v>#N/A</v>
      </c>
      <c r="N3913" s="17" t="e">
        <f t="shared" si="165"/>
        <v>#N/A</v>
      </c>
      <c r="O3913" s="22" t="e">
        <f t="shared" si="167"/>
        <v>#N/A</v>
      </c>
      <c r="P3913" s="17" t="e">
        <f t="shared" si="166"/>
        <v>#N/A</v>
      </c>
      <c r="Q3913" s="13" t="e">
        <f>VLOOKUP(I3913,'[1]Nhân viên'!$E$20:$F$41,2,0)</f>
        <v>#N/A</v>
      </c>
    </row>
    <row r="3914" spans="1:17" x14ac:dyDescent="0.2">
      <c r="A3914" s="11">
        <v>3891</v>
      </c>
      <c r="D3914" s="13" t="e">
        <f>VLOOKUP(C3914,'Nhân viên'!$B$5:$C$48,2,0)</f>
        <v>#N/A</v>
      </c>
      <c r="G3914" s="13" t="e">
        <f>VLOOKUP(E3914,'Khách hàng'!$B$4:$F$1048576,2,0)</f>
        <v>#N/A</v>
      </c>
      <c r="H3914" s="13" t="str">
        <f>VLOOKUP(E3914,'[1]Khách hàng'!$A$4:$F$2144,3,0)</f>
        <v>Số 1 đường số 17A, Khu phố 11, Phường Bình Trị Đông B, Quận Bình Tân, TP.HCM.</v>
      </c>
      <c r="I3914" s="13" t="e">
        <f>VLOOKUP(E3914,'Khách hàng'!$B$4:$F$1048576,5,0)</f>
        <v>#N/A</v>
      </c>
      <c r="L3914" s="13" t="e">
        <f>VLOOKUP(J3914,'Hàng hóa'!$C$5:$D$50,2,0)</f>
        <v>#N/A</v>
      </c>
      <c r="M3914" s="17" t="e">
        <f>VLOOKUP(J3914,'Hàng hóa'!$C$5:$H$22,6,0)</f>
        <v>#N/A</v>
      </c>
      <c r="N3914" s="17" t="e">
        <f t="shared" si="165"/>
        <v>#N/A</v>
      </c>
      <c r="O3914" s="22" t="e">
        <f t="shared" si="167"/>
        <v>#N/A</v>
      </c>
      <c r="P3914" s="17" t="e">
        <f t="shared" si="166"/>
        <v>#N/A</v>
      </c>
      <c r="Q3914" s="13" t="e">
        <f>VLOOKUP(I3914,'[1]Nhân viên'!$E$20:$F$41,2,0)</f>
        <v>#N/A</v>
      </c>
    </row>
    <row r="3915" spans="1:17" x14ac:dyDescent="0.2">
      <c r="A3915" s="11">
        <v>3892</v>
      </c>
      <c r="D3915" s="13" t="e">
        <f>VLOOKUP(C3915,'Nhân viên'!$B$5:$C$48,2,0)</f>
        <v>#N/A</v>
      </c>
      <c r="G3915" s="13" t="e">
        <f>VLOOKUP(E3915,'Khách hàng'!$B$4:$F$1048576,2,0)</f>
        <v>#N/A</v>
      </c>
      <c r="H3915" s="13" t="str">
        <f>VLOOKUP(E3915,'[1]Khách hàng'!$A$4:$F$2144,3,0)</f>
        <v>Số 1 đường số 17A, Khu phố 11, Phường Bình Trị Đông B, Quận Bình Tân, TP.HCM.</v>
      </c>
      <c r="I3915" s="13" t="e">
        <f>VLOOKUP(E3915,'Khách hàng'!$B$4:$F$1048576,5,0)</f>
        <v>#N/A</v>
      </c>
      <c r="L3915" s="13" t="e">
        <f>VLOOKUP(J3915,'Hàng hóa'!$C$5:$D$50,2,0)</f>
        <v>#N/A</v>
      </c>
      <c r="M3915" s="17" t="e">
        <f>VLOOKUP(J3915,'Hàng hóa'!$C$5:$H$22,6,0)</f>
        <v>#N/A</v>
      </c>
      <c r="N3915" s="17" t="e">
        <f t="shared" si="165"/>
        <v>#N/A</v>
      </c>
      <c r="O3915" s="22" t="e">
        <f t="shared" si="167"/>
        <v>#N/A</v>
      </c>
      <c r="P3915" s="17" t="e">
        <f t="shared" si="166"/>
        <v>#N/A</v>
      </c>
      <c r="Q3915" s="13" t="e">
        <f>VLOOKUP(I3915,'[1]Nhân viên'!$E$20:$F$41,2,0)</f>
        <v>#N/A</v>
      </c>
    </row>
    <row r="3916" spans="1:17" x14ac:dyDescent="0.2">
      <c r="A3916" s="11">
        <v>3893</v>
      </c>
      <c r="D3916" s="13" t="e">
        <f>VLOOKUP(C3916,'Nhân viên'!$B$5:$C$48,2,0)</f>
        <v>#N/A</v>
      </c>
      <c r="G3916" s="13" t="e">
        <f>VLOOKUP(E3916,'Khách hàng'!$B$4:$F$1048576,2,0)</f>
        <v>#N/A</v>
      </c>
      <c r="H3916" s="13" t="str">
        <f>VLOOKUP(E3916,'[1]Khách hàng'!$A$4:$F$2144,3,0)</f>
        <v>Số 1 đường số 17A, Khu phố 11, Phường Bình Trị Đông B, Quận Bình Tân, TP.HCM.</v>
      </c>
      <c r="I3916" s="13" t="e">
        <f>VLOOKUP(E3916,'Khách hàng'!$B$4:$F$1048576,5,0)</f>
        <v>#N/A</v>
      </c>
      <c r="L3916" s="13" t="e">
        <f>VLOOKUP(J3916,'Hàng hóa'!$C$5:$D$50,2,0)</f>
        <v>#N/A</v>
      </c>
      <c r="M3916" s="17" t="e">
        <f>VLOOKUP(J3916,'Hàng hóa'!$C$5:$H$22,6,0)</f>
        <v>#N/A</v>
      </c>
      <c r="N3916" s="17" t="e">
        <f t="shared" si="165"/>
        <v>#N/A</v>
      </c>
      <c r="O3916" s="22" t="e">
        <f t="shared" si="167"/>
        <v>#N/A</v>
      </c>
      <c r="P3916" s="17" t="e">
        <f t="shared" si="166"/>
        <v>#N/A</v>
      </c>
      <c r="Q3916" s="13" t="e">
        <f>VLOOKUP(I3916,'[1]Nhân viên'!$E$20:$F$41,2,0)</f>
        <v>#N/A</v>
      </c>
    </row>
    <row r="3917" spans="1:17" x14ac:dyDescent="0.2">
      <c r="A3917" s="11">
        <v>3894</v>
      </c>
      <c r="D3917" s="13" t="e">
        <f>VLOOKUP(C3917,'Nhân viên'!$B$5:$C$48,2,0)</f>
        <v>#N/A</v>
      </c>
      <c r="G3917" s="13" t="e">
        <f>VLOOKUP(E3917,'Khách hàng'!$B$4:$F$1048576,2,0)</f>
        <v>#N/A</v>
      </c>
      <c r="H3917" s="13" t="str">
        <f>VLOOKUP(E3917,'[1]Khách hàng'!$A$4:$F$2144,3,0)</f>
        <v>Số 1 đường số 17A, Khu phố 11, Phường Bình Trị Đông B, Quận Bình Tân, TP.HCM.</v>
      </c>
      <c r="I3917" s="13" t="e">
        <f>VLOOKUP(E3917,'Khách hàng'!$B$4:$F$1048576,5,0)</f>
        <v>#N/A</v>
      </c>
      <c r="L3917" s="13" t="e">
        <f>VLOOKUP(J3917,'Hàng hóa'!$C$5:$D$50,2,0)</f>
        <v>#N/A</v>
      </c>
      <c r="M3917" s="17" t="e">
        <f>VLOOKUP(J3917,'Hàng hóa'!$C$5:$H$22,6,0)</f>
        <v>#N/A</v>
      </c>
      <c r="N3917" s="17" t="e">
        <f t="shared" si="165"/>
        <v>#N/A</v>
      </c>
      <c r="O3917" s="22" t="e">
        <f t="shared" si="167"/>
        <v>#N/A</v>
      </c>
      <c r="P3917" s="17" t="e">
        <f t="shared" si="166"/>
        <v>#N/A</v>
      </c>
      <c r="Q3917" s="13" t="e">
        <f>VLOOKUP(I3917,'[1]Nhân viên'!$E$20:$F$41,2,0)</f>
        <v>#N/A</v>
      </c>
    </row>
    <row r="3918" spans="1:17" x14ac:dyDescent="0.2">
      <c r="A3918" s="11">
        <v>3895</v>
      </c>
      <c r="D3918" s="13" t="e">
        <f>VLOOKUP(C3918,'Nhân viên'!$B$5:$C$48,2,0)</f>
        <v>#N/A</v>
      </c>
      <c r="G3918" s="13" t="e">
        <f>VLOOKUP(E3918,'Khách hàng'!$B$4:$F$1048576,2,0)</f>
        <v>#N/A</v>
      </c>
      <c r="H3918" s="13" t="str">
        <f>VLOOKUP(E3918,'[1]Khách hàng'!$A$4:$F$2144,3,0)</f>
        <v>Số 1 đường số 17A, Khu phố 11, Phường Bình Trị Đông B, Quận Bình Tân, TP.HCM.</v>
      </c>
      <c r="I3918" s="13" t="e">
        <f>VLOOKUP(E3918,'Khách hàng'!$B$4:$F$1048576,5,0)</f>
        <v>#N/A</v>
      </c>
      <c r="L3918" s="13" t="e">
        <f>VLOOKUP(J3918,'Hàng hóa'!$C$5:$D$50,2,0)</f>
        <v>#N/A</v>
      </c>
      <c r="M3918" s="17" t="e">
        <f>VLOOKUP(J3918,'Hàng hóa'!$C$5:$H$22,6,0)</f>
        <v>#N/A</v>
      </c>
      <c r="N3918" s="17" t="e">
        <f t="shared" si="165"/>
        <v>#N/A</v>
      </c>
      <c r="O3918" s="22" t="e">
        <f t="shared" si="167"/>
        <v>#N/A</v>
      </c>
      <c r="P3918" s="17" t="e">
        <f t="shared" si="166"/>
        <v>#N/A</v>
      </c>
      <c r="Q3918" s="13" t="e">
        <f>VLOOKUP(I3918,'[1]Nhân viên'!$E$20:$F$41,2,0)</f>
        <v>#N/A</v>
      </c>
    </row>
    <row r="3919" spans="1:17" x14ac:dyDescent="0.2">
      <c r="A3919" s="11">
        <v>3896</v>
      </c>
      <c r="D3919" s="13" t="e">
        <f>VLOOKUP(C3919,'Nhân viên'!$B$5:$C$48,2,0)</f>
        <v>#N/A</v>
      </c>
      <c r="G3919" s="13" t="e">
        <f>VLOOKUP(E3919,'Khách hàng'!$B$4:$F$1048576,2,0)</f>
        <v>#N/A</v>
      </c>
      <c r="H3919" s="13" t="str">
        <f>VLOOKUP(E3919,'[1]Khách hàng'!$A$4:$F$2144,3,0)</f>
        <v>Số 1 đường số 17A, Khu phố 11, Phường Bình Trị Đông B, Quận Bình Tân, TP.HCM.</v>
      </c>
      <c r="I3919" s="13" t="e">
        <f>VLOOKUP(E3919,'Khách hàng'!$B$4:$F$1048576,5,0)</f>
        <v>#N/A</v>
      </c>
      <c r="L3919" s="13" t="e">
        <f>VLOOKUP(J3919,'Hàng hóa'!$C$5:$D$50,2,0)</f>
        <v>#N/A</v>
      </c>
      <c r="M3919" s="17" t="e">
        <f>VLOOKUP(J3919,'Hàng hóa'!$C$5:$H$22,6,0)</f>
        <v>#N/A</v>
      </c>
      <c r="N3919" s="17" t="e">
        <f t="shared" si="165"/>
        <v>#N/A</v>
      </c>
      <c r="O3919" s="22" t="e">
        <f t="shared" si="167"/>
        <v>#N/A</v>
      </c>
      <c r="P3919" s="17" t="e">
        <f t="shared" si="166"/>
        <v>#N/A</v>
      </c>
      <c r="Q3919" s="13" t="e">
        <f>VLOOKUP(I3919,'[1]Nhân viên'!$E$20:$F$41,2,0)</f>
        <v>#N/A</v>
      </c>
    </row>
    <row r="3920" spans="1:17" x14ac:dyDescent="0.2">
      <c r="A3920" s="11">
        <v>3897</v>
      </c>
      <c r="D3920" s="13" t="e">
        <f>VLOOKUP(C3920,'Nhân viên'!$B$5:$C$48,2,0)</f>
        <v>#N/A</v>
      </c>
      <c r="G3920" s="13" t="e">
        <f>VLOOKUP(E3920,'Khách hàng'!$B$4:$F$1048576,2,0)</f>
        <v>#N/A</v>
      </c>
      <c r="H3920" s="13" t="str">
        <f>VLOOKUP(E3920,'[1]Khách hàng'!$A$4:$F$2144,3,0)</f>
        <v>Số 1 đường số 17A, Khu phố 11, Phường Bình Trị Đông B, Quận Bình Tân, TP.HCM.</v>
      </c>
      <c r="I3920" s="13" t="e">
        <f>VLOOKUP(E3920,'Khách hàng'!$B$4:$F$1048576,5,0)</f>
        <v>#N/A</v>
      </c>
      <c r="L3920" s="13" t="e">
        <f>VLOOKUP(J3920,'Hàng hóa'!$C$5:$D$50,2,0)</f>
        <v>#N/A</v>
      </c>
      <c r="M3920" s="17" t="e">
        <f>VLOOKUP(J3920,'Hàng hóa'!$C$5:$H$22,6,0)</f>
        <v>#N/A</v>
      </c>
      <c r="N3920" s="17" t="e">
        <f t="shared" si="165"/>
        <v>#N/A</v>
      </c>
      <c r="O3920" s="22" t="e">
        <f t="shared" si="167"/>
        <v>#N/A</v>
      </c>
      <c r="P3920" s="17" t="e">
        <f t="shared" si="166"/>
        <v>#N/A</v>
      </c>
      <c r="Q3920" s="13" t="e">
        <f>VLOOKUP(I3920,'[1]Nhân viên'!$E$20:$F$41,2,0)</f>
        <v>#N/A</v>
      </c>
    </row>
    <row r="3921" spans="1:17" x14ac:dyDescent="0.2">
      <c r="A3921" s="11">
        <v>3898</v>
      </c>
      <c r="D3921" s="13" t="e">
        <f>VLOOKUP(C3921,'Nhân viên'!$B$5:$C$48,2,0)</f>
        <v>#N/A</v>
      </c>
      <c r="G3921" s="13" t="e">
        <f>VLOOKUP(E3921,'Khách hàng'!$B$4:$F$1048576,2,0)</f>
        <v>#N/A</v>
      </c>
      <c r="H3921" s="13" t="str">
        <f>VLOOKUP(E3921,'[1]Khách hàng'!$A$4:$F$2144,3,0)</f>
        <v>Số 1 đường số 17A, Khu phố 11, Phường Bình Trị Đông B, Quận Bình Tân, TP.HCM.</v>
      </c>
      <c r="I3921" s="13" t="e">
        <f>VLOOKUP(E3921,'Khách hàng'!$B$4:$F$1048576,5,0)</f>
        <v>#N/A</v>
      </c>
      <c r="L3921" s="13" t="e">
        <f>VLOOKUP(J3921,'Hàng hóa'!$C$5:$D$50,2,0)</f>
        <v>#N/A</v>
      </c>
      <c r="M3921" s="17" t="e">
        <f>VLOOKUP(J3921,'Hàng hóa'!$C$5:$H$22,6,0)</f>
        <v>#N/A</v>
      </c>
      <c r="N3921" s="17" t="e">
        <f t="shared" si="165"/>
        <v>#N/A</v>
      </c>
      <c r="O3921" s="22" t="e">
        <f t="shared" si="167"/>
        <v>#N/A</v>
      </c>
      <c r="P3921" s="17" t="e">
        <f t="shared" si="166"/>
        <v>#N/A</v>
      </c>
      <c r="Q3921" s="13" t="e">
        <f>VLOOKUP(I3921,'[1]Nhân viên'!$E$20:$F$41,2,0)</f>
        <v>#N/A</v>
      </c>
    </row>
    <row r="3922" spans="1:17" x14ac:dyDescent="0.2">
      <c r="A3922" s="11">
        <v>3899</v>
      </c>
      <c r="D3922" s="13" t="e">
        <f>VLOOKUP(C3922,'Nhân viên'!$B$5:$C$48,2,0)</f>
        <v>#N/A</v>
      </c>
      <c r="G3922" s="13" t="e">
        <f>VLOOKUP(E3922,'Khách hàng'!$B$4:$F$1048576,2,0)</f>
        <v>#N/A</v>
      </c>
      <c r="H3922" s="13" t="str">
        <f>VLOOKUP(E3922,'[1]Khách hàng'!$A$4:$F$2144,3,0)</f>
        <v>Số 1 đường số 17A, Khu phố 11, Phường Bình Trị Đông B, Quận Bình Tân, TP.HCM.</v>
      </c>
      <c r="I3922" s="13" t="e">
        <f>VLOOKUP(E3922,'Khách hàng'!$B$4:$F$1048576,5,0)</f>
        <v>#N/A</v>
      </c>
      <c r="L3922" s="13" t="e">
        <f>VLOOKUP(J3922,'Hàng hóa'!$C$5:$D$50,2,0)</f>
        <v>#N/A</v>
      </c>
      <c r="M3922" s="17" t="e">
        <f>VLOOKUP(J3922,'Hàng hóa'!$C$5:$H$22,6,0)</f>
        <v>#N/A</v>
      </c>
      <c r="N3922" s="17" t="e">
        <f t="shared" si="165"/>
        <v>#N/A</v>
      </c>
      <c r="O3922" s="22" t="e">
        <f t="shared" si="167"/>
        <v>#N/A</v>
      </c>
      <c r="P3922" s="17" t="e">
        <f t="shared" si="166"/>
        <v>#N/A</v>
      </c>
      <c r="Q3922" s="13" t="e">
        <f>VLOOKUP(I3922,'[1]Nhân viên'!$E$20:$F$41,2,0)</f>
        <v>#N/A</v>
      </c>
    </row>
    <row r="3923" spans="1:17" x14ac:dyDescent="0.2">
      <c r="A3923" s="11">
        <v>3900</v>
      </c>
      <c r="D3923" s="13" t="e">
        <f>VLOOKUP(C3923,'Nhân viên'!$B$5:$C$48,2,0)</f>
        <v>#N/A</v>
      </c>
      <c r="G3923" s="13" t="e">
        <f>VLOOKUP(E3923,'Khách hàng'!$B$4:$F$1048576,2,0)</f>
        <v>#N/A</v>
      </c>
      <c r="H3923" s="13" t="str">
        <f>VLOOKUP(E3923,'[1]Khách hàng'!$A$4:$F$2144,3,0)</f>
        <v>Số 1 đường số 17A, Khu phố 11, Phường Bình Trị Đông B, Quận Bình Tân, TP.HCM.</v>
      </c>
      <c r="I3923" s="13" t="e">
        <f>VLOOKUP(E3923,'Khách hàng'!$B$4:$F$1048576,5,0)</f>
        <v>#N/A</v>
      </c>
      <c r="L3923" s="13" t="e">
        <f>VLOOKUP(J3923,'Hàng hóa'!$C$5:$D$50,2,0)</f>
        <v>#N/A</v>
      </c>
      <c r="M3923" s="17" t="e">
        <f>VLOOKUP(J3923,'Hàng hóa'!$C$5:$H$22,6,0)</f>
        <v>#N/A</v>
      </c>
      <c r="N3923" s="17" t="e">
        <f t="shared" si="165"/>
        <v>#N/A</v>
      </c>
      <c r="O3923" s="22" t="e">
        <f t="shared" si="167"/>
        <v>#N/A</v>
      </c>
      <c r="P3923" s="17" t="e">
        <f t="shared" si="166"/>
        <v>#N/A</v>
      </c>
      <c r="Q3923" s="13" t="e">
        <f>VLOOKUP(I3923,'[1]Nhân viên'!$E$20:$F$41,2,0)</f>
        <v>#N/A</v>
      </c>
    </row>
    <row r="3924" spans="1:17" x14ac:dyDescent="0.2">
      <c r="A3924" s="11">
        <v>3901</v>
      </c>
      <c r="D3924" s="13" t="e">
        <f>VLOOKUP(C3924,'Nhân viên'!$B$5:$C$48,2,0)</f>
        <v>#N/A</v>
      </c>
      <c r="G3924" s="13" t="e">
        <f>VLOOKUP(E3924,'Khách hàng'!$B$4:$F$1048576,2,0)</f>
        <v>#N/A</v>
      </c>
      <c r="H3924" s="13" t="str">
        <f>VLOOKUP(E3924,'[1]Khách hàng'!$A$4:$F$2144,3,0)</f>
        <v>Số 1 đường số 17A, Khu phố 11, Phường Bình Trị Đông B, Quận Bình Tân, TP.HCM.</v>
      </c>
      <c r="I3924" s="13" t="e">
        <f>VLOOKUP(E3924,'Khách hàng'!$B$4:$F$1048576,5,0)</f>
        <v>#N/A</v>
      </c>
      <c r="L3924" s="13" t="e">
        <f>VLOOKUP(J3924,'Hàng hóa'!$C$5:$D$50,2,0)</f>
        <v>#N/A</v>
      </c>
      <c r="M3924" s="17" t="e">
        <f>VLOOKUP(J3924,'Hàng hóa'!$C$5:$H$22,6,0)</f>
        <v>#N/A</v>
      </c>
      <c r="N3924" s="17" t="e">
        <f t="shared" si="165"/>
        <v>#N/A</v>
      </c>
      <c r="O3924" s="22" t="e">
        <f t="shared" si="167"/>
        <v>#N/A</v>
      </c>
      <c r="P3924" s="17" t="e">
        <f t="shared" si="166"/>
        <v>#N/A</v>
      </c>
      <c r="Q3924" s="13" t="e">
        <f>VLOOKUP(I3924,'[1]Nhân viên'!$E$20:$F$41,2,0)</f>
        <v>#N/A</v>
      </c>
    </row>
    <row r="3925" spans="1:17" x14ac:dyDescent="0.2">
      <c r="A3925" s="11">
        <v>3902</v>
      </c>
      <c r="D3925" s="13" t="e">
        <f>VLOOKUP(C3925,'Nhân viên'!$B$5:$C$48,2,0)</f>
        <v>#N/A</v>
      </c>
      <c r="G3925" s="13" t="e">
        <f>VLOOKUP(E3925,'Khách hàng'!$B$4:$F$1048576,2,0)</f>
        <v>#N/A</v>
      </c>
      <c r="H3925" s="13" t="str">
        <f>VLOOKUP(E3925,'[1]Khách hàng'!$A$4:$F$2144,3,0)</f>
        <v>Số 1 đường số 17A, Khu phố 11, Phường Bình Trị Đông B, Quận Bình Tân, TP.HCM.</v>
      </c>
      <c r="I3925" s="13" t="e">
        <f>VLOOKUP(E3925,'Khách hàng'!$B$4:$F$1048576,5,0)</f>
        <v>#N/A</v>
      </c>
      <c r="L3925" s="13" t="e">
        <f>VLOOKUP(J3925,'Hàng hóa'!$C$5:$D$50,2,0)</f>
        <v>#N/A</v>
      </c>
      <c r="M3925" s="17" t="e">
        <f>VLOOKUP(J3925,'Hàng hóa'!$C$5:$H$22,6,0)</f>
        <v>#N/A</v>
      </c>
      <c r="N3925" s="17" t="e">
        <f t="shared" si="165"/>
        <v>#N/A</v>
      </c>
      <c r="O3925" s="22" t="e">
        <f t="shared" si="167"/>
        <v>#N/A</v>
      </c>
      <c r="P3925" s="17" t="e">
        <f t="shared" si="166"/>
        <v>#N/A</v>
      </c>
      <c r="Q3925" s="13" t="e">
        <f>VLOOKUP(I3925,'[1]Nhân viên'!$E$20:$F$41,2,0)</f>
        <v>#N/A</v>
      </c>
    </row>
    <row r="3926" spans="1:17" x14ac:dyDescent="0.2">
      <c r="A3926" s="11">
        <v>3903</v>
      </c>
      <c r="D3926" s="13" t="e">
        <f>VLOOKUP(C3926,'Nhân viên'!$B$5:$C$48,2,0)</f>
        <v>#N/A</v>
      </c>
      <c r="G3926" s="13" t="e">
        <f>VLOOKUP(E3926,'Khách hàng'!$B$4:$F$1048576,2,0)</f>
        <v>#N/A</v>
      </c>
      <c r="H3926" s="13" t="str">
        <f>VLOOKUP(E3926,'[1]Khách hàng'!$A$4:$F$2144,3,0)</f>
        <v>Số 1 đường số 17A, Khu phố 11, Phường Bình Trị Đông B, Quận Bình Tân, TP.HCM.</v>
      </c>
      <c r="I3926" s="13" t="e">
        <f>VLOOKUP(E3926,'Khách hàng'!$B$4:$F$1048576,5,0)</f>
        <v>#N/A</v>
      </c>
      <c r="L3926" s="13" t="e">
        <f>VLOOKUP(J3926,'Hàng hóa'!$C$5:$D$50,2,0)</f>
        <v>#N/A</v>
      </c>
      <c r="M3926" s="17" t="e">
        <f>VLOOKUP(J3926,'Hàng hóa'!$C$5:$H$22,6,0)</f>
        <v>#N/A</v>
      </c>
      <c r="N3926" s="17" t="e">
        <f t="shared" si="165"/>
        <v>#N/A</v>
      </c>
      <c r="O3926" s="22" t="e">
        <f t="shared" si="167"/>
        <v>#N/A</v>
      </c>
      <c r="P3926" s="17" t="e">
        <f t="shared" si="166"/>
        <v>#N/A</v>
      </c>
      <c r="Q3926" s="13" t="e">
        <f>VLOOKUP(I3926,'[1]Nhân viên'!$E$20:$F$41,2,0)</f>
        <v>#N/A</v>
      </c>
    </row>
    <row r="3927" spans="1:17" x14ac:dyDescent="0.2">
      <c r="A3927" s="11">
        <v>3904</v>
      </c>
      <c r="D3927" s="13" t="e">
        <f>VLOOKUP(C3927,'Nhân viên'!$B$5:$C$48,2,0)</f>
        <v>#N/A</v>
      </c>
      <c r="G3927" s="13" t="e">
        <f>VLOOKUP(E3927,'Khách hàng'!$B$4:$F$1048576,2,0)</f>
        <v>#N/A</v>
      </c>
      <c r="H3927" s="13" t="str">
        <f>VLOOKUP(E3927,'[1]Khách hàng'!$A$4:$F$2144,3,0)</f>
        <v>Số 1 đường số 17A, Khu phố 11, Phường Bình Trị Đông B, Quận Bình Tân, TP.HCM.</v>
      </c>
      <c r="I3927" s="13" t="e">
        <f>VLOOKUP(E3927,'Khách hàng'!$B$4:$F$1048576,5,0)</f>
        <v>#N/A</v>
      </c>
      <c r="L3927" s="13" t="e">
        <f>VLOOKUP(J3927,'Hàng hóa'!$C$5:$D$50,2,0)</f>
        <v>#N/A</v>
      </c>
      <c r="M3927" s="17" t="e">
        <f>VLOOKUP(J3927,'Hàng hóa'!$C$5:$H$22,6,0)</f>
        <v>#N/A</v>
      </c>
      <c r="N3927" s="17" t="e">
        <f t="shared" si="165"/>
        <v>#N/A</v>
      </c>
      <c r="O3927" s="22" t="e">
        <f t="shared" si="167"/>
        <v>#N/A</v>
      </c>
      <c r="P3927" s="17" t="e">
        <f t="shared" si="166"/>
        <v>#N/A</v>
      </c>
      <c r="Q3927" s="13" t="e">
        <f>VLOOKUP(I3927,'[1]Nhân viên'!$E$20:$F$41,2,0)</f>
        <v>#N/A</v>
      </c>
    </row>
    <row r="3928" spans="1:17" x14ac:dyDescent="0.2">
      <c r="A3928" s="11">
        <v>3905</v>
      </c>
      <c r="D3928" s="13" t="e">
        <f>VLOOKUP(C3928,'Nhân viên'!$B$5:$C$48,2,0)</f>
        <v>#N/A</v>
      </c>
      <c r="G3928" s="13" t="e">
        <f>VLOOKUP(E3928,'Khách hàng'!$B$4:$F$1048576,2,0)</f>
        <v>#N/A</v>
      </c>
      <c r="H3928" s="13" t="str">
        <f>VLOOKUP(E3928,'[1]Khách hàng'!$A$4:$F$2144,3,0)</f>
        <v>Số 1 đường số 17A, Khu phố 11, Phường Bình Trị Đông B, Quận Bình Tân, TP.HCM.</v>
      </c>
      <c r="I3928" s="13" t="e">
        <f>VLOOKUP(E3928,'Khách hàng'!$B$4:$F$1048576,5,0)</f>
        <v>#N/A</v>
      </c>
      <c r="L3928" s="13" t="e">
        <f>VLOOKUP(J3928,'Hàng hóa'!$C$5:$D$50,2,0)</f>
        <v>#N/A</v>
      </c>
      <c r="M3928" s="17" t="e">
        <f>VLOOKUP(J3928,'Hàng hóa'!$C$5:$H$22,6,0)</f>
        <v>#N/A</v>
      </c>
      <c r="N3928" s="17" t="e">
        <f t="shared" si="165"/>
        <v>#N/A</v>
      </c>
      <c r="O3928" s="22" t="e">
        <f t="shared" si="167"/>
        <v>#N/A</v>
      </c>
      <c r="P3928" s="17" t="e">
        <f t="shared" si="166"/>
        <v>#N/A</v>
      </c>
      <c r="Q3928" s="13" t="e">
        <f>VLOOKUP(I3928,'[1]Nhân viên'!$E$20:$F$41,2,0)</f>
        <v>#N/A</v>
      </c>
    </row>
    <row r="3929" spans="1:17" x14ac:dyDescent="0.2">
      <c r="A3929" s="11">
        <v>3906</v>
      </c>
      <c r="D3929" s="13" t="e">
        <f>VLOOKUP(C3929,'Nhân viên'!$B$5:$C$48,2,0)</f>
        <v>#N/A</v>
      </c>
      <c r="G3929" s="13" t="e">
        <f>VLOOKUP(E3929,'Khách hàng'!$B$4:$F$1048576,2,0)</f>
        <v>#N/A</v>
      </c>
      <c r="H3929" s="13" t="str">
        <f>VLOOKUP(E3929,'[1]Khách hàng'!$A$4:$F$2144,3,0)</f>
        <v>Số 1 đường số 17A, Khu phố 11, Phường Bình Trị Đông B, Quận Bình Tân, TP.HCM.</v>
      </c>
      <c r="I3929" s="13" t="e">
        <f>VLOOKUP(E3929,'Khách hàng'!$B$4:$F$1048576,5,0)</f>
        <v>#N/A</v>
      </c>
      <c r="L3929" s="13" t="e">
        <f>VLOOKUP(J3929,'Hàng hóa'!$C$5:$D$50,2,0)</f>
        <v>#N/A</v>
      </c>
      <c r="M3929" s="17" t="e">
        <f>VLOOKUP(J3929,'Hàng hóa'!$C$5:$H$22,6,0)</f>
        <v>#N/A</v>
      </c>
      <c r="N3929" s="17" t="e">
        <f t="shared" si="165"/>
        <v>#N/A</v>
      </c>
      <c r="O3929" s="22" t="e">
        <f t="shared" si="167"/>
        <v>#N/A</v>
      </c>
      <c r="P3929" s="17" t="e">
        <f t="shared" si="166"/>
        <v>#N/A</v>
      </c>
      <c r="Q3929" s="13" t="e">
        <f>VLOOKUP(I3929,'[1]Nhân viên'!$E$20:$F$41,2,0)</f>
        <v>#N/A</v>
      </c>
    </row>
    <row r="3930" spans="1:17" x14ac:dyDescent="0.2">
      <c r="A3930" s="11">
        <v>3907</v>
      </c>
      <c r="D3930" s="13" t="e">
        <f>VLOOKUP(C3930,'Nhân viên'!$B$5:$C$48,2,0)</f>
        <v>#N/A</v>
      </c>
      <c r="G3930" s="13" t="e">
        <f>VLOOKUP(E3930,'Khách hàng'!$B$4:$F$1048576,2,0)</f>
        <v>#N/A</v>
      </c>
      <c r="H3930" s="13" t="str">
        <f>VLOOKUP(E3930,'[1]Khách hàng'!$A$4:$F$2144,3,0)</f>
        <v>Số 1 đường số 17A, Khu phố 11, Phường Bình Trị Đông B, Quận Bình Tân, TP.HCM.</v>
      </c>
      <c r="I3930" s="13" t="e">
        <f>VLOOKUP(E3930,'Khách hàng'!$B$4:$F$1048576,5,0)</f>
        <v>#N/A</v>
      </c>
      <c r="L3930" s="13" t="e">
        <f>VLOOKUP(J3930,'Hàng hóa'!$C$5:$D$50,2,0)</f>
        <v>#N/A</v>
      </c>
      <c r="M3930" s="17" t="e">
        <f>VLOOKUP(J3930,'Hàng hóa'!$C$5:$H$22,6,0)</f>
        <v>#N/A</v>
      </c>
      <c r="N3930" s="17" t="e">
        <f t="shared" si="165"/>
        <v>#N/A</v>
      </c>
      <c r="O3930" s="22" t="e">
        <f t="shared" si="167"/>
        <v>#N/A</v>
      </c>
      <c r="P3930" s="17" t="e">
        <f t="shared" si="166"/>
        <v>#N/A</v>
      </c>
      <c r="Q3930" s="13" t="e">
        <f>VLOOKUP(I3930,'[1]Nhân viên'!$E$20:$F$41,2,0)</f>
        <v>#N/A</v>
      </c>
    </row>
    <row r="3931" spans="1:17" x14ac:dyDescent="0.2">
      <c r="A3931" s="11">
        <v>3908</v>
      </c>
      <c r="D3931" s="13" t="e">
        <f>VLOOKUP(C3931,'Nhân viên'!$B$5:$C$48,2,0)</f>
        <v>#N/A</v>
      </c>
      <c r="G3931" s="13" t="e">
        <f>VLOOKUP(E3931,'Khách hàng'!$B$4:$F$1048576,2,0)</f>
        <v>#N/A</v>
      </c>
      <c r="H3931" s="13" t="str">
        <f>VLOOKUP(E3931,'[1]Khách hàng'!$A$4:$F$2144,3,0)</f>
        <v>Số 1 đường số 17A, Khu phố 11, Phường Bình Trị Đông B, Quận Bình Tân, TP.HCM.</v>
      </c>
      <c r="I3931" s="13" t="e">
        <f>VLOOKUP(E3931,'Khách hàng'!$B$4:$F$1048576,5,0)</f>
        <v>#N/A</v>
      </c>
      <c r="L3931" s="13" t="e">
        <f>VLOOKUP(J3931,'Hàng hóa'!$C$5:$D$50,2,0)</f>
        <v>#N/A</v>
      </c>
      <c r="M3931" s="17" t="e">
        <f>VLOOKUP(J3931,'Hàng hóa'!$C$5:$H$22,6,0)</f>
        <v>#N/A</v>
      </c>
      <c r="N3931" s="17" t="e">
        <f t="shared" si="165"/>
        <v>#N/A</v>
      </c>
      <c r="O3931" s="22" t="e">
        <f t="shared" si="167"/>
        <v>#N/A</v>
      </c>
      <c r="P3931" s="17" t="e">
        <f t="shared" si="166"/>
        <v>#N/A</v>
      </c>
      <c r="Q3931" s="13" t="e">
        <f>VLOOKUP(I3931,'[1]Nhân viên'!$E$20:$F$41,2,0)</f>
        <v>#N/A</v>
      </c>
    </row>
    <row r="3932" spans="1:17" x14ac:dyDescent="0.2">
      <c r="A3932" s="11">
        <v>3909</v>
      </c>
      <c r="D3932" s="13" t="e">
        <f>VLOOKUP(C3932,'Nhân viên'!$B$5:$C$48,2,0)</f>
        <v>#N/A</v>
      </c>
      <c r="G3932" s="13" t="e">
        <f>VLOOKUP(E3932,'Khách hàng'!$B$4:$F$1048576,2,0)</f>
        <v>#N/A</v>
      </c>
      <c r="H3932" s="13" t="str">
        <f>VLOOKUP(E3932,'[1]Khách hàng'!$A$4:$F$2144,3,0)</f>
        <v>Số 1 đường số 17A, Khu phố 11, Phường Bình Trị Đông B, Quận Bình Tân, TP.HCM.</v>
      </c>
      <c r="I3932" s="13" t="e">
        <f>VLOOKUP(E3932,'Khách hàng'!$B$4:$F$1048576,5,0)</f>
        <v>#N/A</v>
      </c>
      <c r="L3932" s="13" t="e">
        <f>VLOOKUP(J3932,'Hàng hóa'!$C$5:$D$50,2,0)</f>
        <v>#N/A</v>
      </c>
      <c r="M3932" s="17" t="e">
        <f>VLOOKUP(J3932,'Hàng hóa'!$C$5:$H$22,6,0)</f>
        <v>#N/A</v>
      </c>
      <c r="N3932" s="17" t="e">
        <f t="shared" ref="N3932:N3995" si="168">K3932*M3932</f>
        <v>#N/A</v>
      </c>
      <c r="O3932" s="22" t="e">
        <f t="shared" si="167"/>
        <v>#N/A</v>
      </c>
      <c r="P3932" s="17" t="e">
        <f t="shared" ref="P3932:P3995" si="169">N3932*O3932+N3932</f>
        <v>#N/A</v>
      </c>
      <c r="Q3932" s="13" t="e">
        <f>VLOOKUP(I3932,'[1]Nhân viên'!$E$20:$F$41,2,0)</f>
        <v>#N/A</v>
      </c>
    </row>
    <row r="3933" spans="1:17" x14ac:dyDescent="0.2">
      <c r="A3933" s="11">
        <v>3910</v>
      </c>
      <c r="D3933" s="13" t="e">
        <f>VLOOKUP(C3933,'Nhân viên'!$B$5:$C$48,2,0)</f>
        <v>#N/A</v>
      </c>
      <c r="G3933" s="13" t="e">
        <f>VLOOKUP(E3933,'Khách hàng'!$B$4:$F$1048576,2,0)</f>
        <v>#N/A</v>
      </c>
      <c r="H3933" s="13" t="str">
        <f>VLOOKUP(E3933,'[1]Khách hàng'!$A$4:$F$2144,3,0)</f>
        <v>Số 1 đường số 17A, Khu phố 11, Phường Bình Trị Đông B, Quận Bình Tân, TP.HCM.</v>
      </c>
      <c r="I3933" s="13" t="e">
        <f>VLOOKUP(E3933,'Khách hàng'!$B$4:$F$1048576,5,0)</f>
        <v>#N/A</v>
      </c>
      <c r="L3933" s="13" t="e">
        <f>VLOOKUP(J3933,'Hàng hóa'!$C$5:$D$50,2,0)</f>
        <v>#N/A</v>
      </c>
      <c r="M3933" s="17" t="e">
        <f>VLOOKUP(J3933,'Hàng hóa'!$C$5:$H$22,6,0)</f>
        <v>#N/A</v>
      </c>
      <c r="N3933" s="17" t="e">
        <f t="shared" si="168"/>
        <v>#N/A</v>
      </c>
      <c r="O3933" s="22" t="e">
        <f t="shared" si="167"/>
        <v>#N/A</v>
      </c>
      <c r="P3933" s="17" t="e">
        <f t="shared" si="169"/>
        <v>#N/A</v>
      </c>
      <c r="Q3933" s="13" t="e">
        <f>VLOOKUP(I3933,'[1]Nhân viên'!$E$20:$F$41,2,0)</f>
        <v>#N/A</v>
      </c>
    </row>
    <row r="3934" spans="1:17" x14ac:dyDescent="0.2">
      <c r="A3934" s="11">
        <v>3911</v>
      </c>
      <c r="D3934" s="13" t="e">
        <f>VLOOKUP(C3934,'Nhân viên'!$B$5:$C$48,2,0)</f>
        <v>#N/A</v>
      </c>
      <c r="G3934" s="13" t="e">
        <f>VLOOKUP(E3934,'Khách hàng'!$B$4:$F$1048576,2,0)</f>
        <v>#N/A</v>
      </c>
      <c r="H3934" s="13" t="str">
        <f>VLOOKUP(E3934,'[1]Khách hàng'!$A$4:$F$2144,3,0)</f>
        <v>Số 1 đường số 17A, Khu phố 11, Phường Bình Trị Đông B, Quận Bình Tân, TP.HCM.</v>
      </c>
      <c r="I3934" s="13" t="e">
        <f>VLOOKUP(E3934,'Khách hàng'!$B$4:$F$1048576,5,0)</f>
        <v>#N/A</v>
      </c>
      <c r="L3934" s="13" t="e">
        <f>VLOOKUP(J3934,'Hàng hóa'!$C$5:$D$50,2,0)</f>
        <v>#N/A</v>
      </c>
      <c r="M3934" s="17" t="e">
        <f>VLOOKUP(J3934,'Hàng hóa'!$C$5:$H$22,6,0)</f>
        <v>#N/A</v>
      </c>
      <c r="N3934" s="17" t="e">
        <f t="shared" si="168"/>
        <v>#N/A</v>
      </c>
      <c r="O3934" s="22" t="e">
        <f t="shared" si="167"/>
        <v>#N/A</v>
      </c>
      <c r="P3934" s="17" t="e">
        <f t="shared" si="169"/>
        <v>#N/A</v>
      </c>
      <c r="Q3934" s="13" t="e">
        <f>VLOOKUP(I3934,'[1]Nhân viên'!$E$20:$F$41,2,0)</f>
        <v>#N/A</v>
      </c>
    </row>
    <row r="3935" spans="1:17" x14ac:dyDescent="0.2">
      <c r="A3935" s="11">
        <v>3912</v>
      </c>
      <c r="D3935" s="13" t="e">
        <f>VLOOKUP(C3935,'Nhân viên'!$B$5:$C$48,2,0)</f>
        <v>#N/A</v>
      </c>
      <c r="G3935" s="13" t="e">
        <f>VLOOKUP(E3935,'Khách hàng'!$B$4:$F$1048576,2,0)</f>
        <v>#N/A</v>
      </c>
      <c r="H3935" s="13" t="str">
        <f>VLOOKUP(E3935,'[1]Khách hàng'!$A$4:$F$2144,3,0)</f>
        <v>Số 1 đường số 17A, Khu phố 11, Phường Bình Trị Đông B, Quận Bình Tân, TP.HCM.</v>
      </c>
      <c r="I3935" s="13" t="e">
        <f>VLOOKUP(E3935,'Khách hàng'!$B$4:$F$1048576,5,0)</f>
        <v>#N/A</v>
      </c>
      <c r="L3935" s="13" t="e">
        <f>VLOOKUP(J3935,'Hàng hóa'!$C$5:$D$50,2,0)</f>
        <v>#N/A</v>
      </c>
      <c r="M3935" s="17" t="e">
        <f>VLOOKUP(J3935,'Hàng hóa'!$C$5:$H$22,6,0)</f>
        <v>#N/A</v>
      </c>
      <c r="N3935" s="17" t="e">
        <f t="shared" si="168"/>
        <v>#N/A</v>
      </c>
      <c r="O3935" s="22" t="e">
        <f t="shared" si="167"/>
        <v>#N/A</v>
      </c>
      <c r="P3935" s="17" t="e">
        <f t="shared" si="169"/>
        <v>#N/A</v>
      </c>
      <c r="Q3935" s="13" t="e">
        <f>VLOOKUP(I3935,'[1]Nhân viên'!$E$20:$F$41,2,0)</f>
        <v>#N/A</v>
      </c>
    </row>
    <row r="3936" spans="1:17" x14ac:dyDescent="0.2">
      <c r="A3936" s="11">
        <v>3913</v>
      </c>
      <c r="D3936" s="13" t="e">
        <f>VLOOKUP(C3936,'Nhân viên'!$B$5:$C$48,2,0)</f>
        <v>#N/A</v>
      </c>
      <c r="G3936" s="13" t="e">
        <f>VLOOKUP(E3936,'Khách hàng'!$B$4:$F$1048576,2,0)</f>
        <v>#N/A</v>
      </c>
      <c r="H3936" s="13" t="str">
        <f>VLOOKUP(E3936,'[1]Khách hàng'!$A$4:$F$2144,3,0)</f>
        <v>Số 1 đường số 17A, Khu phố 11, Phường Bình Trị Đông B, Quận Bình Tân, TP.HCM.</v>
      </c>
      <c r="I3936" s="13" t="e">
        <f>VLOOKUP(E3936,'Khách hàng'!$B$4:$F$1048576,5,0)</f>
        <v>#N/A</v>
      </c>
      <c r="L3936" s="13" t="e">
        <f>VLOOKUP(J3936,'Hàng hóa'!$C$5:$D$50,2,0)</f>
        <v>#N/A</v>
      </c>
      <c r="M3936" s="17" t="e">
        <f>VLOOKUP(J3936,'Hàng hóa'!$C$5:$H$22,6,0)</f>
        <v>#N/A</v>
      </c>
      <c r="N3936" s="17" t="e">
        <f t="shared" si="168"/>
        <v>#N/A</v>
      </c>
      <c r="O3936" s="22" t="e">
        <f t="shared" si="167"/>
        <v>#N/A</v>
      </c>
      <c r="P3936" s="17" t="e">
        <f t="shared" si="169"/>
        <v>#N/A</v>
      </c>
      <c r="Q3936" s="13" t="e">
        <f>VLOOKUP(I3936,'[1]Nhân viên'!$E$20:$F$41,2,0)</f>
        <v>#N/A</v>
      </c>
    </row>
    <row r="3937" spans="1:17" x14ac:dyDescent="0.2">
      <c r="A3937" s="11">
        <v>3914</v>
      </c>
      <c r="D3937" s="13" t="e">
        <f>VLOOKUP(C3937,'Nhân viên'!$B$5:$C$48,2,0)</f>
        <v>#N/A</v>
      </c>
      <c r="G3937" s="13" t="e">
        <f>VLOOKUP(E3937,'Khách hàng'!$B$4:$F$1048576,2,0)</f>
        <v>#N/A</v>
      </c>
      <c r="H3937" s="13" t="str">
        <f>VLOOKUP(E3937,'[1]Khách hàng'!$A$4:$F$2144,3,0)</f>
        <v>Số 1 đường số 17A, Khu phố 11, Phường Bình Trị Đông B, Quận Bình Tân, TP.HCM.</v>
      </c>
      <c r="I3937" s="13" t="e">
        <f>VLOOKUP(E3937,'Khách hàng'!$B$4:$F$1048576,5,0)</f>
        <v>#N/A</v>
      </c>
      <c r="L3937" s="13" t="e">
        <f>VLOOKUP(J3937,'Hàng hóa'!$C$5:$D$50,2,0)</f>
        <v>#N/A</v>
      </c>
      <c r="M3937" s="17" t="e">
        <f>VLOOKUP(J3937,'Hàng hóa'!$C$5:$H$22,6,0)</f>
        <v>#N/A</v>
      </c>
      <c r="N3937" s="17" t="e">
        <f t="shared" si="168"/>
        <v>#N/A</v>
      </c>
      <c r="O3937" s="22" t="e">
        <f t="shared" si="167"/>
        <v>#N/A</v>
      </c>
      <c r="P3937" s="17" t="e">
        <f t="shared" si="169"/>
        <v>#N/A</v>
      </c>
      <c r="Q3937" s="13" t="e">
        <f>VLOOKUP(I3937,'[1]Nhân viên'!$E$20:$F$41,2,0)</f>
        <v>#N/A</v>
      </c>
    </row>
    <row r="3938" spans="1:17" x14ac:dyDescent="0.2">
      <c r="A3938" s="11">
        <v>3915</v>
      </c>
      <c r="D3938" s="13" t="e">
        <f>VLOOKUP(C3938,'Nhân viên'!$B$5:$C$48,2,0)</f>
        <v>#N/A</v>
      </c>
      <c r="G3938" s="13" t="e">
        <f>VLOOKUP(E3938,'Khách hàng'!$B$4:$F$1048576,2,0)</f>
        <v>#N/A</v>
      </c>
      <c r="H3938" s="13" t="str">
        <f>VLOOKUP(E3938,'[1]Khách hàng'!$A$4:$F$2144,3,0)</f>
        <v>Số 1 đường số 17A, Khu phố 11, Phường Bình Trị Đông B, Quận Bình Tân, TP.HCM.</v>
      </c>
      <c r="I3938" s="13" t="e">
        <f>VLOOKUP(E3938,'Khách hàng'!$B$4:$F$1048576,5,0)</f>
        <v>#N/A</v>
      </c>
      <c r="L3938" s="13" t="e">
        <f>VLOOKUP(J3938,'Hàng hóa'!$C$5:$D$50,2,0)</f>
        <v>#N/A</v>
      </c>
      <c r="M3938" s="17" t="e">
        <f>VLOOKUP(J3938,'Hàng hóa'!$C$5:$H$22,6,0)</f>
        <v>#N/A</v>
      </c>
      <c r="N3938" s="17" t="e">
        <f t="shared" si="168"/>
        <v>#N/A</v>
      </c>
      <c r="O3938" s="22" t="e">
        <f t="shared" si="167"/>
        <v>#N/A</v>
      </c>
      <c r="P3938" s="17" t="e">
        <f t="shared" si="169"/>
        <v>#N/A</v>
      </c>
      <c r="Q3938" s="13" t="e">
        <f>VLOOKUP(I3938,'[1]Nhân viên'!$E$20:$F$41,2,0)</f>
        <v>#N/A</v>
      </c>
    </row>
    <row r="3939" spans="1:17" x14ac:dyDescent="0.2">
      <c r="A3939" s="11">
        <v>3916</v>
      </c>
      <c r="D3939" s="13" t="e">
        <f>VLOOKUP(C3939,'Nhân viên'!$B$5:$C$48,2,0)</f>
        <v>#N/A</v>
      </c>
      <c r="G3939" s="13" t="e">
        <f>VLOOKUP(E3939,'Khách hàng'!$B$4:$F$1048576,2,0)</f>
        <v>#N/A</v>
      </c>
      <c r="H3939" s="13" t="str">
        <f>VLOOKUP(E3939,'[1]Khách hàng'!$A$4:$F$2144,3,0)</f>
        <v>Số 1 đường số 17A, Khu phố 11, Phường Bình Trị Đông B, Quận Bình Tân, TP.HCM.</v>
      </c>
      <c r="I3939" s="13" t="e">
        <f>VLOOKUP(E3939,'Khách hàng'!$B$4:$F$1048576,5,0)</f>
        <v>#N/A</v>
      </c>
      <c r="L3939" s="13" t="e">
        <f>VLOOKUP(J3939,'Hàng hóa'!$C$5:$D$50,2,0)</f>
        <v>#N/A</v>
      </c>
      <c r="M3939" s="17" t="e">
        <f>VLOOKUP(J3939,'Hàng hóa'!$C$5:$H$22,6,0)</f>
        <v>#N/A</v>
      </c>
      <c r="N3939" s="17" t="e">
        <f t="shared" si="168"/>
        <v>#N/A</v>
      </c>
      <c r="O3939" s="22" t="e">
        <f t="shared" si="167"/>
        <v>#N/A</v>
      </c>
      <c r="P3939" s="17" t="e">
        <f t="shared" si="169"/>
        <v>#N/A</v>
      </c>
      <c r="Q3939" s="13" t="e">
        <f>VLOOKUP(I3939,'[1]Nhân viên'!$E$20:$F$41,2,0)</f>
        <v>#N/A</v>
      </c>
    </row>
    <row r="3940" spans="1:17" x14ac:dyDescent="0.2">
      <c r="A3940" s="11">
        <v>3917</v>
      </c>
      <c r="D3940" s="13" t="e">
        <f>VLOOKUP(C3940,'Nhân viên'!$B$5:$C$48,2,0)</f>
        <v>#N/A</v>
      </c>
      <c r="G3940" s="13" t="e">
        <f>VLOOKUP(E3940,'Khách hàng'!$B$4:$F$1048576,2,0)</f>
        <v>#N/A</v>
      </c>
      <c r="H3940" s="13" t="str">
        <f>VLOOKUP(E3940,'[1]Khách hàng'!$A$4:$F$2144,3,0)</f>
        <v>Số 1 đường số 17A, Khu phố 11, Phường Bình Trị Đông B, Quận Bình Tân, TP.HCM.</v>
      </c>
      <c r="I3940" s="13" t="e">
        <f>VLOOKUP(E3940,'Khách hàng'!$B$4:$F$1048576,5,0)</f>
        <v>#N/A</v>
      </c>
      <c r="L3940" s="13" t="e">
        <f>VLOOKUP(J3940,'Hàng hóa'!$C$5:$D$50,2,0)</f>
        <v>#N/A</v>
      </c>
      <c r="M3940" s="17" t="e">
        <f>VLOOKUP(J3940,'Hàng hóa'!$C$5:$H$22,6,0)</f>
        <v>#N/A</v>
      </c>
      <c r="N3940" s="17" t="e">
        <f t="shared" si="168"/>
        <v>#N/A</v>
      </c>
      <c r="O3940" s="22" t="e">
        <f t="shared" si="167"/>
        <v>#N/A</v>
      </c>
      <c r="P3940" s="17" t="e">
        <f t="shared" si="169"/>
        <v>#N/A</v>
      </c>
      <c r="Q3940" s="13" t="e">
        <f>VLOOKUP(I3940,'[1]Nhân viên'!$E$20:$F$41,2,0)</f>
        <v>#N/A</v>
      </c>
    </row>
    <row r="3941" spans="1:17" x14ac:dyDescent="0.2">
      <c r="A3941" s="11">
        <v>3918</v>
      </c>
      <c r="D3941" s="13" t="e">
        <f>VLOOKUP(C3941,'Nhân viên'!$B$5:$C$48,2,0)</f>
        <v>#N/A</v>
      </c>
      <c r="G3941" s="13" t="e">
        <f>VLOOKUP(E3941,'Khách hàng'!$B$4:$F$1048576,2,0)</f>
        <v>#N/A</v>
      </c>
      <c r="H3941" s="13" t="str">
        <f>VLOOKUP(E3941,'[1]Khách hàng'!$A$4:$F$2144,3,0)</f>
        <v>Số 1 đường số 17A, Khu phố 11, Phường Bình Trị Đông B, Quận Bình Tân, TP.HCM.</v>
      </c>
      <c r="I3941" s="13" t="e">
        <f>VLOOKUP(E3941,'Khách hàng'!$B$4:$F$1048576,5,0)</f>
        <v>#N/A</v>
      </c>
      <c r="L3941" s="13" t="e">
        <f>VLOOKUP(J3941,'Hàng hóa'!$C$5:$D$50,2,0)</f>
        <v>#N/A</v>
      </c>
      <c r="M3941" s="17" t="e">
        <f>VLOOKUP(J3941,'Hàng hóa'!$C$5:$H$22,6,0)</f>
        <v>#N/A</v>
      </c>
      <c r="N3941" s="17" t="e">
        <f t="shared" si="168"/>
        <v>#N/A</v>
      </c>
      <c r="O3941" s="22" t="e">
        <f t="shared" si="167"/>
        <v>#N/A</v>
      </c>
      <c r="P3941" s="17" t="e">
        <f t="shared" si="169"/>
        <v>#N/A</v>
      </c>
      <c r="Q3941" s="13" t="e">
        <f>VLOOKUP(I3941,'[1]Nhân viên'!$E$20:$F$41,2,0)</f>
        <v>#N/A</v>
      </c>
    </row>
    <row r="3942" spans="1:17" x14ac:dyDescent="0.2">
      <c r="A3942" s="11">
        <v>3919</v>
      </c>
      <c r="D3942" s="13" t="e">
        <f>VLOOKUP(C3942,'Nhân viên'!$B$5:$C$48,2,0)</f>
        <v>#N/A</v>
      </c>
      <c r="G3942" s="13" t="e">
        <f>VLOOKUP(E3942,'Khách hàng'!$B$4:$F$1048576,2,0)</f>
        <v>#N/A</v>
      </c>
      <c r="H3942" s="13" t="str">
        <f>VLOOKUP(E3942,'[1]Khách hàng'!$A$4:$F$2144,3,0)</f>
        <v>Số 1 đường số 17A, Khu phố 11, Phường Bình Trị Đông B, Quận Bình Tân, TP.HCM.</v>
      </c>
      <c r="I3942" s="13" t="e">
        <f>VLOOKUP(E3942,'Khách hàng'!$B$4:$F$1048576,5,0)</f>
        <v>#N/A</v>
      </c>
      <c r="L3942" s="13" t="e">
        <f>VLOOKUP(J3942,'Hàng hóa'!$C$5:$D$50,2,0)</f>
        <v>#N/A</v>
      </c>
      <c r="M3942" s="17" t="e">
        <f>VLOOKUP(J3942,'Hàng hóa'!$C$5:$H$22,6,0)</f>
        <v>#N/A</v>
      </c>
      <c r="N3942" s="17" t="e">
        <f t="shared" si="168"/>
        <v>#N/A</v>
      </c>
      <c r="O3942" s="22" t="e">
        <f t="shared" si="167"/>
        <v>#N/A</v>
      </c>
      <c r="P3942" s="17" t="e">
        <f t="shared" si="169"/>
        <v>#N/A</v>
      </c>
      <c r="Q3942" s="13" t="e">
        <f>VLOOKUP(I3942,'[1]Nhân viên'!$E$20:$F$41,2,0)</f>
        <v>#N/A</v>
      </c>
    </row>
    <row r="3943" spans="1:17" x14ac:dyDescent="0.2">
      <c r="A3943" s="11">
        <v>3920</v>
      </c>
      <c r="D3943" s="13" t="e">
        <f>VLOOKUP(C3943,'Nhân viên'!$B$5:$C$48,2,0)</f>
        <v>#N/A</v>
      </c>
      <c r="G3943" s="13" t="e">
        <f>VLOOKUP(E3943,'Khách hàng'!$B$4:$F$1048576,2,0)</f>
        <v>#N/A</v>
      </c>
      <c r="H3943" s="13" t="str">
        <f>VLOOKUP(E3943,'[1]Khách hàng'!$A$4:$F$2144,3,0)</f>
        <v>Số 1 đường số 17A, Khu phố 11, Phường Bình Trị Đông B, Quận Bình Tân, TP.HCM.</v>
      </c>
      <c r="I3943" s="13" t="e">
        <f>VLOOKUP(E3943,'Khách hàng'!$B$4:$F$1048576,5,0)</f>
        <v>#N/A</v>
      </c>
      <c r="L3943" s="13" t="e">
        <f>VLOOKUP(J3943,'Hàng hóa'!$C$5:$D$50,2,0)</f>
        <v>#N/A</v>
      </c>
      <c r="M3943" s="17" t="e">
        <f>VLOOKUP(J3943,'Hàng hóa'!$C$5:$H$22,6,0)</f>
        <v>#N/A</v>
      </c>
      <c r="N3943" s="17" t="e">
        <f t="shared" si="168"/>
        <v>#N/A</v>
      </c>
      <c r="O3943" s="22" t="e">
        <f t="shared" si="167"/>
        <v>#N/A</v>
      </c>
      <c r="P3943" s="17" t="e">
        <f t="shared" si="169"/>
        <v>#N/A</v>
      </c>
      <c r="Q3943" s="13" t="e">
        <f>VLOOKUP(I3943,'[1]Nhân viên'!$E$20:$F$41,2,0)</f>
        <v>#N/A</v>
      </c>
    </row>
    <row r="3944" spans="1:17" x14ac:dyDescent="0.2">
      <c r="A3944" s="11">
        <v>3921</v>
      </c>
      <c r="D3944" s="13" t="e">
        <f>VLOOKUP(C3944,'Nhân viên'!$B$5:$C$48,2,0)</f>
        <v>#N/A</v>
      </c>
      <c r="G3944" s="13" t="e">
        <f>VLOOKUP(E3944,'Khách hàng'!$B$4:$F$1048576,2,0)</f>
        <v>#N/A</v>
      </c>
      <c r="H3944" s="13" t="str">
        <f>VLOOKUP(E3944,'[1]Khách hàng'!$A$4:$F$2144,3,0)</f>
        <v>Số 1 đường số 17A, Khu phố 11, Phường Bình Trị Đông B, Quận Bình Tân, TP.HCM.</v>
      </c>
      <c r="I3944" s="13" t="e">
        <f>VLOOKUP(E3944,'Khách hàng'!$B$4:$F$1048576,5,0)</f>
        <v>#N/A</v>
      </c>
      <c r="L3944" s="13" t="e">
        <f>VLOOKUP(J3944,'Hàng hóa'!$C$5:$D$50,2,0)</f>
        <v>#N/A</v>
      </c>
      <c r="M3944" s="17" t="e">
        <f>VLOOKUP(J3944,'Hàng hóa'!$C$5:$H$22,6,0)</f>
        <v>#N/A</v>
      </c>
      <c r="N3944" s="17" t="e">
        <f t="shared" si="168"/>
        <v>#N/A</v>
      </c>
      <c r="O3944" s="22" t="e">
        <f t="shared" si="167"/>
        <v>#N/A</v>
      </c>
      <c r="P3944" s="17" t="e">
        <f t="shared" si="169"/>
        <v>#N/A</v>
      </c>
      <c r="Q3944" s="13" t="e">
        <f>VLOOKUP(I3944,'[1]Nhân viên'!$E$20:$F$41,2,0)</f>
        <v>#N/A</v>
      </c>
    </row>
    <row r="3945" spans="1:17" x14ac:dyDescent="0.2">
      <c r="A3945" s="11">
        <v>3922</v>
      </c>
      <c r="D3945" s="13" t="e">
        <f>VLOOKUP(C3945,'Nhân viên'!$B$5:$C$48,2,0)</f>
        <v>#N/A</v>
      </c>
      <c r="G3945" s="13" t="e">
        <f>VLOOKUP(E3945,'Khách hàng'!$B$4:$F$1048576,2,0)</f>
        <v>#N/A</v>
      </c>
      <c r="H3945" s="13" t="str">
        <f>VLOOKUP(E3945,'[1]Khách hàng'!$A$4:$F$2144,3,0)</f>
        <v>Số 1 đường số 17A, Khu phố 11, Phường Bình Trị Đông B, Quận Bình Tân, TP.HCM.</v>
      </c>
      <c r="I3945" s="13" t="e">
        <f>VLOOKUP(E3945,'Khách hàng'!$B$4:$F$1048576,5,0)</f>
        <v>#N/A</v>
      </c>
      <c r="L3945" s="13" t="e">
        <f>VLOOKUP(J3945,'Hàng hóa'!$C$5:$D$50,2,0)</f>
        <v>#N/A</v>
      </c>
      <c r="M3945" s="17" t="e">
        <f>VLOOKUP(J3945,'Hàng hóa'!$C$5:$H$22,6,0)</f>
        <v>#N/A</v>
      </c>
      <c r="N3945" s="17" t="e">
        <f t="shared" si="168"/>
        <v>#N/A</v>
      </c>
      <c r="O3945" s="22" t="e">
        <f t="shared" si="167"/>
        <v>#N/A</v>
      </c>
      <c r="P3945" s="17" t="e">
        <f t="shared" si="169"/>
        <v>#N/A</v>
      </c>
      <c r="Q3945" s="13" t="e">
        <f>VLOOKUP(I3945,'[1]Nhân viên'!$E$20:$F$41,2,0)</f>
        <v>#N/A</v>
      </c>
    </row>
    <row r="3946" spans="1:17" x14ac:dyDescent="0.2">
      <c r="A3946" s="11">
        <v>3923</v>
      </c>
      <c r="D3946" s="13" t="e">
        <f>VLOOKUP(C3946,'Nhân viên'!$B$5:$C$48,2,0)</f>
        <v>#N/A</v>
      </c>
      <c r="G3946" s="13" t="e">
        <f>VLOOKUP(E3946,'Khách hàng'!$B$4:$F$1048576,2,0)</f>
        <v>#N/A</v>
      </c>
      <c r="H3946" s="13" t="str">
        <f>VLOOKUP(E3946,'[1]Khách hàng'!$A$4:$F$2144,3,0)</f>
        <v>Số 1 đường số 17A, Khu phố 11, Phường Bình Trị Đông B, Quận Bình Tân, TP.HCM.</v>
      </c>
      <c r="I3946" s="13" t="e">
        <f>VLOOKUP(E3946,'Khách hàng'!$B$4:$F$1048576,5,0)</f>
        <v>#N/A</v>
      </c>
      <c r="L3946" s="13" t="e">
        <f>VLOOKUP(J3946,'Hàng hóa'!$C$5:$D$50,2,0)</f>
        <v>#N/A</v>
      </c>
      <c r="M3946" s="17" t="e">
        <f>VLOOKUP(J3946,'Hàng hóa'!$C$5:$H$22,6,0)</f>
        <v>#N/A</v>
      </c>
      <c r="N3946" s="17" t="e">
        <f t="shared" si="168"/>
        <v>#N/A</v>
      </c>
      <c r="O3946" s="22" t="e">
        <f t="shared" si="167"/>
        <v>#N/A</v>
      </c>
      <c r="P3946" s="17" t="e">
        <f t="shared" si="169"/>
        <v>#N/A</v>
      </c>
      <c r="Q3946" s="13" t="e">
        <f>VLOOKUP(I3946,'[1]Nhân viên'!$E$20:$F$41,2,0)</f>
        <v>#N/A</v>
      </c>
    </row>
    <row r="3947" spans="1:17" x14ac:dyDescent="0.2">
      <c r="A3947" s="11">
        <v>3924</v>
      </c>
      <c r="D3947" s="13" t="e">
        <f>VLOOKUP(C3947,'Nhân viên'!$B$5:$C$48,2,0)</f>
        <v>#N/A</v>
      </c>
      <c r="G3947" s="13" t="e">
        <f>VLOOKUP(E3947,'Khách hàng'!$B$4:$F$1048576,2,0)</f>
        <v>#N/A</v>
      </c>
      <c r="H3947" s="13" t="str">
        <f>VLOOKUP(E3947,'[1]Khách hàng'!$A$4:$F$2144,3,0)</f>
        <v>Số 1 đường số 17A, Khu phố 11, Phường Bình Trị Đông B, Quận Bình Tân, TP.HCM.</v>
      </c>
      <c r="I3947" s="13" t="e">
        <f>VLOOKUP(E3947,'Khách hàng'!$B$4:$F$1048576,5,0)</f>
        <v>#N/A</v>
      </c>
      <c r="L3947" s="13" t="e">
        <f>VLOOKUP(J3947,'Hàng hóa'!$C$5:$D$50,2,0)</f>
        <v>#N/A</v>
      </c>
      <c r="M3947" s="17" t="e">
        <f>VLOOKUP(J3947,'Hàng hóa'!$C$5:$H$22,6,0)</f>
        <v>#N/A</v>
      </c>
      <c r="N3947" s="17" t="e">
        <f t="shared" si="168"/>
        <v>#N/A</v>
      </c>
      <c r="O3947" s="22" t="e">
        <f t="shared" si="167"/>
        <v>#N/A</v>
      </c>
      <c r="P3947" s="17" t="e">
        <f t="shared" si="169"/>
        <v>#N/A</v>
      </c>
      <c r="Q3947" s="13" t="e">
        <f>VLOOKUP(I3947,'[1]Nhân viên'!$E$20:$F$41,2,0)</f>
        <v>#N/A</v>
      </c>
    </row>
    <row r="3948" spans="1:17" x14ac:dyDescent="0.2">
      <c r="A3948" s="11">
        <v>3925</v>
      </c>
      <c r="D3948" s="13" t="e">
        <f>VLOOKUP(C3948,'Nhân viên'!$B$5:$C$48,2,0)</f>
        <v>#N/A</v>
      </c>
      <c r="G3948" s="13" t="e">
        <f>VLOOKUP(E3948,'Khách hàng'!$B$4:$F$1048576,2,0)</f>
        <v>#N/A</v>
      </c>
      <c r="H3948" s="13" t="str">
        <f>VLOOKUP(E3948,'[1]Khách hàng'!$A$4:$F$2144,3,0)</f>
        <v>Số 1 đường số 17A, Khu phố 11, Phường Bình Trị Đông B, Quận Bình Tân, TP.HCM.</v>
      </c>
      <c r="I3948" s="13" t="e">
        <f>VLOOKUP(E3948,'Khách hàng'!$B$4:$F$1048576,5,0)</f>
        <v>#N/A</v>
      </c>
      <c r="L3948" s="13" t="e">
        <f>VLOOKUP(J3948,'Hàng hóa'!$C$5:$D$50,2,0)</f>
        <v>#N/A</v>
      </c>
      <c r="M3948" s="17" t="e">
        <f>VLOOKUP(J3948,'Hàng hóa'!$C$5:$H$22,6,0)</f>
        <v>#N/A</v>
      </c>
      <c r="N3948" s="17" t="e">
        <f t="shared" si="168"/>
        <v>#N/A</v>
      </c>
      <c r="O3948" s="22" t="e">
        <f t="shared" si="167"/>
        <v>#N/A</v>
      </c>
      <c r="P3948" s="17" t="e">
        <f t="shared" si="169"/>
        <v>#N/A</v>
      </c>
      <c r="Q3948" s="13" t="e">
        <f>VLOOKUP(I3948,'[1]Nhân viên'!$E$20:$F$41,2,0)</f>
        <v>#N/A</v>
      </c>
    </row>
    <row r="3949" spans="1:17" x14ac:dyDescent="0.2">
      <c r="A3949" s="11">
        <v>3926</v>
      </c>
      <c r="D3949" s="13" t="e">
        <f>VLOOKUP(C3949,'Nhân viên'!$B$5:$C$48,2,0)</f>
        <v>#N/A</v>
      </c>
      <c r="G3949" s="13" t="e">
        <f>VLOOKUP(E3949,'Khách hàng'!$B$4:$F$1048576,2,0)</f>
        <v>#N/A</v>
      </c>
      <c r="H3949" s="13" t="str">
        <f>VLOOKUP(E3949,'[1]Khách hàng'!$A$4:$F$2144,3,0)</f>
        <v>Số 1 đường số 17A, Khu phố 11, Phường Bình Trị Đông B, Quận Bình Tân, TP.HCM.</v>
      </c>
      <c r="I3949" s="13" t="e">
        <f>VLOOKUP(E3949,'Khách hàng'!$B$4:$F$1048576,5,0)</f>
        <v>#N/A</v>
      </c>
      <c r="L3949" s="13" t="e">
        <f>VLOOKUP(J3949,'Hàng hóa'!$C$5:$D$50,2,0)</f>
        <v>#N/A</v>
      </c>
      <c r="M3949" s="17" t="e">
        <f>VLOOKUP(J3949,'Hàng hóa'!$C$5:$H$22,6,0)</f>
        <v>#N/A</v>
      </c>
      <c r="N3949" s="17" t="e">
        <f t="shared" si="168"/>
        <v>#N/A</v>
      </c>
      <c r="O3949" s="22" t="e">
        <f t="shared" si="167"/>
        <v>#N/A</v>
      </c>
      <c r="P3949" s="17" t="e">
        <f t="shared" si="169"/>
        <v>#N/A</v>
      </c>
      <c r="Q3949" s="13" t="e">
        <f>VLOOKUP(I3949,'[1]Nhân viên'!$E$20:$F$41,2,0)</f>
        <v>#N/A</v>
      </c>
    </row>
    <row r="3950" spans="1:17" x14ac:dyDescent="0.2">
      <c r="A3950" s="11">
        <v>3927</v>
      </c>
      <c r="D3950" s="13" t="e">
        <f>VLOOKUP(C3950,'Nhân viên'!$B$5:$C$48,2,0)</f>
        <v>#N/A</v>
      </c>
      <c r="G3950" s="13" t="e">
        <f>VLOOKUP(E3950,'Khách hàng'!$B$4:$F$1048576,2,0)</f>
        <v>#N/A</v>
      </c>
      <c r="H3950" s="13" t="str">
        <f>VLOOKUP(E3950,'[1]Khách hàng'!$A$4:$F$2144,3,0)</f>
        <v>Số 1 đường số 17A, Khu phố 11, Phường Bình Trị Đông B, Quận Bình Tân, TP.HCM.</v>
      </c>
      <c r="I3950" s="13" t="e">
        <f>VLOOKUP(E3950,'Khách hàng'!$B$4:$F$1048576,5,0)</f>
        <v>#N/A</v>
      </c>
      <c r="L3950" s="13" t="e">
        <f>VLOOKUP(J3950,'Hàng hóa'!$C$5:$D$50,2,0)</f>
        <v>#N/A</v>
      </c>
      <c r="M3950" s="17" t="e">
        <f>VLOOKUP(J3950,'Hàng hóa'!$C$5:$H$22,6,0)</f>
        <v>#N/A</v>
      </c>
      <c r="N3950" s="17" t="e">
        <f t="shared" si="168"/>
        <v>#N/A</v>
      </c>
      <c r="O3950" s="22" t="e">
        <f t="shared" si="167"/>
        <v>#N/A</v>
      </c>
      <c r="P3950" s="17" t="e">
        <f t="shared" si="169"/>
        <v>#N/A</v>
      </c>
      <c r="Q3950" s="13" t="e">
        <f>VLOOKUP(I3950,'[1]Nhân viên'!$E$20:$F$41,2,0)</f>
        <v>#N/A</v>
      </c>
    </row>
    <row r="3951" spans="1:17" x14ac:dyDescent="0.2">
      <c r="A3951" s="11">
        <v>3928</v>
      </c>
      <c r="D3951" s="13" t="e">
        <f>VLOOKUP(C3951,'Nhân viên'!$B$5:$C$48,2,0)</f>
        <v>#N/A</v>
      </c>
      <c r="G3951" s="13" t="e">
        <f>VLOOKUP(E3951,'Khách hàng'!$B$4:$F$1048576,2,0)</f>
        <v>#N/A</v>
      </c>
      <c r="H3951" s="13" t="str">
        <f>VLOOKUP(E3951,'[1]Khách hàng'!$A$4:$F$2144,3,0)</f>
        <v>Số 1 đường số 17A, Khu phố 11, Phường Bình Trị Đông B, Quận Bình Tân, TP.HCM.</v>
      </c>
      <c r="I3951" s="13" t="e">
        <f>VLOOKUP(E3951,'Khách hàng'!$B$4:$F$1048576,5,0)</f>
        <v>#N/A</v>
      </c>
      <c r="L3951" s="13" t="e">
        <f>VLOOKUP(J3951,'Hàng hóa'!$C$5:$D$50,2,0)</f>
        <v>#N/A</v>
      </c>
      <c r="M3951" s="17" t="e">
        <f>VLOOKUP(J3951,'Hàng hóa'!$C$5:$H$22,6,0)</f>
        <v>#N/A</v>
      </c>
      <c r="N3951" s="17" t="e">
        <f t="shared" si="168"/>
        <v>#N/A</v>
      </c>
      <c r="O3951" s="22" t="e">
        <f t="shared" si="167"/>
        <v>#N/A</v>
      </c>
      <c r="P3951" s="17" t="e">
        <f t="shared" si="169"/>
        <v>#N/A</v>
      </c>
      <c r="Q3951" s="13" t="e">
        <f>VLOOKUP(I3951,'[1]Nhân viên'!$E$20:$F$41,2,0)</f>
        <v>#N/A</v>
      </c>
    </row>
    <row r="3952" spans="1:17" x14ac:dyDescent="0.2">
      <c r="A3952" s="11">
        <v>3929</v>
      </c>
      <c r="D3952" s="13" t="e">
        <f>VLOOKUP(C3952,'Nhân viên'!$B$5:$C$48,2,0)</f>
        <v>#N/A</v>
      </c>
      <c r="G3952" s="13" t="e">
        <f>VLOOKUP(E3952,'Khách hàng'!$B$4:$F$1048576,2,0)</f>
        <v>#N/A</v>
      </c>
      <c r="H3952" s="13" t="str">
        <f>VLOOKUP(E3952,'[1]Khách hàng'!$A$4:$F$2144,3,0)</f>
        <v>Số 1 đường số 17A, Khu phố 11, Phường Bình Trị Đông B, Quận Bình Tân, TP.HCM.</v>
      </c>
      <c r="I3952" s="13" t="e">
        <f>VLOOKUP(E3952,'Khách hàng'!$B$4:$F$1048576,5,0)</f>
        <v>#N/A</v>
      </c>
      <c r="L3952" s="13" t="e">
        <f>VLOOKUP(J3952,'Hàng hóa'!$C$5:$D$50,2,0)</f>
        <v>#N/A</v>
      </c>
      <c r="M3952" s="17" t="e">
        <f>VLOOKUP(J3952,'Hàng hóa'!$C$5:$H$22,6,0)</f>
        <v>#N/A</v>
      </c>
      <c r="N3952" s="17" t="e">
        <f t="shared" si="168"/>
        <v>#N/A</v>
      </c>
      <c r="O3952" s="22" t="e">
        <f t="shared" si="167"/>
        <v>#N/A</v>
      </c>
      <c r="P3952" s="17" t="e">
        <f t="shared" si="169"/>
        <v>#N/A</v>
      </c>
      <c r="Q3952" s="13" t="e">
        <f>VLOOKUP(I3952,'[1]Nhân viên'!$E$20:$F$41,2,0)</f>
        <v>#N/A</v>
      </c>
    </row>
    <row r="3953" spans="1:17" x14ac:dyDescent="0.2">
      <c r="A3953" s="11">
        <v>3930</v>
      </c>
      <c r="D3953" s="13" t="e">
        <f>VLOOKUP(C3953,'Nhân viên'!$B$5:$C$48,2,0)</f>
        <v>#N/A</v>
      </c>
      <c r="G3953" s="13" t="e">
        <f>VLOOKUP(E3953,'Khách hàng'!$B$4:$F$1048576,2,0)</f>
        <v>#N/A</v>
      </c>
      <c r="H3953" s="13" t="str">
        <f>VLOOKUP(E3953,'[1]Khách hàng'!$A$4:$F$2144,3,0)</f>
        <v>Số 1 đường số 17A, Khu phố 11, Phường Bình Trị Đông B, Quận Bình Tân, TP.HCM.</v>
      </c>
      <c r="I3953" s="13" t="e">
        <f>VLOOKUP(E3953,'Khách hàng'!$B$4:$F$1048576,5,0)</f>
        <v>#N/A</v>
      </c>
      <c r="L3953" s="13" t="e">
        <f>VLOOKUP(J3953,'Hàng hóa'!$C$5:$D$50,2,0)</f>
        <v>#N/A</v>
      </c>
      <c r="M3953" s="17" t="e">
        <f>VLOOKUP(J3953,'Hàng hóa'!$C$5:$H$22,6,0)</f>
        <v>#N/A</v>
      </c>
      <c r="N3953" s="17" t="e">
        <f t="shared" si="168"/>
        <v>#N/A</v>
      </c>
      <c r="O3953" s="22" t="e">
        <f t="shared" si="167"/>
        <v>#N/A</v>
      </c>
      <c r="P3953" s="17" t="e">
        <f t="shared" si="169"/>
        <v>#N/A</v>
      </c>
      <c r="Q3953" s="13" t="e">
        <f>VLOOKUP(I3953,'[1]Nhân viên'!$E$20:$F$41,2,0)</f>
        <v>#N/A</v>
      </c>
    </row>
    <row r="3954" spans="1:17" x14ac:dyDescent="0.2">
      <c r="A3954" s="11">
        <v>3931</v>
      </c>
      <c r="D3954" s="13" t="e">
        <f>VLOOKUP(C3954,'Nhân viên'!$B$5:$C$48,2,0)</f>
        <v>#N/A</v>
      </c>
      <c r="G3954" s="13" t="e">
        <f>VLOOKUP(E3954,'Khách hàng'!$B$4:$F$1048576,2,0)</f>
        <v>#N/A</v>
      </c>
      <c r="H3954" s="13" t="str">
        <f>VLOOKUP(E3954,'[1]Khách hàng'!$A$4:$F$2144,3,0)</f>
        <v>Số 1 đường số 17A, Khu phố 11, Phường Bình Trị Đông B, Quận Bình Tân, TP.HCM.</v>
      </c>
      <c r="I3954" s="13" t="e">
        <f>VLOOKUP(E3954,'Khách hàng'!$B$4:$F$1048576,5,0)</f>
        <v>#N/A</v>
      </c>
      <c r="L3954" s="13" t="e">
        <f>VLOOKUP(J3954,'Hàng hóa'!$C$5:$D$50,2,0)</f>
        <v>#N/A</v>
      </c>
      <c r="M3954" s="17" t="e">
        <f>VLOOKUP(J3954,'Hàng hóa'!$C$5:$H$22,6,0)</f>
        <v>#N/A</v>
      </c>
      <c r="N3954" s="17" t="e">
        <f t="shared" si="168"/>
        <v>#N/A</v>
      </c>
      <c r="O3954" s="22" t="e">
        <f t="shared" si="167"/>
        <v>#N/A</v>
      </c>
      <c r="P3954" s="17" t="e">
        <f t="shared" si="169"/>
        <v>#N/A</v>
      </c>
      <c r="Q3954" s="13" t="e">
        <f>VLOOKUP(I3954,'[1]Nhân viên'!$E$20:$F$41,2,0)</f>
        <v>#N/A</v>
      </c>
    </row>
    <row r="3955" spans="1:17" x14ac:dyDescent="0.2">
      <c r="A3955" s="11">
        <v>3932</v>
      </c>
      <c r="D3955" s="13" t="e">
        <f>VLOOKUP(C3955,'Nhân viên'!$B$5:$C$48,2,0)</f>
        <v>#N/A</v>
      </c>
      <c r="G3955" s="13" t="e">
        <f>VLOOKUP(E3955,'Khách hàng'!$B$4:$F$1048576,2,0)</f>
        <v>#N/A</v>
      </c>
      <c r="H3955" s="13" t="str">
        <f>VLOOKUP(E3955,'[1]Khách hàng'!$A$4:$F$2144,3,0)</f>
        <v>Số 1 đường số 17A, Khu phố 11, Phường Bình Trị Đông B, Quận Bình Tân, TP.HCM.</v>
      </c>
      <c r="I3955" s="13" t="e">
        <f>VLOOKUP(E3955,'Khách hàng'!$B$4:$F$1048576,5,0)</f>
        <v>#N/A</v>
      </c>
      <c r="L3955" s="13" t="e">
        <f>VLOOKUP(J3955,'Hàng hóa'!$C$5:$D$50,2,0)</f>
        <v>#N/A</v>
      </c>
      <c r="M3955" s="17" t="e">
        <f>VLOOKUP(J3955,'Hàng hóa'!$C$5:$H$22,6,0)</f>
        <v>#N/A</v>
      </c>
      <c r="N3955" s="17" t="e">
        <f t="shared" si="168"/>
        <v>#N/A</v>
      </c>
      <c r="O3955" s="22" t="e">
        <f t="shared" si="167"/>
        <v>#N/A</v>
      </c>
      <c r="P3955" s="17" t="e">
        <f t="shared" si="169"/>
        <v>#N/A</v>
      </c>
      <c r="Q3955" s="13" t="e">
        <f>VLOOKUP(I3955,'[1]Nhân viên'!$E$20:$F$41,2,0)</f>
        <v>#N/A</v>
      </c>
    </row>
    <row r="3956" spans="1:17" x14ac:dyDescent="0.2">
      <c r="A3956" s="11">
        <v>3933</v>
      </c>
      <c r="D3956" s="13" t="e">
        <f>VLOOKUP(C3956,'Nhân viên'!$B$5:$C$48,2,0)</f>
        <v>#N/A</v>
      </c>
      <c r="G3956" s="13" t="e">
        <f>VLOOKUP(E3956,'Khách hàng'!$B$4:$F$1048576,2,0)</f>
        <v>#N/A</v>
      </c>
      <c r="H3956" s="13" t="str">
        <f>VLOOKUP(E3956,'[1]Khách hàng'!$A$4:$F$2144,3,0)</f>
        <v>Số 1 đường số 17A, Khu phố 11, Phường Bình Trị Đông B, Quận Bình Tân, TP.HCM.</v>
      </c>
      <c r="I3956" s="13" t="e">
        <f>VLOOKUP(E3956,'Khách hàng'!$B$4:$F$1048576,5,0)</f>
        <v>#N/A</v>
      </c>
      <c r="L3956" s="13" t="e">
        <f>VLOOKUP(J3956,'Hàng hóa'!$C$5:$D$50,2,0)</f>
        <v>#N/A</v>
      </c>
      <c r="M3956" s="17" t="e">
        <f>VLOOKUP(J3956,'Hàng hóa'!$C$5:$H$22,6,0)</f>
        <v>#N/A</v>
      </c>
      <c r="N3956" s="17" t="e">
        <f t="shared" si="168"/>
        <v>#N/A</v>
      </c>
      <c r="O3956" s="22" t="e">
        <f t="shared" si="167"/>
        <v>#N/A</v>
      </c>
      <c r="P3956" s="17" t="e">
        <f t="shared" si="169"/>
        <v>#N/A</v>
      </c>
      <c r="Q3956" s="13" t="e">
        <f>VLOOKUP(I3956,'[1]Nhân viên'!$E$20:$F$41,2,0)</f>
        <v>#N/A</v>
      </c>
    </row>
    <row r="3957" spans="1:17" x14ac:dyDescent="0.2">
      <c r="A3957" s="11">
        <v>3934</v>
      </c>
      <c r="D3957" s="13" t="e">
        <f>VLOOKUP(C3957,'Nhân viên'!$B$5:$C$48,2,0)</f>
        <v>#N/A</v>
      </c>
      <c r="G3957" s="13" t="e">
        <f>VLOOKUP(E3957,'Khách hàng'!$B$4:$F$1048576,2,0)</f>
        <v>#N/A</v>
      </c>
      <c r="H3957" s="13" t="str">
        <f>VLOOKUP(E3957,'[1]Khách hàng'!$A$4:$F$2144,3,0)</f>
        <v>Số 1 đường số 17A, Khu phố 11, Phường Bình Trị Đông B, Quận Bình Tân, TP.HCM.</v>
      </c>
      <c r="I3957" s="13" t="e">
        <f>VLOOKUP(E3957,'Khách hàng'!$B$4:$F$1048576,5,0)</f>
        <v>#N/A</v>
      </c>
      <c r="L3957" s="13" t="e">
        <f>VLOOKUP(J3957,'Hàng hóa'!$C$5:$D$50,2,0)</f>
        <v>#N/A</v>
      </c>
      <c r="M3957" s="17" t="e">
        <f>VLOOKUP(J3957,'Hàng hóa'!$C$5:$H$22,6,0)</f>
        <v>#N/A</v>
      </c>
      <c r="N3957" s="17" t="e">
        <f t="shared" si="168"/>
        <v>#N/A</v>
      </c>
      <c r="O3957" s="22" t="e">
        <f t="shared" si="167"/>
        <v>#N/A</v>
      </c>
      <c r="P3957" s="17" t="e">
        <f t="shared" si="169"/>
        <v>#N/A</v>
      </c>
      <c r="Q3957" s="13" t="e">
        <f>VLOOKUP(I3957,'[1]Nhân viên'!$E$20:$F$41,2,0)</f>
        <v>#N/A</v>
      </c>
    </row>
    <row r="3958" spans="1:17" x14ac:dyDescent="0.2">
      <c r="A3958" s="11">
        <v>3935</v>
      </c>
      <c r="D3958" s="13" t="e">
        <f>VLOOKUP(C3958,'Nhân viên'!$B$5:$C$48,2,0)</f>
        <v>#N/A</v>
      </c>
      <c r="G3958" s="13" t="e">
        <f>VLOOKUP(E3958,'Khách hàng'!$B$4:$F$1048576,2,0)</f>
        <v>#N/A</v>
      </c>
      <c r="H3958" s="13" t="str">
        <f>VLOOKUP(E3958,'[1]Khách hàng'!$A$4:$F$2144,3,0)</f>
        <v>Số 1 đường số 17A, Khu phố 11, Phường Bình Trị Đông B, Quận Bình Tân, TP.HCM.</v>
      </c>
      <c r="I3958" s="13" t="e">
        <f>VLOOKUP(E3958,'Khách hàng'!$B$4:$F$1048576,5,0)</f>
        <v>#N/A</v>
      </c>
      <c r="L3958" s="13" t="e">
        <f>VLOOKUP(J3958,'Hàng hóa'!$C$5:$D$50,2,0)</f>
        <v>#N/A</v>
      </c>
      <c r="M3958" s="17" t="e">
        <f>VLOOKUP(J3958,'Hàng hóa'!$C$5:$H$22,6,0)</f>
        <v>#N/A</v>
      </c>
      <c r="N3958" s="17" t="e">
        <f t="shared" si="168"/>
        <v>#N/A</v>
      </c>
      <c r="O3958" s="22" t="e">
        <f t="shared" si="167"/>
        <v>#N/A</v>
      </c>
      <c r="P3958" s="17" t="e">
        <f t="shared" si="169"/>
        <v>#N/A</v>
      </c>
      <c r="Q3958" s="13" t="e">
        <f>VLOOKUP(I3958,'[1]Nhân viên'!$E$20:$F$41,2,0)</f>
        <v>#N/A</v>
      </c>
    </row>
    <row r="3959" spans="1:17" x14ac:dyDescent="0.2">
      <c r="A3959" s="11">
        <v>3936</v>
      </c>
      <c r="D3959" s="13" t="e">
        <f>VLOOKUP(C3959,'Nhân viên'!$B$5:$C$48,2,0)</f>
        <v>#N/A</v>
      </c>
      <c r="G3959" s="13" t="e">
        <f>VLOOKUP(E3959,'Khách hàng'!$B$4:$F$1048576,2,0)</f>
        <v>#N/A</v>
      </c>
      <c r="H3959" s="13" t="str">
        <f>VLOOKUP(E3959,'[1]Khách hàng'!$A$4:$F$2144,3,0)</f>
        <v>Số 1 đường số 17A, Khu phố 11, Phường Bình Trị Đông B, Quận Bình Tân, TP.HCM.</v>
      </c>
      <c r="I3959" s="13" t="e">
        <f>VLOOKUP(E3959,'Khách hàng'!$B$4:$F$1048576,5,0)</f>
        <v>#N/A</v>
      </c>
      <c r="L3959" s="13" t="e">
        <f>VLOOKUP(J3959,'Hàng hóa'!$C$5:$D$50,2,0)</f>
        <v>#N/A</v>
      </c>
      <c r="M3959" s="17" t="e">
        <f>VLOOKUP(J3959,'Hàng hóa'!$C$5:$H$22,6,0)</f>
        <v>#N/A</v>
      </c>
      <c r="N3959" s="17" t="e">
        <f t="shared" si="168"/>
        <v>#N/A</v>
      </c>
      <c r="O3959" s="22" t="e">
        <f t="shared" si="167"/>
        <v>#N/A</v>
      </c>
      <c r="P3959" s="17" t="e">
        <f t="shared" si="169"/>
        <v>#N/A</v>
      </c>
      <c r="Q3959" s="13" t="e">
        <f>VLOOKUP(I3959,'[1]Nhân viên'!$E$20:$F$41,2,0)</f>
        <v>#N/A</v>
      </c>
    </row>
    <row r="3960" spans="1:17" x14ac:dyDescent="0.2">
      <c r="A3960" s="11">
        <v>3937</v>
      </c>
      <c r="D3960" s="13" t="e">
        <f>VLOOKUP(C3960,'Nhân viên'!$B$5:$C$48,2,0)</f>
        <v>#N/A</v>
      </c>
      <c r="G3960" s="13" t="e">
        <f>VLOOKUP(E3960,'Khách hàng'!$B$4:$F$1048576,2,0)</f>
        <v>#N/A</v>
      </c>
      <c r="H3960" s="13" t="str">
        <f>VLOOKUP(E3960,'[1]Khách hàng'!$A$4:$F$2144,3,0)</f>
        <v>Số 1 đường số 17A, Khu phố 11, Phường Bình Trị Đông B, Quận Bình Tân, TP.HCM.</v>
      </c>
      <c r="I3960" s="13" t="e">
        <f>VLOOKUP(E3960,'Khách hàng'!$B$4:$F$1048576,5,0)</f>
        <v>#N/A</v>
      </c>
      <c r="L3960" s="13" t="e">
        <f>VLOOKUP(J3960,'Hàng hóa'!$C$5:$D$50,2,0)</f>
        <v>#N/A</v>
      </c>
      <c r="M3960" s="17" t="e">
        <f>VLOOKUP(J3960,'Hàng hóa'!$C$5:$H$22,6,0)</f>
        <v>#N/A</v>
      </c>
      <c r="N3960" s="17" t="e">
        <f t="shared" si="168"/>
        <v>#N/A</v>
      </c>
      <c r="O3960" s="22" t="e">
        <f t="shared" si="167"/>
        <v>#N/A</v>
      </c>
      <c r="P3960" s="17" t="e">
        <f t="shared" si="169"/>
        <v>#N/A</v>
      </c>
      <c r="Q3960" s="13" t="e">
        <f>VLOOKUP(I3960,'[1]Nhân viên'!$E$20:$F$41,2,0)</f>
        <v>#N/A</v>
      </c>
    </row>
    <row r="3961" spans="1:17" x14ac:dyDescent="0.2">
      <c r="A3961" s="11">
        <v>3938</v>
      </c>
      <c r="D3961" s="13" t="e">
        <f>VLOOKUP(C3961,'Nhân viên'!$B$5:$C$48,2,0)</f>
        <v>#N/A</v>
      </c>
      <c r="G3961" s="13" t="e">
        <f>VLOOKUP(E3961,'Khách hàng'!$B$4:$F$1048576,2,0)</f>
        <v>#N/A</v>
      </c>
      <c r="H3961" s="13" t="str">
        <f>VLOOKUP(E3961,'[1]Khách hàng'!$A$4:$F$2144,3,0)</f>
        <v>Số 1 đường số 17A, Khu phố 11, Phường Bình Trị Đông B, Quận Bình Tân, TP.HCM.</v>
      </c>
      <c r="I3961" s="13" t="e">
        <f>VLOOKUP(E3961,'Khách hàng'!$B$4:$F$1048576,5,0)</f>
        <v>#N/A</v>
      </c>
      <c r="L3961" s="13" t="e">
        <f>VLOOKUP(J3961,'Hàng hóa'!$C$5:$D$50,2,0)</f>
        <v>#N/A</v>
      </c>
      <c r="M3961" s="17" t="e">
        <f>VLOOKUP(J3961,'Hàng hóa'!$C$5:$H$22,6,0)</f>
        <v>#N/A</v>
      </c>
      <c r="N3961" s="17" t="e">
        <f t="shared" si="168"/>
        <v>#N/A</v>
      </c>
      <c r="O3961" s="22" t="e">
        <f t="shared" si="167"/>
        <v>#N/A</v>
      </c>
      <c r="P3961" s="17" t="e">
        <f t="shared" si="169"/>
        <v>#N/A</v>
      </c>
      <c r="Q3961" s="13" t="e">
        <f>VLOOKUP(I3961,'[1]Nhân viên'!$E$20:$F$41,2,0)</f>
        <v>#N/A</v>
      </c>
    </row>
    <row r="3962" spans="1:17" x14ac:dyDescent="0.2">
      <c r="A3962" s="11">
        <v>3939</v>
      </c>
      <c r="D3962" s="13" t="e">
        <f>VLOOKUP(C3962,'Nhân viên'!$B$5:$C$48,2,0)</f>
        <v>#N/A</v>
      </c>
      <c r="G3962" s="13" t="e">
        <f>VLOOKUP(E3962,'Khách hàng'!$B$4:$F$1048576,2,0)</f>
        <v>#N/A</v>
      </c>
      <c r="H3962" s="13" t="str">
        <f>VLOOKUP(E3962,'[1]Khách hàng'!$A$4:$F$2144,3,0)</f>
        <v>Số 1 đường số 17A, Khu phố 11, Phường Bình Trị Đông B, Quận Bình Tân, TP.HCM.</v>
      </c>
      <c r="I3962" s="13" t="e">
        <f>VLOOKUP(E3962,'Khách hàng'!$B$4:$F$1048576,5,0)</f>
        <v>#N/A</v>
      </c>
      <c r="L3962" s="13" t="e">
        <f>VLOOKUP(J3962,'Hàng hóa'!$C$5:$D$50,2,0)</f>
        <v>#N/A</v>
      </c>
      <c r="M3962" s="17" t="e">
        <f>VLOOKUP(J3962,'Hàng hóa'!$C$5:$H$22,6,0)</f>
        <v>#N/A</v>
      </c>
      <c r="N3962" s="17" t="e">
        <f t="shared" si="168"/>
        <v>#N/A</v>
      </c>
      <c r="O3962" s="22" t="e">
        <f t="shared" si="167"/>
        <v>#N/A</v>
      </c>
      <c r="P3962" s="17" t="e">
        <f t="shared" si="169"/>
        <v>#N/A</v>
      </c>
      <c r="Q3962" s="13" t="e">
        <f>VLOOKUP(I3962,'[1]Nhân viên'!$E$20:$F$41,2,0)</f>
        <v>#N/A</v>
      </c>
    </row>
    <row r="3963" spans="1:17" x14ac:dyDescent="0.2">
      <c r="A3963" s="11">
        <v>3940</v>
      </c>
      <c r="D3963" s="13" t="e">
        <f>VLOOKUP(C3963,'Nhân viên'!$B$5:$C$48,2,0)</f>
        <v>#N/A</v>
      </c>
      <c r="G3963" s="13" t="e">
        <f>VLOOKUP(E3963,'Khách hàng'!$B$4:$F$1048576,2,0)</f>
        <v>#N/A</v>
      </c>
      <c r="H3963" s="13" t="str">
        <f>VLOOKUP(E3963,'[1]Khách hàng'!$A$4:$F$2144,3,0)</f>
        <v>Số 1 đường số 17A, Khu phố 11, Phường Bình Trị Đông B, Quận Bình Tân, TP.HCM.</v>
      </c>
      <c r="I3963" s="13" t="e">
        <f>VLOOKUP(E3963,'Khách hàng'!$B$4:$F$1048576,5,0)</f>
        <v>#N/A</v>
      </c>
      <c r="L3963" s="13" t="e">
        <f>VLOOKUP(J3963,'Hàng hóa'!$C$5:$D$50,2,0)</f>
        <v>#N/A</v>
      </c>
      <c r="M3963" s="17" t="e">
        <f>VLOOKUP(J3963,'Hàng hóa'!$C$5:$H$22,6,0)</f>
        <v>#N/A</v>
      </c>
      <c r="N3963" s="17" t="e">
        <f t="shared" si="168"/>
        <v>#N/A</v>
      </c>
      <c r="O3963" s="22" t="e">
        <f t="shared" si="167"/>
        <v>#N/A</v>
      </c>
      <c r="P3963" s="17" t="e">
        <f t="shared" si="169"/>
        <v>#N/A</v>
      </c>
      <c r="Q3963" s="13" t="e">
        <f>VLOOKUP(I3963,'[1]Nhân viên'!$E$20:$F$41,2,0)</f>
        <v>#N/A</v>
      </c>
    </row>
    <row r="3964" spans="1:17" x14ac:dyDescent="0.2">
      <c r="A3964" s="11">
        <v>3941</v>
      </c>
      <c r="D3964" s="13" t="e">
        <f>VLOOKUP(C3964,'Nhân viên'!$B$5:$C$48,2,0)</f>
        <v>#N/A</v>
      </c>
      <c r="G3964" s="13" t="e">
        <f>VLOOKUP(E3964,'Khách hàng'!$B$4:$F$1048576,2,0)</f>
        <v>#N/A</v>
      </c>
      <c r="H3964" s="13" t="str">
        <f>VLOOKUP(E3964,'[1]Khách hàng'!$A$4:$F$2144,3,0)</f>
        <v>Số 1 đường số 17A, Khu phố 11, Phường Bình Trị Đông B, Quận Bình Tân, TP.HCM.</v>
      </c>
      <c r="I3964" s="13" t="e">
        <f>VLOOKUP(E3964,'Khách hàng'!$B$4:$F$1048576,5,0)</f>
        <v>#N/A</v>
      </c>
      <c r="L3964" s="13" t="e">
        <f>VLOOKUP(J3964,'Hàng hóa'!$C$5:$D$50,2,0)</f>
        <v>#N/A</v>
      </c>
      <c r="M3964" s="17" t="e">
        <f>VLOOKUP(J3964,'Hàng hóa'!$C$5:$H$22,6,0)</f>
        <v>#N/A</v>
      </c>
      <c r="N3964" s="17" t="e">
        <f t="shared" si="168"/>
        <v>#N/A</v>
      </c>
      <c r="O3964" s="22" t="e">
        <f t="shared" si="167"/>
        <v>#N/A</v>
      </c>
      <c r="P3964" s="17" t="e">
        <f t="shared" si="169"/>
        <v>#N/A</v>
      </c>
      <c r="Q3964" s="13" t="e">
        <f>VLOOKUP(I3964,'[1]Nhân viên'!$E$20:$F$41,2,0)</f>
        <v>#N/A</v>
      </c>
    </row>
    <row r="3965" spans="1:17" x14ac:dyDescent="0.2">
      <c r="A3965" s="11">
        <v>3942</v>
      </c>
      <c r="D3965" s="13" t="e">
        <f>VLOOKUP(C3965,'Nhân viên'!$B$5:$C$48,2,0)</f>
        <v>#N/A</v>
      </c>
      <c r="G3965" s="13" t="e">
        <f>VLOOKUP(E3965,'Khách hàng'!$B$4:$F$1048576,2,0)</f>
        <v>#N/A</v>
      </c>
      <c r="H3965" s="13" t="str">
        <f>VLOOKUP(E3965,'[1]Khách hàng'!$A$4:$F$2144,3,0)</f>
        <v>Số 1 đường số 17A, Khu phố 11, Phường Bình Trị Đông B, Quận Bình Tân, TP.HCM.</v>
      </c>
      <c r="I3965" s="13" t="e">
        <f>VLOOKUP(E3965,'Khách hàng'!$B$4:$F$1048576,5,0)</f>
        <v>#N/A</v>
      </c>
      <c r="L3965" s="13" t="e">
        <f>VLOOKUP(J3965,'Hàng hóa'!$C$5:$D$50,2,0)</f>
        <v>#N/A</v>
      </c>
      <c r="M3965" s="17" t="e">
        <f>VLOOKUP(J3965,'Hàng hóa'!$C$5:$H$22,6,0)</f>
        <v>#N/A</v>
      </c>
      <c r="N3965" s="17" t="e">
        <f t="shared" si="168"/>
        <v>#N/A</v>
      </c>
      <c r="O3965" s="22" t="e">
        <f t="shared" si="167"/>
        <v>#N/A</v>
      </c>
      <c r="P3965" s="17" t="e">
        <f t="shared" si="169"/>
        <v>#N/A</v>
      </c>
      <c r="Q3965" s="13" t="e">
        <f>VLOOKUP(I3965,'[1]Nhân viên'!$E$20:$F$41,2,0)</f>
        <v>#N/A</v>
      </c>
    </row>
    <row r="3966" spans="1:17" x14ac:dyDescent="0.2">
      <c r="A3966" s="11">
        <v>3943</v>
      </c>
      <c r="D3966" s="13" t="e">
        <f>VLOOKUP(C3966,'Nhân viên'!$B$5:$C$48,2,0)</f>
        <v>#N/A</v>
      </c>
      <c r="G3966" s="13" t="e">
        <f>VLOOKUP(E3966,'Khách hàng'!$B$4:$F$1048576,2,0)</f>
        <v>#N/A</v>
      </c>
      <c r="H3966" s="13" t="str">
        <f>VLOOKUP(E3966,'[1]Khách hàng'!$A$4:$F$2144,3,0)</f>
        <v>Số 1 đường số 17A, Khu phố 11, Phường Bình Trị Đông B, Quận Bình Tân, TP.HCM.</v>
      </c>
      <c r="I3966" s="13" t="e">
        <f>VLOOKUP(E3966,'Khách hàng'!$B$4:$F$1048576,5,0)</f>
        <v>#N/A</v>
      </c>
      <c r="L3966" s="13" t="e">
        <f>VLOOKUP(J3966,'Hàng hóa'!$C$5:$D$50,2,0)</f>
        <v>#N/A</v>
      </c>
      <c r="M3966" s="17" t="e">
        <f>VLOOKUP(J3966,'Hàng hóa'!$C$5:$H$22,6,0)</f>
        <v>#N/A</v>
      </c>
      <c r="N3966" s="17" t="e">
        <f t="shared" si="168"/>
        <v>#N/A</v>
      </c>
      <c r="O3966" s="22" t="e">
        <f t="shared" si="167"/>
        <v>#N/A</v>
      </c>
      <c r="P3966" s="17" t="e">
        <f t="shared" si="169"/>
        <v>#N/A</v>
      </c>
      <c r="Q3966" s="13" t="e">
        <f>VLOOKUP(I3966,'[1]Nhân viên'!$E$20:$F$41,2,0)</f>
        <v>#N/A</v>
      </c>
    </row>
    <row r="3967" spans="1:17" x14ac:dyDescent="0.2">
      <c r="A3967" s="11">
        <v>3944</v>
      </c>
      <c r="D3967" s="13" t="e">
        <f>VLOOKUP(C3967,'Nhân viên'!$B$5:$C$48,2,0)</f>
        <v>#N/A</v>
      </c>
      <c r="G3967" s="13" t="e">
        <f>VLOOKUP(E3967,'Khách hàng'!$B$4:$F$1048576,2,0)</f>
        <v>#N/A</v>
      </c>
      <c r="H3967" s="13" t="str">
        <f>VLOOKUP(E3967,'[1]Khách hàng'!$A$4:$F$2144,3,0)</f>
        <v>Số 1 đường số 17A, Khu phố 11, Phường Bình Trị Đông B, Quận Bình Tân, TP.HCM.</v>
      </c>
      <c r="I3967" s="13" t="e">
        <f>VLOOKUP(E3967,'Khách hàng'!$B$4:$F$1048576,5,0)</f>
        <v>#N/A</v>
      </c>
      <c r="L3967" s="13" t="e">
        <f>VLOOKUP(J3967,'Hàng hóa'!$C$5:$D$50,2,0)</f>
        <v>#N/A</v>
      </c>
      <c r="M3967" s="17" t="e">
        <f>VLOOKUP(J3967,'Hàng hóa'!$C$5:$H$22,6,0)</f>
        <v>#N/A</v>
      </c>
      <c r="N3967" s="17" t="e">
        <f t="shared" si="168"/>
        <v>#N/A</v>
      </c>
      <c r="O3967" s="22" t="e">
        <f t="shared" si="167"/>
        <v>#N/A</v>
      </c>
      <c r="P3967" s="17" t="e">
        <f t="shared" si="169"/>
        <v>#N/A</v>
      </c>
      <c r="Q3967" s="13" t="e">
        <f>VLOOKUP(I3967,'[1]Nhân viên'!$E$20:$F$41,2,0)</f>
        <v>#N/A</v>
      </c>
    </row>
    <row r="3968" spans="1:17" x14ac:dyDescent="0.2">
      <c r="A3968" s="11">
        <v>3945</v>
      </c>
      <c r="D3968" s="13" t="e">
        <f>VLOOKUP(C3968,'Nhân viên'!$B$5:$C$48,2,0)</f>
        <v>#N/A</v>
      </c>
      <c r="G3968" s="13" t="e">
        <f>VLOOKUP(E3968,'Khách hàng'!$B$4:$F$1048576,2,0)</f>
        <v>#N/A</v>
      </c>
      <c r="H3968" s="13" t="str">
        <f>VLOOKUP(E3968,'[1]Khách hàng'!$A$4:$F$2144,3,0)</f>
        <v>Số 1 đường số 17A, Khu phố 11, Phường Bình Trị Đông B, Quận Bình Tân, TP.HCM.</v>
      </c>
      <c r="I3968" s="13" t="e">
        <f>VLOOKUP(E3968,'Khách hàng'!$B$4:$F$1048576,5,0)</f>
        <v>#N/A</v>
      </c>
      <c r="L3968" s="13" t="e">
        <f>VLOOKUP(J3968,'Hàng hóa'!$C$5:$D$50,2,0)</f>
        <v>#N/A</v>
      </c>
      <c r="M3968" s="17" t="e">
        <f>VLOOKUP(J3968,'Hàng hóa'!$C$5:$H$22,6,0)</f>
        <v>#N/A</v>
      </c>
      <c r="N3968" s="17" t="e">
        <f t="shared" si="168"/>
        <v>#N/A</v>
      </c>
      <c r="O3968" s="22" t="e">
        <f t="shared" si="167"/>
        <v>#N/A</v>
      </c>
      <c r="P3968" s="17" t="e">
        <f t="shared" si="169"/>
        <v>#N/A</v>
      </c>
      <c r="Q3968" s="13" t="e">
        <f>VLOOKUP(I3968,'[1]Nhân viên'!$E$20:$F$41,2,0)</f>
        <v>#N/A</v>
      </c>
    </row>
    <row r="3969" spans="1:17" x14ac:dyDescent="0.2">
      <c r="A3969" s="11">
        <v>3946</v>
      </c>
      <c r="D3969" s="13" t="e">
        <f>VLOOKUP(C3969,'Nhân viên'!$B$5:$C$48,2,0)</f>
        <v>#N/A</v>
      </c>
      <c r="G3969" s="13" t="e">
        <f>VLOOKUP(E3969,'Khách hàng'!$B$4:$F$1048576,2,0)</f>
        <v>#N/A</v>
      </c>
      <c r="H3969" s="13" t="str">
        <f>VLOOKUP(E3969,'[1]Khách hàng'!$A$4:$F$2144,3,0)</f>
        <v>Số 1 đường số 17A, Khu phố 11, Phường Bình Trị Đông B, Quận Bình Tân, TP.HCM.</v>
      </c>
      <c r="I3969" s="13" t="e">
        <f>VLOOKUP(E3969,'Khách hàng'!$B$4:$F$1048576,5,0)</f>
        <v>#N/A</v>
      </c>
      <c r="L3969" s="13" t="e">
        <f>VLOOKUP(J3969,'Hàng hóa'!$C$5:$D$50,2,0)</f>
        <v>#N/A</v>
      </c>
      <c r="M3969" s="17" t="e">
        <f>VLOOKUP(J3969,'Hàng hóa'!$C$5:$H$22,6,0)</f>
        <v>#N/A</v>
      </c>
      <c r="N3969" s="17" t="e">
        <f t="shared" si="168"/>
        <v>#N/A</v>
      </c>
      <c r="O3969" s="22" t="e">
        <f t="shared" ref="O3969:O4032" si="170">N3969*10%</f>
        <v>#N/A</v>
      </c>
      <c r="P3969" s="17" t="e">
        <f t="shared" si="169"/>
        <v>#N/A</v>
      </c>
      <c r="Q3969" s="13" t="e">
        <f>VLOOKUP(I3969,'[1]Nhân viên'!$E$20:$F$41,2,0)</f>
        <v>#N/A</v>
      </c>
    </row>
    <row r="3970" spans="1:17" x14ac:dyDescent="0.2">
      <c r="A3970" s="11">
        <v>3947</v>
      </c>
      <c r="D3970" s="13" t="e">
        <f>VLOOKUP(C3970,'Nhân viên'!$B$5:$C$48,2,0)</f>
        <v>#N/A</v>
      </c>
      <c r="G3970" s="13" t="e">
        <f>VLOOKUP(E3970,'Khách hàng'!$B$4:$F$1048576,2,0)</f>
        <v>#N/A</v>
      </c>
      <c r="H3970" s="13" t="str">
        <f>VLOOKUP(E3970,'[1]Khách hàng'!$A$4:$F$2144,3,0)</f>
        <v>Số 1 đường số 17A, Khu phố 11, Phường Bình Trị Đông B, Quận Bình Tân, TP.HCM.</v>
      </c>
      <c r="I3970" s="13" t="e">
        <f>VLOOKUP(E3970,'Khách hàng'!$B$4:$F$1048576,5,0)</f>
        <v>#N/A</v>
      </c>
      <c r="L3970" s="13" t="e">
        <f>VLOOKUP(J3970,'Hàng hóa'!$C$5:$D$50,2,0)</f>
        <v>#N/A</v>
      </c>
      <c r="M3970" s="17" t="e">
        <f>VLOOKUP(J3970,'Hàng hóa'!$C$5:$H$22,6,0)</f>
        <v>#N/A</v>
      </c>
      <c r="N3970" s="17" t="e">
        <f t="shared" si="168"/>
        <v>#N/A</v>
      </c>
      <c r="O3970" s="22" t="e">
        <f t="shared" si="170"/>
        <v>#N/A</v>
      </c>
      <c r="P3970" s="17" t="e">
        <f t="shared" si="169"/>
        <v>#N/A</v>
      </c>
      <c r="Q3970" s="13" t="e">
        <f>VLOOKUP(I3970,'[1]Nhân viên'!$E$20:$F$41,2,0)</f>
        <v>#N/A</v>
      </c>
    </row>
    <row r="3971" spans="1:17" x14ac:dyDescent="0.2">
      <c r="A3971" s="11">
        <v>3948</v>
      </c>
      <c r="D3971" s="13" t="e">
        <f>VLOOKUP(C3971,'Nhân viên'!$B$5:$C$48,2,0)</f>
        <v>#N/A</v>
      </c>
      <c r="G3971" s="13" t="e">
        <f>VLOOKUP(E3971,'Khách hàng'!$B$4:$F$1048576,2,0)</f>
        <v>#N/A</v>
      </c>
      <c r="H3971" s="13" t="str">
        <f>VLOOKUP(E3971,'[1]Khách hàng'!$A$4:$F$2144,3,0)</f>
        <v>Số 1 đường số 17A, Khu phố 11, Phường Bình Trị Đông B, Quận Bình Tân, TP.HCM.</v>
      </c>
      <c r="I3971" s="13" t="e">
        <f>VLOOKUP(E3971,'Khách hàng'!$B$4:$F$1048576,5,0)</f>
        <v>#N/A</v>
      </c>
      <c r="L3971" s="13" t="e">
        <f>VLOOKUP(J3971,'Hàng hóa'!$C$5:$D$50,2,0)</f>
        <v>#N/A</v>
      </c>
      <c r="M3971" s="17" t="e">
        <f>VLOOKUP(J3971,'Hàng hóa'!$C$5:$H$22,6,0)</f>
        <v>#N/A</v>
      </c>
      <c r="N3971" s="17" t="e">
        <f t="shared" si="168"/>
        <v>#N/A</v>
      </c>
      <c r="O3971" s="22" t="e">
        <f t="shared" si="170"/>
        <v>#N/A</v>
      </c>
      <c r="P3971" s="17" t="e">
        <f t="shared" si="169"/>
        <v>#N/A</v>
      </c>
      <c r="Q3971" s="13" t="e">
        <f>VLOOKUP(I3971,'[1]Nhân viên'!$E$20:$F$41,2,0)</f>
        <v>#N/A</v>
      </c>
    </row>
    <row r="3972" spans="1:17" x14ac:dyDescent="0.2">
      <c r="A3972" s="11">
        <v>3949</v>
      </c>
      <c r="D3972" s="13" t="e">
        <f>VLOOKUP(C3972,'Nhân viên'!$B$5:$C$48,2,0)</f>
        <v>#N/A</v>
      </c>
      <c r="G3972" s="13" t="e">
        <f>VLOOKUP(E3972,'Khách hàng'!$B$4:$F$1048576,2,0)</f>
        <v>#N/A</v>
      </c>
      <c r="H3972" s="13" t="str">
        <f>VLOOKUP(E3972,'[1]Khách hàng'!$A$4:$F$2144,3,0)</f>
        <v>Số 1 đường số 17A, Khu phố 11, Phường Bình Trị Đông B, Quận Bình Tân, TP.HCM.</v>
      </c>
      <c r="I3972" s="13" t="e">
        <f>VLOOKUP(E3972,'Khách hàng'!$B$4:$F$1048576,5,0)</f>
        <v>#N/A</v>
      </c>
      <c r="L3972" s="13" t="e">
        <f>VLOOKUP(J3972,'Hàng hóa'!$C$5:$D$50,2,0)</f>
        <v>#N/A</v>
      </c>
      <c r="M3972" s="17" t="e">
        <f>VLOOKUP(J3972,'Hàng hóa'!$C$5:$H$22,6,0)</f>
        <v>#N/A</v>
      </c>
      <c r="N3972" s="17" t="e">
        <f t="shared" si="168"/>
        <v>#N/A</v>
      </c>
      <c r="O3972" s="22" t="e">
        <f t="shared" si="170"/>
        <v>#N/A</v>
      </c>
      <c r="P3972" s="17" t="e">
        <f t="shared" si="169"/>
        <v>#N/A</v>
      </c>
      <c r="Q3972" s="13" t="e">
        <f>VLOOKUP(I3972,'[1]Nhân viên'!$E$20:$F$41,2,0)</f>
        <v>#N/A</v>
      </c>
    </row>
    <row r="3973" spans="1:17" x14ac:dyDescent="0.2">
      <c r="A3973" s="11">
        <v>3950</v>
      </c>
      <c r="D3973" s="13" t="e">
        <f>VLOOKUP(C3973,'Nhân viên'!$B$5:$C$48,2,0)</f>
        <v>#N/A</v>
      </c>
      <c r="G3973" s="13" t="e">
        <f>VLOOKUP(E3973,'Khách hàng'!$B$4:$F$1048576,2,0)</f>
        <v>#N/A</v>
      </c>
      <c r="H3973" s="13" t="str">
        <f>VLOOKUP(E3973,'[1]Khách hàng'!$A$4:$F$2144,3,0)</f>
        <v>Số 1 đường số 17A, Khu phố 11, Phường Bình Trị Đông B, Quận Bình Tân, TP.HCM.</v>
      </c>
      <c r="I3973" s="13" t="e">
        <f>VLOOKUP(E3973,'Khách hàng'!$B$4:$F$1048576,5,0)</f>
        <v>#N/A</v>
      </c>
      <c r="L3973" s="13" t="e">
        <f>VLOOKUP(J3973,'Hàng hóa'!$C$5:$D$50,2,0)</f>
        <v>#N/A</v>
      </c>
      <c r="M3973" s="17" t="e">
        <f>VLOOKUP(J3973,'Hàng hóa'!$C$5:$H$22,6,0)</f>
        <v>#N/A</v>
      </c>
      <c r="N3973" s="17" t="e">
        <f t="shared" si="168"/>
        <v>#N/A</v>
      </c>
      <c r="O3973" s="22" t="e">
        <f t="shared" si="170"/>
        <v>#N/A</v>
      </c>
      <c r="P3973" s="17" t="e">
        <f t="shared" si="169"/>
        <v>#N/A</v>
      </c>
      <c r="Q3973" s="13" t="e">
        <f>VLOOKUP(I3973,'[1]Nhân viên'!$E$20:$F$41,2,0)</f>
        <v>#N/A</v>
      </c>
    </row>
    <row r="3974" spans="1:17" x14ac:dyDescent="0.2">
      <c r="A3974" s="11">
        <v>3951</v>
      </c>
      <c r="D3974" s="13" t="e">
        <f>VLOOKUP(C3974,'Nhân viên'!$B$5:$C$48,2,0)</f>
        <v>#N/A</v>
      </c>
      <c r="G3974" s="13" t="e">
        <f>VLOOKUP(E3974,'Khách hàng'!$B$4:$F$1048576,2,0)</f>
        <v>#N/A</v>
      </c>
      <c r="H3974" s="13" t="str">
        <f>VLOOKUP(E3974,'[1]Khách hàng'!$A$4:$F$2144,3,0)</f>
        <v>Số 1 đường số 17A, Khu phố 11, Phường Bình Trị Đông B, Quận Bình Tân, TP.HCM.</v>
      </c>
      <c r="I3974" s="13" t="e">
        <f>VLOOKUP(E3974,'Khách hàng'!$B$4:$F$1048576,5,0)</f>
        <v>#N/A</v>
      </c>
      <c r="L3974" s="13" t="e">
        <f>VLOOKUP(J3974,'Hàng hóa'!$C$5:$D$50,2,0)</f>
        <v>#N/A</v>
      </c>
      <c r="M3974" s="17" t="e">
        <f>VLOOKUP(J3974,'Hàng hóa'!$C$5:$H$22,6,0)</f>
        <v>#N/A</v>
      </c>
      <c r="N3974" s="17" t="e">
        <f t="shared" si="168"/>
        <v>#N/A</v>
      </c>
      <c r="O3974" s="22" t="e">
        <f t="shared" si="170"/>
        <v>#N/A</v>
      </c>
      <c r="P3974" s="17" t="e">
        <f t="shared" si="169"/>
        <v>#N/A</v>
      </c>
      <c r="Q3974" s="13" t="e">
        <f>VLOOKUP(I3974,'[1]Nhân viên'!$E$20:$F$41,2,0)</f>
        <v>#N/A</v>
      </c>
    </row>
    <row r="3975" spans="1:17" x14ac:dyDescent="0.2">
      <c r="A3975" s="11">
        <v>3952</v>
      </c>
      <c r="D3975" s="13" t="e">
        <f>VLOOKUP(C3975,'Nhân viên'!$B$5:$C$48,2,0)</f>
        <v>#N/A</v>
      </c>
      <c r="G3975" s="13" t="e">
        <f>VLOOKUP(E3975,'Khách hàng'!$B$4:$F$1048576,2,0)</f>
        <v>#N/A</v>
      </c>
      <c r="H3975" s="13" t="str">
        <f>VLOOKUP(E3975,'[1]Khách hàng'!$A$4:$F$2144,3,0)</f>
        <v>Số 1 đường số 17A, Khu phố 11, Phường Bình Trị Đông B, Quận Bình Tân, TP.HCM.</v>
      </c>
      <c r="I3975" s="13" t="e">
        <f>VLOOKUP(E3975,'Khách hàng'!$B$4:$F$1048576,5,0)</f>
        <v>#N/A</v>
      </c>
      <c r="L3975" s="13" t="e">
        <f>VLOOKUP(J3975,'Hàng hóa'!$C$5:$D$50,2,0)</f>
        <v>#N/A</v>
      </c>
      <c r="M3975" s="17" t="e">
        <f>VLOOKUP(J3975,'Hàng hóa'!$C$5:$H$22,6,0)</f>
        <v>#N/A</v>
      </c>
      <c r="N3975" s="17" t="e">
        <f t="shared" si="168"/>
        <v>#N/A</v>
      </c>
      <c r="O3975" s="22" t="e">
        <f t="shared" si="170"/>
        <v>#N/A</v>
      </c>
      <c r="P3975" s="17" t="e">
        <f t="shared" si="169"/>
        <v>#N/A</v>
      </c>
      <c r="Q3975" s="13" t="e">
        <f>VLOOKUP(I3975,'[1]Nhân viên'!$E$20:$F$41,2,0)</f>
        <v>#N/A</v>
      </c>
    </row>
    <row r="3976" spans="1:17" x14ac:dyDescent="0.2">
      <c r="A3976" s="11">
        <v>3953</v>
      </c>
      <c r="D3976" s="13" t="e">
        <f>VLOOKUP(C3976,'Nhân viên'!$B$5:$C$48,2,0)</f>
        <v>#N/A</v>
      </c>
      <c r="G3976" s="13" t="e">
        <f>VLOOKUP(E3976,'Khách hàng'!$B$4:$F$1048576,2,0)</f>
        <v>#N/A</v>
      </c>
      <c r="H3976" s="13" t="str">
        <f>VLOOKUP(E3976,'[1]Khách hàng'!$A$4:$F$2144,3,0)</f>
        <v>Số 1 đường số 17A, Khu phố 11, Phường Bình Trị Đông B, Quận Bình Tân, TP.HCM.</v>
      </c>
      <c r="I3976" s="13" t="e">
        <f>VLOOKUP(E3976,'Khách hàng'!$B$4:$F$1048576,5,0)</f>
        <v>#N/A</v>
      </c>
      <c r="L3976" s="13" t="e">
        <f>VLOOKUP(J3976,'Hàng hóa'!$C$5:$D$50,2,0)</f>
        <v>#N/A</v>
      </c>
      <c r="M3976" s="17" t="e">
        <f>VLOOKUP(J3976,'Hàng hóa'!$C$5:$H$22,6,0)</f>
        <v>#N/A</v>
      </c>
      <c r="N3976" s="17" t="e">
        <f t="shared" si="168"/>
        <v>#N/A</v>
      </c>
      <c r="O3976" s="22" t="e">
        <f t="shared" si="170"/>
        <v>#N/A</v>
      </c>
      <c r="P3976" s="17" t="e">
        <f t="shared" si="169"/>
        <v>#N/A</v>
      </c>
      <c r="Q3976" s="13" t="e">
        <f>VLOOKUP(I3976,'[1]Nhân viên'!$E$20:$F$41,2,0)</f>
        <v>#N/A</v>
      </c>
    </row>
    <row r="3977" spans="1:17" x14ac:dyDescent="0.2">
      <c r="A3977" s="11">
        <v>3954</v>
      </c>
      <c r="D3977" s="13" t="e">
        <f>VLOOKUP(C3977,'Nhân viên'!$B$5:$C$48,2,0)</f>
        <v>#N/A</v>
      </c>
      <c r="G3977" s="13" t="e">
        <f>VLOOKUP(E3977,'Khách hàng'!$B$4:$F$1048576,2,0)</f>
        <v>#N/A</v>
      </c>
      <c r="H3977" s="13" t="str">
        <f>VLOOKUP(E3977,'[1]Khách hàng'!$A$4:$F$2144,3,0)</f>
        <v>Số 1 đường số 17A, Khu phố 11, Phường Bình Trị Đông B, Quận Bình Tân, TP.HCM.</v>
      </c>
      <c r="I3977" s="13" t="e">
        <f>VLOOKUP(E3977,'Khách hàng'!$B$4:$F$1048576,5,0)</f>
        <v>#N/A</v>
      </c>
      <c r="L3977" s="13" t="e">
        <f>VLOOKUP(J3977,'Hàng hóa'!$C$5:$D$50,2,0)</f>
        <v>#N/A</v>
      </c>
      <c r="M3977" s="17" t="e">
        <f>VLOOKUP(J3977,'Hàng hóa'!$C$5:$H$22,6,0)</f>
        <v>#N/A</v>
      </c>
      <c r="N3977" s="17" t="e">
        <f t="shared" si="168"/>
        <v>#N/A</v>
      </c>
      <c r="O3977" s="22" t="e">
        <f t="shared" si="170"/>
        <v>#N/A</v>
      </c>
      <c r="P3977" s="17" t="e">
        <f t="shared" si="169"/>
        <v>#N/A</v>
      </c>
      <c r="Q3977" s="13" t="e">
        <f>VLOOKUP(I3977,'[1]Nhân viên'!$E$20:$F$41,2,0)</f>
        <v>#N/A</v>
      </c>
    </row>
    <row r="3978" spans="1:17" x14ac:dyDescent="0.2">
      <c r="A3978" s="11">
        <v>3955</v>
      </c>
      <c r="D3978" s="13" t="e">
        <f>VLOOKUP(C3978,'Nhân viên'!$B$5:$C$48,2,0)</f>
        <v>#N/A</v>
      </c>
      <c r="G3978" s="13" t="e">
        <f>VLOOKUP(E3978,'Khách hàng'!$B$4:$F$1048576,2,0)</f>
        <v>#N/A</v>
      </c>
      <c r="H3978" s="13" t="str">
        <f>VLOOKUP(E3978,'[1]Khách hàng'!$A$4:$F$2144,3,0)</f>
        <v>Số 1 đường số 17A, Khu phố 11, Phường Bình Trị Đông B, Quận Bình Tân, TP.HCM.</v>
      </c>
      <c r="I3978" s="13" t="e">
        <f>VLOOKUP(E3978,'Khách hàng'!$B$4:$F$1048576,5,0)</f>
        <v>#N/A</v>
      </c>
      <c r="L3978" s="13" t="e">
        <f>VLOOKUP(J3978,'Hàng hóa'!$C$5:$D$50,2,0)</f>
        <v>#N/A</v>
      </c>
      <c r="M3978" s="17" t="e">
        <f>VLOOKUP(J3978,'Hàng hóa'!$C$5:$H$22,6,0)</f>
        <v>#N/A</v>
      </c>
      <c r="N3978" s="17" t="e">
        <f t="shared" si="168"/>
        <v>#N/A</v>
      </c>
      <c r="O3978" s="22" t="e">
        <f t="shared" si="170"/>
        <v>#N/A</v>
      </c>
      <c r="P3978" s="17" t="e">
        <f t="shared" si="169"/>
        <v>#N/A</v>
      </c>
      <c r="Q3978" s="13" t="e">
        <f>VLOOKUP(I3978,'[1]Nhân viên'!$E$20:$F$41,2,0)</f>
        <v>#N/A</v>
      </c>
    </row>
    <row r="3979" spans="1:17" x14ac:dyDescent="0.2">
      <c r="A3979" s="11">
        <v>3956</v>
      </c>
      <c r="D3979" s="13" t="e">
        <f>VLOOKUP(C3979,'Nhân viên'!$B$5:$C$48,2,0)</f>
        <v>#N/A</v>
      </c>
      <c r="G3979" s="13" t="e">
        <f>VLOOKUP(E3979,'Khách hàng'!$B$4:$F$1048576,2,0)</f>
        <v>#N/A</v>
      </c>
      <c r="H3979" s="13" t="str">
        <f>VLOOKUP(E3979,'[1]Khách hàng'!$A$4:$F$2144,3,0)</f>
        <v>Số 1 đường số 17A, Khu phố 11, Phường Bình Trị Đông B, Quận Bình Tân, TP.HCM.</v>
      </c>
      <c r="I3979" s="13" t="e">
        <f>VLOOKUP(E3979,'Khách hàng'!$B$4:$F$1048576,5,0)</f>
        <v>#N/A</v>
      </c>
      <c r="L3979" s="13" t="e">
        <f>VLOOKUP(J3979,'Hàng hóa'!$C$5:$D$50,2,0)</f>
        <v>#N/A</v>
      </c>
      <c r="M3979" s="17" t="e">
        <f>VLOOKUP(J3979,'Hàng hóa'!$C$5:$H$22,6,0)</f>
        <v>#N/A</v>
      </c>
      <c r="N3979" s="17" t="e">
        <f t="shared" si="168"/>
        <v>#N/A</v>
      </c>
      <c r="O3979" s="22" t="e">
        <f t="shared" si="170"/>
        <v>#N/A</v>
      </c>
      <c r="P3979" s="17" t="e">
        <f t="shared" si="169"/>
        <v>#N/A</v>
      </c>
      <c r="Q3979" s="13" t="e">
        <f>VLOOKUP(I3979,'[1]Nhân viên'!$E$20:$F$41,2,0)</f>
        <v>#N/A</v>
      </c>
    </row>
    <row r="3980" spans="1:17" x14ac:dyDescent="0.2">
      <c r="A3980" s="11">
        <v>3957</v>
      </c>
      <c r="D3980" s="13" t="e">
        <f>VLOOKUP(C3980,'Nhân viên'!$B$5:$C$48,2,0)</f>
        <v>#N/A</v>
      </c>
      <c r="G3980" s="13" t="e">
        <f>VLOOKUP(E3980,'Khách hàng'!$B$4:$F$1048576,2,0)</f>
        <v>#N/A</v>
      </c>
      <c r="H3980" s="13" t="str">
        <f>VLOOKUP(E3980,'[1]Khách hàng'!$A$4:$F$2144,3,0)</f>
        <v>Số 1 đường số 17A, Khu phố 11, Phường Bình Trị Đông B, Quận Bình Tân, TP.HCM.</v>
      </c>
      <c r="I3980" s="13" t="e">
        <f>VLOOKUP(E3980,'Khách hàng'!$B$4:$F$1048576,5,0)</f>
        <v>#N/A</v>
      </c>
      <c r="L3980" s="13" t="e">
        <f>VLOOKUP(J3980,'Hàng hóa'!$C$5:$D$50,2,0)</f>
        <v>#N/A</v>
      </c>
      <c r="M3980" s="17" t="e">
        <f>VLOOKUP(J3980,'Hàng hóa'!$C$5:$H$22,6,0)</f>
        <v>#N/A</v>
      </c>
      <c r="N3980" s="17" t="e">
        <f t="shared" si="168"/>
        <v>#N/A</v>
      </c>
      <c r="O3980" s="22" t="e">
        <f t="shared" si="170"/>
        <v>#N/A</v>
      </c>
      <c r="P3980" s="17" t="e">
        <f t="shared" si="169"/>
        <v>#N/A</v>
      </c>
      <c r="Q3980" s="13" t="e">
        <f>VLOOKUP(I3980,'[1]Nhân viên'!$E$20:$F$41,2,0)</f>
        <v>#N/A</v>
      </c>
    </row>
    <row r="3981" spans="1:17" x14ac:dyDescent="0.2">
      <c r="A3981" s="11">
        <v>3958</v>
      </c>
      <c r="D3981" s="13" t="e">
        <f>VLOOKUP(C3981,'Nhân viên'!$B$5:$C$48,2,0)</f>
        <v>#N/A</v>
      </c>
      <c r="G3981" s="13" t="e">
        <f>VLOOKUP(E3981,'Khách hàng'!$B$4:$F$1048576,2,0)</f>
        <v>#N/A</v>
      </c>
      <c r="H3981" s="13" t="str">
        <f>VLOOKUP(E3981,'[1]Khách hàng'!$A$4:$F$2144,3,0)</f>
        <v>Số 1 đường số 17A, Khu phố 11, Phường Bình Trị Đông B, Quận Bình Tân, TP.HCM.</v>
      </c>
      <c r="I3981" s="13" t="e">
        <f>VLOOKUP(E3981,'Khách hàng'!$B$4:$F$1048576,5,0)</f>
        <v>#N/A</v>
      </c>
      <c r="L3981" s="13" t="e">
        <f>VLOOKUP(J3981,'Hàng hóa'!$C$5:$D$50,2,0)</f>
        <v>#N/A</v>
      </c>
      <c r="M3981" s="17" t="e">
        <f>VLOOKUP(J3981,'Hàng hóa'!$C$5:$H$22,6,0)</f>
        <v>#N/A</v>
      </c>
      <c r="N3981" s="17" t="e">
        <f t="shared" si="168"/>
        <v>#N/A</v>
      </c>
      <c r="O3981" s="22" t="e">
        <f t="shared" si="170"/>
        <v>#N/A</v>
      </c>
      <c r="P3981" s="17" t="e">
        <f t="shared" si="169"/>
        <v>#N/A</v>
      </c>
      <c r="Q3981" s="13" t="e">
        <f>VLOOKUP(I3981,'[1]Nhân viên'!$E$20:$F$41,2,0)</f>
        <v>#N/A</v>
      </c>
    </row>
    <row r="3982" spans="1:17" x14ac:dyDescent="0.2">
      <c r="A3982" s="11">
        <v>3959</v>
      </c>
      <c r="D3982" s="13" t="e">
        <f>VLOOKUP(C3982,'Nhân viên'!$B$5:$C$48,2,0)</f>
        <v>#N/A</v>
      </c>
      <c r="G3982" s="13" t="e">
        <f>VLOOKUP(E3982,'Khách hàng'!$B$4:$F$1048576,2,0)</f>
        <v>#N/A</v>
      </c>
      <c r="H3982" s="13" t="str">
        <f>VLOOKUP(E3982,'[1]Khách hàng'!$A$4:$F$2144,3,0)</f>
        <v>Số 1 đường số 17A, Khu phố 11, Phường Bình Trị Đông B, Quận Bình Tân, TP.HCM.</v>
      </c>
      <c r="I3982" s="13" t="e">
        <f>VLOOKUP(E3982,'Khách hàng'!$B$4:$F$1048576,5,0)</f>
        <v>#N/A</v>
      </c>
      <c r="L3982" s="13" t="e">
        <f>VLOOKUP(J3982,'Hàng hóa'!$C$5:$D$50,2,0)</f>
        <v>#N/A</v>
      </c>
      <c r="M3982" s="17" t="e">
        <f>VLOOKUP(J3982,'Hàng hóa'!$C$5:$H$22,6,0)</f>
        <v>#N/A</v>
      </c>
      <c r="N3982" s="17" t="e">
        <f t="shared" si="168"/>
        <v>#N/A</v>
      </c>
      <c r="O3982" s="22" t="e">
        <f t="shared" si="170"/>
        <v>#N/A</v>
      </c>
      <c r="P3982" s="17" t="e">
        <f t="shared" si="169"/>
        <v>#N/A</v>
      </c>
      <c r="Q3982" s="13" t="e">
        <f>VLOOKUP(I3982,'[1]Nhân viên'!$E$20:$F$41,2,0)</f>
        <v>#N/A</v>
      </c>
    </row>
    <row r="3983" spans="1:17" x14ac:dyDescent="0.2">
      <c r="A3983" s="11">
        <v>3960</v>
      </c>
      <c r="D3983" s="13" t="e">
        <f>VLOOKUP(C3983,'Nhân viên'!$B$5:$C$48,2,0)</f>
        <v>#N/A</v>
      </c>
      <c r="G3983" s="13" t="e">
        <f>VLOOKUP(E3983,'Khách hàng'!$B$4:$F$1048576,2,0)</f>
        <v>#N/A</v>
      </c>
      <c r="H3983" s="13" t="str">
        <f>VLOOKUP(E3983,'[1]Khách hàng'!$A$4:$F$2144,3,0)</f>
        <v>Số 1 đường số 17A, Khu phố 11, Phường Bình Trị Đông B, Quận Bình Tân, TP.HCM.</v>
      </c>
      <c r="I3983" s="13" t="e">
        <f>VLOOKUP(E3983,'Khách hàng'!$B$4:$F$1048576,5,0)</f>
        <v>#N/A</v>
      </c>
      <c r="L3983" s="13" t="e">
        <f>VLOOKUP(J3983,'Hàng hóa'!$C$5:$D$50,2,0)</f>
        <v>#N/A</v>
      </c>
      <c r="M3983" s="17" t="e">
        <f>VLOOKUP(J3983,'Hàng hóa'!$C$5:$H$22,6,0)</f>
        <v>#N/A</v>
      </c>
      <c r="N3983" s="17" t="e">
        <f t="shared" si="168"/>
        <v>#N/A</v>
      </c>
      <c r="O3983" s="22" t="e">
        <f t="shared" si="170"/>
        <v>#N/A</v>
      </c>
      <c r="P3983" s="17" t="e">
        <f t="shared" si="169"/>
        <v>#N/A</v>
      </c>
      <c r="Q3983" s="13" t="e">
        <f>VLOOKUP(I3983,'[1]Nhân viên'!$E$20:$F$41,2,0)</f>
        <v>#N/A</v>
      </c>
    </row>
    <row r="3984" spans="1:17" x14ac:dyDescent="0.2">
      <c r="A3984" s="11">
        <v>3961</v>
      </c>
      <c r="D3984" s="13" t="e">
        <f>VLOOKUP(C3984,'Nhân viên'!$B$5:$C$48,2,0)</f>
        <v>#N/A</v>
      </c>
      <c r="G3984" s="13" t="e">
        <f>VLOOKUP(E3984,'Khách hàng'!$B$4:$F$1048576,2,0)</f>
        <v>#N/A</v>
      </c>
      <c r="H3984" s="13" t="str">
        <f>VLOOKUP(E3984,'[1]Khách hàng'!$A$4:$F$2144,3,0)</f>
        <v>Số 1 đường số 17A, Khu phố 11, Phường Bình Trị Đông B, Quận Bình Tân, TP.HCM.</v>
      </c>
      <c r="I3984" s="13" t="e">
        <f>VLOOKUP(E3984,'Khách hàng'!$B$4:$F$1048576,5,0)</f>
        <v>#N/A</v>
      </c>
      <c r="L3984" s="13" t="e">
        <f>VLOOKUP(J3984,'Hàng hóa'!$C$5:$D$50,2,0)</f>
        <v>#N/A</v>
      </c>
      <c r="M3984" s="17" t="e">
        <f>VLOOKUP(J3984,'Hàng hóa'!$C$5:$H$22,6,0)</f>
        <v>#N/A</v>
      </c>
      <c r="N3984" s="17" t="e">
        <f t="shared" si="168"/>
        <v>#N/A</v>
      </c>
      <c r="O3984" s="22" t="e">
        <f t="shared" si="170"/>
        <v>#N/A</v>
      </c>
      <c r="P3984" s="17" t="e">
        <f t="shared" si="169"/>
        <v>#N/A</v>
      </c>
      <c r="Q3984" s="13" t="e">
        <f>VLOOKUP(I3984,'[1]Nhân viên'!$E$20:$F$41,2,0)</f>
        <v>#N/A</v>
      </c>
    </row>
    <row r="3985" spans="1:17" x14ac:dyDescent="0.2">
      <c r="A3985" s="11">
        <v>3962</v>
      </c>
      <c r="D3985" s="13" t="e">
        <f>VLOOKUP(C3985,'Nhân viên'!$B$5:$C$48,2,0)</f>
        <v>#N/A</v>
      </c>
      <c r="G3985" s="13" t="e">
        <f>VLOOKUP(E3985,'Khách hàng'!$B$4:$F$1048576,2,0)</f>
        <v>#N/A</v>
      </c>
      <c r="H3985" s="13" t="str">
        <f>VLOOKUP(E3985,'[1]Khách hàng'!$A$4:$F$2144,3,0)</f>
        <v>Số 1 đường số 17A, Khu phố 11, Phường Bình Trị Đông B, Quận Bình Tân, TP.HCM.</v>
      </c>
      <c r="I3985" s="13" t="e">
        <f>VLOOKUP(E3985,'Khách hàng'!$B$4:$F$1048576,5,0)</f>
        <v>#N/A</v>
      </c>
      <c r="L3985" s="13" t="e">
        <f>VLOOKUP(J3985,'Hàng hóa'!$C$5:$D$50,2,0)</f>
        <v>#N/A</v>
      </c>
      <c r="M3985" s="17" t="e">
        <f>VLOOKUP(J3985,'Hàng hóa'!$C$5:$H$22,6,0)</f>
        <v>#N/A</v>
      </c>
      <c r="N3985" s="17" t="e">
        <f t="shared" si="168"/>
        <v>#N/A</v>
      </c>
      <c r="O3985" s="22" t="e">
        <f t="shared" si="170"/>
        <v>#N/A</v>
      </c>
      <c r="P3985" s="17" t="e">
        <f t="shared" si="169"/>
        <v>#N/A</v>
      </c>
      <c r="Q3985" s="13" t="e">
        <f>VLOOKUP(I3985,'[1]Nhân viên'!$E$20:$F$41,2,0)</f>
        <v>#N/A</v>
      </c>
    </row>
    <row r="3986" spans="1:17" x14ac:dyDescent="0.2">
      <c r="A3986" s="11">
        <v>3963</v>
      </c>
      <c r="D3986" s="13" t="e">
        <f>VLOOKUP(C3986,'Nhân viên'!$B$5:$C$48,2,0)</f>
        <v>#N/A</v>
      </c>
      <c r="G3986" s="13" t="e">
        <f>VLOOKUP(E3986,'Khách hàng'!$B$4:$F$1048576,2,0)</f>
        <v>#N/A</v>
      </c>
      <c r="H3986" s="13" t="str">
        <f>VLOOKUP(E3986,'[1]Khách hàng'!$A$4:$F$2144,3,0)</f>
        <v>Số 1 đường số 17A, Khu phố 11, Phường Bình Trị Đông B, Quận Bình Tân, TP.HCM.</v>
      </c>
      <c r="I3986" s="13" t="e">
        <f>VLOOKUP(E3986,'Khách hàng'!$B$4:$F$1048576,5,0)</f>
        <v>#N/A</v>
      </c>
      <c r="L3986" s="13" t="e">
        <f>VLOOKUP(J3986,'Hàng hóa'!$C$5:$D$50,2,0)</f>
        <v>#N/A</v>
      </c>
      <c r="M3986" s="17" t="e">
        <f>VLOOKUP(J3986,'Hàng hóa'!$C$5:$H$22,6,0)</f>
        <v>#N/A</v>
      </c>
      <c r="N3986" s="17" t="e">
        <f t="shared" si="168"/>
        <v>#N/A</v>
      </c>
      <c r="O3986" s="22" t="e">
        <f t="shared" si="170"/>
        <v>#N/A</v>
      </c>
      <c r="P3986" s="17" t="e">
        <f t="shared" si="169"/>
        <v>#N/A</v>
      </c>
      <c r="Q3986" s="13" t="e">
        <f>VLOOKUP(I3986,'[1]Nhân viên'!$E$20:$F$41,2,0)</f>
        <v>#N/A</v>
      </c>
    </row>
    <row r="3987" spans="1:17" x14ac:dyDescent="0.2">
      <c r="A3987" s="11">
        <v>3964</v>
      </c>
      <c r="D3987" s="13" t="e">
        <f>VLOOKUP(C3987,'Nhân viên'!$B$5:$C$48,2,0)</f>
        <v>#N/A</v>
      </c>
      <c r="G3987" s="13" t="e">
        <f>VLOOKUP(E3987,'Khách hàng'!$B$4:$F$1048576,2,0)</f>
        <v>#N/A</v>
      </c>
      <c r="H3987" s="13" t="str">
        <f>VLOOKUP(E3987,'[1]Khách hàng'!$A$4:$F$2144,3,0)</f>
        <v>Số 1 đường số 17A, Khu phố 11, Phường Bình Trị Đông B, Quận Bình Tân, TP.HCM.</v>
      </c>
      <c r="I3987" s="13" t="e">
        <f>VLOOKUP(E3987,'Khách hàng'!$B$4:$F$1048576,5,0)</f>
        <v>#N/A</v>
      </c>
      <c r="L3987" s="13" t="e">
        <f>VLOOKUP(J3987,'Hàng hóa'!$C$5:$D$50,2,0)</f>
        <v>#N/A</v>
      </c>
      <c r="M3987" s="17" t="e">
        <f>VLOOKUP(J3987,'Hàng hóa'!$C$5:$H$22,6,0)</f>
        <v>#N/A</v>
      </c>
      <c r="N3987" s="17" t="e">
        <f t="shared" si="168"/>
        <v>#N/A</v>
      </c>
      <c r="O3987" s="22" t="e">
        <f t="shared" si="170"/>
        <v>#N/A</v>
      </c>
      <c r="P3987" s="17" t="e">
        <f t="shared" si="169"/>
        <v>#N/A</v>
      </c>
      <c r="Q3987" s="13" t="e">
        <f>VLOOKUP(I3987,'[1]Nhân viên'!$E$20:$F$41,2,0)</f>
        <v>#N/A</v>
      </c>
    </row>
    <row r="3988" spans="1:17" x14ac:dyDescent="0.2">
      <c r="A3988" s="11">
        <v>3965</v>
      </c>
      <c r="D3988" s="13" t="e">
        <f>VLOOKUP(C3988,'Nhân viên'!$B$5:$C$48,2,0)</f>
        <v>#N/A</v>
      </c>
      <c r="G3988" s="13" t="e">
        <f>VLOOKUP(E3988,'Khách hàng'!$B$4:$F$1048576,2,0)</f>
        <v>#N/A</v>
      </c>
      <c r="H3988" s="13" t="str">
        <f>VLOOKUP(E3988,'[1]Khách hàng'!$A$4:$F$2144,3,0)</f>
        <v>Số 1 đường số 17A, Khu phố 11, Phường Bình Trị Đông B, Quận Bình Tân, TP.HCM.</v>
      </c>
      <c r="I3988" s="13" t="e">
        <f>VLOOKUP(E3988,'Khách hàng'!$B$4:$F$1048576,5,0)</f>
        <v>#N/A</v>
      </c>
      <c r="L3988" s="13" t="e">
        <f>VLOOKUP(J3988,'Hàng hóa'!$C$5:$D$50,2,0)</f>
        <v>#N/A</v>
      </c>
      <c r="M3988" s="17" t="e">
        <f>VLOOKUP(J3988,'Hàng hóa'!$C$5:$H$22,6,0)</f>
        <v>#N/A</v>
      </c>
      <c r="N3988" s="17" t="e">
        <f t="shared" si="168"/>
        <v>#N/A</v>
      </c>
      <c r="O3988" s="22" t="e">
        <f t="shared" si="170"/>
        <v>#N/A</v>
      </c>
      <c r="P3988" s="17" t="e">
        <f t="shared" si="169"/>
        <v>#N/A</v>
      </c>
      <c r="Q3988" s="13" t="e">
        <f>VLOOKUP(I3988,'[1]Nhân viên'!$E$20:$F$41,2,0)</f>
        <v>#N/A</v>
      </c>
    </row>
    <row r="3989" spans="1:17" x14ac:dyDescent="0.2">
      <c r="A3989" s="11">
        <v>3966</v>
      </c>
      <c r="D3989" s="13" t="e">
        <f>VLOOKUP(C3989,'Nhân viên'!$B$5:$C$48,2,0)</f>
        <v>#N/A</v>
      </c>
      <c r="G3989" s="13" t="e">
        <f>VLOOKUP(E3989,'Khách hàng'!$B$4:$F$1048576,2,0)</f>
        <v>#N/A</v>
      </c>
      <c r="H3989" s="13" t="str">
        <f>VLOOKUP(E3989,'[1]Khách hàng'!$A$4:$F$2144,3,0)</f>
        <v>Số 1 đường số 17A, Khu phố 11, Phường Bình Trị Đông B, Quận Bình Tân, TP.HCM.</v>
      </c>
      <c r="I3989" s="13" t="e">
        <f>VLOOKUP(E3989,'Khách hàng'!$B$4:$F$1048576,5,0)</f>
        <v>#N/A</v>
      </c>
      <c r="L3989" s="13" t="e">
        <f>VLOOKUP(J3989,'Hàng hóa'!$C$5:$D$50,2,0)</f>
        <v>#N/A</v>
      </c>
      <c r="M3989" s="17" t="e">
        <f>VLOOKUP(J3989,'Hàng hóa'!$C$5:$H$22,6,0)</f>
        <v>#N/A</v>
      </c>
      <c r="N3989" s="17" t="e">
        <f t="shared" si="168"/>
        <v>#N/A</v>
      </c>
      <c r="O3989" s="22" t="e">
        <f t="shared" si="170"/>
        <v>#N/A</v>
      </c>
      <c r="P3989" s="17" t="e">
        <f t="shared" si="169"/>
        <v>#N/A</v>
      </c>
      <c r="Q3989" s="13" t="e">
        <f>VLOOKUP(I3989,'[1]Nhân viên'!$E$20:$F$41,2,0)</f>
        <v>#N/A</v>
      </c>
    </row>
    <row r="3990" spans="1:17" x14ac:dyDescent="0.2">
      <c r="A3990" s="11">
        <v>3967</v>
      </c>
      <c r="D3990" s="13" t="e">
        <f>VLOOKUP(C3990,'Nhân viên'!$B$5:$C$48,2,0)</f>
        <v>#N/A</v>
      </c>
      <c r="G3990" s="13" t="e">
        <f>VLOOKUP(E3990,'Khách hàng'!$B$4:$F$1048576,2,0)</f>
        <v>#N/A</v>
      </c>
      <c r="H3990" s="13" t="str">
        <f>VLOOKUP(E3990,'[1]Khách hàng'!$A$4:$F$2144,3,0)</f>
        <v>Số 1 đường số 17A, Khu phố 11, Phường Bình Trị Đông B, Quận Bình Tân, TP.HCM.</v>
      </c>
      <c r="I3990" s="13" t="e">
        <f>VLOOKUP(E3990,'Khách hàng'!$B$4:$F$1048576,5,0)</f>
        <v>#N/A</v>
      </c>
      <c r="L3990" s="13" t="e">
        <f>VLOOKUP(J3990,'Hàng hóa'!$C$5:$D$50,2,0)</f>
        <v>#N/A</v>
      </c>
      <c r="M3990" s="17" t="e">
        <f>VLOOKUP(J3990,'Hàng hóa'!$C$5:$H$22,6,0)</f>
        <v>#N/A</v>
      </c>
      <c r="N3990" s="17" t="e">
        <f t="shared" si="168"/>
        <v>#N/A</v>
      </c>
      <c r="O3990" s="22" t="e">
        <f t="shared" si="170"/>
        <v>#N/A</v>
      </c>
      <c r="P3990" s="17" t="e">
        <f t="shared" si="169"/>
        <v>#N/A</v>
      </c>
      <c r="Q3990" s="13" t="e">
        <f>VLOOKUP(I3990,'[1]Nhân viên'!$E$20:$F$41,2,0)</f>
        <v>#N/A</v>
      </c>
    </row>
    <row r="3991" spans="1:17" x14ac:dyDescent="0.2">
      <c r="A3991" s="11">
        <v>3968</v>
      </c>
      <c r="D3991" s="13" t="e">
        <f>VLOOKUP(C3991,'Nhân viên'!$B$5:$C$48,2,0)</f>
        <v>#N/A</v>
      </c>
      <c r="G3991" s="13" t="e">
        <f>VLOOKUP(E3991,'Khách hàng'!$B$4:$F$1048576,2,0)</f>
        <v>#N/A</v>
      </c>
      <c r="H3991" s="13" t="str">
        <f>VLOOKUP(E3991,'[1]Khách hàng'!$A$4:$F$2144,3,0)</f>
        <v>Số 1 đường số 17A, Khu phố 11, Phường Bình Trị Đông B, Quận Bình Tân, TP.HCM.</v>
      </c>
      <c r="I3991" s="13" t="e">
        <f>VLOOKUP(E3991,'Khách hàng'!$B$4:$F$1048576,5,0)</f>
        <v>#N/A</v>
      </c>
      <c r="L3991" s="13" t="e">
        <f>VLOOKUP(J3991,'Hàng hóa'!$C$5:$D$50,2,0)</f>
        <v>#N/A</v>
      </c>
      <c r="M3991" s="17" t="e">
        <f>VLOOKUP(J3991,'Hàng hóa'!$C$5:$H$22,6,0)</f>
        <v>#N/A</v>
      </c>
      <c r="N3991" s="17" t="e">
        <f t="shared" si="168"/>
        <v>#N/A</v>
      </c>
      <c r="O3991" s="22" t="e">
        <f t="shared" si="170"/>
        <v>#N/A</v>
      </c>
      <c r="P3991" s="17" t="e">
        <f t="shared" si="169"/>
        <v>#N/A</v>
      </c>
      <c r="Q3991" s="13" t="e">
        <f>VLOOKUP(I3991,'[1]Nhân viên'!$E$20:$F$41,2,0)</f>
        <v>#N/A</v>
      </c>
    </row>
    <row r="3992" spans="1:17" x14ac:dyDescent="0.2">
      <c r="A3992" s="11">
        <v>3969</v>
      </c>
      <c r="D3992" s="13" t="e">
        <f>VLOOKUP(C3992,'Nhân viên'!$B$5:$C$48,2,0)</f>
        <v>#N/A</v>
      </c>
      <c r="G3992" s="13" t="e">
        <f>VLOOKUP(E3992,'Khách hàng'!$B$4:$F$1048576,2,0)</f>
        <v>#N/A</v>
      </c>
      <c r="H3992" s="13" t="str">
        <f>VLOOKUP(E3992,'[1]Khách hàng'!$A$4:$F$2144,3,0)</f>
        <v>Số 1 đường số 17A, Khu phố 11, Phường Bình Trị Đông B, Quận Bình Tân, TP.HCM.</v>
      </c>
      <c r="I3992" s="13" t="e">
        <f>VLOOKUP(E3992,'Khách hàng'!$B$4:$F$1048576,5,0)</f>
        <v>#N/A</v>
      </c>
      <c r="L3992" s="13" t="e">
        <f>VLOOKUP(J3992,'Hàng hóa'!$C$5:$D$50,2,0)</f>
        <v>#N/A</v>
      </c>
      <c r="M3992" s="17" t="e">
        <f>VLOOKUP(J3992,'Hàng hóa'!$C$5:$H$22,6,0)</f>
        <v>#N/A</v>
      </c>
      <c r="N3992" s="17" t="e">
        <f t="shared" si="168"/>
        <v>#N/A</v>
      </c>
      <c r="O3992" s="22" t="e">
        <f t="shared" si="170"/>
        <v>#N/A</v>
      </c>
      <c r="P3992" s="17" t="e">
        <f t="shared" si="169"/>
        <v>#N/A</v>
      </c>
      <c r="Q3992" s="13" t="e">
        <f>VLOOKUP(I3992,'[1]Nhân viên'!$E$20:$F$41,2,0)</f>
        <v>#N/A</v>
      </c>
    </row>
    <row r="3993" spans="1:17" x14ac:dyDescent="0.2">
      <c r="A3993" s="11">
        <v>3970</v>
      </c>
      <c r="D3993" s="13" t="e">
        <f>VLOOKUP(C3993,'Nhân viên'!$B$5:$C$48,2,0)</f>
        <v>#N/A</v>
      </c>
      <c r="G3993" s="13" t="e">
        <f>VLOOKUP(E3993,'Khách hàng'!$B$4:$F$1048576,2,0)</f>
        <v>#N/A</v>
      </c>
      <c r="H3993" s="13" t="str">
        <f>VLOOKUP(E3993,'[1]Khách hàng'!$A$4:$F$2144,3,0)</f>
        <v>Số 1 đường số 17A, Khu phố 11, Phường Bình Trị Đông B, Quận Bình Tân, TP.HCM.</v>
      </c>
      <c r="I3993" s="13" t="e">
        <f>VLOOKUP(E3993,'Khách hàng'!$B$4:$F$1048576,5,0)</f>
        <v>#N/A</v>
      </c>
      <c r="L3993" s="13" t="e">
        <f>VLOOKUP(J3993,'Hàng hóa'!$C$5:$D$50,2,0)</f>
        <v>#N/A</v>
      </c>
      <c r="M3993" s="17" t="e">
        <f>VLOOKUP(J3993,'Hàng hóa'!$C$5:$H$22,6,0)</f>
        <v>#N/A</v>
      </c>
      <c r="N3993" s="17" t="e">
        <f t="shared" si="168"/>
        <v>#N/A</v>
      </c>
      <c r="O3993" s="22" t="e">
        <f t="shared" si="170"/>
        <v>#N/A</v>
      </c>
      <c r="P3993" s="17" t="e">
        <f t="shared" si="169"/>
        <v>#N/A</v>
      </c>
      <c r="Q3993" s="13" t="e">
        <f>VLOOKUP(I3993,'[1]Nhân viên'!$E$20:$F$41,2,0)</f>
        <v>#N/A</v>
      </c>
    </row>
    <row r="3994" spans="1:17" x14ac:dyDescent="0.2">
      <c r="A3994" s="11">
        <v>3971</v>
      </c>
      <c r="D3994" s="13" t="e">
        <f>VLOOKUP(C3994,'Nhân viên'!$B$5:$C$48,2,0)</f>
        <v>#N/A</v>
      </c>
      <c r="G3994" s="13" t="e">
        <f>VLOOKUP(E3994,'Khách hàng'!$B$4:$F$1048576,2,0)</f>
        <v>#N/A</v>
      </c>
      <c r="H3994" s="13" t="str">
        <f>VLOOKUP(E3994,'[1]Khách hàng'!$A$4:$F$2144,3,0)</f>
        <v>Số 1 đường số 17A, Khu phố 11, Phường Bình Trị Đông B, Quận Bình Tân, TP.HCM.</v>
      </c>
      <c r="I3994" s="13" t="e">
        <f>VLOOKUP(E3994,'Khách hàng'!$B$4:$F$1048576,5,0)</f>
        <v>#N/A</v>
      </c>
      <c r="L3994" s="13" t="e">
        <f>VLOOKUP(J3994,'Hàng hóa'!$C$5:$D$50,2,0)</f>
        <v>#N/A</v>
      </c>
      <c r="M3994" s="17" t="e">
        <f>VLOOKUP(J3994,'Hàng hóa'!$C$5:$H$22,6,0)</f>
        <v>#N/A</v>
      </c>
      <c r="N3994" s="17" t="e">
        <f t="shared" si="168"/>
        <v>#N/A</v>
      </c>
      <c r="O3994" s="22" t="e">
        <f t="shared" si="170"/>
        <v>#N/A</v>
      </c>
      <c r="P3994" s="17" t="e">
        <f t="shared" si="169"/>
        <v>#N/A</v>
      </c>
      <c r="Q3994" s="13" t="e">
        <f>VLOOKUP(I3994,'[1]Nhân viên'!$E$20:$F$41,2,0)</f>
        <v>#N/A</v>
      </c>
    </row>
    <row r="3995" spans="1:17" x14ac:dyDescent="0.2">
      <c r="A3995" s="11">
        <v>3972</v>
      </c>
      <c r="D3995" s="13" t="e">
        <f>VLOOKUP(C3995,'Nhân viên'!$B$5:$C$48,2,0)</f>
        <v>#N/A</v>
      </c>
      <c r="G3995" s="13" t="e">
        <f>VLOOKUP(E3995,'Khách hàng'!$B$4:$F$1048576,2,0)</f>
        <v>#N/A</v>
      </c>
      <c r="H3995" s="13" t="str">
        <f>VLOOKUP(E3995,'[1]Khách hàng'!$A$4:$F$2144,3,0)</f>
        <v>Số 1 đường số 17A, Khu phố 11, Phường Bình Trị Đông B, Quận Bình Tân, TP.HCM.</v>
      </c>
      <c r="I3995" s="13" t="e">
        <f>VLOOKUP(E3995,'Khách hàng'!$B$4:$F$1048576,5,0)</f>
        <v>#N/A</v>
      </c>
      <c r="L3995" s="13" t="e">
        <f>VLOOKUP(J3995,'Hàng hóa'!$C$5:$D$50,2,0)</f>
        <v>#N/A</v>
      </c>
      <c r="M3995" s="17" t="e">
        <f>VLOOKUP(J3995,'Hàng hóa'!$C$5:$H$22,6,0)</f>
        <v>#N/A</v>
      </c>
      <c r="N3995" s="17" t="e">
        <f t="shared" si="168"/>
        <v>#N/A</v>
      </c>
      <c r="O3995" s="22" t="e">
        <f t="shared" si="170"/>
        <v>#N/A</v>
      </c>
      <c r="P3995" s="17" t="e">
        <f t="shared" si="169"/>
        <v>#N/A</v>
      </c>
      <c r="Q3995" s="13" t="e">
        <f>VLOOKUP(I3995,'[1]Nhân viên'!$E$20:$F$41,2,0)</f>
        <v>#N/A</v>
      </c>
    </row>
    <row r="3996" spans="1:17" x14ac:dyDescent="0.2">
      <c r="A3996" s="11">
        <v>3973</v>
      </c>
      <c r="D3996" s="13" t="e">
        <f>VLOOKUP(C3996,'Nhân viên'!$B$5:$C$48,2,0)</f>
        <v>#N/A</v>
      </c>
      <c r="G3996" s="13" t="e">
        <f>VLOOKUP(E3996,'Khách hàng'!$B$4:$F$1048576,2,0)</f>
        <v>#N/A</v>
      </c>
      <c r="H3996" s="13" t="str">
        <f>VLOOKUP(E3996,'[1]Khách hàng'!$A$4:$F$2144,3,0)</f>
        <v>Số 1 đường số 17A, Khu phố 11, Phường Bình Trị Đông B, Quận Bình Tân, TP.HCM.</v>
      </c>
      <c r="I3996" s="13" t="e">
        <f>VLOOKUP(E3996,'Khách hàng'!$B$4:$F$1048576,5,0)</f>
        <v>#N/A</v>
      </c>
      <c r="L3996" s="13" t="e">
        <f>VLOOKUP(J3996,'Hàng hóa'!$C$5:$D$50,2,0)</f>
        <v>#N/A</v>
      </c>
      <c r="M3996" s="17" t="e">
        <f>VLOOKUP(J3996,'Hàng hóa'!$C$5:$H$22,6,0)</f>
        <v>#N/A</v>
      </c>
      <c r="N3996" s="17" t="e">
        <f t="shared" ref="N3996:N4059" si="171">K3996*M3996</f>
        <v>#N/A</v>
      </c>
      <c r="O3996" s="22" t="e">
        <f t="shared" si="170"/>
        <v>#N/A</v>
      </c>
      <c r="P3996" s="17" t="e">
        <f t="shared" ref="P3996:P4059" si="172">N3996*O3996+N3996</f>
        <v>#N/A</v>
      </c>
      <c r="Q3996" s="13" t="e">
        <f>VLOOKUP(I3996,'[1]Nhân viên'!$E$20:$F$41,2,0)</f>
        <v>#N/A</v>
      </c>
    </row>
    <row r="3997" spans="1:17" x14ac:dyDescent="0.2">
      <c r="A3997" s="11">
        <v>3974</v>
      </c>
      <c r="D3997" s="13" t="e">
        <f>VLOOKUP(C3997,'Nhân viên'!$B$5:$C$48,2,0)</f>
        <v>#N/A</v>
      </c>
      <c r="G3997" s="13" t="e">
        <f>VLOOKUP(E3997,'Khách hàng'!$B$4:$F$1048576,2,0)</f>
        <v>#N/A</v>
      </c>
      <c r="H3997" s="13" t="str">
        <f>VLOOKUP(E3997,'[1]Khách hàng'!$A$4:$F$2144,3,0)</f>
        <v>Số 1 đường số 17A, Khu phố 11, Phường Bình Trị Đông B, Quận Bình Tân, TP.HCM.</v>
      </c>
      <c r="I3997" s="13" t="e">
        <f>VLOOKUP(E3997,'Khách hàng'!$B$4:$F$1048576,5,0)</f>
        <v>#N/A</v>
      </c>
      <c r="L3997" s="13" t="e">
        <f>VLOOKUP(J3997,'Hàng hóa'!$C$5:$D$50,2,0)</f>
        <v>#N/A</v>
      </c>
      <c r="M3997" s="17" t="e">
        <f>VLOOKUP(J3997,'Hàng hóa'!$C$5:$H$22,6,0)</f>
        <v>#N/A</v>
      </c>
      <c r="N3997" s="17" t="e">
        <f t="shared" si="171"/>
        <v>#N/A</v>
      </c>
      <c r="O3997" s="22" t="e">
        <f t="shared" si="170"/>
        <v>#N/A</v>
      </c>
      <c r="P3997" s="17" t="e">
        <f t="shared" si="172"/>
        <v>#N/A</v>
      </c>
      <c r="Q3997" s="13" t="e">
        <f>VLOOKUP(I3997,'[1]Nhân viên'!$E$20:$F$41,2,0)</f>
        <v>#N/A</v>
      </c>
    </row>
    <row r="3998" spans="1:17" x14ac:dyDescent="0.2">
      <c r="A3998" s="11">
        <v>3975</v>
      </c>
      <c r="D3998" s="13" t="e">
        <f>VLOOKUP(C3998,'Nhân viên'!$B$5:$C$48,2,0)</f>
        <v>#N/A</v>
      </c>
      <c r="G3998" s="13" t="e">
        <f>VLOOKUP(E3998,'Khách hàng'!$B$4:$F$1048576,2,0)</f>
        <v>#N/A</v>
      </c>
      <c r="H3998" s="13" t="str">
        <f>VLOOKUP(E3998,'[1]Khách hàng'!$A$4:$F$2144,3,0)</f>
        <v>Số 1 đường số 17A, Khu phố 11, Phường Bình Trị Đông B, Quận Bình Tân, TP.HCM.</v>
      </c>
      <c r="I3998" s="13" t="e">
        <f>VLOOKUP(E3998,'Khách hàng'!$B$4:$F$1048576,5,0)</f>
        <v>#N/A</v>
      </c>
      <c r="L3998" s="13" t="e">
        <f>VLOOKUP(J3998,'Hàng hóa'!$C$5:$D$50,2,0)</f>
        <v>#N/A</v>
      </c>
      <c r="M3998" s="17" t="e">
        <f>VLOOKUP(J3998,'Hàng hóa'!$C$5:$H$22,6,0)</f>
        <v>#N/A</v>
      </c>
      <c r="N3998" s="17" t="e">
        <f t="shared" si="171"/>
        <v>#N/A</v>
      </c>
      <c r="O3998" s="22" t="e">
        <f t="shared" si="170"/>
        <v>#N/A</v>
      </c>
      <c r="P3998" s="17" t="e">
        <f t="shared" si="172"/>
        <v>#N/A</v>
      </c>
      <c r="Q3998" s="13" t="e">
        <f>VLOOKUP(I3998,'[1]Nhân viên'!$E$20:$F$41,2,0)</f>
        <v>#N/A</v>
      </c>
    </row>
    <row r="3999" spans="1:17" x14ac:dyDescent="0.2">
      <c r="A3999" s="11">
        <v>3976</v>
      </c>
      <c r="D3999" s="13" t="e">
        <f>VLOOKUP(C3999,'Nhân viên'!$B$5:$C$48,2,0)</f>
        <v>#N/A</v>
      </c>
      <c r="G3999" s="13" t="e">
        <f>VLOOKUP(E3999,'Khách hàng'!$B$4:$F$1048576,2,0)</f>
        <v>#N/A</v>
      </c>
      <c r="H3999" s="13" t="str">
        <f>VLOOKUP(E3999,'[1]Khách hàng'!$A$4:$F$2144,3,0)</f>
        <v>Số 1 đường số 17A, Khu phố 11, Phường Bình Trị Đông B, Quận Bình Tân, TP.HCM.</v>
      </c>
      <c r="I3999" s="13" t="e">
        <f>VLOOKUP(E3999,'Khách hàng'!$B$4:$F$1048576,5,0)</f>
        <v>#N/A</v>
      </c>
      <c r="L3999" s="13" t="e">
        <f>VLOOKUP(J3999,'Hàng hóa'!$C$5:$D$50,2,0)</f>
        <v>#N/A</v>
      </c>
      <c r="M3999" s="17" t="e">
        <f>VLOOKUP(J3999,'Hàng hóa'!$C$5:$H$22,6,0)</f>
        <v>#N/A</v>
      </c>
      <c r="N3999" s="17" t="e">
        <f t="shared" si="171"/>
        <v>#N/A</v>
      </c>
      <c r="O3999" s="22" t="e">
        <f t="shared" si="170"/>
        <v>#N/A</v>
      </c>
      <c r="P3999" s="17" t="e">
        <f t="shared" si="172"/>
        <v>#N/A</v>
      </c>
      <c r="Q3999" s="13" t="e">
        <f>VLOOKUP(I3999,'[1]Nhân viên'!$E$20:$F$41,2,0)</f>
        <v>#N/A</v>
      </c>
    </row>
    <row r="4000" spans="1:17" x14ac:dyDescent="0.2">
      <c r="A4000" s="11">
        <v>3977</v>
      </c>
      <c r="D4000" s="13" t="e">
        <f>VLOOKUP(C4000,'Nhân viên'!$B$5:$C$48,2,0)</f>
        <v>#N/A</v>
      </c>
      <c r="G4000" s="13" t="e">
        <f>VLOOKUP(E4000,'Khách hàng'!$B$4:$F$1048576,2,0)</f>
        <v>#N/A</v>
      </c>
      <c r="H4000" s="13" t="str">
        <f>VLOOKUP(E4000,'[1]Khách hàng'!$A$4:$F$2144,3,0)</f>
        <v>Số 1 đường số 17A, Khu phố 11, Phường Bình Trị Đông B, Quận Bình Tân, TP.HCM.</v>
      </c>
      <c r="I4000" s="13" t="e">
        <f>VLOOKUP(E4000,'Khách hàng'!$B$4:$F$1048576,5,0)</f>
        <v>#N/A</v>
      </c>
      <c r="L4000" s="13" t="e">
        <f>VLOOKUP(J4000,'Hàng hóa'!$C$5:$D$50,2,0)</f>
        <v>#N/A</v>
      </c>
      <c r="M4000" s="17" t="e">
        <f>VLOOKUP(J4000,'Hàng hóa'!$C$5:$H$22,6,0)</f>
        <v>#N/A</v>
      </c>
      <c r="N4000" s="17" t="e">
        <f t="shared" si="171"/>
        <v>#N/A</v>
      </c>
      <c r="O4000" s="22" t="e">
        <f t="shared" si="170"/>
        <v>#N/A</v>
      </c>
      <c r="P4000" s="17" t="e">
        <f t="shared" si="172"/>
        <v>#N/A</v>
      </c>
      <c r="Q4000" s="13" t="e">
        <f>VLOOKUP(I4000,'[1]Nhân viên'!$E$20:$F$41,2,0)</f>
        <v>#N/A</v>
      </c>
    </row>
    <row r="4001" spans="1:17" x14ac:dyDescent="0.2">
      <c r="A4001" s="11">
        <v>3978</v>
      </c>
      <c r="D4001" s="13" t="e">
        <f>VLOOKUP(C4001,'Nhân viên'!$B$5:$C$48,2,0)</f>
        <v>#N/A</v>
      </c>
      <c r="G4001" s="13" t="e">
        <f>VLOOKUP(E4001,'Khách hàng'!$B$4:$F$1048576,2,0)</f>
        <v>#N/A</v>
      </c>
      <c r="H4001" s="13" t="str">
        <f>VLOOKUP(E4001,'[1]Khách hàng'!$A$4:$F$2144,3,0)</f>
        <v>Số 1 đường số 17A, Khu phố 11, Phường Bình Trị Đông B, Quận Bình Tân, TP.HCM.</v>
      </c>
      <c r="I4001" s="13" t="e">
        <f>VLOOKUP(E4001,'Khách hàng'!$B$4:$F$1048576,5,0)</f>
        <v>#N/A</v>
      </c>
      <c r="L4001" s="13" t="e">
        <f>VLOOKUP(J4001,'Hàng hóa'!$C$5:$D$50,2,0)</f>
        <v>#N/A</v>
      </c>
      <c r="M4001" s="17" t="e">
        <f>VLOOKUP(J4001,'Hàng hóa'!$C$5:$H$22,6,0)</f>
        <v>#N/A</v>
      </c>
      <c r="N4001" s="17" t="e">
        <f t="shared" si="171"/>
        <v>#N/A</v>
      </c>
      <c r="O4001" s="22" t="e">
        <f t="shared" si="170"/>
        <v>#N/A</v>
      </c>
      <c r="P4001" s="17" t="e">
        <f t="shared" si="172"/>
        <v>#N/A</v>
      </c>
      <c r="Q4001" s="13" t="e">
        <f>VLOOKUP(I4001,'[1]Nhân viên'!$E$20:$F$41,2,0)</f>
        <v>#N/A</v>
      </c>
    </row>
    <row r="4002" spans="1:17" x14ac:dyDescent="0.2">
      <c r="A4002" s="11">
        <v>3979</v>
      </c>
      <c r="D4002" s="13" t="e">
        <f>VLOOKUP(C4002,'Nhân viên'!$B$5:$C$48,2,0)</f>
        <v>#N/A</v>
      </c>
      <c r="G4002" s="13" t="e">
        <f>VLOOKUP(E4002,'Khách hàng'!$B$4:$F$1048576,2,0)</f>
        <v>#N/A</v>
      </c>
      <c r="H4002" s="13" t="str">
        <f>VLOOKUP(E4002,'[1]Khách hàng'!$A$4:$F$2144,3,0)</f>
        <v>Số 1 đường số 17A, Khu phố 11, Phường Bình Trị Đông B, Quận Bình Tân, TP.HCM.</v>
      </c>
      <c r="I4002" s="13" t="e">
        <f>VLOOKUP(E4002,'Khách hàng'!$B$4:$F$1048576,5,0)</f>
        <v>#N/A</v>
      </c>
      <c r="L4002" s="13" t="e">
        <f>VLOOKUP(J4002,'Hàng hóa'!$C$5:$D$50,2,0)</f>
        <v>#N/A</v>
      </c>
      <c r="M4002" s="17" t="e">
        <f>VLOOKUP(J4002,'Hàng hóa'!$C$5:$H$22,6,0)</f>
        <v>#N/A</v>
      </c>
      <c r="N4002" s="17" t="e">
        <f t="shared" si="171"/>
        <v>#N/A</v>
      </c>
      <c r="O4002" s="22" t="e">
        <f t="shared" si="170"/>
        <v>#N/A</v>
      </c>
      <c r="P4002" s="17" t="e">
        <f t="shared" si="172"/>
        <v>#N/A</v>
      </c>
      <c r="Q4002" s="13" t="e">
        <f>VLOOKUP(I4002,'[1]Nhân viên'!$E$20:$F$41,2,0)</f>
        <v>#N/A</v>
      </c>
    </row>
    <row r="4003" spans="1:17" x14ac:dyDescent="0.2">
      <c r="A4003" s="11">
        <v>3980</v>
      </c>
      <c r="D4003" s="13" t="e">
        <f>VLOOKUP(C4003,'Nhân viên'!$B$5:$C$48,2,0)</f>
        <v>#N/A</v>
      </c>
      <c r="G4003" s="13" t="e">
        <f>VLOOKUP(E4003,'Khách hàng'!$B$4:$F$1048576,2,0)</f>
        <v>#N/A</v>
      </c>
      <c r="H4003" s="13" t="str">
        <f>VLOOKUP(E4003,'[1]Khách hàng'!$A$4:$F$2144,3,0)</f>
        <v>Số 1 đường số 17A, Khu phố 11, Phường Bình Trị Đông B, Quận Bình Tân, TP.HCM.</v>
      </c>
      <c r="I4003" s="13" t="e">
        <f>VLOOKUP(E4003,'Khách hàng'!$B$4:$F$1048576,5,0)</f>
        <v>#N/A</v>
      </c>
      <c r="L4003" s="13" t="e">
        <f>VLOOKUP(J4003,'Hàng hóa'!$C$5:$D$50,2,0)</f>
        <v>#N/A</v>
      </c>
      <c r="M4003" s="17" t="e">
        <f>VLOOKUP(J4003,'Hàng hóa'!$C$5:$H$22,6,0)</f>
        <v>#N/A</v>
      </c>
      <c r="N4003" s="17" t="e">
        <f t="shared" si="171"/>
        <v>#N/A</v>
      </c>
      <c r="O4003" s="22" t="e">
        <f t="shared" si="170"/>
        <v>#N/A</v>
      </c>
      <c r="P4003" s="17" t="e">
        <f t="shared" si="172"/>
        <v>#N/A</v>
      </c>
      <c r="Q4003" s="13" t="e">
        <f>VLOOKUP(I4003,'[1]Nhân viên'!$E$20:$F$41,2,0)</f>
        <v>#N/A</v>
      </c>
    </row>
    <row r="4004" spans="1:17" x14ac:dyDescent="0.2">
      <c r="A4004" s="11">
        <v>3981</v>
      </c>
      <c r="D4004" s="13" t="e">
        <f>VLOOKUP(C4004,'Nhân viên'!$B$5:$C$48,2,0)</f>
        <v>#N/A</v>
      </c>
      <c r="G4004" s="13" t="e">
        <f>VLOOKUP(E4004,'Khách hàng'!$B$4:$F$1048576,2,0)</f>
        <v>#N/A</v>
      </c>
      <c r="H4004" s="13" t="str">
        <f>VLOOKUP(E4004,'[1]Khách hàng'!$A$4:$F$2144,3,0)</f>
        <v>Số 1 đường số 17A, Khu phố 11, Phường Bình Trị Đông B, Quận Bình Tân, TP.HCM.</v>
      </c>
      <c r="I4004" s="13" t="e">
        <f>VLOOKUP(E4004,'Khách hàng'!$B$4:$F$1048576,5,0)</f>
        <v>#N/A</v>
      </c>
      <c r="L4004" s="13" t="e">
        <f>VLOOKUP(J4004,'Hàng hóa'!$C$5:$D$50,2,0)</f>
        <v>#N/A</v>
      </c>
      <c r="M4004" s="17" t="e">
        <f>VLOOKUP(J4004,'Hàng hóa'!$C$5:$H$22,6,0)</f>
        <v>#N/A</v>
      </c>
      <c r="N4004" s="17" t="e">
        <f t="shared" si="171"/>
        <v>#N/A</v>
      </c>
      <c r="O4004" s="22" t="e">
        <f t="shared" si="170"/>
        <v>#N/A</v>
      </c>
      <c r="P4004" s="17" t="e">
        <f t="shared" si="172"/>
        <v>#N/A</v>
      </c>
      <c r="Q4004" s="13" t="e">
        <f>VLOOKUP(I4004,'[1]Nhân viên'!$E$20:$F$41,2,0)</f>
        <v>#N/A</v>
      </c>
    </row>
    <row r="4005" spans="1:17" x14ac:dyDescent="0.2">
      <c r="A4005" s="11">
        <v>3982</v>
      </c>
      <c r="D4005" s="13" t="e">
        <f>VLOOKUP(C4005,'Nhân viên'!$B$5:$C$48,2,0)</f>
        <v>#N/A</v>
      </c>
      <c r="G4005" s="13" t="e">
        <f>VLOOKUP(E4005,'Khách hàng'!$B$4:$F$1048576,2,0)</f>
        <v>#N/A</v>
      </c>
      <c r="H4005" s="13" t="str">
        <f>VLOOKUP(E4005,'[1]Khách hàng'!$A$4:$F$2144,3,0)</f>
        <v>Số 1 đường số 17A, Khu phố 11, Phường Bình Trị Đông B, Quận Bình Tân, TP.HCM.</v>
      </c>
      <c r="I4005" s="13" t="e">
        <f>VLOOKUP(E4005,'Khách hàng'!$B$4:$F$1048576,5,0)</f>
        <v>#N/A</v>
      </c>
      <c r="L4005" s="13" t="e">
        <f>VLOOKUP(J4005,'Hàng hóa'!$C$5:$D$50,2,0)</f>
        <v>#N/A</v>
      </c>
      <c r="M4005" s="17" t="e">
        <f>VLOOKUP(J4005,'Hàng hóa'!$C$5:$H$22,6,0)</f>
        <v>#N/A</v>
      </c>
      <c r="N4005" s="17" t="e">
        <f t="shared" si="171"/>
        <v>#N/A</v>
      </c>
      <c r="O4005" s="22" t="e">
        <f t="shared" si="170"/>
        <v>#N/A</v>
      </c>
      <c r="P4005" s="17" t="e">
        <f t="shared" si="172"/>
        <v>#N/A</v>
      </c>
      <c r="Q4005" s="13" t="e">
        <f>VLOOKUP(I4005,'[1]Nhân viên'!$E$20:$F$41,2,0)</f>
        <v>#N/A</v>
      </c>
    </row>
    <row r="4006" spans="1:17" x14ac:dyDescent="0.2">
      <c r="A4006" s="11">
        <v>3983</v>
      </c>
      <c r="D4006" s="13" t="e">
        <f>VLOOKUP(C4006,'Nhân viên'!$B$5:$C$48,2,0)</f>
        <v>#N/A</v>
      </c>
      <c r="G4006" s="13" t="e">
        <f>VLOOKUP(E4006,'Khách hàng'!$B$4:$F$1048576,2,0)</f>
        <v>#N/A</v>
      </c>
      <c r="H4006" s="13" t="str">
        <f>VLOOKUP(E4006,'[1]Khách hàng'!$A$4:$F$2144,3,0)</f>
        <v>Số 1 đường số 17A, Khu phố 11, Phường Bình Trị Đông B, Quận Bình Tân, TP.HCM.</v>
      </c>
      <c r="I4006" s="13" t="e">
        <f>VLOOKUP(E4006,'Khách hàng'!$B$4:$F$1048576,5,0)</f>
        <v>#N/A</v>
      </c>
      <c r="L4006" s="13" t="e">
        <f>VLOOKUP(J4006,'Hàng hóa'!$C$5:$D$50,2,0)</f>
        <v>#N/A</v>
      </c>
      <c r="M4006" s="17" t="e">
        <f>VLOOKUP(J4006,'Hàng hóa'!$C$5:$H$22,6,0)</f>
        <v>#N/A</v>
      </c>
      <c r="N4006" s="17" t="e">
        <f t="shared" si="171"/>
        <v>#N/A</v>
      </c>
      <c r="O4006" s="22" t="e">
        <f t="shared" si="170"/>
        <v>#N/A</v>
      </c>
      <c r="P4006" s="17" t="e">
        <f t="shared" si="172"/>
        <v>#N/A</v>
      </c>
      <c r="Q4006" s="13" t="e">
        <f>VLOOKUP(I4006,'[1]Nhân viên'!$E$20:$F$41,2,0)</f>
        <v>#N/A</v>
      </c>
    </row>
    <row r="4007" spans="1:17" x14ac:dyDescent="0.2">
      <c r="A4007" s="11">
        <v>3984</v>
      </c>
      <c r="D4007" s="13" t="e">
        <f>VLOOKUP(C4007,'Nhân viên'!$B$5:$C$48,2,0)</f>
        <v>#N/A</v>
      </c>
      <c r="G4007" s="13" t="e">
        <f>VLOOKUP(E4007,'Khách hàng'!$B$4:$F$1048576,2,0)</f>
        <v>#N/A</v>
      </c>
      <c r="H4007" s="13" t="str">
        <f>VLOOKUP(E4007,'[1]Khách hàng'!$A$4:$F$2144,3,0)</f>
        <v>Số 1 đường số 17A, Khu phố 11, Phường Bình Trị Đông B, Quận Bình Tân, TP.HCM.</v>
      </c>
      <c r="I4007" s="13" t="e">
        <f>VLOOKUP(E4007,'Khách hàng'!$B$4:$F$1048576,5,0)</f>
        <v>#N/A</v>
      </c>
      <c r="L4007" s="13" t="e">
        <f>VLOOKUP(J4007,'Hàng hóa'!$C$5:$D$50,2,0)</f>
        <v>#N/A</v>
      </c>
      <c r="M4007" s="17" t="e">
        <f>VLOOKUP(J4007,'Hàng hóa'!$C$5:$H$22,6,0)</f>
        <v>#N/A</v>
      </c>
      <c r="N4007" s="17" t="e">
        <f t="shared" si="171"/>
        <v>#N/A</v>
      </c>
      <c r="O4007" s="22" t="e">
        <f t="shared" si="170"/>
        <v>#N/A</v>
      </c>
      <c r="P4007" s="17" t="e">
        <f t="shared" si="172"/>
        <v>#N/A</v>
      </c>
      <c r="Q4007" s="13" t="e">
        <f>VLOOKUP(I4007,'[1]Nhân viên'!$E$20:$F$41,2,0)</f>
        <v>#N/A</v>
      </c>
    </row>
    <row r="4008" spans="1:17" x14ac:dyDescent="0.2">
      <c r="A4008" s="11">
        <v>3985</v>
      </c>
      <c r="D4008" s="13" t="e">
        <f>VLOOKUP(C4008,'Nhân viên'!$B$5:$C$48,2,0)</f>
        <v>#N/A</v>
      </c>
      <c r="G4008" s="13" t="e">
        <f>VLOOKUP(E4008,'Khách hàng'!$B$4:$F$1048576,2,0)</f>
        <v>#N/A</v>
      </c>
      <c r="H4008" s="13" t="str">
        <f>VLOOKUP(E4008,'[1]Khách hàng'!$A$4:$F$2144,3,0)</f>
        <v>Số 1 đường số 17A, Khu phố 11, Phường Bình Trị Đông B, Quận Bình Tân, TP.HCM.</v>
      </c>
      <c r="I4008" s="13" t="e">
        <f>VLOOKUP(E4008,'Khách hàng'!$B$4:$F$1048576,5,0)</f>
        <v>#N/A</v>
      </c>
      <c r="L4008" s="13" t="e">
        <f>VLOOKUP(J4008,'Hàng hóa'!$C$5:$D$50,2,0)</f>
        <v>#N/A</v>
      </c>
      <c r="M4008" s="17" t="e">
        <f>VLOOKUP(J4008,'Hàng hóa'!$C$5:$H$22,6,0)</f>
        <v>#N/A</v>
      </c>
      <c r="N4008" s="17" t="e">
        <f t="shared" si="171"/>
        <v>#N/A</v>
      </c>
      <c r="O4008" s="22" t="e">
        <f t="shared" si="170"/>
        <v>#N/A</v>
      </c>
      <c r="P4008" s="17" t="e">
        <f t="shared" si="172"/>
        <v>#N/A</v>
      </c>
      <c r="Q4008" s="13" t="e">
        <f>VLOOKUP(I4008,'[1]Nhân viên'!$E$20:$F$41,2,0)</f>
        <v>#N/A</v>
      </c>
    </row>
    <row r="4009" spans="1:17" x14ac:dyDescent="0.2">
      <c r="A4009" s="11">
        <v>3986</v>
      </c>
      <c r="D4009" s="13" t="e">
        <f>VLOOKUP(C4009,'Nhân viên'!$B$5:$C$48,2,0)</f>
        <v>#N/A</v>
      </c>
      <c r="G4009" s="13" t="e">
        <f>VLOOKUP(E4009,'Khách hàng'!$B$4:$F$1048576,2,0)</f>
        <v>#N/A</v>
      </c>
      <c r="H4009" s="13" t="str">
        <f>VLOOKUP(E4009,'[1]Khách hàng'!$A$4:$F$2144,3,0)</f>
        <v>Số 1 đường số 17A, Khu phố 11, Phường Bình Trị Đông B, Quận Bình Tân, TP.HCM.</v>
      </c>
      <c r="I4009" s="13" t="e">
        <f>VLOOKUP(E4009,'Khách hàng'!$B$4:$F$1048576,5,0)</f>
        <v>#N/A</v>
      </c>
      <c r="L4009" s="13" t="e">
        <f>VLOOKUP(J4009,'Hàng hóa'!$C$5:$D$50,2,0)</f>
        <v>#N/A</v>
      </c>
      <c r="M4009" s="17" t="e">
        <f>VLOOKUP(J4009,'Hàng hóa'!$C$5:$H$22,6,0)</f>
        <v>#N/A</v>
      </c>
      <c r="N4009" s="17" t="e">
        <f t="shared" si="171"/>
        <v>#N/A</v>
      </c>
      <c r="O4009" s="22" t="e">
        <f t="shared" si="170"/>
        <v>#N/A</v>
      </c>
      <c r="P4009" s="17" t="e">
        <f t="shared" si="172"/>
        <v>#N/A</v>
      </c>
      <c r="Q4009" s="13" t="e">
        <f>VLOOKUP(I4009,'[1]Nhân viên'!$E$20:$F$41,2,0)</f>
        <v>#N/A</v>
      </c>
    </row>
    <row r="4010" spans="1:17" x14ac:dyDescent="0.2">
      <c r="A4010" s="11">
        <v>3987</v>
      </c>
      <c r="D4010" s="13" t="e">
        <f>VLOOKUP(C4010,'Nhân viên'!$B$5:$C$48,2,0)</f>
        <v>#N/A</v>
      </c>
      <c r="G4010" s="13" t="e">
        <f>VLOOKUP(E4010,'Khách hàng'!$B$4:$F$1048576,2,0)</f>
        <v>#N/A</v>
      </c>
      <c r="H4010" s="13" t="str">
        <f>VLOOKUP(E4010,'[1]Khách hàng'!$A$4:$F$2144,3,0)</f>
        <v>Số 1 đường số 17A, Khu phố 11, Phường Bình Trị Đông B, Quận Bình Tân, TP.HCM.</v>
      </c>
      <c r="I4010" s="13" t="e">
        <f>VLOOKUP(E4010,'Khách hàng'!$B$4:$F$1048576,5,0)</f>
        <v>#N/A</v>
      </c>
      <c r="L4010" s="13" t="e">
        <f>VLOOKUP(J4010,'Hàng hóa'!$C$5:$D$50,2,0)</f>
        <v>#N/A</v>
      </c>
      <c r="M4010" s="17" t="e">
        <f>VLOOKUP(J4010,'Hàng hóa'!$C$5:$H$22,6,0)</f>
        <v>#N/A</v>
      </c>
      <c r="N4010" s="17" t="e">
        <f t="shared" si="171"/>
        <v>#N/A</v>
      </c>
      <c r="O4010" s="22" t="e">
        <f t="shared" si="170"/>
        <v>#N/A</v>
      </c>
      <c r="P4010" s="17" t="e">
        <f t="shared" si="172"/>
        <v>#N/A</v>
      </c>
      <c r="Q4010" s="13" t="e">
        <f>VLOOKUP(I4010,'[1]Nhân viên'!$E$20:$F$41,2,0)</f>
        <v>#N/A</v>
      </c>
    </row>
    <row r="4011" spans="1:17" x14ac:dyDescent="0.2">
      <c r="A4011" s="11">
        <v>3988</v>
      </c>
      <c r="D4011" s="13" t="e">
        <f>VLOOKUP(C4011,'Nhân viên'!$B$5:$C$48,2,0)</f>
        <v>#N/A</v>
      </c>
      <c r="G4011" s="13" t="e">
        <f>VLOOKUP(E4011,'Khách hàng'!$B$4:$F$1048576,2,0)</f>
        <v>#N/A</v>
      </c>
      <c r="H4011" s="13" t="str">
        <f>VLOOKUP(E4011,'[1]Khách hàng'!$A$4:$F$2144,3,0)</f>
        <v>Số 1 đường số 17A, Khu phố 11, Phường Bình Trị Đông B, Quận Bình Tân, TP.HCM.</v>
      </c>
      <c r="I4011" s="13" t="e">
        <f>VLOOKUP(E4011,'Khách hàng'!$B$4:$F$1048576,5,0)</f>
        <v>#N/A</v>
      </c>
      <c r="L4011" s="13" t="e">
        <f>VLOOKUP(J4011,'Hàng hóa'!$C$5:$D$50,2,0)</f>
        <v>#N/A</v>
      </c>
      <c r="M4011" s="17" t="e">
        <f>VLOOKUP(J4011,'Hàng hóa'!$C$5:$H$22,6,0)</f>
        <v>#N/A</v>
      </c>
      <c r="N4011" s="17" t="e">
        <f t="shared" si="171"/>
        <v>#N/A</v>
      </c>
      <c r="O4011" s="22" t="e">
        <f t="shared" si="170"/>
        <v>#N/A</v>
      </c>
      <c r="P4011" s="17" t="e">
        <f t="shared" si="172"/>
        <v>#N/A</v>
      </c>
      <c r="Q4011" s="13" t="e">
        <f>VLOOKUP(I4011,'[1]Nhân viên'!$E$20:$F$41,2,0)</f>
        <v>#N/A</v>
      </c>
    </row>
    <row r="4012" spans="1:17" x14ac:dyDescent="0.2">
      <c r="A4012" s="11">
        <v>3989</v>
      </c>
      <c r="D4012" s="13" t="e">
        <f>VLOOKUP(C4012,'Nhân viên'!$B$5:$C$48,2,0)</f>
        <v>#N/A</v>
      </c>
      <c r="G4012" s="13" t="e">
        <f>VLOOKUP(E4012,'Khách hàng'!$B$4:$F$1048576,2,0)</f>
        <v>#N/A</v>
      </c>
      <c r="H4012" s="13" t="str">
        <f>VLOOKUP(E4012,'[1]Khách hàng'!$A$4:$F$2144,3,0)</f>
        <v>Số 1 đường số 17A, Khu phố 11, Phường Bình Trị Đông B, Quận Bình Tân, TP.HCM.</v>
      </c>
      <c r="I4012" s="13" t="e">
        <f>VLOOKUP(E4012,'Khách hàng'!$B$4:$F$1048576,5,0)</f>
        <v>#N/A</v>
      </c>
      <c r="L4012" s="13" t="e">
        <f>VLOOKUP(J4012,'Hàng hóa'!$C$5:$D$50,2,0)</f>
        <v>#N/A</v>
      </c>
      <c r="M4012" s="17" t="e">
        <f>VLOOKUP(J4012,'Hàng hóa'!$C$5:$H$22,6,0)</f>
        <v>#N/A</v>
      </c>
      <c r="N4012" s="17" t="e">
        <f t="shared" si="171"/>
        <v>#N/A</v>
      </c>
      <c r="O4012" s="22" t="e">
        <f t="shared" si="170"/>
        <v>#N/A</v>
      </c>
      <c r="P4012" s="17" t="e">
        <f t="shared" si="172"/>
        <v>#N/A</v>
      </c>
      <c r="Q4012" s="13" t="e">
        <f>VLOOKUP(I4012,'[1]Nhân viên'!$E$20:$F$41,2,0)</f>
        <v>#N/A</v>
      </c>
    </row>
    <row r="4013" spans="1:17" x14ac:dyDescent="0.2">
      <c r="A4013" s="11">
        <v>3990</v>
      </c>
      <c r="D4013" s="13" t="e">
        <f>VLOOKUP(C4013,'Nhân viên'!$B$5:$C$48,2,0)</f>
        <v>#N/A</v>
      </c>
      <c r="G4013" s="13" t="e">
        <f>VLOOKUP(E4013,'Khách hàng'!$B$4:$F$1048576,2,0)</f>
        <v>#N/A</v>
      </c>
      <c r="H4013" s="13" t="str">
        <f>VLOOKUP(E4013,'[1]Khách hàng'!$A$4:$F$2144,3,0)</f>
        <v>Số 1 đường số 17A, Khu phố 11, Phường Bình Trị Đông B, Quận Bình Tân, TP.HCM.</v>
      </c>
      <c r="I4013" s="13" t="e">
        <f>VLOOKUP(E4013,'Khách hàng'!$B$4:$F$1048576,5,0)</f>
        <v>#N/A</v>
      </c>
      <c r="L4013" s="13" t="e">
        <f>VLOOKUP(J4013,'Hàng hóa'!$C$5:$D$50,2,0)</f>
        <v>#N/A</v>
      </c>
      <c r="M4013" s="17" t="e">
        <f>VLOOKUP(J4013,'Hàng hóa'!$C$5:$H$22,6,0)</f>
        <v>#N/A</v>
      </c>
      <c r="N4013" s="17" t="e">
        <f t="shared" si="171"/>
        <v>#N/A</v>
      </c>
      <c r="O4013" s="22" t="e">
        <f t="shared" si="170"/>
        <v>#N/A</v>
      </c>
      <c r="P4013" s="17" t="e">
        <f t="shared" si="172"/>
        <v>#N/A</v>
      </c>
      <c r="Q4013" s="13" t="e">
        <f>VLOOKUP(I4013,'[1]Nhân viên'!$E$20:$F$41,2,0)</f>
        <v>#N/A</v>
      </c>
    </row>
    <row r="4014" spans="1:17" x14ac:dyDescent="0.2">
      <c r="A4014" s="11">
        <v>3991</v>
      </c>
      <c r="D4014" s="13" t="e">
        <f>VLOOKUP(C4014,'Nhân viên'!$B$5:$C$48,2,0)</f>
        <v>#N/A</v>
      </c>
      <c r="G4014" s="13" t="e">
        <f>VLOOKUP(E4014,'Khách hàng'!$B$4:$F$1048576,2,0)</f>
        <v>#N/A</v>
      </c>
      <c r="H4014" s="13" t="str">
        <f>VLOOKUP(E4014,'[1]Khách hàng'!$A$4:$F$2144,3,0)</f>
        <v>Số 1 đường số 17A, Khu phố 11, Phường Bình Trị Đông B, Quận Bình Tân, TP.HCM.</v>
      </c>
      <c r="I4014" s="13" t="e">
        <f>VLOOKUP(E4014,'Khách hàng'!$B$4:$F$1048576,5,0)</f>
        <v>#N/A</v>
      </c>
      <c r="L4014" s="13" t="e">
        <f>VLOOKUP(J4014,'Hàng hóa'!$C$5:$D$50,2,0)</f>
        <v>#N/A</v>
      </c>
      <c r="M4014" s="17" t="e">
        <f>VLOOKUP(J4014,'Hàng hóa'!$C$5:$H$22,6,0)</f>
        <v>#N/A</v>
      </c>
      <c r="N4014" s="17" t="e">
        <f t="shared" si="171"/>
        <v>#N/A</v>
      </c>
      <c r="O4014" s="22" t="e">
        <f t="shared" si="170"/>
        <v>#N/A</v>
      </c>
      <c r="P4014" s="17" t="e">
        <f t="shared" si="172"/>
        <v>#N/A</v>
      </c>
      <c r="Q4014" s="13" t="e">
        <f>VLOOKUP(I4014,'[1]Nhân viên'!$E$20:$F$41,2,0)</f>
        <v>#N/A</v>
      </c>
    </row>
    <row r="4015" spans="1:17" x14ac:dyDescent="0.2">
      <c r="A4015" s="11">
        <v>3992</v>
      </c>
      <c r="D4015" s="13" t="e">
        <f>VLOOKUP(C4015,'Nhân viên'!$B$5:$C$48,2,0)</f>
        <v>#N/A</v>
      </c>
      <c r="G4015" s="13" t="e">
        <f>VLOOKUP(E4015,'Khách hàng'!$B$4:$F$1048576,2,0)</f>
        <v>#N/A</v>
      </c>
      <c r="H4015" s="13" t="str">
        <f>VLOOKUP(E4015,'[1]Khách hàng'!$A$4:$F$2144,3,0)</f>
        <v>Số 1 đường số 17A, Khu phố 11, Phường Bình Trị Đông B, Quận Bình Tân, TP.HCM.</v>
      </c>
      <c r="I4015" s="13" t="e">
        <f>VLOOKUP(E4015,'Khách hàng'!$B$4:$F$1048576,5,0)</f>
        <v>#N/A</v>
      </c>
      <c r="L4015" s="13" t="e">
        <f>VLOOKUP(J4015,'Hàng hóa'!$C$5:$D$50,2,0)</f>
        <v>#N/A</v>
      </c>
      <c r="M4015" s="17" t="e">
        <f>VLOOKUP(J4015,'Hàng hóa'!$C$5:$H$22,6,0)</f>
        <v>#N/A</v>
      </c>
      <c r="N4015" s="17" t="e">
        <f t="shared" si="171"/>
        <v>#N/A</v>
      </c>
      <c r="O4015" s="22" t="e">
        <f t="shared" si="170"/>
        <v>#N/A</v>
      </c>
      <c r="P4015" s="17" t="e">
        <f t="shared" si="172"/>
        <v>#N/A</v>
      </c>
      <c r="Q4015" s="13" t="e">
        <f>VLOOKUP(I4015,'[1]Nhân viên'!$E$20:$F$41,2,0)</f>
        <v>#N/A</v>
      </c>
    </row>
    <row r="4016" spans="1:17" x14ac:dyDescent="0.2">
      <c r="A4016" s="11">
        <v>3993</v>
      </c>
      <c r="D4016" s="13" t="e">
        <f>VLOOKUP(C4016,'Nhân viên'!$B$5:$C$48,2,0)</f>
        <v>#N/A</v>
      </c>
      <c r="G4016" s="13" t="e">
        <f>VLOOKUP(E4016,'Khách hàng'!$B$4:$F$1048576,2,0)</f>
        <v>#N/A</v>
      </c>
      <c r="H4016" s="13" t="str">
        <f>VLOOKUP(E4016,'[1]Khách hàng'!$A$4:$F$2144,3,0)</f>
        <v>Số 1 đường số 17A, Khu phố 11, Phường Bình Trị Đông B, Quận Bình Tân, TP.HCM.</v>
      </c>
      <c r="I4016" s="13" t="e">
        <f>VLOOKUP(E4016,'Khách hàng'!$B$4:$F$1048576,5,0)</f>
        <v>#N/A</v>
      </c>
      <c r="L4016" s="13" t="e">
        <f>VLOOKUP(J4016,'Hàng hóa'!$C$5:$D$50,2,0)</f>
        <v>#N/A</v>
      </c>
      <c r="M4016" s="17" t="e">
        <f>VLOOKUP(J4016,'Hàng hóa'!$C$5:$H$22,6,0)</f>
        <v>#N/A</v>
      </c>
      <c r="N4016" s="17" t="e">
        <f t="shared" si="171"/>
        <v>#N/A</v>
      </c>
      <c r="O4016" s="22" t="e">
        <f t="shared" si="170"/>
        <v>#N/A</v>
      </c>
      <c r="P4016" s="17" t="e">
        <f t="shared" si="172"/>
        <v>#N/A</v>
      </c>
      <c r="Q4016" s="13" t="e">
        <f>VLOOKUP(I4016,'[1]Nhân viên'!$E$20:$F$41,2,0)</f>
        <v>#N/A</v>
      </c>
    </row>
    <row r="4017" spans="1:17" x14ac:dyDescent="0.2">
      <c r="A4017" s="11">
        <v>3994</v>
      </c>
      <c r="D4017" s="13" t="e">
        <f>VLOOKUP(C4017,'Nhân viên'!$B$5:$C$48,2,0)</f>
        <v>#N/A</v>
      </c>
      <c r="G4017" s="13" t="e">
        <f>VLOOKUP(E4017,'Khách hàng'!$B$4:$F$1048576,2,0)</f>
        <v>#N/A</v>
      </c>
      <c r="H4017" s="13" t="str">
        <f>VLOOKUP(E4017,'[1]Khách hàng'!$A$4:$F$2144,3,0)</f>
        <v>Số 1 đường số 17A, Khu phố 11, Phường Bình Trị Đông B, Quận Bình Tân, TP.HCM.</v>
      </c>
      <c r="I4017" s="13" t="e">
        <f>VLOOKUP(E4017,'Khách hàng'!$B$4:$F$1048576,5,0)</f>
        <v>#N/A</v>
      </c>
      <c r="L4017" s="13" t="e">
        <f>VLOOKUP(J4017,'Hàng hóa'!$C$5:$D$50,2,0)</f>
        <v>#N/A</v>
      </c>
      <c r="M4017" s="17" t="e">
        <f>VLOOKUP(J4017,'Hàng hóa'!$C$5:$H$22,6,0)</f>
        <v>#N/A</v>
      </c>
      <c r="N4017" s="17" t="e">
        <f t="shared" si="171"/>
        <v>#N/A</v>
      </c>
      <c r="O4017" s="22" t="e">
        <f t="shared" si="170"/>
        <v>#N/A</v>
      </c>
      <c r="P4017" s="17" t="e">
        <f t="shared" si="172"/>
        <v>#N/A</v>
      </c>
      <c r="Q4017" s="13" t="e">
        <f>VLOOKUP(I4017,'[1]Nhân viên'!$E$20:$F$41,2,0)</f>
        <v>#N/A</v>
      </c>
    </row>
    <row r="4018" spans="1:17" x14ac:dyDescent="0.2">
      <c r="A4018" s="11">
        <v>3995</v>
      </c>
      <c r="D4018" s="13" t="e">
        <f>VLOOKUP(C4018,'Nhân viên'!$B$5:$C$48,2,0)</f>
        <v>#N/A</v>
      </c>
      <c r="G4018" s="13" t="e">
        <f>VLOOKUP(E4018,'Khách hàng'!$B$4:$F$1048576,2,0)</f>
        <v>#N/A</v>
      </c>
      <c r="H4018" s="13" t="str">
        <f>VLOOKUP(E4018,'[1]Khách hàng'!$A$4:$F$2144,3,0)</f>
        <v>Số 1 đường số 17A, Khu phố 11, Phường Bình Trị Đông B, Quận Bình Tân, TP.HCM.</v>
      </c>
      <c r="I4018" s="13" t="e">
        <f>VLOOKUP(E4018,'Khách hàng'!$B$4:$F$1048576,5,0)</f>
        <v>#N/A</v>
      </c>
      <c r="L4018" s="13" t="e">
        <f>VLOOKUP(J4018,'Hàng hóa'!$C$5:$D$50,2,0)</f>
        <v>#N/A</v>
      </c>
      <c r="M4018" s="17" t="e">
        <f>VLOOKUP(J4018,'Hàng hóa'!$C$5:$H$22,6,0)</f>
        <v>#N/A</v>
      </c>
      <c r="N4018" s="17" t="e">
        <f t="shared" si="171"/>
        <v>#N/A</v>
      </c>
      <c r="O4018" s="22" t="e">
        <f t="shared" si="170"/>
        <v>#N/A</v>
      </c>
      <c r="P4018" s="17" t="e">
        <f t="shared" si="172"/>
        <v>#N/A</v>
      </c>
      <c r="Q4018" s="13" t="e">
        <f>VLOOKUP(I4018,'[1]Nhân viên'!$E$20:$F$41,2,0)</f>
        <v>#N/A</v>
      </c>
    </row>
    <row r="4019" spans="1:17" x14ac:dyDescent="0.2">
      <c r="A4019" s="11">
        <v>3996</v>
      </c>
      <c r="D4019" s="13" t="e">
        <f>VLOOKUP(C4019,'Nhân viên'!$B$5:$C$48,2,0)</f>
        <v>#N/A</v>
      </c>
      <c r="G4019" s="13" t="e">
        <f>VLOOKUP(E4019,'Khách hàng'!$B$4:$F$1048576,2,0)</f>
        <v>#N/A</v>
      </c>
      <c r="H4019" s="13" t="str">
        <f>VLOOKUP(E4019,'[1]Khách hàng'!$A$4:$F$2144,3,0)</f>
        <v>Số 1 đường số 17A, Khu phố 11, Phường Bình Trị Đông B, Quận Bình Tân, TP.HCM.</v>
      </c>
      <c r="I4019" s="13" t="e">
        <f>VLOOKUP(E4019,'Khách hàng'!$B$4:$F$1048576,5,0)</f>
        <v>#N/A</v>
      </c>
      <c r="L4019" s="13" t="e">
        <f>VLOOKUP(J4019,'Hàng hóa'!$C$5:$D$50,2,0)</f>
        <v>#N/A</v>
      </c>
      <c r="M4019" s="17" t="e">
        <f>VLOOKUP(J4019,'Hàng hóa'!$C$5:$H$22,6,0)</f>
        <v>#N/A</v>
      </c>
      <c r="N4019" s="17" t="e">
        <f t="shared" si="171"/>
        <v>#N/A</v>
      </c>
      <c r="O4019" s="22" t="e">
        <f t="shared" si="170"/>
        <v>#N/A</v>
      </c>
      <c r="P4019" s="17" t="e">
        <f t="shared" si="172"/>
        <v>#N/A</v>
      </c>
      <c r="Q4019" s="13" t="e">
        <f>VLOOKUP(I4019,'[1]Nhân viên'!$E$20:$F$41,2,0)</f>
        <v>#N/A</v>
      </c>
    </row>
    <row r="4020" spans="1:17" x14ac:dyDescent="0.2">
      <c r="A4020" s="11">
        <v>3997</v>
      </c>
      <c r="D4020" s="13" t="e">
        <f>VLOOKUP(C4020,'Nhân viên'!$B$5:$C$48,2,0)</f>
        <v>#N/A</v>
      </c>
      <c r="G4020" s="13" t="e">
        <f>VLOOKUP(E4020,'Khách hàng'!$B$4:$F$1048576,2,0)</f>
        <v>#N/A</v>
      </c>
      <c r="H4020" s="13" t="str">
        <f>VLOOKUP(E4020,'[1]Khách hàng'!$A$4:$F$2144,3,0)</f>
        <v>Số 1 đường số 17A, Khu phố 11, Phường Bình Trị Đông B, Quận Bình Tân, TP.HCM.</v>
      </c>
      <c r="I4020" s="13" t="e">
        <f>VLOOKUP(E4020,'Khách hàng'!$B$4:$F$1048576,5,0)</f>
        <v>#N/A</v>
      </c>
      <c r="L4020" s="13" t="e">
        <f>VLOOKUP(J4020,'Hàng hóa'!$C$5:$D$50,2,0)</f>
        <v>#N/A</v>
      </c>
      <c r="M4020" s="17" t="e">
        <f>VLOOKUP(J4020,'Hàng hóa'!$C$5:$H$22,6,0)</f>
        <v>#N/A</v>
      </c>
      <c r="N4020" s="17" t="e">
        <f t="shared" si="171"/>
        <v>#N/A</v>
      </c>
      <c r="O4020" s="22" t="e">
        <f t="shared" si="170"/>
        <v>#N/A</v>
      </c>
      <c r="P4020" s="17" t="e">
        <f t="shared" si="172"/>
        <v>#N/A</v>
      </c>
      <c r="Q4020" s="13" t="e">
        <f>VLOOKUP(I4020,'[1]Nhân viên'!$E$20:$F$41,2,0)</f>
        <v>#N/A</v>
      </c>
    </row>
    <row r="4021" spans="1:17" x14ac:dyDescent="0.2">
      <c r="A4021" s="11">
        <v>3998</v>
      </c>
      <c r="D4021" s="13" t="e">
        <f>VLOOKUP(C4021,'Nhân viên'!$B$5:$C$48,2,0)</f>
        <v>#N/A</v>
      </c>
      <c r="G4021" s="13" t="e">
        <f>VLOOKUP(E4021,'Khách hàng'!$B$4:$F$1048576,2,0)</f>
        <v>#N/A</v>
      </c>
      <c r="H4021" s="13" t="str">
        <f>VLOOKUP(E4021,'[1]Khách hàng'!$A$4:$F$2144,3,0)</f>
        <v>Số 1 đường số 17A, Khu phố 11, Phường Bình Trị Đông B, Quận Bình Tân, TP.HCM.</v>
      </c>
      <c r="I4021" s="13" t="e">
        <f>VLOOKUP(E4021,'Khách hàng'!$B$4:$F$1048576,5,0)</f>
        <v>#N/A</v>
      </c>
      <c r="L4021" s="13" t="e">
        <f>VLOOKUP(J4021,'Hàng hóa'!$C$5:$D$50,2,0)</f>
        <v>#N/A</v>
      </c>
      <c r="M4021" s="17" t="e">
        <f>VLOOKUP(J4021,'Hàng hóa'!$C$5:$H$22,6,0)</f>
        <v>#N/A</v>
      </c>
      <c r="N4021" s="17" t="e">
        <f t="shared" si="171"/>
        <v>#N/A</v>
      </c>
      <c r="O4021" s="22" t="e">
        <f t="shared" si="170"/>
        <v>#N/A</v>
      </c>
      <c r="P4021" s="17" t="e">
        <f t="shared" si="172"/>
        <v>#N/A</v>
      </c>
      <c r="Q4021" s="13" t="e">
        <f>VLOOKUP(I4021,'[1]Nhân viên'!$E$20:$F$41,2,0)</f>
        <v>#N/A</v>
      </c>
    </row>
    <row r="4022" spans="1:17" x14ac:dyDescent="0.2">
      <c r="A4022" s="11">
        <v>3999</v>
      </c>
      <c r="D4022" s="13" t="e">
        <f>VLOOKUP(C4022,'Nhân viên'!$B$5:$C$48,2,0)</f>
        <v>#N/A</v>
      </c>
      <c r="G4022" s="13" t="e">
        <f>VLOOKUP(E4022,'Khách hàng'!$B$4:$F$1048576,2,0)</f>
        <v>#N/A</v>
      </c>
      <c r="H4022" s="13" t="str">
        <f>VLOOKUP(E4022,'[1]Khách hàng'!$A$4:$F$2144,3,0)</f>
        <v>Số 1 đường số 17A, Khu phố 11, Phường Bình Trị Đông B, Quận Bình Tân, TP.HCM.</v>
      </c>
      <c r="I4022" s="13" t="e">
        <f>VLOOKUP(E4022,'Khách hàng'!$B$4:$F$1048576,5,0)</f>
        <v>#N/A</v>
      </c>
      <c r="L4022" s="13" t="e">
        <f>VLOOKUP(J4022,'Hàng hóa'!$C$5:$D$50,2,0)</f>
        <v>#N/A</v>
      </c>
      <c r="M4022" s="17" t="e">
        <f>VLOOKUP(J4022,'Hàng hóa'!$C$5:$H$22,6,0)</f>
        <v>#N/A</v>
      </c>
      <c r="N4022" s="17" t="e">
        <f t="shared" si="171"/>
        <v>#N/A</v>
      </c>
      <c r="O4022" s="22" t="e">
        <f t="shared" si="170"/>
        <v>#N/A</v>
      </c>
      <c r="P4022" s="17" t="e">
        <f t="shared" si="172"/>
        <v>#N/A</v>
      </c>
      <c r="Q4022" s="13" t="e">
        <f>VLOOKUP(I4022,'[1]Nhân viên'!$E$20:$F$41,2,0)</f>
        <v>#N/A</v>
      </c>
    </row>
    <row r="4023" spans="1:17" x14ac:dyDescent="0.2">
      <c r="A4023" s="11">
        <v>4000</v>
      </c>
      <c r="D4023" s="13" t="e">
        <f>VLOOKUP(C4023,'Nhân viên'!$B$5:$C$48,2,0)</f>
        <v>#N/A</v>
      </c>
      <c r="G4023" s="13" t="e">
        <f>VLOOKUP(E4023,'Khách hàng'!$B$4:$F$1048576,2,0)</f>
        <v>#N/A</v>
      </c>
      <c r="H4023" s="13" t="str">
        <f>VLOOKUP(E4023,'[1]Khách hàng'!$A$4:$F$2144,3,0)</f>
        <v>Số 1 đường số 17A, Khu phố 11, Phường Bình Trị Đông B, Quận Bình Tân, TP.HCM.</v>
      </c>
      <c r="I4023" s="13" t="e">
        <f>VLOOKUP(E4023,'Khách hàng'!$B$4:$F$1048576,5,0)</f>
        <v>#N/A</v>
      </c>
      <c r="L4023" s="13" t="e">
        <f>VLOOKUP(J4023,'Hàng hóa'!$C$5:$D$50,2,0)</f>
        <v>#N/A</v>
      </c>
      <c r="M4023" s="17" t="e">
        <f>VLOOKUP(J4023,'Hàng hóa'!$C$5:$H$22,6,0)</f>
        <v>#N/A</v>
      </c>
      <c r="N4023" s="17" t="e">
        <f t="shared" si="171"/>
        <v>#N/A</v>
      </c>
      <c r="O4023" s="22" t="e">
        <f t="shared" si="170"/>
        <v>#N/A</v>
      </c>
      <c r="P4023" s="17" t="e">
        <f t="shared" si="172"/>
        <v>#N/A</v>
      </c>
      <c r="Q4023" s="13" t="e">
        <f>VLOOKUP(I4023,'[1]Nhân viên'!$E$20:$F$41,2,0)</f>
        <v>#N/A</v>
      </c>
    </row>
    <row r="4024" spans="1:17" x14ac:dyDescent="0.2">
      <c r="A4024" s="11">
        <v>4001</v>
      </c>
      <c r="D4024" s="13" t="e">
        <f>VLOOKUP(C4024,'Nhân viên'!$B$5:$C$48,2,0)</f>
        <v>#N/A</v>
      </c>
      <c r="G4024" s="13" t="e">
        <f>VLOOKUP(E4024,'Khách hàng'!$B$4:$F$1048576,2,0)</f>
        <v>#N/A</v>
      </c>
      <c r="H4024" s="13" t="str">
        <f>VLOOKUP(E4024,'[1]Khách hàng'!$A$4:$F$2144,3,0)</f>
        <v>Số 1 đường số 17A, Khu phố 11, Phường Bình Trị Đông B, Quận Bình Tân, TP.HCM.</v>
      </c>
      <c r="I4024" s="13" t="e">
        <f>VLOOKUP(E4024,'Khách hàng'!$B$4:$F$1048576,5,0)</f>
        <v>#N/A</v>
      </c>
      <c r="L4024" s="13" t="e">
        <f>VLOOKUP(J4024,'Hàng hóa'!$C$5:$D$50,2,0)</f>
        <v>#N/A</v>
      </c>
      <c r="M4024" s="17" t="e">
        <f>VLOOKUP(J4024,'Hàng hóa'!$C$5:$H$22,6,0)</f>
        <v>#N/A</v>
      </c>
      <c r="N4024" s="17" t="e">
        <f t="shared" si="171"/>
        <v>#N/A</v>
      </c>
      <c r="O4024" s="22" t="e">
        <f t="shared" si="170"/>
        <v>#N/A</v>
      </c>
      <c r="P4024" s="17" t="e">
        <f t="shared" si="172"/>
        <v>#N/A</v>
      </c>
      <c r="Q4024" s="13" t="e">
        <f>VLOOKUP(I4024,'[1]Nhân viên'!$E$20:$F$41,2,0)</f>
        <v>#N/A</v>
      </c>
    </row>
    <row r="4025" spans="1:17" x14ac:dyDescent="0.2">
      <c r="A4025" s="11">
        <v>4002</v>
      </c>
      <c r="D4025" s="13" t="e">
        <f>VLOOKUP(C4025,'Nhân viên'!$B$5:$C$48,2,0)</f>
        <v>#N/A</v>
      </c>
      <c r="G4025" s="13" t="e">
        <f>VLOOKUP(E4025,'Khách hàng'!$B$4:$F$1048576,2,0)</f>
        <v>#N/A</v>
      </c>
      <c r="H4025" s="13" t="str">
        <f>VLOOKUP(E4025,'[1]Khách hàng'!$A$4:$F$2144,3,0)</f>
        <v>Số 1 đường số 17A, Khu phố 11, Phường Bình Trị Đông B, Quận Bình Tân, TP.HCM.</v>
      </c>
      <c r="I4025" s="13" t="e">
        <f>VLOOKUP(E4025,'Khách hàng'!$B$4:$F$1048576,5,0)</f>
        <v>#N/A</v>
      </c>
      <c r="L4025" s="13" t="e">
        <f>VLOOKUP(J4025,'Hàng hóa'!$C$5:$D$50,2,0)</f>
        <v>#N/A</v>
      </c>
      <c r="M4025" s="17" t="e">
        <f>VLOOKUP(J4025,'Hàng hóa'!$C$5:$H$22,6,0)</f>
        <v>#N/A</v>
      </c>
      <c r="N4025" s="17" t="e">
        <f t="shared" si="171"/>
        <v>#N/A</v>
      </c>
      <c r="O4025" s="22" t="e">
        <f t="shared" si="170"/>
        <v>#N/A</v>
      </c>
      <c r="P4025" s="17" t="e">
        <f t="shared" si="172"/>
        <v>#N/A</v>
      </c>
      <c r="Q4025" s="13" t="e">
        <f>VLOOKUP(I4025,'[1]Nhân viên'!$E$20:$F$41,2,0)</f>
        <v>#N/A</v>
      </c>
    </row>
    <row r="4026" spans="1:17" x14ac:dyDescent="0.2">
      <c r="A4026" s="11">
        <v>4003</v>
      </c>
      <c r="D4026" s="13" t="e">
        <f>VLOOKUP(C4026,'Nhân viên'!$B$5:$C$48,2,0)</f>
        <v>#N/A</v>
      </c>
      <c r="G4026" s="13" t="e">
        <f>VLOOKUP(E4026,'Khách hàng'!$B$4:$F$1048576,2,0)</f>
        <v>#N/A</v>
      </c>
      <c r="H4026" s="13" t="str">
        <f>VLOOKUP(E4026,'[1]Khách hàng'!$A$4:$F$2144,3,0)</f>
        <v>Số 1 đường số 17A, Khu phố 11, Phường Bình Trị Đông B, Quận Bình Tân, TP.HCM.</v>
      </c>
      <c r="I4026" s="13" t="e">
        <f>VLOOKUP(E4026,'Khách hàng'!$B$4:$F$1048576,5,0)</f>
        <v>#N/A</v>
      </c>
      <c r="L4026" s="13" t="e">
        <f>VLOOKUP(J4026,'Hàng hóa'!$C$5:$D$50,2,0)</f>
        <v>#N/A</v>
      </c>
      <c r="M4026" s="17" t="e">
        <f>VLOOKUP(J4026,'Hàng hóa'!$C$5:$H$22,6,0)</f>
        <v>#N/A</v>
      </c>
      <c r="N4026" s="17" t="e">
        <f t="shared" si="171"/>
        <v>#N/A</v>
      </c>
      <c r="O4026" s="22" t="e">
        <f t="shared" si="170"/>
        <v>#N/A</v>
      </c>
      <c r="P4026" s="17" t="e">
        <f t="shared" si="172"/>
        <v>#N/A</v>
      </c>
      <c r="Q4026" s="13" t="e">
        <f>VLOOKUP(I4026,'[1]Nhân viên'!$E$20:$F$41,2,0)</f>
        <v>#N/A</v>
      </c>
    </row>
    <row r="4027" spans="1:17" x14ac:dyDescent="0.2">
      <c r="A4027" s="11">
        <v>4004</v>
      </c>
      <c r="D4027" s="13" t="e">
        <f>VLOOKUP(C4027,'Nhân viên'!$B$5:$C$48,2,0)</f>
        <v>#N/A</v>
      </c>
      <c r="G4027" s="13" t="e">
        <f>VLOOKUP(E4027,'Khách hàng'!$B$4:$F$1048576,2,0)</f>
        <v>#N/A</v>
      </c>
      <c r="H4027" s="13" t="str">
        <f>VLOOKUP(E4027,'[1]Khách hàng'!$A$4:$F$2144,3,0)</f>
        <v>Số 1 đường số 17A, Khu phố 11, Phường Bình Trị Đông B, Quận Bình Tân, TP.HCM.</v>
      </c>
      <c r="I4027" s="13" t="e">
        <f>VLOOKUP(E4027,'Khách hàng'!$B$4:$F$1048576,5,0)</f>
        <v>#N/A</v>
      </c>
      <c r="L4027" s="13" t="e">
        <f>VLOOKUP(J4027,'Hàng hóa'!$C$5:$D$50,2,0)</f>
        <v>#N/A</v>
      </c>
      <c r="M4027" s="17" t="e">
        <f>VLOOKUP(J4027,'Hàng hóa'!$C$5:$H$22,6,0)</f>
        <v>#N/A</v>
      </c>
      <c r="N4027" s="17" t="e">
        <f t="shared" si="171"/>
        <v>#N/A</v>
      </c>
      <c r="O4027" s="22" t="e">
        <f t="shared" si="170"/>
        <v>#N/A</v>
      </c>
      <c r="P4027" s="17" t="e">
        <f t="shared" si="172"/>
        <v>#N/A</v>
      </c>
      <c r="Q4027" s="13" t="e">
        <f>VLOOKUP(I4027,'[1]Nhân viên'!$E$20:$F$41,2,0)</f>
        <v>#N/A</v>
      </c>
    </row>
    <row r="4028" spans="1:17" x14ac:dyDescent="0.2">
      <c r="A4028" s="11">
        <v>4005</v>
      </c>
      <c r="D4028" s="13" t="e">
        <f>VLOOKUP(C4028,'Nhân viên'!$B$5:$C$48,2,0)</f>
        <v>#N/A</v>
      </c>
      <c r="G4028" s="13" t="e">
        <f>VLOOKUP(E4028,'Khách hàng'!$B$4:$F$1048576,2,0)</f>
        <v>#N/A</v>
      </c>
      <c r="H4028" s="13" t="str">
        <f>VLOOKUP(E4028,'[1]Khách hàng'!$A$4:$F$2144,3,0)</f>
        <v>Số 1 đường số 17A, Khu phố 11, Phường Bình Trị Đông B, Quận Bình Tân, TP.HCM.</v>
      </c>
      <c r="I4028" s="13" t="e">
        <f>VLOOKUP(E4028,'Khách hàng'!$B$4:$F$1048576,5,0)</f>
        <v>#N/A</v>
      </c>
      <c r="L4028" s="13" t="e">
        <f>VLOOKUP(J4028,'Hàng hóa'!$C$5:$D$50,2,0)</f>
        <v>#N/A</v>
      </c>
      <c r="M4028" s="17" t="e">
        <f>VLOOKUP(J4028,'Hàng hóa'!$C$5:$H$22,6,0)</f>
        <v>#N/A</v>
      </c>
      <c r="N4028" s="17" t="e">
        <f t="shared" si="171"/>
        <v>#N/A</v>
      </c>
      <c r="O4028" s="22" t="e">
        <f t="shared" si="170"/>
        <v>#N/A</v>
      </c>
      <c r="P4028" s="17" t="e">
        <f t="shared" si="172"/>
        <v>#N/A</v>
      </c>
      <c r="Q4028" s="13" t="e">
        <f>VLOOKUP(I4028,'[1]Nhân viên'!$E$20:$F$41,2,0)</f>
        <v>#N/A</v>
      </c>
    </row>
    <row r="4029" spans="1:17" x14ac:dyDescent="0.2">
      <c r="A4029" s="11">
        <v>4006</v>
      </c>
      <c r="D4029" s="13" t="e">
        <f>VLOOKUP(C4029,'Nhân viên'!$B$5:$C$48,2,0)</f>
        <v>#N/A</v>
      </c>
      <c r="G4029" s="13" t="e">
        <f>VLOOKUP(E4029,'Khách hàng'!$B$4:$F$1048576,2,0)</f>
        <v>#N/A</v>
      </c>
      <c r="H4029" s="13" t="str">
        <f>VLOOKUP(E4029,'[1]Khách hàng'!$A$4:$F$2144,3,0)</f>
        <v>Số 1 đường số 17A, Khu phố 11, Phường Bình Trị Đông B, Quận Bình Tân, TP.HCM.</v>
      </c>
      <c r="I4029" s="13" t="e">
        <f>VLOOKUP(E4029,'Khách hàng'!$B$4:$F$1048576,5,0)</f>
        <v>#N/A</v>
      </c>
      <c r="L4029" s="13" t="e">
        <f>VLOOKUP(J4029,'Hàng hóa'!$C$5:$D$50,2,0)</f>
        <v>#N/A</v>
      </c>
      <c r="M4029" s="17" t="e">
        <f>VLOOKUP(J4029,'Hàng hóa'!$C$5:$H$22,6,0)</f>
        <v>#N/A</v>
      </c>
      <c r="N4029" s="17" t="e">
        <f t="shared" si="171"/>
        <v>#N/A</v>
      </c>
      <c r="O4029" s="22" t="e">
        <f t="shared" si="170"/>
        <v>#N/A</v>
      </c>
      <c r="P4029" s="17" t="e">
        <f t="shared" si="172"/>
        <v>#N/A</v>
      </c>
      <c r="Q4029" s="13" t="e">
        <f>VLOOKUP(I4029,'[1]Nhân viên'!$E$20:$F$41,2,0)</f>
        <v>#N/A</v>
      </c>
    </row>
    <row r="4030" spans="1:17" x14ac:dyDescent="0.2">
      <c r="A4030" s="11">
        <v>4007</v>
      </c>
      <c r="D4030" s="13" t="e">
        <f>VLOOKUP(C4030,'Nhân viên'!$B$5:$C$48,2,0)</f>
        <v>#N/A</v>
      </c>
      <c r="G4030" s="13" t="e">
        <f>VLOOKUP(E4030,'Khách hàng'!$B$4:$F$1048576,2,0)</f>
        <v>#N/A</v>
      </c>
      <c r="H4030" s="13" t="str">
        <f>VLOOKUP(E4030,'[1]Khách hàng'!$A$4:$F$2144,3,0)</f>
        <v>Số 1 đường số 17A, Khu phố 11, Phường Bình Trị Đông B, Quận Bình Tân, TP.HCM.</v>
      </c>
      <c r="I4030" s="13" t="e">
        <f>VLOOKUP(E4030,'Khách hàng'!$B$4:$F$1048576,5,0)</f>
        <v>#N/A</v>
      </c>
      <c r="L4030" s="13" t="e">
        <f>VLOOKUP(J4030,'Hàng hóa'!$C$5:$D$50,2,0)</f>
        <v>#N/A</v>
      </c>
      <c r="M4030" s="17" t="e">
        <f>VLOOKUP(J4030,'Hàng hóa'!$C$5:$H$22,6,0)</f>
        <v>#N/A</v>
      </c>
      <c r="N4030" s="17" t="e">
        <f t="shared" si="171"/>
        <v>#N/A</v>
      </c>
      <c r="O4030" s="22" t="e">
        <f t="shared" si="170"/>
        <v>#N/A</v>
      </c>
      <c r="P4030" s="17" t="e">
        <f t="shared" si="172"/>
        <v>#N/A</v>
      </c>
      <c r="Q4030" s="13" t="e">
        <f>VLOOKUP(I4030,'[1]Nhân viên'!$E$20:$F$41,2,0)</f>
        <v>#N/A</v>
      </c>
    </row>
    <row r="4031" spans="1:17" x14ac:dyDescent="0.2">
      <c r="A4031" s="11">
        <v>4008</v>
      </c>
      <c r="D4031" s="13" t="e">
        <f>VLOOKUP(C4031,'Nhân viên'!$B$5:$C$48,2,0)</f>
        <v>#N/A</v>
      </c>
      <c r="G4031" s="13" t="e">
        <f>VLOOKUP(E4031,'Khách hàng'!$B$4:$F$1048576,2,0)</f>
        <v>#N/A</v>
      </c>
      <c r="H4031" s="13" t="str">
        <f>VLOOKUP(E4031,'[1]Khách hàng'!$A$4:$F$2144,3,0)</f>
        <v>Số 1 đường số 17A, Khu phố 11, Phường Bình Trị Đông B, Quận Bình Tân, TP.HCM.</v>
      </c>
      <c r="I4031" s="13" t="e">
        <f>VLOOKUP(E4031,'Khách hàng'!$B$4:$F$1048576,5,0)</f>
        <v>#N/A</v>
      </c>
      <c r="L4031" s="13" t="e">
        <f>VLOOKUP(J4031,'Hàng hóa'!$C$5:$D$50,2,0)</f>
        <v>#N/A</v>
      </c>
      <c r="M4031" s="17" t="e">
        <f>VLOOKUP(J4031,'Hàng hóa'!$C$5:$H$22,6,0)</f>
        <v>#N/A</v>
      </c>
      <c r="N4031" s="17" t="e">
        <f t="shared" si="171"/>
        <v>#N/A</v>
      </c>
      <c r="O4031" s="22" t="e">
        <f t="shared" si="170"/>
        <v>#N/A</v>
      </c>
      <c r="P4031" s="17" t="e">
        <f t="shared" si="172"/>
        <v>#N/A</v>
      </c>
      <c r="Q4031" s="13" t="e">
        <f>VLOOKUP(I4031,'[1]Nhân viên'!$E$20:$F$41,2,0)</f>
        <v>#N/A</v>
      </c>
    </row>
    <row r="4032" spans="1:17" x14ac:dyDescent="0.2">
      <c r="A4032" s="11">
        <v>4009</v>
      </c>
      <c r="D4032" s="13" t="e">
        <f>VLOOKUP(C4032,'Nhân viên'!$B$5:$C$48,2,0)</f>
        <v>#N/A</v>
      </c>
      <c r="G4032" s="13" t="e">
        <f>VLOOKUP(E4032,'Khách hàng'!$B$4:$F$1048576,2,0)</f>
        <v>#N/A</v>
      </c>
      <c r="H4032" s="13" t="str">
        <f>VLOOKUP(E4032,'[1]Khách hàng'!$A$4:$F$2144,3,0)</f>
        <v>Số 1 đường số 17A, Khu phố 11, Phường Bình Trị Đông B, Quận Bình Tân, TP.HCM.</v>
      </c>
      <c r="I4032" s="13" t="e">
        <f>VLOOKUP(E4032,'Khách hàng'!$B$4:$F$1048576,5,0)</f>
        <v>#N/A</v>
      </c>
      <c r="L4032" s="13" t="e">
        <f>VLOOKUP(J4032,'Hàng hóa'!$C$5:$D$50,2,0)</f>
        <v>#N/A</v>
      </c>
      <c r="M4032" s="17" t="e">
        <f>VLOOKUP(J4032,'Hàng hóa'!$C$5:$H$22,6,0)</f>
        <v>#N/A</v>
      </c>
      <c r="N4032" s="17" t="e">
        <f t="shared" si="171"/>
        <v>#N/A</v>
      </c>
      <c r="O4032" s="22" t="e">
        <f t="shared" si="170"/>
        <v>#N/A</v>
      </c>
      <c r="P4032" s="17" t="e">
        <f t="shared" si="172"/>
        <v>#N/A</v>
      </c>
      <c r="Q4032" s="13" t="e">
        <f>VLOOKUP(I4032,'[1]Nhân viên'!$E$20:$F$41,2,0)</f>
        <v>#N/A</v>
      </c>
    </row>
    <row r="4033" spans="1:17" x14ac:dyDescent="0.2">
      <c r="A4033" s="11">
        <v>4010</v>
      </c>
      <c r="D4033" s="13" t="e">
        <f>VLOOKUP(C4033,'Nhân viên'!$B$5:$C$48,2,0)</f>
        <v>#N/A</v>
      </c>
      <c r="G4033" s="13" t="e">
        <f>VLOOKUP(E4033,'Khách hàng'!$B$4:$F$1048576,2,0)</f>
        <v>#N/A</v>
      </c>
      <c r="H4033" s="13" t="str">
        <f>VLOOKUP(E4033,'[1]Khách hàng'!$A$4:$F$2144,3,0)</f>
        <v>Số 1 đường số 17A, Khu phố 11, Phường Bình Trị Đông B, Quận Bình Tân, TP.HCM.</v>
      </c>
      <c r="I4033" s="13" t="e">
        <f>VLOOKUP(E4033,'Khách hàng'!$B$4:$F$1048576,5,0)</f>
        <v>#N/A</v>
      </c>
      <c r="L4033" s="13" t="e">
        <f>VLOOKUP(J4033,'Hàng hóa'!$C$5:$D$50,2,0)</f>
        <v>#N/A</v>
      </c>
      <c r="M4033" s="17" t="e">
        <f>VLOOKUP(J4033,'Hàng hóa'!$C$5:$H$22,6,0)</f>
        <v>#N/A</v>
      </c>
      <c r="N4033" s="17" t="e">
        <f t="shared" si="171"/>
        <v>#N/A</v>
      </c>
      <c r="O4033" s="22" t="e">
        <f t="shared" ref="O4033:O4096" si="173">N4033*10%</f>
        <v>#N/A</v>
      </c>
      <c r="P4033" s="17" t="e">
        <f t="shared" si="172"/>
        <v>#N/A</v>
      </c>
      <c r="Q4033" s="13" t="e">
        <f>VLOOKUP(I4033,'[1]Nhân viên'!$E$20:$F$41,2,0)</f>
        <v>#N/A</v>
      </c>
    </row>
    <row r="4034" spans="1:17" x14ac:dyDescent="0.2">
      <c r="A4034" s="11">
        <v>4011</v>
      </c>
      <c r="D4034" s="13" t="e">
        <f>VLOOKUP(C4034,'Nhân viên'!$B$5:$C$48,2,0)</f>
        <v>#N/A</v>
      </c>
      <c r="G4034" s="13" t="e">
        <f>VLOOKUP(E4034,'Khách hàng'!$B$4:$F$1048576,2,0)</f>
        <v>#N/A</v>
      </c>
      <c r="H4034" s="13" t="str">
        <f>VLOOKUP(E4034,'[1]Khách hàng'!$A$4:$F$2144,3,0)</f>
        <v>Số 1 đường số 17A, Khu phố 11, Phường Bình Trị Đông B, Quận Bình Tân, TP.HCM.</v>
      </c>
      <c r="I4034" s="13" t="e">
        <f>VLOOKUP(E4034,'Khách hàng'!$B$4:$F$1048576,5,0)</f>
        <v>#N/A</v>
      </c>
      <c r="L4034" s="13" t="e">
        <f>VLOOKUP(J4034,'Hàng hóa'!$C$5:$D$50,2,0)</f>
        <v>#N/A</v>
      </c>
      <c r="M4034" s="17" t="e">
        <f>VLOOKUP(J4034,'Hàng hóa'!$C$5:$H$22,6,0)</f>
        <v>#N/A</v>
      </c>
      <c r="N4034" s="17" t="e">
        <f t="shared" si="171"/>
        <v>#N/A</v>
      </c>
      <c r="O4034" s="22" t="e">
        <f t="shared" si="173"/>
        <v>#N/A</v>
      </c>
      <c r="P4034" s="17" t="e">
        <f t="shared" si="172"/>
        <v>#N/A</v>
      </c>
      <c r="Q4034" s="13" t="e">
        <f>VLOOKUP(I4034,'[1]Nhân viên'!$E$20:$F$41,2,0)</f>
        <v>#N/A</v>
      </c>
    </row>
    <row r="4035" spans="1:17" x14ac:dyDescent="0.2">
      <c r="A4035" s="11">
        <v>4012</v>
      </c>
      <c r="D4035" s="13" t="e">
        <f>VLOOKUP(C4035,'Nhân viên'!$B$5:$C$48,2,0)</f>
        <v>#N/A</v>
      </c>
      <c r="G4035" s="13" t="e">
        <f>VLOOKUP(E4035,'Khách hàng'!$B$4:$F$1048576,2,0)</f>
        <v>#N/A</v>
      </c>
      <c r="H4035" s="13" t="str">
        <f>VLOOKUP(E4035,'[1]Khách hàng'!$A$4:$F$2144,3,0)</f>
        <v>Số 1 đường số 17A, Khu phố 11, Phường Bình Trị Đông B, Quận Bình Tân, TP.HCM.</v>
      </c>
      <c r="I4035" s="13" t="e">
        <f>VLOOKUP(E4035,'Khách hàng'!$B$4:$F$1048576,5,0)</f>
        <v>#N/A</v>
      </c>
      <c r="L4035" s="13" t="e">
        <f>VLOOKUP(J4035,'Hàng hóa'!$C$5:$D$50,2,0)</f>
        <v>#N/A</v>
      </c>
      <c r="M4035" s="17" t="e">
        <f>VLOOKUP(J4035,'Hàng hóa'!$C$5:$H$22,6,0)</f>
        <v>#N/A</v>
      </c>
      <c r="N4035" s="17" t="e">
        <f t="shared" si="171"/>
        <v>#N/A</v>
      </c>
      <c r="O4035" s="22" t="e">
        <f t="shared" si="173"/>
        <v>#N/A</v>
      </c>
      <c r="P4035" s="17" t="e">
        <f t="shared" si="172"/>
        <v>#N/A</v>
      </c>
      <c r="Q4035" s="13" t="e">
        <f>VLOOKUP(I4035,'[1]Nhân viên'!$E$20:$F$41,2,0)</f>
        <v>#N/A</v>
      </c>
    </row>
    <row r="4036" spans="1:17" x14ac:dyDescent="0.2">
      <c r="A4036" s="11">
        <v>4013</v>
      </c>
      <c r="D4036" s="13" t="e">
        <f>VLOOKUP(C4036,'Nhân viên'!$B$5:$C$48,2,0)</f>
        <v>#N/A</v>
      </c>
      <c r="G4036" s="13" t="e">
        <f>VLOOKUP(E4036,'Khách hàng'!$B$4:$F$1048576,2,0)</f>
        <v>#N/A</v>
      </c>
      <c r="H4036" s="13" t="str">
        <f>VLOOKUP(E4036,'[1]Khách hàng'!$A$4:$F$2144,3,0)</f>
        <v>Số 1 đường số 17A, Khu phố 11, Phường Bình Trị Đông B, Quận Bình Tân, TP.HCM.</v>
      </c>
      <c r="I4036" s="13" t="e">
        <f>VLOOKUP(E4036,'Khách hàng'!$B$4:$F$1048576,5,0)</f>
        <v>#N/A</v>
      </c>
      <c r="L4036" s="13" t="e">
        <f>VLOOKUP(J4036,'Hàng hóa'!$C$5:$D$50,2,0)</f>
        <v>#N/A</v>
      </c>
      <c r="M4036" s="17" t="e">
        <f>VLOOKUP(J4036,'Hàng hóa'!$C$5:$H$22,6,0)</f>
        <v>#N/A</v>
      </c>
      <c r="N4036" s="17" t="e">
        <f t="shared" si="171"/>
        <v>#N/A</v>
      </c>
      <c r="O4036" s="22" t="e">
        <f t="shared" si="173"/>
        <v>#N/A</v>
      </c>
      <c r="P4036" s="17" t="e">
        <f t="shared" si="172"/>
        <v>#N/A</v>
      </c>
      <c r="Q4036" s="13" t="e">
        <f>VLOOKUP(I4036,'[1]Nhân viên'!$E$20:$F$41,2,0)</f>
        <v>#N/A</v>
      </c>
    </row>
    <row r="4037" spans="1:17" x14ac:dyDescent="0.2">
      <c r="A4037" s="11">
        <v>4014</v>
      </c>
      <c r="D4037" s="13" t="e">
        <f>VLOOKUP(C4037,'Nhân viên'!$B$5:$C$48,2,0)</f>
        <v>#N/A</v>
      </c>
      <c r="G4037" s="13" t="e">
        <f>VLOOKUP(E4037,'Khách hàng'!$B$4:$F$1048576,2,0)</f>
        <v>#N/A</v>
      </c>
      <c r="H4037" s="13" t="str">
        <f>VLOOKUP(E4037,'[1]Khách hàng'!$A$4:$F$2144,3,0)</f>
        <v>Số 1 đường số 17A, Khu phố 11, Phường Bình Trị Đông B, Quận Bình Tân, TP.HCM.</v>
      </c>
      <c r="I4037" s="13" t="e">
        <f>VLOOKUP(E4037,'Khách hàng'!$B$4:$F$1048576,5,0)</f>
        <v>#N/A</v>
      </c>
      <c r="L4037" s="13" t="e">
        <f>VLOOKUP(J4037,'Hàng hóa'!$C$5:$D$50,2,0)</f>
        <v>#N/A</v>
      </c>
      <c r="M4037" s="17" t="e">
        <f>VLOOKUP(J4037,'Hàng hóa'!$C$5:$H$22,6,0)</f>
        <v>#N/A</v>
      </c>
      <c r="N4037" s="17" t="e">
        <f t="shared" si="171"/>
        <v>#N/A</v>
      </c>
      <c r="O4037" s="22" t="e">
        <f t="shared" si="173"/>
        <v>#N/A</v>
      </c>
      <c r="P4037" s="17" t="e">
        <f t="shared" si="172"/>
        <v>#N/A</v>
      </c>
      <c r="Q4037" s="13" t="e">
        <f>VLOOKUP(I4037,'[1]Nhân viên'!$E$20:$F$41,2,0)</f>
        <v>#N/A</v>
      </c>
    </row>
    <row r="4038" spans="1:17" x14ac:dyDescent="0.2">
      <c r="A4038" s="11">
        <v>4015</v>
      </c>
      <c r="D4038" s="13" t="e">
        <f>VLOOKUP(C4038,'Nhân viên'!$B$5:$C$48,2,0)</f>
        <v>#N/A</v>
      </c>
      <c r="G4038" s="13" t="e">
        <f>VLOOKUP(E4038,'Khách hàng'!$B$4:$F$1048576,2,0)</f>
        <v>#N/A</v>
      </c>
      <c r="H4038" s="13" t="str">
        <f>VLOOKUP(E4038,'[1]Khách hàng'!$A$4:$F$2144,3,0)</f>
        <v>Số 1 đường số 17A, Khu phố 11, Phường Bình Trị Đông B, Quận Bình Tân, TP.HCM.</v>
      </c>
      <c r="I4038" s="13" t="e">
        <f>VLOOKUP(E4038,'Khách hàng'!$B$4:$F$1048576,5,0)</f>
        <v>#N/A</v>
      </c>
      <c r="L4038" s="13" t="e">
        <f>VLOOKUP(J4038,'Hàng hóa'!$C$5:$D$50,2,0)</f>
        <v>#N/A</v>
      </c>
      <c r="M4038" s="17" t="e">
        <f>VLOOKUP(J4038,'Hàng hóa'!$C$5:$H$22,6,0)</f>
        <v>#N/A</v>
      </c>
      <c r="N4038" s="17" t="e">
        <f t="shared" si="171"/>
        <v>#N/A</v>
      </c>
      <c r="O4038" s="22" t="e">
        <f t="shared" si="173"/>
        <v>#N/A</v>
      </c>
      <c r="P4038" s="17" t="e">
        <f t="shared" si="172"/>
        <v>#N/A</v>
      </c>
      <c r="Q4038" s="13" t="e">
        <f>VLOOKUP(I4038,'[1]Nhân viên'!$E$20:$F$41,2,0)</f>
        <v>#N/A</v>
      </c>
    </row>
    <row r="4039" spans="1:17" x14ac:dyDescent="0.2">
      <c r="A4039" s="11">
        <v>4016</v>
      </c>
      <c r="D4039" s="13" t="e">
        <f>VLOOKUP(C4039,'Nhân viên'!$B$5:$C$48,2,0)</f>
        <v>#N/A</v>
      </c>
      <c r="G4039" s="13" t="e">
        <f>VLOOKUP(E4039,'Khách hàng'!$B$4:$F$1048576,2,0)</f>
        <v>#N/A</v>
      </c>
      <c r="H4039" s="13" t="str">
        <f>VLOOKUP(E4039,'[1]Khách hàng'!$A$4:$F$2144,3,0)</f>
        <v>Số 1 đường số 17A, Khu phố 11, Phường Bình Trị Đông B, Quận Bình Tân, TP.HCM.</v>
      </c>
      <c r="I4039" s="13" t="e">
        <f>VLOOKUP(E4039,'Khách hàng'!$B$4:$F$1048576,5,0)</f>
        <v>#N/A</v>
      </c>
      <c r="L4039" s="13" t="e">
        <f>VLOOKUP(J4039,'Hàng hóa'!$C$5:$D$50,2,0)</f>
        <v>#N/A</v>
      </c>
      <c r="M4039" s="17" t="e">
        <f>VLOOKUP(J4039,'Hàng hóa'!$C$5:$H$22,6,0)</f>
        <v>#N/A</v>
      </c>
      <c r="N4039" s="17" t="e">
        <f t="shared" si="171"/>
        <v>#N/A</v>
      </c>
      <c r="O4039" s="22" t="e">
        <f t="shared" si="173"/>
        <v>#N/A</v>
      </c>
      <c r="P4039" s="17" t="e">
        <f t="shared" si="172"/>
        <v>#N/A</v>
      </c>
      <c r="Q4039" s="13" t="e">
        <f>VLOOKUP(I4039,'[1]Nhân viên'!$E$20:$F$41,2,0)</f>
        <v>#N/A</v>
      </c>
    </row>
    <row r="4040" spans="1:17" x14ac:dyDescent="0.2">
      <c r="A4040" s="11">
        <v>4017</v>
      </c>
      <c r="D4040" s="13" t="e">
        <f>VLOOKUP(C4040,'Nhân viên'!$B$5:$C$48,2,0)</f>
        <v>#N/A</v>
      </c>
      <c r="G4040" s="13" t="e">
        <f>VLOOKUP(E4040,'Khách hàng'!$B$4:$F$1048576,2,0)</f>
        <v>#N/A</v>
      </c>
      <c r="H4040" s="13" t="str">
        <f>VLOOKUP(E4040,'[1]Khách hàng'!$A$4:$F$2144,3,0)</f>
        <v>Số 1 đường số 17A, Khu phố 11, Phường Bình Trị Đông B, Quận Bình Tân, TP.HCM.</v>
      </c>
      <c r="I4040" s="13" t="e">
        <f>VLOOKUP(E4040,'Khách hàng'!$B$4:$F$1048576,5,0)</f>
        <v>#N/A</v>
      </c>
      <c r="L4040" s="13" t="e">
        <f>VLOOKUP(J4040,'Hàng hóa'!$C$5:$D$50,2,0)</f>
        <v>#N/A</v>
      </c>
      <c r="M4040" s="17" t="e">
        <f>VLOOKUP(J4040,'Hàng hóa'!$C$5:$H$22,6,0)</f>
        <v>#N/A</v>
      </c>
      <c r="N4040" s="17" t="e">
        <f t="shared" si="171"/>
        <v>#N/A</v>
      </c>
      <c r="O4040" s="22" t="e">
        <f t="shared" si="173"/>
        <v>#N/A</v>
      </c>
      <c r="P4040" s="17" t="e">
        <f t="shared" si="172"/>
        <v>#N/A</v>
      </c>
      <c r="Q4040" s="13" t="e">
        <f>VLOOKUP(I4040,'[1]Nhân viên'!$E$20:$F$41,2,0)</f>
        <v>#N/A</v>
      </c>
    </row>
    <row r="4041" spans="1:17" x14ac:dyDescent="0.2">
      <c r="A4041" s="11">
        <v>4018</v>
      </c>
      <c r="D4041" s="13" t="e">
        <f>VLOOKUP(C4041,'Nhân viên'!$B$5:$C$48,2,0)</f>
        <v>#N/A</v>
      </c>
      <c r="G4041" s="13" t="e">
        <f>VLOOKUP(E4041,'Khách hàng'!$B$4:$F$1048576,2,0)</f>
        <v>#N/A</v>
      </c>
      <c r="H4041" s="13" t="str">
        <f>VLOOKUP(E4041,'[1]Khách hàng'!$A$4:$F$2144,3,0)</f>
        <v>Số 1 đường số 17A, Khu phố 11, Phường Bình Trị Đông B, Quận Bình Tân, TP.HCM.</v>
      </c>
      <c r="I4041" s="13" t="e">
        <f>VLOOKUP(E4041,'Khách hàng'!$B$4:$F$1048576,5,0)</f>
        <v>#N/A</v>
      </c>
      <c r="L4041" s="13" t="e">
        <f>VLOOKUP(J4041,'Hàng hóa'!$C$5:$D$50,2,0)</f>
        <v>#N/A</v>
      </c>
      <c r="M4041" s="17" t="e">
        <f>VLOOKUP(J4041,'Hàng hóa'!$C$5:$H$22,6,0)</f>
        <v>#N/A</v>
      </c>
      <c r="N4041" s="17" t="e">
        <f t="shared" si="171"/>
        <v>#N/A</v>
      </c>
      <c r="O4041" s="22" t="e">
        <f t="shared" si="173"/>
        <v>#N/A</v>
      </c>
      <c r="P4041" s="17" t="e">
        <f t="shared" si="172"/>
        <v>#N/A</v>
      </c>
      <c r="Q4041" s="13" t="e">
        <f>VLOOKUP(I4041,'[1]Nhân viên'!$E$20:$F$41,2,0)</f>
        <v>#N/A</v>
      </c>
    </row>
    <row r="4042" spans="1:17" x14ac:dyDescent="0.2">
      <c r="A4042" s="11">
        <v>4019</v>
      </c>
      <c r="D4042" s="13" t="e">
        <f>VLOOKUP(C4042,'Nhân viên'!$B$5:$C$48,2,0)</f>
        <v>#N/A</v>
      </c>
      <c r="G4042" s="13" t="e">
        <f>VLOOKUP(E4042,'Khách hàng'!$B$4:$F$1048576,2,0)</f>
        <v>#N/A</v>
      </c>
      <c r="H4042" s="13" t="str">
        <f>VLOOKUP(E4042,'[1]Khách hàng'!$A$4:$F$2144,3,0)</f>
        <v>Số 1 đường số 17A, Khu phố 11, Phường Bình Trị Đông B, Quận Bình Tân, TP.HCM.</v>
      </c>
      <c r="I4042" s="13" t="e">
        <f>VLOOKUP(E4042,'Khách hàng'!$B$4:$F$1048576,5,0)</f>
        <v>#N/A</v>
      </c>
      <c r="L4042" s="13" t="e">
        <f>VLOOKUP(J4042,'Hàng hóa'!$C$5:$D$50,2,0)</f>
        <v>#N/A</v>
      </c>
      <c r="M4042" s="17" t="e">
        <f>VLOOKUP(J4042,'Hàng hóa'!$C$5:$H$22,6,0)</f>
        <v>#N/A</v>
      </c>
      <c r="N4042" s="17" t="e">
        <f t="shared" si="171"/>
        <v>#N/A</v>
      </c>
      <c r="O4042" s="22" t="e">
        <f t="shared" si="173"/>
        <v>#N/A</v>
      </c>
      <c r="P4042" s="17" t="e">
        <f t="shared" si="172"/>
        <v>#N/A</v>
      </c>
      <c r="Q4042" s="13" t="e">
        <f>VLOOKUP(I4042,'[1]Nhân viên'!$E$20:$F$41,2,0)</f>
        <v>#N/A</v>
      </c>
    </row>
    <row r="4043" spans="1:17" x14ac:dyDescent="0.2">
      <c r="A4043" s="11">
        <v>4020</v>
      </c>
      <c r="D4043" s="13" t="e">
        <f>VLOOKUP(C4043,'Nhân viên'!$B$5:$C$48,2,0)</f>
        <v>#N/A</v>
      </c>
      <c r="G4043" s="13" t="e">
        <f>VLOOKUP(E4043,'Khách hàng'!$B$4:$F$1048576,2,0)</f>
        <v>#N/A</v>
      </c>
      <c r="H4043" s="13" t="str">
        <f>VLOOKUP(E4043,'[1]Khách hàng'!$A$4:$F$2144,3,0)</f>
        <v>Số 1 đường số 17A, Khu phố 11, Phường Bình Trị Đông B, Quận Bình Tân, TP.HCM.</v>
      </c>
      <c r="I4043" s="13" t="e">
        <f>VLOOKUP(E4043,'Khách hàng'!$B$4:$F$1048576,5,0)</f>
        <v>#N/A</v>
      </c>
      <c r="L4043" s="13" t="e">
        <f>VLOOKUP(J4043,'Hàng hóa'!$C$5:$D$50,2,0)</f>
        <v>#N/A</v>
      </c>
      <c r="M4043" s="17" t="e">
        <f>VLOOKUP(J4043,'Hàng hóa'!$C$5:$H$22,6,0)</f>
        <v>#N/A</v>
      </c>
      <c r="N4043" s="17" t="e">
        <f t="shared" si="171"/>
        <v>#N/A</v>
      </c>
      <c r="O4043" s="22" t="e">
        <f t="shared" si="173"/>
        <v>#N/A</v>
      </c>
      <c r="P4043" s="17" t="e">
        <f t="shared" si="172"/>
        <v>#N/A</v>
      </c>
      <c r="Q4043" s="13" t="e">
        <f>VLOOKUP(I4043,'[1]Nhân viên'!$E$20:$F$41,2,0)</f>
        <v>#N/A</v>
      </c>
    </row>
    <row r="4044" spans="1:17" x14ac:dyDescent="0.2">
      <c r="A4044" s="11">
        <v>4021</v>
      </c>
      <c r="D4044" s="13" t="e">
        <f>VLOOKUP(C4044,'Nhân viên'!$B$5:$C$48,2,0)</f>
        <v>#N/A</v>
      </c>
      <c r="G4044" s="13" t="e">
        <f>VLOOKUP(E4044,'Khách hàng'!$B$4:$F$1048576,2,0)</f>
        <v>#N/A</v>
      </c>
      <c r="H4044" s="13" t="str">
        <f>VLOOKUP(E4044,'[1]Khách hàng'!$A$4:$F$2144,3,0)</f>
        <v>Số 1 đường số 17A, Khu phố 11, Phường Bình Trị Đông B, Quận Bình Tân, TP.HCM.</v>
      </c>
      <c r="I4044" s="13" t="e">
        <f>VLOOKUP(E4044,'Khách hàng'!$B$4:$F$1048576,5,0)</f>
        <v>#N/A</v>
      </c>
      <c r="L4044" s="13" t="e">
        <f>VLOOKUP(J4044,'Hàng hóa'!$C$5:$D$50,2,0)</f>
        <v>#N/A</v>
      </c>
      <c r="M4044" s="17" t="e">
        <f>VLOOKUP(J4044,'Hàng hóa'!$C$5:$H$22,6,0)</f>
        <v>#N/A</v>
      </c>
      <c r="N4044" s="17" t="e">
        <f t="shared" si="171"/>
        <v>#N/A</v>
      </c>
      <c r="O4044" s="22" t="e">
        <f t="shared" si="173"/>
        <v>#N/A</v>
      </c>
      <c r="P4044" s="17" t="e">
        <f t="shared" si="172"/>
        <v>#N/A</v>
      </c>
      <c r="Q4044" s="13" t="e">
        <f>VLOOKUP(I4044,'[1]Nhân viên'!$E$20:$F$41,2,0)</f>
        <v>#N/A</v>
      </c>
    </row>
    <row r="4045" spans="1:17" x14ac:dyDescent="0.2">
      <c r="A4045" s="11">
        <v>4022</v>
      </c>
      <c r="D4045" s="13" t="e">
        <f>VLOOKUP(C4045,'Nhân viên'!$B$5:$C$48,2,0)</f>
        <v>#N/A</v>
      </c>
      <c r="G4045" s="13" t="e">
        <f>VLOOKUP(E4045,'Khách hàng'!$B$4:$F$1048576,2,0)</f>
        <v>#N/A</v>
      </c>
      <c r="H4045" s="13" t="str">
        <f>VLOOKUP(E4045,'[1]Khách hàng'!$A$4:$F$2144,3,0)</f>
        <v>Số 1 đường số 17A, Khu phố 11, Phường Bình Trị Đông B, Quận Bình Tân, TP.HCM.</v>
      </c>
      <c r="I4045" s="13" t="e">
        <f>VLOOKUP(E4045,'Khách hàng'!$B$4:$F$1048576,5,0)</f>
        <v>#N/A</v>
      </c>
      <c r="L4045" s="13" t="e">
        <f>VLOOKUP(J4045,'Hàng hóa'!$C$5:$D$50,2,0)</f>
        <v>#N/A</v>
      </c>
      <c r="M4045" s="17" t="e">
        <f>VLOOKUP(J4045,'Hàng hóa'!$C$5:$H$22,6,0)</f>
        <v>#N/A</v>
      </c>
      <c r="N4045" s="17" t="e">
        <f t="shared" si="171"/>
        <v>#N/A</v>
      </c>
      <c r="O4045" s="22" t="e">
        <f t="shared" si="173"/>
        <v>#N/A</v>
      </c>
      <c r="P4045" s="17" t="e">
        <f t="shared" si="172"/>
        <v>#N/A</v>
      </c>
      <c r="Q4045" s="13" t="e">
        <f>VLOOKUP(I4045,'[1]Nhân viên'!$E$20:$F$41,2,0)</f>
        <v>#N/A</v>
      </c>
    </row>
    <row r="4046" spans="1:17" x14ac:dyDescent="0.2">
      <c r="A4046" s="11">
        <v>4023</v>
      </c>
      <c r="D4046" s="13" t="e">
        <f>VLOOKUP(C4046,'Nhân viên'!$B$5:$C$48,2,0)</f>
        <v>#N/A</v>
      </c>
      <c r="G4046" s="13" t="e">
        <f>VLOOKUP(E4046,'Khách hàng'!$B$4:$F$1048576,2,0)</f>
        <v>#N/A</v>
      </c>
      <c r="H4046" s="13" t="str">
        <f>VLOOKUP(E4046,'[1]Khách hàng'!$A$4:$F$2144,3,0)</f>
        <v>Số 1 đường số 17A, Khu phố 11, Phường Bình Trị Đông B, Quận Bình Tân, TP.HCM.</v>
      </c>
      <c r="I4046" s="13" t="e">
        <f>VLOOKUP(E4046,'Khách hàng'!$B$4:$F$1048576,5,0)</f>
        <v>#N/A</v>
      </c>
      <c r="L4046" s="13" t="e">
        <f>VLOOKUP(J4046,'Hàng hóa'!$C$5:$D$50,2,0)</f>
        <v>#N/A</v>
      </c>
      <c r="M4046" s="17" t="e">
        <f>VLOOKUP(J4046,'Hàng hóa'!$C$5:$H$22,6,0)</f>
        <v>#N/A</v>
      </c>
      <c r="N4046" s="17" t="e">
        <f t="shared" si="171"/>
        <v>#N/A</v>
      </c>
      <c r="O4046" s="22" t="e">
        <f t="shared" si="173"/>
        <v>#N/A</v>
      </c>
      <c r="P4046" s="17" t="e">
        <f t="shared" si="172"/>
        <v>#N/A</v>
      </c>
      <c r="Q4046" s="13" t="e">
        <f>VLOOKUP(I4046,'[1]Nhân viên'!$E$20:$F$41,2,0)</f>
        <v>#N/A</v>
      </c>
    </row>
    <row r="4047" spans="1:17" x14ac:dyDescent="0.2">
      <c r="A4047" s="11">
        <v>4024</v>
      </c>
      <c r="D4047" s="13" t="e">
        <f>VLOOKUP(C4047,'Nhân viên'!$B$5:$C$48,2,0)</f>
        <v>#N/A</v>
      </c>
      <c r="G4047" s="13" t="e">
        <f>VLOOKUP(E4047,'Khách hàng'!$B$4:$F$1048576,2,0)</f>
        <v>#N/A</v>
      </c>
      <c r="H4047" s="13" t="str">
        <f>VLOOKUP(E4047,'[1]Khách hàng'!$A$4:$F$2144,3,0)</f>
        <v>Số 1 đường số 17A, Khu phố 11, Phường Bình Trị Đông B, Quận Bình Tân, TP.HCM.</v>
      </c>
      <c r="I4047" s="13" t="e">
        <f>VLOOKUP(E4047,'Khách hàng'!$B$4:$F$1048576,5,0)</f>
        <v>#N/A</v>
      </c>
      <c r="L4047" s="13" t="e">
        <f>VLOOKUP(J4047,'Hàng hóa'!$C$5:$D$50,2,0)</f>
        <v>#N/A</v>
      </c>
      <c r="M4047" s="17" t="e">
        <f>VLOOKUP(J4047,'Hàng hóa'!$C$5:$H$22,6,0)</f>
        <v>#N/A</v>
      </c>
      <c r="N4047" s="17" t="e">
        <f t="shared" si="171"/>
        <v>#N/A</v>
      </c>
      <c r="O4047" s="22" t="e">
        <f t="shared" si="173"/>
        <v>#N/A</v>
      </c>
      <c r="P4047" s="17" t="e">
        <f t="shared" si="172"/>
        <v>#N/A</v>
      </c>
      <c r="Q4047" s="13" t="e">
        <f>VLOOKUP(I4047,'[1]Nhân viên'!$E$20:$F$41,2,0)</f>
        <v>#N/A</v>
      </c>
    </row>
    <row r="4048" spans="1:17" x14ac:dyDescent="0.2">
      <c r="A4048" s="11">
        <v>4025</v>
      </c>
      <c r="D4048" s="13" t="e">
        <f>VLOOKUP(C4048,'Nhân viên'!$B$5:$C$48,2,0)</f>
        <v>#N/A</v>
      </c>
      <c r="G4048" s="13" t="e">
        <f>VLOOKUP(E4048,'Khách hàng'!$B$4:$F$1048576,2,0)</f>
        <v>#N/A</v>
      </c>
      <c r="H4048" s="13" t="str">
        <f>VLOOKUP(E4048,'[1]Khách hàng'!$A$4:$F$2144,3,0)</f>
        <v>Số 1 đường số 17A, Khu phố 11, Phường Bình Trị Đông B, Quận Bình Tân, TP.HCM.</v>
      </c>
      <c r="I4048" s="13" t="e">
        <f>VLOOKUP(E4048,'Khách hàng'!$B$4:$F$1048576,5,0)</f>
        <v>#N/A</v>
      </c>
      <c r="L4048" s="13" t="e">
        <f>VLOOKUP(J4048,'Hàng hóa'!$C$5:$D$50,2,0)</f>
        <v>#N/A</v>
      </c>
      <c r="M4048" s="17" t="e">
        <f>VLOOKUP(J4048,'Hàng hóa'!$C$5:$H$22,6,0)</f>
        <v>#N/A</v>
      </c>
      <c r="N4048" s="17" t="e">
        <f t="shared" si="171"/>
        <v>#N/A</v>
      </c>
      <c r="O4048" s="22" t="e">
        <f t="shared" si="173"/>
        <v>#N/A</v>
      </c>
      <c r="P4048" s="17" t="e">
        <f t="shared" si="172"/>
        <v>#N/A</v>
      </c>
      <c r="Q4048" s="13" t="e">
        <f>VLOOKUP(I4048,'[1]Nhân viên'!$E$20:$F$41,2,0)</f>
        <v>#N/A</v>
      </c>
    </row>
    <row r="4049" spans="1:17" x14ac:dyDescent="0.2">
      <c r="A4049" s="11">
        <v>4026</v>
      </c>
      <c r="D4049" s="13" t="e">
        <f>VLOOKUP(C4049,'Nhân viên'!$B$5:$C$48,2,0)</f>
        <v>#N/A</v>
      </c>
      <c r="G4049" s="13" t="e">
        <f>VLOOKUP(E4049,'Khách hàng'!$B$4:$F$1048576,2,0)</f>
        <v>#N/A</v>
      </c>
      <c r="H4049" s="13" t="str">
        <f>VLOOKUP(E4049,'[1]Khách hàng'!$A$4:$F$2144,3,0)</f>
        <v>Số 1 đường số 17A, Khu phố 11, Phường Bình Trị Đông B, Quận Bình Tân, TP.HCM.</v>
      </c>
      <c r="I4049" s="13" t="e">
        <f>VLOOKUP(E4049,'Khách hàng'!$B$4:$F$1048576,5,0)</f>
        <v>#N/A</v>
      </c>
      <c r="L4049" s="13" t="e">
        <f>VLOOKUP(J4049,'Hàng hóa'!$C$5:$D$50,2,0)</f>
        <v>#N/A</v>
      </c>
      <c r="M4049" s="17" t="e">
        <f>VLOOKUP(J4049,'Hàng hóa'!$C$5:$H$22,6,0)</f>
        <v>#N/A</v>
      </c>
      <c r="N4049" s="17" t="e">
        <f t="shared" si="171"/>
        <v>#N/A</v>
      </c>
      <c r="O4049" s="22" t="e">
        <f t="shared" si="173"/>
        <v>#N/A</v>
      </c>
      <c r="P4049" s="17" t="e">
        <f t="shared" si="172"/>
        <v>#N/A</v>
      </c>
      <c r="Q4049" s="13" t="e">
        <f>VLOOKUP(I4049,'[1]Nhân viên'!$E$20:$F$41,2,0)</f>
        <v>#N/A</v>
      </c>
    </row>
    <row r="4050" spans="1:17" x14ac:dyDescent="0.2">
      <c r="A4050" s="11">
        <v>4027</v>
      </c>
      <c r="D4050" s="13" t="e">
        <f>VLOOKUP(C4050,'Nhân viên'!$B$5:$C$48,2,0)</f>
        <v>#N/A</v>
      </c>
      <c r="G4050" s="13" t="e">
        <f>VLOOKUP(E4050,'Khách hàng'!$B$4:$F$1048576,2,0)</f>
        <v>#N/A</v>
      </c>
      <c r="H4050" s="13" t="str">
        <f>VLOOKUP(E4050,'[1]Khách hàng'!$A$4:$F$2144,3,0)</f>
        <v>Số 1 đường số 17A, Khu phố 11, Phường Bình Trị Đông B, Quận Bình Tân, TP.HCM.</v>
      </c>
      <c r="I4050" s="13" t="e">
        <f>VLOOKUP(E4050,'Khách hàng'!$B$4:$F$1048576,5,0)</f>
        <v>#N/A</v>
      </c>
      <c r="L4050" s="13" t="e">
        <f>VLOOKUP(J4050,'Hàng hóa'!$C$5:$D$50,2,0)</f>
        <v>#N/A</v>
      </c>
      <c r="M4050" s="17" t="e">
        <f>VLOOKUP(J4050,'Hàng hóa'!$C$5:$H$22,6,0)</f>
        <v>#N/A</v>
      </c>
      <c r="N4050" s="17" t="e">
        <f t="shared" si="171"/>
        <v>#N/A</v>
      </c>
      <c r="O4050" s="22" t="e">
        <f t="shared" si="173"/>
        <v>#N/A</v>
      </c>
      <c r="P4050" s="17" t="e">
        <f t="shared" si="172"/>
        <v>#N/A</v>
      </c>
      <c r="Q4050" s="13" t="e">
        <f>VLOOKUP(I4050,'[1]Nhân viên'!$E$20:$F$41,2,0)</f>
        <v>#N/A</v>
      </c>
    </row>
    <row r="4051" spans="1:17" x14ac:dyDescent="0.2">
      <c r="A4051" s="11">
        <v>4028</v>
      </c>
      <c r="D4051" s="13" t="e">
        <f>VLOOKUP(C4051,'Nhân viên'!$B$5:$C$48,2,0)</f>
        <v>#N/A</v>
      </c>
      <c r="G4051" s="13" t="e">
        <f>VLOOKUP(E4051,'Khách hàng'!$B$4:$F$1048576,2,0)</f>
        <v>#N/A</v>
      </c>
      <c r="H4051" s="13" t="str">
        <f>VLOOKUP(E4051,'[1]Khách hàng'!$A$4:$F$2144,3,0)</f>
        <v>Số 1 đường số 17A, Khu phố 11, Phường Bình Trị Đông B, Quận Bình Tân, TP.HCM.</v>
      </c>
      <c r="I4051" s="13" t="e">
        <f>VLOOKUP(E4051,'Khách hàng'!$B$4:$F$1048576,5,0)</f>
        <v>#N/A</v>
      </c>
      <c r="L4051" s="13" t="e">
        <f>VLOOKUP(J4051,'Hàng hóa'!$C$5:$D$50,2,0)</f>
        <v>#N/A</v>
      </c>
      <c r="M4051" s="17" t="e">
        <f>VLOOKUP(J4051,'Hàng hóa'!$C$5:$H$22,6,0)</f>
        <v>#N/A</v>
      </c>
      <c r="N4051" s="17" t="e">
        <f t="shared" si="171"/>
        <v>#N/A</v>
      </c>
      <c r="O4051" s="22" t="e">
        <f t="shared" si="173"/>
        <v>#N/A</v>
      </c>
      <c r="P4051" s="17" t="e">
        <f t="shared" si="172"/>
        <v>#N/A</v>
      </c>
      <c r="Q4051" s="13" t="e">
        <f>VLOOKUP(I4051,'[1]Nhân viên'!$E$20:$F$41,2,0)</f>
        <v>#N/A</v>
      </c>
    </row>
    <row r="4052" spans="1:17" x14ac:dyDescent="0.2">
      <c r="A4052" s="11">
        <v>4029</v>
      </c>
      <c r="D4052" s="13" t="e">
        <f>VLOOKUP(C4052,'Nhân viên'!$B$5:$C$48,2,0)</f>
        <v>#N/A</v>
      </c>
      <c r="G4052" s="13" t="e">
        <f>VLOOKUP(E4052,'Khách hàng'!$B$4:$F$1048576,2,0)</f>
        <v>#N/A</v>
      </c>
      <c r="H4052" s="13" t="str">
        <f>VLOOKUP(E4052,'[1]Khách hàng'!$A$4:$F$2144,3,0)</f>
        <v>Số 1 đường số 17A, Khu phố 11, Phường Bình Trị Đông B, Quận Bình Tân, TP.HCM.</v>
      </c>
      <c r="I4052" s="13" t="e">
        <f>VLOOKUP(E4052,'Khách hàng'!$B$4:$F$1048576,5,0)</f>
        <v>#N/A</v>
      </c>
      <c r="L4052" s="13" t="e">
        <f>VLOOKUP(J4052,'Hàng hóa'!$C$5:$D$50,2,0)</f>
        <v>#N/A</v>
      </c>
      <c r="M4052" s="17" t="e">
        <f>VLOOKUP(J4052,'Hàng hóa'!$C$5:$H$22,6,0)</f>
        <v>#N/A</v>
      </c>
      <c r="N4052" s="17" t="e">
        <f t="shared" si="171"/>
        <v>#N/A</v>
      </c>
      <c r="O4052" s="22" t="e">
        <f t="shared" si="173"/>
        <v>#N/A</v>
      </c>
      <c r="P4052" s="17" t="e">
        <f t="shared" si="172"/>
        <v>#N/A</v>
      </c>
      <c r="Q4052" s="13" t="e">
        <f>VLOOKUP(I4052,'[1]Nhân viên'!$E$20:$F$41,2,0)</f>
        <v>#N/A</v>
      </c>
    </row>
    <row r="4053" spans="1:17" x14ac:dyDescent="0.2">
      <c r="A4053" s="11">
        <v>4030</v>
      </c>
      <c r="D4053" s="13" t="e">
        <f>VLOOKUP(C4053,'Nhân viên'!$B$5:$C$48,2,0)</f>
        <v>#N/A</v>
      </c>
      <c r="G4053" s="13" t="e">
        <f>VLOOKUP(E4053,'Khách hàng'!$B$4:$F$1048576,2,0)</f>
        <v>#N/A</v>
      </c>
      <c r="H4053" s="13" t="str">
        <f>VLOOKUP(E4053,'[1]Khách hàng'!$A$4:$F$2144,3,0)</f>
        <v>Số 1 đường số 17A, Khu phố 11, Phường Bình Trị Đông B, Quận Bình Tân, TP.HCM.</v>
      </c>
      <c r="I4053" s="13" t="e">
        <f>VLOOKUP(E4053,'Khách hàng'!$B$4:$F$1048576,5,0)</f>
        <v>#N/A</v>
      </c>
      <c r="L4053" s="13" t="e">
        <f>VLOOKUP(J4053,'Hàng hóa'!$C$5:$D$50,2,0)</f>
        <v>#N/A</v>
      </c>
      <c r="M4053" s="17" t="e">
        <f>VLOOKUP(J4053,'Hàng hóa'!$C$5:$H$22,6,0)</f>
        <v>#N/A</v>
      </c>
      <c r="N4053" s="17" t="e">
        <f t="shared" si="171"/>
        <v>#N/A</v>
      </c>
      <c r="O4053" s="22" t="e">
        <f t="shared" si="173"/>
        <v>#N/A</v>
      </c>
      <c r="P4053" s="17" t="e">
        <f t="shared" si="172"/>
        <v>#N/A</v>
      </c>
      <c r="Q4053" s="13" t="e">
        <f>VLOOKUP(I4053,'[1]Nhân viên'!$E$20:$F$41,2,0)</f>
        <v>#N/A</v>
      </c>
    </row>
    <row r="4054" spans="1:17" x14ac:dyDescent="0.2">
      <c r="A4054" s="11">
        <v>4031</v>
      </c>
      <c r="D4054" s="13" t="e">
        <f>VLOOKUP(C4054,'Nhân viên'!$B$5:$C$48,2,0)</f>
        <v>#N/A</v>
      </c>
      <c r="G4054" s="13" t="e">
        <f>VLOOKUP(E4054,'Khách hàng'!$B$4:$F$1048576,2,0)</f>
        <v>#N/A</v>
      </c>
      <c r="H4054" s="13" t="str">
        <f>VLOOKUP(E4054,'[1]Khách hàng'!$A$4:$F$2144,3,0)</f>
        <v>Số 1 đường số 17A, Khu phố 11, Phường Bình Trị Đông B, Quận Bình Tân, TP.HCM.</v>
      </c>
      <c r="I4054" s="13" t="e">
        <f>VLOOKUP(E4054,'Khách hàng'!$B$4:$F$1048576,5,0)</f>
        <v>#N/A</v>
      </c>
      <c r="L4054" s="13" t="e">
        <f>VLOOKUP(J4054,'Hàng hóa'!$C$5:$D$50,2,0)</f>
        <v>#N/A</v>
      </c>
      <c r="M4054" s="17" t="e">
        <f>VLOOKUP(J4054,'Hàng hóa'!$C$5:$H$22,6,0)</f>
        <v>#N/A</v>
      </c>
      <c r="N4054" s="17" t="e">
        <f t="shared" si="171"/>
        <v>#N/A</v>
      </c>
      <c r="O4054" s="22" t="e">
        <f t="shared" si="173"/>
        <v>#N/A</v>
      </c>
      <c r="P4054" s="17" t="e">
        <f t="shared" si="172"/>
        <v>#N/A</v>
      </c>
      <c r="Q4054" s="13" t="e">
        <f>VLOOKUP(I4054,'[1]Nhân viên'!$E$20:$F$41,2,0)</f>
        <v>#N/A</v>
      </c>
    </row>
    <row r="4055" spans="1:17" x14ac:dyDescent="0.2">
      <c r="A4055" s="11">
        <v>4032</v>
      </c>
      <c r="D4055" s="13" t="e">
        <f>VLOOKUP(C4055,'Nhân viên'!$B$5:$C$48,2,0)</f>
        <v>#N/A</v>
      </c>
      <c r="G4055" s="13" t="e">
        <f>VLOOKUP(E4055,'Khách hàng'!$B$4:$F$1048576,2,0)</f>
        <v>#N/A</v>
      </c>
      <c r="H4055" s="13" t="str">
        <f>VLOOKUP(E4055,'[1]Khách hàng'!$A$4:$F$2144,3,0)</f>
        <v>Số 1 đường số 17A, Khu phố 11, Phường Bình Trị Đông B, Quận Bình Tân, TP.HCM.</v>
      </c>
      <c r="I4055" s="13" t="e">
        <f>VLOOKUP(E4055,'Khách hàng'!$B$4:$F$1048576,5,0)</f>
        <v>#N/A</v>
      </c>
      <c r="L4055" s="13" t="e">
        <f>VLOOKUP(J4055,'Hàng hóa'!$C$5:$D$50,2,0)</f>
        <v>#N/A</v>
      </c>
      <c r="M4055" s="17" t="e">
        <f>VLOOKUP(J4055,'Hàng hóa'!$C$5:$H$22,6,0)</f>
        <v>#N/A</v>
      </c>
      <c r="N4055" s="17" t="e">
        <f t="shared" si="171"/>
        <v>#N/A</v>
      </c>
      <c r="O4055" s="22" t="e">
        <f t="shared" si="173"/>
        <v>#N/A</v>
      </c>
      <c r="P4055" s="17" t="e">
        <f t="shared" si="172"/>
        <v>#N/A</v>
      </c>
      <c r="Q4055" s="13" t="e">
        <f>VLOOKUP(I4055,'[1]Nhân viên'!$E$20:$F$41,2,0)</f>
        <v>#N/A</v>
      </c>
    </row>
    <row r="4056" spans="1:17" x14ac:dyDescent="0.2">
      <c r="A4056" s="11">
        <v>4033</v>
      </c>
      <c r="D4056" s="13" t="e">
        <f>VLOOKUP(C4056,'Nhân viên'!$B$5:$C$48,2,0)</f>
        <v>#N/A</v>
      </c>
      <c r="G4056" s="13" t="e">
        <f>VLOOKUP(E4056,'Khách hàng'!$B$4:$F$1048576,2,0)</f>
        <v>#N/A</v>
      </c>
      <c r="H4056" s="13" t="str">
        <f>VLOOKUP(E4056,'[1]Khách hàng'!$A$4:$F$2144,3,0)</f>
        <v>Số 1 đường số 17A, Khu phố 11, Phường Bình Trị Đông B, Quận Bình Tân, TP.HCM.</v>
      </c>
      <c r="I4056" s="13" t="e">
        <f>VLOOKUP(E4056,'Khách hàng'!$B$4:$F$1048576,5,0)</f>
        <v>#N/A</v>
      </c>
      <c r="L4056" s="13" t="e">
        <f>VLOOKUP(J4056,'Hàng hóa'!$C$5:$D$50,2,0)</f>
        <v>#N/A</v>
      </c>
      <c r="M4056" s="17" t="e">
        <f>VLOOKUP(J4056,'Hàng hóa'!$C$5:$H$22,6,0)</f>
        <v>#N/A</v>
      </c>
      <c r="N4056" s="17" t="e">
        <f t="shared" si="171"/>
        <v>#N/A</v>
      </c>
      <c r="O4056" s="22" t="e">
        <f t="shared" si="173"/>
        <v>#N/A</v>
      </c>
      <c r="P4056" s="17" t="e">
        <f t="shared" si="172"/>
        <v>#N/A</v>
      </c>
      <c r="Q4056" s="13" t="e">
        <f>VLOOKUP(I4056,'[1]Nhân viên'!$E$20:$F$41,2,0)</f>
        <v>#N/A</v>
      </c>
    </row>
    <row r="4057" spans="1:17" x14ac:dyDescent="0.2">
      <c r="A4057" s="11">
        <v>4034</v>
      </c>
      <c r="D4057" s="13" t="e">
        <f>VLOOKUP(C4057,'Nhân viên'!$B$5:$C$48,2,0)</f>
        <v>#N/A</v>
      </c>
      <c r="G4057" s="13" t="e">
        <f>VLOOKUP(E4057,'Khách hàng'!$B$4:$F$1048576,2,0)</f>
        <v>#N/A</v>
      </c>
      <c r="H4057" s="13" t="str">
        <f>VLOOKUP(E4057,'[1]Khách hàng'!$A$4:$F$2144,3,0)</f>
        <v>Số 1 đường số 17A, Khu phố 11, Phường Bình Trị Đông B, Quận Bình Tân, TP.HCM.</v>
      </c>
      <c r="I4057" s="13" t="e">
        <f>VLOOKUP(E4057,'Khách hàng'!$B$4:$F$1048576,5,0)</f>
        <v>#N/A</v>
      </c>
      <c r="L4057" s="13" t="e">
        <f>VLOOKUP(J4057,'Hàng hóa'!$C$5:$D$50,2,0)</f>
        <v>#N/A</v>
      </c>
      <c r="M4057" s="17" t="e">
        <f>VLOOKUP(J4057,'Hàng hóa'!$C$5:$H$22,6,0)</f>
        <v>#N/A</v>
      </c>
      <c r="N4057" s="17" t="e">
        <f t="shared" si="171"/>
        <v>#N/A</v>
      </c>
      <c r="O4057" s="22" t="e">
        <f t="shared" si="173"/>
        <v>#N/A</v>
      </c>
      <c r="P4057" s="17" t="e">
        <f t="shared" si="172"/>
        <v>#N/A</v>
      </c>
      <c r="Q4057" s="13" t="e">
        <f>VLOOKUP(I4057,'[1]Nhân viên'!$E$20:$F$41,2,0)</f>
        <v>#N/A</v>
      </c>
    </row>
    <row r="4058" spans="1:17" x14ac:dyDescent="0.2">
      <c r="A4058" s="11">
        <v>4035</v>
      </c>
      <c r="D4058" s="13" t="e">
        <f>VLOOKUP(C4058,'Nhân viên'!$B$5:$C$48,2,0)</f>
        <v>#N/A</v>
      </c>
      <c r="G4058" s="13" t="e">
        <f>VLOOKUP(E4058,'Khách hàng'!$B$4:$F$1048576,2,0)</f>
        <v>#N/A</v>
      </c>
      <c r="H4058" s="13" t="str">
        <f>VLOOKUP(E4058,'[1]Khách hàng'!$A$4:$F$2144,3,0)</f>
        <v>Số 1 đường số 17A, Khu phố 11, Phường Bình Trị Đông B, Quận Bình Tân, TP.HCM.</v>
      </c>
      <c r="I4058" s="13" t="e">
        <f>VLOOKUP(E4058,'Khách hàng'!$B$4:$F$1048576,5,0)</f>
        <v>#N/A</v>
      </c>
      <c r="L4058" s="13" t="e">
        <f>VLOOKUP(J4058,'Hàng hóa'!$C$5:$D$50,2,0)</f>
        <v>#N/A</v>
      </c>
      <c r="M4058" s="17" t="e">
        <f>VLOOKUP(J4058,'Hàng hóa'!$C$5:$H$22,6,0)</f>
        <v>#N/A</v>
      </c>
      <c r="N4058" s="17" t="e">
        <f t="shared" si="171"/>
        <v>#N/A</v>
      </c>
      <c r="O4058" s="22" t="e">
        <f t="shared" si="173"/>
        <v>#N/A</v>
      </c>
      <c r="P4058" s="17" t="e">
        <f t="shared" si="172"/>
        <v>#N/A</v>
      </c>
      <c r="Q4058" s="13" t="e">
        <f>VLOOKUP(I4058,'[1]Nhân viên'!$E$20:$F$41,2,0)</f>
        <v>#N/A</v>
      </c>
    </row>
    <row r="4059" spans="1:17" x14ac:dyDescent="0.2">
      <c r="A4059" s="11">
        <v>4036</v>
      </c>
      <c r="D4059" s="13" t="e">
        <f>VLOOKUP(C4059,'Nhân viên'!$B$5:$C$48,2,0)</f>
        <v>#N/A</v>
      </c>
      <c r="G4059" s="13" t="e">
        <f>VLOOKUP(E4059,'Khách hàng'!$B$4:$F$1048576,2,0)</f>
        <v>#N/A</v>
      </c>
      <c r="H4059" s="13" t="str">
        <f>VLOOKUP(E4059,'[1]Khách hàng'!$A$4:$F$2144,3,0)</f>
        <v>Số 1 đường số 17A, Khu phố 11, Phường Bình Trị Đông B, Quận Bình Tân, TP.HCM.</v>
      </c>
      <c r="I4059" s="13" t="e">
        <f>VLOOKUP(E4059,'Khách hàng'!$B$4:$F$1048576,5,0)</f>
        <v>#N/A</v>
      </c>
      <c r="L4059" s="13" t="e">
        <f>VLOOKUP(J4059,'Hàng hóa'!$C$5:$D$50,2,0)</f>
        <v>#N/A</v>
      </c>
      <c r="M4059" s="17" t="e">
        <f>VLOOKUP(J4059,'Hàng hóa'!$C$5:$H$22,6,0)</f>
        <v>#N/A</v>
      </c>
      <c r="N4059" s="17" t="e">
        <f t="shared" si="171"/>
        <v>#N/A</v>
      </c>
      <c r="O4059" s="22" t="e">
        <f t="shared" si="173"/>
        <v>#N/A</v>
      </c>
      <c r="P4059" s="17" t="e">
        <f t="shared" si="172"/>
        <v>#N/A</v>
      </c>
      <c r="Q4059" s="13" t="e">
        <f>VLOOKUP(I4059,'[1]Nhân viên'!$E$20:$F$41,2,0)</f>
        <v>#N/A</v>
      </c>
    </row>
    <row r="4060" spans="1:17" x14ac:dyDescent="0.2">
      <c r="A4060" s="11">
        <v>4037</v>
      </c>
      <c r="D4060" s="13" t="e">
        <f>VLOOKUP(C4060,'Nhân viên'!$B$5:$C$48,2,0)</f>
        <v>#N/A</v>
      </c>
      <c r="G4060" s="13" t="e">
        <f>VLOOKUP(E4060,'Khách hàng'!$B$4:$F$1048576,2,0)</f>
        <v>#N/A</v>
      </c>
      <c r="H4060" s="13" t="str">
        <f>VLOOKUP(E4060,'[1]Khách hàng'!$A$4:$F$2144,3,0)</f>
        <v>Số 1 đường số 17A, Khu phố 11, Phường Bình Trị Đông B, Quận Bình Tân, TP.HCM.</v>
      </c>
      <c r="I4060" s="13" t="e">
        <f>VLOOKUP(E4060,'Khách hàng'!$B$4:$F$1048576,5,0)</f>
        <v>#N/A</v>
      </c>
      <c r="L4060" s="13" t="e">
        <f>VLOOKUP(J4060,'Hàng hóa'!$C$5:$D$50,2,0)</f>
        <v>#N/A</v>
      </c>
      <c r="M4060" s="17" t="e">
        <f>VLOOKUP(J4060,'Hàng hóa'!$C$5:$H$22,6,0)</f>
        <v>#N/A</v>
      </c>
      <c r="N4060" s="17" t="e">
        <f t="shared" ref="N4060:N4123" si="174">K4060*M4060</f>
        <v>#N/A</v>
      </c>
      <c r="O4060" s="22" t="e">
        <f t="shared" si="173"/>
        <v>#N/A</v>
      </c>
      <c r="P4060" s="17" t="e">
        <f t="shared" ref="P4060:P4123" si="175">N4060*O4060+N4060</f>
        <v>#N/A</v>
      </c>
      <c r="Q4060" s="13" t="e">
        <f>VLOOKUP(I4060,'[1]Nhân viên'!$E$20:$F$41,2,0)</f>
        <v>#N/A</v>
      </c>
    </row>
    <row r="4061" spans="1:17" x14ac:dyDescent="0.2">
      <c r="A4061" s="11">
        <v>4038</v>
      </c>
      <c r="D4061" s="13" t="e">
        <f>VLOOKUP(C4061,'Nhân viên'!$B$5:$C$48,2,0)</f>
        <v>#N/A</v>
      </c>
      <c r="G4061" s="13" t="e">
        <f>VLOOKUP(E4061,'Khách hàng'!$B$4:$F$1048576,2,0)</f>
        <v>#N/A</v>
      </c>
      <c r="H4061" s="13" t="str">
        <f>VLOOKUP(E4061,'[1]Khách hàng'!$A$4:$F$2144,3,0)</f>
        <v>Số 1 đường số 17A, Khu phố 11, Phường Bình Trị Đông B, Quận Bình Tân, TP.HCM.</v>
      </c>
      <c r="I4061" s="13" t="e">
        <f>VLOOKUP(E4061,'Khách hàng'!$B$4:$F$1048576,5,0)</f>
        <v>#N/A</v>
      </c>
      <c r="L4061" s="13" t="e">
        <f>VLOOKUP(J4061,'Hàng hóa'!$C$5:$D$50,2,0)</f>
        <v>#N/A</v>
      </c>
      <c r="M4061" s="17" t="e">
        <f>VLOOKUP(J4061,'Hàng hóa'!$C$5:$H$22,6,0)</f>
        <v>#N/A</v>
      </c>
      <c r="N4061" s="17" t="e">
        <f t="shared" si="174"/>
        <v>#N/A</v>
      </c>
      <c r="O4061" s="22" t="e">
        <f t="shared" si="173"/>
        <v>#N/A</v>
      </c>
      <c r="P4061" s="17" t="e">
        <f t="shared" si="175"/>
        <v>#N/A</v>
      </c>
      <c r="Q4061" s="13" t="e">
        <f>VLOOKUP(I4061,'[1]Nhân viên'!$E$20:$F$41,2,0)</f>
        <v>#N/A</v>
      </c>
    </row>
    <row r="4062" spans="1:17" x14ac:dyDescent="0.2">
      <c r="A4062" s="11">
        <v>4039</v>
      </c>
      <c r="D4062" s="13" t="e">
        <f>VLOOKUP(C4062,'Nhân viên'!$B$5:$C$48,2,0)</f>
        <v>#N/A</v>
      </c>
      <c r="G4062" s="13" t="e">
        <f>VLOOKUP(E4062,'Khách hàng'!$B$4:$F$1048576,2,0)</f>
        <v>#N/A</v>
      </c>
      <c r="H4062" s="13" t="str">
        <f>VLOOKUP(E4062,'[1]Khách hàng'!$A$4:$F$2144,3,0)</f>
        <v>Số 1 đường số 17A, Khu phố 11, Phường Bình Trị Đông B, Quận Bình Tân, TP.HCM.</v>
      </c>
      <c r="I4062" s="13" t="e">
        <f>VLOOKUP(E4062,'Khách hàng'!$B$4:$F$1048576,5,0)</f>
        <v>#N/A</v>
      </c>
      <c r="L4062" s="13" t="e">
        <f>VLOOKUP(J4062,'Hàng hóa'!$C$5:$D$50,2,0)</f>
        <v>#N/A</v>
      </c>
      <c r="M4062" s="17" t="e">
        <f>VLOOKUP(J4062,'Hàng hóa'!$C$5:$H$22,6,0)</f>
        <v>#N/A</v>
      </c>
      <c r="N4062" s="17" t="e">
        <f t="shared" si="174"/>
        <v>#N/A</v>
      </c>
      <c r="O4062" s="22" t="e">
        <f t="shared" si="173"/>
        <v>#N/A</v>
      </c>
      <c r="P4062" s="17" t="e">
        <f t="shared" si="175"/>
        <v>#N/A</v>
      </c>
      <c r="Q4062" s="13" t="e">
        <f>VLOOKUP(I4062,'[1]Nhân viên'!$E$20:$F$41,2,0)</f>
        <v>#N/A</v>
      </c>
    </row>
    <row r="4063" spans="1:17" x14ac:dyDescent="0.2">
      <c r="A4063" s="11">
        <v>4040</v>
      </c>
      <c r="D4063" s="13" t="e">
        <f>VLOOKUP(C4063,'Nhân viên'!$B$5:$C$48,2,0)</f>
        <v>#N/A</v>
      </c>
      <c r="G4063" s="13" t="e">
        <f>VLOOKUP(E4063,'Khách hàng'!$B$4:$F$1048576,2,0)</f>
        <v>#N/A</v>
      </c>
      <c r="H4063" s="13" t="str">
        <f>VLOOKUP(E4063,'[1]Khách hàng'!$A$4:$F$2144,3,0)</f>
        <v>Số 1 đường số 17A, Khu phố 11, Phường Bình Trị Đông B, Quận Bình Tân, TP.HCM.</v>
      </c>
      <c r="I4063" s="13" t="e">
        <f>VLOOKUP(E4063,'Khách hàng'!$B$4:$F$1048576,5,0)</f>
        <v>#N/A</v>
      </c>
      <c r="L4063" s="13" t="e">
        <f>VLOOKUP(J4063,'Hàng hóa'!$C$5:$D$50,2,0)</f>
        <v>#N/A</v>
      </c>
      <c r="M4063" s="17" t="e">
        <f>VLOOKUP(J4063,'Hàng hóa'!$C$5:$H$22,6,0)</f>
        <v>#N/A</v>
      </c>
      <c r="N4063" s="17" t="e">
        <f t="shared" si="174"/>
        <v>#N/A</v>
      </c>
      <c r="O4063" s="22" t="e">
        <f t="shared" si="173"/>
        <v>#N/A</v>
      </c>
      <c r="P4063" s="17" t="e">
        <f t="shared" si="175"/>
        <v>#N/A</v>
      </c>
      <c r="Q4063" s="13" t="e">
        <f>VLOOKUP(I4063,'[1]Nhân viên'!$E$20:$F$41,2,0)</f>
        <v>#N/A</v>
      </c>
    </row>
    <row r="4064" spans="1:17" x14ac:dyDescent="0.2">
      <c r="A4064" s="11">
        <v>4041</v>
      </c>
      <c r="D4064" s="13" t="e">
        <f>VLOOKUP(C4064,'Nhân viên'!$B$5:$C$48,2,0)</f>
        <v>#N/A</v>
      </c>
      <c r="G4064" s="13" t="e">
        <f>VLOOKUP(E4064,'Khách hàng'!$B$4:$F$1048576,2,0)</f>
        <v>#N/A</v>
      </c>
      <c r="H4064" s="13" t="str">
        <f>VLOOKUP(E4064,'[1]Khách hàng'!$A$4:$F$2144,3,0)</f>
        <v>Số 1 đường số 17A, Khu phố 11, Phường Bình Trị Đông B, Quận Bình Tân, TP.HCM.</v>
      </c>
      <c r="I4064" s="13" t="e">
        <f>VLOOKUP(E4064,'Khách hàng'!$B$4:$F$1048576,5,0)</f>
        <v>#N/A</v>
      </c>
      <c r="L4064" s="13" t="e">
        <f>VLOOKUP(J4064,'Hàng hóa'!$C$5:$D$50,2,0)</f>
        <v>#N/A</v>
      </c>
      <c r="M4064" s="17" t="e">
        <f>VLOOKUP(J4064,'Hàng hóa'!$C$5:$H$22,6,0)</f>
        <v>#N/A</v>
      </c>
      <c r="N4064" s="17" t="e">
        <f t="shared" si="174"/>
        <v>#N/A</v>
      </c>
      <c r="O4064" s="22" t="e">
        <f t="shared" si="173"/>
        <v>#N/A</v>
      </c>
      <c r="P4064" s="17" t="e">
        <f t="shared" si="175"/>
        <v>#N/A</v>
      </c>
      <c r="Q4064" s="13" t="e">
        <f>VLOOKUP(I4064,'[1]Nhân viên'!$E$20:$F$41,2,0)</f>
        <v>#N/A</v>
      </c>
    </row>
    <row r="4065" spans="1:17" x14ac:dyDescent="0.2">
      <c r="A4065" s="11">
        <v>4042</v>
      </c>
      <c r="D4065" s="13" t="e">
        <f>VLOOKUP(C4065,'Nhân viên'!$B$5:$C$48,2,0)</f>
        <v>#N/A</v>
      </c>
      <c r="G4065" s="13" t="e">
        <f>VLOOKUP(E4065,'Khách hàng'!$B$4:$F$1048576,2,0)</f>
        <v>#N/A</v>
      </c>
      <c r="H4065" s="13" t="str">
        <f>VLOOKUP(E4065,'[1]Khách hàng'!$A$4:$F$2144,3,0)</f>
        <v>Số 1 đường số 17A, Khu phố 11, Phường Bình Trị Đông B, Quận Bình Tân, TP.HCM.</v>
      </c>
      <c r="I4065" s="13" t="e">
        <f>VLOOKUP(E4065,'Khách hàng'!$B$4:$F$1048576,5,0)</f>
        <v>#N/A</v>
      </c>
      <c r="L4065" s="13" t="e">
        <f>VLOOKUP(J4065,'Hàng hóa'!$C$5:$D$50,2,0)</f>
        <v>#N/A</v>
      </c>
      <c r="M4065" s="17" t="e">
        <f>VLOOKUP(J4065,'Hàng hóa'!$C$5:$H$22,6,0)</f>
        <v>#N/A</v>
      </c>
      <c r="N4065" s="17" t="e">
        <f t="shared" si="174"/>
        <v>#N/A</v>
      </c>
      <c r="O4065" s="22" t="e">
        <f t="shared" si="173"/>
        <v>#N/A</v>
      </c>
      <c r="P4065" s="17" t="e">
        <f t="shared" si="175"/>
        <v>#N/A</v>
      </c>
      <c r="Q4065" s="13" t="e">
        <f>VLOOKUP(I4065,'[1]Nhân viên'!$E$20:$F$41,2,0)</f>
        <v>#N/A</v>
      </c>
    </row>
    <row r="4066" spans="1:17" x14ac:dyDescent="0.2">
      <c r="A4066" s="11">
        <v>4043</v>
      </c>
      <c r="D4066" s="13" t="e">
        <f>VLOOKUP(C4066,'Nhân viên'!$B$5:$C$48,2,0)</f>
        <v>#N/A</v>
      </c>
      <c r="G4066" s="13" t="e">
        <f>VLOOKUP(E4066,'Khách hàng'!$B$4:$F$1048576,2,0)</f>
        <v>#N/A</v>
      </c>
      <c r="H4066" s="13" t="str">
        <f>VLOOKUP(E4066,'[1]Khách hàng'!$A$4:$F$2144,3,0)</f>
        <v>Số 1 đường số 17A, Khu phố 11, Phường Bình Trị Đông B, Quận Bình Tân, TP.HCM.</v>
      </c>
      <c r="I4066" s="13" t="e">
        <f>VLOOKUP(E4066,'Khách hàng'!$B$4:$F$1048576,5,0)</f>
        <v>#N/A</v>
      </c>
      <c r="L4066" s="13" t="e">
        <f>VLOOKUP(J4066,'Hàng hóa'!$C$5:$D$50,2,0)</f>
        <v>#N/A</v>
      </c>
      <c r="M4066" s="17" t="e">
        <f>VLOOKUP(J4066,'Hàng hóa'!$C$5:$H$22,6,0)</f>
        <v>#N/A</v>
      </c>
      <c r="N4066" s="17" t="e">
        <f t="shared" si="174"/>
        <v>#N/A</v>
      </c>
      <c r="O4066" s="22" t="e">
        <f t="shared" si="173"/>
        <v>#N/A</v>
      </c>
      <c r="P4066" s="17" t="e">
        <f t="shared" si="175"/>
        <v>#N/A</v>
      </c>
      <c r="Q4066" s="13" t="e">
        <f>VLOOKUP(I4066,'[1]Nhân viên'!$E$20:$F$41,2,0)</f>
        <v>#N/A</v>
      </c>
    </row>
    <row r="4067" spans="1:17" x14ac:dyDescent="0.2">
      <c r="A4067" s="11">
        <v>4044</v>
      </c>
      <c r="D4067" s="13" t="e">
        <f>VLOOKUP(C4067,'Nhân viên'!$B$5:$C$48,2,0)</f>
        <v>#N/A</v>
      </c>
      <c r="G4067" s="13" t="e">
        <f>VLOOKUP(E4067,'Khách hàng'!$B$4:$F$1048576,2,0)</f>
        <v>#N/A</v>
      </c>
      <c r="H4067" s="13" t="str">
        <f>VLOOKUP(E4067,'[1]Khách hàng'!$A$4:$F$2144,3,0)</f>
        <v>Số 1 đường số 17A, Khu phố 11, Phường Bình Trị Đông B, Quận Bình Tân, TP.HCM.</v>
      </c>
      <c r="I4067" s="13" t="e">
        <f>VLOOKUP(E4067,'Khách hàng'!$B$4:$F$1048576,5,0)</f>
        <v>#N/A</v>
      </c>
      <c r="L4067" s="13" t="e">
        <f>VLOOKUP(J4067,'Hàng hóa'!$C$5:$D$50,2,0)</f>
        <v>#N/A</v>
      </c>
      <c r="M4067" s="17" t="e">
        <f>VLOOKUP(J4067,'Hàng hóa'!$C$5:$H$22,6,0)</f>
        <v>#N/A</v>
      </c>
      <c r="N4067" s="17" t="e">
        <f t="shared" si="174"/>
        <v>#N/A</v>
      </c>
      <c r="O4067" s="22" t="e">
        <f t="shared" si="173"/>
        <v>#N/A</v>
      </c>
      <c r="P4067" s="17" t="e">
        <f t="shared" si="175"/>
        <v>#N/A</v>
      </c>
      <c r="Q4067" s="13" t="e">
        <f>VLOOKUP(I4067,'[1]Nhân viên'!$E$20:$F$41,2,0)</f>
        <v>#N/A</v>
      </c>
    </row>
    <row r="4068" spans="1:17" x14ac:dyDescent="0.2">
      <c r="A4068" s="11">
        <v>4045</v>
      </c>
      <c r="D4068" s="13" t="e">
        <f>VLOOKUP(C4068,'Nhân viên'!$B$5:$C$48,2,0)</f>
        <v>#N/A</v>
      </c>
      <c r="G4068" s="13" t="e">
        <f>VLOOKUP(E4068,'Khách hàng'!$B$4:$F$1048576,2,0)</f>
        <v>#N/A</v>
      </c>
      <c r="H4068" s="13" t="str">
        <f>VLOOKUP(E4068,'[1]Khách hàng'!$A$4:$F$2144,3,0)</f>
        <v>Số 1 đường số 17A, Khu phố 11, Phường Bình Trị Đông B, Quận Bình Tân, TP.HCM.</v>
      </c>
      <c r="I4068" s="13" t="e">
        <f>VLOOKUP(E4068,'Khách hàng'!$B$4:$F$1048576,5,0)</f>
        <v>#N/A</v>
      </c>
      <c r="L4068" s="13" t="e">
        <f>VLOOKUP(J4068,'Hàng hóa'!$C$5:$D$50,2,0)</f>
        <v>#N/A</v>
      </c>
      <c r="M4068" s="17" t="e">
        <f>VLOOKUP(J4068,'Hàng hóa'!$C$5:$H$22,6,0)</f>
        <v>#N/A</v>
      </c>
      <c r="N4068" s="17" t="e">
        <f t="shared" si="174"/>
        <v>#N/A</v>
      </c>
      <c r="O4068" s="22" t="e">
        <f t="shared" si="173"/>
        <v>#N/A</v>
      </c>
      <c r="P4068" s="17" t="e">
        <f t="shared" si="175"/>
        <v>#N/A</v>
      </c>
      <c r="Q4068" s="13" t="e">
        <f>VLOOKUP(I4068,'[1]Nhân viên'!$E$20:$F$41,2,0)</f>
        <v>#N/A</v>
      </c>
    </row>
    <row r="4069" spans="1:17" x14ac:dyDescent="0.2">
      <c r="A4069" s="11">
        <v>4046</v>
      </c>
      <c r="D4069" s="13" t="e">
        <f>VLOOKUP(C4069,'Nhân viên'!$B$5:$C$48,2,0)</f>
        <v>#N/A</v>
      </c>
      <c r="G4069" s="13" t="e">
        <f>VLOOKUP(E4069,'Khách hàng'!$B$4:$F$1048576,2,0)</f>
        <v>#N/A</v>
      </c>
      <c r="H4069" s="13" t="str">
        <f>VLOOKUP(E4069,'[1]Khách hàng'!$A$4:$F$2144,3,0)</f>
        <v>Số 1 đường số 17A, Khu phố 11, Phường Bình Trị Đông B, Quận Bình Tân, TP.HCM.</v>
      </c>
      <c r="I4069" s="13" t="e">
        <f>VLOOKUP(E4069,'Khách hàng'!$B$4:$F$1048576,5,0)</f>
        <v>#N/A</v>
      </c>
      <c r="L4069" s="13" t="e">
        <f>VLOOKUP(J4069,'Hàng hóa'!$C$5:$D$50,2,0)</f>
        <v>#N/A</v>
      </c>
      <c r="M4069" s="17" t="e">
        <f>VLOOKUP(J4069,'Hàng hóa'!$C$5:$H$22,6,0)</f>
        <v>#N/A</v>
      </c>
      <c r="N4069" s="17" t="e">
        <f t="shared" si="174"/>
        <v>#N/A</v>
      </c>
      <c r="O4069" s="22" t="e">
        <f t="shared" si="173"/>
        <v>#N/A</v>
      </c>
      <c r="P4069" s="17" t="e">
        <f t="shared" si="175"/>
        <v>#N/A</v>
      </c>
      <c r="Q4069" s="13" t="e">
        <f>VLOOKUP(I4069,'[1]Nhân viên'!$E$20:$F$41,2,0)</f>
        <v>#N/A</v>
      </c>
    </row>
    <row r="4070" spans="1:17" x14ac:dyDescent="0.2">
      <c r="A4070" s="11">
        <v>4047</v>
      </c>
      <c r="D4070" s="13" t="e">
        <f>VLOOKUP(C4070,'Nhân viên'!$B$5:$C$48,2,0)</f>
        <v>#N/A</v>
      </c>
      <c r="G4070" s="13" t="e">
        <f>VLOOKUP(E4070,'Khách hàng'!$B$4:$F$1048576,2,0)</f>
        <v>#N/A</v>
      </c>
      <c r="H4070" s="13" t="str">
        <f>VLOOKUP(E4070,'[1]Khách hàng'!$A$4:$F$2144,3,0)</f>
        <v>Số 1 đường số 17A, Khu phố 11, Phường Bình Trị Đông B, Quận Bình Tân, TP.HCM.</v>
      </c>
      <c r="I4070" s="13" t="e">
        <f>VLOOKUP(E4070,'Khách hàng'!$B$4:$F$1048576,5,0)</f>
        <v>#N/A</v>
      </c>
      <c r="L4070" s="13" t="e">
        <f>VLOOKUP(J4070,'Hàng hóa'!$C$5:$D$50,2,0)</f>
        <v>#N/A</v>
      </c>
      <c r="M4070" s="17" t="e">
        <f>VLOOKUP(J4070,'Hàng hóa'!$C$5:$H$22,6,0)</f>
        <v>#N/A</v>
      </c>
      <c r="N4070" s="17" t="e">
        <f t="shared" si="174"/>
        <v>#N/A</v>
      </c>
      <c r="O4070" s="22" t="e">
        <f t="shared" si="173"/>
        <v>#N/A</v>
      </c>
      <c r="P4070" s="17" t="e">
        <f t="shared" si="175"/>
        <v>#N/A</v>
      </c>
      <c r="Q4070" s="13" t="e">
        <f>VLOOKUP(I4070,'[1]Nhân viên'!$E$20:$F$41,2,0)</f>
        <v>#N/A</v>
      </c>
    </row>
    <row r="4071" spans="1:17" x14ac:dyDescent="0.2">
      <c r="A4071" s="11">
        <v>4048</v>
      </c>
      <c r="D4071" s="13" t="e">
        <f>VLOOKUP(C4071,'Nhân viên'!$B$5:$C$48,2,0)</f>
        <v>#N/A</v>
      </c>
      <c r="G4071" s="13" t="e">
        <f>VLOOKUP(E4071,'Khách hàng'!$B$4:$F$1048576,2,0)</f>
        <v>#N/A</v>
      </c>
      <c r="H4071" s="13" t="str">
        <f>VLOOKUP(E4071,'[1]Khách hàng'!$A$4:$F$2144,3,0)</f>
        <v>Số 1 đường số 17A, Khu phố 11, Phường Bình Trị Đông B, Quận Bình Tân, TP.HCM.</v>
      </c>
      <c r="I4071" s="13" t="e">
        <f>VLOOKUP(E4071,'Khách hàng'!$B$4:$F$1048576,5,0)</f>
        <v>#N/A</v>
      </c>
      <c r="L4071" s="13" t="e">
        <f>VLOOKUP(J4071,'Hàng hóa'!$C$5:$D$50,2,0)</f>
        <v>#N/A</v>
      </c>
      <c r="M4071" s="17" t="e">
        <f>VLOOKUP(J4071,'Hàng hóa'!$C$5:$H$22,6,0)</f>
        <v>#N/A</v>
      </c>
      <c r="N4071" s="17" t="e">
        <f t="shared" si="174"/>
        <v>#N/A</v>
      </c>
      <c r="O4071" s="22" t="e">
        <f t="shared" si="173"/>
        <v>#N/A</v>
      </c>
      <c r="P4071" s="17" t="e">
        <f t="shared" si="175"/>
        <v>#N/A</v>
      </c>
      <c r="Q4071" s="13" t="e">
        <f>VLOOKUP(I4071,'[1]Nhân viên'!$E$20:$F$41,2,0)</f>
        <v>#N/A</v>
      </c>
    </row>
    <row r="4072" spans="1:17" x14ac:dyDescent="0.2">
      <c r="A4072" s="11">
        <v>4049</v>
      </c>
      <c r="D4072" s="13" t="e">
        <f>VLOOKUP(C4072,'Nhân viên'!$B$5:$C$48,2,0)</f>
        <v>#N/A</v>
      </c>
      <c r="G4072" s="13" t="e">
        <f>VLOOKUP(E4072,'Khách hàng'!$B$4:$F$1048576,2,0)</f>
        <v>#N/A</v>
      </c>
      <c r="H4072" s="13" t="str">
        <f>VLOOKUP(E4072,'[1]Khách hàng'!$A$4:$F$2144,3,0)</f>
        <v>Số 1 đường số 17A, Khu phố 11, Phường Bình Trị Đông B, Quận Bình Tân, TP.HCM.</v>
      </c>
      <c r="I4072" s="13" t="e">
        <f>VLOOKUP(E4072,'Khách hàng'!$B$4:$F$1048576,5,0)</f>
        <v>#N/A</v>
      </c>
      <c r="L4072" s="13" t="e">
        <f>VLOOKUP(J4072,'Hàng hóa'!$C$5:$D$50,2,0)</f>
        <v>#N/A</v>
      </c>
      <c r="M4072" s="17" t="e">
        <f>VLOOKUP(J4072,'Hàng hóa'!$C$5:$H$22,6,0)</f>
        <v>#N/A</v>
      </c>
      <c r="N4072" s="17" t="e">
        <f t="shared" si="174"/>
        <v>#N/A</v>
      </c>
      <c r="O4072" s="22" t="e">
        <f t="shared" si="173"/>
        <v>#N/A</v>
      </c>
      <c r="P4072" s="17" t="e">
        <f t="shared" si="175"/>
        <v>#N/A</v>
      </c>
      <c r="Q4072" s="13" t="e">
        <f>VLOOKUP(I4072,'[1]Nhân viên'!$E$20:$F$41,2,0)</f>
        <v>#N/A</v>
      </c>
    </row>
    <row r="4073" spans="1:17" x14ac:dyDescent="0.2">
      <c r="A4073" s="11">
        <v>4050</v>
      </c>
      <c r="D4073" s="13" t="e">
        <f>VLOOKUP(C4073,'Nhân viên'!$B$5:$C$48,2,0)</f>
        <v>#N/A</v>
      </c>
      <c r="G4073" s="13" t="e">
        <f>VLOOKUP(E4073,'Khách hàng'!$B$4:$F$1048576,2,0)</f>
        <v>#N/A</v>
      </c>
      <c r="H4073" s="13" t="str">
        <f>VLOOKUP(E4073,'[1]Khách hàng'!$A$4:$F$2144,3,0)</f>
        <v>Số 1 đường số 17A, Khu phố 11, Phường Bình Trị Đông B, Quận Bình Tân, TP.HCM.</v>
      </c>
      <c r="I4073" s="13" t="e">
        <f>VLOOKUP(E4073,'Khách hàng'!$B$4:$F$1048576,5,0)</f>
        <v>#N/A</v>
      </c>
      <c r="L4073" s="13" t="e">
        <f>VLOOKUP(J4073,'Hàng hóa'!$C$5:$D$50,2,0)</f>
        <v>#N/A</v>
      </c>
      <c r="M4073" s="17" t="e">
        <f>VLOOKUP(J4073,'Hàng hóa'!$C$5:$H$22,6,0)</f>
        <v>#N/A</v>
      </c>
      <c r="N4073" s="17" t="e">
        <f t="shared" si="174"/>
        <v>#N/A</v>
      </c>
      <c r="O4073" s="22" t="e">
        <f t="shared" si="173"/>
        <v>#N/A</v>
      </c>
      <c r="P4073" s="17" t="e">
        <f t="shared" si="175"/>
        <v>#N/A</v>
      </c>
      <c r="Q4073" s="13" t="e">
        <f>VLOOKUP(I4073,'[1]Nhân viên'!$E$20:$F$41,2,0)</f>
        <v>#N/A</v>
      </c>
    </row>
    <row r="4074" spans="1:17" x14ac:dyDescent="0.2">
      <c r="A4074" s="11">
        <v>4051</v>
      </c>
      <c r="D4074" s="13" t="e">
        <f>VLOOKUP(C4074,'Nhân viên'!$B$5:$C$48,2,0)</f>
        <v>#N/A</v>
      </c>
      <c r="G4074" s="13" t="e">
        <f>VLOOKUP(E4074,'Khách hàng'!$B$4:$F$1048576,2,0)</f>
        <v>#N/A</v>
      </c>
      <c r="H4074" s="13" t="str">
        <f>VLOOKUP(E4074,'[1]Khách hàng'!$A$4:$F$2144,3,0)</f>
        <v>Số 1 đường số 17A, Khu phố 11, Phường Bình Trị Đông B, Quận Bình Tân, TP.HCM.</v>
      </c>
      <c r="I4074" s="13" t="e">
        <f>VLOOKUP(E4074,'Khách hàng'!$B$4:$F$1048576,5,0)</f>
        <v>#N/A</v>
      </c>
      <c r="L4074" s="13" t="e">
        <f>VLOOKUP(J4074,'Hàng hóa'!$C$5:$D$50,2,0)</f>
        <v>#N/A</v>
      </c>
      <c r="M4074" s="17" t="e">
        <f>VLOOKUP(J4074,'Hàng hóa'!$C$5:$H$22,6,0)</f>
        <v>#N/A</v>
      </c>
      <c r="N4074" s="17" t="e">
        <f t="shared" si="174"/>
        <v>#N/A</v>
      </c>
      <c r="O4074" s="22" t="e">
        <f t="shared" si="173"/>
        <v>#N/A</v>
      </c>
      <c r="P4074" s="17" t="e">
        <f t="shared" si="175"/>
        <v>#N/A</v>
      </c>
      <c r="Q4074" s="13" t="e">
        <f>VLOOKUP(I4074,'[1]Nhân viên'!$E$20:$F$41,2,0)</f>
        <v>#N/A</v>
      </c>
    </row>
    <row r="4075" spans="1:17" x14ac:dyDescent="0.2">
      <c r="A4075" s="11">
        <v>4052</v>
      </c>
      <c r="D4075" s="13" t="e">
        <f>VLOOKUP(C4075,'Nhân viên'!$B$5:$C$48,2,0)</f>
        <v>#N/A</v>
      </c>
      <c r="G4075" s="13" t="e">
        <f>VLOOKUP(E4075,'Khách hàng'!$B$4:$F$1048576,2,0)</f>
        <v>#N/A</v>
      </c>
      <c r="H4075" s="13" t="str">
        <f>VLOOKUP(E4075,'[1]Khách hàng'!$A$4:$F$2144,3,0)</f>
        <v>Số 1 đường số 17A, Khu phố 11, Phường Bình Trị Đông B, Quận Bình Tân, TP.HCM.</v>
      </c>
      <c r="I4075" s="13" t="e">
        <f>VLOOKUP(E4075,'Khách hàng'!$B$4:$F$1048576,5,0)</f>
        <v>#N/A</v>
      </c>
      <c r="L4075" s="13" t="e">
        <f>VLOOKUP(J4075,'Hàng hóa'!$C$5:$D$50,2,0)</f>
        <v>#N/A</v>
      </c>
      <c r="M4075" s="17" t="e">
        <f>VLOOKUP(J4075,'Hàng hóa'!$C$5:$H$22,6,0)</f>
        <v>#N/A</v>
      </c>
      <c r="N4075" s="17" t="e">
        <f t="shared" si="174"/>
        <v>#N/A</v>
      </c>
      <c r="O4075" s="22" t="e">
        <f t="shared" si="173"/>
        <v>#N/A</v>
      </c>
      <c r="P4075" s="17" t="e">
        <f t="shared" si="175"/>
        <v>#N/A</v>
      </c>
      <c r="Q4075" s="13" t="e">
        <f>VLOOKUP(I4075,'[1]Nhân viên'!$E$20:$F$41,2,0)</f>
        <v>#N/A</v>
      </c>
    </row>
    <row r="4076" spans="1:17" x14ac:dyDescent="0.2">
      <c r="A4076" s="11">
        <v>4053</v>
      </c>
      <c r="D4076" s="13" t="e">
        <f>VLOOKUP(C4076,'Nhân viên'!$B$5:$C$48,2,0)</f>
        <v>#N/A</v>
      </c>
      <c r="G4076" s="13" t="e">
        <f>VLOOKUP(E4076,'Khách hàng'!$B$4:$F$1048576,2,0)</f>
        <v>#N/A</v>
      </c>
      <c r="H4076" s="13" t="str">
        <f>VLOOKUP(E4076,'[1]Khách hàng'!$A$4:$F$2144,3,0)</f>
        <v>Số 1 đường số 17A, Khu phố 11, Phường Bình Trị Đông B, Quận Bình Tân, TP.HCM.</v>
      </c>
      <c r="I4076" s="13" t="e">
        <f>VLOOKUP(E4076,'Khách hàng'!$B$4:$F$1048576,5,0)</f>
        <v>#N/A</v>
      </c>
      <c r="L4076" s="13" t="e">
        <f>VLOOKUP(J4076,'Hàng hóa'!$C$5:$D$50,2,0)</f>
        <v>#N/A</v>
      </c>
      <c r="M4076" s="17" t="e">
        <f>VLOOKUP(J4076,'Hàng hóa'!$C$5:$H$22,6,0)</f>
        <v>#N/A</v>
      </c>
      <c r="N4076" s="17" t="e">
        <f t="shared" si="174"/>
        <v>#N/A</v>
      </c>
      <c r="O4076" s="22" t="e">
        <f t="shared" si="173"/>
        <v>#N/A</v>
      </c>
      <c r="P4076" s="17" t="e">
        <f t="shared" si="175"/>
        <v>#N/A</v>
      </c>
      <c r="Q4076" s="13" t="e">
        <f>VLOOKUP(I4076,'[1]Nhân viên'!$E$20:$F$41,2,0)</f>
        <v>#N/A</v>
      </c>
    </row>
    <row r="4077" spans="1:17" x14ac:dyDescent="0.2">
      <c r="A4077" s="11">
        <v>4054</v>
      </c>
      <c r="D4077" s="13" t="e">
        <f>VLOOKUP(C4077,'Nhân viên'!$B$5:$C$48,2,0)</f>
        <v>#N/A</v>
      </c>
      <c r="G4077" s="13" t="e">
        <f>VLOOKUP(E4077,'Khách hàng'!$B$4:$F$1048576,2,0)</f>
        <v>#N/A</v>
      </c>
      <c r="H4077" s="13" t="str">
        <f>VLOOKUP(E4077,'[1]Khách hàng'!$A$4:$F$2144,3,0)</f>
        <v>Số 1 đường số 17A, Khu phố 11, Phường Bình Trị Đông B, Quận Bình Tân, TP.HCM.</v>
      </c>
      <c r="I4077" s="13" t="e">
        <f>VLOOKUP(E4077,'Khách hàng'!$B$4:$F$1048576,5,0)</f>
        <v>#N/A</v>
      </c>
      <c r="L4077" s="13" t="e">
        <f>VLOOKUP(J4077,'Hàng hóa'!$C$5:$D$50,2,0)</f>
        <v>#N/A</v>
      </c>
      <c r="M4077" s="17" t="e">
        <f>VLOOKUP(J4077,'Hàng hóa'!$C$5:$H$22,6,0)</f>
        <v>#N/A</v>
      </c>
      <c r="N4077" s="17" t="e">
        <f t="shared" si="174"/>
        <v>#N/A</v>
      </c>
      <c r="O4077" s="22" t="e">
        <f t="shared" si="173"/>
        <v>#N/A</v>
      </c>
      <c r="P4077" s="17" t="e">
        <f t="shared" si="175"/>
        <v>#N/A</v>
      </c>
      <c r="Q4077" s="13" t="e">
        <f>VLOOKUP(I4077,'[1]Nhân viên'!$E$20:$F$41,2,0)</f>
        <v>#N/A</v>
      </c>
    </row>
    <row r="4078" spans="1:17" x14ac:dyDescent="0.2">
      <c r="A4078" s="11">
        <v>4055</v>
      </c>
      <c r="D4078" s="13" t="e">
        <f>VLOOKUP(C4078,'Nhân viên'!$B$5:$C$48,2,0)</f>
        <v>#N/A</v>
      </c>
      <c r="G4078" s="13" t="e">
        <f>VLOOKUP(E4078,'Khách hàng'!$B$4:$F$1048576,2,0)</f>
        <v>#N/A</v>
      </c>
      <c r="H4078" s="13" t="str">
        <f>VLOOKUP(E4078,'[1]Khách hàng'!$A$4:$F$2144,3,0)</f>
        <v>Số 1 đường số 17A, Khu phố 11, Phường Bình Trị Đông B, Quận Bình Tân, TP.HCM.</v>
      </c>
      <c r="I4078" s="13" t="e">
        <f>VLOOKUP(E4078,'Khách hàng'!$B$4:$F$1048576,5,0)</f>
        <v>#N/A</v>
      </c>
      <c r="L4078" s="13" t="e">
        <f>VLOOKUP(J4078,'Hàng hóa'!$C$5:$D$50,2,0)</f>
        <v>#N/A</v>
      </c>
      <c r="M4078" s="17" t="e">
        <f>VLOOKUP(J4078,'Hàng hóa'!$C$5:$H$22,6,0)</f>
        <v>#N/A</v>
      </c>
      <c r="N4078" s="17" t="e">
        <f t="shared" si="174"/>
        <v>#N/A</v>
      </c>
      <c r="O4078" s="22" t="e">
        <f t="shared" si="173"/>
        <v>#N/A</v>
      </c>
      <c r="P4078" s="17" t="e">
        <f t="shared" si="175"/>
        <v>#N/A</v>
      </c>
      <c r="Q4078" s="13" t="e">
        <f>VLOOKUP(I4078,'[1]Nhân viên'!$E$20:$F$41,2,0)</f>
        <v>#N/A</v>
      </c>
    </row>
    <row r="4079" spans="1:17" x14ac:dyDescent="0.2">
      <c r="A4079" s="11">
        <v>4056</v>
      </c>
      <c r="D4079" s="13" t="e">
        <f>VLOOKUP(C4079,'Nhân viên'!$B$5:$C$48,2,0)</f>
        <v>#N/A</v>
      </c>
      <c r="G4079" s="13" t="e">
        <f>VLOOKUP(E4079,'Khách hàng'!$B$4:$F$1048576,2,0)</f>
        <v>#N/A</v>
      </c>
      <c r="H4079" s="13" t="str">
        <f>VLOOKUP(E4079,'[1]Khách hàng'!$A$4:$F$2144,3,0)</f>
        <v>Số 1 đường số 17A, Khu phố 11, Phường Bình Trị Đông B, Quận Bình Tân, TP.HCM.</v>
      </c>
      <c r="I4079" s="13" t="e">
        <f>VLOOKUP(E4079,'Khách hàng'!$B$4:$F$1048576,5,0)</f>
        <v>#N/A</v>
      </c>
      <c r="L4079" s="13" t="e">
        <f>VLOOKUP(J4079,'Hàng hóa'!$C$5:$D$50,2,0)</f>
        <v>#N/A</v>
      </c>
      <c r="M4079" s="17" t="e">
        <f>VLOOKUP(J4079,'Hàng hóa'!$C$5:$H$22,6,0)</f>
        <v>#N/A</v>
      </c>
      <c r="N4079" s="17" t="e">
        <f t="shared" si="174"/>
        <v>#N/A</v>
      </c>
      <c r="O4079" s="22" t="e">
        <f t="shared" si="173"/>
        <v>#N/A</v>
      </c>
      <c r="P4079" s="17" t="e">
        <f t="shared" si="175"/>
        <v>#N/A</v>
      </c>
      <c r="Q4079" s="13" t="e">
        <f>VLOOKUP(I4079,'[1]Nhân viên'!$E$20:$F$41,2,0)</f>
        <v>#N/A</v>
      </c>
    </row>
    <row r="4080" spans="1:17" x14ac:dyDescent="0.2">
      <c r="A4080" s="11">
        <v>4057</v>
      </c>
      <c r="D4080" s="13" t="e">
        <f>VLOOKUP(C4080,'Nhân viên'!$B$5:$C$48,2,0)</f>
        <v>#N/A</v>
      </c>
      <c r="G4080" s="13" t="e">
        <f>VLOOKUP(E4080,'Khách hàng'!$B$4:$F$1048576,2,0)</f>
        <v>#N/A</v>
      </c>
      <c r="H4080" s="13" t="str">
        <f>VLOOKUP(E4080,'[1]Khách hàng'!$A$4:$F$2144,3,0)</f>
        <v>Số 1 đường số 17A, Khu phố 11, Phường Bình Trị Đông B, Quận Bình Tân, TP.HCM.</v>
      </c>
      <c r="I4080" s="13" t="e">
        <f>VLOOKUP(E4080,'Khách hàng'!$B$4:$F$1048576,5,0)</f>
        <v>#N/A</v>
      </c>
      <c r="L4080" s="13" t="e">
        <f>VLOOKUP(J4080,'Hàng hóa'!$C$5:$D$50,2,0)</f>
        <v>#N/A</v>
      </c>
      <c r="M4080" s="17" t="e">
        <f>VLOOKUP(J4080,'Hàng hóa'!$C$5:$H$22,6,0)</f>
        <v>#N/A</v>
      </c>
      <c r="N4080" s="17" t="e">
        <f t="shared" si="174"/>
        <v>#N/A</v>
      </c>
      <c r="O4080" s="22" t="e">
        <f t="shared" si="173"/>
        <v>#N/A</v>
      </c>
      <c r="P4080" s="17" t="e">
        <f t="shared" si="175"/>
        <v>#N/A</v>
      </c>
      <c r="Q4080" s="13" t="e">
        <f>VLOOKUP(I4080,'[1]Nhân viên'!$E$20:$F$41,2,0)</f>
        <v>#N/A</v>
      </c>
    </row>
    <row r="4081" spans="1:17" x14ac:dyDescent="0.2">
      <c r="A4081" s="11">
        <v>4058</v>
      </c>
      <c r="D4081" s="13" t="e">
        <f>VLOOKUP(C4081,'Nhân viên'!$B$5:$C$48,2,0)</f>
        <v>#N/A</v>
      </c>
      <c r="G4081" s="13" t="e">
        <f>VLOOKUP(E4081,'Khách hàng'!$B$4:$F$1048576,2,0)</f>
        <v>#N/A</v>
      </c>
      <c r="H4081" s="13" t="str">
        <f>VLOOKUP(E4081,'[1]Khách hàng'!$A$4:$F$2144,3,0)</f>
        <v>Số 1 đường số 17A, Khu phố 11, Phường Bình Trị Đông B, Quận Bình Tân, TP.HCM.</v>
      </c>
      <c r="I4081" s="13" t="e">
        <f>VLOOKUP(E4081,'Khách hàng'!$B$4:$F$1048576,5,0)</f>
        <v>#N/A</v>
      </c>
      <c r="L4081" s="13" t="e">
        <f>VLOOKUP(J4081,'Hàng hóa'!$C$5:$D$50,2,0)</f>
        <v>#N/A</v>
      </c>
      <c r="M4081" s="17" t="e">
        <f>VLOOKUP(J4081,'Hàng hóa'!$C$5:$H$22,6,0)</f>
        <v>#N/A</v>
      </c>
      <c r="N4081" s="17" t="e">
        <f t="shared" si="174"/>
        <v>#N/A</v>
      </c>
      <c r="O4081" s="22" t="e">
        <f t="shared" si="173"/>
        <v>#N/A</v>
      </c>
      <c r="P4081" s="17" t="e">
        <f t="shared" si="175"/>
        <v>#N/A</v>
      </c>
      <c r="Q4081" s="13" t="e">
        <f>VLOOKUP(I4081,'[1]Nhân viên'!$E$20:$F$41,2,0)</f>
        <v>#N/A</v>
      </c>
    </row>
    <row r="4082" spans="1:17" x14ac:dyDescent="0.2">
      <c r="A4082" s="11">
        <v>4059</v>
      </c>
      <c r="D4082" s="13" t="e">
        <f>VLOOKUP(C4082,'Nhân viên'!$B$5:$C$48,2,0)</f>
        <v>#N/A</v>
      </c>
      <c r="G4082" s="13" t="e">
        <f>VLOOKUP(E4082,'Khách hàng'!$B$4:$F$1048576,2,0)</f>
        <v>#N/A</v>
      </c>
      <c r="H4082" s="13" t="str">
        <f>VLOOKUP(E4082,'[1]Khách hàng'!$A$4:$F$2144,3,0)</f>
        <v>Số 1 đường số 17A, Khu phố 11, Phường Bình Trị Đông B, Quận Bình Tân, TP.HCM.</v>
      </c>
      <c r="I4082" s="13" t="e">
        <f>VLOOKUP(E4082,'Khách hàng'!$B$4:$F$1048576,5,0)</f>
        <v>#N/A</v>
      </c>
      <c r="L4082" s="13" t="e">
        <f>VLOOKUP(J4082,'Hàng hóa'!$C$5:$D$50,2,0)</f>
        <v>#N/A</v>
      </c>
      <c r="M4082" s="17" t="e">
        <f>VLOOKUP(J4082,'Hàng hóa'!$C$5:$H$22,6,0)</f>
        <v>#N/A</v>
      </c>
      <c r="N4082" s="17" t="e">
        <f t="shared" si="174"/>
        <v>#N/A</v>
      </c>
      <c r="O4082" s="22" t="e">
        <f t="shared" si="173"/>
        <v>#N/A</v>
      </c>
      <c r="P4082" s="17" t="e">
        <f t="shared" si="175"/>
        <v>#N/A</v>
      </c>
      <c r="Q4082" s="13" t="e">
        <f>VLOOKUP(I4082,'[1]Nhân viên'!$E$20:$F$41,2,0)</f>
        <v>#N/A</v>
      </c>
    </row>
    <row r="4083" spans="1:17" x14ac:dyDescent="0.2">
      <c r="A4083" s="11">
        <v>4060</v>
      </c>
      <c r="D4083" s="13" t="e">
        <f>VLOOKUP(C4083,'Nhân viên'!$B$5:$C$48,2,0)</f>
        <v>#N/A</v>
      </c>
      <c r="G4083" s="13" t="e">
        <f>VLOOKUP(E4083,'Khách hàng'!$B$4:$F$1048576,2,0)</f>
        <v>#N/A</v>
      </c>
      <c r="H4083" s="13" t="str">
        <f>VLOOKUP(E4083,'[1]Khách hàng'!$A$4:$F$2144,3,0)</f>
        <v>Số 1 đường số 17A, Khu phố 11, Phường Bình Trị Đông B, Quận Bình Tân, TP.HCM.</v>
      </c>
      <c r="I4083" s="13" t="e">
        <f>VLOOKUP(E4083,'Khách hàng'!$B$4:$F$1048576,5,0)</f>
        <v>#N/A</v>
      </c>
      <c r="L4083" s="13" t="e">
        <f>VLOOKUP(J4083,'Hàng hóa'!$C$5:$D$50,2,0)</f>
        <v>#N/A</v>
      </c>
      <c r="M4083" s="17" t="e">
        <f>VLOOKUP(J4083,'Hàng hóa'!$C$5:$H$22,6,0)</f>
        <v>#N/A</v>
      </c>
      <c r="N4083" s="17" t="e">
        <f t="shared" si="174"/>
        <v>#N/A</v>
      </c>
      <c r="O4083" s="22" t="e">
        <f t="shared" si="173"/>
        <v>#N/A</v>
      </c>
      <c r="P4083" s="17" t="e">
        <f t="shared" si="175"/>
        <v>#N/A</v>
      </c>
      <c r="Q4083" s="13" t="e">
        <f>VLOOKUP(I4083,'[1]Nhân viên'!$E$20:$F$41,2,0)</f>
        <v>#N/A</v>
      </c>
    </row>
    <row r="4084" spans="1:17" x14ac:dyDescent="0.2">
      <c r="A4084" s="11">
        <v>4061</v>
      </c>
      <c r="D4084" s="13" t="e">
        <f>VLOOKUP(C4084,'Nhân viên'!$B$5:$C$48,2,0)</f>
        <v>#N/A</v>
      </c>
      <c r="G4084" s="13" t="e">
        <f>VLOOKUP(E4084,'Khách hàng'!$B$4:$F$1048576,2,0)</f>
        <v>#N/A</v>
      </c>
      <c r="H4084" s="13" t="str">
        <f>VLOOKUP(E4084,'[1]Khách hàng'!$A$4:$F$2144,3,0)</f>
        <v>Số 1 đường số 17A, Khu phố 11, Phường Bình Trị Đông B, Quận Bình Tân, TP.HCM.</v>
      </c>
      <c r="I4084" s="13" t="e">
        <f>VLOOKUP(E4084,'Khách hàng'!$B$4:$F$1048576,5,0)</f>
        <v>#N/A</v>
      </c>
      <c r="L4084" s="13" t="e">
        <f>VLOOKUP(J4084,'Hàng hóa'!$C$5:$D$50,2,0)</f>
        <v>#N/A</v>
      </c>
      <c r="M4084" s="17" t="e">
        <f>VLOOKUP(J4084,'Hàng hóa'!$C$5:$H$22,6,0)</f>
        <v>#N/A</v>
      </c>
      <c r="N4084" s="17" t="e">
        <f t="shared" si="174"/>
        <v>#N/A</v>
      </c>
      <c r="O4084" s="22" t="e">
        <f t="shared" si="173"/>
        <v>#N/A</v>
      </c>
      <c r="P4084" s="17" t="e">
        <f t="shared" si="175"/>
        <v>#N/A</v>
      </c>
      <c r="Q4084" s="13" t="e">
        <f>VLOOKUP(I4084,'[1]Nhân viên'!$E$20:$F$41,2,0)</f>
        <v>#N/A</v>
      </c>
    </row>
    <row r="4085" spans="1:17" x14ac:dyDescent="0.2">
      <c r="A4085" s="11">
        <v>4062</v>
      </c>
      <c r="D4085" s="13" t="e">
        <f>VLOOKUP(C4085,'Nhân viên'!$B$5:$C$48,2,0)</f>
        <v>#N/A</v>
      </c>
      <c r="G4085" s="13" t="e">
        <f>VLOOKUP(E4085,'Khách hàng'!$B$4:$F$1048576,2,0)</f>
        <v>#N/A</v>
      </c>
      <c r="H4085" s="13" t="str">
        <f>VLOOKUP(E4085,'[1]Khách hàng'!$A$4:$F$2144,3,0)</f>
        <v>Số 1 đường số 17A, Khu phố 11, Phường Bình Trị Đông B, Quận Bình Tân, TP.HCM.</v>
      </c>
      <c r="I4085" s="13" t="e">
        <f>VLOOKUP(E4085,'Khách hàng'!$B$4:$F$1048576,5,0)</f>
        <v>#N/A</v>
      </c>
      <c r="L4085" s="13" t="e">
        <f>VLOOKUP(J4085,'Hàng hóa'!$C$5:$D$50,2,0)</f>
        <v>#N/A</v>
      </c>
      <c r="M4085" s="17" t="e">
        <f>VLOOKUP(J4085,'Hàng hóa'!$C$5:$H$22,6,0)</f>
        <v>#N/A</v>
      </c>
      <c r="N4085" s="17" t="e">
        <f t="shared" si="174"/>
        <v>#N/A</v>
      </c>
      <c r="O4085" s="22" t="e">
        <f t="shared" si="173"/>
        <v>#N/A</v>
      </c>
      <c r="P4085" s="17" t="e">
        <f t="shared" si="175"/>
        <v>#N/A</v>
      </c>
      <c r="Q4085" s="13" t="e">
        <f>VLOOKUP(I4085,'[1]Nhân viên'!$E$20:$F$41,2,0)</f>
        <v>#N/A</v>
      </c>
    </row>
    <row r="4086" spans="1:17" x14ac:dyDescent="0.2">
      <c r="A4086" s="11">
        <v>4063</v>
      </c>
      <c r="D4086" s="13" t="e">
        <f>VLOOKUP(C4086,'Nhân viên'!$B$5:$C$48,2,0)</f>
        <v>#N/A</v>
      </c>
      <c r="G4086" s="13" t="e">
        <f>VLOOKUP(E4086,'Khách hàng'!$B$4:$F$1048576,2,0)</f>
        <v>#N/A</v>
      </c>
      <c r="H4086" s="13" t="str">
        <f>VLOOKUP(E4086,'[1]Khách hàng'!$A$4:$F$2144,3,0)</f>
        <v>Số 1 đường số 17A, Khu phố 11, Phường Bình Trị Đông B, Quận Bình Tân, TP.HCM.</v>
      </c>
      <c r="I4086" s="13" t="e">
        <f>VLOOKUP(E4086,'Khách hàng'!$B$4:$F$1048576,5,0)</f>
        <v>#N/A</v>
      </c>
      <c r="L4086" s="13" t="e">
        <f>VLOOKUP(J4086,'Hàng hóa'!$C$5:$D$50,2,0)</f>
        <v>#N/A</v>
      </c>
      <c r="M4086" s="17" t="e">
        <f>VLOOKUP(J4086,'Hàng hóa'!$C$5:$H$22,6,0)</f>
        <v>#N/A</v>
      </c>
      <c r="N4086" s="17" t="e">
        <f t="shared" si="174"/>
        <v>#N/A</v>
      </c>
      <c r="O4086" s="22" t="e">
        <f t="shared" si="173"/>
        <v>#N/A</v>
      </c>
      <c r="P4086" s="17" t="e">
        <f t="shared" si="175"/>
        <v>#N/A</v>
      </c>
      <c r="Q4086" s="13" t="e">
        <f>VLOOKUP(I4086,'[1]Nhân viên'!$E$20:$F$41,2,0)</f>
        <v>#N/A</v>
      </c>
    </row>
    <row r="4087" spans="1:17" x14ac:dyDescent="0.2">
      <c r="A4087" s="11">
        <v>4064</v>
      </c>
      <c r="D4087" s="13" t="e">
        <f>VLOOKUP(C4087,'Nhân viên'!$B$5:$C$48,2,0)</f>
        <v>#N/A</v>
      </c>
      <c r="G4087" s="13" t="e">
        <f>VLOOKUP(E4087,'Khách hàng'!$B$4:$F$1048576,2,0)</f>
        <v>#N/A</v>
      </c>
      <c r="H4087" s="13" t="str">
        <f>VLOOKUP(E4087,'[1]Khách hàng'!$A$4:$F$2144,3,0)</f>
        <v>Số 1 đường số 17A, Khu phố 11, Phường Bình Trị Đông B, Quận Bình Tân, TP.HCM.</v>
      </c>
      <c r="I4087" s="13" t="e">
        <f>VLOOKUP(E4087,'Khách hàng'!$B$4:$F$1048576,5,0)</f>
        <v>#N/A</v>
      </c>
      <c r="L4087" s="13" t="e">
        <f>VLOOKUP(J4087,'Hàng hóa'!$C$5:$D$50,2,0)</f>
        <v>#N/A</v>
      </c>
      <c r="M4087" s="17" t="e">
        <f>VLOOKUP(J4087,'Hàng hóa'!$C$5:$H$22,6,0)</f>
        <v>#N/A</v>
      </c>
      <c r="N4087" s="17" t="e">
        <f t="shared" si="174"/>
        <v>#N/A</v>
      </c>
      <c r="O4087" s="22" t="e">
        <f t="shared" si="173"/>
        <v>#N/A</v>
      </c>
      <c r="P4087" s="17" t="e">
        <f t="shared" si="175"/>
        <v>#N/A</v>
      </c>
      <c r="Q4087" s="13" t="e">
        <f>VLOOKUP(I4087,'[1]Nhân viên'!$E$20:$F$41,2,0)</f>
        <v>#N/A</v>
      </c>
    </row>
    <row r="4088" spans="1:17" x14ac:dyDescent="0.2">
      <c r="A4088" s="11">
        <v>4065</v>
      </c>
      <c r="D4088" s="13" t="e">
        <f>VLOOKUP(C4088,'Nhân viên'!$B$5:$C$48,2,0)</f>
        <v>#N/A</v>
      </c>
      <c r="G4088" s="13" t="e">
        <f>VLOOKUP(E4088,'Khách hàng'!$B$4:$F$1048576,2,0)</f>
        <v>#N/A</v>
      </c>
      <c r="H4088" s="13" t="str">
        <f>VLOOKUP(E4088,'[1]Khách hàng'!$A$4:$F$2144,3,0)</f>
        <v>Số 1 đường số 17A, Khu phố 11, Phường Bình Trị Đông B, Quận Bình Tân, TP.HCM.</v>
      </c>
      <c r="I4088" s="13" t="e">
        <f>VLOOKUP(E4088,'Khách hàng'!$B$4:$F$1048576,5,0)</f>
        <v>#N/A</v>
      </c>
      <c r="L4088" s="13" t="e">
        <f>VLOOKUP(J4088,'Hàng hóa'!$C$5:$D$50,2,0)</f>
        <v>#N/A</v>
      </c>
      <c r="M4088" s="17" t="e">
        <f>VLOOKUP(J4088,'Hàng hóa'!$C$5:$H$22,6,0)</f>
        <v>#N/A</v>
      </c>
      <c r="N4088" s="17" t="e">
        <f t="shared" si="174"/>
        <v>#N/A</v>
      </c>
      <c r="O4088" s="22" t="e">
        <f t="shared" si="173"/>
        <v>#N/A</v>
      </c>
      <c r="P4088" s="17" t="e">
        <f t="shared" si="175"/>
        <v>#N/A</v>
      </c>
      <c r="Q4088" s="13" t="e">
        <f>VLOOKUP(I4088,'[1]Nhân viên'!$E$20:$F$41,2,0)</f>
        <v>#N/A</v>
      </c>
    </row>
    <row r="4089" spans="1:17" x14ac:dyDescent="0.2">
      <c r="A4089" s="11">
        <v>4066</v>
      </c>
      <c r="D4089" s="13" t="e">
        <f>VLOOKUP(C4089,'Nhân viên'!$B$5:$C$48,2,0)</f>
        <v>#N/A</v>
      </c>
      <c r="G4089" s="13" t="e">
        <f>VLOOKUP(E4089,'Khách hàng'!$B$4:$F$1048576,2,0)</f>
        <v>#N/A</v>
      </c>
      <c r="H4089" s="13" t="str">
        <f>VLOOKUP(E4089,'[1]Khách hàng'!$A$4:$F$2144,3,0)</f>
        <v>Số 1 đường số 17A, Khu phố 11, Phường Bình Trị Đông B, Quận Bình Tân, TP.HCM.</v>
      </c>
      <c r="I4089" s="13" t="e">
        <f>VLOOKUP(E4089,'Khách hàng'!$B$4:$F$1048576,5,0)</f>
        <v>#N/A</v>
      </c>
      <c r="L4089" s="13" t="e">
        <f>VLOOKUP(J4089,'Hàng hóa'!$C$5:$D$50,2,0)</f>
        <v>#N/A</v>
      </c>
      <c r="M4089" s="17" t="e">
        <f>VLOOKUP(J4089,'Hàng hóa'!$C$5:$H$22,6,0)</f>
        <v>#N/A</v>
      </c>
      <c r="N4089" s="17" t="e">
        <f t="shared" si="174"/>
        <v>#N/A</v>
      </c>
      <c r="O4089" s="22" t="e">
        <f t="shared" si="173"/>
        <v>#N/A</v>
      </c>
      <c r="P4089" s="17" t="e">
        <f t="shared" si="175"/>
        <v>#N/A</v>
      </c>
      <c r="Q4089" s="13" t="e">
        <f>VLOOKUP(I4089,'[1]Nhân viên'!$E$20:$F$41,2,0)</f>
        <v>#N/A</v>
      </c>
    </row>
    <row r="4090" spans="1:17" x14ac:dyDescent="0.2">
      <c r="A4090" s="11">
        <v>4067</v>
      </c>
      <c r="D4090" s="13" t="e">
        <f>VLOOKUP(C4090,'Nhân viên'!$B$5:$C$48,2,0)</f>
        <v>#N/A</v>
      </c>
      <c r="G4090" s="13" t="e">
        <f>VLOOKUP(E4090,'Khách hàng'!$B$4:$F$1048576,2,0)</f>
        <v>#N/A</v>
      </c>
      <c r="H4090" s="13" t="str">
        <f>VLOOKUP(E4090,'[1]Khách hàng'!$A$4:$F$2144,3,0)</f>
        <v>Số 1 đường số 17A, Khu phố 11, Phường Bình Trị Đông B, Quận Bình Tân, TP.HCM.</v>
      </c>
      <c r="I4090" s="13" t="e">
        <f>VLOOKUP(E4090,'Khách hàng'!$B$4:$F$1048576,5,0)</f>
        <v>#N/A</v>
      </c>
      <c r="L4090" s="13" t="e">
        <f>VLOOKUP(J4090,'Hàng hóa'!$C$5:$D$50,2,0)</f>
        <v>#N/A</v>
      </c>
      <c r="M4090" s="17" t="e">
        <f>VLOOKUP(J4090,'Hàng hóa'!$C$5:$H$22,6,0)</f>
        <v>#N/A</v>
      </c>
      <c r="N4090" s="17" t="e">
        <f t="shared" si="174"/>
        <v>#N/A</v>
      </c>
      <c r="O4090" s="22" t="e">
        <f t="shared" si="173"/>
        <v>#N/A</v>
      </c>
      <c r="P4090" s="17" t="e">
        <f t="shared" si="175"/>
        <v>#N/A</v>
      </c>
      <c r="Q4090" s="13" t="e">
        <f>VLOOKUP(I4090,'[1]Nhân viên'!$E$20:$F$41,2,0)</f>
        <v>#N/A</v>
      </c>
    </row>
    <row r="4091" spans="1:17" x14ac:dyDescent="0.2">
      <c r="A4091" s="11">
        <v>4068</v>
      </c>
      <c r="D4091" s="13" t="e">
        <f>VLOOKUP(C4091,'Nhân viên'!$B$5:$C$48,2,0)</f>
        <v>#N/A</v>
      </c>
      <c r="G4091" s="13" t="e">
        <f>VLOOKUP(E4091,'Khách hàng'!$B$4:$F$1048576,2,0)</f>
        <v>#N/A</v>
      </c>
      <c r="H4091" s="13" t="str">
        <f>VLOOKUP(E4091,'[1]Khách hàng'!$A$4:$F$2144,3,0)</f>
        <v>Số 1 đường số 17A, Khu phố 11, Phường Bình Trị Đông B, Quận Bình Tân, TP.HCM.</v>
      </c>
      <c r="I4091" s="13" t="e">
        <f>VLOOKUP(E4091,'Khách hàng'!$B$4:$F$1048576,5,0)</f>
        <v>#N/A</v>
      </c>
      <c r="L4091" s="13" t="e">
        <f>VLOOKUP(J4091,'Hàng hóa'!$C$5:$D$50,2,0)</f>
        <v>#N/A</v>
      </c>
      <c r="M4091" s="17" t="e">
        <f>VLOOKUP(J4091,'Hàng hóa'!$C$5:$H$22,6,0)</f>
        <v>#N/A</v>
      </c>
      <c r="N4091" s="17" t="e">
        <f t="shared" si="174"/>
        <v>#N/A</v>
      </c>
      <c r="O4091" s="22" t="e">
        <f t="shared" si="173"/>
        <v>#N/A</v>
      </c>
      <c r="P4091" s="17" t="e">
        <f t="shared" si="175"/>
        <v>#N/A</v>
      </c>
      <c r="Q4091" s="13" t="e">
        <f>VLOOKUP(I4091,'[1]Nhân viên'!$E$20:$F$41,2,0)</f>
        <v>#N/A</v>
      </c>
    </row>
    <row r="4092" spans="1:17" x14ac:dyDescent="0.2">
      <c r="A4092" s="11">
        <v>4069</v>
      </c>
      <c r="D4092" s="13" t="e">
        <f>VLOOKUP(C4092,'Nhân viên'!$B$5:$C$48,2,0)</f>
        <v>#N/A</v>
      </c>
      <c r="G4092" s="13" t="e">
        <f>VLOOKUP(E4092,'Khách hàng'!$B$4:$F$1048576,2,0)</f>
        <v>#N/A</v>
      </c>
      <c r="H4092" s="13" t="str">
        <f>VLOOKUP(E4092,'[1]Khách hàng'!$A$4:$F$2144,3,0)</f>
        <v>Số 1 đường số 17A, Khu phố 11, Phường Bình Trị Đông B, Quận Bình Tân, TP.HCM.</v>
      </c>
      <c r="I4092" s="13" t="e">
        <f>VLOOKUP(E4092,'Khách hàng'!$B$4:$F$1048576,5,0)</f>
        <v>#N/A</v>
      </c>
      <c r="L4092" s="13" t="e">
        <f>VLOOKUP(J4092,'Hàng hóa'!$C$5:$D$50,2,0)</f>
        <v>#N/A</v>
      </c>
      <c r="M4092" s="17" t="e">
        <f>VLOOKUP(J4092,'Hàng hóa'!$C$5:$H$22,6,0)</f>
        <v>#N/A</v>
      </c>
      <c r="N4092" s="17" t="e">
        <f t="shared" si="174"/>
        <v>#N/A</v>
      </c>
      <c r="O4092" s="22" t="e">
        <f t="shared" si="173"/>
        <v>#N/A</v>
      </c>
      <c r="P4092" s="17" t="e">
        <f t="shared" si="175"/>
        <v>#N/A</v>
      </c>
      <c r="Q4092" s="13" t="e">
        <f>VLOOKUP(I4092,'[1]Nhân viên'!$E$20:$F$41,2,0)</f>
        <v>#N/A</v>
      </c>
    </row>
    <row r="4093" spans="1:17" x14ac:dyDescent="0.2">
      <c r="A4093" s="11">
        <v>4070</v>
      </c>
      <c r="D4093" s="13" t="e">
        <f>VLOOKUP(C4093,'Nhân viên'!$B$5:$C$48,2,0)</f>
        <v>#N/A</v>
      </c>
      <c r="G4093" s="13" t="e">
        <f>VLOOKUP(E4093,'Khách hàng'!$B$4:$F$1048576,2,0)</f>
        <v>#N/A</v>
      </c>
      <c r="H4093" s="13" t="str">
        <f>VLOOKUP(E4093,'[1]Khách hàng'!$A$4:$F$2144,3,0)</f>
        <v>Số 1 đường số 17A, Khu phố 11, Phường Bình Trị Đông B, Quận Bình Tân, TP.HCM.</v>
      </c>
      <c r="I4093" s="13" t="e">
        <f>VLOOKUP(E4093,'Khách hàng'!$B$4:$F$1048576,5,0)</f>
        <v>#N/A</v>
      </c>
      <c r="L4093" s="13" t="e">
        <f>VLOOKUP(J4093,'Hàng hóa'!$C$5:$D$50,2,0)</f>
        <v>#N/A</v>
      </c>
      <c r="M4093" s="17" t="e">
        <f>VLOOKUP(J4093,'Hàng hóa'!$C$5:$H$22,6,0)</f>
        <v>#N/A</v>
      </c>
      <c r="N4093" s="17" t="e">
        <f t="shared" si="174"/>
        <v>#N/A</v>
      </c>
      <c r="O4093" s="22" t="e">
        <f t="shared" si="173"/>
        <v>#N/A</v>
      </c>
      <c r="P4093" s="17" t="e">
        <f t="shared" si="175"/>
        <v>#N/A</v>
      </c>
      <c r="Q4093" s="13" t="e">
        <f>VLOOKUP(I4093,'[1]Nhân viên'!$E$20:$F$41,2,0)</f>
        <v>#N/A</v>
      </c>
    </row>
    <row r="4094" spans="1:17" x14ac:dyDescent="0.2">
      <c r="A4094" s="11">
        <v>4071</v>
      </c>
      <c r="D4094" s="13" t="e">
        <f>VLOOKUP(C4094,'Nhân viên'!$B$5:$C$48,2,0)</f>
        <v>#N/A</v>
      </c>
      <c r="G4094" s="13" t="e">
        <f>VLOOKUP(E4094,'Khách hàng'!$B$4:$F$1048576,2,0)</f>
        <v>#N/A</v>
      </c>
      <c r="H4094" s="13" t="str">
        <f>VLOOKUP(E4094,'[1]Khách hàng'!$A$4:$F$2144,3,0)</f>
        <v>Số 1 đường số 17A, Khu phố 11, Phường Bình Trị Đông B, Quận Bình Tân, TP.HCM.</v>
      </c>
      <c r="I4094" s="13" t="e">
        <f>VLOOKUP(E4094,'Khách hàng'!$B$4:$F$1048576,5,0)</f>
        <v>#N/A</v>
      </c>
      <c r="L4094" s="13" t="e">
        <f>VLOOKUP(J4094,'Hàng hóa'!$C$5:$D$50,2,0)</f>
        <v>#N/A</v>
      </c>
      <c r="M4094" s="17" t="e">
        <f>VLOOKUP(J4094,'Hàng hóa'!$C$5:$H$22,6,0)</f>
        <v>#N/A</v>
      </c>
      <c r="N4094" s="17" t="e">
        <f t="shared" si="174"/>
        <v>#N/A</v>
      </c>
      <c r="O4094" s="22" t="e">
        <f t="shared" si="173"/>
        <v>#N/A</v>
      </c>
      <c r="P4094" s="17" t="e">
        <f t="shared" si="175"/>
        <v>#N/A</v>
      </c>
      <c r="Q4094" s="13" t="e">
        <f>VLOOKUP(I4094,'[1]Nhân viên'!$E$20:$F$41,2,0)</f>
        <v>#N/A</v>
      </c>
    </row>
    <row r="4095" spans="1:17" x14ac:dyDescent="0.2">
      <c r="A4095" s="11">
        <v>4072</v>
      </c>
      <c r="D4095" s="13" t="e">
        <f>VLOOKUP(C4095,'Nhân viên'!$B$5:$C$48,2,0)</f>
        <v>#N/A</v>
      </c>
      <c r="G4095" s="13" t="e">
        <f>VLOOKUP(E4095,'Khách hàng'!$B$4:$F$1048576,2,0)</f>
        <v>#N/A</v>
      </c>
      <c r="H4095" s="13" t="str">
        <f>VLOOKUP(E4095,'[1]Khách hàng'!$A$4:$F$2144,3,0)</f>
        <v>Số 1 đường số 17A, Khu phố 11, Phường Bình Trị Đông B, Quận Bình Tân, TP.HCM.</v>
      </c>
      <c r="I4095" s="13" t="e">
        <f>VLOOKUP(E4095,'Khách hàng'!$B$4:$F$1048576,5,0)</f>
        <v>#N/A</v>
      </c>
      <c r="L4095" s="13" t="e">
        <f>VLOOKUP(J4095,'Hàng hóa'!$C$5:$D$50,2,0)</f>
        <v>#N/A</v>
      </c>
      <c r="M4095" s="17" t="e">
        <f>VLOOKUP(J4095,'Hàng hóa'!$C$5:$H$22,6,0)</f>
        <v>#N/A</v>
      </c>
      <c r="N4095" s="17" t="e">
        <f t="shared" si="174"/>
        <v>#N/A</v>
      </c>
      <c r="O4095" s="22" t="e">
        <f t="shared" si="173"/>
        <v>#N/A</v>
      </c>
      <c r="P4095" s="17" t="e">
        <f t="shared" si="175"/>
        <v>#N/A</v>
      </c>
      <c r="Q4095" s="13" t="e">
        <f>VLOOKUP(I4095,'[1]Nhân viên'!$E$20:$F$41,2,0)</f>
        <v>#N/A</v>
      </c>
    </row>
    <row r="4096" spans="1:17" x14ac:dyDescent="0.2">
      <c r="A4096" s="11">
        <v>4073</v>
      </c>
      <c r="D4096" s="13" t="e">
        <f>VLOOKUP(C4096,'Nhân viên'!$B$5:$C$48,2,0)</f>
        <v>#N/A</v>
      </c>
      <c r="G4096" s="13" t="e">
        <f>VLOOKUP(E4096,'Khách hàng'!$B$4:$F$1048576,2,0)</f>
        <v>#N/A</v>
      </c>
      <c r="H4096" s="13" t="str">
        <f>VLOOKUP(E4096,'[1]Khách hàng'!$A$4:$F$2144,3,0)</f>
        <v>Số 1 đường số 17A, Khu phố 11, Phường Bình Trị Đông B, Quận Bình Tân, TP.HCM.</v>
      </c>
      <c r="I4096" s="13" t="e">
        <f>VLOOKUP(E4096,'Khách hàng'!$B$4:$F$1048576,5,0)</f>
        <v>#N/A</v>
      </c>
      <c r="L4096" s="13" t="e">
        <f>VLOOKUP(J4096,'Hàng hóa'!$C$5:$D$50,2,0)</f>
        <v>#N/A</v>
      </c>
      <c r="M4096" s="17" t="e">
        <f>VLOOKUP(J4096,'Hàng hóa'!$C$5:$H$22,6,0)</f>
        <v>#N/A</v>
      </c>
      <c r="N4096" s="17" t="e">
        <f t="shared" si="174"/>
        <v>#N/A</v>
      </c>
      <c r="O4096" s="22" t="e">
        <f t="shared" si="173"/>
        <v>#N/A</v>
      </c>
      <c r="P4096" s="17" t="e">
        <f t="shared" si="175"/>
        <v>#N/A</v>
      </c>
      <c r="Q4096" s="13" t="e">
        <f>VLOOKUP(I4096,'[1]Nhân viên'!$E$20:$F$41,2,0)</f>
        <v>#N/A</v>
      </c>
    </row>
    <row r="4097" spans="1:17" x14ac:dyDescent="0.2">
      <c r="A4097" s="11">
        <v>4074</v>
      </c>
      <c r="D4097" s="13" t="e">
        <f>VLOOKUP(C4097,'Nhân viên'!$B$5:$C$48,2,0)</f>
        <v>#N/A</v>
      </c>
      <c r="G4097" s="13" t="e">
        <f>VLOOKUP(E4097,'Khách hàng'!$B$4:$F$1048576,2,0)</f>
        <v>#N/A</v>
      </c>
      <c r="H4097" s="13" t="str">
        <f>VLOOKUP(E4097,'[1]Khách hàng'!$A$4:$F$2144,3,0)</f>
        <v>Số 1 đường số 17A, Khu phố 11, Phường Bình Trị Đông B, Quận Bình Tân, TP.HCM.</v>
      </c>
      <c r="I4097" s="13" t="e">
        <f>VLOOKUP(E4097,'Khách hàng'!$B$4:$F$1048576,5,0)</f>
        <v>#N/A</v>
      </c>
      <c r="L4097" s="13" t="e">
        <f>VLOOKUP(J4097,'Hàng hóa'!$C$5:$D$50,2,0)</f>
        <v>#N/A</v>
      </c>
      <c r="M4097" s="17" t="e">
        <f>VLOOKUP(J4097,'Hàng hóa'!$C$5:$H$22,6,0)</f>
        <v>#N/A</v>
      </c>
      <c r="N4097" s="17" t="e">
        <f t="shared" si="174"/>
        <v>#N/A</v>
      </c>
      <c r="O4097" s="22" t="e">
        <f t="shared" ref="O4097:O4160" si="176">N4097*10%</f>
        <v>#N/A</v>
      </c>
      <c r="P4097" s="17" t="e">
        <f t="shared" si="175"/>
        <v>#N/A</v>
      </c>
      <c r="Q4097" s="13" t="e">
        <f>VLOOKUP(I4097,'[1]Nhân viên'!$E$20:$F$41,2,0)</f>
        <v>#N/A</v>
      </c>
    </row>
    <row r="4098" spans="1:17" x14ac:dyDescent="0.2">
      <c r="A4098" s="11">
        <v>4075</v>
      </c>
      <c r="D4098" s="13" t="e">
        <f>VLOOKUP(C4098,'Nhân viên'!$B$5:$C$48,2,0)</f>
        <v>#N/A</v>
      </c>
      <c r="G4098" s="13" t="e">
        <f>VLOOKUP(E4098,'Khách hàng'!$B$4:$F$1048576,2,0)</f>
        <v>#N/A</v>
      </c>
      <c r="H4098" s="13" t="str">
        <f>VLOOKUP(E4098,'[1]Khách hàng'!$A$4:$F$2144,3,0)</f>
        <v>Số 1 đường số 17A, Khu phố 11, Phường Bình Trị Đông B, Quận Bình Tân, TP.HCM.</v>
      </c>
      <c r="I4098" s="13" t="e">
        <f>VLOOKUP(E4098,'Khách hàng'!$B$4:$F$1048576,5,0)</f>
        <v>#N/A</v>
      </c>
      <c r="L4098" s="13" t="e">
        <f>VLOOKUP(J4098,'Hàng hóa'!$C$5:$D$50,2,0)</f>
        <v>#N/A</v>
      </c>
      <c r="M4098" s="17" t="e">
        <f>VLOOKUP(J4098,'Hàng hóa'!$C$5:$H$22,6,0)</f>
        <v>#N/A</v>
      </c>
      <c r="N4098" s="17" t="e">
        <f t="shared" si="174"/>
        <v>#N/A</v>
      </c>
      <c r="O4098" s="22" t="e">
        <f t="shared" si="176"/>
        <v>#N/A</v>
      </c>
      <c r="P4098" s="17" t="e">
        <f t="shared" si="175"/>
        <v>#N/A</v>
      </c>
      <c r="Q4098" s="13" t="e">
        <f>VLOOKUP(I4098,'[1]Nhân viên'!$E$20:$F$41,2,0)</f>
        <v>#N/A</v>
      </c>
    </row>
    <row r="4099" spans="1:17" x14ac:dyDescent="0.2">
      <c r="A4099" s="11">
        <v>4076</v>
      </c>
      <c r="D4099" s="13" t="e">
        <f>VLOOKUP(C4099,'Nhân viên'!$B$5:$C$48,2,0)</f>
        <v>#N/A</v>
      </c>
      <c r="G4099" s="13" t="e">
        <f>VLOOKUP(E4099,'Khách hàng'!$B$4:$F$1048576,2,0)</f>
        <v>#N/A</v>
      </c>
      <c r="H4099" s="13" t="str">
        <f>VLOOKUP(E4099,'[1]Khách hàng'!$A$4:$F$2144,3,0)</f>
        <v>Số 1 đường số 17A, Khu phố 11, Phường Bình Trị Đông B, Quận Bình Tân, TP.HCM.</v>
      </c>
      <c r="I4099" s="13" t="e">
        <f>VLOOKUP(E4099,'Khách hàng'!$B$4:$F$1048576,5,0)</f>
        <v>#N/A</v>
      </c>
      <c r="L4099" s="13" t="e">
        <f>VLOOKUP(J4099,'Hàng hóa'!$C$5:$D$50,2,0)</f>
        <v>#N/A</v>
      </c>
      <c r="M4099" s="17" t="e">
        <f>VLOOKUP(J4099,'Hàng hóa'!$C$5:$H$22,6,0)</f>
        <v>#N/A</v>
      </c>
      <c r="N4099" s="17" t="e">
        <f t="shared" si="174"/>
        <v>#N/A</v>
      </c>
      <c r="O4099" s="22" t="e">
        <f t="shared" si="176"/>
        <v>#N/A</v>
      </c>
      <c r="P4099" s="17" t="e">
        <f t="shared" si="175"/>
        <v>#N/A</v>
      </c>
      <c r="Q4099" s="13" t="e">
        <f>VLOOKUP(I4099,'[1]Nhân viên'!$E$20:$F$41,2,0)</f>
        <v>#N/A</v>
      </c>
    </row>
    <row r="4100" spans="1:17" x14ac:dyDescent="0.2">
      <c r="A4100" s="11">
        <v>4077</v>
      </c>
      <c r="D4100" s="13" t="e">
        <f>VLOOKUP(C4100,'Nhân viên'!$B$5:$C$48,2,0)</f>
        <v>#N/A</v>
      </c>
      <c r="G4100" s="13" t="e">
        <f>VLOOKUP(E4100,'Khách hàng'!$B$4:$F$1048576,2,0)</f>
        <v>#N/A</v>
      </c>
      <c r="H4100" s="13" t="str">
        <f>VLOOKUP(E4100,'[1]Khách hàng'!$A$4:$F$2144,3,0)</f>
        <v>Số 1 đường số 17A, Khu phố 11, Phường Bình Trị Đông B, Quận Bình Tân, TP.HCM.</v>
      </c>
      <c r="I4100" s="13" t="e">
        <f>VLOOKUP(E4100,'Khách hàng'!$B$4:$F$1048576,5,0)</f>
        <v>#N/A</v>
      </c>
      <c r="L4100" s="13" t="e">
        <f>VLOOKUP(J4100,'Hàng hóa'!$C$5:$D$50,2,0)</f>
        <v>#N/A</v>
      </c>
      <c r="M4100" s="17" t="e">
        <f>VLOOKUP(J4100,'Hàng hóa'!$C$5:$H$22,6,0)</f>
        <v>#N/A</v>
      </c>
      <c r="N4100" s="17" t="e">
        <f t="shared" si="174"/>
        <v>#N/A</v>
      </c>
      <c r="O4100" s="22" t="e">
        <f t="shared" si="176"/>
        <v>#N/A</v>
      </c>
      <c r="P4100" s="17" t="e">
        <f t="shared" si="175"/>
        <v>#N/A</v>
      </c>
      <c r="Q4100" s="13" t="e">
        <f>VLOOKUP(I4100,'[1]Nhân viên'!$E$20:$F$41,2,0)</f>
        <v>#N/A</v>
      </c>
    </row>
    <row r="4101" spans="1:17" x14ac:dyDescent="0.2">
      <c r="A4101" s="11">
        <v>4078</v>
      </c>
      <c r="D4101" s="13" t="e">
        <f>VLOOKUP(C4101,'Nhân viên'!$B$5:$C$48,2,0)</f>
        <v>#N/A</v>
      </c>
      <c r="G4101" s="13" t="e">
        <f>VLOOKUP(E4101,'Khách hàng'!$B$4:$F$1048576,2,0)</f>
        <v>#N/A</v>
      </c>
      <c r="H4101" s="13" t="str">
        <f>VLOOKUP(E4101,'[1]Khách hàng'!$A$4:$F$2144,3,0)</f>
        <v>Số 1 đường số 17A, Khu phố 11, Phường Bình Trị Đông B, Quận Bình Tân, TP.HCM.</v>
      </c>
      <c r="I4101" s="13" t="e">
        <f>VLOOKUP(E4101,'Khách hàng'!$B$4:$F$1048576,5,0)</f>
        <v>#N/A</v>
      </c>
      <c r="L4101" s="13" t="e">
        <f>VLOOKUP(J4101,'Hàng hóa'!$C$5:$D$50,2,0)</f>
        <v>#N/A</v>
      </c>
      <c r="M4101" s="17" t="e">
        <f>VLOOKUP(J4101,'Hàng hóa'!$C$5:$H$22,6,0)</f>
        <v>#N/A</v>
      </c>
      <c r="N4101" s="17" t="e">
        <f t="shared" si="174"/>
        <v>#N/A</v>
      </c>
      <c r="O4101" s="22" t="e">
        <f t="shared" si="176"/>
        <v>#N/A</v>
      </c>
      <c r="P4101" s="17" t="e">
        <f t="shared" si="175"/>
        <v>#N/A</v>
      </c>
      <c r="Q4101" s="13" t="e">
        <f>VLOOKUP(I4101,'[1]Nhân viên'!$E$20:$F$41,2,0)</f>
        <v>#N/A</v>
      </c>
    </row>
    <row r="4102" spans="1:17" x14ac:dyDescent="0.2">
      <c r="A4102" s="11">
        <v>4079</v>
      </c>
      <c r="D4102" s="13" t="e">
        <f>VLOOKUP(C4102,'Nhân viên'!$B$5:$C$48,2,0)</f>
        <v>#N/A</v>
      </c>
      <c r="G4102" s="13" t="e">
        <f>VLOOKUP(E4102,'Khách hàng'!$B$4:$F$1048576,2,0)</f>
        <v>#N/A</v>
      </c>
      <c r="H4102" s="13" t="str">
        <f>VLOOKUP(E4102,'[1]Khách hàng'!$A$4:$F$2144,3,0)</f>
        <v>Số 1 đường số 17A, Khu phố 11, Phường Bình Trị Đông B, Quận Bình Tân, TP.HCM.</v>
      </c>
      <c r="I4102" s="13" t="e">
        <f>VLOOKUP(E4102,'Khách hàng'!$B$4:$F$1048576,5,0)</f>
        <v>#N/A</v>
      </c>
      <c r="L4102" s="13" t="e">
        <f>VLOOKUP(J4102,'Hàng hóa'!$C$5:$D$50,2,0)</f>
        <v>#N/A</v>
      </c>
      <c r="M4102" s="17" t="e">
        <f>VLOOKUP(J4102,'Hàng hóa'!$C$5:$H$22,6,0)</f>
        <v>#N/A</v>
      </c>
      <c r="N4102" s="17" t="e">
        <f t="shared" si="174"/>
        <v>#N/A</v>
      </c>
      <c r="O4102" s="22" t="e">
        <f t="shared" si="176"/>
        <v>#N/A</v>
      </c>
      <c r="P4102" s="17" t="e">
        <f t="shared" si="175"/>
        <v>#N/A</v>
      </c>
      <c r="Q4102" s="13" t="e">
        <f>VLOOKUP(I4102,'[1]Nhân viên'!$E$20:$F$41,2,0)</f>
        <v>#N/A</v>
      </c>
    </row>
    <row r="4103" spans="1:17" x14ac:dyDescent="0.2">
      <c r="A4103" s="11">
        <v>4080</v>
      </c>
      <c r="D4103" s="13" t="e">
        <f>VLOOKUP(C4103,'Nhân viên'!$B$5:$C$48,2,0)</f>
        <v>#N/A</v>
      </c>
      <c r="G4103" s="13" t="e">
        <f>VLOOKUP(E4103,'Khách hàng'!$B$4:$F$1048576,2,0)</f>
        <v>#N/A</v>
      </c>
      <c r="H4103" s="13" t="str">
        <f>VLOOKUP(E4103,'[1]Khách hàng'!$A$4:$F$2144,3,0)</f>
        <v>Số 1 đường số 17A, Khu phố 11, Phường Bình Trị Đông B, Quận Bình Tân, TP.HCM.</v>
      </c>
      <c r="I4103" s="13" t="e">
        <f>VLOOKUP(E4103,'Khách hàng'!$B$4:$F$1048576,5,0)</f>
        <v>#N/A</v>
      </c>
      <c r="L4103" s="13" t="e">
        <f>VLOOKUP(J4103,'Hàng hóa'!$C$5:$D$50,2,0)</f>
        <v>#N/A</v>
      </c>
      <c r="M4103" s="17" t="e">
        <f>VLOOKUP(J4103,'Hàng hóa'!$C$5:$H$22,6,0)</f>
        <v>#N/A</v>
      </c>
      <c r="N4103" s="17" t="e">
        <f t="shared" si="174"/>
        <v>#N/A</v>
      </c>
      <c r="O4103" s="22" t="e">
        <f t="shared" si="176"/>
        <v>#N/A</v>
      </c>
      <c r="P4103" s="17" t="e">
        <f t="shared" si="175"/>
        <v>#N/A</v>
      </c>
      <c r="Q4103" s="13" t="e">
        <f>VLOOKUP(I4103,'[1]Nhân viên'!$E$20:$F$41,2,0)</f>
        <v>#N/A</v>
      </c>
    </row>
    <row r="4104" spans="1:17" x14ac:dyDescent="0.2">
      <c r="A4104" s="11">
        <v>4081</v>
      </c>
      <c r="D4104" s="13" t="e">
        <f>VLOOKUP(C4104,'Nhân viên'!$B$5:$C$48,2,0)</f>
        <v>#N/A</v>
      </c>
      <c r="G4104" s="13" t="e">
        <f>VLOOKUP(E4104,'Khách hàng'!$B$4:$F$1048576,2,0)</f>
        <v>#N/A</v>
      </c>
      <c r="H4104" s="13" t="str">
        <f>VLOOKUP(E4104,'[1]Khách hàng'!$A$4:$F$2144,3,0)</f>
        <v>Số 1 đường số 17A, Khu phố 11, Phường Bình Trị Đông B, Quận Bình Tân, TP.HCM.</v>
      </c>
      <c r="I4104" s="13" t="e">
        <f>VLOOKUP(E4104,'Khách hàng'!$B$4:$F$1048576,5,0)</f>
        <v>#N/A</v>
      </c>
      <c r="L4104" s="13" t="e">
        <f>VLOOKUP(J4104,'Hàng hóa'!$C$5:$D$50,2,0)</f>
        <v>#N/A</v>
      </c>
      <c r="M4104" s="17" t="e">
        <f>VLOOKUP(J4104,'Hàng hóa'!$C$5:$H$22,6,0)</f>
        <v>#N/A</v>
      </c>
      <c r="N4104" s="17" t="e">
        <f t="shared" si="174"/>
        <v>#N/A</v>
      </c>
      <c r="O4104" s="22" t="e">
        <f t="shared" si="176"/>
        <v>#N/A</v>
      </c>
      <c r="P4104" s="17" t="e">
        <f t="shared" si="175"/>
        <v>#N/A</v>
      </c>
      <c r="Q4104" s="13" t="e">
        <f>VLOOKUP(I4104,'[1]Nhân viên'!$E$20:$F$41,2,0)</f>
        <v>#N/A</v>
      </c>
    </row>
    <row r="4105" spans="1:17" x14ac:dyDescent="0.2">
      <c r="A4105" s="11">
        <v>4082</v>
      </c>
      <c r="D4105" s="13" t="e">
        <f>VLOOKUP(C4105,'Nhân viên'!$B$5:$C$48,2,0)</f>
        <v>#N/A</v>
      </c>
      <c r="G4105" s="13" t="e">
        <f>VLOOKUP(E4105,'Khách hàng'!$B$4:$F$1048576,2,0)</f>
        <v>#N/A</v>
      </c>
      <c r="H4105" s="13" t="str">
        <f>VLOOKUP(E4105,'[1]Khách hàng'!$A$4:$F$2144,3,0)</f>
        <v>Số 1 đường số 17A, Khu phố 11, Phường Bình Trị Đông B, Quận Bình Tân, TP.HCM.</v>
      </c>
      <c r="I4105" s="13" t="e">
        <f>VLOOKUP(E4105,'Khách hàng'!$B$4:$F$1048576,5,0)</f>
        <v>#N/A</v>
      </c>
      <c r="L4105" s="13" t="e">
        <f>VLOOKUP(J4105,'Hàng hóa'!$C$5:$D$50,2,0)</f>
        <v>#N/A</v>
      </c>
      <c r="M4105" s="17" t="e">
        <f>VLOOKUP(J4105,'Hàng hóa'!$C$5:$H$22,6,0)</f>
        <v>#N/A</v>
      </c>
      <c r="N4105" s="17" t="e">
        <f t="shared" si="174"/>
        <v>#N/A</v>
      </c>
      <c r="O4105" s="22" t="e">
        <f t="shared" si="176"/>
        <v>#N/A</v>
      </c>
      <c r="P4105" s="17" t="e">
        <f t="shared" si="175"/>
        <v>#N/A</v>
      </c>
      <c r="Q4105" s="13" t="e">
        <f>VLOOKUP(I4105,'[1]Nhân viên'!$E$20:$F$41,2,0)</f>
        <v>#N/A</v>
      </c>
    </row>
    <row r="4106" spans="1:17" x14ac:dyDescent="0.2">
      <c r="A4106" s="11">
        <v>4083</v>
      </c>
      <c r="D4106" s="13" t="e">
        <f>VLOOKUP(C4106,'Nhân viên'!$B$5:$C$48,2,0)</f>
        <v>#N/A</v>
      </c>
      <c r="G4106" s="13" t="e">
        <f>VLOOKUP(E4106,'Khách hàng'!$B$4:$F$1048576,2,0)</f>
        <v>#N/A</v>
      </c>
      <c r="H4106" s="13" t="str">
        <f>VLOOKUP(E4106,'[1]Khách hàng'!$A$4:$F$2144,3,0)</f>
        <v>Số 1 đường số 17A, Khu phố 11, Phường Bình Trị Đông B, Quận Bình Tân, TP.HCM.</v>
      </c>
      <c r="I4106" s="13" t="e">
        <f>VLOOKUP(E4106,'Khách hàng'!$B$4:$F$1048576,5,0)</f>
        <v>#N/A</v>
      </c>
      <c r="L4106" s="13" t="e">
        <f>VLOOKUP(J4106,'Hàng hóa'!$C$5:$D$50,2,0)</f>
        <v>#N/A</v>
      </c>
      <c r="M4106" s="17" t="e">
        <f>VLOOKUP(J4106,'Hàng hóa'!$C$5:$H$22,6,0)</f>
        <v>#N/A</v>
      </c>
      <c r="N4106" s="17" t="e">
        <f t="shared" si="174"/>
        <v>#N/A</v>
      </c>
      <c r="O4106" s="22" t="e">
        <f t="shared" si="176"/>
        <v>#N/A</v>
      </c>
      <c r="P4106" s="17" t="e">
        <f t="shared" si="175"/>
        <v>#N/A</v>
      </c>
      <c r="Q4106" s="13" t="e">
        <f>VLOOKUP(I4106,'[1]Nhân viên'!$E$20:$F$41,2,0)</f>
        <v>#N/A</v>
      </c>
    </row>
    <row r="4107" spans="1:17" x14ac:dyDescent="0.2">
      <c r="A4107" s="11">
        <v>4084</v>
      </c>
      <c r="D4107" s="13" t="e">
        <f>VLOOKUP(C4107,'Nhân viên'!$B$5:$C$48,2,0)</f>
        <v>#N/A</v>
      </c>
      <c r="G4107" s="13" t="e">
        <f>VLOOKUP(E4107,'Khách hàng'!$B$4:$F$1048576,2,0)</f>
        <v>#N/A</v>
      </c>
      <c r="H4107" s="13" t="str">
        <f>VLOOKUP(E4107,'[1]Khách hàng'!$A$4:$F$2144,3,0)</f>
        <v>Số 1 đường số 17A, Khu phố 11, Phường Bình Trị Đông B, Quận Bình Tân, TP.HCM.</v>
      </c>
      <c r="I4107" s="13" t="e">
        <f>VLOOKUP(E4107,'Khách hàng'!$B$4:$F$1048576,5,0)</f>
        <v>#N/A</v>
      </c>
      <c r="L4107" s="13" t="e">
        <f>VLOOKUP(J4107,'Hàng hóa'!$C$5:$D$50,2,0)</f>
        <v>#N/A</v>
      </c>
      <c r="M4107" s="17" t="e">
        <f>VLOOKUP(J4107,'Hàng hóa'!$C$5:$H$22,6,0)</f>
        <v>#N/A</v>
      </c>
      <c r="N4107" s="17" t="e">
        <f t="shared" si="174"/>
        <v>#N/A</v>
      </c>
      <c r="O4107" s="22" t="e">
        <f t="shared" si="176"/>
        <v>#N/A</v>
      </c>
      <c r="P4107" s="17" t="e">
        <f t="shared" si="175"/>
        <v>#N/A</v>
      </c>
      <c r="Q4107" s="13" t="e">
        <f>VLOOKUP(I4107,'[1]Nhân viên'!$E$20:$F$41,2,0)</f>
        <v>#N/A</v>
      </c>
    </row>
    <row r="4108" spans="1:17" x14ac:dyDescent="0.2">
      <c r="A4108" s="11">
        <v>4085</v>
      </c>
      <c r="D4108" s="13" t="e">
        <f>VLOOKUP(C4108,'Nhân viên'!$B$5:$C$48,2,0)</f>
        <v>#N/A</v>
      </c>
      <c r="G4108" s="13" t="e">
        <f>VLOOKUP(E4108,'Khách hàng'!$B$4:$F$1048576,2,0)</f>
        <v>#N/A</v>
      </c>
      <c r="H4108" s="13" t="str">
        <f>VLOOKUP(E4108,'[1]Khách hàng'!$A$4:$F$2144,3,0)</f>
        <v>Số 1 đường số 17A, Khu phố 11, Phường Bình Trị Đông B, Quận Bình Tân, TP.HCM.</v>
      </c>
      <c r="I4108" s="13" t="e">
        <f>VLOOKUP(E4108,'Khách hàng'!$B$4:$F$1048576,5,0)</f>
        <v>#N/A</v>
      </c>
      <c r="L4108" s="13" t="e">
        <f>VLOOKUP(J4108,'Hàng hóa'!$C$5:$D$50,2,0)</f>
        <v>#N/A</v>
      </c>
      <c r="M4108" s="17" t="e">
        <f>VLOOKUP(J4108,'Hàng hóa'!$C$5:$H$22,6,0)</f>
        <v>#N/A</v>
      </c>
      <c r="N4108" s="17" t="e">
        <f t="shared" si="174"/>
        <v>#N/A</v>
      </c>
      <c r="O4108" s="22" t="e">
        <f t="shared" si="176"/>
        <v>#N/A</v>
      </c>
      <c r="P4108" s="17" t="e">
        <f t="shared" si="175"/>
        <v>#N/A</v>
      </c>
      <c r="Q4108" s="13" t="e">
        <f>VLOOKUP(I4108,'[1]Nhân viên'!$E$20:$F$41,2,0)</f>
        <v>#N/A</v>
      </c>
    </row>
    <row r="4109" spans="1:17" x14ac:dyDescent="0.2">
      <c r="A4109" s="11">
        <v>4086</v>
      </c>
      <c r="D4109" s="13" t="e">
        <f>VLOOKUP(C4109,'Nhân viên'!$B$5:$C$48,2,0)</f>
        <v>#N/A</v>
      </c>
      <c r="G4109" s="13" t="e">
        <f>VLOOKUP(E4109,'Khách hàng'!$B$4:$F$1048576,2,0)</f>
        <v>#N/A</v>
      </c>
      <c r="H4109" s="13" t="str">
        <f>VLOOKUP(E4109,'[1]Khách hàng'!$A$4:$F$2144,3,0)</f>
        <v>Số 1 đường số 17A, Khu phố 11, Phường Bình Trị Đông B, Quận Bình Tân, TP.HCM.</v>
      </c>
      <c r="I4109" s="13" t="e">
        <f>VLOOKUP(E4109,'Khách hàng'!$B$4:$F$1048576,5,0)</f>
        <v>#N/A</v>
      </c>
      <c r="L4109" s="13" t="e">
        <f>VLOOKUP(J4109,'Hàng hóa'!$C$5:$D$50,2,0)</f>
        <v>#N/A</v>
      </c>
      <c r="M4109" s="17" t="e">
        <f>VLOOKUP(J4109,'Hàng hóa'!$C$5:$H$22,6,0)</f>
        <v>#N/A</v>
      </c>
      <c r="N4109" s="17" t="e">
        <f t="shared" si="174"/>
        <v>#N/A</v>
      </c>
      <c r="O4109" s="22" t="e">
        <f t="shared" si="176"/>
        <v>#N/A</v>
      </c>
      <c r="P4109" s="17" t="e">
        <f t="shared" si="175"/>
        <v>#N/A</v>
      </c>
      <c r="Q4109" s="13" t="e">
        <f>VLOOKUP(I4109,'[1]Nhân viên'!$E$20:$F$41,2,0)</f>
        <v>#N/A</v>
      </c>
    </row>
    <row r="4110" spans="1:17" x14ac:dyDescent="0.2">
      <c r="A4110" s="11">
        <v>4087</v>
      </c>
      <c r="D4110" s="13" t="e">
        <f>VLOOKUP(C4110,'Nhân viên'!$B$5:$C$48,2,0)</f>
        <v>#N/A</v>
      </c>
      <c r="G4110" s="13" t="e">
        <f>VLOOKUP(E4110,'Khách hàng'!$B$4:$F$1048576,2,0)</f>
        <v>#N/A</v>
      </c>
      <c r="H4110" s="13" t="str">
        <f>VLOOKUP(E4110,'[1]Khách hàng'!$A$4:$F$2144,3,0)</f>
        <v>Số 1 đường số 17A, Khu phố 11, Phường Bình Trị Đông B, Quận Bình Tân, TP.HCM.</v>
      </c>
      <c r="I4110" s="13" t="e">
        <f>VLOOKUP(E4110,'Khách hàng'!$B$4:$F$1048576,5,0)</f>
        <v>#N/A</v>
      </c>
      <c r="L4110" s="13" t="e">
        <f>VLOOKUP(J4110,'Hàng hóa'!$C$5:$D$50,2,0)</f>
        <v>#N/A</v>
      </c>
      <c r="M4110" s="17" t="e">
        <f>VLOOKUP(J4110,'Hàng hóa'!$C$5:$H$22,6,0)</f>
        <v>#N/A</v>
      </c>
      <c r="N4110" s="17" t="e">
        <f t="shared" si="174"/>
        <v>#N/A</v>
      </c>
      <c r="O4110" s="22" t="e">
        <f t="shared" si="176"/>
        <v>#N/A</v>
      </c>
      <c r="P4110" s="17" t="e">
        <f t="shared" si="175"/>
        <v>#N/A</v>
      </c>
      <c r="Q4110" s="13" t="e">
        <f>VLOOKUP(I4110,'[1]Nhân viên'!$E$20:$F$41,2,0)</f>
        <v>#N/A</v>
      </c>
    </row>
    <row r="4111" spans="1:17" x14ac:dyDescent="0.2">
      <c r="A4111" s="11">
        <v>4088</v>
      </c>
      <c r="D4111" s="13" t="e">
        <f>VLOOKUP(C4111,'Nhân viên'!$B$5:$C$48,2,0)</f>
        <v>#N/A</v>
      </c>
      <c r="G4111" s="13" t="e">
        <f>VLOOKUP(E4111,'Khách hàng'!$B$4:$F$1048576,2,0)</f>
        <v>#N/A</v>
      </c>
      <c r="H4111" s="13" t="str">
        <f>VLOOKUP(E4111,'[1]Khách hàng'!$A$4:$F$2144,3,0)</f>
        <v>Số 1 đường số 17A, Khu phố 11, Phường Bình Trị Đông B, Quận Bình Tân, TP.HCM.</v>
      </c>
      <c r="I4111" s="13" t="e">
        <f>VLOOKUP(E4111,'Khách hàng'!$B$4:$F$1048576,5,0)</f>
        <v>#N/A</v>
      </c>
      <c r="L4111" s="13" t="e">
        <f>VLOOKUP(J4111,'Hàng hóa'!$C$5:$D$50,2,0)</f>
        <v>#N/A</v>
      </c>
      <c r="M4111" s="17" t="e">
        <f>VLOOKUP(J4111,'Hàng hóa'!$C$5:$H$22,6,0)</f>
        <v>#N/A</v>
      </c>
      <c r="N4111" s="17" t="e">
        <f t="shared" si="174"/>
        <v>#N/A</v>
      </c>
      <c r="O4111" s="22" t="e">
        <f t="shared" si="176"/>
        <v>#N/A</v>
      </c>
      <c r="P4111" s="17" t="e">
        <f t="shared" si="175"/>
        <v>#N/A</v>
      </c>
      <c r="Q4111" s="13" t="e">
        <f>VLOOKUP(I4111,'[1]Nhân viên'!$E$20:$F$41,2,0)</f>
        <v>#N/A</v>
      </c>
    </row>
    <row r="4112" spans="1:17" x14ac:dyDescent="0.2">
      <c r="A4112" s="11">
        <v>4089</v>
      </c>
      <c r="D4112" s="13" t="e">
        <f>VLOOKUP(C4112,'Nhân viên'!$B$5:$C$48,2,0)</f>
        <v>#N/A</v>
      </c>
      <c r="G4112" s="13" t="e">
        <f>VLOOKUP(E4112,'Khách hàng'!$B$4:$F$1048576,2,0)</f>
        <v>#N/A</v>
      </c>
      <c r="H4112" s="13" t="str">
        <f>VLOOKUP(E4112,'[1]Khách hàng'!$A$4:$F$2144,3,0)</f>
        <v>Số 1 đường số 17A, Khu phố 11, Phường Bình Trị Đông B, Quận Bình Tân, TP.HCM.</v>
      </c>
      <c r="I4112" s="13" t="e">
        <f>VLOOKUP(E4112,'Khách hàng'!$B$4:$F$1048576,5,0)</f>
        <v>#N/A</v>
      </c>
      <c r="L4112" s="13" t="e">
        <f>VLOOKUP(J4112,'Hàng hóa'!$C$5:$D$50,2,0)</f>
        <v>#N/A</v>
      </c>
      <c r="M4112" s="17" t="e">
        <f>VLOOKUP(J4112,'Hàng hóa'!$C$5:$H$22,6,0)</f>
        <v>#N/A</v>
      </c>
      <c r="N4112" s="17" t="e">
        <f t="shared" si="174"/>
        <v>#N/A</v>
      </c>
      <c r="O4112" s="22" t="e">
        <f t="shared" si="176"/>
        <v>#N/A</v>
      </c>
      <c r="P4112" s="17" t="e">
        <f t="shared" si="175"/>
        <v>#N/A</v>
      </c>
      <c r="Q4112" s="13" t="e">
        <f>VLOOKUP(I4112,'[1]Nhân viên'!$E$20:$F$41,2,0)</f>
        <v>#N/A</v>
      </c>
    </row>
    <row r="4113" spans="1:17" x14ac:dyDescent="0.2">
      <c r="A4113" s="11">
        <v>4090</v>
      </c>
      <c r="D4113" s="13" t="e">
        <f>VLOOKUP(C4113,'Nhân viên'!$B$5:$C$48,2,0)</f>
        <v>#N/A</v>
      </c>
      <c r="G4113" s="13" t="e">
        <f>VLOOKUP(E4113,'Khách hàng'!$B$4:$F$1048576,2,0)</f>
        <v>#N/A</v>
      </c>
      <c r="H4113" s="13" t="str">
        <f>VLOOKUP(E4113,'[1]Khách hàng'!$A$4:$F$2144,3,0)</f>
        <v>Số 1 đường số 17A, Khu phố 11, Phường Bình Trị Đông B, Quận Bình Tân, TP.HCM.</v>
      </c>
      <c r="I4113" s="13" t="e">
        <f>VLOOKUP(E4113,'Khách hàng'!$B$4:$F$1048576,5,0)</f>
        <v>#N/A</v>
      </c>
      <c r="L4113" s="13" t="e">
        <f>VLOOKUP(J4113,'Hàng hóa'!$C$5:$D$50,2,0)</f>
        <v>#N/A</v>
      </c>
      <c r="M4113" s="17" t="e">
        <f>VLOOKUP(J4113,'Hàng hóa'!$C$5:$H$22,6,0)</f>
        <v>#N/A</v>
      </c>
      <c r="N4113" s="17" t="e">
        <f t="shared" si="174"/>
        <v>#N/A</v>
      </c>
      <c r="O4113" s="22" t="e">
        <f t="shared" si="176"/>
        <v>#N/A</v>
      </c>
      <c r="P4113" s="17" t="e">
        <f t="shared" si="175"/>
        <v>#N/A</v>
      </c>
      <c r="Q4113" s="13" t="e">
        <f>VLOOKUP(I4113,'[1]Nhân viên'!$E$20:$F$41,2,0)</f>
        <v>#N/A</v>
      </c>
    </row>
    <row r="4114" spans="1:17" x14ac:dyDescent="0.2">
      <c r="A4114" s="11">
        <v>4091</v>
      </c>
      <c r="D4114" s="13" t="e">
        <f>VLOOKUP(C4114,'Nhân viên'!$B$5:$C$48,2,0)</f>
        <v>#N/A</v>
      </c>
      <c r="G4114" s="13" t="e">
        <f>VLOOKUP(E4114,'Khách hàng'!$B$4:$F$1048576,2,0)</f>
        <v>#N/A</v>
      </c>
      <c r="H4114" s="13" t="str">
        <f>VLOOKUP(E4114,'[1]Khách hàng'!$A$4:$F$2144,3,0)</f>
        <v>Số 1 đường số 17A, Khu phố 11, Phường Bình Trị Đông B, Quận Bình Tân, TP.HCM.</v>
      </c>
      <c r="I4114" s="13" t="e">
        <f>VLOOKUP(E4114,'Khách hàng'!$B$4:$F$1048576,5,0)</f>
        <v>#N/A</v>
      </c>
      <c r="L4114" s="13" t="e">
        <f>VLOOKUP(J4114,'Hàng hóa'!$C$5:$D$50,2,0)</f>
        <v>#N/A</v>
      </c>
      <c r="M4114" s="17" t="e">
        <f>VLOOKUP(J4114,'Hàng hóa'!$C$5:$H$22,6,0)</f>
        <v>#N/A</v>
      </c>
      <c r="N4114" s="17" t="e">
        <f t="shared" si="174"/>
        <v>#N/A</v>
      </c>
      <c r="O4114" s="22" t="e">
        <f t="shared" si="176"/>
        <v>#N/A</v>
      </c>
      <c r="P4114" s="17" t="e">
        <f t="shared" si="175"/>
        <v>#N/A</v>
      </c>
      <c r="Q4114" s="13" t="e">
        <f>VLOOKUP(I4114,'[1]Nhân viên'!$E$20:$F$41,2,0)</f>
        <v>#N/A</v>
      </c>
    </row>
    <row r="4115" spans="1:17" x14ac:dyDescent="0.2">
      <c r="A4115" s="11">
        <v>4092</v>
      </c>
      <c r="D4115" s="13" t="e">
        <f>VLOOKUP(C4115,'Nhân viên'!$B$5:$C$48,2,0)</f>
        <v>#N/A</v>
      </c>
      <c r="G4115" s="13" t="e">
        <f>VLOOKUP(E4115,'Khách hàng'!$B$4:$F$1048576,2,0)</f>
        <v>#N/A</v>
      </c>
      <c r="H4115" s="13" t="str">
        <f>VLOOKUP(E4115,'[1]Khách hàng'!$A$4:$F$2144,3,0)</f>
        <v>Số 1 đường số 17A, Khu phố 11, Phường Bình Trị Đông B, Quận Bình Tân, TP.HCM.</v>
      </c>
      <c r="I4115" s="13" t="e">
        <f>VLOOKUP(E4115,'Khách hàng'!$B$4:$F$1048576,5,0)</f>
        <v>#N/A</v>
      </c>
      <c r="L4115" s="13" t="e">
        <f>VLOOKUP(J4115,'Hàng hóa'!$C$5:$D$50,2,0)</f>
        <v>#N/A</v>
      </c>
      <c r="M4115" s="17" t="e">
        <f>VLOOKUP(J4115,'Hàng hóa'!$C$5:$H$22,6,0)</f>
        <v>#N/A</v>
      </c>
      <c r="N4115" s="17" t="e">
        <f t="shared" si="174"/>
        <v>#N/A</v>
      </c>
      <c r="O4115" s="22" t="e">
        <f t="shared" si="176"/>
        <v>#N/A</v>
      </c>
      <c r="P4115" s="17" t="e">
        <f t="shared" si="175"/>
        <v>#N/A</v>
      </c>
      <c r="Q4115" s="13" t="e">
        <f>VLOOKUP(I4115,'[1]Nhân viên'!$E$20:$F$41,2,0)</f>
        <v>#N/A</v>
      </c>
    </row>
    <row r="4116" spans="1:17" x14ac:dyDescent="0.2">
      <c r="A4116" s="11">
        <v>4093</v>
      </c>
      <c r="D4116" s="13" t="e">
        <f>VLOOKUP(C4116,'Nhân viên'!$B$5:$C$48,2,0)</f>
        <v>#N/A</v>
      </c>
      <c r="G4116" s="13" t="e">
        <f>VLOOKUP(E4116,'Khách hàng'!$B$4:$F$1048576,2,0)</f>
        <v>#N/A</v>
      </c>
      <c r="H4116" s="13" t="str">
        <f>VLOOKUP(E4116,'[1]Khách hàng'!$A$4:$F$2144,3,0)</f>
        <v>Số 1 đường số 17A, Khu phố 11, Phường Bình Trị Đông B, Quận Bình Tân, TP.HCM.</v>
      </c>
      <c r="I4116" s="13" t="e">
        <f>VLOOKUP(E4116,'Khách hàng'!$B$4:$F$1048576,5,0)</f>
        <v>#N/A</v>
      </c>
      <c r="L4116" s="13" t="e">
        <f>VLOOKUP(J4116,'Hàng hóa'!$C$5:$D$50,2,0)</f>
        <v>#N/A</v>
      </c>
      <c r="M4116" s="17" t="e">
        <f>VLOOKUP(J4116,'Hàng hóa'!$C$5:$H$22,6,0)</f>
        <v>#N/A</v>
      </c>
      <c r="N4116" s="17" t="e">
        <f t="shared" si="174"/>
        <v>#N/A</v>
      </c>
      <c r="O4116" s="22" t="e">
        <f t="shared" si="176"/>
        <v>#N/A</v>
      </c>
      <c r="P4116" s="17" t="e">
        <f t="shared" si="175"/>
        <v>#N/A</v>
      </c>
      <c r="Q4116" s="13" t="e">
        <f>VLOOKUP(I4116,'[1]Nhân viên'!$E$20:$F$41,2,0)</f>
        <v>#N/A</v>
      </c>
    </row>
    <row r="4117" spans="1:17" x14ac:dyDescent="0.2">
      <c r="A4117" s="11">
        <v>4094</v>
      </c>
      <c r="D4117" s="13" t="e">
        <f>VLOOKUP(C4117,'Nhân viên'!$B$5:$C$48,2,0)</f>
        <v>#N/A</v>
      </c>
      <c r="G4117" s="13" t="e">
        <f>VLOOKUP(E4117,'Khách hàng'!$B$4:$F$1048576,2,0)</f>
        <v>#N/A</v>
      </c>
      <c r="H4117" s="13" t="str">
        <f>VLOOKUP(E4117,'[1]Khách hàng'!$A$4:$F$2144,3,0)</f>
        <v>Số 1 đường số 17A, Khu phố 11, Phường Bình Trị Đông B, Quận Bình Tân, TP.HCM.</v>
      </c>
      <c r="I4117" s="13" t="e">
        <f>VLOOKUP(E4117,'Khách hàng'!$B$4:$F$1048576,5,0)</f>
        <v>#N/A</v>
      </c>
      <c r="L4117" s="13" t="e">
        <f>VLOOKUP(J4117,'Hàng hóa'!$C$5:$D$50,2,0)</f>
        <v>#N/A</v>
      </c>
      <c r="M4117" s="17" t="e">
        <f>VLOOKUP(J4117,'Hàng hóa'!$C$5:$H$22,6,0)</f>
        <v>#N/A</v>
      </c>
      <c r="N4117" s="17" t="e">
        <f t="shared" si="174"/>
        <v>#N/A</v>
      </c>
      <c r="O4117" s="22" t="e">
        <f t="shared" si="176"/>
        <v>#N/A</v>
      </c>
      <c r="P4117" s="17" t="e">
        <f t="shared" si="175"/>
        <v>#N/A</v>
      </c>
      <c r="Q4117" s="13" t="e">
        <f>VLOOKUP(I4117,'[1]Nhân viên'!$E$20:$F$41,2,0)</f>
        <v>#N/A</v>
      </c>
    </row>
    <row r="4118" spans="1:17" x14ac:dyDescent="0.2">
      <c r="A4118" s="11">
        <v>4095</v>
      </c>
      <c r="D4118" s="13" t="e">
        <f>VLOOKUP(C4118,'Nhân viên'!$B$5:$C$48,2,0)</f>
        <v>#N/A</v>
      </c>
      <c r="G4118" s="13" t="e">
        <f>VLOOKUP(E4118,'Khách hàng'!$B$4:$F$1048576,2,0)</f>
        <v>#N/A</v>
      </c>
      <c r="H4118" s="13" t="str">
        <f>VLOOKUP(E4118,'[1]Khách hàng'!$A$4:$F$2144,3,0)</f>
        <v>Số 1 đường số 17A, Khu phố 11, Phường Bình Trị Đông B, Quận Bình Tân, TP.HCM.</v>
      </c>
      <c r="I4118" s="13" t="e">
        <f>VLOOKUP(E4118,'Khách hàng'!$B$4:$F$1048576,5,0)</f>
        <v>#N/A</v>
      </c>
      <c r="L4118" s="13" t="e">
        <f>VLOOKUP(J4118,'Hàng hóa'!$C$5:$D$50,2,0)</f>
        <v>#N/A</v>
      </c>
      <c r="M4118" s="17" t="e">
        <f>VLOOKUP(J4118,'Hàng hóa'!$C$5:$H$22,6,0)</f>
        <v>#N/A</v>
      </c>
      <c r="N4118" s="17" t="e">
        <f t="shared" si="174"/>
        <v>#N/A</v>
      </c>
      <c r="O4118" s="22" t="e">
        <f t="shared" si="176"/>
        <v>#N/A</v>
      </c>
      <c r="P4118" s="17" t="e">
        <f t="shared" si="175"/>
        <v>#N/A</v>
      </c>
      <c r="Q4118" s="13" t="e">
        <f>VLOOKUP(I4118,'[1]Nhân viên'!$E$20:$F$41,2,0)</f>
        <v>#N/A</v>
      </c>
    </row>
    <row r="4119" spans="1:17" x14ac:dyDescent="0.2">
      <c r="A4119" s="11">
        <v>4096</v>
      </c>
      <c r="D4119" s="13" t="e">
        <f>VLOOKUP(C4119,'Nhân viên'!$B$5:$C$48,2,0)</f>
        <v>#N/A</v>
      </c>
      <c r="G4119" s="13" t="e">
        <f>VLOOKUP(E4119,'Khách hàng'!$B$4:$F$1048576,2,0)</f>
        <v>#N/A</v>
      </c>
      <c r="H4119" s="13" t="str">
        <f>VLOOKUP(E4119,'[1]Khách hàng'!$A$4:$F$2144,3,0)</f>
        <v>Số 1 đường số 17A, Khu phố 11, Phường Bình Trị Đông B, Quận Bình Tân, TP.HCM.</v>
      </c>
      <c r="I4119" s="13" t="e">
        <f>VLOOKUP(E4119,'Khách hàng'!$B$4:$F$1048576,5,0)</f>
        <v>#N/A</v>
      </c>
      <c r="L4119" s="13" t="e">
        <f>VLOOKUP(J4119,'Hàng hóa'!$C$5:$D$50,2,0)</f>
        <v>#N/A</v>
      </c>
      <c r="M4119" s="17" t="e">
        <f>VLOOKUP(J4119,'Hàng hóa'!$C$5:$H$22,6,0)</f>
        <v>#N/A</v>
      </c>
      <c r="N4119" s="17" t="e">
        <f t="shared" si="174"/>
        <v>#N/A</v>
      </c>
      <c r="O4119" s="22" t="e">
        <f t="shared" si="176"/>
        <v>#N/A</v>
      </c>
      <c r="P4119" s="17" t="e">
        <f t="shared" si="175"/>
        <v>#N/A</v>
      </c>
      <c r="Q4119" s="13" t="e">
        <f>VLOOKUP(I4119,'[1]Nhân viên'!$E$20:$F$41,2,0)</f>
        <v>#N/A</v>
      </c>
    </row>
    <row r="4120" spans="1:17" x14ac:dyDescent="0.2">
      <c r="A4120" s="11">
        <v>4097</v>
      </c>
      <c r="D4120" s="13" t="e">
        <f>VLOOKUP(C4120,'Nhân viên'!$B$5:$C$48,2,0)</f>
        <v>#N/A</v>
      </c>
      <c r="G4120" s="13" t="e">
        <f>VLOOKUP(E4120,'Khách hàng'!$B$4:$F$1048576,2,0)</f>
        <v>#N/A</v>
      </c>
      <c r="H4120" s="13" t="str">
        <f>VLOOKUP(E4120,'[1]Khách hàng'!$A$4:$F$2144,3,0)</f>
        <v>Số 1 đường số 17A, Khu phố 11, Phường Bình Trị Đông B, Quận Bình Tân, TP.HCM.</v>
      </c>
      <c r="I4120" s="13" t="e">
        <f>VLOOKUP(E4120,'Khách hàng'!$B$4:$F$1048576,5,0)</f>
        <v>#N/A</v>
      </c>
      <c r="L4120" s="13" t="e">
        <f>VLOOKUP(J4120,'Hàng hóa'!$C$5:$D$50,2,0)</f>
        <v>#N/A</v>
      </c>
      <c r="M4120" s="17" t="e">
        <f>VLOOKUP(J4120,'Hàng hóa'!$C$5:$H$22,6,0)</f>
        <v>#N/A</v>
      </c>
      <c r="N4120" s="17" t="e">
        <f t="shared" si="174"/>
        <v>#N/A</v>
      </c>
      <c r="O4120" s="22" t="e">
        <f t="shared" si="176"/>
        <v>#N/A</v>
      </c>
      <c r="P4120" s="17" t="e">
        <f t="shared" si="175"/>
        <v>#N/A</v>
      </c>
      <c r="Q4120" s="13" t="e">
        <f>VLOOKUP(I4120,'[1]Nhân viên'!$E$20:$F$41,2,0)</f>
        <v>#N/A</v>
      </c>
    </row>
    <row r="4121" spans="1:17" x14ac:dyDescent="0.2">
      <c r="A4121" s="11">
        <v>4098</v>
      </c>
      <c r="D4121" s="13" t="e">
        <f>VLOOKUP(C4121,'Nhân viên'!$B$5:$C$48,2,0)</f>
        <v>#N/A</v>
      </c>
      <c r="G4121" s="13" t="e">
        <f>VLOOKUP(E4121,'Khách hàng'!$B$4:$F$1048576,2,0)</f>
        <v>#N/A</v>
      </c>
      <c r="H4121" s="13" t="str">
        <f>VLOOKUP(E4121,'[1]Khách hàng'!$A$4:$F$2144,3,0)</f>
        <v>Số 1 đường số 17A, Khu phố 11, Phường Bình Trị Đông B, Quận Bình Tân, TP.HCM.</v>
      </c>
      <c r="I4121" s="13" t="e">
        <f>VLOOKUP(E4121,'Khách hàng'!$B$4:$F$1048576,5,0)</f>
        <v>#N/A</v>
      </c>
      <c r="L4121" s="13" t="e">
        <f>VLOOKUP(J4121,'Hàng hóa'!$C$5:$D$50,2,0)</f>
        <v>#N/A</v>
      </c>
      <c r="M4121" s="17" t="e">
        <f>VLOOKUP(J4121,'Hàng hóa'!$C$5:$H$22,6,0)</f>
        <v>#N/A</v>
      </c>
      <c r="N4121" s="17" t="e">
        <f t="shared" si="174"/>
        <v>#N/A</v>
      </c>
      <c r="O4121" s="22" t="e">
        <f t="shared" si="176"/>
        <v>#N/A</v>
      </c>
      <c r="P4121" s="17" t="e">
        <f t="shared" si="175"/>
        <v>#N/A</v>
      </c>
      <c r="Q4121" s="13" t="e">
        <f>VLOOKUP(I4121,'[1]Nhân viên'!$E$20:$F$41,2,0)</f>
        <v>#N/A</v>
      </c>
    </row>
    <row r="4122" spans="1:17" x14ac:dyDescent="0.2">
      <c r="A4122" s="11">
        <v>4099</v>
      </c>
      <c r="D4122" s="13" t="e">
        <f>VLOOKUP(C4122,'Nhân viên'!$B$5:$C$48,2,0)</f>
        <v>#N/A</v>
      </c>
      <c r="G4122" s="13" t="e">
        <f>VLOOKUP(E4122,'Khách hàng'!$B$4:$F$1048576,2,0)</f>
        <v>#N/A</v>
      </c>
      <c r="H4122" s="13" t="str">
        <f>VLOOKUP(E4122,'[1]Khách hàng'!$A$4:$F$2144,3,0)</f>
        <v>Số 1 đường số 17A, Khu phố 11, Phường Bình Trị Đông B, Quận Bình Tân, TP.HCM.</v>
      </c>
      <c r="I4122" s="13" t="e">
        <f>VLOOKUP(E4122,'Khách hàng'!$B$4:$F$1048576,5,0)</f>
        <v>#N/A</v>
      </c>
      <c r="L4122" s="13" t="e">
        <f>VLOOKUP(J4122,'Hàng hóa'!$C$5:$D$50,2,0)</f>
        <v>#N/A</v>
      </c>
      <c r="M4122" s="17" t="e">
        <f>VLOOKUP(J4122,'Hàng hóa'!$C$5:$H$22,6,0)</f>
        <v>#N/A</v>
      </c>
      <c r="N4122" s="17" t="e">
        <f t="shared" si="174"/>
        <v>#N/A</v>
      </c>
      <c r="O4122" s="22" t="e">
        <f t="shared" si="176"/>
        <v>#N/A</v>
      </c>
      <c r="P4122" s="17" t="e">
        <f t="shared" si="175"/>
        <v>#N/A</v>
      </c>
      <c r="Q4122" s="13" t="e">
        <f>VLOOKUP(I4122,'[1]Nhân viên'!$E$20:$F$41,2,0)</f>
        <v>#N/A</v>
      </c>
    </row>
    <row r="4123" spans="1:17" x14ac:dyDescent="0.2">
      <c r="A4123" s="11">
        <v>4100</v>
      </c>
      <c r="D4123" s="13" t="e">
        <f>VLOOKUP(C4123,'Nhân viên'!$B$5:$C$48,2,0)</f>
        <v>#N/A</v>
      </c>
      <c r="G4123" s="13" t="e">
        <f>VLOOKUP(E4123,'Khách hàng'!$B$4:$F$1048576,2,0)</f>
        <v>#N/A</v>
      </c>
      <c r="H4123" s="13" t="str">
        <f>VLOOKUP(E4123,'[1]Khách hàng'!$A$4:$F$2144,3,0)</f>
        <v>Số 1 đường số 17A, Khu phố 11, Phường Bình Trị Đông B, Quận Bình Tân, TP.HCM.</v>
      </c>
      <c r="I4123" s="13" t="e">
        <f>VLOOKUP(E4123,'Khách hàng'!$B$4:$F$1048576,5,0)</f>
        <v>#N/A</v>
      </c>
      <c r="L4123" s="13" t="e">
        <f>VLOOKUP(J4123,'Hàng hóa'!$C$5:$D$50,2,0)</f>
        <v>#N/A</v>
      </c>
      <c r="M4123" s="17" t="e">
        <f>VLOOKUP(J4123,'Hàng hóa'!$C$5:$H$22,6,0)</f>
        <v>#N/A</v>
      </c>
      <c r="N4123" s="17" t="e">
        <f t="shared" si="174"/>
        <v>#N/A</v>
      </c>
      <c r="O4123" s="22" t="e">
        <f t="shared" si="176"/>
        <v>#N/A</v>
      </c>
      <c r="P4123" s="17" t="e">
        <f t="shared" si="175"/>
        <v>#N/A</v>
      </c>
      <c r="Q4123" s="13" t="e">
        <f>VLOOKUP(I4123,'[1]Nhân viên'!$E$20:$F$41,2,0)</f>
        <v>#N/A</v>
      </c>
    </row>
    <row r="4124" spans="1:17" x14ac:dyDescent="0.2">
      <c r="A4124" s="11">
        <v>4101</v>
      </c>
      <c r="D4124" s="13" t="e">
        <f>VLOOKUP(C4124,'Nhân viên'!$B$5:$C$48,2,0)</f>
        <v>#N/A</v>
      </c>
      <c r="G4124" s="13" t="e">
        <f>VLOOKUP(E4124,'Khách hàng'!$B$4:$F$1048576,2,0)</f>
        <v>#N/A</v>
      </c>
      <c r="H4124" s="13" t="str">
        <f>VLOOKUP(E4124,'[1]Khách hàng'!$A$4:$F$2144,3,0)</f>
        <v>Số 1 đường số 17A, Khu phố 11, Phường Bình Trị Đông B, Quận Bình Tân, TP.HCM.</v>
      </c>
      <c r="I4124" s="13" t="e">
        <f>VLOOKUP(E4124,'Khách hàng'!$B$4:$F$1048576,5,0)</f>
        <v>#N/A</v>
      </c>
      <c r="L4124" s="13" t="e">
        <f>VLOOKUP(J4124,'Hàng hóa'!$C$5:$D$50,2,0)</f>
        <v>#N/A</v>
      </c>
      <c r="M4124" s="17" t="e">
        <f>VLOOKUP(J4124,'Hàng hóa'!$C$5:$H$22,6,0)</f>
        <v>#N/A</v>
      </c>
      <c r="N4124" s="17" t="e">
        <f t="shared" ref="N4124:N4187" si="177">K4124*M4124</f>
        <v>#N/A</v>
      </c>
      <c r="O4124" s="22" t="e">
        <f t="shared" si="176"/>
        <v>#N/A</v>
      </c>
      <c r="P4124" s="17" t="e">
        <f t="shared" ref="P4124:P4187" si="178">N4124*O4124+N4124</f>
        <v>#N/A</v>
      </c>
      <c r="Q4124" s="13" t="e">
        <f>VLOOKUP(I4124,'[1]Nhân viên'!$E$20:$F$41,2,0)</f>
        <v>#N/A</v>
      </c>
    </row>
    <row r="4125" spans="1:17" x14ac:dyDescent="0.2">
      <c r="A4125" s="11">
        <v>4102</v>
      </c>
      <c r="D4125" s="13" t="e">
        <f>VLOOKUP(C4125,'Nhân viên'!$B$5:$C$48,2,0)</f>
        <v>#N/A</v>
      </c>
      <c r="G4125" s="13" t="e">
        <f>VLOOKUP(E4125,'Khách hàng'!$B$4:$F$1048576,2,0)</f>
        <v>#N/A</v>
      </c>
      <c r="H4125" s="13" t="str">
        <f>VLOOKUP(E4125,'[1]Khách hàng'!$A$4:$F$2144,3,0)</f>
        <v>Số 1 đường số 17A, Khu phố 11, Phường Bình Trị Đông B, Quận Bình Tân, TP.HCM.</v>
      </c>
      <c r="I4125" s="13" t="e">
        <f>VLOOKUP(E4125,'Khách hàng'!$B$4:$F$1048576,5,0)</f>
        <v>#N/A</v>
      </c>
      <c r="L4125" s="13" t="e">
        <f>VLOOKUP(J4125,'Hàng hóa'!$C$5:$D$50,2,0)</f>
        <v>#N/A</v>
      </c>
      <c r="M4125" s="17" t="e">
        <f>VLOOKUP(J4125,'Hàng hóa'!$C$5:$H$22,6,0)</f>
        <v>#N/A</v>
      </c>
      <c r="N4125" s="17" t="e">
        <f t="shared" si="177"/>
        <v>#N/A</v>
      </c>
      <c r="O4125" s="22" t="e">
        <f t="shared" si="176"/>
        <v>#N/A</v>
      </c>
      <c r="P4125" s="17" t="e">
        <f t="shared" si="178"/>
        <v>#N/A</v>
      </c>
      <c r="Q4125" s="13" t="e">
        <f>VLOOKUP(I4125,'[1]Nhân viên'!$E$20:$F$41,2,0)</f>
        <v>#N/A</v>
      </c>
    </row>
    <row r="4126" spans="1:17" x14ac:dyDescent="0.2">
      <c r="A4126" s="11">
        <v>4103</v>
      </c>
      <c r="D4126" s="13" t="e">
        <f>VLOOKUP(C4126,'Nhân viên'!$B$5:$C$48,2,0)</f>
        <v>#N/A</v>
      </c>
      <c r="G4126" s="13" t="e">
        <f>VLOOKUP(E4126,'Khách hàng'!$B$4:$F$1048576,2,0)</f>
        <v>#N/A</v>
      </c>
      <c r="H4126" s="13" t="str">
        <f>VLOOKUP(E4126,'[1]Khách hàng'!$A$4:$F$2144,3,0)</f>
        <v>Số 1 đường số 17A, Khu phố 11, Phường Bình Trị Đông B, Quận Bình Tân, TP.HCM.</v>
      </c>
      <c r="I4126" s="13" t="e">
        <f>VLOOKUP(E4126,'Khách hàng'!$B$4:$F$1048576,5,0)</f>
        <v>#N/A</v>
      </c>
      <c r="L4126" s="13" t="e">
        <f>VLOOKUP(J4126,'Hàng hóa'!$C$5:$D$50,2,0)</f>
        <v>#N/A</v>
      </c>
      <c r="M4126" s="17" t="e">
        <f>VLOOKUP(J4126,'Hàng hóa'!$C$5:$H$22,6,0)</f>
        <v>#N/A</v>
      </c>
      <c r="N4126" s="17" t="e">
        <f t="shared" si="177"/>
        <v>#N/A</v>
      </c>
      <c r="O4126" s="22" t="e">
        <f t="shared" si="176"/>
        <v>#N/A</v>
      </c>
      <c r="P4126" s="17" t="e">
        <f t="shared" si="178"/>
        <v>#N/A</v>
      </c>
      <c r="Q4126" s="13" t="e">
        <f>VLOOKUP(I4126,'[1]Nhân viên'!$E$20:$F$41,2,0)</f>
        <v>#N/A</v>
      </c>
    </row>
    <row r="4127" spans="1:17" x14ac:dyDescent="0.2">
      <c r="A4127" s="11">
        <v>4104</v>
      </c>
      <c r="D4127" s="13" t="e">
        <f>VLOOKUP(C4127,'Nhân viên'!$B$5:$C$48,2,0)</f>
        <v>#N/A</v>
      </c>
      <c r="G4127" s="13" t="e">
        <f>VLOOKUP(E4127,'Khách hàng'!$B$4:$F$1048576,2,0)</f>
        <v>#N/A</v>
      </c>
      <c r="H4127" s="13" t="str">
        <f>VLOOKUP(E4127,'[1]Khách hàng'!$A$4:$F$2144,3,0)</f>
        <v>Số 1 đường số 17A, Khu phố 11, Phường Bình Trị Đông B, Quận Bình Tân, TP.HCM.</v>
      </c>
      <c r="I4127" s="13" t="e">
        <f>VLOOKUP(E4127,'Khách hàng'!$B$4:$F$1048576,5,0)</f>
        <v>#N/A</v>
      </c>
      <c r="L4127" s="13" t="e">
        <f>VLOOKUP(J4127,'Hàng hóa'!$C$5:$D$50,2,0)</f>
        <v>#N/A</v>
      </c>
      <c r="M4127" s="17" t="e">
        <f>VLOOKUP(J4127,'Hàng hóa'!$C$5:$H$22,6,0)</f>
        <v>#N/A</v>
      </c>
      <c r="N4127" s="17" t="e">
        <f t="shared" si="177"/>
        <v>#N/A</v>
      </c>
      <c r="O4127" s="22" t="e">
        <f t="shared" si="176"/>
        <v>#N/A</v>
      </c>
      <c r="P4127" s="17" t="e">
        <f t="shared" si="178"/>
        <v>#N/A</v>
      </c>
      <c r="Q4127" s="13" t="e">
        <f>VLOOKUP(I4127,'[1]Nhân viên'!$E$20:$F$41,2,0)</f>
        <v>#N/A</v>
      </c>
    </row>
    <row r="4128" spans="1:17" x14ac:dyDescent="0.2">
      <c r="A4128" s="11">
        <v>4105</v>
      </c>
      <c r="D4128" s="13" t="e">
        <f>VLOOKUP(C4128,'Nhân viên'!$B$5:$C$48,2,0)</f>
        <v>#N/A</v>
      </c>
      <c r="G4128" s="13" t="e">
        <f>VLOOKUP(E4128,'Khách hàng'!$B$4:$F$1048576,2,0)</f>
        <v>#N/A</v>
      </c>
      <c r="H4128" s="13" t="str">
        <f>VLOOKUP(E4128,'[1]Khách hàng'!$A$4:$F$2144,3,0)</f>
        <v>Số 1 đường số 17A, Khu phố 11, Phường Bình Trị Đông B, Quận Bình Tân, TP.HCM.</v>
      </c>
      <c r="I4128" s="13" t="e">
        <f>VLOOKUP(E4128,'Khách hàng'!$B$4:$F$1048576,5,0)</f>
        <v>#N/A</v>
      </c>
      <c r="L4128" s="13" t="e">
        <f>VLOOKUP(J4128,'Hàng hóa'!$C$5:$D$50,2,0)</f>
        <v>#N/A</v>
      </c>
      <c r="M4128" s="17" t="e">
        <f>VLOOKUP(J4128,'Hàng hóa'!$C$5:$H$22,6,0)</f>
        <v>#N/A</v>
      </c>
      <c r="N4128" s="17" t="e">
        <f t="shared" si="177"/>
        <v>#N/A</v>
      </c>
      <c r="O4128" s="22" t="e">
        <f t="shared" si="176"/>
        <v>#N/A</v>
      </c>
      <c r="P4128" s="17" t="e">
        <f t="shared" si="178"/>
        <v>#N/A</v>
      </c>
      <c r="Q4128" s="13" t="e">
        <f>VLOOKUP(I4128,'[1]Nhân viên'!$E$20:$F$41,2,0)</f>
        <v>#N/A</v>
      </c>
    </row>
    <row r="4129" spans="1:17" x14ac:dyDescent="0.2">
      <c r="A4129" s="11">
        <v>4106</v>
      </c>
      <c r="D4129" s="13" t="e">
        <f>VLOOKUP(C4129,'Nhân viên'!$B$5:$C$48,2,0)</f>
        <v>#N/A</v>
      </c>
      <c r="G4129" s="13" t="e">
        <f>VLOOKUP(E4129,'Khách hàng'!$B$4:$F$1048576,2,0)</f>
        <v>#N/A</v>
      </c>
      <c r="H4129" s="13" t="str">
        <f>VLOOKUP(E4129,'[1]Khách hàng'!$A$4:$F$2144,3,0)</f>
        <v>Số 1 đường số 17A, Khu phố 11, Phường Bình Trị Đông B, Quận Bình Tân, TP.HCM.</v>
      </c>
      <c r="I4129" s="13" t="e">
        <f>VLOOKUP(E4129,'Khách hàng'!$B$4:$F$1048576,5,0)</f>
        <v>#N/A</v>
      </c>
      <c r="L4129" s="13" t="e">
        <f>VLOOKUP(J4129,'Hàng hóa'!$C$5:$D$50,2,0)</f>
        <v>#N/A</v>
      </c>
      <c r="M4129" s="17" t="e">
        <f>VLOOKUP(J4129,'Hàng hóa'!$C$5:$H$22,6,0)</f>
        <v>#N/A</v>
      </c>
      <c r="N4129" s="17" t="e">
        <f t="shared" si="177"/>
        <v>#N/A</v>
      </c>
      <c r="O4129" s="22" t="e">
        <f t="shared" si="176"/>
        <v>#N/A</v>
      </c>
      <c r="P4129" s="17" t="e">
        <f t="shared" si="178"/>
        <v>#N/A</v>
      </c>
      <c r="Q4129" s="13" t="e">
        <f>VLOOKUP(I4129,'[1]Nhân viên'!$E$20:$F$41,2,0)</f>
        <v>#N/A</v>
      </c>
    </row>
    <row r="4130" spans="1:17" x14ac:dyDescent="0.2">
      <c r="A4130" s="11">
        <v>4107</v>
      </c>
      <c r="D4130" s="13" t="e">
        <f>VLOOKUP(C4130,'Nhân viên'!$B$5:$C$48,2,0)</f>
        <v>#N/A</v>
      </c>
      <c r="G4130" s="13" t="e">
        <f>VLOOKUP(E4130,'Khách hàng'!$B$4:$F$1048576,2,0)</f>
        <v>#N/A</v>
      </c>
      <c r="H4130" s="13" t="str">
        <f>VLOOKUP(E4130,'[1]Khách hàng'!$A$4:$F$2144,3,0)</f>
        <v>Số 1 đường số 17A, Khu phố 11, Phường Bình Trị Đông B, Quận Bình Tân, TP.HCM.</v>
      </c>
      <c r="I4130" s="13" t="e">
        <f>VLOOKUP(E4130,'Khách hàng'!$B$4:$F$1048576,5,0)</f>
        <v>#N/A</v>
      </c>
      <c r="L4130" s="13" t="e">
        <f>VLOOKUP(J4130,'Hàng hóa'!$C$5:$D$50,2,0)</f>
        <v>#N/A</v>
      </c>
      <c r="M4130" s="17" t="e">
        <f>VLOOKUP(J4130,'Hàng hóa'!$C$5:$H$22,6,0)</f>
        <v>#N/A</v>
      </c>
      <c r="N4130" s="17" t="e">
        <f t="shared" si="177"/>
        <v>#N/A</v>
      </c>
      <c r="O4130" s="22" t="e">
        <f t="shared" si="176"/>
        <v>#N/A</v>
      </c>
      <c r="P4130" s="17" t="e">
        <f t="shared" si="178"/>
        <v>#N/A</v>
      </c>
      <c r="Q4130" s="13" t="e">
        <f>VLOOKUP(I4130,'[1]Nhân viên'!$E$20:$F$41,2,0)</f>
        <v>#N/A</v>
      </c>
    </row>
    <row r="4131" spans="1:17" x14ac:dyDescent="0.2">
      <c r="A4131" s="11">
        <v>4108</v>
      </c>
      <c r="D4131" s="13" t="e">
        <f>VLOOKUP(C4131,'Nhân viên'!$B$5:$C$48,2,0)</f>
        <v>#N/A</v>
      </c>
      <c r="G4131" s="13" t="e">
        <f>VLOOKUP(E4131,'Khách hàng'!$B$4:$F$1048576,2,0)</f>
        <v>#N/A</v>
      </c>
      <c r="H4131" s="13" t="str">
        <f>VLOOKUP(E4131,'[1]Khách hàng'!$A$4:$F$2144,3,0)</f>
        <v>Số 1 đường số 17A, Khu phố 11, Phường Bình Trị Đông B, Quận Bình Tân, TP.HCM.</v>
      </c>
      <c r="I4131" s="13" t="e">
        <f>VLOOKUP(E4131,'Khách hàng'!$B$4:$F$1048576,5,0)</f>
        <v>#N/A</v>
      </c>
      <c r="L4131" s="13" t="e">
        <f>VLOOKUP(J4131,'Hàng hóa'!$C$5:$D$50,2,0)</f>
        <v>#N/A</v>
      </c>
      <c r="M4131" s="17" t="e">
        <f>VLOOKUP(J4131,'Hàng hóa'!$C$5:$H$22,6,0)</f>
        <v>#N/A</v>
      </c>
      <c r="N4131" s="17" t="e">
        <f t="shared" si="177"/>
        <v>#N/A</v>
      </c>
      <c r="O4131" s="22" t="e">
        <f t="shared" si="176"/>
        <v>#N/A</v>
      </c>
      <c r="P4131" s="17" t="e">
        <f t="shared" si="178"/>
        <v>#N/A</v>
      </c>
      <c r="Q4131" s="13" t="e">
        <f>VLOOKUP(I4131,'[1]Nhân viên'!$E$20:$F$41,2,0)</f>
        <v>#N/A</v>
      </c>
    </row>
    <row r="4132" spans="1:17" x14ac:dyDescent="0.2">
      <c r="A4132" s="11">
        <v>4109</v>
      </c>
      <c r="D4132" s="13" t="e">
        <f>VLOOKUP(C4132,'Nhân viên'!$B$5:$C$48,2,0)</f>
        <v>#N/A</v>
      </c>
      <c r="G4132" s="13" t="e">
        <f>VLOOKUP(E4132,'Khách hàng'!$B$4:$F$1048576,2,0)</f>
        <v>#N/A</v>
      </c>
      <c r="H4132" s="13" t="str">
        <f>VLOOKUP(E4132,'[1]Khách hàng'!$A$4:$F$2144,3,0)</f>
        <v>Số 1 đường số 17A, Khu phố 11, Phường Bình Trị Đông B, Quận Bình Tân, TP.HCM.</v>
      </c>
      <c r="I4132" s="13" t="e">
        <f>VLOOKUP(E4132,'Khách hàng'!$B$4:$F$1048576,5,0)</f>
        <v>#N/A</v>
      </c>
      <c r="L4132" s="13" t="e">
        <f>VLOOKUP(J4132,'Hàng hóa'!$C$5:$D$50,2,0)</f>
        <v>#N/A</v>
      </c>
      <c r="M4132" s="17" t="e">
        <f>VLOOKUP(J4132,'Hàng hóa'!$C$5:$H$22,6,0)</f>
        <v>#N/A</v>
      </c>
      <c r="N4132" s="17" t="e">
        <f t="shared" si="177"/>
        <v>#N/A</v>
      </c>
      <c r="O4132" s="22" t="e">
        <f t="shared" si="176"/>
        <v>#N/A</v>
      </c>
      <c r="P4132" s="17" t="e">
        <f t="shared" si="178"/>
        <v>#N/A</v>
      </c>
      <c r="Q4132" s="13" t="e">
        <f>VLOOKUP(I4132,'[1]Nhân viên'!$E$20:$F$41,2,0)</f>
        <v>#N/A</v>
      </c>
    </row>
    <row r="4133" spans="1:17" x14ac:dyDescent="0.2">
      <c r="A4133" s="11">
        <v>4110</v>
      </c>
      <c r="D4133" s="13" t="e">
        <f>VLOOKUP(C4133,'Nhân viên'!$B$5:$C$48,2,0)</f>
        <v>#N/A</v>
      </c>
      <c r="G4133" s="13" t="e">
        <f>VLOOKUP(E4133,'Khách hàng'!$B$4:$F$1048576,2,0)</f>
        <v>#N/A</v>
      </c>
      <c r="H4133" s="13" t="str">
        <f>VLOOKUP(E4133,'[1]Khách hàng'!$A$4:$F$2144,3,0)</f>
        <v>Số 1 đường số 17A, Khu phố 11, Phường Bình Trị Đông B, Quận Bình Tân, TP.HCM.</v>
      </c>
      <c r="I4133" s="13" t="e">
        <f>VLOOKUP(E4133,'Khách hàng'!$B$4:$F$1048576,5,0)</f>
        <v>#N/A</v>
      </c>
      <c r="L4133" s="13" t="e">
        <f>VLOOKUP(J4133,'Hàng hóa'!$C$5:$D$50,2,0)</f>
        <v>#N/A</v>
      </c>
      <c r="M4133" s="17" t="e">
        <f>VLOOKUP(J4133,'Hàng hóa'!$C$5:$H$22,6,0)</f>
        <v>#N/A</v>
      </c>
      <c r="N4133" s="17" t="e">
        <f t="shared" si="177"/>
        <v>#N/A</v>
      </c>
      <c r="O4133" s="22" t="e">
        <f t="shared" si="176"/>
        <v>#N/A</v>
      </c>
      <c r="P4133" s="17" t="e">
        <f t="shared" si="178"/>
        <v>#N/A</v>
      </c>
      <c r="Q4133" s="13" t="e">
        <f>VLOOKUP(I4133,'[1]Nhân viên'!$E$20:$F$41,2,0)</f>
        <v>#N/A</v>
      </c>
    </row>
    <row r="4134" spans="1:17" x14ac:dyDescent="0.2">
      <c r="A4134" s="11">
        <v>4111</v>
      </c>
      <c r="D4134" s="13" t="e">
        <f>VLOOKUP(C4134,'Nhân viên'!$B$5:$C$48,2,0)</f>
        <v>#N/A</v>
      </c>
      <c r="G4134" s="13" t="e">
        <f>VLOOKUP(E4134,'Khách hàng'!$B$4:$F$1048576,2,0)</f>
        <v>#N/A</v>
      </c>
      <c r="H4134" s="13" t="str">
        <f>VLOOKUP(E4134,'[1]Khách hàng'!$A$4:$F$2144,3,0)</f>
        <v>Số 1 đường số 17A, Khu phố 11, Phường Bình Trị Đông B, Quận Bình Tân, TP.HCM.</v>
      </c>
      <c r="I4134" s="13" t="e">
        <f>VLOOKUP(E4134,'Khách hàng'!$B$4:$F$1048576,5,0)</f>
        <v>#N/A</v>
      </c>
      <c r="L4134" s="13" t="e">
        <f>VLOOKUP(J4134,'Hàng hóa'!$C$5:$D$50,2,0)</f>
        <v>#N/A</v>
      </c>
      <c r="M4134" s="17" t="e">
        <f>VLOOKUP(J4134,'Hàng hóa'!$C$5:$H$22,6,0)</f>
        <v>#N/A</v>
      </c>
      <c r="N4134" s="17" t="e">
        <f t="shared" si="177"/>
        <v>#N/A</v>
      </c>
      <c r="O4134" s="22" t="e">
        <f t="shared" si="176"/>
        <v>#N/A</v>
      </c>
      <c r="P4134" s="17" t="e">
        <f t="shared" si="178"/>
        <v>#N/A</v>
      </c>
      <c r="Q4134" s="13" t="e">
        <f>VLOOKUP(I4134,'[1]Nhân viên'!$E$20:$F$41,2,0)</f>
        <v>#N/A</v>
      </c>
    </row>
    <row r="4135" spans="1:17" x14ac:dyDescent="0.2">
      <c r="A4135" s="11">
        <v>4112</v>
      </c>
      <c r="D4135" s="13" t="e">
        <f>VLOOKUP(C4135,'Nhân viên'!$B$5:$C$48,2,0)</f>
        <v>#N/A</v>
      </c>
      <c r="G4135" s="13" t="e">
        <f>VLOOKUP(E4135,'Khách hàng'!$B$4:$F$1048576,2,0)</f>
        <v>#N/A</v>
      </c>
      <c r="H4135" s="13" t="str">
        <f>VLOOKUP(E4135,'[1]Khách hàng'!$A$4:$F$2144,3,0)</f>
        <v>Số 1 đường số 17A, Khu phố 11, Phường Bình Trị Đông B, Quận Bình Tân, TP.HCM.</v>
      </c>
      <c r="I4135" s="13" t="e">
        <f>VLOOKUP(E4135,'Khách hàng'!$B$4:$F$1048576,5,0)</f>
        <v>#N/A</v>
      </c>
      <c r="L4135" s="13" t="e">
        <f>VLOOKUP(J4135,'Hàng hóa'!$C$5:$D$50,2,0)</f>
        <v>#N/A</v>
      </c>
      <c r="M4135" s="17" t="e">
        <f>VLOOKUP(J4135,'Hàng hóa'!$C$5:$H$22,6,0)</f>
        <v>#N/A</v>
      </c>
      <c r="N4135" s="17" t="e">
        <f t="shared" si="177"/>
        <v>#N/A</v>
      </c>
      <c r="O4135" s="22" t="e">
        <f t="shared" si="176"/>
        <v>#N/A</v>
      </c>
      <c r="P4135" s="17" t="e">
        <f t="shared" si="178"/>
        <v>#N/A</v>
      </c>
      <c r="Q4135" s="13" t="e">
        <f>VLOOKUP(I4135,'[1]Nhân viên'!$E$20:$F$41,2,0)</f>
        <v>#N/A</v>
      </c>
    </row>
    <row r="4136" spans="1:17" x14ac:dyDescent="0.2">
      <c r="A4136" s="11">
        <v>4113</v>
      </c>
      <c r="D4136" s="13" t="e">
        <f>VLOOKUP(C4136,'Nhân viên'!$B$5:$C$48,2,0)</f>
        <v>#N/A</v>
      </c>
      <c r="G4136" s="13" t="e">
        <f>VLOOKUP(E4136,'Khách hàng'!$B$4:$F$1048576,2,0)</f>
        <v>#N/A</v>
      </c>
      <c r="H4136" s="13" t="str">
        <f>VLOOKUP(E4136,'[1]Khách hàng'!$A$4:$F$2144,3,0)</f>
        <v>Số 1 đường số 17A, Khu phố 11, Phường Bình Trị Đông B, Quận Bình Tân, TP.HCM.</v>
      </c>
      <c r="I4136" s="13" t="e">
        <f>VLOOKUP(E4136,'Khách hàng'!$B$4:$F$1048576,5,0)</f>
        <v>#N/A</v>
      </c>
      <c r="L4136" s="13" t="e">
        <f>VLOOKUP(J4136,'Hàng hóa'!$C$5:$D$50,2,0)</f>
        <v>#N/A</v>
      </c>
      <c r="M4136" s="17" t="e">
        <f>VLOOKUP(J4136,'Hàng hóa'!$C$5:$H$22,6,0)</f>
        <v>#N/A</v>
      </c>
      <c r="N4136" s="17" t="e">
        <f t="shared" si="177"/>
        <v>#N/A</v>
      </c>
      <c r="O4136" s="22" t="e">
        <f t="shared" si="176"/>
        <v>#N/A</v>
      </c>
      <c r="P4136" s="17" t="e">
        <f t="shared" si="178"/>
        <v>#N/A</v>
      </c>
      <c r="Q4136" s="13" t="e">
        <f>VLOOKUP(I4136,'[1]Nhân viên'!$E$20:$F$41,2,0)</f>
        <v>#N/A</v>
      </c>
    </row>
    <row r="4137" spans="1:17" x14ac:dyDescent="0.2">
      <c r="A4137" s="11">
        <v>4114</v>
      </c>
      <c r="D4137" s="13" t="e">
        <f>VLOOKUP(C4137,'Nhân viên'!$B$5:$C$48,2,0)</f>
        <v>#N/A</v>
      </c>
      <c r="G4137" s="13" t="e">
        <f>VLOOKUP(E4137,'Khách hàng'!$B$4:$F$1048576,2,0)</f>
        <v>#N/A</v>
      </c>
      <c r="H4137" s="13" t="str">
        <f>VLOOKUP(E4137,'[1]Khách hàng'!$A$4:$F$2144,3,0)</f>
        <v>Số 1 đường số 17A, Khu phố 11, Phường Bình Trị Đông B, Quận Bình Tân, TP.HCM.</v>
      </c>
      <c r="I4137" s="13" t="e">
        <f>VLOOKUP(E4137,'Khách hàng'!$B$4:$F$1048576,5,0)</f>
        <v>#N/A</v>
      </c>
      <c r="L4137" s="13" t="e">
        <f>VLOOKUP(J4137,'Hàng hóa'!$C$5:$D$50,2,0)</f>
        <v>#N/A</v>
      </c>
      <c r="M4137" s="17" t="e">
        <f>VLOOKUP(J4137,'Hàng hóa'!$C$5:$H$22,6,0)</f>
        <v>#N/A</v>
      </c>
      <c r="N4137" s="17" t="e">
        <f t="shared" si="177"/>
        <v>#N/A</v>
      </c>
      <c r="O4137" s="22" t="e">
        <f t="shared" si="176"/>
        <v>#N/A</v>
      </c>
      <c r="P4137" s="17" t="e">
        <f t="shared" si="178"/>
        <v>#N/A</v>
      </c>
      <c r="Q4137" s="13" t="e">
        <f>VLOOKUP(I4137,'[1]Nhân viên'!$E$20:$F$41,2,0)</f>
        <v>#N/A</v>
      </c>
    </row>
    <row r="4138" spans="1:17" x14ac:dyDescent="0.2">
      <c r="A4138" s="11">
        <v>4115</v>
      </c>
      <c r="D4138" s="13" t="e">
        <f>VLOOKUP(C4138,'Nhân viên'!$B$5:$C$48,2,0)</f>
        <v>#N/A</v>
      </c>
      <c r="G4138" s="13" t="e">
        <f>VLOOKUP(E4138,'Khách hàng'!$B$4:$F$1048576,2,0)</f>
        <v>#N/A</v>
      </c>
      <c r="H4138" s="13" t="str">
        <f>VLOOKUP(E4138,'[1]Khách hàng'!$A$4:$F$2144,3,0)</f>
        <v>Số 1 đường số 17A, Khu phố 11, Phường Bình Trị Đông B, Quận Bình Tân, TP.HCM.</v>
      </c>
      <c r="I4138" s="13" t="e">
        <f>VLOOKUP(E4138,'Khách hàng'!$B$4:$F$1048576,5,0)</f>
        <v>#N/A</v>
      </c>
      <c r="L4138" s="13" t="e">
        <f>VLOOKUP(J4138,'Hàng hóa'!$C$5:$D$50,2,0)</f>
        <v>#N/A</v>
      </c>
      <c r="M4138" s="17" t="e">
        <f>VLOOKUP(J4138,'Hàng hóa'!$C$5:$H$22,6,0)</f>
        <v>#N/A</v>
      </c>
      <c r="N4138" s="17" t="e">
        <f t="shared" si="177"/>
        <v>#N/A</v>
      </c>
      <c r="O4138" s="22" t="e">
        <f t="shared" si="176"/>
        <v>#N/A</v>
      </c>
      <c r="P4138" s="17" t="e">
        <f t="shared" si="178"/>
        <v>#N/A</v>
      </c>
      <c r="Q4138" s="13" t="e">
        <f>VLOOKUP(I4138,'[1]Nhân viên'!$E$20:$F$41,2,0)</f>
        <v>#N/A</v>
      </c>
    </row>
    <row r="4139" spans="1:17" x14ac:dyDescent="0.2">
      <c r="A4139" s="11">
        <v>4116</v>
      </c>
      <c r="D4139" s="13" t="e">
        <f>VLOOKUP(C4139,'Nhân viên'!$B$5:$C$48,2,0)</f>
        <v>#N/A</v>
      </c>
      <c r="G4139" s="13" t="e">
        <f>VLOOKUP(E4139,'Khách hàng'!$B$4:$F$1048576,2,0)</f>
        <v>#N/A</v>
      </c>
      <c r="H4139" s="13" t="str">
        <f>VLOOKUP(E4139,'[1]Khách hàng'!$A$4:$F$2144,3,0)</f>
        <v>Số 1 đường số 17A, Khu phố 11, Phường Bình Trị Đông B, Quận Bình Tân, TP.HCM.</v>
      </c>
      <c r="I4139" s="13" t="e">
        <f>VLOOKUP(E4139,'Khách hàng'!$B$4:$F$1048576,5,0)</f>
        <v>#N/A</v>
      </c>
      <c r="L4139" s="13" t="e">
        <f>VLOOKUP(J4139,'Hàng hóa'!$C$5:$D$50,2,0)</f>
        <v>#N/A</v>
      </c>
      <c r="M4139" s="17" t="e">
        <f>VLOOKUP(J4139,'Hàng hóa'!$C$5:$H$22,6,0)</f>
        <v>#N/A</v>
      </c>
      <c r="N4139" s="17" t="e">
        <f t="shared" si="177"/>
        <v>#N/A</v>
      </c>
      <c r="O4139" s="22" t="e">
        <f t="shared" si="176"/>
        <v>#N/A</v>
      </c>
      <c r="P4139" s="17" t="e">
        <f t="shared" si="178"/>
        <v>#N/A</v>
      </c>
      <c r="Q4139" s="13" t="e">
        <f>VLOOKUP(I4139,'[1]Nhân viên'!$E$20:$F$41,2,0)</f>
        <v>#N/A</v>
      </c>
    </row>
    <row r="4140" spans="1:17" x14ac:dyDescent="0.2">
      <c r="A4140" s="11">
        <v>4117</v>
      </c>
      <c r="D4140" s="13" t="e">
        <f>VLOOKUP(C4140,'Nhân viên'!$B$5:$C$48,2,0)</f>
        <v>#N/A</v>
      </c>
      <c r="G4140" s="13" t="e">
        <f>VLOOKUP(E4140,'Khách hàng'!$B$4:$F$1048576,2,0)</f>
        <v>#N/A</v>
      </c>
      <c r="H4140" s="13" t="str">
        <f>VLOOKUP(E4140,'[1]Khách hàng'!$A$4:$F$2144,3,0)</f>
        <v>Số 1 đường số 17A, Khu phố 11, Phường Bình Trị Đông B, Quận Bình Tân, TP.HCM.</v>
      </c>
      <c r="I4140" s="13" t="e">
        <f>VLOOKUP(E4140,'Khách hàng'!$B$4:$F$1048576,5,0)</f>
        <v>#N/A</v>
      </c>
      <c r="L4140" s="13" t="e">
        <f>VLOOKUP(J4140,'Hàng hóa'!$C$5:$D$50,2,0)</f>
        <v>#N/A</v>
      </c>
      <c r="M4140" s="17" t="e">
        <f>VLOOKUP(J4140,'Hàng hóa'!$C$5:$H$22,6,0)</f>
        <v>#N/A</v>
      </c>
      <c r="N4140" s="17" t="e">
        <f t="shared" si="177"/>
        <v>#N/A</v>
      </c>
      <c r="O4140" s="22" t="e">
        <f t="shared" si="176"/>
        <v>#N/A</v>
      </c>
      <c r="P4140" s="17" t="e">
        <f t="shared" si="178"/>
        <v>#N/A</v>
      </c>
      <c r="Q4140" s="13" t="e">
        <f>VLOOKUP(I4140,'[1]Nhân viên'!$E$20:$F$41,2,0)</f>
        <v>#N/A</v>
      </c>
    </row>
    <row r="4141" spans="1:17" x14ac:dyDescent="0.2">
      <c r="A4141" s="11">
        <v>4118</v>
      </c>
      <c r="D4141" s="13" t="e">
        <f>VLOOKUP(C4141,'Nhân viên'!$B$5:$C$48,2,0)</f>
        <v>#N/A</v>
      </c>
      <c r="G4141" s="13" t="e">
        <f>VLOOKUP(E4141,'Khách hàng'!$B$4:$F$1048576,2,0)</f>
        <v>#N/A</v>
      </c>
      <c r="H4141" s="13" t="str">
        <f>VLOOKUP(E4141,'[1]Khách hàng'!$A$4:$F$2144,3,0)</f>
        <v>Số 1 đường số 17A, Khu phố 11, Phường Bình Trị Đông B, Quận Bình Tân, TP.HCM.</v>
      </c>
      <c r="I4141" s="13" t="e">
        <f>VLOOKUP(E4141,'Khách hàng'!$B$4:$F$1048576,5,0)</f>
        <v>#N/A</v>
      </c>
      <c r="L4141" s="13" t="e">
        <f>VLOOKUP(J4141,'Hàng hóa'!$C$5:$D$50,2,0)</f>
        <v>#N/A</v>
      </c>
      <c r="M4141" s="17" t="e">
        <f>VLOOKUP(J4141,'Hàng hóa'!$C$5:$H$22,6,0)</f>
        <v>#N/A</v>
      </c>
      <c r="N4141" s="17" t="e">
        <f t="shared" si="177"/>
        <v>#N/A</v>
      </c>
      <c r="O4141" s="22" t="e">
        <f t="shared" si="176"/>
        <v>#N/A</v>
      </c>
      <c r="P4141" s="17" t="e">
        <f t="shared" si="178"/>
        <v>#N/A</v>
      </c>
      <c r="Q4141" s="13" t="e">
        <f>VLOOKUP(I4141,'[1]Nhân viên'!$E$20:$F$41,2,0)</f>
        <v>#N/A</v>
      </c>
    </row>
    <row r="4142" spans="1:17" x14ac:dyDescent="0.2">
      <c r="A4142" s="11">
        <v>4119</v>
      </c>
      <c r="D4142" s="13" t="e">
        <f>VLOOKUP(C4142,'Nhân viên'!$B$5:$C$48,2,0)</f>
        <v>#N/A</v>
      </c>
      <c r="G4142" s="13" t="e">
        <f>VLOOKUP(E4142,'Khách hàng'!$B$4:$F$1048576,2,0)</f>
        <v>#N/A</v>
      </c>
      <c r="H4142" s="13" t="str">
        <f>VLOOKUP(E4142,'[1]Khách hàng'!$A$4:$F$2144,3,0)</f>
        <v>Số 1 đường số 17A, Khu phố 11, Phường Bình Trị Đông B, Quận Bình Tân, TP.HCM.</v>
      </c>
      <c r="I4142" s="13" t="e">
        <f>VLOOKUP(E4142,'Khách hàng'!$B$4:$F$1048576,5,0)</f>
        <v>#N/A</v>
      </c>
      <c r="L4142" s="13" t="e">
        <f>VLOOKUP(J4142,'Hàng hóa'!$C$5:$D$50,2,0)</f>
        <v>#N/A</v>
      </c>
      <c r="M4142" s="17" t="e">
        <f>VLOOKUP(J4142,'Hàng hóa'!$C$5:$H$22,6,0)</f>
        <v>#N/A</v>
      </c>
      <c r="N4142" s="17" t="e">
        <f t="shared" si="177"/>
        <v>#N/A</v>
      </c>
      <c r="O4142" s="22" t="e">
        <f t="shared" si="176"/>
        <v>#N/A</v>
      </c>
      <c r="P4142" s="17" t="e">
        <f t="shared" si="178"/>
        <v>#N/A</v>
      </c>
      <c r="Q4142" s="13" t="e">
        <f>VLOOKUP(I4142,'[1]Nhân viên'!$E$20:$F$41,2,0)</f>
        <v>#N/A</v>
      </c>
    </row>
    <row r="4143" spans="1:17" x14ac:dyDescent="0.2">
      <c r="A4143" s="11">
        <v>4120</v>
      </c>
      <c r="D4143" s="13" t="e">
        <f>VLOOKUP(C4143,'Nhân viên'!$B$5:$C$48,2,0)</f>
        <v>#N/A</v>
      </c>
      <c r="G4143" s="13" t="e">
        <f>VLOOKUP(E4143,'Khách hàng'!$B$4:$F$1048576,2,0)</f>
        <v>#N/A</v>
      </c>
      <c r="H4143" s="13" t="str">
        <f>VLOOKUP(E4143,'[1]Khách hàng'!$A$4:$F$2144,3,0)</f>
        <v>Số 1 đường số 17A, Khu phố 11, Phường Bình Trị Đông B, Quận Bình Tân, TP.HCM.</v>
      </c>
      <c r="I4143" s="13" t="e">
        <f>VLOOKUP(E4143,'Khách hàng'!$B$4:$F$1048576,5,0)</f>
        <v>#N/A</v>
      </c>
      <c r="L4143" s="13" t="e">
        <f>VLOOKUP(J4143,'Hàng hóa'!$C$5:$D$50,2,0)</f>
        <v>#N/A</v>
      </c>
      <c r="M4143" s="17" t="e">
        <f>VLOOKUP(J4143,'Hàng hóa'!$C$5:$H$22,6,0)</f>
        <v>#N/A</v>
      </c>
      <c r="N4143" s="17" t="e">
        <f t="shared" si="177"/>
        <v>#N/A</v>
      </c>
      <c r="O4143" s="22" t="e">
        <f t="shared" si="176"/>
        <v>#N/A</v>
      </c>
      <c r="P4143" s="17" t="e">
        <f t="shared" si="178"/>
        <v>#N/A</v>
      </c>
      <c r="Q4143" s="13" t="e">
        <f>VLOOKUP(I4143,'[1]Nhân viên'!$E$20:$F$41,2,0)</f>
        <v>#N/A</v>
      </c>
    </row>
    <row r="4144" spans="1:17" x14ac:dyDescent="0.2">
      <c r="A4144" s="11">
        <v>4121</v>
      </c>
      <c r="D4144" s="13" t="e">
        <f>VLOOKUP(C4144,'Nhân viên'!$B$5:$C$48,2,0)</f>
        <v>#N/A</v>
      </c>
      <c r="G4144" s="13" t="e">
        <f>VLOOKUP(E4144,'Khách hàng'!$B$4:$F$1048576,2,0)</f>
        <v>#N/A</v>
      </c>
      <c r="H4144" s="13" t="str">
        <f>VLOOKUP(E4144,'[1]Khách hàng'!$A$4:$F$2144,3,0)</f>
        <v>Số 1 đường số 17A, Khu phố 11, Phường Bình Trị Đông B, Quận Bình Tân, TP.HCM.</v>
      </c>
      <c r="I4144" s="13" t="e">
        <f>VLOOKUP(E4144,'Khách hàng'!$B$4:$F$1048576,5,0)</f>
        <v>#N/A</v>
      </c>
      <c r="L4144" s="13" t="e">
        <f>VLOOKUP(J4144,'Hàng hóa'!$C$5:$D$50,2,0)</f>
        <v>#N/A</v>
      </c>
      <c r="M4144" s="17" t="e">
        <f>VLOOKUP(J4144,'Hàng hóa'!$C$5:$H$22,6,0)</f>
        <v>#N/A</v>
      </c>
      <c r="N4144" s="17" t="e">
        <f t="shared" si="177"/>
        <v>#N/A</v>
      </c>
      <c r="O4144" s="22" t="e">
        <f t="shared" si="176"/>
        <v>#N/A</v>
      </c>
      <c r="P4144" s="17" t="e">
        <f t="shared" si="178"/>
        <v>#N/A</v>
      </c>
      <c r="Q4144" s="13" t="e">
        <f>VLOOKUP(I4144,'[1]Nhân viên'!$E$20:$F$41,2,0)</f>
        <v>#N/A</v>
      </c>
    </row>
    <row r="4145" spans="1:17" x14ac:dyDescent="0.2">
      <c r="A4145" s="11">
        <v>4122</v>
      </c>
      <c r="D4145" s="13" t="e">
        <f>VLOOKUP(C4145,'Nhân viên'!$B$5:$C$48,2,0)</f>
        <v>#N/A</v>
      </c>
      <c r="G4145" s="13" t="e">
        <f>VLOOKUP(E4145,'Khách hàng'!$B$4:$F$1048576,2,0)</f>
        <v>#N/A</v>
      </c>
      <c r="H4145" s="13" t="str">
        <f>VLOOKUP(E4145,'[1]Khách hàng'!$A$4:$F$2144,3,0)</f>
        <v>Số 1 đường số 17A, Khu phố 11, Phường Bình Trị Đông B, Quận Bình Tân, TP.HCM.</v>
      </c>
      <c r="I4145" s="13" t="e">
        <f>VLOOKUP(E4145,'Khách hàng'!$B$4:$F$1048576,5,0)</f>
        <v>#N/A</v>
      </c>
      <c r="L4145" s="13" t="e">
        <f>VLOOKUP(J4145,'Hàng hóa'!$C$5:$D$50,2,0)</f>
        <v>#N/A</v>
      </c>
      <c r="M4145" s="17" t="e">
        <f>VLOOKUP(J4145,'Hàng hóa'!$C$5:$H$22,6,0)</f>
        <v>#N/A</v>
      </c>
      <c r="N4145" s="17" t="e">
        <f t="shared" si="177"/>
        <v>#N/A</v>
      </c>
      <c r="O4145" s="22" t="e">
        <f t="shared" si="176"/>
        <v>#N/A</v>
      </c>
      <c r="P4145" s="17" t="e">
        <f t="shared" si="178"/>
        <v>#N/A</v>
      </c>
      <c r="Q4145" s="13" t="e">
        <f>VLOOKUP(I4145,'[1]Nhân viên'!$E$20:$F$41,2,0)</f>
        <v>#N/A</v>
      </c>
    </row>
    <row r="4146" spans="1:17" x14ac:dyDescent="0.2">
      <c r="A4146" s="11">
        <v>4123</v>
      </c>
      <c r="D4146" s="13" t="e">
        <f>VLOOKUP(C4146,'Nhân viên'!$B$5:$C$48,2,0)</f>
        <v>#N/A</v>
      </c>
      <c r="G4146" s="13" t="e">
        <f>VLOOKUP(E4146,'Khách hàng'!$B$4:$F$1048576,2,0)</f>
        <v>#N/A</v>
      </c>
      <c r="H4146" s="13" t="str">
        <f>VLOOKUP(E4146,'[1]Khách hàng'!$A$4:$F$2144,3,0)</f>
        <v>Số 1 đường số 17A, Khu phố 11, Phường Bình Trị Đông B, Quận Bình Tân, TP.HCM.</v>
      </c>
      <c r="I4146" s="13" t="e">
        <f>VLOOKUP(E4146,'Khách hàng'!$B$4:$F$1048576,5,0)</f>
        <v>#N/A</v>
      </c>
      <c r="L4146" s="13" t="e">
        <f>VLOOKUP(J4146,'Hàng hóa'!$C$5:$D$50,2,0)</f>
        <v>#N/A</v>
      </c>
      <c r="M4146" s="17" t="e">
        <f>VLOOKUP(J4146,'Hàng hóa'!$C$5:$H$22,6,0)</f>
        <v>#N/A</v>
      </c>
      <c r="N4146" s="17" t="e">
        <f t="shared" si="177"/>
        <v>#N/A</v>
      </c>
      <c r="O4146" s="22" t="e">
        <f t="shared" si="176"/>
        <v>#N/A</v>
      </c>
      <c r="P4146" s="17" t="e">
        <f t="shared" si="178"/>
        <v>#N/A</v>
      </c>
      <c r="Q4146" s="13" t="e">
        <f>VLOOKUP(I4146,'[1]Nhân viên'!$E$20:$F$41,2,0)</f>
        <v>#N/A</v>
      </c>
    </row>
    <row r="4147" spans="1:17" x14ac:dyDescent="0.2">
      <c r="A4147" s="11">
        <v>4124</v>
      </c>
      <c r="D4147" s="13" t="e">
        <f>VLOOKUP(C4147,'Nhân viên'!$B$5:$C$48,2,0)</f>
        <v>#N/A</v>
      </c>
      <c r="G4147" s="13" t="e">
        <f>VLOOKUP(E4147,'Khách hàng'!$B$4:$F$1048576,2,0)</f>
        <v>#N/A</v>
      </c>
      <c r="H4147" s="13" t="str">
        <f>VLOOKUP(E4147,'[1]Khách hàng'!$A$4:$F$2144,3,0)</f>
        <v>Số 1 đường số 17A, Khu phố 11, Phường Bình Trị Đông B, Quận Bình Tân, TP.HCM.</v>
      </c>
      <c r="I4147" s="13" t="e">
        <f>VLOOKUP(E4147,'Khách hàng'!$B$4:$F$1048576,5,0)</f>
        <v>#N/A</v>
      </c>
      <c r="L4147" s="13" t="e">
        <f>VLOOKUP(J4147,'Hàng hóa'!$C$5:$D$50,2,0)</f>
        <v>#N/A</v>
      </c>
      <c r="M4147" s="17" t="e">
        <f>VLOOKUP(J4147,'Hàng hóa'!$C$5:$H$22,6,0)</f>
        <v>#N/A</v>
      </c>
      <c r="N4147" s="17" t="e">
        <f t="shared" si="177"/>
        <v>#N/A</v>
      </c>
      <c r="O4147" s="22" t="e">
        <f t="shared" si="176"/>
        <v>#N/A</v>
      </c>
      <c r="P4147" s="17" t="e">
        <f t="shared" si="178"/>
        <v>#N/A</v>
      </c>
      <c r="Q4147" s="13" t="e">
        <f>VLOOKUP(I4147,'[1]Nhân viên'!$E$20:$F$41,2,0)</f>
        <v>#N/A</v>
      </c>
    </row>
    <row r="4148" spans="1:17" x14ac:dyDescent="0.2">
      <c r="A4148" s="11">
        <v>4125</v>
      </c>
      <c r="D4148" s="13" t="e">
        <f>VLOOKUP(C4148,'Nhân viên'!$B$5:$C$48,2,0)</f>
        <v>#N/A</v>
      </c>
      <c r="G4148" s="13" t="e">
        <f>VLOOKUP(E4148,'Khách hàng'!$B$4:$F$1048576,2,0)</f>
        <v>#N/A</v>
      </c>
      <c r="H4148" s="13" t="str">
        <f>VLOOKUP(E4148,'[1]Khách hàng'!$A$4:$F$2144,3,0)</f>
        <v>Số 1 đường số 17A, Khu phố 11, Phường Bình Trị Đông B, Quận Bình Tân, TP.HCM.</v>
      </c>
      <c r="I4148" s="13" t="e">
        <f>VLOOKUP(E4148,'Khách hàng'!$B$4:$F$1048576,5,0)</f>
        <v>#N/A</v>
      </c>
      <c r="L4148" s="13" t="e">
        <f>VLOOKUP(J4148,'Hàng hóa'!$C$5:$D$50,2,0)</f>
        <v>#N/A</v>
      </c>
      <c r="M4148" s="17" t="e">
        <f>VLOOKUP(J4148,'Hàng hóa'!$C$5:$H$22,6,0)</f>
        <v>#N/A</v>
      </c>
      <c r="N4148" s="17" t="e">
        <f t="shared" si="177"/>
        <v>#N/A</v>
      </c>
      <c r="O4148" s="22" t="e">
        <f t="shared" si="176"/>
        <v>#N/A</v>
      </c>
      <c r="P4148" s="17" t="e">
        <f t="shared" si="178"/>
        <v>#N/A</v>
      </c>
      <c r="Q4148" s="13" t="e">
        <f>VLOOKUP(I4148,'[1]Nhân viên'!$E$20:$F$41,2,0)</f>
        <v>#N/A</v>
      </c>
    </row>
    <row r="4149" spans="1:17" x14ac:dyDescent="0.2">
      <c r="A4149" s="11">
        <v>4126</v>
      </c>
      <c r="D4149" s="13" t="e">
        <f>VLOOKUP(C4149,'Nhân viên'!$B$5:$C$48,2,0)</f>
        <v>#N/A</v>
      </c>
      <c r="G4149" s="13" t="e">
        <f>VLOOKUP(E4149,'Khách hàng'!$B$4:$F$1048576,2,0)</f>
        <v>#N/A</v>
      </c>
      <c r="H4149" s="13" t="str">
        <f>VLOOKUP(E4149,'[1]Khách hàng'!$A$4:$F$2144,3,0)</f>
        <v>Số 1 đường số 17A, Khu phố 11, Phường Bình Trị Đông B, Quận Bình Tân, TP.HCM.</v>
      </c>
      <c r="I4149" s="13" t="e">
        <f>VLOOKUP(E4149,'Khách hàng'!$B$4:$F$1048576,5,0)</f>
        <v>#N/A</v>
      </c>
      <c r="L4149" s="13" t="e">
        <f>VLOOKUP(J4149,'Hàng hóa'!$C$5:$D$50,2,0)</f>
        <v>#N/A</v>
      </c>
      <c r="M4149" s="17" t="e">
        <f>VLOOKUP(J4149,'Hàng hóa'!$C$5:$H$22,6,0)</f>
        <v>#N/A</v>
      </c>
      <c r="N4149" s="17" t="e">
        <f t="shared" si="177"/>
        <v>#N/A</v>
      </c>
      <c r="O4149" s="22" t="e">
        <f t="shared" si="176"/>
        <v>#N/A</v>
      </c>
      <c r="P4149" s="17" t="e">
        <f t="shared" si="178"/>
        <v>#N/A</v>
      </c>
      <c r="Q4149" s="13" t="e">
        <f>VLOOKUP(I4149,'[1]Nhân viên'!$E$20:$F$41,2,0)</f>
        <v>#N/A</v>
      </c>
    </row>
    <row r="4150" spans="1:17" x14ac:dyDescent="0.2">
      <c r="A4150" s="11">
        <v>4127</v>
      </c>
      <c r="D4150" s="13" t="e">
        <f>VLOOKUP(C4150,'Nhân viên'!$B$5:$C$48,2,0)</f>
        <v>#N/A</v>
      </c>
      <c r="G4150" s="13" t="e">
        <f>VLOOKUP(E4150,'Khách hàng'!$B$4:$F$1048576,2,0)</f>
        <v>#N/A</v>
      </c>
      <c r="H4150" s="13" t="str">
        <f>VLOOKUP(E4150,'[1]Khách hàng'!$A$4:$F$2144,3,0)</f>
        <v>Số 1 đường số 17A, Khu phố 11, Phường Bình Trị Đông B, Quận Bình Tân, TP.HCM.</v>
      </c>
      <c r="I4150" s="13" t="e">
        <f>VLOOKUP(E4150,'Khách hàng'!$B$4:$F$1048576,5,0)</f>
        <v>#N/A</v>
      </c>
      <c r="L4150" s="13" t="e">
        <f>VLOOKUP(J4150,'Hàng hóa'!$C$5:$D$50,2,0)</f>
        <v>#N/A</v>
      </c>
      <c r="M4150" s="17" t="e">
        <f>VLOOKUP(J4150,'Hàng hóa'!$C$5:$H$22,6,0)</f>
        <v>#N/A</v>
      </c>
      <c r="N4150" s="17" t="e">
        <f t="shared" si="177"/>
        <v>#N/A</v>
      </c>
      <c r="O4150" s="22" t="e">
        <f t="shared" si="176"/>
        <v>#N/A</v>
      </c>
      <c r="P4150" s="17" t="e">
        <f t="shared" si="178"/>
        <v>#N/A</v>
      </c>
      <c r="Q4150" s="13" t="e">
        <f>VLOOKUP(I4150,'[1]Nhân viên'!$E$20:$F$41,2,0)</f>
        <v>#N/A</v>
      </c>
    </row>
    <row r="4151" spans="1:17" x14ac:dyDescent="0.2">
      <c r="A4151" s="11">
        <v>4128</v>
      </c>
      <c r="D4151" s="13" t="e">
        <f>VLOOKUP(C4151,'Nhân viên'!$B$5:$C$48,2,0)</f>
        <v>#N/A</v>
      </c>
      <c r="G4151" s="13" t="e">
        <f>VLOOKUP(E4151,'Khách hàng'!$B$4:$F$1048576,2,0)</f>
        <v>#N/A</v>
      </c>
      <c r="H4151" s="13" t="str">
        <f>VLOOKUP(E4151,'[1]Khách hàng'!$A$4:$F$2144,3,0)</f>
        <v>Số 1 đường số 17A, Khu phố 11, Phường Bình Trị Đông B, Quận Bình Tân, TP.HCM.</v>
      </c>
      <c r="I4151" s="13" t="e">
        <f>VLOOKUP(E4151,'Khách hàng'!$B$4:$F$1048576,5,0)</f>
        <v>#N/A</v>
      </c>
      <c r="L4151" s="13" t="e">
        <f>VLOOKUP(J4151,'Hàng hóa'!$C$5:$D$50,2,0)</f>
        <v>#N/A</v>
      </c>
      <c r="M4151" s="17" t="e">
        <f>VLOOKUP(J4151,'Hàng hóa'!$C$5:$H$22,6,0)</f>
        <v>#N/A</v>
      </c>
      <c r="N4151" s="17" t="e">
        <f t="shared" si="177"/>
        <v>#N/A</v>
      </c>
      <c r="O4151" s="22" t="e">
        <f t="shared" si="176"/>
        <v>#N/A</v>
      </c>
      <c r="P4151" s="17" t="e">
        <f t="shared" si="178"/>
        <v>#N/A</v>
      </c>
      <c r="Q4151" s="13" t="e">
        <f>VLOOKUP(I4151,'[1]Nhân viên'!$E$20:$F$41,2,0)</f>
        <v>#N/A</v>
      </c>
    </row>
    <row r="4152" spans="1:17" x14ac:dyDescent="0.2">
      <c r="A4152" s="11">
        <v>4129</v>
      </c>
      <c r="D4152" s="13" t="e">
        <f>VLOOKUP(C4152,'Nhân viên'!$B$5:$C$48,2,0)</f>
        <v>#N/A</v>
      </c>
      <c r="G4152" s="13" t="e">
        <f>VLOOKUP(E4152,'Khách hàng'!$B$4:$F$1048576,2,0)</f>
        <v>#N/A</v>
      </c>
      <c r="H4152" s="13" t="str">
        <f>VLOOKUP(E4152,'[1]Khách hàng'!$A$4:$F$2144,3,0)</f>
        <v>Số 1 đường số 17A, Khu phố 11, Phường Bình Trị Đông B, Quận Bình Tân, TP.HCM.</v>
      </c>
      <c r="I4152" s="13" t="e">
        <f>VLOOKUP(E4152,'Khách hàng'!$B$4:$F$1048576,5,0)</f>
        <v>#N/A</v>
      </c>
      <c r="L4152" s="13" t="e">
        <f>VLOOKUP(J4152,'Hàng hóa'!$C$5:$D$50,2,0)</f>
        <v>#N/A</v>
      </c>
      <c r="M4152" s="17" t="e">
        <f>VLOOKUP(J4152,'Hàng hóa'!$C$5:$H$22,6,0)</f>
        <v>#N/A</v>
      </c>
      <c r="N4152" s="17" t="e">
        <f t="shared" si="177"/>
        <v>#N/A</v>
      </c>
      <c r="O4152" s="22" t="e">
        <f t="shared" si="176"/>
        <v>#N/A</v>
      </c>
      <c r="P4152" s="17" t="e">
        <f t="shared" si="178"/>
        <v>#N/A</v>
      </c>
      <c r="Q4152" s="13" t="e">
        <f>VLOOKUP(I4152,'[1]Nhân viên'!$E$20:$F$41,2,0)</f>
        <v>#N/A</v>
      </c>
    </row>
    <row r="4153" spans="1:17" x14ac:dyDescent="0.2">
      <c r="A4153" s="11">
        <v>4130</v>
      </c>
      <c r="D4153" s="13" t="e">
        <f>VLOOKUP(C4153,'Nhân viên'!$B$5:$C$48,2,0)</f>
        <v>#N/A</v>
      </c>
      <c r="G4153" s="13" t="e">
        <f>VLOOKUP(E4153,'Khách hàng'!$B$4:$F$1048576,2,0)</f>
        <v>#N/A</v>
      </c>
      <c r="H4153" s="13" t="str">
        <f>VLOOKUP(E4153,'[1]Khách hàng'!$A$4:$F$2144,3,0)</f>
        <v>Số 1 đường số 17A, Khu phố 11, Phường Bình Trị Đông B, Quận Bình Tân, TP.HCM.</v>
      </c>
      <c r="I4153" s="13" t="e">
        <f>VLOOKUP(E4153,'Khách hàng'!$B$4:$F$1048576,5,0)</f>
        <v>#N/A</v>
      </c>
      <c r="L4153" s="13" t="e">
        <f>VLOOKUP(J4153,'Hàng hóa'!$C$5:$D$50,2,0)</f>
        <v>#N/A</v>
      </c>
      <c r="M4153" s="17" t="e">
        <f>VLOOKUP(J4153,'Hàng hóa'!$C$5:$H$22,6,0)</f>
        <v>#N/A</v>
      </c>
      <c r="N4153" s="17" t="e">
        <f t="shared" si="177"/>
        <v>#N/A</v>
      </c>
      <c r="O4153" s="22" t="e">
        <f t="shared" si="176"/>
        <v>#N/A</v>
      </c>
      <c r="P4153" s="17" t="e">
        <f t="shared" si="178"/>
        <v>#N/A</v>
      </c>
      <c r="Q4153" s="13" t="e">
        <f>VLOOKUP(I4153,'[1]Nhân viên'!$E$20:$F$41,2,0)</f>
        <v>#N/A</v>
      </c>
    </row>
    <row r="4154" spans="1:17" x14ac:dyDescent="0.2">
      <c r="A4154" s="11">
        <v>4131</v>
      </c>
      <c r="D4154" s="13" t="e">
        <f>VLOOKUP(C4154,'Nhân viên'!$B$5:$C$48,2,0)</f>
        <v>#N/A</v>
      </c>
      <c r="G4154" s="13" t="e">
        <f>VLOOKUP(E4154,'Khách hàng'!$B$4:$F$1048576,2,0)</f>
        <v>#N/A</v>
      </c>
      <c r="H4154" s="13" t="str">
        <f>VLOOKUP(E4154,'[1]Khách hàng'!$A$4:$F$2144,3,0)</f>
        <v>Số 1 đường số 17A, Khu phố 11, Phường Bình Trị Đông B, Quận Bình Tân, TP.HCM.</v>
      </c>
      <c r="I4154" s="13" t="e">
        <f>VLOOKUP(E4154,'Khách hàng'!$B$4:$F$1048576,5,0)</f>
        <v>#N/A</v>
      </c>
      <c r="L4154" s="13" t="e">
        <f>VLOOKUP(J4154,'Hàng hóa'!$C$5:$D$50,2,0)</f>
        <v>#N/A</v>
      </c>
      <c r="M4154" s="17" t="e">
        <f>VLOOKUP(J4154,'Hàng hóa'!$C$5:$H$22,6,0)</f>
        <v>#N/A</v>
      </c>
      <c r="N4154" s="17" t="e">
        <f t="shared" si="177"/>
        <v>#N/A</v>
      </c>
      <c r="O4154" s="22" t="e">
        <f t="shared" si="176"/>
        <v>#N/A</v>
      </c>
      <c r="P4154" s="17" t="e">
        <f t="shared" si="178"/>
        <v>#N/A</v>
      </c>
      <c r="Q4154" s="13" t="e">
        <f>VLOOKUP(I4154,'[1]Nhân viên'!$E$20:$F$41,2,0)</f>
        <v>#N/A</v>
      </c>
    </row>
    <row r="4155" spans="1:17" x14ac:dyDescent="0.2">
      <c r="A4155" s="11">
        <v>4132</v>
      </c>
      <c r="D4155" s="13" t="e">
        <f>VLOOKUP(C4155,'Nhân viên'!$B$5:$C$48,2,0)</f>
        <v>#N/A</v>
      </c>
      <c r="G4155" s="13" t="e">
        <f>VLOOKUP(E4155,'Khách hàng'!$B$4:$F$1048576,2,0)</f>
        <v>#N/A</v>
      </c>
      <c r="H4155" s="13" t="str">
        <f>VLOOKUP(E4155,'[1]Khách hàng'!$A$4:$F$2144,3,0)</f>
        <v>Số 1 đường số 17A, Khu phố 11, Phường Bình Trị Đông B, Quận Bình Tân, TP.HCM.</v>
      </c>
      <c r="I4155" s="13" t="e">
        <f>VLOOKUP(E4155,'Khách hàng'!$B$4:$F$1048576,5,0)</f>
        <v>#N/A</v>
      </c>
      <c r="L4155" s="13" t="e">
        <f>VLOOKUP(J4155,'Hàng hóa'!$C$5:$D$50,2,0)</f>
        <v>#N/A</v>
      </c>
      <c r="M4155" s="17" t="e">
        <f>VLOOKUP(J4155,'Hàng hóa'!$C$5:$H$22,6,0)</f>
        <v>#N/A</v>
      </c>
      <c r="N4155" s="17" t="e">
        <f t="shared" si="177"/>
        <v>#N/A</v>
      </c>
      <c r="O4155" s="22" t="e">
        <f t="shared" si="176"/>
        <v>#N/A</v>
      </c>
      <c r="P4155" s="17" t="e">
        <f t="shared" si="178"/>
        <v>#N/A</v>
      </c>
      <c r="Q4155" s="13" t="e">
        <f>VLOOKUP(I4155,'[1]Nhân viên'!$E$20:$F$41,2,0)</f>
        <v>#N/A</v>
      </c>
    </row>
    <row r="4156" spans="1:17" x14ac:dyDescent="0.2">
      <c r="A4156" s="11">
        <v>4133</v>
      </c>
      <c r="D4156" s="13" t="e">
        <f>VLOOKUP(C4156,'Nhân viên'!$B$5:$C$48,2,0)</f>
        <v>#N/A</v>
      </c>
      <c r="G4156" s="13" t="e">
        <f>VLOOKUP(E4156,'Khách hàng'!$B$4:$F$1048576,2,0)</f>
        <v>#N/A</v>
      </c>
      <c r="H4156" s="13" t="str">
        <f>VLOOKUP(E4156,'[1]Khách hàng'!$A$4:$F$2144,3,0)</f>
        <v>Số 1 đường số 17A, Khu phố 11, Phường Bình Trị Đông B, Quận Bình Tân, TP.HCM.</v>
      </c>
      <c r="I4156" s="13" t="e">
        <f>VLOOKUP(E4156,'Khách hàng'!$B$4:$F$1048576,5,0)</f>
        <v>#N/A</v>
      </c>
      <c r="L4156" s="13" t="e">
        <f>VLOOKUP(J4156,'Hàng hóa'!$C$5:$D$50,2,0)</f>
        <v>#N/A</v>
      </c>
      <c r="M4156" s="17" t="e">
        <f>VLOOKUP(J4156,'Hàng hóa'!$C$5:$H$22,6,0)</f>
        <v>#N/A</v>
      </c>
      <c r="N4156" s="17" t="e">
        <f t="shared" si="177"/>
        <v>#N/A</v>
      </c>
      <c r="O4156" s="22" t="e">
        <f t="shared" si="176"/>
        <v>#N/A</v>
      </c>
      <c r="P4156" s="17" t="e">
        <f t="shared" si="178"/>
        <v>#N/A</v>
      </c>
      <c r="Q4156" s="13" t="e">
        <f>VLOOKUP(I4156,'[1]Nhân viên'!$E$20:$F$41,2,0)</f>
        <v>#N/A</v>
      </c>
    </row>
    <row r="4157" spans="1:17" x14ac:dyDescent="0.2">
      <c r="A4157" s="11">
        <v>4134</v>
      </c>
      <c r="D4157" s="13" t="e">
        <f>VLOOKUP(C4157,'Nhân viên'!$B$5:$C$48,2,0)</f>
        <v>#N/A</v>
      </c>
      <c r="G4157" s="13" t="e">
        <f>VLOOKUP(E4157,'Khách hàng'!$B$4:$F$1048576,2,0)</f>
        <v>#N/A</v>
      </c>
      <c r="H4157" s="13" t="str">
        <f>VLOOKUP(E4157,'[1]Khách hàng'!$A$4:$F$2144,3,0)</f>
        <v>Số 1 đường số 17A, Khu phố 11, Phường Bình Trị Đông B, Quận Bình Tân, TP.HCM.</v>
      </c>
      <c r="I4157" s="13" t="e">
        <f>VLOOKUP(E4157,'Khách hàng'!$B$4:$F$1048576,5,0)</f>
        <v>#N/A</v>
      </c>
      <c r="L4157" s="13" t="e">
        <f>VLOOKUP(J4157,'Hàng hóa'!$C$5:$D$50,2,0)</f>
        <v>#N/A</v>
      </c>
      <c r="M4157" s="17" t="e">
        <f>VLOOKUP(J4157,'Hàng hóa'!$C$5:$H$22,6,0)</f>
        <v>#N/A</v>
      </c>
      <c r="N4157" s="17" t="e">
        <f t="shared" si="177"/>
        <v>#N/A</v>
      </c>
      <c r="O4157" s="22" t="e">
        <f t="shared" si="176"/>
        <v>#N/A</v>
      </c>
      <c r="P4157" s="17" t="e">
        <f t="shared" si="178"/>
        <v>#N/A</v>
      </c>
      <c r="Q4157" s="13" t="e">
        <f>VLOOKUP(I4157,'[1]Nhân viên'!$E$20:$F$41,2,0)</f>
        <v>#N/A</v>
      </c>
    </row>
    <row r="4158" spans="1:17" x14ac:dyDescent="0.2">
      <c r="A4158" s="11">
        <v>4135</v>
      </c>
      <c r="D4158" s="13" t="e">
        <f>VLOOKUP(C4158,'Nhân viên'!$B$5:$C$48,2,0)</f>
        <v>#N/A</v>
      </c>
      <c r="G4158" s="13" t="e">
        <f>VLOOKUP(E4158,'Khách hàng'!$B$4:$F$1048576,2,0)</f>
        <v>#N/A</v>
      </c>
      <c r="H4158" s="13" t="str">
        <f>VLOOKUP(E4158,'[1]Khách hàng'!$A$4:$F$2144,3,0)</f>
        <v>Số 1 đường số 17A, Khu phố 11, Phường Bình Trị Đông B, Quận Bình Tân, TP.HCM.</v>
      </c>
      <c r="I4158" s="13" t="e">
        <f>VLOOKUP(E4158,'Khách hàng'!$B$4:$F$1048576,5,0)</f>
        <v>#N/A</v>
      </c>
      <c r="L4158" s="13" t="e">
        <f>VLOOKUP(J4158,'Hàng hóa'!$C$5:$D$50,2,0)</f>
        <v>#N/A</v>
      </c>
      <c r="M4158" s="17" t="e">
        <f>VLOOKUP(J4158,'Hàng hóa'!$C$5:$H$22,6,0)</f>
        <v>#N/A</v>
      </c>
      <c r="N4158" s="17" t="e">
        <f t="shared" si="177"/>
        <v>#N/A</v>
      </c>
      <c r="O4158" s="22" t="e">
        <f t="shared" si="176"/>
        <v>#N/A</v>
      </c>
      <c r="P4158" s="17" t="e">
        <f t="shared" si="178"/>
        <v>#N/A</v>
      </c>
      <c r="Q4158" s="13" t="e">
        <f>VLOOKUP(I4158,'[1]Nhân viên'!$E$20:$F$41,2,0)</f>
        <v>#N/A</v>
      </c>
    </row>
    <row r="4159" spans="1:17" x14ac:dyDescent="0.2">
      <c r="A4159" s="11">
        <v>4136</v>
      </c>
      <c r="D4159" s="13" t="e">
        <f>VLOOKUP(C4159,'Nhân viên'!$B$5:$C$48,2,0)</f>
        <v>#N/A</v>
      </c>
      <c r="G4159" s="13" t="e">
        <f>VLOOKUP(E4159,'Khách hàng'!$B$4:$F$1048576,2,0)</f>
        <v>#N/A</v>
      </c>
      <c r="H4159" s="13" t="str">
        <f>VLOOKUP(E4159,'[1]Khách hàng'!$A$4:$F$2144,3,0)</f>
        <v>Số 1 đường số 17A, Khu phố 11, Phường Bình Trị Đông B, Quận Bình Tân, TP.HCM.</v>
      </c>
      <c r="I4159" s="13" t="e">
        <f>VLOOKUP(E4159,'Khách hàng'!$B$4:$F$1048576,5,0)</f>
        <v>#N/A</v>
      </c>
      <c r="L4159" s="13" t="e">
        <f>VLOOKUP(J4159,'Hàng hóa'!$C$5:$D$50,2,0)</f>
        <v>#N/A</v>
      </c>
      <c r="M4159" s="17" t="e">
        <f>VLOOKUP(J4159,'Hàng hóa'!$C$5:$H$22,6,0)</f>
        <v>#N/A</v>
      </c>
      <c r="N4159" s="17" t="e">
        <f t="shared" si="177"/>
        <v>#N/A</v>
      </c>
      <c r="O4159" s="22" t="e">
        <f t="shared" si="176"/>
        <v>#N/A</v>
      </c>
      <c r="P4159" s="17" t="e">
        <f t="shared" si="178"/>
        <v>#N/A</v>
      </c>
      <c r="Q4159" s="13" t="e">
        <f>VLOOKUP(I4159,'[1]Nhân viên'!$E$20:$F$41,2,0)</f>
        <v>#N/A</v>
      </c>
    </row>
    <row r="4160" spans="1:17" x14ac:dyDescent="0.2">
      <c r="A4160" s="11">
        <v>4137</v>
      </c>
      <c r="D4160" s="13" t="e">
        <f>VLOOKUP(C4160,'Nhân viên'!$B$5:$C$48,2,0)</f>
        <v>#N/A</v>
      </c>
      <c r="G4160" s="13" t="e">
        <f>VLOOKUP(E4160,'Khách hàng'!$B$4:$F$1048576,2,0)</f>
        <v>#N/A</v>
      </c>
      <c r="H4160" s="13" t="str">
        <f>VLOOKUP(E4160,'[1]Khách hàng'!$A$4:$F$2144,3,0)</f>
        <v>Số 1 đường số 17A, Khu phố 11, Phường Bình Trị Đông B, Quận Bình Tân, TP.HCM.</v>
      </c>
      <c r="I4160" s="13" t="e">
        <f>VLOOKUP(E4160,'Khách hàng'!$B$4:$F$1048576,5,0)</f>
        <v>#N/A</v>
      </c>
      <c r="L4160" s="13" t="e">
        <f>VLOOKUP(J4160,'Hàng hóa'!$C$5:$D$50,2,0)</f>
        <v>#N/A</v>
      </c>
      <c r="M4160" s="17" t="e">
        <f>VLOOKUP(J4160,'Hàng hóa'!$C$5:$H$22,6,0)</f>
        <v>#N/A</v>
      </c>
      <c r="N4160" s="17" t="e">
        <f t="shared" si="177"/>
        <v>#N/A</v>
      </c>
      <c r="O4160" s="22" t="e">
        <f t="shared" si="176"/>
        <v>#N/A</v>
      </c>
      <c r="P4160" s="17" t="e">
        <f t="shared" si="178"/>
        <v>#N/A</v>
      </c>
      <c r="Q4160" s="13" t="e">
        <f>VLOOKUP(I4160,'[1]Nhân viên'!$E$20:$F$41,2,0)</f>
        <v>#N/A</v>
      </c>
    </row>
    <row r="4161" spans="1:17" x14ac:dyDescent="0.2">
      <c r="A4161" s="11">
        <v>4138</v>
      </c>
      <c r="D4161" s="13" t="e">
        <f>VLOOKUP(C4161,'Nhân viên'!$B$5:$C$48,2,0)</f>
        <v>#N/A</v>
      </c>
      <c r="G4161" s="13" t="e">
        <f>VLOOKUP(E4161,'Khách hàng'!$B$4:$F$1048576,2,0)</f>
        <v>#N/A</v>
      </c>
      <c r="H4161" s="13" t="str">
        <f>VLOOKUP(E4161,'[1]Khách hàng'!$A$4:$F$2144,3,0)</f>
        <v>Số 1 đường số 17A, Khu phố 11, Phường Bình Trị Đông B, Quận Bình Tân, TP.HCM.</v>
      </c>
      <c r="I4161" s="13" t="e">
        <f>VLOOKUP(E4161,'Khách hàng'!$B$4:$F$1048576,5,0)</f>
        <v>#N/A</v>
      </c>
      <c r="L4161" s="13" t="e">
        <f>VLOOKUP(J4161,'Hàng hóa'!$C$5:$D$50,2,0)</f>
        <v>#N/A</v>
      </c>
      <c r="M4161" s="17" t="e">
        <f>VLOOKUP(J4161,'Hàng hóa'!$C$5:$H$22,6,0)</f>
        <v>#N/A</v>
      </c>
      <c r="N4161" s="17" t="e">
        <f t="shared" si="177"/>
        <v>#N/A</v>
      </c>
      <c r="O4161" s="22" t="e">
        <f t="shared" ref="O4161:O4224" si="179">N4161*10%</f>
        <v>#N/A</v>
      </c>
      <c r="P4161" s="17" t="e">
        <f t="shared" si="178"/>
        <v>#N/A</v>
      </c>
      <c r="Q4161" s="13" t="e">
        <f>VLOOKUP(I4161,'[1]Nhân viên'!$E$20:$F$41,2,0)</f>
        <v>#N/A</v>
      </c>
    </row>
    <row r="4162" spans="1:17" x14ac:dyDescent="0.2">
      <c r="A4162" s="11">
        <v>4139</v>
      </c>
      <c r="D4162" s="13" t="e">
        <f>VLOOKUP(C4162,'Nhân viên'!$B$5:$C$48,2,0)</f>
        <v>#N/A</v>
      </c>
      <c r="G4162" s="13" t="e">
        <f>VLOOKUP(E4162,'Khách hàng'!$B$4:$F$1048576,2,0)</f>
        <v>#N/A</v>
      </c>
      <c r="H4162" s="13" t="str">
        <f>VLOOKUP(E4162,'[1]Khách hàng'!$A$4:$F$2144,3,0)</f>
        <v>Số 1 đường số 17A, Khu phố 11, Phường Bình Trị Đông B, Quận Bình Tân, TP.HCM.</v>
      </c>
      <c r="I4162" s="13" t="e">
        <f>VLOOKUP(E4162,'Khách hàng'!$B$4:$F$1048576,5,0)</f>
        <v>#N/A</v>
      </c>
      <c r="L4162" s="13" t="e">
        <f>VLOOKUP(J4162,'Hàng hóa'!$C$5:$D$50,2,0)</f>
        <v>#N/A</v>
      </c>
      <c r="M4162" s="17" t="e">
        <f>VLOOKUP(J4162,'Hàng hóa'!$C$5:$H$22,6,0)</f>
        <v>#N/A</v>
      </c>
      <c r="N4162" s="17" t="e">
        <f t="shared" si="177"/>
        <v>#N/A</v>
      </c>
      <c r="O4162" s="22" t="e">
        <f t="shared" si="179"/>
        <v>#N/A</v>
      </c>
      <c r="P4162" s="17" t="e">
        <f t="shared" si="178"/>
        <v>#N/A</v>
      </c>
      <c r="Q4162" s="13" t="e">
        <f>VLOOKUP(I4162,'[1]Nhân viên'!$E$20:$F$41,2,0)</f>
        <v>#N/A</v>
      </c>
    </row>
    <row r="4163" spans="1:17" x14ac:dyDescent="0.2">
      <c r="A4163" s="11">
        <v>4140</v>
      </c>
      <c r="D4163" s="13" t="e">
        <f>VLOOKUP(C4163,'Nhân viên'!$B$5:$C$48,2,0)</f>
        <v>#N/A</v>
      </c>
      <c r="G4163" s="13" t="e">
        <f>VLOOKUP(E4163,'Khách hàng'!$B$4:$F$1048576,2,0)</f>
        <v>#N/A</v>
      </c>
      <c r="H4163" s="13" t="str">
        <f>VLOOKUP(E4163,'[1]Khách hàng'!$A$4:$F$2144,3,0)</f>
        <v>Số 1 đường số 17A, Khu phố 11, Phường Bình Trị Đông B, Quận Bình Tân, TP.HCM.</v>
      </c>
      <c r="I4163" s="13" t="e">
        <f>VLOOKUP(E4163,'Khách hàng'!$B$4:$F$1048576,5,0)</f>
        <v>#N/A</v>
      </c>
      <c r="L4163" s="13" t="e">
        <f>VLOOKUP(J4163,'Hàng hóa'!$C$5:$D$50,2,0)</f>
        <v>#N/A</v>
      </c>
      <c r="M4163" s="17" t="e">
        <f>VLOOKUP(J4163,'Hàng hóa'!$C$5:$H$22,6,0)</f>
        <v>#N/A</v>
      </c>
      <c r="N4163" s="17" t="e">
        <f t="shared" si="177"/>
        <v>#N/A</v>
      </c>
      <c r="O4163" s="22" t="e">
        <f t="shared" si="179"/>
        <v>#N/A</v>
      </c>
      <c r="P4163" s="17" t="e">
        <f t="shared" si="178"/>
        <v>#N/A</v>
      </c>
      <c r="Q4163" s="13" t="e">
        <f>VLOOKUP(I4163,'[1]Nhân viên'!$E$20:$F$41,2,0)</f>
        <v>#N/A</v>
      </c>
    </row>
    <row r="4164" spans="1:17" x14ac:dyDescent="0.2">
      <c r="A4164" s="11">
        <v>4141</v>
      </c>
      <c r="D4164" s="13" t="e">
        <f>VLOOKUP(C4164,'Nhân viên'!$B$5:$C$48,2,0)</f>
        <v>#N/A</v>
      </c>
      <c r="G4164" s="13" t="e">
        <f>VLOOKUP(E4164,'Khách hàng'!$B$4:$F$1048576,2,0)</f>
        <v>#N/A</v>
      </c>
      <c r="H4164" s="13" t="str">
        <f>VLOOKUP(E4164,'[1]Khách hàng'!$A$4:$F$2144,3,0)</f>
        <v>Số 1 đường số 17A, Khu phố 11, Phường Bình Trị Đông B, Quận Bình Tân, TP.HCM.</v>
      </c>
      <c r="I4164" s="13" t="e">
        <f>VLOOKUP(E4164,'Khách hàng'!$B$4:$F$1048576,5,0)</f>
        <v>#N/A</v>
      </c>
      <c r="L4164" s="13" t="e">
        <f>VLOOKUP(J4164,'Hàng hóa'!$C$5:$D$50,2,0)</f>
        <v>#N/A</v>
      </c>
      <c r="M4164" s="17" t="e">
        <f>VLOOKUP(J4164,'Hàng hóa'!$C$5:$H$22,6,0)</f>
        <v>#N/A</v>
      </c>
      <c r="N4164" s="17" t="e">
        <f t="shared" si="177"/>
        <v>#N/A</v>
      </c>
      <c r="O4164" s="22" t="e">
        <f t="shared" si="179"/>
        <v>#N/A</v>
      </c>
      <c r="P4164" s="17" t="e">
        <f t="shared" si="178"/>
        <v>#N/A</v>
      </c>
      <c r="Q4164" s="13" t="e">
        <f>VLOOKUP(I4164,'[1]Nhân viên'!$E$20:$F$41,2,0)</f>
        <v>#N/A</v>
      </c>
    </row>
    <row r="4165" spans="1:17" x14ac:dyDescent="0.2">
      <c r="A4165" s="11">
        <v>4142</v>
      </c>
      <c r="D4165" s="13" t="e">
        <f>VLOOKUP(C4165,'Nhân viên'!$B$5:$C$48,2,0)</f>
        <v>#N/A</v>
      </c>
      <c r="G4165" s="13" t="e">
        <f>VLOOKUP(E4165,'Khách hàng'!$B$4:$F$1048576,2,0)</f>
        <v>#N/A</v>
      </c>
      <c r="H4165" s="13" t="str">
        <f>VLOOKUP(E4165,'[1]Khách hàng'!$A$4:$F$2144,3,0)</f>
        <v>Số 1 đường số 17A, Khu phố 11, Phường Bình Trị Đông B, Quận Bình Tân, TP.HCM.</v>
      </c>
      <c r="I4165" s="13" t="e">
        <f>VLOOKUP(E4165,'Khách hàng'!$B$4:$F$1048576,5,0)</f>
        <v>#N/A</v>
      </c>
      <c r="L4165" s="13" t="e">
        <f>VLOOKUP(J4165,'Hàng hóa'!$C$5:$D$50,2,0)</f>
        <v>#N/A</v>
      </c>
      <c r="M4165" s="17" t="e">
        <f>VLOOKUP(J4165,'Hàng hóa'!$C$5:$H$22,6,0)</f>
        <v>#N/A</v>
      </c>
      <c r="N4165" s="17" t="e">
        <f t="shared" si="177"/>
        <v>#N/A</v>
      </c>
      <c r="O4165" s="22" t="e">
        <f t="shared" si="179"/>
        <v>#N/A</v>
      </c>
      <c r="P4165" s="17" t="e">
        <f t="shared" si="178"/>
        <v>#N/A</v>
      </c>
      <c r="Q4165" s="13" t="e">
        <f>VLOOKUP(I4165,'[1]Nhân viên'!$E$20:$F$41,2,0)</f>
        <v>#N/A</v>
      </c>
    </row>
    <row r="4166" spans="1:17" x14ac:dyDescent="0.2">
      <c r="A4166" s="11">
        <v>4143</v>
      </c>
      <c r="D4166" s="13" t="e">
        <f>VLOOKUP(C4166,'Nhân viên'!$B$5:$C$48,2,0)</f>
        <v>#N/A</v>
      </c>
      <c r="G4166" s="13" t="e">
        <f>VLOOKUP(E4166,'Khách hàng'!$B$4:$F$1048576,2,0)</f>
        <v>#N/A</v>
      </c>
      <c r="H4166" s="13" t="str">
        <f>VLOOKUP(E4166,'[1]Khách hàng'!$A$4:$F$2144,3,0)</f>
        <v>Số 1 đường số 17A, Khu phố 11, Phường Bình Trị Đông B, Quận Bình Tân, TP.HCM.</v>
      </c>
      <c r="I4166" s="13" t="e">
        <f>VLOOKUP(E4166,'Khách hàng'!$B$4:$F$1048576,5,0)</f>
        <v>#N/A</v>
      </c>
      <c r="L4166" s="13" t="e">
        <f>VLOOKUP(J4166,'Hàng hóa'!$C$5:$D$50,2,0)</f>
        <v>#N/A</v>
      </c>
      <c r="M4166" s="17" t="e">
        <f>VLOOKUP(J4166,'Hàng hóa'!$C$5:$H$22,6,0)</f>
        <v>#N/A</v>
      </c>
      <c r="N4166" s="17" t="e">
        <f t="shared" si="177"/>
        <v>#N/A</v>
      </c>
      <c r="O4166" s="22" t="e">
        <f t="shared" si="179"/>
        <v>#N/A</v>
      </c>
      <c r="P4166" s="17" t="e">
        <f t="shared" si="178"/>
        <v>#N/A</v>
      </c>
      <c r="Q4166" s="13" t="e">
        <f>VLOOKUP(I4166,'[1]Nhân viên'!$E$20:$F$41,2,0)</f>
        <v>#N/A</v>
      </c>
    </row>
    <row r="4167" spans="1:17" x14ac:dyDescent="0.2">
      <c r="A4167" s="11">
        <v>4144</v>
      </c>
      <c r="D4167" s="13" t="e">
        <f>VLOOKUP(C4167,'Nhân viên'!$B$5:$C$48,2,0)</f>
        <v>#N/A</v>
      </c>
      <c r="G4167" s="13" t="e">
        <f>VLOOKUP(E4167,'Khách hàng'!$B$4:$F$1048576,2,0)</f>
        <v>#N/A</v>
      </c>
      <c r="H4167" s="13" t="str">
        <f>VLOOKUP(E4167,'[1]Khách hàng'!$A$4:$F$2144,3,0)</f>
        <v>Số 1 đường số 17A, Khu phố 11, Phường Bình Trị Đông B, Quận Bình Tân, TP.HCM.</v>
      </c>
      <c r="I4167" s="13" t="e">
        <f>VLOOKUP(E4167,'Khách hàng'!$B$4:$F$1048576,5,0)</f>
        <v>#N/A</v>
      </c>
      <c r="L4167" s="13" t="e">
        <f>VLOOKUP(J4167,'Hàng hóa'!$C$5:$D$50,2,0)</f>
        <v>#N/A</v>
      </c>
      <c r="M4167" s="17" t="e">
        <f>VLOOKUP(J4167,'Hàng hóa'!$C$5:$H$22,6,0)</f>
        <v>#N/A</v>
      </c>
      <c r="N4167" s="17" t="e">
        <f t="shared" si="177"/>
        <v>#N/A</v>
      </c>
      <c r="O4167" s="22" t="e">
        <f t="shared" si="179"/>
        <v>#N/A</v>
      </c>
      <c r="P4167" s="17" t="e">
        <f t="shared" si="178"/>
        <v>#N/A</v>
      </c>
      <c r="Q4167" s="13" t="e">
        <f>VLOOKUP(I4167,'[1]Nhân viên'!$E$20:$F$41,2,0)</f>
        <v>#N/A</v>
      </c>
    </row>
    <row r="4168" spans="1:17" x14ac:dyDescent="0.2">
      <c r="A4168" s="11">
        <v>4145</v>
      </c>
      <c r="D4168" s="13" t="e">
        <f>VLOOKUP(C4168,'Nhân viên'!$B$5:$C$48,2,0)</f>
        <v>#N/A</v>
      </c>
      <c r="G4168" s="13" t="e">
        <f>VLOOKUP(E4168,'Khách hàng'!$B$4:$F$1048576,2,0)</f>
        <v>#N/A</v>
      </c>
      <c r="H4168" s="13" t="str">
        <f>VLOOKUP(E4168,'[1]Khách hàng'!$A$4:$F$2144,3,0)</f>
        <v>Số 1 đường số 17A, Khu phố 11, Phường Bình Trị Đông B, Quận Bình Tân, TP.HCM.</v>
      </c>
      <c r="I4168" s="13" t="e">
        <f>VLOOKUP(E4168,'Khách hàng'!$B$4:$F$1048576,5,0)</f>
        <v>#N/A</v>
      </c>
      <c r="L4168" s="13" t="e">
        <f>VLOOKUP(J4168,'Hàng hóa'!$C$5:$D$50,2,0)</f>
        <v>#N/A</v>
      </c>
      <c r="M4168" s="17" t="e">
        <f>VLOOKUP(J4168,'Hàng hóa'!$C$5:$H$22,6,0)</f>
        <v>#N/A</v>
      </c>
      <c r="N4168" s="17" t="e">
        <f t="shared" si="177"/>
        <v>#N/A</v>
      </c>
      <c r="O4168" s="22" t="e">
        <f t="shared" si="179"/>
        <v>#N/A</v>
      </c>
      <c r="P4168" s="17" t="e">
        <f t="shared" si="178"/>
        <v>#N/A</v>
      </c>
      <c r="Q4168" s="13" t="e">
        <f>VLOOKUP(I4168,'[1]Nhân viên'!$E$20:$F$41,2,0)</f>
        <v>#N/A</v>
      </c>
    </row>
    <row r="4169" spans="1:17" x14ac:dyDescent="0.2">
      <c r="A4169" s="11">
        <v>4146</v>
      </c>
      <c r="D4169" s="13" t="e">
        <f>VLOOKUP(C4169,'Nhân viên'!$B$5:$C$48,2,0)</f>
        <v>#N/A</v>
      </c>
      <c r="G4169" s="13" t="e">
        <f>VLOOKUP(E4169,'Khách hàng'!$B$4:$F$1048576,2,0)</f>
        <v>#N/A</v>
      </c>
      <c r="H4169" s="13" t="str">
        <f>VLOOKUP(E4169,'[1]Khách hàng'!$A$4:$F$2144,3,0)</f>
        <v>Số 1 đường số 17A, Khu phố 11, Phường Bình Trị Đông B, Quận Bình Tân, TP.HCM.</v>
      </c>
      <c r="I4169" s="13" t="e">
        <f>VLOOKUP(E4169,'Khách hàng'!$B$4:$F$1048576,5,0)</f>
        <v>#N/A</v>
      </c>
      <c r="L4169" s="13" t="e">
        <f>VLOOKUP(J4169,'Hàng hóa'!$C$5:$D$50,2,0)</f>
        <v>#N/A</v>
      </c>
      <c r="M4169" s="17" t="e">
        <f>VLOOKUP(J4169,'Hàng hóa'!$C$5:$H$22,6,0)</f>
        <v>#N/A</v>
      </c>
      <c r="N4169" s="17" t="e">
        <f t="shared" si="177"/>
        <v>#N/A</v>
      </c>
      <c r="O4169" s="22" t="e">
        <f t="shared" si="179"/>
        <v>#N/A</v>
      </c>
      <c r="P4169" s="17" t="e">
        <f t="shared" si="178"/>
        <v>#N/A</v>
      </c>
      <c r="Q4169" s="13" t="e">
        <f>VLOOKUP(I4169,'[1]Nhân viên'!$E$20:$F$41,2,0)</f>
        <v>#N/A</v>
      </c>
    </row>
    <row r="4170" spans="1:17" x14ac:dyDescent="0.2">
      <c r="A4170" s="11">
        <v>4147</v>
      </c>
      <c r="D4170" s="13" t="e">
        <f>VLOOKUP(C4170,'Nhân viên'!$B$5:$C$48,2,0)</f>
        <v>#N/A</v>
      </c>
      <c r="G4170" s="13" t="e">
        <f>VLOOKUP(E4170,'Khách hàng'!$B$4:$F$1048576,2,0)</f>
        <v>#N/A</v>
      </c>
      <c r="H4170" s="13" t="str">
        <f>VLOOKUP(E4170,'[1]Khách hàng'!$A$4:$F$2144,3,0)</f>
        <v>Số 1 đường số 17A, Khu phố 11, Phường Bình Trị Đông B, Quận Bình Tân, TP.HCM.</v>
      </c>
      <c r="I4170" s="13" t="e">
        <f>VLOOKUP(E4170,'Khách hàng'!$B$4:$F$1048576,5,0)</f>
        <v>#N/A</v>
      </c>
      <c r="L4170" s="13" t="e">
        <f>VLOOKUP(J4170,'Hàng hóa'!$C$5:$D$50,2,0)</f>
        <v>#N/A</v>
      </c>
      <c r="M4170" s="17" t="e">
        <f>VLOOKUP(J4170,'Hàng hóa'!$C$5:$H$22,6,0)</f>
        <v>#N/A</v>
      </c>
      <c r="N4170" s="17" t="e">
        <f t="shared" si="177"/>
        <v>#N/A</v>
      </c>
      <c r="O4170" s="22" t="e">
        <f t="shared" si="179"/>
        <v>#N/A</v>
      </c>
      <c r="P4170" s="17" t="e">
        <f t="shared" si="178"/>
        <v>#N/A</v>
      </c>
      <c r="Q4170" s="13" t="e">
        <f>VLOOKUP(I4170,'[1]Nhân viên'!$E$20:$F$41,2,0)</f>
        <v>#N/A</v>
      </c>
    </row>
    <row r="4171" spans="1:17" x14ac:dyDescent="0.2">
      <c r="A4171" s="11">
        <v>4148</v>
      </c>
      <c r="D4171" s="13" t="e">
        <f>VLOOKUP(C4171,'Nhân viên'!$B$5:$C$48,2,0)</f>
        <v>#N/A</v>
      </c>
      <c r="G4171" s="13" t="e">
        <f>VLOOKUP(E4171,'Khách hàng'!$B$4:$F$1048576,2,0)</f>
        <v>#N/A</v>
      </c>
      <c r="H4171" s="13" t="str">
        <f>VLOOKUP(E4171,'[1]Khách hàng'!$A$4:$F$2144,3,0)</f>
        <v>Số 1 đường số 17A, Khu phố 11, Phường Bình Trị Đông B, Quận Bình Tân, TP.HCM.</v>
      </c>
      <c r="I4171" s="13" t="e">
        <f>VLOOKUP(E4171,'Khách hàng'!$B$4:$F$1048576,5,0)</f>
        <v>#N/A</v>
      </c>
      <c r="L4171" s="13" t="e">
        <f>VLOOKUP(J4171,'Hàng hóa'!$C$5:$D$50,2,0)</f>
        <v>#N/A</v>
      </c>
      <c r="M4171" s="17" t="e">
        <f>VLOOKUP(J4171,'Hàng hóa'!$C$5:$H$22,6,0)</f>
        <v>#N/A</v>
      </c>
      <c r="N4171" s="17" t="e">
        <f t="shared" si="177"/>
        <v>#N/A</v>
      </c>
      <c r="O4171" s="22" t="e">
        <f t="shared" si="179"/>
        <v>#N/A</v>
      </c>
      <c r="P4171" s="17" t="e">
        <f t="shared" si="178"/>
        <v>#N/A</v>
      </c>
      <c r="Q4171" s="13" t="e">
        <f>VLOOKUP(I4171,'[1]Nhân viên'!$E$20:$F$41,2,0)</f>
        <v>#N/A</v>
      </c>
    </row>
    <row r="4172" spans="1:17" x14ac:dyDescent="0.2">
      <c r="A4172" s="11">
        <v>4149</v>
      </c>
      <c r="D4172" s="13" t="e">
        <f>VLOOKUP(C4172,'Nhân viên'!$B$5:$C$48,2,0)</f>
        <v>#N/A</v>
      </c>
      <c r="G4172" s="13" t="e">
        <f>VLOOKUP(E4172,'Khách hàng'!$B$4:$F$1048576,2,0)</f>
        <v>#N/A</v>
      </c>
      <c r="H4172" s="13" t="str">
        <f>VLOOKUP(E4172,'[1]Khách hàng'!$A$4:$F$2144,3,0)</f>
        <v>Số 1 đường số 17A, Khu phố 11, Phường Bình Trị Đông B, Quận Bình Tân, TP.HCM.</v>
      </c>
      <c r="I4172" s="13" t="e">
        <f>VLOOKUP(E4172,'Khách hàng'!$B$4:$F$1048576,5,0)</f>
        <v>#N/A</v>
      </c>
      <c r="L4172" s="13" t="e">
        <f>VLOOKUP(J4172,'Hàng hóa'!$C$5:$D$50,2,0)</f>
        <v>#N/A</v>
      </c>
      <c r="M4172" s="17" t="e">
        <f>VLOOKUP(J4172,'Hàng hóa'!$C$5:$H$22,6,0)</f>
        <v>#N/A</v>
      </c>
      <c r="N4172" s="17" t="e">
        <f t="shared" si="177"/>
        <v>#N/A</v>
      </c>
      <c r="O4172" s="22" t="e">
        <f t="shared" si="179"/>
        <v>#N/A</v>
      </c>
      <c r="P4172" s="17" t="e">
        <f t="shared" si="178"/>
        <v>#N/A</v>
      </c>
      <c r="Q4172" s="13" t="e">
        <f>VLOOKUP(I4172,'[1]Nhân viên'!$E$20:$F$41,2,0)</f>
        <v>#N/A</v>
      </c>
    </row>
    <row r="4173" spans="1:17" x14ac:dyDescent="0.2">
      <c r="A4173" s="11">
        <v>4150</v>
      </c>
      <c r="D4173" s="13" t="e">
        <f>VLOOKUP(C4173,'Nhân viên'!$B$5:$C$48,2,0)</f>
        <v>#N/A</v>
      </c>
      <c r="G4173" s="13" t="e">
        <f>VLOOKUP(E4173,'Khách hàng'!$B$4:$F$1048576,2,0)</f>
        <v>#N/A</v>
      </c>
      <c r="H4173" s="13" t="str">
        <f>VLOOKUP(E4173,'[1]Khách hàng'!$A$4:$F$2144,3,0)</f>
        <v>Số 1 đường số 17A, Khu phố 11, Phường Bình Trị Đông B, Quận Bình Tân, TP.HCM.</v>
      </c>
      <c r="I4173" s="13" t="e">
        <f>VLOOKUP(E4173,'Khách hàng'!$B$4:$F$1048576,5,0)</f>
        <v>#N/A</v>
      </c>
      <c r="L4173" s="13" t="e">
        <f>VLOOKUP(J4173,'Hàng hóa'!$C$5:$D$50,2,0)</f>
        <v>#N/A</v>
      </c>
      <c r="M4173" s="17" t="e">
        <f>VLOOKUP(J4173,'Hàng hóa'!$C$5:$H$22,6,0)</f>
        <v>#N/A</v>
      </c>
      <c r="N4173" s="17" t="e">
        <f t="shared" si="177"/>
        <v>#N/A</v>
      </c>
      <c r="O4173" s="22" t="e">
        <f t="shared" si="179"/>
        <v>#N/A</v>
      </c>
      <c r="P4173" s="17" t="e">
        <f t="shared" si="178"/>
        <v>#N/A</v>
      </c>
      <c r="Q4173" s="13" t="e">
        <f>VLOOKUP(I4173,'[1]Nhân viên'!$E$20:$F$41,2,0)</f>
        <v>#N/A</v>
      </c>
    </row>
    <row r="4174" spans="1:17" x14ac:dyDescent="0.2">
      <c r="A4174" s="11">
        <v>4151</v>
      </c>
      <c r="D4174" s="13" t="e">
        <f>VLOOKUP(C4174,'Nhân viên'!$B$5:$C$48,2,0)</f>
        <v>#N/A</v>
      </c>
      <c r="G4174" s="13" t="e">
        <f>VLOOKUP(E4174,'Khách hàng'!$B$4:$F$1048576,2,0)</f>
        <v>#N/A</v>
      </c>
      <c r="H4174" s="13" t="str">
        <f>VLOOKUP(E4174,'[1]Khách hàng'!$A$4:$F$2144,3,0)</f>
        <v>Số 1 đường số 17A, Khu phố 11, Phường Bình Trị Đông B, Quận Bình Tân, TP.HCM.</v>
      </c>
      <c r="I4174" s="13" t="e">
        <f>VLOOKUP(E4174,'Khách hàng'!$B$4:$F$1048576,5,0)</f>
        <v>#N/A</v>
      </c>
      <c r="L4174" s="13" t="e">
        <f>VLOOKUP(J4174,'Hàng hóa'!$C$5:$D$50,2,0)</f>
        <v>#N/A</v>
      </c>
      <c r="M4174" s="17" t="e">
        <f>VLOOKUP(J4174,'Hàng hóa'!$C$5:$H$22,6,0)</f>
        <v>#N/A</v>
      </c>
      <c r="N4174" s="17" t="e">
        <f t="shared" si="177"/>
        <v>#N/A</v>
      </c>
      <c r="O4174" s="22" t="e">
        <f t="shared" si="179"/>
        <v>#N/A</v>
      </c>
      <c r="P4174" s="17" t="e">
        <f t="shared" si="178"/>
        <v>#N/A</v>
      </c>
      <c r="Q4174" s="13" t="e">
        <f>VLOOKUP(I4174,'[1]Nhân viên'!$E$20:$F$41,2,0)</f>
        <v>#N/A</v>
      </c>
    </row>
    <row r="4175" spans="1:17" x14ac:dyDescent="0.2">
      <c r="A4175" s="11">
        <v>4152</v>
      </c>
      <c r="D4175" s="13" t="e">
        <f>VLOOKUP(C4175,'Nhân viên'!$B$5:$C$48,2,0)</f>
        <v>#N/A</v>
      </c>
      <c r="G4175" s="13" t="e">
        <f>VLOOKUP(E4175,'Khách hàng'!$B$4:$F$1048576,2,0)</f>
        <v>#N/A</v>
      </c>
      <c r="H4175" s="13" t="str">
        <f>VLOOKUP(E4175,'[1]Khách hàng'!$A$4:$F$2144,3,0)</f>
        <v>Số 1 đường số 17A, Khu phố 11, Phường Bình Trị Đông B, Quận Bình Tân, TP.HCM.</v>
      </c>
      <c r="I4175" s="13" t="e">
        <f>VLOOKUP(E4175,'Khách hàng'!$B$4:$F$1048576,5,0)</f>
        <v>#N/A</v>
      </c>
      <c r="L4175" s="13" t="e">
        <f>VLOOKUP(J4175,'Hàng hóa'!$C$5:$D$50,2,0)</f>
        <v>#N/A</v>
      </c>
      <c r="M4175" s="17" t="e">
        <f>VLOOKUP(J4175,'Hàng hóa'!$C$5:$H$22,6,0)</f>
        <v>#N/A</v>
      </c>
      <c r="N4175" s="17" t="e">
        <f t="shared" si="177"/>
        <v>#N/A</v>
      </c>
      <c r="O4175" s="22" t="e">
        <f t="shared" si="179"/>
        <v>#N/A</v>
      </c>
      <c r="P4175" s="17" t="e">
        <f t="shared" si="178"/>
        <v>#N/A</v>
      </c>
      <c r="Q4175" s="13" t="e">
        <f>VLOOKUP(I4175,'[1]Nhân viên'!$E$20:$F$41,2,0)</f>
        <v>#N/A</v>
      </c>
    </row>
    <row r="4176" spans="1:17" x14ac:dyDescent="0.2">
      <c r="A4176" s="11">
        <v>4153</v>
      </c>
      <c r="D4176" s="13" t="e">
        <f>VLOOKUP(C4176,'Nhân viên'!$B$5:$C$48,2,0)</f>
        <v>#N/A</v>
      </c>
      <c r="G4176" s="13" t="e">
        <f>VLOOKUP(E4176,'Khách hàng'!$B$4:$F$1048576,2,0)</f>
        <v>#N/A</v>
      </c>
      <c r="H4176" s="13" t="str">
        <f>VLOOKUP(E4176,'[1]Khách hàng'!$A$4:$F$2144,3,0)</f>
        <v>Số 1 đường số 17A, Khu phố 11, Phường Bình Trị Đông B, Quận Bình Tân, TP.HCM.</v>
      </c>
      <c r="I4176" s="13" t="e">
        <f>VLOOKUP(E4176,'Khách hàng'!$B$4:$F$1048576,5,0)</f>
        <v>#N/A</v>
      </c>
      <c r="L4176" s="13" t="e">
        <f>VLOOKUP(J4176,'Hàng hóa'!$C$5:$D$50,2,0)</f>
        <v>#N/A</v>
      </c>
      <c r="M4176" s="17" t="e">
        <f>VLOOKUP(J4176,'Hàng hóa'!$C$5:$H$22,6,0)</f>
        <v>#N/A</v>
      </c>
      <c r="N4176" s="17" t="e">
        <f t="shared" si="177"/>
        <v>#N/A</v>
      </c>
      <c r="O4176" s="22" t="e">
        <f t="shared" si="179"/>
        <v>#N/A</v>
      </c>
      <c r="P4176" s="17" t="e">
        <f t="shared" si="178"/>
        <v>#N/A</v>
      </c>
      <c r="Q4176" s="13" t="e">
        <f>VLOOKUP(I4176,'[1]Nhân viên'!$E$20:$F$41,2,0)</f>
        <v>#N/A</v>
      </c>
    </row>
    <row r="4177" spans="1:17" x14ac:dyDescent="0.2">
      <c r="A4177" s="11">
        <v>4154</v>
      </c>
      <c r="D4177" s="13" t="e">
        <f>VLOOKUP(C4177,'Nhân viên'!$B$5:$C$48,2,0)</f>
        <v>#N/A</v>
      </c>
      <c r="G4177" s="13" t="e">
        <f>VLOOKUP(E4177,'Khách hàng'!$B$4:$F$1048576,2,0)</f>
        <v>#N/A</v>
      </c>
      <c r="H4177" s="13" t="str">
        <f>VLOOKUP(E4177,'[1]Khách hàng'!$A$4:$F$2144,3,0)</f>
        <v>Số 1 đường số 17A, Khu phố 11, Phường Bình Trị Đông B, Quận Bình Tân, TP.HCM.</v>
      </c>
      <c r="I4177" s="13" t="e">
        <f>VLOOKUP(E4177,'Khách hàng'!$B$4:$F$1048576,5,0)</f>
        <v>#N/A</v>
      </c>
      <c r="L4177" s="13" t="e">
        <f>VLOOKUP(J4177,'Hàng hóa'!$C$5:$D$50,2,0)</f>
        <v>#N/A</v>
      </c>
      <c r="M4177" s="17" t="e">
        <f>VLOOKUP(J4177,'Hàng hóa'!$C$5:$H$22,6,0)</f>
        <v>#N/A</v>
      </c>
      <c r="N4177" s="17" t="e">
        <f t="shared" si="177"/>
        <v>#N/A</v>
      </c>
      <c r="O4177" s="22" t="e">
        <f t="shared" si="179"/>
        <v>#N/A</v>
      </c>
      <c r="P4177" s="17" t="e">
        <f t="shared" si="178"/>
        <v>#N/A</v>
      </c>
      <c r="Q4177" s="13" t="e">
        <f>VLOOKUP(I4177,'[1]Nhân viên'!$E$20:$F$41,2,0)</f>
        <v>#N/A</v>
      </c>
    </row>
    <row r="4178" spans="1:17" x14ac:dyDescent="0.2">
      <c r="A4178" s="11">
        <v>4155</v>
      </c>
      <c r="D4178" s="13" t="e">
        <f>VLOOKUP(C4178,'Nhân viên'!$B$5:$C$48,2,0)</f>
        <v>#N/A</v>
      </c>
      <c r="G4178" s="13" t="e">
        <f>VLOOKUP(E4178,'Khách hàng'!$B$4:$F$1048576,2,0)</f>
        <v>#N/A</v>
      </c>
      <c r="H4178" s="13" t="str">
        <f>VLOOKUP(E4178,'[1]Khách hàng'!$A$4:$F$2144,3,0)</f>
        <v>Số 1 đường số 17A, Khu phố 11, Phường Bình Trị Đông B, Quận Bình Tân, TP.HCM.</v>
      </c>
      <c r="I4178" s="13" t="e">
        <f>VLOOKUP(E4178,'Khách hàng'!$B$4:$F$1048576,5,0)</f>
        <v>#N/A</v>
      </c>
      <c r="L4178" s="13" t="e">
        <f>VLOOKUP(J4178,'Hàng hóa'!$C$5:$D$50,2,0)</f>
        <v>#N/A</v>
      </c>
      <c r="M4178" s="17" t="e">
        <f>VLOOKUP(J4178,'Hàng hóa'!$C$5:$H$22,6,0)</f>
        <v>#N/A</v>
      </c>
      <c r="N4178" s="17" t="e">
        <f t="shared" si="177"/>
        <v>#N/A</v>
      </c>
      <c r="O4178" s="22" t="e">
        <f t="shared" si="179"/>
        <v>#N/A</v>
      </c>
      <c r="P4178" s="17" t="e">
        <f t="shared" si="178"/>
        <v>#N/A</v>
      </c>
      <c r="Q4178" s="13" t="e">
        <f>VLOOKUP(I4178,'[1]Nhân viên'!$E$20:$F$41,2,0)</f>
        <v>#N/A</v>
      </c>
    </row>
    <row r="4179" spans="1:17" x14ac:dyDescent="0.2">
      <c r="A4179" s="11">
        <v>4156</v>
      </c>
      <c r="D4179" s="13" t="e">
        <f>VLOOKUP(C4179,'Nhân viên'!$B$5:$C$48,2,0)</f>
        <v>#N/A</v>
      </c>
      <c r="G4179" s="13" t="e">
        <f>VLOOKUP(E4179,'Khách hàng'!$B$4:$F$1048576,2,0)</f>
        <v>#N/A</v>
      </c>
      <c r="H4179" s="13" t="str">
        <f>VLOOKUP(E4179,'[1]Khách hàng'!$A$4:$F$2144,3,0)</f>
        <v>Số 1 đường số 17A, Khu phố 11, Phường Bình Trị Đông B, Quận Bình Tân, TP.HCM.</v>
      </c>
      <c r="I4179" s="13" t="e">
        <f>VLOOKUP(E4179,'Khách hàng'!$B$4:$F$1048576,5,0)</f>
        <v>#N/A</v>
      </c>
      <c r="L4179" s="13" t="e">
        <f>VLOOKUP(J4179,'Hàng hóa'!$C$5:$D$50,2,0)</f>
        <v>#N/A</v>
      </c>
      <c r="M4179" s="17" t="e">
        <f>VLOOKUP(J4179,'Hàng hóa'!$C$5:$H$22,6,0)</f>
        <v>#N/A</v>
      </c>
      <c r="N4179" s="17" t="e">
        <f t="shared" si="177"/>
        <v>#N/A</v>
      </c>
      <c r="O4179" s="22" t="e">
        <f t="shared" si="179"/>
        <v>#N/A</v>
      </c>
      <c r="P4179" s="17" t="e">
        <f t="shared" si="178"/>
        <v>#N/A</v>
      </c>
      <c r="Q4179" s="13" t="e">
        <f>VLOOKUP(I4179,'[1]Nhân viên'!$E$20:$F$41,2,0)</f>
        <v>#N/A</v>
      </c>
    </row>
    <row r="4180" spans="1:17" x14ac:dyDescent="0.2">
      <c r="A4180" s="11">
        <v>4157</v>
      </c>
      <c r="D4180" s="13" t="e">
        <f>VLOOKUP(C4180,'Nhân viên'!$B$5:$C$48,2,0)</f>
        <v>#N/A</v>
      </c>
      <c r="G4180" s="13" t="e">
        <f>VLOOKUP(E4180,'Khách hàng'!$B$4:$F$1048576,2,0)</f>
        <v>#N/A</v>
      </c>
      <c r="H4180" s="13" t="str">
        <f>VLOOKUP(E4180,'[1]Khách hàng'!$A$4:$F$2144,3,0)</f>
        <v>Số 1 đường số 17A, Khu phố 11, Phường Bình Trị Đông B, Quận Bình Tân, TP.HCM.</v>
      </c>
      <c r="I4180" s="13" t="e">
        <f>VLOOKUP(E4180,'Khách hàng'!$B$4:$F$1048576,5,0)</f>
        <v>#N/A</v>
      </c>
      <c r="L4180" s="13" t="e">
        <f>VLOOKUP(J4180,'Hàng hóa'!$C$5:$D$50,2,0)</f>
        <v>#N/A</v>
      </c>
      <c r="M4180" s="17" t="e">
        <f>VLOOKUP(J4180,'Hàng hóa'!$C$5:$H$22,6,0)</f>
        <v>#N/A</v>
      </c>
      <c r="N4180" s="17" t="e">
        <f t="shared" si="177"/>
        <v>#N/A</v>
      </c>
      <c r="O4180" s="22" t="e">
        <f t="shared" si="179"/>
        <v>#N/A</v>
      </c>
      <c r="P4180" s="17" t="e">
        <f t="shared" si="178"/>
        <v>#N/A</v>
      </c>
      <c r="Q4180" s="13" t="e">
        <f>VLOOKUP(I4180,'[1]Nhân viên'!$E$20:$F$41,2,0)</f>
        <v>#N/A</v>
      </c>
    </row>
    <row r="4181" spans="1:17" x14ac:dyDescent="0.2">
      <c r="A4181" s="11">
        <v>4158</v>
      </c>
      <c r="D4181" s="13" t="e">
        <f>VLOOKUP(C4181,'Nhân viên'!$B$5:$C$48,2,0)</f>
        <v>#N/A</v>
      </c>
      <c r="G4181" s="13" t="e">
        <f>VLOOKUP(E4181,'Khách hàng'!$B$4:$F$1048576,2,0)</f>
        <v>#N/A</v>
      </c>
      <c r="H4181" s="13" t="str">
        <f>VLOOKUP(E4181,'[1]Khách hàng'!$A$4:$F$2144,3,0)</f>
        <v>Số 1 đường số 17A, Khu phố 11, Phường Bình Trị Đông B, Quận Bình Tân, TP.HCM.</v>
      </c>
      <c r="I4181" s="13" t="e">
        <f>VLOOKUP(E4181,'Khách hàng'!$B$4:$F$1048576,5,0)</f>
        <v>#N/A</v>
      </c>
      <c r="L4181" s="13" t="e">
        <f>VLOOKUP(J4181,'Hàng hóa'!$C$5:$D$50,2,0)</f>
        <v>#N/A</v>
      </c>
      <c r="M4181" s="17" t="e">
        <f>VLOOKUP(J4181,'Hàng hóa'!$C$5:$H$22,6,0)</f>
        <v>#N/A</v>
      </c>
      <c r="N4181" s="17" t="e">
        <f t="shared" si="177"/>
        <v>#N/A</v>
      </c>
      <c r="O4181" s="22" t="e">
        <f t="shared" si="179"/>
        <v>#N/A</v>
      </c>
      <c r="P4181" s="17" t="e">
        <f t="shared" si="178"/>
        <v>#N/A</v>
      </c>
      <c r="Q4181" s="13" t="e">
        <f>VLOOKUP(I4181,'[1]Nhân viên'!$E$20:$F$41,2,0)</f>
        <v>#N/A</v>
      </c>
    </row>
    <row r="4182" spans="1:17" x14ac:dyDescent="0.2">
      <c r="A4182" s="11">
        <v>4159</v>
      </c>
      <c r="D4182" s="13" t="e">
        <f>VLOOKUP(C4182,'Nhân viên'!$B$5:$C$48,2,0)</f>
        <v>#N/A</v>
      </c>
      <c r="G4182" s="13" t="e">
        <f>VLOOKUP(E4182,'Khách hàng'!$B$4:$F$1048576,2,0)</f>
        <v>#N/A</v>
      </c>
      <c r="H4182" s="13" t="str">
        <f>VLOOKUP(E4182,'[1]Khách hàng'!$A$4:$F$2144,3,0)</f>
        <v>Số 1 đường số 17A, Khu phố 11, Phường Bình Trị Đông B, Quận Bình Tân, TP.HCM.</v>
      </c>
      <c r="I4182" s="13" t="e">
        <f>VLOOKUP(E4182,'Khách hàng'!$B$4:$F$1048576,5,0)</f>
        <v>#N/A</v>
      </c>
      <c r="L4182" s="13" t="e">
        <f>VLOOKUP(J4182,'Hàng hóa'!$C$5:$D$50,2,0)</f>
        <v>#N/A</v>
      </c>
      <c r="M4182" s="17" t="e">
        <f>VLOOKUP(J4182,'Hàng hóa'!$C$5:$H$22,6,0)</f>
        <v>#N/A</v>
      </c>
      <c r="N4182" s="17" t="e">
        <f t="shared" si="177"/>
        <v>#N/A</v>
      </c>
      <c r="O4182" s="22" t="e">
        <f t="shared" si="179"/>
        <v>#N/A</v>
      </c>
      <c r="P4182" s="17" t="e">
        <f t="shared" si="178"/>
        <v>#N/A</v>
      </c>
      <c r="Q4182" s="13" t="e">
        <f>VLOOKUP(I4182,'[1]Nhân viên'!$E$20:$F$41,2,0)</f>
        <v>#N/A</v>
      </c>
    </row>
    <row r="4183" spans="1:17" x14ac:dyDescent="0.2">
      <c r="A4183" s="11">
        <v>4160</v>
      </c>
      <c r="D4183" s="13" t="e">
        <f>VLOOKUP(C4183,'Nhân viên'!$B$5:$C$48,2,0)</f>
        <v>#N/A</v>
      </c>
      <c r="G4183" s="13" t="e">
        <f>VLOOKUP(E4183,'Khách hàng'!$B$4:$F$1048576,2,0)</f>
        <v>#N/A</v>
      </c>
      <c r="H4183" s="13" t="str">
        <f>VLOOKUP(E4183,'[1]Khách hàng'!$A$4:$F$2144,3,0)</f>
        <v>Số 1 đường số 17A, Khu phố 11, Phường Bình Trị Đông B, Quận Bình Tân, TP.HCM.</v>
      </c>
      <c r="I4183" s="13" t="e">
        <f>VLOOKUP(E4183,'Khách hàng'!$B$4:$F$1048576,5,0)</f>
        <v>#N/A</v>
      </c>
      <c r="L4183" s="13" t="e">
        <f>VLOOKUP(J4183,'Hàng hóa'!$C$5:$D$50,2,0)</f>
        <v>#N/A</v>
      </c>
      <c r="M4183" s="17" t="e">
        <f>VLOOKUP(J4183,'Hàng hóa'!$C$5:$H$22,6,0)</f>
        <v>#N/A</v>
      </c>
      <c r="N4183" s="17" t="e">
        <f t="shared" si="177"/>
        <v>#N/A</v>
      </c>
      <c r="O4183" s="22" t="e">
        <f t="shared" si="179"/>
        <v>#N/A</v>
      </c>
      <c r="P4183" s="17" t="e">
        <f t="shared" si="178"/>
        <v>#N/A</v>
      </c>
      <c r="Q4183" s="13" t="e">
        <f>VLOOKUP(I4183,'[1]Nhân viên'!$E$20:$F$41,2,0)</f>
        <v>#N/A</v>
      </c>
    </row>
    <row r="4184" spans="1:17" x14ac:dyDescent="0.2">
      <c r="A4184" s="11">
        <v>4161</v>
      </c>
      <c r="D4184" s="13" t="e">
        <f>VLOOKUP(C4184,'Nhân viên'!$B$5:$C$48,2,0)</f>
        <v>#N/A</v>
      </c>
      <c r="G4184" s="13" t="e">
        <f>VLOOKUP(E4184,'Khách hàng'!$B$4:$F$1048576,2,0)</f>
        <v>#N/A</v>
      </c>
      <c r="H4184" s="13" t="str">
        <f>VLOOKUP(E4184,'[1]Khách hàng'!$A$4:$F$2144,3,0)</f>
        <v>Số 1 đường số 17A, Khu phố 11, Phường Bình Trị Đông B, Quận Bình Tân, TP.HCM.</v>
      </c>
      <c r="I4184" s="13" t="e">
        <f>VLOOKUP(E4184,'Khách hàng'!$B$4:$F$1048576,5,0)</f>
        <v>#N/A</v>
      </c>
      <c r="L4184" s="13" t="e">
        <f>VLOOKUP(J4184,'Hàng hóa'!$C$5:$D$50,2,0)</f>
        <v>#N/A</v>
      </c>
      <c r="M4184" s="17" t="e">
        <f>VLOOKUP(J4184,'Hàng hóa'!$C$5:$H$22,6,0)</f>
        <v>#N/A</v>
      </c>
      <c r="N4184" s="17" t="e">
        <f t="shared" si="177"/>
        <v>#N/A</v>
      </c>
      <c r="O4184" s="22" t="e">
        <f t="shared" si="179"/>
        <v>#N/A</v>
      </c>
      <c r="P4184" s="17" t="e">
        <f t="shared" si="178"/>
        <v>#N/A</v>
      </c>
      <c r="Q4184" s="13" t="e">
        <f>VLOOKUP(I4184,'[1]Nhân viên'!$E$20:$F$41,2,0)</f>
        <v>#N/A</v>
      </c>
    </row>
    <row r="4185" spans="1:17" x14ac:dyDescent="0.2">
      <c r="A4185" s="11">
        <v>4162</v>
      </c>
      <c r="D4185" s="13" t="e">
        <f>VLOOKUP(C4185,'Nhân viên'!$B$5:$C$48,2,0)</f>
        <v>#N/A</v>
      </c>
      <c r="G4185" s="13" t="e">
        <f>VLOOKUP(E4185,'Khách hàng'!$B$4:$F$1048576,2,0)</f>
        <v>#N/A</v>
      </c>
      <c r="H4185" s="13" t="str">
        <f>VLOOKUP(E4185,'[1]Khách hàng'!$A$4:$F$2144,3,0)</f>
        <v>Số 1 đường số 17A, Khu phố 11, Phường Bình Trị Đông B, Quận Bình Tân, TP.HCM.</v>
      </c>
      <c r="I4185" s="13" t="e">
        <f>VLOOKUP(E4185,'Khách hàng'!$B$4:$F$1048576,5,0)</f>
        <v>#N/A</v>
      </c>
      <c r="L4185" s="13" t="e">
        <f>VLOOKUP(J4185,'Hàng hóa'!$C$5:$D$50,2,0)</f>
        <v>#N/A</v>
      </c>
      <c r="M4185" s="17" t="e">
        <f>VLOOKUP(J4185,'Hàng hóa'!$C$5:$H$22,6,0)</f>
        <v>#N/A</v>
      </c>
      <c r="N4185" s="17" t="e">
        <f t="shared" si="177"/>
        <v>#N/A</v>
      </c>
      <c r="O4185" s="22" t="e">
        <f t="shared" si="179"/>
        <v>#N/A</v>
      </c>
      <c r="P4185" s="17" t="e">
        <f t="shared" si="178"/>
        <v>#N/A</v>
      </c>
      <c r="Q4185" s="13" t="e">
        <f>VLOOKUP(I4185,'[1]Nhân viên'!$E$20:$F$41,2,0)</f>
        <v>#N/A</v>
      </c>
    </row>
    <row r="4186" spans="1:17" x14ac:dyDescent="0.2">
      <c r="A4186" s="11">
        <v>4163</v>
      </c>
      <c r="D4186" s="13" t="e">
        <f>VLOOKUP(C4186,'Nhân viên'!$B$5:$C$48,2,0)</f>
        <v>#N/A</v>
      </c>
      <c r="G4186" s="13" t="e">
        <f>VLOOKUP(E4186,'Khách hàng'!$B$4:$F$1048576,2,0)</f>
        <v>#N/A</v>
      </c>
      <c r="H4186" s="13" t="str">
        <f>VLOOKUP(E4186,'[1]Khách hàng'!$A$4:$F$2144,3,0)</f>
        <v>Số 1 đường số 17A, Khu phố 11, Phường Bình Trị Đông B, Quận Bình Tân, TP.HCM.</v>
      </c>
      <c r="I4186" s="13" t="e">
        <f>VLOOKUP(E4186,'Khách hàng'!$B$4:$F$1048576,5,0)</f>
        <v>#N/A</v>
      </c>
      <c r="L4186" s="13" t="e">
        <f>VLOOKUP(J4186,'Hàng hóa'!$C$5:$D$50,2,0)</f>
        <v>#N/A</v>
      </c>
      <c r="M4186" s="17" t="e">
        <f>VLOOKUP(J4186,'Hàng hóa'!$C$5:$H$22,6,0)</f>
        <v>#N/A</v>
      </c>
      <c r="N4186" s="17" t="e">
        <f t="shared" si="177"/>
        <v>#N/A</v>
      </c>
      <c r="O4186" s="22" t="e">
        <f t="shared" si="179"/>
        <v>#N/A</v>
      </c>
      <c r="P4186" s="17" t="e">
        <f t="shared" si="178"/>
        <v>#N/A</v>
      </c>
      <c r="Q4186" s="13" t="e">
        <f>VLOOKUP(I4186,'[1]Nhân viên'!$E$20:$F$41,2,0)</f>
        <v>#N/A</v>
      </c>
    </row>
    <row r="4187" spans="1:17" x14ac:dyDescent="0.2">
      <c r="A4187" s="11">
        <v>4164</v>
      </c>
      <c r="D4187" s="13" t="e">
        <f>VLOOKUP(C4187,'Nhân viên'!$B$5:$C$48,2,0)</f>
        <v>#N/A</v>
      </c>
      <c r="G4187" s="13" t="e">
        <f>VLOOKUP(E4187,'Khách hàng'!$B$4:$F$1048576,2,0)</f>
        <v>#N/A</v>
      </c>
      <c r="H4187" s="13" t="str">
        <f>VLOOKUP(E4187,'[1]Khách hàng'!$A$4:$F$2144,3,0)</f>
        <v>Số 1 đường số 17A, Khu phố 11, Phường Bình Trị Đông B, Quận Bình Tân, TP.HCM.</v>
      </c>
      <c r="I4187" s="13" t="e">
        <f>VLOOKUP(E4187,'Khách hàng'!$B$4:$F$1048576,5,0)</f>
        <v>#N/A</v>
      </c>
      <c r="L4187" s="13" t="e">
        <f>VLOOKUP(J4187,'Hàng hóa'!$C$5:$D$50,2,0)</f>
        <v>#N/A</v>
      </c>
      <c r="M4187" s="17" t="e">
        <f>VLOOKUP(J4187,'Hàng hóa'!$C$5:$H$22,6,0)</f>
        <v>#N/A</v>
      </c>
      <c r="N4187" s="17" t="e">
        <f t="shared" si="177"/>
        <v>#N/A</v>
      </c>
      <c r="O4187" s="22" t="e">
        <f t="shared" si="179"/>
        <v>#N/A</v>
      </c>
      <c r="P4187" s="17" t="e">
        <f t="shared" si="178"/>
        <v>#N/A</v>
      </c>
      <c r="Q4187" s="13" t="e">
        <f>VLOOKUP(I4187,'[1]Nhân viên'!$E$20:$F$41,2,0)</f>
        <v>#N/A</v>
      </c>
    </row>
    <row r="4188" spans="1:17" x14ac:dyDescent="0.2">
      <c r="A4188" s="11">
        <v>4165</v>
      </c>
      <c r="D4188" s="13" t="e">
        <f>VLOOKUP(C4188,'Nhân viên'!$B$5:$C$48,2,0)</f>
        <v>#N/A</v>
      </c>
      <c r="G4188" s="13" t="e">
        <f>VLOOKUP(E4188,'Khách hàng'!$B$4:$F$1048576,2,0)</f>
        <v>#N/A</v>
      </c>
      <c r="H4188" s="13" t="str">
        <f>VLOOKUP(E4188,'[1]Khách hàng'!$A$4:$F$2144,3,0)</f>
        <v>Số 1 đường số 17A, Khu phố 11, Phường Bình Trị Đông B, Quận Bình Tân, TP.HCM.</v>
      </c>
      <c r="I4188" s="13" t="e">
        <f>VLOOKUP(E4188,'Khách hàng'!$B$4:$F$1048576,5,0)</f>
        <v>#N/A</v>
      </c>
      <c r="L4188" s="13" t="e">
        <f>VLOOKUP(J4188,'Hàng hóa'!$C$5:$D$50,2,0)</f>
        <v>#N/A</v>
      </c>
      <c r="M4188" s="17" t="e">
        <f>VLOOKUP(J4188,'Hàng hóa'!$C$5:$H$22,6,0)</f>
        <v>#N/A</v>
      </c>
      <c r="N4188" s="17" t="e">
        <f t="shared" ref="N4188:N4251" si="180">K4188*M4188</f>
        <v>#N/A</v>
      </c>
      <c r="O4188" s="22" t="e">
        <f t="shared" si="179"/>
        <v>#N/A</v>
      </c>
      <c r="P4188" s="17" t="e">
        <f t="shared" ref="P4188:P4251" si="181">N4188*O4188+N4188</f>
        <v>#N/A</v>
      </c>
      <c r="Q4188" s="13" t="e">
        <f>VLOOKUP(I4188,'[1]Nhân viên'!$E$20:$F$41,2,0)</f>
        <v>#N/A</v>
      </c>
    </row>
    <row r="4189" spans="1:17" x14ac:dyDescent="0.2">
      <c r="A4189" s="11">
        <v>4166</v>
      </c>
      <c r="D4189" s="13" t="e">
        <f>VLOOKUP(C4189,'Nhân viên'!$B$5:$C$48,2,0)</f>
        <v>#N/A</v>
      </c>
      <c r="G4189" s="13" t="e">
        <f>VLOOKUP(E4189,'Khách hàng'!$B$4:$F$1048576,2,0)</f>
        <v>#N/A</v>
      </c>
      <c r="H4189" s="13" t="str">
        <f>VLOOKUP(E4189,'[1]Khách hàng'!$A$4:$F$2144,3,0)</f>
        <v>Số 1 đường số 17A, Khu phố 11, Phường Bình Trị Đông B, Quận Bình Tân, TP.HCM.</v>
      </c>
      <c r="I4189" s="13" t="e">
        <f>VLOOKUP(E4189,'Khách hàng'!$B$4:$F$1048576,5,0)</f>
        <v>#N/A</v>
      </c>
      <c r="L4189" s="13" t="e">
        <f>VLOOKUP(J4189,'Hàng hóa'!$C$5:$D$50,2,0)</f>
        <v>#N/A</v>
      </c>
      <c r="M4189" s="17" t="e">
        <f>VLOOKUP(J4189,'Hàng hóa'!$C$5:$H$22,6,0)</f>
        <v>#N/A</v>
      </c>
      <c r="N4189" s="17" t="e">
        <f t="shared" si="180"/>
        <v>#N/A</v>
      </c>
      <c r="O4189" s="22" t="e">
        <f t="shared" si="179"/>
        <v>#N/A</v>
      </c>
      <c r="P4189" s="17" t="e">
        <f t="shared" si="181"/>
        <v>#N/A</v>
      </c>
      <c r="Q4189" s="13" t="e">
        <f>VLOOKUP(I4189,'[1]Nhân viên'!$E$20:$F$41,2,0)</f>
        <v>#N/A</v>
      </c>
    </row>
    <row r="4190" spans="1:17" x14ac:dyDescent="0.2">
      <c r="A4190" s="11">
        <v>4167</v>
      </c>
      <c r="D4190" s="13" t="e">
        <f>VLOOKUP(C4190,'Nhân viên'!$B$5:$C$48,2,0)</f>
        <v>#N/A</v>
      </c>
      <c r="G4190" s="13" t="e">
        <f>VLOOKUP(E4190,'Khách hàng'!$B$4:$F$1048576,2,0)</f>
        <v>#N/A</v>
      </c>
      <c r="H4190" s="13" t="str">
        <f>VLOOKUP(E4190,'[1]Khách hàng'!$A$4:$F$2144,3,0)</f>
        <v>Số 1 đường số 17A, Khu phố 11, Phường Bình Trị Đông B, Quận Bình Tân, TP.HCM.</v>
      </c>
      <c r="I4190" s="13" t="e">
        <f>VLOOKUP(E4190,'Khách hàng'!$B$4:$F$1048576,5,0)</f>
        <v>#N/A</v>
      </c>
      <c r="L4190" s="13" t="e">
        <f>VLOOKUP(J4190,'Hàng hóa'!$C$5:$D$50,2,0)</f>
        <v>#N/A</v>
      </c>
      <c r="M4190" s="17" t="e">
        <f>VLOOKUP(J4190,'Hàng hóa'!$C$5:$H$22,6,0)</f>
        <v>#N/A</v>
      </c>
      <c r="N4190" s="17" t="e">
        <f t="shared" si="180"/>
        <v>#N/A</v>
      </c>
      <c r="O4190" s="22" t="e">
        <f t="shared" si="179"/>
        <v>#N/A</v>
      </c>
      <c r="P4190" s="17" t="e">
        <f t="shared" si="181"/>
        <v>#N/A</v>
      </c>
      <c r="Q4190" s="13" t="e">
        <f>VLOOKUP(I4190,'[1]Nhân viên'!$E$20:$F$41,2,0)</f>
        <v>#N/A</v>
      </c>
    </row>
    <row r="4191" spans="1:17" x14ac:dyDescent="0.2">
      <c r="A4191" s="11">
        <v>4168</v>
      </c>
      <c r="D4191" s="13" t="e">
        <f>VLOOKUP(C4191,'Nhân viên'!$B$5:$C$48,2,0)</f>
        <v>#N/A</v>
      </c>
      <c r="G4191" s="13" t="e">
        <f>VLOOKUP(E4191,'Khách hàng'!$B$4:$F$1048576,2,0)</f>
        <v>#N/A</v>
      </c>
      <c r="H4191" s="13" t="str">
        <f>VLOOKUP(E4191,'[1]Khách hàng'!$A$4:$F$2144,3,0)</f>
        <v>Số 1 đường số 17A, Khu phố 11, Phường Bình Trị Đông B, Quận Bình Tân, TP.HCM.</v>
      </c>
      <c r="I4191" s="13" t="e">
        <f>VLOOKUP(E4191,'Khách hàng'!$B$4:$F$1048576,5,0)</f>
        <v>#N/A</v>
      </c>
      <c r="L4191" s="13" t="e">
        <f>VLOOKUP(J4191,'Hàng hóa'!$C$5:$D$50,2,0)</f>
        <v>#N/A</v>
      </c>
      <c r="M4191" s="17" t="e">
        <f>VLOOKUP(J4191,'Hàng hóa'!$C$5:$H$22,6,0)</f>
        <v>#N/A</v>
      </c>
      <c r="N4191" s="17" t="e">
        <f t="shared" si="180"/>
        <v>#N/A</v>
      </c>
      <c r="O4191" s="22" t="e">
        <f t="shared" si="179"/>
        <v>#N/A</v>
      </c>
      <c r="P4191" s="17" t="e">
        <f t="shared" si="181"/>
        <v>#N/A</v>
      </c>
      <c r="Q4191" s="13" t="e">
        <f>VLOOKUP(I4191,'[1]Nhân viên'!$E$20:$F$41,2,0)</f>
        <v>#N/A</v>
      </c>
    </row>
    <row r="4192" spans="1:17" x14ac:dyDescent="0.2">
      <c r="A4192" s="11">
        <v>4169</v>
      </c>
      <c r="D4192" s="13" t="e">
        <f>VLOOKUP(C4192,'Nhân viên'!$B$5:$C$48,2,0)</f>
        <v>#N/A</v>
      </c>
      <c r="G4192" s="13" t="e">
        <f>VLOOKUP(E4192,'Khách hàng'!$B$4:$F$1048576,2,0)</f>
        <v>#N/A</v>
      </c>
      <c r="H4192" s="13" t="str">
        <f>VLOOKUP(E4192,'[1]Khách hàng'!$A$4:$F$2144,3,0)</f>
        <v>Số 1 đường số 17A, Khu phố 11, Phường Bình Trị Đông B, Quận Bình Tân, TP.HCM.</v>
      </c>
      <c r="I4192" s="13" t="e">
        <f>VLOOKUP(E4192,'Khách hàng'!$B$4:$F$1048576,5,0)</f>
        <v>#N/A</v>
      </c>
      <c r="L4192" s="13" t="e">
        <f>VLOOKUP(J4192,'Hàng hóa'!$C$5:$D$50,2,0)</f>
        <v>#N/A</v>
      </c>
      <c r="M4192" s="17" t="e">
        <f>VLOOKUP(J4192,'Hàng hóa'!$C$5:$H$22,6,0)</f>
        <v>#N/A</v>
      </c>
      <c r="N4192" s="17" t="e">
        <f t="shared" si="180"/>
        <v>#N/A</v>
      </c>
      <c r="O4192" s="22" t="e">
        <f t="shared" si="179"/>
        <v>#N/A</v>
      </c>
      <c r="P4192" s="17" t="e">
        <f t="shared" si="181"/>
        <v>#N/A</v>
      </c>
      <c r="Q4192" s="13" t="e">
        <f>VLOOKUP(I4192,'[1]Nhân viên'!$E$20:$F$41,2,0)</f>
        <v>#N/A</v>
      </c>
    </row>
    <row r="4193" spans="1:17" x14ac:dyDescent="0.2">
      <c r="A4193" s="11">
        <v>4170</v>
      </c>
      <c r="D4193" s="13" t="e">
        <f>VLOOKUP(C4193,'Nhân viên'!$B$5:$C$48,2,0)</f>
        <v>#N/A</v>
      </c>
      <c r="G4193" s="13" t="e">
        <f>VLOOKUP(E4193,'Khách hàng'!$B$4:$F$1048576,2,0)</f>
        <v>#N/A</v>
      </c>
      <c r="H4193" s="13" t="str">
        <f>VLOOKUP(E4193,'[1]Khách hàng'!$A$4:$F$2144,3,0)</f>
        <v>Số 1 đường số 17A, Khu phố 11, Phường Bình Trị Đông B, Quận Bình Tân, TP.HCM.</v>
      </c>
      <c r="I4193" s="13" t="e">
        <f>VLOOKUP(E4193,'Khách hàng'!$B$4:$F$1048576,5,0)</f>
        <v>#N/A</v>
      </c>
      <c r="L4193" s="13" t="e">
        <f>VLOOKUP(J4193,'Hàng hóa'!$C$5:$D$50,2,0)</f>
        <v>#N/A</v>
      </c>
      <c r="M4193" s="17" t="e">
        <f>VLOOKUP(J4193,'Hàng hóa'!$C$5:$H$22,6,0)</f>
        <v>#N/A</v>
      </c>
      <c r="N4193" s="17" t="e">
        <f t="shared" si="180"/>
        <v>#N/A</v>
      </c>
      <c r="O4193" s="22" t="e">
        <f t="shared" si="179"/>
        <v>#N/A</v>
      </c>
      <c r="P4193" s="17" t="e">
        <f t="shared" si="181"/>
        <v>#N/A</v>
      </c>
      <c r="Q4193" s="13" t="e">
        <f>VLOOKUP(I4193,'[1]Nhân viên'!$E$20:$F$41,2,0)</f>
        <v>#N/A</v>
      </c>
    </row>
    <row r="4194" spans="1:17" x14ac:dyDescent="0.2">
      <c r="A4194" s="11">
        <v>4171</v>
      </c>
      <c r="D4194" s="13" t="e">
        <f>VLOOKUP(C4194,'Nhân viên'!$B$5:$C$48,2,0)</f>
        <v>#N/A</v>
      </c>
      <c r="G4194" s="13" t="e">
        <f>VLOOKUP(E4194,'Khách hàng'!$B$4:$F$1048576,2,0)</f>
        <v>#N/A</v>
      </c>
      <c r="H4194" s="13" t="str">
        <f>VLOOKUP(E4194,'[1]Khách hàng'!$A$4:$F$2144,3,0)</f>
        <v>Số 1 đường số 17A, Khu phố 11, Phường Bình Trị Đông B, Quận Bình Tân, TP.HCM.</v>
      </c>
      <c r="I4194" s="13" t="e">
        <f>VLOOKUP(E4194,'Khách hàng'!$B$4:$F$1048576,5,0)</f>
        <v>#N/A</v>
      </c>
      <c r="L4194" s="13" t="e">
        <f>VLOOKUP(J4194,'Hàng hóa'!$C$5:$D$50,2,0)</f>
        <v>#N/A</v>
      </c>
      <c r="M4194" s="17" t="e">
        <f>VLOOKUP(J4194,'Hàng hóa'!$C$5:$H$22,6,0)</f>
        <v>#N/A</v>
      </c>
      <c r="N4194" s="17" t="e">
        <f t="shared" si="180"/>
        <v>#N/A</v>
      </c>
      <c r="O4194" s="22" t="e">
        <f t="shared" si="179"/>
        <v>#N/A</v>
      </c>
      <c r="P4194" s="17" t="e">
        <f t="shared" si="181"/>
        <v>#N/A</v>
      </c>
      <c r="Q4194" s="13" t="e">
        <f>VLOOKUP(I4194,'[1]Nhân viên'!$E$20:$F$41,2,0)</f>
        <v>#N/A</v>
      </c>
    </row>
    <row r="4195" spans="1:17" x14ac:dyDescent="0.2">
      <c r="A4195" s="11">
        <v>4172</v>
      </c>
      <c r="D4195" s="13" t="e">
        <f>VLOOKUP(C4195,'Nhân viên'!$B$5:$C$48,2,0)</f>
        <v>#N/A</v>
      </c>
      <c r="G4195" s="13" t="e">
        <f>VLOOKUP(E4195,'Khách hàng'!$B$4:$F$1048576,2,0)</f>
        <v>#N/A</v>
      </c>
      <c r="H4195" s="13" t="str">
        <f>VLOOKUP(E4195,'[1]Khách hàng'!$A$4:$F$2144,3,0)</f>
        <v>Số 1 đường số 17A, Khu phố 11, Phường Bình Trị Đông B, Quận Bình Tân, TP.HCM.</v>
      </c>
      <c r="I4195" s="13" t="e">
        <f>VLOOKUP(E4195,'Khách hàng'!$B$4:$F$1048576,5,0)</f>
        <v>#N/A</v>
      </c>
      <c r="L4195" s="13" t="e">
        <f>VLOOKUP(J4195,'Hàng hóa'!$C$5:$D$50,2,0)</f>
        <v>#N/A</v>
      </c>
      <c r="M4195" s="17" t="e">
        <f>VLOOKUP(J4195,'Hàng hóa'!$C$5:$H$22,6,0)</f>
        <v>#N/A</v>
      </c>
      <c r="N4195" s="17" t="e">
        <f t="shared" si="180"/>
        <v>#N/A</v>
      </c>
      <c r="O4195" s="22" t="e">
        <f t="shared" si="179"/>
        <v>#N/A</v>
      </c>
      <c r="P4195" s="17" t="e">
        <f t="shared" si="181"/>
        <v>#N/A</v>
      </c>
      <c r="Q4195" s="13" t="e">
        <f>VLOOKUP(I4195,'[1]Nhân viên'!$E$20:$F$41,2,0)</f>
        <v>#N/A</v>
      </c>
    </row>
    <row r="4196" spans="1:17" x14ac:dyDescent="0.2">
      <c r="A4196" s="11">
        <v>4173</v>
      </c>
      <c r="D4196" s="13" t="e">
        <f>VLOOKUP(C4196,'Nhân viên'!$B$5:$C$48,2,0)</f>
        <v>#N/A</v>
      </c>
      <c r="G4196" s="13" t="e">
        <f>VLOOKUP(E4196,'Khách hàng'!$B$4:$F$1048576,2,0)</f>
        <v>#N/A</v>
      </c>
      <c r="H4196" s="13" t="str">
        <f>VLOOKUP(E4196,'[1]Khách hàng'!$A$4:$F$2144,3,0)</f>
        <v>Số 1 đường số 17A, Khu phố 11, Phường Bình Trị Đông B, Quận Bình Tân, TP.HCM.</v>
      </c>
      <c r="I4196" s="13" t="e">
        <f>VLOOKUP(E4196,'Khách hàng'!$B$4:$F$1048576,5,0)</f>
        <v>#N/A</v>
      </c>
      <c r="L4196" s="13" t="e">
        <f>VLOOKUP(J4196,'Hàng hóa'!$C$5:$D$50,2,0)</f>
        <v>#N/A</v>
      </c>
      <c r="M4196" s="17" t="e">
        <f>VLOOKUP(J4196,'Hàng hóa'!$C$5:$H$22,6,0)</f>
        <v>#N/A</v>
      </c>
      <c r="N4196" s="17" t="e">
        <f t="shared" si="180"/>
        <v>#N/A</v>
      </c>
      <c r="O4196" s="22" t="e">
        <f t="shared" si="179"/>
        <v>#N/A</v>
      </c>
      <c r="P4196" s="17" t="e">
        <f t="shared" si="181"/>
        <v>#N/A</v>
      </c>
      <c r="Q4196" s="13" t="e">
        <f>VLOOKUP(I4196,'[1]Nhân viên'!$E$20:$F$41,2,0)</f>
        <v>#N/A</v>
      </c>
    </row>
    <row r="4197" spans="1:17" x14ac:dyDescent="0.2">
      <c r="A4197" s="11">
        <v>4174</v>
      </c>
      <c r="D4197" s="13" t="e">
        <f>VLOOKUP(C4197,'Nhân viên'!$B$5:$C$48,2,0)</f>
        <v>#N/A</v>
      </c>
      <c r="G4197" s="13" t="e">
        <f>VLOOKUP(E4197,'Khách hàng'!$B$4:$F$1048576,2,0)</f>
        <v>#N/A</v>
      </c>
      <c r="H4197" s="13" t="str">
        <f>VLOOKUP(E4197,'[1]Khách hàng'!$A$4:$F$2144,3,0)</f>
        <v>Số 1 đường số 17A, Khu phố 11, Phường Bình Trị Đông B, Quận Bình Tân, TP.HCM.</v>
      </c>
      <c r="I4197" s="13" t="e">
        <f>VLOOKUP(E4197,'Khách hàng'!$B$4:$F$1048576,5,0)</f>
        <v>#N/A</v>
      </c>
      <c r="L4197" s="13" t="e">
        <f>VLOOKUP(J4197,'Hàng hóa'!$C$5:$D$50,2,0)</f>
        <v>#N/A</v>
      </c>
      <c r="M4197" s="17" t="e">
        <f>VLOOKUP(J4197,'Hàng hóa'!$C$5:$H$22,6,0)</f>
        <v>#N/A</v>
      </c>
      <c r="N4197" s="17" t="e">
        <f t="shared" si="180"/>
        <v>#N/A</v>
      </c>
      <c r="O4197" s="22" t="e">
        <f t="shared" si="179"/>
        <v>#N/A</v>
      </c>
      <c r="P4197" s="17" t="e">
        <f t="shared" si="181"/>
        <v>#N/A</v>
      </c>
      <c r="Q4197" s="13" t="e">
        <f>VLOOKUP(I4197,'[1]Nhân viên'!$E$20:$F$41,2,0)</f>
        <v>#N/A</v>
      </c>
    </row>
    <row r="4198" spans="1:17" x14ac:dyDescent="0.2">
      <c r="A4198" s="11">
        <v>4175</v>
      </c>
      <c r="D4198" s="13" t="e">
        <f>VLOOKUP(C4198,'Nhân viên'!$B$5:$C$48,2,0)</f>
        <v>#N/A</v>
      </c>
      <c r="G4198" s="13" t="e">
        <f>VLOOKUP(E4198,'Khách hàng'!$B$4:$F$1048576,2,0)</f>
        <v>#N/A</v>
      </c>
      <c r="H4198" s="13" t="str">
        <f>VLOOKUP(E4198,'[1]Khách hàng'!$A$4:$F$2144,3,0)</f>
        <v>Số 1 đường số 17A, Khu phố 11, Phường Bình Trị Đông B, Quận Bình Tân, TP.HCM.</v>
      </c>
      <c r="I4198" s="13" t="e">
        <f>VLOOKUP(E4198,'Khách hàng'!$B$4:$F$1048576,5,0)</f>
        <v>#N/A</v>
      </c>
      <c r="L4198" s="13" t="e">
        <f>VLOOKUP(J4198,'Hàng hóa'!$C$5:$D$50,2,0)</f>
        <v>#N/A</v>
      </c>
      <c r="M4198" s="17" t="e">
        <f>VLOOKUP(J4198,'Hàng hóa'!$C$5:$H$22,6,0)</f>
        <v>#N/A</v>
      </c>
      <c r="N4198" s="17" t="e">
        <f t="shared" si="180"/>
        <v>#N/A</v>
      </c>
      <c r="O4198" s="22" t="e">
        <f t="shared" si="179"/>
        <v>#N/A</v>
      </c>
      <c r="P4198" s="17" t="e">
        <f t="shared" si="181"/>
        <v>#N/A</v>
      </c>
      <c r="Q4198" s="13" t="e">
        <f>VLOOKUP(I4198,'[1]Nhân viên'!$E$20:$F$41,2,0)</f>
        <v>#N/A</v>
      </c>
    </row>
    <row r="4199" spans="1:17" x14ac:dyDescent="0.2">
      <c r="A4199" s="11">
        <v>4176</v>
      </c>
      <c r="D4199" s="13" t="e">
        <f>VLOOKUP(C4199,'Nhân viên'!$B$5:$C$48,2,0)</f>
        <v>#N/A</v>
      </c>
      <c r="G4199" s="13" t="e">
        <f>VLOOKUP(E4199,'Khách hàng'!$B$4:$F$1048576,2,0)</f>
        <v>#N/A</v>
      </c>
      <c r="H4199" s="13" t="str">
        <f>VLOOKUP(E4199,'[1]Khách hàng'!$A$4:$F$2144,3,0)</f>
        <v>Số 1 đường số 17A, Khu phố 11, Phường Bình Trị Đông B, Quận Bình Tân, TP.HCM.</v>
      </c>
      <c r="I4199" s="13" t="e">
        <f>VLOOKUP(E4199,'Khách hàng'!$B$4:$F$1048576,5,0)</f>
        <v>#N/A</v>
      </c>
      <c r="L4199" s="13" t="e">
        <f>VLOOKUP(J4199,'Hàng hóa'!$C$5:$D$50,2,0)</f>
        <v>#N/A</v>
      </c>
      <c r="M4199" s="17" t="e">
        <f>VLOOKUP(J4199,'Hàng hóa'!$C$5:$H$22,6,0)</f>
        <v>#N/A</v>
      </c>
      <c r="N4199" s="17" t="e">
        <f t="shared" si="180"/>
        <v>#N/A</v>
      </c>
      <c r="O4199" s="22" t="e">
        <f t="shared" si="179"/>
        <v>#N/A</v>
      </c>
      <c r="P4199" s="17" t="e">
        <f t="shared" si="181"/>
        <v>#N/A</v>
      </c>
      <c r="Q4199" s="13" t="e">
        <f>VLOOKUP(I4199,'[1]Nhân viên'!$E$20:$F$41,2,0)</f>
        <v>#N/A</v>
      </c>
    </row>
    <row r="4200" spans="1:17" x14ac:dyDescent="0.2">
      <c r="A4200" s="11">
        <v>4177</v>
      </c>
      <c r="D4200" s="13" t="e">
        <f>VLOOKUP(C4200,'Nhân viên'!$B$5:$C$48,2,0)</f>
        <v>#N/A</v>
      </c>
      <c r="G4200" s="13" t="e">
        <f>VLOOKUP(E4200,'Khách hàng'!$B$4:$F$1048576,2,0)</f>
        <v>#N/A</v>
      </c>
      <c r="H4200" s="13" t="str">
        <f>VLOOKUP(E4200,'[1]Khách hàng'!$A$4:$F$2144,3,0)</f>
        <v>Số 1 đường số 17A, Khu phố 11, Phường Bình Trị Đông B, Quận Bình Tân, TP.HCM.</v>
      </c>
      <c r="I4200" s="13" t="e">
        <f>VLOOKUP(E4200,'Khách hàng'!$B$4:$F$1048576,5,0)</f>
        <v>#N/A</v>
      </c>
      <c r="L4200" s="13" t="e">
        <f>VLOOKUP(J4200,'Hàng hóa'!$C$5:$D$50,2,0)</f>
        <v>#N/A</v>
      </c>
      <c r="M4200" s="17" t="e">
        <f>VLOOKUP(J4200,'Hàng hóa'!$C$5:$H$22,6,0)</f>
        <v>#N/A</v>
      </c>
      <c r="N4200" s="17" t="e">
        <f t="shared" si="180"/>
        <v>#N/A</v>
      </c>
      <c r="O4200" s="22" t="e">
        <f t="shared" si="179"/>
        <v>#N/A</v>
      </c>
      <c r="P4200" s="17" t="e">
        <f t="shared" si="181"/>
        <v>#N/A</v>
      </c>
      <c r="Q4200" s="13" t="e">
        <f>VLOOKUP(I4200,'[1]Nhân viên'!$E$20:$F$41,2,0)</f>
        <v>#N/A</v>
      </c>
    </row>
    <row r="4201" spans="1:17" x14ac:dyDescent="0.2">
      <c r="A4201" s="11">
        <v>4178</v>
      </c>
      <c r="D4201" s="13" t="e">
        <f>VLOOKUP(C4201,'Nhân viên'!$B$5:$C$48,2,0)</f>
        <v>#N/A</v>
      </c>
      <c r="G4201" s="13" t="e">
        <f>VLOOKUP(E4201,'Khách hàng'!$B$4:$F$1048576,2,0)</f>
        <v>#N/A</v>
      </c>
      <c r="H4201" s="13" t="str">
        <f>VLOOKUP(E4201,'[1]Khách hàng'!$A$4:$F$2144,3,0)</f>
        <v>Số 1 đường số 17A, Khu phố 11, Phường Bình Trị Đông B, Quận Bình Tân, TP.HCM.</v>
      </c>
      <c r="I4201" s="13" t="e">
        <f>VLOOKUP(E4201,'Khách hàng'!$B$4:$F$1048576,5,0)</f>
        <v>#N/A</v>
      </c>
      <c r="L4201" s="13" t="e">
        <f>VLOOKUP(J4201,'Hàng hóa'!$C$5:$D$50,2,0)</f>
        <v>#N/A</v>
      </c>
      <c r="M4201" s="17" t="e">
        <f>VLOOKUP(J4201,'Hàng hóa'!$C$5:$H$22,6,0)</f>
        <v>#N/A</v>
      </c>
      <c r="N4201" s="17" t="e">
        <f t="shared" si="180"/>
        <v>#N/A</v>
      </c>
      <c r="O4201" s="22" t="e">
        <f t="shared" si="179"/>
        <v>#N/A</v>
      </c>
      <c r="P4201" s="17" t="e">
        <f t="shared" si="181"/>
        <v>#N/A</v>
      </c>
      <c r="Q4201" s="13" t="e">
        <f>VLOOKUP(I4201,'[1]Nhân viên'!$E$20:$F$41,2,0)</f>
        <v>#N/A</v>
      </c>
    </row>
    <row r="4202" spans="1:17" x14ac:dyDescent="0.2">
      <c r="A4202" s="11">
        <v>4179</v>
      </c>
      <c r="D4202" s="13" t="e">
        <f>VLOOKUP(C4202,'Nhân viên'!$B$5:$C$48,2,0)</f>
        <v>#N/A</v>
      </c>
      <c r="G4202" s="13" t="e">
        <f>VLOOKUP(E4202,'Khách hàng'!$B$4:$F$1048576,2,0)</f>
        <v>#N/A</v>
      </c>
      <c r="H4202" s="13" t="str">
        <f>VLOOKUP(E4202,'[1]Khách hàng'!$A$4:$F$2144,3,0)</f>
        <v>Số 1 đường số 17A, Khu phố 11, Phường Bình Trị Đông B, Quận Bình Tân, TP.HCM.</v>
      </c>
      <c r="I4202" s="13" t="e">
        <f>VLOOKUP(E4202,'Khách hàng'!$B$4:$F$1048576,5,0)</f>
        <v>#N/A</v>
      </c>
      <c r="L4202" s="13" t="e">
        <f>VLOOKUP(J4202,'Hàng hóa'!$C$5:$D$50,2,0)</f>
        <v>#N/A</v>
      </c>
      <c r="M4202" s="17" t="e">
        <f>VLOOKUP(J4202,'Hàng hóa'!$C$5:$H$22,6,0)</f>
        <v>#N/A</v>
      </c>
      <c r="N4202" s="17" t="e">
        <f t="shared" si="180"/>
        <v>#N/A</v>
      </c>
      <c r="O4202" s="22" t="e">
        <f t="shared" si="179"/>
        <v>#N/A</v>
      </c>
      <c r="P4202" s="17" t="e">
        <f t="shared" si="181"/>
        <v>#N/A</v>
      </c>
      <c r="Q4202" s="13" t="e">
        <f>VLOOKUP(I4202,'[1]Nhân viên'!$E$20:$F$41,2,0)</f>
        <v>#N/A</v>
      </c>
    </row>
    <row r="4203" spans="1:17" x14ac:dyDescent="0.2">
      <c r="A4203" s="11">
        <v>4180</v>
      </c>
      <c r="D4203" s="13" t="e">
        <f>VLOOKUP(C4203,'Nhân viên'!$B$5:$C$48,2,0)</f>
        <v>#N/A</v>
      </c>
      <c r="G4203" s="13" t="e">
        <f>VLOOKUP(E4203,'Khách hàng'!$B$4:$F$1048576,2,0)</f>
        <v>#N/A</v>
      </c>
      <c r="H4203" s="13" t="str">
        <f>VLOOKUP(E4203,'[1]Khách hàng'!$A$4:$F$2144,3,0)</f>
        <v>Số 1 đường số 17A, Khu phố 11, Phường Bình Trị Đông B, Quận Bình Tân, TP.HCM.</v>
      </c>
      <c r="I4203" s="13" t="e">
        <f>VLOOKUP(E4203,'Khách hàng'!$B$4:$F$1048576,5,0)</f>
        <v>#N/A</v>
      </c>
      <c r="L4203" s="13" t="e">
        <f>VLOOKUP(J4203,'Hàng hóa'!$C$5:$D$50,2,0)</f>
        <v>#N/A</v>
      </c>
      <c r="M4203" s="17" t="e">
        <f>VLOOKUP(J4203,'Hàng hóa'!$C$5:$H$22,6,0)</f>
        <v>#N/A</v>
      </c>
      <c r="N4203" s="17" t="e">
        <f t="shared" si="180"/>
        <v>#N/A</v>
      </c>
      <c r="O4203" s="22" t="e">
        <f t="shared" si="179"/>
        <v>#N/A</v>
      </c>
      <c r="P4203" s="17" t="e">
        <f t="shared" si="181"/>
        <v>#N/A</v>
      </c>
      <c r="Q4203" s="13" t="e">
        <f>VLOOKUP(I4203,'[1]Nhân viên'!$E$20:$F$41,2,0)</f>
        <v>#N/A</v>
      </c>
    </row>
    <row r="4204" spans="1:17" x14ac:dyDescent="0.2">
      <c r="A4204" s="11">
        <v>4181</v>
      </c>
      <c r="D4204" s="13" t="e">
        <f>VLOOKUP(C4204,'Nhân viên'!$B$5:$C$48,2,0)</f>
        <v>#N/A</v>
      </c>
      <c r="G4204" s="13" t="e">
        <f>VLOOKUP(E4204,'Khách hàng'!$B$4:$F$1048576,2,0)</f>
        <v>#N/A</v>
      </c>
      <c r="H4204" s="13" t="str">
        <f>VLOOKUP(E4204,'[1]Khách hàng'!$A$4:$F$2144,3,0)</f>
        <v>Số 1 đường số 17A, Khu phố 11, Phường Bình Trị Đông B, Quận Bình Tân, TP.HCM.</v>
      </c>
      <c r="I4204" s="13" t="e">
        <f>VLOOKUP(E4204,'Khách hàng'!$B$4:$F$1048576,5,0)</f>
        <v>#N/A</v>
      </c>
      <c r="L4204" s="13" t="e">
        <f>VLOOKUP(J4204,'Hàng hóa'!$C$5:$D$50,2,0)</f>
        <v>#N/A</v>
      </c>
      <c r="M4204" s="17" t="e">
        <f>VLOOKUP(J4204,'Hàng hóa'!$C$5:$H$22,6,0)</f>
        <v>#N/A</v>
      </c>
      <c r="N4204" s="17" t="e">
        <f t="shared" si="180"/>
        <v>#N/A</v>
      </c>
      <c r="O4204" s="22" t="e">
        <f t="shared" si="179"/>
        <v>#N/A</v>
      </c>
      <c r="P4204" s="17" t="e">
        <f t="shared" si="181"/>
        <v>#N/A</v>
      </c>
      <c r="Q4204" s="13" t="e">
        <f>VLOOKUP(I4204,'[1]Nhân viên'!$E$20:$F$41,2,0)</f>
        <v>#N/A</v>
      </c>
    </row>
    <row r="4205" spans="1:17" x14ac:dyDescent="0.2">
      <c r="A4205" s="11">
        <v>4182</v>
      </c>
      <c r="D4205" s="13" t="e">
        <f>VLOOKUP(C4205,'Nhân viên'!$B$5:$C$48,2,0)</f>
        <v>#N/A</v>
      </c>
      <c r="G4205" s="13" t="e">
        <f>VLOOKUP(E4205,'Khách hàng'!$B$4:$F$1048576,2,0)</f>
        <v>#N/A</v>
      </c>
      <c r="H4205" s="13" t="str">
        <f>VLOOKUP(E4205,'[1]Khách hàng'!$A$4:$F$2144,3,0)</f>
        <v>Số 1 đường số 17A, Khu phố 11, Phường Bình Trị Đông B, Quận Bình Tân, TP.HCM.</v>
      </c>
      <c r="I4205" s="13" t="e">
        <f>VLOOKUP(E4205,'Khách hàng'!$B$4:$F$1048576,5,0)</f>
        <v>#N/A</v>
      </c>
      <c r="L4205" s="13" t="e">
        <f>VLOOKUP(J4205,'Hàng hóa'!$C$5:$D$50,2,0)</f>
        <v>#N/A</v>
      </c>
      <c r="M4205" s="17" t="e">
        <f>VLOOKUP(J4205,'Hàng hóa'!$C$5:$H$22,6,0)</f>
        <v>#N/A</v>
      </c>
      <c r="N4205" s="17" t="e">
        <f t="shared" si="180"/>
        <v>#N/A</v>
      </c>
      <c r="O4205" s="22" t="e">
        <f t="shared" si="179"/>
        <v>#N/A</v>
      </c>
      <c r="P4205" s="17" t="e">
        <f t="shared" si="181"/>
        <v>#N/A</v>
      </c>
      <c r="Q4205" s="13" t="e">
        <f>VLOOKUP(I4205,'[1]Nhân viên'!$E$20:$F$41,2,0)</f>
        <v>#N/A</v>
      </c>
    </row>
    <row r="4206" spans="1:17" x14ac:dyDescent="0.2">
      <c r="A4206" s="11">
        <v>4183</v>
      </c>
      <c r="D4206" s="13" t="e">
        <f>VLOOKUP(C4206,'Nhân viên'!$B$5:$C$48,2,0)</f>
        <v>#N/A</v>
      </c>
      <c r="G4206" s="13" t="e">
        <f>VLOOKUP(E4206,'Khách hàng'!$B$4:$F$1048576,2,0)</f>
        <v>#N/A</v>
      </c>
      <c r="H4206" s="13" t="str">
        <f>VLOOKUP(E4206,'[1]Khách hàng'!$A$4:$F$2144,3,0)</f>
        <v>Số 1 đường số 17A, Khu phố 11, Phường Bình Trị Đông B, Quận Bình Tân, TP.HCM.</v>
      </c>
      <c r="I4206" s="13" t="e">
        <f>VLOOKUP(E4206,'Khách hàng'!$B$4:$F$1048576,5,0)</f>
        <v>#N/A</v>
      </c>
      <c r="L4206" s="13" t="e">
        <f>VLOOKUP(J4206,'Hàng hóa'!$C$5:$D$50,2,0)</f>
        <v>#N/A</v>
      </c>
      <c r="M4206" s="17" t="e">
        <f>VLOOKUP(J4206,'Hàng hóa'!$C$5:$H$22,6,0)</f>
        <v>#N/A</v>
      </c>
      <c r="N4206" s="17" t="e">
        <f t="shared" si="180"/>
        <v>#N/A</v>
      </c>
      <c r="O4206" s="22" t="e">
        <f t="shared" si="179"/>
        <v>#N/A</v>
      </c>
      <c r="P4206" s="17" t="e">
        <f t="shared" si="181"/>
        <v>#N/A</v>
      </c>
      <c r="Q4206" s="13" t="e">
        <f>VLOOKUP(I4206,'[1]Nhân viên'!$E$20:$F$41,2,0)</f>
        <v>#N/A</v>
      </c>
    </row>
    <row r="4207" spans="1:17" x14ac:dyDescent="0.2">
      <c r="A4207" s="11">
        <v>4184</v>
      </c>
      <c r="D4207" s="13" t="e">
        <f>VLOOKUP(C4207,'Nhân viên'!$B$5:$C$48,2,0)</f>
        <v>#N/A</v>
      </c>
      <c r="G4207" s="13" t="e">
        <f>VLOOKUP(E4207,'Khách hàng'!$B$4:$F$1048576,2,0)</f>
        <v>#N/A</v>
      </c>
      <c r="H4207" s="13" t="str">
        <f>VLOOKUP(E4207,'[1]Khách hàng'!$A$4:$F$2144,3,0)</f>
        <v>Số 1 đường số 17A, Khu phố 11, Phường Bình Trị Đông B, Quận Bình Tân, TP.HCM.</v>
      </c>
      <c r="I4207" s="13" t="e">
        <f>VLOOKUP(E4207,'Khách hàng'!$B$4:$F$1048576,5,0)</f>
        <v>#N/A</v>
      </c>
      <c r="L4207" s="13" t="e">
        <f>VLOOKUP(J4207,'Hàng hóa'!$C$5:$D$50,2,0)</f>
        <v>#N/A</v>
      </c>
      <c r="M4207" s="17" t="e">
        <f>VLOOKUP(J4207,'Hàng hóa'!$C$5:$H$22,6,0)</f>
        <v>#N/A</v>
      </c>
      <c r="N4207" s="17" t="e">
        <f t="shared" si="180"/>
        <v>#N/A</v>
      </c>
      <c r="O4207" s="22" t="e">
        <f t="shared" si="179"/>
        <v>#N/A</v>
      </c>
      <c r="P4207" s="17" t="e">
        <f t="shared" si="181"/>
        <v>#N/A</v>
      </c>
      <c r="Q4207" s="13" t="e">
        <f>VLOOKUP(I4207,'[1]Nhân viên'!$E$20:$F$41,2,0)</f>
        <v>#N/A</v>
      </c>
    </row>
    <row r="4208" spans="1:17" x14ac:dyDescent="0.2">
      <c r="A4208" s="11">
        <v>4185</v>
      </c>
      <c r="D4208" s="13" t="e">
        <f>VLOOKUP(C4208,'Nhân viên'!$B$5:$C$48,2,0)</f>
        <v>#N/A</v>
      </c>
      <c r="G4208" s="13" t="e">
        <f>VLOOKUP(E4208,'Khách hàng'!$B$4:$F$1048576,2,0)</f>
        <v>#N/A</v>
      </c>
      <c r="H4208" s="13" t="str">
        <f>VLOOKUP(E4208,'[1]Khách hàng'!$A$4:$F$2144,3,0)</f>
        <v>Số 1 đường số 17A, Khu phố 11, Phường Bình Trị Đông B, Quận Bình Tân, TP.HCM.</v>
      </c>
      <c r="I4208" s="13" t="e">
        <f>VLOOKUP(E4208,'Khách hàng'!$B$4:$F$1048576,5,0)</f>
        <v>#N/A</v>
      </c>
      <c r="L4208" s="13" t="e">
        <f>VLOOKUP(J4208,'Hàng hóa'!$C$5:$D$50,2,0)</f>
        <v>#N/A</v>
      </c>
      <c r="M4208" s="17" t="e">
        <f>VLOOKUP(J4208,'Hàng hóa'!$C$5:$H$22,6,0)</f>
        <v>#N/A</v>
      </c>
      <c r="N4208" s="17" t="e">
        <f t="shared" si="180"/>
        <v>#N/A</v>
      </c>
      <c r="O4208" s="22" t="e">
        <f t="shared" si="179"/>
        <v>#N/A</v>
      </c>
      <c r="P4208" s="17" t="e">
        <f t="shared" si="181"/>
        <v>#N/A</v>
      </c>
      <c r="Q4208" s="13" t="e">
        <f>VLOOKUP(I4208,'[1]Nhân viên'!$E$20:$F$41,2,0)</f>
        <v>#N/A</v>
      </c>
    </row>
    <row r="4209" spans="1:17" x14ac:dyDescent="0.2">
      <c r="A4209" s="11">
        <v>4186</v>
      </c>
      <c r="D4209" s="13" t="e">
        <f>VLOOKUP(C4209,'Nhân viên'!$B$5:$C$48,2,0)</f>
        <v>#N/A</v>
      </c>
      <c r="G4209" s="13" t="e">
        <f>VLOOKUP(E4209,'Khách hàng'!$B$4:$F$1048576,2,0)</f>
        <v>#N/A</v>
      </c>
      <c r="H4209" s="13" t="str">
        <f>VLOOKUP(E4209,'[1]Khách hàng'!$A$4:$F$2144,3,0)</f>
        <v>Số 1 đường số 17A, Khu phố 11, Phường Bình Trị Đông B, Quận Bình Tân, TP.HCM.</v>
      </c>
      <c r="I4209" s="13" t="e">
        <f>VLOOKUP(E4209,'Khách hàng'!$B$4:$F$1048576,5,0)</f>
        <v>#N/A</v>
      </c>
      <c r="L4209" s="13" t="e">
        <f>VLOOKUP(J4209,'Hàng hóa'!$C$5:$D$50,2,0)</f>
        <v>#N/A</v>
      </c>
      <c r="M4209" s="17" t="e">
        <f>VLOOKUP(J4209,'Hàng hóa'!$C$5:$H$22,6,0)</f>
        <v>#N/A</v>
      </c>
      <c r="N4209" s="17" t="e">
        <f t="shared" si="180"/>
        <v>#N/A</v>
      </c>
      <c r="O4209" s="22" t="e">
        <f t="shared" si="179"/>
        <v>#N/A</v>
      </c>
      <c r="P4209" s="17" t="e">
        <f t="shared" si="181"/>
        <v>#N/A</v>
      </c>
      <c r="Q4209" s="13" t="e">
        <f>VLOOKUP(I4209,'[1]Nhân viên'!$E$20:$F$41,2,0)</f>
        <v>#N/A</v>
      </c>
    </row>
    <row r="4210" spans="1:17" x14ac:dyDescent="0.2">
      <c r="A4210" s="11">
        <v>4187</v>
      </c>
      <c r="D4210" s="13" t="e">
        <f>VLOOKUP(C4210,'Nhân viên'!$B$5:$C$48,2,0)</f>
        <v>#N/A</v>
      </c>
      <c r="G4210" s="13" t="e">
        <f>VLOOKUP(E4210,'Khách hàng'!$B$4:$F$1048576,2,0)</f>
        <v>#N/A</v>
      </c>
      <c r="H4210" s="13" t="str">
        <f>VLOOKUP(E4210,'[1]Khách hàng'!$A$4:$F$2144,3,0)</f>
        <v>Số 1 đường số 17A, Khu phố 11, Phường Bình Trị Đông B, Quận Bình Tân, TP.HCM.</v>
      </c>
      <c r="I4210" s="13" t="e">
        <f>VLOOKUP(E4210,'Khách hàng'!$B$4:$F$1048576,5,0)</f>
        <v>#N/A</v>
      </c>
      <c r="L4210" s="13" t="e">
        <f>VLOOKUP(J4210,'Hàng hóa'!$C$5:$D$50,2,0)</f>
        <v>#N/A</v>
      </c>
      <c r="M4210" s="17" t="e">
        <f>VLOOKUP(J4210,'Hàng hóa'!$C$5:$H$22,6,0)</f>
        <v>#N/A</v>
      </c>
      <c r="N4210" s="17" t="e">
        <f t="shared" si="180"/>
        <v>#N/A</v>
      </c>
      <c r="O4210" s="22" t="e">
        <f t="shared" si="179"/>
        <v>#N/A</v>
      </c>
      <c r="P4210" s="17" t="e">
        <f t="shared" si="181"/>
        <v>#N/A</v>
      </c>
      <c r="Q4210" s="13" t="e">
        <f>VLOOKUP(I4210,'[1]Nhân viên'!$E$20:$F$41,2,0)</f>
        <v>#N/A</v>
      </c>
    </row>
    <row r="4211" spans="1:17" x14ac:dyDescent="0.2">
      <c r="A4211" s="11">
        <v>4188</v>
      </c>
      <c r="D4211" s="13" t="e">
        <f>VLOOKUP(C4211,'Nhân viên'!$B$5:$C$48,2,0)</f>
        <v>#N/A</v>
      </c>
      <c r="G4211" s="13" t="e">
        <f>VLOOKUP(E4211,'Khách hàng'!$B$4:$F$1048576,2,0)</f>
        <v>#N/A</v>
      </c>
      <c r="H4211" s="13" t="str">
        <f>VLOOKUP(E4211,'[1]Khách hàng'!$A$4:$F$2144,3,0)</f>
        <v>Số 1 đường số 17A, Khu phố 11, Phường Bình Trị Đông B, Quận Bình Tân, TP.HCM.</v>
      </c>
      <c r="I4211" s="13" t="e">
        <f>VLOOKUP(E4211,'Khách hàng'!$B$4:$F$1048576,5,0)</f>
        <v>#N/A</v>
      </c>
      <c r="L4211" s="13" t="e">
        <f>VLOOKUP(J4211,'Hàng hóa'!$C$5:$D$50,2,0)</f>
        <v>#N/A</v>
      </c>
      <c r="M4211" s="17" t="e">
        <f>VLOOKUP(J4211,'Hàng hóa'!$C$5:$H$22,6,0)</f>
        <v>#N/A</v>
      </c>
      <c r="N4211" s="17" t="e">
        <f t="shared" si="180"/>
        <v>#N/A</v>
      </c>
      <c r="O4211" s="22" t="e">
        <f t="shared" si="179"/>
        <v>#N/A</v>
      </c>
      <c r="P4211" s="17" t="e">
        <f t="shared" si="181"/>
        <v>#N/A</v>
      </c>
      <c r="Q4211" s="13" t="e">
        <f>VLOOKUP(I4211,'[1]Nhân viên'!$E$20:$F$41,2,0)</f>
        <v>#N/A</v>
      </c>
    </row>
    <row r="4212" spans="1:17" x14ac:dyDescent="0.2">
      <c r="A4212" s="11">
        <v>4189</v>
      </c>
      <c r="D4212" s="13" t="e">
        <f>VLOOKUP(C4212,'Nhân viên'!$B$5:$C$48,2,0)</f>
        <v>#N/A</v>
      </c>
      <c r="G4212" s="13" t="e">
        <f>VLOOKUP(E4212,'Khách hàng'!$B$4:$F$1048576,2,0)</f>
        <v>#N/A</v>
      </c>
      <c r="H4212" s="13" t="str">
        <f>VLOOKUP(E4212,'[1]Khách hàng'!$A$4:$F$2144,3,0)</f>
        <v>Số 1 đường số 17A, Khu phố 11, Phường Bình Trị Đông B, Quận Bình Tân, TP.HCM.</v>
      </c>
      <c r="I4212" s="13" t="e">
        <f>VLOOKUP(E4212,'Khách hàng'!$B$4:$F$1048576,5,0)</f>
        <v>#N/A</v>
      </c>
      <c r="L4212" s="13" t="e">
        <f>VLOOKUP(J4212,'Hàng hóa'!$C$5:$D$50,2,0)</f>
        <v>#N/A</v>
      </c>
      <c r="M4212" s="17" t="e">
        <f>VLOOKUP(J4212,'Hàng hóa'!$C$5:$H$22,6,0)</f>
        <v>#N/A</v>
      </c>
      <c r="N4212" s="17" t="e">
        <f t="shared" si="180"/>
        <v>#N/A</v>
      </c>
      <c r="O4212" s="22" t="e">
        <f t="shared" si="179"/>
        <v>#N/A</v>
      </c>
      <c r="P4212" s="17" t="e">
        <f t="shared" si="181"/>
        <v>#N/A</v>
      </c>
      <c r="Q4212" s="13" t="e">
        <f>VLOOKUP(I4212,'[1]Nhân viên'!$E$20:$F$41,2,0)</f>
        <v>#N/A</v>
      </c>
    </row>
    <row r="4213" spans="1:17" x14ac:dyDescent="0.2">
      <c r="A4213" s="11">
        <v>4190</v>
      </c>
      <c r="D4213" s="13" t="e">
        <f>VLOOKUP(C4213,'Nhân viên'!$B$5:$C$48,2,0)</f>
        <v>#N/A</v>
      </c>
      <c r="G4213" s="13" t="e">
        <f>VLOOKUP(E4213,'Khách hàng'!$B$4:$F$1048576,2,0)</f>
        <v>#N/A</v>
      </c>
      <c r="H4213" s="13" t="str">
        <f>VLOOKUP(E4213,'[1]Khách hàng'!$A$4:$F$2144,3,0)</f>
        <v>Số 1 đường số 17A, Khu phố 11, Phường Bình Trị Đông B, Quận Bình Tân, TP.HCM.</v>
      </c>
      <c r="I4213" s="13" t="e">
        <f>VLOOKUP(E4213,'Khách hàng'!$B$4:$F$1048576,5,0)</f>
        <v>#N/A</v>
      </c>
      <c r="L4213" s="13" t="e">
        <f>VLOOKUP(J4213,'Hàng hóa'!$C$5:$D$50,2,0)</f>
        <v>#N/A</v>
      </c>
      <c r="M4213" s="17" t="e">
        <f>VLOOKUP(J4213,'Hàng hóa'!$C$5:$H$22,6,0)</f>
        <v>#N/A</v>
      </c>
      <c r="N4213" s="17" t="e">
        <f t="shared" si="180"/>
        <v>#N/A</v>
      </c>
      <c r="O4213" s="22" t="e">
        <f t="shared" si="179"/>
        <v>#N/A</v>
      </c>
      <c r="P4213" s="17" t="e">
        <f t="shared" si="181"/>
        <v>#N/A</v>
      </c>
      <c r="Q4213" s="13" t="e">
        <f>VLOOKUP(I4213,'[1]Nhân viên'!$E$20:$F$41,2,0)</f>
        <v>#N/A</v>
      </c>
    </row>
    <row r="4214" spans="1:17" x14ac:dyDescent="0.2">
      <c r="A4214" s="11">
        <v>4191</v>
      </c>
      <c r="D4214" s="13" t="e">
        <f>VLOOKUP(C4214,'Nhân viên'!$B$5:$C$48,2,0)</f>
        <v>#N/A</v>
      </c>
      <c r="G4214" s="13" t="e">
        <f>VLOOKUP(E4214,'Khách hàng'!$B$4:$F$1048576,2,0)</f>
        <v>#N/A</v>
      </c>
      <c r="H4214" s="13" t="str">
        <f>VLOOKUP(E4214,'[1]Khách hàng'!$A$4:$F$2144,3,0)</f>
        <v>Số 1 đường số 17A, Khu phố 11, Phường Bình Trị Đông B, Quận Bình Tân, TP.HCM.</v>
      </c>
      <c r="I4214" s="13" t="e">
        <f>VLOOKUP(E4214,'Khách hàng'!$B$4:$F$1048576,5,0)</f>
        <v>#N/A</v>
      </c>
      <c r="L4214" s="13" t="e">
        <f>VLOOKUP(J4214,'Hàng hóa'!$C$5:$D$50,2,0)</f>
        <v>#N/A</v>
      </c>
      <c r="M4214" s="17" t="e">
        <f>VLOOKUP(J4214,'Hàng hóa'!$C$5:$H$22,6,0)</f>
        <v>#N/A</v>
      </c>
      <c r="N4214" s="17" t="e">
        <f t="shared" si="180"/>
        <v>#N/A</v>
      </c>
      <c r="O4214" s="22" t="e">
        <f t="shared" si="179"/>
        <v>#N/A</v>
      </c>
      <c r="P4214" s="17" t="e">
        <f t="shared" si="181"/>
        <v>#N/A</v>
      </c>
      <c r="Q4214" s="13" t="e">
        <f>VLOOKUP(I4214,'[1]Nhân viên'!$E$20:$F$41,2,0)</f>
        <v>#N/A</v>
      </c>
    </row>
    <row r="4215" spans="1:17" x14ac:dyDescent="0.2">
      <c r="A4215" s="11">
        <v>4192</v>
      </c>
      <c r="D4215" s="13" t="e">
        <f>VLOOKUP(C4215,'Nhân viên'!$B$5:$C$48,2,0)</f>
        <v>#N/A</v>
      </c>
      <c r="G4215" s="13" t="e">
        <f>VLOOKUP(E4215,'Khách hàng'!$B$4:$F$1048576,2,0)</f>
        <v>#N/A</v>
      </c>
      <c r="H4215" s="13" t="str">
        <f>VLOOKUP(E4215,'[1]Khách hàng'!$A$4:$F$2144,3,0)</f>
        <v>Số 1 đường số 17A, Khu phố 11, Phường Bình Trị Đông B, Quận Bình Tân, TP.HCM.</v>
      </c>
      <c r="I4215" s="13" t="e">
        <f>VLOOKUP(E4215,'Khách hàng'!$B$4:$F$1048576,5,0)</f>
        <v>#N/A</v>
      </c>
      <c r="L4215" s="13" t="e">
        <f>VLOOKUP(J4215,'Hàng hóa'!$C$5:$D$50,2,0)</f>
        <v>#N/A</v>
      </c>
      <c r="M4215" s="17" t="e">
        <f>VLOOKUP(J4215,'Hàng hóa'!$C$5:$H$22,6,0)</f>
        <v>#N/A</v>
      </c>
      <c r="N4215" s="17" t="e">
        <f t="shared" si="180"/>
        <v>#N/A</v>
      </c>
      <c r="O4215" s="22" t="e">
        <f t="shared" si="179"/>
        <v>#N/A</v>
      </c>
      <c r="P4215" s="17" t="e">
        <f t="shared" si="181"/>
        <v>#N/A</v>
      </c>
      <c r="Q4215" s="13" t="e">
        <f>VLOOKUP(I4215,'[1]Nhân viên'!$E$20:$F$41,2,0)</f>
        <v>#N/A</v>
      </c>
    </row>
    <row r="4216" spans="1:17" x14ac:dyDescent="0.2">
      <c r="A4216" s="11">
        <v>4193</v>
      </c>
      <c r="D4216" s="13" t="e">
        <f>VLOOKUP(C4216,'Nhân viên'!$B$5:$C$48,2,0)</f>
        <v>#N/A</v>
      </c>
      <c r="G4216" s="13" t="e">
        <f>VLOOKUP(E4216,'Khách hàng'!$B$4:$F$1048576,2,0)</f>
        <v>#N/A</v>
      </c>
      <c r="H4216" s="13" t="str">
        <f>VLOOKUP(E4216,'[1]Khách hàng'!$A$4:$F$2144,3,0)</f>
        <v>Số 1 đường số 17A, Khu phố 11, Phường Bình Trị Đông B, Quận Bình Tân, TP.HCM.</v>
      </c>
      <c r="I4216" s="13" t="e">
        <f>VLOOKUP(E4216,'Khách hàng'!$B$4:$F$1048576,5,0)</f>
        <v>#N/A</v>
      </c>
      <c r="L4216" s="13" t="e">
        <f>VLOOKUP(J4216,'Hàng hóa'!$C$5:$D$50,2,0)</f>
        <v>#N/A</v>
      </c>
      <c r="M4216" s="17" t="e">
        <f>VLOOKUP(J4216,'Hàng hóa'!$C$5:$H$22,6,0)</f>
        <v>#N/A</v>
      </c>
      <c r="N4216" s="17" t="e">
        <f t="shared" si="180"/>
        <v>#N/A</v>
      </c>
      <c r="O4216" s="22" t="e">
        <f t="shared" si="179"/>
        <v>#N/A</v>
      </c>
      <c r="P4216" s="17" t="e">
        <f t="shared" si="181"/>
        <v>#N/A</v>
      </c>
      <c r="Q4216" s="13" t="e">
        <f>VLOOKUP(I4216,'[1]Nhân viên'!$E$20:$F$41,2,0)</f>
        <v>#N/A</v>
      </c>
    </row>
    <row r="4217" spans="1:17" x14ac:dyDescent="0.2">
      <c r="A4217" s="11">
        <v>4194</v>
      </c>
      <c r="D4217" s="13" t="e">
        <f>VLOOKUP(C4217,'Nhân viên'!$B$5:$C$48,2,0)</f>
        <v>#N/A</v>
      </c>
      <c r="G4217" s="13" t="e">
        <f>VLOOKUP(E4217,'Khách hàng'!$B$4:$F$1048576,2,0)</f>
        <v>#N/A</v>
      </c>
      <c r="H4217" s="13" t="str">
        <f>VLOOKUP(E4217,'[1]Khách hàng'!$A$4:$F$2144,3,0)</f>
        <v>Số 1 đường số 17A, Khu phố 11, Phường Bình Trị Đông B, Quận Bình Tân, TP.HCM.</v>
      </c>
      <c r="I4217" s="13" t="e">
        <f>VLOOKUP(E4217,'Khách hàng'!$B$4:$F$1048576,5,0)</f>
        <v>#N/A</v>
      </c>
      <c r="L4217" s="13" t="e">
        <f>VLOOKUP(J4217,'Hàng hóa'!$C$5:$D$50,2,0)</f>
        <v>#N/A</v>
      </c>
      <c r="M4217" s="17" t="e">
        <f>VLOOKUP(J4217,'Hàng hóa'!$C$5:$H$22,6,0)</f>
        <v>#N/A</v>
      </c>
      <c r="N4217" s="17" t="e">
        <f t="shared" si="180"/>
        <v>#N/A</v>
      </c>
      <c r="O4217" s="22" t="e">
        <f t="shared" si="179"/>
        <v>#N/A</v>
      </c>
      <c r="P4217" s="17" t="e">
        <f t="shared" si="181"/>
        <v>#N/A</v>
      </c>
      <c r="Q4217" s="13" t="e">
        <f>VLOOKUP(I4217,'[1]Nhân viên'!$E$20:$F$41,2,0)</f>
        <v>#N/A</v>
      </c>
    </row>
    <row r="4218" spans="1:17" x14ac:dyDescent="0.2">
      <c r="A4218" s="11">
        <v>4195</v>
      </c>
      <c r="D4218" s="13" t="e">
        <f>VLOOKUP(C4218,'Nhân viên'!$B$5:$C$48,2,0)</f>
        <v>#N/A</v>
      </c>
      <c r="G4218" s="13" t="e">
        <f>VLOOKUP(E4218,'Khách hàng'!$B$4:$F$1048576,2,0)</f>
        <v>#N/A</v>
      </c>
      <c r="H4218" s="13" t="str">
        <f>VLOOKUP(E4218,'[1]Khách hàng'!$A$4:$F$2144,3,0)</f>
        <v>Số 1 đường số 17A, Khu phố 11, Phường Bình Trị Đông B, Quận Bình Tân, TP.HCM.</v>
      </c>
      <c r="I4218" s="13" t="e">
        <f>VLOOKUP(E4218,'Khách hàng'!$B$4:$F$1048576,5,0)</f>
        <v>#N/A</v>
      </c>
      <c r="L4218" s="13" t="e">
        <f>VLOOKUP(J4218,'Hàng hóa'!$C$5:$D$50,2,0)</f>
        <v>#N/A</v>
      </c>
      <c r="M4218" s="17" t="e">
        <f>VLOOKUP(J4218,'Hàng hóa'!$C$5:$H$22,6,0)</f>
        <v>#N/A</v>
      </c>
      <c r="N4218" s="17" t="e">
        <f t="shared" si="180"/>
        <v>#N/A</v>
      </c>
      <c r="O4218" s="22" t="e">
        <f t="shared" si="179"/>
        <v>#N/A</v>
      </c>
      <c r="P4218" s="17" t="e">
        <f t="shared" si="181"/>
        <v>#N/A</v>
      </c>
      <c r="Q4218" s="13" t="e">
        <f>VLOOKUP(I4218,'[1]Nhân viên'!$E$20:$F$41,2,0)</f>
        <v>#N/A</v>
      </c>
    </row>
    <row r="4219" spans="1:17" x14ac:dyDescent="0.2">
      <c r="A4219" s="11">
        <v>4196</v>
      </c>
      <c r="D4219" s="13" t="e">
        <f>VLOOKUP(C4219,'Nhân viên'!$B$5:$C$48,2,0)</f>
        <v>#N/A</v>
      </c>
      <c r="G4219" s="13" t="e">
        <f>VLOOKUP(E4219,'Khách hàng'!$B$4:$F$1048576,2,0)</f>
        <v>#N/A</v>
      </c>
      <c r="H4219" s="13" t="str">
        <f>VLOOKUP(E4219,'[1]Khách hàng'!$A$4:$F$2144,3,0)</f>
        <v>Số 1 đường số 17A, Khu phố 11, Phường Bình Trị Đông B, Quận Bình Tân, TP.HCM.</v>
      </c>
      <c r="I4219" s="13" t="e">
        <f>VLOOKUP(E4219,'Khách hàng'!$B$4:$F$1048576,5,0)</f>
        <v>#N/A</v>
      </c>
      <c r="L4219" s="13" t="e">
        <f>VLOOKUP(J4219,'Hàng hóa'!$C$5:$D$50,2,0)</f>
        <v>#N/A</v>
      </c>
      <c r="M4219" s="17" t="e">
        <f>VLOOKUP(J4219,'Hàng hóa'!$C$5:$H$22,6,0)</f>
        <v>#N/A</v>
      </c>
      <c r="N4219" s="17" t="e">
        <f t="shared" si="180"/>
        <v>#N/A</v>
      </c>
      <c r="O4219" s="22" t="e">
        <f t="shared" si="179"/>
        <v>#N/A</v>
      </c>
      <c r="P4219" s="17" t="e">
        <f t="shared" si="181"/>
        <v>#N/A</v>
      </c>
      <c r="Q4219" s="13" t="e">
        <f>VLOOKUP(I4219,'[1]Nhân viên'!$E$20:$F$41,2,0)</f>
        <v>#N/A</v>
      </c>
    </row>
    <row r="4220" spans="1:17" x14ac:dyDescent="0.2">
      <c r="A4220" s="11">
        <v>4197</v>
      </c>
      <c r="D4220" s="13" t="e">
        <f>VLOOKUP(C4220,'Nhân viên'!$B$5:$C$48,2,0)</f>
        <v>#N/A</v>
      </c>
      <c r="G4220" s="13" t="e">
        <f>VLOOKUP(E4220,'Khách hàng'!$B$4:$F$1048576,2,0)</f>
        <v>#N/A</v>
      </c>
      <c r="H4220" s="13" t="str">
        <f>VLOOKUP(E4220,'[1]Khách hàng'!$A$4:$F$2144,3,0)</f>
        <v>Số 1 đường số 17A, Khu phố 11, Phường Bình Trị Đông B, Quận Bình Tân, TP.HCM.</v>
      </c>
      <c r="I4220" s="13" t="e">
        <f>VLOOKUP(E4220,'Khách hàng'!$B$4:$F$1048576,5,0)</f>
        <v>#N/A</v>
      </c>
      <c r="L4220" s="13" t="e">
        <f>VLOOKUP(J4220,'Hàng hóa'!$C$5:$D$50,2,0)</f>
        <v>#N/A</v>
      </c>
      <c r="M4220" s="17" t="e">
        <f>VLOOKUP(J4220,'Hàng hóa'!$C$5:$H$22,6,0)</f>
        <v>#N/A</v>
      </c>
      <c r="N4220" s="17" t="e">
        <f t="shared" si="180"/>
        <v>#N/A</v>
      </c>
      <c r="O4220" s="22" t="e">
        <f t="shared" si="179"/>
        <v>#N/A</v>
      </c>
      <c r="P4220" s="17" t="e">
        <f t="shared" si="181"/>
        <v>#N/A</v>
      </c>
      <c r="Q4220" s="13" t="e">
        <f>VLOOKUP(I4220,'[1]Nhân viên'!$E$20:$F$41,2,0)</f>
        <v>#N/A</v>
      </c>
    </row>
    <row r="4221" spans="1:17" x14ac:dyDescent="0.2">
      <c r="A4221" s="11">
        <v>4198</v>
      </c>
      <c r="D4221" s="13" t="e">
        <f>VLOOKUP(C4221,'Nhân viên'!$B$5:$C$48,2,0)</f>
        <v>#N/A</v>
      </c>
      <c r="G4221" s="13" t="e">
        <f>VLOOKUP(E4221,'Khách hàng'!$B$4:$F$1048576,2,0)</f>
        <v>#N/A</v>
      </c>
      <c r="H4221" s="13" t="str">
        <f>VLOOKUP(E4221,'[1]Khách hàng'!$A$4:$F$2144,3,0)</f>
        <v>Số 1 đường số 17A, Khu phố 11, Phường Bình Trị Đông B, Quận Bình Tân, TP.HCM.</v>
      </c>
      <c r="I4221" s="13" t="e">
        <f>VLOOKUP(E4221,'Khách hàng'!$B$4:$F$1048576,5,0)</f>
        <v>#N/A</v>
      </c>
      <c r="L4221" s="13" t="e">
        <f>VLOOKUP(J4221,'Hàng hóa'!$C$5:$D$50,2,0)</f>
        <v>#N/A</v>
      </c>
      <c r="M4221" s="17" t="e">
        <f>VLOOKUP(J4221,'Hàng hóa'!$C$5:$H$22,6,0)</f>
        <v>#N/A</v>
      </c>
      <c r="N4221" s="17" t="e">
        <f t="shared" si="180"/>
        <v>#N/A</v>
      </c>
      <c r="O4221" s="22" t="e">
        <f t="shared" si="179"/>
        <v>#N/A</v>
      </c>
      <c r="P4221" s="17" t="e">
        <f t="shared" si="181"/>
        <v>#N/A</v>
      </c>
      <c r="Q4221" s="13" t="e">
        <f>VLOOKUP(I4221,'[1]Nhân viên'!$E$20:$F$41,2,0)</f>
        <v>#N/A</v>
      </c>
    </row>
    <row r="4222" spans="1:17" x14ac:dyDescent="0.2">
      <c r="A4222" s="11">
        <v>4199</v>
      </c>
      <c r="D4222" s="13" t="e">
        <f>VLOOKUP(C4222,'Nhân viên'!$B$5:$C$48,2,0)</f>
        <v>#N/A</v>
      </c>
      <c r="G4222" s="13" t="e">
        <f>VLOOKUP(E4222,'Khách hàng'!$B$4:$F$1048576,2,0)</f>
        <v>#N/A</v>
      </c>
      <c r="H4222" s="13" t="str">
        <f>VLOOKUP(E4222,'[1]Khách hàng'!$A$4:$F$2144,3,0)</f>
        <v>Số 1 đường số 17A, Khu phố 11, Phường Bình Trị Đông B, Quận Bình Tân, TP.HCM.</v>
      </c>
      <c r="I4222" s="13" t="e">
        <f>VLOOKUP(E4222,'Khách hàng'!$B$4:$F$1048576,5,0)</f>
        <v>#N/A</v>
      </c>
      <c r="L4222" s="13" t="e">
        <f>VLOOKUP(J4222,'Hàng hóa'!$C$5:$D$50,2,0)</f>
        <v>#N/A</v>
      </c>
      <c r="M4222" s="17" t="e">
        <f>VLOOKUP(J4222,'Hàng hóa'!$C$5:$H$22,6,0)</f>
        <v>#N/A</v>
      </c>
      <c r="N4222" s="17" t="e">
        <f t="shared" si="180"/>
        <v>#N/A</v>
      </c>
      <c r="O4222" s="22" t="e">
        <f t="shared" si="179"/>
        <v>#N/A</v>
      </c>
      <c r="P4222" s="17" t="e">
        <f t="shared" si="181"/>
        <v>#N/A</v>
      </c>
      <c r="Q4222" s="13" t="e">
        <f>VLOOKUP(I4222,'[1]Nhân viên'!$E$20:$F$41,2,0)</f>
        <v>#N/A</v>
      </c>
    </row>
    <row r="4223" spans="1:17" x14ac:dyDescent="0.2">
      <c r="A4223" s="11">
        <v>4200</v>
      </c>
      <c r="D4223" s="13" t="e">
        <f>VLOOKUP(C4223,'Nhân viên'!$B$5:$C$48,2,0)</f>
        <v>#N/A</v>
      </c>
      <c r="G4223" s="13" t="e">
        <f>VLOOKUP(E4223,'Khách hàng'!$B$4:$F$1048576,2,0)</f>
        <v>#N/A</v>
      </c>
      <c r="H4223" s="13" t="str">
        <f>VLOOKUP(E4223,'[1]Khách hàng'!$A$4:$F$2144,3,0)</f>
        <v>Số 1 đường số 17A, Khu phố 11, Phường Bình Trị Đông B, Quận Bình Tân, TP.HCM.</v>
      </c>
      <c r="I4223" s="13" t="e">
        <f>VLOOKUP(E4223,'Khách hàng'!$B$4:$F$1048576,5,0)</f>
        <v>#N/A</v>
      </c>
      <c r="L4223" s="13" t="e">
        <f>VLOOKUP(J4223,'Hàng hóa'!$C$5:$D$50,2,0)</f>
        <v>#N/A</v>
      </c>
      <c r="M4223" s="17" t="e">
        <f>VLOOKUP(J4223,'Hàng hóa'!$C$5:$H$22,6,0)</f>
        <v>#N/A</v>
      </c>
      <c r="N4223" s="17" t="e">
        <f t="shared" si="180"/>
        <v>#N/A</v>
      </c>
      <c r="O4223" s="22" t="e">
        <f t="shared" si="179"/>
        <v>#N/A</v>
      </c>
      <c r="P4223" s="17" t="e">
        <f t="shared" si="181"/>
        <v>#N/A</v>
      </c>
      <c r="Q4223" s="13" t="e">
        <f>VLOOKUP(I4223,'[1]Nhân viên'!$E$20:$F$41,2,0)</f>
        <v>#N/A</v>
      </c>
    </row>
    <row r="4224" spans="1:17" x14ac:dyDescent="0.2">
      <c r="A4224" s="11">
        <v>4201</v>
      </c>
      <c r="D4224" s="13" t="e">
        <f>VLOOKUP(C4224,'Nhân viên'!$B$5:$C$48,2,0)</f>
        <v>#N/A</v>
      </c>
      <c r="G4224" s="13" t="e">
        <f>VLOOKUP(E4224,'Khách hàng'!$B$4:$F$1048576,2,0)</f>
        <v>#N/A</v>
      </c>
      <c r="H4224" s="13" t="str">
        <f>VLOOKUP(E4224,'[1]Khách hàng'!$A$4:$F$2144,3,0)</f>
        <v>Số 1 đường số 17A, Khu phố 11, Phường Bình Trị Đông B, Quận Bình Tân, TP.HCM.</v>
      </c>
      <c r="I4224" s="13" t="e">
        <f>VLOOKUP(E4224,'Khách hàng'!$B$4:$F$1048576,5,0)</f>
        <v>#N/A</v>
      </c>
      <c r="L4224" s="13" t="e">
        <f>VLOOKUP(J4224,'Hàng hóa'!$C$5:$D$50,2,0)</f>
        <v>#N/A</v>
      </c>
      <c r="M4224" s="17" t="e">
        <f>VLOOKUP(J4224,'Hàng hóa'!$C$5:$H$22,6,0)</f>
        <v>#N/A</v>
      </c>
      <c r="N4224" s="17" t="e">
        <f t="shared" si="180"/>
        <v>#N/A</v>
      </c>
      <c r="O4224" s="22" t="e">
        <f t="shared" si="179"/>
        <v>#N/A</v>
      </c>
      <c r="P4224" s="17" t="e">
        <f t="shared" si="181"/>
        <v>#N/A</v>
      </c>
      <c r="Q4224" s="13" t="e">
        <f>VLOOKUP(I4224,'[1]Nhân viên'!$E$20:$F$41,2,0)</f>
        <v>#N/A</v>
      </c>
    </row>
    <row r="4225" spans="1:17" x14ac:dyDescent="0.2">
      <c r="A4225" s="11">
        <v>4202</v>
      </c>
      <c r="D4225" s="13" t="e">
        <f>VLOOKUP(C4225,'Nhân viên'!$B$5:$C$48,2,0)</f>
        <v>#N/A</v>
      </c>
      <c r="G4225" s="13" t="e">
        <f>VLOOKUP(E4225,'Khách hàng'!$B$4:$F$1048576,2,0)</f>
        <v>#N/A</v>
      </c>
      <c r="H4225" s="13" t="str">
        <f>VLOOKUP(E4225,'[1]Khách hàng'!$A$4:$F$2144,3,0)</f>
        <v>Số 1 đường số 17A, Khu phố 11, Phường Bình Trị Đông B, Quận Bình Tân, TP.HCM.</v>
      </c>
      <c r="I4225" s="13" t="e">
        <f>VLOOKUP(E4225,'Khách hàng'!$B$4:$F$1048576,5,0)</f>
        <v>#N/A</v>
      </c>
      <c r="L4225" s="13" t="e">
        <f>VLOOKUP(J4225,'Hàng hóa'!$C$5:$D$50,2,0)</f>
        <v>#N/A</v>
      </c>
      <c r="M4225" s="17" t="e">
        <f>VLOOKUP(J4225,'Hàng hóa'!$C$5:$H$22,6,0)</f>
        <v>#N/A</v>
      </c>
      <c r="N4225" s="17" t="e">
        <f t="shared" si="180"/>
        <v>#N/A</v>
      </c>
      <c r="O4225" s="22" t="e">
        <f t="shared" ref="O4225:O4288" si="182">N4225*10%</f>
        <v>#N/A</v>
      </c>
      <c r="P4225" s="17" t="e">
        <f t="shared" si="181"/>
        <v>#N/A</v>
      </c>
      <c r="Q4225" s="13" t="e">
        <f>VLOOKUP(I4225,'[1]Nhân viên'!$E$20:$F$41,2,0)</f>
        <v>#N/A</v>
      </c>
    </row>
    <row r="4226" spans="1:17" x14ac:dyDescent="0.2">
      <c r="A4226" s="11">
        <v>4203</v>
      </c>
      <c r="D4226" s="13" t="e">
        <f>VLOOKUP(C4226,'Nhân viên'!$B$5:$C$48,2,0)</f>
        <v>#N/A</v>
      </c>
      <c r="G4226" s="13" t="e">
        <f>VLOOKUP(E4226,'Khách hàng'!$B$4:$F$1048576,2,0)</f>
        <v>#N/A</v>
      </c>
      <c r="H4226" s="13" t="str">
        <f>VLOOKUP(E4226,'[1]Khách hàng'!$A$4:$F$2144,3,0)</f>
        <v>Số 1 đường số 17A, Khu phố 11, Phường Bình Trị Đông B, Quận Bình Tân, TP.HCM.</v>
      </c>
      <c r="I4226" s="13" t="e">
        <f>VLOOKUP(E4226,'Khách hàng'!$B$4:$F$1048576,5,0)</f>
        <v>#N/A</v>
      </c>
      <c r="L4226" s="13" t="e">
        <f>VLOOKUP(J4226,'Hàng hóa'!$C$5:$D$50,2,0)</f>
        <v>#N/A</v>
      </c>
      <c r="M4226" s="17" t="e">
        <f>VLOOKUP(J4226,'Hàng hóa'!$C$5:$H$22,6,0)</f>
        <v>#N/A</v>
      </c>
      <c r="N4226" s="17" t="e">
        <f t="shared" si="180"/>
        <v>#N/A</v>
      </c>
      <c r="O4226" s="22" t="e">
        <f t="shared" si="182"/>
        <v>#N/A</v>
      </c>
      <c r="P4226" s="17" t="e">
        <f t="shared" si="181"/>
        <v>#N/A</v>
      </c>
      <c r="Q4226" s="13" t="e">
        <f>VLOOKUP(I4226,'[1]Nhân viên'!$E$20:$F$41,2,0)</f>
        <v>#N/A</v>
      </c>
    </row>
    <row r="4227" spans="1:17" x14ac:dyDescent="0.2">
      <c r="A4227" s="11">
        <v>4204</v>
      </c>
      <c r="D4227" s="13" t="e">
        <f>VLOOKUP(C4227,'Nhân viên'!$B$5:$C$48,2,0)</f>
        <v>#N/A</v>
      </c>
      <c r="G4227" s="13" t="e">
        <f>VLOOKUP(E4227,'Khách hàng'!$B$4:$F$1048576,2,0)</f>
        <v>#N/A</v>
      </c>
      <c r="H4227" s="13" t="str">
        <f>VLOOKUP(E4227,'[1]Khách hàng'!$A$4:$F$2144,3,0)</f>
        <v>Số 1 đường số 17A, Khu phố 11, Phường Bình Trị Đông B, Quận Bình Tân, TP.HCM.</v>
      </c>
      <c r="I4227" s="13" t="e">
        <f>VLOOKUP(E4227,'Khách hàng'!$B$4:$F$1048576,5,0)</f>
        <v>#N/A</v>
      </c>
      <c r="L4227" s="13" t="e">
        <f>VLOOKUP(J4227,'Hàng hóa'!$C$5:$D$50,2,0)</f>
        <v>#N/A</v>
      </c>
      <c r="M4227" s="17" t="e">
        <f>VLOOKUP(J4227,'Hàng hóa'!$C$5:$H$22,6,0)</f>
        <v>#N/A</v>
      </c>
      <c r="N4227" s="17" t="e">
        <f t="shared" si="180"/>
        <v>#N/A</v>
      </c>
      <c r="O4227" s="22" t="e">
        <f t="shared" si="182"/>
        <v>#N/A</v>
      </c>
      <c r="P4227" s="17" t="e">
        <f t="shared" si="181"/>
        <v>#N/A</v>
      </c>
      <c r="Q4227" s="13" t="e">
        <f>VLOOKUP(I4227,'[1]Nhân viên'!$E$20:$F$41,2,0)</f>
        <v>#N/A</v>
      </c>
    </row>
    <row r="4228" spans="1:17" x14ac:dyDescent="0.2">
      <c r="A4228" s="11">
        <v>4205</v>
      </c>
      <c r="D4228" s="13" t="e">
        <f>VLOOKUP(C4228,'Nhân viên'!$B$5:$C$48,2,0)</f>
        <v>#N/A</v>
      </c>
      <c r="G4228" s="13" t="e">
        <f>VLOOKUP(E4228,'Khách hàng'!$B$4:$F$1048576,2,0)</f>
        <v>#N/A</v>
      </c>
      <c r="H4228" s="13" t="str">
        <f>VLOOKUP(E4228,'[1]Khách hàng'!$A$4:$F$2144,3,0)</f>
        <v>Số 1 đường số 17A, Khu phố 11, Phường Bình Trị Đông B, Quận Bình Tân, TP.HCM.</v>
      </c>
      <c r="I4228" s="13" t="e">
        <f>VLOOKUP(E4228,'Khách hàng'!$B$4:$F$1048576,5,0)</f>
        <v>#N/A</v>
      </c>
      <c r="L4228" s="13" t="e">
        <f>VLOOKUP(J4228,'Hàng hóa'!$C$5:$D$50,2,0)</f>
        <v>#N/A</v>
      </c>
      <c r="M4228" s="17" t="e">
        <f>VLOOKUP(J4228,'Hàng hóa'!$C$5:$H$22,6,0)</f>
        <v>#N/A</v>
      </c>
      <c r="N4228" s="17" t="e">
        <f t="shared" si="180"/>
        <v>#N/A</v>
      </c>
      <c r="O4228" s="22" t="e">
        <f t="shared" si="182"/>
        <v>#N/A</v>
      </c>
      <c r="P4228" s="17" t="e">
        <f t="shared" si="181"/>
        <v>#N/A</v>
      </c>
      <c r="Q4228" s="13" t="e">
        <f>VLOOKUP(I4228,'[1]Nhân viên'!$E$20:$F$41,2,0)</f>
        <v>#N/A</v>
      </c>
    </row>
    <row r="4229" spans="1:17" x14ac:dyDescent="0.2">
      <c r="A4229" s="11">
        <v>4206</v>
      </c>
      <c r="D4229" s="13" t="e">
        <f>VLOOKUP(C4229,'Nhân viên'!$B$5:$C$48,2,0)</f>
        <v>#N/A</v>
      </c>
      <c r="G4229" s="13" t="e">
        <f>VLOOKUP(E4229,'Khách hàng'!$B$4:$F$1048576,2,0)</f>
        <v>#N/A</v>
      </c>
      <c r="H4229" s="13" t="str">
        <f>VLOOKUP(E4229,'[1]Khách hàng'!$A$4:$F$2144,3,0)</f>
        <v>Số 1 đường số 17A, Khu phố 11, Phường Bình Trị Đông B, Quận Bình Tân, TP.HCM.</v>
      </c>
      <c r="I4229" s="13" t="e">
        <f>VLOOKUP(E4229,'Khách hàng'!$B$4:$F$1048576,5,0)</f>
        <v>#N/A</v>
      </c>
      <c r="L4229" s="13" t="e">
        <f>VLOOKUP(J4229,'Hàng hóa'!$C$5:$D$50,2,0)</f>
        <v>#N/A</v>
      </c>
      <c r="M4229" s="17" t="e">
        <f>VLOOKUP(J4229,'Hàng hóa'!$C$5:$H$22,6,0)</f>
        <v>#N/A</v>
      </c>
      <c r="N4229" s="17" t="e">
        <f t="shared" si="180"/>
        <v>#N/A</v>
      </c>
      <c r="O4229" s="22" t="e">
        <f t="shared" si="182"/>
        <v>#N/A</v>
      </c>
      <c r="P4229" s="17" t="e">
        <f t="shared" si="181"/>
        <v>#N/A</v>
      </c>
      <c r="Q4229" s="13" t="e">
        <f>VLOOKUP(I4229,'[1]Nhân viên'!$E$20:$F$41,2,0)</f>
        <v>#N/A</v>
      </c>
    </row>
    <row r="4230" spans="1:17" x14ac:dyDescent="0.2">
      <c r="A4230" s="11">
        <v>4207</v>
      </c>
      <c r="D4230" s="13" t="e">
        <f>VLOOKUP(C4230,'Nhân viên'!$B$5:$C$48,2,0)</f>
        <v>#N/A</v>
      </c>
      <c r="G4230" s="13" t="e">
        <f>VLOOKUP(E4230,'Khách hàng'!$B$4:$F$1048576,2,0)</f>
        <v>#N/A</v>
      </c>
      <c r="H4230" s="13" t="str">
        <f>VLOOKUP(E4230,'[1]Khách hàng'!$A$4:$F$2144,3,0)</f>
        <v>Số 1 đường số 17A, Khu phố 11, Phường Bình Trị Đông B, Quận Bình Tân, TP.HCM.</v>
      </c>
      <c r="I4230" s="13" t="e">
        <f>VLOOKUP(E4230,'Khách hàng'!$B$4:$F$1048576,5,0)</f>
        <v>#N/A</v>
      </c>
      <c r="L4230" s="13" t="e">
        <f>VLOOKUP(J4230,'Hàng hóa'!$C$5:$D$50,2,0)</f>
        <v>#N/A</v>
      </c>
      <c r="M4230" s="17" t="e">
        <f>VLOOKUP(J4230,'Hàng hóa'!$C$5:$H$22,6,0)</f>
        <v>#N/A</v>
      </c>
      <c r="N4230" s="17" t="e">
        <f t="shared" si="180"/>
        <v>#N/A</v>
      </c>
      <c r="O4230" s="22" t="e">
        <f t="shared" si="182"/>
        <v>#N/A</v>
      </c>
      <c r="P4230" s="17" t="e">
        <f t="shared" si="181"/>
        <v>#N/A</v>
      </c>
      <c r="Q4230" s="13" t="e">
        <f>VLOOKUP(I4230,'[1]Nhân viên'!$E$20:$F$41,2,0)</f>
        <v>#N/A</v>
      </c>
    </row>
    <row r="4231" spans="1:17" x14ac:dyDescent="0.2">
      <c r="A4231" s="11">
        <v>4208</v>
      </c>
      <c r="D4231" s="13" t="e">
        <f>VLOOKUP(C4231,'Nhân viên'!$B$5:$C$48,2,0)</f>
        <v>#N/A</v>
      </c>
      <c r="G4231" s="13" t="e">
        <f>VLOOKUP(E4231,'Khách hàng'!$B$4:$F$1048576,2,0)</f>
        <v>#N/A</v>
      </c>
      <c r="H4231" s="13" t="str">
        <f>VLOOKUP(E4231,'[1]Khách hàng'!$A$4:$F$2144,3,0)</f>
        <v>Số 1 đường số 17A, Khu phố 11, Phường Bình Trị Đông B, Quận Bình Tân, TP.HCM.</v>
      </c>
      <c r="I4231" s="13" t="e">
        <f>VLOOKUP(E4231,'Khách hàng'!$B$4:$F$1048576,5,0)</f>
        <v>#N/A</v>
      </c>
      <c r="L4231" s="13" t="e">
        <f>VLOOKUP(J4231,'Hàng hóa'!$C$5:$D$50,2,0)</f>
        <v>#N/A</v>
      </c>
      <c r="M4231" s="17" t="e">
        <f>VLOOKUP(J4231,'Hàng hóa'!$C$5:$H$22,6,0)</f>
        <v>#N/A</v>
      </c>
      <c r="N4231" s="17" t="e">
        <f t="shared" si="180"/>
        <v>#N/A</v>
      </c>
      <c r="O4231" s="22" t="e">
        <f t="shared" si="182"/>
        <v>#N/A</v>
      </c>
      <c r="P4231" s="17" t="e">
        <f t="shared" si="181"/>
        <v>#N/A</v>
      </c>
      <c r="Q4231" s="13" t="e">
        <f>VLOOKUP(I4231,'[1]Nhân viên'!$E$20:$F$41,2,0)</f>
        <v>#N/A</v>
      </c>
    </row>
    <row r="4232" spans="1:17" x14ac:dyDescent="0.2">
      <c r="A4232" s="11">
        <v>4209</v>
      </c>
      <c r="D4232" s="13" t="e">
        <f>VLOOKUP(C4232,'Nhân viên'!$B$5:$C$48,2,0)</f>
        <v>#N/A</v>
      </c>
      <c r="G4232" s="13" t="e">
        <f>VLOOKUP(E4232,'Khách hàng'!$B$4:$F$1048576,2,0)</f>
        <v>#N/A</v>
      </c>
      <c r="H4232" s="13" t="str">
        <f>VLOOKUP(E4232,'[1]Khách hàng'!$A$4:$F$2144,3,0)</f>
        <v>Số 1 đường số 17A, Khu phố 11, Phường Bình Trị Đông B, Quận Bình Tân, TP.HCM.</v>
      </c>
      <c r="I4232" s="13" t="e">
        <f>VLOOKUP(E4232,'Khách hàng'!$B$4:$F$1048576,5,0)</f>
        <v>#N/A</v>
      </c>
      <c r="L4232" s="13" t="e">
        <f>VLOOKUP(J4232,'Hàng hóa'!$C$5:$D$50,2,0)</f>
        <v>#N/A</v>
      </c>
      <c r="M4232" s="17" t="e">
        <f>VLOOKUP(J4232,'Hàng hóa'!$C$5:$H$22,6,0)</f>
        <v>#N/A</v>
      </c>
      <c r="N4232" s="17" t="e">
        <f t="shared" si="180"/>
        <v>#N/A</v>
      </c>
      <c r="O4232" s="22" t="e">
        <f t="shared" si="182"/>
        <v>#N/A</v>
      </c>
      <c r="P4232" s="17" t="e">
        <f t="shared" si="181"/>
        <v>#N/A</v>
      </c>
      <c r="Q4232" s="13" t="e">
        <f>VLOOKUP(I4232,'[1]Nhân viên'!$E$20:$F$41,2,0)</f>
        <v>#N/A</v>
      </c>
    </row>
    <row r="4233" spans="1:17" x14ac:dyDescent="0.2">
      <c r="A4233" s="11">
        <v>4210</v>
      </c>
      <c r="D4233" s="13" t="e">
        <f>VLOOKUP(C4233,'Nhân viên'!$B$5:$C$48,2,0)</f>
        <v>#N/A</v>
      </c>
      <c r="G4233" s="13" t="e">
        <f>VLOOKUP(E4233,'Khách hàng'!$B$4:$F$1048576,2,0)</f>
        <v>#N/A</v>
      </c>
      <c r="H4233" s="13" t="str">
        <f>VLOOKUP(E4233,'[1]Khách hàng'!$A$4:$F$2144,3,0)</f>
        <v>Số 1 đường số 17A, Khu phố 11, Phường Bình Trị Đông B, Quận Bình Tân, TP.HCM.</v>
      </c>
      <c r="I4233" s="13" t="e">
        <f>VLOOKUP(E4233,'Khách hàng'!$B$4:$F$1048576,5,0)</f>
        <v>#N/A</v>
      </c>
      <c r="L4233" s="13" t="e">
        <f>VLOOKUP(J4233,'Hàng hóa'!$C$5:$D$50,2,0)</f>
        <v>#N/A</v>
      </c>
      <c r="M4233" s="17" t="e">
        <f>VLOOKUP(J4233,'Hàng hóa'!$C$5:$H$22,6,0)</f>
        <v>#N/A</v>
      </c>
      <c r="N4233" s="17" t="e">
        <f t="shared" si="180"/>
        <v>#N/A</v>
      </c>
      <c r="O4233" s="22" t="e">
        <f t="shared" si="182"/>
        <v>#N/A</v>
      </c>
      <c r="P4233" s="17" t="e">
        <f t="shared" si="181"/>
        <v>#N/A</v>
      </c>
      <c r="Q4233" s="13" t="e">
        <f>VLOOKUP(I4233,'[1]Nhân viên'!$E$20:$F$41,2,0)</f>
        <v>#N/A</v>
      </c>
    </row>
    <row r="4234" spans="1:17" x14ac:dyDescent="0.2">
      <c r="A4234" s="11">
        <v>4211</v>
      </c>
      <c r="D4234" s="13" t="e">
        <f>VLOOKUP(C4234,'Nhân viên'!$B$5:$C$48,2,0)</f>
        <v>#N/A</v>
      </c>
      <c r="G4234" s="13" t="e">
        <f>VLOOKUP(E4234,'Khách hàng'!$B$4:$F$1048576,2,0)</f>
        <v>#N/A</v>
      </c>
      <c r="H4234" s="13" t="str">
        <f>VLOOKUP(E4234,'[1]Khách hàng'!$A$4:$F$2144,3,0)</f>
        <v>Số 1 đường số 17A, Khu phố 11, Phường Bình Trị Đông B, Quận Bình Tân, TP.HCM.</v>
      </c>
      <c r="I4234" s="13" t="e">
        <f>VLOOKUP(E4234,'Khách hàng'!$B$4:$F$1048576,5,0)</f>
        <v>#N/A</v>
      </c>
      <c r="L4234" s="13" t="e">
        <f>VLOOKUP(J4234,'Hàng hóa'!$C$5:$D$50,2,0)</f>
        <v>#N/A</v>
      </c>
      <c r="M4234" s="17" t="e">
        <f>VLOOKUP(J4234,'Hàng hóa'!$C$5:$H$22,6,0)</f>
        <v>#N/A</v>
      </c>
      <c r="N4234" s="17" t="e">
        <f t="shared" si="180"/>
        <v>#N/A</v>
      </c>
      <c r="O4234" s="22" t="e">
        <f t="shared" si="182"/>
        <v>#N/A</v>
      </c>
      <c r="P4234" s="17" t="e">
        <f t="shared" si="181"/>
        <v>#N/A</v>
      </c>
      <c r="Q4234" s="13" t="e">
        <f>VLOOKUP(I4234,'[1]Nhân viên'!$E$20:$F$41,2,0)</f>
        <v>#N/A</v>
      </c>
    </row>
    <row r="4235" spans="1:17" x14ac:dyDescent="0.2">
      <c r="A4235" s="11">
        <v>4212</v>
      </c>
      <c r="D4235" s="13" t="e">
        <f>VLOOKUP(C4235,'Nhân viên'!$B$5:$C$48,2,0)</f>
        <v>#N/A</v>
      </c>
      <c r="G4235" s="13" t="e">
        <f>VLOOKUP(E4235,'Khách hàng'!$B$4:$F$1048576,2,0)</f>
        <v>#N/A</v>
      </c>
      <c r="H4235" s="13" t="str">
        <f>VLOOKUP(E4235,'[1]Khách hàng'!$A$4:$F$2144,3,0)</f>
        <v>Số 1 đường số 17A, Khu phố 11, Phường Bình Trị Đông B, Quận Bình Tân, TP.HCM.</v>
      </c>
      <c r="I4235" s="13" t="e">
        <f>VLOOKUP(E4235,'Khách hàng'!$B$4:$F$1048576,5,0)</f>
        <v>#N/A</v>
      </c>
      <c r="L4235" s="13" t="e">
        <f>VLOOKUP(J4235,'Hàng hóa'!$C$5:$D$50,2,0)</f>
        <v>#N/A</v>
      </c>
      <c r="M4235" s="17" t="e">
        <f>VLOOKUP(J4235,'Hàng hóa'!$C$5:$H$22,6,0)</f>
        <v>#N/A</v>
      </c>
      <c r="N4235" s="17" t="e">
        <f t="shared" si="180"/>
        <v>#N/A</v>
      </c>
      <c r="O4235" s="22" t="e">
        <f t="shared" si="182"/>
        <v>#N/A</v>
      </c>
      <c r="P4235" s="17" t="e">
        <f t="shared" si="181"/>
        <v>#N/A</v>
      </c>
      <c r="Q4235" s="13" t="e">
        <f>VLOOKUP(I4235,'[1]Nhân viên'!$E$20:$F$41,2,0)</f>
        <v>#N/A</v>
      </c>
    </row>
    <row r="4236" spans="1:17" x14ac:dyDescent="0.2">
      <c r="A4236" s="11">
        <v>4213</v>
      </c>
      <c r="D4236" s="13" t="e">
        <f>VLOOKUP(C4236,'Nhân viên'!$B$5:$C$48,2,0)</f>
        <v>#N/A</v>
      </c>
      <c r="G4236" s="13" t="e">
        <f>VLOOKUP(E4236,'Khách hàng'!$B$4:$F$1048576,2,0)</f>
        <v>#N/A</v>
      </c>
      <c r="H4236" s="13" t="str">
        <f>VLOOKUP(E4236,'[1]Khách hàng'!$A$4:$F$2144,3,0)</f>
        <v>Số 1 đường số 17A, Khu phố 11, Phường Bình Trị Đông B, Quận Bình Tân, TP.HCM.</v>
      </c>
      <c r="I4236" s="13" t="e">
        <f>VLOOKUP(E4236,'Khách hàng'!$B$4:$F$1048576,5,0)</f>
        <v>#N/A</v>
      </c>
      <c r="L4236" s="13" t="e">
        <f>VLOOKUP(J4236,'Hàng hóa'!$C$5:$D$50,2,0)</f>
        <v>#N/A</v>
      </c>
      <c r="M4236" s="17" t="e">
        <f>VLOOKUP(J4236,'Hàng hóa'!$C$5:$H$22,6,0)</f>
        <v>#N/A</v>
      </c>
      <c r="N4236" s="17" t="e">
        <f t="shared" si="180"/>
        <v>#N/A</v>
      </c>
      <c r="O4236" s="22" t="e">
        <f t="shared" si="182"/>
        <v>#N/A</v>
      </c>
      <c r="P4236" s="17" t="e">
        <f t="shared" si="181"/>
        <v>#N/A</v>
      </c>
      <c r="Q4236" s="13" t="e">
        <f>VLOOKUP(I4236,'[1]Nhân viên'!$E$20:$F$41,2,0)</f>
        <v>#N/A</v>
      </c>
    </row>
    <row r="4237" spans="1:17" x14ac:dyDescent="0.2">
      <c r="A4237" s="11">
        <v>4214</v>
      </c>
      <c r="D4237" s="13" t="e">
        <f>VLOOKUP(C4237,'Nhân viên'!$B$5:$C$48,2,0)</f>
        <v>#N/A</v>
      </c>
      <c r="G4237" s="13" t="e">
        <f>VLOOKUP(E4237,'Khách hàng'!$B$4:$F$1048576,2,0)</f>
        <v>#N/A</v>
      </c>
      <c r="H4237" s="13" t="str">
        <f>VLOOKUP(E4237,'[1]Khách hàng'!$A$4:$F$2144,3,0)</f>
        <v>Số 1 đường số 17A, Khu phố 11, Phường Bình Trị Đông B, Quận Bình Tân, TP.HCM.</v>
      </c>
      <c r="I4237" s="13" t="e">
        <f>VLOOKUP(E4237,'Khách hàng'!$B$4:$F$1048576,5,0)</f>
        <v>#N/A</v>
      </c>
      <c r="L4237" s="13" t="e">
        <f>VLOOKUP(J4237,'Hàng hóa'!$C$5:$D$50,2,0)</f>
        <v>#N/A</v>
      </c>
      <c r="M4237" s="17" t="e">
        <f>VLOOKUP(J4237,'Hàng hóa'!$C$5:$H$22,6,0)</f>
        <v>#N/A</v>
      </c>
      <c r="N4237" s="17" t="e">
        <f t="shared" si="180"/>
        <v>#N/A</v>
      </c>
      <c r="O4237" s="22" t="e">
        <f t="shared" si="182"/>
        <v>#N/A</v>
      </c>
      <c r="P4237" s="17" t="e">
        <f t="shared" si="181"/>
        <v>#N/A</v>
      </c>
      <c r="Q4237" s="13" t="e">
        <f>VLOOKUP(I4237,'[1]Nhân viên'!$E$20:$F$41,2,0)</f>
        <v>#N/A</v>
      </c>
    </row>
    <row r="4238" spans="1:17" x14ac:dyDescent="0.2">
      <c r="A4238" s="11">
        <v>4215</v>
      </c>
      <c r="D4238" s="13" t="e">
        <f>VLOOKUP(C4238,'Nhân viên'!$B$5:$C$48,2,0)</f>
        <v>#N/A</v>
      </c>
      <c r="G4238" s="13" t="e">
        <f>VLOOKUP(E4238,'Khách hàng'!$B$4:$F$1048576,2,0)</f>
        <v>#N/A</v>
      </c>
      <c r="H4238" s="13" t="str">
        <f>VLOOKUP(E4238,'[1]Khách hàng'!$A$4:$F$2144,3,0)</f>
        <v>Số 1 đường số 17A, Khu phố 11, Phường Bình Trị Đông B, Quận Bình Tân, TP.HCM.</v>
      </c>
      <c r="I4238" s="13" t="e">
        <f>VLOOKUP(E4238,'Khách hàng'!$B$4:$F$1048576,5,0)</f>
        <v>#N/A</v>
      </c>
      <c r="L4238" s="13" t="e">
        <f>VLOOKUP(J4238,'Hàng hóa'!$C$5:$D$50,2,0)</f>
        <v>#N/A</v>
      </c>
      <c r="M4238" s="17" t="e">
        <f>VLOOKUP(J4238,'Hàng hóa'!$C$5:$H$22,6,0)</f>
        <v>#N/A</v>
      </c>
      <c r="N4238" s="17" t="e">
        <f t="shared" si="180"/>
        <v>#N/A</v>
      </c>
      <c r="O4238" s="22" t="e">
        <f t="shared" si="182"/>
        <v>#N/A</v>
      </c>
      <c r="P4238" s="17" t="e">
        <f t="shared" si="181"/>
        <v>#N/A</v>
      </c>
      <c r="Q4238" s="13" t="e">
        <f>VLOOKUP(I4238,'[1]Nhân viên'!$E$20:$F$41,2,0)</f>
        <v>#N/A</v>
      </c>
    </row>
    <row r="4239" spans="1:17" x14ac:dyDescent="0.2">
      <c r="A4239" s="11">
        <v>4216</v>
      </c>
      <c r="D4239" s="13" t="e">
        <f>VLOOKUP(C4239,'Nhân viên'!$B$5:$C$48,2,0)</f>
        <v>#N/A</v>
      </c>
      <c r="G4239" s="13" t="e">
        <f>VLOOKUP(E4239,'Khách hàng'!$B$4:$F$1048576,2,0)</f>
        <v>#N/A</v>
      </c>
      <c r="H4239" s="13" t="str">
        <f>VLOOKUP(E4239,'[1]Khách hàng'!$A$4:$F$2144,3,0)</f>
        <v>Số 1 đường số 17A, Khu phố 11, Phường Bình Trị Đông B, Quận Bình Tân, TP.HCM.</v>
      </c>
      <c r="I4239" s="13" t="e">
        <f>VLOOKUP(E4239,'Khách hàng'!$B$4:$F$1048576,5,0)</f>
        <v>#N/A</v>
      </c>
      <c r="L4239" s="13" t="e">
        <f>VLOOKUP(J4239,'Hàng hóa'!$C$5:$D$50,2,0)</f>
        <v>#N/A</v>
      </c>
      <c r="M4239" s="17" t="e">
        <f>VLOOKUP(J4239,'Hàng hóa'!$C$5:$H$22,6,0)</f>
        <v>#N/A</v>
      </c>
      <c r="N4239" s="17" t="e">
        <f t="shared" si="180"/>
        <v>#N/A</v>
      </c>
      <c r="O4239" s="22" t="e">
        <f t="shared" si="182"/>
        <v>#N/A</v>
      </c>
      <c r="P4239" s="17" t="e">
        <f t="shared" si="181"/>
        <v>#N/A</v>
      </c>
      <c r="Q4239" s="13" t="e">
        <f>VLOOKUP(I4239,'[1]Nhân viên'!$E$20:$F$41,2,0)</f>
        <v>#N/A</v>
      </c>
    </row>
    <row r="4240" spans="1:17" x14ac:dyDescent="0.2">
      <c r="A4240" s="11">
        <v>4217</v>
      </c>
      <c r="D4240" s="13" t="e">
        <f>VLOOKUP(C4240,'Nhân viên'!$B$5:$C$48,2,0)</f>
        <v>#N/A</v>
      </c>
      <c r="G4240" s="13" t="e">
        <f>VLOOKUP(E4240,'Khách hàng'!$B$4:$F$1048576,2,0)</f>
        <v>#N/A</v>
      </c>
      <c r="H4240" s="13" t="str">
        <f>VLOOKUP(E4240,'[1]Khách hàng'!$A$4:$F$2144,3,0)</f>
        <v>Số 1 đường số 17A, Khu phố 11, Phường Bình Trị Đông B, Quận Bình Tân, TP.HCM.</v>
      </c>
      <c r="I4240" s="13" t="e">
        <f>VLOOKUP(E4240,'Khách hàng'!$B$4:$F$1048576,5,0)</f>
        <v>#N/A</v>
      </c>
      <c r="L4240" s="13" t="e">
        <f>VLOOKUP(J4240,'Hàng hóa'!$C$5:$D$50,2,0)</f>
        <v>#N/A</v>
      </c>
      <c r="M4240" s="17" t="e">
        <f>VLOOKUP(J4240,'Hàng hóa'!$C$5:$H$22,6,0)</f>
        <v>#N/A</v>
      </c>
      <c r="N4240" s="17" t="e">
        <f t="shared" si="180"/>
        <v>#N/A</v>
      </c>
      <c r="O4240" s="22" t="e">
        <f t="shared" si="182"/>
        <v>#N/A</v>
      </c>
      <c r="P4240" s="17" t="e">
        <f t="shared" si="181"/>
        <v>#N/A</v>
      </c>
      <c r="Q4240" s="13" t="e">
        <f>VLOOKUP(I4240,'[1]Nhân viên'!$E$20:$F$41,2,0)</f>
        <v>#N/A</v>
      </c>
    </row>
    <row r="4241" spans="1:17" x14ac:dyDescent="0.2">
      <c r="A4241" s="11">
        <v>4218</v>
      </c>
      <c r="D4241" s="13" t="e">
        <f>VLOOKUP(C4241,'Nhân viên'!$B$5:$C$48,2,0)</f>
        <v>#N/A</v>
      </c>
      <c r="G4241" s="13" t="e">
        <f>VLOOKUP(E4241,'Khách hàng'!$B$4:$F$1048576,2,0)</f>
        <v>#N/A</v>
      </c>
      <c r="H4241" s="13" t="str">
        <f>VLOOKUP(E4241,'[1]Khách hàng'!$A$4:$F$2144,3,0)</f>
        <v>Số 1 đường số 17A, Khu phố 11, Phường Bình Trị Đông B, Quận Bình Tân, TP.HCM.</v>
      </c>
      <c r="I4241" s="13" t="e">
        <f>VLOOKUP(E4241,'Khách hàng'!$B$4:$F$1048576,5,0)</f>
        <v>#N/A</v>
      </c>
      <c r="L4241" s="13" t="e">
        <f>VLOOKUP(J4241,'Hàng hóa'!$C$5:$D$50,2,0)</f>
        <v>#N/A</v>
      </c>
      <c r="M4241" s="17" t="e">
        <f>VLOOKUP(J4241,'Hàng hóa'!$C$5:$H$22,6,0)</f>
        <v>#N/A</v>
      </c>
      <c r="N4241" s="17" t="e">
        <f t="shared" si="180"/>
        <v>#N/A</v>
      </c>
      <c r="O4241" s="22" t="e">
        <f t="shared" si="182"/>
        <v>#N/A</v>
      </c>
      <c r="P4241" s="17" t="e">
        <f t="shared" si="181"/>
        <v>#N/A</v>
      </c>
      <c r="Q4241" s="13" t="e">
        <f>VLOOKUP(I4241,'[1]Nhân viên'!$E$20:$F$41,2,0)</f>
        <v>#N/A</v>
      </c>
    </row>
    <row r="4242" spans="1:17" x14ac:dyDescent="0.2">
      <c r="A4242" s="11">
        <v>4219</v>
      </c>
      <c r="D4242" s="13" t="e">
        <f>VLOOKUP(C4242,'Nhân viên'!$B$5:$C$48,2,0)</f>
        <v>#N/A</v>
      </c>
      <c r="G4242" s="13" t="e">
        <f>VLOOKUP(E4242,'Khách hàng'!$B$4:$F$1048576,2,0)</f>
        <v>#N/A</v>
      </c>
      <c r="H4242" s="13" t="str">
        <f>VLOOKUP(E4242,'[1]Khách hàng'!$A$4:$F$2144,3,0)</f>
        <v>Số 1 đường số 17A, Khu phố 11, Phường Bình Trị Đông B, Quận Bình Tân, TP.HCM.</v>
      </c>
      <c r="I4242" s="13" t="e">
        <f>VLOOKUP(E4242,'Khách hàng'!$B$4:$F$1048576,5,0)</f>
        <v>#N/A</v>
      </c>
      <c r="L4242" s="13" t="e">
        <f>VLOOKUP(J4242,'Hàng hóa'!$C$5:$D$50,2,0)</f>
        <v>#N/A</v>
      </c>
      <c r="M4242" s="17" t="e">
        <f>VLOOKUP(J4242,'Hàng hóa'!$C$5:$H$22,6,0)</f>
        <v>#N/A</v>
      </c>
      <c r="N4242" s="17" t="e">
        <f t="shared" si="180"/>
        <v>#N/A</v>
      </c>
      <c r="O4242" s="22" t="e">
        <f t="shared" si="182"/>
        <v>#N/A</v>
      </c>
      <c r="P4242" s="17" t="e">
        <f t="shared" si="181"/>
        <v>#N/A</v>
      </c>
      <c r="Q4242" s="13" t="e">
        <f>VLOOKUP(I4242,'[1]Nhân viên'!$E$20:$F$41,2,0)</f>
        <v>#N/A</v>
      </c>
    </row>
    <row r="4243" spans="1:17" x14ac:dyDescent="0.2">
      <c r="A4243" s="11">
        <v>4220</v>
      </c>
      <c r="D4243" s="13" t="e">
        <f>VLOOKUP(C4243,'Nhân viên'!$B$5:$C$48,2,0)</f>
        <v>#N/A</v>
      </c>
      <c r="G4243" s="13" t="e">
        <f>VLOOKUP(E4243,'Khách hàng'!$B$4:$F$1048576,2,0)</f>
        <v>#N/A</v>
      </c>
      <c r="H4243" s="13" t="str">
        <f>VLOOKUP(E4243,'[1]Khách hàng'!$A$4:$F$2144,3,0)</f>
        <v>Số 1 đường số 17A, Khu phố 11, Phường Bình Trị Đông B, Quận Bình Tân, TP.HCM.</v>
      </c>
      <c r="I4243" s="13" t="e">
        <f>VLOOKUP(E4243,'Khách hàng'!$B$4:$F$1048576,5,0)</f>
        <v>#N/A</v>
      </c>
      <c r="L4243" s="13" t="e">
        <f>VLOOKUP(J4243,'Hàng hóa'!$C$5:$D$50,2,0)</f>
        <v>#N/A</v>
      </c>
      <c r="M4243" s="17" t="e">
        <f>VLOOKUP(J4243,'Hàng hóa'!$C$5:$H$22,6,0)</f>
        <v>#N/A</v>
      </c>
      <c r="N4243" s="17" t="e">
        <f t="shared" si="180"/>
        <v>#N/A</v>
      </c>
      <c r="O4243" s="22" t="e">
        <f t="shared" si="182"/>
        <v>#N/A</v>
      </c>
      <c r="P4243" s="17" t="e">
        <f t="shared" si="181"/>
        <v>#N/A</v>
      </c>
      <c r="Q4243" s="13" t="e">
        <f>VLOOKUP(I4243,'[1]Nhân viên'!$E$20:$F$41,2,0)</f>
        <v>#N/A</v>
      </c>
    </row>
    <row r="4244" spans="1:17" x14ac:dyDescent="0.2">
      <c r="A4244" s="11">
        <v>4221</v>
      </c>
      <c r="D4244" s="13" t="e">
        <f>VLOOKUP(C4244,'Nhân viên'!$B$5:$C$48,2,0)</f>
        <v>#N/A</v>
      </c>
      <c r="G4244" s="13" t="e">
        <f>VLOOKUP(E4244,'Khách hàng'!$B$4:$F$1048576,2,0)</f>
        <v>#N/A</v>
      </c>
      <c r="H4244" s="13" t="str">
        <f>VLOOKUP(E4244,'[1]Khách hàng'!$A$4:$F$2144,3,0)</f>
        <v>Số 1 đường số 17A, Khu phố 11, Phường Bình Trị Đông B, Quận Bình Tân, TP.HCM.</v>
      </c>
      <c r="I4244" s="13" t="e">
        <f>VLOOKUP(E4244,'Khách hàng'!$B$4:$F$1048576,5,0)</f>
        <v>#N/A</v>
      </c>
      <c r="L4244" s="13" t="e">
        <f>VLOOKUP(J4244,'Hàng hóa'!$C$5:$D$50,2,0)</f>
        <v>#N/A</v>
      </c>
      <c r="M4244" s="17" t="e">
        <f>VLOOKUP(J4244,'Hàng hóa'!$C$5:$H$22,6,0)</f>
        <v>#N/A</v>
      </c>
      <c r="N4244" s="17" t="e">
        <f t="shared" si="180"/>
        <v>#N/A</v>
      </c>
      <c r="O4244" s="22" t="e">
        <f t="shared" si="182"/>
        <v>#N/A</v>
      </c>
      <c r="P4244" s="17" t="e">
        <f t="shared" si="181"/>
        <v>#N/A</v>
      </c>
      <c r="Q4244" s="13" t="e">
        <f>VLOOKUP(I4244,'[1]Nhân viên'!$E$20:$F$41,2,0)</f>
        <v>#N/A</v>
      </c>
    </row>
    <row r="4245" spans="1:17" x14ac:dyDescent="0.2">
      <c r="A4245" s="11">
        <v>4222</v>
      </c>
      <c r="D4245" s="13" t="e">
        <f>VLOOKUP(C4245,'Nhân viên'!$B$5:$C$48,2,0)</f>
        <v>#N/A</v>
      </c>
      <c r="G4245" s="13" t="e">
        <f>VLOOKUP(E4245,'Khách hàng'!$B$4:$F$1048576,2,0)</f>
        <v>#N/A</v>
      </c>
      <c r="H4245" s="13" t="str">
        <f>VLOOKUP(E4245,'[1]Khách hàng'!$A$4:$F$2144,3,0)</f>
        <v>Số 1 đường số 17A, Khu phố 11, Phường Bình Trị Đông B, Quận Bình Tân, TP.HCM.</v>
      </c>
      <c r="I4245" s="13" t="e">
        <f>VLOOKUP(E4245,'Khách hàng'!$B$4:$F$1048576,5,0)</f>
        <v>#N/A</v>
      </c>
      <c r="L4245" s="13" t="e">
        <f>VLOOKUP(J4245,'Hàng hóa'!$C$5:$D$50,2,0)</f>
        <v>#N/A</v>
      </c>
      <c r="M4245" s="17" t="e">
        <f>VLOOKUP(J4245,'Hàng hóa'!$C$5:$H$22,6,0)</f>
        <v>#N/A</v>
      </c>
      <c r="N4245" s="17" t="e">
        <f t="shared" si="180"/>
        <v>#N/A</v>
      </c>
      <c r="O4245" s="22" t="e">
        <f t="shared" si="182"/>
        <v>#N/A</v>
      </c>
      <c r="P4245" s="17" t="e">
        <f t="shared" si="181"/>
        <v>#N/A</v>
      </c>
      <c r="Q4245" s="13" t="e">
        <f>VLOOKUP(I4245,'[1]Nhân viên'!$E$20:$F$41,2,0)</f>
        <v>#N/A</v>
      </c>
    </row>
    <row r="4246" spans="1:17" x14ac:dyDescent="0.2">
      <c r="A4246" s="11">
        <v>4223</v>
      </c>
      <c r="D4246" s="13" t="e">
        <f>VLOOKUP(C4246,'Nhân viên'!$B$5:$C$48,2,0)</f>
        <v>#N/A</v>
      </c>
      <c r="G4246" s="13" t="e">
        <f>VLOOKUP(E4246,'Khách hàng'!$B$4:$F$1048576,2,0)</f>
        <v>#N/A</v>
      </c>
      <c r="H4246" s="13" t="str">
        <f>VLOOKUP(E4246,'[1]Khách hàng'!$A$4:$F$2144,3,0)</f>
        <v>Số 1 đường số 17A, Khu phố 11, Phường Bình Trị Đông B, Quận Bình Tân, TP.HCM.</v>
      </c>
      <c r="I4246" s="13" t="e">
        <f>VLOOKUP(E4246,'Khách hàng'!$B$4:$F$1048576,5,0)</f>
        <v>#N/A</v>
      </c>
      <c r="L4246" s="13" t="e">
        <f>VLOOKUP(J4246,'Hàng hóa'!$C$5:$D$50,2,0)</f>
        <v>#N/A</v>
      </c>
      <c r="M4246" s="17" t="e">
        <f>VLOOKUP(J4246,'Hàng hóa'!$C$5:$H$22,6,0)</f>
        <v>#N/A</v>
      </c>
      <c r="N4246" s="17" t="e">
        <f t="shared" si="180"/>
        <v>#N/A</v>
      </c>
      <c r="O4246" s="22" t="e">
        <f t="shared" si="182"/>
        <v>#N/A</v>
      </c>
      <c r="P4246" s="17" t="e">
        <f t="shared" si="181"/>
        <v>#N/A</v>
      </c>
      <c r="Q4246" s="13" t="e">
        <f>VLOOKUP(I4246,'[1]Nhân viên'!$E$20:$F$41,2,0)</f>
        <v>#N/A</v>
      </c>
    </row>
    <row r="4247" spans="1:17" x14ac:dyDescent="0.2">
      <c r="A4247" s="11">
        <v>4224</v>
      </c>
      <c r="D4247" s="13" t="e">
        <f>VLOOKUP(C4247,'Nhân viên'!$B$5:$C$48,2,0)</f>
        <v>#N/A</v>
      </c>
      <c r="G4247" s="13" t="e">
        <f>VLOOKUP(E4247,'Khách hàng'!$B$4:$F$1048576,2,0)</f>
        <v>#N/A</v>
      </c>
      <c r="H4247" s="13" t="str">
        <f>VLOOKUP(E4247,'[1]Khách hàng'!$A$4:$F$2144,3,0)</f>
        <v>Số 1 đường số 17A, Khu phố 11, Phường Bình Trị Đông B, Quận Bình Tân, TP.HCM.</v>
      </c>
      <c r="I4247" s="13" t="e">
        <f>VLOOKUP(E4247,'Khách hàng'!$B$4:$F$1048576,5,0)</f>
        <v>#N/A</v>
      </c>
      <c r="L4247" s="13" t="e">
        <f>VLOOKUP(J4247,'Hàng hóa'!$C$5:$D$50,2,0)</f>
        <v>#N/A</v>
      </c>
      <c r="M4247" s="17" t="e">
        <f>VLOOKUP(J4247,'Hàng hóa'!$C$5:$H$22,6,0)</f>
        <v>#N/A</v>
      </c>
      <c r="N4247" s="17" t="e">
        <f t="shared" si="180"/>
        <v>#N/A</v>
      </c>
      <c r="O4247" s="22" t="e">
        <f t="shared" si="182"/>
        <v>#N/A</v>
      </c>
      <c r="P4247" s="17" t="e">
        <f t="shared" si="181"/>
        <v>#N/A</v>
      </c>
      <c r="Q4247" s="13" t="e">
        <f>VLOOKUP(I4247,'[1]Nhân viên'!$E$20:$F$41,2,0)</f>
        <v>#N/A</v>
      </c>
    </row>
    <row r="4248" spans="1:17" x14ac:dyDescent="0.2">
      <c r="A4248" s="11">
        <v>4225</v>
      </c>
      <c r="D4248" s="13" t="e">
        <f>VLOOKUP(C4248,'Nhân viên'!$B$5:$C$48,2,0)</f>
        <v>#N/A</v>
      </c>
      <c r="G4248" s="13" t="e">
        <f>VLOOKUP(E4248,'Khách hàng'!$B$4:$F$1048576,2,0)</f>
        <v>#N/A</v>
      </c>
      <c r="H4248" s="13" t="str">
        <f>VLOOKUP(E4248,'[1]Khách hàng'!$A$4:$F$2144,3,0)</f>
        <v>Số 1 đường số 17A, Khu phố 11, Phường Bình Trị Đông B, Quận Bình Tân, TP.HCM.</v>
      </c>
      <c r="I4248" s="13" t="e">
        <f>VLOOKUP(E4248,'Khách hàng'!$B$4:$F$1048576,5,0)</f>
        <v>#N/A</v>
      </c>
      <c r="L4248" s="13" t="e">
        <f>VLOOKUP(J4248,'Hàng hóa'!$C$5:$D$50,2,0)</f>
        <v>#N/A</v>
      </c>
      <c r="M4248" s="17" t="e">
        <f>VLOOKUP(J4248,'Hàng hóa'!$C$5:$H$22,6,0)</f>
        <v>#N/A</v>
      </c>
      <c r="N4248" s="17" t="e">
        <f t="shared" si="180"/>
        <v>#N/A</v>
      </c>
      <c r="O4248" s="22" t="e">
        <f t="shared" si="182"/>
        <v>#N/A</v>
      </c>
      <c r="P4248" s="17" t="e">
        <f t="shared" si="181"/>
        <v>#N/A</v>
      </c>
      <c r="Q4248" s="13" t="e">
        <f>VLOOKUP(I4248,'[1]Nhân viên'!$E$20:$F$41,2,0)</f>
        <v>#N/A</v>
      </c>
    </row>
    <row r="4249" spans="1:17" x14ac:dyDescent="0.2">
      <c r="A4249" s="11">
        <v>4226</v>
      </c>
      <c r="D4249" s="13" t="e">
        <f>VLOOKUP(C4249,'Nhân viên'!$B$5:$C$48,2,0)</f>
        <v>#N/A</v>
      </c>
      <c r="G4249" s="13" t="e">
        <f>VLOOKUP(E4249,'Khách hàng'!$B$4:$F$1048576,2,0)</f>
        <v>#N/A</v>
      </c>
      <c r="H4249" s="13" t="str">
        <f>VLOOKUP(E4249,'[1]Khách hàng'!$A$4:$F$2144,3,0)</f>
        <v>Số 1 đường số 17A, Khu phố 11, Phường Bình Trị Đông B, Quận Bình Tân, TP.HCM.</v>
      </c>
      <c r="I4249" s="13" t="e">
        <f>VLOOKUP(E4249,'Khách hàng'!$B$4:$F$1048576,5,0)</f>
        <v>#N/A</v>
      </c>
      <c r="L4249" s="13" t="e">
        <f>VLOOKUP(J4249,'Hàng hóa'!$C$5:$D$50,2,0)</f>
        <v>#N/A</v>
      </c>
      <c r="M4249" s="17" t="e">
        <f>VLOOKUP(J4249,'Hàng hóa'!$C$5:$H$22,6,0)</f>
        <v>#N/A</v>
      </c>
      <c r="N4249" s="17" t="e">
        <f t="shared" si="180"/>
        <v>#N/A</v>
      </c>
      <c r="O4249" s="22" t="e">
        <f t="shared" si="182"/>
        <v>#N/A</v>
      </c>
      <c r="P4249" s="17" t="e">
        <f t="shared" si="181"/>
        <v>#N/A</v>
      </c>
      <c r="Q4249" s="13" t="e">
        <f>VLOOKUP(I4249,'[1]Nhân viên'!$E$20:$F$41,2,0)</f>
        <v>#N/A</v>
      </c>
    </row>
    <row r="4250" spans="1:17" x14ac:dyDescent="0.2">
      <c r="A4250" s="11">
        <v>4227</v>
      </c>
      <c r="D4250" s="13" t="e">
        <f>VLOOKUP(C4250,'Nhân viên'!$B$5:$C$48,2,0)</f>
        <v>#N/A</v>
      </c>
      <c r="G4250" s="13" t="e">
        <f>VLOOKUP(E4250,'Khách hàng'!$B$4:$F$1048576,2,0)</f>
        <v>#N/A</v>
      </c>
      <c r="H4250" s="13" t="str">
        <f>VLOOKUP(E4250,'[1]Khách hàng'!$A$4:$F$2144,3,0)</f>
        <v>Số 1 đường số 17A, Khu phố 11, Phường Bình Trị Đông B, Quận Bình Tân, TP.HCM.</v>
      </c>
      <c r="I4250" s="13" t="e">
        <f>VLOOKUP(E4250,'Khách hàng'!$B$4:$F$1048576,5,0)</f>
        <v>#N/A</v>
      </c>
      <c r="L4250" s="13" t="e">
        <f>VLOOKUP(J4250,'Hàng hóa'!$C$5:$D$50,2,0)</f>
        <v>#N/A</v>
      </c>
      <c r="M4250" s="17" t="e">
        <f>VLOOKUP(J4250,'Hàng hóa'!$C$5:$H$22,6,0)</f>
        <v>#N/A</v>
      </c>
      <c r="N4250" s="17" t="e">
        <f t="shared" si="180"/>
        <v>#N/A</v>
      </c>
      <c r="O4250" s="22" t="e">
        <f t="shared" si="182"/>
        <v>#N/A</v>
      </c>
      <c r="P4250" s="17" t="e">
        <f t="shared" si="181"/>
        <v>#N/A</v>
      </c>
      <c r="Q4250" s="13" t="e">
        <f>VLOOKUP(I4250,'[1]Nhân viên'!$E$20:$F$41,2,0)</f>
        <v>#N/A</v>
      </c>
    </row>
    <row r="4251" spans="1:17" x14ac:dyDescent="0.2">
      <c r="A4251" s="11">
        <v>4228</v>
      </c>
      <c r="D4251" s="13" t="e">
        <f>VLOOKUP(C4251,'Nhân viên'!$B$5:$C$48,2,0)</f>
        <v>#N/A</v>
      </c>
      <c r="G4251" s="13" t="e">
        <f>VLOOKUP(E4251,'Khách hàng'!$B$4:$F$1048576,2,0)</f>
        <v>#N/A</v>
      </c>
      <c r="H4251" s="13" t="str">
        <f>VLOOKUP(E4251,'[1]Khách hàng'!$A$4:$F$2144,3,0)</f>
        <v>Số 1 đường số 17A, Khu phố 11, Phường Bình Trị Đông B, Quận Bình Tân, TP.HCM.</v>
      </c>
      <c r="I4251" s="13" t="e">
        <f>VLOOKUP(E4251,'Khách hàng'!$B$4:$F$1048576,5,0)</f>
        <v>#N/A</v>
      </c>
      <c r="L4251" s="13" t="e">
        <f>VLOOKUP(J4251,'Hàng hóa'!$C$5:$D$50,2,0)</f>
        <v>#N/A</v>
      </c>
      <c r="M4251" s="17" t="e">
        <f>VLOOKUP(J4251,'Hàng hóa'!$C$5:$H$22,6,0)</f>
        <v>#N/A</v>
      </c>
      <c r="N4251" s="17" t="e">
        <f t="shared" si="180"/>
        <v>#N/A</v>
      </c>
      <c r="O4251" s="22" t="e">
        <f t="shared" si="182"/>
        <v>#N/A</v>
      </c>
      <c r="P4251" s="17" t="e">
        <f t="shared" si="181"/>
        <v>#N/A</v>
      </c>
      <c r="Q4251" s="13" t="e">
        <f>VLOOKUP(I4251,'[1]Nhân viên'!$E$20:$F$41,2,0)</f>
        <v>#N/A</v>
      </c>
    </row>
    <row r="4252" spans="1:17" x14ac:dyDescent="0.2">
      <c r="A4252" s="11">
        <v>4229</v>
      </c>
      <c r="D4252" s="13" t="e">
        <f>VLOOKUP(C4252,'Nhân viên'!$B$5:$C$48,2,0)</f>
        <v>#N/A</v>
      </c>
      <c r="G4252" s="13" t="e">
        <f>VLOOKUP(E4252,'Khách hàng'!$B$4:$F$1048576,2,0)</f>
        <v>#N/A</v>
      </c>
      <c r="H4252" s="13" t="str">
        <f>VLOOKUP(E4252,'[1]Khách hàng'!$A$4:$F$2144,3,0)</f>
        <v>Số 1 đường số 17A, Khu phố 11, Phường Bình Trị Đông B, Quận Bình Tân, TP.HCM.</v>
      </c>
      <c r="I4252" s="13" t="e">
        <f>VLOOKUP(E4252,'Khách hàng'!$B$4:$F$1048576,5,0)</f>
        <v>#N/A</v>
      </c>
      <c r="L4252" s="13" t="e">
        <f>VLOOKUP(J4252,'Hàng hóa'!$C$5:$D$50,2,0)</f>
        <v>#N/A</v>
      </c>
      <c r="M4252" s="17" t="e">
        <f>VLOOKUP(J4252,'Hàng hóa'!$C$5:$H$22,6,0)</f>
        <v>#N/A</v>
      </c>
      <c r="N4252" s="17" t="e">
        <f t="shared" ref="N4252:N4315" si="183">K4252*M4252</f>
        <v>#N/A</v>
      </c>
      <c r="O4252" s="22" t="e">
        <f t="shared" si="182"/>
        <v>#N/A</v>
      </c>
      <c r="P4252" s="17" t="e">
        <f t="shared" ref="P4252:P4315" si="184">N4252*O4252+N4252</f>
        <v>#N/A</v>
      </c>
      <c r="Q4252" s="13" t="e">
        <f>VLOOKUP(I4252,'[1]Nhân viên'!$E$20:$F$41,2,0)</f>
        <v>#N/A</v>
      </c>
    </row>
    <row r="4253" spans="1:17" x14ac:dyDescent="0.2">
      <c r="A4253" s="11">
        <v>4230</v>
      </c>
      <c r="D4253" s="13" t="e">
        <f>VLOOKUP(C4253,'Nhân viên'!$B$5:$C$48,2,0)</f>
        <v>#N/A</v>
      </c>
      <c r="G4253" s="13" t="e">
        <f>VLOOKUP(E4253,'Khách hàng'!$B$4:$F$1048576,2,0)</f>
        <v>#N/A</v>
      </c>
      <c r="H4253" s="13" t="str">
        <f>VLOOKUP(E4253,'[1]Khách hàng'!$A$4:$F$2144,3,0)</f>
        <v>Số 1 đường số 17A, Khu phố 11, Phường Bình Trị Đông B, Quận Bình Tân, TP.HCM.</v>
      </c>
      <c r="I4253" s="13" t="e">
        <f>VLOOKUP(E4253,'Khách hàng'!$B$4:$F$1048576,5,0)</f>
        <v>#N/A</v>
      </c>
      <c r="L4253" s="13" t="e">
        <f>VLOOKUP(J4253,'Hàng hóa'!$C$5:$D$50,2,0)</f>
        <v>#N/A</v>
      </c>
      <c r="M4253" s="17" t="e">
        <f>VLOOKUP(J4253,'Hàng hóa'!$C$5:$H$22,6,0)</f>
        <v>#N/A</v>
      </c>
      <c r="N4253" s="17" t="e">
        <f t="shared" si="183"/>
        <v>#N/A</v>
      </c>
      <c r="O4253" s="22" t="e">
        <f t="shared" si="182"/>
        <v>#N/A</v>
      </c>
      <c r="P4253" s="17" t="e">
        <f t="shared" si="184"/>
        <v>#N/A</v>
      </c>
      <c r="Q4253" s="13" t="e">
        <f>VLOOKUP(I4253,'[1]Nhân viên'!$E$20:$F$41,2,0)</f>
        <v>#N/A</v>
      </c>
    </row>
    <row r="4254" spans="1:17" x14ac:dyDescent="0.2">
      <c r="A4254" s="11">
        <v>4231</v>
      </c>
      <c r="D4254" s="13" t="e">
        <f>VLOOKUP(C4254,'Nhân viên'!$B$5:$C$48,2,0)</f>
        <v>#N/A</v>
      </c>
      <c r="G4254" s="13" t="e">
        <f>VLOOKUP(E4254,'Khách hàng'!$B$4:$F$1048576,2,0)</f>
        <v>#N/A</v>
      </c>
      <c r="H4254" s="13" t="str">
        <f>VLOOKUP(E4254,'[1]Khách hàng'!$A$4:$F$2144,3,0)</f>
        <v>Số 1 đường số 17A, Khu phố 11, Phường Bình Trị Đông B, Quận Bình Tân, TP.HCM.</v>
      </c>
      <c r="I4254" s="13" t="e">
        <f>VLOOKUP(E4254,'Khách hàng'!$B$4:$F$1048576,5,0)</f>
        <v>#N/A</v>
      </c>
      <c r="L4254" s="13" t="e">
        <f>VLOOKUP(J4254,'Hàng hóa'!$C$5:$D$50,2,0)</f>
        <v>#N/A</v>
      </c>
      <c r="M4254" s="17" t="e">
        <f>VLOOKUP(J4254,'Hàng hóa'!$C$5:$H$22,6,0)</f>
        <v>#N/A</v>
      </c>
      <c r="N4254" s="17" t="e">
        <f t="shared" si="183"/>
        <v>#N/A</v>
      </c>
      <c r="O4254" s="22" t="e">
        <f t="shared" si="182"/>
        <v>#N/A</v>
      </c>
      <c r="P4254" s="17" t="e">
        <f t="shared" si="184"/>
        <v>#N/A</v>
      </c>
      <c r="Q4254" s="13" t="e">
        <f>VLOOKUP(I4254,'[1]Nhân viên'!$E$20:$F$41,2,0)</f>
        <v>#N/A</v>
      </c>
    </row>
    <row r="4255" spans="1:17" x14ac:dyDescent="0.2">
      <c r="A4255" s="11">
        <v>4232</v>
      </c>
      <c r="D4255" s="13" t="e">
        <f>VLOOKUP(C4255,'Nhân viên'!$B$5:$C$48,2,0)</f>
        <v>#N/A</v>
      </c>
      <c r="G4255" s="13" t="e">
        <f>VLOOKUP(E4255,'Khách hàng'!$B$4:$F$1048576,2,0)</f>
        <v>#N/A</v>
      </c>
      <c r="H4255" s="13" t="str">
        <f>VLOOKUP(E4255,'[1]Khách hàng'!$A$4:$F$2144,3,0)</f>
        <v>Số 1 đường số 17A, Khu phố 11, Phường Bình Trị Đông B, Quận Bình Tân, TP.HCM.</v>
      </c>
      <c r="I4255" s="13" t="e">
        <f>VLOOKUP(E4255,'Khách hàng'!$B$4:$F$1048576,5,0)</f>
        <v>#N/A</v>
      </c>
      <c r="L4255" s="13" t="e">
        <f>VLOOKUP(J4255,'Hàng hóa'!$C$5:$D$50,2,0)</f>
        <v>#N/A</v>
      </c>
      <c r="M4255" s="17" t="e">
        <f>VLOOKUP(J4255,'Hàng hóa'!$C$5:$H$22,6,0)</f>
        <v>#N/A</v>
      </c>
      <c r="N4255" s="17" t="e">
        <f t="shared" si="183"/>
        <v>#N/A</v>
      </c>
      <c r="O4255" s="22" t="e">
        <f t="shared" si="182"/>
        <v>#N/A</v>
      </c>
      <c r="P4255" s="17" t="e">
        <f t="shared" si="184"/>
        <v>#N/A</v>
      </c>
      <c r="Q4255" s="13" t="e">
        <f>VLOOKUP(I4255,'[1]Nhân viên'!$E$20:$F$41,2,0)</f>
        <v>#N/A</v>
      </c>
    </row>
    <row r="4256" spans="1:17" x14ac:dyDescent="0.2">
      <c r="A4256" s="11">
        <v>4233</v>
      </c>
      <c r="D4256" s="13" t="e">
        <f>VLOOKUP(C4256,'Nhân viên'!$B$5:$C$48,2,0)</f>
        <v>#N/A</v>
      </c>
      <c r="G4256" s="13" t="e">
        <f>VLOOKUP(E4256,'Khách hàng'!$B$4:$F$1048576,2,0)</f>
        <v>#N/A</v>
      </c>
      <c r="H4256" s="13" t="str">
        <f>VLOOKUP(E4256,'[1]Khách hàng'!$A$4:$F$2144,3,0)</f>
        <v>Số 1 đường số 17A, Khu phố 11, Phường Bình Trị Đông B, Quận Bình Tân, TP.HCM.</v>
      </c>
      <c r="I4256" s="13" t="e">
        <f>VLOOKUP(E4256,'Khách hàng'!$B$4:$F$1048576,5,0)</f>
        <v>#N/A</v>
      </c>
      <c r="L4256" s="13" t="e">
        <f>VLOOKUP(J4256,'Hàng hóa'!$C$5:$D$50,2,0)</f>
        <v>#N/A</v>
      </c>
      <c r="M4256" s="17" t="e">
        <f>VLOOKUP(J4256,'Hàng hóa'!$C$5:$H$22,6,0)</f>
        <v>#N/A</v>
      </c>
      <c r="N4256" s="17" t="e">
        <f t="shared" si="183"/>
        <v>#N/A</v>
      </c>
      <c r="O4256" s="22" t="e">
        <f t="shared" si="182"/>
        <v>#N/A</v>
      </c>
      <c r="P4256" s="17" t="e">
        <f t="shared" si="184"/>
        <v>#N/A</v>
      </c>
      <c r="Q4256" s="13" t="e">
        <f>VLOOKUP(I4256,'[1]Nhân viên'!$E$20:$F$41,2,0)</f>
        <v>#N/A</v>
      </c>
    </row>
    <row r="4257" spans="1:17" x14ac:dyDescent="0.2">
      <c r="A4257" s="11">
        <v>4234</v>
      </c>
      <c r="D4257" s="13" t="e">
        <f>VLOOKUP(C4257,'Nhân viên'!$B$5:$C$48,2,0)</f>
        <v>#N/A</v>
      </c>
      <c r="G4257" s="13" t="e">
        <f>VLOOKUP(E4257,'Khách hàng'!$B$4:$F$1048576,2,0)</f>
        <v>#N/A</v>
      </c>
      <c r="H4257" s="13" t="str">
        <f>VLOOKUP(E4257,'[1]Khách hàng'!$A$4:$F$2144,3,0)</f>
        <v>Số 1 đường số 17A, Khu phố 11, Phường Bình Trị Đông B, Quận Bình Tân, TP.HCM.</v>
      </c>
      <c r="I4257" s="13" t="e">
        <f>VLOOKUP(E4257,'Khách hàng'!$B$4:$F$1048576,5,0)</f>
        <v>#N/A</v>
      </c>
      <c r="L4257" s="13" t="e">
        <f>VLOOKUP(J4257,'Hàng hóa'!$C$5:$D$50,2,0)</f>
        <v>#N/A</v>
      </c>
      <c r="M4257" s="17" t="e">
        <f>VLOOKUP(J4257,'Hàng hóa'!$C$5:$H$22,6,0)</f>
        <v>#N/A</v>
      </c>
      <c r="N4257" s="17" t="e">
        <f t="shared" si="183"/>
        <v>#N/A</v>
      </c>
      <c r="O4257" s="22" t="e">
        <f t="shared" si="182"/>
        <v>#N/A</v>
      </c>
      <c r="P4257" s="17" t="e">
        <f t="shared" si="184"/>
        <v>#N/A</v>
      </c>
      <c r="Q4257" s="13" t="e">
        <f>VLOOKUP(I4257,'[1]Nhân viên'!$E$20:$F$41,2,0)</f>
        <v>#N/A</v>
      </c>
    </row>
    <row r="4258" spans="1:17" x14ac:dyDescent="0.2">
      <c r="A4258" s="11">
        <v>4235</v>
      </c>
      <c r="D4258" s="13" t="e">
        <f>VLOOKUP(C4258,'Nhân viên'!$B$5:$C$48,2,0)</f>
        <v>#N/A</v>
      </c>
      <c r="G4258" s="13" t="e">
        <f>VLOOKUP(E4258,'Khách hàng'!$B$4:$F$1048576,2,0)</f>
        <v>#N/A</v>
      </c>
      <c r="H4258" s="13" t="str">
        <f>VLOOKUP(E4258,'[1]Khách hàng'!$A$4:$F$2144,3,0)</f>
        <v>Số 1 đường số 17A, Khu phố 11, Phường Bình Trị Đông B, Quận Bình Tân, TP.HCM.</v>
      </c>
      <c r="I4258" s="13" t="e">
        <f>VLOOKUP(E4258,'Khách hàng'!$B$4:$F$1048576,5,0)</f>
        <v>#N/A</v>
      </c>
      <c r="L4258" s="13" t="e">
        <f>VLOOKUP(J4258,'Hàng hóa'!$C$5:$D$50,2,0)</f>
        <v>#N/A</v>
      </c>
      <c r="M4258" s="17" t="e">
        <f>VLOOKUP(J4258,'Hàng hóa'!$C$5:$H$22,6,0)</f>
        <v>#N/A</v>
      </c>
      <c r="N4258" s="17" t="e">
        <f t="shared" si="183"/>
        <v>#N/A</v>
      </c>
      <c r="O4258" s="22" t="e">
        <f t="shared" si="182"/>
        <v>#N/A</v>
      </c>
      <c r="P4258" s="17" t="e">
        <f t="shared" si="184"/>
        <v>#N/A</v>
      </c>
      <c r="Q4258" s="13" t="e">
        <f>VLOOKUP(I4258,'[1]Nhân viên'!$E$20:$F$41,2,0)</f>
        <v>#N/A</v>
      </c>
    </row>
    <row r="4259" spans="1:17" x14ac:dyDescent="0.2">
      <c r="A4259" s="11">
        <v>4236</v>
      </c>
      <c r="D4259" s="13" t="e">
        <f>VLOOKUP(C4259,'Nhân viên'!$B$5:$C$48,2,0)</f>
        <v>#N/A</v>
      </c>
      <c r="G4259" s="13" t="e">
        <f>VLOOKUP(E4259,'Khách hàng'!$B$4:$F$1048576,2,0)</f>
        <v>#N/A</v>
      </c>
      <c r="H4259" s="13" t="str">
        <f>VLOOKUP(E4259,'[1]Khách hàng'!$A$4:$F$2144,3,0)</f>
        <v>Số 1 đường số 17A, Khu phố 11, Phường Bình Trị Đông B, Quận Bình Tân, TP.HCM.</v>
      </c>
      <c r="I4259" s="13" t="e">
        <f>VLOOKUP(E4259,'Khách hàng'!$B$4:$F$1048576,5,0)</f>
        <v>#N/A</v>
      </c>
      <c r="L4259" s="13" t="e">
        <f>VLOOKUP(J4259,'Hàng hóa'!$C$5:$D$50,2,0)</f>
        <v>#N/A</v>
      </c>
      <c r="M4259" s="17" t="e">
        <f>VLOOKUP(J4259,'Hàng hóa'!$C$5:$H$22,6,0)</f>
        <v>#N/A</v>
      </c>
      <c r="N4259" s="17" t="e">
        <f t="shared" si="183"/>
        <v>#N/A</v>
      </c>
      <c r="O4259" s="22" t="e">
        <f t="shared" si="182"/>
        <v>#N/A</v>
      </c>
      <c r="P4259" s="17" t="e">
        <f t="shared" si="184"/>
        <v>#N/A</v>
      </c>
      <c r="Q4259" s="13" t="e">
        <f>VLOOKUP(I4259,'[1]Nhân viên'!$E$20:$F$41,2,0)</f>
        <v>#N/A</v>
      </c>
    </row>
    <row r="4260" spans="1:17" x14ac:dyDescent="0.2">
      <c r="A4260" s="11">
        <v>4237</v>
      </c>
      <c r="D4260" s="13" t="e">
        <f>VLOOKUP(C4260,'Nhân viên'!$B$5:$C$48,2,0)</f>
        <v>#N/A</v>
      </c>
      <c r="G4260" s="13" t="e">
        <f>VLOOKUP(E4260,'Khách hàng'!$B$4:$F$1048576,2,0)</f>
        <v>#N/A</v>
      </c>
      <c r="H4260" s="13" t="str">
        <f>VLOOKUP(E4260,'[1]Khách hàng'!$A$4:$F$2144,3,0)</f>
        <v>Số 1 đường số 17A, Khu phố 11, Phường Bình Trị Đông B, Quận Bình Tân, TP.HCM.</v>
      </c>
      <c r="I4260" s="13" t="e">
        <f>VLOOKUP(E4260,'Khách hàng'!$B$4:$F$1048576,5,0)</f>
        <v>#N/A</v>
      </c>
      <c r="L4260" s="13" t="e">
        <f>VLOOKUP(J4260,'Hàng hóa'!$C$5:$D$50,2,0)</f>
        <v>#N/A</v>
      </c>
      <c r="M4260" s="17" t="e">
        <f>VLOOKUP(J4260,'Hàng hóa'!$C$5:$H$22,6,0)</f>
        <v>#N/A</v>
      </c>
      <c r="N4260" s="17" t="e">
        <f t="shared" si="183"/>
        <v>#N/A</v>
      </c>
      <c r="O4260" s="22" t="e">
        <f t="shared" si="182"/>
        <v>#N/A</v>
      </c>
      <c r="P4260" s="17" t="e">
        <f t="shared" si="184"/>
        <v>#N/A</v>
      </c>
      <c r="Q4260" s="13" t="e">
        <f>VLOOKUP(I4260,'[1]Nhân viên'!$E$20:$F$41,2,0)</f>
        <v>#N/A</v>
      </c>
    </row>
    <row r="4261" spans="1:17" x14ac:dyDescent="0.2">
      <c r="A4261" s="11">
        <v>4238</v>
      </c>
      <c r="D4261" s="13" t="e">
        <f>VLOOKUP(C4261,'Nhân viên'!$B$5:$C$48,2,0)</f>
        <v>#N/A</v>
      </c>
      <c r="G4261" s="13" t="e">
        <f>VLOOKUP(E4261,'Khách hàng'!$B$4:$F$1048576,2,0)</f>
        <v>#N/A</v>
      </c>
      <c r="H4261" s="13" t="str">
        <f>VLOOKUP(E4261,'[1]Khách hàng'!$A$4:$F$2144,3,0)</f>
        <v>Số 1 đường số 17A, Khu phố 11, Phường Bình Trị Đông B, Quận Bình Tân, TP.HCM.</v>
      </c>
      <c r="I4261" s="13" t="e">
        <f>VLOOKUP(E4261,'Khách hàng'!$B$4:$F$1048576,5,0)</f>
        <v>#N/A</v>
      </c>
      <c r="L4261" s="13" t="e">
        <f>VLOOKUP(J4261,'Hàng hóa'!$C$5:$D$50,2,0)</f>
        <v>#N/A</v>
      </c>
      <c r="M4261" s="17" t="e">
        <f>VLOOKUP(J4261,'Hàng hóa'!$C$5:$H$22,6,0)</f>
        <v>#N/A</v>
      </c>
      <c r="N4261" s="17" t="e">
        <f t="shared" si="183"/>
        <v>#N/A</v>
      </c>
      <c r="O4261" s="22" t="e">
        <f t="shared" si="182"/>
        <v>#N/A</v>
      </c>
      <c r="P4261" s="17" t="e">
        <f t="shared" si="184"/>
        <v>#N/A</v>
      </c>
      <c r="Q4261" s="13" t="e">
        <f>VLOOKUP(I4261,'[1]Nhân viên'!$E$20:$F$41,2,0)</f>
        <v>#N/A</v>
      </c>
    </row>
    <row r="4262" spans="1:17" x14ac:dyDescent="0.2">
      <c r="A4262" s="11">
        <v>4239</v>
      </c>
      <c r="D4262" s="13" t="e">
        <f>VLOOKUP(C4262,'Nhân viên'!$B$5:$C$48,2,0)</f>
        <v>#N/A</v>
      </c>
      <c r="G4262" s="13" t="e">
        <f>VLOOKUP(E4262,'Khách hàng'!$B$4:$F$1048576,2,0)</f>
        <v>#N/A</v>
      </c>
      <c r="H4262" s="13" t="str">
        <f>VLOOKUP(E4262,'[1]Khách hàng'!$A$4:$F$2144,3,0)</f>
        <v>Số 1 đường số 17A, Khu phố 11, Phường Bình Trị Đông B, Quận Bình Tân, TP.HCM.</v>
      </c>
      <c r="I4262" s="13" t="e">
        <f>VLOOKUP(E4262,'Khách hàng'!$B$4:$F$1048576,5,0)</f>
        <v>#N/A</v>
      </c>
      <c r="L4262" s="13" t="e">
        <f>VLOOKUP(J4262,'Hàng hóa'!$C$5:$D$50,2,0)</f>
        <v>#N/A</v>
      </c>
      <c r="M4262" s="17" t="e">
        <f>VLOOKUP(J4262,'Hàng hóa'!$C$5:$H$22,6,0)</f>
        <v>#N/A</v>
      </c>
      <c r="N4262" s="17" t="e">
        <f t="shared" si="183"/>
        <v>#N/A</v>
      </c>
      <c r="O4262" s="22" t="e">
        <f t="shared" si="182"/>
        <v>#N/A</v>
      </c>
      <c r="P4262" s="17" t="e">
        <f t="shared" si="184"/>
        <v>#N/A</v>
      </c>
      <c r="Q4262" s="13" t="e">
        <f>VLOOKUP(I4262,'[1]Nhân viên'!$E$20:$F$41,2,0)</f>
        <v>#N/A</v>
      </c>
    </row>
    <row r="4263" spans="1:17" x14ac:dyDescent="0.2">
      <c r="A4263" s="11">
        <v>4240</v>
      </c>
      <c r="D4263" s="13" t="e">
        <f>VLOOKUP(C4263,'Nhân viên'!$B$5:$C$48,2,0)</f>
        <v>#N/A</v>
      </c>
      <c r="G4263" s="13" t="e">
        <f>VLOOKUP(E4263,'Khách hàng'!$B$4:$F$1048576,2,0)</f>
        <v>#N/A</v>
      </c>
      <c r="H4263" s="13" t="str">
        <f>VLOOKUP(E4263,'[1]Khách hàng'!$A$4:$F$2144,3,0)</f>
        <v>Số 1 đường số 17A, Khu phố 11, Phường Bình Trị Đông B, Quận Bình Tân, TP.HCM.</v>
      </c>
      <c r="I4263" s="13" t="e">
        <f>VLOOKUP(E4263,'Khách hàng'!$B$4:$F$1048576,5,0)</f>
        <v>#N/A</v>
      </c>
      <c r="L4263" s="13" t="e">
        <f>VLOOKUP(J4263,'Hàng hóa'!$C$5:$D$50,2,0)</f>
        <v>#N/A</v>
      </c>
      <c r="M4263" s="17" t="e">
        <f>VLOOKUP(J4263,'Hàng hóa'!$C$5:$H$22,6,0)</f>
        <v>#N/A</v>
      </c>
      <c r="N4263" s="17" t="e">
        <f t="shared" si="183"/>
        <v>#N/A</v>
      </c>
      <c r="O4263" s="22" t="e">
        <f t="shared" si="182"/>
        <v>#N/A</v>
      </c>
      <c r="P4263" s="17" t="e">
        <f t="shared" si="184"/>
        <v>#N/A</v>
      </c>
      <c r="Q4263" s="13" t="e">
        <f>VLOOKUP(I4263,'[1]Nhân viên'!$E$20:$F$41,2,0)</f>
        <v>#N/A</v>
      </c>
    </row>
    <row r="4264" spans="1:17" x14ac:dyDescent="0.2">
      <c r="A4264" s="11">
        <v>4241</v>
      </c>
      <c r="D4264" s="13" t="e">
        <f>VLOOKUP(C4264,'Nhân viên'!$B$5:$C$48,2,0)</f>
        <v>#N/A</v>
      </c>
      <c r="G4264" s="13" t="e">
        <f>VLOOKUP(E4264,'Khách hàng'!$B$4:$F$1048576,2,0)</f>
        <v>#N/A</v>
      </c>
      <c r="H4264" s="13" t="str">
        <f>VLOOKUP(E4264,'[1]Khách hàng'!$A$4:$F$2144,3,0)</f>
        <v>Số 1 đường số 17A, Khu phố 11, Phường Bình Trị Đông B, Quận Bình Tân, TP.HCM.</v>
      </c>
      <c r="I4264" s="13" t="e">
        <f>VLOOKUP(E4264,'Khách hàng'!$B$4:$F$1048576,5,0)</f>
        <v>#N/A</v>
      </c>
      <c r="L4264" s="13" t="e">
        <f>VLOOKUP(J4264,'Hàng hóa'!$C$5:$D$50,2,0)</f>
        <v>#N/A</v>
      </c>
      <c r="M4264" s="17" t="e">
        <f>VLOOKUP(J4264,'Hàng hóa'!$C$5:$H$22,6,0)</f>
        <v>#N/A</v>
      </c>
      <c r="N4264" s="17" t="e">
        <f t="shared" si="183"/>
        <v>#N/A</v>
      </c>
      <c r="O4264" s="22" t="e">
        <f t="shared" si="182"/>
        <v>#N/A</v>
      </c>
      <c r="P4264" s="17" t="e">
        <f t="shared" si="184"/>
        <v>#N/A</v>
      </c>
      <c r="Q4264" s="13" t="e">
        <f>VLOOKUP(I4264,'[1]Nhân viên'!$E$20:$F$41,2,0)</f>
        <v>#N/A</v>
      </c>
    </row>
    <row r="4265" spans="1:17" x14ac:dyDescent="0.2">
      <c r="A4265" s="11">
        <v>4242</v>
      </c>
      <c r="D4265" s="13" t="e">
        <f>VLOOKUP(C4265,'Nhân viên'!$B$5:$C$48,2,0)</f>
        <v>#N/A</v>
      </c>
      <c r="G4265" s="13" t="e">
        <f>VLOOKUP(E4265,'Khách hàng'!$B$4:$F$1048576,2,0)</f>
        <v>#N/A</v>
      </c>
      <c r="H4265" s="13" t="str">
        <f>VLOOKUP(E4265,'[1]Khách hàng'!$A$4:$F$2144,3,0)</f>
        <v>Số 1 đường số 17A, Khu phố 11, Phường Bình Trị Đông B, Quận Bình Tân, TP.HCM.</v>
      </c>
      <c r="I4265" s="13" t="e">
        <f>VLOOKUP(E4265,'Khách hàng'!$B$4:$F$1048576,5,0)</f>
        <v>#N/A</v>
      </c>
      <c r="L4265" s="13" t="e">
        <f>VLOOKUP(J4265,'Hàng hóa'!$C$5:$D$50,2,0)</f>
        <v>#N/A</v>
      </c>
      <c r="M4265" s="17" t="e">
        <f>VLOOKUP(J4265,'Hàng hóa'!$C$5:$H$22,6,0)</f>
        <v>#N/A</v>
      </c>
      <c r="N4265" s="17" t="e">
        <f t="shared" si="183"/>
        <v>#N/A</v>
      </c>
      <c r="O4265" s="22" t="e">
        <f t="shared" si="182"/>
        <v>#N/A</v>
      </c>
      <c r="P4265" s="17" t="e">
        <f t="shared" si="184"/>
        <v>#N/A</v>
      </c>
      <c r="Q4265" s="13" t="e">
        <f>VLOOKUP(I4265,'[1]Nhân viên'!$E$20:$F$41,2,0)</f>
        <v>#N/A</v>
      </c>
    </row>
    <row r="4266" spans="1:17" x14ac:dyDescent="0.2">
      <c r="A4266" s="11">
        <v>4243</v>
      </c>
      <c r="D4266" s="13" t="e">
        <f>VLOOKUP(C4266,'Nhân viên'!$B$5:$C$48,2,0)</f>
        <v>#N/A</v>
      </c>
      <c r="G4266" s="13" t="e">
        <f>VLOOKUP(E4266,'Khách hàng'!$B$4:$F$1048576,2,0)</f>
        <v>#N/A</v>
      </c>
      <c r="H4266" s="13" t="str">
        <f>VLOOKUP(E4266,'[1]Khách hàng'!$A$4:$F$2144,3,0)</f>
        <v>Số 1 đường số 17A, Khu phố 11, Phường Bình Trị Đông B, Quận Bình Tân, TP.HCM.</v>
      </c>
      <c r="I4266" s="13" t="e">
        <f>VLOOKUP(E4266,'Khách hàng'!$B$4:$F$1048576,5,0)</f>
        <v>#N/A</v>
      </c>
      <c r="L4266" s="13" t="e">
        <f>VLOOKUP(J4266,'Hàng hóa'!$C$5:$D$50,2,0)</f>
        <v>#N/A</v>
      </c>
      <c r="M4266" s="17" t="e">
        <f>VLOOKUP(J4266,'Hàng hóa'!$C$5:$H$22,6,0)</f>
        <v>#N/A</v>
      </c>
      <c r="N4266" s="17" t="e">
        <f t="shared" si="183"/>
        <v>#N/A</v>
      </c>
      <c r="O4266" s="22" t="e">
        <f t="shared" si="182"/>
        <v>#N/A</v>
      </c>
      <c r="P4266" s="17" t="e">
        <f t="shared" si="184"/>
        <v>#N/A</v>
      </c>
      <c r="Q4266" s="13" t="e">
        <f>VLOOKUP(I4266,'[1]Nhân viên'!$E$20:$F$41,2,0)</f>
        <v>#N/A</v>
      </c>
    </row>
    <row r="4267" spans="1:17" x14ac:dyDescent="0.2">
      <c r="A4267" s="11">
        <v>4244</v>
      </c>
      <c r="D4267" s="13" t="e">
        <f>VLOOKUP(C4267,'Nhân viên'!$B$5:$C$48,2,0)</f>
        <v>#N/A</v>
      </c>
      <c r="G4267" s="13" t="e">
        <f>VLOOKUP(E4267,'Khách hàng'!$B$4:$F$1048576,2,0)</f>
        <v>#N/A</v>
      </c>
      <c r="H4267" s="13" t="str">
        <f>VLOOKUP(E4267,'[1]Khách hàng'!$A$4:$F$2144,3,0)</f>
        <v>Số 1 đường số 17A, Khu phố 11, Phường Bình Trị Đông B, Quận Bình Tân, TP.HCM.</v>
      </c>
      <c r="I4267" s="13" t="e">
        <f>VLOOKUP(E4267,'Khách hàng'!$B$4:$F$1048576,5,0)</f>
        <v>#N/A</v>
      </c>
      <c r="L4267" s="13" t="e">
        <f>VLOOKUP(J4267,'Hàng hóa'!$C$5:$D$50,2,0)</f>
        <v>#N/A</v>
      </c>
      <c r="M4267" s="17" t="e">
        <f>VLOOKUP(J4267,'Hàng hóa'!$C$5:$H$22,6,0)</f>
        <v>#N/A</v>
      </c>
      <c r="N4267" s="17" t="e">
        <f t="shared" si="183"/>
        <v>#N/A</v>
      </c>
      <c r="O4267" s="22" t="e">
        <f t="shared" si="182"/>
        <v>#N/A</v>
      </c>
      <c r="P4267" s="17" t="e">
        <f t="shared" si="184"/>
        <v>#N/A</v>
      </c>
      <c r="Q4267" s="13" t="e">
        <f>VLOOKUP(I4267,'[1]Nhân viên'!$E$20:$F$41,2,0)</f>
        <v>#N/A</v>
      </c>
    </row>
    <row r="4268" spans="1:17" x14ac:dyDescent="0.2">
      <c r="A4268" s="11">
        <v>4245</v>
      </c>
      <c r="D4268" s="13" t="e">
        <f>VLOOKUP(C4268,'Nhân viên'!$B$5:$C$48,2,0)</f>
        <v>#N/A</v>
      </c>
      <c r="G4268" s="13" t="e">
        <f>VLOOKUP(E4268,'Khách hàng'!$B$4:$F$1048576,2,0)</f>
        <v>#N/A</v>
      </c>
      <c r="H4268" s="13" t="str">
        <f>VLOOKUP(E4268,'[1]Khách hàng'!$A$4:$F$2144,3,0)</f>
        <v>Số 1 đường số 17A, Khu phố 11, Phường Bình Trị Đông B, Quận Bình Tân, TP.HCM.</v>
      </c>
      <c r="I4268" s="13" t="e">
        <f>VLOOKUP(E4268,'Khách hàng'!$B$4:$F$1048576,5,0)</f>
        <v>#N/A</v>
      </c>
      <c r="L4268" s="13" t="e">
        <f>VLOOKUP(J4268,'Hàng hóa'!$C$5:$D$50,2,0)</f>
        <v>#N/A</v>
      </c>
      <c r="M4268" s="17" t="e">
        <f>VLOOKUP(J4268,'Hàng hóa'!$C$5:$H$22,6,0)</f>
        <v>#N/A</v>
      </c>
      <c r="N4268" s="17" t="e">
        <f t="shared" si="183"/>
        <v>#N/A</v>
      </c>
      <c r="O4268" s="22" t="e">
        <f t="shared" si="182"/>
        <v>#N/A</v>
      </c>
      <c r="P4268" s="17" t="e">
        <f t="shared" si="184"/>
        <v>#N/A</v>
      </c>
      <c r="Q4268" s="13" t="e">
        <f>VLOOKUP(I4268,'[1]Nhân viên'!$E$20:$F$41,2,0)</f>
        <v>#N/A</v>
      </c>
    </row>
    <row r="4269" spans="1:17" x14ac:dyDescent="0.2">
      <c r="A4269" s="11">
        <v>4246</v>
      </c>
      <c r="D4269" s="13" t="e">
        <f>VLOOKUP(C4269,'Nhân viên'!$B$5:$C$48,2,0)</f>
        <v>#N/A</v>
      </c>
      <c r="G4269" s="13" t="e">
        <f>VLOOKUP(E4269,'Khách hàng'!$B$4:$F$1048576,2,0)</f>
        <v>#N/A</v>
      </c>
      <c r="H4269" s="13" t="str">
        <f>VLOOKUP(E4269,'[1]Khách hàng'!$A$4:$F$2144,3,0)</f>
        <v>Số 1 đường số 17A, Khu phố 11, Phường Bình Trị Đông B, Quận Bình Tân, TP.HCM.</v>
      </c>
      <c r="I4269" s="13" t="e">
        <f>VLOOKUP(E4269,'Khách hàng'!$B$4:$F$1048576,5,0)</f>
        <v>#N/A</v>
      </c>
      <c r="L4269" s="13" t="e">
        <f>VLOOKUP(J4269,'Hàng hóa'!$C$5:$D$50,2,0)</f>
        <v>#N/A</v>
      </c>
      <c r="M4269" s="17" t="e">
        <f>VLOOKUP(J4269,'Hàng hóa'!$C$5:$H$22,6,0)</f>
        <v>#N/A</v>
      </c>
      <c r="N4269" s="17" t="e">
        <f t="shared" si="183"/>
        <v>#N/A</v>
      </c>
      <c r="O4269" s="22" t="e">
        <f t="shared" si="182"/>
        <v>#N/A</v>
      </c>
      <c r="P4269" s="17" t="e">
        <f t="shared" si="184"/>
        <v>#N/A</v>
      </c>
      <c r="Q4269" s="13" t="e">
        <f>VLOOKUP(I4269,'[1]Nhân viên'!$E$20:$F$41,2,0)</f>
        <v>#N/A</v>
      </c>
    </row>
    <row r="4270" spans="1:17" x14ac:dyDescent="0.2">
      <c r="A4270" s="11">
        <v>4247</v>
      </c>
      <c r="D4270" s="13" t="e">
        <f>VLOOKUP(C4270,'Nhân viên'!$B$5:$C$48,2,0)</f>
        <v>#N/A</v>
      </c>
      <c r="G4270" s="13" t="e">
        <f>VLOOKUP(E4270,'Khách hàng'!$B$4:$F$1048576,2,0)</f>
        <v>#N/A</v>
      </c>
      <c r="H4270" s="13" t="str">
        <f>VLOOKUP(E4270,'[1]Khách hàng'!$A$4:$F$2144,3,0)</f>
        <v>Số 1 đường số 17A, Khu phố 11, Phường Bình Trị Đông B, Quận Bình Tân, TP.HCM.</v>
      </c>
      <c r="I4270" s="13" t="e">
        <f>VLOOKUP(E4270,'Khách hàng'!$B$4:$F$1048576,5,0)</f>
        <v>#N/A</v>
      </c>
      <c r="L4270" s="13" t="e">
        <f>VLOOKUP(J4270,'Hàng hóa'!$C$5:$D$50,2,0)</f>
        <v>#N/A</v>
      </c>
      <c r="M4270" s="17" t="e">
        <f>VLOOKUP(J4270,'Hàng hóa'!$C$5:$H$22,6,0)</f>
        <v>#N/A</v>
      </c>
      <c r="N4270" s="17" t="e">
        <f t="shared" si="183"/>
        <v>#N/A</v>
      </c>
      <c r="O4270" s="22" t="e">
        <f t="shared" si="182"/>
        <v>#N/A</v>
      </c>
      <c r="P4270" s="17" t="e">
        <f t="shared" si="184"/>
        <v>#N/A</v>
      </c>
      <c r="Q4270" s="13" t="e">
        <f>VLOOKUP(I4270,'[1]Nhân viên'!$E$20:$F$41,2,0)</f>
        <v>#N/A</v>
      </c>
    </row>
    <row r="4271" spans="1:17" x14ac:dyDescent="0.2">
      <c r="A4271" s="11">
        <v>4248</v>
      </c>
      <c r="D4271" s="13" t="e">
        <f>VLOOKUP(C4271,'Nhân viên'!$B$5:$C$48,2,0)</f>
        <v>#N/A</v>
      </c>
      <c r="G4271" s="13" t="e">
        <f>VLOOKUP(E4271,'Khách hàng'!$B$4:$F$1048576,2,0)</f>
        <v>#N/A</v>
      </c>
      <c r="H4271" s="13" t="str">
        <f>VLOOKUP(E4271,'[1]Khách hàng'!$A$4:$F$2144,3,0)</f>
        <v>Số 1 đường số 17A, Khu phố 11, Phường Bình Trị Đông B, Quận Bình Tân, TP.HCM.</v>
      </c>
      <c r="I4271" s="13" t="e">
        <f>VLOOKUP(E4271,'Khách hàng'!$B$4:$F$1048576,5,0)</f>
        <v>#N/A</v>
      </c>
      <c r="L4271" s="13" t="e">
        <f>VLOOKUP(J4271,'Hàng hóa'!$C$5:$D$50,2,0)</f>
        <v>#N/A</v>
      </c>
      <c r="M4271" s="17" t="e">
        <f>VLOOKUP(J4271,'Hàng hóa'!$C$5:$H$22,6,0)</f>
        <v>#N/A</v>
      </c>
      <c r="N4271" s="17" t="e">
        <f t="shared" si="183"/>
        <v>#N/A</v>
      </c>
      <c r="O4271" s="22" t="e">
        <f t="shared" si="182"/>
        <v>#N/A</v>
      </c>
      <c r="P4271" s="17" t="e">
        <f t="shared" si="184"/>
        <v>#N/A</v>
      </c>
      <c r="Q4271" s="13" t="e">
        <f>VLOOKUP(I4271,'[1]Nhân viên'!$E$20:$F$41,2,0)</f>
        <v>#N/A</v>
      </c>
    </row>
    <row r="4272" spans="1:17" x14ac:dyDescent="0.2">
      <c r="A4272" s="11">
        <v>4249</v>
      </c>
      <c r="D4272" s="13" t="e">
        <f>VLOOKUP(C4272,'Nhân viên'!$B$5:$C$48,2,0)</f>
        <v>#N/A</v>
      </c>
      <c r="G4272" s="13" t="e">
        <f>VLOOKUP(E4272,'Khách hàng'!$B$4:$F$1048576,2,0)</f>
        <v>#N/A</v>
      </c>
      <c r="H4272" s="13" t="str">
        <f>VLOOKUP(E4272,'[1]Khách hàng'!$A$4:$F$2144,3,0)</f>
        <v>Số 1 đường số 17A, Khu phố 11, Phường Bình Trị Đông B, Quận Bình Tân, TP.HCM.</v>
      </c>
      <c r="I4272" s="13" t="e">
        <f>VLOOKUP(E4272,'Khách hàng'!$B$4:$F$1048576,5,0)</f>
        <v>#N/A</v>
      </c>
      <c r="L4272" s="13" t="e">
        <f>VLOOKUP(J4272,'Hàng hóa'!$C$5:$D$50,2,0)</f>
        <v>#N/A</v>
      </c>
      <c r="M4272" s="17" t="e">
        <f>VLOOKUP(J4272,'Hàng hóa'!$C$5:$H$22,6,0)</f>
        <v>#N/A</v>
      </c>
      <c r="N4272" s="17" t="e">
        <f t="shared" si="183"/>
        <v>#N/A</v>
      </c>
      <c r="O4272" s="22" t="e">
        <f t="shared" si="182"/>
        <v>#N/A</v>
      </c>
      <c r="P4272" s="17" t="e">
        <f t="shared" si="184"/>
        <v>#N/A</v>
      </c>
      <c r="Q4272" s="13" t="e">
        <f>VLOOKUP(I4272,'[1]Nhân viên'!$E$20:$F$41,2,0)</f>
        <v>#N/A</v>
      </c>
    </row>
    <row r="4273" spans="1:17" x14ac:dyDescent="0.2">
      <c r="A4273" s="11">
        <v>4250</v>
      </c>
      <c r="D4273" s="13" t="e">
        <f>VLOOKUP(C4273,'Nhân viên'!$B$5:$C$48,2,0)</f>
        <v>#N/A</v>
      </c>
      <c r="G4273" s="13" t="e">
        <f>VLOOKUP(E4273,'Khách hàng'!$B$4:$F$1048576,2,0)</f>
        <v>#N/A</v>
      </c>
      <c r="H4273" s="13" t="str">
        <f>VLOOKUP(E4273,'[1]Khách hàng'!$A$4:$F$2144,3,0)</f>
        <v>Số 1 đường số 17A, Khu phố 11, Phường Bình Trị Đông B, Quận Bình Tân, TP.HCM.</v>
      </c>
      <c r="I4273" s="13" t="e">
        <f>VLOOKUP(E4273,'Khách hàng'!$B$4:$F$1048576,5,0)</f>
        <v>#N/A</v>
      </c>
      <c r="L4273" s="13" t="e">
        <f>VLOOKUP(J4273,'Hàng hóa'!$C$5:$D$50,2,0)</f>
        <v>#N/A</v>
      </c>
      <c r="M4273" s="17" t="e">
        <f>VLOOKUP(J4273,'Hàng hóa'!$C$5:$H$22,6,0)</f>
        <v>#N/A</v>
      </c>
      <c r="N4273" s="17" t="e">
        <f t="shared" si="183"/>
        <v>#N/A</v>
      </c>
      <c r="O4273" s="22" t="e">
        <f t="shared" si="182"/>
        <v>#N/A</v>
      </c>
      <c r="P4273" s="17" t="e">
        <f t="shared" si="184"/>
        <v>#N/A</v>
      </c>
      <c r="Q4273" s="13" t="e">
        <f>VLOOKUP(I4273,'[1]Nhân viên'!$E$20:$F$41,2,0)</f>
        <v>#N/A</v>
      </c>
    </row>
    <row r="4274" spans="1:17" x14ac:dyDescent="0.2">
      <c r="A4274" s="11">
        <v>4251</v>
      </c>
      <c r="D4274" s="13" t="e">
        <f>VLOOKUP(C4274,'Nhân viên'!$B$5:$C$48,2,0)</f>
        <v>#N/A</v>
      </c>
      <c r="G4274" s="13" t="e">
        <f>VLOOKUP(E4274,'Khách hàng'!$B$4:$F$1048576,2,0)</f>
        <v>#N/A</v>
      </c>
      <c r="H4274" s="13" t="str">
        <f>VLOOKUP(E4274,'[1]Khách hàng'!$A$4:$F$2144,3,0)</f>
        <v>Số 1 đường số 17A, Khu phố 11, Phường Bình Trị Đông B, Quận Bình Tân, TP.HCM.</v>
      </c>
      <c r="I4274" s="13" t="e">
        <f>VLOOKUP(E4274,'Khách hàng'!$B$4:$F$1048576,5,0)</f>
        <v>#N/A</v>
      </c>
      <c r="L4274" s="13" t="e">
        <f>VLOOKUP(J4274,'Hàng hóa'!$C$5:$D$50,2,0)</f>
        <v>#N/A</v>
      </c>
      <c r="M4274" s="17" t="e">
        <f>VLOOKUP(J4274,'Hàng hóa'!$C$5:$H$22,6,0)</f>
        <v>#N/A</v>
      </c>
      <c r="N4274" s="17" t="e">
        <f t="shared" si="183"/>
        <v>#N/A</v>
      </c>
      <c r="O4274" s="22" t="e">
        <f t="shared" si="182"/>
        <v>#N/A</v>
      </c>
      <c r="P4274" s="17" t="e">
        <f t="shared" si="184"/>
        <v>#N/A</v>
      </c>
      <c r="Q4274" s="13" t="e">
        <f>VLOOKUP(I4274,'[1]Nhân viên'!$E$20:$F$41,2,0)</f>
        <v>#N/A</v>
      </c>
    </row>
    <row r="4275" spans="1:17" x14ac:dyDescent="0.2">
      <c r="A4275" s="11">
        <v>4252</v>
      </c>
      <c r="D4275" s="13" t="e">
        <f>VLOOKUP(C4275,'Nhân viên'!$B$5:$C$48,2,0)</f>
        <v>#N/A</v>
      </c>
      <c r="G4275" s="13" t="e">
        <f>VLOOKUP(E4275,'Khách hàng'!$B$4:$F$1048576,2,0)</f>
        <v>#N/A</v>
      </c>
      <c r="H4275" s="13" t="str">
        <f>VLOOKUP(E4275,'[1]Khách hàng'!$A$4:$F$2144,3,0)</f>
        <v>Số 1 đường số 17A, Khu phố 11, Phường Bình Trị Đông B, Quận Bình Tân, TP.HCM.</v>
      </c>
      <c r="I4275" s="13" t="e">
        <f>VLOOKUP(E4275,'Khách hàng'!$B$4:$F$1048576,5,0)</f>
        <v>#N/A</v>
      </c>
      <c r="L4275" s="13" t="e">
        <f>VLOOKUP(J4275,'Hàng hóa'!$C$5:$D$50,2,0)</f>
        <v>#N/A</v>
      </c>
      <c r="M4275" s="17" t="e">
        <f>VLOOKUP(J4275,'Hàng hóa'!$C$5:$H$22,6,0)</f>
        <v>#N/A</v>
      </c>
      <c r="N4275" s="17" t="e">
        <f t="shared" si="183"/>
        <v>#N/A</v>
      </c>
      <c r="O4275" s="22" t="e">
        <f t="shared" si="182"/>
        <v>#N/A</v>
      </c>
      <c r="P4275" s="17" t="e">
        <f t="shared" si="184"/>
        <v>#N/A</v>
      </c>
      <c r="Q4275" s="13" t="e">
        <f>VLOOKUP(I4275,'[1]Nhân viên'!$E$20:$F$41,2,0)</f>
        <v>#N/A</v>
      </c>
    </row>
    <row r="4276" spans="1:17" x14ac:dyDescent="0.2">
      <c r="A4276" s="11">
        <v>4253</v>
      </c>
      <c r="D4276" s="13" t="e">
        <f>VLOOKUP(C4276,'Nhân viên'!$B$5:$C$48,2,0)</f>
        <v>#N/A</v>
      </c>
      <c r="G4276" s="13" t="e">
        <f>VLOOKUP(E4276,'Khách hàng'!$B$4:$F$1048576,2,0)</f>
        <v>#N/A</v>
      </c>
      <c r="H4276" s="13" t="str">
        <f>VLOOKUP(E4276,'[1]Khách hàng'!$A$4:$F$2144,3,0)</f>
        <v>Số 1 đường số 17A, Khu phố 11, Phường Bình Trị Đông B, Quận Bình Tân, TP.HCM.</v>
      </c>
      <c r="I4276" s="13" t="e">
        <f>VLOOKUP(E4276,'Khách hàng'!$B$4:$F$1048576,5,0)</f>
        <v>#N/A</v>
      </c>
      <c r="L4276" s="13" t="e">
        <f>VLOOKUP(J4276,'Hàng hóa'!$C$5:$D$50,2,0)</f>
        <v>#N/A</v>
      </c>
      <c r="M4276" s="17" t="e">
        <f>VLOOKUP(J4276,'Hàng hóa'!$C$5:$H$22,6,0)</f>
        <v>#N/A</v>
      </c>
      <c r="N4276" s="17" t="e">
        <f t="shared" si="183"/>
        <v>#N/A</v>
      </c>
      <c r="O4276" s="22" t="e">
        <f t="shared" si="182"/>
        <v>#N/A</v>
      </c>
      <c r="P4276" s="17" t="e">
        <f t="shared" si="184"/>
        <v>#N/A</v>
      </c>
      <c r="Q4276" s="13" t="e">
        <f>VLOOKUP(I4276,'[1]Nhân viên'!$E$20:$F$41,2,0)</f>
        <v>#N/A</v>
      </c>
    </row>
    <row r="4277" spans="1:17" x14ac:dyDescent="0.2">
      <c r="A4277" s="11">
        <v>4254</v>
      </c>
      <c r="D4277" s="13" t="e">
        <f>VLOOKUP(C4277,'Nhân viên'!$B$5:$C$48,2,0)</f>
        <v>#N/A</v>
      </c>
      <c r="G4277" s="13" t="e">
        <f>VLOOKUP(E4277,'Khách hàng'!$B$4:$F$1048576,2,0)</f>
        <v>#N/A</v>
      </c>
      <c r="H4277" s="13" t="str">
        <f>VLOOKUP(E4277,'[1]Khách hàng'!$A$4:$F$2144,3,0)</f>
        <v>Số 1 đường số 17A, Khu phố 11, Phường Bình Trị Đông B, Quận Bình Tân, TP.HCM.</v>
      </c>
      <c r="I4277" s="13" t="e">
        <f>VLOOKUP(E4277,'Khách hàng'!$B$4:$F$1048576,5,0)</f>
        <v>#N/A</v>
      </c>
      <c r="L4277" s="13" t="e">
        <f>VLOOKUP(J4277,'Hàng hóa'!$C$5:$D$50,2,0)</f>
        <v>#N/A</v>
      </c>
      <c r="M4277" s="17" t="e">
        <f>VLOOKUP(J4277,'Hàng hóa'!$C$5:$H$22,6,0)</f>
        <v>#N/A</v>
      </c>
      <c r="N4277" s="17" t="e">
        <f t="shared" si="183"/>
        <v>#N/A</v>
      </c>
      <c r="O4277" s="22" t="e">
        <f t="shared" si="182"/>
        <v>#N/A</v>
      </c>
      <c r="P4277" s="17" t="e">
        <f t="shared" si="184"/>
        <v>#N/A</v>
      </c>
      <c r="Q4277" s="13" t="e">
        <f>VLOOKUP(I4277,'[1]Nhân viên'!$E$20:$F$41,2,0)</f>
        <v>#N/A</v>
      </c>
    </row>
    <row r="4278" spans="1:17" x14ac:dyDescent="0.2">
      <c r="A4278" s="11">
        <v>4255</v>
      </c>
      <c r="D4278" s="13" t="e">
        <f>VLOOKUP(C4278,'Nhân viên'!$B$5:$C$48,2,0)</f>
        <v>#N/A</v>
      </c>
      <c r="G4278" s="13" t="e">
        <f>VLOOKUP(E4278,'Khách hàng'!$B$4:$F$1048576,2,0)</f>
        <v>#N/A</v>
      </c>
      <c r="H4278" s="13" t="str">
        <f>VLOOKUP(E4278,'[1]Khách hàng'!$A$4:$F$2144,3,0)</f>
        <v>Số 1 đường số 17A, Khu phố 11, Phường Bình Trị Đông B, Quận Bình Tân, TP.HCM.</v>
      </c>
      <c r="I4278" s="13" t="e">
        <f>VLOOKUP(E4278,'Khách hàng'!$B$4:$F$1048576,5,0)</f>
        <v>#N/A</v>
      </c>
      <c r="L4278" s="13" t="e">
        <f>VLOOKUP(J4278,'Hàng hóa'!$C$5:$D$50,2,0)</f>
        <v>#N/A</v>
      </c>
      <c r="M4278" s="17" t="e">
        <f>VLOOKUP(J4278,'Hàng hóa'!$C$5:$H$22,6,0)</f>
        <v>#N/A</v>
      </c>
      <c r="N4278" s="17" t="e">
        <f t="shared" si="183"/>
        <v>#N/A</v>
      </c>
      <c r="O4278" s="22" t="e">
        <f t="shared" si="182"/>
        <v>#N/A</v>
      </c>
      <c r="P4278" s="17" t="e">
        <f t="shared" si="184"/>
        <v>#N/A</v>
      </c>
      <c r="Q4278" s="13" t="e">
        <f>VLOOKUP(I4278,'[1]Nhân viên'!$E$20:$F$41,2,0)</f>
        <v>#N/A</v>
      </c>
    </row>
    <row r="4279" spans="1:17" x14ac:dyDescent="0.2">
      <c r="A4279" s="11">
        <v>4256</v>
      </c>
      <c r="D4279" s="13" t="e">
        <f>VLOOKUP(C4279,'Nhân viên'!$B$5:$C$48,2,0)</f>
        <v>#N/A</v>
      </c>
      <c r="G4279" s="13" t="e">
        <f>VLOOKUP(E4279,'Khách hàng'!$B$4:$F$1048576,2,0)</f>
        <v>#N/A</v>
      </c>
      <c r="H4279" s="13" t="str">
        <f>VLOOKUP(E4279,'[1]Khách hàng'!$A$4:$F$2144,3,0)</f>
        <v>Số 1 đường số 17A, Khu phố 11, Phường Bình Trị Đông B, Quận Bình Tân, TP.HCM.</v>
      </c>
      <c r="I4279" s="13" t="e">
        <f>VLOOKUP(E4279,'Khách hàng'!$B$4:$F$1048576,5,0)</f>
        <v>#N/A</v>
      </c>
      <c r="L4279" s="13" t="e">
        <f>VLOOKUP(J4279,'Hàng hóa'!$C$5:$D$50,2,0)</f>
        <v>#N/A</v>
      </c>
      <c r="M4279" s="17" t="e">
        <f>VLOOKUP(J4279,'Hàng hóa'!$C$5:$H$22,6,0)</f>
        <v>#N/A</v>
      </c>
      <c r="N4279" s="17" t="e">
        <f t="shared" si="183"/>
        <v>#N/A</v>
      </c>
      <c r="O4279" s="22" t="e">
        <f t="shared" si="182"/>
        <v>#N/A</v>
      </c>
      <c r="P4279" s="17" t="e">
        <f t="shared" si="184"/>
        <v>#N/A</v>
      </c>
      <c r="Q4279" s="13" t="e">
        <f>VLOOKUP(I4279,'[1]Nhân viên'!$E$20:$F$41,2,0)</f>
        <v>#N/A</v>
      </c>
    </row>
    <row r="4280" spans="1:17" x14ac:dyDescent="0.2">
      <c r="A4280" s="11">
        <v>4257</v>
      </c>
      <c r="D4280" s="13" t="e">
        <f>VLOOKUP(C4280,'Nhân viên'!$B$5:$C$48,2,0)</f>
        <v>#N/A</v>
      </c>
      <c r="G4280" s="13" t="e">
        <f>VLOOKUP(E4280,'Khách hàng'!$B$4:$F$1048576,2,0)</f>
        <v>#N/A</v>
      </c>
      <c r="H4280" s="13" t="str">
        <f>VLOOKUP(E4280,'[1]Khách hàng'!$A$4:$F$2144,3,0)</f>
        <v>Số 1 đường số 17A, Khu phố 11, Phường Bình Trị Đông B, Quận Bình Tân, TP.HCM.</v>
      </c>
      <c r="I4280" s="13" t="e">
        <f>VLOOKUP(E4280,'Khách hàng'!$B$4:$F$1048576,5,0)</f>
        <v>#N/A</v>
      </c>
      <c r="L4280" s="13" t="e">
        <f>VLOOKUP(J4280,'Hàng hóa'!$C$5:$D$50,2,0)</f>
        <v>#N/A</v>
      </c>
      <c r="M4280" s="17" t="e">
        <f>VLOOKUP(J4280,'Hàng hóa'!$C$5:$H$22,6,0)</f>
        <v>#N/A</v>
      </c>
      <c r="N4280" s="17" t="e">
        <f t="shared" si="183"/>
        <v>#N/A</v>
      </c>
      <c r="O4280" s="22" t="e">
        <f t="shared" si="182"/>
        <v>#N/A</v>
      </c>
      <c r="P4280" s="17" t="e">
        <f t="shared" si="184"/>
        <v>#N/A</v>
      </c>
      <c r="Q4280" s="13" t="e">
        <f>VLOOKUP(I4280,'[1]Nhân viên'!$E$20:$F$41,2,0)</f>
        <v>#N/A</v>
      </c>
    </row>
    <row r="4281" spans="1:17" x14ac:dyDescent="0.2">
      <c r="A4281" s="11">
        <v>4258</v>
      </c>
      <c r="D4281" s="13" t="e">
        <f>VLOOKUP(C4281,'Nhân viên'!$B$5:$C$48,2,0)</f>
        <v>#N/A</v>
      </c>
      <c r="G4281" s="13" t="e">
        <f>VLOOKUP(E4281,'Khách hàng'!$B$4:$F$1048576,2,0)</f>
        <v>#N/A</v>
      </c>
      <c r="H4281" s="13" t="str">
        <f>VLOOKUP(E4281,'[1]Khách hàng'!$A$4:$F$2144,3,0)</f>
        <v>Số 1 đường số 17A, Khu phố 11, Phường Bình Trị Đông B, Quận Bình Tân, TP.HCM.</v>
      </c>
      <c r="I4281" s="13" t="e">
        <f>VLOOKUP(E4281,'Khách hàng'!$B$4:$F$1048576,5,0)</f>
        <v>#N/A</v>
      </c>
      <c r="L4281" s="13" t="e">
        <f>VLOOKUP(J4281,'Hàng hóa'!$C$5:$D$50,2,0)</f>
        <v>#N/A</v>
      </c>
      <c r="M4281" s="17" t="e">
        <f>VLOOKUP(J4281,'Hàng hóa'!$C$5:$H$22,6,0)</f>
        <v>#N/A</v>
      </c>
      <c r="N4281" s="17" t="e">
        <f t="shared" si="183"/>
        <v>#N/A</v>
      </c>
      <c r="O4281" s="22" t="e">
        <f t="shared" si="182"/>
        <v>#N/A</v>
      </c>
      <c r="P4281" s="17" t="e">
        <f t="shared" si="184"/>
        <v>#N/A</v>
      </c>
      <c r="Q4281" s="13" t="e">
        <f>VLOOKUP(I4281,'[1]Nhân viên'!$E$20:$F$41,2,0)</f>
        <v>#N/A</v>
      </c>
    </row>
    <row r="4282" spans="1:17" x14ac:dyDescent="0.2">
      <c r="A4282" s="11">
        <v>4259</v>
      </c>
      <c r="D4282" s="13" t="e">
        <f>VLOOKUP(C4282,'Nhân viên'!$B$5:$C$48,2,0)</f>
        <v>#N/A</v>
      </c>
      <c r="G4282" s="13" t="e">
        <f>VLOOKUP(E4282,'Khách hàng'!$B$4:$F$1048576,2,0)</f>
        <v>#N/A</v>
      </c>
      <c r="H4282" s="13" t="str">
        <f>VLOOKUP(E4282,'[1]Khách hàng'!$A$4:$F$2144,3,0)</f>
        <v>Số 1 đường số 17A, Khu phố 11, Phường Bình Trị Đông B, Quận Bình Tân, TP.HCM.</v>
      </c>
      <c r="I4282" s="13" t="e">
        <f>VLOOKUP(E4282,'Khách hàng'!$B$4:$F$1048576,5,0)</f>
        <v>#N/A</v>
      </c>
      <c r="L4282" s="13" t="e">
        <f>VLOOKUP(J4282,'Hàng hóa'!$C$5:$D$50,2,0)</f>
        <v>#N/A</v>
      </c>
      <c r="M4282" s="17" t="e">
        <f>VLOOKUP(J4282,'Hàng hóa'!$C$5:$H$22,6,0)</f>
        <v>#N/A</v>
      </c>
      <c r="N4282" s="17" t="e">
        <f t="shared" si="183"/>
        <v>#N/A</v>
      </c>
      <c r="O4282" s="22" t="e">
        <f t="shared" si="182"/>
        <v>#N/A</v>
      </c>
      <c r="P4282" s="17" t="e">
        <f t="shared" si="184"/>
        <v>#N/A</v>
      </c>
      <c r="Q4282" s="13" t="e">
        <f>VLOOKUP(I4282,'[1]Nhân viên'!$E$20:$F$41,2,0)</f>
        <v>#N/A</v>
      </c>
    </row>
    <row r="4283" spans="1:17" x14ac:dyDescent="0.2">
      <c r="A4283" s="11">
        <v>4260</v>
      </c>
      <c r="D4283" s="13" t="e">
        <f>VLOOKUP(C4283,'Nhân viên'!$B$5:$C$48,2,0)</f>
        <v>#N/A</v>
      </c>
      <c r="G4283" s="13" t="e">
        <f>VLOOKUP(E4283,'Khách hàng'!$B$4:$F$1048576,2,0)</f>
        <v>#N/A</v>
      </c>
      <c r="H4283" s="13" t="str">
        <f>VLOOKUP(E4283,'[1]Khách hàng'!$A$4:$F$2144,3,0)</f>
        <v>Số 1 đường số 17A, Khu phố 11, Phường Bình Trị Đông B, Quận Bình Tân, TP.HCM.</v>
      </c>
      <c r="I4283" s="13" t="e">
        <f>VLOOKUP(E4283,'Khách hàng'!$B$4:$F$1048576,5,0)</f>
        <v>#N/A</v>
      </c>
      <c r="L4283" s="13" t="e">
        <f>VLOOKUP(J4283,'Hàng hóa'!$C$5:$D$50,2,0)</f>
        <v>#N/A</v>
      </c>
      <c r="M4283" s="17" t="e">
        <f>VLOOKUP(J4283,'Hàng hóa'!$C$5:$H$22,6,0)</f>
        <v>#N/A</v>
      </c>
      <c r="N4283" s="17" t="e">
        <f t="shared" si="183"/>
        <v>#N/A</v>
      </c>
      <c r="O4283" s="22" t="e">
        <f t="shared" si="182"/>
        <v>#N/A</v>
      </c>
      <c r="P4283" s="17" t="e">
        <f t="shared" si="184"/>
        <v>#N/A</v>
      </c>
      <c r="Q4283" s="13" t="e">
        <f>VLOOKUP(I4283,'[1]Nhân viên'!$E$20:$F$41,2,0)</f>
        <v>#N/A</v>
      </c>
    </row>
    <row r="4284" spans="1:17" x14ac:dyDescent="0.2">
      <c r="A4284" s="11">
        <v>4261</v>
      </c>
      <c r="D4284" s="13" t="e">
        <f>VLOOKUP(C4284,'Nhân viên'!$B$5:$C$48,2,0)</f>
        <v>#N/A</v>
      </c>
      <c r="G4284" s="13" t="e">
        <f>VLOOKUP(E4284,'Khách hàng'!$B$4:$F$1048576,2,0)</f>
        <v>#N/A</v>
      </c>
      <c r="H4284" s="13" t="str">
        <f>VLOOKUP(E4284,'[1]Khách hàng'!$A$4:$F$2144,3,0)</f>
        <v>Số 1 đường số 17A, Khu phố 11, Phường Bình Trị Đông B, Quận Bình Tân, TP.HCM.</v>
      </c>
      <c r="I4284" s="13" t="e">
        <f>VLOOKUP(E4284,'Khách hàng'!$B$4:$F$1048576,5,0)</f>
        <v>#N/A</v>
      </c>
      <c r="L4284" s="13" t="e">
        <f>VLOOKUP(J4284,'Hàng hóa'!$C$5:$D$50,2,0)</f>
        <v>#N/A</v>
      </c>
      <c r="M4284" s="17" t="e">
        <f>VLOOKUP(J4284,'Hàng hóa'!$C$5:$H$22,6,0)</f>
        <v>#N/A</v>
      </c>
      <c r="N4284" s="17" t="e">
        <f t="shared" si="183"/>
        <v>#N/A</v>
      </c>
      <c r="O4284" s="22" t="e">
        <f t="shared" si="182"/>
        <v>#N/A</v>
      </c>
      <c r="P4284" s="17" t="e">
        <f t="shared" si="184"/>
        <v>#N/A</v>
      </c>
      <c r="Q4284" s="13" t="e">
        <f>VLOOKUP(I4284,'[1]Nhân viên'!$E$20:$F$41,2,0)</f>
        <v>#N/A</v>
      </c>
    </row>
    <row r="4285" spans="1:17" x14ac:dyDescent="0.2">
      <c r="A4285" s="11">
        <v>4262</v>
      </c>
      <c r="D4285" s="13" t="e">
        <f>VLOOKUP(C4285,'Nhân viên'!$B$5:$C$48,2,0)</f>
        <v>#N/A</v>
      </c>
      <c r="G4285" s="13" t="e">
        <f>VLOOKUP(E4285,'Khách hàng'!$B$4:$F$1048576,2,0)</f>
        <v>#N/A</v>
      </c>
      <c r="H4285" s="13" t="str">
        <f>VLOOKUP(E4285,'[1]Khách hàng'!$A$4:$F$2144,3,0)</f>
        <v>Số 1 đường số 17A, Khu phố 11, Phường Bình Trị Đông B, Quận Bình Tân, TP.HCM.</v>
      </c>
      <c r="I4285" s="13" t="e">
        <f>VLOOKUP(E4285,'Khách hàng'!$B$4:$F$1048576,5,0)</f>
        <v>#N/A</v>
      </c>
      <c r="L4285" s="13" t="e">
        <f>VLOOKUP(J4285,'Hàng hóa'!$C$5:$D$50,2,0)</f>
        <v>#N/A</v>
      </c>
      <c r="M4285" s="17" t="e">
        <f>VLOOKUP(J4285,'Hàng hóa'!$C$5:$H$22,6,0)</f>
        <v>#N/A</v>
      </c>
      <c r="N4285" s="17" t="e">
        <f t="shared" si="183"/>
        <v>#N/A</v>
      </c>
      <c r="O4285" s="22" t="e">
        <f t="shared" si="182"/>
        <v>#N/A</v>
      </c>
      <c r="P4285" s="17" t="e">
        <f t="shared" si="184"/>
        <v>#N/A</v>
      </c>
      <c r="Q4285" s="13" t="e">
        <f>VLOOKUP(I4285,'[1]Nhân viên'!$E$20:$F$41,2,0)</f>
        <v>#N/A</v>
      </c>
    </row>
    <row r="4286" spans="1:17" x14ac:dyDescent="0.2">
      <c r="A4286" s="11">
        <v>4263</v>
      </c>
      <c r="D4286" s="13" t="e">
        <f>VLOOKUP(C4286,'Nhân viên'!$B$5:$C$48,2,0)</f>
        <v>#N/A</v>
      </c>
      <c r="G4286" s="13" t="e">
        <f>VLOOKUP(E4286,'Khách hàng'!$B$4:$F$1048576,2,0)</f>
        <v>#N/A</v>
      </c>
      <c r="H4286" s="13" t="str">
        <f>VLOOKUP(E4286,'[1]Khách hàng'!$A$4:$F$2144,3,0)</f>
        <v>Số 1 đường số 17A, Khu phố 11, Phường Bình Trị Đông B, Quận Bình Tân, TP.HCM.</v>
      </c>
      <c r="I4286" s="13" t="e">
        <f>VLOOKUP(E4286,'Khách hàng'!$B$4:$F$1048576,5,0)</f>
        <v>#N/A</v>
      </c>
      <c r="L4286" s="13" t="e">
        <f>VLOOKUP(J4286,'Hàng hóa'!$C$5:$D$50,2,0)</f>
        <v>#N/A</v>
      </c>
      <c r="M4286" s="17" t="e">
        <f>VLOOKUP(J4286,'Hàng hóa'!$C$5:$H$22,6,0)</f>
        <v>#N/A</v>
      </c>
      <c r="N4286" s="17" t="e">
        <f t="shared" si="183"/>
        <v>#N/A</v>
      </c>
      <c r="O4286" s="22" t="e">
        <f t="shared" si="182"/>
        <v>#N/A</v>
      </c>
      <c r="P4286" s="17" t="e">
        <f t="shared" si="184"/>
        <v>#N/A</v>
      </c>
      <c r="Q4286" s="13" t="e">
        <f>VLOOKUP(I4286,'[1]Nhân viên'!$E$20:$F$41,2,0)</f>
        <v>#N/A</v>
      </c>
    </row>
    <row r="4287" spans="1:17" x14ac:dyDescent="0.2">
      <c r="A4287" s="11">
        <v>4264</v>
      </c>
      <c r="D4287" s="13" t="e">
        <f>VLOOKUP(C4287,'Nhân viên'!$B$5:$C$48,2,0)</f>
        <v>#N/A</v>
      </c>
      <c r="G4287" s="13" t="e">
        <f>VLOOKUP(E4287,'Khách hàng'!$B$4:$F$1048576,2,0)</f>
        <v>#N/A</v>
      </c>
      <c r="H4287" s="13" t="str">
        <f>VLOOKUP(E4287,'[1]Khách hàng'!$A$4:$F$2144,3,0)</f>
        <v>Số 1 đường số 17A, Khu phố 11, Phường Bình Trị Đông B, Quận Bình Tân, TP.HCM.</v>
      </c>
      <c r="I4287" s="13" t="e">
        <f>VLOOKUP(E4287,'Khách hàng'!$B$4:$F$1048576,5,0)</f>
        <v>#N/A</v>
      </c>
      <c r="L4287" s="13" t="e">
        <f>VLOOKUP(J4287,'Hàng hóa'!$C$5:$D$50,2,0)</f>
        <v>#N/A</v>
      </c>
      <c r="M4287" s="17" t="e">
        <f>VLOOKUP(J4287,'Hàng hóa'!$C$5:$H$22,6,0)</f>
        <v>#N/A</v>
      </c>
      <c r="N4287" s="17" t="e">
        <f t="shared" si="183"/>
        <v>#N/A</v>
      </c>
      <c r="O4287" s="22" t="e">
        <f t="shared" si="182"/>
        <v>#N/A</v>
      </c>
      <c r="P4287" s="17" t="e">
        <f t="shared" si="184"/>
        <v>#N/A</v>
      </c>
      <c r="Q4287" s="13" t="e">
        <f>VLOOKUP(I4287,'[1]Nhân viên'!$E$20:$F$41,2,0)</f>
        <v>#N/A</v>
      </c>
    </row>
    <row r="4288" spans="1:17" x14ac:dyDescent="0.2">
      <c r="A4288" s="11">
        <v>4265</v>
      </c>
      <c r="D4288" s="13" t="e">
        <f>VLOOKUP(C4288,'Nhân viên'!$B$5:$C$48,2,0)</f>
        <v>#N/A</v>
      </c>
      <c r="G4288" s="13" t="e">
        <f>VLOOKUP(E4288,'Khách hàng'!$B$4:$F$1048576,2,0)</f>
        <v>#N/A</v>
      </c>
      <c r="H4288" s="13" t="str">
        <f>VLOOKUP(E4288,'[1]Khách hàng'!$A$4:$F$2144,3,0)</f>
        <v>Số 1 đường số 17A, Khu phố 11, Phường Bình Trị Đông B, Quận Bình Tân, TP.HCM.</v>
      </c>
      <c r="I4288" s="13" t="e">
        <f>VLOOKUP(E4288,'Khách hàng'!$B$4:$F$1048576,5,0)</f>
        <v>#N/A</v>
      </c>
      <c r="L4288" s="13" t="e">
        <f>VLOOKUP(J4288,'Hàng hóa'!$C$5:$D$50,2,0)</f>
        <v>#N/A</v>
      </c>
      <c r="M4288" s="17" t="e">
        <f>VLOOKUP(J4288,'Hàng hóa'!$C$5:$H$22,6,0)</f>
        <v>#N/A</v>
      </c>
      <c r="N4288" s="17" t="e">
        <f t="shared" si="183"/>
        <v>#N/A</v>
      </c>
      <c r="O4288" s="22" t="e">
        <f t="shared" si="182"/>
        <v>#N/A</v>
      </c>
      <c r="P4288" s="17" t="e">
        <f t="shared" si="184"/>
        <v>#N/A</v>
      </c>
      <c r="Q4288" s="13" t="e">
        <f>VLOOKUP(I4288,'[1]Nhân viên'!$E$20:$F$41,2,0)</f>
        <v>#N/A</v>
      </c>
    </row>
    <row r="4289" spans="1:17" x14ac:dyDescent="0.2">
      <c r="A4289" s="11">
        <v>4266</v>
      </c>
      <c r="D4289" s="13" t="e">
        <f>VLOOKUP(C4289,'Nhân viên'!$B$5:$C$48,2,0)</f>
        <v>#N/A</v>
      </c>
      <c r="G4289" s="13" t="e">
        <f>VLOOKUP(E4289,'Khách hàng'!$B$4:$F$1048576,2,0)</f>
        <v>#N/A</v>
      </c>
      <c r="H4289" s="13" t="str">
        <f>VLOOKUP(E4289,'[1]Khách hàng'!$A$4:$F$2144,3,0)</f>
        <v>Số 1 đường số 17A, Khu phố 11, Phường Bình Trị Đông B, Quận Bình Tân, TP.HCM.</v>
      </c>
      <c r="I4289" s="13" t="e">
        <f>VLOOKUP(E4289,'Khách hàng'!$B$4:$F$1048576,5,0)</f>
        <v>#N/A</v>
      </c>
      <c r="L4289" s="13" t="e">
        <f>VLOOKUP(J4289,'Hàng hóa'!$C$5:$D$50,2,0)</f>
        <v>#N/A</v>
      </c>
      <c r="M4289" s="17" t="e">
        <f>VLOOKUP(J4289,'Hàng hóa'!$C$5:$H$22,6,0)</f>
        <v>#N/A</v>
      </c>
      <c r="N4289" s="17" t="e">
        <f t="shared" si="183"/>
        <v>#N/A</v>
      </c>
      <c r="O4289" s="22" t="e">
        <f t="shared" ref="O4289:O4352" si="185">N4289*10%</f>
        <v>#N/A</v>
      </c>
      <c r="P4289" s="17" t="e">
        <f t="shared" si="184"/>
        <v>#N/A</v>
      </c>
      <c r="Q4289" s="13" t="e">
        <f>VLOOKUP(I4289,'[1]Nhân viên'!$E$20:$F$41,2,0)</f>
        <v>#N/A</v>
      </c>
    </row>
    <row r="4290" spans="1:17" x14ac:dyDescent="0.2">
      <c r="A4290" s="11">
        <v>4267</v>
      </c>
      <c r="D4290" s="13" t="e">
        <f>VLOOKUP(C4290,'Nhân viên'!$B$5:$C$48,2,0)</f>
        <v>#N/A</v>
      </c>
      <c r="G4290" s="13" t="e">
        <f>VLOOKUP(E4290,'Khách hàng'!$B$4:$F$1048576,2,0)</f>
        <v>#N/A</v>
      </c>
      <c r="H4290" s="13" t="str">
        <f>VLOOKUP(E4290,'[1]Khách hàng'!$A$4:$F$2144,3,0)</f>
        <v>Số 1 đường số 17A, Khu phố 11, Phường Bình Trị Đông B, Quận Bình Tân, TP.HCM.</v>
      </c>
      <c r="I4290" s="13" t="e">
        <f>VLOOKUP(E4290,'Khách hàng'!$B$4:$F$1048576,5,0)</f>
        <v>#N/A</v>
      </c>
      <c r="L4290" s="13" t="e">
        <f>VLOOKUP(J4290,'Hàng hóa'!$C$5:$D$50,2,0)</f>
        <v>#N/A</v>
      </c>
      <c r="M4290" s="17" t="e">
        <f>VLOOKUP(J4290,'Hàng hóa'!$C$5:$H$22,6,0)</f>
        <v>#N/A</v>
      </c>
      <c r="N4290" s="17" t="e">
        <f t="shared" si="183"/>
        <v>#N/A</v>
      </c>
      <c r="O4290" s="22" t="e">
        <f t="shared" si="185"/>
        <v>#N/A</v>
      </c>
      <c r="P4290" s="17" t="e">
        <f t="shared" si="184"/>
        <v>#N/A</v>
      </c>
      <c r="Q4290" s="13" t="e">
        <f>VLOOKUP(I4290,'[1]Nhân viên'!$E$20:$F$41,2,0)</f>
        <v>#N/A</v>
      </c>
    </row>
    <row r="4291" spans="1:17" x14ac:dyDescent="0.2">
      <c r="A4291" s="11">
        <v>4268</v>
      </c>
      <c r="D4291" s="13" t="e">
        <f>VLOOKUP(C4291,'Nhân viên'!$B$5:$C$48,2,0)</f>
        <v>#N/A</v>
      </c>
      <c r="G4291" s="13" t="e">
        <f>VLOOKUP(E4291,'Khách hàng'!$B$4:$F$1048576,2,0)</f>
        <v>#N/A</v>
      </c>
      <c r="H4291" s="13" t="str">
        <f>VLOOKUP(E4291,'[1]Khách hàng'!$A$4:$F$2144,3,0)</f>
        <v>Số 1 đường số 17A, Khu phố 11, Phường Bình Trị Đông B, Quận Bình Tân, TP.HCM.</v>
      </c>
      <c r="I4291" s="13" t="e">
        <f>VLOOKUP(E4291,'Khách hàng'!$B$4:$F$1048576,5,0)</f>
        <v>#N/A</v>
      </c>
      <c r="L4291" s="13" t="e">
        <f>VLOOKUP(J4291,'Hàng hóa'!$C$5:$D$50,2,0)</f>
        <v>#N/A</v>
      </c>
      <c r="M4291" s="17" t="e">
        <f>VLOOKUP(J4291,'Hàng hóa'!$C$5:$H$22,6,0)</f>
        <v>#N/A</v>
      </c>
      <c r="N4291" s="17" t="e">
        <f t="shared" si="183"/>
        <v>#N/A</v>
      </c>
      <c r="O4291" s="22" t="e">
        <f t="shared" si="185"/>
        <v>#N/A</v>
      </c>
      <c r="P4291" s="17" t="e">
        <f t="shared" si="184"/>
        <v>#N/A</v>
      </c>
      <c r="Q4291" s="13" t="e">
        <f>VLOOKUP(I4291,'[1]Nhân viên'!$E$20:$F$41,2,0)</f>
        <v>#N/A</v>
      </c>
    </row>
    <row r="4292" spans="1:17" x14ac:dyDescent="0.2">
      <c r="A4292" s="11">
        <v>4269</v>
      </c>
      <c r="D4292" s="13" t="e">
        <f>VLOOKUP(C4292,'Nhân viên'!$B$5:$C$48,2,0)</f>
        <v>#N/A</v>
      </c>
      <c r="G4292" s="13" t="e">
        <f>VLOOKUP(E4292,'Khách hàng'!$B$4:$F$1048576,2,0)</f>
        <v>#N/A</v>
      </c>
      <c r="H4292" s="13" t="str">
        <f>VLOOKUP(E4292,'[1]Khách hàng'!$A$4:$F$2144,3,0)</f>
        <v>Số 1 đường số 17A, Khu phố 11, Phường Bình Trị Đông B, Quận Bình Tân, TP.HCM.</v>
      </c>
      <c r="I4292" s="13" t="e">
        <f>VLOOKUP(E4292,'Khách hàng'!$B$4:$F$1048576,5,0)</f>
        <v>#N/A</v>
      </c>
      <c r="L4292" s="13" t="e">
        <f>VLOOKUP(J4292,'Hàng hóa'!$C$5:$D$50,2,0)</f>
        <v>#N/A</v>
      </c>
      <c r="M4292" s="17" t="e">
        <f>VLOOKUP(J4292,'Hàng hóa'!$C$5:$H$22,6,0)</f>
        <v>#N/A</v>
      </c>
      <c r="N4292" s="17" t="e">
        <f t="shared" si="183"/>
        <v>#N/A</v>
      </c>
      <c r="O4292" s="22" t="e">
        <f t="shared" si="185"/>
        <v>#N/A</v>
      </c>
      <c r="P4292" s="17" t="e">
        <f t="shared" si="184"/>
        <v>#N/A</v>
      </c>
      <c r="Q4292" s="13" t="e">
        <f>VLOOKUP(I4292,'[1]Nhân viên'!$E$20:$F$41,2,0)</f>
        <v>#N/A</v>
      </c>
    </row>
    <row r="4293" spans="1:17" x14ac:dyDescent="0.2">
      <c r="A4293" s="11">
        <v>4270</v>
      </c>
      <c r="D4293" s="13" t="e">
        <f>VLOOKUP(C4293,'Nhân viên'!$B$5:$C$48,2,0)</f>
        <v>#N/A</v>
      </c>
      <c r="G4293" s="13" t="e">
        <f>VLOOKUP(E4293,'Khách hàng'!$B$4:$F$1048576,2,0)</f>
        <v>#N/A</v>
      </c>
      <c r="H4293" s="13" t="str">
        <f>VLOOKUP(E4293,'[1]Khách hàng'!$A$4:$F$2144,3,0)</f>
        <v>Số 1 đường số 17A, Khu phố 11, Phường Bình Trị Đông B, Quận Bình Tân, TP.HCM.</v>
      </c>
      <c r="I4293" s="13" t="e">
        <f>VLOOKUP(E4293,'Khách hàng'!$B$4:$F$1048576,5,0)</f>
        <v>#N/A</v>
      </c>
      <c r="L4293" s="13" t="e">
        <f>VLOOKUP(J4293,'Hàng hóa'!$C$5:$D$50,2,0)</f>
        <v>#N/A</v>
      </c>
      <c r="M4293" s="17" t="e">
        <f>VLOOKUP(J4293,'Hàng hóa'!$C$5:$H$22,6,0)</f>
        <v>#N/A</v>
      </c>
      <c r="N4293" s="17" t="e">
        <f t="shared" si="183"/>
        <v>#N/A</v>
      </c>
      <c r="O4293" s="22" t="e">
        <f t="shared" si="185"/>
        <v>#N/A</v>
      </c>
      <c r="P4293" s="17" t="e">
        <f t="shared" si="184"/>
        <v>#N/A</v>
      </c>
      <c r="Q4293" s="13" t="e">
        <f>VLOOKUP(I4293,'[1]Nhân viên'!$E$20:$F$41,2,0)</f>
        <v>#N/A</v>
      </c>
    </row>
    <row r="4294" spans="1:17" x14ac:dyDescent="0.2">
      <c r="A4294" s="11">
        <v>4271</v>
      </c>
      <c r="D4294" s="13" t="e">
        <f>VLOOKUP(C4294,'Nhân viên'!$B$5:$C$48,2,0)</f>
        <v>#N/A</v>
      </c>
      <c r="G4294" s="13" t="e">
        <f>VLOOKUP(E4294,'Khách hàng'!$B$4:$F$1048576,2,0)</f>
        <v>#N/A</v>
      </c>
      <c r="H4294" s="13" t="str">
        <f>VLOOKUP(E4294,'[1]Khách hàng'!$A$4:$F$2144,3,0)</f>
        <v>Số 1 đường số 17A, Khu phố 11, Phường Bình Trị Đông B, Quận Bình Tân, TP.HCM.</v>
      </c>
      <c r="I4294" s="13" t="e">
        <f>VLOOKUP(E4294,'Khách hàng'!$B$4:$F$1048576,5,0)</f>
        <v>#N/A</v>
      </c>
      <c r="L4294" s="13" t="e">
        <f>VLOOKUP(J4294,'Hàng hóa'!$C$5:$D$50,2,0)</f>
        <v>#N/A</v>
      </c>
      <c r="M4294" s="17" t="e">
        <f>VLOOKUP(J4294,'Hàng hóa'!$C$5:$H$22,6,0)</f>
        <v>#N/A</v>
      </c>
      <c r="N4294" s="17" t="e">
        <f t="shared" si="183"/>
        <v>#N/A</v>
      </c>
      <c r="O4294" s="22" t="e">
        <f t="shared" si="185"/>
        <v>#N/A</v>
      </c>
      <c r="P4294" s="17" t="e">
        <f t="shared" si="184"/>
        <v>#N/A</v>
      </c>
      <c r="Q4294" s="13" t="e">
        <f>VLOOKUP(I4294,'[1]Nhân viên'!$E$20:$F$41,2,0)</f>
        <v>#N/A</v>
      </c>
    </row>
    <row r="4295" spans="1:17" x14ac:dyDescent="0.2">
      <c r="A4295" s="11">
        <v>4272</v>
      </c>
      <c r="D4295" s="13" t="e">
        <f>VLOOKUP(C4295,'Nhân viên'!$B$5:$C$48,2,0)</f>
        <v>#N/A</v>
      </c>
      <c r="G4295" s="13" t="e">
        <f>VLOOKUP(E4295,'Khách hàng'!$B$4:$F$1048576,2,0)</f>
        <v>#N/A</v>
      </c>
      <c r="H4295" s="13" t="str">
        <f>VLOOKUP(E4295,'[1]Khách hàng'!$A$4:$F$2144,3,0)</f>
        <v>Số 1 đường số 17A, Khu phố 11, Phường Bình Trị Đông B, Quận Bình Tân, TP.HCM.</v>
      </c>
      <c r="I4295" s="13" t="e">
        <f>VLOOKUP(E4295,'Khách hàng'!$B$4:$F$1048576,5,0)</f>
        <v>#N/A</v>
      </c>
      <c r="L4295" s="13" t="e">
        <f>VLOOKUP(J4295,'Hàng hóa'!$C$5:$D$50,2,0)</f>
        <v>#N/A</v>
      </c>
      <c r="M4295" s="17" t="e">
        <f>VLOOKUP(J4295,'Hàng hóa'!$C$5:$H$22,6,0)</f>
        <v>#N/A</v>
      </c>
      <c r="N4295" s="17" t="e">
        <f t="shared" si="183"/>
        <v>#N/A</v>
      </c>
      <c r="O4295" s="22" t="e">
        <f t="shared" si="185"/>
        <v>#N/A</v>
      </c>
      <c r="P4295" s="17" t="e">
        <f t="shared" si="184"/>
        <v>#N/A</v>
      </c>
      <c r="Q4295" s="13" t="e">
        <f>VLOOKUP(I4295,'[1]Nhân viên'!$E$20:$F$41,2,0)</f>
        <v>#N/A</v>
      </c>
    </row>
    <row r="4296" spans="1:17" x14ac:dyDescent="0.2">
      <c r="A4296" s="11">
        <v>4273</v>
      </c>
      <c r="D4296" s="13" t="e">
        <f>VLOOKUP(C4296,'Nhân viên'!$B$5:$C$48,2,0)</f>
        <v>#N/A</v>
      </c>
      <c r="G4296" s="13" t="e">
        <f>VLOOKUP(E4296,'Khách hàng'!$B$4:$F$1048576,2,0)</f>
        <v>#N/A</v>
      </c>
      <c r="H4296" s="13" t="str">
        <f>VLOOKUP(E4296,'[1]Khách hàng'!$A$4:$F$2144,3,0)</f>
        <v>Số 1 đường số 17A, Khu phố 11, Phường Bình Trị Đông B, Quận Bình Tân, TP.HCM.</v>
      </c>
      <c r="I4296" s="13" t="e">
        <f>VLOOKUP(E4296,'Khách hàng'!$B$4:$F$1048576,5,0)</f>
        <v>#N/A</v>
      </c>
      <c r="L4296" s="13" t="e">
        <f>VLOOKUP(J4296,'Hàng hóa'!$C$5:$D$50,2,0)</f>
        <v>#N/A</v>
      </c>
      <c r="M4296" s="17" t="e">
        <f>VLOOKUP(J4296,'Hàng hóa'!$C$5:$H$22,6,0)</f>
        <v>#N/A</v>
      </c>
      <c r="N4296" s="17" t="e">
        <f t="shared" si="183"/>
        <v>#N/A</v>
      </c>
      <c r="O4296" s="22" t="e">
        <f t="shared" si="185"/>
        <v>#N/A</v>
      </c>
      <c r="P4296" s="17" t="e">
        <f t="shared" si="184"/>
        <v>#N/A</v>
      </c>
      <c r="Q4296" s="13" t="e">
        <f>VLOOKUP(I4296,'[1]Nhân viên'!$E$20:$F$41,2,0)</f>
        <v>#N/A</v>
      </c>
    </row>
    <row r="4297" spans="1:17" x14ac:dyDescent="0.2">
      <c r="A4297" s="11">
        <v>4274</v>
      </c>
      <c r="D4297" s="13" t="e">
        <f>VLOOKUP(C4297,'Nhân viên'!$B$5:$C$48,2,0)</f>
        <v>#N/A</v>
      </c>
      <c r="G4297" s="13" t="e">
        <f>VLOOKUP(E4297,'Khách hàng'!$B$4:$F$1048576,2,0)</f>
        <v>#N/A</v>
      </c>
      <c r="H4297" s="13" t="str">
        <f>VLOOKUP(E4297,'[1]Khách hàng'!$A$4:$F$2144,3,0)</f>
        <v>Số 1 đường số 17A, Khu phố 11, Phường Bình Trị Đông B, Quận Bình Tân, TP.HCM.</v>
      </c>
      <c r="I4297" s="13" t="e">
        <f>VLOOKUP(E4297,'Khách hàng'!$B$4:$F$1048576,5,0)</f>
        <v>#N/A</v>
      </c>
      <c r="L4297" s="13" t="e">
        <f>VLOOKUP(J4297,'Hàng hóa'!$C$5:$D$50,2,0)</f>
        <v>#N/A</v>
      </c>
      <c r="M4297" s="17" t="e">
        <f>VLOOKUP(J4297,'Hàng hóa'!$C$5:$H$22,6,0)</f>
        <v>#N/A</v>
      </c>
      <c r="N4297" s="17" t="e">
        <f t="shared" si="183"/>
        <v>#N/A</v>
      </c>
      <c r="O4297" s="22" t="e">
        <f t="shared" si="185"/>
        <v>#N/A</v>
      </c>
      <c r="P4297" s="17" t="e">
        <f t="shared" si="184"/>
        <v>#N/A</v>
      </c>
      <c r="Q4297" s="13" t="e">
        <f>VLOOKUP(I4297,'[1]Nhân viên'!$E$20:$F$41,2,0)</f>
        <v>#N/A</v>
      </c>
    </row>
    <row r="4298" spans="1:17" x14ac:dyDescent="0.2">
      <c r="A4298" s="11">
        <v>4275</v>
      </c>
      <c r="D4298" s="13" t="e">
        <f>VLOOKUP(C4298,'Nhân viên'!$B$5:$C$48,2,0)</f>
        <v>#N/A</v>
      </c>
      <c r="G4298" s="13" t="e">
        <f>VLOOKUP(E4298,'Khách hàng'!$B$4:$F$1048576,2,0)</f>
        <v>#N/A</v>
      </c>
      <c r="H4298" s="13" t="str">
        <f>VLOOKUP(E4298,'[1]Khách hàng'!$A$4:$F$2144,3,0)</f>
        <v>Số 1 đường số 17A, Khu phố 11, Phường Bình Trị Đông B, Quận Bình Tân, TP.HCM.</v>
      </c>
      <c r="I4298" s="13" t="e">
        <f>VLOOKUP(E4298,'Khách hàng'!$B$4:$F$1048576,5,0)</f>
        <v>#N/A</v>
      </c>
      <c r="L4298" s="13" t="e">
        <f>VLOOKUP(J4298,'Hàng hóa'!$C$5:$D$50,2,0)</f>
        <v>#N/A</v>
      </c>
      <c r="M4298" s="17" t="e">
        <f>VLOOKUP(J4298,'Hàng hóa'!$C$5:$H$22,6,0)</f>
        <v>#N/A</v>
      </c>
      <c r="N4298" s="17" t="e">
        <f t="shared" si="183"/>
        <v>#N/A</v>
      </c>
      <c r="O4298" s="22" t="e">
        <f t="shared" si="185"/>
        <v>#N/A</v>
      </c>
      <c r="P4298" s="17" t="e">
        <f t="shared" si="184"/>
        <v>#N/A</v>
      </c>
      <c r="Q4298" s="13" t="e">
        <f>VLOOKUP(I4298,'[1]Nhân viên'!$E$20:$F$41,2,0)</f>
        <v>#N/A</v>
      </c>
    </row>
    <row r="4299" spans="1:17" x14ac:dyDescent="0.2">
      <c r="A4299" s="11">
        <v>4276</v>
      </c>
      <c r="D4299" s="13" t="e">
        <f>VLOOKUP(C4299,'Nhân viên'!$B$5:$C$48,2,0)</f>
        <v>#N/A</v>
      </c>
      <c r="G4299" s="13" t="e">
        <f>VLOOKUP(E4299,'Khách hàng'!$B$4:$F$1048576,2,0)</f>
        <v>#N/A</v>
      </c>
      <c r="H4299" s="13" t="str">
        <f>VLOOKUP(E4299,'[1]Khách hàng'!$A$4:$F$2144,3,0)</f>
        <v>Số 1 đường số 17A, Khu phố 11, Phường Bình Trị Đông B, Quận Bình Tân, TP.HCM.</v>
      </c>
      <c r="I4299" s="13" t="e">
        <f>VLOOKUP(E4299,'Khách hàng'!$B$4:$F$1048576,5,0)</f>
        <v>#N/A</v>
      </c>
      <c r="L4299" s="13" t="e">
        <f>VLOOKUP(J4299,'Hàng hóa'!$C$5:$D$50,2,0)</f>
        <v>#N/A</v>
      </c>
      <c r="M4299" s="17" t="e">
        <f>VLOOKUP(J4299,'Hàng hóa'!$C$5:$H$22,6,0)</f>
        <v>#N/A</v>
      </c>
      <c r="N4299" s="17" t="e">
        <f t="shared" si="183"/>
        <v>#N/A</v>
      </c>
      <c r="O4299" s="22" t="e">
        <f t="shared" si="185"/>
        <v>#N/A</v>
      </c>
      <c r="P4299" s="17" t="e">
        <f t="shared" si="184"/>
        <v>#N/A</v>
      </c>
      <c r="Q4299" s="13" t="e">
        <f>VLOOKUP(I4299,'[1]Nhân viên'!$E$20:$F$41,2,0)</f>
        <v>#N/A</v>
      </c>
    </row>
    <row r="4300" spans="1:17" x14ac:dyDescent="0.2">
      <c r="A4300" s="11">
        <v>4277</v>
      </c>
      <c r="D4300" s="13" t="e">
        <f>VLOOKUP(C4300,'Nhân viên'!$B$5:$C$48,2,0)</f>
        <v>#N/A</v>
      </c>
      <c r="G4300" s="13" t="e">
        <f>VLOOKUP(E4300,'Khách hàng'!$B$4:$F$1048576,2,0)</f>
        <v>#N/A</v>
      </c>
      <c r="H4300" s="13" t="str">
        <f>VLOOKUP(E4300,'[1]Khách hàng'!$A$4:$F$2144,3,0)</f>
        <v>Số 1 đường số 17A, Khu phố 11, Phường Bình Trị Đông B, Quận Bình Tân, TP.HCM.</v>
      </c>
      <c r="I4300" s="13" t="e">
        <f>VLOOKUP(E4300,'Khách hàng'!$B$4:$F$1048576,5,0)</f>
        <v>#N/A</v>
      </c>
      <c r="L4300" s="13" t="e">
        <f>VLOOKUP(J4300,'Hàng hóa'!$C$5:$D$50,2,0)</f>
        <v>#N/A</v>
      </c>
      <c r="M4300" s="17" t="e">
        <f>VLOOKUP(J4300,'Hàng hóa'!$C$5:$H$22,6,0)</f>
        <v>#N/A</v>
      </c>
      <c r="N4300" s="17" t="e">
        <f t="shared" si="183"/>
        <v>#N/A</v>
      </c>
      <c r="O4300" s="22" t="e">
        <f t="shared" si="185"/>
        <v>#N/A</v>
      </c>
      <c r="P4300" s="17" t="e">
        <f t="shared" si="184"/>
        <v>#N/A</v>
      </c>
      <c r="Q4300" s="13" t="e">
        <f>VLOOKUP(I4300,'[1]Nhân viên'!$E$20:$F$41,2,0)</f>
        <v>#N/A</v>
      </c>
    </row>
    <row r="4301" spans="1:17" x14ac:dyDescent="0.2">
      <c r="A4301" s="11">
        <v>4278</v>
      </c>
      <c r="D4301" s="13" t="e">
        <f>VLOOKUP(C4301,'Nhân viên'!$B$5:$C$48,2,0)</f>
        <v>#N/A</v>
      </c>
      <c r="G4301" s="13" t="e">
        <f>VLOOKUP(E4301,'Khách hàng'!$B$4:$F$1048576,2,0)</f>
        <v>#N/A</v>
      </c>
      <c r="H4301" s="13" t="str">
        <f>VLOOKUP(E4301,'[1]Khách hàng'!$A$4:$F$2144,3,0)</f>
        <v>Số 1 đường số 17A, Khu phố 11, Phường Bình Trị Đông B, Quận Bình Tân, TP.HCM.</v>
      </c>
      <c r="I4301" s="13" t="e">
        <f>VLOOKUP(E4301,'Khách hàng'!$B$4:$F$1048576,5,0)</f>
        <v>#N/A</v>
      </c>
      <c r="L4301" s="13" t="e">
        <f>VLOOKUP(J4301,'Hàng hóa'!$C$5:$D$50,2,0)</f>
        <v>#N/A</v>
      </c>
      <c r="M4301" s="17" t="e">
        <f>VLOOKUP(J4301,'Hàng hóa'!$C$5:$H$22,6,0)</f>
        <v>#N/A</v>
      </c>
      <c r="N4301" s="17" t="e">
        <f t="shared" si="183"/>
        <v>#N/A</v>
      </c>
      <c r="O4301" s="22" t="e">
        <f t="shared" si="185"/>
        <v>#N/A</v>
      </c>
      <c r="P4301" s="17" t="e">
        <f t="shared" si="184"/>
        <v>#N/A</v>
      </c>
      <c r="Q4301" s="13" t="e">
        <f>VLOOKUP(I4301,'[1]Nhân viên'!$E$20:$F$41,2,0)</f>
        <v>#N/A</v>
      </c>
    </row>
    <row r="4302" spans="1:17" x14ac:dyDescent="0.2">
      <c r="A4302" s="11">
        <v>4279</v>
      </c>
      <c r="D4302" s="13" t="e">
        <f>VLOOKUP(C4302,'Nhân viên'!$B$5:$C$48,2,0)</f>
        <v>#N/A</v>
      </c>
      <c r="G4302" s="13" t="e">
        <f>VLOOKUP(E4302,'Khách hàng'!$B$4:$F$1048576,2,0)</f>
        <v>#N/A</v>
      </c>
      <c r="H4302" s="13" t="str">
        <f>VLOOKUP(E4302,'[1]Khách hàng'!$A$4:$F$2144,3,0)</f>
        <v>Số 1 đường số 17A, Khu phố 11, Phường Bình Trị Đông B, Quận Bình Tân, TP.HCM.</v>
      </c>
      <c r="I4302" s="13" t="e">
        <f>VLOOKUP(E4302,'Khách hàng'!$B$4:$F$1048576,5,0)</f>
        <v>#N/A</v>
      </c>
      <c r="L4302" s="13" t="e">
        <f>VLOOKUP(J4302,'Hàng hóa'!$C$5:$D$50,2,0)</f>
        <v>#N/A</v>
      </c>
      <c r="M4302" s="17" t="e">
        <f>VLOOKUP(J4302,'Hàng hóa'!$C$5:$H$22,6,0)</f>
        <v>#N/A</v>
      </c>
      <c r="N4302" s="17" t="e">
        <f t="shared" si="183"/>
        <v>#N/A</v>
      </c>
      <c r="O4302" s="22" t="e">
        <f t="shared" si="185"/>
        <v>#N/A</v>
      </c>
      <c r="P4302" s="17" t="e">
        <f t="shared" si="184"/>
        <v>#N/A</v>
      </c>
      <c r="Q4302" s="13" t="e">
        <f>VLOOKUP(I4302,'[1]Nhân viên'!$E$20:$F$41,2,0)</f>
        <v>#N/A</v>
      </c>
    </row>
    <row r="4303" spans="1:17" x14ac:dyDescent="0.2">
      <c r="A4303" s="11">
        <v>4280</v>
      </c>
      <c r="D4303" s="13" t="e">
        <f>VLOOKUP(C4303,'Nhân viên'!$B$5:$C$48,2,0)</f>
        <v>#N/A</v>
      </c>
      <c r="G4303" s="13" t="e">
        <f>VLOOKUP(E4303,'Khách hàng'!$B$4:$F$1048576,2,0)</f>
        <v>#N/A</v>
      </c>
      <c r="H4303" s="13" t="str">
        <f>VLOOKUP(E4303,'[1]Khách hàng'!$A$4:$F$2144,3,0)</f>
        <v>Số 1 đường số 17A, Khu phố 11, Phường Bình Trị Đông B, Quận Bình Tân, TP.HCM.</v>
      </c>
      <c r="I4303" s="13" t="e">
        <f>VLOOKUP(E4303,'Khách hàng'!$B$4:$F$1048576,5,0)</f>
        <v>#N/A</v>
      </c>
      <c r="L4303" s="13" t="e">
        <f>VLOOKUP(J4303,'Hàng hóa'!$C$5:$D$50,2,0)</f>
        <v>#N/A</v>
      </c>
      <c r="M4303" s="17" t="e">
        <f>VLOOKUP(J4303,'Hàng hóa'!$C$5:$H$22,6,0)</f>
        <v>#N/A</v>
      </c>
      <c r="N4303" s="17" t="e">
        <f t="shared" si="183"/>
        <v>#N/A</v>
      </c>
      <c r="O4303" s="22" t="e">
        <f t="shared" si="185"/>
        <v>#N/A</v>
      </c>
      <c r="P4303" s="17" t="e">
        <f t="shared" si="184"/>
        <v>#N/A</v>
      </c>
      <c r="Q4303" s="13" t="e">
        <f>VLOOKUP(I4303,'[1]Nhân viên'!$E$20:$F$41,2,0)</f>
        <v>#N/A</v>
      </c>
    </row>
    <row r="4304" spans="1:17" x14ac:dyDescent="0.2">
      <c r="A4304" s="11">
        <v>4281</v>
      </c>
      <c r="D4304" s="13" t="e">
        <f>VLOOKUP(C4304,'Nhân viên'!$B$5:$C$48,2,0)</f>
        <v>#N/A</v>
      </c>
      <c r="G4304" s="13" t="e">
        <f>VLOOKUP(E4304,'Khách hàng'!$B$4:$F$1048576,2,0)</f>
        <v>#N/A</v>
      </c>
      <c r="H4304" s="13" t="str">
        <f>VLOOKUP(E4304,'[1]Khách hàng'!$A$4:$F$2144,3,0)</f>
        <v>Số 1 đường số 17A, Khu phố 11, Phường Bình Trị Đông B, Quận Bình Tân, TP.HCM.</v>
      </c>
      <c r="I4304" s="13" t="e">
        <f>VLOOKUP(E4304,'Khách hàng'!$B$4:$F$1048576,5,0)</f>
        <v>#N/A</v>
      </c>
      <c r="L4304" s="13" t="e">
        <f>VLOOKUP(J4304,'Hàng hóa'!$C$5:$D$50,2,0)</f>
        <v>#N/A</v>
      </c>
      <c r="M4304" s="17" t="e">
        <f>VLOOKUP(J4304,'Hàng hóa'!$C$5:$H$22,6,0)</f>
        <v>#N/A</v>
      </c>
      <c r="N4304" s="17" t="e">
        <f t="shared" si="183"/>
        <v>#N/A</v>
      </c>
      <c r="O4304" s="22" t="e">
        <f t="shared" si="185"/>
        <v>#N/A</v>
      </c>
      <c r="P4304" s="17" t="e">
        <f t="shared" si="184"/>
        <v>#N/A</v>
      </c>
      <c r="Q4304" s="13" t="e">
        <f>VLOOKUP(I4304,'[1]Nhân viên'!$E$20:$F$41,2,0)</f>
        <v>#N/A</v>
      </c>
    </row>
    <row r="4305" spans="1:17" x14ac:dyDescent="0.2">
      <c r="A4305" s="11">
        <v>4282</v>
      </c>
      <c r="D4305" s="13" t="e">
        <f>VLOOKUP(C4305,'Nhân viên'!$B$5:$C$48,2,0)</f>
        <v>#N/A</v>
      </c>
      <c r="G4305" s="13" t="e">
        <f>VLOOKUP(E4305,'Khách hàng'!$B$4:$F$1048576,2,0)</f>
        <v>#N/A</v>
      </c>
      <c r="H4305" s="13" t="str">
        <f>VLOOKUP(E4305,'[1]Khách hàng'!$A$4:$F$2144,3,0)</f>
        <v>Số 1 đường số 17A, Khu phố 11, Phường Bình Trị Đông B, Quận Bình Tân, TP.HCM.</v>
      </c>
      <c r="I4305" s="13" t="e">
        <f>VLOOKUP(E4305,'Khách hàng'!$B$4:$F$1048576,5,0)</f>
        <v>#N/A</v>
      </c>
      <c r="L4305" s="13" t="e">
        <f>VLOOKUP(J4305,'Hàng hóa'!$C$5:$D$50,2,0)</f>
        <v>#N/A</v>
      </c>
      <c r="M4305" s="17" t="e">
        <f>VLOOKUP(J4305,'Hàng hóa'!$C$5:$H$22,6,0)</f>
        <v>#N/A</v>
      </c>
      <c r="N4305" s="17" t="e">
        <f t="shared" si="183"/>
        <v>#N/A</v>
      </c>
      <c r="O4305" s="22" t="e">
        <f t="shared" si="185"/>
        <v>#N/A</v>
      </c>
      <c r="P4305" s="17" t="e">
        <f t="shared" si="184"/>
        <v>#N/A</v>
      </c>
      <c r="Q4305" s="13" t="e">
        <f>VLOOKUP(I4305,'[1]Nhân viên'!$E$20:$F$41,2,0)</f>
        <v>#N/A</v>
      </c>
    </row>
    <row r="4306" spans="1:17" x14ac:dyDescent="0.2">
      <c r="A4306" s="11">
        <v>4283</v>
      </c>
      <c r="D4306" s="13" t="e">
        <f>VLOOKUP(C4306,'Nhân viên'!$B$5:$C$48,2,0)</f>
        <v>#N/A</v>
      </c>
      <c r="G4306" s="13" t="e">
        <f>VLOOKUP(E4306,'Khách hàng'!$B$4:$F$1048576,2,0)</f>
        <v>#N/A</v>
      </c>
      <c r="H4306" s="13" t="str">
        <f>VLOOKUP(E4306,'[1]Khách hàng'!$A$4:$F$2144,3,0)</f>
        <v>Số 1 đường số 17A, Khu phố 11, Phường Bình Trị Đông B, Quận Bình Tân, TP.HCM.</v>
      </c>
      <c r="I4306" s="13" t="e">
        <f>VLOOKUP(E4306,'Khách hàng'!$B$4:$F$1048576,5,0)</f>
        <v>#N/A</v>
      </c>
      <c r="L4306" s="13" t="e">
        <f>VLOOKUP(J4306,'Hàng hóa'!$C$5:$D$50,2,0)</f>
        <v>#N/A</v>
      </c>
      <c r="M4306" s="17" t="e">
        <f>VLOOKUP(J4306,'Hàng hóa'!$C$5:$H$22,6,0)</f>
        <v>#N/A</v>
      </c>
      <c r="N4306" s="17" t="e">
        <f t="shared" si="183"/>
        <v>#N/A</v>
      </c>
      <c r="O4306" s="22" t="e">
        <f t="shared" si="185"/>
        <v>#N/A</v>
      </c>
      <c r="P4306" s="17" t="e">
        <f t="shared" si="184"/>
        <v>#N/A</v>
      </c>
      <c r="Q4306" s="13" t="e">
        <f>VLOOKUP(I4306,'[1]Nhân viên'!$E$20:$F$41,2,0)</f>
        <v>#N/A</v>
      </c>
    </row>
    <row r="4307" spans="1:17" x14ac:dyDescent="0.2">
      <c r="A4307" s="11">
        <v>4284</v>
      </c>
      <c r="D4307" s="13" t="e">
        <f>VLOOKUP(C4307,'Nhân viên'!$B$5:$C$48,2,0)</f>
        <v>#N/A</v>
      </c>
      <c r="G4307" s="13" t="e">
        <f>VLOOKUP(E4307,'Khách hàng'!$B$4:$F$1048576,2,0)</f>
        <v>#N/A</v>
      </c>
      <c r="H4307" s="13" t="str">
        <f>VLOOKUP(E4307,'[1]Khách hàng'!$A$4:$F$2144,3,0)</f>
        <v>Số 1 đường số 17A, Khu phố 11, Phường Bình Trị Đông B, Quận Bình Tân, TP.HCM.</v>
      </c>
      <c r="I4307" s="13" t="e">
        <f>VLOOKUP(E4307,'Khách hàng'!$B$4:$F$1048576,5,0)</f>
        <v>#N/A</v>
      </c>
      <c r="L4307" s="13" t="e">
        <f>VLOOKUP(J4307,'Hàng hóa'!$C$5:$D$50,2,0)</f>
        <v>#N/A</v>
      </c>
      <c r="M4307" s="17" t="e">
        <f>VLOOKUP(J4307,'Hàng hóa'!$C$5:$H$22,6,0)</f>
        <v>#N/A</v>
      </c>
      <c r="N4307" s="17" t="e">
        <f t="shared" si="183"/>
        <v>#N/A</v>
      </c>
      <c r="O4307" s="22" t="e">
        <f t="shared" si="185"/>
        <v>#N/A</v>
      </c>
      <c r="P4307" s="17" t="e">
        <f t="shared" si="184"/>
        <v>#N/A</v>
      </c>
      <c r="Q4307" s="13" t="e">
        <f>VLOOKUP(I4307,'[1]Nhân viên'!$E$20:$F$41,2,0)</f>
        <v>#N/A</v>
      </c>
    </row>
    <row r="4308" spans="1:17" x14ac:dyDescent="0.2">
      <c r="A4308" s="11">
        <v>4285</v>
      </c>
      <c r="D4308" s="13" t="e">
        <f>VLOOKUP(C4308,'Nhân viên'!$B$5:$C$48,2,0)</f>
        <v>#N/A</v>
      </c>
      <c r="G4308" s="13" t="e">
        <f>VLOOKUP(E4308,'Khách hàng'!$B$4:$F$1048576,2,0)</f>
        <v>#N/A</v>
      </c>
      <c r="H4308" s="13" t="str">
        <f>VLOOKUP(E4308,'[1]Khách hàng'!$A$4:$F$2144,3,0)</f>
        <v>Số 1 đường số 17A, Khu phố 11, Phường Bình Trị Đông B, Quận Bình Tân, TP.HCM.</v>
      </c>
      <c r="I4308" s="13" t="e">
        <f>VLOOKUP(E4308,'Khách hàng'!$B$4:$F$1048576,5,0)</f>
        <v>#N/A</v>
      </c>
      <c r="L4308" s="13" t="e">
        <f>VLOOKUP(J4308,'Hàng hóa'!$C$5:$D$50,2,0)</f>
        <v>#N/A</v>
      </c>
      <c r="M4308" s="17" t="e">
        <f>VLOOKUP(J4308,'Hàng hóa'!$C$5:$H$22,6,0)</f>
        <v>#N/A</v>
      </c>
      <c r="N4308" s="17" t="e">
        <f t="shared" si="183"/>
        <v>#N/A</v>
      </c>
      <c r="O4308" s="22" t="e">
        <f t="shared" si="185"/>
        <v>#N/A</v>
      </c>
      <c r="P4308" s="17" t="e">
        <f t="shared" si="184"/>
        <v>#N/A</v>
      </c>
      <c r="Q4308" s="13" t="e">
        <f>VLOOKUP(I4308,'[1]Nhân viên'!$E$20:$F$41,2,0)</f>
        <v>#N/A</v>
      </c>
    </row>
    <row r="4309" spans="1:17" x14ac:dyDescent="0.2">
      <c r="A4309" s="11">
        <v>4286</v>
      </c>
      <c r="D4309" s="13" t="e">
        <f>VLOOKUP(C4309,'Nhân viên'!$B$5:$C$48,2,0)</f>
        <v>#N/A</v>
      </c>
      <c r="G4309" s="13" t="e">
        <f>VLOOKUP(E4309,'Khách hàng'!$B$4:$F$1048576,2,0)</f>
        <v>#N/A</v>
      </c>
      <c r="H4309" s="13" t="str">
        <f>VLOOKUP(E4309,'[1]Khách hàng'!$A$4:$F$2144,3,0)</f>
        <v>Số 1 đường số 17A, Khu phố 11, Phường Bình Trị Đông B, Quận Bình Tân, TP.HCM.</v>
      </c>
      <c r="I4309" s="13" t="e">
        <f>VLOOKUP(E4309,'Khách hàng'!$B$4:$F$1048576,5,0)</f>
        <v>#N/A</v>
      </c>
      <c r="L4309" s="13" t="e">
        <f>VLOOKUP(J4309,'Hàng hóa'!$C$5:$D$50,2,0)</f>
        <v>#N/A</v>
      </c>
      <c r="M4309" s="17" t="e">
        <f>VLOOKUP(J4309,'Hàng hóa'!$C$5:$H$22,6,0)</f>
        <v>#N/A</v>
      </c>
      <c r="N4309" s="17" t="e">
        <f t="shared" si="183"/>
        <v>#N/A</v>
      </c>
      <c r="O4309" s="22" t="e">
        <f t="shared" si="185"/>
        <v>#N/A</v>
      </c>
      <c r="P4309" s="17" t="e">
        <f t="shared" si="184"/>
        <v>#N/A</v>
      </c>
      <c r="Q4309" s="13" t="e">
        <f>VLOOKUP(I4309,'[1]Nhân viên'!$E$20:$F$41,2,0)</f>
        <v>#N/A</v>
      </c>
    </row>
    <row r="4310" spans="1:17" x14ac:dyDescent="0.2">
      <c r="A4310" s="11">
        <v>4287</v>
      </c>
      <c r="D4310" s="13" t="e">
        <f>VLOOKUP(C4310,'Nhân viên'!$B$5:$C$48,2,0)</f>
        <v>#N/A</v>
      </c>
      <c r="G4310" s="13" t="e">
        <f>VLOOKUP(E4310,'Khách hàng'!$B$4:$F$1048576,2,0)</f>
        <v>#N/A</v>
      </c>
      <c r="H4310" s="13" t="str">
        <f>VLOOKUP(E4310,'[1]Khách hàng'!$A$4:$F$2144,3,0)</f>
        <v>Số 1 đường số 17A, Khu phố 11, Phường Bình Trị Đông B, Quận Bình Tân, TP.HCM.</v>
      </c>
      <c r="I4310" s="13" t="e">
        <f>VLOOKUP(E4310,'Khách hàng'!$B$4:$F$1048576,5,0)</f>
        <v>#N/A</v>
      </c>
      <c r="L4310" s="13" t="e">
        <f>VLOOKUP(J4310,'Hàng hóa'!$C$5:$D$50,2,0)</f>
        <v>#N/A</v>
      </c>
      <c r="M4310" s="17" t="e">
        <f>VLOOKUP(J4310,'Hàng hóa'!$C$5:$H$22,6,0)</f>
        <v>#N/A</v>
      </c>
      <c r="N4310" s="17" t="e">
        <f t="shared" si="183"/>
        <v>#N/A</v>
      </c>
      <c r="O4310" s="22" t="e">
        <f t="shared" si="185"/>
        <v>#N/A</v>
      </c>
      <c r="P4310" s="17" t="e">
        <f t="shared" si="184"/>
        <v>#N/A</v>
      </c>
      <c r="Q4310" s="13" t="e">
        <f>VLOOKUP(I4310,'[1]Nhân viên'!$E$20:$F$41,2,0)</f>
        <v>#N/A</v>
      </c>
    </row>
    <row r="4311" spans="1:17" x14ac:dyDescent="0.2">
      <c r="A4311" s="11">
        <v>4288</v>
      </c>
      <c r="D4311" s="13" t="e">
        <f>VLOOKUP(C4311,'Nhân viên'!$B$5:$C$48,2,0)</f>
        <v>#N/A</v>
      </c>
      <c r="G4311" s="13" t="e">
        <f>VLOOKUP(E4311,'Khách hàng'!$B$4:$F$1048576,2,0)</f>
        <v>#N/A</v>
      </c>
      <c r="H4311" s="13" t="str">
        <f>VLOOKUP(E4311,'[1]Khách hàng'!$A$4:$F$2144,3,0)</f>
        <v>Số 1 đường số 17A, Khu phố 11, Phường Bình Trị Đông B, Quận Bình Tân, TP.HCM.</v>
      </c>
      <c r="I4311" s="13" t="e">
        <f>VLOOKUP(E4311,'Khách hàng'!$B$4:$F$1048576,5,0)</f>
        <v>#N/A</v>
      </c>
      <c r="L4311" s="13" t="e">
        <f>VLOOKUP(J4311,'Hàng hóa'!$C$5:$D$50,2,0)</f>
        <v>#N/A</v>
      </c>
      <c r="M4311" s="17" t="e">
        <f>VLOOKUP(J4311,'Hàng hóa'!$C$5:$H$22,6,0)</f>
        <v>#N/A</v>
      </c>
      <c r="N4311" s="17" t="e">
        <f t="shared" si="183"/>
        <v>#N/A</v>
      </c>
      <c r="O4311" s="22" t="e">
        <f t="shared" si="185"/>
        <v>#N/A</v>
      </c>
      <c r="P4311" s="17" t="e">
        <f t="shared" si="184"/>
        <v>#N/A</v>
      </c>
      <c r="Q4311" s="13" t="e">
        <f>VLOOKUP(I4311,'[1]Nhân viên'!$E$20:$F$41,2,0)</f>
        <v>#N/A</v>
      </c>
    </row>
    <row r="4312" spans="1:17" x14ac:dyDescent="0.2">
      <c r="A4312" s="11">
        <v>4289</v>
      </c>
      <c r="D4312" s="13" t="e">
        <f>VLOOKUP(C4312,'Nhân viên'!$B$5:$C$48,2,0)</f>
        <v>#N/A</v>
      </c>
      <c r="G4312" s="13" t="e">
        <f>VLOOKUP(E4312,'Khách hàng'!$B$4:$F$1048576,2,0)</f>
        <v>#N/A</v>
      </c>
      <c r="H4312" s="13" t="str">
        <f>VLOOKUP(E4312,'[1]Khách hàng'!$A$4:$F$2144,3,0)</f>
        <v>Số 1 đường số 17A, Khu phố 11, Phường Bình Trị Đông B, Quận Bình Tân, TP.HCM.</v>
      </c>
      <c r="I4312" s="13" t="e">
        <f>VLOOKUP(E4312,'Khách hàng'!$B$4:$F$1048576,5,0)</f>
        <v>#N/A</v>
      </c>
      <c r="L4312" s="13" t="e">
        <f>VLOOKUP(J4312,'Hàng hóa'!$C$5:$D$50,2,0)</f>
        <v>#N/A</v>
      </c>
      <c r="M4312" s="17" t="e">
        <f>VLOOKUP(J4312,'Hàng hóa'!$C$5:$H$22,6,0)</f>
        <v>#N/A</v>
      </c>
      <c r="N4312" s="17" t="e">
        <f t="shared" si="183"/>
        <v>#N/A</v>
      </c>
      <c r="O4312" s="22" t="e">
        <f t="shared" si="185"/>
        <v>#N/A</v>
      </c>
      <c r="P4312" s="17" t="e">
        <f t="shared" si="184"/>
        <v>#N/A</v>
      </c>
      <c r="Q4312" s="13" t="e">
        <f>VLOOKUP(I4312,'[1]Nhân viên'!$E$20:$F$41,2,0)</f>
        <v>#N/A</v>
      </c>
    </row>
    <row r="4313" spans="1:17" x14ac:dyDescent="0.2">
      <c r="A4313" s="11">
        <v>4290</v>
      </c>
      <c r="D4313" s="13" t="e">
        <f>VLOOKUP(C4313,'Nhân viên'!$B$5:$C$48,2,0)</f>
        <v>#N/A</v>
      </c>
      <c r="G4313" s="13" t="e">
        <f>VLOOKUP(E4313,'Khách hàng'!$B$4:$F$1048576,2,0)</f>
        <v>#N/A</v>
      </c>
      <c r="H4313" s="13" t="str">
        <f>VLOOKUP(E4313,'[1]Khách hàng'!$A$4:$F$2144,3,0)</f>
        <v>Số 1 đường số 17A, Khu phố 11, Phường Bình Trị Đông B, Quận Bình Tân, TP.HCM.</v>
      </c>
      <c r="I4313" s="13" t="e">
        <f>VLOOKUP(E4313,'Khách hàng'!$B$4:$F$1048576,5,0)</f>
        <v>#N/A</v>
      </c>
      <c r="L4313" s="13" t="e">
        <f>VLOOKUP(J4313,'Hàng hóa'!$C$5:$D$50,2,0)</f>
        <v>#N/A</v>
      </c>
      <c r="M4313" s="17" t="e">
        <f>VLOOKUP(J4313,'Hàng hóa'!$C$5:$H$22,6,0)</f>
        <v>#N/A</v>
      </c>
      <c r="N4313" s="17" t="e">
        <f t="shared" si="183"/>
        <v>#N/A</v>
      </c>
      <c r="O4313" s="22" t="e">
        <f t="shared" si="185"/>
        <v>#N/A</v>
      </c>
      <c r="P4313" s="17" t="e">
        <f t="shared" si="184"/>
        <v>#N/A</v>
      </c>
      <c r="Q4313" s="13" t="e">
        <f>VLOOKUP(I4313,'[1]Nhân viên'!$E$20:$F$41,2,0)</f>
        <v>#N/A</v>
      </c>
    </row>
    <row r="4314" spans="1:17" x14ac:dyDescent="0.2">
      <c r="A4314" s="11">
        <v>4291</v>
      </c>
      <c r="D4314" s="13" t="e">
        <f>VLOOKUP(C4314,'Nhân viên'!$B$5:$C$48,2,0)</f>
        <v>#N/A</v>
      </c>
      <c r="G4314" s="13" t="e">
        <f>VLOOKUP(E4314,'Khách hàng'!$B$4:$F$1048576,2,0)</f>
        <v>#N/A</v>
      </c>
      <c r="H4314" s="13" t="str">
        <f>VLOOKUP(E4314,'[1]Khách hàng'!$A$4:$F$2144,3,0)</f>
        <v>Số 1 đường số 17A, Khu phố 11, Phường Bình Trị Đông B, Quận Bình Tân, TP.HCM.</v>
      </c>
      <c r="I4314" s="13" t="e">
        <f>VLOOKUP(E4314,'Khách hàng'!$B$4:$F$1048576,5,0)</f>
        <v>#N/A</v>
      </c>
      <c r="L4314" s="13" t="e">
        <f>VLOOKUP(J4314,'Hàng hóa'!$C$5:$D$50,2,0)</f>
        <v>#N/A</v>
      </c>
      <c r="M4314" s="17" t="e">
        <f>VLOOKUP(J4314,'Hàng hóa'!$C$5:$H$22,6,0)</f>
        <v>#N/A</v>
      </c>
      <c r="N4314" s="17" t="e">
        <f t="shared" si="183"/>
        <v>#N/A</v>
      </c>
      <c r="O4314" s="22" t="e">
        <f t="shared" si="185"/>
        <v>#N/A</v>
      </c>
      <c r="P4314" s="17" t="e">
        <f t="shared" si="184"/>
        <v>#N/A</v>
      </c>
      <c r="Q4314" s="13" t="e">
        <f>VLOOKUP(I4314,'[1]Nhân viên'!$E$20:$F$41,2,0)</f>
        <v>#N/A</v>
      </c>
    </row>
    <row r="4315" spans="1:17" x14ac:dyDescent="0.2">
      <c r="A4315" s="11">
        <v>4292</v>
      </c>
      <c r="D4315" s="13" t="e">
        <f>VLOOKUP(C4315,'Nhân viên'!$B$5:$C$48,2,0)</f>
        <v>#N/A</v>
      </c>
      <c r="G4315" s="13" t="e">
        <f>VLOOKUP(E4315,'Khách hàng'!$B$4:$F$1048576,2,0)</f>
        <v>#N/A</v>
      </c>
      <c r="H4315" s="13" t="str">
        <f>VLOOKUP(E4315,'[1]Khách hàng'!$A$4:$F$2144,3,0)</f>
        <v>Số 1 đường số 17A, Khu phố 11, Phường Bình Trị Đông B, Quận Bình Tân, TP.HCM.</v>
      </c>
      <c r="I4315" s="13" t="e">
        <f>VLOOKUP(E4315,'Khách hàng'!$B$4:$F$1048576,5,0)</f>
        <v>#N/A</v>
      </c>
      <c r="L4315" s="13" t="e">
        <f>VLOOKUP(J4315,'Hàng hóa'!$C$5:$D$50,2,0)</f>
        <v>#N/A</v>
      </c>
      <c r="M4315" s="17" t="e">
        <f>VLOOKUP(J4315,'Hàng hóa'!$C$5:$H$22,6,0)</f>
        <v>#N/A</v>
      </c>
      <c r="N4315" s="17" t="e">
        <f t="shared" si="183"/>
        <v>#N/A</v>
      </c>
      <c r="O4315" s="22" t="e">
        <f t="shared" si="185"/>
        <v>#N/A</v>
      </c>
      <c r="P4315" s="17" t="e">
        <f t="shared" si="184"/>
        <v>#N/A</v>
      </c>
      <c r="Q4315" s="13" t="e">
        <f>VLOOKUP(I4315,'[1]Nhân viên'!$E$20:$F$41,2,0)</f>
        <v>#N/A</v>
      </c>
    </row>
    <row r="4316" spans="1:17" x14ac:dyDescent="0.2">
      <c r="A4316" s="11">
        <v>4293</v>
      </c>
      <c r="D4316" s="13" t="e">
        <f>VLOOKUP(C4316,'Nhân viên'!$B$5:$C$48,2,0)</f>
        <v>#N/A</v>
      </c>
      <c r="G4316" s="13" t="e">
        <f>VLOOKUP(E4316,'Khách hàng'!$B$4:$F$1048576,2,0)</f>
        <v>#N/A</v>
      </c>
      <c r="H4316" s="13" t="str">
        <f>VLOOKUP(E4316,'[1]Khách hàng'!$A$4:$F$2144,3,0)</f>
        <v>Số 1 đường số 17A, Khu phố 11, Phường Bình Trị Đông B, Quận Bình Tân, TP.HCM.</v>
      </c>
      <c r="I4316" s="13" t="e">
        <f>VLOOKUP(E4316,'Khách hàng'!$B$4:$F$1048576,5,0)</f>
        <v>#N/A</v>
      </c>
      <c r="L4316" s="13" t="e">
        <f>VLOOKUP(J4316,'Hàng hóa'!$C$5:$D$50,2,0)</f>
        <v>#N/A</v>
      </c>
      <c r="M4316" s="17" t="e">
        <f>VLOOKUP(J4316,'Hàng hóa'!$C$5:$H$22,6,0)</f>
        <v>#N/A</v>
      </c>
      <c r="N4316" s="17" t="e">
        <f t="shared" ref="N4316:N4379" si="186">K4316*M4316</f>
        <v>#N/A</v>
      </c>
      <c r="O4316" s="22" t="e">
        <f t="shared" si="185"/>
        <v>#N/A</v>
      </c>
      <c r="P4316" s="17" t="e">
        <f t="shared" ref="P4316:P4379" si="187">N4316*O4316+N4316</f>
        <v>#N/A</v>
      </c>
      <c r="Q4316" s="13" t="e">
        <f>VLOOKUP(I4316,'[1]Nhân viên'!$E$20:$F$41,2,0)</f>
        <v>#N/A</v>
      </c>
    </row>
    <row r="4317" spans="1:17" x14ac:dyDescent="0.2">
      <c r="A4317" s="11">
        <v>4294</v>
      </c>
      <c r="D4317" s="13" t="e">
        <f>VLOOKUP(C4317,'Nhân viên'!$B$5:$C$48,2,0)</f>
        <v>#N/A</v>
      </c>
      <c r="G4317" s="13" t="e">
        <f>VLOOKUP(E4317,'Khách hàng'!$B$4:$F$1048576,2,0)</f>
        <v>#N/A</v>
      </c>
      <c r="H4317" s="13" t="str">
        <f>VLOOKUP(E4317,'[1]Khách hàng'!$A$4:$F$2144,3,0)</f>
        <v>Số 1 đường số 17A, Khu phố 11, Phường Bình Trị Đông B, Quận Bình Tân, TP.HCM.</v>
      </c>
      <c r="I4317" s="13" t="e">
        <f>VLOOKUP(E4317,'Khách hàng'!$B$4:$F$1048576,5,0)</f>
        <v>#N/A</v>
      </c>
      <c r="L4317" s="13" t="e">
        <f>VLOOKUP(J4317,'Hàng hóa'!$C$5:$D$50,2,0)</f>
        <v>#N/A</v>
      </c>
      <c r="M4317" s="17" t="e">
        <f>VLOOKUP(J4317,'Hàng hóa'!$C$5:$H$22,6,0)</f>
        <v>#N/A</v>
      </c>
      <c r="N4317" s="17" t="e">
        <f t="shared" si="186"/>
        <v>#N/A</v>
      </c>
      <c r="O4317" s="22" t="e">
        <f t="shared" si="185"/>
        <v>#N/A</v>
      </c>
      <c r="P4317" s="17" t="e">
        <f t="shared" si="187"/>
        <v>#N/A</v>
      </c>
      <c r="Q4317" s="13" t="e">
        <f>VLOOKUP(I4317,'[1]Nhân viên'!$E$20:$F$41,2,0)</f>
        <v>#N/A</v>
      </c>
    </row>
    <row r="4318" spans="1:17" x14ac:dyDescent="0.2">
      <c r="A4318" s="11">
        <v>4295</v>
      </c>
      <c r="D4318" s="13" t="e">
        <f>VLOOKUP(C4318,'Nhân viên'!$B$5:$C$48,2,0)</f>
        <v>#N/A</v>
      </c>
      <c r="G4318" s="13" t="e">
        <f>VLOOKUP(E4318,'Khách hàng'!$B$4:$F$1048576,2,0)</f>
        <v>#N/A</v>
      </c>
      <c r="H4318" s="13" t="str">
        <f>VLOOKUP(E4318,'[1]Khách hàng'!$A$4:$F$2144,3,0)</f>
        <v>Số 1 đường số 17A, Khu phố 11, Phường Bình Trị Đông B, Quận Bình Tân, TP.HCM.</v>
      </c>
      <c r="I4318" s="13" t="e">
        <f>VLOOKUP(E4318,'Khách hàng'!$B$4:$F$1048576,5,0)</f>
        <v>#N/A</v>
      </c>
      <c r="L4318" s="13" t="e">
        <f>VLOOKUP(J4318,'Hàng hóa'!$C$5:$D$50,2,0)</f>
        <v>#N/A</v>
      </c>
      <c r="M4318" s="17" t="e">
        <f>VLOOKUP(J4318,'Hàng hóa'!$C$5:$H$22,6,0)</f>
        <v>#N/A</v>
      </c>
      <c r="N4318" s="17" t="e">
        <f t="shared" si="186"/>
        <v>#N/A</v>
      </c>
      <c r="O4318" s="22" t="e">
        <f t="shared" si="185"/>
        <v>#N/A</v>
      </c>
      <c r="P4318" s="17" t="e">
        <f t="shared" si="187"/>
        <v>#N/A</v>
      </c>
      <c r="Q4318" s="13" t="e">
        <f>VLOOKUP(I4318,'[1]Nhân viên'!$E$20:$F$41,2,0)</f>
        <v>#N/A</v>
      </c>
    </row>
    <row r="4319" spans="1:17" x14ac:dyDescent="0.2">
      <c r="A4319" s="11">
        <v>4296</v>
      </c>
      <c r="D4319" s="13" t="e">
        <f>VLOOKUP(C4319,'Nhân viên'!$B$5:$C$48,2,0)</f>
        <v>#N/A</v>
      </c>
      <c r="G4319" s="13" t="e">
        <f>VLOOKUP(E4319,'Khách hàng'!$B$4:$F$1048576,2,0)</f>
        <v>#N/A</v>
      </c>
      <c r="H4319" s="13" t="str">
        <f>VLOOKUP(E4319,'[1]Khách hàng'!$A$4:$F$2144,3,0)</f>
        <v>Số 1 đường số 17A, Khu phố 11, Phường Bình Trị Đông B, Quận Bình Tân, TP.HCM.</v>
      </c>
      <c r="I4319" s="13" t="e">
        <f>VLOOKUP(E4319,'Khách hàng'!$B$4:$F$1048576,5,0)</f>
        <v>#N/A</v>
      </c>
      <c r="L4319" s="13" t="e">
        <f>VLOOKUP(J4319,'Hàng hóa'!$C$5:$D$50,2,0)</f>
        <v>#N/A</v>
      </c>
      <c r="M4319" s="17" t="e">
        <f>VLOOKUP(J4319,'Hàng hóa'!$C$5:$H$22,6,0)</f>
        <v>#N/A</v>
      </c>
      <c r="N4319" s="17" t="e">
        <f t="shared" si="186"/>
        <v>#N/A</v>
      </c>
      <c r="O4319" s="22" t="e">
        <f t="shared" si="185"/>
        <v>#N/A</v>
      </c>
      <c r="P4319" s="17" t="e">
        <f t="shared" si="187"/>
        <v>#N/A</v>
      </c>
      <c r="Q4319" s="13" t="e">
        <f>VLOOKUP(I4319,'[1]Nhân viên'!$E$20:$F$41,2,0)</f>
        <v>#N/A</v>
      </c>
    </row>
    <row r="4320" spans="1:17" x14ac:dyDescent="0.2">
      <c r="A4320" s="11">
        <v>4297</v>
      </c>
      <c r="D4320" s="13" t="e">
        <f>VLOOKUP(C4320,'Nhân viên'!$B$5:$C$48,2,0)</f>
        <v>#N/A</v>
      </c>
      <c r="G4320" s="13" t="e">
        <f>VLOOKUP(E4320,'Khách hàng'!$B$4:$F$1048576,2,0)</f>
        <v>#N/A</v>
      </c>
      <c r="H4320" s="13" t="str">
        <f>VLOOKUP(E4320,'[1]Khách hàng'!$A$4:$F$2144,3,0)</f>
        <v>Số 1 đường số 17A, Khu phố 11, Phường Bình Trị Đông B, Quận Bình Tân, TP.HCM.</v>
      </c>
      <c r="I4320" s="13" t="e">
        <f>VLOOKUP(E4320,'Khách hàng'!$B$4:$F$1048576,5,0)</f>
        <v>#N/A</v>
      </c>
      <c r="L4320" s="13" t="e">
        <f>VLOOKUP(J4320,'Hàng hóa'!$C$5:$D$50,2,0)</f>
        <v>#N/A</v>
      </c>
      <c r="M4320" s="17" t="e">
        <f>VLOOKUP(J4320,'Hàng hóa'!$C$5:$H$22,6,0)</f>
        <v>#N/A</v>
      </c>
      <c r="N4320" s="17" t="e">
        <f t="shared" si="186"/>
        <v>#N/A</v>
      </c>
      <c r="O4320" s="22" t="e">
        <f t="shared" si="185"/>
        <v>#N/A</v>
      </c>
      <c r="P4320" s="17" t="e">
        <f t="shared" si="187"/>
        <v>#N/A</v>
      </c>
      <c r="Q4320" s="13" t="e">
        <f>VLOOKUP(I4320,'[1]Nhân viên'!$E$20:$F$41,2,0)</f>
        <v>#N/A</v>
      </c>
    </row>
    <row r="4321" spans="1:17" x14ac:dyDescent="0.2">
      <c r="A4321" s="11">
        <v>4298</v>
      </c>
      <c r="D4321" s="13" t="e">
        <f>VLOOKUP(C4321,'Nhân viên'!$B$5:$C$48,2,0)</f>
        <v>#N/A</v>
      </c>
      <c r="G4321" s="13" t="e">
        <f>VLOOKUP(E4321,'Khách hàng'!$B$4:$F$1048576,2,0)</f>
        <v>#N/A</v>
      </c>
      <c r="H4321" s="13" t="str">
        <f>VLOOKUP(E4321,'[1]Khách hàng'!$A$4:$F$2144,3,0)</f>
        <v>Số 1 đường số 17A, Khu phố 11, Phường Bình Trị Đông B, Quận Bình Tân, TP.HCM.</v>
      </c>
      <c r="I4321" s="13" t="e">
        <f>VLOOKUP(E4321,'Khách hàng'!$B$4:$F$1048576,5,0)</f>
        <v>#N/A</v>
      </c>
      <c r="L4321" s="13" t="e">
        <f>VLOOKUP(J4321,'Hàng hóa'!$C$5:$D$50,2,0)</f>
        <v>#N/A</v>
      </c>
      <c r="M4321" s="17" t="e">
        <f>VLOOKUP(J4321,'Hàng hóa'!$C$5:$H$22,6,0)</f>
        <v>#N/A</v>
      </c>
      <c r="N4321" s="17" t="e">
        <f t="shared" si="186"/>
        <v>#N/A</v>
      </c>
      <c r="O4321" s="22" t="e">
        <f t="shared" si="185"/>
        <v>#N/A</v>
      </c>
      <c r="P4321" s="17" t="e">
        <f t="shared" si="187"/>
        <v>#N/A</v>
      </c>
      <c r="Q4321" s="13" t="e">
        <f>VLOOKUP(I4321,'[1]Nhân viên'!$E$20:$F$41,2,0)</f>
        <v>#N/A</v>
      </c>
    </row>
    <row r="4322" spans="1:17" x14ac:dyDescent="0.2">
      <c r="A4322" s="11">
        <v>4299</v>
      </c>
      <c r="D4322" s="13" t="e">
        <f>VLOOKUP(C4322,'Nhân viên'!$B$5:$C$48,2,0)</f>
        <v>#N/A</v>
      </c>
      <c r="G4322" s="13" t="e">
        <f>VLOOKUP(E4322,'Khách hàng'!$B$4:$F$1048576,2,0)</f>
        <v>#N/A</v>
      </c>
      <c r="H4322" s="13" t="str">
        <f>VLOOKUP(E4322,'[1]Khách hàng'!$A$4:$F$2144,3,0)</f>
        <v>Số 1 đường số 17A, Khu phố 11, Phường Bình Trị Đông B, Quận Bình Tân, TP.HCM.</v>
      </c>
      <c r="I4322" s="13" t="e">
        <f>VLOOKUP(E4322,'Khách hàng'!$B$4:$F$1048576,5,0)</f>
        <v>#N/A</v>
      </c>
      <c r="L4322" s="13" t="e">
        <f>VLOOKUP(J4322,'Hàng hóa'!$C$5:$D$50,2,0)</f>
        <v>#N/A</v>
      </c>
      <c r="M4322" s="17" t="e">
        <f>VLOOKUP(J4322,'Hàng hóa'!$C$5:$H$22,6,0)</f>
        <v>#N/A</v>
      </c>
      <c r="N4322" s="17" t="e">
        <f t="shared" si="186"/>
        <v>#N/A</v>
      </c>
      <c r="O4322" s="22" t="e">
        <f t="shared" si="185"/>
        <v>#N/A</v>
      </c>
      <c r="P4322" s="17" t="e">
        <f t="shared" si="187"/>
        <v>#N/A</v>
      </c>
      <c r="Q4322" s="13" t="e">
        <f>VLOOKUP(I4322,'[1]Nhân viên'!$E$20:$F$41,2,0)</f>
        <v>#N/A</v>
      </c>
    </row>
    <row r="4323" spans="1:17" x14ac:dyDescent="0.2">
      <c r="A4323" s="11">
        <v>4300</v>
      </c>
      <c r="D4323" s="13" t="e">
        <f>VLOOKUP(C4323,'Nhân viên'!$B$5:$C$48,2,0)</f>
        <v>#N/A</v>
      </c>
      <c r="G4323" s="13" t="e">
        <f>VLOOKUP(E4323,'Khách hàng'!$B$4:$F$1048576,2,0)</f>
        <v>#N/A</v>
      </c>
      <c r="H4323" s="13" t="str">
        <f>VLOOKUP(E4323,'[1]Khách hàng'!$A$4:$F$2144,3,0)</f>
        <v>Số 1 đường số 17A, Khu phố 11, Phường Bình Trị Đông B, Quận Bình Tân, TP.HCM.</v>
      </c>
      <c r="I4323" s="13" t="e">
        <f>VLOOKUP(E4323,'Khách hàng'!$B$4:$F$1048576,5,0)</f>
        <v>#N/A</v>
      </c>
      <c r="L4323" s="13" t="e">
        <f>VLOOKUP(J4323,'Hàng hóa'!$C$5:$D$50,2,0)</f>
        <v>#N/A</v>
      </c>
      <c r="M4323" s="17" t="e">
        <f>VLOOKUP(J4323,'Hàng hóa'!$C$5:$H$22,6,0)</f>
        <v>#N/A</v>
      </c>
      <c r="N4323" s="17" t="e">
        <f t="shared" si="186"/>
        <v>#N/A</v>
      </c>
      <c r="O4323" s="22" t="e">
        <f t="shared" si="185"/>
        <v>#N/A</v>
      </c>
      <c r="P4323" s="17" t="e">
        <f t="shared" si="187"/>
        <v>#N/A</v>
      </c>
      <c r="Q4323" s="13" t="e">
        <f>VLOOKUP(I4323,'[1]Nhân viên'!$E$20:$F$41,2,0)</f>
        <v>#N/A</v>
      </c>
    </row>
    <row r="4324" spans="1:17" x14ac:dyDescent="0.2">
      <c r="A4324" s="11">
        <v>4301</v>
      </c>
      <c r="D4324" s="13" t="e">
        <f>VLOOKUP(C4324,'Nhân viên'!$B$5:$C$48,2,0)</f>
        <v>#N/A</v>
      </c>
      <c r="G4324" s="13" t="e">
        <f>VLOOKUP(E4324,'Khách hàng'!$B$4:$F$1048576,2,0)</f>
        <v>#N/A</v>
      </c>
      <c r="H4324" s="13" t="str">
        <f>VLOOKUP(E4324,'[1]Khách hàng'!$A$4:$F$2144,3,0)</f>
        <v>Số 1 đường số 17A, Khu phố 11, Phường Bình Trị Đông B, Quận Bình Tân, TP.HCM.</v>
      </c>
      <c r="I4324" s="13" t="e">
        <f>VLOOKUP(E4324,'Khách hàng'!$B$4:$F$1048576,5,0)</f>
        <v>#N/A</v>
      </c>
      <c r="L4324" s="13" t="e">
        <f>VLOOKUP(J4324,'Hàng hóa'!$C$5:$D$50,2,0)</f>
        <v>#N/A</v>
      </c>
      <c r="M4324" s="17" t="e">
        <f>VLOOKUP(J4324,'Hàng hóa'!$C$5:$H$22,6,0)</f>
        <v>#N/A</v>
      </c>
      <c r="N4324" s="17" t="e">
        <f t="shared" si="186"/>
        <v>#N/A</v>
      </c>
      <c r="O4324" s="22" t="e">
        <f t="shared" si="185"/>
        <v>#N/A</v>
      </c>
      <c r="P4324" s="17" t="e">
        <f t="shared" si="187"/>
        <v>#N/A</v>
      </c>
      <c r="Q4324" s="13" t="e">
        <f>VLOOKUP(I4324,'[1]Nhân viên'!$E$20:$F$41,2,0)</f>
        <v>#N/A</v>
      </c>
    </row>
    <row r="4325" spans="1:17" x14ac:dyDescent="0.2">
      <c r="A4325" s="11">
        <v>4302</v>
      </c>
      <c r="D4325" s="13" t="e">
        <f>VLOOKUP(C4325,'Nhân viên'!$B$5:$C$48,2,0)</f>
        <v>#N/A</v>
      </c>
      <c r="G4325" s="13" t="e">
        <f>VLOOKUP(E4325,'Khách hàng'!$B$4:$F$1048576,2,0)</f>
        <v>#N/A</v>
      </c>
      <c r="H4325" s="13" t="str">
        <f>VLOOKUP(E4325,'[1]Khách hàng'!$A$4:$F$2144,3,0)</f>
        <v>Số 1 đường số 17A, Khu phố 11, Phường Bình Trị Đông B, Quận Bình Tân, TP.HCM.</v>
      </c>
      <c r="I4325" s="13" t="e">
        <f>VLOOKUP(E4325,'Khách hàng'!$B$4:$F$1048576,5,0)</f>
        <v>#N/A</v>
      </c>
      <c r="L4325" s="13" t="e">
        <f>VLOOKUP(J4325,'Hàng hóa'!$C$5:$D$50,2,0)</f>
        <v>#N/A</v>
      </c>
      <c r="M4325" s="17" t="e">
        <f>VLOOKUP(J4325,'Hàng hóa'!$C$5:$H$22,6,0)</f>
        <v>#N/A</v>
      </c>
      <c r="N4325" s="17" t="e">
        <f t="shared" si="186"/>
        <v>#N/A</v>
      </c>
      <c r="O4325" s="22" t="e">
        <f t="shared" si="185"/>
        <v>#N/A</v>
      </c>
      <c r="P4325" s="17" t="e">
        <f t="shared" si="187"/>
        <v>#N/A</v>
      </c>
      <c r="Q4325" s="13" t="e">
        <f>VLOOKUP(I4325,'[1]Nhân viên'!$E$20:$F$41,2,0)</f>
        <v>#N/A</v>
      </c>
    </row>
    <row r="4326" spans="1:17" x14ac:dyDescent="0.2">
      <c r="A4326" s="11">
        <v>4303</v>
      </c>
      <c r="D4326" s="13" t="e">
        <f>VLOOKUP(C4326,'Nhân viên'!$B$5:$C$48,2,0)</f>
        <v>#N/A</v>
      </c>
      <c r="G4326" s="13" t="e">
        <f>VLOOKUP(E4326,'Khách hàng'!$B$4:$F$1048576,2,0)</f>
        <v>#N/A</v>
      </c>
      <c r="H4326" s="13" t="str">
        <f>VLOOKUP(E4326,'[1]Khách hàng'!$A$4:$F$2144,3,0)</f>
        <v>Số 1 đường số 17A, Khu phố 11, Phường Bình Trị Đông B, Quận Bình Tân, TP.HCM.</v>
      </c>
      <c r="I4326" s="13" t="e">
        <f>VLOOKUP(E4326,'Khách hàng'!$B$4:$F$1048576,5,0)</f>
        <v>#N/A</v>
      </c>
      <c r="L4326" s="13" t="e">
        <f>VLOOKUP(J4326,'Hàng hóa'!$C$5:$D$50,2,0)</f>
        <v>#N/A</v>
      </c>
      <c r="M4326" s="17" t="e">
        <f>VLOOKUP(J4326,'Hàng hóa'!$C$5:$H$22,6,0)</f>
        <v>#N/A</v>
      </c>
      <c r="N4326" s="17" t="e">
        <f t="shared" si="186"/>
        <v>#N/A</v>
      </c>
      <c r="O4326" s="22" t="e">
        <f t="shared" si="185"/>
        <v>#N/A</v>
      </c>
      <c r="P4326" s="17" t="e">
        <f t="shared" si="187"/>
        <v>#N/A</v>
      </c>
      <c r="Q4326" s="13" t="e">
        <f>VLOOKUP(I4326,'[1]Nhân viên'!$E$20:$F$41,2,0)</f>
        <v>#N/A</v>
      </c>
    </row>
    <row r="4327" spans="1:17" x14ac:dyDescent="0.2">
      <c r="A4327" s="11">
        <v>4304</v>
      </c>
      <c r="D4327" s="13" t="e">
        <f>VLOOKUP(C4327,'Nhân viên'!$B$5:$C$48,2,0)</f>
        <v>#N/A</v>
      </c>
      <c r="G4327" s="13" t="e">
        <f>VLOOKUP(E4327,'Khách hàng'!$B$4:$F$1048576,2,0)</f>
        <v>#N/A</v>
      </c>
      <c r="H4327" s="13" t="str">
        <f>VLOOKUP(E4327,'[1]Khách hàng'!$A$4:$F$2144,3,0)</f>
        <v>Số 1 đường số 17A, Khu phố 11, Phường Bình Trị Đông B, Quận Bình Tân, TP.HCM.</v>
      </c>
      <c r="I4327" s="13" t="e">
        <f>VLOOKUP(E4327,'Khách hàng'!$B$4:$F$1048576,5,0)</f>
        <v>#N/A</v>
      </c>
      <c r="L4327" s="13" t="e">
        <f>VLOOKUP(J4327,'Hàng hóa'!$C$5:$D$50,2,0)</f>
        <v>#N/A</v>
      </c>
      <c r="M4327" s="17" t="e">
        <f>VLOOKUP(J4327,'Hàng hóa'!$C$5:$H$22,6,0)</f>
        <v>#N/A</v>
      </c>
      <c r="N4327" s="17" t="e">
        <f t="shared" si="186"/>
        <v>#N/A</v>
      </c>
      <c r="O4327" s="22" t="e">
        <f t="shared" si="185"/>
        <v>#N/A</v>
      </c>
      <c r="P4327" s="17" t="e">
        <f t="shared" si="187"/>
        <v>#N/A</v>
      </c>
      <c r="Q4327" s="13" t="e">
        <f>VLOOKUP(I4327,'[1]Nhân viên'!$E$20:$F$41,2,0)</f>
        <v>#N/A</v>
      </c>
    </row>
    <row r="4328" spans="1:17" x14ac:dyDescent="0.2">
      <c r="A4328" s="11">
        <v>4305</v>
      </c>
      <c r="D4328" s="13" t="e">
        <f>VLOOKUP(C4328,'Nhân viên'!$B$5:$C$48,2,0)</f>
        <v>#N/A</v>
      </c>
      <c r="G4328" s="13" t="e">
        <f>VLOOKUP(E4328,'Khách hàng'!$B$4:$F$1048576,2,0)</f>
        <v>#N/A</v>
      </c>
      <c r="H4328" s="13" t="str">
        <f>VLOOKUP(E4328,'[1]Khách hàng'!$A$4:$F$2144,3,0)</f>
        <v>Số 1 đường số 17A, Khu phố 11, Phường Bình Trị Đông B, Quận Bình Tân, TP.HCM.</v>
      </c>
      <c r="I4328" s="13" t="e">
        <f>VLOOKUP(E4328,'Khách hàng'!$B$4:$F$1048576,5,0)</f>
        <v>#N/A</v>
      </c>
      <c r="L4328" s="13" t="e">
        <f>VLOOKUP(J4328,'Hàng hóa'!$C$5:$D$50,2,0)</f>
        <v>#N/A</v>
      </c>
      <c r="M4328" s="17" t="e">
        <f>VLOOKUP(J4328,'Hàng hóa'!$C$5:$H$22,6,0)</f>
        <v>#N/A</v>
      </c>
      <c r="N4328" s="17" t="e">
        <f t="shared" si="186"/>
        <v>#N/A</v>
      </c>
      <c r="O4328" s="22" t="e">
        <f t="shared" si="185"/>
        <v>#N/A</v>
      </c>
      <c r="P4328" s="17" t="e">
        <f t="shared" si="187"/>
        <v>#N/A</v>
      </c>
      <c r="Q4328" s="13" t="e">
        <f>VLOOKUP(I4328,'[1]Nhân viên'!$E$20:$F$41,2,0)</f>
        <v>#N/A</v>
      </c>
    </row>
    <row r="4329" spans="1:17" x14ac:dyDescent="0.2">
      <c r="A4329" s="11">
        <v>4306</v>
      </c>
      <c r="D4329" s="13" t="e">
        <f>VLOOKUP(C4329,'Nhân viên'!$B$5:$C$48,2,0)</f>
        <v>#N/A</v>
      </c>
      <c r="G4329" s="13" t="e">
        <f>VLOOKUP(E4329,'Khách hàng'!$B$4:$F$1048576,2,0)</f>
        <v>#N/A</v>
      </c>
      <c r="H4329" s="13" t="str">
        <f>VLOOKUP(E4329,'[1]Khách hàng'!$A$4:$F$2144,3,0)</f>
        <v>Số 1 đường số 17A, Khu phố 11, Phường Bình Trị Đông B, Quận Bình Tân, TP.HCM.</v>
      </c>
      <c r="I4329" s="13" t="e">
        <f>VLOOKUP(E4329,'Khách hàng'!$B$4:$F$1048576,5,0)</f>
        <v>#N/A</v>
      </c>
      <c r="L4329" s="13" t="e">
        <f>VLOOKUP(J4329,'Hàng hóa'!$C$5:$D$50,2,0)</f>
        <v>#N/A</v>
      </c>
      <c r="M4329" s="17" t="e">
        <f>VLOOKUP(J4329,'Hàng hóa'!$C$5:$H$22,6,0)</f>
        <v>#N/A</v>
      </c>
      <c r="N4329" s="17" t="e">
        <f t="shared" si="186"/>
        <v>#N/A</v>
      </c>
      <c r="O4329" s="22" t="e">
        <f t="shared" si="185"/>
        <v>#N/A</v>
      </c>
      <c r="P4329" s="17" t="e">
        <f t="shared" si="187"/>
        <v>#N/A</v>
      </c>
      <c r="Q4329" s="13" t="e">
        <f>VLOOKUP(I4329,'[1]Nhân viên'!$E$20:$F$41,2,0)</f>
        <v>#N/A</v>
      </c>
    </row>
    <row r="4330" spans="1:17" x14ac:dyDescent="0.2">
      <c r="A4330" s="11">
        <v>4307</v>
      </c>
      <c r="D4330" s="13" t="e">
        <f>VLOOKUP(C4330,'Nhân viên'!$B$5:$C$48,2,0)</f>
        <v>#N/A</v>
      </c>
      <c r="G4330" s="13" t="e">
        <f>VLOOKUP(E4330,'Khách hàng'!$B$4:$F$1048576,2,0)</f>
        <v>#N/A</v>
      </c>
      <c r="H4330" s="13" t="str">
        <f>VLOOKUP(E4330,'[1]Khách hàng'!$A$4:$F$2144,3,0)</f>
        <v>Số 1 đường số 17A, Khu phố 11, Phường Bình Trị Đông B, Quận Bình Tân, TP.HCM.</v>
      </c>
      <c r="I4330" s="13" t="e">
        <f>VLOOKUP(E4330,'Khách hàng'!$B$4:$F$1048576,5,0)</f>
        <v>#N/A</v>
      </c>
      <c r="L4330" s="13" t="e">
        <f>VLOOKUP(J4330,'Hàng hóa'!$C$5:$D$50,2,0)</f>
        <v>#N/A</v>
      </c>
      <c r="M4330" s="17" t="e">
        <f>VLOOKUP(J4330,'Hàng hóa'!$C$5:$H$22,6,0)</f>
        <v>#N/A</v>
      </c>
      <c r="N4330" s="17" t="e">
        <f t="shared" si="186"/>
        <v>#N/A</v>
      </c>
      <c r="O4330" s="22" t="e">
        <f t="shared" si="185"/>
        <v>#N/A</v>
      </c>
      <c r="P4330" s="17" t="e">
        <f t="shared" si="187"/>
        <v>#N/A</v>
      </c>
      <c r="Q4330" s="13" t="e">
        <f>VLOOKUP(I4330,'[1]Nhân viên'!$E$20:$F$41,2,0)</f>
        <v>#N/A</v>
      </c>
    </row>
    <row r="4331" spans="1:17" x14ac:dyDescent="0.2">
      <c r="A4331" s="11">
        <v>4308</v>
      </c>
      <c r="D4331" s="13" t="e">
        <f>VLOOKUP(C4331,'Nhân viên'!$B$5:$C$48,2,0)</f>
        <v>#N/A</v>
      </c>
      <c r="G4331" s="13" t="e">
        <f>VLOOKUP(E4331,'Khách hàng'!$B$4:$F$1048576,2,0)</f>
        <v>#N/A</v>
      </c>
      <c r="H4331" s="13" t="str">
        <f>VLOOKUP(E4331,'[1]Khách hàng'!$A$4:$F$2144,3,0)</f>
        <v>Số 1 đường số 17A, Khu phố 11, Phường Bình Trị Đông B, Quận Bình Tân, TP.HCM.</v>
      </c>
      <c r="I4331" s="13" t="e">
        <f>VLOOKUP(E4331,'Khách hàng'!$B$4:$F$1048576,5,0)</f>
        <v>#N/A</v>
      </c>
      <c r="L4331" s="13" t="e">
        <f>VLOOKUP(J4331,'Hàng hóa'!$C$5:$D$50,2,0)</f>
        <v>#N/A</v>
      </c>
      <c r="M4331" s="17" t="e">
        <f>VLOOKUP(J4331,'Hàng hóa'!$C$5:$H$22,6,0)</f>
        <v>#N/A</v>
      </c>
      <c r="N4331" s="17" t="e">
        <f t="shared" si="186"/>
        <v>#N/A</v>
      </c>
      <c r="O4331" s="22" t="e">
        <f t="shared" si="185"/>
        <v>#N/A</v>
      </c>
      <c r="P4331" s="17" t="e">
        <f t="shared" si="187"/>
        <v>#N/A</v>
      </c>
      <c r="Q4331" s="13" t="e">
        <f>VLOOKUP(I4331,'[1]Nhân viên'!$E$20:$F$41,2,0)</f>
        <v>#N/A</v>
      </c>
    </row>
    <row r="4332" spans="1:17" x14ac:dyDescent="0.2">
      <c r="A4332" s="11">
        <v>4309</v>
      </c>
      <c r="D4332" s="13" t="e">
        <f>VLOOKUP(C4332,'Nhân viên'!$B$5:$C$48,2,0)</f>
        <v>#N/A</v>
      </c>
      <c r="G4332" s="13" t="e">
        <f>VLOOKUP(E4332,'Khách hàng'!$B$4:$F$1048576,2,0)</f>
        <v>#N/A</v>
      </c>
      <c r="H4332" s="13" t="str">
        <f>VLOOKUP(E4332,'[1]Khách hàng'!$A$4:$F$2144,3,0)</f>
        <v>Số 1 đường số 17A, Khu phố 11, Phường Bình Trị Đông B, Quận Bình Tân, TP.HCM.</v>
      </c>
      <c r="I4332" s="13" t="e">
        <f>VLOOKUP(E4332,'Khách hàng'!$B$4:$F$1048576,5,0)</f>
        <v>#N/A</v>
      </c>
      <c r="L4332" s="13" t="e">
        <f>VLOOKUP(J4332,'Hàng hóa'!$C$5:$D$50,2,0)</f>
        <v>#N/A</v>
      </c>
      <c r="M4332" s="17" t="e">
        <f>VLOOKUP(J4332,'Hàng hóa'!$C$5:$H$22,6,0)</f>
        <v>#N/A</v>
      </c>
      <c r="N4332" s="17" t="e">
        <f t="shared" si="186"/>
        <v>#N/A</v>
      </c>
      <c r="O4332" s="22" t="e">
        <f t="shared" si="185"/>
        <v>#N/A</v>
      </c>
      <c r="P4332" s="17" t="e">
        <f t="shared" si="187"/>
        <v>#N/A</v>
      </c>
      <c r="Q4332" s="13" t="e">
        <f>VLOOKUP(I4332,'[1]Nhân viên'!$E$20:$F$41,2,0)</f>
        <v>#N/A</v>
      </c>
    </row>
    <row r="4333" spans="1:17" x14ac:dyDescent="0.2">
      <c r="A4333" s="11">
        <v>4310</v>
      </c>
      <c r="D4333" s="13" t="e">
        <f>VLOOKUP(C4333,'Nhân viên'!$B$5:$C$48,2,0)</f>
        <v>#N/A</v>
      </c>
      <c r="G4333" s="13" t="e">
        <f>VLOOKUP(E4333,'Khách hàng'!$B$4:$F$1048576,2,0)</f>
        <v>#N/A</v>
      </c>
      <c r="H4333" s="13" t="str">
        <f>VLOOKUP(E4333,'[1]Khách hàng'!$A$4:$F$2144,3,0)</f>
        <v>Số 1 đường số 17A, Khu phố 11, Phường Bình Trị Đông B, Quận Bình Tân, TP.HCM.</v>
      </c>
      <c r="I4333" s="13" t="e">
        <f>VLOOKUP(E4333,'Khách hàng'!$B$4:$F$1048576,5,0)</f>
        <v>#N/A</v>
      </c>
      <c r="L4333" s="13" t="e">
        <f>VLOOKUP(J4333,'Hàng hóa'!$C$5:$D$50,2,0)</f>
        <v>#N/A</v>
      </c>
      <c r="M4333" s="17" t="e">
        <f>VLOOKUP(J4333,'Hàng hóa'!$C$5:$H$22,6,0)</f>
        <v>#N/A</v>
      </c>
      <c r="N4333" s="17" t="e">
        <f t="shared" si="186"/>
        <v>#N/A</v>
      </c>
      <c r="O4333" s="22" t="e">
        <f t="shared" si="185"/>
        <v>#N/A</v>
      </c>
      <c r="P4333" s="17" t="e">
        <f t="shared" si="187"/>
        <v>#N/A</v>
      </c>
      <c r="Q4333" s="13" t="e">
        <f>VLOOKUP(I4333,'[1]Nhân viên'!$E$20:$F$41,2,0)</f>
        <v>#N/A</v>
      </c>
    </row>
    <row r="4334" spans="1:17" x14ac:dyDescent="0.2">
      <c r="A4334" s="11">
        <v>4311</v>
      </c>
      <c r="D4334" s="13" t="e">
        <f>VLOOKUP(C4334,'Nhân viên'!$B$5:$C$48,2,0)</f>
        <v>#N/A</v>
      </c>
      <c r="G4334" s="13" t="e">
        <f>VLOOKUP(E4334,'Khách hàng'!$B$4:$F$1048576,2,0)</f>
        <v>#N/A</v>
      </c>
      <c r="H4334" s="13" t="str">
        <f>VLOOKUP(E4334,'[1]Khách hàng'!$A$4:$F$2144,3,0)</f>
        <v>Số 1 đường số 17A, Khu phố 11, Phường Bình Trị Đông B, Quận Bình Tân, TP.HCM.</v>
      </c>
      <c r="I4334" s="13" t="e">
        <f>VLOOKUP(E4334,'Khách hàng'!$B$4:$F$1048576,5,0)</f>
        <v>#N/A</v>
      </c>
      <c r="L4334" s="13" t="e">
        <f>VLOOKUP(J4334,'Hàng hóa'!$C$5:$D$50,2,0)</f>
        <v>#N/A</v>
      </c>
      <c r="M4334" s="17" t="e">
        <f>VLOOKUP(J4334,'Hàng hóa'!$C$5:$H$22,6,0)</f>
        <v>#N/A</v>
      </c>
      <c r="N4334" s="17" t="e">
        <f t="shared" si="186"/>
        <v>#N/A</v>
      </c>
      <c r="O4334" s="22" t="e">
        <f t="shared" si="185"/>
        <v>#N/A</v>
      </c>
      <c r="P4334" s="17" t="e">
        <f t="shared" si="187"/>
        <v>#N/A</v>
      </c>
      <c r="Q4334" s="13" t="e">
        <f>VLOOKUP(I4334,'[1]Nhân viên'!$E$20:$F$41,2,0)</f>
        <v>#N/A</v>
      </c>
    </row>
    <row r="4335" spans="1:17" x14ac:dyDescent="0.2">
      <c r="A4335" s="11">
        <v>4312</v>
      </c>
      <c r="D4335" s="13" t="e">
        <f>VLOOKUP(C4335,'Nhân viên'!$B$5:$C$48,2,0)</f>
        <v>#N/A</v>
      </c>
      <c r="G4335" s="13" t="e">
        <f>VLOOKUP(E4335,'Khách hàng'!$B$4:$F$1048576,2,0)</f>
        <v>#N/A</v>
      </c>
      <c r="H4335" s="13" t="str">
        <f>VLOOKUP(E4335,'[1]Khách hàng'!$A$4:$F$2144,3,0)</f>
        <v>Số 1 đường số 17A, Khu phố 11, Phường Bình Trị Đông B, Quận Bình Tân, TP.HCM.</v>
      </c>
      <c r="I4335" s="13" t="e">
        <f>VLOOKUP(E4335,'Khách hàng'!$B$4:$F$1048576,5,0)</f>
        <v>#N/A</v>
      </c>
      <c r="L4335" s="13" t="e">
        <f>VLOOKUP(J4335,'Hàng hóa'!$C$5:$D$50,2,0)</f>
        <v>#N/A</v>
      </c>
      <c r="M4335" s="17" t="e">
        <f>VLOOKUP(J4335,'Hàng hóa'!$C$5:$H$22,6,0)</f>
        <v>#N/A</v>
      </c>
      <c r="N4335" s="17" t="e">
        <f t="shared" si="186"/>
        <v>#N/A</v>
      </c>
      <c r="O4335" s="22" t="e">
        <f t="shared" si="185"/>
        <v>#N/A</v>
      </c>
      <c r="P4335" s="17" t="e">
        <f t="shared" si="187"/>
        <v>#N/A</v>
      </c>
      <c r="Q4335" s="13" t="e">
        <f>VLOOKUP(I4335,'[1]Nhân viên'!$E$20:$F$41,2,0)</f>
        <v>#N/A</v>
      </c>
    </row>
    <row r="4336" spans="1:17" x14ac:dyDescent="0.2">
      <c r="A4336" s="11">
        <v>4313</v>
      </c>
      <c r="D4336" s="13" t="e">
        <f>VLOOKUP(C4336,'Nhân viên'!$B$5:$C$48,2,0)</f>
        <v>#N/A</v>
      </c>
      <c r="G4336" s="13" t="e">
        <f>VLOOKUP(E4336,'Khách hàng'!$B$4:$F$1048576,2,0)</f>
        <v>#N/A</v>
      </c>
      <c r="H4336" s="13" t="str">
        <f>VLOOKUP(E4336,'[1]Khách hàng'!$A$4:$F$2144,3,0)</f>
        <v>Số 1 đường số 17A, Khu phố 11, Phường Bình Trị Đông B, Quận Bình Tân, TP.HCM.</v>
      </c>
      <c r="I4336" s="13" t="e">
        <f>VLOOKUP(E4336,'Khách hàng'!$B$4:$F$1048576,5,0)</f>
        <v>#N/A</v>
      </c>
      <c r="L4336" s="13" t="e">
        <f>VLOOKUP(J4336,'Hàng hóa'!$C$5:$D$50,2,0)</f>
        <v>#N/A</v>
      </c>
      <c r="M4336" s="17" t="e">
        <f>VLOOKUP(J4336,'Hàng hóa'!$C$5:$H$22,6,0)</f>
        <v>#N/A</v>
      </c>
      <c r="N4336" s="17" t="e">
        <f t="shared" si="186"/>
        <v>#N/A</v>
      </c>
      <c r="O4336" s="22" t="e">
        <f t="shared" si="185"/>
        <v>#N/A</v>
      </c>
      <c r="P4336" s="17" t="e">
        <f t="shared" si="187"/>
        <v>#N/A</v>
      </c>
      <c r="Q4336" s="13" t="e">
        <f>VLOOKUP(I4336,'[1]Nhân viên'!$E$20:$F$41,2,0)</f>
        <v>#N/A</v>
      </c>
    </row>
    <row r="4337" spans="1:17" x14ac:dyDescent="0.2">
      <c r="A4337" s="11">
        <v>4314</v>
      </c>
      <c r="D4337" s="13" t="e">
        <f>VLOOKUP(C4337,'Nhân viên'!$B$5:$C$48,2,0)</f>
        <v>#N/A</v>
      </c>
      <c r="G4337" s="13" t="e">
        <f>VLOOKUP(E4337,'Khách hàng'!$B$4:$F$1048576,2,0)</f>
        <v>#N/A</v>
      </c>
      <c r="H4337" s="13" t="str">
        <f>VLOOKUP(E4337,'[1]Khách hàng'!$A$4:$F$2144,3,0)</f>
        <v>Số 1 đường số 17A, Khu phố 11, Phường Bình Trị Đông B, Quận Bình Tân, TP.HCM.</v>
      </c>
      <c r="I4337" s="13" t="e">
        <f>VLOOKUP(E4337,'Khách hàng'!$B$4:$F$1048576,5,0)</f>
        <v>#N/A</v>
      </c>
      <c r="L4337" s="13" t="e">
        <f>VLOOKUP(J4337,'Hàng hóa'!$C$5:$D$50,2,0)</f>
        <v>#N/A</v>
      </c>
      <c r="M4337" s="17" t="e">
        <f>VLOOKUP(J4337,'Hàng hóa'!$C$5:$H$22,6,0)</f>
        <v>#N/A</v>
      </c>
      <c r="N4337" s="17" t="e">
        <f t="shared" si="186"/>
        <v>#N/A</v>
      </c>
      <c r="O4337" s="22" t="e">
        <f t="shared" si="185"/>
        <v>#N/A</v>
      </c>
      <c r="P4337" s="17" t="e">
        <f t="shared" si="187"/>
        <v>#N/A</v>
      </c>
      <c r="Q4337" s="13" t="e">
        <f>VLOOKUP(I4337,'[1]Nhân viên'!$E$20:$F$41,2,0)</f>
        <v>#N/A</v>
      </c>
    </row>
    <row r="4338" spans="1:17" x14ac:dyDescent="0.2">
      <c r="A4338" s="11">
        <v>4315</v>
      </c>
      <c r="D4338" s="13" t="e">
        <f>VLOOKUP(C4338,'Nhân viên'!$B$5:$C$48,2,0)</f>
        <v>#N/A</v>
      </c>
      <c r="G4338" s="13" t="e">
        <f>VLOOKUP(E4338,'Khách hàng'!$B$4:$F$1048576,2,0)</f>
        <v>#N/A</v>
      </c>
      <c r="H4338" s="13" t="str">
        <f>VLOOKUP(E4338,'[1]Khách hàng'!$A$4:$F$2144,3,0)</f>
        <v>Số 1 đường số 17A, Khu phố 11, Phường Bình Trị Đông B, Quận Bình Tân, TP.HCM.</v>
      </c>
      <c r="I4338" s="13" t="e">
        <f>VLOOKUP(E4338,'Khách hàng'!$B$4:$F$1048576,5,0)</f>
        <v>#N/A</v>
      </c>
      <c r="L4338" s="13" t="e">
        <f>VLOOKUP(J4338,'Hàng hóa'!$C$5:$D$50,2,0)</f>
        <v>#N/A</v>
      </c>
      <c r="M4338" s="17" t="e">
        <f>VLOOKUP(J4338,'Hàng hóa'!$C$5:$H$22,6,0)</f>
        <v>#N/A</v>
      </c>
      <c r="N4338" s="17" t="e">
        <f t="shared" si="186"/>
        <v>#N/A</v>
      </c>
      <c r="O4338" s="22" t="e">
        <f t="shared" si="185"/>
        <v>#N/A</v>
      </c>
      <c r="P4338" s="17" t="e">
        <f t="shared" si="187"/>
        <v>#N/A</v>
      </c>
      <c r="Q4338" s="13" t="e">
        <f>VLOOKUP(I4338,'[1]Nhân viên'!$E$20:$F$41,2,0)</f>
        <v>#N/A</v>
      </c>
    </row>
    <row r="4339" spans="1:17" x14ac:dyDescent="0.2">
      <c r="A4339" s="11">
        <v>4316</v>
      </c>
      <c r="D4339" s="13" t="e">
        <f>VLOOKUP(C4339,'Nhân viên'!$B$5:$C$48,2,0)</f>
        <v>#N/A</v>
      </c>
      <c r="G4339" s="13" t="e">
        <f>VLOOKUP(E4339,'Khách hàng'!$B$4:$F$1048576,2,0)</f>
        <v>#N/A</v>
      </c>
      <c r="H4339" s="13" t="str">
        <f>VLOOKUP(E4339,'[1]Khách hàng'!$A$4:$F$2144,3,0)</f>
        <v>Số 1 đường số 17A, Khu phố 11, Phường Bình Trị Đông B, Quận Bình Tân, TP.HCM.</v>
      </c>
      <c r="I4339" s="13" t="e">
        <f>VLOOKUP(E4339,'Khách hàng'!$B$4:$F$1048576,5,0)</f>
        <v>#N/A</v>
      </c>
      <c r="L4339" s="13" t="e">
        <f>VLOOKUP(J4339,'Hàng hóa'!$C$5:$D$50,2,0)</f>
        <v>#N/A</v>
      </c>
      <c r="M4339" s="17" t="e">
        <f>VLOOKUP(J4339,'Hàng hóa'!$C$5:$H$22,6,0)</f>
        <v>#N/A</v>
      </c>
      <c r="N4339" s="17" t="e">
        <f t="shared" si="186"/>
        <v>#N/A</v>
      </c>
      <c r="O4339" s="22" t="e">
        <f t="shared" si="185"/>
        <v>#N/A</v>
      </c>
      <c r="P4339" s="17" t="e">
        <f t="shared" si="187"/>
        <v>#N/A</v>
      </c>
      <c r="Q4339" s="13" t="e">
        <f>VLOOKUP(I4339,'[1]Nhân viên'!$E$20:$F$41,2,0)</f>
        <v>#N/A</v>
      </c>
    </row>
    <row r="4340" spans="1:17" x14ac:dyDescent="0.2">
      <c r="A4340" s="11">
        <v>4317</v>
      </c>
      <c r="D4340" s="13" t="e">
        <f>VLOOKUP(C4340,'Nhân viên'!$B$5:$C$48,2,0)</f>
        <v>#N/A</v>
      </c>
      <c r="G4340" s="13" t="e">
        <f>VLOOKUP(E4340,'Khách hàng'!$B$4:$F$1048576,2,0)</f>
        <v>#N/A</v>
      </c>
      <c r="H4340" s="13" t="str">
        <f>VLOOKUP(E4340,'[1]Khách hàng'!$A$4:$F$2144,3,0)</f>
        <v>Số 1 đường số 17A, Khu phố 11, Phường Bình Trị Đông B, Quận Bình Tân, TP.HCM.</v>
      </c>
      <c r="I4340" s="13" t="e">
        <f>VLOOKUP(E4340,'Khách hàng'!$B$4:$F$1048576,5,0)</f>
        <v>#N/A</v>
      </c>
      <c r="L4340" s="13" t="e">
        <f>VLOOKUP(J4340,'Hàng hóa'!$C$5:$D$50,2,0)</f>
        <v>#N/A</v>
      </c>
      <c r="M4340" s="17" t="e">
        <f>VLOOKUP(J4340,'Hàng hóa'!$C$5:$H$22,6,0)</f>
        <v>#N/A</v>
      </c>
      <c r="N4340" s="17" t="e">
        <f t="shared" si="186"/>
        <v>#N/A</v>
      </c>
      <c r="O4340" s="22" t="e">
        <f t="shared" si="185"/>
        <v>#N/A</v>
      </c>
      <c r="P4340" s="17" t="e">
        <f t="shared" si="187"/>
        <v>#N/A</v>
      </c>
      <c r="Q4340" s="13" t="e">
        <f>VLOOKUP(I4340,'[1]Nhân viên'!$E$20:$F$41,2,0)</f>
        <v>#N/A</v>
      </c>
    </row>
    <row r="4341" spans="1:17" x14ac:dyDescent="0.2">
      <c r="A4341" s="11">
        <v>4318</v>
      </c>
      <c r="D4341" s="13" t="e">
        <f>VLOOKUP(C4341,'Nhân viên'!$B$5:$C$48,2,0)</f>
        <v>#N/A</v>
      </c>
      <c r="G4341" s="13" t="e">
        <f>VLOOKUP(E4341,'Khách hàng'!$B$4:$F$1048576,2,0)</f>
        <v>#N/A</v>
      </c>
      <c r="H4341" s="13" t="str">
        <f>VLOOKUP(E4341,'[1]Khách hàng'!$A$4:$F$2144,3,0)</f>
        <v>Số 1 đường số 17A, Khu phố 11, Phường Bình Trị Đông B, Quận Bình Tân, TP.HCM.</v>
      </c>
      <c r="I4341" s="13" t="e">
        <f>VLOOKUP(E4341,'Khách hàng'!$B$4:$F$1048576,5,0)</f>
        <v>#N/A</v>
      </c>
      <c r="L4341" s="13" t="e">
        <f>VLOOKUP(J4341,'Hàng hóa'!$C$5:$D$50,2,0)</f>
        <v>#N/A</v>
      </c>
      <c r="M4341" s="17" t="e">
        <f>VLOOKUP(J4341,'Hàng hóa'!$C$5:$H$22,6,0)</f>
        <v>#N/A</v>
      </c>
      <c r="N4341" s="17" t="e">
        <f t="shared" si="186"/>
        <v>#N/A</v>
      </c>
      <c r="O4341" s="22" t="e">
        <f t="shared" si="185"/>
        <v>#N/A</v>
      </c>
      <c r="P4341" s="17" t="e">
        <f t="shared" si="187"/>
        <v>#N/A</v>
      </c>
      <c r="Q4341" s="13" t="e">
        <f>VLOOKUP(I4341,'[1]Nhân viên'!$E$20:$F$41,2,0)</f>
        <v>#N/A</v>
      </c>
    </row>
    <row r="4342" spans="1:17" x14ac:dyDescent="0.2">
      <c r="A4342" s="11">
        <v>4319</v>
      </c>
      <c r="D4342" s="13" t="e">
        <f>VLOOKUP(C4342,'Nhân viên'!$B$5:$C$48,2,0)</f>
        <v>#N/A</v>
      </c>
      <c r="G4342" s="13" t="e">
        <f>VLOOKUP(E4342,'Khách hàng'!$B$4:$F$1048576,2,0)</f>
        <v>#N/A</v>
      </c>
      <c r="H4342" s="13" t="str">
        <f>VLOOKUP(E4342,'[1]Khách hàng'!$A$4:$F$2144,3,0)</f>
        <v>Số 1 đường số 17A, Khu phố 11, Phường Bình Trị Đông B, Quận Bình Tân, TP.HCM.</v>
      </c>
      <c r="I4342" s="13" t="e">
        <f>VLOOKUP(E4342,'Khách hàng'!$B$4:$F$1048576,5,0)</f>
        <v>#N/A</v>
      </c>
      <c r="L4342" s="13" t="e">
        <f>VLOOKUP(J4342,'Hàng hóa'!$C$5:$D$50,2,0)</f>
        <v>#N/A</v>
      </c>
      <c r="M4342" s="17" t="e">
        <f>VLOOKUP(J4342,'Hàng hóa'!$C$5:$H$22,6,0)</f>
        <v>#N/A</v>
      </c>
      <c r="N4342" s="17" t="e">
        <f t="shared" si="186"/>
        <v>#N/A</v>
      </c>
      <c r="O4342" s="22" t="e">
        <f t="shared" si="185"/>
        <v>#N/A</v>
      </c>
      <c r="P4342" s="17" t="e">
        <f t="shared" si="187"/>
        <v>#N/A</v>
      </c>
      <c r="Q4342" s="13" t="e">
        <f>VLOOKUP(I4342,'[1]Nhân viên'!$E$20:$F$41,2,0)</f>
        <v>#N/A</v>
      </c>
    </row>
    <row r="4343" spans="1:17" x14ac:dyDescent="0.2">
      <c r="A4343" s="11">
        <v>4320</v>
      </c>
      <c r="D4343" s="13" t="e">
        <f>VLOOKUP(C4343,'Nhân viên'!$B$5:$C$48,2,0)</f>
        <v>#N/A</v>
      </c>
      <c r="G4343" s="13" t="e">
        <f>VLOOKUP(E4343,'Khách hàng'!$B$4:$F$1048576,2,0)</f>
        <v>#N/A</v>
      </c>
      <c r="H4343" s="13" t="str">
        <f>VLOOKUP(E4343,'[1]Khách hàng'!$A$4:$F$2144,3,0)</f>
        <v>Số 1 đường số 17A, Khu phố 11, Phường Bình Trị Đông B, Quận Bình Tân, TP.HCM.</v>
      </c>
      <c r="I4343" s="13" t="e">
        <f>VLOOKUP(E4343,'Khách hàng'!$B$4:$F$1048576,5,0)</f>
        <v>#N/A</v>
      </c>
      <c r="L4343" s="13" t="e">
        <f>VLOOKUP(J4343,'Hàng hóa'!$C$5:$D$50,2,0)</f>
        <v>#N/A</v>
      </c>
      <c r="M4343" s="17" t="e">
        <f>VLOOKUP(J4343,'Hàng hóa'!$C$5:$H$22,6,0)</f>
        <v>#N/A</v>
      </c>
      <c r="N4343" s="17" t="e">
        <f t="shared" si="186"/>
        <v>#N/A</v>
      </c>
      <c r="O4343" s="22" t="e">
        <f t="shared" si="185"/>
        <v>#N/A</v>
      </c>
      <c r="P4343" s="17" t="e">
        <f t="shared" si="187"/>
        <v>#N/A</v>
      </c>
      <c r="Q4343" s="13" t="e">
        <f>VLOOKUP(I4343,'[1]Nhân viên'!$E$20:$F$41,2,0)</f>
        <v>#N/A</v>
      </c>
    </row>
    <row r="4344" spans="1:17" x14ac:dyDescent="0.2">
      <c r="A4344" s="11">
        <v>4321</v>
      </c>
      <c r="D4344" s="13" t="e">
        <f>VLOOKUP(C4344,'Nhân viên'!$B$5:$C$48,2,0)</f>
        <v>#N/A</v>
      </c>
      <c r="G4344" s="13" t="e">
        <f>VLOOKUP(E4344,'Khách hàng'!$B$4:$F$1048576,2,0)</f>
        <v>#N/A</v>
      </c>
      <c r="H4344" s="13" t="str">
        <f>VLOOKUP(E4344,'[1]Khách hàng'!$A$4:$F$2144,3,0)</f>
        <v>Số 1 đường số 17A, Khu phố 11, Phường Bình Trị Đông B, Quận Bình Tân, TP.HCM.</v>
      </c>
      <c r="I4344" s="13" t="e">
        <f>VLOOKUP(E4344,'Khách hàng'!$B$4:$F$1048576,5,0)</f>
        <v>#N/A</v>
      </c>
      <c r="L4344" s="13" t="e">
        <f>VLOOKUP(J4344,'Hàng hóa'!$C$5:$D$50,2,0)</f>
        <v>#N/A</v>
      </c>
      <c r="M4344" s="17" t="e">
        <f>VLOOKUP(J4344,'Hàng hóa'!$C$5:$H$22,6,0)</f>
        <v>#N/A</v>
      </c>
      <c r="N4344" s="17" t="e">
        <f t="shared" si="186"/>
        <v>#N/A</v>
      </c>
      <c r="O4344" s="22" t="e">
        <f t="shared" si="185"/>
        <v>#N/A</v>
      </c>
      <c r="P4344" s="17" t="e">
        <f t="shared" si="187"/>
        <v>#N/A</v>
      </c>
      <c r="Q4344" s="13" t="e">
        <f>VLOOKUP(I4344,'[1]Nhân viên'!$E$20:$F$41,2,0)</f>
        <v>#N/A</v>
      </c>
    </row>
    <row r="4345" spans="1:17" x14ac:dyDescent="0.2">
      <c r="A4345" s="11">
        <v>4322</v>
      </c>
      <c r="D4345" s="13" t="e">
        <f>VLOOKUP(C4345,'Nhân viên'!$B$5:$C$48,2,0)</f>
        <v>#N/A</v>
      </c>
      <c r="G4345" s="13" t="e">
        <f>VLOOKUP(E4345,'Khách hàng'!$B$4:$F$1048576,2,0)</f>
        <v>#N/A</v>
      </c>
      <c r="H4345" s="13" t="str">
        <f>VLOOKUP(E4345,'[1]Khách hàng'!$A$4:$F$2144,3,0)</f>
        <v>Số 1 đường số 17A, Khu phố 11, Phường Bình Trị Đông B, Quận Bình Tân, TP.HCM.</v>
      </c>
      <c r="I4345" s="13" t="e">
        <f>VLOOKUP(E4345,'Khách hàng'!$B$4:$F$1048576,5,0)</f>
        <v>#N/A</v>
      </c>
      <c r="L4345" s="13" t="e">
        <f>VLOOKUP(J4345,'Hàng hóa'!$C$5:$D$50,2,0)</f>
        <v>#N/A</v>
      </c>
      <c r="M4345" s="17" t="e">
        <f>VLOOKUP(J4345,'Hàng hóa'!$C$5:$H$22,6,0)</f>
        <v>#N/A</v>
      </c>
      <c r="N4345" s="17" t="e">
        <f t="shared" si="186"/>
        <v>#N/A</v>
      </c>
      <c r="O4345" s="22" t="e">
        <f t="shared" si="185"/>
        <v>#N/A</v>
      </c>
      <c r="P4345" s="17" t="e">
        <f t="shared" si="187"/>
        <v>#N/A</v>
      </c>
      <c r="Q4345" s="13" t="e">
        <f>VLOOKUP(I4345,'[1]Nhân viên'!$E$20:$F$41,2,0)</f>
        <v>#N/A</v>
      </c>
    </row>
    <row r="4346" spans="1:17" x14ac:dyDescent="0.2">
      <c r="A4346" s="11">
        <v>4323</v>
      </c>
      <c r="D4346" s="13" t="e">
        <f>VLOOKUP(C4346,'Nhân viên'!$B$5:$C$48,2,0)</f>
        <v>#N/A</v>
      </c>
      <c r="G4346" s="13" t="e">
        <f>VLOOKUP(E4346,'Khách hàng'!$B$4:$F$1048576,2,0)</f>
        <v>#N/A</v>
      </c>
      <c r="H4346" s="13" t="str">
        <f>VLOOKUP(E4346,'[1]Khách hàng'!$A$4:$F$2144,3,0)</f>
        <v>Số 1 đường số 17A, Khu phố 11, Phường Bình Trị Đông B, Quận Bình Tân, TP.HCM.</v>
      </c>
      <c r="I4346" s="13" t="e">
        <f>VLOOKUP(E4346,'Khách hàng'!$B$4:$F$1048576,5,0)</f>
        <v>#N/A</v>
      </c>
      <c r="L4346" s="13" t="e">
        <f>VLOOKUP(J4346,'Hàng hóa'!$C$5:$D$50,2,0)</f>
        <v>#N/A</v>
      </c>
      <c r="M4346" s="17" t="e">
        <f>VLOOKUP(J4346,'Hàng hóa'!$C$5:$H$22,6,0)</f>
        <v>#N/A</v>
      </c>
      <c r="N4346" s="17" t="e">
        <f t="shared" si="186"/>
        <v>#N/A</v>
      </c>
      <c r="O4346" s="22" t="e">
        <f t="shared" si="185"/>
        <v>#N/A</v>
      </c>
      <c r="P4346" s="17" t="e">
        <f t="shared" si="187"/>
        <v>#N/A</v>
      </c>
      <c r="Q4346" s="13" t="e">
        <f>VLOOKUP(I4346,'[1]Nhân viên'!$E$20:$F$41,2,0)</f>
        <v>#N/A</v>
      </c>
    </row>
    <row r="4347" spans="1:17" x14ac:dyDescent="0.2">
      <c r="A4347" s="11">
        <v>4324</v>
      </c>
      <c r="D4347" s="13" t="e">
        <f>VLOOKUP(C4347,'Nhân viên'!$B$5:$C$48,2,0)</f>
        <v>#N/A</v>
      </c>
      <c r="G4347" s="13" t="e">
        <f>VLOOKUP(E4347,'Khách hàng'!$B$4:$F$1048576,2,0)</f>
        <v>#N/A</v>
      </c>
      <c r="H4347" s="13" t="str">
        <f>VLOOKUP(E4347,'[1]Khách hàng'!$A$4:$F$2144,3,0)</f>
        <v>Số 1 đường số 17A, Khu phố 11, Phường Bình Trị Đông B, Quận Bình Tân, TP.HCM.</v>
      </c>
      <c r="I4347" s="13" t="e">
        <f>VLOOKUP(E4347,'Khách hàng'!$B$4:$F$1048576,5,0)</f>
        <v>#N/A</v>
      </c>
      <c r="L4347" s="13" t="e">
        <f>VLOOKUP(J4347,'Hàng hóa'!$C$5:$D$50,2,0)</f>
        <v>#N/A</v>
      </c>
      <c r="M4347" s="17" t="e">
        <f>VLOOKUP(J4347,'Hàng hóa'!$C$5:$H$22,6,0)</f>
        <v>#N/A</v>
      </c>
      <c r="N4347" s="17" t="e">
        <f t="shared" si="186"/>
        <v>#N/A</v>
      </c>
      <c r="O4347" s="22" t="e">
        <f t="shared" si="185"/>
        <v>#N/A</v>
      </c>
      <c r="P4347" s="17" t="e">
        <f t="shared" si="187"/>
        <v>#N/A</v>
      </c>
      <c r="Q4347" s="13" t="e">
        <f>VLOOKUP(I4347,'[1]Nhân viên'!$E$20:$F$41,2,0)</f>
        <v>#N/A</v>
      </c>
    </row>
    <row r="4348" spans="1:17" x14ac:dyDescent="0.2">
      <c r="A4348" s="11">
        <v>4325</v>
      </c>
      <c r="D4348" s="13" t="e">
        <f>VLOOKUP(C4348,'Nhân viên'!$B$5:$C$48,2,0)</f>
        <v>#N/A</v>
      </c>
      <c r="G4348" s="13" t="e">
        <f>VLOOKUP(E4348,'Khách hàng'!$B$4:$F$1048576,2,0)</f>
        <v>#N/A</v>
      </c>
      <c r="H4348" s="13" t="str">
        <f>VLOOKUP(E4348,'[1]Khách hàng'!$A$4:$F$2144,3,0)</f>
        <v>Số 1 đường số 17A, Khu phố 11, Phường Bình Trị Đông B, Quận Bình Tân, TP.HCM.</v>
      </c>
      <c r="I4348" s="13" t="e">
        <f>VLOOKUP(E4348,'Khách hàng'!$B$4:$F$1048576,5,0)</f>
        <v>#N/A</v>
      </c>
      <c r="L4348" s="13" t="e">
        <f>VLOOKUP(J4348,'Hàng hóa'!$C$5:$D$50,2,0)</f>
        <v>#N/A</v>
      </c>
      <c r="M4348" s="17" t="e">
        <f>VLOOKUP(J4348,'Hàng hóa'!$C$5:$H$22,6,0)</f>
        <v>#N/A</v>
      </c>
      <c r="N4348" s="17" t="e">
        <f t="shared" si="186"/>
        <v>#N/A</v>
      </c>
      <c r="O4348" s="22" t="e">
        <f t="shared" si="185"/>
        <v>#N/A</v>
      </c>
      <c r="P4348" s="17" t="e">
        <f t="shared" si="187"/>
        <v>#N/A</v>
      </c>
      <c r="Q4348" s="13" t="e">
        <f>VLOOKUP(I4348,'[1]Nhân viên'!$E$20:$F$41,2,0)</f>
        <v>#N/A</v>
      </c>
    </row>
    <row r="4349" spans="1:17" x14ac:dyDescent="0.2">
      <c r="A4349" s="11">
        <v>4326</v>
      </c>
      <c r="D4349" s="13" t="e">
        <f>VLOOKUP(C4349,'Nhân viên'!$B$5:$C$48,2,0)</f>
        <v>#N/A</v>
      </c>
      <c r="G4349" s="13" t="e">
        <f>VLOOKUP(E4349,'Khách hàng'!$B$4:$F$1048576,2,0)</f>
        <v>#N/A</v>
      </c>
      <c r="H4349" s="13" t="str">
        <f>VLOOKUP(E4349,'[1]Khách hàng'!$A$4:$F$2144,3,0)</f>
        <v>Số 1 đường số 17A, Khu phố 11, Phường Bình Trị Đông B, Quận Bình Tân, TP.HCM.</v>
      </c>
      <c r="I4349" s="13" t="e">
        <f>VLOOKUP(E4349,'Khách hàng'!$B$4:$F$1048576,5,0)</f>
        <v>#N/A</v>
      </c>
      <c r="L4349" s="13" t="e">
        <f>VLOOKUP(J4349,'Hàng hóa'!$C$5:$D$50,2,0)</f>
        <v>#N/A</v>
      </c>
      <c r="M4349" s="17" t="e">
        <f>VLOOKUP(J4349,'Hàng hóa'!$C$5:$H$22,6,0)</f>
        <v>#N/A</v>
      </c>
      <c r="N4349" s="17" t="e">
        <f t="shared" si="186"/>
        <v>#N/A</v>
      </c>
      <c r="O4349" s="22" t="e">
        <f t="shared" si="185"/>
        <v>#N/A</v>
      </c>
      <c r="P4349" s="17" t="e">
        <f t="shared" si="187"/>
        <v>#N/A</v>
      </c>
      <c r="Q4349" s="13" t="e">
        <f>VLOOKUP(I4349,'[1]Nhân viên'!$E$20:$F$41,2,0)</f>
        <v>#N/A</v>
      </c>
    </row>
    <row r="4350" spans="1:17" x14ac:dyDescent="0.2">
      <c r="A4350" s="11">
        <v>4327</v>
      </c>
      <c r="D4350" s="13" t="e">
        <f>VLOOKUP(C4350,'Nhân viên'!$B$5:$C$48,2,0)</f>
        <v>#N/A</v>
      </c>
      <c r="G4350" s="13" t="e">
        <f>VLOOKUP(E4350,'Khách hàng'!$B$4:$F$1048576,2,0)</f>
        <v>#N/A</v>
      </c>
      <c r="H4350" s="13" t="str">
        <f>VLOOKUP(E4350,'[1]Khách hàng'!$A$4:$F$2144,3,0)</f>
        <v>Số 1 đường số 17A, Khu phố 11, Phường Bình Trị Đông B, Quận Bình Tân, TP.HCM.</v>
      </c>
      <c r="I4350" s="13" t="e">
        <f>VLOOKUP(E4350,'Khách hàng'!$B$4:$F$1048576,5,0)</f>
        <v>#N/A</v>
      </c>
      <c r="L4350" s="13" t="e">
        <f>VLOOKUP(J4350,'Hàng hóa'!$C$5:$D$50,2,0)</f>
        <v>#N/A</v>
      </c>
      <c r="M4350" s="17" t="e">
        <f>VLOOKUP(J4350,'Hàng hóa'!$C$5:$H$22,6,0)</f>
        <v>#N/A</v>
      </c>
      <c r="N4350" s="17" t="e">
        <f t="shared" si="186"/>
        <v>#N/A</v>
      </c>
      <c r="O4350" s="22" t="e">
        <f t="shared" si="185"/>
        <v>#N/A</v>
      </c>
      <c r="P4350" s="17" t="e">
        <f t="shared" si="187"/>
        <v>#N/A</v>
      </c>
      <c r="Q4350" s="13" t="e">
        <f>VLOOKUP(I4350,'[1]Nhân viên'!$E$20:$F$41,2,0)</f>
        <v>#N/A</v>
      </c>
    </row>
    <row r="4351" spans="1:17" x14ac:dyDescent="0.2">
      <c r="A4351" s="11">
        <v>4328</v>
      </c>
      <c r="D4351" s="13" t="e">
        <f>VLOOKUP(C4351,'Nhân viên'!$B$5:$C$48,2,0)</f>
        <v>#N/A</v>
      </c>
      <c r="G4351" s="13" t="e">
        <f>VLOOKUP(E4351,'Khách hàng'!$B$4:$F$1048576,2,0)</f>
        <v>#N/A</v>
      </c>
      <c r="H4351" s="13" t="str">
        <f>VLOOKUP(E4351,'[1]Khách hàng'!$A$4:$F$2144,3,0)</f>
        <v>Số 1 đường số 17A, Khu phố 11, Phường Bình Trị Đông B, Quận Bình Tân, TP.HCM.</v>
      </c>
      <c r="I4351" s="13" t="e">
        <f>VLOOKUP(E4351,'Khách hàng'!$B$4:$F$1048576,5,0)</f>
        <v>#N/A</v>
      </c>
      <c r="L4351" s="13" t="e">
        <f>VLOOKUP(J4351,'Hàng hóa'!$C$5:$D$50,2,0)</f>
        <v>#N/A</v>
      </c>
      <c r="M4351" s="17" t="e">
        <f>VLOOKUP(J4351,'Hàng hóa'!$C$5:$H$22,6,0)</f>
        <v>#N/A</v>
      </c>
      <c r="N4351" s="17" t="e">
        <f t="shared" si="186"/>
        <v>#N/A</v>
      </c>
      <c r="O4351" s="22" t="e">
        <f t="shared" si="185"/>
        <v>#N/A</v>
      </c>
      <c r="P4351" s="17" t="e">
        <f t="shared" si="187"/>
        <v>#N/A</v>
      </c>
      <c r="Q4351" s="13" t="e">
        <f>VLOOKUP(I4351,'[1]Nhân viên'!$E$20:$F$41,2,0)</f>
        <v>#N/A</v>
      </c>
    </row>
    <row r="4352" spans="1:17" x14ac:dyDescent="0.2">
      <c r="A4352" s="11">
        <v>4329</v>
      </c>
      <c r="D4352" s="13" t="e">
        <f>VLOOKUP(C4352,'Nhân viên'!$B$5:$C$48,2,0)</f>
        <v>#N/A</v>
      </c>
      <c r="G4352" s="13" t="e">
        <f>VLOOKUP(E4352,'Khách hàng'!$B$4:$F$1048576,2,0)</f>
        <v>#N/A</v>
      </c>
      <c r="H4352" s="13" t="str">
        <f>VLOOKUP(E4352,'[1]Khách hàng'!$A$4:$F$2144,3,0)</f>
        <v>Số 1 đường số 17A, Khu phố 11, Phường Bình Trị Đông B, Quận Bình Tân, TP.HCM.</v>
      </c>
      <c r="I4352" s="13" t="e">
        <f>VLOOKUP(E4352,'Khách hàng'!$B$4:$F$1048576,5,0)</f>
        <v>#N/A</v>
      </c>
      <c r="L4352" s="13" t="e">
        <f>VLOOKUP(J4352,'Hàng hóa'!$C$5:$D$50,2,0)</f>
        <v>#N/A</v>
      </c>
      <c r="M4352" s="17" t="e">
        <f>VLOOKUP(J4352,'Hàng hóa'!$C$5:$H$22,6,0)</f>
        <v>#N/A</v>
      </c>
      <c r="N4352" s="17" t="e">
        <f t="shared" si="186"/>
        <v>#N/A</v>
      </c>
      <c r="O4352" s="22" t="e">
        <f t="shared" si="185"/>
        <v>#N/A</v>
      </c>
      <c r="P4352" s="17" t="e">
        <f t="shared" si="187"/>
        <v>#N/A</v>
      </c>
      <c r="Q4352" s="13" t="e">
        <f>VLOOKUP(I4352,'[1]Nhân viên'!$E$20:$F$41,2,0)</f>
        <v>#N/A</v>
      </c>
    </row>
    <row r="4353" spans="1:17" x14ac:dyDescent="0.2">
      <c r="A4353" s="11">
        <v>4330</v>
      </c>
      <c r="D4353" s="13" t="e">
        <f>VLOOKUP(C4353,'Nhân viên'!$B$5:$C$48,2,0)</f>
        <v>#N/A</v>
      </c>
      <c r="G4353" s="13" t="e">
        <f>VLOOKUP(E4353,'Khách hàng'!$B$4:$F$1048576,2,0)</f>
        <v>#N/A</v>
      </c>
      <c r="H4353" s="13" t="str">
        <f>VLOOKUP(E4353,'[1]Khách hàng'!$A$4:$F$2144,3,0)</f>
        <v>Số 1 đường số 17A, Khu phố 11, Phường Bình Trị Đông B, Quận Bình Tân, TP.HCM.</v>
      </c>
      <c r="I4353" s="13" t="e">
        <f>VLOOKUP(E4353,'Khách hàng'!$B$4:$F$1048576,5,0)</f>
        <v>#N/A</v>
      </c>
      <c r="L4353" s="13" t="e">
        <f>VLOOKUP(J4353,'Hàng hóa'!$C$5:$D$50,2,0)</f>
        <v>#N/A</v>
      </c>
      <c r="M4353" s="17" t="e">
        <f>VLOOKUP(J4353,'Hàng hóa'!$C$5:$H$22,6,0)</f>
        <v>#N/A</v>
      </c>
      <c r="N4353" s="17" t="e">
        <f t="shared" si="186"/>
        <v>#N/A</v>
      </c>
      <c r="O4353" s="22" t="e">
        <f t="shared" ref="O4353:O4416" si="188">N4353*10%</f>
        <v>#N/A</v>
      </c>
      <c r="P4353" s="17" t="e">
        <f t="shared" si="187"/>
        <v>#N/A</v>
      </c>
      <c r="Q4353" s="13" t="e">
        <f>VLOOKUP(I4353,'[1]Nhân viên'!$E$20:$F$41,2,0)</f>
        <v>#N/A</v>
      </c>
    </row>
    <row r="4354" spans="1:17" x14ac:dyDescent="0.2">
      <c r="A4354" s="11">
        <v>4331</v>
      </c>
      <c r="D4354" s="13" t="e">
        <f>VLOOKUP(C4354,'Nhân viên'!$B$5:$C$48,2,0)</f>
        <v>#N/A</v>
      </c>
      <c r="G4354" s="13" t="e">
        <f>VLOOKUP(E4354,'Khách hàng'!$B$4:$F$1048576,2,0)</f>
        <v>#N/A</v>
      </c>
      <c r="H4354" s="13" t="str">
        <f>VLOOKUP(E4354,'[1]Khách hàng'!$A$4:$F$2144,3,0)</f>
        <v>Số 1 đường số 17A, Khu phố 11, Phường Bình Trị Đông B, Quận Bình Tân, TP.HCM.</v>
      </c>
      <c r="I4354" s="13" t="e">
        <f>VLOOKUP(E4354,'Khách hàng'!$B$4:$F$1048576,5,0)</f>
        <v>#N/A</v>
      </c>
      <c r="L4354" s="13" t="e">
        <f>VLOOKUP(J4354,'Hàng hóa'!$C$5:$D$50,2,0)</f>
        <v>#N/A</v>
      </c>
      <c r="M4354" s="17" t="e">
        <f>VLOOKUP(J4354,'Hàng hóa'!$C$5:$H$22,6,0)</f>
        <v>#N/A</v>
      </c>
      <c r="N4354" s="17" t="e">
        <f t="shared" si="186"/>
        <v>#N/A</v>
      </c>
      <c r="O4354" s="22" t="e">
        <f t="shared" si="188"/>
        <v>#N/A</v>
      </c>
      <c r="P4354" s="17" t="e">
        <f t="shared" si="187"/>
        <v>#N/A</v>
      </c>
      <c r="Q4354" s="13" t="e">
        <f>VLOOKUP(I4354,'[1]Nhân viên'!$E$20:$F$41,2,0)</f>
        <v>#N/A</v>
      </c>
    </row>
    <row r="4355" spans="1:17" x14ac:dyDescent="0.2">
      <c r="A4355" s="11">
        <v>4332</v>
      </c>
      <c r="D4355" s="13" t="e">
        <f>VLOOKUP(C4355,'Nhân viên'!$B$5:$C$48,2,0)</f>
        <v>#N/A</v>
      </c>
      <c r="G4355" s="13" t="e">
        <f>VLOOKUP(E4355,'Khách hàng'!$B$4:$F$1048576,2,0)</f>
        <v>#N/A</v>
      </c>
      <c r="H4355" s="13" t="str">
        <f>VLOOKUP(E4355,'[1]Khách hàng'!$A$4:$F$2144,3,0)</f>
        <v>Số 1 đường số 17A, Khu phố 11, Phường Bình Trị Đông B, Quận Bình Tân, TP.HCM.</v>
      </c>
      <c r="I4355" s="13" t="e">
        <f>VLOOKUP(E4355,'Khách hàng'!$B$4:$F$1048576,5,0)</f>
        <v>#N/A</v>
      </c>
      <c r="L4355" s="13" t="e">
        <f>VLOOKUP(J4355,'Hàng hóa'!$C$5:$D$50,2,0)</f>
        <v>#N/A</v>
      </c>
      <c r="M4355" s="17" t="e">
        <f>VLOOKUP(J4355,'Hàng hóa'!$C$5:$H$22,6,0)</f>
        <v>#N/A</v>
      </c>
      <c r="N4355" s="17" t="e">
        <f t="shared" si="186"/>
        <v>#N/A</v>
      </c>
      <c r="O4355" s="22" t="e">
        <f t="shared" si="188"/>
        <v>#N/A</v>
      </c>
      <c r="P4355" s="17" t="e">
        <f t="shared" si="187"/>
        <v>#N/A</v>
      </c>
      <c r="Q4355" s="13" t="e">
        <f>VLOOKUP(I4355,'[1]Nhân viên'!$E$20:$F$41,2,0)</f>
        <v>#N/A</v>
      </c>
    </row>
    <row r="4356" spans="1:17" x14ac:dyDescent="0.2">
      <c r="A4356" s="11">
        <v>4333</v>
      </c>
      <c r="D4356" s="13" t="e">
        <f>VLOOKUP(C4356,'Nhân viên'!$B$5:$C$48,2,0)</f>
        <v>#N/A</v>
      </c>
      <c r="G4356" s="13" t="e">
        <f>VLOOKUP(E4356,'Khách hàng'!$B$4:$F$1048576,2,0)</f>
        <v>#N/A</v>
      </c>
      <c r="H4356" s="13" t="str">
        <f>VLOOKUP(E4356,'[1]Khách hàng'!$A$4:$F$2144,3,0)</f>
        <v>Số 1 đường số 17A, Khu phố 11, Phường Bình Trị Đông B, Quận Bình Tân, TP.HCM.</v>
      </c>
      <c r="I4356" s="13" t="e">
        <f>VLOOKUP(E4356,'Khách hàng'!$B$4:$F$1048576,5,0)</f>
        <v>#N/A</v>
      </c>
      <c r="L4356" s="13" t="e">
        <f>VLOOKUP(J4356,'Hàng hóa'!$C$5:$D$50,2,0)</f>
        <v>#N/A</v>
      </c>
      <c r="M4356" s="17" t="e">
        <f>VLOOKUP(J4356,'Hàng hóa'!$C$5:$H$22,6,0)</f>
        <v>#N/A</v>
      </c>
      <c r="N4356" s="17" t="e">
        <f t="shared" si="186"/>
        <v>#N/A</v>
      </c>
      <c r="O4356" s="22" t="e">
        <f t="shared" si="188"/>
        <v>#N/A</v>
      </c>
      <c r="P4356" s="17" t="e">
        <f t="shared" si="187"/>
        <v>#N/A</v>
      </c>
      <c r="Q4356" s="13" t="e">
        <f>VLOOKUP(I4356,'[1]Nhân viên'!$E$20:$F$41,2,0)</f>
        <v>#N/A</v>
      </c>
    </row>
    <row r="4357" spans="1:17" x14ac:dyDescent="0.2">
      <c r="A4357" s="11">
        <v>4334</v>
      </c>
      <c r="D4357" s="13" t="e">
        <f>VLOOKUP(C4357,'Nhân viên'!$B$5:$C$48,2,0)</f>
        <v>#N/A</v>
      </c>
      <c r="G4357" s="13" t="e">
        <f>VLOOKUP(E4357,'Khách hàng'!$B$4:$F$1048576,2,0)</f>
        <v>#N/A</v>
      </c>
      <c r="H4357" s="13" t="str">
        <f>VLOOKUP(E4357,'[1]Khách hàng'!$A$4:$F$2144,3,0)</f>
        <v>Số 1 đường số 17A, Khu phố 11, Phường Bình Trị Đông B, Quận Bình Tân, TP.HCM.</v>
      </c>
      <c r="I4357" s="13" t="e">
        <f>VLOOKUP(E4357,'Khách hàng'!$B$4:$F$1048576,5,0)</f>
        <v>#N/A</v>
      </c>
      <c r="L4357" s="13" t="e">
        <f>VLOOKUP(J4357,'Hàng hóa'!$C$5:$D$50,2,0)</f>
        <v>#N/A</v>
      </c>
      <c r="M4357" s="17" t="e">
        <f>VLOOKUP(J4357,'Hàng hóa'!$C$5:$H$22,6,0)</f>
        <v>#N/A</v>
      </c>
      <c r="N4357" s="17" t="e">
        <f t="shared" si="186"/>
        <v>#N/A</v>
      </c>
      <c r="O4357" s="22" t="e">
        <f t="shared" si="188"/>
        <v>#N/A</v>
      </c>
      <c r="P4357" s="17" t="e">
        <f t="shared" si="187"/>
        <v>#N/A</v>
      </c>
      <c r="Q4357" s="13" t="e">
        <f>VLOOKUP(I4357,'[1]Nhân viên'!$E$20:$F$41,2,0)</f>
        <v>#N/A</v>
      </c>
    </row>
    <row r="4358" spans="1:17" x14ac:dyDescent="0.2">
      <c r="A4358" s="11">
        <v>4335</v>
      </c>
      <c r="D4358" s="13" t="e">
        <f>VLOOKUP(C4358,'Nhân viên'!$B$5:$C$48,2,0)</f>
        <v>#N/A</v>
      </c>
      <c r="G4358" s="13" t="e">
        <f>VLOOKUP(E4358,'Khách hàng'!$B$4:$F$1048576,2,0)</f>
        <v>#N/A</v>
      </c>
      <c r="H4358" s="13" t="str">
        <f>VLOOKUP(E4358,'[1]Khách hàng'!$A$4:$F$2144,3,0)</f>
        <v>Số 1 đường số 17A, Khu phố 11, Phường Bình Trị Đông B, Quận Bình Tân, TP.HCM.</v>
      </c>
      <c r="I4358" s="13" t="e">
        <f>VLOOKUP(E4358,'Khách hàng'!$B$4:$F$1048576,5,0)</f>
        <v>#N/A</v>
      </c>
      <c r="L4358" s="13" t="e">
        <f>VLOOKUP(J4358,'Hàng hóa'!$C$5:$D$50,2,0)</f>
        <v>#N/A</v>
      </c>
      <c r="M4358" s="17" t="e">
        <f>VLOOKUP(J4358,'Hàng hóa'!$C$5:$H$22,6,0)</f>
        <v>#N/A</v>
      </c>
      <c r="N4358" s="17" t="e">
        <f t="shared" si="186"/>
        <v>#N/A</v>
      </c>
      <c r="O4358" s="22" t="e">
        <f t="shared" si="188"/>
        <v>#N/A</v>
      </c>
      <c r="P4358" s="17" t="e">
        <f t="shared" si="187"/>
        <v>#N/A</v>
      </c>
      <c r="Q4358" s="13" t="e">
        <f>VLOOKUP(I4358,'[1]Nhân viên'!$E$20:$F$41,2,0)</f>
        <v>#N/A</v>
      </c>
    </row>
    <row r="4359" spans="1:17" x14ac:dyDescent="0.2">
      <c r="A4359" s="11">
        <v>4336</v>
      </c>
      <c r="D4359" s="13" t="e">
        <f>VLOOKUP(C4359,'Nhân viên'!$B$5:$C$48,2,0)</f>
        <v>#N/A</v>
      </c>
      <c r="G4359" s="13" t="e">
        <f>VLOOKUP(E4359,'Khách hàng'!$B$4:$F$1048576,2,0)</f>
        <v>#N/A</v>
      </c>
      <c r="H4359" s="13" t="str">
        <f>VLOOKUP(E4359,'[1]Khách hàng'!$A$4:$F$2144,3,0)</f>
        <v>Số 1 đường số 17A, Khu phố 11, Phường Bình Trị Đông B, Quận Bình Tân, TP.HCM.</v>
      </c>
      <c r="I4359" s="13" t="e">
        <f>VLOOKUP(E4359,'Khách hàng'!$B$4:$F$1048576,5,0)</f>
        <v>#N/A</v>
      </c>
      <c r="L4359" s="13" t="e">
        <f>VLOOKUP(J4359,'Hàng hóa'!$C$5:$D$50,2,0)</f>
        <v>#N/A</v>
      </c>
      <c r="M4359" s="17" t="e">
        <f>VLOOKUP(J4359,'Hàng hóa'!$C$5:$H$22,6,0)</f>
        <v>#N/A</v>
      </c>
      <c r="N4359" s="17" t="e">
        <f t="shared" si="186"/>
        <v>#N/A</v>
      </c>
      <c r="O4359" s="22" t="e">
        <f t="shared" si="188"/>
        <v>#N/A</v>
      </c>
      <c r="P4359" s="17" t="e">
        <f t="shared" si="187"/>
        <v>#N/A</v>
      </c>
      <c r="Q4359" s="13" t="e">
        <f>VLOOKUP(I4359,'[1]Nhân viên'!$E$20:$F$41,2,0)</f>
        <v>#N/A</v>
      </c>
    </row>
    <row r="4360" spans="1:17" x14ac:dyDescent="0.2">
      <c r="A4360" s="11">
        <v>4337</v>
      </c>
      <c r="D4360" s="13" t="e">
        <f>VLOOKUP(C4360,'Nhân viên'!$B$5:$C$48,2,0)</f>
        <v>#N/A</v>
      </c>
      <c r="G4360" s="13" t="e">
        <f>VLOOKUP(E4360,'Khách hàng'!$B$4:$F$1048576,2,0)</f>
        <v>#N/A</v>
      </c>
      <c r="H4360" s="13" t="str">
        <f>VLOOKUP(E4360,'[1]Khách hàng'!$A$4:$F$2144,3,0)</f>
        <v>Số 1 đường số 17A, Khu phố 11, Phường Bình Trị Đông B, Quận Bình Tân, TP.HCM.</v>
      </c>
      <c r="I4360" s="13" t="e">
        <f>VLOOKUP(E4360,'Khách hàng'!$B$4:$F$1048576,5,0)</f>
        <v>#N/A</v>
      </c>
      <c r="L4360" s="13" t="e">
        <f>VLOOKUP(J4360,'Hàng hóa'!$C$5:$D$50,2,0)</f>
        <v>#N/A</v>
      </c>
      <c r="M4360" s="17" t="e">
        <f>VLOOKUP(J4360,'Hàng hóa'!$C$5:$H$22,6,0)</f>
        <v>#N/A</v>
      </c>
      <c r="N4360" s="17" t="e">
        <f t="shared" si="186"/>
        <v>#N/A</v>
      </c>
      <c r="O4360" s="22" t="e">
        <f t="shared" si="188"/>
        <v>#N/A</v>
      </c>
      <c r="P4360" s="17" t="e">
        <f t="shared" si="187"/>
        <v>#N/A</v>
      </c>
      <c r="Q4360" s="13" t="e">
        <f>VLOOKUP(I4360,'[1]Nhân viên'!$E$20:$F$41,2,0)</f>
        <v>#N/A</v>
      </c>
    </row>
    <row r="4361" spans="1:17" x14ac:dyDescent="0.2">
      <c r="A4361" s="11">
        <v>4338</v>
      </c>
      <c r="D4361" s="13" t="e">
        <f>VLOOKUP(C4361,'Nhân viên'!$B$5:$C$48,2,0)</f>
        <v>#N/A</v>
      </c>
      <c r="G4361" s="13" t="e">
        <f>VLOOKUP(E4361,'Khách hàng'!$B$4:$F$1048576,2,0)</f>
        <v>#N/A</v>
      </c>
      <c r="H4361" s="13" t="str">
        <f>VLOOKUP(E4361,'[1]Khách hàng'!$A$4:$F$2144,3,0)</f>
        <v>Số 1 đường số 17A, Khu phố 11, Phường Bình Trị Đông B, Quận Bình Tân, TP.HCM.</v>
      </c>
      <c r="I4361" s="13" t="e">
        <f>VLOOKUP(E4361,'Khách hàng'!$B$4:$F$1048576,5,0)</f>
        <v>#N/A</v>
      </c>
      <c r="L4361" s="13" t="e">
        <f>VLOOKUP(J4361,'Hàng hóa'!$C$5:$D$50,2,0)</f>
        <v>#N/A</v>
      </c>
      <c r="M4361" s="17" t="e">
        <f>VLOOKUP(J4361,'Hàng hóa'!$C$5:$H$22,6,0)</f>
        <v>#N/A</v>
      </c>
      <c r="N4361" s="17" t="e">
        <f t="shared" si="186"/>
        <v>#N/A</v>
      </c>
      <c r="O4361" s="22" t="e">
        <f t="shared" si="188"/>
        <v>#N/A</v>
      </c>
      <c r="P4361" s="17" t="e">
        <f t="shared" si="187"/>
        <v>#N/A</v>
      </c>
      <c r="Q4361" s="13" t="e">
        <f>VLOOKUP(I4361,'[1]Nhân viên'!$E$20:$F$41,2,0)</f>
        <v>#N/A</v>
      </c>
    </row>
    <row r="4362" spans="1:17" x14ac:dyDescent="0.2">
      <c r="A4362" s="11">
        <v>4339</v>
      </c>
      <c r="D4362" s="13" t="e">
        <f>VLOOKUP(C4362,'Nhân viên'!$B$5:$C$48,2,0)</f>
        <v>#N/A</v>
      </c>
      <c r="G4362" s="13" t="e">
        <f>VLOOKUP(E4362,'Khách hàng'!$B$4:$F$1048576,2,0)</f>
        <v>#N/A</v>
      </c>
      <c r="H4362" s="13" t="str">
        <f>VLOOKUP(E4362,'[1]Khách hàng'!$A$4:$F$2144,3,0)</f>
        <v>Số 1 đường số 17A, Khu phố 11, Phường Bình Trị Đông B, Quận Bình Tân, TP.HCM.</v>
      </c>
      <c r="I4362" s="13" t="e">
        <f>VLOOKUP(E4362,'Khách hàng'!$B$4:$F$1048576,5,0)</f>
        <v>#N/A</v>
      </c>
      <c r="L4362" s="13" t="e">
        <f>VLOOKUP(J4362,'Hàng hóa'!$C$5:$D$50,2,0)</f>
        <v>#N/A</v>
      </c>
      <c r="M4362" s="17" t="e">
        <f>VLOOKUP(J4362,'Hàng hóa'!$C$5:$H$22,6,0)</f>
        <v>#N/A</v>
      </c>
      <c r="N4362" s="17" t="e">
        <f t="shared" si="186"/>
        <v>#N/A</v>
      </c>
      <c r="O4362" s="22" t="e">
        <f t="shared" si="188"/>
        <v>#N/A</v>
      </c>
      <c r="P4362" s="17" t="e">
        <f t="shared" si="187"/>
        <v>#N/A</v>
      </c>
      <c r="Q4362" s="13" t="e">
        <f>VLOOKUP(I4362,'[1]Nhân viên'!$E$20:$F$41,2,0)</f>
        <v>#N/A</v>
      </c>
    </row>
    <row r="4363" spans="1:17" x14ac:dyDescent="0.2">
      <c r="A4363" s="11">
        <v>4340</v>
      </c>
      <c r="D4363" s="13" t="e">
        <f>VLOOKUP(C4363,'Nhân viên'!$B$5:$C$48,2,0)</f>
        <v>#N/A</v>
      </c>
      <c r="G4363" s="13" t="e">
        <f>VLOOKUP(E4363,'Khách hàng'!$B$4:$F$1048576,2,0)</f>
        <v>#N/A</v>
      </c>
      <c r="H4363" s="13" t="str">
        <f>VLOOKUP(E4363,'[1]Khách hàng'!$A$4:$F$2144,3,0)</f>
        <v>Số 1 đường số 17A, Khu phố 11, Phường Bình Trị Đông B, Quận Bình Tân, TP.HCM.</v>
      </c>
      <c r="I4363" s="13" t="e">
        <f>VLOOKUP(E4363,'Khách hàng'!$B$4:$F$1048576,5,0)</f>
        <v>#N/A</v>
      </c>
      <c r="L4363" s="13" t="e">
        <f>VLOOKUP(J4363,'Hàng hóa'!$C$5:$D$50,2,0)</f>
        <v>#N/A</v>
      </c>
      <c r="M4363" s="17" t="e">
        <f>VLOOKUP(J4363,'Hàng hóa'!$C$5:$H$22,6,0)</f>
        <v>#N/A</v>
      </c>
      <c r="N4363" s="17" t="e">
        <f t="shared" si="186"/>
        <v>#N/A</v>
      </c>
      <c r="O4363" s="22" t="e">
        <f t="shared" si="188"/>
        <v>#N/A</v>
      </c>
      <c r="P4363" s="17" t="e">
        <f t="shared" si="187"/>
        <v>#N/A</v>
      </c>
      <c r="Q4363" s="13" t="e">
        <f>VLOOKUP(I4363,'[1]Nhân viên'!$E$20:$F$41,2,0)</f>
        <v>#N/A</v>
      </c>
    </row>
    <row r="4364" spans="1:17" x14ac:dyDescent="0.2">
      <c r="A4364" s="11">
        <v>4341</v>
      </c>
      <c r="D4364" s="13" t="e">
        <f>VLOOKUP(C4364,'Nhân viên'!$B$5:$C$48,2,0)</f>
        <v>#N/A</v>
      </c>
      <c r="G4364" s="13" t="e">
        <f>VLOOKUP(E4364,'Khách hàng'!$B$4:$F$1048576,2,0)</f>
        <v>#N/A</v>
      </c>
      <c r="H4364" s="13" t="str">
        <f>VLOOKUP(E4364,'[1]Khách hàng'!$A$4:$F$2144,3,0)</f>
        <v>Số 1 đường số 17A, Khu phố 11, Phường Bình Trị Đông B, Quận Bình Tân, TP.HCM.</v>
      </c>
      <c r="I4364" s="13" t="e">
        <f>VLOOKUP(E4364,'Khách hàng'!$B$4:$F$1048576,5,0)</f>
        <v>#N/A</v>
      </c>
      <c r="L4364" s="13" t="e">
        <f>VLOOKUP(J4364,'Hàng hóa'!$C$5:$D$50,2,0)</f>
        <v>#N/A</v>
      </c>
      <c r="M4364" s="17" t="e">
        <f>VLOOKUP(J4364,'Hàng hóa'!$C$5:$H$22,6,0)</f>
        <v>#N/A</v>
      </c>
      <c r="N4364" s="17" t="e">
        <f t="shared" si="186"/>
        <v>#N/A</v>
      </c>
      <c r="O4364" s="22" t="e">
        <f t="shared" si="188"/>
        <v>#N/A</v>
      </c>
      <c r="P4364" s="17" t="e">
        <f t="shared" si="187"/>
        <v>#N/A</v>
      </c>
      <c r="Q4364" s="13" t="e">
        <f>VLOOKUP(I4364,'[1]Nhân viên'!$E$20:$F$41,2,0)</f>
        <v>#N/A</v>
      </c>
    </row>
    <row r="4365" spans="1:17" x14ac:dyDescent="0.2">
      <c r="A4365" s="11">
        <v>4342</v>
      </c>
      <c r="D4365" s="13" t="e">
        <f>VLOOKUP(C4365,'Nhân viên'!$B$5:$C$48,2,0)</f>
        <v>#N/A</v>
      </c>
      <c r="G4365" s="13" t="e">
        <f>VLOOKUP(E4365,'Khách hàng'!$B$4:$F$1048576,2,0)</f>
        <v>#N/A</v>
      </c>
      <c r="H4365" s="13" t="str">
        <f>VLOOKUP(E4365,'[1]Khách hàng'!$A$4:$F$2144,3,0)</f>
        <v>Số 1 đường số 17A, Khu phố 11, Phường Bình Trị Đông B, Quận Bình Tân, TP.HCM.</v>
      </c>
      <c r="I4365" s="13" t="e">
        <f>VLOOKUP(E4365,'Khách hàng'!$B$4:$F$1048576,5,0)</f>
        <v>#N/A</v>
      </c>
      <c r="L4365" s="13" t="e">
        <f>VLOOKUP(J4365,'Hàng hóa'!$C$5:$D$50,2,0)</f>
        <v>#N/A</v>
      </c>
      <c r="M4365" s="17" t="e">
        <f>VLOOKUP(J4365,'Hàng hóa'!$C$5:$H$22,6,0)</f>
        <v>#N/A</v>
      </c>
      <c r="N4365" s="17" t="e">
        <f t="shared" si="186"/>
        <v>#N/A</v>
      </c>
      <c r="O4365" s="22" t="e">
        <f t="shared" si="188"/>
        <v>#N/A</v>
      </c>
      <c r="P4365" s="17" t="e">
        <f t="shared" si="187"/>
        <v>#N/A</v>
      </c>
      <c r="Q4365" s="13" t="e">
        <f>VLOOKUP(I4365,'[1]Nhân viên'!$E$20:$F$41,2,0)</f>
        <v>#N/A</v>
      </c>
    </row>
    <row r="4366" spans="1:17" x14ac:dyDescent="0.2">
      <c r="A4366" s="11">
        <v>4343</v>
      </c>
      <c r="D4366" s="13" t="e">
        <f>VLOOKUP(C4366,'Nhân viên'!$B$5:$C$48,2,0)</f>
        <v>#N/A</v>
      </c>
      <c r="G4366" s="13" t="e">
        <f>VLOOKUP(E4366,'Khách hàng'!$B$4:$F$1048576,2,0)</f>
        <v>#N/A</v>
      </c>
      <c r="H4366" s="13" t="str">
        <f>VLOOKUP(E4366,'[1]Khách hàng'!$A$4:$F$2144,3,0)</f>
        <v>Số 1 đường số 17A, Khu phố 11, Phường Bình Trị Đông B, Quận Bình Tân, TP.HCM.</v>
      </c>
      <c r="I4366" s="13" t="e">
        <f>VLOOKUP(E4366,'Khách hàng'!$B$4:$F$1048576,5,0)</f>
        <v>#N/A</v>
      </c>
      <c r="L4366" s="13" t="e">
        <f>VLOOKUP(J4366,'Hàng hóa'!$C$5:$D$50,2,0)</f>
        <v>#N/A</v>
      </c>
      <c r="M4366" s="17" t="e">
        <f>VLOOKUP(J4366,'Hàng hóa'!$C$5:$H$22,6,0)</f>
        <v>#N/A</v>
      </c>
      <c r="N4366" s="17" t="e">
        <f t="shared" si="186"/>
        <v>#N/A</v>
      </c>
      <c r="O4366" s="22" t="e">
        <f t="shared" si="188"/>
        <v>#N/A</v>
      </c>
      <c r="P4366" s="17" t="e">
        <f t="shared" si="187"/>
        <v>#N/A</v>
      </c>
      <c r="Q4366" s="13" t="e">
        <f>VLOOKUP(I4366,'[1]Nhân viên'!$E$20:$F$41,2,0)</f>
        <v>#N/A</v>
      </c>
    </row>
    <row r="4367" spans="1:17" x14ac:dyDescent="0.2">
      <c r="A4367" s="11">
        <v>4344</v>
      </c>
      <c r="D4367" s="13" t="e">
        <f>VLOOKUP(C4367,'Nhân viên'!$B$5:$C$48,2,0)</f>
        <v>#N/A</v>
      </c>
      <c r="G4367" s="13" t="e">
        <f>VLOOKUP(E4367,'Khách hàng'!$B$4:$F$1048576,2,0)</f>
        <v>#N/A</v>
      </c>
      <c r="H4367" s="13" t="str">
        <f>VLOOKUP(E4367,'[1]Khách hàng'!$A$4:$F$2144,3,0)</f>
        <v>Số 1 đường số 17A, Khu phố 11, Phường Bình Trị Đông B, Quận Bình Tân, TP.HCM.</v>
      </c>
      <c r="I4367" s="13" t="e">
        <f>VLOOKUP(E4367,'Khách hàng'!$B$4:$F$1048576,5,0)</f>
        <v>#N/A</v>
      </c>
      <c r="L4367" s="13" t="e">
        <f>VLOOKUP(J4367,'Hàng hóa'!$C$5:$D$50,2,0)</f>
        <v>#N/A</v>
      </c>
      <c r="M4367" s="17" t="e">
        <f>VLOOKUP(J4367,'Hàng hóa'!$C$5:$H$22,6,0)</f>
        <v>#N/A</v>
      </c>
      <c r="N4367" s="17" t="e">
        <f t="shared" si="186"/>
        <v>#N/A</v>
      </c>
      <c r="O4367" s="22" t="e">
        <f t="shared" si="188"/>
        <v>#N/A</v>
      </c>
      <c r="P4367" s="17" t="e">
        <f t="shared" si="187"/>
        <v>#N/A</v>
      </c>
      <c r="Q4367" s="13" t="e">
        <f>VLOOKUP(I4367,'[1]Nhân viên'!$E$20:$F$41,2,0)</f>
        <v>#N/A</v>
      </c>
    </row>
    <row r="4368" spans="1:17" x14ac:dyDescent="0.2">
      <c r="A4368" s="11">
        <v>4345</v>
      </c>
      <c r="D4368" s="13" t="e">
        <f>VLOOKUP(C4368,'Nhân viên'!$B$5:$C$48,2,0)</f>
        <v>#N/A</v>
      </c>
      <c r="G4368" s="13" t="e">
        <f>VLOOKUP(E4368,'Khách hàng'!$B$4:$F$1048576,2,0)</f>
        <v>#N/A</v>
      </c>
      <c r="H4368" s="13" t="str">
        <f>VLOOKUP(E4368,'[1]Khách hàng'!$A$4:$F$2144,3,0)</f>
        <v>Số 1 đường số 17A, Khu phố 11, Phường Bình Trị Đông B, Quận Bình Tân, TP.HCM.</v>
      </c>
      <c r="I4368" s="13" t="e">
        <f>VLOOKUP(E4368,'Khách hàng'!$B$4:$F$1048576,5,0)</f>
        <v>#N/A</v>
      </c>
      <c r="L4368" s="13" t="e">
        <f>VLOOKUP(J4368,'Hàng hóa'!$C$5:$D$50,2,0)</f>
        <v>#N/A</v>
      </c>
      <c r="M4368" s="17" t="e">
        <f>VLOOKUP(J4368,'Hàng hóa'!$C$5:$H$22,6,0)</f>
        <v>#N/A</v>
      </c>
      <c r="N4368" s="17" t="e">
        <f t="shared" si="186"/>
        <v>#N/A</v>
      </c>
      <c r="O4368" s="22" t="e">
        <f t="shared" si="188"/>
        <v>#N/A</v>
      </c>
      <c r="P4368" s="17" t="e">
        <f t="shared" si="187"/>
        <v>#N/A</v>
      </c>
      <c r="Q4368" s="13" t="e">
        <f>VLOOKUP(I4368,'[1]Nhân viên'!$E$20:$F$41,2,0)</f>
        <v>#N/A</v>
      </c>
    </row>
    <row r="4369" spans="1:17" x14ac:dyDescent="0.2">
      <c r="A4369" s="11">
        <v>4346</v>
      </c>
      <c r="D4369" s="13" t="e">
        <f>VLOOKUP(C4369,'Nhân viên'!$B$5:$C$48,2,0)</f>
        <v>#N/A</v>
      </c>
      <c r="G4369" s="13" t="e">
        <f>VLOOKUP(E4369,'Khách hàng'!$B$4:$F$1048576,2,0)</f>
        <v>#N/A</v>
      </c>
      <c r="H4369" s="13" t="str">
        <f>VLOOKUP(E4369,'[1]Khách hàng'!$A$4:$F$2144,3,0)</f>
        <v>Số 1 đường số 17A, Khu phố 11, Phường Bình Trị Đông B, Quận Bình Tân, TP.HCM.</v>
      </c>
      <c r="I4369" s="13" t="e">
        <f>VLOOKUP(E4369,'Khách hàng'!$B$4:$F$1048576,5,0)</f>
        <v>#N/A</v>
      </c>
      <c r="L4369" s="13" t="e">
        <f>VLOOKUP(J4369,'Hàng hóa'!$C$5:$D$50,2,0)</f>
        <v>#N/A</v>
      </c>
      <c r="M4369" s="17" t="e">
        <f>VLOOKUP(J4369,'Hàng hóa'!$C$5:$H$22,6,0)</f>
        <v>#N/A</v>
      </c>
      <c r="N4369" s="17" t="e">
        <f t="shared" si="186"/>
        <v>#N/A</v>
      </c>
      <c r="O4369" s="22" t="e">
        <f t="shared" si="188"/>
        <v>#N/A</v>
      </c>
      <c r="P4369" s="17" t="e">
        <f t="shared" si="187"/>
        <v>#N/A</v>
      </c>
      <c r="Q4369" s="13" t="e">
        <f>VLOOKUP(I4369,'[1]Nhân viên'!$E$20:$F$41,2,0)</f>
        <v>#N/A</v>
      </c>
    </row>
    <row r="4370" spans="1:17" x14ac:dyDescent="0.2">
      <c r="A4370" s="11">
        <v>4347</v>
      </c>
      <c r="D4370" s="13" t="e">
        <f>VLOOKUP(C4370,'Nhân viên'!$B$5:$C$48,2,0)</f>
        <v>#N/A</v>
      </c>
      <c r="G4370" s="13" t="e">
        <f>VLOOKUP(E4370,'Khách hàng'!$B$4:$F$1048576,2,0)</f>
        <v>#N/A</v>
      </c>
      <c r="H4370" s="13" t="str">
        <f>VLOOKUP(E4370,'[1]Khách hàng'!$A$4:$F$2144,3,0)</f>
        <v>Số 1 đường số 17A, Khu phố 11, Phường Bình Trị Đông B, Quận Bình Tân, TP.HCM.</v>
      </c>
      <c r="I4370" s="13" t="e">
        <f>VLOOKUP(E4370,'Khách hàng'!$B$4:$F$1048576,5,0)</f>
        <v>#N/A</v>
      </c>
      <c r="L4370" s="13" t="e">
        <f>VLOOKUP(J4370,'Hàng hóa'!$C$5:$D$50,2,0)</f>
        <v>#N/A</v>
      </c>
      <c r="M4370" s="17" t="e">
        <f>VLOOKUP(J4370,'Hàng hóa'!$C$5:$H$22,6,0)</f>
        <v>#N/A</v>
      </c>
      <c r="N4370" s="17" t="e">
        <f t="shared" si="186"/>
        <v>#N/A</v>
      </c>
      <c r="O4370" s="22" t="e">
        <f t="shared" si="188"/>
        <v>#N/A</v>
      </c>
      <c r="P4370" s="17" t="e">
        <f t="shared" si="187"/>
        <v>#N/A</v>
      </c>
      <c r="Q4370" s="13" t="e">
        <f>VLOOKUP(I4370,'[1]Nhân viên'!$E$20:$F$41,2,0)</f>
        <v>#N/A</v>
      </c>
    </row>
    <row r="4371" spans="1:17" x14ac:dyDescent="0.2">
      <c r="A4371" s="11">
        <v>4348</v>
      </c>
      <c r="D4371" s="13" t="e">
        <f>VLOOKUP(C4371,'Nhân viên'!$B$5:$C$48,2,0)</f>
        <v>#N/A</v>
      </c>
      <c r="G4371" s="13" t="e">
        <f>VLOOKUP(E4371,'Khách hàng'!$B$4:$F$1048576,2,0)</f>
        <v>#N/A</v>
      </c>
      <c r="H4371" s="13" t="str">
        <f>VLOOKUP(E4371,'[1]Khách hàng'!$A$4:$F$2144,3,0)</f>
        <v>Số 1 đường số 17A, Khu phố 11, Phường Bình Trị Đông B, Quận Bình Tân, TP.HCM.</v>
      </c>
      <c r="I4371" s="13" t="e">
        <f>VLOOKUP(E4371,'Khách hàng'!$B$4:$F$1048576,5,0)</f>
        <v>#N/A</v>
      </c>
      <c r="L4371" s="13" t="e">
        <f>VLOOKUP(J4371,'Hàng hóa'!$C$5:$D$50,2,0)</f>
        <v>#N/A</v>
      </c>
      <c r="M4371" s="17" t="e">
        <f>VLOOKUP(J4371,'Hàng hóa'!$C$5:$H$22,6,0)</f>
        <v>#N/A</v>
      </c>
      <c r="N4371" s="17" t="e">
        <f t="shared" si="186"/>
        <v>#N/A</v>
      </c>
      <c r="O4371" s="22" t="e">
        <f t="shared" si="188"/>
        <v>#N/A</v>
      </c>
      <c r="P4371" s="17" t="e">
        <f t="shared" si="187"/>
        <v>#N/A</v>
      </c>
      <c r="Q4371" s="13" t="e">
        <f>VLOOKUP(I4371,'[1]Nhân viên'!$E$20:$F$41,2,0)</f>
        <v>#N/A</v>
      </c>
    </row>
    <row r="4372" spans="1:17" x14ac:dyDescent="0.2">
      <c r="A4372" s="11">
        <v>4349</v>
      </c>
      <c r="D4372" s="13" t="e">
        <f>VLOOKUP(C4372,'Nhân viên'!$B$5:$C$48,2,0)</f>
        <v>#N/A</v>
      </c>
      <c r="G4372" s="13" t="e">
        <f>VLOOKUP(E4372,'Khách hàng'!$B$4:$F$1048576,2,0)</f>
        <v>#N/A</v>
      </c>
      <c r="H4372" s="13" t="str">
        <f>VLOOKUP(E4372,'[1]Khách hàng'!$A$4:$F$2144,3,0)</f>
        <v>Số 1 đường số 17A, Khu phố 11, Phường Bình Trị Đông B, Quận Bình Tân, TP.HCM.</v>
      </c>
      <c r="I4372" s="13" t="e">
        <f>VLOOKUP(E4372,'Khách hàng'!$B$4:$F$1048576,5,0)</f>
        <v>#N/A</v>
      </c>
      <c r="L4372" s="13" t="e">
        <f>VLOOKUP(J4372,'Hàng hóa'!$C$5:$D$50,2,0)</f>
        <v>#N/A</v>
      </c>
      <c r="M4372" s="17" t="e">
        <f>VLOOKUP(J4372,'Hàng hóa'!$C$5:$H$22,6,0)</f>
        <v>#N/A</v>
      </c>
      <c r="N4372" s="17" t="e">
        <f t="shared" si="186"/>
        <v>#N/A</v>
      </c>
      <c r="O4372" s="22" t="e">
        <f t="shared" si="188"/>
        <v>#N/A</v>
      </c>
      <c r="P4372" s="17" t="e">
        <f t="shared" si="187"/>
        <v>#N/A</v>
      </c>
      <c r="Q4372" s="13" t="e">
        <f>VLOOKUP(I4372,'[1]Nhân viên'!$E$20:$F$41,2,0)</f>
        <v>#N/A</v>
      </c>
    </row>
    <row r="4373" spans="1:17" x14ac:dyDescent="0.2">
      <c r="A4373" s="11">
        <v>4350</v>
      </c>
      <c r="D4373" s="13" t="e">
        <f>VLOOKUP(C4373,'Nhân viên'!$B$5:$C$48,2,0)</f>
        <v>#N/A</v>
      </c>
      <c r="G4373" s="13" t="e">
        <f>VLOOKUP(E4373,'Khách hàng'!$B$4:$F$1048576,2,0)</f>
        <v>#N/A</v>
      </c>
      <c r="H4373" s="13" t="str">
        <f>VLOOKUP(E4373,'[1]Khách hàng'!$A$4:$F$2144,3,0)</f>
        <v>Số 1 đường số 17A, Khu phố 11, Phường Bình Trị Đông B, Quận Bình Tân, TP.HCM.</v>
      </c>
      <c r="I4373" s="13" t="e">
        <f>VLOOKUP(E4373,'Khách hàng'!$B$4:$F$1048576,5,0)</f>
        <v>#N/A</v>
      </c>
      <c r="L4373" s="13" t="e">
        <f>VLOOKUP(J4373,'Hàng hóa'!$C$5:$D$50,2,0)</f>
        <v>#N/A</v>
      </c>
      <c r="M4373" s="17" t="e">
        <f>VLOOKUP(J4373,'Hàng hóa'!$C$5:$H$22,6,0)</f>
        <v>#N/A</v>
      </c>
      <c r="N4373" s="17" t="e">
        <f t="shared" si="186"/>
        <v>#N/A</v>
      </c>
      <c r="O4373" s="22" t="e">
        <f t="shared" si="188"/>
        <v>#N/A</v>
      </c>
      <c r="P4373" s="17" t="e">
        <f t="shared" si="187"/>
        <v>#N/A</v>
      </c>
      <c r="Q4373" s="13" t="e">
        <f>VLOOKUP(I4373,'[1]Nhân viên'!$E$20:$F$41,2,0)</f>
        <v>#N/A</v>
      </c>
    </row>
    <row r="4374" spans="1:17" x14ac:dyDescent="0.2">
      <c r="A4374" s="11">
        <v>4351</v>
      </c>
      <c r="D4374" s="13" t="e">
        <f>VLOOKUP(C4374,'Nhân viên'!$B$5:$C$48,2,0)</f>
        <v>#N/A</v>
      </c>
      <c r="G4374" s="13" t="e">
        <f>VLOOKUP(E4374,'Khách hàng'!$B$4:$F$1048576,2,0)</f>
        <v>#N/A</v>
      </c>
      <c r="H4374" s="13" t="str">
        <f>VLOOKUP(E4374,'[1]Khách hàng'!$A$4:$F$2144,3,0)</f>
        <v>Số 1 đường số 17A, Khu phố 11, Phường Bình Trị Đông B, Quận Bình Tân, TP.HCM.</v>
      </c>
      <c r="I4374" s="13" t="e">
        <f>VLOOKUP(E4374,'Khách hàng'!$B$4:$F$1048576,5,0)</f>
        <v>#N/A</v>
      </c>
      <c r="L4374" s="13" t="e">
        <f>VLOOKUP(J4374,'Hàng hóa'!$C$5:$D$50,2,0)</f>
        <v>#N/A</v>
      </c>
      <c r="M4374" s="17" t="e">
        <f>VLOOKUP(J4374,'Hàng hóa'!$C$5:$H$22,6,0)</f>
        <v>#N/A</v>
      </c>
      <c r="N4374" s="17" t="e">
        <f t="shared" si="186"/>
        <v>#N/A</v>
      </c>
      <c r="O4374" s="22" t="e">
        <f t="shared" si="188"/>
        <v>#N/A</v>
      </c>
      <c r="P4374" s="17" t="e">
        <f t="shared" si="187"/>
        <v>#N/A</v>
      </c>
      <c r="Q4374" s="13" t="e">
        <f>VLOOKUP(I4374,'[1]Nhân viên'!$E$20:$F$41,2,0)</f>
        <v>#N/A</v>
      </c>
    </row>
    <row r="4375" spans="1:17" x14ac:dyDescent="0.2">
      <c r="A4375" s="11">
        <v>4352</v>
      </c>
      <c r="D4375" s="13" t="e">
        <f>VLOOKUP(C4375,'Nhân viên'!$B$5:$C$48,2,0)</f>
        <v>#N/A</v>
      </c>
      <c r="G4375" s="13" t="e">
        <f>VLOOKUP(E4375,'Khách hàng'!$B$4:$F$1048576,2,0)</f>
        <v>#N/A</v>
      </c>
      <c r="H4375" s="13" t="str">
        <f>VLOOKUP(E4375,'[1]Khách hàng'!$A$4:$F$2144,3,0)</f>
        <v>Số 1 đường số 17A, Khu phố 11, Phường Bình Trị Đông B, Quận Bình Tân, TP.HCM.</v>
      </c>
      <c r="I4375" s="13" t="e">
        <f>VLOOKUP(E4375,'Khách hàng'!$B$4:$F$1048576,5,0)</f>
        <v>#N/A</v>
      </c>
      <c r="L4375" s="13" t="e">
        <f>VLOOKUP(J4375,'Hàng hóa'!$C$5:$D$50,2,0)</f>
        <v>#N/A</v>
      </c>
      <c r="M4375" s="17" t="e">
        <f>VLOOKUP(J4375,'Hàng hóa'!$C$5:$H$22,6,0)</f>
        <v>#N/A</v>
      </c>
      <c r="N4375" s="17" t="e">
        <f t="shared" si="186"/>
        <v>#N/A</v>
      </c>
      <c r="O4375" s="22" t="e">
        <f t="shared" si="188"/>
        <v>#N/A</v>
      </c>
      <c r="P4375" s="17" t="e">
        <f t="shared" si="187"/>
        <v>#N/A</v>
      </c>
      <c r="Q4375" s="13" t="e">
        <f>VLOOKUP(I4375,'[1]Nhân viên'!$E$20:$F$41,2,0)</f>
        <v>#N/A</v>
      </c>
    </row>
    <row r="4376" spans="1:17" x14ac:dyDescent="0.2">
      <c r="A4376" s="11">
        <v>4353</v>
      </c>
      <c r="D4376" s="13" t="e">
        <f>VLOOKUP(C4376,'Nhân viên'!$B$5:$C$48,2,0)</f>
        <v>#N/A</v>
      </c>
      <c r="G4376" s="13" t="e">
        <f>VLOOKUP(E4376,'Khách hàng'!$B$4:$F$1048576,2,0)</f>
        <v>#N/A</v>
      </c>
      <c r="H4376" s="13" t="str">
        <f>VLOOKUP(E4376,'[1]Khách hàng'!$A$4:$F$2144,3,0)</f>
        <v>Số 1 đường số 17A, Khu phố 11, Phường Bình Trị Đông B, Quận Bình Tân, TP.HCM.</v>
      </c>
      <c r="I4376" s="13" t="e">
        <f>VLOOKUP(E4376,'Khách hàng'!$B$4:$F$1048576,5,0)</f>
        <v>#N/A</v>
      </c>
      <c r="L4376" s="13" t="e">
        <f>VLOOKUP(J4376,'Hàng hóa'!$C$5:$D$50,2,0)</f>
        <v>#N/A</v>
      </c>
      <c r="M4376" s="17" t="e">
        <f>VLOOKUP(J4376,'Hàng hóa'!$C$5:$H$22,6,0)</f>
        <v>#N/A</v>
      </c>
      <c r="N4376" s="17" t="e">
        <f t="shared" si="186"/>
        <v>#N/A</v>
      </c>
      <c r="O4376" s="22" t="e">
        <f t="shared" si="188"/>
        <v>#N/A</v>
      </c>
      <c r="P4376" s="17" t="e">
        <f t="shared" si="187"/>
        <v>#N/A</v>
      </c>
      <c r="Q4376" s="13" t="e">
        <f>VLOOKUP(I4376,'[1]Nhân viên'!$E$20:$F$41,2,0)</f>
        <v>#N/A</v>
      </c>
    </row>
    <row r="4377" spans="1:17" x14ac:dyDescent="0.2">
      <c r="A4377" s="11">
        <v>4354</v>
      </c>
      <c r="D4377" s="13" t="e">
        <f>VLOOKUP(C4377,'Nhân viên'!$B$5:$C$48,2,0)</f>
        <v>#N/A</v>
      </c>
      <c r="G4377" s="13" t="e">
        <f>VLOOKUP(E4377,'Khách hàng'!$B$4:$F$1048576,2,0)</f>
        <v>#N/A</v>
      </c>
      <c r="H4377" s="13" t="str">
        <f>VLOOKUP(E4377,'[1]Khách hàng'!$A$4:$F$2144,3,0)</f>
        <v>Số 1 đường số 17A, Khu phố 11, Phường Bình Trị Đông B, Quận Bình Tân, TP.HCM.</v>
      </c>
      <c r="I4377" s="13" t="e">
        <f>VLOOKUP(E4377,'Khách hàng'!$B$4:$F$1048576,5,0)</f>
        <v>#N/A</v>
      </c>
      <c r="L4377" s="13" t="e">
        <f>VLOOKUP(J4377,'Hàng hóa'!$C$5:$D$50,2,0)</f>
        <v>#N/A</v>
      </c>
      <c r="M4377" s="17" t="e">
        <f>VLOOKUP(J4377,'Hàng hóa'!$C$5:$H$22,6,0)</f>
        <v>#N/A</v>
      </c>
      <c r="N4377" s="17" t="e">
        <f t="shared" si="186"/>
        <v>#N/A</v>
      </c>
      <c r="O4377" s="22" t="e">
        <f t="shared" si="188"/>
        <v>#N/A</v>
      </c>
      <c r="P4377" s="17" t="e">
        <f t="shared" si="187"/>
        <v>#N/A</v>
      </c>
      <c r="Q4377" s="13" t="e">
        <f>VLOOKUP(I4377,'[1]Nhân viên'!$E$20:$F$41,2,0)</f>
        <v>#N/A</v>
      </c>
    </row>
    <row r="4378" spans="1:17" x14ac:dyDescent="0.2">
      <c r="A4378" s="11">
        <v>4355</v>
      </c>
      <c r="D4378" s="13" t="e">
        <f>VLOOKUP(C4378,'Nhân viên'!$B$5:$C$48,2,0)</f>
        <v>#N/A</v>
      </c>
      <c r="G4378" s="13" t="e">
        <f>VLOOKUP(E4378,'Khách hàng'!$B$4:$F$1048576,2,0)</f>
        <v>#N/A</v>
      </c>
      <c r="H4378" s="13" t="str">
        <f>VLOOKUP(E4378,'[1]Khách hàng'!$A$4:$F$2144,3,0)</f>
        <v>Số 1 đường số 17A, Khu phố 11, Phường Bình Trị Đông B, Quận Bình Tân, TP.HCM.</v>
      </c>
      <c r="I4378" s="13" t="e">
        <f>VLOOKUP(E4378,'Khách hàng'!$B$4:$F$1048576,5,0)</f>
        <v>#N/A</v>
      </c>
      <c r="L4378" s="13" t="e">
        <f>VLOOKUP(J4378,'Hàng hóa'!$C$5:$D$50,2,0)</f>
        <v>#N/A</v>
      </c>
      <c r="M4378" s="17" t="e">
        <f>VLOOKUP(J4378,'Hàng hóa'!$C$5:$H$22,6,0)</f>
        <v>#N/A</v>
      </c>
      <c r="N4378" s="17" t="e">
        <f t="shared" si="186"/>
        <v>#N/A</v>
      </c>
      <c r="O4378" s="22" t="e">
        <f t="shared" si="188"/>
        <v>#N/A</v>
      </c>
      <c r="P4378" s="17" t="e">
        <f t="shared" si="187"/>
        <v>#N/A</v>
      </c>
      <c r="Q4378" s="13" t="e">
        <f>VLOOKUP(I4378,'[1]Nhân viên'!$E$20:$F$41,2,0)</f>
        <v>#N/A</v>
      </c>
    </row>
    <row r="4379" spans="1:17" x14ac:dyDescent="0.2">
      <c r="A4379" s="11">
        <v>4356</v>
      </c>
      <c r="D4379" s="13" t="e">
        <f>VLOOKUP(C4379,'Nhân viên'!$B$5:$C$48,2,0)</f>
        <v>#N/A</v>
      </c>
      <c r="G4379" s="13" t="e">
        <f>VLOOKUP(E4379,'Khách hàng'!$B$4:$F$1048576,2,0)</f>
        <v>#N/A</v>
      </c>
      <c r="H4379" s="13" t="str">
        <f>VLOOKUP(E4379,'[1]Khách hàng'!$A$4:$F$2144,3,0)</f>
        <v>Số 1 đường số 17A, Khu phố 11, Phường Bình Trị Đông B, Quận Bình Tân, TP.HCM.</v>
      </c>
      <c r="I4379" s="13" t="e">
        <f>VLOOKUP(E4379,'Khách hàng'!$B$4:$F$1048576,5,0)</f>
        <v>#N/A</v>
      </c>
      <c r="L4379" s="13" t="e">
        <f>VLOOKUP(J4379,'Hàng hóa'!$C$5:$D$50,2,0)</f>
        <v>#N/A</v>
      </c>
      <c r="M4379" s="17" t="e">
        <f>VLOOKUP(J4379,'Hàng hóa'!$C$5:$H$22,6,0)</f>
        <v>#N/A</v>
      </c>
      <c r="N4379" s="17" t="e">
        <f t="shared" si="186"/>
        <v>#N/A</v>
      </c>
      <c r="O4379" s="22" t="e">
        <f t="shared" si="188"/>
        <v>#N/A</v>
      </c>
      <c r="P4379" s="17" t="e">
        <f t="shared" si="187"/>
        <v>#N/A</v>
      </c>
      <c r="Q4379" s="13" t="e">
        <f>VLOOKUP(I4379,'[1]Nhân viên'!$E$20:$F$41,2,0)</f>
        <v>#N/A</v>
      </c>
    </row>
    <row r="4380" spans="1:17" x14ac:dyDescent="0.2">
      <c r="A4380" s="11">
        <v>4357</v>
      </c>
      <c r="D4380" s="13" t="e">
        <f>VLOOKUP(C4380,'Nhân viên'!$B$5:$C$48,2,0)</f>
        <v>#N/A</v>
      </c>
      <c r="G4380" s="13" t="e">
        <f>VLOOKUP(E4380,'Khách hàng'!$B$4:$F$1048576,2,0)</f>
        <v>#N/A</v>
      </c>
      <c r="H4380" s="13" t="str">
        <f>VLOOKUP(E4380,'[1]Khách hàng'!$A$4:$F$2144,3,0)</f>
        <v>Số 1 đường số 17A, Khu phố 11, Phường Bình Trị Đông B, Quận Bình Tân, TP.HCM.</v>
      </c>
      <c r="I4380" s="13" t="e">
        <f>VLOOKUP(E4380,'Khách hàng'!$B$4:$F$1048576,5,0)</f>
        <v>#N/A</v>
      </c>
      <c r="L4380" s="13" t="e">
        <f>VLOOKUP(J4380,'Hàng hóa'!$C$5:$D$50,2,0)</f>
        <v>#N/A</v>
      </c>
      <c r="M4380" s="17" t="e">
        <f>VLOOKUP(J4380,'Hàng hóa'!$C$5:$H$22,6,0)</f>
        <v>#N/A</v>
      </c>
      <c r="N4380" s="17" t="e">
        <f t="shared" ref="N4380:N4443" si="189">K4380*M4380</f>
        <v>#N/A</v>
      </c>
      <c r="O4380" s="22" t="e">
        <f t="shared" si="188"/>
        <v>#N/A</v>
      </c>
      <c r="P4380" s="17" t="e">
        <f t="shared" ref="P4380:P4443" si="190">N4380*O4380+N4380</f>
        <v>#N/A</v>
      </c>
      <c r="Q4380" s="13" t="e">
        <f>VLOOKUP(I4380,'[1]Nhân viên'!$E$20:$F$41,2,0)</f>
        <v>#N/A</v>
      </c>
    </row>
    <row r="4381" spans="1:17" x14ac:dyDescent="0.2">
      <c r="A4381" s="11">
        <v>4358</v>
      </c>
      <c r="D4381" s="13" t="e">
        <f>VLOOKUP(C4381,'Nhân viên'!$B$5:$C$48,2,0)</f>
        <v>#N/A</v>
      </c>
      <c r="G4381" s="13" t="e">
        <f>VLOOKUP(E4381,'Khách hàng'!$B$4:$F$1048576,2,0)</f>
        <v>#N/A</v>
      </c>
      <c r="H4381" s="13" t="str">
        <f>VLOOKUP(E4381,'[1]Khách hàng'!$A$4:$F$2144,3,0)</f>
        <v>Số 1 đường số 17A, Khu phố 11, Phường Bình Trị Đông B, Quận Bình Tân, TP.HCM.</v>
      </c>
      <c r="I4381" s="13" t="e">
        <f>VLOOKUP(E4381,'Khách hàng'!$B$4:$F$1048576,5,0)</f>
        <v>#N/A</v>
      </c>
      <c r="L4381" s="13" t="e">
        <f>VLOOKUP(J4381,'Hàng hóa'!$C$5:$D$50,2,0)</f>
        <v>#N/A</v>
      </c>
      <c r="M4381" s="17" t="e">
        <f>VLOOKUP(J4381,'Hàng hóa'!$C$5:$H$22,6,0)</f>
        <v>#N/A</v>
      </c>
      <c r="N4381" s="17" t="e">
        <f t="shared" si="189"/>
        <v>#N/A</v>
      </c>
      <c r="O4381" s="22" t="e">
        <f t="shared" si="188"/>
        <v>#N/A</v>
      </c>
      <c r="P4381" s="17" t="e">
        <f t="shared" si="190"/>
        <v>#N/A</v>
      </c>
      <c r="Q4381" s="13" t="e">
        <f>VLOOKUP(I4381,'[1]Nhân viên'!$E$20:$F$41,2,0)</f>
        <v>#N/A</v>
      </c>
    </row>
    <row r="4382" spans="1:17" x14ac:dyDescent="0.2">
      <c r="A4382" s="11">
        <v>4359</v>
      </c>
      <c r="D4382" s="13" t="e">
        <f>VLOOKUP(C4382,'Nhân viên'!$B$5:$C$48,2,0)</f>
        <v>#N/A</v>
      </c>
      <c r="G4382" s="13" t="e">
        <f>VLOOKUP(E4382,'Khách hàng'!$B$4:$F$1048576,2,0)</f>
        <v>#N/A</v>
      </c>
      <c r="H4382" s="13" t="str">
        <f>VLOOKUP(E4382,'[1]Khách hàng'!$A$4:$F$2144,3,0)</f>
        <v>Số 1 đường số 17A, Khu phố 11, Phường Bình Trị Đông B, Quận Bình Tân, TP.HCM.</v>
      </c>
      <c r="I4382" s="13" t="e">
        <f>VLOOKUP(E4382,'Khách hàng'!$B$4:$F$1048576,5,0)</f>
        <v>#N/A</v>
      </c>
      <c r="L4382" s="13" t="e">
        <f>VLOOKUP(J4382,'Hàng hóa'!$C$5:$D$50,2,0)</f>
        <v>#N/A</v>
      </c>
      <c r="M4382" s="17" t="e">
        <f>VLOOKUP(J4382,'Hàng hóa'!$C$5:$H$22,6,0)</f>
        <v>#N/A</v>
      </c>
      <c r="N4382" s="17" t="e">
        <f t="shared" si="189"/>
        <v>#N/A</v>
      </c>
      <c r="O4382" s="22" t="e">
        <f t="shared" si="188"/>
        <v>#N/A</v>
      </c>
      <c r="P4382" s="17" t="e">
        <f t="shared" si="190"/>
        <v>#N/A</v>
      </c>
      <c r="Q4382" s="13" t="e">
        <f>VLOOKUP(I4382,'[1]Nhân viên'!$E$20:$F$41,2,0)</f>
        <v>#N/A</v>
      </c>
    </row>
    <row r="4383" spans="1:17" x14ac:dyDescent="0.2">
      <c r="A4383" s="11">
        <v>4360</v>
      </c>
      <c r="D4383" s="13" t="e">
        <f>VLOOKUP(C4383,'Nhân viên'!$B$5:$C$48,2,0)</f>
        <v>#N/A</v>
      </c>
      <c r="G4383" s="13" t="e">
        <f>VLOOKUP(E4383,'Khách hàng'!$B$4:$F$1048576,2,0)</f>
        <v>#N/A</v>
      </c>
      <c r="H4383" s="13" t="str">
        <f>VLOOKUP(E4383,'[1]Khách hàng'!$A$4:$F$2144,3,0)</f>
        <v>Số 1 đường số 17A, Khu phố 11, Phường Bình Trị Đông B, Quận Bình Tân, TP.HCM.</v>
      </c>
      <c r="I4383" s="13" t="e">
        <f>VLOOKUP(E4383,'Khách hàng'!$B$4:$F$1048576,5,0)</f>
        <v>#N/A</v>
      </c>
      <c r="L4383" s="13" t="e">
        <f>VLOOKUP(J4383,'Hàng hóa'!$C$5:$D$50,2,0)</f>
        <v>#N/A</v>
      </c>
      <c r="M4383" s="17" t="e">
        <f>VLOOKUP(J4383,'Hàng hóa'!$C$5:$H$22,6,0)</f>
        <v>#N/A</v>
      </c>
      <c r="N4383" s="17" t="e">
        <f t="shared" si="189"/>
        <v>#N/A</v>
      </c>
      <c r="O4383" s="22" t="e">
        <f t="shared" si="188"/>
        <v>#N/A</v>
      </c>
      <c r="P4383" s="17" t="e">
        <f t="shared" si="190"/>
        <v>#N/A</v>
      </c>
      <c r="Q4383" s="13" t="e">
        <f>VLOOKUP(I4383,'[1]Nhân viên'!$E$20:$F$41,2,0)</f>
        <v>#N/A</v>
      </c>
    </row>
    <row r="4384" spans="1:17" x14ac:dyDescent="0.2">
      <c r="A4384" s="11">
        <v>4361</v>
      </c>
      <c r="D4384" s="13" t="e">
        <f>VLOOKUP(C4384,'Nhân viên'!$B$5:$C$48,2,0)</f>
        <v>#N/A</v>
      </c>
      <c r="G4384" s="13" t="e">
        <f>VLOOKUP(E4384,'Khách hàng'!$B$4:$F$1048576,2,0)</f>
        <v>#N/A</v>
      </c>
      <c r="H4384" s="13" t="str">
        <f>VLOOKUP(E4384,'[1]Khách hàng'!$A$4:$F$2144,3,0)</f>
        <v>Số 1 đường số 17A, Khu phố 11, Phường Bình Trị Đông B, Quận Bình Tân, TP.HCM.</v>
      </c>
      <c r="I4384" s="13" t="e">
        <f>VLOOKUP(E4384,'Khách hàng'!$B$4:$F$1048576,5,0)</f>
        <v>#N/A</v>
      </c>
      <c r="L4384" s="13" t="e">
        <f>VLOOKUP(J4384,'Hàng hóa'!$C$5:$D$50,2,0)</f>
        <v>#N/A</v>
      </c>
      <c r="M4384" s="17" t="e">
        <f>VLOOKUP(J4384,'Hàng hóa'!$C$5:$H$22,6,0)</f>
        <v>#N/A</v>
      </c>
      <c r="N4384" s="17" t="e">
        <f t="shared" si="189"/>
        <v>#N/A</v>
      </c>
      <c r="O4384" s="22" t="e">
        <f t="shared" si="188"/>
        <v>#N/A</v>
      </c>
      <c r="P4384" s="17" t="e">
        <f t="shared" si="190"/>
        <v>#N/A</v>
      </c>
      <c r="Q4384" s="13" t="e">
        <f>VLOOKUP(I4384,'[1]Nhân viên'!$E$20:$F$41,2,0)</f>
        <v>#N/A</v>
      </c>
    </row>
    <row r="4385" spans="1:17" x14ac:dyDescent="0.2">
      <c r="A4385" s="11">
        <v>4362</v>
      </c>
      <c r="D4385" s="13" t="e">
        <f>VLOOKUP(C4385,'Nhân viên'!$B$5:$C$48,2,0)</f>
        <v>#N/A</v>
      </c>
      <c r="G4385" s="13" t="e">
        <f>VLOOKUP(E4385,'Khách hàng'!$B$4:$F$1048576,2,0)</f>
        <v>#N/A</v>
      </c>
      <c r="H4385" s="13" t="str">
        <f>VLOOKUP(E4385,'[1]Khách hàng'!$A$4:$F$2144,3,0)</f>
        <v>Số 1 đường số 17A, Khu phố 11, Phường Bình Trị Đông B, Quận Bình Tân, TP.HCM.</v>
      </c>
      <c r="I4385" s="13" t="e">
        <f>VLOOKUP(E4385,'Khách hàng'!$B$4:$F$1048576,5,0)</f>
        <v>#N/A</v>
      </c>
      <c r="L4385" s="13" t="e">
        <f>VLOOKUP(J4385,'Hàng hóa'!$C$5:$D$50,2,0)</f>
        <v>#N/A</v>
      </c>
      <c r="M4385" s="17" t="e">
        <f>VLOOKUP(J4385,'Hàng hóa'!$C$5:$H$22,6,0)</f>
        <v>#N/A</v>
      </c>
      <c r="N4385" s="17" t="e">
        <f t="shared" si="189"/>
        <v>#N/A</v>
      </c>
      <c r="O4385" s="22" t="e">
        <f t="shared" si="188"/>
        <v>#N/A</v>
      </c>
      <c r="P4385" s="17" t="e">
        <f t="shared" si="190"/>
        <v>#N/A</v>
      </c>
      <c r="Q4385" s="13" t="e">
        <f>VLOOKUP(I4385,'[1]Nhân viên'!$E$20:$F$41,2,0)</f>
        <v>#N/A</v>
      </c>
    </row>
    <row r="4386" spans="1:17" x14ac:dyDescent="0.2">
      <c r="A4386" s="11">
        <v>4363</v>
      </c>
      <c r="D4386" s="13" t="e">
        <f>VLOOKUP(C4386,'Nhân viên'!$B$5:$C$48,2,0)</f>
        <v>#N/A</v>
      </c>
      <c r="G4386" s="13" t="e">
        <f>VLOOKUP(E4386,'Khách hàng'!$B$4:$F$1048576,2,0)</f>
        <v>#N/A</v>
      </c>
      <c r="H4386" s="13" t="str">
        <f>VLOOKUP(E4386,'[1]Khách hàng'!$A$4:$F$2144,3,0)</f>
        <v>Số 1 đường số 17A, Khu phố 11, Phường Bình Trị Đông B, Quận Bình Tân, TP.HCM.</v>
      </c>
      <c r="I4386" s="13" t="e">
        <f>VLOOKUP(E4386,'Khách hàng'!$B$4:$F$1048576,5,0)</f>
        <v>#N/A</v>
      </c>
      <c r="L4386" s="13" t="e">
        <f>VLOOKUP(J4386,'Hàng hóa'!$C$5:$D$50,2,0)</f>
        <v>#N/A</v>
      </c>
      <c r="M4386" s="17" t="e">
        <f>VLOOKUP(J4386,'Hàng hóa'!$C$5:$H$22,6,0)</f>
        <v>#N/A</v>
      </c>
      <c r="N4386" s="17" t="e">
        <f t="shared" si="189"/>
        <v>#N/A</v>
      </c>
      <c r="O4386" s="22" t="e">
        <f t="shared" si="188"/>
        <v>#N/A</v>
      </c>
      <c r="P4386" s="17" t="e">
        <f t="shared" si="190"/>
        <v>#N/A</v>
      </c>
      <c r="Q4386" s="13" t="e">
        <f>VLOOKUP(I4386,'[1]Nhân viên'!$E$20:$F$41,2,0)</f>
        <v>#N/A</v>
      </c>
    </row>
    <row r="4387" spans="1:17" x14ac:dyDescent="0.2">
      <c r="A4387" s="11">
        <v>4364</v>
      </c>
      <c r="D4387" s="13" t="e">
        <f>VLOOKUP(C4387,'Nhân viên'!$B$5:$C$48,2,0)</f>
        <v>#N/A</v>
      </c>
      <c r="G4387" s="13" t="e">
        <f>VLOOKUP(E4387,'Khách hàng'!$B$4:$F$1048576,2,0)</f>
        <v>#N/A</v>
      </c>
      <c r="H4387" s="13" t="str">
        <f>VLOOKUP(E4387,'[1]Khách hàng'!$A$4:$F$2144,3,0)</f>
        <v>Số 1 đường số 17A, Khu phố 11, Phường Bình Trị Đông B, Quận Bình Tân, TP.HCM.</v>
      </c>
      <c r="I4387" s="13" t="e">
        <f>VLOOKUP(E4387,'Khách hàng'!$B$4:$F$1048576,5,0)</f>
        <v>#N/A</v>
      </c>
      <c r="L4387" s="13" t="e">
        <f>VLOOKUP(J4387,'Hàng hóa'!$C$5:$D$50,2,0)</f>
        <v>#N/A</v>
      </c>
      <c r="M4387" s="17" t="e">
        <f>VLOOKUP(J4387,'Hàng hóa'!$C$5:$H$22,6,0)</f>
        <v>#N/A</v>
      </c>
      <c r="N4387" s="17" t="e">
        <f t="shared" si="189"/>
        <v>#N/A</v>
      </c>
      <c r="O4387" s="22" t="e">
        <f t="shared" si="188"/>
        <v>#N/A</v>
      </c>
      <c r="P4387" s="17" t="e">
        <f t="shared" si="190"/>
        <v>#N/A</v>
      </c>
      <c r="Q4387" s="13" t="e">
        <f>VLOOKUP(I4387,'[1]Nhân viên'!$E$20:$F$41,2,0)</f>
        <v>#N/A</v>
      </c>
    </row>
    <row r="4388" spans="1:17" x14ac:dyDescent="0.2">
      <c r="A4388" s="11">
        <v>4365</v>
      </c>
      <c r="D4388" s="13" t="e">
        <f>VLOOKUP(C4388,'Nhân viên'!$B$5:$C$48,2,0)</f>
        <v>#N/A</v>
      </c>
      <c r="G4388" s="13" t="e">
        <f>VLOOKUP(E4388,'Khách hàng'!$B$4:$F$1048576,2,0)</f>
        <v>#N/A</v>
      </c>
      <c r="H4388" s="13" t="str">
        <f>VLOOKUP(E4388,'[1]Khách hàng'!$A$4:$F$2144,3,0)</f>
        <v>Số 1 đường số 17A, Khu phố 11, Phường Bình Trị Đông B, Quận Bình Tân, TP.HCM.</v>
      </c>
      <c r="I4388" s="13" t="e">
        <f>VLOOKUP(E4388,'Khách hàng'!$B$4:$F$1048576,5,0)</f>
        <v>#N/A</v>
      </c>
      <c r="L4388" s="13" t="e">
        <f>VLOOKUP(J4388,'Hàng hóa'!$C$5:$D$50,2,0)</f>
        <v>#N/A</v>
      </c>
      <c r="M4388" s="17" t="e">
        <f>VLOOKUP(J4388,'Hàng hóa'!$C$5:$H$22,6,0)</f>
        <v>#N/A</v>
      </c>
      <c r="N4388" s="17" t="e">
        <f t="shared" si="189"/>
        <v>#N/A</v>
      </c>
      <c r="O4388" s="22" t="e">
        <f t="shared" si="188"/>
        <v>#N/A</v>
      </c>
      <c r="P4388" s="17" t="e">
        <f t="shared" si="190"/>
        <v>#N/A</v>
      </c>
      <c r="Q4388" s="13" t="e">
        <f>VLOOKUP(I4388,'[1]Nhân viên'!$E$20:$F$41,2,0)</f>
        <v>#N/A</v>
      </c>
    </row>
    <row r="4389" spans="1:17" x14ac:dyDescent="0.2">
      <c r="A4389" s="11">
        <v>4366</v>
      </c>
      <c r="D4389" s="13" t="e">
        <f>VLOOKUP(C4389,'Nhân viên'!$B$5:$C$48,2,0)</f>
        <v>#N/A</v>
      </c>
      <c r="G4389" s="13" t="e">
        <f>VLOOKUP(E4389,'Khách hàng'!$B$4:$F$1048576,2,0)</f>
        <v>#N/A</v>
      </c>
      <c r="H4389" s="13" t="str">
        <f>VLOOKUP(E4389,'[1]Khách hàng'!$A$4:$F$2144,3,0)</f>
        <v>Số 1 đường số 17A, Khu phố 11, Phường Bình Trị Đông B, Quận Bình Tân, TP.HCM.</v>
      </c>
      <c r="I4389" s="13" t="e">
        <f>VLOOKUP(E4389,'Khách hàng'!$B$4:$F$1048576,5,0)</f>
        <v>#N/A</v>
      </c>
      <c r="L4389" s="13" t="e">
        <f>VLOOKUP(J4389,'Hàng hóa'!$C$5:$D$50,2,0)</f>
        <v>#N/A</v>
      </c>
      <c r="M4389" s="17" t="e">
        <f>VLOOKUP(J4389,'Hàng hóa'!$C$5:$H$22,6,0)</f>
        <v>#N/A</v>
      </c>
      <c r="N4389" s="17" t="e">
        <f t="shared" si="189"/>
        <v>#N/A</v>
      </c>
      <c r="O4389" s="22" t="e">
        <f t="shared" si="188"/>
        <v>#N/A</v>
      </c>
      <c r="P4389" s="17" t="e">
        <f t="shared" si="190"/>
        <v>#N/A</v>
      </c>
      <c r="Q4389" s="13" t="e">
        <f>VLOOKUP(I4389,'[1]Nhân viên'!$E$20:$F$41,2,0)</f>
        <v>#N/A</v>
      </c>
    </row>
    <row r="4390" spans="1:17" x14ac:dyDescent="0.2">
      <c r="A4390" s="11">
        <v>4367</v>
      </c>
      <c r="D4390" s="13" t="e">
        <f>VLOOKUP(C4390,'Nhân viên'!$B$5:$C$48,2,0)</f>
        <v>#N/A</v>
      </c>
      <c r="G4390" s="13" t="e">
        <f>VLOOKUP(E4390,'Khách hàng'!$B$4:$F$1048576,2,0)</f>
        <v>#N/A</v>
      </c>
      <c r="H4390" s="13" t="str">
        <f>VLOOKUP(E4390,'[1]Khách hàng'!$A$4:$F$2144,3,0)</f>
        <v>Số 1 đường số 17A, Khu phố 11, Phường Bình Trị Đông B, Quận Bình Tân, TP.HCM.</v>
      </c>
      <c r="I4390" s="13" t="e">
        <f>VLOOKUP(E4390,'Khách hàng'!$B$4:$F$1048576,5,0)</f>
        <v>#N/A</v>
      </c>
      <c r="L4390" s="13" t="e">
        <f>VLOOKUP(J4390,'Hàng hóa'!$C$5:$D$50,2,0)</f>
        <v>#N/A</v>
      </c>
      <c r="M4390" s="17" t="e">
        <f>VLOOKUP(J4390,'Hàng hóa'!$C$5:$H$22,6,0)</f>
        <v>#N/A</v>
      </c>
      <c r="N4390" s="17" t="e">
        <f t="shared" si="189"/>
        <v>#N/A</v>
      </c>
      <c r="O4390" s="22" t="e">
        <f t="shared" si="188"/>
        <v>#N/A</v>
      </c>
      <c r="P4390" s="17" t="e">
        <f t="shared" si="190"/>
        <v>#N/A</v>
      </c>
      <c r="Q4390" s="13" t="e">
        <f>VLOOKUP(I4390,'[1]Nhân viên'!$E$20:$F$41,2,0)</f>
        <v>#N/A</v>
      </c>
    </row>
    <row r="4391" spans="1:17" x14ac:dyDescent="0.2">
      <c r="A4391" s="11">
        <v>4368</v>
      </c>
      <c r="D4391" s="13" t="e">
        <f>VLOOKUP(C4391,'Nhân viên'!$B$5:$C$48,2,0)</f>
        <v>#N/A</v>
      </c>
      <c r="G4391" s="13" t="e">
        <f>VLOOKUP(E4391,'Khách hàng'!$B$4:$F$1048576,2,0)</f>
        <v>#N/A</v>
      </c>
      <c r="H4391" s="13" t="str">
        <f>VLOOKUP(E4391,'[1]Khách hàng'!$A$4:$F$2144,3,0)</f>
        <v>Số 1 đường số 17A, Khu phố 11, Phường Bình Trị Đông B, Quận Bình Tân, TP.HCM.</v>
      </c>
      <c r="I4391" s="13" t="e">
        <f>VLOOKUP(E4391,'Khách hàng'!$B$4:$F$1048576,5,0)</f>
        <v>#N/A</v>
      </c>
      <c r="L4391" s="13" t="e">
        <f>VLOOKUP(J4391,'Hàng hóa'!$C$5:$D$50,2,0)</f>
        <v>#N/A</v>
      </c>
      <c r="M4391" s="17" t="e">
        <f>VLOOKUP(J4391,'Hàng hóa'!$C$5:$H$22,6,0)</f>
        <v>#N/A</v>
      </c>
      <c r="N4391" s="17" t="e">
        <f t="shared" si="189"/>
        <v>#N/A</v>
      </c>
      <c r="O4391" s="22" t="e">
        <f t="shared" si="188"/>
        <v>#N/A</v>
      </c>
      <c r="P4391" s="17" t="e">
        <f t="shared" si="190"/>
        <v>#N/A</v>
      </c>
      <c r="Q4391" s="13" t="e">
        <f>VLOOKUP(I4391,'[1]Nhân viên'!$E$20:$F$41,2,0)</f>
        <v>#N/A</v>
      </c>
    </row>
    <row r="4392" spans="1:17" x14ac:dyDescent="0.2">
      <c r="A4392" s="11">
        <v>4369</v>
      </c>
      <c r="D4392" s="13" t="e">
        <f>VLOOKUP(C4392,'Nhân viên'!$B$5:$C$48,2,0)</f>
        <v>#N/A</v>
      </c>
      <c r="G4392" s="13" t="e">
        <f>VLOOKUP(E4392,'Khách hàng'!$B$4:$F$1048576,2,0)</f>
        <v>#N/A</v>
      </c>
      <c r="H4392" s="13" t="str">
        <f>VLOOKUP(E4392,'[1]Khách hàng'!$A$4:$F$2144,3,0)</f>
        <v>Số 1 đường số 17A, Khu phố 11, Phường Bình Trị Đông B, Quận Bình Tân, TP.HCM.</v>
      </c>
      <c r="I4392" s="13" t="e">
        <f>VLOOKUP(E4392,'Khách hàng'!$B$4:$F$1048576,5,0)</f>
        <v>#N/A</v>
      </c>
      <c r="L4392" s="13" t="e">
        <f>VLOOKUP(J4392,'Hàng hóa'!$C$5:$D$50,2,0)</f>
        <v>#N/A</v>
      </c>
      <c r="M4392" s="17" t="e">
        <f>VLOOKUP(J4392,'Hàng hóa'!$C$5:$H$22,6,0)</f>
        <v>#N/A</v>
      </c>
      <c r="N4392" s="17" t="e">
        <f t="shared" si="189"/>
        <v>#N/A</v>
      </c>
      <c r="O4392" s="22" t="e">
        <f t="shared" si="188"/>
        <v>#N/A</v>
      </c>
      <c r="P4392" s="17" t="e">
        <f t="shared" si="190"/>
        <v>#N/A</v>
      </c>
      <c r="Q4392" s="13" t="e">
        <f>VLOOKUP(I4392,'[1]Nhân viên'!$E$20:$F$41,2,0)</f>
        <v>#N/A</v>
      </c>
    </row>
    <row r="4393" spans="1:17" x14ac:dyDescent="0.2">
      <c r="A4393" s="11">
        <v>4370</v>
      </c>
      <c r="D4393" s="13" t="e">
        <f>VLOOKUP(C4393,'Nhân viên'!$B$5:$C$48,2,0)</f>
        <v>#N/A</v>
      </c>
      <c r="G4393" s="13" t="e">
        <f>VLOOKUP(E4393,'Khách hàng'!$B$4:$F$1048576,2,0)</f>
        <v>#N/A</v>
      </c>
      <c r="H4393" s="13" t="str">
        <f>VLOOKUP(E4393,'[1]Khách hàng'!$A$4:$F$2144,3,0)</f>
        <v>Số 1 đường số 17A, Khu phố 11, Phường Bình Trị Đông B, Quận Bình Tân, TP.HCM.</v>
      </c>
      <c r="I4393" s="13" t="e">
        <f>VLOOKUP(E4393,'Khách hàng'!$B$4:$F$1048576,5,0)</f>
        <v>#N/A</v>
      </c>
      <c r="L4393" s="13" t="e">
        <f>VLOOKUP(J4393,'Hàng hóa'!$C$5:$D$50,2,0)</f>
        <v>#N/A</v>
      </c>
      <c r="M4393" s="17" t="e">
        <f>VLOOKUP(J4393,'Hàng hóa'!$C$5:$H$22,6,0)</f>
        <v>#N/A</v>
      </c>
      <c r="N4393" s="17" t="e">
        <f t="shared" si="189"/>
        <v>#N/A</v>
      </c>
      <c r="O4393" s="22" t="e">
        <f t="shared" si="188"/>
        <v>#N/A</v>
      </c>
      <c r="P4393" s="17" t="e">
        <f t="shared" si="190"/>
        <v>#N/A</v>
      </c>
      <c r="Q4393" s="13" t="e">
        <f>VLOOKUP(I4393,'[1]Nhân viên'!$E$20:$F$41,2,0)</f>
        <v>#N/A</v>
      </c>
    </row>
    <row r="4394" spans="1:17" x14ac:dyDescent="0.2">
      <c r="A4394" s="11">
        <v>4371</v>
      </c>
      <c r="D4394" s="13" t="e">
        <f>VLOOKUP(C4394,'Nhân viên'!$B$5:$C$48,2,0)</f>
        <v>#N/A</v>
      </c>
      <c r="G4394" s="13" t="e">
        <f>VLOOKUP(E4394,'Khách hàng'!$B$4:$F$1048576,2,0)</f>
        <v>#N/A</v>
      </c>
      <c r="H4394" s="13" t="str">
        <f>VLOOKUP(E4394,'[1]Khách hàng'!$A$4:$F$2144,3,0)</f>
        <v>Số 1 đường số 17A, Khu phố 11, Phường Bình Trị Đông B, Quận Bình Tân, TP.HCM.</v>
      </c>
      <c r="I4394" s="13" t="e">
        <f>VLOOKUP(E4394,'Khách hàng'!$B$4:$F$1048576,5,0)</f>
        <v>#N/A</v>
      </c>
      <c r="L4394" s="13" t="e">
        <f>VLOOKUP(J4394,'Hàng hóa'!$C$5:$D$50,2,0)</f>
        <v>#N/A</v>
      </c>
      <c r="M4394" s="17" t="e">
        <f>VLOOKUP(J4394,'Hàng hóa'!$C$5:$H$22,6,0)</f>
        <v>#N/A</v>
      </c>
      <c r="N4394" s="17" t="e">
        <f t="shared" si="189"/>
        <v>#N/A</v>
      </c>
      <c r="O4394" s="22" t="e">
        <f t="shared" si="188"/>
        <v>#N/A</v>
      </c>
      <c r="P4394" s="17" t="e">
        <f t="shared" si="190"/>
        <v>#N/A</v>
      </c>
      <c r="Q4394" s="13" t="e">
        <f>VLOOKUP(I4394,'[1]Nhân viên'!$E$20:$F$41,2,0)</f>
        <v>#N/A</v>
      </c>
    </row>
    <row r="4395" spans="1:17" x14ac:dyDescent="0.2">
      <c r="A4395" s="11">
        <v>4372</v>
      </c>
      <c r="D4395" s="13" t="e">
        <f>VLOOKUP(C4395,'Nhân viên'!$B$5:$C$48,2,0)</f>
        <v>#N/A</v>
      </c>
      <c r="G4395" s="13" t="e">
        <f>VLOOKUP(E4395,'Khách hàng'!$B$4:$F$1048576,2,0)</f>
        <v>#N/A</v>
      </c>
      <c r="H4395" s="13" t="str">
        <f>VLOOKUP(E4395,'[1]Khách hàng'!$A$4:$F$2144,3,0)</f>
        <v>Số 1 đường số 17A, Khu phố 11, Phường Bình Trị Đông B, Quận Bình Tân, TP.HCM.</v>
      </c>
      <c r="I4395" s="13" t="e">
        <f>VLOOKUP(E4395,'Khách hàng'!$B$4:$F$1048576,5,0)</f>
        <v>#N/A</v>
      </c>
      <c r="L4395" s="13" t="e">
        <f>VLOOKUP(J4395,'Hàng hóa'!$C$5:$D$50,2,0)</f>
        <v>#N/A</v>
      </c>
      <c r="M4395" s="17" t="e">
        <f>VLOOKUP(J4395,'Hàng hóa'!$C$5:$H$22,6,0)</f>
        <v>#N/A</v>
      </c>
      <c r="N4395" s="17" t="e">
        <f t="shared" si="189"/>
        <v>#N/A</v>
      </c>
      <c r="O4395" s="22" t="e">
        <f t="shared" si="188"/>
        <v>#N/A</v>
      </c>
      <c r="P4395" s="17" t="e">
        <f t="shared" si="190"/>
        <v>#N/A</v>
      </c>
      <c r="Q4395" s="13" t="e">
        <f>VLOOKUP(I4395,'[1]Nhân viên'!$E$20:$F$41,2,0)</f>
        <v>#N/A</v>
      </c>
    </row>
    <row r="4396" spans="1:17" x14ac:dyDescent="0.2">
      <c r="A4396" s="11">
        <v>4373</v>
      </c>
      <c r="D4396" s="13" t="e">
        <f>VLOOKUP(C4396,'Nhân viên'!$B$5:$C$48,2,0)</f>
        <v>#N/A</v>
      </c>
      <c r="G4396" s="13" t="e">
        <f>VLOOKUP(E4396,'Khách hàng'!$B$4:$F$1048576,2,0)</f>
        <v>#N/A</v>
      </c>
      <c r="H4396" s="13" t="str">
        <f>VLOOKUP(E4396,'[1]Khách hàng'!$A$4:$F$2144,3,0)</f>
        <v>Số 1 đường số 17A, Khu phố 11, Phường Bình Trị Đông B, Quận Bình Tân, TP.HCM.</v>
      </c>
      <c r="I4396" s="13" t="e">
        <f>VLOOKUP(E4396,'Khách hàng'!$B$4:$F$1048576,5,0)</f>
        <v>#N/A</v>
      </c>
      <c r="L4396" s="13" t="e">
        <f>VLOOKUP(J4396,'Hàng hóa'!$C$5:$D$50,2,0)</f>
        <v>#N/A</v>
      </c>
      <c r="M4396" s="17" t="e">
        <f>VLOOKUP(J4396,'Hàng hóa'!$C$5:$H$22,6,0)</f>
        <v>#N/A</v>
      </c>
      <c r="N4396" s="17" t="e">
        <f t="shared" si="189"/>
        <v>#N/A</v>
      </c>
      <c r="O4396" s="22" t="e">
        <f t="shared" si="188"/>
        <v>#N/A</v>
      </c>
      <c r="P4396" s="17" t="e">
        <f t="shared" si="190"/>
        <v>#N/A</v>
      </c>
      <c r="Q4396" s="13" t="e">
        <f>VLOOKUP(I4396,'[1]Nhân viên'!$E$20:$F$41,2,0)</f>
        <v>#N/A</v>
      </c>
    </row>
    <row r="4397" spans="1:17" x14ac:dyDescent="0.2">
      <c r="A4397" s="11">
        <v>4374</v>
      </c>
      <c r="D4397" s="13" t="e">
        <f>VLOOKUP(C4397,'Nhân viên'!$B$5:$C$48,2,0)</f>
        <v>#N/A</v>
      </c>
      <c r="G4397" s="13" t="e">
        <f>VLOOKUP(E4397,'Khách hàng'!$B$4:$F$1048576,2,0)</f>
        <v>#N/A</v>
      </c>
      <c r="H4397" s="13" t="str">
        <f>VLOOKUP(E4397,'[1]Khách hàng'!$A$4:$F$2144,3,0)</f>
        <v>Số 1 đường số 17A, Khu phố 11, Phường Bình Trị Đông B, Quận Bình Tân, TP.HCM.</v>
      </c>
      <c r="I4397" s="13" t="e">
        <f>VLOOKUP(E4397,'Khách hàng'!$B$4:$F$1048576,5,0)</f>
        <v>#N/A</v>
      </c>
      <c r="L4397" s="13" t="e">
        <f>VLOOKUP(J4397,'Hàng hóa'!$C$5:$D$50,2,0)</f>
        <v>#N/A</v>
      </c>
      <c r="M4397" s="17" t="e">
        <f>VLOOKUP(J4397,'Hàng hóa'!$C$5:$H$22,6,0)</f>
        <v>#N/A</v>
      </c>
      <c r="N4397" s="17" t="e">
        <f t="shared" si="189"/>
        <v>#N/A</v>
      </c>
      <c r="O4397" s="22" t="e">
        <f t="shared" si="188"/>
        <v>#N/A</v>
      </c>
      <c r="P4397" s="17" t="e">
        <f t="shared" si="190"/>
        <v>#N/A</v>
      </c>
      <c r="Q4397" s="13" t="e">
        <f>VLOOKUP(I4397,'[1]Nhân viên'!$E$20:$F$41,2,0)</f>
        <v>#N/A</v>
      </c>
    </row>
    <row r="4398" spans="1:17" x14ac:dyDescent="0.2">
      <c r="A4398" s="11">
        <v>4375</v>
      </c>
      <c r="D4398" s="13" t="e">
        <f>VLOOKUP(C4398,'Nhân viên'!$B$5:$C$48,2,0)</f>
        <v>#N/A</v>
      </c>
      <c r="G4398" s="13" t="e">
        <f>VLOOKUP(E4398,'Khách hàng'!$B$4:$F$1048576,2,0)</f>
        <v>#N/A</v>
      </c>
      <c r="H4398" s="13" t="str">
        <f>VLOOKUP(E4398,'[1]Khách hàng'!$A$4:$F$2144,3,0)</f>
        <v>Số 1 đường số 17A, Khu phố 11, Phường Bình Trị Đông B, Quận Bình Tân, TP.HCM.</v>
      </c>
      <c r="I4398" s="13" t="e">
        <f>VLOOKUP(E4398,'Khách hàng'!$B$4:$F$1048576,5,0)</f>
        <v>#N/A</v>
      </c>
      <c r="L4398" s="13" t="e">
        <f>VLOOKUP(J4398,'Hàng hóa'!$C$5:$D$50,2,0)</f>
        <v>#N/A</v>
      </c>
      <c r="M4398" s="17" t="e">
        <f>VLOOKUP(J4398,'Hàng hóa'!$C$5:$H$22,6,0)</f>
        <v>#N/A</v>
      </c>
      <c r="N4398" s="17" t="e">
        <f t="shared" si="189"/>
        <v>#N/A</v>
      </c>
      <c r="O4398" s="22" t="e">
        <f t="shared" si="188"/>
        <v>#N/A</v>
      </c>
      <c r="P4398" s="17" t="e">
        <f t="shared" si="190"/>
        <v>#N/A</v>
      </c>
      <c r="Q4398" s="13" t="e">
        <f>VLOOKUP(I4398,'[1]Nhân viên'!$E$20:$F$41,2,0)</f>
        <v>#N/A</v>
      </c>
    </row>
    <row r="4399" spans="1:17" x14ac:dyDescent="0.2">
      <c r="A4399" s="11">
        <v>4376</v>
      </c>
      <c r="D4399" s="13" t="e">
        <f>VLOOKUP(C4399,'Nhân viên'!$B$5:$C$48,2,0)</f>
        <v>#N/A</v>
      </c>
      <c r="G4399" s="13" t="e">
        <f>VLOOKUP(E4399,'Khách hàng'!$B$4:$F$1048576,2,0)</f>
        <v>#N/A</v>
      </c>
      <c r="H4399" s="13" t="str">
        <f>VLOOKUP(E4399,'[1]Khách hàng'!$A$4:$F$2144,3,0)</f>
        <v>Số 1 đường số 17A, Khu phố 11, Phường Bình Trị Đông B, Quận Bình Tân, TP.HCM.</v>
      </c>
      <c r="I4399" s="13" t="e">
        <f>VLOOKUP(E4399,'Khách hàng'!$B$4:$F$1048576,5,0)</f>
        <v>#N/A</v>
      </c>
      <c r="L4399" s="13" t="e">
        <f>VLOOKUP(J4399,'Hàng hóa'!$C$5:$D$50,2,0)</f>
        <v>#N/A</v>
      </c>
      <c r="M4399" s="17" t="e">
        <f>VLOOKUP(J4399,'Hàng hóa'!$C$5:$H$22,6,0)</f>
        <v>#N/A</v>
      </c>
      <c r="N4399" s="17" t="e">
        <f t="shared" si="189"/>
        <v>#N/A</v>
      </c>
      <c r="O4399" s="22" t="e">
        <f t="shared" si="188"/>
        <v>#N/A</v>
      </c>
      <c r="P4399" s="17" t="e">
        <f t="shared" si="190"/>
        <v>#N/A</v>
      </c>
      <c r="Q4399" s="13" t="e">
        <f>VLOOKUP(I4399,'[1]Nhân viên'!$E$20:$F$41,2,0)</f>
        <v>#N/A</v>
      </c>
    </row>
    <row r="4400" spans="1:17" x14ac:dyDescent="0.2">
      <c r="A4400" s="11">
        <v>4377</v>
      </c>
      <c r="D4400" s="13" t="e">
        <f>VLOOKUP(C4400,'Nhân viên'!$B$5:$C$48,2,0)</f>
        <v>#N/A</v>
      </c>
      <c r="G4400" s="13" t="e">
        <f>VLOOKUP(E4400,'Khách hàng'!$B$4:$F$1048576,2,0)</f>
        <v>#N/A</v>
      </c>
      <c r="H4400" s="13" t="str">
        <f>VLOOKUP(E4400,'[1]Khách hàng'!$A$4:$F$2144,3,0)</f>
        <v>Số 1 đường số 17A, Khu phố 11, Phường Bình Trị Đông B, Quận Bình Tân, TP.HCM.</v>
      </c>
      <c r="I4400" s="13" t="e">
        <f>VLOOKUP(E4400,'Khách hàng'!$B$4:$F$1048576,5,0)</f>
        <v>#N/A</v>
      </c>
      <c r="L4400" s="13" t="e">
        <f>VLOOKUP(J4400,'Hàng hóa'!$C$5:$D$50,2,0)</f>
        <v>#N/A</v>
      </c>
      <c r="M4400" s="17" t="e">
        <f>VLOOKUP(J4400,'Hàng hóa'!$C$5:$H$22,6,0)</f>
        <v>#N/A</v>
      </c>
      <c r="N4400" s="17" t="e">
        <f t="shared" si="189"/>
        <v>#N/A</v>
      </c>
      <c r="O4400" s="22" t="e">
        <f t="shared" si="188"/>
        <v>#N/A</v>
      </c>
      <c r="P4400" s="17" t="e">
        <f t="shared" si="190"/>
        <v>#N/A</v>
      </c>
      <c r="Q4400" s="13" t="e">
        <f>VLOOKUP(I4400,'[1]Nhân viên'!$E$20:$F$41,2,0)</f>
        <v>#N/A</v>
      </c>
    </row>
    <row r="4401" spans="1:17" x14ac:dyDescent="0.2">
      <c r="A4401" s="11">
        <v>4378</v>
      </c>
      <c r="D4401" s="13" t="e">
        <f>VLOOKUP(C4401,'Nhân viên'!$B$5:$C$48,2,0)</f>
        <v>#N/A</v>
      </c>
      <c r="G4401" s="13" t="e">
        <f>VLOOKUP(E4401,'Khách hàng'!$B$4:$F$1048576,2,0)</f>
        <v>#N/A</v>
      </c>
      <c r="H4401" s="13" t="str">
        <f>VLOOKUP(E4401,'[1]Khách hàng'!$A$4:$F$2144,3,0)</f>
        <v>Số 1 đường số 17A, Khu phố 11, Phường Bình Trị Đông B, Quận Bình Tân, TP.HCM.</v>
      </c>
      <c r="I4401" s="13" t="e">
        <f>VLOOKUP(E4401,'Khách hàng'!$B$4:$F$1048576,5,0)</f>
        <v>#N/A</v>
      </c>
      <c r="L4401" s="13" t="e">
        <f>VLOOKUP(J4401,'Hàng hóa'!$C$5:$D$50,2,0)</f>
        <v>#N/A</v>
      </c>
      <c r="M4401" s="17" t="e">
        <f>VLOOKUP(J4401,'Hàng hóa'!$C$5:$H$22,6,0)</f>
        <v>#N/A</v>
      </c>
      <c r="N4401" s="17" t="e">
        <f t="shared" si="189"/>
        <v>#N/A</v>
      </c>
      <c r="O4401" s="22" t="e">
        <f t="shared" si="188"/>
        <v>#N/A</v>
      </c>
      <c r="P4401" s="17" t="e">
        <f t="shared" si="190"/>
        <v>#N/A</v>
      </c>
      <c r="Q4401" s="13" t="e">
        <f>VLOOKUP(I4401,'[1]Nhân viên'!$E$20:$F$41,2,0)</f>
        <v>#N/A</v>
      </c>
    </row>
    <row r="4402" spans="1:17" x14ac:dyDescent="0.2">
      <c r="A4402" s="11">
        <v>4379</v>
      </c>
      <c r="D4402" s="13" t="e">
        <f>VLOOKUP(C4402,'Nhân viên'!$B$5:$C$48,2,0)</f>
        <v>#N/A</v>
      </c>
      <c r="G4402" s="13" t="e">
        <f>VLOOKUP(E4402,'Khách hàng'!$B$4:$F$1048576,2,0)</f>
        <v>#N/A</v>
      </c>
      <c r="H4402" s="13" t="str">
        <f>VLOOKUP(E4402,'[1]Khách hàng'!$A$4:$F$2144,3,0)</f>
        <v>Số 1 đường số 17A, Khu phố 11, Phường Bình Trị Đông B, Quận Bình Tân, TP.HCM.</v>
      </c>
      <c r="I4402" s="13" t="e">
        <f>VLOOKUP(E4402,'Khách hàng'!$B$4:$F$1048576,5,0)</f>
        <v>#N/A</v>
      </c>
      <c r="L4402" s="13" t="e">
        <f>VLOOKUP(J4402,'Hàng hóa'!$C$5:$D$50,2,0)</f>
        <v>#N/A</v>
      </c>
      <c r="M4402" s="17" t="e">
        <f>VLOOKUP(J4402,'Hàng hóa'!$C$5:$H$22,6,0)</f>
        <v>#N/A</v>
      </c>
      <c r="N4402" s="17" t="e">
        <f t="shared" si="189"/>
        <v>#N/A</v>
      </c>
      <c r="O4402" s="22" t="e">
        <f t="shared" si="188"/>
        <v>#N/A</v>
      </c>
      <c r="P4402" s="17" t="e">
        <f t="shared" si="190"/>
        <v>#N/A</v>
      </c>
      <c r="Q4402" s="13" t="e">
        <f>VLOOKUP(I4402,'[1]Nhân viên'!$E$20:$F$41,2,0)</f>
        <v>#N/A</v>
      </c>
    </row>
    <row r="4403" spans="1:17" x14ac:dyDescent="0.2">
      <c r="A4403" s="11">
        <v>4380</v>
      </c>
      <c r="D4403" s="13" t="e">
        <f>VLOOKUP(C4403,'Nhân viên'!$B$5:$C$48,2,0)</f>
        <v>#N/A</v>
      </c>
      <c r="G4403" s="13" t="e">
        <f>VLOOKUP(E4403,'Khách hàng'!$B$4:$F$1048576,2,0)</f>
        <v>#N/A</v>
      </c>
      <c r="H4403" s="13" t="str">
        <f>VLOOKUP(E4403,'[1]Khách hàng'!$A$4:$F$2144,3,0)</f>
        <v>Số 1 đường số 17A, Khu phố 11, Phường Bình Trị Đông B, Quận Bình Tân, TP.HCM.</v>
      </c>
      <c r="I4403" s="13" t="e">
        <f>VLOOKUP(E4403,'Khách hàng'!$B$4:$F$1048576,5,0)</f>
        <v>#N/A</v>
      </c>
      <c r="L4403" s="13" t="e">
        <f>VLOOKUP(J4403,'Hàng hóa'!$C$5:$D$50,2,0)</f>
        <v>#N/A</v>
      </c>
      <c r="M4403" s="17" t="e">
        <f>VLOOKUP(J4403,'Hàng hóa'!$C$5:$H$22,6,0)</f>
        <v>#N/A</v>
      </c>
      <c r="N4403" s="17" t="e">
        <f t="shared" si="189"/>
        <v>#N/A</v>
      </c>
      <c r="O4403" s="22" t="e">
        <f t="shared" si="188"/>
        <v>#N/A</v>
      </c>
      <c r="P4403" s="17" t="e">
        <f t="shared" si="190"/>
        <v>#N/A</v>
      </c>
      <c r="Q4403" s="13" t="e">
        <f>VLOOKUP(I4403,'[1]Nhân viên'!$E$20:$F$41,2,0)</f>
        <v>#N/A</v>
      </c>
    </row>
    <row r="4404" spans="1:17" x14ac:dyDescent="0.2">
      <c r="A4404" s="11">
        <v>4381</v>
      </c>
      <c r="D4404" s="13" t="e">
        <f>VLOOKUP(C4404,'Nhân viên'!$B$5:$C$48,2,0)</f>
        <v>#N/A</v>
      </c>
      <c r="G4404" s="13" t="e">
        <f>VLOOKUP(E4404,'Khách hàng'!$B$4:$F$1048576,2,0)</f>
        <v>#N/A</v>
      </c>
      <c r="H4404" s="13" t="str">
        <f>VLOOKUP(E4404,'[1]Khách hàng'!$A$4:$F$2144,3,0)</f>
        <v>Số 1 đường số 17A, Khu phố 11, Phường Bình Trị Đông B, Quận Bình Tân, TP.HCM.</v>
      </c>
      <c r="I4404" s="13" t="e">
        <f>VLOOKUP(E4404,'Khách hàng'!$B$4:$F$1048576,5,0)</f>
        <v>#N/A</v>
      </c>
      <c r="L4404" s="13" t="e">
        <f>VLOOKUP(J4404,'Hàng hóa'!$C$5:$D$50,2,0)</f>
        <v>#N/A</v>
      </c>
      <c r="M4404" s="17" t="e">
        <f>VLOOKUP(J4404,'Hàng hóa'!$C$5:$H$22,6,0)</f>
        <v>#N/A</v>
      </c>
      <c r="N4404" s="17" t="e">
        <f t="shared" si="189"/>
        <v>#N/A</v>
      </c>
      <c r="O4404" s="22" t="e">
        <f t="shared" si="188"/>
        <v>#N/A</v>
      </c>
      <c r="P4404" s="17" t="e">
        <f t="shared" si="190"/>
        <v>#N/A</v>
      </c>
      <c r="Q4404" s="13" t="e">
        <f>VLOOKUP(I4404,'[1]Nhân viên'!$E$20:$F$41,2,0)</f>
        <v>#N/A</v>
      </c>
    </row>
    <row r="4405" spans="1:17" x14ac:dyDescent="0.2">
      <c r="A4405" s="11">
        <v>4382</v>
      </c>
      <c r="D4405" s="13" t="e">
        <f>VLOOKUP(C4405,'Nhân viên'!$B$5:$C$48,2,0)</f>
        <v>#N/A</v>
      </c>
      <c r="G4405" s="13" t="e">
        <f>VLOOKUP(E4405,'Khách hàng'!$B$4:$F$1048576,2,0)</f>
        <v>#N/A</v>
      </c>
      <c r="H4405" s="13" t="str">
        <f>VLOOKUP(E4405,'[1]Khách hàng'!$A$4:$F$2144,3,0)</f>
        <v>Số 1 đường số 17A, Khu phố 11, Phường Bình Trị Đông B, Quận Bình Tân, TP.HCM.</v>
      </c>
      <c r="I4405" s="13" t="e">
        <f>VLOOKUP(E4405,'Khách hàng'!$B$4:$F$1048576,5,0)</f>
        <v>#N/A</v>
      </c>
      <c r="L4405" s="13" t="e">
        <f>VLOOKUP(J4405,'Hàng hóa'!$C$5:$D$50,2,0)</f>
        <v>#N/A</v>
      </c>
      <c r="M4405" s="17" t="e">
        <f>VLOOKUP(J4405,'Hàng hóa'!$C$5:$H$22,6,0)</f>
        <v>#N/A</v>
      </c>
      <c r="N4405" s="17" t="e">
        <f t="shared" si="189"/>
        <v>#N/A</v>
      </c>
      <c r="O4405" s="22" t="e">
        <f t="shared" si="188"/>
        <v>#N/A</v>
      </c>
      <c r="P4405" s="17" t="e">
        <f t="shared" si="190"/>
        <v>#N/A</v>
      </c>
      <c r="Q4405" s="13" t="e">
        <f>VLOOKUP(I4405,'[1]Nhân viên'!$E$20:$F$41,2,0)</f>
        <v>#N/A</v>
      </c>
    </row>
    <row r="4406" spans="1:17" x14ac:dyDescent="0.2">
      <c r="A4406" s="11">
        <v>4383</v>
      </c>
      <c r="D4406" s="13" t="e">
        <f>VLOOKUP(C4406,'Nhân viên'!$B$5:$C$48,2,0)</f>
        <v>#N/A</v>
      </c>
      <c r="G4406" s="13" t="e">
        <f>VLOOKUP(E4406,'Khách hàng'!$B$4:$F$1048576,2,0)</f>
        <v>#N/A</v>
      </c>
      <c r="H4406" s="13" t="str">
        <f>VLOOKUP(E4406,'[1]Khách hàng'!$A$4:$F$2144,3,0)</f>
        <v>Số 1 đường số 17A, Khu phố 11, Phường Bình Trị Đông B, Quận Bình Tân, TP.HCM.</v>
      </c>
      <c r="I4406" s="13" t="e">
        <f>VLOOKUP(E4406,'Khách hàng'!$B$4:$F$1048576,5,0)</f>
        <v>#N/A</v>
      </c>
      <c r="L4406" s="13" t="e">
        <f>VLOOKUP(J4406,'Hàng hóa'!$C$5:$D$50,2,0)</f>
        <v>#N/A</v>
      </c>
      <c r="M4406" s="17" t="e">
        <f>VLOOKUP(J4406,'Hàng hóa'!$C$5:$H$22,6,0)</f>
        <v>#N/A</v>
      </c>
      <c r="N4406" s="17" t="e">
        <f t="shared" si="189"/>
        <v>#N/A</v>
      </c>
      <c r="O4406" s="22" t="e">
        <f t="shared" si="188"/>
        <v>#N/A</v>
      </c>
      <c r="P4406" s="17" t="e">
        <f t="shared" si="190"/>
        <v>#N/A</v>
      </c>
      <c r="Q4406" s="13" t="e">
        <f>VLOOKUP(I4406,'[1]Nhân viên'!$E$20:$F$41,2,0)</f>
        <v>#N/A</v>
      </c>
    </row>
    <row r="4407" spans="1:17" x14ac:dyDescent="0.2">
      <c r="A4407" s="11">
        <v>4384</v>
      </c>
      <c r="D4407" s="13" t="e">
        <f>VLOOKUP(C4407,'Nhân viên'!$B$5:$C$48,2,0)</f>
        <v>#N/A</v>
      </c>
      <c r="G4407" s="13" t="e">
        <f>VLOOKUP(E4407,'Khách hàng'!$B$4:$F$1048576,2,0)</f>
        <v>#N/A</v>
      </c>
      <c r="H4407" s="13" t="str">
        <f>VLOOKUP(E4407,'[1]Khách hàng'!$A$4:$F$2144,3,0)</f>
        <v>Số 1 đường số 17A, Khu phố 11, Phường Bình Trị Đông B, Quận Bình Tân, TP.HCM.</v>
      </c>
      <c r="I4407" s="13" t="e">
        <f>VLOOKUP(E4407,'Khách hàng'!$B$4:$F$1048576,5,0)</f>
        <v>#N/A</v>
      </c>
      <c r="L4407" s="13" t="e">
        <f>VLOOKUP(J4407,'Hàng hóa'!$C$5:$D$50,2,0)</f>
        <v>#N/A</v>
      </c>
      <c r="M4407" s="17" t="e">
        <f>VLOOKUP(J4407,'Hàng hóa'!$C$5:$H$22,6,0)</f>
        <v>#N/A</v>
      </c>
      <c r="N4407" s="17" t="e">
        <f t="shared" si="189"/>
        <v>#N/A</v>
      </c>
      <c r="O4407" s="22" t="e">
        <f t="shared" si="188"/>
        <v>#N/A</v>
      </c>
      <c r="P4407" s="17" t="e">
        <f t="shared" si="190"/>
        <v>#N/A</v>
      </c>
      <c r="Q4407" s="13" t="e">
        <f>VLOOKUP(I4407,'[1]Nhân viên'!$E$20:$F$41,2,0)</f>
        <v>#N/A</v>
      </c>
    </row>
    <row r="4408" spans="1:17" x14ac:dyDescent="0.2">
      <c r="A4408" s="11">
        <v>4385</v>
      </c>
      <c r="D4408" s="13" t="e">
        <f>VLOOKUP(C4408,'Nhân viên'!$B$5:$C$48,2,0)</f>
        <v>#N/A</v>
      </c>
      <c r="G4408" s="13" t="e">
        <f>VLOOKUP(E4408,'Khách hàng'!$B$4:$F$1048576,2,0)</f>
        <v>#N/A</v>
      </c>
      <c r="H4408" s="13" t="str">
        <f>VLOOKUP(E4408,'[1]Khách hàng'!$A$4:$F$2144,3,0)</f>
        <v>Số 1 đường số 17A, Khu phố 11, Phường Bình Trị Đông B, Quận Bình Tân, TP.HCM.</v>
      </c>
      <c r="I4408" s="13" t="e">
        <f>VLOOKUP(E4408,'Khách hàng'!$B$4:$F$1048576,5,0)</f>
        <v>#N/A</v>
      </c>
      <c r="L4408" s="13" t="e">
        <f>VLOOKUP(J4408,'Hàng hóa'!$C$5:$D$50,2,0)</f>
        <v>#N/A</v>
      </c>
      <c r="M4408" s="17" t="e">
        <f>VLOOKUP(J4408,'Hàng hóa'!$C$5:$H$22,6,0)</f>
        <v>#N/A</v>
      </c>
      <c r="N4408" s="17" t="e">
        <f t="shared" si="189"/>
        <v>#N/A</v>
      </c>
      <c r="O4408" s="22" t="e">
        <f t="shared" si="188"/>
        <v>#N/A</v>
      </c>
      <c r="P4408" s="17" t="e">
        <f t="shared" si="190"/>
        <v>#N/A</v>
      </c>
      <c r="Q4408" s="13" t="e">
        <f>VLOOKUP(I4408,'[1]Nhân viên'!$E$20:$F$41,2,0)</f>
        <v>#N/A</v>
      </c>
    </row>
    <row r="4409" spans="1:17" x14ac:dyDescent="0.2">
      <c r="A4409" s="11">
        <v>4386</v>
      </c>
      <c r="D4409" s="13" t="e">
        <f>VLOOKUP(C4409,'Nhân viên'!$B$5:$C$48,2,0)</f>
        <v>#N/A</v>
      </c>
      <c r="G4409" s="13" t="e">
        <f>VLOOKUP(E4409,'Khách hàng'!$B$4:$F$1048576,2,0)</f>
        <v>#N/A</v>
      </c>
      <c r="H4409" s="13" t="str">
        <f>VLOOKUP(E4409,'[1]Khách hàng'!$A$4:$F$2144,3,0)</f>
        <v>Số 1 đường số 17A, Khu phố 11, Phường Bình Trị Đông B, Quận Bình Tân, TP.HCM.</v>
      </c>
      <c r="I4409" s="13" t="e">
        <f>VLOOKUP(E4409,'Khách hàng'!$B$4:$F$1048576,5,0)</f>
        <v>#N/A</v>
      </c>
      <c r="L4409" s="13" t="e">
        <f>VLOOKUP(J4409,'Hàng hóa'!$C$5:$D$50,2,0)</f>
        <v>#N/A</v>
      </c>
      <c r="M4409" s="17" t="e">
        <f>VLOOKUP(J4409,'Hàng hóa'!$C$5:$H$22,6,0)</f>
        <v>#N/A</v>
      </c>
      <c r="N4409" s="17" t="e">
        <f t="shared" si="189"/>
        <v>#N/A</v>
      </c>
      <c r="O4409" s="22" t="e">
        <f t="shared" si="188"/>
        <v>#N/A</v>
      </c>
      <c r="P4409" s="17" t="e">
        <f t="shared" si="190"/>
        <v>#N/A</v>
      </c>
      <c r="Q4409" s="13" t="e">
        <f>VLOOKUP(I4409,'[1]Nhân viên'!$E$20:$F$41,2,0)</f>
        <v>#N/A</v>
      </c>
    </row>
    <row r="4410" spans="1:17" x14ac:dyDescent="0.2">
      <c r="A4410" s="11">
        <v>4387</v>
      </c>
      <c r="D4410" s="13" t="e">
        <f>VLOOKUP(C4410,'Nhân viên'!$B$5:$C$48,2,0)</f>
        <v>#N/A</v>
      </c>
      <c r="G4410" s="13" t="e">
        <f>VLOOKUP(E4410,'Khách hàng'!$B$4:$F$1048576,2,0)</f>
        <v>#N/A</v>
      </c>
      <c r="H4410" s="13" t="str">
        <f>VLOOKUP(E4410,'[1]Khách hàng'!$A$4:$F$2144,3,0)</f>
        <v>Số 1 đường số 17A, Khu phố 11, Phường Bình Trị Đông B, Quận Bình Tân, TP.HCM.</v>
      </c>
      <c r="I4410" s="13" t="e">
        <f>VLOOKUP(E4410,'Khách hàng'!$B$4:$F$1048576,5,0)</f>
        <v>#N/A</v>
      </c>
      <c r="L4410" s="13" t="e">
        <f>VLOOKUP(J4410,'Hàng hóa'!$C$5:$D$50,2,0)</f>
        <v>#N/A</v>
      </c>
      <c r="M4410" s="17" t="e">
        <f>VLOOKUP(J4410,'Hàng hóa'!$C$5:$H$22,6,0)</f>
        <v>#N/A</v>
      </c>
      <c r="N4410" s="17" t="e">
        <f t="shared" si="189"/>
        <v>#N/A</v>
      </c>
      <c r="O4410" s="22" t="e">
        <f t="shared" si="188"/>
        <v>#N/A</v>
      </c>
      <c r="P4410" s="17" t="e">
        <f t="shared" si="190"/>
        <v>#N/A</v>
      </c>
      <c r="Q4410" s="13" t="e">
        <f>VLOOKUP(I4410,'[1]Nhân viên'!$E$20:$F$41,2,0)</f>
        <v>#N/A</v>
      </c>
    </row>
    <row r="4411" spans="1:17" x14ac:dyDescent="0.2">
      <c r="A4411" s="11">
        <v>4388</v>
      </c>
      <c r="D4411" s="13" t="e">
        <f>VLOOKUP(C4411,'Nhân viên'!$B$5:$C$48,2,0)</f>
        <v>#N/A</v>
      </c>
      <c r="G4411" s="13" t="e">
        <f>VLOOKUP(E4411,'Khách hàng'!$B$4:$F$1048576,2,0)</f>
        <v>#N/A</v>
      </c>
      <c r="H4411" s="13" t="str">
        <f>VLOOKUP(E4411,'[1]Khách hàng'!$A$4:$F$2144,3,0)</f>
        <v>Số 1 đường số 17A, Khu phố 11, Phường Bình Trị Đông B, Quận Bình Tân, TP.HCM.</v>
      </c>
      <c r="I4411" s="13" t="e">
        <f>VLOOKUP(E4411,'Khách hàng'!$B$4:$F$1048576,5,0)</f>
        <v>#N/A</v>
      </c>
      <c r="L4411" s="13" t="e">
        <f>VLOOKUP(J4411,'Hàng hóa'!$C$5:$D$50,2,0)</f>
        <v>#N/A</v>
      </c>
      <c r="M4411" s="17" t="e">
        <f>VLOOKUP(J4411,'Hàng hóa'!$C$5:$H$22,6,0)</f>
        <v>#N/A</v>
      </c>
      <c r="N4411" s="17" t="e">
        <f t="shared" si="189"/>
        <v>#N/A</v>
      </c>
      <c r="O4411" s="22" t="e">
        <f t="shared" si="188"/>
        <v>#N/A</v>
      </c>
      <c r="P4411" s="17" t="e">
        <f t="shared" si="190"/>
        <v>#N/A</v>
      </c>
      <c r="Q4411" s="13" t="e">
        <f>VLOOKUP(I4411,'[1]Nhân viên'!$E$20:$F$41,2,0)</f>
        <v>#N/A</v>
      </c>
    </row>
    <row r="4412" spans="1:17" x14ac:dyDescent="0.2">
      <c r="A4412" s="11">
        <v>4389</v>
      </c>
      <c r="D4412" s="13" t="e">
        <f>VLOOKUP(C4412,'Nhân viên'!$B$5:$C$48,2,0)</f>
        <v>#N/A</v>
      </c>
      <c r="G4412" s="13" t="e">
        <f>VLOOKUP(E4412,'Khách hàng'!$B$4:$F$1048576,2,0)</f>
        <v>#N/A</v>
      </c>
      <c r="H4412" s="13" t="str">
        <f>VLOOKUP(E4412,'[1]Khách hàng'!$A$4:$F$2144,3,0)</f>
        <v>Số 1 đường số 17A, Khu phố 11, Phường Bình Trị Đông B, Quận Bình Tân, TP.HCM.</v>
      </c>
      <c r="I4412" s="13" t="e">
        <f>VLOOKUP(E4412,'Khách hàng'!$B$4:$F$1048576,5,0)</f>
        <v>#N/A</v>
      </c>
      <c r="L4412" s="13" t="e">
        <f>VLOOKUP(J4412,'Hàng hóa'!$C$5:$D$50,2,0)</f>
        <v>#N/A</v>
      </c>
      <c r="M4412" s="17" t="e">
        <f>VLOOKUP(J4412,'Hàng hóa'!$C$5:$H$22,6,0)</f>
        <v>#N/A</v>
      </c>
      <c r="N4412" s="17" t="e">
        <f t="shared" si="189"/>
        <v>#N/A</v>
      </c>
      <c r="O4412" s="22" t="e">
        <f t="shared" si="188"/>
        <v>#N/A</v>
      </c>
      <c r="P4412" s="17" t="e">
        <f t="shared" si="190"/>
        <v>#N/A</v>
      </c>
      <c r="Q4412" s="13" t="e">
        <f>VLOOKUP(I4412,'[1]Nhân viên'!$E$20:$F$41,2,0)</f>
        <v>#N/A</v>
      </c>
    </row>
    <row r="4413" spans="1:17" x14ac:dyDescent="0.2">
      <c r="A4413" s="11">
        <v>4390</v>
      </c>
      <c r="D4413" s="13" t="e">
        <f>VLOOKUP(C4413,'Nhân viên'!$B$5:$C$48,2,0)</f>
        <v>#N/A</v>
      </c>
      <c r="G4413" s="13" t="e">
        <f>VLOOKUP(E4413,'Khách hàng'!$B$4:$F$1048576,2,0)</f>
        <v>#N/A</v>
      </c>
      <c r="H4413" s="13" t="str">
        <f>VLOOKUP(E4413,'[1]Khách hàng'!$A$4:$F$2144,3,0)</f>
        <v>Số 1 đường số 17A, Khu phố 11, Phường Bình Trị Đông B, Quận Bình Tân, TP.HCM.</v>
      </c>
      <c r="I4413" s="13" t="e">
        <f>VLOOKUP(E4413,'Khách hàng'!$B$4:$F$1048576,5,0)</f>
        <v>#N/A</v>
      </c>
      <c r="L4413" s="13" t="e">
        <f>VLOOKUP(J4413,'Hàng hóa'!$C$5:$D$50,2,0)</f>
        <v>#N/A</v>
      </c>
      <c r="M4413" s="17" t="e">
        <f>VLOOKUP(J4413,'Hàng hóa'!$C$5:$H$22,6,0)</f>
        <v>#N/A</v>
      </c>
      <c r="N4413" s="17" t="e">
        <f t="shared" si="189"/>
        <v>#N/A</v>
      </c>
      <c r="O4413" s="22" t="e">
        <f t="shared" si="188"/>
        <v>#N/A</v>
      </c>
      <c r="P4413" s="17" t="e">
        <f t="shared" si="190"/>
        <v>#N/A</v>
      </c>
      <c r="Q4413" s="13" t="e">
        <f>VLOOKUP(I4413,'[1]Nhân viên'!$E$20:$F$41,2,0)</f>
        <v>#N/A</v>
      </c>
    </row>
    <row r="4414" spans="1:17" x14ac:dyDescent="0.2">
      <c r="A4414" s="11">
        <v>4391</v>
      </c>
      <c r="D4414" s="13" t="e">
        <f>VLOOKUP(C4414,'Nhân viên'!$B$5:$C$48,2,0)</f>
        <v>#N/A</v>
      </c>
      <c r="G4414" s="13" t="e">
        <f>VLOOKUP(E4414,'Khách hàng'!$B$4:$F$1048576,2,0)</f>
        <v>#N/A</v>
      </c>
      <c r="H4414" s="13" t="str">
        <f>VLOOKUP(E4414,'[1]Khách hàng'!$A$4:$F$2144,3,0)</f>
        <v>Số 1 đường số 17A, Khu phố 11, Phường Bình Trị Đông B, Quận Bình Tân, TP.HCM.</v>
      </c>
      <c r="I4414" s="13" t="e">
        <f>VLOOKUP(E4414,'Khách hàng'!$B$4:$F$1048576,5,0)</f>
        <v>#N/A</v>
      </c>
      <c r="L4414" s="13" t="e">
        <f>VLOOKUP(J4414,'Hàng hóa'!$C$5:$D$50,2,0)</f>
        <v>#N/A</v>
      </c>
      <c r="M4414" s="17" t="e">
        <f>VLOOKUP(J4414,'Hàng hóa'!$C$5:$H$22,6,0)</f>
        <v>#N/A</v>
      </c>
      <c r="N4414" s="17" t="e">
        <f t="shared" si="189"/>
        <v>#N/A</v>
      </c>
      <c r="O4414" s="22" t="e">
        <f t="shared" si="188"/>
        <v>#N/A</v>
      </c>
      <c r="P4414" s="17" t="e">
        <f t="shared" si="190"/>
        <v>#N/A</v>
      </c>
      <c r="Q4414" s="13" t="e">
        <f>VLOOKUP(I4414,'[1]Nhân viên'!$E$20:$F$41,2,0)</f>
        <v>#N/A</v>
      </c>
    </row>
    <row r="4415" spans="1:17" x14ac:dyDescent="0.2">
      <c r="A4415" s="11">
        <v>4392</v>
      </c>
      <c r="D4415" s="13" t="e">
        <f>VLOOKUP(C4415,'Nhân viên'!$B$5:$C$48,2,0)</f>
        <v>#N/A</v>
      </c>
      <c r="G4415" s="13" t="e">
        <f>VLOOKUP(E4415,'Khách hàng'!$B$4:$F$1048576,2,0)</f>
        <v>#N/A</v>
      </c>
      <c r="H4415" s="13" t="str">
        <f>VLOOKUP(E4415,'[1]Khách hàng'!$A$4:$F$2144,3,0)</f>
        <v>Số 1 đường số 17A, Khu phố 11, Phường Bình Trị Đông B, Quận Bình Tân, TP.HCM.</v>
      </c>
      <c r="I4415" s="13" t="e">
        <f>VLOOKUP(E4415,'Khách hàng'!$B$4:$F$1048576,5,0)</f>
        <v>#N/A</v>
      </c>
      <c r="L4415" s="13" t="e">
        <f>VLOOKUP(J4415,'Hàng hóa'!$C$5:$D$50,2,0)</f>
        <v>#N/A</v>
      </c>
      <c r="M4415" s="17" t="e">
        <f>VLOOKUP(J4415,'Hàng hóa'!$C$5:$H$22,6,0)</f>
        <v>#N/A</v>
      </c>
      <c r="N4415" s="17" t="e">
        <f t="shared" si="189"/>
        <v>#N/A</v>
      </c>
      <c r="O4415" s="22" t="e">
        <f t="shared" si="188"/>
        <v>#N/A</v>
      </c>
      <c r="P4415" s="17" t="e">
        <f t="shared" si="190"/>
        <v>#N/A</v>
      </c>
      <c r="Q4415" s="13" t="e">
        <f>VLOOKUP(I4415,'[1]Nhân viên'!$E$20:$F$41,2,0)</f>
        <v>#N/A</v>
      </c>
    </row>
    <row r="4416" spans="1:17" x14ac:dyDescent="0.2">
      <c r="A4416" s="11">
        <v>4393</v>
      </c>
      <c r="D4416" s="13" t="e">
        <f>VLOOKUP(C4416,'Nhân viên'!$B$5:$C$48,2,0)</f>
        <v>#N/A</v>
      </c>
      <c r="G4416" s="13" t="e">
        <f>VLOOKUP(E4416,'Khách hàng'!$B$4:$F$1048576,2,0)</f>
        <v>#N/A</v>
      </c>
      <c r="H4416" s="13" t="str">
        <f>VLOOKUP(E4416,'[1]Khách hàng'!$A$4:$F$2144,3,0)</f>
        <v>Số 1 đường số 17A, Khu phố 11, Phường Bình Trị Đông B, Quận Bình Tân, TP.HCM.</v>
      </c>
      <c r="I4416" s="13" t="e">
        <f>VLOOKUP(E4416,'Khách hàng'!$B$4:$F$1048576,5,0)</f>
        <v>#N/A</v>
      </c>
      <c r="L4416" s="13" t="e">
        <f>VLOOKUP(J4416,'Hàng hóa'!$C$5:$D$50,2,0)</f>
        <v>#N/A</v>
      </c>
      <c r="M4416" s="17" t="e">
        <f>VLOOKUP(J4416,'Hàng hóa'!$C$5:$H$22,6,0)</f>
        <v>#N/A</v>
      </c>
      <c r="N4416" s="17" t="e">
        <f t="shared" si="189"/>
        <v>#N/A</v>
      </c>
      <c r="O4416" s="22" t="e">
        <f t="shared" si="188"/>
        <v>#N/A</v>
      </c>
      <c r="P4416" s="17" t="e">
        <f t="shared" si="190"/>
        <v>#N/A</v>
      </c>
      <c r="Q4416" s="13" t="e">
        <f>VLOOKUP(I4416,'[1]Nhân viên'!$E$20:$F$41,2,0)</f>
        <v>#N/A</v>
      </c>
    </row>
    <row r="4417" spans="1:17" x14ac:dyDescent="0.2">
      <c r="A4417" s="11">
        <v>4394</v>
      </c>
      <c r="D4417" s="13" t="e">
        <f>VLOOKUP(C4417,'Nhân viên'!$B$5:$C$48,2,0)</f>
        <v>#N/A</v>
      </c>
      <c r="G4417" s="13" t="e">
        <f>VLOOKUP(E4417,'Khách hàng'!$B$4:$F$1048576,2,0)</f>
        <v>#N/A</v>
      </c>
      <c r="H4417" s="13" t="str">
        <f>VLOOKUP(E4417,'[1]Khách hàng'!$A$4:$F$2144,3,0)</f>
        <v>Số 1 đường số 17A, Khu phố 11, Phường Bình Trị Đông B, Quận Bình Tân, TP.HCM.</v>
      </c>
      <c r="I4417" s="13" t="e">
        <f>VLOOKUP(E4417,'Khách hàng'!$B$4:$F$1048576,5,0)</f>
        <v>#N/A</v>
      </c>
      <c r="L4417" s="13" t="e">
        <f>VLOOKUP(J4417,'Hàng hóa'!$C$5:$D$50,2,0)</f>
        <v>#N/A</v>
      </c>
      <c r="M4417" s="17" t="e">
        <f>VLOOKUP(J4417,'Hàng hóa'!$C$5:$H$22,6,0)</f>
        <v>#N/A</v>
      </c>
      <c r="N4417" s="17" t="e">
        <f t="shared" si="189"/>
        <v>#N/A</v>
      </c>
      <c r="O4417" s="22" t="e">
        <f t="shared" ref="O4417:O4480" si="191">N4417*10%</f>
        <v>#N/A</v>
      </c>
      <c r="P4417" s="17" t="e">
        <f t="shared" si="190"/>
        <v>#N/A</v>
      </c>
      <c r="Q4417" s="13" t="e">
        <f>VLOOKUP(I4417,'[1]Nhân viên'!$E$20:$F$41,2,0)</f>
        <v>#N/A</v>
      </c>
    </row>
    <row r="4418" spans="1:17" x14ac:dyDescent="0.2">
      <c r="A4418" s="11">
        <v>4395</v>
      </c>
      <c r="D4418" s="13" t="e">
        <f>VLOOKUP(C4418,'Nhân viên'!$B$5:$C$48,2,0)</f>
        <v>#N/A</v>
      </c>
      <c r="G4418" s="13" t="e">
        <f>VLOOKUP(E4418,'Khách hàng'!$B$4:$F$1048576,2,0)</f>
        <v>#N/A</v>
      </c>
      <c r="H4418" s="13" t="str">
        <f>VLOOKUP(E4418,'[1]Khách hàng'!$A$4:$F$2144,3,0)</f>
        <v>Số 1 đường số 17A, Khu phố 11, Phường Bình Trị Đông B, Quận Bình Tân, TP.HCM.</v>
      </c>
      <c r="I4418" s="13" t="e">
        <f>VLOOKUP(E4418,'Khách hàng'!$B$4:$F$1048576,5,0)</f>
        <v>#N/A</v>
      </c>
      <c r="L4418" s="13" t="e">
        <f>VLOOKUP(J4418,'Hàng hóa'!$C$5:$D$50,2,0)</f>
        <v>#N/A</v>
      </c>
      <c r="M4418" s="17" t="e">
        <f>VLOOKUP(J4418,'Hàng hóa'!$C$5:$H$22,6,0)</f>
        <v>#N/A</v>
      </c>
      <c r="N4418" s="17" t="e">
        <f t="shared" si="189"/>
        <v>#N/A</v>
      </c>
      <c r="O4418" s="22" t="e">
        <f t="shared" si="191"/>
        <v>#N/A</v>
      </c>
      <c r="P4418" s="17" t="e">
        <f t="shared" si="190"/>
        <v>#N/A</v>
      </c>
      <c r="Q4418" s="13" t="e">
        <f>VLOOKUP(I4418,'[1]Nhân viên'!$E$20:$F$41,2,0)</f>
        <v>#N/A</v>
      </c>
    </row>
    <row r="4419" spans="1:17" x14ac:dyDescent="0.2">
      <c r="A4419" s="11">
        <v>4396</v>
      </c>
      <c r="D4419" s="13" t="e">
        <f>VLOOKUP(C4419,'Nhân viên'!$B$5:$C$48,2,0)</f>
        <v>#N/A</v>
      </c>
      <c r="G4419" s="13" t="e">
        <f>VLOOKUP(E4419,'Khách hàng'!$B$4:$F$1048576,2,0)</f>
        <v>#N/A</v>
      </c>
      <c r="H4419" s="13" t="str">
        <f>VLOOKUP(E4419,'[1]Khách hàng'!$A$4:$F$2144,3,0)</f>
        <v>Số 1 đường số 17A, Khu phố 11, Phường Bình Trị Đông B, Quận Bình Tân, TP.HCM.</v>
      </c>
      <c r="I4419" s="13" t="e">
        <f>VLOOKUP(E4419,'Khách hàng'!$B$4:$F$1048576,5,0)</f>
        <v>#N/A</v>
      </c>
      <c r="L4419" s="13" t="e">
        <f>VLOOKUP(J4419,'Hàng hóa'!$C$5:$D$50,2,0)</f>
        <v>#N/A</v>
      </c>
      <c r="M4419" s="17" t="e">
        <f>VLOOKUP(J4419,'Hàng hóa'!$C$5:$H$22,6,0)</f>
        <v>#N/A</v>
      </c>
      <c r="N4419" s="17" t="e">
        <f t="shared" si="189"/>
        <v>#N/A</v>
      </c>
      <c r="O4419" s="22" t="e">
        <f t="shared" si="191"/>
        <v>#N/A</v>
      </c>
      <c r="P4419" s="17" t="e">
        <f t="shared" si="190"/>
        <v>#N/A</v>
      </c>
      <c r="Q4419" s="13" t="e">
        <f>VLOOKUP(I4419,'[1]Nhân viên'!$E$20:$F$41,2,0)</f>
        <v>#N/A</v>
      </c>
    </row>
    <row r="4420" spans="1:17" x14ac:dyDescent="0.2">
      <c r="A4420" s="11">
        <v>4397</v>
      </c>
      <c r="D4420" s="13" t="e">
        <f>VLOOKUP(C4420,'Nhân viên'!$B$5:$C$48,2,0)</f>
        <v>#N/A</v>
      </c>
      <c r="G4420" s="13" t="e">
        <f>VLOOKUP(E4420,'Khách hàng'!$B$4:$F$1048576,2,0)</f>
        <v>#N/A</v>
      </c>
      <c r="H4420" s="13" t="str">
        <f>VLOOKUP(E4420,'[1]Khách hàng'!$A$4:$F$2144,3,0)</f>
        <v>Số 1 đường số 17A, Khu phố 11, Phường Bình Trị Đông B, Quận Bình Tân, TP.HCM.</v>
      </c>
      <c r="I4420" s="13" t="e">
        <f>VLOOKUP(E4420,'Khách hàng'!$B$4:$F$1048576,5,0)</f>
        <v>#N/A</v>
      </c>
      <c r="L4420" s="13" t="e">
        <f>VLOOKUP(J4420,'Hàng hóa'!$C$5:$D$50,2,0)</f>
        <v>#N/A</v>
      </c>
      <c r="M4420" s="17" t="e">
        <f>VLOOKUP(J4420,'Hàng hóa'!$C$5:$H$22,6,0)</f>
        <v>#N/A</v>
      </c>
      <c r="N4420" s="17" t="e">
        <f t="shared" si="189"/>
        <v>#N/A</v>
      </c>
      <c r="O4420" s="22" t="e">
        <f t="shared" si="191"/>
        <v>#N/A</v>
      </c>
      <c r="P4420" s="17" t="e">
        <f t="shared" si="190"/>
        <v>#N/A</v>
      </c>
      <c r="Q4420" s="13" t="e">
        <f>VLOOKUP(I4420,'[1]Nhân viên'!$E$20:$F$41,2,0)</f>
        <v>#N/A</v>
      </c>
    </row>
    <row r="4421" spans="1:17" x14ac:dyDescent="0.2">
      <c r="A4421" s="11">
        <v>4398</v>
      </c>
      <c r="D4421" s="13" t="e">
        <f>VLOOKUP(C4421,'Nhân viên'!$B$5:$C$48,2,0)</f>
        <v>#N/A</v>
      </c>
      <c r="G4421" s="13" t="e">
        <f>VLOOKUP(E4421,'Khách hàng'!$B$4:$F$1048576,2,0)</f>
        <v>#N/A</v>
      </c>
      <c r="H4421" s="13" t="str">
        <f>VLOOKUP(E4421,'[1]Khách hàng'!$A$4:$F$2144,3,0)</f>
        <v>Số 1 đường số 17A, Khu phố 11, Phường Bình Trị Đông B, Quận Bình Tân, TP.HCM.</v>
      </c>
      <c r="I4421" s="13" t="e">
        <f>VLOOKUP(E4421,'Khách hàng'!$B$4:$F$1048576,5,0)</f>
        <v>#N/A</v>
      </c>
      <c r="L4421" s="13" t="e">
        <f>VLOOKUP(J4421,'Hàng hóa'!$C$5:$D$50,2,0)</f>
        <v>#N/A</v>
      </c>
      <c r="M4421" s="17" t="e">
        <f>VLOOKUP(J4421,'Hàng hóa'!$C$5:$H$22,6,0)</f>
        <v>#N/A</v>
      </c>
      <c r="N4421" s="17" t="e">
        <f t="shared" si="189"/>
        <v>#N/A</v>
      </c>
      <c r="O4421" s="22" t="e">
        <f t="shared" si="191"/>
        <v>#N/A</v>
      </c>
      <c r="P4421" s="17" t="e">
        <f t="shared" si="190"/>
        <v>#N/A</v>
      </c>
      <c r="Q4421" s="13" t="e">
        <f>VLOOKUP(I4421,'[1]Nhân viên'!$E$20:$F$41,2,0)</f>
        <v>#N/A</v>
      </c>
    </row>
    <row r="4422" spans="1:17" x14ac:dyDescent="0.2">
      <c r="A4422" s="11">
        <v>4399</v>
      </c>
      <c r="D4422" s="13" t="e">
        <f>VLOOKUP(C4422,'Nhân viên'!$B$5:$C$48,2,0)</f>
        <v>#N/A</v>
      </c>
      <c r="G4422" s="13" t="e">
        <f>VLOOKUP(E4422,'Khách hàng'!$B$4:$F$1048576,2,0)</f>
        <v>#N/A</v>
      </c>
      <c r="H4422" s="13" t="str">
        <f>VLOOKUP(E4422,'[1]Khách hàng'!$A$4:$F$2144,3,0)</f>
        <v>Số 1 đường số 17A, Khu phố 11, Phường Bình Trị Đông B, Quận Bình Tân, TP.HCM.</v>
      </c>
      <c r="I4422" s="13" t="e">
        <f>VLOOKUP(E4422,'Khách hàng'!$B$4:$F$1048576,5,0)</f>
        <v>#N/A</v>
      </c>
      <c r="L4422" s="13" t="e">
        <f>VLOOKUP(J4422,'Hàng hóa'!$C$5:$D$50,2,0)</f>
        <v>#N/A</v>
      </c>
      <c r="M4422" s="17" t="e">
        <f>VLOOKUP(J4422,'Hàng hóa'!$C$5:$H$22,6,0)</f>
        <v>#N/A</v>
      </c>
      <c r="N4422" s="17" t="e">
        <f t="shared" si="189"/>
        <v>#N/A</v>
      </c>
      <c r="O4422" s="22" t="e">
        <f t="shared" si="191"/>
        <v>#N/A</v>
      </c>
      <c r="P4422" s="17" t="e">
        <f t="shared" si="190"/>
        <v>#N/A</v>
      </c>
      <c r="Q4422" s="13" t="e">
        <f>VLOOKUP(I4422,'[1]Nhân viên'!$E$20:$F$41,2,0)</f>
        <v>#N/A</v>
      </c>
    </row>
    <row r="4423" spans="1:17" x14ac:dyDescent="0.2">
      <c r="A4423" s="11">
        <v>4400</v>
      </c>
      <c r="D4423" s="13" t="e">
        <f>VLOOKUP(C4423,'Nhân viên'!$B$5:$C$48,2,0)</f>
        <v>#N/A</v>
      </c>
      <c r="G4423" s="13" t="e">
        <f>VLOOKUP(E4423,'Khách hàng'!$B$4:$F$1048576,2,0)</f>
        <v>#N/A</v>
      </c>
      <c r="H4423" s="13" t="str">
        <f>VLOOKUP(E4423,'[1]Khách hàng'!$A$4:$F$2144,3,0)</f>
        <v>Số 1 đường số 17A, Khu phố 11, Phường Bình Trị Đông B, Quận Bình Tân, TP.HCM.</v>
      </c>
      <c r="I4423" s="13" t="e">
        <f>VLOOKUP(E4423,'Khách hàng'!$B$4:$F$1048576,5,0)</f>
        <v>#N/A</v>
      </c>
      <c r="L4423" s="13" t="e">
        <f>VLOOKUP(J4423,'Hàng hóa'!$C$5:$D$50,2,0)</f>
        <v>#N/A</v>
      </c>
      <c r="M4423" s="17" t="e">
        <f>VLOOKUP(J4423,'Hàng hóa'!$C$5:$H$22,6,0)</f>
        <v>#N/A</v>
      </c>
      <c r="N4423" s="17" t="e">
        <f t="shared" si="189"/>
        <v>#N/A</v>
      </c>
      <c r="O4423" s="22" t="e">
        <f t="shared" si="191"/>
        <v>#N/A</v>
      </c>
      <c r="P4423" s="17" t="e">
        <f t="shared" si="190"/>
        <v>#N/A</v>
      </c>
      <c r="Q4423" s="13" t="e">
        <f>VLOOKUP(I4423,'[1]Nhân viên'!$E$20:$F$41,2,0)</f>
        <v>#N/A</v>
      </c>
    </row>
    <row r="4424" spans="1:17" x14ac:dyDescent="0.2">
      <c r="A4424" s="11">
        <v>4401</v>
      </c>
      <c r="D4424" s="13" t="e">
        <f>VLOOKUP(C4424,'Nhân viên'!$B$5:$C$48,2,0)</f>
        <v>#N/A</v>
      </c>
      <c r="G4424" s="13" t="e">
        <f>VLOOKUP(E4424,'Khách hàng'!$B$4:$F$1048576,2,0)</f>
        <v>#N/A</v>
      </c>
      <c r="H4424" s="13" t="str">
        <f>VLOOKUP(E4424,'[1]Khách hàng'!$A$4:$F$2144,3,0)</f>
        <v>Số 1 đường số 17A, Khu phố 11, Phường Bình Trị Đông B, Quận Bình Tân, TP.HCM.</v>
      </c>
      <c r="I4424" s="13" t="e">
        <f>VLOOKUP(E4424,'Khách hàng'!$B$4:$F$1048576,5,0)</f>
        <v>#N/A</v>
      </c>
      <c r="L4424" s="13" t="e">
        <f>VLOOKUP(J4424,'Hàng hóa'!$C$5:$D$50,2,0)</f>
        <v>#N/A</v>
      </c>
      <c r="M4424" s="17" t="e">
        <f>VLOOKUP(J4424,'Hàng hóa'!$C$5:$H$22,6,0)</f>
        <v>#N/A</v>
      </c>
      <c r="N4424" s="17" t="e">
        <f t="shared" si="189"/>
        <v>#N/A</v>
      </c>
      <c r="O4424" s="22" t="e">
        <f t="shared" si="191"/>
        <v>#N/A</v>
      </c>
      <c r="P4424" s="17" t="e">
        <f t="shared" si="190"/>
        <v>#N/A</v>
      </c>
      <c r="Q4424" s="13" t="e">
        <f>VLOOKUP(I4424,'[1]Nhân viên'!$E$20:$F$41,2,0)</f>
        <v>#N/A</v>
      </c>
    </row>
    <row r="4425" spans="1:17" x14ac:dyDescent="0.2">
      <c r="A4425" s="11">
        <v>4402</v>
      </c>
      <c r="D4425" s="13" t="e">
        <f>VLOOKUP(C4425,'Nhân viên'!$B$5:$C$48,2,0)</f>
        <v>#N/A</v>
      </c>
      <c r="G4425" s="13" t="e">
        <f>VLOOKUP(E4425,'Khách hàng'!$B$4:$F$1048576,2,0)</f>
        <v>#N/A</v>
      </c>
      <c r="H4425" s="13" t="str">
        <f>VLOOKUP(E4425,'[1]Khách hàng'!$A$4:$F$2144,3,0)</f>
        <v>Số 1 đường số 17A, Khu phố 11, Phường Bình Trị Đông B, Quận Bình Tân, TP.HCM.</v>
      </c>
      <c r="I4425" s="13" t="e">
        <f>VLOOKUP(E4425,'Khách hàng'!$B$4:$F$1048576,5,0)</f>
        <v>#N/A</v>
      </c>
      <c r="L4425" s="13" t="e">
        <f>VLOOKUP(J4425,'Hàng hóa'!$C$5:$D$50,2,0)</f>
        <v>#N/A</v>
      </c>
      <c r="M4425" s="17" t="e">
        <f>VLOOKUP(J4425,'Hàng hóa'!$C$5:$H$22,6,0)</f>
        <v>#N/A</v>
      </c>
      <c r="N4425" s="17" t="e">
        <f t="shared" si="189"/>
        <v>#N/A</v>
      </c>
      <c r="O4425" s="22" t="e">
        <f t="shared" si="191"/>
        <v>#N/A</v>
      </c>
      <c r="P4425" s="17" t="e">
        <f t="shared" si="190"/>
        <v>#N/A</v>
      </c>
      <c r="Q4425" s="13" t="e">
        <f>VLOOKUP(I4425,'[1]Nhân viên'!$E$20:$F$41,2,0)</f>
        <v>#N/A</v>
      </c>
    </row>
    <row r="4426" spans="1:17" x14ac:dyDescent="0.2">
      <c r="A4426" s="11">
        <v>4403</v>
      </c>
      <c r="D4426" s="13" t="e">
        <f>VLOOKUP(C4426,'Nhân viên'!$B$5:$C$48,2,0)</f>
        <v>#N/A</v>
      </c>
      <c r="G4426" s="13" t="e">
        <f>VLOOKUP(E4426,'Khách hàng'!$B$4:$F$1048576,2,0)</f>
        <v>#N/A</v>
      </c>
      <c r="H4426" s="13" t="str">
        <f>VLOOKUP(E4426,'[1]Khách hàng'!$A$4:$F$2144,3,0)</f>
        <v>Số 1 đường số 17A, Khu phố 11, Phường Bình Trị Đông B, Quận Bình Tân, TP.HCM.</v>
      </c>
      <c r="I4426" s="13" t="e">
        <f>VLOOKUP(E4426,'Khách hàng'!$B$4:$F$1048576,5,0)</f>
        <v>#N/A</v>
      </c>
      <c r="L4426" s="13" t="e">
        <f>VLOOKUP(J4426,'Hàng hóa'!$C$5:$D$50,2,0)</f>
        <v>#N/A</v>
      </c>
      <c r="M4426" s="17" t="e">
        <f>VLOOKUP(J4426,'Hàng hóa'!$C$5:$H$22,6,0)</f>
        <v>#N/A</v>
      </c>
      <c r="N4426" s="17" t="e">
        <f t="shared" si="189"/>
        <v>#N/A</v>
      </c>
      <c r="O4426" s="22" t="e">
        <f t="shared" si="191"/>
        <v>#N/A</v>
      </c>
      <c r="P4426" s="17" t="e">
        <f t="shared" si="190"/>
        <v>#N/A</v>
      </c>
      <c r="Q4426" s="13" t="e">
        <f>VLOOKUP(I4426,'[1]Nhân viên'!$E$20:$F$41,2,0)</f>
        <v>#N/A</v>
      </c>
    </row>
    <row r="4427" spans="1:17" x14ac:dyDescent="0.2">
      <c r="A4427" s="11">
        <v>4404</v>
      </c>
      <c r="D4427" s="13" t="e">
        <f>VLOOKUP(C4427,'Nhân viên'!$B$5:$C$48,2,0)</f>
        <v>#N/A</v>
      </c>
      <c r="G4427" s="13" t="e">
        <f>VLOOKUP(E4427,'Khách hàng'!$B$4:$F$1048576,2,0)</f>
        <v>#N/A</v>
      </c>
      <c r="H4427" s="13" t="str">
        <f>VLOOKUP(E4427,'[1]Khách hàng'!$A$4:$F$2144,3,0)</f>
        <v>Số 1 đường số 17A, Khu phố 11, Phường Bình Trị Đông B, Quận Bình Tân, TP.HCM.</v>
      </c>
      <c r="I4427" s="13" t="e">
        <f>VLOOKUP(E4427,'Khách hàng'!$B$4:$F$1048576,5,0)</f>
        <v>#N/A</v>
      </c>
      <c r="L4427" s="13" t="e">
        <f>VLOOKUP(J4427,'Hàng hóa'!$C$5:$D$50,2,0)</f>
        <v>#N/A</v>
      </c>
      <c r="M4427" s="17" t="e">
        <f>VLOOKUP(J4427,'Hàng hóa'!$C$5:$H$22,6,0)</f>
        <v>#N/A</v>
      </c>
      <c r="N4427" s="17" t="e">
        <f t="shared" si="189"/>
        <v>#N/A</v>
      </c>
      <c r="O4427" s="22" t="e">
        <f t="shared" si="191"/>
        <v>#N/A</v>
      </c>
      <c r="P4427" s="17" t="e">
        <f t="shared" si="190"/>
        <v>#N/A</v>
      </c>
      <c r="Q4427" s="13" t="e">
        <f>VLOOKUP(I4427,'[1]Nhân viên'!$E$20:$F$41,2,0)</f>
        <v>#N/A</v>
      </c>
    </row>
    <row r="4428" spans="1:17" x14ac:dyDescent="0.2">
      <c r="A4428" s="11">
        <v>4405</v>
      </c>
      <c r="D4428" s="13" t="e">
        <f>VLOOKUP(C4428,'Nhân viên'!$B$5:$C$48,2,0)</f>
        <v>#N/A</v>
      </c>
      <c r="G4428" s="13" t="e">
        <f>VLOOKUP(E4428,'Khách hàng'!$B$4:$F$1048576,2,0)</f>
        <v>#N/A</v>
      </c>
      <c r="H4428" s="13" t="str">
        <f>VLOOKUP(E4428,'[1]Khách hàng'!$A$4:$F$2144,3,0)</f>
        <v>Số 1 đường số 17A, Khu phố 11, Phường Bình Trị Đông B, Quận Bình Tân, TP.HCM.</v>
      </c>
      <c r="I4428" s="13" t="e">
        <f>VLOOKUP(E4428,'Khách hàng'!$B$4:$F$1048576,5,0)</f>
        <v>#N/A</v>
      </c>
      <c r="L4428" s="13" t="e">
        <f>VLOOKUP(J4428,'Hàng hóa'!$C$5:$D$50,2,0)</f>
        <v>#N/A</v>
      </c>
      <c r="M4428" s="17" t="e">
        <f>VLOOKUP(J4428,'Hàng hóa'!$C$5:$H$22,6,0)</f>
        <v>#N/A</v>
      </c>
      <c r="N4428" s="17" t="e">
        <f t="shared" si="189"/>
        <v>#N/A</v>
      </c>
      <c r="O4428" s="22" t="e">
        <f t="shared" si="191"/>
        <v>#N/A</v>
      </c>
      <c r="P4428" s="17" t="e">
        <f t="shared" si="190"/>
        <v>#N/A</v>
      </c>
      <c r="Q4428" s="13" t="e">
        <f>VLOOKUP(I4428,'[1]Nhân viên'!$E$20:$F$41,2,0)</f>
        <v>#N/A</v>
      </c>
    </row>
    <row r="4429" spans="1:17" x14ac:dyDescent="0.2">
      <c r="A4429" s="11">
        <v>4406</v>
      </c>
      <c r="D4429" s="13" t="e">
        <f>VLOOKUP(C4429,'Nhân viên'!$B$5:$C$48,2,0)</f>
        <v>#N/A</v>
      </c>
      <c r="G4429" s="13" t="e">
        <f>VLOOKUP(E4429,'Khách hàng'!$B$4:$F$1048576,2,0)</f>
        <v>#N/A</v>
      </c>
      <c r="H4429" s="13" t="str">
        <f>VLOOKUP(E4429,'[1]Khách hàng'!$A$4:$F$2144,3,0)</f>
        <v>Số 1 đường số 17A, Khu phố 11, Phường Bình Trị Đông B, Quận Bình Tân, TP.HCM.</v>
      </c>
      <c r="I4429" s="13" t="e">
        <f>VLOOKUP(E4429,'Khách hàng'!$B$4:$F$1048576,5,0)</f>
        <v>#N/A</v>
      </c>
      <c r="L4429" s="13" t="e">
        <f>VLOOKUP(J4429,'Hàng hóa'!$C$5:$D$50,2,0)</f>
        <v>#N/A</v>
      </c>
      <c r="M4429" s="17" t="e">
        <f>VLOOKUP(J4429,'Hàng hóa'!$C$5:$H$22,6,0)</f>
        <v>#N/A</v>
      </c>
      <c r="N4429" s="17" t="e">
        <f t="shared" si="189"/>
        <v>#N/A</v>
      </c>
      <c r="O4429" s="22" t="e">
        <f t="shared" si="191"/>
        <v>#N/A</v>
      </c>
      <c r="P4429" s="17" t="e">
        <f t="shared" si="190"/>
        <v>#N/A</v>
      </c>
      <c r="Q4429" s="13" t="e">
        <f>VLOOKUP(I4429,'[1]Nhân viên'!$E$20:$F$41,2,0)</f>
        <v>#N/A</v>
      </c>
    </row>
    <row r="4430" spans="1:17" x14ac:dyDescent="0.2">
      <c r="A4430" s="11">
        <v>4407</v>
      </c>
      <c r="D4430" s="13" t="e">
        <f>VLOOKUP(C4430,'Nhân viên'!$B$5:$C$48,2,0)</f>
        <v>#N/A</v>
      </c>
      <c r="G4430" s="13" t="e">
        <f>VLOOKUP(E4430,'Khách hàng'!$B$4:$F$1048576,2,0)</f>
        <v>#N/A</v>
      </c>
      <c r="H4430" s="13" t="str">
        <f>VLOOKUP(E4430,'[1]Khách hàng'!$A$4:$F$2144,3,0)</f>
        <v>Số 1 đường số 17A, Khu phố 11, Phường Bình Trị Đông B, Quận Bình Tân, TP.HCM.</v>
      </c>
      <c r="I4430" s="13" t="e">
        <f>VLOOKUP(E4430,'Khách hàng'!$B$4:$F$1048576,5,0)</f>
        <v>#N/A</v>
      </c>
      <c r="L4430" s="13" t="e">
        <f>VLOOKUP(J4430,'Hàng hóa'!$C$5:$D$50,2,0)</f>
        <v>#N/A</v>
      </c>
      <c r="M4430" s="17" t="e">
        <f>VLOOKUP(J4430,'Hàng hóa'!$C$5:$H$22,6,0)</f>
        <v>#N/A</v>
      </c>
      <c r="N4430" s="17" t="e">
        <f t="shared" si="189"/>
        <v>#N/A</v>
      </c>
      <c r="O4430" s="22" t="e">
        <f t="shared" si="191"/>
        <v>#N/A</v>
      </c>
      <c r="P4430" s="17" t="e">
        <f t="shared" si="190"/>
        <v>#N/A</v>
      </c>
      <c r="Q4430" s="13" t="e">
        <f>VLOOKUP(I4430,'[1]Nhân viên'!$E$20:$F$41,2,0)</f>
        <v>#N/A</v>
      </c>
    </row>
    <row r="4431" spans="1:17" x14ac:dyDescent="0.2">
      <c r="A4431" s="11">
        <v>4408</v>
      </c>
      <c r="D4431" s="13" t="e">
        <f>VLOOKUP(C4431,'Nhân viên'!$B$5:$C$48,2,0)</f>
        <v>#N/A</v>
      </c>
      <c r="G4431" s="13" t="e">
        <f>VLOOKUP(E4431,'Khách hàng'!$B$4:$F$1048576,2,0)</f>
        <v>#N/A</v>
      </c>
      <c r="H4431" s="13" t="str">
        <f>VLOOKUP(E4431,'[1]Khách hàng'!$A$4:$F$2144,3,0)</f>
        <v>Số 1 đường số 17A, Khu phố 11, Phường Bình Trị Đông B, Quận Bình Tân, TP.HCM.</v>
      </c>
      <c r="I4431" s="13" t="e">
        <f>VLOOKUP(E4431,'Khách hàng'!$B$4:$F$1048576,5,0)</f>
        <v>#N/A</v>
      </c>
      <c r="L4431" s="13" t="e">
        <f>VLOOKUP(J4431,'Hàng hóa'!$C$5:$D$50,2,0)</f>
        <v>#N/A</v>
      </c>
      <c r="M4431" s="17" t="e">
        <f>VLOOKUP(J4431,'Hàng hóa'!$C$5:$H$22,6,0)</f>
        <v>#N/A</v>
      </c>
      <c r="N4431" s="17" t="e">
        <f t="shared" si="189"/>
        <v>#N/A</v>
      </c>
      <c r="O4431" s="22" t="e">
        <f t="shared" si="191"/>
        <v>#N/A</v>
      </c>
      <c r="P4431" s="17" t="e">
        <f t="shared" si="190"/>
        <v>#N/A</v>
      </c>
      <c r="Q4431" s="13" t="e">
        <f>VLOOKUP(I4431,'[1]Nhân viên'!$E$20:$F$41,2,0)</f>
        <v>#N/A</v>
      </c>
    </row>
    <row r="4432" spans="1:17" x14ac:dyDescent="0.2">
      <c r="A4432" s="11">
        <v>4409</v>
      </c>
      <c r="D4432" s="13" t="e">
        <f>VLOOKUP(C4432,'Nhân viên'!$B$5:$C$48,2,0)</f>
        <v>#N/A</v>
      </c>
      <c r="G4432" s="13" t="e">
        <f>VLOOKUP(E4432,'Khách hàng'!$B$4:$F$1048576,2,0)</f>
        <v>#N/A</v>
      </c>
      <c r="H4432" s="13" t="str">
        <f>VLOOKUP(E4432,'[1]Khách hàng'!$A$4:$F$2144,3,0)</f>
        <v>Số 1 đường số 17A, Khu phố 11, Phường Bình Trị Đông B, Quận Bình Tân, TP.HCM.</v>
      </c>
      <c r="I4432" s="13" t="e">
        <f>VLOOKUP(E4432,'Khách hàng'!$B$4:$F$1048576,5,0)</f>
        <v>#N/A</v>
      </c>
      <c r="L4432" s="13" t="e">
        <f>VLOOKUP(J4432,'Hàng hóa'!$C$5:$D$50,2,0)</f>
        <v>#N/A</v>
      </c>
      <c r="M4432" s="17" t="e">
        <f>VLOOKUP(J4432,'Hàng hóa'!$C$5:$H$22,6,0)</f>
        <v>#N/A</v>
      </c>
      <c r="N4432" s="17" t="e">
        <f t="shared" si="189"/>
        <v>#N/A</v>
      </c>
      <c r="O4432" s="22" t="e">
        <f t="shared" si="191"/>
        <v>#N/A</v>
      </c>
      <c r="P4432" s="17" t="e">
        <f t="shared" si="190"/>
        <v>#N/A</v>
      </c>
      <c r="Q4432" s="13" t="e">
        <f>VLOOKUP(I4432,'[1]Nhân viên'!$E$20:$F$41,2,0)</f>
        <v>#N/A</v>
      </c>
    </row>
    <row r="4433" spans="1:17" x14ac:dyDescent="0.2">
      <c r="A4433" s="11">
        <v>4410</v>
      </c>
      <c r="D4433" s="13" t="e">
        <f>VLOOKUP(C4433,'Nhân viên'!$B$5:$C$48,2,0)</f>
        <v>#N/A</v>
      </c>
      <c r="G4433" s="13" t="e">
        <f>VLOOKUP(E4433,'Khách hàng'!$B$4:$F$1048576,2,0)</f>
        <v>#N/A</v>
      </c>
      <c r="H4433" s="13" t="str">
        <f>VLOOKUP(E4433,'[1]Khách hàng'!$A$4:$F$2144,3,0)</f>
        <v>Số 1 đường số 17A, Khu phố 11, Phường Bình Trị Đông B, Quận Bình Tân, TP.HCM.</v>
      </c>
      <c r="I4433" s="13" t="e">
        <f>VLOOKUP(E4433,'Khách hàng'!$B$4:$F$1048576,5,0)</f>
        <v>#N/A</v>
      </c>
      <c r="L4433" s="13" t="e">
        <f>VLOOKUP(J4433,'Hàng hóa'!$C$5:$D$50,2,0)</f>
        <v>#N/A</v>
      </c>
      <c r="M4433" s="17" t="e">
        <f>VLOOKUP(J4433,'Hàng hóa'!$C$5:$H$22,6,0)</f>
        <v>#N/A</v>
      </c>
      <c r="N4433" s="17" t="e">
        <f t="shared" si="189"/>
        <v>#N/A</v>
      </c>
      <c r="O4433" s="22" t="e">
        <f t="shared" si="191"/>
        <v>#N/A</v>
      </c>
      <c r="P4433" s="17" t="e">
        <f t="shared" si="190"/>
        <v>#N/A</v>
      </c>
      <c r="Q4433" s="13" t="e">
        <f>VLOOKUP(I4433,'[1]Nhân viên'!$E$20:$F$41,2,0)</f>
        <v>#N/A</v>
      </c>
    </row>
    <row r="4434" spans="1:17" x14ac:dyDescent="0.2">
      <c r="A4434" s="11">
        <v>4411</v>
      </c>
      <c r="D4434" s="13" t="e">
        <f>VLOOKUP(C4434,'Nhân viên'!$B$5:$C$48,2,0)</f>
        <v>#N/A</v>
      </c>
      <c r="G4434" s="13" t="e">
        <f>VLOOKUP(E4434,'Khách hàng'!$B$4:$F$1048576,2,0)</f>
        <v>#N/A</v>
      </c>
      <c r="H4434" s="13" t="str">
        <f>VLOOKUP(E4434,'[1]Khách hàng'!$A$4:$F$2144,3,0)</f>
        <v>Số 1 đường số 17A, Khu phố 11, Phường Bình Trị Đông B, Quận Bình Tân, TP.HCM.</v>
      </c>
      <c r="I4434" s="13" t="e">
        <f>VLOOKUP(E4434,'Khách hàng'!$B$4:$F$1048576,5,0)</f>
        <v>#N/A</v>
      </c>
      <c r="L4434" s="13" t="e">
        <f>VLOOKUP(J4434,'Hàng hóa'!$C$5:$D$50,2,0)</f>
        <v>#N/A</v>
      </c>
      <c r="M4434" s="17" t="e">
        <f>VLOOKUP(J4434,'Hàng hóa'!$C$5:$H$22,6,0)</f>
        <v>#N/A</v>
      </c>
      <c r="N4434" s="17" t="e">
        <f t="shared" si="189"/>
        <v>#N/A</v>
      </c>
      <c r="O4434" s="22" t="e">
        <f t="shared" si="191"/>
        <v>#N/A</v>
      </c>
      <c r="P4434" s="17" t="e">
        <f t="shared" si="190"/>
        <v>#N/A</v>
      </c>
      <c r="Q4434" s="13" t="e">
        <f>VLOOKUP(I4434,'[1]Nhân viên'!$E$20:$F$41,2,0)</f>
        <v>#N/A</v>
      </c>
    </row>
    <row r="4435" spans="1:17" x14ac:dyDescent="0.2">
      <c r="A4435" s="11">
        <v>4412</v>
      </c>
      <c r="D4435" s="13" t="e">
        <f>VLOOKUP(C4435,'Nhân viên'!$B$5:$C$48,2,0)</f>
        <v>#N/A</v>
      </c>
      <c r="G4435" s="13" t="e">
        <f>VLOOKUP(E4435,'Khách hàng'!$B$4:$F$1048576,2,0)</f>
        <v>#N/A</v>
      </c>
      <c r="H4435" s="13" t="str">
        <f>VLOOKUP(E4435,'[1]Khách hàng'!$A$4:$F$2144,3,0)</f>
        <v>Số 1 đường số 17A, Khu phố 11, Phường Bình Trị Đông B, Quận Bình Tân, TP.HCM.</v>
      </c>
      <c r="I4435" s="13" t="e">
        <f>VLOOKUP(E4435,'Khách hàng'!$B$4:$F$1048576,5,0)</f>
        <v>#N/A</v>
      </c>
      <c r="L4435" s="13" t="e">
        <f>VLOOKUP(J4435,'Hàng hóa'!$C$5:$D$50,2,0)</f>
        <v>#N/A</v>
      </c>
      <c r="M4435" s="17" t="e">
        <f>VLOOKUP(J4435,'Hàng hóa'!$C$5:$H$22,6,0)</f>
        <v>#N/A</v>
      </c>
      <c r="N4435" s="17" t="e">
        <f t="shared" si="189"/>
        <v>#N/A</v>
      </c>
      <c r="O4435" s="22" t="e">
        <f t="shared" si="191"/>
        <v>#N/A</v>
      </c>
      <c r="P4435" s="17" t="e">
        <f t="shared" si="190"/>
        <v>#N/A</v>
      </c>
      <c r="Q4435" s="13" t="e">
        <f>VLOOKUP(I4435,'[1]Nhân viên'!$E$20:$F$41,2,0)</f>
        <v>#N/A</v>
      </c>
    </row>
    <row r="4436" spans="1:17" x14ac:dyDescent="0.2">
      <c r="A4436" s="11">
        <v>4413</v>
      </c>
      <c r="D4436" s="13" t="e">
        <f>VLOOKUP(C4436,'Nhân viên'!$B$5:$C$48,2,0)</f>
        <v>#N/A</v>
      </c>
      <c r="G4436" s="13" t="e">
        <f>VLOOKUP(E4436,'Khách hàng'!$B$4:$F$1048576,2,0)</f>
        <v>#N/A</v>
      </c>
      <c r="H4436" s="13" t="str">
        <f>VLOOKUP(E4436,'[1]Khách hàng'!$A$4:$F$2144,3,0)</f>
        <v>Số 1 đường số 17A, Khu phố 11, Phường Bình Trị Đông B, Quận Bình Tân, TP.HCM.</v>
      </c>
      <c r="I4436" s="13" t="e">
        <f>VLOOKUP(E4436,'Khách hàng'!$B$4:$F$1048576,5,0)</f>
        <v>#N/A</v>
      </c>
      <c r="L4436" s="13" t="e">
        <f>VLOOKUP(J4436,'Hàng hóa'!$C$5:$D$50,2,0)</f>
        <v>#N/A</v>
      </c>
      <c r="M4436" s="17" t="e">
        <f>VLOOKUP(J4436,'Hàng hóa'!$C$5:$H$22,6,0)</f>
        <v>#N/A</v>
      </c>
      <c r="N4436" s="17" t="e">
        <f t="shared" si="189"/>
        <v>#N/A</v>
      </c>
      <c r="O4436" s="22" t="e">
        <f t="shared" si="191"/>
        <v>#N/A</v>
      </c>
      <c r="P4436" s="17" t="e">
        <f t="shared" si="190"/>
        <v>#N/A</v>
      </c>
      <c r="Q4436" s="13" t="e">
        <f>VLOOKUP(I4436,'[1]Nhân viên'!$E$20:$F$41,2,0)</f>
        <v>#N/A</v>
      </c>
    </row>
    <row r="4437" spans="1:17" x14ac:dyDescent="0.2">
      <c r="A4437" s="11">
        <v>4414</v>
      </c>
      <c r="D4437" s="13" t="e">
        <f>VLOOKUP(C4437,'Nhân viên'!$B$5:$C$48,2,0)</f>
        <v>#N/A</v>
      </c>
      <c r="G4437" s="13" t="e">
        <f>VLOOKUP(E4437,'Khách hàng'!$B$4:$F$1048576,2,0)</f>
        <v>#N/A</v>
      </c>
      <c r="H4437" s="13" t="str">
        <f>VLOOKUP(E4437,'[1]Khách hàng'!$A$4:$F$2144,3,0)</f>
        <v>Số 1 đường số 17A, Khu phố 11, Phường Bình Trị Đông B, Quận Bình Tân, TP.HCM.</v>
      </c>
      <c r="I4437" s="13" t="e">
        <f>VLOOKUP(E4437,'Khách hàng'!$B$4:$F$1048576,5,0)</f>
        <v>#N/A</v>
      </c>
      <c r="L4437" s="13" t="e">
        <f>VLOOKUP(J4437,'Hàng hóa'!$C$5:$D$50,2,0)</f>
        <v>#N/A</v>
      </c>
      <c r="M4437" s="17" t="e">
        <f>VLOOKUP(J4437,'Hàng hóa'!$C$5:$H$22,6,0)</f>
        <v>#N/A</v>
      </c>
      <c r="N4437" s="17" t="e">
        <f t="shared" si="189"/>
        <v>#N/A</v>
      </c>
      <c r="O4437" s="22" t="e">
        <f t="shared" si="191"/>
        <v>#N/A</v>
      </c>
      <c r="P4437" s="17" t="e">
        <f t="shared" si="190"/>
        <v>#N/A</v>
      </c>
      <c r="Q4437" s="13" t="e">
        <f>VLOOKUP(I4437,'[1]Nhân viên'!$E$20:$F$41,2,0)</f>
        <v>#N/A</v>
      </c>
    </row>
    <row r="4438" spans="1:17" x14ac:dyDescent="0.2">
      <c r="A4438" s="11">
        <v>4415</v>
      </c>
      <c r="D4438" s="13" t="e">
        <f>VLOOKUP(C4438,'Nhân viên'!$B$5:$C$48,2,0)</f>
        <v>#N/A</v>
      </c>
      <c r="G4438" s="13" t="e">
        <f>VLOOKUP(E4438,'Khách hàng'!$B$4:$F$1048576,2,0)</f>
        <v>#N/A</v>
      </c>
      <c r="H4438" s="13" t="str">
        <f>VLOOKUP(E4438,'[1]Khách hàng'!$A$4:$F$2144,3,0)</f>
        <v>Số 1 đường số 17A, Khu phố 11, Phường Bình Trị Đông B, Quận Bình Tân, TP.HCM.</v>
      </c>
      <c r="I4438" s="13" t="e">
        <f>VLOOKUP(E4438,'Khách hàng'!$B$4:$F$1048576,5,0)</f>
        <v>#N/A</v>
      </c>
      <c r="L4438" s="13" t="e">
        <f>VLOOKUP(J4438,'Hàng hóa'!$C$5:$D$50,2,0)</f>
        <v>#N/A</v>
      </c>
      <c r="M4438" s="17" t="e">
        <f>VLOOKUP(J4438,'Hàng hóa'!$C$5:$H$22,6,0)</f>
        <v>#N/A</v>
      </c>
      <c r="N4438" s="17" t="e">
        <f t="shared" si="189"/>
        <v>#N/A</v>
      </c>
      <c r="O4438" s="22" t="e">
        <f t="shared" si="191"/>
        <v>#N/A</v>
      </c>
      <c r="P4438" s="17" t="e">
        <f t="shared" si="190"/>
        <v>#N/A</v>
      </c>
      <c r="Q4438" s="13" t="e">
        <f>VLOOKUP(I4438,'[1]Nhân viên'!$E$20:$F$41,2,0)</f>
        <v>#N/A</v>
      </c>
    </row>
    <row r="4439" spans="1:17" x14ac:dyDescent="0.2">
      <c r="A4439" s="11">
        <v>4416</v>
      </c>
      <c r="D4439" s="13" t="e">
        <f>VLOOKUP(C4439,'Nhân viên'!$B$5:$C$48,2,0)</f>
        <v>#N/A</v>
      </c>
      <c r="G4439" s="13" t="e">
        <f>VLOOKUP(E4439,'Khách hàng'!$B$4:$F$1048576,2,0)</f>
        <v>#N/A</v>
      </c>
      <c r="H4439" s="13" t="str">
        <f>VLOOKUP(E4439,'[1]Khách hàng'!$A$4:$F$2144,3,0)</f>
        <v>Số 1 đường số 17A, Khu phố 11, Phường Bình Trị Đông B, Quận Bình Tân, TP.HCM.</v>
      </c>
      <c r="I4439" s="13" t="e">
        <f>VLOOKUP(E4439,'Khách hàng'!$B$4:$F$1048576,5,0)</f>
        <v>#N/A</v>
      </c>
      <c r="L4439" s="13" t="e">
        <f>VLOOKUP(J4439,'Hàng hóa'!$C$5:$D$50,2,0)</f>
        <v>#N/A</v>
      </c>
      <c r="M4439" s="17" t="e">
        <f>VLOOKUP(J4439,'Hàng hóa'!$C$5:$H$22,6,0)</f>
        <v>#N/A</v>
      </c>
      <c r="N4439" s="17" t="e">
        <f t="shared" si="189"/>
        <v>#N/A</v>
      </c>
      <c r="O4439" s="22" t="e">
        <f t="shared" si="191"/>
        <v>#N/A</v>
      </c>
      <c r="P4439" s="17" t="e">
        <f t="shared" si="190"/>
        <v>#N/A</v>
      </c>
      <c r="Q4439" s="13" t="e">
        <f>VLOOKUP(I4439,'[1]Nhân viên'!$E$20:$F$41,2,0)</f>
        <v>#N/A</v>
      </c>
    </row>
    <row r="4440" spans="1:17" x14ac:dyDescent="0.2">
      <c r="A4440" s="11">
        <v>4417</v>
      </c>
      <c r="D4440" s="13" t="e">
        <f>VLOOKUP(C4440,'Nhân viên'!$B$5:$C$48,2,0)</f>
        <v>#N/A</v>
      </c>
      <c r="G4440" s="13" t="e">
        <f>VLOOKUP(E4440,'Khách hàng'!$B$4:$F$1048576,2,0)</f>
        <v>#N/A</v>
      </c>
      <c r="H4440" s="13" t="str">
        <f>VLOOKUP(E4440,'[1]Khách hàng'!$A$4:$F$2144,3,0)</f>
        <v>Số 1 đường số 17A, Khu phố 11, Phường Bình Trị Đông B, Quận Bình Tân, TP.HCM.</v>
      </c>
      <c r="I4440" s="13" t="e">
        <f>VLOOKUP(E4440,'Khách hàng'!$B$4:$F$1048576,5,0)</f>
        <v>#N/A</v>
      </c>
      <c r="L4440" s="13" t="e">
        <f>VLOOKUP(J4440,'Hàng hóa'!$C$5:$D$50,2,0)</f>
        <v>#N/A</v>
      </c>
      <c r="M4440" s="17" t="e">
        <f>VLOOKUP(J4440,'Hàng hóa'!$C$5:$H$22,6,0)</f>
        <v>#N/A</v>
      </c>
      <c r="N4440" s="17" t="e">
        <f t="shared" si="189"/>
        <v>#N/A</v>
      </c>
      <c r="O4440" s="22" t="e">
        <f t="shared" si="191"/>
        <v>#N/A</v>
      </c>
      <c r="P4440" s="17" t="e">
        <f t="shared" si="190"/>
        <v>#N/A</v>
      </c>
      <c r="Q4440" s="13" t="e">
        <f>VLOOKUP(I4440,'[1]Nhân viên'!$E$20:$F$41,2,0)</f>
        <v>#N/A</v>
      </c>
    </row>
    <row r="4441" spans="1:17" x14ac:dyDescent="0.2">
      <c r="A4441" s="11">
        <v>4418</v>
      </c>
      <c r="D4441" s="13" t="e">
        <f>VLOOKUP(C4441,'Nhân viên'!$B$5:$C$48,2,0)</f>
        <v>#N/A</v>
      </c>
      <c r="G4441" s="13" t="e">
        <f>VLOOKUP(E4441,'Khách hàng'!$B$4:$F$1048576,2,0)</f>
        <v>#N/A</v>
      </c>
      <c r="H4441" s="13" t="str">
        <f>VLOOKUP(E4441,'[1]Khách hàng'!$A$4:$F$2144,3,0)</f>
        <v>Số 1 đường số 17A, Khu phố 11, Phường Bình Trị Đông B, Quận Bình Tân, TP.HCM.</v>
      </c>
      <c r="I4441" s="13" t="e">
        <f>VLOOKUP(E4441,'Khách hàng'!$B$4:$F$1048576,5,0)</f>
        <v>#N/A</v>
      </c>
      <c r="L4441" s="13" t="e">
        <f>VLOOKUP(J4441,'Hàng hóa'!$C$5:$D$50,2,0)</f>
        <v>#N/A</v>
      </c>
      <c r="M4441" s="17" t="e">
        <f>VLOOKUP(J4441,'Hàng hóa'!$C$5:$H$22,6,0)</f>
        <v>#N/A</v>
      </c>
      <c r="N4441" s="17" t="e">
        <f t="shared" si="189"/>
        <v>#N/A</v>
      </c>
      <c r="O4441" s="22" t="e">
        <f t="shared" si="191"/>
        <v>#N/A</v>
      </c>
      <c r="P4441" s="17" t="e">
        <f t="shared" si="190"/>
        <v>#N/A</v>
      </c>
      <c r="Q4441" s="13" t="e">
        <f>VLOOKUP(I4441,'[1]Nhân viên'!$E$20:$F$41,2,0)</f>
        <v>#N/A</v>
      </c>
    </row>
    <row r="4442" spans="1:17" x14ac:dyDescent="0.2">
      <c r="A4442" s="11">
        <v>4419</v>
      </c>
      <c r="D4442" s="13" t="e">
        <f>VLOOKUP(C4442,'Nhân viên'!$B$5:$C$48,2,0)</f>
        <v>#N/A</v>
      </c>
      <c r="G4442" s="13" t="e">
        <f>VLOOKUP(E4442,'Khách hàng'!$B$4:$F$1048576,2,0)</f>
        <v>#N/A</v>
      </c>
      <c r="H4442" s="13" t="str">
        <f>VLOOKUP(E4442,'[1]Khách hàng'!$A$4:$F$2144,3,0)</f>
        <v>Số 1 đường số 17A, Khu phố 11, Phường Bình Trị Đông B, Quận Bình Tân, TP.HCM.</v>
      </c>
      <c r="I4442" s="13" t="e">
        <f>VLOOKUP(E4442,'Khách hàng'!$B$4:$F$1048576,5,0)</f>
        <v>#N/A</v>
      </c>
      <c r="L4442" s="13" t="e">
        <f>VLOOKUP(J4442,'Hàng hóa'!$C$5:$D$50,2,0)</f>
        <v>#N/A</v>
      </c>
      <c r="M4442" s="17" t="e">
        <f>VLOOKUP(J4442,'Hàng hóa'!$C$5:$H$22,6,0)</f>
        <v>#N/A</v>
      </c>
      <c r="N4442" s="17" t="e">
        <f t="shared" si="189"/>
        <v>#N/A</v>
      </c>
      <c r="O4442" s="22" t="e">
        <f t="shared" si="191"/>
        <v>#N/A</v>
      </c>
      <c r="P4442" s="17" t="e">
        <f t="shared" si="190"/>
        <v>#N/A</v>
      </c>
      <c r="Q4442" s="13" t="e">
        <f>VLOOKUP(I4442,'[1]Nhân viên'!$E$20:$F$41,2,0)</f>
        <v>#N/A</v>
      </c>
    </row>
    <row r="4443" spans="1:17" x14ac:dyDescent="0.2">
      <c r="A4443" s="11">
        <v>4420</v>
      </c>
      <c r="D4443" s="13" t="e">
        <f>VLOOKUP(C4443,'Nhân viên'!$B$5:$C$48,2,0)</f>
        <v>#N/A</v>
      </c>
      <c r="G4443" s="13" t="e">
        <f>VLOOKUP(E4443,'Khách hàng'!$B$4:$F$1048576,2,0)</f>
        <v>#N/A</v>
      </c>
      <c r="H4443" s="13" t="str">
        <f>VLOOKUP(E4443,'[1]Khách hàng'!$A$4:$F$2144,3,0)</f>
        <v>Số 1 đường số 17A, Khu phố 11, Phường Bình Trị Đông B, Quận Bình Tân, TP.HCM.</v>
      </c>
      <c r="I4443" s="13" t="e">
        <f>VLOOKUP(E4443,'Khách hàng'!$B$4:$F$1048576,5,0)</f>
        <v>#N/A</v>
      </c>
      <c r="L4443" s="13" t="e">
        <f>VLOOKUP(J4443,'Hàng hóa'!$C$5:$D$50,2,0)</f>
        <v>#N/A</v>
      </c>
      <c r="M4443" s="17" t="e">
        <f>VLOOKUP(J4443,'Hàng hóa'!$C$5:$H$22,6,0)</f>
        <v>#N/A</v>
      </c>
      <c r="N4443" s="17" t="e">
        <f t="shared" si="189"/>
        <v>#N/A</v>
      </c>
      <c r="O4443" s="22" t="e">
        <f t="shared" si="191"/>
        <v>#N/A</v>
      </c>
      <c r="P4443" s="17" t="e">
        <f t="shared" si="190"/>
        <v>#N/A</v>
      </c>
      <c r="Q4443" s="13" t="e">
        <f>VLOOKUP(I4443,'[1]Nhân viên'!$E$20:$F$41,2,0)</f>
        <v>#N/A</v>
      </c>
    </row>
    <row r="4444" spans="1:17" x14ac:dyDescent="0.2">
      <c r="A4444" s="11">
        <v>4421</v>
      </c>
      <c r="D4444" s="13" t="e">
        <f>VLOOKUP(C4444,'Nhân viên'!$B$5:$C$48,2,0)</f>
        <v>#N/A</v>
      </c>
      <c r="G4444" s="13" t="e">
        <f>VLOOKUP(E4444,'Khách hàng'!$B$4:$F$1048576,2,0)</f>
        <v>#N/A</v>
      </c>
      <c r="H4444" s="13" t="str">
        <f>VLOOKUP(E4444,'[1]Khách hàng'!$A$4:$F$2144,3,0)</f>
        <v>Số 1 đường số 17A, Khu phố 11, Phường Bình Trị Đông B, Quận Bình Tân, TP.HCM.</v>
      </c>
      <c r="I4444" s="13" t="e">
        <f>VLOOKUP(E4444,'Khách hàng'!$B$4:$F$1048576,5,0)</f>
        <v>#N/A</v>
      </c>
      <c r="L4444" s="13" t="e">
        <f>VLOOKUP(J4444,'Hàng hóa'!$C$5:$D$50,2,0)</f>
        <v>#N/A</v>
      </c>
      <c r="M4444" s="17" t="e">
        <f>VLOOKUP(J4444,'Hàng hóa'!$C$5:$H$22,6,0)</f>
        <v>#N/A</v>
      </c>
      <c r="N4444" s="17" t="e">
        <f t="shared" ref="N4444:N4507" si="192">K4444*M4444</f>
        <v>#N/A</v>
      </c>
      <c r="O4444" s="22" t="e">
        <f t="shared" si="191"/>
        <v>#N/A</v>
      </c>
      <c r="P4444" s="17" t="e">
        <f t="shared" ref="P4444:P4507" si="193">N4444*O4444+N4444</f>
        <v>#N/A</v>
      </c>
      <c r="Q4444" s="13" t="e">
        <f>VLOOKUP(I4444,'[1]Nhân viên'!$E$20:$F$41,2,0)</f>
        <v>#N/A</v>
      </c>
    </row>
    <row r="4445" spans="1:17" x14ac:dyDescent="0.2">
      <c r="A4445" s="11">
        <v>4422</v>
      </c>
      <c r="D4445" s="13" t="e">
        <f>VLOOKUP(C4445,'Nhân viên'!$B$5:$C$48,2,0)</f>
        <v>#N/A</v>
      </c>
      <c r="G4445" s="13" t="e">
        <f>VLOOKUP(E4445,'Khách hàng'!$B$4:$F$1048576,2,0)</f>
        <v>#N/A</v>
      </c>
      <c r="H4445" s="13" t="str">
        <f>VLOOKUP(E4445,'[1]Khách hàng'!$A$4:$F$2144,3,0)</f>
        <v>Số 1 đường số 17A, Khu phố 11, Phường Bình Trị Đông B, Quận Bình Tân, TP.HCM.</v>
      </c>
      <c r="I4445" s="13" t="e">
        <f>VLOOKUP(E4445,'Khách hàng'!$B$4:$F$1048576,5,0)</f>
        <v>#N/A</v>
      </c>
      <c r="L4445" s="13" t="e">
        <f>VLOOKUP(J4445,'Hàng hóa'!$C$5:$D$50,2,0)</f>
        <v>#N/A</v>
      </c>
      <c r="M4445" s="17" t="e">
        <f>VLOOKUP(J4445,'Hàng hóa'!$C$5:$H$22,6,0)</f>
        <v>#N/A</v>
      </c>
      <c r="N4445" s="17" t="e">
        <f t="shared" si="192"/>
        <v>#N/A</v>
      </c>
      <c r="O4445" s="22" t="e">
        <f t="shared" si="191"/>
        <v>#N/A</v>
      </c>
      <c r="P4445" s="17" t="e">
        <f t="shared" si="193"/>
        <v>#N/A</v>
      </c>
      <c r="Q4445" s="13" t="e">
        <f>VLOOKUP(I4445,'[1]Nhân viên'!$E$20:$F$41,2,0)</f>
        <v>#N/A</v>
      </c>
    </row>
    <row r="4446" spans="1:17" x14ac:dyDescent="0.2">
      <c r="A4446" s="11">
        <v>4423</v>
      </c>
      <c r="D4446" s="13" t="e">
        <f>VLOOKUP(C4446,'Nhân viên'!$B$5:$C$48,2,0)</f>
        <v>#N/A</v>
      </c>
      <c r="G4446" s="13" t="e">
        <f>VLOOKUP(E4446,'Khách hàng'!$B$4:$F$1048576,2,0)</f>
        <v>#N/A</v>
      </c>
      <c r="H4446" s="13" t="str">
        <f>VLOOKUP(E4446,'[1]Khách hàng'!$A$4:$F$2144,3,0)</f>
        <v>Số 1 đường số 17A, Khu phố 11, Phường Bình Trị Đông B, Quận Bình Tân, TP.HCM.</v>
      </c>
      <c r="I4446" s="13" t="e">
        <f>VLOOKUP(E4446,'Khách hàng'!$B$4:$F$1048576,5,0)</f>
        <v>#N/A</v>
      </c>
      <c r="L4446" s="13" t="e">
        <f>VLOOKUP(J4446,'Hàng hóa'!$C$5:$D$50,2,0)</f>
        <v>#N/A</v>
      </c>
      <c r="M4446" s="17" t="e">
        <f>VLOOKUP(J4446,'Hàng hóa'!$C$5:$H$22,6,0)</f>
        <v>#N/A</v>
      </c>
      <c r="N4446" s="17" t="e">
        <f t="shared" si="192"/>
        <v>#N/A</v>
      </c>
      <c r="O4446" s="22" t="e">
        <f t="shared" si="191"/>
        <v>#N/A</v>
      </c>
      <c r="P4446" s="17" t="e">
        <f t="shared" si="193"/>
        <v>#N/A</v>
      </c>
      <c r="Q4446" s="13" t="e">
        <f>VLOOKUP(I4446,'[1]Nhân viên'!$E$20:$F$41,2,0)</f>
        <v>#N/A</v>
      </c>
    </row>
    <row r="4447" spans="1:17" x14ac:dyDescent="0.2">
      <c r="A4447" s="11">
        <v>4424</v>
      </c>
      <c r="D4447" s="13" t="e">
        <f>VLOOKUP(C4447,'Nhân viên'!$B$5:$C$48,2,0)</f>
        <v>#N/A</v>
      </c>
      <c r="G4447" s="13" t="e">
        <f>VLOOKUP(E4447,'Khách hàng'!$B$4:$F$1048576,2,0)</f>
        <v>#N/A</v>
      </c>
      <c r="H4447" s="13" t="str">
        <f>VLOOKUP(E4447,'[1]Khách hàng'!$A$4:$F$2144,3,0)</f>
        <v>Số 1 đường số 17A, Khu phố 11, Phường Bình Trị Đông B, Quận Bình Tân, TP.HCM.</v>
      </c>
      <c r="I4447" s="13" t="e">
        <f>VLOOKUP(E4447,'Khách hàng'!$B$4:$F$1048576,5,0)</f>
        <v>#N/A</v>
      </c>
      <c r="L4447" s="13" t="e">
        <f>VLOOKUP(J4447,'Hàng hóa'!$C$5:$D$50,2,0)</f>
        <v>#N/A</v>
      </c>
      <c r="M4447" s="17" t="e">
        <f>VLOOKUP(J4447,'Hàng hóa'!$C$5:$H$22,6,0)</f>
        <v>#N/A</v>
      </c>
      <c r="N4447" s="17" t="e">
        <f t="shared" si="192"/>
        <v>#N/A</v>
      </c>
      <c r="O4447" s="22" t="e">
        <f t="shared" si="191"/>
        <v>#N/A</v>
      </c>
      <c r="P4447" s="17" t="e">
        <f t="shared" si="193"/>
        <v>#N/A</v>
      </c>
      <c r="Q4447" s="13" t="e">
        <f>VLOOKUP(I4447,'[1]Nhân viên'!$E$20:$F$41,2,0)</f>
        <v>#N/A</v>
      </c>
    </row>
    <row r="4448" spans="1:17" x14ac:dyDescent="0.2">
      <c r="A4448" s="11">
        <v>4425</v>
      </c>
      <c r="D4448" s="13" t="e">
        <f>VLOOKUP(C4448,'Nhân viên'!$B$5:$C$48,2,0)</f>
        <v>#N/A</v>
      </c>
      <c r="G4448" s="13" t="e">
        <f>VLOOKUP(E4448,'Khách hàng'!$B$4:$F$1048576,2,0)</f>
        <v>#N/A</v>
      </c>
      <c r="H4448" s="13" t="str">
        <f>VLOOKUP(E4448,'[1]Khách hàng'!$A$4:$F$2144,3,0)</f>
        <v>Số 1 đường số 17A, Khu phố 11, Phường Bình Trị Đông B, Quận Bình Tân, TP.HCM.</v>
      </c>
      <c r="I4448" s="13" t="e">
        <f>VLOOKUP(E4448,'Khách hàng'!$B$4:$F$1048576,5,0)</f>
        <v>#N/A</v>
      </c>
      <c r="L4448" s="13" t="e">
        <f>VLOOKUP(J4448,'Hàng hóa'!$C$5:$D$50,2,0)</f>
        <v>#N/A</v>
      </c>
      <c r="M4448" s="17" t="e">
        <f>VLOOKUP(J4448,'Hàng hóa'!$C$5:$H$22,6,0)</f>
        <v>#N/A</v>
      </c>
      <c r="N4448" s="17" t="e">
        <f t="shared" si="192"/>
        <v>#N/A</v>
      </c>
      <c r="O4448" s="22" t="e">
        <f t="shared" si="191"/>
        <v>#N/A</v>
      </c>
      <c r="P4448" s="17" t="e">
        <f t="shared" si="193"/>
        <v>#N/A</v>
      </c>
      <c r="Q4448" s="13" t="e">
        <f>VLOOKUP(I4448,'[1]Nhân viên'!$E$20:$F$41,2,0)</f>
        <v>#N/A</v>
      </c>
    </row>
    <row r="4449" spans="1:17" x14ac:dyDescent="0.2">
      <c r="A4449" s="11">
        <v>4426</v>
      </c>
      <c r="D4449" s="13" t="e">
        <f>VLOOKUP(C4449,'Nhân viên'!$B$5:$C$48,2,0)</f>
        <v>#N/A</v>
      </c>
      <c r="G4449" s="13" t="e">
        <f>VLOOKUP(E4449,'Khách hàng'!$B$4:$F$1048576,2,0)</f>
        <v>#N/A</v>
      </c>
      <c r="H4449" s="13" t="str">
        <f>VLOOKUP(E4449,'[1]Khách hàng'!$A$4:$F$2144,3,0)</f>
        <v>Số 1 đường số 17A, Khu phố 11, Phường Bình Trị Đông B, Quận Bình Tân, TP.HCM.</v>
      </c>
      <c r="I4449" s="13" t="e">
        <f>VLOOKUP(E4449,'Khách hàng'!$B$4:$F$1048576,5,0)</f>
        <v>#N/A</v>
      </c>
      <c r="L4449" s="13" t="e">
        <f>VLOOKUP(J4449,'Hàng hóa'!$C$5:$D$50,2,0)</f>
        <v>#N/A</v>
      </c>
      <c r="M4449" s="17" t="e">
        <f>VLOOKUP(J4449,'Hàng hóa'!$C$5:$H$22,6,0)</f>
        <v>#N/A</v>
      </c>
      <c r="N4449" s="17" t="e">
        <f t="shared" si="192"/>
        <v>#N/A</v>
      </c>
      <c r="O4449" s="22" t="e">
        <f t="shared" si="191"/>
        <v>#N/A</v>
      </c>
      <c r="P4449" s="17" t="e">
        <f t="shared" si="193"/>
        <v>#N/A</v>
      </c>
      <c r="Q4449" s="13" t="e">
        <f>VLOOKUP(I4449,'[1]Nhân viên'!$E$20:$F$41,2,0)</f>
        <v>#N/A</v>
      </c>
    </row>
    <row r="4450" spans="1:17" x14ac:dyDescent="0.2">
      <c r="A4450" s="11">
        <v>4427</v>
      </c>
      <c r="D4450" s="13" t="e">
        <f>VLOOKUP(C4450,'Nhân viên'!$B$5:$C$48,2,0)</f>
        <v>#N/A</v>
      </c>
      <c r="G4450" s="13" t="e">
        <f>VLOOKUP(E4450,'Khách hàng'!$B$4:$F$1048576,2,0)</f>
        <v>#N/A</v>
      </c>
      <c r="H4450" s="13" t="str">
        <f>VLOOKUP(E4450,'[1]Khách hàng'!$A$4:$F$2144,3,0)</f>
        <v>Số 1 đường số 17A, Khu phố 11, Phường Bình Trị Đông B, Quận Bình Tân, TP.HCM.</v>
      </c>
      <c r="I4450" s="13" t="e">
        <f>VLOOKUP(E4450,'Khách hàng'!$B$4:$F$1048576,5,0)</f>
        <v>#N/A</v>
      </c>
      <c r="L4450" s="13" t="e">
        <f>VLOOKUP(J4450,'Hàng hóa'!$C$5:$D$50,2,0)</f>
        <v>#N/A</v>
      </c>
      <c r="M4450" s="17" t="e">
        <f>VLOOKUP(J4450,'Hàng hóa'!$C$5:$H$22,6,0)</f>
        <v>#N/A</v>
      </c>
      <c r="N4450" s="17" t="e">
        <f t="shared" si="192"/>
        <v>#N/A</v>
      </c>
      <c r="O4450" s="22" t="e">
        <f t="shared" si="191"/>
        <v>#N/A</v>
      </c>
      <c r="P4450" s="17" t="e">
        <f t="shared" si="193"/>
        <v>#N/A</v>
      </c>
      <c r="Q4450" s="13" t="e">
        <f>VLOOKUP(I4450,'[1]Nhân viên'!$E$20:$F$41,2,0)</f>
        <v>#N/A</v>
      </c>
    </row>
    <row r="4451" spans="1:17" x14ac:dyDescent="0.2">
      <c r="A4451" s="11">
        <v>4428</v>
      </c>
      <c r="D4451" s="13" t="e">
        <f>VLOOKUP(C4451,'Nhân viên'!$B$5:$C$48,2,0)</f>
        <v>#N/A</v>
      </c>
      <c r="G4451" s="13" t="e">
        <f>VLOOKUP(E4451,'Khách hàng'!$B$4:$F$1048576,2,0)</f>
        <v>#N/A</v>
      </c>
      <c r="H4451" s="13" t="str">
        <f>VLOOKUP(E4451,'[1]Khách hàng'!$A$4:$F$2144,3,0)</f>
        <v>Số 1 đường số 17A, Khu phố 11, Phường Bình Trị Đông B, Quận Bình Tân, TP.HCM.</v>
      </c>
      <c r="I4451" s="13" t="e">
        <f>VLOOKUP(E4451,'Khách hàng'!$B$4:$F$1048576,5,0)</f>
        <v>#N/A</v>
      </c>
      <c r="L4451" s="13" t="e">
        <f>VLOOKUP(J4451,'Hàng hóa'!$C$5:$D$50,2,0)</f>
        <v>#N/A</v>
      </c>
      <c r="M4451" s="17" t="e">
        <f>VLOOKUP(J4451,'Hàng hóa'!$C$5:$H$22,6,0)</f>
        <v>#N/A</v>
      </c>
      <c r="N4451" s="17" t="e">
        <f t="shared" si="192"/>
        <v>#N/A</v>
      </c>
      <c r="O4451" s="22" t="e">
        <f t="shared" si="191"/>
        <v>#N/A</v>
      </c>
      <c r="P4451" s="17" t="e">
        <f t="shared" si="193"/>
        <v>#N/A</v>
      </c>
      <c r="Q4451" s="13" t="e">
        <f>VLOOKUP(I4451,'[1]Nhân viên'!$E$20:$F$41,2,0)</f>
        <v>#N/A</v>
      </c>
    </row>
    <row r="4452" spans="1:17" x14ac:dyDescent="0.2">
      <c r="A4452" s="11">
        <v>4429</v>
      </c>
      <c r="D4452" s="13" t="e">
        <f>VLOOKUP(C4452,'Nhân viên'!$B$5:$C$48,2,0)</f>
        <v>#N/A</v>
      </c>
      <c r="G4452" s="13" t="e">
        <f>VLOOKUP(E4452,'Khách hàng'!$B$4:$F$1048576,2,0)</f>
        <v>#N/A</v>
      </c>
      <c r="H4452" s="13" t="str">
        <f>VLOOKUP(E4452,'[1]Khách hàng'!$A$4:$F$2144,3,0)</f>
        <v>Số 1 đường số 17A, Khu phố 11, Phường Bình Trị Đông B, Quận Bình Tân, TP.HCM.</v>
      </c>
      <c r="I4452" s="13" t="e">
        <f>VLOOKUP(E4452,'Khách hàng'!$B$4:$F$1048576,5,0)</f>
        <v>#N/A</v>
      </c>
      <c r="L4452" s="13" t="e">
        <f>VLOOKUP(J4452,'Hàng hóa'!$C$5:$D$50,2,0)</f>
        <v>#N/A</v>
      </c>
      <c r="M4452" s="17" t="e">
        <f>VLOOKUP(J4452,'Hàng hóa'!$C$5:$H$22,6,0)</f>
        <v>#N/A</v>
      </c>
      <c r="N4452" s="17" t="e">
        <f t="shared" si="192"/>
        <v>#N/A</v>
      </c>
      <c r="O4452" s="22" t="e">
        <f t="shared" si="191"/>
        <v>#N/A</v>
      </c>
      <c r="P4452" s="17" t="e">
        <f t="shared" si="193"/>
        <v>#N/A</v>
      </c>
      <c r="Q4452" s="13" t="e">
        <f>VLOOKUP(I4452,'[1]Nhân viên'!$E$20:$F$41,2,0)</f>
        <v>#N/A</v>
      </c>
    </row>
    <row r="4453" spans="1:17" x14ac:dyDescent="0.2">
      <c r="A4453" s="11">
        <v>4430</v>
      </c>
      <c r="D4453" s="13" t="e">
        <f>VLOOKUP(C4453,'Nhân viên'!$B$5:$C$48,2,0)</f>
        <v>#N/A</v>
      </c>
      <c r="G4453" s="13" t="e">
        <f>VLOOKUP(E4453,'Khách hàng'!$B$4:$F$1048576,2,0)</f>
        <v>#N/A</v>
      </c>
      <c r="H4453" s="13" t="str">
        <f>VLOOKUP(E4453,'[1]Khách hàng'!$A$4:$F$2144,3,0)</f>
        <v>Số 1 đường số 17A, Khu phố 11, Phường Bình Trị Đông B, Quận Bình Tân, TP.HCM.</v>
      </c>
      <c r="I4453" s="13" t="e">
        <f>VLOOKUP(E4453,'Khách hàng'!$B$4:$F$1048576,5,0)</f>
        <v>#N/A</v>
      </c>
      <c r="L4453" s="13" t="e">
        <f>VLOOKUP(J4453,'Hàng hóa'!$C$5:$D$50,2,0)</f>
        <v>#N/A</v>
      </c>
      <c r="M4453" s="17" t="e">
        <f>VLOOKUP(J4453,'Hàng hóa'!$C$5:$H$22,6,0)</f>
        <v>#N/A</v>
      </c>
      <c r="N4453" s="17" t="e">
        <f t="shared" si="192"/>
        <v>#N/A</v>
      </c>
      <c r="O4453" s="22" t="e">
        <f t="shared" si="191"/>
        <v>#N/A</v>
      </c>
      <c r="P4453" s="17" t="e">
        <f t="shared" si="193"/>
        <v>#N/A</v>
      </c>
      <c r="Q4453" s="13" t="e">
        <f>VLOOKUP(I4453,'[1]Nhân viên'!$E$20:$F$41,2,0)</f>
        <v>#N/A</v>
      </c>
    </row>
    <row r="4454" spans="1:17" x14ac:dyDescent="0.2">
      <c r="A4454" s="11">
        <v>4431</v>
      </c>
      <c r="D4454" s="13" t="e">
        <f>VLOOKUP(C4454,'Nhân viên'!$B$5:$C$48,2,0)</f>
        <v>#N/A</v>
      </c>
      <c r="G4454" s="13" t="e">
        <f>VLOOKUP(E4454,'Khách hàng'!$B$4:$F$1048576,2,0)</f>
        <v>#N/A</v>
      </c>
      <c r="H4454" s="13" t="str">
        <f>VLOOKUP(E4454,'[1]Khách hàng'!$A$4:$F$2144,3,0)</f>
        <v>Số 1 đường số 17A, Khu phố 11, Phường Bình Trị Đông B, Quận Bình Tân, TP.HCM.</v>
      </c>
      <c r="I4454" s="13" t="e">
        <f>VLOOKUP(E4454,'Khách hàng'!$B$4:$F$1048576,5,0)</f>
        <v>#N/A</v>
      </c>
      <c r="L4454" s="13" t="e">
        <f>VLOOKUP(J4454,'Hàng hóa'!$C$5:$D$50,2,0)</f>
        <v>#N/A</v>
      </c>
      <c r="M4454" s="17" t="e">
        <f>VLOOKUP(J4454,'Hàng hóa'!$C$5:$H$22,6,0)</f>
        <v>#N/A</v>
      </c>
      <c r="N4454" s="17" t="e">
        <f t="shared" si="192"/>
        <v>#N/A</v>
      </c>
      <c r="O4454" s="22" t="e">
        <f t="shared" si="191"/>
        <v>#N/A</v>
      </c>
      <c r="P4454" s="17" t="e">
        <f t="shared" si="193"/>
        <v>#N/A</v>
      </c>
      <c r="Q4454" s="13" t="e">
        <f>VLOOKUP(I4454,'[1]Nhân viên'!$E$20:$F$41,2,0)</f>
        <v>#N/A</v>
      </c>
    </row>
    <row r="4455" spans="1:17" x14ac:dyDescent="0.2">
      <c r="A4455" s="11">
        <v>4432</v>
      </c>
      <c r="D4455" s="13" t="e">
        <f>VLOOKUP(C4455,'Nhân viên'!$B$5:$C$48,2,0)</f>
        <v>#N/A</v>
      </c>
      <c r="G4455" s="13" t="e">
        <f>VLOOKUP(E4455,'Khách hàng'!$B$4:$F$1048576,2,0)</f>
        <v>#N/A</v>
      </c>
      <c r="H4455" s="13" t="str">
        <f>VLOOKUP(E4455,'[1]Khách hàng'!$A$4:$F$2144,3,0)</f>
        <v>Số 1 đường số 17A, Khu phố 11, Phường Bình Trị Đông B, Quận Bình Tân, TP.HCM.</v>
      </c>
      <c r="I4455" s="13" t="e">
        <f>VLOOKUP(E4455,'Khách hàng'!$B$4:$F$1048576,5,0)</f>
        <v>#N/A</v>
      </c>
      <c r="L4455" s="13" t="e">
        <f>VLOOKUP(J4455,'Hàng hóa'!$C$5:$D$50,2,0)</f>
        <v>#N/A</v>
      </c>
      <c r="M4455" s="17" t="e">
        <f>VLOOKUP(J4455,'Hàng hóa'!$C$5:$H$22,6,0)</f>
        <v>#N/A</v>
      </c>
      <c r="N4455" s="17" t="e">
        <f t="shared" si="192"/>
        <v>#N/A</v>
      </c>
      <c r="O4455" s="22" t="e">
        <f t="shared" si="191"/>
        <v>#N/A</v>
      </c>
      <c r="P4455" s="17" t="e">
        <f t="shared" si="193"/>
        <v>#N/A</v>
      </c>
      <c r="Q4455" s="13" t="e">
        <f>VLOOKUP(I4455,'[1]Nhân viên'!$E$20:$F$41,2,0)</f>
        <v>#N/A</v>
      </c>
    </row>
    <row r="4456" spans="1:17" x14ac:dyDescent="0.2">
      <c r="A4456" s="11">
        <v>4433</v>
      </c>
      <c r="D4456" s="13" t="e">
        <f>VLOOKUP(C4456,'Nhân viên'!$B$5:$C$48,2,0)</f>
        <v>#N/A</v>
      </c>
      <c r="G4456" s="13" t="e">
        <f>VLOOKUP(E4456,'Khách hàng'!$B$4:$F$1048576,2,0)</f>
        <v>#N/A</v>
      </c>
      <c r="H4456" s="13" t="str">
        <f>VLOOKUP(E4456,'[1]Khách hàng'!$A$4:$F$2144,3,0)</f>
        <v>Số 1 đường số 17A, Khu phố 11, Phường Bình Trị Đông B, Quận Bình Tân, TP.HCM.</v>
      </c>
      <c r="I4456" s="13" t="e">
        <f>VLOOKUP(E4456,'Khách hàng'!$B$4:$F$1048576,5,0)</f>
        <v>#N/A</v>
      </c>
      <c r="L4456" s="13" t="e">
        <f>VLOOKUP(J4456,'Hàng hóa'!$C$5:$D$50,2,0)</f>
        <v>#N/A</v>
      </c>
      <c r="M4456" s="17" t="e">
        <f>VLOOKUP(J4456,'Hàng hóa'!$C$5:$H$22,6,0)</f>
        <v>#N/A</v>
      </c>
      <c r="N4456" s="17" t="e">
        <f t="shared" si="192"/>
        <v>#N/A</v>
      </c>
      <c r="O4456" s="22" t="e">
        <f t="shared" si="191"/>
        <v>#N/A</v>
      </c>
      <c r="P4456" s="17" t="e">
        <f t="shared" si="193"/>
        <v>#N/A</v>
      </c>
      <c r="Q4456" s="13" t="e">
        <f>VLOOKUP(I4456,'[1]Nhân viên'!$E$20:$F$41,2,0)</f>
        <v>#N/A</v>
      </c>
    </row>
    <row r="4457" spans="1:17" x14ac:dyDescent="0.2">
      <c r="A4457" s="11">
        <v>4434</v>
      </c>
      <c r="D4457" s="13" t="e">
        <f>VLOOKUP(C4457,'Nhân viên'!$B$5:$C$48,2,0)</f>
        <v>#N/A</v>
      </c>
      <c r="G4457" s="13" t="e">
        <f>VLOOKUP(E4457,'Khách hàng'!$B$4:$F$1048576,2,0)</f>
        <v>#N/A</v>
      </c>
      <c r="H4457" s="13" t="str">
        <f>VLOOKUP(E4457,'[1]Khách hàng'!$A$4:$F$2144,3,0)</f>
        <v>Số 1 đường số 17A, Khu phố 11, Phường Bình Trị Đông B, Quận Bình Tân, TP.HCM.</v>
      </c>
      <c r="I4457" s="13" t="e">
        <f>VLOOKUP(E4457,'Khách hàng'!$B$4:$F$1048576,5,0)</f>
        <v>#N/A</v>
      </c>
      <c r="L4457" s="13" t="e">
        <f>VLOOKUP(J4457,'Hàng hóa'!$C$5:$D$50,2,0)</f>
        <v>#N/A</v>
      </c>
      <c r="M4457" s="17" t="e">
        <f>VLOOKUP(J4457,'Hàng hóa'!$C$5:$H$22,6,0)</f>
        <v>#N/A</v>
      </c>
      <c r="N4457" s="17" t="e">
        <f t="shared" si="192"/>
        <v>#N/A</v>
      </c>
      <c r="O4457" s="22" t="e">
        <f t="shared" si="191"/>
        <v>#N/A</v>
      </c>
      <c r="P4457" s="17" t="e">
        <f t="shared" si="193"/>
        <v>#N/A</v>
      </c>
      <c r="Q4457" s="13" t="e">
        <f>VLOOKUP(I4457,'[1]Nhân viên'!$E$20:$F$41,2,0)</f>
        <v>#N/A</v>
      </c>
    </row>
    <row r="4458" spans="1:17" x14ac:dyDescent="0.2">
      <c r="A4458" s="11">
        <v>4435</v>
      </c>
      <c r="D4458" s="13" t="e">
        <f>VLOOKUP(C4458,'Nhân viên'!$B$5:$C$48,2,0)</f>
        <v>#N/A</v>
      </c>
      <c r="G4458" s="13" t="e">
        <f>VLOOKUP(E4458,'Khách hàng'!$B$4:$F$1048576,2,0)</f>
        <v>#N/A</v>
      </c>
      <c r="H4458" s="13" t="str">
        <f>VLOOKUP(E4458,'[1]Khách hàng'!$A$4:$F$2144,3,0)</f>
        <v>Số 1 đường số 17A, Khu phố 11, Phường Bình Trị Đông B, Quận Bình Tân, TP.HCM.</v>
      </c>
      <c r="I4458" s="13" t="e">
        <f>VLOOKUP(E4458,'Khách hàng'!$B$4:$F$1048576,5,0)</f>
        <v>#N/A</v>
      </c>
      <c r="L4458" s="13" t="e">
        <f>VLOOKUP(J4458,'Hàng hóa'!$C$5:$D$50,2,0)</f>
        <v>#N/A</v>
      </c>
      <c r="M4458" s="17" t="e">
        <f>VLOOKUP(J4458,'Hàng hóa'!$C$5:$H$22,6,0)</f>
        <v>#N/A</v>
      </c>
      <c r="N4458" s="17" t="e">
        <f t="shared" si="192"/>
        <v>#N/A</v>
      </c>
      <c r="O4458" s="22" t="e">
        <f t="shared" si="191"/>
        <v>#N/A</v>
      </c>
      <c r="P4458" s="17" t="e">
        <f t="shared" si="193"/>
        <v>#N/A</v>
      </c>
      <c r="Q4458" s="13" t="e">
        <f>VLOOKUP(I4458,'[1]Nhân viên'!$E$20:$F$41,2,0)</f>
        <v>#N/A</v>
      </c>
    </row>
    <row r="4459" spans="1:17" x14ac:dyDescent="0.2">
      <c r="A4459" s="11">
        <v>4436</v>
      </c>
      <c r="D4459" s="13" t="e">
        <f>VLOOKUP(C4459,'Nhân viên'!$B$5:$C$48,2,0)</f>
        <v>#N/A</v>
      </c>
      <c r="G4459" s="13" t="e">
        <f>VLOOKUP(E4459,'Khách hàng'!$B$4:$F$1048576,2,0)</f>
        <v>#N/A</v>
      </c>
      <c r="H4459" s="13" t="str">
        <f>VLOOKUP(E4459,'[1]Khách hàng'!$A$4:$F$2144,3,0)</f>
        <v>Số 1 đường số 17A, Khu phố 11, Phường Bình Trị Đông B, Quận Bình Tân, TP.HCM.</v>
      </c>
      <c r="I4459" s="13" t="e">
        <f>VLOOKUP(E4459,'Khách hàng'!$B$4:$F$1048576,5,0)</f>
        <v>#N/A</v>
      </c>
      <c r="L4459" s="13" t="e">
        <f>VLOOKUP(J4459,'Hàng hóa'!$C$5:$D$50,2,0)</f>
        <v>#N/A</v>
      </c>
      <c r="M4459" s="17" t="e">
        <f>VLOOKUP(J4459,'Hàng hóa'!$C$5:$H$22,6,0)</f>
        <v>#N/A</v>
      </c>
      <c r="N4459" s="17" t="e">
        <f t="shared" si="192"/>
        <v>#N/A</v>
      </c>
      <c r="O4459" s="22" t="e">
        <f t="shared" si="191"/>
        <v>#N/A</v>
      </c>
      <c r="P4459" s="17" t="e">
        <f t="shared" si="193"/>
        <v>#N/A</v>
      </c>
      <c r="Q4459" s="13" t="e">
        <f>VLOOKUP(I4459,'[1]Nhân viên'!$E$20:$F$41,2,0)</f>
        <v>#N/A</v>
      </c>
    </row>
    <row r="4460" spans="1:17" x14ac:dyDescent="0.2">
      <c r="A4460" s="11">
        <v>4437</v>
      </c>
      <c r="D4460" s="13" t="e">
        <f>VLOOKUP(C4460,'Nhân viên'!$B$5:$C$48,2,0)</f>
        <v>#N/A</v>
      </c>
      <c r="G4460" s="13" t="e">
        <f>VLOOKUP(E4460,'Khách hàng'!$B$4:$F$1048576,2,0)</f>
        <v>#N/A</v>
      </c>
      <c r="H4460" s="13" t="str">
        <f>VLOOKUP(E4460,'[1]Khách hàng'!$A$4:$F$2144,3,0)</f>
        <v>Số 1 đường số 17A, Khu phố 11, Phường Bình Trị Đông B, Quận Bình Tân, TP.HCM.</v>
      </c>
      <c r="I4460" s="13" t="e">
        <f>VLOOKUP(E4460,'Khách hàng'!$B$4:$F$1048576,5,0)</f>
        <v>#N/A</v>
      </c>
      <c r="L4460" s="13" t="e">
        <f>VLOOKUP(J4460,'Hàng hóa'!$C$5:$D$50,2,0)</f>
        <v>#N/A</v>
      </c>
      <c r="M4460" s="17" t="e">
        <f>VLOOKUP(J4460,'Hàng hóa'!$C$5:$H$22,6,0)</f>
        <v>#N/A</v>
      </c>
      <c r="N4460" s="17" t="e">
        <f t="shared" si="192"/>
        <v>#N/A</v>
      </c>
      <c r="O4460" s="22" t="e">
        <f t="shared" si="191"/>
        <v>#N/A</v>
      </c>
      <c r="P4460" s="17" t="e">
        <f t="shared" si="193"/>
        <v>#N/A</v>
      </c>
      <c r="Q4460" s="13" t="e">
        <f>VLOOKUP(I4460,'[1]Nhân viên'!$E$20:$F$41,2,0)</f>
        <v>#N/A</v>
      </c>
    </row>
    <row r="4461" spans="1:17" x14ac:dyDescent="0.2">
      <c r="A4461" s="11">
        <v>4438</v>
      </c>
      <c r="D4461" s="13" t="e">
        <f>VLOOKUP(C4461,'Nhân viên'!$B$5:$C$48,2,0)</f>
        <v>#N/A</v>
      </c>
      <c r="G4461" s="13" t="e">
        <f>VLOOKUP(E4461,'Khách hàng'!$B$4:$F$1048576,2,0)</f>
        <v>#N/A</v>
      </c>
      <c r="H4461" s="13" t="str">
        <f>VLOOKUP(E4461,'[1]Khách hàng'!$A$4:$F$2144,3,0)</f>
        <v>Số 1 đường số 17A, Khu phố 11, Phường Bình Trị Đông B, Quận Bình Tân, TP.HCM.</v>
      </c>
      <c r="I4461" s="13" t="e">
        <f>VLOOKUP(E4461,'Khách hàng'!$B$4:$F$1048576,5,0)</f>
        <v>#N/A</v>
      </c>
      <c r="L4461" s="13" t="e">
        <f>VLOOKUP(J4461,'Hàng hóa'!$C$5:$D$50,2,0)</f>
        <v>#N/A</v>
      </c>
      <c r="M4461" s="17" t="e">
        <f>VLOOKUP(J4461,'Hàng hóa'!$C$5:$H$22,6,0)</f>
        <v>#N/A</v>
      </c>
      <c r="N4461" s="17" t="e">
        <f t="shared" si="192"/>
        <v>#N/A</v>
      </c>
      <c r="O4461" s="22" t="e">
        <f t="shared" si="191"/>
        <v>#N/A</v>
      </c>
      <c r="P4461" s="17" t="e">
        <f t="shared" si="193"/>
        <v>#N/A</v>
      </c>
      <c r="Q4461" s="13" t="e">
        <f>VLOOKUP(I4461,'[1]Nhân viên'!$E$20:$F$41,2,0)</f>
        <v>#N/A</v>
      </c>
    </row>
    <row r="4462" spans="1:17" x14ac:dyDescent="0.2">
      <c r="A4462" s="11">
        <v>4439</v>
      </c>
      <c r="D4462" s="13" t="e">
        <f>VLOOKUP(C4462,'Nhân viên'!$B$5:$C$48,2,0)</f>
        <v>#N/A</v>
      </c>
      <c r="G4462" s="13" t="e">
        <f>VLOOKUP(E4462,'Khách hàng'!$B$4:$F$1048576,2,0)</f>
        <v>#N/A</v>
      </c>
      <c r="H4462" s="13" t="str">
        <f>VLOOKUP(E4462,'[1]Khách hàng'!$A$4:$F$2144,3,0)</f>
        <v>Số 1 đường số 17A, Khu phố 11, Phường Bình Trị Đông B, Quận Bình Tân, TP.HCM.</v>
      </c>
      <c r="I4462" s="13" t="e">
        <f>VLOOKUP(E4462,'Khách hàng'!$B$4:$F$1048576,5,0)</f>
        <v>#N/A</v>
      </c>
      <c r="L4462" s="13" t="e">
        <f>VLOOKUP(J4462,'Hàng hóa'!$C$5:$D$50,2,0)</f>
        <v>#N/A</v>
      </c>
      <c r="M4462" s="17" t="e">
        <f>VLOOKUP(J4462,'Hàng hóa'!$C$5:$H$22,6,0)</f>
        <v>#N/A</v>
      </c>
      <c r="N4462" s="17" t="e">
        <f t="shared" si="192"/>
        <v>#N/A</v>
      </c>
      <c r="O4462" s="22" t="e">
        <f t="shared" si="191"/>
        <v>#N/A</v>
      </c>
      <c r="P4462" s="17" t="e">
        <f t="shared" si="193"/>
        <v>#N/A</v>
      </c>
      <c r="Q4462" s="13" t="e">
        <f>VLOOKUP(I4462,'[1]Nhân viên'!$E$20:$F$41,2,0)</f>
        <v>#N/A</v>
      </c>
    </row>
    <row r="4463" spans="1:17" x14ac:dyDescent="0.2">
      <c r="A4463" s="11">
        <v>4440</v>
      </c>
      <c r="D4463" s="13" t="e">
        <f>VLOOKUP(C4463,'Nhân viên'!$B$5:$C$48,2,0)</f>
        <v>#N/A</v>
      </c>
      <c r="G4463" s="13" t="e">
        <f>VLOOKUP(E4463,'Khách hàng'!$B$4:$F$1048576,2,0)</f>
        <v>#N/A</v>
      </c>
      <c r="H4463" s="13" t="str">
        <f>VLOOKUP(E4463,'[1]Khách hàng'!$A$4:$F$2144,3,0)</f>
        <v>Số 1 đường số 17A, Khu phố 11, Phường Bình Trị Đông B, Quận Bình Tân, TP.HCM.</v>
      </c>
      <c r="I4463" s="13" t="e">
        <f>VLOOKUP(E4463,'Khách hàng'!$B$4:$F$1048576,5,0)</f>
        <v>#N/A</v>
      </c>
      <c r="L4463" s="13" t="e">
        <f>VLOOKUP(J4463,'Hàng hóa'!$C$5:$D$50,2,0)</f>
        <v>#N/A</v>
      </c>
      <c r="M4463" s="17" t="e">
        <f>VLOOKUP(J4463,'Hàng hóa'!$C$5:$H$22,6,0)</f>
        <v>#N/A</v>
      </c>
      <c r="N4463" s="17" t="e">
        <f t="shared" si="192"/>
        <v>#N/A</v>
      </c>
      <c r="O4463" s="22" t="e">
        <f t="shared" si="191"/>
        <v>#N/A</v>
      </c>
      <c r="P4463" s="17" t="e">
        <f t="shared" si="193"/>
        <v>#N/A</v>
      </c>
      <c r="Q4463" s="13" t="e">
        <f>VLOOKUP(I4463,'[1]Nhân viên'!$E$20:$F$41,2,0)</f>
        <v>#N/A</v>
      </c>
    </row>
    <row r="4464" spans="1:17" x14ac:dyDescent="0.2">
      <c r="A4464" s="11">
        <v>4441</v>
      </c>
      <c r="D4464" s="13" t="e">
        <f>VLOOKUP(C4464,'Nhân viên'!$B$5:$C$48,2,0)</f>
        <v>#N/A</v>
      </c>
      <c r="G4464" s="13" t="e">
        <f>VLOOKUP(E4464,'Khách hàng'!$B$4:$F$1048576,2,0)</f>
        <v>#N/A</v>
      </c>
      <c r="H4464" s="13" t="str">
        <f>VLOOKUP(E4464,'[1]Khách hàng'!$A$4:$F$2144,3,0)</f>
        <v>Số 1 đường số 17A, Khu phố 11, Phường Bình Trị Đông B, Quận Bình Tân, TP.HCM.</v>
      </c>
      <c r="I4464" s="13" t="e">
        <f>VLOOKUP(E4464,'Khách hàng'!$B$4:$F$1048576,5,0)</f>
        <v>#N/A</v>
      </c>
      <c r="L4464" s="13" t="e">
        <f>VLOOKUP(J4464,'Hàng hóa'!$C$5:$D$50,2,0)</f>
        <v>#N/A</v>
      </c>
      <c r="M4464" s="17" t="e">
        <f>VLOOKUP(J4464,'Hàng hóa'!$C$5:$H$22,6,0)</f>
        <v>#N/A</v>
      </c>
      <c r="N4464" s="17" t="e">
        <f t="shared" si="192"/>
        <v>#N/A</v>
      </c>
      <c r="O4464" s="22" t="e">
        <f t="shared" si="191"/>
        <v>#N/A</v>
      </c>
      <c r="P4464" s="17" t="e">
        <f t="shared" si="193"/>
        <v>#N/A</v>
      </c>
      <c r="Q4464" s="13" t="e">
        <f>VLOOKUP(I4464,'[1]Nhân viên'!$E$20:$F$41,2,0)</f>
        <v>#N/A</v>
      </c>
    </row>
    <row r="4465" spans="1:17" x14ac:dyDescent="0.2">
      <c r="A4465" s="11">
        <v>4442</v>
      </c>
      <c r="D4465" s="13" t="e">
        <f>VLOOKUP(C4465,'Nhân viên'!$B$5:$C$48,2,0)</f>
        <v>#N/A</v>
      </c>
      <c r="G4465" s="13" t="e">
        <f>VLOOKUP(E4465,'Khách hàng'!$B$4:$F$1048576,2,0)</f>
        <v>#N/A</v>
      </c>
      <c r="H4465" s="13" t="str">
        <f>VLOOKUP(E4465,'[1]Khách hàng'!$A$4:$F$2144,3,0)</f>
        <v>Số 1 đường số 17A, Khu phố 11, Phường Bình Trị Đông B, Quận Bình Tân, TP.HCM.</v>
      </c>
      <c r="I4465" s="13" t="e">
        <f>VLOOKUP(E4465,'Khách hàng'!$B$4:$F$1048576,5,0)</f>
        <v>#N/A</v>
      </c>
      <c r="L4465" s="13" t="e">
        <f>VLOOKUP(J4465,'Hàng hóa'!$C$5:$D$50,2,0)</f>
        <v>#N/A</v>
      </c>
      <c r="M4465" s="17" t="e">
        <f>VLOOKUP(J4465,'Hàng hóa'!$C$5:$H$22,6,0)</f>
        <v>#N/A</v>
      </c>
      <c r="N4465" s="17" t="e">
        <f t="shared" si="192"/>
        <v>#N/A</v>
      </c>
      <c r="O4465" s="22" t="e">
        <f t="shared" si="191"/>
        <v>#N/A</v>
      </c>
      <c r="P4465" s="17" t="e">
        <f t="shared" si="193"/>
        <v>#N/A</v>
      </c>
      <c r="Q4465" s="13" t="e">
        <f>VLOOKUP(I4465,'[1]Nhân viên'!$E$20:$F$41,2,0)</f>
        <v>#N/A</v>
      </c>
    </row>
    <row r="4466" spans="1:17" x14ac:dyDescent="0.2">
      <c r="A4466" s="11">
        <v>4443</v>
      </c>
      <c r="D4466" s="13" t="e">
        <f>VLOOKUP(C4466,'Nhân viên'!$B$5:$C$48,2,0)</f>
        <v>#N/A</v>
      </c>
      <c r="G4466" s="13" t="e">
        <f>VLOOKUP(E4466,'Khách hàng'!$B$4:$F$1048576,2,0)</f>
        <v>#N/A</v>
      </c>
      <c r="H4466" s="13" t="str">
        <f>VLOOKUP(E4466,'[1]Khách hàng'!$A$4:$F$2144,3,0)</f>
        <v>Số 1 đường số 17A, Khu phố 11, Phường Bình Trị Đông B, Quận Bình Tân, TP.HCM.</v>
      </c>
      <c r="I4466" s="13" t="e">
        <f>VLOOKUP(E4466,'Khách hàng'!$B$4:$F$1048576,5,0)</f>
        <v>#N/A</v>
      </c>
      <c r="L4466" s="13" t="e">
        <f>VLOOKUP(J4466,'Hàng hóa'!$C$5:$D$50,2,0)</f>
        <v>#N/A</v>
      </c>
      <c r="M4466" s="17" t="e">
        <f>VLOOKUP(J4466,'Hàng hóa'!$C$5:$H$22,6,0)</f>
        <v>#N/A</v>
      </c>
      <c r="N4466" s="17" t="e">
        <f t="shared" si="192"/>
        <v>#N/A</v>
      </c>
      <c r="O4466" s="22" t="e">
        <f t="shared" si="191"/>
        <v>#N/A</v>
      </c>
      <c r="P4466" s="17" t="e">
        <f t="shared" si="193"/>
        <v>#N/A</v>
      </c>
      <c r="Q4466" s="13" t="e">
        <f>VLOOKUP(I4466,'[1]Nhân viên'!$E$20:$F$41,2,0)</f>
        <v>#N/A</v>
      </c>
    </row>
    <row r="4467" spans="1:17" x14ac:dyDescent="0.2">
      <c r="A4467" s="11">
        <v>4444</v>
      </c>
      <c r="D4467" s="13" t="e">
        <f>VLOOKUP(C4467,'Nhân viên'!$B$5:$C$48,2,0)</f>
        <v>#N/A</v>
      </c>
      <c r="G4467" s="13" t="e">
        <f>VLOOKUP(E4467,'Khách hàng'!$B$4:$F$1048576,2,0)</f>
        <v>#N/A</v>
      </c>
      <c r="H4467" s="13" t="str">
        <f>VLOOKUP(E4467,'[1]Khách hàng'!$A$4:$F$2144,3,0)</f>
        <v>Số 1 đường số 17A, Khu phố 11, Phường Bình Trị Đông B, Quận Bình Tân, TP.HCM.</v>
      </c>
      <c r="I4467" s="13" t="e">
        <f>VLOOKUP(E4467,'Khách hàng'!$B$4:$F$1048576,5,0)</f>
        <v>#N/A</v>
      </c>
      <c r="L4467" s="13" t="e">
        <f>VLOOKUP(J4467,'Hàng hóa'!$C$5:$D$50,2,0)</f>
        <v>#N/A</v>
      </c>
      <c r="M4467" s="17" t="e">
        <f>VLOOKUP(J4467,'Hàng hóa'!$C$5:$H$22,6,0)</f>
        <v>#N/A</v>
      </c>
      <c r="N4467" s="17" t="e">
        <f t="shared" si="192"/>
        <v>#N/A</v>
      </c>
      <c r="O4467" s="22" t="e">
        <f t="shared" si="191"/>
        <v>#N/A</v>
      </c>
      <c r="P4467" s="17" t="e">
        <f t="shared" si="193"/>
        <v>#N/A</v>
      </c>
      <c r="Q4467" s="13" t="e">
        <f>VLOOKUP(I4467,'[1]Nhân viên'!$E$20:$F$41,2,0)</f>
        <v>#N/A</v>
      </c>
    </row>
    <row r="4468" spans="1:17" x14ac:dyDescent="0.2">
      <c r="A4468" s="11">
        <v>4445</v>
      </c>
      <c r="D4468" s="13" t="e">
        <f>VLOOKUP(C4468,'Nhân viên'!$B$5:$C$48,2,0)</f>
        <v>#N/A</v>
      </c>
      <c r="G4468" s="13" t="e">
        <f>VLOOKUP(E4468,'Khách hàng'!$B$4:$F$1048576,2,0)</f>
        <v>#N/A</v>
      </c>
      <c r="H4468" s="13" t="str">
        <f>VLOOKUP(E4468,'[1]Khách hàng'!$A$4:$F$2144,3,0)</f>
        <v>Số 1 đường số 17A, Khu phố 11, Phường Bình Trị Đông B, Quận Bình Tân, TP.HCM.</v>
      </c>
      <c r="I4468" s="13" t="e">
        <f>VLOOKUP(E4468,'Khách hàng'!$B$4:$F$1048576,5,0)</f>
        <v>#N/A</v>
      </c>
      <c r="L4468" s="13" t="e">
        <f>VLOOKUP(J4468,'Hàng hóa'!$C$5:$D$50,2,0)</f>
        <v>#N/A</v>
      </c>
      <c r="M4468" s="17" t="e">
        <f>VLOOKUP(J4468,'Hàng hóa'!$C$5:$H$22,6,0)</f>
        <v>#N/A</v>
      </c>
      <c r="N4468" s="17" t="e">
        <f t="shared" si="192"/>
        <v>#N/A</v>
      </c>
      <c r="O4468" s="22" t="e">
        <f t="shared" si="191"/>
        <v>#N/A</v>
      </c>
      <c r="P4468" s="17" t="e">
        <f t="shared" si="193"/>
        <v>#N/A</v>
      </c>
      <c r="Q4468" s="13" t="e">
        <f>VLOOKUP(I4468,'[1]Nhân viên'!$E$20:$F$41,2,0)</f>
        <v>#N/A</v>
      </c>
    </row>
    <row r="4469" spans="1:17" x14ac:dyDescent="0.2">
      <c r="A4469" s="11">
        <v>4446</v>
      </c>
      <c r="D4469" s="13" t="e">
        <f>VLOOKUP(C4469,'Nhân viên'!$B$5:$C$48,2,0)</f>
        <v>#N/A</v>
      </c>
      <c r="G4469" s="13" t="e">
        <f>VLOOKUP(E4469,'Khách hàng'!$B$4:$F$1048576,2,0)</f>
        <v>#N/A</v>
      </c>
      <c r="H4469" s="13" t="str">
        <f>VLOOKUP(E4469,'[1]Khách hàng'!$A$4:$F$2144,3,0)</f>
        <v>Số 1 đường số 17A, Khu phố 11, Phường Bình Trị Đông B, Quận Bình Tân, TP.HCM.</v>
      </c>
      <c r="I4469" s="13" t="e">
        <f>VLOOKUP(E4469,'Khách hàng'!$B$4:$F$1048576,5,0)</f>
        <v>#N/A</v>
      </c>
      <c r="L4469" s="13" t="e">
        <f>VLOOKUP(J4469,'Hàng hóa'!$C$5:$D$50,2,0)</f>
        <v>#N/A</v>
      </c>
      <c r="M4469" s="17" t="e">
        <f>VLOOKUP(J4469,'Hàng hóa'!$C$5:$H$22,6,0)</f>
        <v>#N/A</v>
      </c>
      <c r="N4469" s="17" t="e">
        <f t="shared" si="192"/>
        <v>#N/A</v>
      </c>
      <c r="O4469" s="22" t="e">
        <f t="shared" si="191"/>
        <v>#N/A</v>
      </c>
      <c r="P4469" s="17" t="e">
        <f t="shared" si="193"/>
        <v>#N/A</v>
      </c>
      <c r="Q4469" s="13" t="e">
        <f>VLOOKUP(I4469,'[1]Nhân viên'!$E$20:$F$41,2,0)</f>
        <v>#N/A</v>
      </c>
    </row>
    <row r="4470" spans="1:17" x14ac:dyDescent="0.2">
      <c r="A4470" s="11">
        <v>4447</v>
      </c>
      <c r="D4470" s="13" t="e">
        <f>VLOOKUP(C4470,'Nhân viên'!$B$5:$C$48,2,0)</f>
        <v>#N/A</v>
      </c>
      <c r="G4470" s="13" t="e">
        <f>VLOOKUP(E4470,'Khách hàng'!$B$4:$F$1048576,2,0)</f>
        <v>#N/A</v>
      </c>
      <c r="H4470" s="13" t="str">
        <f>VLOOKUP(E4470,'[1]Khách hàng'!$A$4:$F$2144,3,0)</f>
        <v>Số 1 đường số 17A, Khu phố 11, Phường Bình Trị Đông B, Quận Bình Tân, TP.HCM.</v>
      </c>
      <c r="I4470" s="13" t="e">
        <f>VLOOKUP(E4470,'Khách hàng'!$B$4:$F$1048576,5,0)</f>
        <v>#N/A</v>
      </c>
      <c r="L4470" s="13" t="e">
        <f>VLOOKUP(J4470,'Hàng hóa'!$C$5:$D$50,2,0)</f>
        <v>#N/A</v>
      </c>
      <c r="M4470" s="17" t="e">
        <f>VLOOKUP(J4470,'Hàng hóa'!$C$5:$H$22,6,0)</f>
        <v>#N/A</v>
      </c>
      <c r="N4470" s="17" t="e">
        <f t="shared" si="192"/>
        <v>#N/A</v>
      </c>
      <c r="O4470" s="22" t="e">
        <f t="shared" si="191"/>
        <v>#N/A</v>
      </c>
      <c r="P4470" s="17" t="e">
        <f t="shared" si="193"/>
        <v>#N/A</v>
      </c>
      <c r="Q4470" s="13" t="e">
        <f>VLOOKUP(I4470,'[1]Nhân viên'!$E$20:$F$41,2,0)</f>
        <v>#N/A</v>
      </c>
    </row>
    <row r="4471" spans="1:17" x14ac:dyDescent="0.2">
      <c r="A4471" s="11">
        <v>4448</v>
      </c>
      <c r="D4471" s="13" t="e">
        <f>VLOOKUP(C4471,'Nhân viên'!$B$5:$C$48,2,0)</f>
        <v>#N/A</v>
      </c>
      <c r="G4471" s="13" t="e">
        <f>VLOOKUP(E4471,'Khách hàng'!$B$4:$F$1048576,2,0)</f>
        <v>#N/A</v>
      </c>
      <c r="H4471" s="13" t="str">
        <f>VLOOKUP(E4471,'[1]Khách hàng'!$A$4:$F$2144,3,0)</f>
        <v>Số 1 đường số 17A, Khu phố 11, Phường Bình Trị Đông B, Quận Bình Tân, TP.HCM.</v>
      </c>
      <c r="I4471" s="13" t="e">
        <f>VLOOKUP(E4471,'Khách hàng'!$B$4:$F$1048576,5,0)</f>
        <v>#N/A</v>
      </c>
      <c r="L4471" s="13" t="e">
        <f>VLOOKUP(J4471,'Hàng hóa'!$C$5:$D$50,2,0)</f>
        <v>#N/A</v>
      </c>
      <c r="M4471" s="17" t="e">
        <f>VLOOKUP(J4471,'Hàng hóa'!$C$5:$H$22,6,0)</f>
        <v>#N/A</v>
      </c>
      <c r="N4471" s="17" t="e">
        <f t="shared" si="192"/>
        <v>#N/A</v>
      </c>
      <c r="O4471" s="22" t="e">
        <f t="shared" si="191"/>
        <v>#N/A</v>
      </c>
      <c r="P4471" s="17" t="e">
        <f t="shared" si="193"/>
        <v>#N/A</v>
      </c>
      <c r="Q4471" s="13" t="e">
        <f>VLOOKUP(I4471,'[1]Nhân viên'!$E$20:$F$41,2,0)</f>
        <v>#N/A</v>
      </c>
    </row>
    <row r="4472" spans="1:17" x14ac:dyDescent="0.2">
      <c r="A4472" s="11">
        <v>4449</v>
      </c>
      <c r="D4472" s="13" t="e">
        <f>VLOOKUP(C4472,'Nhân viên'!$B$5:$C$48,2,0)</f>
        <v>#N/A</v>
      </c>
      <c r="G4472" s="13" t="e">
        <f>VLOOKUP(E4472,'Khách hàng'!$B$4:$F$1048576,2,0)</f>
        <v>#N/A</v>
      </c>
      <c r="H4472" s="13" t="str">
        <f>VLOOKUP(E4472,'[1]Khách hàng'!$A$4:$F$2144,3,0)</f>
        <v>Số 1 đường số 17A, Khu phố 11, Phường Bình Trị Đông B, Quận Bình Tân, TP.HCM.</v>
      </c>
      <c r="I4472" s="13" t="e">
        <f>VLOOKUP(E4472,'Khách hàng'!$B$4:$F$1048576,5,0)</f>
        <v>#N/A</v>
      </c>
      <c r="L4472" s="13" t="e">
        <f>VLOOKUP(J4472,'Hàng hóa'!$C$5:$D$50,2,0)</f>
        <v>#N/A</v>
      </c>
      <c r="M4472" s="17" t="e">
        <f>VLOOKUP(J4472,'Hàng hóa'!$C$5:$H$22,6,0)</f>
        <v>#N/A</v>
      </c>
      <c r="N4472" s="17" t="e">
        <f t="shared" si="192"/>
        <v>#N/A</v>
      </c>
      <c r="O4472" s="22" t="e">
        <f t="shared" si="191"/>
        <v>#N/A</v>
      </c>
      <c r="P4472" s="17" t="e">
        <f t="shared" si="193"/>
        <v>#N/A</v>
      </c>
      <c r="Q4472" s="13" t="e">
        <f>VLOOKUP(I4472,'[1]Nhân viên'!$E$20:$F$41,2,0)</f>
        <v>#N/A</v>
      </c>
    </row>
    <row r="4473" spans="1:17" x14ac:dyDescent="0.2">
      <c r="A4473" s="11">
        <v>4450</v>
      </c>
      <c r="D4473" s="13" t="e">
        <f>VLOOKUP(C4473,'Nhân viên'!$B$5:$C$48,2,0)</f>
        <v>#N/A</v>
      </c>
      <c r="G4473" s="13" t="e">
        <f>VLOOKUP(E4473,'Khách hàng'!$B$4:$F$1048576,2,0)</f>
        <v>#N/A</v>
      </c>
      <c r="H4473" s="13" t="str">
        <f>VLOOKUP(E4473,'[1]Khách hàng'!$A$4:$F$2144,3,0)</f>
        <v>Số 1 đường số 17A, Khu phố 11, Phường Bình Trị Đông B, Quận Bình Tân, TP.HCM.</v>
      </c>
      <c r="I4473" s="13" t="e">
        <f>VLOOKUP(E4473,'Khách hàng'!$B$4:$F$1048576,5,0)</f>
        <v>#N/A</v>
      </c>
      <c r="L4473" s="13" t="e">
        <f>VLOOKUP(J4473,'Hàng hóa'!$C$5:$D$50,2,0)</f>
        <v>#N/A</v>
      </c>
      <c r="M4473" s="17" t="e">
        <f>VLOOKUP(J4473,'Hàng hóa'!$C$5:$H$22,6,0)</f>
        <v>#N/A</v>
      </c>
      <c r="N4473" s="17" t="e">
        <f t="shared" si="192"/>
        <v>#N/A</v>
      </c>
      <c r="O4473" s="22" t="e">
        <f t="shared" si="191"/>
        <v>#N/A</v>
      </c>
      <c r="P4473" s="17" t="e">
        <f t="shared" si="193"/>
        <v>#N/A</v>
      </c>
      <c r="Q4473" s="13" t="e">
        <f>VLOOKUP(I4473,'[1]Nhân viên'!$E$20:$F$41,2,0)</f>
        <v>#N/A</v>
      </c>
    </row>
    <row r="4474" spans="1:17" x14ac:dyDescent="0.2">
      <c r="A4474" s="11">
        <v>4451</v>
      </c>
      <c r="D4474" s="13" t="e">
        <f>VLOOKUP(C4474,'Nhân viên'!$B$5:$C$48,2,0)</f>
        <v>#N/A</v>
      </c>
      <c r="G4474" s="13" t="e">
        <f>VLOOKUP(E4474,'Khách hàng'!$B$4:$F$1048576,2,0)</f>
        <v>#N/A</v>
      </c>
      <c r="H4474" s="13" t="str">
        <f>VLOOKUP(E4474,'[1]Khách hàng'!$A$4:$F$2144,3,0)</f>
        <v>Số 1 đường số 17A, Khu phố 11, Phường Bình Trị Đông B, Quận Bình Tân, TP.HCM.</v>
      </c>
      <c r="I4474" s="13" t="e">
        <f>VLOOKUP(E4474,'Khách hàng'!$B$4:$F$1048576,5,0)</f>
        <v>#N/A</v>
      </c>
      <c r="L4474" s="13" t="e">
        <f>VLOOKUP(J4474,'Hàng hóa'!$C$5:$D$50,2,0)</f>
        <v>#N/A</v>
      </c>
      <c r="M4474" s="17" t="e">
        <f>VLOOKUP(J4474,'Hàng hóa'!$C$5:$H$22,6,0)</f>
        <v>#N/A</v>
      </c>
      <c r="N4474" s="17" t="e">
        <f t="shared" si="192"/>
        <v>#N/A</v>
      </c>
      <c r="O4474" s="22" t="e">
        <f t="shared" si="191"/>
        <v>#N/A</v>
      </c>
      <c r="P4474" s="17" t="e">
        <f t="shared" si="193"/>
        <v>#N/A</v>
      </c>
      <c r="Q4474" s="13" t="e">
        <f>VLOOKUP(I4474,'[1]Nhân viên'!$E$20:$F$41,2,0)</f>
        <v>#N/A</v>
      </c>
    </row>
    <row r="4475" spans="1:17" x14ac:dyDescent="0.2">
      <c r="A4475" s="11">
        <v>4452</v>
      </c>
      <c r="D4475" s="13" t="e">
        <f>VLOOKUP(C4475,'Nhân viên'!$B$5:$C$48,2,0)</f>
        <v>#N/A</v>
      </c>
      <c r="G4475" s="13" t="e">
        <f>VLOOKUP(E4475,'Khách hàng'!$B$4:$F$1048576,2,0)</f>
        <v>#N/A</v>
      </c>
      <c r="H4475" s="13" t="str">
        <f>VLOOKUP(E4475,'[1]Khách hàng'!$A$4:$F$2144,3,0)</f>
        <v>Số 1 đường số 17A, Khu phố 11, Phường Bình Trị Đông B, Quận Bình Tân, TP.HCM.</v>
      </c>
      <c r="I4475" s="13" t="e">
        <f>VLOOKUP(E4475,'Khách hàng'!$B$4:$F$1048576,5,0)</f>
        <v>#N/A</v>
      </c>
      <c r="L4475" s="13" t="e">
        <f>VLOOKUP(J4475,'Hàng hóa'!$C$5:$D$50,2,0)</f>
        <v>#N/A</v>
      </c>
      <c r="M4475" s="17" t="e">
        <f>VLOOKUP(J4475,'Hàng hóa'!$C$5:$H$22,6,0)</f>
        <v>#N/A</v>
      </c>
      <c r="N4475" s="17" t="e">
        <f t="shared" si="192"/>
        <v>#N/A</v>
      </c>
      <c r="O4475" s="22" t="e">
        <f t="shared" si="191"/>
        <v>#N/A</v>
      </c>
      <c r="P4475" s="17" t="e">
        <f t="shared" si="193"/>
        <v>#N/A</v>
      </c>
      <c r="Q4475" s="13" t="e">
        <f>VLOOKUP(I4475,'[1]Nhân viên'!$E$20:$F$41,2,0)</f>
        <v>#N/A</v>
      </c>
    </row>
    <row r="4476" spans="1:17" x14ac:dyDescent="0.2">
      <c r="A4476" s="11">
        <v>4453</v>
      </c>
      <c r="D4476" s="13" t="e">
        <f>VLOOKUP(C4476,'Nhân viên'!$B$5:$C$48,2,0)</f>
        <v>#N/A</v>
      </c>
      <c r="G4476" s="13" t="e">
        <f>VLOOKUP(E4476,'Khách hàng'!$B$4:$F$1048576,2,0)</f>
        <v>#N/A</v>
      </c>
      <c r="H4476" s="13" t="str">
        <f>VLOOKUP(E4476,'[1]Khách hàng'!$A$4:$F$2144,3,0)</f>
        <v>Số 1 đường số 17A, Khu phố 11, Phường Bình Trị Đông B, Quận Bình Tân, TP.HCM.</v>
      </c>
      <c r="I4476" s="13" t="e">
        <f>VLOOKUP(E4476,'Khách hàng'!$B$4:$F$1048576,5,0)</f>
        <v>#N/A</v>
      </c>
      <c r="L4476" s="13" t="e">
        <f>VLOOKUP(J4476,'Hàng hóa'!$C$5:$D$50,2,0)</f>
        <v>#N/A</v>
      </c>
      <c r="M4476" s="17" t="e">
        <f>VLOOKUP(J4476,'Hàng hóa'!$C$5:$H$22,6,0)</f>
        <v>#N/A</v>
      </c>
      <c r="N4476" s="17" t="e">
        <f t="shared" si="192"/>
        <v>#N/A</v>
      </c>
      <c r="O4476" s="22" t="e">
        <f t="shared" si="191"/>
        <v>#N/A</v>
      </c>
      <c r="P4476" s="17" t="e">
        <f t="shared" si="193"/>
        <v>#N/A</v>
      </c>
      <c r="Q4476" s="13" t="e">
        <f>VLOOKUP(I4476,'[1]Nhân viên'!$E$20:$F$41,2,0)</f>
        <v>#N/A</v>
      </c>
    </row>
    <row r="4477" spans="1:17" x14ac:dyDescent="0.2">
      <c r="A4477" s="11">
        <v>4454</v>
      </c>
      <c r="D4477" s="13" t="e">
        <f>VLOOKUP(C4477,'Nhân viên'!$B$5:$C$48,2,0)</f>
        <v>#N/A</v>
      </c>
      <c r="G4477" s="13" t="e">
        <f>VLOOKUP(E4477,'Khách hàng'!$B$4:$F$1048576,2,0)</f>
        <v>#N/A</v>
      </c>
      <c r="H4477" s="13" t="str">
        <f>VLOOKUP(E4477,'[1]Khách hàng'!$A$4:$F$2144,3,0)</f>
        <v>Số 1 đường số 17A, Khu phố 11, Phường Bình Trị Đông B, Quận Bình Tân, TP.HCM.</v>
      </c>
      <c r="I4477" s="13" t="e">
        <f>VLOOKUP(E4477,'Khách hàng'!$B$4:$F$1048576,5,0)</f>
        <v>#N/A</v>
      </c>
      <c r="L4477" s="13" t="e">
        <f>VLOOKUP(J4477,'Hàng hóa'!$C$5:$D$50,2,0)</f>
        <v>#N/A</v>
      </c>
      <c r="M4477" s="17" t="e">
        <f>VLOOKUP(J4477,'Hàng hóa'!$C$5:$H$22,6,0)</f>
        <v>#N/A</v>
      </c>
      <c r="N4477" s="17" t="e">
        <f t="shared" si="192"/>
        <v>#N/A</v>
      </c>
      <c r="O4477" s="22" t="e">
        <f t="shared" si="191"/>
        <v>#N/A</v>
      </c>
      <c r="P4477" s="17" t="e">
        <f t="shared" si="193"/>
        <v>#N/A</v>
      </c>
      <c r="Q4477" s="13" t="e">
        <f>VLOOKUP(I4477,'[1]Nhân viên'!$E$20:$F$41,2,0)</f>
        <v>#N/A</v>
      </c>
    </row>
    <row r="4478" spans="1:17" x14ac:dyDescent="0.2">
      <c r="A4478" s="11">
        <v>4455</v>
      </c>
      <c r="D4478" s="13" t="e">
        <f>VLOOKUP(C4478,'Nhân viên'!$B$5:$C$48,2,0)</f>
        <v>#N/A</v>
      </c>
      <c r="G4478" s="13" t="e">
        <f>VLOOKUP(E4478,'Khách hàng'!$B$4:$F$1048576,2,0)</f>
        <v>#N/A</v>
      </c>
      <c r="H4478" s="13" t="str">
        <f>VLOOKUP(E4478,'[1]Khách hàng'!$A$4:$F$2144,3,0)</f>
        <v>Số 1 đường số 17A, Khu phố 11, Phường Bình Trị Đông B, Quận Bình Tân, TP.HCM.</v>
      </c>
      <c r="I4478" s="13" t="e">
        <f>VLOOKUP(E4478,'Khách hàng'!$B$4:$F$1048576,5,0)</f>
        <v>#N/A</v>
      </c>
      <c r="L4478" s="13" t="e">
        <f>VLOOKUP(J4478,'Hàng hóa'!$C$5:$D$50,2,0)</f>
        <v>#N/A</v>
      </c>
      <c r="M4478" s="17" t="e">
        <f>VLOOKUP(J4478,'Hàng hóa'!$C$5:$H$22,6,0)</f>
        <v>#N/A</v>
      </c>
      <c r="N4478" s="17" t="e">
        <f t="shared" si="192"/>
        <v>#N/A</v>
      </c>
      <c r="O4478" s="22" t="e">
        <f t="shared" si="191"/>
        <v>#N/A</v>
      </c>
      <c r="P4478" s="17" t="e">
        <f t="shared" si="193"/>
        <v>#N/A</v>
      </c>
      <c r="Q4478" s="13" t="e">
        <f>VLOOKUP(I4478,'[1]Nhân viên'!$E$20:$F$41,2,0)</f>
        <v>#N/A</v>
      </c>
    </row>
    <row r="4479" spans="1:17" x14ac:dyDescent="0.2">
      <c r="A4479" s="11">
        <v>4456</v>
      </c>
      <c r="D4479" s="13" t="e">
        <f>VLOOKUP(C4479,'Nhân viên'!$B$5:$C$48,2,0)</f>
        <v>#N/A</v>
      </c>
      <c r="G4479" s="13" t="e">
        <f>VLOOKUP(E4479,'Khách hàng'!$B$4:$F$1048576,2,0)</f>
        <v>#N/A</v>
      </c>
      <c r="H4479" s="13" t="str">
        <f>VLOOKUP(E4479,'[1]Khách hàng'!$A$4:$F$2144,3,0)</f>
        <v>Số 1 đường số 17A, Khu phố 11, Phường Bình Trị Đông B, Quận Bình Tân, TP.HCM.</v>
      </c>
      <c r="I4479" s="13" t="e">
        <f>VLOOKUP(E4479,'Khách hàng'!$B$4:$F$1048576,5,0)</f>
        <v>#N/A</v>
      </c>
      <c r="L4479" s="13" t="e">
        <f>VLOOKUP(J4479,'Hàng hóa'!$C$5:$D$50,2,0)</f>
        <v>#N/A</v>
      </c>
      <c r="M4479" s="17" t="e">
        <f>VLOOKUP(J4479,'Hàng hóa'!$C$5:$H$22,6,0)</f>
        <v>#N/A</v>
      </c>
      <c r="N4479" s="17" t="e">
        <f t="shared" si="192"/>
        <v>#N/A</v>
      </c>
      <c r="O4479" s="22" t="e">
        <f t="shared" si="191"/>
        <v>#N/A</v>
      </c>
      <c r="P4479" s="17" t="e">
        <f t="shared" si="193"/>
        <v>#N/A</v>
      </c>
      <c r="Q4479" s="13" t="e">
        <f>VLOOKUP(I4479,'[1]Nhân viên'!$E$20:$F$41,2,0)</f>
        <v>#N/A</v>
      </c>
    </row>
    <row r="4480" spans="1:17" x14ac:dyDescent="0.2">
      <c r="A4480" s="11">
        <v>4457</v>
      </c>
      <c r="D4480" s="13" t="e">
        <f>VLOOKUP(C4480,'Nhân viên'!$B$5:$C$48,2,0)</f>
        <v>#N/A</v>
      </c>
      <c r="G4480" s="13" t="e">
        <f>VLOOKUP(E4480,'Khách hàng'!$B$4:$F$1048576,2,0)</f>
        <v>#N/A</v>
      </c>
      <c r="H4480" s="13" t="str">
        <f>VLOOKUP(E4480,'[1]Khách hàng'!$A$4:$F$2144,3,0)</f>
        <v>Số 1 đường số 17A, Khu phố 11, Phường Bình Trị Đông B, Quận Bình Tân, TP.HCM.</v>
      </c>
      <c r="I4480" s="13" t="e">
        <f>VLOOKUP(E4480,'Khách hàng'!$B$4:$F$1048576,5,0)</f>
        <v>#N/A</v>
      </c>
      <c r="L4480" s="13" t="e">
        <f>VLOOKUP(J4480,'Hàng hóa'!$C$5:$D$50,2,0)</f>
        <v>#N/A</v>
      </c>
      <c r="M4480" s="17" t="e">
        <f>VLOOKUP(J4480,'Hàng hóa'!$C$5:$H$22,6,0)</f>
        <v>#N/A</v>
      </c>
      <c r="N4480" s="17" t="e">
        <f t="shared" si="192"/>
        <v>#N/A</v>
      </c>
      <c r="O4480" s="22" t="e">
        <f t="shared" si="191"/>
        <v>#N/A</v>
      </c>
      <c r="P4480" s="17" t="e">
        <f t="shared" si="193"/>
        <v>#N/A</v>
      </c>
      <c r="Q4480" s="13" t="e">
        <f>VLOOKUP(I4480,'[1]Nhân viên'!$E$20:$F$41,2,0)</f>
        <v>#N/A</v>
      </c>
    </row>
    <row r="4481" spans="1:17" x14ac:dyDescent="0.2">
      <c r="A4481" s="11">
        <v>4458</v>
      </c>
      <c r="D4481" s="13" t="e">
        <f>VLOOKUP(C4481,'Nhân viên'!$B$5:$C$48,2,0)</f>
        <v>#N/A</v>
      </c>
      <c r="G4481" s="13" t="e">
        <f>VLOOKUP(E4481,'Khách hàng'!$B$4:$F$1048576,2,0)</f>
        <v>#N/A</v>
      </c>
      <c r="H4481" s="13" t="str">
        <f>VLOOKUP(E4481,'[1]Khách hàng'!$A$4:$F$2144,3,0)</f>
        <v>Số 1 đường số 17A, Khu phố 11, Phường Bình Trị Đông B, Quận Bình Tân, TP.HCM.</v>
      </c>
      <c r="I4481" s="13" t="e">
        <f>VLOOKUP(E4481,'Khách hàng'!$B$4:$F$1048576,5,0)</f>
        <v>#N/A</v>
      </c>
      <c r="L4481" s="13" t="e">
        <f>VLOOKUP(J4481,'Hàng hóa'!$C$5:$D$50,2,0)</f>
        <v>#N/A</v>
      </c>
      <c r="M4481" s="17" t="e">
        <f>VLOOKUP(J4481,'Hàng hóa'!$C$5:$H$22,6,0)</f>
        <v>#N/A</v>
      </c>
      <c r="N4481" s="17" t="e">
        <f t="shared" si="192"/>
        <v>#N/A</v>
      </c>
      <c r="O4481" s="22" t="e">
        <f t="shared" ref="O4481:O4544" si="194">N4481*10%</f>
        <v>#N/A</v>
      </c>
      <c r="P4481" s="17" t="e">
        <f t="shared" si="193"/>
        <v>#N/A</v>
      </c>
      <c r="Q4481" s="13" t="e">
        <f>VLOOKUP(I4481,'[1]Nhân viên'!$E$20:$F$41,2,0)</f>
        <v>#N/A</v>
      </c>
    </row>
    <row r="4482" spans="1:17" x14ac:dyDescent="0.2">
      <c r="A4482" s="11">
        <v>4459</v>
      </c>
      <c r="D4482" s="13" t="e">
        <f>VLOOKUP(C4482,'Nhân viên'!$B$5:$C$48,2,0)</f>
        <v>#N/A</v>
      </c>
      <c r="G4482" s="13" t="e">
        <f>VLOOKUP(E4482,'Khách hàng'!$B$4:$F$1048576,2,0)</f>
        <v>#N/A</v>
      </c>
      <c r="H4482" s="13" t="str">
        <f>VLOOKUP(E4482,'[1]Khách hàng'!$A$4:$F$2144,3,0)</f>
        <v>Số 1 đường số 17A, Khu phố 11, Phường Bình Trị Đông B, Quận Bình Tân, TP.HCM.</v>
      </c>
      <c r="I4482" s="13" t="e">
        <f>VLOOKUP(E4482,'Khách hàng'!$B$4:$F$1048576,5,0)</f>
        <v>#N/A</v>
      </c>
      <c r="L4482" s="13" t="e">
        <f>VLOOKUP(J4482,'Hàng hóa'!$C$5:$D$50,2,0)</f>
        <v>#N/A</v>
      </c>
      <c r="M4482" s="17" t="e">
        <f>VLOOKUP(J4482,'Hàng hóa'!$C$5:$H$22,6,0)</f>
        <v>#N/A</v>
      </c>
      <c r="N4482" s="17" t="e">
        <f t="shared" si="192"/>
        <v>#N/A</v>
      </c>
      <c r="O4482" s="22" t="e">
        <f t="shared" si="194"/>
        <v>#N/A</v>
      </c>
      <c r="P4482" s="17" t="e">
        <f t="shared" si="193"/>
        <v>#N/A</v>
      </c>
      <c r="Q4482" s="13" t="e">
        <f>VLOOKUP(I4482,'[1]Nhân viên'!$E$20:$F$41,2,0)</f>
        <v>#N/A</v>
      </c>
    </row>
    <row r="4483" spans="1:17" x14ac:dyDescent="0.2">
      <c r="A4483" s="11">
        <v>4460</v>
      </c>
      <c r="D4483" s="13" t="e">
        <f>VLOOKUP(C4483,'Nhân viên'!$B$5:$C$48,2,0)</f>
        <v>#N/A</v>
      </c>
      <c r="G4483" s="13" t="e">
        <f>VLOOKUP(E4483,'Khách hàng'!$B$4:$F$1048576,2,0)</f>
        <v>#N/A</v>
      </c>
      <c r="H4483" s="13" t="str">
        <f>VLOOKUP(E4483,'[1]Khách hàng'!$A$4:$F$2144,3,0)</f>
        <v>Số 1 đường số 17A, Khu phố 11, Phường Bình Trị Đông B, Quận Bình Tân, TP.HCM.</v>
      </c>
      <c r="I4483" s="13" t="e">
        <f>VLOOKUP(E4483,'Khách hàng'!$B$4:$F$1048576,5,0)</f>
        <v>#N/A</v>
      </c>
      <c r="L4483" s="13" t="e">
        <f>VLOOKUP(J4483,'Hàng hóa'!$C$5:$D$50,2,0)</f>
        <v>#N/A</v>
      </c>
      <c r="M4483" s="17" t="e">
        <f>VLOOKUP(J4483,'Hàng hóa'!$C$5:$H$22,6,0)</f>
        <v>#N/A</v>
      </c>
      <c r="N4483" s="17" t="e">
        <f t="shared" si="192"/>
        <v>#N/A</v>
      </c>
      <c r="O4483" s="22" t="e">
        <f t="shared" si="194"/>
        <v>#N/A</v>
      </c>
      <c r="P4483" s="17" t="e">
        <f t="shared" si="193"/>
        <v>#N/A</v>
      </c>
      <c r="Q4483" s="13" t="e">
        <f>VLOOKUP(I4483,'[1]Nhân viên'!$E$20:$F$41,2,0)</f>
        <v>#N/A</v>
      </c>
    </row>
    <row r="4484" spans="1:17" x14ac:dyDescent="0.2">
      <c r="A4484" s="11">
        <v>4461</v>
      </c>
      <c r="D4484" s="13" t="e">
        <f>VLOOKUP(C4484,'Nhân viên'!$B$5:$C$48,2,0)</f>
        <v>#N/A</v>
      </c>
      <c r="G4484" s="13" t="e">
        <f>VLOOKUP(E4484,'Khách hàng'!$B$4:$F$1048576,2,0)</f>
        <v>#N/A</v>
      </c>
      <c r="H4484" s="13" t="str">
        <f>VLOOKUP(E4484,'[1]Khách hàng'!$A$4:$F$2144,3,0)</f>
        <v>Số 1 đường số 17A, Khu phố 11, Phường Bình Trị Đông B, Quận Bình Tân, TP.HCM.</v>
      </c>
      <c r="I4484" s="13" t="e">
        <f>VLOOKUP(E4484,'Khách hàng'!$B$4:$F$1048576,5,0)</f>
        <v>#N/A</v>
      </c>
      <c r="L4484" s="13" t="e">
        <f>VLOOKUP(J4484,'Hàng hóa'!$C$5:$D$50,2,0)</f>
        <v>#N/A</v>
      </c>
      <c r="M4484" s="17" t="e">
        <f>VLOOKUP(J4484,'Hàng hóa'!$C$5:$H$22,6,0)</f>
        <v>#N/A</v>
      </c>
      <c r="N4484" s="17" t="e">
        <f t="shared" si="192"/>
        <v>#N/A</v>
      </c>
      <c r="O4484" s="22" t="e">
        <f t="shared" si="194"/>
        <v>#N/A</v>
      </c>
      <c r="P4484" s="17" t="e">
        <f t="shared" si="193"/>
        <v>#N/A</v>
      </c>
      <c r="Q4484" s="13" t="e">
        <f>VLOOKUP(I4484,'[1]Nhân viên'!$E$20:$F$41,2,0)</f>
        <v>#N/A</v>
      </c>
    </row>
    <row r="4485" spans="1:17" x14ac:dyDescent="0.2">
      <c r="A4485" s="11">
        <v>4462</v>
      </c>
      <c r="D4485" s="13" t="e">
        <f>VLOOKUP(C4485,'Nhân viên'!$B$5:$C$48,2,0)</f>
        <v>#N/A</v>
      </c>
      <c r="G4485" s="13" t="e">
        <f>VLOOKUP(E4485,'Khách hàng'!$B$4:$F$1048576,2,0)</f>
        <v>#N/A</v>
      </c>
      <c r="H4485" s="13" t="str">
        <f>VLOOKUP(E4485,'[1]Khách hàng'!$A$4:$F$2144,3,0)</f>
        <v>Số 1 đường số 17A, Khu phố 11, Phường Bình Trị Đông B, Quận Bình Tân, TP.HCM.</v>
      </c>
      <c r="I4485" s="13" t="e">
        <f>VLOOKUP(E4485,'Khách hàng'!$B$4:$F$1048576,5,0)</f>
        <v>#N/A</v>
      </c>
      <c r="L4485" s="13" t="e">
        <f>VLOOKUP(J4485,'Hàng hóa'!$C$5:$D$50,2,0)</f>
        <v>#N/A</v>
      </c>
      <c r="M4485" s="17" t="e">
        <f>VLOOKUP(J4485,'Hàng hóa'!$C$5:$H$22,6,0)</f>
        <v>#N/A</v>
      </c>
      <c r="N4485" s="17" t="e">
        <f t="shared" si="192"/>
        <v>#N/A</v>
      </c>
      <c r="O4485" s="22" t="e">
        <f t="shared" si="194"/>
        <v>#N/A</v>
      </c>
      <c r="P4485" s="17" t="e">
        <f t="shared" si="193"/>
        <v>#N/A</v>
      </c>
      <c r="Q4485" s="13" t="e">
        <f>VLOOKUP(I4485,'[1]Nhân viên'!$E$20:$F$41,2,0)</f>
        <v>#N/A</v>
      </c>
    </row>
    <row r="4486" spans="1:17" x14ac:dyDescent="0.2">
      <c r="A4486" s="11">
        <v>4463</v>
      </c>
      <c r="D4486" s="13" t="e">
        <f>VLOOKUP(C4486,'Nhân viên'!$B$5:$C$48,2,0)</f>
        <v>#N/A</v>
      </c>
      <c r="G4486" s="13" t="e">
        <f>VLOOKUP(E4486,'Khách hàng'!$B$4:$F$1048576,2,0)</f>
        <v>#N/A</v>
      </c>
      <c r="H4486" s="13" t="str">
        <f>VLOOKUP(E4486,'[1]Khách hàng'!$A$4:$F$2144,3,0)</f>
        <v>Số 1 đường số 17A, Khu phố 11, Phường Bình Trị Đông B, Quận Bình Tân, TP.HCM.</v>
      </c>
      <c r="I4486" s="13" t="e">
        <f>VLOOKUP(E4486,'Khách hàng'!$B$4:$F$1048576,5,0)</f>
        <v>#N/A</v>
      </c>
      <c r="L4486" s="13" t="e">
        <f>VLOOKUP(J4486,'Hàng hóa'!$C$5:$D$50,2,0)</f>
        <v>#N/A</v>
      </c>
      <c r="M4486" s="17" t="e">
        <f>VLOOKUP(J4486,'Hàng hóa'!$C$5:$H$22,6,0)</f>
        <v>#N/A</v>
      </c>
      <c r="N4486" s="17" t="e">
        <f t="shared" si="192"/>
        <v>#N/A</v>
      </c>
      <c r="O4486" s="22" t="e">
        <f t="shared" si="194"/>
        <v>#N/A</v>
      </c>
      <c r="P4486" s="17" t="e">
        <f t="shared" si="193"/>
        <v>#N/A</v>
      </c>
      <c r="Q4486" s="13" t="e">
        <f>VLOOKUP(I4486,'[1]Nhân viên'!$E$20:$F$41,2,0)</f>
        <v>#N/A</v>
      </c>
    </row>
    <row r="4487" spans="1:17" x14ac:dyDescent="0.2">
      <c r="A4487" s="11">
        <v>4464</v>
      </c>
      <c r="D4487" s="13" t="e">
        <f>VLOOKUP(C4487,'Nhân viên'!$B$5:$C$48,2,0)</f>
        <v>#N/A</v>
      </c>
      <c r="G4487" s="13" t="e">
        <f>VLOOKUP(E4487,'Khách hàng'!$B$4:$F$1048576,2,0)</f>
        <v>#N/A</v>
      </c>
      <c r="H4487" s="13" t="str">
        <f>VLOOKUP(E4487,'[1]Khách hàng'!$A$4:$F$2144,3,0)</f>
        <v>Số 1 đường số 17A, Khu phố 11, Phường Bình Trị Đông B, Quận Bình Tân, TP.HCM.</v>
      </c>
      <c r="I4487" s="13" t="e">
        <f>VLOOKUP(E4487,'Khách hàng'!$B$4:$F$1048576,5,0)</f>
        <v>#N/A</v>
      </c>
      <c r="L4487" s="13" t="e">
        <f>VLOOKUP(J4487,'Hàng hóa'!$C$5:$D$50,2,0)</f>
        <v>#N/A</v>
      </c>
      <c r="M4487" s="17" t="e">
        <f>VLOOKUP(J4487,'Hàng hóa'!$C$5:$H$22,6,0)</f>
        <v>#N/A</v>
      </c>
      <c r="N4487" s="17" t="e">
        <f t="shared" si="192"/>
        <v>#N/A</v>
      </c>
      <c r="O4487" s="22" t="e">
        <f t="shared" si="194"/>
        <v>#N/A</v>
      </c>
      <c r="P4487" s="17" t="e">
        <f t="shared" si="193"/>
        <v>#N/A</v>
      </c>
      <c r="Q4487" s="13" t="e">
        <f>VLOOKUP(I4487,'[1]Nhân viên'!$E$20:$F$41,2,0)</f>
        <v>#N/A</v>
      </c>
    </row>
    <row r="4488" spans="1:17" x14ac:dyDescent="0.2">
      <c r="A4488" s="11">
        <v>4465</v>
      </c>
      <c r="D4488" s="13" t="e">
        <f>VLOOKUP(C4488,'Nhân viên'!$B$5:$C$48,2,0)</f>
        <v>#N/A</v>
      </c>
      <c r="G4488" s="13" t="e">
        <f>VLOOKUP(E4488,'Khách hàng'!$B$4:$F$1048576,2,0)</f>
        <v>#N/A</v>
      </c>
      <c r="H4488" s="13" t="str">
        <f>VLOOKUP(E4488,'[1]Khách hàng'!$A$4:$F$2144,3,0)</f>
        <v>Số 1 đường số 17A, Khu phố 11, Phường Bình Trị Đông B, Quận Bình Tân, TP.HCM.</v>
      </c>
      <c r="I4488" s="13" t="e">
        <f>VLOOKUP(E4488,'Khách hàng'!$B$4:$F$1048576,5,0)</f>
        <v>#N/A</v>
      </c>
      <c r="L4488" s="13" t="e">
        <f>VLOOKUP(J4488,'Hàng hóa'!$C$5:$D$50,2,0)</f>
        <v>#N/A</v>
      </c>
      <c r="M4488" s="17" t="e">
        <f>VLOOKUP(J4488,'Hàng hóa'!$C$5:$H$22,6,0)</f>
        <v>#N/A</v>
      </c>
      <c r="N4488" s="17" t="e">
        <f t="shared" si="192"/>
        <v>#N/A</v>
      </c>
      <c r="O4488" s="22" t="e">
        <f t="shared" si="194"/>
        <v>#N/A</v>
      </c>
      <c r="P4488" s="17" t="e">
        <f t="shared" si="193"/>
        <v>#N/A</v>
      </c>
      <c r="Q4488" s="13" t="e">
        <f>VLOOKUP(I4488,'[1]Nhân viên'!$E$20:$F$41,2,0)</f>
        <v>#N/A</v>
      </c>
    </row>
    <row r="4489" spans="1:17" x14ac:dyDescent="0.2">
      <c r="A4489" s="11">
        <v>4466</v>
      </c>
      <c r="D4489" s="13" t="e">
        <f>VLOOKUP(C4489,'Nhân viên'!$B$5:$C$48,2,0)</f>
        <v>#N/A</v>
      </c>
      <c r="G4489" s="13" t="e">
        <f>VLOOKUP(E4489,'Khách hàng'!$B$4:$F$1048576,2,0)</f>
        <v>#N/A</v>
      </c>
      <c r="H4489" s="13" t="str">
        <f>VLOOKUP(E4489,'[1]Khách hàng'!$A$4:$F$2144,3,0)</f>
        <v>Số 1 đường số 17A, Khu phố 11, Phường Bình Trị Đông B, Quận Bình Tân, TP.HCM.</v>
      </c>
      <c r="I4489" s="13" t="e">
        <f>VLOOKUP(E4489,'Khách hàng'!$B$4:$F$1048576,5,0)</f>
        <v>#N/A</v>
      </c>
      <c r="L4489" s="13" t="e">
        <f>VLOOKUP(J4489,'Hàng hóa'!$C$5:$D$50,2,0)</f>
        <v>#N/A</v>
      </c>
      <c r="M4489" s="17" t="e">
        <f>VLOOKUP(J4489,'Hàng hóa'!$C$5:$H$22,6,0)</f>
        <v>#N/A</v>
      </c>
      <c r="N4489" s="17" t="e">
        <f t="shared" si="192"/>
        <v>#N/A</v>
      </c>
      <c r="O4489" s="22" t="e">
        <f t="shared" si="194"/>
        <v>#N/A</v>
      </c>
      <c r="P4489" s="17" t="e">
        <f t="shared" si="193"/>
        <v>#N/A</v>
      </c>
      <c r="Q4489" s="13" t="e">
        <f>VLOOKUP(I4489,'[1]Nhân viên'!$E$20:$F$41,2,0)</f>
        <v>#N/A</v>
      </c>
    </row>
    <row r="4490" spans="1:17" x14ac:dyDescent="0.2">
      <c r="A4490" s="11">
        <v>4467</v>
      </c>
      <c r="D4490" s="13" t="e">
        <f>VLOOKUP(C4490,'Nhân viên'!$B$5:$C$48,2,0)</f>
        <v>#N/A</v>
      </c>
      <c r="G4490" s="13" t="e">
        <f>VLOOKUP(E4490,'Khách hàng'!$B$4:$F$1048576,2,0)</f>
        <v>#N/A</v>
      </c>
      <c r="H4490" s="13" t="str">
        <f>VLOOKUP(E4490,'[1]Khách hàng'!$A$4:$F$2144,3,0)</f>
        <v>Số 1 đường số 17A, Khu phố 11, Phường Bình Trị Đông B, Quận Bình Tân, TP.HCM.</v>
      </c>
      <c r="I4490" s="13" t="e">
        <f>VLOOKUP(E4490,'Khách hàng'!$B$4:$F$1048576,5,0)</f>
        <v>#N/A</v>
      </c>
      <c r="L4490" s="13" t="e">
        <f>VLOOKUP(J4490,'Hàng hóa'!$C$5:$D$50,2,0)</f>
        <v>#N/A</v>
      </c>
      <c r="M4490" s="17" t="e">
        <f>VLOOKUP(J4490,'Hàng hóa'!$C$5:$H$22,6,0)</f>
        <v>#N/A</v>
      </c>
      <c r="N4490" s="17" t="e">
        <f t="shared" si="192"/>
        <v>#N/A</v>
      </c>
      <c r="O4490" s="22" t="e">
        <f t="shared" si="194"/>
        <v>#N/A</v>
      </c>
      <c r="P4490" s="17" t="e">
        <f t="shared" si="193"/>
        <v>#N/A</v>
      </c>
      <c r="Q4490" s="13" t="e">
        <f>VLOOKUP(I4490,'[1]Nhân viên'!$E$20:$F$41,2,0)</f>
        <v>#N/A</v>
      </c>
    </row>
    <row r="4491" spans="1:17" x14ac:dyDescent="0.2">
      <c r="A4491" s="11">
        <v>4468</v>
      </c>
      <c r="D4491" s="13" t="e">
        <f>VLOOKUP(C4491,'Nhân viên'!$B$5:$C$48,2,0)</f>
        <v>#N/A</v>
      </c>
      <c r="G4491" s="13" t="e">
        <f>VLOOKUP(E4491,'Khách hàng'!$B$4:$F$1048576,2,0)</f>
        <v>#N/A</v>
      </c>
      <c r="H4491" s="13" t="str">
        <f>VLOOKUP(E4491,'[1]Khách hàng'!$A$4:$F$2144,3,0)</f>
        <v>Số 1 đường số 17A, Khu phố 11, Phường Bình Trị Đông B, Quận Bình Tân, TP.HCM.</v>
      </c>
      <c r="I4491" s="13" t="e">
        <f>VLOOKUP(E4491,'Khách hàng'!$B$4:$F$1048576,5,0)</f>
        <v>#N/A</v>
      </c>
      <c r="L4491" s="13" t="e">
        <f>VLOOKUP(J4491,'Hàng hóa'!$C$5:$D$50,2,0)</f>
        <v>#N/A</v>
      </c>
      <c r="M4491" s="17" t="e">
        <f>VLOOKUP(J4491,'Hàng hóa'!$C$5:$H$22,6,0)</f>
        <v>#N/A</v>
      </c>
      <c r="N4491" s="17" t="e">
        <f t="shared" si="192"/>
        <v>#N/A</v>
      </c>
      <c r="O4491" s="22" t="e">
        <f t="shared" si="194"/>
        <v>#N/A</v>
      </c>
      <c r="P4491" s="17" t="e">
        <f t="shared" si="193"/>
        <v>#N/A</v>
      </c>
      <c r="Q4491" s="13" t="e">
        <f>VLOOKUP(I4491,'[1]Nhân viên'!$E$20:$F$41,2,0)</f>
        <v>#N/A</v>
      </c>
    </row>
    <row r="4492" spans="1:17" x14ac:dyDescent="0.2">
      <c r="A4492" s="11">
        <v>4469</v>
      </c>
      <c r="D4492" s="13" t="e">
        <f>VLOOKUP(C4492,'Nhân viên'!$B$5:$C$48,2,0)</f>
        <v>#N/A</v>
      </c>
      <c r="G4492" s="13" t="e">
        <f>VLOOKUP(E4492,'Khách hàng'!$B$4:$F$1048576,2,0)</f>
        <v>#N/A</v>
      </c>
      <c r="H4492" s="13" t="str">
        <f>VLOOKUP(E4492,'[1]Khách hàng'!$A$4:$F$2144,3,0)</f>
        <v>Số 1 đường số 17A, Khu phố 11, Phường Bình Trị Đông B, Quận Bình Tân, TP.HCM.</v>
      </c>
      <c r="I4492" s="13" t="e">
        <f>VLOOKUP(E4492,'Khách hàng'!$B$4:$F$1048576,5,0)</f>
        <v>#N/A</v>
      </c>
      <c r="L4492" s="13" t="e">
        <f>VLOOKUP(J4492,'Hàng hóa'!$C$5:$D$50,2,0)</f>
        <v>#N/A</v>
      </c>
      <c r="M4492" s="17" t="e">
        <f>VLOOKUP(J4492,'Hàng hóa'!$C$5:$H$22,6,0)</f>
        <v>#N/A</v>
      </c>
      <c r="N4492" s="17" t="e">
        <f t="shared" si="192"/>
        <v>#N/A</v>
      </c>
      <c r="O4492" s="22" t="e">
        <f t="shared" si="194"/>
        <v>#N/A</v>
      </c>
      <c r="P4492" s="17" t="e">
        <f t="shared" si="193"/>
        <v>#N/A</v>
      </c>
      <c r="Q4492" s="13" t="e">
        <f>VLOOKUP(I4492,'[1]Nhân viên'!$E$20:$F$41,2,0)</f>
        <v>#N/A</v>
      </c>
    </row>
    <row r="4493" spans="1:17" x14ac:dyDescent="0.2">
      <c r="A4493" s="11">
        <v>4470</v>
      </c>
      <c r="D4493" s="13" t="e">
        <f>VLOOKUP(C4493,'Nhân viên'!$B$5:$C$48,2,0)</f>
        <v>#N/A</v>
      </c>
      <c r="G4493" s="13" t="e">
        <f>VLOOKUP(E4493,'Khách hàng'!$B$4:$F$1048576,2,0)</f>
        <v>#N/A</v>
      </c>
      <c r="H4493" s="13" t="str">
        <f>VLOOKUP(E4493,'[1]Khách hàng'!$A$4:$F$2144,3,0)</f>
        <v>Số 1 đường số 17A, Khu phố 11, Phường Bình Trị Đông B, Quận Bình Tân, TP.HCM.</v>
      </c>
      <c r="I4493" s="13" t="e">
        <f>VLOOKUP(E4493,'Khách hàng'!$B$4:$F$1048576,5,0)</f>
        <v>#N/A</v>
      </c>
      <c r="L4493" s="13" t="e">
        <f>VLOOKUP(J4493,'Hàng hóa'!$C$5:$D$50,2,0)</f>
        <v>#N/A</v>
      </c>
      <c r="M4493" s="17" t="e">
        <f>VLOOKUP(J4493,'Hàng hóa'!$C$5:$H$22,6,0)</f>
        <v>#N/A</v>
      </c>
      <c r="N4493" s="17" t="e">
        <f t="shared" si="192"/>
        <v>#N/A</v>
      </c>
      <c r="O4493" s="22" t="e">
        <f t="shared" si="194"/>
        <v>#N/A</v>
      </c>
      <c r="P4493" s="17" t="e">
        <f t="shared" si="193"/>
        <v>#N/A</v>
      </c>
      <c r="Q4493" s="13" t="e">
        <f>VLOOKUP(I4493,'[1]Nhân viên'!$E$20:$F$41,2,0)</f>
        <v>#N/A</v>
      </c>
    </row>
    <row r="4494" spans="1:17" x14ac:dyDescent="0.2">
      <c r="A4494" s="11">
        <v>4471</v>
      </c>
      <c r="D4494" s="13" t="e">
        <f>VLOOKUP(C4494,'Nhân viên'!$B$5:$C$48,2,0)</f>
        <v>#N/A</v>
      </c>
      <c r="G4494" s="13" t="e">
        <f>VLOOKUP(E4494,'Khách hàng'!$B$4:$F$1048576,2,0)</f>
        <v>#N/A</v>
      </c>
      <c r="H4494" s="13" t="str">
        <f>VLOOKUP(E4494,'[1]Khách hàng'!$A$4:$F$2144,3,0)</f>
        <v>Số 1 đường số 17A, Khu phố 11, Phường Bình Trị Đông B, Quận Bình Tân, TP.HCM.</v>
      </c>
      <c r="I4494" s="13" t="e">
        <f>VLOOKUP(E4494,'Khách hàng'!$B$4:$F$1048576,5,0)</f>
        <v>#N/A</v>
      </c>
      <c r="L4494" s="13" t="e">
        <f>VLOOKUP(J4494,'Hàng hóa'!$C$5:$D$50,2,0)</f>
        <v>#N/A</v>
      </c>
      <c r="M4494" s="17" t="e">
        <f>VLOOKUP(J4494,'Hàng hóa'!$C$5:$H$22,6,0)</f>
        <v>#N/A</v>
      </c>
      <c r="N4494" s="17" t="e">
        <f t="shared" si="192"/>
        <v>#N/A</v>
      </c>
      <c r="O4494" s="22" t="e">
        <f t="shared" si="194"/>
        <v>#N/A</v>
      </c>
      <c r="P4494" s="17" t="e">
        <f t="shared" si="193"/>
        <v>#N/A</v>
      </c>
      <c r="Q4494" s="13" t="e">
        <f>VLOOKUP(I4494,'[1]Nhân viên'!$E$20:$F$41,2,0)</f>
        <v>#N/A</v>
      </c>
    </row>
    <row r="4495" spans="1:17" x14ac:dyDescent="0.2">
      <c r="A4495" s="11">
        <v>4472</v>
      </c>
      <c r="D4495" s="13" t="e">
        <f>VLOOKUP(C4495,'Nhân viên'!$B$5:$C$48,2,0)</f>
        <v>#N/A</v>
      </c>
      <c r="G4495" s="13" t="e">
        <f>VLOOKUP(E4495,'Khách hàng'!$B$4:$F$1048576,2,0)</f>
        <v>#N/A</v>
      </c>
      <c r="H4495" s="13" t="str">
        <f>VLOOKUP(E4495,'[1]Khách hàng'!$A$4:$F$2144,3,0)</f>
        <v>Số 1 đường số 17A, Khu phố 11, Phường Bình Trị Đông B, Quận Bình Tân, TP.HCM.</v>
      </c>
      <c r="I4495" s="13" t="e">
        <f>VLOOKUP(E4495,'Khách hàng'!$B$4:$F$1048576,5,0)</f>
        <v>#N/A</v>
      </c>
      <c r="L4495" s="13" t="e">
        <f>VLOOKUP(J4495,'Hàng hóa'!$C$5:$D$50,2,0)</f>
        <v>#N/A</v>
      </c>
      <c r="M4495" s="17" t="e">
        <f>VLOOKUP(J4495,'Hàng hóa'!$C$5:$H$22,6,0)</f>
        <v>#N/A</v>
      </c>
      <c r="N4495" s="17" t="e">
        <f t="shared" si="192"/>
        <v>#N/A</v>
      </c>
      <c r="O4495" s="22" t="e">
        <f t="shared" si="194"/>
        <v>#N/A</v>
      </c>
      <c r="P4495" s="17" t="e">
        <f t="shared" si="193"/>
        <v>#N/A</v>
      </c>
      <c r="Q4495" s="13" t="e">
        <f>VLOOKUP(I4495,'[1]Nhân viên'!$E$20:$F$41,2,0)</f>
        <v>#N/A</v>
      </c>
    </row>
    <row r="4496" spans="1:17" x14ac:dyDescent="0.2">
      <c r="A4496" s="11">
        <v>4473</v>
      </c>
      <c r="D4496" s="13" t="e">
        <f>VLOOKUP(C4496,'Nhân viên'!$B$5:$C$48,2,0)</f>
        <v>#N/A</v>
      </c>
      <c r="G4496" s="13" t="e">
        <f>VLOOKUP(E4496,'Khách hàng'!$B$4:$F$1048576,2,0)</f>
        <v>#N/A</v>
      </c>
      <c r="H4496" s="13" t="str">
        <f>VLOOKUP(E4496,'[1]Khách hàng'!$A$4:$F$2144,3,0)</f>
        <v>Số 1 đường số 17A, Khu phố 11, Phường Bình Trị Đông B, Quận Bình Tân, TP.HCM.</v>
      </c>
      <c r="I4496" s="13" t="e">
        <f>VLOOKUP(E4496,'Khách hàng'!$B$4:$F$1048576,5,0)</f>
        <v>#N/A</v>
      </c>
      <c r="L4496" s="13" t="e">
        <f>VLOOKUP(J4496,'Hàng hóa'!$C$5:$D$50,2,0)</f>
        <v>#N/A</v>
      </c>
      <c r="M4496" s="17" t="e">
        <f>VLOOKUP(J4496,'Hàng hóa'!$C$5:$H$22,6,0)</f>
        <v>#N/A</v>
      </c>
      <c r="N4496" s="17" t="e">
        <f t="shared" si="192"/>
        <v>#N/A</v>
      </c>
      <c r="O4496" s="22" t="e">
        <f t="shared" si="194"/>
        <v>#N/A</v>
      </c>
      <c r="P4496" s="17" t="e">
        <f t="shared" si="193"/>
        <v>#N/A</v>
      </c>
      <c r="Q4496" s="13" t="e">
        <f>VLOOKUP(I4496,'[1]Nhân viên'!$E$20:$F$41,2,0)</f>
        <v>#N/A</v>
      </c>
    </row>
    <row r="4497" spans="1:17" x14ac:dyDescent="0.2">
      <c r="A4497" s="11">
        <v>4474</v>
      </c>
      <c r="D4497" s="13" t="e">
        <f>VLOOKUP(C4497,'Nhân viên'!$B$5:$C$48,2,0)</f>
        <v>#N/A</v>
      </c>
      <c r="G4497" s="13" t="e">
        <f>VLOOKUP(E4497,'Khách hàng'!$B$4:$F$1048576,2,0)</f>
        <v>#N/A</v>
      </c>
      <c r="H4497" s="13" t="str">
        <f>VLOOKUP(E4497,'[1]Khách hàng'!$A$4:$F$2144,3,0)</f>
        <v>Số 1 đường số 17A, Khu phố 11, Phường Bình Trị Đông B, Quận Bình Tân, TP.HCM.</v>
      </c>
      <c r="I4497" s="13" t="e">
        <f>VLOOKUP(E4497,'Khách hàng'!$B$4:$F$1048576,5,0)</f>
        <v>#N/A</v>
      </c>
      <c r="L4497" s="13" t="e">
        <f>VLOOKUP(J4497,'Hàng hóa'!$C$5:$D$50,2,0)</f>
        <v>#N/A</v>
      </c>
      <c r="M4497" s="17" t="e">
        <f>VLOOKUP(J4497,'Hàng hóa'!$C$5:$H$22,6,0)</f>
        <v>#N/A</v>
      </c>
      <c r="N4497" s="17" t="e">
        <f t="shared" si="192"/>
        <v>#N/A</v>
      </c>
      <c r="O4497" s="22" t="e">
        <f t="shared" si="194"/>
        <v>#N/A</v>
      </c>
      <c r="P4497" s="17" t="e">
        <f t="shared" si="193"/>
        <v>#N/A</v>
      </c>
      <c r="Q4497" s="13" t="e">
        <f>VLOOKUP(I4497,'[1]Nhân viên'!$E$20:$F$41,2,0)</f>
        <v>#N/A</v>
      </c>
    </row>
    <row r="4498" spans="1:17" x14ac:dyDescent="0.2">
      <c r="A4498" s="11">
        <v>4475</v>
      </c>
      <c r="D4498" s="13" t="e">
        <f>VLOOKUP(C4498,'Nhân viên'!$B$5:$C$48,2,0)</f>
        <v>#N/A</v>
      </c>
      <c r="G4498" s="13" t="e">
        <f>VLOOKUP(E4498,'Khách hàng'!$B$4:$F$1048576,2,0)</f>
        <v>#N/A</v>
      </c>
      <c r="H4498" s="13" t="str">
        <f>VLOOKUP(E4498,'[1]Khách hàng'!$A$4:$F$2144,3,0)</f>
        <v>Số 1 đường số 17A, Khu phố 11, Phường Bình Trị Đông B, Quận Bình Tân, TP.HCM.</v>
      </c>
      <c r="I4498" s="13" t="e">
        <f>VLOOKUP(E4498,'Khách hàng'!$B$4:$F$1048576,5,0)</f>
        <v>#N/A</v>
      </c>
      <c r="L4498" s="13" t="e">
        <f>VLOOKUP(J4498,'Hàng hóa'!$C$5:$D$50,2,0)</f>
        <v>#N/A</v>
      </c>
      <c r="M4498" s="17" t="e">
        <f>VLOOKUP(J4498,'Hàng hóa'!$C$5:$H$22,6,0)</f>
        <v>#N/A</v>
      </c>
      <c r="N4498" s="17" t="e">
        <f t="shared" si="192"/>
        <v>#N/A</v>
      </c>
      <c r="O4498" s="22" t="e">
        <f t="shared" si="194"/>
        <v>#N/A</v>
      </c>
      <c r="P4498" s="17" t="e">
        <f t="shared" si="193"/>
        <v>#N/A</v>
      </c>
      <c r="Q4498" s="13" t="e">
        <f>VLOOKUP(I4498,'[1]Nhân viên'!$E$20:$F$41,2,0)</f>
        <v>#N/A</v>
      </c>
    </row>
    <row r="4499" spans="1:17" x14ac:dyDescent="0.2">
      <c r="A4499" s="11">
        <v>4476</v>
      </c>
      <c r="D4499" s="13" t="e">
        <f>VLOOKUP(C4499,'Nhân viên'!$B$5:$C$48,2,0)</f>
        <v>#N/A</v>
      </c>
      <c r="G4499" s="13" t="e">
        <f>VLOOKUP(E4499,'Khách hàng'!$B$4:$F$1048576,2,0)</f>
        <v>#N/A</v>
      </c>
      <c r="H4499" s="13" t="str">
        <f>VLOOKUP(E4499,'[1]Khách hàng'!$A$4:$F$2144,3,0)</f>
        <v>Số 1 đường số 17A, Khu phố 11, Phường Bình Trị Đông B, Quận Bình Tân, TP.HCM.</v>
      </c>
      <c r="I4499" s="13" t="e">
        <f>VLOOKUP(E4499,'Khách hàng'!$B$4:$F$1048576,5,0)</f>
        <v>#N/A</v>
      </c>
      <c r="L4499" s="13" t="e">
        <f>VLOOKUP(J4499,'Hàng hóa'!$C$5:$D$50,2,0)</f>
        <v>#N/A</v>
      </c>
      <c r="M4499" s="17" t="e">
        <f>VLOOKUP(J4499,'Hàng hóa'!$C$5:$H$22,6,0)</f>
        <v>#N/A</v>
      </c>
      <c r="N4499" s="17" t="e">
        <f t="shared" si="192"/>
        <v>#N/A</v>
      </c>
      <c r="O4499" s="22" t="e">
        <f t="shared" si="194"/>
        <v>#N/A</v>
      </c>
      <c r="P4499" s="17" t="e">
        <f t="shared" si="193"/>
        <v>#N/A</v>
      </c>
      <c r="Q4499" s="13" t="e">
        <f>VLOOKUP(I4499,'[1]Nhân viên'!$E$20:$F$41,2,0)</f>
        <v>#N/A</v>
      </c>
    </row>
    <row r="4500" spans="1:17" x14ac:dyDescent="0.2">
      <c r="A4500" s="11">
        <v>4477</v>
      </c>
      <c r="D4500" s="13" t="e">
        <f>VLOOKUP(C4500,'Nhân viên'!$B$5:$C$48,2,0)</f>
        <v>#N/A</v>
      </c>
      <c r="G4500" s="13" t="e">
        <f>VLOOKUP(E4500,'Khách hàng'!$B$4:$F$1048576,2,0)</f>
        <v>#N/A</v>
      </c>
      <c r="H4500" s="13" t="str">
        <f>VLOOKUP(E4500,'[1]Khách hàng'!$A$4:$F$2144,3,0)</f>
        <v>Số 1 đường số 17A, Khu phố 11, Phường Bình Trị Đông B, Quận Bình Tân, TP.HCM.</v>
      </c>
      <c r="I4500" s="13" t="e">
        <f>VLOOKUP(E4500,'Khách hàng'!$B$4:$F$1048576,5,0)</f>
        <v>#N/A</v>
      </c>
      <c r="L4500" s="13" t="e">
        <f>VLOOKUP(J4500,'Hàng hóa'!$C$5:$D$50,2,0)</f>
        <v>#N/A</v>
      </c>
      <c r="M4500" s="17" t="e">
        <f>VLOOKUP(J4500,'Hàng hóa'!$C$5:$H$22,6,0)</f>
        <v>#N/A</v>
      </c>
      <c r="N4500" s="17" t="e">
        <f t="shared" si="192"/>
        <v>#N/A</v>
      </c>
      <c r="O4500" s="22" t="e">
        <f t="shared" si="194"/>
        <v>#N/A</v>
      </c>
      <c r="P4500" s="17" t="e">
        <f t="shared" si="193"/>
        <v>#N/A</v>
      </c>
      <c r="Q4500" s="13" t="e">
        <f>VLOOKUP(I4500,'[1]Nhân viên'!$E$20:$F$41,2,0)</f>
        <v>#N/A</v>
      </c>
    </row>
    <row r="4501" spans="1:17" x14ac:dyDescent="0.2">
      <c r="A4501" s="11">
        <v>4478</v>
      </c>
      <c r="D4501" s="13" t="e">
        <f>VLOOKUP(C4501,'Nhân viên'!$B$5:$C$48,2,0)</f>
        <v>#N/A</v>
      </c>
      <c r="G4501" s="13" t="e">
        <f>VLOOKUP(E4501,'Khách hàng'!$B$4:$F$1048576,2,0)</f>
        <v>#N/A</v>
      </c>
      <c r="H4501" s="13" t="str">
        <f>VLOOKUP(E4501,'[1]Khách hàng'!$A$4:$F$2144,3,0)</f>
        <v>Số 1 đường số 17A, Khu phố 11, Phường Bình Trị Đông B, Quận Bình Tân, TP.HCM.</v>
      </c>
      <c r="I4501" s="13" t="e">
        <f>VLOOKUP(E4501,'Khách hàng'!$B$4:$F$1048576,5,0)</f>
        <v>#N/A</v>
      </c>
      <c r="L4501" s="13" t="e">
        <f>VLOOKUP(J4501,'Hàng hóa'!$C$5:$D$50,2,0)</f>
        <v>#N/A</v>
      </c>
      <c r="M4501" s="17" t="e">
        <f>VLOOKUP(J4501,'Hàng hóa'!$C$5:$H$22,6,0)</f>
        <v>#N/A</v>
      </c>
      <c r="N4501" s="17" t="e">
        <f t="shared" si="192"/>
        <v>#N/A</v>
      </c>
      <c r="O4501" s="22" t="e">
        <f t="shared" si="194"/>
        <v>#N/A</v>
      </c>
      <c r="P4501" s="17" t="e">
        <f t="shared" si="193"/>
        <v>#N/A</v>
      </c>
      <c r="Q4501" s="13" t="e">
        <f>VLOOKUP(I4501,'[1]Nhân viên'!$E$20:$F$41,2,0)</f>
        <v>#N/A</v>
      </c>
    </row>
    <row r="4502" spans="1:17" x14ac:dyDescent="0.2">
      <c r="A4502" s="11">
        <v>4479</v>
      </c>
      <c r="D4502" s="13" t="e">
        <f>VLOOKUP(C4502,'Nhân viên'!$B$5:$C$48,2,0)</f>
        <v>#N/A</v>
      </c>
      <c r="G4502" s="13" t="e">
        <f>VLOOKUP(E4502,'Khách hàng'!$B$4:$F$1048576,2,0)</f>
        <v>#N/A</v>
      </c>
      <c r="H4502" s="13" t="str">
        <f>VLOOKUP(E4502,'[1]Khách hàng'!$A$4:$F$2144,3,0)</f>
        <v>Số 1 đường số 17A, Khu phố 11, Phường Bình Trị Đông B, Quận Bình Tân, TP.HCM.</v>
      </c>
      <c r="I4502" s="13" t="e">
        <f>VLOOKUP(E4502,'Khách hàng'!$B$4:$F$1048576,5,0)</f>
        <v>#N/A</v>
      </c>
      <c r="L4502" s="13" t="e">
        <f>VLOOKUP(J4502,'Hàng hóa'!$C$5:$D$50,2,0)</f>
        <v>#N/A</v>
      </c>
      <c r="M4502" s="17" t="e">
        <f>VLOOKUP(J4502,'Hàng hóa'!$C$5:$H$22,6,0)</f>
        <v>#N/A</v>
      </c>
      <c r="N4502" s="17" t="e">
        <f t="shared" si="192"/>
        <v>#N/A</v>
      </c>
      <c r="O4502" s="22" t="e">
        <f t="shared" si="194"/>
        <v>#N/A</v>
      </c>
      <c r="P4502" s="17" t="e">
        <f t="shared" si="193"/>
        <v>#N/A</v>
      </c>
      <c r="Q4502" s="13" t="e">
        <f>VLOOKUP(I4502,'[1]Nhân viên'!$E$20:$F$41,2,0)</f>
        <v>#N/A</v>
      </c>
    </row>
    <row r="4503" spans="1:17" x14ac:dyDescent="0.2">
      <c r="A4503" s="11">
        <v>4480</v>
      </c>
      <c r="D4503" s="13" t="e">
        <f>VLOOKUP(C4503,'Nhân viên'!$B$5:$C$48,2,0)</f>
        <v>#N/A</v>
      </c>
      <c r="G4503" s="13" t="e">
        <f>VLOOKUP(E4503,'Khách hàng'!$B$4:$F$1048576,2,0)</f>
        <v>#N/A</v>
      </c>
      <c r="H4503" s="13" t="str">
        <f>VLOOKUP(E4503,'[1]Khách hàng'!$A$4:$F$2144,3,0)</f>
        <v>Số 1 đường số 17A, Khu phố 11, Phường Bình Trị Đông B, Quận Bình Tân, TP.HCM.</v>
      </c>
      <c r="I4503" s="13" t="e">
        <f>VLOOKUP(E4503,'Khách hàng'!$B$4:$F$1048576,5,0)</f>
        <v>#N/A</v>
      </c>
      <c r="L4503" s="13" t="e">
        <f>VLOOKUP(J4503,'Hàng hóa'!$C$5:$D$50,2,0)</f>
        <v>#N/A</v>
      </c>
      <c r="M4503" s="17" t="e">
        <f>VLOOKUP(J4503,'Hàng hóa'!$C$5:$H$22,6,0)</f>
        <v>#N/A</v>
      </c>
      <c r="N4503" s="17" t="e">
        <f t="shared" si="192"/>
        <v>#N/A</v>
      </c>
      <c r="O4503" s="22" t="e">
        <f t="shared" si="194"/>
        <v>#N/A</v>
      </c>
      <c r="P4503" s="17" t="e">
        <f t="shared" si="193"/>
        <v>#N/A</v>
      </c>
      <c r="Q4503" s="13" t="e">
        <f>VLOOKUP(I4503,'[1]Nhân viên'!$E$20:$F$41,2,0)</f>
        <v>#N/A</v>
      </c>
    </row>
    <row r="4504" spans="1:17" x14ac:dyDescent="0.2">
      <c r="A4504" s="11">
        <v>4481</v>
      </c>
      <c r="D4504" s="13" t="e">
        <f>VLOOKUP(C4504,'Nhân viên'!$B$5:$C$48,2,0)</f>
        <v>#N/A</v>
      </c>
      <c r="G4504" s="13" t="e">
        <f>VLOOKUP(E4504,'Khách hàng'!$B$4:$F$1048576,2,0)</f>
        <v>#N/A</v>
      </c>
      <c r="H4504" s="13" t="str">
        <f>VLOOKUP(E4504,'[1]Khách hàng'!$A$4:$F$2144,3,0)</f>
        <v>Số 1 đường số 17A, Khu phố 11, Phường Bình Trị Đông B, Quận Bình Tân, TP.HCM.</v>
      </c>
      <c r="I4504" s="13" t="e">
        <f>VLOOKUP(E4504,'Khách hàng'!$B$4:$F$1048576,5,0)</f>
        <v>#N/A</v>
      </c>
      <c r="L4504" s="13" t="e">
        <f>VLOOKUP(J4504,'Hàng hóa'!$C$5:$D$50,2,0)</f>
        <v>#N/A</v>
      </c>
      <c r="M4504" s="17" t="e">
        <f>VLOOKUP(J4504,'Hàng hóa'!$C$5:$H$22,6,0)</f>
        <v>#N/A</v>
      </c>
      <c r="N4504" s="17" t="e">
        <f t="shared" si="192"/>
        <v>#N/A</v>
      </c>
      <c r="O4504" s="22" t="e">
        <f t="shared" si="194"/>
        <v>#N/A</v>
      </c>
      <c r="P4504" s="17" t="e">
        <f t="shared" si="193"/>
        <v>#N/A</v>
      </c>
      <c r="Q4504" s="13" t="e">
        <f>VLOOKUP(I4504,'[1]Nhân viên'!$E$20:$F$41,2,0)</f>
        <v>#N/A</v>
      </c>
    </row>
    <row r="4505" spans="1:17" x14ac:dyDescent="0.2">
      <c r="A4505" s="11">
        <v>4482</v>
      </c>
      <c r="D4505" s="13" t="e">
        <f>VLOOKUP(C4505,'Nhân viên'!$B$5:$C$48,2,0)</f>
        <v>#N/A</v>
      </c>
      <c r="G4505" s="13" t="e">
        <f>VLOOKUP(E4505,'Khách hàng'!$B$4:$F$1048576,2,0)</f>
        <v>#N/A</v>
      </c>
      <c r="H4505" s="13" t="str">
        <f>VLOOKUP(E4505,'[1]Khách hàng'!$A$4:$F$2144,3,0)</f>
        <v>Số 1 đường số 17A, Khu phố 11, Phường Bình Trị Đông B, Quận Bình Tân, TP.HCM.</v>
      </c>
      <c r="I4505" s="13" t="e">
        <f>VLOOKUP(E4505,'Khách hàng'!$B$4:$F$1048576,5,0)</f>
        <v>#N/A</v>
      </c>
      <c r="L4505" s="13" t="e">
        <f>VLOOKUP(J4505,'Hàng hóa'!$C$5:$D$50,2,0)</f>
        <v>#N/A</v>
      </c>
      <c r="M4505" s="17" t="e">
        <f>VLOOKUP(J4505,'Hàng hóa'!$C$5:$H$22,6,0)</f>
        <v>#N/A</v>
      </c>
      <c r="N4505" s="17" t="e">
        <f t="shared" si="192"/>
        <v>#N/A</v>
      </c>
      <c r="O4505" s="22" t="e">
        <f t="shared" si="194"/>
        <v>#N/A</v>
      </c>
      <c r="P4505" s="17" t="e">
        <f t="shared" si="193"/>
        <v>#N/A</v>
      </c>
      <c r="Q4505" s="13" t="e">
        <f>VLOOKUP(I4505,'[1]Nhân viên'!$E$20:$F$41,2,0)</f>
        <v>#N/A</v>
      </c>
    </row>
    <row r="4506" spans="1:17" x14ac:dyDescent="0.2">
      <c r="A4506" s="11">
        <v>4483</v>
      </c>
      <c r="D4506" s="13" t="e">
        <f>VLOOKUP(C4506,'Nhân viên'!$B$5:$C$48,2,0)</f>
        <v>#N/A</v>
      </c>
      <c r="G4506" s="13" t="e">
        <f>VLOOKUP(E4506,'Khách hàng'!$B$4:$F$1048576,2,0)</f>
        <v>#N/A</v>
      </c>
      <c r="H4506" s="13" t="str">
        <f>VLOOKUP(E4506,'[1]Khách hàng'!$A$4:$F$2144,3,0)</f>
        <v>Số 1 đường số 17A, Khu phố 11, Phường Bình Trị Đông B, Quận Bình Tân, TP.HCM.</v>
      </c>
      <c r="I4506" s="13" t="e">
        <f>VLOOKUP(E4506,'Khách hàng'!$B$4:$F$1048576,5,0)</f>
        <v>#N/A</v>
      </c>
      <c r="L4506" s="13" t="e">
        <f>VLOOKUP(J4506,'Hàng hóa'!$C$5:$D$50,2,0)</f>
        <v>#N/A</v>
      </c>
      <c r="M4506" s="17" t="e">
        <f>VLOOKUP(J4506,'Hàng hóa'!$C$5:$H$22,6,0)</f>
        <v>#N/A</v>
      </c>
      <c r="N4506" s="17" t="e">
        <f t="shared" si="192"/>
        <v>#N/A</v>
      </c>
      <c r="O4506" s="22" t="e">
        <f t="shared" si="194"/>
        <v>#N/A</v>
      </c>
      <c r="P4506" s="17" t="e">
        <f t="shared" si="193"/>
        <v>#N/A</v>
      </c>
      <c r="Q4506" s="13" t="e">
        <f>VLOOKUP(I4506,'[1]Nhân viên'!$E$20:$F$41,2,0)</f>
        <v>#N/A</v>
      </c>
    </row>
    <row r="4507" spans="1:17" x14ac:dyDescent="0.2">
      <c r="A4507" s="11">
        <v>4484</v>
      </c>
      <c r="D4507" s="13" t="e">
        <f>VLOOKUP(C4507,'Nhân viên'!$B$5:$C$48,2,0)</f>
        <v>#N/A</v>
      </c>
      <c r="G4507" s="13" t="e">
        <f>VLOOKUP(E4507,'Khách hàng'!$B$4:$F$1048576,2,0)</f>
        <v>#N/A</v>
      </c>
      <c r="H4507" s="13" t="str">
        <f>VLOOKUP(E4507,'[1]Khách hàng'!$A$4:$F$2144,3,0)</f>
        <v>Số 1 đường số 17A, Khu phố 11, Phường Bình Trị Đông B, Quận Bình Tân, TP.HCM.</v>
      </c>
      <c r="I4507" s="13" t="e">
        <f>VLOOKUP(E4507,'Khách hàng'!$B$4:$F$1048576,5,0)</f>
        <v>#N/A</v>
      </c>
      <c r="L4507" s="13" t="e">
        <f>VLOOKUP(J4507,'Hàng hóa'!$C$5:$D$50,2,0)</f>
        <v>#N/A</v>
      </c>
      <c r="M4507" s="17" t="e">
        <f>VLOOKUP(J4507,'Hàng hóa'!$C$5:$H$22,6,0)</f>
        <v>#N/A</v>
      </c>
      <c r="N4507" s="17" t="e">
        <f t="shared" si="192"/>
        <v>#N/A</v>
      </c>
      <c r="O4507" s="22" t="e">
        <f t="shared" si="194"/>
        <v>#N/A</v>
      </c>
      <c r="P4507" s="17" t="e">
        <f t="shared" si="193"/>
        <v>#N/A</v>
      </c>
      <c r="Q4507" s="13" t="e">
        <f>VLOOKUP(I4507,'[1]Nhân viên'!$E$20:$F$41,2,0)</f>
        <v>#N/A</v>
      </c>
    </row>
    <row r="4508" spans="1:17" x14ac:dyDescent="0.2">
      <c r="A4508" s="11">
        <v>4485</v>
      </c>
      <c r="D4508" s="13" t="e">
        <f>VLOOKUP(C4508,'Nhân viên'!$B$5:$C$48,2,0)</f>
        <v>#N/A</v>
      </c>
      <c r="G4508" s="13" t="e">
        <f>VLOOKUP(E4508,'Khách hàng'!$B$4:$F$1048576,2,0)</f>
        <v>#N/A</v>
      </c>
      <c r="H4508" s="13" t="str">
        <f>VLOOKUP(E4508,'[1]Khách hàng'!$A$4:$F$2144,3,0)</f>
        <v>Số 1 đường số 17A, Khu phố 11, Phường Bình Trị Đông B, Quận Bình Tân, TP.HCM.</v>
      </c>
      <c r="I4508" s="13" t="e">
        <f>VLOOKUP(E4508,'Khách hàng'!$B$4:$F$1048576,5,0)</f>
        <v>#N/A</v>
      </c>
      <c r="L4508" s="13" t="e">
        <f>VLOOKUP(J4508,'Hàng hóa'!$C$5:$D$50,2,0)</f>
        <v>#N/A</v>
      </c>
      <c r="M4508" s="17" t="e">
        <f>VLOOKUP(J4508,'Hàng hóa'!$C$5:$H$22,6,0)</f>
        <v>#N/A</v>
      </c>
      <c r="N4508" s="17" t="e">
        <f t="shared" ref="N4508:N4571" si="195">K4508*M4508</f>
        <v>#N/A</v>
      </c>
      <c r="O4508" s="22" t="e">
        <f t="shared" si="194"/>
        <v>#N/A</v>
      </c>
      <c r="P4508" s="17" t="e">
        <f t="shared" ref="P4508:P4571" si="196">N4508*O4508+N4508</f>
        <v>#N/A</v>
      </c>
      <c r="Q4508" s="13" t="e">
        <f>VLOOKUP(I4508,'[1]Nhân viên'!$E$20:$F$41,2,0)</f>
        <v>#N/A</v>
      </c>
    </row>
    <row r="4509" spans="1:17" x14ac:dyDescent="0.2">
      <c r="A4509" s="11">
        <v>4486</v>
      </c>
      <c r="D4509" s="13" t="e">
        <f>VLOOKUP(C4509,'Nhân viên'!$B$5:$C$48,2,0)</f>
        <v>#N/A</v>
      </c>
      <c r="G4509" s="13" t="e">
        <f>VLOOKUP(E4509,'Khách hàng'!$B$4:$F$1048576,2,0)</f>
        <v>#N/A</v>
      </c>
      <c r="H4509" s="13" t="str">
        <f>VLOOKUP(E4509,'[1]Khách hàng'!$A$4:$F$2144,3,0)</f>
        <v>Số 1 đường số 17A, Khu phố 11, Phường Bình Trị Đông B, Quận Bình Tân, TP.HCM.</v>
      </c>
      <c r="I4509" s="13" t="e">
        <f>VLOOKUP(E4509,'Khách hàng'!$B$4:$F$1048576,5,0)</f>
        <v>#N/A</v>
      </c>
      <c r="L4509" s="13" t="e">
        <f>VLOOKUP(J4509,'Hàng hóa'!$C$5:$D$50,2,0)</f>
        <v>#N/A</v>
      </c>
      <c r="M4509" s="17" t="e">
        <f>VLOOKUP(J4509,'Hàng hóa'!$C$5:$H$22,6,0)</f>
        <v>#N/A</v>
      </c>
      <c r="N4509" s="17" t="e">
        <f t="shared" si="195"/>
        <v>#N/A</v>
      </c>
      <c r="O4509" s="22" t="e">
        <f t="shared" si="194"/>
        <v>#N/A</v>
      </c>
      <c r="P4509" s="17" t="e">
        <f t="shared" si="196"/>
        <v>#N/A</v>
      </c>
      <c r="Q4509" s="13" t="e">
        <f>VLOOKUP(I4509,'[1]Nhân viên'!$E$20:$F$41,2,0)</f>
        <v>#N/A</v>
      </c>
    </row>
    <row r="4510" spans="1:17" x14ac:dyDescent="0.2">
      <c r="A4510" s="11">
        <v>4487</v>
      </c>
      <c r="D4510" s="13" t="e">
        <f>VLOOKUP(C4510,'Nhân viên'!$B$5:$C$48,2,0)</f>
        <v>#N/A</v>
      </c>
      <c r="G4510" s="13" t="e">
        <f>VLOOKUP(E4510,'Khách hàng'!$B$4:$F$1048576,2,0)</f>
        <v>#N/A</v>
      </c>
      <c r="H4510" s="13" t="str">
        <f>VLOOKUP(E4510,'[1]Khách hàng'!$A$4:$F$2144,3,0)</f>
        <v>Số 1 đường số 17A, Khu phố 11, Phường Bình Trị Đông B, Quận Bình Tân, TP.HCM.</v>
      </c>
      <c r="I4510" s="13" t="e">
        <f>VLOOKUP(E4510,'Khách hàng'!$B$4:$F$1048576,5,0)</f>
        <v>#N/A</v>
      </c>
      <c r="L4510" s="13" t="e">
        <f>VLOOKUP(J4510,'Hàng hóa'!$C$5:$D$50,2,0)</f>
        <v>#N/A</v>
      </c>
      <c r="M4510" s="17" t="e">
        <f>VLOOKUP(J4510,'Hàng hóa'!$C$5:$H$22,6,0)</f>
        <v>#N/A</v>
      </c>
      <c r="N4510" s="17" t="e">
        <f t="shared" si="195"/>
        <v>#N/A</v>
      </c>
      <c r="O4510" s="22" t="e">
        <f t="shared" si="194"/>
        <v>#N/A</v>
      </c>
      <c r="P4510" s="17" t="e">
        <f t="shared" si="196"/>
        <v>#N/A</v>
      </c>
      <c r="Q4510" s="13" t="e">
        <f>VLOOKUP(I4510,'[1]Nhân viên'!$E$20:$F$41,2,0)</f>
        <v>#N/A</v>
      </c>
    </row>
    <row r="4511" spans="1:17" x14ac:dyDescent="0.2">
      <c r="A4511" s="11">
        <v>4488</v>
      </c>
      <c r="D4511" s="13" t="e">
        <f>VLOOKUP(C4511,'Nhân viên'!$B$5:$C$48,2,0)</f>
        <v>#N/A</v>
      </c>
      <c r="G4511" s="13" t="e">
        <f>VLOOKUP(E4511,'Khách hàng'!$B$4:$F$1048576,2,0)</f>
        <v>#N/A</v>
      </c>
      <c r="H4511" s="13" t="str">
        <f>VLOOKUP(E4511,'[1]Khách hàng'!$A$4:$F$2144,3,0)</f>
        <v>Số 1 đường số 17A, Khu phố 11, Phường Bình Trị Đông B, Quận Bình Tân, TP.HCM.</v>
      </c>
      <c r="I4511" s="13" t="e">
        <f>VLOOKUP(E4511,'Khách hàng'!$B$4:$F$1048576,5,0)</f>
        <v>#N/A</v>
      </c>
      <c r="L4511" s="13" t="e">
        <f>VLOOKUP(J4511,'Hàng hóa'!$C$5:$D$50,2,0)</f>
        <v>#N/A</v>
      </c>
      <c r="M4511" s="17" t="e">
        <f>VLOOKUP(J4511,'Hàng hóa'!$C$5:$H$22,6,0)</f>
        <v>#N/A</v>
      </c>
      <c r="N4511" s="17" t="e">
        <f t="shared" si="195"/>
        <v>#N/A</v>
      </c>
      <c r="O4511" s="22" t="e">
        <f t="shared" si="194"/>
        <v>#N/A</v>
      </c>
      <c r="P4511" s="17" t="e">
        <f t="shared" si="196"/>
        <v>#N/A</v>
      </c>
      <c r="Q4511" s="13" t="e">
        <f>VLOOKUP(I4511,'[1]Nhân viên'!$E$20:$F$41,2,0)</f>
        <v>#N/A</v>
      </c>
    </row>
    <row r="4512" spans="1:17" x14ac:dyDescent="0.2">
      <c r="A4512" s="11">
        <v>4489</v>
      </c>
      <c r="D4512" s="13" t="e">
        <f>VLOOKUP(C4512,'Nhân viên'!$B$5:$C$48,2,0)</f>
        <v>#N/A</v>
      </c>
      <c r="G4512" s="13" t="e">
        <f>VLOOKUP(E4512,'Khách hàng'!$B$4:$F$1048576,2,0)</f>
        <v>#N/A</v>
      </c>
      <c r="H4512" s="13" t="str">
        <f>VLOOKUP(E4512,'[1]Khách hàng'!$A$4:$F$2144,3,0)</f>
        <v>Số 1 đường số 17A, Khu phố 11, Phường Bình Trị Đông B, Quận Bình Tân, TP.HCM.</v>
      </c>
      <c r="I4512" s="13" t="e">
        <f>VLOOKUP(E4512,'Khách hàng'!$B$4:$F$1048576,5,0)</f>
        <v>#N/A</v>
      </c>
      <c r="L4512" s="13" t="e">
        <f>VLOOKUP(J4512,'Hàng hóa'!$C$5:$D$50,2,0)</f>
        <v>#N/A</v>
      </c>
      <c r="M4512" s="17" t="e">
        <f>VLOOKUP(J4512,'Hàng hóa'!$C$5:$H$22,6,0)</f>
        <v>#N/A</v>
      </c>
      <c r="N4512" s="17" t="e">
        <f t="shared" si="195"/>
        <v>#N/A</v>
      </c>
      <c r="O4512" s="22" t="e">
        <f t="shared" si="194"/>
        <v>#N/A</v>
      </c>
      <c r="P4512" s="17" t="e">
        <f t="shared" si="196"/>
        <v>#N/A</v>
      </c>
      <c r="Q4512" s="13" t="e">
        <f>VLOOKUP(I4512,'[1]Nhân viên'!$E$20:$F$41,2,0)</f>
        <v>#N/A</v>
      </c>
    </row>
    <row r="4513" spans="1:17" x14ac:dyDescent="0.2">
      <c r="A4513" s="11">
        <v>4490</v>
      </c>
      <c r="D4513" s="13" t="e">
        <f>VLOOKUP(C4513,'Nhân viên'!$B$5:$C$48,2,0)</f>
        <v>#N/A</v>
      </c>
      <c r="G4513" s="13" t="e">
        <f>VLOOKUP(E4513,'Khách hàng'!$B$4:$F$1048576,2,0)</f>
        <v>#N/A</v>
      </c>
      <c r="H4513" s="13" t="str">
        <f>VLOOKUP(E4513,'[1]Khách hàng'!$A$4:$F$2144,3,0)</f>
        <v>Số 1 đường số 17A, Khu phố 11, Phường Bình Trị Đông B, Quận Bình Tân, TP.HCM.</v>
      </c>
      <c r="I4513" s="13" t="e">
        <f>VLOOKUP(E4513,'Khách hàng'!$B$4:$F$1048576,5,0)</f>
        <v>#N/A</v>
      </c>
      <c r="L4513" s="13" t="e">
        <f>VLOOKUP(J4513,'Hàng hóa'!$C$5:$D$50,2,0)</f>
        <v>#N/A</v>
      </c>
      <c r="M4513" s="17" t="e">
        <f>VLOOKUP(J4513,'Hàng hóa'!$C$5:$H$22,6,0)</f>
        <v>#N/A</v>
      </c>
      <c r="N4513" s="17" t="e">
        <f t="shared" si="195"/>
        <v>#N/A</v>
      </c>
      <c r="O4513" s="22" t="e">
        <f t="shared" si="194"/>
        <v>#N/A</v>
      </c>
      <c r="P4513" s="17" t="e">
        <f t="shared" si="196"/>
        <v>#N/A</v>
      </c>
      <c r="Q4513" s="13" t="e">
        <f>VLOOKUP(I4513,'[1]Nhân viên'!$E$20:$F$41,2,0)</f>
        <v>#N/A</v>
      </c>
    </row>
    <row r="4514" spans="1:17" x14ac:dyDescent="0.2">
      <c r="A4514" s="11">
        <v>4491</v>
      </c>
      <c r="D4514" s="13" t="e">
        <f>VLOOKUP(C4514,'Nhân viên'!$B$5:$C$48,2,0)</f>
        <v>#N/A</v>
      </c>
      <c r="G4514" s="13" t="e">
        <f>VLOOKUP(E4514,'Khách hàng'!$B$4:$F$1048576,2,0)</f>
        <v>#N/A</v>
      </c>
      <c r="H4514" s="13" t="str">
        <f>VLOOKUP(E4514,'[1]Khách hàng'!$A$4:$F$2144,3,0)</f>
        <v>Số 1 đường số 17A, Khu phố 11, Phường Bình Trị Đông B, Quận Bình Tân, TP.HCM.</v>
      </c>
      <c r="I4514" s="13" t="e">
        <f>VLOOKUP(E4514,'Khách hàng'!$B$4:$F$1048576,5,0)</f>
        <v>#N/A</v>
      </c>
      <c r="L4514" s="13" t="e">
        <f>VLOOKUP(J4514,'Hàng hóa'!$C$5:$D$50,2,0)</f>
        <v>#N/A</v>
      </c>
      <c r="M4514" s="17" t="e">
        <f>VLOOKUP(J4514,'Hàng hóa'!$C$5:$H$22,6,0)</f>
        <v>#N/A</v>
      </c>
      <c r="N4514" s="17" t="e">
        <f t="shared" si="195"/>
        <v>#N/A</v>
      </c>
      <c r="O4514" s="22" t="e">
        <f t="shared" si="194"/>
        <v>#N/A</v>
      </c>
      <c r="P4514" s="17" t="e">
        <f t="shared" si="196"/>
        <v>#N/A</v>
      </c>
      <c r="Q4514" s="13" t="e">
        <f>VLOOKUP(I4514,'[1]Nhân viên'!$E$20:$F$41,2,0)</f>
        <v>#N/A</v>
      </c>
    </row>
    <row r="4515" spans="1:17" x14ac:dyDescent="0.2">
      <c r="A4515" s="11">
        <v>4492</v>
      </c>
      <c r="D4515" s="13" t="e">
        <f>VLOOKUP(C4515,'Nhân viên'!$B$5:$C$48,2,0)</f>
        <v>#N/A</v>
      </c>
      <c r="G4515" s="13" t="e">
        <f>VLOOKUP(E4515,'Khách hàng'!$B$4:$F$1048576,2,0)</f>
        <v>#N/A</v>
      </c>
      <c r="H4515" s="13" t="str">
        <f>VLOOKUP(E4515,'[1]Khách hàng'!$A$4:$F$2144,3,0)</f>
        <v>Số 1 đường số 17A, Khu phố 11, Phường Bình Trị Đông B, Quận Bình Tân, TP.HCM.</v>
      </c>
      <c r="I4515" s="13" t="e">
        <f>VLOOKUP(E4515,'Khách hàng'!$B$4:$F$1048576,5,0)</f>
        <v>#N/A</v>
      </c>
      <c r="L4515" s="13" t="e">
        <f>VLOOKUP(J4515,'Hàng hóa'!$C$5:$D$50,2,0)</f>
        <v>#N/A</v>
      </c>
      <c r="M4515" s="17" t="e">
        <f>VLOOKUP(J4515,'Hàng hóa'!$C$5:$H$22,6,0)</f>
        <v>#N/A</v>
      </c>
      <c r="N4515" s="17" t="e">
        <f t="shared" si="195"/>
        <v>#N/A</v>
      </c>
      <c r="O4515" s="22" t="e">
        <f t="shared" si="194"/>
        <v>#N/A</v>
      </c>
      <c r="P4515" s="17" t="e">
        <f t="shared" si="196"/>
        <v>#N/A</v>
      </c>
      <c r="Q4515" s="13" t="e">
        <f>VLOOKUP(I4515,'[1]Nhân viên'!$E$20:$F$41,2,0)</f>
        <v>#N/A</v>
      </c>
    </row>
    <row r="4516" spans="1:17" x14ac:dyDescent="0.2">
      <c r="A4516" s="11">
        <v>4493</v>
      </c>
      <c r="D4516" s="13" t="e">
        <f>VLOOKUP(C4516,'Nhân viên'!$B$5:$C$48,2,0)</f>
        <v>#N/A</v>
      </c>
      <c r="G4516" s="13" t="e">
        <f>VLOOKUP(E4516,'Khách hàng'!$B$4:$F$1048576,2,0)</f>
        <v>#N/A</v>
      </c>
      <c r="H4516" s="13" t="str">
        <f>VLOOKUP(E4516,'[1]Khách hàng'!$A$4:$F$2144,3,0)</f>
        <v>Số 1 đường số 17A, Khu phố 11, Phường Bình Trị Đông B, Quận Bình Tân, TP.HCM.</v>
      </c>
      <c r="I4516" s="13" t="e">
        <f>VLOOKUP(E4516,'Khách hàng'!$B$4:$F$1048576,5,0)</f>
        <v>#N/A</v>
      </c>
      <c r="L4516" s="13" t="e">
        <f>VLOOKUP(J4516,'Hàng hóa'!$C$5:$D$50,2,0)</f>
        <v>#N/A</v>
      </c>
      <c r="M4516" s="17" t="e">
        <f>VLOOKUP(J4516,'Hàng hóa'!$C$5:$H$22,6,0)</f>
        <v>#N/A</v>
      </c>
      <c r="N4516" s="17" t="e">
        <f t="shared" si="195"/>
        <v>#N/A</v>
      </c>
      <c r="O4516" s="22" t="e">
        <f t="shared" si="194"/>
        <v>#N/A</v>
      </c>
      <c r="P4516" s="17" t="e">
        <f t="shared" si="196"/>
        <v>#N/A</v>
      </c>
      <c r="Q4516" s="13" t="e">
        <f>VLOOKUP(I4516,'[1]Nhân viên'!$E$20:$F$41,2,0)</f>
        <v>#N/A</v>
      </c>
    </row>
    <row r="4517" spans="1:17" x14ac:dyDescent="0.2">
      <c r="A4517" s="11">
        <v>4494</v>
      </c>
      <c r="D4517" s="13" t="e">
        <f>VLOOKUP(C4517,'Nhân viên'!$B$5:$C$48,2,0)</f>
        <v>#N/A</v>
      </c>
      <c r="G4517" s="13" t="e">
        <f>VLOOKUP(E4517,'Khách hàng'!$B$4:$F$1048576,2,0)</f>
        <v>#N/A</v>
      </c>
      <c r="H4517" s="13" t="str">
        <f>VLOOKUP(E4517,'[1]Khách hàng'!$A$4:$F$2144,3,0)</f>
        <v>Số 1 đường số 17A, Khu phố 11, Phường Bình Trị Đông B, Quận Bình Tân, TP.HCM.</v>
      </c>
      <c r="I4517" s="13" t="e">
        <f>VLOOKUP(E4517,'Khách hàng'!$B$4:$F$1048576,5,0)</f>
        <v>#N/A</v>
      </c>
      <c r="L4517" s="13" t="e">
        <f>VLOOKUP(J4517,'Hàng hóa'!$C$5:$D$50,2,0)</f>
        <v>#N/A</v>
      </c>
      <c r="M4517" s="17" t="e">
        <f>VLOOKUP(J4517,'Hàng hóa'!$C$5:$H$22,6,0)</f>
        <v>#N/A</v>
      </c>
      <c r="N4517" s="17" t="e">
        <f t="shared" si="195"/>
        <v>#N/A</v>
      </c>
      <c r="O4517" s="22" t="e">
        <f t="shared" si="194"/>
        <v>#N/A</v>
      </c>
      <c r="P4517" s="17" t="e">
        <f t="shared" si="196"/>
        <v>#N/A</v>
      </c>
      <c r="Q4517" s="13" t="e">
        <f>VLOOKUP(I4517,'[1]Nhân viên'!$E$20:$F$41,2,0)</f>
        <v>#N/A</v>
      </c>
    </row>
    <row r="4518" spans="1:17" x14ac:dyDescent="0.2">
      <c r="A4518" s="11">
        <v>4495</v>
      </c>
      <c r="D4518" s="13" t="e">
        <f>VLOOKUP(C4518,'Nhân viên'!$B$5:$C$48,2,0)</f>
        <v>#N/A</v>
      </c>
      <c r="G4518" s="13" t="e">
        <f>VLOOKUP(E4518,'Khách hàng'!$B$4:$F$1048576,2,0)</f>
        <v>#N/A</v>
      </c>
      <c r="H4518" s="13" t="str">
        <f>VLOOKUP(E4518,'[1]Khách hàng'!$A$4:$F$2144,3,0)</f>
        <v>Số 1 đường số 17A, Khu phố 11, Phường Bình Trị Đông B, Quận Bình Tân, TP.HCM.</v>
      </c>
      <c r="I4518" s="13" t="e">
        <f>VLOOKUP(E4518,'Khách hàng'!$B$4:$F$1048576,5,0)</f>
        <v>#N/A</v>
      </c>
      <c r="L4518" s="13" t="e">
        <f>VLOOKUP(J4518,'Hàng hóa'!$C$5:$D$50,2,0)</f>
        <v>#N/A</v>
      </c>
      <c r="M4518" s="17" t="e">
        <f>VLOOKUP(J4518,'Hàng hóa'!$C$5:$H$22,6,0)</f>
        <v>#N/A</v>
      </c>
      <c r="N4518" s="17" t="e">
        <f t="shared" si="195"/>
        <v>#N/A</v>
      </c>
      <c r="O4518" s="22" t="e">
        <f t="shared" si="194"/>
        <v>#N/A</v>
      </c>
      <c r="P4518" s="17" t="e">
        <f t="shared" si="196"/>
        <v>#N/A</v>
      </c>
      <c r="Q4518" s="13" t="e">
        <f>VLOOKUP(I4518,'[1]Nhân viên'!$E$20:$F$41,2,0)</f>
        <v>#N/A</v>
      </c>
    </row>
    <row r="4519" spans="1:17" x14ac:dyDescent="0.2">
      <c r="A4519" s="11">
        <v>4496</v>
      </c>
      <c r="D4519" s="13" t="e">
        <f>VLOOKUP(C4519,'Nhân viên'!$B$5:$C$48,2,0)</f>
        <v>#N/A</v>
      </c>
      <c r="G4519" s="13" t="e">
        <f>VLOOKUP(E4519,'Khách hàng'!$B$4:$F$1048576,2,0)</f>
        <v>#N/A</v>
      </c>
      <c r="H4519" s="13" t="str">
        <f>VLOOKUP(E4519,'[1]Khách hàng'!$A$4:$F$2144,3,0)</f>
        <v>Số 1 đường số 17A, Khu phố 11, Phường Bình Trị Đông B, Quận Bình Tân, TP.HCM.</v>
      </c>
      <c r="I4519" s="13" t="e">
        <f>VLOOKUP(E4519,'Khách hàng'!$B$4:$F$1048576,5,0)</f>
        <v>#N/A</v>
      </c>
      <c r="L4519" s="13" t="e">
        <f>VLOOKUP(J4519,'Hàng hóa'!$C$5:$D$50,2,0)</f>
        <v>#N/A</v>
      </c>
      <c r="M4519" s="17" t="e">
        <f>VLOOKUP(J4519,'Hàng hóa'!$C$5:$H$22,6,0)</f>
        <v>#N/A</v>
      </c>
      <c r="N4519" s="17" t="e">
        <f t="shared" si="195"/>
        <v>#N/A</v>
      </c>
      <c r="O4519" s="22" t="e">
        <f t="shared" si="194"/>
        <v>#N/A</v>
      </c>
      <c r="P4519" s="17" t="e">
        <f t="shared" si="196"/>
        <v>#N/A</v>
      </c>
      <c r="Q4519" s="13" t="e">
        <f>VLOOKUP(I4519,'[1]Nhân viên'!$E$20:$F$41,2,0)</f>
        <v>#N/A</v>
      </c>
    </row>
    <row r="4520" spans="1:17" x14ac:dyDescent="0.2">
      <c r="A4520" s="11">
        <v>4497</v>
      </c>
      <c r="D4520" s="13" t="e">
        <f>VLOOKUP(C4520,'Nhân viên'!$B$5:$C$48,2,0)</f>
        <v>#N/A</v>
      </c>
      <c r="G4520" s="13" t="e">
        <f>VLOOKUP(E4520,'Khách hàng'!$B$4:$F$1048576,2,0)</f>
        <v>#N/A</v>
      </c>
      <c r="H4520" s="13" t="str">
        <f>VLOOKUP(E4520,'[1]Khách hàng'!$A$4:$F$2144,3,0)</f>
        <v>Số 1 đường số 17A, Khu phố 11, Phường Bình Trị Đông B, Quận Bình Tân, TP.HCM.</v>
      </c>
      <c r="I4520" s="13" t="e">
        <f>VLOOKUP(E4520,'Khách hàng'!$B$4:$F$1048576,5,0)</f>
        <v>#N/A</v>
      </c>
      <c r="L4520" s="13" t="e">
        <f>VLOOKUP(J4520,'Hàng hóa'!$C$5:$D$50,2,0)</f>
        <v>#N/A</v>
      </c>
      <c r="M4520" s="17" t="e">
        <f>VLOOKUP(J4520,'Hàng hóa'!$C$5:$H$22,6,0)</f>
        <v>#N/A</v>
      </c>
      <c r="N4520" s="17" t="e">
        <f t="shared" si="195"/>
        <v>#N/A</v>
      </c>
      <c r="O4520" s="22" t="e">
        <f t="shared" si="194"/>
        <v>#N/A</v>
      </c>
      <c r="P4520" s="17" t="e">
        <f t="shared" si="196"/>
        <v>#N/A</v>
      </c>
      <c r="Q4520" s="13" t="e">
        <f>VLOOKUP(I4520,'[1]Nhân viên'!$E$20:$F$41,2,0)</f>
        <v>#N/A</v>
      </c>
    </row>
    <row r="4521" spans="1:17" x14ac:dyDescent="0.2">
      <c r="A4521" s="11">
        <v>4498</v>
      </c>
      <c r="D4521" s="13" t="e">
        <f>VLOOKUP(C4521,'Nhân viên'!$B$5:$C$48,2,0)</f>
        <v>#N/A</v>
      </c>
      <c r="G4521" s="13" t="e">
        <f>VLOOKUP(E4521,'Khách hàng'!$B$4:$F$1048576,2,0)</f>
        <v>#N/A</v>
      </c>
      <c r="H4521" s="13" t="str">
        <f>VLOOKUP(E4521,'[1]Khách hàng'!$A$4:$F$2144,3,0)</f>
        <v>Số 1 đường số 17A, Khu phố 11, Phường Bình Trị Đông B, Quận Bình Tân, TP.HCM.</v>
      </c>
      <c r="I4521" s="13" t="e">
        <f>VLOOKUP(E4521,'Khách hàng'!$B$4:$F$1048576,5,0)</f>
        <v>#N/A</v>
      </c>
      <c r="L4521" s="13" t="e">
        <f>VLOOKUP(J4521,'Hàng hóa'!$C$5:$D$50,2,0)</f>
        <v>#N/A</v>
      </c>
      <c r="M4521" s="17" t="e">
        <f>VLOOKUP(J4521,'Hàng hóa'!$C$5:$H$22,6,0)</f>
        <v>#N/A</v>
      </c>
      <c r="N4521" s="17" t="e">
        <f t="shared" si="195"/>
        <v>#N/A</v>
      </c>
      <c r="O4521" s="22" t="e">
        <f t="shared" si="194"/>
        <v>#N/A</v>
      </c>
      <c r="P4521" s="17" t="e">
        <f t="shared" si="196"/>
        <v>#N/A</v>
      </c>
      <c r="Q4521" s="13" t="e">
        <f>VLOOKUP(I4521,'[1]Nhân viên'!$E$20:$F$41,2,0)</f>
        <v>#N/A</v>
      </c>
    </row>
    <row r="4522" spans="1:17" x14ac:dyDescent="0.2">
      <c r="A4522" s="11">
        <v>4499</v>
      </c>
      <c r="D4522" s="13" t="e">
        <f>VLOOKUP(C4522,'Nhân viên'!$B$5:$C$48,2,0)</f>
        <v>#N/A</v>
      </c>
      <c r="G4522" s="13" t="e">
        <f>VLOOKUP(E4522,'Khách hàng'!$B$4:$F$1048576,2,0)</f>
        <v>#N/A</v>
      </c>
      <c r="H4522" s="13" t="str">
        <f>VLOOKUP(E4522,'[1]Khách hàng'!$A$4:$F$2144,3,0)</f>
        <v>Số 1 đường số 17A, Khu phố 11, Phường Bình Trị Đông B, Quận Bình Tân, TP.HCM.</v>
      </c>
      <c r="I4522" s="13" t="e">
        <f>VLOOKUP(E4522,'Khách hàng'!$B$4:$F$1048576,5,0)</f>
        <v>#N/A</v>
      </c>
      <c r="L4522" s="13" t="e">
        <f>VLOOKUP(J4522,'Hàng hóa'!$C$5:$D$50,2,0)</f>
        <v>#N/A</v>
      </c>
      <c r="M4522" s="17" t="e">
        <f>VLOOKUP(J4522,'Hàng hóa'!$C$5:$H$22,6,0)</f>
        <v>#N/A</v>
      </c>
      <c r="N4522" s="17" t="e">
        <f t="shared" si="195"/>
        <v>#N/A</v>
      </c>
      <c r="O4522" s="22" t="e">
        <f t="shared" si="194"/>
        <v>#N/A</v>
      </c>
      <c r="P4522" s="17" t="e">
        <f t="shared" si="196"/>
        <v>#N/A</v>
      </c>
      <c r="Q4522" s="13" t="e">
        <f>VLOOKUP(I4522,'[1]Nhân viên'!$E$20:$F$41,2,0)</f>
        <v>#N/A</v>
      </c>
    </row>
    <row r="4523" spans="1:17" x14ac:dyDescent="0.2">
      <c r="A4523" s="11">
        <v>4500</v>
      </c>
      <c r="D4523" s="13" t="e">
        <f>VLOOKUP(C4523,'Nhân viên'!$B$5:$C$48,2,0)</f>
        <v>#N/A</v>
      </c>
      <c r="G4523" s="13" t="e">
        <f>VLOOKUP(E4523,'Khách hàng'!$B$4:$F$1048576,2,0)</f>
        <v>#N/A</v>
      </c>
      <c r="H4523" s="13" t="str">
        <f>VLOOKUP(E4523,'[1]Khách hàng'!$A$4:$F$2144,3,0)</f>
        <v>Số 1 đường số 17A, Khu phố 11, Phường Bình Trị Đông B, Quận Bình Tân, TP.HCM.</v>
      </c>
      <c r="I4523" s="13" t="e">
        <f>VLOOKUP(E4523,'Khách hàng'!$B$4:$F$1048576,5,0)</f>
        <v>#N/A</v>
      </c>
      <c r="L4523" s="13" t="e">
        <f>VLOOKUP(J4523,'Hàng hóa'!$C$5:$D$50,2,0)</f>
        <v>#N/A</v>
      </c>
      <c r="M4523" s="17" t="e">
        <f>VLOOKUP(J4523,'Hàng hóa'!$C$5:$H$22,6,0)</f>
        <v>#N/A</v>
      </c>
      <c r="N4523" s="17" t="e">
        <f t="shared" si="195"/>
        <v>#N/A</v>
      </c>
      <c r="O4523" s="22" t="e">
        <f t="shared" si="194"/>
        <v>#N/A</v>
      </c>
      <c r="P4523" s="17" t="e">
        <f t="shared" si="196"/>
        <v>#N/A</v>
      </c>
      <c r="Q4523" s="13" t="e">
        <f>VLOOKUP(I4523,'[1]Nhân viên'!$E$20:$F$41,2,0)</f>
        <v>#N/A</v>
      </c>
    </row>
    <row r="4524" spans="1:17" x14ac:dyDescent="0.2">
      <c r="A4524" s="11">
        <v>4501</v>
      </c>
      <c r="D4524" s="13" t="e">
        <f>VLOOKUP(C4524,'Nhân viên'!$B$5:$C$48,2,0)</f>
        <v>#N/A</v>
      </c>
      <c r="G4524" s="13" t="e">
        <f>VLOOKUP(E4524,'Khách hàng'!$B$4:$F$1048576,2,0)</f>
        <v>#N/A</v>
      </c>
      <c r="H4524" s="13" t="str">
        <f>VLOOKUP(E4524,'[1]Khách hàng'!$A$4:$F$2144,3,0)</f>
        <v>Số 1 đường số 17A, Khu phố 11, Phường Bình Trị Đông B, Quận Bình Tân, TP.HCM.</v>
      </c>
      <c r="I4524" s="13" t="e">
        <f>VLOOKUP(E4524,'Khách hàng'!$B$4:$F$1048576,5,0)</f>
        <v>#N/A</v>
      </c>
      <c r="L4524" s="13" t="e">
        <f>VLOOKUP(J4524,'Hàng hóa'!$C$5:$D$50,2,0)</f>
        <v>#N/A</v>
      </c>
      <c r="M4524" s="17" t="e">
        <f>VLOOKUP(J4524,'Hàng hóa'!$C$5:$H$22,6,0)</f>
        <v>#N/A</v>
      </c>
      <c r="N4524" s="17" t="e">
        <f t="shared" si="195"/>
        <v>#N/A</v>
      </c>
      <c r="O4524" s="22" t="e">
        <f t="shared" si="194"/>
        <v>#N/A</v>
      </c>
      <c r="P4524" s="17" t="e">
        <f t="shared" si="196"/>
        <v>#N/A</v>
      </c>
      <c r="Q4524" s="13" t="e">
        <f>VLOOKUP(I4524,'[1]Nhân viên'!$E$20:$F$41,2,0)</f>
        <v>#N/A</v>
      </c>
    </row>
    <row r="4525" spans="1:17" x14ac:dyDescent="0.2">
      <c r="A4525" s="11">
        <v>4502</v>
      </c>
      <c r="D4525" s="13" t="e">
        <f>VLOOKUP(C4525,'Nhân viên'!$B$5:$C$48,2,0)</f>
        <v>#N/A</v>
      </c>
      <c r="G4525" s="13" t="e">
        <f>VLOOKUP(E4525,'Khách hàng'!$B$4:$F$1048576,2,0)</f>
        <v>#N/A</v>
      </c>
      <c r="H4525" s="13" t="str">
        <f>VLOOKUP(E4525,'[1]Khách hàng'!$A$4:$F$2144,3,0)</f>
        <v>Số 1 đường số 17A, Khu phố 11, Phường Bình Trị Đông B, Quận Bình Tân, TP.HCM.</v>
      </c>
      <c r="I4525" s="13" t="e">
        <f>VLOOKUP(E4525,'Khách hàng'!$B$4:$F$1048576,5,0)</f>
        <v>#N/A</v>
      </c>
      <c r="L4525" s="13" t="e">
        <f>VLOOKUP(J4525,'Hàng hóa'!$C$5:$D$50,2,0)</f>
        <v>#N/A</v>
      </c>
      <c r="M4525" s="17" t="e">
        <f>VLOOKUP(J4525,'Hàng hóa'!$C$5:$H$22,6,0)</f>
        <v>#N/A</v>
      </c>
      <c r="N4525" s="17" t="e">
        <f t="shared" si="195"/>
        <v>#N/A</v>
      </c>
      <c r="O4525" s="22" t="e">
        <f t="shared" si="194"/>
        <v>#N/A</v>
      </c>
      <c r="P4525" s="17" t="e">
        <f t="shared" si="196"/>
        <v>#N/A</v>
      </c>
      <c r="Q4525" s="13" t="e">
        <f>VLOOKUP(I4525,'[1]Nhân viên'!$E$20:$F$41,2,0)</f>
        <v>#N/A</v>
      </c>
    </row>
    <row r="4526" spans="1:17" x14ac:dyDescent="0.2">
      <c r="A4526" s="11">
        <v>4503</v>
      </c>
      <c r="D4526" s="13" t="e">
        <f>VLOOKUP(C4526,'Nhân viên'!$B$5:$C$48,2,0)</f>
        <v>#N/A</v>
      </c>
      <c r="G4526" s="13" t="e">
        <f>VLOOKUP(E4526,'Khách hàng'!$B$4:$F$1048576,2,0)</f>
        <v>#N/A</v>
      </c>
      <c r="H4526" s="13" t="str">
        <f>VLOOKUP(E4526,'[1]Khách hàng'!$A$4:$F$2144,3,0)</f>
        <v>Số 1 đường số 17A, Khu phố 11, Phường Bình Trị Đông B, Quận Bình Tân, TP.HCM.</v>
      </c>
      <c r="I4526" s="13" t="e">
        <f>VLOOKUP(E4526,'Khách hàng'!$B$4:$F$1048576,5,0)</f>
        <v>#N/A</v>
      </c>
      <c r="L4526" s="13" t="e">
        <f>VLOOKUP(J4526,'Hàng hóa'!$C$5:$D$50,2,0)</f>
        <v>#N/A</v>
      </c>
      <c r="M4526" s="17" t="e">
        <f>VLOOKUP(J4526,'Hàng hóa'!$C$5:$H$22,6,0)</f>
        <v>#N/A</v>
      </c>
      <c r="N4526" s="17" t="e">
        <f t="shared" si="195"/>
        <v>#N/A</v>
      </c>
      <c r="O4526" s="22" t="e">
        <f t="shared" si="194"/>
        <v>#N/A</v>
      </c>
      <c r="P4526" s="17" t="e">
        <f t="shared" si="196"/>
        <v>#N/A</v>
      </c>
      <c r="Q4526" s="13" t="e">
        <f>VLOOKUP(I4526,'[1]Nhân viên'!$E$20:$F$41,2,0)</f>
        <v>#N/A</v>
      </c>
    </row>
    <row r="4527" spans="1:17" x14ac:dyDescent="0.2">
      <c r="A4527" s="11">
        <v>4504</v>
      </c>
      <c r="D4527" s="13" t="e">
        <f>VLOOKUP(C4527,'Nhân viên'!$B$5:$C$48,2,0)</f>
        <v>#N/A</v>
      </c>
      <c r="G4527" s="13" t="e">
        <f>VLOOKUP(E4527,'Khách hàng'!$B$4:$F$1048576,2,0)</f>
        <v>#N/A</v>
      </c>
      <c r="H4527" s="13" t="str">
        <f>VLOOKUP(E4527,'[1]Khách hàng'!$A$4:$F$2144,3,0)</f>
        <v>Số 1 đường số 17A, Khu phố 11, Phường Bình Trị Đông B, Quận Bình Tân, TP.HCM.</v>
      </c>
      <c r="I4527" s="13" t="e">
        <f>VLOOKUP(E4527,'Khách hàng'!$B$4:$F$1048576,5,0)</f>
        <v>#N/A</v>
      </c>
      <c r="L4527" s="13" t="e">
        <f>VLOOKUP(J4527,'Hàng hóa'!$C$5:$D$50,2,0)</f>
        <v>#N/A</v>
      </c>
      <c r="M4527" s="17" t="e">
        <f>VLOOKUP(J4527,'Hàng hóa'!$C$5:$H$22,6,0)</f>
        <v>#N/A</v>
      </c>
      <c r="N4527" s="17" t="e">
        <f t="shared" si="195"/>
        <v>#N/A</v>
      </c>
      <c r="O4527" s="22" t="e">
        <f t="shared" si="194"/>
        <v>#N/A</v>
      </c>
      <c r="P4527" s="17" t="e">
        <f t="shared" si="196"/>
        <v>#N/A</v>
      </c>
      <c r="Q4527" s="13" t="e">
        <f>VLOOKUP(I4527,'[1]Nhân viên'!$E$20:$F$41,2,0)</f>
        <v>#N/A</v>
      </c>
    </row>
    <row r="4528" spans="1:17" x14ac:dyDescent="0.2">
      <c r="A4528" s="11">
        <v>4505</v>
      </c>
      <c r="D4528" s="13" t="e">
        <f>VLOOKUP(C4528,'Nhân viên'!$B$5:$C$48,2,0)</f>
        <v>#N/A</v>
      </c>
      <c r="G4528" s="13" t="e">
        <f>VLOOKUP(E4528,'Khách hàng'!$B$4:$F$1048576,2,0)</f>
        <v>#N/A</v>
      </c>
      <c r="H4528" s="13" t="str">
        <f>VLOOKUP(E4528,'[1]Khách hàng'!$A$4:$F$2144,3,0)</f>
        <v>Số 1 đường số 17A, Khu phố 11, Phường Bình Trị Đông B, Quận Bình Tân, TP.HCM.</v>
      </c>
      <c r="I4528" s="13" t="e">
        <f>VLOOKUP(E4528,'Khách hàng'!$B$4:$F$1048576,5,0)</f>
        <v>#N/A</v>
      </c>
      <c r="L4528" s="13" t="e">
        <f>VLOOKUP(J4528,'Hàng hóa'!$C$5:$D$50,2,0)</f>
        <v>#N/A</v>
      </c>
      <c r="M4528" s="17" t="e">
        <f>VLOOKUP(J4528,'Hàng hóa'!$C$5:$H$22,6,0)</f>
        <v>#N/A</v>
      </c>
      <c r="N4528" s="17" t="e">
        <f t="shared" si="195"/>
        <v>#N/A</v>
      </c>
      <c r="O4528" s="22" t="e">
        <f t="shared" si="194"/>
        <v>#N/A</v>
      </c>
      <c r="P4528" s="17" t="e">
        <f t="shared" si="196"/>
        <v>#N/A</v>
      </c>
      <c r="Q4528" s="13" t="e">
        <f>VLOOKUP(I4528,'[1]Nhân viên'!$E$20:$F$41,2,0)</f>
        <v>#N/A</v>
      </c>
    </row>
    <row r="4529" spans="1:17" x14ac:dyDescent="0.2">
      <c r="A4529" s="11">
        <v>4506</v>
      </c>
      <c r="D4529" s="13" t="e">
        <f>VLOOKUP(C4529,'Nhân viên'!$B$5:$C$48,2,0)</f>
        <v>#N/A</v>
      </c>
      <c r="G4529" s="13" t="e">
        <f>VLOOKUP(E4529,'Khách hàng'!$B$4:$F$1048576,2,0)</f>
        <v>#N/A</v>
      </c>
      <c r="H4529" s="13" t="str">
        <f>VLOOKUP(E4529,'[1]Khách hàng'!$A$4:$F$2144,3,0)</f>
        <v>Số 1 đường số 17A, Khu phố 11, Phường Bình Trị Đông B, Quận Bình Tân, TP.HCM.</v>
      </c>
      <c r="I4529" s="13" t="e">
        <f>VLOOKUP(E4529,'Khách hàng'!$B$4:$F$1048576,5,0)</f>
        <v>#N/A</v>
      </c>
      <c r="L4529" s="13" t="e">
        <f>VLOOKUP(J4529,'Hàng hóa'!$C$5:$D$50,2,0)</f>
        <v>#N/A</v>
      </c>
      <c r="M4529" s="17" t="e">
        <f>VLOOKUP(J4529,'Hàng hóa'!$C$5:$H$22,6,0)</f>
        <v>#N/A</v>
      </c>
      <c r="N4529" s="17" t="e">
        <f t="shared" si="195"/>
        <v>#N/A</v>
      </c>
      <c r="O4529" s="22" t="e">
        <f t="shared" si="194"/>
        <v>#N/A</v>
      </c>
      <c r="P4529" s="17" t="e">
        <f t="shared" si="196"/>
        <v>#N/A</v>
      </c>
      <c r="Q4529" s="13" t="e">
        <f>VLOOKUP(I4529,'[1]Nhân viên'!$E$20:$F$41,2,0)</f>
        <v>#N/A</v>
      </c>
    </row>
    <row r="4530" spans="1:17" x14ac:dyDescent="0.2">
      <c r="A4530" s="11">
        <v>4507</v>
      </c>
      <c r="D4530" s="13" t="e">
        <f>VLOOKUP(C4530,'Nhân viên'!$B$5:$C$48,2,0)</f>
        <v>#N/A</v>
      </c>
      <c r="G4530" s="13" t="e">
        <f>VLOOKUP(E4530,'Khách hàng'!$B$4:$F$1048576,2,0)</f>
        <v>#N/A</v>
      </c>
      <c r="H4530" s="13" t="str">
        <f>VLOOKUP(E4530,'[1]Khách hàng'!$A$4:$F$2144,3,0)</f>
        <v>Số 1 đường số 17A, Khu phố 11, Phường Bình Trị Đông B, Quận Bình Tân, TP.HCM.</v>
      </c>
      <c r="I4530" s="13" t="e">
        <f>VLOOKUP(E4530,'Khách hàng'!$B$4:$F$1048576,5,0)</f>
        <v>#N/A</v>
      </c>
      <c r="L4530" s="13" t="e">
        <f>VLOOKUP(J4530,'Hàng hóa'!$C$5:$D$50,2,0)</f>
        <v>#N/A</v>
      </c>
      <c r="M4530" s="17" t="e">
        <f>VLOOKUP(J4530,'Hàng hóa'!$C$5:$H$22,6,0)</f>
        <v>#N/A</v>
      </c>
      <c r="N4530" s="17" t="e">
        <f t="shared" si="195"/>
        <v>#N/A</v>
      </c>
      <c r="O4530" s="22" t="e">
        <f t="shared" si="194"/>
        <v>#N/A</v>
      </c>
      <c r="P4530" s="17" t="e">
        <f t="shared" si="196"/>
        <v>#N/A</v>
      </c>
      <c r="Q4530" s="13" t="e">
        <f>VLOOKUP(I4530,'[1]Nhân viên'!$E$20:$F$41,2,0)</f>
        <v>#N/A</v>
      </c>
    </row>
    <row r="4531" spans="1:17" x14ac:dyDescent="0.2">
      <c r="A4531" s="11">
        <v>4508</v>
      </c>
      <c r="D4531" s="13" t="e">
        <f>VLOOKUP(C4531,'Nhân viên'!$B$5:$C$48,2,0)</f>
        <v>#N/A</v>
      </c>
      <c r="G4531" s="13" t="e">
        <f>VLOOKUP(E4531,'Khách hàng'!$B$4:$F$1048576,2,0)</f>
        <v>#N/A</v>
      </c>
      <c r="H4531" s="13" t="str">
        <f>VLOOKUP(E4531,'[1]Khách hàng'!$A$4:$F$2144,3,0)</f>
        <v>Số 1 đường số 17A, Khu phố 11, Phường Bình Trị Đông B, Quận Bình Tân, TP.HCM.</v>
      </c>
      <c r="I4531" s="13" t="e">
        <f>VLOOKUP(E4531,'Khách hàng'!$B$4:$F$1048576,5,0)</f>
        <v>#N/A</v>
      </c>
      <c r="L4531" s="13" t="e">
        <f>VLOOKUP(J4531,'Hàng hóa'!$C$5:$D$50,2,0)</f>
        <v>#N/A</v>
      </c>
      <c r="M4531" s="17" t="e">
        <f>VLOOKUP(J4531,'Hàng hóa'!$C$5:$H$22,6,0)</f>
        <v>#N/A</v>
      </c>
      <c r="N4531" s="17" t="e">
        <f t="shared" si="195"/>
        <v>#N/A</v>
      </c>
      <c r="O4531" s="22" t="e">
        <f t="shared" si="194"/>
        <v>#N/A</v>
      </c>
      <c r="P4531" s="17" t="e">
        <f t="shared" si="196"/>
        <v>#N/A</v>
      </c>
      <c r="Q4531" s="13" t="e">
        <f>VLOOKUP(I4531,'[1]Nhân viên'!$E$20:$F$41,2,0)</f>
        <v>#N/A</v>
      </c>
    </row>
    <row r="4532" spans="1:17" x14ac:dyDescent="0.2">
      <c r="A4532" s="11">
        <v>4509</v>
      </c>
      <c r="D4532" s="13" t="e">
        <f>VLOOKUP(C4532,'Nhân viên'!$B$5:$C$48,2,0)</f>
        <v>#N/A</v>
      </c>
      <c r="G4532" s="13" t="e">
        <f>VLOOKUP(E4532,'Khách hàng'!$B$4:$F$1048576,2,0)</f>
        <v>#N/A</v>
      </c>
      <c r="H4532" s="13" t="str">
        <f>VLOOKUP(E4532,'[1]Khách hàng'!$A$4:$F$2144,3,0)</f>
        <v>Số 1 đường số 17A, Khu phố 11, Phường Bình Trị Đông B, Quận Bình Tân, TP.HCM.</v>
      </c>
      <c r="I4532" s="13" t="e">
        <f>VLOOKUP(E4532,'Khách hàng'!$B$4:$F$1048576,5,0)</f>
        <v>#N/A</v>
      </c>
      <c r="L4532" s="13" t="e">
        <f>VLOOKUP(J4532,'Hàng hóa'!$C$5:$D$50,2,0)</f>
        <v>#N/A</v>
      </c>
      <c r="M4532" s="17" t="e">
        <f>VLOOKUP(J4532,'Hàng hóa'!$C$5:$H$22,6,0)</f>
        <v>#N/A</v>
      </c>
      <c r="N4532" s="17" t="e">
        <f t="shared" si="195"/>
        <v>#N/A</v>
      </c>
      <c r="O4532" s="22" t="e">
        <f t="shared" si="194"/>
        <v>#N/A</v>
      </c>
      <c r="P4532" s="17" t="e">
        <f t="shared" si="196"/>
        <v>#N/A</v>
      </c>
      <c r="Q4532" s="13" t="e">
        <f>VLOOKUP(I4532,'[1]Nhân viên'!$E$20:$F$41,2,0)</f>
        <v>#N/A</v>
      </c>
    </row>
    <row r="4533" spans="1:17" x14ac:dyDescent="0.2">
      <c r="A4533" s="11">
        <v>4510</v>
      </c>
      <c r="D4533" s="13" t="e">
        <f>VLOOKUP(C4533,'Nhân viên'!$B$5:$C$48,2,0)</f>
        <v>#N/A</v>
      </c>
      <c r="G4533" s="13" t="e">
        <f>VLOOKUP(E4533,'Khách hàng'!$B$4:$F$1048576,2,0)</f>
        <v>#N/A</v>
      </c>
      <c r="H4533" s="13" t="str">
        <f>VLOOKUP(E4533,'[1]Khách hàng'!$A$4:$F$2144,3,0)</f>
        <v>Số 1 đường số 17A, Khu phố 11, Phường Bình Trị Đông B, Quận Bình Tân, TP.HCM.</v>
      </c>
      <c r="I4533" s="13" t="e">
        <f>VLOOKUP(E4533,'Khách hàng'!$B$4:$F$1048576,5,0)</f>
        <v>#N/A</v>
      </c>
      <c r="L4533" s="13" t="e">
        <f>VLOOKUP(J4533,'Hàng hóa'!$C$5:$D$50,2,0)</f>
        <v>#N/A</v>
      </c>
      <c r="M4533" s="17" t="e">
        <f>VLOOKUP(J4533,'Hàng hóa'!$C$5:$H$22,6,0)</f>
        <v>#N/A</v>
      </c>
      <c r="N4533" s="17" t="e">
        <f t="shared" si="195"/>
        <v>#N/A</v>
      </c>
      <c r="O4533" s="22" t="e">
        <f t="shared" si="194"/>
        <v>#N/A</v>
      </c>
      <c r="P4533" s="17" t="e">
        <f t="shared" si="196"/>
        <v>#N/A</v>
      </c>
      <c r="Q4533" s="13" t="e">
        <f>VLOOKUP(I4533,'[1]Nhân viên'!$E$20:$F$41,2,0)</f>
        <v>#N/A</v>
      </c>
    </row>
    <row r="4534" spans="1:17" x14ac:dyDescent="0.2">
      <c r="A4534" s="11">
        <v>4511</v>
      </c>
      <c r="D4534" s="13" t="e">
        <f>VLOOKUP(C4534,'Nhân viên'!$B$5:$C$48,2,0)</f>
        <v>#N/A</v>
      </c>
      <c r="G4534" s="13" t="e">
        <f>VLOOKUP(E4534,'Khách hàng'!$B$4:$F$1048576,2,0)</f>
        <v>#N/A</v>
      </c>
      <c r="H4534" s="13" t="str">
        <f>VLOOKUP(E4534,'[1]Khách hàng'!$A$4:$F$2144,3,0)</f>
        <v>Số 1 đường số 17A, Khu phố 11, Phường Bình Trị Đông B, Quận Bình Tân, TP.HCM.</v>
      </c>
      <c r="I4534" s="13" t="e">
        <f>VLOOKUP(E4534,'Khách hàng'!$B$4:$F$1048576,5,0)</f>
        <v>#N/A</v>
      </c>
      <c r="L4534" s="13" t="e">
        <f>VLOOKUP(J4534,'Hàng hóa'!$C$5:$D$50,2,0)</f>
        <v>#N/A</v>
      </c>
      <c r="M4534" s="17" t="e">
        <f>VLOOKUP(J4534,'Hàng hóa'!$C$5:$H$22,6,0)</f>
        <v>#N/A</v>
      </c>
      <c r="N4534" s="17" t="e">
        <f t="shared" si="195"/>
        <v>#N/A</v>
      </c>
      <c r="O4534" s="22" t="e">
        <f t="shared" si="194"/>
        <v>#N/A</v>
      </c>
      <c r="P4534" s="17" t="e">
        <f t="shared" si="196"/>
        <v>#N/A</v>
      </c>
      <c r="Q4534" s="13" t="e">
        <f>VLOOKUP(I4534,'[1]Nhân viên'!$E$20:$F$41,2,0)</f>
        <v>#N/A</v>
      </c>
    </row>
    <row r="4535" spans="1:17" x14ac:dyDescent="0.2">
      <c r="A4535" s="11">
        <v>4512</v>
      </c>
      <c r="D4535" s="13" t="e">
        <f>VLOOKUP(C4535,'Nhân viên'!$B$5:$C$48,2,0)</f>
        <v>#N/A</v>
      </c>
      <c r="G4535" s="13" t="e">
        <f>VLOOKUP(E4535,'Khách hàng'!$B$4:$F$1048576,2,0)</f>
        <v>#N/A</v>
      </c>
      <c r="H4535" s="13" t="str">
        <f>VLOOKUP(E4535,'[1]Khách hàng'!$A$4:$F$2144,3,0)</f>
        <v>Số 1 đường số 17A, Khu phố 11, Phường Bình Trị Đông B, Quận Bình Tân, TP.HCM.</v>
      </c>
      <c r="I4535" s="13" t="e">
        <f>VLOOKUP(E4535,'Khách hàng'!$B$4:$F$1048576,5,0)</f>
        <v>#N/A</v>
      </c>
      <c r="L4535" s="13" t="e">
        <f>VLOOKUP(J4535,'Hàng hóa'!$C$5:$D$50,2,0)</f>
        <v>#N/A</v>
      </c>
      <c r="M4535" s="17" t="e">
        <f>VLOOKUP(J4535,'Hàng hóa'!$C$5:$H$22,6,0)</f>
        <v>#N/A</v>
      </c>
      <c r="N4535" s="17" t="e">
        <f t="shared" si="195"/>
        <v>#N/A</v>
      </c>
      <c r="O4535" s="22" t="e">
        <f t="shared" si="194"/>
        <v>#N/A</v>
      </c>
      <c r="P4535" s="17" t="e">
        <f t="shared" si="196"/>
        <v>#N/A</v>
      </c>
      <c r="Q4535" s="13" t="e">
        <f>VLOOKUP(I4535,'[1]Nhân viên'!$E$20:$F$41,2,0)</f>
        <v>#N/A</v>
      </c>
    </row>
    <row r="4536" spans="1:17" x14ac:dyDescent="0.2">
      <c r="A4536" s="11">
        <v>4513</v>
      </c>
      <c r="D4536" s="13" t="e">
        <f>VLOOKUP(C4536,'Nhân viên'!$B$5:$C$48,2,0)</f>
        <v>#N/A</v>
      </c>
      <c r="G4536" s="13" t="e">
        <f>VLOOKUP(E4536,'Khách hàng'!$B$4:$F$1048576,2,0)</f>
        <v>#N/A</v>
      </c>
      <c r="H4536" s="13" t="str">
        <f>VLOOKUP(E4536,'[1]Khách hàng'!$A$4:$F$2144,3,0)</f>
        <v>Số 1 đường số 17A, Khu phố 11, Phường Bình Trị Đông B, Quận Bình Tân, TP.HCM.</v>
      </c>
      <c r="I4536" s="13" t="e">
        <f>VLOOKUP(E4536,'Khách hàng'!$B$4:$F$1048576,5,0)</f>
        <v>#N/A</v>
      </c>
      <c r="L4536" s="13" t="e">
        <f>VLOOKUP(J4536,'Hàng hóa'!$C$5:$D$50,2,0)</f>
        <v>#N/A</v>
      </c>
      <c r="M4536" s="17" t="e">
        <f>VLOOKUP(J4536,'Hàng hóa'!$C$5:$H$22,6,0)</f>
        <v>#N/A</v>
      </c>
      <c r="N4536" s="17" t="e">
        <f t="shared" si="195"/>
        <v>#N/A</v>
      </c>
      <c r="O4536" s="22" t="e">
        <f t="shared" si="194"/>
        <v>#N/A</v>
      </c>
      <c r="P4536" s="17" t="e">
        <f t="shared" si="196"/>
        <v>#N/A</v>
      </c>
      <c r="Q4536" s="13" t="e">
        <f>VLOOKUP(I4536,'[1]Nhân viên'!$E$20:$F$41,2,0)</f>
        <v>#N/A</v>
      </c>
    </row>
    <row r="4537" spans="1:17" x14ac:dyDescent="0.2">
      <c r="A4537" s="11">
        <v>4514</v>
      </c>
      <c r="D4537" s="13" t="e">
        <f>VLOOKUP(C4537,'Nhân viên'!$B$5:$C$48,2,0)</f>
        <v>#N/A</v>
      </c>
      <c r="G4537" s="13" t="e">
        <f>VLOOKUP(E4537,'Khách hàng'!$B$4:$F$1048576,2,0)</f>
        <v>#N/A</v>
      </c>
      <c r="H4537" s="13" t="str">
        <f>VLOOKUP(E4537,'[1]Khách hàng'!$A$4:$F$2144,3,0)</f>
        <v>Số 1 đường số 17A, Khu phố 11, Phường Bình Trị Đông B, Quận Bình Tân, TP.HCM.</v>
      </c>
      <c r="I4537" s="13" t="e">
        <f>VLOOKUP(E4537,'Khách hàng'!$B$4:$F$1048576,5,0)</f>
        <v>#N/A</v>
      </c>
      <c r="L4537" s="13" t="e">
        <f>VLOOKUP(J4537,'Hàng hóa'!$C$5:$D$50,2,0)</f>
        <v>#N/A</v>
      </c>
      <c r="M4537" s="17" t="e">
        <f>VLOOKUP(J4537,'Hàng hóa'!$C$5:$H$22,6,0)</f>
        <v>#N/A</v>
      </c>
      <c r="N4537" s="17" t="e">
        <f t="shared" si="195"/>
        <v>#N/A</v>
      </c>
      <c r="O4537" s="22" t="e">
        <f t="shared" si="194"/>
        <v>#N/A</v>
      </c>
      <c r="P4537" s="17" t="e">
        <f t="shared" si="196"/>
        <v>#N/A</v>
      </c>
      <c r="Q4537" s="13" t="e">
        <f>VLOOKUP(I4537,'[1]Nhân viên'!$E$20:$F$41,2,0)</f>
        <v>#N/A</v>
      </c>
    </row>
    <row r="4538" spans="1:17" x14ac:dyDescent="0.2">
      <c r="A4538" s="11">
        <v>4515</v>
      </c>
      <c r="D4538" s="13" t="e">
        <f>VLOOKUP(C4538,'Nhân viên'!$B$5:$C$48,2,0)</f>
        <v>#N/A</v>
      </c>
      <c r="G4538" s="13" t="e">
        <f>VLOOKUP(E4538,'Khách hàng'!$B$4:$F$1048576,2,0)</f>
        <v>#N/A</v>
      </c>
      <c r="H4538" s="13" t="str">
        <f>VLOOKUP(E4538,'[1]Khách hàng'!$A$4:$F$2144,3,0)</f>
        <v>Số 1 đường số 17A, Khu phố 11, Phường Bình Trị Đông B, Quận Bình Tân, TP.HCM.</v>
      </c>
      <c r="I4538" s="13" t="e">
        <f>VLOOKUP(E4538,'Khách hàng'!$B$4:$F$1048576,5,0)</f>
        <v>#N/A</v>
      </c>
      <c r="L4538" s="13" t="e">
        <f>VLOOKUP(J4538,'Hàng hóa'!$C$5:$D$50,2,0)</f>
        <v>#N/A</v>
      </c>
      <c r="M4538" s="17" t="e">
        <f>VLOOKUP(J4538,'Hàng hóa'!$C$5:$H$22,6,0)</f>
        <v>#N/A</v>
      </c>
      <c r="N4538" s="17" t="e">
        <f t="shared" si="195"/>
        <v>#N/A</v>
      </c>
      <c r="O4538" s="22" t="e">
        <f t="shared" si="194"/>
        <v>#N/A</v>
      </c>
      <c r="P4538" s="17" t="e">
        <f t="shared" si="196"/>
        <v>#N/A</v>
      </c>
      <c r="Q4538" s="13" t="e">
        <f>VLOOKUP(I4538,'[1]Nhân viên'!$E$20:$F$41,2,0)</f>
        <v>#N/A</v>
      </c>
    </row>
    <row r="4539" spans="1:17" x14ac:dyDescent="0.2">
      <c r="A4539" s="11">
        <v>4516</v>
      </c>
      <c r="D4539" s="13" t="e">
        <f>VLOOKUP(C4539,'Nhân viên'!$B$5:$C$48,2,0)</f>
        <v>#N/A</v>
      </c>
      <c r="G4539" s="13" t="e">
        <f>VLOOKUP(E4539,'Khách hàng'!$B$4:$F$1048576,2,0)</f>
        <v>#N/A</v>
      </c>
      <c r="H4539" s="13" t="str">
        <f>VLOOKUP(E4539,'[1]Khách hàng'!$A$4:$F$2144,3,0)</f>
        <v>Số 1 đường số 17A, Khu phố 11, Phường Bình Trị Đông B, Quận Bình Tân, TP.HCM.</v>
      </c>
      <c r="I4539" s="13" t="e">
        <f>VLOOKUP(E4539,'Khách hàng'!$B$4:$F$1048576,5,0)</f>
        <v>#N/A</v>
      </c>
      <c r="L4539" s="13" t="e">
        <f>VLOOKUP(J4539,'Hàng hóa'!$C$5:$D$50,2,0)</f>
        <v>#N/A</v>
      </c>
      <c r="M4539" s="17" t="e">
        <f>VLOOKUP(J4539,'Hàng hóa'!$C$5:$H$22,6,0)</f>
        <v>#N/A</v>
      </c>
      <c r="N4539" s="17" t="e">
        <f t="shared" si="195"/>
        <v>#N/A</v>
      </c>
      <c r="O4539" s="22" t="e">
        <f t="shared" si="194"/>
        <v>#N/A</v>
      </c>
      <c r="P4539" s="17" t="e">
        <f t="shared" si="196"/>
        <v>#N/A</v>
      </c>
      <c r="Q4539" s="13" t="e">
        <f>VLOOKUP(I4539,'[1]Nhân viên'!$E$20:$F$41,2,0)</f>
        <v>#N/A</v>
      </c>
    </row>
    <row r="4540" spans="1:17" x14ac:dyDescent="0.2">
      <c r="A4540" s="11">
        <v>4517</v>
      </c>
      <c r="D4540" s="13" t="e">
        <f>VLOOKUP(C4540,'Nhân viên'!$B$5:$C$48,2,0)</f>
        <v>#N/A</v>
      </c>
      <c r="G4540" s="13" t="e">
        <f>VLOOKUP(E4540,'Khách hàng'!$B$4:$F$1048576,2,0)</f>
        <v>#N/A</v>
      </c>
      <c r="H4540" s="13" t="str">
        <f>VLOOKUP(E4540,'[1]Khách hàng'!$A$4:$F$2144,3,0)</f>
        <v>Số 1 đường số 17A, Khu phố 11, Phường Bình Trị Đông B, Quận Bình Tân, TP.HCM.</v>
      </c>
      <c r="I4540" s="13" t="e">
        <f>VLOOKUP(E4540,'Khách hàng'!$B$4:$F$1048576,5,0)</f>
        <v>#N/A</v>
      </c>
      <c r="L4540" s="13" t="e">
        <f>VLOOKUP(J4540,'Hàng hóa'!$C$5:$D$50,2,0)</f>
        <v>#N/A</v>
      </c>
      <c r="M4540" s="17" t="e">
        <f>VLOOKUP(J4540,'Hàng hóa'!$C$5:$H$22,6,0)</f>
        <v>#N/A</v>
      </c>
      <c r="N4540" s="17" t="e">
        <f t="shared" si="195"/>
        <v>#N/A</v>
      </c>
      <c r="O4540" s="22" t="e">
        <f t="shared" si="194"/>
        <v>#N/A</v>
      </c>
      <c r="P4540" s="17" t="e">
        <f t="shared" si="196"/>
        <v>#N/A</v>
      </c>
      <c r="Q4540" s="13" t="e">
        <f>VLOOKUP(I4540,'[1]Nhân viên'!$E$20:$F$41,2,0)</f>
        <v>#N/A</v>
      </c>
    </row>
    <row r="4541" spans="1:17" x14ac:dyDescent="0.2">
      <c r="A4541" s="11">
        <v>4518</v>
      </c>
      <c r="D4541" s="13" t="e">
        <f>VLOOKUP(C4541,'Nhân viên'!$B$5:$C$48,2,0)</f>
        <v>#N/A</v>
      </c>
      <c r="G4541" s="13" t="e">
        <f>VLOOKUP(E4541,'Khách hàng'!$B$4:$F$1048576,2,0)</f>
        <v>#N/A</v>
      </c>
      <c r="H4541" s="13" t="str">
        <f>VLOOKUP(E4541,'[1]Khách hàng'!$A$4:$F$2144,3,0)</f>
        <v>Số 1 đường số 17A, Khu phố 11, Phường Bình Trị Đông B, Quận Bình Tân, TP.HCM.</v>
      </c>
      <c r="I4541" s="13" t="e">
        <f>VLOOKUP(E4541,'Khách hàng'!$B$4:$F$1048576,5,0)</f>
        <v>#N/A</v>
      </c>
      <c r="L4541" s="13" t="e">
        <f>VLOOKUP(J4541,'Hàng hóa'!$C$5:$D$50,2,0)</f>
        <v>#N/A</v>
      </c>
      <c r="M4541" s="17" t="e">
        <f>VLOOKUP(J4541,'Hàng hóa'!$C$5:$H$22,6,0)</f>
        <v>#N/A</v>
      </c>
      <c r="N4541" s="17" t="e">
        <f t="shared" si="195"/>
        <v>#N/A</v>
      </c>
      <c r="O4541" s="22" t="e">
        <f t="shared" si="194"/>
        <v>#N/A</v>
      </c>
      <c r="P4541" s="17" t="e">
        <f t="shared" si="196"/>
        <v>#N/A</v>
      </c>
      <c r="Q4541" s="13" t="e">
        <f>VLOOKUP(I4541,'[1]Nhân viên'!$E$20:$F$41,2,0)</f>
        <v>#N/A</v>
      </c>
    </row>
    <row r="4542" spans="1:17" x14ac:dyDescent="0.2">
      <c r="A4542" s="11">
        <v>4519</v>
      </c>
      <c r="D4542" s="13" t="e">
        <f>VLOOKUP(C4542,'Nhân viên'!$B$5:$C$48,2,0)</f>
        <v>#N/A</v>
      </c>
      <c r="G4542" s="13" t="e">
        <f>VLOOKUP(E4542,'Khách hàng'!$B$4:$F$1048576,2,0)</f>
        <v>#N/A</v>
      </c>
      <c r="H4542" s="13" t="str">
        <f>VLOOKUP(E4542,'[1]Khách hàng'!$A$4:$F$2144,3,0)</f>
        <v>Số 1 đường số 17A, Khu phố 11, Phường Bình Trị Đông B, Quận Bình Tân, TP.HCM.</v>
      </c>
      <c r="I4542" s="13" t="e">
        <f>VLOOKUP(E4542,'Khách hàng'!$B$4:$F$1048576,5,0)</f>
        <v>#N/A</v>
      </c>
      <c r="L4542" s="13" t="e">
        <f>VLOOKUP(J4542,'Hàng hóa'!$C$5:$D$50,2,0)</f>
        <v>#N/A</v>
      </c>
      <c r="M4542" s="17" t="e">
        <f>VLOOKUP(J4542,'Hàng hóa'!$C$5:$H$22,6,0)</f>
        <v>#N/A</v>
      </c>
      <c r="N4542" s="17" t="e">
        <f t="shared" si="195"/>
        <v>#N/A</v>
      </c>
      <c r="O4542" s="22" t="e">
        <f t="shared" si="194"/>
        <v>#N/A</v>
      </c>
      <c r="P4542" s="17" t="e">
        <f t="shared" si="196"/>
        <v>#N/A</v>
      </c>
      <c r="Q4542" s="13" t="e">
        <f>VLOOKUP(I4542,'[1]Nhân viên'!$E$20:$F$41,2,0)</f>
        <v>#N/A</v>
      </c>
    </row>
    <row r="4543" spans="1:17" x14ac:dyDescent="0.2">
      <c r="A4543" s="11">
        <v>4520</v>
      </c>
      <c r="D4543" s="13" t="e">
        <f>VLOOKUP(C4543,'Nhân viên'!$B$5:$C$48,2,0)</f>
        <v>#N/A</v>
      </c>
      <c r="G4543" s="13" t="e">
        <f>VLOOKUP(E4543,'Khách hàng'!$B$4:$F$1048576,2,0)</f>
        <v>#N/A</v>
      </c>
      <c r="H4543" s="13" t="str">
        <f>VLOOKUP(E4543,'[1]Khách hàng'!$A$4:$F$2144,3,0)</f>
        <v>Số 1 đường số 17A, Khu phố 11, Phường Bình Trị Đông B, Quận Bình Tân, TP.HCM.</v>
      </c>
      <c r="I4543" s="13" t="e">
        <f>VLOOKUP(E4543,'Khách hàng'!$B$4:$F$1048576,5,0)</f>
        <v>#N/A</v>
      </c>
      <c r="L4543" s="13" t="e">
        <f>VLOOKUP(J4543,'Hàng hóa'!$C$5:$D$50,2,0)</f>
        <v>#N/A</v>
      </c>
      <c r="M4543" s="17" t="e">
        <f>VLOOKUP(J4543,'Hàng hóa'!$C$5:$H$22,6,0)</f>
        <v>#N/A</v>
      </c>
      <c r="N4543" s="17" t="e">
        <f t="shared" si="195"/>
        <v>#N/A</v>
      </c>
      <c r="O4543" s="22" t="e">
        <f t="shared" si="194"/>
        <v>#N/A</v>
      </c>
      <c r="P4543" s="17" t="e">
        <f t="shared" si="196"/>
        <v>#N/A</v>
      </c>
      <c r="Q4543" s="13" t="e">
        <f>VLOOKUP(I4543,'[1]Nhân viên'!$E$20:$F$41,2,0)</f>
        <v>#N/A</v>
      </c>
    </row>
    <row r="4544" spans="1:17" x14ac:dyDescent="0.2">
      <c r="A4544" s="11">
        <v>4521</v>
      </c>
      <c r="D4544" s="13" t="e">
        <f>VLOOKUP(C4544,'Nhân viên'!$B$5:$C$48,2,0)</f>
        <v>#N/A</v>
      </c>
      <c r="G4544" s="13" t="e">
        <f>VLOOKUP(E4544,'Khách hàng'!$B$4:$F$1048576,2,0)</f>
        <v>#N/A</v>
      </c>
      <c r="H4544" s="13" t="str">
        <f>VLOOKUP(E4544,'[1]Khách hàng'!$A$4:$F$2144,3,0)</f>
        <v>Số 1 đường số 17A, Khu phố 11, Phường Bình Trị Đông B, Quận Bình Tân, TP.HCM.</v>
      </c>
      <c r="I4544" s="13" t="e">
        <f>VLOOKUP(E4544,'Khách hàng'!$B$4:$F$1048576,5,0)</f>
        <v>#N/A</v>
      </c>
      <c r="L4544" s="13" t="e">
        <f>VLOOKUP(J4544,'Hàng hóa'!$C$5:$D$50,2,0)</f>
        <v>#N/A</v>
      </c>
      <c r="M4544" s="17" t="e">
        <f>VLOOKUP(J4544,'Hàng hóa'!$C$5:$H$22,6,0)</f>
        <v>#N/A</v>
      </c>
      <c r="N4544" s="17" t="e">
        <f t="shared" si="195"/>
        <v>#N/A</v>
      </c>
      <c r="O4544" s="22" t="e">
        <f t="shared" si="194"/>
        <v>#N/A</v>
      </c>
      <c r="P4544" s="17" t="e">
        <f t="shared" si="196"/>
        <v>#N/A</v>
      </c>
      <c r="Q4544" s="13" t="e">
        <f>VLOOKUP(I4544,'[1]Nhân viên'!$E$20:$F$41,2,0)</f>
        <v>#N/A</v>
      </c>
    </row>
    <row r="4545" spans="1:17" x14ac:dyDescent="0.2">
      <c r="A4545" s="11">
        <v>4522</v>
      </c>
      <c r="D4545" s="13" t="e">
        <f>VLOOKUP(C4545,'Nhân viên'!$B$5:$C$48,2,0)</f>
        <v>#N/A</v>
      </c>
      <c r="G4545" s="13" t="e">
        <f>VLOOKUP(E4545,'Khách hàng'!$B$4:$F$1048576,2,0)</f>
        <v>#N/A</v>
      </c>
      <c r="H4545" s="13" t="str">
        <f>VLOOKUP(E4545,'[1]Khách hàng'!$A$4:$F$2144,3,0)</f>
        <v>Số 1 đường số 17A, Khu phố 11, Phường Bình Trị Đông B, Quận Bình Tân, TP.HCM.</v>
      </c>
      <c r="I4545" s="13" t="e">
        <f>VLOOKUP(E4545,'Khách hàng'!$B$4:$F$1048576,5,0)</f>
        <v>#N/A</v>
      </c>
      <c r="L4545" s="13" t="e">
        <f>VLOOKUP(J4545,'Hàng hóa'!$C$5:$D$50,2,0)</f>
        <v>#N/A</v>
      </c>
      <c r="M4545" s="17" t="e">
        <f>VLOOKUP(J4545,'Hàng hóa'!$C$5:$H$22,6,0)</f>
        <v>#N/A</v>
      </c>
      <c r="N4545" s="17" t="e">
        <f t="shared" si="195"/>
        <v>#N/A</v>
      </c>
      <c r="O4545" s="22" t="e">
        <f t="shared" ref="O4545:O4608" si="197">N4545*10%</f>
        <v>#N/A</v>
      </c>
      <c r="P4545" s="17" t="e">
        <f t="shared" si="196"/>
        <v>#N/A</v>
      </c>
      <c r="Q4545" s="13" t="e">
        <f>VLOOKUP(I4545,'[1]Nhân viên'!$E$20:$F$41,2,0)</f>
        <v>#N/A</v>
      </c>
    </row>
    <row r="4546" spans="1:17" x14ac:dyDescent="0.2">
      <c r="A4546" s="11">
        <v>4523</v>
      </c>
      <c r="D4546" s="13" t="e">
        <f>VLOOKUP(C4546,'Nhân viên'!$B$5:$C$48,2,0)</f>
        <v>#N/A</v>
      </c>
      <c r="G4546" s="13" t="e">
        <f>VLOOKUP(E4546,'Khách hàng'!$B$4:$F$1048576,2,0)</f>
        <v>#N/A</v>
      </c>
      <c r="H4546" s="13" t="str">
        <f>VLOOKUP(E4546,'[1]Khách hàng'!$A$4:$F$2144,3,0)</f>
        <v>Số 1 đường số 17A, Khu phố 11, Phường Bình Trị Đông B, Quận Bình Tân, TP.HCM.</v>
      </c>
      <c r="I4546" s="13" t="e">
        <f>VLOOKUP(E4546,'Khách hàng'!$B$4:$F$1048576,5,0)</f>
        <v>#N/A</v>
      </c>
      <c r="L4546" s="13" t="e">
        <f>VLOOKUP(J4546,'Hàng hóa'!$C$5:$D$50,2,0)</f>
        <v>#N/A</v>
      </c>
      <c r="M4546" s="17" t="e">
        <f>VLOOKUP(J4546,'Hàng hóa'!$C$5:$H$22,6,0)</f>
        <v>#N/A</v>
      </c>
      <c r="N4546" s="17" t="e">
        <f t="shared" si="195"/>
        <v>#N/A</v>
      </c>
      <c r="O4546" s="22" t="e">
        <f t="shared" si="197"/>
        <v>#N/A</v>
      </c>
      <c r="P4546" s="17" t="e">
        <f t="shared" si="196"/>
        <v>#N/A</v>
      </c>
      <c r="Q4546" s="13" t="e">
        <f>VLOOKUP(I4546,'[1]Nhân viên'!$E$20:$F$41,2,0)</f>
        <v>#N/A</v>
      </c>
    </row>
    <row r="4547" spans="1:17" x14ac:dyDescent="0.2">
      <c r="A4547" s="11">
        <v>4524</v>
      </c>
      <c r="D4547" s="13" t="e">
        <f>VLOOKUP(C4547,'Nhân viên'!$B$5:$C$48,2,0)</f>
        <v>#N/A</v>
      </c>
      <c r="G4547" s="13" t="e">
        <f>VLOOKUP(E4547,'Khách hàng'!$B$4:$F$1048576,2,0)</f>
        <v>#N/A</v>
      </c>
      <c r="H4547" s="13" t="str">
        <f>VLOOKUP(E4547,'[1]Khách hàng'!$A$4:$F$2144,3,0)</f>
        <v>Số 1 đường số 17A, Khu phố 11, Phường Bình Trị Đông B, Quận Bình Tân, TP.HCM.</v>
      </c>
      <c r="I4547" s="13" t="e">
        <f>VLOOKUP(E4547,'Khách hàng'!$B$4:$F$1048576,5,0)</f>
        <v>#N/A</v>
      </c>
      <c r="L4547" s="13" t="e">
        <f>VLOOKUP(J4547,'Hàng hóa'!$C$5:$D$50,2,0)</f>
        <v>#N/A</v>
      </c>
      <c r="M4547" s="17" t="e">
        <f>VLOOKUP(J4547,'Hàng hóa'!$C$5:$H$22,6,0)</f>
        <v>#N/A</v>
      </c>
      <c r="N4547" s="17" t="e">
        <f t="shared" si="195"/>
        <v>#N/A</v>
      </c>
      <c r="O4547" s="22" t="e">
        <f t="shared" si="197"/>
        <v>#N/A</v>
      </c>
      <c r="P4547" s="17" t="e">
        <f t="shared" si="196"/>
        <v>#N/A</v>
      </c>
      <c r="Q4547" s="13" t="e">
        <f>VLOOKUP(I4547,'[1]Nhân viên'!$E$20:$F$41,2,0)</f>
        <v>#N/A</v>
      </c>
    </row>
    <row r="4548" spans="1:17" x14ac:dyDescent="0.2">
      <c r="A4548" s="11">
        <v>4525</v>
      </c>
      <c r="D4548" s="13" t="e">
        <f>VLOOKUP(C4548,'Nhân viên'!$B$5:$C$48,2,0)</f>
        <v>#N/A</v>
      </c>
      <c r="G4548" s="13" t="e">
        <f>VLOOKUP(E4548,'Khách hàng'!$B$4:$F$1048576,2,0)</f>
        <v>#N/A</v>
      </c>
      <c r="H4548" s="13" t="str">
        <f>VLOOKUP(E4548,'[1]Khách hàng'!$A$4:$F$2144,3,0)</f>
        <v>Số 1 đường số 17A, Khu phố 11, Phường Bình Trị Đông B, Quận Bình Tân, TP.HCM.</v>
      </c>
      <c r="I4548" s="13" t="e">
        <f>VLOOKUP(E4548,'Khách hàng'!$B$4:$F$1048576,5,0)</f>
        <v>#N/A</v>
      </c>
      <c r="L4548" s="13" t="e">
        <f>VLOOKUP(J4548,'Hàng hóa'!$C$5:$D$50,2,0)</f>
        <v>#N/A</v>
      </c>
      <c r="M4548" s="17" t="e">
        <f>VLOOKUP(J4548,'Hàng hóa'!$C$5:$H$22,6,0)</f>
        <v>#N/A</v>
      </c>
      <c r="N4548" s="17" t="e">
        <f t="shared" si="195"/>
        <v>#N/A</v>
      </c>
      <c r="O4548" s="22" t="e">
        <f t="shared" si="197"/>
        <v>#N/A</v>
      </c>
      <c r="P4548" s="17" t="e">
        <f t="shared" si="196"/>
        <v>#N/A</v>
      </c>
      <c r="Q4548" s="13" t="e">
        <f>VLOOKUP(I4548,'[1]Nhân viên'!$E$20:$F$41,2,0)</f>
        <v>#N/A</v>
      </c>
    </row>
    <row r="4549" spans="1:17" x14ac:dyDescent="0.2">
      <c r="A4549" s="11">
        <v>4526</v>
      </c>
      <c r="D4549" s="13" t="e">
        <f>VLOOKUP(C4549,'Nhân viên'!$B$5:$C$48,2,0)</f>
        <v>#N/A</v>
      </c>
      <c r="G4549" s="13" t="e">
        <f>VLOOKUP(E4549,'Khách hàng'!$B$4:$F$1048576,2,0)</f>
        <v>#N/A</v>
      </c>
      <c r="H4549" s="13" t="str">
        <f>VLOOKUP(E4549,'[1]Khách hàng'!$A$4:$F$2144,3,0)</f>
        <v>Số 1 đường số 17A, Khu phố 11, Phường Bình Trị Đông B, Quận Bình Tân, TP.HCM.</v>
      </c>
      <c r="I4549" s="13" t="e">
        <f>VLOOKUP(E4549,'Khách hàng'!$B$4:$F$1048576,5,0)</f>
        <v>#N/A</v>
      </c>
      <c r="L4549" s="13" t="e">
        <f>VLOOKUP(J4549,'Hàng hóa'!$C$5:$D$50,2,0)</f>
        <v>#N/A</v>
      </c>
      <c r="M4549" s="17" t="e">
        <f>VLOOKUP(J4549,'Hàng hóa'!$C$5:$H$22,6,0)</f>
        <v>#N/A</v>
      </c>
      <c r="N4549" s="17" t="e">
        <f t="shared" si="195"/>
        <v>#N/A</v>
      </c>
      <c r="O4549" s="22" t="e">
        <f t="shared" si="197"/>
        <v>#N/A</v>
      </c>
      <c r="P4549" s="17" t="e">
        <f t="shared" si="196"/>
        <v>#N/A</v>
      </c>
      <c r="Q4549" s="13" t="e">
        <f>VLOOKUP(I4549,'[1]Nhân viên'!$E$20:$F$41,2,0)</f>
        <v>#N/A</v>
      </c>
    </row>
    <row r="4550" spans="1:17" x14ac:dyDescent="0.2">
      <c r="A4550" s="11">
        <v>4527</v>
      </c>
      <c r="D4550" s="13" t="e">
        <f>VLOOKUP(C4550,'Nhân viên'!$B$5:$C$48,2,0)</f>
        <v>#N/A</v>
      </c>
      <c r="G4550" s="13" t="e">
        <f>VLOOKUP(E4550,'Khách hàng'!$B$4:$F$1048576,2,0)</f>
        <v>#N/A</v>
      </c>
      <c r="H4550" s="13" t="str">
        <f>VLOOKUP(E4550,'[1]Khách hàng'!$A$4:$F$2144,3,0)</f>
        <v>Số 1 đường số 17A, Khu phố 11, Phường Bình Trị Đông B, Quận Bình Tân, TP.HCM.</v>
      </c>
      <c r="I4550" s="13" t="e">
        <f>VLOOKUP(E4550,'Khách hàng'!$B$4:$F$1048576,5,0)</f>
        <v>#N/A</v>
      </c>
      <c r="L4550" s="13" t="e">
        <f>VLOOKUP(J4550,'Hàng hóa'!$C$5:$D$50,2,0)</f>
        <v>#N/A</v>
      </c>
      <c r="M4550" s="17" t="e">
        <f>VLOOKUP(J4550,'Hàng hóa'!$C$5:$H$22,6,0)</f>
        <v>#N/A</v>
      </c>
      <c r="N4550" s="17" t="e">
        <f t="shared" si="195"/>
        <v>#N/A</v>
      </c>
      <c r="O4550" s="22" t="e">
        <f t="shared" si="197"/>
        <v>#N/A</v>
      </c>
      <c r="P4550" s="17" t="e">
        <f t="shared" si="196"/>
        <v>#N/A</v>
      </c>
      <c r="Q4550" s="13" t="e">
        <f>VLOOKUP(I4550,'[1]Nhân viên'!$E$20:$F$41,2,0)</f>
        <v>#N/A</v>
      </c>
    </row>
    <row r="4551" spans="1:17" x14ac:dyDescent="0.2">
      <c r="A4551" s="11">
        <v>4528</v>
      </c>
      <c r="D4551" s="13" t="e">
        <f>VLOOKUP(C4551,'Nhân viên'!$B$5:$C$48,2,0)</f>
        <v>#N/A</v>
      </c>
      <c r="G4551" s="13" t="e">
        <f>VLOOKUP(E4551,'Khách hàng'!$B$4:$F$1048576,2,0)</f>
        <v>#N/A</v>
      </c>
      <c r="H4551" s="13" t="str">
        <f>VLOOKUP(E4551,'[1]Khách hàng'!$A$4:$F$2144,3,0)</f>
        <v>Số 1 đường số 17A, Khu phố 11, Phường Bình Trị Đông B, Quận Bình Tân, TP.HCM.</v>
      </c>
      <c r="I4551" s="13" t="e">
        <f>VLOOKUP(E4551,'Khách hàng'!$B$4:$F$1048576,5,0)</f>
        <v>#N/A</v>
      </c>
      <c r="L4551" s="13" t="e">
        <f>VLOOKUP(J4551,'Hàng hóa'!$C$5:$D$50,2,0)</f>
        <v>#N/A</v>
      </c>
      <c r="M4551" s="17" t="e">
        <f>VLOOKUP(J4551,'Hàng hóa'!$C$5:$H$22,6,0)</f>
        <v>#N/A</v>
      </c>
      <c r="N4551" s="17" t="e">
        <f t="shared" si="195"/>
        <v>#N/A</v>
      </c>
      <c r="O4551" s="22" t="e">
        <f t="shared" si="197"/>
        <v>#N/A</v>
      </c>
      <c r="P4551" s="17" t="e">
        <f t="shared" si="196"/>
        <v>#N/A</v>
      </c>
      <c r="Q4551" s="13" t="e">
        <f>VLOOKUP(I4551,'[1]Nhân viên'!$E$20:$F$41,2,0)</f>
        <v>#N/A</v>
      </c>
    </row>
    <row r="4552" spans="1:17" x14ac:dyDescent="0.2">
      <c r="A4552" s="11">
        <v>4529</v>
      </c>
      <c r="D4552" s="13" t="e">
        <f>VLOOKUP(C4552,'Nhân viên'!$B$5:$C$48,2,0)</f>
        <v>#N/A</v>
      </c>
      <c r="G4552" s="13" t="e">
        <f>VLOOKUP(E4552,'Khách hàng'!$B$4:$F$1048576,2,0)</f>
        <v>#N/A</v>
      </c>
      <c r="H4552" s="13" t="str">
        <f>VLOOKUP(E4552,'[1]Khách hàng'!$A$4:$F$2144,3,0)</f>
        <v>Số 1 đường số 17A, Khu phố 11, Phường Bình Trị Đông B, Quận Bình Tân, TP.HCM.</v>
      </c>
      <c r="I4552" s="13" t="e">
        <f>VLOOKUP(E4552,'Khách hàng'!$B$4:$F$1048576,5,0)</f>
        <v>#N/A</v>
      </c>
      <c r="L4552" s="13" t="e">
        <f>VLOOKUP(J4552,'Hàng hóa'!$C$5:$D$50,2,0)</f>
        <v>#N/A</v>
      </c>
      <c r="M4552" s="17" t="e">
        <f>VLOOKUP(J4552,'Hàng hóa'!$C$5:$H$22,6,0)</f>
        <v>#N/A</v>
      </c>
      <c r="N4552" s="17" t="e">
        <f t="shared" si="195"/>
        <v>#N/A</v>
      </c>
      <c r="O4552" s="22" t="e">
        <f t="shared" si="197"/>
        <v>#N/A</v>
      </c>
      <c r="P4552" s="17" t="e">
        <f t="shared" si="196"/>
        <v>#N/A</v>
      </c>
      <c r="Q4552" s="13" t="e">
        <f>VLOOKUP(I4552,'[1]Nhân viên'!$E$20:$F$41,2,0)</f>
        <v>#N/A</v>
      </c>
    </row>
    <row r="4553" spans="1:17" x14ac:dyDescent="0.2">
      <c r="A4553" s="11">
        <v>4530</v>
      </c>
      <c r="D4553" s="13" t="e">
        <f>VLOOKUP(C4553,'Nhân viên'!$B$5:$C$48,2,0)</f>
        <v>#N/A</v>
      </c>
      <c r="G4553" s="13" t="e">
        <f>VLOOKUP(E4553,'Khách hàng'!$B$4:$F$1048576,2,0)</f>
        <v>#N/A</v>
      </c>
      <c r="H4553" s="13" t="str">
        <f>VLOOKUP(E4553,'[1]Khách hàng'!$A$4:$F$2144,3,0)</f>
        <v>Số 1 đường số 17A, Khu phố 11, Phường Bình Trị Đông B, Quận Bình Tân, TP.HCM.</v>
      </c>
      <c r="I4553" s="13" t="e">
        <f>VLOOKUP(E4553,'Khách hàng'!$B$4:$F$1048576,5,0)</f>
        <v>#N/A</v>
      </c>
      <c r="L4553" s="13" t="e">
        <f>VLOOKUP(J4553,'Hàng hóa'!$C$5:$D$50,2,0)</f>
        <v>#N/A</v>
      </c>
      <c r="M4553" s="17" t="e">
        <f>VLOOKUP(J4553,'Hàng hóa'!$C$5:$H$22,6,0)</f>
        <v>#N/A</v>
      </c>
      <c r="N4553" s="17" t="e">
        <f t="shared" si="195"/>
        <v>#N/A</v>
      </c>
      <c r="O4553" s="22" t="e">
        <f t="shared" si="197"/>
        <v>#N/A</v>
      </c>
      <c r="P4553" s="17" t="e">
        <f t="shared" si="196"/>
        <v>#N/A</v>
      </c>
      <c r="Q4553" s="13" t="e">
        <f>VLOOKUP(I4553,'[1]Nhân viên'!$E$20:$F$41,2,0)</f>
        <v>#N/A</v>
      </c>
    </row>
    <row r="4554" spans="1:17" x14ac:dyDescent="0.2">
      <c r="A4554" s="11">
        <v>4531</v>
      </c>
      <c r="D4554" s="13" t="e">
        <f>VLOOKUP(C4554,'Nhân viên'!$B$5:$C$48,2,0)</f>
        <v>#N/A</v>
      </c>
      <c r="G4554" s="13" t="e">
        <f>VLOOKUP(E4554,'Khách hàng'!$B$4:$F$1048576,2,0)</f>
        <v>#N/A</v>
      </c>
      <c r="H4554" s="13" t="str">
        <f>VLOOKUP(E4554,'[1]Khách hàng'!$A$4:$F$2144,3,0)</f>
        <v>Số 1 đường số 17A, Khu phố 11, Phường Bình Trị Đông B, Quận Bình Tân, TP.HCM.</v>
      </c>
      <c r="I4554" s="13" t="e">
        <f>VLOOKUP(E4554,'Khách hàng'!$B$4:$F$1048576,5,0)</f>
        <v>#N/A</v>
      </c>
      <c r="L4554" s="13" t="e">
        <f>VLOOKUP(J4554,'Hàng hóa'!$C$5:$D$50,2,0)</f>
        <v>#N/A</v>
      </c>
      <c r="M4554" s="17" t="e">
        <f>VLOOKUP(J4554,'Hàng hóa'!$C$5:$H$22,6,0)</f>
        <v>#N/A</v>
      </c>
      <c r="N4554" s="17" t="e">
        <f t="shared" si="195"/>
        <v>#N/A</v>
      </c>
      <c r="O4554" s="22" t="e">
        <f t="shared" si="197"/>
        <v>#N/A</v>
      </c>
      <c r="P4554" s="17" t="e">
        <f t="shared" si="196"/>
        <v>#N/A</v>
      </c>
      <c r="Q4554" s="13" t="e">
        <f>VLOOKUP(I4554,'[1]Nhân viên'!$E$20:$F$41,2,0)</f>
        <v>#N/A</v>
      </c>
    </row>
    <row r="4555" spans="1:17" x14ac:dyDescent="0.2">
      <c r="A4555" s="11">
        <v>4532</v>
      </c>
      <c r="D4555" s="13" t="e">
        <f>VLOOKUP(C4555,'Nhân viên'!$B$5:$C$48,2,0)</f>
        <v>#N/A</v>
      </c>
      <c r="G4555" s="13" t="e">
        <f>VLOOKUP(E4555,'Khách hàng'!$B$4:$F$1048576,2,0)</f>
        <v>#N/A</v>
      </c>
      <c r="H4555" s="13" t="str">
        <f>VLOOKUP(E4555,'[1]Khách hàng'!$A$4:$F$2144,3,0)</f>
        <v>Số 1 đường số 17A, Khu phố 11, Phường Bình Trị Đông B, Quận Bình Tân, TP.HCM.</v>
      </c>
      <c r="I4555" s="13" t="e">
        <f>VLOOKUP(E4555,'Khách hàng'!$B$4:$F$1048576,5,0)</f>
        <v>#N/A</v>
      </c>
      <c r="L4555" s="13" t="e">
        <f>VLOOKUP(J4555,'Hàng hóa'!$C$5:$D$50,2,0)</f>
        <v>#N/A</v>
      </c>
      <c r="M4555" s="17" t="e">
        <f>VLOOKUP(J4555,'Hàng hóa'!$C$5:$H$22,6,0)</f>
        <v>#N/A</v>
      </c>
      <c r="N4555" s="17" t="e">
        <f t="shared" si="195"/>
        <v>#N/A</v>
      </c>
      <c r="O4555" s="22" t="e">
        <f t="shared" si="197"/>
        <v>#N/A</v>
      </c>
      <c r="P4555" s="17" t="e">
        <f t="shared" si="196"/>
        <v>#N/A</v>
      </c>
      <c r="Q4555" s="13" t="e">
        <f>VLOOKUP(I4555,'[1]Nhân viên'!$E$20:$F$41,2,0)</f>
        <v>#N/A</v>
      </c>
    </row>
    <row r="4556" spans="1:17" x14ac:dyDescent="0.2">
      <c r="A4556" s="11">
        <v>4533</v>
      </c>
      <c r="D4556" s="13" t="e">
        <f>VLOOKUP(C4556,'Nhân viên'!$B$5:$C$48,2,0)</f>
        <v>#N/A</v>
      </c>
      <c r="G4556" s="13" t="e">
        <f>VLOOKUP(E4556,'Khách hàng'!$B$4:$F$1048576,2,0)</f>
        <v>#N/A</v>
      </c>
      <c r="H4556" s="13" t="str">
        <f>VLOOKUP(E4556,'[1]Khách hàng'!$A$4:$F$2144,3,0)</f>
        <v>Số 1 đường số 17A, Khu phố 11, Phường Bình Trị Đông B, Quận Bình Tân, TP.HCM.</v>
      </c>
      <c r="I4556" s="13" t="e">
        <f>VLOOKUP(E4556,'Khách hàng'!$B$4:$F$1048576,5,0)</f>
        <v>#N/A</v>
      </c>
      <c r="L4556" s="13" t="e">
        <f>VLOOKUP(J4556,'Hàng hóa'!$C$5:$D$50,2,0)</f>
        <v>#N/A</v>
      </c>
      <c r="M4556" s="17" t="e">
        <f>VLOOKUP(J4556,'Hàng hóa'!$C$5:$H$22,6,0)</f>
        <v>#N/A</v>
      </c>
      <c r="N4556" s="17" t="e">
        <f t="shared" si="195"/>
        <v>#N/A</v>
      </c>
      <c r="O4556" s="22" t="e">
        <f t="shared" si="197"/>
        <v>#N/A</v>
      </c>
      <c r="P4556" s="17" t="e">
        <f t="shared" si="196"/>
        <v>#N/A</v>
      </c>
      <c r="Q4556" s="13" t="e">
        <f>VLOOKUP(I4556,'[1]Nhân viên'!$E$20:$F$41,2,0)</f>
        <v>#N/A</v>
      </c>
    </row>
    <row r="4557" spans="1:17" x14ac:dyDescent="0.2">
      <c r="A4557" s="11">
        <v>4534</v>
      </c>
      <c r="D4557" s="13" t="e">
        <f>VLOOKUP(C4557,'Nhân viên'!$B$5:$C$48,2,0)</f>
        <v>#N/A</v>
      </c>
      <c r="G4557" s="13" t="e">
        <f>VLOOKUP(E4557,'Khách hàng'!$B$4:$F$1048576,2,0)</f>
        <v>#N/A</v>
      </c>
      <c r="H4557" s="13" t="str">
        <f>VLOOKUP(E4557,'[1]Khách hàng'!$A$4:$F$2144,3,0)</f>
        <v>Số 1 đường số 17A, Khu phố 11, Phường Bình Trị Đông B, Quận Bình Tân, TP.HCM.</v>
      </c>
      <c r="I4557" s="13" t="e">
        <f>VLOOKUP(E4557,'Khách hàng'!$B$4:$F$1048576,5,0)</f>
        <v>#N/A</v>
      </c>
      <c r="L4557" s="13" t="e">
        <f>VLOOKUP(J4557,'Hàng hóa'!$C$5:$D$50,2,0)</f>
        <v>#N/A</v>
      </c>
      <c r="M4557" s="17" t="e">
        <f>VLOOKUP(J4557,'Hàng hóa'!$C$5:$H$22,6,0)</f>
        <v>#N/A</v>
      </c>
      <c r="N4557" s="17" t="e">
        <f t="shared" si="195"/>
        <v>#N/A</v>
      </c>
      <c r="O4557" s="22" t="e">
        <f t="shared" si="197"/>
        <v>#N/A</v>
      </c>
      <c r="P4557" s="17" t="e">
        <f t="shared" si="196"/>
        <v>#N/A</v>
      </c>
      <c r="Q4557" s="13" t="e">
        <f>VLOOKUP(I4557,'[1]Nhân viên'!$E$20:$F$41,2,0)</f>
        <v>#N/A</v>
      </c>
    </row>
    <row r="4558" spans="1:17" x14ac:dyDescent="0.2">
      <c r="A4558" s="11">
        <v>4535</v>
      </c>
      <c r="D4558" s="13" t="e">
        <f>VLOOKUP(C4558,'Nhân viên'!$B$5:$C$48,2,0)</f>
        <v>#N/A</v>
      </c>
      <c r="G4558" s="13" t="e">
        <f>VLOOKUP(E4558,'Khách hàng'!$B$4:$F$1048576,2,0)</f>
        <v>#N/A</v>
      </c>
      <c r="H4558" s="13" t="str">
        <f>VLOOKUP(E4558,'[1]Khách hàng'!$A$4:$F$2144,3,0)</f>
        <v>Số 1 đường số 17A, Khu phố 11, Phường Bình Trị Đông B, Quận Bình Tân, TP.HCM.</v>
      </c>
      <c r="I4558" s="13" t="e">
        <f>VLOOKUP(E4558,'Khách hàng'!$B$4:$F$1048576,5,0)</f>
        <v>#N/A</v>
      </c>
      <c r="L4558" s="13" t="e">
        <f>VLOOKUP(J4558,'Hàng hóa'!$C$5:$D$50,2,0)</f>
        <v>#N/A</v>
      </c>
      <c r="M4558" s="17" t="e">
        <f>VLOOKUP(J4558,'Hàng hóa'!$C$5:$H$22,6,0)</f>
        <v>#N/A</v>
      </c>
      <c r="N4558" s="17" t="e">
        <f t="shared" si="195"/>
        <v>#N/A</v>
      </c>
      <c r="O4558" s="22" t="e">
        <f t="shared" si="197"/>
        <v>#N/A</v>
      </c>
      <c r="P4558" s="17" t="e">
        <f t="shared" si="196"/>
        <v>#N/A</v>
      </c>
      <c r="Q4558" s="13" t="e">
        <f>VLOOKUP(I4558,'[1]Nhân viên'!$E$20:$F$41,2,0)</f>
        <v>#N/A</v>
      </c>
    </row>
    <row r="4559" spans="1:17" x14ac:dyDescent="0.2">
      <c r="A4559" s="11">
        <v>4536</v>
      </c>
      <c r="D4559" s="13" t="e">
        <f>VLOOKUP(C4559,'Nhân viên'!$B$5:$C$48,2,0)</f>
        <v>#N/A</v>
      </c>
      <c r="G4559" s="13" t="e">
        <f>VLOOKUP(E4559,'Khách hàng'!$B$4:$F$1048576,2,0)</f>
        <v>#N/A</v>
      </c>
      <c r="H4559" s="13" t="str">
        <f>VLOOKUP(E4559,'[1]Khách hàng'!$A$4:$F$2144,3,0)</f>
        <v>Số 1 đường số 17A, Khu phố 11, Phường Bình Trị Đông B, Quận Bình Tân, TP.HCM.</v>
      </c>
      <c r="I4559" s="13" t="e">
        <f>VLOOKUP(E4559,'Khách hàng'!$B$4:$F$1048576,5,0)</f>
        <v>#N/A</v>
      </c>
      <c r="L4559" s="13" t="e">
        <f>VLOOKUP(J4559,'Hàng hóa'!$C$5:$D$50,2,0)</f>
        <v>#N/A</v>
      </c>
      <c r="M4559" s="17" t="e">
        <f>VLOOKUP(J4559,'Hàng hóa'!$C$5:$H$22,6,0)</f>
        <v>#N/A</v>
      </c>
      <c r="N4559" s="17" t="e">
        <f t="shared" si="195"/>
        <v>#N/A</v>
      </c>
      <c r="O4559" s="22" t="e">
        <f t="shared" si="197"/>
        <v>#N/A</v>
      </c>
      <c r="P4559" s="17" t="e">
        <f t="shared" si="196"/>
        <v>#N/A</v>
      </c>
      <c r="Q4559" s="13" t="e">
        <f>VLOOKUP(I4559,'[1]Nhân viên'!$E$20:$F$41,2,0)</f>
        <v>#N/A</v>
      </c>
    </row>
    <row r="4560" spans="1:17" x14ac:dyDescent="0.2">
      <c r="A4560" s="11">
        <v>4537</v>
      </c>
      <c r="D4560" s="13" t="e">
        <f>VLOOKUP(C4560,'Nhân viên'!$B$5:$C$48,2,0)</f>
        <v>#N/A</v>
      </c>
      <c r="G4560" s="13" t="e">
        <f>VLOOKUP(E4560,'Khách hàng'!$B$4:$F$1048576,2,0)</f>
        <v>#N/A</v>
      </c>
      <c r="H4560" s="13" t="str">
        <f>VLOOKUP(E4560,'[1]Khách hàng'!$A$4:$F$2144,3,0)</f>
        <v>Số 1 đường số 17A, Khu phố 11, Phường Bình Trị Đông B, Quận Bình Tân, TP.HCM.</v>
      </c>
      <c r="I4560" s="13" t="e">
        <f>VLOOKUP(E4560,'Khách hàng'!$B$4:$F$1048576,5,0)</f>
        <v>#N/A</v>
      </c>
      <c r="L4560" s="13" t="e">
        <f>VLOOKUP(J4560,'Hàng hóa'!$C$5:$D$50,2,0)</f>
        <v>#N/A</v>
      </c>
      <c r="M4560" s="17" t="e">
        <f>VLOOKUP(J4560,'Hàng hóa'!$C$5:$H$22,6,0)</f>
        <v>#N/A</v>
      </c>
      <c r="N4560" s="17" t="e">
        <f t="shared" si="195"/>
        <v>#N/A</v>
      </c>
      <c r="O4560" s="22" t="e">
        <f t="shared" si="197"/>
        <v>#N/A</v>
      </c>
      <c r="P4560" s="17" t="e">
        <f t="shared" si="196"/>
        <v>#N/A</v>
      </c>
      <c r="Q4560" s="13" t="e">
        <f>VLOOKUP(I4560,'[1]Nhân viên'!$E$20:$F$41,2,0)</f>
        <v>#N/A</v>
      </c>
    </row>
    <row r="4561" spans="1:17" x14ac:dyDescent="0.2">
      <c r="A4561" s="11">
        <v>4538</v>
      </c>
      <c r="D4561" s="13" t="e">
        <f>VLOOKUP(C4561,'Nhân viên'!$B$5:$C$48,2,0)</f>
        <v>#N/A</v>
      </c>
      <c r="G4561" s="13" t="e">
        <f>VLOOKUP(E4561,'Khách hàng'!$B$4:$F$1048576,2,0)</f>
        <v>#N/A</v>
      </c>
      <c r="H4561" s="13" t="str">
        <f>VLOOKUP(E4561,'[1]Khách hàng'!$A$4:$F$2144,3,0)</f>
        <v>Số 1 đường số 17A, Khu phố 11, Phường Bình Trị Đông B, Quận Bình Tân, TP.HCM.</v>
      </c>
      <c r="I4561" s="13" t="e">
        <f>VLOOKUP(E4561,'Khách hàng'!$B$4:$F$1048576,5,0)</f>
        <v>#N/A</v>
      </c>
      <c r="L4561" s="13" t="e">
        <f>VLOOKUP(J4561,'Hàng hóa'!$C$5:$D$50,2,0)</f>
        <v>#N/A</v>
      </c>
      <c r="M4561" s="17" t="e">
        <f>VLOOKUP(J4561,'Hàng hóa'!$C$5:$H$22,6,0)</f>
        <v>#N/A</v>
      </c>
      <c r="N4561" s="17" t="e">
        <f t="shared" si="195"/>
        <v>#N/A</v>
      </c>
      <c r="O4561" s="22" t="e">
        <f t="shared" si="197"/>
        <v>#N/A</v>
      </c>
      <c r="P4561" s="17" t="e">
        <f t="shared" si="196"/>
        <v>#N/A</v>
      </c>
      <c r="Q4561" s="13" t="e">
        <f>VLOOKUP(I4561,'[1]Nhân viên'!$E$20:$F$41,2,0)</f>
        <v>#N/A</v>
      </c>
    </row>
    <row r="4562" spans="1:17" x14ac:dyDescent="0.2">
      <c r="A4562" s="11">
        <v>4539</v>
      </c>
      <c r="D4562" s="13" t="e">
        <f>VLOOKUP(C4562,'Nhân viên'!$B$5:$C$48,2,0)</f>
        <v>#N/A</v>
      </c>
      <c r="G4562" s="13" t="e">
        <f>VLOOKUP(E4562,'Khách hàng'!$B$4:$F$1048576,2,0)</f>
        <v>#N/A</v>
      </c>
      <c r="H4562" s="13" t="str">
        <f>VLOOKUP(E4562,'[1]Khách hàng'!$A$4:$F$2144,3,0)</f>
        <v>Số 1 đường số 17A, Khu phố 11, Phường Bình Trị Đông B, Quận Bình Tân, TP.HCM.</v>
      </c>
      <c r="I4562" s="13" t="e">
        <f>VLOOKUP(E4562,'Khách hàng'!$B$4:$F$1048576,5,0)</f>
        <v>#N/A</v>
      </c>
      <c r="L4562" s="13" t="e">
        <f>VLOOKUP(J4562,'Hàng hóa'!$C$5:$D$50,2,0)</f>
        <v>#N/A</v>
      </c>
      <c r="M4562" s="17" t="e">
        <f>VLOOKUP(J4562,'Hàng hóa'!$C$5:$H$22,6,0)</f>
        <v>#N/A</v>
      </c>
      <c r="N4562" s="17" t="e">
        <f t="shared" si="195"/>
        <v>#N/A</v>
      </c>
      <c r="O4562" s="22" t="e">
        <f t="shared" si="197"/>
        <v>#N/A</v>
      </c>
      <c r="P4562" s="17" t="e">
        <f t="shared" si="196"/>
        <v>#N/A</v>
      </c>
      <c r="Q4562" s="13" t="e">
        <f>VLOOKUP(I4562,'[1]Nhân viên'!$E$20:$F$41,2,0)</f>
        <v>#N/A</v>
      </c>
    </row>
    <row r="4563" spans="1:17" x14ac:dyDescent="0.2">
      <c r="A4563" s="11">
        <v>4540</v>
      </c>
      <c r="D4563" s="13" t="e">
        <f>VLOOKUP(C4563,'Nhân viên'!$B$5:$C$48,2,0)</f>
        <v>#N/A</v>
      </c>
      <c r="G4563" s="13" t="e">
        <f>VLOOKUP(E4563,'Khách hàng'!$B$4:$F$1048576,2,0)</f>
        <v>#N/A</v>
      </c>
      <c r="H4563" s="13" t="str">
        <f>VLOOKUP(E4563,'[1]Khách hàng'!$A$4:$F$2144,3,0)</f>
        <v>Số 1 đường số 17A, Khu phố 11, Phường Bình Trị Đông B, Quận Bình Tân, TP.HCM.</v>
      </c>
      <c r="I4563" s="13" t="e">
        <f>VLOOKUP(E4563,'Khách hàng'!$B$4:$F$1048576,5,0)</f>
        <v>#N/A</v>
      </c>
      <c r="L4563" s="13" t="e">
        <f>VLOOKUP(J4563,'Hàng hóa'!$C$5:$D$50,2,0)</f>
        <v>#N/A</v>
      </c>
      <c r="M4563" s="17" t="e">
        <f>VLOOKUP(J4563,'Hàng hóa'!$C$5:$H$22,6,0)</f>
        <v>#N/A</v>
      </c>
      <c r="N4563" s="17" t="e">
        <f t="shared" si="195"/>
        <v>#N/A</v>
      </c>
      <c r="O4563" s="22" t="e">
        <f t="shared" si="197"/>
        <v>#N/A</v>
      </c>
      <c r="P4563" s="17" t="e">
        <f t="shared" si="196"/>
        <v>#N/A</v>
      </c>
      <c r="Q4563" s="13" t="e">
        <f>VLOOKUP(I4563,'[1]Nhân viên'!$E$20:$F$41,2,0)</f>
        <v>#N/A</v>
      </c>
    </row>
    <row r="4564" spans="1:17" x14ac:dyDescent="0.2">
      <c r="A4564" s="11">
        <v>4541</v>
      </c>
      <c r="D4564" s="13" t="e">
        <f>VLOOKUP(C4564,'Nhân viên'!$B$5:$C$48,2,0)</f>
        <v>#N/A</v>
      </c>
      <c r="G4564" s="13" t="e">
        <f>VLOOKUP(E4564,'Khách hàng'!$B$4:$F$1048576,2,0)</f>
        <v>#N/A</v>
      </c>
      <c r="H4564" s="13" t="str">
        <f>VLOOKUP(E4564,'[1]Khách hàng'!$A$4:$F$2144,3,0)</f>
        <v>Số 1 đường số 17A, Khu phố 11, Phường Bình Trị Đông B, Quận Bình Tân, TP.HCM.</v>
      </c>
      <c r="I4564" s="13" t="e">
        <f>VLOOKUP(E4564,'Khách hàng'!$B$4:$F$1048576,5,0)</f>
        <v>#N/A</v>
      </c>
      <c r="L4564" s="13" t="e">
        <f>VLOOKUP(J4564,'Hàng hóa'!$C$5:$D$50,2,0)</f>
        <v>#N/A</v>
      </c>
      <c r="M4564" s="17" t="e">
        <f>VLOOKUP(J4564,'Hàng hóa'!$C$5:$H$22,6,0)</f>
        <v>#N/A</v>
      </c>
      <c r="N4564" s="17" t="e">
        <f t="shared" si="195"/>
        <v>#N/A</v>
      </c>
      <c r="O4564" s="22" t="e">
        <f t="shared" si="197"/>
        <v>#N/A</v>
      </c>
      <c r="P4564" s="17" t="e">
        <f t="shared" si="196"/>
        <v>#N/A</v>
      </c>
      <c r="Q4564" s="13" t="e">
        <f>VLOOKUP(I4564,'[1]Nhân viên'!$E$20:$F$41,2,0)</f>
        <v>#N/A</v>
      </c>
    </row>
    <row r="4565" spans="1:17" x14ac:dyDescent="0.2">
      <c r="A4565" s="11">
        <v>4542</v>
      </c>
      <c r="D4565" s="13" t="e">
        <f>VLOOKUP(C4565,'Nhân viên'!$B$5:$C$48,2,0)</f>
        <v>#N/A</v>
      </c>
      <c r="G4565" s="13" t="e">
        <f>VLOOKUP(E4565,'Khách hàng'!$B$4:$F$1048576,2,0)</f>
        <v>#N/A</v>
      </c>
      <c r="H4565" s="13" t="str">
        <f>VLOOKUP(E4565,'[1]Khách hàng'!$A$4:$F$2144,3,0)</f>
        <v>Số 1 đường số 17A, Khu phố 11, Phường Bình Trị Đông B, Quận Bình Tân, TP.HCM.</v>
      </c>
      <c r="I4565" s="13" t="e">
        <f>VLOOKUP(E4565,'Khách hàng'!$B$4:$F$1048576,5,0)</f>
        <v>#N/A</v>
      </c>
      <c r="L4565" s="13" t="e">
        <f>VLOOKUP(J4565,'Hàng hóa'!$C$5:$D$50,2,0)</f>
        <v>#N/A</v>
      </c>
      <c r="M4565" s="17" t="e">
        <f>VLOOKUP(J4565,'Hàng hóa'!$C$5:$H$22,6,0)</f>
        <v>#N/A</v>
      </c>
      <c r="N4565" s="17" t="e">
        <f t="shared" si="195"/>
        <v>#N/A</v>
      </c>
      <c r="O4565" s="22" t="e">
        <f t="shared" si="197"/>
        <v>#N/A</v>
      </c>
      <c r="P4565" s="17" t="e">
        <f t="shared" si="196"/>
        <v>#N/A</v>
      </c>
      <c r="Q4565" s="13" t="e">
        <f>VLOOKUP(I4565,'[1]Nhân viên'!$E$20:$F$41,2,0)</f>
        <v>#N/A</v>
      </c>
    </row>
    <row r="4566" spans="1:17" x14ac:dyDescent="0.2">
      <c r="A4566" s="11">
        <v>4543</v>
      </c>
      <c r="D4566" s="13" t="e">
        <f>VLOOKUP(C4566,'Nhân viên'!$B$5:$C$48,2,0)</f>
        <v>#N/A</v>
      </c>
      <c r="G4566" s="13" t="e">
        <f>VLOOKUP(E4566,'Khách hàng'!$B$4:$F$1048576,2,0)</f>
        <v>#N/A</v>
      </c>
      <c r="H4566" s="13" t="str">
        <f>VLOOKUP(E4566,'[1]Khách hàng'!$A$4:$F$2144,3,0)</f>
        <v>Số 1 đường số 17A, Khu phố 11, Phường Bình Trị Đông B, Quận Bình Tân, TP.HCM.</v>
      </c>
      <c r="I4566" s="13" t="e">
        <f>VLOOKUP(E4566,'Khách hàng'!$B$4:$F$1048576,5,0)</f>
        <v>#N/A</v>
      </c>
      <c r="L4566" s="13" t="e">
        <f>VLOOKUP(J4566,'Hàng hóa'!$C$5:$D$50,2,0)</f>
        <v>#N/A</v>
      </c>
      <c r="M4566" s="17" t="e">
        <f>VLOOKUP(J4566,'Hàng hóa'!$C$5:$H$22,6,0)</f>
        <v>#N/A</v>
      </c>
      <c r="N4566" s="17" t="e">
        <f t="shared" si="195"/>
        <v>#N/A</v>
      </c>
      <c r="O4566" s="22" t="e">
        <f t="shared" si="197"/>
        <v>#N/A</v>
      </c>
      <c r="P4566" s="17" t="e">
        <f t="shared" si="196"/>
        <v>#N/A</v>
      </c>
      <c r="Q4566" s="13" t="e">
        <f>VLOOKUP(I4566,'[1]Nhân viên'!$E$20:$F$41,2,0)</f>
        <v>#N/A</v>
      </c>
    </row>
    <row r="4567" spans="1:17" x14ac:dyDescent="0.2">
      <c r="A4567" s="11">
        <v>4544</v>
      </c>
      <c r="D4567" s="13" t="e">
        <f>VLOOKUP(C4567,'Nhân viên'!$B$5:$C$48,2,0)</f>
        <v>#N/A</v>
      </c>
      <c r="G4567" s="13" t="e">
        <f>VLOOKUP(E4567,'Khách hàng'!$B$4:$F$1048576,2,0)</f>
        <v>#N/A</v>
      </c>
      <c r="H4567" s="13" t="str">
        <f>VLOOKUP(E4567,'[1]Khách hàng'!$A$4:$F$2144,3,0)</f>
        <v>Số 1 đường số 17A, Khu phố 11, Phường Bình Trị Đông B, Quận Bình Tân, TP.HCM.</v>
      </c>
      <c r="I4567" s="13" t="e">
        <f>VLOOKUP(E4567,'Khách hàng'!$B$4:$F$1048576,5,0)</f>
        <v>#N/A</v>
      </c>
      <c r="L4567" s="13" t="e">
        <f>VLOOKUP(J4567,'Hàng hóa'!$C$5:$D$50,2,0)</f>
        <v>#N/A</v>
      </c>
      <c r="M4567" s="17" t="e">
        <f>VLOOKUP(J4567,'Hàng hóa'!$C$5:$H$22,6,0)</f>
        <v>#N/A</v>
      </c>
      <c r="N4567" s="17" t="e">
        <f t="shared" si="195"/>
        <v>#N/A</v>
      </c>
      <c r="O4567" s="22" t="e">
        <f t="shared" si="197"/>
        <v>#N/A</v>
      </c>
      <c r="P4567" s="17" t="e">
        <f t="shared" si="196"/>
        <v>#N/A</v>
      </c>
      <c r="Q4567" s="13" t="e">
        <f>VLOOKUP(I4567,'[1]Nhân viên'!$E$20:$F$41,2,0)</f>
        <v>#N/A</v>
      </c>
    </row>
    <row r="4568" spans="1:17" x14ac:dyDescent="0.2">
      <c r="A4568" s="11">
        <v>4545</v>
      </c>
      <c r="D4568" s="13" t="e">
        <f>VLOOKUP(C4568,'Nhân viên'!$B$5:$C$48,2,0)</f>
        <v>#N/A</v>
      </c>
      <c r="G4568" s="13" t="e">
        <f>VLOOKUP(E4568,'Khách hàng'!$B$4:$F$1048576,2,0)</f>
        <v>#N/A</v>
      </c>
      <c r="H4568" s="13" t="str">
        <f>VLOOKUP(E4568,'[1]Khách hàng'!$A$4:$F$2144,3,0)</f>
        <v>Số 1 đường số 17A, Khu phố 11, Phường Bình Trị Đông B, Quận Bình Tân, TP.HCM.</v>
      </c>
      <c r="I4568" s="13" t="e">
        <f>VLOOKUP(E4568,'Khách hàng'!$B$4:$F$1048576,5,0)</f>
        <v>#N/A</v>
      </c>
      <c r="L4568" s="13" t="e">
        <f>VLOOKUP(J4568,'Hàng hóa'!$C$5:$D$50,2,0)</f>
        <v>#N/A</v>
      </c>
      <c r="M4568" s="17" t="e">
        <f>VLOOKUP(J4568,'Hàng hóa'!$C$5:$H$22,6,0)</f>
        <v>#N/A</v>
      </c>
      <c r="N4568" s="17" t="e">
        <f t="shared" si="195"/>
        <v>#N/A</v>
      </c>
      <c r="O4568" s="22" t="e">
        <f t="shared" si="197"/>
        <v>#N/A</v>
      </c>
      <c r="P4568" s="17" t="e">
        <f t="shared" si="196"/>
        <v>#N/A</v>
      </c>
      <c r="Q4568" s="13" t="e">
        <f>VLOOKUP(I4568,'[1]Nhân viên'!$E$20:$F$41,2,0)</f>
        <v>#N/A</v>
      </c>
    </row>
    <row r="4569" spans="1:17" x14ac:dyDescent="0.2">
      <c r="A4569" s="11">
        <v>4546</v>
      </c>
      <c r="D4569" s="13" t="e">
        <f>VLOOKUP(C4569,'Nhân viên'!$B$5:$C$48,2,0)</f>
        <v>#N/A</v>
      </c>
      <c r="G4569" s="13" t="e">
        <f>VLOOKUP(E4569,'Khách hàng'!$B$4:$F$1048576,2,0)</f>
        <v>#N/A</v>
      </c>
      <c r="H4569" s="13" t="str">
        <f>VLOOKUP(E4569,'[1]Khách hàng'!$A$4:$F$2144,3,0)</f>
        <v>Số 1 đường số 17A, Khu phố 11, Phường Bình Trị Đông B, Quận Bình Tân, TP.HCM.</v>
      </c>
      <c r="I4569" s="13" t="e">
        <f>VLOOKUP(E4569,'Khách hàng'!$B$4:$F$1048576,5,0)</f>
        <v>#N/A</v>
      </c>
      <c r="L4569" s="13" t="e">
        <f>VLOOKUP(J4569,'Hàng hóa'!$C$5:$D$50,2,0)</f>
        <v>#N/A</v>
      </c>
      <c r="M4569" s="17" t="e">
        <f>VLOOKUP(J4569,'Hàng hóa'!$C$5:$H$22,6,0)</f>
        <v>#N/A</v>
      </c>
      <c r="N4569" s="17" t="e">
        <f t="shared" si="195"/>
        <v>#N/A</v>
      </c>
      <c r="O4569" s="22" t="e">
        <f t="shared" si="197"/>
        <v>#N/A</v>
      </c>
      <c r="P4569" s="17" t="e">
        <f t="shared" si="196"/>
        <v>#N/A</v>
      </c>
      <c r="Q4569" s="13" t="e">
        <f>VLOOKUP(I4569,'[1]Nhân viên'!$E$20:$F$41,2,0)</f>
        <v>#N/A</v>
      </c>
    </row>
    <row r="4570" spans="1:17" x14ac:dyDescent="0.2">
      <c r="A4570" s="11">
        <v>4547</v>
      </c>
      <c r="D4570" s="13" t="e">
        <f>VLOOKUP(C4570,'Nhân viên'!$B$5:$C$48,2,0)</f>
        <v>#N/A</v>
      </c>
      <c r="G4570" s="13" t="e">
        <f>VLOOKUP(E4570,'Khách hàng'!$B$4:$F$1048576,2,0)</f>
        <v>#N/A</v>
      </c>
      <c r="H4570" s="13" t="str">
        <f>VLOOKUP(E4570,'[1]Khách hàng'!$A$4:$F$2144,3,0)</f>
        <v>Số 1 đường số 17A, Khu phố 11, Phường Bình Trị Đông B, Quận Bình Tân, TP.HCM.</v>
      </c>
      <c r="I4570" s="13" t="e">
        <f>VLOOKUP(E4570,'Khách hàng'!$B$4:$F$1048576,5,0)</f>
        <v>#N/A</v>
      </c>
      <c r="L4570" s="13" t="e">
        <f>VLOOKUP(J4570,'Hàng hóa'!$C$5:$D$50,2,0)</f>
        <v>#N/A</v>
      </c>
      <c r="M4570" s="17" t="e">
        <f>VLOOKUP(J4570,'Hàng hóa'!$C$5:$H$22,6,0)</f>
        <v>#N/A</v>
      </c>
      <c r="N4570" s="17" t="e">
        <f t="shared" si="195"/>
        <v>#N/A</v>
      </c>
      <c r="O4570" s="22" t="e">
        <f t="shared" si="197"/>
        <v>#N/A</v>
      </c>
      <c r="P4570" s="17" t="e">
        <f t="shared" si="196"/>
        <v>#N/A</v>
      </c>
      <c r="Q4570" s="13" t="e">
        <f>VLOOKUP(I4570,'[1]Nhân viên'!$E$20:$F$41,2,0)</f>
        <v>#N/A</v>
      </c>
    </row>
    <row r="4571" spans="1:17" x14ac:dyDescent="0.2">
      <c r="A4571" s="11">
        <v>4548</v>
      </c>
      <c r="D4571" s="13" t="e">
        <f>VLOOKUP(C4571,'Nhân viên'!$B$5:$C$48,2,0)</f>
        <v>#N/A</v>
      </c>
      <c r="G4571" s="13" t="e">
        <f>VLOOKUP(E4571,'Khách hàng'!$B$4:$F$1048576,2,0)</f>
        <v>#N/A</v>
      </c>
      <c r="H4571" s="13" t="str">
        <f>VLOOKUP(E4571,'[1]Khách hàng'!$A$4:$F$2144,3,0)</f>
        <v>Số 1 đường số 17A, Khu phố 11, Phường Bình Trị Đông B, Quận Bình Tân, TP.HCM.</v>
      </c>
      <c r="I4571" s="13" t="e">
        <f>VLOOKUP(E4571,'Khách hàng'!$B$4:$F$1048576,5,0)</f>
        <v>#N/A</v>
      </c>
      <c r="L4571" s="13" t="e">
        <f>VLOOKUP(J4571,'Hàng hóa'!$C$5:$D$50,2,0)</f>
        <v>#N/A</v>
      </c>
      <c r="M4571" s="17" t="e">
        <f>VLOOKUP(J4571,'Hàng hóa'!$C$5:$H$22,6,0)</f>
        <v>#N/A</v>
      </c>
      <c r="N4571" s="17" t="e">
        <f t="shared" si="195"/>
        <v>#N/A</v>
      </c>
      <c r="O4571" s="22" t="e">
        <f t="shared" si="197"/>
        <v>#N/A</v>
      </c>
      <c r="P4571" s="17" t="e">
        <f t="shared" si="196"/>
        <v>#N/A</v>
      </c>
      <c r="Q4571" s="13" t="e">
        <f>VLOOKUP(I4571,'[1]Nhân viên'!$E$20:$F$41,2,0)</f>
        <v>#N/A</v>
      </c>
    </row>
    <row r="4572" spans="1:17" x14ac:dyDescent="0.2">
      <c r="A4572" s="11">
        <v>4549</v>
      </c>
      <c r="D4572" s="13" t="e">
        <f>VLOOKUP(C4572,'Nhân viên'!$B$5:$C$48,2,0)</f>
        <v>#N/A</v>
      </c>
      <c r="G4572" s="13" t="e">
        <f>VLOOKUP(E4572,'Khách hàng'!$B$4:$F$1048576,2,0)</f>
        <v>#N/A</v>
      </c>
      <c r="H4572" s="13" t="str">
        <f>VLOOKUP(E4572,'[1]Khách hàng'!$A$4:$F$2144,3,0)</f>
        <v>Số 1 đường số 17A, Khu phố 11, Phường Bình Trị Đông B, Quận Bình Tân, TP.HCM.</v>
      </c>
      <c r="I4572" s="13" t="e">
        <f>VLOOKUP(E4572,'Khách hàng'!$B$4:$F$1048576,5,0)</f>
        <v>#N/A</v>
      </c>
      <c r="L4572" s="13" t="e">
        <f>VLOOKUP(J4572,'Hàng hóa'!$C$5:$D$50,2,0)</f>
        <v>#N/A</v>
      </c>
      <c r="M4572" s="17" t="e">
        <f>VLOOKUP(J4572,'Hàng hóa'!$C$5:$H$22,6,0)</f>
        <v>#N/A</v>
      </c>
      <c r="N4572" s="17" t="e">
        <f t="shared" ref="N4572:N4635" si="198">K4572*M4572</f>
        <v>#N/A</v>
      </c>
      <c r="O4572" s="22" t="e">
        <f t="shared" si="197"/>
        <v>#N/A</v>
      </c>
      <c r="P4572" s="17" t="e">
        <f t="shared" ref="P4572:P4635" si="199">N4572*O4572+N4572</f>
        <v>#N/A</v>
      </c>
      <c r="Q4572" s="13" t="e">
        <f>VLOOKUP(I4572,'[1]Nhân viên'!$E$20:$F$41,2,0)</f>
        <v>#N/A</v>
      </c>
    </row>
    <row r="4573" spans="1:17" x14ac:dyDescent="0.2">
      <c r="A4573" s="11">
        <v>4550</v>
      </c>
      <c r="D4573" s="13" t="e">
        <f>VLOOKUP(C4573,'Nhân viên'!$B$5:$C$48,2,0)</f>
        <v>#N/A</v>
      </c>
      <c r="G4573" s="13" t="e">
        <f>VLOOKUP(E4573,'Khách hàng'!$B$4:$F$1048576,2,0)</f>
        <v>#N/A</v>
      </c>
      <c r="H4573" s="13" t="str">
        <f>VLOOKUP(E4573,'[1]Khách hàng'!$A$4:$F$2144,3,0)</f>
        <v>Số 1 đường số 17A, Khu phố 11, Phường Bình Trị Đông B, Quận Bình Tân, TP.HCM.</v>
      </c>
      <c r="I4573" s="13" t="e">
        <f>VLOOKUP(E4573,'Khách hàng'!$B$4:$F$1048576,5,0)</f>
        <v>#N/A</v>
      </c>
      <c r="L4573" s="13" t="e">
        <f>VLOOKUP(J4573,'Hàng hóa'!$C$5:$D$50,2,0)</f>
        <v>#N/A</v>
      </c>
      <c r="M4573" s="17" t="e">
        <f>VLOOKUP(J4573,'Hàng hóa'!$C$5:$H$22,6,0)</f>
        <v>#N/A</v>
      </c>
      <c r="N4573" s="17" t="e">
        <f t="shared" si="198"/>
        <v>#N/A</v>
      </c>
      <c r="O4573" s="22" t="e">
        <f t="shared" si="197"/>
        <v>#N/A</v>
      </c>
      <c r="P4573" s="17" t="e">
        <f t="shared" si="199"/>
        <v>#N/A</v>
      </c>
      <c r="Q4573" s="13" t="e">
        <f>VLOOKUP(I4573,'[1]Nhân viên'!$E$20:$F$41,2,0)</f>
        <v>#N/A</v>
      </c>
    </row>
    <row r="4574" spans="1:17" x14ac:dyDescent="0.2">
      <c r="A4574" s="11">
        <v>4551</v>
      </c>
      <c r="D4574" s="13" t="e">
        <f>VLOOKUP(C4574,'Nhân viên'!$B$5:$C$48,2,0)</f>
        <v>#N/A</v>
      </c>
      <c r="G4574" s="13" t="e">
        <f>VLOOKUP(E4574,'Khách hàng'!$B$4:$F$1048576,2,0)</f>
        <v>#N/A</v>
      </c>
      <c r="H4574" s="13" t="str">
        <f>VLOOKUP(E4574,'[1]Khách hàng'!$A$4:$F$2144,3,0)</f>
        <v>Số 1 đường số 17A, Khu phố 11, Phường Bình Trị Đông B, Quận Bình Tân, TP.HCM.</v>
      </c>
      <c r="I4574" s="13" t="e">
        <f>VLOOKUP(E4574,'Khách hàng'!$B$4:$F$1048576,5,0)</f>
        <v>#N/A</v>
      </c>
      <c r="L4574" s="13" t="e">
        <f>VLOOKUP(J4574,'Hàng hóa'!$C$5:$D$50,2,0)</f>
        <v>#N/A</v>
      </c>
      <c r="M4574" s="17" t="e">
        <f>VLOOKUP(J4574,'Hàng hóa'!$C$5:$H$22,6,0)</f>
        <v>#N/A</v>
      </c>
      <c r="N4574" s="17" t="e">
        <f t="shared" si="198"/>
        <v>#N/A</v>
      </c>
      <c r="O4574" s="22" t="e">
        <f t="shared" si="197"/>
        <v>#N/A</v>
      </c>
      <c r="P4574" s="17" t="e">
        <f t="shared" si="199"/>
        <v>#N/A</v>
      </c>
      <c r="Q4574" s="13" t="e">
        <f>VLOOKUP(I4574,'[1]Nhân viên'!$E$20:$F$41,2,0)</f>
        <v>#N/A</v>
      </c>
    </row>
    <row r="4575" spans="1:17" x14ac:dyDescent="0.2">
      <c r="A4575" s="11">
        <v>4552</v>
      </c>
      <c r="D4575" s="13" t="e">
        <f>VLOOKUP(C4575,'Nhân viên'!$B$5:$C$48,2,0)</f>
        <v>#N/A</v>
      </c>
      <c r="G4575" s="13" t="e">
        <f>VLOOKUP(E4575,'Khách hàng'!$B$4:$F$1048576,2,0)</f>
        <v>#N/A</v>
      </c>
      <c r="H4575" s="13" t="str">
        <f>VLOOKUP(E4575,'[1]Khách hàng'!$A$4:$F$2144,3,0)</f>
        <v>Số 1 đường số 17A, Khu phố 11, Phường Bình Trị Đông B, Quận Bình Tân, TP.HCM.</v>
      </c>
      <c r="I4575" s="13" t="e">
        <f>VLOOKUP(E4575,'Khách hàng'!$B$4:$F$1048576,5,0)</f>
        <v>#N/A</v>
      </c>
      <c r="L4575" s="13" t="e">
        <f>VLOOKUP(J4575,'Hàng hóa'!$C$5:$D$50,2,0)</f>
        <v>#N/A</v>
      </c>
      <c r="M4575" s="17" t="e">
        <f>VLOOKUP(J4575,'Hàng hóa'!$C$5:$H$22,6,0)</f>
        <v>#N/A</v>
      </c>
      <c r="N4575" s="17" t="e">
        <f t="shared" si="198"/>
        <v>#N/A</v>
      </c>
      <c r="O4575" s="22" t="e">
        <f t="shared" si="197"/>
        <v>#N/A</v>
      </c>
      <c r="P4575" s="17" t="e">
        <f t="shared" si="199"/>
        <v>#N/A</v>
      </c>
      <c r="Q4575" s="13" t="e">
        <f>VLOOKUP(I4575,'[1]Nhân viên'!$E$20:$F$41,2,0)</f>
        <v>#N/A</v>
      </c>
    </row>
    <row r="4576" spans="1:17" x14ac:dyDescent="0.2">
      <c r="A4576" s="11">
        <v>4553</v>
      </c>
      <c r="D4576" s="13" t="e">
        <f>VLOOKUP(C4576,'Nhân viên'!$B$5:$C$48,2,0)</f>
        <v>#N/A</v>
      </c>
      <c r="G4576" s="13" t="e">
        <f>VLOOKUP(E4576,'Khách hàng'!$B$4:$F$1048576,2,0)</f>
        <v>#N/A</v>
      </c>
      <c r="H4576" s="13" t="str">
        <f>VLOOKUP(E4576,'[1]Khách hàng'!$A$4:$F$2144,3,0)</f>
        <v>Số 1 đường số 17A, Khu phố 11, Phường Bình Trị Đông B, Quận Bình Tân, TP.HCM.</v>
      </c>
      <c r="I4576" s="13" t="e">
        <f>VLOOKUP(E4576,'Khách hàng'!$B$4:$F$1048576,5,0)</f>
        <v>#N/A</v>
      </c>
      <c r="L4576" s="13" t="e">
        <f>VLOOKUP(J4576,'Hàng hóa'!$C$5:$D$50,2,0)</f>
        <v>#N/A</v>
      </c>
      <c r="M4576" s="17" t="e">
        <f>VLOOKUP(J4576,'Hàng hóa'!$C$5:$H$22,6,0)</f>
        <v>#N/A</v>
      </c>
      <c r="N4576" s="17" t="e">
        <f t="shared" si="198"/>
        <v>#N/A</v>
      </c>
      <c r="O4576" s="22" t="e">
        <f t="shared" si="197"/>
        <v>#N/A</v>
      </c>
      <c r="P4576" s="17" t="e">
        <f t="shared" si="199"/>
        <v>#N/A</v>
      </c>
      <c r="Q4576" s="13" t="e">
        <f>VLOOKUP(I4576,'[1]Nhân viên'!$E$20:$F$41,2,0)</f>
        <v>#N/A</v>
      </c>
    </row>
    <row r="4577" spans="1:17" x14ac:dyDescent="0.2">
      <c r="A4577" s="11">
        <v>4554</v>
      </c>
      <c r="D4577" s="13" t="e">
        <f>VLOOKUP(C4577,'Nhân viên'!$B$5:$C$48,2,0)</f>
        <v>#N/A</v>
      </c>
      <c r="G4577" s="13" t="e">
        <f>VLOOKUP(E4577,'Khách hàng'!$B$4:$F$1048576,2,0)</f>
        <v>#N/A</v>
      </c>
      <c r="H4577" s="13" t="str">
        <f>VLOOKUP(E4577,'[1]Khách hàng'!$A$4:$F$2144,3,0)</f>
        <v>Số 1 đường số 17A, Khu phố 11, Phường Bình Trị Đông B, Quận Bình Tân, TP.HCM.</v>
      </c>
      <c r="I4577" s="13" t="e">
        <f>VLOOKUP(E4577,'Khách hàng'!$B$4:$F$1048576,5,0)</f>
        <v>#N/A</v>
      </c>
      <c r="L4577" s="13" t="e">
        <f>VLOOKUP(J4577,'Hàng hóa'!$C$5:$D$50,2,0)</f>
        <v>#N/A</v>
      </c>
      <c r="M4577" s="17" t="e">
        <f>VLOOKUP(J4577,'Hàng hóa'!$C$5:$H$22,6,0)</f>
        <v>#N/A</v>
      </c>
      <c r="N4577" s="17" t="e">
        <f t="shared" si="198"/>
        <v>#N/A</v>
      </c>
      <c r="O4577" s="22" t="e">
        <f t="shared" si="197"/>
        <v>#N/A</v>
      </c>
      <c r="P4577" s="17" t="e">
        <f t="shared" si="199"/>
        <v>#N/A</v>
      </c>
      <c r="Q4577" s="13" t="e">
        <f>VLOOKUP(I4577,'[1]Nhân viên'!$E$20:$F$41,2,0)</f>
        <v>#N/A</v>
      </c>
    </row>
    <row r="4578" spans="1:17" x14ac:dyDescent="0.2">
      <c r="A4578" s="11">
        <v>4555</v>
      </c>
      <c r="D4578" s="13" t="e">
        <f>VLOOKUP(C4578,'Nhân viên'!$B$5:$C$48,2,0)</f>
        <v>#N/A</v>
      </c>
      <c r="G4578" s="13" t="e">
        <f>VLOOKUP(E4578,'Khách hàng'!$B$4:$F$1048576,2,0)</f>
        <v>#N/A</v>
      </c>
      <c r="H4578" s="13" t="str">
        <f>VLOOKUP(E4578,'[1]Khách hàng'!$A$4:$F$2144,3,0)</f>
        <v>Số 1 đường số 17A, Khu phố 11, Phường Bình Trị Đông B, Quận Bình Tân, TP.HCM.</v>
      </c>
      <c r="I4578" s="13" t="e">
        <f>VLOOKUP(E4578,'Khách hàng'!$B$4:$F$1048576,5,0)</f>
        <v>#N/A</v>
      </c>
      <c r="L4578" s="13" t="e">
        <f>VLOOKUP(J4578,'Hàng hóa'!$C$5:$D$50,2,0)</f>
        <v>#N/A</v>
      </c>
      <c r="M4578" s="17" t="e">
        <f>VLOOKUP(J4578,'Hàng hóa'!$C$5:$H$22,6,0)</f>
        <v>#N/A</v>
      </c>
      <c r="N4578" s="17" t="e">
        <f t="shared" si="198"/>
        <v>#N/A</v>
      </c>
      <c r="O4578" s="22" t="e">
        <f t="shared" si="197"/>
        <v>#N/A</v>
      </c>
      <c r="P4578" s="17" t="e">
        <f t="shared" si="199"/>
        <v>#N/A</v>
      </c>
      <c r="Q4578" s="13" t="e">
        <f>VLOOKUP(I4578,'[1]Nhân viên'!$E$20:$F$41,2,0)</f>
        <v>#N/A</v>
      </c>
    </row>
    <row r="4579" spans="1:17" x14ac:dyDescent="0.2">
      <c r="A4579" s="11">
        <v>4556</v>
      </c>
      <c r="D4579" s="13" t="e">
        <f>VLOOKUP(C4579,'Nhân viên'!$B$5:$C$48,2,0)</f>
        <v>#N/A</v>
      </c>
      <c r="G4579" s="13" t="e">
        <f>VLOOKUP(E4579,'Khách hàng'!$B$4:$F$1048576,2,0)</f>
        <v>#N/A</v>
      </c>
      <c r="H4579" s="13" t="str">
        <f>VLOOKUP(E4579,'[1]Khách hàng'!$A$4:$F$2144,3,0)</f>
        <v>Số 1 đường số 17A, Khu phố 11, Phường Bình Trị Đông B, Quận Bình Tân, TP.HCM.</v>
      </c>
      <c r="I4579" s="13" t="e">
        <f>VLOOKUP(E4579,'Khách hàng'!$B$4:$F$1048576,5,0)</f>
        <v>#N/A</v>
      </c>
      <c r="L4579" s="13" t="e">
        <f>VLOOKUP(J4579,'Hàng hóa'!$C$5:$D$50,2,0)</f>
        <v>#N/A</v>
      </c>
      <c r="M4579" s="17" t="e">
        <f>VLOOKUP(J4579,'Hàng hóa'!$C$5:$H$22,6,0)</f>
        <v>#N/A</v>
      </c>
      <c r="N4579" s="17" t="e">
        <f t="shared" si="198"/>
        <v>#N/A</v>
      </c>
      <c r="O4579" s="22" t="e">
        <f t="shared" si="197"/>
        <v>#N/A</v>
      </c>
      <c r="P4579" s="17" t="e">
        <f t="shared" si="199"/>
        <v>#N/A</v>
      </c>
      <c r="Q4579" s="13" t="e">
        <f>VLOOKUP(I4579,'[1]Nhân viên'!$E$20:$F$41,2,0)</f>
        <v>#N/A</v>
      </c>
    </row>
    <row r="4580" spans="1:17" x14ac:dyDescent="0.2">
      <c r="A4580" s="11">
        <v>4557</v>
      </c>
      <c r="D4580" s="13" t="e">
        <f>VLOOKUP(C4580,'Nhân viên'!$B$5:$C$48,2,0)</f>
        <v>#N/A</v>
      </c>
      <c r="G4580" s="13" t="e">
        <f>VLOOKUP(E4580,'Khách hàng'!$B$4:$F$1048576,2,0)</f>
        <v>#N/A</v>
      </c>
      <c r="H4580" s="13" t="str">
        <f>VLOOKUP(E4580,'[1]Khách hàng'!$A$4:$F$2144,3,0)</f>
        <v>Số 1 đường số 17A, Khu phố 11, Phường Bình Trị Đông B, Quận Bình Tân, TP.HCM.</v>
      </c>
      <c r="I4580" s="13" t="e">
        <f>VLOOKUP(E4580,'Khách hàng'!$B$4:$F$1048576,5,0)</f>
        <v>#N/A</v>
      </c>
      <c r="L4580" s="13" t="e">
        <f>VLOOKUP(J4580,'Hàng hóa'!$C$5:$D$50,2,0)</f>
        <v>#N/A</v>
      </c>
      <c r="M4580" s="17" t="e">
        <f>VLOOKUP(J4580,'Hàng hóa'!$C$5:$H$22,6,0)</f>
        <v>#N/A</v>
      </c>
      <c r="N4580" s="17" t="e">
        <f t="shared" si="198"/>
        <v>#N/A</v>
      </c>
      <c r="O4580" s="22" t="e">
        <f t="shared" si="197"/>
        <v>#N/A</v>
      </c>
      <c r="P4580" s="17" t="e">
        <f t="shared" si="199"/>
        <v>#N/A</v>
      </c>
      <c r="Q4580" s="13" t="e">
        <f>VLOOKUP(I4580,'[1]Nhân viên'!$E$20:$F$41,2,0)</f>
        <v>#N/A</v>
      </c>
    </row>
    <row r="4581" spans="1:17" x14ac:dyDescent="0.2">
      <c r="A4581" s="11">
        <v>4558</v>
      </c>
      <c r="D4581" s="13" t="e">
        <f>VLOOKUP(C4581,'Nhân viên'!$B$5:$C$48,2,0)</f>
        <v>#N/A</v>
      </c>
      <c r="G4581" s="13" t="e">
        <f>VLOOKUP(E4581,'Khách hàng'!$B$4:$F$1048576,2,0)</f>
        <v>#N/A</v>
      </c>
      <c r="H4581" s="13" t="str">
        <f>VLOOKUP(E4581,'[1]Khách hàng'!$A$4:$F$2144,3,0)</f>
        <v>Số 1 đường số 17A, Khu phố 11, Phường Bình Trị Đông B, Quận Bình Tân, TP.HCM.</v>
      </c>
      <c r="I4581" s="13" t="e">
        <f>VLOOKUP(E4581,'Khách hàng'!$B$4:$F$1048576,5,0)</f>
        <v>#N/A</v>
      </c>
      <c r="L4581" s="13" t="e">
        <f>VLOOKUP(J4581,'Hàng hóa'!$C$5:$D$50,2,0)</f>
        <v>#N/A</v>
      </c>
      <c r="M4581" s="17" t="e">
        <f>VLOOKUP(J4581,'Hàng hóa'!$C$5:$H$22,6,0)</f>
        <v>#N/A</v>
      </c>
      <c r="N4581" s="17" t="e">
        <f t="shared" si="198"/>
        <v>#N/A</v>
      </c>
      <c r="O4581" s="22" t="e">
        <f t="shared" si="197"/>
        <v>#N/A</v>
      </c>
      <c r="P4581" s="17" t="e">
        <f t="shared" si="199"/>
        <v>#N/A</v>
      </c>
      <c r="Q4581" s="13" t="e">
        <f>VLOOKUP(I4581,'[1]Nhân viên'!$E$20:$F$41,2,0)</f>
        <v>#N/A</v>
      </c>
    </row>
    <row r="4582" spans="1:17" x14ac:dyDescent="0.2">
      <c r="A4582" s="11">
        <v>4559</v>
      </c>
      <c r="D4582" s="13" t="e">
        <f>VLOOKUP(C4582,'Nhân viên'!$B$5:$C$48,2,0)</f>
        <v>#N/A</v>
      </c>
      <c r="G4582" s="13" t="e">
        <f>VLOOKUP(E4582,'Khách hàng'!$B$4:$F$1048576,2,0)</f>
        <v>#N/A</v>
      </c>
      <c r="H4582" s="13" t="str">
        <f>VLOOKUP(E4582,'[1]Khách hàng'!$A$4:$F$2144,3,0)</f>
        <v>Số 1 đường số 17A, Khu phố 11, Phường Bình Trị Đông B, Quận Bình Tân, TP.HCM.</v>
      </c>
      <c r="I4582" s="13" t="e">
        <f>VLOOKUP(E4582,'Khách hàng'!$B$4:$F$1048576,5,0)</f>
        <v>#N/A</v>
      </c>
      <c r="L4582" s="13" t="e">
        <f>VLOOKUP(J4582,'Hàng hóa'!$C$5:$D$50,2,0)</f>
        <v>#N/A</v>
      </c>
      <c r="M4582" s="17" t="e">
        <f>VLOOKUP(J4582,'Hàng hóa'!$C$5:$H$22,6,0)</f>
        <v>#N/A</v>
      </c>
      <c r="N4582" s="17" t="e">
        <f t="shared" si="198"/>
        <v>#N/A</v>
      </c>
      <c r="O4582" s="22" t="e">
        <f t="shared" si="197"/>
        <v>#N/A</v>
      </c>
      <c r="P4582" s="17" t="e">
        <f t="shared" si="199"/>
        <v>#N/A</v>
      </c>
      <c r="Q4582" s="13" t="e">
        <f>VLOOKUP(I4582,'[1]Nhân viên'!$E$20:$F$41,2,0)</f>
        <v>#N/A</v>
      </c>
    </row>
    <row r="4583" spans="1:17" x14ac:dyDescent="0.2">
      <c r="A4583" s="11">
        <v>4560</v>
      </c>
      <c r="D4583" s="13" t="e">
        <f>VLOOKUP(C4583,'Nhân viên'!$B$5:$C$48,2,0)</f>
        <v>#N/A</v>
      </c>
      <c r="G4583" s="13" t="e">
        <f>VLOOKUP(E4583,'Khách hàng'!$B$4:$F$1048576,2,0)</f>
        <v>#N/A</v>
      </c>
      <c r="H4583" s="13" t="str">
        <f>VLOOKUP(E4583,'[1]Khách hàng'!$A$4:$F$2144,3,0)</f>
        <v>Số 1 đường số 17A, Khu phố 11, Phường Bình Trị Đông B, Quận Bình Tân, TP.HCM.</v>
      </c>
      <c r="I4583" s="13" t="e">
        <f>VLOOKUP(E4583,'Khách hàng'!$B$4:$F$1048576,5,0)</f>
        <v>#N/A</v>
      </c>
      <c r="L4583" s="13" t="e">
        <f>VLOOKUP(J4583,'Hàng hóa'!$C$5:$D$50,2,0)</f>
        <v>#N/A</v>
      </c>
      <c r="M4583" s="17" t="e">
        <f>VLOOKUP(J4583,'Hàng hóa'!$C$5:$H$22,6,0)</f>
        <v>#N/A</v>
      </c>
      <c r="N4583" s="17" t="e">
        <f t="shared" si="198"/>
        <v>#N/A</v>
      </c>
      <c r="O4583" s="22" t="e">
        <f t="shared" si="197"/>
        <v>#N/A</v>
      </c>
      <c r="P4583" s="17" t="e">
        <f t="shared" si="199"/>
        <v>#N/A</v>
      </c>
      <c r="Q4583" s="13" t="e">
        <f>VLOOKUP(I4583,'[1]Nhân viên'!$E$20:$F$41,2,0)</f>
        <v>#N/A</v>
      </c>
    </row>
    <row r="4584" spans="1:17" x14ac:dyDescent="0.2">
      <c r="A4584" s="11">
        <v>4561</v>
      </c>
      <c r="D4584" s="13" t="e">
        <f>VLOOKUP(C4584,'Nhân viên'!$B$5:$C$48,2,0)</f>
        <v>#N/A</v>
      </c>
      <c r="G4584" s="13" t="e">
        <f>VLOOKUP(E4584,'Khách hàng'!$B$4:$F$1048576,2,0)</f>
        <v>#N/A</v>
      </c>
      <c r="H4584" s="13" t="str">
        <f>VLOOKUP(E4584,'[1]Khách hàng'!$A$4:$F$2144,3,0)</f>
        <v>Số 1 đường số 17A, Khu phố 11, Phường Bình Trị Đông B, Quận Bình Tân, TP.HCM.</v>
      </c>
      <c r="I4584" s="13" t="e">
        <f>VLOOKUP(E4584,'Khách hàng'!$B$4:$F$1048576,5,0)</f>
        <v>#N/A</v>
      </c>
      <c r="L4584" s="13" t="e">
        <f>VLOOKUP(J4584,'Hàng hóa'!$C$5:$D$50,2,0)</f>
        <v>#N/A</v>
      </c>
      <c r="M4584" s="17" t="e">
        <f>VLOOKUP(J4584,'Hàng hóa'!$C$5:$H$22,6,0)</f>
        <v>#N/A</v>
      </c>
      <c r="N4584" s="17" t="e">
        <f t="shared" si="198"/>
        <v>#N/A</v>
      </c>
      <c r="O4584" s="22" t="e">
        <f t="shared" si="197"/>
        <v>#N/A</v>
      </c>
      <c r="P4584" s="17" t="e">
        <f t="shared" si="199"/>
        <v>#N/A</v>
      </c>
      <c r="Q4584" s="13" t="e">
        <f>VLOOKUP(I4584,'[1]Nhân viên'!$E$20:$F$41,2,0)</f>
        <v>#N/A</v>
      </c>
    </row>
    <row r="4585" spans="1:17" x14ac:dyDescent="0.2">
      <c r="A4585" s="11">
        <v>4562</v>
      </c>
      <c r="D4585" s="13" t="e">
        <f>VLOOKUP(C4585,'Nhân viên'!$B$5:$C$48,2,0)</f>
        <v>#N/A</v>
      </c>
      <c r="G4585" s="13" t="e">
        <f>VLOOKUP(E4585,'Khách hàng'!$B$4:$F$1048576,2,0)</f>
        <v>#N/A</v>
      </c>
      <c r="H4585" s="13" t="str">
        <f>VLOOKUP(E4585,'[1]Khách hàng'!$A$4:$F$2144,3,0)</f>
        <v>Số 1 đường số 17A, Khu phố 11, Phường Bình Trị Đông B, Quận Bình Tân, TP.HCM.</v>
      </c>
      <c r="I4585" s="13" t="e">
        <f>VLOOKUP(E4585,'Khách hàng'!$B$4:$F$1048576,5,0)</f>
        <v>#N/A</v>
      </c>
      <c r="L4585" s="13" t="e">
        <f>VLOOKUP(J4585,'Hàng hóa'!$C$5:$D$50,2,0)</f>
        <v>#N/A</v>
      </c>
      <c r="M4585" s="17" t="e">
        <f>VLOOKUP(J4585,'Hàng hóa'!$C$5:$H$22,6,0)</f>
        <v>#N/A</v>
      </c>
      <c r="N4585" s="17" t="e">
        <f t="shared" si="198"/>
        <v>#N/A</v>
      </c>
      <c r="O4585" s="22" t="e">
        <f t="shared" si="197"/>
        <v>#N/A</v>
      </c>
      <c r="P4585" s="17" t="e">
        <f t="shared" si="199"/>
        <v>#N/A</v>
      </c>
      <c r="Q4585" s="13" t="e">
        <f>VLOOKUP(I4585,'[1]Nhân viên'!$E$20:$F$41,2,0)</f>
        <v>#N/A</v>
      </c>
    </row>
    <row r="4586" spans="1:17" x14ac:dyDescent="0.2">
      <c r="A4586" s="11">
        <v>4563</v>
      </c>
      <c r="D4586" s="13" t="e">
        <f>VLOOKUP(C4586,'Nhân viên'!$B$5:$C$48,2,0)</f>
        <v>#N/A</v>
      </c>
      <c r="G4586" s="13" t="e">
        <f>VLOOKUP(E4586,'Khách hàng'!$B$4:$F$1048576,2,0)</f>
        <v>#N/A</v>
      </c>
      <c r="H4586" s="13" t="str">
        <f>VLOOKUP(E4586,'[1]Khách hàng'!$A$4:$F$2144,3,0)</f>
        <v>Số 1 đường số 17A, Khu phố 11, Phường Bình Trị Đông B, Quận Bình Tân, TP.HCM.</v>
      </c>
      <c r="I4586" s="13" t="e">
        <f>VLOOKUP(E4586,'Khách hàng'!$B$4:$F$1048576,5,0)</f>
        <v>#N/A</v>
      </c>
      <c r="L4586" s="13" t="e">
        <f>VLOOKUP(J4586,'Hàng hóa'!$C$5:$D$50,2,0)</f>
        <v>#N/A</v>
      </c>
      <c r="M4586" s="17" t="e">
        <f>VLOOKUP(J4586,'Hàng hóa'!$C$5:$H$22,6,0)</f>
        <v>#N/A</v>
      </c>
      <c r="N4586" s="17" t="e">
        <f t="shared" si="198"/>
        <v>#N/A</v>
      </c>
      <c r="O4586" s="22" t="e">
        <f t="shared" si="197"/>
        <v>#N/A</v>
      </c>
      <c r="P4586" s="17" t="e">
        <f t="shared" si="199"/>
        <v>#N/A</v>
      </c>
      <c r="Q4586" s="13" t="e">
        <f>VLOOKUP(I4586,'[1]Nhân viên'!$E$20:$F$41,2,0)</f>
        <v>#N/A</v>
      </c>
    </row>
    <row r="4587" spans="1:17" x14ac:dyDescent="0.2">
      <c r="A4587" s="11">
        <v>4564</v>
      </c>
      <c r="D4587" s="13" t="e">
        <f>VLOOKUP(C4587,'Nhân viên'!$B$5:$C$48,2,0)</f>
        <v>#N/A</v>
      </c>
      <c r="G4587" s="13" t="e">
        <f>VLOOKUP(E4587,'Khách hàng'!$B$4:$F$1048576,2,0)</f>
        <v>#N/A</v>
      </c>
      <c r="H4587" s="13" t="str">
        <f>VLOOKUP(E4587,'[1]Khách hàng'!$A$4:$F$2144,3,0)</f>
        <v>Số 1 đường số 17A, Khu phố 11, Phường Bình Trị Đông B, Quận Bình Tân, TP.HCM.</v>
      </c>
      <c r="I4587" s="13" t="e">
        <f>VLOOKUP(E4587,'Khách hàng'!$B$4:$F$1048576,5,0)</f>
        <v>#N/A</v>
      </c>
      <c r="L4587" s="13" t="e">
        <f>VLOOKUP(J4587,'Hàng hóa'!$C$5:$D$50,2,0)</f>
        <v>#N/A</v>
      </c>
      <c r="M4587" s="17" t="e">
        <f>VLOOKUP(J4587,'Hàng hóa'!$C$5:$H$22,6,0)</f>
        <v>#N/A</v>
      </c>
      <c r="N4587" s="17" t="e">
        <f t="shared" si="198"/>
        <v>#N/A</v>
      </c>
      <c r="O4587" s="22" t="e">
        <f t="shared" si="197"/>
        <v>#N/A</v>
      </c>
      <c r="P4587" s="17" t="e">
        <f t="shared" si="199"/>
        <v>#N/A</v>
      </c>
      <c r="Q4587" s="13" t="e">
        <f>VLOOKUP(I4587,'[1]Nhân viên'!$E$20:$F$41,2,0)</f>
        <v>#N/A</v>
      </c>
    </row>
    <row r="4588" spans="1:17" x14ac:dyDescent="0.2">
      <c r="A4588" s="11">
        <v>4565</v>
      </c>
      <c r="D4588" s="13" t="e">
        <f>VLOOKUP(C4588,'Nhân viên'!$B$5:$C$48,2,0)</f>
        <v>#N/A</v>
      </c>
      <c r="G4588" s="13" t="e">
        <f>VLOOKUP(E4588,'Khách hàng'!$B$4:$F$1048576,2,0)</f>
        <v>#N/A</v>
      </c>
      <c r="H4588" s="13" t="str">
        <f>VLOOKUP(E4588,'[1]Khách hàng'!$A$4:$F$2144,3,0)</f>
        <v>Số 1 đường số 17A, Khu phố 11, Phường Bình Trị Đông B, Quận Bình Tân, TP.HCM.</v>
      </c>
      <c r="I4588" s="13" t="e">
        <f>VLOOKUP(E4588,'Khách hàng'!$B$4:$F$1048576,5,0)</f>
        <v>#N/A</v>
      </c>
      <c r="L4588" s="13" t="e">
        <f>VLOOKUP(J4588,'Hàng hóa'!$C$5:$D$50,2,0)</f>
        <v>#N/A</v>
      </c>
      <c r="M4588" s="17" t="e">
        <f>VLOOKUP(J4588,'Hàng hóa'!$C$5:$H$22,6,0)</f>
        <v>#N/A</v>
      </c>
      <c r="N4588" s="17" t="e">
        <f t="shared" si="198"/>
        <v>#N/A</v>
      </c>
      <c r="O4588" s="22" t="e">
        <f t="shared" si="197"/>
        <v>#N/A</v>
      </c>
      <c r="P4588" s="17" t="e">
        <f t="shared" si="199"/>
        <v>#N/A</v>
      </c>
      <c r="Q4588" s="13" t="e">
        <f>VLOOKUP(I4588,'[1]Nhân viên'!$E$20:$F$41,2,0)</f>
        <v>#N/A</v>
      </c>
    </row>
    <row r="4589" spans="1:17" x14ac:dyDescent="0.2">
      <c r="A4589" s="11">
        <v>4566</v>
      </c>
      <c r="D4589" s="13" t="e">
        <f>VLOOKUP(C4589,'Nhân viên'!$B$5:$C$48,2,0)</f>
        <v>#N/A</v>
      </c>
      <c r="G4589" s="13" t="e">
        <f>VLOOKUP(E4589,'Khách hàng'!$B$4:$F$1048576,2,0)</f>
        <v>#N/A</v>
      </c>
      <c r="H4589" s="13" t="str">
        <f>VLOOKUP(E4589,'[1]Khách hàng'!$A$4:$F$2144,3,0)</f>
        <v>Số 1 đường số 17A, Khu phố 11, Phường Bình Trị Đông B, Quận Bình Tân, TP.HCM.</v>
      </c>
      <c r="I4589" s="13" t="e">
        <f>VLOOKUP(E4589,'Khách hàng'!$B$4:$F$1048576,5,0)</f>
        <v>#N/A</v>
      </c>
      <c r="L4589" s="13" t="e">
        <f>VLOOKUP(J4589,'Hàng hóa'!$C$5:$D$50,2,0)</f>
        <v>#N/A</v>
      </c>
      <c r="M4589" s="17" t="e">
        <f>VLOOKUP(J4589,'Hàng hóa'!$C$5:$H$22,6,0)</f>
        <v>#N/A</v>
      </c>
      <c r="N4589" s="17" t="e">
        <f t="shared" si="198"/>
        <v>#N/A</v>
      </c>
      <c r="O4589" s="22" t="e">
        <f t="shared" si="197"/>
        <v>#N/A</v>
      </c>
      <c r="P4589" s="17" t="e">
        <f t="shared" si="199"/>
        <v>#N/A</v>
      </c>
      <c r="Q4589" s="13" t="e">
        <f>VLOOKUP(I4589,'[1]Nhân viên'!$E$20:$F$41,2,0)</f>
        <v>#N/A</v>
      </c>
    </row>
    <row r="4590" spans="1:17" x14ac:dyDescent="0.2">
      <c r="A4590" s="11">
        <v>4567</v>
      </c>
      <c r="D4590" s="13" t="e">
        <f>VLOOKUP(C4590,'Nhân viên'!$B$5:$C$48,2,0)</f>
        <v>#N/A</v>
      </c>
      <c r="G4590" s="13" t="e">
        <f>VLOOKUP(E4590,'Khách hàng'!$B$4:$F$1048576,2,0)</f>
        <v>#N/A</v>
      </c>
      <c r="H4590" s="13" t="str">
        <f>VLOOKUP(E4590,'[1]Khách hàng'!$A$4:$F$2144,3,0)</f>
        <v>Số 1 đường số 17A, Khu phố 11, Phường Bình Trị Đông B, Quận Bình Tân, TP.HCM.</v>
      </c>
      <c r="I4590" s="13" t="e">
        <f>VLOOKUP(E4590,'Khách hàng'!$B$4:$F$1048576,5,0)</f>
        <v>#N/A</v>
      </c>
      <c r="L4590" s="13" t="e">
        <f>VLOOKUP(J4590,'Hàng hóa'!$C$5:$D$50,2,0)</f>
        <v>#N/A</v>
      </c>
      <c r="M4590" s="17" t="e">
        <f>VLOOKUP(J4590,'Hàng hóa'!$C$5:$H$22,6,0)</f>
        <v>#N/A</v>
      </c>
      <c r="N4590" s="17" t="e">
        <f t="shared" si="198"/>
        <v>#N/A</v>
      </c>
      <c r="O4590" s="22" t="e">
        <f t="shared" si="197"/>
        <v>#N/A</v>
      </c>
      <c r="P4590" s="17" t="e">
        <f t="shared" si="199"/>
        <v>#N/A</v>
      </c>
      <c r="Q4590" s="13" t="e">
        <f>VLOOKUP(I4590,'[1]Nhân viên'!$E$20:$F$41,2,0)</f>
        <v>#N/A</v>
      </c>
    </row>
    <row r="4591" spans="1:17" x14ac:dyDescent="0.2">
      <c r="A4591" s="11">
        <v>4568</v>
      </c>
      <c r="D4591" s="13" t="e">
        <f>VLOOKUP(C4591,'Nhân viên'!$B$5:$C$48,2,0)</f>
        <v>#N/A</v>
      </c>
      <c r="G4591" s="13" t="e">
        <f>VLOOKUP(E4591,'Khách hàng'!$B$4:$F$1048576,2,0)</f>
        <v>#N/A</v>
      </c>
      <c r="H4591" s="13" t="str">
        <f>VLOOKUP(E4591,'[1]Khách hàng'!$A$4:$F$2144,3,0)</f>
        <v>Số 1 đường số 17A, Khu phố 11, Phường Bình Trị Đông B, Quận Bình Tân, TP.HCM.</v>
      </c>
      <c r="I4591" s="13" t="e">
        <f>VLOOKUP(E4591,'Khách hàng'!$B$4:$F$1048576,5,0)</f>
        <v>#N/A</v>
      </c>
      <c r="L4591" s="13" t="e">
        <f>VLOOKUP(J4591,'Hàng hóa'!$C$5:$D$50,2,0)</f>
        <v>#N/A</v>
      </c>
      <c r="M4591" s="17" t="e">
        <f>VLOOKUP(J4591,'Hàng hóa'!$C$5:$H$22,6,0)</f>
        <v>#N/A</v>
      </c>
      <c r="N4591" s="17" t="e">
        <f t="shared" si="198"/>
        <v>#N/A</v>
      </c>
      <c r="O4591" s="22" t="e">
        <f t="shared" si="197"/>
        <v>#N/A</v>
      </c>
      <c r="P4591" s="17" t="e">
        <f t="shared" si="199"/>
        <v>#N/A</v>
      </c>
      <c r="Q4591" s="13" t="e">
        <f>VLOOKUP(I4591,'[1]Nhân viên'!$E$20:$F$41,2,0)</f>
        <v>#N/A</v>
      </c>
    </row>
    <row r="4592" spans="1:17" x14ac:dyDescent="0.2">
      <c r="A4592" s="11">
        <v>4569</v>
      </c>
      <c r="D4592" s="13" t="e">
        <f>VLOOKUP(C4592,'Nhân viên'!$B$5:$C$48,2,0)</f>
        <v>#N/A</v>
      </c>
      <c r="G4592" s="13" t="e">
        <f>VLOOKUP(E4592,'Khách hàng'!$B$4:$F$1048576,2,0)</f>
        <v>#N/A</v>
      </c>
      <c r="H4592" s="13" t="str">
        <f>VLOOKUP(E4592,'[1]Khách hàng'!$A$4:$F$2144,3,0)</f>
        <v>Số 1 đường số 17A, Khu phố 11, Phường Bình Trị Đông B, Quận Bình Tân, TP.HCM.</v>
      </c>
      <c r="I4592" s="13" t="e">
        <f>VLOOKUP(E4592,'Khách hàng'!$B$4:$F$1048576,5,0)</f>
        <v>#N/A</v>
      </c>
      <c r="L4592" s="13" t="e">
        <f>VLOOKUP(J4592,'Hàng hóa'!$C$5:$D$50,2,0)</f>
        <v>#N/A</v>
      </c>
      <c r="M4592" s="17" t="e">
        <f>VLOOKUP(J4592,'Hàng hóa'!$C$5:$H$22,6,0)</f>
        <v>#N/A</v>
      </c>
      <c r="N4592" s="17" t="e">
        <f t="shared" si="198"/>
        <v>#N/A</v>
      </c>
      <c r="O4592" s="22" t="e">
        <f t="shared" si="197"/>
        <v>#N/A</v>
      </c>
      <c r="P4592" s="17" t="e">
        <f t="shared" si="199"/>
        <v>#N/A</v>
      </c>
      <c r="Q4592" s="13" t="e">
        <f>VLOOKUP(I4592,'[1]Nhân viên'!$E$20:$F$41,2,0)</f>
        <v>#N/A</v>
      </c>
    </row>
    <row r="4593" spans="1:17" x14ac:dyDescent="0.2">
      <c r="A4593" s="11">
        <v>4570</v>
      </c>
      <c r="D4593" s="13" t="e">
        <f>VLOOKUP(C4593,'Nhân viên'!$B$5:$C$48,2,0)</f>
        <v>#N/A</v>
      </c>
      <c r="G4593" s="13" t="e">
        <f>VLOOKUP(E4593,'Khách hàng'!$B$4:$F$1048576,2,0)</f>
        <v>#N/A</v>
      </c>
      <c r="H4593" s="13" t="str">
        <f>VLOOKUP(E4593,'[1]Khách hàng'!$A$4:$F$2144,3,0)</f>
        <v>Số 1 đường số 17A, Khu phố 11, Phường Bình Trị Đông B, Quận Bình Tân, TP.HCM.</v>
      </c>
      <c r="I4593" s="13" t="e">
        <f>VLOOKUP(E4593,'Khách hàng'!$B$4:$F$1048576,5,0)</f>
        <v>#N/A</v>
      </c>
      <c r="L4593" s="13" t="e">
        <f>VLOOKUP(J4593,'Hàng hóa'!$C$5:$D$50,2,0)</f>
        <v>#N/A</v>
      </c>
      <c r="M4593" s="17" t="e">
        <f>VLOOKUP(J4593,'Hàng hóa'!$C$5:$H$22,6,0)</f>
        <v>#N/A</v>
      </c>
      <c r="N4593" s="17" t="e">
        <f t="shared" si="198"/>
        <v>#N/A</v>
      </c>
      <c r="O4593" s="22" t="e">
        <f t="shared" si="197"/>
        <v>#N/A</v>
      </c>
      <c r="P4593" s="17" t="e">
        <f t="shared" si="199"/>
        <v>#N/A</v>
      </c>
      <c r="Q4593" s="13" t="e">
        <f>VLOOKUP(I4593,'[1]Nhân viên'!$E$20:$F$41,2,0)</f>
        <v>#N/A</v>
      </c>
    </row>
    <row r="4594" spans="1:17" x14ac:dyDescent="0.2">
      <c r="A4594" s="11">
        <v>4571</v>
      </c>
      <c r="D4594" s="13" t="e">
        <f>VLOOKUP(C4594,'Nhân viên'!$B$5:$C$48,2,0)</f>
        <v>#N/A</v>
      </c>
      <c r="G4594" s="13" t="e">
        <f>VLOOKUP(E4594,'Khách hàng'!$B$4:$F$1048576,2,0)</f>
        <v>#N/A</v>
      </c>
      <c r="H4594" s="13" t="str">
        <f>VLOOKUP(E4594,'[1]Khách hàng'!$A$4:$F$2144,3,0)</f>
        <v>Số 1 đường số 17A, Khu phố 11, Phường Bình Trị Đông B, Quận Bình Tân, TP.HCM.</v>
      </c>
      <c r="I4594" s="13" t="e">
        <f>VLOOKUP(E4594,'Khách hàng'!$B$4:$F$1048576,5,0)</f>
        <v>#N/A</v>
      </c>
      <c r="L4594" s="13" t="e">
        <f>VLOOKUP(J4594,'Hàng hóa'!$C$5:$D$50,2,0)</f>
        <v>#N/A</v>
      </c>
      <c r="M4594" s="17" t="e">
        <f>VLOOKUP(J4594,'Hàng hóa'!$C$5:$H$22,6,0)</f>
        <v>#N/A</v>
      </c>
      <c r="N4594" s="17" t="e">
        <f t="shared" si="198"/>
        <v>#N/A</v>
      </c>
      <c r="O4594" s="22" t="e">
        <f t="shared" si="197"/>
        <v>#N/A</v>
      </c>
      <c r="P4594" s="17" t="e">
        <f t="shared" si="199"/>
        <v>#N/A</v>
      </c>
      <c r="Q4594" s="13" t="e">
        <f>VLOOKUP(I4594,'[1]Nhân viên'!$E$20:$F$41,2,0)</f>
        <v>#N/A</v>
      </c>
    </row>
    <row r="4595" spans="1:17" x14ac:dyDescent="0.2">
      <c r="A4595" s="11">
        <v>4572</v>
      </c>
      <c r="D4595" s="13" t="e">
        <f>VLOOKUP(C4595,'Nhân viên'!$B$5:$C$48,2,0)</f>
        <v>#N/A</v>
      </c>
      <c r="G4595" s="13" t="e">
        <f>VLOOKUP(E4595,'Khách hàng'!$B$4:$F$1048576,2,0)</f>
        <v>#N/A</v>
      </c>
      <c r="H4595" s="13" t="str">
        <f>VLOOKUP(E4595,'[1]Khách hàng'!$A$4:$F$2144,3,0)</f>
        <v>Số 1 đường số 17A, Khu phố 11, Phường Bình Trị Đông B, Quận Bình Tân, TP.HCM.</v>
      </c>
      <c r="I4595" s="13" t="e">
        <f>VLOOKUP(E4595,'Khách hàng'!$B$4:$F$1048576,5,0)</f>
        <v>#N/A</v>
      </c>
      <c r="L4595" s="13" t="e">
        <f>VLOOKUP(J4595,'Hàng hóa'!$C$5:$D$50,2,0)</f>
        <v>#N/A</v>
      </c>
      <c r="M4595" s="17" t="e">
        <f>VLOOKUP(J4595,'Hàng hóa'!$C$5:$H$22,6,0)</f>
        <v>#N/A</v>
      </c>
      <c r="N4595" s="17" t="e">
        <f t="shared" si="198"/>
        <v>#N/A</v>
      </c>
      <c r="O4595" s="22" t="e">
        <f t="shared" si="197"/>
        <v>#N/A</v>
      </c>
      <c r="P4595" s="17" t="e">
        <f t="shared" si="199"/>
        <v>#N/A</v>
      </c>
      <c r="Q4595" s="13" t="e">
        <f>VLOOKUP(I4595,'[1]Nhân viên'!$E$20:$F$41,2,0)</f>
        <v>#N/A</v>
      </c>
    </row>
    <row r="4596" spans="1:17" x14ac:dyDescent="0.2">
      <c r="A4596" s="11">
        <v>4573</v>
      </c>
      <c r="D4596" s="13" t="e">
        <f>VLOOKUP(C4596,'Nhân viên'!$B$5:$C$48,2,0)</f>
        <v>#N/A</v>
      </c>
      <c r="G4596" s="13" t="e">
        <f>VLOOKUP(E4596,'Khách hàng'!$B$4:$F$1048576,2,0)</f>
        <v>#N/A</v>
      </c>
      <c r="H4596" s="13" t="str">
        <f>VLOOKUP(E4596,'[1]Khách hàng'!$A$4:$F$2144,3,0)</f>
        <v>Số 1 đường số 17A, Khu phố 11, Phường Bình Trị Đông B, Quận Bình Tân, TP.HCM.</v>
      </c>
      <c r="I4596" s="13" t="e">
        <f>VLOOKUP(E4596,'Khách hàng'!$B$4:$F$1048576,5,0)</f>
        <v>#N/A</v>
      </c>
      <c r="L4596" s="13" t="e">
        <f>VLOOKUP(J4596,'Hàng hóa'!$C$5:$D$50,2,0)</f>
        <v>#N/A</v>
      </c>
      <c r="M4596" s="17" t="e">
        <f>VLOOKUP(J4596,'Hàng hóa'!$C$5:$H$22,6,0)</f>
        <v>#N/A</v>
      </c>
      <c r="N4596" s="17" t="e">
        <f t="shared" si="198"/>
        <v>#N/A</v>
      </c>
      <c r="O4596" s="22" t="e">
        <f t="shared" si="197"/>
        <v>#N/A</v>
      </c>
      <c r="P4596" s="17" t="e">
        <f t="shared" si="199"/>
        <v>#N/A</v>
      </c>
      <c r="Q4596" s="13" t="e">
        <f>VLOOKUP(I4596,'[1]Nhân viên'!$E$20:$F$41,2,0)</f>
        <v>#N/A</v>
      </c>
    </row>
    <row r="4597" spans="1:17" x14ac:dyDescent="0.2">
      <c r="A4597" s="11">
        <v>4574</v>
      </c>
      <c r="D4597" s="13" t="e">
        <f>VLOOKUP(C4597,'Nhân viên'!$B$5:$C$48,2,0)</f>
        <v>#N/A</v>
      </c>
      <c r="G4597" s="13" t="e">
        <f>VLOOKUP(E4597,'Khách hàng'!$B$4:$F$1048576,2,0)</f>
        <v>#N/A</v>
      </c>
      <c r="H4597" s="13" t="str">
        <f>VLOOKUP(E4597,'[1]Khách hàng'!$A$4:$F$2144,3,0)</f>
        <v>Số 1 đường số 17A, Khu phố 11, Phường Bình Trị Đông B, Quận Bình Tân, TP.HCM.</v>
      </c>
      <c r="I4597" s="13" t="e">
        <f>VLOOKUP(E4597,'Khách hàng'!$B$4:$F$1048576,5,0)</f>
        <v>#N/A</v>
      </c>
      <c r="L4597" s="13" t="e">
        <f>VLOOKUP(J4597,'Hàng hóa'!$C$5:$D$50,2,0)</f>
        <v>#N/A</v>
      </c>
      <c r="M4597" s="17" t="e">
        <f>VLOOKUP(J4597,'Hàng hóa'!$C$5:$H$22,6,0)</f>
        <v>#N/A</v>
      </c>
      <c r="N4597" s="17" t="e">
        <f t="shared" si="198"/>
        <v>#N/A</v>
      </c>
      <c r="O4597" s="22" t="e">
        <f t="shared" si="197"/>
        <v>#N/A</v>
      </c>
      <c r="P4597" s="17" t="e">
        <f t="shared" si="199"/>
        <v>#N/A</v>
      </c>
      <c r="Q4597" s="13" t="e">
        <f>VLOOKUP(I4597,'[1]Nhân viên'!$E$20:$F$41,2,0)</f>
        <v>#N/A</v>
      </c>
    </row>
    <row r="4598" spans="1:17" x14ac:dyDescent="0.2">
      <c r="A4598" s="11">
        <v>4575</v>
      </c>
      <c r="D4598" s="13" t="e">
        <f>VLOOKUP(C4598,'Nhân viên'!$B$5:$C$48,2,0)</f>
        <v>#N/A</v>
      </c>
      <c r="G4598" s="13" t="e">
        <f>VLOOKUP(E4598,'Khách hàng'!$B$4:$F$1048576,2,0)</f>
        <v>#N/A</v>
      </c>
      <c r="H4598" s="13" t="str">
        <f>VLOOKUP(E4598,'[1]Khách hàng'!$A$4:$F$2144,3,0)</f>
        <v>Số 1 đường số 17A, Khu phố 11, Phường Bình Trị Đông B, Quận Bình Tân, TP.HCM.</v>
      </c>
      <c r="I4598" s="13" t="e">
        <f>VLOOKUP(E4598,'Khách hàng'!$B$4:$F$1048576,5,0)</f>
        <v>#N/A</v>
      </c>
      <c r="L4598" s="13" t="e">
        <f>VLOOKUP(J4598,'Hàng hóa'!$C$5:$D$50,2,0)</f>
        <v>#N/A</v>
      </c>
      <c r="M4598" s="17" t="e">
        <f>VLOOKUP(J4598,'Hàng hóa'!$C$5:$H$22,6,0)</f>
        <v>#N/A</v>
      </c>
      <c r="N4598" s="17" t="e">
        <f t="shared" si="198"/>
        <v>#N/A</v>
      </c>
      <c r="O4598" s="22" t="e">
        <f t="shared" si="197"/>
        <v>#N/A</v>
      </c>
      <c r="P4598" s="17" t="e">
        <f t="shared" si="199"/>
        <v>#N/A</v>
      </c>
      <c r="Q4598" s="13" t="e">
        <f>VLOOKUP(I4598,'[1]Nhân viên'!$E$20:$F$41,2,0)</f>
        <v>#N/A</v>
      </c>
    </row>
    <row r="4599" spans="1:17" x14ac:dyDescent="0.2">
      <c r="A4599" s="11">
        <v>4576</v>
      </c>
      <c r="D4599" s="13" t="e">
        <f>VLOOKUP(C4599,'Nhân viên'!$B$5:$C$48,2,0)</f>
        <v>#N/A</v>
      </c>
      <c r="G4599" s="13" t="e">
        <f>VLOOKUP(E4599,'Khách hàng'!$B$4:$F$1048576,2,0)</f>
        <v>#N/A</v>
      </c>
      <c r="H4599" s="13" t="str">
        <f>VLOOKUP(E4599,'[1]Khách hàng'!$A$4:$F$2144,3,0)</f>
        <v>Số 1 đường số 17A, Khu phố 11, Phường Bình Trị Đông B, Quận Bình Tân, TP.HCM.</v>
      </c>
      <c r="I4599" s="13" t="e">
        <f>VLOOKUP(E4599,'Khách hàng'!$B$4:$F$1048576,5,0)</f>
        <v>#N/A</v>
      </c>
      <c r="L4599" s="13" t="e">
        <f>VLOOKUP(J4599,'Hàng hóa'!$C$5:$D$50,2,0)</f>
        <v>#N/A</v>
      </c>
      <c r="M4599" s="17" t="e">
        <f>VLOOKUP(J4599,'Hàng hóa'!$C$5:$H$22,6,0)</f>
        <v>#N/A</v>
      </c>
      <c r="N4599" s="17" t="e">
        <f t="shared" si="198"/>
        <v>#N/A</v>
      </c>
      <c r="O4599" s="22" t="e">
        <f t="shared" si="197"/>
        <v>#N/A</v>
      </c>
      <c r="P4599" s="17" t="e">
        <f t="shared" si="199"/>
        <v>#N/A</v>
      </c>
      <c r="Q4599" s="13" t="e">
        <f>VLOOKUP(I4599,'[1]Nhân viên'!$E$20:$F$41,2,0)</f>
        <v>#N/A</v>
      </c>
    </row>
    <row r="4600" spans="1:17" x14ac:dyDescent="0.2">
      <c r="A4600" s="11">
        <v>4577</v>
      </c>
      <c r="D4600" s="13" t="e">
        <f>VLOOKUP(C4600,'Nhân viên'!$B$5:$C$48,2,0)</f>
        <v>#N/A</v>
      </c>
      <c r="G4600" s="13" t="e">
        <f>VLOOKUP(E4600,'Khách hàng'!$B$4:$F$1048576,2,0)</f>
        <v>#N/A</v>
      </c>
      <c r="H4600" s="13" t="str">
        <f>VLOOKUP(E4600,'[1]Khách hàng'!$A$4:$F$2144,3,0)</f>
        <v>Số 1 đường số 17A, Khu phố 11, Phường Bình Trị Đông B, Quận Bình Tân, TP.HCM.</v>
      </c>
      <c r="I4600" s="13" t="e">
        <f>VLOOKUP(E4600,'Khách hàng'!$B$4:$F$1048576,5,0)</f>
        <v>#N/A</v>
      </c>
      <c r="L4600" s="13" t="e">
        <f>VLOOKUP(J4600,'Hàng hóa'!$C$5:$D$50,2,0)</f>
        <v>#N/A</v>
      </c>
      <c r="M4600" s="17" t="e">
        <f>VLOOKUP(J4600,'Hàng hóa'!$C$5:$H$22,6,0)</f>
        <v>#N/A</v>
      </c>
      <c r="N4600" s="17" t="e">
        <f t="shared" si="198"/>
        <v>#N/A</v>
      </c>
      <c r="O4600" s="22" t="e">
        <f t="shared" si="197"/>
        <v>#N/A</v>
      </c>
      <c r="P4600" s="17" t="e">
        <f t="shared" si="199"/>
        <v>#N/A</v>
      </c>
      <c r="Q4600" s="13" t="e">
        <f>VLOOKUP(I4600,'[1]Nhân viên'!$E$20:$F$41,2,0)</f>
        <v>#N/A</v>
      </c>
    </row>
    <row r="4601" spans="1:17" x14ac:dyDescent="0.2">
      <c r="A4601" s="11">
        <v>4578</v>
      </c>
      <c r="D4601" s="13" t="e">
        <f>VLOOKUP(C4601,'Nhân viên'!$B$5:$C$48,2,0)</f>
        <v>#N/A</v>
      </c>
      <c r="G4601" s="13" t="e">
        <f>VLOOKUP(E4601,'Khách hàng'!$B$4:$F$1048576,2,0)</f>
        <v>#N/A</v>
      </c>
      <c r="H4601" s="13" t="str">
        <f>VLOOKUP(E4601,'[1]Khách hàng'!$A$4:$F$2144,3,0)</f>
        <v>Số 1 đường số 17A, Khu phố 11, Phường Bình Trị Đông B, Quận Bình Tân, TP.HCM.</v>
      </c>
      <c r="I4601" s="13" t="e">
        <f>VLOOKUP(E4601,'Khách hàng'!$B$4:$F$1048576,5,0)</f>
        <v>#N/A</v>
      </c>
      <c r="L4601" s="13" t="e">
        <f>VLOOKUP(J4601,'Hàng hóa'!$C$5:$D$50,2,0)</f>
        <v>#N/A</v>
      </c>
      <c r="M4601" s="17" t="e">
        <f>VLOOKUP(J4601,'Hàng hóa'!$C$5:$H$22,6,0)</f>
        <v>#N/A</v>
      </c>
      <c r="N4601" s="17" t="e">
        <f t="shared" si="198"/>
        <v>#N/A</v>
      </c>
      <c r="O4601" s="22" t="e">
        <f t="shared" si="197"/>
        <v>#N/A</v>
      </c>
      <c r="P4601" s="17" t="e">
        <f t="shared" si="199"/>
        <v>#N/A</v>
      </c>
      <c r="Q4601" s="13" t="e">
        <f>VLOOKUP(I4601,'[1]Nhân viên'!$E$20:$F$41,2,0)</f>
        <v>#N/A</v>
      </c>
    </row>
    <row r="4602" spans="1:17" x14ac:dyDescent="0.2">
      <c r="A4602" s="11">
        <v>4579</v>
      </c>
      <c r="D4602" s="13" t="e">
        <f>VLOOKUP(C4602,'Nhân viên'!$B$5:$C$48,2,0)</f>
        <v>#N/A</v>
      </c>
      <c r="G4602" s="13" t="e">
        <f>VLOOKUP(E4602,'Khách hàng'!$B$4:$F$1048576,2,0)</f>
        <v>#N/A</v>
      </c>
      <c r="H4602" s="13" t="str">
        <f>VLOOKUP(E4602,'[1]Khách hàng'!$A$4:$F$2144,3,0)</f>
        <v>Số 1 đường số 17A, Khu phố 11, Phường Bình Trị Đông B, Quận Bình Tân, TP.HCM.</v>
      </c>
      <c r="I4602" s="13" t="e">
        <f>VLOOKUP(E4602,'Khách hàng'!$B$4:$F$1048576,5,0)</f>
        <v>#N/A</v>
      </c>
      <c r="L4602" s="13" t="e">
        <f>VLOOKUP(J4602,'Hàng hóa'!$C$5:$D$50,2,0)</f>
        <v>#N/A</v>
      </c>
      <c r="M4602" s="17" t="e">
        <f>VLOOKUP(J4602,'Hàng hóa'!$C$5:$H$22,6,0)</f>
        <v>#N/A</v>
      </c>
      <c r="N4602" s="17" t="e">
        <f t="shared" si="198"/>
        <v>#N/A</v>
      </c>
      <c r="O4602" s="22" t="e">
        <f t="shared" si="197"/>
        <v>#N/A</v>
      </c>
      <c r="P4602" s="17" t="e">
        <f t="shared" si="199"/>
        <v>#N/A</v>
      </c>
      <c r="Q4602" s="13" t="e">
        <f>VLOOKUP(I4602,'[1]Nhân viên'!$E$20:$F$41,2,0)</f>
        <v>#N/A</v>
      </c>
    </row>
    <row r="4603" spans="1:17" x14ac:dyDescent="0.2">
      <c r="A4603" s="11">
        <v>4580</v>
      </c>
      <c r="D4603" s="13" t="e">
        <f>VLOOKUP(C4603,'Nhân viên'!$B$5:$C$48,2,0)</f>
        <v>#N/A</v>
      </c>
      <c r="G4603" s="13" t="e">
        <f>VLOOKUP(E4603,'Khách hàng'!$B$4:$F$1048576,2,0)</f>
        <v>#N/A</v>
      </c>
      <c r="H4603" s="13" t="str">
        <f>VLOOKUP(E4603,'[1]Khách hàng'!$A$4:$F$2144,3,0)</f>
        <v>Số 1 đường số 17A, Khu phố 11, Phường Bình Trị Đông B, Quận Bình Tân, TP.HCM.</v>
      </c>
      <c r="I4603" s="13" t="e">
        <f>VLOOKUP(E4603,'Khách hàng'!$B$4:$F$1048576,5,0)</f>
        <v>#N/A</v>
      </c>
      <c r="L4603" s="13" t="e">
        <f>VLOOKUP(J4603,'Hàng hóa'!$C$5:$D$50,2,0)</f>
        <v>#N/A</v>
      </c>
      <c r="M4603" s="17" t="e">
        <f>VLOOKUP(J4603,'Hàng hóa'!$C$5:$H$22,6,0)</f>
        <v>#N/A</v>
      </c>
      <c r="N4603" s="17" t="e">
        <f t="shared" si="198"/>
        <v>#N/A</v>
      </c>
      <c r="O4603" s="22" t="e">
        <f t="shared" si="197"/>
        <v>#N/A</v>
      </c>
      <c r="P4603" s="17" t="e">
        <f t="shared" si="199"/>
        <v>#N/A</v>
      </c>
      <c r="Q4603" s="13" t="e">
        <f>VLOOKUP(I4603,'[1]Nhân viên'!$E$20:$F$41,2,0)</f>
        <v>#N/A</v>
      </c>
    </row>
    <row r="4604" spans="1:17" x14ac:dyDescent="0.2">
      <c r="A4604" s="11">
        <v>4581</v>
      </c>
      <c r="D4604" s="13" t="e">
        <f>VLOOKUP(C4604,'Nhân viên'!$B$5:$C$48,2,0)</f>
        <v>#N/A</v>
      </c>
      <c r="G4604" s="13" t="e">
        <f>VLOOKUP(E4604,'Khách hàng'!$B$4:$F$1048576,2,0)</f>
        <v>#N/A</v>
      </c>
      <c r="H4604" s="13" t="str">
        <f>VLOOKUP(E4604,'[1]Khách hàng'!$A$4:$F$2144,3,0)</f>
        <v>Số 1 đường số 17A, Khu phố 11, Phường Bình Trị Đông B, Quận Bình Tân, TP.HCM.</v>
      </c>
      <c r="I4604" s="13" t="e">
        <f>VLOOKUP(E4604,'Khách hàng'!$B$4:$F$1048576,5,0)</f>
        <v>#N/A</v>
      </c>
      <c r="L4604" s="13" t="e">
        <f>VLOOKUP(J4604,'Hàng hóa'!$C$5:$D$50,2,0)</f>
        <v>#N/A</v>
      </c>
      <c r="M4604" s="17" t="e">
        <f>VLOOKUP(J4604,'Hàng hóa'!$C$5:$H$22,6,0)</f>
        <v>#N/A</v>
      </c>
      <c r="N4604" s="17" t="e">
        <f t="shared" si="198"/>
        <v>#N/A</v>
      </c>
      <c r="O4604" s="22" t="e">
        <f t="shared" si="197"/>
        <v>#N/A</v>
      </c>
      <c r="P4604" s="17" t="e">
        <f t="shared" si="199"/>
        <v>#N/A</v>
      </c>
      <c r="Q4604" s="13" t="e">
        <f>VLOOKUP(I4604,'[1]Nhân viên'!$E$20:$F$41,2,0)</f>
        <v>#N/A</v>
      </c>
    </row>
    <row r="4605" spans="1:17" x14ac:dyDescent="0.2">
      <c r="A4605" s="11">
        <v>4582</v>
      </c>
      <c r="D4605" s="13" t="e">
        <f>VLOOKUP(C4605,'Nhân viên'!$B$5:$C$48,2,0)</f>
        <v>#N/A</v>
      </c>
      <c r="G4605" s="13" t="e">
        <f>VLOOKUP(E4605,'Khách hàng'!$B$4:$F$1048576,2,0)</f>
        <v>#N/A</v>
      </c>
      <c r="H4605" s="13" t="str">
        <f>VLOOKUP(E4605,'[1]Khách hàng'!$A$4:$F$2144,3,0)</f>
        <v>Số 1 đường số 17A, Khu phố 11, Phường Bình Trị Đông B, Quận Bình Tân, TP.HCM.</v>
      </c>
      <c r="I4605" s="13" t="e">
        <f>VLOOKUP(E4605,'Khách hàng'!$B$4:$F$1048576,5,0)</f>
        <v>#N/A</v>
      </c>
      <c r="L4605" s="13" t="e">
        <f>VLOOKUP(J4605,'Hàng hóa'!$C$5:$D$50,2,0)</f>
        <v>#N/A</v>
      </c>
      <c r="M4605" s="17" t="e">
        <f>VLOOKUP(J4605,'Hàng hóa'!$C$5:$H$22,6,0)</f>
        <v>#N/A</v>
      </c>
      <c r="N4605" s="17" t="e">
        <f t="shared" si="198"/>
        <v>#N/A</v>
      </c>
      <c r="O4605" s="22" t="e">
        <f t="shared" si="197"/>
        <v>#N/A</v>
      </c>
      <c r="P4605" s="17" t="e">
        <f t="shared" si="199"/>
        <v>#N/A</v>
      </c>
      <c r="Q4605" s="13" t="e">
        <f>VLOOKUP(I4605,'[1]Nhân viên'!$E$20:$F$41,2,0)</f>
        <v>#N/A</v>
      </c>
    </row>
    <row r="4606" spans="1:17" x14ac:dyDescent="0.2">
      <c r="A4606" s="11">
        <v>4583</v>
      </c>
      <c r="D4606" s="13" t="e">
        <f>VLOOKUP(C4606,'Nhân viên'!$B$5:$C$48,2,0)</f>
        <v>#N/A</v>
      </c>
      <c r="G4606" s="13" t="e">
        <f>VLOOKUP(E4606,'Khách hàng'!$B$4:$F$1048576,2,0)</f>
        <v>#N/A</v>
      </c>
      <c r="H4606" s="13" t="str">
        <f>VLOOKUP(E4606,'[1]Khách hàng'!$A$4:$F$2144,3,0)</f>
        <v>Số 1 đường số 17A, Khu phố 11, Phường Bình Trị Đông B, Quận Bình Tân, TP.HCM.</v>
      </c>
      <c r="I4606" s="13" t="e">
        <f>VLOOKUP(E4606,'Khách hàng'!$B$4:$F$1048576,5,0)</f>
        <v>#N/A</v>
      </c>
      <c r="L4606" s="13" t="e">
        <f>VLOOKUP(J4606,'Hàng hóa'!$C$5:$D$50,2,0)</f>
        <v>#N/A</v>
      </c>
      <c r="M4606" s="17" t="e">
        <f>VLOOKUP(J4606,'Hàng hóa'!$C$5:$H$22,6,0)</f>
        <v>#N/A</v>
      </c>
      <c r="N4606" s="17" t="e">
        <f t="shared" si="198"/>
        <v>#N/A</v>
      </c>
      <c r="O4606" s="22" t="e">
        <f t="shared" si="197"/>
        <v>#N/A</v>
      </c>
      <c r="P4606" s="17" t="e">
        <f t="shared" si="199"/>
        <v>#N/A</v>
      </c>
      <c r="Q4606" s="13" t="e">
        <f>VLOOKUP(I4606,'[1]Nhân viên'!$E$20:$F$41,2,0)</f>
        <v>#N/A</v>
      </c>
    </row>
    <row r="4607" spans="1:17" x14ac:dyDescent="0.2">
      <c r="A4607" s="11">
        <v>4584</v>
      </c>
      <c r="D4607" s="13" t="e">
        <f>VLOOKUP(C4607,'Nhân viên'!$B$5:$C$48,2,0)</f>
        <v>#N/A</v>
      </c>
      <c r="G4607" s="13" t="e">
        <f>VLOOKUP(E4607,'Khách hàng'!$B$4:$F$1048576,2,0)</f>
        <v>#N/A</v>
      </c>
      <c r="H4607" s="13" t="str">
        <f>VLOOKUP(E4607,'[1]Khách hàng'!$A$4:$F$2144,3,0)</f>
        <v>Số 1 đường số 17A, Khu phố 11, Phường Bình Trị Đông B, Quận Bình Tân, TP.HCM.</v>
      </c>
      <c r="I4607" s="13" t="e">
        <f>VLOOKUP(E4607,'Khách hàng'!$B$4:$F$1048576,5,0)</f>
        <v>#N/A</v>
      </c>
      <c r="L4607" s="13" t="e">
        <f>VLOOKUP(J4607,'Hàng hóa'!$C$5:$D$50,2,0)</f>
        <v>#N/A</v>
      </c>
      <c r="M4607" s="17" t="e">
        <f>VLOOKUP(J4607,'Hàng hóa'!$C$5:$H$22,6,0)</f>
        <v>#N/A</v>
      </c>
      <c r="N4607" s="17" t="e">
        <f t="shared" si="198"/>
        <v>#N/A</v>
      </c>
      <c r="O4607" s="22" t="e">
        <f t="shared" si="197"/>
        <v>#N/A</v>
      </c>
      <c r="P4607" s="17" t="e">
        <f t="shared" si="199"/>
        <v>#N/A</v>
      </c>
      <c r="Q4607" s="13" t="e">
        <f>VLOOKUP(I4607,'[1]Nhân viên'!$E$20:$F$41,2,0)</f>
        <v>#N/A</v>
      </c>
    </row>
    <row r="4608" spans="1:17" x14ac:dyDescent="0.2">
      <c r="A4608" s="11">
        <v>4585</v>
      </c>
      <c r="D4608" s="13" t="e">
        <f>VLOOKUP(C4608,'Nhân viên'!$B$5:$C$48,2,0)</f>
        <v>#N/A</v>
      </c>
      <c r="G4608" s="13" t="e">
        <f>VLOOKUP(E4608,'Khách hàng'!$B$4:$F$1048576,2,0)</f>
        <v>#N/A</v>
      </c>
      <c r="H4608" s="13" t="str">
        <f>VLOOKUP(E4608,'[1]Khách hàng'!$A$4:$F$2144,3,0)</f>
        <v>Số 1 đường số 17A, Khu phố 11, Phường Bình Trị Đông B, Quận Bình Tân, TP.HCM.</v>
      </c>
      <c r="I4608" s="13" t="e">
        <f>VLOOKUP(E4608,'Khách hàng'!$B$4:$F$1048576,5,0)</f>
        <v>#N/A</v>
      </c>
      <c r="L4608" s="13" t="e">
        <f>VLOOKUP(J4608,'Hàng hóa'!$C$5:$D$50,2,0)</f>
        <v>#N/A</v>
      </c>
      <c r="M4608" s="17" t="e">
        <f>VLOOKUP(J4608,'Hàng hóa'!$C$5:$H$22,6,0)</f>
        <v>#N/A</v>
      </c>
      <c r="N4608" s="17" t="e">
        <f t="shared" si="198"/>
        <v>#N/A</v>
      </c>
      <c r="O4608" s="22" t="e">
        <f t="shared" si="197"/>
        <v>#N/A</v>
      </c>
      <c r="P4608" s="17" t="e">
        <f t="shared" si="199"/>
        <v>#N/A</v>
      </c>
      <c r="Q4608" s="13" t="e">
        <f>VLOOKUP(I4608,'[1]Nhân viên'!$E$20:$F$41,2,0)</f>
        <v>#N/A</v>
      </c>
    </row>
    <row r="4609" spans="1:17" x14ac:dyDescent="0.2">
      <c r="A4609" s="11">
        <v>4586</v>
      </c>
      <c r="D4609" s="13" t="e">
        <f>VLOOKUP(C4609,'Nhân viên'!$B$5:$C$48,2,0)</f>
        <v>#N/A</v>
      </c>
      <c r="G4609" s="13" t="e">
        <f>VLOOKUP(E4609,'Khách hàng'!$B$4:$F$1048576,2,0)</f>
        <v>#N/A</v>
      </c>
      <c r="H4609" s="13" t="str">
        <f>VLOOKUP(E4609,'[1]Khách hàng'!$A$4:$F$2144,3,0)</f>
        <v>Số 1 đường số 17A, Khu phố 11, Phường Bình Trị Đông B, Quận Bình Tân, TP.HCM.</v>
      </c>
      <c r="I4609" s="13" t="e">
        <f>VLOOKUP(E4609,'Khách hàng'!$B$4:$F$1048576,5,0)</f>
        <v>#N/A</v>
      </c>
      <c r="L4609" s="13" t="e">
        <f>VLOOKUP(J4609,'Hàng hóa'!$C$5:$D$50,2,0)</f>
        <v>#N/A</v>
      </c>
      <c r="M4609" s="17" t="e">
        <f>VLOOKUP(J4609,'Hàng hóa'!$C$5:$H$22,6,0)</f>
        <v>#N/A</v>
      </c>
      <c r="N4609" s="17" t="e">
        <f t="shared" si="198"/>
        <v>#N/A</v>
      </c>
      <c r="O4609" s="22" t="e">
        <f t="shared" ref="O4609:O4672" si="200">N4609*10%</f>
        <v>#N/A</v>
      </c>
      <c r="P4609" s="17" t="e">
        <f t="shared" si="199"/>
        <v>#N/A</v>
      </c>
      <c r="Q4609" s="13" t="e">
        <f>VLOOKUP(I4609,'[1]Nhân viên'!$E$20:$F$41,2,0)</f>
        <v>#N/A</v>
      </c>
    </row>
    <row r="4610" spans="1:17" x14ac:dyDescent="0.2">
      <c r="A4610" s="11">
        <v>4587</v>
      </c>
      <c r="D4610" s="13" t="e">
        <f>VLOOKUP(C4610,'Nhân viên'!$B$5:$C$48,2,0)</f>
        <v>#N/A</v>
      </c>
      <c r="G4610" s="13" t="e">
        <f>VLOOKUP(E4610,'Khách hàng'!$B$4:$F$1048576,2,0)</f>
        <v>#N/A</v>
      </c>
      <c r="H4610" s="13" t="str">
        <f>VLOOKUP(E4610,'[1]Khách hàng'!$A$4:$F$2144,3,0)</f>
        <v>Số 1 đường số 17A, Khu phố 11, Phường Bình Trị Đông B, Quận Bình Tân, TP.HCM.</v>
      </c>
      <c r="I4610" s="13" t="e">
        <f>VLOOKUP(E4610,'Khách hàng'!$B$4:$F$1048576,5,0)</f>
        <v>#N/A</v>
      </c>
      <c r="L4610" s="13" t="e">
        <f>VLOOKUP(J4610,'Hàng hóa'!$C$5:$D$50,2,0)</f>
        <v>#N/A</v>
      </c>
      <c r="M4610" s="17" t="e">
        <f>VLOOKUP(J4610,'Hàng hóa'!$C$5:$H$22,6,0)</f>
        <v>#N/A</v>
      </c>
      <c r="N4610" s="17" t="e">
        <f t="shared" si="198"/>
        <v>#N/A</v>
      </c>
      <c r="O4610" s="22" t="e">
        <f t="shared" si="200"/>
        <v>#N/A</v>
      </c>
      <c r="P4610" s="17" t="e">
        <f t="shared" si="199"/>
        <v>#N/A</v>
      </c>
      <c r="Q4610" s="13" t="e">
        <f>VLOOKUP(I4610,'[1]Nhân viên'!$E$20:$F$41,2,0)</f>
        <v>#N/A</v>
      </c>
    </row>
    <row r="4611" spans="1:17" x14ac:dyDescent="0.2">
      <c r="A4611" s="11">
        <v>4588</v>
      </c>
      <c r="D4611" s="13" t="e">
        <f>VLOOKUP(C4611,'Nhân viên'!$B$5:$C$48,2,0)</f>
        <v>#N/A</v>
      </c>
      <c r="G4611" s="13" t="e">
        <f>VLOOKUP(E4611,'Khách hàng'!$B$4:$F$1048576,2,0)</f>
        <v>#N/A</v>
      </c>
      <c r="H4611" s="13" t="str">
        <f>VLOOKUP(E4611,'[1]Khách hàng'!$A$4:$F$2144,3,0)</f>
        <v>Số 1 đường số 17A, Khu phố 11, Phường Bình Trị Đông B, Quận Bình Tân, TP.HCM.</v>
      </c>
      <c r="I4611" s="13" t="e">
        <f>VLOOKUP(E4611,'Khách hàng'!$B$4:$F$1048576,5,0)</f>
        <v>#N/A</v>
      </c>
      <c r="L4611" s="13" t="e">
        <f>VLOOKUP(J4611,'Hàng hóa'!$C$5:$D$50,2,0)</f>
        <v>#N/A</v>
      </c>
      <c r="M4611" s="17" t="e">
        <f>VLOOKUP(J4611,'Hàng hóa'!$C$5:$H$22,6,0)</f>
        <v>#N/A</v>
      </c>
      <c r="N4611" s="17" t="e">
        <f t="shared" si="198"/>
        <v>#N/A</v>
      </c>
      <c r="O4611" s="22" t="e">
        <f t="shared" si="200"/>
        <v>#N/A</v>
      </c>
      <c r="P4611" s="17" t="e">
        <f t="shared" si="199"/>
        <v>#N/A</v>
      </c>
      <c r="Q4611" s="13" t="e">
        <f>VLOOKUP(I4611,'[1]Nhân viên'!$E$20:$F$41,2,0)</f>
        <v>#N/A</v>
      </c>
    </row>
    <row r="4612" spans="1:17" x14ac:dyDescent="0.2">
      <c r="A4612" s="11">
        <v>4589</v>
      </c>
      <c r="D4612" s="13" t="e">
        <f>VLOOKUP(C4612,'Nhân viên'!$B$5:$C$48,2,0)</f>
        <v>#N/A</v>
      </c>
      <c r="G4612" s="13" t="e">
        <f>VLOOKUP(E4612,'Khách hàng'!$B$4:$F$1048576,2,0)</f>
        <v>#N/A</v>
      </c>
      <c r="H4612" s="13" t="str">
        <f>VLOOKUP(E4612,'[1]Khách hàng'!$A$4:$F$2144,3,0)</f>
        <v>Số 1 đường số 17A, Khu phố 11, Phường Bình Trị Đông B, Quận Bình Tân, TP.HCM.</v>
      </c>
      <c r="I4612" s="13" t="e">
        <f>VLOOKUP(E4612,'Khách hàng'!$B$4:$F$1048576,5,0)</f>
        <v>#N/A</v>
      </c>
      <c r="L4612" s="13" t="e">
        <f>VLOOKUP(J4612,'Hàng hóa'!$C$5:$D$50,2,0)</f>
        <v>#N/A</v>
      </c>
      <c r="M4612" s="17" t="e">
        <f>VLOOKUP(J4612,'Hàng hóa'!$C$5:$H$22,6,0)</f>
        <v>#N/A</v>
      </c>
      <c r="N4612" s="17" t="e">
        <f t="shared" si="198"/>
        <v>#N/A</v>
      </c>
      <c r="O4612" s="22" t="e">
        <f t="shared" si="200"/>
        <v>#N/A</v>
      </c>
      <c r="P4612" s="17" t="e">
        <f t="shared" si="199"/>
        <v>#N/A</v>
      </c>
      <c r="Q4612" s="13" t="e">
        <f>VLOOKUP(I4612,'[1]Nhân viên'!$E$20:$F$41,2,0)</f>
        <v>#N/A</v>
      </c>
    </row>
    <row r="4613" spans="1:17" x14ac:dyDescent="0.2">
      <c r="A4613" s="11">
        <v>4590</v>
      </c>
      <c r="D4613" s="13" t="e">
        <f>VLOOKUP(C4613,'Nhân viên'!$B$5:$C$48,2,0)</f>
        <v>#N/A</v>
      </c>
      <c r="G4613" s="13" t="e">
        <f>VLOOKUP(E4613,'Khách hàng'!$B$4:$F$1048576,2,0)</f>
        <v>#N/A</v>
      </c>
      <c r="H4613" s="13" t="str">
        <f>VLOOKUP(E4613,'[1]Khách hàng'!$A$4:$F$2144,3,0)</f>
        <v>Số 1 đường số 17A, Khu phố 11, Phường Bình Trị Đông B, Quận Bình Tân, TP.HCM.</v>
      </c>
      <c r="I4613" s="13" t="e">
        <f>VLOOKUP(E4613,'Khách hàng'!$B$4:$F$1048576,5,0)</f>
        <v>#N/A</v>
      </c>
      <c r="L4613" s="13" t="e">
        <f>VLOOKUP(J4613,'Hàng hóa'!$C$5:$D$50,2,0)</f>
        <v>#N/A</v>
      </c>
      <c r="M4613" s="17" t="e">
        <f>VLOOKUP(J4613,'Hàng hóa'!$C$5:$H$22,6,0)</f>
        <v>#N/A</v>
      </c>
      <c r="N4613" s="17" t="e">
        <f t="shared" si="198"/>
        <v>#N/A</v>
      </c>
      <c r="O4613" s="22" t="e">
        <f t="shared" si="200"/>
        <v>#N/A</v>
      </c>
      <c r="P4613" s="17" t="e">
        <f t="shared" si="199"/>
        <v>#N/A</v>
      </c>
      <c r="Q4613" s="13" t="e">
        <f>VLOOKUP(I4613,'[1]Nhân viên'!$E$20:$F$41,2,0)</f>
        <v>#N/A</v>
      </c>
    </row>
    <row r="4614" spans="1:17" x14ac:dyDescent="0.2">
      <c r="A4614" s="11">
        <v>4591</v>
      </c>
      <c r="D4614" s="13" t="e">
        <f>VLOOKUP(C4614,'Nhân viên'!$B$5:$C$48,2,0)</f>
        <v>#N/A</v>
      </c>
      <c r="G4614" s="13" t="e">
        <f>VLOOKUP(E4614,'Khách hàng'!$B$4:$F$1048576,2,0)</f>
        <v>#N/A</v>
      </c>
      <c r="H4614" s="13" t="str">
        <f>VLOOKUP(E4614,'[1]Khách hàng'!$A$4:$F$2144,3,0)</f>
        <v>Số 1 đường số 17A, Khu phố 11, Phường Bình Trị Đông B, Quận Bình Tân, TP.HCM.</v>
      </c>
      <c r="I4614" s="13" t="e">
        <f>VLOOKUP(E4614,'Khách hàng'!$B$4:$F$1048576,5,0)</f>
        <v>#N/A</v>
      </c>
      <c r="L4614" s="13" t="e">
        <f>VLOOKUP(J4614,'Hàng hóa'!$C$5:$D$50,2,0)</f>
        <v>#N/A</v>
      </c>
      <c r="M4614" s="17" t="e">
        <f>VLOOKUP(J4614,'Hàng hóa'!$C$5:$H$22,6,0)</f>
        <v>#N/A</v>
      </c>
      <c r="N4614" s="17" t="e">
        <f t="shared" si="198"/>
        <v>#N/A</v>
      </c>
      <c r="O4614" s="22" t="e">
        <f t="shared" si="200"/>
        <v>#N/A</v>
      </c>
      <c r="P4614" s="17" t="e">
        <f t="shared" si="199"/>
        <v>#N/A</v>
      </c>
      <c r="Q4614" s="13" t="e">
        <f>VLOOKUP(I4614,'[1]Nhân viên'!$E$20:$F$41,2,0)</f>
        <v>#N/A</v>
      </c>
    </row>
    <row r="4615" spans="1:17" x14ac:dyDescent="0.2">
      <c r="A4615" s="11">
        <v>4592</v>
      </c>
      <c r="D4615" s="13" t="e">
        <f>VLOOKUP(C4615,'Nhân viên'!$B$5:$C$48,2,0)</f>
        <v>#N/A</v>
      </c>
      <c r="G4615" s="13" t="e">
        <f>VLOOKUP(E4615,'Khách hàng'!$B$4:$F$1048576,2,0)</f>
        <v>#N/A</v>
      </c>
      <c r="H4615" s="13" t="str">
        <f>VLOOKUP(E4615,'[1]Khách hàng'!$A$4:$F$2144,3,0)</f>
        <v>Số 1 đường số 17A, Khu phố 11, Phường Bình Trị Đông B, Quận Bình Tân, TP.HCM.</v>
      </c>
      <c r="I4615" s="13" t="e">
        <f>VLOOKUP(E4615,'Khách hàng'!$B$4:$F$1048576,5,0)</f>
        <v>#N/A</v>
      </c>
      <c r="L4615" s="13" t="e">
        <f>VLOOKUP(J4615,'Hàng hóa'!$C$5:$D$50,2,0)</f>
        <v>#N/A</v>
      </c>
      <c r="M4615" s="17" t="e">
        <f>VLOOKUP(J4615,'Hàng hóa'!$C$5:$H$22,6,0)</f>
        <v>#N/A</v>
      </c>
      <c r="N4615" s="17" t="e">
        <f t="shared" si="198"/>
        <v>#N/A</v>
      </c>
      <c r="O4615" s="22" t="e">
        <f t="shared" si="200"/>
        <v>#N/A</v>
      </c>
      <c r="P4615" s="17" t="e">
        <f t="shared" si="199"/>
        <v>#N/A</v>
      </c>
      <c r="Q4615" s="13" t="e">
        <f>VLOOKUP(I4615,'[1]Nhân viên'!$E$20:$F$41,2,0)</f>
        <v>#N/A</v>
      </c>
    </row>
    <row r="4616" spans="1:17" x14ac:dyDescent="0.2">
      <c r="A4616" s="11">
        <v>4593</v>
      </c>
      <c r="D4616" s="13" t="e">
        <f>VLOOKUP(C4616,'Nhân viên'!$B$5:$C$48,2,0)</f>
        <v>#N/A</v>
      </c>
      <c r="G4616" s="13" t="e">
        <f>VLOOKUP(E4616,'Khách hàng'!$B$4:$F$1048576,2,0)</f>
        <v>#N/A</v>
      </c>
      <c r="H4616" s="13" t="str">
        <f>VLOOKUP(E4616,'[1]Khách hàng'!$A$4:$F$2144,3,0)</f>
        <v>Số 1 đường số 17A, Khu phố 11, Phường Bình Trị Đông B, Quận Bình Tân, TP.HCM.</v>
      </c>
      <c r="I4616" s="13" t="e">
        <f>VLOOKUP(E4616,'Khách hàng'!$B$4:$F$1048576,5,0)</f>
        <v>#N/A</v>
      </c>
      <c r="L4616" s="13" t="e">
        <f>VLOOKUP(J4616,'Hàng hóa'!$C$5:$D$50,2,0)</f>
        <v>#N/A</v>
      </c>
      <c r="M4616" s="17" t="e">
        <f>VLOOKUP(J4616,'Hàng hóa'!$C$5:$H$22,6,0)</f>
        <v>#N/A</v>
      </c>
      <c r="N4616" s="17" t="e">
        <f t="shared" si="198"/>
        <v>#N/A</v>
      </c>
      <c r="O4616" s="22" t="e">
        <f t="shared" si="200"/>
        <v>#N/A</v>
      </c>
      <c r="P4616" s="17" t="e">
        <f t="shared" si="199"/>
        <v>#N/A</v>
      </c>
      <c r="Q4616" s="13" t="e">
        <f>VLOOKUP(I4616,'[1]Nhân viên'!$E$20:$F$41,2,0)</f>
        <v>#N/A</v>
      </c>
    </row>
    <row r="4617" spans="1:17" x14ac:dyDescent="0.2">
      <c r="A4617" s="11">
        <v>4594</v>
      </c>
      <c r="D4617" s="13" t="e">
        <f>VLOOKUP(C4617,'Nhân viên'!$B$5:$C$48,2,0)</f>
        <v>#N/A</v>
      </c>
      <c r="G4617" s="13" t="e">
        <f>VLOOKUP(E4617,'Khách hàng'!$B$4:$F$1048576,2,0)</f>
        <v>#N/A</v>
      </c>
      <c r="H4617" s="13" t="str">
        <f>VLOOKUP(E4617,'[1]Khách hàng'!$A$4:$F$2144,3,0)</f>
        <v>Số 1 đường số 17A, Khu phố 11, Phường Bình Trị Đông B, Quận Bình Tân, TP.HCM.</v>
      </c>
      <c r="I4617" s="13" t="e">
        <f>VLOOKUP(E4617,'Khách hàng'!$B$4:$F$1048576,5,0)</f>
        <v>#N/A</v>
      </c>
      <c r="L4617" s="13" t="e">
        <f>VLOOKUP(J4617,'Hàng hóa'!$C$5:$D$50,2,0)</f>
        <v>#N/A</v>
      </c>
      <c r="M4617" s="17" t="e">
        <f>VLOOKUP(J4617,'Hàng hóa'!$C$5:$H$22,6,0)</f>
        <v>#N/A</v>
      </c>
      <c r="N4617" s="17" t="e">
        <f t="shared" si="198"/>
        <v>#N/A</v>
      </c>
      <c r="O4617" s="22" t="e">
        <f t="shared" si="200"/>
        <v>#N/A</v>
      </c>
      <c r="P4617" s="17" t="e">
        <f t="shared" si="199"/>
        <v>#N/A</v>
      </c>
      <c r="Q4617" s="13" t="e">
        <f>VLOOKUP(I4617,'[1]Nhân viên'!$E$20:$F$41,2,0)</f>
        <v>#N/A</v>
      </c>
    </row>
    <row r="4618" spans="1:17" x14ac:dyDescent="0.2">
      <c r="A4618" s="11">
        <v>4595</v>
      </c>
      <c r="D4618" s="13" t="e">
        <f>VLOOKUP(C4618,'Nhân viên'!$B$5:$C$48,2,0)</f>
        <v>#N/A</v>
      </c>
      <c r="G4618" s="13" t="e">
        <f>VLOOKUP(E4618,'Khách hàng'!$B$4:$F$1048576,2,0)</f>
        <v>#N/A</v>
      </c>
      <c r="H4618" s="13" t="str">
        <f>VLOOKUP(E4618,'[1]Khách hàng'!$A$4:$F$2144,3,0)</f>
        <v>Số 1 đường số 17A, Khu phố 11, Phường Bình Trị Đông B, Quận Bình Tân, TP.HCM.</v>
      </c>
      <c r="I4618" s="13" t="e">
        <f>VLOOKUP(E4618,'Khách hàng'!$B$4:$F$1048576,5,0)</f>
        <v>#N/A</v>
      </c>
      <c r="L4618" s="13" t="e">
        <f>VLOOKUP(J4618,'Hàng hóa'!$C$5:$D$50,2,0)</f>
        <v>#N/A</v>
      </c>
      <c r="M4618" s="17" t="e">
        <f>VLOOKUP(J4618,'Hàng hóa'!$C$5:$H$22,6,0)</f>
        <v>#N/A</v>
      </c>
      <c r="N4618" s="17" t="e">
        <f t="shared" si="198"/>
        <v>#N/A</v>
      </c>
      <c r="O4618" s="22" t="e">
        <f t="shared" si="200"/>
        <v>#N/A</v>
      </c>
      <c r="P4618" s="17" t="e">
        <f t="shared" si="199"/>
        <v>#N/A</v>
      </c>
      <c r="Q4618" s="13" t="e">
        <f>VLOOKUP(I4618,'[1]Nhân viên'!$E$20:$F$41,2,0)</f>
        <v>#N/A</v>
      </c>
    </row>
    <row r="4619" spans="1:17" x14ac:dyDescent="0.2">
      <c r="A4619" s="11">
        <v>4596</v>
      </c>
      <c r="D4619" s="13" t="e">
        <f>VLOOKUP(C4619,'Nhân viên'!$B$5:$C$48,2,0)</f>
        <v>#N/A</v>
      </c>
      <c r="G4619" s="13" t="e">
        <f>VLOOKUP(E4619,'Khách hàng'!$B$4:$F$1048576,2,0)</f>
        <v>#N/A</v>
      </c>
      <c r="H4619" s="13" t="str">
        <f>VLOOKUP(E4619,'[1]Khách hàng'!$A$4:$F$2144,3,0)</f>
        <v>Số 1 đường số 17A, Khu phố 11, Phường Bình Trị Đông B, Quận Bình Tân, TP.HCM.</v>
      </c>
      <c r="I4619" s="13" t="e">
        <f>VLOOKUP(E4619,'Khách hàng'!$B$4:$F$1048576,5,0)</f>
        <v>#N/A</v>
      </c>
      <c r="L4619" s="13" t="e">
        <f>VLOOKUP(J4619,'Hàng hóa'!$C$5:$D$50,2,0)</f>
        <v>#N/A</v>
      </c>
      <c r="M4619" s="17" t="e">
        <f>VLOOKUP(J4619,'Hàng hóa'!$C$5:$H$22,6,0)</f>
        <v>#N/A</v>
      </c>
      <c r="N4619" s="17" t="e">
        <f t="shared" si="198"/>
        <v>#N/A</v>
      </c>
      <c r="O4619" s="22" t="e">
        <f t="shared" si="200"/>
        <v>#N/A</v>
      </c>
      <c r="P4619" s="17" t="e">
        <f t="shared" si="199"/>
        <v>#N/A</v>
      </c>
      <c r="Q4619" s="13" t="e">
        <f>VLOOKUP(I4619,'[1]Nhân viên'!$E$20:$F$41,2,0)</f>
        <v>#N/A</v>
      </c>
    </row>
    <row r="4620" spans="1:17" x14ac:dyDescent="0.2">
      <c r="A4620" s="11">
        <v>4597</v>
      </c>
      <c r="D4620" s="13" t="e">
        <f>VLOOKUP(C4620,'Nhân viên'!$B$5:$C$48,2,0)</f>
        <v>#N/A</v>
      </c>
      <c r="G4620" s="13" t="e">
        <f>VLOOKUP(E4620,'Khách hàng'!$B$4:$F$1048576,2,0)</f>
        <v>#N/A</v>
      </c>
      <c r="H4620" s="13" t="str">
        <f>VLOOKUP(E4620,'[1]Khách hàng'!$A$4:$F$2144,3,0)</f>
        <v>Số 1 đường số 17A, Khu phố 11, Phường Bình Trị Đông B, Quận Bình Tân, TP.HCM.</v>
      </c>
      <c r="I4620" s="13" t="e">
        <f>VLOOKUP(E4620,'Khách hàng'!$B$4:$F$1048576,5,0)</f>
        <v>#N/A</v>
      </c>
      <c r="L4620" s="13" t="e">
        <f>VLOOKUP(J4620,'Hàng hóa'!$C$5:$D$50,2,0)</f>
        <v>#N/A</v>
      </c>
      <c r="M4620" s="17" t="e">
        <f>VLOOKUP(J4620,'Hàng hóa'!$C$5:$H$22,6,0)</f>
        <v>#N/A</v>
      </c>
      <c r="N4620" s="17" t="e">
        <f t="shared" si="198"/>
        <v>#N/A</v>
      </c>
      <c r="O4620" s="22" t="e">
        <f t="shared" si="200"/>
        <v>#N/A</v>
      </c>
      <c r="P4620" s="17" t="e">
        <f t="shared" si="199"/>
        <v>#N/A</v>
      </c>
      <c r="Q4620" s="13" t="e">
        <f>VLOOKUP(I4620,'[1]Nhân viên'!$E$20:$F$41,2,0)</f>
        <v>#N/A</v>
      </c>
    </row>
    <row r="4621" spans="1:17" x14ac:dyDescent="0.2">
      <c r="A4621" s="11">
        <v>4598</v>
      </c>
      <c r="D4621" s="13" t="e">
        <f>VLOOKUP(C4621,'Nhân viên'!$B$5:$C$48,2,0)</f>
        <v>#N/A</v>
      </c>
      <c r="G4621" s="13" t="e">
        <f>VLOOKUP(E4621,'Khách hàng'!$B$4:$F$1048576,2,0)</f>
        <v>#N/A</v>
      </c>
      <c r="H4621" s="13" t="str">
        <f>VLOOKUP(E4621,'[1]Khách hàng'!$A$4:$F$2144,3,0)</f>
        <v>Số 1 đường số 17A, Khu phố 11, Phường Bình Trị Đông B, Quận Bình Tân, TP.HCM.</v>
      </c>
      <c r="I4621" s="13" t="e">
        <f>VLOOKUP(E4621,'Khách hàng'!$B$4:$F$1048576,5,0)</f>
        <v>#N/A</v>
      </c>
      <c r="L4621" s="13" t="e">
        <f>VLOOKUP(J4621,'Hàng hóa'!$C$5:$D$50,2,0)</f>
        <v>#N/A</v>
      </c>
      <c r="M4621" s="17" t="e">
        <f>VLOOKUP(J4621,'Hàng hóa'!$C$5:$H$22,6,0)</f>
        <v>#N/A</v>
      </c>
      <c r="N4621" s="17" t="e">
        <f t="shared" si="198"/>
        <v>#N/A</v>
      </c>
      <c r="O4621" s="22" t="e">
        <f t="shared" si="200"/>
        <v>#N/A</v>
      </c>
      <c r="P4621" s="17" t="e">
        <f t="shared" si="199"/>
        <v>#N/A</v>
      </c>
      <c r="Q4621" s="13" t="e">
        <f>VLOOKUP(I4621,'[1]Nhân viên'!$E$20:$F$41,2,0)</f>
        <v>#N/A</v>
      </c>
    </row>
    <row r="4622" spans="1:17" x14ac:dyDescent="0.2">
      <c r="A4622" s="11">
        <v>4599</v>
      </c>
      <c r="D4622" s="13" t="e">
        <f>VLOOKUP(C4622,'Nhân viên'!$B$5:$C$48,2,0)</f>
        <v>#N/A</v>
      </c>
      <c r="G4622" s="13" t="e">
        <f>VLOOKUP(E4622,'Khách hàng'!$B$4:$F$1048576,2,0)</f>
        <v>#N/A</v>
      </c>
      <c r="H4622" s="13" t="str">
        <f>VLOOKUP(E4622,'[1]Khách hàng'!$A$4:$F$2144,3,0)</f>
        <v>Số 1 đường số 17A, Khu phố 11, Phường Bình Trị Đông B, Quận Bình Tân, TP.HCM.</v>
      </c>
      <c r="I4622" s="13" t="e">
        <f>VLOOKUP(E4622,'Khách hàng'!$B$4:$F$1048576,5,0)</f>
        <v>#N/A</v>
      </c>
      <c r="L4622" s="13" t="e">
        <f>VLOOKUP(J4622,'Hàng hóa'!$C$5:$D$50,2,0)</f>
        <v>#N/A</v>
      </c>
      <c r="M4622" s="17" t="e">
        <f>VLOOKUP(J4622,'Hàng hóa'!$C$5:$H$22,6,0)</f>
        <v>#N/A</v>
      </c>
      <c r="N4622" s="17" t="e">
        <f t="shared" si="198"/>
        <v>#N/A</v>
      </c>
      <c r="O4622" s="22" t="e">
        <f t="shared" si="200"/>
        <v>#N/A</v>
      </c>
      <c r="P4622" s="17" t="e">
        <f t="shared" si="199"/>
        <v>#N/A</v>
      </c>
      <c r="Q4622" s="13" t="e">
        <f>VLOOKUP(I4622,'[1]Nhân viên'!$E$20:$F$41,2,0)</f>
        <v>#N/A</v>
      </c>
    </row>
    <row r="4623" spans="1:17" x14ac:dyDescent="0.2">
      <c r="A4623" s="11">
        <v>4600</v>
      </c>
      <c r="D4623" s="13" t="e">
        <f>VLOOKUP(C4623,'Nhân viên'!$B$5:$C$48,2,0)</f>
        <v>#N/A</v>
      </c>
      <c r="G4623" s="13" t="e">
        <f>VLOOKUP(E4623,'Khách hàng'!$B$4:$F$1048576,2,0)</f>
        <v>#N/A</v>
      </c>
      <c r="H4623" s="13" t="str">
        <f>VLOOKUP(E4623,'[1]Khách hàng'!$A$4:$F$2144,3,0)</f>
        <v>Số 1 đường số 17A, Khu phố 11, Phường Bình Trị Đông B, Quận Bình Tân, TP.HCM.</v>
      </c>
      <c r="I4623" s="13" t="e">
        <f>VLOOKUP(E4623,'Khách hàng'!$B$4:$F$1048576,5,0)</f>
        <v>#N/A</v>
      </c>
      <c r="L4623" s="13" t="e">
        <f>VLOOKUP(J4623,'Hàng hóa'!$C$5:$D$50,2,0)</f>
        <v>#N/A</v>
      </c>
      <c r="M4623" s="17" t="e">
        <f>VLOOKUP(J4623,'Hàng hóa'!$C$5:$H$22,6,0)</f>
        <v>#N/A</v>
      </c>
      <c r="N4623" s="17" t="e">
        <f t="shared" si="198"/>
        <v>#N/A</v>
      </c>
      <c r="O4623" s="22" t="e">
        <f t="shared" si="200"/>
        <v>#N/A</v>
      </c>
      <c r="P4623" s="17" t="e">
        <f t="shared" si="199"/>
        <v>#N/A</v>
      </c>
      <c r="Q4623" s="13" t="e">
        <f>VLOOKUP(I4623,'[1]Nhân viên'!$E$20:$F$41,2,0)</f>
        <v>#N/A</v>
      </c>
    </row>
    <row r="4624" spans="1:17" x14ac:dyDescent="0.2">
      <c r="A4624" s="11">
        <v>4601</v>
      </c>
      <c r="D4624" s="13" t="e">
        <f>VLOOKUP(C4624,'Nhân viên'!$B$5:$C$48,2,0)</f>
        <v>#N/A</v>
      </c>
      <c r="G4624" s="13" t="e">
        <f>VLOOKUP(E4624,'Khách hàng'!$B$4:$F$1048576,2,0)</f>
        <v>#N/A</v>
      </c>
      <c r="H4624" s="13" t="str">
        <f>VLOOKUP(E4624,'[1]Khách hàng'!$A$4:$F$2144,3,0)</f>
        <v>Số 1 đường số 17A, Khu phố 11, Phường Bình Trị Đông B, Quận Bình Tân, TP.HCM.</v>
      </c>
      <c r="I4624" s="13" t="e">
        <f>VLOOKUP(E4624,'Khách hàng'!$B$4:$F$1048576,5,0)</f>
        <v>#N/A</v>
      </c>
      <c r="L4624" s="13" t="e">
        <f>VLOOKUP(J4624,'Hàng hóa'!$C$5:$D$50,2,0)</f>
        <v>#N/A</v>
      </c>
      <c r="M4624" s="17" t="e">
        <f>VLOOKUP(J4624,'Hàng hóa'!$C$5:$H$22,6,0)</f>
        <v>#N/A</v>
      </c>
      <c r="N4624" s="17" t="e">
        <f t="shared" si="198"/>
        <v>#N/A</v>
      </c>
      <c r="O4624" s="22" t="e">
        <f t="shared" si="200"/>
        <v>#N/A</v>
      </c>
      <c r="P4624" s="17" t="e">
        <f t="shared" si="199"/>
        <v>#N/A</v>
      </c>
      <c r="Q4624" s="13" t="e">
        <f>VLOOKUP(I4624,'[1]Nhân viên'!$E$20:$F$41,2,0)</f>
        <v>#N/A</v>
      </c>
    </row>
    <row r="4625" spans="1:17" x14ac:dyDescent="0.2">
      <c r="A4625" s="11">
        <v>4602</v>
      </c>
      <c r="D4625" s="13" t="e">
        <f>VLOOKUP(C4625,'Nhân viên'!$B$5:$C$48,2,0)</f>
        <v>#N/A</v>
      </c>
      <c r="G4625" s="13" t="e">
        <f>VLOOKUP(E4625,'Khách hàng'!$B$4:$F$1048576,2,0)</f>
        <v>#N/A</v>
      </c>
      <c r="H4625" s="13" t="str">
        <f>VLOOKUP(E4625,'[1]Khách hàng'!$A$4:$F$2144,3,0)</f>
        <v>Số 1 đường số 17A, Khu phố 11, Phường Bình Trị Đông B, Quận Bình Tân, TP.HCM.</v>
      </c>
      <c r="I4625" s="13" t="e">
        <f>VLOOKUP(E4625,'Khách hàng'!$B$4:$F$1048576,5,0)</f>
        <v>#N/A</v>
      </c>
      <c r="L4625" s="13" t="e">
        <f>VLOOKUP(J4625,'Hàng hóa'!$C$5:$D$50,2,0)</f>
        <v>#N/A</v>
      </c>
      <c r="M4625" s="17" t="e">
        <f>VLOOKUP(J4625,'Hàng hóa'!$C$5:$H$22,6,0)</f>
        <v>#N/A</v>
      </c>
      <c r="N4625" s="17" t="e">
        <f t="shared" si="198"/>
        <v>#N/A</v>
      </c>
      <c r="O4625" s="22" t="e">
        <f t="shared" si="200"/>
        <v>#N/A</v>
      </c>
      <c r="P4625" s="17" t="e">
        <f t="shared" si="199"/>
        <v>#N/A</v>
      </c>
      <c r="Q4625" s="13" t="e">
        <f>VLOOKUP(I4625,'[1]Nhân viên'!$E$20:$F$41,2,0)</f>
        <v>#N/A</v>
      </c>
    </row>
    <row r="4626" spans="1:17" x14ac:dyDescent="0.2">
      <c r="A4626" s="11">
        <v>4603</v>
      </c>
      <c r="D4626" s="13" t="e">
        <f>VLOOKUP(C4626,'Nhân viên'!$B$5:$C$48,2,0)</f>
        <v>#N/A</v>
      </c>
      <c r="G4626" s="13" t="e">
        <f>VLOOKUP(E4626,'Khách hàng'!$B$4:$F$1048576,2,0)</f>
        <v>#N/A</v>
      </c>
      <c r="H4626" s="13" t="str">
        <f>VLOOKUP(E4626,'[1]Khách hàng'!$A$4:$F$2144,3,0)</f>
        <v>Số 1 đường số 17A, Khu phố 11, Phường Bình Trị Đông B, Quận Bình Tân, TP.HCM.</v>
      </c>
      <c r="I4626" s="13" t="e">
        <f>VLOOKUP(E4626,'Khách hàng'!$B$4:$F$1048576,5,0)</f>
        <v>#N/A</v>
      </c>
      <c r="L4626" s="13" t="e">
        <f>VLOOKUP(J4626,'Hàng hóa'!$C$5:$D$50,2,0)</f>
        <v>#N/A</v>
      </c>
      <c r="M4626" s="17" t="e">
        <f>VLOOKUP(J4626,'Hàng hóa'!$C$5:$H$22,6,0)</f>
        <v>#N/A</v>
      </c>
      <c r="N4626" s="17" t="e">
        <f t="shared" si="198"/>
        <v>#N/A</v>
      </c>
      <c r="O4626" s="22" t="e">
        <f t="shared" si="200"/>
        <v>#N/A</v>
      </c>
      <c r="P4626" s="17" t="e">
        <f t="shared" si="199"/>
        <v>#N/A</v>
      </c>
      <c r="Q4626" s="13" t="e">
        <f>VLOOKUP(I4626,'[1]Nhân viên'!$E$20:$F$41,2,0)</f>
        <v>#N/A</v>
      </c>
    </row>
    <row r="4627" spans="1:17" x14ac:dyDescent="0.2">
      <c r="A4627" s="11">
        <v>4604</v>
      </c>
      <c r="D4627" s="13" t="e">
        <f>VLOOKUP(C4627,'Nhân viên'!$B$5:$C$48,2,0)</f>
        <v>#N/A</v>
      </c>
      <c r="G4627" s="13" t="e">
        <f>VLOOKUP(E4627,'Khách hàng'!$B$4:$F$1048576,2,0)</f>
        <v>#N/A</v>
      </c>
      <c r="H4627" s="13" t="str">
        <f>VLOOKUP(E4627,'[1]Khách hàng'!$A$4:$F$2144,3,0)</f>
        <v>Số 1 đường số 17A, Khu phố 11, Phường Bình Trị Đông B, Quận Bình Tân, TP.HCM.</v>
      </c>
      <c r="I4627" s="13" t="e">
        <f>VLOOKUP(E4627,'Khách hàng'!$B$4:$F$1048576,5,0)</f>
        <v>#N/A</v>
      </c>
      <c r="L4627" s="13" t="e">
        <f>VLOOKUP(J4627,'Hàng hóa'!$C$5:$D$50,2,0)</f>
        <v>#N/A</v>
      </c>
      <c r="M4627" s="17" t="e">
        <f>VLOOKUP(J4627,'Hàng hóa'!$C$5:$H$22,6,0)</f>
        <v>#N/A</v>
      </c>
      <c r="N4627" s="17" t="e">
        <f t="shared" si="198"/>
        <v>#N/A</v>
      </c>
      <c r="O4627" s="22" t="e">
        <f t="shared" si="200"/>
        <v>#N/A</v>
      </c>
      <c r="P4627" s="17" t="e">
        <f t="shared" si="199"/>
        <v>#N/A</v>
      </c>
      <c r="Q4627" s="13" t="e">
        <f>VLOOKUP(I4627,'[1]Nhân viên'!$E$20:$F$41,2,0)</f>
        <v>#N/A</v>
      </c>
    </row>
    <row r="4628" spans="1:17" x14ac:dyDescent="0.2">
      <c r="A4628" s="11">
        <v>4605</v>
      </c>
      <c r="D4628" s="13" t="e">
        <f>VLOOKUP(C4628,'Nhân viên'!$B$5:$C$48,2,0)</f>
        <v>#N/A</v>
      </c>
      <c r="G4628" s="13" t="e">
        <f>VLOOKUP(E4628,'Khách hàng'!$B$4:$F$1048576,2,0)</f>
        <v>#N/A</v>
      </c>
      <c r="H4628" s="13" t="str">
        <f>VLOOKUP(E4628,'[1]Khách hàng'!$A$4:$F$2144,3,0)</f>
        <v>Số 1 đường số 17A, Khu phố 11, Phường Bình Trị Đông B, Quận Bình Tân, TP.HCM.</v>
      </c>
      <c r="I4628" s="13" t="e">
        <f>VLOOKUP(E4628,'Khách hàng'!$B$4:$F$1048576,5,0)</f>
        <v>#N/A</v>
      </c>
      <c r="L4628" s="13" t="e">
        <f>VLOOKUP(J4628,'Hàng hóa'!$C$5:$D$50,2,0)</f>
        <v>#N/A</v>
      </c>
      <c r="M4628" s="17" t="e">
        <f>VLOOKUP(J4628,'Hàng hóa'!$C$5:$H$22,6,0)</f>
        <v>#N/A</v>
      </c>
      <c r="N4628" s="17" t="e">
        <f t="shared" si="198"/>
        <v>#N/A</v>
      </c>
      <c r="O4628" s="22" t="e">
        <f t="shared" si="200"/>
        <v>#N/A</v>
      </c>
      <c r="P4628" s="17" t="e">
        <f t="shared" si="199"/>
        <v>#N/A</v>
      </c>
      <c r="Q4628" s="13" t="e">
        <f>VLOOKUP(I4628,'[1]Nhân viên'!$E$20:$F$41,2,0)</f>
        <v>#N/A</v>
      </c>
    </row>
    <row r="4629" spans="1:17" x14ac:dyDescent="0.2">
      <c r="A4629" s="11">
        <v>4606</v>
      </c>
      <c r="D4629" s="13" t="e">
        <f>VLOOKUP(C4629,'Nhân viên'!$B$5:$C$48,2,0)</f>
        <v>#N/A</v>
      </c>
      <c r="G4629" s="13" t="e">
        <f>VLOOKUP(E4629,'Khách hàng'!$B$4:$F$1048576,2,0)</f>
        <v>#N/A</v>
      </c>
      <c r="H4629" s="13" t="str">
        <f>VLOOKUP(E4629,'[1]Khách hàng'!$A$4:$F$2144,3,0)</f>
        <v>Số 1 đường số 17A, Khu phố 11, Phường Bình Trị Đông B, Quận Bình Tân, TP.HCM.</v>
      </c>
      <c r="I4629" s="13" t="e">
        <f>VLOOKUP(E4629,'Khách hàng'!$B$4:$F$1048576,5,0)</f>
        <v>#N/A</v>
      </c>
      <c r="L4629" s="13" t="e">
        <f>VLOOKUP(J4629,'Hàng hóa'!$C$5:$D$50,2,0)</f>
        <v>#N/A</v>
      </c>
      <c r="M4629" s="17" t="e">
        <f>VLOOKUP(J4629,'Hàng hóa'!$C$5:$H$22,6,0)</f>
        <v>#N/A</v>
      </c>
      <c r="N4629" s="17" t="e">
        <f t="shared" si="198"/>
        <v>#N/A</v>
      </c>
      <c r="O4629" s="22" t="e">
        <f t="shared" si="200"/>
        <v>#N/A</v>
      </c>
      <c r="P4629" s="17" t="e">
        <f t="shared" si="199"/>
        <v>#N/A</v>
      </c>
      <c r="Q4629" s="13" t="e">
        <f>VLOOKUP(I4629,'[1]Nhân viên'!$E$20:$F$41,2,0)</f>
        <v>#N/A</v>
      </c>
    </row>
    <row r="4630" spans="1:17" x14ac:dyDescent="0.2">
      <c r="A4630" s="11">
        <v>4607</v>
      </c>
      <c r="D4630" s="13" t="e">
        <f>VLOOKUP(C4630,'Nhân viên'!$B$5:$C$48,2,0)</f>
        <v>#N/A</v>
      </c>
      <c r="G4630" s="13" t="e">
        <f>VLOOKUP(E4630,'Khách hàng'!$B$4:$F$1048576,2,0)</f>
        <v>#N/A</v>
      </c>
      <c r="H4630" s="13" t="str">
        <f>VLOOKUP(E4630,'[1]Khách hàng'!$A$4:$F$2144,3,0)</f>
        <v>Số 1 đường số 17A, Khu phố 11, Phường Bình Trị Đông B, Quận Bình Tân, TP.HCM.</v>
      </c>
      <c r="I4630" s="13" t="e">
        <f>VLOOKUP(E4630,'Khách hàng'!$B$4:$F$1048576,5,0)</f>
        <v>#N/A</v>
      </c>
      <c r="L4630" s="13" t="e">
        <f>VLOOKUP(J4630,'Hàng hóa'!$C$5:$D$50,2,0)</f>
        <v>#N/A</v>
      </c>
      <c r="M4630" s="17" t="e">
        <f>VLOOKUP(J4630,'Hàng hóa'!$C$5:$H$22,6,0)</f>
        <v>#N/A</v>
      </c>
      <c r="N4630" s="17" t="e">
        <f t="shared" si="198"/>
        <v>#N/A</v>
      </c>
      <c r="O4630" s="22" t="e">
        <f t="shared" si="200"/>
        <v>#N/A</v>
      </c>
      <c r="P4630" s="17" t="e">
        <f t="shared" si="199"/>
        <v>#N/A</v>
      </c>
      <c r="Q4630" s="13" t="e">
        <f>VLOOKUP(I4630,'[1]Nhân viên'!$E$20:$F$41,2,0)</f>
        <v>#N/A</v>
      </c>
    </row>
    <row r="4631" spans="1:17" x14ac:dyDescent="0.2">
      <c r="A4631" s="11">
        <v>4608</v>
      </c>
      <c r="D4631" s="13" t="e">
        <f>VLOOKUP(C4631,'Nhân viên'!$B$5:$C$48,2,0)</f>
        <v>#N/A</v>
      </c>
      <c r="G4631" s="13" t="e">
        <f>VLOOKUP(E4631,'Khách hàng'!$B$4:$F$1048576,2,0)</f>
        <v>#N/A</v>
      </c>
      <c r="H4631" s="13" t="str">
        <f>VLOOKUP(E4631,'[1]Khách hàng'!$A$4:$F$2144,3,0)</f>
        <v>Số 1 đường số 17A, Khu phố 11, Phường Bình Trị Đông B, Quận Bình Tân, TP.HCM.</v>
      </c>
      <c r="I4631" s="13" t="e">
        <f>VLOOKUP(E4631,'Khách hàng'!$B$4:$F$1048576,5,0)</f>
        <v>#N/A</v>
      </c>
      <c r="L4631" s="13" t="e">
        <f>VLOOKUP(J4631,'Hàng hóa'!$C$5:$D$50,2,0)</f>
        <v>#N/A</v>
      </c>
      <c r="M4631" s="17" t="e">
        <f>VLOOKUP(J4631,'Hàng hóa'!$C$5:$H$22,6,0)</f>
        <v>#N/A</v>
      </c>
      <c r="N4631" s="17" t="e">
        <f t="shared" si="198"/>
        <v>#N/A</v>
      </c>
      <c r="O4631" s="22" t="e">
        <f t="shared" si="200"/>
        <v>#N/A</v>
      </c>
      <c r="P4631" s="17" t="e">
        <f t="shared" si="199"/>
        <v>#N/A</v>
      </c>
      <c r="Q4631" s="13" t="e">
        <f>VLOOKUP(I4631,'[1]Nhân viên'!$E$20:$F$41,2,0)</f>
        <v>#N/A</v>
      </c>
    </row>
    <row r="4632" spans="1:17" x14ac:dyDescent="0.2">
      <c r="A4632" s="11">
        <v>4609</v>
      </c>
      <c r="D4632" s="13" t="e">
        <f>VLOOKUP(C4632,'Nhân viên'!$B$5:$C$48,2,0)</f>
        <v>#N/A</v>
      </c>
      <c r="G4632" s="13" t="e">
        <f>VLOOKUP(E4632,'Khách hàng'!$B$4:$F$1048576,2,0)</f>
        <v>#N/A</v>
      </c>
      <c r="H4632" s="13" t="str">
        <f>VLOOKUP(E4632,'[1]Khách hàng'!$A$4:$F$2144,3,0)</f>
        <v>Số 1 đường số 17A, Khu phố 11, Phường Bình Trị Đông B, Quận Bình Tân, TP.HCM.</v>
      </c>
      <c r="I4632" s="13" t="e">
        <f>VLOOKUP(E4632,'Khách hàng'!$B$4:$F$1048576,5,0)</f>
        <v>#N/A</v>
      </c>
      <c r="L4632" s="13" t="e">
        <f>VLOOKUP(J4632,'Hàng hóa'!$C$5:$D$50,2,0)</f>
        <v>#N/A</v>
      </c>
      <c r="M4632" s="17" t="e">
        <f>VLOOKUP(J4632,'Hàng hóa'!$C$5:$H$22,6,0)</f>
        <v>#N/A</v>
      </c>
      <c r="N4632" s="17" t="e">
        <f t="shared" si="198"/>
        <v>#N/A</v>
      </c>
      <c r="O4632" s="22" t="e">
        <f t="shared" si="200"/>
        <v>#N/A</v>
      </c>
      <c r="P4632" s="17" t="e">
        <f t="shared" si="199"/>
        <v>#N/A</v>
      </c>
      <c r="Q4632" s="13" t="e">
        <f>VLOOKUP(I4632,'[1]Nhân viên'!$E$20:$F$41,2,0)</f>
        <v>#N/A</v>
      </c>
    </row>
    <row r="4633" spans="1:17" x14ac:dyDescent="0.2">
      <c r="A4633" s="11">
        <v>4610</v>
      </c>
      <c r="D4633" s="13" t="e">
        <f>VLOOKUP(C4633,'Nhân viên'!$B$5:$C$48,2,0)</f>
        <v>#N/A</v>
      </c>
      <c r="G4633" s="13" t="e">
        <f>VLOOKUP(E4633,'Khách hàng'!$B$4:$F$1048576,2,0)</f>
        <v>#N/A</v>
      </c>
      <c r="H4633" s="13" t="str">
        <f>VLOOKUP(E4633,'[1]Khách hàng'!$A$4:$F$2144,3,0)</f>
        <v>Số 1 đường số 17A, Khu phố 11, Phường Bình Trị Đông B, Quận Bình Tân, TP.HCM.</v>
      </c>
      <c r="I4633" s="13" t="e">
        <f>VLOOKUP(E4633,'Khách hàng'!$B$4:$F$1048576,5,0)</f>
        <v>#N/A</v>
      </c>
      <c r="L4633" s="13" t="e">
        <f>VLOOKUP(J4633,'Hàng hóa'!$C$5:$D$50,2,0)</f>
        <v>#N/A</v>
      </c>
      <c r="M4633" s="17" t="e">
        <f>VLOOKUP(J4633,'Hàng hóa'!$C$5:$H$22,6,0)</f>
        <v>#N/A</v>
      </c>
      <c r="N4633" s="17" t="e">
        <f t="shared" si="198"/>
        <v>#N/A</v>
      </c>
      <c r="O4633" s="22" t="e">
        <f t="shared" si="200"/>
        <v>#N/A</v>
      </c>
      <c r="P4633" s="17" t="e">
        <f t="shared" si="199"/>
        <v>#N/A</v>
      </c>
      <c r="Q4633" s="13" t="e">
        <f>VLOOKUP(I4633,'[1]Nhân viên'!$E$20:$F$41,2,0)</f>
        <v>#N/A</v>
      </c>
    </row>
    <row r="4634" spans="1:17" x14ac:dyDescent="0.2">
      <c r="A4634" s="11">
        <v>4611</v>
      </c>
      <c r="D4634" s="13" t="e">
        <f>VLOOKUP(C4634,'Nhân viên'!$B$5:$C$48,2,0)</f>
        <v>#N/A</v>
      </c>
      <c r="G4634" s="13" t="e">
        <f>VLOOKUP(E4634,'Khách hàng'!$B$4:$F$1048576,2,0)</f>
        <v>#N/A</v>
      </c>
      <c r="H4634" s="13" t="str">
        <f>VLOOKUP(E4634,'[1]Khách hàng'!$A$4:$F$2144,3,0)</f>
        <v>Số 1 đường số 17A, Khu phố 11, Phường Bình Trị Đông B, Quận Bình Tân, TP.HCM.</v>
      </c>
      <c r="I4634" s="13" t="e">
        <f>VLOOKUP(E4634,'Khách hàng'!$B$4:$F$1048576,5,0)</f>
        <v>#N/A</v>
      </c>
      <c r="L4634" s="13" t="e">
        <f>VLOOKUP(J4634,'Hàng hóa'!$C$5:$D$50,2,0)</f>
        <v>#N/A</v>
      </c>
      <c r="M4634" s="17" t="e">
        <f>VLOOKUP(J4634,'Hàng hóa'!$C$5:$H$22,6,0)</f>
        <v>#N/A</v>
      </c>
      <c r="N4634" s="17" t="e">
        <f t="shared" si="198"/>
        <v>#N/A</v>
      </c>
      <c r="O4634" s="22" t="e">
        <f t="shared" si="200"/>
        <v>#N/A</v>
      </c>
      <c r="P4634" s="17" t="e">
        <f t="shared" si="199"/>
        <v>#N/A</v>
      </c>
      <c r="Q4634" s="13" t="e">
        <f>VLOOKUP(I4634,'[1]Nhân viên'!$E$20:$F$41,2,0)</f>
        <v>#N/A</v>
      </c>
    </row>
    <row r="4635" spans="1:17" x14ac:dyDescent="0.2">
      <c r="A4635" s="11">
        <v>4612</v>
      </c>
      <c r="D4635" s="13" t="e">
        <f>VLOOKUP(C4635,'Nhân viên'!$B$5:$C$48,2,0)</f>
        <v>#N/A</v>
      </c>
      <c r="G4635" s="13" t="e">
        <f>VLOOKUP(E4635,'Khách hàng'!$B$4:$F$1048576,2,0)</f>
        <v>#N/A</v>
      </c>
      <c r="H4635" s="13" t="str">
        <f>VLOOKUP(E4635,'[1]Khách hàng'!$A$4:$F$2144,3,0)</f>
        <v>Số 1 đường số 17A, Khu phố 11, Phường Bình Trị Đông B, Quận Bình Tân, TP.HCM.</v>
      </c>
      <c r="I4635" s="13" t="e">
        <f>VLOOKUP(E4635,'Khách hàng'!$B$4:$F$1048576,5,0)</f>
        <v>#N/A</v>
      </c>
      <c r="L4635" s="13" t="e">
        <f>VLOOKUP(J4635,'Hàng hóa'!$C$5:$D$50,2,0)</f>
        <v>#N/A</v>
      </c>
      <c r="M4635" s="17" t="e">
        <f>VLOOKUP(J4635,'Hàng hóa'!$C$5:$H$22,6,0)</f>
        <v>#N/A</v>
      </c>
      <c r="N4635" s="17" t="e">
        <f t="shared" si="198"/>
        <v>#N/A</v>
      </c>
      <c r="O4635" s="22" t="e">
        <f t="shared" si="200"/>
        <v>#N/A</v>
      </c>
      <c r="P4635" s="17" t="e">
        <f t="shared" si="199"/>
        <v>#N/A</v>
      </c>
      <c r="Q4635" s="13" t="e">
        <f>VLOOKUP(I4635,'[1]Nhân viên'!$E$20:$F$41,2,0)</f>
        <v>#N/A</v>
      </c>
    </row>
    <row r="4636" spans="1:17" x14ac:dyDescent="0.2">
      <c r="A4636" s="11">
        <v>4613</v>
      </c>
      <c r="D4636" s="13" t="e">
        <f>VLOOKUP(C4636,'Nhân viên'!$B$5:$C$48,2,0)</f>
        <v>#N/A</v>
      </c>
      <c r="G4636" s="13" t="e">
        <f>VLOOKUP(E4636,'Khách hàng'!$B$4:$F$1048576,2,0)</f>
        <v>#N/A</v>
      </c>
      <c r="H4636" s="13" t="str">
        <f>VLOOKUP(E4636,'[1]Khách hàng'!$A$4:$F$2144,3,0)</f>
        <v>Số 1 đường số 17A, Khu phố 11, Phường Bình Trị Đông B, Quận Bình Tân, TP.HCM.</v>
      </c>
      <c r="I4636" s="13" t="e">
        <f>VLOOKUP(E4636,'Khách hàng'!$B$4:$F$1048576,5,0)</f>
        <v>#N/A</v>
      </c>
      <c r="L4636" s="13" t="e">
        <f>VLOOKUP(J4636,'Hàng hóa'!$C$5:$D$50,2,0)</f>
        <v>#N/A</v>
      </c>
      <c r="M4636" s="17" t="e">
        <f>VLOOKUP(J4636,'Hàng hóa'!$C$5:$H$22,6,0)</f>
        <v>#N/A</v>
      </c>
      <c r="N4636" s="17" t="e">
        <f t="shared" ref="N4636:N4699" si="201">K4636*M4636</f>
        <v>#N/A</v>
      </c>
      <c r="O4636" s="22" t="e">
        <f t="shared" si="200"/>
        <v>#N/A</v>
      </c>
      <c r="P4636" s="17" t="e">
        <f t="shared" ref="P4636:P4699" si="202">N4636*O4636+N4636</f>
        <v>#N/A</v>
      </c>
      <c r="Q4636" s="13" t="e">
        <f>VLOOKUP(I4636,'[1]Nhân viên'!$E$20:$F$41,2,0)</f>
        <v>#N/A</v>
      </c>
    </row>
    <row r="4637" spans="1:17" x14ac:dyDescent="0.2">
      <c r="A4637" s="11">
        <v>4614</v>
      </c>
      <c r="D4637" s="13" t="e">
        <f>VLOOKUP(C4637,'Nhân viên'!$B$5:$C$48,2,0)</f>
        <v>#N/A</v>
      </c>
      <c r="G4637" s="13" t="e">
        <f>VLOOKUP(E4637,'Khách hàng'!$B$4:$F$1048576,2,0)</f>
        <v>#N/A</v>
      </c>
      <c r="H4637" s="13" t="str">
        <f>VLOOKUP(E4637,'[1]Khách hàng'!$A$4:$F$2144,3,0)</f>
        <v>Số 1 đường số 17A, Khu phố 11, Phường Bình Trị Đông B, Quận Bình Tân, TP.HCM.</v>
      </c>
      <c r="I4637" s="13" t="e">
        <f>VLOOKUP(E4637,'Khách hàng'!$B$4:$F$1048576,5,0)</f>
        <v>#N/A</v>
      </c>
      <c r="L4637" s="13" t="e">
        <f>VLOOKUP(J4637,'Hàng hóa'!$C$5:$D$50,2,0)</f>
        <v>#N/A</v>
      </c>
      <c r="M4637" s="17" t="e">
        <f>VLOOKUP(J4637,'Hàng hóa'!$C$5:$H$22,6,0)</f>
        <v>#N/A</v>
      </c>
      <c r="N4637" s="17" t="e">
        <f t="shared" si="201"/>
        <v>#N/A</v>
      </c>
      <c r="O4637" s="22" t="e">
        <f t="shared" si="200"/>
        <v>#N/A</v>
      </c>
      <c r="P4637" s="17" t="e">
        <f t="shared" si="202"/>
        <v>#N/A</v>
      </c>
      <c r="Q4637" s="13" t="e">
        <f>VLOOKUP(I4637,'[1]Nhân viên'!$E$20:$F$41,2,0)</f>
        <v>#N/A</v>
      </c>
    </row>
    <row r="4638" spans="1:17" x14ac:dyDescent="0.2">
      <c r="A4638" s="11">
        <v>4615</v>
      </c>
      <c r="D4638" s="13" t="e">
        <f>VLOOKUP(C4638,'Nhân viên'!$B$5:$C$48,2,0)</f>
        <v>#N/A</v>
      </c>
      <c r="G4638" s="13" t="e">
        <f>VLOOKUP(E4638,'Khách hàng'!$B$4:$F$1048576,2,0)</f>
        <v>#N/A</v>
      </c>
      <c r="H4638" s="13" t="str">
        <f>VLOOKUP(E4638,'[1]Khách hàng'!$A$4:$F$2144,3,0)</f>
        <v>Số 1 đường số 17A, Khu phố 11, Phường Bình Trị Đông B, Quận Bình Tân, TP.HCM.</v>
      </c>
      <c r="I4638" s="13" t="e">
        <f>VLOOKUP(E4638,'Khách hàng'!$B$4:$F$1048576,5,0)</f>
        <v>#N/A</v>
      </c>
      <c r="L4638" s="13" t="e">
        <f>VLOOKUP(J4638,'Hàng hóa'!$C$5:$D$50,2,0)</f>
        <v>#N/A</v>
      </c>
      <c r="M4638" s="17" t="e">
        <f>VLOOKUP(J4638,'Hàng hóa'!$C$5:$H$22,6,0)</f>
        <v>#N/A</v>
      </c>
      <c r="N4638" s="17" t="e">
        <f t="shared" si="201"/>
        <v>#N/A</v>
      </c>
      <c r="O4638" s="22" t="e">
        <f t="shared" si="200"/>
        <v>#N/A</v>
      </c>
      <c r="P4638" s="17" t="e">
        <f t="shared" si="202"/>
        <v>#N/A</v>
      </c>
      <c r="Q4638" s="13" t="e">
        <f>VLOOKUP(I4638,'[1]Nhân viên'!$E$20:$F$41,2,0)</f>
        <v>#N/A</v>
      </c>
    </row>
    <row r="4639" spans="1:17" x14ac:dyDescent="0.2">
      <c r="A4639" s="11">
        <v>4616</v>
      </c>
      <c r="D4639" s="13" t="e">
        <f>VLOOKUP(C4639,'Nhân viên'!$B$5:$C$48,2,0)</f>
        <v>#N/A</v>
      </c>
      <c r="G4639" s="13" t="e">
        <f>VLOOKUP(E4639,'Khách hàng'!$B$4:$F$1048576,2,0)</f>
        <v>#N/A</v>
      </c>
      <c r="H4639" s="13" t="str">
        <f>VLOOKUP(E4639,'[1]Khách hàng'!$A$4:$F$2144,3,0)</f>
        <v>Số 1 đường số 17A, Khu phố 11, Phường Bình Trị Đông B, Quận Bình Tân, TP.HCM.</v>
      </c>
      <c r="I4639" s="13" t="e">
        <f>VLOOKUP(E4639,'Khách hàng'!$B$4:$F$1048576,5,0)</f>
        <v>#N/A</v>
      </c>
      <c r="L4639" s="13" t="e">
        <f>VLOOKUP(J4639,'Hàng hóa'!$C$5:$D$50,2,0)</f>
        <v>#N/A</v>
      </c>
      <c r="M4639" s="17" t="e">
        <f>VLOOKUP(J4639,'Hàng hóa'!$C$5:$H$22,6,0)</f>
        <v>#N/A</v>
      </c>
      <c r="N4639" s="17" t="e">
        <f t="shared" si="201"/>
        <v>#N/A</v>
      </c>
      <c r="O4639" s="22" t="e">
        <f t="shared" si="200"/>
        <v>#N/A</v>
      </c>
      <c r="P4639" s="17" t="e">
        <f t="shared" si="202"/>
        <v>#N/A</v>
      </c>
      <c r="Q4639" s="13" t="e">
        <f>VLOOKUP(I4639,'[1]Nhân viên'!$E$20:$F$41,2,0)</f>
        <v>#N/A</v>
      </c>
    </row>
    <row r="4640" spans="1:17" x14ac:dyDescent="0.2">
      <c r="A4640" s="11">
        <v>4617</v>
      </c>
      <c r="D4640" s="13" t="e">
        <f>VLOOKUP(C4640,'Nhân viên'!$B$5:$C$48,2,0)</f>
        <v>#N/A</v>
      </c>
      <c r="G4640" s="13" t="e">
        <f>VLOOKUP(E4640,'Khách hàng'!$B$4:$F$1048576,2,0)</f>
        <v>#N/A</v>
      </c>
      <c r="H4640" s="13" t="str">
        <f>VLOOKUP(E4640,'[1]Khách hàng'!$A$4:$F$2144,3,0)</f>
        <v>Số 1 đường số 17A, Khu phố 11, Phường Bình Trị Đông B, Quận Bình Tân, TP.HCM.</v>
      </c>
      <c r="I4640" s="13" t="e">
        <f>VLOOKUP(E4640,'Khách hàng'!$B$4:$F$1048576,5,0)</f>
        <v>#N/A</v>
      </c>
      <c r="L4640" s="13" t="e">
        <f>VLOOKUP(J4640,'Hàng hóa'!$C$5:$D$50,2,0)</f>
        <v>#N/A</v>
      </c>
      <c r="M4640" s="17" t="e">
        <f>VLOOKUP(J4640,'Hàng hóa'!$C$5:$H$22,6,0)</f>
        <v>#N/A</v>
      </c>
      <c r="N4640" s="17" t="e">
        <f t="shared" si="201"/>
        <v>#N/A</v>
      </c>
      <c r="O4640" s="22" t="e">
        <f t="shared" si="200"/>
        <v>#N/A</v>
      </c>
      <c r="P4640" s="17" t="e">
        <f t="shared" si="202"/>
        <v>#N/A</v>
      </c>
      <c r="Q4640" s="13" t="e">
        <f>VLOOKUP(I4640,'[1]Nhân viên'!$E$20:$F$41,2,0)</f>
        <v>#N/A</v>
      </c>
    </row>
    <row r="4641" spans="1:17" x14ac:dyDescent="0.2">
      <c r="A4641" s="11">
        <v>4618</v>
      </c>
      <c r="D4641" s="13" t="e">
        <f>VLOOKUP(C4641,'Nhân viên'!$B$5:$C$48,2,0)</f>
        <v>#N/A</v>
      </c>
      <c r="G4641" s="13" t="e">
        <f>VLOOKUP(E4641,'Khách hàng'!$B$4:$F$1048576,2,0)</f>
        <v>#N/A</v>
      </c>
      <c r="H4641" s="13" t="str">
        <f>VLOOKUP(E4641,'[1]Khách hàng'!$A$4:$F$2144,3,0)</f>
        <v>Số 1 đường số 17A, Khu phố 11, Phường Bình Trị Đông B, Quận Bình Tân, TP.HCM.</v>
      </c>
      <c r="I4641" s="13" t="e">
        <f>VLOOKUP(E4641,'Khách hàng'!$B$4:$F$1048576,5,0)</f>
        <v>#N/A</v>
      </c>
      <c r="L4641" s="13" t="e">
        <f>VLOOKUP(J4641,'Hàng hóa'!$C$5:$D$50,2,0)</f>
        <v>#N/A</v>
      </c>
      <c r="M4641" s="17" t="e">
        <f>VLOOKUP(J4641,'Hàng hóa'!$C$5:$H$22,6,0)</f>
        <v>#N/A</v>
      </c>
      <c r="N4641" s="17" t="e">
        <f t="shared" si="201"/>
        <v>#N/A</v>
      </c>
      <c r="O4641" s="22" t="e">
        <f t="shared" si="200"/>
        <v>#N/A</v>
      </c>
      <c r="P4641" s="17" t="e">
        <f t="shared" si="202"/>
        <v>#N/A</v>
      </c>
      <c r="Q4641" s="13" t="e">
        <f>VLOOKUP(I4641,'[1]Nhân viên'!$E$20:$F$41,2,0)</f>
        <v>#N/A</v>
      </c>
    </row>
    <row r="4642" spans="1:17" x14ac:dyDescent="0.2">
      <c r="A4642" s="11">
        <v>4619</v>
      </c>
      <c r="D4642" s="13" t="e">
        <f>VLOOKUP(C4642,'Nhân viên'!$B$5:$C$48,2,0)</f>
        <v>#N/A</v>
      </c>
      <c r="G4642" s="13" t="e">
        <f>VLOOKUP(E4642,'Khách hàng'!$B$4:$F$1048576,2,0)</f>
        <v>#N/A</v>
      </c>
      <c r="H4642" s="13" t="str">
        <f>VLOOKUP(E4642,'[1]Khách hàng'!$A$4:$F$2144,3,0)</f>
        <v>Số 1 đường số 17A, Khu phố 11, Phường Bình Trị Đông B, Quận Bình Tân, TP.HCM.</v>
      </c>
      <c r="I4642" s="13" t="e">
        <f>VLOOKUP(E4642,'Khách hàng'!$B$4:$F$1048576,5,0)</f>
        <v>#N/A</v>
      </c>
      <c r="L4642" s="13" t="e">
        <f>VLOOKUP(J4642,'Hàng hóa'!$C$5:$D$50,2,0)</f>
        <v>#N/A</v>
      </c>
      <c r="M4642" s="17" t="e">
        <f>VLOOKUP(J4642,'Hàng hóa'!$C$5:$H$22,6,0)</f>
        <v>#N/A</v>
      </c>
      <c r="N4642" s="17" t="e">
        <f t="shared" si="201"/>
        <v>#N/A</v>
      </c>
      <c r="O4642" s="22" t="e">
        <f t="shared" si="200"/>
        <v>#N/A</v>
      </c>
      <c r="P4642" s="17" t="e">
        <f t="shared" si="202"/>
        <v>#N/A</v>
      </c>
      <c r="Q4642" s="13" t="e">
        <f>VLOOKUP(I4642,'[1]Nhân viên'!$E$20:$F$41,2,0)</f>
        <v>#N/A</v>
      </c>
    </row>
    <row r="4643" spans="1:17" x14ac:dyDescent="0.2">
      <c r="A4643" s="11">
        <v>4620</v>
      </c>
      <c r="D4643" s="13" t="e">
        <f>VLOOKUP(C4643,'Nhân viên'!$B$5:$C$48,2,0)</f>
        <v>#N/A</v>
      </c>
      <c r="G4643" s="13" t="e">
        <f>VLOOKUP(E4643,'Khách hàng'!$B$4:$F$1048576,2,0)</f>
        <v>#N/A</v>
      </c>
      <c r="H4643" s="13" t="str">
        <f>VLOOKUP(E4643,'[1]Khách hàng'!$A$4:$F$2144,3,0)</f>
        <v>Số 1 đường số 17A, Khu phố 11, Phường Bình Trị Đông B, Quận Bình Tân, TP.HCM.</v>
      </c>
      <c r="I4643" s="13" t="e">
        <f>VLOOKUP(E4643,'Khách hàng'!$B$4:$F$1048576,5,0)</f>
        <v>#N/A</v>
      </c>
      <c r="L4643" s="13" t="e">
        <f>VLOOKUP(J4643,'Hàng hóa'!$C$5:$D$50,2,0)</f>
        <v>#N/A</v>
      </c>
      <c r="M4643" s="17" t="e">
        <f>VLOOKUP(J4643,'Hàng hóa'!$C$5:$H$22,6,0)</f>
        <v>#N/A</v>
      </c>
      <c r="N4643" s="17" t="e">
        <f t="shared" si="201"/>
        <v>#N/A</v>
      </c>
      <c r="O4643" s="22" t="e">
        <f t="shared" si="200"/>
        <v>#N/A</v>
      </c>
      <c r="P4643" s="17" t="e">
        <f t="shared" si="202"/>
        <v>#N/A</v>
      </c>
      <c r="Q4643" s="13" t="e">
        <f>VLOOKUP(I4643,'[1]Nhân viên'!$E$20:$F$41,2,0)</f>
        <v>#N/A</v>
      </c>
    </row>
    <row r="4644" spans="1:17" x14ac:dyDescent="0.2">
      <c r="A4644" s="11">
        <v>4621</v>
      </c>
      <c r="D4644" s="13" t="e">
        <f>VLOOKUP(C4644,'Nhân viên'!$B$5:$C$48,2,0)</f>
        <v>#N/A</v>
      </c>
      <c r="G4644" s="13" t="e">
        <f>VLOOKUP(E4644,'Khách hàng'!$B$4:$F$1048576,2,0)</f>
        <v>#N/A</v>
      </c>
      <c r="H4644" s="13" t="str">
        <f>VLOOKUP(E4644,'[1]Khách hàng'!$A$4:$F$2144,3,0)</f>
        <v>Số 1 đường số 17A, Khu phố 11, Phường Bình Trị Đông B, Quận Bình Tân, TP.HCM.</v>
      </c>
      <c r="I4644" s="13" t="e">
        <f>VLOOKUP(E4644,'Khách hàng'!$B$4:$F$1048576,5,0)</f>
        <v>#N/A</v>
      </c>
      <c r="L4644" s="13" t="e">
        <f>VLOOKUP(J4644,'Hàng hóa'!$C$5:$D$50,2,0)</f>
        <v>#N/A</v>
      </c>
      <c r="M4644" s="17" t="e">
        <f>VLOOKUP(J4644,'Hàng hóa'!$C$5:$H$22,6,0)</f>
        <v>#N/A</v>
      </c>
      <c r="N4644" s="17" t="e">
        <f t="shared" si="201"/>
        <v>#N/A</v>
      </c>
      <c r="O4644" s="22" t="e">
        <f t="shared" si="200"/>
        <v>#N/A</v>
      </c>
      <c r="P4644" s="17" t="e">
        <f t="shared" si="202"/>
        <v>#N/A</v>
      </c>
      <c r="Q4644" s="13" t="e">
        <f>VLOOKUP(I4644,'[1]Nhân viên'!$E$20:$F$41,2,0)</f>
        <v>#N/A</v>
      </c>
    </row>
    <row r="4645" spans="1:17" x14ac:dyDescent="0.2">
      <c r="A4645" s="11">
        <v>4622</v>
      </c>
      <c r="D4645" s="13" t="e">
        <f>VLOOKUP(C4645,'Nhân viên'!$B$5:$C$48,2,0)</f>
        <v>#N/A</v>
      </c>
      <c r="G4645" s="13" t="e">
        <f>VLOOKUP(E4645,'Khách hàng'!$B$4:$F$1048576,2,0)</f>
        <v>#N/A</v>
      </c>
      <c r="H4645" s="13" t="str">
        <f>VLOOKUP(E4645,'[1]Khách hàng'!$A$4:$F$2144,3,0)</f>
        <v>Số 1 đường số 17A, Khu phố 11, Phường Bình Trị Đông B, Quận Bình Tân, TP.HCM.</v>
      </c>
      <c r="I4645" s="13" t="e">
        <f>VLOOKUP(E4645,'Khách hàng'!$B$4:$F$1048576,5,0)</f>
        <v>#N/A</v>
      </c>
      <c r="L4645" s="13" t="e">
        <f>VLOOKUP(J4645,'Hàng hóa'!$C$5:$D$50,2,0)</f>
        <v>#N/A</v>
      </c>
      <c r="M4645" s="17" t="e">
        <f>VLOOKUP(J4645,'Hàng hóa'!$C$5:$H$22,6,0)</f>
        <v>#N/A</v>
      </c>
      <c r="N4645" s="17" t="e">
        <f t="shared" si="201"/>
        <v>#N/A</v>
      </c>
      <c r="O4645" s="22" t="e">
        <f t="shared" si="200"/>
        <v>#N/A</v>
      </c>
      <c r="P4645" s="17" t="e">
        <f t="shared" si="202"/>
        <v>#N/A</v>
      </c>
      <c r="Q4645" s="13" t="e">
        <f>VLOOKUP(I4645,'[1]Nhân viên'!$E$20:$F$41,2,0)</f>
        <v>#N/A</v>
      </c>
    </row>
    <row r="4646" spans="1:17" x14ac:dyDescent="0.2">
      <c r="A4646" s="11">
        <v>4623</v>
      </c>
      <c r="D4646" s="13" t="e">
        <f>VLOOKUP(C4646,'Nhân viên'!$B$5:$C$48,2,0)</f>
        <v>#N/A</v>
      </c>
      <c r="G4646" s="13" t="e">
        <f>VLOOKUP(E4646,'Khách hàng'!$B$4:$F$1048576,2,0)</f>
        <v>#N/A</v>
      </c>
      <c r="H4646" s="13" t="str">
        <f>VLOOKUP(E4646,'[1]Khách hàng'!$A$4:$F$2144,3,0)</f>
        <v>Số 1 đường số 17A, Khu phố 11, Phường Bình Trị Đông B, Quận Bình Tân, TP.HCM.</v>
      </c>
      <c r="I4646" s="13" t="e">
        <f>VLOOKUP(E4646,'Khách hàng'!$B$4:$F$1048576,5,0)</f>
        <v>#N/A</v>
      </c>
      <c r="L4646" s="13" t="e">
        <f>VLOOKUP(J4646,'Hàng hóa'!$C$5:$D$50,2,0)</f>
        <v>#N/A</v>
      </c>
      <c r="M4646" s="17" t="e">
        <f>VLOOKUP(J4646,'Hàng hóa'!$C$5:$H$22,6,0)</f>
        <v>#N/A</v>
      </c>
      <c r="N4646" s="17" t="e">
        <f t="shared" si="201"/>
        <v>#N/A</v>
      </c>
      <c r="O4646" s="22" t="e">
        <f t="shared" si="200"/>
        <v>#N/A</v>
      </c>
      <c r="P4646" s="17" t="e">
        <f t="shared" si="202"/>
        <v>#N/A</v>
      </c>
      <c r="Q4646" s="13" t="e">
        <f>VLOOKUP(I4646,'[1]Nhân viên'!$E$20:$F$41,2,0)</f>
        <v>#N/A</v>
      </c>
    </row>
    <row r="4647" spans="1:17" x14ac:dyDescent="0.2">
      <c r="A4647" s="11">
        <v>4624</v>
      </c>
      <c r="D4647" s="13" t="e">
        <f>VLOOKUP(C4647,'Nhân viên'!$B$5:$C$48,2,0)</f>
        <v>#N/A</v>
      </c>
      <c r="G4647" s="13" t="e">
        <f>VLOOKUP(E4647,'Khách hàng'!$B$4:$F$1048576,2,0)</f>
        <v>#N/A</v>
      </c>
      <c r="H4647" s="13" t="str">
        <f>VLOOKUP(E4647,'[1]Khách hàng'!$A$4:$F$2144,3,0)</f>
        <v>Số 1 đường số 17A, Khu phố 11, Phường Bình Trị Đông B, Quận Bình Tân, TP.HCM.</v>
      </c>
      <c r="I4647" s="13" t="e">
        <f>VLOOKUP(E4647,'Khách hàng'!$B$4:$F$1048576,5,0)</f>
        <v>#N/A</v>
      </c>
      <c r="L4647" s="13" t="e">
        <f>VLOOKUP(J4647,'Hàng hóa'!$C$5:$D$50,2,0)</f>
        <v>#N/A</v>
      </c>
      <c r="M4647" s="17" t="e">
        <f>VLOOKUP(J4647,'Hàng hóa'!$C$5:$H$22,6,0)</f>
        <v>#N/A</v>
      </c>
      <c r="N4647" s="17" t="e">
        <f t="shared" si="201"/>
        <v>#N/A</v>
      </c>
      <c r="O4647" s="22" t="e">
        <f t="shared" si="200"/>
        <v>#N/A</v>
      </c>
      <c r="P4647" s="17" t="e">
        <f t="shared" si="202"/>
        <v>#N/A</v>
      </c>
      <c r="Q4647" s="13" t="e">
        <f>VLOOKUP(I4647,'[1]Nhân viên'!$E$20:$F$41,2,0)</f>
        <v>#N/A</v>
      </c>
    </row>
    <row r="4648" spans="1:17" x14ac:dyDescent="0.2">
      <c r="A4648" s="11">
        <v>4625</v>
      </c>
      <c r="D4648" s="13" t="e">
        <f>VLOOKUP(C4648,'Nhân viên'!$B$5:$C$48,2,0)</f>
        <v>#N/A</v>
      </c>
      <c r="G4648" s="13" t="e">
        <f>VLOOKUP(E4648,'Khách hàng'!$B$4:$F$1048576,2,0)</f>
        <v>#N/A</v>
      </c>
      <c r="H4648" s="13" t="str">
        <f>VLOOKUP(E4648,'[1]Khách hàng'!$A$4:$F$2144,3,0)</f>
        <v>Số 1 đường số 17A, Khu phố 11, Phường Bình Trị Đông B, Quận Bình Tân, TP.HCM.</v>
      </c>
      <c r="I4648" s="13" t="e">
        <f>VLOOKUP(E4648,'Khách hàng'!$B$4:$F$1048576,5,0)</f>
        <v>#N/A</v>
      </c>
      <c r="L4648" s="13" t="e">
        <f>VLOOKUP(J4648,'Hàng hóa'!$C$5:$D$50,2,0)</f>
        <v>#N/A</v>
      </c>
      <c r="M4648" s="17" t="e">
        <f>VLOOKUP(J4648,'Hàng hóa'!$C$5:$H$22,6,0)</f>
        <v>#N/A</v>
      </c>
      <c r="N4648" s="17" t="e">
        <f t="shared" si="201"/>
        <v>#N/A</v>
      </c>
      <c r="O4648" s="22" t="e">
        <f t="shared" si="200"/>
        <v>#N/A</v>
      </c>
      <c r="P4648" s="17" t="e">
        <f t="shared" si="202"/>
        <v>#N/A</v>
      </c>
      <c r="Q4648" s="13" t="e">
        <f>VLOOKUP(I4648,'[1]Nhân viên'!$E$20:$F$41,2,0)</f>
        <v>#N/A</v>
      </c>
    </row>
    <row r="4649" spans="1:17" x14ac:dyDescent="0.2">
      <c r="A4649" s="11">
        <v>4626</v>
      </c>
      <c r="D4649" s="13" t="e">
        <f>VLOOKUP(C4649,'Nhân viên'!$B$5:$C$48,2,0)</f>
        <v>#N/A</v>
      </c>
      <c r="G4649" s="13" t="e">
        <f>VLOOKUP(E4649,'Khách hàng'!$B$4:$F$1048576,2,0)</f>
        <v>#N/A</v>
      </c>
      <c r="H4649" s="13" t="str">
        <f>VLOOKUP(E4649,'[1]Khách hàng'!$A$4:$F$2144,3,0)</f>
        <v>Số 1 đường số 17A, Khu phố 11, Phường Bình Trị Đông B, Quận Bình Tân, TP.HCM.</v>
      </c>
      <c r="I4649" s="13" t="e">
        <f>VLOOKUP(E4649,'Khách hàng'!$B$4:$F$1048576,5,0)</f>
        <v>#N/A</v>
      </c>
      <c r="L4649" s="13" t="e">
        <f>VLOOKUP(J4649,'Hàng hóa'!$C$5:$D$50,2,0)</f>
        <v>#N/A</v>
      </c>
      <c r="M4649" s="17" t="e">
        <f>VLOOKUP(J4649,'Hàng hóa'!$C$5:$H$22,6,0)</f>
        <v>#N/A</v>
      </c>
      <c r="N4649" s="17" t="e">
        <f t="shared" si="201"/>
        <v>#N/A</v>
      </c>
      <c r="O4649" s="22" t="e">
        <f t="shared" si="200"/>
        <v>#N/A</v>
      </c>
      <c r="P4649" s="17" t="e">
        <f t="shared" si="202"/>
        <v>#N/A</v>
      </c>
      <c r="Q4649" s="13" t="e">
        <f>VLOOKUP(I4649,'[1]Nhân viên'!$E$20:$F$41,2,0)</f>
        <v>#N/A</v>
      </c>
    </row>
    <row r="4650" spans="1:17" x14ac:dyDescent="0.2">
      <c r="A4650" s="11">
        <v>4627</v>
      </c>
      <c r="D4650" s="13" t="e">
        <f>VLOOKUP(C4650,'Nhân viên'!$B$5:$C$48,2,0)</f>
        <v>#N/A</v>
      </c>
      <c r="G4650" s="13" t="e">
        <f>VLOOKUP(E4650,'Khách hàng'!$B$4:$F$1048576,2,0)</f>
        <v>#N/A</v>
      </c>
      <c r="H4650" s="13" t="str">
        <f>VLOOKUP(E4650,'[1]Khách hàng'!$A$4:$F$2144,3,0)</f>
        <v>Số 1 đường số 17A, Khu phố 11, Phường Bình Trị Đông B, Quận Bình Tân, TP.HCM.</v>
      </c>
      <c r="I4650" s="13" t="e">
        <f>VLOOKUP(E4650,'Khách hàng'!$B$4:$F$1048576,5,0)</f>
        <v>#N/A</v>
      </c>
      <c r="L4650" s="13" t="e">
        <f>VLOOKUP(J4650,'Hàng hóa'!$C$5:$D$50,2,0)</f>
        <v>#N/A</v>
      </c>
      <c r="M4650" s="17" t="e">
        <f>VLOOKUP(J4650,'Hàng hóa'!$C$5:$H$22,6,0)</f>
        <v>#N/A</v>
      </c>
      <c r="N4650" s="17" t="e">
        <f t="shared" si="201"/>
        <v>#N/A</v>
      </c>
      <c r="O4650" s="22" t="e">
        <f t="shared" si="200"/>
        <v>#N/A</v>
      </c>
      <c r="P4650" s="17" t="e">
        <f t="shared" si="202"/>
        <v>#N/A</v>
      </c>
      <c r="Q4650" s="13" t="e">
        <f>VLOOKUP(I4650,'[1]Nhân viên'!$E$20:$F$41,2,0)</f>
        <v>#N/A</v>
      </c>
    </row>
    <row r="4651" spans="1:17" x14ac:dyDescent="0.2">
      <c r="A4651" s="11">
        <v>4628</v>
      </c>
      <c r="D4651" s="13" t="e">
        <f>VLOOKUP(C4651,'Nhân viên'!$B$5:$C$48,2,0)</f>
        <v>#N/A</v>
      </c>
      <c r="G4651" s="13" t="e">
        <f>VLOOKUP(E4651,'Khách hàng'!$B$4:$F$1048576,2,0)</f>
        <v>#N/A</v>
      </c>
      <c r="H4651" s="13" t="str">
        <f>VLOOKUP(E4651,'[1]Khách hàng'!$A$4:$F$2144,3,0)</f>
        <v>Số 1 đường số 17A, Khu phố 11, Phường Bình Trị Đông B, Quận Bình Tân, TP.HCM.</v>
      </c>
      <c r="I4651" s="13" t="e">
        <f>VLOOKUP(E4651,'Khách hàng'!$B$4:$F$1048576,5,0)</f>
        <v>#N/A</v>
      </c>
      <c r="L4651" s="13" t="e">
        <f>VLOOKUP(J4651,'Hàng hóa'!$C$5:$D$50,2,0)</f>
        <v>#N/A</v>
      </c>
      <c r="M4651" s="17" t="e">
        <f>VLOOKUP(J4651,'Hàng hóa'!$C$5:$H$22,6,0)</f>
        <v>#N/A</v>
      </c>
      <c r="N4651" s="17" t="e">
        <f t="shared" si="201"/>
        <v>#N/A</v>
      </c>
      <c r="O4651" s="22" t="e">
        <f t="shared" si="200"/>
        <v>#N/A</v>
      </c>
      <c r="P4651" s="17" t="e">
        <f t="shared" si="202"/>
        <v>#N/A</v>
      </c>
      <c r="Q4651" s="13" t="e">
        <f>VLOOKUP(I4651,'[1]Nhân viên'!$E$20:$F$41,2,0)</f>
        <v>#N/A</v>
      </c>
    </row>
    <row r="4652" spans="1:17" x14ac:dyDescent="0.2">
      <c r="A4652" s="11">
        <v>4629</v>
      </c>
      <c r="D4652" s="13" t="e">
        <f>VLOOKUP(C4652,'Nhân viên'!$B$5:$C$48,2,0)</f>
        <v>#N/A</v>
      </c>
      <c r="G4652" s="13" t="e">
        <f>VLOOKUP(E4652,'Khách hàng'!$B$4:$F$1048576,2,0)</f>
        <v>#N/A</v>
      </c>
      <c r="H4652" s="13" t="str">
        <f>VLOOKUP(E4652,'[1]Khách hàng'!$A$4:$F$2144,3,0)</f>
        <v>Số 1 đường số 17A, Khu phố 11, Phường Bình Trị Đông B, Quận Bình Tân, TP.HCM.</v>
      </c>
      <c r="I4652" s="13" t="e">
        <f>VLOOKUP(E4652,'Khách hàng'!$B$4:$F$1048576,5,0)</f>
        <v>#N/A</v>
      </c>
      <c r="L4652" s="13" t="e">
        <f>VLOOKUP(J4652,'Hàng hóa'!$C$5:$D$50,2,0)</f>
        <v>#N/A</v>
      </c>
      <c r="M4652" s="17" t="e">
        <f>VLOOKUP(J4652,'Hàng hóa'!$C$5:$H$22,6,0)</f>
        <v>#N/A</v>
      </c>
      <c r="N4652" s="17" t="e">
        <f t="shared" si="201"/>
        <v>#N/A</v>
      </c>
      <c r="O4652" s="22" t="e">
        <f t="shared" si="200"/>
        <v>#N/A</v>
      </c>
      <c r="P4652" s="17" t="e">
        <f t="shared" si="202"/>
        <v>#N/A</v>
      </c>
      <c r="Q4652" s="13" t="e">
        <f>VLOOKUP(I4652,'[1]Nhân viên'!$E$20:$F$41,2,0)</f>
        <v>#N/A</v>
      </c>
    </row>
    <row r="4653" spans="1:17" x14ac:dyDescent="0.2">
      <c r="A4653" s="11">
        <v>4630</v>
      </c>
      <c r="D4653" s="13" t="e">
        <f>VLOOKUP(C4653,'Nhân viên'!$B$5:$C$48,2,0)</f>
        <v>#N/A</v>
      </c>
      <c r="G4653" s="13" t="e">
        <f>VLOOKUP(E4653,'Khách hàng'!$B$4:$F$1048576,2,0)</f>
        <v>#N/A</v>
      </c>
      <c r="H4653" s="13" t="str">
        <f>VLOOKUP(E4653,'[1]Khách hàng'!$A$4:$F$2144,3,0)</f>
        <v>Số 1 đường số 17A, Khu phố 11, Phường Bình Trị Đông B, Quận Bình Tân, TP.HCM.</v>
      </c>
      <c r="I4653" s="13" t="e">
        <f>VLOOKUP(E4653,'Khách hàng'!$B$4:$F$1048576,5,0)</f>
        <v>#N/A</v>
      </c>
      <c r="L4653" s="13" t="e">
        <f>VLOOKUP(J4653,'Hàng hóa'!$C$5:$D$50,2,0)</f>
        <v>#N/A</v>
      </c>
      <c r="M4653" s="17" t="e">
        <f>VLOOKUP(J4653,'Hàng hóa'!$C$5:$H$22,6,0)</f>
        <v>#N/A</v>
      </c>
      <c r="N4653" s="17" t="e">
        <f t="shared" si="201"/>
        <v>#N/A</v>
      </c>
      <c r="O4653" s="22" t="e">
        <f t="shared" si="200"/>
        <v>#N/A</v>
      </c>
      <c r="P4653" s="17" t="e">
        <f t="shared" si="202"/>
        <v>#N/A</v>
      </c>
      <c r="Q4653" s="13" t="e">
        <f>VLOOKUP(I4653,'[1]Nhân viên'!$E$20:$F$41,2,0)</f>
        <v>#N/A</v>
      </c>
    </row>
    <row r="4654" spans="1:17" x14ac:dyDescent="0.2">
      <c r="A4654" s="11">
        <v>4631</v>
      </c>
      <c r="D4654" s="13" t="e">
        <f>VLOOKUP(C4654,'Nhân viên'!$B$5:$C$48,2,0)</f>
        <v>#N/A</v>
      </c>
      <c r="G4654" s="13" t="e">
        <f>VLOOKUP(E4654,'Khách hàng'!$B$4:$F$1048576,2,0)</f>
        <v>#N/A</v>
      </c>
      <c r="H4654" s="13" t="str">
        <f>VLOOKUP(E4654,'[1]Khách hàng'!$A$4:$F$2144,3,0)</f>
        <v>Số 1 đường số 17A, Khu phố 11, Phường Bình Trị Đông B, Quận Bình Tân, TP.HCM.</v>
      </c>
      <c r="I4654" s="13" t="e">
        <f>VLOOKUP(E4654,'Khách hàng'!$B$4:$F$1048576,5,0)</f>
        <v>#N/A</v>
      </c>
      <c r="L4654" s="13" t="e">
        <f>VLOOKUP(J4654,'Hàng hóa'!$C$5:$D$50,2,0)</f>
        <v>#N/A</v>
      </c>
      <c r="M4654" s="17" t="e">
        <f>VLOOKUP(J4654,'Hàng hóa'!$C$5:$H$22,6,0)</f>
        <v>#N/A</v>
      </c>
      <c r="N4654" s="17" t="e">
        <f t="shared" si="201"/>
        <v>#N/A</v>
      </c>
      <c r="O4654" s="22" t="e">
        <f t="shared" si="200"/>
        <v>#N/A</v>
      </c>
      <c r="P4654" s="17" t="e">
        <f t="shared" si="202"/>
        <v>#N/A</v>
      </c>
      <c r="Q4654" s="13" t="e">
        <f>VLOOKUP(I4654,'[1]Nhân viên'!$E$20:$F$41,2,0)</f>
        <v>#N/A</v>
      </c>
    </row>
    <row r="4655" spans="1:17" x14ac:dyDescent="0.2">
      <c r="A4655" s="11">
        <v>4632</v>
      </c>
      <c r="D4655" s="13" t="e">
        <f>VLOOKUP(C4655,'Nhân viên'!$B$5:$C$48,2,0)</f>
        <v>#N/A</v>
      </c>
      <c r="G4655" s="13" t="e">
        <f>VLOOKUP(E4655,'Khách hàng'!$B$4:$F$1048576,2,0)</f>
        <v>#N/A</v>
      </c>
      <c r="H4655" s="13" t="str">
        <f>VLOOKUP(E4655,'[1]Khách hàng'!$A$4:$F$2144,3,0)</f>
        <v>Số 1 đường số 17A, Khu phố 11, Phường Bình Trị Đông B, Quận Bình Tân, TP.HCM.</v>
      </c>
      <c r="I4655" s="13" t="e">
        <f>VLOOKUP(E4655,'Khách hàng'!$B$4:$F$1048576,5,0)</f>
        <v>#N/A</v>
      </c>
      <c r="L4655" s="13" t="e">
        <f>VLOOKUP(J4655,'Hàng hóa'!$C$5:$D$50,2,0)</f>
        <v>#N/A</v>
      </c>
      <c r="M4655" s="17" t="e">
        <f>VLOOKUP(J4655,'Hàng hóa'!$C$5:$H$22,6,0)</f>
        <v>#N/A</v>
      </c>
      <c r="N4655" s="17" t="e">
        <f t="shared" si="201"/>
        <v>#N/A</v>
      </c>
      <c r="O4655" s="22" t="e">
        <f t="shared" si="200"/>
        <v>#N/A</v>
      </c>
      <c r="P4655" s="17" t="e">
        <f t="shared" si="202"/>
        <v>#N/A</v>
      </c>
      <c r="Q4655" s="13" t="e">
        <f>VLOOKUP(I4655,'[1]Nhân viên'!$E$20:$F$41,2,0)</f>
        <v>#N/A</v>
      </c>
    </row>
    <row r="4656" spans="1:17" x14ac:dyDescent="0.2">
      <c r="A4656" s="11">
        <v>4633</v>
      </c>
      <c r="D4656" s="13" t="e">
        <f>VLOOKUP(C4656,'Nhân viên'!$B$5:$C$48,2,0)</f>
        <v>#N/A</v>
      </c>
      <c r="G4656" s="13" t="e">
        <f>VLOOKUP(E4656,'Khách hàng'!$B$4:$F$1048576,2,0)</f>
        <v>#N/A</v>
      </c>
      <c r="H4656" s="13" t="str">
        <f>VLOOKUP(E4656,'[1]Khách hàng'!$A$4:$F$2144,3,0)</f>
        <v>Số 1 đường số 17A, Khu phố 11, Phường Bình Trị Đông B, Quận Bình Tân, TP.HCM.</v>
      </c>
      <c r="I4656" s="13" t="e">
        <f>VLOOKUP(E4656,'Khách hàng'!$B$4:$F$1048576,5,0)</f>
        <v>#N/A</v>
      </c>
      <c r="L4656" s="13" t="e">
        <f>VLOOKUP(J4656,'Hàng hóa'!$C$5:$D$50,2,0)</f>
        <v>#N/A</v>
      </c>
      <c r="M4656" s="17" t="e">
        <f>VLOOKUP(J4656,'Hàng hóa'!$C$5:$H$22,6,0)</f>
        <v>#N/A</v>
      </c>
      <c r="N4656" s="17" t="e">
        <f t="shared" si="201"/>
        <v>#N/A</v>
      </c>
      <c r="O4656" s="22" t="e">
        <f t="shared" si="200"/>
        <v>#N/A</v>
      </c>
      <c r="P4656" s="17" t="e">
        <f t="shared" si="202"/>
        <v>#N/A</v>
      </c>
      <c r="Q4656" s="13" t="e">
        <f>VLOOKUP(I4656,'[1]Nhân viên'!$E$20:$F$41,2,0)</f>
        <v>#N/A</v>
      </c>
    </row>
    <row r="4657" spans="1:17" x14ac:dyDescent="0.2">
      <c r="A4657" s="11">
        <v>4634</v>
      </c>
      <c r="D4657" s="13" t="e">
        <f>VLOOKUP(C4657,'Nhân viên'!$B$5:$C$48,2,0)</f>
        <v>#N/A</v>
      </c>
      <c r="G4657" s="13" t="e">
        <f>VLOOKUP(E4657,'Khách hàng'!$B$4:$F$1048576,2,0)</f>
        <v>#N/A</v>
      </c>
      <c r="H4657" s="13" t="str">
        <f>VLOOKUP(E4657,'[1]Khách hàng'!$A$4:$F$2144,3,0)</f>
        <v>Số 1 đường số 17A, Khu phố 11, Phường Bình Trị Đông B, Quận Bình Tân, TP.HCM.</v>
      </c>
      <c r="I4657" s="13" t="e">
        <f>VLOOKUP(E4657,'Khách hàng'!$B$4:$F$1048576,5,0)</f>
        <v>#N/A</v>
      </c>
      <c r="L4657" s="13" t="e">
        <f>VLOOKUP(J4657,'Hàng hóa'!$C$5:$D$50,2,0)</f>
        <v>#N/A</v>
      </c>
      <c r="M4657" s="17" t="e">
        <f>VLOOKUP(J4657,'Hàng hóa'!$C$5:$H$22,6,0)</f>
        <v>#N/A</v>
      </c>
      <c r="N4657" s="17" t="e">
        <f t="shared" si="201"/>
        <v>#N/A</v>
      </c>
      <c r="O4657" s="22" t="e">
        <f t="shared" si="200"/>
        <v>#N/A</v>
      </c>
      <c r="P4657" s="17" t="e">
        <f t="shared" si="202"/>
        <v>#N/A</v>
      </c>
      <c r="Q4657" s="13" t="e">
        <f>VLOOKUP(I4657,'[1]Nhân viên'!$E$20:$F$41,2,0)</f>
        <v>#N/A</v>
      </c>
    </row>
    <row r="4658" spans="1:17" x14ac:dyDescent="0.2">
      <c r="A4658" s="11">
        <v>4635</v>
      </c>
      <c r="D4658" s="13" t="e">
        <f>VLOOKUP(C4658,'Nhân viên'!$B$5:$C$48,2,0)</f>
        <v>#N/A</v>
      </c>
      <c r="G4658" s="13" t="e">
        <f>VLOOKUP(E4658,'Khách hàng'!$B$4:$F$1048576,2,0)</f>
        <v>#N/A</v>
      </c>
      <c r="H4658" s="13" t="str">
        <f>VLOOKUP(E4658,'[1]Khách hàng'!$A$4:$F$2144,3,0)</f>
        <v>Số 1 đường số 17A, Khu phố 11, Phường Bình Trị Đông B, Quận Bình Tân, TP.HCM.</v>
      </c>
      <c r="I4658" s="13" t="e">
        <f>VLOOKUP(E4658,'Khách hàng'!$B$4:$F$1048576,5,0)</f>
        <v>#N/A</v>
      </c>
      <c r="L4658" s="13" t="e">
        <f>VLOOKUP(J4658,'Hàng hóa'!$C$5:$D$50,2,0)</f>
        <v>#N/A</v>
      </c>
      <c r="M4658" s="17" t="e">
        <f>VLOOKUP(J4658,'Hàng hóa'!$C$5:$H$22,6,0)</f>
        <v>#N/A</v>
      </c>
      <c r="N4658" s="17" t="e">
        <f t="shared" si="201"/>
        <v>#N/A</v>
      </c>
      <c r="O4658" s="22" t="e">
        <f t="shared" si="200"/>
        <v>#N/A</v>
      </c>
      <c r="P4658" s="17" t="e">
        <f t="shared" si="202"/>
        <v>#N/A</v>
      </c>
      <c r="Q4658" s="13" t="e">
        <f>VLOOKUP(I4658,'[1]Nhân viên'!$E$20:$F$41,2,0)</f>
        <v>#N/A</v>
      </c>
    </row>
    <row r="4659" spans="1:17" x14ac:dyDescent="0.2">
      <c r="A4659" s="11">
        <v>4636</v>
      </c>
      <c r="D4659" s="13" t="e">
        <f>VLOOKUP(C4659,'Nhân viên'!$B$5:$C$48,2,0)</f>
        <v>#N/A</v>
      </c>
      <c r="G4659" s="13" t="e">
        <f>VLOOKUP(E4659,'Khách hàng'!$B$4:$F$1048576,2,0)</f>
        <v>#N/A</v>
      </c>
      <c r="H4659" s="13" t="str">
        <f>VLOOKUP(E4659,'[1]Khách hàng'!$A$4:$F$2144,3,0)</f>
        <v>Số 1 đường số 17A, Khu phố 11, Phường Bình Trị Đông B, Quận Bình Tân, TP.HCM.</v>
      </c>
      <c r="I4659" s="13" t="e">
        <f>VLOOKUP(E4659,'Khách hàng'!$B$4:$F$1048576,5,0)</f>
        <v>#N/A</v>
      </c>
      <c r="L4659" s="13" t="e">
        <f>VLOOKUP(J4659,'Hàng hóa'!$C$5:$D$50,2,0)</f>
        <v>#N/A</v>
      </c>
      <c r="M4659" s="17" t="e">
        <f>VLOOKUP(J4659,'Hàng hóa'!$C$5:$H$22,6,0)</f>
        <v>#N/A</v>
      </c>
      <c r="N4659" s="17" t="e">
        <f t="shared" si="201"/>
        <v>#N/A</v>
      </c>
      <c r="O4659" s="22" t="e">
        <f t="shared" si="200"/>
        <v>#N/A</v>
      </c>
      <c r="P4659" s="17" t="e">
        <f t="shared" si="202"/>
        <v>#N/A</v>
      </c>
      <c r="Q4659" s="13" t="e">
        <f>VLOOKUP(I4659,'[1]Nhân viên'!$E$20:$F$41,2,0)</f>
        <v>#N/A</v>
      </c>
    </row>
    <row r="4660" spans="1:17" x14ac:dyDescent="0.2">
      <c r="A4660" s="11">
        <v>4637</v>
      </c>
      <c r="D4660" s="13" t="e">
        <f>VLOOKUP(C4660,'Nhân viên'!$B$5:$C$48,2,0)</f>
        <v>#N/A</v>
      </c>
      <c r="G4660" s="13" t="e">
        <f>VLOOKUP(E4660,'Khách hàng'!$B$4:$F$1048576,2,0)</f>
        <v>#N/A</v>
      </c>
      <c r="H4660" s="13" t="str">
        <f>VLOOKUP(E4660,'[1]Khách hàng'!$A$4:$F$2144,3,0)</f>
        <v>Số 1 đường số 17A, Khu phố 11, Phường Bình Trị Đông B, Quận Bình Tân, TP.HCM.</v>
      </c>
      <c r="I4660" s="13" t="e">
        <f>VLOOKUP(E4660,'Khách hàng'!$B$4:$F$1048576,5,0)</f>
        <v>#N/A</v>
      </c>
      <c r="L4660" s="13" t="e">
        <f>VLOOKUP(J4660,'Hàng hóa'!$C$5:$D$50,2,0)</f>
        <v>#N/A</v>
      </c>
      <c r="M4660" s="17" t="e">
        <f>VLOOKUP(J4660,'Hàng hóa'!$C$5:$H$22,6,0)</f>
        <v>#N/A</v>
      </c>
      <c r="N4660" s="17" t="e">
        <f t="shared" si="201"/>
        <v>#N/A</v>
      </c>
      <c r="O4660" s="22" t="e">
        <f t="shared" si="200"/>
        <v>#N/A</v>
      </c>
      <c r="P4660" s="17" t="e">
        <f t="shared" si="202"/>
        <v>#N/A</v>
      </c>
      <c r="Q4660" s="13" t="e">
        <f>VLOOKUP(I4660,'[1]Nhân viên'!$E$20:$F$41,2,0)</f>
        <v>#N/A</v>
      </c>
    </row>
    <row r="4661" spans="1:17" x14ac:dyDescent="0.2">
      <c r="A4661" s="11">
        <v>4638</v>
      </c>
      <c r="D4661" s="13" t="e">
        <f>VLOOKUP(C4661,'Nhân viên'!$B$5:$C$48,2,0)</f>
        <v>#N/A</v>
      </c>
      <c r="G4661" s="13" t="e">
        <f>VLOOKUP(E4661,'Khách hàng'!$B$4:$F$1048576,2,0)</f>
        <v>#N/A</v>
      </c>
      <c r="H4661" s="13" t="str">
        <f>VLOOKUP(E4661,'[1]Khách hàng'!$A$4:$F$2144,3,0)</f>
        <v>Số 1 đường số 17A, Khu phố 11, Phường Bình Trị Đông B, Quận Bình Tân, TP.HCM.</v>
      </c>
      <c r="I4661" s="13" t="e">
        <f>VLOOKUP(E4661,'Khách hàng'!$B$4:$F$1048576,5,0)</f>
        <v>#N/A</v>
      </c>
      <c r="L4661" s="13" t="e">
        <f>VLOOKUP(J4661,'Hàng hóa'!$C$5:$D$50,2,0)</f>
        <v>#N/A</v>
      </c>
      <c r="M4661" s="17" t="e">
        <f>VLOOKUP(J4661,'Hàng hóa'!$C$5:$H$22,6,0)</f>
        <v>#N/A</v>
      </c>
      <c r="N4661" s="17" t="e">
        <f t="shared" si="201"/>
        <v>#N/A</v>
      </c>
      <c r="O4661" s="22" t="e">
        <f t="shared" si="200"/>
        <v>#N/A</v>
      </c>
      <c r="P4661" s="17" t="e">
        <f t="shared" si="202"/>
        <v>#N/A</v>
      </c>
      <c r="Q4661" s="13" t="e">
        <f>VLOOKUP(I4661,'[1]Nhân viên'!$E$20:$F$41,2,0)</f>
        <v>#N/A</v>
      </c>
    </row>
    <row r="4662" spans="1:17" x14ac:dyDescent="0.2">
      <c r="A4662" s="11">
        <v>4639</v>
      </c>
      <c r="D4662" s="13" t="e">
        <f>VLOOKUP(C4662,'Nhân viên'!$B$5:$C$48,2,0)</f>
        <v>#N/A</v>
      </c>
      <c r="G4662" s="13" t="e">
        <f>VLOOKUP(E4662,'Khách hàng'!$B$4:$F$1048576,2,0)</f>
        <v>#N/A</v>
      </c>
      <c r="H4662" s="13" t="str">
        <f>VLOOKUP(E4662,'[1]Khách hàng'!$A$4:$F$2144,3,0)</f>
        <v>Số 1 đường số 17A, Khu phố 11, Phường Bình Trị Đông B, Quận Bình Tân, TP.HCM.</v>
      </c>
      <c r="I4662" s="13" t="e">
        <f>VLOOKUP(E4662,'Khách hàng'!$B$4:$F$1048576,5,0)</f>
        <v>#N/A</v>
      </c>
      <c r="L4662" s="13" t="e">
        <f>VLOOKUP(J4662,'Hàng hóa'!$C$5:$D$50,2,0)</f>
        <v>#N/A</v>
      </c>
      <c r="M4662" s="17" t="e">
        <f>VLOOKUP(J4662,'Hàng hóa'!$C$5:$H$22,6,0)</f>
        <v>#N/A</v>
      </c>
      <c r="N4662" s="17" t="e">
        <f t="shared" si="201"/>
        <v>#N/A</v>
      </c>
      <c r="O4662" s="22" t="e">
        <f t="shared" si="200"/>
        <v>#N/A</v>
      </c>
      <c r="P4662" s="17" t="e">
        <f t="shared" si="202"/>
        <v>#N/A</v>
      </c>
      <c r="Q4662" s="13" t="e">
        <f>VLOOKUP(I4662,'[1]Nhân viên'!$E$20:$F$41,2,0)</f>
        <v>#N/A</v>
      </c>
    </row>
    <row r="4663" spans="1:17" x14ac:dyDescent="0.2">
      <c r="A4663" s="11">
        <v>4640</v>
      </c>
      <c r="D4663" s="13" t="e">
        <f>VLOOKUP(C4663,'Nhân viên'!$B$5:$C$48,2,0)</f>
        <v>#N/A</v>
      </c>
      <c r="G4663" s="13" t="e">
        <f>VLOOKUP(E4663,'Khách hàng'!$B$4:$F$1048576,2,0)</f>
        <v>#N/A</v>
      </c>
      <c r="H4663" s="13" t="str">
        <f>VLOOKUP(E4663,'[1]Khách hàng'!$A$4:$F$2144,3,0)</f>
        <v>Số 1 đường số 17A, Khu phố 11, Phường Bình Trị Đông B, Quận Bình Tân, TP.HCM.</v>
      </c>
      <c r="I4663" s="13" t="e">
        <f>VLOOKUP(E4663,'Khách hàng'!$B$4:$F$1048576,5,0)</f>
        <v>#N/A</v>
      </c>
      <c r="L4663" s="13" t="e">
        <f>VLOOKUP(J4663,'Hàng hóa'!$C$5:$D$50,2,0)</f>
        <v>#N/A</v>
      </c>
      <c r="M4663" s="17" t="e">
        <f>VLOOKUP(J4663,'Hàng hóa'!$C$5:$H$22,6,0)</f>
        <v>#N/A</v>
      </c>
      <c r="N4663" s="17" t="e">
        <f t="shared" si="201"/>
        <v>#N/A</v>
      </c>
      <c r="O4663" s="22" t="e">
        <f t="shared" si="200"/>
        <v>#N/A</v>
      </c>
      <c r="P4663" s="17" t="e">
        <f t="shared" si="202"/>
        <v>#N/A</v>
      </c>
      <c r="Q4663" s="13" t="e">
        <f>VLOOKUP(I4663,'[1]Nhân viên'!$E$20:$F$41,2,0)</f>
        <v>#N/A</v>
      </c>
    </row>
    <row r="4664" spans="1:17" x14ac:dyDescent="0.2">
      <c r="A4664" s="11">
        <v>4641</v>
      </c>
      <c r="D4664" s="13" t="e">
        <f>VLOOKUP(C4664,'Nhân viên'!$B$5:$C$48,2,0)</f>
        <v>#N/A</v>
      </c>
      <c r="G4664" s="13" t="e">
        <f>VLOOKUP(E4664,'Khách hàng'!$B$4:$F$1048576,2,0)</f>
        <v>#N/A</v>
      </c>
      <c r="H4664" s="13" t="str">
        <f>VLOOKUP(E4664,'[1]Khách hàng'!$A$4:$F$2144,3,0)</f>
        <v>Số 1 đường số 17A, Khu phố 11, Phường Bình Trị Đông B, Quận Bình Tân, TP.HCM.</v>
      </c>
      <c r="I4664" s="13" t="e">
        <f>VLOOKUP(E4664,'Khách hàng'!$B$4:$F$1048576,5,0)</f>
        <v>#N/A</v>
      </c>
      <c r="L4664" s="13" t="e">
        <f>VLOOKUP(J4664,'Hàng hóa'!$C$5:$D$50,2,0)</f>
        <v>#N/A</v>
      </c>
      <c r="M4664" s="17" t="e">
        <f>VLOOKUP(J4664,'Hàng hóa'!$C$5:$H$22,6,0)</f>
        <v>#N/A</v>
      </c>
      <c r="N4664" s="17" t="e">
        <f t="shared" si="201"/>
        <v>#N/A</v>
      </c>
      <c r="O4664" s="22" t="e">
        <f t="shared" si="200"/>
        <v>#N/A</v>
      </c>
      <c r="P4664" s="17" t="e">
        <f t="shared" si="202"/>
        <v>#N/A</v>
      </c>
      <c r="Q4664" s="13" t="e">
        <f>VLOOKUP(I4664,'[1]Nhân viên'!$E$20:$F$41,2,0)</f>
        <v>#N/A</v>
      </c>
    </row>
    <row r="4665" spans="1:17" x14ac:dyDescent="0.2">
      <c r="A4665" s="11">
        <v>4642</v>
      </c>
      <c r="D4665" s="13" t="e">
        <f>VLOOKUP(C4665,'Nhân viên'!$B$5:$C$48,2,0)</f>
        <v>#N/A</v>
      </c>
      <c r="G4665" s="13" t="e">
        <f>VLOOKUP(E4665,'Khách hàng'!$B$4:$F$1048576,2,0)</f>
        <v>#N/A</v>
      </c>
      <c r="H4665" s="13" t="str">
        <f>VLOOKUP(E4665,'[1]Khách hàng'!$A$4:$F$2144,3,0)</f>
        <v>Số 1 đường số 17A, Khu phố 11, Phường Bình Trị Đông B, Quận Bình Tân, TP.HCM.</v>
      </c>
      <c r="I4665" s="13" t="e">
        <f>VLOOKUP(E4665,'Khách hàng'!$B$4:$F$1048576,5,0)</f>
        <v>#N/A</v>
      </c>
      <c r="L4665" s="13" t="e">
        <f>VLOOKUP(J4665,'Hàng hóa'!$C$5:$D$50,2,0)</f>
        <v>#N/A</v>
      </c>
      <c r="M4665" s="17" t="e">
        <f>VLOOKUP(J4665,'Hàng hóa'!$C$5:$H$22,6,0)</f>
        <v>#N/A</v>
      </c>
      <c r="N4665" s="17" t="e">
        <f t="shared" si="201"/>
        <v>#N/A</v>
      </c>
      <c r="O4665" s="22" t="e">
        <f t="shared" si="200"/>
        <v>#N/A</v>
      </c>
      <c r="P4665" s="17" t="e">
        <f t="shared" si="202"/>
        <v>#N/A</v>
      </c>
      <c r="Q4665" s="13" t="e">
        <f>VLOOKUP(I4665,'[1]Nhân viên'!$E$20:$F$41,2,0)</f>
        <v>#N/A</v>
      </c>
    </row>
    <row r="4666" spans="1:17" x14ac:dyDescent="0.2">
      <c r="A4666" s="11">
        <v>4643</v>
      </c>
      <c r="D4666" s="13" t="e">
        <f>VLOOKUP(C4666,'Nhân viên'!$B$5:$C$48,2,0)</f>
        <v>#N/A</v>
      </c>
      <c r="G4666" s="13" t="e">
        <f>VLOOKUP(E4666,'Khách hàng'!$B$4:$F$1048576,2,0)</f>
        <v>#N/A</v>
      </c>
      <c r="H4666" s="13" t="str">
        <f>VLOOKUP(E4666,'[1]Khách hàng'!$A$4:$F$2144,3,0)</f>
        <v>Số 1 đường số 17A, Khu phố 11, Phường Bình Trị Đông B, Quận Bình Tân, TP.HCM.</v>
      </c>
      <c r="I4666" s="13" t="e">
        <f>VLOOKUP(E4666,'Khách hàng'!$B$4:$F$1048576,5,0)</f>
        <v>#N/A</v>
      </c>
      <c r="L4666" s="13" t="e">
        <f>VLOOKUP(J4666,'Hàng hóa'!$C$5:$D$50,2,0)</f>
        <v>#N/A</v>
      </c>
      <c r="M4666" s="17" t="e">
        <f>VLOOKUP(J4666,'Hàng hóa'!$C$5:$H$22,6,0)</f>
        <v>#N/A</v>
      </c>
      <c r="N4666" s="17" t="e">
        <f t="shared" si="201"/>
        <v>#N/A</v>
      </c>
      <c r="O4666" s="22" t="e">
        <f t="shared" si="200"/>
        <v>#N/A</v>
      </c>
      <c r="P4666" s="17" t="e">
        <f t="shared" si="202"/>
        <v>#N/A</v>
      </c>
      <c r="Q4666" s="13" t="e">
        <f>VLOOKUP(I4666,'[1]Nhân viên'!$E$20:$F$41,2,0)</f>
        <v>#N/A</v>
      </c>
    </row>
    <row r="4667" spans="1:17" x14ac:dyDescent="0.2">
      <c r="A4667" s="11">
        <v>4644</v>
      </c>
      <c r="D4667" s="13" t="e">
        <f>VLOOKUP(C4667,'Nhân viên'!$B$5:$C$48,2,0)</f>
        <v>#N/A</v>
      </c>
      <c r="G4667" s="13" t="e">
        <f>VLOOKUP(E4667,'Khách hàng'!$B$4:$F$1048576,2,0)</f>
        <v>#N/A</v>
      </c>
      <c r="H4667" s="13" t="str">
        <f>VLOOKUP(E4667,'[1]Khách hàng'!$A$4:$F$2144,3,0)</f>
        <v>Số 1 đường số 17A, Khu phố 11, Phường Bình Trị Đông B, Quận Bình Tân, TP.HCM.</v>
      </c>
      <c r="I4667" s="13" t="e">
        <f>VLOOKUP(E4667,'Khách hàng'!$B$4:$F$1048576,5,0)</f>
        <v>#N/A</v>
      </c>
      <c r="L4667" s="13" t="e">
        <f>VLOOKUP(J4667,'Hàng hóa'!$C$5:$D$50,2,0)</f>
        <v>#N/A</v>
      </c>
      <c r="M4667" s="17" t="e">
        <f>VLOOKUP(J4667,'Hàng hóa'!$C$5:$H$22,6,0)</f>
        <v>#N/A</v>
      </c>
      <c r="N4667" s="17" t="e">
        <f t="shared" si="201"/>
        <v>#N/A</v>
      </c>
      <c r="O4667" s="22" t="e">
        <f t="shared" si="200"/>
        <v>#N/A</v>
      </c>
      <c r="P4667" s="17" t="e">
        <f t="shared" si="202"/>
        <v>#N/A</v>
      </c>
      <c r="Q4667" s="13" t="e">
        <f>VLOOKUP(I4667,'[1]Nhân viên'!$E$20:$F$41,2,0)</f>
        <v>#N/A</v>
      </c>
    </row>
    <row r="4668" spans="1:17" x14ac:dyDescent="0.2">
      <c r="A4668" s="11">
        <v>4645</v>
      </c>
      <c r="D4668" s="13" t="e">
        <f>VLOOKUP(C4668,'Nhân viên'!$B$5:$C$48,2,0)</f>
        <v>#N/A</v>
      </c>
      <c r="G4668" s="13" t="e">
        <f>VLOOKUP(E4668,'Khách hàng'!$B$4:$F$1048576,2,0)</f>
        <v>#N/A</v>
      </c>
      <c r="H4668" s="13" t="str">
        <f>VLOOKUP(E4668,'[1]Khách hàng'!$A$4:$F$2144,3,0)</f>
        <v>Số 1 đường số 17A, Khu phố 11, Phường Bình Trị Đông B, Quận Bình Tân, TP.HCM.</v>
      </c>
      <c r="I4668" s="13" t="e">
        <f>VLOOKUP(E4668,'Khách hàng'!$B$4:$F$1048576,5,0)</f>
        <v>#N/A</v>
      </c>
      <c r="L4668" s="13" t="e">
        <f>VLOOKUP(J4668,'Hàng hóa'!$C$5:$D$50,2,0)</f>
        <v>#N/A</v>
      </c>
      <c r="M4668" s="17" t="e">
        <f>VLOOKUP(J4668,'Hàng hóa'!$C$5:$H$22,6,0)</f>
        <v>#N/A</v>
      </c>
      <c r="N4668" s="17" t="e">
        <f t="shared" si="201"/>
        <v>#N/A</v>
      </c>
      <c r="O4668" s="22" t="e">
        <f t="shared" si="200"/>
        <v>#N/A</v>
      </c>
      <c r="P4668" s="17" t="e">
        <f t="shared" si="202"/>
        <v>#N/A</v>
      </c>
      <c r="Q4668" s="13" t="e">
        <f>VLOOKUP(I4668,'[1]Nhân viên'!$E$20:$F$41,2,0)</f>
        <v>#N/A</v>
      </c>
    </row>
    <row r="4669" spans="1:17" x14ac:dyDescent="0.2">
      <c r="A4669" s="11">
        <v>4646</v>
      </c>
      <c r="D4669" s="13" t="e">
        <f>VLOOKUP(C4669,'Nhân viên'!$B$5:$C$48,2,0)</f>
        <v>#N/A</v>
      </c>
      <c r="G4669" s="13" t="e">
        <f>VLOOKUP(E4669,'Khách hàng'!$B$4:$F$1048576,2,0)</f>
        <v>#N/A</v>
      </c>
      <c r="H4669" s="13" t="str">
        <f>VLOOKUP(E4669,'[1]Khách hàng'!$A$4:$F$2144,3,0)</f>
        <v>Số 1 đường số 17A, Khu phố 11, Phường Bình Trị Đông B, Quận Bình Tân, TP.HCM.</v>
      </c>
      <c r="I4669" s="13" t="e">
        <f>VLOOKUP(E4669,'Khách hàng'!$B$4:$F$1048576,5,0)</f>
        <v>#N/A</v>
      </c>
      <c r="L4669" s="13" t="e">
        <f>VLOOKUP(J4669,'Hàng hóa'!$C$5:$D$50,2,0)</f>
        <v>#N/A</v>
      </c>
      <c r="M4669" s="17" t="e">
        <f>VLOOKUP(J4669,'Hàng hóa'!$C$5:$H$22,6,0)</f>
        <v>#N/A</v>
      </c>
      <c r="N4669" s="17" t="e">
        <f t="shared" si="201"/>
        <v>#N/A</v>
      </c>
      <c r="O4669" s="22" t="e">
        <f t="shared" si="200"/>
        <v>#N/A</v>
      </c>
      <c r="P4669" s="17" t="e">
        <f t="shared" si="202"/>
        <v>#N/A</v>
      </c>
      <c r="Q4669" s="13" t="e">
        <f>VLOOKUP(I4669,'[1]Nhân viên'!$E$20:$F$41,2,0)</f>
        <v>#N/A</v>
      </c>
    </row>
    <row r="4670" spans="1:17" x14ac:dyDescent="0.2">
      <c r="A4670" s="11">
        <v>4647</v>
      </c>
      <c r="D4670" s="13" t="e">
        <f>VLOOKUP(C4670,'Nhân viên'!$B$5:$C$48,2,0)</f>
        <v>#N/A</v>
      </c>
      <c r="G4670" s="13" t="e">
        <f>VLOOKUP(E4670,'Khách hàng'!$B$4:$F$1048576,2,0)</f>
        <v>#N/A</v>
      </c>
      <c r="H4670" s="13" t="str">
        <f>VLOOKUP(E4670,'[1]Khách hàng'!$A$4:$F$2144,3,0)</f>
        <v>Số 1 đường số 17A, Khu phố 11, Phường Bình Trị Đông B, Quận Bình Tân, TP.HCM.</v>
      </c>
      <c r="I4670" s="13" t="e">
        <f>VLOOKUP(E4670,'Khách hàng'!$B$4:$F$1048576,5,0)</f>
        <v>#N/A</v>
      </c>
      <c r="L4670" s="13" t="e">
        <f>VLOOKUP(J4670,'Hàng hóa'!$C$5:$D$50,2,0)</f>
        <v>#N/A</v>
      </c>
      <c r="M4670" s="17" t="e">
        <f>VLOOKUP(J4670,'Hàng hóa'!$C$5:$H$22,6,0)</f>
        <v>#N/A</v>
      </c>
      <c r="N4670" s="17" t="e">
        <f t="shared" si="201"/>
        <v>#N/A</v>
      </c>
      <c r="O4670" s="22" t="e">
        <f t="shared" si="200"/>
        <v>#N/A</v>
      </c>
      <c r="P4670" s="17" t="e">
        <f t="shared" si="202"/>
        <v>#N/A</v>
      </c>
      <c r="Q4670" s="13" t="e">
        <f>VLOOKUP(I4670,'[1]Nhân viên'!$E$20:$F$41,2,0)</f>
        <v>#N/A</v>
      </c>
    </row>
    <row r="4671" spans="1:17" x14ac:dyDescent="0.2">
      <c r="A4671" s="11">
        <v>4648</v>
      </c>
      <c r="D4671" s="13" t="e">
        <f>VLOOKUP(C4671,'Nhân viên'!$B$5:$C$48,2,0)</f>
        <v>#N/A</v>
      </c>
      <c r="G4671" s="13" t="e">
        <f>VLOOKUP(E4671,'Khách hàng'!$B$4:$F$1048576,2,0)</f>
        <v>#N/A</v>
      </c>
      <c r="H4671" s="13" t="str">
        <f>VLOOKUP(E4671,'[1]Khách hàng'!$A$4:$F$2144,3,0)</f>
        <v>Số 1 đường số 17A, Khu phố 11, Phường Bình Trị Đông B, Quận Bình Tân, TP.HCM.</v>
      </c>
      <c r="I4671" s="13" t="e">
        <f>VLOOKUP(E4671,'Khách hàng'!$B$4:$F$1048576,5,0)</f>
        <v>#N/A</v>
      </c>
      <c r="L4671" s="13" t="e">
        <f>VLOOKUP(J4671,'Hàng hóa'!$C$5:$D$50,2,0)</f>
        <v>#N/A</v>
      </c>
      <c r="M4671" s="17" t="e">
        <f>VLOOKUP(J4671,'Hàng hóa'!$C$5:$H$22,6,0)</f>
        <v>#N/A</v>
      </c>
      <c r="N4671" s="17" t="e">
        <f t="shared" si="201"/>
        <v>#N/A</v>
      </c>
      <c r="O4671" s="22" t="e">
        <f t="shared" si="200"/>
        <v>#N/A</v>
      </c>
      <c r="P4671" s="17" t="e">
        <f t="shared" si="202"/>
        <v>#N/A</v>
      </c>
      <c r="Q4671" s="13" t="e">
        <f>VLOOKUP(I4671,'[1]Nhân viên'!$E$20:$F$41,2,0)</f>
        <v>#N/A</v>
      </c>
    </row>
    <row r="4672" spans="1:17" x14ac:dyDescent="0.2">
      <c r="A4672" s="11">
        <v>4649</v>
      </c>
      <c r="D4672" s="13" t="e">
        <f>VLOOKUP(C4672,'Nhân viên'!$B$5:$C$48,2,0)</f>
        <v>#N/A</v>
      </c>
      <c r="G4672" s="13" t="e">
        <f>VLOOKUP(E4672,'Khách hàng'!$B$4:$F$1048576,2,0)</f>
        <v>#N/A</v>
      </c>
      <c r="H4672" s="13" t="str">
        <f>VLOOKUP(E4672,'[1]Khách hàng'!$A$4:$F$2144,3,0)</f>
        <v>Số 1 đường số 17A, Khu phố 11, Phường Bình Trị Đông B, Quận Bình Tân, TP.HCM.</v>
      </c>
      <c r="I4672" s="13" t="e">
        <f>VLOOKUP(E4672,'Khách hàng'!$B$4:$F$1048576,5,0)</f>
        <v>#N/A</v>
      </c>
      <c r="L4672" s="13" t="e">
        <f>VLOOKUP(J4672,'Hàng hóa'!$C$5:$D$50,2,0)</f>
        <v>#N/A</v>
      </c>
      <c r="M4672" s="17" t="e">
        <f>VLOOKUP(J4672,'Hàng hóa'!$C$5:$H$22,6,0)</f>
        <v>#N/A</v>
      </c>
      <c r="N4672" s="17" t="e">
        <f t="shared" si="201"/>
        <v>#N/A</v>
      </c>
      <c r="O4672" s="22" t="e">
        <f t="shared" si="200"/>
        <v>#N/A</v>
      </c>
      <c r="P4672" s="17" t="e">
        <f t="shared" si="202"/>
        <v>#N/A</v>
      </c>
      <c r="Q4672" s="13" t="e">
        <f>VLOOKUP(I4672,'[1]Nhân viên'!$E$20:$F$41,2,0)</f>
        <v>#N/A</v>
      </c>
    </row>
    <row r="4673" spans="1:17" x14ac:dyDescent="0.2">
      <c r="A4673" s="11">
        <v>4650</v>
      </c>
      <c r="D4673" s="13" t="e">
        <f>VLOOKUP(C4673,'Nhân viên'!$B$5:$C$48,2,0)</f>
        <v>#N/A</v>
      </c>
      <c r="G4673" s="13" t="e">
        <f>VLOOKUP(E4673,'Khách hàng'!$B$4:$F$1048576,2,0)</f>
        <v>#N/A</v>
      </c>
      <c r="H4673" s="13" t="str">
        <f>VLOOKUP(E4673,'[1]Khách hàng'!$A$4:$F$2144,3,0)</f>
        <v>Số 1 đường số 17A, Khu phố 11, Phường Bình Trị Đông B, Quận Bình Tân, TP.HCM.</v>
      </c>
      <c r="I4673" s="13" t="e">
        <f>VLOOKUP(E4673,'Khách hàng'!$B$4:$F$1048576,5,0)</f>
        <v>#N/A</v>
      </c>
      <c r="L4673" s="13" t="e">
        <f>VLOOKUP(J4673,'Hàng hóa'!$C$5:$D$50,2,0)</f>
        <v>#N/A</v>
      </c>
      <c r="M4673" s="17" t="e">
        <f>VLOOKUP(J4673,'Hàng hóa'!$C$5:$H$22,6,0)</f>
        <v>#N/A</v>
      </c>
      <c r="N4673" s="17" t="e">
        <f t="shared" si="201"/>
        <v>#N/A</v>
      </c>
      <c r="O4673" s="22" t="e">
        <f t="shared" ref="O4673:O4736" si="203">N4673*10%</f>
        <v>#N/A</v>
      </c>
      <c r="P4673" s="17" t="e">
        <f t="shared" si="202"/>
        <v>#N/A</v>
      </c>
      <c r="Q4673" s="13" t="e">
        <f>VLOOKUP(I4673,'[1]Nhân viên'!$E$20:$F$41,2,0)</f>
        <v>#N/A</v>
      </c>
    </row>
    <row r="4674" spans="1:17" x14ac:dyDescent="0.2">
      <c r="A4674" s="11">
        <v>4651</v>
      </c>
      <c r="D4674" s="13" t="e">
        <f>VLOOKUP(C4674,'Nhân viên'!$B$5:$C$48,2,0)</f>
        <v>#N/A</v>
      </c>
      <c r="G4674" s="13" t="e">
        <f>VLOOKUP(E4674,'Khách hàng'!$B$4:$F$1048576,2,0)</f>
        <v>#N/A</v>
      </c>
      <c r="H4674" s="13" t="str">
        <f>VLOOKUP(E4674,'[1]Khách hàng'!$A$4:$F$2144,3,0)</f>
        <v>Số 1 đường số 17A, Khu phố 11, Phường Bình Trị Đông B, Quận Bình Tân, TP.HCM.</v>
      </c>
      <c r="I4674" s="13" t="e">
        <f>VLOOKUP(E4674,'Khách hàng'!$B$4:$F$1048576,5,0)</f>
        <v>#N/A</v>
      </c>
      <c r="L4674" s="13" t="e">
        <f>VLOOKUP(J4674,'Hàng hóa'!$C$5:$D$50,2,0)</f>
        <v>#N/A</v>
      </c>
      <c r="M4674" s="17" t="e">
        <f>VLOOKUP(J4674,'Hàng hóa'!$C$5:$H$22,6,0)</f>
        <v>#N/A</v>
      </c>
      <c r="N4674" s="17" t="e">
        <f t="shared" si="201"/>
        <v>#N/A</v>
      </c>
      <c r="O4674" s="22" t="e">
        <f t="shared" si="203"/>
        <v>#N/A</v>
      </c>
      <c r="P4674" s="17" t="e">
        <f t="shared" si="202"/>
        <v>#N/A</v>
      </c>
      <c r="Q4674" s="13" t="e">
        <f>VLOOKUP(I4674,'[1]Nhân viên'!$E$20:$F$41,2,0)</f>
        <v>#N/A</v>
      </c>
    </row>
    <row r="4675" spans="1:17" x14ac:dyDescent="0.2">
      <c r="A4675" s="11">
        <v>4652</v>
      </c>
      <c r="D4675" s="13" t="e">
        <f>VLOOKUP(C4675,'Nhân viên'!$B$5:$C$48,2,0)</f>
        <v>#N/A</v>
      </c>
      <c r="G4675" s="13" t="e">
        <f>VLOOKUP(E4675,'Khách hàng'!$B$4:$F$1048576,2,0)</f>
        <v>#N/A</v>
      </c>
      <c r="H4675" s="13" t="str">
        <f>VLOOKUP(E4675,'[1]Khách hàng'!$A$4:$F$2144,3,0)</f>
        <v>Số 1 đường số 17A, Khu phố 11, Phường Bình Trị Đông B, Quận Bình Tân, TP.HCM.</v>
      </c>
      <c r="I4675" s="13" t="e">
        <f>VLOOKUP(E4675,'Khách hàng'!$B$4:$F$1048576,5,0)</f>
        <v>#N/A</v>
      </c>
      <c r="L4675" s="13" t="e">
        <f>VLOOKUP(J4675,'Hàng hóa'!$C$5:$D$50,2,0)</f>
        <v>#N/A</v>
      </c>
      <c r="M4675" s="17" t="e">
        <f>VLOOKUP(J4675,'Hàng hóa'!$C$5:$H$22,6,0)</f>
        <v>#N/A</v>
      </c>
      <c r="N4675" s="17" t="e">
        <f t="shared" si="201"/>
        <v>#N/A</v>
      </c>
      <c r="O4675" s="22" t="e">
        <f t="shared" si="203"/>
        <v>#N/A</v>
      </c>
      <c r="P4675" s="17" t="e">
        <f t="shared" si="202"/>
        <v>#N/A</v>
      </c>
      <c r="Q4675" s="13" t="e">
        <f>VLOOKUP(I4675,'[1]Nhân viên'!$E$20:$F$41,2,0)</f>
        <v>#N/A</v>
      </c>
    </row>
    <row r="4676" spans="1:17" x14ac:dyDescent="0.2">
      <c r="A4676" s="11">
        <v>4653</v>
      </c>
      <c r="D4676" s="13" t="e">
        <f>VLOOKUP(C4676,'Nhân viên'!$B$5:$C$48,2,0)</f>
        <v>#N/A</v>
      </c>
      <c r="G4676" s="13" t="e">
        <f>VLOOKUP(E4676,'Khách hàng'!$B$4:$F$1048576,2,0)</f>
        <v>#N/A</v>
      </c>
      <c r="H4676" s="13" t="str">
        <f>VLOOKUP(E4676,'[1]Khách hàng'!$A$4:$F$2144,3,0)</f>
        <v>Số 1 đường số 17A, Khu phố 11, Phường Bình Trị Đông B, Quận Bình Tân, TP.HCM.</v>
      </c>
      <c r="I4676" s="13" t="e">
        <f>VLOOKUP(E4676,'Khách hàng'!$B$4:$F$1048576,5,0)</f>
        <v>#N/A</v>
      </c>
      <c r="L4676" s="13" t="e">
        <f>VLOOKUP(J4676,'Hàng hóa'!$C$5:$D$50,2,0)</f>
        <v>#N/A</v>
      </c>
      <c r="M4676" s="17" t="e">
        <f>VLOOKUP(J4676,'Hàng hóa'!$C$5:$H$22,6,0)</f>
        <v>#N/A</v>
      </c>
      <c r="N4676" s="17" t="e">
        <f t="shared" si="201"/>
        <v>#N/A</v>
      </c>
      <c r="O4676" s="22" t="e">
        <f t="shared" si="203"/>
        <v>#N/A</v>
      </c>
      <c r="P4676" s="17" t="e">
        <f t="shared" si="202"/>
        <v>#N/A</v>
      </c>
      <c r="Q4676" s="13" t="e">
        <f>VLOOKUP(I4676,'[1]Nhân viên'!$E$20:$F$41,2,0)</f>
        <v>#N/A</v>
      </c>
    </row>
    <row r="4677" spans="1:17" x14ac:dyDescent="0.2">
      <c r="A4677" s="11">
        <v>4654</v>
      </c>
      <c r="D4677" s="13" t="e">
        <f>VLOOKUP(C4677,'Nhân viên'!$B$5:$C$48,2,0)</f>
        <v>#N/A</v>
      </c>
      <c r="G4677" s="13" t="e">
        <f>VLOOKUP(E4677,'Khách hàng'!$B$4:$F$1048576,2,0)</f>
        <v>#N/A</v>
      </c>
      <c r="H4677" s="13" t="str">
        <f>VLOOKUP(E4677,'[1]Khách hàng'!$A$4:$F$2144,3,0)</f>
        <v>Số 1 đường số 17A, Khu phố 11, Phường Bình Trị Đông B, Quận Bình Tân, TP.HCM.</v>
      </c>
      <c r="I4677" s="13" t="e">
        <f>VLOOKUP(E4677,'Khách hàng'!$B$4:$F$1048576,5,0)</f>
        <v>#N/A</v>
      </c>
      <c r="L4677" s="13" t="e">
        <f>VLOOKUP(J4677,'Hàng hóa'!$C$5:$D$50,2,0)</f>
        <v>#N/A</v>
      </c>
      <c r="M4677" s="17" t="e">
        <f>VLOOKUP(J4677,'Hàng hóa'!$C$5:$H$22,6,0)</f>
        <v>#N/A</v>
      </c>
      <c r="N4677" s="17" t="e">
        <f t="shared" si="201"/>
        <v>#N/A</v>
      </c>
      <c r="O4677" s="22" t="e">
        <f t="shared" si="203"/>
        <v>#N/A</v>
      </c>
      <c r="P4677" s="17" t="e">
        <f t="shared" si="202"/>
        <v>#N/A</v>
      </c>
      <c r="Q4677" s="13" t="e">
        <f>VLOOKUP(I4677,'[1]Nhân viên'!$E$20:$F$41,2,0)</f>
        <v>#N/A</v>
      </c>
    </row>
    <row r="4678" spans="1:17" x14ac:dyDescent="0.2">
      <c r="A4678" s="11">
        <v>4655</v>
      </c>
      <c r="D4678" s="13" t="e">
        <f>VLOOKUP(C4678,'Nhân viên'!$B$5:$C$48,2,0)</f>
        <v>#N/A</v>
      </c>
      <c r="G4678" s="13" t="e">
        <f>VLOOKUP(E4678,'Khách hàng'!$B$4:$F$1048576,2,0)</f>
        <v>#N/A</v>
      </c>
      <c r="H4678" s="13" t="str">
        <f>VLOOKUP(E4678,'[1]Khách hàng'!$A$4:$F$2144,3,0)</f>
        <v>Số 1 đường số 17A, Khu phố 11, Phường Bình Trị Đông B, Quận Bình Tân, TP.HCM.</v>
      </c>
      <c r="I4678" s="13" t="e">
        <f>VLOOKUP(E4678,'Khách hàng'!$B$4:$F$1048576,5,0)</f>
        <v>#N/A</v>
      </c>
      <c r="L4678" s="13" t="e">
        <f>VLOOKUP(J4678,'Hàng hóa'!$C$5:$D$50,2,0)</f>
        <v>#N/A</v>
      </c>
      <c r="M4678" s="17" t="e">
        <f>VLOOKUP(J4678,'Hàng hóa'!$C$5:$H$22,6,0)</f>
        <v>#N/A</v>
      </c>
      <c r="N4678" s="17" t="e">
        <f t="shared" si="201"/>
        <v>#N/A</v>
      </c>
      <c r="O4678" s="22" t="e">
        <f t="shared" si="203"/>
        <v>#N/A</v>
      </c>
      <c r="P4678" s="17" t="e">
        <f t="shared" si="202"/>
        <v>#N/A</v>
      </c>
      <c r="Q4678" s="13" t="e">
        <f>VLOOKUP(I4678,'[1]Nhân viên'!$E$20:$F$41,2,0)</f>
        <v>#N/A</v>
      </c>
    </row>
    <row r="4679" spans="1:17" x14ac:dyDescent="0.2">
      <c r="A4679" s="11">
        <v>4656</v>
      </c>
      <c r="D4679" s="13" t="e">
        <f>VLOOKUP(C4679,'Nhân viên'!$B$5:$C$48,2,0)</f>
        <v>#N/A</v>
      </c>
      <c r="G4679" s="13" t="e">
        <f>VLOOKUP(E4679,'Khách hàng'!$B$4:$F$1048576,2,0)</f>
        <v>#N/A</v>
      </c>
      <c r="H4679" s="13" t="str">
        <f>VLOOKUP(E4679,'[1]Khách hàng'!$A$4:$F$2144,3,0)</f>
        <v>Số 1 đường số 17A, Khu phố 11, Phường Bình Trị Đông B, Quận Bình Tân, TP.HCM.</v>
      </c>
      <c r="I4679" s="13" t="e">
        <f>VLOOKUP(E4679,'Khách hàng'!$B$4:$F$1048576,5,0)</f>
        <v>#N/A</v>
      </c>
      <c r="L4679" s="13" t="e">
        <f>VLOOKUP(J4679,'Hàng hóa'!$C$5:$D$50,2,0)</f>
        <v>#N/A</v>
      </c>
      <c r="M4679" s="17" t="e">
        <f>VLOOKUP(J4679,'Hàng hóa'!$C$5:$H$22,6,0)</f>
        <v>#N/A</v>
      </c>
      <c r="N4679" s="17" t="e">
        <f t="shared" si="201"/>
        <v>#N/A</v>
      </c>
      <c r="O4679" s="22" t="e">
        <f t="shared" si="203"/>
        <v>#N/A</v>
      </c>
      <c r="P4679" s="17" t="e">
        <f t="shared" si="202"/>
        <v>#N/A</v>
      </c>
      <c r="Q4679" s="13" t="e">
        <f>VLOOKUP(I4679,'[1]Nhân viên'!$E$20:$F$41,2,0)</f>
        <v>#N/A</v>
      </c>
    </row>
    <row r="4680" spans="1:17" x14ac:dyDescent="0.2">
      <c r="A4680" s="11">
        <v>4657</v>
      </c>
      <c r="D4680" s="13" t="e">
        <f>VLOOKUP(C4680,'Nhân viên'!$B$5:$C$48,2,0)</f>
        <v>#N/A</v>
      </c>
      <c r="G4680" s="13" t="e">
        <f>VLOOKUP(E4680,'Khách hàng'!$B$4:$F$1048576,2,0)</f>
        <v>#N/A</v>
      </c>
      <c r="H4680" s="13" t="str">
        <f>VLOOKUP(E4680,'[1]Khách hàng'!$A$4:$F$2144,3,0)</f>
        <v>Số 1 đường số 17A, Khu phố 11, Phường Bình Trị Đông B, Quận Bình Tân, TP.HCM.</v>
      </c>
      <c r="I4680" s="13" t="e">
        <f>VLOOKUP(E4680,'Khách hàng'!$B$4:$F$1048576,5,0)</f>
        <v>#N/A</v>
      </c>
      <c r="L4680" s="13" t="e">
        <f>VLOOKUP(J4680,'Hàng hóa'!$C$5:$D$50,2,0)</f>
        <v>#N/A</v>
      </c>
      <c r="M4680" s="17" t="e">
        <f>VLOOKUP(J4680,'Hàng hóa'!$C$5:$H$22,6,0)</f>
        <v>#N/A</v>
      </c>
      <c r="N4680" s="17" t="e">
        <f t="shared" si="201"/>
        <v>#N/A</v>
      </c>
      <c r="O4680" s="22" t="e">
        <f t="shared" si="203"/>
        <v>#N/A</v>
      </c>
      <c r="P4680" s="17" t="e">
        <f t="shared" si="202"/>
        <v>#N/A</v>
      </c>
      <c r="Q4680" s="13" t="e">
        <f>VLOOKUP(I4680,'[1]Nhân viên'!$E$20:$F$41,2,0)</f>
        <v>#N/A</v>
      </c>
    </row>
    <row r="4681" spans="1:17" x14ac:dyDescent="0.2">
      <c r="A4681" s="11">
        <v>4658</v>
      </c>
      <c r="D4681" s="13" t="e">
        <f>VLOOKUP(C4681,'Nhân viên'!$B$5:$C$48,2,0)</f>
        <v>#N/A</v>
      </c>
      <c r="G4681" s="13" t="e">
        <f>VLOOKUP(E4681,'Khách hàng'!$B$4:$F$1048576,2,0)</f>
        <v>#N/A</v>
      </c>
      <c r="H4681" s="13" t="str">
        <f>VLOOKUP(E4681,'[1]Khách hàng'!$A$4:$F$2144,3,0)</f>
        <v>Số 1 đường số 17A, Khu phố 11, Phường Bình Trị Đông B, Quận Bình Tân, TP.HCM.</v>
      </c>
      <c r="I4681" s="13" t="e">
        <f>VLOOKUP(E4681,'Khách hàng'!$B$4:$F$1048576,5,0)</f>
        <v>#N/A</v>
      </c>
      <c r="L4681" s="13" t="e">
        <f>VLOOKUP(J4681,'Hàng hóa'!$C$5:$D$50,2,0)</f>
        <v>#N/A</v>
      </c>
      <c r="M4681" s="17" t="e">
        <f>VLOOKUP(J4681,'Hàng hóa'!$C$5:$H$22,6,0)</f>
        <v>#N/A</v>
      </c>
      <c r="N4681" s="17" t="e">
        <f t="shared" si="201"/>
        <v>#N/A</v>
      </c>
      <c r="O4681" s="22" t="e">
        <f t="shared" si="203"/>
        <v>#N/A</v>
      </c>
      <c r="P4681" s="17" t="e">
        <f t="shared" si="202"/>
        <v>#N/A</v>
      </c>
      <c r="Q4681" s="13" t="e">
        <f>VLOOKUP(I4681,'[1]Nhân viên'!$E$20:$F$41,2,0)</f>
        <v>#N/A</v>
      </c>
    </row>
    <row r="4682" spans="1:17" x14ac:dyDescent="0.2">
      <c r="A4682" s="11">
        <v>4659</v>
      </c>
      <c r="D4682" s="13" t="e">
        <f>VLOOKUP(C4682,'Nhân viên'!$B$5:$C$48,2,0)</f>
        <v>#N/A</v>
      </c>
      <c r="G4682" s="13" t="e">
        <f>VLOOKUP(E4682,'Khách hàng'!$B$4:$F$1048576,2,0)</f>
        <v>#N/A</v>
      </c>
      <c r="H4682" s="13" t="str">
        <f>VLOOKUP(E4682,'[1]Khách hàng'!$A$4:$F$2144,3,0)</f>
        <v>Số 1 đường số 17A, Khu phố 11, Phường Bình Trị Đông B, Quận Bình Tân, TP.HCM.</v>
      </c>
      <c r="I4682" s="13" t="e">
        <f>VLOOKUP(E4682,'Khách hàng'!$B$4:$F$1048576,5,0)</f>
        <v>#N/A</v>
      </c>
      <c r="L4682" s="13" t="e">
        <f>VLOOKUP(J4682,'Hàng hóa'!$C$5:$D$50,2,0)</f>
        <v>#N/A</v>
      </c>
      <c r="M4682" s="17" t="e">
        <f>VLOOKUP(J4682,'Hàng hóa'!$C$5:$H$22,6,0)</f>
        <v>#N/A</v>
      </c>
      <c r="N4682" s="17" t="e">
        <f t="shared" si="201"/>
        <v>#N/A</v>
      </c>
      <c r="O4682" s="22" t="e">
        <f t="shared" si="203"/>
        <v>#N/A</v>
      </c>
      <c r="P4682" s="17" t="e">
        <f t="shared" si="202"/>
        <v>#N/A</v>
      </c>
      <c r="Q4682" s="13" t="e">
        <f>VLOOKUP(I4682,'[1]Nhân viên'!$E$20:$F$41,2,0)</f>
        <v>#N/A</v>
      </c>
    </row>
    <row r="4683" spans="1:17" x14ac:dyDescent="0.2">
      <c r="A4683" s="11">
        <v>4660</v>
      </c>
      <c r="D4683" s="13" t="e">
        <f>VLOOKUP(C4683,'Nhân viên'!$B$5:$C$48,2,0)</f>
        <v>#N/A</v>
      </c>
      <c r="G4683" s="13" t="e">
        <f>VLOOKUP(E4683,'Khách hàng'!$B$4:$F$1048576,2,0)</f>
        <v>#N/A</v>
      </c>
      <c r="H4683" s="13" t="str">
        <f>VLOOKUP(E4683,'[1]Khách hàng'!$A$4:$F$2144,3,0)</f>
        <v>Số 1 đường số 17A, Khu phố 11, Phường Bình Trị Đông B, Quận Bình Tân, TP.HCM.</v>
      </c>
      <c r="I4683" s="13" t="e">
        <f>VLOOKUP(E4683,'Khách hàng'!$B$4:$F$1048576,5,0)</f>
        <v>#N/A</v>
      </c>
      <c r="L4683" s="13" t="e">
        <f>VLOOKUP(J4683,'Hàng hóa'!$C$5:$D$50,2,0)</f>
        <v>#N/A</v>
      </c>
      <c r="M4683" s="17" t="e">
        <f>VLOOKUP(J4683,'Hàng hóa'!$C$5:$H$22,6,0)</f>
        <v>#N/A</v>
      </c>
      <c r="N4683" s="17" t="e">
        <f t="shared" si="201"/>
        <v>#N/A</v>
      </c>
      <c r="O4683" s="22" t="e">
        <f t="shared" si="203"/>
        <v>#N/A</v>
      </c>
      <c r="P4683" s="17" t="e">
        <f t="shared" si="202"/>
        <v>#N/A</v>
      </c>
      <c r="Q4683" s="13" t="e">
        <f>VLOOKUP(I4683,'[1]Nhân viên'!$E$20:$F$41,2,0)</f>
        <v>#N/A</v>
      </c>
    </row>
    <row r="4684" spans="1:17" x14ac:dyDescent="0.2">
      <c r="A4684" s="11">
        <v>4661</v>
      </c>
      <c r="D4684" s="13" t="e">
        <f>VLOOKUP(C4684,'Nhân viên'!$B$5:$C$48,2,0)</f>
        <v>#N/A</v>
      </c>
      <c r="G4684" s="13" t="e">
        <f>VLOOKUP(E4684,'Khách hàng'!$B$4:$F$1048576,2,0)</f>
        <v>#N/A</v>
      </c>
      <c r="H4684" s="13" t="str">
        <f>VLOOKUP(E4684,'[1]Khách hàng'!$A$4:$F$2144,3,0)</f>
        <v>Số 1 đường số 17A, Khu phố 11, Phường Bình Trị Đông B, Quận Bình Tân, TP.HCM.</v>
      </c>
      <c r="I4684" s="13" t="e">
        <f>VLOOKUP(E4684,'Khách hàng'!$B$4:$F$1048576,5,0)</f>
        <v>#N/A</v>
      </c>
      <c r="L4684" s="13" t="e">
        <f>VLOOKUP(J4684,'Hàng hóa'!$C$5:$D$50,2,0)</f>
        <v>#N/A</v>
      </c>
      <c r="M4684" s="17" t="e">
        <f>VLOOKUP(J4684,'Hàng hóa'!$C$5:$H$22,6,0)</f>
        <v>#N/A</v>
      </c>
      <c r="N4684" s="17" t="e">
        <f t="shared" si="201"/>
        <v>#N/A</v>
      </c>
      <c r="O4684" s="22" t="e">
        <f t="shared" si="203"/>
        <v>#N/A</v>
      </c>
      <c r="P4684" s="17" t="e">
        <f t="shared" si="202"/>
        <v>#N/A</v>
      </c>
      <c r="Q4684" s="13" t="e">
        <f>VLOOKUP(I4684,'[1]Nhân viên'!$E$20:$F$41,2,0)</f>
        <v>#N/A</v>
      </c>
    </row>
    <row r="4685" spans="1:17" x14ac:dyDescent="0.2">
      <c r="A4685" s="11">
        <v>4662</v>
      </c>
      <c r="D4685" s="13" t="e">
        <f>VLOOKUP(C4685,'Nhân viên'!$B$5:$C$48,2,0)</f>
        <v>#N/A</v>
      </c>
      <c r="G4685" s="13" t="e">
        <f>VLOOKUP(E4685,'Khách hàng'!$B$4:$F$1048576,2,0)</f>
        <v>#N/A</v>
      </c>
      <c r="H4685" s="13" t="str">
        <f>VLOOKUP(E4685,'[1]Khách hàng'!$A$4:$F$2144,3,0)</f>
        <v>Số 1 đường số 17A, Khu phố 11, Phường Bình Trị Đông B, Quận Bình Tân, TP.HCM.</v>
      </c>
      <c r="I4685" s="13" t="e">
        <f>VLOOKUP(E4685,'Khách hàng'!$B$4:$F$1048576,5,0)</f>
        <v>#N/A</v>
      </c>
      <c r="L4685" s="13" t="e">
        <f>VLOOKUP(J4685,'Hàng hóa'!$C$5:$D$50,2,0)</f>
        <v>#N/A</v>
      </c>
      <c r="M4685" s="17" t="e">
        <f>VLOOKUP(J4685,'Hàng hóa'!$C$5:$H$22,6,0)</f>
        <v>#N/A</v>
      </c>
      <c r="N4685" s="17" t="e">
        <f t="shared" si="201"/>
        <v>#N/A</v>
      </c>
      <c r="O4685" s="22" t="e">
        <f t="shared" si="203"/>
        <v>#N/A</v>
      </c>
      <c r="P4685" s="17" t="e">
        <f t="shared" si="202"/>
        <v>#N/A</v>
      </c>
      <c r="Q4685" s="13" t="e">
        <f>VLOOKUP(I4685,'[1]Nhân viên'!$E$20:$F$41,2,0)</f>
        <v>#N/A</v>
      </c>
    </row>
    <row r="4686" spans="1:17" x14ac:dyDescent="0.2">
      <c r="A4686" s="11">
        <v>4663</v>
      </c>
      <c r="D4686" s="13" t="e">
        <f>VLOOKUP(C4686,'Nhân viên'!$B$5:$C$48,2,0)</f>
        <v>#N/A</v>
      </c>
      <c r="G4686" s="13" t="e">
        <f>VLOOKUP(E4686,'Khách hàng'!$B$4:$F$1048576,2,0)</f>
        <v>#N/A</v>
      </c>
      <c r="H4686" s="13" t="str">
        <f>VLOOKUP(E4686,'[1]Khách hàng'!$A$4:$F$2144,3,0)</f>
        <v>Số 1 đường số 17A, Khu phố 11, Phường Bình Trị Đông B, Quận Bình Tân, TP.HCM.</v>
      </c>
      <c r="I4686" s="13" t="e">
        <f>VLOOKUP(E4686,'Khách hàng'!$B$4:$F$1048576,5,0)</f>
        <v>#N/A</v>
      </c>
      <c r="L4686" s="13" t="e">
        <f>VLOOKUP(J4686,'Hàng hóa'!$C$5:$D$50,2,0)</f>
        <v>#N/A</v>
      </c>
      <c r="M4686" s="17" t="e">
        <f>VLOOKUP(J4686,'Hàng hóa'!$C$5:$H$22,6,0)</f>
        <v>#N/A</v>
      </c>
      <c r="N4686" s="17" t="e">
        <f t="shared" si="201"/>
        <v>#N/A</v>
      </c>
      <c r="O4686" s="22" t="e">
        <f t="shared" si="203"/>
        <v>#N/A</v>
      </c>
      <c r="P4686" s="17" t="e">
        <f t="shared" si="202"/>
        <v>#N/A</v>
      </c>
      <c r="Q4686" s="13" t="e">
        <f>VLOOKUP(I4686,'[1]Nhân viên'!$E$20:$F$41,2,0)</f>
        <v>#N/A</v>
      </c>
    </row>
    <row r="4687" spans="1:17" x14ac:dyDescent="0.2">
      <c r="A4687" s="11">
        <v>4664</v>
      </c>
      <c r="D4687" s="13" t="e">
        <f>VLOOKUP(C4687,'Nhân viên'!$B$5:$C$48,2,0)</f>
        <v>#N/A</v>
      </c>
      <c r="G4687" s="13" t="e">
        <f>VLOOKUP(E4687,'Khách hàng'!$B$4:$F$1048576,2,0)</f>
        <v>#N/A</v>
      </c>
      <c r="H4687" s="13" t="str">
        <f>VLOOKUP(E4687,'[1]Khách hàng'!$A$4:$F$2144,3,0)</f>
        <v>Số 1 đường số 17A, Khu phố 11, Phường Bình Trị Đông B, Quận Bình Tân, TP.HCM.</v>
      </c>
      <c r="I4687" s="13" t="e">
        <f>VLOOKUP(E4687,'Khách hàng'!$B$4:$F$1048576,5,0)</f>
        <v>#N/A</v>
      </c>
      <c r="L4687" s="13" t="e">
        <f>VLOOKUP(J4687,'Hàng hóa'!$C$5:$D$50,2,0)</f>
        <v>#N/A</v>
      </c>
      <c r="M4687" s="17" t="e">
        <f>VLOOKUP(J4687,'Hàng hóa'!$C$5:$H$22,6,0)</f>
        <v>#N/A</v>
      </c>
      <c r="N4687" s="17" t="e">
        <f t="shared" si="201"/>
        <v>#N/A</v>
      </c>
      <c r="O4687" s="22" t="e">
        <f t="shared" si="203"/>
        <v>#N/A</v>
      </c>
      <c r="P4687" s="17" t="e">
        <f t="shared" si="202"/>
        <v>#N/A</v>
      </c>
      <c r="Q4687" s="13" t="e">
        <f>VLOOKUP(I4687,'[1]Nhân viên'!$E$20:$F$41,2,0)</f>
        <v>#N/A</v>
      </c>
    </row>
    <row r="4688" spans="1:17" x14ac:dyDescent="0.2">
      <c r="A4688" s="11">
        <v>4665</v>
      </c>
      <c r="D4688" s="13" t="e">
        <f>VLOOKUP(C4688,'Nhân viên'!$B$5:$C$48,2,0)</f>
        <v>#N/A</v>
      </c>
      <c r="G4688" s="13" t="e">
        <f>VLOOKUP(E4688,'Khách hàng'!$B$4:$F$1048576,2,0)</f>
        <v>#N/A</v>
      </c>
      <c r="H4688" s="13" t="str">
        <f>VLOOKUP(E4688,'[1]Khách hàng'!$A$4:$F$2144,3,0)</f>
        <v>Số 1 đường số 17A, Khu phố 11, Phường Bình Trị Đông B, Quận Bình Tân, TP.HCM.</v>
      </c>
      <c r="I4688" s="13" t="e">
        <f>VLOOKUP(E4688,'Khách hàng'!$B$4:$F$1048576,5,0)</f>
        <v>#N/A</v>
      </c>
      <c r="L4688" s="13" t="e">
        <f>VLOOKUP(J4688,'Hàng hóa'!$C$5:$D$50,2,0)</f>
        <v>#N/A</v>
      </c>
      <c r="M4688" s="17" t="e">
        <f>VLOOKUP(J4688,'Hàng hóa'!$C$5:$H$22,6,0)</f>
        <v>#N/A</v>
      </c>
      <c r="N4688" s="17" t="e">
        <f t="shared" si="201"/>
        <v>#N/A</v>
      </c>
      <c r="O4688" s="22" t="e">
        <f t="shared" si="203"/>
        <v>#N/A</v>
      </c>
      <c r="P4688" s="17" t="e">
        <f t="shared" si="202"/>
        <v>#N/A</v>
      </c>
      <c r="Q4688" s="13" t="e">
        <f>VLOOKUP(I4688,'[1]Nhân viên'!$E$20:$F$41,2,0)</f>
        <v>#N/A</v>
      </c>
    </row>
    <row r="4689" spans="1:17" x14ac:dyDescent="0.2">
      <c r="A4689" s="11">
        <v>4666</v>
      </c>
      <c r="D4689" s="13" t="e">
        <f>VLOOKUP(C4689,'Nhân viên'!$B$5:$C$48,2,0)</f>
        <v>#N/A</v>
      </c>
      <c r="G4689" s="13" t="e">
        <f>VLOOKUP(E4689,'Khách hàng'!$B$4:$F$1048576,2,0)</f>
        <v>#N/A</v>
      </c>
      <c r="H4689" s="13" t="str">
        <f>VLOOKUP(E4689,'[1]Khách hàng'!$A$4:$F$2144,3,0)</f>
        <v>Số 1 đường số 17A, Khu phố 11, Phường Bình Trị Đông B, Quận Bình Tân, TP.HCM.</v>
      </c>
      <c r="I4689" s="13" t="e">
        <f>VLOOKUP(E4689,'Khách hàng'!$B$4:$F$1048576,5,0)</f>
        <v>#N/A</v>
      </c>
      <c r="L4689" s="13" t="e">
        <f>VLOOKUP(J4689,'Hàng hóa'!$C$5:$D$50,2,0)</f>
        <v>#N/A</v>
      </c>
      <c r="M4689" s="17" t="e">
        <f>VLOOKUP(J4689,'Hàng hóa'!$C$5:$H$22,6,0)</f>
        <v>#N/A</v>
      </c>
      <c r="N4689" s="17" t="e">
        <f t="shared" si="201"/>
        <v>#N/A</v>
      </c>
      <c r="O4689" s="22" t="e">
        <f t="shared" si="203"/>
        <v>#N/A</v>
      </c>
      <c r="P4689" s="17" t="e">
        <f t="shared" si="202"/>
        <v>#N/A</v>
      </c>
      <c r="Q4689" s="13" t="e">
        <f>VLOOKUP(I4689,'[1]Nhân viên'!$E$20:$F$41,2,0)</f>
        <v>#N/A</v>
      </c>
    </row>
    <row r="4690" spans="1:17" x14ac:dyDescent="0.2">
      <c r="A4690" s="11">
        <v>4667</v>
      </c>
      <c r="D4690" s="13" t="e">
        <f>VLOOKUP(C4690,'Nhân viên'!$B$5:$C$48,2,0)</f>
        <v>#N/A</v>
      </c>
      <c r="G4690" s="13" t="e">
        <f>VLOOKUP(E4690,'Khách hàng'!$B$4:$F$1048576,2,0)</f>
        <v>#N/A</v>
      </c>
      <c r="H4690" s="13" t="str">
        <f>VLOOKUP(E4690,'[1]Khách hàng'!$A$4:$F$2144,3,0)</f>
        <v>Số 1 đường số 17A, Khu phố 11, Phường Bình Trị Đông B, Quận Bình Tân, TP.HCM.</v>
      </c>
      <c r="I4690" s="13" t="e">
        <f>VLOOKUP(E4690,'Khách hàng'!$B$4:$F$1048576,5,0)</f>
        <v>#N/A</v>
      </c>
      <c r="L4690" s="13" t="e">
        <f>VLOOKUP(J4690,'Hàng hóa'!$C$5:$D$50,2,0)</f>
        <v>#N/A</v>
      </c>
      <c r="M4690" s="17" t="e">
        <f>VLOOKUP(J4690,'Hàng hóa'!$C$5:$H$22,6,0)</f>
        <v>#N/A</v>
      </c>
      <c r="N4690" s="17" t="e">
        <f t="shared" si="201"/>
        <v>#N/A</v>
      </c>
      <c r="O4690" s="22" t="e">
        <f t="shared" si="203"/>
        <v>#N/A</v>
      </c>
      <c r="P4690" s="17" t="e">
        <f t="shared" si="202"/>
        <v>#N/A</v>
      </c>
      <c r="Q4690" s="13" t="e">
        <f>VLOOKUP(I4690,'[1]Nhân viên'!$E$20:$F$41,2,0)</f>
        <v>#N/A</v>
      </c>
    </row>
    <row r="4691" spans="1:17" x14ac:dyDescent="0.2">
      <c r="A4691" s="11">
        <v>4668</v>
      </c>
      <c r="D4691" s="13" t="e">
        <f>VLOOKUP(C4691,'Nhân viên'!$B$5:$C$48,2,0)</f>
        <v>#N/A</v>
      </c>
      <c r="G4691" s="13" t="e">
        <f>VLOOKUP(E4691,'Khách hàng'!$B$4:$F$1048576,2,0)</f>
        <v>#N/A</v>
      </c>
      <c r="H4691" s="13" t="str">
        <f>VLOOKUP(E4691,'[1]Khách hàng'!$A$4:$F$2144,3,0)</f>
        <v>Số 1 đường số 17A, Khu phố 11, Phường Bình Trị Đông B, Quận Bình Tân, TP.HCM.</v>
      </c>
      <c r="I4691" s="13" t="e">
        <f>VLOOKUP(E4691,'Khách hàng'!$B$4:$F$1048576,5,0)</f>
        <v>#N/A</v>
      </c>
      <c r="L4691" s="13" t="e">
        <f>VLOOKUP(J4691,'Hàng hóa'!$C$5:$D$50,2,0)</f>
        <v>#N/A</v>
      </c>
      <c r="M4691" s="17" t="e">
        <f>VLOOKUP(J4691,'Hàng hóa'!$C$5:$H$22,6,0)</f>
        <v>#N/A</v>
      </c>
      <c r="N4691" s="17" t="e">
        <f t="shared" si="201"/>
        <v>#N/A</v>
      </c>
      <c r="O4691" s="22" t="e">
        <f t="shared" si="203"/>
        <v>#N/A</v>
      </c>
      <c r="P4691" s="17" t="e">
        <f t="shared" si="202"/>
        <v>#N/A</v>
      </c>
      <c r="Q4691" s="13" t="e">
        <f>VLOOKUP(I4691,'[1]Nhân viên'!$E$20:$F$41,2,0)</f>
        <v>#N/A</v>
      </c>
    </row>
    <row r="4692" spans="1:17" x14ac:dyDescent="0.2">
      <c r="A4692" s="11">
        <v>4669</v>
      </c>
      <c r="D4692" s="13" t="e">
        <f>VLOOKUP(C4692,'Nhân viên'!$B$5:$C$48,2,0)</f>
        <v>#N/A</v>
      </c>
      <c r="G4692" s="13" t="e">
        <f>VLOOKUP(E4692,'Khách hàng'!$B$4:$F$1048576,2,0)</f>
        <v>#N/A</v>
      </c>
      <c r="H4692" s="13" t="str">
        <f>VLOOKUP(E4692,'[1]Khách hàng'!$A$4:$F$2144,3,0)</f>
        <v>Số 1 đường số 17A, Khu phố 11, Phường Bình Trị Đông B, Quận Bình Tân, TP.HCM.</v>
      </c>
      <c r="I4692" s="13" t="e">
        <f>VLOOKUP(E4692,'Khách hàng'!$B$4:$F$1048576,5,0)</f>
        <v>#N/A</v>
      </c>
      <c r="L4692" s="13" t="e">
        <f>VLOOKUP(J4692,'Hàng hóa'!$C$5:$D$50,2,0)</f>
        <v>#N/A</v>
      </c>
      <c r="M4692" s="17" t="e">
        <f>VLOOKUP(J4692,'Hàng hóa'!$C$5:$H$22,6,0)</f>
        <v>#N/A</v>
      </c>
      <c r="N4692" s="17" t="e">
        <f t="shared" si="201"/>
        <v>#N/A</v>
      </c>
      <c r="O4692" s="22" t="e">
        <f t="shared" si="203"/>
        <v>#N/A</v>
      </c>
      <c r="P4692" s="17" t="e">
        <f t="shared" si="202"/>
        <v>#N/A</v>
      </c>
      <c r="Q4692" s="13" t="e">
        <f>VLOOKUP(I4692,'[1]Nhân viên'!$E$20:$F$41,2,0)</f>
        <v>#N/A</v>
      </c>
    </row>
    <row r="4693" spans="1:17" x14ac:dyDescent="0.2">
      <c r="A4693" s="11">
        <v>4670</v>
      </c>
      <c r="D4693" s="13" t="e">
        <f>VLOOKUP(C4693,'Nhân viên'!$B$5:$C$48,2,0)</f>
        <v>#N/A</v>
      </c>
      <c r="G4693" s="13" t="e">
        <f>VLOOKUP(E4693,'Khách hàng'!$B$4:$F$1048576,2,0)</f>
        <v>#N/A</v>
      </c>
      <c r="H4693" s="13" t="str">
        <f>VLOOKUP(E4693,'[1]Khách hàng'!$A$4:$F$2144,3,0)</f>
        <v>Số 1 đường số 17A, Khu phố 11, Phường Bình Trị Đông B, Quận Bình Tân, TP.HCM.</v>
      </c>
      <c r="I4693" s="13" t="e">
        <f>VLOOKUP(E4693,'Khách hàng'!$B$4:$F$1048576,5,0)</f>
        <v>#N/A</v>
      </c>
      <c r="L4693" s="13" t="e">
        <f>VLOOKUP(J4693,'Hàng hóa'!$C$5:$D$50,2,0)</f>
        <v>#N/A</v>
      </c>
      <c r="M4693" s="17" t="e">
        <f>VLOOKUP(J4693,'Hàng hóa'!$C$5:$H$22,6,0)</f>
        <v>#N/A</v>
      </c>
      <c r="N4693" s="17" t="e">
        <f t="shared" si="201"/>
        <v>#N/A</v>
      </c>
      <c r="O4693" s="22" t="e">
        <f t="shared" si="203"/>
        <v>#N/A</v>
      </c>
      <c r="P4693" s="17" t="e">
        <f t="shared" si="202"/>
        <v>#N/A</v>
      </c>
      <c r="Q4693" s="13" t="e">
        <f>VLOOKUP(I4693,'[1]Nhân viên'!$E$20:$F$41,2,0)</f>
        <v>#N/A</v>
      </c>
    </row>
    <row r="4694" spans="1:17" x14ac:dyDescent="0.2">
      <c r="A4694" s="11">
        <v>4671</v>
      </c>
      <c r="D4694" s="13" t="e">
        <f>VLOOKUP(C4694,'Nhân viên'!$B$5:$C$48,2,0)</f>
        <v>#N/A</v>
      </c>
      <c r="G4694" s="13" t="e">
        <f>VLOOKUP(E4694,'Khách hàng'!$B$4:$F$1048576,2,0)</f>
        <v>#N/A</v>
      </c>
      <c r="H4694" s="13" t="str">
        <f>VLOOKUP(E4694,'[1]Khách hàng'!$A$4:$F$2144,3,0)</f>
        <v>Số 1 đường số 17A, Khu phố 11, Phường Bình Trị Đông B, Quận Bình Tân, TP.HCM.</v>
      </c>
      <c r="I4694" s="13" t="e">
        <f>VLOOKUP(E4694,'Khách hàng'!$B$4:$F$1048576,5,0)</f>
        <v>#N/A</v>
      </c>
      <c r="L4694" s="13" t="e">
        <f>VLOOKUP(J4694,'Hàng hóa'!$C$5:$D$50,2,0)</f>
        <v>#N/A</v>
      </c>
      <c r="M4694" s="17" t="e">
        <f>VLOOKUP(J4694,'Hàng hóa'!$C$5:$H$22,6,0)</f>
        <v>#N/A</v>
      </c>
      <c r="N4694" s="17" t="e">
        <f t="shared" si="201"/>
        <v>#N/A</v>
      </c>
      <c r="O4694" s="22" t="e">
        <f t="shared" si="203"/>
        <v>#N/A</v>
      </c>
      <c r="P4694" s="17" t="e">
        <f t="shared" si="202"/>
        <v>#N/A</v>
      </c>
      <c r="Q4694" s="13" t="e">
        <f>VLOOKUP(I4694,'[1]Nhân viên'!$E$20:$F$41,2,0)</f>
        <v>#N/A</v>
      </c>
    </row>
    <row r="4695" spans="1:17" x14ac:dyDescent="0.2">
      <c r="A4695" s="11">
        <v>4672</v>
      </c>
      <c r="D4695" s="13" t="e">
        <f>VLOOKUP(C4695,'Nhân viên'!$B$5:$C$48,2,0)</f>
        <v>#N/A</v>
      </c>
      <c r="G4695" s="13" t="e">
        <f>VLOOKUP(E4695,'Khách hàng'!$B$4:$F$1048576,2,0)</f>
        <v>#N/A</v>
      </c>
      <c r="H4695" s="13" t="str">
        <f>VLOOKUP(E4695,'[1]Khách hàng'!$A$4:$F$2144,3,0)</f>
        <v>Số 1 đường số 17A, Khu phố 11, Phường Bình Trị Đông B, Quận Bình Tân, TP.HCM.</v>
      </c>
      <c r="I4695" s="13" t="e">
        <f>VLOOKUP(E4695,'Khách hàng'!$B$4:$F$1048576,5,0)</f>
        <v>#N/A</v>
      </c>
      <c r="L4695" s="13" t="e">
        <f>VLOOKUP(J4695,'Hàng hóa'!$C$5:$D$50,2,0)</f>
        <v>#N/A</v>
      </c>
      <c r="M4695" s="17" t="e">
        <f>VLOOKUP(J4695,'Hàng hóa'!$C$5:$H$22,6,0)</f>
        <v>#N/A</v>
      </c>
      <c r="N4695" s="17" t="e">
        <f t="shared" si="201"/>
        <v>#N/A</v>
      </c>
      <c r="O4695" s="22" t="e">
        <f t="shared" si="203"/>
        <v>#N/A</v>
      </c>
      <c r="P4695" s="17" t="e">
        <f t="shared" si="202"/>
        <v>#N/A</v>
      </c>
      <c r="Q4695" s="13" t="e">
        <f>VLOOKUP(I4695,'[1]Nhân viên'!$E$20:$F$41,2,0)</f>
        <v>#N/A</v>
      </c>
    </row>
    <row r="4696" spans="1:17" x14ac:dyDescent="0.2">
      <c r="A4696" s="11">
        <v>4673</v>
      </c>
      <c r="D4696" s="13" t="e">
        <f>VLOOKUP(C4696,'Nhân viên'!$B$5:$C$48,2,0)</f>
        <v>#N/A</v>
      </c>
      <c r="G4696" s="13" t="e">
        <f>VLOOKUP(E4696,'Khách hàng'!$B$4:$F$1048576,2,0)</f>
        <v>#N/A</v>
      </c>
      <c r="H4696" s="13" t="str">
        <f>VLOOKUP(E4696,'[1]Khách hàng'!$A$4:$F$2144,3,0)</f>
        <v>Số 1 đường số 17A, Khu phố 11, Phường Bình Trị Đông B, Quận Bình Tân, TP.HCM.</v>
      </c>
      <c r="I4696" s="13" t="e">
        <f>VLOOKUP(E4696,'Khách hàng'!$B$4:$F$1048576,5,0)</f>
        <v>#N/A</v>
      </c>
      <c r="L4696" s="13" t="e">
        <f>VLOOKUP(J4696,'Hàng hóa'!$C$5:$D$50,2,0)</f>
        <v>#N/A</v>
      </c>
      <c r="M4696" s="17" t="e">
        <f>VLOOKUP(J4696,'Hàng hóa'!$C$5:$H$22,6,0)</f>
        <v>#N/A</v>
      </c>
      <c r="N4696" s="17" t="e">
        <f t="shared" si="201"/>
        <v>#N/A</v>
      </c>
      <c r="O4696" s="22" t="e">
        <f t="shared" si="203"/>
        <v>#N/A</v>
      </c>
      <c r="P4696" s="17" t="e">
        <f t="shared" si="202"/>
        <v>#N/A</v>
      </c>
      <c r="Q4696" s="13" t="e">
        <f>VLOOKUP(I4696,'[1]Nhân viên'!$E$20:$F$41,2,0)</f>
        <v>#N/A</v>
      </c>
    </row>
    <row r="4697" spans="1:17" x14ac:dyDescent="0.2">
      <c r="A4697" s="11">
        <v>4674</v>
      </c>
      <c r="D4697" s="13" t="e">
        <f>VLOOKUP(C4697,'Nhân viên'!$B$5:$C$48,2,0)</f>
        <v>#N/A</v>
      </c>
      <c r="G4697" s="13" t="e">
        <f>VLOOKUP(E4697,'Khách hàng'!$B$4:$F$1048576,2,0)</f>
        <v>#N/A</v>
      </c>
      <c r="H4697" s="13" t="str">
        <f>VLOOKUP(E4697,'[1]Khách hàng'!$A$4:$F$2144,3,0)</f>
        <v>Số 1 đường số 17A, Khu phố 11, Phường Bình Trị Đông B, Quận Bình Tân, TP.HCM.</v>
      </c>
      <c r="I4697" s="13" t="e">
        <f>VLOOKUP(E4697,'Khách hàng'!$B$4:$F$1048576,5,0)</f>
        <v>#N/A</v>
      </c>
      <c r="L4697" s="13" t="e">
        <f>VLOOKUP(J4697,'Hàng hóa'!$C$5:$D$50,2,0)</f>
        <v>#N/A</v>
      </c>
      <c r="M4697" s="17" t="e">
        <f>VLOOKUP(J4697,'Hàng hóa'!$C$5:$H$22,6,0)</f>
        <v>#N/A</v>
      </c>
      <c r="N4697" s="17" t="e">
        <f t="shared" si="201"/>
        <v>#N/A</v>
      </c>
      <c r="O4697" s="22" t="e">
        <f t="shared" si="203"/>
        <v>#N/A</v>
      </c>
      <c r="P4697" s="17" t="e">
        <f t="shared" si="202"/>
        <v>#N/A</v>
      </c>
      <c r="Q4697" s="13" t="e">
        <f>VLOOKUP(I4697,'[1]Nhân viên'!$E$20:$F$41,2,0)</f>
        <v>#N/A</v>
      </c>
    </row>
    <row r="4698" spans="1:17" x14ac:dyDescent="0.2">
      <c r="A4698" s="11">
        <v>4675</v>
      </c>
      <c r="D4698" s="13" t="e">
        <f>VLOOKUP(C4698,'Nhân viên'!$B$5:$C$48,2,0)</f>
        <v>#N/A</v>
      </c>
      <c r="G4698" s="13" t="e">
        <f>VLOOKUP(E4698,'Khách hàng'!$B$4:$F$1048576,2,0)</f>
        <v>#N/A</v>
      </c>
      <c r="H4698" s="13" t="str">
        <f>VLOOKUP(E4698,'[1]Khách hàng'!$A$4:$F$2144,3,0)</f>
        <v>Số 1 đường số 17A, Khu phố 11, Phường Bình Trị Đông B, Quận Bình Tân, TP.HCM.</v>
      </c>
      <c r="I4698" s="13" t="e">
        <f>VLOOKUP(E4698,'Khách hàng'!$B$4:$F$1048576,5,0)</f>
        <v>#N/A</v>
      </c>
      <c r="L4698" s="13" t="e">
        <f>VLOOKUP(J4698,'Hàng hóa'!$C$5:$D$50,2,0)</f>
        <v>#N/A</v>
      </c>
      <c r="M4698" s="17" t="e">
        <f>VLOOKUP(J4698,'Hàng hóa'!$C$5:$H$22,6,0)</f>
        <v>#N/A</v>
      </c>
      <c r="N4698" s="17" t="e">
        <f t="shared" si="201"/>
        <v>#N/A</v>
      </c>
      <c r="O4698" s="22" t="e">
        <f t="shared" si="203"/>
        <v>#N/A</v>
      </c>
      <c r="P4698" s="17" t="e">
        <f t="shared" si="202"/>
        <v>#N/A</v>
      </c>
      <c r="Q4698" s="13" t="e">
        <f>VLOOKUP(I4698,'[1]Nhân viên'!$E$20:$F$41,2,0)</f>
        <v>#N/A</v>
      </c>
    </row>
    <row r="4699" spans="1:17" x14ac:dyDescent="0.2">
      <c r="A4699" s="11">
        <v>4676</v>
      </c>
      <c r="D4699" s="13" t="e">
        <f>VLOOKUP(C4699,'Nhân viên'!$B$5:$C$48,2,0)</f>
        <v>#N/A</v>
      </c>
      <c r="G4699" s="13" t="e">
        <f>VLOOKUP(E4699,'Khách hàng'!$B$4:$F$1048576,2,0)</f>
        <v>#N/A</v>
      </c>
      <c r="H4699" s="13" t="str">
        <f>VLOOKUP(E4699,'[1]Khách hàng'!$A$4:$F$2144,3,0)</f>
        <v>Số 1 đường số 17A, Khu phố 11, Phường Bình Trị Đông B, Quận Bình Tân, TP.HCM.</v>
      </c>
      <c r="I4699" s="13" t="e">
        <f>VLOOKUP(E4699,'Khách hàng'!$B$4:$F$1048576,5,0)</f>
        <v>#N/A</v>
      </c>
      <c r="L4699" s="13" t="e">
        <f>VLOOKUP(J4699,'Hàng hóa'!$C$5:$D$50,2,0)</f>
        <v>#N/A</v>
      </c>
      <c r="M4699" s="17" t="e">
        <f>VLOOKUP(J4699,'Hàng hóa'!$C$5:$H$22,6,0)</f>
        <v>#N/A</v>
      </c>
      <c r="N4699" s="17" t="e">
        <f t="shared" si="201"/>
        <v>#N/A</v>
      </c>
      <c r="O4699" s="22" t="e">
        <f t="shared" si="203"/>
        <v>#N/A</v>
      </c>
      <c r="P4699" s="17" t="e">
        <f t="shared" si="202"/>
        <v>#N/A</v>
      </c>
      <c r="Q4699" s="13" t="e">
        <f>VLOOKUP(I4699,'[1]Nhân viên'!$E$20:$F$41,2,0)</f>
        <v>#N/A</v>
      </c>
    </row>
    <row r="4700" spans="1:17" x14ac:dyDescent="0.2">
      <c r="A4700" s="11">
        <v>4677</v>
      </c>
      <c r="D4700" s="13" t="e">
        <f>VLOOKUP(C4700,'Nhân viên'!$B$5:$C$48,2,0)</f>
        <v>#N/A</v>
      </c>
      <c r="G4700" s="13" t="e">
        <f>VLOOKUP(E4700,'Khách hàng'!$B$4:$F$1048576,2,0)</f>
        <v>#N/A</v>
      </c>
      <c r="H4700" s="13" t="str">
        <f>VLOOKUP(E4700,'[1]Khách hàng'!$A$4:$F$2144,3,0)</f>
        <v>Số 1 đường số 17A, Khu phố 11, Phường Bình Trị Đông B, Quận Bình Tân, TP.HCM.</v>
      </c>
      <c r="I4700" s="13" t="e">
        <f>VLOOKUP(E4700,'Khách hàng'!$B$4:$F$1048576,5,0)</f>
        <v>#N/A</v>
      </c>
      <c r="L4700" s="13" t="e">
        <f>VLOOKUP(J4700,'Hàng hóa'!$C$5:$D$50,2,0)</f>
        <v>#N/A</v>
      </c>
      <c r="M4700" s="17" t="e">
        <f>VLOOKUP(J4700,'Hàng hóa'!$C$5:$H$22,6,0)</f>
        <v>#N/A</v>
      </c>
      <c r="N4700" s="17" t="e">
        <f t="shared" ref="N4700:N4763" si="204">K4700*M4700</f>
        <v>#N/A</v>
      </c>
      <c r="O4700" s="22" t="e">
        <f t="shared" si="203"/>
        <v>#N/A</v>
      </c>
      <c r="P4700" s="17" t="e">
        <f t="shared" ref="P4700:P4763" si="205">N4700*O4700+N4700</f>
        <v>#N/A</v>
      </c>
      <c r="Q4700" s="13" t="e">
        <f>VLOOKUP(I4700,'[1]Nhân viên'!$E$20:$F$41,2,0)</f>
        <v>#N/A</v>
      </c>
    </row>
    <row r="4701" spans="1:17" x14ac:dyDescent="0.2">
      <c r="A4701" s="11">
        <v>4678</v>
      </c>
      <c r="D4701" s="13" t="e">
        <f>VLOOKUP(C4701,'Nhân viên'!$B$5:$C$48,2,0)</f>
        <v>#N/A</v>
      </c>
      <c r="G4701" s="13" t="e">
        <f>VLOOKUP(E4701,'Khách hàng'!$B$4:$F$1048576,2,0)</f>
        <v>#N/A</v>
      </c>
      <c r="H4701" s="13" t="str">
        <f>VLOOKUP(E4701,'[1]Khách hàng'!$A$4:$F$2144,3,0)</f>
        <v>Số 1 đường số 17A, Khu phố 11, Phường Bình Trị Đông B, Quận Bình Tân, TP.HCM.</v>
      </c>
      <c r="I4701" s="13" t="e">
        <f>VLOOKUP(E4701,'Khách hàng'!$B$4:$F$1048576,5,0)</f>
        <v>#N/A</v>
      </c>
      <c r="L4701" s="13" t="e">
        <f>VLOOKUP(J4701,'Hàng hóa'!$C$5:$D$50,2,0)</f>
        <v>#N/A</v>
      </c>
      <c r="M4701" s="17" t="e">
        <f>VLOOKUP(J4701,'Hàng hóa'!$C$5:$H$22,6,0)</f>
        <v>#N/A</v>
      </c>
      <c r="N4701" s="17" t="e">
        <f t="shared" si="204"/>
        <v>#N/A</v>
      </c>
      <c r="O4701" s="22" t="e">
        <f t="shared" si="203"/>
        <v>#N/A</v>
      </c>
      <c r="P4701" s="17" t="e">
        <f t="shared" si="205"/>
        <v>#N/A</v>
      </c>
      <c r="Q4701" s="13" t="e">
        <f>VLOOKUP(I4701,'[1]Nhân viên'!$E$20:$F$41,2,0)</f>
        <v>#N/A</v>
      </c>
    </row>
    <row r="4702" spans="1:17" x14ac:dyDescent="0.2">
      <c r="A4702" s="11">
        <v>4679</v>
      </c>
      <c r="D4702" s="13" t="e">
        <f>VLOOKUP(C4702,'Nhân viên'!$B$5:$C$48,2,0)</f>
        <v>#N/A</v>
      </c>
      <c r="G4702" s="13" t="e">
        <f>VLOOKUP(E4702,'Khách hàng'!$B$4:$F$1048576,2,0)</f>
        <v>#N/A</v>
      </c>
      <c r="H4702" s="13" t="str">
        <f>VLOOKUP(E4702,'[1]Khách hàng'!$A$4:$F$2144,3,0)</f>
        <v>Số 1 đường số 17A, Khu phố 11, Phường Bình Trị Đông B, Quận Bình Tân, TP.HCM.</v>
      </c>
      <c r="I4702" s="13" t="e">
        <f>VLOOKUP(E4702,'Khách hàng'!$B$4:$F$1048576,5,0)</f>
        <v>#N/A</v>
      </c>
      <c r="L4702" s="13" t="e">
        <f>VLOOKUP(J4702,'Hàng hóa'!$C$5:$D$50,2,0)</f>
        <v>#N/A</v>
      </c>
      <c r="M4702" s="17" t="e">
        <f>VLOOKUP(J4702,'Hàng hóa'!$C$5:$H$22,6,0)</f>
        <v>#N/A</v>
      </c>
      <c r="N4702" s="17" t="e">
        <f t="shared" si="204"/>
        <v>#N/A</v>
      </c>
      <c r="O4702" s="22" t="e">
        <f t="shared" si="203"/>
        <v>#N/A</v>
      </c>
      <c r="P4702" s="17" t="e">
        <f t="shared" si="205"/>
        <v>#N/A</v>
      </c>
      <c r="Q4702" s="13" t="e">
        <f>VLOOKUP(I4702,'[1]Nhân viên'!$E$20:$F$41,2,0)</f>
        <v>#N/A</v>
      </c>
    </row>
    <row r="4703" spans="1:17" x14ac:dyDescent="0.2">
      <c r="A4703" s="11">
        <v>4680</v>
      </c>
      <c r="D4703" s="13" t="e">
        <f>VLOOKUP(C4703,'Nhân viên'!$B$5:$C$48,2,0)</f>
        <v>#N/A</v>
      </c>
      <c r="G4703" s="13" t="e">
        <f>VLOOKUP(E4703,'Khách hàng'!$B$4:$F$1048576,2,0)</f>
        <v>#N/A</v>
      </c>
      <c r="H4703" s="13" t="str">
        <f>VLOOKUP(E4703,'[1]Khách hàng'!$A$4:$F$2144,3,0)</f>
        <v>Số 1 đường số 17A, Khu phố 11, Phường Bình Trị Đông B, Quận Bình Tân, TP.HCM.</v>
      </c>
      <c r="I4703" s="13" t="e">
        <f>VLOOKUP(E4703,'Khách hàng'!$B$4:$F$1048576,5,0)</f>
        <v>#N/A</v>
      </c>
      <c r="L4703" s="13" t="e">
        <f>VLOOKUP(J4703,'Hàng hóa'!$C$5:$D$50,2,0)</f>
        <v>#N/A</v>
      </c>
      <c r="M4703" s="17" t="e">
        <f>VLOOKUP(J4703,'Hàng hóa'!$C$5:$H$22,6,0)</f>
        <v>#N/A</v>
      </c>
      <c r="N4703" s="17" t="e">
        <f t="shared" si="204"/>
        <v>#N/A</v>
      </c>
      <c r="O4703" s="22" t="e">
        <f t="shared" si="203"/>
        <v>#N/A</v>
      </c>
      <c r="P4703" s="17" t="e">
        <f t="shared" si="205"/>
        <v>#N/A</v>
      </c>
      <c r="Q4703" s="13" t="e">
        <f>VLOOKUP(I4703,'[1]Nhân viên'!$E$20:$F$41,2,0)</f>
        <v>#N/A</v>
      </c>
    </row>
    <row r="4704" spans="1:17" x14ac:dyDescent="0.2">
      <c r="A4704" s="11">
        <v>4681</v>
      </c>
      <c r="D4704" s="13" t="e">
        <f>VLOOKUP(C4704,'Nhân viên'!$B$5:$C$48,2,0)</f>
        <v>#N/A</v>
      </c>
      <c r="G4704" s="13" t="e">
        <f>VLOOKUP(E4704,'Khách hàng'!$B$4:$F$1048576,2,0)</f>
        <v>#N/A</v>
      </c>
      <c r="H4704" s="13" t="str">
        <f>VLOOKUP(E4704,'[1]Khách hàng'!$A$4:$F$2144,3,0)</f>
        <v>Số 1 đường số 17A, Khu phố 11, Phường Bình Trị Đông B, Quận Bình Tân, TP.HCM.</v>
      </c>
      <c r="I4704" s="13" t="e">
        <f>VLOOKUP(E4704,'Khách hàng'!$B$4:$F$1048576,5,0)</f>
        <v>#N/A</v>
      </c>
      <c r="L4704" s="13" t="e">
        <f>VLOOKUP(J4704,'Hàng hóa'!$C$5:$D$50,2,0)</f>
        <v>#N/A</v>
      </c>
      <c r="M4704" s="17" t="e">
        <f>VLOOKUP(J4704,'Hàng hóa'!$C$5:$H$22,6,0)</f>
        <v>#N/A</v>
      </c>
      <c r="N4704" s="17" t="e">
        <f t="shared" si="204"/>
        <v>#N/A</v>
      </c>
      <c r="O4704" s="22" t="e">
        <f t="shared" si="203"/>
        <v>#N/A</v>
      </c>
      <c r="P4704" s="17" t="e">
        <f t="shared" si="205"/>
        <v>#N/A</v>
      </c>
      <c r="Q4704" s="13" t="e">
        <f>VLOOKUP(I4704,'[1]Nhân viên'!$E$20:$F$41,2,0)</f>
        <v>#N/A</v>
      </c>
    </row>
    <row r="4705" spans="1:17" x14ac:dyDescent="0.2">
      <c r="A4705" s="11">
        <v>4682</v>
      </c>
      <c r="D4705" s="13" t="e">
        <f>VLOOKUP(C4705,'Nhân viên'!$B$5:$C$48,2,0)</f>
        <v>#N/A</v>
      </c>
      <c r="G4705" s="13" t="e">
        <f>VLOOKUP(E4705,'Khách hàng'!$B$4:$F$1048576,2,0)</f>
        <v>#N/A</v>
      </c>
      <c r="H4705" s="13" t="str">
        <f>VLOOKUP(E4705,'[1]Khách hàng'!$A$4:$F$2144,3,0)</f>
        <v>Số 1 đường số 17A, Khu phố 11, Phường Bình Trị Đông B, Quận Bình Tân, TP.HCM.</v>
      </c>
      <c r="I4705" s="13" t="e">
        <f>VLOOKUP(E4705,'Khách hàng'!$B$4:$F$1048576,5,0)</f>
        <v>#N/A</v>
      </c>
      <c r="L4705" s="13" t="e">
        <f>VLOOKUP(J4705,'Hàng hóa'!$C$5:$D$50,2,0)</f>
        <v>#N/A</v>
      </c>
      <c r="M4705" s="17" t="e">
        <f>VLOOKUP(J4705,'Hàng hóa'!$C$5:$H$22,6,0)</f>
        <v>#N/A</v>
      </c>
      <c r="N4705" s="17" t="e">
        <f t="shared" si="204"/>
        <v>#N/A</v>
      </c>
      <c r="O4705" s="22" t="e">
        <f t="shared" si="203"/>
        <v>#N/A</v>
      </c>
      <c r="P4705" s="17" t="e">
        <f t="shared" si="205"/>
        <v>#N/A</v>
      </c>
      <c r="Q4705" s="13" t="e">
        <f>VLOOKUP(I4705,'[1]Nhân viên'!$E$20:$F$41,2,0)</f>
        <v>#N/A</v>
      </c>
    </row>
    <row r="4706" spans="1:17" x14ac:dyDescent="0.2">
      <c r="A4706" s="11">
        <v>4683</v>
      </c>
      <c r="D4706" s="13" t="e">
        <f>VLOOKUP(C4706,'Nhân viên'!$B$5:$C$48,2,0)</f>
        <v>#N/A</v>
      </c>
      <c r="G4706" s="13" t="e">
        <f>VLOOKUP(E4706,'Khách hàng'!$B$4:$F$1048576,2,0)</f>
        <v>#N/A</v>
      </c>
      <c r="H4706" s="13" t="str">
        <f>VLOOKUP(E4706,'[1]Khách hàng'!$A$4:$F$2144,3,0)</f>
        <v>Số 1 đường số 17A, Khu phố 11, Phường Bình Trị Đông B, Quận Bình Tân, TP.HCM.</v>
      </c>
      <c r="I4706" s="13" t="e">
        <f>VLOOKUP(E4706,'Khách hàng'!$B$4:$F$1048576,5,0)</f>
        <v>#N/A</v>
      </c>
      <c r="L4706" s="13" t="e">
        <f>VLOOKUP(J4706,'Hàng hóa'!$C$5:$D$50,2,0)</f>
        <v>#N/A</v>
      </c>
      <c r="M4706" s="17" t="e">
        <f>VLOOKUP(J4706,'Hàng hóa'!$C$5:$H$22,6,0)</f>
        <v>#N/A</v>
      </c>
      <c r="N4706" s="17" t="e">
        <f t="shared" si="204"/>
        <v>#N/A</v>
      </c>
      <c r="O4706" s="22" t="e">
        <f t="shared" si="203"/>
        <v>#N/A</v>
      </c>
      <c r="P4706" s="17" t="e">
        <f t="shared" si="205"/>
        <v>#N/A</v>
      </c>
      <c r="Q4706" s="13" t="e">
        <f>VLOOKUP(I4706,'[1]Nhân viên'!$E$20:$F$41,2,0)</f>
        <v>#N/A</v>
      </c>
    </row>
    <row r="4707" spans="1:17" x14ac:dyDescent="0.2">
      <c r="A4707" s="11">
        <v>4684</v>
      </c>
      <c r="D4707" s="13" t="e">
        <f>VLOOKUP(C4707,'Nhân viên'!$B$5:$C$48,2,0)</f>
        <v>#N/A</v>
      </c>
      <c r="G4707" s="13" t="e">
        <f>VLOOKUP(E4707,'Khách hàng'!$B$4:$F$1048576,2,0)</f>
        <v>#N/A</v>
      </c>
      <c r="H4707" s="13" t="str">
        <f>VLOOKUP(E4707,'[1]Khách hàng'!$A$4:$F$2144,3,0)</f>
        <v>Số 1 đường số 17A, Khu phố 11, Phường Bình Trị Đông B, Quận Bình Tân, TP.HCM.</v>
      </c>
      <c r="I4707" s="13" t="e">
        <f>VLOOKUP(E4707,'Khách hàng'!$B$4:$F$1048576,5,0)</f>
        <v>#N/A</v>
      </c>
      <c r="L4707" s="13" t="e">
        <f>VLOOKUP(J4707,'Hàng hóa'!$C$5:$D$50,2,0)</f>
        <v>#N/A</v>
      </c>
      <c r="M4707" s="17" t="e">
        <f>VLOOKUP(J4707,'Hàng hóa'!$C$5:$H$22,6,0)</f>
        <v>#N/A</v>
      </c>
      <c r="N4707" s="17" t="e">
        <f t="shared" si="204"/>
        <v>#N/A</v>
      </c>
      <c r="O4707" s="22" t="e">
        <f t="shared" si="203"/>
        <v>#N/A</v>
      </c>
      <c r="P4707" s="17" t="e">
        <f t="shared" si="205"/>
        <v>#N/A</v>
      </c>
      <c r="Q4707" s="13" t="e">
        <f>VLOOKUP(I4707,'[1]Nhân viên'!$E$20:$F$41,2,0)</f>
        <v>#N/A</v>
      </c>
    </row>
    <row r="4708" spans="1:17" x14ac:dyDescent="0.2">
      <c r="A4708" s="11">
        <v>4685</v>
      </c>
      <c r="D4708" s="13" t="e">
        <f>VLOOKUP(C4708,'Nhân viên'!$B$5:$C$48,2,0)</f>
        <v>#N/A</v>
      </c>
      <c r="G4708" s="13" t="e">
        <f>VLOOKUP(E4708,'Khách hàng'!$B$4:$F$1048576,2,0)</f>
        <v>#N/A</v>
      </c>
      <c r="H4708" s="13" t="str">
        <f>VLOOKUP(E4708,'[1]Khách hàng'!$A$4:$F$2144,3,0)</f>
        <v>Số 1 đường số 17A, Khu phố 11, Phường Bình Trị Đông B, Quận Bình Tân, TP.HCM.</v>
      </c>
      <c r="I4708" s="13" t="e">
        <f>VLOOKUP(E4708,'Khách hàng'!$B$4:$F$1048576,5,0)</f>
        <v>#N/A</v>
      </c>
      <c r="L4708" s="13" t="e">
        <f>VLOOKUP(J4708,'Hàng hóa'!$C$5:$D$50,2,0)</f>
        <v>#N/A</v>
      </c>
      <c r="M4708" s="17" t="e">
        <f>VLOOKUP(J4708,'Hàng hóa'!$C$5:$H$22,6,0)</f>
        <v>#N/A</v>
      </c>
      <c r="N4708" s="17" t="e">
        <f t="shared" si="204"/>
        <v>#N/A</v>
      </c>
      <c r="O4708" s="22" t="e">
        <f t="shared" si="203"/>
        <v>#N/A</v>
      </c>
      <c r="P4708" s="17" t="e">
        <f t="shared" si="205"/>
        <v>#N/A</v>
      </c>
      <c r="Q4708" s="13" t="e">
        <f>VLOOKUP(I4708,'[1]Nhân viên'!$E$20:$F$41,2,0)</f>
        <v>#N/A</v>
      </c>
    </row>
    <row r="4709" spans="1:17" x14ac:dyDescent="0.2">
      <c r="A4709" s="11">
        <v>4686</v>
      </c>
      <c r="D4709" s="13" t="e">
        <f>VLOOKUP(C4709,'Nhân viên'!$B$5:$C$48,2,0)</f>
        <v>#N/A</v>
      </c>
      <c r="G4709" s="13" t="e">
        <f>VLOOKUP(E4709,'Khách hàng'!$B$4:$F$1048576,2,0)</f>
        <v>#N/A</v>
      </c>
      <c r="H4709" s="13" t="str">
        <f>VLOOKUP(E4709,'[1]Khách hàng'!$A$4:$F$2144,3,0)</f>
        <v>Số 1 đường số 17A, Khu phố 11, Phường Bình Trị Đông B, Quận Bình Tân, TP.HCM.</v>
      </c>
      <c r="I4709" s="13" t="e">
        <f>VLOOKUP(E4709,'Khách hàng'!$B$4:$F$1048576,5,0)</f>
        <v>#N/A</v>
      </c>
      <c r="L4709" s="13" t="e">
        <f>VLOOKUP(J4709,'Hàng hóa'!$C$5:$D$50,2,0)</f>
        <v>#N/A</v>
      </c>
      <c r="M4709" s="17" t="e">
        <f>VLOOKUP(J4709,'Hàng hóa'!$C$5:$H$22,6,0)</f>
        <v>#N/A</v>
      </c>
      <c r="N4709" s="17" t="e">
        <f t="shared" si="204"/>
        <v>#N/A</v>
      </c>
      <c r="O4709" s="22" t="e">
        <f t="shared" si="203"/>
        <v>#N/A</v>
      </c>
      <c r="P4709" s="17" t="e">
        <f t="shared" si="205"/>
        <v>#N/A</v>
      </c>
      <c r="Q4709" s="13" t="e">
        <f>VLOOKUP(I4709,'[1]Nhân viên'!$E$20:$F$41,2,0)</f>
        <v>#N/A</v>
      </c>
    </row>
    <row r="4710" spans="1:17" x14ac:dyDescent="0.2">
      <c r="A4710" s="11">
        <v>4687</v>
      </c>
      <c r="D4710" s="13" t="e">
        <f>VLOOKUP(C4710,'Nhân viên'!$B$5:$C$48,2,0)</f>
        <v>#N/A</v>
      </c>
      <c r="G4710" s="13" t="e">
        <f>VLOOKUP(E4710,'Khách hàng'!$B$4:$F$1048576,2,0)</f>
        <v>#N/A</v>
      </c>
      <c r="H4710" s="13" t="str">
        <f>VLOOKUP(E4710,'[1]Khách hàng'!$A$4:$F$2144,3,0)</f>
        <v>Số 1 đường số 17A, Khu phố 11, Phường Bình Trị Đông B, Quận Bình Tân, TP.HCM.</v>
      </c>
      <c r="I4710" s="13" t="e">
        <f>VLOOKUP(E4710,'Khách hàng'!$B$4:$F$1048576,5,0)</f>
        <v>#N/A</v>
      </c>
      <c r="L4710" s="13" t="e">
        <f>VLOOKUP(J4710,'Hàng hóa'!$C$5:$D$50,2,0)</f>
        <v>#N/A</v>
      </c>
      <c r="M4710" s="17" t="e">
        <f>VLOOKUP(J4710,'Hàng hóa'!$C$5:$H$22,6,0)</f>
        <v>#N/A</v>
      </c>
      <c r="N4710" s="17" t="e">
        <f t="shared" si="204"/>
        <v>#N/A</v>
      </c>
      <c r="O4710" s="22" t="e">
        <f t="shared" si="203"/>
        <v>#N/A</v>
      </c>
      <c r="P4710" s="17" t="e">
        <f t="shared" si="205"/>
        <v>#N/A</v>
      </c>
      <c r="Q4710" s="13" t="e">
        <f>VLOOKUP(I4710,'[1]Nhân viên'!$E$20:$F$41,2,0)</f>
        <v>#N/A</v>
      </c>
    </row>
    <row r="4711" spans="1:17" x14ac:dyDescent="0.2">
      <c r="A4711" s="11">
        <v>4688</v>
      </c>
      <c r="D4711" s="13" t="e">
        <f>VLOOKUP(C4711,'Nhân viên'!$B$5:$C$48,2,0)</f>
        <v>#N/A</v>
      </c>
      <c r="G4711" s="13" t="e">
        <f>VLOOKUP(E4711,'Khách hàng'!$B$4:$F$1048576,2,0)</f>
        <v>#N/A</v>
      </c>
      <c r="H4711" s="13" t="str">
        <f>VLOOKUP(E4711,'[1]Khách hàng'!$A$4:$F$2144,3,0)</f>
        <v>Số 1 đường số 17A, Khu phố 11, Phường Bình Trị Đông B, Quận Bình Tân, TP.HCM.</v>
      </c>
      <c r="I4711" s="13" t="e">
        <f>VLOOKUP(E4711,'Khách hàng'!$B$4:$F$1048576,5,0)</f>
        <v>#N/A</v>
      </c>
      <c r="L4711" s="13" t="e">
        <f>VLOOKUP(J4711,'Hàng hóa'!$C$5:$D$50,2,0)</f>
        <v>#N/A</v>
      </c>
      <c r="M4711" s="17" t="e">
        <f>VLOOKUP(J4711,'Hàng hóa'!$C$5:$H$22,6,0)</f>
        <v>#N/A</v>
      </c>
      <c r="N4711" s="17" t="e">
        <f t="shared" si="204"/>
        <v>#N/A</v>
      </c>
      <c r="O4711" s="22" t="e">
        <f t="shared" si="203"/>
        <v>#N/A</v>
      </c>
      <c r="P4711" s="17" t="e">
        <f t="shared" si="205"/>
        <v>#N/A</v>
      </c>
      <c r="Q4711" s="13" t="e">
        <f>VLOOKUP(I4711,'[1]Nhân viên'!$E$20:$F$41,2,0)</f>
        <v>#N/A</v>
      </c>
    </row>
    <row r="4712" spans="1:17" x14ac:dyDescent="0.2">
      <c r="A4712" s="11">
        <v>4689</v>
      </c>
      <c r="D4712" s="13" t="e">
        <f>VLOOKUP(C4712,'Nhân viên'!$B$5:$C$48,2,0)</f>
        <v>#N/A</v>
      </c>
      <c r="G4712" s="13" t="e">
        <f>VLOOKUP(E4712,'Khách hàng'!$B$4:$F$1048576,2,0)</f>
        <v>#N/A</v>
      </c>
      <c r="H4712" s="13" t="str">
        <f>VLOOKUP(E4712,'[1]Khách hàng'!$A$4:$F$2144,3,0)</f>
        <v>Số 1 đường số 17A, Khu phố 11, Phường Bình Trị Đông B, Quận Bình Tân, TP.HCM.</v>
      </c>
      <c r="I4712" s="13" t="e">
        <f>VLOOKUP(E4712,'Khách hàng'!$B$4:$F$1048576,5,0)</f>
        <v>#N/A</v>
      </c>
      <c r="L4712" s="13" t="e">
        <f>VLOOKUP(J4712,'Hàng hóa'!$C$5:$D$50,2,0)</f>
        <v>#N/A</v>
      </c>
      <c r="M4712" s="17" t="e">
        <f>VLOOKUP(J4712,'Hàng hóa'!$C$5:$H$22,6,0)</f>
        <v>#N/A</v>
      </c>
      <c r="N4712" s="17" t="e">
        <f t="shared" si="204"/>
        <v>#N/A</v>
      </c>
      <c r="O4712" s="22" t="e">
        <f t="shared" si="203"/>
        <v>#N/A</v>
      </c>
      <c r="P4712" s="17" t="e">
        <f t="shared" si="205"/>
        <v>#N/A</v>
      </c>
      <c r="Q4712" s="13" t="e">
        <f>VLOOKUP(I4712,'[1]Nhân viên'!$E$20:$F$41,2,0)</f>
        <v>#N/A</v>
      </c>
    </row>
    <row r="4713" spans="1:17" x14ac:dyDescent="0.2">
      <c r="A4713" s="11">
        <v>4690</v>
      </c>
      <c r="D4713" s="13" t="e">
        <f>VLOOKUP(C4713,'Nhân viên'!$B$5:$C$48,2,0)</f>
        <v>#N/A</v>
      </c>
      <c r="G4713" s="13" t="e">
        <f>VLOOKUP(E4713,'Khách hàng'!$B$4:$F$1048576,2,0)</f>
        <v>#N/A</v>
      </c>
      <c r="H4713" s="13" t="str">
        <f>VLOOKUP(E4713,'[1]Khách hàng'!$A$4:$F$2144,3,0)</f>
        <v>Số 1 đường số 17A, Khu phố 11, Phường Bình Trị Đông B, Quận Bình Tân, TP.HCM.</v>
      </c>
      <c r="I4713" s="13" t="e">
        <f>VLOOKUP(E4713,'Khách hàng'!$B$4:$F$1048576,5,0)</f>
        <v>#N/A</v>
      </c>
      <c r="L4713" s="13" t="e">
        <f>VLOOKUP(J4713,'Hàng hóa'!$C$5:$D$50,2,0)</f>
        <v>#N/A</v>
      </c>
      <c r="M4713" s="17" t="e">
        <f>VLOOKUP(J4713,'Hàng hóa'!$C$5:$H$22,6,0)</f>
        <v>#N/A</v>
      </c>
      <c r="N4713" s="17" t="e">
        <f t="shared" si="204"/>
        <v>#N/A</v>
      </c>
      <c r="O4713" s="22" t="e">
        <f t="shared" si="203"/>
        <v>#N/A</v>
      </c>
      <c r="P4713" s="17" t="e">
        <f t="shared" si="205"/>
        <v>#N/A</v>
      </c>
      <c r="Q4713" s="13" t="e">
        <f>VLOOKUP(I4713,'[1]Nhân viên'!$E$20:$F$41,2,0)</f>
        <v>#N/A</v>
      </c>
    </row>
    <row r="4714" spans="1:17" x14ac:dyDescent="0.2">
      <c r="A4714" s="11">
        <v>4691</v>
      </c>
      <c r="D4714" s="13" t="e">
        <f>VLOOKUP(C4714,'Nhân viên'!$B$5:$C$48,2,0)</f>
        <v>#N/A</v>
      </c>
      <c r="G4714" s="13" t="e">
        <f>VLOOKUP(E4714,'Khách hàng'!$B$4:$F$1048576,2,0)</f>
        <v>#N/A</v>
      </c>
      <c r="H4714" s="13" t="str">
        <f>VLOOKUP(E4714,'[1]Khách hàng'!$A$4:$F$2144,3,0)</f>
        <v>Số 1 đường số 17A, Khu phố 11, Phường Bình Trị Đông B, Quận Bình Tân, TP.HCM.</v>
      </c>
      <c r="I4714" s="13" t="e">
        <f>VLOOKUP(E4714,'Khách hàng'!$B$4:$F$1048576,5,0)</f>
        <v>#N/A</v>
      </c>
      <c r="L4714" s="13" t="e">
        <f>VLOOKUP(J4714,'Hàng hóa'!$C$5:$D$50,2,0)</f>
        <v>#N/A</v>
      </c>
      <c r="M4714" s="17" t="e">
        <f>VLOOKUP(J4714,'Hàng hóa'!$C$5:$H$22,6,0)</f>
        <v>#N/A</v>
      </c>
      <c r="N4714" s="17" t="e">
        <f t="shared" si="204"/>
        <v>#N/A</v>
      </c>
      <c r="O4714" s="22" t="e">
        <f t="shared" si="203"/>
        <v>#N/A</v>
      </c>
      <c r="P4714" s="17" t="e">
        <f t="shared" si="205"/>
        <v>#N/A</v>
      </c>
      <c r="Q4714" s="13" t="e">
        <f>VLOOKUP(I4714,'[1]Nhân viên'!$E$20:$F$41,2,0)</f>
        <v>#N/A</v>
      </c>
    </row>
    <row r="4715" spans="1:17" x14ac:dyDescent="0.2">
      <c r="A4715" s="11">
        <v>4692</v>
      </c>
      <c r="D4715" s="13" t="e">
        <f>VLOOKUP(C4715,'Nhân viên'!$B$5:$C$48,2,0)</f>
        <v>#N/A</v>
      </c>
      <c r="G4715" s="13" t="e">
        <f>VLOOKUP(E4715,'Khách hàng'!$B$4:$F$1048576,2,0)</f>
        <v>#N/A</v>
      </c>
      <c r="H4715" s="13" t="str">
        <f>VLOOKUP(E4715,'[1]Khách hàng'!$A$4:$F$2144,3,0)</f>
        <v>Số 1 đường số 17A, Khu phố 11, Phường Bình Trị Đông B, Quận Bình Tân, TP.HCM.</v>
      </c>
      <c r="I4715" s="13" t="e">
        <f>VLOOKUP(E4715,'Khách hàng'!$B$4:$F$1048576,5,0)</f>
        <v>#N/A</v>
      </c>
      <c r="L4715" s="13" t="e">
        <f>VLOOKUP(J4715,'Hàng hóa'!$C$5:$D$50,2,0)</f>
        <v>#N/A</v>
      </c>
      <c r="M4715" s="17" t="e">
        <f>VLOOKUP(J4715,'Hàng hóa'!$C$5:$H$22,6,0)</f>
        <v>#N/A</v>
      </c>
      <c r="N4715" s="17" t="e">
        <f t="shared" si="204"/>
        <v>#N/A</v>
      </c>
      <c r="O4715" s="22" t="e">
        <f t="shared" si="203"/>
        <v>#N/A</v>
      </c>
      <c r="P4715" s="17" t="e">
        <f t="shared" si="205"/>
        <v>#N/A</v>
      </c>
      <c r="Q4715" s="13" t="e">
        <f>VLOOKUP(I4715,'[1]Nhân viên'!$E$20:$F$41,2,0)</f>
        <v>#N/A</v>
      </c>
    </row>
    <row r="4716" spans="1:17" x14ac:dyDescent="0.2">
      <c r="A4716" s="11">
        <v>4693</v>
      </c>
      <c r="D4716" s="13" t="e">
        <f>VLOOKUP(C4716,'Nhân viên'!$B$5:$C$48,2,0)</f>
        <v>#N/A</v>
      </c>
      <c r="G4716" s="13" t="e">
        <f>VLOOKUP(E4716,'Khách hàng'!$B$4:$F$1048576,2,0)</f>
        <v>#N/A</v>
      </c>
      <c r="H4716" s="13" t="str">
        <f>VLOOKUP(E4716,'[1]Khách hàng'!$A$4:$F$2144,3,0)</f>
        <v>Số 1 đường số 17A, Khu phố 11, Phường Bình Trị Đông B, Quận Bình Tân, TP.HCM.</v>
      </c>
      <c r="I4716" s="13" t="e">
        <f>VLOOKUP(E4716,'Khách hàng'!$B$4:$F$1048576,5,0)</f>
        <v>#N/A</v>
      </c>
      <c r="L4716" s="13" t="e">
        <f>VLOOKUP(J4716,'Hàng hóa'!$C$5:$D$50,2,0)</f>
        <v>#N/A</v>
      </c>
      <c r="M4716" s="17" t="e">
        <f>VLOOKUP(J4716,'Hàng hóa'!$C$5:$H$22,6,0)</f>
        <v>#N/A</v>
      </c>
      <c r="N4716" s="17" t="e">
        <f t="shared" si="204"/>
        <v>#N/A</v>
      </c>
      <c r="O4716" s="22" t="e">
        <f t="shared" si="203"/>
        <v>#N/A</v>
      </c>
      <c r="P4716" s="17" t="e">
        <f t="shared" si="205"/>
        <v>#N/A</v>
      </c>
      <c r="Q4716" s="13" t="e">
        <f>VLOOKUP(I4716,'[1]Nhân viên'!$E$20:$F$41,2,0)</f>
        <v>#N/A</v>
      </c>
    </row>
    <row r="4717" spans="1:17" x14ac:dyDescent="0.2">
      <c r="A4717" s="11">
        <v>4694</v>
      </c>
      <c r="D4717" s="13" t="e">
        <f>VLOOKUP(C4717,'Nhân viên'!$B$5:$C$48,2,0)</f>
        <v>#N/A</v>
      </c>
      <c r="G4717" s="13" t="e">
        <f>VLOOKUP(E4717,'Khách hàng'!$B$4:$F$1048576,2,0)</f>
        <v>#N/A</v>
      </c>
      <c r="H4717" s="13" t="str">
        <f>VLOOKUP(E4717,'[1]Khách hàng'!$A$4:$F$2144,3,0)</f>
        <v>Số 1 đường số 17A, Khu phố 11, Phường Bình Trị Đông B, Quận Bình Tân, TP.HCM.</v>
      </c>
      <c r="I4717" s="13" t="e">
        <f>VLOOKUP(E4717,'Khách hàng'!$B$4:$F$1048576,5,0)</f>
        <v>#N/A</v>
      </c>
      <c r="L4717" s="13" t="e">
        <f>VLOOKUP(J4717,'Hàng hóa'!$C$5:$D$50,2,0)</f>
        <v>#N/A</v>
      </c>
      <c r="M4717" s="17" t="e">
        <f>VLOOKUP(J4717,'Hàng hóa'!$C$5:$H$22,6,0)</f>
        <v>#N/A</v>
      </c>
      <c r="N4717" s="17" t="e">
        <f t="shared" si="204"/>
        <v>#N/A</v>
      </c>
      <c r="O4717" s="22" t="e">
        <f t="shared" si="203"/>
        <v>#N/A</v>
      </c>
      <c r="P4717" s="17" t="e">
        <f t="shared" si="205"/>
        <v>#N/A</v>
      </c>
      <c r="Q4717" s="13" t="e">
        <f>VLOOKUP(I4717,'[1]Nhân viên'!$E$20:$F$41,2,0)</f>
        <v>#N/A</v>
      </c>
    </row>
    <row r="4718" spans="1:17" x14ac:dyDescent="0.2">
      <c r="A4718" s="11">
        <v>4695</v>
      </c>
      <c r="D4718" s="13" t="e">
        <f>VLOOKUP(C4718,'Nhân viên'!$B$5:$C$48,2,0)</f>
        <v>#N/A</v>
      </c>
      <c r="G4718" s="13" t="e">
        <f>VLOOKUP(E4718,'Khách hàng'!$B$4:$F$1048576,2,0)</f>
        <v>#N/A</v>
      </c>
      <c r="H4718" s="13" t="str">
        <f>VLOOKUP(E4718,'[1]Khách hàng'!$A$4:$F$2144,3,0)</f>
        <v>Số 1 đường số 17A, Khu phố 11, Phường Bình Trị Đông B, Quận Bình Tân, TP.HCM.</v>
      </c>
      <c r="I4718" s="13" t="e">
        <f>VLOOKUP(E4718,'Khách hàng'!$B$4:$F$1048576,5,0)</f>
        <v>#N/A</v>
      </c>
      <c r="L4718" s="13" t="e">
        <f>VLOOKUP(J4718,'Hàng hóa'!$C$5:$D$50,2,0)</f>
        <v>#N/A</v>
      </c>
      <c r="M4718" s="17" t="e">
        <f>VLOOKUP(J4718,'Hàng hóa'!$C$5:$H$22,6,0)</f>
        <v>#N/A</v>
      </c>
      <c r="N4718" s="17" t="e">
        <f t="shared" si="204"/>
        <v>#N/A</v>
      </c>
      <c r="O4718" s="22" t="e">
        <f t="shared" si="203"/>
        <v>#N/A</v>
      </c>
      <c r="P4718" s="17" t="e">
        <f t="shared" si="205"/>
        <v>#N/A</v>
      </c>
      <c r="Q4718" s="13" t="e">
        <f>VLOOKUP(I4718,'[1]Nhân viên'!$E$20:$F$41,2,0)</f>
        <v>#N/A</v>
      </c>
    </row>
    <row r="4719" spans="1:17" x14ac:dyDescent="0.2">
      <c r="A4719" s="11">
        <v>4696</v>
      </c>
      <c r="D4719" s="13" t="e">
        <f>VLOOKUP(C4719,'Nhân viên'!$B$5:$C$48,2,0)</f>
        <v>#N/A</v>
      </c>
      <c r="G4719" s="13" t="e">
        <f>VLOOKUP(E4719,'Khách hàng'!$B$4:$F$1048576,2,0)</f>
        <v>#N/A</v>
      </c>
      <c r="H4719" s="13" t="str">
        <f>VLOOKUP(E4719,'[1]Khách hàng'!$A$4:$F$2144,3,0)</f>
        <v>Số 1 đường số 17A, Khu phố 11, Phường Bình Trị Đông B, Quận Bình Tân, TP.HCM.</v>
      </c>
      <c r="I4719" s="13" t="e">
        <f>VLOOKUP(E4719,'Khách hàng'!$B$4:$F$1048576,5,0)</f>
        <v>#N/A</v>
      </c>
      <c r="L4719" s="13" t="e">
        <f>VLOOKUP(J4719,'Hàng hóa'!$C$5:$D$50,2,0)</f>
        <v>#N/A</v>
      </c>
      <c r="M4719" s="17" t="e">
        <f>VLOOKUP(J4719,'Hàng hóa'!$C$5:$H$22,6,0)</f>
        <v>#N/A</v>
      </c>
      <c r="N4719" s="17" t="e">
        <f t="shared" si="204"/>
        <v>#N/A</v>
      </c>
      <c r="O4719" s="22" t="e">
        <f t="shared" si="203"/>
        <v>#N/A</v>
      </c>
      <c r="P4719" s="17" t="e">
        <f t="shared" si="205"/>
        <v>#N/A</v>
      </c>
      <c r="Q4719" s="13" t="e">
        <f>VLOOKUP(I4719,'[1]Nhân viên'!$E$20:$F$41,2,0)</f>
        <v>#N/A</v>
      </c>
    </row>
    <row r="4720" spans="1:17" x14ac:dyDescent="0.2">
      <c r="A4720" s="11">
        <v>4697</v>
      </c>
      <c r="D4720" s="13" t="e">
        <f>VLOOKUP(C4720,'Nhân viên'!$B$5:$C$48,2,0)</f>
        <v>#N/A</v>
      </c>
      <c r="G4720" s="13" t="e">
        <f>VLOOKUP(E4720,'Khách hàng'!$B$4:$F$1048576,2,0)</f>
        <v>#N/A</v>
      </c>
      <c r="H4720" s="13" t="str">
        <f>VLOOKUP(E4720,'[1]Khách hàng'!$A$4:$F$2144,3,0)</f>
        <v>Số 1 đường số 17A, Khu phố 11, Phường Bình Trị Đông B, Quận Bình Tân, TP.HCM.</v>
      </c>
      <c r="I4720" s="13" t="e">
        <f>VLOOKUP(E4720,'Khách hàng'!$B$4:$F$1048576,5,0)</f>
        <v>#N/A</v>
      </c>
      <c r="L4720" s="13" t="e">
        <f>VLOOKUP(J4720,'Hàng hóa'!$C$5:$D$50,2,0)</f>
        <v>#N/A</v>
      </c>
      <c r="M4720" s="17" t="e">
        <f>VLOOKUP(J4720,'Hàng hóa'!$C$5:$H$22,6,0)</f>
        <v>#N/A</v>
      </c>
      <c r="N4720" s="17" t="e">
        <f t="shared" si="204"/>
        <v>#N/A</v>
      </c>
      <c r="O4720" s="22" t="e">
        <f t="shared" si="203"/>
        <v>#N/A</v>
      </c>
      <c r="P4720" s="17" t="e">
        <f t="shared" si="205"/>
        <v>#N/A</v>
      </c>
      <c r="Q4720" s="13" t="e">
        <f>VLOOKUP(I4720,'[1]Nhân viên'!$E$20:$F$41,2,0)</f>
        <v>#N/A</v>
      </c>
    </row>
    <row r="4721" spans="1:17" x14ac:dyDescent="0.2">
      <c r="A4721" s="11">
        <v>4698</v>
      </c>
      <c r="D4721" s="13" t="e">
        <f>VLOOKUP(C4721,'Nhân viên'!$B$5:$C$48,2,0)</f>
        <v>#N/A</v>
      </c>
      <c r="G4721" s="13" t="e">
        <f>VLOOKUP(E4721,'Khách hàng'!$B$4:$F$1048576,2,0)</f>
        <v>#N/A</v>
      </c>
      <c r="H4721" s="13" t="str">
        <f>VLOOKUP(E4721,'[1]Khách hàng'!$A$4:$F$2144,3,0)</f>
        <v>Số 1 đường số 17A, Khu phố 11, Phường Bình Trị Đông B, Quận Bình Tân, TP.HCM.</v>
      </c>
      <c r="I4721" s="13" t="e">
        <f>VLOOKUP(E4721,'Khách hàng'!$B$4:$F$1048576,5,0)</f>
        <v>#N/A</v>
      </c>
      <c r="L4721" s="13" t="e">
        <f>VLOOKUP(J4721,'Hàng hóa'!$C$5:$D$50,2,0)</f>
        <v>#N/A</v>
      </c>
      <c r="M4721" s="17" t="e">
        <f>VLOOKUP(J4721,'Hàng hóa'!$C$5:$H$22,6,0)</f>
        <v>#N/A</v>
      </c>
      <c r="N4721" s="17" t="e">
        <f t="shared" si="204"/>
        <v>#N/A</v>
      </c>
      <c r="O4721" s="22" t="e">
        <f t="shared" si="203"/>
        <v>#N/A</v>
      </c>
      <c r="P4721" s="17" t="e">
        <f t="shared" si="205"/>
        <v>#N/A</v>
      </c>
      <c r="Q4721" s="13" t="e">
        <f>VLOOKUP(I4721,'[1]Nhân viên'!$E$20:$F$41,2,0)</f>
        <v>#N/A</v>
      </c>
    </row>
    <row r="4722" spans="1:17" x14ac:dyDescent="0.2">
      <c r="A4722" s="11">
        <v>4699</v>
      </c>
      <c r="D4722" s="13" t="e">
        <f>VLOOKUP(C4722,'Nhân viên'!$B$5:$C$48,2,0)</f>
        <v>#N/A</v>
      </c>
      <c r="G4722" s="13" t="e">
        <f>VLOOKUP(E4722,'Khách hàng'!$B$4:$F$1048576,2,0)</f>
        <v>#N/A</v>
      </c>
      <c r="H4722" s="13" t="str">
        <f>VLOOKUP(E4722,'[1]Khách hàng'!$A$4:$F$2144,3,0)</f>
        <v>Số 1 đường số 17A, Khu phố 11, Phường Bình Trị Đông B, Quận Bình Tân, TP.HCM.</v>
      </c>
      <c r="I4722" s="13" t="e">
        <f>VLOOKUP(E4722,'Khách hàng'!$B$4:$F$1048576,5,0)</f>
        <v>#N/A</v>
      </c>
      <c r="L4722" s="13" t="e">
        <f>VLOOKUP(J4722,'Hàng hóa'!$C$5:$D$50,2,0)</f>
        <v>#N/A</v>
      </c>
      <c r="M4722" s="17" t="e">
        <f>VLOOKUP(J4722,'Hàng hóa'!$C$5:$H$22,6,0)</f>
        <v>#N/A</v>
      </c>
      <c r="N4722" s="17" t="e">
        <f t="shared" si="204"/>
        <v>#N/A</v>
      </c>
      <c r="O4722" s="22" t="e">
        <f t="shared" si="203"/>
        <v>#N/A</v>
      </c>
      <c r="P4722" s="17" t="e">
        <f t="shared" si="205"/>
        <v>#N/A</v>
      </c>
      <c r="Q4722" s="13" t="e">
        <f>VLOOKUP(I4722,'[1]Nhân viên'!$E$20:$F$41,2,0)</f>
        <v>#N/A</v>
      </c>
    </row>
    <row r="4723" spans="1:17" x14ac:dyDescent="0.2">
      <c r="A4723" s="11">
        <v>4700</v>
      </c>
      <c r="D4723" s="13" t="e">
        <f>VLOOKUP(C4723,'Nhân viên'!$B$5:$C$48,2,0)</f>
        <v>#N/A</v>
      </c>
      <c r="G4723" s="13" t="e">
        <f>VLOOKUP(E4723,'Khách hàng'!$B$4:$F$1048576,2,0)</f>
        <v>#N/A</v>
      </c>
      <c r="H4723" s="13" t="str">
        <f>VLOOKUP(E4723,'[1]Khách hàng'!$A$4:$F$2144,3,0)</f>
        <v>Số 1 đường số 17A, Khu phố 11, Phường Bình Trị Đông B, Quận Bình Tân, TP.HCM.</v>
      </c>
      <c r="I4723" s="13" t="e">
        <f>VLOOKUP(E4723,'Khách hàng'!$B$4:$F$1048576,5,0)</f>
        <v>#N/A</v>
      </c>
      <c r="L4723" s="13" t="e">
        <f>VLOOKUP(J4723,'Hàng hóa'!$C$5:$D$50,2,0)</f>
        <v>#N/A</v>
      </c>
      <c r="M4723" s="17" t="e">
        <f>VLOOKUP(J4723,'Hàng hóa'!$C$5:$H$22,6,0)</f>
        <v>#N/A</v>
      </c>
      <c r="N4723" s="17" t="e">
        <f t="shared" si="204"/>
        <v>#N/A</v>
      </c>
      <c r="O4723" s="22" t="e">
        <f t="shared" si="203"/>
        <v>#N/A</v>
      </c>
      <c r="P4723" s="17" t="e">
        <f t="shared" si="205"/>
        <v>#N/A</v>
      </c>
      <c r="Q4723" s="13" t="e">
        <f>VLOOKUP(I4723,'[1]Nhân viên'!$E$20:$F$41,2,0)</f>
        <v>#N/A</v>
      </c>
    </row>
    <row r="4724" spans="1:17" x14ac:dyDescent="0.2">
      <c r="A4724" s="11">
        <v>4701</v>
      </c>
      <c r="D4724" s="13" t="e">
        <f>VLOOKUP(C4724,'Nhân viên'!$B$5:$C$48,2,0)</f>
        <v>#N/A</v>
      </c>
      <c r="G4724" s="13" t="e">
        <f>VLOOKUP(E4724,'Khách hàng'!$B$4:$F$1048576,2,0)</f>
        <v>#N/A</v>
      </c>
      <c r="H4724" s="13" t="str">
        <f>VLOOKUP(E4724,'[1]Khách hàng'!$A$4:$F$2144,3,0)</f>
        <v>Số 1 đường số 17A, Khu phố 11, Phường Bình Trị Đông B, Quận Bình Tân, TP.HCM.</v>
      </c>
      <c r="I4724" s="13" t="e">
        <f>VLOOKUP(E4724,'Khách hàng'!$B$4:$F$1048576,5,0)</f>
        <v>#N/A</v>
      </c>
      <c r="L4724" s="13" t="e">
        <f>VLOOKUP(J4724,'Hàng hóa'!$C$5:$D$50,2,0)</f>
        <v>#N/A</v>
      </c>
      <c r="M4724" s="17" t="e">
        <f>VLOOKUP(J4724,'Hàng hóa'!$C$5:$H$22,6,0)</f>
        <v>#N/A</v>
      </c>
      <c r="N4724" s="17" t="e">
        <f t="shared" si="204"/>
        <v>#N/A</v>
      </c>
      <c r="O4724" s="22" t="e">
        <f t="shared" si="203"/>
        <v>#N/A</v>
      </c>
      <c r="P4724" s="17" t="e">
        <f t="shared" si="205"/>
        <v>#N/A</v>
      </c>
      <c r="Q4724" s="13" t="e">
        <f>VLOOKUP(I4724,'[1]Nhân viên'!$E$20:$F$41,2,0)</f>
        <v>#N/A</v>
      </c>
    </row>
    <row r="4725" spans="1:17" x14ac:dyDescent="0.2">
      <c r="A4725" s="11">
        <v>4702</v>
      </c>
      <c r="D4725" s="13" t="e">
        <f>VLOOKUP(C4725,'Nhân viên'!$B$5:$C$48,2,0)</f>
        <v>#N/A</v>
      </c>
      <c r="G4725" s="13" t="e">
        <f>VLOOKUP(E4725,'Khách hàng'!$B$4:$F$1048576,2,0)</f>
        <v>#N/A</v>
      </c>
      <c r="H4725" s="13" t="str">
        <f>VLOOKUP(E4725,'[1]Khách hàng'!$A$4:$F$2144,3,0)</f>
        <v>Số 1 đường số 17A, Khu phố 11, Phường Bình Trị Đông B, Quận Bình Tân, TP.HCM.</v>
      </c>
      <c r="I4725" s="13" t="e">
        <f>VLOOKUP(E4725,'Khách hàng'!$B$4:$F$1048576,5,0)</f>
        <v>#N/A</v>
      </c>
      <c r="L4725" s="13" t="e">
        <f>VLOOKUP(J4725,'Hàng hóa'!$C$5:$D$50,2,0)</f>
        <v>#N/A</v>
      </c>
      <c r="M4725" s="17" t="e">
        <f>VLOOKUP(J4725,'Hàng hóa'!$C$5:$H$22,6,0)</f>
        <v>#N/A</v>
      </c>
      <c r="N4725" s="17" t="e">
        <f t="shared" si="204"/>
        <v>#N/A</v>
      </c>
      <c r="O4725" s="22" t="e">
        <f t="shared" si="203"/>
        <v>#N/A</v>
      </c>
      <c r="P4725" s="17" t="e">
        <f t="shared" si="205"/>
        <v>#N/A</v>
      </c>
      <c r="Q4725" s="13" t="e">
        <f>VLOOKUP(I4725,'[1]Nhân viên'!$E$20:$F$41,2,0)</f>
        <v>#N/A</v>
      </c>
    </row>
    <row r="4726" spans="1:17" x14ac:dyDescent="0.2">
      <c r="A4726" s="11">
        <v>4703</v>
      </c>
      <c r="D4726" s="13" t="e">
        <f>VLOOKUP(C4726,'Nhân viên'!$B$5:$C$48,2,0)</f>
        <v>#N/A</v>
      </c>
      <c r="G4726" s="13" t="e">
        <f>VLOOKUP(E4726,'Khách hàng'!$B$4:$F$1048576,2,0)</f>
        <v>#N/A</v>
      </c>
      <c r="H4726" s="13" t="str">
        <f>VLOOKUP(E4726,'[1]Khách hàng'!$A$4:$F$2144,3,0)</f>
        <v>Số 1 đường số 17A, Khu phố 11, Phường Bình Trị Đông B, Quận Bình Tân, TP.HCM.</v>
      </c>
      <c r="I4726" s="13" t="e">
        <f>VLOOKUP(E4726,'Khách hàng'!$B$4:$F$1048576,5,0)</f>
        <v>#N/A</v>
      </c>
      <c r="L4726" s="13" t="e">
        <f>VLOOKUP(J4726,'Hàng hóa'!$C$5:$D$50,2,0)</f>
        <v>#N/A</v>
      </c>
      <c r="M4726" s="17" t="e">
        <f>VLOOKUP(J4726,'Hàng hóa'!$C$5:$H$22,6,0)</f>
        <v>#N/A</v>
      </c>
      <c r="N4726" s="17" t="e">
        <f t="shared" si="204"/>
        <v>#N/A</v>
      </c>
      <c r="O4726" s="22" t="e">
        <f t="shared" si="203"/>
        <v>#N/A</v>
      </c>
      <c r="P4726" s="17" t="e">
        <f t="shared" si="205"/>
        <v>#N/A</v>
      </c>
      <c r="Q4726" s="13" t="e">
        <f>VLOOKUP(I4726,'[1]Nhân viên'!$E$20:$F$41,2,0)</f>
        <v>#N/A</v>
      </c>
    </row>
    <row r="4727" spans="1:17" x14ac:dyDescent="0.2">
      <c r="A4727" s="11">
        <v>4704</v>
      </c>
      <c r="D4727" s="13" t="e">
        <f>VLOOKUP(C4727,'Nhân viên'!$B$5:$C$48,2,0)</f>
        <v>#N/A</v>
      </c>
      <c r="G4727" s="13" t="e">
        <f>VLOOKUP(E4727,'Khách hàng'!$B$4:$F$1048576,2,0)</f>
        <v>#N/A</v>
      </c>
      <c r="H4727" s="13" t="str">
        <f>VLOOKUP(E4727,'[1]Khách hàng'!$A$4:$F$2144,3,0)</f>
        <v>Số 1 đường số 17A, Khu phố 11, Phường Bình Trị Đông B, Quận Bình Tân, TP.HCM.</v>
      </c>
      <c r="I4727" s="13" t="e">
        <f>VLOOKUP(E4727,'Khách hàng'!$B$4:$F$1048576,5,0)</f>
        <v>#N/A</v>
      </c>
      <c r="L4727" s="13" t="e">
        <f>VLOOKUP(J4727,'Hàng hóa'!$C$5:$D$50,2,0)</f>
        <v>#N/A</v>
      </c>
      <c r="M4727" s="17" t="e">
        <f>VLOOKUP(J4727,'Hàng hóa'!$C$5:$H$22,6,0)</f>
        <v>#N/A</v>
      </c>
      <c r="N4727" s="17" t="e">
        <f t="shared" si="204"/>
        <v>#N/A</v>
      </c>
      <c r="O4727" s="22" t="e">
        <f t="shared" si="203"/>
        <v>#N/A</v>
      </c>
      <c r="P4727" s="17" t="e">
        <f t="shared" si="205"/>
        <v>#N/A</v>
      </c>
      <c r="Q4727" s="13" t="e">
        <f>VLOOKUP(I4727,'[1]Nhân viên'!$E$20:$F$41,2,0)</f>
        <v>#N/A</v>
      </c>
    </row>
    <row r="4728" spans="1:17" x14ac:dyDescent="0.2">
      <c r="A4728" s="11">
        <v>4705</v>
      </c>
      <c r="D4728" s="13" t="e">
        <f>VLOOKUP(C4728,'Nhân viên'!$B$5:$C$48,2,0)</f>
        <v>#N/A</v>
      </c>
      <c r="G4728" s="13" t="e">
        <f>VLOOKUP(E4728,'Khách hàng'!$B$4:$F$1048576,2,0)</f>
        <v>#N/A</v>
      </c>
      <c r="H4728" s="13" t="str">
        <f>VLOOKUP(E4728,'[1]Khách hàng'!$A$4:$F$2144,3,0)</f>
        <v>Số 1 đường số 17A, Khu phố 11, Phường Bình Trị Đông B, Quận Bình Tân, TP.HCM.</v>
      </c>
      <c r="I4728" s="13" t="e">
        <f>VLOOKUP(E4728,'Khách hàng'!$B$4:$F$1048576,5,0)</f>
        <v>#N/A</v>
      </c>
      <c r="L4728" s="13" t="e">
        <f>VLOOKUP(J4728,'Hàng hóa'!$C$5:$D$50,2,0)</f>
        <v>#N/A</v>
      </c>
      <c r="M4728" s="17" t="e">
        <f>VLOOKUP(J4728,'Hàng hóa'!$C$5:$H$22,6,0)</f>
        <v>#N/A</v>
      </c>
      <c r="N4728" s="17" t="e">
        <f t="shared" si="204"/>
        <v>#N/A</v>
      </c>
      <c r="O4728" s="22" t="e">
        <f t="shared" si="203"/>
        <v>#N/A</v>
      </c>
      <c r="P4728" s="17" t="e">
        <f t="shared" si="205"/>
        <v>#N/A</v>
      </c>
      <c r="Q4728" s="13" t="e">
        <f>VLOOKUP(I4728,'[1]Nhân viên'!$E$20:$F$41,2,0)</f>
        <v>#N/A</v>
      </c>
    </row>
    <row r="4729" spans="1:17" x14ac:dyDescent="0.2">
      <c r="A4729" s="11">
        <v>4706</v>
      </c>
      <c r="D4729" s="13" t="e">
        <f>VLOOKUP(C4729,'Nhân viên'!$B$5:$C$48,2,0)</f>
        <v>#N/A</v>
      </c>
      <c r="G4729" s="13" t="e">
        <f>VLOOKUP(E4729,'Khách hàng'!$B$4:$F$1048576,2,0)</f>
        <v>#N/A</v>
      </c>
      <c r="H4729" s="13" t="str">
        <f>VLOOKUP(E4729,'[1]Khách hàng'!$A$4:$F$2144,3,0)</f>
        <v>Số 1 đường số 17A, Khu phố 11, Phường Bình Trị Đông B, Quận Bình Tân, TP.HCM.</v>
      </c>
      <c r="I4729" s="13" t="e">
        <f>VLOOKUP(E4729,'Khách hàng'!$B$4:$F$1048576,5,0)</f>
        <v>#N/A</v>
      </c>
      <c r="L4729" s="13" t="e">
        <f>VLOOKUP(J4729,'Hàng hóa'!$C$5:$D$50,2,0)</f>
        <v>#N/A</v>
      </c>
      <c r="M4729" s="17" t="e">
        <f>VLOOKUP(J4729,'Hàng hóa'!$C$5:$H$22,6,0)</f>
        <v>#N/A</v>
      </c>
      <c r="N4729" s="17" t="e">
        <f t="shared" si="204"/>
        <v>#N/A</v>
      </c>
      <c r="O4729" s="22" t="e">
        <f t="shared" si="203"/>
        <v>#N/A</v>
      </c>
      <c r="P4729" s="17" t="e">
        <f t="shared" si="205"/>
        <v>#N/A</v>
      </c>
      <c r="Q4729" s="13" t="e">
        <f>VLOOKUP(I4729,'[1]Nhân viên'!$E$20:$F$41,2,0)</f>
        <v>#N/A</v>
      </c>
    </row>
    <row r="4730" spans="1:17" x14ac:dyDescent="0.2">
      <c r="A4730" s="11">
        <v>4707</v>
      </c>
      <c r="D4730" s="13" t="e">
        <f>VLOOKUP(C4730,'Nhân viên'!$B$5:$C$48,2,0)</f>
        <v>#N/A</v>
      </c>
      <c r="G4730" s="13" t="e">
        <f>VLOOKUP(E4730,'Khách hàng'!$B$4:$F$1048576,2,0)</f>
        <v>#N/A</v>
      </c>
      <c r="H4730" s="13" t="str">
        <f>VLOOKUP(E4730,'[1]Khách hàng'!$A$4:$F$2144,3,0)</f>
        <v>Số 1 đường số 17A, Khu phố 11, Phường Bình Trị Đông B, Quận Bình Tân, TP.HCM.</v>
      </c>
      <c r="I4730" s="13" t="e">
        <f>VLOOKUP(E4730,'Khách hàng'!$B$4:$F$1048576,5,0)</f>
        <v>#N/A</v>
      </c>
      <c r="L4730" s="13" t="e">
        <f>VLOOKUP(J4730,'Hàng hóa'!$C$5:$D$50,2,0)</f>
        <v>#N/A</v>
      </c>
      <c r="M4730" s="17" t="e">
        <f>VLOOKUP(J4730,'Hàng hóa'!$C$5:$H$22,6,0)</f>
        <v>#N/A</v>
      </c>
      <c r="N4730" s="17" t="e">
        <f t="shared" si="204"/>
        <v>#N/A</v>
      </c>
      <c r="O4730" s="22" t="e">
        <f t="shared" si="203"/>
        <v>#N/A</v>
      </c>
      <c r="P4730" s="17" t="e">
        <f t="shared" si="205"/>
        <v>#N/A</v>
      </c>
      <c r="Q4730" s="13" t="e">
        <f>VLOOKUP(I4730,'[1]Nhân viên'!$E$20:$F$41,2,0)</f>
        <v>#N/A</v>
      </c>
    </row>
    <row r="4731" spans="1:17" x14ac:dyDescent="0.2">
      <c r="A4731" s="11">
        <v>4708</v>
      </c>
      <c r="D4731" s="13" t="e">
        <f>VLOOKUP(C4731,'Nhân viên'!$B$5:$C$48,2,0)</f>
        <v>#N/A</v>
      </c>
      <c r="G4731" s="13" t="e">
        <f>VLOOKUP(E4731,'Khách hàng'!$B$4:$F$1048576,2,0)</f>
        <v>#N/A</v>
      </c>
      <c r="H4731" s="13" t="str">
        <f>VLOOKUP(E4731,'[1]Khách hàng'!$A$4:$F$2144,3,0)</f>
        <v>Số 1 đường số 17A, Khu phố 11, Phường Bình Trị Đông B, Quận Bình Tân, TP.HCM.</v>
      </c>
      <c r="I4731" s="13" t="e">
        <f>VLOOKUP(E4731,'Khách hàng'!$B$4:$F$1048576,5,0)</f>
        <v>#N/A</v>
      </c>
      <c r="L4731" s="13" t="e">
        <f>VLOOKUP(J4731,'Hàng hóa'!$C$5:$D$50,2,0)</f>
        <v>#N/A</v>
      </c>
      <c r="M4731" s="17" t="e">
        <f>VLOOKUP(J4731,'Hàng hóa'!$C$5:$H$22,6,0)</f>
        <v>#N/A</v>
      </c>
      <c r="N4731" s="17" t="e">
        <f t="shared" si="204"/>
        <v>#N/A</v>
      </c>
      <c r="O4731" s="22" t="e">
        <f t="shared" si="203"/>
        <v>#N/A</v>
      </c>
      <c r="P4731" s="17" t="e">
        <f t="shared" si="205"/>
        <v>#N/A</v>
      </c>
      <c r="Q4731" s="13" t="e">
        <f>VLOOKUP(I4731,'[1]Nhân viên'!$E$20:$F$41,2,0)</f>
        <v>#N/A</v>
      </c>
    </row>
    <row r="4732" spans="1:17" x14ac:dyDescent="0.2">
      <c r="A4732" s="11">
        <v>4709</v>
      </c>
      <c r="D4732" s="13" t="e">
        <f>VLOOKUP(C4732,'Nhân viên'!$B$5:$C$48,2,0)</f>
        <v>#N/A</v>
      </c>
      <c r="G4732" s="13" t="e">
        <f>VLOOKUP(E4732,'Khách hàng'!$B$4:$F$1048576,2,0)</f>
        <v>#N/A</v>
      </c>
      <c r="H4732" s="13" t="str">
        <f>VLOOKUP(E4732,'[1]Khách hàng'!$A$4:$F$2144,3,0)</f>
        <v>Số 1 đường số 17A, Khu phố 11, Phường Bình Trị Đông B, Quận Bình Tân, TP.HCM.</v>
      </c>
      <c r="I4732" s="13" t="e">
        <f>VLOOKUP(E4732,'Khách hàng'!$B$4:$F$1048576,5,0)</f>
        <v>#N/A</v>
      </c>
      <c r="L4732" s="13" t="e">
        <f>VLOOKUP(J4732,'Hàng hóa'!$C$5:$D$50,2,0)</f>
        <v>#N/A</v>
      </c>
      <c r="M4732" s="17" t="e">
        <f>VLOOKUP(J4732,'Hàng hóa'!$C$5:$H$22,6,0)</f>
        <v>#N/A</v>
      </c>
      <c r="N4732" s="17" t="e">
        <f t="shared" si="204"/>
        <v>#N/A</v>
      </c>
      <c r="O4732" s="22" t="e">
        <f t="shared" si="203"/>
        <v>#N/A</v>
      </c>
      <c r="P4732" s="17" t="e">
        <f t="shared" si="205"/>
        <v>#N/A</v>
      </c>
      <c r="Q4732" s="13" t="e">
        <f>VLOOKUP(I4732,'[1]Nhân viên'!$E$20:$F$41,2,0)</f>
        <v>#N/A</v>
      </c>
    </row>
    <row r="4733" spans="1:17" x14ac:dyDescent="0.2">
      <c r="A4733" s="11">
        <v>4710</v>
      </c>
      <c r="D4733" s="13" t="e">
        <f>VLOOKUP(C4733,'Nhân viên'!$B$5:$C$48,2,0)</f>
        <v>#N/A</v>
      </c>
      <c r="G4733" s="13" t="e">
        <f>VLOOKUP(E4733,'Khách hàng'!$B$4:$F$1048576,2,0)</f>
        <v>#N/A</v>
      </c>
      <c r="H4733" s="13" t="str">
        <f>VLOOKUP(E4733,'[1]Khách hàng'!$A$4:$F$2144,3,0)</f>
        <v>Số 1 đường số 17A, Khu phố 11, Phường Bình Trị Đông B, Quận Bình Tân, TP.HCM.</v>
      </c>
      <c r="I4733" s="13" t="e">
        <f>VLOOKUP(E4733,'Khách hàng'!$B$4:$F$1048576,5,0)</f>
        <v>#N/A</v>
      </c>
      <c r="L4733" s="13" t="e">
        <f>VLOOKUP(J4733,'Hàng hóa'!$C$5:$D$50,2,0)</f>
        <v>#N/A</v>
      </c>
      <c r="M4733" s="17" t="e">
        <f>VLOOKUP(J4733,'Hàng hóa'!$C$5:$H$22,6,0)</f>
        <v>#N/A</v>
      </c>
      <c r="N4733" s="17" t="e">
        <f t="shared" si="204"/>
        <v>#N/A</v>
      </c>
      <c r="O4733" s="22" t="e">
        <f t="shared" si="203"/>
        <v>#N/A</v>
      </c>
      <c r="P4733" s="17" t="e">
        <f t="shared" si="205"/>
        <v>#N/A</v>
      </c>
      <c r="Q4733" s="13" t="e">
        <f>VLOOKUP(I4733,'[1]Nhân viên'!$E$20:$F$41,2,0)</f>
        <v>#N/A</v>
      </c>
    </row>
    <row r="4734" spans="1:17" x14ac:dyDescent="0.2">
      <c r="A4734" s="11">
        <v>4711</v>
      </c>
      <c r="D4734" s="13" t="e">
        <f>VLOOKUP(C4734,'Nhân viên'!$B$5:$C$48,2,0)</f>
        <v>#N/A</v>
      </c>
      <c r="G4734" s="13" t="e">
        <f>VLOOKUP(E4734,'Khách hàng'!$B$4:$F$1048576,2,0)</f>
        <v>#N/A</v>
      </c>
      <c r="H4734" s="13" t="str">
        <f>VLOOKUP(E4734,'[1]Khách hàng'!$A$4:$F$2144,3,0)</f>
        <v>Số 1 đường số 17A, Khu phố 11, Phường Bình Trị Đông B, Quận Bình Tân, TP.HCM.</v>
      </c>
      <c r="I4734" s="13" t="e">
        <f>VLOOKUP(E4734,'Khách hàng'!$B$4:$F$1048576,5,0)</f>
        <v>#N/A</v>
      </c>
      <c r="L4734" s="13" t="e">
        <f>VLOOKUP(J4734,'Hàng hóa'!$C$5:$D$50,2,0)</f>
        <v>#N/A</v>
      </c>
      <c r="M4734" s="17" t="e">
        <f>VLOOKUP(J4734,'Hàng hóa'!$C$5:$H$22,6,0)</f>
        <v>#N/A</v>
      </c>
      <c r="N4734" s="17" t="e">
        <f t="shared" si="204"/>
        <v>#N/A</v>
      </c>
      <c r="O4734" s="22" t="e">
        <f t="shared" si="203"/>
        <v>#N/A</v>
      </c>
      <c r="P4734" s="17" t="e">
        <f t="shared" si="205"/>
        <v>#N/A</v>
      </c>
      <c r="Q4734" s="13" t="e">
        <f>VLOOKUP(I4734,'[1]Nhân viên'!$E$20:$F$41,2,0)</f>
        <v>#N/A</v>
      </c>
    </row>
    <row r="4735" spans="1:17" x14ac:dyDescent="0.2">
      <c r="A4735" s="11">
        <v>4712</v>
      </c>
      <c r="D4735" s="13" t="e">
        <f>VLOOKUP(C4735,'Nhân viên'!$B$5:$C$48,2,0)</f>
        <v>#N/A</v>
      </c>
      <c r="G4735" s="13" t="e">
        <f>VLOOKUP(E4735,'Khách hàng'!$B$4:$F$1048576,2,0)</f>
        <v>#N/A</v>
      </c>
      <c r="H4735" s="13" t="str">
        <f>VLOOKUP(E4735,'[1]Khách hàng'!$A$4:$F$2144,3,0)</f>
        <v>Số 1 đường số 17A, Khu phố 11, Phường Bình Trị Đông B, Quận Bình Tân, TP.HCM.</v>
      </c>
      <c r="I4735" s="13" t="e">
        <f>VLOOKUP(E4735,'Khách hàng'!$B$4:$F$1048576,5,0)</f>
        <v>#N/A</v>
      </c>
      <c r="L4735" s="13" t="e">
        <f>VLOOKUP(J4735,'Hàng hóa'!$C$5:$D$50,2,0)</f>
        <v>#N/A</v>
      </c>
      <c r="M4735" s="17" t="e">
        <f>VLOOKUP(J4735,'Hàng hóa'!$C$5:$H$22,6,0)</f>
        <v>#N/A</v>
      </c>
      <c r="N4735" s="17" t="e">
        <f t="shared" si="204"/>
        <v>#N/A</v>
      </c>
      <c r="O4735" s="22" t="e">
        <f t="shared" si="203"/>
        <v>#N/A</v>
      </c>
      <c r="P4735" s="17" t="e">
        <f t="shared" si="205"/>
        <v>#N/A</v>
      </c>
      <c r="Q4735" s="13" t="e">
        <f>VLOOKUP(I4735,'[1]Nhân viên'!$E$20:$F$41,2,0)</f>
        <v>#N/A</v>
      </c>
    </row>
    <row r="4736" spans="1:17" x14ac:dyDescent="0.2">
      <c r="A4736" s="11">
        <v>4713</v>
      </c>
      <c r="D4736" s="13" t="e">
        <f>VLOOKUP(C4736,'Nhân viên'!$B$5:$C$48,2,0)</f>
        <v>#N/A</v>
      </c>
      <c r="G4736" s="13" t="e">
        <f>VLOOKUP(E4736,'Khách hàng'!$B$4:$F$1048576,2,0)</f>
        <v>#N/A</v>
      </c>
      <c r="H4736" s="13" t="str">
        <f>VLOOKUP(E4736,'[1]Khách hàng'!$A$4:$F$2144,3,0)</f>
        <v>Số 1 đường số 17A, Khu phố 11, Phường Bình Trị Đông B, Quận Bình Tân, TP.HCM.</v>
      </c>
      <c r="I4736" s="13" t="e">
        <f>VLOOKUP(E4736,'Khách hàng'!$B$4:$F$1048576,5,0)</f>
        <v>#N/A</v>
      </c>
      <c r="L4736" s="13" t="e">
        <f>VLOOKUP(J4736,'Hàng hóa'!$C$5:$D$50,2,0)</f>
        <v>#N/A</v>
      </c>
      <c r="M4736" s="17" t="e">
        <f>VLOOKUP(J4736,'Hàng hóa'!$C$5:$H$22,6,0)</f>
        <v>#N/A</v>
      </c>
      <c r="N4736" s="17" t="e">
        <f t="shared" si="204"/>
        <v>#N/A</v>
      </c>
      <c r="O4736" s="22" t="e">
        <f t="shared" si="203"/>
        <v>#N/A</v>
      </c>
      <c r="P4736" s="17" t="e">
        <f t="shared" si="205"/>
        <v>#N/A</v>
      </c>
      <c r="Q4736" s="13" t="e">
        <f>VLOOKUP(I4736,'[1]Nhân viên'!$E$20:$F$41,2,0)</f>
        <v>#N/A</v>
      </c>
    </row>
    <row r="4737" spans="1:17" x14ac:dyDescent="0.2">
      <c r="A4737" s="11">
        <v>4714</v>
      </c>
      <c r="D4737" s="13" t="e">
        <f>VLOOKUP(C4737,'Nhân viên'!$B$5:$C$48,2,0)</f>
        <v>#N/A</v>
      </c>
      <c r="G4737" s="13" t="e">
        <f>VLOOKUP(E4737,'Khách hàng'!$B$4:$F$1048576,2,0)</f>
        <v>#N/A</v>
      </c>
      <c r="H4737" s="13" t="str">
        <f>VLOOKUP(E4737,'[1]Khách hàng'!$A$4:$F$2144,3,0)</f>
        <v>Số 1 đường số 17A, Khu phố 11, Phường Bình Trị Đông B, Quận Bình Tân, TP.HCM.</v>
      </c>
      <c r="I4737" s="13" t="e">
        <f>VLOOKUP(E4737,'Khách hàng'!$B$4:$F$1048576,5,0)</f>
        <v>#N/A</v>
      </c>
      <c r="L4737" s="13" t="e">
        <f>VLOOKUP(J4737,'Hàng hóa'!$C$5:$D$50,2,0)</f>
        <v>#N/A</v>
      </c>
      <c r="M4737" s="17" t="e">
        <f>VLOOKUP(J4737,'Hàng hóa'!$C$5:$H$22,6,0)</f>
        <v>#N/A</v>
      </c>
      <c r="N4737" s="17" t="e">
        <f t="shared" si="204"/>
        <v>#N/A</v>
      </c>
      <c r="O4737" s="22" t="e">
        <f t="shared" ref="O4737:O4800" si="206">N4737*10%</f>
        <v>#N/A</v>
      </c>
      <c r="P4737" s="17" t="e">
        <f t="shared" si="205"/>
        <v>#N/A</v>
      </c>
      <c r="Q4737" s="13" t="e">
        <f>VLOOKUP(I4737,'[1]Nhân viên'!$E$20:$F$41,2,0)</f>
        <v>#N/A</v>
      </c>
    </row>
    <row r="4738" spans="1:17" x14ac:dyDescent="0.2">
      <c r="A4738" s="11">
        <v>4715</v>
      </c>
      <c r="D4738" s="13" t="e">
        <f>VLOOKUP(C4738,'Nhân viên'!$B$5:$C$48,2,0)</f>
        <v>#N/A</v>
      </c>
      <c r="G4738" s="13" t="e">
        <f>VLOOKUP(E4738,'Khách hàng'!$B$4:$F$1048576,2,0)</f>
        <v>#N/A</v>
      </c>
      <c r="H4738" s="13" t="str">
        <f>VLOOKUP(E4738,'[1]Khách hàng'!$A$4:$F$2144,3,0)</f>
        <v>Số 1 đường số 17A, Khu phố 11, Phường Bình Trị Đông B, Quận Bình Tân, TP.HCM.</v>
      </c>
      <c r="I4738" s="13" t="e">
        <f>VLOOKUP(E4738,'Khách hàng'!$B$4:$F$1048576,5,0)</f>
        <v>#N/A</v>
      </c>
      <c r="L4738" s="13" t="e">
        <f>VLOOKUP(J4738,'Hàng hóa'!$C$5:$D$50,2,0)</f>
        <v>#N/A</v>
      </c>
      <c r="M4738" s="17" t="e">
        <f>VLOOKUP(J4738,'Hàng hóa'!$C$5:$H$22,6,0)</f>
        <v>#N/A</v>
      </c>
      <c r="N4738" s="17" t="e">
        <f t="shared" si="204"/>
        <v>#N/A</v>
      </c>
      <c r="O4738" s="22" t="e">
        <f t="shared" si="206"/>
        <v>#N/A</v>
      </c>
      <c r="P4738" s="17" t="e">
        <f t="shared" si="205"/>
        <v>#N/A</v>
      </c>
      <c r="Q4738" s="13" t="e">
        <f>VLOOKUP(I4738,'[1]Nhân viên'!$E$20:$F$41,2,0)</f>
        <v>#N/A</v>
      </c>
    </row>
    <row r="4739" spans="1:17" x14ac:dyDescent="0.2">
      <c r="A4739" s="11">
        <v>4716</v>
      </c>
      <c r="D4739" s="13" t="e">
        <f>VLOOKUP(C4739,'Nhân viên'!$B$5:$C$48,2,0)</f>
        <v>#N/A</v>
      </c>
      <c r="G4739" s="13" t="e">
        <f>VLOOKUP(E4739,'Khách hàng'!$B$4:$F$1048576,2,0)</f>
        <v>#N/A</v>
      </c>
      <c r="H4739" s="13" t="str">
        <f>VLOOKUP(E4739,'[1]Khách hàng'!$A$4:$F$2144,3,0)</f>
        <v>Số 1 đường số 17A, Khu phố 11, Phường Bình Trị Đông B, Quận Bình Tân, TP.HCM.</v>
      </c>
      <c r="I4739" s="13" t="e">
        <f>VLOOKUP(E4739,'Khách hàng'!$B$4:$F$1048576,5,0)</f>
        <v>#N/A</v>
      </c>
      <c r="L4739" s="13" t="e">
        <f>VLOOKUP(J4739,'Hàng hóa'!$C$5:$D$50,2,0)</f>
        <v>#N/A</v>
      </c>
      <c r="M4739" s="17" t="e">
        <f>VLOOKUP(J4739,'Hàng hóa'!$C$5:$H$22,6,0)</f>
        <v>#N/A</v>
      </c>
      <c r="N4739" s="17" t="e">
        <f t="shared" si="204"/>
        <v>#N/A</v>
      </c>
      <c r="O4739" s="22" t="e">
        <f t="shared" si="206"/>
        <v>#N/A</v>
      </c>
      <c r="P4739" s="17" t="e">
        <f t="shared" si="205"/>
        <v>#N/A</v>
      </c>
      <c r="Q4739" s="13" t="e">
        <f>VLOOKUP(I4739,'[1]Nhân viên'!$E$20:$F$41,2,0)</f>
        <v>#N/A</v>
      </c>
    </row>
    <row r="4740" spans="1:17" x14ac:dyDescent="0.2">
      <c r="A4740" s="11">
        <v>4717</v>
      </c>
      <c r="D4740" s="13" t="e">
        <f>VLOOKUP(C4740,'Nhân viên'!$B$5:$C$48,2,0)</f>
        <v>#N/A</v>
      </c>
      <c r="G4740" s="13" t="e">
        <f>VLOOKUP(E4740,'Khách hàng'!$B$4:$F$1048576,2,0)</f>
        <v>#N/A</v>
      </c>
      <c r="H4740" s="13" t="str">
        <f>VLOOKUP(E4740,'[1]Khách hàng'!$A$4:$F$2144,3,0)</f>
        <v>Số 1 đường số 17A, Khu phố 11, Phường Bình Trị Đông B, Quận Bình Tân, TP.HCM.</v>
      </c>
      <c r="I4740" s="13" t="e">
        <f>VLOOKUP(E4740,'Khách hàng'!$B$4:$F$1048576,5,0)</f>
        <v>#N/A</v>
      </c>
      <c r="L4740" s="13" t="e">
        <f>VLOOKUP(J4740,'Hàng hóa'!$C$5:$D$50,2,0)</f>
        <v>#N/A</v>
      </c>
      <c r="M4740" s="17" t="e">
        <f>VLOOKUP(J4740,'Hàng hóa'!$C$5:$H$22,6,0)</f>
        <v>#N/A</v>
      </c>
      <c r="N4740" s="17" t="e">
        <f t="shared" si="204"/>
        <v>#N/A</v>
      </c>
      <c r="O4740" s="22" t="e">
        <f t="shared" si="206"/>
        <v>#N/A</v>
      </c>
      <c r="P4740" s="17" t="e">
        <f t="shared" si="205"/>
        <v>#N/A</v>
      </c>
      <c r="Q4740" s="13" t="e">
        <f>VLOOKUP(I4740,'[1]Nhân viên'!$E$20:$F$41,2,0)</f>
        <v>#N/A</v>
      </c>
    </row>
    <row r="4741" spans="1:17" x14ac:dyDescent="0.2">
      <c r="A4741" s="11">
        <v>4718</v>
      </c>
      <c r="D4741" s="13" t="e">
        <f>VLOOKUP(C4741,'Nhân viên'!$B$5:$C$48,2,0)</f>
        <v>#N/A</v>
      </c>
      <c r="G4741" s="13" t="e">
        <f>VLOOKUP(E4741,'Khách hàng'!$B$4:$F$1048576,2,0)</f>
        <v>#N/A</v>
      </c>
      <c r="H4741" s="13" t="str">
        <f>VLOOKUP(E4741,'[1]Khách hàng'!$A$4:$F$2144,3,0)</f>
        <v>Số 1 đường số 17A, Khu phố 11, Phường Bình Trị Đông B, Quận Bình Tân, TP.HCM.</v>
      </c>
      <c r="I4741" s="13" t="e">
        <f>VLOOKUP(E4741,'Khách hàng'!$B$4:$F$1048576,5,0)</f>
        <v>#N/A</v>
      </c>
      <c r="L4741" s="13" t="e">
        <f>VLOOKUP(J4741,'Hàng hóa'!$C$5:$D$50,2,0)</f>
        <v>#N/A</v>
      </c>
      <c r="M4741" s="17" t="e">
        <f>VLOOKUP(J4741,'Hàng hóa'!$C$5:$H$22,6,0)</f>
        <v>#N/A</v>
      </c>
      <c r="N4741" s="17" t="e">
        <f t="shared" si="204"/>
        <v>#N/A</v>
      </c>
      <c r="O4741" s="22" t="e">
        <f t="shared" si="206"/>
        <v>#N/A</v>
      </c>
      <c r="P4741" s="17" t="e">
        <f t="shared" si="205"/>
        <v>#N/A</v>
      </c>
      <c r="Q4741" s="13" t="e">
        <f>VLOOKUP(I4741,'[1]Nhân viên'!$E$20:$F$41,2,0)</f>
        <v>#N/A</v>
      </c>
    </row>
    <row r="4742" spans="1:17" x14ac:dyDescent="0.2">
      <c r="A4742" s="11">
        <v>4719</v>
      </c>
      <c r="D4742" s="13" t="e">
        <f>VLOOKUP(C4742,'Nhân viên'!$B$5:$C$48,2,0)</f>
        <v>#N/A</v>
      </c>
      <c r="G4742" s="13" t="e">
        <f>VLOOKUP(E4742,'Khách hàng'!$B$4:$F$1048576,2,0)</f>
        <v>#N/A</v>
      </c>
      <c r="H4742" s="13" t="str">
        <f>VLOOKUP(E4742,'[1]Khách hàng'!$A$4:$F$2144,3,0)</f>
        <v>Số 1 đường số 17A, Khu phố 11, Phường Bình Trị Đông B, Quận Bình Tân, TP.HCM.</v>
      </c>
      <c r="I4742" s="13" t="e">
        <f>VLOOKUP(E4742,'Khách hàng'!$B$4:$F$1048576,5,0)</f>
        <v>#N/A</v>
      </c>
      <c r="L4742" s="13" t="e">
        <f>VLOOKUP(J4742,'Hàng hóa'!$C$5:$D$50,2,0)</f>
        <v>#N/A</v>
      </c>
      <c r="M4742" s="17" t="e">
        <f>VLOOKUP(J4742,'Hàng hóa'!$C$5:$H$22,6,0)</f>
        <v>#N/A</v>
      </c>
      <c r="N4742" s="17" t="e">
        <f t="shared" si="204"/>
        <v>#N/A</v>
      </c>
      <c r="O4742" s="22" t="e">
        <f t="shared" si="206"/>
        <v>#N/A</v>
      </c>
      <c r="P4742" s="17" t="e">
        <f t="shared" si="205"/>
        <v>#N/A</v>
      </c>
      <c r="Q4742" s="13" t="e">
        <f>VLOOKUP(I4742,'[1]Nhân viên'!$E$20:$F$41,2,0)</f>
        <v>#N/A</v>
      </c>
    </row>
    <row r="4743" spans="1:17" x14ac:dyDescent="0.2">
      <c r="A4743" s="11">
        <v>4720</v>
      </c>
      <c r="D4743" s="13" t="e">
        <f>VLOOKUP(C4743,'Nhân viên'!$B$5:$C$48,2,0)</f>
        <v>#N/A</v>
      </c>
      <c r="G4743" s="13" t="e">
        <f>VLOOKUP(E4743,'Khách hàng'!$B$4:$F$1048576,2,0)</f>
        <v>#N/A</v>
      </c>
      <c r="H4743" s="13" t="str">
        <f>VLOOKUP(E4743,'[1]Khách hàng'!$A$4:$F$2144,3,0)</f>
        <v>Số 1 đường số 17A, Khu phố 11, Phường Bình Trị Đông B, Quận Bình Tân, TP.HCM.</v>
      </c>
      <c r="I4743" s="13" t="e">
        <f>VLOOKUP(E4743,'Khách hàng'!$B$4:$F$1048576,5,0)</f>
        <v>#N/A</v>
      </c>
      <c r="L4743" s="13" t="e">
        <f>VLOOKUP(J4743,'Hàng hóa'!$C$5:$D$50,2,0)</f>
        <v>#N/A</v>
      </c>
      <c r="M4743" s="17" t="e">
        <f>VLOOKUP(J4743,'Hàng hóa'!$C$5:$H$22,6,0)</f>
        <v>#N/A</v>
      </c>
      <c r="N4743" s="17" t="e">
        <f t="shared" si="204"/>
        <v>#N/A</v>
      </c>
      <c r="O4743" s="22" t="e">
        <f t="shared" si="206"/>
        <v>#N/A</v>
      </c>
      <c r="P4743" s="17" t="e">
        <f t="shared" si="205"/>
        <v>#N/A</v>
      </c>
      <c r="Q4743" s="13" t="e">
        <f>VLOOKUP(I4743,'[1]Nhân viên'!$E$20:$F$41,2,0)</f>
        <v>#N/A</v>
      </c>
    </row>
    <row r="4744" spans="1:17" x14ac:dyDescent="0.2">
      <c r="A4744" s="11">
        <v>4721</v>
      </c>
      <c r="D4744" s="13" t="e">
        <f>VLOOKUP(C4744,'Nhân viên'!$B$5:$C$48,2,0)</f>
        <v>#N/A</v>
      </c>
      <c r="G4744" s="13" t="e">
        <f>VLOOKUP(E4744,'Khách hàng'!$B$4:$F$1048576,2,0)</f>
        <v>#N/A</v>
      </c>
      <c r="H4744" s="13" t="str">
        <f>VLOOKUP(E4744,'[1]Khách hàng'!$A$4:$F$2144,3,0)</f>
        <v>Số 1 đường số 17A, Khu phố 11, Phường Bình Trị Đông B, Quận Bình Tân, TP.HCM.</v>
      </c>
      <c r="I4744" s="13" t="e">
        <f>VLOOKUP(E4744,'Khách hàng'!$B$4:$F$1048576,5,0)</f>
        <v>#N/A</v>
      </c>
      <c r="L4744" s="13" t="e">
        <f>VLOOKUP(J4744,'Hàng hóa'!$C$5:$D$50,2,0)</f>
        <v>#N/A</v>
      </c>
      <c r="M4744" s="17" t="e">
        <f>VLOOKUP(J4744,'Hàng hóa'!$C$5:$H$22,6,0)</f>
        <v>#N/A</v>
      </c>
      <c r="N4744" s="17" t="e">
        <f t="shared" si="204"/>
        <v>#N/A</v>
      </c>
      <c r="O4744" s="22" t="e">
        <f t="shared" si="206"/>
        <v>#N/A</v>
      </c>
      <c r="P4744" s="17" t="e">
        <f t="shared" si="205"/>
        <v>#N/A</v>
      </c>
      <c r="Q4744" s="13" t="e">
        <f>VLOOKUP(I4744,'[1]Nhân viên'!$E$20:$F$41,2,0)</f>
        <v>#N/A</v>
      </c>
    </row>
    <row r="4745" spans="1:17" x14ac:dyDescent="0.2">
      <c r="A4745" s="11">
        <v>4722</v>
      </c>
      <c r="D4745" s="13" t="e">
        <f>VLOOKUP(C4745,'Nhân viên'!$B$5:$C$48,2,0)</f>
        <v>#N/A</v>
      </c>
      <c r="G4745" s="13" t="e">
        <f>VLOOKUP(E4745,'Khách hàng'!$B$4:$F$1048576,2,0)</f>
        <v>#N/A</v>
      </c>
      <c r="H4745" s="13" t="str">
        <f>VLOOKUP(E4745,'[1]Khách hàng'!$A$4:$F$2144,3,0)</f>
        <v>Số 1 đường số 17A, Khu phố 11, Phường Bình Trị Đông B, Quận Bình Tân, TP.HCM.</v>
      </c>
      <c r="I4745" s="13" t="e">
        <f>VLOOKUP(E4745,'Khách hàng'!$B$4:$F$1048576,5,0)</f>
        <v>#N/A</v>
      </c>
      <c r="L4745" s="13" t="e">
        <f>VLOOKUP(J4745,'Hàng hóa'!$C$5:$D$50,2,0)</f>
        <v>#N/A</v>
      </c>
      <c r="M4745" s="17" t="e">
        <f>VLOOKUP(J4745,'Hàng hóa'!$C$5:$H$22,6,0)</f>
        <v>#N/A</v>
      </c>
      <c r="N4745" s="17" t="e">
        <f t="shared" si="204"/>
        <v>#N/A</v>
      </c>
      <c r="O4745" s="22" t="e">
        <f t="shared" si="206"/>
        <v>#N/A</v>
      </c>
      <c r="P4745" s="17" t="e">
        <f t="shared" si="205"/>
        <v>#N/A</v>
      </c>
      <c r="Q4745" s="13" t="e">
        <f>VLOOKUP(I4745,'[1]Nhân viên'!$E$20:$F$41,2,0)</f>
        <v>#N/A</v>
      </c>
    </row>
    <row r="4746" spans="1:17" x14ac:dyDescent="0.2">
      <c r="A4746" s="11">
        <v>4723</v>
      </c>
      <c r="D4746" s="13" t="e">
        <f>VLOOKUP(C4746,'Nhân viên'!$B$5:$C$48,2,0)</f>
        <v>#N/A</v>
      </c>
      <c r="G4746" s="13" t="e">
        <f>VLOOKUP(E4746,'Khách hàng'!$B$4:$F$1048576,2,0)</f>
        <v>#N/A</v>
      </c>
      <c r="H4746" s="13" t="str">
        <f>VLOOKUP(E4746,'[1]Khách hàng'!$A$4:$F$2144,3,0)</f>
        <v>Số 1 đường số 17A, Khu phố 11, Phường Bình Trị Đông B, Quận Bình Tân, TP.HCM.</v>
      </c>
      <c r="I4746" s="13" t="e">
        <f>VLOOKUP(E4746,'Khách hàng'!$B$4:$F$1048576,5,0)</f>
        <v>#N/A</v>
      </c>
      <c r="L4746" s="13" t="e">
        <f>VLOOKUP(J4746,'Hàng hóa'!$C$5:$D$50,2,0)</f>
        <v>#N/A</v>
      </c>
      <c r="M4746" s="17" t="e">
        <f>VLOOKUP(J4746,'Hàng hóa'!$C$5:$H$22,6,0)</f>
        <v>#N/A</v>
      </c>
      <c r="N4746" s="17" t="e">
        <f t="shared" si="204"/>
        <v>#N/A</v>
      </c>
      <c r="O4746" s="22" t="e">
        <f t="shared" si="206"/>
        <v>#N/A</v>
      </c>
      <c r="P4746" s="17" t="e">
        <f t="shared" si="205"/>
        <v>#N/A</v>
      </c>
      <c r="Q4746" s="13" t="e">
        <f>VLOOKUP(I4746,'[1]Nhân viên'!$E$20:$F$41,2,0)</f>
        <v>#N/A</v>
      </c>
    </row>
    <row r="4747" spans="1:17" x14ac:dyDescent="0.2">
      <c r="A4747" s="11">
        <v>4724</v>
      </c>
      <c r="D4747" s="13" t="e">
        <f>VLOOKUP(C4747,'Nhân viên'!$B$5:$C$48,2,0)</f>
        <v>#N/A</v>
      </c>
      <c r="G4747" s="13" t="e">
        <f>VLOOKUP(E4747,'Khách hàng'!$B$4:$F$1048576,2,0)</f>
        <v>#N/A</v>
      </c>
      <c r="H4747" s="13" t="str">
        <f>VLOOKUP(E4747,'[1]Khách hàng'!$A$4:$F$2144,3,0)</f>
        <v>Số 1 đường số 17A, Khu phố 11, Phường Bình Trị Đông B, Quận Bình Tân, TP.HCM.</v>
      </c>
      <c r="I4747" s="13" t="e">
        <f>VLOOKUP(E4747,'Khách hàng'!$B$4:$F$1048576,5,0)</f>
        <v>#N/A</v>
      </c>
      <c r="L4747" s="13" t="e">
        <f>VLOOKUP(J4747,'Hàng hóa'!$C$5:$D$50,2,0)</f>
        <v>#N/A</v>
      </c>
      <c r="M4747" s="17" t="e">
        <f>VLOOKUP(J4747,'Hàng hóa'!$C$5:$H$22,6,0)</f>
        <v>#N/A</v>
      </c>
      <c r="N4747" s="17" t="e">
        <f t="shared" si="204"/>
        <v>#N/A</v>
      </c>
      <c r="O4747" s="22" t="e">
        <f t="shared" si="206"/>
        <v>#N/A</v>
      </c>
      <c r="P4747" s="17" t="e">
        <f t="shared" si="205"/>
        <v>#N/A</v>
      </c>
      <c r="Q4747" s="13" t="e">
        <f>VLOOKUP(I4747,'[1]Nhân viên'!$E$20:$F$41,2,0)</f>
        <v>#N/A</v>
      </c>
    </row>
    <row r="4748" spans="1:17" x14ac:dyDescent="0.2">
      <c r="A4748" s="11">
        <v>4725</v>
      </c>
      <c r="D4748" s="13" t="e">
        <f>VLOOKUP(C4748,'Nhân viên'!$B$5:$C$48,2,0)</f>
        <v>#N/A</v>
      </c>
      <c r="G4748" s="13" t="e">
        <f>VLOOKUP(E4748,'Khách hàng'!$B$4:$F$1048576,2,0)</f>
        <v>#N/A</v>
      </c>
      <c r="H4748" s="13" t="str">
        <f>VLOOKUP(E4748,'[1]Khách hàng'!$A$4:$F$2144,3,0)</f>
        <v>Số 1 đường số 17A, Khu phố 11, Phường Bình Trị Đông B, Quận Bình Tân, TP.HCM.</v>
      </c>
      <c r="I4748" s="13" t="e">
        <f>VLOOKUP(E4748,'Khách hàng'!$B$4:$F$1048576,5,0)</f>
        <v>#N/A</v>
      </c>
      <c r="L4748" s="13" t="e">
        <f>VLOOKUP(J4748,'Hàng hóa'!$C$5:$D$50,2,0)</f>
        <v>#N/A</v>
      </c>
      <c r="M4748" s="17" t="e">
        <f>VLOOKUP(J4748,'Hàng hóa'!$C$5:$H$22,6,0)</f>
        <v>#N/A</v>
      </c>
      <c r="N4748" s="17" t="e">
        <f t="shared" si="204"/>
        <v>#N/A</v>
      </c>
      <c r="O4748" s="22" t="e">
        <f t="shared" si="206"/>
        <v>#N/A</v>
      </c>
      <c r="P4748" s="17" t="e">
        <f t="shared" si="205"/>
        <v>#N/A</v>
      </c>
      <c r="Q4748" s="13" t="e">
        <f>VLOOKUP(I4748,'[1]Nhân viên'!$E$20:$F$41,2,0)</f>
        <v>#N/A</v>
      </c>
    </row>
    <row r="4749" spans="1:17" x14ac:dyDescent="0.2">
      <c r="A4749" s="11">
        <v>4726</v>
      </c>
      <c r="D4749" s="13" t="e">
        <f>VLOOKUP(C4749,'Nhân viên'!$B$5:$C$48,2,0)</f>
        <v>#N/A</v>
      </c>
      <c r="G4749" s="13" t="e">
        <f>VLOOKUP(E4749,'Khách hàng'!$B$4:$F$1048576,2,0)</f>
        <v>#N/A</v>
      </c>
      <c r="H4749" s="13" t="str">
        <f>VLOOKUP(E4749,'[1]Khách hàng'!$A$4:$F$2144,3,0)</f>
        <v>Số 1 đường số 17A, Khu phố 11, Phường Bình Trị Đông B, Quận Bình Tân, TP.HCM.</v>
      </c>
      <c r="I4749" s="13" t="e">
        <f>VLOOKUP(E4749,'Khách hàng'!$B$4:$F$1048576,5,0)</f>
        <v>#N/A</v>
      </c>
      <c r="L4749" s="13" t="e">
        <f>VLOOKUP(J4749,'Hàng hóa'!$C$5:$D$50,2,0)</f>
        <v>#N/A</v>
      </c>
      <c r="M4749" s="17" t="e">
        <f>VLOOKUP(J4749,'Hàng hóa'!$C$5:$H$22,6,0)</f>
        <v>#N/A</v>
      </c>
      <c r="N4749" s="17" t="e">
        <f t="shared" si="204"/>
        <v>#N/A</v>
      </c>
      <c r="O4749" s="22" t="e">
        <f t="shared" si="206"/>
        <v>#N/A</v>
      </c>
      <c r="P4749" s="17" t="e">
        <f t="shared" si="205"/>
        <v>#N/A</v>
      </c>
      <c r="Q4749" s="13" t="e">
        <f>VLOOKUP(I4749,'[1]Nhân viên'!$E$20:$F$41,2,0)</f>
        <v>#N/A</v>
      </c>
    </row>
    <row r="4750" spans="1:17" x14ac:dyDescent="0.2">
      <c r="A4750" s="11">
        <v>4727</v>
      </c>
      <c r="D4750" s="13" t="e">
        <f>VLOOKUP(C4750,'Nhân viên'!$B$5:$C$48,2,0)</f>
        <v>#N/A</v>
      </c>
      <c r="G4750" s="13" t="e">
        <f>VLOOKUP(E4750,'Khách hàng'!$B$4:$F$1048576,2,0)</f>
        <v>#N/A</v>
      </c>
      <c r="H4750" s="13" t="str">
        <f>VLOOKUP(E4750,'[1]Khách hàng'!$A$4:$F$2144,3,0)</f>
        <v>Số 1 đường số 17A, Khu phố 11, Phường Bình Trị Đông B, Quận Bình Tân, TP.HCM.</v>
      </c>
      <c r="I4750" s="13" t="e">
        <f>VLOOKUP(E4750,'Khách hàng'!$B$4:$F$1048576,5,0)</f>
        <v>#N/A</v>
      </c>
      <c r="L4750" s="13" t="e">
        <f>VLOOKUP(J4750,'Hàng hóa'!$C$5:$D$50,2,0)</f>
        <v>#N/A</v>
      </c>
      <c r="M4750" s="17" t="e">
        <f>VLOOKUP(J4750,'Hàng hóa'!$C$5:$H$22,6,0)</f>
        <v>#N/A</v>
      </c>
      <c r="N4750" s="17" t="e">
        <f t="shared" si="204"/>
        <v>#N/A</v>
      </c>
      <c r="O4750" s="22" t="e">
        <f t="shared" si="206"/>
        <v>#N/A</v>
      </c>
      <c r="P4750" s="17" t="e">
        <f t="shared" si="205"/>
        <v>#N/A</v>
      </c>
      <c r="Q4750" s="13" t="e">
        <f>VLOOKUP(I4750,'[1]Nhân viên'!$E$20:$F$41,2,0)</f>
        <v>#N/A</v>
      </c>
    </row>
    <row r="4751" spans="1:17" x14ac:dyDescent="0.2">
      <c r="A4751" s="11">
        <v>4728</v>
      </c>
      <c r="D4751" s="13" t="e">
        <f>VLOOKUP(C4751,'Nhân viên'!$B$5:$C$48,2,0)</f>
        <v>#N/A</v>
      </c>
      <c r="G4751" s="13" t="e">
        <f>VLOOKUP(E4751,'Khách hàng'!$B$4:$F$1048576,2,0)</f>
        <v>#N/A</v>
      </c>
      <c r="H4751" s="13" t="str">
        <f>VLOOKUP(E4751,'[1]Khách hàng'!$A$4:$F$2144,3,0)</f>
        <v>Số 1 đường số 17A, Khu phố 11, Phường Bình Trị Đông B, Quận Bình Tân, TP.HCM.</v>
      </c>
      <c r="I4751" s="13" t="e">
        <f>VLOOKUP(E4751,'Khách hàng'!$B$4:$F$1048576,5,0)</f>
        <v>#N/A</v>
      </c>
      <c r="L4751" s="13" t="e">
        <f>VLOOKUP(J4751,'Hàng hóa'!$C$5:$D$50,2,0)</f>
        <v>#N/A</v>
      </c>
      <c r="M4751" s="17" t="e">
        <f>VLOOKUP(J4751,'Hàng hóa'!$C$5:$H$22,6,0)</f>
        <v>#N/A</v>
      </c>
      <c r="N4751" s="17" t="e">
        <f t="shared" si="204"/>
        <v>#N/A</v>
      </c>
      <c r="O4751" s="22" t="e">
        <f t="shared" si="206"/>
        <v>#N/A</v>
      </c>
      <c r="P4751" s="17" t="e">
        <f t="shared" si="205"/>
        <v>#N/A</v>
      </c>
      <c r="Q4751" s="13" t="e">
        <f>VLOOKUP(I4751,'[1]Nhân viên'!$E$20:$F$41,2,0)</f>
        <v>#N/A</v>
      </c>
    </row>
    <row r="4752" spans="1:17" x14ac:dyDescent="0.2">
      <c r="A4752" s="11">
        <v>4729</v>
      </c>
      <c r="D4752" s="13" t="e">
        <f>VLOOKUP(C4752,'Nhân viên'!$B$5:$C$48,2,0)</f>
        <v>#N/A</v>
      </c>
      <c r="G4752" s="13" t="e">
        <f>VLOOKUP(E4752,'Khách hàng'!$B$4:$F$1048576,2,0)</f>
        <v>#N/A</v>
      </c>
      <c r="H4752" s="13" t="str">
        <f>VLOOKUP(E4752,'[1]Khách hàng'!$A$4:$F$2144,3,0)</f>
        <v>Số 1 đường số 17A, Khu phố 11, Phường Bình Trị Đông B, Quận Bình Tân, TP.HCM.</v>
      </c>
      <c r="I4752" s="13" t="e">
        <f>VLOOKUP(E4752,'Khách hàng'!$B$4:$F$1048576,5,0)</f>
        <v>#N/A</v>
      </c>
      <c r="L4752" s="13" t="e">
        <f>VLOOKUP(J4752,'Hàng hóa'!$C$5:$D$50,2,0)</f>
        <v>#N/A</v>
      </c>
      <c r="M4752" s="17" t="e">
        <f>VLOOKUP(J4752,'Hàng hóa'!$C$5:$H$22,6,0)</f>
        <v>#N/A</v>
      </c>
      <c r="N4752" s="17" t="e">
        <f t="shared" si="204"/>
        <v>#N/A</v>
      </c>
      <c r="O4752" s="22" t="e">
        <f t="shared" si="206"/>
        <v>#N/A</v>
      </c>
      <c r="P4752" s="17" t="e">
        <f t="shared" si="205"/>
        <v>#N/A</v>
      </c>
      <c r="Q4752" s="13" t="e">
        <f>VLOOKUP(I4752,'[1]Nhân viên'!$E$20:$F$41,2,0)</f>
        <v>#N/A</v>
      </c>
    </row>
    <row r="4753" spans="1:17" x14ac:dyDescent="0.2">
      <c r="A4753" s="11">
        <v>4730</v>
      </c>
      <c r="D4753" s="13" t="e">
        <f>VLOOKUP(C4753,'Nhân viên'!$B$5:$C$48,2,0)</f>
        <v>#N/A</v>
      </c>
      <c r="G4753" s="13" t="e">
        <f>VLOOKUP(E4753,'Khách hàng'!$B$4:$F$1048576,2,0)</f>
        <v>#N/A</v>
      </c>
      <c r="H4753" s="13" t="str">
        <f>VLOOKUP(E4753,'[1]Khách hàng'!$A$4:$F$2144,3,0)</f>
        <v>Số 1 đường số 17A, Khu phố 11, Phường Bình Trị Đông B, Quận Bình Tân, TP.HCM.</v>
      </c>
      <c r="I4753" s="13" t="e">
        <f>VLOOKUP(E4753,'Khách hàng'!$B$4:$F$1048576,5,0)</f>
        <v>#N/A</v>
      </c>
      <c r="L4753" s="13" t="e">
        <f>VLOOKUP(J4753,'Hàng hóa'!$C$5:$D$50,2,0)</f>
        <v>#N/A</v>
      </c>
      <c r="M4753" s="17" t="e">
        <f>VLOOKUP(J4753,'Hàng hóa'!$C$5:$H$22,6,0)</f>
        <v>#N/A</v>
      </c>
      <c r="N4753" s="17" t="e">
        <f t="shared" si="204"/>
        <v>#N/A</v>
      </c>
      <c r="O4753" s="22" t="e">
        <f t="shared" si="206"/>
        <v>#N/A</v>
      </c>
      <c r="P4753" s="17" t="e">
        <f t="shared" si="205"/>
        <v>#N/A</v>
      </c>
      <c r="Q4753" s="13" t="e">
        <f>VLOOKUP(I4753,'[1]Nhân viên'!$E$20:$F$41,2,0)</f>
        <v>#N/A</v>
      </c>
    </row>
    <row r="4754" spans="1:17" x14ac:dyDescent="0.2">
      <c r="A4754" s="11">
        <v>4731</v>
      </c>
      <c r="D4754" s="13" t="e">
        <f>VLOOKUP(C4754,'Nhân viên'!$B$5:$C$48,2,0)</f>
        <v>#N/A</v>
      </c>
      <c r="G4754" s="13" t="e">
        <f>VLOOKUP(E4754,'Khách hàng'!$B$4:$F$1048576,2,0)</f>
        <v>#N/A</v>
      </c>
      <c r="H4754" s="13" t="str">
        <f>VLOOKUP(E4754,'[1]Khách hàng'!$A$4:$F$2144,3,0)</f>
        <v>Số 1 đường số 17A, Khu phố 11, Phường Bình Trị Đông B, Quận Bình Tân, TP.HCM.</v>
      </c>
      <c r="I4754" s="13" t="e">
        <f>VLOOKUP(E4754,'Khách hàng'!$B$4:$F$1048576,5,0)</f>
        <v>#N/A</v>
      </c>
      <c r="L4754" s="13" t="e">
        <f>VLOOKUP(J4754,'Hàng hóa'!$C$5:$D$50,2,0)</f>
        <v>#N/A</v>
      </c>
      <c r="M4754" s="17" t="e">
        <f>VLOOKUP(J4754,'Hàng hóa'!$C$5:$H$22,6,0)</f>
        <v>#N/A</v>
      </c>
      <c r="N4754" s="17" t="e">
        <f t="shared" si="204"/>
        <v>#N/A</v>
      </c>
      <c r="O4754" s="22" t="e">
        <f t="shared" si="206"/>
        <v>#N/A</v>
      </c>
      <c r="P4754" s="17" t="e">
        <f t="shared" si="205"/>
        <v>#N/A</v>
      </c>
      <c r="Q4754" s="13" t="e">
        <f>VLOOKUP(I4754,'[1]Nhân viên'!$E$20:$F$41,2,0)</f>
        <v>#N/A</v>
      </c>
    </row>
    <row r="4755" spans="1:17" x14ac:dyDescent="0.2">
      <c r="A4755" s="11">
        <v>4732</v>
      </c>
      <c r="D4755" s="13" t="e">
        <f>VLOOKUP(C4755,'Nhân viên'!$B$5:$C$48,2,0)</f>
        <v>#N/A</v>
      </c>
      <c r="G4755" s="13" t="e">
        <f>VLOOKUP(E4755,'Khách hàng'!$B$4:$F$1048576,2,0)</f>
        <v>#N/A</v>
      </c>
      <c r="H4755" s="13" t="str">
        <f>VLOOKUP(E4755,'[1]Khách hàng'!$A$4:$F$2144,3,0)</f>
        <v>Số 1 đường số 17A, Khu phố 11, Phường Bình Trị Đông B, Quận Bình Tân, TP.HCM.</v>
      </c>
      <c r="I4755" s="13" t="e">
        <f>VLOOKUP(E4755,'Khách hàng'!$B$4:$F$1048576,5,0)</f>
        <v>#N/A</v>
      </c>
      <c r="L4755" s="13" t="e">
        <f>VLOOKUP(J4755,'Hàng hóa'!$C$5:$D$50,2,0)</f>
        <v>#N/A</v>
      </c>
      <c r="M4755" s="17" t="e">
        <f>VLOOKUP(J4755,'Hàng hóa'!$C$5:$H$22,6,0)</f>
        <v>#N/A</v>
      </c>
      <c r="N4755" s="17" t="e">
        <f t="shared" si="204"/>
        <v>#N/A</v>
      </c>
      <c r="O4755" s="22" t="e">
        <f t="shared" si="206"/>
        <v>#N/A</v>
      </c>
      <c r="P4755" s="17" t="e">
        <f t="shared" si="205"/>
        <v>#N/A</v>
      </c>
      <c r="Q4755" s="13" t="e">
        <f>VLOOKUP(I4755,'[1]Nhân viên'!$E$20:$F$41,2,0)</f>
        <v>#N/A</v>
      </c>
    </row>
    <row r="4756" spans="1:17" x14ac:dyDescent="0.2">
      <c r="A4756" s="11">
        <v>4733</v>
      </c>
      <c r="D4756" s="13" t="e">
        <f>VLOOKUP(C4756,'Nhân viên'!$B$5:$C$48,2,0)</f>
        <v>#N/A</v>
      </c>
      <c r="G4756" s="13" t="e">
        <f>VLOOKUP(E4756,'Khách hàng'!$B$4:$F$1048576,2,0)</f>
        <v>#N/A</v>
      </c>
      <c r="H4756" s="13" t="str">
        <f>VLOOKUP(E4756,'[1]Khách hàng'!$A$4:$F$2144,3,0)</f>
        <v>Số 1 đường số 17A, Khu phố 11, Phường Bình Trị Đông B, Quận Bình Tân, TP.HCM.</v>
      </c>
      <c r="I4756" s="13" t="e">
        <f>VLOOKUP(E4756,'Khách hàng'!$B$4:$F$1048576,5,0)</f>
        <v>#N/A</v>
      </c>
      <c r="L4756" s="13" t="e">
        <f>VLOOKUP(J4756,'Hàng hóa'!$C$5:$D$50,2,0)</f>
        <v>#N/A</v>
      </c>
      <c r="M4756" s="17" t="e">
        <f>VLOOKUP(J4756,'Hàng hóa'!$C$5:$H$22,6,0)</f>
        <v>#N/A</v>
      </c>
      <c r="N4756" s="17" t="e">
        <f t="shared" si="204"/>
        <v>#N/A</v>
      </c>
      <c r="O4756" s="22" t="e">
        <f t="shared" si="206"/>
        <v>#N/A</v>
      </c>
      <c r="P4756" s="17" t="e">
        <f t="shared" si="205"/>
        <v>#N/A</v>
      </c>
      <c r="Q4756" s="13" t="e">
        <f>VLOOKUP(I4756,'[1]Nhân viên'!$E$20:$F$41,2,0)</f>
        <v>#N/A</v>
      </c>
    </row>
    <row r="4757" spans="1:17" x14ac:dyDescent="0.2">
      <c r="A4757" s="11">
        <v>4734</v>
      </c>
      <c r="D4757" s="13" t="e">
        <f>VLOOKUP(C4757,'Nhân viên'!$B$5:$C$48,2,0)</f>
        <v>#N/A</v>
      </c>
      <c r="G4757" s="13" t="e">
        <f>VLOOKUP(E4757,'Khách hàng'!$B$4:$F$1048576,2,0)</f>
        <v>#N/A</v>
      </c>
      <c r="H4757" s="13" t="str">
        <f>VLOOKUP(E4757,'[1]Khách hàng'!$A$4:$F$2144,3,0)</f>
        <v>Số 1 đường số 17A, Khu phố 11, Phường Bình Trị Đông B, Quận Bình Tân, TP.HCM.</v>
      </c>
      <c r="I4757" s="13" t="e">
        <f>VLOOKUP(E4757,'Khách hàng'!$B$4:$F$1048576,5,0)</f>
        <v>#N/A</v>
      </c>
      <c r="L4757" s="13" t="e">
        <f>VLOOKUP(J4757,'Hàng hóa'!$C$5:$D$50,2,0)</f>
        <v>#N/A</v>
      </c>
      <c r="M4757" s="17" t="e">
        <f>VLOOKUP(J4757,'Hàng hóa'!$C$5:$H$22,6,0)</f>
        <v>#N/A</v>
      </c>
      <c r="N4757" s="17" t="e">
        <f t="shared" si="204"/>
        <v>#N/A</v>
      </c>
      <c r="O4757" s="22" t="e">
        <f t="shared" si="206"/>
        <v>#N/A</v>
      </c>
      <c r="P4757" s="17" t="e">
        <f t="shared" si="205"/>
        <v>#N/A</v>
      </c>
      <c r="Q4757" s="13" t="e">
        <f>VLOOKUP(I4757,'[1]Nhân viên'!$E$20:$F$41,2,0)</f>
        <v>#N/A</v>
      </c>
    </row>
    <row r="4758" spans="1:17" x14ac:dyDescent="0.2">
      <c r="A4758" s="11">
        <v>4735</v>
      </c>
      <c r="D4758" s="13" t="e">
        <f>VLOOKUP(C4758,'Nhân viên'!$B$5:$C$48,2,0)</f>
        <v>#N/A</v>
      </c>
      <c r="G4758" s="13" t="e">
        <f>VLOOKUP(E4758,'Khách hàng'!$B$4:$F$1048576,2,0)</f>
        <v>#N/A</v>
      </c>
      <c r="H4758" s="13" t="str">
        <f>VLOOKUP(E4758,'[1]Khách hàng'!$A$4:$F$2144,3,0)</f>
        <v>Số 1 đường số 17A, Khu phố 11, Phường Bình Trị Đông B, Quận Bình Tân, TP.HCM.</v>
      </c>
      <c r="I4758" s="13" t="e">
        <f>VLOOKUP(E4758,'Khách hàng'!$B$4:$F$1048576,5,0)</f>
        <v>#N/A</v>
      </c>
      <c r="L4758" s="13" t="e">
        <f>VLOOKUP(J4758,'Hàng hóa'!$C$5:$D$50,2,0)</f>
        <v>#N/A</v>
      </c>
      <c r="M4758" s="17" t="e">
        <f>VLOOKUP(J4758,'Hàng hóa'!$C$5:$H$22,6,0)</f>
        <v>#N/A</v>
      </c>
      <c r="N4758" s="17" t="e">
        <f t="shared" si="204"/>
        <v>#N/A</v>
      </c>
      <c r="O4758" s="22" t="e">
        <f t="shared" si="206"/>
        <v>#N/A</v>
      </c>
      <c r="P4758" s="17" t="e">
        <f t="shared" si="205"/>
        <v>#N/A</v>
      </c>
      <c r="Q4758" s="13" t="e">
        <f>VLOOKUP(I4758,'[1]Nhân viên'!$E$20:$F$41,2,0)</f>
        <v>#N/A</v>
      </c>
    </row>
    <row r="4759" spans="1:17" x14ac:dyDescent="0.2">
      <c r="A4759" s="11">
        <v>4736</v>
      </c>
      <c r="D4759" s="13" t="e">
        <f>VLOOKUP(C4759,'Nhân viên'!$B$5:$C$48,2,0)</f>
        <v>#N/A</v>
      </c>
      <c r="G4759" s="13" t="e">
        <f>VLOOKUP(E4759,'Khách hàng'!$B$4:$F$1048576,2,0)</f>
        <v>#N/A</v>
      </c>
      <c r="H4759" s="13" t="str">
        <f>VLOOKUP(E4759,'[1]Khách hàng'!$A$4:$F$2144,3,0)</f>
        <v>Số 1 đường số 17A, Khu phố 11, Phường Bình Trị Đông B, Quận Bình Tân, TP.HCM.</v>
      </c>
      <c r="I4759" s="13" t="e">
        <f>VLOOKUP(E4759,'Khách hàng'!$B$4:$F$1048576,5,0)</f>
        <v>#N/A</v>
      </c>
      <c r="L4759" s="13" t="e">
        <f>VLOOKUP(J4759,'Hàng hóa'!$C$5:$D$50,2,0)</f>
        <v>#N/A</v>
      </c>
      <c r="M4759" s="17" t="e">
        <f>VLOOKUP(J4759,'Hàng hóa'!$C$5:$H$22,6,0)</f>
        <v>#N/A</v>
      </c>
      <c r="N4759" s="17" t="e">
        <f t="shared" si="204"/>
        <v>#N/A</v>
      </c>
      <c r="O4759" s="22" t="e">
        <f t="shared" si="206"/>
        <v>#N/A</v>
      </c>
      <c r="P4759" s="17" t="e">
        <f t="shared" si="205"/>
        <v>#N/A</v>
      </c>
      <c r="Q4759" s="13" t="e">
        <f>VLOOKUP(I4759,'[1]Nhân viên'!$E$20:$F$41,2,0)</f>
        <v>#N/A</v>
      </c>
    </row>
    <row r="4760" spans="1:17" x14ac:dyDescent="0.2">
      <c r="A4760" s="11">
        <v>4737</v>
      </c>
      <c r="D4760" s="13" t="e">
        <f>VLOOKUP(C4760,'Nhân viên'!$B$5:$C$48,2,0)</f>
        <v>#N/A</v>
      </c>
      <c r="G4760" s="13" t="e">
        <f>VLOOKUP(E4760,'Khách hàng'!$B$4:$F$1048576,2,0)</f>
        <v>#N/A</v>
      </c>
      <c r="H4760" s="13" t="str">
        <f>VLOOKUP(E4760,'[1]Khách hàng'!$A$4:$F$2144,3,0)</f>
        <v>Số 1 đường số 17A, Khu phố 11, Phường Bình Trị Đông B, Quận Bình Tân, TP.HCM.</v>
      </c>
      <c r="I4760" s="13" t="e">
        <f>VLOOKUP(E4760,'Khách hàng'!$B$4:$F$1048576,5,0)</f>
        <v>#N/A</v>
      </c>
      <c r="L4760" s="13" t="e">
        <f>VLOOKUP(J4760,'Hàng hóa'!$C$5:$D$50,2,0)</f>
        <v>#N/A</v>
      </c>
      <c r="M4760" s="17" t="e">
        <f>VLOOKUP(J4760,'Hàng hóa'!$C$5:$H$22,6,0)</f>
        <v>#N/A</v>
      </c>
      <c r="N4760" s="17" t="e">
        <f t="shared" si="204"/>
        <v>#N/A</v>
      </c>
      <c r="O4760" s="22" t="e">
        <f t="shared" si="206"/>
        <v>#N/A</v>
      </c>
      <c r="P4760" s="17" t="e">
        <f t="shared" si="205"/>
        <v>#N/A</v>
      </c>
      <c r="Q4760" s="13" t="e">
        <f>VLOOKUP(I4760,'[1]Nhân viên'!$E$20:$F$41,2,0)</f>
        <v>#N/A</v>
      </c>
    </row>
    <row r="4761" spans="1:17" x14ac:dyDescent="0.2">
      <c r="A4761" s="11">
        <v>4738</v>
      </c>
      <c r="D4761" s="13" t="e">
        <f>VLOOKUP(C4761,'Nhân viên'!$B$5:$C$48,2,0)</f>
        <v>#N/A</v>
      </c>
      <c r="G4761" s="13" t="e">
        <f>VLOOKUP(E4761,'Khách hàng'!$B$4:$F$1048576,2,0)</f>
        <v>#N/A</v>
      </c>
      <c r="H4761" s="13" t="str">
        <f>VLOOKUP(E4761,'[1]Khách hàng'!$A$4:$F$2144,3,0)</f>
        <v>Số 1 đường số 17A, Khu phố 11, Phường Bình Trị Đông B, Quận Bình Tân, TP.HCM.</v>
      </c>
      <c r="I4761" s="13" t="e">
        <f>VLOOKUP(E4761,'Khách hàng'!$B$4:$F$1048576,5,0)</f>
        <v>#N/A</v>
      </c>
      <c r="L4761" s="13" t="e">
        <f>VLOOKUP(J4761,'Hàng hóa'!$C$5:$D$50,2,0)</f>
        <v>#N/A</v>
      </c>
      <c r="M4761" s="17" t="e">
        <f>VLOOKUP(J4761,'Hàng hóa'!$C$5:$H$22,6,0)</f>
        <v>#N/A</v>
      </c>
      <c r="N4761" s="17" t="e">
        <f t="shared" si="204"/>
        <v>#N/A</v>
      </c>
      <c r="O4761" s="22" t="e">
        <f t="shared" si="206"/>
        <v>#N/A</v>
      </c>
      <c r="P4761" s="17" t="e">
        <f t="shared" si="205"/>
        <v>#N/A</v>
      </c>
      <c r="Q4761" s="13" t="e">
        <f>VLOOKUP(I4761,'[1]Nhân viên'!$E$20:$F$41,2,0)</f>
        <v>#N/A</v>
      </c>
    </row>
    <row r="4762" spans="1:17" x14ac:dyDescent="0.2">
      <c r="A4762" s="11">
        <v>4739</v>
      </c>
      <c r="D4762" s="13" t="e">
        <f>VLOOKUP(C4762,'Nhân viên'!$B$5:$C$48,2,0)</f>
        <v>#N/A</v>
      </c>
      <c r="G4762" s="13" t="e">
        <f>VLOOKUP(E4762,'Khách hàng'!$B$4:$F$1048576,2,0)</f>
        <v>#N/A</v>
      </c>
      <c r="H4762" s="13" t="str">
        <f>VLOOKUP(E4762,'[1]Khách hàng'!$A$4:$F$2144,3,0)</f>
        <v>Số 1 đường số 17A, Khu phố 11, Phường Bình Trị Đông B, Quận Bình Tân, TP.HCM.</v>
      </c>
      <c r="I4762" s="13" t="e">
        <f>VLOOKUP(E4762,'Khách hàng'!$B$4:$F$1048576,5,0)</f>
        <v>#N/A</v>
      </c>
      <c r="L4762" s="13" t="e">
        <f>VLOOKUP(J4762,'Hàng hóa'!$C$5:$D$50,2,0)</f>
        <v>#N/A</v>
      </c>
      <c r="M4762" s="17" t="e">
        <f>VLOOKUP(J4762,'Hàng hóa'!$C$5:$H$22,6,0)</f>
        <v>#N/A</v>
      </c>
      <c r="N4762" s="17" t="e">
        <f t="shared" si="204"/>
        <v>#N/A</v>
      </c>
      <c r="O4762" s="22" t="e">
        <f t="shared" si="206"/>
        <v>#N/A</v>
      </c>
      <c r="P4762" s="17" t="e">
        <f t="shared" si="205"/>
        <v>#N/A</v>
      </c>
      <c r="Q4762" s="13" t="e">
        <f>VLOOKUP(I4762,'[1]Nhân viên'!$E$20:$F$41,2,0)</f>
        <v>#N/A</v>
      </c>
    </row>
    <row r="4763" spans="1:17" x14ac:dyDescent="0.2">
      <c r="A4763" s="11">
        <v>4740</v>
      </c>
      <c r="D4763" s="13" t="e">
        <f>VLOOKUP(C4763,'Nhân viên'!$B$5:$C$48,2,0)</f>
        <v>#N/A</v>
      </c>
      <c r="G4763" s="13" t="e">
        <f>VLOOKUP(E4763,'Khách hàng'!$B$4:$F$1048576,2,0)</f>
        <v>#N/A</v>
      </c>
      <c r="H4763" s="13" t="str">
        <f>VLOOKUP(E4763,'[1]Khách hàng'!$A$4:$F$2144,3,0)</f>
        <v>Số 1 đường số 17A, Khu phố 11, Phường Bình Trị Đông B, Quận Bình Tân, TP.HCM.</v>
      </c>
      <c r="I4763" s="13" t="e">
        <f>VLOOKUP(E4763,'Khách hàng'!$B$4:$F$1048576,5,0)</f>
        <v>#N/A</v>
      </c>
      <c r="L4763" s="13" t="e">
        <f>VLOOKUP(J4763,'Hàng hóa'!$C$5:$D$50,2,0)</f>
        <v>#N/A</v>
      </c>
      <c r="M4763" s="17" t="e">
        <f>VLOOKUP(J4763,'Hàng hóa'!$C$5:$H$22,6,0)</f>
        <v>#N/A</v>
      </c>
      <c r="N4763" s="17" t="e">
        <f t="shared" si="204"/>
        <v>#N/A</v>
      </c>
      <c r="O4763" s="22" t="e">
        <f t="shared" si="206"/>
        <v>#N/A</v>
      </c>
      <c r="P4763" s="17" t="e">
        <f t="shared" si="205"/>
        <v>#N/A</v>
      </c>
      <c r="Q4763" s="13" t="e">
        <f>VLOOKUP(I4763,'[1]Nhân viên'!$E$20:$F$41,2,0)</f>
        <v>#N/A</v>
      </c>
    </row>
    <row r="4764" spans="1:17" x14ac:dyDescent="0.2">
      <c r="A4764" s="11">
        <v>4741</v>
      </c>
      <c r="D4764" s="13" t="e">
        <f>VLOOKUP(C4764,'Nhân viên'!$B$5:$C$48,2,0)</f>
        <v>#N/A</v>
      </c>
      <c r="G4764" s="13" t="e">
        <f>VLOOKUP(E4764,'Khách hàng'!$B$4:$F$1048576,2,0)</f>
        <v>#N/A</v>
      </c>
      <c r="H4764" s="13" t="str">
        <f>VLOOKUP(E4764,'[1]Khách hàng'!$A$4:$F$2144,3,0)</f>
        <v>Số 1 đường số 17A, Khu phố 11, Phường Bình Trị Đông B, Quận Bình Tân, TP.HCM.</v>
      </c>
      <c r="I4764" s="13" t="e">
        <f>VLOOKUP(E4764,'Khách hàng'!$B$4:$F$1048576,5,0)</f>
        <v>#N/A</v>
      </c>
      <c r="L4764" s="13" t="e">
        <f>VLOOKUP(J4764,'Hàng hóa'!$C$5:$D$50,2,0)</f>
        <v>#N/A</v>
      </c>
      <c r="M4764" s="17" t="e">
        <f>VLOOKUP(J4764,'Hàng hóa'!$C$5:$H$22,6,0)</f>
        <v>#N/A</v>
      </c>
      <c r="N4764" s="17" t="e">
        <f t="shared" ref="N4764:N4827" si="207">K4764*M4764</f>
        <v>#N/A</v>
      </c>
      <c r="O4764" s="22" t="e">
        <f t="shared" si="206"/>
        <v>#N/A</v>
      </c>
      <c r="P4764" s="17" t="e">
        <f t="shared" ref="P4764:P4827" si="208">N4764*O4764+N4764</f>
        <v>#N/A</v>
      </c>
      <c r="Q4764" s="13" t="e">
        <f>VLOOKUP(I4764,'[1]Nhân viên'!$E$20:$F$41,2,0)</f>
        <v>#N/A</v>
      </c>
    </row>
    <row r="4765" spans="1:17" x14ac:dyDescent="0.2">
      <c r="A4765" s="11">
        <v>4742</v>
      </c>
      <c r="D4765" s="13" t="e">
        <f>VLOOKUP(C4765,'Nhân viên'!$B$5:$C$48,2,0)</f>
        <v>#N/A</v>
      </c>
      <c r="G4765" s="13" t="e">
        <f>VLOOKUP(E4765,'Khách hàng'!$B$4:$F$1048576,2,0)</f>
        <v>#N/A</v>
      </c>
      <c r="H4765" s="13" t="str">
        <f>VLOOKUP(E4765,'[1]Khách hàng'!$A$4:$F$2144,3,0)</f>
        <v>Số 1 đường số 17A, Khu phố 11, Phường Bình Trị Đông B, Quận Bình Tân, TP.HCM.</v>
      </c>
      <c r="I4765" s="13" t="e">
        <f>VLOOKUP(E4765,'Khách hàng'!$B$4:$F$1048576,5,0)</f>
        <v>#N/A</v>
      </c>
      <c r="L4765" s="13" t="e">
        <f>VLOOKUP(J4765,'Hàng hóa'!$C$5:$D$50,2,0)</f>
        <v>#N/A</v>
      </c>
      <c r="M4765" s="17" t="e">
        <f>VLOOKUP(J4765,'Hàng hóa'!$C$5:$H$22,6,0)</f>
        <v>#N/A</v>
      </c>
      <c r="N4765" s="17" t="e">
        <f t="shared" si="207"/>
        <v>#N/A</v>
      </c>
      <c r="O4765" s="22" t="e">
        <f t="shared" si="206"/>
        <v>#N/A</v>
      </c>
      <c r="P4765" s="17" t="e">
        <f t="shared" si="208"/>
        <v>#N/A</v>
      </c>
      <c r="Q4765" s="13" t="e">
        <f>VLOOKUP(I4765,'[1]Nhân viên'!$E$20:$F$41,2,0)</f>
        <v>#N/A</v>
      </c>
    </row>
    <row r="4766" spans="1:17" x14ac:dyDescent="0.2">
      <c r="A4766" s="11">
        <v>4743</v>
      </c>
      <c r="D4766" s="13" t="e">
        <f>VLOOKUP(C4766,'Nhân viên'!$B$5:$C$48,2,0)</f>
        <v>#N/A</v>
      </c>
      <c r="G4766" s="13" t="e">
        <f>VLOOKUP(E4766,'Khách hàng'!$B$4:$F$1048576,2,0)</f>
        <v>#N/A</v>
      </c>
      <c r="H4766" s="13" t="str">
        <f>VLOOKUP(E4766,'[1]Khách hàng'!$A$4:$F$2144,3,0)</f>
        <v>Số 1 đường số 17A, Khu phố 11, Phường Bình Trị Đông B, Quận Bình Tân, TP.HCM.</v>
      </c>
      <c r="I4766" s="13" t="e">
        <f>VLOOKUP(E4766,'Khách hàng'!$B$4:$F$1048576,5,0)</f>
        <v>#N/A</v>
      </c>
      <c r="L4766" s="13" t="e">
        <f>VLOOKUP(J4766,'Hàng hóa'!$C$5:$D$50,2,0)</f>
        <v>#N/A</v>
      </c>
      <c r="M4766" s="17" t="e">
        <f>VLOOKUP(J4766,'Hàng hóa'!$C$5:$H$22,6,0)</f>
        <v>#N/A</v>
      </c>
      <c r="N4766" s="17" t="e">
        <f t="shared" si="207"/>
        <v>#N/A</v>
      </c>
      <c r="O4766" s="22" t="e">
        <f t="shared" si="206"/>
        <v>#N/A</v>
      </c>
      <c r="P4766" s="17" t="e">
        <f t="shared" si="208"/>
        <v>#N/A</v>
      </c>
      <c r="Q4766" s="13" t="e">
        <f>VLOOKUP(I4766,'[1]Nhân viên'!$E$20:$F$41,2,0)</f>
        <v>#N/A</v>
      </c>
    </row>
    <row r="4767" spans="1:17" x14ac:dyDescent="0.2">
      <c r="A4767" s="11">
        <v>4744</v>
      </c>
      <c r="D4767" s="13" t="e">
        <f>VLOOKUP(C4767,'Nhân viên'!$B$5:$C$48,2,0)</f>
        <v>#N/A</v>
      </c>
      <c r="G4767" s="13" t="e">
        <f>VLOOKUP(E4767,'Khách hàng'!$B$4:$F$1048576,2,0)</f>
        <v>#N/A</v>
      </c>
      <c r="H4767" s="13" t="str">
        <f>VLOOKUP(E4767,'[1]Khách hàng'!$A$4:$F$2144,3,0)</f>
        <v>Số 1 đường số 17A, Khu phố 11, Phường Bình Trị Đông B, Quận Bình Tân, TP.HCM.</v>
      </c>
      <c r="I4767" s="13" t="e">
        <f>VLOOKUP(E4767,'Khách hàng'!$B$4:$F$1048576,5,0)</f>
        <v>#N/A</v>
      </c>
      <c r="L4767" s="13" t="e">
        <f>VLOOKUP(J4767,'Hàng hóa'!$C$5:$D$50,2,0)</f>
        <v>#N/A</v>
      </c>
      <c r="M4767" s="17" t="e">
        <f>VLOOKUP(J4767,'Hàng hóa'!$C$5:$H$22,6,0)</f>
        <v>#N/A</v>
      </c>
      <c r="N4767" s="17" t="e">
        <f t="shared" si="207"/>
        <v>#N/A</v>
      </c>
      <c r="O4767" s="22" t="e">
        <f t="shared" si="206"/>
        <v>#N/A</v>
      </c>
      <c r="P4767" s="17" t="e">
        <f t="shared" si="208"/>
        <v>#N/A</v>
      </c>
      <c r="Q4767" s="13" t="e">
        <f>VLOOKUP(I4767,'[1]Nhân viên'!$E$20:$F$41,2,0)</f>
        <v>#N/A</v>
      </c>
    </row>
    <row r="4768" spans="1:17" x14ac:dyDescent="0.2">
      <c r="A4768" s="11">
        <v>4745</v>
      </c>
      <c r="D4768" s="13" t="e">
        <f>VLOOKUP(C4768,'Nhân viên'!$B$5:$C$48,2,0)</f>
        <v>#N/A</v>
      </c>
      <c r="G4768" s="13" t="e">
        <f>VLOOKUP(E4768,'Khách hàng'!$B$4:$F$1048576,2,0)</f>
        <v>#N/A</v>
      </c>
      <c r="H4768" s="13" t="str">
        <f>VLOOKUP(E4768,'[1]Khách hàng'!$A$4:$F$2144,3,0)</f>
        <v>Số 1 đường số 17A, Khu phố 11, Phường Bình Trị Đông B, Quận Bình Tân, TP.HCM.</v>
      </c>
      <c r="I4768" s="13" t="e">
        <f>VLOOKUP(E4768,'Khách hàng'!$B$4:$F$1048576,5,0)</f>
        <v>#N/A</v>
      </c>
      <c r="L4768" s="13" t="e">
        <f>VLOOKUP(J4768,'Hàng hóa'!$C$5:$D$50,2,0)</f>
        <v>#N/A</v>
      </c>
      <c r="M4768" s="17" t="e">
        <f>VLOOKUP(J4768,'Hàng hóa'!$C$5:$H$22,6,0)</f>
        <v>#N/A</v>
      </c>
      <c r="N4768" s="17" t="e">
        <f t="shared" si="207"/>
        <v>#N/A</v>
      </c>
      <c r="O4768" s="22" t="e">
        <f t="shared" si="206"/>
        <v>#N/A</v>
      </c>
      <c r="P4768" s="17" t="e">
        <f t="shared" si="208"/>
        <v>#N/A</v>
      </c>
      <c r="Q4768" s="13" t="e">
        <f>VLOOKUP(I4768,'[1]Nhân viên'!$E$20:$F$41,2,0)</f>
        <v>#N/A</v>
      </c>
    </row>
    <row r="4769" spans="1:17" x14ac:dyDescent="0.2">
      <c r="A4769" s="11">
        <v>4746</v>
      </c>
      <c r="D4769" s="13" t="e">
        <f>VLOOKUP(C4769,'Nhân viên'!$B$5:$C$48,2,0)</f>
        <v>#N/A</v>
      </c>
      <c r="G4769" s="13" t="e">
        <f>VLOOKUP(E4769,'Khách hàng'!$B$4:$F$1048576,2,0)</f>
        <v>#N/A</v>
      </c>
      <c r="H4769" s="13" t="str">
        <f>VLOOKUP(E4769,'[1]Khách hàng'!$A$4:$F$2144,3,0)</f>
        <v>Số 1 đường số 17A, Khu phố 11, Phường Bình Trị Đông B, Quận Bình Tân, TP.HCM.</v>
      </c>
      <c r="I4769" s="13" t="e">
        <f>VLOOKUP(E4769,'Khách hàng'!$B$4:$F$1048576,5,0)</f>
        <v>#N/A</v>
      </c>
      <c r="L4769" s="13" t="e">
        <f>VLOOKUP(J4769,'Hàng hóa'!$C$5:$D$50,2,0)</f>
        <v>#N/A</v>
      </c>
      <c r="M4769" s="17" t="e">
        <f>VLOOKUP(J4769,'Hàng hóa'!$C$5:$H$22,6,0)</f>
        <v>#N/A</v>
      </c>
      <c r="N4769" s="17" t="e">
        <f t="shared" si="207"/>
        <v>#N/A</v>
      </c>
      <c r="O4769" s="22" t="e">
        <f t="shared" si="206"/>
        <v>#N/A</v>
      </c>
      <c r="P4769" s="17" t="e">
        <f t="shared" si="208"/>
        <v>#N/A</v>
      </c>
      <c r="Q4769" s="13" t="e">
        <f>VLOOKUP(I4769,'[1]Nhân viên'!$E$20:$F$41,2,0)</f>
        <v>#N/A</v>
      </c>
    </row>
    <row r="4770" spans="1:17" x14ac:dyDescent="0.2">
      <c r="A4770" s="11">
        <v>4747</v>
      </c>
      <c r="D4770" s="13" t="e">
        <f>VLOOKUP(C4770,'Nhân viên'!$B$5:$C$48,2,0)</f>
        <v>#N/A</v>
      </c>
      <c r="G4770" s="13" t="e">
        <f>VLOOKUP(E4770,'Khách hàng'!$B$4:$F$1048576,2,0)</f>
        <v>#N/A</v>
      </c>
      <c r="H4770" s="13" t="str">
        <f>VLOOKUP(E4770,'[1]Khách hàng'!$A$4:$F$2144,3,0)</f>
        <v>Số 1 đường số 17A, Khu phố 11, Phường Bình Trị Đông B, Quận Bình Tân, TP.HCM.</v>
      </c>
      <c r="I4770" s="13" t="e">
        <f>VLOOKUP(E4770,'Khách hàng'!$B$4:$F$1048576,5,0)</f>
        <v>#N/A</v>
      </c>
      <c r="L4770" s="13" t="e">
        <f>VLOOKUP(J4770,'Hàng hóa'!$C$5:$D$50,2,0)</f>
        <v>#N/A</v>
      </c>
      <c r="M4770" s="17" t="e">
        <f>VLOOKUP(J4770,'Hàng hóa'!$C$5:$H$22,6,0)</f>
        <v>#N/A</v>
      </c>
      <c r="N4770" s="17" t="e">
        <f t="shared" si="207"/>
        <v>#N/A</v>
      </c>
      <c r="O4770" s="22" t="e">
        <f t="shared" si="206"/>
        <v>#N/A</v>
      </c>
      <c r="P4770" s="17" t="e">
        <f t="shared" si="208"/>
        <v>#N/A</v>
      </c>
      <c r="Q4770" s="13" t="e">
        <f>VLOOKUP(I4770,'[1]Nhân viên'!$E$20:$F$41,2,0)</f>
        <v>#N/A</v>
      </c>
    </row>
    <row r="4771" spans="1:17" x14ac:dyDescent="0.2">
      <c r="A4771" s="11">
        <v>4748</v>
      </c>
      <c r="D4771" s="13" t="e">
        <f>VLOOKUP(C4771,'Nhân viên'!$B$5:$C$48,2,0)</f>
        <v>#N/A</v>
      </c>
      <c r="G4771" s="13" t="e">
        <f>VLOOKUP(E4771,'Khách hàng'!$B$4:$F$1048576,2,0)</f>
        <v>#N/A</v>
      </c>
      <c r="H4771" s="13" t="str">
        <f>VLOOKUP(E4771,'[1]Khách hàng'!$A$4:$F$2144,3,0)</f>
        <v>Số 1 đường số 17A, Khu phố 11, Phường Bình Trị Đông B, Quận Bình Tân, TP.HCM.</v>
      </c>
      <c r="I4771" s="13" t="e">
        <f>VLOOKUP(E4771,'Khách hàng'!$B$4:$F$1048576,5,0)</f>
        <v>#N/A</v>
      </c>
      <c r="L4771" s="13" t="e">
        <f>VLOOKUP(J4771,'Hàng hóa'!$C$5:$D$50,2,0)</f>
        <v>#N/A</v>
      </c>
      <c r="M4771" s="17" t="e">
        <f>VLOOKUP(J4771,'Hàng hóa'!$C$5:$H$22,6,0)</f>
        <v>#N/A</v>
      </c>
      <c r="N4771" s="17" t="e">
        <f t="shared" si="207"/>
        <v>#N/A</v>
      </c>
      <c r="O4771" s="22" t="e">
        <f t="shared" si="206"/>
        <v>#N/A</v>
      </c>
      <c r="P4771" s="17" t="e">
        <f t="shared" si="208"/>
        <v>#N/A</v>
      </c>
      <c r="Q4771" s="13" t="e">
        <f>VLOOKUP(I4771,'[1]Nhân viên'!$E$20:$F$41,2,0)</f>
        <v>#N/A</v>
      </c>
    </row>
    <row r="4772" spans="1:17" x14ac:dyDescent="0.2">
      <c r="A4772" s="11">
        <v>4749</v>
      </c>
      <c r="D4772" s="13" t="e">
        <f>VLOOKUP(C4772,'Nhân viên'!$B$5:$C$48,2,0)</f>
        <v>#N/A</v>
      </c>
      <c r="G4772" s="13" t="e">
        <f>VLOOKUP(E4772,'Khách hàng'!$B$4:$F$1048576,2,0)</f>
        <v>#N/A</v>
      </c>
      <c r="H4772" s="13" t="str">
        <f>VLOOKUP(E4772,'[1]Khách hàng'!$A$4:$F$2144,3,0)</f>
        <v>Số 1 đường số 17A, Khu phố 11, Phường Bình Trị Đông B, Quận Bình Tân, TP.HCM.</v>
      </c>
      <c r="I4772" s="13" t="e">
        <f>VLOOKUP(E4772,'Khách hàng'!$B$4:$F$1048576,5,0)</f>
        <v>#N/A</v>
      </c>
      <c r="L4772" s="13" t="e">
        <f>VLOOKUP(J4772,'Hàng hóa'!$C$5:$D$50,2,0)</f>
        <v>#N/A</v>
      </c>
      <c r="M4772" s="17" t="e">
        <f>VLOOKUP(J4772,'Hàng hóa'!$C$5:$H$22,6,0)</f>
        <v>#N/A</v>
      </c>
      <c r="N4772" s="17" t="e">
        <f t="shared" si="207"/>
        <v>#N/A</v>
      </c>
      <c r="O4772" s="22" t="e">
        <f t="shared" si="206"/>
        <v>#N/A</v>
      </c>
      <c r="P4772" s="17" t="e">
        <f t="shared" si="208"/>
        <v>#N/A</v>
      </c>
      <c r="Q4772" s="13" t="e">
        <f>VLOOKUP(I4772,'[1]Nhân viên'!$E$20:$F$41,2,0)</f>
        <v>#N/A</v>
      </c>
    </row>
    <row r="4773" spans="1:17" x14ac:dyDescent="0.2">
      <c r="A4773" s="11">
        <v>4750</v>
      </c>
      <c r="D4773" s="13" t="e">
        <f>VLOOKUP(C4773,'Nhân viên'!$B$5:$C$48,2,0)</f>
        <v>#N/A</v>
      </c>
      <c r="G4773" s="13" t="e">
        <f>VLOOKUP(E4773,'Khách hàng'!$B$4:$F$1048576,2,0)</f>
        <v>#N/A</v>
      </c>
      <c r="H4773" s="13" t="str">
        <f>VLOOKUP(E4773,'[1]Khách hàng'!$A$4:$F$2144,3,0)</f>
        <v>Số 1 đường số 17A, Khu phố 11, Phường Bình Trị Đông B, Quận Bình Tân, TP.HCM.</v>
      </c>
      <c r="I4773" s="13" t="e">
        <f>VLOOKUP(E4773,'Khách hàng'!$B$4:$F$1048576,5,0)</f>
        <v>#N/A</v>
      </c>
      <c r="L4773" s="13" t="e">
        <f>VLOOKUP(J4773,'Hàng hóa'!$C$5:$D$50,2,0)</f>
        <v>#N/A</v>
      </c>
      <c r="M4773" s="17" t="e">
        <f>VLOOKUP(J4773,'Hàng hóa'!$C$5:$H$22,6,0)</f>
        <v>#N/A</v>
      </c>
      <c r="N4773" s="17" t="e">
        <f t="shared" si="207"/>
        <v>#N/A</v>
      </c>
      <c r="O4773" s="22" t="e">
        <f t="shared" si="206"/>
        <v>#N/A</v>
      </c>
      <c r="P4773" s="17" t="e">
        <f t="shared" si="208"/>
        <v>#N/A</v>
      </c>
      <c r="Q4773" s="13" t="e">
        <f>VLOOKUP(I4773,'[1]Nhân viên'!$E$20:$F$41,2,0)</f>
        <v>#N/A</v>
      </c>
    </row>
    <row r="4774" spans="1:17" x14ac:dyDescent="0.2">
      <c r="A4774" s="11">
        <v>4751</v>
      </c>
      <c r="D4774" s="13" t="e">
        <f>VLOOKUP(C4774,'Nhân viên'!$B$5:$C$48,2,0)</f>
        <v>#N/A</v>
      </c>
      <c r="G4774" s="13" t="e">
        <f>VLOOKUP(E4774,'Khách hàng'!$B$4:$F$1048576,2,0)</f>
        <v>#N/A</v>
      </c>
      <c r="H4774" s="13" t="str">
        <f>VLOOKUP(E4774,'[1]Khách hàng'!$A$4:$F$2144,3,0)</f>
        <v>Số 1 đường số 17A, Khu phố 11, Phường Bình Trị Đông B, Quận Bình Tân, TP.HCM.</v>
      </c>
      <c r="I4774" s="13" t="e">
        <f>VLOOKUP(E4774,'Khách hàng'!$B$4:$F$1048576,5,0)</f>
        <v>#N/A</v>
      </c>
      <c r="L4774" s="13" t="e">
        <f>VLOOKUP(J4774,'Hàng hóa'!$C$5:$D$50,2,0)</f>
        <v>#N/A</v>
      </c>
      <c r="M4774" s="17" t="e">
        <f>VLOOKUP(J4774,'Hàng hóa'!$C$5:$H$22,6,0)</f>
        <v>#N/A</v>
      </c>
      <c r="N4774" s="17" t="e">
        <f t="shared" si="207"/>
        <v>#N/A</v>
      </c>
      <c r="O4774" s="22" t="e">
        <f t="shared" si="206"/>
        <v>#N/A</v>
      </c>
      <c r="P4774" s="17" t="e">
        <f t="shared" si="208"/>
        <v>#N/A</v>
      </c>
      <c r="Q4774" s="13" t="e">
        <f>VLOOKUP(I4774,'[1]Nhân viên'!$E$20:$F$41,2,0)</f>
        <v>#N/A</v>
      </c>
    </row>
    <row r="4775" spans="1:17" x14ac:dyDescent="0.2">
      <c r="A4775" s="11">
        <v>4752</v>
      </c>
      <c r="D4775" s="13" t="e">
        <f>VLOOKUP(C4775,'Nhân viên'!$B$5:$C$48,2,0)</f>
        <v>#N/A</v>
      </c>
      <c r="G4775" s="13" t="e">
        <f>VLOOKUP(E4775,'Khách hàng'!$B$4:$F$1048576,2,0)</f>
        <v>#N/A</v>
      </c>
      <c r="H4775" s="13" t="str">
        <f>VLOOKUP(E4775,'[1]Khách hàng'!$A$4:$F$2144,3,0)</f>
        <v>Số 1 đường số 17A, Khu phố 11, Phường Bình Trị Đông B, Quận Bình Tân, TP.HCM.</v>
      </c>
      <c r="I4775" s="13" t="e">
        <f>VLOOKUP(E4775,'Khách hàng'!$B$4:$F$1048576,5,0)</f>
        <v>#N/A</v>
      </c>
      <c r="L4775" s="13" t="e">
        <f>VLOOKUP(J4775,'Hàng hóa'!$C$5:$D$50,2,0)</f>
        <v>#N/A</v>
      </c>
      <c r="M4775" s="17" t="e">
        <f>VLOOKUP(J4775,'Hàng hóa'!$C$5:$H$22,6,0)</f>
        <v>#N/A</v>
      </c>
      <c r="N4775" s="17" t="e">
        <f t="shared" si="207"/>
        <v>#N/A</v>
      </c>
      <c r="O4775" s="22" t="e">
        <f t="shared" si="206"/>
        <v>#N/A</v>
      </c>
      <c r="P4775" s="17" t="e">
        <f t="shared" si="208"/>
        <v>#N/A</v>
      </c>
      <c r="Q4775" s="13" t="e">
        <f>VLOOKUP(I4775,'[1]Nhân viên'!$E$20:$F$41,2,0)</f>
        <v>#N/A</v>
      </c>
    </row>
    <row r="4776" spans="1:17" x14ac:dyDescent="0.2">
      <c r="A4776" s="11">
        <v>4753</v>
      </c>
      <c r="D4776" s="13" t="e">
        <f>VLOOKUP(C4776,'Nhân viên'!$B$5:$C$48,2,0)</f>
        <v>#N/A</v>
      </c>
      <c r="G4776" s="13" t="e">
        <f>VLOOKUP(E4776,'Khách hàng'!$B$4:$F$1048576,2,0)</f>
        <v>#N/A</v>
      </c>
      <c r="H4776" s="13" t="str">
        <f>VLOOKUP(E4776,'[1]Khách hàng'!$A$4:$F$2144,3,0)</f>
        <v>Số 1 đường số 17A, Khu phố 11, Phường Bình Trị Đông B, Quận Bình Tân, TP.HCM.</v>
      </c>
      <c r="I4776" s="13" t="e">
        <f>VLOOKUP(E4776,'Khách hàng'!$B$4:$F$1048576,5,0)</f>
        <v>#N/A</v>
      </c>
      <c r="L4776" s="13" t="e">
        <f>VLOOKUP(J4776,'Hàng hóa'!$C$5:$D$50,2,0)</f>
        <v>#N/A</v>
      </c>
      <c r="M4776" s="17" t="e">
        <f>VLOOKUP(J4776,'Hàng hóa'!$C$5:$H$22,6,0)</f>
        <v>#N/A</v>
      </c>
      <c r="N4776" s="17" t="e">
        <f t="shared" si="207"/>
        <v>#N/A</v>
      </c>
      <c r="O4776" s="22" t="e">
        <f t="shared" si="206"/>
        <v>#N/A</v>
      </c>
      <c r="P4776" s="17" t="e">
        <f t="shared" si="208"/>
        <v>#N/A</v>
      </c>
      <c r="Q4776" s="13" t="e">
        <f>VLOOKUP(I4776,'[1]Nhân viên'!$E$20:$F$41,2,0)</f>
        <v>#N/A</v>
      </c>
    </row>
    <row r="4777" spans="1:17" x14ac:dyDescent="0.2">
      <c r="A4777" s="11">
        <v>4754</v>
      </c>
      <c r="D4777" s="13" t="e">
        <f>VLOOKUP(C4777,'Nhân viên'!$B$5:$C$48,2,0)</f>
        <v>#N/A</v>
      </c>
      <c r="G4777" s="13" t="e">
        <f>VLOOKUP(E4777,'Khách hàng'!$B$4:$F$1048576,2,0)</f>
        <v>#N/A</v>
      </c>
      <c r="H4777" s="13" t="str">
        <f>VLOOKUP(E4777,'[1]Khách hàng'!$A$4:$F$2144,3,0)</f>
        <v>Số 1 đường số 17A, Khu phố 11, Phường Bình Trị Đông B, Quận Bình Tân, TP.HCM.</v>
      </c>
      <c r="I4777" s="13" t="e">
        <f>VLOOKUP(E4777,'Khách hàng'!$B$4:$F$1048576,5,0)</f>
        <v>#N/A</v>
      </c>
      <c r="L4777" s="13" t="e">
        <f>VLOOKUP(J4777,'Hàng hóa'!$C$5:$D$50,2,0)</f>
        <v>#N/A</v>
      </c>
      <c r="M4777" s="17" t="e">
        <f>VLOOKUP(J4777,'Hàng hóa'!$C$5:$H$22,6,0)</f>
        <v>#N/A</v>
      </c>
      <c r="N4777" s="17" t="e">
        <f t="shared" si="207"/>
        <v>#N/A</v>
      </c>
      <c r="O4777" s="22" t="e">
        <f t="shared" si="206"/>
        <v>#N/A</v>
      </c>
      <c r="P4777" s="17" t="e">
        <f t="shared" si="208"/>
        <v>#N/A</v>
      </c>
      <c r="Q4777" s="13" t="e">
        <f>VLOOKUP(I4777,'[1]Nhân viên'!$E$20:$F$41,2,0)</f>
        <v>#N/A</v>
      </c>
    </row>
    <row r="4778" spans="1:17" x14ac:dyDescent="0.2">
      <c r="A4778" s="11">
        <v>4755</v>
      </c>
      <c r="D4778" s="13" t="e">
        <f>VLOOKUP(C4778,'Nhân viên'!$B$5:$C$48,2,0)</f>
        <v>#N/A</v>
      </c>
      <c r="G4778" s="13" t="e">
        <f>VLOOKUP(E4778,'Khách hàng'!$B$4:$F$1048576,2,0)</f>
        <v>#N/A</v>
      </c>
      <c r="H4778" s="13" t="str">
        <f>VLOOKUP(E4778,'[1]Khách hàng'!$A$4:$F$2144,3,0)</f>
        <v>Số 1 đường số 17A, Khu phố 11, Phường Bình Trị Đông B, Quận Bình Tân, TP.HCM.</v>
      </c>
      <c r="I4778" s="13" t="e">
        <f>VLOOKUP(E4778,'Khách hàng'!$B$4:$F$1048576,5,0)</f>
        <v>#N/A</v>
      </c>
      <c r="L4778" s="13" t="e">
        <f>VLOOKUP(J4778,'Hàng hóa'!$C$5:$D$50,2,0)</f>
        <v>#N/A</v>
      </c>
      <c r="M4778" s="17" t="e">
        <f>VLOOKUP(J4778,'Hàng hóa'!$C$5:$H$22,6,0)</f>
        <v>#N/A</v>
      </c>
      <c r="N4778" s="17" t="e">
        <f t="shared" si="207"/>
        <v>#N/A</v>
      </c>
      <c r="O4778" s="22" t="e">
        <f t="shared" si="206"/>
        <v>#N/A</v>
      </c>
      <c r="P4778" s="17" t="e">
        <f t="shared" si="208"/>
        <v>#N/A</v>
      </c>
      <c r="Q4778" s="13" t="e">
        <f>VLOOKUP(I4778,'[1]Nhân viên'!$E$20:$F$41,2,0)</f>
        <v>#N/A</v>
      </c>
    </row>
    <row r="4779" spans="1:17" x14ac:dyDescent="0.2">
      <c r="A4779" s="11">
        <v>4756</v>
      </c>
      <c r="D4779" s="13" t="e">
        <f>VLOOKUP(C4779,'Nhân viên'!$B$5:$C$48,2,0)</f>
        <v>#N/A</v>
      </c>
      <c r="G4779" s="13" t="e">
        <f>VLOOKUP(E4779,'Khách hàng'!$B$4:$F$1048576,2,0)</f>
        <v>#N/A</v>
      </c>
      <c r="H4779" s="13" t="str">
        <f>VLOOKUP(E4779,'[1]Khách hàng'!$A$4:$F$2144,3,0)</f>
        <v>Số 1 đường số 17A, Khu phố 11, Phường Bình Trị Đông B, Quận Bình Tân, TP.HCM.</v>
      </c>
      <c r="I4779" s="13" t="e">
        <f>VLOOKUP(E4779,'Khách hàng'!$B$4:$F$1048576,5,0)</f>
        <v>#N/A</v>
      </c>
      <c r="L4779" s="13" t="e">
        <f>VLOOKUP(J4779,'Hàng hóa'!$C$5:$D$50,2,0)</f>
        <v>#N/A</v>
      </c>
      <c r="M4779" s="17" t="e">
        <f>VLOOKUP(J4779,'Hàng hóa'!$C$5:$H$22,6,0)</f>
        <v>#N/A</v>
      </c>
      <c r="N4779" s="17" t="e">
        <f t="shared" si="207"/>
        <v>#N/A</v>
      </c>
      <c r="O4779" s="22" t="e">
        <f t="shared" si="206"/>
        <v>#N/A</v>
      </c>
      <c r="P4779" s="17" t="e">
        <f t="shared" si="208"/>
        <v>#N/A</v>
      </c>
      <c r="Q4779" s="13" t="e">
        <f>VLOOKUP(I4779,'[1]Nhân viên'!$E$20:$F$41,2,0)</f>
        <v>#N/A</v>
      </c>
    </row>
    <row r="4780" spans="1:17" x14ac:dyDescent="0.2">
      <c r="A4780" s="11">
        <v>4757</v>
      </c>
      <c r="D4780" s="13" t="e">
        <f>VLOOKUP(C4780,'Nhân viên'!$B$5:$C$48,2,0)</f>
        <v>#N/A</v>
      </c>
      <c r="G4780" s="13" t="e">
        <f>VLOOKUP(E4780,'Khách hàng'!$B$4:$F$1048576,2,0)</f>
        <v>#N/A</v>
      </c>
      <c r="H4780" s="13" t="str">
        <f>VLOOKUP(E4780,'[1]Khách hàng'!$A$4:$F$2144,3,0)</f>
        <v>Số 1 đường số 17A, Khu phố 11, Phường Bình Trị Đông B, Quận Bình Tân, TP.HCM.</v>
      </c>
      <c r="I4780" s="13" t="e">
        <f>VLOOKUP(E4780,'Khách hàng'!$B$4:$F$1048576,5,0)</f>
        <v>#N/A</v>
      </c>
      <c r="L4780" s="13" t="e">
        <f>VLOOKUP(J4780,'Hàng hóa'!$C$5:$D$50,2,0)</f>
        <v>#N/A</v>
      </c>
      <c r="M4780" s="17" t="e">
        <f>VLOOKUP(J4780,'Hàng hóa'!$C$5:$H$22,6,0)</f>
        <v>#N/A</v>
      </c>
      <c r="N4780" s="17" t="e">
        <f t="shared" si="207"/>
        <v>#N/A</v>
      </c>
      <c r="O4780" s="22" t="e">
        <f t="shared" si="206"/>
        <v>#N/A</v>
      </c>
      <c r="P4780" s="17" t="e">
        <f t="shared" si="208"/>
        <v>#N/A</v>
      </c>
      <c r="Q4780" s="13" t="e">
        <f>VLOOKUP(I4780,'[1]Nhân viên'!$E$20:$F$41,2,0)</f>
        <v>#N/A</v>
      </c>
    </row>
    <row r="4781" spans="1:17" x14ac:dyDescent="0.2">
      <c r="A4781" s="11">
        <v>4758</v>
      </c>
      <c r="D4781" s="13" t="e">
        <f>VLOOKUP(C4781,'Nhân viên'!$B$5:$C$48,2,0)</f>
        <v>#N/A</v>
      </c>
      <c r="G4781" s="13" t="e">
        <f>VLOOKUP(E4781,'Khách hàng'!$B$4:$F$1048576,2,0)</f>
        <v>#N/A</v>
      </c>
      <c r="H4781" s="13" t="str">
        <f>VLOOKUP(E4781,'[1]Khách hàng'!$A$4:$F$2144,3,0)</f>
        <v>Số 1 đường số 17A, Khu phố 11, Phường Bình Trị Đông B, Quận Bình Tân, TP.HCM.</v>
      </c>
      <c r="I4781" s="13" t="e">
        <f>VLOOKUP(E4781,'Khách hàng'!$B$4:$F$1048576,5,0)</f>
        <v>#N/A</v>
      </c>
      <c r="L4781" s="13" t="e">
        <f>VLOOKUP(J4781,'Hàng hóa'!$C$5:$D$50,2,0)</f>
        <v>#N/A</v>
      </c>
      <c r="M4781" s="17" t="e">
        <f>VLOOKUP(J4781,'Hàng hóa'!$C$5:$H$22,6,0)</f>
        <v>#N/A</v>
      </c>
      <c r="N4781" s="17" t="e">
        <f t="shared" si="207"/>
        <v>#N/A</v>
      </c>
      <c r="O4781" s="22" t="e">
        <f t="shared" si="206"/>
        <v>#N/A</v>
      </c>
      <c r="P4781" s="17" t="e">
        <f t="shared" si="208"/>
        <v>#N/A</v>
      </c>
      <c r="Q4781" s="13" t="e">
        <f>VLOOKUP(I4781,'[1]Nhân viên'!$E$20:$F$41,2,0)</f>
        <v>#N/A</v>
      </c>
    </row>
    <row r="4782" spans="1:17" x14ac:dyDescent="0.2">
      <c r="A4782" s="11">
        <v>4759</v>
      </c>
      <c r="D4782" s="13" t="e">
        <f>VLOOKUP(C4782,'Nhân viên'!$B$5:$C$48,2,0)</f>
        <v>#N/A</v>
      </c>
      <c r="G4782" s="13" t="e">
        <f>VLOOKUP(E4782,'Khách hàng'!$B$4:$F$1048576,2,0)</f>
        <v>#N/A</v>
      </c>
      <c r="H4782" s="13" t="str">
        <f>VLOOKUP(E4782,'[1]Khách hàng'!$A$4:$F$2144,3,0)</f>
        <v>Số 1 đường số 17A, Khu phố 11, Phường Bình Trị Đông B, Quận Bình Tân, TP.HCM.</v>
      </c>
      <c r="I4782" s="13" t="e">
        <f>VLOOKUP(E4782,'Khách hàng'!$B$4:$F$1048576,5,0)</f>
        <v>#N/A</v>
      </c>
      <c r="L4782" s="13" t="e">
        <f>VLOOKUP(J4782,'Hàng hóa'!$C$5:$D$50,2,0)</f>
        <v>#N/A</v>
      </c>
      <c r="M4782" s="17" t="e">
        <f>VLOOKUP(J4782,'Hàng hóa'!$C$5:$H$22,6,0)</f>
        <v>#N/A</v>
      </c>
      <c r="N4782" s="17" t="e">
        <f t="shared" si="207"/>
        <v>#N/A</v>
      </c>
      <c r="O4782" s="22" t="e">
        <f t="shared" si="206"/>
        <v>#N/A</v>
      </c>
      <c r="P4782" s="17" t="e">
        <f t="shared" si="208"/>
        <v>#N/A</v>
      </c>
      <c r="Q4782" s="13" t="e">
        <f>VLOOKUP(I4782,'[1]Nhân viên'!$E$20:$F$41,2,0)</f>
        <v>#N/A</v>
      </c>
    </row>
    <row r="4783" spans="1:17" x14ac:dyDescent="0.2">
      <c r="A4783" s="11">
        <v>4760</v>
      </c>
      <c r="D4783" s="13" t="e">
        <f>VLOOKUP(C4783,'Nhân viên'!$B$5:$C$48,2,0)</f>
        <v>#N/A</v>
      </c>
      <c r="G4783" s="13" t="e">
        <f>VLOOKUP(E4783,'Khách hàng'!$B$4:$F$1048576,2,0)</f>
        <v>#N/A</v>
      </c>
      <c r="H4783" s="13" t="str">
        <f>VLOOKUP(E4783,'[1]Khách hàng'!$A$4:$F$2144,3,0)</f>
        <v>Số 1 đường số 17A, Khu phố 11, Phường Bình Trị Đông B, Quận Bình Tân, TP.HCM.</v>
      </c>
      <c r="I4783" s="13" t="e">
        <f>VLOOKUP(E4783,'Khách hàng'!$B$4:$F$1048576,5,0)</f>
        <v>#N/A</v>
      </c>
      <c r="L4783" s="13" t="e">
        <f>VLOOKUP(J4783,'Hàng hóa'!$C$5:$D$50,2,0)</f>
        <v>#N/A</v>
      </c>
      <c r="M4783" s="17" t="e">
        <f>VLOOKUP(J4783,'Hàng hóa'!$C$5:$H$22,6,0)</f>
        <v>#N/A</v>
      </c>
      <c r="N4783" s="17" t="e">
        <f t="shared" si="207"/>
        <v>#N/A</v>
      </c>
      <c r="O4783" s="22" t="e">
        <f t="shared" si="206"/>
        <v>#N/A</v>
      </c>
      <c r="P4783" s="17" t="e">
        <f t="shared" si="208"/>
        <v>#N/A</v>
      </c>
      <c r="Q4783" s="13" t="e">
        <f>VLOOKUP(I4783,'[1]Nhân viên'!$E$20:$F$41,2,0)</f>
        <v>#N/A</v>
      </c>
    </row>
    <row r="4784" spans="1:17" x14ac:dyDescent="0.2">
      <c r="A4784" s="11">
        <v>4761</v>
      </c>
      <c r="D4784" s="13" t="e">
        <f>VLOOKUP(C4784,'Nhân viên'!$B$5:$C$48,2,0)</f>
        <v>#N/A</v>
      </c>
      <c r="G4784" s="13" t="e">
        <f>VLOOKUP(E4784,'Khách hàng'!$B$4:$F$1048576,2,0)</f>
        <v>#N/A</v>
      </c>
      <c r="H4784" s="13" t="str">
        <f>VLOOKUP(E4784,'[1]Khách hàng'!$A$4:$F$2144,3,0)</f>
        <v>Số 1 đường số 17A, Khu phố 11, Phường Bình Trị Đông B, Quận Bình Tân, TP.HCM.</v>
      </c>
      <c r="I4784" s="13" t="e">
        <f>VLOOKUP(E4784,'Khách hàng'!$B$4:$F$1048576,5,0)</f>
        <v>#N/A</v>
      </c>
      <c r="L4784" s="13" t="e">
        <f>VLOOKUP(J4784,'Hàng hóa'!$C$5:$D$50,2,0)</f>
        <v>#N/A</v>
      </c>
      <c r="M4784" s="17" t="e">
        <f>VLOOKUP(J4784,'Hàng hóa'!$C$5:$H$22,6,0)</f>
        <v>#N/A</v>
      </c>
      <c r="N4784" s="17" t="e">
        <f t="shared" si="207"/>
        <v>#N/A</v>
      </c>
      <c r="O4784" s="22" t="e">
        <f t="shared" si="206"/>
        <v>#N/A</v>
      </c>
      <c r="P4784" s="17" t="e">
        <f t="shared" si="208"/>
        <v>#N/A</v>
      </c>
      <c r="Q4784" s="13" t="e">
        <f>VLOOKUP(I4784,'[1]Nhân viên'!$E$20:$F$41,2,0)</f>
        <v>#N/A</v>
      </c>
    </row>
    <row r="4785" spans="1:17" x14ac:dyDescent="0.2">
      <c r="A4785" s="11">
        <v>4762</v>
      </c>
      <c r="D4785" s="13" t="e">
        <f>VLOOKUP(C4785,'Nhân viên'!$B$5:$C$48,2,0)</f>
        <v>#N/A</v>
      </c>
      <c r="G4785" s="13" t="e">
        <f>VLOOKUP(E4785,'Khách hàng'!$B$4:$F$1048576,2,0)</f>
        <v>#N/A</v>
      </c>
      <c r="H4785" s="13" t="str">
        <f>VLOOKUP(E4785,'[1]Khách hàng'!$A$4:$F$2144,3,0)</f>
        <v>Số 1 đường số 17A, Khu phố 11, Phường Bình Trị Đông B, Quận Bình Tân, TP.HCM.</v>
      </c>
      <c r="I4785" s="13" t="e">
        <f>VLOOKUP(E4785,'Khách hàng'!$B$4:$F$1048576,5,0)</f>
        <v>#N/A</v>
      </c>
      <c r="L4785" s="13" t="e">
        <f>VLOOKUP(J4785,'Hàng hóa'!$C$5:$D$50,2,0)</f>
        <v>#N/A</v>
      </c>
      <c r="M4785" s="17" t="e">
        <f>VLOOKUP(J4785,'Hàng hóa'!$C$5:$H$22,6,0)</f>
        <v>#N/A</v>
      </c>
      <c r="N4785" s="17" t="e">
        <f t="shared" si="207"/>
        <v>#N/A</v>
      </c>
      <c r="O4785" s="22" t="e">
        <f t="shared" si="206"/>
        <v>#N/A</v>
      </c>
      <c r="P4785" s="17" t="e">
        <f t="shared" si="208"/>
        <v>#N/A</v>
      </c>
      <c r="Q4785" s="13" t="e">
        <f>VLOOKUP(I4785,'[1]Nhân viên'!$E$20:$F$41,2,0)</f>
        <v>#N/A</v>
      </c>
    </row>
    <row r="4786" spans="1:17" x14ac:dyDescent="0.2">
      <c r="A4786" s="11">
        <v>4763</v>
      </c>
      <c r="D4786" s="13" t="e">
        <f>VLOOKUP(C4786,'Nhân viên'!$B$5:$C$48,2,0)</f>
        <v>#N/A</v>
      </c>
      <c r="G4786" s="13" t="e">
        <f>VLOOKUP(E4786,'Khách hàng'!$B$4:$F$1048576,2,0)</f>
        <v>#N/A</v>
      </c>
      <c r="H4786" s="13" t="str">
        <f>VLOOKUP(E4786,'[1]Khách hàng'!$A$4:$F$2144,3,0)</f>
        <v>Số 1 đường số 17A, Khu phố 11, Phường Bình Trị Đông B, Quận Bình Tân, TP.HCM.</v>
      </c>
      <c r="I4786" s="13" t="e">
        <f>VLOOKUP(E4786,'Khách hàng'!$B$4:$F$1048576,5,0)</f>
        <v>#N/A</v>
      </c>
      <c r="L4786" s="13" t="e">
        <f>VLOOKUP(J4786,'Hàng hóa'!$C$5:$D$50,2,0)</f>
        <v>#N/A</v>
      </c>
      <c r="M4786" s="17" t="e">
        <f>VLOOKUP(J4786,'Hàng hóa'!$C$5:$H$22,6,0)</f>
        <v>#N/A</v>
      </c>
      <c r="N4786" s="17" t="e">
        <f t="shared" si="207"/>
        <v>#N/A</v>
      </c>
      <c r="O4786" s="22" t="e">
        <f t="shared" si="206"/>
        <v>#N/A</v>
      </c>
      <c r="P4786" s="17" t="e">
        <f t="shared" si="208"/>
        <v>#N/A</v>
      </c>
      <c r="Q4786" s="13" t="e">
        <f>VLOOKUP(I4786,'[1]Nhân viên'!$E$20:$F$41,2,0)</f>
        <v>#N/A</v>
      </c>
    </row>
    <row r="4787" spans="1:17" x14ac:dyDescent="0.2">
      <c r="A4787" s="11">
        <v>4764</v>
      </c>
      <c r="D4787" s="13" t="e">
        <f>VLOOKUP(C4787,'Nhân viên'!$B$5:$C$48,2,0)</f>
        <v>#N/A</v>
      </c>
      <c r="G4787" s="13" t="e">
        <f>VLOOKUP(E4787,'Khách hàng'!$B$4:$F$1048576,2,0)</f>
        <v>#N/A</v>
      </c>
      <c r="H4787" s="13" t="str">
        <f>VLOOKUP(E4787,'[1]Khách hàng'!$A$4:$F$2144,3,0)</f>
        <v>Số 1 đường số 17A, Khu phố 11, Phường Bình Trị Đông B, Quận Bình Tân, TP.HCM.</v>
      </c>
      <c r="I4787" s="13" t="e">
        <f>VLOOKUP(E4787,'Khách hàng'!$B$4:$F$1048576,5,0)</f>
        <v>#N/A</v>
      </c>
      <c r="L4787" s="13" t="e">
        <f>VLOOKUP(J4787,'Hàng hóa'!$C$5:$D$50,2,0)</f>
        <v>#N/A</v>
      </c>
      <c r="M4787" s="17" t="e">
        <f>VLOOKUP(J4787,'Hàng hóa'!$C$5:$H$22,6,0)</f>
        <v>#N/A</v>
      </c>
      <c r="N4787" s="17" t="e">
        <f t="shared" si="207"/>
        <v>#N/A</v>
      </c>
      <c r="O4787" s="22" t="e">
        <f t="shared" si="206"/>
        <v>#N/A</v>
      </c>
      <c r="P4787" s="17" t="e">
        <f t="shared" si="208"/>
        <v>#N/A</v>
      </c>
      <c r="Q4787" s="13" t="e">
        <f>VLOOKUP(I4787,'[1]Nhân viên'!$E$20:$F$41,2,0)</f>
        <v>#N/A</v>
      </c>
    </row>
    <row r="4788" spans="1:17" x14ac:dyDescent="0.2">
      <c r="A4788" s="11">
        <v>4765</v>
      </c>
      <c r="D4788" s="13" t="e">
        <f>VLOOKUP(C4788,'Nhân viên'!$B$5:$C$48,2,0)</f>
        <v>#N/A</v>
      </c>
      <c r="G4788" s="13" t="e">
        <f>VLOOKUP(E4788,'Khách hàng'!$B$4:$F$1048576,2,0)</f>
        <v>#N/A</v>
      </c>
      <c r="H4788" s="13" t="str">
        <f>VLOOKUP(E4788,'[1]Khách hàng'!$A$4:$F$2144,3,0)</f>
        <v>Số 1 đường số 17A, Khu phố 11, Phường Bình Trị Đông B, Quận Bình Tân, TP.HCM.</v>
      </c>
      <c r="I4788" s="13" t="e">
        <f>VLOOKUP(E4788,'Khách hàng'!$B$4:$F$1048576,5,0)</f>
        <v>#N/A</v>
      </c>
      <c r="L4788" s="13" t="e">
        <f>VLOOKUP(J4788,'Hàng hóa'!$C$5:$D$50,2,0)</f>
        <v>#N/A</v>
      </c>
      <c r="M4788" s="17" t="e">
        <f>VLOOKUP(J4788,'Hàng hóa'!$C$5:$H$22,6,0)</f>
        <v>#N/A</v>
      </c>
      <c r="N4788" s="17" t="e">
        <f t="shared" si="207"/>
        <v>#N/A</v>
      </c>
      <c r="O4788" s="22" t="e">
        <f t="shared" si="206"/>
        <v>#N/A</v>
      </c>
      <c r="P4788" s="17" t="e">
        <f t="shared" si="208"/>
        <v>#N/A</v>
      </c>
      <c r="Q4788" s="13" t="e">
        <f>VLOOKUP(I4788,'[1]Nhân viên'!$E$20:$F$41,2,0)</f>
        <v>#N/A</v>
      </c>
    </row>
    <row r="4789" spans="1:17" x14ac:dyDescent="0.2">
      <c r="A4789" s="11">
        <v>4766</v>
      </c>
      <c r="D4789" s="13" t="e">
        <f>VLOOKUP(C4789,'Nhân viên'!$B$5:$C$48,2,0)</f>
        <v>#N/A</v>
      </c>
      <c r="G4789" s="13" t="e">
        <f>VLOOKUP(E4789,'Khách hàng'!$B$4:$F$1048576,2,0)</f>
        <v>#N/A</v>
      </c>
      <c r="H4789" s="13" t="str">
        <f>VLOOKUP(E4789,'[1]Khách hàng'!$A$4:$F$2144,3,0)</f>
        <v>Số 1 đường số 17A, Khu phố 11, Phường Bình Trị Đông B, Quận Bình Tân, TP.HCM.</v>
      </c>
      <c r="I4789" s="13" t="e">
        <f>VLOOKUP(E4789,'Khách hàng'!$B$4:$F$1048576,5,0)</f>
        <v>#N/A</v>
      </c>
      <c r="L4789" s="13" t="e">
        <f>VLOOKUP(J4789,'Hàng hóa'!$C$5:$D$50,2,0)</f>
        <v>#N/A</v>
      </c>
      <c r="M4789" s="17" t="e">
        <f>VLOOKUP(J4789,'Hàng hóa'!$C$5:$H$22,6,0)</f>
        <v>#N/A</v>
      </c>
      <c r="N4789" s="17" t="e">
        <f t="shared" si="207"/>
        <v>#N/A</v>
      </c>
      <c r="O4789" s="22" t="e">
        <f t="shared" si="206"/>
        <v>#N/A</v>
      </c>
      <c r="P4789" s="17" t="e">
        <f t="shared" si="208"/>
        <v>#N/A</v>
      </c>
      <c r="Q4789" s="13" t="e">
        <f>VLOOKUP(I4789,'[1]Nhân viên'!$E$20:$F$41,2,0)</f>
        <v>#N/A</v>
      </c>
    </row>
    <row r="4790" spans="1:17" x14ac:dyDescent="0.2">
      <c r="A4790" s="11">
        <v>4767</v>
      </c>
      <c r="D4790" s="13" t="e">
        <f>VLOOKUP(C4790,'Nhân viên'!$B$5:$C$48,2,0)</f>
        <v>#N/A</v>
      </c>
      <c r="G4790" s="13" t="e">
        <f>VLOOKUP(E4790,'Khách hàng'!$B$4:$F$1048576,2,0)</f>
        <v>#N/A</v>
      </c>
      <c r="H4790" s="13" t="str">
        <f>VLOOKUP(E4790,'[1]Khách hàng'!$A$4:$F$2144,3,0)</f>
        <v>Số 1 đường số 17A, Khu phố 11, Phường Bình Trị Đông B, Quận Bình Tân, TP.HCM.</v>
      </c>
      <c r="I4790" s="13" t="e">
        <f>VLOOKUP(E4790,'Khách hàng'!$B$4:$F$1048576,5,0)</f>
        <v>#N/A</v>
      </c>
      <c r="L4790" s="13" t="e">
        <f>VLOOKUP(J4790,'Hàng hóa'!$C$5:$D$50,2,0)</f>
        <v>#N/A</v>
      </c>
      <c r="M4790" s="17" t="e">
        <f>VLOOKUP(J4790,'Hàng hóa'!$C$5:$H$22,6,0)</f>
        <v>#N/A</v>
      </c>
      <c r="N4790" s="17" t="e">
        <f t="shared" si="207"/>
        <v>#N/A</v>
      </c>
      <c r="O4790" s="22" t="e">
        <f t="shared" si="206"/>
        <v>#N/A</v>
      </c>
      <c r="P4790" s="17" t="e">
        <f t="shared" si="208"/>
        <v>#N/A</v>
      </c>
      <c r="Q4790" s="13" t="e">
        <f>VLOOKUP(I4790,'[1]Nhân viên'!$E$20:$F$41,2,0)</f>
        <v>#N/A</v>
      </c>
    </row>
    <row r="4791" spans="1:17" x14ac:dyDescent="0.2">
      <c r="A4791" s="11">
        <v>4768</v>
      </c>
      <c r="D4791" s="13" t="e">
        <f>VLOOKUP(C4791,'Nhân viên'!$B$5:$C$48,2,0)</f>
        <v>#N/A</v>
      </c>
      <c r="G4791" s="13" t="e">
        <f>VLOOKUP(E4791,'Khách hàng'!$B$4:$F$1048576,2,0)</f>
        <v>#N/A</v>
      </c>
      <c r="H4791" s="13" t="str">
        <f>VLOOKUP(E4791,'[1]Khách hàng'!$A$4:$F$2144,3,0)</f>
        <v>Số 1 đường số 17A, Khu phố 11, Phường Bình Trị Đông B, Quận Bình Tân, TP.HCM.</v>
      </c>
      <c r="I4791" s="13" t="e">
        <f>VLOOKUP(E4791,'Khách hàng'!$B$4:$F$1048576,5,0)</f>
        <v>#N/A</v>
      </c>
      <c r="L4791" s="13" t="e">
        <f>VLOOKUP(J4791,'Hàng hóa'!$C$5:$D$50,2,0)</f>
        <v>#N/A</v>
      </c>
      <c r="M4791" s="17" t="e">
        <f>VLOOKUP(J4791,'Hàng hóa'!$C$5:$H$22,6,0)</f>
        <v>#N/A</v>
      </c>
      <c r="N4791" s="17" t="e">
        <f t="shared" si="207"/>
        <v>#N/A</v>
      </c>
      <c r="O4791" s="22" t="e">
        <f t="shared" si="206"/>
        <v>#N/A</v>
      </c>
      <c r="P4791" s="17" t="e">
        <f t="shared" si="208"/>
        <v>#N/A</v>
      </c>
      <c r="Q4791" s="13" t="e">
        <f>VLOOKUP(I4791,'[1]Nhân viên'!$E$20:$F$41,2,0)</f>
        <v>#N/A</v>
      </c>
    </row>
    <row r="4792" spans="1:17" x14ac:dyDescent="0.2">
      <c r="A4792" s="11">
        <v>4769</v>
      </c>
      <c r="D4792" s="13" t="e">
        <f>VLOOKUP(C4792,'Nhân viên'!$B$5:$C$48,2,0)</f>
        <v>#N/A</v>
      </c>
      <c r="G4792" s="13" t="e">
        <f>VLOOKUP(E4792,'Khách hàng'!$B$4:$F$1048576,2,0)</f>
        <v>#N/A</v>
      </c>
      <c r="H4792" s="13" t="str">
        <f>VLOOKUP(E4792,'[1]Khách hàng'!$A$4:$F$2144,3,0)</f>
        <v>Số 1 đường số 17A, Khu phố 11, Phường Bình Trị Đông B, Quận Bình Tân, TP.HCM.</v>
      </c>
      <c r="I4792" s="13" t="e">
        <f>VLOOKUP(E4792,'Khách hàng'!$B$4:$F$1048576,5,0)</f>
        <v>#N/A</v>
      </c>
      <c r="L4792" s="13" t="e">
        <f>VLOOKUP(J4792,'Hàng hóa'!$C$5:$D$50,2,0)</f>
        <v>#N/A</v>
      </c>
      <c r="M4792" s="17" t="e">
        <f>VLOOKUP(J4792,'Hàng hóa'!$C$5:$H$22,6,0)</f>
        <v>#N/A</v>
      </c>
      <c r="N4792" s="17" t="e">
        <f t="shared" si="207"/>
        <v>#N/A</v>
      </c>
      <c r="O4792" s="22" t="e">
        <f t="shared" si="206"/>
        <v>#N/A</v>
      </c>
      <c r="P4792" s="17" t="e">
        <f t="shared" si="208"/>
        <v>#N/A</v>
      </c>
      <c r="Q4792" s="13" t="e">
        <f>VLOOKUP(I4792,'[1]Nhân viên'!$E$20:$F$41,2,0)</f>
        <v>#N/A</v>
      </c>
    </row>
    <row r="4793" spans="1:17" x14ac:dyDescent="0.2">
      <c r="A4793" s="11">
        <v>4770</v>
      </c>
      <c r="D4793" s="13" t="e">
        <f>VLOOKUP(C4793,'Nhân viên'!$B$5:$C$48,2,0)</f>
        <v>#N/A</v>
      </c>
      <c r="G4793" s="13" t="e">
        <f>VLOOKUP(E4793,'Khách hàng'!$B$4:$F$1048576,2,0)</f>
        <v>#N/A</v>
      </c>
      <c r="H4793" s="13" t="str">
        <f>VLOOKUP(E4793,'[1]Khách hàng'!$A$4:$F$2144,3,0)</f>
        <v>Số 1 đường số 17A, Khu phố 11, Phường Bình Trị Đông B, Quận Bình Tân, TP.HCM.</v>
      </c>
      <c r="I4793" s="13" t="e">
        <f>VLOOKUP(E4793,'Khách hàng'!$B$4:$F$1048576,5,0)</f>
        <v>#N/A</v>
      </c>
      <c r="L4793" s="13" t="e">
        <f>VLOOKUP(J4793,'Hàng hóa'!$C$5:$D$50,2,0)</f>
        <v>#N/A</v>
      </c>
      <c r="M4793" s="17" t="e">
        <f>VLOOKUP(J4793,'Hàng hóa'!$C$5:$H$22,6,0)</f>
        <v>#N/A</v>
      </c>
      <c r="N4793" s="17" t="e">
        <f t="shared" si="207"/>
        <v>#N/A</v>
      </c>
      <c r="O4793" s="22" t="e">
        <f t="shared" si="206"/>
        <v>#N/A</v>
      </c>
      <c r="P4793" s="17" t="e">
        <f t="shared" si="208"/>
        <v>#N/A</v>
      </c>
      <c r="Q4793" s="13" t="e">
        <f>VLOOKUP(I4793,'[1]Nhân viên'!$E$20:$F$41,2,0)</f>
        <v>#N/A</v>
      </c>
    </row>
    <row r="4794" spans="1:17" x14ac:dyDescent="0.2">
      <c r="A4794" s="11">
        <v>4771</v>
      </c>
      <c r="D4794" s="13" t="e">
        <f>VLOOKUP(C4794,'Nhân viên'!$B$5:$C$48,2,0)</f>
        <v>#N/A</v>
      </c>
      <c r="G4794" s="13" t="e">
        <f>VLOOKUP(E4794,'Khách hàng'!$B$4:$F$1048576,2,0)</f>
        <v>#N/A</v>
      </c>
      <c r="H4794" s="13" t="str">
        <f>VLOOKUP(E4794,'[1]Khách hàng'!$A$4:$F$2144,3,0)</f>
        <v>Số 1 đường số 17A, Khu phố 11, Phường Bình Trị Đông B, Quận Bình Tân, TP.HCM.</v>
      </c>
      <c r="I4794" s="13" t="e">
        <f>VLOOKUP(E4794,'Khách hàng'!$B$4:$F$1048576,5,0)</f>
        <v>#N/A</v>
      </c>
      <c r="L4794" s="13" t="e">
        <f>VLOOKUP(J4794,'Hàng hóa'!$C$5:$D$50,2,0)</f>
        <v>#N/A</v>
      </c>
      <c r="M4794" s="17" t="e">
        <f>VLOOKUP(J4794,'Hàng hóa'!$C$5:$H$22,6,0)</f>
        <v>#N/A</v>
      </c>
      <c r="N4794" s="17" t="e">
        <f t="shared" si="207"/>
        <v>#N/A</v>
      </c>
      <c r="O4794" s="22" t="e">
        <f t="shared" si="206"/>
        <v>#N/A</v>
      </c>
      <c r="P4794" s="17" t="e">
        <f t="shared" si="208"/>
        <v>#N/A</v>
      </c>
      <c r="Q4794" s="13" t="e">
        <f>VLOOKUP(I4794,'[1]Nhân viên'!$E$20:$F$41,2,0)</f>
        <v>#N/A</v>
      </c>
    </row>
    <row r="4795" spans="1:17" x14ac:dyDescent="0.2">
      <c r="A4795" s="11">
        <v>4772</v>
      </c>
      <c r="D4795" s="13" t="e">
        <f>VLOOKUP(C4795,'Nhân viên'!$B$5:$C$48,2,0)</f>
        <v>#N/A</v>
      </c>
      <c r="G4795" s="13" t="e">
        <f>VLOOKUP(E4795,'Khách hàng'!$B$4:$F$1048576,2,0)</f>
        <v>#N/A</v>
      </c>
      <c r="H4795" s="13" t="str">
        <f>VLOOKUP(E4795,'[1]Khách hàng'!$A$4:$F$2144,3,0)</f>
        <v>Số 1 đường số 17A, Khu phố 11, Phường Bình Trị Đông B, Quận Bình Tân, TP.HCM.</v>
      </c>
      <c r="I4795" s="13" t="e">
        <f>VLOOKUP(E4795,'Khách hàng'!$B$4:$F$1048576,5,0)</f>
        <v>#N/A</v>
      </c>
      <c r="L4795" s="13" t="e">
        <f>VLOOKUP(J4795,'Hàng hóa'!$C$5:$D$50,2,0)</f>
        <v>#N/A</v>
      </c>
      <c r="M4795" s="17" t="e">
        <f>VLOOKUP(J4795,'Hàng hóa'!$C$5:$H$22,6,0)</f>
        <v>#N/A</v>
      </c>
      <c r="N4795" s="17" t="e">
        <f t="shared" si="207"/>
        <v>#N/A</v>
      </c>
      <c r="O4795" s="22" t="e">
        <f t="shared" si="206"/>
        <v>#N/A</v>
      </c>
      <c r="P4795" s="17" t="e">
        <f t="shared" si="208"/>
        <v>#N/A</v>
      </c>
      <c r="Q4795" s="13" t="e">
        <f>VLOOKUP(I4795,'[1]Nhân viên'!$E$20:$F$41,2,0)</f>
        <v>#N/A</v>
      </c>
    </row>
    <row r="4796" spans="1:17" x14ac:dyDescent="0.2">
      <c r="A4796" s="11">
        <v>4773</v>
      </c>
      <c r="D4796" s="13" t="e">
        <f>VLOOKUP(C4796,'Nhân viên'!$B$5:$C$48,2,0)</f>
        <v>#N/A</v>
      </c>
      <c r="G4796" s="13" t="e">
        <f>VLOOKUP(E4796,'Khách hàng'!$B$4:$F$1048576,2,0)</f>
        <v>#N/A</v>
      </c>
      <c r="H4796" s="13" t="str">
        <f>VLOOKUP(E4796,'[1]Khách hàng'!$A$4:$F$2144,3,0)</f>
        <v>Số 1 đường số 17A, Khu phố 11, Phường Bình Trị Đông B, Quận Bình Tân, TP.HCM.</v>
      </c>
      <c r="I4796" s="13" t="e">
        <f>VLOOKUP(E4796,'Khách hàng'!$B$4:$F$1048576,5,0)</f>
        <v>#N/A</v>
      </c>
      <c r="L4796" s="13" t="e">
        <f>VLOOKUP(J4796,'Hàng hóa'!$C$5:$D$50,2,0)</f>
        <v>#N/A</v>
      </c>
      <c r="M4796" s="17" t="e">
        <f>VLOOKUP(J4796,'Hàng hóa'!$C$5:$H$22,6,0)</f>
        <v>#N/A</v>
      </c>
      <c r="N4796" s="17" t="e">
        <f t="shared" si="207"/>
        <v>#N/A</v>
      </c>
      <c r="O4796" s="22" t="e">
        <f t="shared" si="206"/>
        <v>#N/A</v>
      </c>
      <c r="P4796" s="17" t="e">
        <f t="shared" si="208"/>
        <v>#N/A</v>
      </c>
      <c r="Q4796" s="13" t="e">
        <f>VLOOKUP(I4796,'[1]Nhân viên'!$E$20:$F$41,2,0)</f>
        <v>#N/A</v>
      </c>
    </row>
    <row r="4797" spans="1:17" x14ac:dyDescent="0.2">
      <c r="A4797" s="11">
        <v>4774</v>
      </c>
      <c r="D4797" s="13" t="e">
        <f>VLOOKUP(C4797,'Nhân viên'!$B$5:$C$48,2,0)</f>
        <v>#N/A</v>
      </c>
      <c r="G4797" s="13" t="e">
        <f>VLOOKUP(E4797,'Khách hàng'!$B$4:$F$1048576,2,0)</f>
        <v>#N/A</v>
      </c>
      <c r="H4797" s="13" t="str">
        <f>VLOOKUP(E4797,'[1]Khách hàng'!$A$4:$F$2144,3,0)</f>
        <v>Số 1 đường số 17A, Khu phố 11, Phường Bình Trị Đông B, Quận Bình Tân, TP.HCM.</v>
      </c>
      <c r="I4797" s="13" t="e">
        <f>VLOOKUP(E4797,'Khách hàng'!$B$4:$F$1048576,5,0)</f>
        <v>#N/A</v>
      </c>
      <c r="L4797" s="13" t="e">
        <f>VLOOKUP(J4797,'Hàng hóa'!$C$5:$D$50,2,0)</f>
        <v>#N/A</v>
      </c>
      <c r="M4797" s="17" t="e">
        <f>VLOOKUP(J4797,'Hàng hóa'!$C$5:$H$22,6,0)</f>
        <v>#N/A</v>
      </c>
      <c r="N4797" s="17" t="e">
        <f t="shared" si="207"/>
        <v>#N/A</v>
      </c>
      <c r="O4797" s="22" t="e">
        <f t="shared" si="206"/>
        <v>#N/A</v>
      </c>
      <c r="P4797" s="17" t="e">
        <f t="shared" si="208"/>
        <v>#N/A</v>
      </c>
      <c r="Q4797" s="13" t="e">
        <f>VLOOKUP(I4797,'[1]Nhân viên'!$E$20:$F$41,2,0)</f>
        <v>#N/A</v>
      </c>
    </row>
    <row r="4798" spans="1:17" x14ac:dyDescent="0.2">
      <c r="A4798" s="11">
        <v>4775</v>
      </c>
      <c r="D4798" s="13" t="e">
        <f>VLOOKUP(C4798,'Nhân viên'!$B$5:$C$48,2,0)</f>
        <v>#N/A</v>
      </c>
      <c r="G4798" s="13" t="e">
        <f>VLOOKUP(E4798,'Khách hàng'!$B$4:$F$1048576,2,0)</f>
        <v>#N/A</v>
      </c>
      <c r="H4798" s="13" t="str">
        <f>VLOOKUP(E4798,'[1]Khách hàng'!$A$4:$F$2144,3,0)</f>
        <v>Số 1 đường số 17A, Khu phố 11, Phường Bình Trị Đông B, Quận Bình Tân, TP.HCM.</v>
      </c>
      <c r="I4798" s="13" t="e">
        <f>VLOOKUP(E4798,'Khách hàng'!$B$4:$F$1048576,5,0)</f>
        <v>#N/A</v>
      </c>
      <c r="L4798" s="13" t="e">
        <f>VLOOKUP(J4798,'Hàng hóa'!$C$5:$D$50,2,0)</f>
        <v>#N/A</v>
      </c>
      <c r="M4798" s="17" t="e">
        <f>VLOOKUP(J4798,'Hàng hóa'!$C$5:$H$22,6,0)</f>
        <v>#N/A</v>
      </c>
      <c r="N4798" s="17" t="e">
        <f t="shared" si="207"/>
        <v>#N/A</v>
      </c>
      <c r="O4798" s="22" t="e">
        <f t="shared" si="206"/>
        <v>#N/A</v>
      </c>
      <c r="P4798" s="17" t="e">
        <f t="shared" si="208"/>
        <v>#N/A</v>
      </c>
      <c r="Q4798" s="13" t="e">
        <f>VLOOKUP(I4798,'[1]Nhân viên'!$E$20:$F$41,2,0)</f>
        <v>#N/A</v>
      </c>
    </row>
    <row r="4799" spans="1:17" x14ac:dyDescent="0.2">
      <c r="A4799" s="11">
        <v>4776</v>
      </c>
      <c r="D4799" s="13" t="e">
        <f>VLOOKUP(C4799,'Nhân viên'!$B$5:$C$48,2,0)</f>
        <v>#N/A</v>
      </c>
      <c r="G4799" s="13" t="e">
        <f>VLOOKUP(E4799,'Khách hàng'!$B$4:$F$1048576,2,0)</f>
        <v>#N/A</v>
      </c>
      <c r="H4799" s="13" t="str">
        <f>VLOOKUP(E4799,'[1]Khách hàng'!$A$4:$F$2144,3,0)</f>
        <v>Số 1 đường số 17A, Khu phố 11, Phường Bình Trị Đông B, Quận Bình Tân, TP.HCM.</v>
      </c>
      <c r="I4799" s="13" t="e">
        <f>VLOOKUP(E4799,'Khách hàng'!$B$4:$F$1048576,5,0)</f>
        <v>#N/A</v>
      </c>
      <c r="L4799" s="13" t="e">
        <f>VLOOKUP(J4799,'Hàng hóa'!$C$5:$D$50,2,0)</f>
        <v>#N/A</v>
      </c>
      <c r="M4799" s="17" t="e">
        <f>VLOOKUP(J4799,'Hàng hóa'!$C$5:$H$22,6,0)</f>
        <v>#N/A</v>
      </c>
      <c r="N4799" s="17" t="e">
        <f t="shared" si="207"/>
        <v>#N/A</v>
      </c>
      <c r="O4799" s="22" t="e">
        <f t="shared" si="206"/>
        <v>#N/A</v>
      </c>
      <c r="P4799" s="17" t="e">
        <f t="shared" si="208"/>
        <v>#N/A</v>
      </c>
      <c r="Q4799" s="13" t="e">
        <f>VLOOKUP(I4799,'[1]Nhân viên'!$E$20:$F$41,2,0)</f>
        <v>#N/A</v>
      </c>
    </row>
    <row r="4800" spans="1:17" x14ac:dyDescent="0.2">
      <c r="A4800" s="11">
        <v>4777</v>
      </c>
      <c r="D4800" s="13" t="e">
        <f>VLOOKUP(C4800,'Nhân viên'!$B$5:$C$48,2,0)</f>
        <v>#N/A</v>
      </c>
      <c r="G4800" s="13" t="e">
        <f>VLOOKUP(E4800,'Khách hàng'!$B$4:$F$1048576,2,0)</f>
        <v>#N/A</v>
      </c>
      <c r="H4800" s="13" t="str">
        <f>VLOOKUP(E4800,'[1]Khách hàng'!$A$4:$F$2144,3,0)</f>
        <v>Số 1 đường số 17A, Khu phố 11, Phường Bình Trị Đông B, Quận Bình Tân, TP.HCM.</v>
      </c>
      <c r="I4800" s="13" t="e">
        <f>VLOOKUP(E4800,'Khách hàng'!$B$4:$F$1048576,5,0)</f>
        <v>#N/A</v>
      </c>
      <c r="L4800" s="13" t="e">
        <f>VLOOKUP(J4800,'Hàng hóa'!$C$5:$D$50,2,0)</f>
        <v>#N/A</v>
      </c>
      <c r="M4800" s="17" t="e">
        <f>VLOOKUP(J4800,'Hàng hóa'!$C$5:$H$22,6,0)</f>
        <v>#N/A</v>
      </c>
      <c r="N4800" s="17" t="e">
        <f t="shared" si="207"/>
        <v>#N/A</v>
      </c>
      <c r="O4800" s="22" t="e">
        <f t="shared" si="206"/>
        <v>#N/A</v>
      </c>
      <c r="P4800" s="17" t="e">
        <f t="shared" si="208"/>
        <v>#N/A</v>
      </c>
      <c r="Q4800" s="13" t="e">
        <f>VLOOKUP(I4800,'[1]Nhân viên'!$E$20:$F$41,2,0)</f>
        <v>#N/A</v>
      </c>
    </row>
    <row r="4801" spans="1:17" x14ac:dyDescent="0.2">
      <c r="A4801" s="11">
        <v>4778</v>
      </c>
      <c r="D4801" s="13" t="e">
        <f>VLOOKUP(C4801,'Nhân viên'!$B$5:$C$48,2,0)</f>
        <v>#N/A</v>
      </c>
      <c r="G4801" s="13" t="e">
        <f>VLOOKUP(E4801,'Khách hàng'!$B$4:$F$1048576,2,0)</f>
        <v>#N/A</v>
      </c>
      <c r="H4801" s="13" t="str">
        <f>VLOOKUP(E4801,'[1]Khách hàng'!$A$4:$F$2144,3,0)</f>
        <v>Số 1 đường số 17A, Khu phố 11, Phường Bình Trị Đông B, Quận Bình Tân, TP.HCM.</v>
      </c>
      <c r="I4801" s="13" t="e">
        <f>VLOOKUP(E4801,'Khách hàng'!$B$4:$F$1048576,5,0)</f>
        <v>#N/A</v>
      </c>
      <c r="L4801" s="13" t="e">
        <f>VLOOKUP(J4801,'Hàng hóa'!$C$5:$D$50,2,0)</f>
        <v>#N/A</v>
      </c>
      <c r="M4801" s="17" t="e">
        <f>VLOOKUP(J4801,'Hàng hóa'!$C$5:$H$22,6,0)</f>
        <v>#N/A</v>
      </c>
      <c r="N4801" s="17" t="e">
        <f t="shared" si="207"/>
        <v>#N/A</v>
      </c>
      <c r="O4801" s="22" t="e">
        <f t="shared" ref="O4801:O4864" si="209">N4801*10%</f>
        <v>#N/A</v>
      </c>
      <c r="P4801" s="17" t="e">
        <f t="shared" si="208"/>
        <v>#N/A</v>
      </c>
      <c r="Q4801" s="13" t="e">
        <f>VLOOKUP(I4801,'[1]Nhân viên'!$E$20:$F$41,2,0)</f>
        <v>#N/A</v>
      </c>
    </row>
    <row r="4802" spans="1:17" x14ac:dyDescent="0.2">
      <c r="A4802" s="11">
        <v>4779</v>
      </c>
      <c r="D4802" s="13" t="e">
        <f>VLOOKUP(C4802,'Nhân viên'!$B$5:$C$48,2,0)</f>
        <v>#N/A</v>
      </c>
      <c r="G4802" s="13" t="e">
        <f>VLOOKUP(E4802,'Khách hàng'!$B$4:$F$1048576,2,0)</f>
        <v>#N/A</v>
      </c>
      <c r="H4802" s="13" t="str">
        <f>VLOOKUP(E4802,'[1]Khách hàng'!$A$4:$F$2144,3,0)</f>
        <v>Số 1 đường số 17A, Khu phố 11, Phường Bình Trị Đông B, Quận Bình Tân, TP.HCM.</v>
      </c>
      <c r="I4802" s="13" t="e">
        <f>VLOOKUP(E4802,'Khách hàng'!$B$4:$F$1048576,5,0)</f>
        <v>#N/A</v>
      </c>
      <c r="L4802" s="13" t="e">
        <f>VLOOKUP(J4802,'Hàng hóa'!$C$5:$D$50,2,0)</f>
        <v>#N/A</v>
      </c>
      <c r="M4802" s="17" t="e">
        <f>VLOOKUP(J4802,'Hàng hóa'!$C$5:$H$22,6,0)</f>
        <v>#N/A</v>
      </c>
      <c r="N4802" s="17" t="e">
        <f t="shared" si="207"/>
        <v>#N/A</v>
      </c>
      <c r="O4802" s="22" t="e">
        <f t="shared" si="209"/>
        <v>#N/A</v>
      </c>
      <c r="P4802" s="17" t="e">
        <f t="shared" si="208"/>
        <v>#N/A</v>
      </c>
      <c r="Q4802" s="13" t="e">
        <f>VLOOKUP(I4802,'[1]Nhân viên'!$E$20:$F$41,2,0)</f>
        <v>#N/A</v>
      </c>
    </row>
    <row r="4803" spans="1:17" x14ac:dyDescent="0.2">
      <c r="A4803" s="11">
        <v>4780</v>
      </c>
      <c r="D4803" s="13" t="e">
        <f>VLOOKUP(C4803,'Nhân viên'!$B$5:$C$48,2,0)</f>
        <v>#N/A</v>
      </c>
      <c r="G4803" s="13" t="e">
        <f>VLOOKUP(E4803,'Khách hàng'!$B$4:$F$1048576,2,0)</f>
        <v>#N/A</v>
      </c>
      <c r="H4803" s="13" t="str">
        <f>VLOOKUP(E4803,'[1]Khách hàng'!$A$4:$F$2144,3,0)</f>
        <v>Số 1 đường số 17A, Khu phố 11, Phường Bình Trị Đông B, Quận Bình Tân, TP.HCM.</v>
      </c>
      <c r="I4803" s="13" t="e">
        <f>VLOOKUP(E4803,'Khách hàng'!$B$4:$F$1048576,5,0)</f>
        <v>#N/A</v>
      </c>
      <c r="L4803" s="13" t="e">
        <f>VLOOKUP(J4803,'Hàng hóa'!$C$5:$D$50,2,0)</f>
        <v>#N/A</v>
      </c>
      <c r="M4803" s="17" t="e">
        <f>VLOOKUP(J4803,'Hàng hóa'!$C$5:$H$22,6,0)</f>
        <v>#N/A</v>
      </c>
      <c r="N4803" s="17" t="e">
        <f t="shared" si="207"/>
        <v>#N/A</v>
      </c>
      <c r="O4803" s="22" t="e">
        <f t="shared" si="209"/>
        <v>#N/A</v>
      </c>
      <c r="P4803" s="17" t="e">
        <f t="shared" si="208"/>
        <v>#N/A</v>
      </c>
      <c r="Q4803" s="13" t="e">
        <f>VLOOKUP(I4803,'[1]Nhân viên'!$E$20:$F$41,2,0)</f>
        <v>#N/A</v>
      </c>
    </row>
    <row r="4804" spans="1:17" x14ac:dyDescent="0.2">
      <c r="A4804" s="11">
        <v>4781</v>
      </c>
      <c r="D4804" s="13" t="e">
        <f>VLOOKUP(C4804,'Nhân viên'!$B$5:$C$48,2,0)</f>
        <v>#N/A</v>
      </c>
      <c r="G4804" s="13" t="e">
        <f>VLOOKUP(E4804,'Khách hàng'!$B$4:$F$1048576,2,0)</f>
        <v>#N/A</v>
      </c>
      <c r="H4804" s="13" t="str">
        <f>VLOOKUP(E4804,'[1]Khách hàng'!$A$4:$F$2144,3,0)</f>
        <v>Số 1 đường số 17A, Khu phố 11, Phường Bình Trị Đông B, Quận Bình Tân, TP.HCM.</v>
      </c>
      <c r="I4804" s="13" t="e">
        <f>VLOOKUP(E4804,'Khách hàng'!$B$4:$F$1048576,5,0)</f>
        <v>#N/A</v>
      </c>
      <c r="L4804" s="13" t="e">
        <f>VLOOKUP(J4804,'Hàng hóa'!$C$5:$D$50,2,0)</f>
        <v>#N/A</v>
      </c>
      <c r="M4804" s="17" t="e">
        <f>VLOOKUP(J4804,'Hàng hóa'!$C$5:$H$22,6,0)</f>
        <v>#N/A</v>
      </c>
      <c r="N4804" s="17" t="e">
        <f t="shared" si="207"/>
        <v>#N/A</v>
      </c>
      <c r="O4804" s="22" t="e">
        <f t="shared" si="209"/>
        <v>#N/A</v>
      </c>
      <c r="P4804" s="17" t="e">
        <f t="shared" si="208"/>
        <v>#N/A</v>
      </c>
      <c r="Q4804" s="13" t="e">
        <f>VLOOKUP(I4804,'[1]Nhân viên'!$E$20:$F$41,2,0)</f>
        <v>#N/A</v>
      </c>
    </row>
    <row r="4805" spans="1:17" x14ac:dyDescent="0.2">
      <c r="A4805" s="11">
        <v>4782</v>
      </c>
      <c r="D4805" s="13" t="e">
        <f>VLOOKUP(C4805,'Nhân viên'!$B$5:$C$48,2,0)</f>
        <v>#N/A</v>
      </c>
      <c r="G4805" s="13" t="e">
        <f>VLOOKUP(E4805,'Khách hàng'!$B$4:$F$1048576,2,0)</f>
        <v>#N/A</v>
      </c>
      <c r="H4805" s="13" t="str">
        <f>VLOOKUP(E4805,'[1]Khách hàng'!$A$4:$F$2144,3,0)</f>
        <v>Số 1 đường số 17A, Khu phố 11, Phường Bình Trị Đông B, Quận Bình Tân, TP.HCM.</v>
      </c>
      <c r="I4805" s="13" t="e">
        <f>VLOOKUP(E4805,'Khách hàng'!$B$4:$F$1048576,5,0)</f>
        <v>#N/A</v>
      </c>
      <c r="L4805" s="13" t="e">
        <f>VLOOKUP(J4805,'Hàng hóa'!$C$5:$D$50,2,0)</f>
        <v>#N/A</v>
      </c>
      <c r="M4805" s="17" t="e">
        <f>VLOOKUP(J4805,'Hàng hóa'!$C$5:$H$22,6,0)</f>
        <v>#N/A</v>
      </c>
      <c r="N4805" s="17" t="e">
        <f t="shared" si="207"/>
        <v>#N/A</v>
      </c>
      <c r="O4805" s="22" t="e">
        <f t="shared" si="209"/>
        <v>#N/A</v>
      </c>
      <c r="P4805" s="17" t="e">
        <f t="shared" si="208"/>
        <v>#N/A</v>
      </c>
      <c r="Q4805" s="13" t="e">
        <f>VLOOKUP(I4805,'[1]Nhân viên'!$E$20:$F$41,2,0)</f>
        <v>#N/A</v>
      </c>
    </row>
    <row r="4806" spans="1:17" x14ac:dyDescent="0.2">
      <c r="A4806" s="11">
        <v>4783</v>
      </c>
      <c r="D4806" s="13" t="e">
        <f>VLOOKUP(C4806,'Nhân viên'!$B$5:$C$48,2,0)</f>
        <v>#N/A</v>
      </c>
      <c r="G4806" s="13" t="e">
        <f>VLOOKUP(E4806,'Khách hàng'!$B$4:$F$1048576,2,0)</f>
        <v>#N/A</v>
      </c>
      <c r="H4806" s="13" t="str">
        <f>VLOOKUP(E4806,'[1]Khách hàng'!$A$4:$F$2144,3,0)</f>
        <v>Số 1 đường số 17A, Khu phố 11, Phường Bình Trị Đông B, Quận Bình Tân, TP.HCM.</v>
      </c>
      <c r="I4806" s="13" t="e">
        <f>VLOOKUP(E4806,'Khách hàng'!$B$4:$F$1048576,5,0)</f>
        <v>#N/A</v>
      </c>
      <c r="L4806" s="13" t="e">
        <f>VLOOKUP(J4806,'Hàng hóa'!$C$5:$D$50,2,0)</f>
        <v>#N/A</v>
      </c>
      <c r="M4806" s="17" t="e">
        <f>VLOOKUP(J4806,'Hàng hóa'!$C$5:$H$22,6,0)</f>
        <v>#N/A</v>
      </c>
      <c r="N4806" s="17" t="e">
        <f t="shared" si="207"/>
        <v>#N/A</v>
      </c>
      <c r="O4806" s="22" t="e">
        <f t="shared" si="209"/>
        <v>#N/A</v>
      </c>
      <c r="P4806" s="17" t="e">
        <f t="shared" si="208"/>
        <v>#N/A</v>
      </c>
      <c r="Q4806" s="13" t="e">
        <f>VLOOKUP(I4806,'[1]Nhân viên'!$E$20:$F$41,2,0)</f>
        <v>#N/A</v>
      </c>
    </row>
    <row r="4807" spans="1:17" x14ac:dyDescent="0.2">
      <c r="A4807" s="11">
        <v>4784</v>
      </c>
      <c r="D4807" s="13" t="e">
        <f>VLOOKUP(C4807,'Nhân viên'!$B$5:$C$48,2,0)</f>
        <v>#N/A</v>
      </c>
      <c r="G4807" s="13" t="e">
        <f>VLOOKUP(E4807,'Khách hàng'!$B$4:$F$1048576,2,0)</f>
        <v>#N/A</v>
      </c>
      <c r="H4807" s="13" t="str">
        <f>VLOOKUP(E4807,'[1]Khách hàng'!$A$4:$F$2144,3,0)</f>
        <v>Số 1 đường số 17A, Khu phố 11, Phường Bình Trị Đông B, Quận Bình Tân, TP.HCM.</v>
      </c>
      <c r="I4807" s="13" t="e">
        <f>VLOOKUP(E4807,'Khách hàng'!$B$4:$F$1048576,5,0)</f>
        <v>#N/A</v>
      </c>
      <c r="L4807" s="13" t="e">
        <f>VLOOKUP(J4807,'Hàng hóa'!$C$5:$D$50,2,0)</f>
        <v>#N/A</v>
      </c>
      <c r="M4807" s="17" t="e">
        <f>VLOOKUP(J4807,'Hàng hóa'!$C$5:$H$22,6,0)</f>
        <v>#N/A</v>
      </c>
      <c r="N4807" s="17" t="e">
        <f t="shared" si="207"/>
        <v>#N/A</v>
      </c>
      <c r="O4807" s="22" t="e">
        <f t="shared" si="209"/>
        <v>#N/A</v>
      </c>
      <c r="P4807" s="17" t="e">
        <f t="shared" si="208"/>
        <v>#N/A</v>
      </c>
      <c r="Q4807" s="13" t="e">
        <f>VLOOKUP(I4807,'[1]Nhân viên'!$E$20:$F$41,2,0)</f>
        <v>#N/A</v>
      </c>
    </row>
    <row r="4808" spans="1:17" x14ac:dyDescent="0.2">
      <c r="A4808" s="11">
        <v>4785</v>
      </c>
      <c r="D4808" s="13" t="e">
        <f>VLOOKUP(C4808,'Nhân viên'!$B$5:$C$48,2,0)</f>
        <v>#N/A</v>
      </c>
      <c r="G4808" s="13" t="e">
        <f>VLOOKUP(E4808,'Khách hàng'!$B$4:$F$1048576,2,0)</f>
        <v>#N/A</v>
      </c>
      <c r="H4808" s="13" t="str">
        <f>VLOOKUP(E4808,'[1]Khách hàng'!$A$4:$F$2144,3,0)</f>
        <v>Số 1 đường số 17A, Khu phố 11, Phường Bình Trị Đông B, Quận Bình Tân, TP.HCM.</v>
      </c>
      <c r="I4808" s="13" t="e">
        <f>VLOOKUP(E4808,'Khách hàng'!$B$4:$F$1048576,5,0)</f>
        <v>#N/A</v>
      </c>
      <c r="L4808" s="13" t="e">
        <f>VLOOKUP(J4808,'Hàng hóa'!$C$5:$D$50,2,0)</f>
        <v>#N/A</v>
      </c>
      <c r="M4808" s="17" t="e">
        <f>VLOOKUP(J4808,'Hàng hóa'!$C$5:$H$22,6,0)</f>
        <v>#N/A</v>
      </c>
      <c r="N4808" s="17" t="e">
        <f t="shared" si="207"/>
        <v>#N/A</v>
      </c>
      <c r="O4808" s="22" t="e">
        <f t="shared" si="209"/>
        <v>#N/A</v>
      </c>
      <c r="P4808" s="17" t="e">
        <f t="shared" si="208"/>
        <v>#N/A</v>
      </c>
      <c r="Q4808" s="13" t="e">
        <f>VLOOKUP(I4808,'[1]Nhân viên'!$E$20:$F$41,2,0)</f>
        <v>#N/A</v>
      </c>
    </row>
    <row r="4809" spans="1:17" x14ac:dyDescent="0.2">
      <c r="A4809" s="11">
        <v>4786</v>
      </c>
      <c r="D4809" s="13" t="e">
        <f>VLOOKUP(C4809,'Nhân viên'!$B$5:$C$48,2,0)</f>
        <v>#N/A</v>
      </c>
      <c r="G4809" s="13" t="e">
        <f>VLOOKUP(E4809,'Khách hàng'!$B$4:$F$1048576,2,0)</f>
        <v>#N/A</v>
      </c>
      <c r="H4809" s="13" t="str">
        <f>VLOOKUP(E4809,'[1]Khách hàng'!$A$4:$F$2144,3,0)</f>
        <v>Số 1 đường số 17A, Khu phố 11, Phường Bình Trị Đông B, Quận Bình Tân, TP.HCM.</v>
      </c>
      <c r="I4809" s="13" t="e">
        <f>VLOOKUP(E4809,'Khách hàng'!$B$4:$F$1048576,5,0)</f>
        <v>#N/A</v>
      </c>
      <c r="L4809" s="13" t="e">
        <f>VLOOKUP(J4809,'Hàng hóa'!$C$5:$D$50,2,0)</f>
        <v>#N/A</v>
      </c>
      <c r="M4809" s="17" t="e">
        <f>VLOOKUP(J4809,'Hàng hóa'!$C$5:$H$22,6,0)</f>
        <v>#N/A</v>
      </c>
      <c r="N4809" s="17" t="e">
        <f t="shared" si="207"/>
        <v>#N/A</v>
      </c>
      <c r="O4809" s="22" t="e">
        <f t="shared" si="209"/>
        <v>#N/A</v>
      </c>
      <c r="P4809" s="17" t="e">
        <f t="shared" si="208"/>
        <v>#N/A</v>
      </c>
      <c r="Q4809" s="13" t="e">
        <f>VLOOKUP(I4809,'[1]Nhân viên'!$E$20:$F$41,2,0)</f>
        <v>#N/A</v>
      </c>
    </row>
    <row r="4810" spans="1:17" x14ac:dyDescent="0.2">
      <c r="A4810" s="11">
        <v>4787</v>
      </c>
      <c r="D4810" s="13" t="e">
        <f>VLOOKUP(C4810,'Nhân viên'!$B$5:$C$48,2,0)</f>
        <v>#N/A</v>
      </c>
      <c r="G4810" s="13" t="e">
        <f>VLOOKUP(E4810,'Khách hàng'!$B$4:$F$1048576,2,0)</f>
        <v>#N/A</v>
      </c>
      <c r="H4810" s="13" t="str">
        <f>VLOOKUP(E4810,'[1]Khách hàng'!$A$4:$F$2144,3,0)</f>
        <v>Số 1 đường số 17A, Khu phố 11, Phường Bình Trị Đông B, Quận Bình Tân, TP.HCM.</v>
      </c>
      <c r="I4810" s="13" t="e">
        <f>VLOOKUP(E4810,'Khách hàng'!$B$4:$F$1048576,5,0)</f>
        <v>#N/A</v>
      </c>
      <c r="L4810" s="13" t="e">
        <f>VLOOKUP(J4810,'Hàng hóa'!$C$5:$D$50,2,0)</f>
        <v>#N/A</v>
      </c>
      <c r="M4810" s="17" t="e">
        <f>VLOOKUP(J4810,'Hàng hóa'!$C$5:$H$22,6,0)</f>
        <v>#N/A</v>
      </c>
      <c r="N4810" s="17" t="e">
        <f t="shared" si="207"/>
        <v>#N/A</v>
      </c>
      <c r="O4810" s="22" t="e">
        <f t="shared" si="209"/>
        <v>#N/A</v>
      </c>
      <c r="P4810" s="17" t="e">
        <f t="shared" si="208"/>
        <v>#N/A</v>
      </c>
      <c r="Q4810" s="13" t="e">
        <f>VLOOKUP(I4810,'[1]Nhân viên'!$E$20:$F$41,2,0)</f>
        <v>#N/A</v>
      </c>
    </row>
    <row r="4811" spans="1:17" x14ac:dyDescent="0.2">
      <c r="A4811" s="11">
        <v>4788</v>
      </c>
      <c r="D4811" s="13" t="e">
        <f>VLOOKUP(C4811,'Nhân viên'!$B$5:$C$48,2,0)</f>
        <v>#N/A</v>
      </c>
      <c r="G4811" s="13" t="e">
        <f>VLOOKUP(E4811,'Khách hàng'!$B$4:$F$1048576,2,0)</f>
        <v>#N/A</v>
      </c>
      <c r="H4811" s="13" t="str">
        <f>VLOOKUP(E4811,'[1]Khách hàng'!$A$4:$F$2144,3,0)</f>
        <v>Số 1 đường số 17A, Khu phố 11, Phường Bình Trị Đông B, Quận Bình Tân, TP.HCM.</v>
      </c>
      <c r="I4811" s="13" t="e">
        <f>VLOOKUP(E4811,'Khách hàng'!$B$4:$F$1048576,5,0)</f>
        <v>#N/A</v>
      </c>
      <c r="L4811" s="13" t="e">
        <f>VLOOKUP(J4811,'Hàng hóa'!$C$5:$D$50,2,0)</f>
        <v>#N/A</v>
      </c>
      <c r="M4811" s="17" t="e">
        <f>VLOOKUP(J4811,'Hàng hóa'!$C$5:$H$22,6,0)</f>
        <v>#N/A</v>
      </c>
      <c r="N4811" s="17" t="e">
        <f t="shared" si="207"/>
        <v>#N/A</v>
      </c>
      <c r="O4811" s="22" t="e">
        <f t="shared" si="209"/>
        <v>#N/A</v>
      </c>
      <c r="P4811" s="17" t="e">
        <f t="shared" si="208"/>
        <v>#N/A</v>
      </c>
      <c r="Q4811" s="13" t="e">
        <f>VLOOKUP(I4811,'[1]Nhân viên'!$E$20:$F$41,2,0)</f>
        <v>#N/A</v>
      </c>
    </row>
    <row r="4812" spans="1:17" x14ac:dyDescent="0.2">
      <c r="A4812" s="11">
        <v>4789</v>
      </c>
      <c r="D4812" s="13" t="e">
        <f>VLOOKUP(C4812,'Nhân viên'!$B$5:$C$48,2,0)</f>
        <v>#N/A</v>
      </c>
      <c r="G4812" s="13" t="e">
        <f>VLOOKUP(E4812,'Khách hàng'!$B$4:$F$1048576,2,0)</f>
        <v>#N/A</v>
      </c>
      <c r="H4812" s="13" t="str">
        <f>VLOOKUP(E4812,'[1]Khách hàng'!$A$4:$F$2144,3,0)</f>
        <v>Số 1 đường số 17A, Khu phố 11, Phường Bình Trị Đông B, Quận Bình Tân, TP.HCM.</v>
      </c>
      <c r="I4812" s="13" t="e">
        <f>VLOOKUP(E4812,'Khách hàng'!$B$4:$F$1048576,5,0)</f>
        <v>#N/A</v>
      </c>
      <c r="L4812" s="13" t="e">
        <f>VLOOKUP(J4812,'Hàng hóa'!$C$5:$D$50,2,0)</f>
        <v>#N/A</v>
      </c>
      <c r="M4812" s="17" t="e">
        <f>VLOOKUP(J4812,'Hàng hóa'!$C$5:$H$22,6,0)</f>
        <v>#N/A</v>
      </c>
      <c r="N4812" s="17" t="e">
        <f t="shared" si="207"/>
        <v>#N/A</v>
      </c>
      <c r="O4812" s="22" t="e">
        <f t="shared" si="209"/>
        <v>#N/A</v>
      </c>
      <c r="P4812" s="17" t="e">
        <f t="shared" si="208"/>
        <v>#N/A</v>
      </c>
      <c r="Q4812" s="13" t="e">
        <f>VLOOKUP(I4812,'[1]Nhân viên'!$E$20:$F$41,2,0)</f>
        <v>#N/A</v>
      </c>
    </row>
    <row r="4813" spans="1:17" x14ac:dyDescent="0.2">
      <c r="A4813" s="11">
        <v>4790</v>
      </c>
      <c r="D4813" s="13" t="e">
        <f>VLOOKUP(C4813,'Nhân viên'!$B$5:$C$48,2,0)</f>
        <v>#N/A</v>
      </c>
      <c r="G4813" s="13" t="e">
        <f>VLOOKUP(E4813,'Khách hàng'!$B$4:$F$1048576,2,0)</f>
        <v>#N/A</v>
      </c>
      <c r="H4813" s="13" t="str">
        <f>VLOOKUP(E4813,'[1]Khách hàng'!$A$4:$F$2144,3,0)</f>
        <v>Số 1 đường số 17A, Khu phố 11, Phường Bình Trị Đông B, Quận Bình Tân, TP.HCM.</v>
      </c>
      <c r="I4813" s="13" t="e">
        <f>VLOOKUP(E4813,'Khách hàng'!$B$4:$F$1048576,5,0)</f>
        <v>#N/A</v>
      </c>
      <c r="L4813" s="13" t="e">
        <f>VLOOKUP(J4813,'Hàng hóa'!$C$5:$D$50,2,0)</f>
        <v>#N/A</v>
      </c>
      <c r="M4813" s="17" t="e">
        <f>VLOOKUP(J4813,'Hàng hóa'!$C$5:$H$22,6,0)</f>
        <v>#N/A</v>
      </c>
      <c r="N4813" s="17" t="e">
        <f t="shared" si="207"/>
        <v>#N/A</v>
      </c>
      <c r="O4813" s="22" t="e">
        <f t="shared" si="209"/>
        <v>#N/A</v>
      </c>
      <c r="P4813" s="17" t="e">
        <f t="shared" si="208"/>
        <v>#N/A</v>
      </c>
      <c r="Q4813" s="13" t="e">
        <f>VLOOKUP(I4813,'[1]Nhân viên'!$E$20:$F$41,2,0)</f>
        <v>#N/A</v>
      </c>
    </row>
    <row r="4814" spans="1:17" x14ac:dyDescent="0.2">
      <c r="A4814" s="11">
        <v>4791</v>
      </c>
      <c r="D4814" s="13" t="e">
        <f>VLOOKUP(C4814,'Nhân viên'!$B$5:$C$48,2,0)</f>
        <v>#N/A</v>
      </c>
      <c r="G4814" s="13" t="e">
        <f>VLOOKUP(E4814,'Khách hàng'!$B$4:$F$1048576,2,0)</f>
        <v>#N/A</v>
      </c>
      <c r="H4814" s="13" t="str">
        <f>VLOOKUP(E4814,'[1]Khách hàng'!$A$4:$F$2144,3,0)</f>
        <v>Số 1 đường số 17A, Khu phố 11, Phường Bình Trị Đông B, Quận Bình Tân, TP.HCM.</v>
      </c>
      <c r="I4814" s="13" t="e">
        <f>VLOOKUP(E4814,'Khách hàng'!$B$4:$F$1048576,5,0)</f>
        <v>#N/A</v>
      </c>
      <c r="L4814" s="13" t="e">
        <f>VLOOKUP(J4814,'Hàng hóa'!$C$5:$D$50,2,0)</f>
        <v>#N/A</v>
      </c>
      <c r="M4814" s="17" t="e">
        <f>VLOOKUP(J4814,'Hàng hóa'!$C$5:$H$22,6,0)</f>
        <v>#N/A</v>
      </c>
      <c r="N4814" s="17" t="e">
        <f t="shared" si="207"/>
        <v>#N/A</v>
      </c>
      <c r="O4814" s="22" t="e">
        <f t="shared" si="209"/>
        <v>#N/A</v>
      </c>
      <c r="P4814" s="17" t="e">
        <f t="shared" si="208"/>
        <v>#N/A</v>
      </c>
      <c r="Q4814" s="13" t="e">
        <f>VLOOKUP(I4814,'[1]Nhân viên'!$E$20:$F$41,2,0)</f>
        <v>#N/A</v>
      </c>
    </row>
    <row r="4815" spans="1:17" x14ac:dyDescent="0.2">
      <c r="A4815" s="11">
        <v>4792</v>
      </c>
      <c r="D4815" s="13" t="e">
        <f>VLOOKUP(C4815,'Nhân viên'!$B$5:$C$48,2,0)</f>
        <v>#N/A</v>
      </c>
      <c r="G4815" s="13" t="e">
        <f>VLOOKUP(E4815,'Khách hàng'!$B$4:$F$1048576,2,0)</f>
        <v>#N/A</v>
      </c>
      <c r="H4815" s="13" t="str">
        <f>VLOOKUP(E4815,'[1]Khách hàng'!$A$4:$F$2144,3,0)</f>
        <v>Số 1 đường số 17A, Khu phố 11, Phường Bình Trị Đông B, Quận Bình Tân, TP.HCM.</v>
      </c>
      <c r="I4815" s="13" t="e">
        <f>VLOOKUP(E4815,'Khách hàng'!$B$4:$F$1048576,5,0)</f>
        <v>#N/A</v>
      </c>
      <c r="L4815" s="13" t="e">
        <f>VLOOKUP(J4815,'Hàng hóa'!$C$5:$D$50,2,0)</f>
        <v>#N/A</v>
      </c>
      <c r="M4815" s="17" t="e">
        <f>VLOOKUP(J4815,'Hàng hóa'!$C$5:$H$22,6,0)</f>
        <v>#N/A</v>
      </c>
      <c r="N4815" s="17" t="e">
        <f t="shared" si="207"/>
        <v>#N/A</v>
      </c>
      <c r="O4815" s="22" t="e">
        <f t="shared" si="209"/>
        <v>#N/A</v>
      </c>
      <c r="P4815" s="17" t="e">
        <f t="shared" si="208"/>
        <v>#N/A</v>
      </c>
      <c r="Q4815" s="13" t="e">
        <f>VLOOKUP(I4815,'[1]Nhân viên'!$E$20:$F$41,2,0)</f>
        <v>#N/A</v>
      </c>
    </row>
    <row r="4816" spans="1:17" x14ac:dyDescent="0.2">
      <c r="A4816" s="11">
        <v>4793</v>
      </c>
      <c r="D4816" s="13" t="e">
        <f>VLOOKUP(C4816,'Nhân viên'!$B$5:$C$48,2,0)</f>
        <v>#N/A</v>
      </c>
      <c r="G4816" s="13" t="e">
        <f>VLOOKUP(E4816,'Khách hàng'!$B$4:$F$1048576,2,0)</f>
        <v>#N/A</v>
      </c>
      <c r="H4816" s="13" t="str">
        <f>VLOOKUP(E4816,'[1]Khách hàng'!$A$4:$F$2144,3,0)</f>
        <v>Số 1 đường số 17A, Khu phố 11, Phường Bình Trị Đông B, Quận Bình Tân, TP.HCM.</v>
      </c>
      <c r="I4816" s="13" t="e">
        <f>VLOOKUP(E4816,'Khách hàng'!$B$4:$F$1048576,5,0)</f>
        <v>#N/A</v>
      </c>
      <c r="L4816" s="13" t="e">
        <f>VLOOKUP(J4816,'Hàng hóa'!$C$5:$D$50,2,0)</f>
        <v>#N/A</v>
      </c>
      <c r="M4816" s="17" t="e">
        <f>VLOOKUP(J4816,'Hàng hóa'!$C$5:$H$22,6,0)</f>
        <v>#N/A</v>
      </c>
      <c r="N4816" s="17" t="e">
        <f t="shared" si="207"/>
        <v>#N/A</v>
      </c>
      <c r="O4816" s="22" t="e">
        <f t="shared" si="209"/>
        <v>#N/A</v>
      </c>
      <c r="P4816" s="17" t="e">
        <f t="shared" si="208"/>
        <v>#N/A</v>
      </c>
      <c r="Q4816" s="13" t="e">
        <f>VLOOKUP(I4816,'[1]Nhân viên'!$E$20:$F$41,2,0)</f>
        <v>#N/A</v>
      </c>
    </row>
    <row r="4817" spans="1:17" x14ac:dyDescent="0.2">
      <c r="A4817" s="11">
        <v>4794</v>
      </c>
      <c r="D4817" s="13" t="e">
        <f>VLOOKUP(C4817,'Nhân viên'!$B$5:$C$48,2,0)</f>
        <v>#N/A</v>
      </c>
      <c r="G4817" s="13" t="e">
        <f>VLOOKUP(E4817,'Khách hàng'!$B$4:$F$1048576,2,0)</f>
        <v>#N/A</v>
      </c>
      <c r="H4817" s="13" t="str">
        <f>VLOOKUP(E4817,'[1]Khách hàng'!$A$4:$F$2144,3,0)</f>
        <v>Số 1 đường số 17A, Khu phố 11, Phường Bình Trị Đông B, Quận Bình Tân, TP.HCM.</v>
      </c>
      <c r="I4817" s="13" t="e">
        <f>VLOOKUP(E4817,'Khách hàng'!$B$4:$F$1048576,5,0)</f>
        <v>#N/A</v>
      </c>
      <c r="L4817" s="13" t="e">
        <f>VLOOKUP(J4817,'Hàng hóa'!$C$5:$D$50,2,0)</f>
        <v>#N/A</v>
      </c>
      <c r="M4817" s="17" t="e">
        <f>VLOOKUP(J4817,'Hàng hóa'!$C$5:$H$22,6,0)</f>
        <v>#N/A</v>
      </c>
      <c r="N4817" s="17" t="e">
        <f t="shared" si="207"/>
        <v>#N/A</v>
      </c>
      <c r="O4817" s="22" t="e">
        <f t="shared" si="209"/>
        <v>#N/A</v>
      </c>
      <c r="P4817" s="17" t="e">
        <f t="shared" si="208"/>
        <v>#N/A</v>
      </c>
      <c r="Q4817" s="13" t="e">
        <f>VLOOKUP(I4817,'[1]Nhân viên'!$E$20:$F$41,2,0)</f>
        <v>#N/A</v>
      </c>
    </row>
    <row r="4818" spans="1:17" x14ac:dyDescent="0.2">
      <c r="A4818" s="11">
        <v>4795</v>
      </c>
      <c r="D4818" s="13" t="e">
        <f>VLOOKUP(C4818,'Nhân viên'!$B$5:$C$48,2,0)</f>
        <v>#N/A</v>
      </c>
      <c r="G4818" s="13" t="e">
        <f>VLOOKUP(E4818,'Khách hàng'!$B$4:$F$1048576,2,0)</f>
        <v>#N/A</v>
      </c>
      <c r="H4818" s="13" t="str">
        <f>VLOOKUP(E4818,'[1]Khách hàng'!$A$4:$F$2144,3,0)</f>
        <v>Số 1 đường số 17A, Khu phố 11, Phường Bình Trị Đông B, Quận Bình Tân, TP.HCM.</v>
      </c>
      <c r="I4818" s="13" t="e">
        <f>VLOOKUP(E4818,'Khách hàng'!$B$4:$F$1048576,5,0)</f>
        <v>#N/A</v>
      </c>
      <c r="L4818" s="13" t="e">
        <f>VLOOKUP(J4818,'Hàng hóa'!$C$5:$D$50,2,0)</f>
        <v>#N/A</v>
      </c>
      <c r="M4818" s="17" t="e">
        <f>VLOOKUP(J4818,'Hàng hóa'!$C$5:$H$22,6,0)</f>
        <v>#N/A</v>
      </c>
      <c r="N4818" s="17" t="e">
        <f t="shared" si="207"/>
        <v>#N/A</v>
      </c>
      <c r="O4818" s="22" t="e">
        <f t="shared" si="209"/>
        <v>#N/A</v>
      </c>
      <c r="P4818" s="17" t="e">
        <f t="shared" si="208"/>
        <v>#N/A</v>
      </c>
      <c r="Q4818" s="13" t="e">
        <f>VLOOKUP(I4818,'[1]Nhân viên'!$E$20:$F$41,2,0)</f>
        <v>#N/A</v>
      </c>
    </row>
    <row r="4819" spans="1:17" x14ac:dyDescent="0.2">
      <c r="A4819" s="11">
        <v>4796</v>
      </c>
      <c r="D4819" s="13" t="e">
        <f>VLOOKUP(C4819,'Nhân viên'!$B$5:$C$48,2,0)</f>
        <v>#N/A</v>
      </c>
      <c r="G4819" s="13" t="e">
        <f>VLOOKUP(E4819,'Khách hàng'!$B$4:$F$1048576,2,0)</f>
        <v>#N/A</v>
      </c>
      <c r="H4819" s="13" t="str">
        <f>VLOOKUP(E4819,'[1]Khách hàng'!$A$4:$F$2144,3,0)</f>
        <v>Số 1 đường số 17A, Khu phố 11, Phường Bình Trị Đông B, Quận Bình Tân, TP.HCM.</v>
      </c>
      <c r="I4819" s="13" t="e">
        <f>VLOOKUP(E4819,'Khách hàng'!$B$4:$F$1048576,5,0)</f>
        <v>#N/A</v>
      </c>
      <c r="L4819" s="13" t="e">
        <f>VLOOKUP(J4819,'Hàng hóa'!$C$5:$D$50,2,0)</f>
        <v>#N/A</v>
      </c>
      <c r="M4819" s="17" t="e">
        <f>VLOOKUP(J4819,'Hàng hóa'!$C$5:$H$22,6,0)</f>
        <v>#N/A</v>
      </c>
      <c r="N4819" s="17" t="e">
        <f t="shared" si="207"/>
        <v>#N/A</v>
      </c>
      <c r="O4819" s="22" t="e">
        <f t="shared" si="209"/>
        <v>#N/A</v>
      </c>
      <c r="P4819" s="17" t="e">
        <f t="shared" si="208"/>
        <v>#N/A</v>
      </c>
      <c r="Q4819" s="13" t="e">
        <f>VLOOKUP(I4819,'[1]Nhân viên'!$E$20:$F$41,2,0)</f>
        <v>#N/A</v>
      </c>
    </row>
    <row r="4820" spans="1:17" x14ac:dyDescent="0.2">
      <c r="A4820" s="11">
        <v>4797</v>
      </c>
      <c r="D4820" s="13" t="e">
        <f>VLOOKUP(C4820,'Nhân viên'!$B$5:$C$48,2,0)</f>
        <v>#N/A</v>
      </c>
      <c r="G4820" s="13" t="e">
        <f>VLOOKUP(E4820,'Khách hàng'!$B$4:$F$1048576,2,0)</f>
        <v>#N/A</v>
      </c>
      <c r="H4820" s="13" t="str">
        <f>VLOOKUP(E4820,'[1]Khách hàng'!$A$4:$F$2144,3,0)</f>
        <v>Số 1 đường số 17A, Khu phố 11, Phường Bình Trị Đông B, Quận Bình Tân, TP.HCM.</v>
      </c>
      <c r="I4820" s="13" t="e">
        <f>VLOOKUP(E4820,'Khách hàng'!$B$4:$F$1048576,5,0)</f>
        <v>#N/A</v>
      </c>
      <c r="L4820" s="13" t="e">
        <f>VLOOKUP(J4820,'Hàng hóa'!$C$5:$D$50,2,0)</f>
        <v>#N/A</v>
      </c>
      <c r="M4820" s="17" t="e">
        <f>VLOOKUP(J4820,'Hàng hóa'!$C$5:$H$22,6,0)</f>
        <v>#N/A</v>
      </c>
      <c r="N4820" s="17" t="e">
        <f t="shared" si="207"/>
        <v>#N/A</v>
      </c>
      <c r="O4820" s="22" t="e">
        <f t="shared" si="209"/>
        <v>#N/A</v>
      </c>
      <c r="P4820" s="17" t="e">
        <f t="shared" si="208"/>
        <v>#N/A</v>
      </c>
      <c r="Q4820" s="13" t="e">
        <f>VLOOKUP(I4820,'[1]Nhân viên'!$E$20:$F$41,2,0)</f>
        <v>#N/A</v>
      </c>
    </row>
    <row r="4821" spans="1:17" x14ac:dyDescent="0.2">
      <c r="A4821" s="11">
        <v>4798</v>
      </c>
      <c r="D4821" s="13" t="e">
        <f>VLOOKUP(C4821,'Nhân viên'!$B$5:$C$48,2,0)</f>
        <v>#N/A</v>
      </c>
      <c r="G4821" s="13" t="e">
        <f>VLOOKUP(E4821,'Khách hàng'!$B$4:$F$1048576,2,0)</f>
        <v>#N/A</v>
      </c>
      <c r="H4821" s="13" t="str">
        <f>VLOOKUP(E4821,'[1]Khách hàng'!$A$4:$F$2144,3,0)</f>
        <v>Số 1 đường số 17A, Khu phố 11, Phường Bình Trị Đông B, Quận Bình Tân, TP.HCM.</v>
      </c>
      <c r="I4821" s="13" t="e">
        <f>VLOOKUP(E4821,'Khách hàng'!$B$4:$F$1048576,5,0)</f>
        <v>#N/A</v>
      </c>
      <c r="L4821" s="13" t="e">
        <f>VLOOKUP(J4821,'Hàng hóa'!$C$5:$D$50,2,0)</f>
        <v>#N/A</v>
      </c>
      <c r="M4821" s="17" t="e">
        <f>VLOOKUP(J4821,'Hàng hóa'!$C$5:$H$22,6,0)</f>
        <v>#N/A</v>
      </c>
      <c r="N4821" s="17" t="e">
        <f t="shared" si="207"/>
        <v>#N/A</v>
      </c>
      <c r="O4821" s="22" t="e">
        <f t="shared" si="209"/>
        <v>#N/A</v>
      </c>
      <c r="P4821" s="17" t="e">
        <f t="shared" si="208"/>
        <v>#N/A</v>
      </c>
      <c r="Q4821" s="13" t="e">
        <f>VLOOKUP(I4821,'[1]Nhân viên'!$E$20:$F$41,2,0)</f>
        <v>#N/A</v>
      </c>
    </row>
    <row r="4822" spans="1:17" x14ac:dyDescent="0.2">
      <c r="A4822" s="11">
        <v>4799</v>
      </c>
      <c r="D4822" s="13" t="e">
        <f>VLOOKUP(C4822,'Nhân viên'!$B$5:$C$48,2,0)</f>
        <v>#N/A</v>
      </c>
      <c r="G4822" s="13" t="e">
        <f>VLOOKUP(E4822,'Khách hàng'!$B$4:$F$1048576,2,0)</f>
        <v>#N/A</v>
      </c>
      <c r="H4822" s="13" t="str">
        <f>VLOOKUP(E4822,'[1]Khách hàng'!$A$4:$F$2144,3,0)</f>
        <v>Số 1 đường số 17A, Khu phố 11, Phường Bình Trị Đông B, Quận Bình Tân, TP.HCM.</v>
      </c>
      <c r="I4822" s="13" t="e">
        <f>VLOOKUP(E4822,'Khách hàng'!$B$4:$F$1048576,5,0)</f>
        <v>#N/A</v>
      </c>
      <c r="L4822" s="13" t="e">
        <f>VLOOKUP(J4822,'Hàng hóa'!$C$5:$D$50,2,0)</f>
        <v>#N/A</v>
      </c>
      <c r="M4822" s="17" t="e">
        <f>VLOOKUP(J4822,'Hàng hóa'!$C$5:$H$22,6,0)</f>
        <v>#N/A</v>
      </c>
      <c r="N4822" s="17" t="e">
        <f t="shared" si="207"/>
        <v>#N/A</v>
      </c>
      <c r="O4822" s="22" t="e">
        <f t="shared" si="209"/>
        <v>#N/A</v>
      </c>
      <c r="P4822" s="17" t="e">
        <f t="shared" si="208"/>
        <v>#N/A</v>
      </c>
      <c r="Q4822" s="13" t="e">
        <f>VLOOKUP(I4822,'[1]Nhân viên'!$E$20:$F$41,2,0)</f>
        <v>#N/A</v>
      </c>
    </row>
    <row r="4823" spans="1:17" x14ac:dyDescent="0.2">
      <c r="A4823" s="11">
        <v>4800</v>
      </c>
      <c r="D4823" s="13" t="e">
        <f>VLOOKUP(C4823,'Nhân viên'!$B$5:$C$48,2,0)</f>
        <v>#N/A</v>
      </c>
      <c r="G4823" s="13" t="e">
        <f>VLOOKUP(E4823,'Khách hàng'!$B$4:$F$1048576,2,0)</f>
        <v>#N/A</v>
      </c>
      <c r="H4823" s="13" t="str">
        <f>VLOOKUP(E4823,'[1]Khách hàng'!$A$4:$F$2144,3,0)</f>
        <v>Số 1 đường số 17A, Khu phố 11, Phường Bình Trị Đông B, Quận Bình Tân, TP.HCM.</v>
      </c>
      <c r="I4823" s="13" t="e">
        <f>VLOOKUP(E4823,'Khách hàng'!$B$4:$F$1048576,5,0)</f>
        <v>#N/A</v>
      </c>
      <c r="L4823" s="13" t="e">
        <f>VLOOKUP(J4823,'Hàng hóa'!$C$5:$D$50,2,0)</f>
        <v>#N/A</v>
      </c>
      <c r="M4823" s="17" t="e">
        <f>VLOOKUP(J4823,'Hàng hóa'!$C$5:$H$22,6,0)</f>
        <v>#N/A</v>
      </c>
      <c r="N4823" s="17" t="e">
        <f t="shared" si="207"/>
        <v>#N/A</v>
      </c>
      <c r="O4823" s="22" t="e">
        <f t="shared" si="209"/>
        <v>#N/A</v>
      </c>
      <c r="P4823" s="17" t="e">
        <f t="shared" si="208"/>
        <v>#N/A</v>
      </c>
      <c r="Q4823" s="13" t="e">
        <f>VLOOKUP(I4823,'[1]Nhân viên'!$E$20:$F$41,2,0)</f>
        <v>#N/A</v>
      </c>
    </row>
    <row r="4824" spans="1:17" x14ac:dyDescent="0.2">
      <c r="A4824" s="11">
        <v>4801</v>
      </c>
      <c r="D4824" s="13" t="e">
        <f>VLOOKUP(C4824,'Nhân viên'!$B$5:$C$48,2,0)</f>
        <v>#N/A</v>
      </c>
      <c r="G4824" s="13" t="e">
        <f>VLOOKUP(E4824,'Khách hàng'!$B$4:$F$1048576,2,0)</f>
        <v>#N/A</v>
      </c>
      <c r="H4824" s="13" t="str">
        <f>VLOOKUP(E4824,'[1]Khách hàng'!$A$4:$F$2144,3,0)</f>
        <v>Số 1 đường số 17A, Khu phố 11, Phường Bình Trị Đông B, Quận Bình Tân, TP.HCM.</v>
      </c>
      <c r="I4824" s="13" t="e">
        <f>VLOOKUP(E4824,'Khách hàng'!$B$4:$F$1048576,5,0)</f>
        <v>#N/A</v>
      </c>
      <c r="L4824" s="13" t="e">
        <f>VLOOKUP(J4824,'Hàng hóa'!$C$5:$D$50,2,0)</f>
        <v>#N/A</v>
      </c>
      <c r="M4824" s="17" t="e">
        <f>VLOOKUP(J4824,'Hàng hóa'!$C$5:$H$22,6,0)</f>
        <v>#N/A</v>
      </c>
      <c r="N4824" s="17" t="e">
        <f t="shared" si="207"/>
        <v>#N/A</v>
      </c>
      <c r="O4824" s="22" t="e">
        <f t="shared" si="209"/>
        <v>#N/A</v>
      </c>
      <c r="P4824" s="17" t="e">
        <f t="shared" si="208"/>
        <v>#N/A</v>
      </c>
      <c r="Q4824" s="13" t="e">
        <f>VLOOKUP(I4824,'[1]Nhân viên'!$E$20:$F$41,2,0)</f>
        <v>#N/A</v>
      </c>
    </row>
    <row r="4825" spans="1:17" x14ac:dyDescent="0.2">
      <c r="A4825" s="11">
        <v>4802</v>
      </c>
      <c r="D4825" s="13" t="e">
        <f>VLOOKUP(C4825,'Nhân viên'!$B$5:$C$48,2,0)</f>
        <v>#N/A</v>
      </c>
      <c r="G4825" s="13" t="e">
        <f>VLOOKUP(E4825,'Khách hàng'!$B$4:$F$1048576,2,0)</f>
        <v>#N/A</v>
      </c>
      <c r="H4825" s="13" t="str">
        <f>VLOOKUP(E4825,'[1]Khách hàng'!$A$4:$F$2144,3,0)</f>
        <v>Số 1 đường số 17A, Khu phố 11, Phường Bình Trị Đông B, Quận Bình Tân, TP.HCM.</v>
      </c>
      <c r="I4825" s="13" t="e">
        <f>VLOOKUP(E4825,'Khách hàng'!$B$4:$F$1048576,5,0)</f>
        <v>#N/A</v>
      </c>
      <c r="L4825" s="13" t="e">
        <f>VLOOKUP(J4825,'Hàng hóa'!$C$5:$D$50,2,0)</f>
        <v>#N/A</v>
      </c>
      <c r="M4825" s="17" t="e">
        <f>VLOOKUP(J4825,'Hàng hóa'!$C$5:$H$22,6,0)</f>
        <v>#N/A</v>
      </c>
      <c r="N4825" s="17" t="e">
        <f t="shared" si="207"/>
        <v>#N/A</v>
      </c>
      <c r="O4825" s="22" t="e">
        <f t="shared" si="209"/>
        <v>#N/A</v>
      </c>
      <c r="P4825" s="17" t="e">
        <f t="shared" si="208"/>
        <v>#N/A</v>
      </c>
      <c r="Q4825" s="13" t="e">
        <f>VLOOKUP(I4825,'[1]Nhân viên'!$E$20:$F$41,2,0)</f>
        <v>#N/A</v>
      </c>
    </row>
    <row r="4826" spans="1:17" x14ac:dyDescent="0.2">
      <c r="A4826" s="11">
        <v>4803</v>
      </c>
      <c r="D4826" s="13" t="e">
        <f>VLOOKUP(C4826,'Nhân viên'!$B$5:$C$48,2,0)</f>
        <v>#N/A</v>
      </c>
      <c r="G4826" s="13" t="e">
        <f>VLOOKUP(E4826,'Khách hàng'!$B$4:$F$1048576,2,0)</f>
        <v>#N/A</v>
      </c>
      <c r="H4826" s="13" t="str">
        <f>VLOOKUP(E4826,'[1]Khách hàng'!$A$4:$F$2144,3,0)</f>
        <v>Số 1 đường số 17A, Khu phố 11, Phường Bình Trị Đông B, Quận Bình Tân, TP.HCM.</v>
      </c>
      <c r="I4826" s="13" t="e">
        <f>VLOOKUP(E4826,'Khách hàng'!$B$4:$F$1048576,5,0)</f>
        <v>#N/A</v>
      </c>
      <c r="L4826" s="13" t="e">
        <f>VLOOKUP(J4826,'Hàng hóa'!$C$5:$D$50,2,0)</f>
        <v>#N/A</v>
      </c>
      <c r="M4826" s="17" t="e">
        <f>VLOOKUP(J4826,'Hàng hóa'!$C$5:$H$22,6,0)</f>
        <v>#N/A</v>
      </c>
      <c r="N4826" s="17" t="e">
        <f t="shared" si="207"/>
        <v>#N/A</v>
      </c>
      <c r="O4826" s="22" t="e">
        <f t="shared" si="209"/>
        <v>#N/A</v>
      </c>
      <c r="P4826" s="17" t="e">
        <f t="shared" si="208"/>
        <v>#N/A</v>
      </c>
      <c r="Q4826" s="13" t="e">
        <f>VLOOKUP(I4826,'[1]Nhân viên'!$E$20:$F$41,2,0)</f>
        <v>#N/A</v>
      </c>
    </row>
    <row r="4827" spans="1:17" x14ac:dyDescent="0.2">
      <c r="A4827" s="11">
        <v>4804</v>
      </c>
      <c r="D4827" s="13" t="e">
        <f>VLOOKUP(C4827,'Nhân viên'!$B$5:$C$48,2,0)</f>
        <v>#N/A</v>
      </c>
      <c r="G4827" s="13" t="e">
        <f>VLOOKUP(E4827,'Khách hàng'!$B$4:$F$1048576,2,0)</f>
        <v>#N/A</v>
      </c>
      <c r="H4827" s="13" t="str">
        <f>VLOOKUP(E4827,'[1]Khách hàng'!$A$4:$F$2144,3,0)</f>
        <v>Số 1 đường số 17A, Khu phố 11, Phường Bình Trị Đông B, Quận Bình Tân, TP.HCM.</v>
      </c>
      <c r="I4827" s="13" t="e">
        <f>VLOOKUP(E4827,'Khách hàng'!$B$4:$F$1048576,5,0)</f>
        <v>#N/A</v>
      </c>
      <c r="L4827" s="13" t="e">
        <f>VLOOKUP(J4827,'Hàng hóa'!$C$5:$D$50,2,0)</f>
        <v>#N/A</v>
      </c>
      <c r="M4827" s="17" t="e">
        <f>VLOOKUP(J4827,'Hàng hóa'!$C$5:$H$22,6,0)</f>
        <v>#N/A</v>
      </c>
      <c r="N4827" s="17" t="e">
        <f t="shared" si="207"/>
        <v>#N/A</v>
      </c>
      <c r="O4827" s="22" t="e">
        <f t="shared" si="209"/>
        <v>#N/A</v>
      </c>
      <c r="P4827" s="17" t="e">
        <f t="shared" si="208"/>
        <v>#N/A</v>
      </c>
      <c r="Q4827" s="13" t="e">
        <f>VLOOKUP(I4827,'[1]Nhân viên'!$E$20:$F$41,2,0)</f>
        <v>#N/A</v>
      </c>
    </row>
    <row r="4828" spans="1:17" x14ac:dyDescent="0.2">
      <c r="A4828" s="11">
        <v>4805</v>
      </c>
      <c r="D4828" s="13" t="e">
        <f>VLOOKUP(C4828,'Nhân viên'!$B$5:$C$48,2,0)</f>
        <v>#N/A</v>
      </c>
      <c r="G4828" s="13" t="e">
        <f>VLOOKUP(E4828,'Khách hàng'!$B$4:$F$1048576,2,0)</f>
        <v>#N/A</v>
      </c>
      <c r="H4828" s="13" t="str">
        <f>VLOOKUP(E4828,'[1]Khách hàng'!$A$4:$F$2144,3,0)</f>
        <v>Số 1 đường số 17A, Khu phố 11, Phường Bình Trị Đông B, Quận Bình Tân, TP.HCM.</v>
      </c>
      <c r="I4828" s="13" t="e">
        <f>VLOOKUP(E4828,'Khách hàng'!$B$4:$F$1048576,5,0)</f>
        <v>#N/A</v>
      </c>
      <c r="L4828" s="13" t="e">
        <f>VLOOKUP(J4828,'Hàng hóa'!$C$5:$D$50,2,0)</f>
        <v>#N/A</v>
      </c>
      <c r="M4828" s="17" t="e">
        <f>VLOOKUP(J4828,'Hàng hóa'!$C$5:$H$22,6,0)</f>
        <v>#N/A</v>
      </c>
      <c r="N4828" s="17" t="e">
        <f t="shared" ref="N4828:N4891" si="210">K4828*M4828</f>
        <v>#N/A</v>
      </c>
      <c r="O4828" s="22" t="e">
        <f t="shared" si="209"/>
        <v>#N/A</v>
      </c>
      <c r="P4828" s="17" t="e">
        <f t="shared" ref="P4828:P4891" si="211">N4828*O4828+N4828</f>
        <v>#N/A</v>
      </c>
      <c r="Q4828" s="13" t="e">
        <f>VLOOKUP(I4828,'[1]Nhân viên'!$E$20:$F$41,2,0)</f>
        <v>#N/A</v>
      </c>
    </row>
    <row r="4829" spans="1:17" x14ac:dyDescent="0.2">
      <c r="A4829" s="11">
        <v>4806</v>
      </c>
      <c r="D4829" s="13" t="e">
        <f>VLOOKUP(C4829,'Nhân viên'!$B$5:$C$48,2,0)</f>
        <v>#N/A</v>
      </c>
      <c r="G4829" s="13" t="e">
        <f>VLOOKUP(E4829,'Khách hàng'!$B$4:$F$1048576,2,0)</f>
        <v>#N/A</v>
      </c>
      <c r="H4829" s="13" t="str">
        <f>VLOOKUP(E4829,'[1]Khách hàng'!$A$4:$F$2144,3,0)</f>
        <v>Số 1 đường số 17A, Khu phố 11, Phường Bình Trị Đông B, Quận Bình Tân, TP.HCM.</v>
      </c>
      <c r="I4829" s="13" t="e">
        <f>VLOOKUP(E4829,'Khách hàng'!$B$4:$F$1048576,5,0)</f>
        <v>#N/A</v>
      </c>
      <c r="L4829" s="13" t="e">
        <f>VLOOKUP(J4829,'Hàng hóa'!$C$5:$D$50,2,0)</f>
        <v>#N/A</v>
      </c>
      <c r="M4829" s="17" t="e">
        <f>VLOOKUP(J4829,'Hàng hóa'!$C$5:$H$22,6,0)</f>
        <v>#N/A</v>
      </c>
      <c r="N4829" s="17" t="e">
        <f t="shared" si="210"/>
        <v>#N/A</v>
      </c>
      <c r="O4829" s="22" t="e">
        <f t="shared" si="209"/>
        <v>#N/A</v>
      </c>
      <c r="P4829" s="17" t="e">
        <f t="shared" si="211"/>
        <v>#N/A</v>
      </c>
      <c r="Q4829" s="13" t="e">
        <f>VLOOKUP(I4829,'[1]Nhân viên'!$E$20:$F$41,2,0)</f>
        <v>#N/A</v>
      </c>
    </row>
    <row r="4830" spans="1:17" x14ac:dyDescent="0.2">
      <c r="A4830" s="11">
        <v>4807</v>
      </c>
      <c r="D4830" s="13" t="e">
        <f>VLOOKUP(C4830,'Nhân viên'!$B$5:$C$48,2,0)</f>
        <v>#N/A</v>
      </c>
      <c r="G4830" s="13" t="e">
        <f>VLOOKUP(E4830,'Khách hàng'!$B$4:$F$1048576,2,0)</f>
        <v>#N/A</v>
      </c>
      <c r="H4830" s="13" t="str">
        <f>VLOOKUP(E4830,'[1]Khách hàng'!$A$4:$F$2144,3,0)</f>
        <v>Số 1 đường số 17A, Khu phố 11, Phường Bình Trị Đông B, Quận Bình Tân, TP.HCM.</v>
      </c>
      <c r="I4830" s="13" t="e">
        <f>VLOOKUP(E4830,'Khách hàng'!$B$4:$F$1048576,5,0)</f>
        <v>#N/A</v>
      </c>
      <c r="L4830" s="13" t="e">
        <f>VLOOKUP(J4830,'Hàng hóa'!$C$5:$D$50,2,0)</f>
        <v>#N/A</v>
      </c>
      <c r="M4830" s="17" t="e">
        <f>VLOOKUP(J4830,'Hàng hóa'!$C$5:$H$22,6,0)</f>
        <v>#N/A</v>
      </c>
      <c r="N4830" s="17" t="e">
        <f t="shared" si="210"/>
        <v>#N/A</v>
      </c>
      <c r="O4830" s="22" t="e">
        <f t="shared" si="209"/>
        <v>#N/A</v>
      </c>
      <c r="P4830" s="17" t="e">
        <f t="shared" si="211"/>
        <v>#N/A</v>
      </c>
      <c r="Q4830" s="13" t="e">
        <f>VLOOKUP(I4830,'[1]Nhân viên'!$E$20:$F$41,2,0)</f>
        <v>#N/A</v>
      </c>
    </row>
    <row r="4831" spans="1:17" x14ac:dyDescent="0.2">
      <c r="A4831" s="11">
        <v>4808</v>
      </c>
      <c r="D4831" s="13" t="e">
        <f>VLOOKUP(C4831,'Nhân viên'!$B$5:$C$48,2,0)</f>
        <v>#N/A</v>
      </c>
      <c r="G4831" s="13" t="e">
        <f>VLOOKUP(E4831,'Khách hàng'!$B$4:$F$1048576,2,0)</f>
        <v>#N/A</v>
      </c>
      <c r="H4831" s="13" t="str">
        <f>VLOOKUP(E4831,'[1]Khách hàng'!$A$4:$F$2144,3,0)</f>
        <v>Số 1 đường số 17A, Khu phố 11, Phường Bình Trị Đông B, Quận Bình Tân, TP.HCM.</v>
      </c>
      <c r="I4831" s="13" t="e">
        <f>VLOOKUP(E4831,'Khách hàng'!$B$4:$F$1048576,5,0)</f>
        <v>#N/A</v>
      </c>
      <c r="L4831" s="13" t="e">
        <f>VLOOKUP(J4831,'Hàng hóa'!$C$5:$D$50,2,0)</f>
        <v>#N/A</v>
      </c>
      <c r="M4831" s="17" t="e">
        <f>VLOOKUP(J4831,'Hàng hóa'!$C$5:$H$22,6,0)</f>
        <v>#N/A</v>
      </c>
      <c r="N4831" s="17" t="e">
        <f t="shared" si="210"/>
        <v>#N/A</v>
      </c>
      <c r="O4831" s="22" t="e">
        <f t="shared" si="209"/>
        <v>#N/A</v>
      </c>
      <c r="P4831" s="17" t="e">
        <f t="shared" si="211"/>
        <v>#N/A</v>
      </c>
      <c r="Q4831" s="13" t="e">
        <f>VLOOKUP(I4831,'[1]Nhân viên'!$E$20:$F$41,2,0)</f>
        <v>#N/A</v>
      </c>
    </row>
    <row r="4832" spans="1:17" x14ac:dyDescent="0.2">
      <c r="A4832" s="11">
        <v>4809</v>
      </c>
      <c r="D4832" s="13" t="e">
        <f>VLOOKUP(C4832,'Nhân viên'!$B$5:$C$48,2,0)</f>
        <v>#N/A</v>
      </c>
      <c r="G4832" s="13" t="e">
        <f>VLOOKUP(E4832,'Khách hàng'!$B$4:$F$1048576,2,0)</f>
        <v>#N/A</v>
      </c>
      <c r="H4832" s="13" t="str">
        <f>VLOOKUP(E4832,'[1]Khách hàng'!$A$4:$F$2144,3,0)</f>
        <v>Số 1 đường số 17A, Khu phố 11, Phường Bình Trị Đông B, Quận Bình Tân, TP.HCM.</v>
      </c>
      <c r="I4832" s="13" t="e">
        <f>VLOOKUP(E4832,'Khách hàng'!$B$4:$F$1048576,5,0)</f>
        <v>#N/A</v>
      </c>
      <c r="L4832" s="13" t="e">
        <f>VLOOKUP(J4832,'Hàng hóa'!$C$5:$D$50,2,0)</f>
        <v>#N/A</v>
      </c>
      <c r="M4832" s="17" t="e">
        <f>VLOOKUP(J4832,'Hàng hóa'!$C$5:$H$22,6,0)</f>
        <v>#N/A</v>
      </c>
      <c r="N4832" s="17" t="e">
        <f t="shared" si="210"/>
        <v>#N/A</v>
      </c>
      <c r="O4832" s="22" t="e">
        <f t="shared" si="209"/>
        <v>#N/A</v>
      </c>
      <c r="P4832" s="17" t="e">
        <f t="shared" si="211"/>
        <v>#N/A</v>
      </c>
      <c r="Q4832" s="13" t="e">
        <f>VLOOKUP(I4832,'[1]Nhân viên'!$E$20:$F$41,2,0)</f>
        <v>#N/A</v>
      </c>
    </row>
    <row r="4833" spans="1:17" x14ac:dyDescent="0.2">
      <c r="A4833" s="11">
        <v>4810</v>
      </c>
      <c r="D4833" s="13" t="e">
        <f>VLOOKUP(C4833,'Nhân viên'!$B$5:$C$48,2,0)</f>
        <v>#N/A</v>
      </c>
      <c r="G4833" s="13" t="e">
        <f>VLOOKUP(E4833,'Khách hàng'!$B$4:$F$1048576,2,0)</f>
        <v>#N/A</v>
      </c>
      <c r="H4833" s="13" t="str">
        <f>VLOOKUP(E4833,'[1]Khách hàng'!$A$4:$F$2144,3,0)</f>
        <v>Số 1 đường số 17A, Khu phố 11, Phường Bình Trị Đông B, Quận Bình Tân, TP.HCM.</v>
      </c>
      <c r="I4833" s="13" t="e">
        <f>VLOOKUP(E4833,'Khách hàng'!$B$4:$F$1048576,5,0)</f>
        <v>#N/A</v>
      </c>
      <c r="L4833" s="13" t="e">
        <f>VLOOKUP(J4833,'Hàng hóa'!$C$5:$D$50,2,0)</f>
        <v>#N/A</v>
      </c>
      <c r="M4833" s="17" t="e">
        <f>VLOOKUP(J4833,'Hàng hóa'!$C$5:$H$22,6,0)</f>
        <v>#N/A</v>
      </c>
      <c r="N4833" s="17" t="e">
        <f t="shared" si="210"/>
        <v>#N/A</v>
      </c>
      <c r="O4833" s="22" t="e">
        <f t="shared" si="209"/>
        <v>#N/A</v>
      </c>
      <c r="P4833" s="17" t="e">
        <f t="shared" si="211"/>
        <v>#N/A</v>
      </c>
      <c r="Q4833" s="13" t="e">
        <f>VLOOKUP(I4833,'[1]Nhân viên'!$E$20:$F$41,2,0)</f>
        <v>#N/A</v>
      </c>
    </row>
    <row r="4834" spans="1:17" x14ac:dyDescent="0.2">
      <c r="A4834" s="11">
        <v>4811</v>
      </c>
      <c r="D4834" s="13" t="e">
        <f>VLOOKUP(C4834,'Nhân viên'!$B$5:$C$48,2,0)</f>
        <v>#N/A</v>
      </c>
      <c r="G4834" s="13" t="e">
        <f>VLOOKUP(E4834,'Khách hàng'!$B$4:$F$1048576,2,0)</f>
        <v>#N/A</v>
      </c>
      <c r="H4834" s="13" t="str">
        <f>VLOOKUP(E4834,'[1]Khách hàng'!$A$4:$F$2144,3,0)</f>
        <v>Số 1 đường số 17A, Khu phố 11, Phường Bình Trị Đông B, Quận Bình Tân, TP.HCM.</v>
      </c>
      <c r="I4834" s="13" t="e">
        <f>VLOOKUP(E4834,'Khách hàng'!$B$4:$F$1048576,5,0)</f>
        <v>#N/A</v>
      </c>
      <c r="L4834" s="13" t="e">
        <f>VLOOKUP(J4834,'Hàng hóa'!$C$5:$D$50,2,0)</f>
        <v>#N/A</v>
      </c>
      <c r="M4834" s="17" t="e">
        <f>VLOOKUP(J4834,'Hàng hóa'!$C$5:$H$22,6,0)</f>
        <v>#N/A</v>
      </c>
      <c r="N4834" s="17" t="e">
        <f t="shared" si="210"/>
        <v>#N/A</v>
      </c>
      <c r="O4834" s="22" t="e">
        <f t="shared" si="209"/>
        <v>#N/A</v>
      </c>
      <c r="P4834" s="17" t="e">
        <f t="shared" si="211"/>
        <v>#N/A</v>
      </c>
      <c r="Q4834" s="13" t="e">
        <f>VLOOKUP(I4834,'[1]Nhân viên'!$E$20:$F$41,2,0)</f>
        <v>#N/A</v>
      </c>
    </row>
    <row r="4835" spans="1:17" x14ac:dyDescent="0.2">
      <c r="A4835" s="11">
        <v>4812</v>
      </c>
      <c r="D4835" s="13" t="e">
        <f>VLOOKUP(C4835,'Nhân viên'!$B$5:$C$48,2,0)</f>
        <v>#N/A</v>
      </c>
      <c r="G4835" s="13" t="e">
        <f>VLOOKUP(E4835,'Khách hàng'!$B$4:$F$1048576,2,0)</f>
        <v>#N/A</v>
      </c>
      <c r="H4835" s="13" t="str">
        <f>VLOOKUP(E4835,'[1]Khách hàng'!$A$4:$F$2144,3,0)</f>
        <v>Số 1 đường số 17A, Khu phố 11, Phường Bình Trị Đông B, Quận Bình Tân, TP.HCM.</v>
      </c>
      <c r="I4835" s="13" t="e">
        <f>VLOOKUP(E4835,'Khách hàng'!$B$4:$F$1048576,5,0)</f>
        <v>#N/A</v>
      </c>
      <c r="L4835" s="13" t="e">
        <f>VLOOKUP(J4835,'Hàng hóa'!$C$5:$D$50,2,0)</f>
        <v>#N/A</v>
      </c>
      <c r="M4835" s="17" t="e">
        <f>VLOOKUP(J4835,'Hàng hóa'!$C$5:$H$22,6,0)</f>
        <v>#N/A</v>
      </c>
      <c r="N4835" s="17" t="e">
        <f t="shared" si="210"/>
        <v>#N/A</v>
      </c>
      <c r="O4835" s="22" t="e">
        <f t="shared" si="209"/>
        <v>#N/A</v>
      </c>
      <c r="P4835" s="17" t="e">
        <f t="shared" si="211"/>
        <v>#N/A</v>
      </c>
      <c r="Q4835" s="13" t="e">
        <f>VLOOKUP(I4835,'[1]Nhân viên'!$E$20:$F$41,2,0)</f>
        <v>#N/A</v>
      </c>
    </row>
    <row r="4836" spans="1:17" x14ac:dyDescent="0.2">
      <c r="A4836" s="11">
        <v>4813</v>
      </c>
      <c r="D4836" s="13" t="e">
        <f>VLOOKUP(C4836,'Nhân viên'!$B$5:$C$48,2,0)</f>
        <v>#N/A</v>
      </c>
      <c r="G4836" s="13" t="e">
        <f>VLOOKUP(E4836,'Khách hàng'!$B$4:$F$1048576,2,0)</f>
        <v>#N/A</v>
      </c>
      <c r="H4836" s="13" t="str">
        <f>VLOOKUP(E4836,'[1]Khách hàng'!$A$4:$F$2144,3,0)</f>
        <v>Số 1 đường số 17A, Khu phố 11, Phường Bình Trị Đông B, Quận Bình Tân, TP.HCM.</v>
      </c>
      <c r="I4836" s="13" t="e">
        <f>VLOOKUP(E4836,'Khách hàng'!$B$4:$F$1048576,5,0)</f>
        <v>#N/A</v>
      </c>
      <c r="L4836" s="13" t="e">
        <f>VLOOKUP(J4836,'Hàng hóa'!$C$5:$D$50,2,0)</f>
        <v>#N/A</v>
      </c>
      <c r="M4836" s="17" t="e">
        <f>VLOOKUP(J4836,'Hàng hóa'!$C$5:$H$22,6,0)</f>
        <v>#N/A</v>
      </c>
      <c r="N4836" s="17" t="e">
        <f t="shared" si="210"/>
        <v>#N/A</v>
      </c>
      <c r="O4836" s="22" t="e">
        <f t="shared" si="209"/>
        <v>#N/A</v>
      </c>
      <c r="P4836" s="17" t="e">
        <f t="shared" si="211"/>
        <v>#N/A</v>
      </c>
      <c r="Q4836" s="13" t="e">
        <f>VLOOKUP(I4836,'[1]Nhân viên'!$E$20:$F$41,2,0)</f>
        <v>#N/A</v>
      </c>
    </row>
    <row r="4837" spans="1:17" x14ac:dyDescent="0.2">
      <c r="A4837" s="11">
        <v>4814</v>
      </c>
      <c r="D4837" s="13" t="e">
        <f>VLOOKUP(C4837,'Nhân viên'!$B$5:$C$48,2,0)</f>
        <v>#N/A</v>
      </c>
      <c r="G4837" s="13" t="e">
        <f>VLOOKUP(E4837,'Khách hàng'!$B$4:$F$1048576,2,0)</f>
        <v>#N/A</v>
      </c>
      <c r="H4837" s="13" t="str">
        <f>VLOOKUP(E4837,'[1]Khách hàng'!$A$4:$F$2144,3,0)</f>
        <v>Số 1 đường số 17A, Khu phố 11, Phường Bình Trị Đông B, Quận Bình Tân, TP.HCM.</v>
      </c>
      <c r="I4837" s="13" t="e">
        <f>VLOOKUP(E4837,'Khách hàng'!$B$4:$F$1048576,5,0)</f>
        <v>#N/A</v>
      </c>
      <c r="L4837" s="13" t="e">
        <f>VLOOKUP(J4837,'Hàng hóa'!$C$5:$D$50,2,0)</f>
        <v>#N/A</v>
      </c>
      <c r="M4837" s="17" t="e">
        <f>VLOOKUP(J4837,'Hàng hóa'!$C$5:$H$22,6,0)</f>
        <v>#N/A</v>
      </c>
      <c r="N4837" s="17" t="e">
        <f t="shared" si="210"/>
        <v>#N/A</v>
      </c>
      <c r="O4837" s="22" t="e">
        <f t="shared" si="209"/>
        <v>#N/A</v>
      </c>
      <c r="P4837" s="17" t="e">
        <f t="shared" si="211"/>
        <v>#N/A</v>
      </c>
      <c r="Q4837" s="13" t="e">
        <f>VLOOKUP(I4837,'[1]Nhân viên'!$E$20:$F$41,2,0)</f>
        <v>#N/A</v>
      </c>
    </row>
    <row r="4838" spans="1:17" x14ac:dyDescent="0.2">
      <c r="A4838" s="11">
        <v>4815</v>
      </c>
      <c r="D4838" s="13" t="e">
        <f>VLOOKUP(C4838,'Nhân viên'!$B$5:$C$48,2,0)</f>
        <v>#N/A</v>
      </c>
      <c r="G4838" s="13" t="e">
        <f>VLOOKUP(E4838,'Khách hàng'!$B$4:$F$1048576,2,0)</f>
        <v>#N/A</v>
      </c>
      <c r="H4838" s="13" t="str">
        <f>VLOOKUP(E4838,'[1]Khách hàng'!$A$4:$F$2144,3,0)</f>
        <v>Số 1 đường số 17A, Khu phố 11, Phường Bình Trị Đông B, Quận Bình Tân, TP.HCM.</v>
      </c>
      <c r="I4838" s="13" t="e">
        <f>VLOOKUP(E4838,'Khách hàng'!$B$4:$F$1048576,5,0)</f>
        <v>#N/A</v>
      </c>
      <c r="L4838" s="13" t="e">
        <f>VLOOKUP(J4838,'Hàng hóa'!$C$5:$D$50,2,0)</f>
        <v>#N/A</v>
      </c>
      <c r="M4838" s="17" t="e">
        <f>VLOOKUP(J4838,'Hàng hóa'!$C$5:$H$22,6,0)</f>
        <v>#N/A</v>
      </c>
      <c r="N4838" s="17" t="e">
        <f t="shared" si="210"/>
        <v>#N/A</v>
      </c>
      <c r="O4838" s="22" t="e">
        <f t="shared" si="209"/>
        <v>#N/A</v>
      </c>
      <c r="P4838" s="17" t="e">
        <f t="shared" si="211"/>
        <v>#N/A</v>
      </c>
      <c r="Q4838" s="13" t="e">
        <f>VLOOKUP(I4838,'[1]Nhân viên'!$E$20:$F$41,2,0)</f>
        <v>#N/A</v>
      </c>
    </row>
    <row r="4839" spans="1:17" x14ac:dyDescent="0.2">
      <c r="A4839" s="11">
        <v>4816</v>
      </c>
      <c r="D4839" s="13" t="e">
        <f>VLOOKUP(C4839,'Nhân viên'!$B$5:$C$48,2,0)</f>
        <v>#N/A</v>
      </c>
      <c r="G4839" s="13" t="e">
        <f>VLOOKUP(E4839,'Khách hàng'!$B$4:$F$1048576,2,0)</f>
        <v>#N/A</v>
      </c>
      <c r="H4839" s="13" t="str">
        <f>VLOOKUP(E4839,'[1]Khách hàng'!$A$4:$F$2144,3,0)</f>
        <v>Số 1 đường số 17A, Khu phố 11, Phường Bình Trị Đông B, Quận Bình Tân, TP.HCM.</v>
      </c>
      <c r="I4839" s="13" t="e">
        <f>VLOOKUP(E4839,'Khách hàng'!$B$4:$F$1048576,5,0)</f>
        <v>#N/A</v>
      </c>
      <c r="L4839" s="13" t="e">
        <f>VLOOKUP(J4839,'Hàng hóa'!$C$5:$D$50,2,0)</f>
        <v>#N/A</v>
      </c>
      <c r="M4839" s="17" t="e">
        <f>VLOOKUP(J4839,'Hàng hóa'!$C$5:$H$22,6,0)</f>
        <v>#N/A</v>
      </c>
      <c r="N4839" s="17" t="e">
        <f t="shared" si="210"/>
        <v>#N/A</v>
      </c>
      <c r="O4839" s="22" t="e">
        <f t="shared" si="209"/>
        <v>#N/A</v>
      </c>
      <c r="P4839" s="17" t="e">
        <f t="shared" si="211"/>
        <v>#N/A</v>
      </c>
      <c r="Q4839" s="13" t="e">
        <f>VLOOKUP(I4839,'[1]Nhân viên'!$E$20:$F$41,2,0)</f>
        <v>#N/A</v>
      </c>
    </row>
    <row r="4840" spans="1:17" x14ac:dyDescent="0.2">
      <c r="A4840" s="11">
        <v>4817</v>
      </c>
      <c r="D4840" s="13" t="e">
        <f>VLOOKUP(C4840,'Nhân viên'!$B$5:$C$48,2,0)</f>
        <v>#N/A</v>
      </c>
      <c r="G4840" s="13" t="e">
        <f>VLOOKUP(E4840,'Khách hàng'!$B$4:$F$1048576,2,0)</f>
        <v>#N/A</v>
      </c>
      <c r="H4840" s="13" t="str">
        <f>VLOOKUP(E4840,'[1]Khách hàng'!$A$4:$F$2144,3,0)</f>
        <v>Số 1 đường số 17A, Khu phố 11, Phường Bình Trị Đông B, Quận Bình Tân, TP.HCM.</v>
      </c>
      <c r="I4840" s="13" t="e">
        <f>VLOOKUP(E4840,'Khách hàng'!$B$4:$F$1048576,5,0)</f>
        <v>#N/A</v>
      </c>
      <c r="L4840" s="13" t="e">
        <f>VLOOKUP(J4840,'Hàng hóa'!$C$5:$D$50,2,0)</f>
        <v>#N/A</v>
      </c>
      <c r="M4840" s="17" t="e">
        <f>VLOOKUP(J4840,'Hàng hóa'!$C$5:$H$22,6,0)</f>
        <v>#N/A</v>
      </c>
      <c r="N4840" s="17" t="e">
        <f t="shared" si="210"/>
        <v>#N/A</v>
      </c>
      <c r="O4840" s="22" t="e">
        <f t="shared" si="209"/>
        <v>#N/A</v>
      </c>
      <c r="P4840" s="17" t="e">
        <f t="shared" si="211"/>
        <v>#N/A</v>
      </c>
      <c r="Q4840" s="13" t="e">
        <f>VLOOKUP(I4840,'[1]Nhân viên'!$E$20:$F$41,2,0)</f>
        <v>#N/A</v>
      </c>
    </row>
    <row r="4841" spans="1:17" x14ac:dyDescent="0.2">
      <c r="A4841" s="11">
        <v>4818</v>
      </c>
      <c r="D4841" s="13" t="e">
        <f>VLOOKUP(C4841,'Nhân viên'!$B$5:$C$48,2,0)</f>
        <v>#N/A</v>
      </c>
      <c r="G4841" s="13" t="e">
        <f>VLOOKUP(E4841,'Khách hàng'!$B$4:$F$1048576,2,0)</f>
        <v>#N/A</v>
      </c>
      <c r="H4841" s="13" t="str">
        <f>VLOOKUP(E4841,'[1]Khách hàng'!$A$4:$F$2144,3,0)</f>
        <v>Số 1 đường số 17A, Khu phố 11, Phường Bình Trị Đông B, Quận Bình Tân, TP.HCM.</v>
      </c>
      <c r="I4841" s="13" t="e">
        <f>VLOOKUP(E4841,'Khách hàng'!$B$4:$F$1048576,5,0)</f>
        <v>#N/A</v>
      </c>
      <c r="L4841" s="13" t="e">
        <f>VLOOKUP(J4841,'Hàng hóa'!$C$5:$D$50,2,0)</f>
        <v>#N/A</v>
      </c>
      <c r="M4841" s="17" t="e">
        <f>VLOOKUP(J4841,'Hàng hóa'!$C$5:$H$22,6,0)</f>
        <v>#N/A</v>
      </c>
      <c r="N4841" s="17" t="e">
        <f t="shared" si="210"/>
        <v>#N/A</v>
      </c>
      <c r="O4841" s="22" t="e">
        <f t="shared" si="209"/>
        <v>#N/A</v>
      </c>
      <c r="P4841" s="17" t="e">
        <f t="shared" si="211"/>
        <v>#N/A</v>
      </c>
      <c r="Q4841" s="13" t="e">
        <f>VLOOKUP(I4841,'[1]Nhân viên'!$E$20:$F$41,2,0)</f>
        <v>#N/A</v>
      </c>
    </row>
    <row r="4842" spans="1:17" x14ac:dyDescent="0.2">
      <c r="A4842" s="11">
        <v>4819</v>
      </c>
      <c r="D4842" s="13" t="e">
        <f>VLOOKUP(C4842,'Nhân viên'!$B$5:$C$48,2,0)</f>
        <v>#N/A</v>
      </c>
      <c r="G4842" s="13" t="e">
        <f>VLOOKUP(E4842,'Khách hàng'!$B$4:$F$1048576,2,0)</f>
        <v>#N/A</v>
      </c>
      <c r="H4842" s="13" t="str">
        <f>VLOOKUP(E4842,'[1]Khách hàng'!$A$4:$F$2144,3,0)</f>
        <v>Số 1 đường số 17A, Khu phố 11, Phường Bình Trị Đông B, Quận Bình Tân, TP.HCM.</v>
      </c>
      <c r="I4842" s="13" t="e">
        <f>VLOOKUP(E4842,'Khách hàng'!$B$4:$F$1048576,5,0)</f>
        <v>#N/A</v>
      </c>
      <c r="L4842" s="13" t="e">
        <f>VLOOKUP(J4842,'Hàng hóa'!$C$5:$D$50,2,0)</f>
        <v>#N/A</v>
      </c>
      <c r="M4842" s="17" t="e">
        <f>VLOOKUP(J4842,'Hàng hóa'!$C$5:$H$22,6,0)</f>
        <v>#N/A</v>
      </c>
      <c r="N4842" s="17" t="e">
        <f t="shared" si="210"/>
        <v>#N/A</v>
      </c>
      <c r="O4842" s="22" t="e">
        <f t="shared" si="209"/>
        <v>#N/A</v>
      </c>
      <c r="P4842" s="17" t="e">
        <f t="shared" si="211"/>
        <v>#N/A</v>
      </c>
      <c r="Q4842" s="13" t="e">
        <f>VLOOKUP(I4842,'[1]Nhân viên'!$E$20:$F$41,2,0)</f>
        <v>#N/A</v>
      </c>
    </row>
    <row r="4843" spans="1:17" x14ac:dyDescent="0.2">
      <c r="A4843" s="11">
        <v>4820</v>
      </c>
      <c r="D4843" s="13" t="e">
        <f>VLOOKUP(C4843,'Nhân viên'!$B$5:$C$48,2,0)</f>
        <v>#N/A</v>
      </c>
      <c r="G4843" s="13" t="e">
        <f>VLOOKUP(E4843,'Khách hàng'!$B$4:$F$1048576,2,0)</f>
        <v>#N/A</v>
      </c>
      <c r="H4843" s="13" t="str">
        <f>VLOOKUP(E4843,'[1]Khách hàng'!$A$4:$F$2144,3,0)</f>
        <v>Số 1 đường số 17A, Khu phố 11, Phường Bình Trị Đông B, Quận Bình Tân, TP.HCM.</v>
      </c>
      <c r="I4843" s="13" t="e">
        <f>VLOOKUP(E4843,'Khách hàng'!$B$4:$F$1048576,5,0)</f>
        <v>#N/A</v>
      </c>
      <c r="L4843" s="13" t="e">
        <f>VLOOKUP(J4843,'Hàng hóa'!$C$5:$D$50,2,0)</f>
        <v>#N/A</v>
      </c>
      <c r="M4843" s="17" t="e">
        <f>VLOOKUP(J4843,'Hàng hóa'!$C$5:$H$22,6,0)</f>
        <v>#N/A</v>
      </c>
      <c r="N4843" s="17" t="e">
        <f t="shared" si="210"/>
        <v>#N/A</v>
      </c>
      <c r="O4843" s="22" t="e">
        <f t="shared" si="209"/>
        <v>#N/A</v>
      </c>
      <c r="P4843" s="17" t="e">
        <f t="shared" si="211"/>
        <v>#N/A</v>
      </c>
      <c r="Q4843" s="13" t="e">
        <f>VLOOKUP(I4843,'[1]Nhân viên'!$E$20:$F$41,2,0)</f>
        <v>#N/A</v>
      </c>
    </row>
    <row r="4844" spans="1:17" x14ac:dyDescent="0.2">
      <c r="A4844" s="11">
        <v>4821</v>
      </c>
      <c r="D4844" s="13" t="e">
        <f>VLOOKUP(C4844,'Nhân viên'!$B$5:$C$48,2,0)</f>
        <v>#N/A</v>
      </c>
      <c r="G4844" s="13" t="e">
        <f>VLOOKUP(E4844,'Khách hàng'!$B$4:$F$1048576,2,0)</f>
        <v>#N/A</v>
      </c>
      <c r="H4844" s="13" t="str">
        <f>VLOOKUP(E4844,'[1]Khách hàng'!$A$4:$F$2144,3,0)</f>
        <v>Số 1 đường số 17A, Khu phố 11, Phường Bình Trị Đông B, Quận Bình Tân, TP.HCM.</v>
      </c>
      <c r="I4844" s="13" t="e">
        <f>VLOOKUP(E4844,'Khách hàng'!$B$4:$F$1048576,5,0)</f>
        <v>#N/A</v>
      </c>
      <c r="L4844" s="13" t="e">
        <f>VLOOKUP(J4844,'Hàng hóa'!$C$5:$D$50,2,0)</f>
        <v>#N/A</v>
      </c>
      <c r="M4844" s="17" t="e">
        <f>VLOOKUP(J4844,'Hàng hóa'!$C$5:$H$22,6,0)</f>
        <v>#N/A</v>
      </c>
      <c r="N4844" s="17" t="e">
        <f t="shared" si="210"/>
        <v>#N/A</v>
      </c>
      <c r="O4844" s="22" t="e">
        <f t="shared" si="209"/>
        <v>#N/A</v>
      </c>
      <c r="P4844" s="17" t="e">
        <f t="shared" si="211"/>
        <v>#N/A</v>
      </c>
      <c r="Q4844" s="13" t="e">
        <f>VLOOKUP(I4844,'[1]Nhân viên'!$E$20:$F$41,2,0)</f>
        <v>#N/A</v>
      </c>
    </row>
    <row r="4845" spans="1:17" x14ac:dyDescent="0.2">
      <c r="A4845" s="11">
        <v>4822</v>
      </c>
      <c r="D4845" s="13" t="e">
        <f>VLOOKUP(C4845,'Nhân viên'!$B$5:$C$48,2,0)</f>
        <v>#N/A</v>
      </c>
      <c r="G4845" s="13" t="e">
        <f>VLOOKUP(E4845,'Khách hàng'!$B$4:$F$1048576,2,0)</f>
        <v>#N/A</v>
      </c>
      <c r="H4845" s="13" t="str">
        <f>VLOOKUP(E4845,'[1]Khách hàng'!$A$4:$F$2144,3,0)</f>
        <v>Số 1 đường số 17A, Khu phố 11, Phường Bình Trị Đông B, Quận Bình Tân, TP.HCM.</v>
      </c>
      <c r="I4845" s="13" t="e">
        <f>VLOOKUP(E4845,'Khách hàng'!$B$4:$F$1048576,5,0)</f>
        <v>#N/A</v>
      </c>
      <c r="L4845" s="13" t="e">
        <f>VLOOKUP(J4845,'Hàng hóa'!$C$5:$D$50,2,0)</f>
        <v>#N/A</v>
      </c>
      <c r="M4845" s="17" t="e">
        <f>VLOOKUP(J4845,'Hàng hóa'!$C$5:$H$22,6,0)</f>
        <v>#N/A</v>
      </c>
      <c r="N4845" s="17" t="e">
        <f t="shared" si="210"/>
        <v>#N/A</v>
      </c>
      <c r="O4845" s="22" t="e">
        <f t="shared" si="209"/>
        <v>#N/A</v>
      </c>
      <c r="P4845" s="17" t="e">
        <f t="shared" si="211"/>
        <v>#N/A</v>
      </c>
      <c r="Q4845" s="13" t="e">
        <f>VLOOKUP(I4845,'[1]Nhân viên'!$E$20:$F$41,2,0)</f>
        <v>#N/A</v>
      </c>
    </row>
    <row r="4846" spans="1:17" x14ac:dyDescent="0.2">
      <c r="A4846" s="11">
        <v>4823</v>
      </c>
      <c r="D4846" s="13" t="e">
        <f>VLOOKUP(C4846,'Nhân viên'!$B$5:$C$48,2,0)</f>
        <v>#N/A</v>
      </c>
      <c r="G4846" s="13" t="e">
        <f>VLOOKUP(E4846,'Khách hàng'!$B$4:$F$1048576,2,0)</f>
        <v>#N/A</v>
      </c>
      <c r="H4846" s="13" t="str">
        <f>VLOOKUP(E4846,'[1]Khách hàng'!$A$4:$F$2144,3,0)</f>
        <v>Số 1 đường số 17A, Khu phố 11, Phường Bình Trị Đông B, Quận Bình Tân, TP.HCM.</v>
      </c>
      <c r="I4846" s="13" t="e">
        <f>VLOOKUP(E4846,'Khách hàng'!$B$4:$F$1048576,5,0)</f>
        <v>#N/A</v>
      </c>
      <c r="L4846" s="13" t="e">
        <f>VLOOKUP(J4846,'Hàng hóa'!$C$5:$D$50,2,0)</f>
        <v>#N/A</v>
      </c>
      <c r="M4846" s="17" t="e">
        <f>VLOOKUP(J4846,'Hàng hóa'!$C$5:$H$22,6,0)</f>
        <v>#N/A</v>
      </c>
      <c r="N4846" s="17" t="e">
        <f t="shared" si="210"/>
        <v>#N/A</v>
      </c>
      <c r="O4846" s="22" t="e">
        <f t="shared" si="209"/>
        <v>#N/A</v>
      </c>
      <c r="P4846" s="17" t="e">
        <f t="shared" si="211"/>
        <v>#N/A</v>
      </c>
      <c r="Q4846" s="13" t="e">
        <f>VLOOKUP(I4846,'[1]Nhân viên'!$E$20:$F$41,2,0)</f>
        <v>#N/A</v>
      </c>
    </row>
    <row r="4847" spans="1:17" x14ac:dyDescent="0.2">
      <c r="A4847" s="11">
        <v>4824</v>
      </c>
      <c r="D4847" s="13" t="e">
        <f>VLOOKUP(C4847,'Nhân viên'!$B$5:$C$48,2,0)</f>
        <v>#N/A</v>
      </c>
      <c r="G4847" s="13" t="e">
        <f>VLOOKUP(E4847,'Khách hàng'!$B$4:$F$1048576,2,0)</f>
        <v>#N/A</v>
      </c>
      <c r="H4847" s="13" t="str">
        <f>VLOOKUP(E4847,'[1]Khách hàng'!$A$4:$F$2144,3,0)</f>
        <v>Số 1 đường số 17A, Khu phố 11, Phường Bình Trị Đông B, Quận Bình Tân, TP.HCM.</v>
      </c>
      <c r="I4847" s="13" t="e">
        <f>VLOOKUP(E4847,'Khách hàng'!$B$4:$F$1048576,5,0)</f>
        <v>#N/A</v>
      </c>
      <c r="L4847" s="13" t="e">
        <f>VLOOKUP(J4847,'Hàng hóa'!$C$5:$D$50,2,0)</f>
        <v>#N/A</v>
      </c>
      <c r="M4847" s="17" t="e">
        <f>VLOOKUP(J4847,'Hàng hóa'!$C$5:$H$22,6,0)</f>
        <v>#N/A</v>
      </c>
      <c r="N4847" s="17" t="e">
        <f t="shared" si="210"/>
        <v>#N/A</v>
      </c>
      <c r="O4847" s="22" t="e">
        <f t="shared" si="209"/>
        <v>#N/A</v>
      </c>
      <c r="P4847" s="17" t="e">
        <f t="shared" si="211"/>
        <v>#N/A</v>
      </c>
      <c r="Q4847" s="13" t="e">
        <f>VLOOKUP(I4847,'[1]Nhân viên'!$E$20:$F$41,2,0)</f>
        <v>#N/A</v>
      </c>
    </row>
    <row r="4848" spans="1:17" x14ac:dyDescent="0.2">
      <c r="A4848" s="11">
        <v>4825</v>
      </c>
      <c r="D4848" s="13" t="e">
        <f>VLOOKUP(C4848,'Nhân viên'!$B$5:$C$48,2,0)</f>
        <v>#N/A</v>
      </c>
      <c r="G4848" s="13" t="e">
        <f>VLOOKUP(E4848,'Khách hàng'!$B$4:$F$1048576,2,0)</f>
        <v>#N/A</v>
      </c>
      <c r="H4848" s="13" t="str">
        <f>VLOOKUP(E4848,'[1]Khách hàng'!$A$4:$F$2144,3,0)</f>
        <v>Số 1 đường số 17A, Khu phố 11, Phường Bình Trị Đông B, Quận Bình Tân, TP.HCM.</v>
      </c>
      <c r="I4848" s="13" t="e">
        <f>VLOOKUP(E4848,'Khách hàng'!$B$4:$F$1048576,5,0)</f>
        <v>#N/A</v>
      </c>
      <c r="L4848" s="13" t="e">
        <f>VLOOKUP(J4848,'Hàng hóa'!$C$5:$D$50,2,0)</f>
        <v>#N/A</v>
      </c>
      <c r="M4848" s="17" t="e">
        <f>VLOOKUP(J4848,'Hàng hóa'!$C$5:$H$22,6,0)</f>
        <v>#N/A</v>
      </c>
      <c r="N4848" s="17" t="e">
        <f t="shared" si="210"/>
        <v>#N/A</v>
      </c>
      <c r="O4848" s="22" t="e">
        <f t="shared" si="209"/>
        <v>#N/A</v>
      </c>
      <c r="P4848" s="17" t="e">
        <f t="shared" si="211"/>
        <v>#N/A</v>
      </c>
      <c r="Q4848" s="13" t="e">
        <f>VLOOKUP(I4848,'[1]Nhân viên'!$E$20:$F$41,2,0)</f>
        <v>#N/A</v>
      </c>
    </row>
    <row r="4849" spans="1:17" x14ac:dyDescent="0.2">
      <c r="A4849" s="11">
        <v>4826</v>
      </c>
      <c r="D4849" s="13" t="e">
        <f>VLOOKUP(C4849,'Nhân viên'!$B$5:$C$48,2,0)</f>
        <v>#N/A</v>
      </c>
      <c r="G4849" s="13" t="e">
        <f>VLOOKUP(E4849,'Khách hàng'!$B$4:$F$1048576,2,0)</f>
        <v>#N/A</v>
      </c>
      <c r="H4849" s="13" t="str">
        <f>VLOOKUP(E4849,'[1]Khách hàng'!$A$4:$F$2144,3,0)</f>
        <v>Số 1 đường số 17A, Khu phố 11, Phường Bình Trị Đông B, Quận Bình Tân, TP.HCM.</v>
      </c>
      <c r="I4849" s="13" t="e">
        <f>VLOOKUP(E4849,'Khách hàng'!$B$4:$F$1048576,5,0)</f>
        <v>#N/A</v>
      </c>
      <c r="L4849" s="13" t="e">
        <f>VLOOKUP(J4849,'Hàng hóa'!$C$5:$D$50,2,0)</f>
        <v>#N/A</v>
      </c>
      <c r="M4849" s="17" t="e">
        <f>VLOOKUP(J4849,'Hàng hóa'!$C$5:$H$22,6,0)</f>
        <v>#N/A</v>
      </c>
      <c r="N4849" s="17" t="e">
        <f t="shared" si="210"/>
        <v>#N/A</v>
      </c>
      <c r="O4849" s="22" t="e">
        <f t="shared" si="209"/>
        <v>#N/A</v>
      </c>
      <c r="P4849" s="17" t="e">
        <f t="shared" si="211"/>
        <v>#N/A</v>
      </c>
      <c r="Q4849" s="13" t="e">
        <f>VLOOKUP(I4849,'[1]Nhân viên'!$E$20:$F$41,2,0)</f>
        <v>#N/A</v>
      </c>
    </row>
    <row r="4850" spans="1:17" x14ac:dyDescent="0.2">
      <c r="A4850" s="11">
        <v>4827</v>
      </c>
      <c r="D4850" s="13" t="e">
        <f>VLOOKUP(C4850,'Nhân viên'!$B$5:$C$48,2,0)</f>
        <v>#N/A</v>
      </c>
      <c r="G4850" s="13" t="e">
        <f>VLOOKUP(E4850,'Khách hàng'!$B$4:$F$1048576,2,0)</f>
        <v>#N/A</v>
      </c>
      <c r="H4850" s="13" t="str">
        <f>VLOOKUP(E4850,'[1]Khách hàng'!$A$4:$F$2144,3,0)</f>
        <v>Số 1 đường số 17A, Khu phố 11, Phường Bình Trị Đông B, Quận Bình Tân, TP.HCM.</v>
      </c>
      <c r="I4850" s="13" t="e">
        <f>VLOOKUP(E4850,'Khách hàng'!$B$4:$F$1048576,5,0)</f>
        <v>#N/A</v>
      </c>
      <c r="L4850" s="13" t="e">
        <f>VLOOKUP(J4850,'Hàng hóa'!$C$5:$D$50,2,0)</f>
        <v>#N/A</v>
      </c>
      <c r="M4850" s="17" t="e">
        <f>VLOOKUP(J4850,'Hàng hóa'!$C$5:$H$22,6,0)</f>
        <v>#N/A</v>
      </c>
      <c r="N4850" s="17" t="e">
        <f t="shared" si="210"/>
        <v>#N/A</v>
      </c>
      <c r="O4850" s="22" t="e">
        <f t="shared" si="209"/>
        <v>#N/A</v>
      </c>
      <c r="P4850" s="17" t="e">
        <f t="shared" si="211"/>
        <v>#N/A</v>
      </c>
      <c r="Q4850" s="13" t="e">
        <f>VLOOKUP(I4850,'[1]Nhân viên'!$E$20:$F$41,2,0)</f>
        <v>#N/A</v>
      </c>
    </row>
    <row r="4851" spans="1:17" x14ac:dyDescent="0.2">
      <c r="A4851" s="11">
        <v>4828</v>
      </c>
      <c r="D4851" s="13" t="e">
        <f>VLOOKUP(C4851,'Nhân viên'!$B$5:$C$48,2,0)</f>
        <v>#N/A</v>
      </c>
      <c r="G4851" s="13" t="e">
        <f>VLOOKUP(E4851,'Khách hàng'!$B$4:$F$1048576,2,0)</f>
        <v>#N/A</v>
      </c>
      <c r="H4851" s="13" t="str">
        <f>VLOOKUP(E4851,'[1]Khách hàng'!$A$4:$F$2144,3,0)</f>
        <v>Số 1 đường số 17A, Khu phố 11, Phường Bình Trị Đông B, Quận Bình Tân, TP.HCM.</v>
      </c>
      <c r="I4851" s="13" t="e">
        <f>VLOOKUP(E4851,'Khách hàng'!$B$4:$F$1048576,5,0)</f>
        <v>#N/A</v>
      </c>
      <c r="L4851" s="13" t="e">
        <f>VLOOKUP(J4851,'Hàng hóa'!$C$5:$D$50,2,0)</f>
        <v>#N/A</v>
      </c>
      <c r="M4851" s="17" t="e">
        <f>VLOOKUP(J4851,'Hàng hóa'!$C$5:$H$22,6,0)</f>
        <v>#N/A</v>
      </c>
      <c r="N4851" s="17" t="e">
        <f t="shared" si="210"/>
        <v>#N/A</v>
      </c>
      <c r="O4851" s="22" t="e">
        <f t="shared" si="209"/>
        <v>#N/A</v>
      </c>
      <c r="P4851" s="17" t="e">
        <f t="shared" si="211"/>
        <v>#N/A</v>
      </c>
      <c r="Q4851" s="13" t="e">
        <f>VLOOKUP(I4851,'[1]Nhân viên'!$E$20:$F$41,2,0)</f>
        <v>#N/A</v>
      </c>
    </row>
    <row r="4852" spans="1:17" x14ac:dyDescent="0.2">
      <c r="A4852" s="11">
        <v>4829</v>
      </c>
      <c r="D4852" s="13" t="e">
        <f>VLOOKUP(C4852,'Nhân viên'!$B$5:$C$48,2,0)</f>
        <v>#N/A</v>
      </c>
      <c r="G4852" s="13" t="e">
        <f>VLOOKUP(E4852,'Khách hàng'!$B$4:$F$1048576,2,0)</f>
        <v>#N/A</v>
      </c>
      <c r="H4852" s="13" t="str">
        <f>VLOOKUP(E4852,'[1]Khách hàng'!$A$4:$F$2144,3,0)</f>
        <v>Số 1 đường số 17A, Khu phố 11, Phường Bình Trị Đông B, Quận Bình Tân, TP.HCM.</v>
      </c>
      <c r="I4852" s="13" t="e">
        <f>VLOOKUP(E4852,'Khách hàng'!$B$4:$F$1048576,5,0)</f>
        <v>#N/A</v>
      </c>
      <c r="L4852" s="13" t="e">
        <f>VLOOKUP(J4852,'Hàng hóa'!$C$5:$D$50,2,0)</f>
        <v>#N/A</v>
      </c>
      <c r="M4852" s="17" t="e">
        <f>VLOOKUP(J4852,'Hàng hóa'!$C$5:$H$22,6,0)</f>
        <v>#N/A</v>
      </c>
      <c r="N4852" s="17" t="e">
        <f t="shared" si="210"/>
        <v>#N/A</v>
      </c>
      <c r="O4852" s="22" t="e">
        <f t="shared" si="209"/>
        <v>#N/A</v>
      </c>
      <c r="P4852" s="17" t="e">
        <f t="shared" si="211"/>
        <v>#N/A</v>
      </c>
      <c r="Q4852" s="13" t="e">
        <f>VLOOKUP(I4852,'[1]Nhân viên'!$E$20:$F$41,2,0)</f>
        <v>#N/A</v>
      </c>
    </row>
    <row r="4853" spans="1:17" x14ac:dyDescent="0.2">
      <c r="A4853" s="11">
        <v>4830</v>
      </c>
      <c r="D4853" s="13" t="e">
        <f>VLOOKUP(C4853,'Nhân viên'!$B$5:$C$48,2,0)</f>
        <v>#N/A</v>
      </c>
      <c r="G4853" s="13" t="e">
        <f>VLOOKUP(E4853,'Khách hàng'!$B$4:$F$1048576,2,0)</f>
        <v>#N/A</v>
      </c>
      <c r="H4853" s="13" t="str">
        <f>VLOOKUP(E4853,'[1]Khách hàng'!$A$4:$F$2144,3,0)</f>
        <v>Số 1 đường số 17A, Khu phố 11, Phường Bình Trị Đông B, Quận Bình Tân, TP.HCM.</v>
      </c>
      <c r="I4853" s="13" t="e">
        <f>VLOOKUP(E4853,'Khách hàng'!$B$4:$F$1048576,5,0)</f>
        <v>#N/A</v>
      </c>
      <c r="L4853" s="13" t="e">
        <f>VLOOKUP(J4853,'Hàng hóa'!$C$5:$D$50,2,0)</f>
        <v>#N/A</v>
      </c>
      <c r="M4853" s="17" t="e">
        <f>VLOOKUP(J4853,'Hàng hóa'!$C$5:$H$22,6,0)</f>
        <v>#N/A</v>
      </c>
      <c r="N4853" s="17" t="e">
        <f t="shared" si="210"/>
        <v>#N/A</v>
      </c>
      <c r="O4853" s="22" t="e">
        <f t="shared" si="209"/>
        <v>#N/A</v>
      </c>
      <c r="P4853" s="17" t="e">
        <f t="shared" si="211"/>
        <v>#N/A</v>
      </c>
      <c r="Q4853" s="13" t="e">
        <f>VLOOKUP(I4853,'[1]Nhân viên'!$E$20:$F$41,2,0)</f>
        <v>#N/A</v>
      </c>
    </row>
    <row r="4854" spans="1:17" x14ac:dyDescent="0.2">
      <c r="A4854" s="11">
        <v>4831</v>
      </c>
      <c r="D4854" s="13" t="e">
        <f>VLOOKUP(C4854,'Nhân viên'!$B$5:$C$48,2,0)</f>
        <v>#N/A</v>
      </c>
      <c r="G4854" s="13" t="e">
        <f>VLOOKUP(E4854,'Khách hàng'!$B$4:$F$1048576,2,0)</f>
        <v>#N/A</v>
      </c>
      <c r="H4854" s="13" t="str">
        <f>VLOOKUP(E4854,'[1]Khách hàng'!$A$4:$F$2144,3,0)</f>
        <v>Số 1 đường số 17A, Khu phố 11, Phường Bình Trị Đông B, Quận Bình Tân, TP.HCM.</v>
      </c>
      <c r="I4854" s="13" t="e">
        <f>VLOOKUP(E4854,'Khách hàng'!$B$4:$F$1048576,5,0)</f>
        <v>#N/A</v>
      </c>
      <c r="L4854" s="13" t="e">
        <f>VLOOKUP(J4854,'Hàng hóa'!$C$5:$D$50,2,0)</f>
        <v>#N/A</v>
      </c>
      <c r="M4854" s="17" t="e">
        <f>VLOOKUP(J4854,'Hàng hóa'!$C$5:$H$22,6,0)</f>
        <v>#N/A</v>
      </c>
      <c r="N4854" s="17" t="e">
        <f t="shared" si="210"/>
        <v>#N/A</v>
      </c>
      <c r="O4854" s="22" t="e">
        <f t="shared" si="209"/>
        <v>#N/A</v>
      </c>
      <c r="P4854" s="17" t="e">
        <f t="shared" si="211"/>
        <v>#N/A</v>
      </c>
      <c r="Q4854" s="13" t="e">
        <f>VLOOKUP(I4854,'[1]Nhân viên'!$E$20:$F$41,2,0)</f>
        <v>#N/A</v>
      </c>
    </row>
    <row r="4855" spans="1:17" x14ac:dyDescent="0.2">
      <c r="A4855" s="11">
        <v>4832</v>
      </c>
      <c r="D4855" s="13" t="e">
        <f>VLOOKUP(C4855,'Nhân viên'!$B$5:$C$48,2,0)</f>
        <v>#N/A</v>
      </c>
      <c r="G4855" s="13" t="e">
        <f>VLOOKUP(E4855,'Khách hàng'!$B$4:$F$1048576,2,0)</f>
        <v>#N/A</v>
      </c>
      <c r="H4855" s="13" t="str">
        <f>VLOOKUP(E4855,'[1]Khách hàng'!$A$4:$F$2144,3,0)</f>
        <v>Số 1 đường số 17A, Khu phố 11, Phường Bình Trị Đông B, Quận Bình Tân, TP.HCM.</v>
      </c>
      <c r="I4855" s="13" t="e">
        <f>VLOOKUP(E4855,'Khách hàng'!$B$4:$F$1048576,5,0)</f>
        <v>#N/A</v>
      </c>
      <c r="L4855" s="13" t="e">
        <f>VLOOKUP(J4855,'Hàng hóa'!$C$5:$D$50,2,0)</f>
        <v>#N/A</v>
      </c>
      <c r="M4855" s="17" t="e">
        <f>VLOOKUP(J4855,'Hàng hóa'!$C$5:$H$22,6,0)</f>
        <v>#N/A</v>
      </c>
      <c r="N4855" s="17" t="e">
        <f t="shared" si="210"/>
        <v>#N/A</v>
      </c>
      <c r="O4855" s="22" t="e">
        <f t="shared" si="209"/>
        <v>#N/A</v>
      </c>
      <c r="P4855" s="17" t="e">
        <f t="shared" si="211"/>
        <v>#N/A</v>
      </c>
      <c r="Q4855" s="13" t="e">
        <f>VLOOKUP(I4855,'[1]Nhân viên'!$E$20:$F$41,2,0)</f>
        <v>#N/A</v>
      </c>
    </row>
    <row r="4856" spans="1:17" x14ac:dyDescent="0.2">
      <c r="A4856" s="11">
        <v>4833</v>
      </c>
      <c r="D4856" s="13" t="e">
        <f>VLOOKUP(C4856,'Nhân viên'!$B$5:$C$48,2,0)</f>
        <v>#N/A</v>
      </c>
      <c r="G4856" s="13" t="e">
        <f>VLOOKUP(E4856,'Khách hàng'!$B$4:$F$1048576,2,0)</f>
        <v>#N/A</v>
      </c>
      <c r="H4856" s="13" t="str">
        <f>VLOOKUP(E4856,'[1]Khách hàng'!$A$4:$F$2144,3,0)</f>
        <v>Số 1 đường số 17A, Khu phố 11, Phường Bình Trị Đông B, Quận Bình Tân, TP.HCM.</v>
      </c>
      <c r="I4856" s="13" t="e">
        <f>VLOOKUP(E4856,'Khách hàng'!$B$4:$F$1048576,5,0)</f>
        <v>#N/A</v>
      </c>
      <c r="L4856" s="13" t="e">
        <f>VLOOKUP(J4856,'Hàng hóa'!$C$5:$D$50,2,0)</f>
        <v>#N/A</v>
      </c>
      <c r="M4856" s="17" t="e">
        <f>VLOOKUP(J4856,'Hàng hóa'!$C$5:$H$22,6,0)</f>
        <v>#N/A</v>
      </c>
      <c r="N4856" s="17" t="e">
        <f t="shared" si="210"/>
        <v>#N/A</v>
      </c>
      <c r="O4856" s="22" t="e">
        <f t="shared" si="209"/>
        <v>#N/A</v>
      </c>
      <c r="P4856" s="17" t="e">
        <f t="shared" si="211"/>
        <v>#N/A</v>
      </c>
      <c r="Q4856" s="13" t="e">
        <f>VLOOKUP(I4856,'[1]Nhân viên'!$E$20:$F$41,2,0)</f>
        <v>#N/A</v>
      </c>
    </row>
    <row r="4857" spans="1:17" x14ac:dyDescent="0.2">
      <c r="A4857" s="11">
        <v>4834</v>
      </c>
      <c r="D4857" s="13" t="e">
        <f>VLOOKUP(C4857,'Nhân viên'!$B$5:$C$48,2,0)</f>
        <v>#N/A</v>
      </c>
      <c r="G4857" s="13" t="e">
        <f>VLOOKUP(E4857,'Khách hàng'!$B$4:$F$1048576,2,0)</f>
        <v>#N/A</v>
      </c>
      <c r="H4857" s="13" t="str">
        <f>VLOOKUP(E4857,'[1]Khách hàng'!$A$4:$F$2144,3,0)</f>
        <v>Số 1 đường số 17A, Khu phố 11, Phường Bình Trị Đông B, Quận Bình Tân, TP.HCM.</v>
      </c>
      <c r="I4857" s="13" t="e">
        <f>VLOOKUP(E4857,'Khách hàng'!$B$4:$F$1048576,5,0)</f>
        <v>#N/A</v>
      </c>
      <c r="L4857" s="13" t="e">
        <f>VLOOKUP(J4857,'Hàng hóa'!$C$5:$D$50,2,0)</f>
        <v>#N/A</v>
      </c>
      <c r="M4857" s="17" t="e">
        <f>VLOOKUP(J4857,'Hàng hóa'!$C$5:$H$22,6,0)</f>
        <v>#N/A</v>
      </c>
      <c r="N4857" s="17" t="e">
        <f t="shared" si="210"/>
        <v>#N/A</v>
      </c>
      <c r="O4857" s="22" t="e">
        <f t="shared" si="209"/>
        <v>#N/A</v>
      </c>
      <c r="P4857" s="17" t="e">
        <f t="shared" si="211"/>
        <v>#N/A</v>
      </c>
      <c r="Q4857" s="13" t="e">
        <f>VLOOKUP(I4857,'[1]Nhân viên'!$E$20:$F$41,2,0)</f>
        <v>#N/A</v>
      </c>
    </row>
    <row r="4858" spans="1:17" x14ac:dyDescent="0.2">
      <c r="A4858" s="11">
        <v>4835</v>
      </c>
      <c r="D4858" s="13" t="e">
        <f>VLOOKUP(C4858,'Nhân viên'!$B$5:$C$48,2,0)</f>
        <v>#N/A</v>
      </c>
      <c r="G4858" s="13" t="e">
        <f>VLOOKUP(E4858,'Khách hàng'!$B$4:$F$1048576,2,0)</f>
        <v>#N/A</v>
      </c>
      <c r="H4858" s="13" t="str">
        <f>VLOOKUP(E4858,'[1]Khách hàng'!$A$4:$F$2144,3,0)</f>
        <v>Số 1 đường số 17A, Khu phố 11, Phường Bình Trị Đông B, Quận Bình Tân, TP.HCM.</v>
      </c>
      <c r="I4858" s="13" t="e">
        <f>VLOOKUP(E4858,'Khách hàng'!$B$4:$F$1048576,5,0)</f>
        <v>#N/A</v>
      </c>
      <c r="L4858" s="13" t="e">
        <f>VLOOKUP(J4858,'Hàng hóa'!$C$5:$D$50,2,0)</f>
        <v>#N/A</v>
      </c>
      <c r="M4858" s="17" t="e">
        <f>VLOOKUP(J4858,'Hàng hóa'!$C$5:$H$22,6,0)</f>
        <v>#N/A</v>
      </c>
      <c r="N4858" s="17" t="e">
        <f t="shared" si="210"/>
        <v>#N/A</v>
      </c>
      <c r="O4858" s="22" t="e">
        <f t="shared" si="209"/>
        <v>#N/A</v>
      </c>
      <c r="P4858" s="17" t="e">
        <f t="shared" si="211"/>
        <v>#N/A</v>
      </c>
      <c r="Q4858" s="13" t="e">
        <f>VLOOKUP(I4858,'[1]Nhân viên'!$E$20:$F$41,2,0)</f>
        <v>#N/A</v>
      </c>
    </row>
    <row r="4859" spans="1:17" x14ac:dyDescent="0.2">
      <c r="A4859" s="11">
        <v>4836</v>
      </c>
      <c r="D4859" s="13" t="e">
        <f>VLOOKUP(C4859,'Nhân viên'!$B$5:$C$48,2,0)</f>
        <v>#N/A</v>
      </c>
      <c r="G4859" s="13" t="e">
        <f>VLOOKUP(E4859,'Khách hàng'!$B$4:$F$1048576,2,0)</f>
        <v>#N/A</v>
      </c>
      <c r="H4859" s="13" t="str">
        <f>VLOOKUP(E4859,'[1]Khách hàng'!$A$4:$F$2144,3,0)</f>
        <v>Số 1 đường số 17A, Khu phố 11, Phường Bình Trị Đông B, Quận Bình Tân, TP.HCM.</v>
      </c>
      <c r="I4859" s="13" t="e">
        <f>VLOOKUP(E4859,'Khách hàng'!$B$4:$F$1048576,5,0)</f>
        <v>#N/A</v>
      </c>
      <c r="L4859" s="13" t="e">
        <f>VLOOKUP(J4859,'Hàng hóa'!$C$5:$D$50,2,0)</f>
        <v>#N/A</v>
      </c>
      <c r="M4859" s="17" t="e">
        <f>VLOOKUP(J4859,'Hàng hóa'!$C$5:$H$22,6,0)</f>
        <v>#N/A</v>
      </c>
      <c r="N4859" s="17" t="e">
        <f t="shared" si="210"/>
        <v>#N/A</v>
      </c>
      <c r="O4859" s="22" t="e">
        <f t="shared" si="209"/>
        <v>#N/A</v>
      </c>
      <c r="P4859" s="17" t="e">
        <f t="shared" si="211"/>
        <v>#N/A</v>
      </c>
      <c r="Q4859" s="13" t="e">
        <f>VLOOKUP(I4859,'[1]Nhân viên'!$E$20:$F$41,2,0)</f>
        <v>#N/A</v>
      </c>
    </row>
    <row r="4860" spans="1:17" x14ac:dyDescent="0.2">
      <c r="A4860" s="11">
        <v>4837</v>
      </c>
      <c r="D4860" s="13" t="e">
        <f>VLOOKUP(C4860,'Nhân viên'!$B$5:$C$48,2,0)</f>
        <v>#N/A</v>
      </c>
      <c r="G4860" s="13" t="e">
        <f>VLOOKUP(E4860,'Khách hàng'!$B$4:$F$1048576,2,0)</f>
        <v>#N/A</v>
      </c>
      <c r="H4860" s="13" t="str">
        <f>VLOOKUP(E4860,'[1]Khách hàng'!$A$4:$F$2144,3,0)</f>
        <v>Số 1 đường số 17A, Khu phố 11, Phường Bình Trị Đông B, Quận Bình Tân, TP.HCM.</v>
      </c>
      <c r="I4860" s="13" t="e">
        <f>VLOOKUP(E4860,'Khách hàng'!$B$4:$F$1048576,5,0)</f>
        <v>#N/A</v>
      </c>
      <c r="L4860" s="13" t="e">
        <f>VLOOKUP(J4860,'Hàng hóa'!$C$5:$D$50,2,0)</f>
        <v>#N/A</v>
      </c>
      <c r="M4860" s="17" t="e">
        <f>VLOOKUP(J4860,'Hàng hóa'!$C$5:$H$22,6,0)</f>
        <v>#N/A</v>
      </c>
      <c r="N4860" s="17" t="e">
        <f t="shared" si="210"/>
        <v>#N/A</v>
      </c>
      <c r="O4860" s="22" t="e">
        <f t="shared" si="209"/>
        <v>#N/A</v>
      </c>
      <c r="P4860" s="17" t="e">
        <f t="shared" si="211"/>
        <v>#N/A</v>
      </c>
      <c r="Q4860" s="13" t="e">
        <f>VLOOKUP(I4860,'[1]Nhân viên'!$E$20:$F$41,2,0)</f>
        <v>#N/A</v>
      </c>
    </row>
    <row r="4861" spans="1:17" x14ac:dyDescent="0.2">
      <c r="A4861" s="11">
        <v>4838</v>
      </c>
      <c r="D4861" s="13" t="e">
        <f>VLOOKUP(C4861,'Nhân viên'!$B$5:$C$48,2,0)</f>
        <v>#N/A</v>
      </c>
      <c r="G4861" s="13" t="e">
        <f>VLOOKUP(E4861,'Khách hàng'!$B$4:$F$1048576,2,0)</f>
        <v>#N/A</v>
      </c>
      <c r="H4861" s="13" t="str">
        <f>VLOOKUP(E4861,'[1]Khách hàng'!$A$4:$F$2144,3,0)</f>
        <v>Số 1 đường số 17A, Khu phố 11, Phường Bình Trị Đông B, Quận Bình Tân, TP.HCM.</v>
      </c>
      <c r="I4861" s="13" t="e">
        <f>VLOOKUP(E4861,'Khách hàng'!$B$4:$F$1048576,5,0)</f>
        <v>#N/A</v>
      </c>
      <c r="L4861" s="13" t="e">
        <f>VLOOKUP(J4861,'Hàng hóa'!$C$5:$D$50,2,0)</f>
        <v>#N/A</v>
      </c>
      <c r="M4861" s="17" t="e">
        <f>VLOOKUP(J4861,'Hàng hóa'!$C$5:$H$22,6,0)</f>
        <v>#N/A</v>
      </c>
      <c r="N4861" s="17" t="e">
        <f t="shared" si="210"/>
        <v>#N/A</v>
      </c>
      <c r="O4861" s="22" t="e">
        <f t="shared" si="209"/>
        <v>#N/A</v>
      </c>
      <c r="P4861" s="17" t="e">
        <f t="shared" si="211"/>
        <v>#N/A</v>
      </c>
      <c r="Q4861" s="13" t="e">
        <f>VLOOKUP(I4861,'[1]Nhân viên'!$E$20:$F$41,2,0)</f>
        <v>#N/A</v>
      </c>
    </row>
    <row r="4862" spans="1:17" x14ac:dyDescent="0.2">
      <c r="A4862" s="11">
        <v>4839</v>
      </c>
      <c r="D4862" s="13" t="e">
        <f>VLOOKUP(C4862,'Nhân viên'!$B$5:$C$48,2,0)</f>
        <v>#N/A</v>
      </c>
      <c r="G4862" s="13" t="e">
        <f>VLOOKUP(E4862,'Khách hàng'!$B$4:$F$1048576,2,0)</f>
        <v>#N/A</v>
      </c>
      <c r="H4862" s="13" t="str">
        <f>VLOOKUP(E4862,'[1]Khách hàng'!$A$4:$F$2144,3,0)</f>
        <v>Số 1 đường số 17A, Khu phố 11, Phường Bình Trị Đông B, Quận Bình Tân, TP.HCM.</v>
      </c>
      <c r="I4862" s="13" t="e">
        <f>VLOOKUP(E4862,'Khách hàng'!$B$4:$F$1048576,5,0)</f>
        <v>#N/A</v>
      </c>
      <c r="L4862" s="13" t="e">
        <f>VLOOKUP(J4862,'Hàng hóa'!$C$5:$D$50,2,0)</f>
        <v>#N/A</v>
      </c>
      <c r="M4862" s="17" t="e">
        <f>VLOOKUP(J4862,'Hàng hóa'!$C$5:$H$22,6,0)</f>
        <v>#N/A</v>
      </c>
      <c r="N4862" s="17" t="e">
        <f t="shared" si="210"/>
        <v>#N/A</v>
      </c>
      <c r="O4862" s="22" t="e">
        <f t="shared" si="209"/>
        <v>#N/A</v>
      </c>
      <c r="P4862" s="17" t="e">
        <f t="shared" si="211"/>
        <v>#N/A</v>
      </c>
      <c r="Q4862" s="13" t="e">
        <f>VLOOKUP(I4862,'[1]Nhân viên'!$E$20:$F$41,2,0)</f>
        <v>#N/A</v>
      </c>
    </row>
    <row r="4863" spans="1:17" x14ac:dyDescent="0.2">
      <c r="A4863" s="11">
        <v>4840</v>
      </c>
      <c r="D4863" s="13" t="e">
        <f>VLOOKUP(C4863,'Nhân viên'!$B$5:$C$48,2,0)</f>
        <v>#N/A</v>
      </c>
      <c r="G4863" s="13" t="e">
        <f>VLOOKUP(E4863,'Khách hàng'!$B$4:$F$1048576,2,0)</f>
        <v>#N/A</v>
      </c>
      <c r="H4863" s="13" t="str">
        <f>VLOOKUP(E4863,'[1]Khách hàng'!$A$4:$F$2144,3,0)</f>
        <v>Số 1 đường số 17A, Khu phố 11, Phường Bình Trị Đông B, Quận Bình Tân, TP.HCM.</v>
      </c>
      <c r="I4863" s="13" t="e">
        <f>VLOOKUP(E4863,'Khách hàng'!$B$4:$F$1048576,5,0)</f>
        <v>#N/A</v>
      </c>
      <c r="L4863" s="13" t="e">
        <f>VLOOKUP(J4863,'Hàng hóa'!$C$5:$D$50,2,0)</f>
        <v>#N/A</v>
      </c>
      <c r="M4863" s="17" t="e">
        <f>VLOOKUP(J4863,'Hàng hóa'!$C$5:$H$22,6,0)</f>
        <v>#N/A</v>
      </c>
      <c r="N4863" s="17" t="e">
        <f t="shared" si="210"/>
        <v>#N/A</v>
      </c>
      <c r="O4863" s="22" t="e">
        <f t="shared" si="209"/>
        <v>#N/A</v>
      </c>
      <c r="P4863" s="17" t="e">
        <f t="shared" si="211"/>
        <v>#N/A</v>
      </c>
      <c r="Q4863" s="13" t="e">
        <f>VLOOKUP(I4863,'[1]Nhân viên'!$E$20:$F$41,2,0)</f>
        <v>#N/A</v>
      </c>
    </row>
    <row r="4864" spans="1:17" x14ac:dyDescent="0.2">
      <c r="A4864" s="11">
        <v>4841</v>
      </c>
      <c r="D4864" s="13" t="e">
        <f>VLOOKUP(C4864,'Nhân viên'!$B$5:$C$48,2,0)</f>
        <v>#N/A</v>
      </c>
      <c r="G4864" s="13" t="e">
        <f>VLOOKUP(E4864,'Khách hàng'!$B$4:$F$1048576,2,0)</f>
        <v>#N/A</v>
      </c>
      <c r="H4864" s="13" t="str">
        <f>VLOOKUP(E4864,'[1]Khách hàng'!$A$4:$F$2144,3,0)</f>
        <v>Số 1 đường số 17A, Khu phố 11, Phường Bình Trị Đông B, Quận Bình Tân, TP.HCM.</v>
      </c>
      <c r="I4864" s="13" t="e">
        <f>VLOOKUP(E4864,'Khách hàng'!$B$4:$F$1048576,5,0)</f>
        <v>#N/A</v>
      </c>
      <c r="L4864" s="13" t="e">
        <f>VLOOKUP(J4864,'Hàng hóa'!$C$5:$D$50,2,0)</f>
        <v>#N/A</v>
      </c>
      <c r="M4864" s="17" t="e">
        <f>VLOOKUP(J4864,'Hàng hóa'!$C$5:$H$22,6,0)</f>
        <v>#N/A</v>
      </c>
      <c r="N4864" s="17" t="e">
        <f t="shared" si="210"/>
        <v>#N/A</v>
      </c>
      <c r="O4864" s="22" t="e">
        <f t="shared" si="209"/>
        <v>#N/A</v>
      </c>
      <c r="P4864" s="17" t="e">
        <f t="shared" si="211"/>
        <v>#N/A</v>
      </c>
      <c r="Q4864" s="13" t="e">
        <f>VLOOKUP(I4864,'[1]Nhân viên'!$E$20:$F$41,2,0)</f>
        <v>#N/A</v>
      </c>
    </row>
    <row r="4865" spans="1:17" x14ac:dyDescent="0.2">
      <c r="A4865" s="11">
        <v>4842</v>
      </c>
      <c r="D4865" s="13" t="e">
        <f>VLOOKUP(C4865,'Nhân viên'!$B$5:$C$48,2,0)</f>
        <v>#N/A</v>
      </c>
      <c r="G4865" s="13" t="e">
        <f>VLOOKUP(E4865,'Khách hàng'!$B$4:$F$1048576,2,0)</f>
        <v>#N/A</v>
      </c>
      <c r="H4865" s="13" t="str">
        <f>VLOOKUP(E4865,'[1]Khách hàng'!$A$4:$F$2144,3,0)</f>
        <v>Số 1 đường số 17A, Khu phố 11, Phường Bình Trị Đông B, Quận Bình Tân, TP.HCM.</v>
      </c>
      <c r="I4865" s="13" t="e">
        <f>VLOOKUP(E4865,'Khách hàng'!$B$4:$F$1048576,5,0)</f>
        <v>#N/A</v>
      </c>
      <c r="L4865" s="13" t="e">
        <f>VLOOKUP(J4865,'Hàng hóa'!$C$5:$D$50,2,0)</f>
        <v>#N/A</v>
      </c>
      <c r="M4865" s="17" t="e">
        <f>VLOOKUP(J4865,'Hàng hóa'!$C$5:$H$22,6,0)</f>
        <v>#N/A</v>
      </c>
      <c r="N4865" s="17" t="e">
        <f t="shared" si="210"/>
        <v>#N/A</v>
      </c>
      <c r="O4865" s="22" t="e">
        <f t="shared" ref="O4865:O4928" si="212">N4865*10%</f>
        <v>#N/A</v>
      </c>
      <c r="P4865" s="17" t="e">
        <f t="shared" si="211"/>
        <v>#N/A</v>
      </c>
      <c r="Q4865" s="13" t="e">
        <f>VLOOKUP(I4865,'[1]Nhân viên'!$E$20:$F$41,2,0)</f>
        <v>#N/A</v>
      </c>
    </row>
    <row r="4866" spans="1:17" x14ac:dyDescent="0.2">
      <c r="A4866" s="11">
        <v>4843</v>
      </c>
      <c r="D4866" s="13" t="e">
        <f>VLOOKUP(C4866,'Nhân viên'!$B$5:$C$48,2,0)</f>
        <v>#N/A</v>
      </c>
      <c r="G4866" s="13" t="e">
        <f>VLOOKUP(E4866,'Khách hàng'!$B$4:$F$1048576,2,0)</f>
        <v>#N/A</v>
      </c>
      <c r="H4866" s="13" t="str">
        <f>VLOOKUP(E4866,'[1]Khách hàng'!$A$4:$F$2144,3,0)</f>
        <v>Số 1 đường số 17A, Khu phố 11, Phường Bình Trị Đông B, Quận Bình Tân, TP.HCM.</v>
      </c>
      <c r="I4866" s="13" t="e">
        <f>VLOOKUP(E4866,'Khách hàng'!$B$4:$F$1048576,5,0)</f>
        <v>#N/A</v>
      </c>
      <c r="L4866" s="13" t="e">
        <f>VLOOKUP(J4866,'Hàng hóa'!$C$5:$D$50,2,0)</f>
        <v>#N/A</v>
      </c>
      <c r="M4866" s="17" t="e">
        <f>VLOOKUP(J4866,'Hàng hóa'!$C$5:$H$22,6,0)</f>
        <v>#N/A</v>
      </c>
      <c r="N4866" s="17" t="e">
        <f t="shared" si="210"/>
        <v>#N/A</v>
      </c>
      <c r="O4866" s="22" t="e">
        <f t="shared" si="212"/>
        <v>#N/A</v>
      </c>
      <c r="P4866" s="17" t="e">
        <f t="shared" si="211"/>
        <v>#N/A</v>
      </c>
      <c r="Q4866" s="13" t="e">
        <f>VLOOKUP(I4866,'[1]Nhân viên'!$E$20:$F$41,2,0)</f>
        <v>#N/A</v>
      </c>
    </row>
    <row r="4867" spans="1:17" x14ac:dyDescent="0.2">
      <c r="A4867" s="11">
        <v>4844</v>
      </c>
      <c r="D4867" s="13" t="e">
        <f>VLOOKUP(C4867,'Nhân viên'!$B$5:$C$48,2,0)</f>
        <v>#N/A</v>
      </c>
      <c r="G4867" s="13" t="e">
        <f>VLOOKUP(E4867,'Khách hàng'!$B$4:$F$1048576,2,0)</f>
        <v>#N/A</v>
      </c>
      <c r="H4867" s="13" t="str">
        <f>VLOOKUP(E4867,'[1]Khách hàng'!$A$4:$F$2144,3,0)</f>
        <v>Số 1 đường số 17A, Khu phố 11, Phường Bình Trị Đông B, Quận Bình Tân, TP.HCM.</v>
      </c>
      <c r="I4867" s="13" t="e">
        <f>VLOOKUP(E4867,'Khách hàng'!$B$4:$F$1048576,5,0)</f>
        <v>#N/A</v>
      </c>
      <c r="L4867" s="13" t="e">
        <f>VLOOKUP(J4867,'Hàng hóa'!$C$5:$D$50,2,0)</f>
        <v>#N/A</v>
      </c>
      <c r="M4867" s="17" t="e">
        <f>VLOOKUP(J4867,'Hàng hóa'!$C$5:$H$22,6,0)</f>
        <v>#N/A</v>
      </c>
      <c r="N4867" s="17" t="e">
        <f t="shared" si="210"/>
        <v>#N/A</v>
      </c>
      <c r="O4867" s="22" t="e">
        <f t="shared" si="212"/>
        <v>#N/A</v>
      </c>
      <c r="P4867" s="17" t="e">
        <f t="shared" si="211"/>
        <v>#N/A</v>
      </c>
      <c r="Q4867" s="13" t="e">
        <f>VLOOKUP(I4867,'[1]Nhân viên'!$E$20:$F$41,2,0)</f>
        <v>#N/A</v>
      </c>
    </row>
    <row r="4868" spans="1:17" x14ac:dyDescent="0.2">
      <c r="A4868" s="11">
        <v>4845</v>
      </c>
      <c r="D4868" s="13" t="e">
        <f>VLOOKUP(C4868,'Nhân viên'!$B$5:$C$48,2,0)</f>
        <v>#N/A</v>
      </c>
      <c r="G4868" s="13" t="e">
        <f>VLOOKUP(E4868,'Khách hàng'!$B$4:$F$1048576,2,0)</f>
        <v>#N/A</v>
      </c>
      <c r="H4868" s="13" t="str">
        <f>VLOOKUP(E4868,'[1]Khách hàng'!$A$4:$F$2144,3,0)</f>
        <v>Số 1 đường số 17A, Khu phố 11, Phường Bình Trị Đông B, Quận Bình Tân, TP.HCM.</v>
      </c>
      <c r="I4868" s="13" t="e">
        <f>VLOOKUP(E4868,'Khách hàng'!$B$4:$F$1048576,5,0)</f>
        <v>#N/A</v>
      </c>
      <c r="L4868" s="13" t="e">
        <f>VLOOKUP(J4868,'Hàng hóa'!$C$5:$D$50,2,0)</f>
        <v>#N/A</v>
      </c>
      <c r="M4868" s="17" t="e">
        <f>VLOOKUP(J4868,'Hàng hóa'!$C$5:$H$22,6,0)</f>
        <v>#N/A</v>
      </c>
      <c r="N4868" s="17" t="e">
        <f t="shared" si="210"/>
        <v>#N/A</v>
      </c>
      <c r="O4868" s="22" t="e">
        <f t="shared" si="212"/>
        <v>#N/A</v>
      </c>
      <c r="P4868" s="17" t="e">
        <f t="shared" si="211"/>
        <v>#N/A</v>
      </c>
      <c r="Q4868" s="13" t="e">
        <f>VLOOKUP(I4868,'[1]Nhân viên'!$E$20:$F$41,2,0)</f>
        <v>#N/A</v>
      </c>
    </row>
    <row r="4869" spans="1:17" x14ac:dyDescent="0.2">
      <c r="A4869" s="11">
        <v>4846</v>
      </c>
      <c r="D4869" s="13" t="e">
        <f>VLOOKUP(C4869,'Nhân viên'!$B$5:$C$48,2,0)</f>
        <v>#N/A</v>
      </c>
      <c r="G4869" s="13" t="e">
        <f>VLOOKUP(E4869,'Khách hàng'!$B$4:$F$1048576,2,0)</f>
        <v>#N/A</v>
      </c>
      <c r="H4869" s="13" t="str">
        <f>VLOOKUP(E4869,'[1]Khách hàng'!$A$4:$F$2144,3,0)</f>
        <v>Số 1 đường số 17A, Khu phố 11, Phường Bình Trị Đông B, Quận Bình Tân, TP.HCM.</v>
      </c>
      <c r="I4869" s="13" t="e">
        <f>VLOOKUP(E4869,'Khách hàng'!$B$4:$F$1048576,5,0)</f>
        <v>#N/A</v>
      </c>
      <c r="L4869" s="13" t="e">
        <f>VLOOKUP(J4869,'Hàng hóa'!$C$5:$D$50,2,0)</f>
        <v>#N/A</v>
      </c>
      <c r="M4869" s="17" t="e">
        <f>VLOOKUP(J4869,'Hàng hóa'!$C$5:$H$22,6,0)</f>
        <v>#N/A</v>
      </c>
      <c r="N4869" s="17" t="e">
        <f t="shared" si="210"/>
        <v>#N/A</v>
      </c>
      <c r="O4869" s="22" t="e">
        <f t="shared" si="212"/>
        <v>#N/A</v>
      </c>
      <c r="P4869" s="17" t="e">
        <f t="shared" si="211"/>
        <v>#N/A</v>
      </c>
      <c r="Q4869" s="13" t="e">
        <f>VLOOKUP(I4869,'[1]Nhân viên'!$E$20:$F$41,2,0)</f>
        <v>#N/A</v>
      </c>
    </row>
    <row r="4870" spans="1:17" x14ac:dyDescent="0.2">
      <c r="A4870" s="11">
        <v>4847</v>
      </c>
      <c r="D4870" s="13" t="e">
        <f>VLOOKUP(C4870,'Nhân viên'!$B$5:$C$48,2,0)</f>
        <v>#N/A</v>
      </c>
      <c r="G4870" s="13" t="e">
        <f>VLOOKUP(E4870,'Khách hàng'!$B$4:$F$1048576,2,0)</f>
        <v>#N/A</v>
      </c>
      <c r="H4870" s="13" t="str">
        <f>VLOOKUP(E4870,'[1]Khách hàng'!$A$4:$F$2144,3,0)</f>
        <v>Số 1 đường số 17A, Khu phố 11, Phường Bình Trị Đông B, Quận Bình Tân, TP.HCM.</v>
      </c>
      <c r="I4870" s="13" t="e">
        <f>VLOOKUP(E4870,'Khách hàng'!$B$4:$F$1048576,5,0)</f>
        <v>#N/A</v>
      </c>
      <c r="L4870" s="13" t="e">
        <f>VLOOKUP(J4870,'Hàng hóa'!$C$5:$D$50,2,0)</f>
        <v>#N/A</v>
      </c>
      <c r="M4870" s="17" t="e">
        <f>VLOOKUP(J4870,'Hàng hóa'!$C$5:$H$22,6,0)</f>
        <v>#N/A</v>
      </c>
      <c r="N4870" s="17" t="e">
        <f t="shared" si="210"/>
        <v>#N/A</v>
      </c>
      <c r="O4870" s="22" t="e">
        <f t="shared" si="212"/>
        <v>#N/A</v>
      </c>
      <c r="P4870" s="17" t="e">
        <f t="shared" si="211"/>
        <v>#N/A</v>
      </c>
      <c r="Q4870" s="13" t="e">
        <f>VLOOKUP(I4870,'[1]Nhân viên'!$E$20:$F$41,2,0)</f>
        <v>#N/A</v>
      </c>
    </row>
    <row r="4871" spans="1:17" x14ac:dyDescent="0.2">
      <c r="A4871" s="11">
        <v>4848</v>
      </c>
      <c r="D4871" s="13" t="e">
        <f>VLOOKUP(C4871,'Nhân viên'!$B$5:$C$48,2,0)</f>
        <v>#N/A</v>
      </c>
      <c r="G4871" s="13" t="e">
        <f>VLOOKUP(E4871,'Khách hàng'!$B$4:$F$1048576,2,0)</f>
        <v>#N/A</v>
      </c>
      <c r="H4871" s="13" t="str">
        <f>VLOOKUP(E4871,'[1]Khách hàng'!$A$4:$F$2144,3,0)</f>
        <v>Số 1 đường số 17A, Khu phố 11, Phường Bình Trị Đông B, Quận Bình Tân, TP.HCM.</v>
      </c>
      <c r="I4871" s="13" t="e">
        <f>VLOOKUP(E4871,'Khách hàng'!$B$4:$F$1048576,5,0)</f>
        <v>#N/A</v>
      </c>
      <c r="L4871" s="13" t="e">
        <f>VLOOKUP(J4871,'Hàng hóa'!$C$5:$D$50,2,0)</f>
        <v>#N/A</v>
      </c>
      <c r="M4871" s="17" t="e">
        <f>VLOOKUP(J4871,'Hàng hóa'!$C$5:$H$22,6,0)</f>
        <v>#N/A</v>
      </c>
      <c r="N4871" s="17" t="e">
        <f t="shared" si="210"/>
        <v>#N/A</v>
      </c>
      <c r="O4871" s="22" t="e">
        <f t="shared" si="212"/>
        <v>#N/A</v>
      </c>
      <c r="P4871" s="17" t="e">
        <f t="shared" si="211"/>
        <v>#N/A</v>
      </c>
      <c r="Q4871" s="13" t="e">
        <f>VLOOKUP(I4871,'[1]Nhân viên'!$E$20:$F$41,2,0)</f>
        <v>#N/A</v>
      </c>
    </row>
    <row r="4872" spans="1:17" x14ac:dyDescent="0.2">
      <c r="A4872" s="11">
        <v>4849</v>
      </c>
      <c r="D4872" s="13" t="e">
        <f>VLOOKUP(C4872,'Nhân viên'!$B$5:$C$48,2,0)</f>
        <v>#N/A</v>
      </c>
      <c r="G4872" s="13" t="e">
        <f>VLOOKUP(E4872,'Khách hàng'!$B$4:$F$1048576,2,0)</f>
        <v>#N/A</v>
      </c>
      <c r="H4872" s="13" t="str">
        <f>VLOOKUP(E4872,'[1]Khách hàng'!$A$4:$F$2144,3,0)</f>
        <v>Số 1 đường số 17A, Khu phố 11, Phường Bình Trị Đông B, Quận Bình Tân, TP.HCM.</v>
      </c>
      <c r="I4872" s="13" t="e">
        <f>VLOOKUP(E4872,'Khách hàng'!$B$4:$F$1048576,5,0)</f>
        <v>#N/A</v>
      </c>
      <c r="L4872" s="13" t="e">
        <f>VLOOKUP(J4872,'Hàng hóa'!$C$5:$D$50,2,0)</f>
        <v>#N/A</v>
      </c>
      <c r="M4872" s="17" t="e">
        <f>VLOOKUP(J4872,'Hàng hóa'!$C$5:$H$22,6,0)</f>
        <v>#N/A</v>
      </c>
      <c r="N4872" s="17" t="e">
        <f t="shared" si="210"/>
        <v>#N/A</v>
      </c>
      <c r="O4872" s="22" t="e">
        <f t="shared" si="212"/>
        <v>#N/A</v>
      </c>
      <c r="P4872" s="17" t="e">
        <f t="shared" si="211"/>
        <v>#N/A</v>
      </c>
      <c r="Q4872" s="13" t="e">
        <f>VLOOKUP(I4872,'[1]Nhân viên'!$E$20:$F$41,2,0)</f>
        <v>#N/A</v>
      </c>
    </row>
    <row r="4873" spans="1:17" x14ac:dyDescent="0.2">
      <c r="A4873" s="11">
        <v>4850</v>
      </c>
      <c r="D4873" s="13" t="e">
        <f>VLOOKUP(C4873,'Nhân viên'!$B$5:$C$48,2,0)</f>
        <v>#N/A</v>
      </c>
      <c r="G4873" s="13" t="e">
        <f>VLOOKUP(E4873,'Khách hàng'!$B$4:$F$1048576,2,0)</f>
        <v>#N/A</v>
      </c>
      <c r="H4873" s="13" t="str">
        <f>VLOOKUP(E4873,'[1]Khách hàng'!$A$4:$F$2144,3,0)</f>
        <v>Số 1 đường số 17A, Khu phố 11, Phường Bình Trị Đông B, Quận Bình Tân, TP.HCM.</v>
      </c>
      <c r="I4873" s="13" t="e">
        <f>VLOOKUP(E4873,'Khách hàng'!$B$4:$F$1048576,5,0)</f>
        <v>#N/A</v>
      </c>
      <c r="L4873" s="13" t="e">
        <f>VLOOKUP(J4873,'Hàng hóa'!$C$5:$D$50,2,0)</f>
        <v>#N/A</v>
      </c>
      <c r="M4873" s="17" t="e">
        <f>VLOOKUP(J4873,'Hàng hóa'!$C$5:$H$22,6,0)</f>
        <v>#N/A</v>
      </c>
      <c r="N4873" s="17" t="e">
        <f t="shared" si="210"/>
        <v>#N/A</v>
      </c>
      <c r="O4873" s="22" t="e">
        <f t="shared" si="212"/>
        <v>#N/A</v>
      </c>
      <c r="P4873" s="17" t="e">
        <f t="shared" si="211"/>
        <v>#N/A</v>
      </c>
      <c r="Q4873" s="13" t="e">
        <f>VLOOKUP(I4873,'[1]Nhân viên'!$E$20:$F$41,2,0)</f>
        <v>#N/A</v>
      </c>
    </row>
    <row r="4874" spans="1:17" x14ac:dyDescent="0.2">
      <c r="A4874" s="11">
        <v>4851</v>
      </c>
      <c r="D4874" s="13" t="e">
        <f>VLOOKUP(C4874,'Nhân viên'!$B$5:$C$48,2,0)</f>
        <v>#N/A</v>
      </c>
      <c r="G4874" s="13" t="e">
        <f>VLOOKUP(E4874,'Khách hàng'!$B$4:$F$1048576,2,0)</f>
        <v>#N/A</v>
      </c>
      <c r="H4874" s="13" t="str">
        <f>VLOOKUP(E4874,'[1]Khách hàng'!$A$4:$F$2144,3,0)</f>
        <v>Số 1 đường số 17A, Khu phố 11, Phường Bình Trị Đông B, Quận Bình Tân, TP.HCM.</v>
      </c>
      <c r="I4874" s="13" t="e">
        <f>VLOOKUP(E4874,'Khách hàng'!$B$4:$F$1048576,5,0)</f>
        <v>#N/A</v>
      </c>
      <c r="L4874" s="13" t="e">
        <f>VLOOKUP(J4874,'Hàng hóa'!$C$5:$D$50,2,0)</f>
        <v>#N/A</v>
      </c>
      <c r="M4874" s="17" t="e">
        <f>VLOOKUP(J4874,'Hàng hóa'!$C$5:$H$22,6,0)</f>
        <v>#N/A</v>
      </c>
      <c r="N4874" s="17" t="e">
        <f t="shared" si="210"/>
        <v>#N/A</v>
      </c>
      <c r="O4874" s="22" t="e">
        <f t="shared" si="212"/>
        <v>#N/A</v>
      </c>
      <c r="P4874" s="17" t="e">
        <f t="shared" si="211"/>
        <v>#N/A</v>
      </c>
      <c r="Q4874" s="13" t="e">
        <f>VLOOKUP(I4874,'[1]Nhân viên'!$E$20:$F$41,2,0)</f>
        <v>#N/A</v>
      </c>
    </row>
    <row r="4875" spans="1:17" x14ac:dyDescent="0.2">
      <c r="A4875" s="11">
        <v>4852</v>
      </c>
      <c r="D4875" s="13" t="e">
        <f>VLOOKUP(C4875,'Nhân viên'!$B$5:$C$48,2,0)</f>
        <v>#N/A</v>
      </c>
      <c r="G4875" s="13" t="e">
        <f>VLOOKUP(E4875,'Khách hàng'!$B$4:$F$1048576,2,0)</f>
        <v>#N/A</v>
      </c>
      <c r="H4875" s="13" t="str">
        <f>VLOOKUP(E4875,'[1]Khách hàng'!$A$4:$F$2144,3,0)</f>
        <v>Số 1 đường số 17A, Khu phố 11, Phường Bình Trị Đông B, Quận Bình Tân, TP.HCM.</v>
      </c>
      <c r="I4875" s="13" t="e">
        <f>VLOOKUP(E4875,'Khách hàng'!$B$4:$F$1048576,5,0)</f>
        <v>#N/A</v>
      </c>
      <c r="L4875" s="13" t="e">
        <f>VLOOKUP(J4875,'Hàng hóa'!$C$5:$D$50,2,0)</f>
        <v>#N/A</v>
      </c>
      <c r="M4875" s="17" t="e">
        <f>VLOOKUP(J4875,'Hàng hóa'!$C$5:$H$22,6,0)</f>
        <v>#N/A</v>
      </c>
      <c r="N4875" s="17" t="e">
        <f t="shared" si="210"/>
        <v>#N/A</v>
      </c>
      <c r="O4875" s="22" t="e">
        <f t="shared" si="212"/>
        <v>#N/A</v>
      </c>
      <c r="P4875" s="17" t="e">
        <f t="shared" si="211"/>
        <v>#N/A</v>
      </c>
      <c r="Q4875" s="13" t="e">
        <f>VLOOKUP(I4875,'[1]Nhân viên'!$E$20:$F$41,2,0)</f>
        <v>#N/A</v>
      </c>
    </row>
    <row r="4876" spans="1:17" x14ac:dyDescent="0.2">
      <c r="A4876" s="11">
        <v>4853</v>
      </c>
      <c r="D4876" s="13" t="e">
        <f>VLOOKUP(C4876,'Nhân viên'!$B$5:$C$48,2,0)</f>
        <v>#N/A</v>
      </c>
      <c r="G4876" s="13" t="e">
        <f>VLOOKUP(E4876,'Khách hàng'!$B$4:$F$1048576,2,0)</f>
        <v>#N/A</v>
      </c>
      <c r="H4876" s="13" t="str">
        <f>VLOOKUP(E4876,'[1]Khách hàng'!$A$4:$F$2144,3,0)</f>
        <v>Số 1 đường số 17A, Khu phố 11, Phường Bình Trị Đông B, Quận Bình Tân, TP.HCM.</v>
      </c>
      <c r="I4876" s="13" t="e">
        <f>VLOOKUP(E4876,'Khách hàng'!$B$4:$F$1048576,5,0)</f>
        <v>#N/A</v>
      </c>
      <c r="L4876" s="13" t="e">
        <f>VLOOKUP(J4876,'Hàng hóa'!$C$5:$D$50,2,0)</f>
        <v>#N/A</v>
      </c>
      <c r="M4876" s="17" t="e">
        <f>VLOOKUP(J4876,'Hàng hóa'!$C$5:$H$22,6,0)</f>
        <v>#N/A</v>
      </c>
      <c r="N4876" s="17" t="e">
        <f t="shared" si="210"/>
        <v>#N/A</v>
      </c>
      <c r="O4876" s="22" t="e">
        <f t="shared" si="212"/>
        <v>#N/A</v>
      </c>
      <c r="P4876" s="17" t="e">
        <f t="shared" si="211"/>
        <v>#N/A</v>
      </c>
      <c r="Q4876" s="13" t="e">
        <f>VLOOKUP(I4876,'[1]Nhân viên'!$E$20:$F$41,2,0)</f>
        <v>#N/A</v>
      </c>
    </row>
    <row r="4877" spans="1:17" x14ac:dyDescent="0.2">
      <c r="A4877" s="11">
        <v>4854</v>
      </c>
      <c r="D4877" s="13" t="e">
        <f>VLOOKUP(C4877,'Nhân viên'!$B$5:$C$48,2,0)</f>
        <v>#N/A</v>
      </c>
      <c r="G4877" s="13" t="e">
        <f>VLOOKUP(E4877,'Khách hàng'!$B$4:$F$1048576,2,0)</f>
        <v>#N/A</v>
      </c>
      <c r="H4877" s="13" t="str">
        <f>VLOOKUP(E4877,'[1]Khách hàng'!$A$4:$F$2144,3,0)</f>
        <v>Số 1 đường số 17A, Khu phố 11, Phường Bình Trị Đông B, Quận Bình Tân, TP.HCM.</v>
      </c>
      <c r="I4877" s="13" t="e">
        <f>VLOOKUP(E4877,'Khách hàng'!$B$4:$F$1048576,5,0)</f>
        <v>#N/A</v>
      </c>
      <c r="L4877" s="13" t="e">
        <f>VLOOKUP(J4877,'Hàng hóa'!$C$5:$D$50,2,0)</f>
        <v>#N/A</v>
      </c>
      <c r="M4877" s="17" t="e">
        <f>VLOOKUP(J4877,'Hàng hóa'!$C$5:$H$22,6,0)</f>
        <v>#N/A</v>
      </c>
      <c r="N4877" s="17" t="e">
        <f t="shared" si="210"/>
        <v>#N/A</v>
      </c>
      <c r="O4877" s="22" t="e">
        <f t="shared" si="212"/>
        <v>#N/A</v>
      </c>
      <c r="P4877" s="17" t="e">
        <f t="shared" si="211"/>
        <v>#N/A</v>
      </c>
      <c r="Q4877" s="13" t="e">
        <f>VLOOKUP(I4877,'[1]Nhân viên'!$E$20:$F$41,2,0)</f>
        <v>#N/A</v>
      </c>
    </row>
    <row r="4878" spans="1:17" x14ac:dyDescent="0.2">
      <c r="A4878" s="11">
        <v>4855</v>
      </c>
      <c r="D4878" s="13" t="e">
        <f>VLOOKUP(C4878,'Nhân viên'!$B$5:$C$48,2,0)</f>
        <v>#N/A</v>
      </c>
      <c r="G4878" s="13" t="e">
        <f>VLOOKUP(E4878,'Khách hàng'!$B$4:$F$1048576,2,0)</f>
        <v>#N/A</v>
      </c>
      <c r="H4878" s="13" t="str">
        <f>VLOOKUP(E4878,'[1]Khách hàng'!$A$4:$F$2144,3,0)</f>
        <v>Số 1 đường số 17A, Khu phố 11, Phường Bình Trị Đông B, Quận Bình Tân, TP.HCM.</v>
      </c>
      <c r="I4878" s="13" t="e">
        <f>VLOOKUP(E4878,'Khách hàng'!$B$4:$F$1048576,5,0)</f>
        <v>#N/A</v>
      </c>
      <c r="L4878" s="13" t="e">
        <f>VLOOKUP(J4878,'Hàng hóa'!$C$5:$D$50,2,0)</f>
        <v>#N/A</v>
      </c>
      <c r="M4878" s="17" t="e">
        <f>VLOOKUP(J4878,'Hàng hóa'!$C$5:$H$22,6,0)</f>
        <v>#N/A</v>
      </c>
      <c r="N4878" s="17" t="e">
        <f t="shared" si="210"/>
        <v>#N/A</v>
      </c>
      <c r="O4878" s="22" t="e">
        <f t="shared" si="212"/>
        <v>#N/A</v>
      </c>
      <c r="P4878" s="17" t="e">
        <f t="shared" si="211"/>
        <v>#N/A</v>
      </c>
      <c r="Q4878" s="13" t="e">
        <f>VLOOKUP(I4878,'[1]Nhân viên'!$E$20:$F$41,2,0)</f>
        <v>#N/A</v>
      </c>
    </row>
    <row r="4879" spans="1:17" x14ac:dyDescent="0.2">
      <c r="A4879" s="11">
        <v>4856</v>
      </c>
      <c r="D4879" s="13" t="e">
        <f>VLOOKUP(C4879,'Nhân viên'!$B$5:$C$48,2,0)</f>
        <v>#N/A</v>
      </c>
      <c r="G4879" s="13" t="e">
        <f>VLOOKUP(E4879,'Khách hàng'!$B$4:$F$1048576,2,0)</f>
        <v>#N/A</v>
      </c>
      <c r="H4879" s="13" t="str">
        <f>VLOOKUP(E4879,'[1]Khách hàng'!$A$4:$F$2144,3,0)</f>
        <v>Số 1 đường số 17A, Khu phố 11, Phường Bình Trị Đông B, Quận Bình Tân, TP.HCM.</v>
      </c>
      <c r="I4879" s="13" t="e">
        <f>VLOOKUP(E4879,'Khách hàng'!$B$4:$F$1048576,5,0)</f>
        <v>#N/A</v>
      </c>
      <c r="L4879" s="13" t="e">
        <f>VLOOKUP(J4879,'Hàng hóa'!$C$5:$D$50,2,0)</f>
        <v>#N/A</v>
      </c>
      <c r="M4879" s="17" t="e">
        <f>VLOOKUP(J4879,'Hàng hóa'!$C$5:$H$22,6,0)</f>
        <v>#N/A</v>
      </c>
      <c r="N4879" s="17" t="e">
        <f t="shared" si="210"/>
        <v>#N/A</v>
      </c>
      <c r="O4879" s="22" t="e">
        <f t="shared" si="212"/>
        <v>#N/A</v>
      </c>
      <c r="P4879" s="17" t="e">
        <f t="shared" si="211"/>
        <v>#N/A</v>
      </c>
      <c r="Q4879" s="13" t="e">
        <f>VLOOKUP(I4879,'[1]Nhân viên'!$E$20:$F$41,2,0)</f>
        <v>#N/A</v>
      </c>
    </row>
    <row r="4880" spans="1:17" x14ac:dyDescent="0.2">
      <c r="A4880" s="11">
        <v>4857</v>
      </c>
      <c r="D4880" s="13" t="e">
        <f>VLOOKUP(C4880,'Nhân viên'!$B$5:$C$48,2,0)</f>
        <v>#N/A</v>
      </c>
      <c r="G4880" s="13" t="e">
        <f>VLOOKUP(E4880,'Khách hàng'!$B$4:$F$1048576,2,0)</f>
        <v>#N/A</v>
      </c>
      <c r="H4880" s="13" t="str">
        <f>VLOOKUP(E4880,'[1]Khách hàng'!$A$4:$F$2144,3,0)</f>
        <v>Số 1 đường số 17A, Khu phố 11, Phường Bình Trị Đông B, Quận Bình Tân, TP.HCM.</v>
      </c>
      <c r="I4880" s="13" t="e">
        <f>VLOOKUP(E4880,'Khách hàng'!$B$4:$F$1048576,5,0)</f>
        <v>#N/A</v>
      </c>
      <c r="L4880" s="13" t="e">
        <f>VLOOKUP(J4880,'Hàng hóa'!$C$5:$D$50,2,0)</f>
        <v>#N/A</v>
      </c>
      <c r="M4880" s="17" t="e">
        <f>VLOOKUP(J4880,'Hàng hóa'!$C$5:$H$22,6,0)</f>
        <v>#N/A</v>
      </c>
      <c r="N4880" s="17" t="e">
        <f t="shared" si="210"/>
        <v>#N/A</v>
      </c>
      <c r="O4880" s="22" t="e">
        <f t="shared" si="212"/>
        <v>#N/A</v>
      </c>
      <c r="P4880" s="17" t="e">
        <f t="shared" si="211"/>
        <v>#N/A</v>
      </c>
      <c r="Q4880" s="13" t="e">
        <f>VLOOKUP(I4880,'[1]Nhân viên'!$E$20:$F$41,2,0)</f>
        <v>#N/A</v>
      </c>
    </row>
    <row r="4881" spans="1:17" x14ac:dyDescent="0.2">
      <c r="A4881" s="11">
        <v>4858</v>
      </c>
      <c r="D4881" s="13" t="e">
        <f>VLOOKUP(C4881,'Nhân viên'!$B$5:$C$48,2,0)</f>
        <v>#N/A</v>
      </c>
      <c r="G4881" s="13" t="e">
        <f>VLOOKUP(E4881,'Khách hàng'!$B$4:$F$1048576,2,0)</f>
        <v>#N/A</v>
      </c>
      <c r="H4881" s="13" t="str">
        <f>VLOOKUP(E4881,'[1]Khách hàng'!$A$4:$F$2144,3,0)</f>
        <v>Số 1 đường số 17A, Khu phố 11, Phường Bình Trị Đông B, Quận Bình Tân, TP.HCM.</v>
      </c>
      <c r="I4881" s="13" t="e">
        <f>VLOOKUP(E4881,'Khách hàng'!$B$4:$F$1048576,5,0)</f>
        <v>#N/A</v>
      </c>
      <c r="L4881" s="13" t="e">
        <f>VLOOKUP(J4881,'Hàng hóa'!$C$5:$D$50,2,0)</f>
        <v>#N/A</v>
      </c>
      <c r="M4881" s="17" t="e">
        <f>VLOOKUP(J4881,'Hàng hóa'!$C$5:$H$22,6,0)</f>
        <v>#N/A</v>
      </c>
      <c r="N4881" s="17" t="e">
        <f t="shared" si="210"/>
        <v>#N/A</v>
      </c>
      <c r="O4881" s="22" t="e">
        <f t="shared" si="212"/>
        <v>#N/A</v>
      </c>
      <c r="P4881" s="17" t="e">
        <f t="shared" si="211"/>
        <v>#N/A</v>
      </c>
      <c r="Q4881" s="13" t="e">
        <f>VLOOKUP(I4881,'[1]Nhân viên'!$E$20:$F$41,2,0)</f>
        <v>#N/A</v>
      </c>
    </row>
    <row r="4882" spans="1:17" x14ac:dyDescent="0.2">
      <c r="A4882" s="11">
        <v>4859</v>
      </c>
      <c r="D4882" s="13" t="e">
        <f>VLOOKUP(C4882,'Nhân viên'!$B$5:$C$48,2,0)</f>
        <v>#N/A</v>
      </c>
      <c r="G4882" s="13" t="e">
        <f>VLOOKUP(E4882,'Khách hàng'!$B$4:$F$1048576,2,0)</f>
        <v>#N/A</v>
      </c>
      <c r="H4882" s="13" t="str">
        <f>VLOOKUP(E4882,'[1]Khách hàng'!$A$4:$F$2144,3,0)</f>
        <v>Số 1 đường số 17A, Khu phố 11, Phường Bình Trị Đông B, Quận Bình Tân, TP.HCM.</v>
      </c>
      <c r="I4882" s="13" t="e">
        <f>VLOOKUP(E4882,'Khách hàng'!$B$4:$F$1048576,5,0)</f>
        <v>#N/A</v>
      </c>
      <c r="L4882" s="13" t="e">
        <f>VLOOKUP(J4882,'Hàng hóa'!$C$5:$D$50,2,0)</f>
        <v>#N/A</v>
      </c>
      <c r="M4882" s="17" t="e">
        <f>VLOOKUP(J4882,'Hàng hóa'!$C$5:$H$22,6,0)</f>
        <v>#N/A</v>
      </c>
      <c r="N4882" s="17" t="e">
        <f t="shared" si="210"/>
        <v>#N/A</v>
      </c>
      <c r="O4882" s="22" t="e">
        <f t="shared" si="212"/>
        <v>#N/A</v>
      </c>
      <c r="P4882" s="17" t="e">
        <f t="shared" si="211"/>
        <v>#N/A</v>
      </c>
      <c r="Q4882" s="13" t="e">
        <f>VLOOKUP(I4882,'[1]Nhân viên'!$E$20:$F$41,2,0)</f>
        <v>#N/A</v>
      </c>
    </row>
    <row r="4883" spans="1:17" x14ac:dyDescent="0.2">
      <c r="A4883" s="11">
        <v>4860</v>
      </c>
      <c r="D4883" s="13" t="e">
        <f>VLOOKUP(C4883,'Nhân viên'!$B$5:$C$48,2,0)</f>
        <v>#N/A</v>
      </c>
      <c r="G4883" s="13" t="e">
        <f>VLOOKUP(E4883,'Khách hàng'!$B$4:$F$1048576,2,0)</f>
        <v>#N/A</v>
      </c>
      <c r="H4883" s="13" t="str">
        <f>VLOOKUP(E4883,'[1]Khách hàng'!$A$4:$F$2144,3,0)</f>
        <v>Số 1 đường số 17A, Khu phố 11, Phường Bình Trị Đông B, Quận Bình Tân, TP.HCM.</v>
      </c>
      <c r="I4883" s="13" t="e">
        <f>VLOOKUP(E4883,'Khách hàng'!$B$4:$F$1048576,5,0)</f>
        <v>#N/A</v>
      </c>
      <c r="L4883" s="13" t="e">
        <f>VLOOKUP(J4883,'Hàng hóa'!$C$5:$D$50,2,0)</f>
        <v>#N/A</v>
      </c>
      <c r="M4883" s="17" t="e">
        <f>VLOOKUP(J4883,'Hàng hóa'!$C$5:$H$22,6,0)</f>
        <v>#N/A</v>
      </c>
      <c r="N4883" s="17" t="e">
        <f t="shared" si="210"/>
        <v>#N/A</v>
      </c>
      <c r="O4883" s="22" t="e">
        <f t="shared" si="212"/>
        <v>#N/A</v>
      </c>
      <c r="P4883" s="17" t="e">
        <f t="shared" si="211"/>
        <v>#N/A</v>
      </c>
      <c r="Q4883" s="13" t="e">
        <f>VLOOKUP(I4883,'[1]Nhân viên'!$E$20:$F$41,2,0)</f>
        <v>#N/A</v>
      </c>
    </row>
    <row r="4884" spans="1:17" x14ac:dyDescent="0.2">
      <c r="A4884" s="11">
        <v>4861</v>
      </c>
      <c r="D4884" s="13" t="e">
        <f>VLOOKUP(C4884,'Nhân viên'!$B$5:$C$48,2,0)</f>
        <v>#N/A</v>
      </c>
      <c r="G4884" s="13" t="e">
        <f>VLOOKUP(E4884,'Khách hàng'!$B$4:$F$1048576,2,0)</f>
        <v>#N/A</v>
      </c>
      <c r="H4884" s="13" t="str">
        <f>VLOOKUP(E4884,'[1]Khách hàng'!$A$4:$F$2144,3,0)</f>
        <v>Số 1 đường số 17A, Khu phố 11, Phường Bình Trị Đông B, Quận Bình Tân, TP.HCM.</v>
      </c>
      <c r="I4884" s="13" t="e">
        <f>VLOOKUP(E4884,'Khách hàng'!$B$4:$F$1048576,5,0)</f>
        <v>#N/A</v>
      </c>
      <c r="L4884" s="13" t="e">
        <f>VLOOKUP(J4884,'Hàng hóa'!$C$5:$D$50,2,0)</f>
        <v>#N/A</v>
      </c>
      <c r="M4884" s="17" t="e">
        <f>VLOOKUP(J4884,'Hàng hóa'!$C$5:$H$22,6,0)</f>
        <v>#N/A</v>
      </c>
      <c r="N4884" s="17" t="e">
        <f t="shared" si="210"/>
        <v>#N/A</v>
      </c>
      <c r="O4884" s="22" t="e">
        <f t="shared" si="212"/>
        <v>#N/A</v>
      </c>
      <c r="P4884" s="17" t="e">
        <f t="shared" si="211"/>
        <v>#N/A</v>
      </c>
      <c r="Q4884" s="13" t="e">
        <f>VLOOKUP(I4884,'[1]Nhân viên'!$E$20:$F$41,2,0)</f>
        <v>#N/A</v>
      </c>
    </row>
    <row r="4885" spans="1:17" x14ac:dyDescent="0.2">
      <c r="A4885" s="11">
        <v>4862</v>
      </c>
      <c r="D4885" s="13" t="e">
        <f>VLOOKUP(C4885,'Nhân viên'!$B$5:$C$48,2,0)</f>
        <v>#N/A</v>
      </c>
      <c r="G4885" s="13" t="e">
        <f>VLOOKUP(E4885,'Khách hàng'!$B$4:$F$1048576,2,0)</f>
        <v>#N/A</v>
      </c>
      <c r="H4885" s="13" t="str">
        <f>VLOOKUP(E4885,'[1]Khách hàng'!$A$4:$F$2144,3,0)</f>
        <v>Số 1 đường số 17A, Khu phố 11, Phường Bình Trị Đông B, Quận Bình Tân, TP.HCM.</v>
      </c>
      <c r="I4885" s="13" t="e">
        <f>VLOOKUP(E4885,'Khách hàng'!$B$4:$F$1048576,5,0)</f>
        <v>#N/A</v>
      </c>
      <c r="L4885" s="13" t="e">
        <f>VLOOKUP(J4885,'Hàng hóa'!$C$5:$D$50,2,0)</f>
        <v>#N/A</v>
      </c>
      <c r="M4885" s="17" t="e">
        <f>VLOOKUP(J4885,'Hàng hóa'!$C$5:$H$22,6,0)</f>
        <v>#N/A</v>
      </c>
      <c r="N4885" s="17" t="e">
        <f t="shared" si="210"/>
        <v>#N/A</v>
      </c>
      <c r="O4885" s="22" t="e">
        <f t="shared" si="212"/>
        <v>#N/A</v>
      </c>
      <c r="P4885" s="17" t="e">
        <f t="shared" si="211"/>
        <v>#N/A</v>
      </c>
      <c r="Q4885" s="13" t="e">
        <f>VLOOKUP(I4885,'[1]Nhân viên'!$E$20:$F$41,2,0)</f>
        <v>#N/A</v>
      </c>
    </row>
    <row r="4886" spans="1:17" x14ac:dyDescent="0.2">
      <c r="A4886" s="11">
        <v>4863</v>
      </c>
      <c r="D4886" s="13" t="e">
        <f>VLOOKUP(C4886,'Nhân viên'!$B$5:$C$48,2,0)</f>
        <v>#N/A</v>
      </c>
      <c r="G4886" s="13" t="e">
        <f>VLOOKUP(E4886,'Khách hàng'!$B$4:$F$1048576,2,0)</f>
        <v>#N/A</v>
      </c>
      <c r="H4886" s="13" t="str">
        <f>VLOOKUP(E4886,'[1]Khách hàng'!$A$4:$F$2144,3,0)</f>
        <v>Số 1 đường số 17A, Khu phố 11, Phường Bình Trị Đông B, Quận Bình Tân, TP.HCM.</v>
      </c>
      <c r="I4886" s="13" t="e">
        <f>VLOOKUP(E4886,'Khách hàng'!$B$4:$F$1048576,5,0)</f>
        <v>#N/A</v>
      </c>
      <c r="L4886" s="13" t="e">
        <f>VLOOKUP(J4886,'Hàng hóa'!$C$5:$D$50,2,0)</f>
        <v>#N/A</v>
      </c>
      <c r="M4886" s="17" t="e">
        <f>VLOOKUP(J4886,'Hàng hóa'!$C$5:$H$22,6,0)</f>
        <v>#N/A</v>
      </c>
      <c r="N4886" s="17" t="e">
        <f t="shared" si="210"/>
        <v>#N/A</v>
      </c>
      <c r="O4886" s="22" t="e">
        <f t="shared" si="212"/>
        <v>#N/A</v>
      </c>
      <c r="P4886" s="17" t="e">
        <f t="shared" si="211"/>
        <v>#N/A</v>
      </c>
      <c r="Q4886" s="13" t="e">
        <f>VLOOKUP(I4886,'[1]Nhân viên'!$E$20:$F$41,2,0)</f>
        <v>#N/A</v>
      </c>
    </row>
    <row r="4887" spans="1:17" x14ac:dyDescent="0.2">
      <c r="A4887" s="11">
        <v>4864</v>
      </c>
      <c r="D4887" s="13" t="e">
        <f>VLOOKUP(C4887,'Nhân viên'!$B$5:$C$48,2,0)</f>
        <v>#N/A</v>
      </c>
      <c r="G4887" s="13" t="e">
        <f>VLOOKUP(E4887,'Khách hàng'!$B$4:$F$1048576,2,0)</f>
        <v>#N/A</v>
      </c>
      <c r="H4887" s="13" t="str">
        <f>VLOOKUP(E4887,'[1]Khách hàng'!$A$4:$F$2144,3,0)</f>
        <v>Số 1 đường số 17A, Khu phố 11, Phường Bình Trị Đông B, Quận Bình Tân, TP.HCM.</v>
      </c>
      <c r="I4887" s="13" t="e">
        <f>VLOOKUP(E4887,'Khách hàng'!$B$4:$F$1048576,5,0)</f>
        <v>#N/A</v>
      </c>
      <c r="L4887" s="13" t="e">
        <f>VLOOKUP(J4887,'Hàng hóa'!$C$5:$D$50,2,0)</f>
        <v>#N/A</v>
      </c>
      <c r="M4887" s="17" t="e">
        <f>VLOOKUP(J4887,'Hàng hóa'!$C$5:$H$22,6,0)</f>
        <v>#N/A</v>
      </c>
      <c r="N4887" s="17" t="e">
        <f t="shared" si="210"/>
        <v>#N/A</v>
      </c>
      <c r="O4887" s="22" t="e">
        <f t="shared" si="212"/>
        <v>#N/A</v>
      </c>
      <c r="P4887" s="17" t="e">
        <f t="shared" si="211"/>
        <v>#N/A</v>
      </c>
      <c r="Q4887" s="13" t="e">
        <f>VLOOKUP(I4887,'[1]Nhân viên'!$E$20:$F$41,2,0)</f>
        <v>#N/A</v>
      </c>
    </row>
    <row r="4888" spans="1:17" x14ac:dyDescent="0.2">
      <c r="A4888" s="11">
        <v>4865</v>
      </c>
      <c r="D4888" s="13" t="e">
        <f>VLOOKUP(C4888,'Nhân viên'!$B$5:$C$48,2,0)</f>
        <v>#N/A</v>
      </c>
      <c r="G4888" s="13" t="e">
        <f>VLOOKUP(E4888,'Khách hàng'!$B$4:$F$1048576,2,0)</f>
        <v>#N/A</v>
      </c>
      <c r="H4888" s="13" t="str">
        <f>VLOOKUP(E4888,'[1]Khách hàng'!$A$4:$F$2144,3,0)</f>
        <v>Số 1 đường số 17A, Khu phố 11, Phường Bình Trị Đông B, Quận Bình Tân, TP.HCM.</v>
      </c>
      <c r="I4888" s="13" t="e">
        <f>VLOOKUP(E4888,'Khách hàng'!$B$4:$F$1048576,5,0)</f>
        <v>#N/A</v>
      </c>
      <c r="L4888" s="13" t="e">
        <f>VLOOKUP(J4888,'Hàng hóa'!$C$5:$D$50,2,0)</f>
        <v>#N/A</v>
      </c>
      <c r="M4888" s="17" t="e">
        <f>VLOOKUP(J4888,'Hàng hóa'!$C$5:$H$22,6,0)</f>
        <v>#N/A</v>
      </c>
      <c r="N4888" s="17" t="e">
        <f t="shared" si="210"/>
        <v>#N/A</v>
      </c>
      <c r="O4888" s="22" t="e">
        <f t="shared" si="212"/>
        <v>#N/A</v>
      </c>
      <c r="P4888" s="17" t="e">
        <f t="shared" si="211"/>
        <v>#N/A</v>
      </c>
      <c r="Q4888" s="13" t="e">
        <f>VLOOKUP(I4888,'[1]Nhân viên'!$E$20:$F$41,2,0)</f>
        <v>#N/A</v>
      </c>
    </row>
    <row r="4889" spans="1:17" x14ac:dyDescent="0.2">
      <c r="A4889" s="11">
        <v>4866</v>
      </c>
      <c r="D4889" s="13" t="e">
        <f>VLOOKUP(C4889,'Nhân viên'!$B$5:$C$48,2,0)</f>
        <v>#N/A</v>
      </c>
      <c r="G4889" s="13" t="e">
        <f>VLOOKUP(E4889,'Khách hàng'!$B$4:$F$1048576,2,0)</f>
        <v>#N/A</v>
      </c>
      <c r="H4889" s="13" t="str">
        <f>VLOOKUP(E4889,'[1]Khách hàng'!$A$4:$F$2144,3,0)</f>
        <v>Số 1 đường số 17A, Khu phố 11, Phường Bình Trị Đông B, Quận Bình Tân, TP.HCM.</v>
      </c>
      <c r="I4889" s="13" t="e">
        <f>VLOOKUP(E4889,'Khách hàng'!$B$4:$F$1048576,5,0)</f>
        <v>#N/A</v>
      </c>
      <c r="L4889" s="13" t="e">
        <f>VLOOKUP(J4889,'Hàng hóa'!$C$5:$D$50,2,0)</f>
        <v>#N/A</v>
      </c>
      <c r="M4889" s="17" t="e">
        <f>VLOOKUP(J4889,'Hàng hóa'!$C$5:$H$22,6,0)</f>
        <v>#N/A</v>
      </c>
      <c r="N4889" s="17" t="e">
        <f t="shared" si="210"/>
        <v>#N/A</v>
      </c>
      <c r="O4889" s="22" t="e">
        <f t="shared" si="212"/>
        <v>#N/A</v>
      </c>
      <c r="P4889" s="17" t="e">
        <f t="shared" si="211"/>
        <v>#N/A</v>
      </c>
      <c r="Q4889" s="13" t="e">
        <f>VLOOKUP(I4889,'[1]Nhân viên'!$E$20:$F$41,2,0)</f>
        <v>#N/A</v>
      </c>
    </row>
    <row r="4890" spans="1:17" x14ac:dyDescent="0.2">
      <c r="A4890" s="11">
        <v>4867</v>
      </c>
      <c r="D4890" s="13" t="e">
        <f>VLOOKUP(C4890,'Nhân viên'!$B$5:$C$48,2,0)</f>
        <v>#N/A</v>
      </c>
      <c r="G4890" s="13" t="e">
        <f>VLOOKUP(E4890,'Khách hàng'!$B$4:$F$1048576,2,0)</f>
        <v>#N/A</v>
      </c>
      <c r="H4890" s="13" t="str">
        <f>VLOOKUP(E4890,'[1]Khách hàng'!$A$4:$F$2144,3,0)</f>
        <v>Số 1 đường số 17A, Khu phố 11, Phường Bình Trị Đông B, Quận Bình Tân, TP.HCM.</v>
      </c>
      <c r="I4890" s="13" t="e">
        <f>VLOOKUP(E4890,'Khách hàng'!$B$4:$F$1048576,5,0)</f>
        <v>#N/A</v>
      </c>
      <c r="L4890" s="13" t="e">
        <f>VLOOKUP(J4890,'Hàng hóa'!$C$5:$D$50,2,0)</f>
        <v>#N/A</v>
      </c>
      <c r="M4890" s="17" t="e">
        <f>VLOOKUP(J4890,'Hàng hóa'!$C$5:$H$22,6,0)</f>
        <v>#N/A</v>
      </c>
      <c r="N4890" s="17" t="e">
        <f t="shared" si="210"/>
        <v>#N/A</v>
      </c>
      <c r="O4890" s="22" t="e">
        <f t="shared" si="212"/>
        <v>#N/A</v>
      </c>
      <c r="P4890" s="17" t="e">
        <f t="shared" si="211"/>
        <v>#N/A</v>
      </c>
      <c r="Q4890" s="13" t="e">
        <f>VLOOKUP(I4890,'[1]Nhân viên'!$E$20:$F$41,2,0)</f>
        <v>#N/A</v>
      </c>
    </row>
    <row r="4891" spans="1:17" x14ac:dyDescent="0.2">
      <c r="A4891" s="11">
        <v>4868</v>
      </c>
      <c r="D4891" s="13" t="e">
        <f>VLOOKUP(C4891,'Nhân viên'!$B$5:$C$48,2,0)</f>
        <v>#N/A</v>
      </c>
      <c r="G4891" s="13" t="e">
        <f>VLOOKUP(E4891,'Khách hàng'!$B$4:$F$1048576,2,0)</f>
        <v>#N/A</v>
      </c>
      <c r="H4891" s="13" t="str">
        <f>VLOOKUP(E4891,'[1]Khách hàng'!$A$4:$F$2144,3,0)</f>
        <v>Số 1 đường số 17A, Khu phố 11, Phường Bình Trị Đông B, Quận Bình Tân, TP.HCM.</v>
      </c>
      <c r="I4891" s="13" t="e">
        <f>VLOOKUP(E4891,'Khách hàng'!$B$4:$F$1048576,5,0)</f>
        <v>#N/A</v>
      </c>
      <c r="L4891" s="13" t="e">
        <f>VLOOKUP(J4891,'Hàng hóa'!$C$5:$D$50,2,0)</f>
        <v>#N/A</v>
      </c>
      <c r="M4891" s="17" t="e">
        <f>VLOOKUP(J4891,'Hàng hóa'!$C$5:$H$22,6,0)</f>
        <v>#N/A</v>
      </c>
      <c r="N4891" s="17" t="e">
        <f t="shared" si="210"/>
        <v>#N/A</v>
      </c>
      <c r="O4891" s="22" t="e">
        <f t="shared" si="212"/>
        <v>#N/A</v>
      </c>
      <c r="P4891" s="17" t="e">
        <f t="shared" si="211"/>
        <v>#N/A</v>
      </c>
      <c r="Q4891" s="13" t="e">
        <f>VLOOKUP(I4891,'[1]Nhân viên'!$E$20:$F$41,2,0)</f>
        <v>#N/A</v>
      </c>
    </row>
    <row r="4892" spans="1:17" x14ac:dyDescent="0.2">
      <c r="A4892" s="11">
        <v>4869</v>
      </c>
      <c r="D4892" s="13" t="e">
        <f>VLOOKUP(C4892,'Nhân viên'!$B$5:$C$48,2,0)</f>
        <v>#N/A</v>
      </c>
      <c r="G4892" s="13" t="e">
        <f>VLOOKUP(E4892,'Khách hàng'!$B$4:$F$1048576,2,0)</f>
        <v>#N/A</v>
      </c>
      <c r="H4892" s="13" t="str">
        <f>VLOOKUP(E4892,'[1]Khách hàng'!$A$4:$F$2144,3,0)</f>
        <v>Số 1 đường số 17A, Khu phố 11, Phường Bình Trị Đông B, Quận Bình Tân, TP.HCM.</v>
      </c>
      <c r="I4892" s="13" t="e">
        <f>VLOOKUP(E4892,'Khách hàng'!$B$4:$F$1048576,5,0)</f>
        <v>#N/A</v>
      </c>
      <c r="L4892" s="13" t="e">
        <f>VLOOKUP(J4892,'Hàng hóa'!$C$5:$D$50,2,0)</f>
        <v>#N/A</v>
      </c>
      <c r="M4892" s="17" t="e">
        <f>VLOOKUP(J4892,'Hàng hóa'!$C$5:$H$22,6,0)</f>
        <v>#N/A</v>
      </c>
      <c r="N4892" s="17" t="e">
        <f t="shared" ref="N4892:N4955" si="213">K4892*M4892</f>
        <v>#N/A</v>
      </c>
      <c r="O4892" s="22" t="e">
        <f t="shared" si="212"/>
        <v>#N/A</v>
      </c>
      <c r="P4892" s="17" t="e">
        <f t="shared" ref="P4892:P4955" si="214">N4892*O4892+N4892</f>
        <v>#N/A</v>
      </c>
      <c r="Q4892" s="13" t="e">
        <f>VLOOKUP(I4892,'[1]Nhân viên'!$E$20:$F$41,2,0)</f>
        <v>#N/A</v>
      </c>
    </row>
    <row r="4893" spans="1:17" x14ac:dyDescent="0.2">
      <c r="A4893" s="11">
        <v>4870</v>
      </c>
      <c r="D4893" s="13" t="e">
        <f>VLOOKUP(C4893,'Nhân viên'!$B$5:$C$48,2,0)</f>
        <v>#N/A</v>
      </c>
      <c r="G4893" s="13" t="e">
        <f>VLOOKUP(E4893,'Khách hàng'!$B$4:$F$1048576,2,0)</f>
        <v>#N/A</v>
      </c>
      <c r="H4893" s="13" t="str">
        <f>VLOOKUP(E4893,'[1]Khách hàng'!$A$4:$F$2144,3,0)</f>
        <v>Số 1 đường số 17A, Khu phố 11, Phường Bình Trị Đông B, Quận Bình Tân, TP.HCM.</v>
      </c>
      <c r="I4893" s="13" t="e">
        <f>VLOOKUP(E4893,'Khách hàng'!$B$4:$F$1048576,5,0)</f>
        <v>#N/A</v>
      </c>
      <c r="L4893" s="13" t="e">
        <f>VLOOKUP(J4893,'Hàng hóa'!$C$5:$D$50,2,0)</f>
        <v>#N/A</v>
      </c>
      <c r="M4893" s="17" t="e">
        <f>VLOOKUP(J4893,'Hàng hóa'!$C$5:$H$22,6,0)</f>
        <v>#N/A</v>
      </c>
      <c r="N4893" s="17" t="e">
        <f t="shared" si="213"/>
        <v>#N/A</v>
      </c>
      <c r="O4893" s="22" t="e">
        <f t="shared" si="212"/>
        <v>#N/A</v>
      </c>
      <c r="P4893" s="17" t="e">
        <f t="shared" si="214"/>
        <v>#N/A</v>
      </c>
      <c r="Q4893" s="13" t="e">
        <f>VLOOKUP(I4893,'[1]Nhân viên'!$E$20:$F$41,2,0)</f>
        <v>#N/A</v>
      </c>
    </row>
    <row r="4894" spans="1:17" x14ac:dyDescent="0.2">
      <c r="A4894" s="11">
        <v>4871</v>
      </c>
      <c r="D4894" s="13" t="e">
        <f>VLOOKUP(C4894,'Nhân viên'!$B$5:$C$48,2,0)</f>
        <v>#N/A</v>
      </c>
      <c r="G4894" s="13" t="e">
        <f>VLOOKUP(E4894,'Khách hàng'!$B$4:$F$1048576,2,0)</f>
        <v>#N/A</v>
      </c>
      <c r="H4894" s="13" t="str">
        <f>VLOOKUP(E4894,'[1]Khách hàng'!$A$4:$F$2144,3,0)</f>
        <v>Số 1 đường số 17A, Khu phố 11, Phường Bình Trị Đông B, Quận Bình Tân, TP.HCM.</v>
      </c>
      <c r="I4894" s="13" t="e">
        <f>VLOOKUP(E4894,'Khách hàng'!$B$4:$F$1048576,5,0)</f>
        <v>#N/A</v>
      </c>
      <c r="L4894" s="13" t="e">
        <f>VLOOKUP(J4894,'Hàng hóa'!$C$5:$D$50,2,0)</f>
        <v>#N/A</v>
      </c>
      <c r="M4894" s="17" t="e">
        <f>VLOOKUP(J4894,'Hàng hóa'!$C$5:$H$22,6,0)</f>
        <v>#N/A</v>
      </c>
      <c r="N4894" s="17" t="e">
        <f t="shared" si="213"/>
        <v>#N/A</v>
      </c>
      <c r="O4894" s="22" t="e">
        <f t="shared" si="212"/>
        <v>#N/A</v>
      </c>
      <c r="P4894" s="17" t="e">
        <f t="shared" si="214"/>
        <v>#N/A</v>
      </c>
      <c r="Q4894" s="13" t="e">
        <f>VLOOKUP(I4894,'[1]Nhân viên'!$E$20:$F$41,2,0)</f>
        <v>#N/A</v>
      </c>
    </row>
    <row r="4895" spans="1:17" x14ac:dyDescent="0.2">
      <c r="A4895" s="11">
        <v>4872</v>
      </c>
      <c r="D4895" s="13" t="e">
        <f>VLOOKUP(C4895,'Nhân viên'!$B$5:$C$48,2,0)</f>
        <v>#N/A</v>
      </c>
      <c r="G4895" s="13" t="e">
        <f>VLOOKUP(E4895,'Khách hàng'!$B$4:$F$1048576,2,0)</f>
        <v>#N/A</v>
      </c>
      <c r="H4895" s="13" t="str">
        <f>VLOOKUP(E4895,'[1]Khách hàng'!$A$4:$F$2144,3,0)</f>
        <v>Số 1 đường số 17A, Khu phố 11, Phường Bình Trị Đông B, Quận Bình Tân, TP.HCM.</v>
      </c>
      <c r="I4895" s="13" t="e">
        <f>VLOOKUP(E4895,'Khách hàng'!$B$4:$F$1048576,5,0)</f>
        <v>#N/A</v>
      </c>
      <c r="L4895" s="13" t="e">
        <f>VLOOKUP(J4895,'Hàng hóa'!$C$5:$D$50,2,0)</f>
        <v>#N/A</v>
      </c>
      <c r="M4895" s="17" t="e">
        <f>VLOOKUP(J4895,'Hàng hóa'!$C$5:$H$22,6,0)</f>
        <v>#N/A</v>
      </c>
      <c r="N4895" s="17" t="e">
        <f t="shared" si="213"/>
        <v>#N/A</v>
      </c>
      <c r="O4895" s="22" t="e">
        <f t="shared" si="212"/>
        <v>#N/A</v>
      </c>
      <c r="P4895" s="17" t="e">
        <f t="shared" si="214"/>
        <v>#N/A</v>
      </c>
      <c r="Q4895" s="13" t="e">
        <f>VLOOKUP(I4895,'[1]Nhân viên'!$E$20:$F$41,2,0)</f>
        <v>#N/A</v>
      </c>
    </row>
    <row r="4896" spans="1:17" x14ac:dyDescent="0.2">
      <c r="A4896" s="11">
        <v>4873</v>
      </c>
      <c r="D4896" s="13" t="e">
        <f>VLOOKUP(C4896,'Nhân viên'!$B$5:$C$48,2,0)</f>
        <v>#N/A</v>
      </c>
      <c r="G4896" s="13" t="e">
        <f>VLOOKUP(E4896,'Khách hàng'!$B$4:$F$1048576,2,0)</f>
        <v>#N/A</v>
      </c>
      <c r="H4896" s="13" t="str">
        <f>VLOOKUP(E4896,'[1]Khách hàng'!$A$4:$F$2144,3,0)</f>
        <v>Số 1 đường số 17A, Khu phố 11, Phường Bình Trị Đông B, Quận Bình Tân, TP.HCM.</v>
      </c>
      <c r="I4896" s="13" t="e">
        <f>VLOOKUP(E4896,'Khách hàng'!$B$4:$F$1048576,5,0)</f>
        <v>#N/A</v>
      </c>
      <c r="L4896" s="13" t="e">
        <f>VLOOKUP(J4896,'Hàng hóa'!$C$5:$D$50,2,0)</f>
        <v>#N/A</v>
      </c>
      <c r="M4896" s="17" t="e">
        <f>VLOOKUP(J4896,'Hàng hóa'!$C$5:$H$22,6,0)</f>
        <v>#N/A</v>
      </c>
      <c r="N4896" s="17" t="e">
        <f t="shared" si="213"/>
        <v>#N/A</v>
      </c>
      <c r="O4896" s="22" t="e">
        <f t="shared" si="212"/>
        <v>#N/A</v>
      </c>
      <c r="P4896" s="17" t="e">
        <f t="shared" si="214"/>
        <v>#N/A</v>
      </c>
      <c r="Q4896" s="13" t="e">
        <f>VLOOKUP(I4896,'[1]Nhân viên'!$E$20:$F$41,2,0)</f>
        <v>#N/A</v>
      </c>
    </row>
    <row r="4897" spans="1:17" x14ac:dyDescent="0.2">
      <c r="A4897" s="11">
        <v>4874</v>
      </c>
      <c r="D4897" s="13" t="e">
        <f>VLOOKUP(C4897,'Nhân viên'!$B$5:$C$48,2,0)</f>
        <v>#N/A</v>
      </c>
      <c r="G4897" s="13" t="e">
        <f>VLOOKUP(E4897,'Khách hàng'!$B$4:$F$1048576,2,0)</f>
        <v>#N/A</v>
      </c>
      <c r="H4897" s="13" t="str">
        <f>VLOOKUP(E4897,'[1]Khách hàng'!$A$4:$F$2144,3,0)</f>
        <v>Số 1 đường số 17A, Khu phố 11, Phường Bình Trị Đông B, Quận Bình Tân, TP.HCM.</v>
      </c>
      <c r="I4897" s="13" t="e">
        <f>VLOOKUP(E4897,'Khách hàng'!$B$4:$F$1048576,5,0)</f>
        <v>#N/A</v>
      </c>
      <c r="L4897" s="13" t="e">
        <f>VLOOKUP(J4897,'Hàng hóa'!$C$5:$D$50,2,0)</f>
        <v>#N/A</v>
      </c>
      <c r="M4897" s="17" t="e">
        <f>VLOOKUP(J4897,'Hàng hóa'!$C$5:$H$22,6,0)</f>
        <v>#N/A</v>
      </c>
      <c r="N4897" s="17" t="e">
        <f t="shared" si="213"/>
        <v>#N/A</v>
      </c>
      <c r="O4897" s="22" t="e">
        <f t="shared" si="212"/>
        <v>#N/A</v>
      </c>
      <c r="P4897" s="17" t="e">
        <f t="shared" si="214"/>
        <v>#N/A</v>
      </c>
      <c r="Q4897" s="13" t="e">
        <f>VLOOKUP(I4897,'[1]Nhân viên'!$E$20:$F$41,2,0)</f>
        <v>#N/A</v>
      </c>
    </row>
    <row r="4898" spans="1:17" x14ac:dyDescent="0.2">
      <c r="A4898" s="11">
        <v>4875</v>
      </c>
      <c r="D4898" s="13" t="e">
        <f>VLOOKUP(C4898,'Nhân viên'!$B$5:$C$48,2,0)</f>
        <v>#N/A</v>
      </c>
      <c r="G4898" s="13" t="e">
        <f>VLOOKUP(E4898,'Khách hàng'!$B$4:$F$1048576,2,0)</f>
        <v>#N/A</v>
      </c>
      <c r="H4898" s="13" t="str">
        <f>VLOOKUP(E4898,'[1]Khách hàng'!$A$4:$F$2144,3,0)</f>
        <v>Số 1 đường số 17A, Khu phố 11, Phường Bình Trị Đông B, Quận Bình Tân, TP.HCM.</v>
      </c>
      <c r="I4898" s="13" t="e">
        <f>VLOOKUP(E4898,'Khách hàng'!$B$4:$F$1048576,5,0)</f>
        <v>#N/A</v>
      </c>
      <c r="L4898" s="13" t="e">
        <f>VLOOKUP(J4898,'Hàng hóa'!$C$5:$D$50,2,0)</f>
        <v>#N/A</v>
      </c>
      <c r="M4898" s="17" t="e">
        <f>VLOOKUP(J4898,'Hàng hóa'!$C$5:$H$22,6,0)</f>
        <v>#N/A</v>
      </c>
      <c r="N4898" s="17" t="e">
        <f t="shared" si="213"/>
        <v>#N/A</v>
      </c>
      <c r="O4898" s="22" t="e">
        <f t="shared" si="212"/>
        <v>#N/A</v>
      </c>
      <c r="P4898" s="17" t="e">
        <f t="shared" si="214"/>
        <v>#N/A</v>
      </c>
      <c r="Q4898" s="13" t="e">
        <f>VLOOKUP(I4898,'[1]Nhân viên'!$E$20:$F$41,2,0)</f>
        <v>#N/A</v>
      </c>
    </row>
    <row r="4899" spans="1:17" x14ac:dyDescent="0.2">
      <c r="A4899" s="11">
        <v>4876</v>
      </c>
      <c r="D4899" s="13" t="e">
        <f>VLOOKUP(C4899,'Nhân viên'!$B$5:$C$48,2,0)</f>
        <v>#N/A</v>
      </c>
      <c r="G4899" s="13" t="e">
        <f>VLOOKUP(E4899,'Khách hàng'!$B$4:$F$1048576,2,0)</f>
        <v>#N/A</v>
      </c>
      <c r="H4899" s="13" t="str">
        <f>VLOOKUP(E4899,'[1]Khách hàng'!$A$4:$F$2144,3,0)</f>
        <v>Số 1 đường số 17A, Khu phố 11, Phường Bình Trị Đông B, Quận Bình Tân, TP.HCM.</v>
      </c>
      <c r="I4899" s="13" t="e">
        <f>VLOOKUP(E4899,'Khách hàng'!$B$4:$F$1048576,5,0)</f>
        <v>#N/A</v>
      </c>
      <c r="L4899" s="13" t="e">
        <f>VLOOKUP(J4899,'Hàng hóa'!$C$5:$D$50,2,0)</f>
        <v>#N/A</v>
      </c>
      <c r="M4899" s="17" t="e">
        <f>VLOOKUP(J4899,'Hàng hóa'!$C$5:$H$22,6,0)</f>
        <v>#N/A</v>
      </c>
      <c r="N4899" s="17" t="e">
        <f t="shared" si="213"/>
        <v>#N/A</v>
      </c>
      <c r="O4899" s="22" t="e">
        <f t="shared" si="212"/>
        <v>#N/A</v>
      </c>
      <c r="P4899" s="17" t="e">
        <f t="shared" si="214"/>
        <v>#N/A</v>
      </c>
      <c r="Q4899" s="13" t="e">
        <f>VLOOKUP(I4899,'[1]Nhân viên'!$E$20:$F$41,2,0)</f>
        <v>#N/A</v>
      </c>
    </row>
    <row r="4900" spans="1:17" x14ac:dyDescent="0.2">
      <c r="A4900" s="11">
        <v>4877</v>
      </c>
      <c r="D4900" s="13" t="e">
        <f>VLOOKUP(C4900,'Nhân viên'!$B$5:$C$48,2,0)</f>
        <v>#N/A</v>
      </c>
      <c r="G4900" s="13" t="e">
        <f>VLOOKUP(E4900,'Khách hàng'!$B$4:$F$1048576,2,0)</f>
        <v>#N/A</v>
      </c>
      <c r="H4900" s="13" t="str">
        <f>VLOOKUP(E4900,'[1]Khách hàng'!$A$4:$F$2144,3,0)</f>
        <v>Số 1 đường số 17A, Khu phố 11, Phường Bình Trị Đông B, Quận Bình Tân, TP.HCM.</v>
      </c>
      <c r="I4900" s="13" t="e">
        <f>VLOOKUP(E4900,'Khách hàng'!$B$4:$F$1048576,5,0)</f>
        <v>#N/A</v>
      </c>
      <c r="L4900" s="13" t="e">
        <f>VLOOKUP(J4900,'Hàng hóa'!$C$5:$D$50,2,0)</f>
        <v>#N/A</v>
      </c>
      <c r="M4900" s="17" t="e">
        <f>VLOOKUP(J4900,'Hàng hóa'!$C$5:$H$22,6,0)</f>
        <v>#N/A</v>
      </c>
      <c r="N4900" s="17" t="e">
        <f t="shared" si="213"/>
        <v>#N/A</v>
      </c>
      <c r="O4900" s="22" t="e">
        <f t="shared" si="212"/>
        <v>#N/A</v>
      </c>
      <c r="P4900" s="17" t="e">
        <f t="shared" si="214"/>
        <v>#N/A</v>
      </c>
      <c r="Q4900" s="13" t="e">
        <f>VLOOKUP(I4900,'[1]Nhân viên'!$E$20:$F$41,2,0)</f>
        <v>#N/A</v>
      </c>
    </row>
    <row r="4901" spans="1:17" x14ac:dyDescent="0.2">
      <c r="A4901" s="11">
        <v>4878</v>
      </c>
      <c r="D4901" s="13" t="e">
        <f>VLOOKUP(C4901,'Nhân viên'!$B$5:$C$48,2,0)</f>
        <v>#N/A</v>
      </c>
      <c r="G4901" s="13" t="e">
        <f>VLOOKUP(E4901,'Khách hàng'!$B$4:$F$1048576,2,0)</f>
        <v>#N/A</v>
      </c>
      <c r="H4901" s="13" t="str">
        <f>VLOOKUP(E4901,'[1]Khách hàng'!$A$4:$F$2144,3,0)</f>
        <v>Số 1 đường số 17A, Khu phố 11, Phường Bình Trị Đông B, Quận Bình Tân, TP.HCM.</v>
      </c>
      <c r="I4901" s="13" t="e">
        <f>VLOOKUP(E4901,'Khách hàng'!$B$4:$F$1048576,5,0)</f>
        <v>#N/A</v>
      </c>
      <c r="L4901" s="13" t="e">
        <f>VLOOKUP(J4901,'Hàng hóa'!$C$5:$D$50,2,0)</f>
        <v>#N/A</v>
      </c>
      <c r="M4901" s="17" t="e">
        <f>VLOOKUP(J4901,'Hàng hóa'!$C$5:$H$22,6,0)</f>
        <v>#N/A</v>
      </c>
      <c r="N4901" s="17" t="e">
        <f t="shared" si="213"/>
        <v>#N/A</v>
      </c>
      <c r="O4901" s="22" t="e">
        <f t="shared" si="212"/>
        <v>#N/A</v>
      </c>
      <c r="P4901" s="17" t="e">
        <f t="shared" si="214"/>
        <v>#N/A</v>
      </c>
      <c r="Q4901" s="13" t="e">
        <f>VLOOKUP(I4901,'[1]Nhân viên'!$E$20:$F$41,2,0)</f>
        <v>#N/A</v>
      </c>
    </row>
    <row r="4902" spans="1:17" x14ac:dyDescent="0.2">
      <c r="A4902" s="11">
        <v>4879</v>
      </c>
      <c r="D4902" s="13" t="e">
        <f>VLOOKUP(C4902,'Nhân viên'!$B$5:$C$48,2,0)</f>
        <v>#N/A</v>
      </c>
      <c r="G4902" s="13" t="e">
        <f>VLOOKUP(E4902,'Khách hàng'!$B$4:$F$1048576,2,0)</f>
        <v>#N/A</v>
      </c>
      <c r="H4902" s="13" t="str">
        <f>VLOOKUP(E4902,'[1]Khách hàng'!$A$4:$F$2144,3,0)</f>
        <v>Số 1 đường số 17A, Khu phố 11, Phường Bình Trị Đông B, Quận Bình Tân, TP.HCM.</v>
      </c>
      <c r="I4902" s="13" t="e">
        <f>VLOOKUP(E4902,'Khách hàng'!$B$4:$F$1048576,5,0)</f>
        <v>#N/A</v>
      </c>
      <c r="L4902" s="13" t="e">
        <f>VLOOKUP(J4902,'Hàng hóa'!$C$5:$D$50,2,0)</f>
        <v>#N/A</v>
      </c>
      <c r="M4902" s="17" t="e">
        <f>VLOOKUP(J4902,'Hàng hóa'!$C$5:$H$22,6,0)</f>
        <v>#N/A</v>
      </c>
      <c r="N4902" s="17" t="e">
        <f t="shared" si="213"/>
        <v>#N/A</v>
      </c>
      <c r="O4902" s="22" t="e">
        <f t="shared" si="212"/>
        <v>#N/A</v>
      </c>
      <c r="P4902" s="17" t="e">
        <f t="shared" si="214"/>
        <v>#N/A</v>
      </c>
      <c r="Q4902" s="13" t="e">
        <f>VLOOKUP(I4902,'[1]Nhân viên'!$E$20:$F$41,2,0)</f>
        <v>#N/A</v>
      </c>
    </row>
    <row r="4903" spans="1:17" x14ac:dyDescent="0.2">
      <c r="A4903" s="11">
        <v>4880</v>
      </c>
      <c r="D4903" s="13" t="e">
        <f>VLOOKUP(C4903,'Nhân viên'!$B$5:$C$48,2,0)</f>
        <v>#N/A</v>
      </c>
      <c r="G4903" s="13" t="e">
        <f>VLOOKUP(E4903,'Khách hàng'!$B$4:$F$1048576,2,0)</f>
        <v>#N/A</v>
      </c>
      <c r="H4903" s="13" t="str">
        <f>VLOOKUP(E4903,'[1]Khách hàng'!$A$4:$F$2144,3,0)</f>
        <v>Số 1 đường số 17A, Khu phố 11, Phường Bình Trị Đông B, Quận Bình Tân, TP.HCM.</v>
      </c>
      <c r="I4903" s="13" t="e">
        <f>VLOOKUP(E4903,'Khách hàng'!$B$4:$F$1048576,5,0)</f>
        <v>#N/A</v>
      </c>
      <c r="L4903" s="13" t="e">
        <f>VLOOKUP(J4903,'Hàng hóa'!$C$5:$D$50,2,0)</f>
        <v>#N/A</v>
      </c>
      <c r="M4903" s="17" t="e">
        <f>VLOOKUP(J4903,'Hàng hóa'!$C$5:$H$22,6,0)</f>
        <v>#N/A</v>
      </c>
      <c r="N4903" s="17" t="e">
        <f t="shared" si="213"/>
        <v>#N/A</v>
      </c>
      <c r="O4903" s="22" t="e">
        <f t="shared" si="212"/>
        <v>#N/A</v>
      </c>
      <c r="P4903" s="17" t="e">
        <f t="shared" si="214"/>
        <v>#N/A</v>
      </c>
      <c r="Q4903" s="13" t="e">
        <f>VLOOKUP(I4903,'[1]Nhân viên'!$E$20:$F$41,2,0)</f>
        <v>#N/A</v>
      </c>
    </row>
    <row r="4904" spans="1:17" x14ac:dyDescent="0.2">
      <c r="A4904" s="11">
        <v>4881</v>
      </c>
      <c r="D4904" s="13" t="e">
        <f>VLOOKUP(C4904,'Nhân viên'!$B$5:$C$48,2,0)</f>
        <v>#N/A</v>
      </c>
      <c r="G4904" s="13" t="e">
        <f>VLOOKUP(E4904,'Khách hàng'!$B$4:$F$1048576,2,0)</f>
        <v>#N/A</v>
      </c>
      <c r="H4904" s="13" t="str">
        <f>VLOOKUP(E4904,'[1]Khách hàng'!$A$4:$F$2144,3,0)</f>
        <v>Số 1 đường số 17A, Khu phố 11, Phường Bình Trị Đông B, Quận Bình Tân, TP.HCM.</v>
      </c>
      <c r="I4904" s="13" t="e">
        <f>VLOOKUP(E4904,'Khách hàng'!$B$4:$F$1048576,5,0)</f>
        <v>#N/A</v>
      </c>
      <c r="L4904" s="13" t="e">
        <f>VLOOKUP(J4904,'Hàng hóa'!$C$5:$D$50,2,0)</f>
        <v>#N/A</v>
      </c>
      <c r="M4904" s="17" t="e">
        <f>VLOOKUP(J4904,'Hàng hóa'!$C$5:$H$22,6,0)</f>
        <v>#N/A</v>
      </c>
      <c r="N4904" s="17" t="e">
        <f t="shared" si="213"/>
        <v>#N/A</v>
      </c>
      <c r="O4904" s="22" t="e">
        <f t="shared" si="212"/>
        <v>#N/A</v>
      </c>
      <c r="P4904" s="17" t="e">
        <f t="shared" si="214"/>
        <v>#N/A</v>
      </c>
      <c r="Q4904" s="13" t="e">
        <f>VLOOKUP(I4904,'[1]Nhân viên'!$E$20:$F$41,2,0)</f>
        <v>#N/A</v>
      </c>
    </row>
    <row r="4905" spans="1:17" x14ac:dyDescent="0.2">
      <c r="A4905" s="11">
        <v>4882</v>
      </c>
      <c r="D4905" s="13" t="e">
        <f>VLOOKUP(C4905,'Nhân viên'!$B$5:$C$48,2,0)</f>
        <v>#N/A</v>
      </c>
      <c r="G4905" s="13" t="e">
        <f>VLOOKUP(E4905,'Khách hàng'!$B$4:$F$1048576,2,0)</f>
        <v>#N/A</v>
      </c>
      <c r="H4905" s="13" t="str">
        <f>VLOOKUP(E4905,'[1]Khách hàng'!$A$4:$F$2144,3,0)</f>
        <v>Số 1 đường số 17A, Khu phố 11, Phường Bình Trị Đông B, Quận Bình Tân, TP.HCM.</v>
      </c>
      <c r="I4905" s="13" t="e">
        <f>VLOOKUP(E4905,'Khách hàng'!$B$4:$F$1048576,5,0)</f>
        <v>#N/A</v>
      </c>
      <c r="L4905" s="13" t="e">
        <f>VLOOKUP(J4905,'Hàng hóa'!$C$5:$D$50,2,0)</f>
        <v>#N/A</v>
      </c>
      <c r="M4905" s="17" t="e">
        <f>VLOOKUP(J4905,'Hàng hóa'!$C$5:$H$22,6,0)</f>
        <v>#N/A</v>
      </c>
      <c r="N4905" s="17" t="e">
        <f t="shared" si="213"/>
        <v>#N/A</v>
      </c>
      <c r="O4905" s="22" t="e">
        <f t="shared" si="212"/>
        <v>#N/A</v>
      </c>
      <c r="P4905" s="17" t="e">
        <f t="shared" si="214"/>
        <v>#N/A</v>
      </c>
      <c r="Q4905" s="13" t="e">
        <f>VLOOKUP(I4905,'[1]Nhân viên'!$E$20:$F$41,2,0)</f>
        <v>#N/A</v>
      </c>
    </row>
    <row r="4906" spans="1:17" x14ac:dyDescent="0.2">
      <c r="A4906" s="11">
        <v>4883</v>
      </c>
      <c r="D4906" s="13" t="e">
        <f>VLOOKUP(C4906,'Nhân viên'!$B$5:$C$48,2,0)</f>
        <v>#N/A</v>
      </c>
      <c r="G4906" s="13" t="e">
        <f>VLOOKUP(E4906,'Khách hàng'!$B$4:$F$1048576,2,0)</f>
        <v>#N/A</v>
      </c>
      <c r="H4906" s="13" t="str">
        <f>VLOOKUP(E4906,'[1]Khách hàng'!$A$4:$F$2144,3,0)</f>
        <v>Số 1 đường số 17A, Khu phố 11, Phường Bình Trị Đông B, Quận Bình Tân, TP.HCM.</v>
      </c>
      <c r="I4906" s="13" t="e">
        <f>VLOOKUP(E4906,'Khách hàng'!$B$4:$F$1048576,5,0)</f>
        <v>#N/A</v>
      </c>
      <c r="L4906" s="13" t="e">
        <f>VLOOKUP(J4906,'Hàng hóa'!$C$5:$D$50,2,0)</f>
        <v>#N/A</v>
      </c>
      <c r="M4906" s="17" t="e">
        <f>VLOOKUP(J4906,'Hàng hóa'!$C$5:$H$22,6,0)</f>
        <v>#N/A</v>
      </c>
      <c r="N4906" s="17" t="e">
        <f t="shared" si="213"/>
        <v>#N/A</v>
      </c>
      <c r="O4906" s="22" t="e">
        <f t="shared" si="212"/>
        <v>#N/A</v>
      </c>
      <c r="P4906" s="17" t="e">
        <f t="shared" si="214"/>
        <v>#N/A</v>
      </c>
      <c r="Q4906" s="13" t="e">
        <f>VLOOKUP(I4906,'[1]Nhân viên'!$E$20:$F$41,2,0)</f>
        <v>#N/A</v>
      </c>
    </row>
    <row r="4907" spans="1:17" x14ac:dyDescent="0.2">
      <c r="A4907" s="11">
        <v>4884</v>
      </c>
      <c r="D4907" s="13" t="e">
        <f>VLOOKUP(C4907,'Nhân viên'!$B$5:$C$48,2,0)</f>
        <v>#N/A</v>
      </c>
      <c r="G4907" s="13" t="e">
        <f>VLOOKUP(E4907,'Khách hàng'!$B$4:$F$1048576,2,0)</f>
        <v>#N/A</v>
      </c>
      <c r="H4907" s="13" t="str">
        <f>VLOOKUP(E4907,'[1]Khách hàng'!$A$4:$F$2144,3,0)</f>
        <v>Số 1 đường số 17A, Khu phố 11, Phường Bình Trị Đông B, Quận Bình Tân, TP.HCM.</v>
      </c>
      <c r="I4907" s="13" t="e">
        <f>VLOOKUP(E4907,'Khách hàng'!$B$4:$F$1048576,5,0)</f>
        <v>#N/A</v>
      </c>
      <c r="L4907" s="13" t="e">
        <f>VLOOKUP(J4907,'Hàng hóa'!$C$5:$D$50,2,0)</f>
        <v>#N/A</v>
      </c>
      <c r="M4907" s="17" t="e">
        <f>VLOOKUP(J4907,'Hàng hóa'!$C$5:$H$22,6,0)</f>
        <v>#N/A</v>
      </c>
      <c r="N4907" s="17" t="e">
        <f t="shared" si="213"/>
        <v>#N/A</v>
      </c>
      <c r="O4907" s="22" t="e">
        <f t="shared" si="212"/>
        <v>#N/A</v>
      </c>
      <c r="P4907" s="17" t="e">
        <f t="shared" si="214"/>
        <v>#N/A</v>
      </c>
      <c r="Q4907" s="13" t="e">
        <f>VLOOKUP(I4907,'[1]Nhân viên'!$E$20:$F$41,2,0)</f>
        <v>#N/A</v>
      </c>
    </row>
    <row r="4908" spans="1:17" x14ac:dyDescent="0.2">
      <c r="A4908" s="11">
        <v>4885</v>
      </c>
      <c r="D4908" s="13" t="e">
        <f>VLOOKUP(C4908,'Nhân viên'!$B$5:$C$48,2,0)</f>
        <v>#N/A</v>
      </c>
      <c r="G4908" s="13" t="e">
        <f>VLOOKUP(E4908,'Khách hàng'!$B$4:$F$1048576,2,0)</f>
        <v>#N/A</v>
      </c>
      <c r="H4908" s="13" t="str">
        <f>VLOOKUP(E4908,'[1]Khách hàng'!$A$4:$F$2144,3,0)</f>
        <v>Số 1 đường số 17A, Khu phố 11, Phường Bình Trị Đông B, Quận Bình Tân, TP.HCM.</v>
      </c>
      <c r="I4908" s="13" t="e">
        <f>VLOOKUP(E4908,'Khách hàng'!$B$4:$F$1048576,5,0)</f>
        <v>#N/A</v>
      </c>
      <c r="L4908" s="13" t="e">
        <f>VLOOKUP(J4908,'Hàng hóa'!$C$5:$D$50,2,0)</f>
        <v>#N/A</v>
      </c>
      <c r="M4908" s="17" t="e">
        <f>VLOOKUP(J4908,'Hàng hóa'!$C$5:$H$22,6,0)</f>
        <v>#N/A</v>
      </c>
      <c r="N4908" s="17" t="e">
        <f t="shared" si="213"/>
        <v>#N/A</v>
      </c>
      <c r="O4908" s="22" t="e">
        <f t="shared" si="212"/>
        <v>#N/A</v>
      </c>
      <c r="P4908" s="17" t="e">
        <f t="shared" si="214"/>
        <v>#N/A</v>
      </c>
      <c r="Q4908" s="13" t="e">
        <f>VLOOKUP(I4908,'[1]Nhân viên'!$E$20:$F$41,2,0)</f>
        <v>#N/A</v>
      </c>
    </row>
    <row r="4909" spans="1:17" x14ac:dyDescent="0.2">
      <c r="A4909" s="11">
        <v>4886</v>
      </c>
      <c r="D4909" s="13" t="e">
        <f>VLOOKUP(C4909,'Nhân viên'!$B$5:$C$48,2,0)</f>
        <v>#N/A</v>
      </c>
      <c r="G4909" s="13" t="e">
        <f>VLOOKUP(E4909,'Khách hàng'!$B$4:$F$1048576,2,0)</f>
        <v>#N/A</v>
      </c>
      <c r="H4909" s="13" t="str">
        <f>VLOOKUP(E4909,'[1]Khách hàng'!$A$4:$F$2144,3,0)</f>
        <v>Số 1 đường số 17A, Khu phố 11, Phường Bình Trị Đông B, Quận Bình Tân, TP.HCM.</v>
      </c>
      <c r="I4909" s="13" t="e">
        <f>VLOOKUP(E4909,'Khách hàng'!$B$4:$F$1048576,5,0)</f>
        <v>#N/A</v>
      </c>
      <c r="L4909" s="13" t="e">
        <f>VLOOKUP(J4909,'Hàng hóa'!$C$5:$D$50,2,0)</f>
        <v>#N/A</v>
      </c>
      <c r="M4909" s="17" t="e">
        <f>VLOOKUP(J4909,'Hàng hóa'!$C$5:$H$22,6,0)</f>
        <v>#N/A</v>
      </c>
      <c r="N4909" s="17" t="e">
        <f t="shared" si="213"/>
        <v>#N/A</v>
      </c>
      <c r="O4909" s="22" t="e">
        <f t="shared" si="212"/>
        <v>#N/A</v>
      </c>
      <c r="P4909" s="17" t="e">
        <f t="shared" si="214"/>
        <v>#N/A</v>
      </c>
      <c r="Q4909" s="13" t="e">
        <f>VLOOKUP(I4909,'[1]Nhân viên'!$E$20:$F$41,2,0)</f>
        <v>#N/A</v>
      </c>
    </row>
    <row r="4910" spans="1:17" x14ac:dyDescent="0.2">
      <c r="A4910" s="11">
        <v>4887</v>
      </c>
      <c r="D4910" s="13" t="e">
        <f>VLOOKUP(C4910,'Nhân viên'!$B$5:$C$48,2,0)</f>
        <v>#N/A</v>
      </c>
      <c r="G4910" s="13" t="e">
        <f>VLOOKUP(E4910,'Khách hàng'!$B$4:$F$1048576,2,0)</f>
        <v>#N/A</v>
      </c>
      <c r="H4910" s="13" t="str">
        <f>VLOOKUP(E4910,'[1]Khách hàng'!$A$4:$F$2144,3,0)</f>
        <v>Số 1 đường số 17A, Khu phố 11, Phường Bình Trị Đông B, Quận Bình Tân, TP.HCM.</v>
      </c>
      <c r="I4910" s="13" t="e">
        <f>VLOOKUP(E4910,'Khách hàng'!$B$4:$F$1048576,5,0)</f>
        <v>#N/A</v>
      </c>
      <c r="L4910" s="13" t="e">
        <f>VLOOKUP(J4910,'Hàng hóa'!$C$5:$D$50,2,0)</f>
        <v>#N/A</v>
      </c>
      <c r="M4910" s="17" t="e">
        <f>VLOOKUP(J4910,'Hàng hóa'!$C$5:$H$22,6,0)</f>
        <v>#N/A</v>
      </c>
      <c r="N4910" s="17" t="e">
        <f t="shared" si="213"/>
        <v>#N/A</v>
      </c>
      <c r="O4910" s="22" t="e">
        <f t="shared" si="212"/>
        <v>#N/A</v>
      </c>
      <c r="P4910" s="17" t="e">
        <f t="shared" si="214"/>
        <v>#N/A</v>
      </c>
      <c r="Q4910" s="13" t="e">
        <f>VLOOKUP(I4910,'[1]Nhân viên'!$E$20:$F$41,2,0)</f>
        <v>#N/A</v>
      </c>
    </row>
    <row r="4911" spans="1:17" x14ac:dyDescent="0.2">
      <c r="A4911" s="11">
        <v>4888</v>
      </c>
      <c r="D4911" s="13" t="e">
        <f>VLOOKUP(C4911,'Nhân viên'!$B$5:$C$48,2,0)</f>
        <v>#N/A</v>
      </c>
      <c r="G4911" s="13" t="e">
        <f>VLOOKUP(E4911,'Khách hàng'!$B$4:$F$1048576,2,0)</f>
        <v>#N/A</v>
      </c>
      <c r="H4911" s="13" t="str">
        <f>VLOOKUP(E4911,'[1]Khách hàng'!$A$4:$F$2144,3,0)</f>
        <v>Số 1 đường số 17A, Khu phố 11, Phường Bình Trị Đông B, Quận Bình Tân, TP.HCM.</v>
      </c>
      <c r="I4911" s="13" t="e">
        <f>VLOOKUP(E4911,'Khách hàng'!$B$4:$F$1048576,5,0)</f>
        <v>#N/A</v>
      </c>
      <c r="L4911" s="13" t="e">
        <f>VLOOKUP(J4911,'Hàng hóa'!$C$5:$D$50,2,0)</f>
        <v>#N/A</v>
      </c>
      <c r="M4911" s="17" t="e">
        <f>VLOOKUP(J4911,'Hàng hóa'!$C$5:$H$22,6,0)</f>
        <v>#N/A</v>
      </c>
      <c r="N4911" s="17" t="e">
        <f t="shared" si="213"/>
        <v>#N/A</v>
      </c>
      <c r="O4911" s="22" t="e">
        <f t="shared" si="212"/>
        <v>#N/A</v>
      </c>
      <c r="P4911" s="17" t="e">
        <f t="shared" si="214"/>
        <v>#N/A</v>
      </c>
      <c r="Q4911" s="13" t="e">
        <f>VLOOKUP(I4911,'[1]Nhân viên'!$E$20:$F$41,2,0)</f>
        <v>#N/A</v>
      </c>
    </row>
    <row r="4912" spans="1:17" x14ac:dyDescent="0.2">
      <c r="A4912" s="11">
        <v>4889</v>
      </c>
      <c r="D4912" s="13" t="e">
        <f>VLOOKUP(C4912,'Nhân viên'!$B$5:$C$48,2,0)</f>
        <v>#N/A</v>
      </c>
      <c r="G4912" s="13" t="e">
        <f>VLOOKUP(E4912,'Khách hàng'!$B$4:$F$1048576,2,0)</f>
        <v>#N/A</v>
      </c>
      <c r="H4912" s="13" t="str">
        <f>VLOOKUP(E4912,'[1]Khách hàng'!$A$4:$F$2144,3,0)</f>
        <v>Số 1 đường số 17A, Khu phố 11, Phường Bình Trị Đông B, Quận Bình Tân, TP.HCM.</v>
      </c>
      <c r="I4912" s="13" t="e">
        <f>VLOOKUP(E4912,'Khách hàng'!$B$4:$F$1048576,5,0)</f>
        <v>#N/A</v>
      </c>
      <c r="L4912" s="13" t="e">
        <f>VLOOKUP(J4912,'Hàng hóa'!$C$5:$D$50,2,0)</f>
        <v>#N/A</v>
      </c>
      <c r="M4912" s="17" t="e">
        <f>VLOOKUP(J4912,'Hàng hóa'!$C$5:$H$22,6,0)</f>
        <v>#N/A</v>
      </c>
      <c r="N4912" s="17" t="e">
        <f t="shared" si="213"/>
        <v>#N/A</v>
      </c>
      <c r="O4912" s="22" t="e">
        <f t="shared" si="212"/>
        <v>#N/A</v>
      </c>
      <c r="P4912" s="17" t="e">
        <f t="shared" si="214"/>
        <v>#N/A</v>
      </c>
      <c r="Q4912" s="13" t="e">
        <f>VLOOKUP(I4912,'[1]Nhân viên'!$E$20:$F$41,2,0)</f>
        <v>#N/A</v>
      </c>
    </row>
    <row r="4913" spans="1:17" x14ac:dyDescent="0.2">
      <c r="A4913" s="11">
        <v>4890</v>
      </c>
      <c r="D4913" s="13" t="e">
        <f>VLOOKUP(C4913,'Nhân viên'!$B$5:$C$48,2,0)</f>
        <v>#N/A</v>
      </c>
      <c r="G4913" s="13" t="e">
        <f>VLOOKUP(E4913,'Khách hàng'!$B$4:$F$1048576,2,0)</f>
        <v>#N/A</v>
      </c>
      <c r="H4913" s="13" t="str">
        <f>VLOOKUP(E4913,'[1]Khách hàng'!$A$4:$F$2144,3,0)</f>
        <v>Số 1 đường số 17A, Khu phố 11, Phường Bình Trị Đông B, Quận Bình Tân, TP.HCM.</v>
      </c>
      <c r="I4913" s="13" t="e">
        <f>VLOOKUP(E4913,'Khách hàng'!$B$4:$F$1048576,5,0)</f>
        <v>#N/A</v>
      </c>
      <c r="L4913" s="13" t="e">
        <f>VLOOKUP(J4913,'Hàng hóa'!$C$5:$D$50,2,0)</f>
        <v>#N/A</v>
      </c>
      <c r="M4913" s="17" t="e">
        <f>VLOOKUP(J4913,'Hàng hóa'!$C$5:$H$22,6,0)</f>
        <v>#N/A</v>
      </c>
      <c r="N4913" s="17" t="e">
        <f t="shared" si="213"/>
        <v>#N/A</v>
      </c>
      <c r="O4913" s="22" t="e">
        <f t="shared" si="212"/>
        <v>#N/A</v>
      </c>
      <c r="P4913" s="17" t="e">
        <f t="shared" si="214"/>
        <v>#N/A</v>
      </c>
      <c r="Q4913" s="13" t="e">
        <f>VLOOKUP(I4913,'[1]Nhân viên'!$E$20:$F$41,2,0)</f>
        <v>#N/A</v>
      </c>
    </row>
    <row r="4914" spans="1:17" x14ac:dyDescent="0.2">
      <c r="A4914" s="11">
        <v>4891</v>
      </c>
      <c r="D4914" s="13" t="e">
        <f>VLOOKUP(C4914,'Nhân viên'!$B$5:$C$48,2,0)</f>
        <v>#N/A</v>
      </c>
      <c r="G4914" s="13" t="e">
        <f>VLOOKUP(E4914,'Khách hàng'!$B$4:$F$1048576,2,0)</f>
        <v>#N/A</v>
      </c>
      <c r="H4914" s="13" t="str">
        <f>VLOOKUP(E4914,'[1]Khách hàng'!$A$4:$F$2144,3,0)</f>
        <v>Số 1 đường số 17A, Khu phố 11, Phường Bình Trị Đông B, Quận Bình Tân, TP.HCM.</v>
      </c>
      <c r="I4914" s="13" t="e">
        <f>VLOOKUP(E4914,'Khách hàng'!$B$4:$F$1048576,5,0)</f>
        <v>#N/A</v>
      </c>
      <c r="L4914" s="13" t="e">
        <f>VLOOKUP(J4914,'Hàng hóa'!$C$5:$D$50,2,0)</f>
        <v>#N/A</v>
      </c>
      <c r="M4914" s="17" t="e">
        <f>VLOOKUP(J4914,'Hàng hóa'!$C$5:$H$22,6,0)</f>
        <v>#N/A</v>
      </c>
      <c r="N4914" s="17" t="e">
        <f t="shared" si="213"/>
        <v>#N/A</v>
      </c>
      <c r="O4914" s="22" t="e">
        <f t="shared" si="212"/>
        <v>#N/A</v>
      </c>
      <c r="P4914" s="17" t="e">
        <f t="shared" si="214"/>
        <v>#N/A</v>
      </c>
      <c r="Q4914" s="13" t="e">
        <f>VLOOKUP(I4914,'[1]Nhân viên'!$E$20:$F$41,2,0)</f>
        <v>#N/A</v>
      </c>
    </row>
    <row r="4915" spans="1:17" x14ac:dyDescent="0.2">
      <c r="A4915" s="11">
        <v>4892</v>
      </c>
      <c r="D4915" s="13" t="e">
        <f>VLOOKUP(C4915,'Nhân viên'!$B$5:$C$48,2,0)</f>
        <v>#N/A</v>
      </c>
      <c r="G4915" s="13" t="e">
        <f>VLOOKUP(E4915,'Khách hàng'!$B$4:$F$1048576,2,0)</f>
        <v>#N/A</v>
      </c>
      <c r="H4915" s="13" t="str">
        <f>VLOOKUP(E4915,'[1]Khách hàng'!$A$4:$F$2144,3,0)</f>
        <v>Số 1 đường số 17A, Khu phố 11, Phường Bình Trị Đông B, Quận Bình Tân, TP.HCM.</v>
      </c>
      <c r="I4915" s="13" t="e">
        <f>VLOOKUP(E4915,'Khách hàng'!$B$4:$F$1048576,5,0)</f>
        <v>#N/A</v>
      </c>
      <c r="L4915" s="13" t="e">
        <f>VLOOKUP(J4915,'Hàng hóa'!$C$5:$D$50,2,0)</f>
        <v>#N/A</v>
      </c>
      <c r="M4915" s="17" t="e">
        <f>VLOOKUP(J4915,'Hàng hóa'!$C$5:$H$22,6,0)</f>
        <v>#N/A</v>
      </c>
      <c r="N4915" s="17" t="e">
        <f t="shared" si="213"/>
        <v>#N/A</v>
      </c>
      <c r="O4915" s="22" t="e">
        <f t="shared" si="212"/>
        <v>#N/A</v>
      </c>
      <c r="P4915" s="17" t="e">
        <f t="shared" si="214"/>
        <v>#N/A</v>
      </c>
      <c r="Q4915" s="13" t="e">
        <f>VLOOKUP(I4915,'[1]Nhân viên'!$E$20:$F$41,2,0)</f>
        <v>#N/A</v>
      </c>
    </row>
    <row r="4916" spans="1:17" x14ac:dyDescent="0.2">
      <c r="A4916" s="11">
        <v>4893</v>
      </c>
      <c r="D4916" s="13" t="e">
        <f>VLOOKUP(C4916,'Nhân viên'!$B$5:$C$48,2,0)</f>
        <v>#N/A</v>
      </c>
      <c r="G4916" s="13" t="e">
        <f>VLOOKUP(E4916,'Khách hàng'!$B$4:$F$1048576,2,0)</f>
        <v>#N/A</v>
      </c>
      <c r="H4916" s="13" t="str">
        <f>VLOOKUP(E4916,'[1]Khách hàng'!$A$4:$F$2144,3,0)</f>
        <v>Số 1 đường số 17A, Khu phố 11, Phường Bình Trị Đông B, Quận Bình Tân, TP.HCM.</v>
      </c>
      <c r="I4916" s="13" t="e">
        <f>VLOOKUP(E4916,'Khách hàng'!$B$4:$F$1048576,5,0)</f>
        <v>#N/A</v>
      </c>
      <c r="L4916" s="13" t="e">
        <f>VLOOKUP(J4916,'Hàng hóa'!$C$5:$D$50,2,0)</f>
        <v>#N/A</v>
      </c>
      <c r="M4916" s="17" t="e">
        <f>VLOOKUP(J4916,'Hàng hóa'!$C$5:$H$22,6,0)</f>
        <v>#N/A</v>
      </c>
      <c r="N4916" s="17" t="e">
        <f t="shared" si="213"/>
        <v>#N/A</v>
      </c>
      <c r="O4916" s="22" t="e">
        <f t="shared" si="212"/>
        <v>#N/A</v>
      </c>
      <c r="P4916" s="17" t="e">
        <f t="shared" si="214"/>
        <v>#N/A</v>
      </c>
      <c r="Q4916" s="13" t="e">
        <f>VLOOKUP(I4916,'[1]Nhân viên'!$E$20:$F$41,2,0)</f>
        <v>#N/A</v>
      </c>
    </row>
    <row r="4917" spans="1:17" x14ac:dyDescent="0.2">
      <c r="A4917" s="11">
        <v>4894</v>
      </c>
      <c r="D4917" s="13" t="e">
        <f>VLOOKUP(C4917,'Nhân viên'!$B$5:$C$48,2,0)</f>
        <v>#N/A</v>
      </c>
      <c r="G4917" s="13" t="e">
        <f>VLOOKUP(E4917,'Khách hàng'!$B$4:$F$1048576,2,0)</f>
        <v>#N/A</v>
      </c>
      <c r="H4917" s="13" t="str">
        <f>VLOOKUP(E4917,'[1]Khách hàng'!$A$4:$F$2144,3,0)</f>
        <v>Số 1 đường số 17A, Khu phố 11, Phường Bình Trị Đông B, Quận Bình Tân, TP.HCM.</v>
      </c>
      <c r="I4917" s="13" t="e">
        <f>VLOOKUP(E4917,'Khách hàng'!$B$4:$F$1048576,5,0)</f>
        <v>#N/A</v>
      </c>
      <c r="L4917" s="13" t="e">
        <f>VLOOKUP(J4917,'Hàng hóa'!$C$5:$D$50,2,0)</f>
        <v>#N/A</v>
      </c>
      <c r="M4917" s="17" t="e">
        <f>VLOOKUP(J4917,'Hàng hóa'!$C$5:$H$22,6,0)</f>
        <v>#N/A</v>
      </c>
      <c r="N4917" s="17" t="e">
        <f t="shared" si="213"/>
        <v>#N/A</v>
      </c>
      <c r="O4917" s="22" t="e">
        <f t="shared" si="212"/>
        <v>#N/A</v>
      </c>
      <c r="P4917" s="17" t="e">
        <f t="shared" si="214"/>
        <v>#N/A</v>
      </c>
      <c r="Q4917" s="13" t="e">
        <f>VLOOKUP(I4917,'[1]Nhân viên'!$E$20:$F$41,2,0)</f>
        <v>#N/A</v>
      </c>
    </row>
    <row r="4918" spans="1:17" x14ac:dyDescent="0.2">
      <c r="A4918" s="11">
        <v>4895</v>
      </c>
      <c r="D4918" s="13" t="e">
        <f>VLOOKUP(C4918,'Nhân viên'!$B$5:$C$48,2,0)</f>
        <v>#N/A</v>
      </c>
      <c r="G4918" s="13" t="e">
        <f>VLOOKUP(E4918,'Khách hàng'!$B$4:$F$1048576,2,0)</f>
        <v>#N/A</v>
      </c>
      <c r="H4918" s="13" t="str">
        <f>VLOOKUP(E4918,'[1]Khách hàng'!$A$4:$F$2144,3,0)</f>
        <v>Số 1 đường số 17A, Khu phố 11, Phường Bình Trị Đông B, Quận Bình Tân, TP.HCM.</v>
      </c>
      <c r="I4918" s="13" t="e">
        <f>VLOOKUP(E4918,'Khách hàng'!$B$4:$F$1048576,5,0)</f>
        <v>#N/A</v>
      </c>
      <c r="L4918" s="13" t="e">
        <f>VLOOKUP(J4918,'Hàng hóa'!$C$5:$D$50,2,0)</f>
        <v>#N/A</v>
      </c>
      <c r="M4918" s="17" t="e">
        <f>VLOOKUP(J4918,'Hàng hóa'!$C$5:$H$22,6,0)</f>
        <v>#N/A</v>
      </c>
      <c r="N4918" s="17" t="e">
        <f t="shared" si="213"/>
        <v>#N/A</v>
      </c>
      <c r="O4918" s="22" t="e">
        <f t="shared" si="212"/>
        <v>#N/A</v>
      </c>
      <c r="P4918" s="17" t="e">
        <f t="shared" si="214"/>
        <v>#N/A</v>
      </c>
      <c r="Q4918" s="13" t="e">
        <f>VLOOKUP(I4918,'[1]Nhân viên'!$E$20:$F$41,2,0)</f>
        <v>#N/A</v>
      </c>
    </row>
    <row r="4919" spans="1:17" x14ac:dyDescent="0.2">
      <c r="A4919" s="11">
        <v>4896</v>
      </c>
      <c r="D4919" s="13" t="e">
        <f>VLOOKUP(C4919,'Nhân viên'!$B$5:$C$48,2,0)</f>
        <v>#N/A</v>
      </c>
      <c r="G4919" s="13" t="e">
        <f>VLOOKUP(E4919,'Khách hàng'!$B$4:$F$1048576,2,0)</f>
        <v>#N/A</v>
      </c>
      <c r="H4919" s="13" t="str">
        <f>VLOOKUP(E4919,'[1]Khách hàng'!$A$4:$F$2144,3,0)</f>
        <v>Số 1 đường số 17A, Khu phố 11, Phường Bình Trị Đông B, Quận Bình Tân, TP.HCM.</v>
      </c>
      <c r="I4919" s="13" t="e">
        <f>VLOOKUP(E4919,'Khách hàng'!$B$4:$F$1048576,5,0)</f>
        <v>#N/A</v>
      </c>
      <c r="L4919" s="13" t="e">
        <f>VLOOKUP(J4919,'Hàng hóa'!$C$5:$D$50,2,0)</f>
        <v>#N/A</v>
      </c>
      <c r="M4919" s="17" t="e">
        <f>VLOOKUP(J4919,'Hàng hóa'!$C$5:$H$22,6,0)</f>
        <v>#N/A</v>
      </c>
      <c r="N4919" s="17" t="e">
        <f t="shared" si="213"/>
        <v>#N/A</v>
      </c>
      <c r="O4919" s="22" t="e">
        <f t="shared" si="212"/>
        <v>#N/A</v>
      </c>
      <c r="P4919" s="17" t="e">
        <f t="shared" si="214"/>
        <v>#N/A</v>
      </c>
      <c r="Q4919" s="13" t="e">
        <f>VLOOKUP(I4919,'[1]Nhân viên'!$E$20:$F$41,2,0)</f>
        <v>#N/A</v>
      </c>
    </row>
    <row r="4920" spans="1:17" x14ac:dyDescent="0.2">
      <c r="A4920" s="11">
        <v>4897</v>
      </c>
      <c r="D4920" s="13" t="e">
        <f>VLOOKUP(C4920,'Nhân viên'!$B$5:$C$48,2,0)</f>
        <v>#N/A</v>
      </c>
      <c r="G4920" s="13" t="e">
        <f>VLOOKUP(E4920,'Khách hàng'!$B$4:$F$1048576,2,0)</f>
        <v>#N/A</v>
      </c>
      <c r="H4920" s="13" t="str">
        <f>VLOOKUP(E4920,'[1]Khách hàng'!$A$4:$F$2144,3,0)</f>
        <v>Số 1 đường số 17A, Khu phố 11, Phường Bình Trị Đông B, Quận Bình Tân, TP.HCM.</v>
      </c>
      <c r="I4920" s="13" t="e">
        <f>VLOOKUP(E4920,'Khách hàng'!$B$4:$F$1048576,5,0)</f>
        <v>#N/A</v>
      </c>
      <c r="L4920" s="13" t="e">
        <f>VLOOKUP(J4920,'Hàng hóa'!$C$5:$D$50,2,0)</f>
        <v>#N/A</v>
      </c>
      <c r="M4920" s="17" t="e">
        <f>VLOOKUP(J4920,'Hàng hóa'!$C$5:$H$22,6,0)</f>
        <v>#N/A</v>
      </c>
      <c r="N4920" s="17" t="e">
        <f t="shared" si="213"/>
        <v>#N/A</v>
      </c>
      <c r="O4920" s="22" t="e">
        <f t="shared" si="212"/>
        <v>#N/A</v>
      </c>
      <c r="P4920" s="17" t="e">
        <f t="shared" si="214"/>
        <v>#N/A</v>
      </c>
      <c r="Q4920" s="13" t="e">
        <f>VLOOKUP(I4920,'[1]Nhân viên'!$E$20:$F$41,2,0)</f>
        <v>#N/A</v>
      </c>
    </row>
    <row r="4921" spans="1:17" x14ac:dyDescent="0.2">
      <c r="A4921" s="11">
        <v>4898</v>
      </c>
      <c r="D4921" s="13" t="e">
        <f>VLOOKUP(C4921,'Nhân viên'!$B$5:$C$48,2,0)</f>
        <v>#N/A</v>
      </c>
      <c r="G4921" s="13" t="e">
        <f>VLOOKUP(E4921,'Khách hàng'!$B$4:$F$1048576,2,0)</f>
        <v>#N/A</v>
      </c>
      <c r="H4921" s="13" t="str">
        <f>VLOOKUP(E4921,'[1]Khách hàng'!$A$4:$F$2144,3,0)</f>
        <v>Số 1 đường số 17A, Khu phố 11, Phường Bình Trị Đông B, Quận Bình Tân, TP.HCM.</v>
      </c>
      <c r="I4921" s="13" t="e">
        <f>VLOOKUP(E4921,'Khách hàng'!$B$4:$F$1048576,5,0)</f>
        <v>#N/A</v>
      </c>
      <c r="L4921" s="13" t="e">
        <f>VLOOKUP(J4921,'Hàng hóa'!$C$5:$D$50,2,0)</f>
        <v>#N/A</v>
      </c>
      <c r="M4921" s="17" t="e">
        <f>VLOOKUP(J4921,'Hàng hóa'!$C$5:$H$22,6,0)</f>
        <v>#N/A</v>
      </c>
      <c r="N4921" s="17" t="e">
        <f t="shared" si="213"/>
        <v>#N/A</v>
      </c>
      <c r="O4921" s="22" t="e">
        <f t="shared" si="212"/>
        <v>#N/A</v>
      </c>
      <c r="P4921" s="17" t="e">
        <f t="shared" si="214"/>
        <v>#N/A</v>
      </c>
      <c r="Q4921" s="13" t="e">
        <f>VLOOKUP(I4921,'[1]Nhân viên'!$E$20:$F$41,2,0)</f>
        <v>#N/A</v>
      </c>
    </row>
    <row r="4922" spans="1:17" x14ac:dyDescent="0.2">
      <c r="A4922" s="11">
        <v>4899</v>
      </c>
      <c r="D4922" s="13" t="e">
        <f>VLOOKUP(C4922,'Nhân viên'!$B$5:$C$48,2,0)</f>
        <v>#N/A</v>
      </c>
      <c r="G4922" s="13" t="e">
        <f>VLOOKUP(E4922,'Khách hàng'!$B$4:$F$1048576,2,0)</f>
        <v>#N/A</v>
      </c>
      <c r="H4922" s="13" t="str">
        <f>VLOOKUP(E4922,'[1]Khách hàng'!$A$4:$F$2144,3,0)</f>
        <v>Số 1 đường số 17A, Khu phố 11, Phường Bình Trị Đông B, Quận Bình Tân, TP.HCM.</v>
      </c>
      <c r="I4922" s="13" t="e">
        <f>VLOOKUP(E4922,'Khách hàng'!$B$4:$F$1048576,5,0)</f>
        <v>#N/A</v>
      </c>
      <c r="L4922" s="13" t="e">
        <f>VLOOKUP(J4922,'Hàng hóa'!$C$5:$D$50,2,0)</f>
        <v>#N/A</v>
      </c>
      <c r="M4922" s="17" t="e">
        <f>VLOOKUP(J4922,'Hàng hóa'!$C$5:$H$22,6,0)</f>
        <v>#N/A</v>
      </c>
      <c r="N4922" s="17" t="e">
        <f t="shared" si="213"/>
        <v>#N/A</v>
      </c>
      <c r="O4922" s="22" t="e">
        <f t="shared" si="212"/>
        <v>#N/A</v>
      </c>
      <c r="P4922" s="17" t="e">
        <f t="shared" si="214"/>
        <v>#N/A</v>
      </c>
      <c r="Q4922" s="13" t="e">
        <f>VLOOKUP(I4922,'[1]Nhân viên'!$E$20:$F$41,2,0)</f>
        <v>#N/A</v>
      </c>
    </row>
    <row r="4923" spans="1:17" x14ac:dyDescent="0.2">
      <c r="A4923" s="11">
        <v>4900</v>
      </c>
      <c r="D4923" s="13" t="e">
        <f>VLOOKUP(C4923,'Nhân viên'!$B$5:$C$48,2,0)</f>
        <v>#N/A</v>
      </c>
      <c r="G4923" s="13" t="e">
        <f>VLOOKUP(E4923,'Khách hàng'!$B$4:$F$1048576,2,0)</f>
        <v>#N/A</v>
      </c>
      <c r="H4923" s="13" t="str">
        <f>VLOOKUP(E4923,'[1]Khách hàng'!$A$4:$F$2144,3,0)</f>
        <v>Số 1 đường số 17A, Khu phố 11, Phường Bình Trị Đông B, Quận Bình Tân, TP.HCM.</v>
      </c>
      <c r="I4923" s="13" t="e">
        <f>VLOOKUP(E4923,'Khách hàng'!$B$4:$F$1048576,5,0)</f>
        <v>#N/A</v>
      </c>
      <c r="L4923" s="13" t="e">
        <f>VLOOKUP(J4923,'Hàng hóa'!$C$5:$D$50,2,0)</f>
        <v>#N/A</v>
      </c>
      <c r="M4923" s="17" t="e">
        <f>VLOOKUP(J4923,'Hàng hóa'!$C$5:$H$22,6,0)</f>
        <v>#N/A</v>
      </c>
      <c r="N4923" s="17" t="e">
        <f t="shared" si="213"/>
        <v>#N/A</v>
      </c>
      <c r="O4923" s="22" t="e">
        <f t="shared" si="212"/>
        <v>#N/A</v>
      </c>
      <c r="P4923" s="17" t="e">
        <f t="shared" si="214"/>
        <v>#N/A</v>
      </c>
      <c r="Q4923" s="13" t="e">
        <f>VLOOKUP(I4923,'[1]Nhân viên'!$E$20:$F$41,2,0)</f>
        <v>#N/A</v>
      </c>
    </row>
    <row r="4924" spans="1:17" x14ac:dyDescent="0.2">
      <c r="A4924" s="11">
        <v>4901</v>
      </c>
      <c r="D4924" s="13" t="e">
        <f>VLOOKUP(C4924,'Nhân viên'!$B$5:$C$48,2,0)</f>
        <v>#N/A</v>
      </c>
      <c r="G4924" s="13" t="e">
        <f>VLOOKUP(E4924,'Khách hàng'!$B$4:$F$1048576,2,0)</f>
        <v>#N/A</v>
      </c>
      <c r="H4924" s="13" t="str">
        <f>VLOOKUP(E4924,'[1]Khách hàng'!$A$4:$F$2144,3,0)</f>
        <v>Số 1 đường số 17A, Khu phố 11, Phường Bình Trị Đông B, Quận Bình Tân, TP.HCM.</v>
      </c>
      <c r="I4924" s="13" t="e">
        <f>VLOOKUP(E4924,'Khách hàng'!$B$4:$F$1048576,5,0)</f>
        <v>#N/A</v>
      </c>
      <c r="L4924" s="13" t="e">
        <f>VLOOKUP(J4924,'Hàng hóa'!$C$5:$D$50,2,0)</f>
        <v>#N/A</v>
      </c>
      <c r="M4924" s="17" t="e">
        <f>VLOOKUP(J4924,'Hàng hóa'!$C$5:$H$22,6,0)</f>
        <v>#N/A</v>
      </c>
      <c r="N4924" s="17" t="e">
        <f t="shared" si="213"/>
        <v>#N/A</v>
      </c>
      <c r="O4924" s="22" t="e">
        <f t="shared" si="212"/>
        <v>#N/A</v>
      </c>
      <c r="P4924" s="17" t="e">
        <f t="shared" si="214"/>
        <v>#N/A</v>
      </c>
      <c r="Q4924" s="13" t="e">
        <f>VLOOKUP(I4924,'[1]Nhân viên'!$E$20:$F$41,2,0)</f>
        <v>#N/A</v>
      </c>
    </row>
    <row r="4925" spans="1:17" x14ac:dyDescent="0.2">
      <c r="A4925" s="11">
        <v>4902</v>
      </c>
      <c r="D4925" s="13" t="e">
        <f>VLOOKUP(C4925,'Nhân viên'!$B$5:$C$48,2,0)</f>
        <v>#N/A</v>
      </c>
      <c r="G4925" s="13" t="e">
        <f>VLOOKUP(E4925,'Khách hàng'!$B$4:$F$1048576,2,0)</f>
        <v>#N/A</v>
      </c>
      <c r="H4925" s="13" t="str">
        <f>VLOOKUP(E4925,'[1]Khách hàng'!$A$4:$F$2144,3,0)</f>
        <v>Số 1 đường số 17A, Khu phố 11, Phường Bình Trị Đông B, Quận Bình Tân, TP.HCM.</v>
      </c>
      <c r="I4925" s="13" t="e">
        <f>VLOOKUP(E4925,'Khách hàng'!$B$4:$F$1048576,5,0)</f>
        <v>#N/A</v>
      </c>
      <c r="L4925" s="13" t="e">
        <f>VLOOKUP(J4925,'Hàng hóa'!$C$5:$D$50,2,0)</f>
        <v>#N/A</v>
      </c>
      <c r="M4925" s="17" t="e">
        <f>VLOOKUP(J4925,'Hàng hóa'!$C$5:$H$22,6,0)</f>
        <v>#N/A</v>
      </c>
      <c r="N4925" s="17" t="e">
        <f t="shared" si="213"/>
        <v>#N/A</v>
      </c>
      <c r="O4925" s="22" t="e">
        <f t="shared" si="212"/>
        <v>#N/A</v>
      </c>
      <c r="P4925" s="17" t="e">
        <f t="shared" si="214"/>
        <v>#N/A</v>
      </c>
      <c r="Q4925" s="13" t="e">
        <f>VLOOKUP(I4925,'[1]Nhân viên'!$E$20:$F$41,2,0)</f>
        <v>#N/A</v>
      </c>
    </row>
    <row r="4926" spans="1:17" x14ac:dyDescent="0.2">
      <c r="A4926" s="11">
        <v>4903</v>
      </c>
      <c r="D4926" s="13" t="e">
        <f>VLOOKUP(C4926,'Nhân viên'!$B$5:$C$48,2,0)</f>
        <v>#N/A</v>
      </c>
      <c r="G4926" s="13" t="e">
        <f>VLOOKUP(E4926,'Khách hàng'!$B$4:$F$1048576,2,0)</f>
        <v>#N/A</v>
      </c>
      <c r="H4926" s="13" t="str">
        <f>VLOOKUP(E4926,'[1]Khách hàng'!$A$4:$F$2144,3,0)</f>
        <v>Số 1 đường số 17A, Khu phố 11, Phường Bình Trị Đông B, Quận Bình Tân, TP.HCM.</v>
      </c>
      <c r="I4926" s="13" t="e">
        <f>VLOOKUP(E4926,'Khách hàng'!$B$4:$F$1048576,5,0)</f>
        <v>#N/A</v>
      </c>
      <c r="L4926" s="13" t="e">
        <f>VLOOKUP(J4926,'Hàng hóa'!$C$5:$D$50,2,0)</f>
        <v>#N/A</v>
      </c>
      <c r="M4926" s="17" t="e">
        <f>VLOOKUP(J4926,'Hàng hóa'!$C$5:$H$22,6,0)</f>
        <v>#N/A</v>
      </c>
      <c r="N4926" s="17" t="e">
        <f t="shared" si="213"/>
        <v>#N/A</v>
      </c>
      <c r="O4926" s="22" t="e">
        <f t="shared" si="212"/>
        <v>#N/A</v>
      </c>
      <c r="P4926" s="17" t="e">
        <f t="shared" si="214"/>
        <v>#N/A</v>
      </c>
      <c r="Q4926" s="13" t="e">
        <f>VLOOKUP(I4926,'[1]Nhân viên'!$E$20:$F$41,2,0)</f>
        <v>#N/A</v>
      </c>
    </row>
    <row r="4927" spans="1:17" x14ac:dyDescent="0.2">
      <c r="A4927" s="11">
        <v>4904</v>
      </c>
      <c r="D4927" s="13" t="e">
        <f>VLOOKUP(C4927,'Nhân viên'!$B$5:$C$48,2,0)</f>
        <v>#N/A</v>
      </c>
      <c r="G4927" s="13" t="e">
        <f>VLOOKUP(E4927,'Khách hàng'!$B$4:$F$1048576,2,0)</f>
        <v>#N/A</v>
      </c>
      <c r="H4927" s="13" t="str">
        <f>VLOOKUP(E4927,'[1]Khách hàng'!$A$4:$F$2144,3,0)</f>
        <v>Số 1 đường số 17A, Khu phố 11, Phường Bình Trị Đông B, Quận Bình Tân, TP.HCM.</v>
      </c>
      <c r="I4927" s="13" t="e">
        <f>VLOOKUP(E4927,'Khách hàng'!$B$4:$F$1048576,5,0)</f>
        <v>#N/A</v>
      </c>
      <c r="L4927" s="13" t="e">
        <f>VLOOKUP(J4927,'Hàng hóa'!$C$5:$D$50,2,0)</f>
        <v>#N/A</v>
      </c>
      <c r="M4927" s="17" t="e">
        <f>VLOOKUP(J4927,'Hàng hóa'!$C$5:$H$22,6,0)</f>
        <v>#N/A</v>
      </c>
      <c r="N4927" s="17" t="e">
        <f t="shared" si="213"/>
        <v>#N/A</v>
      </c>
      <c r="O4927" s="22" t="e">
        <f t="shared" si="212"/>
        <v>#N/A</v>
      </c>
      <c r="P4927" s="17" t="e">
        <f t="shared" si="214"/>
        <v>#N/A</v>
      </c>
      <c r="Q4927" s="13" t="e">
        <f>VLOOKUP(I4927,'[1]Nhân viên'!$E$20:$F$41,2,0)</f>
        <v>#N/A</v>
      </c>
    </row>
    <row r="4928" spans="1:17" x14ac:dyDescent="0.2">
      <c r="A4928" s="11">
        <v>4905</v>
      </c>
      <c r="D4928" s="13" t="e">
        <f>VLOOKUP(C4928,'Nhân viên'!$B$5:$C$48,2,0)</f>
        <v>#N/A</v>
      </c>
      <c r="G4928" s="13" t="e">
        <f>VLOOKUP(E4928,'Khách hàng'!$B$4:$F$1048576,2,0)</f>
        <v>#N/A</v>
      </c>
      <c r="H4928" s="13" t="str">
        <f>VLOOKUP(E4928,'[1]Khách hàng'!$A$4:$F$2144,3,0)</f>
        <v>Số 1 đường số 17A, Khu phố 11, Phường Bình Trị Đông B, Quận Bình Tân, TP.HCM.</v>
      </c>
      <c r="I4928" s="13" t="e">
        <f>VLOOKUP(E4928,'Khách hàng'!$B$4:$F$1048576,5,0)</f>
        <v>#N/A</v>
      </c>
      <c r="L4928" s="13" t="e">
        <f>VLOOKUP(J4928,'Hàng hóa'!$C$5:$D$50,2,0)</f>
        <v>#N/A</v>
      </c>
      <c r="M4928" s="17" t="e">
        <f>VLOOKUP(J4928,'Hàng hóa'!$C$5:$H$22,6,0)</f>
        <v>#N/A</v>
      </c>
      <c r="N4928" s="17" t="e">
        <f t="shared" si="213"/>
        <v>#N/A</v>
      </c>
      <c r="O4928" s="22" t="e">
        <f t="shared" si="212"/>
        <v>#N/A</v>
      </c>
      <c r="P4928" s="17" t="e">
        <f t="shared" si="214"/>
        <v>#N/A</v>
      </c>
      <c r="Q4928" s="13" t="e">
        <f>VLOOKUP(I4928,'[1]Nhân viên'!$E$20:$F$41,2,0)</f>
        <v>#N/A</v>
      </c>
    </row>
    <row r="4929" spans="1:17" x14ac:dyDescent="0.2">
      <c r="A4929" s="11">
        <v>4906</v>
      </c>
      <c r="D4929" s="13" t="e">
        <f>VLOOKUP(C4929,'Nhân viên'!$B$5:$C$48,2,0)</f>
        <v>#N/A</v>
      </c>
      <c r="G4929" s="13" t="e">
        <f>VLOOKUP(E4929,'Khách hàng'!$B$4:$F$1048576,2,0)</f>
        <v>#N/A</v>
      </c>
      <c r="H4929" s="13" t="str">
        <f>VLOOKUP(E4929,'[1]Khách hàng'!$A$4:$F$2144,3,0)</f>
        <v>Số 1 đường số 17A, Khu phố 11, Phường Bình Trị Đông B, Quận Bình Tân, TP.HCM.</v>
      </c>
      <c r="I4929" s="13" t="e">
        <f>VLOOKUP(E4929,'Khách hàng'!$B$4:$F$1048576,5,0)</f>
        <v>#N/A</v>
      </c>
      <c r="L4929" s="13" t="e">
        <f>VLOOKUP(J4929,'Hàng hóa'!$C$5:$D$50,2,0)</f>
        <v>#N/A</v>
      </c>
      <c r="M4929" s="17" t="e">
        <f>VLOOKUP(J4929,'Hàng hóa'!$C$5:$H$22,6,0)</f>
        <v>#N/A</v>
      </c>
      <c r="N4929" s="17" t="e">
        <f t="shared" si="213"/>
        <v>#N/A</v>
      </c>
      <c r="O4929" s="22" t="e">
        <f t="shared" ref="O4929:O4989" si="215">N4929*10%</f>
        <v>#N/A</v>
      </c>
      <c r="P4929" s="17" t="e">
        <f t="shared" si="214"/>
        <v>#N/A</v>
      </c>
      <c r="Q4929" s="13" t="e">
        <f>VLOOKUP(I4929,'[1]Nhân viên'!$E$20:$F$41,2,0)</f>
        <v>#N/A</v>
      </c>
    </row>
    <row r="4930" spans="1:17" x14ac:dyDescent="0.2">
      <c r="A4930" s="11">
        <v>4907</v>
      </c>
      <c r="D4930" s="13" t="e">
        <f>VLOOKUP(C4930,'Nhân viên'!$B$5:$C$48,2,0)</f>
        <v>#N/A</v>
      </c>
      <c r="G4930" s="13" t="e">
        <f>VLOOKUP(E4930,'Khách hàng'!$B$4:$F$1048576,2,0)</f>
        <v>#N/A</v>
      </c>
      <c r="H4930" s="13" t="str">
        <f>VLOOKUP(E4930,'[1]Khách hàng'!$A$4:$F$2144,3,0)</f>
        <v>Số 1 đường số 17A, Khu phố 11, Phường Bình Trị Đông B, Quận Bình Tân, TP.HCM.</v>
      </c>
      <c r="I4930" s="13" t="e">
        <f>VLOOKUP(E4930,'Khách hàng'!$B$4:$F$1048576,5,0)</f>
        <v>#N/A</v>
      </c>
      <c r="L4930" s="13" t="e">
        <f>VLOOKUP(J4930,'Hàng hóa'!$C$5:$D$50,2,0)</f>
        <v>#N/A</v>
      </c>
      <c r="M4930" s="17" t="e">
        <f>VLOOKUP(J4930,'Hàng hóa'!$C$5:$H$22,6,0)</f>
        <v>#N/A</v>
      </c>
      <c r="N4930" s="17" t="e">
        <f t="shared" si="213"/>
        <v>#N/A</v>
      </c>
      <c r="O4930" s="22" t="e">
        <f t="shared" si="215"/>
        <v>#N/A</v>
      </c>
      <c r="P4930" s="17" t="e">
        <f t="shared" si="214"/>
        <v>#N/A</v>
      </c>
      <c r="Q4930" s="13" t="e">
        <f>VLOOKUP(I4930,'[1]Nhân viên'!$E$20:$F$41,2,0)</f>
        <v>#N/A</v>
      </c>
    </row>
    <row r="4931" spans="1:17" x14ac:dyDescent="0.2">
      <c r="A4931" s="11">
        <v>4908</v>
      </c>
      <c r="D4931" s="13" t="e">
        <f>VLOOKUP(C4931,'Nhân viên'!$B$5:$C$48,2,0)</f>
        <v>#N/A</v>
      </c>
      <c r="G4931" s="13" t="e">
        <f>VLOOKUP(E4931,'Khách hàng'!$B$4:$F$1048576,2,0)</f>
        <v>#N/A</v>
      </c>
      <c r="H4931" s="13" t="str">
        <f>VLOOKUP(E4931,'[1]Khách hàng'!$A$4:$F$2144,3,0)</f>
        <v>Số 1 đường số 17A, Khu phố 11, Phường Bình Trị Đông B, Quận Bình Tân, TP.HCM.</v>
      </c>
      <c r="I4931" s="13" t="e">
        <f>VLOOKUP(E4931,'Khách hàng'!$B$4:$F$1048576,5,0)</f>
        <v>#N/A</v>
      </c>
      <c r="L4931" s="13" t="e">
        <f>VLOOKUP(J4931,'Hàng hóa'!$C$5:$D$50,2,0)</f>
        <v>#N/A</v>
      </c>
      <c r="M4931" s="17" t="e">
        <f>VLOOKUP(J4931,'Hàng hóa'!$C$5:$H$22,6,0)</f>
        <v>#N/A</v>
      </c>
      <c r="N4931" s="17" t="e">
        <f t="shared" si="213"/>
        <v>#N/A</v>
      </c>
      <c r="O4931" s="22" t="e">
        <f t="shared" si="215"/>
        <v>#N/A</v>
      </c>
      <c r="P4931" s="17" t="e">
        <f t="shared" si="214"/>
        <v>#N/A</v>
      </c>
      <c r="Q4931" s="13" t="e">
        <f>VLOOKUP(I4931,'[1]Nhân viên'!$E$20:$F$41,2,0)</f>
        <v>#N/A</v>
      </c>
    </row>
    <row r="4932" spans="1:17" x14ac:dyDescent="0.2">
      <c r="A4932" s="11">
        <v>4909</v>
      </c>
      <c r="D4932" s="13" t="e">
        <f>VLOOKUP(C4932,'Nhân viên'!$B$5:$C$48,2,0)</f>
        <v>#N/A</v>
      </c>
      <c r="G4932" s="13" t="e">
        <f>VLOOKUP(E4932,'Khách hàng'!$B$4:$F$1048576,2,0)</f>
        <v>#N/A</v>
      </c>
      <c r="H4932" s="13" t="str">
        <f>VLOOKUP(E4932,'[1]Khách hàng'!$A$4:$F$2144,3,0)</f>
        <v>Số 1 đường số 17A, Khu phố 11, Phường Bình Trị Đông B, Quận Bình Tân, TP.HCM.</v>
      </c>
      <c r="I4932" s="13" t="e">
        <f>VLOOKUP(E4932,'Khách hàng'!$B$4:$F$1048576,5,0)</f>
        <v>#N/A</v>
      </c>
      <c r="L4932" s="13" t="e">
        <f>VLOOKUP(J4932,'Hàng hóa'!$C$5:$D$50,2,0)</f>
        <v>#N/A</v>
      </c>
      <c r="M4932" s="17" t="e">
        <f>VLOOKUP(J4932,'Hàng hóa'!$C$5:$H$22,6,0)</f>
        <v>#N/A</v>
      </c>
      <c r="N4932" s="17" t="e">
        <f t="shared" si="213"/>
        <v>#N/A</v>
      </c>
      <c r="O4932" s="22" t="e">
        <f t="shared" si="215"/>
        <v>#N/A</v>
      </c>
      <c r="P4932" s="17" t="e">
        <f t="shared" si="214"/>
        <v>#N/A</v>
      </c>
      <c r="Q4932" s="13" t="e">
        <f>VLOOKUP(I4932,'[1]Nhân viên'!$E$20:$F$41,2,0)</f>
        <v>#N/A</v>
      </c>
    </row>
    <row r="4933" spans="1:17" x14ac:dyDescent="0.2">
      <c r="A4933" s="11">
        <v>4910</v>
      </c>
      <c r="D4933" s="13" t="e">
        <f>VLOOKUP(C4933,'Nhân viên'!$B$5:$C$48,2,0)</f>
        <v>#N/A</v>
      </c>
      <c r="G4933" s="13" t="e">
        <f>VLOOKUP(E4933,'Khách hàng'!$B$4:$F$1048576,2,0)</f>
        <v>#N/A</v>
      </c>
      <c r="H4933" s="13" t="str">
        <f>VLOOKUP(E4933,'[1]Khách hàng'!$A$4:$F$2144,3,0)</f>
        <v>Số 1 đường số 17A, Khu phố 11, Phường Bình Trị Đông B, Quận Bình Tân, TP.HCM.</v>
      </c>
      <c r="I4933" s="13" t="e">
        <f>VLOOKUP(E4933,'Khách hàng'!$B$4:$F$1048576,5,0)</f>
        <v>#N/A</v>
      </c>
      <c r="L4933" s="13" t="e">
        <f>VLOOKUP(J4933,'Hàng hóa'!$C$5:$D$50,2,0)</f>
        <v>#N/A</v>
      </c>
      <c r="M4933" s="17" t="e">
        <f>VLOOKUP(J4933,'Hàng hóa'!$C$5:$H$22,6,0)</f>
        <v>#N/A</v>
      </c>
      <c r="N4933" s="17" t="e">
        <f t="shared" si="213"/>
        <v>#N/A</v>
      </c>
      <c r="O4933" s="22" t="e">
        <f t="shared" si="215"/>
        <v>#N/A</v>
      </c>
      <c r="P4933" s="17" t="e">
        <f t="shared" si="214"/>
        <v>#N/A</v>
      </c>
      <c r="Q4933" s="13" t="e">
        <f>VLOOKUP(I4933,'[1]Nhân viên'!$E$20:$F$41,2,0)</f>
        <v>#N/A</v>
      </c>
    </row>
    <row r="4934" spans="1:17" x14ac:dyDescent="0.2">
      <c r="A4934" s="11">
        <v>4911</v>
      </c>
      <c r="D4934" s="13" t="e">
        <f>VLOOKUP(C4934,'Nhân viên'!$B$5:$C$48,2,0)</f>
        <v>#N/A</v>
      </c>
      <c r="G4934" s="13" t="e">
        <f>VLOOKUP(E4934,'Khách hàng'!$B$4:$F$1048576,2,0)</f>
        <v>#N/A</v>
      </c>
      <c r="H4934" s="13" t="str">
        <f>VLOOKUP(E4934,'[1]Khách hàng'!$A$4:$F$2144,3,0)</f>
        <v>Số 1 đường số 17A, Khu phố 11, Phường Bình Trị Đông B, Quận Bình Tân, TP.HCM.</v>
      </c>
      <c r="I4934" s="13" t="e">
        <f>VLOOKUP(E4934,'Khách hàng'!$B$4:$F$1048576,5,0)</f>
        <v>#N/A</v>
      </c>
      <c r="L4934" s="13" t="e">
        <f>VLOOKUP(J4934,'Hàng hóa'!$C$5:$D$50,2,0)</f>
        <v>#N/A</v>
      </c>
      <c r="M4934" s="17" t="e">
        <f>VLOOKUP(J4934,'Hàng hóa'!$C$5:$H$22,6,0)</f>
        <v>#N/A</v>
      </c>
      <c r="N4934" s="17" t="e">
        <f t="shared" si="213"/>
        <v>#N/A</v>
      </c>
      <c r="O4934" s="22" t="e">
        <f t="shared" si="215"/>
        <v>#N/A</v>
      </c>
      <c r="P4934" s="17" t="e">
        <f t="shared" si="214"/>
        <v>#N/A</v>
      </c>
      <c r="Q4934" s="13" t="e">
        <f>VLOOKUP(I4934,'[1]Nhân viên'!$E$20:$F$41,2,0)</f>
        <v>#N/A</v>
      </c>
    </row>
    <row r="4935" spans="1:17" x14ac:dyDescent="0.2">
      <c r="A4935" s="11">
        <v>4912</v>
      </c>
      <c r="D4935" s="13" t="e">
        <f>VLOOKUP(C4935,'Nhân viên'!$B$5:$C$48,2,0)</f>
        <v>#N/A</v>
      </c>
      <c r="G4935" s="13" t="e">
        <f>VLOOKUP(E4935,'Khách hàng'!$B$4:$F$1048576,2,0)</f>
        <v>#N/A</v>
      </c>
      <c r="H4935" s="13" t="str">
        <f>VLOOKUP(E4935,'[1]Khách hàng'!$A$4:$F$2144,3,0)</f>
        <v>Số 1 đường số 17A, Khu phố 11, Phường Bình Trị Đông B, Quận Bình Tân, TP.HCM.</v>
      </c>
      <c r="I4935" s="13" t="e">
        <f>VLOOKUP(E4935,'Khách hàng'!$B$4:$F$1048576,5,0)</f>
        <v>#N/A</v>
      </c>
      <c r="L4935" s="13" t="e">
        <f>VLOOKUP(J4935,'Hàng hóa'!$C$5:$D$50,2,0)</f>
        <v>#N/A</v>
      </c>
      <c r="M4935" s="17" t="e">
        <f>VLOOKUP(J4935,'Hàng hóa'!$C$5:$H$22,6,0)</f>
        <v>#N/A</v>
      </c>
      <c r="N4935" s="17" t="e">
        <f t="shared" si="213"/>
        <v>#N/A</v>
      </c>
      <c r="O4935" s="22" t="e">
        <f t="shared" si="215"/>
        <v>#N/A</v>
      </c>
      <c r="P4935" s="17" t="e">
        <f t="shared" si="214"/>
        <v>#N/A</v>
      </c>
      <c r="Q4935" s="13" t="e">
        <f>VLOOKUP(I4935,'[1]Nhân viên'!$E$20:$F$41,2,0)</f>
        <v>#N/A</v>
      </c>
    </row>
    <row r="4936" spans="1:17" x14ac:dyDescent="0.2">
      <c r="A4936" s="11">
        <v>4913</v>
      </c>
      <c r="D4936" s="13" t="e">
        <f>VLOOKUP(C4936,'Nhân viên'!$B$5:$C$48,2,0)</f>
        <v>#N/A</v>
      </c>
      <c r="G4936" s="13" t="e">
        <f>VLOOKUP(E4936,'Khách hàng'!$B$4:$F$1048576,2,0)</f>
        <v>#N/A</v>
      </c>
      <c r="H4936" s="13" t="str">
        <f>VLOOKUP(E4936,'[1]Khách hàng'!$A$4:$F$2144,3,0)</f>
        <v>Số 1 đường số 17A, Khu phố 11, Phường Bình Trị Đông B, Quận Bình Tân, TP.HCM.</v>
      </c>
      <c r="I4936" s="13" t="e">
        <f>VLOOKUP(E4936,'Khách hàng'!$B$4:$F$1048576,5,0)</f>
        <v>#N/A</v>
      </c>
      <c r="L4936" s="13" t="e">
        <f>VLOOKUP(J4936,'Hàng hóa'!$C$5:$D$50,2,0)</f>
        <v>#N/A</v>
      </c>
      <c r="M4936" s="17" t="e">
        <f>VLOOKUP(J4936,'Hàng hóa'!$C$5:$H$22,6,0)</f>
        <v>#N/A</v>
      </c>
      <c r="N4936" s="17" t="e">
        <f t="shared" si="213"/>
        <v>#N/A</v>
      </c>
      <c r="O4936" s="22" t="e">
        <f t="shared" si="215"/>
        <v>#N/A</v>
      </c>
      <c r="P4936" s="17" t="e">
        <f t="shared" si="214"/>
        <v>#N/A</v>
      </c>
      <c r="Q4936" s="13" t="e">
        <f>VLOOKUP(I4936,'[1]Nhân viên'!$E$20:$F$41,2,0)</f>
        <v>#N/A</v>
      </c>
    </row>
    <row r="4937" spans="1:17" x14ac:dyDescent="0.2">
      <c r="A4937" s="11">
        <v>4914</v>
      </c>
      <c r="D4937" s="13" t="e">
        <f>VLOOKUP(C4937,'Nhân viên'!$B$5:$C$48,2,0)</f>
        <v>#N/A</v>
      </c>
      <c r="G4937" s="13" t="e">
        <f>VLOOKUP(E4937,'Khách hàng'!$B$4:$F$1048576,2,0)</f>
        <v>#N/A</v>
      </c>
      <c r="H4937" s="13" t="str">
        <f>VLOOKUP(E4937,'[1]Khách hàng'!$A$4:$F$2144,3,0)</f>
        <v>Số 1 đường số 17A, Khu phố 11, Phường Bình Trị Đông B, Quận Bình Tân, TP.HCM.</v>
      </c>
      <c r="I4937" s="13" t="e">
        <f>VLOOKUP(E4937,'Khách hàng'!$B$4:$F$1048576,5,0)</f>
        <v>#N/A</v>
      </c>
      <c r="L4937" s="13" t="e">
        <f>VLOOKUP(J4937,'Hàng hóa'!$C$5:$D$50,2,0)</f>
        <v>#N/A</v>
      </c>
      <c r="M4937" s="17" t="e">
        <f>VLOOKUP(J4937,'Hàng hóa'!$C$5:$H$22,6,0)</f>
        <v>#N/A</v>
      </c>
      <c r="N4937" s="17" t="e">
        <f t="shared" si="213"/>
        <v>#N/A</v>
      </c>
      <c r="O4937" s="22" t="e">
        <f t="shared" si="215"/>
        <v>#N/A</v>
      </c>
      <c r="P4937" s="17" t="e">
        <f t="shared" si="214"/>
        <v>#N/A</v>
      </c>
      <c r="Q4937" s="13" t="e">
        <f>VLOOKUP(I4937,'[1]Nhân viên'!$E$20:$F$41,2,0)</f>
        <v>#N/A</v>
      </c>
    </row>
    <row r="4938" spans="1:17" x14ac:dyDescent="0.2">
      <c r="A4938" s="11">
        <v>4915</v>
      </c>
      <c r="D4938" s="13" t="e">
        <f>VLOOKUP(C4938,'Nhân viên'!$B$5:$C$48,2,0)</f>
        <v>#N/A</v>
      </c>
      <c r="G4938" s="13" t="e">
        <f>VLOOKUP(E4938,'Khách hàng'!$B$4:$F$1048576,2,0)</f>
        <v>#N/A</v>
      </c>
      <c r="H4938" s="13" t="str">
        <f>VLOOKUP(E4938,'[1]Khách hàng'!$A$4:$F$2144,3,0)</f>
        <v>Số 1 đường số 17A, Khu phố 11, Phường Bình Trị Đông B, Quận Bình Tân, TP.HCM.</v>
      </c>
      <c r="I4938" s="13" t="e">
        <f>VLOOKUP(E4938,'Khách hàng'!$B$4:$F$1048576,5,0)</f>
        <v>#N/A</v>
      </c>
      <c r="L4938" s="13" t="e">
        <f>VLOOKUP(J4938,'Hàng hóa'!$C$5:$D$50,2,0)</f>
        <v>#N/A</v>
      </c>
      <c r="M4938" s="17" t="e">
        <f>VLOOKUP(J4938,'Hàng hóa'!$C$5:$H$22,6,0)</f>
        <v>#N/A</v>
      </c>
      <c r="N4938" s="17" t="e">
        <f t="shared" si="213"/>
        <v>#N/A</v>
      </c>
      <c r="O4938" s="22" t="e">
        <f t="shared" si="215"/>
        <v>#N/A</v>
      </c>
      <c r="P4938" s="17" t="e">
        <f t="shared" si="214"/>
        <v>#N/A</v>
      </c>
      <c r="Q4938" s="13" t="e">
        <f>VLOOKUP(I4938,'[1]Nhân viên'!$E$20:$F$41,2,0)</f>
        <v>#N/A</v>
      </c>
    </row>
    <row r="4939" spans="1:17" x14ac:dyDescent="0.2">
      <c r="A4939" s="11">
        <v>4916</v>
      </c>
      <c r="D4939" s="13" t="e">
        <f>VLOOKUP(C4939,'Nhân viên'!$B$5:$C$48,2,0)</f>
        <v>#N/A</v>
      </c>
      <c r="G4939" s="13" t="e">
        <f>VLOOKUP(E4939,'Khách hàng'!$B$4:$F$1048576,2,0)</f>
        <v>#N/A</v>
      </c>
      <c r="H4939" s="13" t="str">
        <f>VLOOKUP(E4939,'[1]Khách hàng'!$A$4:$F$2144,3,0)</f>
        <v>Số 1 đường số 17A, Khu phố 11, Phường Bình Trị Đông B, Quận Bình Tân, TP.HCM.</v>
      </c>
      <c r="I4939" s="13" t="e">
        <f>VLOOKUP(E4939,'Khách hàng'!$B$4:$F$1048576,5,0)</f>
        <v>#N/A</v>
      </c>
      <c r="L4939" s="13" t="e">
        <f>VLOOKUP(J4939,'Hàng hóa'!$C$5:$D$50,2,0)</f>
        <v>#N/A</v>
      </c>
      <c r="M4939" s="17" t="e">
        <f>VLOOKUP(J4939,'Hàng hóa'!$C$5:$H$22,6,0)</f>
        <v>#N/A</v>
      </c>
      <c r="N4939" s="17" t="e">
        <f t="shared" si="213"/>
        <v>#N/A</v>
      </c>
      <c r="O4939" s="22" t="e">
        <f t="shared" si="215"/>
        <v>#N/A</v>
      </c>
      <c r="P4939" s="17" t="e">
        <f t="shared" si="214"/>
        <v>#N/A</v>
      </c>
      <c r="Q4939" s="13" t="e">
        <f>VLOOKUP(I4939,'[1]Nhân viên'!$E$20:$F$41,2,0)</f>
        <v>#N/A</v>
      </c>
    </row>
    <row r="4940" spans="1:17" x14ac:dyDescent="0.2">
      <c r="A4940" s="11">
        <v>4917</v>
      </c>
      <c r="D4940" s="13" t="e">
        <f>VLOOKUP(C4940,'Nhân viên'!$B$5:$C$48,2,0)</f>
        <v>#N/A</v>
      </c>
      <c r="G4940" s="13" t="e">
        <f>VLOOKUP(E4940,'Khách hàng'!$B$4:$F$1048576,2,0)</f>
        <v>#N/A</v>
      </c>
      <c r="H4940" s="13" t="str">
        <f>VLOOKUP(E4940,'[1]Khách hàng'!$A$4:$F$2144,3,0)</f>
        <v>Số 1 đường số 17A, Khu phố 11, Phường Bình Trị Đông B, Quận Bình Tân, TP.HCM.</v>
      </c>
      <c r="I4940" s="13" t="e">
        <f>VLOOKUP(E4940,'Khách hàng'!$B$4:$F$1048576,5,0)</f>
        <v>#N/A</v>
      </c>
      <c r="L4940" s="13" t="e">
        <f>VLOOKUP(J4940,'Hàng hóa'!$C$5:$D$50,2,0)</f>
        <v>#N/A</v>
      </c>
      <c r="M4940" s="17" t="e">
        <f>VLOOKUP(J4940,'Hàng hóa'!$C$5:$H$22,6,0)</f>
        <v>#N/A</v>
      </c>
      <c r="N4940" s="17" t="e">
        <f t="shared" si="213"/>
        <v>#N/A</v>
      </c>
      <c r="O4940" s="22" t="e">
        <f t="shared" si="215"/>
        <v>#N/A</v>
      </c>
      <c r="P4940" s="17" t="e">
        <f t="shared" si="214"/>
        <v>#N/A</v>
      </c>
      <c r="Q4940" s="13" t="e">
        <f>VLOOKUP(I4940,'[1]Nhân viên'!$E$20:$F$41,2,0)</f>
        <v>#N/A</v>
      </c>
    </row>
    <row r="4941" spans="1:17" x14ac:dyDescent="0.2">
      <c r="A4941" s="11">
        <v>4918</v>
      </c>
      <c r="D4941" s="13" t="e">
        <f>VLOOKUP(C4941,'Nhân viên'!$B$5:$C$48,2,0)</f>
        <v>#N/A</v>
      </c>
      <c r="G4941" s="13" t="e">
        <f>VLOOKUP(E4941,'Khách hàng'!$B$4:$F$1048576,2,0)</f>
        <v>#N/A</v>
      </c>
      <c r="H4941" s="13" t="str">
        <f>VLOOKUP(E4941,'[1]Khách hàng'!$A$4:$F$2144,3,0)</f>
        <v>Số 1 đường số 17A, Khu phố 11, Phường Bình Trị Đông B, Quận Bình Tân, TP.HCM.</v>
      </c>
      <c r="I4941" s="13" t="e">
        <f>VLOOKUP(E4941,'Khách hàng'!$B$4:$F$1048576,5,0)</f>
        <v>#N/A</v>
      </c>
      <c r="L4941" s="13" t="e">
        <f>VLOOKUP(J4941,'Hàng hóa'!$C$5:$D$50,2,0)</f>
        <v>#N/A</v>
      </c>
      <c r="M4941" s="17" t="e">
        <f>VLOOKUP(J4941,'Hàng hóa'!$C$5:$H$22,6,0)</f>
        <v>#N/A</v>
      </c>
      <c r="N4941" s="17" t="e">
        <f t="shared" si="213"/>
        <v>#N/A</v>
      </c>
      <c r="O4941" s="22" t="e">
        <f t="shared" si="215"/>
        <v>#N/A</v>
      </c>
      <c r="P4941" s="17" t="e">
        <f t="shared" si="214"/>
        <v>#N/A</v>
      </c>
      <c r="Q4941" s="13" t="e">
        <f>VLOOKUP(I4941,'[1]Nhân viên'!$E$20:$F$41,2,0)</f>
        <v>#N/A</v>
      </c>
    </row>
    <row r="4942" spans="1:17" x14ac:dyDescent="0.2">
      <c r="A4942" s="11">
        <v>4919</v>
      </c>
      <c r="D4942" s="13" t="e">
        <f>VLOOKUP(C4942,'Nhân viên'!$B$5:$C$48,2,0)</f>
        <v>#N/A</v>
      </c>
      <c r="G4942" s="13" t="e">
        <f>VLOOKUP(E4942,'Khách hàng'!$B$4:$F$1048576,2,0)</f>
        <v>#N/A</v>
      </c>
      <c r="H4942" s="13" t="str">
        <f>VLOOKUP(E4942,'[1]Khách hàng'!$A$4:$F$2144,3,0)</f>
        <v>Số 1 đường số 17A, Khu phố 11, Phường Bình Trị Đông B, Quận Bình Tân, TP.HCM.</v>
      </c>
      <c r="I4942" s="13" t="e">
        <f>VLOOKUP(E4942,'Khách hàng'!$B$4:$F$1048576,5,0)</f>
        <v>#N/A</v>
      </c>
      <c r="L4942" s="13" t="e">
        <f>VLOOKUP(J4942,'Hàng hóa'!$C$5:$D$50,2,0)</f>
        <v>#N/A</v>
      </c>
      <c r="M4942" s="17" t="e">
        <f>VLOOKUP(J4942,'Hàng hóa'!$C$5:$H$22,6,0)</f>
        <v>#N/A</v>
      </c>
      <c r="N4942" s="17" t="e">
        <f t="shared" si="213"/>
        <v>#N/A</v>
      </c>
      <c r="O4942" s="22" t="e">
        <f t="shared" si="215"/>
        <v>#N/A</v>
      </c>
      <c r="P4942" s="17" t="e">
        <f t="shared" si="214"/>
        <v>#N/A</v>
      </c>
      <c r="Q4942" s="13" t="e">
        <f>VLOOKUP(I4942,'[1]Nhân viên'!$E$20:$F$41,2,0)</f>
        <v>#N/A</v>
      </c>
    </row>
    <row r="4943" spans="1:17" x14ac:dyDescent="0.2">
      <c r="A4943" s="11">
        <v>4920</v>
      </c>
      <c r="D4943" s="13" t="e">
        <f>VLOOKUP(C4943,'Nhân viên'!$B$5:$C$48,2,0)</f>
        <v>#N/A</v>
      </c>
      <c r="G4943" s="13" t="e">
        <f>VLOOKUP(E4943,'Khách hàng'!$B$4:$F$1048576,2,0)</f>
        <v>#N/A</v>
      </c>
      <c r="H4943" s="13" t="str">
        <f>VLOOKUP(E4943,'[1]Khách hàng'!$A$4:$F$2144,3,0)</f>
        <v>Số 1 đường số 17A, Khu phố 11, Phường Bình Trị Đông B, Quận Bình Tân, TP.HCM.</v>
      </c>
      <c r="I4943" s="13" t="e">
        <f>VLOOKUP(E4943,'Khách hàng'!$B$4:$F$1048576,5,0)</f>
        <v>#N/A</v>
      </c>
      <c r="L4943" s="13" t="e">
        <f>VLOOKUP(J4943,'Hàng hóa'!$C$5:$D$50,2,0)</f>
        <v>#N/A</v>
      </c>
      <c r="M4943" s="17" t="e">
        <f>VLOOKUP(J4943,'Hàng hóa'!$C$5:$H$22,6,0)</f>
        <v>#N/A</v>
      </c>
      <c r="N4943" s="17" t="e">
        <f t="shared" si="213"/>
        <v>#N/A</v>
      </c>
      <c r="O4943" s="22" t="e">
        <f t="shared" si="215"/>
        <v>#N/A</v>
      </c>
      <c r="P4943" s="17" t="e">
        <f t="shared" si="214"/>
        <v>#N/A</v>
      </c>
      <c r="Q4943" s="13" t="e">
        <f>VLOOKUP(I4943,'[1]Nhân viên'!$E$20:$F$41,2,0)</f>
        <v>#N/A</v>
      </c>
    </row>
    <row r="4944" spans="1:17" x14ac:dyDescent="0.2">
      <c r="A4944" s="11">
        <v>4921</v>
      </c>
      <c r="D4944" s="13" t="e">
        <f>VLOOKUP(C4944,'Nhân viên'!$B$5:$C$48,2,0)</f>
        <v>#N/A</v>
      </c>
      <c r="G4944" s="13" t="e">
        <f>VLOOKUP(E4944,'Khách hàng'!$B$4:$F$1048576,2,0)</f>
        <v>#N/A</v>
      </c>
      <c r="H4944" s="13" t="str">
        <f>VLOOKUP(E4944,'[1]Khách hàng'!$A$4:$F$2144,3,0)</f>
        <v>Số 1 đường số 17A, Khu phố 11, Phường Bình Trị Đông B, Quận Bình Tân, TP.HCM.</v>
      </c>
      <c r="I4944" s="13" t="e">
        <f>VLOOKUP(E4944,'Khách hàng'!$B$4:$F$1048576,5,0)</f>
        <v>#N/A</v>
      </c>
      <c r="L4944" s="13" t="e">
        <f>VLOOKUP(J4944,'Hàng hóa'!$C$5:$D$50,2,0)</f>
        <v>#N/A</v>
      </c>
      <c r="M4944" s="17" t="e">
        <f>VLOOKUP(J4944,'Hàng hóa'!$C$5:$H$22,6,0)</f>
        <v>#N/A</v>
      </c>
      <c r="N4944" s="17" t="e">
        <f t="shared" si="213"/>
        <v>#N/A</v>
      </c>
      <c r="O4944" s="22" t="e">
        <f t="shared" si="215"/>
        <v>#N/A</v>
      </c>
      <c r="P4944" s="17" t="e">
        <f t="shared" si="214"/>
        <v>#N/A</v>
      </c>
      <c r="Q4944" s="13" t="e">
        <f>VLOOKUP(I4944,'[1]Nhân viên'!$E$20:$F$41,2,0)</f>
        <v>#N/A</v>
      </c>
    </row>
    <row r="4945" spans="1:17" x14ac:dyDescent="0.2">
      <c r="A4945" s="11">
        <v>4922</v>
      </c>
      <c r="D4945" s="13" t="e">
        <f>VLOOKUP(C4945,'Nhân viên'!$B$5:$C$48,2,0)</f>
        <v>#N/A</v>
      </c>
      <c r="G4945" s="13" t="e">
        <f>VLOOKUP(E4945,'Khách hàng'!$B$4:$F$1048576,2,0)</f>
        <v>#N/A</v>
      </c>
      <c r="H4945" s="13" t="str">
        <f>VLOOKUP(E4945,'[1]Khách hàng'!$A$4:$F$2144,3,0)</f>
        <v>Số 1 đường số 17A, Khu phố 11, Phường Bình Trị Đông B, Quận Bình Tân, TP.HCM.</v>
      </c>
      <c r="I4945" s="13" t="e">
        <f>VLOOKUP(E4945,'Khách hàng'!$B$4:$F$1048576,5,0)</f>
        <v>#N/A</v>
      </c>
      <c r="L4945" s="13" t="e">
        <f>VLOOKUP(J4945,'Hàng hóa'!$C$5:$D$50,2,0)</f>
        <v>#N/A</v>
      </c>
      <c r="M4945" s="17" t="e">
        <f>VLOOKUP(J4945,'Hàng hóa'!$C$5:$H$22,6,0)</f>
        <v>#N/A</v>
      </c>
      <c r="N4945" s="17" t="e">
        <f t="shared" si="213"/>
        <v>#N/A</v>
      </c>
      <c r="O4945" s="22" t="e">
        <f t="shared" si="215"/>
        <v>#N/A</v>
      </c>
      <c r="P4945" s="17" t="e">
        <f t="shared" si="214"/>
        <v>#N/A</v>
      </c>
      <c r="Q4945" s="13" t="e">
        <f>VLOOKUP(I4945,'[1]Nhân viên'!$E$20:$F$41,2,0)</f>
        <v>#N/A</v>
      </c>
    </row>
    <row r="4946" spans="1:17" x14ac:dyDescent="0.2">
      <c r="A4946" s="11">
        <v>4923</v>
      </c>
      <c r="D4946" s="13" t="e">
        <f>VLOOKUP(C4946,'Nhân viên'!$B$5:$C$48,2,0)</f>
        <v>#N/A</v>
      </c>
      <c r="G4946" s="13" t="e">
        <f>VLOOKUP(E4946,'Khách hàng'!$B$4:$F$1048576,2,0)</f>
        <v>#N/A</v>
      </c>
      <c r="H4946" s="13" t="str">
        <f>VLOOKUP(E4946,'[1]Khách hàng'!$A$4:$F$2144,3,0)</f>
        <v>Số 1 đường số 17A, Khu phố 11, Phường Bình Trị Đông B, Quận Bình Tân, TP.HCM.</v>
      </c>
      <c r="I4946" s="13" t="e">
        <f>VLOOKUP(E4946,'Khách hàng'!$B$4:$F$1048576,5,0)</f>
        <v>#N/A</v>
      </c>
      <c r="L4946" s="13" t="e">
        <f>VLOOKUP(J4946,'Hàng hóa'!$C$5:$D$50,2,0)</f>
        <v>#N/A</v>
      </c>
      <c r="M4946" s="17" t="e">
        <f>VLOOKUP(J4946,'Hàng hóa'!$C$5:$H$22,6,0)</f>
        <v>#N/A</v>
      </c>
      <c r="N4946" s="17" t="e">
        <f t="shared" si="213"/>
        <v>#N/A</v>
      </c>
      <c r="O4946" s="22" t="e">
        <f t="shared" si="215"/>
        <v>#N/A</v>
      </c>
      <c r="P4946" s="17" t="e">
        <f t="shared" si="214"/>
        <v>#N/A</v>
      </c>
      <c r="Q4946" s="13" t="e">
        <f>VLOOKUP(I4946,'[1]Nhân viên'!$E$20:$F$41,2,0)</f>
        <v>#N/A</v>
      </c>
    </row>
    <row r="4947" spans="1:17" x14ac:dyDescent="0.2">
      <c r="A4947" s="11">
        <v>4924</v>
      </c>
      <c r="D4947" s="13" t="e">
        <f>VLOOKUP(C4947,'Nhân viên'!$B$5:$C$48,2,0)</f>
        <v>#N/A</v>
      </c>
      <c r="G4947" s="13" t="e">
        <f>VLOOKUP(E4947,'Khách hàng'!$B$4:$F$1048576,2,0)</f>
        <v>#N/A</v>
      </c>
      <c r="H4947" s="13" t="str">
        <f>VLOOKUP(E4947,'[1]Khách hàng'!$A$4:$F$2144,3,0)</f>
        <v>Số 1 đường số 17A, Khu phố 11, Phường Bình Trị Đông B, Quận Bình Tân, TP.HCM.</v>
      </c>
      <c r="I4947" s="13" t="e">
        <f>VLOOKUP(E4947,'Khách hàng'!$B$4:$F$1048576,5,0)</f>
        <v>#N/A</v>
      </c>
      <c r="L4947" s="13" t="e">
        <f>VLOOKUP(J4947,'Hàng hóa'!$C$5:$D$50,2,0)</f>
        <v>#N/A</v>
      </c>
      <c r="M4947" s="17" t="e">
        <f>VLOOKUP(J4947,'Hàng hóa'!$C$5:$H$22,6,0)</f>
        <v>#N/A</v>
      </c>
      <c r="N4947" s="17" t="e">
        <f t="shared" si="213"/>
        <v>#N/A</v>
      </c>
      <c r="O4947" s="22" t="e">
        <f t="shared" si="215"/>
        <v>#N/A</v>
      </c>
      <c r="P4947" s="17" t="e">
        <f t="shared" si="214"/>
        <v>#N/A</v>
      </c>
      <c r="Q4947" s="13" t="e">
        <f>VLOOKUP(I4947,'[1]Nhân viên'!$E$20:$F$41,2,0)</f>
        <v>#N/A</v>
      </c>
    </row>
    <row r="4948" spans="1:17" x14ac:dyDescent="0.2">
      <c r="A4948" s="11">
        <v>4925</v>
      </c>
      <c r="D4948" s="13" t="e">
        <f>VLOOKUP(C4948,'Nhân viên'!$B$5:$C$48,2,0)</f>
        <v>#N/A</v>
      </c>
      <c r="G4948" s="13" t="e">
        <f>VLOOKUP(E4948,'Khách hàng'!$B$4:$F$1048576,2,0)</f>
        <v>#N/A</v>
      </c>
      <c r="H4948" s="13" t="str">
        <f>VLOOKUP(E4948,'[1]Khách hàng'!$A$4:$F$2144,3,0)</f>
        <v>Số 1 đường số 17A, Khu phố 11, Phường Bình Trị Đông B, Quận Bình Tân, TP.HCM.</v>
      </c>
      <c r="I4948" s="13" t="e">
        <f>VLOOKUP(E4948,'Khách hàng'!$B$4:$F$1048576,5,0)</f>
        <v>#N/A</v>
      </c>
      <c r="L4948" s="13" t="e">
        <f>VLOOKUP(J4948,'Hàng hóa'!$C$5:$D$50,2,0)</f>
        <v>#N/A</v>
      </c>
      <c r="M4948" s="17" t="e">
        <f>VLOOKUP(J4948,'Hàng hóa'!$C$5:$H$22,6,0)</f>
        <v>#N/A</v>
      </c>
      <c r="N4948" s="17" t="e">
        <f t="shared" si="213"/>
        <v>#N/A</v>
      </c>
      <c r="O4948" s="22" t="e">
        <f t="shared" si="215"/>
        <v>#N/A</v>
      </c>
      <c r="P4948" s="17" t="e">
        <f t="shared" si="214"/>
        <v>#N/A</v>
      </c>
      <c r="Q4948" s="13" t="e">
        <f>VLOOKUP(I4948,'[1]Nhân viên'!$E$20:$F$41,2,0)</f>
        <v>#N/A</v>
      </c>
    </row>
    <row r="4949" spans="1:17" x14ac:dyDescent="0.2">
      <c r="A4949" s="11">
        <v>4926</v>
      </c>
      <c r="D4949" s="13" t="e">
        <f>VLOOKUP(C4949,'Nhân viên'!$B$5:$C$48,2,0)</f>
        <v>#N/A</v>
      </c>
      <c r="G4949" s="13" t="e">
        <f>VLOOKUP(E4949,'Khách hàng'!$B$4:$F$1048576,2,0)</f>
        <v>#N/A</v>
      </c>
      <c r="H4949" s="13" t="str">
        <f>VLOOKUP(E4949,'[1]Khách hàng'!$A$4:$F$2144,3,0)</f>
        <v>Số 1 đường số 17A, Khu phố 11, Phường Bình Trị Đông B, Quận Bình Tân, TP.HCM.</v>
      </c>
      <c r="I4949" s="13" t="e">
        <f>VLOOKUP(E4949,'Khách hàng'!$B$4:$F$1048576,5,0)</f>
        <v>#N/A</v>
      </c>
      <c r="L4949" s="13" t="e">
        <f>VLOOKUP(J4949,'Hàng hóa'!$C$5:$D$50,2,0)</f>
        <v>#N/A</v>
      </c>
      <c r="M4949" s="17" t="e">
        <f>VLOOKUP(J4949,'Hàng hóa'!$C$5:$H$22,6,0)</f>
        <v>#N/A</v>
      </c>
      <c r="N4949" s="17" t="e">
        <f t="shared" si="213"/>
        <v>#N/A</v>
      </c>
      <c r="O4949" s="22" t="e">
        <f t="shared" si="215"/>
        <v>#N/A</v>
      </c>
      <c r="P4949" s="17" t="e">
        <f t="shared" si="214"/>
        <v>#N/A</v>
      </c>
      <c r="Q4949" s="13" t="e">
        <f>VLOOKUP(I4949,'[1]Nhân viên'!$E$20:$F$41,2,0)</f>
        <v>#N/A</v>
      </c>
    </row>
    <row r="4950" spans="1:17" x14ac:dyDescent="0.2">
      <c r="A4950" s="11">
        <v>4927</v>
      </c>
      <c r="D4950" s="13" t="e">
        <f>VLOOKUP(C4950,'Nhân viên'!$B$5:$C$48,2,0)</f>
        <v>#N/A</v>
      </c>
      <c r="G4950" s="13" t="e">
        <f>VLOOKUP(E4950,'Khách hàng'!$B$4:$F$1048576,2,0)</f>
        <v>#N/A</v>
      </c>
      <c r="H4950" s="13" t="str">
        <f>VLOOKUP(E4950,'[1]Khách hàng'!$A$4:$F$2144,3,0)</f>
        <v>Số 1 đường số 17A, Khu phố 11, Phường Bình Trị Đông B, Quận Bình Tân, TP.HCM.</v>
      </c>
      <c r="I4950" s="13" t="e">
        <f>VLOOKUP(E4950,'Khách hàng'!$B$4:$F$1048576,5,0)</f>
        <v>#N/A</v>
      </c>
      <c r="L4950" s="13" t="e">
        <f>VLOOKUP(J4950,'Hàng hóa'!$C$5:$D$50,2,0)</f>
        <v>#N/A</v>
      </c>
      <c r="M4950" s="17" t="e">
        <f>VLOOKUP(J4950,'Hàng hóa'!$C$5:$H$22,6,0)</f>
        <v>#N/A</v>
      </c>
      <c r="N4950" s="17" t="e">
        <f t="shared" si="213"/>
        <v>#N/A</v>
      </c>
      <c r="O4950" s="22" t="e">
        <f t="shared" si="215"/>
        <v>#N/A</v>
      </c>
      <c r="P4950" s="17" t="e">
        <f t="shared" si="214"/>
        <v>#N/A</v>
      </c>
      <c r="Q4950" s="13" t="e">
        <f>VLOOKUP(I4950,'[1]Nhân viên'!$E$20:$F$41,2,0)</f>
        <v>#N/A</v>
      </c>
    </row>
    <row r="4951" spans="1:17" x14ac:dyDescent="0.2">
      <c r="A4951" s="11">
        <v>4928</v>
      </c>
      <c r="D4951" s="13" t="e">
        <f>VLOOKUP(C4951,'Nhân viên'!$B$5:$C$48,2,0)</f>
        <v>#N/A</v>
      </c>
      <c r="G4951" s="13" t="e">
        <f>VLOOKUP(E4951,'Khách hàng'!$B$4:$F$1048576,2,0)</f>
        <v>#N/A</v>
      </c>
      <c r="H4951" s="13" t="str">
        <f>VLOOKUP(E4951,'[1]Khách hàng'!$A$4:$F$2144,3,0)</f>
        <v>Số 1 đường số 17A, Khu phố 11, Phường Bình Trị Đông B, Quận Bình Tân, TP.HCM.</v>
      </c>
      <c r="I4951" s="13" t="e">
        <f>VLOOKUP(E4951,'Khách hàng'!$B$4:$F$1048576,5,0)</f>
        <v>#N/A</v>
      </c>
      <c r="L4951" s="13" t="e">
        <f>VLOOKUP(J4951,'Hàng hóa'!$C$5:$D$50,2,0)</f>
        <v>#N/A</v>
      </c>
      <c r="M4951" s="17" t="e">
        <f>VLOOKUP(J4951,'Hàng hóa'!$C$5:$H$22,6,0)</f>
        <v>#N/A</v>
      </c>
      <c r="N4951" s="17" t="e">
        <f t="shared" si="213"/>
        <v>#N/A</v>
      </c>
      <c r="O4951" s="22" t="e">
        <f t="shared" si="215"/>
        <v>#N/A</v>
      </c>
      <c r="P4951" s="17" t="e">
        <f t="shared" si="214"/>
        <v>#N/A</v>
      </c>
      <c r="Q4951" s="13" t="e">
        <f>VLOOKUP(I4951,'[1]Nhân viên'!$E$20:$F$41,2,0)</f>
        <v>#N/A</v>
      </c>
    </row>
    <row r="4952" spans="1:17" x14ac:dyDescent="0.2">
      <c r="A4952" s="11">
        <v>4929</v>
      </c>
      <c r="D4952" s="13" t="e">
        <f>VLOOKUP(C4952,'Nhân viên'!$B$5:$C$48,2,0)</f>
        <v>#N/A</v>
      </c>
      <c r="G4952" s="13" t="e">
        <f>VLOOKUP(E4952,'Khách hàng'!$B$4:$F$1048576,2,0)</f>
        <v>#N/A</v>
      </c>
      <c r="H4952" s="13" t="str">
        <f>VLOOKUP(E4952,'[1]Khách hàng'!$A$4:$F$2144,3,0)</f>
        <v>Số 1 đường số 17A, Khu phố 11, Phường Bình Trị Đông B, Quận Bình Tân, TP.HCM.</v>
      </c>
      <c r="I4952" s="13" t="e">
        <f>VLOOKUP(E4952,'Khách hàng'!$B$4:$F$1048576,5,0)</f>
        <v>#N/A</v>
      </c>
      <c r="L4952" s="13" t="e">
        <f>VLOOKUP(J4952,'Hàng hóa'!$C$5:$D$50,2,0)</f>
        <v>#N/A</v>
      </c>
      <c r="M4952" s="17" t="e">
        <f>VLOOKUP(J4952,'Hàng hóa'!$C$5:$H$22,6,0)</f>
        <v>#N/A</v>
      </c>
      <c r="N4952" s="17" t="e">
        <f t="shared" si="213"/>
        <v>#N/A</v>
      </c>
      <c r="O4952" s="22" t="e">
        <f t="shared" si="215"/>
        <v>#N/A</v>
      </c>
      <c r="P4952" s="17" t="e">
        <f t="shared" si="214"/>
        <v>#N/A</v>
      </c>
      <c r="Q4952" s="13" t="e">
        <f>VLOOKUP(I4952,'[1]Nhân viên'!$E$20:$F$41,2,0)</f>
        <v>#N/A</v>
      </c>
    </row>
    <row r="4953" spans="1:17" x14ac:dyDescent="0.2">
      <c r="A4953" s="11">
        <v>4930</v>
      </c>
      <c r="D4953" s="13" t="e">
        <f>VLOOKUP(C4953,'Nhân viên'!$B$5:$C$48,2,0)</f>
        <v>#N/A</v>
      </c>
      <c r="G4953" s="13" t="e">
        <f>VLOOKUP(E4953,'Khách hàng'!$B$4:$F$1048576,2,0)</f>
        <v>#N/A</v>
      </c>
      <c r="H4953" s="13" t="str">
        <f>VLOOKUP(E4953,'[1]Khách hàng'!$A$4:$F$2144,3,0)</f>
        <v>Số 1 đường số 17A, Khu phố 11, Phường Bình Trị Đông B, Quận Bình Tân, TP.HCM.</v>
      </c>
      <c r="I4953" s="13" t="e">
        <f>VLOOKUP(E4953,'Khách hàng'!$B$4:$F$1048576,5,0)</f>
        <v>#N/A</v>
      </c>
      <c r="L4953" s="13" t="e">
        <f>VLOOKUP(J4953,'Hàng hóa'!$C$5:$D$50,2,0)</f>
        <v>#N/A</v>
      </c>
      <c r="M4953" s="17" t="e">
        <f>VLOOKUP(J4953,'Hàng hóa'!$C$5:$H$22,6,0)</f>
        <v>#N/A</v>
      </c>
      <c r="N4953" s="17" t="e">
        <f t="shared" si="213"/>
        <v>#N/A</v>
      </c>
      <c r="O4953" s="22" t="e">
        <f t="shared" si="215"/>
        <v>#N/A</v>
      </c>
      <c r="P4953" s="17" t="e">
        <f t="shared" si="214"/>
        <v>#N/A</v>
      </c>
      <c r="Q4953" s="13" t="e">
        <f>VLOOKUP(I4953,'[1]Nhân viên'!$E$20:$F$41,2,0)</f>
        <v>#N/A</v>
      </c>
    </row>
    <row r="4954" spans="1:17" x14ac:dyDescent="0.2">
      <c r="A4954" s="11">
        <v>4931</v>
      </c>
      <c r="D4954" s="13" t="e">
        <f>VLOOKUP(C4954,'Nhân viên'!$B$5:$C$48,2,0)</f>
        <v>#N/A</v>
      </c>
      <c r="G4954" s="13" t="e">
        <f>VLOOKUP(E4954,'Khách hàng'!$B$4:$F$1048576,2,0)</f>
        <v>#N/A</v>
      </c>
      <c r="H4954" s="13" t="str">
        <f>VLOOKUP(E4954,'[1]Khách hàng'!$A$4:$F$2144,3,0)</f>
        <v>Số 1 đường số 17A, Khu phố 11, Phường Bình Trị Đông B, Quận Bình Tân, TP.HCM.</v>
      </c>
      <c r="I4954" s="13" t="e">
        <f>VLOOKUP(E4954,'Khách hàng'!$B$4:$F$1048576,5,0)</f>
        <v>#N/A</v>
      </c>
      <c r="L4954" s="13" t="e">
        <f>VLOOKUP(J4954,'Hàng hóa'!$C$5:$D$50,2,0)</f>
        <v>#N/A</v>
      </c>
      <c r="M4954" s="17" t="e">
        <f>VLOOKUP(J4954,'Hàng hóa'!$C$5:$H$22,6,0)</f>
        <v>#N/A</v>
      </c>
      <c r="N4954" s="17" t="e">
        <f t="shared" si="213"/>
        <v>#N/A</v>
      </c>
      <c r="O4954" s="22" t="e">
        <f t="shared" si="215"/>
        <v>#N/A</v>
      </c>
      <c r="P4954" s="17" t="e">
        <f t="shared" si="214"/>
        <v>#N/A</v>
      </c>
      <c r="Q4954" s="13" t="e">
        <f>VLOOKUP(I4954,'[1]Nhân viên'!$E$20:$F$41,2,0)</f>
        <v>#N/A</v>
      </c>
    </row>
    <row r="4955" spans="1:17" x14ac:dyDescent="0.2">
      <c r="A4955" s="11">
        <v>4932</v>
      </c>
      <c r="D4955" s="13" t="e">
        <f>VLOOKUP(C4955,'Nhân viên'!$B$5:$C$48,2,0)</f>
        <v>#N/A</v>
      </c>
      <c r="G4955" s="13" t="e">
        <f>VLOOKUP(E4955,'Khách hàng'!$B$4:$F$1048576,2,0)</f>
        <v>#N/A</v>
      </c>
      <c r="H4955" s="13" t="str">
        <f>VLOOKUP(E4955,'[1]Khách hàng'!$A$4:$F$2144,3,0)</f>
        <v>Số 1 đường số 17A, Khu phố 11, Phường Bình Trị Đông B, Quận Bình Tân, TP.HCM.</v>
      </c>
      <c r="I4955" s="13" t="e">
        <f>VLOOKUP(E4955,'Khách hàng'!$B$4:$F$1048576,5,0)</f>
        <v>#N/A</v>
      </c>
      <c r="L4955" s="13" t="e">
        <f>VLOOKUP(J4955,'Hàng hóa'!$C$5:$D$50,2,0)</f>
        <v>#N/A</v>
      </c>
      <c r="M4955" s="17" t="e">
        <f>VLOOKUP(J4955,'Hàng hóa'!$C$5:$H$22,6,0)</f>
        <v>#N/A</v>
      </c>
      <c r="N4955" s="17" t="e">
        <f t="shared" si="213"/>
        <v>#N/A</v>
      </c>
      <c r="O4955" s="22" t="e">
        <f t="shared" si="215"/>
        <v>#N/A</v>
      </c>
      <c r="P4955" s="17" t="e">
        <f t="shared" si="214"/>
        <v>#N/A</v>
      </c>
      <c r="Q4955" s="13" t="e">
        <f>VLOOKUP(I4955,'[1]Nhân viên'!$E$20:$F$41,2,0)</f>
        <v>#N/A</v>
      </c>
    </row>
    <row r="4956" spans="1:17" x14ac:dyDescent="0.2">
      <c r="A4956" s="11">
        <v>4933</v>
      </c>
      <c r="D4956" s="13" t="e">
        <f>VLOOKUP(C4956,'Nhân viên'!$B$5:$C$48,2,0)</f>
        <v>#N/A</v>
      </c>
      <c r="G4956" s="13" t="e">
        <f>VLOOKUP(E4956,'Khách hàng'!$B$4:$F$1048576,2,0)</f>
        <v>#N/A</v>
      </c>
      <c r="H4956" s="13" t="str">
        <f>VLOOKUP(E4956,'[1]Khách hàng'!$A$4:$F$2144,3,0)</f>
        <v>Số 1 đường số 17A, Khu phố 11, Phường Bình Trị Đông B, Quận Bình Tân, TP.HCM.</v>
      </c>
      <c r="I4956" s="13" t="e">
        <f>VLOOKUP(E4956,'Khách hàng'!$B$4:$F$1048576,5,0)</f>
        <v>#N/A</v>
      </c>
      <c r="L4956" s="13" t="e">
        <f>VLOOKUP(J4956,'Hàng hóa'!$C$5:$D$50,2,0)</f>
        <v>#N/A</v>
      </c>
      <c r="M4956" s="17" t="e">
        <f>VLOOKUP(J4956,'Hàng hóa'!$C$5:$H$22,6,0)</f>
        <v>#N/A</v>
      </c>
      <c r="N4956" s="17" t="e">
        <f t="shared" ref="N4956:N4989" si="216">K4956*M4956</f>
        <v>#N/A</v>
      </c>
      <c r="O4956" s="22" t="e">
        <f t="shared" si="215"/>
        <v>#N/A</v>
      </c>
      <c r="P4956" s="17" t="e">
        <f t="shared" ref="P4956:P4989" si="217">N4956*O4956+N4956</f>
        <v>#N/A</v>
      </c>
      <c r="Q4956" s="13" t="e">
        <f>VLOOKUP(I4956,'[1]Nhân viên'!$E$20:$F$41,2,0)</f>
        <v>#N/A</v>
      </c>
    </row>
    <row r="4957" spans="1:17" x14ac:dyDescent="0.2">
      <c r="A4957" s="11">
        <v>4934</v>
      </c>
      <c r="D4957" s="13" t="e">
        <f>VLOOKUP(C4957,'Nhân viên'!$B$5:$C$48,2,0)</f>
        <v>#N/A</v>
      </c>
      <c r="G4957" s="13" t="e">
        <f>VLOOKUP(E4957,'Khách hàng'!$B$4:$F$1048576,2,0)</f>
        <v>#N/A</v>
      </c>
      <c r="H4957" s="13" t="str">
        <f>VLOOKUP(E4957,'[1]Khách hàng'!$A$4:$F$2144,3,0)</f>
        <v>Số 1 đường số 17A, Khu phố 11, Phường Bình Trị Đông B, Quận Bình Tân, TP.HCM.</v>
      </c>
      <c r="I4957" s="13" t="e">
        <f>VLOOKUP(E4957,'Khách hàng'!$B$4:$F$1048576,5,0)</f>
        <v>#N/A</v>
      </c>
      <c r="L4957" s="13" t="e">
        <f>VLOOKUP(J4957,'Hàng hóa'!$C$5:$D$50,2,0)</f>
        <v>#N/A</v>
      </c>
      <c r="M4957" s="17" t="e">
        <f>VLOOKUP(J4957,'Hàng hóa'!$C$5:$H$22,6,0)</f>
        <v>#N/A</v>
      </c>
      <c r="N4957" s="17" t="e">
        <f t="shared" si="216"/>
        <v>#N/A</v>
      </c>
      <c r="O4957" s="22" t="e">
        <f t="shared" si="215"/>
        <v>#N/A</v>
      </c>
      <c r="P4957" s="17" t="e">
        <f t="shared" si="217"/>
        <v>#N/A</v>
      </c>
      <c r="Q4957" s="13" t="e">
        <f>VLOOKUP(I4957,'[1]Nhân viên'!$E$20:$F$41,2,0)</f>
        <v>#N/A</v>
      </c>
    </row>
    <row r="4958" spans="1:17" x14ac:dyDescent="0.2">
      <c r="A4958" s="11">
        <v>4935</v>
      </c>
      <c r="D4958" s="13" t="e">
        <f>VLOOKUP(C4958,'Nhân viên'!$B$5:$C$48,2,0)</f>
        <v>#N/A</v>
      </c>
      <c r="G4958" s="13" t="e">
        <f>VLOOKUP(E4958,'Khách hàng'!$B$4:$F$1048576,2,0)</f>
        <v>#N/A</v>
      </c>
      <c r="H4958" s="13" t="str">
        <f>VLOOKUP(E4958,'[1]Khách hàng'!$A$4:$F$2144,3,0)</f>
        <v>Số 1 đường số 17A, Khu phố 11, Phường Bình Trị Đông B, Quận Bình Tân, TP.HCM.</v>
      </c>
      <c r="I4958" s="13" t="e">
        <f>VLOOKUP(E4958,'Khách hàng'!$B$4:$F$1048576,5,0)</f>
        <v>#N/A</v>
      </c>
      <c r="L4958" s="13" t="e">
        <f>VLOOKUP(J4958,'Hàng hóa'!$C$5:$D$50,2,0)</f>
        <v>#N/A</v>
      </c>
      <c r="M4958" s="17" t="e">
        <f>VLOOKUP(J4958,'Hàng hóa'!$C$5:$H$22,6,0)</f>
        <v>#N/A</v>
      </c>
      <c r="N4958" s="17" t="e">
        <f t="shared" si="216"/>
        <v>#N/A</v>
      </c>
      <c r="O4958" s="22" t="e">
        <f t="shared" si="215"/>
        <v>#N/A</v>
      </c>
      <c r="P4958" s="17" t="e">
        <f t="shared" si="217"/>
        <v>#N/A</v>
      </c>
      <c r="Q4958" s="13" t="e">
        <f>VLOOKUP(I4958,'[1]Nhân viên'!$E$20:$F$41,2,0)</f>
        <v>#N/A</v>
      </c>
    </row>
    <row r="4959" spans="1:17" x14ac:dyDescent="0.2">
      <c r="A4959" s="11">
        <v>4936</v>
      </c>
      <c r="D4959" s="13" t="e">
        <f>VLOOKUP(C4959,'Nhân viên'!$B$5:$C$48,2,0)</f>
        <v>#N/A</v>
      </c>
      <c r="G4959" s="13" t="e">
        <f>VLOOKUP(E4959,'Khách hàng'!$B$4:$F$1048576,2,0)</f>
        <v>#N/A</v>
      </c>
      <c r="H4959" s="13" t="str">
        <f>VLOOKUP(E4959,'[1]Khách hàng'!$A$4:$F$2144,3,0)</f>
        <v>Số 1 đường số 17A, Khu phố 11, Phường Bình Trị Đông B, Quận Bình Tân, TP.HCM.</v>
      </c>
      <c r="I4959" s="13" t="e">
        <f>VLOOKUP(E4959,'Khách hàng'!$B$4:$F$1048576,5,0)</f>
        <v>#N/A</v>
      </c>
      <c r="L4959" s="13" t="e">
        <f>VLOOKUP(J4959,'Hàng hóa'!$C$5:$D$50,2,0)</f>
        <v>#N/A</v>
      </c>
      <c r="M4959" s="17" t="e">
        <f>VLOOKUP(J4959,'Hàng hóa'!$C$5:$H$22,6,0)</f>
        <v>#N/A</v>
      </c>
      <c r="N4959" s="17" t="e">
        <f t="shared" si="216"/>
        <v>#N/A</v>
      </c>
      <c r="O4959" s="22" t="e">
        <f t="shared" si="215"/>
        <v>#N/A</v>
      </c>
      <c r="P4959" s="17" t="e">
        <f t="shared" si="217"/>
        <v>#N/A</v>
      </c>
      <c r="Q4959" s="13" t="e">
        <f>VLOOKUP(I4959,'[1]Nhân viên'!$E$20:$F$41,2,0)</f>
        <v>#N/A</v>
      </c>
    </row>
    <row r="4960" spans="1:17" x14ac:dyDescent="0.2">
      <c r="A4960" s="11">
        <v>4937</v>
      </c>
      <c r="D4960" s="13" t="e">
        <f>VLOOKUP(C4960,'Nhân viên'!$B$5:$C$48,2,0)</f>
        <v>#N/A</v>
      </c>
      <c r="G4960" s="13" t="e">
        <f>VLOOKUP(E4960,'Khách hàng'!$B$4:$F$1048576,2,0)</f>
        <v>#N/A</v>
      </c>
      <c r="H4960" s="13" t="str">
        <f>VLOOKUP(E4960,'[1]Khách hàng'!$A$4:$F$2144,3,0)</f>
        <v>Số 1 đường số 17A, Khu phố 11, Phường Bình Trị Đông B, Quận Bình Tân, TP.HCM.</v>
      </c>
      <c r="I4960" s="13" t="e">
        <f>VLOOKUP(E4960,'Khách hàng'!$B$4:$F$1048576,5,0)</f>
        <v>#N/A</v>
      </c>
      <c r="L4960" s="13" t="e">
        <f>VLOOKUP(J4960,'Hàng hóa'!$C$5:$D$50,2,0)</f>
        <v>#N/A</v>
      </c>
      <c r="M4960" s="17" t="e">
        <f>VLOOKUP(J4960,'Hàng hóa'!$C$5:$H$22,6,0)</f>
        <v>#N/A</v>
      </c>
      <c r="N4960" s="17" t="e">
        <f t="shared" si="216"/>
        <v>#N/A</v>
      </c>
      <c r="O4960" s="22" t="e">
        <f t="shared" si="215"/>
        <v>#N/A</v>
      </c>
      <c r="P4960" s="17" t="e">
        <f t="shared" si="217"/>
        <v>#N/A</v>
      </c>
      <c r="Q4960" s="13" t="e">
        <f>VLOOKUP(I4960,'[1]Nhân viên'!$E$20:$F$41,2,0)</f>
        <v>#N/A</v>
      </c>
    </row>
    <row r="4961" spans="1:17" x14ac:dyDescent="0.2">
      <c r="A4961" s="11">
        <v>4938</v>
      </c>
      <c r="D4961" s="13" t="e">
        <f>VLOOKUP(C4961,'Nhân viên'!$B$5:$C$48,2,0)</f>
        <v>#N/A</v>
      </c>
      <c r="G4961" s="13" t="e">
        <f>VLOOKUP(E4961,'Khách hàng'!$B$4:$F$1048576,2,0)</f>
        <v>#N/A</v>
      </c>
      <c r="H4961" s="13" t="str">
        <f>VLOOKUP(E4961,'[1]Khách hàng'!$A$4:$F$2144,3,0)</f>
        <v>Số 1 đường số 17A, Khu phố 11, Phường Bình Trị Đông B, Quận Bình Tân, TP.HCM.</v>
      </c>
      <c r="I4961" s="13" t="e">
        <f>VLOOKUP(E4961,'Khách hàng'!$B$4:$F$1048576,5,0)</f>
        <v>#N/A</v>
      </c>
      <c r="L4961" s="13" t="e">
        <f>VLOOKUP(J4961,'Hàng hóa'!$C$5:$D$50,2,0)</f>
        <v>#N/A</v>
      </c>
      <c r="M4961" s="17" t="e">
        <f>VLOOKUP(J4961,'Hàng hóa'!$C$5:$H$22,6,0)</f>
        <v>#N/A</v>
      </c>
      <c r="N4961" s="17" t="e">
        <f t="shared" si="216"/>
        <v>#N/A</v>
      </c>
      <c r="O4961" s="22" t="e">
        <f t="shared" si="215"/>
        <v>#N/A</v>
      </c>
      <c r="P4961" s="17" t="e">
        <f t="shared" si="217"/>
        <v>#N/A</v>
      </c>
      <c r="Q4961" s="13" t="e">
        <f>VLOOKUP(I4961,'[1]Nhân viên'!$E$20:$F$41,2,0)</f>
        <v>#N/A</v>
      </c>
    </row>
    <row r="4962" spans="1:17" x14ac:dyDescent="0.2">
      <c r="A4962" s="11">
        <v>4939</v>
      </c>
      <c r="D4962" s="13" t="e">
        <f>VLOOKUP(C4962,'Nhân viên'!$B$5:$C$48,2,0)</f>
        <v>#N/A</v>
      </c>
      <c r="G4962" s="13" t="e">
        <f>VLOOKUP(E4962,'Khách hàng'!$B$4:$F$1048576,2,0)</f>
        <v>#N/A</v>
      </c>
      <c r="H4962" s="13" t="str">
        <f>VLOOKUP(E4962,'[1]Khách hàng'!$A$4:$F$2144,3,0)</f>
        <v>Số 1 đường số 17A, Khu phố 11, Phường Bình Trị Đông B, Quận Bình Tân, TP.HCM.</v>
      </c>
      <c r="I4962" s="13" t="e">
        <f>VLOOKUP(E4962,'Khách hàng'!$B$4:$F$1048576,5,0)</f>
        <v>#N/A</v>
      </c>
      <c r="L4962" s="13" t="e">
        <f>VLOOKUP(J4962,'Hàng hóa'!$C$5:$D$50,2,0)</f>
        <v>#N/A</v>
      </c>
      <c r="M4962" s="17" t="e">
        <f>VLOOKUP(J4962,'Hàng hóa'!$C$5:$H$22,6,0)</f>
        <v>#N/A</v>
      </c>
      <c r="N4962" s="17" t="e">
        <f t="shared" si="216"/>
        <v>#N/A</v>
      </c>
      <c r="O4962" s="22" t="e">
        <f t="shared" si="215"/>
        <v>#N/A</v>
      </c>
      <c r="P4962" s="17" t="e">
        <f t="shared" si="217"/>
        <v>#N/A</v>
      </c>
      <c r="Q4962" s="13" t="e">
        <f>VLOOKUP(I4962,'[1]Nhân viên'!$E$20:$F$41,2,0)</f>
        <v>#N/A</v>
      </c>
    </row>
    <row r="4963" spans="1:17" x14ac:dyDescent="0.2">
      <c r="A4963" s="11">
        <v>4940</v>
      </c>
      <c r="D4963" s="13" t="e">
        <f>VLOOKUP(C4963,'Nhân viên'!$B$5:$C$48,2,0)</f>
        <v>#N/A</v>
      </c>
      <c r="G4963" s="13" t="e">
        <f>VLOOKUP(E4963,'Khách hàng'!$B$4:$F$1048576,2,0)</f>
        <v>#N/A</v>
      </c>
      <c r="H4963" s="13" t="str">
        <f>VLOOKUP(E4963,'[1]Khách hàng'!$A$4:$F$2144,3,0)</f>
        <v>Số 1 đường số 17A, Khu phố 11, Phường Bình Trị Đông B, Quận Bình Tân, TP.HCM.</v>
      </c>
      <c r="I4963" s="13" t="e">
        <f>VLOOKUP(E4963,'Khách hàng'!$B$4:$F$1048576,5,0)</f>
        <v>#N/A</v>
      </c>
      <c r="L4963" s="13" t="e">
        <f>VLOOKUP(J4963,'Hàng hóa'!$C$5:$D$50,2,0)</f>
        <v>#N/A</v>
      </c>
      <c r="M4963" s="17" t="e">
        <f>VLOOKUP(J4963,'Hàng hóa'!$C$5:$H$22,6,0)</f>
        <v>#N/A</v>
      </c>
      <c r="N4963" s="17" t="e">
        <f t="shared" si="216"/>
        <v>#N/A</v>
      </c>
      <c r="O4963" s="22" t="e">
        <f t="shared" si="215"/>
        <v>#N/A</v>
      </c>
      <c r="P4963" s="17" t="e">
        <f t="shared" si="217"/>
        <v>#N/A</v>
      </c>
      <c r="Q4963" s="13" t="e">
        <f>VLOOKUP(I4963,'[1]Nhân viên'!$E$20:$F$41,2,0)</f>
        <v>#N/A</v>
      </c>
    </row>
    <row r="4964" spans="1:17" x14ac:dyDescent="0.2">
      <c r="A4964" s="11">
        <v>4941</v>
      </c>
      <c r="D4964" s="13" t="e">
        <f>VLOOKUP(C4964,'Nhân viên'!$B$5:$C$48,2,0)</f>
        <v>#N/A</v>
      </c>
      <c r="G4964" s="13" t="e">
        <f>VLOOKUP(E4964,'Khách hàng'!$B$4:$F$1048576,2,0)</f>
        <v>#N/A</v>
      </c>
      <c r="H4964" s="13" t="str">
        <f>VLOOKUP(E4964,'[1]Khách hàng'!$A$4:$F$2144,3,0)</f>
        <v>Số 1 đường số 17A, Khu phố 11, Phường Bình Trị Đông B, Quận Bình Tân, TP.HCM.</v>
      </c>
      <c r="I4964" s="13" t="e">
        <f>VLOOKUP(E4964,'Khách hàng'!$B$4:$F$1048576,5,0)</f>
        <v>#N/A</v>
      </c>
      <c r="L4964" s="13" t="e">
        <f>VLOOKUP(J4964,'Hàng hóa'!$C$5:$D$50,2,0)</f>
        <v>#N/A</v>
      </c>
      <c r="M4964" s="17" t="e">
        <f>VLOOKUP(J4964,'Hàng hóa'!$C$5:$H$22,6,0)</f>
        <v>#N/A</v>
      </c>
      <c r="N4964" s="17" t="e">
        <f t="shared" si="216"/>
        <v>#N/A</v>
      </c>
      <c r="O4964" s="22" t="e">
        <f t="shared" si="215"/>
        <v>#N/A</v>
      </c>
      <c r="P4964" s="17" t="e">
        <f t="shared" si="217"/>
        <v>#N/A</v>
      </c>
      <c r="Q4964" s="13" t="e">
        <f>VLOOKUP(I4964,'[1]Nhân viên'!$E$20:$F$41,2,0)</f>
        <v>#N/A</v>
      </c>
    </row>
    <row r="4965" spans="1:17" x14ac:dyDescent="0.2">
      <c r="A4965" s="11">
        <v>4942</v>
      </c>
      <c r="D4965" s="13" t="e">
        <f>VLOOKUP(C4965,'Nhân viên'!$B$5:$C$48,2,0)</f>
        <v>#N/A</v>
      </c>
      <c r="G4965" s="13" t="e">
        <f>VLOOKUP(E4965,'Khách hàng'!$B$4:$F$1048576,2,0)</f>
        <v>#N/A</v>
      </c>
      <c r="H4965" s="13" t="str">
        <f>VLOOKUP(E4965,'[1]Khách hàng'!$A$4:$F$2144,3,0)</f>
        <v>Số 1 đường số 17A, Khu phố 11, Phường Bình Trị Đông B, Quận Bình Tân, TP.HCM.</v>
      </c>
      <c r="I4965" s="13" t="e">
        <f>VLOOKUP(E4965,'Khách hàng'!$B$4:$F$1048576,5,0)</f>
        <v>#N/A</v>
      </c>
      <c r="L4965" s="13" t="e">
        <f>VLOOKUP(J4965,'Hàng hóa'!$C$5:$D$50,2,0)</f>
        <v>#N/A</v>
      </c>
      <c r="M4965" s="17" t="e">
        <f>VLOOKUP(J4965,'Hàng hóa'!$C$5:$H$22,6,0)</f>
        <v>#N/A</v>
      </c>
      <c r="N4965" s="17" t="e">
        <f t="shared" si="216"/>
        <v>#N/A</v>
      </c>
      <c r="O4965" s="22" t="e">
        <f t="shared" si="215"/>
        <v>#N/A</v>
      </c>
      <c r="P4965" s="17" t="e">
        <f t="shared" si="217"/>
        <v>#N/A</v>
      </c>
      <c r="Q4965" s="13" t="e">
        <f>VLOOKUP(I4965,'[1]Nhân viên'!$E$20:$F$41,2,0)</f>
        <v>#N/A</v>
      </c>
    </row>
    <row r="4966" spans="1:17" x14ac:dyDescent="0.2">
      <c r="A4966" s="11">
        <v>4943</v>
      </c>
      <c r="D4966" s="13" t="e">
        <f>VLOOKUP(C4966,'Nhân viên'!$B$5:$C$48,2,0)</f>
        <v>#N/A</v>
      </c>
      <c r="G4966" s="13" t="e">
        <f>VLOOKUP(E4966,'Khách hàng'!$B$4:$F$1048576,2,0)</f>
        <v>#N/A</v>
      </c>
      <c r="H4966" s="13" t="str">
        <f>VLOOKUP(E4966,'[1]Khách hàng'!$A$4:$F$2144,3,0)</f>
        <v>Số 1 đường số 17A, Khu phố 11, Phường Bình Trị Đông B, Quận Bình Tân, TP.HCM.</v>
      </c>
      <c r="I4966" s="13" t="e">
        <f>VLOOKUP(E4966,'Khách hàng'!$B$4:$F$1048576,5,0)</f>
        <v>#N/A</v>
      </c>
      <c r="L4966" s="13" t="e">
        <f>VLOOKUP(J4966,'Hàng hóa'!$C$5:$D$50,2,0)</f>
        <v>#N/A</v>
      </c>
      <c r="M4966" s="17" t="e">
        <f>VLOOKUP(J4966,'Hàng hóa'!$C$5:$H$22,6,0)</f>
        <v>#N/A</v>
      </c>
      <c r="N4966" s="17" t="e">
        <f t="shared" si="216"/>
        <v>#N/A</v>
      </c>
      <c r="O4966" s="22" t="e">
        <f t="shared" si="215"/>
        <v>#N/A</v>
      </c>
      <c r="P4966" s="17" t="e">
        <f t="shared" si="217"/>
        <v>#N/A</v>
      </c>
      <c r="Q4966" s="13" t="e">
        <f>VLOOKUP(I4966,'[1]Nhân viên'!$E$20:$F$41,2,0)</f>
        <v>#N/A</v>
      </c>
    </row>
    <row r="4967" spans="1:17" x14ac:dyDescent="0.2">
      <c r="A4967" s="11">
        <v>4944</v>
      </c>
      <c r="D4967" s="13" t="e">
        <f>VLOOKUP(C4967,'Nhân viên'!$B$5:$C$48,2,0)</f>
        <v>#N/A</v>
      </c>
      <c r="G4967" s="13" t="e">
        <f>VLOOKUP(E4967,'Khách hàng'!$B$4:$F$1048576,2,0)</f>
        <v>#N/A</v>
      </c>
      <c r="H4967" s="13" t="str">
        <f>VLOOKUP(E4967,'[1]Khách hàng'!$A$4:$F$2144,3,0)</f>
        <v>Số 1 đường số 17A, Khu phố 11, Phường Bình Trị Đông B, Quận Bình Tân, TP.HCM.</v>
      </c>
      <c r="I4967" s="13" t="e">
        <f>VLOOKUP(E4967,'Khách hàng'!$B$4:$F$1048576,5,0)</f>
        <v>#N/A</v>
      </c>
      <c r="L4967" s="13" t="e">
        <f>VLOOKUP(J4967,'Hàng hóa'!$C$5:$D$50,2,0)</f>
        <v>#N/A</v>
      </c>
      <c r="M4967" s="17" t="e">
        <f>VLOOKUP(J4967,'Hàng hóa'!$C$5:$H$22,6,0)</f>
        <v>#N/A</v>
      </c>
      <c r="N4967" s="17" t="e">
        <f t="shared" si="216"/>
        <v>#N/A</v>
      </c>
      <c r="O4967" s="22" t="e">
        <f t="shared" si="215"/>
        <v>#N/A</v>
      </c>
      <c r="P4967" s="17" t="e">
        <f t="shared" si="217"/>
        <v>#N/A</v>
      </c>
      <c r="Q4967" s="13" t="e">
        <f>VLOOKUP(I4967,'[1]Nhân viên'!$E$20:$F$41,2,0)</f>
        <v>#N/A</v>
      </c>
    </row>
    <row r="4968" spans="1:17" x14ac:dyDescent="0.2">
      <c r="A4968" s="11">
        <v>4945</v>
      </c>
      <c r="D4968" s="13" t="e">
        <f>VLOOKUP(C4968,'Nhân viên'!$B$5:$C$48,2,0)</f>
        <v>#N/A</v>
      </c>
      <c r="G4968" s="13" t="e">
        <f>VLOOKUP(E4968,'Khách hàng'!$B$4:$F$1048576,2,0)</f>
        <v>#N/A</v>
      </c>
      <c r="H4968" s="13" t="str">
        <f>VLOOKUP(E4968,'[1]Khách hàng'!$A$4:$F$2144,3,0)</f>
        <v>Số 1 đường số 17A, Khu phố 11, Phường Bình Trị Đông B, Quận Bình Tân, TP.HCM.</v>
      </c>
      <c r="I4968" s="13" t="e">
        <f>VLOOKUP(E4968,'Khách hàng'!$B$4:$F$1048576,5,0)</f>
        <v>#N/A</v>
      </c>
      <c r="L4968" s="13" t="e">
        <f>VLOOKUP(J4968,'Hàng hóa'!$C$5:$D$50,2,0)</f>
        <v>#N/A</v>
      </c>
      <c r="M4968" s="17" t="e">
        <f>VLOOKUP(J4968,'Hàng hóa'!$C$5:$H$22,6,0)</f>
        <v>#N/A</v>
      </c>
      <c r="N4968" s="17" t="e">
        <f t="shared" si="216"/>
        <v>#N/A</v>
      </c>
      <c r="O4968" s="22" t="e">
        <f t="shared" si="215"/>
        <v>#N/A</v>
      </c>
      <c r="P4968" s="17" t="e">
        <f t="shared" si="217"/>
        <v>#N/A</v>
      </c>
      <c r="Q4968" s="13" t="e">
        <f>VLOOKUP(I4968,'[1]Nhân viên'!$E$20:$F$41,2,0)</f>
        <v>#N/A</v>
      </c>
    </row>
    <row r="4969" spans="1:17" x14ac:dyDescent="0.2">
      <c r="A4969" s="11">
        <v>4946</v>
      </c>
      <c r="D4969" s="13" t="e">
        <f>VLOOKUP(C4969,'Nhân viên'!$B$5:$C$48,2,0)</f>
        <v>#N/A</v>
      </c>
      <c r="G4969" s="13" t="e">
        <f>VLOOKUP(E4969,'Khách hàng'!$B$4:$F$1048576,2,0)</f>
        <v>#N/A</v>
      </c>
      <c r="H4969" s="13" t="str">
        <f>VLOOKUP(E4969,'[1]Khách hàng'!$A$4:$F$2144,3,0)</f>
        <v>Số 1 đường số 17A, Khu phố 11, Phường Bình Trị Đông B, Quận Bình Tân, TP.HCM.</v>
      </c>
      <c r="I4969" s="13" t="e">
        <f>VLOOKUP(E4969,'Khách hàng'!$B$4:$F$1048576,5,0)</f>
        <v>#N/A</v>
      </c>
      <c r="L4969" s="13" t="e">
        <f>VLOOKUP(J4969,'Hàng hóa'!$C$5:$D$50,2,0)</f>
        <v>#N/A</v>
      </c>
      <c r="M4969" s="17" t="e">
        <f>VLOOKUP(J4969,'Hàng hóa'!$C$5:$H$22,6,0)</f>
        <v>#N/A</v>
      </c>
      <c r="N4969" s="17" t="e">
        <f t="shared" si="216"/>
        <v>#N/A</v>
      </c>
      <c r="O4969" s="22" t="e">
        <f t="shared" si="215"/>
        <v>#N/A</v>
      </c>
      <c r="P4969" s="17" t="e">
        <f t="shared" si="217"/>
        <v>#N/A</v>
      </c>
      <c r="Q4969" s="13" t="e">
        <f>VLOOKUP(I4969,'[1]Nhân viên'!$E$20:$F$41,2,0)</f>
        <v>#N/A</v>
      </c>
    </row>
    <row r="4970" spans="1:17" x14ac:dyDescent="0.2">
      <c r="A4970" s="11">
        <v>4947</v>
      </c>
      <c r="D4970" s="13" t="e">
        <f>VLOOKUP(C4970,'Nhân viên'!$B$5:$C$48,2,0)</f>
        <v>#N/A</v>
      </c>
      <c r="G4970" s="13" t="e">
        <f>VLOOKUP(E4970,'Khách hàng'!$B$4:$F$1048576,2,0)</f>
        <v>#N/A</v>
      </c>
      <c r="H4970" s="13" t="str">
        <f>VLOOKUP(E4970,'[1]Khách hàng'!$A$4:$F$2144,3,0)</f>
        <v>Số 1 đường số 17A, Khu phố 11, Phường Bình Trị Đông B, Quận Bình Tân, TP.HCM.</v>
      </c>
      <c r="I4970" s="13" t="e">
        <f>VLOOKUP(E4970,'Khách hàng'!$B$4:$F$1048576,5,0)</f>
        <v>#N/A</v>
      </c>
      <c r="L4970" s="13" t="e">
        <f>VLOOKUP(J4970,'Hàng hóa'!$C$5:$D$50,2,0)</f>
        <v>#N/A</v>
      </c>
      <c r="M4970" s="17" t="e">
        <f>VLOOKUP(J4970,'Hàng hóa'!$C$5:$H$22,6,0)</f>
        <v>#N/A</v>
      </c>
      <c r="N4970" s="17" t="e">
        <f t="shared" si="216"/>
        <v>#N/A</v>
      </c>
      <c r="O4970" s="22" t="e">
        <f t="shared" si="215"/>
        <v>#N/A</v>
      </c>
      <c r="P4970" s="17" t="e">
        <f t="shared" si="217"/>
        <v>#N/A</v>
      </c>
      <c r="Q4970" s="13" t="e">
        <f>VLOOKUP(I4970,'[1]Nhân viên'!$E$20:$F$41,2,0)</f>
        <v>#N/A</v>
      </c>
    </row>
    <row r="4971" spans="1:17" x14ac:dyDescent="0.2">
      <c r="A4971" s="11">
        <v>4948</v>
      </c>
      <c r="D4971" s="13" t="e">
        <f>VLOOKUP(C4971,'Nhân viên'!$B$5:$C$48,2,0)</f>
        <v>#N/A</v>
      </c>
      <c r="G4971" s="13" t="e">
        <f>VLOOKUP(E4971,'Khách hàng'!$B$4:$F$1048576,2,0)</f>
        <v>#N/A</v>
      </c>
      <c r="H4971" s="13" t="str">
        <f>VLOOKUP(E4971,'[1]Khách hàng'!$A$4:$F$2144,3,0)</f>
        <v>Số 1 đường số 17A, Khu phố 11, Phường Bình Trị Đông B, Quận Bình Tân, TP.HCM.</v>
      </c>
      <c r="I4971" s="13" t="e">
        <f>VLOOKUP(E4971,'Khách hàng'!$B$4:$F$1048576,5,0)</f>
        <v>#N/A</v>
      </c>
      <c r="L4971" s="13" t="e">
        <f>VLOOKUP(J4971,'Hàng hóa'!$C$5:$D$50,2,0)</f>
        <v>#N/A</v>
      </c>
      <c r="M4971" s="17" t="e">
        <f>VLOOKUP(J4971,'Hàng hóa'!$C$5:$H$22,6,0)</f>
        <v>#N/A</v>
      </c>
      <c r="N4971" s="17" t="e">
        <f t="shared" si="216"/>
        <v>#N/A</v>
      </c>
      <c r="O4971" s="22" t="e">
        <f t="shared" si="215"/>
        <v>#N/A</v>
      </c>
      <c r="P4971" s="17" t="e">
        <f t="shared" si="217"/>
        <v>#N/A</v>
      </c>
      <c r="Q4971" s="13" t="e">
        <f>VLOOKUP(I4971,'[1]Nhân viên'!$E$20:$F$41,2,0)</f>
        <v>#N/A</v>
      </c>
    </row>
    <row r="4972" spans="1:17" x14ac:dyDescent="0.2">
      <c r="A4972" s="11">
        <v>4949</v>
      </c>
      <c r="D4972" s="13" t="e">
        <f>VLOOKUP(C4972,'Nhân viên'!$B$5:$C$48,2,0)</f>
        <v>#N/A</v>
      </c>
      <c r="G4972" s="13" t="e">
        <f>VLOOKUP(E4972,'Khách hàng'!$B$4:$F$1048576,2,0)</f>
        <v>#N/A</v>
      </c>
      <c r="H4972" s="13" t="str">
        <f>VLOOKUP(E4972,'[1]Khách hàng'!$A$4:$F$2144,3,0)</f>
        <v>Số 1 đường số 17A, Khu phố 11, Phường Bình Trị Đông B, Quận Bình Tân, TP.HCM.</v>
      </c>
      <c r="I4972" s="13" t="e">
        <f>VLOOKUP(E4972,'Khách hàng'!$B$4:$F$1048576,5,0)</f>
        <v>#N/A</v>
      </c>
      <c r="L4972" s="13" t="e">
        <f>VLOOKUP(J4972,'Hàng hóa'!$C$5:$D$50,2,0)</f>
        <v>#N/A</v>
      </c>
      <c r="M4972" s="17" t="e">
        <f>VLOOKUP(J4972,'Hàng hóa'!$C$5:$H$22,6,0)</f>
        <v>#N/A</v>
      </c>
      <c r="N4972" s="17" t="e">
        <f t="shared" si="216"/>
        <v>#N/A</v>
      </c>
      <c r="O4972" s="22" t="e">
        <f t="shared" si="215"/>
        <v>#N/A</v>
      </c>
      <c r="P4972" s="17" t="e">
        <f t="shared" si="217"/>
        <v>#N/A</v>
      </c>
      <c r="Q4972" s="13" t="e">
        <f>VLOOKUP(I4972,'[1]Nhân viên'!$E$20:$F$41,2,0)</f>
        <v>#N/A</v>
      </c>
    </row>
    <row r="4973" spans="1:17" x14ac:dyDescent="0.2">
      <c r="A4973" s="11">
        <v>4950</v>
      </c>
      <c r="D4973" s="13" t="e">
        <f>VLOOKUP(C4973,'Nhân viên'!$B$5:$C$48,2,0)</f>
        <v>#N/A</v>
      </c>
      <c r="G4973" s="13" t="e">
        <f>VLOOKUP(E4973,'Khách hàng'!$B$4:$F$1048576,2,0)</f>
        <v>#N/A</v>
      </c>
      <c r="H4973" s="13" t="str">
        <f>VLOOKUP(E4973,'[1]Khách hàng'!$A$4:$F$2144,3,0)</f>
        <v>Số 1 đường số 17A, Khu phố 11, Phường Bình Trị Đông B, Quận Bình Tân, TP.HCM.</v>
      </c>
      <c r="I4973" s="13" t="e">
        <f>VLOOKUP(E4973,'Khách hàng'!$B$4:$F$1048576,5,0)</f>
        <v>#N/A</v>
      </c>
      <c r="L4973" s="13" t="e">
        <f>VLOOKUP(J4973,'Hàng hóa'!$C$5:$D$50,2,0)</f>
        <v>#N/A</v>
      </c>
      <c r="M4973" s="17" t="e">
        <f>VLOOKUP(J4973,'Hàng hóa'!$C$5:$H$22,6,0)</f>
        <v>#N/A</v>
      </c>
      <c r="N4973" s="17" t="e">
        <f t="shared" si="216"/>
        <v>#N/A</v>
      </c>
      <c r="O4973" s="22" t="e">
        <f t="shared" si="215"/>
        <v>#N/A</v>
      </c>
      <c r="P4973" s="17" t="e">
        <f t="shared" si="217"/>
        <v>#N/A</v>
      </c>
      <c r="Q4973" s="13" t="e">
        <f>VLOOKUP(I4973,'[1]Nhân viên'!$E$20:$F$41,2,0)</f>
        <v>#N/A</v>
      </c>
    </row>
    <row r="4974" spans="1:17" x14ac:dyDescent="0.2">
      <c r="A4974" s="11">
        <v>4951</v>
      </c>
      <c r="D4974" s="13" t="e">
        <f>VLOOKUP(C4974,'Nhân viên'!$B$5:$C$48,2,0)</f>
        <v>#N/A</v>
      </c>
      <c r="G4974" s="13" t="e">
        <f>VLOOKUP(E4974,'Khách hàng'!$B$4:$F$1048576,2,0)</f>
        <v>#N/A</v>
      </c>
      <c r="H4974" s="13" t="str">
        <f>VLOOKUP(E4974,'[1]Khách hàng'!$A$4:$F$2144,3,0)</f>
        <v>Số 1 đường số 17A, Khu phố 11, Phường Bình Trị Đông B, Quận Bình Tân, TP.HCM.</v>
      </c>
      <c r="I4974" s="13" t="e">
        <f>VLOOKUP(E4974,'Khách hàng'!$B$4:$F$1048576,5,0)</f>
        <v>#N/A</v>
      </c>
      <c r="L4974" s="13" t="e">
        <f>VLOOKUP(J4974,'Hàng hóa'!$C$5:$D$50,2,0)</f>
        <v>#N/A</v>
      </c>
      <c r="M4974" s="17" t="e">
        <f>VLOOKUP(J4974,'Hàng hóa'!$C$5:$H$22,6,0)</f>
        <v>#N/A</v>
      </c>
      <c r="N4974" s="17" t="e">
        <f t="shared" si="216"/>
        <v>#N/A</v>
      </c>
      <c r="O4974" s="22" t="e">
        <f t="shared" si="215"/>
        <v>#N/A</v>
      </c>
      <c r="P4974" s="17" t="e">
        <f t="shared" si="217"/>
        <v>#N/A</v>
      </c>
      <c r="Q4974" s="13" t="e">
        <f>VLOOKUP(I4974,'[1]Nhân viên'!$E$20:$F$41,2,0)</f>
        <v>#N/A</v>
      </c>
    </row>
    <row r="4975" spans="1:17" x14ac:dyDescent="0.2">
      <c r="A4975" s="11">
        <v>4952</v>
      </c>
      <c r="D4975" s="13" t="e">
        <f>VLOOKUP(C4975,'Nhân viên'!$B$5:$C$48,2,0)</f>
        <v>#N/A</v>
      </c>
      <c r="G4975" s="13" t="e">
        <f>VLOOKUP(E4975,'Khách hàng'!$B$4:$F$1048576,2,0)</f>
        <v>#N/A</v>
      </c>
      <c r="H4975" s="13" t="str">
        <f>VLOOKUP(E4975,'[1]Khách hàng'!$A$4:$F$2144,3,0)</f>
        <v>Số 1 đường số 17A, Khu phố 11, Phường Bình Trị Đông B, Quận Bình Tân, TP.HCM.</v>
      </c>
      <c r="I4975" s="13" t="e">
        <f>VLOOKUP(E4975,'Khách hàng'!$B$4:$F$1048576,5,0)</f>
        <v>#N/A</v>
      </c>
      <c r="L4975" s="13" t="e">
        <f>VLOOKUP(J4975,'Hàng hóa'!$C$5:$D$50,2,0)</f>
        <v>#N/A</v>
      </c>
      <c r="M4975" s="17" t="e">
        <f>VLOOKUP(J4975,'Hàng hóa'!$C$5:$H$22,6,0)</f>
        <v>#N/A</v>
      </c>
      <c r="N4975" s="17" t="e">
        <f t="shared" si="216"/>
        <v>#N/A</v>
      </c>
      <c r="O4975" s="22" t="e">
        <f t="shared" si="215"/>
        <v>#N/A</v>
      </c>
      <c r="P4975" s="17" t="e">
        <f t="shared" si="217"/>
        <v>#N/A</v>
      </c>
      <c r="Q4975" s="13" t="e">
        <f>VLOOKUP(I4975,'[1]Nhân viên'!$E$20:$F$41,2,0)</f>
        <v>#N/A</v>
      </c>
    </row>
    <row r="4976" spans="1:17" x14ac:dyDescent="0.2">
      <c r="A4976" s="11">
        <v>4953</v>
      </c>
      <c r="D4976" s="13" t="e">
        <f>VLOOKUP(C4976,'Nhân viên'!$B$5:$C$48,2,0)</f>
        <v>#N/A</v>
      </c>
      <c r="G4976" s="13" t="e">
        <f>VLOOKUP(E4976,'Khách hàng'!$B$4:$F$1048576,2,0)</f>
        <v>#N/A</v>
      </c>
      <c r="H4976" s="13" t="str">
        <f>VLOOKUP(E4976,'[1]Khách hàng'!$A$4:$F$2144,3,0)</f>
        <v>Số 1 đường số 17A, Khu phố 11, Phường Bình Trị Đông B, Quận Bình Tân, TP.HCM.</v>
      </c>
      <c r="I4976" s="13" t="e">
        <f>VLOOKUP(E4976,'Khách hàng'!$B$4:$F$1048576,5,0)</f>
        <v>#N/A</v>
      </c>
      <c r="L4976" s="13" t="e">
        <f>VLOOKUP(J4976,'Hàng hóa'!$C$5:$D$50,2,0)</f>
        <v>#N/A</v>
      </c>
      <c r="M4976" s="17" t="e">
        <f>VLOOKUP(J4976,'Hàng hóa'!$C$5:$H$22,6,0)</f>
        <v>#N/A</v>
      </c>
      <c r="N4976" s="17" t="e">
        <f t="shared" si="216"/>
        <v>#N/A</v>
      </c>
      <c r="O4976" s="22" t="e">
        <f t="shared" si="215"/>
        <v>#N/A</v>
      </c>
      <c r="P4976" s="17" t="e">
        <f t="shared" si="217"/>
        <v>#N/A</v>
      </c>
      <c r="Q4976" s="13" t="e">
        <f>VLOOKUP(I4976,'[1]Nhân viên'!$E$20:$F$41,2,0)</f>
        <v>#N/A</v>
      </c>
    </row>
    <row r="4977" spans="1:17" x14ac:dyDescent="0.2">
      <c r="A4977" s="11">
        <v>4954</v>
      </c>
      <c r="D4977" s="13" t="e">
        <f>VLOOKUP(C4977,'Nhân viên'!$B$5:$C$48,2,0)</f>
        <v>#N/A</v>
      </c>
      <c r="G4977" s="13" t="e">
        <f>VLOOKUP(E4977,'Khách hàng'!$B$4:$F$1048576,2,0)</f>
        <v>#N/A</v>
      </c>
      <c r="H4977" s="13" t="str">
        <f>VLOOKUP(E4977,'[1]Khách hàng'!$A$4:$F$2144,3,0)</f>
        <v>Số 1 đường số 17A, Khu phố 11, Phường Bình Trị Đông B, Quận Bình Tân, TP.HCM.</v>
      </c>
      <c r="I4977" s="13" t="e">
        <f>VLOOKUP(E4977,'Khách hàng'!$B$4:$F$1048576,5,0)</f>
        <v>#N/A</v>
      </c>
      <c r="L4977" s="13" t="e">
        <f>VLOOKUP(J4977,'Hàng hóa'!$C$5:$D$50,2,0)</f>
        <v>#N/A</v>
      </c>
      <c r="M4977" s="17" t="e">
        <f>VLOOKUP(J4977,'Hàng hóa'!$C$5:$H$22,6,0)</f>
        <v>#N/A</v>
      </c>
      <c r="N4977" s="17" t="e">
        <f t="shared" si="216"/>
        <v>#N/A</v>
      </c>
      <c r="O4977" s="22" t="e">
        <f t="shared" si="215"/>
        <v>#N/A</v>
      </c>
      <c r="P4977" s="17" t="e">
        <f t="shared" si="217"/>
        <v>#N/A</v>
      </c>
      <c r="Q4977" s="13" t="e">
        <f>VLOOKUP(I4977,'[1]Nhân viên'!$E$20:$F$41,2,0)</f>
        <v>#N/A</v>
      </c>
    </row>
    <row r="4978" spans="1:17" x14ac:dyDescent="0.2">
      <c r="A4978" s="11">
        <v>4955</v>
      </c>
      <c r="D4978" s="13" t="e">
        <f>VLOOKUP(C4978,'Nhân viên'!$B$5:$C$48,2,0)</f>
        <v>#N/A</v>
      </c>
      <c r="G4978" s="13" t="e">
        <f>VLOOKUP(E4978,'Khách hàng'!$B$4:$F$1048576,2,0)</f>
        <v>#N/A</v>
      </c>
      <c r="H4978" s="13" t="str">
        <f>VLOOKUP(E4978,'[1]Khách hàng'!$A$4:$F$2144,3,0)</f>
        <v>Số 1 đường số 17A, Khu phố 11, Phường Bình Trị Đông B, Quận Bình Tân, TP.HCM.</v>
      </c>
      <c r="I4978" s="13" t="e">
        <f>VLOOKUP(E4978,'Khách hàng'!$B$4:$F$1048576,5,0)</f>
        <v>#N/A</v>
      </c>
      <c r="L4978" s="13" t="e">
        <f>VLOOKUP(J4978,'Hàng hóa'!$C$5:$D$50,2,0)</f>
        <v>#N/A</v>
      </c>
      <c r="M4978" s="17" t="e">
        <f>VLOOKUP(J4978,'Hàng hóa'!$C$5:$H$22,6,0)</f>
        <v>#N/A</v>
      </c>
      <c r="N4978" s="17" t="e">
        <f t="shared" si="216"/>
        <v>#N/A</v>
      </c>
      <c r="O4978" s="22" t="e">
        <f t="shared" si="215"/>
        <v>#N/A</v>
      </c>
      <c r="P4978" s="17" t="e">
        <f t="shared" si="217"/>
        <v>#N/A</v>
      </c>
      <c r="Q4978" s="13" t="e">
        <f>VLOOKUP(I4978,'[1]Nhân viên'!$E$20:$F$41,2,0)</f>
        <v>#N/A</v>
      </c>
    </row>
    <row r="4979" spans="1:17" x14ac:dyDescent="0.2">
      <c r="A4979" s="11">
        <v>4956</v>
      </c>
      <c r="D4979" s="13" t="e">
        <f>VLOOKUP(C4979,'Nhân viên'!$B$5:$C$48,2,0)</f>
        <v>#N/A</v>
      </c>
      <c r="G4979" s="13" t="e">
        <f>VLOOKUP(E4979,'Khách hàng'!$B$4:$F$1048576,2,0)</f>
        <v>#N/A</v>
      </c>
      <c r="H4979" s="13" t="str">
        <f>VLOOKUP(E4979,'[1]Khách hàng'!$A$4:$F$2144,3,0)</f>
        <v>Số 1 đường số 17A, Khu phố 11, Phường Bình Trị Đông B, Quận Bình Tân, TP.HCM.</v>
      </c>
      <c r="I4979" s="13" t="e">
        <f>VLOOKUP(E4979,'Khách hàng'!$B$4:$F$1048576,5,0)</f>
        <v>#N/A</v>
      </c>
      <c r="L4979" s="13" t="e">
        <f>VLOOKUP(J4979,'Hàng hóa'!$C$5:$D$50,2,0)</f>
        <v>#N/A</v>
      </c>
      <c r="M4979" s="17" t="e">
        <f>VLOOKUP(J4979,'Hàng hóa'!$C$5:$H$22,6,0)</f>
        <v>#N/A</v>
      </c>
      <c r="N4979" s="17" t="e">
        <f t="shared" si="216"/>
        <v>#N/A</v>
      </c>
      <c r="O4979" s="22" t="e">
        <f t="shared" si="215"/>
        <v>#N/A</v>
      </c>
      <c r="P4979" s="17" t="e">
        <f t="shared" si="217"/>
        <v>#N/A</v>
      </c>
      <c r="Q4979" s="13" t="e">
        <f>VLOOKUP(I4979,'[1]Nhân viên'!$E$20:$F$41,2,0)</f>
        <v>#N/A</v>
      </c>
    </row>
    <row r="4980" spans="1:17" x14ac:dyDescent="0.2">
      <c r="A4980" s="11">
        <v>4957</v>
      </c>
      <c r="D4980" s="13" t="e">
        <f>VLOOKUP(C4980,'Nhân viên'!$B$5:$C$48,2,0)</f>
        <v>#N/A</v>
      </c>
      <c r="G4980" s="13" t="e">
        <f>VLOOKUP(E4980,'Khách hàng'!$B$4:$F$1048576,2,0)</f>
        <v>#N/A</v>
      </c>
      <c r="H4980" s="13" t="str">
        <f>VLOOKUP(E4980,'[1]Khách hàng'!$A$4:$F$2144,3,0)</f>
        <v>Số 1 đường số 17A, Khu phố 11, Phường Bình Trị Đông B, Quận Bình Tân, TP.HCM.</v>
      </c>
      <c r="I4980" s="13" t="e">
        <f>VLOOKUP(E4980,'Khách hàng'!$B$4:$F$1048576,5,0)</f>
        <v>#N/A</v>
      </c>
      <c r="L4980" s="13" t="e">
        <f>VLOOKUP(J4980,'Hàng hóa'!$C$5:$D$50,2,0)</f>
        <v>#N/A</v>
      </c>
      <c r="M4980" s="17" t="e">
        <f>VLOOKUP(J4980,'Hàng hóa'!$C$5:$H$22,6,0)</f>
        <v>#N/A</v>
      </c>
      <c r="N4980" s="17" t="e">
        <f t="shared" si="216"/>
        <v>#N/A</v>
      </c>
      <c r="O4980" s="22" t="e">
        <f t="shared" si="215"/>
        <v>#N/A</v>
      </c>
      <c r="P4980" s="17" t="e">
        <f t="shared" si="217"/>
        <v>#N/A</v>
      </c>
      <c r="Q4980" s="13" t="e">
        <f>VLOOKUP(I4980,'[1]Nhân viên'!$E$20:$F$41,2,0)</f>
        <v>#N/A</v>
      </c>
    </row>
    <row r="4981" spans="1:17" x14ac:dyDescent="0.2">
      <c r="A4981" s="11">
        <v>4958</v>
      </c>
      <c r="D4981" s="13" t="e">
        <f>VLOOKUP(C4981,'Nhân viên'!$B$5:$C$48,2,0)</f>
        <v>#N/A</v>
      </c>
      <c r="G4981" s="13" t="e">
        <f>VLOOKUP(E4981,'Khách hàng'!$B$4:$F$1048576,2,0)</f>
        <v>#N/A</v>
      </c>
      <c r="H4981" s="13" t="str">
        <f>VLOOKUP(E4981,'[1]Khách hàng'!$A$4:$F$2144,3,0)</f>
        <v>Số 1 đường số 17A, Khu phố 11, Phường Bình Trị Đông B, Quận Bình Tân, TP.HCM.</v>
      </c>
      <c r="I4981" s="13" t="e">
        <f>VLOOKUP(E4981,'Khách hàng'!$B$4:$F$1048576,5,0)</f>
        <v>#N/A</v>
      </c>
      <c r="L4981" s="13" t="e">
        <f>VLOOKUP(J4981,'Hàng hóa'!$C$5:$D$50,2,0)</f>
        <v>#N/A</v>
      </c>
      <c r="M4981" s="17" t="e">
        <f>VLOOKUP(J4981,'Hàng hóa'!$C$5:$H$22,6,0)</f>
        <v>#N/A</v>
      </c>
      <c r="N4981" s="17" t="e">
        <f t="shared" si="216"/>
        <v>#N/A</v>
      </c>
      <c r="O4981" s="22" t="e">
        <f t="shared" si="215"/>
        <v>#N/A</v>
      </c>
      <c r="P4981" s="17" t="e">
        <f t="shared" si="217"/>
        <v>#N/A</v>
      </c>
      <c r="Q4981" s="13" t="e">
        <f>VLOOKUP(I4981,'[1]Nhân viên'!$E$20:$F$41,2,0)</f>
        <v>#N/A</v>
      </c>
    </row>
    <row r="4982" spans="1:17" x14ac:dyDescent="0.2">
      <c r="A4982" s="11">
        <v>4959</v>
      </c>
      <c r="D4982" s="13" t="e">
        <f>VLOOKUP(C4982,'Nhân viên'!$B$5:$C$48,2,0)</f>
        <v>#N/A</v>
      </c>
      <c r="G4982" s="13" t="e">
        <f>VLOOKUP(E4982,'Khách hàng'!$B$4:$F$1048576,2,0)</f>
        <v>#N/A</v>
      </c>
      <c r="H4982" s="13" t="str">
        <f>VLOOKUP(E4982,'[1]Khách hàng'!$A$4:$F$2144,3,0)</f>
        <v>Số 1 đường số 17A, Khu phố 11, Phường Bình Trị Đông B, Quận Bình Tân, TP.HCM.</v>
      </c>
      <c r="I4982" s="13" t="e">
        <f>VLOOKUP(E4982,'Khách hàng'!$B$4:$F$1048576,5,0)</f>
        <v>#N/A</v>
      </c>
      <c r="L4982" s="13" t="e">
        <f>VLOOKUP(J4982,'Hàng hóa'!$C$5:$D$50,2,0)</f>
        <v>#N/A</v>
      </c>
      <c r="M4982" s="17" t="e">
        <f>VLOOKUP(J4982,'Hàng hóa'!$C$5:$H$22,6,0)</f>
        <v>#N/A</v>
      </c>
      <c r="N4982" s="17" t="e">
        <f t="shared" si="216"/>
        <v>#N/A</v>
      </c>
      <c r="O4982" s="22" t="e">
        <f t="shared" si="215"/>
        <v>#N/A</v>
      </c>
      <c r="P4982" s="17" t="e">
        <f t="shared" si="217"/>
        <v>#N/A</v>
      </c>
      <c r="Q4982" s="13" t="e">
        <f>VLOOKUP(I4982,'[1]Nhân viên'!$E$20:$F$41,2,0)</f>
        <v>#N/A</v>
      </c>
    </row>
    <row r="4983" spans="1:17" x14ac:dyDescent="0.2">
      <c r="A4983" s="11">
        <v>4960</v>
      </c>
      <c r="D4983" s="13" t="e">
        <f>VLOOKUP(C4983,'Nhân viên'!$B$5:$C$48,2,0)</f>
        <v>#N/A</v>
      </c>
      <c r="G4983" s="13" t="e">
        <f>VLOOKUP(E4983,'Khách hàng'!$B$4:$F$1048576,2,0)</f>
        <v>#N/A</v>
      </c>
      <c r="H4983" s="13" t="str">
        <f>VLOOKUP(E4983,'[1]Khách hàng'!$A$4:$F$2144,3,0)</f>
        <v>Số 1 đường số 17A, Khu phố 11, Phường Bình Trị Đông B, Quận Bình Tân, TP.HCM.</v>
      </c>
      <c r="I4983" s="13" t="e">
        <f>VLOOKUP(E4983,'Khách hàng'!$B$4:$F$1048576,5,0)</f>
        <v>#N/A</v>
      </c>
      <c r="L4983" s="13" t="e">
        <f>VLOOKUP(J4983,'Hàng hóa'!$C$5:$D$50,2,0)</f>
        <v>#N/A</v>
      </c>
      <c r="M4983" s="17" t="e">
        <f>VLOOKUP(J4983,'Hàng hóa'!$C$5:$H$22,6,0)</f>
        <v>#N/A</v>
      </c>
      <c r="N4983" s="17" t="e">
        <f t="shared" si="216"/>
        <v>#N/A</v>
      </c>
      <c r="O4983" s="22" t="e">
        <f t="shared" si="215"/>
        <v>#N/A</v>
      </c>
      <c r="P4983" s="17" t="e">
        <f t="shared" si="217"/>
        <v>#N/A</v>
      </c>
      <c r="Q4983" s="13" t="e">
        <f>VLOOKUP(I4983,'[1]Nhân viên'!$E$20:$F$41,2,0)</f>
        <v>#N/A</v>
      </c>
    </row>
    <row r="4984" spans="1:17" x14ac:dyDescent="0.2">
      <c r="A4984" s="11">
        <v>4961</v>
      </c>
      <c r="D4984" s="13" t="e">
        <f>VLOOKUP(C4984,'Nhân viên'!$B$5:$C$48,2,0)</f>
        <v>#N/A</v>
      </c>
      <c r="G4984" s="13" t="e">
        <f>VLOOKUP(E4984,'Khách hàng'!$B$4:$F$1048576,2,0)</f>
        <v>#N/A</v>
      </c>
      <c r="H4984" s="13" t="str">
        <f>VLOOKUP(E4984,'[1]Khách hàng'!$A$4:$F$2144,3,0)</f>
        <v>Số 1 đường số 17A, Khu phố 11, Phường Bình Trị Đông B, Quận Bình Tân, TP.HCM.</v>
      </c>
      <c r="I4984" s="13" t="e">
        <f>VLOOKUP(E4984,'Khách hàng'!$B$4:$F$1048576,5,0)</f>
        <v>#N/A</v>
      </c>
      <c r="L4984" s="13" t="e">
        <f>VLOOKUP(J4984,'Hàng hóa'!$C$5:$D$50,2,0)</f>
        <v>#N/A</v>
      </c>
      <c r="M4984" s="17" t="e">
        <f>VLOOKUP(J4984,'Hàng hóa'!$C$5:$H$22,6,0)</f>
        <v>#N/A</v>
      </c>
      <c r="N4984" s="17" t="e">
        <f t="shared" si="216"/>
        <v>#N/A</v>
      </c>
      <c r="O4984" s="22" t="e">
        <f t="shared" si="215"/>
        <v>#N/A</v>
      </c>
      <c r="P4984" s="17" t="e">
        <f t="shared" si="217"/>
        <v>#N/A</v>
      </c>
      <c r="Q4984" s="13" t="e">
        <f>VLOOKUP(I4984,'[1]Nhân viên'!$E$20:$F$41,2,0)</f>
        <v>#N/A</v>
      </c>
    </row>
    <row r="4985" spans="1:17" x14ac:dyDescent="0.2">
      <c r="A4985" s="11">
        <v>4962</v>
      </c>
      <c r="D4985" s="13" t="e">
        <f>VLOOKUP(C4985,'Nhân viên'!$B$5:$C$48,2,0)</f>
        <v>#N/A</v>
      </c>
      <c r="G4985" s="13" t="e">
        <f>VLOOKUP(E4985,'Khách hàng'!$B$4:$F$1048576,2,0)</f>
        <v>#N/A</v>
      </c>
      <c r="H4985" s="13" t="str">
        <f>VLOOKUP(E4985,'[1]Khách hàng'!$A$4:$F$2144,3,0)</f>
        <v>Số 1 đường số 17A, Khu phố 11, Phường Bình Trị Đông B, Quận Bình Tân, TP.HCM.</v>
      </c>
      <c r="I4985" s="13" t="e">
        <f>VLOOKUP(E4985,'Khách hàng'!$B$4:$F$1048576,5,0)</f>
        <v>#N/A</v>
      </c>
      <c r="L4985" s="13" t="e">
        <f>VLOOKUP(J4985,'Hàng hóa'!$C$5:$D$50,2,0)</f>
        <v>#N/A</v>
      </c>
      <c r="M4985" s="17" t="e">
        <f>VLOOKUP(J4985,'Hàng hóa'!$C$5:$H$22,6,0)</f>
        <v>#N/A</v>
      </c>
      <c r="N4985" s="17" t="e">
        <f t="shared" si="216"/>
        <v>#N/A</v>
      </c>
      <c r="O4985" s="22" t="e">
        <f t="shared" si="215"/>
        <v>#N/A</v>
      </c>
      <c r="P4985" s="17" t="e">
        <f t="shared" si="217"/>
        <v>#N/A</v>
      </c>
      <c r="Q4985" s="13" t="e">
        <f>VLOOKUP(I4985,'[1]Nhân viên'!$E$20:$F$41,2,0)</f>
        <v>#N/A</v>
      </c>
    </row>
    <row r="4986" spans="1:17" x14ac:dyDescent="0.2">
      <c r="A4986" s="11">
        <v>4963</v>
      </c>
      <c r="D4986" s="13" t="e">
        <f>VLOOKUP(C4986,'Nhân viên'!$B$5:$C$48,2,0)</f>
        <v>#N/A</v>
      </c>
      <c r="G4986" s="13" t="e">
        <f>VLOOKUP(E4986,'Khách hàng'!$B$4:$F$1048576,2,0)</f>
        <v>#N/A</v>
      </c>
      <c r="H4986" s="13" t="str">
        <f>VLOOKUP(E4986,'[1]Khách hàng'!$A$4:$F$2144,3,0)</f>
        <v>Số 1 đường số 17A, Khu phố 11, Phường Bình Trị Đông B, Quận Bình Tân, TP.HCM.</v>
      </c>
      <c r="I4986" s="13" t="e">
        <f>VLOOKUP(E4986,'Khách hàng'!$B$4:$F$1048576,5,0)</f>
        <v>#N/A</v>
      </c>
      <c r="L4986" s="13" t="e">
        <f>VLOOKUP(J4986,'Hàng hóa'!$C$5:$D$50,2,0)</f>
        <v>#N/A</v>
      </c>
      <c r="M4986" s="17" t="e">
        <f>VLOOKUP(J4986,'Hàng hóa'!$C$5:$H$22,6,0)</f>
        <v>#N/A</v>
      </c>
      <c r="N4986" s="17" t="e">
        <f t="shared" si="216"/>
        <v>#N/A</v>
      </c>
      <c r="O4986" s="22" t="e">
        <f t="shared" si="215"/>
        <v>#N/A</v>
      </c>
      <c r="P4986" s="17" t="e">
        <f t="shared" si="217"/>
        <v>#N/A</v>
      </c>
      <c r="Q4986" s="13" t="e">
        <f>VLOOKUP(I4986,'[1]Nhân viên'!$E$20:$F$41,2,0)</f>
        <v>#N/A</v>
      </c>
    </row>
    <row r="4987" spans="1:17" x14ac:dyDescent="0.2">
      <c r="A4987" s="11">
        <v>4964</v>
      </c>
      <c r="D4987" s="13" t="e">
        <f>VLOOKUP(C4987,'Nhân viên'!$B$5:$C$48,2,0)</f>
        <v>#N/A</v>
      </c>
      <c r="G4987" s="13" t="e">
        <f>VLOOKUP(E4987,'Khách hàng'!$B$4:$F$1048576,2,0)</f>
        <v>#N/A</v>
      </c>
      <c r="H4987" s="13" t="str">
        <f>VLOOKUP(E4987,'[1]Khách hàng'!$A$4:$F$2144,3,0)</f>
        <v>Số 1 đường số 17A, Khu phố 11, Phường Bình Trị Đông B, Quận Bình Tân, TP.HCM.</v>
      </c>
      <c r="I4987" s="13" t="e">
        <f>VLOOKUP(E4987,'Khách hàng'!$B$4:$F$1048576,5,0)</f>
        <v>#N/A</v>
      </c>
      <c r="L4987" s="13" t="e">
        <f>VLOOKUP(J4987,'Hàng hóa'!$C$5:$D$50,2,0)</f>
        <v>#N/A</v>
      </c>
      <c r="M4987" s="17" t="e">
        <f>VLOOKUP(J4987,'Hàng hóa'!$C$5:$H$22,6,0)</f>
        <v>#N/A</v>
      </c>
      <c r="N4987" s="17" t="e">
        <f t="shared" si="216"/>
        <v>#N/A</v>
      </c>
      <c r="O4987" s="22" t="e">
        <f t="shared" si="215"/>
        <v>#N/A</v>
      </c>
      <c r="P4987" s="17" t="e">
        <f t="shared" si="217"/>
        <v>#N/A</v>
      </c>
      <c r="Q4987" s="13" t="e">
        <f>VLOOKUP(I4987,'[1]Nhân viên'!$E$20:$F$41,2,0)</f>
        <v>#N/A</v>
      </c>
    </row>
    <row r="4988" spans="1:17" x14ac:dyDescent="0.2">
      <c r="A4988" s="11">
        <v>4965</v>
      </c>
      <c r="D4988" s="13" t="e">
        <f>VLOOKUP(C4988,'Nhân viên'!$B$5:$C$48,2,0)</f>
        <v>#N/A</v>
      </c>
      <c r="G4988" s="13" t="e">
        <f>VLOOKUP(E4988,'Khách hàng'!$B$4:$F$1048576,2,0)</f>
        <v>#N/A</v>
      </c>
      <c r="H4988" s="13" t="str">
        <f>VLOOKUP(E4988,'[1]Khách hàng'!$A$4:$F$2144,3,0)</f>
        <v>Số 1 đường số 17A, Khu phố 11, Phường Bình Trị Đông B, Quận Bình Tân, TP.HCM.</v>
      </c>
      <c r="I4988" s="13" t="e">
        <f>VLOOKUP(E4988,'Khách hàng'!$B$4:$F$1048576,5,0)</f>
        <v>#N/A</v>
      </c>
      <c r="L4988" s="13" t="e">
        <f>VLOOKUP(J4988,'Hàng hóa'!$C$5:$D$50,2,0)</f>
        <v>#N/A</v>
      </c>
      <c r="M4988" s="17" t="e">
        <f>VLOOKUP(J4988,'Hàng hóa'!$C$5:$H$22,6,0)</f>
        <v>#N/A</v>
      </c>
      <c r="N4988" s="17" t="e">
        <f t="shared" si="216"/>
        <v>#N/A</v>
      </c>
      <c r="O4988" s="22" t="e">
        <f t="shared" si="215"/>
        <v>#N/A</v>
      </c>
      <c r="P4988" s="17" t="e">
        <f t="shared" si="217"/>
        <v>#N/A</v>
      </c>
      <c r="Q4988" s="13" t="e">
        <f>VLOOKUP(I4988,'[1]Nhân viên'!$E$20:$F$41,2,0)</f>
        <v>#N/A</v>
      </c>
    </row>
    <row r="4989" spans="1:17" x14ac:dyDescent="0.2">
      <c r="A4989" s="11">
        <v>4966</v>
      </c>
      <c r="D4989" s="13" t="e">
        <f>VLOOKUP(C4989,'Nhân viên'!$B$5:$C$48,2,0)</f>
        <v>#N/A</v>
      </c>
      <c r="G4989" s="13" t="e">
        <f>VLOOKUP(E4989,'Khách hàng'!$B$4:$F$1048576,2,0)</f>
        <v>#N/A</v>
      </c>
      <c r="H4989" s="13" t="str">
        <f>VLOOKUP(E4989,'[1]Khách hàng'!$A$4:$F$2144,3,0)</f>
        <v>Số 1 đường số 17A, Khu phố 11, Phường Bình Trị Đông B, Quận Bình Tân, TP.HCM.</v>
      </c>
      <c r="I4989" s="13" t="e">
        <f>VLOOKUP(E4989,'Khách hàng'!$B$4:$F$1048576,5,0)</f>
        <v>#N/A</v>
      </c>
      <c r="L4989" s="13" t="e">
        <f>VLOOKUP(J4989,'Hàng hóa'!$C$5:$D$50,2,0)</f>
        <v>#N/A</v>
      </c>
      <c r="M4989" s="17" t="e">
        <f>VLOOKUP(J4989,'Hàng hóa'!$C$5:$H$22,6,0)</f>
        <v>#N/A</v>
      </c>
      <c r="N4989" s="17" t="e">
        <f t="shared" si="216"/>
        <v>#N/A</v>
      </c>
      <c r="O4989" s="22" t="e">
        <f t="shared" si="215"/>
        <v>#N/A</v>
      </c>
      <c r="P4989" s="17" t="e">
        <f t="shared" si="217"/>
        <v>#N/A</v>
      </c>
      <c r="Q4989" s="13" t="e">
        <f>VLOOKUP(I4989,'[1]Nhân viên'!$E$20:$F$41,2,0)</f>
        <v>#N/A</v>
      </c>
    </row>
    <row r="4990" spans="1:17" x14ac:dyDescent="0.2">
      <c r="A4990" s="11">
        <v>4967</v>
      </c>
      <c r="F4990" s="139"/>
    </row>
    <row r="4991" spans="1:17" x14ac:dyDescent="0.2">
      <c r="A4991" s="11">
        <v>4968</v>
      </c>
    </row>
    <row r="4992" spans="1:17" x14ac:dyDescent="0.2">
      <c r="A4992" s="11">
        <v>4969</v>
      </c>
    </row>
    <row r="4993" spans="1:1" x14ac:dyDescent="0.2">
      <c r="A4993" s="11">
        <v>4970</v>
      </c>
    </row>
    <row r="4994" spans="1:1" x14ac:dyDescent="0.2">
      <c r="A4994" s="11">
        <v>4971</v>
      </c>
    </row>
    <row r="4995" spans="1:1" x14ac:dyDescent="0.2">
      <c r="A4995" s="11">
        <v>4972</v>
      </c>
    </row>
    <row r="4996" spans="1:1" x14ac:dyDescent="0.2">
      <c r="A4996" s="11">
        <v>4973</v>
      </c>
    </row>
    <row r="4997" spans="1:1" x14ac:dyDescent="0.2">
      <c r="A4997" s="11">
        <v>4974</v>
      </c>
    </row>
    <row r="4998" spans="1:1" x14ac:dyDescent="0.2">
      <c r="A4998" s="11">
        <v>4975</v>
      </c>
    </row>
    <row r="4999" spans="1:1" x14ac:dyDescent="0.2">
      <c r="A4999" s="11">
        <v>4976</v>
      </c>
    </row>
    <row r="5000" spans="1:1" x14ac:dyDescent="0.2">
      <c r="A5000" s="11">
        <v>4977</v>
      </c>
    </row>
    <row r="5001" spans="1:1" x14ac:dyDescent="0.2">
      <c r="A5001" s="11">
        <v>4978</v>
      </c>
    </row>
    <row r="5002" spans="1:1" x14ac:dyDescent="0.2">
      <c r="A5002" s="11">
        <v>4979</v>
      </c>
    </row>
    <row r="5003" spans="1:1" x14ac:dyDescent="0.2">
      <c r="A5003" s="11">
        <v>4980</v>
      </c>
    </row>
    <row r="5004" spans="1:1" x14ac:dyDescent="0.2">
      <c r="A5004" s="11">
        <v>4981</v>
      </c>
    </row>
    <row r="5005" spans="1:1" x14ac:dyDescent="0.2">
      <c r="A5005" s="11">
        <v>4982</v>
      </c>
    </row>
    <row r="5006" spans="1:1" x14ac:dyDescent="0.2">
      <c r="A5006" s="11">
        <v>4983</v>
      </c>
    </row>
    <row r="5007" spans="1:1" x14ac:dyDescent="0.2">
      <c r="A5007" s="11">
        <v>4984</v>
      </c>
    </row>
    <row r="5008" spans="1:1" x14ac:dyDescent="0.2">
      <c r="A5008" s="11">
        <v>4985</v>
      </c>
    </row>
    <row r="5009" spans="1:1" x14ac:dyDescent="0.2">
      <c r="A5009" s="11">
        <v>4986</v>
      </c>
    </row>
    <row r="5010" spans="1:1" x14ac:dyDescent="0.2">
      <c r="A5010" s="11">
        <v>4987</v>
      </c>
    </row>
    <row r="5011" spans="1:1" x14ac:dyDescent="0.2">
      <c r="A5011" s="11">
        <v>4988</v>
      </c>
    </row>
    <row r="5012" spans="1:1" x14ac:dyDescent="0.2">
      <c r="A5012" s="11">
        <v>4989</v>
      </c>
    </row>
    <row r="5013" spans="1:1" x14ac:dyDescent="0.2">
      <c r="A5013" s="11">
        <v>4990</v>
      </c>
    </row>
    <row r="5014" spans="1:1" x14ac:dyDescent="0.2">
      <c r="A5014" s="11">
        <v>4991</v>
      </c>
    </row>
    <row r="5015" spans="1:1" x14ac:dyDescent="0.2">
      <c r="A5015" s="11">
        <v>4992</v>
      </c>
    </row>
    <row r="5016" spans="1:1" x14ac:dyDescent="0.2">
      <c r="A5016" s="11">
        <v>4993</v>
      </c>
    </row>
    <row r="5017" spans="1:1" x14ac:dyDescent="0.2">
      <c r="A5017" s="11">
        <v>4994</v>
      </c>
    </row>
    <row r="5018" spans="1:1" x14ac:dyDescent="0.2">
      <c r="A5018" s="11">
        <v>4995</v>
      </c>
    </row>
    <row r="5019" spans="1:1" x14ac:dyDescent="0.2">
      <c r="A5019" s="11">
        <v>4996</v>
      </c>
    </row>
    <row r="5020" spans="1:1" x14ac:dyDescent="0.2">
      <c r="A5020" s="11">
        <v>4997</v>
      </c>
    </row>
    <row r="5021" spans="1:1" x14ac:dyDescent="0.2">
      <c r="A5021" s="11">
        <v>4998</v>
      </c>
    </row>
    <row r="5022" spans="1:1" x14ac:dyDescent="0.2">
      <c r="A5022" s="11">
        <v>4999</v>
      </c>
    </row>
    <row r="5023" spans="1:1" x14ac:dyDescent="0.2">
      <c r="A5023" s="11">
        <v>5000</v>
      </c>
    </row>
  </sheetData>
  <autoFilter ref="A26:S5023"/>
  <customSheetViews>
    <customSheetView guid="{220CBAF2-A142-4834-8AEB-BDD7FBC2A806}" showAutoFilter="1" hiddenRows="1" hiddenColumns="1" topLeftCell="F22">
      <pane ySplit="2" topLeftCell="A339" activePane="bottomLeft" state="frozen"/>
      <selection pane="bottomLeft" activeCell="N23" sqref="N23"/>
      <pageMargins left="0.7" right="0.7" top="0.75" bottom="0.75" header="0.3" footer="0.3"/>
      <pageSetup paperSize="9" orientation="portrait" verticalDpi="0" r:id="rId1"/>
      <autoFilter ref="A23:S5019"/>
    </customSheetView>
    <customSheetView guid="{1F9A873A-DE10-465E-A024-482F6F64D911}" showAutoFilter="1" hiddenRows="1" hiddenColumns="1" topLeftCell="A22">
      <pane ySplit="2" topLeftCell="A355" activePane="bottomLeft" state="frozen"/>
      <selection pane="bottomLeft" activeCell="F376" sqref="F376:F377"/>
      <pageMargins left="0.7" right="0.7" top="0.75" bottom="0.75" header="0.3" footer="0.3"/>
      <pageSetup paperSize="9" orientation="portrait" verticalDpi="0" r:id="rId2"/>
      <autoFilter ref="A23:S5019"/>
    </customSheetView>
  </customSheetViews>
  <phoneticPr fontId="30" type="noConversion"/>
  <pageMargins left="0.7" right="0.7" top="0.75" bottom="0.75" header="0.3" footer="0.3"/>
  <pageSetup paperSize="9" orientation="portrait" verticalDpi="0" r:id="rId3"/>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M522"/>
  <sheetViews>
    <sheetView topLeftCell="A24" workbookViewId="0">
      <pane xSplit="1" ySplit="2" topLeftCell="B81" activePane="bottomRight" state="frozen"/>
      <selection activeCell="G3651" activeCellId="1" sqref="G3822 G3651"/>
      <selection pane="topRight" activeCell="G3651" activeCellId="1" sqref="G3822 G3651"/>
      <selection pane="bottomLeft" activeCell="G3651" activeCellId="1" sqref="G3822 G3651"/>
      <selection pane="bottomRight" activeCell="I91" sqref="I91"/>
    </sheetView>
  </sheetViews>
  <sheetFormatPr defaultColWidth="9.140625" defaultRowHeight="12.75" x14ac:dyDescent="0.2"/>
  <cols>
    <col min="1" max="1" width="4.85546875" style="11" customWidth="1"/>
    <col min="2" max="2" width="16.85546875" style="12" customWidth="1"/>
    <col min="3" max="3" width="9.85546875" style="19" customWidth="1"/>
    <col min="4" max="4" width="9.42578125" style="11" customWidth="1"/>
    <col min="5" max="5" width="21.42578125" style="19" customWidth="1"/>
    <col min="6" max="6" width="20.7109375" style="30" customWidth="1"/>
    <col min="7" max="7" width="16.28515625" style="30" customWidth="1"/>
    <col min="8" max="8" width="17" style="19" customWidth="1"/>
    <col min="9" max="16384" width="9.140625" style="19"/>
  </cols>
  <sheetData>
    <row r="1" spans="1:13" s="4" customFormat="1" ht="15.75" customHeight="1" x14ac:dyDescent="0.2">
      <c r="A1" s="98" t="s">
        <v>1438</v>
      </c>
      <c r="B1" s="130"/>
      <c r="C1" s="166">
        <f ca="1">SUBTOTAL(9,C3:C20)</f>
        <v>0</v>
      </c>
      <c r="E1" s="124"/>
      <c r="F1" s="23"/>
      <c r="G1" s="125"/>
      <c r="H1" s="23"/>
      <c r="I1" s="23"/>
      <c r="J1" s="116"/>
      <c r="K1" s="116"/>
      <c r="L1" s="23"/>
      <c r="M1" s="23"/>
    </row>
    <row r="2" spans="1:13" s="4" customFormat="1" ht="32.25" customHeight="1" x14ac:dyDescent="0.2">
      <c r="A2" s="114" t="s">
        <v>0</v>
      </c>
      <c r="B2" s="172" t="s">
        <v>9</v>
      </c>
      <c r="C2" s="115" t="s">
        <v>1602</v>
      </c>
      <c r="E2" s="126"/>
      <c r="F2" s="126"/>
      <c r="G2" s="127"/>
      <c r="H2" s="23"/>
      <c r="J2" s="116"/>
      <c r="K2" s="116"/>
      <c r="L2" s="23"/>
      <c r="M2" s="23"/>
    </row>
    <row r="3" spans="1:13" s="4" customFormat="1" x14ac:dyDescent="0.2">
      <c r="A3" s="11">
        <v>1</v>
      </c>
      <c r="B3" s="131" t="s">
        <v>18</v>
      </c>
      <c r="C3" s="164">
        <f>SUMIF($E$26:$E$9998,"Chân giò heo muối 300g",$D$26:$D$9998)</f>
        <v>0</v>
      </c>
      <c r="E3" s="11"/>
      <c r="F3" s="19"/>
      <c r="G3" s="101"/>
      <c r="H3" s="23"/>
      <c r="J3" s="116"/>
      <c r="K3" s="116"/>
      <c r="L3" s="23"/>
      <c r="M3" s="23"/>
    </row>
    <row r="4" spans="1:13" s="4" customFormat="1" x14ac:dyDescent="0.2">
      <c r="A4" s="11">
        <v>2</v>
      </c>
      <c r="B4" s="131" t="s">
        <v>20</v>
      </c>
      <c r="C4" s="164">
        <f ca="1">SUMIF($E$26:$LE$9998,"Chân giò heo muối 500g",$D$26:$D$9998)</f>
        <v>0</v>
      </c>
      <c r="E4" s="11"/>
      <c r="F4" s="19"/>
      <c r="G4" s="101"/>
      <c r="H4" s="23"/>
      <c r="J4" s="116"/>
      <c r="K4" s="116"/>
      <c r="L4" s="23"/>
      <c r="M4" s="23"/>
    </row>
    <row r="5" spans="1:13" s="4" customFormat="1" x14ac:dyDescent="0.2">
      <c r="A5" s="11">
        <v>3</v>
      </c>
      <c r="B5" s="131" t="s">
        <v>1361</v>
      </c>
      <c r="C5" s="164">
        <f>SUMIF($E$26:$E$9998,"Tai heo muối 200g",$D$26:$D$9998)</f>
        <v>0</v>
      </c>
      <c r="E5" s="11"/>
      <c r="F5" s="19"/>
      <c r="G5" s="101"/>
      <c r="H5" s="23"/>
      <c r="J5" s="116"/>
      <c r="K5" s="116"/>
      <c r="L5" s="23"/>
      <c r="M5" s="23"/>
    </row>
    <row r="6" spans="1:13" s="4" customFormat="1" x14ac:dyDescent="0.2">
      <c r="A6" s="11">
        <v>4</v>
      </c>
      <c r="B6" s="131" t="s">
        <v>23</v>
      </c>
      <c r="C6" s="164">
        <f>SUMIF($E$26:$E$9998,"Tai heo muối 400g",$D$26:$D$9998)</f>
        <v>0</v>
      </c>
      <c r="E6" s="11"/>
      <c r="F6" s="19"/>
      <c r="G6" s="101"/>
      <c r="H6" s="23"/>
      <c r="J6" s="116"/>
      <c r="K6" s="116"/>
      <c r="L6" s="23"/>
      <c r="M6" s="23"/>
    </row>
    <row r="7" spans="1:13" s="4" customFormat="1" x14ac:dyDescent="0.2">
      <c r="A7" s="11">
        <v>5</v>
      </c>
      <c r="B7" s="131" t="s">
        <v>24</v>
      </c>
      <c r="C7" s="164">
        <f>SUMIF($E$26:$E$9998,"Gà muối 500g",$D$26:$D$9998)</f>
        <v>0</v>
      </c>
      <c r="E7" s="11"/>
      <c r="F7" s="19"/>
      <c r="G7" s="101"/>
      <c r="H7" s="23"/>
      <c r="J7" s="116"/>
      <c r="K7" s="116"/>
      <c r="L7" s="23"/>
      <c r="M7" s="23"/>
    </row>
    <row r="8" spans="1:13" s="4" customFormat="1" x14ac:dyDescent="0.2">
      <c r="A8" s="11">
        <v>6</v>
      </c>
      <c r="B8" s="131" t="s">
        <v>25</v>
      </c>
      <c r="C8" s="164">
        <f>SUMIF($E$26:$E$9998,"Bắp bò muối 200g",$D$26:$D$9998)</f>
        <v>0</v>
      </c>
      <c r="E8" s="11"/>
      <c r="F8" s="19"/>
      <c r="G8" s="101"/>
      <c r="H8" s="23"/>
      <c r="J8" s="116"/>
      <c r="K8" s="116"/>
      <c r="L8" s="23"/>
      <c r="M8" s="23"/>
    </row>
    <row r="9" spans="1:13" s="4" customFormat="1" x14ac:dyDescent="0.2">
      <c r="A9" s="11">
        <v>7</v>
      </c>
      <c r="B9" s="131" t="s">
        <v>26</v>
      </c>
      <c r="C9" s="164">
        <f>SUMIF($E$26:$E$9998,"Bắp bò muối 300g",$D$26:$D$9998)</f>
        <v>0</v>
      </c>
      <c r="E9" s="11"/>
      <c r="F9" s="19"/>
      <c r="G9" s="101"/>
      <c r="H9" s="23"/>
      <c r="J9" s="116"/>
      <c r="K9" s="116"/>
      <c r="L9" s="23"/>
      <c r="M9" s="23"/>
    </row>
    <row r="10" spans="1:13" s="4" customFormat="1" x14ac:dyDescent="0.2">
      <c r="A10" s="11">
        <v>8</v>
      </c>
      <c r="B10" s="131" t="s">
        <v>28</v>
      </c>
      <c r="C10" s="164">
        <f>SUMIF($E$26:$E$9998,"Bắp bò muối 500g",$D$26:$D$9998)</f>
        <v>0</v>
      </c>
      <c r="E10" s="11"/>
      <c r="F10" s="19"/>
      <c r="G10" s="101"/>
      <c r="H10" s="23"/>
      <c r="J10" s="116"/>
      <c r="K10" s="116"/>
      <c r="L10" s="23"/>
      <c r="M10" s="23"/>
    </row>
    <row r="11" spans="1:13" s="4" customFormat="1" x14ac:dyDescent="0.2">
      <c r="A11" s="11">
        <v>9</v>
      </c>
      <c r="B11" s="131" t="s">
        <v>29</v>
      </c>
      <c r="C11" s="164">
        <f>SUMIF($E$26:$E$9998,"Giò lụa 500g",$D$26:$D$9998)</f>
        <v>0</v>
      </c>
      <c r="E11" s="11"/>
      <c r="F11" s="19"/>
      <c r="G11" s="101"/>
      <c r="H11" s="23"/>
      <c r="J11" s="116"/>
      <c r="K11" s="116"/>
      <c r="L11" s="23"/>
      <c r="M11" s="23"/>
    </row>
    <row r="12" spans="1:13" s="4" customFormat="1" x14ac:dyDescent="0.2">
      <c r="A12" s="11">
        <v>10</v>
      </c>
      <c r="B12" s="131" t="s">
        <v>30</v>
      </c>
      <c r="C12" s="164">
        <f>SUMIF($E$26:$E$9998,"Giò tai nấm hương 500g",$D$26:$D$9998)</f>
        <v>0</v>
      </c>
      <c r="E12" s="11"/>
      <c r="F12" s="19"/>
      <c r="G12" s="101"/>
      <c r="H12" s="23"/>
      <c r="J12" s="116"/>
      <c r="K12" s="116"/>
      <c r="L12" s="23"/>
      <c r="M12" s="23"/>
    </row>
    <row r="13" spans="1:13" s="4" customFormat="1" x14ac:dyDescent="0.2">
      <c r="A13" s="11">
        <v>11</v>
      </c>
      <c r="B13" s="131" t="s">
        <v>32</v>
      </c>
      <c r="C13" s="164">
        <f>SUMIF($E$26:$E$9998,"Giò tai lưỡi xào 250g",$D$26:$D$9998)</f>
        <v>0</v>
      </c>
      <c r="E13" s="11"/>
      <c r="F13" s="19"/>
      <c r="G13" s="101"/>
      <c r="H13" s="23"/>
      <c r="J13" s="116"/>
      <c r="K13" s="116"/>
      <c r="L13" s="23"/>
      <c r="M13" s="23"/>
    </row>
    <row r="14" spans="1:13" s="4" customFormat="1" x14ac:dyDescent="0.2">
      <c r="A14" s="11">
        <v>12</v>
      </c>
      <c r="B14" s="131" t="s">
        <v>1362</v>
      </c>
      <c r="C14" s="164">
        <f>SUMIF($E$26:$E$9998,"Mọc nấm hương 250g",$D$26:$D$9998)</f>
        <v>0</v>
      </c>
      <c r="E14" s="11"/>
      <c r="F14" s="19"/>
      <c r="G14" s="101"/>
      <c r="H14" s="23"/>
      <c r="J14" s="116"/>
      <c r="K14" s="116"/>
      <c r="L14" s="23"/>
      <c r="M14" s="23"/>
    </row>
    <row r="15" spans="1:13" s="4" customFormat="1" x14ac:dyDescent="0.2">
      <c r="A15" s="11">
        <v>13</v>
      </c>
      <c r="B15" s="131" t="s">
        <v>1363</v>
      </c>
      <c r="C15" s="164">
        <f>SUMIF($E$26:$E$9998,"Giò lụa cây 250g",$D$26:$D$9998)</f>
        <v>0</v>
      </c>
      <c r="E15" s="11"/>
      <c r="F15" s="19"/>
      <c r="G15" s="101"/>
      <c r="H15" s="23"/>
      <c r="J15" s="116"/>
      <c r="K15" s="116"/>
      <c r="L15" s="23"/>
      <c r="M15" s="23"/>
    </row>
    <row r="16" spans="1:13" s="4" customFormat="1" x14ac:dyDescent="0.2">
      <c r="A16" s="11">
        <v>14</v>
      </c>
      <c r="B16" s="131" t="s">
        <v>36</v>
      </c>
      <c r="C16" s="164">
        <f>SUMIF($E$26:$E$9998,"Giò sụn gà 250g",$D$26:$D$9998)</f>
        <v>0</v>
      </c>
      <c r="E16" s="11"/>
      <c r="F16" s="19"/>
      <c r="G16" s="101"/>
      <c r="H16" s="23"/>
      <c r="J16" s="116"/>
      <c r="K16" s="116"/>
      <c r="L16" s="23"/>
      <c r="M16" s="23"/>
    </row>
    <row r="17" spans="1:13" s="4" customFormat="1" x14ac:dyDescent="0.2">
      <c r="A17" s="11">
        <v>15</v>
      </c>
      <c r="B17" s="131" t="s">
        <v>38</v>
      </c>
      <c r="C17" s="164">
        <f>SUMIF($E$26:$E$9998,"Chả nướng 300g",$D$26:$D$9998)</f>
        <v>0</v>
      </c>
      <c r="E17" s="11"/>
      <c r="F17" s="19"/>
      <c r="G17" s="101"/>
      <c r="H17" s="23"/>
      <c r="J17" s="116"/>
      <c r="K17" s="116"/>
      <c r="L17" s="23"/>
      <c r="M17" s="23"/>
    </row>
    <row r="18" spans="1:13" s="4" customFormat="1" x14ac:dyDescent="0.2">
      <c r="A18" s="11">
        <v>16</v>
      </c>
      <c r="B18" s="131" t="s">
        <v>40</v>
      </c>
      <c r="C18" s="164">
        <f>SUMIF($E$26:$E$9998,"Chả cốm 300g",$D$26:$D$9998)</f>
        <v>0</v>
      </c>
      <c r="E18" s="11"/>
      <c r="F18" s="19"/>
      <c r="G18" s="101"/>
      <c r="H18" s="23"/>
      <c r="J18" s="116"/>
      <c r="K18" s="116"/>
      <c r="L18" s="23"/>
      <c r="M18" s="23"/>
    </row>
    <row r="19" spans="1:13" s="4" customFormat="1" x14ac:dyDescent="0.2">
      <c r="A19" s="11">
        <v>17</v>
      </c>
      <c r="B19" s="131" t="s">
        <v>1364</v>
      </c>
      <c r="C19" s="164">
        <f>SUMIF($E$26:$E$9998,"Đùi gà sốt cay 500g",$D$26:$D$9998)</f>
        <v>0</v>
      </c>
      <c r="E19" s="11"/>
      <c r="F19" s="19"/>
      <c r="G19" s="101"/>
      <c r="H19" s="23"/>
      <c r="J19" s="116"/>
      <c r="K19" s="116"/>
      <c r="L19" s="23"/>
      <c r="M19" s="23"/>
    </row>
    <row r="20" spans="1:13" s="4" customFormat="1" x14ac:dyDescent="0.2">
      <c r="A20" s="11">
        <v>18</v>
      </c>
      <c r="B20" s="131" t="s">
        <v>41</v>
      </c>
      <c r="C20" s="164">
        <f>SUMIF($E$26:$E$9998,"Chân gà sốt cay 400g",$D$26:$D$9998)</f>
        <v>0</v>
      </c>
      <c r="E20" s="11"/>
      <c r="F20" s="19"/>
      <c r="G20" s="101"/>
      <c r="H20" s="23"/>
      <c r="J20" s="116"/>
      <c r="K20" s="116"/>
      <c r="L20" s="23"/>
      <c r="M20" s="23"/>
    </row>
    <row r="21" spans="1:13" x14ac:dyDescent="0.2">
      <c r="A21" s="11">
        <v>19</v>
      </c>
      <c r="B21" s="158" t="s">
        <v>1429</v>
      </c>
      <c r="C21" s="165">
        <f>SUMIF($E$26:$E$9998,"Gà hun cỏ xạ hương 500g",$D$26:$D$9998)</f>
        <v>0</v>
      </c>
      <c r="D21" s="161"/>
      <c r="E21" s="161"/>
      <c r="F21" s="161"/>
      <c r="G21" s="162"/>
      <c r="H21" s="31"/>
    </row>
    <row r="22" spans="1:13" x14ac:dyDescent="0.2">
      <c r="A22" s="11">
        <v>20</v>
      </c>
      <c r="B22" s="159" t="s">
        <v>1430</v>
      </c>
      <c r="C22" s="165">
        <f>SUMIF($E$26:$E$9998,"Bắp giò heo muối vị Tayaki 450g",$D$26:$D$9998)</f>
        <v>0</v>
      </c>
      <c r="D22" s="19"/>
      <c r="E22" s="161"/>
      <c r="F22" s="161"/>
      <c r="G22" s="162"/>
      <c r="H22" s="31"/>
    </row>
    <row r="23" spans="1:13" x14ac:dyDescent="0.2">
      <c r="A23" s="11">
        <v>21</v>
      </c>
      <c r="B23" s="159" t="s">
        <v>1431</v>
      </c>
      <c r="C23" s="165">
        <f>SUMIF($E$26:$E$9998,"Gà hun cỏ xạ hương 1kg",$D$26:$D$9998)</f>
        <v>0</v>
      </c>
      <c r="D23" s="161"/>
      <c r="E23" s="161"/>
      <c r="F23" s="161"/>
      <c r="G23" s="162"/>
      <c r="H23" s="31"/>
    </row>
    <row r="24" spans="1:13" x14ac:dyDescent="0.2">
      <c r="C24" s="31"/>
      <c r="D24" s="37">
        <f>SUBTOTAL(9,D26:D19996)</f>
        <v>0</v>
      </c>
      <c r="E24" s="37"/>
      <c r="F24" s="37"/>
      <c r="G24" s="173" t="e">
        <f>SUBTOTAL(9,G26:G117)</f>
        <v>#N/A</v>
      </c>
      <c r="H24" s="31"/>
    </row>
    <row r="25" spans="1:13" s="10" customFormat="1" ht="25.5" x14ac:dyDescent="0.2">
      <c r="A25" s="5" t="s">
        <v>0</v>
      </c>
      <c r="B25" s="5" t="s">
        <v>1</v>
      </c>
      <c r="C25" s="8" t="s">
        <v>8</v>
      </c>
      <c r="D25" s="7" t="s">
        <v>1597</v>
      </c>
      <c r="E25" s="7" t="s">
        <v>9</v>
      </c>
      <c r="F25" s="9" t="s">
        <v>10</v>
      </c>
      <c r="G25" s="95" t="s">
        <v>11</v>
      </c>
      <c r="H25" s="7" t="s">
        <v>15</v>
      </c>
    </row>
    <row r="26" spans="1:13" x14ac:dyDescent="0.2">
      <c r="A26" s="11">
        <v>1</v>
      </c>
      <c r="C26" s="13"/>
      <c r="D26" s="35"/>
      <c r="E26" s="13" t="e">
        <f>VLOOKUP(C26,'Hàng hóa'!$C$5:$D$50,2,0)</f>
        <v>#N/A</v>
      </c>
      <c r="F26" s="17" t="e">
        <f>VLOOKUP(E26,'Hàng hóa'!$D$5:$H$50,5,0)</f>
        <v>#N/A</v>
      </c>
      <c r="G26" s="17" t="e">
        <f>D26*F26</f>
        <v>#N/A</v>
      </c>
      <c r="H26" s="13"/>
    </row>
    <row r="27" spans="1:13" x14ac:dyDescent="0.2">
      <c r="A27" s="11">
        <v>2</v>
      </c>
      <c r="C27" s="13"/>
      <c r="D27" s="35"/>
      <c r="E27" s="13" t="e">
        <f>VLOOKUP(C27,'Hàng hóa'!$C$5:$D$50,2,0)</f>
        <v>#N/A</v>
      </c>
      <c r="F27" s="17" t="e">
        <f>VLOOKUP(E27,'Hàng hóa'!$D$5:$H$50,5,0)</f>
        <v>#N/A</v>
      </c>
      <c r="G27" s="17" t="e">
        <f t="shared" ref="G27:G32" si="0">D27*F27</f>
        <v>#N/A</v>
      </c>
      <c r="H27" s="13"/>
    </row>
    <row r="28" spans="1:13" x14ac:dyDescent="0.2">
      <c r="A28" s="11">
        <v>3</v>
      </c>
      <c r="C28" s="13"/>
      <c r="D28" s="35"/>
      <c r="E28" s="13" t="e">
        <f>VLOOKUP(C28,'Hàng hóa'!$C$5:$D$50,2,0)</f>
        <v>#N/A</v>
      </c>
      <c r="F28" s="17" t="e">
        <f>VLOOKUP(E28,'Hàng hóa'!$D$5:$H$50,5,0)</f>
        <v>#N/A</v>
      </c>
      <c r="G28" s="17" t="e">
        <f t="shared" si="0"/>
        <v>#N/A</v>
      </c>
      <c r="H28" s="13"/>
    </row>
    <row r="29" spans="1:13" x14ac:dyDescent="0.2">
      <c r="A29" s="11">
        <v>4</v>
      </c>
      <c r="C29" s="13"/>
      <c r="D29" s="35"/>
      <c r="E29" s="13" t="e">
        <f>VLOOKUP(C29,'Hàng hóa'!$C$5:$D$50,2,0)</f>
        <v>#N/A</v>
      </c>
      <c r="F29" s="17" t="e">
        <f>VLOOKUP(E29,'Hàng hóa'!$D$5:$H$50,5,0)</f>
        <v>#N/A</v>
      </c>
      <c r="G29" s="17" t="e">
        <f t="shared" si="0"/>
        <v>#N/A</v>
      </c>
      <c r="H29" s="13"/>
    </row>
    <row r="30" spans="1:13" x14ac:dyDescent="0.2">
      <c r="A30" s="11">
        <v>5</v>
      </c>
      <c r="C30" s="13"/>
      <c r="D30" s="35"/>
      <c r="E30" s="13" t="e">
        <f>VLOOKUP(C30,'Hàng hóa'!$C$5:$D$50,2,0)</f>
        <v>#N/A</v>
      </c>
      <c r="F30" s="17" t="e">
        <f>VLOOKUP(E30,'Hàng hóa'!$D$5:$H$50,5,0)</f>
        <v>#N/A</v>
      </c>
      <c r="G30" s="17" t="e">
        <f t="shared" si="0"/>
        <v>#N/A</v>
      </c>
      <c r="H30" s="13"/>
    </row>
    <row r="31" spans="1:13" x14ac:dyDescent="0.2">
      <c r="A31" s="11">
        <v>6</v>
      </c>
      <c r="C31" s="13"/>
      <c r="D31" s="35"/>
      <c r="E31" s="13" t="e">
        <f>VLOOKUP(C31,'Hàng hóa'!$C$5:$D$50,2,0)</f>
        <v>#N/A</v>
      </c>
      <c r="F31" s="17" t="e">
        <f>VLOOKUP(E31,'Hàng hóa'!$D$5:$H$50,5,0)</f>
        <v>#N/A</v>
      </c>
      <c r="G31" s="17" t="e">
        <f t="shared" si="0"/>
        <v>#N/A</v>
      </c>
      <c r="H31" s="13"/>
    </row>
    <row r="32" spans="1:13" x14ac:dyDescent="0.2">
      <c r="A32" s="11">
        <v>7</v>
      </c>
      <c r="C32" s="13"/>
      <c r="D32" s="35"/>
      <c r="E32" s="13" t="e">
        <f>VLOOKUP(C32,'Hàng hóa'!$C$5:$D$50,2,0)</f>
        <v>#N/A</v>
      </c>
      <c r="F32" s="17" t="e">
        <f>VLOOKUP(E32,'Hàng hóa'!$D$5:$H$50,5,0)</f>
        <v>#N/A</v>
      </c>
      <c r="G32" s="17" t="e">
        <f t="shared" si="0"/>
        <v>#N/A</v>
      </c>
      <c r="H32" s="13"/>
    </row>
    <row r="33" spans="1:8" x14ac:dyDescent="0.2">
      <c r="A33" s="11">
        <v>8</v>
      </c>
      <c r="C33" s="13"/>
      <c r="D33" s="35"/>
      <c r="E33" s="13" t="e">
        <f>VLOOKUP(C33,'Hàng hóa'!$C$5:$D$50,2,0)</f>
        <v>#N/A</v>
      </c>
      <c r="F33" s="17" t="e">
        <f>VLOOKUP(E33,'Hàng hóa'!$D$5:$H$50,5,0)</f>
        <v>#N/A</v>
      </c>
      <c r="G33" s="17" t="e">
        <f t="shared" ref="G33:G89" si="1">D33*F33</f>
        <v>#N/A</v>
      </c>
      <c r="H33" s="13"/>
    </row>
    <row r="34" spans="1:8" x14ac:dyDescent="0.2">
      <c r="A34" s="11">
        <v>9</v>
      </c>
      <c r="B34" s="191"/>
      <c r="C34" s="174"/>
      <c r="D34" s="222"/>
      <c r="E34" s="174" t="e">
        <f>VLOOKUP(C34,'Hàng hóa'!$C$5:$D$50,2,0)</f>
        <v>#N/A</v>
      </c>
      <c r="F34" s="223" t="e">
        <f>VLOOKUP(E34,'Hàng hóa'!$D$5:$H$50,5,0)</f>
        <v>#N/A</v>
      </c>
      <c r="G34" s="223" t="e">
        <f t="shared" si="1"/>
        <v>#N/A</v>
      </c>
      <c r="H34" s="289" t="s">
        <v>1603</v>
      </c>
    </row>
    <row r="35" spans="1:8" x14ac:dyDescent="0.2">
      <c r="A35" s="11">
        <v>10</v>
      </c>
      <c r="B35" s="191"/>
      <c r="C35" s="174"/>
      <c r="D35" s="222"/>
      <c r="E35" s="174" t="e">
        <f>VLOOKUP(C35,'Hàng hóa'!$C$5:$D$50,2,0)</f>
        <v>#N/A</v>
      </c>
      <c r="F35" s="223" t="e">
        <f>VLOOKUP(E35,'Hàng hóa'!$D$5:$H$50,5,0)</f>
        <v>#N/A</v>
      </c>
      <c r="G35" s="223" t="e">
        <f t="shared" si="1"/>
        <v>#N/A</v>
      </c>
      <c r="H35" s="290"/>
    </row>
    <row r="36" spans="1:8" x14ac:dyDescent="0.2">
      <c r="A36" s="11">
        <v>11</v>
      </c>
      <c r="B36" s="191"/>
      <c r="C36" s="174"/>
      <c r="D36" s="222"/>
      <c r="E36" s="174" t="e">
        <f>VLOOKUP(C36,'Hàng hóa'!$C$5:$D$50,2,0)</f>
        <v>#N/A</v>
      </c>
      <c r="F36" s="223" t="e">
        <f>VLOOKUP(E36,'Hàng hóa'!$D$5:$H$50,5,0)</f>
        <v>#N/A</v>
      </c>
      <c r="G36" s="223" t="e">
        <f t="shared" si="1"/>
        <v>#N/A</v>
      </c>
      <c r="H36" s="290"/>
    </row>
    <row r="37" spans="1:8" x14ac:dyDescent="0.2">
      <c r="A37" s="11">
        <v>12</v>
      </c>
      <c r="B37" s="191"/>
      <c r="C37" s="174"/>
      <c r="D37" s="222"/>
      <c r="E37" s="174" t="e">
        <f>VLOOKUP(C37,'Hàng hóa'!$C$5:$D$50,2,0)</f>
        <v>#N/A</v>
      </c>
      <c r="F37" s="223" t="e">
        <f>VLOOKUP(E37,'Hàng hóa'!$D$5:$H$50,5,0)</f>
        <v>#N/A</v>
      </c>
      <c r="G37" s="223" t="e">
        <f t="shared" si="1"/>
        <v>#N/A</v>
      </c>
      <c r="H37" s="290"/>
    </row>
    <row r="38" spans="1:8" x14ac:dyDescent="0.2">
      <c r="A38" s="11">
        <v>13</v>
      </c>
      <c r="B38" s="191"/>
      <c r="C38" s="174"/>
      <c r="D38" s="222"/>
      <c r="E38" s="174" t="e">
        <f>VLOOKUP(C38,'Hàng hóa'!$C$5:$D$50,2,0)</f>
        <v>#N/A</v>
      </c>
      <c r="F38" s="223" t="e">
        <f>VLOOKUP(E38,'Hàng hóa'!$D$5:$H$50,5,0)</f>
        <v>#N/A</v>
      </c>
      <c r="G38" s="223" t="e">
        <f t="shared" si="1"/>
        <v>#N/A</v>
      </c>
      <c r="H38" s="290"/>
    </row>
    <row r="39" spans="1:8" x14ac:dyDescent="0.2">
      <c r="A39" s="11">
        <v>14</v>
      </c>
      <c r="B39" s="191"/>
      <c r="C39" s="174"/>
      <c r="D39" s="222"/>
      <c r="E39" s="174" t="e">
        <f>VLOOKUP(C39,'Hàng hóa'!$C$5:$D$50,2,0)</f>
        <v>#N/A</v>
      </c>
      <c r="F39" s="223" t="e">
        <f>VLOOKUP(E39,'Hàng hóa'!$D$5:$H$50,5,0)</f>
        <v>#N/A</v>
      </c>
      <c r="G39" s="223" t="e">
        <f t="shared" si="1"/>
        <v>#N/A</v>
      </c>
      <c r="H39" s="290"/>
    </row>
    <row r="40" spans="1:8" x14ac:dyDescent="0.2">
      <c r="A40" s="11">
        <v>15</v>
      </c>
      <c r="B40" s="191"/>
      <c r="C40" s="174"/>
      <c r="D40" s="222"/>
      <c r="E40" s="174" t="e">
        <f>VLOOKUP(C40,'Hàng hóa'!$C$5:$D$50,2,0)</f>
        <v>#N/A</v>
      </c>
      <c r="F40" s="223" t="e">
        <f>VLOOKUP(E40,'Hàng hóa'!$D$5:$H$50,5,0)</f>
        <v>#N/A</v>
      </c>
      <c r="G40" s="223" t="e">
        <f t="shared" si="1"/>
        <v>#N/A</v>
      </c>
      <c r="H40" s="291"/>
    </row>
    <row r="41" spans="1:8" x14ac:dyDescent="0.2">
      <c r="A41" s="11">
        <v>16</v>
      </c>
      <c r="C41" s="13"/>
      <c r="D41" s="35"/>
      <c r="E41" s="13" t="e">
        <f>VLOOKUP(C41,'Hàng hóa'!$C$5:$D$50,2,0)</f>
        <v>#N/A</v>
      </c>
      <c r="F41" s="17" t="e">
        <f>VLOOKUP(E41,'Hàng hóa'!$D$5:$H$50,5,0)</f>
        <v>#N/A</v>
      </c>
      <c r="G41" s="17" t="e">
        <f t="shared" si="1"/>
        <v>#N/A</v>
      </c>
      <c r="H41" s="13"/>
    </row>
    <row r="42" spans="1:8" x14ac:dyDescent="0.2">
      <c r="A42" s="11">
        <v>17</v>
      </c>
      <c r="C42" s="13"/>
      <c r="D42" s="35"/>
      <c r="E42" s="13" t="e">
        <f>VLOOKUP(C42,'Hàng hóa'!$C$5:$D$50,2,0)</f>
        <v>#N/A</v>
      </c>
      <c r="F42" s="17" t="e">
        <f>VLOOKUP(E42,'Hàng hóa'!$D$5:$H$50,5,0)</f>
        <v>#N/A</v>
      </c>
      <c r="G42" s="17" t="e">
        <f t="shared" si="1"/>
        <v>#N/A</v>
      </c>
      <c r="H42" s="13"/>
    </row>
    <row r="43" spans="1:8" x14ac:dyDescent="0.2">
      <c r="A43" s="11">
        <v>18</v>
      </c>
      <c r="C43" s="13"/>
      <c r="D43" s="35"/>
      <c r="E43" s="13" t="e">
        <f>VLOOKUP(C43,'Hàng hóa'!$C$5:$D$50,2,0)</f>
        <v>#N/A</v>
      </c>
      <c r="F43" s="17" t="e">
        <f>VLOOKUP(E43,'Hàng hóa'!$D$5:$H$50,5,0)</f>
        <v>#N/A</v>
      </c>
      <c r="G43" s="17" t="e">
        <f t="shared" si="1"/>
        <v>#N/A</v>
      </c>
      <c r="H43" s="13"/>
    </row>
    <row r="44" spans="1:8" x14ac:dyDescent="0.2">
      <c r="A44" s="11">
        <v>19</v>
      </c>
      <c r="C44" s="13"/>
      <c r="D44" s="35"/>
      <c r="E44" s="13" t="e">
        <f>VLOOKUP(C44,'Hàng hóa'!$C$5:$D$50,2,0)</f>
        <v>#N/A</v>
      </c>
      <c r="F44" s="17" t="e">
        <f>VLOOKUP(E44,'Hàng hóa'!$D$5:$H$50,5,0)</f>
        <v>#N/A</v>
      </c>
      <c r="G44" s="17" t="e">
        <f t="shared" si="1"/>
        <v>#N/A</v>
      </c>
      <c r="H44" s="13"/>
    </row>
    <row r="45" spans="1:8" x14ac:dyDescent="0.2">
      <c r="A45" s="11">
        <v>20</v>
      </c>
      <c r="C45" s="13"/>
      <c r="D45" s="35"/>
      <c r="E45" s="13" t="e">
        <f>VLOOKUP(C45,'Hàng hóa'!$C$5:$D$50,2,0)</f>
        <v>#N/A</v>
      </c>
      <c r="F45" s="17" t="e">
        <f>VLOOKUP(E45,'Hàng hóa'!$D$5:$H$50,5,0)</f>
        <v>#N/A</v>
      </c>
      <c r="G45" s="17" t="e">
        <f t="shared" si="1"/>
        <v>#N/A</v>
      </c>
      <c r="H45" s="13"/>
    </row>
    <row r="46" spans="1:8" x14ac:dyDescent="0.2">
      <c r="A46" s="11">
        <v>21</v>
      </c>
      <c r="C46" s="13"/>
      <c r="D46" s="35"/>
      <c r="E46" s="13" t="e">
        <f>VLOOKUP(C46,'Hàng hóa'!$C$5:$D$50,2,0)</f>
        <v>#N/A</v>
      </c>
      <c r="F46" s="17" t="e">
        <f>VLOOKUP(E46,'Hàng hóa'!$D$5:$H$50,5,0)</f>
        <v>#N/A</v>
      </c>
      <c r="G46" s="17" t="e">
        <f t="shared" si="1"/>
        <v>#N/A</v>
      </c>
      <c r="H46" s="13"/>
    </row>
    <row r="47" spans="1:8" x14ac:dyDescent="0.2">
      <c r="A47" s="11">
        <v>22</v>
      </c>
      <c r="C47" s="13"/>
      <c r="D47" s="35"/>
      <c r="E47" s="13" t="e">
        <f>VLOOKUP(C47,'Hàng hóa'!$C$5:$D$50,2,0)</f>
        <v>#N/A</v>
      </c>
      <c r="F47" s="17" t="e">
        <f>VLOOKUP(E47,'Hàng hóa'!$D$5:$H$50,5,0)</f>
        <v>#N/A</v>
      </c>
      <c r="G47" s="17" t="e">
        <f t="shared" si="1"/>
        <v>#N/A</v>
      </c>
      <c r="H47" s="13"/>
    </row>
    <row r="48" spans="1:8" x14ac:dyDescent="0.2">
      <c r="A48" s="11">
        <v>23</v>
      </c>
      <c r="C48" s="13"/>
      <c r="D48" s="35"/>
      <c r="E48" s="13" t="e">
        <f>VLOOKUP(C48,'Hàng hóa'!$C$5:$D$50,2,0)</f>
        <v>#N/A</v>
      </c>
      <c r="F48" s="17" t="e">
        <f>VLOOKUP(E48,'Hàng hóa'!$D$5:$H$50,5,0)</f>
        <v>#N/A</v>
      </c>
      <c r="G48" s="17" t="e">
        <f t="shared" si="1"/>
        <v>#N/A</v>
      </c>
      <c r="H48" s="13"/>
    </row>
    <row r="49" spans="1:8" x14ac:dyDescent="0.2">
      <c r="A49" s="11">
        <v>24</v>
      </c>
      <c r="C49" s="13"/>
      <c r="D49" s="35"/>
      <c r="E49" s="13" t="e">
        <f>VLOOKUP(C49,'Hàng hóa'!$C$5:$D$50,2,0)</f>
        <v>#N/A</v>
      </c>
      <c r="F49" s="17" t="e">
        <f>VLOOKUP(E49,'Hàng hóa'!$D$5:$H$50,5,0)</f>
        <v>#N/A</v>
      </c>
      <c r="G49" s="17" t="e">
        <f t="shared" si="1"/>
        <v>#N/A</v>
      </c>
      <c r="H49" s="13"/>
    </row>
    <row r="50" spans="1:8" x14ac:dyDescent="0.2">
      <c r="A50" s="11">
        <v>25</v>
      </c>
      <c r="E50" s="13" t="e">
        <f>VLOOKUP(C50,'Hàng hóa'!$C$5:$D$50,2,0)</f>
        <v>#N/A</v>
      </c>
      <c r="F50" s="17" t="e">
        <f>VLOOKUP(E50,'Hàng hóa'!$D$5:$H$50,5,0)</f>
        <v>#N/A</v>
      </c>
      <c r="G50" s="17" t="e">
        <f t="shared" si="1"/>
        <v>#N/A</v>
      </c>
      <c r="H50" s="13"/>
    </row>
    <row r="51" spans="1:8" x14ac:dyDescent="0.2">
      <c r="A51" s="11">
        <v>26</v>
      </c>
      <c r="E51" s="13" t="e">
        <f>VLOOKUP(C51,'Hàng hóa'!$C$5:$D$50,2,0)</f>
        <v>#N/A</v>
      </c>
      <c r="F51" s="17" t="e">
        <f>VLOOKUP(E51,'Hàng hóa'!$D$5:$H$50,5,0)</f>
        <v>#N/A</v>
      </c>
      <c r="G51" s="17" t="e">
        <f t="shared" si="1"/>
        <v>#N/A</v>
      </c>
      <c r="H51" s="13"/>
    </row>
    <row r="52" spans="1:8" x14ac:dyDescent="0.2">
      <c r="A52" s="11">
        <v>27</v>
      </c>
      <c r="E52" s="13" t="e">
        <f>VLOOKUP(C52,'Hàng hóa'!$C$5:$D$50,2,0)</f>
        <v>#N/A</v>
      </c>
      <c r="F52" s="17" t="e">
        <f>VLOOKUP(E52,'Hàng hóa'!$D$5:$H$50,5,0)</f>
        <v>#N/A</v>
      </c>
      <c r="G52" s="17" t="e">
        <f t="shared" si="1"/>
        <v>#N/A</v>
      </c>
      <c r="H52" s="13"/>
    </row>
    <row r="53" spans="1:8" x14ac:dyDescent="0.2">
      <c r="A53" s="11">
        <v>28</v>
      </c>
      <c r="C53" s="13"/>
      <c r="D53" s="35"/>
      <c r="E53" s="13" t="e">
        <f>VLOOKUP(C53,'Hàng hóa'!$C$5:$D$50,2,0)</f>
        <v>#N/A</v>
      </c>
      <c r="F53" s="17" t="e">
        <f>VLOOKUP(E53,'Hàng hóa'!$D$5:$H$50,5,0)</f>
        <v>#N/A</v>
      </c>
      <c r="G53" s="17" t="e">
        <f t="shared" si="1"/>
        <v>#N/A</v>
      </c>
      <c r="H53" s="13"/>
    </row>
    <row r="54" spans="1:8" x14ac:dyDescent="0.2">
      <c r="A54" s="11">
        <v>29</v>
      </c>
      <c r="C54" s="13"/>
      <c r="D54" s="35"/>
      <c r="E54" s="13" t="e">
        <f>VLOOKUP(C54,'Hàng hóa'!$C$5:$D$50,2,0)</f>
        <v>#N/A</v>
      </c>
      <c r="F54" s="17" t="e">
        <f>VLOOKUP(E54,'Hàng hóa'!$D$5:$H$50,5,0)</f>
        <v>#N/A</v>
      </c>
      <c r="G54" s="17" t="e">
        <f t="shared" si="1"/>
        <v>#N/A</v>
      </c>
      <c r="H54" s="13"/>
    </row>
    <row r="55" spans="1:8" x14ac:dyDescent="0.2">
      <c r="A55" s="11">
        <v>30</v>
      </c>
      <c r="C55" s="13"/>
      <c r="D55" s="35"/>
      <c r="E55" s="13" t="e">
        <f>VLOOKUP(C55,'Hàng hóa'!$C$5:$D$50,2,0)</f>
        <v>#N/A</v>
      </c>
      <c r="F55" s="17" t="e">
        <f>VLOOKUP(E55,'Hàng hóa'!$D$5:$H$50,5,0)</f>
        <v>#N/A</v>
      </c>
      <c r="G55" s="17" t="e">
        <f t="shared" si="1"/>
        <v>#N/A</v>
      </c>
      <c r="H55" s="13"/>
    </row>
    <row r="56" spans="1:8" x14ac:dyDescent="0.2">
      <c r="A56" s="11">
        <v>31</v>
      </c>
      <c r="C56" s="13"/>
      <c r="D56" s="35"/>
      <c r="E56" s="13" t="e">
        <f>VLOOKUP(C56,'Hàng hóa'!$C$5:$D$50,2,0)</f>
        <v>#N/A</v>
      </c>
      <c r="F56" s="17" t="e">
        <f>VLOOKUP(E56,'Hàng hóa'!$D$5:$H$50,5,0)</f>
        <v>#N/A</v>
      </c>
      <c r="G56" s="17" t="e">
        <f t="shared" si="1"/>
        <v>#N/A</v>
      </c>
      <c r="H56" s="13"/>
    </row>
    <row r="57" spans="1:8" x14ac:dyDescent="0.2">
      <c r="A57" s="11">
        <v>32</v>
      </c>
      <c r="C57" s="13"/>
      <c r="D57" s="35"/>
      <c r="E57" s="13" t="e">
        <f>VLOOKUP(C57,'Hàng hóa'!$C$5:$D$50,2,0)</f>
        <v>#N/A</v>
      </c>
      <c r="F57" s="17" t="e">
        <f>VLOOKUP(E57,'Hàng hóa'!$D$5:$H$50,5,0)</f>
        <v>#N/A</v>
      </c>
      <c r="G57" s="17" t="e">
        <f t="shared" si="1"/>
        <v>#N/A</v>
      </c>
      <c r="H57" s="13"/>
    </row>
    <row r="58" spans="1:8" x14ac:dyDescent="0.2">
      <c r="A58" s="11">
        <v>33</v>
      </c>
      <c r="C58" s="13"/>
      <c r="D58" s="35"/>
      <c r="E58" s="13" t="e">
        <f>VLOOKUP(C58,'Hàng hóa'!$C$5:$D$50,2,0)</f>
        <v>#N/A</v>
      </c>
      <c r="F58" s="17" t="e">
        <f>VLOOKUP(E58,'Hàng hóa'!$D$5:$H$50,5,0)</f>
        <v>#N/A</v>
      </c>
      <c r="G58" s="17" t="e">
        <f t="shared" si="1"/>
        <v>#N/A</v>
      </c>
      <c r="H58" s="13"/>
    </row>
    <row r="59" spans="1:8" x14ac:dyDescent="0.2">
      <c r="A59" s="11">
        <v>34</v>
      </c>
      <c r="E59" s="13" t="e">
        <f>VLOOKUP(C59,'Hàng hóa'!$C$5:$D$50,2,0)</f>
        <v>#N/A</v>
      </c>
      <c r="F59" s="17" t="e">
        <f>VLOOKUP(E59,'Hàng hóa'!$D$5:$H$50,5,0)</f>
        <v>#N/A</v>
      </c>
      <c r="G59" s="17" t="e">
        <f t="shared" si="1"/>
        <v>#N/A</v>
      </c>
    </row>
    <row r="60" spans="1:8" x14ac:dyDescent="0.2">
      <c r="A60" s="11">
        <v>35</v>
      </c>
      <c r="E60" s="13" t="e">
        <f>VLOOKUP(C60,'Hàng hóa'!$C$5:$D$50,2,0)</f>
        <v>#N/A</v>
      </c>
      <c r="F60" s="17" t="e">
        <f>VLOOKUP(E60,'Hàng hóa'!$D$5:$H$50,5,0)</f>
        <v>#N/A</v>
      </c>
      <c r="G60" s="17" t="e">
        <f t="shared" si="1"/>
        <v>#N/A</v>
      </c>
    </row>
    <row r="61" spans="1:8" x14ac:dyDescent="0.2">
      <c r="A61" s="11">
        <v>36</v>
      </c>
      <c r="E61" s="13" t="e">
        <f>VLOOKUP(C61,'Hàng hóa'!$C$5:$D$50,2,0)</f>
        <v>#N/A</v>
      </c>
      <c r="F61" s="17" t="e">
        <f>VLOOKUP(E61,'Hàng hóa'!$D$5:$H$50,5,0)</f>
        <v>#N/A</v>
      </c>
      <c r="G61" s="17" t="e">
        <f t="shared" si="1"/>
        <v>#N/A</v>
      </c>
    </row>
    <row r="62" spans="1:8" x14ac:dyDescent="0.2">
      <c r="A62" s="11">
        <v>37</v>
      </c>
      <c r="E62" s="13" t="e">
        <f>VLOOKUP(C62,'Hàng hóa'!$C$5:$D$50,2,0)</f>
        <v>#N/A</v>
      </c>
      <c r="F62" s="17" t="e">
        <f>VLOOKUP(E62,'Hàng hóa'!$D$5:$H$50,5,0)</f>
        <v>#N/A</v>
      </c>
      <c r="G62" s="17" t="e">
        <f t="shared" si="1"/>
        <v>#N/A</v>
      </c>
    </row>
    <row r="63" spans="1:8" x14ac:dyDescent="0.2">
      <c r="A63" s="11">
        <v>38</v>
      </c>
      <c r="E63" s="13" t="e">
        <f>VLOOKUP(C63,'Hàng hóa'!$C$5:$D$50,2,0)</f>
        <v>#N/A</v>
      </c>
      <c r="F63" s="17" t="e">
        <f>VLOOKUP(E63,'Hàng hóa'!$D$5:$H$50,5,0)</f>
        <v>#N/A</v>
      </c>
      <c r="G63" s="17" t="e">
        <f t="shared" si="1"/>
        <v>#N/A</v>
      </c>
    </row>
    <row r="64" spans="1:8" x14ac:dyDescent="0.2">
      <c r="A64" s="11">
        <v>39</v>
      </c>
      <c r="E64" s="13" t="e">
        <f>VLOOKUP(C64,'Hàng hóa'!$C$5:$D$50,2,0)</f>
        <v>#N/A</v>
      </c>
      <c r="F64" s="17" t="e">
        <f>VLOOKUP(E64,'Hàng hóa'!$D$5:$H$50,5,0)</f>
        <v>#N/A</v>
      </c>
      <c r="G64" s="17" t="e">
        <f t="shared" si="1"/>
        <v>#N/A</v>
      </c>
    </row>
    <row r="65" spans="1:7" x14ac:dyDescent="0.2">
      <c r="A65" s="11">
        <v>40</v>
      </c>
      <c r="E65" s="13" t="e">
        <f>VLOOKUP(C65,'Hàng hóa'!$C$5:$D$50,2,0)</f>
        <v>#N/A</v>
      </c>
      <c r="F65" s="17" t="e">
        <f>VLOOKUP(E65,'Hàng hóa'!$D$5:$H$50,5,0)</f>
        <v>#N/A</v>
      </c>
      <c r="G65" s="17" t="e">
        <f t="shared" si="1"/>
        <v>#N/A</v>
      </c>
    </row>
    <row r="66" spans="1:7" x14ac:dyDescent="0.2">
      <c r="A66" s="11">
        <v>41</v>
      </c>
      <c r="E66" s="13" t="e">
        <f>VLOOKUP(C66,'Hàng hóa'!$C$5:$D$50,2,0)</f>
        <v>#N/A</v>
      </c>
      <c r="F66" s="17" t="e">
        <f>VLOOKUP(E66,'Hàng hóa'!$D$5:$H$50,5,0)</f>
        <v>#N/A</v>
      </c>
      <c r="G66" s="17" t="e">
        <f t="shared" si="1"/>
        <v>#N/A</v>
      </c>
    </row>
    <row r="67" spans="1:7" x14ac:dyDescent="0.2">
      <c r="A67" s="11">
        <v>42</v>
      </c>
      <c r="E67" s="13" t="e">
        <f>VLOOKUP(C67,'Hàng hóa'!$C$5:$D$50,2,0)</f>
        <v>#N/A</v>
      </c>
      <c r="F67" s="17" t="e">
        <f>VLOOKUP(E67,'Hàng hóa'!$D$5:$H$50,5,0)</f>
        <v>#N/A</v>
      </c>
      <c r="G67" s="17" t="e">
        <f t="shared" si="1"/>
        <v>#N/A</v>
      </c>
    </row>
    <row r="68" spans="1:7" x14ac:dyDescent="0.2">
      <c r="A68" s="11">
        <v>43</v>
      </c>
      <c r="E68" s="13" t="e">
        <f>VLOOKUP(C68,'Hàng hóa'!$C$5:$D$50,2,0)</f>
        <v>#N/A</v>
      </c>
      <c r="F68" s="17" t="e">
        <f>VLOOKUP(E68,'Hàng hóa'!$D$5:$H$50,5,0)</f>
        <v>#N/A</v>
      </c>
      <c r="G68" s="17" t="e">
        <f t="shared" si="1"/>
        <v>#N/A</v>
      </c>
    </row>
    <row r="69" spans="1:7" x14ac:dyDescent="0.2">
      <c r="A69" s="11">
        <v>44</v>
      </c>
      <c r="E69" s="13" t="e">
        <f>VLOOKUP(C69,'Hàng hóa'!$C$5:$D$50,2,0)</f>
        <v>#N/A</v>
      </c>
      <c r="F69" s="17" t="e">
        <f>VLOOKUP(E69,'Hàng hóa'!$D$5:$H$50,5,0)</f>
        <v>#N/A</v>
      </c>
      <c r="G69" s="17" t="e">
        <f t="shared" si="1"/>
        <v>#N/A</v>
      </c>
    </row>
    <row r="70" spans="1:7" x14ac:dyDescent="0.2">
      <c r="A70" s="11">
        <v>45</v>
      </c>
      <c r="E70" s="13" t="e">
        <f>VLOOKUP(C70,'Hàng hóa'!$C$5:$D$50,2,0)</f>
        <v>#N/A</v>
      </c>
      <c r="F70" s="17" t="e">
        <f>VLOOKUP(E70,'Hàng hóa'!$D$5:$H$50,5,0)</f>
        <v>#N/A</v>
      </c>
      <c r="G70" s="17" t="e">
        <f t="shared" si="1"/>
        <v>#N/A</v>
      </c>
    </row>
    <row r="71" spans="1:7" x14ac:dyDescent="0.2">
      <c r="A71" s="11">
        <v>46</v>
      </c>
      <c r="E71" s="13" t="e">
        <f>VLOOKUP(C71,'Hàng hóa'!$C$5:$D$50,2,0)</f>
        <v>#N/A</v>
      </c>
      <c r="F71" s="17" t="e">
        <f>VLOOKUP(E71,'Hàng hóa'!$D$5:$H$50,5,0)</f>
        <v>#N/A</v>
      </c>
      <c r="G71" s="17" t="e">
        <f t="shared" si="1"/>
        <v>#N/A</v>
      </c>
    </row>
    <row r="72" spans="1:7" x14ac:dyDescent="0.2">
      <c r="A72" s="11">
        <v>47</v>
      </c>
      <c r="E72" s="13" t="e">
        <f>VLOOKUP(C72,'Hàng hóa'!$C$5:$D$50,2,0)</f>
        <v>#N/A</v>
      </c>
      <c r="F72" s="17" t="e">
        <f>VLOOKUP(E72,'Hàng hóa'!$D$5:$H$50,5,0)</f>
        <v>#N/A</v>
      </c>
      <c r="G72" s="17" t="e">
        <f t="shared" si="1"/>
        <v>#N/A</v>
      </c>
    </row>
    <row r="73" spans="1:7" x14ac:dyDescent="0.2">
      <c r="A73" s="11">
        <v>48</v>
      </c>
      <c r="E73" s="13" t="e">
        <f>VLOOKUP(C73,'Hàng hóa'!$C$5:$D$50,2,0)</f>
        <v>#N/A</v>
      </c>
      <c r="F73" s="17" t="e">
        <f>VLOOKUP(E73,'Hàng hóa'!$D$5:$H$50,5,0)</f>
        <v>#N/A</v>
      </c>
      <c r="G73" s="17" t="e">
        <f t="shared" si="1"/>
        <v>#N/A</v>
      </c>
    </row>
    <row r="74" spans="1:7" x14ac:dyDescent="0.2">
      <c r="A74" s="11">
        <v>49</v>
      </c>
      <c r="E74" s="13" t="e">
        <f>VLOOKUP(C74,'Hàng hóa'!$C$5:$D$50,2,0)</f>
        <v>#N/A</v>
      </c>
      <c r="F74" s="17" t="e">
        <f>VLOOKUP(E74,'Hàng hóa'!$D$5:$H$50,5,0)</f>
        <v>#N/A</v>
      </c>
      <c r="G74" s="17" t="e">
        <f t="shared" si="1"/>
        <v>#N/A</v>
      </c>
    </row>
    <row r="75" spans="1:7" x14ac:dyDescent="0.2">
      <c r="A75" s="11">
        <v>50</v>
      </c>
      <c r="E75" s="13" t="e">
        <f>VLOOKUP(C75,'Hàng hóa'!$C$5:$D$50,2,0)</f>
        <v>#N/A</v>
      </c>
      <c r="F75" s="17" t="e">
        <f>VLOOKUP(E75,'Hàng hóa'!$D$5:$H$50,5,0)</f>
        <v>#N/A</v>
      </c>
      <c r="G75" s="17" t="e">
        <f t="shared" si="1"/>
        <v>#N/A</v>
      </c>
    </row>
    <row r="76" spans="1:7" x14ac:dyDescent="0.2">
      <c r="A76" s="11">
        <v>51</v>
      </c>
      <c r="E76" s="13" t="e">
        <f>VLOOKUP(C76,'Hàng hóa'!$C$5:$D$50,2,0)</f>
        <v>#N/A</v>
      </c>
      <c r="F76" s="17" t="e">
        <f>VLOOKUP(E76,'Hàng hóa'!$D$5:$H$50,5,0)</f>
        <v>#N/A</v>
      </c>
      <c r="G76" s="17" t="e">
        <f t="shared" si="1"/>
        <v>#N/A</v>
      </c>
    </row>
    <row r="77" spans="1:7" x14ac:dyDescent="0.2">
      <c r="A77" s="11">
        <v>52</v>
      </c>
      <c r="E77" s="13" t="e">
        <f>VLOOKUP(C77,'Hàng hóa'!$C$5:$D$50,2,0)</f>
        <v>#N/A</v>
      </c>
      <c r="F77" s="17" t="e">
        <f>VLOOKUP(E77,'Hàng hóa'!$D$5:$H$50,5,0)</f>
        <v>#N/A</v>
      </c>
      <c r="G77" s="17" t="e">
        <f t="shared" si="1"/>
        <v>#N/A</v>
      </c>
    </row>
    <row r="78" spans="1:7" x14ac:dyDescent="0.2">
      <c r="A78" s="11">
        <v>53</v>
      </c>
      <c r="E78" s="13" t="e">
        <f>VLOOKUP(C78,'Hàng hóa'!$C$5:$D$50,2,0)</f>
        <v>#N/A</v>
      </c>
      <c r="F78" s="17" t="e">
        <f>VLOOKUP(E78,'Hàng hóa'!$D$5:$H$50,5,0)</f>
        <v>#N/A</v>
      </c>
      <c r="G78" s="17" t="e">
        <f t="shared" si="1"/>
        <v>#N/A</v>
      </c>
    </row>
    <row r="79" spans="1:7" x14ac:dyDescent="0.2">
      <c r="A79" s="11">
        <v>54</v>
      </c>
      <c r="E79" s="13" t="e">
        <f>VLOOKUP(C79,'Hàng hóa'!$C$5:$D$50,2,0)</f>
        <v>#N/A</v>
      </c>
      <c r="F79" s="17" t="e">
        <f>VLOOKUP(E79,'Hàng hóa'!$D$5:$H$50,5,0)</f>
        <v>#N/A</v>
      </c>
      <c r="G79" s="17" t="e">
        <f t="shared" si="1"/>
        <v>#N/A</v>
      </c>
    </row>
    <row r="80" spans="1:7" x14ac:dyDescent="0.2">
      <c r="A80" s="11">
        <v>55</v>
      </c>
      <c r="E80" s="13" t="e">
        <f>VLOOKUP(C80,'Hàng hóa'!$C$5:$D$50,2,0)</f>
        <v>#N/A</v>
      </c>
      <c r="F80" s="17" t="e">
        <f>VLOOKUP(E80,'Hàng hóa'!$D$5:$H$50,5,0)</f>
        <v>#N/A</v>
      </c>
      <c r="G80" s="17" t="e">
        <f t="shared" si="1"/>
        <v>#N/A</v>
      </c>
    </row>
    <row r="81" spans="1:7" x14ac:dyDescent="0.2">
      <c r="A81" s="11">
        <v>56</v>
      </c>
      <c r="E81" s="13" t="e">
        <f>VLOOKUP(C81,'Hàng hóa'!$C$5:$D$50,2,0)</f>
        <v>#N/A</v>
      </c>
      <c r="F81" s="17" t="e">
        <f>VLOOKUP(E81,'Hàng hóa'!$D$5:$H$50,5,0)</f>
        <v>#N/A</v>
      </c>
      <c r="G81" s="17" t="e">
        <f t="shared" si="1"/>
        <v>#N/A</v>
      </c>
    </row>
    <row r="82" spans="1:7" x14ac:dyDescent="0.2">
      <c r="A82" s="11">
        <v>57</v>
      </c>
      <c r="E82" s="13" t="e">
        <f>VLOOKUP(C82,'Hàng hóa'!$C$5:$D$50,2,0)</f>
        <v>#N/A</v>
      </c>
      <c r="F82" s="17" t="e">
        <f>VLOOKUP(E82,'Hàng hóa'!$D$5:$H$50,5,0)</f>
        <v>#N/A</v>
      </c>
      <c r="G82" s="17" t="e">
        <f t="shared" si="1"/>
        <v>#N/A</v>
      </c>
    </row>
    <row r="83" spans="1:7" x14ac:dyDescent="0.2">
      <c r="A83" s="11">
        <v>58</v>
      </c>
      <c r="E83" s="13" t="e">
        <f>VLOOKUP(C83,'Hàng hóa'!$C$5:$D$50,2,0)</f>
        <v>#N/A</v>
      </c>
      <c r="F83" s="17" t="e">
        <f>VLOOKUP(E83,'Hàng hóa'!$D$5:$H$50,5,0)</f>
        <v>#N/A</v>
      </c>
      <c r="G83" s="17" t="e">
        <f t="shared" si="1"/>
        <v>#N/A</v>
      </c>
    </row>
    <row r="84" spans="1:7" x14ac:dyDescent="0.2">
      <c r="A84" s="11">
        <v>59</v>
      </c>
      <c r="E84" s="13" t="e">
        <f>VLOOKUP(C84,'Hàng hóa'!$C$5:$D$50,2,0)</f>
        <v>#N/A</v>
      </c>
      <c r="F84" s="17" t="e">
        <f>VLOOKUP(E84,'Hàng hóa'!$D$5:$H$50,5,0)</f>
        <v>#N/A</v>
      </c>
      <c r="G84" s="17" t="e">
        <f t="shared" si="1"/>
        <v>#N/A</v>
      </c>
    </row>
    <row r="85" spans="1:7" x14ac:dyDescent="0.2">
      <c r="A85" s="11">
        <v>60</v>
      </c>
      <c r="E85" s="13" t="e">
        <f>VLOOKUP(C85,'Hàng hóa'!$C$5:$D$50,2,0)</f>
        <v>#N/A</v>
      </c>
      <c r="F85" s="17" t="e">
        <f>VLOOKUP(E85,'Hàng hóa'!$D$5:$H$50,5,0)</f>
        <v>#N/A</v>
      </c>
      <c r="G85" s="17" t="e">
        <f t="shared" si="1"/>
        <v>#N/A</v>
      </c>
    </row>
    <row r="86" spans="1:7" x14ac:dyDescent="0.2">
      <c r="A86" s="11">
        <v>61</v>
      </c>
      <c r="E86" s="13" t="e">
        <f>VLOOKUP(C86,'Hàng hóa'!$C$5:$D$50,2,0)</f>
        <v>#N/A</v>
      </c>
      <c r="F86" s="17" t="e">
        <f>VLOOKUP(E86,'Hàng hóa'!$D$5:$H$50,5,0)</f>
        <v>#N/A</v>
      </c>
      <c r="G86" s="17" t="e">
        <f t="shared" si="1"/>
        <v>#N/A</v>
      </c>
    </row>
    <row r="87" spans="1:7" x14ac:dyDescent="0.2">
      <c r="A87" s="11">
        <v>62</v>
      </c>
      <c r="E87" s="13" t="e">
        <f>VLOOKUP(C87,'Hàng hóa'!$C$5:$D$50,2,0)</f>
        <v>#N/A</v>
      </c>
      <c r="F87" s="17" t="e">
        <f>VLOOKUP(E87,'Hàng hóa'!$D$5:$H$50,5,0)</f>
        <v>#N/A</v>
      </c>
      <c r="G87" s="17" t="e">
        <f t="shared" si="1"/>
        <v>#N/A</v>
      </c>
    </row>
    <row r="88" spans="1:7" x14ac:dyDescent="0.2">
      <c r="A88" s="11">
        <v>63</v>
      </c>
      <c r="E88" s="13" t="e">
        <f>VLOOKUP(C88,'Hàng hóa'!$C$5:$D$50,2,0)</f>
        <v>#N/A</v>
      </c>
      <c r="F88" s="17" t="e">
        <f>VLOOKUP(E88,'Hàng hóa'!$D$5:$H$50,5,0)</f>
        <v>#N/A</v>
      </c>
      <c r="G88" s="17" t="e">
        <f t="shared" si="1"/>
        <v>#N/A</v>
      </c>
    </row>
    <row r="89" spans="1:7" x14ac:dyDescent="0.2">
      <c r="A89" s="11">
        <v>64</v>
      </c>
      <c r="E89" s="13" t="e">
        <f>VLOOKUP(C89,'Hàng hóa'!$C$5:$D$50,2,0)</f>
        <v>#N/A</v>
      </c>
      <c r="F89" s="17" t="e">
        <f>VLOOKUP(E89,'Hàng hóa'!$D$5:$H$50,5,0)</f>
        <v>#N/A</v>
      </c>
      <c r="G89" s="17" t="e">
        <f t="shared" si="1"/>
        <v>#N/A</v>
      </c>
    </row>
    <row r="90" spans="1:7" x14ac:dyDescent="0.2">
      <c r="A90" s="11">
        <v>65</v>
      </c>
      <c r="E90" s="13" t="e">
        <f>VLOOKUP(C90,'Hàng hóa'!$C$5:$D$50,2,0)</f>
        <v>#N/A</v>
      </c>
      <c r="F90" s="17" t="e">
        <f>VLOOKUP(E90,'Hàng hóa'!$D$5:$H$50,5,0)</f>
        <v>#N/A</v>
      </c>
      <c r="G90" s="17" t="e">
        <f t="shared" ref="G90:G152" si="2">D90*F90</f>
        <v>#N/A</v>
      </c>
    </row>
    <row r="91" spans="1:7" x14ac:dyDescent="0.2">
      <c r="A91" s="11">
        <v>66</v>
      </c>
      <c r="E91" s="13" t="e">
        <f>VLOOKUP(C91,'Hàng hóa'!$C$5:$D$50,2,0)</f>
        <v>#N/A</v>
      </c>
      <c r="F91" s="17" t="e">
        <f>VLOOKUP(E91,'Hàng hóa'!$D$5:$H$50,5,0)</f>
        <v>#N/A</v>
      </c>
      <c r="G91" s="17" t="e">
        <f t="shared" si="2"/>
        <v>#N/A</v>
      </c>
    </row>
    <row r="92" spans="1:7" x14ac:dyDescent="0.2">
      <c r="A92" s="11">
        <v>67</v>
      </c>
      <c r="E92" s="13" t="e">
        <f>VLOOKUP(C92,'Hàng hóa'!$C$5:$D$50,2,0)</f>
        <v>#N/A</v>
      </c>
      <c r="F92" s="17" t="e">
        <f>VLOOKUP(E92,'Hàng hóa'!$D$5:$H$50,5,0)</f>
        <v>#N/A</v>
      </c>
      <c r="G92" s="17" t="e">
        <f t="shared" si="2"/>
        <v>#N/A</v>
      </c>
    </row>
    <row r="93" spans="1:7" x14ac:dyDescent="0.2">
      <c r="A93" s="11">
        <v>68</v>
      </c>
      <c r="E93" s="13" t="e">
        <f>VLOOKUP(C93,'Hàng hóa'!$C$5:$D$50,2,0)</f>
        <v>#N/A</v>
      </c>
      <c r="F93" s="17" t="e">
        <f>VLOOKUP(E93,'Hàng hóa'!$D$5:$H$50,5,0)</f>
        <v>#N/A</v>
      </c>
      <c r="G93" s="17" t="e">
        <f t="shared" si="2"/>
        <v>#N/A</v>
      </c>
    </row>
    <row r="94" spans="1:7" x14ac:dyDescent="0.2">
      <c r="A94" s="11">
        <v>69</v>
      </c>
      <c r="E94" s="13" t="e">
        <f>VLOOKUP(C94,'Hàng hóa'!$C$5:$D$50,2,0)</f>
        <v>#N/A</v>
      </c>
      <c r="F94" s="17" t="e">
        <f>VLOOKUP(E94,'Hàng hóa'!$D$5:$H$50,5,0)</f>
        <v>#N/A</v>
      </c>
      <c r="G94" s="17" t="e">
        <f t="shared" si="2"/>
        <v>#N/A</v>
      </c>
    </row>
    <row r="95" spans="1:7" x14ac:dyDescent="0.2">
      <c r="A95" s="11">
        <v>70</v>
      </c>
      <c r="E95" s="13" t="e">
        <f>VLOOKUP(C95,'Hàng hóa'!$C$5:$D$50,2,0)</f>
        <v>#N/A</v>
      </c>
      <c r="F95" s="17" t="e">
        <f>VLOOKUP(E95,'Hàng hóa'!$D$5:$H$50,5,0)</f>
        <v>#N/A</v>
      </c>
      <c r="G95" s="17" t="e">
        <f t="shared" si="2"/>
        <v>#N/A</v>
      </c>
    </row>
    <row r="96" spans="1:7" x14ac:dyDescent="0.2">
      <c r="A96" s="11">
        <v>71</v>
      </c>
      <c r="E96" s="13" t="e">
        <f>VLOOKUP(C96,'Hàng hóa'!$C$5:$D$50,2,0)</f>
        <v>#N/A</v>
      </c>
      <c r="F96" s="17" t="e">
        <f>VLOOKUP(E96,'Hàng hóa'!$D$5:$H$50,5,0)</f>
        <v>#N/A</v>
      </c>
      <c r="G96" s="17" t="e">
        <f t="shared" si="2"/>
        <v>#N/A</v>
      </c>
    </row>
    <row r="97" spans="1:7" x14ac:dyDescent="0.2">
      <c r="A97" s="11">
        <v>72</v>
      </c>
      <c r="E97" s="13" t="e">
        <f>VLOOKUP(C97,'Hàng hóa'!$C$5:$D$50,2,0)</f>
        <v>#N/A</v>
      </c>
      <c r="F97" s="17" t="e">
        <f>VLOOKUP(E97,'Hàng hóa'!$D$5:$H$50,5,0)</f>
        <v>#N/A</v>
      </c>
      <c r="G97" s="17" t="e">
        <f t="shared" si="2"/>
        <v>#N/A</v>
      </c>
    </row>
    <row r="98" spans="1:7" x14ac:dyDescent="0.2">
      <c r="A98" s="11">
        <v>73</v>
      </c>
      <c r="E98" s="13" t="e">
        <f>VLOOKUP(C98,'Hàng hóa'!$C$5:$D$50,2,0)</f>
        <v>#N/A</v>
      </c>
      <c r="F98" s="17" t="e">
        <f>VLOOKUP(E98,'Hàng hóa'!$D$5:$H$50,5,0)</f>
        <v>#N/A</v>
      </c>
      <c r="G98" s="17" t="e">
        <f t="shared" si="2"/>
        <v>#N/A</v>
      </c>
    </row>
    <row r="99" spans="1:7" x14ac:dyDescent="0.2">
      <c r="A99" s="11">
        <v>74</v>
      </c>
      <c r="E99" s="13" t="e">
        <f>VLOOKUP(C99,'Hàng hóa'!$C$5:$D$50,2,0)</f>
        <v>#N/A</v>
      </c>
      <c r="F99" s="17" t="e">
        <f>VLOOKUP(E99,'Hàng hóa'!$D$5:$H$50,5,0)</f>
        <v>#N/A</v>
      </c>
      <c r="G99" s="17" t="e">
        <f t="shared" si="2"/>
        <v>#N/A</v>
      </c>
    </row>
    <row r="100" spans="1:7" x14ac:dyDescent="0.2">
      <c r="A100" s="11">
        <v>75</v>
      </c>
      <c r="E100" s="13" t="e">
        <f>VLOOKUP(C100,'Hàng hóa'!$C$5:$D$50,2,0)</f>
        <v>#N/A</v>
      </c>
      <c r="F100" s="17" t="e">
        <f>VLOOKUP(E100,'Hàng hóa'!$D$5:$H$50,5,0)</f>
        <v>#N/A</v>
      </c>
      <c r="G100" s="17" t="e">
        <f t="shared" si="2"/>
        <v>#N/A</v>
      </c>
    </row>
    <row r="101" spans="1:7" x14ac:dyDescent="0.2">
      <c r="A101" s="11">
        <v>76</v>
      </c>
      <c r="E101" s="13" t="e">
        <f>VLOOKUP(C101,'Hàng hóa'!$C$5:$D$50,2,0)</f>
        <v>#N/A</v>
      </c>
      <c r="F101" s="17" t="e">
        <f>VLOOKUP(E101,'Hàng hóa'!$D$5:$H$50,5,0)</f>
        <v>#N/A</v>
      </c>
      <c r="G101" s="17" t="e">
        <f t="shared" si="2"/>
        <v>#N/A</v>
      </c>
    </row>
    <row r="102" spans="1:7" x14ac:dyDescent="0.2">
      <c r="A102" s="11">
        <v>77</v>
      </c>
      <c r="E102" s="13" t="e">
        <f>VLOOKUP(C102,'Hàng hóa'!$C$5:$D$50,2,0)</f>
        <v>#N/A</v>
      </c>
      <c r="F102" s="17" t="e">
        <f>VLOOKUP(E102,'Hàng hóa'!$D$5:$H$50,5,0)</f>
        <v>#N/A</v>
      </c>
      <c r="G102" s="17" t="e">
        <f t="shared" si="2"/>
        <v>#N/A</v>
      </c>
    </row>
    <row r="103" spans="1:7" x14ac:dyDescent="0.2">
      <c r="A103" s="11">
        <v>78</v>
      </c>
      <c r="C103" s="194"/>
      <c r="E103" s="13" t="e">
        <f>VLOOKUP(C103,'Hàng hóa'!$C$5:$D$50,2,0)</f>
        <v>#N/A</v>
      </c>
      <c r="F103" s="17" t="e">
        <f>VLOOKUP(E103,'Hàng hóa'!$D$5:$H$50,5,0)</f>
        <v>#N/A</v>
      </c>
      <c r="G103" s="17" t="e">
        <f t="shared" si="2"/>
        <v>#N/A</v>
      </c>
    </row>
    <row r="104" spans="1:7" x14ac:dyDescent="0.2">
      <c r="A104" s="11">
        <v>79</v>
      </c>
      <c r="C104" s="194"/>
      <c r="E104" s="13" t="e">
        <f>VLOOKUP(C104,'Hàng hóa'!$C$5:$D$50,2,0)</f>
        <v>#N/A</v>
      </c>
      <c r="F104" s="17" t="e">
        <f>VLOOKUP(E104,'Hàng hóa'!$D$5:$H$50,5,0)</f>
        <v>#N/A</v>
      </c>
      <c r="G104" s="17" t="e">
        <f t="shared" si="2"/>
        <v>#N/A</v>
      </c>
    </row>
    <row r="105" spans="1:7" x14ac:dyDescent="0.2">
      <c r="A105" s="11">
        <v>80</v>
      </c>
      <c r="C105" s="194"/>
      <c r="E105" s="13" t="e">
        <f>VLOOKUP(C105,'Hàng hóa'!$C$5:$D$50,2,0)</f>
        <v>#N/A</v>
      </c>
      <c r="F105" s="17" t="e">
        <f>VLOOKUP(E105,'Hàng hóa'!$D$5:$H$50,5,0)</f>
        <v>#N/A</v>
      </c>
      <c r="G105" s="17" t="e">
        <f t="shared" si="2"/>
        <v>#N/A</v>
      </c>
    </row>
    <row r="106" spans="1:7" x14ac:dyDescent="0.2">
      <c r="A106" s="11">
        <v>81</v>
      </c>
      <c r="E106" s="13" t="e">
        <f>VLOOKUP(C106,'Hàng hóa'!$C$5:$D$50,2,0)</f>
        <v>#N/A</v>
      </c>
      <c r="F106" s="17" t="e">
        <f>VLOOKUP(E106,'Hàng hóa'!$D$5:$H$50,5,0)</f>
        <v>#N/A</v>
      </c>
      <c r="G106" s="17" t="e">
        <f t="shared" si="2"/>
        <v>#N/A</v>
      </c>
    </row>
    <row r="107" spans="1:7" x14ac:dyDescent="0.2">
      <c r="A107" s="11">
        <v>82</v>
      </c>
      <c r="E107" s="13" t="e">
        <f>VLOOKUP(C107,'Hàng hóa'!$C$5:$D$50,2,0)</f>
        <v>#N/A</v>
      </c>
      <c r="F107" s="17" t="e">
        <f>VLOOKUP(E107,'Hàng hóa'!$D$5:$H$50,5,0)</f>
        <v>#N/A</v>
      </c>
      <c r="G107" s="17" t="e">
        <f t="shared" si="2"/>
        <v>#N/A</v>
      </c>
    </row>
    <row r="108" spans="1:7" x14ac:dyDescent="0.2">
      <c r="A108" s="11">
        <v>83</v>
      </c>
      <c r="E108" s="13" t="e">
        <f>VLOOKUP(C108,'Hàng hóa'!$C$5:$D$50,2,0)</f>
        <v>#N/A</v>
      </c>
      <c r="F108" s="17" t="e">
        <f>VLOOKUP(E108,'Hàng hóa'!$D$5:$H$50,5,0)</f>
        <v>#N/A</v>
      </c>
      <c r="G108" s="17" t="e">
        <f t="shared" si="2"/>
        <v>#N/A</v>
      </c>
    </row>
    <row r="109" spans="1:7" x14ac:dyDescent="0.2">
      <c r="A109" s="11">
        <v>84</v>
      </c>
      <c r="E109" s="13" t="e">
        <f>VLOOKUP(C109,'Hàng hóa'!$C$5:$D$50,2,0)</f>
        <v>#N/A</v>
      </c>
      <c r="F109" s="17" t="e">
        <f>VLOOKUP(E109,'Hàng hóa'!$D$5:$H$50,5,0)</f>
        <v>#N/A</v>
      </c>
      <c r="G109" s="17" t="e">
        <f t="shared" si="2"/>
        <v>#N/A</v>
      </c>
    </row>
    <row r="110" spans="1:7" x14ac:dyDescent="0.2">
      <c r="A110" s="11">
        <v>85</v>
      </c>
      <c r="E110" s="13" t="e">
        <f>VLOOKUP(C110,'Hàng hóa'!$C$5:$D$50,2,0)</f>
        <v>#N/A</v>
      </c>
      <c r="F110" s="17" t="e">
        <f>VLOOKUP(E110,'Hàng hóa'!$D$5:$H$50,5,0)</f>
        <v>#N/A</v>
      </c>
      <c r="G110" s="17" t="e">
        <f t="shared" si="2"/>
        <v>#N/A</v>
      </c>
    </row>
    <row r="111" spans="1:7" x14ac:dyDescent="0.2">
      <c r="A111" s="11">
        <v>86</v>
      </c>
      <c r="E111" s="13" t="e">
        <f>VLOOKUP(C111,'Hàng hóa'!$C$5:$D$50,2,0)</f>
        <v>#N/A</v>
      </c>
      <c r="F111" s="17" t="e">
        <f>VLOOKUP(E111,'Hàng hóa'!$D$5:$H$50,5,0)</f>
        <v>#N/A</v>
      </c>
      <c r="G111" s="17" t="e">
        <f t="shared" si="2"/>
        <v>#N/A</v>
      </c>
    </row>
    <row r="112" spans="1:7" x14ac:dyDescent="0.2">
      <c r="A112" s="11">
        <v>87</v>
      </c>
      <c r="E112" s="13" t="e">
        <f>VLOOKUP(C112,'Hàng hóa'!$C$5:$D$50,2,0)</f>
        <v>#N/A</v>
      </c>
      <c r="F112" s="17" t="e">
        <f>VLOOKUP(E112,'Hàng hóa'!$D$5:$H$50,5,0)</f>
        <v>#N/A</v>
      </c>
      <c r="G112" s="17" t="e">
        <f t="shared" si="2"/>
        <v>#N/A</v>
      </c>
    </row>
    <row r="113" spans="1:7" x14ac:dyDescent="0.2">
      <c r="A113" s="11">
        <v>88</v>
      </c>
      <c r="E113" s="13" t="e">
        <f>VLOOKUP(C113,'Hàng hóa'!$C$5:$D$50,2,0)</f>
        <v>#N/A</v>
      </c>
      <c r="F113" s="17" t="e">
        <f>VLOOKUP(E113,'Hàng hóa'!$D$5:$H$50,5,0)</f>
        <v>#N/A</v>
      </c>
      <c r="G113" s="17" t="e">
        <f t="shared" si="2"/>
        <v>#N/A</v>
      </c>
    </row>
    <row r="114" spans="1:7" x14ac:dyDescent="0.2">
      <c r="A114" s="11">
        <v>89</v>
      </c>
      <c r="E114" s="13" t="e">
        <f>VLOOKUP(C114,'Hàng hóa'!$C$5:$D$50,2,0)</f>
        <v>#N/A</v>
      </c>
      <c r="F114" s="17" t="e">
        <f>VLOOKUP(E114,'Hàng hóa'!$D$5:$H$50,5,0)</f>
        <v>#N/A</v>
      </c>
      <c r="G114" s="17" t="e">
        <f t="shared" si="2"/>
        <v>#N/A</v>
      </c>
    </row>
    <row r="115" spans="1:7" x14ac:dyDescent="0.2">
      <c r="A115" s="11">
        <v>90</v>
      </c>
      <c r="E115" s="13" t="e">
        <f>VLOOKUP(C115,'Hàng hóa'!$C$5:$D$50,2,0)</f>
        <v>#N/A</v>
      </c>
      <c r="F115" s="17" t="e">
        <f>VLOOKUP(E115,'Hàng hóa'!$D$5:$H$50,5,0)</f>
        <v>#N/A</v>
      </c>
      <c r="G115" s="17" t="e">
        <f t="shared" si="2"/>
        <v>#N/A</v>
      </c>
    </row>
    <row r="116" spans="1:7" x14ac:dyDescent="0.2">
      <c r="A116" s="11">
        <v>91</v>
      </c>
      <c r="E116" s="13" t="e">
        <f>VLOOKUP(C116,'Hàng hóa'!$C$5:$D$50,2,0)</f>
        <v>#N/A</v>
      </c>
      <c r="F116" s="17" t="e">
        <f>VLOOKUP(E116,'Hàng hóa'!$D$5:$H$50,5,0)</f>
        <v>#N/A</v>
      </c>
      <c r="G116" s="17" t="e">
        <f t="shared" si="2"/>
        <v>#N/A</v>
      </c>
    </row>
    <row r="117" spans="1:7" x14ac:dyDescent="0.2">
      <c r="A117" s="11">
        <v>92</v>
      </c>
      <c r="E117" s="13" t="e">
        <f>VLOOKUP(C117,'Hàng hóa'!$C$5:$D$50,2,0)</f>
        <v>#N/A</v>
      </c>
      <c r="F117" s="17" t="e">
        <f>VLOOKUP(E117,'Hàng hóa'!$D$5:$H$50,5,0)</f>
        <v>#N/A</v>
      </c>
      <c r="G117" s="17" t="e">
        <f t="shared" si="2"/>
        <v>#N/A</v>
      </c>
    </row>
    <row r="118" spans="1:7" x14ac:dyDescent="0.2">
      <c r="A118" s="11">
        <v>93</v>
      </c>
      <c r="E118" s="13" t="e">
        <f>VLOOKUP(C118,'Hàng hóa'!$C$5:$D$50,2,0)</f>
        <v>#N/A</v>
      </c>
      <c r="F118" s="17" t="e">
        <f>VLOOKUP(E118,'Hàng hóa'!$D$5:$H$50,5,0)</f>
        <v>#N/A</v>
      </c>
      <c r="G118" s="17" t="e">
        <f t="shared" si="2"/>
        <v>#N/A</v>
      </c>
    </row>
    <row r="119" spans="1:7" x14ac:dyDescent="0.2">
      <c r="A119" s="11">
        <v>94</v>
      </c>
      <c r="E119" s="13" t="e">
        <f>VLOOKUP(C119,'Hàng hóa'!$C$5:$D$50,2,0)</f>
        <v>#N/A</v>
      </c>
      <c r="F119" s="17" t="e">
        <f>VLOOKUP(E119,'Hàng hóa'!$D$5:$H$50,5,0)</f>
        <v>#N/A</v>
      </c>
      <c r="G119" s="17" t="e">
        <f t="shared" si="2"/>
        <v>#N/A</v>
      </c>
    </row>
    <row r="120" spans="1:7" x14ac:dyDescent="0.2">
      <c r="A120" s="11">
        <v>95</v>
      </c>
      <c r="E120" s="13" t="e">
        <f>VLOOKUP(C120,'Hàng hóa'!$C$5:$D$50,2,0)</f>
        <v>#N/A</v>
      </c>
      <c r="F120" s="17" t="e">
        <f>VLOOKUP(E120,'Hàng hóa'!$D$5:$H$50,5,0)</f>
        <v>#N/A</v>
      </c>
      <c r="G120" s="17" t="e">
        <f t="shared" si="2"/>
        <v>#N/A</v>
      </c>
    </row>
    <row r="121" spans="1:7" x14ac:dyDescent="0.2">
      <c r="A121" s="11">
        <v>96</v>
      </c>
      <c r="E121" s="13" t="e">
        <f>VLOOKUP(C121,'Hàng hóa'!$C$5:$D$50,2,0)</f>
        <v>#N/A</v>
      </c>
      <c r="F121" s="17" t="e">
        <f>VLOOKUP(E121,'Hàng hóa'!$D$5:$H$50,5,0)</f>
        <v>#N/A</v>
      </c>
      <c r="G121" s="17" t="e">
        <f t="shared" si="2"/>
        <v>#N/A</v>
      </c>
    </row>
    <row r="122" spans="1:7" x14ac:dyDescent="0.2">
      <c r="A122" s="11">
        <v>97</v>
      </c>
      <c r="E122" s="13" t="e">
        <f>VLOOKUP(C122,'Hàng hóa'!$C$5:$D$50,2,0)</f>
        <v>#N/A</v>
      </c>
      <c r="F122" s="17" t="e">
        <f>VLOOKUP(E122,'Hàng hóa'!$D$5:$H$50,5,0)</f>
        <v>#N/A</v>
      </c>
      <c r="G122" s="17" t="e">
        <f t="shared" si="2"/>
        <v>#N/A</v>
      </c>
    </row>
    <row r="123" spans="1:7" x14ac:dyDescent="0.2">
      <c r="A123" s="11">
        <v>98</v>
      </c>
      <c r="E123" s="13" t="e">
        <f>VLOOKUP(C123,'Hàng hóa'!$C$5:$D$50,2,0)</f>
        <v>#N/A</v>
      </c>
      <c r="F123" s="17" t="e">
        <f>VLOOKUP(E123,'Hàng hóa'!$D$5:$H$50,5,0)</f>
        <v>#N/A</v>
      </c>
      <c r="G123" s="17" t="e">
        <f t="shared" si="2"/>
        <v>#N/A</v>
      </c>
    </row>
    <row r="124" spans="1:7" x14ac:dyDescent="0.2">
      <c r="A124" s="11">
        <v>99</v>
      </c>
      <c r="E124" s="13" t="e">
        <f>VLOOKUP(C124,'Hàng hóa'!$C$5:$D$50,2,0)</f>
        <v>#N/A</v>
      </c>
      <c r="F124" s="17" t="e">
        <f>VLOOKUP(E124,'Hàng hóa'!$D$5:$H$50,5,0)</f>
        <v>#N/A</v>
      </c>
      <c r="G124" s="17" t="e">
        <f t="shared" si="2"/>
        <v>#N/A</v>
      </c>
    </row>
    <row r="125" spans="1:7" x14ac:dyDescent="0.2">
      <c r="A125" s="11">
        <v>100</v>
      </c>
      <c r="E125" s="13" t="e">
        <f>VLOOKUP(C125,'Hàng hóa'!$C$5:$D$50,2,0)</f>
        <v>#N/A</v>
      </c>
      <c r="F125" s="17" t="e">
        <f>VLOOKUP(E125,'Hàng hóa'!$D$5:$H$50,5,0)</f>
        <v>#N/A</v>
      </c>
      <c r="G125" s="17" t="e">
        <f t="shared" si="2"/>
        <v>#N/A</v>
      </c>
    </row>
    <row r="126" spans="1:7" x14ac:dyDescent="0.2">
      <c r="A126" s="11">
        <v>101</v>
      </c>
      <c r="E126" s="13" t="e">
        <f>VLOOKUP(C126,'Hàng hóa'!$C$5:$D$50,2,0)</f>
        <v>#N/A</v>
      </c>
      <c r="F126" s="17" t="e">
        <f>VLOOKUP(E126,'Hàng hóa'!$D$5:$H$50,5,0)</f>
        <v>#N/A</v>
      </c>
      <c r="G126" s="17" t="e">
        <f t="shared" si="2"/>
        <v>#N/A</v>
      </c>
    </row>
    <row r="127" spans="1:7" x14ac:dyDescent="0.2">
      <c r="A127" s="11">
        <v>102</v>
      </c>
      <c r="E127" s="13" t="e">
        <f>VLOOKUP(C127,'Hàng hóa'!$C$5:$D$50,2,0)</f>
        <v>#N/A</v>
      </c>
      <c r="F127" s="17" t="e">
        <f>VLOOKUP(E127,'Hàng hóa'!$D$5:$H$50,5,0)</f>
        <v>#N/A</v>
      </c>
      <c r="G127" s="17" t="e">
        <f t="shared" si="2"/>
        <v>#N/A</v>
      </c>
    </row>
    <row r="128" spans="1:7" x14ac:dyDescent="0.2">
      <c r="A128" s="11">
        <v>103</v>
      </c>
      <c r="E128" s="13" t="e">
        <f>VLOOKUP(C128,'Hàng hóa'!$C$5:$D$50,2,0)</f>
        <v>#N/A</v>
      </c>
      <c r="F128" s="17" t="e">
        <f>VLOOKUP(E128,'Hàng hóa'!$D$5:$H$50,5,0)</f>
        <v>#N/A</v>
      </c>
      <c r="G128" s="17" t="e">
        <f t="shared" si="2"/>
        <v>#N/A</v>
      </c>
    </row>
    <row r="129" spans="1:7" x14ac:dyDescent="0.2">
      <c r="A129" s="11">
        <v>104</v>
      </c>
      <c r="E129" s="13" t="e">
        <f>VLOOKUP(C129,'Hàng hóa'!$C$5:$D$50,2,0)</f>
        <v>#N/A</v>
      </c>
      <c r="F129" s="17" t="e">
        <f>VLOOKUP(E129,'Hàng hóa'!$D$5:$H$50,5,0)</f>
        <v>#N/A</v>
      </c>
      <c r="G129" s="17" t="e">
        <f t="shared" si="2"/>
        <v>#N/A</v>
      </c>
    </row>
    <row r="130" spans="1:7" x14ac:dyDescent="0.2">
      <c r="A130" s="11">
        <v>105</v>
      </c>
      <c r="E130" s="13" t="e">
        <f>VLOOKUP(C130,'Hàng hóa'!$C$5:$D$50,2,0)</f>
        <v>#N/A</v>
      </c>
      <c r="F130" s="17" t="e">
        <f>VLOOKUP(E130,'Hàng hóa'!$D$5:$H$50,5,0)</f>
        <v>#N/A</v>
      </c>
      <c r="G130" s="17" t="e">
        <f t="shared" si="2"/>
        <v>#N/A</v>
      </c>
    </row>
    <row r="131" spans="1:7" x14ac:dyDescent="0.2">
      <c r="A131" s="11">
        <v>106</v>
      </c>
      <c r="E131" s="13" t="e">
        <f>VLOOKUP(C131,'Hàng hóa'!$C$5:$D$50,2,0)</f>
        <v>#N/A</v>
      </c>
      <c r="F131" s="17" t="e">
        <f>VLOOKUP(E131,'Hàng hóa'!$D$5:$H$50,5,0)</f>
        <v>#N/A</v>
      </c>
      <c r="G131" s="17" t="e">
        <f t="shared" si="2"/>
        <v>#N/A</v>
      </c>
    </row>
    <row r="132" spans="1:7" x14ac:dyDescent="0.2">
      <c r="A132" s="11">
        <v>107</v>
      </c>
      <c r="E132" s="13" t="e">
        <f>VLOOKUP(C132,'Hàng hóa'!$C$5:$D$50,2,0)</f>
        <v>#N/A</v>
      </c>
      <c r="F132" s="17" t="e">
        <f>VLOOKUP(E132,'Hàng hóa'!$D$5:$H$50,5,0)</f>
        <v>#N/A</v>
      </c>
      <c r="G132" s="17" t="e">
        <f t="shared" si="2"/>
        <v>#N/A</v>
      </c>
    </row>
    <row r="133" spans="1:7" x14ac:dyDescent="0.2">
      <c r="A133" s="11">
        <v>108</v>
      </c>
      <c r="E133" s="13" t="e">
        <f>VLOOKUP(C133,'Hàng hóa'!$C$5:$D$50,2,0)</f>
        <v>#N/A</v>
      </c>
      <c r="F133" s="17" t="e">
        <f>VLOOKUP(E133,'Hàng hóa'!$D$5:$H$50,5,0)</f>
        <v>#N/A</v>
      </c>
      <c r="G133" s="17" t="e">
        <f t="shared" si="2"/>
        <v>#N/A</v>
      </c>
    </row>
    <row r="134" spans="1:7" x14ac:dyDescent="0.2">
      <c r="A134" s="11">
        <v>109</v>
      </c>
      <c r="E134" s="13" t="e">
        <f>VLOOKUP(C134,'Hàng hóa'!$C$5:$D$50,2,0)</f>
        <v>#N/A</v>
      </c>
      <c r="F134" s="17" t="e">
        <f>VLOOKUP(E134,'Hàng hóa'!$D$5:$H$50,5,0)</f>
        <v>#N/A</v>
      </c>
      <c r="G134" s="17" t="e">
        <f t="shared" si="2"/>
        <v>#N/A</v>
      </c>
    </row>
    <row r="135" spans="1:7" x14ac:dyDescent="0.2">
      <c r="A135" s="11">
        <v>110</v>
      </c>
      <c r="E135" s="13" t="e">
        <f>VLOOKUP(C135,'Hàng hóa'!$C$5:$D$50,2,0)</f>
        <v>#N/A</v>
      </c>
      <c r="F135" s="17" t="e">
        <f>VLOOKUP(E135,'Hàng hóa'!$D$5:$H$50,5,0)</f>
        <v>#N/A</v>
      </c>
      <c r="G135" s="17" t="e">
        <f t="shared" si="2"/>
        <v>#N/A</v>
      </c>
    </row>
    <row r="136" spans="1:7" x14ac:dyDescent="0.2">
      <c r="A136" s="11">
        <v>111</v>
      </c>
      <c r="E136" s="13" t="e">
        <f>VLOOKUP(C136,'Hàng hóa'!$C$5:$D$50,2,0)</f>
        <v>#N/A</v>
      </c>
      <c r="F136" s="17" t="e">
        <f>VLOOKUP(E136,'Hàng hóa'!$D$5:$H$50,5,0)</f>
        <v>#N/A</v>
      </c>
      <c r="G136" s="17" t="e">
        <f t="shared" si="2"/>
        <v>#N/A</v>
      </c>
    </row>
    <row r="137" spans="1:7" x14ac:dyDescent="0.2">
      <c r="A137" s="11">
        <v>112</v>
      </c>
      <c r="E137" s="13" t="e">
        <f>VLOOKUP(C137,'Hàng hóa'!$C$5:$D$50,2,0)</f>
        <v>#N/A</v>
      </c>
      <c r="F137" s="17" t="e">
        <f>VLOOKUP(E137,'Hàng hóa'!$D$5:$H$50,5,0)</f>
        <v>#N/A</v>
      </c>
      <c r="G137" s="17" t="e">
        <f t="shared" si="2"/>
        <v>#N/A</v>
      </c>
    </row>
    <row r="138" spans="1:7" x14ac:dyDescent="0.2">
      <c r="A138" s="11">
        <v>113</v>
      </c>
      <c r="E138" s="13" t="e">
        <f>VLOOKUP(C138,'Hàng hóa'!$C$5:$D$50,2,0)</f>
        <v>#N/A</v>
      </c>
      <c r="F138" s="17" t="e">
        <f>VLOOKUP(E138,'Hàng hóa'!$D$5:$H$50,5,0)</f>
        <v>#N/A</v>
      </c>
      <c r="G138" s="17" t="e">
        <f t="shared" si="2"/>
        <v>#N/A</v>
      </c>
    </row>
    <row r="139" spans="1:7" x14ac:dyDescent="0.2">
      <c r="A139" s="11">
        <v>114</v>
      </c>
      <c r="E139" s="13" t="e">
        <f>VLOOKUP(C139,'Hàng hóa'!$C$5:$D$50,2,0)</f>
        <v>#N/A</v>
      </c>
      <c r="F139" s="17" t="e">
        <f>VLOOKUP(E139,'Hàng hóa'!$D$5:$H$50,5,0)</f>
        <v>#N/A</v>
      </c>
      <c r="G139" s="17" t="e">
        <f t="shared" si="2"/>
        <v>#N/A</v>
      </c>
    </row>
    <row r="140" spans="1:7" x14ac:dyDescent="0.2">
      <c r="A140" s="11">
        <v>115</v>
      </c>
      <c r="E140" s="13" t="e">
        <f>VLOOKUP(C140,'Hàng hóa'!$C$5:$D$50,2,0)</f>
        <v>#N/A</v>
      </c>
      <c r="F140" s="17" t="e">
        <f>VLOOKUP(E140,'Hàng hóa'!$D$5:$H$50,5,0)</f>
        <v>#N/A</v>
      </c>
      <c r="G140" s="17" t="e">
        <f t="shared" si="2"/>
        <v>#N/A</v>
      </c>
    </row>
    <row r="141" spans="1:7" x14ac:dyDescent="0.2">
      <c r="A141" s="11">
        <v>116</v>
      </c>
      <c r="E141" s="13" t="e">
        <f>VLOOKUP(C141,'Hàng hóa'!$C$5:$D$50,2,0)</f>
        <v>#N/A</v>
      </c>
      <c r="F141" s="17" t="e">
        <f>VLOOKUP(E141,'Hàng hóa'!$D$5:$H$50,5,0)</f>
        <v>#N/A</v>
      </c>
      <c r="G141" s="17" t="e">
        <f t="shared" si="2"/>
        <v>#N/A</v>
      </c>
    </row>
    <row r="142" spans="1:7" x14ac:dyDescent="0.2">
      <c r="A142" s="11">
        <v>117</v>
      </c>
      <c r="E142" s="13" t="e">
        <f>VLOOKUP(C142,'Hàng hóa'!$C$5:$D$50,2,0)</f>
        <v>#N/A</v>
      </c>
      <c r="F142" s="17" t="e">
        <f>VLOOKUP(E142,'Hàng hóa'!$D$5:$H$50,5,0)</f>
        <v>#N/A</v>
      </c>
      <c r="G142" s="17" t="e">
        <f t="shared" si="2"/>
        <v>#N/A</v>
      </c>
    </row>
    <row r="143" spans="1:7" x14ac:dyDescent="0.2">
      <c r="A143" s="11">
        <v>118</v>
      </c>
      <c r="E143" s="13" t="e">
        <f>VLOOKUP(C143,'Hàng hóa'!$C$5:$D$50,2,0)</f>
        <v>#N/A</v>
      </c>
      <c r="F143" s="17" t="e">
        <f>VLOOKUP(E143,'Hàng hóa'!$D$5:$H$50,5,0)</f>
        <v>#N/A</v>
      </c>
      <c r="G143" s="17" t="e">
        <f t="shared" si="2"/>
        <v>#N/A</v>
      </c>
    </row>
    <row r="144" spans="1:7" x14ac:dyDescent="0.2">
      <c r="A144" s="11">
        <v>119</v>
      </c>
      <c r="E144" s="13" t="e">
        <f>VLOOKUP(C144,'Hàng hóa'!$C$5:$D$50,2,0)</f>
        <v>#N/A</v>
      </c>
      <c r="F144" s="17" t="e">
        <f>VLOOKUP(E144,'Hàng hóa'!$D$5:$H$50,5,0)</f>
        <v>#N/A</v>
      </c>
      <c r="G144" s="17" t="e">
        <f t="shared" si="2"/>
        <v>#N/A</v>
      </c>
    </row>
    <row r="145" spans="1:7" x14ac:dyDescent="0.2">
      <c r="A145" s="11">
        <v>120</v>
      </c>
      <c r="E145" s="13" t="e">
        <f>VLOOKUP(C145,'Hàng hóa'!$C$5:$D$50,2,0)</f>
        <v>#N/A</v>
      </c>
      <c r="F145" s="17" t="e">
        <f>VLOOKUP(E145,'Hàng hóa'!$D$5:$H$50,5,0)</f>
        <v>#N/A</v>
      </c>
      <c r="G145" s="17" t="e">
        <f t="shared" si="2"/>
        <v>#N/A</v>
      </c>
    </row>
    <row r="146" spans="1:7" x14ac:dyDescent="0.2">
      <c r="A146" s="11">
        <v>121</v>
      </c>
      <c r="E146" s="13" t="e">
        <f>VLOOKUP(C146,'Hàng hóa'!$C$5:$D$50,2,0)</f>
        <v>#N/A</v>
      </c>
      <c r="F146" s="17" t="e">
        <f>VLOOKUP(E146,'Hàng hóa'!$D$5:$H$50,5,0)</f>
        <v>#N/A</v>
      </c>
      <c r="G146" s="17" t="e">
        <f t="shared" si="2"/>
        <v>#N/A</v>
      </c>
    </row>
    <row r="147" spans="1:7" x14ac:dyDescent="0.2">
      <c r="A147" s="11">
        <v>122</v>
      </c>
      <c r="E147" s="13" t="e">
        <f>VLOOKUP(C147,'Hàng hóa'!$C$5:$D$50,2,0)</f>
        <v>#N/A</v>
      </c>
      <c r="F147" s="17" t="e">
        <f>VLOOKUP(E147,'Hàng hóa'!$D$5:$H$50,5,0)</f>
        <v>#N/A</v>
      </c>
      <c r="G147" s="17" t="e">
        <f t="shared" si="2"/>
        <v>#N/A</v>
      </c>
    </row>
    <row r="148" spans="1:7" x14ac:dyDescent="0.2">
      <c r="A148" s="11">
        <v>123</v>
      </c>
      <c r="E148" s="13" t="e">
        <f>VLOOKUP(C148,'Hàng hóa'!$C$5:$D$50,2,0)</f>
        <v>#N/A</v>
      </c>
      <c r="F148" s="17" t="e">
        <f>VLOOKUP(E148,'Hàng hóa'!$D$5:$H$50,5,0)</f>
        <v>#N/A</v>
      </c>
      <c r="G148" s="17" t="e">
        <f t="shared" si="2"/>
        <v>#N/A</v>
      </c>
    </row>
    <row r="149" spans="1:7" x14ac:dyDescent="0.2">
      <c r="A149" s="11">
        <v>124</v>
      </c>
      <c r="E149" s="13" t="e">
        <f>VLOOKUP(C149,'Hàng hóa'!$C$5:$D$50,2,0)</f>
        <v>#N/A</v>
      </c>
      <c r="F149" s="17" t="e">
        <f>VLOOKUP(E149,'Hàng hóa'!$D$5:$H$50,5,0)</f>
        <v>#N/A</v>
      </c>
      <c r="G149" s="17" t="e">
        <f t="shared" si="2"/>
        <v>#N/A</v>
      </c>
    </row>
    <row r="150" spans="1:7" x14ac:dyDescent="0.2">
      <c r="A150" s="11">
        <v>125</v>
      </c>
      <c r="E150" s="13" t="e">
        <f>VLOOKUP(C150,'Hàng hóa'!$C$5:$D$50,2,0)</f>
        <v>#N/A</v>
      </c>
      <c r="F150" s="17" t="e">
        <f>VLOOKUP(E150,'Hàng hóa'!$D$5:$H$50,5,0)</f>
        <v>#N/A</v>
      </c>
      <c r="G150" s="17" t="e">
        <f t="shared" si="2"/>
        <v>#N/A</v>
      </c>
    </row>
    <row r="151" spans="1:7" x14ac:dyDescent="0.2">
      <c r="A151" s="11">
        <v>126</v>
      </c>
      <c r="E151" s="13" t="e">
        <f>VLOOKUP(C151,'Hàng hóa'!$C$5:$D$50,2,0)</f>
        <v>#N/A</v>
      </c>
      <c r="F151" s="17" t="e">
        <f>VLOOKUP(E151,'Hàng hóa'!$D$5:$H$50,5,0)</f>
        <v>#N/A</v>
      </c>
      <c r="G151" s="17" t="e">
        <f t="shared" si="2"/>
        <v>#N/A</v>
      </c>
    </row>
    <row r="152" spans="1:7" x14ac:dyDescent="0.2">
      <c r="A152" s="11">
        <v>127</v>
      </c>
      <c r="E152" s="13" t="e">
        <f>VLOOKUP(C152,'Hàng hóa'!$C$5:$D$50,2,0)</f>
        <v>#N/A</v>
      </c>
      <c r="F152" s="17" t="e">
        <f>VLOOKUP(E152,'Hàng hóa'!$D$5:$H$50,5,0)</f>
        <v>#N/A</v>
      </c>
      <c r="G152" s="17" t="e">
        <f t="shared" si="2"/>
        <v>#N/A</v>
      </c>
    </row>
    <row r="153" spans="1:7" x14ac:dyDescent="0.2">
      <c r="A153" s="11">
        <v>131</v>
      </c>
      <c r="E153" s="13" t="e">
        <f>VLOOKUP(C153,'Hàng hóa'!$C$5:$D$50,2,0)</f>
        <v>#N/A</v>
      </c>
      <c r="F153" s="17" t="e">
        <f>VLOOKUP(E153,'Hàng hóa'!$D$5:$H$50,5,0)</f>
        <v>#N/A</v>
      </c>
      <c r="G153" s="17" t="e">
        <f t="shared" ref="G153:G214" si="3">D153*F153</f>
        <v>#N/A</v>
      </c>
    </row>
    <row r="154" spans="1:7" x14ac:dyDescent="0.2">
      <c r="A154" s="11">
        <v>132</v>
      </c>
      <c r="E154" s="13" t="e">
        <f>VLOOKUP(C154,'Hàng hóa'!$C$5:$D$50,2,0)</f>
        <v>#N/A</v>
      </c>
      <c r="F154" s="17" t="e">
        <f>VLOOKUP(E154,'Hàng hóa'!$D$5:$H$50,5,0)</f>
        <v>#N/A</v>
      </c>
      <c r="G154" s="17" t="e">
        <f t="shared" si="3"/>
        <v>#N/A</v>
      </c>
    </row>
    <row r="155" spans="1:7" x14ac:dyDescent="0.2">
      <c r="A155" s="11">
        <v>133</v>
      </c>
      <c r="E155" s="13" t="e">
        <f>VLOOKUP(C155,'Hàng hóa'!$C$5:$D$50,2,0)</f>
        <v>#N/A</v>
      </c>
      <c r="F155" s="17" t="e">
        <f>VLOOKUP(E155,'Hàng hóa'!$D$5:$H$50,5,0)</f>
        <v>#N/A</v>
      </c>
      <c r="G155" s="17" t="e">
        <f t="shared" si="3"/>
        <v>#N/A</v>
      </c>
    </row>
    <row r="156" spans="1:7" x14ac:dyDescent="0.2">
      <c r="A156" s="11">
        <v>134</v>
      </c>
      <c r="E156" s="13" t="e">
        <f>VLOOKUP(C156,'Hàng hóa'!$C$5:$D$50,2,0)</f>
        <v>#N/A</v>
      </c>
      <c r="F156" s="17" t="e">
        <f>VLOOKUP(E156,'Hàng hóa'!$D$5:$H$50,5,0)</f>
        <v>#N/A</v>
      </c>
      <c r="G156" s="17" t="e">
        <f t="shared" si="3"/>
        <v>#N/A</v>
      </c>
    </row>
    <row r="157" spans="1:7" x14ac:dyDescent="0.2">
      <c r="A157" s="11">
        <v>135</v>
      </c>
      <c r="E157" s="13" t="e">
        <f>VLOOKUP(C157,'Hàng hóa'!$C$5:$D$50,2,0)</f>
        <v>#N/A</v>
      </c>
      <c r="F157" s="17" t="e">
        <f>VLOOKUP(E157,'Hàng hóa'!$D$5:$H$50,5,0)</f>
        <v>#N/A</v>
      </c>
      <c r="G157" s="17" t="e">
        <f t="shared" si="3"/>
        <v>#N/A</v>
      </c>
    </row>
    <row r="158" spans="1:7" x14ac:dyDescent="0.2">
      <c r="A158" s="11">
        <v>136</v>
      </c>
      <c r="E158" s="13" t="e">
        <f>VLOOKUP(C158,'Hàng hóa'!$C$5:$D$50,2,0)</f>
        <v>#N/A</v>
      </c>
      <c r="F158" s="17" t="e">
        <f>VLOOKUP(E158,'Hàng hóa'!$D$5:$H$50,5,0)</f>
        <v>#N/A</v>
      </c>
      <c r="G158" s="17" t="e">
        <f t="shared" si="3"/>
        <v>#N/A</v>
      </c>
    </row>
    <row r="159" spans="1:7" x14ac:dyDescent="0.2">
      <c r="A159" s="11">
        <v>137</v>
      </c>
      <c r="E159" s="13" t="e">
        <f>VLOOKUP(C159,'Hàng hóa'!$C$5:$D$50,2,0)</f>
        <v>#N/A</v>
      </c>
      <c r="F159" s="17" t="e">
        <f>VLOOKUP(E159,'Hàng hóa'!$D$5:$H$50,5,0)</f>
        <v>#N/A</v>
      </c>
      <c r="G159" s="17" t="e">
        <f t="shared" si="3"/>
        <v>#N/A</v>
      </c>
    </row>
    <row r="160" spans="1:7" x14ac:dyDescent="0.2">
      <c r="A160" s="11">
        <v>138</v>
      </c>
      <c r="E160" s="13" t="e">
        <f>VLOOKUP(C160,'Hàng hóa'!$C$5:$D$50,2,0)</f>
        <v>#N/A</v>
      </c>
      <c r="F160" s="17" t="e">
        <f>VLOOKUP(E160,'Hàng hóa'!$D$5:$H$50,5,0)</f>
        <v>#N/A</v>
      </c>
      <c r="G160" s="17" t="e">
        <f t="shared" si="3"/>
        <v>#N/A</v>
      </c>
    </row>
    <row r="161" spans="1:7" x14ac:dyDescent="0.2">
      <c r="A161" s="11">
        <v>139</v>
      </c>
      <c r="E161" s="13" t="e">
        <f>VLOOKUP(C161,'Hàng hóa'!$C$5:$D$50,2,0)</f>
        <v>#N/A</v>
      </c>
      <c r="F161" s="17" t="e">
        <f>VLOOKUP(E161,'Hàng hóa'!$D$5:$H$50,5,0)</f>
        <v>#N/A</v>
      </c>
      <c r="G161" s="17" t="e">
        <f t="shared" si="3"/>
        <v>#N/A</v>
      </c>
    </row>
    <row r="162" spans="1:7" x14ac:dyDescent="0.2">
      <c r="A162" s="11">
        <v>140</v>
      </c>
      <c r="E162" s="13" t="e">
        <f>VLOOKUP(C162,'Hàng hóa'!$C$5:$D$50,2,0)</f>
        <v>#N/A</v>
      </c>
      <c r="F162" s="17" t="e">
        <f>VLOOKUP(E162,'Hàng hóa'!$D$5:$H$50,5,0)</f>
        <v>#N/A</v>
      </c>
      <c r="G162" s="17" t="e">
        <f t="shared" si="3"/>
        <v>#N/A</v>
      </c>
    </row>
    <row r="163" spans="1:7" x14ac:dyDescent="0.2">
      <c r="A163" s="11">
        <v>141</v>
      </c>
      <c r="E163" s="13" t="e">
        <f>VLOOKUP(C163,'Hàng hóa'!$C$5:$D$50,2,0)</f>
        <v>#N/A</v>
      </c>
      <c r="F163" s="17" t="e">
        <f>VLOOKUP(E163,'Hàng hóa'!$D$5:$H$50,5,0)</f>
        <v>#N/A</v>
      </c>
      <c r="G163" s="17" t="e">
        <f t="shared" si="3"/>
        <v>#N/A</v>
      </c>
    </row>
    <row r="164" spans="1:7" x14ac:dyDescent="0.2">
      <c r="A164" s="11">
        <v>142</v>
      </c>
      <c r="E164" s="13" t="e">
        <f>VLOOKUP(C164,'Hàng hóa'!$C$5:$D$50,2,0)</f>
        <v>#N/A</v>
      </c>
      <c r="F164" s="17" t="e">
        <f>VLOOKUP(E164,'Hàng hóa'!$D$5:$H$50,5,0)</f>
        <v>#N/A</v>
      </c>
      <c r="G164" s="17" t="e">
        <f t="shared" si="3"/>
        <v>#N/A</v>
      </c>
    </row>
    <row r="165" spans="1:7" x14ac:dyDescent="0.2">
      <c r="A165" s="11">
        <v>143</v>
      </c>
      <c r="E165" s="13" t="e">
        <f>VLOOKUP(C165,'Hàng hóa'!$C$5:$D$50,2,0)</f>
        <v>#N/A</v>
      </c>
      <c r="F165" s="17" t="e">
        <f>VLOOKUP(E165,'Hàng hóa'!$D$5:$H$50,5,0)</f>
        <v>#N/A</v>
      </c>
      <c r="G165" s="17" t="e">
        <f t="shared" si="3"/>
        <v>#N/A</v>
      </c>
    </row>
    <row r="166" spans="1:7" x14ac:dyDescent="0.2">
      <c r="A166" s="11">
        <v>144</v>
      </c>
      <c r="E166" s="13" t="e">
        <f>VLOOKUP(C166,'Hàng hóa'!$C$5:$D$50,2,0)</f>
        <v>#N/A</v>
      </c>
      <c r="F166" s="17" t="e">
        <f>VLOOKUP(E166,'Hàng hóa'!$D$5:$H$50,5,0)</f>
        <v>#N/A</v>
      </c>
      <c r="G166" s="17" t="e">
        <f t="shared" si="3"/>
        <v>#N/A</v>
      </c>
    </row>
    <row r="167" spans="1:7" x14ac:dyDescent="0.2">
      <c r="A167" s="11">
        <v>145</v>
      </c>
      <c r="E167" s="13" t="e">
        <f>VLOOKUP(C167,'Hàng hóa'!$C$5:$D$50,2,0)</f>
        <v>#N/A</v>
      </c>
      <c r="F167" s="17" t="e">
        <f>VLOOKUP(E167,'Hàng hóa'!$D$5:$H$50,5,0)</f>
        <v>#N/A</v>
      </c>
      <c r="G167" s="17" t="e">
        <f t="shared" si="3"/>
        <v>#N/A</v>
      </c>
    </row>
    <row r="168" spans="1:7" x14ac:dyDescent="0.2">
      <c r="A168" s="11">
        <v>146</v>
      </c>
      <c r="E168" s="13" t="e">
        <f>VLOOKUP(C168,'Hàng hóa'!$C$5:$D$50,2,0)</f>
        <v>#N/A</v>
      </c>
      <c r="F168" s="17" t="e">
        <f>VLOOKUP(E168,'Hàng hóa'!$D$5:$H$50,5,0)</f>
        <v>#N/A</v>
      </c>
      <c r="G168" s="17" t="e">
        <f t="shared" si="3"/>
        <v>#N/A</v>
      </c>
    </row>
    <row r="169" spans="1:7" x14ac:dyDescent="0.2">
      <c r="A169" s="11">
        <v>147</v>
      </c>
      <c r="E169" s="13" t="e">
        <f>VLOOKUP(C169,'Hàng hóa'!$C$5:$D$50,2,0)</f>
        <v>#N/A</v>
      </c>
      <c r="F169" s="17" t="e">
        <f>VLOOKUP(E169,'Hàng hóa'!$D$5:$H$50,5,0)</f>
        <v>#N/A</v>
      </c>
      <c r="G169" s="17" t="e">
        <f t="shared" si="3"/>
        <v>#N/A</v>
      </c>
    </row>
    <row r="170" spans="1:7" x14ac:dyDescent="0.2">
      <c r="A170" s="11">
        <v>148</v>
      </c>
      <c r="E170" s="13" t="e">
        <f>VLOOKUP(C170,'Hàng hóa'!$C$5:$D$50,2,0)</f>
        <v>#N/A</v>
      </c>
      <c r="F170" s="17" t="e">
        <f>VLOOKUP(E170,'Hàng hóa'!$D$5:$H$50,5,0)</f>
        <v>#N/A</v>
      </c>
      <c r="G170" s="17" t="e">
        <f t="shared" si="3"/>
        <v>#N/A</v>
      </c>
    </row>
    <row r="171" spans="1:7" x14ac:dyDescent="0.2">
      <c r="A171" s="11">
        <v>149</v>
      </c>
      <c r="E171" s="13" t="e">
        <f>VLOOKUP(C171,'Hàng hóa'!$C$5:$D$50,2,0)</f>
        <v>#N/A</v>
      </c>
      <c r="F171" s="17" t="e">
        <f>VLOOKUP(E171,'Hàng hóa'!$D$5:$H$50,5,0)</f>
        <v>#N/A</v>
      </c>
      <c r="G171" s="17" t="e">
        <f t="shared" si="3"/>
        <v>#N/A</v>
      </c>
    </row>
    <row r="172" spans="1:7" x14ac:dyDescent="0.2">
      <c r="A172" s="11">
        <v>150</v>
      </c>
      <c r="E172" s="13" t="e">
        <f>VLOOKUP(C172,'Hàng hóa'!$C$5:$D$50,2,0)</f>
        <v>#N/A</v>
      </c>
      <c r="F172" s="17" t="e">
        <f>VLOOKUP(E172,'Hàng hóa'!$D$5:$H$50,5,0)</f>
        <v>#N/A</v>
      </c>
      <c r="G172" s="17" t="e">
        <f t="shared" si="3"/>
        <v>#N/A</v>
      </c>
    </row>
    <row r="173" spans="1:7" x14ac:dyDescent="0.2">
      <c r="A173" s="11">
        <v>151</v>
      </c>
      <c r="E173" s="13" t="e">
        <f>VLOOKUP(C173,'Hàng hóa'!$C$5:$D$50,2,0)</f>
        <v>#N/A</v>
      </c>
      <c r="F173" s="17" t="e">
        <f>VLOOKUP(E173,'Hàng hóa'!$D$5:$H$50,5,0)</f>
        <v>#N/A</v>
      </c>
      <c r="G173" s="17" t="e">
        <f t="shared" si="3"/>
        <v>#N/A</v>
      </c>
    </row>
    <row r="174" spans="1:7" x14ac:dyDescent="0.2">
      <c r="A174" s="11">
        <v>152</v>
      </c>
      <c r="E174" s="13" t="e">
        <f>VLOOKUP(C174,'Hàng hóa'!$C$5:$D$50,2,0)</f>
        <v>#N/A</v>
      </c>
      <c r="F174" s="17" t="e">
        <f>VLOOKUP(E174,'Hàng hóa'!$D$5:$H$50,5,0)</f>
        <v>#N/A</v>
      </c>
      <c r="G174" s="17" t="e">
        <f t="shared" si="3"/>
        <v>#N/A</v>
      </c>
    </row>
    <row r="175" spans="1:7" x14ac:dyDescent="0.2">
      <c r="A175" s="11">
        <v>153</v>
      </c>
      <c r="E175" s="13" t="e">
        <f>VLOOKUP(C175,'Hàng hóa'!$C$5:$D$50,2,0)</f>
        <v>#N/A</v>
      </c>
      <c r="F175" s="17" t="e">
        <f>VLOOKUP(E175,'Hàng hóa'!$D$5:$H$50,5,0)</f>
        <v>#N/A</v>
      </c>
      <c r="G175" s="17" t="e">
        <f t="shared" si="3"/>
        <v>#N/A</v>
      </c>
    </row>
    <row r="176" spans="1:7" x14ac:dyDescent="0.2">
      <c r="A176" s="11">
        <v>154</v>
      </c>
      <c r="E176" s="13" t="e">
        <f>VLOOKUP(C176,'Hàng hóa'!$C$5:$D$50,2,0)</f>
        <v>#N/A</v>
      </c>
      <c r="F176" s="17" t="e">
        <f>VLOOKUP(E176,'Hàng hóa'!$D$5:$H$50,5,0)</f>
        <v>#N/A</v>
      </c>
      <c r="G176" s="17" t="e">
        <f t="shared" si="3"/>
        <v>#N/A</v>
      </c>
    </row>
    <row r="177" spans="1:7" x14ac:dyDescent="0.2">
      <c r="A177" s="11">
        <v>155</v>
      </c>
      <c r="E177" s="13" t="e">
        <f>VLOOKUP(C177,'Hàng hóa'!$C$5:$D$50,2,0)</f>
        <v>#N/A</v>
      </c>
      <c r="F177" s="17" t="e">
        <f>VLOOKUP(E177,'Hàng hóa'!$D$5:$H$50,5,0)</f>
        <v>#N/A</v>
      </c>
      <c r="G177" s="17" t="e">
        <f t="shared" si="3"/>
        <v>#N/A</v>
      </c>
    </row>
    <row r="178" spans="1:7" x14ac:dyDescent="0.2">
      <c r="A178" s="11">
        <v>156</v>
      </c>
      <c r="E178" s="13" t="e">
        <f>VLOOKUP(C178,'Hàng hóa'!$C$5:$D$50,2,0)</f>
        <v>#N/A</v>
      </c>
      <c r="F178" s="17" t="e">
        <f>VLOOKUP(E178,'Hàng hóa'!$D$5:$H$50,5,0)</f>
        <v>#N/A</v>
      </c>
      <c r="G178" s="17" t="e">
        <f t="shared" si="3"/>
        <v>#N/A</v>
      </c>
    </row>
    <row r="179" spans="1:7" x14ac:dyDescent="0.2">
      <c r="A179" s="11">
        <v>157</v>
      </c>
      <c r="E179" s="13" t="e">
        <f>VLOOKUP(C179,'Hàng hóa'!$C$5:$D$50,2,0)</f>
        <v>#N/A</v>
      </c>
      <c r="F179" s="17" t="e">
        <f>VLOOKUP(E179,'Hàng hóa'!$D$5:$H$50,5,0)</f>
        <v>#N/A</v>
      </c>
      <c r="G179" s="17" t="e">
        <f t="shared" si="3"/>
        <v>#N/A</v>
      </c>
    </row>
    <row r="180" spans="1:7" x14ac:dyDescent="0.2">
      <c r="A180" s="11">
        <v>158</v>
      </c>
      <c r="E180" s="13" t="e">
        <f>VLOOKUP(C180,'Hàng hóa'!$C$5:$D$50,2,0)</f>
        <v>#N/A</v>
      </c>
      <c r="F180" s="17" t="e">
        <f>VLOOKUP(E180,'Hàng hóa'!$D$5:$H$50,5,0)</f>
        <v>#N/A</v>
      </c>
      <c r="G180" s="17" t="e">
        <f t="shared" si="3"/>
        <v>#N/A</v>
      </c>
    </row>
    <row r="181" spans="1:7" x14ac:dyDescent="0.2">
      <c r="A181" s="11">
        <v>159</v>
      </c>
      <c r="E181" s="13" t="e">
        <f>VLOOKUP(C181,'Hàng hóa'!$C$5:$D$50,2,0)</f>
        <v>#N/A</v>
      </c>
      <c r="F181" s="17" t="e">
        <f>VLOOKUP(E181,'Hàng hóa'!$D$5:$H$50,5,0)</f>
        <v>#N/A</v>
      </c>
      <c r="G181" s="17" t="e">
        <f t="shared" si="3"/>
        <v>#N/A</v>
      </c>
    </row>
    <row r="182" spans="1:7" x14ac:dyDescent="0.2">
      <c r="A182" s="11">
        <v>160</v>
      </c>
      <c r="E182" s="13" t="e">
        <f>VLOOKUP(C182,'Hàng hóa'!$C$5:$D$50,2,0)</f>
        <v>#N/A</v>
      </c>
      <c r="F182" s="17" t="e">
        <f>VLOOKUP(E182,'Hàng hóa'!$D$5:$H$50,5,0)</f>
        <v>#N/A</v>
      </c>
      <c r="G182" s="17" t="e">
        <f t="shared" si="3"/>
        <v>#N/A</v>
      </c>
    </row>
    <row r="183" spans="1:7" x14ac:dyDescent="0.2">
      <c r="A183" s="11">
        <v>161</v>
      </c>
      <c r="E183" s="13" t="e">
        <f>VLOOKUP(C183,'Hàng hóa'!$C$5:$D$50,2,0)</f>
        <v>#N/A</v>
      </c>
      <c r="F183" s="17" t="e">
        <f>VLOOKUP(E183,'Hàng hóa'!$D$5:$H$50,5,0)</f>
        <v>#N/A</v>
      </c>
      <c r="G183" s="17" t="e">
        <f t="shared" si="3"/>
        <v>#N/A</v>
      </c>
    </row>
    <row r="184" spans="1:7" x14ac:dyDescent="0.2">
      <c r="A184" s="11">
        <v>162</v>
      </c>
      <c r="E184" s="13" t="e">
        <f>VLOOKUP(C184,'Hàng hóa'!$C$5:$D$50,2,0)</f>
        <v>#N/A</v>
      </c>
      <c r="F184" s="17" t="e">
        <f>VLOOKUP(E184,'Hàng hóa'!$D$5:$H$50,5,0)</f>
        <v>#N/A</v>
      </c>
      <c r="G184" s="17" t="e">
        <f t="shared" si="3"/>
        <v>#N/A</v>
      </c>
    </row>
    <row r="185" spans="1:7" x14ac:dyDescent="0.2">
      <c r="A185" s="11">
        <v>163</v>
      </c>
      <c r="E185" s="13" t="e">
        <f>VLOOKUP(C185,'Hàng hóa'!$C$5:$D$50,2,0)</f>
        <v>#N/A</v>
      </c>
      <c r="F185" s="17" t="e">
        <f>VLOOKUP(E185,'Hàng hóa'!$D$5:$H$50,5,0)</f>
        <v>#N/A</v>
      </c>
      <c r="G185" s="17" t="e">
        <f t="shared" si="3"/>
        <v>#N/A</v>
      </c>
    </row>
    <row r="186" spans="1:7" x14ac:dyDescent="0.2">
      <c r="A186" s="11">
        <v>164</v>
      </c>
      <c r="E186" s="13" t="e">
        <f>VLOOKUP(C186,'Hàng hóa'!$C$5:$D$50,2,0)</f>
        <v>#N/A</v>
      </c>
      <c r="F186" s="17" t="e">
        <f>VLOOKUP(E186,'Hàng hóa'!$D$5:$H$50,5,0)</f>
        <v>#N/A</v>
      </c>
      <c r="G186" s="17" t="e">
        <f t="shared" si="3"/>
        <v>#N/A</v>
      </c>
    </row>
    <row r="187" spans="1:7" x14ac:dyDescent="0.2">
      <c r="A187" s="11">
        <v>165</v>
      </c>
      <c r="E187" s="13" t="e">
        <f>VLOOKUP(C187,'Hàng hóa'!$C$5:$D$50,2,0)</f>
        <v>#N/A</v>
      </c>
      <c r="F187" s="17" t="e">
        <f>VLOOKUP(E187,'Hàng hóa'!$D$5:$H$50,5,0)</f>
        <v>#N/A</v>
      </c>
      <c r="G187" s="17" t="e">
        <f t="shared" si="3"/>
        <v>#N/A</v>
      </c>
    </row>
    <row r="188" spans="1:7" x14ac:dyDescent="0.2">
      <c r="A188" s="11">
        <v>166</v>
      </c>
      <c r="E188" s="13" t="e">
        <f>VLOOKUP(C188,'Hàng hóa'!$C$5:$D$50,2,0)</f>
        <v>#N/A</v>
      </c>
      <c r="F188" s="17" t="e">
        <f>VLOOKUP(E188,'Hàng hóa'!$D$5:$H$50,5,0)</f>
        <v>#N/A</v>
      </c>
      <c r="G188" s="17" t="e">
        <f t="shared" si="3"/>
        <v>#N/A</v>
      </c>
    </row>
    <row r="189" spans="1:7" x14ac:dyDescent="0.2">
      <c r="A189" s="11">
        <v>167</v>
      </c>
      <c r="E189" s="13" t="e">
        <f>VLOOKUP(C189,'Hàng hóa'!$C$5:$D$50,2,0)</f>
        <v>#N/A</v>
      </c>
      <c r="F189" s="17" t="e">
        <f>VLOOKUP(E189,'Hàng hóa'!$D$5:$H$50,5,0)</f>
        <v>#N/A</v>
      </c>
      <c r="G189" s="17" t="e">
        <f t="shared" si="3"/>
        <v>#N/A</v>
      </c>
    </row>
    <row r="190" spans="1:7" x14ac:dyDescent="0.2">
      <c r="A190" s="11">
        <v>168</v>
      </c>
      <c r="E190" s="13" t="e">
        <f>VLOOKUP(C190,'Hàng hóa'!$C$5:$D$50,2,0)</f>
        <v>#N/A</v>
      </c>
      <c r="F190" s="17" t="e">
        <f>VLOOKUP(E190,'Hàng hóa'!$D$5:$H$50,5,0)</f>
        <v>#N/A</v>
      </c>
      <c r="G190" s="17" t="e">
        <f t="shared" si="3"/>
        <v>#N/A</v>
      </c>
    </row>
    <row r="191" spans="1:7" x14ac:dyDescent="0.2">
      <c r="A191" s="11">
        <v>169</v>
      </c>
      <c r="E191" s="13" t="e">
        <f>VLOOKUP(C191,'Hàng hóa'!$C$5:$D$50,2,0)</f>
        <v>#N/A</v>
      </c>
      <c r="F191" s="17" t="e">
        <f>VLOOKUP(E191,'Hàng hóa'!$D$5:$H$50,5,0)</f>
        <v>#N/A</v>
      </c>
      <c r="G191" s="17" t="e">
        <f t="shared" si="3"/>
        <v>#N/A</v>
      </c>
    </row>
    <row r="192" spans="1:7" x14ac:dyDescent="0.2">
      <c r="A192" s="11">
        <v>170</v>
      </c>
      <c r="E192" s="13" t="e">
        <f>VLOOKUP(C192,'Hàng hóa'!$C$5:$D$50,2,0)</f>
        <v>#N/A</v>
      </c>
      <c r="F192" s="17" t="e">
        <f>VLOOKUP(E192,'Hàng hóa'!$D$5:$H$50,5,0)</f>
        <v>#N/A</v>
      </c>
      <c r="G192" s="17" t="e">
        <f t="shared" si="3"/>
        <v>#N/A</v>
      </c>
    </row>
    <row r="193" spans="1:7" x14ac:dyDescent="0.2">
      <c r="A193" s="11">
        <v>171</v>
      </c>
      <c r="E193" s="13" t="e">
        <f>VLOOKUP(C193,'Hàng hóa'!$C$5:$D$50,2,0)</f>
        <v>#N/A</v>
      </c>
      <c r="F193" s="17" t="e">
        <f>VLOOKUP(E193,'Hàng hóa'!$D$5:$H$50,5,0)</f>
        <v>#N/A</v>
      </c>
      <c r="G193" s="17" t="e">
        <f t="shared" si="3"/>
        <v>#N/A</v>
      </c>
    </row>
    <row r="194" spans="1:7" x14ac:dyDescent="0.2">
      <c r="A194" s="11">
        <v>172</v>
      </c>
      <c r="E194" s="13" t="e">
        <f>VLOOKUP(C194,'Hàng hóa'!$C$5:$D$50,2,0)</f>
        <v>#N/A</v>
      </c>
      <c r="F194" s="17" t="e">
        <f>VLOOKUP(E194,'Hàng hóa'!$D$5:$H$50,5,0)</f>
        <v>#N/A</v>
      </c>
      <c r="G194" s="17" t="e">
        <f t="shared" si="3"/>
        <v>#N/A</v>
      </c>
    </row>
    <row r="195" spans="1:7" x14ac:dyDescent="0.2">
      <c r="A195" s="11">
        <v>173</v>
      </c>
      <c r="E195" s="13" t="e">
        <f>VLOOKUP(C195,'Hàng hóa'!$C$5:$D$50,2,0)</f>
        <v>#N/A</v>
      </c>
      <c r="F195" s="17" t="e">
        <f>VLOOKUP(E195,'Hàng hóa'!$D$5:$H$50,5,0)</f>
        <v>#N/A</v>
      </c>
      <c r="G195" s="17" t="e">
        <f t="shared" si="3"/>
        <v>#N/A</v>
      </c>
    </row>
    <row r="196" spans="1:7" x14ac:dyDescent="0.2">
      <c r="A196" s="11">
        <v>174</v>
      </c>
      <c r="E196" s="13" t="e">
        <f>VLOOKUP(C196,'Hàng hóa'!$C$5:$D$50,2,0)</f>
        <v>#N/A</v>
      </c>
      <c r="F196" s="17" t="e">
        <f>VLOOKUP(E196,'Hàng hóa'!$D$5:$H$50,5,0)</f>
        <v>#N/A</v>
      </c>
      <c r="G196" s="17" t="e">
        <f t="shared" si="3"/>
        <v>#N/A</v>
      </c>
    </row>
    <row r="197" spans="1:7" x14ac:dyDescent="0.2">
      <c r="A197" s="11">
        <v>175</v>
      </c>
      <c r="E197" s="13" t="e">
        <f>VLOOKUP(C197,'Hàng hóa'!$C$5:$D$50,2,0)</f>
        <v>#N/A</v>
      </c>
      <c r="F197" s="17" t="e">
        <f>VLOOKUP(E197,'Hàng hóa'!$D$5:$H$50,5,0)</f>
        <v>#N/A</v>
      </c>
      <c r="G197" s="17" t="e">
        <f t="shared" si="3"/>
        <v>#N/A</v>
      </c>
    </row>
    <row r="198" spans="1:7" x14ac:dyDescent="0.2">
      <c r="A198" s="11">
        <v>176</v>
      </c>
      <c r="E198" s="13" t="e">
        <f>VLOOKUP(C198,'Hàng hóa'!$C$5:$D$50,2,0)</f>
        <v>#N/A</v>
      </c>
      <c r="F198" s="17" t="e">
        <f>VLOOKUP(E198,'Hàng hóa'!$D$5:$H$50,5,0)</f>
        <v>#N/A</v>
      </c>
      <c r="G198" s="17" t="e">
        <f t="shared" si="3"/>
        <v>#N/A</v>
      </c>
    </row>
    <row r="199" spans="1:7" x14ac:dyDescent="0.2">
      <c r="A199" s="11">
        <v>177</v>
      </c>
      <c r="E199" s="13" t="e">
        <f>VLOOKUP(C199,'Hàng hóa'!$C$5:$D$50,2,0)</f>
        <v>#N/A</v>
      </c>
      <c r="F199" s="17" t="e">
        <f>VLOOKUP(E199,'Hàng hóa'!$D$5:$H$50,5,0)</f>
        <v>#N/A</v>
      </c>
      <c r="G199" s="17" t="e">
        <f t="shared" si="3"/>
        <v>#N/A</v>
      </c>
    </row>
    <row r="200" spans="1:7" x14ac:dyDescent="0.2">
      <c r="A200" s="11">
        <v>178</v>
      </c>
      <c r="E200" s="13" t="e">
        <f>VLOOKUP(C200,'Hàng hóa'!$C$5:$D$50,2,0)</f>
        <v>#N/A</v>
      </c>
      <c r="F200" s="17" t="e">
        <f>VLOOKUP(E200,'Hàng hóa'!$D$5:$H$50,5,0)</f>
        <v>#N/A</v>
      </c>
      <c r="G200" s="17" t="e">
        <f t="shared" si="3"/>
        <v>#N/A</v>
      </c>
    </row>
    <row r="201" spans="1:7" x14ac:dyDescent="0.2">
      <c r="A201" s="11">
        <v>179</v>
      </c>
      <c r="E201" s="13" t="e">
        <f>VLOOKUP(C201,'Hàng hóa'!$C$5:$D$50,2,0)</f>
        <v>#N/A</v>
      </c>
      <c r="F201" s="17" t="e">
        <f>VLOOKUP(E201,'Hàng hóa'!$D$5:$H$50,5,0)</f>
        <v>#N/A</v>
      </c>
      <c r="G201" s="17" t="e">
        <f t="shared" si="3"/>
        <v>#N/A</v>
      </c>
    </row>
    <row r="202" spans="1:7" x14ac:dyDescent="0.2">
      <c r="A202" s="11">
        <v>180</v>
      </c>
      <c r="E202" s="13" t="e">
        <f>VLOOKUP(C202,'Hàng hóa'!$C$5:$D$50,2,0)</f>
        <v>#N/A</v>
      </c>
      <c r="F202" s="17" t="e">
        <f>VLOOKUP(E202,'Hàng hóa'!$D$5:$H$50,5,0)</f>
        <v>#N/A</v>
      </c>
      <c r="G202" s="17" t="e">
        <f t="shared" si="3"/>
        <v>#N/A</v>
      </c>
    </row>
    <row r="203" spans="1:7" x14ac:dyDescent="0.2">
      <c r="A203" s="11">
        <v>181</v>
      </c>
      <c r="E203" s="13" t="e">
        <f>VLOOKUP(C203,'Hàng hóa'!$C$5:$D$50,2,0)</f>
        <v>#N/A</v>
      </c>
      <c r="F203" s="17" t="e">
        <f>VLOOKUP(E203,'Hàng hóa'!$D$5:$H$50,5,0)</f>
        <v>#N/A</v>
      </c>
      <c r="G203" s="17" t="e">
        <f t="shared" si="3"/>
        <v>#N/A</v>
      </c>
    </row>
    <row r="204" spans="1:7" x14ac:dyDescent="0.2">
      <c r="A204" s="11">
        <v>182</v>
      </c>
      <c r="E204" s="13" t="e">
        <f>VLOOKUP(C204,'Hàng hóa'!$C$5:$D$50,2,0)</f>
        <v>#N/A</v>
      </c>
      <c r="F204" s="17" t="e">
        <f>VLOOKUP(E204,'Hàng hóa'!$D$5:$H$50,5,0)</f>
        <v>#N/A</v>
      </c>
      <c r="G204" s="17" t="e">
        <f t="shared" si="3"/>
        <v>#N/A</v>
      </c>
    </row>
    <row r="205" spans="1:7" x14ac:dyDescent="0.2">
      <c r="A205" s="11">
        <v>183</v>
      </c>
      <c r="E205" s="13" t="e">
        <f>VLOOKUP(C205,'Hàng hóa'!$C$5:$D$50,2,0)</f>
        <v>#N/A</v>
      </c>
      <c r="F205" s="17" t="e">
        <f>VLOOKUP(E205,'Hàng hóa'!$D$5:$H$50,5,0)</f>
        <v>#N/A</v>
      </c>
      <c r="G205" s="17" t="e">
        <f t="shared" si="3"/>
        <v>#N/A</v>
      </c>
    </row>
    <row r="206" spans="1:7" x14ac:dyDescent="0.2">
      <c r="A206" s="11">
        <v>184</v>
      </c>
      <c r="E206" s="13" t="e">
        <f>VLOOKUP(C206,'Hàng hóa'!$C$5:$D$50,2,0)</f>
        <v>#N/A</v>
      </c>
      <c r="F206" s="17" t="e">
        <f>VLOOKUP(E206,'Hàng hóa'!$D$5:$H$50,5,0)</f>
        <v>#N/A</v>
      </c>
      <c r="G206" s="17" t="e">
        <f t="shared" si="3"/>
        <v>#N/A</v>
      </c>
    </row>
    <row r="207" spans="1:7" x14ac:dyDescent="0.2">
      <c r="A207" s="11">
        <v>185</v>
      </c>
      <c r="E207" s="13" t="e">
        <f>VLOOKUP(C207,'Hàng hóa'!$C$5:$D$50,2,0)</f>
        <v>#N/A</v>
      </c>
      <c r="F207" s="17" t="e">
        <f>VLOOKUP(E207,'Hàng hóa'!$D$5:$H$50,5,0)</f>
        <v>#N/A</v>
      </c>
      <c r="G207" s="17" t="e">
        <f t="shared" si="3"/>
        <v>#N/A</v>
      </c>
    </row>
    <row r="208" spans="1:7" x14ac:dyDescent="0.2">
      <c r="A208" s="11">
        <v>186</v>
      </c>
      <c r="E208" s="13" t="e">
        <f>VLOOKUP(C208,'Hàng hóa'!$C$5:$D$50,2,0)</f>
        <v>#N/A</v>
      </c>
      <c r="F208" s="17" t="e">
        <f>VLOOKUP(E208,'Hàng hóa'!$D$5:$H$50,5,0)</f>
        <v>#N/A</v>
      </c>
      <c r="G208" s="17" t="e">
        <f t="shared" si="3"/>
        <v>#N/A</v>
      </c>
    </row>
    <row r="209" spans="1:7" x14ac:dyDescent="0.2">
      <c r="A209" s="11">
        <v>187</v>
      </c>
      <c r="E209" s="13" t="e">
        <f>VLOOKUP(C209,'Hàng hóa'!$C$5:$D$50,2,0)</f>
        <v>#N/A</v>
      </c>
      <c r="F209" s="17" t="e">
        <f>VLOOKUP(E209,'Hàng hóa'!$D$5:$H$50,5,0)</f>
        <v>#N/A</v>
      </c>
      <c r="G209" s="17" t="e">
        <f t="shared" si="3"/>
        <v>#N/A</v>
      </c>
    </row>
    <row r="210" spans="1:7" x14ac:dyDescent="0.2">
      <c r="A210" s="11">
        <v>188</v>
      </c>
      <c r="E210" s="13" t="e">
        <f>VLOOKUP(C210,'Hàng hóa'!$C$5:$D$50,2,0)</f>
        <v>#N/A</v>
      </c>
      <c r="F210" s="17" t="e">
        <f>VLOOKUP(E210,'Hàng hóa'!$D$5:$H$50,5,0)</f>
        <v>#N/A</v>
      </c>
      <c r="G210" s="17" t="e">
        <f t="shared" si="3"/>
        <v>#N/A</v>
      </c>
    </row>
    <row r="211" spans="1:7" x14ac:dyDescent="0.2">
      <c r="A211" s="11">
        <v>189</v>
      </c>
      <c r="E211" s="13" t="e">
        <f>VLOOKUP(C211,'Hàng hóa'!$C$5:$D$50,2,0)</f>
        <v>#N/A</v>
      </c>
      <c r="F211" s="17" t="e">
        <f>VLOOKUP(E211,'Hàng hóa'!$D$5:$H$50,5,0)</f>
        <v>#N/A</v>
      </c>
      <c r="G211" s="17" t="e">
        <f t="shared" si="3"/>
        <v>#N/A</v>
      </c>
    </row>
    <row r="212" spans="1:7" x14ac:dyDescent="0.2">
      <c r="A212" s="11">
        <v>190</v>
      </c>
      <c r="E212" s="13" t="e">
        <f>VLOOKUP(C212,'Hàng hóa'!$C$5:$D$50,2,0)</f>
        <v>#N/A</v>
      </c>
      <c r="F212" s="17" t="e">
        <f>VLOOKUP(E212,'Hàng hóa'!$D$5:$H$50,5,0)</f>
        <v>#N/A</v>
      </c>
      <c r="G212" s="17" t="e">
        <f t="shared" si="3"/>
        <v>#N/A</v>
      </c>
    </row>
    <row r="213" spans="1:7" x14ac:dyDescent="0.2">
      <c r="A213" s="11">
        <v>191</v>
      </c>
      <c r="E213" s="13" t="e">
        <f>VLOOKUP(C213,'Hàng hóa'!$C$5:$D$50,2,0)</f>
        <v>#N/A</v>
      </c>
      <c r="F213" s="17" t="e">
        <f>VLOOKUP(E213,'Hàng hóa'!$D$5:$H$50,5,0)</f>
        <v>#N/A</v>
      </c>
      <c r="G213" s="17" t="e">
        <f t="shared" si="3"/>
        <v>#N/A</v>
      </c>
    </row>
    <row r="214" spans="1:7" x14ac:dyDescent="0.2">
      <c r="A214" s="11">
        <v>192</v>
      </c>
      <c r="E214" s="13" t="e">
        <f>VLOOKUP(C214,'Hàng hóa'!$C$5:$D$50,2,0)</f>
        <v>#N/A</v>
      </c>
      <c r="F214" s="17" t="e">
        <f>VLOOKUP(E214,'Hàng hóa'!$D$5:$H$50,5,0)</f>
        <v>#N/A</v>
      </c>
      <c r="G214" s="17" t="e">
        <f t="shared" si="3"/>
        <v>#N/A</v>
      </c>
    </row>
    <row r="215" spans="1:7" x14ac:dyDescent="0.2">
      <c r="A215" s="11">
        <v>193</v>
      </c>
      <c r="E215" s="13" t="e">
        <f>VLOOKUP(C215,'Hàng hóa'!$C$5:$D$50,2,0)</f>
        <v>#N/A</v>
      </c>
      <c r="F215" s="17" t="e">
        <f>VLOOKUP(E215,'Hàng hóa'!$D$5:$H$50,5,0)</f>
        <v>#N/A</v>
      </c>
      <c r="G215" s="17" t="e">
        <f t="shared" ref="G215:G278" si="4">D215*F215</f>
        <v>#N/A</v>
      </c>
    </row>
    <row r="216" spans="1:7" x14ac:dyDescent="0.2">
      <c r="A216" s="11">
        <v>194</v>
      </c>
      <c r="E216" s="13" t="e">
        <f>VLOOKUP(C216,'Hàng hóa'!$C$5:$D$50,2,0)</f>
        <v>#N/A</v>
      </c>
      <c r="F216" s="17" t="e">
        <f>VLOOKUP(E216,'Hàng hóa'!$D$5:$H$50,5,0)</f>
        <v>#N/A</v>
      </c>
      <c r="G216" s="17" t="e">
        <f t="shared" si="4"/>
        <v>#N/A</v>
      </c>
    </row>
    <row r="217" spans="1:7" x14ac:dyDescent="0.2">
      <c r="A217" s="11">
        <v>195</v>
      </c>
      <c r="E217" s="13" t="e">
        <f>VLOOKUP(C217,'Hàng hóa'!$C$5:$D$50,2,0)</f>
        <v>#N/A</v>
      </c>
      <c r="F217" s="17" t="e">
        <f>VLOOKUP(E217,'Hàng hóa'!$D$5:$H$50,5,0)</f>
        <v>#N/A</v>
      </c>
      <c r="G217" s="17" t="e">
        <f t="shared" si="4"/>
        <v>#N/A</v>
      </c>
    </row>
    <row r="218" spans="1:7" x14ac:dyDescent="0.2">
      <c r="A218" s="11">
        <v>196</v>
      </c>
      <c r="E218" s="13" t="e">
        <f>VLOOKUP(C218,'Hàng hóa'!$C$5:$D$50,2,0)</f>
        <v>#N/A</v>
      </c>
      <c r="F218" s="17" t="e">
        <f>VLOOKUP(E218,'Hàng hóa'!$D$5:$H$50,5,0)</f>
        <v>#N/A</v>
      </c>
      <c r="G218" s="17" t="e">
        <f t="shared" si="4"/>
        <v>#N/A</v>
      </c>
    </row>
    <row r="219" spans="1:7" x14ac:dyDescent="0.2">
      <c r="A219" s="11">
        <v>197</v>
      </c>
      <c r="E219" s="13" t="e">
        <f>VLOOKUP(C219,'Hàng hóa'!$C$5:$D$50,2,0)</f>
        <v>#N/A</v>
      </c>
      <c r="F219" s="17" t="e">
        <f>VLOOKUP(E219,'Hàng hóa'!$D$5:$H$50,5,0)</f>
        <v>#N/A</v>
      </c>
      <c r="G219" s="17" t="e">
        <f t="shared" si="4"/>
        <v>#N/A</v>
      </c>
    </row>
    <row r="220" spans="1:7" x14ac:dyDescent="0.2">
      <c r="A220" s="11">
        <v>198</v>
      </c>
      <c r="E220" s="13" t="e">
        <f>VLOOKUP(C220,'Hàng hóa'!$C$5:$D$50,2,0)</f>
        <v>#N/A</v>
      </c>
      <c r="F220" s="17" t="e">
        <f>VLOOKUP(E220,'Hàng hóa'!$D$5:$H$50,5,0)</f>
        <v>#N/A</v>
      </c>
      <c r="G220" s="17" t="e">
        <f t="shared" si="4"/>
        <v>#N/A</v>
      </c>
    </row>
    <row r="221" spans="1:7" x14ac:dyDescent="0.2">
      <c r="A221" s="11">
        <v>199</v>
      </c>
      <c r="E221" s="13" t="e">
        <f>VLOOKUP(C221,'Hàng hóa'!$C$5:$D$50,2,0)</f>
        <v>#N/A</v>
      </c>
      <c r="F221" s="17" t="e">
        <f>VLOOKUP(E221,'Hàng hóa'!$D$5:$H$50,5,0)</f>
        <v>#N/A</v>
      </c>
      <c r="G221" s="17" t="e">
        <f t="shared" si="4"/>
        <v>#N/A</v>
      </c>
    </row>
    <row r="222" spans="1:7" x14ac:dyDescent="0.2">
      <c r="A222" s="11">
        <v>200</v>
      </c>
      <c r="E222" s="13" t="e">
        <f>VLOOKUP(C222,'Hàng hóa'!$C$5:$D$50,2,0)</f>
        <v>#N/A</v>
      </c>
      <c r="F222" s="17" t="e">
        <f>VLOOKUP(E222,'Hàng hóa'!$D$5:$H$50,5,0)</f>
        <v>#N/A</v>
      </c>
      <c r="G222" s="17" t="e">
        <f t="shared" si="4"/>
        <v>#N/A</v>
      </c>
    </row>
    <row r="223" spans="1:7" x14ac:dyDescent="0.2">
      <c r="A223" s="11">
        <v>201</v>
      </c>
      <c r="E223" s="13" t="e">
        <f>VLOOKUP(C223,'Hàng hóa'!$C$5:$D$50,2,0)</f>
        <v>#N/A</v>
      </c>
      <c r="F223" s="17" t="e">
        <f>VLOOKUP(E223,'Hàng hóa'!$D$5:$H$50,5,0)</f>
        <v>#N/A</v>
      </c>
      <c r="G223" s="17" t="e">
        <f t="shared" si="4"/>
        <v>#N/A</v>
      </c>
    </row>
    <row r="224" spans="1:7" x14ac:dyDescent="0.2">
      <c r="A224" s="11">
        <v>202</v>
      </c>
      <c r="E224" s="13" t="e">
        <f>VLOOKUP(C224,'Hàng hóa'!$C$5:$D$50,2,0)</f>
        <v>#N/A</v>
      </c>
      <c r="F224" s="17" t="e">
        <f>VLOOKUP(E224,'Hàng hóa'!$D$5:$H$50,5,0)</f>
        <v>#N/A</v>
      </c>
      <c r="G224" s="17" t="e">
        <f t="shared" si="4"/>
        <v>#N/A</v>
      </c>
    </row>
    <row r="225" spans="1:7" x14ac:dyDescent="0.2">
      <c r="A225" s="11">
        <v>203</v>
      </c>
      <c r="E225" s="13" t="e">
        <f>VLOOKUP(C225,'Hàng hóa'!$C$5:$D$50,2,0)</f>
        <v>#N/A</v>
      </c>
      <c r="F225" s="17" t="e">
        <f>VLOOKUP(E225,'Hàng hóa'!$D$5:$H$50,5,0)</f>
        <v>#N/A</v>
      </c>
      <c r="G225" s="17" t="e">
        <f t="shared" si="4"/>
        <v>#N/A</v>
      </c>
    </row>
    <row r="226" spans="1:7" x14ac:dyDescent="0.2">
      <c r="A226" s="11">
        <v>204</v>
      </c>
      <c r="E226" s="13" t="e">
        <f>VLOOKUP(C226,'Hàng hóa'!$C$5:$D$50,2,0)</f>
        <v>#N/A</v>
      </c>
      <c r="F226" s="17" t="e">
        <f>VLOOKUP(E226,'Hàng hóa'!$D$5:$H$50,5,0)</f>
        <v>#N/A</v>
      </c>
      <c r="G226" s="17" t="e">
        <f t="shared" si="4"/>
        <v>#N/A</v>
      </c>
    </row>
    <row r="227" spans="1:7" x14ac:dyDescent="0.2">
      <c r="A227" s="11">
        <v>205</v>
      </c>
      <c r="E227" s="13" t="e">
        <f>VLOOKUP(C227,'Hàng hóa'!$C$5:$D$50,2,0)</f>
        <v>#N/A</v>
      </c>
      <c r="F227" s="17" t="e">
        <f>VLOOKUP(E227,'Hàng hóa'!$D$5:$H$50,5,0)</f>
        <v>#N/A</v>
      </c>
      <c r="G227" s="17" t="e">
        <f t="shared" si="4"/>
        <v>#N/A</v>
      </c>
    </row>
    <row r="228" spans="1:7" x14ac:dyDescent="0.2">
      <c r="A228" s="11">
        <v>206</v>
      </c>
      <c r="E228" s="13" t="e">
        <f>VLOOKUP(C228,'Hàng hóa'!$C$5:$D$50,2,0)</f>
        <v>#N/A</v>
      </c>
      <c r="F228" s="17" t="e">
        <f>VLOOKUP(E228,'Hàng hóa'!$D$5:$H$50,5,0)</f>
        <v>#N/A</v>
      </c>
      <c r="G228" s="17" t="e">
        <f t="shared" si="4"/>
        <v>#N/A</v>
      </c>
    </row>
    <row r="229" spans="1:7" x14ac:dyDescent="0.2">
      <c r="A229" s="11">
        <v>207</v>
      </c>
      <c r="E229" s="13" t="e">
        <f>VLOOKUP(C229,'Hàng hóa'!$C$5:$D$50,2,0)</f>
        <v>#N/A</v>
      </c>
      <c r="F229" s="17" t="e">
        <f>VLOOKUP(E229,'Hàng hóa'!$D$5:$H$50,5,0)</f>
        <v>#N/A</v>
      </c>
      <c r="G229" s="17" t="e">
        <f t="shared" si="4"/>
        <v>#N/A</v>
      </c>
    </row>
    <row r="230" spans="1:7" x14ac:dyDescent="0.2">
      <c r="A230" s="11">
        <v>208</v>
      </c>
      <c r="E230" s="13" t="e">
        <f>VLOOKUP(C230,'Hàng hóa'!$C$5:$D$50,2,0)</f>
        <v>#N/A</v>
      </c>
      <c r="F230" s="17" t="e">
        <f>VLOOKUP(E230,'Hàng hóa'!$D$5:$H$50,5,0)</f>
        <v>#N/A</v>
      </c>
      <c r="G230" s="17" t="e">
        <f t="shared" si="4"/>
        <v>#N/A</v>
      </c>
    </row>
    <row r="231" spans="1:7" x14ac:dyDescent="0.2">
      <c r="A231" s="11">
        <v>209</v>
      </c>
      <c r="E231" s="13" t="e">
        <f>VLOOKUP(C231,'Hàng hóa'!$C$5:$D$50,2,0)</f>
        <v>#N/A</v>
      </c>
      <c r="F231" s="17" t="e">
        <f>VLOOKUP(E231,'Hàng hóa'!$D$5:$H$50,5,0)</f>
        <v>#N/A</v>
      </c>
      <c r="G231" s="17" t="e">
        <f t="shared" si="4"/>
        <v>#N/A</v>
      </c>
    </row>
    <row r="232" spans="1:7" x14ac:dyDescent="0.2">
      <c r="A232" s="11">
        <v>210</v>
      </c>
      <c r="E232" s="13" t="e">
        <f>VLOOKUP(C232,'Hàng hóa'!$C$5:$D$50,2,0)</f>
        <v>#N/A</v>
      </c>
      <c r="F232" s="17" t="e">
        <f>VLOOKUP(E232,'Hàng hóa'!$D$5:$H$50,5,0)</f>
        <v>#N/A</v>
      </c>
      <c r="G232" s="17" t="e">
        <f t="shared" si="4"/>
        <v>#N/A</v>
      </c>
    </row>
    <row r="233" spans="1:7" x14ac:dyDescent="0.2">
      <c r="A233" s="11">
        <v>211</v>
      </c>
      <c r="E233" s="13" t="e">
        <f>VLOOKUP(C233,'Hàng hóa'!$C$5:$D$50,2,0)</f>
        <v>#N/A</v>
      </c>
      <c r="F233" s="17" t="e">
        <f>VLOOKUP(E233,'Hàng hóa'!$D$5:$H$50,5,0)</f>
        <v>#N/A</v>
      </c>
      <c r="G233" s="17" t="e">
        <f t="shared" si="4"/>
        <v>#N/A</v>
      </c>
    </row>
    <row r="234" spans="1:7" x14ac:dyDescent="0.2">
      <c r="A234" s="11">
        <v>212</v>
      </c>
      <c r="E234" s="13" t="e">
        <f>VLOOKUP(C234,'Hàng hóa'!$C$5:$D$50,2,0)</f>
        <v>#N/A</v>
      </c>
      <c r="F234" s="17" t="e">
        <f>VLOOKUP(E234,'Hàng hóa'!$D$5:$H$50,5,0)</f>
        <v>#N/A</v>
      </c>
      <c r="G234" s="17" t="e">
        <f t="shared" si="4"/>
        <v>#N/A</v>
      </c>
    </row>
    <row r="235" spans="1:7" x14ac:dyDescent="0.2">
      <c r="A235" s="11">
        <v>213</v>
      </c>
      <c r="E235" s="13" t="e">
        <f>VLOOKUP(C235,'Hàng hóa'!$C$5:$D$50,2,0)</f>
        <v>#N/A</v>
      </c>
      <c r="F235" s="17" t="e">
        <f>VLOOKUP(E235,'Hàng hóa'!$D$5:$H$50,5,0)</f>
        <v>#N/A</v>
      </c>
      <c r="G235" s="17" t="e">
        <f t="shared" si="4"/>
        <v>#N/A</v>
      </c>
    </row>
    <row r="236" spans="1:7" x14ac:dyDescent="0.2">
      <c r="A236" s="11">
        <v>214</v>
      </c>
      <c r="E236" s="13" t="e">
        <f>VLOOKUP(C236,'Hàng hóa'!$C$5:$D$50,2,0)</f>
        <v>#N/A</v>
      </c>
      <c r="F236" s="17" t="e">
        <f>VLOOKUP(E236,'Hàng hóa'!$D$5:$H$50,5,0)</f>
        <v>#N/A</v>
      </c>
      <c r="G236" s="17" t="e">
        <f t="shared" si="4"/>
        <v>#N/A</v>
      </c>
    </row>
    <row r="237" spans="1:7" x14ac:dyDescent="0.2">
      <c r="A237" s="11">
        <v>215</v>
      </c>
      <c r="E237" s="13" t="e">
        <f>VLOOKUP(C237,'Hàng hóa'!$C$5:$D$50,2,0)</f>
        <v>#N/A</v>
      </c>
      <c r="F237" s="17" t="e">
        <f>VLOOKUP(E237,'Hàng hóa'!$D$5:$H$50,5,0)</f>
        <v>#N/A</v>
      </c>
      <c r="G237" s="17" t="e">
        <f t="shared" si="4"/>
        <v>#N/A</v>
      </c>
    </row>
    <row r="238" spans="1:7" x14ac:dyDescent="0.2">
      <c r="A238" s="11">
        <v>216</v>
      </c>
      <c r="E238" s="13" t="e">
        <f>VLOOKUP(C238,'Hàng hóa'!$C$5:$D$50,2,0)</f>
        <v>#N/A</v>
      </c>
      <c r="F238" s="17" t="e">
        <f>VLOOKUP(E238,'Hàng hóa'!$D$5:$H$50,5,0)</f>
        <v>#N/A</v>
      </c>
      <c r="G238" s="17" t="e">
        <f t="shared" si="4"/>
        <v>#N/A</v>
      </c>
    </row>
    <row r="239" spans="1:7" x14ac:dyDescent="0.2">
      <c r="A239" s="11">
        <v>217</v>
      </c>
      <c r="E239" s="13" t="e">
        <f>VLOOKUP(C239,'Hàng hóa'!$C$5:$D$50,2,0)</f>
        <v>#N/A</v>
      </c>
      <c r="F239" s="17" t="e">
        <f>VLOOKUP(E239,'Hàng hóa'!$D$5:$H$50,5,0)</f>
        <v>#N/A</v>
      </c>
      <c r="G239" s="17" t="e">
        <f t="shared" si="4"/>
        <v>#N/A</v>
      </c>
    </row>
    <row r="240" spans="1:7" x14ac:dyDescent="0.2">
      <c r="A240" s="11">
        <v>218</v>
      </c>
      <c r="E240" s="13" t="e">
        <f>VLOOKUP(C240,'Hàng hóa'!$C$5:$D$50,2,0)</f>
        <v>#N/A</v>
      </c>
      <c r="F240" s="17" t="e">
        <f>VLOOKUP(E240,'Hàng hóa'!$D$5:$H$50,5,0)</f>
        <v>#N/A</v>
      </c>
      <c r="G240" s="17" t="e">
        <f t="shared" si="4"/>
        <v>#N/A</v>
      </c>
    </row>
    <row r="241" spans="1:7" x14ac:dyDescent="0.2">
      <c r="A241" s="11">
        <v>219</v>
      </c>
      <c r="E241" s="13" t="e">
        <f>VLOOKUP(C241,'Hàng hóa'!$C$5:$D$50,2,0)</f>
        <v>#N/A</v>
      </c>
      <c r="F241" s="17" t="e">
        <f>VLOOKUP(E241,'Hàng hóa'!$D$5:$H$50,5,0)</f>
        <v>#N/A</v>
      </c>
      <c r="G241" s="17" t="e">
        <f t="shared" si="4"/>
        <v>#N/A</v>
      </c>
    </row>
    <row r="242" spans="1:7" x14ac:dyDescent="0.2">
      <c r="A242" s="11">
        <v>220</v>
      </c>
      <c r="E242" s="13" t="e">
        <f>VLOOKUP(C242,'Hàng hóa'!$C$5:$D$50,2,0)</f>
        <v>#N/A</v>
      </c>
      <c r="F242" s="17" t="e">
        <f>VLOOKUP(E242,'Hàng hóa'!$D$5:$H$50,5,0)</f>
        <v>#N/A</v>
      </c>
      <c r="G242" s="17" t="e">
        <f t="shared" si="4"/>
        <v>#N/A</v>
      </c>
    </row>
    <row r="243" spans="1:7" x14ac:dyDescent="0.2">
      <c r="A243" s="11">
        <v>221</v>
      </c>
      <c r="E243" s="13" t="e">
        <f>VLOOKUP(C243,'Hàng hóa'!$C$5:$D$50,2,0)</f>
        <v>#N/A</v>
      </c>
      <c r="F243" s="17" t="e">
        <f>VLOOKUP(E243,'Hàng hóa'!$D$5:$H$50,5,0)</f>
        <v>#N/A</v>
      </c>
      <c r="G243" s="17" t="e">
        <f t="shared" si="4"/>
        <v>#N/A</v>
      </c>
    </row>
    <row r="244" spans="1:7" x14ac:dyDescent="0.2">
      <c r="A244" s="11">
        <v>222</v>
      </c>
      <c r="E244" s="13" t="e">
        <f>VLOOKUP(C244,'Hàng hóa'!$C$5:$D$50,2,0)</f>
        <v>#N/A</v>
      </c>
      <c r="F244" s="17" t="e">
        <f>VLOOKUP(E244,'Hàng hóa'!$D$5:$H$50,5,0)</f>
        <v>#N/A</v>
      </c>
      <c r="G244" s="17" t="e">
        <f t="shared" si="4"/>
        <v>#N/A</v>
      </c>
    </row>
    <row r="245" spans="1:7" x14ac:dyDescent="0.2">
      <c r="A245" s="11">
        <v>223</v>
      </c>
      <c r="E245" s="13" t="e">
        <f>VLOOKUP(C245,'Hàng hóa'!$C$5:$D$50,2,0)</f>
        <v>#N/A</v>
      </c>
      <c r="F245" s="17" t="e">
        <f>VLOOKUP(E245,'Hàng hóa'!$D$5:$H$50,5,0)</f>
        <v>#N/A</v>
      </c>
      <c r="G245" s="17" t="e">
        <f t="shared" si="4"/>
        <v>#N/A</v>
      </c>
    </row>
    <row r="246" spans="1:7" x14ac:dyDescent="0.2">
      <c r="A246" s="11">
        <v>224</v>
      </c>
      <c r="E246" s="13" t="e">
        <f>VLOOKUP(C246,'Hàng hóa'!$C$5:$D$50,2,0)</f>
        <v>#N/A</v>
      </c>
      <c r="F246" s="17" t="e">
        <f>VLOOKUP(E246,'Hàng hóa'!$D$5:$H$50,5,0)</f>
        <v>#N/A</v>
      </c>
      <c r="G246" s="17" t="e">
        <f t="shared" si="4"/>
        <v>#N/A</v>
      </c>
    </row>
    <row r="247" spans="1:7" x14ac:dyDescent="0.2">
      <c r="A247" s="11">
        <v>225</v>
      </c>
      <c r="E247" s="13" t="e">
        <f>VLOOKUP(C247,'Hàng hóa'!$C$5:$D$50,2,0)</f>
        <v>#N/A</v>
      </c>
      <c r="F247" s="17" t="e">
        <f>VLOOKUP(E247,'Hàng hóa'!$D$5:$H$50,5,0)</f>
        <v>#N/A</v>
      </c>
      <c r="G247" s="17" t="e">
        <f t="shared" si="4"/>
        <v>#N/A</v>
      </c>
    </row>
    <row r="248" spans="1:7" x14ac:dyDescent="0.2">
      <c r="A248" s="11">
        <v>226</v>
      </c>
      <c r="E248" s="13" t="e">
        <f>VLOOKUP(C248,'Hàng hóa'!$C$5:$D$50,2,0)</f>
        <v>#N/A</v>
      </c>
      <c r="F248" s="17" t="e">
        <f>VLOOKUP(E248,'Hàng hóa'!$D$5:$H$50,5,0)</f>
        <v>#N/A</v>
      </c>
      <c r="G248" s="17" t="e">
        <f t="shared" si="4"/>
        <v>#N/A</v>
      </c>
    </row>
    <row r="249" spans="1:7" x14ac:dyDescent="0.2">
      <c r="A249" s="11">
        <v>227</v>
      </c>
      <c r="E249" s="13" t="e">
        <f>VLOOKUP(C249,'Hàng hóa'!$C$5:$D$50,2,0)</f>
        <v>#N/A</v>
      </c>
      <c r="F249" s="17" t="e">
        <f>VLOOKUP(E249,'Hàng hóa'!$D$5:$H$50,5,0)</f>
        <v>#N/A</v>
      </c>
      <c r="G249" s="17" t="e">
        <f t="shared" si="4"/>
        <v>#N/A</v>
      </c>
    </row>
    <row r="250" spans="1:7" x14ac:dyDescent="0.2">
      <c r="A250" s="11">
        <v>228</v>
      </c>
      <c r="E250" s="13" t="e">
        <f>VLOOKUP(C250,'Hàng hóa'!$C$5:$D$50,2,0)</f>
        <v>#N/A</v>
      </c>
      <c r="F250" s="17" t="e">
        <f>VLOOKUP(E250,'Hàng hóa'!$D$5:$H$50,5,0)</f>
        <v>#N/A</v>
      </c>
      <c r="G250" s="17" t="e">
        <f t="shared" si="4"/>
        <v>#N/A</v>
      </c>
    </row>
    <row r="251" spans="1:7" x14ac:dyDescent="0.2">
      <c r="A251" s="11">
        <v>229</v>
      </c>
      <c r="E251" s="13" t="e">
        <f>VLOOKUP(C251,'Hàng hóa'!$C$5:$D$50,2,0)</f>
        <v>#N/A</v>
      </c>
      <c r="F251" s="17" t="e">
        <f>VLOOKUP(E251,'Hàng hóa'!$D$5:$H$50,5,0)</f>
        <v>#N/A</v>
      </c>
      <c r="G251" s="17" t="e">
        <f t="shared" si="4"/>
        <v>#N/A</v>
      </c>
    </row>
    <row r="252" spans="1:7" x14ac:dyDescent="0.2">
      <c r="A252" s="11">
        <v>230</v>
      </c>
      <c r="E252" s="13" t="e">
        <f>VLOOKUP(C252,'Hàng hóa'!$C$5:$D$50,2,0)</f>
        <v>#N/A</v>
      </c>
      <c r="F252" s="17" t="e">
        <f>VLOOKUP(E252,'Hàng hóa'!$D$5:$H$50,5,0)</f>
        <v>#N/A</v>
      </c>
      <c r="G252" s="17" t="e">
        <f t="shared" si="4"/>
        <v>#N/A</v>
      </c>
    </row>
    <row r="253" spans="1:7" x14ac:dyDescent="0.2">
      <c r="A253" s="11">
        <v>231</v>
      </c>
      <c r="E253" s="13" t="e">
        <f>VLOOKUP(C253,'Hàng hóa'!$C$5:$D$50,2,0)</f>
        <v>#N/A</v>
      </c>
      <c r="F253" s="17" t="e">
        <f>VLOOKUP(E253,'Hàng hóa'!$D$5:$H$50,5,0)</f>
        <v>#N/A</v>
      </c>
      <c r="G253" s="17" t="e">
        <f t="shared" si="4"/>
        <v>#N/A</v>
      </c>
    </row>
    <row r="254" spans="1:7" x14ac:dyDescent="0.2">
      <c r="A254" s="11">
        <v>232</v>
      </c>
      <c r="E254" s="13" t="e">
        <f>VLOOKUP(C254,'Hàng hóa'!$C$5:$D$50,2,0)</f>
        <v>#N/A</v>
      </c>
      <c r="F254" s="17" t="e">
        <f>VLOOKUP(E254,'Hàng hóa'!$D$5:$H$50,5,0)</f>
        <v>#N/A</v>
      </c>
      <c r="G254" s="17" t="e">
        <f t="shared" si="4"/>
        <v>#N/A</v>
      </c>
    </row>
    <row r="255" spans="1:7" x14ac:dyDescent="0.2">
      <c r="A255" s="11">
        <v>233</v>
      </c>
      <c r="E255" s="13" t="e">
        <f>VLOOKUP(C255,'Hàng hóa'!$C$5:$D$50,2,0)</f>
        <v>#N/A</v>
      </c>
      <c r="F255" s="17" t="e">
        <f>VLOOKUP(E255,'Hàng hóa'!$D$5:$H$50,5,0)</f>
        <v>#N/A</v>
      </c>
      <c r="G255" s="17" t="e">
        <f t="shared" si="4"/>
        <v>#N/A</v>
      </c>
    </row>
    <row r="256" spans="1:7" x14ac:dyDescent="0.2">
      <c r="A256" s="11">
        <v>234</v>
      </c>
      <c r="E256" s="13" t="e">
        <f>VLOOKUP(C256,'Hàng hóa'!$C$5:$D$50,2,0)</f>
        <v>#N/A</v>
      </c>
      <c r="F256" s="17" t="e">
        <f>VLOOKUP(E256,'Hàng hóa'!$D$5:$H$50,5,0)</f>
        <v>#N/A</v>
      </c>
      <c r="G256" s="17" t="e">
        <f t="shared" si="4"/>
        <v>#N/A</v>
      </c>
    </row>
    <row r="257" spans="1:7" x14ac:dyDescent="0.2">
      <c r="A257" s="11">
        <v>235</v>
      </c>
      <c r="E257" s="13" t="e">
        <f>VLOOKUP(C257,'Hàng hóa'!$C$5:$D$50,2,0)</f>
        <v>#N/A</v>
      </c>
      <c r="F257" s="17" t="e">
        <f>VLOOKUP(E257,'Hàng hóa'!$D$5:$H$50,5,0)</f>
        <v>#N/A</v>
      </c>
      <c r="G257" s="17" t="e">
        <f t="shared" si="4"/>
        <v>#N/A</v>
      </c>
    </row>
    <row r="258" spans="1:7" x14ac:dyDescent="0.2">
      <c r="A258" s="11">
        <v>236</v>
      </c>
      <c r="E258" s="13" t="e">
        <f>VLOOKUP(C258,'Hàng hóa'!$C$5:$D$50,2,0)</f>
        <v>#N/A</v>
      </c>
      <c r="F258" s="17" t="e">
        <f>VLOOKUP(E258,'Hàng hóa'!$D$5:$H$50,5,0)</f>
        <v>#N/A</v>
      </c>
      <c r="G258" s="17" t="e">
        <f t="shared" si="4"/>
        <v>#N/A</v>
      </c>
    </row>
    <row r="259" spans="1:7" x14ac:dyDescent="0.2">
      <c r="A259" s="11">
        <v>237</v>
      </c>
      <c r="E259" s="13" t="e">
        <f>VLOOKUP(C259,'Hàng hóa'!$C$5:$D$50,2,0)</f>
        <v>#N/A</v>
      </c>
      <c r="F259" s="17" t="e">
        <f>VLOOKUP(E259,'Hàng hóa'!$D$5:$H$50,5,0)</f>
        <v>#N/A</v>
      </c>
      <c r="G259" s="17" t="e">
        <f t="shared" si="4"/>
        <v>#N/A</v>
      </c>
    </row>
    <row r="260" spans="1:7" x14ac:dyDescent="0.2">
      <c r="A260" s="11">
        <v>238</v>
      </c>
      <c r="E260" s="13" t="e">
        <f>VLOOKUP(C260,'Hàng hóa'!$C$5:$D$50,2,0)</f>
        <v>#N/A</v>
      </c>
      <c r="F260" s="17" t="e">
        <f>VLOOKUP(E260,'Hàng hóa'!$D$5:$H$50,5,0)</f>
        <v>#N/A</v>
      </c>
      <c r="G260" s="17" t="e">
        <f t="shared" si="4"/>
        <v>#N/A</v>
      </c>
    </row>
    <row r="261" spans="1:7" x14ac:dyDescent="0.2">
      <c r="A261" s="11">
        <v>239</v>
      </c>
      <c r="E261" s="13" t="e">
        <f>VLOOKUP(C261,'Hàng hóa'!$C$5:$D$50,2,0)</f>
        <v>#N/A</v>
      </c>
      <c r="F261" s="17" t="e">
        <f>VLOOKUP(E261,'Hàng hóa'!$D$5:$H$50,5,0)</f>
        <v>#N/A</v>
      </c>
      <c r="G261" s="17" t="e">
        <f t="shared" si="4"/>
        <v>#N/A</v>
      </c>
    </row>
    <row r="262" spans="1:7" x14ac:dyDescent="0.2">
      <c r="A262" s="11">
        <v>240</v>
      </c>
      <c r="E262" s="13" t="e">
        <f>VLOOKUP(C262,'Hàng hóa'!$C$5:$D$50,2,0)</f>
        <v>#N/A</v>
      </c>
      <c r="F262" s="17" t="e">
        <f>VLOOKUP(E262,'Hàng hóa'!$D$5:$H$50,5,0)</f>
        <v>#N/A</v>
      </c>
      <c r="G262" s="17" t="e">
        <f t="shared" si="4"/>
        <v>#N/A</v>
      </c>
    </row>
    <row r="263" spans="1:7" x14ac:dyDescent="0.2">
      <c r="A263" s="11">
        <v>241</v>
      </c>
      <c r="E263" s="13" t="e">
        <f>VLOOKUP(C263,'Hàng hóa'!$C$5:$D$50,2,0)</f>
        <v>#N/A</v>
      </c>
      <c r="F263" s="17" t="e">
        <f>VLOOKUP(E263,'Hàng hóa'!$D$5:$H$50,5,0)</f>
        <v>#N/A</v>
      </c>
      <c r="G263" s="17" t="e">
        <f t="shared" si="4"/>
        <v>#N/A</v>
      </c>
    </row>
    <row r="264" spans="1:7" x14ac:dyDescent="0.2">
      <c r="A264" s="11">
        <v>242</v>
      </c>
      <c r="E264" s="13" t="e">
        <f>VLOOKUP(C264,'Hàng hóa'!$C$5:$D$50,2,0)</f>
        <v>#N/A</v>
      </c>
      <c r="F264" s="17" t="e">
        <f>VLOOKUP(E264,'Hàng hóa'!$D$5:$H$50,5,0)</f>
        <v>#N/A</v>
      </c>
      <c r="G264" s="17" t="e">
        <f t="shared" si="4"/>
        <v>#N/A</v>
      </c>
    </row>
    <row r="265" spans="1:7" x14ac:dyDescent="0.2">
      <c r="A265" s="11">
        <v>243</v>
      </c>
      <c r="E265" s="13" t="e">
        <f>VLOOKUP(C265,'Hàng hóa'!$C$5:$D$50,2,0)</f>
        <v>#N/A</v>
      </c>
      <c r="F265" s="17" t="e">
        <f>VLOOKUP(E265,'Hàng hóa'!$D$5:$H$50,5,0)</f>
        <v>#N/A</v>
      </c>
      <c r="G265" s="17" t="e">
        <f t="shared" si="4"/>
        <v>#N/A</v>
      </c>
    </row>
    <row r="266" spans="1:7" x14ac:dyDescent="0.2">
      <c r="A266" s="11">
        <v>244</v>
      </c>
      <c r="E266" s="13" t="e">
        <f>VLOOKUP(C266,'Hàng hóa'!$C$5:$D$50,2,0)</f>
        <v>#N/A</v>
      </c>
      <c r="F266" s="17" t="e">
        <f>VLOOKUP(E266,'Hàng hóa'!$D$5:$H$50,5,0)</f>
        <v>#N/A</v>
      </c>
      <c r="G266" s="17" t="e">
        <f t="shared" si="4"/>
        <v>#N/A</v>
      </c>
    </row>
    <row r="267" spans="1:7" x14ac:dyDescent="0.2">
      <c r="A267" s="11">
        <v>245</v>
      </c>
      <c r="E267" s="13" t="e">
        <f>VLOOKUP(C267,'Hàng hóa'!$C$5:$D$50,2,0)</f>
        <v>#N/A</v>
      </c>
      <c r="F267" s="17" t="e">
        <f>VLOOKUP(E267,'Hàng hóa'!$D$5:$H$50,5,0)</f>
        <v>#N/A</v>
      </c>
      <c r="G267" s="17" t="e">
        <f t="shared" si="4"/>
        <v>#N/A</v>
      </c>
    </row>
    <row r="268" spans="1:7" x14ac:dyDescent="0.2">
      <c r="A268" s="11">
        <v>246</v>
      </c>
      <c r="E268" s="13" t="e">
        <f>VLOOKUP(C268,'Hàng hóa'!$C$5:$D$50,2,0)</f>
        <v>#N/A</v>
      </c>
      <c r="F268" s="17" t="e">
        <f>VLOOKUP(E268,'Hàng hóa'!$D$5:$H$50,5,0)</f>
        <v>#N/A</v>
      </c>
      <c r="G268" s="17" t="e">
        <f t="shared" si="4"/>
        <v>#N/A</v>
      </c>
    </row>
    <row r="269" spans="1:7" x14ac:dyDescent="0.2">
      <c r="A269" s="11">
        <v>247</v>
      </c>
      <c r="E269" s="13" t="e">
        <f>VLOOKUP(C269,'Hàng hóa'!$C$5:$D$50,2,0)</f>
        <v>#N/A</v>
      </c>
      <c r="F269" s="17" t="e">
        <f>VLOOKUP(E269,'Hàng hóa'!$D$5:$H$50,5,0)</f>
        <v>#N/A</v>
      </c>
      <c r="G269" s="17" t="e">
        <f t="shared" si="4"/>
        <v>#N/A</v>
      </c>
    </row>
    <row r="270" spans="1:7" x14ac:dyDescent="0.2">
      <c r="A270" s="11">
        <v>248</v>
      </c>
      <c r="E270" s="13" t="e">
        <f>VLOOKUP(C270,'Hàng hóa'!$C$5:$D$50,2,0)</f>
        <v>#N/A</v>
      </c>
      <c r="F270" s="17" t="e">
        <f>VLOOKUP(E270,'Hàng hóa'!$D$5:$H$50,5,0)</f>
        <v>#N/A</v>
      </c>
      <c r="G270" s="17" t="e">
        <f t="shared" si="4"/>
        <v>#N/A</v>
      </c>
    </row>
    <row r="271" spans="1:7" x14ac:dyDescent="0.2">
      <c r="A271" s="11">
        <v>249</v>
      </c>
      <c r="E271" s="13" t="e">
        <f>VLOOKUP(C271,'Hàng hóa'!$C$5:$D$50,2,0)</f>
        <v>#N/A</v>
      </c>
      <c r="F271" s="17" t="e">
        <f>VLOOKUP(E271,'Hàng hóa'!$D$5:$H$50,5,0)</f>
        <v>#N/A</v>
      </c>
      <c r="G271" s="17" t="e">
        <f t="shared" si="4"/>
        <v>#N/A</v>
      </c>
    </row>
    <row r="272" spans="1:7" x14ac:dyDescent="0.2">
      <c r="A272" s="11">
        <v>250</v>
      </c>
      <c r="E272" s="13" t="e">
        <f>VLOOKUP(C272,'Hàng hóa'!$C$5:$D$50,2,0)</f>
        <v>#N/A</v>
      </c>
      <c r="F272" s="17" t="e">
        <f>VLOOKUP(E272,'Hàng hóa'!$D$5:$H$50,5,0)</f>
        <v>#N/A</v>
      </c>
      <c r="G272" s="17" t="e">
        <f t="shared" si="4"/>
        <v>#N/A</v>
      </c>
    </row>
    <row r="273" spans="1:7" x14ac:dyDescent="0.2">
      <c r="A273" s="11">
        <v>251</v>
      </c>
      <c r="E273" s="13" t="e">
        <f>VLOOKUP(C273,'Hàng hóa'!$C$5:$D$50,2,0)</f>
        <v>#N/A</v>
      </c>
      <c r="F273" s="17" t="e">
        <f>VLOOKUP(E273,'Hàng hóa'!$D$5:$H$50,5,0)</f>
        <v>#N/A</v>
      </c>
      <c r="G273" s="17" t="e">
        <f t="shared" si="4"/>
        <v>#N/A</v>
      </c>
    </row>
    <row r="274" spans="1:7" x14ac:dyDescent="0.2">
      <c r="A274" s="11">
        <v>252</v>
      </c>
      <c r="E274" s="13" t="e">
        <f>VLOOKUP(C274,'Hàng hóa'!$C$5:$D$50,2,0)</f>
        <v>#N/A</v>
      </c>
      <c r="F274" s="17" t="e">
        <f>VLOOKUP(E274,'Hàng hóa'!$D$5:$H$50,5,0)</f>
        <v>#N/A</v>
      </c>
      <c r="G274" s="17" t="e">
        <f t="shared" si="4"/>
        <v>#N/A</v>
      </c>
    </row>
    <row r="275" spans="1:7" x14ac:dyDescent="0.2">
      <c r="A275" s="11">
        <v>253</v>
      </c>
      <c r="E275" s="13" t="e">
        <f>VLOOKUP(C275,'Hàng hóa'!$C$5:$D$50,2,0)</f>
        <v>#N/A</v>
      </c>
      <c r="F275" s="17" t="e">
        <f>VLOOKUP(E275,'Hàng hóa'!$D$5:$H$50,5,0)</f>
        <v>#N/A</v>
      </c>
      <c r="G275" s="17" t="e">
        <f t="shared" si="4"/>
        <v>#N/A</v>
      </c>
    </row>
    <row r="276" spans="1:7" x14ac:dyDescent="0.2">
      <c r="A276" s="11">
        <v>254</v>
      </c>
      <c r="E276" s="13" t="e">
        <f>VLOOKUP(C276,'Hàng hóa'!$C$5:$D$50,2,0)</f>
        <v>#N/A</v>
      </c>
      <c r="F276" s="17" t="e">
        <f>VLOOKUP(E276,'Hàng hóa'!$D$5:$H$50,5,0)</f>
        <v>#N/A</v>
      </c>
      <c r="G276" s="17" t="e">
        <f t="shared" si="4"/>
        <v>#N/A</v>
      </c>
    </row>
    <row r="277" spans="1:7" x14ac:dyDescent="0.2">
      <c r="A277" s="11">
        <v>255</v>
      </c>
      <c r="E277" s="13" t="e">
        <f>VLOOKUP(C277,'Hàng hóa'!$C$5:$D$50,2,0)</f>
        <v>#N/A</v>
      </c>
      <c r="F277" s="17" t="e">
        <f>VLOOKUP(E277,'Hàng hóa'!$D$5:$H$50,5,0)</f>
        <v>#N/A</v>
      </c>
      <c r="G277" s="17" t="e">
        <f t="shared" si="4"/>
        <v>#N/A</v>
      </c>
    </row>
    <row r="278" spans="1:7" x14ac:dyDescent="0.2">
      <c r="A278" s="11">
        <v>256</v>
      </c>
      <c r="E278" s="13" t="e">
        <f>VLOOKUP(C278,'Hàng hóa'!$C$5:$D$50,2,0)</f>
        <v>#N/A</v>
      </c>
      <c r="F278" s="17" t="e">
        <f>VLOOKUP(E278,'Hàng hóa'!$D$5:$H$50,5,0)</f>
        <v>#N/A</v>
      </c>
      <c r="G278" s="17" t="e">
        <f t="shared" si="4"/>
        <v>#N/A</v>
      </c>
    </row>
    <row r="279" spans="1:7" x14ac:dyDescent="0.2">
      <c r="A279" s="11">
        <v>257</v>
      </c>
      <c r="E279" s="13" t="e">
        <f>VLOOKUP(C279,'Hàng hóa'!$C$5:$D$50,2,0)</f>
        <v>#N/A</v>
      </c>
      <c r="F279" s="17" t="e">
        <f>VLOOKUP(E279,'Hàng hóa'!$D$5:$H$50,5,0)</f>
        <v>#N/A</v>
      </c>
      <c r="G279" s="17" t="e">
        <f t="shared" ref="G279:G342" si="5">D279*F279</f>
        <v>#N/A</v>
      </c>
    </row>
    <row r="280" spans="1:7" x14ac:dyDescent="0.2">
      <c r="A280" s="11">
        <v>258</v>
      </c>
      <c r="E280" s="13" t="e">
        <f>VLOOKUP(C280,'Hàng hóa'!$C$5:$D$50,2,0)</f>
        <v>#N/A</v>
      </c>
      <c r="F280" s="17" t="e">
        <f>VLOOKUP(E280,'Hàng hóa'!$D$5:$H$50,5,0)</f>
        <v>#N/A</v>
      </c>
      <c r="G280" s="17" t="e">
        <f t="shared" si="5"/>
        <v>#N/A</v>
      </c>
    </row>
    <row r="281" spans="1:7" x14ac:dyDescent="0.2">
      <c r="A281" s="11">
        <v>259</v>
      </c>
      <c r="E281" s="13" t="e">
        <f>VLOOKUP(C281,'Hàng hóa'!$C$5:$D$50,2,0)</f>
        <v>#N/A</v>
      </c>
      <c r="F281" s="17" t="e">
        <f>VLOOKUP(E281,'Hàng hóa'!$D$5:$H$50,5,0)</f>
        <v>#N/A</v>
      </c>
      <c r="G281" s="17" t="e">
        <f t="shared" si="5"/>
        <v>#N/A</v>
      </c>
    </row>
    <row r="282" spans="1:7" x14ac:dyDescent="0.2">
      <c r="A282" s="11">
        <v>260</v>
      </c>
      <c r="E282" s="13" t="e">
        <f>VLOOKUP(C282,'Hàng hóa'!$C$5:$D$50,2,0)</f>
        <v>#N/A</v>
      </c>
      <c r="F282" s="17" t="e">
        <f>VLOOKUP(E282,'Hàng hóa'!$D$5:$H$50,5,0)</f>
        <v>#N/A</v>
      </c>
      <c r="G282" s="17" t="e">
        <f t="shared" si="5"/>
        <v>#N/A</v>
      </c>
    </row>
    <row r="283" spans="1:7" x14ac:dyDescent="0.2">
      <c r="A283" s="11">
        <v>261</v>
      </c>
      <c r="E283" s="13" t="e">
        <f>VLOOKUP(C283,'Hàng hóa'!$C$5:$D$50,2,0)</f>
        <v>#N/A</v>
      </c>
      <c r="F283" s="17" t="e">
        <f>VLOOKUP(E283,'Hàng hóa'!$D$5:$H$50,5,0)</f>
        <v>#N/A</v>
      </c>
      <c r="G283" s="17" t="e">
        <f t="shared" si="5"/>
        <v>#N/A</v>
      </c>
    </row>
    <row r="284" spans="1:7" x14ac:dyDescent="0.2">
      <c r="A284" s="11">
        <v>262</v>
      </c>
      <c r="E284" s="13" t="e">
        <f>VLOOKUP(C284,'Hàng hóa'!$C$5:$D$50,2,0)</f>
        <v>#N/A</v>
      </c>
      <c r="F284" s="17" t="e">
        <f>VLOOKUP(E284,'Hàng hóa'!$D$5:$H$50,5,0)</f>
        <v>#N/A</v>
      </c>
      <c r="G284" s="17" t="e">
        <f t="shared" si="5"/>
        <v>#N/A</v>
      </c>
    </row>
    <row r="285" spans="1:7" x14ac:dyDescent="0.2">
      <c r="A285" s="11">
        <v>263</v>
      </c>
      <c r="E285" s="13" t="e">
        <f>VLOOKUP(C285,'Hàng hóa'!$C$5:$D$50,2,0)</f>
        <v>#N/A</v>
      </c>
      <c r="F285" s="17" t="e">
        <f>VLOOKUP(E285,'Hàng hóa'!$D$5:$H$50,5,0)</f>
        <v>#N/A</v>
      </c>
      <c r="G285" s="17" t="e">
        <f t="shared" si="5"/>
        <v>#N/A</v>
      </c>
    </row>
    <row r="286" spans="1:7" x14ac:dyDescent="0.2">
      <c r="A286" s="11">
        <v>264</v>
      </c>
      <c r="E286" s="13" t="e">
        <f>VLOOKUP(C286,'Hàng hóa'!$C$5:$D$50,2,0)</f>
        <v>#N/A</v>
      </c>
      <c r="F286" s="17" t="e">
        <f>VLOOKUP(E286,'Hàng hóa'!$D$5:$H$50,5,0)</f>
        <v>#N/A</v>
      </c>
      <c r="G286" s="17" t="e">
        <f t="shared" si="5"/>
        <v>#N/A</v>
      </c>
    </row>
    <row r="287" spans="1:7" x14ac:dyDescent="0.2">
      <c r="A287" s="11">
        <v>265</v>
      </c>
      <c r="E287" s="13" t="e">
        <f>VLOOKUP(C287,'Hàng hóa'!$C$5:$D$50,2,0)</f>
        <v>#N/A</v>
      </c>
      <c r="F287" s="17" t="e">
        <f>VLOOKUP(E287,'Hàng hóa'!$D$5:$H$50,5,0)</f>
        <v>#N/A</v>
      </c>
      <c r="G287" s="17" t="e">
        <f t="shared" si="5"/>
        <v>#N/A</v>
      </c>
    </row>
    <row r="288" spans="1:7" x14ac:dyDescent="0.2">
      <c r="A288" s="11">
        <v>266</v>
      </c>
      <c r="E288" s="13" t="e">
        <f>VLOOKUP(C288,'Hàng hóa'!$C$5:$D$50,2,0)</f>
        <v>#N/A</v>
      </c>
      <c r="F288" s="17" t="e">
        <f>VLOOKUP(E288,'Hàng hóa'!$D$5:$H$50,5,0)</f>
        <v>#N/A</v>
      </c>
      <c r="G288" s="17" t="e">
        <f t="shared" si="5"/>
        <v>#N/A</v>
      </c>
    </row>
    <row r="289" spans="1:7" x14ac:dyDescent="0.2">
      <c r="A289" s="11">
        <v>267</v>
      </c>
      <c r="E289" s="13" t="e">
        <f>VLOOKUP(C289,'Hàng hóa'!$C$5:$D$50,2,0)</f>
        <v>#N/A</v>
      </c>
      <c r="F289" s="17" t="e">
        <f>VLOOKUP(E289,'Hàng hóa'!$D$5:$H$50,5,0)</f>
        <v>#N/A</v>
      </c>
      <c r="G289" s="17" t="e">
        <f t="shared" si="5"/>
        <v>#N/A</v>
      </c>
    </row>
    <row r="290" spans="1:7" x14ac:dyDescent="0.2">
      <c r="A290" s="11">
        <v>268</v>
      </c>
      <c r="E290" s="13" t="e">
        <f>VLOOKUP(C290,'Hàng hóa'!$C$5:$D$50,2,0)</f>
        <v>#N/A</v>
      </c>
      <c r="F290" s="17" t="e">
        <f>VLOOKUP(E290,'Hàng hóa'!$D$5:$H$50,5,0)</f>
        <v>#N/A</v>
      </c>
      <c r="G290" s="17" t="e">
        <f t="shared" si="5"/>
        <v>#N/A</v>
      </c>
    </row>
    <row r="291" spans="1:7" x14ac:dyDescent="0.2">
      <c r="A291" s="11">
        <v>269</v>
      </c>
      <c r="E291" s="13" t="e">
        <f>VLOOKUP(C291,'Hàng hóa'!$C$5:$D$50,2,0)</f>
        <v>#N/A</v>
      </c>
      <c r="F291" s="17" t="e">
        <f>VLOOKUP(E291,'Hàng hóa'!$D$5:$H$50,5,0)</f>
        <v>#N/A</v>
      </c>
      <c r="G291" s="17" t="e">
        <f t="shared" si="5"/>
        <v>#N/A</v>
      </c>
    </row>
    <row r="292" spans="1:7" x14ac:dyDescent="0.2">
      <c r="A292" s="11">
        <v>270</v>
      </c>
      <c r="E292" s="13" t="e">
        <f>VLOOKUP(C292,'Hàng hóa'!$C$5:$D$50,2,0)</f>
        <v>#N/A</v>
      </c>
      <c r="F292" s="17" t="e">
        <f>VLOOKUP(E292,'Hàng hóa'!$D$5:$H$50,5,0)</f>
        <v>#N/A</v>
      </c>
      <c r="G292" s="17" t="e">
        <f t="shared" si="5"/>
        <v>#N/A</v>
      </c>
    </row>
    <row r="293" spans="1:7" x14ac:dyDescent="0.2">
      <c r="A293" s="11">
        <v>271</v>
      </c>
      <c r="E293" s="13" t="e">
        <f>VLOOKUP(C293,'Hàng hóa'!$C$5:$D$50,2,0)</f>
        <v>#N/A</v>
      </c>
      <c r="F293" s="17" t="e">
        <f>VLOOKUP(E293,'Hàng hóa'!$D$5:$H$50,5,0)</f>
        <v>#N/A</v>
      </c>
      <c r="G293" s="17" t="e">
        <f t="shared" si="5"/>
        <v>#N/A</v>
      </c>
    </row>
    <row r="294" spans="1:7" x14ac:dyDescent="0.2">
      <c r="A294" s="11">
        <v>272</v>
      </c>
      <c r="E294" s="13" t="e">
        <f>VLOOKUP(C294,'Hàng hóa'!$C$5:$D$50,2,0)</f>
        <v>#N/A</v>
      </c>
      <c r="F294" s="17" t="e">
        <f>VLOOKUP(E294,'Hàng hóa'!$D$5:$H$50,5,0)</f>
        <v>#N/A</v>
      </c>
      <c r="G294" s="17" t="e">
        <f t="shared" si="5"/>
        <v>#N/A</v>
      </c>
    </row>
    <row r="295" spans="1:7" x14ac:dyDescent="0.2">
      <c r="A295" s="11">
        <v>273</v>
      </c>
      <c r="E295" s="13" t="e">
        <f>VLOOKUP(C295,'Hàng hóa'!$C$5:$D$50,2,0)</f>
        <v>#N/A</v>
      </c>
      <c r="F295" s="17" t="e">
        <f>VLOOKUP(E295,'Hàng hóa'!$D$5:$H$50,5,0)</f>
        <v>#N/A</v>
      </c>
      <c r="G295" s="17" t="e">
        <f t="shared" si="5"/>
        <v>#N/A</v>
      </c>
    </row>
    <row r="296" spans="1:7" x14ac:dyDescent="0.2">
      <c r="A296" s="11">
        <v>274</v>
      </c>
      <c r="E296" s="13" t="e">
        <f>VLOOKUP(C296,'Hàng hóa'!$C$5:$D$50,2,0)</f>
        <v>#N/A</v>
      </c>
      <c r="F296" s="17" t="e">
        <f>VLOOKUP(E296,'Hàng hóa'!$D$5:$H$50,5,0)</f>
        <v>#N/A</v>
      </c>
      <c r="G296" s="17" t="e">
        <f t="shared" si="5"/>
        <v>#N/A</v>
      </c>
    </row>
    <row r="297" spans="1:7" x14ac:dyDescent="0.2">
      <c r="A297" s="11">
        <v>275</v>
      </c>
      <c r="E297" s="13" t="e">
        <f>VLOOKUP(C297,'Hàng hóa'!$C$5:$D$50,2,0)</f>
        <v>#N/A</v>
      </c>
      <c r="F297" s="17" t="e">
        <f>VLOOKUP(E297,'Hàng hóa'!$D$5:$H$50,5,0)</f>
        <v>#N/A</v>
      </c>
      <c r="G297" s="17" t="e">
        <f t="shared" si="5"/>
        <v>#N/A</v>
      </c>
    </row>
    <row r="298" spans="1:7" x14ac:dyDescent="0.2">
      <c r="A298" s="11">
        <v>276</v>
      </c>
      <c r="E298" s="13" t="e">
        <f>VLOOKUP(C298,'Hàng hóa'!$C$5:$D$50,2,0)</f>
        <v>#N/A</v>
      </c>
      <c r="F298" s="17" t="e">
        <f>VLOOKUP(E298,'Hàng hóa'!$D$5:$H$50,5,0)</f>
        <v>#N/A</v>
      </c>
      <c r="G298" s="17" t="e">
        <f t="shared" si="5"/>
        <v>#N/A</v>
      </c>
    </row>
    <row r="299" spans="1:7" x14ac:dyDescent="0.2">
      <c r="A299" s="11">
        <v>277</v>
      </c>
      <c r="E299" s="13" t="e">
        <f>VLOOKUP(C299,'Hàng hóa'!$C$5:$D$50,2,0)</f>
        <v>#N/A</v>
      </c>
      <c r="F299" s="17" t="e">
        <f>VLOOKUP(E299,'Hàng hóa'!$D$5:$H$50,5,0)</f>
        <v>#N/A</v>
      </c>
      <c r="G299" s="17" t="e">
        <f t="shared" si="5"/>
        <v>#N/A</v>
      </c>
    </row>
    <row r="300" spans="1:7" x14ac:dyDescent="0.2">
      <c r="A300" s="11">
        <v>278</v>
      </c>
      <c r="E300" s="13" t="e">
        <f>VLOOKUP(C300,'Hàng hóa'!$C$5:$D$50,2,0)</f>
        <v>#N/A</v>
      </c>
      <c r="F300" s="17" t="e">
        <f>VLOOKUP(E300,'Hàng hóa'!$D$5:$H$50,5,0)</f>
        <v>#N/A</v>
      </c>
      <c r="G300" s="17" t="e">
        <f t="shared" si="5"/>
        <v>#N/A</v>
      </c>
    </row>
    <row r="301" spans="1:7" x14ac:dyDescent="0.2">
      <c r="A301" s="11">
        <v>279</v>
      </c>
      <c r="E301" s="13" t="e">
        <f>VLOOKUP(C301,'Hàng hóa'!$C$5:$D$50,2,0)</f>
        <v>#N/A</v>
      </c>
      <c r="F301" s="17" t="e">
        <f>VLOOKUP(E301,'Hàng hóa'!$D$5:$H$50,5,0)</f>
        <v>#N/A</v>
      </c>
      <c r="G301" s="17" t="e">
        <f t="shared" si="5"/>
        <v>#N/A</v>
      </c>
    </row>
    <row r="302" spans="1:7" x14ac:dyDescent="0.2">
      <c r="A302" s="11">
        <v>280</v>
      </c>
      <c r="E302" s="13" t="e">
        <f>VLOOKUP(C302,'Hàng hóa'!$C$5:$D$50,2,0)</f>
        <v>#N/A</v>
      </c>
      <c r="F302" s="17" t="e">
        <f>VLOOKUP(E302,'Hàng hóa'!$D$5:$H$50,5,0)</f>
        <v>#N/A</v>
      </c>
      <c r="G302" s="17" t="e">
        <f t="shared" si="5"/>
        <v>#N/A</v>
      </c>
    </row>
    <row r="303" spans="1:7" x14ac:dyDescent="0.2">
      <c r="A303" s="11">
        <v>281</v>
      </c>
      <c r="E303" s="13" t="e">
        <f>VLOOKUP(C303,'Hàng hóa'!$C$5:$D$50,2,0)</f>
        <v>#N/A</v>
      </c>
      <c r="F303" s="17" t="e">
        <f>VLOOKUP(E303,'Hàng hóa'!$D$5:$H$50,5,0)</f>
        <v>#N/A</v>
      </c>
      <c r="G303" s="17" t="e">
        <f t="shared" si="5"/>
        <v>#N/A</v>
      </c>
    </row>
    <row r="304" spans="1:7" x14ac:dyDescent="0.2">
      <c r="A304" s="11">
        <v>282</v>
      </c>
      <c r="E304" s="13" t="e">
        <f>VLOOKUP(C304,'Hàng hóa'!$C$5:$D$50,2,0)</f>
        <v>#N/A</v>
      </c>
      <c r="F304" s="17" t="e">
        <f>VLOOKUP(E304,'Hàng hóa'!$D$5:$H$50,5,0)</f>
        <v>#N/A</v>
      </c>
      <c r="G304" s="17" t="e">
        <f t="shared" si="5"/>
        <v>#N/A</v>
      </c>
    </row>
    <row r="305" spans="1:7" x14ac:dyDescent="0.2">
      <c r="A305" s="11">
        <v>283</v>
      </c>
      <c r="E305" s="13" t="e">
        <f>VLOOKUP(C305,'Hàng hóa'!$C$5:$D$50,2,0)</f>
        <v>#N/A</v>
      </c>
      <c r="F305" s="17" t="e">
        <f>VLOOKUP(E305,'Hàng hóa'!$D$5:$H$50,5,0)</f>
        <v>#N/A</v>
      </c>
      <c r="G305" s="17" t="e">
        <f t="shared" si="5"/>
        <v>#N/A</v>
      </c>
    </row>
    <row r="306" spans="1:7" x14ac:dyDescent="0.2">
      <c r="A306" s="11">
        <v>284</v>
      </c>
      <c r="E306" s="13" t="e">
        <f>VLOOKUP(C306,'Hàng hóa'!$C$5:$D$50,2,0)</f>
        <v>#N/A</v>
      </c>
      <c r="F306" s="17" t="e">
        <f>VLOOKUP(E306,'Hàng hóa'!$D$5:$H$50,5,0)</f>
        <v>#N/A</v>
      </c>
      <c r="G306" s="17" t="e">
        <f t="shared" si="5"/>
        <v>#N/A</v>
      </c>
    </row>
    <row r="307" spans="1:7" x14ac:dyDescent="0.2">
      <c r="A307" s="11">
        <v>285</v>
      </c>
      <c r="E307" s="13" t="e">
        <f>VLOOKUP(C307,'Hàng hóa'!$C$5:$D$50,2,0)</f>
        <v>#N/A</v>
      </c>
      <c r="F307" s="17" t="e">
        <f>VLOOKUP(E307,'Hàng hóa'!$D$5:$H$50,5,0)</f>
        <v>#N/A</v>
      </c>
      <c r="G307" s="17" t="e">
        <f t="shared" si="5"/>
        <v>#N/A</v>
      </c>
    </row>
    <row r="308" spans="1:7" x14ac:dyDescent="0.2">
      <c r="A308" s="11">
        <v>286</v>
      </c>
      <c r="E308" s="13" t="e">
        <f>VLOOKUP(C308,'Hàng hóa'!$C$5:$D$50,2,0)</f>
        <v>#N/A</v>
      </c>
      <c r="F308" s="17" t="e">
        <f>VLOOKUP(E308,'Hàng hóa'!$D$5:$H$50,5,0)</f>
        <v>#N/A</v>
      </c>
      <c r="G308" s="17" t="e">
        <f t="shared" si="5"/>
        <v>#N/A</v>
      </c>
    </row>
    <row r="309" spans="1:7" x14ac:dyDescent="0.2">
      <c r="A309" s="11">
        <v>287</v>
      </c>
      <c r="E309" s="13" t="e">
        <f>VLOOKUP(C309,'Hàng hóa'!$C$5:$D$50,2,0)</f>
        <v>#N/A</v>
      </c>
      <c r="F309" s="17" t="e">
        <f>VLOOKUP(E309,'Hàng hóa'!$D$5:$H$50,5,0)</f>
        <v>#N/A</v>
      </c>
      <c r="G309" s="17" t="e">
        <f t="shared" si="5"/>
        <v>#N/A</v>
      </c>
    </row>
    <row r="310" spans="1:7" x14ac:dyDescent="0.2">
      <c r="A310" s="11">
        <v>288</v>
      </c>
      <c r="E310" s="13" t="e">
        <f>VLOOKUP(C310,'Hàng hóa'!$C$5:$D$50,2,0)</f>
        <v>#N/A</v>
      </c>
      <c r="F310" s="17" t="e">
        <f>VLOOKUP(E310,'Hàng hóa'!$D$5:$H$50,5,0)</f>
        <v>#N/A</v>
      </c>
      <c r="G310" s="17" t="e">
        <f t="shared" si="5"/>
        <v>#N/A</v>
      </c>
    </row>
    <row r="311" spans="1:7" x14ac:dyDescent="0.2">
      <c r="A311" s="11">
        <v>289</v>
      </c>
      <c r="E311" s="13" t="e">
        <f>VLOOKUP(C311,'Hàng hóa'!$C$5:$D$50,2,0)</f>
        <v>#N/A</v>
      </c>
      <c r="F311" s="17" t="e">
        <f>VLOOKUP(E311,'Hàng hóa'!$D$5:$H$50,5,0)</f>
        <v>#N/A</v>
      </c>
      <c r="G311" s="17" t="e">
        <f t="shared" si="5"/>
        <v>#N/A</v>
      </c>
    </row>
    <row r="312" spans="1:7" x14ac:dyDescent="0.2">
      <c r="A312" s="11">
        <v>290</v>
      </c>
      <c r="E312" s="13" t="e">
        <f>VLOOKUP(C312,'Hàng hóa'!$C$5:$D$50,2,0)</f>
        <v>#N/A</v>
      </c>
      <c r="F312" s="17" t="e">
        <f>VLOOKUP(E312,'Hàng hóa'!$D$5:$H$50,5,0)</f>
        <v>#N/A</v>
      </c>
      <c r="G312" s="17" t="e">
        <f t="shared" si="5"/>
        <v>#N/A</v>
      </c>
    </row>
    <row r="313" spans="1:7" x14ac:dyDescent="0.2">
      <c r="A313" s="11">
        <v>291</v>
      </c>
      <c r="E313" s="13" t="e">
        <f>VLOOKUP(C313,'Hàng hóa'!$C$5:$D$50,2,0)</f>
        <v>#N/A</v>
      </c>
      <c r="F313" s="17" t="e">
        <f>VLOOKUP(E313,'Hàng hóa'!$D$5:$H$50,5,0)</f>
        <v>#N/A</v>
      </c>
      <c r="G313" s="17" t="e">
        <f t="shared" si="5"/>
        <v>#N/A</v>
      </c>
    </row>
    <row r="314" spans="1:7" x14ac:dyDescent="0.2">
      <c r="A314" s="11">
        <v>292</v>
      </c>
      <c r="E314" s="13" t="e">
        <f>VLOOKUP(C314,'Hàng hóa'!$C$5:$D$50,2,0)</f>
        <v>#N/A</v>
      </c>
      <c r="F314" s="17" t="e">
        <f>VLOOKUP(E314,'Hàng hóa'!$D$5:$H$50,5,0)</f>
        <v>#N/A</v>
      </c>
      <c r="G314" s="17" t="e">
        <f t="shared" si="5"/>
        <v>#N/A</v>
      </c>
    </row>
    <row r="315" spans="1:7" x14ac:dyDescent="0.2">
      <c r="A315" s="11">
        <v>293</v>
      </c>
      <c r="E315" s="13" t="e">
        <f>VLOOKUP(C315,'Hàng hóa'!$C$5:$D$50,2,0)</f>
        <v>#N/A</v>
      </c>
      <c r="F315" s="17" t="e">
        <f>VLOOKUP(E315,'Hàng hóa'!$D$5:$H$50,5,0)</f>
        <v>#N/A</v>
      </c>
      <c r="G315" s="17" t="e">
        <f t="shared" si="5"/>
        <v>#N/A</v>
      </c>
    </row>
    <row r="316" spans="1:7" x14ac:dyDescent="0.2">
      <c r="A316" s="11">
        <v>294</v>
      </c>
      <c r="E316" s="13" t="e">
        <f>VLOOKUP(C316,'Hàng hóa'!$C$5:$D$50,2,0)</f>
        <v>#N/A</v>
      </c>
      <c r="F316" s="17" t="e">
        <f>VLOOKUP(E316,'Hàng hóa'!$D$5:$H$50,5,0)</f>
        <v>#N/A</v>
      </c>
      <c r="G316" s="17" t="e">
        <f t="shared" si="5"/>
        <v>#N/A</v>
      </c>
    </row>
    <row r="317" spans="1:7" x14ac:dyDescent="0.2">
      <c r="A317" s="11">
        <v>295</v>
      </c>
      <c r="E317" s="13" t="e">
        <f>VLOOKUP(C317,'Hàng hóa'!$C$5:$D$50,2,0)</f>
        <v>#N/A</v>
      </c>
      <c r="F317" s="17" t="e">
        <f>VLOOKUP(E317,'Hàng hóa'!$D$5:$H$50,5,0)</f>
        <v>#N/A</v>
      </c>
      <c r="G317" s="17" t="e">
        <f t="shared" si="5"/>
        <v>#N/A</v>
      </c>
    </row>
    <row r="318" spans="1:7" x14ac:dyDescent="0.2">
      <c r="A318" s="11">
        <v>296</v>
      </c>
      <c r="E318" s="13" t="e">
        <f>VLOOKUP(C318,'Hàng hóa'!$C$5:$D$50,2,0)</f>
        <v>#N/A</v>
      </c>
      <c r="F318" s="17" t="e">
        <f>VLOOKUP(E318,'Hàng hóa'!$D$5:$H$50,5,0)</f>
        <v>#N/A</v>
      </c>
      <c r="G318" s="17" t="e">
        <f t="shared" si="5"/>
        <v>#N/A</v>
      </c>
    </row>
    <row r="319" spans="1:7" x14ac:dyDescent="0.2">
      <c r="A319" s="11">
        <v>297</v>
      </c>
      <c r="E319" s="13" t="e">
        <f>VLOOKUP(C319,'Hàng hóa'!$C$5:$D$50,2,0)</f>
        <v>#N/A</v>
      </c>
      <c r="F319" s="17" t="e">
        <f>VLOOKUP(E319,'Hàng hóa'!$D$5:$H$50,5,0)</f>
        <v>#N/A</v>
      </c>
      <c r="G319" s="17" t="e">
        <f t="shared" si="5"/>
        <v>#N/A</v>
      </c>
    </row>
    <row r="320" spans="1:7" x14ac:dyDescent="0.2">
      <c r="A320" s="11">
        <v>298</v>
      </c>
      <c r="E320" s="13" t="e">
        <f>VLOOKUP(C320,'Hàng hóa'!$C$5:$D$50,2,0)</f>
        <v>#N/A</v>
      </c>
      <c r="F320" s="17" t="e">
        <f>VLOOKUP(E320,'Hàng hóa'!$D$5:$H$50,5,0)</f>
        <v>#N/A</v>
      </c>
      <c r="G320" s="17" t="e">
        <f t="shared" si="5"/>
        <v>#N/A</v>
      </c>
    </row>
    <row r="321" spans="1:7" x14ac:dyDescent="0.2">
      <c r="A321" s="11">
        <v>299</v>
      </c>
      <c r="E321" s="13" t="e">
        <f>VLOOKUP(C321,'Hàng hóa'!$C$5:$D$50,2,0)</f>
        <v>#N/A</v>
      </c>
      <c r="F321" s="17" t="e">
        <f>VLOOKUP(E321,'Hàng hóa'!$D$5:$H$50,5,0)</f>
        <v>#N/A</v>
      </c>
      <c r="G321" s="17" t="e">
        <f t="shared" si="5"/>
        <v>#N/A</v>
      </c>
    </row>
    <row r="322" spans="1:7" x14ac:dyDescent="0.2">
      <c r="A322" s="11">
        <v>300</v>
      </c>
      <c r="E322" s="13" t="e">
        <f>VLOOKUP(C322,'Hàng hóa'!$C$5:$D$50,2,0)</f>
        <v>#N/A</v>
      </c>
      <c r="F322" s="17" t="e">
        <f>VLOOKUP(E322,'Hàng hóa'!$D$5:$H$50,5,0)</f>
        <v>#N/A</v>
      </c>
      <c r="G322" s="17" t="e">
        <f t="shared" si="5"/>
        <v>#N/A</v>
      </c>
    </row>
    <row r="323" spans="1:7" x14ac:dyDescent="0.2">
      <c r="A323" s="11">
        <v>301</v>
      </c>
      <c r="E323" s="13" t="e">
        <f>VLOOKUP(C323,'Hàng hóa'!$C$5:$D$50,2,0)</f>
        <v>#N/A</v>
      </c>
      <c r="F323" s="17" t="e">
        <f>VLOOKUP(E323,'Hàng hóa'!$D$5:$H$50,5,0)</f>
        <v>#N/A</v>
      </c>
      <c r="G323" s="17" t="e">
        <f t="shared" si="5"/>
        <v>#N/A</v>
      </c>
    </row>
    <row r="324" spans="1:7" x14ac:dyDescent="0.2">
      <c r="A324" s="11">
        <v>302</v>
      </c>
      <c r="E324" s="13" t="e">
        <f>VLOOKUP(C324,'Hàng hóa'!$C$5:$D$50,2,0)</f>
        <v>#N/A</v>
      </c>
      <c r="F324" s="17" t="e">
        <f>VLOOKUP(E324,'Hàng hóa'!$D$5:$H$50,5,0)</f>
        <v>#N/A</v>
      </c>
      <c r="G324" s="17" t="e">
        <f t="shared" si="5"/>
        <v>#N/A</v>
      </c>
    </row>
    <row r="325" spans="1:7" x14ac:dyDescent="0.2">
      <c r="A325" s="11">
        <v>303</v>
      </c>
      <c r="E325" s="13" t="e">
        <f>VLOOKUP(C325,'Hàng hóa'!$C$5:$D$50,2,0)</f>
        <v>#N/A</v>
      </c>
      <c r="F325" s="17" t="e">
        <f>VLOOKUP(E325,'Hàng hóa'!$D$5:$H$50,5,0)</f>
        <v>#N/A</v>
      </c>
      <c r="G325" s="17" t="e">
        <f t="shared" si="5"/>
        <v>#N/A</v>
      </c>
    </row>
    <row r="326" spans="1:7" x14ac:dyDescent="0.2">
      <c r="A326" s="11">
        <v>304</v>
      </c>
      <c r="E326" s="13" t="e">
        <f>VLOOKUP(C326,'Hàng hóa'!$C$5:$D$50,2,0)</f>
        <v>#N/A</v>
      </c>
      <c r="F326" s="17" t="e">
        <f>VLOOKUP(E326,'Hàng hóa'!$D$5:$H$50,5,0)</f>
        <v>#N/A</v>
      </c>
      <c r="G326" s="17" t="e">
        <f t="shared" si="5"/>
        <v>#N/A</v>
      </c>
    </row>
    <row r="327" spans="1:7" x14ac:dyDescent="0.2">
      <c r="A327" s="11">
        <v>305</v>
      </c>
      <c r="E327" s="13" t="e">
        <f>VLOOKUP(C327,'Hàng hóa'!$C$5:$D$50,2,0)</f>
        <v>#N/A</v>
      </c>
      <c r="F327" s="17" t="e">
        <f>VLOOKUP(E327,'Hàng hóa'!$D$5:$H$50,5,0)</f>
        <v>#N/A</v>
      </c>
      <c r="G327" s="17" t="e">
        <f t="shared" si="5"/>
        <v>#N/A</v>
      </c>
    </row>
    <row r="328" spans="1:7" x14ac:dyDescent="0.2">
      <c r="A328" s="11">
        <v>306</v>
      </c>
      <c r="E328" s="13" t="e">
        <f>VLOOKUP(C328,'Hàng hóa'!$C$5:$D$50,2,0)</f>
        <v>#N/A</v>
      </c>
      <c r="F328" s="17" t="e">
        <f>VLOOKUP(E328,'Hàng hóa'!$D$5:$H$50,5,0)</f>
        <v>#N/A</v>
      </c>
      <c r="G328" s="17" t="e">
        <f t="shared" si="5"/>
        <v>#N/A</v>
      </c>
    </row>
    <row r="329" spans="1:7" x14ac:dyDescent="0.2">
      <c r="A329" s="11">
        <v>307</v>
      </c>
      <c r="E329" s="13" t="e">
        <f>VLOOKUP(C329,'Hàng hóa'!$C$5:$D$50,2,0)</f>
        <v>#N/A</v>
      </c>
      <c r="F329" s="17" t="e">
        <f>VLOOKUP(E329,'Hàng hóa'!$D$5:$H$50,5,0)</f>
        <v>#N/A</v>
      </c>
      <c r="G329" s="17" t="e">
        <f t="shared" si="5"/>
        <v>#N/A</v>
      </c>
    </row>
    <row r="330" spans="1:7" x14ac:dyDescent="0.2">
      <c r="A330" s="11">
        <v>308</v>
      </c>
      <c r="E330" s="13" t="e">
        <f>VLOOKUP(C330,'Hàng hóa'!$C$5:$D$50,2,0)</f>
        <v>#N/A</v>
      </c>
      <c r="F330" s="17" t="e">
        <f>VLOOKUP(E330,'Hàng hóa'!$D$5:$H$50,5,0)</f>
        <v>#N/A</v>
      </c>
      <c r="G330" s="17" t="e">
        <f t="shared" si="5"/>
        <v>#N/A</v>
      </c>
    </row>
    <row r="331" spans="1:7" x14ac:dyDescent="0.2">
      <c r="A331" s="11">
        <v>309</v>
      </c>
      <c r="E331" s="13" t="e">
        <f>VLOOKUP(C331,'Hàng hóa'!$C$5:$D$50,2,0)</f>
        <v>#N/A</v>
      </c>
      <c r="F331" s="17" t="e">
        <f>VLOOKUP(E331,'Hàng hóa'!$D$5:$H$50,5,0)</f>
        <v>#N/A</v>
      </c>
      <c r="G331" s="17" t="e">
        <f t="shared" si="5"/>
        <v>#N/A</v>
      </c>
    </row>
    <row r="332" spans="1:7" x14ac:dyDescent="0.2">
      <c r="A332" s="11">
        <v>310</v>
      </c>
      <c r="E332" s="13" t="e">
        <f>VLOOKUP(C332,'Hàng hóa'!$C$5:$D$50,2,0)</f>
        <v>#N/A</v>
      </c>
      <c r="F332" s="17" t="e">
        <f>VLOOKUP(E332,'Hàng hóa'!$D$5:$H$50,5,0)</f>
        <v>#N/A</v>
      </c>
      <c r="G332" s="17" t="e">
        <f t="shared" si="5"/>
        <v>#N/A</v>
      </c>
    </row>
    <row r="333" spans="1:7" x14ac:dyDescent="0.2">
      <c r="A333" s="11">
        <v>311</v>
      </c>
      <c r="E333" s="13" t="e">
        <f>VLOOKUP(C333,'Hàng hóa'!$C$5:$D$50,2,0)</f>
        <v>#N/A</v>
      </c>
      <c r="F333" s="17" t="e">
        <f>VLOOKUP(E333,'Hàng hóa'!$D$5:$H$50,5,0)</f>
        <v>#N/A</v>
      </c>
      <c r="G333" s="17" t="e">
        <f t="shared" si="5"/>
        <v>#N/A</v>
      </c>
    </row>
    <row r="334" spans="1:7" x14ac:dyDescent="0.2">
      <c r="A334" s="11">
        <v>312</v>
      </c>
      <c r="E334" s="13" t="e">
        <f>VLOOKUP(C334,'Hàng hóa'!$C$5:$D$50,2,0)</f>
        <v>#N/A</v>
      </c>
      <c r="F334" s="17" t="e">
        <f>VLOOKUP(E334,'Hàng hóa'!$D$5:$H$50,5,0)</f>
        <v>#N/A</v>
      </c>
      <c r="G334" s="17" t="e">
        <f t="shared" si="5"/>
        <v>#N/A</v>
      </c>
    </row>
    <row r="335" spans="1:7" x14ac:dyDescent="0.2">
      <c r="A335" s="11">
        <v>313</v>
      </c>
      <c r="E335" s="13" t="e">
        <f>VLOOKUP(C335,'Hàng hóa'!$C$5:$D$50,2,0)</f>
        <v>#N/A</v>
      </c>
      <c r="F335" s="17" t="e">
        <f>VLOOKUP(E335,'Hàng hóa'!$D$5:$H$50,5,0)</f>
        <v>#N/A</v>
      </c>
      <c r="G335" s="17" t="e">
        <f t="shared" si="5"/>
        <v>#N/A</v>
      </c>
    </row>
    <row r="336" spans="1:7" x14ac:dyDescent="0.2">
      <c r="A336" s="11">
        <v>314</v>
      </c>
      <c r="E336" s="13" t="e">
        <f>VLOOKUP(C336,'Hàng hóa'!$C$5:$D$50,2,0)</f>
        <v>#N/A</v>
      </c>
      <c r="F336" s="17" t="e">
        <f>VLOOKUP(E336,'Hàng hóa'!$D$5:$H$50,5,0)</f>
        <v>#N/A</v>
      </c>
      <c r="G336" s="17" t="e">
        <f t="shared" si="5"/>
        <v>#N/A</v>
      </c>
    </row>
    <row r="337" spans="1:7" x14ac:dyDescent="0.2">
      <c r="A337" s="11">
        <v>315</v>
      </c>
      <c r="E337" s="13" t="e">
        <f>VLOOKUP(C337,'Hàng hóa'!$C$5:$D$50,2,0)</f>
        <v>#N/A</v>
      </c>
      <c r="F337" s="17" t="e">
        <f>VLOOKUP(E337,'Hàng hóa'!$D$5:$H$50,5,0)</f>
        <v>#N/A</v>
      </c>
      <c r="G337" s="17" t="e">
        <f t="shared" si="5"/>
        <v>#N/A</v>
      </c>
    </row>
    <row r="338" spans="1:7" x14ac:dyDescent="0.2">
      <c r="A338" s="11">
        <v>316</v>
      </c>
      <c r="E338" s="13" t="e">
        <f>VLOOKUP(C338,'Hàng hóa'!$C$5:$D$50,2,0)</f>
        <v>#N/A</v>
      </c>
      <c r="F338" s="17" t="e">
        <f>VLOOKUP(E338,'Hàng hóa'!$D$5:$H$50,5,0)</f>
        <v>#N/A</v>
      </c>
      <c r="G338" s="17" t="e">
        <f t="shared" si="5"/>
        <v>#N/A</v>
      </c>
    </row>
    <row r="339" spans="1:7" x14ac:dyDescent="0.2">
      <c r="A339" s="11">
        <v>317</v>
      </c>
      <c r="E339" s="13" t="e">
        <f>VLOOKUP(C339,'Hàng hóa'!$C$5:$D$50,2,0)</f>
        <v>#N/A</v>
      </c>
      <c r="F339" s="17" t="e">
        <f>VLOOKUP(E339,'Hàng hóa'!$D$5:$H$50,5,0)</f>
        <v>#N/A</v>
      </c>
      <c r="G339" s="17" t="e">
        <f t="shared" si="5"/>
        <v>#N/A</v>
      </c>
    </row>
    <row r="340" spans="1:7" x14ac:dyDescent="0.2">
      <c r="A340" s="11">
        <v>318</v>
      </c>
      <c r="E340" s="13" t="e">
        <f>VLOOKUP(C340,'Hàng hóa'!$C$5:$D$50,2,0)</f>
        <v>#N/A</v>
      </c>
      <c r="F340" s="17" t="e">
        <f>VLOOKUP(E340,'Hàng hóa'!$D$5:$H$50,5,0)</f>
        <v>#N/A</v>
      </c>
      <c r="G340" s="17" t="e">
        <f t="shared" si="5"/>
        <v>#N/A</v>
      </c>
    </row>
    <row r="341" spans="1:7" x14ac:dyDescent="0.2">
      <c r="A341" s="11">
        <v>319</v>
      </c>
      <c r="E341" s="13" t="e">
        <f>VLOOKUP(C341,'Hàng hóa'!$C$5:$D$50,2,0)</f>
        <v>#N/A</v>
      </c>
      <c r="F341" s="17" t="e">
        <f>VLOOKUP(E341,'Hàng hóa'!$D$5:$H$50,5,0)</f>
        <v>#N/A</v>
      </c>
      <c r="G341" s="17" t="e">
        <f t="shared" si="5"/>
        <v>#N/A</v>
      </c>
    </row>
    <row r="342" spans="1:7" x14ac:dyDescent="0.2">
      <c r="A342" s="11">
        <v>320</v>
      </c>
      <c r="E342" s="13" t="e">
        <f>VLOOKUP(C342,'Hàng hóa'!$C$5:$D$50,2,0)</f>
        <v>#N/A</v>
      </c>
      <c r="F342" s="17" t="e">
        <f>VLOOKUP(E342,'Hàng hóa'!$D$5:$H$50,5,0)</f>
        <v>#N/A</v>
      </c>
      <c r="G342" s="17" t="e">
        <f t="shared" si="5"/>
        <v>#N/A</v>
      </c>
    </row>
    <row r="343" spans="1:7" x14ac:dyDescent="0.2">
      <c r="A343" s="11">
        <v>321</v>
      </c>
      <c r="E343" s="13" t="e">
        <f>VLOOKUP(C343,'Hàng hóa'!$C$5:$D$50,2,0)</f>
        <v>#N/A</v>
      </c>
      <c r="F343" s="17" t="e">
        <f>VLOOKUP(E343,'Hàng hóa'!$D$5:$H$50,5,0)</f>
        <v>#N/A</v>
      </c>
      <c r="G343" s="17" t="e">
        <f t="shared" ref="G343:G406" si="6">D343*F343</f>
        <v>#N/A</v>
      </c>
    </row>
    <row r="344" spans="1:7" x14ac:dyDescent="0.2">
      <c r="A344" s="11">
        <v>322</v>
      </c>
      <c r="E344" s="13" t="e">
        <f>VLOOKUP(C344,'Hàng hóa'!$C$5:$D$50,2,0)</f>
        <v>#N/A</v>
      </c>
      <c r="F344" s="17" t="e">
        <f>VLOOKUP(E344,'Hàng hóa'!$D$5:$H$50,5,0)</f>
        <v>#N/A</v>
      </c>
      <c r="G344" s="17" t="e">
        <f t="shared" si="6"/>
        <v>#N/A</v>
      </c>
    </row>
    <row r="345" spans="1:7" x14ac:dyDescent="0.2">
      <c r="A345" s="11">
        <v>323</v>
      </c>
      <c r="E345" s="13" t="e">
        <f>VLOOKUP(C345,'Hàng hóa'!$C$5:$D$50,2,0)</f>
        <v>#N/A</v>
      </c>
      <c r="F345" s="17" t="e">
        <f>VLOOKUP(E345,'Hàng hóa'!$D$5:$H$50,5,0)</f>
        <v>#N/A</v>
      </c>
      <c r="G345" s="17" t="e">
        <f t="shared" si="6"/>
        <v>#N/A</v>
      </c>
    </row>
    <row r="346" spans="1:7" x14ac:dyDescent="0.2">
      <c r="A346" s="11">
        <v>324</v>
      </c>
      <c r="E346" s="13" t="e">
        <f>VLOOKUP(C346,'Hàng hóa'!$C$5:$D$50,2,0)</f>
        <v>#N/A</v>
      </c>
      <c r="F346" s="17" t="e">
        <f>VLOOKUP(E346,'Hàng hóa'!$D$5:$H$50,5,0)</f>
        <v>#N/A</v>
      </c>
      <c r="G346" s="17" t="e">
        <f t="shared" si="6"/>
        <v>#N/A</v>
      </c>
    </row>
    <row r="347" spans="1:7" x14ac:dyDescent="0.2">
      <c r="A347" s="11">
        <v>325</v>
      </c>
      <c r="E347" s="13" t="e">
        <f>VLOOKUP(C347,'Hàng hóa'!$C$5:$D$50,2,0)</f>
        <v>#N/A</v>
      </c>
      <c r="F347" s="17" t="e">
        <f>VLOOKUP(E347,'Hàng hóa'!$D$5:$H$50,5,0)</f>
        <v>#N/A</v>
      </c>
      <c r="G347" s="17" t="e">
        <f t="shared" si="6"/>
        <v>#N/A</v>
      </c>
    </row>
    <row r="348" spans="1:7" x14ac:dyDescent="0.2">
      <c r="A348" s="11">
        <v>326</v>
      </c>
      <c r="E348" s="13" t="e">
        <f>VLOOKUP(C348,'Hàng hóa'!$C$5:$D$50,2,0)</f>
        <v>#N/A</v>
      </c>
      <c r="F348" s="17" t="e">
        <f>VLOOKUP(E348,'Hàng hóa'!$D$5:$H$50,5,0)</f>
        <v>#N/A</v>
      </c>
      <c r="G348" s="17" t="e">
        <f t="shared" si="6"/>
        <v>#N/A</v>
      </c>
    </row>
    <row r="349" spans="1:7" x14ac:dyDescent="0.2">
      <c r="A349" s="11">
        <v>327</v>
      </c>
      <c r="E349" s="13" t="e">
        <f>VLOOKUP(C349,'Hàng hóa'!$C$5:$D$50,2,0)</f>
        <v>#N/A</v>
      </c>
      <c r="F349" s="17" t="e">
        <f>VLOOKUP(E349,'Hàng hóa'!$D$5:$H$50,5,0)</f>
        <v>#N/A</v>
      </c>
      <c r="G349" s="17" t="e">
        <f t="shared" si="6"/>
        <v>#N/A</v>
      </c>
    </row>
    <row r="350" spans="1:7" x14ac:dyDescent="0.2">
      <c r="A350" s="11">
        <v>328</v>
      </c>
      <c r="E350" s="13" t="e">
        <f>VLOOKUP(C350,'Hàng hóa'!$C$5:$D$50,2,0)</f>
        <v>#N/A</v>
      </c>
      <c r="F350" s="17" t="e">
        <f>VLOOKUP(E350,'Hàng hóa'!$D$5:$H$50,5,0)</f>
        <v>#N/A</v>
      </c>
      <c r="G350" s="17" t="e">
        <f t="shared" si="6"/>
        <v>#N/A</v>
      </c>
    </row>
    <row r="351" spans="1:7" x14ac:dyDescent="0.2">
      <c r="A351" s="11">
        <v>329</v>
      </c>
      <c r="E351" s="13" t="e">
        <f>VLOOKUP(C351,'Hàng hóa'!$C$5:$D$50,2,0)</f>
        <v>#N/A</v>
      </c>
      <c r="F351" s="17" t="e">
        <f>VLOOKUP(E351,'Hàng hóa'!$D$5:$H$50,5,0)</f>
        <v>#N/A</v>
      </c>
      <c r="G351" s="17" t="e">
        <f t="shared" si="6"/>
        <v>#N/A</v>
      </c>
    </row>
    <row r="352" spans="1:7" x14ac:dyDescent="0.2">
      <c r="A352" s="11">
        <v>330</v>
      </c>
      <c r="E352" s="13" t="e">
        <f>VLOOKUP(C352,'Hàng hóa'!$C$5:$D$50,2,0)</f>
        <v>#N/A</v>
      </c>
      <c r="F352" s="17" t="e">
        <f>VLOOKUP(E352,'Hàng hóa'!$D$5:$H$50,5,0)</f>
        <v>#N/A</v>
      </c>
      <c r="G352" s="17" t="e">
        <f t="shared" si="6"/>
        <v>#N/A</v>
      </c>
    </row>
    <row r="353" spans="1:7" x14ac:dyDescent="0.2">
      <c r="A353" s="11">
        <v>331</v>
      </c>
      <c r="E353" s="13" t="e">
        <f>VLOOKUP(C353,'Hàng hóa'!$C$5:$D$50,2,0)</f>
        <v>#N/A</v>
      </c>
      <c r="F353" s="17" t="e">
        <f>VLOOKUP(E353,'Hàng hóa'!$D$5:$H$50,5,0)</f>
        <v>#N/A</v>
      </c>
      <c r="G353" s="17" t="e">
        <f t="shared" si="6"/>
        <v>#N/A</v>
      </c>
    </row>
    <row r="354" spans="1:7" x14ac:dyDescent="0.2">
      <c r="A354" s="11">
        <v>332</v>
      </c>
      <c r="E354" s="13" t="e">
        <f>VLOOKUP(C354,'Hàng hóa'!$C$5:$D$50,2,0)</f>
        <v>#N/A</v>
      </c>
      <c r="F354" s="17" t="e">
        <f>VLOOKUP(E354,'Hàng hóa'!$D$5:$H$50,5,0)</f>
        <v>#N/A</v>
      </c>
      <c r="G354" s="17" t="e">
        <f t="shared" si="6"/>
        <v>#N/A</v>
      </c>
    </row>
    <row r="355" spans="1:7" x14ac:dyDescent="0.2">
      <c r="A355" s="11">
        <v>333</v>
      </c>
      <c r="E355" s="13" t="e">
        <f>VLOOKUP(C355,'Hàng hóa'!$C$5:$D$50,2,0)</f>
        <v>#N/A</v>
      </c>
      <c r="F355" s="17" t="e">
        <f>VLOOKUP(E355,'Hàng hóa'!$D$5:$H$50,5,0)</f>
        <v>#N/A</v>
      </c>
      <c r="G355" s="17" t="e">
        <f t="shared" si="6"/>
        <v>#N/A</v>
      </c>
    </row>
    <row r="356" spans="1:7" x14ac:dyDescent="0.2">
      <c r="A356" s="11">
        <v>334</v>
      </c>
      <c r="E356" s="13" t="e">
        <f>VLOOKUP(C356,'Hàng hóa'!$C$5:$D$50,2,0)</f>
        <v>#N/A</v>
      </c>
      <c r="F356" s="17" t="e">
        <f>VLOOKUP(E356,'Hàng hóa'!$D$5:$H$50,5,0)</f>
        <v>#N/A</v>
      </c>
      <c r="G356" s="17" t="e">
        <f t="shared" si="6"/>
        <v>#N/A</v>
      </c>
    </row>
    <row r="357" spans="1:7" x14ac:dyDescent="0.2">
      <c r="A357" s="11">
        <v>335</v>
      </c>
      <c r="E357" s="13" t="e">
        <f>VLOOKUP(C357,'Hàng hóa'!$C$5:$D$50,2,0)</f>
        <v>#N/A</v>
      </c>
      <c r="F357" s="17" t="e">
        <f>VLOOKUP(E357,'Hàng hóa'!$D$5:$H$50,5,0)</f>
        <v>#N/A</v>
      </c>
      <c r="G357" s="17" t="e">
        <f t="shared" si="6"/>
        <v>#N/A</v>
      </c>
    </row>
    <row r="358" spans="1:7" x14ac:dyDescent="0.2">
      <c r="A358" s="11">
        <v>336</v>
      </c>
      <c r="E358" s="13" t="e">
        <f>VLOOKUP(C358,'Hàng hóa'!$C$5:$D$50,2,0)</f>
        <v>#N/A</v>
      </c>
      <c r="F358" s="17" t="e">
        <f>VLOOKUP(E358,'Hàng hóa'!$D$5:$H$50,5,0)</f>
        <v>#N/A</v>
      </c>
      <c r="G358" s="17" t="e">
        <f t="shared" si="6"/>
        <v>#N/A</v>
      </c>
    </row>
    <row r="359" spans="1:7" x14ac:dyDescent="0.2">
      <c r="A359" s="11">
        <v>337</v>
      </c>
      <c r="E359" s="13" t="e">
        <f>VLOOKUP(C359,'Hàng hóa'!$C$5:$D$50,2,0)</f>
        <v>#N/A</v>
      </c>
      <c r="F359" s="17" t="e">
        <f>VLOOKUP(E359,'Hàng hóa'!$D$5:$H$50,5,0)</f>
        <v>#N/A</v>
      </c>
      <c r="G359" s="17" t="e">
        <f t="shared" si="6"/>
        <v>#N/A</v>
      </c>
    </row>
    <row r="360" spans="1:7" x14ac:dyDescent="0.2">
      <c r="A360" s="11">
        <v>338</v>
      </c>
      <c r="E360" s="13" t="e">
        <f>VLOOKUP(C360,'Hàng hóa'!$C$5:$D$50,2,0)</f>
        <v>#N/A</v>
      </c>
      <c r="F360" s="17" t="e">
        <f>VLOOKUP(E360,'Hàng hóa'!$D$5:$H$50,5,0)</f>
        <v>#N/A</v>
      </c>
      <c r="G360" s="17" t="e">
        <f t="shared" si="6"/>
        <v>#N/A</v>
      </c>
    </row>
    <row r="361" spans="1:7" x14ac:dyDescent="0.2">
      <c r="A361" s="11">
        <v>339</v>
      </c>
      <c r="E361" s="13" t="e">
        <f>VLOOKUP(C361,'Hàng hóa'!$C$5:$D$50,2,0)</f>
        <v>#N/A</v>
      </c>
      <c r="F361" s="17" t="e">
        <f>VLOOKUP(E361,'Hàng hóa'!$D$5:$H$50,5,0)</f>
        <v>#N/A</v>
      </c>
      <c r="G361" s="17" t="e">
        <f t="shared" si="6"/>
        <v>#N/A</v>
      </c>
    </row>
    <row r="362" spans="1:7" x14ac:dyDescent="0.2">
      <c r="A362" s="11">
        <v>340</v>
      </c>
      <c r="E362" s="13" t="e">
        <f>VLOOKUP(C362,'Hàng hóa'!$C$5:$D$50,2,0)</f>
        <v>#N/A</v>
      </c>
      <c r="F362" s="17" t="e">
        <f>VLOOKUP(E362,'Hàng hóa'!$D$5:$H$50,5,0)</f>
        <v>#N/A</v>
      </c>
      <c r="G362" s="17" t="e">
        <f t="shared" si="6"/>
        <v>#N/A</v>
      </c>
    </row>
    <row r="363" spans="1:7" x14ac:dyDescent="0.2">
      <c r="A363" s="11">
        <v>341</v>
      </c>
      <c r="E363" s="13" t="e">
        <f>VLOOKUP(C363,'Hàng hóa'!$C$5:$D$50,2,0)</f>
        <v>#N/A</v>
      </c>
      <c r="F363" s="17" t="e">
        <f>VLOOKUP(E363,'Hàng hóa'!$D$5:$H$50,5,0)</f>
        <v>#N/A</v>
      </c>
      <c r="G363" s="17" t="e">
        <f t="shared" si="6"/>
        <v>#N/A</v>
      </c>
    </row>
    <row r="364" spans="1:7" x14ac:dyDescent="0.2">
      <c r="A364" s="11">
        <v>342</v>
      </c>
      <c r="E364" s="13" t="e">
        <f>VLOOKUP(C364,'Hàng hóa'!$C$5:$D$50,2,0)</f>
        <v>#N/A</v>
      </c>
      <c r="F364" s="17" t="e">
        <f>VLOOKUP(E364,'Hàng hóa'!$D$5:$H$50,5,0)</f>
        <v>#N/A</v>
      </c>
      <c r="G364" s="17" t="e">
        <f t="shared" si="6"/>
        <v>#N/A</v>
      </c>
    </row>
    <row r="365" spans="1:7" x14ac:dyDescent="0.2">
      <c r="A365" s="11">
        <v>343</v>
      </c>
      <c r="E365" s="13" t="e">
        <f>VLOOKUP(C365,'Hàng hóa'!$C$5:$D$50,2,0)</f>
        <v>#N/A</v>
      </c>
      <c r="F365" s="17" t="e">
        <f>VLOOKUP(E365,'Hàng hóa'!$D$5:$H$50,5,0)</f>
        <v>#N/A</v>
      </c>
      <c r="G365" s="17" t="e">
        <f t="shared" si="6"/>
        <v>#N/A</v>
      </c>
    </row>
    <row r="366" spans="1:7" x14ac:dyDescent="0.2">
      <c r="A366" s="11">
        <v>344</v>
      </c>
      <c r="E366" s="13" t="e">
        <f>VLOOKUP(C366,'Hàng hóa'!$C$5:$D$50,2,0)</f>
        <v>#N/A</v>
      </c>
      <c r="F366" s="17" t="e">
        <f>VLOOKUP(E366,'Hàng hóa'!$D$5:$H$50,5,0)</f>
        <v>#N/A</v>
      </c>
      <c r="G366" s="17" t="e">
        <f t="shared" si="6"/>
        <v>#N/A</v>
      </c>
    </row>
    <row r="367" spans="1:7" x14ac:dyDescent="0.2">
      <c r="A367" s="11">
        <v>345</v>
      </c>
      <c r="E367" s="13" t="e">
        <f>VLOOKUP(C367,'Hàng hóa'!$C$5:$D$50,2,0)</f>
        <v>#N/A</v>
      </c>
      <c r="F367" s="17" t="e">
        <f>VLOOKUP(E367,'Hàng hóa'!$D$5:$H$50,5,0)</f>
        <v>#N/A</v>
      </c>
      <c r="G367" s="17" t="e">
        <f t="shared" si="6"/>
        <v>#N/A</v>
      </c>
    </row>
    <row r="368" spans="1:7" x14ac:dyDescent="0.2">
      <c r="A368" s="11">
        <v>346</v>
      </c>
      <c r="E368" s="13" t="e">
        <f>VLOOKUP(C368,'Hàng hóa'!$C$5:$D$50,2,0)</f>
        <v>#N/A</v>
      </c>
      <c r="F368" s="17" t="e">
        <f>VLOOKUP(E368,'Hàng hóa'!$D$5:$H$50,5,0)</f>
        <v>#N/A</v>
      </c>
      <c r="G368" s="17" t="e">
        <f t="shared" si="6"/>
        <v>#N/A</v>
      </c>
    </row>
    <row r="369" spans="1:7" x14ac:dyDescent="0.2">
      <c r="A369" s="11">
        <v>347</v>
      </c>
      <c r="E369" s="13" t="e">
        <f>VLOOKUP(C369,'Hàng hóa'!$C$5:$D$50,2,0)</f>
        <v>#N/A</v>
      </c>
      <c r="F369" s="17" t="e">
        <f>VLOOKUP(E369,'Hàng hóa'!$D$5:$H$50,5,0)</f>
        <v>#N/A</v>
      </c>
      <c r="G369" s="17" t="e">
        <f t="shared" si="6"/>
        <v>#N/A</v>
      </c>
    </row>
    <row r="370" spans="1:7" x14ac:dyDescent="0.2">
      <c r="A370" s="11">
        <v>348</v>
      </c>
      <c r="E370" s="13" t="e">
        <f>VLOOKUP(C370,'Hàng hóa'!$C$5:$D$50,2,0)</f>
        <v>#N/A</v>
      </c>
      <c r="F370" s="17" t="e">
        <f>VLOOKUP(E370,'Hàng hóa'!$D$5:$H$50,5,0)</f>
        <v>#N/A</v>
      </c>
      <c r="G370" s="17" t="e">
        <f t="shared" si="6"/>
        <v>#N/A</v>
      </c>
    </row>
    <row r="371" spans="1:7" x14ac:dyDescent="0.2">
      <c r="A371" s="11">
        <v>349</v>
      </c>
      <c r="E371" s="13" t="e">
        <f>VLOOKUP(C371,'Hàng hóa'!$C$5:$D$50,2,0)</f>
        <v>#N/A</v>
      </c>
      <c r="F371" s="17" t="e">
        <f>VLOOKUP(E371,'Hàng hóa'!$D$5:$H$50,5,0)</f>
        <v>#N/A</v>
      </c>
      <c r="G371" s="17" t="e">
        <f t="shared" si="6"/>
        <v>#N/A</v>
      </c>
    </row>
    <row r="372" spans="1:7" x14ac:dyDescent="0.2">
      <c r="A372" s="11">
        <v>350</v>
      </c>
      <c r="E372" s="13" t="e">
        <f>VLOOKUP(C372,'Hàng hóa'!$C$5:$D$50,2,0)</f>
        <v>#N/A</v>
      </c>
      <c r="F372" s="17" t="e">
        <f>VLOOKUP(E372,'Hàng hóa'!$D$5:$H$50,5,0)</f>
        <v>#N/A</v>
      </c>
      <c r="G372" s="17" t="e">
        <f t="shared" si="6"/>
        <v>#N/A</v>
      </c>
    </row>
    <row r="373" spans="1:7" x14ac:dyDescent="0.2">
      <c r="A373" s="11">
        <v>351</v>
      </c>
      <c r="E373" s="13" t="e">
        <f>VLOOKUP(C373,'Hàng hóa'!$C$5:$D$50,2,0)</f>
        <v>#N/A</v>
      </c>
      <c r="F373" s="17" t="e">
        <f>VLOOKUP(E373,'Hàng hóa'!$D$5:$H$50,5,0)</f>
        <v>#N/A</v>
      </c>
      <c r="G373" s="17" t="e">
        <f t="shared" si="6"/>
        <v>#N/A</v>
      </c>
    </row>
    <row r="374" spans="1:7" x14ac:dyDescent="0.2">
      <c r="A374" s="11">
        <v>352</v>
      </c>
      <c r="E374" s="13" t="e">
        <f>VLOOKUP(C374,'Hàng hóa'!$C$5:$D$50,2,0)</f>
        <v>#N/A</v>
      </c>
      <c r="F374" s="17" t="e">
        <f>VLOOKUP(E374,'Hàng hóa'!$D$5:$H$50,5,0)</f>
        <v>#N/A</v>
      </c>
      <c r="G374" s="17" t="e">
        <f t="shared" si="6"/>
        <v>#N/A</v>
      </c>
    </row>
    <row r="375" spans="1:7" x14ac:dyDescent="0.2">
      <c r="A375" s="11">
        <v>353</v>
      </c>
      <c r="E375" s="13" t="e">
        <f>VLOOKUP(C375,'Hàng hóa'!$C$5:$D$50,2,0)</f>
        <v>#N/A</v>
      </c>
      <c r="F375" s="17" t="e">
        <f>VLOOKUP(E375,'Hàng hóa'!$D$5:$H$50,5,0)</f>
        <v>#N/A</v>
      </c>
      <c r="G375" s="17" t="e">
        <f t="shared" si="6"/>
        <v>#N/A</v>
      </c>
    </row>
    <row r="376" spans="1:7" x14ac:dyDescent="0.2">
      <c r="A376" s="11">
        <v>354</v>
      </c>
      <c r="E376" s="13" t="e">
        <f>VLOOKUP(C376,'Hàng hóa'!$C$5:$D$50,2,0)</f>
        <v>#N/A</v>
      </c>
      <c r="F376" s="17" t="e">
        <f>VLOOKUP(E376,'Hàng hóa'!$D$5:$H$50,5,0)</f>
        <v>#N/A</v>
      </c>
      <c r="G376" s="17" t="e">
        <f t="shared" si="6"/>
        <v>#N/A</v>
      </c>
    </row>
    <row r="377" spans="1:7" x14ac:dyDescent="0.2">
      <c r="A377" s="11">
        <v>355</v>
      </c>
      <c r="E377" s="13" t="e">
        <f>VLOOKUP(C377,'Hàng hóa'!$C$5:$D$50,2,0)</f>
        <v>#N/A</v>
      </c>
      <c r="F377" s="17" t="e">
        <f>VLOOKUP(E377,'Hàng hóa'!$D$5:$H$50,5,0)</f>
        <v>#N/A</v>
      </c>
      <c r="G377" s="17" t="e">
        <f t="shared" si="6"/>
        <v>#N/A</v>
      </c>
    </row>
    <row r="378" spans="1:7" x14ac:dyDescent="0.2">
      <c r="A378" s="11">
        <v>356</v>
      </c>
      <c r="E378" s="13" t="e">
        <f>VLOOKUP(C378,'Hàng hóa'!$C$5:$D$50,2,0)</f>
        <v>#N/A</v>
      </c>
      <c r="F378" s="17" t="e">
        <f>VLOOKUP(E378,'Hàng hóa'!$D$5:$H$50,5,0)</f>
        <v>#N/A</v>
      </c>
      <c r="G378" s="17" t="e">
        <f t="shared" si="6"/>
        <v>#N/A</v>
      </c>
    </row>
    <row r="379" spans="1:7" x14ac:dyDescent="0.2">
      <c r="A379" s="11">
        <v>357</v>
      </c>
      <c r="E379" s="13" t="e">
        <f>VLOOKUP(C379,'Hàng hóa'!$C$5:$D$50,2,0)</f>
        <v>#N/A</v>
      </c>
      <c r="F379" s="17" t="e">
        <f>VLOOKUP(E379,'Hàng hóa'!$D$5:$H$50,5,0)</f>
        <v>#N/A</v>
      </c>
      <c r="G379" s="17" t="e">
        <f t="shared" si="6"/>
        <v>#N/A</v>
      </c>
    </row>
    <row r="380" spans="1:7" x14ac:dyDescent="0.2">
      <c r="A380" s="11">
        <v>358</v>
      </c>
      <c r="E380" s="13" t="e">
        <f>VLOOKUP(C380,'Hàng hóa'!$C$5:$D$50,2,0)</f>
        <v>#N/A</v>
      </c>
      <c r="F380" s="17" t="e">
        <f>VLOOKUP(E380,'Hàng hóa'!$D$5:$H$50,5,0)</f>
        <v>#N/A</v>
      </c>
      <c r="G380" s="17" t="e">
        <f t="shared" si="6"/>
        <v>#N/A</v>
      </c>
    </row>
    <row r="381" spans="1:7" x14ac:dyDescent="0.2">
      <c r="A381" s="11">
        <v>359</v>
      </c>
      <c r="E381" s="13" t="e">
        <f>VLOOKUP(C381,'Hàng hóa'!$C$5:$D$50,2,0)</f>
        <v>#N/A</v>
      </c>
      <c r="F381" s="17" t="e">
        <f>VLOOKUP(E381,'Hàng hóa'!$D$5:$H$50,5,0)</f>
        <v>#N/A</v>
      </c>
      <c r="G381" s="17" t="e">
        <f t="shared" si="6"/>
        <v>#N/A</v>
      </c>
    </row>
    <row r="382" spans="1:7" x14ac:dyDescent="0.2">
      <c r="A382" s="11">
        <v>360</v>
      </c>
      <c r="E382" s="13" t="e">
        <f>VLOOKUP(C382,'Hàng hóa'!$C$5:$D$50,2,0)</f>
        <v>#N/A</v>
      </c>
      <c r="F382" s="17" t="e">
        <f>VLOOKUP(E382,'Hàng hóa'!$D$5:$H$50,5,0)</f>
        <v>#N/A</v>
      </c>
      <c r="G382" s="17" t="e">
        <f t="shared" si="6"/>
        <v>#N/A</v>
      </c>
    </row>
    <row r="383" spans="1:7" x14ac:dyDescent="0.2">
      <c r="A383" s="11">
        <v>361</v>
      </c>
      <c r="E383" s="13" t="e">
        <f>VLOOKUP(C383,'Hàng hóa'!$C$5:$D$50,2,0)</f>
        <v>#N/A</v>
      </c>
      <c r="F383" s="17" t="e">
        <f>VLOOKUP(E383,'Hàng hóa'!$D$5:$H$50,5,0)</f>
        <v>#N/A</v>
      </c>
      <c r="G383" s="17" t="e">
        <f t="shared" si="6"/>
        <v>#N/A</v>
      </c>
    </row>
    <row r="384" spans="1:7" x14ac:dyDescent="0.2">
      <c r="A384" s="11">
        <v>362</v>
      </c>
      <c r="E384" s="13" t="e">
        <f>VLOOKUP(C384,'Hàng hóa'!$C$5:$D$50,2,0)</f>
        <v>#N/A</v>
      </c>
      <c r="F384" s="17" t="e">
        <f>VLOOKUP(E384,'Hàng hóa'!$D$5:$H$50,5,0)</f>
        <v>#N/A</v>
      </c>
      <c r="G384" s="17" t="e">
        <f t="shared" si="6"/>
        <v>#N/A</v>
      </c>
    </row>
    <row r="385" spans="1:7" x14ac:dyDescent="0.2">
      <c r="A385" s="11">
        <v>363</v>
      </c>
      <c r="E385" s="13" t="e">
        <f>VLOOKUP(C385,'Hàng hóa'!$C$5:$D$50,2,0)</f>
        <v>#N/A</v>
      </c>
      <c r="F385" s="17" t="e">
        <f>VLOOKUP(E385,'Hàng hóa'!$D$5:$H$50,5,0)</f>
        <v>#N/A</v>
      </c>
      <c r="G385" s="17" t="e">
        <f t="shared" si="6"/>
        <v>#N/A</v>
      </c>
    </row>
    <row r="386" spans="1:7" x14ac:dyDescent="0.2">
      <c r="A386" s="11">
        <v>364</v>
      </c>
      <c r="E386" s="13" t="e">
        <f>VLOOKUP(C386,'Hàng hóa'!$C$5:$D$50,2,0)</f>
        <v>#N/A</v>
      </c>
      <c r="F386" s="17" t="e">
        <f>VLOOKUP(E386,'Hàng hóa'!$D$5:$H$50,5,0)</f>
        <v>#N/A</v>
      </c>
      <c r="G386" s="17" t="e">
        <f t="shared" si="6"/>
        <v>#N/A</v>
      </c>
    </row>
    <row r="387" spans="1:7" x14ac:dyDescent="0.2">
      <c r="A387" s="11">
        <v>365</v>
      </c>
      <c r="E387" s="13" t="e">
        <f>VLOOKUP(C387,'Hàng hóa'!$C$5:$D$50,2,0)</f>
        <v>#N/A</v>
      </c>
      <c r="F387" s="17" t="e">
        <f>VLOOKUP(E387,'Hàng hóa'!$D$5:$H$50,5,0)</f>
        <v>#N/A</v>
      </c>
      <c r="G387" s="17" t="e">
        <f t="shared" si="6"/>
        <v>#N/A</v>
      </c>
    </row>
    <row r="388" spans="1:7" x14ac:dyDescent="0.2">
      <c r="A388" s="11">
        <v>366</v>
      </c>
      <c r="E388" s="13" t="e">
        <f>VLOOKUP(C388,'Hàng hóa'!$C$5:$D$50,2,0)</f>
        <v>#N/A</v>
      </c>
      <c r="F388" s="17" t="e">
        <f>VLOOKUP(E388,'Hàng hóa'!$D$5:$H$50,5,0)</f>
        <v>#N/A</v>
      </c>
      <c r="G388" s="17" t="e">
        <f t="shared" si="6"/>
        <v>#N/A</v>
      </c>
    </row>
    <row r="389" spans="1:7" x14ac:dyDescent="0.2">
      <c r="A389" s="11">
        <v>367</v>
      </c>
      <c r="E389" s="13" t="e">
        <f>VLOOKUP(C389,'Hàng hóa'!$C$5:$D$50,2,0)</f>
        <v>#N/A</v>
      </c>
      <c r="F389" s="17" t="e">
        <f>VLOOKUP(E389,'Hàng hóa'!$D$5:$H$50,5,0)</f>
        <v>#N/A</v>
      </c>
      <c r="G389" s="17" t="e">
        <f t="shared" si="6"/>
        <v>#N/A</v>
      </c>
    </row>
    <row r="390" spans="1:7" x14ac:dyDescent="0.2">
      <c r="A390" s="11">
        <v>368</v>
      </c>
      <c r="E390" s="13" t="e">
        <f>VLOOKUP(C390,'Hàng hóa'!$C$5:$D$50,2,0)</f>
        <v>#N/A</v>
      </c>
      <c r="F390" s="17" t="e">
        <f>VLOOKUP(E390,'Hàng hóa'!$D$5:$H$50,5,0)</f>
        <v>#N/A</v>
      </c>
      <c r="G390" s="17" t="e">
        <f t="shared" si="6"/>
        <v>#N/A</v>
      </c>
    </row>
    <row r="391" spans="1:7" x14ac:dyDescent="0.2">
      <c r="A391" s="11">
        <v>369</v>
      </c>
      <c r="E391" s="13" t="e">
        <f>VLOOKUP(C391,'Hàng hóa'!$C$5:$D$50,2,0)</f>
        <v>#N/A</v>
      </c>
      <c r="F391" s="17" t="e">
        <f>VLOOKUP(E391,'Hàng hóa'!$D$5:$H$50,5,0)</f>
        <v>#N/A</v>
      </c>
      <c r="G391" s="17" t="e">
        <f t="shared" si="6"/>
        <v>#N/A</v>
      </c>
    </row>
    <row r="392" spans="1:7" x14ac:dyDescent="0.2">
      <c r="A392" s="11">
        <v>370</v>
      </c>
      <c r="E392" s="13" t="e">
        <f>VLOOKUP(C392,'Hàng hóa'!$C$5:$D$50,2,0)</f>
        <v>#N/A</v>
      </c>
      <c r="F392" s="17" t="e">
        <f>VLOOKUP(E392,'Hàng hóa'!$D$5:$H$50,5,0)</f>
        <v>#N/A</v>
      </c>
      <c r="G392" s="17" t="e">
        <f t="shared" si="6"/>
        <v>#N/A</v>
      </c>
    </row>
    <row r="393" spans="1:7" x14ac:dyDescent="0.2">
      <c r="A393" s="11">
        <v>371</v>
      </c>
      <c r="E393" s="13" t="e">
        <f>VLOOKUP(C393,'Hàng hóa'!$C$5:$D$50,2,0)</f>
        <v>#N/A</v>
      </c>
      <c r="F393" s="17" t="e">
        <f>VLOOKUP(E393,'Hàng hóa'!$D$5:$H$50,5,0)</f>
        <v>#N/A</v>
      </c>
      <c r="G393" s="17" t="e">
        <f t="shared" si="6"/>
        <v>#N/A</v>
      </c>
    </row>
    <row r="394" spans="1:7" x14ac:dyDescent="0.2">
      <c r="A394" s="11">
        <v>372</v>
      </c>
      <c r="E394" s="13" t="e">
        <f>VLOOKUP(C394,'Hàng hóa'!$C$5:$D$50,2,0)</f>
        <v>#N/A</v>
      </c>
      <c r="F394" s="17" t="e">
        <f>VLOOKUP(E394,'Hàng hóa'!$D$5:$H$50,5,0)</f>
        <v>#N/A</v>
      </c>
      <c r="G394" s="17" t="e">
        <f t="shared" si="6"/>
        <v>#N/A</v>
      </c>
    </row>
    <row r="395" spans="1:7" x14ac:dyDescent="0.2">
      <c r="A395" s="11">
        <v>373</v>
      </c>
      <c r="E395" s="13" t="e">
        <f>VLOOKUP(C395,'Hàng hóa'!$C$5:$D$50,2,0)</f>
        <v>#N/A</v>
      </c>
      <c r="F395" s="17" t="e">
        <f>VLOOKUP(E395,'Hàng hóa'!$D$5:$H$50,5,0)</f>
        <v>#N/A</v>
      </c>
      <c r="G395" s="17" t="e">
        <f t="shared" si="6"/>
        <v>#N/A</v>
      </c>
    </row>
    <row r="396" spans="1:7" x14ac:dyDescent="0.2">
      <c r="A396" s="11">
        <v>374</v>
      </c>
      <c r="E396" s="13" t="e">
        <f>VLOOKUP(C396,'Hàng hóa'!$C$5:$D$50,2,0)</f>
        <v>#N/A</v>
      </c>
      <c r="F396" s="17" t="e">
        <f>VLOOKUP(E396,'Hàng hóa'!$D$5:$H$50,5,0)</f>
        <v>#N/A</v>
      </c>
      <c r="G396" s="17" t="e">
        <f t="shared" si="6"/>
        <v>#N/A</v>
      </c>
    </row>
    <row r="397" spans="1:7" x14ac:dyDescent="0.2">
      <c r="A397" s="11">
        <v>375</v>
      </c>
      <c r="E397" s="13" t="e">
        <f>VLOOKUP(C397,'Hàng hóa'!$C$5:$D$50,2,0)</f>
        <v>#N/A</v>
      </c>
      <c r="F397" s="17" t="e">
        <f>VLOOKUP(E397,'Hàng hóa'!$D$5:$H$50,5,0)</f>
        <v>#N/A</v>
      </c>
      <c r="G397" s="17" t="e">
        <f t="shared" si="6"/>
        <v>#N/A</v>
      </c>
    </row>
    <row r="398" spans="1:7" x14ac:dyDescent="0.2">
      <c r="A398" s="11">
        <v>376</v>
      </c>
      <c r="E398" s="13" t="e">
        <f>VLOOKUP(C398,'Hàng hóa'!$C$5:$D$50,2,0)</f>
        <v>#N/A</v>
      </c>
      <c r="F398" s="17" t="e">
        <f>VLOOKUP(E398,'Hàng hóa'!$D$5:$H$50,5,0)</f>
        <v>#N/A</v>
      </c>
      <c r="G398" s="17" t="e">
        <f t="shared" si="6"/>
        <v>#N/A</v>
      </c>
    </row>
    <row r="399" spans="1:7" x14ac:dyDescent="0.2">
      <c r="A399" s="11">
        <v>377</v>
      </c>
      <c r="E399" s="13" t="e">
        <f>VLOOKUP(C399,'Hàng hóa'!$C$5:$D$50,2,0)</f>
        <v>#N/A</v>
      </c>
      <c r="F399" s="17" t="e">
        <f>VLOOKUP(E399,'Hàng hóa'!$D$5:$H$50,5,0)</f>
        <v>#N/A</v>
      </c>
      <c r="G399" s="17" t="e">
        <f t="shared" si="6"/>
        <v>#N/A</v>
      </c>
    </row>
    <row r="400" spans="1:7" x14ac:dyDescent="0.2">
      <c r="A400" s="11">
        <v>378</v>
      </c>
      <c r="E400" s="13" t="e">
        <f>VLOOKUP(C400,'Hàng hóa'!$C$5:$D$50,2,0)</f>
        <v>#N/A</v>
      </c>
      <c r="F400" s="17" t="e">
        <f>VLOOKUP(E400,'Hàng hóa'!$D$5:$H$50,5,0)</f>
        <v>#N/A</v>
      </c>
      <c r="G400" s="17" t="e">
        <f t="shared" si="6"/>
        <v>#N/A</v>
      </c>
    </row>
    <row r="401" spans="1:7" x14ac:dyDescent="0.2">
      <c r="A401" s="11">
        <v>379</v>
      </c>
      <c r="E401" s="13" t="e">
        <f>VLOOKUP(C401,'Hàng hóa'!$C$5:$D$50,2,0)</f>
        <v>#N/A</v>
      </c>
      <c r="F401" s="17" t="e">
        <f>VLOOKUP(E401,'Hàng hóa'!$D$5:$H$50,5,0)</f>
        <v>#N/A</v>
      </c>
      <c r="G401" s="17" t="e">
        <f t="shared" si="6"/>
        <v>#N/A</v>
      </c>
    </row>
    <row r="402" spans="1:7" x14ac:dyDescent="0.2">
      <c r="A402" s="11">
        <v>380</v>
      </c>
      <c r="E402" s="13" t="e">
        <f>VLOOKUP(C402,'Hàng hóa'!$C$5:$D$50,2,0)</f>
        <v>#N/A</v>
      </c>
      <c r="F402" s="17" t="e">
        <f>VLOOKUP(E402,'Hàng hóa'!$D$5:$H$50,5,0)</f>
        <v>#N/A</v>
      </c>
      <c r="G402" s="17" t="e">
        <f t="shared" si="6"/>
        <v>#N/A</v>
      </c>
    </row>
    <row r="403" spans="1:7" x14ac:dyDescent="0.2">
      <c r="A403" s="11">
        <v>381</v>
      </c>
      <c r="E403" s="13" t="e">
        <f>VLOOKUP(C403,'Hàng hóa'!$C$5:$D$50,2,0)</f>
        <v>#N/A</v>
      </c>
      <c r="F403" s="17" t="e">
        <f>VLOOKUP(E403,'Hàng hóa'!$D$5:$H$50,5,0)</f>
        <v>#N/A</v>
      </c>
      <c r="G403" s="17" t="e">
        <f t="shared" si="6"/>
        <v>#N/A</v>
      </c>
    </row>
    <row r="404" spans="1:7" x14ac:dyDescent="0.2">
      <c r="A404" s="11">
        <v>382</v>
      </c>
      <c r="E404" s="13" t="e">
        <f>VLOOKUP(C404,'Hàng hóa'!$C$5:$D$50,2,0)</f>
        <v>#N/A</v>
      </c>
      <c r="F404" s="17" t="e">
        <f>VLOOKUP(E404,'Hàng hóa'!$D$5:$H$50,5,0)</f>
        <v>#N/A</v>
      </c>
      <c r="G404" s="17" t="e">
        <f t="shared" si="6"/>
        <v>#N/A</v>
      </c>
    </row>
    <row r="405" spans="1:7" x14ac:dyDescent="0.2">
      <c r="A405" s="11">
        <v>383</v>
      </c>
      <c r="E405" s="13" t="e">
        <f>VLOOKUP(C405,'Hàng hóa'!$C$5:$D$50,2,0)</f>
        <v>#N/A</v>
      </c>
      <c r="F405" s="17" t="e">
        <f>VLOOKUP(E405,'Hàng hóa'!$D$5:$H$50,5,0)</f>
        <v>#N/A</v>
      </c>
      <c r="G405" s="17" t="e">
        <f t="shared" si="6"/>
        <v>#N/A</v>
      </c>
    </row>
    <row r="406" spans="1:7" x14ac:dyDescent="0.2">
      <c r="A406" s="11">
        <v>384</v>
      </c>
      <c r="E406" s="13" t="e">
        <f>VLOOKUP(C406,'Hàng hóa'!$C$5:$D$50,2,0)</f>
        <v>#N/A</v>
      </c>
      <c r="F406" s="17" t="e">
        <f>VLOOKUP(E406,'Hàng hóa'!$D$5:$H$50,5,0)</f>
        <v>#N/A</v>
      </c>
      <c r="G406" s="17" t="e">
        <f t="shared" si="6"/>
        <v>#N/A</v>
      </c>
    </row>
    <row r="407" spans="1:7" x14ac:dyDescent="0.2">
      <c r="A407" s="11">
        <v>385</v>
      </c>
      <c r="E407" s="13" t="e">
        <f>VLOOKUP(C407,'Hàng hóa'!$C$5:$D$50,2,0)</f>
        <v>#N/A</v>
      </c>
      <c r="F407" s="17" t="e">
        <f>VLOOKUP(E407,'Hàng hóa'!$D$5:$H$50,5,0)</f>
        <v>#N/A</v>
      </c>
      <c r="G407" s="17" t="e">
        <f t="shared" ref="G407:G470" si="7">D407*F407</f>
        <v>#N/A</v>
      </c>
    </row>
    <row r="408" spans="1:7" x14ac:dyDescent="0.2">
      <c r="A408" s="11">
        <v>386</v>
      </c>
      <c r="E408" s="13" t="e">
        <f>VLOOKUP(C408,'Hàng hóa'!$C$5:$D$50,2,0)</f>
        <v>#N/A</v>
      </c>
      <c r="F408" s="17" t="e">
        <f>VLOOKUP(E408,'Hàng hóa'!$D$5:$H$50,5,0)</f>
        <v>#N/A</v>
      </c>
      <c r="G408" s="17" t="e">
        <f t="shared" si="7"/>
        <v>#N/A</v>
      </c>
    </row>
    <row r="409" spans="1:7" x14ac:dyDescent="0.2">
      <c r="A409" s="11">
        <v>387</v>
      </c>
      <c r="E409" s="13" t="e">
        <f>VLOOKUP(C409,'Hàng hóa'!$C$5:$D$50,2,0)</f>
        <v>#N/A</v>
      </c>
      <c r="F409" s="17" t="e">
        <f>VLOOKUP(E409,'Hàng hóa'!$D$5:$H$50,5,0)</f>
        <v>#N/A</v>
      </c>
      <c r="G409" s="17" t="e">
        <f t="shared" si="7"/>
        <v>#N/A</v>
      </c>
    </row>
    <row r="410" spans="1:7" x14ac:dyDescent="0.2">
      <c r="A410" s="11">
        <v>388</v>
      </c>
      <c r="E410" s="13" t="e">
        <f>VLOOKUP(C410,'Hàng hóa'!$C$5:$D$50,2,0)</f>
        <v>#N/A</v>
      </c>
      <c r="F410" s="17" t="e">
        <f>VLOOKUP(E410,'Hàng hóa'!$D$5:$H$50,5,0)</f>
        <v>#N/A</v>
      </c>
      <c r="G410" s="17" t="e">
        <f t="shared" si="7"/>
        <v>#N/A</v>
      </c>
    </row>
    <row r="411" spans="1:7" x14ac:dyDescent="0.2">
      <c r="A411" s="11">
        <v>389</v>
      </c>
      <c r="E411" s="13" t="e">
        <f>VLOOKUP(C411,'Hàng hóa'!$C$5:$D$50,2,0)</f>
        <v>#N/A</v>
      </c>
      <c r="F411" s="17" t="e">
        <f>VLOOKUP(E411,'Hàng hóa'!$D$5:$H$50,5,0)</f>
        <v>#N/A</v>
      </c>
      <c r="G411" s="17" t="e">
        <f t="shared" si="7"/>
        <v>#N/A</v>
      </c>
    </row>
    <row r="412" spans="1:7" x14ac:dyDescent="0.2">
      <c r="A412" s="11">
        <v>390</v>
      </c>
      <c r="E412" s="13" t="e">
        <f>VLOOKUP(C412,'Hàng hóa'!$C$5:$D$50,2,0)</f>
        <v>#N/A</v>
      </c>
      <c r="F412" s="17" t="e">
        <f>VLOOKUP(E412,'Hàng hóa'!$D$5:$H$50,5,0)</f>
        <v>#N/A</v>
      </c>
      <c r="G412" s="17" t="e">
        <f t="shared" si="7"/>
        <v>#N/A</v>
      </c>
    </row>
    <row r="413" spans="1:7" x14ac:dyDescent="0.2">
      <c r="A413" s="11">
        <v>391</v>
      </c>
      <c r="E413" s="13" t="e">
        <f>VLOOKUP(C413,'Hàng hóa'!$C$5:$D$50,2,0)</f>
        <v>#N/A</v>
      </c>
      <c r="F413" s="17" t="e">
        <f>VLOOKUP(E413,'Hàng hóa'!$D$5:$H$50,5,0)</f>
        <v>#N/A</v>
      </c>
      <c r="G413" s="17" t="e">
        <f t="shared" si="7"/>
        <v>#N/A</v>
      </c>
    </row>
    <row r="414" spans="1:7" x14ac:dyDescent="0.2">
      <c r="A414" s="11">
        <v>392</v>
      </c>
      <c r="E414" s="13" t="e">
        <f>VLOOKUP(C414,'Hàng hóa'!$C$5:$D$50,2,0)</f>
        <v>#N/A</v>
      </c>
      <c r="F414" s="17" t="e">
        <f>VLOOKUP(E414,'Hàng hóa'!$D$5:$H$50,5,0)</f>
        <v>#N/A</v>
      </c>
      <c r="G414" s="17" t="e">
        <f t="shared" si="7"/>
        <v>#N/A</v>
      </c>
    </row>
    <row r="415" spans="1:7" x14ac:dyDescent="0.2">
      <c r="A415" s="11">
        <v>393</v>
      </c>
      <c r="E415" s="13" t="e">
        <f>VLOOKUP(C415,'Hàng hóa'!$C$5:$D$50,2,0)</f>
        <v>#N/A</v>
      </c>
      <c r="F415" s="17" t="e">
        <f>VLOOKUP(E415,'Hàng hóa'!$D$5:$H$50,5,0)</f>
        <v>#N/A</v>
      </c>
      <c r="G415" s="17" t="e">
        <f t="shared" si="7"/>
        <v>#N/A</v>
      </c>
    </row>
    <row r="416" spans="1:7" x14ac:dyDescent="0.2">
      <c r="A416" s="11">
        <v>394</v>
      </c>
      <c r="E416" s="13" t="e">
        <f>VLOOKUP(C416,'Hàng hóa'!$C$5:$D$50,2,0)</f>
        <v>#N/A</v>
      </c>
      <c r="F416" s="17" t="e">
        <f>VLOOKUP(E416,'Hàng hóa'!$D$5:$H$50,5,0)</f>
        <v>#N/A</v>
      </c>
      <c r="G416" s="17" t="e">
        <f t="shared" si="7"/>
        <v>#N/A</v>
      </c>
    </row>
    <row r="417" spans="1:7" x14ac:dyDescent="0.2">
      <c r="A417" s="11">
        <v>395</v>
      </c>
      <c r="E417" s="13" t="e">
        <f>VLOOKUP(C417,'Hàng hóa'!$C$5:$D$50,2,0)</f>
        <v>#N/A</v>
      </c>
      <c r="F417" s="17" t="e">
        <f>VLOOKUP(E417,'Hàng hóa'!$D$5:$H$50,5,0)</f>
        <v>#N/A</v>
      </c>
      <c r="G417" s="17" t="e">
        <f t="shared" si="7"/>
        <v>#N/A</v>
      </c>
    </row>
    <row r="418" spans="1:7" x14ac:dyDescent="0.2">
      <c r="A418" s="11">
        <v>396</v>
      </c>
      <c r="E418" s="13" t="e">
        <f>VLOOKUP(C418,'Hàng hóa'!$C$5:$D$50,2,0)</f>
        <v>#N/A</v>
      </c>
      <c r="F418" s="17" t="e">
        <f>VLOOKUP(E418,'Hàng hóa'!$D$5:$H$50,5,0)</f>
        <v>#N/A</v>
      </c>
      <c r="G418" s="17" t="e">
        <f t="shared" si="7"/>
        <v>#N/A</v>
      </c>
    </row>
    <row r="419" spans="1:7" x14ac:dyDescent="0.2">
      <c r="A419" s="11">
        <v>397</v>
      </c>
      <c r="E419" s="13" t="e">
        <f>VLOOKUP(C419,'Hàng hóa'!$C$5:$D$50,2,0)</f>
        <v>#N/A</v>
      </c>
      <c r="F419" s="17" t="e">
        <f>VLOOKUP(E419,'Hàng hóa'!$D$5:$H$50,5,0)</f>
        <v>#N/A</v>
      </c>
      <c r="G419" s="17" t="e">
        <f t="shared" si="7"/>
        <v>#N/A</v>
      </c>
    </row>
    <row r="420" spans="1:7" x14ac:dyDescent="0.2">
      <c r="A420" s="11">
        <v>398</v>
      </c>
      <c r="E420" s="13" t="e">
        <f>VLOOKUP(C420,'Hàng hóa'!$C$5:$D$50,2,0)</f>
        <v>#N/A</v>
      </c>
      <c r="F420" s="17" t="e">
        <f>VLOOKUP(E420,'Hàng hóa'!$D$5:$H$50,5,0)</f>
        <v>#N/A</v>
      </c>
      <c r="G420" s="17" t="e">
        <f t="shared" si="7"/>
        <v>#N/A</v>
      </c>
    </row>
    <row r="421" spans="1:7" x14ac:dyDescent="0.2">
      <c r="A421" s="11">
        <v>399</v>
      </c>
      <c r="E421" s="13" t="e">
        <f>VLOOKUP(C421,'Hàng hóa'!$C$5:$D$50,2,0)</f>
        <v>#N/A</v>
      </c>
      <c r="F421" s="17" t="e">
        <f>VLOOKUP(E421,'Hàng hóa'!$D$5:$H$50,5,0)</f>
        <v>#N/A</v>
      </c>
      <c r="G421" s="17" t="e">
        <f t="shared" si="7"/>
        <v>#N/A</v>
      </c>
    </row>
    <row r="422" spans="1:7" x14ac:dyDescent="0.2">
      <c r="A422" s="11">
        <v>400</v>
      </c>
      <c r="E422" s="13" t="e">
        <f>VLOOKUP(C422,'Hàng hóa'!$C$5:$D$50,2,0)</f>
        <v>#N/A</v>
      </c>
      <c r="F422" s="17" t="e">
        <f>VLOOKUP(E422,'Hàng hóa'!$D$5:$H$50,5,0)</f>
        <v>#N/A</v>
      </c>
      <c r="G422" s="17" t="e">
        <f t="shared" si="7"/>
        <v>#N/A</v>
      </c>
    </row>
    <row r="423" spans="1:7" x14ac:dyDescent="0.2">
      <c r="A423" s="11">
        <v>401</v>
      </c>
      <c r="E423" s="13" t="e">
        <f>VLOOKUP(C423,'Hàng hóa'!$C$5:$D$50,2,0)</f>
        <v>#N/A</v>
      </c>
      <c r="F423" s="17" t="e">
        <f>VLOOKUP(E423,'Hàng hóa'!$D$5:$H$50,5,0)</f>
        <v>#N/A</v>
      </c>
      <c r="G423" s="17" t="e">
        <f t="shared" si="7"/>
        <v>#N/A</v>
      </c>
    </row>
    <row r="424" spans="1:7" x14ac:dyDescent="0.2">
      <c r="A424" s="11">
        <v>402</v>
      </c>
      <c r="E424" s="13" t="e">
        <f>VLOOKUP(C424,'Hàng hóa'!$C$5:$D$50,2,0)</f>
        <v>#N/A</v>
      </c>
      <c r="F424" s="17" t="e">
        <f>VLOOKUP(E424,'Hàng hóa'!$D$5:$H$50,5,0)</f>
        <v>#N/A</v>
      </c>
      <c r="G424" s="17" t="e">
        <f t="shared" si="7"/>
        <v>#N/A</v>
      </c>
    </row>
    <row r="425" spans="1:7" x14ac:dyDescent="0.2">
      <c r="A425" s="11">
        <v>403</v>
      </c>
      <c r="E425" s="13" t="e">
        <f>VLOOKUP(C425,'Hàng hóa'!$C$5:$D$50,2,0)</f>
        <v>#N/A</v>
      </c>
      <c r="F425" s="17" t="e">
        <f>VLOOKUP(E425,'Hàng hóa'!$D$5:$H$50,5,0)</f>
        <v>#N/A</v>
      </c>
      <c r="G425" s="17" t="e">
        <f t="shared" si="7"/>
        <v>#N/A</v>
      </c>
    </row>
    <row r="426" spans="1:7" x14ac:dyDescent="0.2">
      <c r="A426" s="11">
        <v>404</v>
      </c>
      <c r="E426" s="13" t="e">
        <f>VLOOKUP(C426,'Hàng hóa'!$C$5:$D$50,2,0)</f>
        <v>#N/A</v>
      </c>
      <c r="F426" s="17" t="e">
        <f>VLOOKUP(E426,'Hàng hóa'!$D$5:$H$50,5,0)</f>
        <v>#N/A</v>
      </c>
      <c r="G426" s="17" t="e">
        <f t="shared" si="7"/>
        <v>#N/A</v>
      </c>
    </row>
    <row r="427" spans="1:7" x14ac:dyDescent="0.2">
      <c r="A427" s="11">
        <v>405</v>
      </c>
      <c r="E427" s="13" t="e">
        <f>VLOOKUP(C427,'Hàng hóa'!$C$5:$D$50,2,0)</f>
        <v>#N/A</v>
      </c>
      <c r="F427" s="17" t="e">
        <f>VLOOKUP(E427,'Hàng hóa'!$D$5:$H$50,5,0)</f>
        <v>#N/A</v>
      </c>
      <c r="G427" s="17" t="e">
        <f t="shared" si="7"/>
        <v>#N/A</v>
      </c>
    </row>
    <row r="428" spans="1:7" x14ac:dyDescent="0.2">
      <c r="A428" s="11">
        <v>406</v>
      </c>
      <c r="E428" s="13" t="e">
        <f>VLOOKUP(C428,'Hàng hóa'!$C$5:$D$50,2,0)</f>
        <v>#N/A</v>
      </c>
      <c r="F428" s="17" t="e">
        <f>VLOOKUP(E428,'Hàng hóa'!$D$5:$H$50,5,0)</f>
        <v>#N/A</v>
      </c>
      <c r="G428" s="17" t="e">
        <f t="shared" si="7"/>
        <v>#N/A</v>
      </c>
    </row>
    <row r="429" spans="1:7" x14ac:dyDescent="0.2">
      <c r="A429" s="11">
        <v>407</v>
      </c>
      <c r="E429" s="13" t="e">
        <f>VLOOKUP(C429,'Hàng hóa'!$C$5:$D$50,2,0)</f>
        <v>#N/A</v>
      </c>
      <c r="F429" s="17" t="e">
        <f>VLOOKUP(E429,'Hàng hóa'!$D$5:$H$50,5,0)</f>
        <v>#N/A</v>
      </c>
      <c r="G429" s="17" t="e">
        <f t="shared" si="7"/>
        <v>#N/A</v>
      </c>
    </row>
    <row r="430" spans="1:7" x14ac:dyDescent="0.2">
      <c r="A430" s="11">
        <v>408</v>
      </c>
      <c r="E430" s="13" t="e">
        <f>VLOOKUP(C430,'Hàng hóa'!$C$5:$D$50,2,0)</f>
        <v>#N/A</v>
      </c>
      <c r="F430" s="17" t="e">
        <f>VLOOKUP(E430,'Hàng hóa'!$D$5:$H$50,5,0)</f>
        <v>#N/A</v>
      </c>
      <c r="G430" s="17" t="e">
        <f t="shared" si="7"/>
        <v>#N/A</v>
      </c>
    </row>
    <row r="431" spans="1:7" x14ac:dyDescent="0.2">
      <c r="A431" s="11">
        <v>409</v>
      </c>
      <c r="E431" s="13" t="e">
        <f>VLOOKUP(C431,'Hàng hóa'!$C$5:$D$50,2,0)</f>
        <v>#N/A</v>
      </c>
      <c r="F431" s="17" t="e">
        <f>VLOOKUP(E431,'Hàng hóa'!$D$5:$H$50,5,0)</f>
        <v>#N/A</v>
      </c>
      <c r="G431" s="17" t="e">
        <f t="shared" si="7"/>
        <v>#N/A</v>
      </c>
    </row>
    <row r="432" spans="1:7" x14ac:dyDescent="0.2">
      <c r="A432" s="11">
        <v>410</v>
      </c>
      <c r="E432" s="13" t="e">
        <f>VLOOKUP(C432,'Hàng hóa'!$C$5:$D$50,2,0)</f>
        <v>#N/A</v>
      </c>
      <c r="F432" s="17" t="e">
        <f>VLOOKUP(E432,'Hàng hóa'!$D$5:$H$50,5,0)</f>
        <v>#N/A</v>
      </c>
      <c r="G432" s="17" t="e">
        <f t="shared" si="7"/>
        <v>#N/A</v>
      </c>
    </row>
    <row r="433" spans="1:7" x14ac:dyDescent="0.2">
      <c r="A433" s="11">
        <v>411</v>
      </c>
      <c r="E433" s="13" t="e">
        <f>VLOOKUP(C433,'Hàng hóa'!$C$5:$D$50,2,0)</f>
        <v>#N/A</v>
      </c>
      <c r="F433" s="17" t="e">
        <f>VLOOKUP(E433,'Hàng hóa'!$D$5:$H$50,5,0)</f>
        <v>#N/A</v>
      </c>
      <c r="G433" s="17" t="e">
        <f t="shared" si="7"/>
        <v>#N/A</v>
      </c>
    </row>
    <row r="434" spans="1:7" x14ac:dyDescent="0.2">
      <c r="A434" s="11">
        <v>412</v>
      </c>
      <c r="E434" s="13" t="e">
        <f>VLOOKUP(C434,'Hàng hóa'!$C$5:$D$50,2,0)</f>
        <v>#N/A</v>
      </c>
      <c r="F434" s="17" t="e">
        <f>VLOOKUP(E434,'Hàng hóa'!$D$5:$H$50,5,0)</f>
        <v>#N/A</v>
      </c>
      <c r="G434" s="17" t="e">
        <f t="shared" si="7"/>
        <v>#N/A</v>
      </c>
    </row>
    <row r="435" spans="1:7" x14ac:dyDescent="0.2">
      <c r="A435" s="11">
        <v>413</v>
      </c>
      <c r="E435" s="13" t="e">
        <f>VLOOKUP(C435,'Hàng hóa'!$C$5:$D$50,2,0)</f>
        <v>#N/A</v>
      </c>
      <c r="F435" s="17" t="e">
        <f>VLOOKUP(E435,'Hàng hóa'!$D$5:$H$50,5,0)</f>
        <v>#N/A</v>
      </c>
      <c r="G435" s="17" t="e">
        <f t="shared" si="7"/>
        <v>#N/A</v>
      </c>
    </row>
    <row r="436" spans="1:7" x14ac:dyDescent="0.2">
      <c r="A436" s="11">
        <v>414</v>
      </c>
      <c r="E436" s="13" t="e">
        <f>VLOOKUP(C436,'Hàng hóa'!$C$5:$D$50,2,0)</f>
        <v>#N/A</v>
      </c>
      <c r="F436" s="17" t="e">
        <f>VLOOKUP(E436,'Hàng hóa'!$D$5:$H$50,5,0)</f>
        <v>#N/A</v>
      </c>
      <c r="G436" s="17" t="e">
        <f t="shared" si="7"/>
        <v>#N/A</v>
      </c>
    </row>
    <row r="437" spans="1:7" x14ac:dyDescent="0.2">
      <c r="A437" s="11">
        <v>415</v>
      </c>
      <c r="E437" s="13" t="e">
        <f>VLOOKUP(C437,'Hàng hóa'!$C$5:$D$50,2,0)</f>
        <v>#N/A</v>
      </c>
      <c r="F437" s="17" t="e">
        <f>VLOOKUP(E437,'Hàng hóa'!$D$5:$H$50,5,0)</f>
        <v>#N/A</v>
      </c>
      <c r="G437" s="17" t="e">
        <f t="shared" si="7"/>
        <v>#N/A</v>
      </c>
    </row>
    <row r="438" spans="1:7" x14ac:dyDescent="0.2">
      <c r="A438" s="11">
        <v>416</v>
      </c>
      <c r="E438" s="13" t="e">
        <f>VLOOKUP(C438,'Hàng hóa'!$C$5:$D$50,2,0)</f>
        <v>#N/A</v>
      </c>
      <c r="F438" s="17" t="e">
        <f>VLOOKUP(E438,'Hàng hóa'!$D$5:$H$50,5,0)</f>
        <v>#N/A</v>
      </c>
      <c r="G438" s="17" t="e">
        <f t="shared" si="7"/>
        <v>#N/A</v>
      </c>
    </row>
    <row r="439" spans="1:7" x14ac:dyDescent="0.2">
      <c r="A439" s="11">
        <v>417</v>
      </c>
      <c r="E439" s="13" t="e">
        <f>VLOOKUP(C439,'Hàng hóa'!$C$5:$D$50,2,0)</f>
        <v>#N/A</v>
      </c>
      <c r="F439" s="17" t="e">
        <f>VLOOKUP(E439,'Hàng hóa'!$D$5:$H$50,5,0)</f>
        <v>#N/A</v>
      </c>
      <c r="G439" s="17" t="e">
        <f t="shared" si="7"/>
        <v>#N/A</v>
      </c>
    </row>
    <row r="440" spans="1:7" x14ac:dyDescent="0.2">
      <c r="A440" s="11">
        <v>418</v>
      </c>
      <c r="E440" s="13" t="e">
        <f>VLOOKUP(C440,'Hàng hóa'!$C$5:$D$50,2,0)</f>
        <v>#N/A</v>
      </c>
      <c r="F440" s="17" t="e">
        <f>VLOOKUP(E440,'Hàng hóa'!$D$5:$H$50,5,0)</f>
        <v>#N/A</v>
      </c>
      <c r="G440" s="17" t="e">
        <f t="shared" si="7"/>
        <v>#N/A</v>
      </c>
    </row>
    <row r="441" spans="1:7" x14ac:dyDescent="0.2">
      <c r="A441" s="11">
        <v>419</v>
      </c>
      <c r="E441" s="13" t="e">
        <f>VLOOKUP(C441,'Hàng hóa'!$C$5:$D$50,2,0)</f>
        <v>#N/A</v>
      </c>
      <c r="F441" s="17" t="e">
        <f>VLOOKUP(E441,'Hàng hóa'!$D$5:$H$50,5,0)</f>
        <v>#N/A</v>
      </c>
      <c r="G441" s="17" t="e">
        <f t="shared" si="7"/>
        <v>#N/A</v>
      </c>
    </row>
    <row r="442" spans="1:7" x14ac:dyDescent="0.2">
      <c r="A442" s="11">
        <v>420</v>
      </c>
      <c r="E442" s="13" t="e">
        <f>VLOOKUP(C442,'Hàng hóa'!$C$5:$D$50,2,0)</f>
        <v>#N/A</v>
      </c>
      <c r="F442" s="17" t="e">
        <f>VLOOKUP(E442,'Hàng hóa'!$D$5:$H$50,5,0)</f>
        <v>#N/A</v>
      </c>
      <c r="G442" s="17" t="e">
        <f t="shared" si="7"/>
        <v>#N/A</v>
      </c>
    </row>
    <row r="443" spans="1:7" x14ac:dyDescent="0.2">
      <c r="A443" s="11">
        <v>421</v>
      </c>
      <c r="E443" s="13" t="e">
        <f>VLOOKUP(C443,'Hàng hóa'!$C$5:$D$50,2,0)</f>
        <v>#N/A</v>
      </c>
      <c r="F443" s="17" t="e">
        <f>VLOOKUP(E443,'Hàng hóa'!$D$5:$H$50,5,0)</f>
        <v>#N/A</v>
      </c>
      <c r="G443" s="17" t="e">
        <f t="shared" si="7"/>
        <v>#N/A</v>
      </c>
    </row>
    <row r="444" spans="1:7" x14ac:dyDescent="0.2">
      <c r="A444" s="11">
        <v>422</v>
      </c>
      <c r="E444" s="13" t="e">
        <f>VLOOKUP(C444,'Hàng hóa'!$C$5:$D$50,2,0)</f>
        <v>#N/A</v>
      </c>
      <c r="F444" s="17" t="e">
        <f>VLOOKUP(E444,'Hàng hóa'!$D$5:$H$50,5,0)</f>
        <v>#N/A</v>
      </c>
      <c r="G444" s="17" t="e">
        <f t="shared" si="7"/>
        <v>#N/A</v>
      </c>
    </row>
    <row r="445" spans="1:7" x14ac:dyDescent="0.2">
      <c r="A445" s="11">
        <v>423</v>
      </c>
      <c r="E445" s="13" t="e">
        <f>VLOOKUP(C445,'Hàng hóa'!$C$5:$D$50,2,0)</f>
        <v>#N/A</v>
      </c>
      <c r="F445" s="17" t="e">
        <f>VLOOKUP(E445,'Hàng hóa'!$D$5:$H$50,5,0)</f>
        <v>#N/A</v>
      </c>
      <c r="G445" s="17" t="e">
        <f t="shared" si="7"/>
        <v>#N/A</v>
      </c>
    </row>
    <row r="446" spans="1:7" x14ac:dyDescent="0.2">
      <c r="A446" s="11">
        <v>424</v>
      </c>
      <c r="E446" s="13" t="e">
        <f>VLOOKUP(C446,'Hàng hóa'!$C$5:$D$50,2,0)</f>
        <v>#N/A</v>
      </c>
      <c r="F446" s="17" t="e">
        <f>VLOOKUP(E446,'Hàng hóa'!$D$5:$H$50,5,0)</f>
        <v>#N/A</v>
      </c>
      <c r="G446" s="17" t="e">
        <f t="shared" si="7"/>
        <v>#N/A</v>
      </c>
    </row>
    <row r="447" spans="1:7" x14ac:dyDescent="0.2">
      <c r="A447" s="11">
        <v>425</v>
      </c>
      <c r="E447" s="13" t="e">
        <f>VLOOKUP(C447,'Hàng hóa'!$C$5:$D$50,2,0)</f>
        <v>#N/A</v>
      </c>
      <c r="F447" s="17" t="e">
        <f>VLOOKUP(E447,'Hàng hóa'!$D$5:$H$50,5,0)</f>
        <v>#N/A</v>
      </c>
      <c r="G447" s="17" t="e">
        <f t="shared" si="7"/>
        <v>#N/A</v>
      </c>
    </row>
    <row r="448" spans="1:7" x14ac:dyDescent="0.2">
      <c r="A448" s="11">
        <v>426</v>
      </c>
      <c r="E448" s="13" t="e">
        <f>VLOOKUP(C448,'Hàng hóa'!$C$5:$D$50,2,0)</f>
        <v>#N/A</v>
      </c>
      <c r="F448" s="17" t="e">
        <f>VLOOKUP(E448,'Hàng hóa'!$D$5:$H$50,5,0)</f>
        <v>#N/A</v>
      </c>
      <c r="G448" s="17" t="e">
        <f t="shared" si="7"/>
        <v>#N/A</v>
      </c>
    </row>
    <row r="449" spans="1:7" x14ac:dyDescent="0.2">
      <c r="A449" s="11">
        <v>427</v>
      </c>
      <c r="E449" s="13" t="e">
        <f>VLOOKUP(C449,'Hàng hóa'!$C$5:$D$50,2,0)</f>
        <v>#N/A</v>
      </c>
      <c r="F449" s="17" t="e">
        <f>VLOOKUP(E449,'Hàng hóa'!$D$5:$H$50,5,0)</f>
        <v>#N/A</v>
      </c>
      <c r="G449" s="17" t="e">
        <f t="shared" si="7"/>
        <v>#N/A</v>
      </c>
    </row>
    <row r="450" spans="1:7" x14ac:dyDescent="0.2">
      <c r="A450" s="11">
        <v>428</v>
      </c>
      <c r="E450" s="13" t="e">
        <f>VLOOKUP(C450,'Hàng hóa'!$C$5:$D$50,2,0)</f>
        <v>#N/A</v>
      </c>
      <c r="F450" s="17" t="e">
        <f>VLOOKUP(E450,'Hàng hóa'!$D$5:$H$50,5,0)</f>
        <v>#N/A</v>
      </c>
      <c r="G450" s="17" t="e">
        <f t="shared" si="7"/>
        <v>#N/A</v>
      </c>
    </row>
    <row r="451" spans="1:7" x14ac:dyDescent="0.2">
      <c r="A451" s="11">
        <v>429</v>
      </c>
      <c r="E451" s="13" t="e">
        <f>VLOOKUP(C451,'Hàng hóa'!$C$5:$D$50,2,0)</f>
        <v>#N/A</v>
      </c>
      <c r="F451" s="17" t="e">
        <f>VLOOKUP(E451,'Hàng hóa'!$D$5:$H$50,5,0)</f>
        <v>#N/A</v>
      </c>
      <c r="G451" s="17" t="e">
        <f t="shared" si="7"/>
        <v>#N/A</v>
      </c>
    </row>
    <row r="452" spans="1:7" x14ac:dyDescent="0.2">
      <c r="A452" s="11">
        <v>430</v>
      </c>
      <c r="E452" s="13" t="e">
        <f>VLOOKUP(C452,'Hàng hóa'!$C$5:$D$50,2,0)</f>
        <v>#N/A</v>
      </c>
      <c r="F452" s="17" t="e">
        <f>VLOOKUP(E452,'Hàng hóa'!$D$5:$H$50,5,0)</f>
        <v>#N/A</v>
      </c>
      <c r="G452" s="17" t="e">
        <f t="shared" si="7"/>
        <v>#N/A</v>
      </c>
    </row>
    <row r="453" spans="1:7" x14ac:dyDescent="0.2">
      <c r="A453" s="11">
        <v>431</v>
      </c>
      <c r="E453" s="13" t="e">
        <f>VLOOKUP(C453,'Hàng hóa'!$C$5:$D$50,2,0)</f>
        <v>#N/A</v>
      </c>
      <c r="F453" s="17" t="e">
        <f>VLOOKUP(E453,'Hàng hóa'!$D$5:$H$50,5,0)</f>
        <v>#N/A</v>
      </c>
      <c r="G453" s="17" t="e">
        <f t="shared" si="7"/>
        <v>#N/A</v>
      </c>
    </row>
    <row r="454" spans="1:7" x14ac:dyDescent="0.2">
      <c r="A454" s="11">
        <v>432</v>
      </c>
      <c r="E454" s="13" t="e">
        <f>VLOOKUP(C454,'Hàng hóa'!$C$5:$D$50,2,0)</f>
        <v>#N/A</v>
      </c>
      <c r="F454" s="17" t="e">
        <f>VLOOKUP(E454,'Hàng hóa'!$D$5:$H$50,5,0)</f>
        <v>#N/A</v>
      </c>
      <c r="G454" s="17" t="e">
        <f t="shared" si="7"/>
        <v>#N/A</v>
      </c>
    </row>
    <row r="455" spans="1:7" x14ac:dyDescent="0.2">
      <c r="A455" s="11">
        <v>433</v>
      </c>
      <c r="E455" s="13" t="e">
        <f>VLOOKUP(C455,'Hàng hóa'!$C$5:$D$50,2,0)</f>
        <v>#N/A</v>
      </c>
      <c r="F455" s="17" t="e">
        <f>VLOOKUP(E455,'Hàng hóa'!$D$5:$H$50,5,0)</f>
        <v>#N/A</v>
      </c>
      <c r="G455" s="17" t="e">
        <f t="shared" si="7"/>
        <v>#N/A</v>
      </c>
    </row>
    <row r="456" spans="1:7" x14ac:dyDescent="0.2">
      <c r="A456" s="11">
        <v>434</v>
      </c>
      <c r="E456" s="13" t="e">
        <f>VLOOKUP(C456,'Hàng hóa'!$C$5:$D$50,2,0)</f>
        <v>#N/A</v>
      </c>
      <c r="F456" s="17" t="e">
        <f>VLOOKUP(E456,'Hàng hóa'!$D$5:$H$50,5,0)</f>
        <v>#N/A</v>
      </c>
      <c r="G456" s="17" t="e">
        <f t="shared" si="7"/>
        <v>#N/A</v>
      </c>
    </row>
    <row r="457" spans="1:7" x14ac:dyDescent="0.2">
      <c r="A457" s="11">
        <v>435</v>
      </c>
      <c r="E457" s="13" t="e">
        <f>VLOOKUP(C457,'Hàng hóa'!$C$5:$D$50,2,0)</f>
        <v>#N/A</v>
      </c>
      <c r="F457" s="17" t="e">
        <f>VLOOKUP(E457,'Hàng hóa'!$D$5:$H$50,5,0)</f>
        <v>#N/A</v>
      </c>
      <c r="G457" s="17" t="e">
        <f t="shared" si="7"/>
        <v>#N/A</v>
      </c>
    </row>
    <row r="458" spans="1:7" x14ac:dyDescent="0.2">
      <c r="A458" s="11">
        <v>436</v>
      </c>
      <c r="E458" s="13" t="e">
        <f>VLOOKUP(C458,'Hàng hóa'!$C$5:$D$50,2,0)</f>
        <v>#N/A</v>
      </c>
      <c r="F458" s="17" t="e">
        <f>VLOOKUP(E458,'Hàng hóa'!$D$5:$H$50,5,0)</f>
        <v>#N/A</v>
      </c>
      <c r="G458" s="17" t="e">
        <f t="shared" si="7"/>
        <v>#N/A</v>
      </c>
    </row>
    <row r="459" spans="1:7" x14ac:dyDescent="0.2">
      <c r="A459" s="11">
        <v>437</v>
      </c>
      <c r="E459" s="13" t="e">
        <f>VLOOKUP(C459,'Hàng hóa'!$C$5:$D$50,2,0)</f>
        <v>#N/A</v>
      </c>
      <c r="F459" s="17" t="e">
        <f>VLOOKUP(E459,'Hàng hóa'!$D$5:$H$50,5,0)</f>
        <v>#N/A</v>
      </c>
      <c r="G459" s="17" t="e">
        <f t="shared" si="7"/>
        <v>#N/A</v>
      </c>
    </row>
    <row r="460" spans="1:7" x14ac:dyDescent="0.2">
      <c r="A460" s="11">
        <v>438</v>
      </c>
      <c r="E460" s="13" t="e">
        <f>VLOOKUP(C460,'Hàng hóa'!$C$5:$D$50,2,0)</f>
        <v>#N/A</v>
      </c>
      <c r="F460" s="17" t="e">
        <f>VLOOKUP(E460,'Hàng hóa'!$D$5:$H$50,5,0)</f>
        <v>#N/A</v>
      </c>
      <c r="G460" s="17" t="e">
        <f t="shared" si="7"/>
        <v>#N/A</v>
      </c>
    </row>
    <row r="461" spans="1:7" x14ac:dyDescent="0.2">
      <c r="A461" s="11">
        <v>439</v>
      </c>
      <c r="E461" s="13" t="e">
        <f>VLOOKUP(C461,'Hàng hóa'!$C$5:$D$50,2,0)</f>
        <v>#N/A</v>
      </c>
      <c r="F461" s="17" t="e">
        <f>VLOOKUP(E461,'Hàng hóa'!$D$5:$H$50,5,0)</f>
        <v>#N/A</v>
      </c>
      <c r="G461" s="17" t="e">
        <f t="shared" si="7"/>
        <v>#N/A</v>
      </c>
    </row>
    <row r="462" spans="1:7" x14ac:dyDescent="0.2">
      <c r="A462" s="11">
        <v>440</v>
      </c>
      <c r="E462" s="13" t="e">
        <f>VLOOKUP(C462,'Hàng hóa'!$C$5:$D$50,2,0)</f>
        <v>#N/A</v>
      </c>
      <c r="F462" s="17" t="e">
        <f>VLOOKUP(E462,'Hàng hóa'!$D$5:$H$50,5,0)</f>
        <v>#N/A</v>
      </c>
      <c r="G462" s="17" t="e">
        <f t="shared" si="7"/>
        <v>#N/A</v>
      </c>
    </row>
    <row r="463" spans="1:7" x14ac:dyDescent="0.2">
      <c r="A463" s="11">
        <v>441</v>
      </c>
      <c r="E463" s="13" t="e">
        <f>VLOOKUP(C463,'Hàng hóa'!$C$5:$D$50,2,0)</f>
        <v>#N/A</v>
      </c>
      <c r="F463" s="17" t="e">
        <f>VLOOKUP(E463,'Hàng hóa'!$D$5:$H$50,5,0)</f>
        <v>#N/A</v>
      </c>
      <c r="G463" s="17" t="e">
        <f t="shared" si="7"/>
        <v>#N/A</v>
      </c>
    </row>
    <row r="464" spans="1:7" x14ac:dyDescent="0.2">
      <c r="A464" s="11">
        <v>442</v>
      </c>
      <c r="E464" s="13" t="e">
        <f>VLOOKUP(C464,'Hàng hóa'!$C$5:$D$50,2,0)</f>
        <v>#N/A</v>
      </c>
      <c r="F464" s="17" t="e">
        <f>VLOOKUP(E464,'Hàng hóa'!$D$5:$H$50,5,0)</f>
        <v>#N/A</v>
      </c>
      <c r="G464" s="17" t="e">
        <f t="shared" si="7"/>
        <v>#N/A</v>
      </c>
    </row>
    <row r="465" spans="1:7" x14ac:dyDescent="0.2">
      <c r="A465" s="11">
        <v>443</v>
      </c>
      <c r="E465" s="13" t="e">
        <f>VLOOKUP(C465,'Hàng hóa'!$C$5:$D$50,2,0)</f>
        <v>#N/A</v>
      </c>
      <c r="F465" s="17" t="e">
        <f>VLOOKUP(E465,'Hàng hóa'!$D$5:$H$50,5,0)</f>
        <v>#N/A</v>
      </c>
      <c r="G465" s="17" t="e">
        <f t="shared" si="7"/>
        <v>#N/A</v>
      </c>
    </row>
    <row r="466" spans="1:7" x14ac:dyDescent="0.2">
      <c r="A466" s="11">
        <v>444</v>
      </c>
      <c r="E466" s="13" t="e">
        <f>VLOOKUP(C466,'Hàng hóa'!$C$5:$D$50,2,0)</f>
        <v>#N/A</v>
      </c>
      <c r="F466" s="17" t="e">
        <f>VLOOKUP(E466,'Hàng hóa'!$D$5:$H$50,5,0)</f>
        <v>#N/A</v>
      </c>
      <c r="G466" s="17" t="e">
        <f t="shared" si="7"/>
        <v>#N/A</v>
      </c>
    </row>
    <row r="467" spans="1:7" x14ac:dyDescent="0.2">
      <c r="A467" s="11">
        <v>445</v>
      </c>
      <c r="E467" s="13" t="e">
        <f>VLOOKUP(C467,'Hàng hóa'!$C$5:$D$50,2,0)</f>
        <v>#N/A</v>
      </c>
      <c r="F467" s="17" t="e">
        <f>VLOOKUP(E467,'Hàng hóa'!$D$5:$H$50,5,0)</f>
        <v>#N/A</v>
      </c>
      <c r="G467" s="17" t="e">
        <f t="shared" si="7"/>
        <v>#N/A</v>
      </c>
    </row>
    <row r="468" spans="1:7" x14ac:dyDescent="0.2">
      <c r="A468" s="11">
        <v>446</v>
      </c>
      <c r="E468" s="13" t="e">
        <f>VLOOKUP(C468,'Hàng hóa'!$C$5:$D$50,2,0)</f>
        <v>#N/A</v>
      </c>
      <c r="F468" s="17" t="e">
        <f>VLOOKUP(E468,'Hàng hóa'!$D$5:$H$50,5,0)</f>
        <v>#N/A</v>
      </c>
      <c r="G468" s="17" t="e">
        <f t="shared" si="7"/>
        <v>#N/A</v>
      </c>
    </row>
    <row r="469" spans="1:7" x14ac:dyDescent="0.2">
      <c r="A469" s="11">
        <v>447</v>
      </c>
      <c r="E469" s="13" t="e">
        <f>VLOOKUP(C469,'Hàng hóa'!$C$5:$D$50,2,0)</f>
        <v>#N/A</v>
      </c>
      <c r="F469" s="17" t="e">
        <f>VLOOKUP(E469,'Hàng hóa'!$D$5:$H$50,5,0)</f>
        <v>#N/A</v>
      </c>
      <c r="G469" s="17" t="e">
        <f t="shared" si="7"/>
        <v>#N/A</v>
      </c>
    </row>
    <row r="470" spans="1:7" x14ac:dyDescent="0.2">
      <c r="A470" s="11">
        <v>448</v>
      </c>
      <c r="E470" s="13" t="e">
        <f>VLOOKUP(C470,'Hàng hóa'!$C$5:$D$50,2,0)</f>
        <v>#N/A</v>
      </c>
      <c r="F470" s="17" t="e">
        <f>VLOOKUP(E470,'Hàng hóa'!$D$5:$H$50,5,0)</f>
        <v>#N/A</v>
      </c>
      <c r="G470" s="17" t="e">
        <f t="shared" si="7"/>
        <v>#N/A</v>
      </c>
    </row>
    <row r="471" spans="1:7" x14ac:dyDescent="0.2">
      <c r="A471" s="11">
        <v>449</v>
      </c>
      <c r="E471" s="13" t="e">
        <f>VLOOKUP(C471,'Hàng hóa'!$C$5:$D$50,2,0)</f>
        <v>#N/A</v>
      </c>
      <c r="F471" s="17" t="e">
        <f>VLOOKUP(E471,'Hàng hóa'!$D$5:$H$50,5,0)</f>
        <v>#N/A</v>
      </c>
      <c r="G471" s="17" t="e">
        <f t="shared" ref="G471:G520" si="8">D471*F471</f>
        <v>#N/A</v>
      </c>
    </row>
    <row r="472" spans="1:7" x14ac:dyDescent="0.2">
      <c r="A472" s="11">
        <v>450</v>
      </c>
      <c r="E472" s="13" t="e">
        <f>VLOOKUP(C472,'Hàng hóa'!$C$5:$D$50,2,0)</f>
        <v>#N/A</v>
      </c>
      <c r="F472" s="17" t="e">
        <f>VLOOKUP(E472,'Hàng hóa'!$D$5:$H$50,5,0)</f>
        <v>#N/A</v>
      </c>
      <c r="G472" s="17" t="e">
        <f t="shared" si="8"/>
        <v>#N/A</v>
      </c>
    </row>
    <row r="473" spans="1:7" x14ac:dyDescent="0.2">
      <c r="A473" s="11">
        <v>451</v>
      </c>
      <c r="E473" s="13" t="e">
        <f>VLOOKUP(C473,'Hàng hóa'!$C$5:$D$50,2,0)</f>
        <v>#N/A</v>
      </c>
      <c r="F473" s="17" t="e">
        <f>VLOOKUP(E473,'Hàng hóa'!$D$5:$H$50,5,0)</f>
        <v>#N/A</v>
      </c>
      <c r="G473" s="17" t="e">
        <f t="shared" si="8"/>
        <v>#N/A</v>
      </c>
    </row>
    <row r="474" spans="1:7" x14ac:dyDescent="0.2">
      <c r="A474" s="11">
        <v>452</v>
      </c>
      <c r="E474" s="13" t="e">
        <f>VLOOKUP(C474,'Hàng hóa'!$C$5:$D$50,2,0)</f>
        <v>#N/A</v>
      </c>
      <c r="F474" s="17" t="e">
        <f>VLOOKUP(E474,'Hàng hóa'!$D$5:$H$50,5,0)</f>
        <v>#N/A</v>
      </c>
      <c r="G474" s="17" t="e">
        <f t="shared" si="8"/>
        <v>#N/A</v>
      </c>
    </row>
    <row r="475" spans="1:7" x14ac:dyDescent="0.2">
      <c r="A475" s="11">
        <v>453</v>
      </c>
      <c r="E475" s="13" t="e">
        <f>VLOOKUP(C475,'Hàng hóa'!$C$5:$D$50,2,0)</f>
        <v>#N/A</v>
      </c>
      <c r="F475" s="17" t="e">
        <f>VLOOKUP(E475,'Hàng hóa'!$D$5:$H$50,5,0)</f>
        <v>#N/A</v>
      </c>
      <c r="G475" s="17" t="e">
        <f t="shared" si="8"/>
        <v>#N/A</v>
      </c>
    </row>
    <row r="476" spans="1:7" x14ac:dyDescent="0.2">
      <c r="A476" s="11">
        <v>454</v>
      </c>
      <c r="E476" s="13" t="e">
        <f>VLOOKUP(C476,'Hàng hóa'!$C$5:$D$50,2,0)</f>
        <v>#N/A</v>
      </c>
      <c r="F476" s="17" t="e">
        <f>VLOOKUP(E476,'Hàng hóa'!$D$5:$H$50,5,0)</f>
        <v>#N/A</v>
      </c>
      <c r="G476" s="17" t="e">
        <f t="shared" si="8"/>
        <v>#N/A</v>
      </c>
    </row>
    <row r="477" spans="1:7" x14ac:dyDescent="0.2">
      <c r="A477" s="11">
        <v>455</v>
      </c>
      <c r="E477" s="13" t="e">
        <f>VLOOKUP(C477,'Hàng hóa'!$C$5:$D$50,2,0)</f>
        <v>#N/A</v>
      </c>
      <c r="F477" s="17" t="e">
        <f>VLOOKUP(E477,'Hàng hóa'!$D$5:$H$50,5,0)</f>
        <v>#N/A</v>
      </c>
      <c r="G477" s="17" t="e">
        <f t="shared" si="8"/>
        <v>#N/A</v>
      </c>
    </row>
    <row r="478" spans="1:7" x14ac:dyDescent="0.2">
      <c r="A478" s="11">
        <v>456</v>
      </c>
      <c r="E478" s="13" t="e">
        <f>VLOOKUP(C478,'Hàng hóa'!$C$5:$D$50,2,0)</f>
        <v>#N/A</v>
      </c>
      <c r="F478" s="17" t="e">
        <f>VLOOKUP(E478,'Hàng hóa'!$D$5:$H$50,5,0)</f>
        <v>#N/A</v>
      </c>
      <c r="G478" s="17" t="e">
        <f t="shared" si="8"/>
        <v>#N/A</v>
      </c>
    </row>
    <row r="479" spans="1:7" x14ac:dyDescent="0.2">
      <c r="A479" s="11">
        <v>457</v>
      </c>
      <c r="E479" s="13" t="e">
        <f>VLOOKUP(C479,'Hàng hóa'!$C$5:$D$50,2,0)</f>
        <v>#N/A</v>
      </c>
      <c r="F479" s="17" t="e">
        <f>VLOOKUP(E479,'Hàng hóa'!$D$5:$H$50,5,0)</f>
        <v>#N/A</v>
      </c>
      <c r="G479" s="17" t="e">
        <f t="shared" si="8"/>
        <v>#N/A</v>
      </c>
    </row>
    <row r="480" spans="1:7" x14ac:dyDescent="0.2">
      <c r="A480" s="11">
        <v>458</v>
      </c>
      <c r="E480" s="13" t="e">
        <f>VLOOKUP(C480,'Hàng hóa'!$C$5:$D$50,2,0)</f>
        <v>#N/A</v>
      </c>
      <c r="F480" s="17" t="e">
        <f>VLOOKUP(E480,'Hàng hóa'!$D$5:$H$50,5,0)</f>
        <v>#N/A</v>
      </c>
      <c r="G480" s="17" t="e">
        <f t="shared" si="8"/>
        <v>#N/A</v>
      </c>
    </row>
    <row r="481" spans="1:7" x14ac:dyDescent="0.2">
      <c r="A481" s="11">
        <v>459</v>
      </c>
      <c r="E481" s="13" t="e">
        <f>VLOOKUP(C481,'Hàng hóa'!$C$5:$D$50,2,0)</f>
        <v>#N/A</v>
      </c>
      <c r="F481" s="17" t="e">
        <f>VLOOKUP(E481,'Hàng hóa'!$D$5:$H$50,5,0)</f>
        <v>#N/A</v>
      </c>
      <c r="G481" s="17" t="e">
        <f t="shared" si="8"/>
        <v>#N/A</v>
      </c>
    </row>
    <row r="482" spans="1:7" x14ac:dyDescent="0.2">
      <c r="A482" s="11">
        <v>460</v>
      </c>
      <c r="E482" s="13" t="e">
        <f>VLOOKUP(C482,'Hàng hóa'!$C$5:$D$50,2,0)</f>
        <v>#N/A</v>
      </c>
      <c r="F482" s="17" t="e">
        <f>VLOOKUP(E482,'Hàng hóa'!$D$5:$H$50,5,0)</f>
        <v>#N/A</v>
      </c>
      <c r="G482" s="17" t="e">
        <f t="shared" si="8"/>
        <v>#N/A</v>
      </c>
    </row>
    <row r="483" spans="1:7" x14ac:dyDescent="0.2">
      <c r="A483" s="11">
        <v>461</v>
      </c>
      <c r="E483" s="13" t="e">
        <f>VLOOKUP(C483,'Hàng hóa'!$C$5:$D$50,2,0)</f>
        <v>#N/A</v>
      </c>
      <c r="F483" s="17" t="e">
        <f>VLOOKUP(E483,'Hàng hóa'!$D$5:$H$50,5,0)</f>
        <v>#N/A</v>
      </c>
      <c r="G483" s="17" t="e">
        <f t="shared" si="8"/>
        <v>#N/A</v>
      </c>
    </row>
    <row r="484" spans="1:7" x14ac:dyDescent="0.2">
      <c r="A484" s="11">
        <v>462</v>
      </c>
      <c r="E484" s="13" t="e">
        <f>VLOOKUP(C484,'Hàng hóa'!$C$5:$D$50,2,0)</f>
        <v>#N/A</v>
      </c>
      <c r="F484" s="17" t="e">
        <f>VLOOKUP(E484,'Hàng hóa'!$D$5:$H$50,5,0)</f>
        <v>#N/A</v>
      </c>
      <c r="G484" s="17" t="e">
        <f t="shared" si="8"/>
        <v>#N/A</v>
      </c>
    </row>
    <row r="485" spans="1:7" x14ac:dyDescent="0.2">
      <c r="A485" s="11">
        <v>463</v>
      </c>
      <c r="E485" s="13" t="e">
        <f>VLOOKUP(C485,'Hàng hóa'!$C$5:$D$50,2,0)</f>
        <v>#N/A</v>
      </c>
      <c r="F485" s="17" t="e">
        <f>VLOOKUP(E485,'Hàng hóa'!$D$5:$H$50,5,0)</f>
        <v>#N/A</v>
      </c>
      <c r="G485" s="17" t="e">
        <f t="shared" si="8"/>
        <v>#N/A</v>
      </c>
    </row>
    <row r="486" spans="1:7" x14ac:dyDescent="0.2">
      <c r="A486" s="11">
        <v>464</v>
      </c>
      <c r="E486" s="13" t="e">
        <f>VLOOKUP(C486,'Hàng hóa'!$C$5:$D$50,2,0)</f>
        <v>#N/A</v>
      </c>
      <c r="F486" s="17" t="e">
        <f>VLOOKUP(E486,'Hàng hóa'!$D$5:$H$50,5,0)</f>
        <v>#N/A</v>
      </c>
      <c r="G486" s="17" t="e">
        <f t="shared" si="8"/>
        <v>#N/A</v>
      </c>
    </row>
    <row r="487" spans="1:7" x14ac:dyDescent="0.2">
      <c r="A487" s="11">
        <v>465</v>
      </c>
      <c r="E487" s="13" t="e">
        <f>VLOOKUP(C487,'Hàng hóa'!$C$5:$D$50,2,0)</f>
        <v>#N/A</v>
      </c>
      <c r="F487" s="17" t="e">
        <f>VLOOKUP(E487,'Hàng hóa'!$D$5:$H$50,5,0)</f>
        <v>#N/A</v>
      </c>
      <c r="G487" s="17" t="e">
        <f t="shared" si="8"/>
        <v>#N/A</v>
      </c>
    </row>
    <row r="488" spans="1:7" x14ac:dyDescent="0.2">
      <c r="A488" s="11">
        <v>466</v>
      </c>
      <c r="E488" s="13" t="e">
        <f>VLOOKUP(C488,'Hàng hóa'!$C$5:$D$50,2,0)</f>
        <v>#N/A</v>
      </c>
      <c r="F488" s="17" t="e">
        <f>VLOOKUP(E488,'Hàng hóa'!$D$5:$H$50,5,0)</f>
        <v>#N/A</v>
      </c>
      <c r="G488" s="17" t="e">
        <f t="shared" si="8"/>
        <v>#N/A</v>
      </c>
    </row>
    <row r="489" spans="1:7" x14ac:dyDescent="0.2">
      <c r="A489" s="11">
        <v>467</v>
      </c>
      <c r="E489" s="13" t="e">
        <f>VLOOKUP(C489,'Hàng hóa'!$C$5:$D$50,2,0)</f>
        <v>#N/A</v>
      </c>
      <c r="F489" s="17" t="e">
        <f>VLOOKUP(E489,'Hàng hóa'!$D$5:$H$50,5,0)</f>
        <v>#N/A</v>
      </c>
      <c r="G489" s="17" t="e">
        <f t="shared" si="8"/>
        <v>#N/A</v>
      </c>
    </row>
    <row r="490" spans="1:7" x14ac:dyDescent="0.2">
      <c r="A490" s="11">
        <v>468</v>
      </c>
      <c r="E490" s="13" t="e">
        <f>VLOOKUP(C490,'Hàng hóa'!$C$5:$D$50,2,0)</f>
        <v>#N/A</v>
      </c>
      <c r="F490" s="17" t="e">
        <f>VLOOKUP(E490,'Hàng hóa'!$D$5:$H$50,5,0)</f>
        <v>#N/A</v>
      </c>
      <c r="G490" s="17" t="e">
        <f t="shared" si="8"/>
        <v>#N/A</v>
      </c>
    </row>
    <row r="491" spans="1:7" x14ac:dyDescent="0.2">
      <c r="A491" s="11">
        <v>469</v>
      </c>
      <c r="E491" s="13" t="e">
        <f>VLOOKUP(C491,'Hàng hóa'!$C$5:$D$50,2,0)</f>
        <v>#N/A</v>
      </c>
      <c r="F491" s="17" t="e">
        <f>VLOOKUP(E491,'Hàng hóa'!$D$5:$H$50,5,0)</f>
        <v>#N/A</v>
      </c>
      <c r="G491" s="17" t="e">
        <f t="shared" si="8"/>
        <v>#N/A</v>
      </c>
    </row>
    <row r="492" spans="1:7" x14ac:dyDescent="0.2">
      <c r="A492" s="11">
        <v>470</v>
      </c>
      <c r="E492" s="13" t="e">
        <f>VLOOKUP(C492,'Hàng hóa'!$C$5:$D$50,2,0)</f>
        <v>#N/A</v>
      </c>
      <c r="F492" s="17" t="e">
        <f>VLOOKUP(E492,'Hàng hóa'!$D$5:$H$50,5,0)</f>
        <v>#N/A</v>
      </c>
      <c r="G492" s="17" t="e">
        <f t="shared" si="8"/>
        <v>#N/A</v>
      </c>
    </row>
    <row r="493" spans="1:7" x14ac:dyDescent="0.2">
      <c r="A493" s="11">
        <v>471</v>
      </c>
      <c r="E493" s="13" t="e">
        <f>VLOOKUP(C493,'Hàng hóa'!$C$5:$D$50,2,0)</f>
        <v>#N/A</v>
      </c>
      <c r="F493" s="17" t="e">
        <f>VLOOKUP(E493,'Hàng hóa'!$D$5:$H$50,5,0)</f>
        <v>#N/A</v>
      </c>
      <c r="G493" s="17" t="e">
        <f t="shared" si="8"/>
        <v>#N/A</v>
      </c>
    </row>
    <row r="494" spans="1:7" x14ac:dyDescent="0.2">
      <c r="A494" s="11">
        <v>472</v>
      </c>
      <c r="E494" s="13" t="e">
        <f>VLOOKUP(C494,'Hàng hóa'!$C$5:$D$50,2,0)</f>
        <v>#N/A</v>
      </c>
      <c r="F494" s="17" t="e">
        <f>VLOOKUP(E494,'Hàng hóa'!$D$5:$H$50,5,0)</f>
        <v>#N/A</v>
      </c>
      <c r="G494" s="17" t="e">
        <f t="shared" si="8"/>
        <v>#N/A</v>
      </c>
    </row>
    <row r="495" spans="1:7" x14ac:dyDescent="0.2">
      <c r="A495" s="11">
        <v>473</v>
      </c>
      <c r="E495" s="13" t="e">
        <f>VLOOKUP(C495,'Hàng hóa'!$C$5:$D$50,2,0)</f>
        <v>#N/A</v>
      </c>
      <c r="F495" s="17" t="e">
        <f>VLOOKUP(E495,'Hàng hóa'!$D$5:$H$50,5,0)</f>
        <v>#N/A</v>
      </c>
      <c r="G495" s="17" t="e">
        <f t="shared" si="8"/>
        <v>#N/A</v>
      </c>
    </row>
    <row r="496" spans="1:7" x14ac:dyDescent="0.2">
      <c r="A496" s="11">
        <v>474</v>
      </c>
      <c r="E496" s="13" t="e">
        <f>VLOOKUP(C496,'Hàng hóa'!$C$5:$D$50,2,0)</f>
        <v>#N/A</v>
      </c>
      <c r="F496" s="17" t="e">
        <f>VLOOKUP(E496,'Hàng hóa'!$D$5:$H$50,5,0)</f>
        <v>#N/A</v>
      </c>
      <c r="G496" s="17" t="e">
        <f t="shared" si="8"/>
        <v>#N/A</v>
      </c>
    </row>
    <row r="497" spans="1:7" x14ac:dyDescent="0.2">
      <c r="A497" s="11">
        <v>475</v>
      </c>
      <c r="E497" s="13" t="e">
        <f>VLOOKUP(C497,'Hàng hóa'!$C$5:$D$50,2,0)</f>
        <v>#N/A</v>
      </c>
      <c r="F497" s="17" t="e">
        <f>VLOOKUP(E497,'Hàng hóa'!$D$5:$H$50,5,0)</f>
        <v>#N/A</v>
      </c>
      <c r="G497" s="17" t="e">
        <f t="shared" si="8"/>
        <v>#N/A</v>
      </c>
    </row>
    <row r="498" spans="1:7" x14ac:dyDescent="0.2">
      <c r="A498" s="11">
        <v>476</v>
      </c>
      <c r="E498" s="13" t="e">
        <f>VLOOKUP(C498,'Hàng hóa'!$C$5:$D$50,2,0)</f>
        <v>#N/A</v>
      </c>
      <c r="F498" s="17" t="e">
        <f>VLOOKUP(E498,'Hàng hóa'!$D$5:$H$50,5,0)</f>
        <v>#N/A</v>
      </c>
      <c r="G498" s="17" t="e">
        <f t="shared" si="8"/>
        <v>#N/A</v>
      </c>
    </row>
    <row r="499" spans="1:7" x14ac:dyDescent="0.2">
      <c r="A499" s="11">
        <v>477</v>
      </c>
      <c r="E499" s="13" t="e">
        <f>VLOOKUP(C499,'Hàng hóa'!$C$5:$D$50,2,0)</f>
        <v>#N/A</v>
      </c>
      <c r="F499" s="17" t="e">
        <f>VLOOKUP(E499,'Hàng hóa'!$D$5:$H$50,5,0)</f>
        <v>#N/A</v>
      </c>
      <c r="G499" s="17" t="e">
        <f t="shared" si="8"/>
        <v>#N/A</v>
      </c>
    </row>
    <row r="500" spans="1:7" x14ac:dyDescent="0.2">
      <c r="A500" s="11">
        <v>478</v>
      </c>
      <c r="E500" s="13" t="e">
        <f>VLOOKUP(C500,'Hàng hóa'!$C$5:$D$50,2,0)</f>
        <v>#N/A</v>
      </c>
      <c r="F500" s="17" t="e">
        <f>VLOOKUP(E500,'Hàng hóa'!$D$5:$H$50,5,0)</f>
        <v>#N/A</v>
      </c>
      <c r="G500" s="17" t="e">
        <f t="shared" si="8"/>
        <v>#N/A</v>
      </c>
    </row>
    <row r="501" spans="1:7" x14ac:dyDescent="0.2">
      <c r="A501" s="11">
        <v>479</v>
      </c>
      <c r="E501" s="13" t="e">
        <f>VLOOKUP(C501,'Hàng hóa'!$C$5:$D$50,2,0)</f>
        <v>#N/A</v>
      </c>
      <c r="F501" s="17" t="e">
        <f>VLOOKUP(E501,'Hàng hóa'!$D$5:$H$50,5,0)</f>
        <v>#N/A</v>
      </c>
      <c r="G501" s="17" t="e">
        <f t="shared" si="8"/>
        <v>#N/A</v>
      </c>
    </row>
    <row r="502" spans="1:7" x14ac:dyDescent="0.2">
      <c r="A502" s="11">
        <v>480</v>
      </c>
      <c r="E502" s="13" t="e">
        <f>VLOOKUP(C502,'Hàng hóa'!$C$5:$D$50,2,0)</f>
        <v>#N/A</v>
      </c>
      <c r="F502" s="17" t="e">
        <f>VLOOKUP(E502,'Hàng hóa'!$D$5:$H$50,5,0)</f>
        <v>#N/A</v>
      </c>
      <c r="G502" s="17" t="e">
        <f t="shared" si="8"/>
        <v>#N/A</v>
      </c>
    </row>
    <row r="503" spans="1:7" x14ac:dyDescent="0.2">
      <c r="A503" s="11">
        <v>481</v>
      </c>
      <c r="E503" s="13" t="e">
        <f>VLOOKUP(C503,'Hàng hóa'!$C$5:$D$50,2,0)</f>
        <v>#N/A</v>
      </c>
      <c r="F503" s="17" t="e">
        <f>VLOOKUP(E503,'Hàng hóa'!$D$5:$H$50,5,0)</f>
        <v>#N/A</v>
      </c>
      <c r="G503" s="17" t="e">
        <f t="shared" si="8"/>
        <v>#N/A</v>
      </c>
    </row>
    <row r="504" spans="1:7" x14ac:dyDescent="0.2">
      <c r="A504" s="11">
        <v>482</v>
      </c>
      <c r="E504" s="13" t="e">
        <f>VLOOKUP(C504,'Hàng hóa'!$C$5:$D$50,2,0)</f>
        <v>#N/A</v>
      </c>
      <c r="F504" s="17" t="e">
        <f>VLOOKUP(E504,'Hàng hóa'!$D$5:$H$50,5,0)</f>
        <v>#N/A</v>
      </c>
      <c r="G504" s="17" t="e">
        <f t="shared" si="8"/>
        <v>#N/A</v>
      </c>
    </row>
    <row r="505" spans="1:7" x14ac:dyDescent="0.2">
      <c r="A505" s="11">
        <v>483</v>
      </c>
      <c r="E505" s="13" t="e">
        <f>VLOOKUP(C505,'Hàng hóa'!$C$5:$D$50,2,0)</f>
        <v>#N/A</v>
      </c>
      <c r="F505" s="17" t="e">
        <f>VLOOKUP(E505,'Hàng hóa'!$D$5:$H$50,5,0)</f>
        <v>#N/A</v>
      </c>
      <c r="G505" s="17" t="e">
        <f t="shared" si="8"/>
        <v>#N/A</v>
      </c>
    </row>
    <row r="506" spans="1:7" x14ac:dyDescent="0.2">
      <c r="A506" s="11">
        <v>484</v>
      </c>
      <c r="E506" s="13" t="e">
        <f>VLOOKUP(C506,'Hàng hóa'!$C$5:$D$50,2,0)</f>
        <v>#N/A</v>
      </c>
      <c r="F506" s="17" t="e">
        <f>VLOOKUP(E506,'Hàng hóa'!$D$5:$H$50,5,0)</f>
        <v>#N/A</v>
      </c>
      <c r="G506" s="17" t="e">
        <f t="shared" si="8"/>
        <v>#N/A</v>
      </c>
    </row>
    <row r="507" spans="1:7" x14ac:dyDescent="0.2">
      <c r="A507" s="11">
        <v>485</v>
      </c>
      <c r="E507" s="13" t="e">
        <f>VLOOKUP(C507,'Hàng hóa'!$C$5:$D$50,2,0)</f>
        <v>#N/A</v>
      </c>
      <c r="F507" s="17" t="e">
        <f>VLOOKUP(E507,'Hàng hóa'!$D$5:$H$50,5,0)</f>
        <v>#N/A</v>
      </c>
      <c r="G507" s="17" t="e">
        <f t="shared" si="8"/>
        <v>#N/A</v>
      </c>
    </row>
    <row r="508" spans="1:7" x14ac:dyDescent="0.2">
      <c r="A508" s="11">
        <v>486</v>
      </c>
      <c r="E508" s="13" t="e">
        <f>VLOOKUP(C508,'Hàng hóa'!$C$5:$D$50,2,0)</f>
        <v>#N/A</v>
      </c>
      <c r="F508" s="17" t="e">
        <f>VLOOKUP(E508,'Hàng hóa'!$D$5:$H$50,5,0)</f>
        <v>#N/A</v>
      </c>
      <c r="G508" s="17" t="e">
        <f t="shared" si="8"/>
        <v>#N/A</v>
      </c>
    </row>
    <row r="509" spans="1:7" x14ac:dyDescent="0.2">
      <c r="A509" s="11">
        <v>487</v>
      </c>
      <c r="E509" s="13" t="e">
        <f>VLOOKUP(C509,'Hàng hóa'!$C$5:$D$50,2,0)</f>
        <v>#N/A</v>
      </c>
      <c r="F509" s="17" t="e">
        <f>VLOOKUP(E509,'Hàng hóa'!$D$5:$H$50,5,0)</f>
        <v>#N/A</v>
      </c>
      <c r="G509" s="17" t="e">
        <f t="shared" si="8"/>
        <v>#N/A</v>
      </c>
    </row>
    <row r="510" spans="1:7" x14ac:dyDescent="0.2">
      <c r="A510" s="11">
        <v>488</v>
      </c>
      <c r="E510" s="13" t="e">
        <f>VLOOKUP(C510,'Hàng hóa'!$C$5:$D$50,2,0)</f>
        <v>#N/A</v>
      </c>
      <c r="F510" s="17" t="e">
        <f>VLOOKUP(E510,'Hàng hóa'!$D$5:$H$50,5,0)</f>
        <v>#N/A</v>
      </c>
      <c r="G510" s="17" t="e">
        <f t="shared" si="8"/>
        <v>#N/A</v>
      </c>
    </row>
    <row r="511" spans="1:7" x14ac:dyDescent="0.2">
      <c r="A511" s="11">
        <v>489</v>
      </c>
      <c r="E511" s="13" t="e">
        <f>VLOOKUP(C511,'Hàng hóa'!$C$5:$D$50,2,0)</f>
        <v>#N/A</v>
      </c>
      <c r="F511" s="17" t="e">
        <f>VLOOKUP(E511,'Hàng hóa'!$D$5:$H$50,5,0)</f>
        <v>#N/A</v>
      </c>
      <c r="G511" s="17" t="e">
        <f t="shared" si="8"/>
        <v>#N/A</v>
      </c>
    </row>
    <row r="512" spans="1:7" x14ac:dyDescent="0.2">
      <c r="A512" s="11">
        <v>490</v>
      </c>
      <c r="E512" s="13" t="e">
        <f>VLOOKUP(C512,'Hàng hóa'!$C$5:$D$50,2,0)</f>
        <v>#N/A</v>
      </c>
      <c r="F512" s="17" t="e">
        <f>VLOOKUP(E512,'Hàng hóa'!$D$5:$H$50,5,0)</f>
        <v>#N/A</v>
      </c>
      <c r="G512" s="17" t="e">
        <f t="shared" si="8"/>
        <v>#N/A</v>
      </c>
    </row>
    <row r="513" spans="1:7" x14ac:dyDescent="0.2">
      <c r="A513" s="11">
        <v>491</v>
      </c>
      <c r="E513" s="13" t="e">
        <f>VLOOKUP(C513,'Hàng hóa'!$C$5:$D$50,2,0)</f>
        <v>#N/A</v>
      </c>
      <c r="F513" s="17" t="e">
        <f>VLOOKUP(E513,'Hàng hóa'!$D$5:$H$50,5,0)</f>
        <v>#N/A</v>
      </c>
      <c r="G513" s="17" t="e">
        <f t="shared" si="8"/>
        <v>#N/A</v>
      </c>
    </row>
    <row r="514" spans="1:7" x14ac:dyDescent="0.2">
      <c r="A514" s="11">
        <v>492</v>
      </c>
      <c r="E514" s="13" t="e">
        <f>VLOOKUP(C514,'Hàng hóa'!$C$5:$D$50,2,0)</f>
        <v>#N/A</v>
      </c>
      <c r="F514" s="17" t="e">
        <f>VLOOKUP(E514,'Hàng hóa'!$D$5:$H$50,5,0)</f>
        <v>#N/A</v>
      </c>
      <c r="G514" s="17" t="e">
        <f t="shared" si="8"/>
        <v>#N/A</v>
      </c>
    </row>
    <row r="515" spans="1:7" x14ac:dyDescent="0.2">
      <c r="A515" s="11">
        <v>493</v>
      </c>
      <c r="E515" s="13" t="e">
        <f>VLOOKUP(C515,'Hàng hóa'!$C$5:$D$50,2,0)</f>
        <v>#N/A</v>
      </c>
      <c r="F515" s="17" t="e">
        <f>VLOOKUP(E515,'Hàng hóa'!$D$5:$H$50,5,0)</f>
        <v>#N/A</v>
      </c>
      <c r="G515" s="17" t="e">
        <f t="shared" si="8"/>
        <v>#N/A</v>
      </c>
    </row>
    <row r="516" spans="1:7" x14ac:dyDescent="0.2">
      <c r="A516" s="11">
        <v>494</v>
      </c>
      <c r="E516" s="13" t="e">
        <f>VLOOKUP(C516,'Hàng hóa'!$C$5:$D$50,2,0)</f>
        <v>#N/A</v>
      </c>
      <c r="F516" s="17" t="e">
        <f>VLOOKUP(E516,'Hàng hóa'!$D$5:$H$50,5,0)</f>
        <v>#N/A</v>
      </c>
      <c r="G516" s="17" t="e">
        <f t="shared" si="8"/>
        <v>#N/A</v>
      </c>
    </row>
    <row r="517" spans="1:7" x14ac:dyDescent="0.2">
      <c r="A517" s="11">
        <v>495</v>
      </c>
      <c r="E517" s="13" t="e">
        <f>VLOOKUP(C517,'Hàng hóa'!$C$5:$D$50,2,0)</f>
        <v>#N/A</v>
      </c>
      <c r="F517" s="17" t="e">
        <f>VLOOKUP(E517,'Hàng hóa'!$D$5:$H$50,5,0)</f>
        <v>#N/A</v>
      </c>
      <c r="G517" s="17" t="e">
        <f t="shared" si="8"/>
        <v>#N/A</v>
      </c>
    </row>
    <row r="518" spans="1:7" x14ac:dyDescent="0.2">
      <c r="A518" s="11">
        <v>496</v>
      </c>
      <c r="E518" s="13" t="e">
        <f>VLOOKUP(C518,'Hàng hóa'!$C$5:$D$50,2,0)</f>
        <v>#N/A</v>
      </c>
      <c r="F518" s="17" t="e">
        <f>VLOOKUP(E518,'Hàng hóa'!$D$5:$H$50,5,0)</f>
        <v>#N/A</v>
      </c>
      <c r="G518" s="17" t="e">
        <f t="shared" si="8"/>
        <v>#N/A</v>
      </c>
    </row>
    <row r="519" spans="1:7" x14ac:dyDescent="0.2">
      <c r="A519" s="11">
        <v>497</v>
      </c>
      <c r="E519" s="13" t="e">
        <f>VLOOKUP(C519,'Hàng hóa'!$C$5:$D$50,2,0)</f>
        <v>#N/A</v>
      </c>
      <c r="F519" s="17" t="e">
        <f>VLOOKUP(E519,'Hàng hóa'!$D$5:$H$50,5,0)</f>
        <v>#N/A</v>
      </c>
      <c r="G519" s="17" t="e">
        <f t="shared" si="8"/>
        <v>#N/A</v>
      </c>
    </row>
    <row r="520" spans="1:7" x14ac:dyDescent="0.2">
      <c r="A520" s="11">
        <v>498</v>
      </c>
      <c r="E520" s="13" t="e">
        <f>VLOOKUP(C520,'Hàng hóa'!$C$5:$D$50,2,0)</f>
        <v>#N/A</v>
      </c>
      <c r="F520" s="17" t="e">
        <f>VLOOKUP(E520,'Hàng hóa'!$D$5:$H$50,5,0)</f>
        <v>#N/A</v>
      </c>
      <c r="G520" s="17" t="e">
        <f t="shared" si="8"/>
        <v>#N/A</v>
      </c>
    </row>
    <row r="521" spans="1:7" x14ac:dyDescent="0.2">
      <c r="A521" s="11">
        <v>499</v>
      </c>
    </row>
    <row r="522" spans="1:7" x14ac:dyDescent="0.2">
      <c r="A522" s="11">
        <v>500</v>
      </c>
    </row>
  </sheetData>
  <autoFilter ref="A25:M25"/>
  <customSheetViews>
    <customSheetView guid="{220CBAF2-A142-4834-8AEB-BDD7FBC2A806}" showAutoFilter="1" topLeftCell="A22">
      <pane ySplit="2" topLeftCell="A50" activePane="bottomLeft" state="frozen"/>
      <selection pane="bottomLeft" activeCell="G23" sqref="G23"/>
      <pageMargins left="0.7" right="0.7" top="0.75" bottom="0.75" header="0.3" footer="0.3"/>
      <autoFilter ref="A23:M521"/>
    </customSheetView>
    <customSheetView guid="{1F9A873A-DE10-465E-A024-482F6F64D911}" showAutoFilter="1" topLeftCell="A22">
      <pane ySplit="2" topLeftCell="A39" activePane="bottomLeft" state="frozen"/>
      <selection pane="bottomLeft" activeCell="D55" sqref="D55"/>
      <pageMargins left="0.7" right="0.7" top="0.75" bottom="0.75" header="0.3" footer="0.3"/>
      <autoFilter ref="A23:M521"/>
    </customSheetView>
  </customSheetViews>
  <mergeCells count="1">
    <mergeCell ref="H34:H40"/>
  </mergeCells>
  <phoneticPr fontId="3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85"/>
  <sheetViews>
    <sheetView workbookViewId="0">
      <pane ySplit="1" topLeftCell="A11" activePane="bottomLeft" state="frozen"/>
      <selection pane="bottomLeft" activeCell="A42" sqref="A42"/>
    </sheetView>
  </sheetViews>
  <sheetFormatPr defaultColWidth="9.140625" defaultRowHeight="15" x14ac:dyDescent="0.25"/>
  <cols>
    <col min="1" max="1" width="16.28515625" style="269" customWidth="1"/>
    <col min="2" max="2" width="55.42578125" style="269" customWidth="1"/>
    <col min="3" max="3" width="80.7109375" style="269" customWidth="1"/>
    <col min="4" max="4" width="18.28515625" style="269" customWidth="1"/>
    <col min="5" max="5" width="10.5703125" style="269" customWidth="1"/>
    <col min="6" max="7" width="9.140625" style="269" customWidth="1"/>
    <col min="8" max="8" width="10.85546875" style="269" customWidth="1"/>
    <col min="9" max="16384" width="9.140625" style="269"/>
  </cols>
  <sheetData>
    <row r="1" spans="1:8" ht="27" customHeight="1" x14ac:dyDescent="0.25">
      <c r="A1" s="268" t="s">
        <v>79</v>
      </c>
      <c r="B1" s="268" t="s">
        <v>80</v>
      </c>
      <c r="C1" s="268" t="s">
        <v>81</v>
      </c>
      <c r="D1" s="268" t="s">
        <v>1608</v>
      </c>
      <c r="E1" s="269" t="s">
        <v>1609</v>
      </c>
      <c r="F1" s="269" t="s">
        <v>1334</v>
      </c>
      <c r="G1" s="269" t="s">
        <v>1610</v>
      </c>
      <c r="H1" s="270" t="s">
        <v>1611</v>
      </c>
    </row>
    <row r="2" spans="1:8" x14ac:dyDescent="0.25">
      <c r="A2" s="271" t="s">
        <v>1612</v>
      </c>
      <c r="B2" s="272" t="s">
        <v>1613</v>
      </c>
      <c r="C2" s="272" t="s">
        <v>1614</v>
      </c>
      <c r="D2" s="272" t="s">
        <v>1615</v>
      </c>
      <c r="F2" s="269" t="s">
        <v>1393</v>
      </c>
    </row>
    <row r="3" spans="1:8" x14ac:dyDescent="0.25">
      <c r="A3" s="273" t="s">
        <v>1616</v>
      </c>
      <c r="B3" s="272" t="s">
        <v>1617</v>
      </c>
      <c r="C3" s="272" t="s">
        <v>1618</v>
      </c>
      <c r="D3" s="272" t="s">
        <v>1615</v>
      </c>
      <c r="E3" s="269" t="s">
        <v>1619</v>
      </c>
      <c r="F3" s="269" t="s">
        <v>1393</v>
      </c>
      <c r="G3" s="269" t="s">
        <v>1620</v>
      </c>
      <c r="H3" s="269" t="s">
        <v>1621</v>
      </c>
    </row>
    <row r="4" spans="1:8" x14ac:dyDescent="0.25">
      <c r="A4" s="274" t="s">
        <v>1622</v>
      </c>
      <c r="B4" s="272" t="s">
        <v>1623</v>
      </c>
      <c r="C4" s="272" t="s">
        <v>551</v>
      </c>
      <c r="D4" s="272" t="s">
        <v>1624</v>
      </c>
      <c r="E4" s="269" t="s">
        <v>1625</v>
      </c>
      <c r="F4" s="269" t="s">
        <v>1393</v>
      </c>
    </row>
    <row r="5" spans="1:8" x14ac:dyDescent="0.25">
      <c r="A5" s="272" t="s">
        <v>1626</v>
      </c>
      <c r="B5" s="272" t="s">
        <v>1627</v>
      </c>
      <c r="C5" s="272" t="s">
        <v>1628</v>
      </c>
      <c r="D5" s="272" t="s">
        <v>1624</v>
      </c>
      <c r="E5" s="269" t="s">
        <v>1629</v>
      </c>
      <c r="F5" s="269" t="s">
        <v>1393</v>
      </c>
      <c r="G5" s="275" t="s">
        <v>1630</v>
      </c>
      <c r="H5" s="269" t="s">
        <v>1631</v>
      </c>
    </row>
    <row r="6" spans="1:8" x14ac:dyDescent="0.25">
      <c r="A6" s="272" t="s">
        <v>1632</v>
      </c>
      <c r="B6" s="272" t="s">
        <v>1633</v>
      </c>
      <c r="C6" s="272" t="s">
        <v>1634</v>
      </c>
      <c r="D6" s="272" t="s">
        <v>1624</v>
      </c>
      <c r="E6" s="269" t="s">
        <v>1635</v>
      </c>
      <c r="F6" s="269" t="s">
        <v>1393</v>
      </c>
      <c r="G6" s="275" t="s">
        <v>1620</v>
      </c>
      <c r="H6" s="269" t="s">
        <v>1631</v>
      </c>
    </row>
    <row r="7" spans="1:8" x14ac:dyDescent="0.25">
      <c r="A7" s="276" t="s">
        <v>1636</v>
      </c>
      <c r="B7" s="272" t="s">
        <v>1637</v>
      </c>
      <c r="C7" s="272" t="s">
        <v>1638</v>
      </c>
      <c r="D7" s="272" t="s">
        <v>1624</v>
      </c>
      <c r="E7" s="269" t="s">
        <v>1635</v>
      </c>
      <c r="F7" s="269" t="s">
        <v>1393</v>
      </c>
      <c r="G7" s="275" t="s">
        <v>1620</v>
      </c>
      <c r="H7" s="269" t="s">
        <v>1631</v>
      </c>
    </row>
    <row r="8" spans="1:8" x14ac:dyDescent="0.25">
      <c r="A8" s="272" t="s">
        <v>1639</v>
      </c>
      <c r="B8" s="272" t="s">
        <v>1640</v>
      </c>
      <c r="C8" s="272" t="s">
        <v>1641</v>
      </c>
      <c r="D8" s="272" t="s">
        <v>1624</v>
      </c>
      <c r="E8" s="269" t="s">
        <v>1625</v>
      </c>
      <c r="F8" s="269" t="s">
        <v>1393</v>
      </c>
      <c r="G8" s="275" t="s">
        <v>1630</v>
      </c>
      <c r="H8" s="269" t="s">
        <v>1631</v>
      </c>
    </row>
    <row r="9" spans="1:8" x14ac:dyDescent="0.25">
      <c r="A9" s="272" t="s">
        <v>1642</v>
      </c>
      <c r="B9" s="272" t="s">
        <v>1643</v>
      </c>
      <c r="C9" s="272" t="s">
        <v>552</v>
      </c>
      <c r="D9" s="272" t="s">
        <v>1624</v>
      </c>
      <c r="E9" s="269" t="s">
        <v>1644</v>
      </c>
      <c r="F9" s="269" t="s">
        <v>1393</v>
      </c>
      <c r="G9" s="275" t="s">
        <v>1630</v>
      </c>
      <c r="H9" s="269" t="s">
        <v>1631</v>
      </c>
    </row>
    <row r="10" spans="1:8" x14ac:dyDescent="0.25">
      <c r="A10" s="272" t="s">
        <v>1645</v>
      </c>
      <c r="B10" s="272" t="s">
        <v>1646</v>
      </c>
      <c r="C10" s="272" t="s">
        <v>1647</v>
      </c>
      <c r="D10" s="272" t="s">
        <v>1624</v>
      </c>
      <c r="E10" s="269" t="s">
        <v>1648</v>
      </c>
      <c r="F10" s="269" t="s">
        <v>1393</v>
      </c>
      <c r="G10" s="275" t="s">
        <v>1649</v>
      </c>
      <c r="H10" s="269" t="s">
        <v>1631</v>
      </c>
    </row>
    <row r="11" spans="1:8" x14ac:dyDescent="0.25">
      <c r="A11" s="272" t="s">
        <v>1650</v>
      </c>
      <c r="B11" s="272" t="s">
        <v>1651</v>
      </c>
      <c r="C11" s="272" t="s">
        <v>1652</v>
      </c>
      <c r="D11" s="272" t="s">
        <v>1624</v>
      </c>
      <c r="E11" s="269" t="s">
        <v>1619</v>
      </c>
      <c r="F11" s="269" t="s">
        <v>1393</v>
      </c>
      <c r="G11" s="275" t="s">
        <v>1620</v>
      </c>
      <c r="H11" s="269" t="s">
        <v>1631</v>
      </c>
    </row>
    <row r="12" spans="1:8" x14ac:dyDescent="0.25">
      <c r="A12" s="272" t="s">
        <v>1653</v>
      </c>
      <c r="B12" s="272" t="s">
        <v>1654</v>
      </c>
      <c r="C12" s="272" t="s">
        <v>1655</v>
      </c>
      <c r="D12" s="272" t="s">
        <v>1624</v>
      </c>
      <c r="E12" s="269" t="s">
        <v>1619</v>
      </c>
      <c r="F12" s="269" t="s">
        <v>1393</v>
      </c>
      <c r="G12" s="275" t="s">
        <v>1620</v>
      </c>
      <c r="H12" s="269" t="s">
        <v>1631</v>
      </c>
    </row>
    <row r="13" spans="1:8" x14ac:dyDescent="0.25">
      <c r="A13" s="272" t="s">
        <v>1656</v>
      </c>
      <c r="B13" s="272" t="s">
        <v>1657</v>
      </c>
      <c r="C13" s="272" t="s">
        <v>1658</v>
      </c>
      <c r="D13" s="272" t="s">
        <v>1624</v>
      </c>
      <c r="E13" s="269" t="s">
        <v>1619</v>
      </c>
      <c r="F13" s="269" t="s">
        <v>1393</v>
      </c>
      <c r="G13" s="275" t="s">
        <v>1620</v>
      </c>
      <c r="H13" s="269" t="s">
        <v>1631</v>
      </c>
    </row>
    <row r="14" spans="1:8" x14ac:dyDescent="0.25">
      <c r="A14" s="272" t="s">
        <v>1659</v>
      </c>
      <c r="B14" s="272" t="s">
        <v>1660</v>
      </c>
      <c r="C14" s="272" t="s">
        <v>1661</v>
      </c>
      <c r="D14" s="272" t="s">
        <v>1662</v>
      </c>
      <c r="F14" s="269" t="s">
        <v>1663</v>
      </c>
    </row>
    <row r="15" spans="1:8" x14ac:dyDescent="0.25">
      <c r="A15" s="272" t="s">
        <v>1664</v>
      </c>
      <c r="B15" s="272" t="s">
        <v>1665</v>
      </c>
      <c r="C15" s="272" t="s">
        <v>1666</v>
      </c>
      <c r="D15" s="272" t="s">
        <v>1624</v>
      </c>
      <c r="E15" s="269" t="s">
        <v>1619</v>
      </c>
      <c r="F15" s="269" t="s">
        <v>1393</v>
      </c>
      <c r="G15" s="275" t="s">
        <v>1620</v>
      </c>
      <c r="H15" s="269" t="s">
        <v>1631</v>
      </c>
    </row>
    <row r="16" spans="1:8" x14ac:dyDescent="0.25">
      <c r="A16" s="272" t="s">
        <v>1667</v>
      </c>
      <c r="B16" s="272" t="s">
        <v>1668</v>
      </c>
      <c r="C16" s="272" t="s">
        <v>1669</v>
      </c>
      <c r="D16" s="272" t="s">
        <v>1624</v>
      </c>
      <c r="E16" s="269" t="s">
        <v>1619</v>
      </c>
      <c r="F16" s="269" t="s">
        <v>1393</v>
      </c>
      <c r="G16" s="275" t="s">
        <v>1620</v>
      </c>
      <c r="H16" s="269" t="s">
        <v>1631</v>
      </c>
    </row>
    <row r="17" spans="1:8" x14ac:dyDescent="0.25">
      <c r="A17" s="272" t="s">
        <v>1670</v>
      </c>
      <c r="B17" s="272" t="s">
        <v>1671</v>
      </c>
      <c r="C17" s="272" t="s">
        <v>1672</v>
      </c>
      <c r="D17" s="272" t="s">
        <v>1624</v>
      </c>
      <c r="E17" s="269" t="s">
        <v>1619</v>
      </c>
      <c r="F17" s="269" t="s">
        <v>1393</v>
      </c>
      <c r="G17" s="275" t="s">
        <v>1620</v>
      </c>
      <c r="H17" s="269" t="s">
        <v>1631</v>
      </c>
    </row>
    <row r="18" spans="1:8" x14ac:dyDescent="0.25">
      <c r="A18" s="272" t="s">
        <v>1673</v>
      </c>
      <c r="B18" s="272" t="s">
        <v>1674</v>
      </c>
      <c r="C18" s="272" t="s">
        <v>1675</v>
      </c>
      <c r="D18" s="272" t="s">
        <v>1676</v>
      </c>
      <c r="E18" s="269" t="s">
        <v>1677</v>
      </c>
      <c r="F18" s="269" t="s">
        <v>1393</v>
      </c>
      <c r="G18" s="275" t="s">
        <v>1678</v>
      </c>
      <c r="H18" s="269" t="s">
        <v>1631</v>
      </c>
    </row>
    <row r="19" spans="1:8" x14ac:dyDescent="0.25">
      <c r="A19" s="272" t="s">
        <v>1679</v>
      </c>
      <c r="B19" s="272" t="s">
        <v>1680</v>
      </c>
      <c r="C19" s="272" t="s">
        <v>553</v>
      </c>
      <c r="D19" s="272" t="s">
        <v>1676</v>
      </c>
      <c r="E19" s="269" t="s">
        <v>1681</v>
      </c>
      <c r="F19" s="269" t="s">
        <v>1393</v>
      </c>
      <c r="G19" s="275" t="s">
        <v>1620</v>
      </c>
      <c r="H19" s="269" t="s">
        <v>1631</v>
      </c>
    </row>
    <row r="20" spans="1:8" x14ac:dyDescent="0.25">
      <c r="A20" s="272" t="s">
        <v>1682</v>
      </c>
      <c r="B20" s="272" t="s">
        <v>1683</v>
      </c>
      <c r="C20" s="272" t="s">
        <v>1684</v>
      </c>
      <c r="D20" s="272" t="s">
        <v>1676</v>
      </c>
      <c r="E20" s="269" t="s">
        <v>1685</v>
      </c>
      <c r="F20" s="269" t="s">
        <v>1393</v>
      </c>
      <c r="G20" s="275" t="s">
        <v>1649</v>
      </c>
      <c r="H20" s="269" t="s">
        <v>1631</v>
      </c>
    </row>
    <row r="21" spans="1:8" x14ac:dyDescent="0.25">
      <c r="A21" s="272" t="s">
        <v>1686</v>
      </c>
      <c r="B21" s="272" t="s">
        <v>1687</v>
      </c>
      <c r="C21" s="272" t="s">
        <v>1688</v>
      </c>
      <c r="D21" s="272" t="s">
        <v>1624</v>
      </c>
      <c r="E21" s="269" t="s">
        <v>1689</v>
      </c>
      <c r="F21" s="269" t="s">
        <v>1393</v>
      </c>
      <c r="G21" s="275" t="s">
        <v>1649</v>
      </c>
      <c r="H21" s="269" t="s">
        <v>1631</v>
      </c>
    </row>
    <row r="22" spans="1:8" x14ac:dyDescent="0.25">
      <c r="A22" s="272" t="s">
        <v>1690</v>
      </c>
      <c r="B22" s="272" t="s">
        <v>1691</v>
      </c>
      <c r="C22" s="272" t="s">
        <v>1692</v>
      </c>
      <c r="D22" s="272" t="s">
        <v>1624</v>
      </c>
      <c r="F22" s="269" t="s">
        <v>1663</v>
      </c>
    </row>
    <row r="23" spans="1:8" x14ac:dyDescent="0.25">
      <c r="A23" s="272" t="s">
        <v>1693</v>
      </c>
      <c r="B23" s="272" t="s">
        <v>1694</v>
      </c>
      <c r="C23" s="272" t="s">
        <v>1695</v>
      </c>
      <c r="D23" s="272" t="s">
        <v>1696</v>
      </c>
      <c r="E23" s="269" t="s">
        <v>1697</v>
      </c>
      <c r="F23" s="269" t="s">
        <v>1698</v>
      </c>
      <c r="G23" s="269" t="s">
        <v>1699</v>
      </c>
      <c r="H23" s="269" t="s">
        <v>1700</v>
      </c>
    </row>
    <row r="24" spans="1:8" x14ac:dyDescent="0.25">
      <c r="A24" s="272" t="s">
        <v>1701</v>
      </c>
      <c r="B24" s="272" t="s">
        <v>1702</v>
      </c>
      <c r="C24" s="272" t="s">
        <v>1703</v>
      </c>
      <c r="D24" s="272" t="s">
        <v>1704</v>
      </c>
      <c r="E24" s="269" t="s">
        <v>1697</v>
      </c>
      <c r="F24" s="269" t="s">
        <v>1698</v>
      </c>
    </row>
    <row r="25" spans="1:8" x14ac:dyDescent="0.25">
      <c r="A25" s="272" t="s">
        <v>1705</v>
      </c>
      <c r="B25" s="272" t="s">
        <v>1706</v>
      </c>
      <c r="C25" s="272" t="s">
        <v>1707</v>
      </c>
      <c r="D25" s="272" t="s">
        <v>1696</v>
      </c>
      <c r="E25" s="269" t="s">
        <v>1708</v>
      </c>
      <c r="F25" s="269" t="s">
        <v>1698</v>
      </c>
      <c r="G25" s="269" t="s">
        <v>1709</v>
      </c>
      <c r="H25" s="269" t="s">
        <v>1700</v>
      </c>
    </row>
    <row r="26" spans="1:8" x14ac:dyDescent="0.25">
      <c r="A26" s="272" t="s">
        <v>1710</v>
      </c>
      <c r="B26" s="272" t="s">
        <v>1711</v>
      </c>
      <c r="C26" s="272" t="s">
        <v>1712</v>
      </c>
      <c r="D26" s="272" t="s">
        <v>1713</v>
      </c>
      <c r="F26" s="269" t="s">
        <v>1714</v>
      </c>
    </row>
    <row r="27" spans="1:8" x14ac:dyDescent="0.25">
      <c r="A27" s="272" t="s">
        <v>1715</v>
      </c>
      <c r="B27" s="272" t="s">
        <v>554</v>
      </c>
      <c r="C27" s="272" t="s">
        <v>555</v>
      </c>
      <c r="D27" s="272" t="s">
        <v>1624</v>
      </c>
      <c r="F27" s="269" t="s">
        <v>1716</v>
      </c>
    </row>
    <row r="28" spans="1:8" x14ac:dyDescent="0.25">
      <c r="A28" s="272" t="s">
        <v>1717</v>
      </c>
      <c r="B28" s="272" t="s">
        <v>556</v>
      </c>
      <c r="C28" s="272" t="s">
        <v>557</v>
      </c>
      <c r="D28" s="272" t="s">
        <v>1713</v>
      </c>
      <c r="F28" s="269" t="s">
        <v>1714</v>
      </c>
    </row>
    <row r="29" spans="1:8" x14ac:dyDescent="0.25">
      <c r="A29" s="272" t="s">
        <v>1718</v>
      </c>
      <c r="B29" s="272" t="s">
        <v>1719</v>
      </c>
      <c r="C29" s="272" t="s">
        <v>1720</v>
      </c>
      <c r="D29" s="272" t="s">
        <v>1662</v>
      </c>
      <c r="E29" s="269" t="s">
        <v>1721</v>
      </c>
      <c r="F29" s="269" t="s">
        <v>1393</v>
      </c>
      <c r="G29" s="275" t="s">
        <v>1649</v>
      </c>
      <c r="H29" s="269" t="s">
        <v>1631</v>
      </c>
    </row>
    <row r="30" spans="1:8" x14ac:dyDescent="0.25">
      <c r="A30" s="272" t="s">
        <v>1722</v>
      </c>
      <c r="B30" s="272" t="s">
        <v>1719</v>
      </c>
      <c r="C30" s="272" t="s">
        <v>1723</v>
      </c>
      <c r="D30" s="272" t="s">
        <v>1662</v>
      </c>
      <c r="E30" s="269" t="s">
        <v>1724</v>
      </c>
      <c r="F30" s="269" t="s">
        <v>1393</v>
      </c>
      <c r="G30" s="275" t="s">
        <v>1630</v>
      </c>
      <c r="H30" s="269" t="s">
        <v>1631</v>
      </c>
    </row>
    <row r="31" spans="1:8" x14ac:dyDescent="0.25">
      <c r="A31" s="272" t="s">
        <v>1725</v>
      </c>
      <c r="B31" s="272" t="s">
        <v>1719</v>
      </c>
      <c r="C31" s="272" t="s">
        <v>1726</v>
      </c>
      <c r="D31" s="272" t="s">
        <v>1662</v>
      </c>
      <c r="E31" s="269" t="s">
        <v>1648</v>
      </c>
      <c r="F31" s="269" t="s">
        <v>1393</v>
      </c>
      <c r="G31" s="275" t="s">
        <v>1649</v>
      </c>
      <c r="H31" s="269" t="s">
        <v>1631</v>
      </c>
    </row>
    <row r="32" spans="1:8" s="277" customFormat="1" x14ac:dyDescent="0.25">
      <c r="A32" s="274" t="s">
        <v>1727</v>
      </c>
      <c r="B32" s="274" t="s">
        <v>1728</v>
      </c>
      <c r="C32" s="274" t="s">
        <v>97</v>
      </c>
      <c r="D32" s="274" t="s">
        <v>1729</v>
      </c>
      <c r="F32" s="277" t="s">
        <v>1393</v>
      </c>
    </row>
    <row r="33" spans="1:8" x14ac:dyDescent="0.25">
      <c r="A33" s="272" t="s">
        <v>1730</v>
      </c>
      <c r="B33" s="272" t="s">
        <v>1731</v>
      </c>
      <c r="C33" s="272" t="s">
        <v>1732</v>
      </c>
      <c r="D33" s="272" t="s">
        <v>1733</v>
      </c>
      <c r="F33" s="269" t="s">
        <v>1663</v>
      </c>
    </row>
    <row r="34" spans="1:8" x14ac:dyDescent="0.25">
      <c r="A34" s="272" t="s">
        <v>1734</v>
      </c>
      <c r="B34" s="272" t="s">
        <v>1735</v>
      </c>
      <c r="C34" s="272" t="s">
        <v>1736</v>
      </c>
      <c r="D34" s="272" t="s">
        <v>1733</v>
      </c>
      <c r="E34" s="269" t="s">
        <v>1721</v>
      </c>
      <c r="F34" s="269" t="s">
        <v>1393</v>
      </c>
      <c r="G34" s="275" t="s">
        <v>1649</v>
      </c>
      <c r="H34" s="269" t="s">
        <v>1621</v>
      </c>
    </row>
    <row r="35" spans="1:8" x14ac:dyDescent="0.25">
      <c r="A35" s="272" t="s">
        <v>1737</v>
      </c>
      <c r="B35" s="272" t="s">
        <v>1738</v>
      </c>
      <c r="C35" s="272" t="s">
        <v>1739</v>
      </c>
      <c r="D35" s="272" t="s">
        <v>1740</v>
      </c>
      <c r="E35" s="269" t="s">
        <v>1741</v>
      </c>
      <c r="F35" s="269" t="s">
        <v>1698</v>
      </c>
    </row>
    <row r="36" spans="1:8" x14ac:dyDescent="0.25">
      <c r="A36" s="271" t="s">
        <v>1742</v>
      </c>
      <c r="B36" s="272" t="s">
        <v>1743</v>
      </c>
      <c r="C36" s="272" t="s">
        <v>1744</v>
      </c>
      <c r="D36" s="272" t="s">
        <v>1745</v>
      </c>
      <c r="F36" s="269" t="s">
        <v>1393</v>
      </c>
    </row>
    <row r="37" spans="1:8" x14ac:dyDescent="0.25">
      <c r="A37" s="272" t="s">
        <v>1746</v>
      </c>
      <c r="B37" s="272" t="s">
        <v>1747</v>
      </c>
      <c r="C37" s="272" t="s">
        <v>1748</v>
      </c>
      <c r="D37" s="272" t="s">
        <v>1749</v>
      </c>
      <c r="F37" s="269" t="s">
        <v>1663</v>
      </c>
    </row>
    <row r="38" spans="1:8" x14ac:dyDescent="0.25">
      <c r="A38" s="272" t="s">
        <v>1750</v>
      </c>
      <c r="B38" s="272" t="s">
        <v>1751</v>
      </c>
      <c r="C38" s="272" t="s">
        <v>1752</v>
      </c>
      <c r="D38" s="272" t="s">
        <v>1749</v>
      </c>
      <c r="F38" s="269" t="s">
        <v>1663</v>
      </c>
    </row>
    <row r="39" spans="1:8" x14ac:dyDescent="0.25">
      <c r="A39" s="272" t="s">
        <v>1753</v>
      </c>
      <c r="B39" s="272" t="s">
        <v>1754</v>
      </c>
      <c r="C39" s="272" t="s">
        <v>1755</v>
      </c>
      <c r="D39" s="272" t="s">
        <v>1729</v>
      </c>
      <c r="E39" s="269" t="s">
        <v>1721</v>
      </c>
      <c r="F39" s="269" t="s">
        <v>1393</v>
      </c>
      <c r="G39" s="275" t="s">
        <v>1649</v>
      </c>
      <c r="H39" s="269" t="s">
        <v>1621</v>
      </c>
    </row>
    <row r="40" spans="1:8" x14ac:dyDescent="0.25">
      <c r="A40" s="273" t="s">
        <v>1756</v>
      </c>
      <c r="B40" s="272" t="s">
        <v>1757</v>
      </c>
      <c r="C40" s="272" t="s">
        <v>1758</v>
      </c>
      <c r="D40" s="272" t="s">
        <v>1729</v>
      </c>
      <c r="E40" s="269" t="s">
        <v>1759</v>
      </c>
      <c r="F40" s="269" t="s">
        <v>1393</v>
      </c>
      <c r="G40" s="269" t="s">
        <v>1630</v>
      </c>
      <c r="H40" s="269" t="s">
        <v>1621</v>
      </c>
    </row>
    <row r="41" spans="1:8" x14ac:dyDescent="0.25">
      <c r="A41" s="273" t="s">
        <v>1760</v>
      </c>
      <c r="B41" s="272" t="s">
        <v>580</v>
      </c>
      <c r="C41" s="272" t="s">
        <v>581</v>
      </c>
      <c r="D41" s="272" t="s">
        <v>1729</v>
      </c>
      <c r="E41" s="269" t="s">
        <v>1644</v>
      </c>
      <c r="F41" s="269" t="s">
        <v>1393</v>
      </c>
      <c r="G41" s="269" t="s">
        <v>1630</v>
      </c>
      <c r="H41" s="269" t="s">
        <v>1621</v>
      </c>
    </row>
    <row r="42" spans="1:8" x14ac:dyDescent="0.25">
      <c r="A42" s="273" t="s">
        <v>1761</v>
      </c>
      <c r="B42" s="272" t="s">
        <v>1762</v>
      </c>
      <c r="C42" s="272" t="s">
        <v>1763</v>
      </c>
      <c r="D42" s="272" t="s">
        <v>1729</v>
      </c>
      <c r="E42" s="269" t="s">
        <v>1677</v>
      </c>
      <c r="F42" s="269" t="s">
        <v>1393</v>
      </c>
      <c r="G42" s="269" t="s">
        <v>1678</v>
      </c>
      <c r="H42" s="269" t="s">
        <v>1621</v>
      </c>
    </row>
    <row r="43" spans="1:8" x14ac:dyDescent="0.25">
      <c r="A43" s="272" t="s">
        <v>1764</v>
      </c>
      <c r="B43" s="272" t="s">
        <v>1765</v>
      </c>
      <c r="C43" s="272" t="s">
        <v>1766</v>
      </c>
      <c r="D43" s="272" t="s">
        <v>1729</v>
      </c>
      <c r="E43" s="269" t="s">
        <v>1767</v>
      </c>
      <c r="F43" s="269" t="s">
        <v>1393</v>
      </c>
      <c r="G43" s="269" t="s">
        <v>1678</v>
      </c>
      <c r="H43" s="269" t="s">
        <v>1621</v>
      </c>
    </row>
    <row r="44" spans="1:8" x14ac:dyDescent="0.25">
      <c r="A44" s="272" t="s">
        <v>1768</v>
      </c>
      <c r="B44" s="272" t="s">
        <v>1769</v>
      </c>
      <c r="C44" s="272" t="s">
        <v>1770</v>
      </c>
      <c r="D44" s="272" t="s">
        <v>1729</v>
      </c>
      <c r="E44" s="269" t="s">
        <v>1771</v>
      </c>
      <c r="F44" s="269" t="s">
        <v>1393</v>
      </c>
      <c r="G44" s="269" t="s">
        <v>1620</v>
      </c>
      <c r="H44" s="269" t="s">
        <v>1621</v>
      </c>
    </row>
    <row r="45" spans="1:8" x14ac:dyDescent="0.25">
      <c r="A45" s="273" t="s">
        <v>1772</v>
      </c>
      <c r="B45" s="272" t="s">
        <v>1773</v>
      </c>
      <c r="C45" s="272" t="s">
        <v>1774</v>
      </c>
      <c r="D45" s="272" t="s">
        <v>1729</v>
      </c>
      <c r="E45" s="269" t="s">
        <v>1619</v>
      </c>
      <c r="F45" s="269" t="s">
        <v>1393</v>
      </c>
      <c r="G45" s="269" t="s">
        <v>1620</v>
      </c>
      <c r="H45" s="269" t="s">
        <v>1621</v>
      </c>
    </row>
    <row r="46" spans="1:8" x14ac:dyDescent="0.25">
      <c r="A46" s="272" t="s">
        <v>1775</v>
      </c>
      <c r="B46" s="272" t="s">
        <v>1776</v>
      </c>
      <c r="C46" s="272" t="s">
        <v>1777</v>
      </c>
      <c r="D46" s="272" t="s">
        <v>1778</v>
      </c>
      <c r="E46" s="269" t="s">
        <v>1741</v>
      </c>
      <c r="F46" s="269" t="s">
        <v>1698</v>
      </c>
    </row>
    <row r="47" spans="1:8" x14ac:dyDescent="0.25">
      <c r="A47" s="272" t="s">
        <v>1779</v>
      </c>
      <c r="B47" s="272" t="s">
        <v>1780</v>
      </c>
      <c r="C47" s="272" t="s">
        <v>1781</v>
      </c>
      <c r="D47" s="272" t="s">
        <v>1729</v>
      </c>
      <c r="F47" s="269" t="s">
        <v>1782</v>
      </c>
    </row>
    <row r="48" spans="1:8" x14ac:dyDescent="0.25">
      <c r="A48" s="272" t="s">
        <v>1783</v>
      </c>
      <c r="B48" s="272" t="s">
        <v>1784</v>
      </c>
      <c r="C48" s="272" t="s">
        <v>1785</v>
      </c>
      <c r="D48" s="272"/>
      <c r="F48" s="269" t="s">
        <v>1786</v>
      </c>
    </row>
    <row r="49" spans="1:8" x14ac:dyDescent="0.25">
      <c r="A49" s="273" t="s">
        <v>1787</v>
      </c>
      <c r="B49" s="272" t="s">
        <v>1788</v>
      </c>
      <c r="C49" s="272" t="s">
        <v>1789</v>
      </c>
      <c r="D49" s="272"/>
      <c r="E49" s="269" t="s">
        <v>1629</v>
      </c>
      <c r="F49" s="269" t="s">
        <v>1393</v>
      </c>
      <c r="G49" s="269" t="s">
        <v>1630</v>
      </c>
      <c r="H49" s="269" t="s">
        <v>1621</v>
      </c>
    </row>
    <row r="50" spans="1:8" x14ac:dyDescent="0.25">
      <c r="A50" s="272" t="s">
        <v>1790</v>
      </c>
      <c r="B50" s="272" t="s">
        <v>1791</v>
      </c>
      <c r="C50" s="272" t="s">
        <v>1792</v>
      </c>
      <c r="D50" s="272" t="s">
        <v>1778</v>
      </c>
      <c r="E50" s="269" t="s">
        <v>1793</v>
      </c>
      <c r="F50" s="269" t="s">
        <v>1698</v>
      </c>
      <c r="G50" s="269" t="s">
        <v>1794</v>
      </c>
    </row>
    <row r="51" spans="1:8" x14ac:dyDescent="0.25">
      <c r="A51" s="273" t="s">
        <v>1795</v>
      </c>
      <c r="B51" s="272" t="s">
        <v>1796</v>
      </c>
      <c r="C51" s="272" t="s">
        <v>1797</v>
      </c>
      <c r="D51" s="272" t="s">
        <v>1729</v>
      </c>
      <c r="E51" s="269" t="s">
        <v>1724</v>
      </c>
      <c r="F51" s="269" t="s">
        <v>1393</v>
      </c>
      <c r="G51" s="269" t="s">
        <v>1630</v>
      </c>
      <c r="H51" s="269" t="s">
        <v>1621</v>
      </c>
    </row>
    <row r="52" spans="1:8" x14ac:dyDescent="0.25">
      <c r="A52" s="272" t="s">
        <v>1798</v>
      </c>
      <c r="B52" s="272" t="s">
        <v>1799</v>
      </c>
      <c r="C52" s="272" t="s">
        <v>1800</v>
      </c>
      <c r="D52" s="272" t="s">
        <v>1729</v>
      </c>
      <c r="E52" s="269" t="s">
        <v>1801</v>
      </c>
      <c r="F52" s="269" t="s">
        <v>1393</v>
      </c>
      <c r="G52" s="269" t="s">
        <v>1630</v>
      </c>
      <c r="H52" s="269" t="s">
        <v>1621</v>
      </c>
    </row>
    <row r="53" spans="1:8" x14ac:dyDescent="0.25">
      <c r="A53" s="272" t="s">
        <v>1802</v>
      </c>
      <c r="B53" s="272" t="s">
        <v>1803</v>
      </c>
      <c r="C53" s="272" t="s">
        <v>1804</v>
      </c>
      <c r="D53" s="272" t="s">
        <v>1729</v>
      </c>
      <c r="E53" s="269" t="s">
        <v>1629</v>
      </c>
      <c r="F53" s="269" t="s">
        <v>1393</v>
      </c>
      <c r="G53" s="269" t="s">
        <v>1630</v>
      </c>
      <c r="H53" s="269" t="s">
        <v>1621</v>
      </c>
    </row>
    <row r="54" spans="1:8" x14ac:dyDescent="0.25">
      <c r="A54" s="272" t="s">
        <v>1805</v>
      </c>
      <c r="B54" s="272" t="s">
        <v>1806</v>
      </c>
      <c r="C54" s="272" t="s">
        <v>1807</v>
      </c>
      <c r="D54" s="272" t="s">
        <v>1729</v>
      </c>
      <c r="F54" s="269" t="s">
        <v>1808</v>
      </c>
    </row>
    <row r="55" spans="1:8" x14ac:dyDescent="0.25">
      <c r="A55" s="272" t="s">
        <v>1809</v>
      </c>
      <c r="B55" s="272" t="s">
        <v>1810</v>
      </c>
      <c r="C55" s="272" t="s">
        <v>1811</v>
      </c>
      <c r="D55" s="272"/>
      <c r="F55" s="269" t="s">
        <v>1786</v>
      </c>
    </row>
    <row r="56" spans="1:8" x14ac:dyDescent="0.25">
      <c r="A56" s="273" t="s">
        <v>1812</v>
      </c>
      <c r="B56" s="272" t="s">
        <v>1813</v>
      </c>
      <c r="C56" s="272" t="s">
        <v>1814</v>
      </c>
      <c r="D56" s="272" t="s">
        <v>1729</v>
      </c>
      <c r="E56" s="269" t="s">
        <v>1815</v>
      </c>
      <c r="F56" s="269" t="s">
        <v>1393</v>
      </c>
      <c r="G56" s="269" t="s">
        <v>1649</v>
      </c>
      <c r="H56" s="269" t="s">
        <v>1621</v>
      </c>
    </row>
    <row r="57" spans="1:8" x14ac:dyDescent="0.25">
      <c r="A57" s="272" t="s">
        <v>1816</v>
      </c>
      <c r="B57" s="272" t="s">
        <v>1817</v>
      </c>
      <c r="C57" s="272" t="s">
        <v>1818</v>
      </c>
      <c r="D57" s="272" t="s">
        <v>1729</v>
      </c>
      <c r="F57" s="269" t="s">
        <v>1819</v>
      </c>
      <c r="G57" s="269" t="s">
        <v>1820</v>
      </c>
    </row>
    <row r="58" spans="1:8" x14ac:dyDescent="0.25">
      <c r="A58" s="273" t="s">
        <v>1821</v>
      </c>
      <c r="B58" s="272" t="s">
        <v>1822</v>
      </c>
      <c r="C58" s="272" t="s">
        <v>1823</v>
      </c>
      <c r="D58" s="272" t="s">
        <v>1729</v>
      </c>
      <c r="E58" s="269" t="s">
        <v>1724</v>
      </c>
      <c r="F58" s="269" t="s">
        <v>1393</v>
      </c>
      <c r="G58" s="269" t="s">
        <v>1630</v>
      </c>
      <c r="H58" s="269" t="s">
        <v>1621</v>
      </c>
    </row>
    <row r="59" spans="1:8" x14ac:dyDescent="0.25">
      <c r="A59" s="274" t="s">
        <v>1294</v>
      </c>
      <c r="B59" s="272" t="s">
        <v>1824</v>
      </c>
      <c r="C59" s="272" t="s">
        <v>1825</v>
      </c>
      <c r="D59" s="272" t="s">
        <v>1366</v>
      </c>
      <c r="F59" s="269" t="s">
        <v>1698</v>
      </c>
    </row>
    <row r="60" spans="1:8" x14ac:dyDescent="0.25">
      <c r="A60" s="272" t="s">
        <v>1826</v>
      </c>
      <c r="B60" s="272" t="s">
        <v>1827</v>
      </c>
      <c r="C60" s="272" t="s">
        <v>1828</v>
      </c>
      <c r="D60" s="272" t="s">
        <v>1366</v>
      </c>
      <c r="E60" s="269" t="s">
        <v>1697</v>
      </c>
      <c r="F60" s="269" t="s">
        <v>1698</v>
      </c>
    </row>
    <row r="61" spans="1:8" x14ac:dyDescent="0.25">
      <c r="A61" s="272" t="s">
        <v>1829</v>
      </c>
      <c r="B61" s="272" t="s">
        <v>1830</v>
      </c>
      <c r="C61" s="272" t="s">
        <v>1831</v>
      </c>
      <c r="D61" s="272" t="s">
        <v>1832</v>
      </c>
      <c r="E61" s="269" t="s">
        <v>1697</v>
      </c>
      <c r="F61" s="269" t="s">
        <v>1698</v>
      </c>
      <c r="G61" s="269" t="s">
        <v>1699</v>
      </c>
      <c r="H61" s="269" t="s">
        <v>1700</v>
      </c>
    </row>
    <row r="62" spans="1:8" x14ac:dyDescent="0.25">
      <c r="A62" s="272" t="s">
        <v>1833</v>
      </c>
      <c r="B62" s="272" t="s">
        <v>1834</v>
      </c>
      <c r="C62" s="272" t="s">
        <v>1835</v>
      </c>
      <c r="D62" s="272" t="s">
        <v>1832</v>
      </c>
      <c r="E62" s="269" t="s">
        <v>1741</v>
      </c>
      <c r="F62" s="269" t="s">
        <v>1698</v>
      </c>
      <c r="G62" s="269" t="s">
        <v>1699</v>
      </c>
      <c r="H62" s="269" t="s">
        <v>1700</v>
      </c>
    </row>
    <row r="63" spans="1:8" x14ac:dyDescent="0.25">
      <c r="A63" s="272" t="s">
        <v>1836</v>
      </c>
      <c r="B63" s="272" t="s">
        <v>1837</v>
      </c>
      <c r="C63" s="272" t="s">
        <v>1838</v>
      </c>
      <c r="D63" s="272" t="s">
        <v>1832</v>
      </c>
      <c r="E63" s="269" t="s">
        <v>1839</v>
      </c>
      <c r="F63" s="269" t="s">
        <v>1698</v>
      </c>
      <c r="G63" s="269" t="s">
        <v>1699</v>
      </c>
      <c r="H63" s="269" t="s">
        <v>1700</v>
      </c>
    </row>
    <row r="64" spans="1:8" x14ac:dyDescent="0.25">
      <c r="A64" s="272" t="s">
        <v>1840</v>
      </c>
      <c r="B64" s="272" t="s">
        <v>1841</v>
      </c>
      <c r="C64" s="272" t="s">
        <v>1842</v>
      </c>
      <c r="D64" s="272" t="s">
        <v>1832</v>
      </c>
      <c r="F64" s="269" t="s">
        <v>1843</v>
      </c>
    </row>
    <row r="65" spans="1:8" x14ac:dyDescent="0.25">
      <c r="A65" s="272" t="s">
        <v>1844</v>
      </c>
      <c r="B65" s="272" t="s">
        <v>1845</v>
      </c>
      <c r="C65" s="272" t="s">
        <v>1846</v>
      </c>
      <c r="D65" s="272" t="s">
        <v>1832</v>
      </c>
      <c r="E65" s="269" t="s">
        <v>1793</v>
      </c>
      <c r="F65" s="269" t="s">
        <v>1698</v>
      </c>
      <c r="G65" s="269" t="s">
        <v>1709</v>
      </c>
      <c r="H65" s="269" t="s">
        <v>1700</v>
      </c>
    </row>
    <row r="66" spans="1:8" x14ac:dyDescent="0.25">
      <c r="A66" s="272" t="s">
        <v>1847</v>
      </c>
      <c r="B66" s="272" t="s">
        <v>1848</v>
      </c>
      <c r="C66" s="272" t="s">
        <v>1849</v>
      </c>
      <c r="D66" s="272" t="s">
        <v>1832</v>
      </c>
      <c r="F66" s="269" t="s">
        <v>1714</v>
      </c>
    </row>
    <row r="67" spans="1:8" x14ac:dyDescent="0.25">
      <c r="A67" s="272" t="s">
        <v>1850</v>
      </c>
      <c r="B67" s="272" t="s">
        <v>1851</v>
      </c>
      <c r="C67" s="272" t="s">
        <v>1852</v>
      </c>
      <c r="D67" s="272" t="s">
        <v>1832</v>
      </c>
      <c r="E67" s="269" t="s">
        <v>1853</v>
      </c>
      <c r="F67" s="269" t="s">
        <v>1698</v>
      </c>
      <c r="G67" s="269" t="s">
        <v>1699</v>
      </c>
      <c r="H67" s="269" t="s">
        <v>1700</v>
      </c>
    </row>
    <row r="68" spans="1:8" x14ac:dyDescent="0.25">
      <c r="A68" s="272" t="s">
        <v>1854</v>
      </c>
      <c r="B68" s="272" t="s">
        <v>1855</v>
      </c>
      <c r="C68" s="272" t="s">
        <v>1856</v>
      </c>
      <c r="D68" s="272" t="s">
        <v>1832</v>
      </c>
      <c r="F68" s="269" t="s">
        <v>1857</v>
      </c>
    </row>
    <row r="69" spans="1:8" x14ac:dyDescent="0.25">
      <c r="A69" s="272" t="s">
        <v>1858</v>
      </c>
      <c r="B69" s="272" t="s">
        <v>1859</v>
      </c>
      <c r="C69" s="272" t="s">
        <v>1860</v>
      </c>
      <c r="D69" s="272" t="s">
        <v>1832</v>
      </c>
      <c r="F69" s="269" t="s">
        <v>1714</v>
      </c>
    </row>
    <row r="70" spans="1:8" x14ac:dyDescent="0.25">
      <c r="A70" s="272" t="s">
        <v>1861</v>
      </c>
      <c r="B70" s="272" t="s">
        <v>1862</v>
      </c>
      <c r="C70" s="272" t="s">
        <v>1863</v>
      </c>
      <c r="D70" s="272" t="s">
        <v>1832</v>
      </c>
      <c r="E70" s="269" t="s">
        <v>1864</v>
      </c>
      <c r="F70" s="269" t="s">
        <v>1698</v>
      </c>
      <c r="G70" s="269" t="s">
        <v>1699</v>
      </c>
      <c r="H70" s="269" t="s">
        <v>1700</v>
      </c>
    </row>
    <row r="71" spans="1:8" x14ac:dyDescent="0.25">
      <c r="A71" s="272" t="s">
        <v>1865</v>
      </c>
      <c r="B71" s="272" t="s">
        <v>1866</v>
      </c>
      <c r="C71" s="272" t="s">
        <v>1867</v>
      </c>
      <c r="D71" s="272" t="s">
        <v>1832</v>
      </c>
      <c r="E71" s="269" t="s">
        <v>1864</v>
      </c>
      <c r="F71" s="269" t="s">
        <v>1698</v>
      </c>
      <c r="G71" s="269" t="s">
        <v>1699</v>
      </c>
      <c r="H71" s="269" t="s">
        <v>1700</v>
      </c>
    </row>
    <row r="72" spans="1:8" x14ac:dyDescent="0.25">
      <c r="A72" s="272" t="s">
        <v>1868</v>
      </c>
      <c r="B72" s="272" t="s">
        <v>1869</v>
      </c>
      <c r="C72" s="272" t="s">
        <v>1870</v>
      </c>
      <c r="D72" s="272" t="s">
        <v>1832</v>
      </c>
      <c r="E72" s="269" t="s">
        <v>1864</v>
      </c>
      <c r="F72" s="269" t="s">
        <v>1698</v>
      </c>
      <c r="G72" s="272" t="s">
        <v>1699</v>
      </c>
      <c r="H72" s="269" t="s">
        <v>1700</v>
      </c>
    </row>
    <row r="73" spans="1:8" x14ac:dyDescent="0.25">
      <c r="A73" s="272" t="s">
        <v>1871</v>
      </c>
      <c r="B73" s="272" t="s">
        <v>1872</v>
      </c>
      <c r="C73" s="272" t="s">
        <v>1873</v>
      </c>
      <c r="D73" s="272" t="s">
        <v>1832</v>
      </c>
      <c r="E73" s="269" t="s">
        <v>1853</v>
      </c>
      <c r="F73" s="269" t="s">
        <v>1698</v>
      </c>
      <c r="G73" s="269" t="s">
        <v>1699</v>
      </c>
      <c r="H73" s="269" t="s">
        <v>1700</v>
      </c>
    </row>
    <row r="74" spans="1:8" x14ac:dyDescent="0.25">
      <c r="A74" s="272" t="s">
        <v>1874</v>
      </c>
      <c r="B74" s="272" t="s">
        <v>1875</v>
      </c>
      <c r="C74" s="272" t="s">
        <v>1876</v>
      </c>
      <c r="D74" s="272" t="s">
        <v>1832</v>
      </c>
      <c r="E74" s="269" t="s">
        <v>1877</v>
      </c>
      <c r="F74" s="269" t="s">
        <v>1698</v>
      </c>
      <c r="G74" s="269" t="s">
        <v>1709</v>
      </c>
      <c r="H74" s="269" t="s">
        <v>1700</v>
      </c>
    </row>
    <row r="75" spans="1:8" x14ac:dyDescent="0.25">
      <c r="A75" s="272" t="s">
        <v>1878</v>
      </c>
      <c r="B75" s="272" t="s">
        <v>1879</v>
      </c>
      <c r="C75" s="272" t="s">
        <v>1880</v>
      </c>
      <c r="D75" s="272" t="s">
        <v>1832</v>
      </c>
      <c r="E75" s="269" t="s">
        <v>1741</v>
      </c>
      <c r="F75" s="269" t="s">
        <v>1698</v>
      </c>
      <c r="G75" s="272" t="s">
        <v>1699</v>
      </c>
      <c r="H75" s="269" t="s">
        <v>1700</v>
      </c>
    </row>
    <row r="76" spans="1:8" x14ac:dyDescent="0.25">
      <c r="A76" s="272" t="s">
        <v>1881</v>
      </c>
      <c r="B76" s="272" t="s">
        <v>1882</v>
      </c>
      <c r="C76" s="272" t="s">
        <v>1883</v>
      </c>
      <c r="D76" s="272" t="s">
        <v>1832</v>
      </c>
      <c r="E76" s="269" t="s">
        <v>1839</v>
      </c>
      <c r="F76" s="269" t="s">
        <v>1698</v>
      </c>
      <c r="G76" s="269" t="s">
        <v>1699</v>
      </c>
      <c r="H76" s="269" t="s">
        <v>1700</v>
      </c>
    </row>
    <row r="77" spans="1:8" x14ac:dyDescent="0.25">
      <c r="A77" s="272" t="s">
        <v>1884</v>
      </c>
      <c r="B77" s="272" t="s">
        <v>1885</v>
      </c>
      <c r="C77" s="272" t="s">
        <v>1886</v>
      </c>
      <c r="D77" s="272" t="s">
        <v>1832</v>
      </c>
      <c r="E77" s="269" t="s">
        <v>1864</v>
      </c>
      <c r="F77" s="269" t="s">
        <v>1698</v>
      </c>
      <c r="G77" s="269" t="s">
        <v>1699</v>
      </c>
      <c r="H77" s="269" t="s">
        <v>1700</v>
      </c>
    </row>
    <row r="78" spans="1:8" x14ac:dyDescent="0.25">
      <c r="A78" s="272" t="s">
        <v>1887</v>
      </c>
      <c r="B78" s="272" t="s">
        <v>1888</v>
      </c>
      <c r="C78" s="272" t="s">
        <v>1889</v>
      </c>
      <c r="D78" s="272" t="s">
        <v>1832</v>
      </c>
      <c r="E78" s="269" t="s">
        <v>1839</v>
      </c>
      <c r="F78" s="269" t="s">
        <v>1698</v>
      </c>
      <c r="G78" s="269" t="s">
        <v>1699</v>
      </c>
      <c r="H78" s="269" t="s">
        <v>1700</v>
      </c>
    </row>
    <row r="79" spans="1:8" x14ac:dyDescent="0.25">
      <c r="A79" s="272" t="s">
        <v>1890</v>
      </c>
      <c r="B79" s="272" t="s">
        <v>1891</v>
      </c>
      <c r="C79" s="272" t="s">
        <v>1891</v>
      </c>
      <c r="D79" s="272" t="s">
        <v>1832</v>
      </c>
      <c r="E79" s="269" t="s">
        <v>1853</v>
      </c>
      <c r="F79" s="269" t="s">
        <v>1698</v>
      </c>
      <c r="G79" s="269" t="s">
        <v>1699</v>
      </c>
      <c r="H79" s="269" t="s">
        <v>1700</v>
      </c>
    </row>
    <row r="80" spans="1:8" x14ac:dyDescent="0.25">
      <c r="A80" s="272" t="s">
        <v>1892</v>
      </c>
      <c r="B80" s="272" t="s">
        <v>1893</v>
      </c>
      <c r="C80" s="272" t="s">
        <v>1893</v>
      </c>
      <c r="D80" s="272" t="s">
        <v>1832</v>
      </c>
      <c r="E80" s="269" t="s">
        <v>1697</v>
      </c>
      <c r="F80" s="269" t="s">
        <v>1698</v>
      </c>
      <c r="G80" s="269" t="s">
        <v>1699</v>
      </c>
      <c r="H80" s="269" t="s">
        <v>1700</v>
      </c>
    </row>
    <row r="81" spans="1:8" x14ac:dyDescent="0.25">
      <c r="A81" s="272" t="s">
        <v>1894</v>
      </c>
      <c r="B81" s="272" t="s">
        <v>1895</v>
      </c>
      <c r="C81" s="272" t="s">
        <v>1896</v>
      </c>
      <c r="D81" s="272" t="s">
        <v>1832</v>
      </c>
      <c r="E81" s="269" t="s">
        <v>1853</v>
      </c>
      <c r="F81" s="269" t="s">
        <v>1698</v>
      </c>
      <c r="G81" s="269" t="s">
        <v>1699</v>
      </c>
      <c r="H81" s="269" t="s">
        <v>1700</v>
      </c>
    </row>
    <row r="82" spans="1:8" x14ac:dyDescent="0.25">
      <c r="A82" s="272" t="s">
        <v>1897</v>
      </c>
      <c r="B82" s="272" t="s">
        <v>1898</v>
      </c>
      <c r="C82" s="272" t="s">
        <v>1899</v>
      </c>
      <c r="D82" s="272" t="s">
        <v>1832</v>
      </c>
      <c r="E82" s="269" t="s">
        <v>1839</v>
      </c>
      <c r="F82" s="269" t="s">
        <v>1698</v>
      </c>
      <c r="G82" s="269" t="s">
        <v>1699</v>
      </c>
      <c r="H82" s="269" t="s">
        <v>1700</v>
      </c>
    </row>
    <row r="83" spans="1:8" x14ac:dyDescent="0.25">
      <c r="A83" s="272" t="s">
        <v>1900</v>
      </c>
      <c r="B83" s="272" t="s">
        <v>1901</v>
      </c>
      <c r="C83" s="272" t="s">
        <v>1901</v>
      </c>
      <c r="D83" s="272" t="s">
        <v>1832</v>
      </c>
      <c r="E83" s="269" t="s">
        <v>1697</v>
      </c>
      <c r="F83" s="269" t="s">
        <v>1698</v>
      </c>
      <c r="G83" s="269" t="s">
        <v>1699</v>
      </c>
      <c r="H83" s="269" t="s">
        <v>1700</v>
      </c>
    </row>
    <row r="84" spans="1:8" x14ac:dyDescent="0.25">
      <c r="A84" s="272" t="s">
        <v>1902</v>
      </c>
      <c r="B84" s="272" t="s">
        <v>1903</v>
      </c>
      <c r="C84" s="272" t="s">
        <v>1904</v>
      </c>
      <c r="D84" s="272" t="s">
        <v>1832</v>
      </c>
      <c r="E84" s="269" t="s">
        <v>1839</v>
      </c>
      <c r="F84" s="269" t="s">
        <v>1698</v>
      </c>
      <c r="G84" s="269" t="s">
        <v>1699</v>
      </c>
      <c r="H84" s="269" t="s">
        <v>1700</v>
      </c>
    </row>
    <row r="85" spans="1:8" x14ac:dyDescent="0.25">
      <c r="A85" s="272" t="s">
        <v>1905</v>
      </c>
      <c r="B85" s="272" t="s">
        <v>1906</v>
      </c>
      <c r="C85" s="272" t="s">
        <v>1907</v>
      </c>
      <c r="D85" s="272" t="s">
        <v>1832</v>
      </c>
      <c r="E85" s="269" t="s">
        <v>1864</v>
      </c>
      <c r="F85" s="269" t="s">
        <v>1698</v>
      </c>
      <c r="G85" s="269" t="s">
        <v>1699</v>
      </c>
      <c r="H85" s="269" t="s">
        <v>1700</v>
      </c>
    </row>
    <row r="86" spans="1:8" x14ac:dyDescent="0.25">
      <c r="A86" s="272" t="s">
        <v>1908</v>
      </c>
      <c r="B86" s="272" t="s">
        <v>1909</v>
      </c>
      <c r="C86" s="272" t="s">
        <v>1910</v>
      </c>
      <c r="D86" s="272" t="s">
        <v>1832</v>
      </c>
      <c r="E86" s="269" t="s">
        <v>1864</v>
      </c>
      <c r="F86" s="269" t="s">
        <v>1698</v>
      </c>
      <c r="G86" s="269" t="s">
        <v>1699</v>
      </c>
      <c r="H86" s="269" t="s">
        <v>1700</v>
      </c>
    </row>
    <row r="87" spans="1:8" x14ac:dyDescent="0.25">
      <c r="A87" s="272" t="s">
        <v>1911</v>
      </c>
      <c r="B87" s="272" t="s">
        <v>1912</v>
      </c>
      <c r="C87" s="272" t="s">
        <v>1913</v>
      </c>
      <c r="D87" s="272" t="s">
        <v>1832</v>
      </c>
      <c r="E87" s="269" t="s">
        <v>1864</v>
      </c>
      <c r="F87" s="269" t="s">
        <v>1698</v>
      </c>
      <c r="G87" s="269" t="s">
        <v>1699</v>
      </c>
      <c r="H87" s="269" t="s">
        <v>1700</v>
      </c>
    </row>
    <row r="88" spans="1:8" x14ac:dyDescent="0.25">
      <c r="A88" s="272" t="s">
        <v>1914</v>
      </c>
      <c r="B88" s="272" t="s">
        <v>1915</v>
      </c>
      <c r="C88" s="272" t="s">
        <v>1916</v>
      </c>
      <c r="D88" s="272" t="s">
        <v>1832</v>
      </c>
      <c r="E88" s="269" t="s">
        <v>1917</v>
      </c>
      <c r="F88" s="269" t="s">
        <v>1698</v>
      </c>
      <c r="G88" s="269" t="s">
        <v>1699</v>
      </c>
      <c r="H88" s="269" t="s">
        <v>1700</v>
      </c>
    </row>
    <row r="89" spans="1:8" x14ac:dyDescent="0.25">
      <c r="A89" s="272" t="s">
        <v>1918</v>
      </c>
      <c r="B89" s="272" t="s">
        <v>1919</v>
      </c>
      <c r="C89" s="272" t="s">
        <v>1920</v>
      </c>
      <c r="D89" s="272" t="s">
        <v>1832</v>
      </c>
      <c r="E89" s="269" t="s">
        <v>1839</v>
      </c>
      <c r="F89" s="269" t="s">
        <v>1698</v>
      </c>
      <c r="G89" s="269" t="s">
        <v>1699</v>
      </c>
      <c r="H89" s="269" t="s">
        <v>1700</v>
      </c>
    </row>
    <row r="90" spans="1:8" x14ac:dyDescent="0.25">
      <c r="A90" s="272" t="s">
        <v>1921</v>
      </c>
      <c r="B90" s="272" t="s">
        <v>1922</v>
      </c>
      <c r="C90" s="272" t="s">
        <v>1923</v>
      </c>
      <c r="D90" s="272" t="s">
        <v>1832</v>
      </c>
      <c r="E90" s="269" t="s">
        <v>1697</v>
      </c>
      <c r="F90" s="269" t="s">
        <v>1698</v>
      </c>
      <c r="G90" s="269" t="s">
        <v>1699</v>
      </c>
      <c r="H90" s="269" t="s">
        <v>1700</v>
      </c>
    </row>
    <row r="91" spans="1:8" x14ac:dyDescent="0.25">
      <c r="A91" s="272" t="s">
        <v>1924</v>
      </c>
      <c r="B91" s="272" t="s">
        <v>1925</v>
      </c>
      <c r="C91" s="272" t="s">
        <v>1926</v>
      </c>
      <c r="D91" s="272" t="s">
        <v>1832</v>
      </c>
      <c r="E91" s="269" t="s">
        <v>1864</v>
      </c>
      <c r="F91" s="269" t="s">
        <v>1698</v>
      </c>
      <c r="G91" s="269" t="s">
        <v>1699</v>
      </c>
      <c r="H91" s="269" t="s">
        <v>1700</v>
      </c>
    </row>
    <row r="92" spans="1:8" x14ac:dyDescent="0.25">
      <c r="A92" s="272" t="s">
        <v>1927</v>
      </c>
      <c r="B92" s="272" t="s">
        <v>1928</v>
      </c>
      <c r="C92" s="272" t="s">
        <v>1928</v>
      </c>
      <c r="D92" s="272" t="s">
        <v>1832</v>
      </c>
      <c r="E92" s="269" t="s">
        <v>1929</v>
      </c>
      <c r="F92" s="269" t="s">
        <v>1698</v>
      </c>
      <c r="G92" s="269" t="s">
        <v>1699</v>
      </c>
      <c r="H92" s="269" t="s">
        <v>1700</v>
      </c>
    </row>
    <row r="93" spans="1:8" x14ac:dyDescent="0.25">
      <c r="A93" s="272" t="s">
        <v>1930</v>
      </c>
      <c r="B93" s="272" t="s">
        <v>1931</v>
      </c>
      <c r="C93" s="272" t="s">
        <v>1931</v>
      </c>
      <c r="D93" s="272" t="s">
        <v>1832</v>
      </c>
      <c r="E93" s="269" t="s">
        <v>1697</v>
      </c>
      <c r="F93" s="269" t="s">
        <v>1698</v>
      </c>
      <c r="G93" s="269" t="s">
        <v>1699</v>
      </c>
      <c r="H93" s="269" t="s">
        <v>1700</v>
      </c>
    </row>
    <row r="94" spans="1:8" x14ac:dyDescent="0.25">
      <c r="A94" s="272" t="s">
        <v>1932</v>
      </c>
      <c r="B94" s="272" t="s">
        <v>1933</v>
      </c>
      <c r="C94" s="272" t="s">
        <v>1933</v>
      </c>
      <c r="D94" s="272" t="s">
        <v>1832</v>
      </c>
      <c r="E94" s="269" t="s">
        <v>1929</v>
      </c>
      <c r="F94" s="269" t="s">
        <v>1698</v>
      </c>
      <c r="G94" s="272" t="s">
        <v>1699</v>
      </c>
      <c r="H94" s="269" t="s">
        <v>1700</v>
      </c>
    </row>
    <row r="95" spans="1:8" x14ac:dyDescent="0.25">
      <c r="A95" s="272" t="s">
        <v>1934</v>
      </c>
      <c r="B95" s="272" t="s">
        <v>1935</v>
      </c>
      <c r="C95" s="272" t="s">
        <v>1936</v>
      </c>
      <c r="D95" s="272" t="s">
        <v>1832</v>
      </c>
      <c r="E95" s="269" t="s">
        <v>1864</v>
      </c>
      <c r="F95" s="269" t="s">
        <v>1698</v>
      </c>
      <c r="G95" s="272" t="s">
        <v>1699</v>
      </c>
      <c r="H95" s="269" t="s">
        <v>1700</v>
      </c>
    </row>
    <row r="96" spans="1:8" x14ac:dyDescent="0.25">
      <c r="A96" s="272" t="s">
        <v>1937</v>
      </c>
      <c r="B96" s="272" t="s">
        <v>1938</v>
      </c>
      <c r="C96" s="272" t="s">
        <v>1938</v>
      </c>
      <c r="D96" s="272" t="s">
        <v>1832</v>
      </c>
      <c r="E96" s="269" t="s">
        <v>1843</v>
      </c>
      <c r="F96" s="269" t="s">
        <v>1698</v>
      </c>
      <c r="G96" s="269" t="s">
        <v>1709</v>
      </c>
      <c r="H96" s="269" t="s">
        <v>1700</v>
      </c>
    </row>
    <row r="97" spans="1:8" x14ac:dyDescent="0.25">
      <c r="A97" s="272" t="s">
        <v>1939</v>
      </c>
      <c r="B97" s="272" t="s">
        <v>1940</v>
      </c>
      <c r="C97" s="272" t="s">
        <v>1941</v>
      </c>
      <c r="D97" s="272" t="s">
        <v>1832</v>
      </c>
      <c r="E97" s="269" t="s">
        <v>1839</v>
      </c>
      <c r="F97" s="269" t="s">
        <v>1698</v>
      </c>
      <c r="G97" s="269" t="s">
        <v>1699</v>
      </c>
      <c r="H97" s="269" t="s">
        <v>1700</v>
      </c>
    </row>
    <row r="98" spans="1:8" x14ac:dyDescent="0.25">
      <c r="A98" s="272" t="s">
        <v>1942</v>
      </c>
      <c r="B98" s="272" t="s">
        <v>1943</v>
      </c>
      <c r="C98" s="272" t="s">
        <v>1944</v>
      </c>
      <c r="D98" s="272" t="s">
        <v>1832</v>
      </c>
      <c r="E98" s="269" t="s">
        <v>1864</v>
      </c>
      <c r="F98" s="269" t="s">
        <v>1698</v>
      </c>
      <c r="G98" s="269" t="s">
        <v>1699</v>
      </c>
      <c r="H98" s="269" t="s">
        <v>1700</v>
      </c>
    </row>
    <row r="99" spans="1:8" x14ac:dyDescent="0.25">
      <c r="A99" s="272" t="s">
        <v>1945</v>
      </c>
      <c r="B99" s="272" t="s">
        <v>1946</v>
      </c>
      <c r="C99" s="272" t="s">
        <v>1947</v>
      </c>
      <c r="D99" s="272" t="s">
        <v>1832</v>
      </c>
      <c r="E99" s="269" t="s">
        <v>1948</v>
      </c>
      <c r="F99" s="269" t="s">
        <v>1698</v>
      </c>
      <c r="G99" s="269" t="s">
        <v>1699</v>
      </c>
      <c r="H99" s="269" t="s">
        <v>1700</v>
      </c>
    </row>
    <row r="100" spans="1:8" x14ac:dyDescent="0.25">
      <c r="A100" s="272" t="s">
        <v>1949</v>
      </c>
      <c r="B100" s="272" t="s">
        <v>1950</v>
      </c>
      <c r="C100" s="272" t="s">
        <v>1951</v>
      </c>
      <c r="D100" s="272" t="s">
        <v>1832</v>
      </c>
      <c r="F100" s="269" t="s">
        <v>1843</v>
      </c>
    </row>
    <row r="101" spans="1:8" x14ac:dyDescent="0.25">
      <c r="A101" s="273" t="s">
        <v>1952</v>
      </c>
      <c r="B101" s="272" t="s">
        <v>1953</v>
      </c>
      <c r="C101" s="272" t="s">
        <v>1954</v>
      </c>
      <c r="D101" s="272" t="s">
        <v>1955</v>
      </c>
      <c r="E101" s="269" t="s">
        <v>1629</v>
      </c>
      <c r="F101" s="269" t="s">
        <v>1393</v>
      </c>
      <c r="G101" s="269" t="s">
        <v>1630</v>
      </c>
      <c r="H101" s="269" t="s">
        <v>1621</v>
      </c>
    </row>
    <row r="102" spans="1:8" x14ac:dyDescent="0.25">
      <c r="A102" s="273" t="s">
        <v>1956</v>
      </c>
      <c r="B102" s="272" t="s">
        <v>1957</v>
      </c>
      <c r="C102" s="272" t="s">
        <v>1958</v>
      </c>
      <c r="D102" s="272" t="s">
        <v>1955</v>
      </c>
      <c r="E102" s="269" t="s">
        <v>1625</v>
      </c>
      <c r="F102" s="269" t="s">
        <v>1393</v>
      </c>
      <c r="G102" s="269" t="s">
        <v>1630</v>
      </c>
      <c r="H102" s="269" t="s">
        <v>1621</v>
      </c>
    </row>
    <row r="103" spans="1:8" x14ac:dyDescent="0.25">
      <c r="A103" s="273" t="s">
        <v>1959</v>
      </c>
      <c r="B103" s="272" t="s">
        <v>1960</v>
      </c>
      <c r="C103" s="272" t="s">
        <v>1961</v>
      </c>
      <c r="D103" s="272" t="s">
        <v>1955</v>
      </c>
      <c r="E103" s="269" t="s">
        <v>1962</v>
      </c>
      <c r="F103" s="269" t="s">
        <v>1393</v>
      </c>
      <c r="G103" s="269" t="s">
        <v>1620</v>
      </c>
      <c r="H103" s="269" t="s">
        <v>1621</v>
      </c>
    </row>
    <row r="104" spans="1:8" x14ac:dyDescent="0.25">
      <c r="A104" s="272" t="s">
        <v>1963</v>
      </c>
      <c r="B104" s="272" t="s">
        <v>1964</v>
      </c>
      <c r="C104" s="272" t="s">
        <v>1965</v>
      </c>
      <c r="D104" s="272" t="s">
        <v>1832</v>
      </c>
      <c r="E104" s="269" t="s">
        <v>1741</v>
      </c>
      <c r="F104" s="269" t="s">
        <v>1698</v>
      </c>
      <c r="G104" s="269" t="s">
        <v>1699</v>
      </c>
      <c r="H104" s="269" t="s">
        <v>1700</v>
      </c>
    </row>
    <row r="105" spans="1:8" x14ac:dyDescent="0.25">
      <c r="A105" s="272" t="s">
        <v>1966</v>
      </c>
      <c r="B105" s="272" t="s">
        <v>1967</v>
      </c>
      <c r="C105" s="272" t="s">
        <v>1968</v>
      </c>
      <c r="D105" s="272" t="s">
        <v>1832</v>
      </c>
      <c r="E105" s="269" t="s">
        <v>1969</v>
      </c>
      <c r="F105" s="269" t="s">
        <v>1698</v>
      </c>
      <c r="G105" s="269" t="s">
        <v>1709</v>
      </c>
      <c r="H105" s="269" t="s">
        <v>1700</v>
      </c>
    </row>
    <row r="106" spans="1:8" x14ac:dyDescent="0.25">
      <c r="A106" s="272" t="s">
        <v>1970</v>
      </c>
      <c r="B106" s="272" t="s">
        <v>1971</v>
      </c>
      <c r="C106" s="272" t="s">
        <v>1972</v>
      </c>
      <c r="D106" s="272" t="s">
        <v>1832</v>
      </c>
      <c r="E106" s="269" t="s">
        <v>1741</v>
      </c>
      <c r="F106" s="269" t="s">
        <v>1698</v>
      </c>
      <c r="G106" s="269" t="s">
        <v>1699</v>
      </c>
      <c r="H106" s="269" t="s">
        <v>1700</v>
      </c>
    </row>
    <row r="107" spans="1:8" x14ac:dyDescent="0.25">
      <c r="A107" s="272" t="s">
        <v>1973</v>
      </c>
      <c r="B107" s="272" t="s">
        <v>1974</v>
      </c>
      <c r="C107" s="272" t="s">
        <v>1975</v>
      </c>
      <c r="D107" s="272" t="s">
        <v>1832</v>
      </c>
      <c r="E107" s="269" t="s">
        <v>1929</v>
      </c>
      <c r="F107" s="269" t="s">
        <v>1698</v>
      </c>
      <c r="G107" s="269" t="s">
        <v>1699</v>
      </c>
      <c r="H107" s="269" t="s">
        <v>1700</v>
      </c>
    </row>
    <row r="108" spans="1:8" x14ac:dyDescent="0.25">
      <c r="A108" s="272" t="s">
        <v>1976</v>
      </c>
      <c r="B108" s="272" t="s">
        <v>1977</v>
      </c>
      <c r="C108" s="272" t="s">
        <v>1978</v>
      </c>
      <c r="D108" s="272" t="s">
        <v>1832</v>
      </c>
      <c r="E108" s="269" t="s">
        <v>1979</v>
      </c>
      <c r="F108" s="269" t="s">
        <v>1698</v>
      </c>
      <c r="G108" s="269" t="s">
        <v>1709</v>
      </c>
      <c r="H108" s="269" t="s">
        <v>1700</v>
      </c>
    </row>
    <row r="109" spans="1:8" x14ac:dyDescent="0.25">
      <c r="A109" s="272" t="s">
        <v>1980</v>
      </c>
      <c r="B109" s="272" t="s">
        <v>1981</v>
      </c>
      <c r="C109" s="272" t="s">
        <v>1982</v>
      </c>
      <c r="D109" s="272" t="s">
        <v>1832</v>
      </c>
      <c r="E109" s="269" t="s">
        <v>1983</v>
      </c>
      <c r="F109" s="269" t="s">
        <v>1698</v>
      </c>
      <c r="G109" s="269" t="s">
        <v>1709</v>
      </c>
      <c r="H109" s="269" t="s">
        <v>1700</v>
      </c>
    </row>
    <row r="110" spans="1:8" x14ac:dyDescent="0.25">
      <c r="A110" s="272" t="s">
        <v>1984</v>
      </c>
      <c r="B110" s="272" t="s">
        <v>1985</v>
      </c>
      <c r="C110" s="272" t="s">
        <v>1985</v>
      </c>
      <c r="D110" s="272" t="s">
        <v>1832</v>
      </c>
      <c r="E110" s="269" t="s">
        <v>1853</v>
      </c>
      <c r="F110" s="269" t="s">
        <v>1698</v>
      </c>
      <c r="G110" s="269" t="s">
        <v>1699</v>
      </c>
      <c r="H110" s="269" t="s">
        <v>1700</v>
      </c>
    </row>
    <row r="111" spans="1:8" x14ac:dyDescent="0.25">
      <c r="A111" s="272" t="s">
        <v>1986</v>
      </c>
      <c r="B111" s="272" t="s">
        <v>1987</v>
      </c>
      <c r="C111" s="272" t="s">
        <v>1987</v>
      </c>
      <c r="D111" s="272" t="s">
        <v>1832</v>
      </c>
      <c r="E111" s="269" t="s">
        <v>1864</v>
      </c>
      <c r="F111" s="269" t="s">
        <v>1698</v>
      </c>
      <c r="G111" s="269" t="s">
        <v>1699</v>
      </c>
      <c r="H111" s="269" t="s">
        <v>1700</v>
      </c>
    </row>
    <row r="112" spans="1:8" x14ac:dyDescent="0.25">
      <c r="A112" s="272" t="s">
        <v>1988</v>
      </c>
      <c r="B112" s="272" t="s">
        <v>1989</v>
      </c>
      <c r="C112" s="272" t="s">
        <v>1989</v>
      </c>
      <c r="D112" s="272" t="s">
        <v>1832</v>
      </c>
      <c r="E112" s="269" t="s">
        <v>1853</v>
      </c>
      <c r="F112" s="269" t="s">
        <v>1698</v>
      </c>
      <c r="G112" s="269" t="s">
        <v>1699</v>
      </c>
      <c r="H112" s="269" t="s">
        <v>1700</v>
      </c>
    </row>
    <row r="113" spans="1:8" x14ac:dyDescent="0.25">
      <c r="A113" s="272" t="s">
        <v>1990</v>
      </c>
      <c r="B113" s="272" t="s">
        <v>1991</v>
      </c>
      <c r="C113" s="272" t="s">
        <v>1992</v>
      </c>
      <c r="D113" s="272" t="s">
        <v>1832</v>
      </c>
      <c r="E113" s="269" t="s">
        <v>1697</v>
      </c>
      <c r="F113" s="269" t="s">
        <v>1698</v>
      </c>
      <c r="G113" s="269" t="s">
        <v>1699</v>
      </c>
      <c r="H113" s="269" t="s">
        <v>1700</v>
      </c>
    </row>
    <row r="114" spans="1:8" x14ac:dyDescent="0.25">
      <c r="A114" s="272" t="s">
        <v>1993</v>
      </c>
      <c r="B114" s="272" t="s">
        <v>1994</v>
      </c>
      <c r="C114" s="272" t="s">
        <v>1995</v>
      </c>
      <c r="D114" s="272" t="s">
        <v>1832</v>
      </c>
      <c r="E114" s="269" t="s">
        <v>1853</v>
      </c>
      <c r="F114" s="269" t="s">
        <v>1698</v>
      </c>
      <c r="G114" s="269" t="s">
        <v>1699</v>
      </c>
      <c r="H114" s="269" t="s">
        <v>1700</v>
      </c>
    </row>
    <row r="115" spans="1:8" x14ac:dyDescent="0.25">
      <c r="A115" s="272" t="s">
        <v>1996</v>
      </c>
      <c r="B115" s="272" t="s">
        <v>1997</v>
      </c>
      <c r="C115" s="272" t="s">
        <v>1998</v>
      </c>
      <c r="D115" s="272" t="s">
        <v>1999</v>
      </c>
      <c r="E115" s="269" t="s">
        <v>1979</v>
      </c>
      <c r="F115" s="269" t="s">
        <v>1698</v>
      </c>
      <c r="G115" s="269" t="s">
        <v>1709</v>
      </c>
      <c r="H115" s="269" t="s">
        <v>1700</v>
      </c>
    </row>
    <row r="116" spans="1:8" x14ac:dyDescent="0.25">
      <c r="A116" s="272" t="s">
        <v>2000</v>
      </c>
      <c r="B116" s="272" t="s">
        <v>2001</v>
      </c>
      <c r="C116" s="272" t="s">
        <v>2002</v>
      </c>
      <c r="D116" s="272" t="s">
        <v>1999</v>
      </c>
      <c r="E116" s="269" t="s">
        <v>1864</v>
      </c>
      <c r="F116" s="269" t="s">
        <v>1698</v>
      </c>
      <c r="G116" s="269" t="s">
        <v>1699</v>
      </c>
      <c r="H116" s="269" t="s">
        <v>1700</v>
      </c>
    </row>
    <row r="117" spans="1:8" x14ac:dyDescent="0.25">
      <c r="A117" s="272" t="s">
        <v>2003</v>
      </c>
      <c r="B117" s="272" t="s">
        <v>2004</v>
      </c>
      <c r="C117" s="272" t="s">
        <v>2005</v>
      </c>
      <c r="D117" s="272" t="s">
        <v>1999</v>
      </c>
      <c r="E117" s="269" t="s">
        <v>1839</v>
      </c>
      <c r="F117" s="269" t="s">
        <v>1698</v>
      </c>
      <c r="G117" s="269" t="s">
        <v>1699</v>
      </c>
      <c r="H117" s="269" t="s">
        <v>1700</v>
      </c>
    </row>
    <row r="118" spans="1:8" x14ac:dyDescent="0.25">
      <c r="A118" s="272" t="s">
        <v>2006</v>
      </c>
      <c r="B118" s="272" t="s">
        <v>2007</v>
      </c>
      <c r="C118" s="272" t="s">
        <v>2007</v>
      </c>
      <c r="D118" s="272" t="s">
        <v>1999</v>
      </c>
      <c r="E118" s="269" t="s">
        <v>1697</v>
      </c>
      <c r="F118" s="269" t="s">
        <v>1698</v>
      </c>
      <c r="G118" s="269" t="s">
        <v>1699</v>
      </c>
      <c r="H118" s="269" t="s">
        <v>1700</v>
      </c>
    </row>
    <row r="119" spans="1:8" x14ac:dyDescent="0.25">
      <c r="A119" s="272" t="s">
        <v>2008</v>
      </c>
      <c r="B119" s="272" t="s">
        <v>2009</v>
      </c>
      <c r="C119" s="272" t="s">
        <v>2010</v>
      </c>
      <c r="D119" s="272" t="s">
        <v>1999</v>
      </c>
      <c r="E119" s="269" t="s">
        <v>1877</v>
      </c>
      <c r="F119" s="269" t="s">
        <v>1698</v>
      </c>
      <c r="G119" s="269" t="s">
        <v>1709</v>
      </c>
      <c r="H119" s="269" t="s">
        <v>1700</v>
      </c>
    </row>
    <row r="120" spans="1:8" x14ac:dyDescent="0.25">
      <c r="A120" s="272" t="s">
        <v>2011</v>
      </c>
      <c r="B120" s="272" t="s">
        <v>2012</v>
      </c>
      <c r="C120" s="272" t="s">
        <v>2013</v>
      </c>
      <c r="D120" s="272" t="s">
        <v>1999</v>
      </c>
      <c r="E120" s="269" t="s">
        <v>1793</v>
      </c>
      <c r="F120" s="269" t="s">
        <v>1698</v>
      </c>
      <c r="G120" s="269" t="s">
        <v>1709</v>
      </c>
      <c r="H120" s="269" t="s">
        <v>1700</v>
      </c>
    </row>
    <row r="121" spans="1:8" x14ac:dyDescent="0.25">
      <c r="A121" s="273" t="s">
        <v>2014</v>
      </c>
      <c r="B121" s="272" t="s">
        <v>2015</v>
      </c>
      <c r="C121" s="272" t="s">
        <v>2016</v>
      </c>
      <c r="D121" s="272"/>
      <c r="E121" s="269" t="s">
        <v>1629</v>
      </c>
      <c r="F121" s="269" t="s">
        <v>1393</v>
      </c>
      <c r="G121" s="269" t="s">
        <v>1630</v>
      </c>
      <c r="H121" s="269" t="s">
        <v>1621</v>
      </c>
    </row>
    <row r="122" spans="1:8" x14ac:dyDescent="0.25">
      <c r="A122" s="272" t="s">
        <v>2017</v>
      </c>
      <c r="B122" s="272" t="s">
        <v>2018</v>
      </c>
      <c r="C122" s="272" t="s">
        <v>2019</v>
      </c>
      <c r="D122" s="272"/>
      <c r="E122" s="269" t="s">
        <v>1948</v>
      </c>
      <c r="F122" s="269" t="s">
        <v>1698</v>
      </c>
    </row>
    <row r="123" spans="1:8" x14ac:dyDescent="0.25">
      <c r="A123" s="272" t="s">
        <v>35</v>
      </c>
      <c r="B123" s="272" t="s">
        <v>2020</v>
      </c>
      <c r="C123" s="272" t="s">
        <v>2021</v>
      </c>
      <c r="D123" s="272" t="s">
        <v>1729</v>
      </c>
      <c r="E123" s="269" t="s">
        <v>1629</v>
      </c>
      <c r="F123" s="269" t="s">
        <v>1393</v>
      </c>
    </row>
    <row r="124" spans="1:8" x14ac:dyDescent="0.25">
      <c r="A124" s="273" t="s">
        <v>2022</v>
      </c>
      <c r="B124" s="272" t="s">
        <v>2023</v>
      </c>
      <c r="C124" s="272" t="s">
        <v>2024</v>
      </c>
      <c r="D124" s="272"/>
      <c r="E124" s="269" t="s">
        <v>1677</v>
      </c>
      <c r="F124" s="269" t="s">
        <v>1393</v>
      </c>
      <c r="G124" s="269" t="s">
        <v>1678</v>
      </c>
      <c r="H124" s="269" t="s">
        <v>1621</v>
      </c>
    </row>
    <row r="125" spans="1:8" x14ac:dyDescent="0.25">
      <c r="A125" s="272" t="s">
        <v>2025</v>
      </c>
      <c r="B125" s="272" t="s">
        <v>2026</v>
      </c>
      <c r="C125" s="272" t="s">
        <v>2027</v>
      </c>
      <c r="D125" s="272" t="s">
        <v>2028</v>
      </c>
      <c r="F125" s="269" t="s">
        <v>2029</v>
      </c>
    </row>
    <row r="126" spans="1:8" x14ac:dyDescent="0.25">
      <c r="A126" s="272" t="s">
        <v>2030</v>
      </c>
      <c r="B126" s="272" t="s">
        <v>2031</v>
      </c>
      <c r="C126" s="272" t="s">
        <v>2032</v>
      </c>
      <c r="D126" s="272" t="s">
        <v>1729</v>
      </c>
      <c r="E126" s="269" t="s">
        <v>1635</v>
      </c>
      <c r="F126" s="269" t="s">
        <v>1393</v>
      </c>
      <c r="G126" s="269" t="s">
        <v>1620</v>
      </c>
      <c r="H126" s="269" t="s">
        <v>1621</v>
      </c>
    </row>
    <row r="127" spans="1:8" x14ac:dyDescent="0.25">
      <c r="A127" s="272" t="s">
        <v>2033</v>
      </c>
      <c r="B127" s="272" t="s">
        <v>2034</v>
      </c>
      <c r="C127" s="272" t="s">
        <v>2035</v>
      </c>
      <c r="D127" s="272" t="s">
        <v>1729</v>
      </c>
      <c r="E127" s="269" t="s">
        <v>1625</v>
      </c>
      <c r="F127" s="269" t="s">
        <v>1393</v>
      </c>
      <c r="G127" s="269" t="s">
        <v>1630</v>
      </c>
      <c r="H127" s="269" t="s">
        <v>1621</v>
      </c>
    </row>
    <row r="128" spans="1:8" x14ac:dyDescent="0.25">
      <c r="A128" s="272" t="s">
        <v>2036</v>
      </c>
      <c r="B128" s="272" t="s">
        <v>2037</v>
      </c>
      <c r="C128" s="272" t="s">
        <v>2038</v>
      </c>
      <c r="D128" s="272" t="s">
        <v>1778</v>
      </c>
      <c r="F128" s="269" t="s">
        <v>2039</v>
      </c>
    </row>
    <row r="129" spans="1:8" x14ac:dyDescent="0.25">
      <c r="A129" s="272" t="s">
        <v>2040</v>
      </c>
      <c r="B129" s="272" t="s">
        <v>2041</v>
      </c>
      <c r="C129" s="272" t="s">
        <v>2042</v>
      </c>
      <c r="D129" s="272"/>
      <c r="F129" s="269" t="s">
        <v>2043</v>
      </c>
      <c r="G129" s="278"/>
    </row>
    <row r="130" spans="1:8" x14ac:dyDescent="0.25">
      <c r="A130" s="272" t="s">
        <v>2044</v>
      </c>
      <c r="B130" s="272" t="s">
        <v>2045</v>
      </c>
      <c r="C130" s="272" t="s">
        <v>2046</v>
      </c>
      <c r="D130" s="272"/>
      <c r="E130" s="269" t="s">
        <v>1877</v>
      </c>
      <c r="F130" s="269" t="s">
        <v>1698</v>
      </c>
      <c r="G130" s="269" t="s">
        <v>1699</v>
      </c>
      <c r="H130" s="269" t="s">
        <v>1700</v>
      </c>
    </row>
    <row r="131" spans="1:8" x14ac:dyDescent="0.25">
      <c r="A131" s="274" t="s">
        <v>1295</v>
      </c>
      <c r="B131" s="272" t="s">
        <v>2047</v>
      </c>
      <c r="C131" s="272" t="s">
        <v>2048</v>
      </c>
      <c r="D131" s="272" t="s">
        <v>2049</v>
      </c>
      <c r="F131" s="269" t="s">
        <v>1698</v>
      </c>
    </row>
    <row r="132" spans="1:8" x14ac:dyDescent="0.25">
      <c r="A132" s="272" t="s">
        <v>2050</v>
      </c>
      <c r="B132" s="272" t="s">
        <v>2051</v>
      </c>
      <c r="C132" s="272" t="s">
        <v>2052</v>
      </c>
      <c r="D132" s="272" t="s">
        <v>2049</v>
      </c>
      <c r="E132" s="269" t="s">
        <v>1979</v>
      </c>
      <c r="F132" s="269" t="s">
        <v>1698</v>
      </c>
      <c r="G132" s="269" t="s">
        <v>1794</v>
      </c>
    </row>
    <row r="133" spans="1:8" x14ac:dyDescent="0.25">
      <c r="A133" s="272" t="s">
        <v>2053</v>
      </c>
      <c r="B133" s="272" t="s">
        <v>2054</v>
      </c>
      <c r="C133" s="272" t="s">
        <v>2055</v>
      </c>
      <c r="D133" s="272" t="s">
        <v>2049</v>
      </c>
      <c r="E133" s="269" t="s">
        <v>1708</v>
      </c>
      <c r="F133" s="269" t="s">
        <v>1698</v>
      </c>
      <c r="G133" s="269" t="s">
        <v>1794</v>
      </c>
    </row>
    <row r="134" spans="1:8" x14ac:dyDescent="0.25">
      <c r="A134" s="272" t="s">
        <v>2056</v>
      </c>
      <c r="B134" s="272" t="s">
        <v>2057</v>
      </c>
      <c r="C134" s="272" t="s">
        <v>2058</v>
      </c>
      <c r="D134" s="272" t="s">
        <v>2049</v>
      </c>
      <c r="E134" s="269" t="s">
        <v>1969</v>
      </c>
      <c r="F134" s="269" t="s">
        <v>1698</v>
      </c>
      <c r="G134" s="269" t="s">
        <v>1794</v>
      </c>
    </row>
    <row r="135" spans="1:8" x14ac:dyDescent="0.25">
      <c r="A135" s="272" t="s">
        <v>2059</v>
      </c>
      <c r="B135" s="272" t="s">
        <v>2060</v>
      </c>
      <c r="C135" s="272" t="s">
        <v>2061</v>
      </c>
      <c r="D135" s="272" t="s">
        <v>2049</v>
      </c>
      <c r="E135" s="269" t="s">
        <v>1708</v>
      </c>
      <c r="F135" s="269" t="s">
        <v>1698</v>
      </c>
      <c r="G135" s="269" t="s">
        <v>1794</v>
      </c>
    </row>
    <row r="136" spans="1:8" x14ac:dyDescent="0.25">
      <c r="A136" s="272" t="s">
        <v>2062</v>
      </c>
      <c r="B136" s="272" t="s">
        <v>2063</v>
      </c>
      <c r="C136" s="272" t="s">
        <v>2064</v>
      </c>
      <c r="D136" s="272" t="s">
        <v>2049</v>
      </c>
      <c r="E136" s="269" t="s">
        <v>1877</v>
      </c>
      <c r="F136" s="269" t="s">
        <v>1698</v>
      </c>
      <c r="G136" s="269" t="s">
        <v>1794</v>
      </c>
    </row>
    <row r="137" spans="1:8" x14ac:dyDescent="0.25">
      <c r="A137" s="272" t="s">
        <v>2065</v>
      </c>
      <c r="B137" s="272" t="s">
        <v>2066</v>
      </c>
      <c r="C137" s="272" t="s">
        <v>2067</v>
      </c>
      <c r="D137" s="272" t="s">
        <v>2049</v>
      </c>
      <c r="E137" s="269" t="s">
        <v>1979</v>
      </c>
      <c r="F137" s="269" t="s">
        <v>1698</v>
      </c>
      <c r="G137" s="269" t="s">
        <v>1794</v>
      </c>
    </row>
    <row r="138" spans="1:8" x14ac:dyDescent="0.25">
      <c r="A138" s="272" t="s">
        <v>2068</v>
      </c>
      <c r="B138" s="272" t="s">
        <v>2069</v>
      </c>
      <c r="C138" s="272" t="s">
        <v>2070</v>
      </c>
      <c r="D138" s="272" t="s">
        <v>2049</v>
      </c>
      <c r="E138" s="269" t="s">
        <v>1853</v>
      </c>
      <c r="F138" s="269" t="s">
        <v>1698</v>
      </c>
      <c r="G138" s="269" t="s">
        <v>1794</v>
      </c>
    </row>
    <row r="139" spans="1:8" x14ac:dyDescent="0.25">
      <c r="A139" s="272" t="s">
        <v>2071</v>
      </c>
      <c r="B139" s="272" t="s">
        <v>2072</v>
      </c>
      <c r="C139" s="272" t="s">
        <v>2073</v>
      </c>
      <c r="D139" s="272" t="s">
        <v>2049</v>
      </c>
      <c r="E139" s="269" t="s">
        <v>1853</v>
      </c>
      <c r="F139" s="269" t="s">
        <v>1698</v>
      </c>
      <c r="G139" s="269" t="s">
        <v>1794</v>
      </c>
    </row>
    <row r="140" spans="1:8" x14ac:dyDescent="0.25">
      <c r="A140" s="272" t="s">
        <v>2074</v>
      </c>
      <c r="B140" s="272" t="s">
        <v>2075</v>
      </c>
      <c r="C140" s="272" t="s">
        <v>2076</v>
      </c>
      <c r="D140" s="272" t="s">
        <v>2049</v>
      </c>
      <c r="E140" s="269" t="s">
        <v>1853</v>
      </c>
      <c r="F140" s="269" t="s">
        <v>1698</v>
      </c>
      <c r="G140" s="269" t="s">
        <v>1794</v>
      </c>
    </row>
    <row r="141" spans="1:8" x14ac:dyDescent="0.25">
      <c r="A141" s="273" t="s">
        <v>2077</v>
      </c>
      <c r="B141" s="272" t="s">
        <v>2078</v>
      </c>
      <c r="C141" s="272" t="s">
        <v>2079</v>
      </c>
      <c r="D141" s="272" t="s">
        <v>1729</v>
      </c>
      <c r="E141" s="269" t="s">
        <v>1724</v>
      </c>
      <c r="F141" s="269" t="s">
        <v>1393</v>
      </c>
      <c r="G141" s="269" t="s">
        <v>1630</v>
      </c>
      <c r="H141" s="269" t="s">
        <v>1621</v>
      </c>
    </row>
    <row r="142" spans="1:8" x14ac:dyDescent="0.25">
      <c r="A142" s="274" t="s">
        <v>1296</v>
      </c>
      <c r="B142" s="272" t="s">
        <v>2080</v>
      </c>
      <c r="C142" s="272" t="s">
        <v>1614</v>
      </c>
      <c r="D142" s="272" t="s">
        <v>1615</v>
      </c>
      <c r="F142" s="269" t="s">
        <v>1393</v>
      </c>
    </row>
    <row r="143" spans="1:8" x14ac:dyDescent="0.25">
      <c r="A143" s="273" t="s">
        <v>2081</v>
      </c>
      <c r="B143" s="272" t="s">
        <v>99</v>
      </c>
      <c r="C143" s="272" t="s">
        <v>100</v>
      </c>
      <c r="D143" s="272" t="s">
        <v>2082</v>
      </c>
      <c r="E143" s="269" t="s">
        <v>1759</v>
      </c>
      <c r="F143" s="269" t="s">
        <v>1393</v>
      </c>
      <c r="G143" s="269" t="s">
        <v>1630</v>
      </c>
      <c r="H143" s="269" t="s">
        <v>1621</v>
      </c>
    </row>
    <row r="144" spans="1:8" x14ac:dyDescent="0.25">
      <c r="A144" s="273" t="s">
        <v>2083</v>
      </c>
      <c r="B144" s="272" t="s">
        <v>102</v>
      </c>
      <c r="C144" s="272" t="s">
        <v>103</v>
      </c>
      <c r="D144" s="272" t="s">
        <v>2082</v>
      </c>
      <c r="E144" s="269" t="s">
        <v>1619</v>
      </c>
      <c r="F144" s="269" t="s">
        <v>1393</v>
      </c>
      <c r="G144" s="269" t="s">
        <v>1620</v>
      </c>
      <c r="H144" s="269" t="s">
        <v>1621</v>
      </c>
    </row>
    <row r="145" spans="1:8" x14ac:dyDescent="0.25">
      <c r="A145" s="273" t="s">
        <v>2084</v>
      </c>
      <c r="B145" s="272" t="s">
        <v>2085</v>
      </c>
      <c r="C145" s="272" t="s">
        <v>2086</v>
      </c>
      <c r="D145" s="272" t="s">
        <v>2082</v>
      </c>
      <c r="E145" s="269" t="s">
        <v>1724</v>
      </c>
      <c r="F145" s="269" t="s">
        <v>1393</v>
      </c>
      <c r="G145" s="269" t="s">
        <v>1630</v>
      </c>
      <c r="H145" s="269" t="s">
        <v>1621</v>
      </c>
    </row>
    <row r="146" spans="1:8" x14ac:dyDescent="0.25">
      <c r="A146" s="273" t="s">
        <v>2087</v>
      </c>
      <c r="B146" s="272" t="s">
        <v>2088</v>
      </c>
      <c r="C146" s="272" t="s">
        <v>1614</v>
      </c>
      <c r="D146" s="272" t="s">
        <v>1615</v>
      </c>
      <c r="E146" s="269" t="s">
        <v>1629</v>
      </c>
      <c r="F146" s="269" t="s">
        <v>1393</v>
      </c>
      <c r="G146" s="269" t="s">
        <v>1630</v>
      </c>
      <c r="H146" s="269" t="s">
        <v>1621</v>
      </c>
    </row>
    <row r="147" spans="1:8" x14ac:dyDescent="0.25">
      <c r="A147" s="273" t="s">
        <v>2089</v>
      </c>
      <c r="B147" s="272" t="s">
        <v>2090</v>
      </c>
      <c r="C147" s="272" t="s">
        <v>2091</v>
      </c>
      <c r="D147" s="272" t="s">
        <v>2082</v>
      </c>
      <c r="E147" s="269" t="s">
        <v>2092</v>
      </c>
      <c r="F147" s="269" t="s">
        <v>1393</v>
      </c>
      <c r="G147" s="269" t="s">
        <v>1678</v>
      </c>
      <c r="H147" s="269" t="s">
        <v>1621</v>
      </c>
    </row>
    <row r="148" spans="1:8" x14ac:dyDescent="0.25">
      <c r="A148" s="273" t="s">
        <v>2093</v>
      </c>
      <c r="B148" s="272" t="s">
        <v>105</v>
      </c>
      <c r="C148" s="272" t="s">
        <v>106</v>
      </c>
      <c r="D148" s="272" t="s">
        <v>2082</v>
      </c>
      <c r="E148" s="269" t="s">
        <v>1759</v>
      </c>
      <c r="F148" s="269" t="s">
        <v>1393</v>
      </c>
      <c r="G148" s="269" t="s">
        <v>1630</v>
      </c>
      <c r="H148" s="269" t="s">
        <v>1621</v>
      </c>
    </row>
    <row r="149" spans="1:8" x14ac:dyDescent="0.25">
      <c r="A149" s="273" t="s">
        <v>2094</v>
      </c>
      <c r="B149" s="272" t="s">
        <v>107</v>
      </c>
      <c r="C149" s="272" t="s">
        <v>108</v>
      </c>
      <c r="D149" s="272" t="s">
        <v>2082</v>
      </c>
      <c r="E149" s="269" t="s">
        <v>1724</v>
      </c>
      <c r="F149" s="269" t="s">
        <v>1393</v>
      </c>
      <c r="G149" s="269" t="s">
        <v>1630</v>
      </c>
      <c r="H149" s="269" t="s">
        <v>1621</v>
      </c>
    </row>
    <row r="150" spans="1:8" x14ac:dyDescent="0.25">
      <c r="A150" s="273" t="s">
        <v>2095</v>
      </c>
      <c r="B150" s="272" t="s">
        <v>111</v>
      </c>
      <c r="C150" s="272" t="s">
        <v>112</v>
      </c>
      <c r="D150" s="272" t="s">
        <v>2082</v>
      </c>
      <c r="E150" s="269" t="s">
        <v>1619</v>
      </c>
      <c r="F150" s="269" t="s">
        <v>1393</v>
      </c>
      <c r="G150" s="269" t="s">
        <v>1620</v>
      </c>
      <c r="H150" s="269" t="s">
        <v>1621</v>
      </c>
    </row>
    <row r="151" spans="1:8" x14ac:dyDescent="0.25">
      <c r="A151" s="273" t="s">
        <v>2096</v>
      </c>
      <c r="B151" s="272" t="s">
        <v>113</v>
      </c>
      <c r="C151" s="272" t="s">
        <v>114</v>
      </c>
      <c r="D151" s="272" t="s">
        <v>2082</v>
      </c>
      <c r="E151" s="269" t="s">
        <v>1619</v>
      </c>
      <c r="F151" s="269" t="s">
        <v>1393</v>
      </c>
      <c r="G151" s="269" t="s">
        <v>1620</v>
      </c>
      <c r="H151" s="269" t="s">
        <v>1621</v>
      </c>
    </row>
    <row r="152" spans="1:8" x14ac:dyDescent="0.25">
      <c r="A152" s="273" t="s">
        <v>2097</v>
      </c>
      <c r="B152" s="272" t="s">
        <v>115</v>
      </c>
      <c r="C152" s="272" t="s">
        <v>116</v>
      </c>
      <c r="D152" s="272" t="s">
        <v>2082</v>
      </c>
      <c r="E152" s="269" t="s">
        <v>1619</v>
      </c>
      <c r="F152" s="269" t="s">
        <v>1393</v>
      </c>
      <c r="G152" s="269" t="s">
        <v>1620</v>
      </c>
      <c r="H152" s="269" t="s">
        <v>1621</v>
      </c>
    </row>
    <row r="153" spans="1:8" x14ac:dyDescent="0.25">
      <c r="A153" s="273" t="s">
        <v>2098</v>
      </c>
      <c r="B153" s="272" t="s">
        <v>117</v>
      </c>
      <c r="C153" s="272" t="s">
        <v>108</v>
      </c>
      <c r="D153" s="272" t="s">
        <v>2082</v>
      </c>
      <c r="E153" s="269" t="s">
        <v>1724</v>
      </c>
      <c r="F153" s="269" t="s">
        <v>1393</v>
      </c>
      <c r="G153" s="269" t="s">
        <v>1630</v>
      </c>
      <c r="H153" s="269" t="s">
        <v>1621</v>
      </c>
    </row>
    <row r="154" spans="1:8" x14ac:dyDescent="0.25">
      <c r="A154" s="273" t="s">
        <v>2099</v>
      </c>
      <c r="B154" s="272" t="s">
        <v>122</v>
      </c>
      <c r="C154" s="272" t="s">
        <v>123</v>
      </c>
      <c r="D154" s="272" t="s">
        <v>2082</v>
      </c>
      <c r="E154" s="269" t="s">
        <v>1619</v>
      </c>
      <c r="F154" s="269" t="s">
        <v>1393</v>
      </c>
      <c r="G154" s="269" t="s">
        <v>1620</v>
      </c>
      <c r="H154" s="269" t="s">
        <v>1621</v>
      </c>
    </row>
    <row r="155" spans="1:8" x14ac:dyDescent="0.25">
      <c r="A155" s="273" t="s">
        <v>2100</v>
      </c>
      <c r="B155" s="272" t="s">
        <v>124</v>
      </c>
      <c r="C155" s="272" t="s">
        <v>125</v>
      </c>
      <c r="D155" s="272" t="s">
        <v>2082</v>
      </c>
      <c r="E155" s="269" t="s">
        <v>1619</v>
      </c>
      <c r="F155" s="269" t="s">
        <v>1393</v>
      </c>
      <c r="G155" s="269" t="s">
        <v>1620</v>
      </c>
      <c r="H155" s="269" t="s">
        <v>1621</v>
      </c>
    </row>
    <row r="156" spans="1:8" x14ac:dyDescent="0.25">
      <c r="A156" s="273" t="s">
        <v>2101</v>
      </c>
      <c r="B156" s="272" t="s">
        <v>126</v>
      </c>
      <c r="C156" s="272" t="s">
        <v>127</v>
      </c>
      <c r="D156" s="272" t="s">
        <v>2082</v>
      </c>
      <c r="E156" s="269" t="s">
        <v>1724</v>
      </c>
      <c r="F156" s="269" t="s">
        <v>1393</v>
      </c>
      <c r="G156" s="269" t="s">
        <v>1630</v>
      </c>
      <c r="H156" s="269" t="s">
        <v>1621</v>
      </c>
    </row>
    <row r="157" spans="1:8" x14ac:dyDescent="0.25">
      <c r="A157" s="273" t="s">
        <v>2102</v>
      </c>
      <c r="B157" s="272" t="s">
        <v>128</v>
      </c>
      <c r="C157" s="272" t="s">
        <v>129</v>
      </c>
      <c r="D157" s="272" t="s">
        <v>2082</v>
      </c>
      <c r="E157" s="269" t="s">
        <v>1724</v>
      </c>
      <c r="F157" s="269" t="s">
        <v>1393</v>
      </c>
      <c r="G157" s="269" t="s">
        <v>1630</v>
      </c>
      <c r="H157" s="269" t="s">
        <v>1621</v>
      </c>
    </row>
    <row r="158" spans="1:8" x14ac:dyDescent="0.25">
      <c r="A158" s="273" t="s">
        <v>2103</v>
      </c>
      <c r="B158" s="272" t="s">
        <v>130</v>
      </c>
      <c r="C158" s="272" t="s">
        <v>131</v>
      </c>
      <c r="D158" s="272" t="s">
        <v>2082</v>
      </c>
      <c r="E158" s="269" t="s">
        <v>1681</v>
      </c>
      <c r="F158" s="269" t="s">
        <v>1393</v>
      </c>
      <c r="G158" s="269" t="s">
        <v>1620</v>
      </c>
      <c r="H158" s="269" t="s">
        <v>1621</v>
      </c>
    </row>
    <row r="159" spans="1:8" x14ac:dyDescent="0.25">
      <c r="A159" s="273" t="s">
        <v>2104</v>
      </c>
      <c r="B159" s="272" t="s">
        <v>137</v>
      </c>
      <c r="C159" s="272" t="s">
        <v>138</v>
      </c>
      <c r="D159" s="272" t="s">
        <v>2082</v>
      </c>
      <c r="E159" s="269" t="s">
        <v>1759</v>
      </c>
      <c r="F159" s="269" t="s">
        <v>1393</v>
      </c>
      <c r="G159" s="269" t="s">
        <v>1630</v>
      </c>
      <c r="H159" s="269" t="s">
        <v>1621</v>
      </c>
    </row>
    <row r="160" spans="1:8" x14ac:dyDescent="0.25">
      <c r="A160" s="273" t="s">
        <v>2105</v>
      </c>
      <c r="B160" s="272" t="s">
        <v>139</v>
      </c>
      <c r="C160" s="272" t="s">
        <v>140</v>
      </c>
      <c r="D160" s="272" t="s">
        <v>2082</v>
      </c>
      <c r="E160" s="269" t="s">
        <v>1759</v>
      </c>
      <c r="F160" s="269" t="s">
        <v>1393</v>
      </c>
      <c r="G160" s="269" t="s">
        <v>1630</v>
      </c>
      <c r="H160" s="269" t="s">
        <v>1621</v>
      </c>
    </row>
    <row r="161" spans="1:8" x14ac:dyDescent="0.25">
      <c r="A161" s="273" t="s">
        <v>2106</v>
      </c>
      <c r="B161" s="272" t="s">
        <v>141</v>
      </c>
      <c r="C161" s="272" t="s">
        <v>2107</v>
      </c>
      <c r="D161" s="272" t="s">
        <v>2082</v>
      </c>
      <c r="E161" s="269" t="s">
        <v>1759</v>
      </c>
      <c r="F161" s="269" t="s">
        <v>1393</v>
      </c>
      <c r="G161" s="269" t="s">
        <v>1630</v>
      </c>
      <c r="H161" s="269" t="s">
        <v>1621</v>
      </c>
    </row>
    <row r="162" spans="1:8" x14ac:dyDescent="0.25">
      <c r="A162" s="273" t="s">
        <v>2108</v>
      </c>
      <c r="B162" s="272" t="s">
        <v>148</v>
      </c>
      <c r="C162" s="272" t="s">
        <v>149</v>
      </c>
      <c r="D162" s="272" t="s">
        <v>2082</v>
      </c>
      <c r="E162" s="269" t="s">
        <v>1721</v>
      </c>
      <c r="F162" s="269" t="s">
        <v>1393</v>
      </c>
      <c r="G162" s="269" t="s">
        <v>1649</v>
      </c>
      <c r="H162" s="269" t="s">
        <v>1621</v>
      </c>
    </row>
    <row r="163" spans="1:8" x14ac:dyDescent="0.25">
      <c r="A163" s="273" t="s">
        <v>2109</v>
      </c>
      <c r="B163" s="272" t="s">
        <v>152</v>
      </c>
      <c r="C163" s="272" t="s">
        <v>153</v>
      </c>
      <c r="D163" s="272" t="s">
        <v>2082</v>
      </c>
      <c r="E163" s="269" t="s">
        <v>1801</v>
      </c>
      <c r="F163" s="269" t="s">
        <v>1393</v>
      </c>
      <c r="G163" s="269" t="s">
        <v>1630</v>
      </c>
      <c r="H163" s="269" t="s">
        <v>1621</v>
      </c>
    </row>
    <row r="164" spans="1:8" x14ac:dyDescent="0.25">
      <c r="A164" s="273" t="s">
        <v>2110</v>
      </c>
      <c r="B164" s="272" t="s">
        <v>154</v>
      </c>
      <c r="C164" s="272" t="s">
        <v>155</v>
      </c>
      <c r="D164" s="272" t="s">
        <v>2082</v>
      </c>
      <c r="E164" s="269" t="s">
        <v>1721</v>
      </c>
      <c r="F164" s="269" t="s">
        <v>1393</v>
      </c>
      <c r="G164" s="269" t="s">
        <v>1649</v>
      </c>
      <c r="H164" s="269" t="s">
        <v>1621</v>
      </c>
    </row>
    <row r="165" spans="1:8" x14ac:dyDescent="0.25">
      <c r="A165" s="273" t="s">
        <v>2111</v>
      </c>
      <c r="B165" s="272" t="s">
        <v>156</v>
      </c>
      <c r="C165" s="272" t="s">
        <v>157</v>
      </c>
      <c r="D165" s="272" t="s">
        <v>2082</v>
      </c>
      <c r="E165" s="269" t="s">
        <v>1759</v>
      </c>
      <c r="F165" s="269" t="s">
        <v>1393</v>
      </c>
      <c r="G165" s="269" t="s">
        <v>1630</v>
      </c>
      <c r="H165" s="269" t="s">
        <v>1621</v>
      </c>
    </row>
    <row r="166" spans="1:8" x14ac:dyDescent="0.25">
      <c r="A166" s="273" t="s">
        <v>2112</v>
      </c>
      <c r="B166" s="272" t="s">
        <v>158</v>
      </c>
      <c r="C166" s="272" t="s">
        <v>159</v>
      </c>
      <c r="D166" s="272" t="s">
        <v>2082</v>
      </c>
      <c r="E166" s="269" t="s">
        <v>1759</v>
      </c>
      <c r="F166" s="269" t="s">
        <v>1393</v>
      </c>
      <c r="G166" s="269" t="s">
        <v>1630</v>
      </c>
      <c r="H166" s="269" t="s">
        <v>1621</v>
      </c>
    </row>
    <row r="167" spans="1:8" x14ac:dyDescent="0.25">
      <c r="A167" s="273" t="s">
        <v>2113</v>
      </c>
      <c r="B167" s="272" t="s">
        <v>160</v>
      </c>
      <c r="C167" s="272" t="s">
        <v>161</v>
      </c>
      <c r="D167" s="272" t="s">
        <v>2082</v>
      </c>
      <c r="E167" s="269" t="s">
        <v>1759</v>
      </c>
      <c r="F167" s="269" t="s">
        <v>1393</v>
      </c>
      <c r="G167" s="269" t="s">
        <v>1630</v>
      </c>
      <c r="H167" s="269" t="s">
        <v>1621</v>
      </c>
    </row>
    <row r="168" spans="1:8" x14ac:dyDescent="0.25">
      <c r="A168" s="273" t="s">
        <v>2114</v>
      </c>
      <c r="B168" s="272" t="s">
        <v>162</v>
      </c>
      <c r="C168" s="272" t="s">
        <v>163</v>
      </c>
      <c r="D168" s="272" t="s">
        <v>2082</v>
      </c>
      <c r="E168" s="269" t="s">
        <v>1759</v>
      </c>
      <c r="F168" s="269" t="s">
        <v>1393</v>
      </c>
      <c r="G168" s="269" t="s">
        <v>1630</v>
      </c>
      <c r="H168" s="269" t="s">
        <v>1621</v>
      </c>
    </row>
    <row r="169" spans="1:8" x14ac:dyDescent="0.25">
      <c r="A169" s="273" t="s">
        <v>2115</v>
      </c>
      <c r="B169" s="272" t="s">
        <v>166</v>
      </c>
      <c r="C169" s="272" t="s">
        <v>167</v>
      </c>
      <c r="D169" s="272" t="s">
        <v>2082</v>
      </c>
      <c r="E169" s="269" t="s">
        <v>1815</v>
      </c>
      <c r="F169" s="269" t="s">
        <v>1393</v>
      </c>
      <c r="G169" s="269" t="s">
        <v>1649</v>
      </c>
      <c r="H169" s="269" t="s">
        <v>1621</v>
      </c>
    </row>
    <row r="170" spans="1:8" x14ac:dyDescent="0.25">
      <c r="A170" s="273" t="s">
        <v>2116</v>
      </c>
      <c r="B170" s="272" t="s">
        <v>168</v>
      </c>
      <c r="C170" s="272" t="s">
        <v>169</v>
      </c>
      <c r="D170" s="272" t="s">
        <v>2082</v>
      </c>
      <c r="E170" s="269" t="s">
        <v>1644</v>
      </c>
      <c r="F170" s="269" t="s">
        <v>1393</v>
      </c>
      <c r="G170" s="269" t="s">
        <v>1630</v>
      </c>
      <c r="H170" s="269" t="s">
        <v>1621</v>
      </c>
    </row>
    <row r="171" spans="1:8" x14ac:dyDescent="0.25">
      <c r="A171" s="272" t="s">
        <v>2117</v>
      </c>
      <c r="B171" s="272" t="s">
        <v>2118</v>
      </c>
      <c r="C171" s="272" t="s">
        <v>2119</v>
      </c>
      <c r="D171" s="272" t="s">
        <v>1615</v>
      </c>
      <c r="F171" s="269" t="s">
        <v>2120</v>
      </c>
    </row>
    <row r="172" spans="1:8" x14ac:dyDescent="0.25">
      <c r="A172" s="273" t="s">
        <v>2121</v>
      </c>
      <c r="B172" s="272" t="s">
        <v>170</v>
      </c>
      <c r="C172" s="272" t="s">
        <v>171</v>
      </c>
      <c r="D172" s="272" t="s">
        <v>2082</v>
      </c>
      <c r="E172" s="269" t="s">
        <v>1815</v>
      </c>
      <c r="F172" s="269" t="s">
        <v>1393</v>
      </c>
      <c r="G172" s="269" t="s">
        <v>1649</v>
      </c>
      <c r="H172" s="269" t="s">
        <v>1621</v>
      </c>
    </row>
    <row r="173" spans="1:8" x14ac:dyDescent="0.25">
      <c r="A173" s="273" t="s">
        <v>2122</v>
      </c>
      <c r="B173" s="272" t="s">
        <v>172</v>
      </c>
      <c r="C173" s="272" t="s">
        <v>171</v>
      </c>
      <c r="D173" s="272" t="s">
        <v>2082</v>
      </c>
      <c r="E173" s="269" t="s">
        <v>1815</v>
      </c>
      <c r="F173" s="269" t="s">
        <v>1393</v>
      </c>
      <c r="G173" s="269" t="s">
        <v>1649</v>
      </c>
      <c r="H173" s="269" t="s">
        <v>1621</v>
      </c>
    </row>
    <row r="174" spans="1:8" ht="21" x14ac:dyDescent="0.25">
      <c r="A174" s="273" t="s">
        <v>2123</v>
      </c>
      <c r="B174" s="272" t="s">
        <v>2124</v>
      </c>
      <c r="C174" s="279" t="s">
        <v>2125</v>
      </c>
      <c r="D174" s="272" t="s">
        <v>2082</v>
      </c>
      <c r="E174" s="269" t="s">
        <v>1635</v>
      </c>
      <c r="F174" s="269" t="s">
        <v>1393</v>
      </c>
      <c r="G174" s="269" t="s">
        <v>1620</v>
      </c>
      <c r="H174" s="269" t="s">
        <v>1621</v>
      </c>
    </row>
    <row r="175" spans="1:8" x14ac:dyDescent="0.25">
      <c r="A175" s="273" t="s">
        <v>2126</v>
      </c>
      <c r="B175" s="272" t="s">
        <v>173</v>
      </c>
      <c r="C175" s="272" t="s">
        <v>174</v>
      </c>
      <c r="D175" s="272" t="s">
        <v>2082</v>
      </c>
      <c r="E175" s="269" t="s">
        <v>1625</v>
      </c>
      <c r="F175" s="269" t="s">
        <v>1393</v>
      </c>
      <c r="G175" s="269" t="s">
        <v>1630</v>
      </c>
      <c r="H175" s="269" t="s">
        <v>1621</v>
      </c>
    </row>
    <row r="176" spans="1:8" x14ac:dyDescent="0.25">
      <c r="A176" s="273" t="s">
        <v>2127</v>
      </c>
      <c r="B176" s="272" t="s">
        <v>175</v>
      </c>
      <c r="C176" s="272" t="s">
        <v>176</v>
      </c>
      <c r="D176" s="272" t="s">
        <v>2082</v>
      </c>
      <c r="E176" s="269" t="s">
        <v>1724</v>
      </c>
      <c r="F176" s="269" t="s">
        <v>1393</v>
      </c>
      <c r="G176" s="269" t="s">
        <v>1630</v>
      </c>
      <c r="H176" s="269" t="s">
        <v>1621</v>
      </c>
    </row>
    <row r="177" spans="1:8" x14ac:dyDescent="0.25">
      <c r="A177" s="273" t="s">
        <v>2128</v>
      </c>
      <c r="B177" s="272" t="s">
        <v>177</v>
      </c>
      <c r="C177" s="272" t="s">
        <v>178</v>
      </c>
      <c r="D177" s="272" t="s">
        <v>2082</v>
      </c>
      <c r="E177" s="269" t="s">
        <v>2129</v>
      </c>
      <c r="F177" s="269" t="s">
        <v>1393</v>
      </c>
      <c r="G177" s="269" t="s">
        <v>1649</v>
      </c>
      <c r="H177" s="269" t="s">
        <v>1621</v>
      </c>
    </row>
    <row r="178" spans="1:8" x14ac:dyDescent="0.25">
      <c r="A178" s="273" t="s">
        <v>2130</v>
      </c>
      <c r="B178" s="272" t="s">
        <v>179</v>
      </c>
      <c r="C178" s="272" t="s">
        <v>180</v>
      </c>
      <c r="D178" s="272" t="s">
        <v>2082</v>
      </c>
      <c r="E178" s="269" t="s">
        <v>1759</v>
      </c>
      <c r="F178" s="269" t="s">
        <v>1393</v>
      </c>
      <c r="G178" s="269" t="s">
        <v>1630</v>
      </c>
      <c r="H178" s="269" t="s">
        <v>1621</v>
      </c>
    </row>
    <row r="179" spans="1:8" x14ac:dyDescent="0.25">
      <c r="A179" s="273" t="s">
        <v>2131</v>
      </c>
      <c r="B179" s="272" t="s">
        <v>181</v>
      </c>
      <c r="C179" s="272" t="s">
        <v>2132</v>
      </c>
      <c r="D179" s="272" t="s">
        <v>2082</v>
      </c>
      <c r="E179" s="269" t="s">
        <v>1759</v>
      </c>
      <c r="F179" s="269" t="s">
        <v>1393</v>
      </c>
      <c r="G179" s="269" t="s">
        <v>1630</v>
      </c>
      <c r="H179" s="269" t="s">
        <v>1621</v>
      </c>
    </row>
    <row r="180" spans="1:8" x14ac:dyDescent="0.25">
      <c r="A180" s="273" t="s">
        <v>2133</v>
      </c>
      <c r="B180" s="272" t="s">
        <v>182</v>
      </c>
      <c r="C180" s="272" t="s">
        <v>183</v>
      </c>
      <c r="D180" s="272" t="s">
        <v>2082</v>
      </c>
      <c r="E180" s="269" t="s">
        <v>1759</v>
      </c>
      <c r="F180" s="269" t="s">
        <v>1393</v>
      </c>
      <c r="G180" s="269" t="s">
        <v>1630</v>
      </c>
      <c r="H180" s="269" t="s">
        <v>1621</v>
      </c>
    </row>
    <row r="181" spans="1:8" x14ac:dyDescent="0.25">
      <c r="A181" s="273" t="s">
        <v>2134</v>
      </c>
      <c r="B181" s="272" t="s">
        <v>184</v>
      </c>
      <c r="C181" s="272" t="s">
        <v>185</v>
      </c>
      <c r="D181" s="272" t="s">
        <v>2082</v>
      </c>
      <c r="E181" s="269" t="s">
        <v>1759</v>
      </c>
      <c r="F181" s="269" t="s">
        <v>1393</v>
      </c>
      <c r="G181" s="269" t="s">
        <v>1630</v>
      </c>
      <c r="H181" s="269" t="s">
        <v>1621</v>
      </c>
    </row>
    <row r="182" spans="1:8" x14ac:dyDescent="0.25">
      <c r="A182" s="273" t="s">
        <v>2135</v>
      </c>
      <c r="B182" s="272" t="s">
        <v>188</v>
      </c>
      <c r="C182" s="272" t="s">
        <v>189</v>
      </c>
      <c r="D182" s="272" t="s">
        <v>2082</v>
      </c>
      <c r="E182" s="269" t="s">
        <v>2129</v>
      </c>
      <c r="F182" s="269" t="s">
        <v>1393</v>
      </c>
      <c r="G182" s="269" t="s">
        <v>1649</v>
      </c>
      <c r="H182" s="269" t="s">
        <v>1621</v>
      </c>
    </row>
    <row r="183" spans="1:8" x14ac:dyDescent="0.25">
      <c r="A183" s="273" t="s">
        <v>2136</v>
      </c>
      <c r="B183" s="272" t="s">
        <v>190</v>
      </c>
      <c r="C183" s="272" t="s">
        <v>191</v>
      </c>
      <c r="D183" s="272" t="s">
        <v>2082</v>
      </c>
      <c r="E183" s="269" t="s">
        <v>1721</v>
      </c>
      <c r="F183" s="269" t="s">
        <v>1393</v>
      </c>
      <c r="G183" s="269" t="s">
        <v>1649</v>
      </c>
      <c r="H183" s="269" t="s">
        <v>1621</v>
      </c>
    </row>
    <row r="184" spans="1:8" x14ac:dyDescent="0.25">
      <c r="A184" s="273" t="s">
        <v>2137</v>
      </c>
      <c r="B184" s="272" t="s">
        <v>192</v>
      </c>
      <c r="C184" s="272" t="s">
        <v>193</v>
      </c>
      <c r="D184" s="272" t="s">
        <v>2082</v>
      </c>
      <c r="E184" s="269" t="s">
        <v>1648</v>
      </c>
      <c r="F184" s="269" t="s">
        <v>1393</v>
      </c>
      <c r="G184" s="269" t="s">
        <v>1649</v>
      </c>
      <c r="H184" s="269" t="s">
        <v>1621</v>
      </c>
    </row>
    <row r="185" spans="1:8" x14ac:dyDescent="0.25">
      <c r="A185" s="273" t="s">
        <v>2138</v>
      </c>
      <c r="B185" s="272" t="s">
        <v>194</v>
      </c>
      <c r="C185" s="272" t="s">
        <v>195</v>
      </c>
      <c r="D185" s="272" t="s">
        <v>2082</v>
      </c>
      <c r="E185" s="269" t="s">
        <v>1685</v>
      </c>
      <c r="F185" s="269" t="s">
        <v>1393</v>
      </c>
      <c r="G185" s="269" t="s">
        <v>1649</v>
      </c>
      <c r="H185" s="269" t="s">
        <v>1621</v>
      </c>
    </row>
    <row r="186" spans="1:8" x14ac:dyDescent="0.25">
      <c r="A186" s="273" t="s">
        <v>2139</v>
      </c>
      <c r="B186" s="272" t="s">
        <v>196</v>
      </c>
      <c r="C186" s="272" t="s">
        <v>171</v>
      </c>
      <c r="D186" s="272" t="s">
        <v>2082</v>
      </c>
      <c r="E186" s="269" t="s">
        <v>1815</v>
      </c>
      <c r="F186" s="269" t="s">
        <v>1393</v>
      </c>
      <c r="G186" s="269" t="s">
        <v>1649</v>
      </c>
      <c r="H186" s="269" t="s">
        <v>1621</v>
      </c>
    </row>
    <row r="187" spans="1:8" x14ac:dyDescent="0.25">
      <c r="A187" s="273" t="s">
        <v>2140</v>
      </c>
      <c r="B187" s="272" t="s">
        <v>199</v>
      </c>
      <c r="C187" s="272" t="s">
        <v>200</v>
      </c>
      <c r="D187" s="272" t="s">
        <v>2082</v>
      </c>
      <c r="E187" s="269" t="s">
        <v>1721</v>
      </c>
      <c r="F187" s="269" t="s">
        <v>1393</v>
      </c>
      <c r="G187" s="269" t="s">
        <v>1649</v>
      </c>
      <c r="H187" s="269" t="s">
        <v>1621</v>
      </c>
    </row>
    <row r="188" spans="1:8" x14ac:dyDescent="0.25">
      <c r="A188" s="272" t="s">
        <v>2141</v>
      </c>
      <c r="B188" s="272" t="s">
        <v>201</v>
      </c>
      <c r="C188" s="272" t="s">
        <v>202</v>
      </c>
      <c r="D188" s="272" t="s">
        <v>1615</v>
      </c>
      <c r="F188" s="269" t="s">
        <v>2142</v>
      </c>
      <c r="G188" s="272"/>
    </row>
    <row r="189" spans="1:8" x14ac:dyDescent="0.25">
      <c r="A189" s="273" t="s">
        <v>2143</v>
      </c>
      <c r="B189" s="272" t="s">
        <v>207</v>
      </c>
      <c r="C189" s="272" t="s">
        <v>208</v>
      </c>
      <c r="D189" s="272" t="s">
        <v>2082</v>
      </c>
      <c r="E189" s="269" t="s">
        <v>1721</v>
      </c>
      <c r="F189" s="269" t="s">
        <v>1393</v>
      </c>
      <c r="G189" s="269" t="s">
        <v>1649</v>
      </c>
      <c r="H189" s="269" t="s">
        <v>1621</v>
      </c>
    </row>
    <row r="190" spans="1:8" x14ac:dyDescent="0.25">
      <c r="A190" s="272" t="s">
        <v>2144</v>
      </c>
      <c r="B190" s="272" t="s">
        <v>2145</v>
      </c>
      <c r="C190" s="272" t="s">
        <v>2146</v>
      </c>
      <c r="D190" s="272" t="s">
        <v>1615</v>
      </c>
      <c r="F190" s="269" t="s">
        <v>2147</v>
      </c>
    </row>
    <row r="191" spans="1:8" x14ac:dyDescent="0.25">
      <c r="A191" s="273" t="s">
        <v>2148</v>
      </c>
      <c r="B191" s="272" t="s">
        <v>214</v>
      </c>
      <c r="C191" s="272" t="s">
        <v>195</v>
      </c>
      <c r="D191" s="272" t="s">
        <v>2082</v>
      </c>
      <c r="E191" s="269" t="s">
        <v>1685</v>
      </c>
      <c r="F191" s="269" t="s">
        <v>1393</v>
      </c>
      <c r="G191" s="269" t="s">
        <v>1649</v>
      </c>
      <c r="H191" s="269" t="s">
        <v>1621</v>
      </c>
    </row>
    <row r="192" spans="1:8" x14ac:dyDescent="0.25">
      <c r="A192" s="273" t="s">
        <v>2149</v>
      </c>
      <c r="B192" s="272" t="s">
        <v>215</v>
      </c>
      <c r="C192" s="272" t="s">
        <v>216</v>
      </c>
      <c r="D192" s="272" t="s">
        <v>2082</v>
      </c>
      <c r="E192" s="269" t="s">
        <v>1619</v>
      </c>
      <c r="F192" s="269" t="s">
        <v>1393</v>
      </c>
      <c r="G192" s="269" t="s">
        <v>1620</v>
      </c>
      <c r="H192" s="269" t="s">
        <v>1621</v>
      </c>
    </row>
    <row r="193" spans="1:8" x14ac:dyDescent="0.25">
      <c r="A193" s="273" t="s">
        <v>2150</v>
      </c>
      <c r="B193" s="272" t="s">
        <v>217</v>
      </c>
      <c r="C193" s="272" t="s">
        <v>218</v>
      </c>
      <c r="D193" s="272" t="s">
        <v>2082</v>
      </c>
      <c r="E193" s="269" t="s">
        <v>1721</v>
      </c>
      <c r="F193" s="269" t="s">
        <v>1393</v>
      </c>
      <c r="G193" s="269" t="s">
        <v>1649</v>
      </c>
      <c r="H193" s="269" t="s">
        <v>1621</v>
      </c>
    </row>
    <row r="194" spans="1:8" x14ac:dyDescent="0.25">
      <c r="A194" s="273" t="s">
        <v>2151</v>
      </c>
      <c r="B194" s="272" t="s">
        <v>219</v>
      </c>
      <c r="C194" s="272" t="s">
        <v>220</v>
      </c>
      <c r="D194" s="272" t="s">
        <v>2082</v>
      </c>
      <c r="E194" s="269" t="s">
        <v>1815</v>
      </c>
      <c r="F194" s="269" t="s">
        <v>1393</v>
      </c>
      <c r="G194" s="269" t="s">
        <v>1649</v>
      </c>
      <c r="H194" s="269" t="s">
        <v>1621</v>
      </c>
    </row>
    <row r="195" spans="1:8" x14ac:dyDescent="0.25">
      <c r="A195" s="273" t="s">
        <v>2152</v>
      </c>
      <c r="B195" s="272" t="s">
        <v>221</v>
      </c>
      <c r="C195" s="272" t="s">
        <v>222</v>
      </c>
      <c r="D195" s="272" t="s">
        <v>2082</v>
      </c>
      <c r="E195" s="269" t="s">
        <v>1681</v>
      </c>
      <c r="F195" s="269" t="s">
        <v>1393</v>
      </c>
      <c r="G195" s="269" t="s">
        <v>1620</v>
      </c>
      <c r="H195" s="269" t="s">
        <v>1621</v>
      </c>
    </row>
    <row r="196" spans="1:8" x14ac:dyDescent="0.25">
      <c r="A196" s="273" t="s">
        <v>2153</v>
      </c>
      <c r="B196" s="272" t="s">
        <v>223</v>
      </c>
      <c r="C196" s="272" t="s">
        <v>224</v>
      </c>
      <c r="D196" s="272" t="s">
        <v>2082</v>
      </c>
      <c r="E196" s="269" t="s">
        <v>1685</v>
      </c>
      <c r="F196" s="269" t="s">
        <v>1393</v>
      </c>
      <c r="G196" s="269" t="s">
        <v>1649</v>
      </c>
      <c r="H196" s="269" t="s">
        <v>1621</v>
      </c>
    </row>
    <row r="197" spans="1:8" x14ac:dyDescent="0.25">
      <c r="A197" s="273" t="s">
        <v>2154</v>
      </c>
      <c r="B197" s="272" t="s">
        <v>227</v>
      </c>
      <c r="C197" s="272" t="s">
        <v>228</v>
      </c>
      <c r="D197" s="272" t="s">
        <v>2082</v>
      </c>
      <c r="E197" s="269" t="s">
        <v>1759</v>
      </c>
      <c r="F197" s="269" t="s">
        <v>1393</v>
      </c>
      <c r="G197" s="269" t="s">
        <v>1630</v>
      </c>
      <c r="H197" s="269" t="s">
        <v>1621</v>
      </c>
    </row>
    <row r="198" spans="1:8" x14ac:dyDescent="0.25">
      <c r="A198" s="272" t="s">
        <v>2155</v>
      </c>
      <c r="B198" s="272" t="s">
        <v>2156</v>
      </c>
      <c r="C198" s="272" t="s">
        <v>2157</v>
      </c>
      <c r="D198" s="272" t="s">
        <v>1615</v>
      </c>
      <c r="F198" s="269" t="s">
        <v>2158</v>
      </c>
    </row>
    <row r="199" spans="1:8" x14ac:dyDescent="0.25">
      <c r="A199" s="273" t="s">
        <v>2159</v>
      </c>
      <c r="B199" s="272" t="s">
        <v>2160</v>
      </c>
      <c r="C199" s="272" t="s">
        <v>2161</v>
      </c>
      <c r="D199" s="272" t="s">
        <v>2082</v>
      </c>
      <c r="E199" s="269" t="s">
        <v>2129</v>
      </c>
      <c r="F199" s="269" t="s">
        <v>1393</v>
      </c>
      <c r="G199" s="269" t="s">
        <v>1649</v>
      </c>
      <c r="H199" s="269" t="s">
        <v>1621</v>
      </c>
    </row>
    <row r="200" spans="1:8" x14ac:dyDescent="0.25">
      <c r="A200" s="273" t="s">
        <v>2162</v>
      </c>
      <c r="B200" s="272" t="s">
        <v>230</v>
      </c>
      <c r="C200" s="272" t="s">
        <v>231</v>
      </c>
      <c r="D200" s="272" t="s">
        <v>2082</v>
      </c>
      <c r="E200" s="269" t="s">
        <v>1689</v>
      </c>
      <c r="F200" s="269" t="s">
        <v>1393</v>
      </c>
      <c r="G200" s="269" t="s">
        <v>1649</v>
      </c>
      <c r="H200" s="269" t="s">
        <v>1621</v>
      </c>
    </row>
    <row r="201" spans="1:8" x14ac:dyDescent="0.25">
      <c r="A201" s="273" t="s">
        <v>2163</v>
      </c>
      <c r="B201" s="272" t="s">
        <v>233</v>
      </c>
      <c r="C201" s="272" t="s">
        <v>2164</v>
      </c>
      <c r="D201" s="272" t="s">
        <v>2082</v>
      </c>
      <c r="E201" s="269" t="s">
        <v>1724</v>
      </c>
      <c r="F201" s="269" t="s">
        <v>1393</v>
      </c>
      <c r="G201" s="269" t="s">
        <v>1630</v>
      </c>
      <c r="H201" s="269" t="s">
        <v>1621</v>
      </c>
    </row>
    <row r="202" spans="1:8" x14ac:dyDescent="0.25">
      <c r="A202" s="273" t="s">
        <v>2165</v>
      </c>
      <c r="B202" s="272" t="s">
        <v>234</v>
      </c>
      <c r="C202" s="272" t="s">
        <v>235</v>
      </c>
      <c r="D202" s="272" t="s">
        <v>2082</v>
      </c>
      <c r="E202" s="269" t="s">
        <v>1635</v>
      </c>
      <c r="F202" s="269" t="s">
        <v>1393</v>
      </c>
      <c r="G202" s="269" t="s">
        <v>1620</v>
      </c>
      <c r="H202" s="269" t="s">
        <v>1621</v>
      </c>
    </row>
    <row r="203" spans="1:8" x14ac:dyDescent="0.25">
      <c r="A203" s="273" t="s">
        <v>2166</v>
      </c>
      <c r="B203" s="272" t="s">
        <v>236</v>
      </c>
      <c r="C203" s="272" t="s">
        <v>237</v>
      </c>
      <c r="D203" s="272" t="s">
        <v>2082</v>
      </c>
      <c r="E203" s="269" t="s">
        <v>1724</v>
      </c>
      <c r="F203" s="269" t="s">
        <v>1393</v>
      </c>
      <c r="G203" s="269" t="s">
        <v>1630</v>
      </c>
      <c r="H203" s="269" t="s">
        <v>1621</v>
      </c>
    </row>
    <row r="204" spans="1:8" x14ac:dyDescent="0.25">
      <c r="A204" s="273" t="s">
        <v>2167</v>
      </c>
      <c r="B204" s="272" t="s">
        <v>241</v>
      </c>
      <c r="C204" s="272" t="s">
        <v>242</v>
      </c>
      <c r="D204" s="272" t="s">
        <v>2082</v>
      </c>
      <c r="E204" s="269" t="s">
        <v>1724</v>
      </c>
      <c r="F204" s="269" t="s">
        <v>1393</v>
      </c>
      <c r="G204" s="269" t="s">
        <v>1630</v>
      </c>
      <c r="H204" s="269" t="s">
        <v>1621</v>
      </c>
    </row>
    <row r="205" spans="1:8" x14ac:dyDescent="0.25">
      <c r="A205" s="273" t="s">
        <v>2168</v>
      </c>
      <c r="B205" s="272" t="s">
        <v>243</v>
      </c>
      <c r="C205" s="272" t="s">
        <v>2169</v>
      </c>
      <c r="D205" s="272" t="s">
        <v>2082</v>
      </c>
      <c r="E205" s="269" t="s">
        <v>1724</v>
      </c>
      <c r="F205" s="269" t="s">
        <v>1393</v>
      </c>
      <c r="G205" s="269" t="s">
        <v>1630</v>
      </c>
      <c r="H205" s="269" t="s">
        <v>1621</v>
      </c>
    </row>
    <row r="206" spans="1:8" x14ac:dyDescent="0.25">
      <c r="A206" s="272" t="s">
        <v>2170</v>
      </c>
      <c r="B206" s="272" t="s">
        <v>2171</v>
      </c>
      <c r="C206" s="272" t="s">
        <v>2172</v>
      </c>
      <c r="D206" s="272" t="s">
        <v>1615</v>
      </c>
      <c r="F206" s="269" t="s">
        <v>1839</v>
      </c>
    </row>
    <row r="207" spans="1:8" x14ac:dyDescent="0.25">
      <c r="A207" s="273" t="s">
        <v>2173</v>
      </c>
      <c r="B207" s="272" t="s">
        <v>2174</v>
      </c>
      <c r="C207" s="272" t="s">
        <v>2175</v>
      </c>
      <c r="D207" s="272" t="s">
        <v>2082</v>
      </c>
      <c r="E207" s="269" t="s">
        <v>2092</v>
      </c>
      <c r="F207" s="269" t="s">
        <v>1393</v>
      </c>
      <c r="G207" s="269" t="s">
        <v>1678</v>
      </c>
      <c r="H207" s="269" t="s">
        <v>1621</v>
      </c>
    </row>
    <row r="208" spans="1:8" x14ac:dyDescent="0.25">
      <c r="A208" s="273" t="s">
        <v>2176</v>
      </c>
      <c r="B208" s="272" t="s">
        <v>251</v>
      </c>
      <c r="C208" s="272" t="s">
        <v>252</v>
      </c>
      <c r="D208" s="272" t="s">
        <v>2082</v>
      </c>
      <c r="E208" s="269" t="s">
        <v>1681</v>
      </c>
      <c r="F208" s="269" t="s">
        <v>1393</v>
      </c>
      <c r="G208" s="269" t="s">
        <v>1620</v>
      </c>
      <c r="H208" s="269" t="s">
        <v>1621</v>
      </c>
    </row>
    <row r="209" spans="1:8" x14ac:dyDescent="0.25">
      <c r="A209" s="273" t="s">
        <v>2177</v>
      </c>
      <c r="B209" s="272" t="s">
        <v>253</v>
      </c>
      <c r="C209" s="272" t="s">
        <v>254</v>
      </c>
      <c r="D209" s="272" t="s">
        <v>2082</v>
      </c>
      <c r="E209" s="269" t="s">
        <v>1724</v>
      </c>
      <c r="F209" s="269" t="s">
        <v>1393</v>
      </c>
      <c r="G209" s="269" t="s">
        <v>1630</v>
      </c>
      <c r="H209" s="269" t="s">
        <v>1621</v>
      </c>
    </row>
    <row r="210" spans="1:8" x14ac:dyDescent="0.25">
      <c r="A210" s="273" t="s">
        <v>2178</v>
      </c>
      <c r="B210" s="272" t="s">
        <v>2179</v>
      </c>
      <c r="C210" s="272" t="s">
        <v>2180</v>
      </c>
      <c r="D210" s="272" t="s">
        <v>2082</v>
      </c>
      <c r="E210" s="269" t="s">
        <v>2129</v>
      </c>
      <c r="F210" s="269" t="s">
        <v>1393</v>
      </c>
      <c r="G210" s="269" t="s">
        <v>1649</v>
      </c>
      <c r="H210" s="269" t="s">
        <v>1621</v>
      </c>
    </row>
    <row r="211" spans="1:8" x14ac:dyDescent="0.25">
      <c r="A211" s="273" t="s">
        <v>2181</v>
      </c>
      <c r="B211" s="272" t="s">
        <v>255</v>
      </c>
      <c r="C211" s="272" t="s">
        <v>256</v>
      </c>
      <c r="D211" s="272" t="s">
        <v>2082</v>
      </c>
      <c r="E211" s="269" t="s">
        <v>1815</v>
      </c>
      <c r="F211" s="269" t="s">
        <v>1393</v>
      </c>
      <c r="G211" s="269" t="s">
        <v>1649</v>
      </c>
      <c r="H211" s="269" t="s">
        <v>1621</v>
      </c>
    </row>
    <row r="212" spans="1:8" x14ac:dyDescent="0.25">
      <c r="A212" s="273" t="s">
        <v>2182</v>
      </c>
      <c r="B212" s="272" t="s">
        <v>257</v>
      </c>
      <c r="C212" s="272" t="s">
        <v>258</v>
      </c>
      <c r="D212" s="272" t="s">
        <v>2082</v>
      </c>
      <c r="E212" s="269" t="s">
        <v>1759</v>
      </c>
      <c r="F212" s="269" t="s">
        <v>1393</v>
      </c>
      <c r="G212" s="269" t="s">
        <v>1630</v>
      </c>
      <c r="H212" s="269" t="s">
        <v>1621</v>
      </c>
    </row>
    <row r="213" spans="1:8" x14ac:dyDescent="0.25">
      <c r="A213" s="272" t="s">
        <v>2183</v>
      </c>
      <c r="B213" s="272" t="s">
        <v>2184</v>
      </c>
      <c r="C213" s="272" t="s">
        <v>2185</v>
      </c>
      <c r="D213" s="272" t="s">
        <v>1615</v>
      </c>
      <c r="F213" s="269" t="s">
        <v>2186</v>
      </c>
    </row>
    <row r="214" spans="1:8" x14ac:dyDescent="0.25">
      <c r="A214" s="273" t="s">
        <v>2187</v>
      </c>
      <c r="B214" s="272" t="s">
        <v>259</v>
      </c>
      <c r="C214" s="272" t="s">
        <v>260</v>
      </c>
      <c r="D214" s="272" t="s">
        <v>2082</v>
      </c>
      <c r="E214" s="269" t="s">
        <v>1815</v>
      </c>
      <c r="F214" s="269" t="s">
        <v>1393</v>
      </c>
      <c r="G214" s="269" t="s">
        <v>1649</v>
      </c>
      <c r="H214" s="269" t="s">
        <v>1621</v>
      </c>
    </row>
    <row r="215" spans="1:8" x14ac:dyDescent="0.25">
      <c r="A215" s="273" t="s">
        <v>2188</v>
      </c>
      <c r="B215" s="272" t="s">
        <v>261</v>
      </c>
      <c r="C215" s="272" t="s">
        <v>262</v>
      </c>
      <c r="D215" s="272" t="s">
        <v>2082</v>
      </c>
      <c r="E215" s="269" t="s">
        <v>1815</v>
      </c>
      <c r="F215" s="269" t="s">
        <v>1393</v>
      </c>
      <c r="G215" s="269" t="s">
        <v>1649</v>
      </c>
      <c r="H215" s="269" t="s">
        <v>1621</v>
      </c>
    </row>
    <row r="216" spans="1:8" x14ac:dyDescent="0.25">
      <c r="A216" s="273" t="s">
        <v>2189</v>
      </c>
      <c r="B216" s="272" t="s">
        <v>263</v>
      </c>
      <c r="C216" s="272" t="s">
        <v>264</v>
      </c>
      <c r="D216" s="272" t="s">
        <v>2082</v>
      </c>
      <c r="E216" s="269" t="s">
        <v>1619</v>
      </c>
      <c r="F216" s="269" t="s">
        <v>1393</v>
      </c>
      <c r="G216" s="269" t="s">
        <v>1620</v>
      </c>
      <c r="H216" s="269" t="s">
        <v>1621</v>
      </c>
    </row>
    <row r="217" spans="1:8" x14ac:dyDescent="0.25">
      <c r="A217" s="273" t="s">
        <v>2190</v>
      </c>
      <c r="B217" s="272" t="s">
        <v>273</v>
      </c>
      <c r="C217" s="272" t="s">
        <v>274</v>
      </c>
      <c r="D217" s="272" t="s">
        <v>2082</v>
      </c>
      <c r="E217" s="269" t="s">
        <v>2129</v>
      </c>
      <c r="F217" s="269" t="s">
        <v>1393</v>
      </c>
      <c r="G217" s="269" t="s">
        <v>1649</v>
      </c>
      <c r="H217" s="269" t="s">
        <v>1621</v>
      </c>
    </row>
    <row r="218" spans="1:8" x14ac:dyDescent="0.25">
      <c r="A218" s="273" t="s">
        <v>2191</v>
      </c>
      <c r="B218" s="272" t="s">
        <v>2192</v>
      </c>
      <c r="C218" s="272" t="s">
        <v>2193</v>
      </c>
      <c r="D218" s="272" t="s">
        <v>2082</v>
      </c>
      <c r="E218" s="269" t="s">
        <v>1635</v>
      </c>
      <c r="F218" s="269" t="s">
        <v>1393</v>
      </c>
      <c r="G218" s="269" t="s">
        <v>1620</v>
      </c>
      <c r="H218" s="269" t="s">
        <v>1621</v>
      </c>
    </row>
    <row r="219" spans="1:8" x14ac:dyDescent="0.25">
      <c r="A219" s="272" t="s">
        <v>2194</v>
      </c>
      <c r="B219" s="272" t="s">
        <v>2195</v>
      </c>
      <c r="C219" s="272" t="s">
        <v>2196</v>
      </c>
      <c r="D219" s="272" t="s">
        <v>1615</v>
      </c>
      <c r="F219" s="269" t="s">
        <v>1663</v>
      </c>
    </row>
    <row r="220" spans="1:8" x14ac:dyDescent="0.25">
      <c r="A220" s="273" t="s">
        <v>2197</v>
      </c>
      <c r="B220" s="272" t="s">
        <v>275</v>
      </c>
      <c r="C220" s="272" t="s">
        <v>276</v>
      </c>
      <c r="D220" s="272" t="s">
        <v>1615</v>
      </c>
      <c r="E220" s="269" t="s">
        <v>2129</v>
      </c>
      <c r="F220" s="269" t="s">
        <v>1393</v>
      </c>
      <c r="G220" s="269" t="s">
        <v>1649</v>
      </c>
      <c r="H220" s="269" t="s">
        <v>1621</v>
      </c>
    </row>
    <row r="221" spans="1:8" x14ac:dyDescent="0.25">
      <c r="A221" s="272" t="s">
        <v>2198</v>
      </c>
      <c r="B221" s="272" t="s">
        <v>277</v>
      </c>
      <c r="C221" s="272" t="s">
        <v>278</v>
      </c>
      <c r="D221" s="272" t="s">
        <v>1615</v>
      </c>
      <c r="F221" s="269" t="s">
        <v>1721</v>
      </c>
    </row>
    <row r="222" spans="1:8" x14ac:dyDescent="0.25">
      <c r="A222" s="273" t="s">
        <v>2199</v>
      </c>
      <c r="B222" s="272" t="s">
        <v>279</v>
      </c>
      <c r="C222" s="272" t="s">
        <v>280</v>
      </c>
      <c r="D222" s="272" t="s">
        <v>1615</v>
      </c>
      <c r="E222" s="269" t="s">
        <v>1681</v>
      </c>
      <c r="F222" s="269" t="s">
        <v>1393</v>
      </c>
      <c r="G222" s="269" t="s">
        <v>1620</v>
      </c>
      <c r="H222" s="269" t="s">
        <v>1621</v>
      </c>
    </row>
    <row r="223" spans="1:8" x14ac:dyDescent="0.25">
      <c r="A223" s="272" t="s">
        <v>2200</v>
      </c>
      <c r="B223" s="272" t="s">
        <v>281</v>
      </c>
      <c r="C223" s="272" t="s">
        <v>282</v>
      </c>
      <c r="D223" s="272" t="s">
        <v>1615</v>
      </c>
      <c r="F223" s="269" t="s">
        <v>2201</v>
      </c>
    </row>
    <row r="224" spans="1:8" x14ac:dyDescent="0.25">
      <c r="A224" s="273" t="s">
        <v>2202</v>
      </c>
      <c r="B224" s="272" t="s">
        <v>135</v>
      </c>
      <c r="C224" s="272" t="s">
        <v>2203</v>
      </c>
      <c r="D224" s="272" t="s">
        <v>2082</v>
      </c>
      <c r="E224" s="269" t="s">
        <v>1767</v>
      </c>
      <c r="F224" s="269" t="s">
        <v>1393</v>
      </c>
      <c r="G224" s="269" t="s">
        <v>1678</v>
      </c>
      <c r="H224" s="269" t="s">
        <v>1621</v>
      </c>
    </row>
    <row r="225" spans="1:8" x14ac:dyDescent="0.25">
      <c r="A225" s="273" t="s">
        <v>2204</v>
      </c>
      <c r="B225" s="272" t="s">
        <v>387</v>
      </c>
      <c r="C225" s="272" t="s">
        <v>388</v>
      </c>
      <c r="D225" s="272" t="s">
        <v>2082</v>
      </c>
      <c r="E225" s="269" t="s">
        <v>1644</v>
      </c>
      <c r="F225" s="269" t="s">
        <v>1393</v>
      </c>
      <c r="G225" s="269" t="s">
        <v>1630</v>
      </c>
      <c r="H225" s="269" t="s">
        <v>1621</v>
      </c>
    </row>
    <row r="226" spans="1:8" x14ac:dyDescent="0.25">
      <c r="A226" s="272" t="s">
        <v>2205</v>
      </c>
      <c r="B226" s="272" t="s">
        <v>406</v>
      </c>
      <c r="C226" s="272" t="s">
        <v>407</v>
      </c>
      <c r="D226" s="272" t="s">
        <v>2082</v>
      </c>
      <c r="E226" s="269" t="s">
        <v>2206</v>
      </c>
      <c r="F226" s="269" t="s">
        <v>1393</v>
      </c>
      <c r="G226" s="269" t="s">
        <v>1678</v>
      </c>
      <c r="H226" s="269" t="s">
        <v>1621</v>
      </c>
    </row>
    <row r="227" spans="1:8" x14ac:dyDescent="0.25">
      <c r="A227" s="273" t="s">
        <v>2207</v>
      </c>
      <c r="B227" s="272" t="s">
        <v>412</v>
      </c>
      <c r="C227" s="272" t="s">
        <v>413</v>
      </c>
      <c r="D227" s="272" t="s">
        <v>2082</v>
      </c>
      <c r="E227" s="269" t="s">
        <v>1648</v>
      </c>
      <c r="F227" s="269" t="s">
        <v>1393</v>
      </c>
      <c r="G227" s="269" t="s">
        <v>1649</v>
      </c>
      <c r="H227" s="269" t="s">
        <v>1621</v>
      </c>
    </row>
    <row r="228" spans="1:8" x14ac:dyDescent="0.25">
      <c r="A228" s="272" t="s">
        <v>2208</v>
      </c>
      <c r="B228" s="272" t="s">
        <v>2209</v>
      </c>
      <c r="C228" s="272" t="s">
        <v>2210</v>
      </c>
      <c r="D228" s="272" t="s">
        <v>1615</v>
      </c>
      <c r="F228" s="269" t="s">
        <v>2211</v>
      </c>
    </row>
    <row r="229" spans="1:8" x14ac:dyDescent="0.25">
      <c r="A229" s="273" t="s">
        <v>2212</v>
      </c>
      <c r="B229" s="272" t="s">
        <v>414</v>
      </c>
      <c r="C229" s="272" t="s">
        <v>254</v>
      </c>
      <c r="D229" s="272" t="s">
        <v>2082</v>
      </c>
      <c r="E229" s="269" t="s">
        <v>1724</v>
      </c>
      <c r="F229" s="269" t="s">
        <v>1393</v>
      </c>
      <c r="G229" s="269" t="s">
        <v>1630</v>
      </c>
      <c r="H229" s="269" t="s">
        <v>1621</v>
      </c>
    </row>
    <row r="230" spans="1:8" x14ac:dyDescent="0.25">
      <c r="A230" s="273" t="s">
        <v>2213</v>
      </c>
      <c r="B230" s="272" t="s">
        <v>2214</v>
      </c>
      <c r="C230" s="272" t="s">
        <v>2215</v>
      </c>
      <c r="D230" s="272" t="s">
        <v>2082</v>
      </c>
      <c r="E230" s="269" t="s">
        <v>1815</v>
      </c>
      <c r="F230" s="269" t="s">
        <v>1393</v>
      </c>
      <c r="G230" s="269" t="s">
        <v>1649</v>
      </c>
      <c r="H230" s="269" t="s">
        <v>1621</v>
      </c>
    </row>
    <row r="231" spans="1:8" x14ac:dyDescent="0.25">
      <c r="A231" s="273" t="s">
        <v>2216</v>
      </c>
      <c r="B231" s="272" t="s">
        <v>101</v>
      </c>
      <c r="C231" s="272" t="s">
        <v>2217</v>
      </c>
      <c r="D231" s="272" t="s">
        <v>2082</v>
      </c>
      <c r="E231" s="269" t="s">
        <v>2092</v>
      </c>
      <c r="F231" s="269" t="s">
        <v>1393</v>
      </c>
      <c r="G231" s="269" t="s">
        <v>1678</v>
      </c>
      <c r="H231" s="269" t="s">
        <v>1621</v>
      </c>
    </row>
    <row r="232" spans="1:8" x14ac:dyDescent="0.25">
      <c r="A232" s="273" t="s">
        <v>2218</v>
      </c>
      <c r="B232" s="272" t="s">
        <v>2219</v>
      </c>
      <c r="C232" s="272" t="s">
        <v>2220</v>
      </c>
      <c r="D232" s="272" t="s">
        <v>2082</v>
      </c>
      <c r="E232" s="269" t="s">
        <v>1635</v>
      </c>
      <c r="F232" s="269" t="s">
        <v>1393</v>
      </c>
      <c r="G232" s="269" t="s">
        <v>1620</v>
      </c>
      <c r="H232" s="269" t="s">
        <v>1621</v>
      </c>
    </row>
    <row r="233" spans="1:8" x14ac:dyDescent="0.25">
      <c r="A233" s="273" t="s">
        <v>2221</v>
      </c>
      <c r="B233" s="272" t="s">
        <v>212</v>
      </c>
      <c r="C233" s="272" t="s">
        <v>213</v>
      </c>
      <c r="D233" s="272" t="s">
        <v>2082</v>
      </c>
      <c r="E233" s="269" t="s">
        <v>2222</v>
      </c>
      <c r="F233" s="269" t="s">
        <v>1393</v>
      </c>
      <c r="G233" s="269" t="s">
        <v>1678</v>
      </c>
      <c r="H233" s="269" t="s">
        <v>1621</v>
      </c>
    </row>
    <row r="234" spans="1:8" x14ac:dyDescent="0.25">
      <c r="A234" s="273" t="s">
        <v>2223</v>
      </c>
      <c r="B234" s="272" t="s">
        <v>2224</v>
      </c>
      <c r="C234" s="272" t="s">
        <v>2225</v>
      </c>
      <c r="D234" s="272" t="s">
        <v>2082</v>
      </c>
      <c r="E234" s="269" t="s">
        <v>1767</v>
      </c>
      <c r="F234" s="269" t="s">
        <v>1393</v>
      </c>
      <c r="G234" s="269" t="s">
        <v>1678</v>
      </c>
      <c r="H234" s="269" t="s">
        <v>1621</v>
      </c>
    </row>
    <row r="235" spans="1:8" x14ac:dyDescent="0.25">
      <c r="A235" s="272" t="s">
        <v>2226</v>
      </c>
      <c r="B235" s="272" t="s">
        <v>2227</v>
      </c>
      <c r="C235" s="272" t="s">
        <v>2228</v>
      </c>
      <c r="D235" s="272" t="s">
        <v>1615</v>
      </c>
      <c r="F235" s="269" t="s">
        <v>2211</v>
      </c>
    </row>
    <row r="236" spans="1:8" x14ac:dyDescent="0.25">
      <c r="A236" s="273" t="s">
        <v>2229</v>
      </c>
      <c r="B236" s="272" t="s">
        <v>186</v>
      </c>
      <c r="C236" s="272" t="s">
        <v>187</v>
      </c>
      <c r="D236" s="272" t="s">
        <v>2082</v>
      </c>
      <c r="E236" s="269" t="s">
        <v>1767</v>
      </c>
      <c r="F236" s="269" t="s">
        <v>1393</v>
      </c>
      <c r="G236" s="269" t="s">
        <v>1678</v>
      </c>
      <c r="H236" s="269" t="s">
        <v>1621</v>
      </c>
    </row>
    <row r="237" spans="1:8" x14ac:dyDescent="0.25">
      <c r="A237" s="273" t="s">
        <v>2230</v>
      </c>
      <c r="B237" s="272" t="s">
        <v>419</v>
      </c>
      <c r="C237" s="272" t="s">
        <v>2231</v>
      </c>
      <c r="D237" s="272" t="s">
        <v>2082</v>
      </c>
      <c r="E237" s="269" t="s">
        <v>1635</v>
      </c>
      <c r="F237" s="269" t="s">
        <v>1393</v>
      </c>
      <c r="G237" s="269" t="s">
        <v>1620</v>
      </c>
      <c r="H237" s="269" t="s">
        <v>1621</v>
      </c>
    </row>
    <row r="238" spans="1:8" x14ac:dyDescent="0.25">
      <c r="A238" s="273" t="s">
        <v>2232</v>
      </c>
      <c r="B238" s="272" t="s">
        <v>2233</v>
      </c>
      <c r="C238" s="272" t="s">
        <v>2234</v>
      </c>
      <c r="D238" s="272" t="s">
        <v>2082</v>
      </c>
      <c r="E238" s="269" t="s">
        <v>1724</v>
      </c>
      <c r="F238" s="269" t="s">
        <v>1393</v>
      </c>
      <c r="G238" s="269" t="s">
        <v>1630</v>
      </c>
      <c r="H238" s="269" t="s">
        <v>1621</v>
      </c>
    </row>
    <row r="239" spans="1:8" x14ac:dyDescent="0.25">
      <c r="A239" s="272" t="s">
        <v>2235</v>
      </c>
      <c r="B239" s="272" t="s">
        <v>283</v>
      </c>
      <c r="C239" s="272" t="s">
        <v>284</v>
      </c>
      <c r="D239" s="272" t="s">
        <v>1615</v>
      </c>
      <c r="F239" s="269" t="s">
        <v>1786</v>
      </c>
    </row>
    <row r="240" spans="1:8" x14ac:dyDescent="0.25">
      <c r="A240" s="273" t="s">
        <v>2236</v>
      </c>
      <c r="B240" s="272" t="s">
        <v>2237</v>
      </c>
      <c r="C240" s="272" t="s">
        <v>2238</v>
      </c>
      <c r="D240" s="272" t="s">
        <v>2082</v>
      </c>
      <c r="E240" s="269" t="s">
        <v>1629</v>
      </c>
      <c r="F240" s="269" t="s">
        <v>1393</v>
      </c>
      <c r="G240" s="269" t="s">
        <v>1630</v>
      </c>
      <c r="H240" s="269" t="s">
        <v>1621</v>
      </c>
    </row>
    <row r="241" spans="1:8" x14ac:dyDescent="0.25">
      <c r="A241" s="273" t="s">
        <v>2239</v>
      </c>
      <c r="B241" s="272" t="s">
        <v>244</v>
      </c>
      <c r="C241" s="272" t="s">
        <v>245</v>
      </c>
      <c r="D241" s="272" t="s">
        <v>2082</v>
      </c>
      <c r="E241" s="269" t="s">
        <v>2092</v>
      </c>
      <c r="F241" s="269" t="s">
        <v>1393</v>
      </c>
      <c r="G241" s="269" t="s">
        <v>1678</v>
      </c>
      <c r="H241" s="269" t="s">
        <v>1621</v>
      </c>
    </row>
    <row r="242" spans="1:8" x14ac:dyDescent="0.25">
      <c r="A242" s="273" t="s">
        <v>2240</v>
      </c>
      <c r="B242" s="272" t="s">
        <v>2241</v>
      </c>
      <c r="C242" s="272" t="s">
        <v>2242</v>
      </c>
      <c r="D242" s="272" t="s">
        <v>2082</v>
      </c>
      <c r="E242" s="269" t="s">
        <v>2092</v>
      </c>
      <c r="F242" s="269" t="s">
        <v>1393</v>
      </c>
      <c r="G242" s="269" t="s">
        <v>1678</v>
      </c>
      <c r="H242" s="269" t="s">
        <v>1621</v>
      </c>
    </row>
    <row r="243" spans="1:8" x14ac:dyDescent="0.25">
      <c r="A243" s="273" t="s">
        <v>2243</v>
      </c>
      <c r="B243" s="272" t="s">
        <v>285</v>
      </c>
      <c r="C243" s="272" t="s">
        <v>2244</v>
      </c>
      <c r="D243" s="272" t="s">
        <v>2082</v>
      </c>
      <c r="E243" s="269" t="s">
        <v>1767</v>
      </c>
      <c r="F243" s="269" t="s">
        <v>1393</v>
      </c>
      <c r="G243" s="269" t="s">
        <v>1678</v>
      </c>
      <c r="H243" s="269" t="s">
        <v>1621</v>
      </c>
    </row>
    <row r="244" spans="1:8" x14ac:dyDescent="0.25">
      <c r="A244" s="273" t="s">
        <v>2245</v>
      </c>
      <c r="B244" s="272" t="s">
        <v>2246</v>
      </c>
      <c r="C244" s="272" t="s">
        <v>2247</v>
      </c>
      <c r="D244" s="272" t="s">
        <v>2082</v>
      </c>
      <c r="E244" s="269" t="s">
        <v>2222</v>
      </c>
      <c r="F244" s="269" t="s">
        <v>1393</v>
      </c>
      <c r="G244" s="269" t="s">
        <v>1678</v>
      </c>
      <c r="H244" s="269" t="s">
        <v>1621</v>
      </c>
    </row>
    <row r="245" spans="1:8" x14ac:dyDescent="0.25">
      <c r="A245" s="273" t="s">
        <v>2248</v>
      </c>
      <c r="B245" s="272" t="s">
        <v>2249</v>
      </c>
      <c r="C245" s="272" t="s">
        <v>2250</v>
      </c>
      <c r="D245" s="272" t="s">
        <v>2082</v>
      </c>
      <c r="E245" s="269" t="s">
        <v>1677</v>
      </c>
      <c r="F245" s="269" t="s">
        <v>1393</v>
      </c>
      <c r="G245" s="269" t="s">
        <v>1678</v>
      </c>
      <c r="H245" s="269" t="s">
        <v>1621</v>
      </c>
    </row>
    <row r="246" spans="1:8" x14ac:dyDescent="0.25">
      <c r="A246" s="272" t="s">
        <v>2251</v>
      </c>
      <c r="B246" s="272" t="s">
        <v>286</v>
      </c>
      <c r="C246" s="272" t="s">
        <v>287</v>
      </c>
      <c r="D246" s="272" t="s">
        <v>1615</v>
      </c>
      <c r="F246" s="269" t="s">
        <v>1663</v>
      </c>
    </row>
    <row r="247" spans="1:8" x14ac:dyDescent="0.25">
      <c r="A247" s="272" t="s">
        <v>2252</v>
      </c>
      <c r="B247" s="272" t="s">
        <v>2253</v>
      </c>
      <c r="C247" s="272" t="s">
        <v>2254</v>
      </c>
      <c r="D247" s="272" t="s">
        <v>2082</v>
      </c>
      <c r="E247" s="269" t="s">
        <v>1771</v>
      </c>
      <c r="F247" s="269" t="s">
        <v>1393</v>
      </c>
      <c r="G247" s="269" t="s">
        <v>1620</v>
      </c>
      <c r="H247" s="269" t="s">
        <v>1621</v>
      </c>
    </row>
    <row r="248" spans="1:8" x14ac:dyDescent="0.25">
      <c r="A248" s="273" t="s">
        <v>2255</v>
      </c>
      <c r="B248" s="272" t="s">
        <v>2256</v>
      </c>
      <c r="C248" s="272" t="s">
        <v>2257</v>
      </c>
      <c r="D248" s="272" t="s">
        <v>2082</v>
      </c>
      <c r="E248" s="269" t="s">
        <v>1648</v>
      </c>
      <c r="F248" s="269" t="s">
        <v>1393</v>
      </c>
      <c r="G248" s="269" t="s">
        <v>1649</v>
      </c>
      <c r="H248" s="269" t="s">
        <v>1621</v>
      </c>
    </row>
    <row r="249" spans="1:8" x14ac:dyDescent="0.25">
      <c r="A249" s="273" t="s">
        <v>2258</v>
      </c>
      <c r="B249" s="272" t="s">
        <v>2259</v>
      </c>
      <c r="C249" s="272" t="s">
        <v>2260</v>
      </c>
      <c r="D249" s="272" t="s">
        <v>2082</v>
      </c>
      <c r="E249" s="269" t="s">
        <v>1767</v>
      </c>
      <c r="F249" s="269" t="s">
        <v>1393</v>
      </c>
      <c r="G249" s="269" t="s">
        <v>1678</v>
      </c>
      <c r="H249" s="269" t="s">
        <v>1621</v>
      </c>
    </row>
    <row r="250" spans="1:8" x14ac:dyDescent="0.25">
      <c r="A250" s="273" t="s">
        <v>2261</v>
      </c>
      <c r="B250" s="272" t="s">
        <v>2262</v>
      </c>
      <c r="C250" s="272" t="s">
        <v>2263</v>
      </c>
      <c r="D250" s="272" t="s">
        <v>2082</v>
      </c>
      <c r="E250" s="269" t="s">
        <v>1619</v>
      </c>
      <c r="F250" s="269" t="s">
        <v>1393</v>
      </c>
      <c r="G250" s="269" t="s">
        <v>1620</v>
      </c>
      <c r="H250" s="269" t="s">
        <v>1621</v>
      </c>
    </row>
    <row r="251" spans="1:8" x14ac:dyDescent="0.25">
      <c r="A251" s="273" t="s">
        <v>2264</v>
      </c>
      <c r="B251" s="272" t="s">
        <v>2265</v>
      </c>
      <c r="C251" s="272" t="s">
        <v>2266</v>
      </c>
      <c r="D251" s="272" t="s">
        <v>2082</v>
      </c>
      <c r="E251" s="269" t="s">
        <v>1721</v>
      </c>
      <c r="F251" s="269" t="s">
        <v>1393</v>
      </c>
      <c r="G251" s="269" t="s">
        <v>1649</v>
      </c>
      <c r="H251" s="269" t="s">
        <v>1621</v>
      </c>
    </row>
    <row r="252" spans="1:8" x14ac:dyDescent="0.25">
      <c r="A252" s="272" t="s">
        <v>2267</v>
      </c>
      <c r="B252" s="272" t="s">
        <v>288</v>
      </c>
      <c r="C252" s="272" t="s">
        <v>289</v>
      </c>
      <c r="D252" s="272" t="s">
        <v>1615</v>
      </c>
      <c r="F252" s="269" t="s">
        <v>2142</v>
      </c>
    </row>
    <row r="253" spans="1:8" x14ac:dyDescent="0.25">
      <c r="A253" s="273" t="s">
        <v>2268</v>
      </c>
      <c r="B253" s="272" t="s">
        <v>2269</v>
      </c>
      <c r="C253" s="272" t="s">
        <v>2270</v>
      </c>
      <c r="D253" s="272" t="s">
        <v>2082</v>
      </c>
      <c r="E253" s="269" t="s">
        <v>2222</v>
      </c>
      <c r="F253" s="269" t="s">
        <v>1393</v>
      </c>
      <c r="G253" s="269" t="s">
        <v>1678</v>
      </c>
      <c r="H253" s="269" t="s">
        <v>1621</v>
      </c>
    </row>
    <row r="254" spans="1:8" x14ac:dyDescent="0.25">
      <c r="A254" s="273" t="s">
        <v>2271</v>
      </c>
      <c r="B254" s="272" t="s">
        <v>290</v>
      </c>
      <c r="C254" s="272" t="s">
        <v>2272</v>
      </c>
      <c r="D254" s="272" t="s">
        <v>2082</v>
      </c>
      <c r="E254" s="269" t="s">
        <v>1767</v>
      </c>
      <c r="F254" s="269" t="s">
        <v>1393</v>
      </c>
      <c r="G254" s="269" t="s">
        <v>1678</v>
      </c>
      <c r="H254" s="269" t="s">
        <v>1621</v>
      </c>
    </row>
    <row r="255" spans="1:8" x14ac:dyDescent="0.25">
      <c r="A255" s="273" t="s">
        <v>2273</v>
      </c>
      <c r="B255" s="272" t="s">
        <v>2274</v>
      </c>
      <c r="C255" s="272" t="s">
        <v>2275</v>
      </c>
      <c r="D255" s="272" t="s">
        <v>2082</v>
      </c>
      <c r="E255" s="269" t="s">
        <v>1619</v>
      </c>
      <c r="F255" s="269" t="s">
        <v>1393</v>
      </c>
      <c r="G255" s="269" t="s">
        <v>1620</v>
      </c>
      <c r="H255" s="269" t="s">
        <v>1621</v>
      </c>
    </row>
    <row r="256" spans="1:8" x14ac:dyDescent="0.25">
      <c r="A256" s="273" t="s">
        <v>2276</v>
      </c>
      <c r="B256" s="272" t="s">
        <v>430</v>
      </c>
      <c r="C256" s="272" t="s">
        <v>2277</v>
      </c>
      <c r="D256" s="272" t="s">
        <v>2082</v>
      </c>
      <c r="E256" s="269" t="s">
        <v>1681</v>
      </c>
      <c r="F256" s="269" t="s">
        <v>1393</v>
      </c>
      <c r="G256" s="269" t="s">
        <v>1620</v>
      </c>
      <c r="H256" s="269" t="s">
        <v>1621</v>
      </c>
    </row>
    <row r="257" spans="1:8" x14ac:dyDescent="0.25">
      <c r="A257" s="273" t="s">
        <v>2278</v>
      </c>
      <c r="B257" s="272" t="s">
        <v>2279</v>
      </c>
      <c r="C257" s="272" t="s">
        <v>2280</v>
      </c>
      <c r="D257" s="272" t="s">
        <v>2082</v>
      </c>
      <c r="E257" s="269" t="s">
        <v>1721</v>
      </c>
      <c r="F257" s="269" t="s">
        <v>1393</v>
      </c>
      <c r="G257" s="269" t="s">
        <v>1649</v>
      </c>
      <c r="H257" s="269" t="s">
        <v>1621</v>
      </c>
    </row>
    <row r="258" spans="1:8" x14ac:dyDescent="0.25">
      <c r="A258" s="273" t="s">
        <v>2281</v>
      </c>
      <c r="B258" s="272" t="s">
        <v>431</v>
      </c>
      <c r="C258" s="272" t="s">
        <v>432</v>
      </c>
      <c r="D258" s="272" t="s">
        <v>2082</v>
      </c>
      <c r="E258" s="269" t="s">
        <v>1724</v>
      </c>
      <c r="F258" s="269" t="s">
        <v>1393</v>
      </c>
      <c r="G258" s="269" t="s">
        <v>1630</v>
      </c>
      <c r="H258" s="269" t="s">
        <v>1621</v>
      </c>
    </row>
    <row r="259" spans="1:8" x14ac:dyDescent="0.25">
      <c r="A259" s="273" t="s">
        <v>2282</v>
      </c>
      <c r="B259" s="272" t="s">
        <v>2283</v>
      </c>
      <c r="C259" s="272" t="s">
        <v>2284</v>
      </c>
      <c r="D259" s="272" t="s">
        <v>2082</v>
      </c>
      <c r="E259" s="269" t="s">
        <v>1759</v>
      </c>
      <c r="F259" s="269" t="s">
        <v>1393</v>
      </c>
      <c r="G259" s="269" t="s">
        <v>1630</v>
      </c>
      <c r="H259" s="269" t="s">
        <v>1621</v>
      </c>
    </row>
    <row r="260" spans="1:8" x14ac:dyDescent="0.25">
      <c r="A260" s="273" t="s">
        <v>2285</v>
      </c>
      <c r="B260" s="272" t="s">
        <v>2286</v>
      </c>
      <c r="C260" s="272" t="s">
        <v>2287</v>
      </c>
      <c r="D260" s="272" t="s">
        <v>2082</v>
      </c>
      <c r="E260" s="269" t="s">
        <v>1685</v>
      </c>
      <c r="F260" s="269" t="s">
        <v>1393</v>
      </c>
      <c r="G260" s="269" t="s">
        <v>1649</v>
      </c>
      <c r="H260" s="269" t="s">
        <v>1621</v>
      </c>
    </row>
    <row r="261" spans="1:8" x14ac:dyDescent="0.25">
      <c r="A261" s="272" t="s">
        <v>2288</v>
      </c>
      <c r="B261" s="272" t="s">
        <v>291</v>
      </c>
      <c r="C261" s="272" t="s">
        <v>292</v>
      </c>
      <c r="D261" s="272" t="s">
        <v>1615</v>
      </c>
      <c r="F261" s="269" t="s">
        <v>2289</v>
      </c>
    </row>
    <row r="262" spans="1:8" x14ac:dyDescent="0.25">
      <c r="A262" s="273" t="s">
        <v>2290</v>
      </c>
      <c r="B262" s="272" t="s">
        <v>205</v>
      </c>
      <c r="C262" s="272" t="s">
        <v>2291</v>
      </c>
      <c r="D262" s="272" t="s">
        <v>2082</v>
      </c>
      <c r="E262" s="269" t="s">
        <v>2292</v>
      </c>
      <c r="F262" s="269" t="s">
        <v>1393</v>
      </c>
      <c r="G262" s="269" t="s">
        <v>1678</v>
      </c>
      <c r="H262" s="269" t="s">
        <v>1621</v>
      </c>
    </row>
    <row r="263" spans="1:8" x14ac:dyDescent="0.25">
      <c r="A263" s="273" t="s">
        <v>2293</v>
      </c>
      <c r="B263" s="272" t="s">
        <v>265</v>
      </c>
      <c r="C263" s="272" t="s">
        <v>266</v>
      </c>
      <c r="D263" s="272" t="s">
        <v>2082</v>
      </c>
      <c r="E263" s="269" t="s">
        <v>1767</v>
      </c>
      <c r="F263" s="269" t="s">
        <v>1393</v>
      </c>
      <c r="G263" s="269" t="s">
        <v>1678</v>
      </c>
      <c r="H263" s="269" t="s">
        <v>1621</v>
      </c>
    </row>
    <row r="264" spans="1:8" x14ac:dyDescent="0.25">
      <c r="A264" s="272" t="s">
        <v>2294</v>
      </c>
      <c r="B264" s="272" t="s">
        <v>2295</v>
      </c>
      <c r="C264" s="272" t="s">
        <v>2296</v>
      </c>
      <c r="D264" s="272" t="s">
        <v>1615</v>
      </c>
      <c r="F264" s="269" t="s">
        <v>2297</v>
      </c>
    </row>
    <row r="265" spans="1:8" x14ac:dyDescent="0.25">
      <c r="A265" s="272" t="s">
        <v>2298</v>
      </c>
      <c r="B265" s="272" t="s">
        <v>2299</v>
      </c>
      <c r="C265" s="272" t="s">
        <v>2300</v>
      </c>
      <c r="D265" s="272" t="s">
        <v>2082</v>
      </c>
      <c r="E265" s="269" t="s">
        <v>1771</v>
      </c>
      <c r="F265" s="269" t="s">
        <v>1393</v>
      </c>
      <c r="G265" s="269" t="s">
        <v>1620</v>
      </c>
      <c r="H265" s="269" t="s">
        <v>1621</v>
      </c>
    </row>
    <row r="266" spans="1:8" x14ac:dyDescent="0.25">
      <c r="A266" s="273" t="s">
        <v>2301</v>
      </c>
      <c r="B266" s="272" t="s">
        <v>2302</v>
      </c>
      <c r="C266" s="272" t="s">
        <v>2303</v>
      </c>
      <c r="D266" s="272" t="s">
        <v>2082</v>
      </c>
      <c r="E266" s="269" t="s">
        <v>1685</v>
      </c>
      <c r="F266" s="269" t="s">
        <v>1393</v>
      </c>
      <c r="G266" s="269" t="s">
        <v>1649</v>
      </c>
      <c r="H266" s="269" t="s">
        <v>1621</v>
      </c>
    </row>
    <row r="267" spans="1:8" x14ac:dyDescent="0.25">
      <c r="A267" s="273" t="s">
        <v>2304</v>
      </c>
      <c r="B267" s="272" t="s">
        <v>164</v>
      </c>
      <c r="C267" s="272" t="s">
        <v>165</v>
      </c>
      <c r="D267" s="272" t="s">
        <v>2082</v>
      </c>
      <c r="E267" s="269" t="s">
        <v>2222</v>
      </c>
      <c r="F267" s="269" t="s">
        <v>1393</v>
      </c>
      <c r="G267" s="269" t="s">
        <v>1678</v>
      </c>
      <c r="H267" s="269" t="s">
        <v>1621</v>
      </c>
    </row>
    <row r="268" spans="1:8" x14ac:dyDescent="0.25">
      <c r="A268" s="273" t="s">
        <v>2305</v>
      </c>
      <c r="B268" s="272" t="s">
        <v>2306</v>
      </c>
      <c r="C268" s="272" t="s">
        <v>2307</v>
      </c>
      <c r="D268" s="272" t="s">
        <v>2082</v>
      </c>
      <c r="E268" s="269" t="s">
        <v>1721</v>
      </c>
      <c r="F268" s="269" t="s">
        <v>1393</v>
      </c>
      <c r="G268" s="269" t="s">
        <v>1649</v>
      </c>
      <c r="H268" s="269" t="s">
        <v>1621</v>
      </c>
    </row>
    <row r="269" spans="1:8" x14ac:dyDescent="0.25">
      <c r="A269" s="273" t="s">
        <v>2308</v>
      </c>
      <c r="B269" s="272" t="s">
        <v>2309</v>
      </c>
      <c r="C269" s="272" t="s">
        <v>2310</v>
      </c>
      <c r="D269" s="272" t="s">
        <v>2082</v>
      </c>
      <c r="E269" s="269" t="s">
        <v>1648</v>
      </c>
      <c r="F269" s="269" t="s">
        <v>1393</v>
      </c>
      <c r="G269" s="269" t="s">
        <v>1649</v>
      </c>
      <c r="H269" s="269" t="s">
        <v>1621</v>
      </c>
    </row>
    <row r="270" spans="1:8" x14ac:dyDescent="0.25">
      <c r="A270" s="273" t="s">
        <v>2311</v>
      </c>
      <c r="B270" s="272" t="s">
        <v>2312</v>
      </c>
      <c r="C270" s="272" t="s">
        <v>2313</v>
      </c>
      <c r="D270" s="272" t="s">
        <v>2082</v>
      </c>
      <c r="E270" s="269" t="s">
        <v>2206</v>
      </c>
      <c r="F270" s="269" t="s">
        <v>1393</v>
      </c>
      <c r="G270" s="269" t="s">
        <v>1678</v>
      </c>
      <c r="H270" s="269" t="s">
        <v>1621</v>
      </c>
    </row>
    <row r="271" spans="1:8" x14ac:dyDescent="0.25">
      <c r="A271" s="272" t="s">
        <v>2314</v>
      </c>
      <c r="B271" s="272" t="s">
        <v>293</v>
      </c>
      <c r="C271" s="272" t="s">
        <v>294</v>
      </c>
      <c r="D271" s="272" t="s">
        <v>1615</v>
      </c>
      <c r="F271" s="269" t="s">
        <v>2315</v>
      </c>
    </row>
    <row r="272" spans="1:8" x14ac:dyDescent="0.25">
      <c r="A272" s="273" t="s">
        <v>2316</v>
      </c>
      <c r="B272" s="272" t="s">
        <v>2317</v>
      </c>
      <c r="C272" s="272" t="s">
        <v>2318</v>
      </c>
      <c r="D272" s="272" t="s">
        <v>2082</v>
      </c>
      <c r="E272" s="269" t="s">
        <v>2092</v>
      </c>
      <c r="F272" s="269" t="s">
        <v>1393</v>
      </c>
      <c r="G272" s="269" t="s">
        <v>1678</v>
      </c>
      <c r="H272" s="269" t="s">
        <v>1621</v>
      </c>
    </row>
    <row r="273" spans="1:8" x14ac:dyDescent="0.25">
      <c r="A273" s="273" t="s">
        <v>2319</v>
      </c>
      <c r="B273" s="272" t="s">
        <v>2320</v>
      </c>
      <c r="C273" s="272" t="s">
        <v>2321</v>
      </c>
      <c r="D273" s="272" t="s">
        <v>2082</v>
      </c>
      <c r="E273" s="269" t="s">
        <v>1677</v>
      </c>
      <c r="F273" s="269" t="s">
        <v>1393</v>
      </c>
      <c r="G273" s="269" t="s">
        <v>1678</v>
      </c>
      <c r="H273" s="269" t="s">
        <v>1621</v>
      </c>
    </row>
    <row r="274" spans="1:8" x14ac:dyDescent="0.25">
      <c r="A274" s="273" t="s">
        <v>2322</v>
      </c>
      <c r="B274" s="272" t="s">
        <v>2323</v>
      </c>
      <c r="C274" s="272" t="s">
        <v>2324</v>
      </c>
      <c r="D274" s="272" t="s">
        <v>2082</v>
      </c>
      <c r="E274" s="269" t="s">
        <v>1767</v>
      </c>
      <c r="F274" s="269" t="s">
        <v>1393</v>
      </c>
      <c r="G274" s="269" t="s">
        <v>1678</v>
      </c>
      <c r="H274" s="269" t="s">
        <v>1621</v>
      </c>
    </row>
    <row r="275" spans="1:8" x14ac:dyDescent="0.25">
      <c r="A275" s="273" t="s">
        <v>2325</v>
      </c>
      <c r="B275" s="272" t="s">
        <v>2326</v>
      </c>
      <c r="C275" s="272" t="s">
        <v>2327</v>
      </c>
      <c r="D275" s="272" t="s">
        <v>2082</v>
      </c>
      <c r="E275" s="269" t="s">
        <v>1767</v>
      </c>
      <c r="F275" s="269" t="s">
        <v>1393</v>
      </c>
      <c r="G275" s="269" t="s">
        <v>1678</v>
      </c>
      <c r="H275" s="269" t="s">
        <v>1621</v>
      </c>
    </row>
    <row r="276" spans="1:8" x14ac:dyDescent="0.25">
      <c r="A276" s="273" t="s">
        <v>2328</v>
      </c>
      <c r="B276" s="272" t="s">
        <v>295</v>
      </c>
      <c r="C276" s="272" t="s">
        <v>296</v>
      </c>
      <c r="D276" s="272" t="s">
        <v>2082</v>
      </c>
      <c r="E276" s="269" t="s">
        <v>1635</v>
      </c>
      <c r="F276" s="269" t="s">
        <v>1393</v>
      </c>
      <c r="G276" s="269" t="s">
        <v>1620</v>
      </c>
      <c r="H276" s="269" t="s">
        <v>1621</v>
      </c>
    </row>
    <row r="277" spans="1:8" x14ac:dyDescent="0.25">
      <c r="A277" s="273" t="s">
        <v>2329</v>
      </c>
      <c r="B277" s="272" t="s">
        <v>2330</v>
      </c>
      <c r="C277" s="272" t="s">
        <v>2331</v>
      </c>
      <c r="D277" s="272" t="s">
        <v>2082</v>
      </c>
      <c r="E277" s="269" t="s">
        <v>2129</v>
      </c>
      <c r="F277" s="269" t="s">
        <v>1393</v>
      </c>
      <c r="G277" s="269" t="s">
        <v>1649</v>
      </c>
      <c r="H277" s="269" t="s">
        <v>1621</v>
      </c>
    </row>
    <row r="278" spans="1:8" x14ac:dyDescent="0.25">
      <c r="A278" s="272" t="s">
        <v>2332</v>
      </c>
      <c r="B278" s="272" t="s">
        <v>297</v>
      </c>
      <c r="C278" s="272" t="s">
        <v>298</v>
      </c>
      <c r="D278" s="272" t="s">
        <v>1615</v>
      </c>
      <c r="F278" s="269" t="s">
        <v>2333</v>
      </c>
    </row>
    <row r="279" spans="1:8" x14ac:dyDescent="0.25">
      <c r="A279" s="273" t="s">
        <v>2334</v>
      </c>
      <c r="B279" s="272" t="s">
        <v>299</v>
      </c>
      <c r="C279" s="272" t="s">
        <v>300</v>
      </c>
      <c r="D279" s="272" t="s">
        <v>1615</v>
      </c>
      <c r="E279" s="269" t="s">
        <v>1724</v>
      </c>
      <c r="F279" s="269" t="s">
        <v>1393</v>
      </c>
      <c r="G279" s="269" t="s">
        <v>1630</v>
      </c>
      <c r="H279" s="269" t="s">
        <v>1621</v>
      </c>
    </row>
    <row r="280" spans="1:8" x14ac:dyDescent="0.25">
      <c r="A280" s="272" t="s">
        <v>2335</v>
      </c>
      <c r="B280" s="272" t="s">
        <v>301</v>
      </c>
      <c r="C280" s="272" t="s">
        <v>302</v>
      </c>
      <c r="D280" s="272" t="s">
        <v>1615</v>
      </c>
      <c r="F280" s="269" t="s">
        <v>1782</v>
      </c>
    </row>
    <row r="281" spans="1:8" x14ac:dyDescent="0.25">
      <c r="A281" s="272" t="s">
        <v>2336</v>
      </c>
      <c r="B281" s="272" t="s">
        <v>2337</v>
      </c>
      <c r="C281" s="272" t="s">
        <v>2338</v>
      </c>
      <c r="D281" s="272" t="s">
        <v>1615</v>
      </c>
      <c r="F281" s="269" t="s">
        <v>2339</v>
      </c>
    </row>
    <row r="282" spans="1:8" x14ac:dyDescent="0.25">
      <c r="A282" s="272" t="s">
        <v>2340</v>
      </c>
      <c r="B282" s="272" t="s">
        <v>303</v>
      </c>
      <c r="C282" s="272" t="s">
        <v>304</v>
      </c>
      <c r="D282" s="272" t="s">
        <v>1615</v>
      </c>
      <c r="F282" s="269" t="s">
        <v>2341</v>
      </c>
    </row>
    <row r="283" spans="1:8" x14ac:dyDescent="0.25">
      <c r="A283" s="273" t="s">
        <v>2342</v>
      </c>
      <c r="B283" s="272" t="s">
        <v>305</v>
      </c>
      <c r="C283" s="272" t="s">
        <v>306</v>
      </c>
      <c r="D283" s="272" t="s">
        <v>1615</v>
      </c>
      <c r="E283" s="269" t="s">
        <v>2129</v>
      </c>
      <c r="F283" s="269" t="s">
        <v>1393</v>
      </c>
      <c r="G283" s="269" t="s">
        <v>1649</v>
      </c>
      <c r="H283" s="269" t="s">
        <v>1621</v>
      </c>
    </row>
    <row r="284" spans="1:8" x14ac:dyDescent="0.25">
      <c r="A284" s="272" t="s">
        <v>2343</v>
      </c>
      <c r="B284" s="272" t="s">
        <v>1215</v>
      </c>
      <c r="C284" s="272" t="s">
        <v>2344</v>
      </c>
      <c r="D284" s="272" t="s">
        <v>1615</v>
      </c>
      <c r="F284" s="269" t="s">
        <v>2345</v>
      </c>
    </row>
    <row r="285" spans="1:8" x14ac:dyDescent="0.25">
      <c r="A285" s="272" t="s">
        <v>2346</v>
      </c>
      <c r="B285" s="272" t="s">
        <v>307</v>
      </c>
      <c r="C285" s="272" t="s">
        <v>308</v>
      </c>
      <c r="D285" s="272" t="s">
        <v>1615</v>
      </c>
      <c r="F285" s="269" t="s">
        <v>1786</v>
      </c>
    </row>
    <row r="286" spans="1:8" x14ac:dyDescent="0.25">
      <c r="A286" s="272" t="s">
        <v>2347</v>
      </c>
      <c r="B286" s="272" t="s">
        <v>309</v>
      </c>
      <c r="C286" s="272" t="s">
        <v>310</v>
      </c>
      <c r="D286" s="272" t="s">
        <v>1615</v>
      </c>
      <c r="F286" s="269" t="s">
        <v>2289</v>
      </c>
    </row>
    <row r="287" spans="1:8" x14ac:dyDescent="0.25">
      <c r="A287" s="272" t="s">
        <v>2348</v>
      </c>
      <c r="B287" s="272" t="s">
        <v>2349</v>
      </c>
      <c r="C287" s="272" t="s">
        <v>2350</v>
      </c>
      <c r="D287" s="272" t="s">
        <v>1615</v>
      </c>
      <c r="F287" s="269" t="s">
        <v>2142</v>
      </c>
    </row>
    <row r="288" spans="1:8" x14ac:dyDescent="0.25">
      <c r="A288" s="273" t="s">
        <v>2351</v>
      </c>
      <c r="B288" s="272" t="s">
        <v>443</v>
      </c>
      <c r="C288" s="272" t="s">
        <v>444</v>
      </c>
      <c r="D288" s="272" t="s">
        <v>2082</v>
      </c>
      <c r="E288" s="269" t="s">
        <v>1767</v>
      </c>
      <c r="F288" s="269" t="s">
        <v>1393</v>
      </c>
      <c r="G288" s="269" t="s">
        <v>1678</v>
      </c>
      <c r="H288" s="269" t="s">
        <v>1621</v>
      </c>
    </row>
    <row r="289" spans="1:8" x14ac:dyDescent="0.25">
      <c r="A289" s="273" t="s">
        <v>2352</v>
      </c>
      <c r="B289" s="272" t="s">
        <v>197</v>
      </c>
      <c r="C289" s="272" t="s">
        <v>133</v>
      </c>
      <c r="D289" s="272" t="s">
        <v>2082</v>
      </c>
      <c r="E289" s="269" t="s">
        <v>1677</v>
      </c>
      <c r="F289" s="269" t="s">
        <v>1393</v>
      </c>
      <c r="G289" s="269" t="s">
        <v>1678</v>
      </c>
      <c r="H289" s="269" t="s">
        <v>1621</v>
      </c>
    </row>
    <row r="290" spans="1:8" x14ac:dyDescent="0.25">
      <c r="A290" s="273" t="s">
        <v>2353</v>
      </c>
      <c r="B290" s="272" t="s">
        <v>134</v>
      </c>
      <c r="C290" s="272" t="s">
        <v>2354</v>
      </c>
      <c r="D290" s="272" t="s">
        <v>2082</v>
      </c>
      <c r="E290" s="269" t="s">
        <v>1767</v>
      </c>
      <c r="F290" s="269" t="s">
        <v>1393</v>
      </c>
      <c r="G290" s="269" t="s">
        <v>1678</v>
      </c>
      <c r="H290" s="269" t="s">
        <v>1621</v>
      </c>
    </row>
    <row r="291" spans="1:8" x14ac:dyDescent="0.25">
      <c r="A291" s="273" t="s">
        <v>2355</v>
      </c>
      <c r="B291" s="272" t="s">
        <v>232</v>
      </c>
      <c r="C291" s="272" t="s">
        <v>2356</v>
      </c>
      <c r="D291" s="272" t="s">
        <v>2082</v>
      </c>
      <c r="E291" s="269" t="s">
        <v>1677</v>
      </c>
      <c r="F291" s="269" t="s">
        <v>1393</v>
      </c>
      <c r="G291" s="269" t="s">
        <v>1678</v>
      </c>
      <c r="H291" s="269" t="s">
        <v>1621</v>
      </c>
    </row>
    <row r="292" spans="1:8" x14ac:dyDescent="0.25">
      <c r="A292" s="273" t="s">
        <v>2357</v>
      </c>
      <c r="B292" s="272" t="s">
        <v>2358</v>
      </c>
      <c r="C292" s="272" t="s">
        <v>2359</v>
      </c>
      <c r="D292" s="272" t="s">
        <v>2082</v>
      </c>
      <c r="E292" s="269" t="s">
        <v>1815</v>
      </c>
      <c r="F292" s="269" t="s">
        <v>1393</v>
      </c>
      <c r="G292" s="269" t="s">
        <v>1649</v>
      </c>
      <c r="H292" s="269" t="s">
        <v>1621</v>
      </c>
    </row>
    <row r="293" spans="1:8" x14ac:dyDescent="0.25">
      <c r="A293" s="273" t="s">
        <v>2360</v>
      </c>
      <c r="B293" s="272" t="s">
        <v>2361</v>
      </c>
      <c r="C293" s="272" t="s">
        <v>2362</v>
      </c>
      <c r="D293" s="272" t="s">
        <v>2082</v>
      </c>
      <c r="E293" s="269" t="s">
        <v>1721</v>
      </c>
      <c r="F293" s="269" t="s">
        <v>1393</v>
      </c>
      <c r="G293" s="269" t="s">
        <v>1649</v>
      </c>
      <c r="H293" s="269" t="s">
        <v>1621</v>
      </c>
    </row>
    <row r="294" spans="1:8" x14ac:dyDescent="0.25">
      <c r="A294" s="273" t="s">
        <v>2363</v>
      </c>
      <c r="B294" s="272" t="s">
        <v>2364</v>
      </c>
      <c r="C294" s="272" t="s">
        <v>2365</v>
      </c>
      <c r="D294" s="272" t="s">
        <v>2082</v>
      </c>
      <c r="E294" s="269" t="s">
        <v>2222</v>
      </c>
      <c r="F294" s="269" t="s">
        <v>1393</v>
      </c>
      <c r="G294" s="269" t="s">
        <v>1678</v>
      </c>
      <c r="H294" s="269" t="s">
        <v>1621</v>
      </c>
    </row>
    <row r="295" spans="1:8" x14ac:dyDescent="0.25">
      <c r="A295" s="273" t="s">
        <v>2366</v>
      </c>
      <c r="B295" s="272" t="s">
        <v>2367</v>
      </c>
      <c r="C295" s="272" t="s">
        <v>2368</v>
      </c>
      <c r="D295" s="272" t="s">
        <v>2082</v>
      </c>
      <c r="E295" s="269" t="s">
        <v>1619</v>
      </c>
      <c r="F295" s="269" t="s">
        <v>1393</v>
      </c>
      <c r="G295" s="269" t="s">
        <v>1620</v>
      </c>
      <c r="H295" s="269" t="s">
        <v>1621</v>
      </c>
    </row>
    <row r="296" spans="1:8" x14ac:dyDescent="0.25">
      <c r="A296" s="273" t="s">
        <v>2369</v>
      </c>
      <c r="B296" s="272" t="s">
        <v>2370</v>
      </c>
      <c r="C296" s="272" t="s">
        <v>2371</v>
      </c>
      <c r="D296" s="272" t="s">
        <v>2082</v>
      </c>
      <c r="E296" s="269" t="s">
        <v>1721</v>
      </c>
      <c r="F296" s="269" t="s">
        <v>1393</v>
      </c>
      <c r="G296" s="269" t="s">
        <v>1649</v>
      </c>
      <c r="H296" s="269" t="s">
        <v>1621</v>
      </c>
    </row>
    <row r="297" spans="1:8" x14ac:dyDescent="0.25">
      <c r="A297" s="272" t="s">
        <v>2372</v>
      </c>
      <c r="B297" s="272" t="s">
        <v>311</v>
      </c>
      <c r="C297" s="272" t="s">
        <v>312</v>
      </c>
      <c r="D297" s="272" t="s">
        <v>1615</v>
      </c>
      <c r="F297" s="269" t="s">
        <v>1782</v>
      </c>
    </row>
    <row r="298" spans="1:8" x14ac:dyDescent="0.25">
      <c r="A298" s="273" t="s">
        <v>2373</v>
      </c>
      <c r="B298" s="272" t="s">
        <v>2374</v>
      </c>
      <c r="C298" s="272" t="s">
        <v>2375</v>
      </c>
      <c r="D298" s="272" t="s">
        <v>2082</v>
      </c>
      <c r="E298" s="269" t="s">
        <v>1635</v>
      </c>
      <c r="F298" s="269" t="s">
        <v>1393</v>
      </c>
      <c r="G298" s="269" t="s">
        <v>1620</v>
      </c>
      <c r="H298" s="269" t="s">
        <v>1621</v>
      </c>
    </row>
    <row r="299" spans="1:8" x14ac:dyDescent="0.25">
      <c r="A299" s="272" t="s">
        <v>2376</v>
      </c>
      <c r="B299" s="272" t="s">
        <v>2377</v>
      </c>
      <c r="C299" s="272" t="s">
        <v>2378</v>
      </c>
      <c r="D299" s="272" t="s">
        <v>1615</v>
      </c>
      <c r="F299" s="269" t="s">
        <v>2315</v>
      </c>
    </row>
    <row r="300" spans="1:8" x14ac:dyDescent="0.25">
      <c r="A300" s="272" t="s">
        <v>2379</v>
      </c>
      <c r="B300" s="272" t="s">
        <v>1216</v>
      </c>
      <c r="C300" s="272" t="s">
        <v>2380</v>
      </c>
      <c r="D300" s="272" t="s">
        <v>1615</v>
      </c>
      <c r="F300" s="269" t="s">
        <v>1782</v>
      </c>
    </row>
    <row r="301" spans="1:8" x14ac:dyDescent="0.25">
      <c r="A301" s="272" t="s">
        <v>2381</v>
      </c>
      <c r="B301" s="272" t="s">
        <v>313</v>
      </c>
      <c r="C301" s="272" t="s">
        <v>314</v>
      </c>
      <c r="D301" s="272" t="s">
        <v>1615</v>
      </c>
      <c r="F301" s="269" t="s">
        <v>2382</v>
      </c>
    </row>
    <row r="302" spans="1:8" x14ac:dyDescent="0.25">
      <c r="A302" s="272" t="s">
        <v>2383</v>
      </c>
      <c r="B302" s="272" t="s">
        <v>315</v>
      </c>
      <c r="C302" s="272" t="s">
        <v>316</v>
      </c>
      <c r="D302" s="272" t="s">
        <v>1615</v>
      </c>
      <c r="F302" s="269" t="s">
        <v>2384</v>
      </c>
    </row>
    <row r="303" spans="1:8" x14ac:dyDescent="0.25">
      <c r="A303" s="272" t="s">
        <v>2385</v>
      </c>
      <c r="B303" s="272" t="s">
        <v>317</v>
      </c>
      <c r="C303" s="272" t="s">
        <v>318</v>
      </c>
      <c r="D303" s="272" t="s">
        <v>1615</v>
      </c>
      <c r="F303" s="269" t="s">
        <v>2211</v>
      </c>
    </row>
    <row r="304" spans="1:8" x14ac:dyDescent="0.25">
      <c r="A304" s="272" t="s">
        <v>2386</v>
      </c>
      <c r="B304" s="272" t="s">
        <v>2387</v>
      </c>
      <c r="C304" s="272" t="s">
        <v>2388</v>
      </c>
      <c r="D304" s="272" t="s">
        <v>1615</v>
      </c>
      <c r="F304" s="269" t="s">
        <v>1721</v>
      </c>
    </row>
    <row r="305" spans="1:8" x14ac:dyDescent="0.25">
      <c r="A305" s="272" t="s">
        <v>2389</v>
      </c>
      <c r="B305" s="272" t="s">
        <v>2390</v>
      </c>
      <c r="C305" s="272" t="s">
        <v>2391</v>
      </c>
      <c r="D305" s="272" t="s">
        <v>1615</v>
      </c>
      <c r="F305" s="269" t="s">
        <v>2384</v>
      </c>
    </row>
    <row r="306" spans="1:8" x14ac:dyDescent="0.25">
      <c r="A306" s="273" t="s">
        <v>2392</v>
      </c>
      <c r="B306" s="272" t="s">
        <v>319</v>
      </c>
      <c r="C306" s="272" t="s">
        <v>320</v>
      </c>
      <c r="D306" s="272" t="s">
        <v>1615</v>
      </c>
      <c r="E306" s="269" t="s">
        <v>1721</v>
      </c>
      <c r="F306" s="269" t="s">
        <v>1393</v>
      </c>
      <c r="G306" s="269" t="s">
        <v>1649</v>
      </c>
      <c r="H306" s="269" t="s">
        <v>1621</v>
      </c>
    </row>
    <row r="307" spans="1:8" x14ac:dyDescent="0.25">
      <c r="A307" s="272" t="s">
        <v>2393</v>
      </c>
      <c r="B307" s="272" t="s">
        <v>2394</v>
      </c>
      <c r="C307" s="272" t="s">
        <v>2395</v>
      </c>
      <c r="D307" s="272" t="s">
        <v>1615</v>
      </c>
      <c r="F307" s="269" t="s">
        <v>2297</v>
      </c>
    </row>
    <row r="308" spans="1:8" x14ac:dyDescent="0.25">
      <c r="A308" s="272" t="s">
        <v>2396</v>
      </c>
      <c r="B308" s="272" t="s">
        <v>2397</v>
      </c>
      <c r="C308" s="272" t="s">
        <v>2398</v>
      </c>
      <c r="D308" s="272" t="s">
        <v>1615</v>
      </c>
      <c r="F308" s="269" t="s">
        <v>2399</v>
      </c>
    </row>
    <row r="309" spans="1:8" x14ac:dyDescent="0.25">
      <c r="A309" s="272" t="s">
        <v>2400</v>
      </c>
      <c r="B309" s="272" t="s">
        <v>321</v>
      </c>
      <c r="C309" s="272" t="s">
        <v>322</v>
      </c>
      <c r="D309" s="272" t="s">
        <v>1615</v>
      </c>
      <c r="F309" s="269" t="s">
        <v>2401</v>
      </c>
    </row>
    <row r="310" spans="1:8" x14ac:dyDescent="0.25">
      <c r="A310" s="273" t="s">
        <v>2402</v>
      </c>
      <c r="B310" s="272" t="s">
        <v>2403</v>
      </c>
      <c r="C310" s="272" t="s">
        <v>2404</v>
      </c>
      <c r="D310" s="272" t="s">
        <v>1615</v>
      </c>
      <c r="E310" s="269" t="s">
        <v>2092</v>
      </c>
      <c r="F310" s="269" t="s">
        <v>1393</v>
      </c>
      <c r="G310" s="269" t="s">
        <v>1678</v>
      </c>
      <c r="H310" s="269" t="s">
        <v>1621</v>
      </c>
    </row>
    <row r="311" spans="1:8" x14ac:dyDescent="0.25">
      <c r="A311" s="273" t="s">
        <v>2405</v>
      </c>
      <c r="B311" s="272" t="s">
        <v>2406</v>
      </c>
      <c r="C311" s="272" t="s">
        <v>2407</v>
      </c>
      <c r="D311" s="272" t="s">
        <v>1615</v>
      </c>
      <c r="E311" s="269" t="s">
        <v>1685</v>
      </c>
      <c r="F311" s="269" t="s">
        <v>1393</v>
      </c>
      <c r="G311" s="269" t="s">
        <v>1649</v>
      </c>
      <c r="H311" s="269" t="s">
        <v>1621</v>
      </c>
    </row>
    <row r="312" spans="1:8" x14ac:dyDescent="0.25">
      <c r="A312" s="273" t="s">
        <v>2408</v>
      </c>
      <c r="B312" s="272" t="s">
        <v>2409</v>
      </c>
      <c r="C312" s="272" t="s">
        <v>2410</v>
      </c>
      <c r="D312" s="272" t="s">
        <v>1615</v>
      </c>
      <c r="E312" s="269" t="s">
        <v>2206</v>
      </c>
      <c r="F312" s="269" t="s">
        <v>1393</v>
      </c>
      <c r="G312" s="269" t="s">
        <v>1678</v>
      </c>
      <c r="H312" s="269" t="s">
        <v>1621</v>
      </c>
    </row>
    <row r="313" spans="1:8" x14ac:dyDescent="0.25">
      <c r="A313" s="273" t="s">
        <v>2411</v>
      </c>
      <c r="B313" s="272" t="s">
        <v>2412</v>
      </c>
      <c r="C313" s="272" t="s">
        <v>2413</v>
      </c>
      <c r="D313" s="272" t="s">
        <v>1615</v>
      </c>
      <c r="E313" s="269" t="s">
        <v>2092</v>
      </c>
      <c r="F313" s="269" t="s">
        <v>1393</v>
      </c>
      <c r="G313" s="269" t="s">
        <v>1678</v>
      </c>
      <c r="H313" s="269" t="s">
        <v>1621</v>
      </c>
    </row>
    <row r="314" spans="1:8" x14ac:dyDescent="0.25">
      <c r="A314" s="272" t="s">
        <v>2414</v>
      </c>
      <c r="B314" s="272" t="s">
        <v>2415</v>
      </c>
      <c r="C314" s="272" t="s">
        <v>2416</v>
      </c>
      <c r="D314" s="272" t="s">
        <v>1615</v>
      </c>
      <c r="F314" s="269" t="s">
        <v>2315</v>
      </c>
    </row>
    <row r="315" spans="1:8" x14ac:dyDescent="0.25">
      <c r="A315" s="272" t="s">
        <v>2417</v>
      </c>
      <c r="B315" s="272" t="s">
        <v>323</v>
      </c>
      <c r="C315" s="272" t="s">
        <v>2418</v>
      </c>
      <c r="D315" s="272" t="s">
        <v>1615</v>
      </c>
      <c r="F315" s="269" t="s">
        <v>2419</v>
      </c>
    </row>
    <row r="316" spans="1:8" x14ac:dyDescent="0.25">
      <c r="A316" s="272" t="s">
        <v>2420</v>
      </c>
      <c r="B316" s="272" t="s">
        <v>324</v>
      </c>
      <c r="C316" s="272" t="s">
        <v>325</v>
      </c>
      <c r="D316" s="272" t="s">
        <v>1615</v>
      </c>
      <c r="F316" s="269" t="s">
        <v>1782</v>
      </c>
    </row>
    <row r="317" spans="1:8" x14ac:dyDescent="0.25">
      <c r="A317" s="273" t="s">
        <v>2421</v>
      </c>
      <c r="B317" s="272" t="s">
        <v>248</v>
      </c>
      <c r="C317" s="272" t="s">
        <v>2422</v>
      </c>
      <c r="D317" s="272" t="s">
        <v>2082</v>
      </c>
      <c r="E317" s="269" t="s">
        <v>1648</v>
      </c>
      <c r="F317" s="269" t="s">
        <v>1393</v>
      </c>
      <c r="G317" s="269" t="s">
        <v>1649</v>
      </c>
      <c r="H317" s="269" t="s">
        <v>1621</v>
      </c>
    </row>
    <row r="318" spans="1:8" x14ac:dyDescent="0.25">
      <c r="A318" s="272" t="s">
        <v>2423</v>
      </c>
      <c r="B318" s="272" t="s">
        <v>326</v>
      </c>
      <c r="C318" s="272" t="s">
        <v>327</v>
      </c>
      <c r="D318" s="272" t="s">
        <v>1615</v>
      </c>
      <c r="F318" s="269" t="s">
        <v>1782</v>
      </c>
    </row>
    <row r="319" spans="1:8" x14ac:dyDescent="0.25">
      <c r="A319" s="273" t="s">
        <v>2424</v>
      </c>
      <c r="B319" s="272" t="s">
        <v>2425</v>
      </c>
      <c r="C319" s="272" t="s">
        <v>2426</v>
      </c>
      <c r="D319" s="272" t="s">
        <v>2082</v>
      </c>
      <c r="E319" s="269" t="s">
        <v>1759</v>
      </c>
      <c r="F319" s="269" t="s">
        <v>1393</v>
      </c>
      <c r="G319" s="269" t="s">
        <v>1630</v>
      </c>
      <c r="H319" s="269" t="s">
        <v>1621</v>
      </c>
    </row>
    <row r="320" spans="1:8" x14ac:dyDescent="0.25">
      <c r="A320" s="273" t="s">
        <v>2427</v>
      </c>
      <c r="B320" s="272" t="s">
        <v>2428</v>
      </c>
      <c r="C320" s="272" t="s">
        <v>2429</v>
      </c>
      <c r="D320" s="272" t="s">
        <v>2082</v>
      </c>
      <c r="E320" s="269" t="s">
        <v>1767</v>
      </c>
      <c r="F320" s="269" t="s">
        <v>1393</v>
      </c>
      <c r="G320" s="269" t="s">
        <v>1678</v>
      </c>
      <c r="H320" s="269" t="s">
        <v>1621</v>
      </c>
    </row>
    <row r="321" spans="1:8" x14ac:dyDescent="0.25">
      <c r="A321" s="273" t="s">
        <v>2430</v>
      </c>
      <c r="B321" s="272" t="s">
        <v>2431</v>
      </c>
      <c r="C321" s="272" t="s">
        <v>2432</v>
      </c>
      <c r="D321" s="272" t="s">
        <v>2082</v>
      </c>
      <c r="E321" s="269" t="s">
        <v>1635</v>
      </c>
      <c r="F321" s="269" t="s">
        <v>1393</v>
      </c>
      <c r="G321" s="269" t="s">
        <v>1620</v>
      </c>
      <c r="H321" s="269" t="s">
        <v>1621</v>
      </c>
    </row>
    <row r="322" spans="1:8" x14ac:dyDescent="0.25">
      <c r="A322" s="273" t="s">
        <v>2433</v>
      </c>
      <c r="B322" s="272" t="s">
        <v>2434</v>
      </c>
      <c r="C322" s="272" t="s">
        <v>2435</v>
      </c>
      <c r="D322" s="272" t="s">
        <v>2082</v>
      </c>
      <c r="E322" s="269" t="s">
        <v>1724</v>
      </c>
      <c r="F322" s="269" t="s">
        <v>1393</v>
      </c>
      <c r="G322" s="269" t="s">
        <v>1630</v>
      </c>
      <c r="H322" s="269" t="s">
        <v>1621</v>
      </c>
    </row>
    <row r="323" spans="1:8" x14ac:dyDescent="0.25">
      <c r="A323" s="273" t="s">
        <v>2436</v>
      </c>
      <c r="B323" s="272" t="s">
        <v>328</v>
      </c>
      <c r="C323" s="272" t="s">
        <v>2437</v>
      </c>
      <c r="D323" s="272" t="s">
        <v>1615</v>
      </c>
      <c r="E323" s="269" t="s">
        <v>1724</v>
      </c>
      <c r="F323" s="269" t="s">
        <v>1393</v>
      </c>
      <c r="G323" s="269" t="s">
        <v>1630</v>
      </c>
      <c r="H323" s="269" t="s">
        <v>1621</v>
      </c>
    </row>
    <row r="324" spans="1:8" x14ac:dyDescent="0.25">
      <c r="A324" s="273" t="s">
        <v>2438</v>
      </c>
      <c r="B324" s="272" t="s">
        <v>449</v>
      </c>
      <c r="C324" s="272" t="s">
        <v>450</v>
      </c>
      <c r="D324" s="272" t="s">
        <v>2082</v>
      </c>
      <c r="E324" s="269" t="s">
        <v>2222</v>
      </c>
      <c r="F324" s="269" t="s">
        <v>1393</v>
      </c>
      <c r="G324" s="269" t="s">
        <v>1678</v>
      </c>
      <c r="H324" s="269" t="s">
        <v>1621</v>
      </c>
    </row>
    <row r="325" spans="1:8" x14ac:dyDescent="0.25">
      <c r="A325" s="273" t="s">
        <v>2439</v>
      </c>
      <c r="B325" s="272" t="s">
        <v>2440</v>
      </c>
      <c r="C325" s="272" t="s">
        <v>2441</v>
      </c>
      <c r="D325" s="272" t="s">
        <v>2082</v>
      </c>
      <c r="E325" s="269" t="s">
        <v>2129</v>
      </c>
      <c r="F325" s="269" t="s">
        <v>1393</v>
      </c>
      <c r="G325" s="269" t="s">
        <v>1649</v>
      </c>
      <c r="H325" s="269" t="s">
        <v>1621</v>
      </c>
    </row>
    <row r="326" spans="1:8" x14ac:dyDescent="0.25">
      <c r="A326" s="273" t="s">
        <v>2442</v>
      </c>
      <c r="B326" s="272" t="s">
        <v>2443</v>
      </c>
      <c r="C326" s="272" t="s">
        <v>2444</v>
      </c>
      <c r="D326" s="272" t="s">
        <v>2082</v>
      </c>
      <c r="E326" s="269" t="s">
        <v>1685</v>
      </c>
      <c r="F326" s="269" t="s">
        <v>1393</v>
      </c>
      <c r="G326" s="269" t="s">
        <v>1649</v>
      </c>
      <c r="H326" s="269" t="s">
        <v>1621</v>
      </c>
    </row>
    <row r="327" spans="1:8" x14ac:dyDescent="0.25">
      <c r="A327" s="273" t="s">
        <v>2445</v>
      </c>
      <c r="B327" s="272" t="s">
        <v>2446</v>
      </c>
      <c r="C327" s="272" t="s">
        <v>2447</v>
      </c>
      <c r="D327" s="272" t="s">
        <v>2082</v>
      </c>
      <c r="E327" s="269" t="s">
        <v>1724</v>
      </c>
      <c r="F327" s="269" t="s">
        <v>1393</v>
      </c>
      <c r="G327" s="269" t="s">
        <v>1630</v>
      </c>
      <c r="H327" s="269" t="s">
        <v>1621</v>
      </c>
    </row>
    <row r="328" spans="1:8" x14ac:dyDescent="0.25">
      <c r="A328" s="273" t="s">
        <v>2448</v>
      </c>
      <c r="B328" s="272" t="s">
        <v>2449</v>
      </c>
      <c r="C328" s="272" t="s">
        <v>2450</v>
      </c>
      <c r="D328" s="272" t="s">
        <v>2082</v>
      </c>
      <c r="E328" s="269" t="s">
        <v>1677</v>
      </c>
      <c r="F328" s="269" t="s">
        <v>1393</v>
      </c>
      <c r="G328" s="269" t="s">
        <v>1678</v>
      </c>
      <c r="H328" s="269" t="s">
        <v>1621</v>
      </c>
    </row>
    <row r="329" spans="1:8" x14ac:dyDescent="0.25">
      <c r="A329" s="273" t="s">
        <v>2451</v>
      </c>
      <c r="B329" s="272" t="s">
        <v>2452</v>
      </c>
      <c r="C329" s="272" t="s">
        <v>2453</v>
      </c>
      <c r="D329" s="272" t="s">
        <v>2082</v>
      </c>
      <c r="E329" s="269" t="s">
        <v>1635</v>
      </c>
      <c r="F329" s="269" t="s">
        <v>1393</v>
      </c>
      <c r="G329" s="269" t="s">
        <v>1620</v>
      </c>
      <c r="H329" s="269" t="s">
        <v>1621</v>
      </c>
    </row>
    <row r="330" spans="1:8" x14ac:dyDescent="0.25">
      <c r="A330" s="273" t="s">
        <v>2454</v>
      </c>
      <c r="B330" s="272" t="s">
        <v>1426</v>
      </c>
      <c r="C330" s="272" t="s">
        <v>2455</v>
      </c>
      <c r="D330" s="272" t="s">
        <v>2082</v>
      </c>
      <c r="E330" s="269" t="s">
        <v>1721</v>
      </c>
      <c r="F330" s="269" t="s">
        <v>1393</v>
      </c>
      <c r="G330" s="269" t="s">
        <v>1649</v>
      </c>
      <c r="H330" s="269" t="s">
        <v>1621</v>
      </c>
    </row>
    <row r="331" spans="1:8" x14ac:dyDescent="0.25">
      <c r="A331" s="273" t="s">
        <v>2456</v>
      </c>
      <c r="B331" s="272" t="s">
        <v>329</v>
      </c>
      <c r="C331" s="272" t="s">
        <v>330</v>
      </c>
      <c r="D331" s="272" t="s">
        <v>2082</v>
      </c>
      <c r="E331" s="269" t="s">
        <v>1648</v>
      </c>
      <c r="F331" s="269" t="s">
        <v>1393</v>
      </c>
      <c r="G331" s="269" t="s">
        <v>1649</v>
      </c>
      <c r="H331" s="269" t="s">
        <v>1621</v>
      </c>
    </row>
    <row r="332" spans="1:8" x14ac:dyDescent="0.25">
      <c r="A332" s="273" t="s">
        <v>2457</v>
      </c>
      <c r="B332" s="272" t="s">
        <v>455</v>
      </c>
      <c r="C332" s="272" t="s">
        <v>456</v>
      </c>
      <c r="D332" s="272" t="s">
        <v>2082</v>
      </c>
      <c r="E332" s="269" t="s">
        <v>1759</v>
      </c>
      <c r="F332" s="269" t="s">
        <v>1393</v>
      </c>
      <c r="G332" s="269" t="s">
        <v>1630</v>
      </c>
      <c r="H332" s="269" t="s">
        <v>1621</v>
      </c>
    </row>
    <row r="333" spans="1:8" x14ac:dyDescent="0.25">
      <c r="A333" s="272" t="s">
        <v>2458</v>
      </c>
      <c r="B333" s="272" t="s">
        <v>331</v>
      </c>
      <c r="C333" s="272" t="s">
        <v>332</v>
      </c>
      <c r="D333" s="272" t="s">
        <v>1615</v>
      </c>
      <c r="F333" s="269" t="s">
        <v>2142</v>
      </c>
    </row>
    <row r="334" spans="1:8" x14ac:dyDescent="0.25">
      <c r="A334" s="273" t="s">
        <v>2459</v>
      </c>
      <c r="B334" s="272" t="s">
        <v>2460</v>
      </c>
      <c r="C334" s="272" t="s">
        <v>2461</v>
      </c>
      <c r="D334" s="272" t="s">
        <v>2082</v>
      </c>
      <c r="E334" s="269" t="s">
        <v>2129</v>
      </c>
      <c r="F334" s="269" t="s">
        <v>1393</v>
      </c>
      <c r="G334" s="269" t="s">
        <v>1649</v>
      </c>
      <c r="H334" s="269" t="s">
        <v>1621</v>
      </c>
    </row>
    <row r="335" spans="1:8" x14ac:dyDescent="0.25">
      <c r="A335" s="273" t="s">
        <v>2462</v>
      </c>
      <c r="B335" s="272" t="s">
        <v>225</v>
      </c>
      <c r="C335" s="272" t="s">
        <v>226</v>
      </c>
      <c r="D335" s="272" t="s">
        <v>2082</v>
      </c>
      <c r="E335" s="269" t="s">
        <v>2292</v>
      </c>
      <c r="F335" s="269" t="s">
        <v>1393</v>
      </c>
      <c r="G335" s="269" t="s">
        <v>1678</v>
      </c>
      <c r="H335" s="269" t="s">
        <v>1621</v>
      </c>
    </row>
    <row r="336" spans="1:8" x14ac:dyDescent="0.25">
      <c r="A336" s="273" t="s">
        <v>2463</v>
      </c>
      <c r="B336" s="272" t="s">
        <v>333</v>
      </c>
      <c r="C336" s="272" t="s">
        <v>334</v>
      </c>
      <c r="D336" s="272" t="s">
        <v>2082</v>
      </c>
      <c r="E336" s="269" t="s">
        <v>2292</v>
      </c>
      <c r="F336" s="269" t="s">
        <v>1393</v>
      </c>
      <c r="G336" s="269" t="s">
        <v>1678</v>
      </c>
      <c r="H336" s="269" t="s">
        <v>1621</v>
      </c>
    </row>
    <row r="337" spans="1:8" x14ac:dyDescent="0.25">
      <c r="A337" s="273" t="s">
        <v>2464</v>
      </c>
      <c r="B337" s="272" t="s">
        <v>249</v>
      </c>
      <c r="C337" s="272" t="s">
        <v>250</v>
      </c>
      <c r="D337" s="272" t="s">
        <v>2082</v>
      </c>
      <c r="E337" s="269" t="s">
        <v>2092</v>
      </c>
      <c r="F337" s="269" t="s">
        <v>1393</v>
      </c>
      <c r="G337" s="269" t="s">
        <v>1678</v>
      </c>
      <c r="H337" s="269" t="s">
        <v>1621</v>
      </c>
    </row>
    <row r="338" spans="1:8" x14ac:dyDescent="0.25">
      <c r="A338" s="273" t="s">
        <v>2465</v>
      </c>
      <c r="B338" s="272" t="s">
        <v>2466</v>
      </c>
      <c r="C338" s="272" t="s">
        <v>103</v>
      </c>
      <c r="D338" s="272" t="s">
        <v>2082</v>
      </c>
      <c r="E338" s="269" t="s">
        <v>1619</v>
      </c>
      <c r="F338" s="269" t="s">
        <v>1393</v>
      </c>
      <c r="G338" s="269" t="s">
        <v>1620</v>
      </c>
      <c r="H338" s="269" t="s">
        <v>1621</v>
      </c>
    </row>
    <row r="339" spans="1:8" x14ac:dyDescent="0.25">
      <c r="A339" s="273" t="s">
        <v>2467</v>
      </c>
      <c r="B339" s="272" t="s">
        <v>335</v>
      </c>
      <c r="C339" s="272" t="s">
        <v>336</v>
      </c>
      <c r="D339" s="272" t="s">
        <v>2082</v>
      </c>
      <c r="E339" s="269" t="s">
        <v>1721</v>
      </c>
      <c r="F339" s="269" t="s">
        <v>1393</v>
      </c>
      <c r="G339" s="269" t="s">
        <v>1649</v>
      </c>
      <c r="H339" s="269" t="s">
        <v>1621</v>
      </c>
    </row>
    <row r="340" spans="1:8" x14ac:dyDescent="0.25">
      <c r="A340" s="273" t="s">
        <v>2468</v>
      </c>
      <c r="B340" s="272" t="s">
        <v>132</v>
      </c>
      <c r="C340" s="272" t="s">
        <v>133</v>
      </c>
      <c r="D340" s="272" t="s">
        <v>2082</v>
      </c>
      <c r="E340" s="269" t="s">
        <v>1677</v>
      </c>
      <c r="F340" s="269" t="s">
        <v>1393</v>
      </c>
      <c r="G340" s="269" t="s">
        <v>1678</v>
      </c>
      <c r="H340" s="269" t="s">
        <v>1621</v>
      </c>
    </row>
    <row r="341" spans="1:8" x14ac:dyDescent="0.25">
      <c r="A341" s="273" t="s">
        <v>2469</v>
      </c>
      <c r="B341" s="272" t="s">
        <v>2470</v>
      </c>
      <c r="C341" s="272" t="s">
        <v>2471</v>
      </c>
      <c r="D341" s="272" t="s">
        <v>2082</v>
      </c>
      <c r="E341" s="269" t="s">
        <v>2206</v>
      </c>
      <c r="F341" s="269" t="s">
        <v>1393</v>
      </c>
      <c r="G341" s="269" t="s">
        <v>1678</v>
      </c>
      <c r="H341" s="269" t="s">
        <v>1621</v>
      </c>
    </row>
    <row r="342" spans="1:8" x14ac:dyDescent="0.25">
      <c r="A342" s="273" t="s">
        <v>2472</v>
      </c>
      <c r="B342" s="272" t="s">
        <v>2473</v>
      </c>
      <c r="C342" s="272" t="s">
        <v>171</v>
      </c>
      <c r="D342" s="272" t="s">
        <v>2082</v>
      </c>
      <c r="E342" s="269" t="s">
        <v>1815</v>
      </c>
      <c r="F342" s="269" t="s">
        <v>1393</v>
      </c>
      <c r="G342" s="269" t="s">
        <v>1649</v>
      </c>
      <c r="H342" s="269" t="s">
        <v>1621</v>
      </c>
    </row>
    <row r="343" spans="1:8" x14ac:dyDescent="0.25">
      <c r="A343" s="273" t="s">
        <v>2474</v>
      </c>
      <c r="B343" s="272" t="s">
        <v>206</v>
      </c>
      <c r="C343" s="272" t="s">
        <v>2475</v>
      </c>
      <c r="D343" s="272" t="s">
        <v>2082</v>
      </c>
      <c r="E343" s="269" t="s">
        <v>2292</v>
      </c>
      <c r="F343" s="269" t="s">
        <v>1393</v>
      </c>
      <c r="G343" s="269" t="s">
        <v>1678</v>
      </c>
      <c r="H343" s="269" t="s">
        <v>1621</v>
      </c>
    </row>
    <row r="344" spans="1:8" x14ac:dyDescent="0.25">
      <c r="A344" s="273" t="s">
        <v>2476</v>
      </c>
      <c r="B344" s="272" t="s">
        <v>2477</v>
      </c>
      <c r="C344" s="272" t="s">
        <v>2478</v>
      </c>
      <c r="D344" s="272" t="s">
        <v>2082</v>
      </c>
      <c r="E344" s="269" t="s">
        <v>1648</v>
      </c>
      <c r="F344" s="269" t="s">
        <v>1393</v>
      </c>
      <c r="G344" s="269" t="s">
        <v>1649</v>
      </c>
      <c r="H344" s="269" t="s">
        <v>1621</v>
      </c>
    </row>
    <row r="345" spans="1:8" x14ac:dyDescent="0.25">
      <c r="A345" s="273" t="s">
        <v>2479</v>
      </c>
      <c r="B345" s="272" t="s">
        <v>337</v>
      </c>
      <c r="C345" s="272" t="s">
        <v>338</v>
      </c>
      <c r="D345" s="272" t="s">
        <v>2082</v>
      </c>
      <c r="E345" s="269" t="s">
        <v>2206</v>
      </c>
      <c r="F345" s="269" t="s">
        <v>1393</v>
      </c>
      <c r="G345" s="269" t="s">
        <v>1678</v>
      </c>
      <c r="H345" s="269" t="s">
        <v>1621</v>
      </c>
    </row>
    <row r="346" spans="1:8" x14ac:dyDescent="0.25">
      <c r="A346" s="273" t="s">
        <v>2480</v>
      </c>
      <c r="B346" s="272" t="s">
        <v>339</v>
      </c>
      <c r="C346" s="272" t="s">
        <v>340</v>
      </c>
      <c r="D346" s="272" t="s">
        <v>2082</v>
      </c>
      <c r="E346" s="269" t="s">
        <v>1721</v>
      </c>
      <c r="F346" s="269" t="s">
        <v>1393</v>
      </c>
      <c r="G346" s="269" t="s">
        <v>1649</v>
      </c>
      <c r="H346" s="269" t="s">
        <v>1621</v>
      </c>
    </row>
    <row r="347" spans="1:8" x14ac:dyDescent="0.25">
      <c r="A347" s="273" t="s">
        <v>2481</v>
      </c>
      <c r="B347" s="272" t="s">
        <v>341</v>
      </c>
      <c r="C347" s="272" t="s">
        <v>342</v>
      </c>
      <c r="D347" s="272" t="s">
        <v>2082</v>
      </c>
      <c r="E347" s="269" t="s">
        <v>1759</v>
      </c>
      <c r="F347" s="269" t="s">
        <v>1393</v>
      </c>
      <c r="G347" s="269" t="s">
        <v>1630</v>
      </c>
      <c r="H347" s="269" t="s">
        <v>1621</v>
      </c>
    </row>
    <row r="348" spans="1:8" x14ac:dyDescent="0.25">
      <c r="A348" s="273" t="s">
        <v>2482</v>
      </c>
      <c r="B348" s="272" t="s">
        <v>2483</v>
      </c>
      <c r="C348" s="272" t="s">
        <v>2484</v>
      </c>
      <c r="D348" s="272" t="s">
        <v>2082</v>
      </c>
      <c r="E348" s="269" t="s">
        <v>1685</v>
      </c>
      <c r="F348" s="269" t="s">
        <v>1393</v>
      </c>
      <c r="G348" s="269" t="s">
        <v>1649</v>
      </c>
      <c r="H348" s="269" t="s">
        <v>1621</v>
      </c>
    </row>
    <row r="349" spans="1:8" x14ac:dyDescent="0.25">
      <c r="A349" s="273" t="s">
        <v>2485</v>
      </c>
      <c r="B349" s="272" t="s">
        <v>2486</v>
      </c>
      <c r="C349" s="272" t="s">
        <v>2487</v>
      </c>
      <c r="D349" s="272" t="s">
        <v>2082</v>
      </c>
      <c r="E349" s="269" t="s">
        <v>1724</v>
      </c>
      <c r="F349" s="269" t="s">
        <v>1393</v>
      </c>
      <c r="G349" s="269" t="s">
        <v>1630</v>
      </c>
      <c r="H349" s="269" t="s">
        <v>1621</v>
      </c>
    </row>
    <row r="350" spans="1:8" x14ac:dyDescent="0.25">
      <c r="A350" s="273" t="s">
        <v>2488</v>
      </c>
      <c r="B350" s="272" t="s">
        <v>343</v>
      </c>
      <c r="C350" s="272" t="s">
        <v>344</v>
      </c>
      <c r="D350" s="272" t="s">
        <v>2082</v>
      </c>
      <c r="E350" s="269" t="s">
        <v>2222</v>
      </c>
      <c r="F350" s="269" t="s">
        <v>1393</v>
      </c>
      <c r="G350" s="269" t="s">
        <v>1678</v>
      </c>
      <c r="H350" s="269" t="s">
        <v>1621</v>
      </c>
    </row>
    <row r="351" spans="1:8" x14ac:dyDescent="0.25">
      <c r="A351" s="273" t="s">
        <v>2489</v>
      </c>
      <c r="B351" s="272" t="s">
        <v>345</v>
      </c>
      <c r="C351" s="272" t="s">
        <v>346</v>
      </c>
      <c r="D351" s="272" t="s">
        <v>2082</v>
      </c>
      <c r="E351" s="269" t="s">
        <v>1619</v>
      </c>
      <c r="F351" s="269" t="s">
        <v>1393</v>
      </c>
      <c r="G351" s="269" t="s">
        <v>1620</v>
      </c>
      <c r="H351" s="269" t="s">
        <v>1621</v>
      </c>
    </row>
    <row r="352" spans="1:8" x14ac:dyDescent="0.25">
      <c r="A352" s="273" t="s">
        <v>2490</v>
      </c>
      <c r="B352" s="272" t="s">
        <v>347</v>
      </c>
      <c r="C352" s="272" t="s">
        <v>348</v>
      </c>
      <c r="D352" s="272" t="s">
        <v>2082</v>
      </c>
      <c r="E352" s="269" t="s">
        <v>2222</v>
      </c>
      <c r="F352" s="269" t="s">
        <v>1393</v>
      </c>
      <c r="G352" s="269" t="s">
        <v>1678</v>
      </c>
      <c r="H352" s="269" t="s">
        <v>1621</v>
      </c>
    </row>
    <row r="353" spans="1:8" x14ac:dyDescent="0.25">
      <c r="A353" s="273" t="s">
        <v>2491</v>
      </c>
      <c r="B353" s="272" t="s">
        <v>229</v>
      </c>
      <c r="C353" s="272" t="s">
        <v>2492</v>
      </c>
      <c r="D353" s="272" t="s">
        <v>2082</v>
      </c>
      <c r="E353" s="269" t="s">
        <v>2092</v>
      </c>
      <c r="F353" s="269" t="s">
        <v>1393</v>
      </c>
      <c r="G353" s="269" t="s">
        <v>1678</v>
      </c>
      <c r="H353" s="269" t="s">
        <v>1621</v>
      </c>
    </row>
    <row r="354" spans="1:8" x14ac:dyDescent="0.25">
      <c r="A354" s="273" t="s">
        <v>2493</v>
      </c>
      <c r="B354" s="272" t="s">
        <v>2494</v>
      </c>
      <c r="C354" s="272" t="s">
        <v>2495</v>
      </c>
      <c r="D354" s="272" t="s">
        <v>2082</v>
      </c>
      <c r="E354" s="269" t="s">
        <v>2222</v>
      </c>
      <c r="F354" s="269" t="s">
        <v>1393</v>
      </c>
      <c r="G354" s="269" t="s">
        <v>1678</v>
      </c>
      <c r="H354" s="269" t="s">
        <v>1621</v>
      </c>
    </row>
    <row r="355" spans="1:8" x14ac:dyDescent="0.25">
      <c r="A355" s="273" t="s">
        <v>2496</v>
      </c>
      <c r="B355" s="272" t="s">
        <v>2497</v>
      </c>
      <c r="C355" s="272" t="s">
        <v>2498</v>
      </c>
      <c r="D355" s="272" t="s">
        <v>2082</v>
      </c>
      <c r="E355" s="269" t="s">
        <v>2206</v>
      </c>
      <c r="F355" s="269" t="s">
        <v>1393</v>
      </c>
      <c r="G355" s="269" t="s">
        <v>1678</v>
      </c>
      <c r="H355" s="269" t="s">
        <v>1621</v>
      </c>
    </row>
    <row r="356" spans="1:8" x14ac:dyDescent="0.25">
      <c r="A356" s="273" t="s">
        <v>2499</v>
      </c>
      <c r="B356" s="272" t="s">
        <v>142</v>
      </c>
      <c r="C356" s="272" t="s">
        <v>143</v>
      </c>
      <c r="D356" s="272" t="s">
        <v>2082</v>
      </c>
      <c r="E356" s="269" t="s">
        <v>2292</v>
      </c>
      <c r="F356" s="269" t="s">
        <v>1393</v>
      </c>
      <c r="G356" s="269" t="s">
        <v>1678</v>
      </c>
      <c r="H356" s="269" t="s">
        <v>1621</v>
      </c>
    </row>
    <row r="357" spans="1:8" x14ac:dyDescent="0.25">
      <c r="A357" s="273" t="s">
        <v>2500</v>
      </c>
      <c r="B357" s="272" t="s">
        <v>349</v>
      </c>
      <c r="C357" s="272" t="s">
        <v>2501</v>
      </c>
      <c r="D357" s="272" t="s">
        <v>2082</v>
      </c>
      <c r="E357" s="269" t="s">
        <v>1724</v>
      </c>
      <c r="F357" s="269" t="s">
        <v>1393</v>
      </c>
      <c r="G357" s="269" t="s">
        <v>1630</v>
      </c>
      <c r="H357" s="269" t="s">
        <v>1621</v>
      </c>
    </row>
    <row r="358" spans="1:8" x14ac:dyDescent="0.25">
      <c r="A358" s="273" t="s">
        <v>2502</v>
      </c>
      <c r="B358" s="272" t="s">
        <v>2503</v>
      </c>
      <c r="C358" s="272" t="s">
        <v>2504</v>
      </c>
      <c r="D358" s="272" t="s">
        <v>2082</v>
      </c>
      <c r="E358" s="269" t="s">
        <v>2206</v>
      </c>
      <c r="F358" s="269" t="s">
        <v>1393</v>
      </c>
      <c r="G358" s="269" t="s">
        <v>1678</v>
      </c>
      <c r="H358" s="269" t="s">
        <v>1621</v>
      </c>
    </row>
    <row r="359" spans="1:8" x14ac:dyDescent="0.25">
      <c r="A359" s="273" t="s">
        <v>2505</v>
      </c>
      <c r="B359" s="272" t="s">
        <v>350</v>
      </c>
      <c r="C359" s="272" t="s">
        <v>351</v>
      </c>
      <c r="D359" s="272" t="s">
        <v>2082</v>
      </c>
      <c r="E359" s="269" t="s">
        <v>2206</v>
      </c>
      <c r="F359" s="269" t="s">
        <v>1393</v>
      </c>
      <c r="G359" s="269" t="s">
        <v>1678</v>
      </c>
      <c r="H359" s="269" t="s">
        <v>1621</v>
      </c>
    </row>
    <row r="360" spans="1:8" x14ac:dyDescent="0.25">
      <c r="A360" s="273" t="s">
        <v>2506</v>
      </c>
      <c r="B360" s="272" t="s">
        <v>352</v>
      </c>
      <c r="C360" s="272" t="s">
        <v>353</v>
      </c>
      <c r="D360" s="272" t="s">
        <v>2082</v>
      </c>
      <c r="E360" s="269" t="s">
        <v>1962</v>
      </c>
      <c r="F360" s="269" t="s">
        <v>1393</v>
      </c>
      <c r="G360" s="269" t="s">
        <v>1620</v>
      </c>
      <c r="H360" s="269" t="s">
        <v>1621</v>
      </c>
    </row>
    <row r="361" spans="1:8" x14ac:dyDescent="0.25">
      <c r="A361" s="273" t="s">
        <v>2507</v>
      </c>
      <c r="B361" s="272" t="s">
        <v>2508</v>
      </c>
      <c r="C361" s="272" t="s">
        <v>2509</v>
      </c>
      <c r="D361" s="272" t="s">
        <v>2082</v>
      </c>
      <c r="E361" s="269" t="s">
        <v>2206</v>
      </c>
      <c r="F361" s="269" t="s">
        <v>1393</v>
      </c>
      <c r="G361" s="269" t="s">
        <v>1678</v>
      </c>
      <c r="H361" s="269" t="s">
        <v>1621</v>
      </c>
    </row>
    <row r="362" spans="1:8" x14ac:dyDescent="0.25">
      <c r="A362" s="273" t="s">
        <v>2510</v>
      </c>
      <c r="B362" s="272" t="s">
        <v>203</v>
      </c>
      <c r="C362" s="272" t="s">
        <v>204</v>
      </c>
      <c r="D362" s="272" t="s">
        <v>2082</v>
      </c>
      <c r="E362" s="269" t="s">
        <v>1677</v>
      </c>
      <c r="F362" s="269" t="s">
        <v>1393</v>
      </c>
      <c r="G362" s="269" t="s">
        <v>1678</v>
      </c>
      <c r="H362" s="269" t="s">
        <v>1621</v>
      </c>
    </row>
    <row r="363" spans="1:8" x14ac:dyDescent="0.25">
      <c r="A363" s="273" t="s">
        <v>2511</v>
      </c>
      <c r="B363" s="272" t="s">
        <v>354</v>
      </c>
      <c r="C363" s="272" t="s">
        <v>355</v>
      </c>
      <c r="D363" s="272" t="s">
        <v>2082</v>
      </c>
      <c r="E363" s="269" t="s">
        <v>2222</v>
      </c>
      <c r="F363" s="269" t="s">
        <v>1393</v>
      </c>
      <c r="G363" s="269" t="s">
        <v>1678</v>
      </c>
      <c r="H363" s="269" t="s">
        <v>1621</v>
      </c>
    </row>
    <row r="364" spans="1:8" x14ac:dyDescent="0.25">
      <c r="A364" s="273" t="s">
        <v>2512</v>
      </c>
      <c r="B364" s="272" t="s">
        <v>271</v>
      </c>
      <c r="C364" s="272" t="s">
        <v>272</v>
      </c>
      <c r="D364" s="272" t="s">
        <v>2082</v>
      </c>
      <c r="E364" s="269" t="s">
        <v>2092</v>
      </c>
      <c r="F364" s="269" t="s">
        <v>1393</v>
      </c>
      <c r="G364" s="269" t="s">
        <v>1678</v>
      </c>
      <c r="H364" s="269" t="s">
        <v>1621</v>
      </c>
    </row>
    <row r="365" spans="1:8" x14ac:dyDescent="0.25">
      <c r="A365" s="273" t="s">
        <v>2513</v>
      </c>
      <c r="B365" s="272" t="s">
        <v>144</v>
      </c>
      <c r="C365" s="272" t="s">
        <v>145</v>
      </c>
      <c r="D365" s="272" t="s">
        <v>2082</v>
      </c>
      <c r="E365" s="269" t="s">
        <v>2129</v>
      </c>
      <c r="F365" s="269" t="s">
        <v>1393</v>
      </c>
      <c r="G365" s="269" t="s">
        <v>1649</v>
      </c>
      <c r="H365" s="269" t="s">
        <v>1621</v>
      </c>
    </row>
    <row r="366" spans="1:8" x14ac:dyDescent="0.25">
      <c r="A366" s="273" t="s">
        <v>2514</v>
      </c>
      <c r="B366" s="272" t="s">
        <v>2515</v>
      </c>
      <c r="C366" s="272" t="s">
        <v>2516</v>
      </c>
      <c r="D366" s="272" t="s">
        <v>2082</v>
      </c>
      <c r="E366" s="269" t="s">
        <v>2092</v>
      </c>
      <c r="F366" s="269" t="s">
        <v>1393</v>
      </c>
      <c r="G366" s="269" t="s">
        <v>1678</v>
      </c>
      <c r="H366" s="269" t="s">
        <v>1621</v>
      </c>
    </row>
    <row r="367" spans="1:8" x14ac:dyDescent="0.25">
      <c r="A367" s="273" t="s">
        <v>2517</v>
      </c>
      <c r="B367" s="272" t="s">
        <v>2518</v>
      </c>
      <c r="C367" s="272" t="s">
        <v>2519</v>
      </c>
      <c r="D367" s="272" t="s">
        <v>2082</v>
      </c>
      <c r="E367" s="269" t="s">
        <v>1724</v>
      </c>
      <c r="F367" s="269" t="s">
        <v>1393</v>
      </c>
      <c r="G367" s="269" t="s">
        <v>1630</v>
      </c>
      <c r="H367" s="269" t="s">
        <v>1621</v>
      </c>
    </row>
    <row r="368" spans="1:8" x14ac:dyDescent="0.25">
      <c r="A368" s="273" t="s">
        <v>2520</v>
      </c>
      <c r="B368" s="272" t="s">
        <v>2521</v>
      </c>
      <c r="C368" s="272" t="s">
        <v>2522</v>
      </c>
      <c r="D368" s="272" t="s">
        <v>2082</v>
      </c>
      <c r="E368" s="269" t="s">
        <v>2092</v>
      </c>
      <c r="F368" s="269" t="s">
        <v>1393</v>
      </c>
      <c r="G368" s="269" t="s">
        <v>1678</v>
      </c>
      <c r="H368" s="269" t="s">
        <v>1621</v>
      </c>
    </row>
    <row r="369" spans="1:8" x14ac:dyDescent="0.25">
      <c r="A369" s="273" t="s">
        <v>2523</v>
      </c>
      <c r="B369" s="272" t="s">
        <v>2524</v>
      </c>
      <c r="C369" s="272" t="s">
        <v>2525</v>
      </c>
      <c r="D369" s="272" t="s">
        <v>2082</v>
      </c>
      <c r="E369" s="269" t="s">
        <v>1635</v>
      </c>
      <c r="F369" s="269" t="s">
        <v>1393</v>
      </c>
      <c r="G369" s="269" t="s">
        <v>1620</v>
      </c>
      <c r="H369" s="269" t="s">
        <v>1621</v>
      </c>
    </row>
    <row r="370" spans="1:8" x14ac:dyDescent="0.25">
      <c r="A370" s="273" t="s">
        <v>2526</v>
      </c>
      <c r="B370" s="272" t="s">
        <v>356</v>
      </c>
      <c r="C370" s="272" t="s">
        <v>2527</v>
      </c>
      <c r="D370" s="272" t="s">
        <v>2528</v>
      </c>
      <c r="E370" s="269" t="s">
        <v>1801</v>
      </c>
      <c r="F370" s="269" t="s">
        <v>1393</v>
      </c>
      <c r="G370" s="269" t="s">
        <v>1630</v>
      </c>
      <c r="H370" s="269" t="s">
        <v>1621</v>
      </c>
    </row>
    <row r="371" spans="1:8" x14ac:dyDescent="0.25">
      <c r="A371" s="273" t="s">
        <v>2529</v>
      </c>
      <c r="B371" s="272" t="s">
        <v>357</v>
      </c>
      <c r="C371" s="272" t="s">
        <v>358</v>
      </c>
      <c r="D371" s="272" t="s">
        <v>2082</v>
      </c>
      <c r="E371" s="269" t="s">
        <v>2092</v>
      </c>
      <c r="F371" s="269" t="s">
        <v>1393</v>
      </c>
      <c r="G371" s="269" t="s">
        <v>1678</v>
      </c>
      <c r="H371" s="269" t="s">
        <v>1621</v>
      </c>
    </row>
    <row r="372" spans="1:8" x14ac:dyDescent="0.25">
      <c r="A372" s="273" t="s">
        <v>2530</v>
      </c>
      <c r="B372" s="272" t="s">
        <v>359</v>
      </c>
      <c r="C372" s="272" t="s">
        <v>360</v>
      </c>
      <c r="D372" s="272" t="s">
        <v>2082</v>
      </c>
      <c r="E372" s="269" t="s">
        <v>2222</v>
      </c>
      <c r="F372" s="269" t="s">
        <v>1393</v>
      </c>
      <c r="G372" s="269" t="s">
        <v>1678</v>
      </c>
      <c r="H372" s="269" t="s">
        <v>1621</v>
      </c>
    </row>
    <row r="373" spans="1:8" x14ac:dyDescent="0.25">
      <c r="A373" s="273" t="s">
        <v>2531</v>
      </c>
      <c r="B373" s="272" t="s">
        <v>210</v>
      </c>
      <c r="C373" s="272" t="s">
        <v>211</v>
      </c>
      <c r="D373" s="272" t="s">
        <v>2082</v>
      </c>
      <c r="E373" s="269" t="s">
        <v>2092</v>
      </c>
      <c r="F373" s="269" t="s">
        <v>1393</v>
      </c>
      <c r="G373" s="269" t="s">
        <v>1678</v>
      </c>
      <c r="H373" s="269" t="s">
        <v>1621</v>
      </c>
    </row>
    <row r="374" spans="1:8" x14ac:dyDescent="0.25">
      <c r="A374" s="273" t="s">
        <v>2532</v>
      </c>
      <c r="B374" s="272" t="s">
        <v>361</v>
      </c>
      <c r="C374" s="272" t="s">
        <v>362</v>
      </c>
      <c r="D374" s="272" t="s">
        <v>2082</v>
      </c>
      <c r="E374" s="269" t="s">
        <v>1677</v>
      </c>
      <c r="F374" s="269" t="s">
        <v>1393</v>
      </c>
      <c r="G374" s="269" t="s">
        <v>1678</v>
      </c>
      <c r="H374" s="269" t="s">
        <v>1621</v>
      </c>
    </row>
    <row r="375" spans="1:8" x14ac:dyDescent="0.25">
      <c r="A375" s="273" t="s">
        <v>2533</v>
      </c>
      <c r="B375" s="272" t="s">
        <v>267</v>
      </c>
      <c r="C375" s="272" t="s">
        <v>268</v>
      </c>
      <c r="D375" s="272" t="s">
        <v>2082</v>
      </c>
      <c r="E375" s="269" t="s">
        <v>2292</v>
      </c>
      <c r="F375" s="269" t="s">
        <v>1393</v>
      </c>
      <c r="G375" s="269" t="s">
        <v>1678</v>
      </c>
      <c r="H375" s="269" t="s">
        <v>1621</v>
      </c>
    </row>
    <row r="376" spans="1:8" x14ac:dyDescent="0.25">
      <c r="A376" s="273" t="s">
        <v>2534</v>
      </c>
      <c r="B376" s="272" t="s">
        <v>2535</v>
      </c>
      <c r="C376" s="272" t="s">
        <v>2536</v>
      </c>
      <c r="D376" s="272" t="s">
        <v>2082</v>
      </c>
      <c r="E376" s="269" t="s">
        <v>2129</v>
      </c>
      <c r="F376" s="269" t="s">
        <v>1393</v>
      </c>
      <c r="G376" s="269" t="s">
        <v>1649</v>
      </c>
      <c r="H376" s="269" t="s">
        <v>1621</v>
      </c>
    </row>
    <row r="377" spans="1:8" x14ac:dyDescent="0.25">
      <c r="A377" s="273" t="s">
        <v>2537</v>
      </c>
      <c r="B377" s="272" t="s">
        <v>363</v>
      </c>
      <c r="C377" s="272" t="s">
        <v>364</v>
      </c>
      <c r="D377" s="272" t="s">
        <v>2082</v>
      </c>
      <c r="E377" s="269" t="s">
        <v>1724</v>
      </c>
      <c r="F377" s="269" t="s">
        <v>1393</v>
      </c>
      <c r="G377" s="269" t="s">
        <v>1630</v>
      </c>
      <c r="H377" s="269" t="s">
        <v>1621</v>
      </c>
    </row>
    <row r="378" spans="1:8" x14ac:dyDescent="0.25">
      <c r="A378" s="273" t="s">
        <v>2538</v>
      </c>
      <c r="B378" s="272" t="s">
        <v>365</v>
      </c>
      <c r="C378" s="272" t="s">
        <v>366</v>
      </c>
      <c r="D378" s="272" t="s">
        <v>2082</v>
      </c>
      <c r="E378" s="269" t="s">
        <v>1681</v>
      </c>
      <c r="F378" s="269" t="s">
        <v>1393</v>
      </c>
      <c r="G378" s="269" t="s">
        <v>1620</v>
      </c>
      <c r="H378" s="269" t="s">
        <v>1621</v>
      </c>
    </row>
    <row r="379" spans="1:8" x14ac:dyDescent="0.25">
      <c r="A379" s="273" t="s">
        <v>2539</v>
      </c>
      <c r="B379" s="272" t="s">
        <v>2540</v>
      </c>
      <c r="C379" s="272" t="s">
        <v>2541</v>
      </c>
      <c r="D379" s="272" t="s">
        <v>2082</v>
      </c>
      <c r="E379" s="269" t="s">
        <v>2129</v>
      </c>
      <c r="F379" s="269" t="s">
        <v>1393</v>
      </c>
      <c r="G379" s="269" t="s">
        <v>1649</v>
      </c>
      <c r="H379" s="269" t="s">
        <v>1621</v>
      </c>
    </row>
    <row r="380" spans="1:8" x14ac:dyDescent="0.25">
      <c r="A380" s="273" t="s">
        <v>2542</v>
      </c>
      <c r="B380" s="272" t="s">
        <v>109</v>
      </c>
      <c r="C380" s="272" t="s">
        <v>110</v>
      </c>
      <c r="D380" s="272" t="s">
        <v>2082</v>
      </c>
      <c r="E380" s="269" t="s">
        <v>1721</v>
      </c>
      <c r="F380" s="269" t="s">
        <v>1393</v>
      </c>
      <c r="G380" s="269" t="s">
        <v>1649</v>
      </c>
      <c r="H380" s="269" t="s">
        <v>1621</v>
      </c>
    </row>
    <row r="381" spans="1:8" x14ac:dyDescent="0.25">
      <c r="A381" s="273" t="s">
        <v>2543</v>
      </c>
      <c r="B381" s="272" t="s">
        <v>2544</v>
      </c>
      <c r="C381" s="272" t="s">
        <v>2545</v>
      </c>
      <c r="D381" s="272" t="s">
        <v>2082</v>
      </c>
      <c r="E381" s="269" t="s">
        <v>1721</v>
      </c>
      <c r="F381" s="269" t="s">
        <v>1393</v>
      </c>
      <c r="G381" s="269" t="s">
        <v>1649</v>
      </c>
      <c r="H381" s="269" t="s">
        <v>1621</v>
      </c>
    </row>
    <row r="382" spans="1:8" x14ac:dyDescent="0.25">
      <c r="A382" s="273" t="s">
        <v>2546</v>
      </c>
      <c r="B382" s="272" t="s">
        <v>150</v>
      </c>
      <c r="C382" s="272" t="s">
        <v>151</v>
      </c>
      <c r="D382" s="272" t="s">
        <v>2082</v>
      </c>
      <c r="E382" s="269" t="s">
        <v>2092</v>
      </c>
      <c r="F382" s="269" t="s">
        <v>1393</v>
      </c>
      <c r="G382" s="269" t="s">
        <v>1678</v>
      </c>
      <c r="H382" s="269" t="s">
        <v>1621</v>
      </c>
    </row>
    <row r="383" spans="1:8" x14ac:dyDescent="0.25">
      <c r="A383" s="273" t="s">
        <v>2547</v>
      </c>
      <c r="B383" s="272" t="s">
        <v>367</v>
      </c>
      <c r="C383" s="272" t="s">
        <v>368</v>
      </c>
      <c r="D383" s="272" t="s">
        <v>2082</v>
      </c>
      <c r="E383" s="269" t="s">
        <v>1677</v>
      </c>
      <c r="F383" s="269" t="s">
        <v>1393</v>
      </c>
      <c r="G383" s="269" t="s">
        <v>1678</v>
      </c>
      <c r="H383" s="269" t="s">
        <v>1621</v>
      </c>
    </row>
    <row r="384" spans="1:8" x14ac:dyDescent="0.25">
      <c r="A384" s="273" t="s">
        <v>2548</v>
      </c>
      <c r="B384" s="272" t="s">
        <v>369</v>
      </c>
      <c r="C384" s="272" t="s">
        <v>370</v>
      </c>
      <c r="D384" s="272" t="s">
        <v>2082</v>
      </c>
      <c r="E384" s="269" t="s">
        <v>1724</v>
      </c>
      <c r="F384" s="269" t="s">
        <v>1393</v>
      </c>
      <c r="G384" s="269" t="s">
        <v>1630</v>
      </c>
      <c r="H384" s="269" t="s">
        <v>1621</v>
      </c>
    </row>
    <row r="385" spans="1:8" x14ac:dyDescent="0.25">
      <c r="A385" s="273" t="s">
        <v>2549</v>
      </c>
      <c r="B385" s="272" t="s">
        <v>371</v>
      </c>
      <c r="C385" s="272" t="s">
        <v>372</v>
      </c>
      <c r="D385" s="272" t="s">
        <v>2082</v>
      </c>
      <c r="E385" s="269" t="s">
        <v>2206</v>
      </c>
      <c r="F385" s="269" t="s">
        <v>1393</v>
      </c>
      <c r="G385" s="269" t="s">
        <v>1678</v>
      </c>
      <c r="H385" s="269" t="s">
        <v>1621</v>
      </c>
    </row>
    <row r="386" spans="1:8" x14ac:dyDescent="0.25">
      <c r="A386" s="273" t="s">
        <v>2550</v>
      </c>
      <c r="B386" s="272" t="s">
        <v>2551</v>
      </c>
      <c r="C386" s="272" t="s">
        <v>2552</v>
      </c>
      <c r="D386" s="272" t="s">
        <v>2082</v>
      </c>
      <c r="E386" s="269" t="s">
        <v>1767</v>
      </c>
      <c r="F386" s="269" t="s">
        <v>1393</v>
      </c>
      <c r="G386" s="269" t="s">
        <v>1678</v>
      </c>
      <c r="H386" s="269" t="s">
        <v>1621</v>
      </c>
    </row>
    <row r="387" spans="1:8" x14ac:dyDescent="0.25">
      <c r="A387" s="273" t="s">
        <v>2553</v>
      </c>
      <c r="B387" s="272" t="s">
        <v>373</v>
      </c>
      <c r="C387" s="272" t="s">
        <v>374</v>
      </c>
      <c r="D387" s="272" t="s">
        <v>2082</v>
      </c>
      <c r="E387" s="269" t="s">
        <v>1767</v>
      </c>
      <c r="F387" s="269" t="s">
        <v>1393</v>
      </c>
      <c r="G387" s="269" t="s">
        <v>1678</v>
      </c>
      <c r="H387" s="269" t="s">
        <v>1621</v>
      </c>
    </row>
    <row r="388" spans="1:8" x14ac:dyDescent="0.25">
      <c r="A388" s="273" t="s">
        <v>2554</v>
      </c>
      <c r="B388" s="272" t="s">
        <v>120</v>
      </c>
      <c r="C388" s="272" t="s">
        <v>121</v>
      </c>
      <c r="D388" s="272" t="s">
        <v>2082</v>
      </c>
      <c r="E388" s="269" t="s">
        <v>2092</v>
      </c>
      <c r="F388" s="269" t="s">
        <v>1393</v>
      </c>
      <c r="G388" s="269" t="s">
        <v>1678</v>
      </c>
      <c r="H388" s="269" t="s">
        <v>1621</v>
      </c>
    </row>
    <row r="389" spans="1:8" x14ac:dyDescent="0.25">
      <c r="A389" s="273" t="s">
        <v>2555</v>
      </c>
      <c r="B389" s="272" t="s">
        <v>146</v>
      </c>
      <c r="C389" s="272" t="s">
        <v>147</v>
      </c>
      <c r="D389" s="272" t="s">
        <v>2082</v>
      </c>
      <c r="E389" s="269" t="s">
        <v>2222</v>
      </c>
      <c r="F389" s="269" t="s">
        <v>1393</v>
      </c>
      <c r="G389" s="269" t="s">
        <v>1678</v>
      </c>
      <c r="H389" s="269" t="s">
        <v>1621</v>
      </c>
    </row>
    <row r="390" spans="1:8" x14ac:dyDescent="0.25">
      <c r="A390" s="273" t="s">
        <v>2556</v>
      </c>
      <c r="B390" s="272" t="s">
        <v>375</v>
      </c>
      <c r="C390" s="272" t="s">
        <v>376</v>
      </c>
      <c r="D390" s="272" t="s">
        <v>2082</v>
      </c>
      <c r="E390" s="269" t="s">
        <v>2092</v>
      </c>
      <c r="F390" s="269" t="s">
        <v>1393</v>
      </c>
      <c r="G390" s="269" t="s">
        <v>1678</v>
      </c>
      <c r="H390" s="269" t="s">
        <v>1621</v>
      </c>
    </row>
    <row r="391" spans="1:8" x14ac:dyDescent="0.25">
      <c r="A391" s="273" t="s">
        <v>2557</v>
      </c>
      <c r="B391" s="272" t="s">
        <v>2558</v>
      </c>
      <c r="C391" s="272" t="s">
        <v>2559</v>
      </c>
      <c r="D391" s="272" t="s">
        <v>2082</v>
      </c>
      <c r="E391" s="269" t="s">
        <v>2092</v>
      </c>
      <c r="F391" s="269" t="s">
        <v>1393</v>
      </c>
      <c r="G391" s="269" t="s">
        <v>1678</v>
      </c>
      <c r="H391" s="269" t="s">
        <v>1621</v>
      </c>
    </row>
    <row r="392" spans="1:8" x14ac:dyDescent="0.25">
      <c r="A392" s="273" t="s">
        <v>2560</v>
      </c>
      <c r="B392" s="272" t="s">
        <v>377</v>
      </c>
      <c r="C392" s="272" t="s">
        <v>378</v>
      </c>
      <c r="D392" s="272" t="s">
        <v>2082</v>
      </c>
      <c r="E392" s="269" t="s">
        <v>1721</v>
      </c>
      <c r="F392" s="269" t="s">
        <v>1393</v>
      </c>
      <c r="G392" s="269" t="s">
        <v>1649</v>
      </c>
      <c r="H392" s="269" t="s">
        <v>1621</v>
      </c>
    </row>
    <row r="393" spans="1:8" x14ac:dyDescent="0.25">
      <c r="A393" s="273" t="s">
        <v>2561</v>
      </c>
      <c r="B393" s="272" t="s">
        <v>379</v>
      </c>
      <c r="C393" s="272" t="s">
        <v>380</v>
      </c>
      <c r="D393" s="272" t="s">
        <v>2082</v>
      </c>
      <c r="E393" s="269" t="s">
        <v>1724</v>
      </c>
      <c r="F393" s="269" t="s">
        <v>1393</v>
      </c>
      <c r="G393" s="269" t="s">
        <v>1630</v>
      </c>
      <c r="H393" s="269" t="s">
        <v>1621</v>
      </c>
    </row>
    <row r="394" spans="1:8" x14ac:dyDescent="0.25">
      <c r="A394" s="273" t="s">
        <v>2562</v>
      </c>
      <c r="B394" s="272" t="s">
        <v>2563</v>
      </c>
      <c r="C394" s="272" t="s">
        <v>2564</v>
      </c>
      <c r="D394" s="272" t="s">
        <v>2082</v>
      </c>
      <c r="E394" s="269" t="s">
        <v>1724</v>
      </c>
      <c r="F394" s="269" t="s">
        <v>1393</v>
      </c>
      <c r="G394" s="269" t="s">
        <v>1630</v>
      </c>
      <c r="H394" s="269" t="s">
        <v>1621</v>
      </c>
    </row>
    <row r="395" spans="1:8" x14ac:dyDescent="0.25">
      <c r="A395" s="273" t="s">
        <v>2565</v>
      </c>
      <c r="B395" s="272" t="s">
        <v>239</v>
      </c>
      <c r="C395" s="272" t="s">
        <v>240</v>
      </c>
      <c r="D395" s="272" t="s">
        <v>2082</v>
      </c>
      <c r="E395" s="269" t="s">
        <v>2222</v>
      </c>
      <c r="F395" s="269" t="s">
        <v>1393</v>
      </c>
      <c r="G395" s="269" t="s">
        <v>1678</v>
      </c>
      <c r="H395" s="269" t="s">
        <v>1621</v>
      </c>
    </row>
    <row r="396" spans="1:8" x14ac:dyDescent="0.25">
      <c r="A396" s="273" t="s">
        <v>2566</v>
      </c>
      <c r="B396" s="272" t="s">
        <v>381</v>
      </c>
      <c r="C396" s="272" t="s">
        <v>382</v>
      </c>
      <c r="D396" s="272" t="s">
        <v>2082</v>
      </c>
      <c r="E396" s="269" t="s">
        <v>1759</v>
      </c>
      <c r="F396" s="269" t="s">
        <v>1393</v>
      </c>
      <c r="G396" s="269" t="s">
        <v>1630</v>
      </c>
      <c r="H396" s="269" t="s">
        <v>1621</v>
      </c>
    </row>
    <row r="397" spans="1:8" x14ac:dyDescent="0.25">
      <c r="A397" s="273" t="s">
        <v>2567</v>
      </c>
      <c r="B397" s="272" t="s">
        <v>383</v>
      </c>
      <c r="C397" s="272" t="s">
        <v>384</v>
      </c>
      <c r="D397" s="272" t="s">
        <v>2082</v>
      </c>
      <c r="E397" s="269" t="s">
        <v>1677</v>
      </c>
      <c r="F397" s="269" t="s">
        <v>1393</v>
      </c>
      <c r="G397" s="269" t="s">
        <v>1678</v>
      </c>
      <c r="H397" s="269" t="s">
        <v>1621</v>
      </c>
    </row>
    <row r="398" spans="1:8" x14ac:dyDescent="0.25">
      <c r="A398" s="273" t="s">
        <v>2568</v>
      </c>
      <c r="B398" s="272" t="s">
        <v>2569</v>
      </c>
      <c r="C398" s="272" t="s">
        <v>2570</v>
      </c>
      <c r="D398" s="272" t="s">
        <v>2082</v>
      </c>
      <c r="E398" s="269" t="s">
        <v>1721</v>
      </c>
      <c r="F398" s="269" t="s">
        <v>1393</v>
      </c>
      <c r="G398" s="269" t="s">
        <v>1649</v>
      </c>
      <c r="H398" s="269" t="s">
        <v>1621</v>
      </c>
    </row>
    <row r="399" spans="1:8" x14ac:dyDescent="0.25">
      <c r="A399" s="273" t="s">
        <v>2571</v>
      </c>
      <c r="B399" s="272" t="s">
        <v>269</v>
      </c>
      <c r="C399" s="272" t="s">
        <v>270</v>
      </c>
      <c r="D399" s="272" t="s">
        <v>2082</v>
      </c>
      <c r="E399" s="269" t="s">
        <v>2092</v>
      </c>
      <c r="F399" s="269" t="s">
        <v>1393</v>
      </c>
      <c r="G399" s="269" t="s">
        <v>1678</v>
      </c>
      <c r="H399" s="269" t="s">
        <v>1621</v>
      </c>
    </row>
    <row r="400" spans="1:8" x14ac:dyDescent="0.25">
      <c r="A400" s="273" t="s">
        <v>2572</v>
      </c>
      <c r="B400" s="272" t="s">
        <v>2573</v>
      </c>
      <c r="C400" s="272" t="s">
        <v>2574</v>
      </c>
      <c r="D400" s="272" t="s">
        <v>2082</v>
      </c>
      <c r="E400" s="269" t="s">
        <v>1767</v>
      </c>
      <c r="F400" s="269" t="s">
        <v>1393</v>
      </c>
      <c r="G400" s="269" t="s">
        <v>1678</v>
      </c>
      <c r="H400" s="269" t="s">
        <v>1621</v>
      </c>
    </row>
    <row r="401" spans="1:8" x14ac:dyDescent="0.25">
      <c r="A401" s="273" t="s">
        <v>2575</v>
      </c>
      <c r="B401" s="272" t="s">
        <v>246</v>
      </c>
      <c r="C401" s="272" t="s">
        <v>247</v>
      </c>
      <c r="D401" s="272" t="s">
        <v>2082</v>
      </c>
      <c r="E401" s="269" t="s">
        <v>2292</v>
      </c>
      <c r="F401" s="269" t="s">
        <v>1393</v>
      </c>
      <c r="G401" s="269" t="s">
        <v>1678</v>
      </c>
      <c r="H401" s="269" t="s">
        <v>1621</v>
      </c>
    </row>
    <row r="402" spans="1:8" x14ac:dyDescent="0.25">
      <c r="A402" s="273" t="s">
        <v>2576</v>
      </c>
      <c r="B402" s="272" t="s">
        <v>2577</v>
      </c>
      <c r="C402" s="272" t="s">
        <v>2578</v>
      </c>
      <c r="D402" s="272" t="s">
        <v>2082</v>
      </c>
      <c r="E402" s="269" t="s">
        <v>1685</v>
      </c>
      <c r="F402" s="269" t="s">
        <v>1393</v>
      </c>
      <c r="G402" s="269" t="s">
        <v>1649</v>
      </c>
      <c r="H402" s="269" t="s">
        <v>1621</v>
      </c>
    </row>
    <row r="403" spans="1:8" x14ac:dyDescent="0.25">
      <c r="A403" s="273" t="s">
        <v>2579</v>
      </c>
      <c r="B403" s="272" t="s">
        <v>385</v>
      </c>
      <c r="C403" s="272" t="s">
        <v>386</v>
      </c>
      <c r="D403" s="272" t="s">
        <v>2528</v>
      </c>
      <c r="E403" s="269" t="s">
        <v>1759</v>
      </c>
      <c r="F403" s="269" t="s">
        <v>1393</v>
      </c>
      <c r="G403" s="269" t="s">
        <v>1630</v>
      </c>
      <c r="H403" s="269" t="s">
        <v>1621</v>
      </c>
    </row>
    <row r="404" spans="1:8" x14ac:dyDescent="0.25">
      <c r="A404" s="273" t="s">
        <v>2580</v>
      </c>
      <c r="B404" s="272" t="s">
        <v>209</v>
      </c>
      <c r="C404" s="272" t="s">
        <v>2581</v>
      </c>
      <c r="D404" s="272" t="s">
        <v>2082</v>
      </c>
      <c r="E404" s="269" t="s">
        <v>2092</v>
      </c>
      <c r="F404" s="269" t="s">
        <v>1393</v>
      </c>
      <c r="G404" s="269" t="s">
        <v>1678</v>
      </c>
      <c r="H404" s="269" t="s">
        <v>1621</v>
      </c>
    </row>
    <row r="405" spans="1:8" x14ac:dyDescent="0.25">
      <c r="A405" s="273" t="s">
        <v>2582</v>
      </c>
      <c r="B405" s="272" t="s">
        <v>136</v>
      </c>
      <c r="C405" s="272" t="s">
        <v>2583</v>
      </c>
      <c r="D405" s="272" t="s">
        <v>2082</v>
      </c>
      <c r="E405" s="269" t="s">
        <v>1767</v>
      </c>
      <c r="F405" s="269" t="s">
        <v>1393</v>
      </c>
      <c r="G405" s="269" t="s">
        <v>1678</v>
      </c>
      <c r="H405" s="269" t="s">
        <v>1621</v>
      </c>
    </row>
    <row r="406" spans="1:8" x14ac:dyDescent="0.25">
      <c r="A406" s="273" t="s">
        <v>2584</v>
      </c>
      <c r="B406" s="272" t="s">
        <v>118</v>
      </c>
      <c r="C406" s="272" t="s">
        <v>2585</v>
      </c>
      <c r="D406" s="272" t="s">
        <v>2082</v>
      </c>
      <c r="E406" s="269" t="s">
        <v>2129</v>
      </c>
      <c r="F406" s="269" t="s">
        <v>1393</v>
      </c>
      <c r="G406" s="269" t="s">
        <v>1649</v>
      </c>
      <c r="H406" s="269" t="s">
        <v>1621</v>
      </c>
    </row>
    <row r="407" spans="1:8" x14ac:dyDescent="0.25">
      <c r="A407" s="273" t="s">
        <v>2586</v>
      </c>
      <c r="B407" s="272" t="s">
        <v>389</v>
      </c>
      <c r="C407" s="272" t="s">
        <v>390</v>
      </c>
      <c r="D407" s="272" t="s">
        <v>2082</v>
      </c>
      <c r="E407" s="269" t="s">
        <v>1629</v>
      </c>
      <c r="F407" s="269" t="s">
        <v>1393</v>
      </c>
      <c r="G407" s="269" t="s">
        <v>1630</v>
      </c>
      <c r="H407" s="269" t="s">
        <v>1621</v>
      </c>
    </row>
    <row r="408" spans="1:8" x14ac:dyDescent="0.25">
      <c r="A408" s="273" t="s">
        <v>2587</v>
      </c>
      <c r="B408" s="272" t="s">
        <v>391</v>
      </c>
      <c r="C408" s="272" t="s">
        <v>392</v>
      </c>
      <c r="D408" s="272" t="s">
        <v>2082</v>
      </c>
      <c r="E408" s="269" t="s">
        <v>1625</v>
      </c>
      <c r="F408" s="269" t="s">
        <v>1393</v>
      </c>
      <c r="G408" s="269" t="s">
        <v>1630</v>
      </c>
      <c r="H408" s="269" t="s">
        <v>1621</v>
      </c>
    </row>
    <row r="409" spans="1:8" x14ac:dyDescent="0.25">
      <c r="A409" s="273" t="s">
        <v>2588</v>
      </c>
      <c r="B409" s="272" t="s">
        <v>2589</v>
      </c>
      <c r="C409" s="272" t="s">
        <v>2590</v>
      </c>
      <c r="D409" s="272" t="s">
        <v>2082</v>
      </c>
      <c r="E409" s="269" t="s">
        <v>1681</v>
      </c>
      <c r="F409" s="269" t="s">
        <v>1393</v>
      </c>
      <c r="G409" s="269" t="s">
        <v>1620</v>
      </c>
      <c r="H409" s="269" t="s">
        <v>1621</v>
      </c>
    </row>
    <row r="410" spans="1:8" x14ac:dyDescent="0.25">
      <c r="A410" s="273" t="s">
        <v>2591</v>
      </c>
      <c r="B410" s="272" t="s">
        <v>393</v>
      </c>
      <c r="C410" s="272" t="s">
        <v>394</v>
      </c>
      <c r="D410" s="272" t="s">
        <v>2082</v>
      </c>
      <c r="E410" s="269" t="s">
        <v>2222</v>
      </c>
      <c r="F410" s="269" t="s">
        <v>1393</v>
      </c>
      <c r="G410" s="269" t="s">
        <v>1678</v>
      </c>
      <c r="H410" s="269" t="s">
        <v>1621</v>
      </c>
    </row>
    <row r="411" spans="1:8" x14ac:dyDescent="0.25">
      <c r="A411" s="272" t="s">
        <v>2592</v>
      </c>
      <c r="B411" s="272" t="s">
        <v>395</v>
      </c>
      <c r="C411" s="272" t="s">
        <v>396</v>
      </c>
      <c r="D411" s="272" t="s">
        <v>2082</v>
      </c>
      <c r="E411" s="269" t="s">
        <v>1771</v>
      </c>
      <c r="F411" s="269" t="s">
        <v>1393</v>
      </c>
      <c r="G411" s="269" t="s">
        <v>1620</v>
      </c>
      <c r="H411" s="269" t="s">
        <v>1621</v>
      </c>
    </row>
    <row r="412" spans="1:8" x14ac:dyDescent="0.25">
      <c r="A412" s="273" t="s">
        <v>2593</v>
      </c>
      <c r="B412" s="272" t="s">
        <v>397</v>
      </c>
      <c r="C412" s="272" t="s">
        <v>398</v>
      </c>
      <c r="D412" s="272" t="s">
        <v>2082</v>
      </c>
      <c r="E412" s="269" t="s">
        <v>1681</v>
      </c>
      <c r="F412" s="269" t="s">
        <v>1393</v>
      </c>
      <c r="G412" s="269" t="s">
        <v>1620</v>
      </c>
      <c r="H412" s="269" t="s">
        <v>1621</v>
      </c>
    </row>
    <row r="413" spans="1:8" x14ac:dyDescent="0.25">
      <c r="A413" s="273" t="s">
        <v>2594</v>
      </c>
      <c r="B413" s="272" t="s">
        <v>399</v>
      </c>
      <c r="C413" s="272" t="s">
        <v>400</v>
      </c>
      <c r="D413" s="272" t="s">
        <v>2082</v>
      </c>
      <c r="E413" s="269" t="s">
        <v>1644</v>
      </c>
      <c r="F413" s="269" t="s">
        <v>1393</v>
      </c>
      <c r="G413" s="269" t="s">
        <v>1630</v>
      </c>
      <c r="H413" s="269" t="s">
        <v>1621</v>
      </c>
    </row>
    <row r="414" spans="1:8" x14ac:dyDescent="0.25">
      <c r="A414" s="273" t="s">
        <v>2595</v>
      </c>
      <c r="B414" s="272" t="s">
        <v>198</v>
      </c>
      <c r="C414" s="272" t="s">
        <v>2596</v>
      </c>
      <c r="D414" s="272" t="s">
        <v>2082</v>
      </c>
      <c r="E414" s="269" t="s">
        <v>2222</v>
      </c>
      <c r="F414" s="269" t="s">
        <v>1393</v>
      </c>
      <c r="G414" s="269" t="s">
        <v>1678</v>
      </c>
      <c r="H414" s="269" t="s">
        <v>1621</v>
      </c>
    </row>
    <row r="415" spans="1:8" x14ac:dyDescent="0.25">
      <c r="A415" s="273" t="s">
        <v>2597</v>
      </c>
      <c r="B415" s="272" t="s">
        <v>401</v>
      </c>
      <c r="C415" s="272" t="s">
        <v>2598</v>
      </c>
      <c r="D415" s="272" t="s">
        <v>2082</v>
      </c>
      <c r="E415" s="269" t="s">
        <v>1801</v>
      </c>
      <c r="F415" s="269" t="s">
        <v>1393</v>
      </c>
      <c r="G415" s="269" t="s">
        <v>1630</v>
      </c>
      <c r="H415" s="269" t="s">
        <v>1621</v>
      </c>
    </row>
    <row r="416" spans="1:8" x14ac:dyDescent="0.25">
      <c r="A416" s="273" t="s">
        <v>2599</v>
      </c>
      <c r="B416" s="272" t="s">
        <v>104</v>
      </c>
      <c r="C416" s="272" t="s">
        <v>2600</v>
      </c>
      <c r="D416" s="272" t="s">
        <v>2082</v>
      </c>
      <c r="E416" s="269" t="s">
        <v>1681</v>
      </c>
      <c r="F416" s="269" t="s">
        <v>1393</v>
      </c>
      <c r="G416" s="269" t="s">
        <v>1620</v>
      </c>
      <c r="H416" s="269" t="s">
        <v>1621</v>
      </c>
    </row>
    <row r="417" spans="1:8" x14ac:dyDescent="0.25">
      <c r="A417" s="273" t="s">
        <v>2601</v>
      </c>
      <c r="B417" s="272" t="s">
        <v>2602</v>
      </c>
      <c r="C417" s="272" t="s">
        <v>2603</v>
      </c>
      <c r="D417" s="272" t="s">
        <v>2082</v>
      </c>
      <c r="E417" s="269" t="s">
        <v>1767</v>
      </c>
      <c r="F417" s="269" t="s">
        <v>1393</v>
      </c>
      <c r="G417" s="269" t="s">
        <v>1678</v>
      </c>
      <c r="H417" s="269" t="s">
        <v>1621</v>
      </c>
    </row>
    <row r="418" spans="1:8" x14ac:dyDescent="0.25">
      <c r="A418" s="273" t="s">
        <v>2604</v>
      </c>
      <c r="B418" s="272" t="s">
        <v>2605</v>
      </c>
      <c r="C418" s="272" t="s">
        <v>2606</v>
      </c>
      <c r="D418" s="272" t="s">
        <v>2082</v>
      </c>
      <c r="E418" s="269" t="s">
        <v>1629</v>
      </c>
      <c r="F418" s="269" t="s">
        <v>1393</v>
      </c>
      <c r="G418" s="269" t="s">
        <v>1630</v>
      </c>
      <c r="H418" s="269" t="s">
        <v>1621</v>
      </c>
    </row>
    <row r="419" spans="1:8" x14ac:dyDescent="0.25">
      <c r="A419" s="273" t="s">
        <v>2607</v>
      </c>
      <c r="B419" s="272" t="s">
        <v>402</v>
      </c>
      <c r="C419" s="272" t="s">
        <v>403</v>
      </c>
      <c r="D419" s="272" t="s">
        <v>2082</v>
      </c>
      <c r="E419" s="269" t="s">
        <v>1724</v>
      </c>
      <c r="F419" s="269" t="s">
        <v>1393</v>
      </c>
      <c r="G419" s="269" t="s">
        <v>1630</v>
      </c>
      <c r="H419" s="269" t="s">
        <v>1621</v>
      </c>
    </row>
    <row r="420" spans="1:8" x14ac:dyDescent="0.25">
      <c r="A420" s="273" t="s">
        <v>2608</v>
      </c>
      <c r="B420" s="272" t="s">
        <v>404</v>
      </c>
      <c r="C420" s="272" t="s">
        <v>119</v>
      </c>
      <c r="D420" s="272" t="s">
        <v>2082</v>
      </c>
      <c r="E420" s="269" t="s">
        <v>2129</v>
      </c>
      <c r="F420" s="269" t="s">
        <v>1393</v>
      </c>
      <c r="G420" s="269" t="s">
        <v>1649</v>
      </c>
      <c r="H420" s="269" t="s">
        <v>1621</v>
      </c>
    </row>
    <row r="421" spans="1:8" x14ac:dyDescent="0.25">
      <c r="A421" s="273" t="s">
        <v>2609</v>
      </c>
      <c r="B421" s="272" t="s">
        <v>2610</v>
      </c>
      <c r="C421" s="272" t="s">
        <v>195</v>
      </c>
      <c r="D421" s="272" t="s">
        <v>2082</v>
      </c>
      <c r="E421" s="269" t="s">
        <v>1685</v>
      </c>
      <c r="F421" s="269" t="s">
        <v>1393</v>
      </c>
      <c r="G421" s="269" t="s">
        <v>1649</v>
      </c>
      <c r="H421" s="269" t="s">
        <v>1621</v>
      </c>
    </row>
    <row r="422" spans="1:8" x14ac:dyDescent="0.25">
      <c r="A422" s="273" t="s">
        <v>2611</v>
      </c>
      <c r="B422" s="272" t="s">
        <v>2612</v>
      </c>
      <c r="C422" s="272" t="s">
        <v>2613</v>
      </c>
      <c r="D422" s="272" t="s">
        <v>2082</v>
      </c>
      <c r="E422" s="269" t="s">
        <v>1625</v>
      </c>
      <c r="F422" s="269" t="s">
        <v>1393</v>
      </c>
      <c r="G422" s="269" t="s">
        <v>1630</v>
      </c>
      <c r="H422" s="269" t="s">
        <v>1621</v>
      </c>
    </row>
    <row r="423" spans="1:8" x14ac:dyDescent="0.25">
      <c r="A423" s="273" t="s">
        <v>2614</v>
      </c>
      <c r="B423" s="272" t="s">
        <v>405</v>
      </c>
      <c r="C423" s="272" t="s">
        <v>171</v>
      </c>
      <c r="D423" s="272" t="s">
        <v>2082</v>
      </c>
      <c r="E423" s="269" t="s">
        <v>1815</v>
      </c>
      <c r="F423" s="269" t="s">
        <v>1393</v>
      </c>
      <c r="G423" s="269" t="s">
        <v>1649</v>
      </c>
      <c r="H423" s="269" t="s">
        <v>1621</v>
      </c>
    </row>
    <row r="424" spans="1:8" x14ac:dyDescent="0.25">
      <c r="A424" s="273" t="s">
        <v>2615</v>
      </c>
      <c r="B424" s="272" t="s">
        <v>2616</v>
      </c>
      <c r="C424" s="272" t="s">
        <v>2617</v>
      </c>
      <c r="D424" s="272" t="s">
        <v>2082</v>
      </c>
      <c r="E424" s="269" t="s">
        <v>1677</v>
      </c>
      <c r="F424" s="269" t="s">
        <v>1393</v>
      </c>
      <c r="G424" s="269" t="s">
        <v>1678</v>
      </c>
      <c r="H424" s="269" t="s">
        <v>1621</v>
      </c>
    </row>
    <row r="425" spans="1:8" x14ac:dyDescent="0.25">
      <c r="A425" s="273" t="s">
        <v>2618</v>
      </c>
      <c r="B425" s="272" t="s">
        <v>2619</v>
      </c>
      <c r="C425" s="272" t="s">
        <v>2620</v>
      </c>
      <c r="D425" s="272" t="s">
        <v>2082</v>
      </c>
      <c r="E425" s="269" t="s">
        <v>1801</v>
      </c>
      <c r="F425" s="269" t="s">
        <v>1393</v>
      </c>
      <c r="G425" s="269" t="s">
        <v>1630</v>
      </c>
      <c r="H425" s="269" t="s">
        <v>1621</v>
      </c>
    </row>
    <row r="426" spans="1:8" x14ac:dyDescent="0.25">
      <c r="A426" s="273" t="s">
        <v>2621</v>
      </c>
      <c r="B426" s="272" t="s">
        <v>2622</v>
      </c>
      <c r="C426" s="272" t="s">
        <v>2623</v>
      </c>
      <c r="D426" s="272" t="s">
        <v>2082</v>
      </c>
      <c r="E426" s="269" t="s">
        <v>2206</v>
      </c>
      <c r="F426" s="269" t="s">
        <v>1393</v>
      </c>
      <c r="G426" s="269" t="s">
        <v>1678</v>
      </c>
      <c r="H426" s="269" t="s">
        <v>1621</v>
      </c>
    </row>
    <row r="427" spans="1:8" x14ac:dyDescent="0.25">
      <c r="A427" s="273" t="s">
        <v>2624</v>
      </c>
      <c r="B427" s="272" t="s">
        <v>408</v>
      </c>
      <c r="C427" s="272" t="s">
        <v>409</v>
      </c>
      <c r="D427" s="272" t="s">
        <v>2082</v>
      </c>
      <c r="E427" s="269" t="s">
        <v>1721</v>
      </c>
      <c r="F427" s="269" t="s">
        <v>1393</v>
      </c>
      <c r="G427" s="269" t="s">
        <v>1649</v>
      </c>
      <c r="H427" s="269" t="s">
        <v>1621</v>
      </c>
    </row>
    <row r="428" spans="1:8" x14ac:dyDescent="0.25">
      <c r="A428" s="273" t="s">
        <v>2625</v>
      </c>
      <c r="B428" s="272" t="s">
        <v>2626</v>
      </c>
      <c r="C428" s="272" t="s">
        <v>2627</v>
      </c>
      <c r="D428" s="272" t="s">
        <v>2082</v>
      </c>
      <c r="E428" s="269" t="s">
        <v>2129</v>
      </c>
      <c r="F428" s="269" t="s">
        <v>1393</v>
      </c>
      <c r="G428" s="269" t="s">
        <v>1649</v>
      </c>
      <c r="H428" s="269" t="s">
        <v>1621</v>
      </c>
    </row>
    <row r="429" spans="1:8" x14ac:dyDescent="0.25">
      <c r="A429" s="273" t="s">
        <v>2628</v>
      </c>
      <c r="B429" s="272" t="s">
        <v>2629</v>
      </c>
      <c r="C429" s="272" t="s">
        <v>2630</v>
      </c>
      <c r="D429" s="272" t="s">
        <v>2082</v>
      </c>
      <c r="E429" s="269" t="s">
        <v>2222</v>
      </c>
      <c r="F429" s="269" t="s">
        <v>1393</v>
      </c>
      <c r="G429" s="269" t="s">
        <v>1678</v>
      </c>
      <c r="H429" s="269" t="s">
        <v>1621</v>
      </c>
    </row>
    <row r="430" spans="1:8" x14ac:dyDescent="0.25">
      <c r="A430" s="273" t="s">
        <v>2631</v>
      </c>
      <c r="B430" s="272" t="s">
        <v>2632</v>
      </c>
      <c r="C430" s="272" t="s">
        <v>195</v>
      </c>
      <c r="D430" s="272" t="s">
        <v>2082</v>
      </c>
      <c r="E430" s="269" t="s">
        <v>1685</v>
      </c>
      <c r="F430" s="269" t="s">
        <v>1393</v>
      </c>
      <c r="G430" s="269" t="s">
        <v>1649</v>
      </c>
      <c r="H430" s="269" t="s">
        <v>1621</v>
      </c>
    </row>
    <row r="431" spans="1:8" x14ac:dyDescent="0.25">
      <c r="A431" s="273" t="s">
        <v>2633</v>
      </c>
      <c r="B431" s="272" t="s">
        <v>2634</v>
      </c>
      <c r="C431" s="272" t="s">
        <v>2635</v>
      </c>
      <c r="D431" s="272" t="s">
        <v>2082</v>
      </c>
      <c r="E431" s="269" t="s">
        <v>1724</v>
      </c>
      <c r="F431" s="269" t="s">
        <v>1393</v>
      </c>
      <c r="G431" s="269" t="s">
        <v>1630</v>
      </c>
      <c r="H431" s="269" t="s">
        <v>1621</v>
      </c>
    </row>
    <row r="432" spans="1:8" x14ac:dyDescent="0.25">
      <c r="A432" s="273" t="s">
        <v>2636</v>
      </c>
      <c r="B432" s="272" t="s">
        <v>2637</v>
      </c>
      <c r="C432" s="272" t="s">
        <v>2638</v>
      </c>
      <c r="D432" s="272" t="s">
        <v>2082</v>
      </c>
      <c r="E432" s="269" t="s">
        <v>1767</v>
      </c>
      <c r="F432" s="269" t="s">
        <v>1393</v>
      </c>
      <c r="G432" s="269" t="s">
        <v>1678</v>
      </c>
      <c r="H432" s="269" t="s">
        <v>1621</v>
      </c>
    </row>
    <row r="433" spans="1:8" x14ac:dyDescent="0.25">
      <c r="A433" s="273" t="s">
        <v>2639</v>
      </c>
      <c r="B433" s="272" t="s">
        <v>2640</v>
      </c>
      <c r="C433" s="272" t="s">
        <v>2641</v>
      </c>
      <c r="D433" s="272" t="s">
        <v>2082</v>
      </c>
      <c r="E433" s="269" t="s">
        <v>1681</v>
      </c>
      <c r="F433" s="269" t="s">
        <v>1393</v>
      </c>
      <c r="G433" s="269" t="s">
        <v>1620</v>
      </c>
      <c r="H433" s="269" t="s">
        <v>1621</v>
      </c>
    </row>
    <row r="434" spans="1:8" x14ac:dyDescent="0.25">
      <c r="A434" s="273" t="s">
        <v>2642</v>
      </c>
      <c r="B434" s="272" t="s">
        <v>2643</v>
      </c>
      <c r="C434" s="272" t="s">
        <v>2644</v>
      </c>
      <c r="D434" s="272" t="s">
        <v>2082</v>
      </c>
      <c r="E434" s="269" t="s">
        <v>1681</v>
      </c>
      <c r="F434" s="269" t="s">
        <v>1393</v>
      </c>
      <c r="G434" s="269" t="s">
        <v>1620</v>
      </c>
      <c r="H434" s="269" t="s">
        <v>1621</v>
      </c>
    </row>
    <row r="435" spans="1:8" x14ac:dyDescent="0.25">
      <c r="A435" s="273" t="s">
        <v>2645</v>
      </c>
      <c r="B435" s="272" t="s">
        <v>2646</v>
      </c>
      <c r="C435" s="272" t="s">
        <v>2647</v>
      </c>
      <c r="D435" s="272" t="s">
        <v>2082</v>
      </c>
      <c r="E435" s="269" t="s">
        <v>1648</v>
      </c>
      <c r="F435" s="269" t="s">
        <v>1393</v>
      </c>
      <c r="G435" s="269" t="s">
        <v>1649</v>
      </c>
      <c r="H435" s="269" t="s">
        <v>1621</v>
      </c>
    </row>
    <row r="436" spans="1:8" x14ac:dyDescent="0.25">
      <c r="A436" s="273" t="s">
        <v>2648</v>
      </c>
      <c r="B436" s="272" t="s">
        <v>2649</v>
      </c>
      <c r="C436" s="272" t="s">
        <v>2650</v>
      </c>
      <c r="D436" s="272" t="s">
        <v>2082</v>
      </c>
      <c r="E436" s="269" t="s">
        <v>1724</v>
      </c>
      <c r="F436" s="269" t="s">
        <v>1393</v>
      </c>
      <c r="G436" s="269" t="s">
        <v>1630</v>
      </c>
      <c r="H436" s="269" t="s">
        <v>1621</v>
      </c>
    </row>
    <row r="437" spans="1:8" x14ac:dyDescent="0.25">
      <c r="A437" s="273" t="s">
        <v>2651</v>
      </c>
      <c r="B437" s="272" t="s">
        <v>410</v>
      </c>
      <c r="C437" s="272" t="s">
        <v>411</v>
      </c>
      <c r="D437" s="272" t="s">
        <v>2082</v>
      </c>
      <c r="E437" s="269" t="s">
        <v>1625</v>
      </c>
      <c r="F437" s="269" t="s">
        <v>1393</v>
      </c>
      <c r="G437" s="269" t="s">
        <v>1630</v>
      </c>
      <c r="H437" s="269" t="s">
        <v>1621</v>
      </c>
    </row>
    <row r="438" spans="1:8" x14ac:dyDescent="0.25">
      <c r="A438" s="272" t="s">
        <v>2652</v>
      </c>
      <c r="B438" s="272" t="s">
        <v>2653</v>
      </c>
      <c r="C438" s="272" t="s">
        <v>2654</v>
      </c>
      <c r="D438" s="272" t="s">
        <v>2082</v>
      </c>
      <c r="E438" s="269" t="s">
        <v>1771</v>
      </c>
      <c r="F438" s="269" t="s">
        <v>1393</v>
      </c>
      <c r="G438" s="269" t="s">
        <v>1620</v>
      </c>
      <c r="H438" s="269" t="s">
        <v>1621</v>
      </c>
    </row>
    <row r="439" spans="1:8" x14ac:dyDescent="0.25">
      <c r="A439" s="273" t="s">
        <v>2655</v>
      </c>
      <c r="B439" s="272" t="s">
        <v>415</v>
      </c>
      <c r="C439" s="272" t="s">
        <v>416</v>
      </c>
      <c r="D439" s="272" t="s">
        <v>2082</v>
      </c>
      <c r="E439" s="269" t="s">
        <v>1724</v>
      </c>
      <c r="F439" s="269" t="s">
        <v>1393</v>
      </c>
      <c r="G439" s="269" t="s">
        <v>1630</v>
      </c>
      <c r="H439" s="269" t="s">
        <v>1621</v>
      </c>
    </row>
    <row r="440" spans="1:8" x14ac:dyDescent="0.25">
      <c r="A440" s="273" t="s">
        <v>2656</v>
      </c>
      <c r="B440" s="272" t="s">
        <v>417</v>
      </c>
      <c r="C440" s="272" t="s">
        <v>418</v>
      </c>
      <c r="D440" s="272" t="s">
        <v>2082</v>
      </c>
      <c r="E440" s="269" t="s">
        <v>2129</v>
      </c>
      <c r="F440" s="269" t="s">
        <v>1393</v>
      </c>
      <c r="G440" s="269" t="s">
        <v>1649</v>
      </c>
      <c r="H440" s="269" t="s">
        <v>1621</v>
      </c>
    </row>
    <row r="441" spans="1:8" x14ac:dyDescent="0.25">
      <c r="A441" s="273" t="s">
        <v>2657</v>
      </c>
      <c r="B441" s="272" t="s">
        <v>2658</v>
      </c>
      <c r="C441" s="272" t="s">
        <v>2659</v>
      </c>
      <c r="D441" s="272" t="s">
        <v>2082</v>
      </c>
      <c r="E441" s="269" t="s">
        <v>1635</v>
      </c>
      <c r="F441" s="269" t="s">
        <v>1393</v>
      </c>
      <c r="G441" s="269" t="s">
        <v>1620</v>
      </c>
      <c r="H441" s="269" t="s">
        <v>1621</v>
      </c>
    </row>
    <row r="442" spans="1:8" x14ac:dyDescent="0.25">
      <c r="A442" s="273" t="s">
        <v>2660</v>
      </c>
      <c r="B442" s="272" t="s">
        <v>420</v>
      </c>
      <c r="C442" s="272" t="s">
        <v>421</v>
      </c>
      <c r="D442" s="272" t="s">
        <v>2082</v>
      </c>
      <c r="E442" s="269" t="s">
        <v>1815</v>
      </c>
      <c r="F442" s="269" t="s">
        <v>1393</v>
      </c>
      <c r="G442" s="269" t="s">
        <v>1649</v>
      </c>
      <c r="H442" s="269" t="s">
        <v>1621</v>
      </c>
    </row>
    <row r="443" spans="1:8" x14ac:dyDescent="0.25">
      <c r="A443" s="273" t="s">
        <v>2661</v>
      </c>
      <c r="B443" s="272" t="s">
        <v>422</v>
      </c>
      <c r="C443" s="272" t="s">
        <v>216</v>
      </c>
      <c r="D443" s="272" t="s">
        <v>2082</v>
      </c>
      <c r="E443" s="269" t="s">
        <v>1619</v>
      </c>
      <c r="F443" s="269" t="s">
        <v>1393</v>
      </c>
      <c r="G443" s="269" t="s">
        <v>1620</v>
      </c>
      <c r="H443" s="269" t="s">
        <v>1621</v>
      </c>
    </row>
    <row r="444" spans="1:8" x14ac:dyDescent="0.25">
      <c r="A444" s="273" t="s">
        <v>2662</v>
      </c>
      <c r="B444" s="272" t="s">
        <v>423</v>
      </c>
      <c r="C444" s="272" t="s">
        <v>424</v>
      </c>
      <c r="D444" s="272" t="s">
        <v>2528</v>
      </c>
      <c r="E444" s="269" t="s">
        <v>1724</v>
      </c>
      <c r="F444" s="269" t="s">
        <v>1393</v>
      </c>
      <c r="G444" s="269" t="s">
        <v>1630</v>
      </c>
      <c r="H444" s="269" t="s">
        <v>1621</v>
      </c>
    </row>
    <row r="445" spans="1:8" x14ac:dyDescent="0.25">
      <c r="A445" s="273" t="s">
        <v>2663</v>
      </c>
      <c r="B445" s="272" t="s">
        <v>425</v>
      </c>
      <c r="C445" s="272" t="s">
        <v>426</v>
      </c>
      <c r="D445" s="272" t="s">
        <v>2082</v>
      </c>
      <c r="E445" s="269" t="s">
        <v>1962</v>
      </c>
      <c r="F445" s="269" t="s">
        <v>1393</v>
      </c>
      <c r="G445" s="269" t="s">
        <v>1620</v>
      </c>
      <c r="H445" s="269" t="s">
        <v>1621</v>
      </c>
    </row>
    <row r="446" spans="1:8" x14ac:dyDescent="0.25">
      <c r="A446" s="273" t="s">
        <v>2664</v>
      </c>
      <c r="B446" s="272" t="s">
        <v>427</v>
      </c>
      <c r="C446" s="272" t="s">
        <v>428</v>
      </c>
      <c r="D446" s="272" t="s">
        <v>2082</v>
      </c>
      <c r="E446" s="269" t="s">
        <v>1815</v>
      </c>
      <c r="F446" s="269" t="s">
        <v>1393</v>
      </c>
      <c r="G446" s="269" t="s">
        <v>1649</v>
      </c>
      <c r="H446" s="269" t="s">
        <v>1621</v>
      </c>
    </row>
    <row r="447" spans="1:8" x14ac:dyDescent="0.25">
      <c r="A447" s="273" t="s">
        <v>2665</v>
      </c>
      <c r="B447" s="272" t="s">
        <v>429</v>
      </c>
      <c r="C447" s="272" t="s">
        <v>131</v>
      </c>
      <c r="D447" s="272" t="s">
        <v>2082</v>
      </c>
      <c r="E447" s="269" t="s">
        <v>1681</v>
      </c>
      <c r="F447" s="269" t="s">
        <v>1393</v>
      </c>
      <c r="G447" s="269" t="s">
        <v>1620</v>
      </c>
      <c r="H447" s="269" t="s">
        <v>1621</v>
      </c>
    </row>
    <row r="448" spans="1:8" x14ac:dyDescent="0.25">
      <c r="A448" s="273" t="s">
        <v>2666</v>
      </c>
      <c r="B448" s="272" t="s">
        <v>433</v>
      </c>
      <c r="C448" s="272" t="s">
        <v>434</v>
      </c>
      <c r="D448" s="272" t="s">
        <v>2082</v>
      </c>
      <c r="E448" s="269" t="s">
        <v>1724</v>
      </c>
      <c r="F448" s="269" t="s">
        <v>1393</v>
      </c>
      <c r="G448" s="269" t="s">
        <v>1630</v>
      </c>
      <c r="H448" s="269" t="s">
        <v>1621</v>
      </c>
    </row>
    <row r="449" spans="1:8" x14ac:dyDescent="0.25">
      <c r="A449" s="273" t="s">
        <v>2667</v>
      </c>
      <c r="B449" s="272" t="s">
        <v>435</v>
      </c>
      <c r="C449" s="272" t="s">
        <v>436</v>
      </c>
      <c r="D449" s="272" t="s">
        <v>2082</v>
      </c>
      <c r="E449" s="269" t="s">
        <v>1677</v>
      </c>
      <c r="F449" s="269" t="s">
        <v>1393</v>
      </c>
      <c r="G449" s="269" t="s">
        <v>1678</v>
      </c>
      <c r="H449" s="269" t="s">
        <v>1621</v>
      </c>
    </row>
    <row r="450" spans="1:8" x14ac:dyDescent="0.25">
      <c r="A450" s="273" t="s">
        <v>2668</v>
      </c>
      <c r="B450" s="272" t="s">
        <v>437</v>
      </c>
      <c r="C450" s="272" t="s">
        <v>438</v>
      </c>
      <c r="D450" s="272" t="s">
        <v>2082</v>
      </c>
      <c r="E450" s="269" t="s">
        <v>1962</v>
      </c>
      <c r="F450" s="269" t="s">
        <v>1393</v>
      </c>
      <c r="G450" s="269" t="s">
        <v>1620</v>
      </c>
      <c r="H450" s="269" t="s">
        <v>1621</v>
      </c>
    </row>
    <row r="451" spans="1:8" x14ac:dyDescent="0.25">
      <c r="A451" s="273" t="s">
        <v>2669</v>
      </c>
      <c r="B451" s="272" t="s">
        <v>439</v>
      </c>
      <c r="C451" s="272" t="s">
        <v>110</v>
      </c>
      <c r="D451" s="272" t="s">
        <v>2082</v>
      </c>
      <c r="E451" s="269" t="s">
        <v>1721</v>
      </c>
      <c r="F451" s="269" t="s">
        <v>1393</v>
      </c>
      <c r="G451" s="269" t="s">
        <v>1649</v>
      </c>
      <c r="H451" s="269" t="s">
        <v>1621</v>
      </c>
    </row>
    <row r="452" spans="1:8" x14ac:dyDescent="0.25">
      <c r="A452" s="273" t="s">
        <v>2670</v>
      </c>
      <c r="B452" s="272" t="s">
        <v>440</v>
      </c>
      <c r="C452" s="272" t="s">
        <v>238</v>
      </c>
      <c r="D452" s="272" t="s">
        <v>2528</v>
      </c>
      <c r="E452" s="269" t="s">
        <v>1759</v>
      </c>
      <c r="F452" s="269" t="s">
        <v>1393</v>
      </c>
      <c r="G452" s="269" t="s">
        <v>1630</v>
      </c>
      <c r="H452" s="269" t="s">
        <v>1621</v>
      </c>
    </row>
    <row r="453" spans="1:8" x14ac:dyDescent="0.25">
      <c r="A453" s="273" t="s">
        <v>2671</v>
      </c>
      <c r="B453" s="272" t="s">
        <v>441</v>
      </c>
      <c r="C453" s="272" t="s">
        <v>442</v>
      </c>
      <c r="D453" s="272" t="s">
        <v>2082</v>
      </c>
      <c r="E453" s="269" t="s">
        <v>1635</v>
      </c>
      <c r="F453" s="269" t="s">
        <v>1393</v>
      </c>
      <c r="G453" s="269" t="s">
        <v>1620</v>
      </c>
      <c r="H453" s="269" t="s">
        <v>1621</v>
      </c>
    </row>
    <row r="454" spans="1:8" x14ac:dyDescent="0.25">
      <c r="A454" s="272" t="s">
        <v>2672</v>
      </c>
      <c r="B454" s="272" t="s">
        <v>2673</v>
      </c>
      <c r="C454" s="272" t="s">
        <v>2674</v>
      </c>
      <c r="D454" s="272" t="s">
        <v>2675</v>
      </c>
      <c r="F454" s="269" t="s">
        <v>2676</v>
      </c>
    </row>
    <row r="455" spans="1:8" x14ac:dyDescent="0.25">
      <c r="A455" s="272" t="s">
        <v>2677</v>
      </c>
      <c r="B455" s="272" t="s">
        <v>2678</v>
      </c>
      <c r="C455" s="272" t="s">
        <v>2679</v>
      </c>
      <c r="D455" s="272" t="s">
        <v>2675</v>
      </c>
      <c r="F455" s="269" t="s">
        <v>2676</v>
      </c>
    </row>
    <row r="456" spans="1:8" x14ac:dyDescent="0.25">
      <c r="A456" s="272" t="s">
        <v>2680</v>
      </c>
      <c r="B456" s="272" t="s">
        <v>2681</v>
      </c>
      <c r="C456" s="272" t="s">
        <v>2682</v>
      </c>
      <c r="D456" s="272" t="s">
        <v>2675</v>
      </c>
      <c r="F456" s="269" t="s">
        <v>2676</v>
      </c>
    </row>
    <row r="457" spans="1:8" x14ac:dyDescent="0.25">
      <c r="A457" s="272" t="s">
        <v>2683</v>
      </c>
      <c r="B457" s="272" t="s">
        <v>2684</v>
      </c>
      <c r="C457" s="272" t="s">
        <v>2685</v>
      </c>
      <c r="D457" s="272" t="s">
        <v>2675</v>
      </c>
      <c r="F457" s="269" t="s">
        <v>2676</v>
      </c>
    </row>
    <row r="458" spans="1:8" x14ac:dyDescent="0.25">
      <c r="A458" s="273" t="s">
        <v>2686</v>
      </c>
      <c r="B458" s="272" t="s">
        <v>445</v>
      </c>
      <c r="C458" s="272" t="s">
        <v>446</v>
      </c>
      <c r="D458" s="272" t="s">
        <v>2082</v>
      </c>
      <c r="E458" s="269" t="s">
        <v>1724</v>
      </c>
      <c r="F458" s="269" t="s">
        <v>1393</v>
      </c>
      <c r="G458" s="269" t="s">
        <v>1630</v>
      </c>
      <c r="H458" s="269" t="s">
        <v>1621</v>
      </c>
    </row>
    <row r="459" spans="1:8" x14ac:dyDescent="0.25">
      <c r="A459" s="273" t="s">
        <v>2687</v>
      </c>
      <c r="B459" s="272" t="s">
        <v>2688</v>
      </c>
      <c r="C459" s="272" t="s">
        <v>2689</v>
      </c>
      <c r="D459" s="272" t="s">
        <v>2082</v>
      </c>
      <c r="E459" s="269" t="s">
        <v>1724</v>
      </c>
      <c r="F459" s="269" t="s">
        <v>1393</v>
      </c>
      <c r="G459" s="269" t="s">
        <v>1630</v>
      </c>
      <c r="H459" s="269" t="s">
        <v>1621</v>
      </c>
    </row>
    <row r="460" spans="1:8" x14ac:dyDescent="0.25">
      <c r="A460" s="273" t="s">
        <v>2690</v>
      </c>
      <c r="B460" s="272" t="s">
        <v>2691</v>
      </c>
      <c r="C460" s="272" t="s">
        <v>2692</v>
      </c>
      <c r="D460" s="272" t="s">
        <v>2082</v>
      </c>
      <c r="E460" s="269" t="s">
        <v>1759</v>
      </c>
      <c r="F460" s="269" t="s">
        <v>1393</v>
      </c>
      <c r="G460" s="269" t="s">
        <v>1630</v>
      </c>
      <c r="H460" s="269" t="s">
        <v>1621</v>
      </c>
    </row>
    <row r="461" spans="1:8" x14ac:dyDescent="0.25">
      <c r="A461" s="273" t="s">
        <v>2693</v>
      </c>
      <c r="B461" s="272" t="s">
        <v>447</v>
      </c>
      <c r="C461" s="272" t="s">
        <v>448</v>
      </c>
      <c r="D461" s="272" t="s">
        <v>2082</v>
      </c>
      <c r="E461" s="269" t="s">
        <v>2222</v>
      </c>
      <c r="F461" s="269" t="s">
        <v>1393</v>
      </c>
      <c r="G461" s="269" t="s">
        <v>1678</v>
      </c>
      <c r="H461" s="269" t="s">
        <v>1621</v>
      </c>
    </row>
    <row r="462" spans="1:8" x14ac:dyDescent="0.25">
      <c r="A462" s="273" t="s">
        <v>2694</v>
      </c>
      <c r="B462" s="272" t="s">
        <v>2695</v>
      </c>
      <c r="C462" s="272" t="s">
        <v>2696</v>
      </c>
      <c r="D462" s="272" t="s">
        <v>2082</v>
      </c>
      <c r="E462" s="269" t="s">
        <v>2092</v>
      </c>
      <c r="F462" s="269" t="s">
        <v>1393</v>
      </c>
      <c r="G462" s="269" t="s">
        <v>1678</v>
      </c>
      <c r="H462" s="269" t="s">
        <v>1621</v>
      </c>
    </row>
    <row r="463" spans="1:8" x14ac:dyDescent="0.25">
      <c r="A463" s="273" t="s">
        <v>2697</v>
      </c>
      <c r="B463" s="272" t="s">
        <v>451</v>
      </c>
      <c r="C463" s="272" t="s">
        <v>452</v>
      </c>
      <c r="D463" s="272" t="s">
        <v>2082</v>
      </c>
      <c r="E463" s="269" t="s">
        <v>1724</v>
      </c>
      <c r="F463" s="269" t="s">
        <v>1393</v>
      </c>
      <c r="G463" s="269" t="s">
        <v>1630</v>
      </c>
      <c r="H463" s="269" t="s">
        <v>1621</v>
      </c>
    </row>
    <row r="464" spans="1:8" x14ac:dyDescent="0.25">
      <c r="A464" s="273" t="s">
        <v>2698</v>
      </c>
      <c r="B464" s="272" t="s">
        <v>453</v>
      </c>
      <c r="C464" s="272" t="s">
        <v>454</v>
      </c>
      <c r="D464" s="272" t="s">
        <v>2082</v>
      </c>
      <c r="E464" s="269" t="s">
        <v>1759</v>
      </c>
      <c r="F464" s="269" t="s">
        <v>1393</v>
      </c>
      <c r="G464" s="269" t="s">
        <v>1630</v>
      </c>
      <c r="H464" s="269" t="s">
        <v>1621</v>
      </c>
    </row>
    <row r="465" spans="1:8" x14ac:dyDescent="0.25">
      <c r="A465" s="273" t="s">
        <v>2699</v>
      </c>
      <c r="B465" s="272" t="s">
        <v>457</v>
      </c>
      <c r="C465" s="272" t="s">
        <v>458</v>
      </c>
      <c r="D465" s="272" t="s">
        <v>2082</v>
      </c>
      <c r="E465" s="269" t="s">
        <v>1724</v>
      </c>
      <c r="F465" s="269" t="s">
        <v>1393</v>
      </c>
      <c r="G465" s="269" t="s">
        <v>1630</v>
      </c>
      <c r="H465" s="269" t="s">
        <v>1621</v>
      </c>
    </row>
    <row r="466" spans="1:8" x14ac:dyDescent="0.25">
      <c r="A466" s="273" t="s">
        <v>2700</v>
      </c>
      <c r="B466" s="272" t="s">
        <v>459</v>
      </c>
      <c r="C466" s="272" t="s">
        <v>460</v>
      </c>
      <c r="D466" s="272" t="s">
        <v>2082</v>
      </c>
      <c r="E466" s="269" t="s">
        <v>1685</v>
      </c>
      <c r="F466" s="269" t="s">
        <v>1393</v>
      </c>
      <c r="G466" s="269" t="s">
        <v>1649</v>
      </c>
      <c r="H466" s="269" t="s">
        <v>1621</v>
      </c>
    </row>
    <row r="467" spans="1:8" x14ac:dyDescent="0.25">
      <c r="A467" s="273" t="s">
        <v>2701</v>
      </c>
      <c r="B467" s="272" t="s">
        <v>461</v>
      </c>
      <c r="C467" s="272" t="s">
        <v>462</v>
      </c>
      <c r="D467" s="272" t="s">
        <v>2082</v>
      </c>
      <c r="E467" s="269" t="s">
        <v>1635</v>
      </c>
      <c r="F467" s="269" t="s">
        <v>1393</v>
      </c>
      <c r="G467" s="269" t="s">
        <v>1620</v>
      </c>
      <c r="H467" s="269" t="s">
        <v>1621</v>
      </c>
    </row>
    <row r="468" spans="1:8" x14ac:dyDescent="0.25">
      <c r="A468" s="273" t="s">
        <v>2702</v>
      </c>
      <c r="B468" s="272" t="s">
        <v>463</v>
      </c>
      <c r="C468" s="272" t="s">
        <v>464</v>
      </c>
      <c r="D468" s="272" t="s">
        <v>2082</v>
      </c>
      <c r="E468" s="269" t="s">
        <v>1962</v>
      </c>
      <c r="F468" s="269" t="s">
        <v>1393</v>
      </c>
      <c r="G468" s="269" t="s">
        <v>1620</v>
      </c>
      <c r="H468" s="269" t="s">
        <v>1621</v>
      </c>
    </row>
    <row r="469" spans="1:8" x14ac:dyDescent="0.25">
      <c r="A469" s="273" t="s">
        <v>2703</v>
      </c>
      <c r="B469" s="272" t="s">
        <v>465</v>
      </c>
      <c r="C469" s="272" t="s">
        <v>466</v>
      </c>
      <c r="D469" s="272" t="s">
        <v>2082</v>
      </c>
      <c r="E469" s="269" t="s">
        <v>1801</v>
      </c>
      <c r="F469" s="269" t="s">
        <v>1393</v>
      </c>
      <c r="G469" s="269" t="s">
        <v>1630</v>
      </c>
      <c r="H469" s="269" t="s">
        <v>1621</v>
      </c>
    </row>
    <row r="470" spans="1:8" x14ac:dyDescent="0.25">
      <c r="A470" s="273" t="s">
        <v>2704</v>
      </c>
      <c r="B470" s="272" t="s">
        <v>2705</v>
      </c>
      <c r="C470" s="272" t="s">
        <v>2706</v>
      </c>
      <c r="D470" s="272" t="s">
        <v>2082</v>
      </c>
      <c r="E470" s="269" t="s">
        <v>1635</v>
      </c>
      <c r="F470" s="269" t="s">
        <v>1393</v>
      </c>
      <c r="G470" s="269" t="s">
        <v>1620</v>
      </c>
      <c r="H470" s="269" t="s">
        <v>1621</v>
      </c>
    </row>
    <row r="471" spans="1:8" x14ac:dyDescent="0.25">
      <c r="A471" s="273" t="s">
        <v>2707</v>
      </c>
      <c r="B471" s="272" t="s">
        <v>2708</v>
      </c>
      <c r="C471" s="272" t="s">
        <v>2709</v>
      </c>
      <c r="D471" s="272" t="s">
        <v>2082</v>
      </c>
      <c r="E471" s="269" t="s">
        <v>1724</v>
      </c>
      <c r="F471" s="269" t="s">
        <v>1393</v>
      </c>
      <c r="G471" s="269" t="s">
        <v>1630</v>
      </c>
      <c r="H471" s="269" t="s">
        <v>1621</v>
      </c>
    </row>
    <row r="472" spans="1:8" x14ac:dyDescent="0.25">
      <c r="A472" s="273" t="s">
        <v>2710</v>
      </c>
      <c r="B472" s="272" t="s">
        <v>2711</v>
      </c>
      <c r="C472" s="272" t="s">
        <v>2712</v>
      </c>
      <c r="D472" s="272" t="s">
        <v>2082</v>
      </c>
      <c r="E472" s="269" t="s">
        <v>2222</v>
      </c>
      <c r="F472" s="269" t="s">
        <v>1393</v>
      </c>
      <c r="G472" s="269" t="s">
        <v>1678</v>
      </c>
      <c r="H472" s="269" t="s">
        <v>1621</v>
      </c>
    </row>
    <row r="473" spans="1:8" x14ac:dyDescent="0.25">
      <c r="A473" s="273" t="s">
        <v>2713</v>
      </c>
      <c r="B473" s="272" t="s">
        <v>467</v>
      </c>
      <c r="C473" s="272" t="s">
        <v>468</v>
      </c>
      <c r="D473" s="272" t="s">
        <v>2082</v>
      </c>
      <c r="E473" s="269" t="s">
        <v>2222</v>
      </c>
      <c r="F473" s="269" t="s">
        <v>1393</v>
      </c>
      <c r="G473" s="269" t="s">
        <v>1678</v>
      </c>
      <c r="H473" s="269" t="s">
        <v>1621</v>
      </c>
    </row>
    <row r="474" spans="1:8" x14ac:dyDescent="0.25">
      <c r="A474" s="272" t="s">
        <v>2714</v>
      </c>
      <c r="B474" s="272" t="s">
        <v>2715</v>
      </c>
      <c r="C474" s="272" t="s">
        <v>2716</v>
      </c>
      <c r="D474" s="272" t="s">
        <v>2717</v>
      </c>
      <c r="E474" s="269" t="s">
        <v>1877</v>
      </c>
      <c r="F474" s="269" t="s">
        <v>1698</v>
      </c>
      <c r="G474" s="269" t="s">
        <v>1709</v>
      </c>
      <c r="H474" s="269" t="s">
        <v>1700</v>
      </c>
    </row>
    <row r="475" spans="1:8" x14ac:dyDescent="0.25">
      <c r="A475" s="272" t="s">
        <v>2718</v>
      </c>
      <c r="B475" s="272" t="s">
        <v>2719</v>
      </c>
      <c r="C475" s="272" t="s">
        <v>2720</v>
      </c>
      <c r="D475" s="272" t="s">
        <v>2717</v>
      </c>
      <c r="E475" s="269" t="s">
        <v>1979</v>
      </c>
      <c r="F475" s="269" t="s">
        <v>1698</v>
      </c>
      <c r="G475" s="269" t="s">
        <v>1709</v>
      </c>
      <c r="H475" s="269" t="s">
        <v>1700</v>
      </c>
    </row>
    <row r="476" spans="1:8" x14ac:dyDescent="0.25">
      <c r="A476" s="272" t="s">
        <v>2721</v>
      </c>
      <c r="B476" s="272" t="s">
        <v>2722</v>
      </c>
      <c r="C476" s="272" t="s">
        <v>2723</v>
      </c>
      <c r="D476" s="272" t="s">
        <v>2717</v>
      </c>
      <c r="E476" s="269" t="s">
        <v>1877</v>
      </c>
      <c r="F476" s="269" t="s">
        <v>1698</v>
      </c>
      <c r="G476" s="269" t="s">
        <v>1709</v>
      </c>
      <c r="H476" s="269" t="s">
        <v>1700</v>
      </c>
    </row>
    <row r="477" spans="1:8" x14ac:dyDescent="0.25">
      <c r="A477" s="272" t="s">
        <v>2724</v>
      </c>
      <c r="B477" s="272" t="s">
        <v>2725</v>
      </c>
      <c r="C477" s="272" t="s">
        <v>2726</v>
      </c>
      <c r="D477" s="272" t="s">
        <v>2717</v>
      </c>
      <c r="E477" s="269" t="s">
        <v>1979</v>
      </c>
      <c r="F477" s="269" t="s">
        <v>1698</v>
      </c>
      <c r="G477" s="269" t="s">
        <v>1709</v>
      </c>
      <c r="H477" s="269" t="s">
        <v>1700</v>
      </c>
    </row>
    <row r="478" spans="1:8" x14ac:dyDescent="0.25">
      <c r="A478" s="272" t="s">
        <v>2727</v>
      </c>
      <c r="B478" s="272" t="s">
        <v>2728</v>
      </c>
      <c r="C478" s="272" t="s">
        <v>2729</v>
      </c>
      <c r="D478" s="272" t="s">
        <v>2717</v>
      </c>
      <c r="E478" s="269" t="s">
        <v>1877</v>
      </c>
      <c r="F478" s="269" t="s">
        <v>1698</v>
      </c>
      <c r="G478" s="269" t="s">
        <v>1709</v>
      </c>
      <c r="H478" s="269" t="s">
        <v>1700</v>
      </c>
    </row>
    <row r="479" spans="1:8" x14ac:dyDescent="0.25">
      <c r="A479" s="272" t="s">
        <v>2730</v>
      </c>
      <c r="B479" s="272" t="s">
        <v>2731</v>
      </c>
      <c r="C479" s="272" t="s">
        <v>2732</v>
      </c>
      <c r="D479" s="272" t="s">
        <v>2717</v>
      </c>
      <c r="E479" s="269" t="s">
        <v>1979</v>
      </c>
      <c r="F479" s="269" t="s">
        <v>1698</v>
      </c>
      <c r="G479" s="269" t="s">
        <v>1709</v>
      </c>
      <c r="H479" s="269" t="s">
        <v>1700</v>
      </c>
    </row>
    <row r="480" spans="1:8" x14ac:dyDescent="0.25">
      <c r="A480" s="272" t="s">
        <v>2733</v>
      </c>
      <c r="B480" s="272" t="s">
        <v>2734</v>
      </c>
      <c r="C480" s="272" t="s">
        <v>2735</v>
      </c>
      <c r="D480" s="272" t="s">
        <v>2717</v>
      </c>
      <c r="E480" s="269" t="s">
        <v>1843</v>
      </c>
      <c r="F480" s="269" t="s">
        <v>1698</v>
      </c>
      <c r="G480" s="269" t="s">
        <v>1709</v>
      </c>
      <c r="H480" s="269" t="s">
        <v>1700</v>
      </c>
    </row>
    <row r="481" spans="1:8" x14ac:dyDescent="0.25">
      <c r="A481" s="272" t="s">
        <v>2736</v>
      </c>
      <c r="B481" s="272" t="s">
        <v>2737</v>
      </c>
      <c r="C481" s="272" t="s">
        <v>2738</v>
      </c>
      <c r="D481" s="272" t="s">
        <v>2717</v>
      </c>
      <c r="E481" s="269" t="s">
        <v>1843</v>
      </c>
      <c r="F481" s="269" t="s">
        <v>1698</v>
      </c>
      <c r="G481" s="269" t="s">
        <v>1709</v>
      </c>
      <c r="H481" s="269" t="s">
        <v>1700</v>
      </c>
    </row>
    <row r="482" spans="1:8" x14ac:dyDescent="0.25">
      <c r="A482" s="272" t="s">
        <v>2739</v>
      </c>
      <c r="B482" s="272" t="s">
        <v>2740</v>
      </c>
      <c r="C482" s="272" t="s">
        <v>2741</v>
      </c>
      <c r="D482" s="272" t="s">
        <v>2717</v>
      </c>
      <c r="E482" s="269" t="s">
        <v>1969</v>
      </c>
      <c r="F482" s="269" t="s">
        <v>1698</v>
      </c>
      <c r="G482" s="269" t="s">
        <v>1794</v>
      </c>
    </row>
    <row r="483" spans="1:8" x14ac:dyDescent="0.25">
      <c r="A483" s="272" t="s">
        <v>2742</v>
      </c>
      <c r="B483" s="272" t="s">
        <v>2743</v>
      </c>
      <c r="C483" s="272" t="s">
        <v>2744</v>
      </c>
      <c r="D483" s="272" t="s">
        <v>2717</v>
      </c>
      <c r="E483" s="269" t="s">
        <v>1843</v>
      </c>
      <c r="F483" s="269" t="s">
        <v>1698</v>
      </c>
      <c r="G483" s="269" t="s">
        <v>1709</v>
      </c>
      <c r="H483" s="269" t="s">
        <v>1700</v>
      </c>
    </row>
    <row r="484" spans="1:8" x14ac:dyDescent="0.25">
      <c r="A484" s="272" t="s">
        <v>2745</v>
      </c>
      <c r="B484" s="272" t="s">
        <v>2746</v>
      </c>
      <c r="C484" s="272" t="s">
        <v>2747</v>
      </c>
      <c r="D484" s="272" t="s">
        <v>2717</v>
      </c>
      <c r="E484" s="269" t="s">
        <v>1969</v>
      </c>
      <c r="F484" s="269" t="s">
        <v>1698</v>
      </c>
      <c r="G484" s="269" t="s">
        <v>1794</v>
      </c>
    </row>
    <row r="485" spans="1:8" x14ac:dyDescent="0.25">
      <c r="A485" s="272" t="s">
        <v>2748</v>
      </c>
      <c r="B485" s="272" t="s">
        <v>2749</v>
      </c>
      <c r="C485" s="272" t="s">
        <v>2750</v>
      </c>
      <c r="D485" s="272" t="s">
        <v>2717</v>
      </c>
      <c r="E485" s="269" t="s">
        <v>1969</v>
      </c>
      <c r="F485" s="269" t="s">
        <v>1698</v>
      </c>
      <c r="G485" s="269" t="s">
        <v>1794</v>
      </c>
    </row>
    <row r="486" spans="1:8" x14ac:dyDescent="0.25">
      <c r="A486" s="272" t="s">
        <v>2751</v>
      </c>
      <c r="B486" s="272" t="s">
        <v>2752</v>
      </c>
      <c r="C486" s="272" t="s">
        <v>2753</v>
      </c>
      <c r="D486" s="272" t="s">
        <v>2717</v>
      </c>
      <c r="E486" s="269" t="s">
        <v>1917</v>
      </c>
      <c r="F486" s="269" t="s">
        <v>1698</v>
      </c>
      <c r="G486" s="269" t="s">
        <v>1699</v>
      </c>
      <c r="H486" s="269" t="s">
        <v>1700</v>
      </c>
    </row>
    <row r="487" spans="1:8" x14ac:dyDescent="0.25">
      <c r="A487" s="272" t="s">
        <v>2754</v>
      </c>
      <c r="B487" s="272" t="s">
        <v>2755</v>
      </c>
      <c r="C487" s="272" t="s">
        <v>2756</v>
      </c>
      <c r="D487" s="272" t="s">
        <v>2717</v>
      </c>
      <c r="E487" s="269" t="s">
        <v>1843</v>
      </c>
      <c r="F487" s="269" t="s">
        <v>1698</v>
      </c>
      <c r="G487" s="269" t="s">
        <v>1709</v>
      </c>
      <c r="H487" s="269" t="s">
        <v>1700</v>
      </c>
    </row>
    <row r="488" spans="1:8" x14ac:dyDescent="0.25">
      <c r="A488" s="272" t="s">
        <v>2757</v>
      </c>
      <c r="B488" s="272" t="s">
        <v>2758</v>
      </c>
      <c r="C488" s="272" t="s">
        <v>2759</v>
      </c>
      <c r="D488" s="272" t="s">
        <v>2717</v>
      </c>
      <c r="E488" s="269" t="s">
        <v>1917</v>
      </c>
      <c r="F488" s="269" t="s">
        <v>1698</v>
      </c>
      <c r="G488" s="269" t="s">
        <v>1699</v>
      </c>
      <c r="H488" s="269" t="s">
        <v>1700</v>
      </c>
    </row>
    <row r="489" spans="1:8" x14ac:dyDescent="0.25">
      <c r="A489" s="272" t="s">
        <v>2760</v>
      </c>
      <c r="B489" s="272" t="s">
        <v>2761</v>
      </c>
      <c r="C489" s="272" t="s">
        <v>2762</v>
      </c>
      <c r="D489" s="272" t="s">
        <v>2717</v>
      </c>
      <c r="E489" s="269" t="s">
        <v>2763</v>
      </c>
      <c r="F489" s="269" t="s">
        <v>1698</v>
      </c>
      <c r="G489" s="269" t="s">
        <v>1709</v>
      </c>
      <c r="H489" s="269" t="s">
        <v>1700</v>
      </c>
    </row>
    <row r="490" spans="1:8" x14ac:dyDescent="0.25">
      <c r="A490" s="272" t="s">
        <v>2764</v>
      </c>
      <c r="B490" s="272" t="s">
        <v>2765</v>
      </c>
      <c r="C490" s="272" t="s">
        <v>2766</v>
      </c>
      <c r="D490" s="272" t="s">
        <v>2717</v>
      </c>
      <c r="E490" s="269" t="s">
        <v>1843</v>
      </c>
      <c r="F490" s="269" t="s">
        <v>1698</v>
      </c>
      <c r="G490" s="269" t="s">
        <v>1709</v>
      </c>
      <c r="H490" s="269" t="s">
        <v>1700</v>
      </c>
    </row>
    <row r="491" spans="1:8" x14ac:dyDescent="0.25">
      <c r="A491" s="272" t="s">
        <v>2767</v>
      </c>
      <c r="B491" s="272" t="s">
        <v>2768</v>
      </c>
      <c r="C491" s="272" t="s">
        <v>2769</v>
      </c>
      <c r="D491" s="272" t="s">
        <v>2717</v>
      </c>
      <c r="E491" s="269" t="s">
        <v>1969</v>
      </c>
      <c r="F491" s="269" t="s">
        <v>1698</v>
      </c>
      <c r="G491" s="269" t="s">
        <v>1794</v>
      </c>
    </row>
    <row r="492" spans="1:8" x14ac:dyDescent="0.25">
      <c r="A492" s="272" t="s">
        <v>2770</v>
      </c>
      <c r="B492" s="272" t="s">
        <v>2771</v>
      </c>
      <c r="C492" s="272" t="s">
        <v>2772</v>
      </c>
      <c r="D492" s="272" t="s">
        <v>2717</v>
      </c>
      <c r="E492" s="269" t="s">
        <v>1969</v>
      </c>
      <c r="F492" s="269" t="s">
        <v>1698</v>
      </c>
      <c r="G492" s="269" t="s">
        <v>1794</v>
      </c>
    </row>
    <row r="493" spans="1:8" x14ac:dyDescent="0.25">
      <c r="A493" s="272" t="s">
        <v>2773</v>
      </c>
      <c r="B493" s="272" t="s">
        <v>2774</v>
      </c>
      <c r="C493" s="272" t="s">
        <v>2775</v>
      </c>
      <c r="D493" s="272" t="s">
        <v>2717</v>
      </c>
      <c r="E493" s="269" t="s">
        <v>1917</v>
      </c>
      <c r="F493" s="269" t="s">
        <v>1698</v>
      </c>
      <c r="G493" s="269" t="s">
        <v>1699</v>
      </c>
      <c r="H493" s="269" t="s">
        <v>1700</v>
      </c>
    </row>
    <row r="494" spans="1:8" x14ac:dyDescent="0.25">
      <c r="A494" s="272" t="s">
        <v>2776</v>
      </c>
      <c r="B494" s="272" t="s">
        <v>2777</v>
      </c>
      <c r="C494" s="272" t="s">
        <v>2778</v>
      </c>
      <c r="D494" s="272" t="s">
        <v>2717</v>
      </c>
      <c r="E494" s="269" t="s">
        <v>1917</v>
      </c>
      <c r="F494" s="269" t="s">
        <v>1698</v>
      </c>
      <c r="G494" s="269" t="s">
        <v>1699</v>
      </c>
      <c r="H494" s="269" t="s">
        <v>1700</v>
      </c>
    </row>
    <row r="495" spans="1:8" x14ac:dyDescent="0.25">
      <c r="A495" s="272" t="s">
        <v>2779</v>
      </c>
      <c r="B495" s="272" t="s">
        <v>2780</v>
      </c>
      <c r="C495" s="272" t="s">
        <v>2781</v>
      </c>
      <c r="D495" s="272" t="s">
        <v>2717</v>
      </c>
      <c r="E495" s="269" t="s">
        <v>1948</v>
      </c>
      <c r="F495" s="269" t="s">
        <v>1698</v>
      </c>
      <c r="G495" s="269" t="s">
        <v>1699</v>
      </c>
      <c r="H495" s="269" t="s">
        <v>1700</v>
      </c>
    </row>
    <row r="496" spans="1:8" x14ac:dyDescent="0.25">
      <c r="A496" s="272" t="s">
        <v>2782</v>
      </c>
      <c r="B496" s="272" t="s">
        <v>2783</v>
      </c>
      <c r="C496" s="272" t="s">
        <v>2784</v>
      </c>
      <c r="D496" s="272" t="s">
        <v>2717</v>
      </c>
      <c r="E496" s="269" t="s">
        <v>1843</v>
      </c>
      <c r="F496" s="269" t="s">
        <v>1698</v>
      </c>
      <c r="G496" s="269" t="s">
        <v>1709</v>
      </c>
      <c r="H496" s="269" t="s">
        <v>1700</v>
      </c>
    </row>
    <row r="497" spans="1:8" x14ac:dyDescent="0.25">
      <c r="A497" s="272" t="s">
        <v>2785</v>
      </c>
      <c r="B497" s="272" t="s">
        <v>2786</v>
      </c>
      <c r="C497" s="272" t="s">
        <v>2787</v>
      </c>
      <c r="D497" s="272" t="s">
        <v>2717</v>
      </c>
      <c r="E497" s="269" t="s">
        <v>1948</v>
      </c>
      <c r="F497" s="269" t="s">
        <v>1698</v>
      </c>
      <c r="G497" s="269" t="s">
        <v>1699</v>
      </c>
      <c r="H497" s="269" t="s">
        <v>1700</v>
      </c>
    </row>
    <row r="498" spans="1:8" x14ac:dyDescent="0.25">
      <c r="A498" s="272" t="s">
        <v>2788</v>
      </c>
      <c r="B498" s="272" t="s">
        <v>2789</v>
      </c>
      <c r="C498" s="272" t="s">
        <v>2790</v>
      </c>
      <c r="D498" s="272" t="s">
        <v>2717</v>
      </c>
      <c r="E498" s="269" t="s">
        <v>1979</v>
      </c>
      <c r="F498" s="269" t="s">
        <v>1698</v>
      </c>
      <c r="G498" s="269" t="s">
        <v>1709</v>
      </c>
      <c r="H498" s="269" t="s">
        <v>1700</v>
      </c>
    </row>
    <row r="499" spans="1:8" x14ac:dyDescent="0.25">
      <c r="A499" s="272" t="s">
        <v>2791</v>
      </c>
      <c r="B499" s="272" t="s">
        <v>2792</v>
      </c>
      <c r="C499" s="272" t="s">
        <v>2793</v>
      </c>
      <c r="D499" s="272" t="s">
        <v>2717</v>
      </c>
      <c r="E499" s="269" t="s">
        <v>1843</v>
      </c>
      <c r="F499" s="269" t="s">
        <v>1698</v>
      </c>
      <c r="G499" s="269" t="s">
        <v>1709</v>
      </c>
      <c r="H499" s="269" t="s">
        <v>1700</v>
      </c>
    </row>
    <row r="500" spans="1:8" x14ac:dyDescent="0.25">
      <c r="A500" s="272" t="s">
        <v>2794</v>
      </c>
      <c r="B500" s="272" t="s">
        <v>2795</v>
      </c>
      <c r="C500" s="272" t="s">
        <v>2796</v>
      </c>
      <c r="D500" s="272" t="s">
        <v>2717</v>
      </c>
      <c r="E500" s="269" t="s">
        <v>1917</v>
      </c>
      <c r="F500" s="269" t="s">
        <v>1698</v>
      </c>
      <c r="G500" s="269" t="s">
        <v>1699</v>
      </c>
      <c r="H500" s="269" t="s">
        <v>1700</v>
      </c>
    </row>
    <row r="501" spans="1:8" x14ac:dyDescent="0.25">
      <c r="A501" s="272" t="s">
        <v>2797</v>
      </c>
      <c r="B501" s="272" t="s">
        <v>2798</v>
      </c>
      <c r="C501" s="272" t="s">
        <v>2799</v>
      </c>
      <c r="D501" s="272" t="s">
        <v>2717</v>
      </c>
      <c r="E501" s="269" t="s">
        <v>1969</v>
      </c>
      <c r="F501" s="269" t="s">
        <v>1698</v>
      </c>
      <c r="G501" s="269" t="s">
        <v>1794</v>
      </c>
    </row>
    <row r="502" spans="1:8" x14ac:dyDescent="0.25">
      <c r="A502" s="272" t="s">
        <v>2800</v>
      </c>
      <c r="B502" s="272" t="s">
        <v>2801</v>
      </c>
      <c r="C502" s="272" t="s">
        <v>2802</v>
      </c>
      <c r="D502" s="272" t="s">
        <v>2717</v>
      </c>
      <c r="E502" s="269" t="s">
        <v>1877</v>
      </c>
      <c r="F502" s="269" t="s">
        <v>1698</v>
      </c>
      <c r="G502" s="269" t="s">
        <v>1709</v>
      </c>
      <c r="H502" s="269" t="s">
        <v>1700</v>
      </c>
    </row>
    <row r="503" spans="1:8" x14ac:dyDescent="0.25">
      <c r="A503" s="272" t="s">
        <v>2803</v>
      </c>
      <c r="B503" s="272" t="s">
        <v>2804</v>
      </c>
      <c r="C503" s="272" t="s">
        <v>2805</v>
      </c>
      <c r="D503" s="272" t="s">
        <v>2717</v>
      </c>
      <c r="E503" s="269" t="s">
        <v>1969</v>
      </c>
      <c r="F503" s="269" t="s">
        <v>1698</v>
      </c>
      <c r="G503" s="269" t="s">
        <v>1794</v>
      </c>
    </row>
    <row r="504" spans="1:8" x14ac:dyDescent="0.25">
      <c r="A504" s="272" t="s">
        <v>2806</v>
      </c>
      <c r="B504" s="272" t="s">
        <v>2807</v>
      </c>
      <c r="C504" s="272" t="s">
        <v>2808</v>
      </c>
      <c r="D504" s="272" t="s">
        <v>2717</v>
      </c>
      <c r="E504" s="269" t="s">
        <v>1917</v>
      </c>
      <c r="F504" s="269" t="s">
        <v>1698</v>
      </c>
      <c r="G504" s="269" t="s">
        <v>1699</v>
      </c>
      <c r="H504" s="269" t="s">
        <v>1700</v>
      </c>
    </row>
    <row r="505" spans="1:8" x14ac:dyDescent="0.25">
      <c r="A505" s="272" t="s">
        <v>2809</v>
      </c>
      <c r="B505" s="272" t="s">
        <v>2810</v>
      </c>
      <c r="C505" s="272" t="s">
        <v>2811</v>
      </c>
      <c r="D505" s="272" t="s">
        <v>2717</v>
      </c>
      <c r="E505" s="269" t="s">
        <v>1917</v>
      </c>
      <c r="F505" s="269" t="s">
        <v>1698</v>
      </c>
      <c r="G505" s="269" t="s">
        <v>1699</v>
      </c>
      <c r="H505" s="269" t="s">
        <v>1700</v>
      </c>
    </row>
    <row r="506" spans="1:8" x14ac:dyDescent="0.25">
      <c r="A506" s="272" t="s">
        <v>2812</v>
      </c>
      <c r="B506" s="272" t="s">
        <v>2813</v>
      </c>
      <c r="C506" s="272" t="s">
        <v>2814</v>
      </c>
      <c r="D506" s="272" t="s">
        <v>2717</v>
      </c>
      <c r="E506" s="269" t="s">
        <v>1979</v>
      </c>
      <c r="F506" s="269" t="s">
        <v>1698</v>
      </c>
      <c r="G506" s="269" t="s">
        <v>1709</v>
      </c>
      <c r="H506" s="269" t="s">
        <v>1700</v>
      </c>
    </row>
    <row r="507" spans="1:8" x14ac:dyDescent="0.25">
      <c r="A507" s="272" t="s">
        <v>2815</v>
      </c>
      <c r="B507" s="272" t="s">
        <v>2816</v>
      </c>
      <c r="C507" s="272" t="s">
        <v>2817</v>
      </c>
      <c r="D507" s="272" t="s">
        <v>2717</v>
      </c>
      <c r="E507" s="269" t="s">
        <v>1929</v>
      </c>
      <c r="F507" s="269" t="s">
        <v>1698</v>
      </c>
      <c r="G507" s="269" t="s">
        <v>1699</v>
      </c>
      <c r="H507" s="269" t="s">
        <v>1700</v>
      </c>
    </row>
    <row r="508" spans="1:8" x14ac:dyDescent="0.25">
      <c r="A508" s="272" t="s">
        <v>2818</v>
      </c>
      <c r="B508" s="272" t="s">
        <v>2819</v>
      </c>
      <c r="C508" s="272" t="s">
        <v>2820</v>
      </c>
      <c r="D508" s="272" t="s">
        <v>2717</v>
      </c>
      <c r="E508" s="269" t="s">
        <v>1948</v>
      </c>
      <c r="F508" s="269" t="s">
        <v>1698</v>
      </c>
      <c r="G508" s="269" t="s">
        <v>1699</v>
      </c>
      <c r="H508" s="269" t="s">
        <v>1700</v>
      </c>
    </row>
    <row r="509" spans="1:8" x14ac:dyDescent="0.25">
      <c r="A509" s="273" t="s">
        <v>2821</v>
      </c>
      <c r="B509" s="272" t="s">
        <v>2822</v>
      </c>
      <c r="C509" s="272" t="s">
        <v>2823</v>
      </c>
      <c r="D509" s="272" t="s">
        <v>2082</v>
      </c>
      <c r="E509" s="269" t="s">
        <v>2129</v>
      </c>
      <c r="F509" s="269" t="s">
        <v>1393</v>
      </c>
      <c r="G509" s="269" t="s">
        <v>1649</v>
      </c>
      <c r="H509" s="269" t="s">
        <v>1621</v>
      </c>
    </row>
    <row r="510" spans="1:8" x14ac:dyDescent="0.25">
      <c r="A510" s="273" t="s">
        <v>2824</v>
      </c>
      <c r="B510" s="272" t="s">
        <v>469</v>
      </c>
      <c r="C510" s="272" t="s">
        <v>470</v>
      </c>
      <c r="D510" s="272" t="s">
        <v>2082</v>
      </c>
      <c r="E510" s="269" t="s">
        <v>2129</v>
      </c>
      <c r="F510" s="269" t="s">
        <v>1393</v>
      </c>
      <c r="G510" s="269" t="s">
        <v>1649</v>
      </c>
      <c r="H510" s="269" t="s">
        <v>1621</v>
      </c>
    </row>
    <row r="511" spans="1:8" x14ac:dyDescent="0.25">
      <c r="A511" s="273" t="s">
        <v>2825</v>
      </c>
      <c r="B511" s="272" t="s">
        <v>471</v>
      </c>
      <c r="C511" s="272" t="s">
        <v>472</v>
      </c>
      <c r="D511" s="272" t="s">
        <v>2082</v>
      </c>
      <c r="E511" s="269" t="s">
        <v>1685</v>
      </c>
      <c r="F511" s="269" t="s">
        <v>1393</v>
      </c>
      <c r="G511" s="269" t="s">
        <v>1649</v>
      </c>
      <c r="H511" s="269" t="s">
        <v>1621</v>
      </c>
    </row>
    <row r="512" spans="1:8" x14ac:dyDescent="0.25">
      <c r="A512" s="272" t="s">
        <v>2826</v>
      </c>
      <c r="B512" s="272" t="s">
        <v>2827</v>
      </c>
      <c r="C512" s="272" t="s">
        <v>2828</v>
      </c>
      <c r="D512" s="272" t="s">
        <v>2829</v>
      </c>
      <c r="F512" s="269" t="s">
        <v>1839</v>
      </c>
    </row>
    <row r="513" spans="1:8" x14ac:dyDescent="0.25">
      <c r="A513" s="272" t="s">
        <v>2830</v>
      </c>
      <c r="B513" s="272" t="s">
        <v>473</v>
      </c>
      <c r="C513" s="272" t="s">
        <v>2831</v>
      </c>
      <c r="D513" s="272" t="s">
        <v>2829</v>
      </c>
      <c r="F513" s="269" t="s">
        <v>1808</v>
      </c>
      <c r="G513" s="272"/>
    </row>
    <row r="514" spans="1:8" x14ac:dyDescent="0.25">
      <c r="A514" s="272" t="s">
        <v>2832</v>
      </c>
      <c r="B514" s="272" t="s">
        <v>2833</v>
      </c>
      <c r="C514" s="272" t="s">
        <v>474</v>
      </c>
      <c r="D514" s="272" t="s">
        <v>2829</v>
      </c>
      <c r="F514" s="269" t="s">
        <v>2043</v>
      </c>
    </row>
    <row r="515" spans="1:8" x14ac:dyDescent="0.25">
      <c r="A515" s="272" t="s">
        <v>2834</v>
      </c>
      <c r="B515" s="272" t="s">
        <v>476</v>
      </c>
      <c r="C515" s="272" t="s">
        <v>477</v>
      </c>
      <c r="D515" s="272" t="s">
        <v>2829</v>
      </c>
      <c r="F515" s="269" t="s">
        <v>1839</v>
      </c>
    </row>
    <row r="516" spans="1:8" x14ac:dyDescent="0.25">
      <c r="A516" s="273" t="s">
        <v>2835</v>
      </c>
      <c r="B516" s="272" t="s">
        <v>478</v>
      </c>
      <c r="C516" s="272" t="s">
        <v>479</v>
      </c>
      <c r="D516" s="272" t="s">
        <v>1615</v>
      </c>
      <c r="E516" s="269" t="s">
        <v>1721</v>
      </c>
      <c r="F516" s="269" t="s">
        <v>1393</v>
      </c>
      <c r="G516" s="269" t="s">
        <v>1649</v>
      </c>
      <c r="H516" s="269" t="s">
        <v>1621</v>
      </c>
    </row>
    <row r="517" spans="1:8" x14ac:dyDescent="0.25">
      <c r="A517" s="273" t="s">
        <v>2836</v>
      </c>
      <c r="B517" s="272" t="s">
        <v>480</v>
      </c>
      <c r="C517" s="272" t="s">
        <v>481</v>
      </c>
      <c r="D517" s="272" t="s">
        <v>1615</v>
      </c>
      <c r="E517" s="269" t="s">
        <v>1724</v>
      </c>
      <c r="F517" s="269" t="s">
        <v>1393</v>
      </c>
      <c r="G517" s="269" t="s">
        <v>1630</v>
      </c>
      <c r="H517" s="269" t="s">
        <v>1621</v>
      </c>
    </row>
    <row r="518" spans="1:8" x14ac:dyDescent="0.25">
      <c r="A518" s="272" t="s">
        <v>2837</v>
      </c>
      <c r="B518" s="272" t="s">
        <v>482</v>
      </c>
      <c r="C518" s="272" t="s">
        <v>483</v>
      </c>
      <c r="D518" s="272" t="s">
        <v>2829</v>
      </c>
      <c r="F518" s="269" t="s">
        <v>2838</v>
      </c>
    </row>
    <row r="519" spans="1:8" x14ac:dyDescent="0.25">
      <c r="A519" s="272" t="s">
        <v>2839</v>
      </c>
      <c r="B519" s="272" t="s">
        <v>484</v>
      </c>
      <c r="C519" s="272" t="s">
        <v>485</v>
      </c>
      <c r="D519" s="272" t="s">
        <v>1615</v>
      </c>
      <c r="E519" s="269" t="s">
        <v>2840</v>
      </c>
      <c r="F519" s="269" t="s">
        <v>1393</v>
      </c>
    </row>
    <row r="520" spans="1:8" x14ac:dyDescent="0.25">
      <c r="A520" s="272" t="s">
        <v>2841</v>
      </c>
      <c r="B520" s="272" t="s">
        <v>486</v>
      </c>
      <c r="C520" s="272" t="s">
        <v>487</v>
      </c>
      <c r="D520" s="272" t="s">
        <v>2829</v>
      </c>
      <c r="F520" s="269" t="s">
        <v>2297</v>
      </c>
    </row>
    <row r="521" spans="1:8" x14ac:dyDescent="0.25">
      <c r="A521" s="273" t="s">
        <v>2842</v>
      </c>
      <c r="B521" s="272" t="s">
        <v>488</v>
      </c>
      <c r="C521" s="272" t="s">
        <v>489</v>
      </c>
      <c r="D521" s="272" t="s">
        <v>1615</v>
      </c>
      <c r="E521" s="269" t="s">
        <v>1629</v>
      </c>
      <c r="F521" s="269" t="s">
        <v>1393</v>
      </c>
      <c r="G521" s="269" t="s">
        <v>1630</v>
      </c>
      <c r="H521" s="269" t="s">
        <v>1621</v>
      </c>
    </row>
    <row r="522" spans="1:8" x14ac:dyDescent="0.25">
      <c r="A522" s="273" t="s">
        <v>2843</v>
      </c>
      <c r="B522" s="272" t="s">
        <v>490</v>
      </c>
      <c r="C522" s="272" t="s">
        <v>2844</v>
      </c>
      <c r="D522" s="272" t="s">
        <v>1615</v>
      </c>
      <c r="E522" s="269" t="s">
        <v>2292</v>
      </c>
      <c r="F522" s="269" t="s">
        <v>1393</v>
      </c>
      <c r="G522" s="269" t="s">
        <v>1678</v>
      </c>
      <c r="H522" s="269" t="s">
        <v>1621</v>
      </c>
    </row>
    <row r="523" spans="1:8" x14ac:dyDescent="0.25">
      <c r="A523" s="273" t="s">
        <v>2845</v>
      </c>
      <c r="B523" s="272" t="s">
        <v>491</v>
      </c>
      <c r="C523" s="272" t="s">
        <v>1213</v>
      </c>
      <c r="D523" s="272" t="s">
        <v>1615</v>
      </c>
      <c r="E523" s="269" t="s">
        <v>1689</v>
      </c>
      <c r="F523" s="269" t="s">
        <v>1393</v>
      </c>
      <c r="G523" s="269" t="s">
        <v>1649</v>
      </c>
      <c r="H523" s="269" t="s">
        <v>1621</v>
      </c>
    </row>
    <row r="524" spans="1:8" x14ac:dyDescent="0.25">
      <c r="A524" s="272" t="s">
        <v>2846</v>
      </c>
      <c r="B524" s="272" t="s">
        <v>492</v>
      </c>
      <c r="C524" s="272" t="s">
        <v>493</v>
      </c>
      <c r="D524" s="272" t="s">
        <v>2829</v>
      </c>
      <c r="F524" s="269" t="s">
        <v>2401</v>
      </c>
    </row>
    <row r="525" spans="1:8" x14ac:dyDescent="0.25">
      <c r="A525" s="273" t="s">
        <v>2847</v>
      </c>
      <c r="B525" s="272" t="s">
        <v>2848</v>
      </c>
      <c r="C525" s="272" t="s">
        <v>494</v>
      </c>
      <c r="D525" s="272" t="s">
        <v>2829</v>
      </c>
      <c r="E525" s="269" t="s">
        <v>1724</v>
      </c>
      <c r="F525" s="269" t="s">
        <v>1393</v>
      </c>
      <c r="G525" s="269" t="s">
        <v>1630</v>
      </c>
      <c r="H525" s="269" t="s">
        <v>1621</v>
      </c>
    </row>
    <row r="526" spans="1:8" x14ac:dyDescent="0.25">
      <c r="A526" s="273" t="s">
        <v>2849</v>
      </c>
      <c r="B526" s="272" t="s">
        <v>2850</v>
      </c>
      <c r="C526" s="272" t="s">
        <v>495</v>
      </c>
      <c r="D526" s="272" t="s">
        <v>1615</v>
      </c>
      <c r="E526" s="269" t="s">
        <v>1619</v>
      </c>
      <c r="F526" s="269" t="s">
        <v>1393</v>
      </c>
      <c r="G526" s="269" t="s">
        <v>1620</v>
      </c>
      <c r="H526" s="269" t="s">
        <v>1621</v>
      </c>
    </row>
    <row r="527" spans="1:8" x14ac:dyDescent="0.25">
      <c r="A527" s="273" t="s">
        <v>2851</v>
      </c>
      <c r="B527" s="272" t="s">
        <v>2852</v>
      </c>
      <c r="C527" s="272" t="s">
        <v>496</v>
      </c>
      <c r="D527" s="272" t="s">
        <v>2829</v>
      </c>
      <c r="E527" s="269" t="s">
        <v>1724</v>
      </c>
      <c r="F527" s="269" t="s">
        <v>1393</v>
      </c>
      <c r="G527" s="269" t="s">
        <v>1630</v>
      </c>
      <c r="H527" s="269" t="s">
        <v>1621</v>
      </c>
    </row>
    <row r="528" spans="1:8" x14ac:dyDescent="0.25">
      <c r="A528" s="272" t="s">
        <v>2853</v>
      </c>
      <c r="B528" s="272" t="s">
        <v>2854</v>
      </c>
      <c r="C528" s="272" t="s">
        <v>497</v>
      </c>
      <c r="D528" s="272" t="s">
        <v>1615</v>
      </c>
      <c r="E528" s="269" t="s">
        <v>1771</v>
      </c>
      <c r="F528" s="269" t="s">
        <v>1393</v>
      </c>
      <c r="G528" s="269" t="s">
        <v>1620</v>
      </c>
      <c r="H528" s="269" t="s">
        <v>1621</v>
      </c>
    </row>
    <row r="529" spans="1:8" x14ac:dyDescent="0.25">
      <c r="A529" s="273" t="s">
        <v>2855</v>
      </c>
      <c r="B529" s="272" t="s">
        <v>2856</v>
      </c>
      <c r="C529" s="272" t="s">
        <v>2857</v>
      </c>
      <c r="D529" s="272" t="s">
        <v>1615</v>
      </c>
      <c r="E529" s="269" t="s">
        <v>1629</v>
      </c>
      <c r="F529" s="269" t="s">
        <v>1393</v>
      </c>
      <c r="G529" s="269" t="s">
        <v>1630</v>
      </c>
      <c r="H529" s="269" t="s">
        <v>1621</v>
      </c>
    </row>
    <row r="530" spans="1:8" x14ac:dyDescent="0.25">
      <c r="A530" s="272" t="s">
        <v>2858</v>
      </c>
      <c r="B530" s="272" t="s">
        <v>1217</v>
      </c>
      <c r="C530" s="272" t="s">
        <v>2859</v>
      </c>
      <c r="D530" s="272" t="s">
        <v>1615</v>
      </c>
      <c r="E530" s="269" t="s">
        <v>2222</v>
      </c>
      <c r="F530" s="269" t="s">
        <v>1393</v>
      </c>
      <c r="G530" s="269" t="s">
        <v>1678</v>
      </c>
      <c r="H530" s="269" t="s">
        <v>1621</v>
      </c>
    </row>
    <row r="531" spans="1:8" x14ac:dyDescent="0.25">
      <c r="A531" s="273" t="s">
        <v>2860</v>
      </c>
      <c r="B531" s="272" t="s">
        <v>2861</v>
      </c>
      <c r="C531" s="272" t="s">
        <v>499</v>
      </c>
      <c r="D531" s="272" t="s">
        <v>1615</v>
      </c>
      <c r="E531" s="269" t="s">
        <v>1685</v>
      </c>
      <c r="F531" s="269" t="s">
        <v>1393</v>
      </c>
      <c r="G531" s="269" t="s">
        <v>1649</v>
      </c>
      <c r="H531" s="269" t="s">
        <v>1621</v>
      </c>
    </row>
    <row r="532" spans="1:8" x14ac:dyDescent="0.25">
      <c r="A532" s="273" t="s">
        <v>2862</v>
      </c>
      <c r="B532" s="272" t="s">
        <v>2863</v>
      </c>
      <c r="C532" s="272" t="s">
        <v>2864</v>
      </c>
      <c r="D532" s="272" t="s">
        <v>1615</v>
      </c>
      <c r="E532" s="269" t="s">
        <v>1619</v>
      </c>
      <c r="F532" s="269" t="s">
        <v>1393</v>
      </c>
      <c r="G532" s="269" t="s">
        <v>1620</v>
      </c>
      <c r="H532" s="269" t="s">
        <v>1621</v>
      </c>
    </row>
    <row r="533" spans="1:8" x14ac:dyDescent="0.25">
      <c r="A533" s="272" t="s">
        <v>2865</v>
      </c>
      <c r="B533" s="272" t="s">
        <v>2866</v>
      </c>
      <c r="C533" s="272" t="s">
        <v>2867</v>
      </c>
      <c r="D533" s="272" t="s">
        <v>1615</v>
      </c>
      <c r="E533" s="269" t="s">
        <v>1771</v>
      </c>
      <c r="F533" s="269" t="s">
        <v>1393</v>
      </c>
      <c r="G533" s="269" t="s">
        <v>1620</v>
      </c>
      <c r="H533" s="269" t="s">
        <v>1621</v>
      </c>
    </row>
    <row r="534" spans="1:8" x14ac:dyDescent="0.25">
      <c r="A534" s="273" t="s">
        <v>2868</v>
      </c>
      <c r="B534" s="272" t="s">
        <v>498</v>
      </c>
      <c r="C534" s="272" t="s">
        <v>2869</v>
      </c>
      <c r="D534" s="272" t="s">
        <v>1615</v>
      </c>
      <c r="E534" s="269" t="s">
        <v>1629</v>
      </c>
      <c r="F534" s="269" t="s">
        <v>1393</v>
      </c>
      <c r="G534" s="269" t="s">
        <v>1630</v>
      </c>
      <c r="H534" s="269" t="s">
        <v>1621</v>
      </c>
    </row>
    <row r="535" spans="1:8" x14ac:dyDescent="0.25">
      <c r="A535" s="272" t="s">
        <v>2870</v>
      </c>
      <c r="B535" s="272" t="s">
        <v>2871</v>
      </c>
      <c r="C535" s="272" t="s">
        <v>2872</v>
      </c>
      <c r="D535" s="272" t="s">
        <v>2829</v>
      </c>
      <c r="F535" s="269" t="s">
        <v>1698</v>
      </c>
    </row>
    <row r="536" spans="1:8" x14ac:dyDescent="0.25">
      <c r="A536" s="272" t="s">
        <v>2873</v>
      </c>
      <c r="B536" s="272" t="s">
        <v>2874</v>
      </c>
      <c r="C536" s="272" t="s">
        <v>2875</v>
      </c>
      <c r="D536" s="272" t="s">
        <v>2829</v>
      </c>
      <c r="F536" s="269" t="s">
        <v>2043</v>
      </c>
    </row>
    <row r="537" spans="1:8" x14ac:dyDescent="0.25">
      <c r="A537" s="272" t="s">
        <v>2876</v>
      </c>
      <c r="B537" s="272" t="s">
        <v>2877</v>
      </c>
      <c r="C537" s="272" t="s">
        <v>2878</v>
      </c>
      <c r="D537" s="272" t="s">
        <v>2829</v>
      </c>
      <c r="F537" s="269" t="s">
        <v>1663</v>
      </c>
    </row>
    <row r="538" spans="1:8" x14ac:dyDescent="0.25">
      <c r="A538" s="272" t="s">
        <v>2879</v>
      </c>
      <c r="B538" s="272" t="s">
        <v>500</v>
      </c>
      <c r="C538" s="272" t="s">
        <v>501</v>
      </c>
      <c r="D538" s="272" t="s">
        <v>2829</v>
      </c>
      <c r="F538" s="269" t="s">
        <v>2297</v>
      </c>
    </row>
    <row r="539" spans="1:8" x14ac:dyDescent="0.25">
      <c r="A539" s="272" t="s">
        <v>2880</v>
      </c>
      <c r="B539" s="272" t="s">
        <v>2881</v>
      </c>
      <c r="C539" s="272" t="s">
        <v>2882</v>
      </c>
      <c r="D539" s="272" t="s">
        <v>2829</v>
      </c>
      <c r="F539" s="269" t="s">
        <v>1663</v>
      </c>
    </row>
    <row r="540" spans="1:8" x14ac:dyDescent="0.25">
      <c r="A540" s="273" t="s">
        <v>2883</v>
      </c>
      <c r="B540" s="272" t="s">
        <v>504</v>
      </c>
      <c r="C540" s="272" t="s">
        <v>2884</v>
      </c>
      <c r="D540" s="272" t="s">
        <v>1615</v>
      </c>
      <c r="E540" s="269" t="s">
        <v>1767</v>
      </c>
      <c r="F540" s="269" t="s">
        <v>1393</v>
      </c>
      <c r="G540" s="269" t="s">
        <v>1678</v>
      </c>
      <c r="H540" s="269" t="s">
        <v>1621</v>
      </c>
    </row>
    <row r="541" spans="1:8" x14ac:dyDescent="0.25">
      <c r="A541" s="272" t="s">
        <v>2885</v>
      </c>
      <c r="B541" s="272" t="s">
        <v>2886</v>
      </c>
      <c r="C541" s="272" t="s">
        <v>2887</v>
      </c>
      <c r="D541" s="272" t="s">
        <v>2888</v>
      </c>
      <c r="F541" s="269" t="s">
        <v>1857</v>
      </c>
    </row>
    <row r="542" spans="1:8" x14ac:dyDescent="0.25">
      <c r="A542" s="272" t="s">
        <v>2889</v>
      </c>
      <c r="B542" s="272" t="s">
        <v>2890</v>
      </c>
      <c r="C542" s="272" t="s">
        <v>2891</v>
      </c>
      <c r="D542" s="272" t="s">
        <v>2892</v>
      </c>
      <c r="E542" s="269" t="s">
        <v>1843</v>
      </c>
      <c r="F542" s="269" t="s">
        <v>1698</v>
      </c>
      <c r="G542" s="269" t="s">
        <v>1709</v>
      </c>
      <c r="H542" s="269" t="s">
        <v>1700</v>
      </c>
    </row>
    <row r="543" spans="1:8" x14ac:dyDescent="0.25">
      <c r="A543" s="273" t="s">
        <v>2893</v>
      </c>
      <c r="B543" s="272" t="s">
        <v>505</v>
      </c>
      <c r="C543" s="272" t="s">
        <v>506</v>
      </c>
      <c r="D543" s="272" t="s">
        <v>2829</v>
      </c>
      <c r="E543" s="269" t="s">
        <v>1648</v>
      </c>
      <c r="F543" s="269" t="s">
        <v>1393</v>
      </c>
      <c r="G543" s="269" t="s">
        <v>1649</v>
      </c>
      <c r="H543" s="269" t="s">
        <v>1621</v>
      </c>
    </row>
    <row r="544" spans="1:8" x14ac:dyDescent="0.25">
      <c r="A544" s="273" t="s">
        <v>2894</v>
      </c>
      <c r="B544" s="272" t="s">
        <v>2895</v>
      </c>
      <c r="C544" s="272" t="s">
        <v>2896</v>
      </c>
      <c r="D544" s="272" t="s">
        <v>1615</v>
      </c>
      <c r="E544" s="269" t="s">
        <v>2222</v>
      </c>
      <c r="F544" s="269" t="s">
        <v>1393</v>
      </c>
      <c r="G544" s="269" t="s">
        <v>1678</v>
      </c>
      <c r="H544" s="269" t="s">
        <v>1621</v>
      </c>
    </row>
    <row r="545" spans="1:8" x14ac:dyDescent="0.25">
      <c r="A545" s="272" t="s">
        <v>2897</v>
      </c>
      <c r="B545" s="272" t="s">
        <v>507</v>
      </c>
      <c r="C545" s="272" t="s">
        <v>508</v>
      </c>
      <c r="D545" s="272" t="s">
        <v>1615</v>
      </c>
      <c r="E545" s="269" t="s">
        <v>1771</v>
      </c>
      <c r="F545" s="269" t="s">
        <v>1393</v>
      </c>
      <c r="G545" s="269" t="s">
        <v>1620</v>
      </c>
      <c r="H545" s="269" t="s">
        <v>1621</v>
      </c>
    </row>
    <row r="546" spans="1:8" x14ac:dyDescent="0.25">
      <c r="A546" s="272" t="s">
        <v>2898</v>
      </c>
      <c r="B546" s="272" t="s">
        <v>2899</v>
      </c>
      <c r="C546" s="272" t="s">
        <v>2891</v>
      </c>
      <c r="D546" s="272" t="s">
        <v>2892</v>
      </c>
      <c r="E546" s="269" t="s">
        <v>1843</v>
      </c>
      <c r="F546" s="269" t="s">
        <v>1698</v>
      </c>
      <c r="G546" s="269" t="s">
        <v>1709</v>
      </c>
      <c r="H546" s="269" t="s">
        <v>1700</v>
      </c>
    </row>
    <row r="547" spans="1:8" x14ac:dyDescent="0.25">
      <c r="A547" s="273" t="s">
        <v>2900</v>
      </c>
      <c r="B547" s="272" t="s">
        <v>509</v>
      </c>
      <c r="C547" s="272" t="s">
        <v>510</v>
      </c>
      <c r="D547" s="272" t="s">
        <v>1615</v>
      </c>
      <c r="E547" s="269" t="s">
        <v>2206</v>
      </c>
      <c r="F547" s="269" t="s">
        <v>1393</v>
      </c>
      <c r="G547" s="269" t="s">
        <v>1678</v>
      </c>
      <c r="H547" s="269" t="s">
        <v>1621</v>
      </c>
    </row>
    <row r="548" spans="1:8" x14ac:dyDescent="0.25">
      <c r="A548" s="272" t="s">
        <v>2901</v>
      </c>
      <c r="B548" s="272" t="s">
        <v>2902</v>
      </c>
      <c r="C548" s="272" t="s">
        <v>2903</v>
      </c>
      <c r="D548" s="272" t="s">
        <v>2829</v>
      </c>
      <c r="F548" s="269" t="s">
        <v>2904</v>
      </c>
    </row>
    <row r="549" spans="1:8" x14ac:dyDescent="0.25">
      <c r="A549" s="273" t="s">
        <v>2905</v>
      </c>
      <c r="B549" s="272" t="s">
        <v>2906</v>
      </c>
      <c r="C549" s="272" t="s">
        <v>511</v>
      </c>
      <c r="D549" s="272" t="s">
        <v>2829</v>
      </c>
      <c r="E549" s="269" t="s">
        <v>1629</v>
      </c>
      <c r="F549" s="269" t="s">
        <v>1393</v>
      </c>
      <c r="G549" s="269" t="s">
        <v>1630</v>
      </c>
      <c r="H549" s="269" t="s">
        <v>1621</v>
      </c>
    </row>
    <row r="550" spans="1:8" x14ac:dyDescent="0.25">
      <c r="A550" s="272" t="s">
        <v>2907</v>
      </c>
      <c r="B550" s="272" t="s">
        <v>502</v>
      </c>
      <c r="C550" s="272" t="s">
        <v>503</v>
      </c>
      <c r="D550" s="272" t="s">
        <v>2675</v>
      </c>
      <c r="F550" s="269" t="s">
        <v>2211</v>
      </c>
    </row>
    <row r="551" spans="1:8" x14ac:dyDescent="0.25">
      <c r="A551" s="272" t="s">
        <v>2908</v>
      </c>
      <c r="B551" s="272" t="s">
        <v>2890</v>
      </c>
      <c r="C551" s="272" t="s">
        <v>2891</v>
      </c>
      <c r="D551" s="272" t="s">
        <v>2892</v>
      </c>
      <c r="E551" s="269" t="s">
        <v>1843</v>
      </c>
      <c r="F551" s="269" t="s">
        <v>1698</v>
      </c>
      <c r="G551" s="269" t="s">
        <v>1709</v>
      </c>
      <c r="H551" s="269" t="s">
        <v>1700</v>
      </c>
    </row>
    <row r="552" spans="1:8" x14ac:dyDescent="0.25">
      <c r="A552" s="273" t="s">
        <v>2909</v>
      </c>
      <c r="B552" s="272" t="s">
        <v>512</v>
      </c>
      <c r="C552" s="272" t="s">
        <v>513</v>
      </c>
      <c r="D552" s="272" t="s">
        <v>1615</v>
      </c>
      <c r="E552" s="269" t="s">
        <v>1619</v>
      </c>
      <c r="F552" s="269" t="s">
        <v>1393</v>
      </c>
      <c r="G552" s="269" t="s">
        <v>1620</v>
      </c>
      <c r="H552" s="269" t="s">
        <v>1621</v>
      </c>
    </row>
    <row r="553" spans="1:8" x14ac:dyDescent="0.25">
      <c r="A553" s="273" t="s">
        <v>2910</v>
      </c>
      <c r="B553" s="272" t="s">
        <v>514</v>
      </c>
      <c r="C553" s="272" t="s">
        <v>515</v>
      </c>
      <c r="D553" s="272" t="s">
        <v>1615</v>
      </c>
      <c r="E553" s="269" t="s">
        <v>1625</v>
      </c>
      <c r="F553" s="269" t="s">
        <v>1393</v>
      </c>
      <c r="G553" s="269" t="s">
        <v>1630</v>
      </c>
      <c r="H553" s="269" t="s">
        <v>1621</v>
      </c>
    </row>
    <row r="554" spans="1:8" x14ac:dyDescent="0.25">
      <c r="A554" s="272" t="s">
        <v>2911</v>
      </c>
      <c r="B554" s="272" t="s">
        <v>516</v>
      </c>
      <c r="C554" s="272" t="s">
        <v>517</v>
      </c>
      <c r="D554" s="272" t="s">
        <v>2829</v>
      </c>
      <c r="F554" s="269" t="s">
        <v>2912</v>
      </c>
    </row>
    <row r="555" spans="1:8" x14ac:dyDescent="0.25">
      <c r="A555" s="273" t="s">
        <v>2913</v>
      </c>
      <c r="B555" s="272" t="s">
        <v>518</v>
      </c>
      <c r="C555" s="272" t="s">
        <v>519</v>
      </c>
      <c r="D555" s="272" t="s">
        <v>1615</v>
      </c>
      <c r="E555" s="269" t="s">
        <v>2129</v>
      </c>
      <c r="F555" s="269" t="s">
        <v>1393</v>
      </c>
      <c r="G555" s="269" t="s">
        <v>1649</v>
      </c>
      <c r="H555" s="269" t="s">
        <v>1621</v>
      </c>
    </row>
    <row r="556" spans="1:8" x14ac:dyDescent="0.25">
      <c r="A556" s="272" t="s">
        <v>2914</v>
      </c>
      <c r="B556" s="272" t="s">
        <v>520</v>
      </c>
      <c r="C556" s="272" t="s">
        <v>521</v>
      </c>
      <c r="D556" s="272" t="s">
        <v>2829</v>
      </c>
      <c r="F556" s="269" t="s">
        <v>1716</v>
      </c>
    </row>
    <row r="557" spans="1:8" x14ac:dyDescent="0.25">
      <c r="A557" s="273" t="s">
        <v>2915</v>
      </c>
      <c r="B557" s="272" t="s">
        <v>522</v>
      </c>
      <c r="C557" s="272" t="s">
        <v>523</v>
      </c>
      <c r="D557" s="272" t="s">
        <v>1615</v>
      </c>
      <c r="E557" s="269" t="s">
        <v>1625</v>
      </c>
      <c r="F557" s="269" t="s">
        <v>1393</v>
      </c>
      <c r="G557" s="269" t="s">
        <v>1630</v>
      </c>
      <c r="H557" s="269" t="s">
        <v>1621</v>
      </c>
    </row>
    <row r="558" spans="1:8" x14ac:dyDescent="0.25">
      <c r="A558" s="273" t="s">
        <v>2916</v>
      </c>
      <c r="B558" s="272" t="s">
        <v>524</v>
      </c>
      <c r="C558" s="272" t="s">
        <v>525</v>
      </c>
      <c r="D558" s="272" t="s">
        <v>1615</v>
      </c>
      <c r="E558" s="269" t="s">
        <v>1648</v>
      </c>
      <c r="F558" s="269" t="s">
        <v>1393</v>
      </c>
      <c r="G558" s="269" t="s">
        <v>1649</v>
      </c>
      <c r="H558" s="269" t="s">
        <v>1621</v>
      </c>
    </row>
    <row r="559" spans="1:8" x14ac:dyDescent="0.25">
      <c r="A559" s="273" t="s">
        <v>2917</v>
      </c>
      <c r="B559" s="272" t="s">
        <v>526</v>
      </c>
      <c r="C559" s="272" t="s">
        <v>527</v>
      </c>
      <c r="D559" s="272" t="s">
        <v>1615</v>
      </c>
      <c r="E559" s="269" t="s">
        <v>1801</v>
      </c>
      <c r="F559" s="269" t="s">
        <v>1393</v>
      </c>
      <c r="G559" s="269" t="s">
        <v>1630</v>
      </c>
      <c r="H559" s="269" t="s">
        <v>1621</v>
      </c>
    </row>
    <row r="560" spans="1:8" x14ac:dyDescent="0.25">
      <c r="A560" s="272" t="s">
        <v>2918</v>
      </c>
      <c r="B560" s="272" t="s">
        <v>528</v>
      </c>
      <c r="C560" s="272" t="s">
        <v>529</v>
      </c>
      <c r="D560" s="272" t="s">
        <v>2829</v>
      </c>
      <c r="F560" s="269" t="s">
        <v>2345</v>
      </c>
    </row>
    <row r="561" spans="1:8" x14ac:dyDescent="0.25">
      <c r="A561" s="273" t="s">
        <v>2919</v>
      </c>
      <c r="B561" s="272" t="s">
        <v>530</v>
      </c>
      <c r="C561" s="272" t="s">
        <v>531</v>
      </c>
      <c r="D561" s="272" t="s">
        <v>1615</v>
      </c>
      <c r="E561" s="269" t="s">
        <v>1801</v>
      </c>
      <c r="F561" s="269" t="s">
        <v>1393</v>
      </c>
      <c r="G561" s="269" t="s">
        <v>1630</v>
      </c>
      <c r="H561" s="269" t="s">
        <v>1621</v>
      </c>
    </row>
    <row r="562" spans="1:8" x14ac:dyDescent="0.25">
      <c r="A562" s="272" t="s">
        <v>2920</v>
      </c>
      <c r="B562" s="272" t="s">
        <v>532</v>
      </c>
      <c r="C562" s="272" t="s">
        <v>533</v>
      </c>
      <c r="D562" s="272" t="s">
        <v>2829</v>
      </c>
      <c r="F562" s="269" t="s">
        <v>2921</v>
      </c>
    </row>
    <row r="563" spans="1:8" x14ac:dyDescent="0.25">
      <c r="A563" s="273" t="s">
        <v>2922</v>
      </c>
      <c r="B563" s="272" t="s">
        <v>534</v>
      </c>
      <c r="C563" s="272" t="s">
        <v>535</v>
      </c>
      <c r="D563" s="272" t="s">
        <v>1615</v>
      </c>
      <c r="E563" s="269" t="s">
        <v>2092</v>
      </c>
      <c r="F563" s="269" t="s">
        <v>1393</v>
      </c>
      <c r="G563" s="269" t="s">
        <v>1678</v>
      </c>
      <c r="H563" s="269" t="s">
        <v>1621</v>
      </c>
    </row>
    <row r="564" spans="1:8" x14ac:dyDescent="0.25">
      <c r="A564" s="272" t="s">
        <v>2923</v>
      </c>
      <c r="B564" s="272" t="s">
        <v>536</v>
      </c>
      <c r="C564" s="272" t="s">
        <v>537</v>
      </c>
      <c r="D564" s="272" t="s">
        <v>2028</v>
      </c>
      <c r="F564" s="269" t="s">
        <v>2029</v>
      </c>
    </row>
    <row r="565" spans="1:8" x14ac:dyDescent="0.25">
      <c r="A565" s="273" t="s">
        <v>2924</v>
      </c>
      <c r="B565" s="272" t="s">
        <v>538</v>
      </c>
      <c r="C565" s="272" t="s">
        <v>511</v>
      </c>
      <c r="D565" s="272" t="s">
        <v>1296</v>
      </c>
      <c r="E565" s="269" t="s">
        <v>1629</v>
      </c>
      <c r="F565" s="269" t="s">
        <v>1393</v>
      </c>
      <c r="G565" s="269" t="s">
        <v>1630</v>
      </c>
      <c r="H565" s="269" t="s">
        <v>1621</v>
      </c>
    </row>
    <row r="566" spans="1:8" x14ac:dyDescent="0.25">
      <c r="A566" s="272" t="s">
        <v>2925</v>
      </c>
      <c r="B566" s="272" t="s">
        <v>539</v>
      </c>
      <c r="C566" s="272" t="s">
        <v>2926</v>
      </c>
      <c r="D566" s="272" t="s">
        <v>1615</v>
      </c>
      <c r="E566" s="269" t="s">
        <v>1771</v>
      </c>
      <c r="F566" s="269" t="s">
        <v>1393</v>
      </c>
      <c r="G566" s="269" t="s">
        <v>1649</v>
      </c>
      <c r="H566" s="269" t="s">
        <v>1621</v>
      </c>
    </row>
    <row r="567" spans="1:8" x14ac:dyDescent="0.25">
      <c r="A567" s="272" t="s">
        <v>2927</v>
      </c>
      <c r="B567" s="272" t="s">
        <v>540</v>
      </c>
      <c r="C567" s="272" t="s">
        <v>541</v>
      </c>
      <c r="D567" s="272" t="s">
        <v>2829</v>
      </c>
      <c r="F567" s="269" t="s">
        <v>1782</v>
      </c>
    </row>
    <row r="568" spans="1:8" x14ac:dyDescent="0.25">
      <c r="A568" s="272" t="s">
        <v>2928</v>
      </c>
      <c r="B568" s="272" t="s">
        <v>542</v>
      </c>
      <c r="C568" s="272" t="s">
        <v>543</v>
      </c>
      <c r="D568" s="272" t="s">
        <v>2888</v>
      </c>
      <c r="F568" s="269" t="s">
        <v>2929</v>
      </c>
    </row>
    <row r="569" spans="1:8" x14ac:dyDescent="0.25">
      <c r="A569" s="272" t="s">
        <v>2930</v>
      </c>
      <c r="B569" s="272" t="s">
        <v>544</v>
      </c>
      <c r="C569" s="272" t="s">
        <v>545</v>
      </c>
      <c r="D569" s="272" t="s">
        <v>2829</v>
      </c>
      <c r="F569" s="269" t="s">
        <v>1786</v>
      </c>
    </row>
    <row r="570" spans="1:8" x14ac:dyDescent="0.25">
      <c r="A570" s="272" t="s">
        <v>2931</v>
      </c>
      <c r="B570" s="272" t="s">
        <v>546</v>
      </c>
      <c r="C570" s="272" t="s">
        <v>545</v>
      </c>
      <c r="D570" s="272" t="s">
        <v>2829</v>
      </c>
      <c r="F570" s="269" t="s">
        <v>1786</v>
      </c>
    </row>
    <row r="571" spans="1:8" x14ac:dyDescent="0.25">
      <c r="A571" s="273" t="s">
        <v>2932</v>
      </c>
      <c r="B571" s="272" t="s">
        <v>547</v>
      </c>
      <c r="C571" s="272" t="s">
        <v>548</v>
      </c>
      <c r="D571" s="272" t="s">
        <v>1615</v>
      </c>
      <c r="E571" s="269" t="s">
        <v>1759</v>
      </c>
      <c r="F571" s="269" t="s">
        <v>1393</v>
      </c>
      <c r="G571" s="269" t="s">
        <v>1630</v>
      </c>
      <c r="H571" s="269" t="s">
        <v>1621</v>
      </c>
    </row>
    <row r="572" spans="1:8" x14ac:dyDescent="0.25">
      <c r="A572" s="273" t="s">
        <v>2933</v>
      </c>
      <c r="B572" s="272" t="s">
        <v>2934</v>
      </c>
      <c r="C572" s="272" t="s">
        <v>2935</v>
      </c>
      <c r="D572" s="272" t="s">
        <v>1729</v>
      </c>
      <c r="E572" s="269" t="s">
        <v>1644</v>
      </c>
      <c r="F572" s="269" t="s">
        <v>1393</v>
      </c>
      <c r="G572" s="269" t="s">
        <v>1630</v>
      </c>
      <c r="H572" s="269" t="s">
        <v>1621</v>
      </c>
    </row>
    <row r="573" spans="1:8" x14ac:dyDescent="0.25">
      <c r="A573" s="272" t="s">
        <v>2936</v>
      </c>
      <c r="B573" s="272" t="s">
        <v>2937</v>
      </c>
      <c r="C573" s="272" t="s">
        <v>2938</v>
      </c>
      <c r="D573" s="272"/>
      <c r="F573" s="269" t="s">
        <v>2939</v>
      </c>
    </row>
    <row r="574" spans="1:8" x14ac:dyDescent="0.25">
      <c r="A574" s="273" t="s">
        <v>2940</v>
      </c>
      <c r="B574" s="272" t="s">
        <v>2941</v>
      </c>
      <c r="C574" s="272" t="s">
        <v>2942</v>
      </c>
      <c r="D574" s="272" t="s">
        <v>1729</v>
      </c>
      <c r="E574" s="269" t="s">
        <v>1724</v>
      </c>
      <c r="F574" s="269" t="s">
        <v>1393</v>
      </c>
      <c r="G574" s="269" t="s">
        <v>1630</v>
      </c>
      <c r="H574" s="269" t="s">
        <v>1621</v>
      </c>
    </row>
    <row r="575" spans="1:8" x14ac:dyDescent="0.25">
      <c r="A575" s="273" t="s">
        <v>2943</v>
      </c>
      <c r="B575" s="272" t="s">
        <v>2944</v>
      </c>
      <c r="C575" s="272" t="s">
        <v>2945</v>
      </c>
      <c r="D575" s="272" t="s">
        <v>1729</v>
      </c>
      <c r="E575" s="269" t="s">
        <v>1815</v>
      </c>
      <c r="F575" s="269" t="s">
        <v>1393</v>
      </c>
      <c r="G575" s="269" t="s">
        <v>1649</v>
      </c>
      <c r="H575" s="269" t="s">
        <v>1621</v>
      </c>
    </row>
    <row r="576" spans="1:8" x14ac:dyDescent="0.25">
      <c r="A576" s="273" t="s">
        <v>2946</v>
      </c>
      <c r="B576" s="272" t="s">
        <v>2947</v>
      </c>
      <c r="C576" s="272" t="s">
        <v>2948</v>
      </c>
      <c r="D576" s="272" t="s">
        <v>1729</v>
      </c>
      <c r="E576" s="269" t="s">
        <v>1677</v>
      </c>
      <c r="F576" s="269" t="s">
        <v>1393</v>
      </c>
      <c r="G576" s="269" t="s">
        <v>1678</v>
      </c>
      <c r="H576" s="269" t="s">
        <v>1621</v>
      </c>
    </row>
    <row r="577" spans="1:8" x14ac:dyDescent="0.25">
      <c r="A577" s="273" t="s">
        <v>2949</v>
      </c>
      <c r="B577" s="272" t="s">
        <v>549</v>
      </c>
      <c r="C577" s="272" t="s">
        <v>550</v>
      </c>
      <c r="D577" s="272" t="s">
        <v>1729</v>
      </c>
      <c r="E577" s="269" t="s">
        <v>1724</v>
      </c>
      <c r="F577" s="269" t="s">
        <v>1393</v>
      </c>
      <c r="G577" s="269" t="s">
        <v>1630</v>
      </c>
      <c r="H577" s="269" t="s">
        <v>1621</v>
      </c>
    </row>
    <row r="578" spans="1:8" x14ac:dyDescent="0.25">
      <c r="A578" s="273" t="s">
        <v>2950</v>
      </c>
      <c r="B578" s="272" t="s">
        <v>2951</v>
      </c>
      <c r="C578" s="272" t="s">
        <v>2952</v>
      </c>
      <c r="D578" s="272" t="s">
        <v>1729</v>
      </c>
      <c r="E578" s="269" t="s">
        <v>1801</v>
      </c>
      <c r="F578" s="269" t="s">
        <v>1393</v>
      </c>
      <c r="G578" s="269" t="s">
        <v>1630</v>
      </c>
      <c r="H578" s="269" t="s">
        <v>1621</v>
      </c>
    </row>
    <row r="579" spans="1:8" x14ac:dyDescent="0.25">
      <c r="A579" s="273" t="s">
        <v>2953</v>
      </c>
      <c r="B579" s="272" t="s">
        <v>2954</v>
      </c>
      <c r="C579" s="272" t="s">
        <v>2955</v>
      </c>
      <c r="D579" s="272" t="s">
        <v>1729</v>
      </c>
      <c r="E579" s="269" t="s">
        <v>1619</v>
      </c>
      <c r="F579" s="269" t="s">
        <v>1393</v>
      </c>
      <c r="G579" s="269" t="s">
        <v>1820</v>
      </c>
      <c r="H579" s="269" t="s">
        <v>1621</v>
      </c>
    </row>
    <row r="580" spans="1:8" x14ac:dyDescent="0.25">
      <c r="A580" s="272" t="s">
        <v>2956</v>
      </c>
      <c r="B580" s="272" t="s">
        <v>2957</v>
      </c>
      <c r="C580" s="272" t="s">
        <v>2958</v>
      </c>
      <c r="D580" s="272"/>
      <c r="F580" s="269" t="s">
        <v>2959</v>
      </c>
    </row>
    <row r="581" spans="1:8" x14ac:dyDescent="0.25">
      <c r="A581" s="272" t="s">
        <v>2960</v>
      </c>
      <c r="B581" s="272" t="s">
        <v>2961</v>
      </c>
      <c r="C581" s="272" t="s">
        <v>2962</v>
      </c>
      <c r="D581" s="272" t="s">
        <v>1778</v>
      </c>
      <c r="E581" s="269" t="s">
        <v>1877</v>
      </c>
      <c r="F581" s="269" t="s">
        <v>1698</v>
      </c>
      <c r="G581" s="269" t="s">
        <v>1699</v>
      </c>
      <c r="H581" s="269" t="s">
        <v>1700</v>
      </c>
    </row>
    <row r="582" spans="1:8" x14ac:dyDescent="0.25">
      <c r="A582" s="273" t="s">
        <v>2963</v>
      </c>
      <c r="B582" s="272" t="s">
        <v>558</v>
      </c>
      <c r="C582" s="272" t="s">
        <v>559</v>
      </c>
      <c r="D582" s="272" t="s">
        <v>1729</v>
      </c>
      <c r="E582" s="269" t="s">
        <v>1767</v>
      </c>
      <c r="F582" s="269" t="s">
        <v>1393</v>
      </c>
      <c r="G582" s="269" t="s">
        <v>1678</v>
      </c>
      <c r="H582" s="269" t="s">
        <v>1621</v>
      </c>
    </row>
    <row r="583" spans="1:8" x14ac:dyDescent="0.25">
      <c r="A583" s="272" t="s">
        <v>2964</v>
      </c>
      <c r="B583" s="272" t="s">
        <v>2965</v>
      </c>
      <c r="C583" s="272" t="s">
        <v>2966</v>
      </c>
      <c r="D583" s="272" t="s">
        <v>1778</v>
      </c>
      <c r="E583" s="269" t="s">
        <v>1793</v>
      </c>
      <c r="F583" s="269" t="s">
        <v>1698</v>
      </c>
      <c r="G583" s="269" t="s">
        <v>1794</v>
      </c>
    </row>
    <row r="584" spans="1:8" x14ac:dyDescent="0.25">
      <c r="A584" s="274" t="s">
        <v>2967</v>
      </c>
      <c r="B584" s="272" t="s">
        <v>2968</v>
      </c>
      <c r="C584" s="272" t="s">
        <v>2969</v>
      </c>
      <c r="D584" s="272" t="s">
        <v>1778</v>
      </c>
      <c r="F584" s="269" t="s">
        <v>1698</v>
      </c>
    </row>
    <row r="585" spans="1:8" x14ac:dyDescent="0.25">
      <c r="A585" s="272" t="s">
        <v>2970</v>
      </c>
      <c r="B585" s="272" t="s">
        <v>2971</v>
      </c>
      <c r="C585" s="272" t="s">
        <v>2972</v>
      </c>
      <c r="D585" s="272" t="s">
        <v>2973</v>
      </c>
      <c r="E585" s="269" t="s">
        <v>1917</v>
      </c>
      <c r="F585" s="269" t="s">
        <v>1698</v>
      </c>
      <c r="G585" s="269" t="s">
        <v>1794</v>
      </c>
    </row>
    <row r="586" spans="1:8" x14ac:dyDescent="0.25">
      <c r="A586" s="272" t="s">
        <v>2974</v>
      </c>
      <c r="B586" s="272" t="s">
        <v>2975</v>
      </c>
      <c r="C586" s="272" t="s">
        <v>2976</v>
      </c>
      <c r="D586" s="272" t="s">
        <v>2973</v>
      </c>
      <c r="E586" s="269" t="s">
        <v>1917</v>
      </c>
      <c r="F586" s="269" t="s">
        <v>1698</v>
      </c>
      <c r="G586" s="269" t="s">
        <v>1794</v>
      </c>
    </row>
    <row r="587" spans="1:8" x14ac:dyDescent="0.25">
      <c r="A587" s="272" t="s">
        <v>2977</v>
      </c>
      <c r="B587" s="272" t="s">
        <v>2978</v>
      </c>
      <c r="C587" s="272" t="s">
        <v>2979</v>
      </c>
      <c r="D587" s="272" t="s">
        <v>2973</v>
      </c>
      <c r="E587" s="269" t="s">
        <v>1853</v>
      </c>
      <c r="F587" s="269" t="s">
        <v>1698</v>
      </c>
      <c r="G587" s="269" t="s">
        <v>1794</v>
      </c>
    </row>
    <row r="588" spans="1:8" x14ac:dyDescent="0.25">
      <c r="A588" s="272" t="s">
        <v>2980</v>
      </c>
      <c r="B588" s="272" t="s">
        <v>2981</v>
      </c>
      <c r="C588" s="272" t="s">
        <v>2982</v>
      </c>
      <c r="D588" s="272" t="s">
        <v>2973</v>
      </c>
      <c r="E588" s="269" t="s">
        <v>1948</v>
      </c>
      <c r="F588" s="269" t="s">
        <v>1698</v>
      </c>
      <c r="G588" s="269" t="s">
        <v>1794</v>
      </c>
    </row>
    <row r="589" spans="1:8" x14ac:dyDescent="0.25">
      <c r="A589" s="272" t="s">
        <v>2983</v>
      </c>
      <c r="B589" s="272" t="s">
        <v>2984</v>
      </c>
      <c r="C589" s="272" t="s">
        <v>2985</v>
      </c>
      <c r="D589" s="272" t="s">
        <v>2973</v>
      </c>
      <c r="E589" s="269" t="s">
        <v>1843</v>
      </c>
      <c r="F589" s="269" t="s">
        <v>1698</v>
      </c>
      <c r="G589" s="269" t="s">
        <v>1794</v>
      </c>
    </row>
    <row r="590" spans="1:8" x14ac:dyDescent="0.25">
      <c r="A590" s="272" t="s">
        <v>2986</v>
      </c>
      <c r="B590" s="272" t="s">
        <v>2987</v>
      </c>
      <c r="C590" s="272" t="s">
        <v>2988</v>
      </c>
      <c r="D590" s="272" t="s">
        <v>2973</v>
      </c>
      <c r="E590" s="269" t="s">
        <v>1917</v>
      </c>
      <c r="F590" s="269" t="s">
        <v>1698</v>
      </c>
      <c r="G590" s="269" t="s">
        <v>1794</v>
      </c>
    </row>
    <row r="591" spans="1:8" x14ac:dyDescent="0.25">
      <c r="A591" s="272" t="s">
        <v>2989</v>
      </c>
      <c r="B591" s="272" t="s">
        <v>2990</v>
      </c>
      <c r="C591" s="272" t="s">
        <v>2991</v>
      </c>
      <c r="D591" s="272" t="s">
        <v>2973</v>
      </c>
      <c r="E591" s="269" t="s">
        <v>1741</v>
      </c>
      <c r="F591" s="269" t="s">
        <v>1698</v>
      </c>
      <c r="G591" s="269" t="s">
        <v>1794</v>
      </c>
    </row>
    <row r="592" spans="1:8" x14ac:dyDescent="0.25">
      <c r="A592" s="272" t="s">
        <v>2992</v>
      </c>
      <c r="B592" s="272" t="s">
        <v>2993</v>
      </c>
      <c r="C592" s="272" t="s">
        <v>2994</v>
      </c>
      <c r="D592" s="272" t="s">
        <v>2973</v>
      </c>
      <c r="E592" s="269" t="s">
        <v>1917</v>
      </c>
      <c r="F592" s="269" t="s">
        <v>1698</v>
      </c>
      <c r="G592" s="269" t="s">
        <v>1794</v>
      </c>
    </row>
    <row r="593" spans="1:7" x14ac:dyDescent="0.25">
      <c r="A593" s="272" t="s">
        <v>2995</v>
      </c>
      <c r="B593" s="272" t="s">
        <v>2996</v>
      </c>
      <c r="C593" s="272" t="s">
        <v>2997</v>
      </c>
      <c r="D593" s="272" t="s">
        <v>2973</v>
      </c>
      <c r="E593" s="269" t="s">
        <v>1969</v>
      </c>
      <c r="F593" s="269" t="s">
        <v>1698</v>
      </c>
      <c r="G593" s="269" t="s">
        <v>1794</v>
      </c>
    </row>
    <row r="594" spans="1:7" x14ac:dyDescent="0.25">
      <c r="A594" s="272" t="s">
        <v>2998</v>
      </c>
      <c r="B594" s="272" t="s">
        <v>2999</v>
      </c>
      <c r="C594" s="272" t="s">
        <v>3000</v>
      </c>
      <c r="D594" s="272" t="s">
        <v>2973</v>
      </c>
      <c r="E594" s="269" t="s">
        <v>1741</v>
      </c>
      <c r="F594" s="269" t="s">
        <v>1698</v>
      </c>
      <c r="G594" s="269" t="s">
        <v>1794</v>
      </c>
    </row>
    <row r="595" spans="1:7" x14ac:dyDescent="0.25">
      <c r="A595" s="272" t="s">
        <v>3001</v>
      </c>
      <c r="B595" s="272" t="s">
        <v>3002</v>
      </c>
      <c r="C595" s="272" t="s">
        <v>3003</v>
      </c>
      <c r="D595" s="272" t="s">
        <v>2973</v>
      </c>
      <c r="E595" s="269" t="s">
        <v>1969</v>
      </c>
      <c r="F595" s="269" t="s">
        <v>1698</v>
      </c>
      <c r="G595" s="269" t="s">
        <v>1794</v>
      </c>
    </row>
    <row r="596" spans="1:7" x14ac:dyDescent="0.25">
      <c r="A596" s="272" t="s">
        <v>3004</v>
      </c>
      <c r="B596" s="272" t="s">
        <v>3005</v>
      </c>
      <c r="C596" s="272" t="s">
        <v>3006</v>
      </c>
      <c r="D596" s="272" t="s">
        <v>2973</v>
      </c>
      <c r="E596" s="269" t="s">
        <v>1741</v>
      </c>
      <c r="F596" s="269" t="s">
        <v>1698</v>
      </c>
      <c r="G596" s="269" t="s">
        <v>1794</v>
      </c>
    </row>
    <row r="597" spans="1:7" x14ac:dyDescent="0.25">
      <c r="A597" s="272" t="s">
        <v>3007</v>
      </c>
      <c r="B597" s="272" t="s">
        <v>3008</v>
      </c>
      <c r="C597" s="272" t="s">
        <v>3009</v>
      </c>
      <c r="D597" s="272" t="s">
        <v>2973</v>
      </c>
      <c r="E597" s="269" t="s">
        <v>1917</v>
      </c>
      <c r="F597" s="269" t="s">
        <v>1698</v>
      </c>
      <c r="G597" s="269" t="s">
        <v>1794</v>
      </c>
    </row>
    <row r="598" spans="1:7" x14ac:dyDescent="0.25">
      <c r="A598" s="272" t="s">
        <v>3010</v>
      </c>
      <c r="B598" s="272" t="s">
        <v>3011</v>
      </c>
      <c r="C598" s="272" t="s">
        <v>3012</v>
      </c>
      <c r="D598" s="272" t="s">
        <v>3013</v>
      </c>
      <c r="E598" s="269" t="s">
        <v>1853</v>
      </c>
      <c r="F598" s="269" t="s">
        <v>1698</v>
      </c>
      <c r="G598" s="269" t="s">
        <v>1794</v>
      </c>
    </row>
    <row r="599" spans="1:7" x14ac:dyDescent="0.25">
      <c r="A599" s="272" t="s">
        <v>3014</v>
      </c>
      <c r="B599" s="272" t="s">
        <v>3015</v>
      </c>
      <c r="C599" s="272" t="s">
        <v>3016</v>
      </c>
      <c r="D599" s="272" t="s">
        <v>2973</v>
      </c>
      <c r="E599" s="269" t="s">
        <v>1979</v>
      </c>
      <c r="F599" s="269" t="s">
        <v>1698</v>
      </c>
      <c r="G599" s="269" t="s">
        <v>1794</v>
      </c>
    </row>
    <row r="600" spans="1:7" x14ac:dyDescent="0.25">
      <c r="A600" s="272" t="s">
        <v>3017</v>
      </c>
      <c r="B600" s="272" t="s">
        <v>3018</v>
      </c>
      <c r="C600" s="272" t="s">
        <v>3019</v>
      </c>
      <c r="D600" s="272" t="s">
        <v>2973</v>
      </c>
      <c r="E600" s="269" t="s">
        <v>3020</v>
      </c>
      <c r="F600" s="269" t="s">
        <v>1698</v>
      </c>
      <c r="G600" s="269" t="s">
        <v>1794</v>
      </c>
    </row>
    <row r="601" spans="1:7" x14ac:dyDescent="0.25">
      <c r="A601" s="274" t="s">
        <v>560</v>
      </c>
      <c r="B601" s="272" t="s">
        <v>3021</v>
      </c>
      <c r="C601" s="272" t="s">
        <v>3022</v>
      </c>
      <c r="D601" s="272" t="s">
        <v>3023</v>
      </c>
      <c r="F601" s="269" t="s">
        <v>1698</v>
      </c>
    </row>
    <row r="602" spans="1:7" x14ac:dyDescent="0.25">
      <c r="A602" s="272" t="s">
        <v>3024</v>
      </c>
      <c r="B602" s="272" t="s">
        <v>3025</v>
      </c>
      <c r="C602" s="272" t="s">
        <v>3026</v>
      </c>
      <c r="D602" s="272" t="s">
        <v>3023</v>
      </c>
      <c r="E602" s="269" t="s">
        <v>1969</v>
      </c>
      <c r="F602" s="269" t="s">
        <v>1698</v>
      </c>
      <c r="G602" s="269" t="s">
        <v>1794</v>
      </c>
    </row>
    <row r="603" spans="1:7" x14ac:dyDescent="0.25">
      <c r="A603" s="272" t="s">
        <v>3027</v>
      </c>
      <c r="B603" s="272" t="s">
        <v>3028</v>
      </c>
      <c r="C603" s="272" t="s">
        <v>3029</v>
      </c>
      <c r="D603" s="272" t="s">
        <v>3023</v>
      </c>
      <c r="E603" s="269" t="s">
        <v>1843</v>
      </c>
      <c r="F603" s="269" t="s">
        <v>1698</v>
      </c>
      <c r="G603" s="269" t="s">
        <v>1794</v>
      </c>
    </row>
    <row r="604" spans="1:7" s="277" customFormat="1" x14ac:dyDescent="0.25">
      <c r="A604" s="274" t="s">
        <v>3030</v>
      </c>
      <c r="B604" s="274" t="s">
        <v>3031</v>
      </c>
      <c r="C604" s="274" t="s">
        <v>3032</v>
      </c>
      <c r="D604" s="274" t="s">
        <v>1729</v>
      </c>
      <c r="F604" s="277" t="s">
        <v>1393</v>
      </c>
    </row>
    <row r="605" spans="1:7" x14ac:dyDescent="0.25">
      <c r="A605" s="272" t="s">
        <v>3033</v>
      </c>
      <c r="B605" s="272" t="s">
        <v>3034</v>
      </c>
      <c r="C605" s="272" t="s">
        <v>3034</v>
      </c>
      <c r="D605" s="272" t="s">
        <v>3035</v>
      </c>
      <c r="F605" s="269" t="s">
        <v>2120</v>
      </c>
    </row>
    <row r="606" spans="1:7" x14ac:dyDescent="0.25">
      <c r="A606" s="272" t="s">
        <v>3036</v>
      </c>
      <c r="B606" s="272" t="s">
        <v>3037</v>
      </c>
      <c r="C606" s="272" t="s">
        <v>3037</v>
      </c>
      <c r="D606" s="272" t="s">
        <v>3038</v>
      </c>
      <c r="F606" s="269" t="s">
        <v>1857</v>
      </c>
    </row>
    <row r="607" spans="1:7" x14ac:dyDescent="0.25">
      <c r="A607" s="272" t="s">
        <v>3039</v>
      </c>
      <c r="B607" s="272" t="s">
        <v>3040</v>
      </c>
      <c r="C607" s="272" t="s">
        <v>3040</v>
      </c>
      <c r="D607" s="272" t="s">
        <v>3038</v>
      </c>
      <c r="F607" s="269" t="s">
        <v>1677</v>
      </c>
    </row>
    <row r="608" spans="1:7" x14ac:dyDescent="0.25">
      <c r="A608" s="272" t="s">
        <v>3041</v>
      </c>
      <c r="B608" s="272" t="s">
        <v>3042</v>
      </c>
      <c r="C608" s="272" t="s">
        <v>3042</v>
      </c>
      <c r="D608" s="272" t="s">
        <v>3038</v>
      </c>
      <c r="F608" s="269" t="s">
        <v>2339</v>
      </c>
    </row>
    <row r="609" spans="1:8" x14ac:dyDescent="0.25">
      <c r="A609" s="272" t="s">
        <v>3043</v>
      </c>
      <c r="B609" s="272" t="s">
        <v>3044</v>
      </c>
      <c r="C609" s="272" t="s">
        <v>3045</v>
      </c>
      <c r="D609" s="272" t="s">
        <v>3038</v>
      </c>
      <c r="F609" s="269" t="s">
        <v>2382</v>
      </c>
    </row>
    <row r="610" spans="1:8" x14ac:dyDescent="0.25">
      <c r="A610" s="272" t="s">
        <v>3046</v>
      </c>
      <c r="B610" s="272" t="s">
        <v>3047</v>
      </c>
      <c r="C610" s="272" t="s">
        <v>3047</v>
      </c>
      <c r="D610" s="272" t="s">
        <v>3038</v>
      </c>
      <c r="F610" s="269" t="s">
        <v>3048</v>
      </c>
    </row>
    <row r="611" spans="1:8" x14ac:dyDescent="0.25">
      <c r="A611" s="272" t="s">
        <v>3049</v>
      </c>
      <c r="B611" s="272" t="s">
        <v>3050</v>
      </c>
      <c r="C611" s="272" t="s">
        <v>3050</v>
      </c>
      <c r="D611" s="272" t="s">
        <v>3038</v>
      </c>
      <c r="F611" s="269" t="s">
        <v>3051</v>
      </c>
    </row>
    <row r="612" spans="1:8" x14ac:dyDescent="0.25">
      <c r="A612" s="272" t="s">
        <v>3052</v>
      </c>
      <c r="B612" s="272" t="s">
        <v>3053</v>
      </c>
      <c r="C612" s="272" t="s">
        <v>3054</v>
      </c>
      <c r="D612" s="272" t="s">
        <v>3055</v>
      </c>
      <c r="E612" s="269" t="s">
        <v>1708</v>
      </c>
      <c r="F612" s="269" t="s">
        <v>1698</v>
      </c>
      <c r="G612" s="269" t="s">
        <v>1794</v>
      </c>
    </row>
    <row r="613" spans="1:8" x14ac:dyDescent="0.25">
      <c r="A613" s="272" t="s">
        <v>3056</v>
      </c>
      <c r="B613" s="272" t="s">
        <v>3057</v>
      </c>
      <c r="C613" s="272" t="s">
        <v>3058</v>
      </c>
      <c r="D613" s="272" t="s">
        <v>3055</v>
      </c>
      <c r="E613" s="269" t="s">
        <v>1979</v>
      </c>
      <c r="F613" s="269" t="s">
        <v>1698</v>
      </c>
      <c r="G613" s="269" t="s">
        <v>1709</v>
      </c>
      <c r="H613" s="269" t="s">
        <v>1700</v>
      </c>
    </row>
    <row r="614" spans="1:8" x14ac:dyDescent="0.25">
      <c r="A614" s="272" t="s">
        <v>3059</v>
      </c>
      <c r="B614" s="272" t="s">
        <v>3060</v>
      </c>
      <c r="C614" s="272" t="s">
        <v>3061</v>
      </c>
      <c r="D614" s="272" t="s">
        <v>3055</v>
      </c>
      <c r="E614" s="269" t="s">
        <v>1948</v>
      </c>
      <c r="F614" s="269" t="s">
        <v>1698</v>
      </c>
      <c r="G614" s="269" t="s">
        <v>1699</v>
      </c>
      <c r="H614" s="269" t="s">
        <v>1700</v>
      </c>
    </row>
    <row r="615" spans="1:8" x14ac:dyDescent="0.25">
      <c r="A615" s="272" t="s">
        <v>3062</v>
      </c>
      <c r="B615" s="272" t="s">
        <v>3063</v>
      </c>
      <c r="C615" s="272" t="s">
        <v>3064</v>
      </c>
      <c r="D615" s="272" t="s">
        <v>3055</v>
      </c>
      <c r="E615" s="269" t="s">
        <v>1877</v>
      </c>
      <c r="F615" s="269" t="s">
        <v>1698</v>
      </c>
      <c r="G615" s="269" t="s">
        <v>1709</v>
      </c>
      <c r="H615" s="269" t="s">
        <v>1700</v>
      </c>
    </row>
    <row r="616" spans="1:8" x14ac:dyDescent="0.25">
      <c r="A616" s="272" t="s">
        <v>3065</v>
      </c>
      <c r="B616" s="272" t="s">
        <v>3066</v>
      </c>
      <c r="C616" s="272" t="s">
        <v>3067</v>
      </c>
      <c r="D616" s="272" t="s">
        <v>3055</v>
      </c>
      <c r="E616" s="269" t="s">
        <v>1843</v>
      </c>
      <c r="F616" s="269" t="s">
        <v>1698</v>
      </c>
      <c r="G616" s="269" t="s">
        <v>1709</v>
      </c>
      <c r="H616" s="269" t="s">
        <v>1700</v>
      </c>
    </row>
    <row r="617" spans="1:8" x14ac:dyDescent="0.25">
      <c r="A617" s="272" t="s">
        <v>3068</v>
      </c>
      <c r="B617" s="272" t="s">
        <v>3069</v>
      </c>
      <c r="C617" s="272" t="s">
        <v>3070</v>
      </c>
      <c r="D617" s="272" t="s">
        <v>3038</v>
      </c>
      <c r="E617" s="269" t="s">
        <v>1741</v>
      </c>
      <c r="F617" s="269" t="s">
        <v>1698</v>
      </c>
      <c r="G617" s="269" t="s">
        <v>1699</v>
      </c>
      <c r="H617" s="269" t="s">
        <v>1700</v>
      </c>
    </row>
    <row r="618" spans="1:8" x14ac:dyDescent="0.25">
      <c r="A618" s="272" t="s">
        <v>3071</v>
      </c>
      <c r="B618" s="272" t="s">
        <v>3072</v>
      </c>
      <c r="C618" s="272" t="s">
        <v>3073</v>
      </c>
      <c r="D618" s="272" t="s">
        <v>3038</v>
      </c>
      <c r="E618" s="269" t="s">
        <v>3074</v>
      </c>
      <c r="F618" s="269" t="s">
        <v>1698</v>
      </c>
      <c r="G618" s="269" t="s">
        <v>1699</v>
      </c>
      <c r="H618" s="269" t="s">
        <v>1700</v>
      </c>
    </row>
    <row r="619" spans="1:8" x14ac:dyDescent="0.25">
      <c r="A619" s="272" t="s">
        <v>3075</v>
      </c>
      <c r="B619" s="272" t="s">
        <v>3076</v>
      </c>
      <c r="C619" s="272" t="s">
        <v>3076</v>
      </c>
      <c r="D619" s="272" t="s">
        <v>3038</v>
      </c>
      <c r="F619" s="269" t="s">
        <v>1843</v>
      </c>
    </row>
    <row r="620" spans="1:8" x14ac:dyDescent="0.25">
      <c r="A620" s="272" t="s">
        <v>3077</v>
      </c>
      <c r="B620" s="272" t="s">
        <v>3078</v>
      </c>
      <c r="C620" s="272" t="s">
        <v>3078</v>
      </c>
      <c r="D620" s="272" t="s">
        <v>3038</v>
      </c>
      <c r="F620" s="269" t="s">
        <v>3079</v>
      </c>
    </row>
    <row r="621" spans="1:8" x14ac:dyDescent="0.25">
      <c r="A621" s="272" t="s">
        <v>3080</v>
      </c>
      <c r="B621" s="272" t="s">
        <v>3081</v>
      </c>
      <c r="C621" s="272" t="s">
        <v>3082</v>
      </c>
      <c r="D621" s="272" t="s">
        <v>3038</v>
      </c>
      <c r="F621" s="269" t="s">
        <v>2029</v>
      </c>
    </row>
    <row r="622" spans="1:8" x14ac:dyDescent="0.25">
      <c r="A622" s="272" t="s">
        <v>3083</v>
      </c>
      <c r="B622" s="272" t="s">
        <v>3084</v>
      </c>
      <c r="C622" s="272" t="s">
        <v>3084</v>
      </c>
      <c r="D622" s="272" t="s">
        <v>3038</v>
      </c>
      <c r="F622" s="269" t="s">
        <v>3085</v>
      </c>
    </row>
    <row r="623" spans="1:8" x14ac:dyDescent="0.25">
      <c r="A623" s="272" t="s">
        <v>3086</v>
      </c>
      <c r="B623" s="272" t="s">
        <v>3087</v>
      </c>
      <c r="C623" s="272" t="s">
        <v>3087</v>
      </c>
      <c r="D623" s="272" t="s">
        <v>3038</v>
      </c>
      <c r="F623" s="269" t="s">
        <v>2401</v>
      </c>
    </row>
    <row r="624" spans="1:8" x14ac:dyDescent="0.25">
      <c r="A624" s="272" t="s">
        <v>3088</v>
      </c>
      <c r="B624" s="272" t="s">
        <v>3089</v>
      </c>
      <c r="C624" s="272" t="s">
        <v>3089</v>
      </c>
      <c r="D624" s="272" t="s">
        <v>3038</v>
      </c>
      <c r="F624" s="269" t="s">
        <v>3090</v>
      </c>
    </row>
    <row r="625" spans="1:8" x14ac:dyDescent="0.25">
      <c r="A625" s="272" t="s">
        <v>3091</v>
      </c>
      <c r="B625" s="272" t="s">
        <v>3092</v>
      </c>
      <c r="C625" s="272" t="s">
        <v>3092</v>
      </c>
      <c r="D625" s="272" t="s">
        <v>3038</v>
      </c>
      <c r="F625" s="269" t="s">
        <v>3093</v>
      </c>
    </row>
    <row r="626" spans="1:8" x14ac:dyDescent="0.25">
      <c r="A626" s="273" t="s">
        <v>3094</v>
      </c>
      <c r="B626" s="272" t="s">
        <v>3095</v>
      </c>
      <c r="C626" s="272" t="s">
        <v>3096</v>
      </c>
      <c r="D626" s="272" t="s">
        <v>3097</v>
      </c>
      <c r="E626" s="269" t="s">
        <v>1635</v>
      </c>
      <c r="F626" s="269" t="s">
        <v>1393</v>
      </c>
      <c r="G626" s="269" t="s">
        <v>1620</v>
      </c>
      <c r="H626" s="269" t="s">
        <v>1621</v>
      </c>
    </row>
    <row r="627" spans="1:8" x14ac:dyDescent="0.25">
      <c r="A627" s="272" t="s">
        <v>3098</v>
      </c>
      <c r="B627" s="272" t="s">
        <v>3099</v>
      </c>
      <c r="C627" s="272" t="s">
        <v>3100</v>
      </c>
      <c r="D627" s="272" t="s">
        <v>3097</v>
      </c>
      <c r="E627" s="269" t="s">
        <v>2222</v>
      </c>
      <c r="F627" s="269" t="s">
        <v>1393</v>
      </c>
      <c r="G627" s="269" t="s">
        <v>1620</v>
      </c>
      <c r="H627" s="269" t="s">
        <v>1621</v>
      </c>
    </row>
    <row r="628" spans="1:8" x14ac:dyDescent="0.25">
      <c r="A628" s="272" t="s">
        <v>3101</v>
      </c>
      <c r="B628" s="272" t="s">
        <v>3102</v>
      </c>
      <c r="C628" s="272" t="s">
        <v>3103</v>
      </c>
      <c r="D628" s="272" t="s">
        <v>3097</v>
      </c>
      <c r="E628" s="269" t="s">
        <v>1767</v>
      </c>
      <c r="F628" s="269" t="s">
        <v>1393</v>
      </c>
      <c r="G628" s="269" t="s">
        <v>1620</v>
      </c>
      <c r="H628" s="269" t="s">
        <v>1621</v>
      </c>
    </row>
    <row r="629" spans="1:8" x14ac:dyDescent="0.25">
      <c r="A629" s="272" t="s">
        <v>3104</v>
      </c>
      <c r="B629" s="272" t="s">
        <v>3105</v>
      </c>
      <c r="C629" s="272" t="s">
        <v>3106</v>
      </c>
      <c r="D629" s="272" t="s">
        <v>3097</v>
      </c>
      <c r="E629" s="269" t="s">
        <v>2222</v>
      </c>
      <c r="F629" s="269" t="s">
        <v>1393</v>
      </c>
      <c r="G629" s="269" t="s">
        <v>1620</v>
      </c>
      <c r="H629" s="269" t="s">
        <v>1621</v>
      </c>
    </row>
    <row r="630" spans="1:8" x14ac:dyDescent="0.25">
      <c r="A630" s="272" t="s">
        <v>3107</v>
      </c>
      <c r="B630" s="272" t="s">
        <v>3108</v>
      </c>
      <c r="C630" s="272" t="s">
        <v>3109</v>
      </c>
      <c r="D630" s="272" t="s">
        <v>3097</v>
      </c>
      <c r="E630" s="269" t="s">
        <v>1771</v>
      </c>
      <c r="F630" s="269" t="s">
        <v>1393</v>
      </c>
      <c r="G630" s="269" t="s">
        <v>1620</v>
      </c>
      <c r="H630" s="269" t="s">
        <v>1621</v>
      </c>
    </row>
    <row r="631" spans="1:8" x14ac:dyDescent="0.25">
      <c r="A631" s="272" t="s">
        <v>3110</v>
      </c>
      <c r="B631" s="272" t="s">
        <v>3111</v>
      </c>
      <c r="C631" s="272" t="s">
        <v>3112</v>
      </c>
      <c r="D631" s="272" t="s">
        <v>3097</v>
      </c>
      <c r="E631" s="269" t="s">
        <v>1721</v>
      </c>
      <c r="F631" s="269" t="s">
        <v>1393</v>
      </c>
      <c r="G631" s="269" t="s">
        <v>1620</v>
      </c>
      <c r="H631" s="269" t="s">
        <v>1621</v>
      </c>
    </row>
    <row r="632" spans="1:8" x14ac:dyDescent="0.25">
      <c r="A632" s="273" t="s">
        <v>3113</v>
      </c>
      <c r="B632" s="272" t="s">
        <v>3114</v>
      </c>
      <c r="C632" s="272" t="s">
        <v>3115</v>
      </c>
      <c r="D632" s="272" t="s">
        <v>3097</v>
      </c>
      <c r="E632" s="269" t="s">
        <v>1619</v>
      </c>
      <c r="F632" s="269" t="s">
        <v>1393</v>
      </c>
      <c r="G632" s="269" t="s">
        <v>1620</v>
      </c>
      <c r="H632" s="269" t="s">
        <v>1621</v>
      </c>
    </row>
    <row r="633" spans="1:8" x14ac:dyDescent="0.25">
      <c r="A633" s="272" t="s">
        <v>3116</v>
      </c>
      <c r="B633" s="272" t="s">
        <v>3117</v>
      </c>
      <c r="C633" s="272" t="s">
        <v>3118</v>
      </c>
      <c r="D633" s="272" t="s">
        <v>3097</v>
      </c>
      <c r="E633" s="269" t="s">
        <v>2222</v>
      </c>
      <c r="F633" s="269" t="s">
        <v>1393</v>
      </c>
      <c r="G633" s="269" t="s">
        <v>1620</v>
      </c>
      <c r="H633" s="269" t="s">
        <v>1621</v>
      </c>
    </row>
    <row r="634" spans="1:8" x14ac:dyDescent="0.25">
      <c r="A634" s="272" t="s">
        <v>3119</v>
      </c>
      <c r="B634" s="272" t="s">
        <v>3120</v>
      </c>
      <c r="C634" s="272" t="s">
        <v>3121</v>
      </c>
      <c r="D634" s="272" t="s">
        <v>3097</v>
      </c>
      <c r="E634" s="269" t="s">
        <v>1724</v>
      </c>
      <c r="F634" s="269" t="s">
        <v>1393</v>
      </c>
      <c r="G634" s="269" t="s">
        <v>1620</v>
      </c>
      <c r="H634" s="269" t="s">
        <v>1621</v>
      </c>
    </row>
    <row r="635" spans="1:8" x14ac:dyDescent="0.25">
      <c r="A635" s="272" t="s">
        <v>3122</v>
      </c>
      <c r="B635" s="272" t="s">
        <v>3123</v>
      </c>
      <c r="C635" s="272" t="s">
        <v>3124</v>
      </c>
      <c r="D635" s="272" t="s">
        <v>3097</v>
      </c>
      <c r="E635" s="269" t="s">
        <v>1724</v>
      </c>
      <c r="F635" s="269" t="s">
        <v>1393</v>
      </c>
      <c r="G635" s="269" t="s">
        <v>1620</v>
      </c>
      <c r="H635" s="269" t="s">
        <v>1621</v>
      </c>
    </row>
    <row r="636" spans="1:8" x14ac:dyDescent="0.25">
      <c r="A636" s="272" t="s">
        <v>3125</v>
      </c>
      <c r="B636" s="272" t="s">
        <v>1425</v>
      </c>
      <c r="C636" s="272" t="s">
        <v>3126</v>
      </c>
      <c r="D636" s="272" t="s">
        <v>3038</v>
      </c>
      <c r="F636" s="269" t="s">
        <v>2043</v>
      </c>
    </row>
    <row r="637" spans="1:8" x14ac:dyDescent="0.25">
      <c r="A637" s="272" t="s">
        <v>3127</v>
      </c>
      <c r="B637" s="272" t="s">
        <v>1424</v>
      </c>
      <c r="C637" s="272" t="s">
        <v>1424</v>
      </c>
      <c r="D637" s="272" t="s">
        <v>3038</v>
      </c>
      <c r="F637" s="269" t="s">
        <v>2043</v>
      </c>
    </row>
    <row r="638" spans="1:8" x14ac:dyDescent="0.25">
      <c r="A638" s="272" t="s">
        <v>3128</v>
      </c>
      <c r="B638" s="272" t="s">
        <v>3129</v>
      </c>
      <c r="C638" s="272" t="s">
        <v>3130</v>
      </c>
      <c r="D638" s="272" t="s">
        <v>3038</v>
      </c>
      <c r="F638" s="269" t="s">
        <v>1663</v>
      </c>
    </row>
    <row r="639" spans="1:8" x14ac:dyDescent="0.25">
      <c r="A639" s="272" t="s">
        <v>3131</v>
      </c>
      <c r="B639" s="272" t="s">
        <v>3132</v>
      </c>
      <c r="C639" s="272" t="s">
        <v>3133</v>
      </c>
      <c r="D639" s="272" t="s">
        <v>3038</v>
      </c>
      <c r="F639" s="269" t="s">
        <v>1663</v>
      </c>
    </row>
    <row r="640" spans="1:8" x14ac:dyDescent="0.25">
      <c r="A640" s="272" t="s">
        <v>3134</v>
      </c>
      <c r="B640" s="272" t="s">
        <v>3135</v>
      </c>
      <c r="C640" s="272" t="s">
        <v>3136</v>
      </c>
      <c r="D640" s="272" t="s">
        <v>3038</v>
      </c>
      <c r="F640" s="269" t="s">
        <v>1663</v>
      </c>
    </row>
    <row r="641" spans="1:8" x14ac:dyDescent="0.25">
      <c r="A641" s="272" t="s">
        <v>3137</v>
      </c>
      <c r="B641" s="272" t="s">
        <v>3138</v>
      </c>
      <c r="C641" s="272" t="s">
        <v>3139</v>
      </c>
      <c r="D641" s="272" t="s">
        <v>3038</v>
      </c>
      <c r="F641" s="269" t="s">
        <v>2289</v>
      </c>
    </row>
    <row r="642" spans="1:8" x14ac:dyDescent="0.25">
      <c r="A642" s="272" t="s">
        <v>3140</v>
      </c>
      <c r="B642" s="272" t="s">
        <v>3141</v>
      </c>
      <c r="C642" s="272" t="s">
        <v>3141</v>
      </c>
      <c r="D642" s="272" t="s">
        <v>3038</v>
      </c>
      <c r="F642" s="269" t="s">
        <v>2384</v>
      </c>
    </row>
    <row r="643" spans="1:8" x14ac:dyDescent="0.25">
      <c r="A643" s="272" t="s">
        <v>3142</v>
      </c>
      <c r="B643" s="272" t="s">
        <v>3143</v>
      </c>
      <c r="C643" s="272" t="s">
        <v>3143</v>
      </c>
      <c r="D643" s="272" t="s">
        <v>3038</v>
      </c>
      <c r="F643" s="269" t="s">
        <v>2297</v>
      </c>
    </row>
    <row r="644" spans="1:8" x14ac:dyDescent="0.25">
      <c r="A644" s="272" t="s">
        <v>3144</v>
      </c>
      <c r="B644" s="272" t="s">
        <v>3145</v>
      </c>
      <c r="C644" s="272" t="s">
        <v>3145</v>
      </c>
      <c r="D644" s="272" t="s">
        <v>3038</v>
      </c>
      <c r="F644" s="269" t="s">
        <v>2147</v>
      </c>
    </row>
    <row r="645" spans="1:8" x14ac:dyDescent="0.25">
      <c r="A645" s="272" t="s">
        <v>3146</v>
      </c>
      <c r="B645" s="272" t="s">
        <v>3147</v>
      </c>
      <c r="C645" s="272" t="s">
        <v>3147</v>
      </c>
      <c r="D645" s="272" t="s">
        <v>3038</v>
      </c>
      <c r="F645" s="269" t="s">
        <v>1786</v>
      </c>
    </row>
    <row r="646" spans="1:8" x14ac:dyDescent="0.25">
      <c r="A646" s="272" t="s">
        <v>3148</v>
      </c>
      <c r="B646" s="272" t="s">
        <v>3149</v>
      </c>
      <c r="C646" s="272" t="s">
        <v>3150</v>
      </c>
      <c r="D646" s="272" t="s">
        <v>3038</v>
      </c>
      <c r="F646" s="269" t="s">
        <v>1786</v>
      </c>
    </row>
    <row r="647" spans="1:8" x14ac:dyDescent="0.25">
      <c r="A647" s="272" t="s">
        <v>3151</v>
      </c>
      <c r="B647" s="272" t="s">
        <v>3152</v>
      </c>
      <c r="C647" s="272" t="s">
        <v>3152</v>
      </c>
      <c r="D647" s="272" t="s">
        <v>3038</v>
      </c>
      <c r="F647" s="269" t="s">
        <v>2904</v>
      </c>
    </row>
    <row r="648" spans="1:8" x14ac:dyDescent="0.25">
      <c r="A648" s="272" t="s">
        <v>3153</v>
      </c>
      <c r="B648" s="272" t="s">
        <v>3154</v>
      </c>
      <c r="C648" s="272" t="s">
        <v>3154</v>
      </c>
      <c r="D648" s="272" t="s">
        <v>3038</v>
      </c>
      <c r="F648" s="269" t="s">
        <v>2333</v>
      </c>
    </row>
    <row r="649" spans="1:8" x14ac:dyDescent="0.25">
      <c r="A649" s="272" t="s">
        <v>3155</v>
      </c>
      <c r="B649" s="272" t="s">
        <v>3156</v>
      </c>
      <c r="C649" s="272" t="s">
        <v>3156</v>
      </c>
      <c r="D649" s="272" t="s">
        <v>3038</v>
      </c>
      <c r="F649" s="269" t="s">
        <v>1839</v>
      </c>
    </row>
    <row r="650" spans="1:8" x14ac:dyDescent="0.25">
      <c r="A650" s="272" t="s">
        <v>3157</v>
      </c>
      <c r="B650" s="272" t="s">
        <v>3158</v>
      </c>
      <c r="C650" s="272" t="s">
        <v>3158</v>
      </c>
      <c r="D650" s="272" t="s">
        <v>3038</v>
      </c>
      <c r="F650" s="269" t="s">
        <v>1716</v>
      </c>
    </row>
    <row r="651" spans="1:8" x14ac:dyDescent="0.25">
      <c r="A651" s="272" t="s">
        <v>3159</v>
      </c>
      <c r="B651" s="272" t="s">
        <v>3160</v>
      </c>
      <c r="C651" s="272" t="s">
        <v>3160</v>
      </c>
      <c r="D651" s="272" t="s">
        <v>3038</v>
      </c>
      <c r="F651" s="269" t="s">
        <v>2929</v>
      </c>
    </row>
    <row r="652" spans="1:8" x14ac:dyDescent="0.25">
      <c r="A652" s="272" t="s">
        <v>3161</v>
      </c>
      <c r="B652" s="272" t="s">
        <v>3162</v>
      </c>
      <c r="C652" s="272" t="s">
        <v>3162</v>
      </c>
      <c r="D652" s="272" t="s">
        <v>3038</v>
      </c>
      <c r="F652" s="269" t="s">
        <v>2158</v>
      </c>
    </row>
    <row r="653" spans="1:8" x14ac:dyDescent="0.25">
      <c r="A653" s="272" t="s">
        <v>3163</v>
      </c>
      <c r="B653" s="272" t="s">
        <v>3164</v>
      </c>
      <c r="C653" s="272" t="s">
        <v>3165</v>
      </c>
      <c r="D653" s="272" t="s">
        <v>3055</v>
      </c>
      <c r="F653" s="269" t="s">
        <v>2339</v>
      </c>
    </row>
    <row r="654" spans="1:8" x14ac:dyDescent="0.25">
      <c r="A654" s="272" t="s">
        <v>3166</v>
      </c>
      <c r="B654" s="272" t="s">
        <v>3167</v>
      </c>
      <c r="C654" s="272" t="s">
        <v>3168</v>
      </c>
      <c r="D654" s="272" t="s">
        <v>3169</v>
      </c>
      <c r="E654" s="269" t="s">
        <v>3020</v>
      </c>
      <c r="F654" s="269" t="s">
        <v>1698</v>
      </c>
      <c r="G654" s="269" t="s">
        <v>1794</v>
      </c>
    </row>
    <row r="655" spans="1:8" x14ac:dyDescent="0.25">
      <c r="A655" s="272" t="s">
        <v>3170</v>
      </c>
      <c r="B655" s="272" t="s">
        <v>3171</v>
      </c>
      <c r="C655" s="272" t="s">
        <v>3172</v>
      </c>
      <c r="D655" s="272" t="s">
        <v>1729</v>
      </c>
      <c r="E655" s="269" t="s">
        <v>1767</v>
      </c>
      <c r="F655" s="269" t="s">
        <v>1393</v>
      </c>
      <c r="G655" s="269" t="s">
        <v>1678</v>
      </c>
      <c r="H655" s="269" t="s">
        <v>1621</v>
      </c>
    </row>
    <row r="656" spans="1:8" x14ac:dyDescent="0.25">
      <c r="A656" s="272" t="s">
        <v>3173</v>
      </c>
      <c r="B656" s="272" t="s">
        <v>3174</v>
      </c>
      <c r="C656" s="272" t="s">
        <v>3175</v>
      </c>
      <c r="D656" s="272" t="s">
        <v>1729</v>
      </c>
      <c r="E656" s="269" t="s">
        <v>1689</v>
      </c>
      <c r="F656" s="269" t="s">
        <v>1393</v>
      </c>
      <c r="G656" s="269" t="s">
        <v>1649</v>
      </c>
      <c r="H656" s="269" t="s">
        <v>1621</v>
      </c>
    </row>
    <row r="657" spans="1:8" x14ac:dyDescent="0.25">
      <c r="A657" s="273" t="s">
        <v>3176</v>
      </c>
      <c r="B657" s="272" t="s">
        <v>3177</v>
      </c>
      <c r="C657" s="272" t="s">
        <v>3178</v>
      </c>
      <c r="D657" s="272" t="s">
        <v>1729</v>
      </c>
      <c r="E657" s="269" t="s">
        <v>1629</v>
      </c>
      <c r="F657" s="269" t="s">
        <v>1393</v>
      </c>
      <c r="G657" s="269" t="s">
        <v>1630</v>
      </c>
      <c r="H657" s="269" t="s">
        <v>1621</v>
      </c>
    </row>
    <row r="658" spans="1:8" x14ac:dyDescent="0.25">
      <c r="A658" s="273" t="s">
        <v>3179</v>
      </c>
      <c r="B658" s="272" t="s">
        <v>3180</v>
      </c>
      <c r="C658" s="272" t="s">
        <v>3181</v>
      </c>
      <c r="D658" s="272" t="s">
        <v>3182</v>
      </c>
      <c r="E658" s="269" t="s">
        <v>1767</v>
      </c>
      <c r="F658" s="269" t="s">
        <v>1393</v>
      </c>
      <c r="G658" s="269" t="s">
        <v>1820</v>
      </c>
      <c r="H658" s="269" t="s">
        <v>1621</v>
      </c>
    </row>
    <row r="659" spans="1:8" x14ac:dyDescent="0.25">
      <c r="A659" s="273" t="s">
        <v>3183</v>
      </c>
      <c r="B659" s="272" t="s">
        <v>3184</v>
      </c>
      <c r="C659" s="272" t="s">
        <v>3185</v>
      </c>
      <c r="D659" s="272" t="s">
        <v>1729</v>
      </c>
      <c r="E659" s="269" t="s">
        <v>1629</v>
      </c>
      <c r="F659" s="269" t="s">
        <v>1393</v>
      </c>
      <c r="G659" s="269" t="s">
        <v>1630</v>
      </c>
      <c r="H659" s="269" t="s">
        <v>1621</v>
      </c>
    </row>
    <row r="660" spans="1:8" x14ac:dyDescent="0.25">
      <c r="A660" s="272" t="s">
        <v>3186</v>
      </c>
      <c r="B660" s="272" t="s">
        <v>3186</v>
      </c>
      <c r="C660" s="272" t="s">
        <v>3187</v>
      </c>
      <c r="D660" s="272" t="s">
        <v>1729</v>
      </c>
      <c r="E660" s="269" t="s">
        <v>1724</v>
      </c>
      <c r="F660" s="269" t="s">
        <v>1393</v>
      </c>
      <c r="G660" s="275" t="s">
        <v>1630</v>
      </c>
      <c r="H660" s="269" t="s">
        <v>1631</v>
      </c>
    </row>
    <row r="661" spans="1:8" x14ac:dyDescent="0.25">
      <c r="A661" s="274" t="s">
        <v>3188</v>
      </c>
      <c r="B661" s="272" t="s">
        <v>3189</v>
      </c>
      <c r="C661" s="272" t="s">
        <v>3190</v>
      </c>
      <c r="D661" s="272" t="s">
        <v>1729</v>
      </c>
      <c r="E661" s="269" t="s">
        <v>1625</v>
      </c>
      <c r="F661" s="269" t="s">
        <v>1393</v>
      </c>
      <c r="G661" s="275"/>
    </row>
    <row r="662" spans="1:8" x14ac:dyDescent="0.25">
      <c r="A662" s="272" t="s">
        <v>3191</v>
      </c>
      <c r="B662" s="272" t="s">
        <v>3192</v>
      </c>
      <c r="C662" s="272" t="s">
        <v>3193</v>
      </c>
      <c r="D662" s="272" t="s">
        <v>1729</v>
      </c>
      <c r="E662" s="269" t="s">
        <v>1625</v>
      </c>
      <c r="F662" s="269" t="s">
        <v>1393</v>
      </c>
      <c r="G662" s="275" t="s">
        <v>1630</v>
      </c>
      <c r="H662" s="269" t="s">
        <v>1631</v>
      </c>
    </row>
    <row r="663" spans="1:8" x14ac:dyDescent="0.25">
      <c r="A663" s="272" t="s">
        <v>3194</v>
      </c>
      <c r="B663" s="272" t="s">
        <v>3195</v>
      </c>
      <c r="C663" s="272" t="s">
        <v>3196</v>
      </c>
      <c r="D663" s="272" t="s">
        <v>1729</v>
      </c>
      <c r="E663" s="269" t="s">
        <v>1801</v>
      </c>
      <c r="F663" s="269" t="s">
        <v>1393</v>
      </c>
      <c r="G663" s="275" t="s">
        <v>1630</v>
      </c>
      <c r="H663" s="269" t="s">
        <v>1631</v>
      </c>
    </row>
    <row r="664" spans="1:8" x14ac:dyDescent="0.25">
      <c r="A664" s="272" t="s">
        <v>3197</v>
      </c>
      <c r="B664" s="272" t="s">
        <v>3198</v>
      </c>
      <c r="C664" s="272" t="s">
        <v>3199</v>
      </c>
      <c r="D664" s="272" t="s">
        <v>1729</v>
      </c>
      <c r="E664" s="269" t="s">
        <v>1619</v>
      </c>
      <c r="F664" s="269" t="s">
        <v>1393</v>
      </c>
      <c r="G664" s="275" t="s">
        <v>1620</v>
      </c>
      <c r="H664" s="269" t="s">
        <v>1631</v>
      </c>
    </row>
    <row r="665" spans="1:8" x14ac:dyDescent="0.25">
      <c r="A665" s="272" t="s">
        <v>3200</v>
      </c>
      <c r="B665" s="272" t="s">
        <v>3201</v>
      </c>
      <c r="C665" s="272" t="s">
        <v>3202</v>
      </c>
      <c r="D665" s="272" t="s">
        <v>1729</v>
      </c>
      <c r="E665" s="269" t="s">
        <v>2129</v>
      </c>
      <c r="F665" s="269" t="s">
        <v>1393</v>
      </c>
      <c r="G665" s="269" t="s">
        <v>1649</v>
      </c>
      <c r="H665" s="269" t="s">
        <v>1631</v>
      </c>
    </row>
    <row r="666" spans="1:8" x14ac:dyDescent="0.25">
      <c r="A666" s="272" t="s">
        <v>3203</v>
      </c>
      <c r="B666" s="272" t="s">
        <v>3204</v>
      </c>
      <c r="C666" s="272" t="s">
        <v>3205</v>
      </c>
      <c r="D666" s="272" t="s">
        <v>1729</v>
      </c>
      <c r="E666" s="269" t="s">
        <v>1629</v>
      </c>
      <c r="F666" s="269" t="s">
        <v>1393</v>
      </c>
      <c r="G666" s="275" t="s">
        <v>1630</v>
      </c>
      <c r="H666" s="269" t="s">
        <v>1631</v>
      </c>
    </row>
    <row r="667" spans="1:8" x14ac:dyDescent="0.25">
      <c r="A667" s="272" t="s">
        <v>3206</v>
      </c>
      <c r="B667" s="272" t="s">
        <v>3207</v>
      </c>
      <c r="C667" s="272" t="s">
        <v>3208</v>
      </c>
      <c r="D667" s="272" t="s">
        <v>3209</v>
      </c>
      <c r="E667" s="269" t="s">
        <v>1619</v>
      </c>
      <c r="F667" s="269" t="s">
        <v>1393</v>
      </c>
      <c r="G667" s="275" t="s">
        <v>1620</v>
      </c>
      <c r="H667" s="269" t="s">
        <v>1631</v>
      </c>
    </row>
    <row r="668" spans="1:8" x14ac:dyDescent="0.25">
      <c r="A668" s="272" t="s">
        <v>3210</v>
      </c>
      <c r="B668" s="272" t="s">
        <v>3211</v>
      </c>
      <c r="C668" s="272" t="s">
        <v>3212</v>
      </c>
      <c r="D668" s="272" t="s">
        <v>3209</v>
      </c>
      <c r="E668" s="269" t="s">
        <v>1619</v>
      </c>
      <c r="F668" s="269" t="s">
        <v>1393</v>
      </c>
      <c r="G668" s="275" t="s">
        <v>1620</v>
      </c>
      <c r="H668" s="269" t="s">
        <v>1631</v>
      </c>
    </row>
    <row r="669" spans="1:8" x14ac:dyDescent="0.25">
      <c r="A669" s="272" t="s">
        <v>3213</v>
      </c>
      <c r="B669" s="272" t="s">
        <v>3214</v>
      </c>
      <c r="C669" s="272" t="s">
        <v>3215</v>
      </c>
      <c r="D669" s="272" t="s">
        <v>1778</v>
      </c>
      <c r="E669" s="269" t="s">
        <v>1864</v>
      </c>
      <c r="F669" s="269" t="s">
        <v>1698</v>
      </c>
    </row>
    <row r="670" spans="1:8" x14ac:dyDescent="0.25">
      <c r="A670" s="273" t="s">
        <v>3216</v>
      </c>
      <c r="B670" s="272" t="s">
        <v>3217</v>
      </c>
      <c r="C670" s="272" t="s">
        <v>3218</v>
      </c>
      <c r="D670" s="272" t="s">
        <v>1749</v>
      </c>
      <c r="E670" s="269" t="s">
        <v>1625</v>
      </c>
      <c r="F670" s="269" t="s">
        <v>1393</v>
      </c>
      <c r="G670" s="275" t="s">
        <v>1630</v>
      </c>
      <c r="H670" s="269" t="s">
        <v>1631</v>
      </c>
    </row>
    <row r="671" spans="1:8" x14ac:dyDescent="0.25">
      <c r="A671" s="272" t="s">
        <v>3219</v>
      </c>
      <c r="B671" s="272" t="s">
        <v>3220</v>
      </c>
      <c r="C671" s="272" t="s">
        <v>3221</v>
      </c>
      <c r="D671" s="272" t="s">
        <v>1729</v>
      </c>
      <c r="E671" s="269" t="s">
        <v>1629</v>
      </c>
      <c r="F671" s="269" t="s">
        <v>1393</v>
      </c>
      <c r="G671" s="269" t="s">
        <v>1630</v>
      </c>
      <c r="H671" s="269" t="s">
        <v>1621</v>
      </c>
    </row>
    <row r="672" spans="1:8" x14ac:dyDescent="0.25">
      <c r="A672" s="273" t="s">
        <v>3222</v>
      </c>
      <c r="B672" s="272" t="s">
        <v>3223</v>
      </c>
      <c r="C672" s="272" t="s">
        <v>3224</v>
      </c>
      <c r="D672" s="272"/>
      <c r="E672" s="269" t="s">
        <v>1724</v>
      </c>
      <c r="F672" s="269" t="s">
        <v>1393</v>
      </c>
      <c r="G672" s="269" t="s">
        <v>1630</v>
      </c>
      <c r="H672" s="269" t="s">
        <v>1621</v>
      </c>
    </row>
    <row r="673" spans="1:8" x14ac:dyDescent="0.25">
      <c r="A673" s="273" t="s">
        <v>3225</v>
      </c>
      <c r="B673" s="272" t="s">
        <v>3226</v>
      </c>
      <c r="C673" s="272" t="s">
        <v>3227</v>
      </c>
      <c r="D673" s="272" t="s">
        <v>1729</v>
      </c>
      <c r="E673" s="269" t="s">
        <v>1724</v>
      </c>
      <c r="F673" s="269" t="s">
        <v>1393</v>
      </c>
      <c r="G673" s="269" t="s">
        <v>1630</v>
      </c>
      <c r="H673" s="269" t="s">
        <v>1621</v>
      </c>
    </row>
    <row r="674" spans="1:8" x14ac:dyDescent="0.25">
      <c r="A674" s="272" t="s">
        <v>3228</v>
      </c>
      <c r="B674" s="272" t="s">
        <v>3229</v>
      </c>
      <c r="C674" s="272" t="s">
        <v>3230</v>
      </c>
      <c r="D674" s="272"/>
      <c r="F674" s="269" t="s">
        <v>2401</v>
      </c>
    </row>
    <row r="675" spans="1:8" s="277" customFormat="1" x14ac:dyDescent="0.25">
      <c r="A675" s="271" t="s">
        <v>3231</v>
      </c>
      <c r="B675" s="274" t="s">
        <v>3232</v>
      </c>
      <c r="C675" s="274" t="s">
        <v>3233</v>
      </c>
      <c r="D675" s="274" t="s">
        <v>1729</v>
      </c>
      <c r="F675" s="277" t="s">
        <v>1393</v>
      </c>
    </row>
    <row r="676" spans="1:8" x14ac:dyDescent="0.25">
      <c r="A676" s="272" t="s">
        <v>3234</v>
      </c>
      <c r="B676" s="272" t="s">
        <v>3235</v>
      </c>
      <c r="C676" s="272" t="s">
        <v>3236</v>
      </c>
      <c r="D676" s="272" t="s">
        <v>1729</v>
      </c>
      <c r="E676" s="269" t="s">
        <v>1771</v>
      </c>
      <c r="F676" s="269" t="s">
        <v>1393</v>
      </c>
      <c r="G676" s="269" t="s">
        <v>1620</v>
      </c>
      <c r="H676" s="269" t="s">
        <v>1621</v>
      </c>
    </row>
    <row r="677" spans="1:8" x14ac:dyDescent="0.25">
      <c r="A677" s="272" t="s">
        <v>3237</v>
      </c>
      <c r="B677" s="272" t="s">
        <v>3238</v>
      </c>
      <c r="C677" s="272" t="s">
        <v>3239</v>
      </c>
      <c r="D677" s="272" t="s">
        <v>1729</v>
      </c>
      <c r="E677" s="269" t="s">
        <v>1771</v>
      </c>
      <c r="F677" s="269" t="s">
        <v>1393</v>
      </c>
      <c r="G677" s="269" t="s">
        <v>1620</v>
      </c>
      <c r="H677" s="269" t="s">
        <v>1621</v>
      </c>
    </row>
    <row r="678" spans="1:8" x14ac:dyDescent="0.25">
      <c r="A678" s="272" t="s">
        <v>3240</v>
      </c>
      <c r="B678" s="272" t="s">
        <v>965</v>
      </c>
      <c r="C678" s="272" t="s">
        <v>966</v>
      </c>
      <c r="D678" s="272" t="s">
        <v>3241</v>
      </c>
      <c r="E678" s="269" t="s">
        <v>1629</v>
      </c>
      <c r="F678" s="269" t="s">
        <v>1393</v>
      </c>
      <c r="G678" s="275" t="s">
        <v>3242</v>
      </c>
      <c r="H678" s="269" t="s">
        <v>1631</v>
      </c>
    </row>
    <row r="679" spans="1:8" x14ac:dyDescent="0.25">
      <c r="A679" s="272" t="s">
        <v>3243</v>
      </c>
      <c r="B679" s="272" t="s">
        <v>967</v>
      </c>
      <c r="C679" s="272" t="s">
        <v>968</v>
      </c>
      <c r="D679" s="272" t="s">
        <v>3241</v>
      </c>
      <c r="E679" s="269" t="s">
        <v>1629</v>
      </c>
      <c r="F679" s="269" t="s">
        <v>1393</v>
      </c>
      <c r="G679" s="275" t="s">
        <v>3242</v>
      </c>
      <c r="H679" s="269" t="s">
        <v>1631</v>
      </c>
    </row>
    <row r="680" spans="1:8" x14ac:dyDescent="0.25">
      <c r="A680" s="272" t="s">
        <v>3244</v>
      </c>
      <c r="B680" s="272" t="s">
        <v>969</v>
      </c>
      <c r="C680" s="272" t="s">
        <v>970</v>
      </c>
      <c r="D680" s="272" t="s">
        <v>3241</v>
      </c>
      <c r="E680" s="269" t="s">
        <v>1625</v>
      </c>
      <c r="F680" s="269" t="s">
        <v>1393</v>
      </c>
      <c r="G680" s="275" t="s">
        <v>3242</v>
      </c>
      <c r="H680" s="269" t="s">
        <v>1631</v>
      </c>
    </row>
    <row r="681" spans="1:8" x14ac:dyDescent="0.25">
      <c r="A681" s="272" t="s">
        <v>3245</v>
      </c>
      <c r="B681" s="272" t="s">
        <v>971</v>
      </c>
      <c r="C681" s="272" t="s">
        <v>972</v>
      </c>
      <c r="D681" s="272" t="s">
        <v>3241</v>
      </c>
      <c r="E681" s="269" t="s">
        <v>1771</v>
      </c>
      <c r="F681" s="269" t="s">
        <v>1393</v>
      </c>
      <c r="G681" s="275" t="s">
        <v>3242</v>
      </c>
      <c r="H681" s="269" t="s">
        <v>1631</v>
      </c>
    </row>
    <row r="682" spans="1:8" x14ac:dyDescent="0.25">
      <c r="A682" s="272" t="s">
        <v>3246</v>
      </c>
      <c r="B682" s="272" t="s">
        <v>973</v>
      </c>
      <c r="C682" s="272" t="s">
        <v>974</v>
      </c>
      <c r="D682" s="272" t="s">
        <v>3241</v>
      </c>
      <c r="E682" s="269" t="s">
        <v>2129</v>
      </c>
      <c r="F682" s="269" t="s">
        <v>1393</v>
      </c>
      <c r="G682" s="275" t="s">
        <v>3242</v>
      </c>
      <c r="H682" s="269" t="s">
        <v>1631</v>
      </c>
    </row>
    <row r="683" spans="1:8" x14ac:dyDescent="0.25">
      <c r="A683" s="272" t="s">
        <v>3247</v>
      </c>
      <c r="B683" s="272" t="s">
        <v>975</v>
      </c>
      <c r="C683" s="272" t="s">
        <v>976</v>
      </c>
      <c r="D683" s="272" t="s">
        <v>3241</v>
      </c>
      <c r="E683" s="269" t="s">
        <v>1685</v>
      </c>
      <c r="F683" s="269" t="s">
        <v>1393</v>
      </c>
      <c r="G683" s="275" t="s">
        <v>3242</v>
      </c>
      <c r="H683" s="269" t="s">
        <v>1631</v>
      </c>
    </row>
    <row r="684" spans="1:8" x14ac:dyDescent="0.25">
      <c r="A684" s="273" t="s">
        <v>3248</v>
      </c>
      <c r="B684" s="272" t="s">
        <v>977</v>
      </c>
      <c r="C684" s="272" t="s">
        <v>978</v>
      </c>
      <c r="D684" s="272" t="s">
        <v>3241</v>
      </c>
      <c r="E684" s="269" t="s">
        <v>1619</v>
      </c>
      <c r="F684" s="269" t="s">
        <v>1393</v>
      </c>
      <c r="G684" s="275" t="s">
        <v>3242</v>
      </c>
      <c r="H684" s="269" t="s">
        <v>1631</v>
      </c>
    </row>
    <row r="685" spans="1:8" x14ac:dyDescent="0.25">
      <c r="A685" s="273" t="s">
        <v>3249</v>
      </c>
      <c r="B685" s="272" t="s">
        <v>3250</v>
      </c>
      <c r="C685" s="272" t="s">
        <v>3251</v>
      </c>
      <c r="D685" s="272" t="s">
        <v>3241</v>
      </c>
      <c r="E685" s="269" t="s">
        <v>1619</v>
      </c>
      <c r="F685" s="269" t="s">
        <v>1393</v>
      </c>
      <c r="G685" s="275" t="s">
        <v>3242</v>
      </c>
      <c r="H685" s="269" t="s">
        <v>1631</v>
      </c>
    </row>
    <row r="686" spans="1:8" x14ac:dyDescent="0.25">
      <c r="A686" s="272" t="s">
        <v>3252</v>
      </c>
      <c r="B686" s="272" t="s">
        <v>979</v>
      </c>
      <c r="C686" s="272" t="s">
        <v>980</v>
      </c>
      <c r="D686" s="272" t="s">
        <v>3241</v>
      </c>
      <c r="E686" s="269" t="s">
        <v>1815</v>
      </c>
      <c r="F686" s="269" t="s">
        <v>1393</v>
      </c>
      <c r="G686" s="275" t="s">
        <v>3242</v>
      </c>
      <c r="H686" s="269" t="s">
        <v>1631</v>
      </c>
    </row>
    <row r="687" spans="1:8" x14ac:dyDescent="0.25">
      <c r="A687" s="272" t="s">
        <v>3253</v>
      </c>
      <c r="B687" s="272" t="s">
        <v>3254</v>
      </c>
      <c r="C687" s="272" t="s">
        <v>3255</v>
      </c>
      <c r="D687" s="272" t="s">
        <v>3241</v>
      </c>
      <c r="F687" s="269" t="s">
        <v>2211</v>
      </c>
      <c r="G687" s="269" t="s">
        <v>3242</v>
      </c>
      <c r="H687" s="269" t="s">
        <v>1631</v>
      </c>
    </row>
    <row r="688" spans="1:8" x14ac:dyDescent="0.25">
      <c r="A688" s="272" t="s">
        <v>3256</v>
      </c>
      <c r="B688" s="272" t="s">
        <v>981</v>
      </c>
      <c r="C688" s="272" t="s">
        <v>982</v>
      </c>
      <c r="D688" s="272" t="s">
        <v>3241</v>
      </c>
      <c r="E688" s="269" t="s">
        <v>1629</v>
      </c>
      <c r="F688" s="269" t="s">
        <v>1393</v>
      </c>
      <c r="G688" s="275" t="s">
        <v>3242</v>
      </c>
      <c r="H688" s="269" t="s">
        <v>1631</v>
      </c>
    </row>
    <row r="689" spans="1:8" x14ac:dyDescent="0.25">
      <c r="A689" s="272" t="s">
        <v>3257</v>
      </c>
      <c r="B689" s="272" t="s">
        <v>983</v>
      </c>
      <c r="C689" s="272" t="s">
        <v>984</v>
      </c>
      <c r="D689" s="272" t="s">
        <v>3241</v>
      </c>
      <c r="E689" s="269" t="s">
        <v>1644</v>
      </c>
      <c r="F689" s="269" t="s">
        <v>1393</v>
      </c>
      <c r="G689" s="275" t="s">
        <v>3242</v>
      </c>
      <c r="H689" s="269" t="s">
        <v>1631</v>
      </c>
    </row>
    <row r="690" spans="1:8" x14ac:dyDescent="0.25">
      <c r="A690" s="273" t="s">
        <v>3258</v>
      </c>
      <c r="B690" s="272" t="s">
        <v>985</v>
      </c>
      <c r="C690" s="272" t="s">
        <v>986</v>
      </c>
      <c r="D690" s="272" t="s">
        <v>3241</v>
      </c>
      <c r="E690" s="269" t="s">
        <v>1677</v>
      </c>
      <c r="F690" s="269" t="s">
        <v>1393</v>
      </c>
      <c r="G690" s="275" t="s">
        <v>3242</v>
      </c>
      <c r="H690" s="269" t="s">
        <v>1631</v>
      </c>
    </row>
    <row r="691" spans="1:8" x14ac:dyDescent="0.25">
      <c r="A691" s="272" t="s">
        <v>3259</v>
      </c>
      <c r="B691" s="272" t="s">
        <v>987</v>
      </c>
      <c r="C691" s="272" t="s">
        <v>988</v>
      </c>
      <c r="D691" s="272" t="s">
        <v>3241</v>
      </c>
      <c r="E691" s="269" t="s">
        <v>1801</v>
      </c>
      <c r="F691" s="269" t="s">
        <v>1393</v>
      </c>
      <c r="G691" s="275" t="s">
        <v>3242</v>
      </c>
      <c r="H691" s="269" t="s">
        <v>1631</v>
      </c>
    </row>
    <row r="692" spans="1:8" x14ac:dyDescent="0.25">
      <c r="A692" s="272" t="s">
        <v>3260</v>
      </c>
      <c r="B692" s="272" t="s">
        <v>989</v>
      </c>
      <c r="C692" s="272" t="s">
        <v>990</v>
      </c>
      <c r="D692" s="272" t="s">
        <v>3241</v>
      </c>
      <c r="E692" s="269" t="s">
        <v>2222</v>
      </c>
      <c r="F692" s="269" t="s">
        <v>1393</v>
      </c>
      <c r="G692" s="275" t="s">
        <v>3242</v>
      </c>
      <c r="H692" s="269" t="s">
        <v>1631</v>
      </c>
    </row>
    <row r="693" spans="1:8" x14ac:dyDescent="0.25">
      <c r="A693" s="272" t="s">
        <v>3261</v>
      </c>
      <c r="B693" s="272" t="s">
        <v>991</v>
      </c>
      <c r="C693" s="272" t="s">
        <v>992</v>
      </c>
      <c r="D693" s="272" t="s">
        <v>3241</v>
      </c>
      <c r="E693" s="269" t="s">
        <v>2129</v>
      </c>
      <c r="F693" s="269" t="s">
        <v>1393</v>
      </c>
      <c r="G693" s="275" t="s">
        <v>3242</v>
      </c>
      <c r="H693" s="269" t="s">
        <v>1631</v>
      </c>
    </row>
    <row r="694" spans="1:8" x14ac:dyDescent="0.25">
      <c r="A694" s="272" t="s">
        <v>3262</v>
      </c>
      <c r="B694" s="272" t="s">
        <v>993</v>
      </c>
      <c r="C694" s="272" t="s">
        <v>994</v>
      </c>
      <c r="D694" s="272" t="s">
        <v>3241</v>
      </c>
      <c r="E694" s="269" t="s">
        <v>2129</v>
      </c>
      <c r="F694" s="269" t="s">
        <v>1393</v>
      </c>
      <c r="G694" s="275" t="s">
        <v>3242</v>
      </c>
      <c r="H694" s="269" t="s">
        <v>1631</v>
      </c>
    </row>
    <row r="695" spans="1:8" x14ac:dyDescent="0.25">
      <c r="A695" s="272" t="s">
        <v>3263</v>
      </c>
      <c r="B695" s="272" t="s">
        <v>3264</v>
      </c>
      <c r="C695" s="272" t="s">
        <v>3265</v>
      </c>
      <c r="D695" s="272" t="s">
        <v>3241</v>
      </c>
      <c r="E695" s="269" t="s">
        <v>1635</v>
      </c>
      <c r="F695" s="269" t="s">
        <v>1393</v>
      </c>
      <c r="G695" s="275" t="s">
        <v>3242</v>
      </c>
      <c r="H695" s="269" t="s">
        <v>1631</v>
      </c>
    </row>
    <row r="696" spans="1:8" x14ac:dyDescent="0.25">
      <c r="A696" s="272" t="s">
        <v>3266</v>
      </c>
      <c r="B696" s="272" t="s">
        <v>995</v>
      </c>
      <c r="C696" s="272" t="s">
        <v>996</v>
      </c>
      <c r="D696" s="272" t="s">
        <v>3241</v>
      </c>
      <c r="E696" s="269" t="s">
        <v>1771</v>
      </c>
      <c r="F696" s="269" t="s">
        <v>1393</v>
      </c>
      <c r="G696" s="275" t="s">
        <v>3242</v>
      </c>
      <c r="H696" s="269" t="s">
        <v>1631</v>
      </c>
    </row>
    <row r="697" spans="1:8" x14ac:dyDescent="0.25">
      <c r="A697" s="272" t="s">
        <v>3267</v>
      </c>
      <c r="B697" s="272" t="s">
        <v>997</v>
      </c>
      <c r="C697" s="272" t="s">
        <v>998</v>
      </c>
      <c r="D697" s="272" t="s">
        <v>3241</v>
      </c>
      <c r="E697" s="269" t="s">
        <v>1801</v>
      </c>
      <c r="F697" s="269" t="s">
        <v>1393</v>
      </c>
      <c r="G697" s="275" t="s">
        <v>3242</v>
      </c>
      <c r="H697" s="269" t="s">
        <v>1631</v>
      </c>
    </row>
    <row r="698" spans="1:8" x14ac:dyDescent="0.25">
      <c r="A698" s="272" t="s">
        <v>3268</v>
      </c>
      <c r="B698" s="272" t="s">
        <v>999</v>
      </c>
      <c r="C698" s="272" t="s">
        <v>1000</v>
      </c>
      <c r="D698" s="272" t="s">
        <v>3241</v>
      </c>
      <c r="E698" s="269" t="s">
        <v>1962</v>
      </c>
      <c r="F698" s="269" t="s">
        <v>1393</v>
      </c>
      <c r="G698" s="275" t="s">
        <v>3242</v>
      </c>
      <c r="H698" s="269" t="s">
        <v>1631</v>
      </c>
    </row>
    <row r="699" spans="1:8" x14ac:dyDescent="0.25">
      <c r="A699" s="272" t="s">
        <v>3269</v>
      </c>
      <c r="B699" s="272" t="s">
        <v>1001</v>
      </c>
      <c r="C699" s="272" t="s">
        <v>1002</v>
      </c>
      <c r="D699" s="272" t="s">
        <v>3241</v>
      </c>
      <c r="E699" s="269" t="s">
        <v>1629</v>
      </c>
      <c r="F699" s="269" t="s">
        <v>1393</v>
      </c>
      <c r="G699" s="275" t="s">
        <v>3242</v>
      </c>
      <c r="H699" s="269" t="s">
        <v>1631</v>
      </c>
    </row>
    <row r="700" spans="1:8" x14ac:dyDescent="0.25">
      <c r="A700" s="272" t="s">
        <v>3270</v>
      </c>
      <c r="B700" s="272" t="s">
        <v>1003</v>
      </c>
      <c r="C700" s="272" t="s">
        <v>1004</v>
      </c>
      <c r="D700" s="272" t="s">
        <v>3241</v>
      </c>
      <c r="E700" s="269" t="s">
        <v>1644</v>
      </c>
      <c r="F700" s="269" t="s">
        <v>1393</v>
      </c>
      <c r="G700" s="275" t="s">
        <v>3242</v>
      </c>
      <c r="H700" s="269" t="s">
        <v>1631</v>
      </c>
    </row>
    <row r="701" spans="1:8" x14ac:dyDescent="0.25">
      <c r="A701" s="272" t="s">
        <v>3271</v>
      </c>
      <c r="B701" s="272" t="s">
        <v>1005</v>
      </c>
      <c r="C701" s="272" t="s">
        <v>1006</v>
      </c>
      <c r="D701" s="272" t="s">
        <v>3241</v>
      </c>
      <c r="E701" s="269" t="s">
        <v>1801</v>
      </c>
      <c r="F701" s="269" t="s">
        <v>1393</v>
      </c>
      <c r="G701" s="275" t="s">
        <v>3242</v>
      </c>
      <c r="H701" s="269" t="s">
        <v>1631</v>
      </c>
    </row>
    <row r="702" spans="1:8" x14ac:dyDescent="0.25">
      <c r="A702" s="272" t="s">
        <v>3272</v>
      </c>
      <c r="B702" s="272" t="s">
        <v>1007</v>
      </c>
      <c r="C702" s="272" t="s">
        <v>1008</v>
      </c>
      <c r="D702" s="272" t="s">
        <v>3241</v>
      </c>
      <c r="E702" s="269" t="s">
        <v>1629</v>
      </c>
      <c r="F702" s="269" t="s">
        <v>1393</v>
      </c>
      <c r="G702" s="275" t="s">
        <v>3242</v>
      </c>
      <c r="H702" s="269" t="s">
        <v>1631</v>
      </c>
    </row>
    <row r="703" spans="1:8" x14ac:dyDescent="0.25">
      <c r="A703" s="273" t="s">
        <v>3273</v>
      </c>
      <c r="B703" s="272" t="s">
        <v>1009</v>
      </c>
      <c r="C703" s="272" t="s">
        <v>1010</v>
      </c>
      <c r="D703" s="272" t="s">
        <v>3241</v>
      </c>
      <c r="E703" s="269" t="s">
        <v>1677</v>
      </c>
      <c r="F703" s="269" t="s">
        <v>1393</v>
      </c>
      <c r="G703" s="275" t="s">
        <v>3242</v>
      </c>
      <c r="H703" s="269" t="s">
        <v>1631</v>
      </c>
    </row>
    <row r="704" spans="1:8" x14ac:dyDescent="0.25">
      <c r="A704" s="272" t="s">
        <v>3274</v>
      </c>
      <c r="B704" s="272" t="s">
        <v>1011</v>
      </c>
      <c r="C704" s="272" t="s">
        <v>1012</v>
      </c>
      <c r="D704" s="272" t="s">
        <v>3241</v>
      </c>
      <c r="E704" s="269" t="s">
        <v>1635</v>
      </c>
      <c r="F704" s="269" t="s">
        <v>1393</v>
      </c>
      <c r="G704" s="275" t="s">
        <v>3242</v>
      </c>
      <c r="H704" s="269" t="s">
        <v>1631</v>
      </c>
    </row>
    <row r="705" spans="1:8" x14ac:dyDescent="0.25">
      <c r="A705" s="272" t="s">
        <v>3275</v>
      </c>
      <c r="B705" s="272" t="s">
        <v>1014</v>
      </c>
      <c r="C705" s="272" t="s">
        <v>1015</v>
      </c>
      <c r="D705" s="272" t="s">
        <v>3241</v>
      </c>
      <c r="E705" s="269" t="s">
        <v>1681</v>
      </c>
      <c r="F705" s="269" t="s">
        <v>1393</v>
      </c>
      <c r="G705" s="275" t="s">
        <v>3242</v>
      </c>
      <c r="H705" s="269" t="s">
        <v>1631</v>
      </c>
    </row>
    <row r="706" spans="1:8" x14ac:dyDescent="0.25">
      <c r="A706" s="272" t="s">
        <v>3276</v>
      </c>
      <c r="B706" s="272" t="s">
        <v>1016</v>
      </c>
      <c r="C706" s="272" t="s">
        <v>1017</v>
      </c>
      <c r="D706" s="272" t="s">
        <v>3241</v>
      </c>
      <c r="E706" s="269" t="s">
        <v>1635</v>
      </c>
      <c r="F706" s="269" t="s">
        <v>1393</v>
      </c>
      <c r="G706" s="275" t="s">
        <v>3242</v>
      </c>
      <c r="H706" s="269" t="s">
        <v>1631</v>
      </c>
    </row>
    <row r="707" spans="1:8" x14ac:dyDescent="0.25">
      <c r="A707" s="272" t="s">
        <v>3277</v>
      </c>
      <c r="B707" s="272" t="s">
        <v>1018</v>
      </c>
      <c r="C707" s="272" t="s">
        <v>1019</v>
      </c>
      <c r="D707" s="272" t="s">
        <v>3241</v>
      </c>
      <c r="E707" s="269" t="s">
        <v>1635</v>
      </c>
      <c r="F707" s="269" t="s">
        <v>1393</v>
      </c>
      <c r="G707" s="275" t="s">
        <v>3242</v>
      </c>
      <c r="H707" s="269" t="s">
        <v>1631</v>
      </c>
    </row>
    <row r="708" spans="1:8" x14ac:dyDescent="0.25">
      <c r="A708" s="273" t="s">
        <v>3278</v>
      </c>
      <c r="B708" s="272" t="s">
        <v>1020</v>
      </c>
      <c r="C708" s="272" t="s">
        <v>1021</v>
      </c>
      <c r="D708" s="272" t="s">
        <v>3241</v>
      </c>
      <c r="E708" s="269" t="s">
        <v>1677</v>
      </c>
      <c r="F708" s="269" t="s">
        <v>1393</v>
      </c>
      <c r="G708" s="275" t="s">
        <v>3242</v>
      </c>
      <c r="H708" s="269" t="s">
        <v>1631</v>
      </c>
    </row>
    <row r="709" spans="1:8" x14ac:dyDescent="0.25">
      <c r="A709" s="273" t="s">
        <v>3279</v>
      </c>
      <c r="B709" s="272" t="s">
        <v>1022</v>
      </c>
      <c r="C709" s="272" t="s">
        <v>1023</v>
      </c>
      <c r="D709" s="272" t="s">
        <v>3241</v>
      </c>
      <c r="E709" s="269" t="s">
        <v>1619</v>
      </c>
      <c r="F709" s="269" t="s">
        <v>1393</v>
      </c>
      <c r="G709" s="275" t="s">
        <v>3242</v>
      </c>
      <c r="H709" s="269" t="s">
        <v>1631</v>
      </c>
    </row>
    <row r="710" spans="1:8" x14ac:dyDescent="0.25">
      <c r="A710" s="272" t="s">
        <v>3280</v>
      </c>
      <c r="B710" s="272" t="s">
        <v>1024</v>
      </c>
      <c r="C710" s="272" t="s">
        <v>1025</v>
      </c>
      <c r="D710" s="272" t="s">
        <v>3241</v>
      </c>
      <c r="E710" s="269" t="s">
        <v>1815</v>
      </c>
      <c r="F710" s="269" t="s">
        <v>1393</v>
      </c>
      <c r="G710" s="275" t="s">
        <v>3242</v>
      </c>
      <c r="H710" s="269" t="s">
        <v>1631</v>
      </c>
    </row>
    <row r="711" spans="1:8" x14ac:dyDescent="0.25">
      <c r="A711" s="273" t="s">
        <v>3281</v>
      </c>
      <c r="B711" s="272" t="s">
        <v>1026</v>
      </c>
      <c r="C711" s="272" t="s">
        <v>1027</v>
      </c>
      <c r="D711" s="272" t="s">
        <v>3241</v>
      </c>
      <c r="E711" s="269" t="s">
        <v>1677</v>
      </c>
      <c r="F711" s="269" t="s">
        <v>1393</v>
      </c>
      <c r="G711" s="275" t="s">
        <v>3242</v>
      </c>
      <c r="H711" s="269" t="s">
        <v>1631</v>
      </c>
    </row>
    <row r="712" spans="1:8" x14ac:dyDescent="0.25">
      <c r="A712" s="273" t="s">
        <v>3282</v>
      </c>
      <c r="B712" s="272" t="s">
        <v>1028</v>
      </c>
      <c r="C712" s="272" t="s">
        <v>1029</v>
      </c>
      <c r="D712" s="272" t="s">
        <v>3241</v>
      </c>
      <c r="E712" s="269" t="s">
        <v>1724</v>
      </c>
      <c r="F712" s="269" t="s">
        <v>1393</v>
      </c>
      <c r="G712" s="275" t="s">
        <v>3242</v>
      </c>
      <c r="H712" s="269" t="s">
        <v>1631</v>
      </c>
    </row>
    <row r="713" spans="1:8" x14ac:dyDescent="0.25">
      <c r="A713" s="272" t="s">
        <v>3283</v>
      </c>
      <c r="B713" s="272" t="s">
        <v>1030</v>
      </c>
      <c r="C713" s="272" t="s">
        <v>1031</v>
      </c>
      <c r="D713" s="272" t="s">
        <v>3241</v>
      </c>
      <c r="E713" s="269" t="s">
        <v>1629</v>
      </c>
      <c r="F713" s="269" t="s">
        <v>1393</v>
      </c>
      <c r="G713" s="275" t="s">
        <v>3242</v>
      </c>
      <c r="H713" s="269" t="s">
        <v>1631</v>
      </c>
    </row>
    <row r="714" spans="1:8" x14ac:dyDescent="0.25">
      <c r="A714" s="272" t="s">
        <v>3284</v>
      </c>
      <c r="B714" s="272" t="s">
        <v>1032</v>
      </c>
      <c r="C714" s="272" t="s">
        <v>1033</v>
      </c>
      <c r="D714" s="272" t="s">
        <v>3241</v>
      </c>
      <c r="E714" s="269" t="s">
        <v>1962</v>
      </c>
      <c r="F714" s="269" t="s">
        <v>1393</v>
      </c>
      <c r="G714" s="275" t="s">
        <v>3242</v>
      </c>
      <c r="H714" s="269" t="s">
        <v>1631</v>
      </c>
    </row>
    <row r="715" spans="1:8" x14ac:dyDescent="0.25">
      <c r="A715" s="272" t="s">
        <v>3285</v>
      </c>
      <c r="B715" s="272" t="s">
        <v>1034</v>
      </c>
      <c r="C715" s="272" t="s">
        <v>1035</v>
      </c>
      <c r="D715" s="272" t="s">
        <v>3241</v>
      </c>
      <c r="E715" s="269" t="s">
        <v>2129</v>
      </c>
      <c r="F715" s="269" t="s">
        <v>1393</v>
      </c>
      <c r="G715" s="275" t="s">
        <v>3242</v>
      </c>
      <c r="H715" s="269" t="s">
        <v>1631</v>
      </c>
    </row>
    <row r="716" spans="1:8" x14ac:dyDescent="0.25">
      <c r="A716" s="272" t="s">
        <v>3286</v>
      </c>
      <c r="B716" s="272" t="s">
        <v>1036</v>
      </c>
      <c r="C716" s="272" t="s">
        <v>1037</v>
      </c>
      <c r="D716" s="272" t="s">
        <v>3241</v>
      </c>
      <c r="E716" s="269" t="s">
        <v>1815</v>
      </c>
      <c r="F716" s="269" t="s">
        <v>1393</v>
      </c>
      <c r="G716" s="275" t="s">
        <v>3242</v>
      </c>
      <c r="H716" s="269" t="s">
        <v>1631</v>
      </c>
    </row>
    <row r="717" spans="1:8" x14ac:dyDescent="0.25">
      <c r="A717" s="272" t="s">
        <v>3287</v>
      </c>
      <c r="B717" s="272" t="s">
        <v>1038</v>
      </c>
      <c r="C717" s="272" t="s">
        <v>1039</v>
      </c>
      <c r="D717" s="272" t="s">
        <v>3241</v>
      </c>
      <c r="E717" s="269" t="s">
        <v>2129</v>
      </c>
      <c r="F717" s="269" t="s">
        <v>1393</v>
      </c>
      <c r="G717" s="275" t="s">
        <v>3242</v>
      </c>
      <c r="H717" s="269" t="s">
        <v>1631</v>
      </c>
    </row>
    <row r="718" spans="1:8" x14ac:dyDescent="0.25">
      <c r="A718" s="272" t="s">
        <v>3288</v>
      </c>
      <c r="B718" s="272" t="s">
        <v>1040</v>
      </c>
      <c r="C718" s="272" t="s">
        <v>1041</v>
      </c>
      <c r="D718" s="272" t="s">
        <v>3241</v>
      </c>
      <c r="E718" s="269" t="s">
        <v>1635</v>
      </c>
      <c r="F718" s="269" t="s">
        <v>1393</v>
      </c>
      <c r="G718" s="275" t="s">
        <v>3242</v>
      </c>
      <c r="H718" s="269" t="s">
        <v>1631</v>
      </c>
    </row>
    <row r="719" spans="1:8" x14ac:dyDescent="0.25">
      <c r="A719" s="272" t="s">
        <v>3289</v>
      </c>
      <c r="B719" s="272" t="s">
        <v>1042</v>
      </c>
      <c r="C719" s="272" t="s">
        <v>1043</v>
      </c>
      <c r="D719" s="272" t="s">
        <v>3241</v>
      </c>
      <c r="E719" s="269" t="s">
        <v>1625</v>
      </c>
      <c r="F719" s="269" t="s">
        <v>1393</v>
      </c>
      <c r="G719" s="275" t="s">
        <v>3242</v>
      </c>
      <c r="H719" s="269" t="s">
        <v>1631</v>
      </c>
    </row>
    <row r="720" spans="1:8" x14ac:dyDescent="0.25">
      <c r="A720" s="272" t="s">
        <v>3290</v>
      </c>
      <c r="B720" s="272" t="s">
        <v>1045</v>
      </c>
      <c r="C720" s="272" t="s">
        <v>1046</v>
      </c>
      <c r="D720" s="272" t="s">
        <v>3241</v>
      </c>
      <c r="E720" s="269" t="s">
        <v>1681</v>
      </c>
      <c r="F720" s="269" t="s">
        <v>1393</v>
      </c>
      <c r="G720" s="275" t="s">
        <v>3242</v>
      </c>
      <c r="H720" s="269" t="s">
        <v>1631</v>
      </c>
    </row>
    <row r="721" spans="1:8" x14ac:dyDescent="0.25">
      <c r="A721" s="272" t="s">
        <v>3291</v>
      </c>
      <c r="B721" s="272" t="s">
        <v>1047</v>
      </c>
      <c r="C721" s="272" t="s">
        <v>1048</v>
      </c>
      <c r="D721" s="272" t="s">
        <v>3241</v>
      </c>
      <c r="E721" s="269" t="s">
        <v>2129</v>
      </c>
      <c r="F721" s="269" t="s">
        <v>1393</v>
      </c>
      <c r="G721" s="275" t="s">
        <v>3242</v>
      </c>
      <c r="H721" s="269" t="s">
        <v>1631</v>
      </c>
    </row>
    <row r="722" spans="1:8" x14ac:dyDescent="0.25">
      <c r="A722" s="272" t="s">
        <v>3292</v>
      </c>
      <c r="B722" s="272" t="s">
        <v>1049</v>
      </c>
      <c r="C722" s="272" t="s">
        <v>1050</v>
      </c>
      <c r="D722" s="272" t="s">
        <v>3241</v>
      </c>
      <c r="E722" s="269" t="s">
        <v>1771</v>
      </c>
      <c r="F722" s="269" t="s">
        <v>1393</v>
      </c>
      <c r="G722" s="275" t="s">
        <v>3242</v>
      </c>
      <c r="H722" s="269" t="s">
        <v>1631</v>
      </c>
    </row>
    <row r="723" spans="1:8" x14ac:dyDescent="0.25">
      <c r="A723" s="273" t="s">
        <v>3293</v>
      </c>
      <c r="B723" s="272" t="s">
        <v>1051</v>
      </c>
      <c r="C723" s="272" t="s">
        <v>1052</v>
      </c>
      <c r="D723" s="272" t="s">
        <v>3241</v>
      </c>
      <c r="E723" s="269" t="s">
        <v>1619</v>
      </c>
      <c r="F723" s="269" t="s">
        <v>1393</v>
      </c>
      <c r="G723" s="275" t="s">
        <v>3242</v>
      </c>
      <c r="H723" s="269" t="s">
        <v>1631</v>
      </c>
    </row>
    <row r="724" spans="1:8" x14ac:dyDescent="0.25">
      <c r="A724" s="272" t="s">
        <v>3294</v>
      </c>
      <c r="B724" s="272" t="s">
        <v>1053</v>
      </c>
      <c r="C724" s="272" t="s">
        <v>1054</v>
      </c>
      <c r="D724" s="272" t="s">
        <v>3241</v>
      </c>
      <c r="E724" s="269" t="s">
        <v>1625</v>
      </c>
      <c r="F724" s="269" t="s">
        <v>1393</v>
      </c>
      <c r="G724" s="275" t="s">
        <v>3242</v>
      </c>
      <c r="H724" s="269" t="s">
        <v>1631</v>
      </c>
    </row>
    <row r="725" spans="1:8" x14ac:dyDescent="0.25">
      <c r="A725" s="272" t="s">
        <v>3295</v>
      </c>
      <c r="B725" s="272" t="s">
        <v>1055</v>
      </c>
      <c r="C725" s="272" t="s">
        <v>1056</v>
      </c>
      <c r="D725" s="272" t="s">
        <v>3241</v>
      </c>
      <c r="E725" s="269" t="s">
        <v>2129</v>
      </c>
      <c r="F725" s="269" t="s">
        <v>1393</v>
      </c>
      <c r="G725" s="275" t="s">
        <v>3242</v>
      </c>
      <c r="H725" s="269" t="s">
        <v>1631</v>
      </c>
    </row>
    <row r="726" spans="1:8" x14ac:dyDescent="0.25">
      <c r="A726" s="272" t="s">
        <v>3296</v>
      </c>
      <c r="B726" s="272" t="s">
        <v>1057</v>
      </c>
      <c r="C726" s="272" t="s">
        <v>1058</v>
      </c>
      <c r="D726" s="272" t="s">
        <v>3241</v>
      </c>
      <c r="E726" s="269" t="s">
        <v>2129</v>
      </c>
      <c r="F726" s="269" t="s">
        <v>1393</v>
      </c>
      <c r="G726" s="275" t="s">
        <v>3242</v>
      </c>
      <c r="H726" s="269" t="s">
        <v>1631</v>
      </c>
    </row>
    <row r="727" spans="1:8" x14ac:dyDescent="0.25">
      <c r="A727" s="272" t="s">
        <v>3297</v>
      </c>
      <c r="B727" s="272" t="s">
        <v>1059</v>
      </c>
      <c r="C727" s="272" t="s">
        <v>1060</v>
      </c>
      <c r="D727" s="272" t="s">
        <v>3241</v>
      </c>
      <c r="E727" s="269" t="s">
        <v>1629</v>
      </c>
      <c r="F727" s="269" t="s">
        <v>1393</v>
      </c>
      <c r="G727" s="275" t="s">
        <v>3242</v>
      </c>
      <c r="H727" s="269" t="s">
        <v>1631</v>
      </c>
    </row>
    <row r="728" spans="1:8" x14ac:dyDescent="0.25">
      <c r="A728" s="272" t="s">
        <v>3298</v>
      </c>
      <c r="B728" s="272" t="s">
        <v>1061</v>
      </c>
      <c r="C728" s="272" t="s">
        <v>1062</v>
      </c>
      <c r="D728" s="272" t="s">
        <v>3241</v>
      </c>
      <c r="E728" s="269" t="s">
        <v>1635</v>
      </c>
      <c r="F728" s="269" t="s">
        <v>1393</v>
      </c>
      <c r="G728" s="275" t="s">
        <v>3242</v>
      </c>
      <c r="H728" s="269" t="s">
        <v>1631</v>
      </c>
    </row>
    <row r="729" spans="1:8" x14ac:dyDescent="0.25">
      <c r="A729" s="272" t="s">
        <v>3299</v>
      </c>
      <c r="B729" s="272" t="s">
        <v>1063</v>
      </c>
      <c r="C729" s="272" t="s">
        <v>1064</v>
      </c>
      <c r="D729" s="272" t="s">
        <v>3241</v>
      </c>
      <c r="E729" s="269" t="s">
        <v>1629</v>
      </c>
      <c r="F729" s="269" t="s">
        <v>1393</v>
      </c>
      <c r="G729" s="275" t="s">
        <v>3242</v>
      </c>
      <c r="H729" s="269" t="s">
        <v>1631</v>
      </c>
    </row>
    <row r="730" spans="1:8" x14ac:dyDescent="0.25">
      <c r="A730" s="272" t="s">
        <v>3300</v>
      </c>
      <c r="B730" s="272" t="s">
        <v>1065</v>
      </c>
      <c r="C730" s="272" t="s">
        <v>1066</v>
      </c>
      <c r="D730" s="272" t="s">
        <v>3241</v>
      </c>
      <c r="E730" s="269" t="s">
        <v>1629</v>
      </c>
      <c r="F730" s="269" t="s">
        <v>1393</v>
      </c>
      <c r="G730" s="275" t="s">
        <v>3242</v>
      </c>
      <c r="H730" s="269" t="s">
        <v>1631</v>
      </c>
    </row>
    <row r="731" spans="1:8" x14ac:dyDescent="0.25">
      <c r="A731" s="272" t="s">
        <v>3301</v>
      </c>
      <c r="B731" s="272" t="s">
        <v>1067</v>
      </c>
      <c r="C731" s="272" t="s">
        <v>1068</v>
      </c>
      <c r="D731" s="272" t="s">
        <v>3241</v>
      </c>
      <c r="E731" s="269" t="s">
        <v>1771</v>
      </c>
      <c r="F731" s="269" t="s">
        <v>1393</v>
      </c>
      <c r="G731" s="275" t="s">
        <v>3242</v>
      </c>
      <c r="H731" s="269" t="s">
        <v>1631</v>
      </c>
    </row>
    <row r="732" spans="1:8" x14ac:dyDescent="0.25">
      <c r="A732" s="272" t="s">
        <v>3302</v>
      </c>
      <c r="B732" s="272" t="s">
        <v>1069</v>
      </c>
      <c r="C732" s="272" t="s">
        <v>1070</v>
      </c>
      <c r="D732" s="272" t="s">
        <v>3241</v>
      </c>
      <c r="E732" s="269" t="s">
        <v>1629</v>
      </c>
      <c r="F732" s="269" t="s">
        <v>1393</v>
      </c>
      <c r="G732" s="275" t="s">
        <v>3242</v>
      </c>
      <c r="H732" s="269" t="s">
        <v>1631</v>
      </c>
    </row>
    <row r="733" spans="1:8" x14ac:dyDescent="0.25">
      <c r="A733" s="272" t="s">
        <v>3303</v>
      </c>
      <c r="B733" s="272" t="s">
        <v>1071</v>
      </c>
      <c r="C733" s="272" t="s">
        <v>1072</v>
      </c>
      <c r="D733" s="272" t="s">
        <v>3241</v>
      </c>
      <c r="E733" s="269" t="s">
        <v>1962</v>
      </c>
      <c r="F733" s="269" t="s">
        <v>1393</v>
      </c>
      <c r="G733" s="275" t="s">
        <v>3242</v>
      </c>
      <c r="H733" s="269" t="s">
        <v>1631</v>
      </c>
    </row>
    <row r="734" spans="1:8" x14ac:dyDescent="0.25">
      <c r="A734" s="272" t="s">
        <v>3304</v>
      </c>
      <c r="B734" s="272" t="s">
        <v>1073</v>
      </c>
      <c r="C734" s="272" t="s">
        <v>1074</v>
      </c>
      <c r="D734" s="272" t="s">
        <v>3241</v>
      </c>
      <c r="E734" s="269" t="s">
        <v>1629</v>
      </c>
      <c r="F734" s="269" t="s">
        <v>1393</v>
      </c>
      <c r="G734" s="275" t="s">
        <v>3242</v>
      </c>
      <c r="H734" s="269" t="s">
        <v>1631</v>
      </c>
    </row>
    <row r="735" spans="1:8" x14ac:dyDescent="0.25">
      <c r="A735" s="272" t="s">
        <v>3305</v>
      </c>
      <c r="B735" s="272" t="s">
        <v>1075</v>
      </c>
      <c r="C735" s="272" t="s">
        <v>1076</v>
      </c>
      <c r="D735" s="272" t="s">
        <v>3241</v>
      </c>
      <c r="E735" s="269" t="s">
        <v>2129</v>
      </c>
      <c r="F735" s="269" t="s">
        <v>1393</v>
      </c>
      <c r="G735" s="275" t="s">
        <v>3242</v>
      </c>
      <c r="H735" s="269" t="s">
        <v>1631</v>
      </c>
    </row>
    <row r="736" spans="1:8" x14ac:dyDescent="0.25">
      <c r="A736" s="272" t="s">
        <v>3306</v>
      </c>
      <c r="B736" s="272" t="s">
        <v>1077</v>
      </c>
      <c r="C736" s="272" t="s">
        <v>1078</v>
      </c>
      <c r="D736" s="272" t="s">
        <v>3241</v>
      </c>
      <c r="E736" s="269" t="s">
        <v>2222</v>
      </c>
      <c r="F736" s="269" t="s">
        <v>1393</v>
      </c>
      <c r="G736" s="275" t="s">
        <v>3242</v>
      </c>
      <c r="H736" s="269" t="s">
        <v>1631</v>
      </c>
    </row>
    <row r="737" spans="1:8" x14ac:dyDescent="0.25">
      <c r="A737" s="272" t="s">
        <v>3307</v>
      </c>
      <c r="B737" s="272" t="s">
        <v>1079</v>
      </c>
      <c r="C737" s="272" t="s">
        <v>1080</v>
      </c>
      <c r="D737" s="272" t="s">
        <v>3241</v>
      </c>
      <c r="E737" s="269" t="s">
        <v>1629</v>
      </c>
      <c r="F737" s="269" t="s">
        <v>1393</v>
      </c>
      <c r="G737" s="275" t="s">
        <v>3242</v>
      </c>
      <c r="H737" s="269" t="s">
        <v>1631</v>
      </c>
    </row>
    <row r="738" spans="1:8" x14ac:dyDescent="0.25">
      <c r="A738" s="273" t="s">
        <v>3308</v>
      </c>
      <c r="B738" s="272" t="s">
        <v>1081</v>
      </c>
      <c r="C738" s="272" t="s">
        <v>1082</v>
      </c>
      <c r="D738" s="272" t="s">
        <v>3241</v>
      </c>
      <c r="E738" s="269" t="s">
        <v>1677</v>
      </c>
      <c r="F738" s="269" t="s">
        <v>1393</v>
      </c>
      <c r="G738" s="275" t="s">
        <v>3242</v>
      </c>
      <c r="H738" s="269" t="s">
        <v>1631</v>
      </c>
    </row>
    <row r="739" spans="1:8" x14ac:dyDescent="0.25">
      <c r="A739" s="273" t="s">
        <v>3309</v>
      </c>
      <c r="B739" s="272" t="s">
        <v>1083</v>
      </c>
      <c r="C739" s="272" t="s">
        <v>1084</v>
      </c>
      <c r="D739" s="272" t="s">
        <v>3241</v>
      </c>
      <c r="E739" s="269" t="s">
        <v>1619</v>
      </c>
      <c r="F739" s="269" t="s">
        <v>1393</v>
      </c>
      <c r="G739" s="275" t="s">
        <v>3242</v>
      </c>
      <c r="H739" s="269" t="s">
        <v>1631</v>
      </c>
    </row>
    <row r="740" spans="1:8" x14ac:dyDescent="0.25">
      <c r="A740" s="272" t="s">
        <v>3310</v>
      </c>
      <c r="B740" s="272" t="s">
        <v>1085</v>
      </c>
      <c r="C740" s="272" t="s">
        <v>1086</v>
      </c>
      <c r="D740" s="272" t="s">
        <v>3241</v>
      </c>
      <c r="E740" s="269" t="s">
        <v>2129</v>
      </c>
      <c r="F740" s="269" t="s">
        <v>1393</v>
      </c>
      <c r="G740" s="275" t="s">
        <v>3242</v>
      </c>
      <c r="H740" s="269" t="s">
        <v>1631</v>
      </c>
    </row>
    <row r="741" spans="1:8" x14ac:dyDescent="0.25">
      <c r="A741" s="272" t="s">
        <v>3311</v>
      </c>
      <c r="B741" s="272" t="s">
        <v>1044</v>
      </c>
      <c r="C741" s="272" t="s">
        <v>1087</v>
      </c>
      <c r="D741" s="272" t="s">
        <v>3241</v>
      </c>
      <c r="E741" s="269" t="s">
        <v>1629</v>
      </c>
      <c r="F741" s="269" t="s">
        <v>1393</v>
      </c>
      <c r="G741" s="275" t="s">
        <v>3242</v>
      </c>
      <c r="H741" s="269" t="s">
        <v>1631</v>
      </c>
    </row>
    <row r="742" spans="1:8" x14ac:dyDescent="0.25">
      <c r="A742" s="272" t="s">
        <v>3312</v>
      </c>
      <c r="B742" s="272" t="s">
        <v>1088</v>
      </c>
      <c r="C742" s="272" t="s">
        <v>1089</v>
      </c>
      <c r="D742" s="272" t="s">
        <v>3241</v>
      </c>
      <c r="E742" s="269" t="s">
        <v>1629</v>
      </c>
      <c r="F742" s="269" t="s">
        <v>1393</v>
      </c>
      <c r="G742" s="275" t="s">
        <v>3242</v>
      </c>
      <c r="H742" s="269" t="s">
        <v>1631</v>
      </c>
    </row>
    <row r="743" spans="1:8" x14ac:dyDescent="0.25">
      <c r="A743" s="273" t="s">
        <v>3313</v>
      </c>
      <c r="B743" s="272" t="s">
        <v>1090</v>
      </c>
      <c r="C743" s="272" t="s">
        <v>1091</v>
      </c>
      <c r="D743" s="272" t="s">
        <v>3241</v>
      </c>
      <c r="E743" s="269" t="s">
        <v>1619</v>
      </c>
      <c r="F743" s="269" t="s">
        <v>1393</v>
      </c>
      <c r="G743" s="275" t="s">
        <v>3242</v>
      </c>
      <c r="H743" s="269" t="s">
        <v>1631</v>
      </c>
    </row>
    <row r="744" spans="1:8" x14ac:dyDescent="0.25">
      <c r="A744" s="272" t="s">
        <v>3314</v>
      </c>
      <c r="B744" s="272" t="s">
        <v>3315</v>
      </c>
      <c r="C744" s="272" t="s">
        <v>3316</v>
      </c>
      <c r="D744" s="272" t="s">
        <v>3241</v>
      </c>
      <c r="F744" s="269" t="s">
        <v>1663</v>
      </c>
    </row>
    <row r="745" spans="1:8" x14ac:dyDescent="0.25">
      <c r="A745" s="273" t="s">
        <v>3317</v>
      </c>
      <c r="B745" s="272" t="s">
        <v>1092</v>
      </c>
      <c r="C745" s="272" t="s">
        <v>1093</v>
      </c>
      <c r="D745" s="272" t="s">
        <v>3241</v>
      </c>
      <c r="E745" s="269" t="s">
        <v>1724</v>
      </c>
      <c r="F745" s="269" t="s">
        <v>1393</v>
      </c>
      <c r="G745" s="275" t="s">
        <v>3242</v>
      </c>
      <c r="H745" s="269" t="s">
        <v>1631</v>
      </c>
    </row>
    <row r="746" spans="1:8" x14ac:dyDescent="0.25">
      <c r="A746" s="272" t="s">
        <v>3318</v>
      </c>
      <c r="B746" s="272" t="s">
        <v>1094</v>
      </c>
      <c r="C746" s="272" t="s">
        <v>1095</v>
      </c>
      <c r="D746" s="272" t="s">
        <v>3241</v>
      </c>
      <c r="E746" s="269" t="s">
        <v>1629</v>
      </c>
      <c r="F746" s="269" t="s">
        <v>1393</v>
      </c>
      <c r="G746" s="275" t="s">
        <v>3242</v>
      </c>
      <c r="H746" s="269" t="s">
        <v>1631</v>
      </c>
    </row>
    <row r="747" spans="1:8" x14ac:dyDescent="0.25">
      <c r="A747" s="272" t="s">
        <v>3319</v>
      </c>
      <c r="B747" s="272" t="s">
        <v>1096</v>
      </c>
      <c r="C747" s="272" t="s">
        <v>1097</v>
      </c>
      <c r="D747" s="272" t="s">
        <v>3241</v>
      </c>
      <c r="E747" s="269" t="s">
        <v>2092</v>
      </c>
      <c r="F747" s="269" t="s">
        <v>1393</v>
      </c>
      <c r="G747" s="275" t="s">
        <v>3242</v>
      </c>
      <c r="H747" s="269" t="s">
        <v>1631</v>
      </c>
    </row>
    <row r="748" spans="1:8" x14ac:dyDescent="0.25">
      <c r="A748" s="272" t="s">
        <v>3320</v>
      </c>
      <c r="B748" s="272" t="s">
        <v>1098</v>
      </c>
      <c r="C748" s="272" t="s">
        <v>1099</v>
      </c>
      <c r="D748" s="272" t="s">
        <v>3241</v>
      </c>
      <c r="E748" s="269" t="s">
        <v>1629</v>
      </c>
      <c r="F748" s="269" t="s">
        <v>1393</v>
      </c>
      <c r="G748" s="275" t="s">
        <v>3242</v>
      </c>
      <c r="H748" s="269" t="s">
        <v>1631</v>
      </c>
    </row>
    <row r="749" spans="1:8" x14ac:dyDescent="0.25">
      <c r="A749" s="272" t="s">
        <v>3321</v>
      </c>
      <c r="B749" s="272" t="s">
        <v>1100</v>
      </c>
      <c r="C749" s="272" t="s">
        <v>1101</v>
      </c>
      <c r="D749" s="272" t="s">
        <v>3241</v>
      </c>
      <c r="E749" s="269" t="s">
        <v>1648</v>
      </c>
      <c r="F749" s="269" t="s">
        <v>1393</v>
      </c>
      <c r="G749" s="275" t="s">
        <v>3242</v>
      </c>
      <c r="H749" s="269" t="s">
        <v>1631</v>
      </c>
    </row>
    <row r="750" spans="1:8" x14ac:dyDescent="0.25">
      <c r="A750" s="272" t="s">
        <v>3322</v>
      </c>
      <c r="B750" s="272" t="s">
        <v>1102</v>
      </c>
      <c r="C750" s="272" t="s">
        <v>1103</v>
      </c>
      <c r="D750" s="272" t="s">
        <v>3241</v>
      </c>
      <c r="E750" s="269" t="s">
        <v>2222</v>
      </c>
      <c r="F750" s="269" t="s">
        <v>1393</v>
      </c>
      <c r="G750" s="275" t="s">
        <v>3242</v>
      </c>
      <c r="H750" s="269" t="s">
        <v>1631</v>
      </c>
    </row>
    <row r="751" spans="1:8" x14ac:dyDescent="0.25">
      <c r="A751" s="273" t="s">
        <v>3323</v>
      </c>
      <c r="B751" s="272" t="s">
        <v>1104</v>
      </c>
      <c r="C751" s="272" t="s">
        <v>1105</v>
      </c>
      <c r="D751" s="272" t="s">
        <v>3241</v>
      </c>
      <c r="E751" s="269" t="s">
        <v>1759</v>
      </c>
      <c r="F751" s="269" t="s">
        <v>1393</v>
      </c>
      <c r="G751" s="275" t="s">
        <v>3242</v>
      </c>
      <c r="H751" s="269" t="s">
        <v>1631</v>
      </c>
    </row>
    <row r="752" spans="1:8" x14ac:dyDescent="0.25">
      <c r="A752" s="272" t="s">
        <v>3324</v>
      </c>
      <c r="B752" s="272" t="s">
        <v>3325</v>
      </c>
      <c r="C752" s="272" t="s">
        <v>3326</v>
      </c>
      <c r="D752" s="272" t="s">
        <v>3241</v>
      </c>
      <c r="F752" s="269" t="s">
        <v>1663</v>
      </c>
    </row>
    <row r="753" spans="1:8" x14ac:dyDescent="0.25">
      <c r="A753" s="272" t="s">
        <v>3327</v>
      </c>
      <c r="B753" s="272" t="s">
        <v>1106</v>
      </c>
      <c r="C753" s="272" t="s">
        <v>1107</v>
      </c>
      <c r="D753" s="272" t="s">
        <v>3241</v>
      </c>
      <c r="E753" s="269" t="s">
        <v>1767</v>
      </c>
      <c r="F753" s="269" t="s">
        <v>1393</v>
      </c>
      <c r="G753" s="275" t="s">
        <v>3242</v>
      </c>
      <c r="H753" s="269" t="s">
        <v>1631</v>
      </c>
    </row>
    <row r="754" spans="1:8" x14ac:dyDescent="0.25">
      <c r="A754" s="273" t="s">
        <v>3328</v>
      </c>
      <c r="B754" s="272" t="s">
        <v>1108</v>
      </c>
      <c r="C754" s="272" t="s">
        <v>1109</v>
      </c>
      <c r="D754" s="272" t="s">
        <v>3241</v>
      </c>
      <c r="E754" s="269" t="s">
        <v>1759</v>
      </c>
      <c r="F754" s="269" t="s">
        <v>1393</v>
      </c>
      <c r="G754" s="275" t="s">
        <v>3242</v>
      </c>
      <c r="H754" s="269" t="s">
        <v>1631</v>
      </c>
    </row>
    <row r="755" spans="1:8" x14ac:dyDescent="0.25">
      <c r="A755" s="272" t="s">
        <v>3329</v>
      </c>
      <c r="B755" s="272" t="s">
        <v>1110</v>
      </c>
      <c r="C755" s="272" t="s">
        <v>1111</v>
      </c>
      <c r="D755" s="272" t="s">
        <v>3241</v>
      </c>
      <c r="E755" s="269" t="s">
        <v>2129</v>
      </c>
      <c r="F755" s="269" t="s">
        <v>1393</v>
      </c>
      <c r="G755" s="275" t="s">
        <v>3242</v>
      </c>
      <c r="H755" s="269" t="s">
        <v>1631</v>
      </c>
    </row>
    <row r="756" spans="1:8" x14ac:dyDescent="0.25">
      <c r="A756" s="272" t="s">
        <v>3330</v>
      </c>
      <c r="B756" s="272" t="s">
        <v>1112</v>
      </c>
      <c r="C756" s="272" t="s">
        <v>1113</v>
      </c>
      <c r="D756" s="272" t="s">
        <v>3241</v>
      </c>
      <c r="E756" s="269" t="s">
        <v>1644</v>
      </c>
      <c r="F756" s="269" t="s">
        <v>1393</v>
      </c>
      <c r="G756" s="275" t="s">
        <v>3242</v>
      </c>
      <c r="H756" s="269" t="s">
        <v>1631</v>
      </c>
    </row>
    <row r="757" spans="1:8" x14ac:dyDescent="0.25">
      <c r="A757" s="272" t="s">
        <v>3331</v>
      </c>
      <c r="B757" s="272" t="s">
        <v>1114</v>
      </c>
      <c r="C757" s="272" t="s">
        <v>1115</v>
      </c>
      <c r="D757" s="272" t="s">
        <v>3241</v>
      </c>
      <c r="E757" s="269" t="s">
        <v>1962</v>
      </c>
      <c r="F757" s="269" t="s">
        <v>1393</v>
      </c>
      <c r="G757" s="275" t="s">
        <v>3242</v>
      </c>
      <c r="H757" s="269" t="s">
        <v>1631</v>
      </c>
    </row>
    <row r="758" spans="1:8" x14ac:dyDescent="0.25">
      <c r="A758" s="272" t="s">
        <v>3332</v>
      </c>
      <c r="B758" s="272" t="s">
        <v>1116</v>
      </c>
      <c r="C758" s="272" t="s">
        <v>1117</v>
      </c>
      <c r="D758" s="272" t="s">
        <v>3241</v>
      </c>
      <c r="E758" s="269" t="s">
        <v>1721</v>
      </c>
      <c r="F758" s="269" t="s">
        <v>1393</v>
      </c>
      <c r="G758" s="275" t="s">
        <v>3242</v>
      </c>
      <c r="H758" s="269" t="s">
        <v>1631</v>
      </c>
    </row>
    <row r="759" spans="1:8" x14ac:dyDescent="0.25">
      <c r="A759" s="272" t="s">
        <v>3333</v>
      </c>
      <c r="B759" s="272" t="s">
        <v>1118</v>
      </c>
      <c r="C759" s="272" t="s">
        <v>1119</v>
      </c>
      <c r="D759" s="272" t="s">
        <v>3241</v>
      </c>
      <c r="E759" s="269" t="s">
        <v>1801</v>
      </c>
      <c r="F759" s="269" t="s">
        <v>1393</v>
      </c>
      <c r="G759" s="275" t="s">
        <v>3242</v>
      </c>
      <c r="H759" s="269" t="s">
        <v>1631</v>
      </c>
    </row>
    <row r="760" spans="1:8" x14ac:dyDescent="0.25">
      <c r="A760" s="273" t="s">
        <v>3334</v>
      </c>
      <c r="B760" s="272" t="s">
        <v>1120</v>
      </c>
      <c r="C760" s="272" t="s">
        <v>1121</v>
      </c>
      <c r="D760" s="272" t="s">
        <v>3335</v>
      </c>
      <c r="E760" s="269" t="s">
        <v>1759</v>
      </c>
      <c r="F760" s="269" t="s">
        <v>1393</v>
      </c>
      <c r="G760" s="275" t="s">
        <v>3242</v>
      </c>
      <c r="H760" s="269" t="s">
        <v>1631</v>
      </c>
    </row>
    <row r="761" spans="1:8" x14ac:dyDescent="0.25">
      <c r="A761" s="272" t="s">
        <v>3336</v>
      </c>
      <c r="B761" s="272" t="s">
        <v>3337</v>
      </c>
      <c r="C761" s="272" t="s">
        <v>3338</v>
      </c>
      <c r="D761" s="272" t="s">
        <v>3241</v>
      </c>
      <c r="F761" s="269" t="s">
        <v>1663</v>
      </c>
    </row>
    <row r="762" spans="1:8" x14ac:dyDescent="0.25">
      <c r="A762" s="272" t="s">
        <v>3339</v>
      </c>
      <c r="B762" s="272" t="s">
        <v>1122</v>
      </c>
      <c r="C762" s="272" t="s">
        <v>1123</v>
      </c>
      <c r="D762" s="272" t="s">
        <v>3241</v>
      </c>
      <c r="E762" s="269" t="s">
        <v>1648</v>
      </c>
      <c r="F762" s="269" t="s">
        <v>1393</v>
      </c>
      <c r="G762" s="275" t="s">
        <v>3242</v>
      </c>
      <c r="H762" s="269" t="s">
        <v>1631</v>
      </c>
    </row>
    <row r="763" spans="1:8" x14ac:dyDescent="0.25">
      <c r="A763" s="272" t="s">
        <v>3340</v>
      </c>
      <c r="B763" s="272" t="s">
        <v>3341</v>
      </c>
      <c r="C763" s="272" t="s">
        <v>3342</v>
      </c>
      <c r="D763" s="272" t="s">
        <v>3241</v>
      </c>
      <c r="F763" s="269" t="s">
        <v>1663</v>
      </c>
    </row>
    <row r="764" spans="1:8" x14ac:dyDescent="0.25">
      <c r="A764" s="272" t="s">
        <v>3343</v>
      </c>
      <c r="B764" s="272" t="s">
        <v>1124</v>
      </c>
      <c r="C764" s="272" t="s">
        <v>1125</v>
      </c>
      <c r="D764" s="272" t="s">
        <v>3241</v>
      </c>
      <c r="E764" s="269" t="s">
        <v>1635</v>
      </c>
      <c r="F764" s="269" t="s">
        <v>1393</v>
      </c>
      <c r="G764" s="275" t="s">
        <v>3242</v>
      </c>
      <c r="H764" s="269" t="s">
        <v>1631</v>
      </c>
    </row>
    <row r="765" spans="1:8" x14ac:dyDescent="0.25">
      <c r="A765" s="272" t="s">
        <v>3344</v>
      </c>
      <c r="B765" s="272" t="s">
        <v>3345</v>
      </c>
      <c r="C765" s="272" t="s">
        <v>3346</v>
      </c>
      <c r="D765" s="272" t="s">
        <v>3241</v>
      </c>
      <c r="F765" s="269" t="s">
        <v>1663</v>
      </c>
    </row>
    <row r="766" spans="1:8" x14ac:dyDescent="0.25">
      <c r="A766" s="272" t="s">
        <v>3347</v>
      </c>
      <c r="B766" s="272" t="s">
        <v>1126</v>
      </c>
      <c r="C766" s="272" t="s">
        <v>1127</v>
      </c>
      <c r="D766" s="272" t="s">
        <v>3241</v>
      </c>
      <c r="E766" s="269" t="s">
        <v>1767</v>
      </c>
      <c r="F766" s="269" t="s">
        <v>1393</v>
      </c>
      <c r="G766" s="275" t="s">
        <v>3242</v>
      </c>
      <c r="H766" s="269" t="s">
        <v>1631</v>
      </c>
    </row>
    <row r="767" spans="1:8" x14ac:dyDescent="0.25">
      <c r="A767" s="273" t="s">
        <v>3348</v>
      </c>
      <c r="B767" s="272" t="s">
        <v>1128</v>
      </c>
      <c r="C767" s="272" t="s">
        <v>1129</v>
      </c>
      <c r="D767" s="272" t="s">
        <v>3335</v>
      </c>
      <c r="E767" s="269" t="s">
        <v>1724</v>
      </c>
      <c r="F767" s="269" t="s">
        <v>1393</v>
      </c>
      <c r="G767" s="275" t="s">
        <v>3242</v>
      </c>
      <c r="H767" s="269" t="s">
        <v>1631</v>
      </c>
    </row>
    <row r="768" spans="1:8" x14ac:dyDescent="0.25">
      <c r="A768" s="272" t="s">
        <v>3349</v>
      </c>
      <c r="B768" s="272" t="s">
        <v>1130</v>
      </c>
      <c r="C768" s="272" t="s">
        <v>1131</v>
      </c>
      <c r="D768" s="272" t="s">
        <v>3241</v>
      </c>
      <c r="E768" s="269" t="s">
        <v>2222</v>
      </c>
      <c r="F768" s="269" t="s">
        <v>1393</v>
      </c>
      <c r="G768" s="275" t="s">
        <v>3242</v>
      </c>
      <c r="H768" s="269" t="s">
        <v>1631</v>
      </c>
    </row>
    <row r="769" spans="1:8" x14ac:dyDescent="0.25">
      <c r="A769" s="272" t="s">
        <v>3350</v>
      </c>
      <c r="B769" s="272" t="s">
        <v>3351</v>
      </c>
      <c r="C769" s="272" t="s">
        <v>1132</v>
      </c>
      <c r="D769" s="272" t="s">
        <v>3241</v>
      </c>
      <c r="E769" s="269" t="s">
        <v>1721</v>
      </c>
      <c r="F769" s="269" t="s">
        <v>1393</v>
      </c>
      <c r="G769" s="275" t="s">
        <v>3242</v>
      </c>
      <c r="H769" s="269" t="s">
        <v>1631</v>
      </c>
    </row>
    <row r="770" spans="1:8" x14ac:dyDescent="0.25">
      <c r="A770" s="272" t="s">
        <v>3352</v>
      </c>
      <c r="B770" s="272" t="s">
        <v>1133</v>
      </c>
      <c r="C770" s="272" t="s">
        <v>1134</v>
      </c>
      <c r="D770" s="272" t="s">
        <v>3241</v>
      </c>
      <c r="E770" s="269" t="s">
        <v>1721</v>
      </c>
      <c r="F770" s="269" t="s">
        <v>1393</v>
      </c>
      <c r="G770" s="275" t="s">
        <v>3242</v>
      </c>
      <c r="H770" s="269" t="s">
        <v>1631</v>
      </c>
    </row>
    <row r="771" spans="1:8" x14ac:dyDescent="0.25">
      <c r="A771" s="273" t="s">
        <v>3353</v>
      </c>
      <c r="B771" s="272" t="s">
        <v>1135</v>
      </c>
      <c r="C771" s="272" t="s">
        <v>1136</v>
      </c>
      <c r="D771" s="272" t="s">
        <v>3335</v>
      </c>
      <c r="E771" s="269" t="s">
        <v>1724</v>
      </c>
      <c r="F771" s="269" t="s">
        <v>1393</v>
      </c>
      <c r="G771" s="275" t="s">
        <v>3242</v>
      </c>
      <c r="H771" s="269" t="s">
        <v>1631</v>
      </c>
    </row>
    <row r="772" spans="1:8" x14ac:dyDescent="0.25">
      <c r="A772" s="273" t="s">
        <v>3354</v>
      </c>
      <c r="B772" s="272" t="s">
        <v>1137</v>
      </c>
      <c r="C772" s="272" t="s">
        <v>1138</v>
      </c>
      <c r="D772" s="272" t="s">
        <v>3335</v>
      </c>
      <c r="E772" s="269" t="s">
        <v>1724</v>
      </c>
      <c r="F772" s="269" t="s">
        <v>1393</v>
      </c>
      <c r="G772" s="275" t="s">
        <v>3242</v>
      </c>
      <c r="H772" s="269" t="s">
        <v>1631</v>
      </c>
    </row>
    <row r="773" spans="1:8" x14ac:dyDescent="0.25">
      <c r="A773" s="273" t="s">
        <v>3355</v>
      </c>
      <c r="B773" s="272" t="s">
        <v>1139</v>
      </c>
      <c r="C773" s="272" t="s">
        <v>1140</v>
      </c>
      <c r="D773" s="272" t="s">
        <v>3335</v>
      </c>
      <c r="E773" s="269" t="s">
        <v>1724</v>
      </c>
      <c r="F773" s="269" t="s">
        <v>1393</v>
      </c>
      <c r="G773" s="275" t="s">
        <v>3242</v>
      </c>
      <c r="H773" s="269" t="s">
        <v>1631</v>
      </c>
    </row>
    <row r="774" spans="1:8" x14ac:dyDescent="0.25">
      <c r="A774" s="273" t="s">
        <v>3356</v>
      </c>
      <c r="B774" s="272" t="s">
        <v>1141</v>
      </c>
      <c r="C774" s="272" t="s">
        <v>1142</v>
      </c>
      <c r="D774" s="272" t="s">
        <v>3335</v>
      </c>
      <c r="E774" s="269" t="s">
        <v>1724</v>
      </c>
      <c r="F774" s="269" t="s">
        <v>1393</v>
      </c>
      <c r="G774" s="275" t="s">
        <v>3242</v>
      </c>
      <c r="H774" s="269" t="s">
        <v>1631</v>
      </c>
    </row>
    <row r="775" spans="1:8" x14ac:dyDescent="0.25">
      <c r="A775" s="273" t="s">
        <v>3357</v>
      </c>
      <c r="B775" s="272" t="s">
        <v>3358</v>
      </c>
      <c r="C775" s="272" t="s">
        <v>3359</v>
      </c>
      <c r="D775" s="272" t="s">
        <v>3241</v>
      </c>
      <c r="E775" s="269" t="s">
        <v>1724</v>
      </c>
      <c r="F775" s="269" t="s">
        <v>1393</v>
      </c>
      <c r="G775" s="275" t="s">
        <v>3242</v>
      </c>
      <c r="H775" s="269" t="s">
        <v>1631</v>
      </c>
    </row>
    <row r="776" spans="1:8" x14ac:dyDescent="0.25">
      <c r="A776" s="273" t="s">
        <v>3360</v>
      </c>
      <c r="B776" s="272" t="s">
        <v>1143</v>
      </c>
      <c r="C776" s="272" t="s">
        <v>1144</v>
      </c>
      <c r="D776" s="272" t="s">
        <v>3335</v>
      </c>
      <c r="E776" s="269" t="s">
        <v>1724</v>
      </c>
      <c r="F776" s="269" t="s">
        <v>1393</v>
      </c>
      <c r="G776" s="275" t="s">
        <v>3242</v>
      </c>
      <c r="H776" s="269" t="s">
        <v>1631</v>
      </c>
    </row>
    <row r="777" spans="1:8" x14ac:dyDescent="0.25">
      <c r="A777" s="273" t="s">
        <v>3361</v>
      </c>
      <c r="B777" s="272" t="s">
        <v>1145</v>
      </c>
      <c r="C777" s="272" t="s">
        <v>1146</v>
      </c>
      <c r="D777" s="272" t="s">
        <v>3335</v>
      </c>
      <c r="E777" s="269" t="s">
        <v>1724</v>
      </c>
      <c r="F777" s="269" t="s">
        <v>1393</v>
      </c>
      <c r="G777" s="275" t="s">
        <v>3242</v>
      </c>
      <c r="H777" s="269" t="s">
        <v>1631</v>
      </c>
    </row>
    <row r="778" spans="1:8" x14ac:dyDescent="0.25">
      <c r="A778" s="272" t="s">
        <v>3362</v>
      </c>
      <c r="B778" s="272" t="s">
        <v>1147</v>
      </c>
      <c r="C778" s="272" t="s">
        <v>1148</v>
      </c>
      <c r="D778" s="272" t="s">
        <v>3241</v>
      </c>
      <c r="E778" s="269" t="s">
        <v>1721</v>
      </c>
      <c r="F778" s="269" t="s">
        <v>1393</v>
      </c>
      <c r="G778" s="275" t="s">
        <v>3242</v>
      </c>
      <c r="H778" s="269" t="s">
        <v>1631</v>
      </c>
    </row>
    <row r="779" spans="1:8" x14ac:dyDescent="0.25">
      <c r="A779" s="272" t="s">
        <v>3363</v>
      </c>
      <c r="B779" s="272" t="s">
        <v>1149</v>
      </c>
      <c r="C779" s="272" t="s">
        <v>1150</v>
      </c>
      <c r="D779" s="272" t="s">
        <v>3241</v>
      </c>
      <c r="E779" s="269" t="s">
        <v>1767</v>
      </c>
      <c r="F779" s="269" t="s">
        <v>1393</v>
      </c>
      <c r="G779" s="275" t="s">
        <v>3242</v>
      </c>
      <c r="H779" s="269" t="s">
        <v>1631</v>
      </c>
    </row>
    <row r="780" spans="1:8" x14ac:dyDescent="0.25">
      <c r="A780" s="272" t="s">
        <v>3364</v>
      </c>
      <c r="B780" s="272" t="s">
        <v>3365</v>
      </c>
      <c r="C780" s="272" t="s">
        <v>3366</v>
      </c>
      <c r="D780" s="272" t="s">
        <v>3241</v>
      </c>
      <c r="F780" s="269" t="s">
        <v>2043</v>
      </c>
    </row>
    <row r="781" spans="1:8" x14ac:dyDescent="0.25">
      <c r="A781" s="273" t="s">
        <v>3367</v>
      </c>
      <c r="B781" s="272" t="s">
        <v>1151</v>
      </c>
      <c r="C781" s="272" t="s">
        <v>1152</v>
      </c>
      <c r="D781" s="272" t="s">
        <v>3241</v>
      </c>
      <c r="E781" s="269" t="s">
        <v>1619</v>
      </c>
      <c r="F781" s="269" t="s">
        <v>1393</v>
      </c>
      <c r="G781" s="275" t="s">
        <v>3242</v>
      </c>
      <c r="H781" s="269" t="s">
        <v>1631</v>
      </c>
    </row>
    <row r="782" spans="1:8" x14ac:dyDescent="0.25">
      <c r="A782" s="273" t="s">
        <v>3368</v>
      </c>
      <c r="B782" s="272" t="s">
        <v>1153</v>
      </c>
      <c r="C782" s="272" t="s">
        <v>1154</v>
      </c>
      <c r="D782" s="272" t="s">
        <v>3335</v>
      </c>
      <c r="E782" s="269" t="s">
        <v>1724</v>
      </c>
      <c r="F782" s="269" t="s">
        <v>1393</v>
      </c>
      <c r="G782" s="275" t="s">
        <v>3242</v>
      </c>
      <c r="H782" s="269" t="s">
        <v>1631</v>
      </c>
    </row>
    <row r="783" spans="1:8" x14ac:dyDescent="0.25">
      <c r="A783" s="272" t="s">
        <v>3369</v>
      </c>
      <c r="B783" s="272" t="s">
        <v>3370</v>
      </c>
      <c r="C783" s="272" t="s">
        <v>3371</v>
      </c>
      <c r="D783" s="272" t="s">
        <v>3241</v>
      </c>
      <c r="F783" s="269" t="s">
        <v>1663</v>
      </c>
    </row>
    <row r="784" spans="1:8" x14ac:dyDescent="0.25">
      <c r="A784" s="273" t="s">
        <v>3372</v>
      </c>
      <c r="B784" s="272" t="s">
        <v>1155</v>
      </c>
      <c r="C784" s="272" t="s">
        <v>1156</v>
      </c>
      <c r="D784" s="272" t="s">
        <v>3335</v>
      </c>
      <c r="E784" s="269" t="s">
        <v>1724</v>
      </c>
      <c r="F784" s="269" t="s">
        <v>1393</v>
      </c>
      <c r="G784" s="275" t="s">
        <v>3242</v>
      </c>
      <c r="H784" s="269" t="s">
        <v>1631</v>
      </c>
    </row>
    <row r="785" spans="1:8" x14ac:dyDescent="0.25">
      <c r="A785" s="273" t="s">
        <v>3373</v>
      </c>
      <c r="B785" s="272" t="s">
        <v>1157</v>
      </c>
      <c r="C785" s="272" t="s">
        <v>3374</v>
      </c>
      <c r="D785" s="272" t="s">
        <v>3241</v>
      </c>
      <c r="E785" s="269" t="s">
        <v>1619</v>
      </c>
      <c r="F785" s="269" t="s">
        <v>1393</v>
      </c>
      <c r="G785" s="275" t="s">
        <v>3242</v>
      </c>
      <c r="H785" s="269" t="s">
        <v>1631</v>
      </c>
    </row>
    <row r="786" spans="1:8" x14ac:dyDescent="0.25">
      <c r="A786" s="273" t="s">
        <v>3375</v>
      </c>
      <c r="B786" s="272" t="s">
        <v>1158</v>
      </c>
      <c r="C786" s="272" t="s">
        <v>1159</v>
      </c>
      <c r="D786" s="272" t="s">
        <v>3335</v>
      </c>
      <c r="E786" s="269" t="s">
        <v>1724</v>
      </c>
      <c r="F786" s="269" t="s">
        <v>1393</v>
      </c>
      <c r="G786" s="275" t="s">
        <v>3242</v>
      </c>
      <c r="H786" s="269" t="s">
        <v>1631</v>
      </c>
    </row>
    <row r="787" spans="1:8" x14ac:dyDescent="0.25">
      <c r="A787" s="272" t="s">
        <v>3376</v>
      </c>
      <c r="B787" s="272" t="s">
        <v>3377</v>
      </c>
      <c r="C787" s="272" t="s">
        <v>3378</v>
      </c>
      <c r="D787" s="272" t="s">
        <v>3241</v>
      </c>
      <c r="F787" s="269" t="s">
        <v>2043</v>
      </c>
    </row>
    <row r="788" spans="1:8" x14ac:dyDescent="0.25">
      <c r="A788" s="272" t="s">
        <v>3379</v>
      </c>
      <c r="B788" s="272" t="s">
        <v>3380</v>
      </c>
      <c r="C788" s="272" t="s">
        <v>3381</v>
      </c>
      <c r="D788" s="272" t="s">
        <v>3241</v>
      </c>
      <c r="F788" s="269" t="s">
        <v>2043</v>
      </c>
    </row>
    <row r="789" spans="1:8" x14ac:dyDescent="0.25">
      <c r="A789" s="273" t="s">
        <v>3382</v>
      </c>
      <c r="B789" s="272" t="s">
        <v>1160</v>
      </c>
      <c r="C789" s="272" t="s">
        <v>1161</v>
      </c>
      <c r="D789" s="272" t="s">
        <v>3241</v>
      </c>
      <c r="E789" s="269" t="s">
        <v>1724</v>
      </c>
      <c r="F789" s="269" t="s">
        <v>1393</v>
      </c>
      <c r="G789" s="275" t="s">
        <v>3242</v>
      </c>
      <c r="H789" s="269" t="s">
        <v>1631</v>
      </c>
    </row>
    <row r="790" spans="1:8" x14ac:dyDescent="0.25">
      <c r="A790" s="272" t="s">
        <v>3383</v>
      </c>
      <c r="B790" s="272" t="s">
        <v>1162</v>
      </c>
      <c r="C790" s="272" t="s">
        <v>3384</v>
      </c>
      <c r="D790" s="272" t="s">
        <v>3241</v>
      </c>
      <c r="E790" s="269" t="s">
        <v>1681</v>
      </c>
      <c r="F790" s="269" t="s">
        <v>1393</v>
      </c>
      <c r="G790" s="275" t="s">
        <v>3242</v>
      </c>
      <c r="H790" s="269" t="s">
        <v>1631</v>
      </c>
    </row>
    <row r="791" spans="1:8" x14ac:dyDescent="0.25">
      <c r="A791" s="272" t="s">
        <v>3385</v>
      </c>
      <c r="B791" s="272" t="s">
        <v>1163</v>
      </c>
      <c r="C791" s="272" t="s">
        <v>3386</v>
      </c>
      <c r="D791" s="272" t="s">
        <v>3241</v>
      </c>
      <c r="E791" s="269" t="s">
        <v>2092</v>
      </c>
      <c r="F791" s="269" t="s">
        <v>1393</v>
      </c>
      <c r="G791" s="275" t="s">
        <v>3242</v>
      </c>
      <c r="H791" s="269" t="s">
        <v>1631</v>
      </c>
    </row>
    <row r="792" spans="1:8" x14ac:dyDescent="0.25">
      <c r="A792" s="273" t="s">
        <v>3387</v>
      </c>
      <c r="B792" s="272" t="s">
        <v>1164</v>
      </c>
      <c r="C792" s="272" t="s">
        <v>1165</v>
      </c>
      <c r="D792" s="272" t="s">
        <v>3241</v>
      </c>
      <c r="E792" s="269" t="s">
        <v>1724</v>
      </c>
      <c r="F792" s="269" t="s">
        <v>1393</v>
      </c>
      <c r="G792" s="275" t="s">
        <v>3242</v>
      </c>
      <c r="H792" s="269" t="s">
        <v>1631</v>
      </c>
    </row>
    <row r="793" spans="1:8" x14ac:dyDescent="0.25">
      <c r="A793" s="272" t="s">
        <v>3388</v>
      </c>
      <c r="B793" s="272" t="s">
        <v>1166</v>
      </c>
      <c r="C793" s="272" t="s">
        <v>1167</v>
      </c>
      <c r="D793" s="272" t="s">
        <v>3241</v>
      </c>
      <c r="E793" s="269" t="s">
        <v>1767</v>
      </c>
      <c r="F793" s="269" t="s">
        <v>1393</v>
      </c>
      <c r="G793" s="275" t="s">
        <v>3242</v>
      </c>
      <c r="H793" s="269" t="s">
        <v>1631</v>
      </c>
    </row>
    <row r="794" spans="1:8" x14ac:dyDescent="0.25">
      <c r="A794" s="273" t="s">
        <v>3389</v>
      </c>
      <c r="B794" s="272" t="s">
        <v>1168</v>
      </c>
      <c r="C794" s="272" t="s">
        <v>3390</v>
      </c>
      <c r="D794" s="272" t="s">
        <v>3241</v>
      </c>
      <c r="E794" s="269" t="s">
        <v>1677</v>
      </c>
      <c r="F794" s="269" t="s">
        <v>1393</v>
      </c>
      <c r="G794" s="275" t="s">
        <v>3242</v>
      </c>
      <c r="H794" s="269" t="s">
        <v>1631</v>
      </c>
    </row>
    <row r="795" spans="1:8" x14ac:dyDescent="0.25">
      <c r="A795" s="273" t="s">
        <v>3391</v>
      </c>
      <c r="B795" s="272" t="s">
        <v>1169</v>
      </c>
      <c r="C795" s="272" t="s">
        <v>1170</v>
      </c>
      <c r="D795" s="272" t="s">
        <v>3241</v>
      </c>
      <c r="E795" s="269" t="s">
        <v>1724</v>
      </c>
      <c r="F795" s="269" t="s">
        <v>1393</v>
      </c>
      <c r="G795" s="275" t="s">
        <v>3242</v>
      </c>
      <c r="H795" s="269" t="s">
        <v>1631</v>
      </c>
    </row>
    <row r="796" spans="1:8" x14ac:dyDescent="0.25">
      <c r="A796" s="272" t="s">
        <v>3392</v>
      </c>
      <c r="B796" s="272" t="s">
        <v>1171</v>
      </c>
      <c r="C796" s="272" t="s">
        <v>3393</v>
      </c>
      <c r="D796" s="272" t="s">
        <v>3241</v>
      </c>
      <c r="E796" s="269" t="s">
        <v>1648</v>
      </c>
      <c r="F796" s="269" t="s">
        <v>1393</v>
      </c>
      <c r="G796" s="275" t="s">
        <v>3242</v>
      </c>
      <c r="H796" s="269" t="s">
        <v>1631</v>
      </c>
    </row>
    <row r="797" spans="1:8" x14ac:dyDescent="0.25">
      <c r="A797" s="273" t="s">
        <v>3394</v>
      </c>
      <c r="B797" s="272" t="s">
        <v>1172</v>
      </c>
      <c r="C797" s="272" t="s">
        <v>1173</v>
      </c>
      <c r="D797" s="272" t="s">
        <v>3241</v>
      </c>
      <c r="E797" s="269" t="s">
        <v>1724</v>
      </c>
      <c r="F797" s="269" t="s">
        <v>1393</v>
      </c>
      <c r="G797" s="275" t="s">
        <v>3242</v>
      </c>
      <c r="H797" s="269" t="s">
        <v>1631</v>
      </c>
    </row>
    <row r="798" spans="1:8" x14ac:dyDescent="0.25">
      <c r="A798" s="272" t="s">
        <v>3395</v>
      </c>
      <c r="B798" s="272" t="s">
        <v>1174</v>
      </c>
      <c r="C798" s="272" t="s">
        <v>1175</v>
      </c>
      <c r="D798" s="272" t="s">
        <v>3241</v>
      </c>
      <c r="E798" s="269" t="s">
        <v>2222</v>
      </c>
      <c r="F798" s="269" t="s">
        <v>1393</v>
      </c>
      <c r="G798" s="275" t="s">
        <v>3242</v>
      </c>
      <c r="H798" s="269" t="s">
        <v>1631</v>
      </c>
    </row>
    <row r="799" spans="1:8" x14ac:dyDescent="0.25">
      <c r="A799" s="273" t="s">
        <v>3396</v>
      </c>
      <c r="B799" s="272" t="s">
        <v>1176</v>
      </c>
      <c r="C799" s="272" t="s">
        <v>1177</v>
      </c>
      <c r="D799" s="272" t="s">
        <v>3241</v>
      </c>
      <c r="E799" s="269" t="s">
        <v>1677</v>
      </c>
      <c r="F799" s="269" t="s">
        <v>1393</v>
      </c>
      <c r="G799" s="275" t="s">
        <v>3242</v>
      </c>
      <c r="H799" s="269" t="s">
        <v>1631</v>
      </c>
    </row>
    <row r="800" spans="1:8" x14ac:dyDescent="0.25">
      <c r="A800" s="272" t="s">
        <v>3397</v>
      </c>
      <c r="B800" s="272" t="s">
        <v>3398</v>
      </c>
      <c r="C800" s="272" t="s">
        <v>3399</v>
      </c>
      <c r="D800" s="272" t="s">
        <v>3241</v>
      </c>
      <c r="F800" s="269" t="s">
        <v>2043</v>
      </c>
    </row>
    <row r="801" spans="1:8" x14ac:dyDescent="0.25">
      <c r="A801" s="273" t="s">
        <v>3400</v>
      </c>
      <c r="B801" s="272" t="s">
        <v>1178</v>
      </c>
      <c r="C801" s="272" t="s">
        <v>1179</v>
      </c>
      <c r="D801" s="272" t="s">
        <v>3241</v>
      </c>
      <c r="E801" s="269" t="s">
        <v>1724</v>
      </c>
      <c r="F801" s="269" t="s">
        <v>1393</v>
      </c>
      <c r="G801" s="275" t="s">
        <v>3242</v>
      </c>
      <c r="H801" s="269" t="s">
        <v>1631</v>
      </c>
    </row>
    <row r="802" spans="1:8" x14ac:dyDescent="0.25">
      <c r="A802" s="272" t="s">
        <v>3401</v>
      </c>
      <c r="B802" s="272" t="s">
        <v>1180</v>
      </c>
      <c r="C802" s="272" t="s">
        <v>3402</v>
      </c>
      <c r="D802" s="272" t="s">
        <v>3241</v>
      </c>
      <c r="E802" s="269" t="s">
        <v>1648</v>
      </c>
      <c r="F802" s="269" t="s">
        <v>1393</v>
      </c>
      <c r="G802" s="275" t="s">
        <v>3242</v>
      </c>
      <c r="H802" s="269" t="s">
        <v>1631</v>
      </c>
    </row>
    <row r="803" spans="1:8" x14ac:dyDescent="0.25">
      <c r="A803" s="272" t="s">
        <v>3403</v>
      </c>
      <c r="B803" s="272" t="s">
        <v>3404</v>
      </c>
      <c r="C803" s="272" t="s">
        <v>3405</v>
      </c>
      <c r="D803" s="272" t="s">
        <v>3241</v>
      </c>
      <c r="F803" s="269" t="s">
        <v>2043</v>
      </c>
    </row>
    <row r="804" spans="1:8" x14ac:dyDescent="0.25">
      <c r="A804" s="272" t="s">
        <v>3406</v>
      </c>
      <c r="B804" s="272" t="s">
        <v>3407</v>
      </c>
      <c r="C804" s="272" t="s">
        <v>3408</v>
      </c>
      <c r="D804" s="272" t="s">
        <v>3241</v>
      </c>
      <c r="E804" s="269" t="s">
        <v>2092</v>
      </c>
      <c r="F804" s="269" t="s">
        <v>1393</v>
      </c>
      <c r="G804" s="275" t="s">
        <v>3242</v>
      </c>
      <c r="H804" s="269" t="s">
        <v>1631</v>
      </c>
    </row>
    <row r="805" spans="1:8" x14ac:dyDescent="0.25">
      <c r="A805" s="272" t="s">
        <v>3409</v>
      </c>
      <c r="B805" s="272" t="s">
        <v>3410</v>
      </c>
      <c r="C805" s="272" t="s">
        <v>3411</v>
      </c>
      <c r="D805" s="272" t="s">
        <v>3241</v>
      </c>
      <c r="F805" s="269" t="s">
        <v>2043</v>
      </c>
    </row>
    <row r="806" spans="1:8" x14ac:dyDescent="0.25">
      <c r="A806" s="272" t="s">
        <v>3412</v>
      </c>
      <c r="B806" s="272" t="s">
        <v>1181</v>
      </c>
      <c r="C806" s="272" t="s">
        <v>3413</v>
      </c>
      <c r="D806" s="272" t="s">
        <v>3241</v>
      </c>
      <c r="E806" s="269" t="s">
        <v>2129</v>
      </c>
      <c r="F806" s="269" t="s">
        <v>1393</v>
      </c>
      <c r="G806" s="275" t="s">
        <v>3242</v>
      </c>
      <c r="H806" s="269" t="s">
        <v>1631</v>
      </c>
    </row>
    <row r="807" spans="1:8" x14ac:dyDescent="0.25">
      <c r="A807" s="272" t="s">
        <v>3414</v>
      </c>
      <c r="B807" s="272" t="s">
        <v>1182</v>
      </c>
      <c r="C807" s="272" t="s">
        <v>3415</v>
      </c>
      <c r="D807" s="272" t="s">
        <v>3241</v>
      </c>
      <c r="E807" s="269" t="s">
        <v>2092</v>
      </c>
      <c r="F807" s="269" t="s">
        <v>1393</v>
      </c>
      <c r="G807" s="275" t="s">
        <v>3242</v>
      </c>
      <c r="H807" s="269" t="s">
        <v>1631</v>
      </c>
    </row>
    <row r="808" spans="1:8" x14ac:dyDescent="0.25">
      <c r="A808" s="272" t="s">
        <v>3416</v>
      </c>
      <c r="B808" s="272" t="s">
        <v>1183</v>
      </c>
      <c r="C808" s="272" t="s">
        <v>3417</v>
      </c>
      <c r="D808" s="272" t="s">
        <v>3241</v>
      </c>
      <c r="E808" s="269" t="s">
        <v>1771</v>
      </c>
      <c r="F808" s="269" t="s">
        <v>1393</v>
      </c>
      <c r="G808" s="275" t="s">
        <v>3242</v>
      </c>
      <c r="H808" s="269" t="s">
        <v>1631</v>
      </c>
    </row>
    <row r="809" spans="1:8" x14ac:dyDescent="0.25">
      <c r="A809" s="272" t="s">
        <v>3418</v>
      </c>
      <c r="B809" s="272" t="s">
        <v>3419</v>
      </c>
      <c r="C809" s="272" t="s">
        <v>3420</v>
      </c>
      <c r="D809" s="272" t="s">
        <v>3241</v>
      </c>
      <c r="F809" s="269" t="s">
        <v>1663</v>
      </c>
    </row>
    <row r="810" spans="1:8" x14ac:dyDescent="0.25">
      <c r="A810" s="272" t="s">
        <v>3421</v>
      </c>
      <c r="B810" s="272" t="s">
        <v>3422</v>
      </c>
      <c r="C810" s="272" t="s">
        <v>3423</v>
      </c>
      <c r="D810" s="272" t="s">
        <v>3241</v>
      </c>
      <c r="F810" s="269" t="s">
        <v>1663</v>
      </c>
    </row>
    <row r="811" spans="1:8" x14ac:dyDescent="0.25">
      <c r="A811" s="272" t="s">
        <v>3424</v>
      </c>
      <c r="B811" s="272" t="s">
        <v>1184</v>
      </c>
      <c r="C811" s="272" t="s">
        <v>1185</v>
      </c>
      <c r="D811" s="272" t="s">
        <v>3241</v>
      </c>
      <c r="E811" s="269" t="s">
        <v>1767</v>
      </c>
      <c r="F811" s="269" t="s">
        <v>1393</v>
      </c>
      <c r="G811" s="275" t="s">
        <v>3242</v>
      </c>
      <c r="H811" s="269" t="s">
        <v>1631</v>
      </c>
    </row>
    <row r="812" spans="1:8" x14ac:dyDescent="0.25">
      <c r="A812" s="273" t="s">
        <v>3425</v>
      </c>
      <c r="B812" s="272" t="s">
        <v>1186</v>
      </c>
      <c r="C812" s="272" t="s">
        <v>1187</v>
      </c>
      <c r="D812" s="272" t="s">
        <v>3241</v>
      </c>
      <c r="E812" s="269" t="s">
        <v>1724</v>
      </c>
      <c r="F812" s="269" t="s">
        <v>1393</v>
      </c>
      <c r="G812" s="275" t="s">
        <v>3242</v>
      </c>
      <c r="H812" s="269" t="s">
        <v>1631</v>
      </c>
    </row>
    <row r="813" spans="1:8" x14ac:dyDescent="0.25">
      <c r="A813" s="272" t="s">
        <v>3426</v>
      </c>
      <c r="B813" s="272" t="s">
        <v>1188</v>
      </c>
      <c r="C813" s="272" t="s">
        <v>3427</v>
      </c>
      <c r="D813" s="272" t="s">
        <v>3241</v>
      </c>
      <c r="E813" s="269" t="s">
        <v>1721</v>
      </c>
      <c r="F813" s="269" t="s">
        <v>1393</v>
      </c>
      <c r="G813" s="275" t="s">
        <v>3242</v>
      </c>
      <c r="H813" s="269" t="s">
        <v>1631</v>
      </c>
    </row>
    <row r="814" spans="1:8" x14ac:dyDescent="0.25">
      <c r="A814" s="273" t="s">
        <v>3428</v>
      </c>
      <c r="B814" s="272" t="s">
        <v>1189</v>
      </c>
      <c r="C814" s="272" t="s">
        <v>1190</v>
      </c>
      <c r="D814" s="272" t="s">
        <v>3241</v>
      </c>
      <c r="E814" s="269" t="s">
        <v>1724</v>
      </c>
      <c r="F814" s="269" t="s">
        <v>1393</v>
      </c>
      <c r="G814" s="275" t="s">
        <v>3242</v>
      </c>
      <c r="H814" s="269" t="s">
        <v>1631</v>
      </c>
    </row>
    <row r="815" spans="1:8" x14ac:dyDescent="0.25">
      <c r="A815" s="272" t="s">
        <v>3429</v>
      </c>
      <c r="B815" s="272" t="s">
        <v>1191</v>
      </c>
      <c r="C815" s="272" t="s">
        <v>1192</v>
      </c>
      <c r="D815" s="272" t="s">
        <v>3241</v>
      </c>
      <c r="E815" s="269" t="s">
        <v>2222</v>
      </c>
      <c r="F815" s="269" t="s">
        <v>1393</v>
      </c>
      <c r="G815" s="275" t="s">
        <v>3242</v>
      </c>
      <c r="H815" s="269" t="s">
        <v>1631</v>
      </c>
    </row>
    <row r="816" spans="1:8" x14ac:dyDescent="0.25">
      <c r="A816" s="273" t="s">
        <v>3430</v>
      </c>
      <c r="B816" s="272" t="s">
        <v>1193</v>
      </c>
      <c r="C816" s="272" t="s">
        <v>1194</v>
      </c>
      <c r="D816" s="272" t="s">
        <v>3241</v>
      </c>
      <c r="E816" s="269" t="s">
        <v>1677</v>
      </c>
      <c r="F816" s="269" t="s">
        <v>1393</v>
      </c>
      <c r="G816" s="275" t="s">
        <v>3242</v>
      </c>
      <c r="H816" s="269" t="s">
        <v>1631</v>
      </c>
    </row>
    <row r="817" spans="1:8" x14ac:dyDescent="0.25">
      <c r="A817" s="272" t="s">
        <v>3431</v>
      </c>
      <c r="B817" s="272" t="s">
        <v>1195</v>
      </c>
      <c r="C817" s="272" t="s">
        <v>1196</v>
      </c>
      <c r="D817" s="272" t="s">
        <v>3241</v>
      </c>
      <c r="E817" s="269" t="s">
        <v>2222</v>
      </c>
      <c r="F817" s="269" t="s">
        <v>1393</v>
      </c>
      <c r="G817" s="275" t="s">
        <v>3242</v>
      </c>
      <c r="H817" s="269" t="s">
        <v>1631</v>
      </c>
    </row>
    <row r="818" spans="1:8" x14ac:dyDescent="0.25">
      <c r="A818" s="272" t="s">
        <v>3432</v>
      </c>
      <c r="B818" s="272" t="s">
        <v>3433</v>
      </c>
      <c r="C818" s="272" t="s">
        <v>3434</v>
      </c>
      <c r="D818" s="272" t="s">
        <v>3241</v>
      </c>
      <c r="F818" s="269" t="s">
        <v>1663</v>
      </c>
    </row>
    <row r="819" spans="1:8" x14ac:dyDescent="0.25">
      <c r="A819" s="272" t="s">
        <v>3435</v>
      </c>
      <c r="B819" s="272" t="s">
        <v>1197</v>
      </c>
      <c r="C819" s="272" t="s">
        <v>3436</v>
      </c>
      <c r="D819" s="272" t="s">
        <v>3241</v>
      </c>
      <c r="E819" s="269" t="s">
        <v>2129</v>
      </c>
      <c r="F819" s="269" t="s">
        <v>1393</v>
      </c>
      <c r="G819" s="275" t="s">
        <v>3242</v>
      </c>
      <c r="H819" s="269" t="s">
        <v>1631</v>
      </c>
    </row>
    <row r="820" spans="1:8" x14ac:dyDescent="0.25">
      <c r="A820" s="272" t="s">
        <v>3437</v>
      </c>
      <c r="B820" s="272" t="s">
        <v>3438</v>
      </c>
      <c r="C820" s="272" t="s">
        <v>3439</v>
      </c>
      <c r="D820" s="272" t="s">
        <v>3241</v>
      </c>
      <c r="F820" s="269" t="s">
        <v>1663</v>
      </c>
    </row>
    <row r="821" spans="1:8" x14ac:dyDescent="0.25">
      <c r="A821" s="272" t="s">
        <v>3440</v>
      </c>
      <c r="B821" s="272" t="s">
        <v>1198</v>
      </c>
      <c r="C821" s="272" t="s">
        <v>1199</v>
      </c>
      <c r="D821" s="272" t="s">
        <v>3241</v>
      </c>
      <c r="E821" s="269" t="s">
        <v>1644</v>
      </c>
      <c r="F821" s="269" t="s">
        <v>1393</v>
      </c>
      <c r="G821" s="275" t="s">
        <v>3242</v>
      </c>
      <c r="H821" s="269" t="s">
        <v>1631</v>
      </c>
    </row>
    <row r="822" spans="1:8" x14ac:dyDescent="0.25">
      <c r="A822" s="272" t="s">
        <v>3441</v>
      </c>
      <c r="B822" s="272" t="s">
        <v>3442</v>
      </c>
      <c r="C822" s="272" t="s">
        <v>3443</v>
      </c>
      <c r="D822" s="272" t="s">
        <v>3241</v>
      </c>
      <c r="F822" s="269" t="s">
        <v>1663</v>
      </c>
    </row>
    <row r="823" spans="1:8" x14ac:dyDescent="0.25">
      <c r="A823" s="272" t="s">
        <v>3444</v>
      </c>
      <c r="B823" s="272" t="s">
        <v>3445</v>
      </c>
      <c r="C823" s="272" t="s">
        <v>3446</v>
      </c>
      <c r="D823" s="272" t="s">
        <v>3241</v>
      </c>
      <c r="F823" s="269" t="s">
        <v>1663</v>
      </c>
    </row>
    <row r="824" spans="1:8" x14ac:dyDescent="0.25">
      <c r="A824" s="273" t="s">
        <v>3447</v>
      </c>
      <c r="B824" s="272" t="s">
        <v>1200</v>
      </c>
      <c r="C824" s="272" t="s">
        <v>1201</v>
      </c>
      <c r="D824" s="272" t="s">
        <v>3241</v>
      </c>
      <c r="E824" s="269" t="s">
        <v>1724</v>
      </c>
      <c r="F824" s="269" t="s">
        <v>1393</v>
      </c>
      <c r="G824" s="275" t="s">
        <v>3242</v>
      </c>
      <c r="H824" s="269" t="s">
        <v>1631</v>
      </c>
    </row>
    <row r="825" spans="1:8" x14ac:dyDescent="0.25">
      <c r="A825" s="272" t="s">
        <v>3448</v>
      </c>
      <c r="B825" s="272" t="s">
        <v>3449</v>
      </c>
      <c r="C825" s="272" t="s">
        <v>3450</v>
      </c>
      <c r="D825" s="272" t="s">
        <v>3241</v>
      </c>
      <c r="F825" s="269" t="s">
        <v>2043</v>
      </c>
    </row>
    <row r="826" spans="1:8" x14ac:dyDescent="0.25">
      <c r="A826" s="272" t="s">
        <v>3451</v>
      </c>
      <c r="B826" s="272" t="s">
        <v>3452</v>
      </c>
      <c r="C826" s="272" t="s">
        <v>3453</v>
      </c>
      <c r="D826" s="272" t="s">
        <v>3241</v>
      </c>
      <c r="F826" s="269" t="s">
        <v>2043</v>
      </c>
    </row>
    <row r="827" spans="1:8" x14ac:dyDescent="0.25">
      <c r="A827" s="272" t="s">
        <v>3454</v>
      </c>
      <c r="B827" s="272" t="s">
        <v>1202</v>
      </c>
      <c r="C827" s="272" t="s">
        <v>1203</v>
      </c>
      <c r="D827" s="272" t="s">
        <v>3241</v>
      </c>
      <c r="E827" s="269" t="s">
        <v>1635</v>
      </c>
      <c r="F827" s="269" t="s">
        <v>1393</v>
      </c>
      <c r="G827" s="275" t="s">
        <v>3242</v>
      </c>
      <c r="H827" s="269" t="s">
        <v>1631</v>
      </c>
    </row>
    <row r="828" spans="1:8" x14ac:dyDescent="0.25">
      <c r="A828" s="272" t="s">
        <v>3455</v>
      </c>
      <c r="B828" s="272" t="s">
        <v>3456</v>
      </c>
      <c r="C828" s="272" t="s">
        <v>3457</v>
      </c>
      <c r="D828" s="272" t="s">
        <v>3241</v>
      </c>
      <c r="F828" s="269" t="s">
        <v>1663</v>
      </c>
    </row>
    <row r="829" spans="1:8" x14ac:dyDescent="0.25">
      <c r="A829" s="272" t="s">
        <v>3458</v>
      </c>
      <c r="B829" s="272" t="s">
        <v>1204</v>
      </c>
      <c r="C829" s="272" t="s">
        <v>1205</v>
      </c>
      <c r="D829" s="272" t="s">
        <v>3241</v>
      </c>
      <c r="E829" s="269" t="s">
        <v>1629</v>
      </c>
      <c r="F829" s="269" t="s">
        <v>1393</v>
      </c>
      <c r="G829" s="275" t="s">
        <v>3242</v>
      </c>
      <c r="H829" s="269" t="s">
        <v>1631</v>
      </c>
    </row>
    <row r="830" spans="1:8" x14ac:dyDescent="0.25">
      <c r="A830" s="272" t="s">
        <v>3459</v>
      </c>
      <c r="B830" s="272" t="s">
        <v>1013</v>
      </c>
      <c r="C830" s="272" t="s">
        <v>1206</v>
      </c>
      <c r="D830" s="272" t="s">
        <v>3241</v>
      </c>
      <c r="E830" s="269" t="s">
        <v>1629</v>
      </c>
      <c r="F830" s="269" t="s">
        <v>1393</v>
      </c>
      <c r="G830" s="275" t="s">
        <v>3242</v>
      </c>
      <c r="H830" s="269" t="s">
        <v>1631</v>
      </c>
    </row>
    <row r="831" spans="1:8" x14ac:dyDescent="0.25">
      <c r="A831" s="272" t="s">
        <v>3460</v>
      </c>
      <c r="B831" s="272" t="s">
        <v>1207</v>
      </c>
      <c r="C831" s="272" t="s">
        <v>1208</v>
      </c>
      <c r="D831" s="272" t="s">
        <v>3241</v>
      </c>
      <c r="E831" s="269" t="s">
        <v>1629</v>
      </c>
      <c r="F831" s="269" t="s">
        <v>1393</v>
      </c>
      <c r="G831" s="275" t="s">
        <v>3242</v>
      </c>
      <c r="H831" s="269" t="s">
        <v>1631</v>
      </c>
    </row>
    <row r="832" spans="1:8" x14ac:dyDescent="0.25">
      <c r="A832" s="273" t="s">
        <v>3461</v>
      </c>
      <c r="B832" s="272" t="s">
        <v>3462</v>
      </c>
      <c r="C832" s="272" t="s">
        <v>3463</v>
      </c>
      <c r="D832" s="272" t="s">
        <v>3241</v>
      </c>
      <c r="E832" s="269" t="s">
        <v>1724</v>
      </c>
      <c r="F832" s="269" t="s">
        <v>1393</v>
      </c>
      <c r="G832" s="275" t="s">
        <v>3242</v>
      </c>
      <c r="H832" s="269" t="s">
        <v>1631</v>
      </c>
    </row>
    <row r="833" spans="1:8" x14ac:dyDescent="0.25">
      <c r="A833" s="272" t="s">
        <v>3464</v>
      </c>
      <c r="B833" s="272" t="s">
        <v>1209</v>
      </c>
      <c r="C833" s="272" t="s">
        <v>1210</v>
      </c>
      <c r="D833" s="272" t="s">
        <v>3241</v>
      </c>
      <c r="E833" s="269" t="s">
        <v>1801</v>
      </c>
      <c r="F833" s="269" t="s">
        <v>1393</v>
      </c>
      <c r="G833" s="275" t="s">
        <v>3242</v>
      </c>
      <c r="H833" s="269" t="s">
        <v>1631</v>
      </c>
    </row>
    <row r="834" spans="1:8" x14ac:dyDescent="0.25">
      <c r="A834" s="274" t="s">
        <v>43</v>
      </c>
      <c r="B834" s="272" t="s">
        <v>3465</v>
      </c>
      <c r="C834" s="272" t="s">
        <v>3466</v>
      </c>
      <c r="D834" s="272" t="s">
        <v>3241</v>
      </c>
      <c r="E834" s="269" t="s">
        <v>3242</v>
      </c>
      <c r="F834" s="269" t="s">
        <v>1393</v>
      </c>
      <c r="G834" s="275" t="s">
        <v>3242</v>
      </c>
      <c r="H834" s="269" t="s">
        <v>1631</v>
      </c>
    </row>
    <row r="835" spans="1:8" x14ac:dyDescent="0.25">
      <c r="A835" s="272" t="s">
        <v>3467</v>
      </c>
      <c r="B835" s="272" t="s">
        <v>3468</v>
      </c>
      <c r="C835" s="272" t="s">
        <v>3469</v>
      </c>
      <c r="D835" s="272" t="s">
        <v>3241</v>
      </c>
      <c r="F835" s="269" t="s">
        <v>2043</v>
      </c>
    </row>
    <row r="836" spans="1:8" x14ac:dyDescent="0.25">
      <c r="A836" s="272" t="s">
        <v>3470</v>
      </c>
      <c r="B836" s="272" t="s">
        <v>3471</v>
      </c>
      <c r="C836" s="272" t="s">
        <v>3472</v>
      </c>
      <c r="D836" s="272" t="s">
        <v>3241</v>
      </c>
      <c r="F836" s="269" t="s">
        <v>2043</v>
      </c>
    </row>
    <row r="837" spans="1:8" x14ac:dyDescent="0.25">
      <c r="A837" s="272" t="s">
        <v>3473</v>
      </c>
      <c r="B837" s="272" t="s">
        <v>3474</v>
      </c>
      <c r="C837" s="272" t="s">
        <v>3475</v>
      </c>
      <c r="D837" s="272" t="s">
        <v>3241</v>
      </c>
      <c r="F837" s="269" t="s">
        <v>1663</v>
      </c>
    </row>
    <row r="838" spans="1:8" x14ac:dyDescent="0.25">
      <c r="A838" s="272" t="s">
        <v>3476</v>
      </c>
      <c r="B838" s="272" t="s">
        <v>3477</v>
      </c>
      <c r="C838" s="272" t="s">
        <v>3478</v>
      </c>
      <c r="D838" s="272" t="s">
        <v>3241</v>
      </c>
      <c r="F838" s="269" t="s">
        <v>1663</v>
      </c>
    </row>
    <row r="839" spans="1:8" x14ac:dyDescent="0.25">
      <c r="A839" s="274" t="s">
        <v>3479</v>
      </c>
      <c r="B839" s="272" t="s">
        <v>3480</v>
      </c>
      <c r="C839" s="272" t="s">
        <v>3481</v>
      </c>
      <c r="D839" s="272" t="s">
        <v>3013</v>
      </c>
      <c r="F839" s="269" t="s">
        <v>1698</v>
      </c>
    </row>
    <row r="840" spans="1:8" x14ac:dyDescent="0.25">
      <c r="A840" s="272" t="s">
        <v>3482</v>
      </c>
      <c r="B840" s="272" t="s">
        <v>3483</v>
      </c>
      <c r="C840" s="272" t="s">
        <v>3484</v>
      </c>
      <c r="D840" s="272" t="s">
        <v>3013</v>
      </c>
      <c r="E840" s="269" t="s">
        <v>1853</v>
      </c>
      <c r="F840" s="269" t="s">
        <v>1698</v>
      </c>
      <c r="G840" s="269" t="s">
        <v>1794</v>
      </c>
    </row>
    <row r="841" spans="1:8" x14ac:dyDescent="0.25">
      <c r="A841" s="272" t="s">
        <v>3485</v>
      </c>
      <c r="B841" s="272" t="s">
        <v>3486</v>
      </c>
      <c r="C841" s="272" t="s">
        <v>3487</v>
      </c>
      <c r="D841" s="272" t="s">
        <v>3013</v>
      </c>
      <c r="E841" s="269" t="s">
        <v>1877</v>
      </c>
      <c r="F841" s="269" t="s">
        <v>1698</v>
      </c>
      <c r="G841" s="269" t="s">
        <v>1794</v>
      </c>
    </row>
    <row r="842" spans="1:8" x14ac:dyDescent="0.25">
      <c r="A842" s="272" t="s">
        <v>3488</v>
      </c>
      <c r="B842" s="272" t="s">
        <v>3489</v>
      </c>
      <c r="C842" s="272" t="s">
        <v>3490</v>
      </c>
      <c r="D842" s="272" t="s">
        <v>2049</v>
      </c>
      <c r="E842" s="269" t="s">
        <v>1979</v>
      </c>
      <c r="F842" s="269" t="s">
        <v>1698</v>
      </c>
      <c r="G842" s="269" t="s">
        <v>1794</v>
      </c>
    </row>
    <row r="843" spans="1:8" x14ac:dyDescent="0.25">
      <c r="A843" s="272" t="s">
        <v>3491</v>
      </c>
      <c r="B843" s="272" t="s">
        <v>3492</v>
      </c>
      <c r="C843" s="272" t="s">
        <v>3493</v>
      </c>
      <c r="D843" s="272" t="s">
        <v>2049</v>
      </c>
      <c r="E843" s="269" t="s">
        <v>1708</v>
      </c>
      <c r="F843" s="269" t="s">
        <v>1698</v>
      </c>
      <c r="G843" s="269" t="s">
        <v>1794</v>
      </c>
    </row>
    <row r="844" spans="1:8" x14ac:dyDescent="0.25">
      <c r="A844" s="272" t="s">
        <v>3494</v>
      </c>
      <c r="B844" s="272" t="s">
        <v>3495</v>
      </c>
      <c r="C844" s="272" t="s">
        <v>3496</v>
      </c>
      <c r="D844" s="272" t="s">
        <v>1729</v>
      </c>
      <c r="F844" s="269" t="s">
        <v>2401</v>
      </c>
    </row>
    <row r="845" spans="1:8" x14ac:dyDescent="0.25">
      <c r="A845" s="274" t="s">
        <v>3497</v>
      </c>
      <c r="B845" s="272" t="s">
        <v>3498</v>
      </c>
      <c r="C845" s="272" t="s">
        <v>3499</v>
      </c>
      <c r="D845" s="272" t="s">
        <v>1778</v>
      </c>
      <c r="F845" s="269" t="s">
        <v>3500</v>
      </c>
    </row>
    <row r="846" spans="1:8" x14ac:dyDescent="0.25">
      <c r="A846" s="272" t="s">
        <v>3501</v>
      </c>
      <c r="B846" s="272" t="s">
        <v>3498</v>
      </c>
      <c r="C846" s="272" t="s">
        <v>3499</v>
      </c>
      <c r="D846" s="272" t="s">
        <v>3502</v>
      </c>
      <c r="F846" s="269" t="s">
        <v>3500</v>
      </c>
    </row>
    <row r="847" spans="1:8" x14ac:dyDescent="0.25">
      <c r="A847" s="272" t="s">
        <v>3503</v>
      </c>
      <c r="B847" s="272" t="s">
        <v>3498</v>
      </c>
      <c r="C847" s="272" t="s">
        <v>3504</v>
      </c>
      <c r="D847" s="272" t="s">
        <v>3502</v>
      </c>
      <c r="F847" s="269" t="s">
        <v>3500</v>
      </c>
    </row>
    <row r="848" spans="1:8" x14ac:dyDescent="0.25">
      <c r="A848" s="272" t="s">
        <v>3505</v>
      </c>
      <c r="B848" s="272" t="s">
        <v>3498</v>
      </c>
      <c r="C848" s="272" t="s">
        <v>3499</v>
      </c>
      <c r="D848" s="272" t="s">
        <v>3502</v>
      </c>
      <c r="F848" s="269" t="s">
        <v>3500</v>
      </c>
    </row>
    <row r="849" spans="1:8" x14ac:dyDescent="0.25">
      <c r="A849" s="272" t="s">
        <v>3506</v>
      </c>
      <c r="B849" s="272" t="s">
        <v>3498</v>
      </c>
      <c r="C849" s="272" t="s">
        <v>3499</v>
      </c>
      <c r="D849" s="272" t="s">
        <v>3502</v>
      </c>
      <c r="F849" s="269" t="s">
        <v>3500</v>
      </c>
    </row>
    <row r="850" spans="1:8" x14ac:dyDescent="0.25">
      <c r="A850" s="273" t="s">
        <v>3507</v>
      </c>
      <c r="B850" s="272" t="s">
        <v>3508</v>
      </c>
      <c r="C850" s="272" t="s">
        <v>3509</v>
      </c>
      <c r="D850" s="272" t="s">
        <v>1729</v>
      </c>
      <c r="E850" s="269" t="s">
        <v>1724</v>
      </c>
      <c r="F850" s="269" t="s">
        <v>1393</v>
      </c>
      <c r="G850" s="269" t="s">
        <v>1630</v>
      </c>
      <c r="H850" s="269" t="s">
        <v>1621</v>
      </c>
    </row>
    <row r="851" spans="1:8" x14ac:dyDescent="0.25">
      <c r="A851" s="272" t="s">
        <v>3510</v>
      </c>
      <c r="B851" s="272" t="s">
        <v>3511</v>
      </c>
      <c r="C851" s="272" t="s">
        <v>3512</v>
      </c>
      <c r="D851" s="272" t="s">
        <v>1778</v>
      </c>
      <c r="E851" s="269" t="s">
        <v>3513</v>
      </c>
      <c r="F851" s="269" t="s">
        <v>1698</v>
      </c>
      <c r="G851" s="269" t="s">
        <v>1709</v>
      </c>
      <c r="H851" s="269" t="s">
        <v>1700</v>
      </c>
    </row>
    <row r="852" spans="1:8" x14ac:dyDescent="0.25">
      <c r="A852" s="272" t="s">
        <v>3514</v>
      </c>
      <c r="B852" s="272" t="s">
        <v>3515</v>
      </c>
      <c r="C852" s="272" t="s">
        <v>3516</v>
      </c>
      <c r="D852" s="272"/>
      <c r="F852" s="269" t="s">
        <v>2043</v>
      </c>
      <c r="H852" s="269" t="s">
        <v>1631</v>
      </c>
    </row>
    <row r="853" spans="1:8" x14ac:dyDescent="0.25">
      <c r="A853" s="273" t="s">
        <v>3517</v>
      </c>
      <c r="B853" s="272" t="s">
        <v>3518</v>
      </c>
      <c r="C853" s="272" t="s">
        <v>3519</v>
      </c>
      <c r="D853" s="272" t="s">
        <v>1729</v>
      </c>
      <c r="E853" s="269" t="s">
        <v>1629</v>
      </c>
      <c r="F853" s="269" t="s">
        <v>1393</v>
      </c>
      <c r="G853" s="269" t="s">
        <v>1630</v>
      </c>
      <c r="H853" s="269" t="s">
        <v>1621</v>
      </c>
    </row>
    <row r="854" spans="1:8" x14ac:dyDescent="0.25">
      <c r="A854" s="274" t="s">
        <v>3520</v>
      </c>
      <c r="B854" s="272" t="s">
        <v>3521</v>
      </c>
      <c r="C854" s="272" t="s">
        <v>3522</v>
      </c>
      <c r="D854" s="272" t="s">
        <v>3523</v>
      </c>
      <c r="F854" s="269" t="s">
        <v>1698</v>
      </c>
    </row>
    <row r="855" spans="1:8" x14ac:dyDescent="0.25">
      <c r="A855" s="272" t="s">
        <v>3524</v>
      </c>
      <c r="B855" s="272" t="s">
        <v>3525</v>
      </c>
      <c r="C855" s="272" t="s">
        <v>3526</v>
      </c>
      <c r="D855" s="272" t="s">
        <v>3523</v>
      </c>
      <c r="E855" s="269" t="s">
        <v>1979</v>
      </c>
      <c r="F855" s="269" t="s">
        <v>1698</v>
      </c>
      <c r="G855" s="269" t="s">
        <v>1794</v>
      </c>
    </row>
    <row r="856" spans="1:8" x14ac:dyDescent="0.25">
      <c r="A856" s="272" t="s">
        <v>3527</v>
      </c>
      <c r="B856" s="272" t="s">
        <v>3528</v>
      </c>
      <c r="C856" s="272" t="s">
        <v>3529</v>
      </c>
      <c r="D856" s="272" t="s">
        <v>3523</v>
      </c>
      <c r="E856" s="269" t="s">
        <v>1979</v>
      </c>
      <c r="F856" s="269" t="s">
        <v>1698</v>
      </c>
      <c r="G856" s="269" t="s">
        <v>1794</v>
      </c>
    </row>
    <row r="857" spans="1:8" x14ac:dyDescent="0.25">
      <c r="A857" s="272" t="s">
        <v>3530</v>
      </c>
      <c r="B857" s="272" t="s">
        <v>3531</v>
      </c>
      <c r="C857" s="272" t="s">
        <v>3532</v>
      </c>
      <c r="D857" s="272"/>
      <c r="E857" s="269" t="s">
        <v>1843</v>
      </c>
      <c r="F857" s="269" t="s">
        <v>1698</v>
      </c>
    </row>
    <row r="858" spans="1:8" x14ac:dyDescent="0.25">
      <c r="A858" s="273" t="s">
        <v>562</v>
      </c>
      <c r="B858" s="272" t="s">
        <v>563</v>
      </c>
      <c r="C858" s="272" t="s">
        <v>564</v>
      </c>
      <c r="D858" s="272" t="s">
        <v>1729</v>
      </c>
      <c r="E858" s="269" t="s">
        <v>1629</v>
      </c>
      <c r="F858" s="269" t="s">
        <v>1393</v>
      </c>
      <c r="G858" s="269" t="s">
        <v>1630</v>
      </c>
      <c r="H858" s="269" t="s">
        <v>1621</v>
      </c>
    </row>
    <row r="859" spans="1:8" x14ac:dyDescent="0.25">
      <c r="A859" s="273" t="s">
        <v>3533</v>
      </c>
      <c r="B859" s="272" t="s">
        <v>578</v>
      </c>
      <c r="C859" s="272" t="s">
        <v>579</v>
      </c>
      <c r="D859" s="272" t="s">
        <v>1729</v>
      </c>
      <c r="E859" s="269" t="s">
        <v>1724</v>
      </c>
      <c r="F859" s="269" t="s">
        <v>1393</v>
      </c>
      <c r="G859" s="269" t="s">
        <v>1630</v>
      </c>
      <c r="H859" s="269" t="s">
        <v>1621</v>
      </c>
    </row>
    <row r="860" spans="1:8" x14ac:dyDescent="0.25">
      <c r="A860" s="272" t="s">
        <v>3534</v>
      </c>
      <c r="B860" s="272" t="s">
        <v>3535</v>
      </c>
      <c r="C860" s="272" t="s">
        <v>3536</v>
      </c>
      <c r="D860" s="272" t="s">
        <v>1729</v>
      </c>
      <c r="F860" s="269" t="s">
        <v>2401</v>
      </c>
    </row>
    <row r="861" spans="1:8" x14ac:dyDescent="0.25">
      <c r="A861" s="273" t="s">
        <v>3537</v>
      </c>
      <c r="B861" s="272" t="s">
        <v>951</v>
      </c>
      <c r="C861" s="272" t="s">
        <v>952</v>
      </c>
      <c r="D861" s="272" t="s">
        <v>1729</v>
      </c>
      <c r="E861" s="269" t="s">
        <v>1962</v>
      </c>
      <c r="F861" s="269" t="s">
        <v>1393</v>
      </c>
      <c r="G861" s="269" t="s">
        <v>1620</v>
      </c>
      <c r="H861" s="269" t="s">
        <v>1621</v>
      </c>
    </row>
    <row r="862" spans="1:8" x14ac:dyDescent="0.25">
      <c r="A862" s="273" t="s">
        <v>3538</v>
      </c>
      <c r="B862" s="272" t="s">
        <v>565</v>
      </c>
      <c r="C862" s="272" t="s">
        <v>566</v>
      </c>
      <c r="D862" s="272" t="s">
        <v>1745</v>
      </c>
      <c r="E862" s="269" t="s">
        <v>1724</v>
      </c>
      <c r="F862" s="269" t="s">
        <v>1393</v>
      </c>
      <c r="G862" s="269" t="s">
        <v>1630</v>
      </c>
      <c r="H862" s="269" t="s">
        <v>1621</v>
      </c>
    </row>
    <row r="863" spans="1:8" ht="17.25" customHeight="1" x14ac:dyDescent="0.25">
      <c r="A863" s="274" t="s">
        <v>3539</v>
      </c>
      <c r="B863" s="272" t="s">
        <v>3540</v>
      </c>
      <c r="C863" s="272" t="s">
        <v>3541</v>
      </c>
      <c r="D863" s="272" t="s">
        <v>3542</v>
      </c>
      <c r="F863" s="269" t="s">
        <v>1393</v>
      </c>
      <c r="G863" s="275"/>
    </row>
    <row r="864" spans="1:8" x14ac:dyDescent="0.25">
      <c r="A864" s="272" t="s">
        <v>3543</v>
      </c>
      <c r="B864" s="272" t="s">
        <v>576</v>
      </c>
      <c r="C864" s="272" t="s">
        <v>577</v>
      </c>
      <c r="D864" s="272" t="s">
        <v>3542</v>
      </c>
      <c r="E864" s="269" t="s">
        <v>1619</v>
      </c>
      <c r="F864" s="269" t="s">
        <v>1393</v>
      </c>
      <c r="G864" s="275" t="s">
        <v>3242</v>
      </c>
      <c r="H864" s="269" t="s">
        <v>1631</v>
      </c>
    </row>
    <row r="865" spans="1:8" x14ac:dyDescent="0.25">
      <c r="A865" s="273" t="s">
        <v>3544</v>
      </c>
      <c r="B865" s="272" t="s">
        <v>3545</v>
      </c>
      <c r="C865" s="272" t="s">
        <v>3546</v>
      </c>
      <c r="D865" s="272" t="s">
        <v>1729</v>
      </c>
      <c r="E865" s="269" t="s">
        <v>1629</v>
      </c>
      <c r="F865" s="269" t="s">
        <v>1393</v>
      </c>
      <c r="G865" s="269" t="s">
        <v>1630</v>
      </c>
      <c r="H865" s="269" t="s">
        <v>1621</v>
      </c>
    </row>
    <row r="866" spans="1:8" x14ac:dyDescent="0.25">
      <c r="A866" s="272" t="s">
        <v>3547</v>
      </c>
      <c r="B866" s="272" t="s">
        <v>3548</v>
      </c>
      <c r="C866" s="272"/>
      <c r="D866" s="272"/>
      <c r="F866" s="269" t="s">
        <v>3500</v>
      </c>
    </row>
    <row r="867" spans="1:8" x14ac:dyDescent="0.25">
      <c r="A867" s="272" t="s">
        <v>3549</v>
      </c>
      <c r="B867" s="272" t="s">
        <v>3550</v>
      </c>
      <c r="C867" s="272" t="s">
        <v>3551</v>
      </c>
      <c r="D867" s="272" t="s">
        <v>1729</v>
      </c>
      <c r="E867" s="269" t="s">
        <v>1629</v>
      </c>
      <c r="F867" s="269" t="s">
        <v>1393</v>
      </c>
      <c r="G867" s="269" t="s">
        <v>1630</v>
      </c>
      <c r="H867" s="269" t="s">
        <v>1621</v>
      </c>
    </row>
    <row r="868" spans="1:8" s="277" customFormat="1" x14ac:dyDescent="0.25">
      <c r="A868" s="271" t="s">
        <v>3552</v>
      </c>
      <c r="B868" s="274" t="s">
        <v>567</v>
      </c>
      <c r="C868" s="274" t="s">
        <v>568</v>
      </c>
      <c r="D868" s="274" t="s">
        <v>1729</v>
      </c>
      <c r="F868" s="277" t="s">
        <v>1393</v>
      </c>
    </row>
    <row r="869" spans="1:8" x14ac:dyDescent="0.25">
      <c r="A869" s="273" t="s">
        <v>3553</v>
      </c>
      <c r="B869" s="272" t="s">
        <v>3554</v>
      </c>
      <c r="C869" s="272" t="s">
        <v>569</v>
      </c>
      <c r="D869" s="272" t="s">
        <v>1729</v>
      </c>
      <c r="E869" s="269" t="s">
        <v>1801</v>
      </c>
      <c r="F869" s="269" t="s">
        <v>1393</v>
      </c>
      <c r="G869" s="269" t="s">
        <v>1630</v>
      </c>
      <c r="H869" s="269" t="s">
        <v>1621</v>
      </c>
    </row>
    <row r="870" spans="1:8" x14ac:dyDescent="0.25">
      <c r="A870" s="273" t="s">
        <v>3555</v>
      </c>
      <c r="B870" s="272" t="s">
        <v>3556</v>
      </c>
      <c r="C870" s="272" t="s">
        <v>570</v>
      </c>
      <c r="D870" s="272" t="s">
        <v>1729</v>
      </c>
      <c r="E870" s="269" t="s">
        <v>2222</v>
      </c>
      <c r="F870" s="269" t="s">
        <v>1393</v>
      </c>
      <c r="G870" s="269" t="s">
        <v>1678</v>
      </c>
      <c r="H870" s="269" t="s">
        <v>1621</v>
      </c>
    </row>
    <row r="871" spans="1:8" x14ac:dyDescent="0.25">
      <c r="A871" s="273" t="s">
        <v>3557</v>
      </c>
      <c r="B871" s="272" t="s">
        <v>3558</v>
      </c>
      <c r="C871" s="272" t="s">
        <v>571</v>
      </c>
      <c r="D871" s="272" t="s">
        <v>1729</v>
      </c>
      <c r="E871" s="269" t="s">
        <v>1724</v>
      </c>
      <c r="F871" s="269" t="s">
        <v>1393</v>
      </c>
      <c r="G871" s="269" t="s">
        <v>1630</v>
      </c>
      <c r="H871" s="269" t="s">
        <v>1621</v>
      </c>
    </row>
    <row r="872" spans="1:8" x14ac:dyDescent="0.25">
      <c r="A872" s="273" t="s">
        <v>3559</v>
      </c>
      <c r="B872" s="272" t="s">
        <v>3560</v>
      </c>
      <c r="C872" s="272" t="s">
        <v>572</v>
      </c>
      <c r="D872" s="272" t="s">
        <v>1729</v>
      </c>
      <c r="E872" s="269" t="s">
        <v>1724</v>
      </c>
      <c r="F872" s="269" t="s">
        <v>1393</v>
      </c>
      <c r="G872" s="269" t="s">
        <v>1630</v>
      </c>
      <c r="H872" s="269" t="s">
        <v>1621</v>
      </c>
    </row>
    <row r="873" spans="1:8" x14ac:dyDescent="0.25">
      <c r="A873" s="273" t="s">
        <v>3561</v>
      </c>
      <c r="B873" s="272" t="s">
        <v>3562</v>
      </c>
      <c r="C873" s="272" t="s">
        <v>573</v>
      </c>
      <c r="D873" s="272" t="s">
        <v>1729</v>
      </c>
      <c r="E873" s="269" t="s">
        <v>1724</v>
      </c>
      <c r="F873" s="269" t="s">
        <v>1393</v>
      </c>
      <c r="G873" s="269" t="s">
        <v>1630</v>
      </c>
      <c r="H873" s="269" t="s">
        <v>1621</v>
      </c>
    </row>
    <row r="874" spans="1:8" x14ac:dyDescent="0.25">
      <c r="A874" s="273" t="s">
        <v>3563</v>
      </c>
      <c r="B874" s="272" t="s">
        <v>3564</v>
      </c>
      <c r="C874" s="272" t="s">
        <v>574</v>
      </c>
      <c r="D874" s="272" t="s">
        <v>1729</v>
      </c>
      <c r="E874" s="269" t="s">
        <v>1619</v>
      </c>
      <c r="F874" s="269" t="s">
        <v>1393</v>
      </c>
      <c r="G874" s="269" t="s">
        <v>1620</v>
      </c>
      <c r="H874" s="269" t="s">
        <v>1621</v>
      </c>
    </row>
    <row r="875" spans="1:8" x14ac:dyDescent="0.25">
      <c r="A875" s="272" t="s">
        <v>3565</v>
      </c>
      <c r="B875" s="272" t="s">
        <v>3566</v>
      </c>
      <c r="C875" s="272" t="s">
        <v>3567</v>
      </c>
      <c r="D875" s="272" t="s">
        <v>1729</v>
      </c>
      <c r="E875" s="269" t="s">
        <v>1619</v>
      </c>
      <c r="F875" s="269" t="s">
        <v>1393</v>
      </c>
      <c r="G875" s="269" t="s">
        <v>1620</v>
      </c>
      <c r="H875" s="269" t="s">
        <v>1621</v>
      </c>
    </row>
    <row r="876" spans="1:8" x14ac:dyDescent="0.25">
      <c r="A876" s="272" t="s">
        <v>3568</v>
      </c>
      <c r="B876" s="272" t="s">
        <v>3569</v>
      </c>
      <c r="C876" s="272" t="s">
        <v>3570</v>
      </c>
      <c r="D876" s="272" t="s">
        <v>1729</v>
      </c>
      <c r="F876" s="269" t="s">
        <v>1663</v>
      </c>
    </row>
    <row r="877" spans="1:8" x14ac:dyDescent="0.25">
      <c r="A877" s="272" t="s">
        <v>3571</v>
      </c>
      <c r="B877" s="272" t="s">
        <v>3572</v>
      </c>
      <c r="C877" s="272" t="s">
        <v>3573</v>
      </c>
      <c r="D877" s="272" t="s">
        <v>3023</v>
      </c>
      <c r="E877" s="269" t="s">
        <v>1843</v>
      </c>
      <c r="F877" s="269" t="s">
        <v>1698</v>
      </c>
    </row>
    <row r="878" spans="1:8" x14ac:dyDescent="0.25">
      <c r="A878" s="272" t="s">
        <v>3574</v>
      </c>
      <c r="B878" s="272" t="s">
        <v>3575</v>
      </c>
      <c r="C878" s="272"/>
      <c r="D878" s="272"/>
      <c r="F878" s="269" t="s">
        <v>3500</v>
      </c>
    </row>
    <row r="879" spans="1:8" x14ac:dyDescent="0.25">
      <c r="A879" s="272" t="s">
        <v>3576</v>
      </c>
      <c r="B879" s="272" t="s">
        <v>3577</v>
      </c>
      <c r="C879" s="272" t="s">
        <v>3499</v>
      </c>
      <c r="D879" s="272" t="s">
        <v>1778</v>
      </c>
      <c r="E879" s="269" t="s">
        <v>3576</v>
      </c>
      <c r="F879" s="269" t="s">
        <v>1698</v>
      </c>
    </row>
    <row r="880" spans="1:8" x14ac:dyDescent="0.25">
      <c r="A880" s="272" t="s">
        <v>3578</v>
      </c>
      <c r="B880" s="272" t="s">
        <v>3242</v>
      </c>
      <c r="C880" s="272" t="s">
        <v>3242</v>
      </c>
      <c r="D880" s="272" t="s">
        <v>1729</v>
      </c>
      <c r="E880" s="269" t="s">
        <v>3578</v>
      </c>
      <c r="F880" s="269" t="s">
        <v>1393</v>
      </c>
    </row>
    <row r="881" spans="1:8" x14ac:dyDescent="0.25">
      <c r="A881" s="273" t="s">
        <v>3579</v>
      </c>
      <c r="B881" s="272" t="s">
        <v>3580</v>
      </c>
      <c r="C881" s="272" t="s">
        <v>3581</v>
      </c>
      <c r="D881" s="272" t="s">
        <v>1729</v>
      </c>
      <c r="E881" s="269" t="s">
        <v>1721</v>
      </c>
      <c r="F881" s="269" t="s">
        <v>1393</v>
      </c>
      <c r="G881" s="269" t="s">
        <v>1649</v>
      </c>
      <c r="H881" s="269" t="s">
        <v>1621</v>
      </c>
    </row>
    <row r="882" spans="1:8" x14ac:dyDescent="0.25">
      <c r="A882" s="272" t="s">
        <v>3582</v>
      </c>
      <c r="B882" s="272" t="s">
        <v>3583</v>
      </c>
      <c r="C882" s="272" t="s">
        <v>3584</v>
      </c>
      <c r="D882" s="272" t="s">
        <v>1729</v>
      </c>
      <c r="F882" s="269" t="s">
        <v>3585</v>
      </c>
    </row>
    <row r="883" spans="1:8" x14ac:dyDescent="0.25">
      <c r="A883" s="272" t="s">
        <v>3586</v>
      </c>
      <c r="B883" s="272" t="s">
        <v>3587</v>
      </c>
      <c r="C883" s="272" t="s">
        <v>3588</v>
      </c>
      <c r="D883" s="272" t="s">
        <v>1729</v>
      </c>
      <c r="E883" s="269" t="s">
        <v>2129</v>
      </c>
      <c r="F883" s="269" t="s">
        <v>1393</v>
      </c>
      <c r="G883" s="269" t="s">
        <v>1649</v>
      </c>
      <c r="H883" s="269" t="s">
        <v>1621</v>
      </c>
    </row>
    <row r="884" spans="1:8" x14ac:dyDescent="0.25">
      <c r="A884" s="273" t="s">
        <v>3589</v>
      </c>
      <c r="B884" s="272" t="s">
        <v>3590</v>
      </c>
      <c r="C884" s="272" t="s">
        <v>3591</v>
      </c>
      <c r="D884" s="272" t="s">
        <v>1729</v>
      </c>
      <c r="E884" s="269" t="s">
        <v>1685</v>
      </c>
      <c r="F884" s="269" t="s">
        <v>1393</v>
      </c>
      <c r="G884" s="269" t="s">
        <v>1649</v>
      </c>
      <c r="H884" s="269" t="s">
        <v>1621</v>
      </c>
    </row>
    <row r="885" spans="1:8" x14ac:dyDescent="0.25">
      <c r="A885" s="273" t="s">
        <v>3592</v>
      </c>
      <c r="B885" s="272" t="s">
        <v>3593</v>
      </c>
      <c r="C885" s="272" t="s">
        <v>3594</v>
      </c>
      <c r="D885" s="272" t="s">
        <v>1729</v>
      </c>
      <c r="E885" s="269" t="s">
        <v>1648</v>
      </c>
      <c r="F885" s="269" t="s">
        <v>1393</v>
      </c>
      <c r="G885" s="269" t="s">
        <v>1649</v>
      </c>
      <c r="H885" s="269" t="s">
        <v>1621</v>
      </c>
    </row>
    <row r="886" spans="1:8" x14ac:dyDescent="0.25">
      <c r="A886" s="273" t="s">
        <v>3555</v>
      </c>
      <c r="B886" s="272" t="s">
        <v>3595</v>
      </c>
      <c r="C886" s="272" t="s">
        <v>3596</v>
      </c>
      <c r="D886" s="272" t="s">
        <v>1729</v>
      </c>
      <c r="E886" s="269" t="s">
        <v>2222</v>
      </c>
      <c r="F886" s="269" t="s">
        <v>1393</v>
      </c>
      <c r="G886" s="269" t="s">
        <v>1678</v>
      </c>
      <c r="H886" s="269" t="s">
        <v>1621</v>
      </c>
    </row>
    <row r="887" spans="1:8" x14ac:dyDescent="0.25">
      <c r="A887" s="273" t="s">
        <v>3597</v>
      </c>
      <c r="B887" s="272" t="s">
        <v>3598</v>
      </c>
      <c r="C887" s="272" t="s">
        <v>3599</v>
      </c>
      <c r="D887" s="272" t="s">
        <v>1729</v>
      </c>
      <c r="E887" s="269" t="s">
        <v>1685</v>
      </c>
      <c r="F887" s="269" t="s">
        <v>1393</v>
      </c>
      <c r="G887" s="269" t="s">
        <v>1649</v>
      </c>
      <c r="H887" s="269" t="s">
        <v>1621</v>
      </c>
    </row>
    <row r="888" spans="1:8" x14ac:dyDescent="0.25">
      <c r="A888" s="272" t="s">
        <v>3600</v>
      </c>
      <c r="B888" s="272" t="s">
        <v>3601</v>
      </c>
      <c r="C888" s="272" t="s">
        <v>3602</v>
      </c>
      <c r="D888" s="272" t="s">
        <v>1729</v>
      </c>
      <c r="E888" s="269" t="s">
        <v>1853</v>
      </c>
      <c r="F888" s="269" t="s">
        <v>1698</v>
      </c>
      <c r="G888" s="269" t="s">
        <v>1794</v>
      </c>
    </row>
    <row r="889" spans="1:8" x14ac:dyDescent="0.25">
      <c r="A889" s="273" t="s">
        <v>3603</v>
      </c>
      <c r="B889" s="272" t="s">
        <v>3604</v>
      </c>
      <c r="C889" s="272" t="s">
        <v>3605</v>
      </c>
      <c r="D889" s="272" t="s">
        <v>1729</v>
      </c>
      <c r="E889" s="269" t="s">
        <v>1721</v>
      </c>
      <c r="F889" s="269" t="s">
        <v>1393</v>
      </c>
      <c r="G889" s="269" t="s">
        <v>1649</v>
      </c>
      <c r="H889" s="269" t="s">
        <v>1621</v>
      </c>
    </row>
    <row r="890" spans="1:8" x14ac:dyDescent="0.25">
      <c r="A890" s="273" t="s">
        <v>3606</v>
      </c>
      <c r="B890" s="272" t="s">
        <v>3607</v>
      </c>
      <c r="C890" s="272" t="s">
        <v>3608</v>
      </c>
      <c r="D890" s="272" t="s">
        <v>1729</v>
      </c>
      <c r="E890" s="269" t="s">
        <v>1759</v>
      </c>
      <c r="F890" s="269" t="s">
        <v>1393</v>
      </c>
      <c r="G890" s="269" t="s">
        <v>1630</v>
      </c>
      <c r="H890" s="269" t="s">
        <v>1621</v>
      </c>
    </row>
    <row r="891" spans="1:8" x14ac:dyDescent="0.25">
      <c r="A891" s="273" t="s">
        <v>3609</v>
      </c>
      <c r="B891" s="272" t="s">
        <v>3610</v>
      </c>
      <c r="C891" s="272" t="s">
        <v>3611</v>
      </c>
      <c r="D891" s="272" t="s">
        <v>1729</v>
      </c>
      <c r="E891" s="269" t="s">
        <v>1619</v>
      </c>
      <c r="F891" s="269" t="s">
        <v>1393</v>
      </c>
      <c r="G891" s="269" t="s">
        <v>1820</v>
      </c>
      <c r="H891" s="269" t="s">
        <v>1621</v>
      </c>
    </row>
    <row r="892" spans="1:8" x14ac:dyDescent="0.25">
      <c r="A892" s="272" t="s">
        <v>3612</v>
      </c>
      <c r="B892" s="272" t="s">
        <v>3613</v>
      </c>
      <c r="C892" s="272" t="s">
        <v>3614</v>
      </c>
      <c r="D892" s="272" t="s">
        <v>1729</v>
      </c>
      <c r="F892" s="269" t="s">
        <v>2333</v>
      </c>
    </row>
    <row r="893" spans="1:8" x14ac:dyDescent="0.25">
      <c r="A893" s="272" t="s">
        <v>3615</v>
      </c>
      <c r="B893" s="272" t="s">
        <v>3616</v>
      </c>
      <c r="C893" s="272" t="s">
        <v>3499</v>
      </c>
      <c r="D893" s="272" t="s">
        <v>1729</v>
      </c>
      <c r="F893" s="269" t="s">
        <v>3500</v>
      </c>
    </row>
    <row r="894" spans="1:8" x14ac:dyDescent="0.25">
      <c r="A894" s="272" t="s">
        <v>3617</v>
      </c>
      <c r="B894" s="272" t="s">
        <v>3618</v>
      </c>
      <c r="C894" s="272" t="s">
        <v>3619</v>
      </c>
      <c r="D894" s="272" t="s">
        <v>1778</v>
      </c>
      <c r="E894" s="269" t="s">
        <v>1839</v>
      </c>
      <c r="F894" s="269" t="s">
        <v>1698</v>
      </c>
      <c r="G894" s="269" t="s">
        <v>1794</v>
      </c>
    </row>
    <row r="895" spans="1:8" x14ac:dyDescent="0.25">
      <c r="A895" s="272" t="s">
        <v>3620</v>
      </c>
      <c r="B895" s="272" t="s">
        <v>3618</v>
      </c>
      <c r="C895" s="272" t="s">
        <v>3621</v>
      </c>
      <c r="D895" s="272" t="s">
        <v>1778</v>
      </c>
      <c r="E895" s="269" t="s">
        <v>1839</v>
      </c>
      <c r="F895" s="269" t="s">
        <v>1698</v>
      </c>
      <c r="G895" s="269" t="s">
        <v>1794</v>
      </c>
    </row>
    <row r="896" spans="1:8" x14ac:dyDescent="0.25">
      <c r="A896" s="272" t="s">
        <v>3622</v>
      </c>
      <c r="B896" s="272" t="s">
        <v>3623</v>
      </c>
      <c r="C896" s="272" t="s">
        <v>3624</v>
      </c>
      <c r="D896" s="272" t="s">
        <v>3625</v>
      </c>
      <c r="E896" s="269" t="s">
        <v>1969</v>
      </c>
      <c r="F896" s="269" t="s">
        <v>1698</v>
      </c>
      <c r="G896" s="269" t="s">
        <v>1794</v>
      </c>
    </row>
    <row r="897" spans="1:8" x14ac:dyDescent="0.25">
      <c r="A897" s="272" t="s">
        <v>3626</v>
      </c>
      <c r="B897" s="272" t="s">
        <v>3627</v>
      </c>
      <c r="C897" s="272" t="s">
        <v>3628</v>
      </c>
      <c r="D897" s="272" t="s">
        <v>3013</v>
      </c>
      <c r="F897" s="269" t="s">
        <v>2676</v>
      </c>
    </row>
    <row r="898" spans="1:8" x14ac:dyDescent="0.25">
      <c r="A898" s="272" t="s">
        <v>3629</v>
      </c>
      <c r="B898" s="272" t="s">
        <v>3630</v>
      </c>
      <c r="C898" s="272" t="s">
        <v>3631</v>
      </c>
      <c r="D898" s="272" t="s">
        <v>1778</v>
      </c>
      <c r="E898" s="269" t="s">
        <v>1877</v>
      </c>
      <c r="F898" s="269" t="s">
        <v>1698</v>
      </c>
      <c r="G898" s="269" t="s">
        <v>1794</v>
      </c>
    </row>
    <row r="899" spans="1:8" x14ac:dyDescent="0.25">
      <c r="A899" s="273" t="s">
        <v>3632</v>
      </c>
      <c r="B899" s="272" t="s">
        <v>3633</v>
      </c>
      <c r="C899" s="272" t="s">
        <v>3634</v>
      </c>
      <c r="D899" s="272" t="s">
        <v>1729</v>
      </c>
      <c r="E899" s="269" t="s">
        <v>1724</v>
      </c>
      <c r="F899" s="269" t="s">
        <v>1393</v>
      </c>
      <c r="G899" s="269" t="s">
        <v>1630</v>
      </c>
      <c r="H899" s="269" t="s">
        <v>1621</v>
      </c>
    </row>
    <row r="900" spans="1:8" x14ac:dyDescent="0.25">
      <c r="A900" s="272" t="s">
        <v>3635</v>
      </c>
      <c r="B900" s="272" t="s">
        <v>3636</v>
      </c>
      <c r="C900" s="272" t="s">
        <v>3637</v>
      </c>
      <c r="D900" s="272" t="s">
        <v>3502</v>
      </c>
      <c r="F900" s="269" t="s">
        <v>3500</v>
      </c>
    </row>
    <row r="901" spans="1:8" x14ac:dyDescent="0.25">
      <c r="A901" s="272" t="s">
        <v>3638</v>
      </c>
      <c r="B901" s="272" t="s">
        <v>3639</v>
      </c>
      <c r="C901" s="272" t="s">
        <v>3640</v>
      </c>
      <c r="D901" s="272" t="s">
        <v>3641</v>
      </c>
      <c r="F901" s="269" t="s">
        <v>2029</v>
      </c>
    </row>
    <row r="902" spans="1:8" x14ac:dyDescent="0.25">
      <c r="A902" s="273" t="s">
        <v>3642</v>
      </c>
      <c r="B902" s="272" t="s">
        <v>3643</v>
      </c>
      <c r="C902" s="272" t="s">
        <v>3644</v>
      </c>
      <c r="D902" s="272" t="s">
        <v>1729</v>
      </c>
      <c r="E902" s="269" t="s">
        <v>1801</v>
      </c>
      <c r="F902" s="269" t="s">
        <v>1393</v>
      </c>
      <c r="G902" s="269" t="s">
        <v>1630</v>
      </c>
      <c r="H902" s="269" t="s">
        <v>1621</v>
      </c>
    </row>
    <row r="903" spans="1:8" x14ac:dyDescent="0.25">
      <c r="A903" s="272" t="s">
        <v>3645</v>
      </c>
      <c r="B903" s="272" t="s">
        <v>3646</v>
      </c>
      <c r="C903" s="272" t="s">
        <v>3647</v>
      </c>
      <c r="D903" s="272" t="s">
        <v>3502</v>
      </c>
      <c r="F903" s="269" t="s">
        <v>1714</v>
      </c>
    </row>
    <row r="904" spans="1:8" x14ac:dyDescent="0.25">
      <c r="A904" s="273" t="s">
        <v>3648</v>
      </c>
      <c r="B904" s="272" t="s">
        <v>3649</v>
      </c>
      <c r="C904" s="272" t="s">
        <v>3650</v>
      </c>
      <c r="D904" s="272" t="s">
        <v>1729</v>
      </c>
      <c r="E904" s="269" t="s">
        <v>1677</v>
      </c>
      <c r="F904" s="269" t="s">
        <v>1393</v>
      </c>
      <c r="G904" s="269" t="s">
        <v>1678</v>
      </c>
      <c r="H904" s="269" t="s">
        <v>1621</v>
      </c>
    </row>
    <row r="905" spans="1:8" x14ac:dyDescent="0.25">
      <c r="A905" s="272" t="s">
        <v>3651</v>
      </c>
      <c r="B905" s="272" t="s">
        <v>3652</v>
      </c>
      <c r="C905" s="272" t="s">
        <v>3653</v>
      </c>
      <c r="D905" s="272" t="s">
        <v>3641</v>
      </c>
      <c r="E905" s="269" t="s">
        <v>1708</v>
      </c>
      <c r="F905" s="269" t="s">
        <v>1698</v>
      </c>
    </row>
    <row r="906" spans="1:8" x14ac:dyDescent="0.25">
      <c r="A906" s="272" t="s">
        <v>3654</v>
      </c>
      <c r="B906" s="272" t="s">
        <v>3655</v>
      </c>
      <c r="C906" s="272" t="s">
        <v>3656</v>
      </c>
      <c r="D906" s="272" t="s">
        <v>1778</v>
      </c>
      <c r="F906" s="269" t="s">
        <v>2120</v>
      </c>
    </row>
    <row r="907" spans="1:8" x14ac:dyDescent="0.25">
      <c r="A907" s="272" t="s">
        <v>3657</v>
      </c>
      <c r="B907" s="272" t="s">
        <v>3658</v>
      </c>
      <c r="C907" s="272" t="s">
        <v>3658</v>
      </c>
      <c r="D907" s="272" t="s">
        <v>1778</v>
      </c>
      <c r="E907" s="269" t="s">
        <v>1877</v>
      </c>
      <c r="F907" s="269" t="s">
        <v>1698</v>
      </c>
    </row>
    <row r="908" spans="1:8" x14ac:dyDescent="0.25">
      <c r="A908" s="272" t="s">
        <v>3659</v>
      </c>
      <c r="B908" s="272" t="s">
        <v>3660</v>
      </c>
      <c r="C908" s="272" t="s">
        <v>3661</v>
      </c>
      <c r="D908" s="272" t="s">
        <v>3502</v>
      </c>
      <c r="E908" s="269" t="s">
        <v>1741</v>
      </c>
      <c r="F908" s="269" t="s">
        <v>1698</v>
      </c>
      <c r="G908" s="269" t="s">
        <v>1794</v>
      </c>
    </row>
    <row r="909" spans="1:8" x14ac:dyDescent="0.25">
      <c r="A909" s="272" t="s">
        <v>3662</v>
      </c>
      <c r="B909" s="272" t="s">
        <v>3663</v>
      </c>
      <c r="C909" s="272" t="s">
        <v>3664</v>
      </c>
      <c r="D909" s="272" t="s">
        <v>1778</v>
      </c>
      <c r="E909" s="269" t="s">
        <v>1877</v>
      </c>
      <c r="F909" s="269" t="s">
        <v>1698</v>
      </c>
      <c r="G909" s="269" t="s">
        <v>1794</v>
      </c>
    </row>
    <row r="910" spans="1:8" x14ac:dyDescent="0.25">
      <c r="A910" s="272" t="s">
        <v>3665</v>
      </c>
      <c r="B910" s="272" t="s">
        <v>3666</v>
      </c>
      <c r="C910" s="272" t="s">
        <v>3667</v>
      </c>
      <c r="D910" s="272" t="s">
        <v>3502</v>
      </c>
      <c r="E910" s="269" t="s">
        <v>1979</v>
      </c>
      <c r="F910" s="269" t="s">
        <v>1698</v>
      </c>
      <c r="G910" s="269" t="s">
        <v>1794</v>
      </c>
    </row>
    <row r="911" spans="1:8" x14ac:dyDescent="0.25">
      <c r="A911" s="272" t="s">
        <v>3668</v>
      </c>
      <c r="B911" s="272" t="s">
        <v>3669</v>
      </c>
      <c r="C911" s="272" t="s">
        <v>3670</v>
      </c>
      <c r="D911" s="272" t="s">
        <v>1778</v>
      </c>
      <c r="E911" s="269" t="s">
        <v>1969</v>
      </c>
      <c r="F911" s="269" t="s">
        <v>1698</v>
      </c>
      <c r="G911" s="269" t="s">
        <v>1794</v>
      </c>
    </row>
    <row r="912" spans="1:8" x14ac:dyDescent="0.25">
      <c r="A912" s="272" t="s">
        <v>3671</v>
      </c>
      <c r="B912" s="272" t="s">
        <v>3672</v>
      </c>
      <c r="C912" s="272" t="s">
        <v>3673</v>
      </c>
      <c r="D912" s="272" t="s">
        <v>1778</v>
      </c>
      <c r="E912" s="269" t="s">
        <v>1864</v>
      </c>
      <c r="F912" s="269" t="s">
        <v>1698</v>
      </c>
      <c r="G912" s="269" t="s">
        <v>1794</v>
      </c>
    </row>
    <row r="913" spans="1:7" x14ac:dyDescent="0.25">
      <c r="A913" s="272" t="s">
        <v>3674</v>
      </c>
      <c r="B913" s="272" t="s">
        <v>3675</v>
      </c>
      <c r="C913" s="272" t="s">
        <v>3676</v>
      </c>
      <c r="D913" s="272" t="s">
        <v>1778</v>
      </c>
      <c r="E913" s="269" t="s">
        <v>1969</v>
      </c>
      <c r="F913" s="269" t="s">
        <v>1698</v>
      </c>
      <c r="G913" s="269" t="s">
        <v>1794</v>
      </c>
    </row>
    <row r="914" spans="1:7" x14ac:dyDescent="0.25">
      <c r="A914" s="272" t="s">
        <v>3677</v>
      </c>
      <c r="B914" s="272" t="s">
        <v>3678</v>
      </c>
      <c r="C914" s="272" t="s">
        <v>3679</v>
      </c>
      <c r="D914" s="272" t="s">
        <v>1778</v>
      </c>
      <c r="E914" s="269" t="s">
        <v>1979</v>
      </c>
      <c r="F914" s="269" t="s">
        <v>1698</v>
      </c>
      <c r="G914" s="269" t="s">
        <v>1794</v>
      </c>
    </row>
    <row r="915" spans="1:7" x14ac:dyDescent="0.25">
      <c r="A915" s="272" t="s">
        <v>3680</v>
      </c>
      <c r="B915" s="272" t="s">
        <v>3681</v>
      </c>
      <c r="C915" s="272" t="s">
        <v>3682</v>
      </c>
      <c r="D915" s="272" t="s">
        <v>1778</v>
      </c>
      <c r="E915" s="269" t="s">
        <v>1979</v>
      </c>
      <c r="F915" s="269" t="s">
        <v>1698</v>
      </c>
      <c r="G915" s="269" t="s">
        <v>1794</v>
      </c>
    </row>
    <row r="916" spans="1:7" x14ac:dyDescent="0.25">
      <c r="A916" s="272" t="s">
        <v>3683</v>
      </c>
      <c r="B916" s="272" t="s">
        <v>3684</v>
      </c>
      <c r="C916" s="272" t="s">
        <v>3685</v>
      </c>
      <c r="D916" s="272" t="s">
        <v>1778</v>
      </c>
      <c r="E916" s="269" t="s">
        <v>1708</v>
      </c>
      <c r="F916" s="269" t="s">
        <v>1698</v>
      </c>
      <c r="G916" s="269" t="s">
        <v>1794</v>
      </c>
    </row>
    <row r="917" spans="1:7" x14ac:dyDescent="0.25">
      <c r="A917" s="272" t="s">
        <v>3686</v>
      </c>
      <c r="B917" s="272" t="s">
        <v>3687</v>
      </c>
      <c r="C917" s="272" t="s">
        <v>3688</v>
      </c>
      <c r="D917" s="272" t="s">
        <v>1778</v>
      </c>
      <c r="E917" s="269" t="s">
        <v>1708</v>
      </c>
      <c r="F917" s="269" t="s">
        <v>1698</v>
      </c>
      <c r="G917" s="269" t="s">
        <v>1794</v>
      </c>
    </row>
    <row r="918" spans="1:7" x14ac:dyDescent="0.25">
      <c r="A918" s="272" t="s">
        <v>3689</v>
      </c>
      <c r="B918" s="272" t="s">
        <v>3690</v>
      </c>
      <c r="C918" s="272" t="s">
        <v>3691</v>
      </c>
      <c r="D918" s="272" t="s">
        <v>1778</v>
      </c>
      <c r="E918" s="269" t="s">
        <v>1979</v>
      </c>
      <c r="F918" s="269" t="s">
        <v>1698</v>
      </c>
      <c r="G918" s="269" t="s">
        <v>1794</v>
      </c>
    </row>
    <row r="919" spans="1:7" x14ac:dyDescent="0.25">
      <c r="A919" s="272" t="s">
        <v>3692</v>
      </c>
      <c r="B919" s="272" t="s">
        <v>3693</v>
      </c>
      <c r="C919" s="272" t="s">
        <v>3694</v>
      </c>
      <c r="D919" s="272" t="s">
        <v>1778</v>
      </c>
      <c r="E919" s="269" t="s">
        <v>1979</v>
      </c>
      <c r="F919" s="269" t="s">
        <v>1698</v>
      </c>
      <c r="G919" s="269" t="s">
        <v>1794</v>
      </c>
    </row>
    <row r="920" spans="1:7" x14ac:dyDescent="0.25">
      <c r="A920" s="272" t="s">
        <v>3695</v>
      </c>
      <c r="B920" s="272" t="s">
        <v>3696</v>
      </c>
      <c r="C920" s="272" t="s">
        <v>3697</v>
      </c>
      <c r="D920" s="272" t="s">
        <v>1778</v>
      </c>
      <c r="E920" s="269" t="s">
        <v>1708</v>
      </c>
      <c r="F920" s="269" t="s">
        <v>1698</v>
      </c>
      <c r="G920" s="269" t="s">
        <v>1794</v>
      </c>
    </row>
    <row r="921" spans="1:7" x14ac:dyDescent="0.25">
      <c r="A921" s="272" t="s">
        <v>3698</v>
      </c>
      <c r="B921" s="272" t="s">
        <v>3699</v>
      </c>
      <c r="C921" s="272" t="s">
        <v>3700</v>
      </c>
      <c r="D921" s="272" t="s">
        <v>1778</v>
      </c>
      <c r="E921" s="269" t="s">
        <v>1979</v>
      </c>
      <c r="F921" s="269" t="s">
        <v>1698</v>
      </c>
      <c r="G921" s="269" t="s">
        <v>1794</v>
      </c>
    </row>
    <row r="922" spans="1:7" x14ac:dyDescent="0.25">
      <c r="A922" s="272" t="s">
        <v>3701</v>
      </c>
      <c r="B922" s="272" t="s">
        <v>3702</v>
      </c>
      <c r="C922" s="272" t="s">
        <v>3703</v>
      </c>
      <c r="D922" s="272" t="s">
        <v>3023</v>
      </c>
      <c r="E922" s="269" t="s">
        <v>1979</v>
      </c>
      <c r="F922" s="269" t="s">
        <v>1698</v>
      </c>
      <c r="G922" s="269" t="s">
        <v>1794</v>
      </c>
    </row>
    <row r="923" spans="1:7" x14ac:dyDescent="0.25">
      <c r="A923" s="272" t="s">
        <v>3704</v>
      </c>
      <c r="B923" s="272" t="s">
        <v>3705</v>
      </c>
      <c r="C923" s="272" t="s">
        <v>3706</v>
      </c>
      <c r="D923" s="272" t="s">
        <v>1778</v>
      </c>
      <c r="E923" s="269" t="s">
        <v>1843</v>
      </c>
      <c r="F923" s="269" t="s">
        <v>1698</v>
      </c>
      <c r="G923" s="269" t="s">
        <v>1794</v>
      </c>
    </row>
    <row r="924" spans="1:7" x14ac:dyDescent="0.25">
      <c r="A924" s="272" t="s">
        <v>3707</v>
      </c>
      <c r="B924" s="272" t="s">
        <v>3708</v>
      </c>
      <c r="C924" s="272" t="s">
        <v>3709</v>
      </c>
      <c r="D924" s="272" t="s">
        <v>1778</v>
      </c>
      <c r="E924" s="269" t="s">
        <v>1853</v>
      </c>
      <c r="F924" s="269" t="s">
        <v>1698</v>
      </c>
      <c r="G924" s="269" t="s">
        <v>1794</v>
      </c>
    </row>
    <row r="925" spans="1:7" x14ac:dyDescent="0.25">
      <c r="A925" s="272" t="s">
        <v>3710</v>
      </c>
      <c r="B925" s="272" t="s">
        <v>3711</v>
      </c>
      <c r="C925" s="272" t="s">
        <v>3712</v>
      </c>
      <c r="D925" s="272" t="s">
        <v>1778</v>
      </c>
      <c r="E925" s="269" t="s">
        <v>1948</v>
      </c>
      <c r="F925" s="269" t="s">
        <v>1698</v>
      </c>
      <c r="G925" s="269" t="s">
        <v>1794</v>
      </c>
    </row>
    <row r="926" spans="1:7" x14ac:dyDescent="0.25">
      <c r="A926" s="272" t="s">
        <v>3713</v>
      </c>
      <c r="B926" s="272" t="s">
        <v>3714</v>
      </c>
      <c r="C926" s="272" t="s">
        <v>3715</v>
      </c>
      <c r="D926" s="272" t="s">
        <v>1778</v>
      </c>
      <c r="E926" s="269" t="s">
        <v>1708</v>
      </c>
      <c r="F926" s="269" t="s">
        <v>1698</v>
      </c>
      <c r="G926" s="269" t="s">
        <v>1794</v>
      </c>
    </row>
    <row r="927" spans="1:7" x14ac:dyDescent="0.25">
      <c r="A927" s="272" t="s">
        <v>1311</v>
      </c>
      <c r="B927" s="272" t="s">
        <v>3716</v>
      </c>
      <c r="C927" s="272" t="s">
        <v>3717</v>
      </c>
      <c r="D927" s="272" t="s">
        <v>1778</v>
      </c>
      <c r="E927" s="269" t="s">
        <v>3020</v>
      </c>
      <c r="F927" s="269" t="s">
        <v>1698</v>
      </c>
      <c r="G927" s="269" t="s">
        <v>1794</v>
      </c>
    </row>
    <row r="928" spans="1:7" s="277" customFormat="1" x14ac:dyDescent="0.25">
      <c r="A928" s="271" t="s">
        <v>1312</v>
      </c>
      <c r="B928" s="274" t="s">
        <v>3718</v>
      </c>
      <c r="C928" s="274" t="s">
        <v>3719</v>
      </c>
      <c r="D928" s="274" t="s">
        <v>3720</v>
      </c>
      <c r="E928" s="277" t="s">
        <v>1619</v>
      </c>
      <c r="F928" s="277" t="s">
        <v>1393</v>
      </c>
      <c r="G928" s="277" t="s">
        <v>1620</v>
      </c>
    </row>
    <row r="929" spans="1:8" x14ac:dyDescent="0.25">
      <c r="A929" s="272" t="s">
        <v>3721</v>
      </c>
      <c r="B929" s="272" t="s">
        <v>3722</v>
      </c>
      <c r="C929" s="272" t="s">
        <v>585</v>
      </c>
      <c r="D929" s="272" t="s">
        <v>3720</v>
      </c>
      <c r="F929" s="269" t="s">
        <v>2043</v>
      </c>
    </row>
    <row r="930" spans="1:8" x14ac:dyDescent="0.25">
      <c r="A930" s="272" t="s">
        <v>3723</v>
      </c>
      <c r="B930" s="272" t="s">
        <v>586</v>
      </c>
      <c r="C930" s="272" t="s">
        <v>587</v>
      </c>
      <c r="D930" s="272" t="s">
        <v>3720</v>
      </c>
      <c r="F930" s="269" t="s">
        <v>1721</v>
      </c>
    </row>
    <row r="931" spans="1:8" x14ac:dyDescent="0.25">
      <c r="A931" s="272" t="s">
        <v>3724</v>
      </c>
      <c r="B931" s="272" t="s">
        <v>588</v>
      </c>
      <c r="C931" s="272" t="s">
        <v>589</v>
      </c>
      <c r="D931" s="272" t="s">
        <v>3720</v>
      </c>
      <c r="F931" s="269" t="s">
        <v>1663</v>
      </c>
    </row>
    <row r="932" spans="1:8" x14ac:dyDescent="0.25">
      <c r="A932" s="272" t="s">
        <v>3725</v>
      </c>
      <c r="B932" s="272" t="s">
        <v>3726</v>
      </c>
      <c r="C932" s="272" t="s">
        <v>3727</v>
      </c>
      <c r="D932" s="272" t="s">
        <v>3728</v>
      </c>
      <c r="E932" s="269" t="s">
        <v>1864</v>
      </c>
      <c r="F932" s="269" t="s">
        <v>1698</v>
      </c>
      <c r="G932" s="269" t="s">
        <v>1699</v>
      </c>
      <c r="H932" s="269" t="s">
        <v>1700</v>
      </c>
    </row>
    <row r="933" spans="1:8" x14ac:dyDescent="0.25">
      <c r="A933" s="272" t="s">
        <v>3729</v>
      </c>
      <c r="B933" s="272" t="s">
        <v>590</v>
      </c>
      <c r="C933" s="272" t="s">
        <v>591</v>
      </c>
      <c r="D933" s="272" t="s">
        <v>3720</v>
      </c>
      <c r="F933" s="269" t="s">
        <v>1786</v>
      </c>
    </row>
    <row r="934" spans="1:8" x14ac:dyDescent="0.25">
      <c r="A934" s="272" t="s">
        <v>3730</v>
      </c>
      <c r="B934" s="272" t="s">
        <v>592</v>
      </c>
      <c r="C934" s="272" t="s">
        <v>593</v>
      </c>
      <c r="D934" s="272" t="s">
        <v>3720</v>
      </c>
      <c r="E934" s="269" t="s">
        <v>1677</v>
      </c>
      <c r="F934" s="269" t="s">
        <v>1393</v>
      </c>
      <c r="G934" s="269" t="s">
        <v>1620</v>
      </c>
      <c r="H934" s="269" t="s">
        <v>1621</v>
      </c>
    </row>
    <row r="935" spans="1:8" x14ac:dyDescent="0.25">
      <c r="A935" s="272" t="s">
        <v>3731</v>
      </c>
      <c r="B935" s="272" t="s">
        <v>594</v>
      </c>
      <c r="C935" s="272" t="s">
        <v>595</v>
      </c>
      <c r="D935" s="272" t="s">
        <v>3720</v>
      </c>
      <c r="F935" s="269" t="s">
        <v>2297</v>
      </c>
    </row>
    <row r="936" spans="1:8" x14ac:dyDescent="0.25">
      <c r="A936" s="272" t="s">
        <v>3732</v>
      </c>
      <c r="B936" s="272" t="s">
        <v>3733</v>
      </c>
      <c r="C936" s="272" t="s">
        <v>3734</v>
      </c>
      <c r="D936" s="272" t="s">
        <v>3728</v>
      </c>
      <c r="E936" s="269" t="s">
        <v>1839</v>
      </c>
      <c r="F936" s="269" t="s">
        <v>1698</v>
      </c>
      <c r="G936" s="269" t="s">
        <v>1699</v>
      </c>
      <c r="H936" s="269" t="s">
        <v>1700</v>
      </c>
    </row>
    <row r="937" spans="1:8" x14ac:dyDescent="0.25">
      <c r="A937" s="272" t="s">
        <v>3735</v>
      </c>
      <c r="B937" s="272" t="s">
        <v>596</v>
      </c>
      <c r="C937" s="272" t="s">
        <v>597</v>
      </c>
      <c r="D937" s="272" t="s">
        <v>3720</v>
      </c>
      <c r="F937" s="269" t="s">
        <v>2401</v>
      </c>
    </row>
    <row r="938" spans="1:8" x14ac:dyDescent="0.25">
      <c r="A938" s="272" t="s">
        <v>3736</v>
      </c>
      <c r="B938" s="272" t="s">
        <v>598</v>
      </c>
      <c r="C938" s="272" t="s">
        <v>599</v>
      </c>
      <c r="D938" s="272" t="s">
        <v>3720</v>
      </c>
      <c r="E938" s="269" t="s">
        <v>1767</v>
      </c>
      <c r="F938" s="269" t="s">
        <v>1393</v>
      </c>
      <c r="G938" s="269" t="s">
        <v>1620</v>
      </c>
      <c r="H938" s="269" t="s">
        <v>1621</v>
      </c>
    </row>
    <row r="939" spans="1:8" x14ac:dyDescent="0.25">
      <c r="A939" s="272" t="s">
        <v>3737</v>
      </c>
      <c r="B939" s="272" t="s">
        <v>600</v>
      </c>
      <c r="C939" s="272" t="s">
        <v>601</v>
      </c>
      <c r="D939" s="272" t="s">
        <v>3720</v>
      </c>
      <c r="F939" s="269" t="s">
        <v>1716</v>
      </c>
    </row>
    <row r="940" spans="1:8" x14ac:dyDescent="0.25">
      <c r="A940" s="272" t="s">
        <v>3738</v>
      </c>
      <c r="B940" s="272" t="s">
        <v>602</v>
      </c>
      <c r="C940" s="272" t="s">
        <v>603</v>
      </c>
      <c r="D940" s="272" t="s">
        <v>3728</v>
      </c>
      <c r="F940" s="269" t="s">
        <v>3085</v>
      </c>
    </row>
    <row r="941" spans="1:8" x14ac:dyDescent="0.25">
      <c r="A941" s="272" t="s">
        <v>3739</v>
      </c>
      <c r="B941" s="272" t="s">
        <v>3740</v>
      </c>
      <c r="C941" s="272" t="s">
        <v>3741</v>
      </c>
      <c r="D941" s="272" t="s">
        <v>3728</v>
      </c>
      <c r="E941" s="269" t="s">
        <v>1839</v>
      </c>
      <c r="F941" s="269" t="s">
        <v>1698</v>
      </c>
      <c r="G941" s="269" t="s">
        <v>1699</v>
      </c>
      <c r="H941" s="269" t="s">
        <v>1700</v>
      </c>
    </row>
    <row r="942" spans="1:8" s="277" customFormat="1" x14ac:dyDescent="0.25">
      <c r="A942" s="274" t="s">
        <v>3742</v>
      </c>
      <c r="B942" s="274" t="s">
        <v>3743</v>
      </c>
      <c r="C942" s="274" t="s">
        <v>1614</v>
      </c>
      <c r="D942" s="274" t="s">
        <v>1729</v>
      </c>
      <c r="F942" s="277" t="s">
        <v>1393</v>
      </c>
    </row>
    <row r="943" spans="1:8" x14ac:dyDescent="0.25">
      <c r="A943" s="273" t="s">
        <v>3744</v>
      </c>
      <c r="B943" s="272" t="s">
        <v>3745</v>
      </c>
      <c r="C943" s="272" t="s">
        <v>3746</v>
      </c>
      <c r="D943" s="272" t="s">
        <v>1729</v>
      </c>
      <c r="E943" s="269" t="s">
        <v>1767</v>
      </c>
      <c r="F943" s="269" t="s">
        <v>1393</v>
      </c>
      <c r="G943" s="269" t="s">
        <v>1678</v>
      </c>
      <c r="H943" s="269" t="s">
        <v>1621</v>
      </c>
    </row>
    <row r="944" spans="1:8" x14ac:dyDescent="0.25">
      <c r="A944" s="273" t="s">
        <v>3747</v>
      </c>
      <c r="B944" s="272" t="s">
        <v>3748</v>
      </c>
      <c r="C944" s="272" t="s">
        <v>3749</v>
      </c>
      <c r="D944" s="272" t="s">
        <v>1729</v>
      </c>
      <c r="E944" s="269" t="s">
        <v>1677</v>
      </c>
      <c r="F944" s="269" t="s">
        <v>1393</v>
      </c>
      <c r="G944" s="269" t="s">
        <v>1678</v>
      </c>
      <c r="H944" s="269" t="s">
        <v>1621</v>
      </c>
    </row>
    <row r="945" spans="1:8" x14ac:dyDescent="0.25">
      <c r="A945" s="274" t="s">
        <v>3750</v>
      </c>
      <c r="B945" s="272" t="s">
        <v>3751</v>
      </c>
      <c r="C945" s="272" t="s">
        <v>3752</v>
      </c>
      <c r="D945" s="272" t="s">
        <v>3753</v>
      </c>
      <c r="F945" s="269" t="s">
        <v>1698</v>
      </c>
    </row>
    <row r="946" spans="1:8" x14ac:dyDescent="0.25">
      <c r="A946" s="272" t="s">
        <v>3754</v>
      </c>
      <c r="B946" s="272" t="s">
        <v>3755</v>
      </c>
      <c r="C946" s="272" t="s">
        <v>3756</v>
      </c>
      <c r="D946" s="272" t="s">
        <v>3753</v>
      </c>
      <c r="E946" s="269" t="s">
        <v>1741</v>
      </c>
      <c r="F946" s="269" t="s">
        <v>1698</v>
      </c>
      <c r="G946" s="269" t="s">
        <v>1699</v>
      </c>
      <c r="H946" s="269" t="s">
        <v>1700</v>
      </c>
    </row>
    <row r="947" spans="1:8" x14ac:dyDescent="0.25">
      <c r="A947" s="272" t="s">
        <v>3757</v>
      </c>
      <c r="B947" s="272" t="s">
        <v>3758</v>
      </c>
      <c r="C947" s="272" t="s">
        <v>3759</v>
      </c>
      <c r="D947" s="272" t="s">
        <v>3753</v>
      </c>
      <c r="E947" s="269" t="s">
        <v>1843</v>
      </c>
      <c r="F947" s="269" t="s">
        <v>1698</v>
      </c>
      <c r="G947" s="269" t="s">
        <v>1709</v>
      </c>
      <c r="H947" s="269" t="s">
        <v>1700</v>
      </c>
    </row>
    <row r="948" spans="1:8" x14ac:dyDescent="0.25">
      <c r="A948" s="272" t="s">
        <v>3760</v>
      </c>
      <c r="B948" s="272" t="s">
        <v>3761</v>
      </c>
      <c r="C948" s="272" t="s">
        <v>3762</v>
      </c>
      <c r="D948" s="272" t="s">
        <v>3753</v>
      </c>
      <c r="E948" s="269" t="s">
        <v>1843</v>
      </c>
      <c r="F948" s="269" t="s">
        <v>1698</v>
      </c>
      <c r="G948" s="269" t="s">
        <v>1709</v>
      </c>
      <c r="H948" s="269" t="s">
        <v>1700</v>
      </c>
    </row>
    <row r="949" spans="1:8" x14ac:dyDescent="0.25">
      <c r="A949" s="272" t="s">
        <v>3763</v>
      </c>
      <c r="B949" s="272" t="s">
        <v>3764</v>
      </c>
      <c r="C949" s="272" t="s">
        <v>3765</v>
      </c>
      <c r="D949" s="272" t="s">
        <v>1729</v>
      </c>
      <c r="E949" s="269" t="s">
        <v>1771</v>
      </c>
      <c r="F949" s="269" t="s">
        <v>1393</v>
      </c>
      <c r="G949" s="269" t="s">
        <v>1620</v>
      </c>
      <c r="H949" s="269" t="s">
        <v>1621</v>
      </c>
    </row>
    <row r="950" spans="1:8" s="277" customFormat="1" x14ac:dyDescent="0.25">
      <c r="A950" s="274" t="s">
        <v>3766</v>
      </c>
      <c r="B950" s="274" t="s">
        <v>604</v>
      </c>
      <c r="C950" s="274" t="s">
        <v>1614</v>
      </c>
      <c r="D950" s="274" t="s">
        <v>1615</v>
      </c>
      <c r="F950" s="277" t="s">
        <v>1393</v>
      </c>
    </row>
    <row r="951" spans="1:8" x14ac:dyDescent="0.25">
      <c r="A951" s="273" t="s">
        <v>3767</v>
      </c>
      <c r="B951" s="272" t="s">
        <v>3768</v>
      </c>
      <c r="C951" s="272" t="s">
        <v>3769</v>
      </c>
      <c r="D951" s="272" t="s">
        <v>1615</v>
      </c>
      <c r="E951" s="269" t="s">
        <v>1677</v>
      </c>
      <c r="F951" s="269" t="s">
        <v>1393</v>
      </c>
      <c r="G951" s="269" t="s">
        <v>1678</v>
      </c>
      <c r="H951" s="269" t="s">
        <v>1621</v>
      </c>
    </row>
    <row r="952" spans="1:8" x14ac:dyDescent="0.25">
      <c r="A952" s="273" t="s">
        <v>3770</v>
      </c>
      <c r="B952" s="272" t="s">
        <v>3771</v>
      </c>
      <c r="C952" s="272" t="s">
        <v>3772</v>
      </c>
      <c r="D952" s="272" t="s">
        <v>1615</v>
      </c>
      <c r="E952" s="269" t="s">
        <v>1771</v>
      </c>
      <c r="F952" s="269" t="s">
        <v>1393</v>
      </c>
      <c r="G952" s="269" t="s">
        <v>1620</v>
      </c>
      <c r="H952" s="269" t="s">
        <v>1621</v>
      </c>
    </row>
    <row r="953" spans="1:8" x14ac:dyDescent="0.25">
      <c r="A953" s="272" t="s">
        <v>3773</v>
      </c>
      <c r="B953" s="272" t="s">
        <v>3774</v>
      </c>
      <c r="C953" s="272" t="s">
        <v>3775</v>
      </c>
      <c r="D953" s="272" t="s">
        <v>1729</v>
      </c>
      <c r="E953" s="269" t="s">
        <v>1771</v>
      </c>
      <c r="F953" s="269" t="s">
        <v>1393</v>
      </c>
      <c r="G953" s="269" t="s">
        <v>1620</v>
      </c>
      <c r="H953" s="269" t="s">
        <v>1621</v>
      </c>
    </row>
    <row r="954" spans="1:8" x14ac:dyDescent="0.25">
      <c r="A954" s="272" t="s">
        <v>3776</v>
      </c>
      <c r="B954" s="272" t="s">
        <v>3777</v>
      </c>
      <c r="C954" s="272" t="s">
        <v>3778</v>
      </c>
      <c r="D954" s="272" t="s">
        <v>1729</v>
      </c>
      <c r="E954" s="269" t="s">
        <v>1771</v>
      </c>
      <c r="F954" s="269" t="s">
        <v>1393</v>
      </c>
      <c r="G954" s="269" t="s">
        <v>1620</v>
      </c>
      <c r="H954" s="269" t="s">
        <v>1621</v>
      </c>
    </row>
    <row r="955" spans="1:8" x14ac:dyDescent="0.25">
      <c r="A955" s="273" t="s">
        <v>3779</v>
      </c>
      <c r="B955" s="272" t="s">
        <v>3780</v>
      </c>
      <c r="C955" s="272" t="s">
        <v>3781</v>
      </c>
      <c r="D955" s="272" t="s">
        <v>1729</v>
      </c>
      <c r="E955" s="269" t="s">
        <v>1625</v>
      </c>
      <c r="F955" s="269" t="s">
        <v>1393</v>
      </c>
      <c r="G955" s="269" t="s">
        <v>1630</v>
      </c>
      <c r="H955" s="269" t="s">
        <v>1621</v>
      </c>
    </row>
    <row r="956" spans="1:8" x14ac:dyDescent="0.25">
      <c r="A956" s="273" t="s">
        <v>3782</v>
      </c>
      <c r="B956" s="272" t="s">
        <v>3783</v>
      </c>
      <c r="C956" s="272" t="s">
        <v>3784</v>
      </c>
      <c r="D956" s="272" t="s">
        <v>1729</v>
      </c>
      <c r="E956" s="269" t="s">
        <v>1619</v>
      </c>
      <c r="F956" s="269" t="s">
        <v>1393</v>
      </c>
      <c r="G956" s="269" t="s">
        <v>1620</v>
      </c>
      <c r="H956" s="269" t="s">
        <v>1621</v>
      </c>
    </row>
    <row r="957" spans="1:8" x14ac:dyDescent="0.25">
      <c r="A957" s="273" t="s">
        <v>3785</v>
      </c>
      <c r="B957" s="272" t="s">
        <v>3786</v>
      </c>
      <c r="C957" s="272" t="s">
        <v>3787</v>
      </c>
      <c r="D957" s="272" t="s">
        <v>1729</v>
      </c>
      <c r="E957" s="269" t="s">
        <v>1629</v>
      </c>
      <c r="F957" s="269" t="s">
        <v>1393</v>
      </c>
      <c r="G957" s="269" t="s">
        <v>1630</v>
      </c>
      <c r="H957" s="269" t="s">
        <v>1621</v>
      </c>
    </row>
    <row r="958" spans="1:8" x14ac:dyDescent="0.25">
      <c r="A958" s="272" t="s">
        <v>3788</v>
      </c>
      <c r="B958" s="272" t="s">
        <v>3789</v>
      </c>
      <c r="C958" s="272" t="s">
        <v>3790</v>
      </c>
      <c r="D958" s="272"/>
      <c r="F958" s="269" t="s">
        <v>3791</v>
      </c>
    </row>
    <row r="959" spans="1:8" x14ac:dyDescent="0.25">
      <c r="A959" s="273" t="s">
        <v>3792</v>
      </c>
      <c r="B959" s="272" t="s">
        <v>3793</v>
      </c>
      <c r="C959" s="272" t="s">
        <v>3794</v>
      </c>
      <c r="D959" s="272" t="s">
        <v>1729</v>
      </c>
      <c r="E959" s="269" t="s">
        <v>1767</v>
      </c>
      <c r="F959" s="269" t="s">
        <v>1393</v>
      </c>
      <c r="G959" s="269" t="s">
        <v>1678</v>
      </c>
      <c r="H959" s="269" t="s">
        <v>1621</v>
      </c>
    </row>
    <row r="960" spans="1:8" s="277" customFormat="1" x14ac:dyDescent="0.25">
      <c r="A960" s="271" t="s">
        <v>605</v>
      </c>
      <c r="B960" s="274" t="s">
        <v>3795</v>
      </c>
      <c r="C960" s="274" t="s">
        <v>3796</v>
      </c>
      <c r="D960" s="274" t="s">
        <v>3797</v>
      </c>
      <c r="F960" s="277" t="s">
        <v>1393</v>
      </c>
    </row>
    <row r="961" spans="1:8" x14ac:dyDescent="0.25">
      <c r="A961" s="273" t="s">
        <v>3798</v>
      </c>
      <c r="B961" s="272" t="s">
        <v>1421</v>
      </c>
      <c r="C961" s="272" t="s">
        <v>3799</v>
      </c>
      <c r="D961" s="272" t="s">
        <v>3797</v>
      </c>
      <c r="E961" s="269" t="s">
        <v>1635</v>
      </c>
      <c r="F961" s="269" t="s">
        <v>1393</v>
      </c>
      <c r="G961" s="269" t="s">
        <v>1620</v>
      </c>
      <c r="H961" s="269" t="s">
        <v>1621</v>
      </c>
    </row>
    <row r="962" spans="1:8" x14ac:dyDescent="0.25">
      <c r="A962" s="273" t="s">
        <v>3800</v>
      </c>
      <c r="B962" s="272" t="s">
        <v>606</v>
      </c>
      <c r="C962" s="272" t="s">
        <v>3801</v>
      </c>
      <c r="D962" s="272" t="s">
        <v>3797</v>
      </c>
      <c r="E962" s="269" t="s">
        <v>1648</v>
      </c>
      <c r="F962" s="269" t="s">
        <v>1393</v>
      </c>
      <c r="G962" s="269" t="s">
        <v>1649</v>
      </c>
      <c r="H962" s="269" t="s">
        <v>1621</v>
      </c>
    </row>
    <row r="963" spans="1:8" x14ac:dyDescent="0.25">
      <c r="A963" s="273" t="s">
        <v>3802</v>
      </c>
      <c r="B963" s="272" t="s">
        <v>607</v>
      </c>
      <c r="C963" s="272" t="s">
        <v>3803</v>
      </c>
      <c r="D963" s="272" t="s">
        <v>605</v>
      </c>
      <c r="E963" s="269" t="s">
        <v>1724</v>
      </c>
      <c r="F963" s="269" t="s">
        <v>1393</v>
      </c>
      <c r="G963" s="269" t="s">
        <v>1630</v>
      </c>
      <c r="H963" s="269" t="s">
        <v>1621</v>
      </c>
    </row>
    <row r="964" spans="1:8" x14ac:dyDescent="0.25">
      <c r="A964" s="273" t="s">
        <v>3804</v>
      </c>
      <c r="B964" s="272" t="s">
        <v>608</v>
      </c>
      <c r="C964" s="272" t="s">
        <v>609</v>
      </c>
      <c r="D964" s="272" t="s">
        <v>3797</v>
      </c>
      <c r="E964" s="269" t="s">
        <v>2092</v>
      </c>
      <c r="F964" s="269" t="s">
        <v>1393</v>
      </c>
      <c r="G964" s="269" t="s">
        <v>1678</v>
      </c>
      <c r="H964" s="269" t="s">
        <v>1621</v>
      </c>
    </row>
    <row r="965" spans="1:8" x14ac:dyDescent="0.25">
      <c r="A965" s="272" t="s">
        <v>3805</v>
      </c>
      <c r="B965" s="272" t="s">
        <v>3806</v>
      </c>
      <c r="C965" s="272" t="s">
        <v>3807</v>
      </c>
      <c r="D965" s="272" t="s">
        <v>3808</v>
      </c>
      <c r="E965" s="269" t="s">
        <v>1917</v>
      </c>
      <c r="F965" s="269" t="s">
        <v>1698</v>
      </c>
      <c r="G965" s="269" t="s">
        <v>1699</v>
      </c>
      <c r="H965" s="269" t="s">
        <v>1700</v>
      </c>
    </row>
    <row r="966" spans="1:8" x14ac:dyDescent="0.25">
      <c r="A966" s="272" t="s">
        <v>3809</v>
      </c>
      <c r="B966" s="272" t="s">
        <v>3810</v>
      </c>
      <c r="C966" s="272" t="s">
        <v>3811</v>
      </c>
      <c r="D966" s="272" t="s">
        <v>3808</v>
      </c>
      <c r="E966" s="269" t="s">
        <v>3812</v>
      </c>
      <c r="F966" s="269" t="s">
        <v>1698</v>
      </c>
      <c r="G966" s="269" t="s">
        <v>1709</v>
      </c>
      <c r="H966" s="269" t="s">
        <v>1700</v>
      </c>
    </row>
    <row r="967" spans="1:8" x14ac:dyDescent="0.25">
      <c r="A967" s="272" t="s">
        <v>3813</v>
      </c>
      <c r="B967" s="272" t="s">
        <v>3814</v>
      </c>
      <c r="C967" s="272" t="s">
        <v>3815</v>
      </c>
      <c r="D967" s="272" t="s">
        <v>3808</v>
      </c>
      <c r="E967" s="269" t="s">
        <v>1843</v>
      </c>
      <c r="F967" s="269" t="s">
        <v>1698</v>
      </c>
      <c r="G967" s="269" t="s">
        <v>1709</v>
      </c>
      <c r="H967" s="269" t="s">
        <v>1700</v>
      </c>
    </row>
    <row r="968" spans="1:8" x14ac:dyDescent="0.25">
      <c r="A968" s="272" t="s">
        <v>3816</v>
      </c>
      <c r="B968" s="272" t="s">
        <v>1538</v>
      </c>
      <c r="C968" s="272" t="s">
        <v>3817</v>
      </c>
      <c r="D968" s="272" t="s">
        <v>3808</v>
      </c>
      <c r="E968" s="269" t="s">
        <v>1877</v>
      </c>
      <c r="F968" s="269" t="s">
        <v>1698</v>
      </c>
      <c r="G968" s="269" t="s">
        <v>1709</v>
      </c>
      <c r="H968" s="269" t="s">
        <v>1700</v>
      </c>
    </row>
    <row r="969" spans="1:8" x14ac:dyDescent="0.25">
      <c r="A969" s="273" t="s">
        <v>3818</v>
      </c>
      <c r="B969" s="272" t="s">
        <v>3819</v>
      </c>
      <c r="C969" s="272" t="s">
        <v>3820</v>
      </c>
      <c r="D969" s="272" t="s">
        <v>3797</v>
      </c>
      <c r="E969" s="269" t="s">
        <v>2092</v>
      </c>
      <c r="F969" s="269" t="s">
        <v>1393</v>
      </c>
      <c r="G969" s="269" t="s">
        <v>1678</v>
      </c>
      <c r="H969" s="269" t="s">
        <v>1621</v>
      </c>
    </row>
    <row r="970" spans="1:8" x14ac:dyDescent="0.25">
      <c r="A970" s="272" t="s">
        <v>3821</v>
      </c>
      <c r="B970" s="272" t="s">
        <v>3822</v>
      </c>
      <c r="C970" s="272" t="s">
        <v>3823</v>
      </c>
      <c r="D970" s="272" t="s">
        <v>3808</v>
      </c>
      <c r="E970" s="269" t="s">
        <v>1969</v>
      </c>
      <c r="F970" s="269" t="s">
        <v>1698</v>
      </c>
      <c r="G970" s="269" t="s">
        <v>1709</v>
      </c>
      <c r="H970" s="269" t="s">
        <v>1700</v>
      </c>
    </row>
    <row r="971" spans="1:8" x14ac:dyDescent="0.25">
      <c r="A971" s="272" t="s">
        <v>3824</v>
      </c>
      <c r="B971" s="272" t="s">
        <v>610</v>
      </c>
      <c r="C971" s="272" t="s">
        <v>611</v>
      </c>
      <c r="D971" s="272" t="s">
        <v>3825</v>
      </c>
      <c r="F971" s="269" t="s">
        <v>2297</v>
      </c>
    </row>
    <row r="972" spans="1:8" x14ac:dyDescent="0.25">
      <c r="A972" s="272" t="s">
        <v>3826</v>
      </c>
      <c r="B972" s="272" t="s">
        <v>3827</v>
      </c>
      <c r="C972" s="272" t="s">
        <v>3828</v>
      </c>
      <c r="D972" s="272" t="s">
        <v>3808</v>
      </c>
      <c r="F972" s="269" t="s">
        <v>1857</v>
      </c>
    </row>
    <row r="973" spans="1:8" x14ac:dyDescent="0.25">
      <c r="A973" s="272" t="s">
        <v>3829</v>
      </c>
      <c r="B973" s="272" t="s">
        <v>3830</v>
      </c>
      <c r="C973" s="272" t="s">
        <v>3831</v>
      </c>
      <c r="D973" s="272" t="s">
        <v>3825</v>
      </c>
      <c r="F973" s="269" t="s">
        <v>2401</v>
      </c>
    </row>
    <row r="974" spans="1:8" x14ac:dyDescent="0.25">
      <c r="A974" s="272" t="s">
        <v>3832</v>
      </c>
      <c r="B974" s="272" t="s">
        <v>3833</v>
      </c>
      <c r="C974" s="272" t="s">
        <v>3834</v>
      </c>
      <c r="D974" s="272" t="s">
        <v>3825</v>
      </c>
      <c r="F974" s="269" t="s">
        <v>2043</v>
      </c>
    </row>
    <row r="975" spans="1:8" x14ac:dyDescent="0.25">
      <c r="A975" s="272" t="s">
        <v>3835</v>
      </c>
      <c r="B975" s="272" t="s">
        <v>612</v>
      </c>
      <c r="C975" s="272" t="s">
        <v>613</v>
      </c>
      <c r="D975" s="272" t="s">
        <v>3825</v>
      </c>
      <c r="F975" s="269" t="s">
        <v>2315</v>
      </c>
    </row>
    <row r="976" spans="1:8" x14ac:dyDescent="0.25">
      <c r="A976" s="272" t="s">
        <v>3836</v>
      </c>
      <c r="B976" s="272" t="s">
        <v>614</v>
      </c>
      <c r="C976" s="272" t="s">
        <v>615</v>
      </c>
      <c r="D976" s="272" t="s">
        <v>3825</v>
      </c>
      <c r="F976" s="269" t="s">
        <v>1839</v>
      </c>
    </row>
    <row r="977" spans="1:8" x14ac:dyDescent="0.25">
      <c r="A977" s="272" t="s">
        <v>3837</v>
      </c>
      <c r="B977" s="272" t="s">
        <v>3838</v>
      </c>
      <c r="C977" s="272" t="s">
        <v>3839</v>
      </c>
      <c r="D977" s="272" t="s">
        <v>3825</v>
      </c>
      <c r="F977" s="269" t="s">
        <v>1663</v>
      </c>
    </row>
    <row r="978" spans="1:8" x14ac:dyDescent="0.25">
      <c r="A978" s="272" t="s">
        <v>3840</v>
      </c>
      <c r="B978" s="272" t="s">
        <v>3841</v>
      </c>
      <c r="C978" s="272" t="s">
        <v>3842</v>
      </c>
      <c r="D978" s="272" t="s">
        <v>3825</v>
      </c>
      <c r="F978" s="269" t="s">
        <v>1786</v>
      </c>
    </row>
    <row r="979" spans="1:8" x14ac:dyDescent="0.25">
      <c r="A979" s="272" t="s">
        <v>3843</v>
      </c>
      <c r="B979" s="272" t="s">
        <v>3844</v>
      </c>
      <c r="C979" s="272" t="s">
        <v>3845</v>
      </c>
      <c r="D979" s="272" t="s">
        <v>3825</v>
      </c>
      <c r="F979" s="269" t="s">
        <v>1716</v>
      </c>
    </row>
    <row r="980" spans="1:8" x14ac:dyDescent="0.25">
      <c r="A980" s="272" t="s">
        <v>3846</v>
      </c>
      <c r="B980" s="272" t="s">
        <v>3847</v>
      </c>
      <c r="C980" s="272" t="s">
        <v>3848</v>
      </c>
      <c r="D980" s="272" t="s">
        <v>3808</v>
      </c>
      <c r="F980" s="269" t="s">
        <v>2120</v>
      </c>
    </row>
    <row r="981" spans="1:8" x14ac:dyDescent="0.25">
      <c r="A981" s="272" t="s">
        <v>3849</v>
      </c>
      <c r="B981" s="272" t="s">
        <v>3850</v>
      </c>
      <c r="C981" s="272" t="s">
        <v>3851</v>
      </c>
      <c r="D981" s="272" t="s">
        <v>3825</v>
      </c>
      <c r="F981" s="269" t="s">
        <v>3085</v>
      </c>
    </row>
    <row r="982" spans="1:8" x14ac:dyDescent="0.25">
      <c r="A982" s="272" t="s">
        <v>3852</v>
      </c>
      <c r="B982" s="272" t="s">
        <v>3853</v>
      </c>
      <c r="C982" s="272" t="s">
        <v>3854</v>
      </c>
      <c r="D982" s="272" t="s">
        <v>3825</v>
      </c>
      <c r="F982" s="269" t="s">
        <v>2419</v>
      </c>
    </row>
    <row r="983" spans="1:8" x14ac:dyDescent="0.25">
      <c r="A983" s="272" t="s">
        <v>3855</v>
      </c>
      <c r="B983" s="272" t="s">
        <v>616</v>
      </c>
      <c r="C983" s="272" t="s">
        <v>617</v>
      </c>
      <c r="D983" s="272" t="s">
        <v>3825</v>
      </c>
      <c r="F983" s="269" t="s">
        <v>2345</v>
      </c>
    </row>
    <row r="984" spans="1:8" x14ac:dyDescent="0.25">
      <c r="A984" s="273" t="s">
        <v>3856</v>
      </c>
      <c r="B984" s="272" t="s">
        <v>618</v>
      </c>
      <c r="C984" s="272" t="s">
        <v>619</v>
      </c>
      <c r="D984" s="272" t="s">
        <v>1729</v>
      </c>
      <c r="E984" s="269" t="s">
        <v>1629</v>
      </c>
      <c r="F984" s="269" t="s">
        <v>1393</v>
      </c>
      <c r="G984" s="269" t="s">
        <v>1820</v>
      </c>
      <c r="H984" s="269" t="s">
        <v>1621</v>
      </c>
    </row>
    <row r="985" spans="1:8" s="277" customFormat="1" x14ac:dyDescent="0.25">
      <c r="A985" s="274" t="s">
        <v>3857</v>
      </c>
      <c r="B985" s="274" t="s">
        <v>3858</v>
      </c>
      <c r="C985" s="274" t="s">
        <v>3859</v>
      </c>
      <c r="D985" s="274" t="s">
        <v>3860</v>
      </c>
      <c r="F985" s="277" t="s">
        <v>3048</v>
      </c>
    </row>
    <row r="986" spans="1:8" x14ac:dyDescent="0.25">
      <c r="A986" s="272" t="s">
        <v>3861</v>
      </c>
      <c r="B986" s="272" t="s">
        <v>3858</v>
      </c>
      <c r="C986" s="272" t="s">
        <v>3862</v>
      </c>
      <c r="D986" s="272" t="s">
        <v>3860</v>
      </c>
      <c r="F986" s="269" t="s">
        <v>3048</v>
      </c>
    </row>
    <row r="987" spans="1:8" x14ac:dyDescent="0.25">
      <c r="A987" s="272" t="s">
        <v>3863</v>
      </c>
      <c r="B987" s="272" t="s">
        <v>3858</v>
      </c>
      <c r="C987" s="272" t="s">
        <v>3862</v>
      </c>
      <c r="D987" s="272" t="s">
        <v>3860</v>
      </c>
      <c r="F987" s="269" t="s">
        <v>3048</v>
      </c>
    </row>
    <row r="988" spans="1:8" x14ac:dyDescent="0.25">
      <c r="A988" s="272" t="s">
        <v>3864</v>
      </c>
      <c r="B988" s="272" t="s">
        <v>3858</v>
      </c>
      <c r="C988" s="272" t="s">
        <v>3862</v>
      </c>
      <c r="D988" s="272" t="s">
        <v>3860</v>
      </c>
      <c r="F988" s="269" t="s">
        <v>3048</v>
      </c>
    </row>
    <row r="989" spans="1:8" x14ac:dyDescent="0.25">
      <c r="A989" s="272" t="s">
        <v>3865</v>
      </c>
      <c r="B989" s="272" t="s">
        <v>3858</v>
      </c>
      <c r="C989" s="272" t="s">
        <v>3862</v>
      </c>
      <c r="D989" s="272" t="s">
        <v>3860</v>
      </c>
      <c r="F989" s="269" t="s">
        <v>3048</v>
      </c>
    </row>
    <row r="990" spans="1:8" x14ac:dyDescent="0.25">
      <c r="A990" s="273" t="s">
        <v>3866</v>
      </c>
      <c r="B990" s="272" t="s">
        <v>3867</v>
      </c>
      <c r="C990" s="272" t="s">
        <v>3868</v>
      </c>
      <c r="D990" s="272" t="s">
        <v>1729</v>
      </c>
      <c r="E990" s="269" t="s">
        <v>1962</v>
      </c>
      <c r="F990" s="269" t="s">
        <v>1393</v>
      </c>
      <c r="G990" s="269" t="s">
        <v>1620</v>
      </c>
      <c r="H990" s="269" t="s">
        <v>1621</v>
      </c>
    </row>
    <row r="991" spans="1:8" x14ac:dyDescent="0.25">
      <c r="A991" s="273" t="s">
        <v>3869</v>
      </c>
      <c r="B991" s="272" t="s">
        <v>3870</v>
      </c>
      <c r="C991" s="272" t="s">
        <v>3871</v>
      </c>
      <c r="D991" s="272" t="s">
        <v>1729</v>
      </c>
      <c r="E991" s="269" t="s">
        <v>1619</v>
      </c>
      <c r="F991" s="269" t="s">
        <v>1393</v>
      </c>
      <c r="G991" s="269" t="s">
        <v>1620</v>
      </c>
      <c r="H991" s="269" t="s">
        <v>1621</v>
      </c>
    </row>
    <row r="992" spans="1:8" x14ac:dyDescent="0.25">
      <c r="A992" s="272" t="s">
        <v>3872</v>
      </c>
      <c r="B992" s="272" t="s">
        <v>3873</v>
      </c>
      <c r="C992" s="272" t="s">
        <v>3874</v>
      </c>
      <c r="D992" s="272"/>
      <c r="E992" s="269" t="s">
        <v>1793</v>
      </c>
      <c r="F992" s="269" t="s">
        <v>1698</v>
      </c>
    </row>
    <row r="993" spans="1:8" x14ac:dyDescent="0.25">
      <c r="A993" s="273" t="s">
        <v>3875</v>
      </c>
      <c r="B993" s="272" t="s">
        <v>3876</v>
      </c>
      <c r="C993" s="272" t="s">
        <v>3877</v>
      </c>
      <c r="D993" s="272" t="s">
        <v>1729</v>
      </c>
      <c r="E993" s="269" t="s">
        <v>1724</v>
      </c>
      <c r="F993" s="269" t="s">
        <v>1393</v>
      </c>
      <c r="G993" s="269" t="s">
        <v>1820</v>
      </c>
      <c r="H993" s="269" t="s">
        <v>1621</v>
      </c>
    </row>
    <row r="994" spans="1:8" x14ac:dyDescent="0.25">
      <c r="A994" s="272" t="s">
        <v>3878</v>
      </c>
      <c r="B994" s="272" t="s">
        <v>3879</v>
      </c>
      <c r="C994" s="272" t="s">
        <v>3880</v>
      </c>
      <c r="D994" s="272" t="s">
        <v>1729</v>
      </c>
      <c r="E994" s="269" t="s">
        <v>1629</v>
      </c>
      <c r="F994" s="269" t="s">
        <v>1393</v>
      </c>
      <c r="G994" s="269" t="s">
        <v>1630</v>
      </c>
      <c r="H994" s="269" t="s">
        <v>1621</v>
      </c>
    </row>
    <row r="995" spans="1:8" x14ac:dyDescent="0.25">
      <c r="A995" s="273" t="s">
        <v>3881</v>
      </c>
      <c r="B995" s="272" t="s">
        <v>620</v>
      </c>
      <c r="C995" s="272" t="s">
        <v>621</v>
      </c>
      <c r="D995" s="272"/>
      <c r="E995" s="269" t="s">
        <v>1724</v>
      </c>
      <c r="F995" s="269" t="s">
        <v>1393</v>
      </c>
      <c r="G995" s="269" t="s">
        <v>1630</v>
      </c>
      <c r="H995" s="269" t="s">
        <v>1621</v>
      </c>
    </row>
    <row r="996" spans="1:8" x14ac:dyDescent="0.25">
      <c r="A996" s="272" t="s">
        <v>3882</v>
      </c>
      <c r="B996" s="272" t="s">
        <v>3883</v>
      </c>
      <c r="C996" s="272" t="s">
        <v>3884</v>
      </c>
      <c r="D996" s="272" t="s">
        <v>1729</v>
      </c>
      <c r="E996" s="269" t="s">
        <v>2206</v>
      </c>
      <c r="F996" s="269" t="s">
        <v>1393</v>
      </c>
      <c r="G996" s="269" t="s">
        <v>1678</v>
      </c>
      <c r="H996" s="269" t="s">
        <v>1621</v>
      </c>
    </row>
    <row r="997" spans="1:8" s="277" customFormat="1" x14ac:dyDescent="0.25">
      <c r="A997" s="274" t="s">
        <v>3885</v>
      </c>
      <c r="B997" s="274" t="s">
        <v>622</v>
      </c>
      <c r="C997" s="274" t="s">
        <v>3886</v>
      </c>
      <c r="D997" s="274" t="s">
        <v>1729</v>
      </c>
      <c r="F997" s="277" t="s">
        <v>1393</v>
      </c>
    </row>
    <row r="998" spans="1:8" x14ac:dyDescent="0.25">
      <c r="A998" s="273" t="s">
        <v>3887</v>
      </c>
      <c r="B998" s="272" t="s">
        <v>1404</v>
      </c>
      <c r="C998" s="272" t="s">
        <v>3888</v>
      </c>
      <c r="D998" s="272" t="s">
        <v>1729</v>
      </c>
      <c r="E998" s="269" t="s">
        <v>1724</v>
      </c>
      <c r="F998" s="269" t="s">
        <v>1393</v>
      </c>
      <c r="G998" s="269" t="s">
        <v>1630</v>
      </c>
      <c r="H998" s="269" t="s">
        <v>1621</v>
      </c>
    </row>
    <row r="999" spans="1:8" x14ac:dyDescent="0.25">
      <c r="A999" s="273" t="s">
        <v>3889</v>
      </c>
      <c r="B999" s="272" t="s">
        <v>1405</v>
      </c>
      <c r="C999" s="272" t="s">
        <v>3890</v>
      </c>
      <c r="D999" s="272" t="s">
        <v>1729</v>
      </c>
      <c r="E999" s="269" t="s">
        <v>2092</v>
      </c>
      <c r="F999" s="269" t="s">
        <v>1393</v>
      </c>
      <c r="G999" s="269" t="s">
        <v>1678</v>
      </c>
      <c r="H999" s="269" t="s">
        <v>1621</v>
      </c>
    </row>
    <row r="1000" spans="1:8" x14ac:dyDescent="0.25">
      <c r="A1000" s="273" t="s">
        <v>3891</v>
      </c>
      <c r="B1000" s="272" t="s">
        <v>1406</v>
      </c>
      <c r="C1000" s="272" t="s">
        <v>3892</v>
      </c>
      <c r="D1000" s="272" t="s">
        <v>1729</v>
      </c>
      <c r="E1000" s="269" t="s">
        <v>1685</v>
      </c>
      <c r="F1000" s="269" t="s">
        <v>1393</v>
      </c>
      <c r="G1000" s="269" t="s">
        <v>1649</v>
      </c>
      <c r="H1000" s="269" t="s">
        <v>1621</v>
      </c>
    </row>
    <row r="1001" spans="1:8" x14ac:dyDescent="0.25">
      <c r="A1001" s="273" t="s">
        <v>3893</v>
      </c>
      <c r="B1001" s="272" t="s">
        <v>1407</v>
      </c>
      <c r="C1001" s="272" t="s">
        <v>3894</v>
      </c>
      <c r="D1001" s="272" t="s">
        <v>1729</v>
      </c>
      <c r="E1001" s="269" t="s">
        <v>1724</v>
      </c>
      <c r="F1001" s="269" t="s">
        <v>1393</v>
      </c>
      <c r="G1001" s="269" t="s">
        <v>1630</v>
      </c>
      <c r="H1001" s="269" t="s">
        <v>1621</v>
      </c>
    </row>
    <row r="1002" spans="1:8" x14ac:dyDescent="0.25">
      <c r="A1002" s="273" t="s">
        <v>3895</v>
      </c>
      <c r="B1002" s="272" t="s">
        <v>1408</v>
      </c>
      <c r="C1002" s="272" t="s">
        <v>3896</v>
      </c>
      <c r="D1002" s="272" t="s">
        <v>1729</v>
      </c>
      <c r="E1002" s="269" t="s">
        <v>1724</v>
      </c>
      <c r="F1002" s="269" t="s">
        <v>1393</v>
      </c>
      <c r="G1002" s="269" t="s">
        <v>1630</v>
      </c>
      <c r="H1002" s="269" t="s">
        <v>1621</v>
      </c>
    </row>
    <row r="1003" spans="1:8" x14ac:dyDescent="0.25">
      <c r="A1003" s="273" t="s">
        <v>3897</v>
      </c>
      <c r="B1003" s="272" t="s">
        <v>1409</v>
      </c>
      <c r="C1003" s="272" t="s">
        <v>3898</v>
      </c>
      <c r="D1003" s="272" t="s">
        <v>1729</v>
      </c>
      <c r="E1003" s="269" t="s">
        <v>1815</v>
      </c>
      <c r="F1003" s="269" t="s">
        <v>1393</v>
      </c>
      <c r="G1003" s="269" t="s">
        <v>1649</v>
      </c>
      <c r="H1003" s="269" t="s">
        <v>1621</v>
      </c>
    </row>
    <row r="1004" spans="1:8" x14ac:dyDescent="0.25">
      <c r="A1004" s="273" t="s">
        <v>3899</v>
      </c>
      <c r="B1004" s="272" t="s">
        <v>1410</v>
      </c>
      <c r="C1004" s="272" t="s">
        <v>3900</v>
      </c>
      <c r="D1004" s="272" t="s">
        <v>1729</v>
      </c>
      <c r="E1004" s="269" t="s">
        <v>1815</v>
      </c>
      <c r="F1004" s="269" t="s">
        <v>1393</v>
      </c>
      <c r="G1004" s="269" t="s">
        <v>1649</v>
      </c>
      <c r="H1004" s="269" t="s">
        <v>1621</v>
      </c>
    </row>
    <row r="1005" spans="1:8" x14ac:dyDescent="0.25">
      <c r="A1005" s="273" t="s">
        <v>3901</v>
      </c>
      <c r="B1005" s="272" t="s">
        <v>1411</v>
      </c>
      <c r="C1005" s="272" t="s">
        <v>3902</v>
      </c>
      <c r="D1005" s="272" t="s">
        <v>1729</v>
      </c>
      <c r="E1005" s="269" t="s">
        <v>1724</v>
      </c>
      <c r="F1005" s="269" t="s">
        <v>1393</v>
      </c>
      <c r="G1005" s="269" t="s">
        <v>1630</v>
      </c>
      <c r="H1005" s="269" t="s">
        <v>1621</v>
      </c>
    </row>
    <row r="1006" spans="1:8" x14ac:dyDescent="0.25">
      <c r="A1006" s="273" t="s">
        <v>3903</v>
      </c>
      <c r="B1006" s="272" t="s">
        <v>3904</v>
      </c>
      <c r="C1006" s="272" t="s">
        <v>3905</v>
      </c>
      <c r="D1006" s="272" t="s">
        <v>1729</v>
      </c>
      <c r="E1006" s="269" t="s">
        <v>1724</v>
      </c>
      <c r="F1006" s="269" t="s">
        <v>1393</v>
      </c>
      <c r="G1006" s="269" t="s">
        <v>1630</v>
      </c>
      <c r="H1006" s="269" t="s">
        <v>1621</v>
      </c>
    </row>
    <row r="1007" spans="1:8" x14ac:dyDescent="0.25">
      <c r="A1007" s="273" t="s">
        <v>3906</v>
      </c>
      <c r="B1007" s="272" t="s">
        <v>1402</v>
      </c>
      <c r="C1007" s="272" t="s">
        <v>3907</v>
      </c>
      <c r="D1007" s="272" t="s">
        <v>1729</v>
      </c>
      <c r="E1007" s="269" t="s">
        <v>1689</v>
      </c>
      <c r="F1007" s="269" t="s">
        <v>1393</v>
      </c>
      <c r="G1007" s="269" t="s">
        <v>1649</v>
      </c>
      <c r="H1007" s="269" t="s">
        <v>1621</v>
      </c>
    </row>
    <row r="1008" spans="1:8" x14ac:dyDescent="0.25">
      <c r="A1008" s="273" t="s">
        <v>3908</v>
      </c>
      <c r="B1008" s="272" t="s">
        <v>1412</v>
      </c>
      <c r="C1008" s="272" t="s">
        <v>1413</v>
      </c>
      <c r="D1008" s="272" t="s">
        <v>1729</v>
      </c>
      <c r="E1008" s="269" t="s">
        <v>2129</v>
      </c>
      <c r="F1008" s="269" t="s">
        <v>1393</v>
      </c>
      <c r="G1008" s="269" t="s">
        <v>1649</v>
      </c>
      <c r="H1008" s="269" t="s">
        <v>1621</v>
      </c>
    </row>
    <row r="1009" spans="1:8" x14ac:dyDescent="0.25">
      <c r="A1009" s="273" t="s">
        <v>3909</v>
      </c>
      <c r="B1009" s="272" t="s">
        <v>1401</v>
      </c>
      <c r="C1009" s="272" t="s">
        <v>3910</v>
      </c>
      <c r="D1009" s="272" t="s">
        <v>1729</v>
      </c>
      <c r="E1009" s="269" t="s">
        <v>2129</v>
      </c>
      <c r="F1009" s="269" t="s">
        <v>1393</v>
      </c>
      <c r="G1009" s="269" t="s">
        <v>1649</v>
      </c>
      <c r="H1009" s="269" t="s">
        <v>1621</v>
      </c>
    </row>
    <row r="1010" spans="1:8" x14ac:dyDescent="0.25">
      <c r="A1010" s="273" t="s">
        <v>3911</v>
      </c>
      <c r="B1010" s="272" t="s">
        <v>3912</v>
      </c>
      <c r="C1010" s="272" t="s">
        <v>3913</v>
      </c>
      <c r="D1010" s="272" t="s">
        <v>1729</v>
      </c>
      <c r="E1010" s="269" t="s">
        <v>1962</v>
      </c>
      <c r="F1010" s="269" t="s">
        <v>1393</v>
      </c>
      <c r="G1010" s="269" t="s">
        <v>1620</v>
      </c>
      <c r="H1010" s="269" t="s">
        <v>1621</v>
      </c>
    </row>
    <row r="1011" spans="1:8" x14ac:dyDescent="0.25">
      <c r="A1011" s="273" t="s">
        <v>3914</v>
      </c>
      <c r="B1011" s="272" t="s">
        <v>3915</v>
      </c>
      <c r="C1011" s="272" t="s">
        <v>3916</v>
      </c>
      <c r="D1011" s="272" t="s">
        <v>1729</v>
      </c>
      <c r="E1011" s="269" t="s">
        <v>1724</v>
      </c>
      <c r="F1011" s="269" t="s">
        <v>1393</v>
      </c>
      <c r="G1011" s="269" t="s">
        <v>1630</v>
      </c>
      <c r="H1011" s="269" t="s">
        <v>1621</v>
      </c>
    </row>
    <row r="1012" spans="1:8" x14ac:dyDescent="0.25">
      <c r="A1012" s="273" t="s">
        <v>3917</v>
      </c>
      <c r="B1012" s="272" t="s">
        <v>3918</v>
      </c>
      <c r="C1012" s="272" t="s">
        <v>3919</v>
      </c>
      <c r="D1012" s="272" t="s">
        <v>1729</v>
      </c>
      <c r="E1012" s="269" t="s">
        <v>2129</v>
      </c>
      <c r="F1012" s="269" t="s">
        <v>1393</v>
      </c>
      <c r="G1012" s="269" t="s">
        <v>1649</v>
      </c>
      <c r="H1012" s="269" t="s">
        <v>1621</v>
      </c>
    </row>
    <row r="1013" spans="1:8" x14ac:dyDescent="0.25">
      <c r="A1013" s="273" t="s">
        <v>3920</v>
      </c>
      <c r="B1013" s="272" t="s">
        <v>3921</v>
      </c>
      <c r="C1013" s="272" t="s">
        <v>3922</v>
      </c>
      <c r="D1013" s="272" t="s">
        <v>1729</v>
      </c>
      <c r="E1013" s="269" t="s">
        <v>1724</v>
      </c>
      <c r="F1013" s="269" t="s">
        <v>1393</v>
      </c>
      <c r="G1013" s="269" t="s">
        <v>1630</v>
      </c>
      <c r="H1013" s="269" t="s">
        <v>1621</v>
      </c>
    </row>
    <row r="1014" spans="1:8" x14ac:dyDescent="0.25">
      <c r="A1014" s="273" t="s">
        <v>3923</v>
      </c>
      <c r="B1014" s="272" t="s">
        <v>1403</v>
      </c>
      <c r="C1014" s="272" t="s">
        <v>3924</v>
      </c>
      <c r="D1014" s="272" t="s">
        <v>1729</v>
      </c>
      <c r="E1014" s="269" t="s">
        <v>1724</v>
      </c>
      <c r="F1014" s="269" t="s">
        <v>1393</v>
      </c>
      <c r="G1014" s="269" t="s">
        <v>1630</v>
      </c>
      <c r="H1014" s="269" t="s">
        <v>1621</v>
      </c>
    </row>
    <row r="1015" spans="1:8" x14ac:dyDescent="0.25">
      <c r="A1015" s="273" t="s">
        <v>3925</v>
      </c>
      <c r="B1015" s="272" t="s">
        <v>3926</v>
      </c>
      <c r="C1015" s="272" t="s">
        <v>3927</v>
      </c>
      <c r="D1015" s="272" t="s">
        <v>1729</v>
      </c>
      <c r="E1015" s="269" t="s">
        <v>1724</v>
      </c>
      <c r="F1015" s="269" t="s">
        <v>1393</v>
      </c>
      <c r="G1015" s="269" t="s">
        <v>1630</v>
      </c>
      <c r="H1015" s="269" t="s">
        <v>1621</v>
      </c>
    </row>
    <row r="1016" spans="1:8" x14ac:dyDescent="0.25">
      <c r="A1016" s="273" t="s">
        <v>3928</v>
      </c>
      <c r="B1016" s="272" t="s">
        <v>3929</v>
      </c>
      <c r="C1016" s="272" t="s">
        <v>3930</v>
      </c>
      <c r="D1016" s="272" t="s">
        <v>1729</v>
      </c>
      <c r="E1016" s="269" t="s">
        <v>1724</v>
      </c>
      <c r="F1016" s="269" t="s">
        <v>1393</v>
      </c>
      <c r="G1016" s="269" t="s">
        <v>1630</v>
      </c>
      <c r="H1016" s="269" t="s">
        <v>1621</v>
      </c>
    </row>
    <row r="1017" spans="1:8" x14ac:dyDescent="0.25">
      <c r="A1017" s="273" t="s">
        <v>3931</v>
      </c>
      <c r="B1017" s="272" t="s">
        <v>3932</v>
      </c>
      <c r="C1017" s="272" t="s">
        <v>3933</v>
      </c>
      <c r="D1017" s="272" t="s">
        <v>1729</v>
      </c>
      <c r="E1017" s="269" t="s">
        <v>1681</v>
      </c>
      <c r="F1017" s="269" t="s">
        <v>1393</v>
      </c>
      <c r="G1017" s="269" t="s">
        <v>1620</v>
      </c>
      <c r="H1017" s="269" t="s">
        <v>1621</v>
      </c>
    </row>
    <row r="1018" spans="1:8" x14ac:dyDescent="0.25">
      <c r="A1018" s="272" t="s">
        <v>3934</v>
      </c>
      <c r="B1018" s="272" t="s">
        <v>3935</v>
      </c>
      <c r="C1018" s="272" t="s">
        <v>3936</v>
      </c>
      <c r="D1018" s="272" t="s">
        <v>1778</v>
      </c>
      <c r="E1018" s="269" t="s">
        <v>1697</v>
      </c>
      <c r="F1018" s="269" t="s">
        <v>1698</v>
      </c>
      <c r="G1018" s="269" t="s">
        <v>1699</v>
      </c>
      <c r="H1018" s="269" t="s">
        <v>1700</v>
      </c>
    </row>
    <row r="1019" spans="1:8" x14ac:dyDescent="0.25">
      <c r="A1019" s="272" t="s">
        <v>3937</v>
      </c>
      <c r="B1019" s="272" t="s">
        <v>3938</v>
      </c>
      <c r="C1019" s="272" t="s">
        <v>3939</v>
      </c>
      <c r="D1019" s="272"/>
      <c r="E1019" s="269" t="s">
        <v>1767</v>
      </c>
      <c r="F1019" s="269" t="s">
        <v>1393</v>
      </c>
      <c r="G1019" s="269" t="s">
        <v>1678</v>
      </c>
      <c r="H1019" s="269" t="s">
        <v>1621</v>
      </c>
    </row>
    <row r="1020" spans="1:8" x14ac:dyDescent="0.25">
      <c r="A1020" s="272" t="s">
        <v>3940</v>
      </c>
      <c r="B1020" s="272" t="s">
        <v>3941</v>
      </c>
      <c r="C1020" s="272" t="s">
        <v>3942</v>
      </c>
      <c r="D1020" s="272"/>
      <c r="F1020" s="269" t="s">
        <v>2043</v>
      </c>
    </row>
    <row r="1021" spans="1:8" x14ac:dyDescent="0.25">
      <c r="A1021" s="272" t="s">
        <v>3943</v>
      </c>
      <c r="B1021" s="272" t="s">
        <v>3944</v>
      </c>
      <c r="C1021" s="272" t="s">
        <v>3945</v>
      </c>
      <c r="D1021" s="272" t="s">
        <v>1729</v>
      </c>
      <c r="F1021" s="269" t="s">
        <v>2043</v>
      </c>
    </row>
    <row r="1022" spans="1:8" x14ac:dyDescent="0.25">
      <c r="A1022" s="272" t="s">
        <v>3946</v>
      </c>
      <c r="B1022" s="272" t="s">
        <v>3947</v>
      </c>
      <c r="C1022" s="272" t="s">
        <v>3948</v>
      </c>
      <c r="D1022" s="272"/>
      <c r="F1022" s="269" t="s">
        <v>2959</v>
      </c>
    </row>
    <row r="1023" spans="1:8" x14ac:dyDescent="0.25">
      <c r="A1023" s="272" t="s">
        <v>3949</v>
      </c>
      <c r="B1023" s="272" t="s">
        <v>3950</v>
      </c>
      <c r="C1023" s="272" t="s">
        <v>3951</v>
      </c>
      <c r="D1023" s="272" t="s">
        <v>1778</v>
      </c>
      <c r="E1023" s="269" t="s">
        <v>1983</v>
      </c>
      <c r="F1023" s="269" t="s">
        <v>1698</v>
      </c>
      <c r="G1023" s="269" t="s">
        <v>1794</v>
      </c>
    </row>
    <row r="1024" spans="1:8" s="277" customFormat="1" x14ac:dyDescent="0.25">
      <c r="A1024" s="274" t="s">
        <v>3952</v>
      </c>
      <c r="B1024" s="274" t="s">
        <v>3953</v>
      </c>
      <c r="C1024" s="274" t="s">
        <v>3954</v>
      </c>
      <c r="D1024" s="274" t="s">
        <v>3955</v>
      </c>
      <c r="F1024" s="277" t="s">
        <v>1393</v>
      </c>
    </row>
    <row r="1025" spans="1:8" x14ac:dyDescent="0.25">
      <c r="A1025" s="273" t="s">
        <v>3956</v>
      </c>
      <c r="B1025" s="272" t="s">
        <v>3957</v>
      </c>
      <c r="C1025" s="272" t="s">
        <v>3958</v>
      </c>
      <c r="D1025" s="272" t="s">
        <v>3955</v>
      </c>
      <c r="E1025" s="269" t="s">
        <v>1635</v>
      </c>
      <c r="F1025" s="269" t="s">
        <v>1393</v>
      </c>
      <c r="G1025" s="269" t="s">
        <v>1620</v>
      </c>
      <c r="H1025" s="269" t="s">
        <v>1621</v>
      </c>
    </row>
    <row r="1026" spans="1:8" x14ac:dyDescent="0.25">
      <c r="A1026" s="273" t="s">
        <v>3959</v>
      </c>
      <c r="B1026" s="272" t="s">
        <v>3960</v>
      </c>
      <c r="C1026" s="272" t="s">
        <v>3961</v>
      </c>
      <c r="D1026" s="272" t="s">
        <v>3955</v>
      </c>
      <c r="E1026" s="269" t="s">
        <v>1629</v>
      </c>
      <c r="F1026" s="269" t="s">
        <v>1393</v>
      </c>
      <c r="G1026" s="269" t="s">
        <v>1630</v>
      </c>
      <c r="H1026" s="269" t="s">
        <v>1621</v>
      </c>
    </row>
    <row r="1027" spans="1:8" x14ac:dyDescent="0.25">
      <c r="A1027" s="273" t="s">
        <v>3962</v>
      </c>
      <c r="B1027" s="272" t="s">
        <v>3963</v>
      </c>
      <c r="C1027" s="272" t="s">
        <v>3964</v>
      </c>
      <c r="D1027" s="272" t="s">
        <v>3955</v>
      </c>
      <c r="E1027" s="269" t="s">
        <v>2222</v>
      </c>
      <c r="F1027" s="269" t="s">
        <v>1393</v>
      </c>
      <c r="G1027" s="269" t="s">
        <v>1678</v>
      </c>
      <c r="H1027" s="269" t="s">
        <v>1621</v>
      </c>
    </row>
    <row r="1028" spans="1:8" x14ac:dyDescent="0.25">
      <c r="A1028" s="273" t="s">
        <v>3965</v>
      </c>
      <c r="B1028" s="272" t="s">
        <v>3966</v>
      </c>
      <c r="C1028" s="272" t="s">
        <v>3967</v>
      </c>
      <c r="D1028" s="272" t="s">
        <v>3955</v>
      </c>
      <c r="E1028" s="269" t="s">
        <v>1635</v>
      </c>
      <c r="F1028" s="269" t="s">
        <v>1393</v>
      </c>
      <c r="G1028" s="269" t="s">
        <v>1620</v>
      </c>
      <c r="H1028" s="269" t="s">
        <v>1621</v>
      </c>
    </row>
    <row r="1029" spans="1:8" x14ac:dyDescent="0.25">
      <c r="A1029" s="273" t="s">
        <v>3968</v>
      </c>
      <c r="B1029" s="272" t="s">
        <v>3969</v>
      </c>
      <c r="C1029" s="272" t="s">
        <v>3970</v>
      </c>
      <c r="D1029" s="272" t="s">
        <v>3955</v>
      </c>
      <c r="E1029" s="269" t="s">
        <v>1625</v>
      </c>
      <c r="F1029" s="269" t="s">
        <v>1393</v>
      </c>
      <c r="G1029" s="269" t="s">
        <v>1630</v>
      </c>
      <c r="H1029" s="269" t="s">
        <v>1621</v>
      </c>
    </row>
    <row r="1030" spans="1:8" x14ac:dyDescent="0.25">
      <c r="A1030" s="273" t="s">
        <v>3971</v>
      </c>
      <c r="B1030" s="272" t="s">
        <v>3972</v>
      </c>
      <c r="C1030" s="272" t="s">
        <v>3973</v>
      </c>
      <c r="D1030" s="272" t="s">
        <v>3955</v>
      </c>
      <c r="E1030" s="269" t="s">
        <v>2129</v>
      </c>
      <c r="F1030" s="269" t="s">
        <v>1393</v>
      </c>
      <c r="G1030" s="269" t="s">
        <v>1649</v>
      </c>
      <c r="H1030" s="269" t="s">
        <v>1621</v>
      </c>
    </row>
    <row r="1031" spans="1:8" x14ac:dyDescent="0.25">
      <c r="A1031" s="273" t="s">
        <v>3974</v>
      </c>
      <c r="B1031" s="272" t="s">
        <v>3975</v>
      </c>
      <c r="C1031" s="272" t="s">
        <v>3976</v>
      </c>
      <c r="D1031" s="272" t="s">
        <v>3955</v>
      </c>
      <c r="E1031" s="269" t="s">
        <v>2222</v>
      </c>
      <c r="F1031" s="269" t="s">
        <v>1393</v>
      </c>
      <c r="G1031" s="269" t="s">
        <v>1678</v>
      </c>
      <c r="H1031" s="269" t="s">
        <v>1621</v>
      </c>
    </row>
    <row r="1032" spans="1:8" x14ac:dyDescent="0.25">
      <c r="A1032" s="273" t="s">
        <v>3977</v>
      </c>
      <c r="B1032" s="272" t="s">
        <v>3978</v>
      </c>
      <c r="C1032" s="272" t="s">
        <v>3979</v>
      </c>
      <c r="D1032" s="272" t="s">
        <v>3955</v>
      </c>
      <c r="E1032" s="269" t="s">
        <v>1801</v>
      </c>
      <c r="F1032" s="269" t="s">
        <v>1393</v>
      </c>
      <c r="G1032" s="269" t="s">
        <v>1630</v>
      </c>
      <c r="H1032" s="269" t="s">
        <v>1621</v>
      </c>
    </row>
    <row r="1033" spans="1:8" x14ac:dyDescent="0.25">
      <c r="A1033" s="273" t="s">
        <v>3980</v>
      </c>
      <c r="B1033" s="272" t="s">
        <v>3981</v>
      </c>
      <c r="C1033" s="272" t="s">
        <v>3982</v>
      </c>
      <c r="D1033" s="272" t="s">
        <v>3955</v>
      </c>
      <c r="E1033" s="269" t="s">
        <v>1677</v>
      </c>
      <c r="F1033" s="269" t="s">
        <v>1393</v>
      </c>
      <c r="G1033" s="269" t="s">
        <v>1678</v>
      </c>
      <c r="H1033" s="269" t="s">
        <v>1621</v>
      </c>
    </row>
    <row r="1034" spans="1:8" x14ac:dyDescent="0.25">
      <c r="A1034" s="273" t="s">
        <v>3983</v>
      </c>
      <c r="B1034" s="272" t="s">
        <v>3984</v>
      </c>
      <c r="C1034" s="272" t="s">
        <v>3985</v>
      </c>
      <c r="D1034" s="272" t="s">
        <v>3955</v>
      </c>
      <c r="E1034" s="269" t="s">
        <v>1619</v>
      </c>
      <c r="F1034" s="269" t="s">
        <v>1393</v>
      </c>
      <c r="G1034" s="269" t="s">
        <v>1620</v>
      </c>
      <c r="H1034" s="269" t="s">
        <v>1621</v>
      </c>
    </row>
    <row r="1035" spans="1:8" x14ac:dyDescent="0.25">
      <c r="A1035" s="273" t="s">
        <v>3986</v>
      </c>
      <c r="B1035" s="272" t="s">
        <v>3987</v>
      </c>
      <c r="C1035" s="272" t="s">
        <v>3988</v>
      </c>
      <c r="D1035" s="272" t="s">
        <v>3955</v>
      </c>
      <c r="E1035" s="269" t="s">
        <v>2222</v>
      </c>
      <c r="F1035" s="269" t="s">
        <v>1393</v>
      </c>
      <c r="G1035" s="269" t="s">
        <v>1678</v>
      </c>
      <c r="H1035" s="269" t="s">
        <v>1621</v>
      </c>
    </row>
    <row r="1036" spans="1:8" x14ac:dyDescent="0.25">
      <c r="A1036" s="273" t="s">
        <v>3989</v>
      </c>
      <c r="B1036" s="272" t="s">
        <v>3990</v>
      </c>
      <c r="C1036" s="272" t="s">
        <v>3991</v>
      </c>
      <c r="D1036" s="272" t="s">
        <v>3955</v>
      </c>
      <c r="E1036" s="269" t="s">
        <v>1962</v>
      </c>
      <c r="F1036" s="269" t="s">
        <v>1393</v>
      </c>
      <c r="G1036" s="269" t="s">
        <v>1620</v>
      </c>
      <c r="H1036" s="269" t="s">
        <v>1621</v>
      </c>
    </row>
    <row r="1037" spans="1:8" x14ac:dyDescent="0.25">
      <c r="A1037" s="273" t="s">
        <v>3992</v>
      </c>
      <c r="B1037" s="272" t="s">
        <v>3993</v>
      </c>
      <c r="C1037" s="272" t="s">
        <v>3994</v>
      </c>
      <c r="D1037" s="272" t="s">
        <v>3955</v>
      </c>
      <c r="E1037" s="269" t="s">
        <v>1724</v>
      </c>
      <c r="F1037" s="269" t="s">
        <v>1393</v>
      </c>
      <c r="G1037" s="269" t="s">
        <v>1630</v>
      </c>
      <c r="H1037" s="269" t="s">
        <v>1621</v>
      </c>
    </row>
    <row r="1038" spans="1:8" x14ac:dyDescent="0.25">
      <c r="A1038" s="273" t="s">
        <v>3995</v>
      </c>
      <c r="B1038" s="272" t="s">
        <v>3996</v>
      </c>
      <c r="C1038" s="272" t="s">
        <v>3997</v>
      </c>
      <c r="D1038" s="272" t="s">
        <v>3955</v>
      </c>
      <c r="E1038" s="269" t="s">
        <v>1629</v>
      </c>
      <c r="F1038" s="269" t="s">
        <v>1393</v>
      </c>
      <c r="G1038" s="269" t="s">
        <v>1630</v>
      </c>
      <c r="H1038" s="269" t="s">
        <v>1621</v>
      </c>
    </row>
    <row r="1039" spans="1:8" x14ac:dyDescent="0.25">
      <c r="A1039" s="273" t="s">
        <v>3998</v>
      </c>
      <c r="B1039" s="272" t="s">
        <v>3999</v>
      </c>
      <c r="C1039" s="272" t="s">
        <v>4000</v>
      </c>
      <c r="D1039" s="272" t="s">
        <v>3955</v>
      </c>
      <c r="E1039" s="269" t="s">
        <v>1629</v>
      </c>
      <c r="F1039" s="269" t="s">
        <v>1393</v>
      </c>
      <c r="G1039" s="269" t="s">
        <v>1630</v>
      </c>
      <c r="H1039" s="269" t="s">
        <v>1621</v>
      </c>
    </row>
    <row r="1040" spans="1:8" x14ac:dyDescent="0.25">
      <c r="A1040" s="273" t="s">
        <v>4001</v>
      </c>
      <c r="B1040" s="272" t="s">
        <v>4002</v>
      </c>
      <c r="C1040" s="272" t="s">
        <v>4003</v>
      </c>
      <c r="D1040" s="272" t="s">
        <v>3955</v>
      </c>
      <c r="E1040" s="269" t="s">
        <v>2222</v>
      </c>
      <c r="F1040" s="269" t="s">
        <v>1393</v>
      </c>
      <c r="G1040" s="269" t="s">
        <v>1678</v>
      </c>
      <c r="H1040" s="269" t="s">
        <v>1621</v>
      </c>
    </row>
    <row r="1041" spans="1:8" x14ac:dyDescent="0.25">
      <c r="A1041" s="273" t="s">
        <v>4004</v>
      </c>
      <c r="B1041" s="272" t="s">
        <v>4005</v>
      </c>
      <c r="C1041" s="272" t="s">
        <v>4006</v>
      </c>
      <c r="D1041" s="272" t="s">
        <v>3955</v>
      </c>
      <c r="E1041" s="269" t="s">
        <v>1635</v>
      </c>
      <c r="F1041" s="269" t="s">
        <v>1393</v>
      </c>
      <c r="G1041" s="269" t="s">
        <v>1620</v>
      </c>
      <c r="H1041" s="269" t="s">
        <v>1621</v>
      </c>
    </row>
    <row r="1042" spans="1:8" x14ac:dyDescent="0.25">
      <c r="A1042" s="273" t="s">
        <v>4007</v>
      </c>
      <c r="B1042" s="272" t="s">
        <v>4008</v>
      </c>
      <c r="C1042" s="272" t="s">
        <v>4009</v>
      </c>
      <c r="D1042" s="272" t="s">
        <v>3955</v>
      </c>
      <c r="E1042" s="269" t="s">
        <v>1724</v>
      </c>
      <c r="F1042" s="269" t="s">
        <v>1393</v>
      </c>
      <c r="G1042" s="269" t="s">
        <v>1630</v>
      </c>
      <c r="H1042" s="269" t="s">
        <v>1621</v>
      </c>
    </row>
    <row r="1043" spans="1:8" x14ac:dyDescent="0.25">
      <c r="A1043" s="273" t="s">
        <v>4010</v>
      </c>
      <c r="B1043" s="272" t="s">
        <v>4011</v>
      </c>
      <c r="C1043" s="272" t="s">
        <v>4012</v>
      </c>
      <c r="D1043" s="272" t="s">
        <v>3955</v>
      </c>
      <c r="E1043" s="269" t="s">
        <v>1619</v>
      </c>
      <c r="F1043" s="269" t="s">
        <v>1393</v>
      </c>
      <c r="G1043" s="269" t="s">
        <v>1620</v>
      </c>
      <c r="H1043" s="269" t="s">
        <v>1621</v>
      </c>
    </row>
    <row r="1044" spans="1:8" x14ac:dyDescent="0.25">
      <c r="A1044" s="273" t="s">
        <v>4013</v>
      </c>
      <c r="B1044" s="272" t="s">
        <v>4014</v>
      </c>
      <c r="C1044" s="272" t="s">
        <v>4015</v>
      </c>
      <c r="D1044" s="272" t="s">
        <v>3955</v>
      </c>
      <c r="E1044" s="269" t="s">
        <v>1644</v>
      </c>
      <c r="F1044" s="269" t="s">
        <v>1393</v>
      </c>
      <c r="G1044" s="269" t="s">
        <v>1630</v>
      </c>
      <c r="H1044" s="269" t="s">
        <v>1621</v>
      </c>
    </row>
    <row r="1045" spans="1:8" x14ac:dyDescent="0.25">
      <c r="A1045" s="273" t="s">
        <v>4016</v>
      </c>
      <c r="B1045" s="272" t="s">
        <v>4017</v>
      </c>
      <c r="C1045" s="272" t="s">
        <v>4018</v>
      </c>
      <c r="D1045" s="272" t="s">
        <v>3955</v>
      </c>
      <c r="E1045" s="269" t="s">
        <v>1801</v>
      </c>
      <c r="F1045" s="269" t="s">
        <v>1393</v>
      </c>
      <c r="G1045" s="269" t="s">
        <v>1630</v>
      </c>
      <c r="H1045" s="269" t="s">
        <v>1621</v>
      </c>
    </row>
    <row r="1046" spans="1:8" x14ac:dyDescent="0.25">
      <c r="A1046" s="273" t="s">
        <v>4019</v>
      </c>
      <c r="B1046" s="272" t="s">
        <v>4020</v>
      </c>
      <c r="C1046" s="272" t="s">
        <v>4021</v>
      </c>
      <c r="D1046" s="272" t="s">
        <v>3955</v>
      </c>
      <c r="E1046" s="269" t="s">
        <v>1724</v>
      </c>
      <c r="F1046" s="269" t="s">
        <v>1393</v>
      </c>
      <c r="G1046" s="269" t="s">
        <v>1630</v>
      </c>
      <c r="H1046" s="269" t="s">
        <v>1621</v>
      </c>
    </row>
    <row r="1047" spans="1:8" x14ac:dyDescent="0.25">
      <c r="A1047" s="273" t="s">
        <v>4022</v>
      </c>
      <c r="B1047" s="272" t="s">
        <v>4023</v>
      </c>
      <c r="C1047" s="272" t="s">
        <v>4024</v>
      </c>
      <c r="D1047" s="272" t="s">
        <v>3955</v>
      </c>
      <c r="E1047" s="269" t="s">
        <v>1635</v>
      </c>
      <c r="F1047" s="269" t="s">
        <v>1393</v>
      </c>
      <c r="G1047" s="269" t="s">
        <v>1620</v>
      </c>
      <c r="H1047" s="269" t="s">
        <v>1621</v>
      </c>
    </row>
    <row r="1048" spans="1:8" x14ac:dyDescent="0.25">
      <c r="A1048" s="272" t="s">
        <v>4025</v>
      </c>
      <c r="B1048" s="272" t="s">
        <v>4026</v>
      </c>
      <c r="C1048" s="272" t="s">
        <v>4027</v>
      </c>
      <c r="D1048" s="272" t="s">
        <v>1729</v>
      </c>
      <c r="E1048" s="269" t="s">
        <v>1635</v>
      </c>
      <c r="F1048" s="269" t="s">
        <v>1393</v>
      </c>
      <c r="G1048" s="269" t="s">
        <v>1620</v>
      </c>
      <c r="H1048" s="269" t="s">
        <v>1621</v>
      </c>
    </row>
    <row r="1049" spans="1:8" x14ac:dyDescent="0.25">
      <c r="A1049" s="272" t="s">
        <v>4028</v>
      </c>
      <c r="B1049" s="272" t="s">
        <v>4029</v>
      </c>
      <c r="C1049" s="272" t="s">
        <v>4030</v>
      </c>
      <c r="D1049" s="272" t="s">
        <v>1778</v>
      </c>
      <c r="E1049" s="269" t="s">
        <v>1983</v>
      </c>
      <c r="F1049" s="269" t="s">
        <v>1698</v>
      </c>
      <c r="G1049" s="269" t="s">
        <v>1794</v>
      </c>
    </row>
    <row r="1050" spans="1:8" x14ac:dyDescent="0.25">
      <c r="A1050" s="272" t="s">
        <v>4031</v>
      </c>
      <c r="B1050" s="272" t="s">
        <v>4032</v>
      </c>
      <c r="C1050" s="272" t="s">
        <v>4033</v>
      </c>
      <c r="D1050" s="272" t="s">
        <v>1778</v>
      </c>
      <c r="E1050" s="269" t="s">
        <v>1983</v>
      </c>
      <c r="F1050" s="269" t="s">
        <v>1698</v>
      </c>
      <c r="G1050" s="269" t="s">
        <v>1794</v>
      </c>
    </row>
    <row r="1051" spans="1:8" x14ac:dyDescent="0.25">
      <c r="A1051" s="273" t="s">
        <v>4034</v>
      </c>
      <c r="B1051" s="272" t="s">
        <v>4035</v>
      </c>
      <c r="C1051" s="272" t="s">
        <v>4036</v>
      </c>
      <c r="D1051" s="272" t="s">
        <v>1729</v>
      </c>
      <c r="E1051" s="269" t="s">
        <v>1724</v>
      </c>
      <c r="F1051" s="269" t="s">
        <v>1393</v>
      </c>
      <c r="G1051" s="269" t="s">
        <v>1630</v>
      </c>
      <c r="H1051" s="269" t="s">
        <v>1621</v>
      </c>
    </row>
    <row r="1052" spans="1:8" x14ac:dyDescent="0.25">
      <c r="A1052" s="272" t="s">
        <v>4037</v>
      </c>
      <c r="B1052" s="272" t="s">
        <v>4038</v>
      </c>
      <c r="C1052" s="272" t="s">
        <v>4039</v>
      </c>
      <c r="D1052" s="272" t="s">
        <v>1778</v>
      </c>
      <c r="F1052" s="269" t="s">
        <v>2676</v>
      </c>
    </row>
    <row r="1053" spans="1:8" x14ac:dyDescent="0.25">
      <c r="A1053" s="272" t="s">
        <v>4040</v>
      </c>
      <c r="B1053" s="272" t="s">
        <v>4041</v>
      </c>
      <c r="C1053" s="272" t="s">
        <v>4042</v>
      </c>
      <c r="D1053" s="272" t="s">
        <v>3502</v>
      </c>
      <c r="E1053" s="269" t="s">
        <v>1853</v>
      </c>
      <c r="F1053" s="269" t="s">
        <v>1698</v>
      </c>
      <c r="G1053" s="269" t="s">
        <v>1794</v>
      </c>
    </row>
    <row r="1054" spans="1:8" x14ac:dyDescent="0.25">
      <c r="A1054" s="272" t="s">
        <v>4043</v>
      </c>
      <c r="B1054" s="272" t="s">
        <v>4044</v>
      </c>
      <c r="C1054" s="272" t="s">
        <v>4045</v>
      </c>
      <c r="D1054" s="272" t="s">
        <v>3502</v>
      </c>
      <c r="E1054" s="269" t="s">
        <v>1877</v>
      </c>
      <c r="F1054" s="269" t="s">
        <v>1698</v>
      </c>
      <c r="G1054" s="269" t="s">
        <v>1794</v>
      </c>
    </row>
    <row r="1055" spans="1:8" x14ac:dyDescent="0.25">
      <c r="A1055" s="272" t="s">
        <v>4046</v>
      </c>
      <c r="B1055" s="272" t="s">
        <v>4047</v>
      </c>
      <c r="C1055" s="272" t="s">
        <v>4048</v>
      </c>
      <c r="D1055" s="272" t="s">
        <v>3502</v>
      </c>
      <c r="E1055" s="269" t="s">
        <v>1877</v>
      </c>
      <c r="F1055" s="269" t="s">
        <v>1698</v>
      </c>
      <c r="G1055" s="269" t="s">
        <v>1794</v>
      </c>
    </row>
    <row r="1056" spans="1:8" x14ac:dyDescent="0.25">
      <c r="A1056" s="272" t="s">
        <v>4049</v>
      </c>
      <c r="B1056" s="272" t="s">
        <v>4050</v>
      </c>
      <c r="C1056" s="272" t="s">
        <v>4051</v>
      </c>
      <c r="D1056" s="272" t="s">
        <v>3502</v>
      </c>
      <c r="E1056" s="269" t="s">
        <v>1877</v>
      </c>
      <c r="F1056" s="269" t="s">
        <v>1698</v>
      </c>
      <c r="G1056" s="269" t="s">
        <v>1794</v>
      </c>
    </row>
    <row r="1057" spans="1:8" x14ac:dyDescent="0.25">
      <c r="A1057" s="272" t="s">
        <v>4052</v>
      </c>
      <c r="B1057" s="272" t="s">
        <v>4053</v>
      </c>
      <c r="C1057" s="272" t="s">
        <v>4054</v>
      </c>
      <c r="D1057" s="272" t="s">
        <v>1778</v>
      </c>
      <c r="E1057" s="269" t="s">
        <v>1979</v>
      </c>
      <c r="F1057" s="269" t="s">
        <v>1698</v>
      </c>
      <c r="G1057" s="269" t="s">
        <v>1794</v>
      </c>
    </row>
    <row r="1058" spans="1:8" x14ac:dyDescent="0.25">
      <c r="A1058" s="272" t="s">
        <v>4055</v>
      </c>
      <c r="B1058" s="272" t="s">
        <v>4056</v>
      </c>
      <c r="C1058" s="272" t="s">
        <v>4057</v>
      </c>
      <c r="D1058" s="272" t="s">
        <v>3502</v>
      </c>
      <c r="E1058" s="269" t="s">
        <v>1917</v>
      </c>
      <c r="F1058" s="269" t="s">
        <v>1698</v>
      </c>
      <c r="G1058" s="269" t="s">
        <v>1794</v>
      </c>
    </row>
    <row r="1059" spans="1:8" x14ac:dyDescent="0.25">
      <c r="A1059" s="272" t="s">
        <v>4058</v>
      </c>
      <c r="B1059" s="272" t="s">
        <v>4059</v>
      </c>
      <c r="C1059" s="272" t="s">
        <v>4060</v>
      </c>
      <c r="D1059" s="272" t="s">
        <v>3502</v>
      </c>
      <c r="E1059" s="269" t="s">
        <v>1843</v>
      </c>
      <c r="F1059" s="269" t="s">
        <v>1698</v>
      </c>
      <c r="G1059" s="269" t="s">
        <v>1794</v>
      </c>
    </row>
    <row r="1060" spans="1:8" x14ac:dyDescent="0.25">
      <c r="A1060" s="272" t="s">
        <v>4061</v>
      </c>
      <c r="B1060" s="272" t="s">
        <v>4062</v>
      </c>
      <c r="C1060" s="272" t="s">
        <v>4063</v>
      </c>
      <c r="D1060" s="272" t="s">
        <v>3502</v>
      </c>
      <c r="E1060" s="269" t="s">
        <v>1843</v>
      </c>
      <c r="F1060" s="269" t="s">
        <v>1698</v>
      </c>
      <c r="G1060" s="269" t="s">
        <v>1794</v>
      </c>
    </row>
    <row r="1061" spans="1:8" x14ac:dyDescent="0.25">
      <c r="A1061" s="272" t="s">
        <v>4064</v>
      </c>
      <c r="B1061" s="272" t="s">
        <v>4065</v>
      </c>
      <c r="C1061" s="272" t="s">
        <v>4066</v>
      </c>
      <c r="D1061" s="272" t="s">
        <v>1729</v>
      </c>
      <c r="E1061" s="269" t="s">
        <v>1724</v>
      </c>
      <c r="F1061" s="269" t="s">
        <v>1393</v>
      </c>
      <c r="G1061" s="269" t="s">
        <v>1630</v>
      </c>
      <c r="H1061" s="269" t="s">
        <v>1621</v>
      </c>
    </row>
    <row r="1062" spans="1:8" x14ac:dyDescent="0.25">
      <c r="A1062" s="272" t="s">
        <v>4067</v>
      </c>
      <c r="B1062" s="272" t="s">
        <v>4068</v>
      </c>
      <c r="C1062" s="272" t="s">
        <v>3532</v>
      </c>
      <c r="D1062" s="272"/>
      <c r="E1062" s="269" t="s">
        <v>1843</v>
      </c>
      <c r="F1062" s="269" t="s">
        <v>1698</v>
      </c>
    </row>
    <row r="1063" spans="1:8" x14ac:dyDescent="0.25">
      <c r="A1063" s="272" t="s">
        <v>4069</v>
      </c>
      <c r="B1063" s="272" t="s">
        <v>4070</v>
      </c>
      <c r="C1063" s="272" t="s">
        <v>4071</v>
      </c>
      <c r="D1063" s="272" t="s">
        <v>1729</v>
      </c>
      <c r="F1063" s="269" t="s">
        <v>1716</v>
      </c>
    </row>
    <row r="1064" spans="1:8" x14ac:dyDescent="0.25">
      <c r="A1064" s="272" t="s">
        <v>623</v>
      </c>
      <c r="B1064" s="272" t="s">
        <v>4072</v>
      </c>
      <c r="C1064" s="272" t="s">
        <v>4073</v>
      </c>
      <c r="D1064" s="272" t="s">
        <v>1729</v>
      </c>
      <c r="E1064" s="269" t="s">
        <v>1629</v>
      </c>
      <c r="F1064" s="269" t="s">
        <v>1393</v>
      </c>
      <c r="G1064" s="269" t="s">
        <v>1630</v>
      </c>
      <c r="H1064" s="269" t="s">
        <v>1621</v>
      </c>
    </row>
    <row r="1065" spans="1:8" s="277" customFormat="1" x14ac:dyDescent="0.25">
      <c r="A1065" s="274" t="s">
        <v>4074</v>
      </c>
      <c r="B1065" s="274" t="s">
        <v>624</v>
      </c>
      <c r="C1065" s="274" t="s">
        <v>625</v>
      </c>
      <c r="D1065" s="274" t="s">
        <v>1749</v>
      </c>
      <c r="F1065" s="277" t="s">
        <v>1393</v>
      </c>
    </row>
    <row r="1066" spans="1:8" x14ac:dyDescent="0.25">
      <c r="A1066" s="273" t="s">
        <v>4075</v>
      </c>
      <c r="B1066" s="272" t="s">
        <v>4076</v>
      </c>
      <c r="C1066" s="272" t="s">
        <v>4077</v>
      </c>
      <c r="D1066" s="272" t="s">
        <v>1749</v>
      </c>
      <c r="E1066" s="269" t="s">
        <v>1629</v>
      </c>
      <c r="F1066" s="269" t="s">
        <v>1393</v>
      </c>
      <c r="G1066" s="269" t="s">
        <v>1630</v>
      </c>
      <c r="H1066" s="269" t="s">
        <v>1621</v>
      </c>
    </row>
    <row r="1067" spans="1:8" x14ac:dyDescent="0.25">
      <c r="A1067" s="273" t="s">
        <v>4078</v>
      </c>
      <c r="B1067" s="272" t="s">
        <v>4079</v>
      </c>
      <c r="C1067" s="272" t="s">
        <v>4080</v>
      </c>
      <c r="D1067" s="272" t="s">
        <v>1749</v>
      </c>
      <c r="E1067" s="269" t="s">
        <v>1724</v>
      </c>
      <c r="F1067" s="269" t="s">
        <v>1393</v>
      </c>
      <c r="G1067" s="269" t="s">
        <v>1630</v>
      </c>
      <c r="H1067" s="269" t="s">
        <v>1621</v>
      </c>
    </row>
    <row r="1068" spans="1:8" x14ac:dyDescent="0.25">
      <c r="A1068" s="273" t="s">
        <v>4081</v>
      </c>
      <c r="B1068" s="272" t="s">
        <v>4082</v>
      </c>
      <c r="C1068" s="272" t="s">
        <v>4083</v>
      </c>
      <c r="D1068" s="272" t="s">
        <v>1749</v>
      </c>
      <c r="E1068" s="269" t="s">
        <v>1629</v>
      </c>
      <c r="F1068" s="269" t="s">
        <v>1393</v>
      </c>
      <c r="G1068" s="269" t="s">
        <v>1630</v>
      </c>
      <c r="H1068" s="269" t="s">
        <v>1621</v>
      </c>
    </row>
    <row r="1069" spans="1:8" x14ac:dyDescent="0.25">
      <c r="A1069" s="273" t="s">
        <v>4084</v>
      </c>
      <c r="B1069" s="272" t="s">
        <v>4085</v>
      </c>
      <c r="C1069" s="272" t="s">
        <v>4086</v>
      </c>
      <c r="D1069" s="272" t="s">
        <v>1749</v>
      </c>
      <c r="E1069" s="269" t="s">
        <v>1767</v>
      </c>
      <c r="F1069" s="269" t="s">
        <v>1393</v>
      </c>
      <c r="G1069" s="269" t="s">
        <v>1678</v>
      </c>
      <c r="H1069" s="269" t="s">
        <v>1621</v>
      </c>
    </row>
    <row r="1070" spans="1:8" x14ac:dyDescent="0.25">
      <c r="A1070" s="273" t="s">
        <v>4087</v>
      </c>
      <c r="B1070" s="272" t="s">
        <v>4088</v>
      </c>
      <c r="C1070" s="272" t="s">
        <v>4089</v>
      </c>
      <c r="D1070" s="272" t="s">
        <v>1749</v>
      </c>
      <c r="E1070" s="269" t="s">
        <v>2092</v>
      </c>
      <c r="F1070" s="269" t="s">
        <v>1393</v>
      </c>
      <c r="G1070" s="269" t="s">
        <v>1678</v>
      </c>
      <c r="H1070" s="269" t="s">
        <v>1621</v>
      </c>
    </row>
    <row r="1071" spans="1:8" x14ac:dyDescent="0.25">
      <c r="A1071" s="273" t="s">
        <v>4090</v>
      </c>
      <c r="B1071" s="272" t="s">
        <v>4091</v>
      </c>
      <c r="C1071" s="272" t="s">
        <v>4092</v>
      </c>
      <c r="D1071" s="272" t="s">
        <v>1749</v>
      </c>
      <c r="E1071" s="269" t="s">
        <v>1771</v>
      </c>
      <c r="F1071" s="269" t="s">
        <v>1393</v>
      </c>
      <c r="G1071" s="269" t="s">
        <v>1620</v>
      </c>
      <c r="H1071" s="269" t="s">
        <v>1621</v>
      </c>
    </row>
    <row r="1072" spans="1:8" x14ac:dyDescent="0.25">
      <c r="A1072" s="273" t="s">
        <v>4093</v>
      </c>
      <c r="B1072" s="272" t="s">
        <v>4094</v>
      </c>
      <c r="C1072" s="272" t="s">
        <v>4095</v>
      </c>
      <c r="D1072" s="272" t="s">
        <v>1749</v>
      </c>
      <c r="E1072" s="269" t="s">
        <v>1619</v>
      </c>
      <c r="F1072" s="269" t="s">
        <v>1393</v>
      </c>
      <c r="G1072" s="269" t="s">
        <v>1620</v>
      </c>
      <c r="H1072" s="269" t="s">
        <v>1621</v>
      </c>
    </row>
    <row r="1073" spans="1:8" x14ac:dyDescent="0.25">
      <c r="A1073" s="273" t="s">
        <v>4096</v>
      </c>
      <c r="B1073" s="272" t="s">
        <v>4097</v>
      </c>
      <c r="C1073" s="272" t="s">
        <v>4098</v>
      </c>
      <c r="D1073" s="272" t="s">
        <v>1749</v>
      </c>
      <c r="E1073" s="269" t="s">
        <v>2129</v>
      </c>
      <c r="F1073" s="269" t="s">
        <v>1393</v>
      </c>
      <c r="G1073" s="269" t="s">
        <v>1649</v>
      </c>
      <c r="H1073" s="269" t="s">
        <v>1621</v>
      </c>
    </row>
    <row r="1074" spans="1:8" x14ac:dyDescent="0.25">
      <c r="A1074" s="272" t="s">
        <v>4099</v>
      </c>
      <c r="B1074" s="272" t="s">
        <v>4100</v>
      </c>
      <c r="C1074" s="272" t="s">
        <v>4101</v>
      </c>
      <c r="D1074" s="272" t="s">
        <v>1615</v>
      </c>
      <c r="F1074" s="269" t="s">
        <v>2315</v>
      </c>
    </row>
    <row r="1075" spans="1:8" x14ac:dyDescent="0.25">
      <c r="A1075" s="272" t="s">
        <v>4102</v>
      </c>
      <c r="B1075" s="272" t="s">
        <v>4103</v>
      </c>
      <c r="C1075" s="272" t="s">
        <v>4104</v>
      </c>
      <c r="D1075" s="272" t="s">
        <v>1615</v>
      </c>
      <c r="F1075" s="269" t="s">
        <v>4105</v>
      </c>
    </row>
    <row r="1076" spans="1:8" x14ac:dyDescent="0.25">
      <c r="A1076" s="272" t="s">
        <v>4106</v>
      </c>
      <c r="B1076" s="272" t="s">
        <v>4107</v>
      </c>
      <c r="C1076" s="272" t="s">
        <v>4108</v>
      </c>
      <c r="D1076" s="272" t="s">
        <v>1615</v>
      </c>
      <c r="F1076" s="269" t="s">
        <v>2419</v>
      </c>
    </row>
    <row r="1077" spans="1:8" x14ac:dyDescent="0.25">
      <c r="A1077" s="272" t="s">
        <v>4109</v>
      </c>
      <c r="B1077" s="272" t="s">
        <v>626</v>
      </c>
      <c r="C1077" s="272" t="s">
        <v>4110</v>
      </c>
      <c r="D1077" s="272" t="s">
        <v>1615</v>
      </c>
      <c r="F1077" s="269" t="s">
        <v>2399</v>
      </c>
    </row>
    <row r="1078" spans="1:8" x14ac:dyDescent="0.25">
      <c r="A1078" s="272" t="s">
        <v>4111</v>
      </c>
      <c r="B1078" s="272" t="s">
        <v>627</v>
      </c>
      <c r="C1078" s="272" t="s">
        <v>4112</v>
      </c>
      <c r="D1078" s="272" t="s">
        <v>1615</v>
      </c>
      <c r="F1078" s="269" t="s">
        <v>2419</v>
      </c>
    </row>
    <row r="1079" spans="1:8" x14ac:dyDescent="0.25">
      <c r="A1079" s="272" t="s">
        <v>4113</v>
      </c>
      <c r="B1079" s="272" t="s">
        <v>628</v>
      </c>
      <c r="C1079" s="272" t="s">
        <v>4114</v>
      </c>
      <c r="D1079" s="272" t="s">
        <v>1615</v>
      </c>
      <c r="F1079" s="269" t="s">
        <v>1716</v>
      </c>
    </row>
    <row r="1080" spans="1:8" x14ac:dyDescent="0.25">
      <c r="A1080" s="272" t="s">
        <v>4115</v>
      </c>
      <c r="B1080" s="272" t="s">
        <v>4116</v>
      </c>
      <c r="C1080" s="272" t="s">
        <v>4117</v>
      </c>
      <c r="D1080" s="272" t="s">
        <v>1615</v>
      </c>
      <c r="F1080" s="269" t="s">
        <v>3585</v>
      </c>
    </row>
    <row r="1081" spans="1:8" x14ac:dyDescent="0.25">
      <c r="A1081" s="272" t="s">
        <v>4118</v>
      </c>
      <c r="B1081" s="272" t="s">
        <v>4119</v>
      </c>
      <c r="C1081" s="272" t="s">
        <v>4120</v>
      </c>
      <c r="D1081" s="272" t="s">
        <v>1615</v>
      </c>
      <c r="F1081" s="269" t="s">
        <v>4121</v>
      </c>
    </row>
    <row r="1082" spans="1:8" x14ac:dyDescent="0.25">
      <c r="A1082" s="272" t="s">
        <v>4122</v>
      </c>
      <c r="B1082" s="272" t="s">
        <v>1214</v>
      </c>
      <c r="C1082" s="272" t="s">
        <v>4123</v>
      </c>
      <c r="D1082" s="272" t="s">
        <v>1615</v>
      </c>
      <c r="F1082" s="269" t="s">
        <v>3585</v>
      </c>
    </row>
    <row r="1083" spans="1:8" x14ac:dyDescent="0.25">
      <c r="A1083" s="272" t="s">
        <v>4124</v>
      </c>
      <c r="B1083" s="272" t="s">
        <v>4125</v>
      </c>
      <c r="C1083" s="272" t="s">
        <v>4126</v>
      </c>
      <c r="D1083" s="272" t="s">
        <v>1615</v>
      </c>
      <c r="F1083" s="269" t="s">
        <v>2676</v>
      </c>
    </row>
    <row r="1084" spans="1:8" x14ac:dyDescent="0.25">
      <c r="A1084" s="272" t="s">
        <v>4127</v>
      </c>
      <c r="B1084" s="272" t="s">
        <v>4128</v>
      </c>
      <c r="C1084" s="272" t="s">
        <v>4129</v>
      </c>
      <c r="D1084" s="272" t="s">
        <v>1615</v>
      </c>
      <c r="F1084" s="269" t="s">
        <v>2912</v>
      </c>
    </row>
    <row r="1085" spans="1:8" s="277" customFormat="1" x14ac:dyDescent="0.25">
      <c r="A1085" s="271" t="s">
        <v>4130</v>
      </c>
      <c r="B1085" s="274" t="s">
        <v>583</v>
      </c>
      <c r="C1085" s="274" t="s">
        <v>584</v>
      </c>
      <c r="D1085" s="274" t="s">
        <v>1729</v>
      </c>
      <c r="F1085" s="277" t="s">
        <v>1393</v>
      </c>
    </row>
    <row r="1086" spans="1:8" x14ac:dyDescent="0.25">
      <c r="A1086" s="273" t="s">
        <v>4131</v>
      </c>
      <c r="B1086" s="272" t="s">
        <v>583</v>
      </c>
      <c r="C1086" s="272" t="s">
        <v>584</v>
      </c>
      <c r="D1086" s="272" t="s">
        <v>1729</v>
      </c>
      <c r="E1086" s="269" t="s">
        <v>1801</v>
      </c>
      <c r="F1086" s="269" t="s">
        <v>1393</v>
      </c>
      <c r="G1086" s="269" t="s">
        <v>1630</v>
      </c>
      <c r="H1086" s="269" t="s">
        <v>1621</v>
      </c>
    </row>
    <row r="1087" spans="1:8" x14ac:dyDescent="0.25">
      <c r="A1087" s="273" t="s">
        <v>4132</v>
      </c>
      <c r="B1087" s="272" t="s">
        <v>4133</v>
      </c>
      <c r="C1087" s="272" t="s">
        <v>4134</v>
      </c>
      <c r="D1087" s="272" t="s">
        <v>1729</v>
      </c>
      <c r="E1087" s="269" t="s">
        <v>2129</v>
      </c>
      <c r="F1087" s="269" t="s">
        <v>1393</v>
      </c>
      <c r="G1087" s="269" t="s">
        <v>1649</v>
      </c>
      <c r="H1087" s="269" t="s">
        <v>1621</v>
      </c>
    </row>
    <row r="1088" spans="1:8" x14ac:dyDescent="0.25">
      <c r="A1088" s="273" t="s">
        <v>4135</v>
      </c>
      <c r="B1088" s="272" t="s">
        <v>4136</v>
      </c>
      <c r="C1088" s="272" t="s">
        <v>4137</v>
      </c>
      <c r="D1088" s="272" t="s">
        <v>1729</v>
      </c>
      <c r="E1088" s="269" t="s">
        <v>1724</v>
      </c>
      <c r="F1088" s="269" t="s">
        <v>1393</v>
      </c>
      <c r="G1088" s="269" t="s">
        <v>1630</v>
      </c>
      <c r="H1088" s="269" t="s">
        <v>1621</v>
      </c>
    </row>
    <row r="1089" spans="1:8" x14ac:dyDescent="0.25">
      <c r="A1089" s="273" t="s">
        <v>4138</v>
      </c>
      <c r="B1089" s="272" t="s">
        <v>583</v>
      </c>
      <c r="C1089" s="272" t="s">
        <v>4139</v>
      </c>
      <c r="D1089" s="272" t="s">
        <v>1729</v>
      </c>
      <c r="E1089" s="269" t="s">
        <v>1724</v>
      </c>
      <c r="F1089" s="269" t="s">
        <v>1393</v>
      </c>
      <c r="G1089" s="269" t="s">
        <v>1630</v>
      </c>
      <c r="H1089" s="269" t="s">
        <v>1621</v>
      </c>
    </row>
    <row r="1090" spans="1:8" x14ac:dyDescent="0.25">
      <c r="A1090" s="273" t="s">
        <v>4140</v>
      </c>
      <c r="B1090" s="272" t="s">
        <v>4141</v>
      </c>
      <c r="C1090" s="272" t="s">
        <v>4142</v>
      </c>
      <c r="D1090" s="272" t="s">
        <v>1729</v>
      </c>
      <c r="E1090" s="269" t="s">
        <v>1681</v>
      </c>
      <c r="F1090" s="269" t="s">
        <v>1393</v>
      </c>
      <c r="G1090" s="269" t="s">
        <v>1620</v>
      </c>
      <c r="H1090" s="269" t="s">
        <v>1621</v>
      </c>
    </row>
    <row r="1091" spans="1:8" x14ac:dyDescent="0.25">
      <c r="A1091" s="273" t="s">
        <v>4143</v>
      </c>
      <c r="B1091" s="272" t="s">
        <v>4144</v>
      </c>
      <c r="C1091" s="272" t="s">
        <v>4145</v>
      </c>
      <c r="D1091" s="272" t="s">
        <v>1729</v>
      </c>
      <c r="E1091" s="269" t="s">
        <v>1724</v>
      </c>
      <c r="F1091" s="269" t="s">
        <v>1393</v>
      </c>
      <c r="G1091" s="269" t="s">
        <v>1630</v>
      </c>
      <c r="H1091" s="269" t="s">
        <v>1621</v>
      </c>
    </row>
    <row r="1092" spans="1:8" x14ac:dyDescent="0.25">
      <c r="A1092" s="273" t="s">
        <v>4146</v>
      </c>
      <c r="B1092" s="272" t="s">
        <v>4147</v>
      </c>
      <c r="C1092" s="272" t="s">
        <v>4148</v>
      </c>
      <c r="D1092" s="272" t="s">
        <v>1729</v>
      </c>
      <c r="E1092" s="269" t="s">
        <v>1681</v>
      </c>
      <c r="F1092" s="269" t="s">
        <v>1393</v>
      </c>
      <c r="G1092" s="269" t="s">
        <v>1620</v>
      </c>
      <c r="H1092" s="269" t="s">
        <v>1621</v>
      </c>
    </row>
    <row r="1093" spans="1:8" x14ac:dyDescent="0.25">
      <c r="A1093" s="273" t="s">
        <v>4149</v>
      </c>
      <c r="B1093" s="272" t="s">
        <v>4150</v>
      </c>
      <c r="C1093" s="272" t="s">
        <v>4151</v>
      </c>
      <c r="D1093" s="272" t="s">
        <v>1729</v>
      </c>
      <c r="E1093" s="269" t="s">
        <v>1635</v>
      </c>
      <c r="F1093" s="269" t="s">
        <v>1393</v>
      </c>
      <c r="G1093" s="269" t="s">
        <v>1620</v>
      </c>
      <c r="H1093" s="269" t="s">
        <v>1621</v>
      </c>
    </row>
    <row r="1094" spans="1:8" x14ac:dyDescent="0.25">
      <c r="A1094" s="273" t="s">
        <v>4152</v>
      </c>
      <c r="B1094" s="272" t="s">
        <v>4153</v>
      </c>
      <c r="C1094" s="272" t="s">
        <v>4154</v>
      </c>
      <c r="D1094" s="272" t="s">
        <v>1729</v>
      </c>
      <c r="E1094" s="269" t="s">
        <v>2092</v>
      </c>
      <c r="F1094" s="269" t="s">
        <v>1393</v>
      </c>
      <c r="G1094" s="269" t="s">
        <v>1678</v>
      </c>
      <c r="H1094" s="269" t="s">
        <v>1621</v>
      </c>
    </row>
    <row r="1095" spans="1:8" x14ac:dyDescent="0.25">
      <c r="A1095" s="272" t="s">
        <v>4155</v>
      </c>
      <c r="B1095" s="272" t="s">
        <v>4156</v>
      </c>
      <c r="C1095" s="272" t="s">
        <v>4157</v>
      </c>
      <c r="D1095" s="272" t="s">
        <v>1615</v>
      </c>
      <c r="F1095" s="269" t="s">
        <v>2345</v>
      </c>
    </row>
    <row r="1096" spans="1:8" x14ac:dyDescent="0.25">
      <c r="A1096" s="272" t="s">
        <v>4158</v>
      </c>
      <c r="B1096" s="272" t="s">
        <v>4159</v>
      </c>
      <c r="C1096" s="272" t="s">
        <v>4160</v>
      </c>
      <c r="D1096" s="272" t="s">
        <v>1615</v>
      </c>
      <c r="F1096" s="269" t="s">
        <v>2959</v>
      </c>
    </row>
    <row r="1097" spans="1:8" x14ac:dyDescent="0.25">
      <c r="A1097" s="272" t="s">
        <v>4161</v>
      </c>
      <c r="B1097" s="272" t="s">
        <v>629</v>
      </c>
      <c r="C1097" s="272" t="s">
        <v>4162</v>
      </c>
      <c r="D1097" s="272" t="s">
        <v>1615</v>
      </c>
      <c r="F1097" s="269" t="s">
        <v>1721</v>
      </c>
    </row>
    <row r="1098" spans="1:8" x14ac:dyDescent="0.25">
      <c r="A1098" s="272" t="s">
        <v>4163</v>
      </c>
      <c r="B1098" s="272" t="s">
        <v>630</v>
      </c>
      <c r="C1098" s="272" t="s">
        <v>4164</v>
      </c>
      <c r="D1098" s="272" t="s">
        <v>1615</v>
      </c>
      <c r="F1098" s="269" t="s">
        <v>1819</v>
      </c>
    </row>
    <row r="1099" spans="1:8" x14ac:dyDescent="0.25">
      <c r="A1099" s="272" t="s">
        <v>4165</v>
      </c>
      <c r="B1099" s="272" t="s">
        <v>4166</v>
      </c>
      <c r="C1099" s="272" t="s">
        <v>4167</v>
      </c>
      <c r="D1099" s="272" t="s">
        <v>1615</v>
      </c>
      <c r="F1099" s="269" t="s">
        <v>2333</v>
      </c>
    </row>
    <row r="1100" spans="1:8" x14ac:dyDescent="0.25">
      <c r="A1100" s="272" t="s">
        <v>4168</v>
      </c>
      <c r="B1100" s="272" t="s">
        <v>4169</v>
      </c>
      <c r="C1100" s="272" t="s">
        <v>4170</v>
      </c>
      <c r="D1100" s="272" t="s">
        <v>1615</v>
      </c>
      <c r="F1100" s="269" t="s">
        <v>2345</v>
      </c>
    </row>
    <row r="1101" spans="1:8" x14ac:dyDescent="0.25">
      <c r="A1101" s="272" t="s">
        <v>4171</v>
      </c>
      <c r="B1101" s="272" t="s">
        <v>631</v>
      </c>
      <c r="C1101" s="272" t="s">
        <v>4172</v>
      </c>
      <c r="D1101" s="272" t="s">
        <v>1615</v>
      </c>
      <c r="F1101" s="269" t="s">
        <v>4173</v>
      </c>
    </row>
    <row r="1102" spans="1:8" x14ac:dyDescent="0.25">
      <c r="A1102" s="273" t="s">
        <v>4174</v>
      </c>
      <c r="B1102" s="272" t="s">
        <v>4175</v>
      </c>
      <c r="C1102" s="272" t="s">
        <v>4176</v>
      </c>
      <c r="D1102" s="272" t="s">
        <v>1729</v>
      </c>
      <c r="E1102" s="269" t="s">
        <v>1625</v>
      </c>
      <c r="F1102" s="269" t="s">
        <v>1393</v>
      </c>
      <c r="G1102" s="269" t="s">
        <v>1630</v>
      </c>
      <c r="H1102" s="269" t="s">
        <v>1621</v>
      </c>
    </row>
    <row r="1103" spans="1:8" x14ac:dyDescent="0.25">
      <c r="A1103" s="272" t="s">
        <v>4177</v>
      </c>
      <c r="B1103" s="272" t="s">
        <v>4178</v>
      </c>
      <c r="C1103" s="272" t="s">
        <v>4179</v>
      </c>
      <c r="D1103" s="272" t="s">
        <v>1615</v>
      </c>
      <c r="F1103" s="269" t="s">
        <v>1782</v>
      </c>
    </row>
    <row r="1104" spans="1:8" x14ac:dyDescent="0.25">
      <c r="A1104" s="272" t="s">
        <v>4180</v>
      </c>
      <c r="B1104" s="272" t="s">
        <v>4181</v>
      </c>
      <c r="C1104" s="272" t="s">
        <v>4182</v>
      </c>
      <c r="D1104" s="272" t="s">
        <v>1615</v>
      </c>
      <c r="F1104" s="269" t="s">
        <v>2384</v>
      </c>
    </row>
    <row r="1105" spans="1:8" x14ac:dyDescent="0.25">
      <c r="A1105" s="272" t="s">
        <v>4183</v>
      </c>
      <c r="B1105" s="272" t="s">
        <v>4184</v>
      </c>
      <c r="C1105" s="272" t="s">
        <v>4185</v>
      </c>
      <c r="D1105" s="272" t="s">
        <v>1615</v>
      </c>
      <c r="F1105" s="269" t="s">
        <v>4186</v>
      </c>
    </row>
    <row r="1106" spans="1:8" x14ac:dyDescent="0.25">
      <c r="A1106" s="272" t="s">
        <v>4187</v>
      </c>
      <c r="B1106" s="272" t="s">
        <v>4188</v>
      </c>
      <c r="C1106" s="272" t="s">
        <v>545</v>
      </c>
      <c r="D1106" s="272" t="s">
        <v>1615</v>
      </c>
      <c r="F1106" s="269" t="s">
        <v>1786</v>
      </c>
    </row>
    <row r="1107" spans="1:8" x14ac:dyDescent="0.25">
      <c r="A1107" s="272" t="s">
        <v>4189</v>
      </c>
      <c r="B1107" s="272" t="s">
        <v>4190</v>
      </c>
      <c r="C1107" s="272" t="s">
        <v>4191</v>
      </c>
      <c r="D1107" s="272" t="s">
        <v>1729</v>
      </c>
      <c r="F1107" s="269" t="s">
        <v>1716</v>
      </c>
    </row>
    <row r="1108" spans="1:8" s="277" customFormat="1" x14ac:dyDescent="0.25">
      <c r="A1108" s="274" t="s">
        <v>4192</v>
      </c>
      <c r="B1108" s="274" t="s">
        <v>632</v>
      </c>
      <c r="C1108" s="274" t="s">
        <v>4193</v>
      </c>
      <c r="D1108" s="274" t="s">
        <v>1729</v>
      </c>
      <c r="F1108" s="277" t="s">
        <v>1393</v>
      </c>
    </row>
    <row r="1109" spans="1:8" x14ac:dyDescent="0.25">
      <c r="A1109" s="273" t="s">
        <v>4194</v>
      </c>
      <c r="B1109" s="272" t="s">
        <v>4195</v>
      </c>
      <c r="C1109" s="272" t="s">
        <v>4196</v>
      </c>
      <c r="D1109" s="272" t="s">
        <v>1729</v>
      </c>
      <c r="E1109" s="269" t="s">
        <v>1635</v>
      </c>
      <c r="F1109" s="269" t="s">
        <v>1393</v>
      </c>
      <c r="G1109" s="269" t="s">
        <v>1620</v>
      </c>
      <c r="H1109" s="269" t="s">
        <v>1621</v>
      </c>
    </row>
    <row r="1110" spans="1:8" x14ac:dyDescent="0.25">
      <c r="A1110" s="273" t="s">
        <v>4197</v>
      </c>
      <c r="B1110" s="272" t="s">
        <v>4198</v>
      </c>
      <c r="C1110" s="272" t="s">
        <v>4199</v>
      </c>
      <c r="D1110" s="272" t="s">
        <v>1729</v>
      </c>
      <c r="E1110" s="269" t="s">
        <v>1619</v>
      </c>
      <c r="F1110" s="269" t="s">
        <v>1393</v>
      </c>
      <c r="G1110" s="269" t="s">
        <v>1620</v>
      </c>
      <c r="H1110" s="269" t="s">
        <v>1621</v>
      </c>
    </row>
    <row r="1111" spans="1:8" x14ac:dyDescent="0.25">
      <c r="A1111" s="273" t="s">
        <v>4200</v>
      </c>
      <c r="B1111" s="272" t="s">
        <v>4201</v>
      </c>
      <c r="C1111" s="272" t="s">
        <v>4202</v>
      </c>
      <c r="D1111" s="272" t="s">
        <v>1729</v>
      </c>
      <c r="E1111" s="269" t="s">
        <v>1635</v>
      </c>
      <c r="F1111" s="269" t="s">
        <v>1393</v>
      </c>
      <c r="G1111" s="269" t="s">
        <v>1620</v>
      </c>
      <c r="H1111" s="269" t="s">
        <v>1621</v>
      </c>
    </row>
    <row r="1112" spans="1:8" x14ac:dyDescent="0.25">
      <c r="A1112" s="273" t="s">
        <v>4203</v>
      </c>
      <c r="B1112" s="272" t="s">
        <v>4204</v>
      </c>
      <c r="C1112" s="272" t="s">
        <v>633</v>
      </c>
      <c r="D1112" s="272" t="s">
        <v>1729</v>
      </c>
      <c r="E1112" s="269" t="s">
        <v>2129</v>
      </c>
      <c r="F1112" s="269" t="s">
        <v>1393</v>
      </c>
      <c r="G1112" s="269" t="s">
        <v>1649</v>
      </c>
      <c r="H1112" s="269" t="s">
        <v>1621</v>
      </c>
    </row>
    <row r="1113" spans="1:8" x14ac:dyDescent="0.25">
      <c r="A1113" s="273" t="s">
        <v>4205</v>
      </c>
      <c r="B1113" s="272" t="s">
        <v>4206</v>
      </c>
      <c r="C1113" s="272" t="s">
        <v>4207</v>
      </c>
      <c r="D1113" s="272" t="s">
        <v>1729</v>
      </c>
      <c r="E1113" s="269" t="s">
        <v>1619</v>
      </c>
      <c r="F1113" s="269" t="s">
        <v>1393</v>
      </c>
      <c r="G1113" s="269" t="s">
        <v>1620</v>
      </c>
      <c r="H1113" s="269" t="s">
        <v>1621</v>
      </c>
    </row>
    <row r="1114" spans="1:8" x14ac:dyDescent="0.25">
      <c r="A1114" s="273" t="s">
        <v>4208</v>
      </c>
      <c r="B1114" s="272" t="s">
        <v>4209</v>
      </c>
      <c r="C1114" s="272" t="s">
        <v>4202</v>
      </c>
      <c r="D1114" s="272" t="s">
        <v>1729</v>
      </c>
      <c r="E1114" s="269" t="s">
        <v>1635</v>
      </c>
      <c r="F1114" s="269" t="s">
        <v>1393</v>
      </c>
      <c r="G1114" s="269" t="s">
        <v>1620</v>
      </c>
      <c r="H1114" s="269" t="s">
        <v>1621</v>
      </c>
    </row>
    <row r="1115" spans="1:8" x14ac:dyDescent="0.25">
      <c r="A1115" s="273" t="s">
        <v>4210</v>
      </c>
      <c r="B1115" s="272" t="s">
        <v>4211</v>
      </c>
      <c r="C1115" s="272" t="s">
        <v>4212</v>
      </c>
      <c r="D1115" s="272" t="s">
        <v>1729</v>
      </c>
      <c r="E1115" s="269" t="s">
        <v>2129</v>
      </c>
      <c r="F1115" s="269" t="s">
        <v>1393</v>
      </c>
      <c r="G1115" s="269" t="s">
        <v>1649</v>
      </c>
      <c r="H1115" s="269" t="s">
        <v>1621</v>
      </c>
    </row>
    <row r="1116" spans="1:8" x14ac:dyDescent="0.25">
      <c r="A1116" s="273" t="s">
        <v>4213</v>
      </c>
      <c r="B1116" s="272" t="s">
        <v>4214</v>
      </c>
      <c r="C1116" s="272" t="s">
        <v>4215</v>
      </c>
      <c r="D1116" s="272" t="s">
        <v>1729</v>
      </c>
      <c r="E1116" s="269" t="s">
        <v>1801</v>
      </c>
      <c r="F1116" s="269" t="s">
        <v>1393</v>
      </c>
      <c r="G1116" s="269" t="s">
        <v>1630</v>
      </c>
      <c r="H1116" s="269" t="s">
        <v>1621</v>
      </c>
    </row>
    <row r="1117" spans="1:8" x14ac:dyDescent="0.25">
      <c r="A1117" s="273" t="s">
        <v>4216</v>
      </c>
      <c r="B1117" s="272" t="s">
        <v>4217</v>
      </c>
      <c r="C1117" s="272" t="s">
        <v>4218</v>
      </c>
      <c r="D1117" s="272" t="s">
        <v>1729</v>
      </c>
      <c r="E1117" s="269" t="s">
        <v>1629</v>
      </c>
      <c r="F1117" s="269" t="s">
        <v>1393</v>
      </c>
      <c r="G1117" s="269" t="s">
        <v>1630</v>
      </c>
      <c r="H1117" s="269" t="s">
        <v>1621</v>
      </c>
    </row>
    <row r="1118" spans="1:8" x14ac:dyDescent="0.25">
      <c r="A1118" s="273" t="s">
        <v>4219</v>
      </c>
      <c r="B1118" s="272" t="s">
        <v>4220</v>
      </c>
      <c r="C1118" s="272" t="s">
        <v>4221</v>
      </c>
      <c r="D1118" s="272" t="s">
        <v>1729</v>
      </c>
      <c r="E1118" s="269" t="s">
        <v>1629</v>
      </c>
      <c r="F1118" s="269" t="s">
        <v>1393</v>
      </c>
      <c r="G1118" s="269" t="s">
        <v>1630</v>
      </c>
      <c r="H1118" s="269" t="s">
        <v>1621</v>
      </c>
    </row>
    <row r="1119" spans="1:8" x14ac:dyDescent="0.25">
      <c r="A1119" s="273" t="s">
        <v>4222</v>
      </c>
      <c r="B1119" s="272" t="s">
        <v>4223</v>
      </c>
      <c r="C1119" s="272" t="s">
        <v>4224</v>
      </c>
      <c r="D1119" s="272" t="s">
        <v>1729</v>
      </c>
      <c r="E1119" s="269" t="s">
        <v>1635</v>
      </c>
      <c r="F1119" s="269" t="s">
        <v>1393</v>
      </c>
      <c r="G1119" s="269" t="s">
        <v>1620</v>
      </c>
      <c r="H1119" s="269" t="s">
        <v>1621</v>
      </c>
    </row>
    <row r="1120" spans="1:8" x14ac:dyDescent="0.25">
      <c r="A1120" s="272" t="s">
        <v>4225</v>
      </c>
      <c r="B1120" s="272" t="s">
        <v>4226</v>
      </c>
      <c r="C1120" s="272" t="s">
        <v>4227</v>
      </c>
      <c r="D1120" s="272" t="s">
        <v>1778</v>
      </c>
      <c r="E1120" s="269" t="s">
        <v>1793</v>
      </c>
      <c r="F1120" s="269" t="s">
        <v>1698</v>
      </c>
      <c r="G1120" s="269" t="s">
        <v>1709</v>
      </c>
      <c r="H1120" s="269" t="s">
        <v>1700</v>
      </c>
    </row>
    <row r="1121" spans="1:8" x14ac:dyDescent="0.25">
      <c r="A1121" s="272" t="s">
        <v>4228</v>
      </c>
      <c r="B1121" s="272" t="s">
        <v>4229</v>
      </c>
      <c r="C1121" s="272" t="s">
        <v>4230</v>
      </c>
      <c r="D1121" s="272" t="s">
        <v>1778</v>
      </c>
      <c r="E1121" s="269" t="s">
        <v>1741</v>
      </c>
      <c r="F1121" s="269" t="s">
        <v>1698</v>
      </c>
      <c r="G1121" s="269" t="s">
        <v>1699</v>
      </c>
      <c r="H1121" s="269" t="s">
        <v>1700</v>
      </c>
    </row>
    <row r="1122" spans="1:8" x14ac:dyDescent="0.25">
      <c r="A1122" s="272" t="s">
        <v>4231</v>
      </c>
      <c r="B1122" s="272" t="s">
        <v>4232</v>
      </c>
      <c r="C1122" s="272" t="s">
        <v>4233</v>
      </c>
      <c r="D1122" s="272" t="s">
        <v>1778</v>
      </c>
      <c r="E1122" s="269" t="s">
        <v>1793</v>
      </c>
      <c r="F1122" s="269" t="s">
        <v>1698</v>
      </c>
      <c r="G1122" s="269" t="s">
        <v>1709</v>
      </c>
      <c r="H1122" s="269" t="s">
        <v>1700</v>
      </c>
    </row>
    <row r="1123" spans="1:8" x14ac:dyDescent="0.25">
      <c r="A1123" s="272" t="s">
        <v>4234</v>
      </c>
      <c r="B1123" s="272" t="s">
        <v>4235</v>
      </c>
      <c r="C1123" s="272" t="s">
        <v>4236</v>
      </c>
      <c r="D1123" s="272" t="s">
        <v>1778</v>
      </c>
      <c r="E1123" s="269" t="s">
        <v>1979</v>
      </c>
      <c r="F1123" s="269" t="s">
        <v>1698</v>
      </c>
      <c r="G1123" s="269" t="s">
        <v>1709</v>
      </c>
      <c r="H1123" s="269" t="s">
        <v>1700</v>
      </c>
    </row>
    <row r="1124" spans="1:8" x14ac:dyDescent="0.25">
      <c r="A1124" s="272" t="s">
        <v>4237</v>
      </c>
      <c r="B1124" s="272" t="s">
        <v>4238</v>
      </c>
      <c r="C1124" s="272" t="s">
        <v>4239</v>
      </c>
      <c r="D1124" s="272" t="s">
        <v>4240</v>
      </c>
      <c r="E1124" s="269" t="s">
        <v>1629</v>
      </c>
      <c r="F1124" s="269" t="s">
        <v>1393</v>
      </c>
      <c r="G1124" s="275" t="s">
        <v>1630</v>
      </c>
      <c r="H1124" s="269" t="s">
        <v>1631</v>
      </c>
    </row>
    <row r="1125" spans="1:8" x14ac:dyDescent="0.25">
      <c r="A1125" s="272" t="s">
        <v>4241</v>
      </c>
      <c r="B1125" s="272" t="s">
        <v>634</v>
      </c>
      <c r="C1125" s="272" t="s">
        <v>635</v>
      </c>
      <c r="D1125" s="272" t="s">
        <v>4240</v>
      </c>
      <c r="E1125" s="269" t="s">
        <v>1629</v>
      </c>
      <c r="F1125" s="269" t="s">
        <v>1393</v>
      </c>
      <c r="G1125" s="275" t="s">
        <v>1630</v>
      </c>
      <c r="H1125" s="269" t="s">
        <v>1631</v>
      </c>
    </row>
    <row r="1126" spans="1:8" x14ac:dyDescent="0.25">
      <c r="A1126" s="272" t="s">
        <v>4242</v>
      </c>
      <c r="B1126" s="272" t="s">
        <v>636</v>
      </c>
      <c r="C1126" s="272" t="s">
        <v>637</v>
      </c>
      <c r="D1126" s="272" t="s">
        <v>4240</v>
      </c>
      <c r="E1126" s="269" t="s">
        <v>1629</v>
      </c>
      <c r="F1126" s="269" t="s">
        <v>1393</v>
      </c>
      <c r="G1126" s="275" t="s">
        <v>1630</v>
      </c>
      <c r="H1126" s="269" t="s">
        <v>1631</v>
      </c>
    </row>
    <row r="1127" spans="1:8" x14ac:dyDescent="0.25">
      <c r="A1127" s="272" t="s">
        <v>4243</v>
      </c>
      <c r="B1127" s="272" t="s">
        <v>638</v>
      </c>
      <c r="C1127" s="272" t="s">
        <v>639</v>
      </c>
      <c r="D1127" s="272" t="s">
        <v>4240</v>
      </c>
      <c r="E1127" s="269" t="s">
        <v>1629</v>
      </c>
      <c r="F1127" s="269" t="s">
        <v>1393</v>
      </c>
      <c r="G1127" s="275" t="s">
        <v>1630</v>
      </c>
      <c r="H1127" s="269" t="s">
        <v>1631</v>
      </c>
    </row>
    <row r="1128" spans="1:8" x14ac:dyDescent="0.25">
      <c r="A1128" s="272" t="s">
        <v>4244</v>
      </c>
      <c r="B1128" s="272" t="s">
        <v>640</v>
      </c>
      <c r="C1128" s="272" t="s">
        <v>641</v>
      </c>
      <c r="D1128" s="272" t="s">
        <v>4240</v>
      </c>
      <c r="E1128" s="269" t="s">
        <v>1629</v>
      </c>
      <c r="F1128" s="269" t="s">
        <v>1393</v>
      </c>
      <c r="G1128" s="275" t="s">
        <v>1630</v>
      </c>
      <c r="H1128" s="269" t="s">
        <v>1631</v>
      </c>
    </row>
    <row r="1129" spans="1:8" x14ac:dyDescent="0.25">
      <c r="A1129" s="272" t="s">
        <v>4245</v>
      </c>
      <c r="B1129" s="272" t="s">
        <v>4246</v>
      </c>
      <c r="C1129" s="272" t="s">
        <v>642</v>
      </c>
      <c r="D1129" s="272" t="s">
        <v>4240</v>
      </c>
      <c r="E1129" s="269" t="s">
        <v>1629</v>
      </c>
      <c r="F1129" s="269" t="s">
        <v>1393</v>
      </c>
      <c r="G1129" s="275" t="s">
        <v>1630</v>
      </c>
      <c r="H1129" s="269" t="s">
        <v>1631</v>
      </c>
    </row>
    <row r="1130" spans="1:8" x14ac:dyDescent="0.25">
      <c r="A1130" s="272" t="s">
        <v>4247</v>
      </c>
      <c r="B1130" s="272" t="s">
        <v>4248</v>
      </c>
      <c r="C1130" s="272" t="s">
        <v>643</v>
      </c>
      <c r="D1130" s="272" t="s">
        <v>4240</v>
      </c>
      <c r="E1130" s="269" t="s">
        <v>1629</v>
      </c>
      <c r="F1130" s="269" t="s">
        <v>1393</v>
      </c>
      <c r="G1130" s="275" t="s">
        <v>1630</v>
      </c>
      <c r="H1130" s="269" t="s">
        <v>1631</v>
      </c>
    </row>
    <row r="1131" spans="1:8" x14ac:dyDescent="0.25">
      <c r="A1131" s="272" t="s">
        <v>4249</v>
      </c>
      <c r="B1131" s="272" t="s">
        <v>644</v>
      </c>
      <c r="C1131" s="272" t="s">
        <v>645</v>
      </c>
      <c r="D1131" s="272" t="s">
        <v>4240</v>
      </c>
      <c r="E1131" s="269" t="s">
        <v>1629</v>
      </c>
      <c r="F1131" s="269" t="s">
        <v>1393</v>
      </c>
      <c r="G1131" s="275" t="s">
        <v>1630</v>
      </c>
      <c r="H1131" s="269" t="s">
        <v>1631</v>
      </c>
    </row>
    <row r="1132" spans="1:8" x14ac:dyDescent="0.25">
      <c r="A1132" s="272" t="s">
        <v>4250</v>
      </c>
      <c r="B1132" s="272" t="s">
        <v>646</v>
      </c>
      <c r="C1132" s="272" t="s">
        <v>647</v>
      </c>
      <c r="D1132" s="272" t="s">
        <v>4240</v>
      </c>
      <c r="E1132" s="269" t="s">
        <v>1629</v>
      </c>
      <c r="F1132" s="269" t="s">
        <v>1393</v>
      </c>
      <c r="G1132" s="275" t="s">
        <v>1630</v>
      </c>
      <c r="H1132" s="269" t="s">
        <v>1631</v>
      </c>
    </row>
    <row r="1133" spans="1:8" x14ac:dyDescent="0.25">
      <c r="A1133" s="272" t="s">
        <v>4251</v>
      </c>
      <c r="B1133" s="272" t="s">
        <v>4252</v>
      </c>
      <c r="C1133" s="272" t="s">
        <v>648</v>
      </c>
      <c r="D1133" s="272" t="s">
        <v>4253</v>
      </c>
      <c r="E1133" s="269" t="s">
        <v>1635</v>
      </c>
      <c r="F1133" s="269" t="s">
        <v>1393</v>
      </c>
      <c r="G1133" s="275" t="s">
        <v>1620</v>
      </c>
      <c r="H1133" s="269" t="s">
        <v>1631</v>
      </c>
    </row>
    <row r="1134" spans="1:8" x14ac:dyDescent="0.25">
      <c r="A1134" s="272" t="s">
        <v>4254</v>
      </c>
      <c r="B1134" s="272" t="s">
        <v>649</v>
      </c>
      <c r="C1134" s="272" t="s">
        <v>650</v>
      </c>
      <c r="D1134" s="272" t="s">
        <v>4253</v>
      </c>
      <c r="E1134" s="269" t="s">
        <v>1635</v>
      </c>
      <c r="F1134" s="269" t="s">
        <v>1393</v>
      </c>
      <c r="G1134" s="275" t="s">
        <v>1620</v>
      </c>
      <c r="H1134" s="269" t="s">
        <v>1631</v>
      </c>
    </row>
    <row r="1135" spans="1:8" x14ac:dyDescent="0.25">
      <c r="A1135" s="272" t="s">
        <v>4255</v>
      </c>
      <c r="B1135" s="272" t="s">
        <v>4256</v>
      </c>
      <c r="C1135" s="272" t="s">
        <v>4257</v>
      </c>
      <c r="D1135" s="272" t="s">
        <v>4253</v>
      </c>
      <c r="E1135" s="269" t="s">
        <v>1635</v>
      </c>
      <c r="F1135" s="269" t="s">
        <v>1393</v>
      </c>
      <c r="G1135" s="275" t="s">
        <v>1620</v>
      </c>
      <c r="H1135" s="269" t="s">
        <v>1631</v>
      </c>
    </row>
    <row r="1136" spans="1:8" x14ac:dyDescent="0.25">
      <c r="A1136" s="272" t="s">
        <v>4258</v>
      </c>
      <c r="B1136" s="272" t="s">
        <v>4259</v>
      </c>
      <c r="C1136" s="272" t="s">
        <v>651</v>
      </c>
      <c r="D1136" s="272" t="s">
        <v>4253</v>
      </c>
      <c r="E1136" s="269" t="s">
        <v>1635</v>
      </c>
      <c r="F1136" s="269" t="s">
        <v>1393</v>
      </c>
      <c r="G1136" s="275" t="s">
        <v>1620</v>
      </c>
      <c r="H1136" s="269" t="s">
        <v>1631</v>
      </c>
    </row>
    <row r="1137" spans="1:8" x14ac:dyDescent="0.25">
      <c r="A1137" s="272" t="s">
        <v>4260</v>
      </c>
      <c r="B1137" s="272" t="s">
        <v>652</v>
      </c>
      <c r="C1137" s="272" t="s">
        <v>653</v>
      </c>
      <c r="D1137" s="272" t="s">
        <v>4240</v>
      </c>
      <c r="E1137" s="269" t="s">
        <v>1625</v>
      </c>
      <c r="F1137" s="269" t="s">
        <v>1393</v>
      </c>
      <c r="G1137" s="275" t="s">
        <v>1630</v>
      </c>
      <c r="H1137" s="269" t="s">
        <v>1631</v>
      </c>
    </row>
    <row r="1138" spans="1:8" x14ac:dyDescent="0.25">
      <c r="A1138" s="272" t="s">
        <v>4261</v>
      </c>
      <c r="B1138" s="272" t="s">
        <v>4262</v>
      </c>
      <c r="C1138" s="272" t="s">
        <v>4263</v>
      </c>
      <c r="D1138" s="272" t="s">
        <v>4240</v>
      </c>
      <c r="E1138" s="269" t="s">
        <v>1625</v>
      </c>
      <c r="F1138" s="269" t="s">
        <v>1393</v>
      </c>
      <c r="G1138" s="275" t="s">
        <v>1630</v>
      </c>
      <c r="H1138" s="269" t="s">
        <v>1631</v>
      </c>
    </row>
    <row r="1139" spans="1:8" x14ac:dyDescent="0.25">
      <c r="A1139" s="272" t="s">
        <v>4264</v>
      </c>
      <c r="B1139" s="272" t="s">
        <v>654</v>
      </c>
      <c r="C1139" s="272" t="s">
        <v>655</v>
      </c>
      <c r="D1139" s="272" t="s">
        <v>4253</v>
      </c>
      <c r="E1139" s="269" t="s">
        <v>1962</v>
      </c>
      <c r="F1139" s="269" t="s">
        <v>1393</v>
      </c>
      <c r="G1139" s="275" t="s">
        <v>1620</v>
      </c>
      <c r="H1139" s="269" t="s">
        <v>1631</v>
      </c>
    </row>
    <row r="1140" spans="1:8" x14ac:dyDescent="0.25">
      <c r="A1140" s="272" t="s">
        <v>4265</v>
      </c>
      <c r="B1140" s="272" t="s">
        <v>656</v>
      </c>
      <c r="C1140" s="272" t="s">
        <v>657</v>
      </c>
      <c r="D1140" s="272" t="s">
        <v>4253</v>
      </c>
      <c r="E1140" s="269" t="s">
        <v>1962</v>
      </c>
      <c r="F1140" s="269" t="s">
        <v>1393</v>
      </c>
      <c r="G1140" s="275" t="s">
        <v>1620</v>
      </c>
      <c r="H1140" s="269" t="s">
        <v>1631</v>
      </c>
    </row>
    <row r="1141" spans="1:8" x14ac:dyDescent="0.25">
      <c r="A1141" s="272" t="s">
        <v>4266</v>
      </c>
      <c r="B1141" s="272" t="s">
        <v>4267</v>
      </c>
      <c r="C1141" s="272" t="s">
        <v>4268</v>
      </c>
      <c r="D1141" s="272" t="s">
        <v>4253</v>
      </c>
      <c r="E1141" s="269" t="s">
        <v>1962</v>
      </c>
      <c r="F1141" s="269" t="s">
        <v>1393</v>
      </c>
      <c r="G1141" s="275" t="s">
        <v>1620</v>
      </c>
      <c r="H1141" s="269" t="s">
        <v>1631</v>
      </c>
    </row>
    <row r="1142" spans="1:8" x14ac:dyDescent="0.25">
      <c r="A1142" s="272" t="s">
        <v>4269</v>
      </c>
      <c r="B1142" s="272" t="s">
        <v>4270</v>
      </c>
      <c r="C1142" s="272" t="s">
        <v>4271</v>
      </c>
      <c r="D1142" s="272" t="s">
        <v>4253</v>
      </c>
      <c r="E1142" s="269" t="s">
        <v>1962</v>
      </c>
      <c r="F1142" s="269" t="s">
        <v>1393</v>
      </c>
      <c r="G1142" s="275" t="s">
        <v>1620</v>
      </c>
      <c r="H1142" s="269" t="s">
        <v>1631</v>
      </c>
    </row>
    <row r="1143" spans="1:8" x14ac:dyDescent="0.25">
      <c r="A1143" s="272" t="s">
        <v>4272</v>
      </c>
      <c r="B1143" s="272" t="s">
        <v>658</v>
      </c>
      <c r="C1143" s="272" t="s">
        <v>659</v>
      </c>
      <c r="D1143" s="272" t="s">
        <v>4253</v>
      </c>
      <c r="E1143" s="269" t="s">
        <v>1962</v>
      </c>
      <c r="F1143" s="269" t="s">
        <v>1393</v>
      </c>
      <c r="G1143" s="275" t="s">
        <v>1620</v>
      </c>
      <c r="H1143" s="269" t="s">
        <v>1631</v>
      </c>
    </row>
    <row r="1144" spans="1:8" x14ac:dyDescent="0.25">
      <c r="A1144" s="272" t="s">
        <v>4273</v>
      </c>
      <c r="B1144" s="272" t="s">
        <v>660</v>
      </c>
      <c r="C1144" s="272" t="s">
        <v>661</v>
      </c>
      <c r="D1144" s="272" t="s">
        <v>4253</v>
      </c>
      <c r="E1144" s="269" t="s">
        <v>1962</v>
      </c>
      <c r="F1144" s="269" t="s">
        <v>1393</v>
      </c>
      <c r="G1144" s="275" t="s">
        <v>1620</v>
      </c>
      <c r="H1144" s="269" t="s">
        <v>1631</v>
      </c>
    </row>
    <row r="1145" spans="1:8" x14ac:dyDescent="0.25">
      <c r="A1145" s="272" t="s">
        <v>4274</v>
      </c>
      <c r="B1145" s="272" t="s">
        <v>4275</v>
      </c>
      <c r="C1145" s="272" t="s">
        <v>662</v>
      </c>
      <c r="D1145" s="272" t="s">
        <v>4240</v>
      </c>
      <c r="E1145" s="269" t="s">
        <v>1644</v>
      </c>
      <c r="F1145" s="269" t="s">
        <v>1393</v>
      </c>
      <c r="G1145" s="275" t="s">
        <v>1630</v>
      </c>
      <c r="H1145" s="269" t="s">
        <v>1631</v>
      </c>
    </row>
    <row r="1146" spans="1:8" x14ac:dyDescent="0.25">
      <c r="A1146" s="272" t="s">
        <v>4276</v>
      </c>
      <c r="B1146" s="272" t="s">
        <v>663</v>
      </c>
      <c r="C1146" s="272" t="s">
        <v>664</v>
      </c>
      <c r="D1146" s="272" t="s">
        <v>4240</v>
      </c>
      <c r="E1146" s="269" t="s">
        <v>1644</v>
      </c>
      <c r="F1146" s="269" t="s">
        <v>1393</v>
      </c>
      <c r="G1146" s="275" t="s">
        <v>1630</v>
      </c>
      <c r="H1146" s="269" t="s">
        <v>1631</v>
      </c>
    </row>
    <row r="1147" spans="1:8" x14ac:dyDescent="0.25">
      <c r="A1147" s="272" t="s">
        <v>4277</v>
      </c>
      <c r="B1147" s="272" t="s">
        <v>665</v>
      </c>
      <c r="C1147" s="272" t="s">
        <v>666</v>
      </c>
      <c r="D1147" s="272" t="s">
        <v>4240</v>
      </c>
      <c r="E1147" s="269" t="s">
        <v>1644</v>
      </c>
      <c r="F1147" s="269" t="s">
        <v>1393</v>
      </c>
      <c r="G1147" s="275" t="s">
        <v>1630</v>
      </c>
      <c r="H1147" s="269" t="s">
        <v>1631</v>
      </c>
    </row>
    <row r="1148" spans="1:8" x14ac:dyDescent="0.25">
      <c r="A1148" s="272" t="s">
        <v>4278</v>
      </c>
      <c r="B1148" s="272" t="s">
        <v>4279</v>
      </c>
      <c r="C1148" s="272" t="s">
        <v>667</v>
      </c>
      <c r="D1148" s="272" t="s">
        <v>4240</v>
      </c>
      <c r="E1148" s="269" t="s">
        <v>1644</v>
      </c>
      <c r="F1148" s="269" t="s">
        <v>1393</v>
      </c>
      <c r="G1148" s="275" t="s">
        <v>1630</v>
      </c>
      <c r="H1148" s="269" t="s">
        <v>1631</v>
      </c>
    </row>
    <row r="1149" spans="1:8" x14ac:dyDescent="0.25">
      <c r="A1149" s="272" t="s">
        <v>4280</v>
      </c>
      <c r="B1149" s="272" t="s">
        <v>668</v>
      </c>
      <c r="C1149" s="272" t="s">
        <v>669</v>
      </c>
      <c r="D1149" s="272" t="s">
        <v>4240</v>
      </c>
      <c r="E1149" s="269" t="s">
        <v>1644</v>
      </c>
      <c r="F1149" s="269" t="s">
        <v>1393</v>
      </c>
      <c r="G1149" s="275" t="s">
        <v>1630</v>
      </c>
      <c r="H1149" s="269" t="s">
        <v>1631</v>
      </c>
    </row>
    <row r="1150" spans="1:8" x14ac:dyDescent="0.25">
      <c r="A1150" s="272" t="s">
        <v>4281</v>
      </c>
      <c r="B1150" s="272" t="s">
        <v>4282</v>
      </c>
      <c r="C1150" s="272" t="s">
        <v>4283</v>
      </c>
      <c r="D1150" s="272" t="s">
        <v>4253</v>
      </c>
      <c r="E1150" s="269" t="s">
        <v>1648</v>
      </c>
      <c r="F1150" s="269" t="s">
        <v>1393</v>
      </c>
      <c r="G1150" s="275" t="s">
        <v>1649</v>
      </c>
      <c r="H1150" s="269" t="s">
        <v>1631</v>
      </c>
    </row>
    <row r="1151" spans="1:8" x14ac:dyDescent="0.25">
      <c r="A1151" s="272" t="s">
        <v>4284</v>
      </c>
      <c r="B1151" s="272" t="s">
        <v>670</v>
      </c>
      <c r="C1151" s="272" t="s">
        <v>4285</v>
      </c>
      <c r="D1151" s="272" t="s">
        <v>4253</v>
      </c>
      <c r="E1151" s="269" t="s">
        <v>1648</v>
      </c>
      <c r="F1151" s="269" t="s">
        <v>1393</v>
      </c>
      <c r="G1151" s="275" t="s">
        <v>1649</v>
      </c>
      <c r="H1151" s="269" t="s">
        <v>1631</v>
      </c>
    </row>
    <row r="1152" spans="1:8" x14ac:dyDescent="0.25">
      <c r="A1152" s="272" t="s">
        <v>4286</v>
      </c>
      <c r="B1152" s="272" t="s">
        <v>4287</v>
      </c>
      <c r="C1152" s="272" t="s">
        <v>4288</v>
      </c>
      <c r="D1152" s="272" t="s">
        <v>4253</v>
      </c>
      <c r="E1152" s="269" t="s">
        <v>1648</v>
      </c>
      <c r="F1152" s="269" t="s">
        <v>1393</v>
      </c>
      <c r="G1152" s="275" t="s">
        <v>1649</v>
      </c>
      <c r="H1152" s="269" t="s">
        <v>1631</v>
      </c>
    </row>
    <row r="1153" spans="1:8" x14ac:dyDescent="0.25">
      <c r="A1153" s="272" t="s">
        <v>4289</v>
      </c>
      <c r="B1153" s="272" t="s">
        <v>671</v>
      </c>
      <c r="C1153" s="272" t="s">
        <v>672</v>
      </c>
      <c r="D1153" s="272" t="s">
        <v>4253</v>
      </c>
      <c r="E1153" s="269" t="s">
        <v>1648</v>
      </c>
      <c r="F1153" s="269" t="s">
        <v>1393</v>
      </c>
      <c r="G1153" s="275" t="s">
        <v>1649</v>
      </c>
      <c r="H1153" s="269" t="s">
        <v>1631</v>
      </c>
    </row>
    <row r="1154" spans="1:8" x14ac:dyDescent="0.25">
      <c r="A1154" s="272" t="s">
        <v>4290</v>
      </c>
      <c r="B1154" s="272" t="s">
        <v>673</v>
      </c>
      <c r="C1154" s="272" t="s">
        <v>674</v>
      </c>
      <c r="D1154" s="272" t="s">
        <v>4253</v>
      </c>
      <c r="E1154" s="269" t="s">
        <v>1648</v>
      </c>
      <c r="F1154" s="269" t="s">
        <v>1393</v>
      </c>
      <c r="G1154" s="275" t="s">
        <v>1649</v>
      </c>
      <c r="H1154" s="269" t="s">
        <v>1631</v>
      </c>
    </row>
    <row r="1155" spans="1:8" x14ac:dyDescent="0.25">
      <c r="A1155" s="272" t="s">
        <v>4291</v>
      </c>
      <c r="B1155" s="272" t="s">
        <v>675</v>
      </c>
      <c r="C1155" s="272" t="s">
        <v>676</v>
      </c>
      <c r="D1155" s="272" t="s">
        <v>4253</v>
      </c>
      <c r="E1155" s="269" t="s">
        <v>1648</v>
      </c>
      <c r="F1155" s="269" t="s">
        <v>1393</v>
      </c>
      <c r="G1155" s="275" t="s">
        <v>1649</v>
      </c>
      <c r="H1155" s="269" t="s">
        <v>1631</v>
      </c>
    </row>
    <row r="1156" spans="1:8" x14ac:dyDescent="0.25">
      <c r="A1156" s="272" t="s">
        <v>4292</v>
      </c>
      <c r="B1156" s="272" t="s">
        <v>677</v>
      </c>
      <c r="C1156" s="272" t="s">
        <v>678</v>
      </c>
      <c r="D1156" s="272" t="s">
        <v>4253</v>
      </c>
      <c r="E1156" s="269" t="s">
        <v>1648</v>
      </c>
      <c r="F1156" s="269" t="s">
        <v>1393</v>
      </c>
      <c r="G1156" s="275" t="s">
        <v>1649</v>
      </c>
      <c r="H1156" s="269" t="s">
        <v>1631</v>
      </c>
    </row>
    <row r="1157" spans="1:8" x14ac:dyDescent="0.25">
      <c r="A1157" s="272" t="s">
        <v>4293</v>
      </c>
      <c r="B1157" s="272" t="s">
        <v>679</v>
      </c>
      <c r="C1157" s="272" t="s">
        <v>680</v>
      </c>
      <c r="D1157" s="272" t="s">
        <v>4253</v>
      </c>
      <c r="E1157" s="269" t="s">
        <v>1619</v>
      </c>
      <c r="F1157" s="269" t="s">
        <v>1393</v>
      </c>
      <c r="G1157" s="275" t="s">
        <v>1620</v>
      </c>
      <c r="H1157" s="269" t="s">
        <v>1631</v>
      </c>
    </row>
    <row r="1158" spans="1:8" x14ac:dyDescent="0.25">
      <c r="A1158" s="272" t="s">
        <v>4294</v>
      </c>
      <c r="B1158" s="272" t="s">
        <v>4295</v>
      </c>
      <c r="C1158" s="272" t="s">
        <v>681</v>
      </c>
      <c r="D1158" s="272" t="s">
        <v>4253</v>
      </c>
      <c r="E1158" s="269" t="s">
        <v>1619</v>
      </c>
      <c r="F1158" s="269" t="s">
        <v>1393</v>
      </c>
      <c r="G1158" s="275" t="s">
        <v>1620</v>
      </c>
      <c r="H1158" s="269" t="s">
        <v>1631</v>
      </c>
    </row>
    <row r="1159" spans="1:8" x14ac:dyDescent="0.25">
      <c r="A1159" s="272" t="s">
        <v>4296</v>
      </c>
      <c r="B1159" s="272" t="s">
        <v>4297</v>
      </c>
      <c r="C1159" s="272" t="s">
        <v>4298</v>
      </c>
      <c r="D1159" s="272" t="s">
        <v>4253</v>
      </c>
      <c r="E1159" s="269" t="s">
        <v>1619</v>
      </c>
      <c r="F1159" s="269" t="s">
        <v>1393</v>
      </c>
      <c r="G1159" s="275" t="s">
        <v>1620</v>
      </c>
      <c r="H1159" s="269" t="s">
        <v>1631</v>
      </c>
    </row>
    <row r="1160" spans="1:8" x14ac:dyDescent="0.25">
      <c r="A1160" s="272" t="s">
        <v>4299</v>
      </c>
      <c r="B1160" s="272" t="s">
        <v>4300</v>
      </c>
      <c r="C1160" s="272" t="s">
        <v>682</v>
      </c>
      <c r="D1160" s="272" t="s">
        <v>4253</v>
      </c>
      <c r="E1160" s="269" t="s">
        <v>1619</v>
      </c>
      <c r="F1160" s="269" t="s">
        <v>1393</v>
      </c>
      <c r="G1160" s="275" t="s">
        <v>1620</v>
      </c>
      <c r="H1160" s="269" t="s">
        <v>1631</v>
      </c>
    </row>
    <row r="1161" spans="1:8" x14ac:dyDescent="0.25">
      <c r="A1161" s="272" t="s">
        <v>4301</v>
      </c>
      <c r="B1161" s="272" t="s">
        <v>683</v>
      </c>
      <c r="C1161" s="272" t="s">
        <v>684</v>
      </c>
      <c r="D1161" s="272" t="s">
        <v>4253</v>
      </c>
      <c r="E1161" s="269" t="s">
        <v>1619</v>
      </c>
      <c r="F1161" s="269" t="s">
        <v>1393</v>
      </c>
      <c r="G1161" s="275" t="s">
        <v>1620</v>
      </c>
      <c r="H1161" s="269" t="s">
        <v>1631</v>
      </c>
    </row>
    <row r="1162" spans="1:8" x14ac:dyDescent="0.25">
      <c r="A1162" s="272" t="s">
        <v>4302</v>
      </c>
      <c r="B1162" s="272" t="s">
        <v>4303</v>
      </c>
      <c r="C1162" s="272" t="s">
        <v>685</v>
      </c>
      <c r="D1162" s="272" t="s">
        <v>4253</v>
      </c>
      <c r="E1162" s="269" t="s">
        <v>1619</v>
      </c>
      <c r="F1162" s="269" t="s">
        <v>1393</v>
      </c>
      <c r="G1162" s="275" t="s">
        <v>1620</v>
      </c>
      <c r="H1162" s="269" t="s">
        <v>1631</v>
      </c>
    </row>
    <row r="1163" spans="1:8" x14ac:dyDescent="0.25">
      <c r="A1163" s="272" t="s">
        <v>4304</v>
      </c>
      <c r="B1163" s="272" t="s">
        <v>4305</v>
      </c>
      <c r="C1163" s="272" t="s">
        <v>686</v>
      </c>
      <c r="D1163" s="272" t="s">
        <v>4306</v>
      </c>
      <c r="E1163" s="269" t="s">
        <v>1771</v>
      </c>
      <c r="F1163" s="269" t="s">
        <v>1393</v>
      </c>
      <c r="G1163" s="275" t="s">
        <v>1620</v>
      </c>
      <c r="H1163" s="269" t="s">
        <v>1631</v>
      </c>
    </row>
    <row r="1164" spans="1:8" x14ac:dyDescent="0.25">
      <c r="A1164" s="272" t="s">
        <v>4307</v>
      </c>
      <c r="B1164" s="272" t="s">
        <v>4308</v>
      </c>
      <c r="C1164" s="272" t="s">
        <v>687</v>
      </c>
      <c r="D1164" s="272" t="s">
        <v>4253</v>
      </c>
      <c r="E1164" s="269" t="s">
        <v>1619</v>
      </c>
      <c r="F1164" s="269" t="s">
        <v>1393</v>
      </c>
      <c r="G1164" s="275" t="s">
        <v>1620</v>
      </c>
      <c r="H1164" s="269" t="s">
        <v>1631</v>
      </c>
    </row>
    <row r="1165" spans="1:8" x14ac:dyDescent="0.25">
      <c r="A1165" s="272" t="s">
        <v>4309</v>
      </c>
      <c r="B1165" s="272" t="s">
        <v>688</v>
      </c>
      <c r="C1165" s="272" t="s">
        <v>689</v>
      </c>
      <c r="D1165" s="272" t="s">
        <v>4253</v>
      </c>
      <c r="E1165" s="269" t="s">
        <v>1619</v>
      </c>
      <c r="F1165" s="269" t="s">
        <v>1393</v>
      </c>
      <c r="G1165" s="275" t="s">
        <v>1620</v>
      </c>
      <c r="H1165" s="269" t="s">
        <v>1631</v>
      </c>
    </row>
    <row r="1166" spans="1:8" x14ac:dyDescent="0.25">
      <c r="A1166" s="272" t="s">
        <v>4310</v>
      </c>
      <c r="B1166" s="272" t="s">
        <v>4311</v>
      </c>
      <c r="C1166" s="272" t="s">
        <v>690</v>
      </c>
      <c r="D1166" s="272" t="s">
        <v>4253</v>
      </c>
      <c r="E1166" s="269" t="s">
        <v>1619</v>
      </c>
      <c r="F1166" s="269" t="s">
        <v>1393</v>
      </c>
      <c r="G1166" s="275" t="s">
        <v>1620</v>
      </c>
      <c r="H1166" s="269" t="s">
        <v>1631</v>
      </c>
    </row>
    <row r="1167" spans="1:8" x14ac:dyDescent="0.25">
      <c r="A1167" s="272" t="s">
        <v>4312</v>
      </c>
      <c r="B1167" s="272" t="s">
        <v>691</v>
      </c>
      <c r="C1167" s="272" t="s">
        <v>4313</v>
      </c>
      <c r="D1167" s="272" t="s">
        <v>4253</v>
      </c>
      <c r="E1167" s="269" t="s">
        <v>1815</v>
      </c>
      <c r="F1167" s="269" t="s">
        <v>1393</v>
      </c>
      <c r="G1167" s="275" t="s">
        <v>1649</v>
      </c>
      <c r="H1167" s="269" t="s">
        <v>1631</v>
      </c>
    </row>
    <row r="1168" spans="1:8" x14ac:dyDescent="0.25">
      <c r="A1168" s="272" t="s">
        <v>4314</v>
      </c>
      <c r="B1168" s="272" t="s">
        <v>4315</v>
      </c>
      <c r="C1168" s="272" t="s">
        <v>692</v>
      </c>
      <c r="D1168" s="272" t="s">
        <v>4253</v>
      </c>
      <c r="E1168" s="269" t="s">
        <v>1815</v>
      </c>
      <c r="F1168" s="269" t="s">
        <v>1393</v>
      </c>
      <c r="G1168" s="275" t="s">
        <v>1649</v>
      </c>
      <c r="H1168" s="269" t="s">
        <v>1631</v>
      </c>
    </row>
    <row r="1169" spans="1:8" x14ac:dyDescent="0.25">
      <c r="A1169" s="272" t="s">
        <v>4316</v>
      </c>
      <c r="B1169" s="272" t="s">
        <v>693</v>
      </c>
      <c r="C1169" s="272" t="s">
        <v>694</v>
      </c>
      <c r="D1169" s="272" t="s">
        <v>4253</v>
      </c>
      <c r="E1169" s="269" t="s">
        <v>1815</v>
      </c>
      <c r="F1169" s="269" t="s">
        <v>1393</v>
      </c>
      <c r="G1169" s="275" t="s">
        <v>1649</v>
      </c>
      <c r="H1169" s="269" t="s">
        <v>1631</v>
      </c>
    </row>
    <row r="1170" spans="1:8" x14ac:dyDescent="0.25">
      <c r="A1170" s="272" t="s">
        <v>4317</v>
      </c>
      <c r="B1170" s="272" t="s">
        <v>695</v>
      </c>
      <c r="C1170" s="272" t="s">
        <v>696</v>
      </c>
      <c r="D1170" s="272" t="s">
        <v>4253</v>
      </c>
      <c r="E1170" s="269" t="s">
        <v>1815</v>
      </c>
      <c r="F1170" s="269" t="s">
        <v>1393</v>
      </c>
      <c r="G1170" s="275" t="s">
        <v>1649</v>
      </c>
      <c r="H1170" s="269" t="s">
        <v>1631</v>
      </c>
    </row>
    <row r="1171" spans="1:8" x14ac:dyDescent="0.25">
      <c r="A1171" s="272" t="s">
        <v>4318</v>
      </c>
      <c r="B1171" s="272" t="s">
        <v>697</v>
      </c>
      <c r="C1171" s="272" t="s">
        <v>698</v>
      </c>
      <c r="D1171" s="272" t="s">
        <v>4253</v>
      </c>
      <c r="E1171" s="269" t="s">
        <v>1815</v>
      </c>
      <c r="F1171" s="269" t="s">
        <v>1393</v>
      </c>
      <c r="G1171" s="275" t="s">
        <v>1649</v>
      </c>
      <c r="H1171" s="269" t="s">
        <v>1631</v>
      </c>
    </row>
    <row r="1172" spans="1:8" x14ac:dyDescent="0.25">
      <c r="A1172" s="272" t="s">
        <v>4319</v>
      </c>
      <c r="B1172" s="272" t="s">
        <v>699</v>
      </c>
      <c r="C1172" s="272" t="s">
        <v>700</v>
      </c>
      <c r="D1172" s="272" t="s">
        <v>4253</v>
      </c>
      <c r="E1172" s="269" t="s">
        <v>1815</v>
      </c>
      <c r="F1172" s="269" t="s">
        <v>1393</v>
      </c>
      <c r="G1172" s="275" t="s">
        <v>1649</v>
      </c>
      <c r="H1172" s="269" t="s">
        <v>1631</v>
      </c>
    </row>
    <row r="1173" spans="1:8" x14ac:dyDescent="0.25">
      <c r="A1173" s="272" t="s">
        <v>4320</v>
      </c>
      <c r="B1173" s="272" t="s">
        <v>701</v>
      </c>
      <c r="C1173" s="272" t="s">
        <v>702</v>
      </c>
      <c r="D1173" s="272" t="s">
        <v>4253</v>
      </c>
      <c r="E1173" s="269" t="s">
        <v>1815</v>
      </c>
      <c r="F1173" s="269" t="s">
        <v>1393</v>
      </c>
      <c r="G1173" s="275" t="s">
        <v>1649</v>
      </c>
      <c r="H1173" s="269" t="s">
        <v>1631</v>
      </c>
    </row>
    <row r="1174" spans="1:8" x14ac:dyDescent="0.25">
      <c r="A1174" s="272" t="s">
        <v>4321</v>
      </c>
      <c r="B1174" s="272" t="s">
        <v>703</v>
      </c>
      <c r="C1174" s="272" t="s">
        <v>704</v>
      </c>
      <c r="D1174" s="272" t="s">
        <v>4253</v>
      </c>
      <c r="E1174" s="269" t="s">
        <v>1815</v>
      </c>
      <c r="F1174" s="269" t="s">
        <v>1393</v>
      </c>
      <c r="G1174" s="275" t="s">
        <v>1649</v>
      </c>
      <c r="H1174" s="269" t="s">
        <v>1631</v>
      </c>
    </row>
    <row r="1175" spans="1:8" x14ac:dyDescent="0.25">
      <c r="A1175" s="272" t="s">
        <v>4322</v>
      </c>
      <c r="B1175" s="272" t="s">
        <v>705</v>
      </c>
      <c r="C1175" s="272" t="s">
        <v>706</v>
      </c>
      <c r="D1175" s="272" t="s">
        <v>4253</v>
      </c>
      <c r="E1175" s="269" t="s">
        <v>1815</v>
      </c>
      <c r="F1175" s="269" t="s">
        <v>1393</v>
      </c>
      <c r="G1175" s="275" t="s">
        <v>1649</v>
      </c>
      <c r="H1175" s="269" t="s">
        <v>1631</v>
      </c>
    </row>
    <row r="1176" spans="1:8" x14ac:dyDescent="0.25">
      <c r="A1176" s="272" t="s">
        <v>4323</v>
      </c>
      <c r="B1176" s="272" t="s">
        <v>707</v>
      </c>
      <c r="C1176" s="272" t="s">
        <v>708</v>
      </c>
      <c r="D1176" s="272" t="s">
        <v>4253</v>
      </c>
      <c r="E1176" s="269" t="s">
        <v>1815</v>
      </c>
      <c r="F1176" s="269" t="s">
        <v>1393</v>
      </c>
      <c r="G1176" s="275" t="s">
        <v>1649</v>
      </c>
      <c r="H1176" s="269" t="s">
        <v>1631</v>
      </c>
    </row>
    <row r="1177" spans="1:8" x14ac:dyDescent="0.25">
      <c r="A1177" s="272" t="s">
        <v>4324</v>
      </c>
      <c r="B1177" s="272" t="s">
        <v>709</v>
      </c>
      <c r="C1177" s="272" t="s">
        <v>710</v>
      </c>
      <c r="D1177" s="272" t="s">
        <v>4253</v>
      </c>
      <c r="E1177" s="269" t="s">
        <v>1815</v>
      </c>
      <c r="F1177" s="269" t="s">
        <v>1393</v>
      </c>
      <c r="G1177" s="275" t="s">
        <v>1649</v>
      </c>
      <c r="H1177" s="269" t="s">
        <v>1631</v>
      </c>
    </row>
    <row r="1178" spans="1:8" x14ac:dyDescent="0.25">
      <c r="A1178" s="272" t="s">
        <v>4325</v>
      </c>
      <c r="B1178" s="272" t="s">
        <v>711</v>
      </c>
      <c r="C1178" s="272" t="s">
        <v>712</v>
      </c>
      <c r="D1178" s="272" t="s">
        <v>4253</v>
      </c>
      <c r="E1178" s="269" t="s">
        <v>1815</v>
      </c>
      <c r="F1178" s="269" t="s">
        <v>1393</v>
      </c>
      <c r="G1178" s="275" t="s">
        <v>1649</v>
      </c>
      <c r="H1178" s="269" t="s">
        <v>1631</v>
      </c>
    </row>
    <row r="1179" spans="1:8" x14ac:dyDescent="0.25">
      <c r="A1179" s="272" t="s">
        <v>4326</v>
      </c>
      <c r="B1179" s="272" t="s">
        <v>713</v>
      </c>
      <c r="C1179" s="272" t="s">
        <v>714</v>
      </c>
      <c r="D1179" s="272" t="s">
        <v>4240</v>
      </c>
      <c r="E1179" s="269" t="s">
        <v>1759</v>
      </c>
      <c r="F1179" s="269" t="s">
        <v>1393</v>
      </c>
      <c r="G1179" s="275" t="s">
        <v>1630</v>
      </c>
      <c r="H1179" s="269" t="s">
        <v>1631</v>
      </c>
    </row>
    <row r="1180" spans="1:8" x14ac:dyDescent="0.25">
      <c r="A1180" s="272" t="s">
        <v>4327</v>
      </c>
      <c r="B1180" s="272" t="s">
        <v>715</v>
      </c>
      <c r="C1180" s="272" t="s">
        <v>716</v>
      </c>
      <c r="D1180" s="272" t="s">
        <v>4240</v>
      </c>
      <c r="E1180" s="269" t="s">
        <v>1759</v>
      </c>
      <c r="F1180" s="269" t="s">
        <v>1393</v>
      </c>
      <c r="G1180" s="275" t="s">
        <v>1630</v>
      </c>
      <c r="H1180" s="269" t="s">
        <v>1631</v>
      </c>
    </row>
    <row r="1181" spans="1:8" x14ac:dyDescent="0.25">
      <c r="A1181" s="272" t="s">
        <v>4328</v>
      </c>
      <c r="B1181" s="272" t="s">
        <v>717</v>
      </c>
      <c r="C1181" s="272" t="s">
        <v>718</v>
      </c>
      <c r="D1181" s="272" t="s">
        <v>4240</v>
      </c>
      <c r="E1181" s="269" t="s">
        <v>1759</v>
      </c>
      <c r="F1181" s="269" t="s">
        <v>1393</v>
      </c>
      <c r="G1181" s="275" t="s">
        <v>1630</v>
      </c>
      <c r="H1181" s="269" t="s">
        <v>1631</v>
      </c>
    </row>
    <row r="1182" spans="1:8" x14ac:dyDescent="0.25">
      <c r="A1182" s="272" t="s">
        <v>4329</v>
      </c>
      <c r="B1182" s="272" t="s">
        <v>4330</v>
      </c>
      <c r="C1182" s="272" t="s">
        <v>4331</v>
      </c>
      <c r="D1182" s="272" t="s">
        <v>4240</v>
      </c>
      <c r="E1182" s="269" t="s">
        <v>1759</v>
      </c>
      <c r="F1182" s="269" t="s">
        <v>1393</v>
      </c>
      <c r="G1182" s="275" t="s">
        <v>1630</v>
      </c>
      <c r="H1182" s="269" t="s">
        <v>1631</v>
      </c>
    </row>
    <row r="1183" spans="1:8" x14ac:dyDescent="0.25">
      <c r="A1183" s="272" t="s">
        <v>4332</v>
      </c>
      <c r="B1183" s="272" t="s">
        <v>719</v>
      </c>
      <c r="C1183" s="272" t="s">
        <v>720</v>
      </c>
      <c r="D1183" s="272" t="s">
        <v>4240</v>
      </c>
      <c r="E1183" s="269" t="s">
        <v>1759</v>
      </c>
      <c r="F1183" s="269" t="s">
        <v>1393</v>
      </c>
      <c r="G1183" s="275" t="s">
        <v>1630</v>
      </c>
      <c r="H1183" s="269" t="s">
        <v>1631</v>
      </c>
    </row>
    <row r="1184" spans="1:8" x14ac:dyDescent="0.25">
      <c r="A1184" s="272" t="s">
        <v>4333</v>
      </c>
      <c r="B1184" s="272" t="s">
        <v>4334</v>
      </c>
      <c r="C1184" s="272" t="s">
        <v>721</v>
      </c>
      <c r="D1184" s="272" t="s">
        <v>4240</v>
      </c>
      <c r="E1184" s="269" t="s">
        <v>1759</v>
      </c>
      <c r="F1184" s="269" t="s">
        <v>1393</v>
      </c>
      <c r="G1184" s="275" t="s">
        <v>1630</v>
      </c>
      <c r="H1184" s="269" t="s">
        <v>1631</v>
      </c>
    </row>
    <row r="1185" spans="1:8" x14ac:dyDescent="0.25">
      <c r="A1185" s="272" t="s">
        <v>4335</v>
      </c>
      <c r="B1185" s="272" t="s">
        <v>4336</v>
      </c>
      <c r="C1185" s="272" t="s">
        <v>4337</v>
      </c>
      <c r="D1185" s="272" t="s">
        <v>4240</v>
      </c>
      <c r="E1185" s="269" t="s">
        <v>1759</v>
      </c>
      <c r="F1185" s="269" t="s">
        <v>1393</v>
      </c>
      <c r="G1185" s="275" t="s">
        <v>1630</v>
      </c>
      <c r="H1185" s="269" t="s">
        <v>1631</v>
      </c>
    </row>
    <row r="1186" spans="1:8" x14ac:dyDescent="0.25">
      <c r="A1186" s="272" t="s">
        <v>4338</v>
      </c>
      <c r="B1186" s="272" t="s">
        <v>4339</v>
      </c>
      <c r="C1186" s="272" t="s">
        <v>4340</v>
      </c>
      <c r="D1186" s="272" t="s">
        <v>4240</v>
      </c>
      <c r="E1186" s="269" t="s">
        <v>1759</v>
      </c>
      <c r="F1186" s="269" t="s">
        <v>1393</v>
      </c>
      <c r="G1186" s="275" t="s">
        <v>1630</v>
      </c>
      <c r="H1186" s="269" t="s">
        <v>1631</v>
      </c>
    </row>
    <row r="1187" spans="1:8" x14ac:dyDescent="0.25">
      <c r="A1187" s="272" t="s">
        <v>4341</v>
      </c>
      <c r="B1187" s="272" t="s">
        <v>722</v>
      </c>
      <c r="C1187" s="272" t="s">
        <v>723</v>
      </c>
      <c r="D1187" s="272" t="s">
        <v>4240</v>
      </c>
      <c r="E1187" s="269" t="s">
        <v>1759</v>
      </c>
      <c r="F1187" s="269" t="s">
        <v>1393</v>
      </c>
      <c r="G1187" s="275" t="s">
        <v>1630</v>
      </c>
      <c r="H1187" s="269" t="s">
        <v>1631</v>
      </c>
    </row>
    <row r="1188" spans="1:8" x14ac:dyDescent="0.25">
      <c r="A1188" s="272" t="s">
        <v>4342</v>
      </c>
      <c r="B1188" s="272" t="s">
        <v>4343</v>
      </c>
      <c r="C1188" s="272" t="s">
        <v>4344</v>
      </c>
      <c r="D1188" s="272" t="s">
        <v>4240</v>
      </c>
      <c r="E1188" s="269" t="s">
        <v>1759</v>
      </c>
      <c r="F1188" s="269" t="s">
        <v>1393</v>
      </c>
      <c r="G1188" s="275" t="s">
        <v>1630</v>
      </c>
      <c r="H1188" s="269" t="s">
        <v>1631</v>
      </c>
    </row>
    <row r="1189" spans="1:8" x14ac:dyDescent="0.25">
      <c r="A1189" s="272" t="s">
        <v>4345</v>
      </c>
      <c r="B1189" s="272" t="s">
        <v>724</v>
      </c>
      <c r="C1189" s="272" t="s">
        <v>725</v>
      </c>
      <c r="D1189" s="272" t="s">
        <v>4240</v>
      </c>
      <c r="E1189" s="269" t="s">
        <v>1759</v>
      </c>
      <c r="F1189" s="269" t="s">
        <v>1393</v>
      </c>
      <c r="G1189" s="275" t="s">
        <v>1630</v>
      </c>
      <c r="H1189" s="269" t="s">
        <v>1631</v>
      </c>
    </row>
    <row r="1190" spans="1:8" x14ac:dyDescent="0.25">
      <c r="A1190" s="272" t="s">
        <v>4346</v>
      </c>
      <c r="B1190" s="272" t="s">
        <v>4347</v>
      </c>
      <c r="C1190" s="272" t="s">
        <v>4348</v>
      </c>
      <c r="D1190" s="272" t="s">
        <v>4240</v>
      </c>
      <c r="E1190" s="269" t="s">
        <v>1759</v>
      </c>
      <c r="F1190" s="269" t="s">
        <v>1393</v>
      </c>
      <c r="G1190" s="275" t="s">
        <v>1630</v>
      </c>
      <c r="H1190" s="269" t="s">
        <v>1631</v>
      </c>
    </row>
    <row r="1191" spans="1:8" x14ac:dyDescent="0.25">
      <c r="A1191" s="272" t="s">
        <v>4349</v>
      </c>
      <c r="B1191" s="272" t="s">
        <v>4350</v>
      </c>
      <c r="C1191" s="272" t="s">
        <v>4351</v>
      </c>
      <c r="D1191" s="272" t="s">
        <v>4240</v>
      </c>
      <c r="E1191" s="269" t="s">
        <v>1759</v>
      </c>
      <c r="F1191" s="269" t="s">
        <v>1393</v>
      </c>
      <c r="G1191" s="275" t="s">
        <v>1630</v>
      </c>
      <c r="H1191" s="269" t="s">
        <v>1631</v>
      </c>
    </row>
    <row r="1192" spans="1:8" x14ac:dyDescent="0.25">
      <c r="A1192" s="272" t="s">
        <v>4352</v>
      </c>
      <c r="B1192" s="272" t="s">
        <v>726</v>
      </c>
      <c r="C1192" s="272" t="s">
        <v>727</v>
      </c>
      <c r="D1192" s="272" t="s">
        <v>4240</v>
      </c>
      <c r="E1192" s="269" t="s">
        <v>1759</v>
      </c>
      <c r="F1192" s="269" t="s">
        <v>1393</v>
      </c>
      <c r="G1192" s="275" t="s">
        <v>1630</v>
      </c>
      <c r="H1192" s="269" t="s">
        <v>1631</v>
      </c>
    </row>
    <row r="1193" spans="1:8" x14ac:dyDescent="0.25">
      <c r="A1193" s="272" t="s">
        <v>4353</v>
      </c>
      <c r="B1193" s="272" t="s">
        <v>728</v>
      </c>
      <c r="C1193" s="272" t="s">
        <v>729</v>
      </c>
      <c r="D1193" s="272" t="s">
        <v>4240</v>
      </c>
      <c r="E1193" s="269" t="s">
        <v>1759</v>
      </c>
      <c r="F1193" s="269" t="s">
        <v>1393</v>
      </c>
      <c r="G1193" s="275" t="s">
        <v>1630</v>
      </c>
      <c r="H1193" s="269" t="s">
        <v>1631</v>
      </c>
    </row>
    <row r="1194" spans="1:8" x14ac:dyDescent="0.25">
      <c r="A1194" s="272" t="s">
        <v>4354</v>
      </c>
      <c r="B1194" s="272" t="s">
        <v>730</v>
      </c>
      <c r="C1194" s="272" t="s">
        <v>731</v>
      </c>
      <c r="D1194" s="272" t="s">
        <v>4253</v>
      </c>
      <c r="E1194" s="269" t="s">
        <v>1771</v>
      </c>
      <c r="F1194" s="269" t="s">
        <v>1393</v>
      </c>
      <c r="G1194" s="275" t="s">
        <v>1620</v>
      </c>
      <c r="H1194" s="269" t="s">
        <v>1631</v>
      </c>
    </row>
    <row r="1195" spans="1:8" x14ac:dyDescent="0.25">
      <c r="A1195" s="272" t="s">
        <v>4355</v>
      </c>
      <c r="B1195" s="272" t="s">
        <v>732</v>
      </c>
      <c r="C1195" s="272" t="s">
        <v>733</v>
      </c>
      <c r="D1195" s="272" t="s">
        <v>4253</v>
      </c>
      <c r="E1195" s="269" t="s">
        <v>1771</v>
      </c>
      <c r="F1195" s="269" t="s">
        <v>1393</v>
      </c>
      <c r="G1195" s="275" t="s">
        <v>1620</v>
      </c>
      <c r="H1195" s="269" t="s">
        <v>1631</v>
      </c>
    </row>
    <row r="1196" spans="1:8" x14ac:dyDescent="0.25">
      <c r="A1196" s="272" t="s">
        <v>4356</v>
      </c>
      <c r="B1196" s="272" t="s">
        <v>4357</v>
      </c>
      <c r="C1196" s="272" t="s">
        <v>4358</v>
      </c>
      <c r="D1196" s="272" t="s">
        <v>4253</v>
      </c>
      <c r="E1196" s="269" t="s">
        <v>1689</v>
      </c>
      <c r="F1196" s="269" t="s">
        <v>1393</v>
      </c>
      <c r="G1196" s="275" t="s">
        <v>1649</v>
      </c>
      <c r="H1196" s="269" t="s">
        <v>1631</v>
      </c>
    </row>
    <row r="1197" spans="1:8" x14ac:dyDescent="0.25">
      <c r="A1197" s="272" t="s">
        <v>4359</v>
      </c>
      <c r="B1197" s="272" t="s">
        <v>4360</v>
      </c>
      <c r="C1197" s="272" t="s">
        <v>734</v>
      </c>
      <c r="D1197" s="272" t="s">
        <v>4253</v>
      </c>
      <c r="E1197" s="269" t="s">
        <v>1689</v>
      </c>
      <c r="F1197" s="269" t="s">
        <v>1393</v>
      </c>
      <c r="G1197" s="275" t="s">
        <v>1649</v>
      </c>
      <c r="H1197" s="269" t="s">
        <v>1631</v>
      </c>
    </row>
    <row r="1198" spans="1:8" x14ac:dyDescent="0.25">
      <c r="A1198" s="272" t="s">
        <v>4361</v>
      </c>
      <c r="B1198" s="272" t="s">
        <v>4362</v>
      </c>
      <c r="C1198" s="272" t="s">
        <v>735</v>
      </c>
      <c r="D1198" s="272" t="s">
        <v>4253</v>
      </c>
      <c r="E1198" s="269" t="s">
        <v>1689</v>
      </c>
      <c r="F1198" s="269" t="s">
        <v>1393</v>
      </c>
      <c r="G1198" s="275" t="s">
        <v>1649</v>
      </c>
      <c r="H1198" s="269" t="s">
        <v>1631</v>
      </c>
    </row>
    <row r="1199" spans="1:8" x14ac:dyDescent="0.25">
      <c r="A1199" s="272" t="s">
        <v>4363</v>
      </c>
      <c r="B1199" s="272" t="s">
        <v>4364</v>
      </c>
      <c r="C1199" s="272" t="s">
        <v>736</v>
      </c>
      <c r="D1199" s="272" t="s">
        <v>4253</v>
      </c>
      <c r="E1199" s="269" t="s">
        <v>1689</v>
      </c>
      <c r="F1199" s="269" t="s">
        <v>1393</v>
      </c>
      <c r="G1199" s="275" t="s">
        <v>1649</v>
      </c>
      <c r="H1199" s="269" t="s">
        <v>1631</v>
      </c>
    </row>
    <row r="1200" spans="1:8" x14ac:dyDescent="0.25">
      <c r="A1200" s="272" t="s">
        <v>4365</v>
      </c>
      <c r="B1200" s="272" t="s">
        <v>737</v>
      </c>
      <c r="C1200" s="272" t="s">
        <v>738</v>
      </c>
      <c r="D1200" s="272" t="s">
        <v>4253</v>
      </c>
      <c r="E1200" s="269" t="s">
        <v>1689</v>
      </c>
      <c r="F1200" s="269" t="s">
        <v>1393</v>
      </c>
      <c r="G1200" s="275" t="s">
        <v>1649</v>
      </c>
      <c r="H1200" s="269" t="s">
        <v>1631</v>
      </c>
    </row>
    <row r="1201" spans="1:8" x14ac:dyDescent="0.25">
      <c r="A1201" s="272" t="s">
        <v>4366</v>
      </c>
      <c r="B1201" s="272" t="s">
        <v>739</v>
      </c>
      <c r="C1201" s="272" t="s">
        <v>740</v>
      </c>
      <c r="D1201" s="272" t="s">
        <v>4253</v>
      </c>
      <c r="E1201" s="269" t="s">
        <v>2092</v>
      </c>
      <c r="F1201" s="269" t="s">
        <v>1393</v>
      </c>
      <c r="G1201" s="275" t="s">
        <v>1678</v>
      </c>
      <c r="H1201" s="269" t="s">
        <v>1631</v>
      </c>
    </row>
    <row r="1202" spans="1:8" x14ac:dyDescent="0.25">
      <c r="A1202" s="272" t="s">
        <v>4367</v>
      </c>
      <c r="B1202" s="272" t="s">
        <v>741</v>
      </c>
      <c r="C1202" s="272" t="s">
        <v>742</v>
      </c>
      <c r="D1202" s="272" t="s">
        <v>4253</v>
      </c>
      <c r="E1202" s="269" t="s">
        <v>2092</v>
      </c>
      <c r="F1202" s="269" t="s">
        <v>1393</v>
      </c>
      <c r="G1202" s="275" t="s">
        <v>1678</v>
      </c>
      <c r="H1202" s="269" t="s">
        <v>1631</v>
      </c>
    </row>
    <row r="1203" spans="1:8" x14ac:dyDescent="0.25">
      <c r="A1203" s="272" t="s">
        <v>4368</v>
      </c>
      <c r="B1203" s="272" t="s">
        <v>743</v>
      </c>
      <c r="C1203" s="272" t="s">
        <v>744</v>
      </c>
      <c r="D1203" s="272" t="s">
        <v>4253</v>
      </c>
      <c r="E1203" s="269" t="s">
        <v>2092</v>
      </c>
      <c r="F1203" s="269" t="s">
        <v>1393</v>
      </c>
      <c r="G1203" s="275" t="s">
        <v>1678</v>
      </c>
      <c r="H1203" s="269" t="s">
        <v>1631</v>
      </c>
    </row>
    <row r="1204" spans="1:8" x14ac:dyDescent="0.25">
      <c r="A1204" s="272" t="s">
        <v>4369</v>
      </c>
      <c r="B1204" s="272" t="s">
        <v>745</v>
      </c>
      <c r="C1204" s="272" t="s">
        <v>746</v>
      </c>
      <c r="D1204" s="272" t="s">
        <v>4253</v>
      </c>
      <c r="E1204" s="269" t="s">
        <v>2092</v>
      </c>
      <c r="F1204" s="269" t="s">
        <v>1393</v>
      </c>
      <c r="G1204" s="275" t="s">
        <v>1678</v>
      </c>
      <c r="H1204" s="269" t="s">
        <v>1631</v>
      </c>
    </row>
    <row r="1205" spans="1:8" x14ac:dyDescent="0.25">
      <c r="A1205" s="272" t="s">
        <v>4370</v>
      </c>
      <c r="B1205" s="272" t="s">
        <v>747</v>
      </c>
      <c r="C1205" s="272" t="s">
        <v>748</v>
      </c>
      <c r="D1205" s="272" t="s">
        <v>4253</v>
      </c>
      <c r="E1205" s="269" t="s">
        <v>2092</v>
      </c>
      <c r="F1205" s="269" t="s">
        <v>1393</v>
      </c>
      <c r="G1205" s="275" t="s">
        <v>1678</v>
      </c>
      <c r="H1205" s="269" t="s">
        <v>1631</v>
      </c>
    </row>
    <row r="1206" spans="1:8" x14ac:dyDescent="0.25">
      <c r="A1206" s="272" t="s">
        <v>4371</v>
      </c>
      <c r="B1206" s="272" t="s">
        <v>749</v>
      </c>
      <c r="C1206" s="272" t="s">
        <v>750</v>
      </c>
      <c r="D1206" s="272" t="s">
        <v>4253</v>
      </c>
      <c r="E1206" s="269" t="s">
        <v>2092</v>
      </c>
      <c r="F1206" s="269" t="s">
        <v>1393</v>
      </c>
      <c r="G1206" s="275" t="s">
        <v>1678</v>
      </c>
      <c r="H1206" s="269" t="s">
        <v>1631</v>
      </c>
    </row>
    <row r="1207" spans="1:8" x14ac:dyDescent="0.25">
      <c r="A1207" s="272" t="s">
        <v>4372</v>
      </c>
      <c r="B1207" s="272" t="s">
        <v>4373</v>
      </c>
      <c r="C1207" s="272" t="s">
        <v>751</v>
      </c>
      <c r="D1207" s="272" t="s">
        <v>4253</v>
      </c>
      <c r="E1207" s="269" t="s">
        <v>2092</v>
      </c>
      <c r="F1207" s="269" t="s">
        <v>1393</v>
      </c>
      <c r="G1207" s="275" t="s">
        <v>1678</v>
      </c>
      <c r="H1207" s="269" t="s">
        <v>1631</v>
      </c>
    </row>
    <row r="1208" spans="1:8" x14ac:dyDescent="0.25">
      <c r="A1208" s="272" t="s">
        <v>4374</v>
      </c>
      <c r="B1208" s="272" t="s">
        <v>752</v>
      </c>
      <c r="C1208" s="272" t="s">
        <v>753</v>
      </c>
      <c r="D1208" s="272" t="s">
        <v>4253</v>
      </c>
      <c r="E1208" s="269" t="s">
        <v>2092</v>
      </c>
      <c r="F1208" s="269" t="s">
        <v>1393</v>
      </c>
      <c r="G1208" s="275" t="s">
        <v>1678</v>
      </c>
      <c r="H1208" s="269" t="s">
        <v>1631</v>
      </c>
    </row>
    <row r="1209" spans="1:8" x14ac:dyDescent="0.25">
      <c r="A1209" s="272" t="s">
        <v>4375</v>
      </c>
      <c r="B1209" s="272" t="s">
        <v>4376</v>
      </c>
      <c r="C1209" s="272" t="s">
        <v>754</v>
      </c>
      <c r="D1209" s="272" t="s">
        <v>4253</v>
      </c>
      <c r="E1209" s="269" t="s">
        <v>2092</v>
      </c>
      <c r="F1209" s="269" t="s">
        <v>1393</v>
      </c>
      <c r="G1209" s="275" t="s">
        <v>1678</v>
      </c>
      <c r="H1209" s="269" t="s">
        <v>1631</v>
      </c>
    </row>
    <row r="1210" spans="1:8" x14ac:dyDescent="0.25">
      <c r="A1210" s="272" t="s">
        <v>4377</v>
      </c>
      <c r="B1210" s="272" t="s">
        <v>4378</v>
      </c>
      <c r="C1210" s="272" t="s">
        <v>755</v>
      </c>
      <c r="D1210" s="272" t="s">
        <v>4253</v>
      </c>
      <c r="E1210" s="269" t="s">
        <v>2092</v>
      </c>
      <c r="F1210" s="269" t="s">
        <v>1393</v>
      </c>
      <c r="G1210" s="275" t="s">
        <v>1678</v>
      </c>
      <c r="H1210" s="269" t="s">
        <v>1631</v>
      </c>
    </row>
    <row r="1211" spans="1:8" x14ac:dyDescent="0.25">
      <c r="A1211" s="272" t="s">
        <v>4379</v>
      </c>
      <c r="B1211" s="272" t="s">
        <v>756</v>
      </c>
      <c r="C1211" s="272" t="s">
        <v>757</v>
      </c>
      <c r="D1211" s="272" t="s">
        <v>4253</v>
      </c>
      <c r="E1211" s="269" t="s">
        <v>2092</v>
      </c>
      <c r="F1211" s="269" t="s">
        <v>1393</v>
      </c>
      <c r="G1211" s="275" t="s">
        <v>1678</v>
      </c>
      <c r="H1211" s="269" t="s">
        <v>1631</v>
      </c>
    </row>
    <row r="1212" spans="1:8" x14ac:dyDescent="0.25">
      <c r="A1212" s="272" t="s">
        <v>4380</v>
      </c>
      <c r="B1212" s="272" t="s">
        <v>4381</v>
      </c>
      <c r="C1212" s="272" t="s">
        <v>4382</v>
      </c>
      <c r="D1212" s="272" t="s">
        <v>4253</v>
      </c>
      <c r="E1212" s="269" t="s">
        <v>2092</v>
      </c>
      <c r="F1212" s="269" t="s">
        <v>1393</v>
      </c>
      <c r="G1212" s="275" t="s">
        <v>1678</v>
      </c>
      <c r="H1212" s="269" t="s">
        <v>1631</v>
      </c>
    </row>
    <row r="1213" spans="1:8" x14ac:dyDescent="0.25">
      <c r="A1213" s="272" t="s">
        <v>4383</v>
      </c>
      <c r="B1213" s="272" t="s">
        <v>4384</v>
      </c>
      <c r="C1213" s="272" t="s">
        <v>758</v>
      </c>
      <c r="D1213" s="272" t="s">
        <v>4253</v>
      </c>
      <c r="E1213" s="269" t="s">
        <v>2092</v>
      </c>
      <c r="F1213" s="269" t="s">
        <v>1393</v>
      </c>
      <c r="G1213" s="275" t="s">
        <v>1678</v>
      </c>
      <c r="H1213" s="269" t="s">
        <v>1631</v>
      </c>
    </row>
    <row r="1214" spans="1:8" x14ac:dyDescent="0.25">
      <c r="A1214" s="272" t="s">
        <v>4385</v>
      </c>
      <c r="B1214" s="272" t="s">
        <v>759</v>
      </c>
      <c r="C1214" s="272" t="s">
        <v>760</v>
      </c>
      <c r="D1214" s="272" t="s">
        <v>4253</v>
      </c>
      <c r="E1214" s="269" t="s">
        <v>2092</v>
      </c>
      <c r="F1214" s="269" t="s">
        <v>1393</v>
      </c>
      <c r="G1214" s="275" t="s">
        <v>1678</v>
      </c>
      <c r="H1214" s="269" t="s">
        <v>1631</v>
      </c>
    </row>
    <row r="1215" spans="1:8" x14ac:dyDescent="0.25">
      <c r="A1215" s="272" t="s">
        <v>4386</v>
      </c>
      <c r="B1215" s="272" t="s">
        <v>4387</v>
      </c>
      <c r="C1215" s="272" t="s">
        <v>761</v>
      </c>
      <c r="D1215" s="272" t="s">
        <v>4253</v>
      </c>
      <c r="E1215" s="269" t="s">
        <v>2092</v>
      </c>
      <c r="F1215" s="269" t="s">
        <v>1393</v>
      </c>
      <c r="G1215" s="275" t="s">
        <v>1678</v>
      </c>
      <c r="H1215" s="269" t="s">
        <v>1631</v>
      </c>
    </row>
    <row r="1216" spans="1:8" x14ac:dyDescent="0.25">
      <c r="A1216" s="272" t="s">
        <v>4388</v>
      </c>
      <c r="B1216" s="272" t="s">
        <v>762</v>
      </c>
      <c r="C1216" s="272" t="s">
        <v>763</v>
      </c>
      <c r="D1216" s="272" t="s">
        <v>4253</v>
      </c>
      <c r="E1216" s="269" t="s">
        <v>2092</v>
      </c>
      <c r="F1216" s="269" t="s">
        <v>1393</v>
      </c>
      <c r="G1216" s="275" t="s">
        <v>1678</v>
      </c>
      <c r="H1216" s="269" t="s">
        <v>1631</v>
      </c>
    </row>
    <row r="1217" spans="1:8" x14ac:dyDescent="0.25">
      <c r="A1217" s="272" t="s">
        <v>4389</v>
      </c>
      <c r="B1217" s="272" t="s">
        <v>764</v>
      </c>
      <c r="C1217" s="272" t="s">
        <v>765</v>
      </c>
      <c r="D1217" s="272" t="s">
        <v>4253</v>
      </c>
      <c r="E1217" s="269" t="s">
        <v>2092</v>
      </c>
      <c r="F1217" s="269" t="s">
        <v>1393</v>
      </c>
      <c r="G1217" s="275" t="s">
        <v>1678</v>
      </c>
      <c r="H1217" s="269" t="s">
        <v>1631</v>
      </c>
    </row>
    <row r="1218" spans="1:8" x14ac:dyDescent="0.25">
      <c r="A1218" s="272" t="s">
        <v>4390</v>
      </c>
      <c r="B1218" s="272" t="s">
        <v>766</v>
      </c>
      <c r="C1218" s="272" t="s">
        <v>767</v>
      </c>
      <c r="D1218" s="272" t="s">
        <v>4253</v>
      </c>
      <c r="E1218" s="269" t="s">
        <v>2092</v>
      </c>
      <c r="F1218" s="269" t="s">
        <v>1393</v>
      </c>
      <c r="G1218" s="275" t="s">
        <v>1678</v>
      </c>
      <c r="H1218" s="269" t="s">
        <v>1631</v>
      </c>
    </row>
    <row r="1219" spans="1:8" x14ac:dyDescent="0.25">
      <c r="A1219" s="272" t="s">
        <v>4391</v>
      </c>
      <c r="B1219" s="272" t="s">
        <v>768</v>
      </c>
      <c r="C1219" s="272" t="s">
        <v>769</v>
      </c>
      <c r="D1219" s="272" t="s">
        <v>4253</v>
      </c>
      <c r="E1219" s="269" t="s">
        <v>1685</v>
      </c>
      <c r="F1219" s="269" t="s">
        <v>1393</v>
      </c>
      <c r="G1219" s="275" t="s">
        <v>1649</v>
      </c>
      <c r="H1219" s="269" t="s">
        <v>1631</v>
      </c>
    </row>
    <row r="1220" spans="1:8" x14ac:dyDescent="0.25">
      <c r="A1220" s="272" t="s">
        <v>4392</v>
      </c>
      <c r="B1220" s="272" t="s">
        <v>770</v>
      </c>
      <c r="C1220" s="272" t="s">
        <v>771</v>
      </c>
      <c r="D1220" s="272" t="s">
        <v>4253</v>
      </c>
      <c r="E1220" s="269" t="s">
        <v>1685</v>
      </c>
      <c r="F1220" s="269" t="s">
        <v>1393</v>
      </c>
      <c r="G1220" s="275" t="s">
        <v>1649</v>
      </c>
      <c r="H1220" s="269" t="s">
        <v>1631</v>
      </c>
    </row>
    <row r="1221" spans="1:8" x14ac:dyDescent="0.25">
      <c r="A1221" s="272" t="s">
        <v>4393</v>
      </c>
      <c r="B1221" s="272" t="s">
        <v>772</v>
      </c>
      <c r="C1221" s="272" t="s">
        <v>773</v>
      </c>
      <c r="D1221" s="272" t="s">
        <v>4253</v>
      </c>
      <c r="E1221" s="269" t="s">
        <v>1685</v>
      </c>
      <c r="F1221" s="269" t="s">
        <v>1393</v>
      </c>
      <c r="G1221" s="275" t="s">
        <v>1649</v>
      </c>
      <c r="H1221" s="269" t="s">
        <v>1631</v>
      </c>
    </row>
    <row r="1222" spans="1:8" x14ac:dyDescent="0.25">
      <c r="A1222" s="272" t="s">
        <v>4394</v>
      </c>
      <c r="B1222" s="272" t="s">
        <v>774</v>
      </c>
      <c r="C1222" s="272" t="s">
        <v>775</v>
      </c>
      <c r="D1222" s="272" t="s">
        <v>4253</v>
      </c>
      <c r="E1222" s="269" t="s">
        <v>1685</v>
      </c>
      <c r="F1222" s="269" t="s">
        <v>1393</v>
      </c>
      <c r="G1222" s="275" t="s">
        <v>1649</v>
      </c>
      <c r="H1222" s="269" t="s">
        <v>1631</v>
      </c>
    </row>
    <row r="1223" spans="1:8" x14ac:dyDescent="0.25">
      <c r="A1223" s="272" t="s">
        <v>4395</v>
      </c>
      <c r="B1223" s="272" t="s">
        <v>776</v>
      </c>
      <c r="C1223" s="272" t="s">
        <v>777</v>
      </c>
      <c r="D1223" s="272" t="s">
        <v>4253</v>
      </c>
      <c r="E1223" s="269" t="s">
        <v>1685</v>
      </c>
      <c r="F1223" s="269" t="s">
        <v>1393</v>
      </c>
      <c r="G1223" s="275" t="s">
        <v>1649</v>
      </c>
      <c r="H1223" s="269" t="s">
        <v>1631</v>
      </c>
    </row>
    <row r="1224" spans="1:8" x14ac:dyDescent="0.25">
      <c r="A1224" s="272" t="s">
        <v>4396</v>
      </c>
      <c r="B1224" s="272" t="s">
        <v>778</v>
      </c>
      <c r="C1224" s="272" t="s">
        <v>777</v>
      </c>
      <c r="D1224" s="272" t="s">
        <v>4253</v>
      </c>
      <c r="E1224" s="269" t="s">
        <v>1685</v>
      </c>
      <c r="F1224" s="269" t="s">
        <v>1393</v>
      </c>
      <c r="G1224" s="275" t="s">
        <v>1649</v>
      </c>
      <c r="H1224" s="269" t="s">
        <v>1631</v>
      </c>
    </row>
    <row r="1225" spans="1:8" x14ac:dyDescent="0.25">
      <c r="A1225" s="272" t="s">
        <v>4397</v>
      </c>
      <c r="B1225" s="272" t="s">
        <v>779</v>
      </c>
      <c r="C1225" s="272" t="s">
        <v>780</v>
      </c>
      <c r="D1225" s="272" t="s">
        <v>4253</v>
      </c>
      <c r="E1225" s="269" t="s">
        <v>1685</v>
      </c>
      <c r="F1225" s="269" t="s">
        <v>1393</v>
      </c>
      <c r="G1225" s="275" t="s">
        <v>1649</v>
      </c>
      <c r="H1225" s="269" t="s">
        <v>1631</v>
      </c>
    </row>
    <row r="1226" spans="1:8" x14ac:dyDescent="0.25">
      <c r="A1226" s="272" t="s">
        <v>4398</v>
      </c>
      <c r="B1226" s="272" t="s">
        <v>781</v>
      </c>
      <c r="C1226" s="272" t="s">
        <v>782</v>
      </c>
      <c r="D1226" s="272" t="s">
        <v>4253</v>
      </c>
      <c r="E1226" s="269" t="s">
        <v>1685</v>
      </c>
      <c r="F1226" s="269" t="s">
        <v>1393</v>
      </c>
      <c r="G1226" s="275" t="s">
        <v>1649</v>
      </c>
      <c r="H1226" s="269" t="s">
        <v>1631</v>
      </c>
    </row>
    <row r="1227" spans="1:8" x14ac:dyDescent="0.25">
      <c r="A1227" s="272" t="s">
        <v>4399</v>
      </c>
      <c r="B1227" s="272" t="s">
        <v>783</v>
      </c>
      <c r="C1227" s="272" t="s">
        <v>784</v>
      </c>
      <c r="D1227" s="272" t="s">
        <v>4253</v>
      </c>
      <c r="E1227" s="269" t="s">
        <v>1685</v>
      </c>
      <c r="F1227" s="269" t="s">
        <v>1393</v>
      </c>
      <c r="G1227" s="275" t="s">
        <v>1649</v>
      </c>
      <c r="H1227" s="269" t="s">
        <v>1631</v>
      </c>
    </row>
    <row r="1228" spans="1:8" x14ac:dyDescent="0.25">
      <c r="A1228" s="272" t="s">
        <v>4400</v>
      </c>
      <c r="B1228" s="272" t="s">
        <v>785</v>
      </c>
      <c r="C1228" s="272" t="s">
        <v>786</v>
      </c>
      <c r="D1228" s="272" t="s">
        <v>4253</v>
      </c>
      <c r="E1228" s="269" t="s">
        <v>1685</v>
      </c>
      <c r="F1228" s="269" t="s">
        <v>1393</v>
      </c>
      <c r="G1228" s="275" t="s">
        <v>1649</v>
      </c>
      <c r="H1228" s="269" t="s">
        <v>1631</v>
      </c>
    </row>
    <row r="1229" spans="1:8" x14ac:dyDescent="0.25">
      <c r="A1229" s="272" t="s">
        <v>4401</v>
      </c>
      <c r="B1229" s="272" t="s">
        <v>787</v>
      </c>
      <c r="C1229" s="272" t="s">
        <v>788</v>
      </c>
      <c r="D1229" s="272" t="s">
        <v>4253</v>
      </c>
      <c r="E1229" s="269" t="s">
        <v>1685</v>
      </c>
      <c r="F1229" s="269" t="s">
        <v>1393</v>
      </c>
      <c r="G1229" s="275" t="s">
        <v>1649</v>
      </c>
      <c r="H1229" s="269" t="s">
        <v>1631</v>
      </c>
    </row>
    <row r="1230" spans="1:8" x14ac:dyDescent="0.25">
      <c r="A1230" s="272" t="s">
        <v>4402</v>
      </c>
      <c r="B1230" s="272" t="s">
        <v>4403</v>
      </c>
      <c r="C1230" s="272" t="s">
        <v>789</v>
      </c>
      <c r="D1230" s="272" t="s">
        <v>4253</v>
      </c>
      <c r="E1230" s="269" t="s">
        <v>1721</v>
      </c>
      <c r="F1230" s="269" t="s">
        <v>1393</v>
      </c>
      <c r="G1230" s="275" t="s">
        <v>1649</v>
      </c>
      <c r="H1230" s="269" t="s">
        <v>1631</v>
      </c>
    </row>
    <row r="1231" spans="1:8" x14ac:dyDescent="0.25">
      <c r="A1231" s="272" t="s">
        <v>4404</v>
      </c>
      <c r="B1231" s="272" t="s">
        <v>790</v>
      </c>
      <c r="C1231" s="272" t="s">
        <v>791</v>
      </c>
      <c r="D1231" s="272" t="s">
        <v>4253</v>
      </c>
      <c r="E1231" s="269" t="s">
        <v>1721</v>
      </c>
      <c r="F1231" s="269" t="s">
        <v>1393</v>
      </c>
      <c r="G1231" s="275" t="s">
        <v>1649</v>
      </c>
      <c r="H1231" s="269" t="s">
        <v>1631</v>
      </c>
    </row>
    <row r="1232" spans="1:8" x14ac:dyDescent="0.25">
      <c r="A1232" s="272" t="s">
        <v>4405</v>
      </c>
      <c r="B1232" s="272" t="s">
        <v>4406</v>
      </c>
      <c r="C1232" s="272" t="s">
        <v>4407</v>
      </c>
      <c r="D1232" s="272" t="s">
        <v>4253</v>
      </c>
      <c r="E1232" s="269" t="s">
        <v>1721</v>
      </c>
      <c r="F1232" s="269" t="s">
        <v>1393</v>
      </c>
      <c r="G1232" s="275" t="s">
        <v>1649</v>
      </c>
      <c r="H1232" s="269" t="s">
        <v>1631</v>
      </c>
    </row>
    <row r="1233" spans="1:8" x14ac:dyDescent="0.25">
      <c r="A1233" s="272" t="s">
        <v>4408</v>
      </c>
      <c r="B1233" s="272" t="s">
        <v>4409</v>
      </c>
      <c r="C1233" s="272" t="s">
        <v>792</v>
      </c>
      <c r="D1233" s="272" t="s">
        <v>4253</v>
      </c>
      <c r="E1233" s="269" t="s">
        <v>1721</v>
      </c>
      <c r="F1233" s="269" t="s">
        <v>1393</v>
      </c>
      <c r="G1233" s="275" t="s">
        <v>1649</v>
      </c>
      <c r="H1233" s="269" t="s">
        <v>1631</v>
      </c>
    </row>
    <row r="1234" spans="1:8" x14ac:dyDescent="0.25">
      <c r="A1234" s="272" t="s">
        <v>4410</v>
      </c>
      <c r="B1234" s="272" t="s">
        <v>793</v>
      </c>
      <c r="C1234" s="272" t="s">
        <v>794</v>
      </c>
      <c r="D1234" s="272" t="s">
        <v>4253</v>
      </c>
      <c r="E1234" s="269" t="s">
        <v>1721</v>
      </c>
      <c r="F1234" s="269" t="s">
        <v>1393</v>
      </c>
      <c r="G1234" s="275" t="s">
        <v>1649</v>
      </c>
      <c r="H1234" s="269" t="s">
        <v>1631</v>
      </c>
    </row>
    <row r="1235" spans="1:8" x14ac:dyDescent="0.25">
      <c r="A1235" s="272" t="s">
        <v>4411</v>
      </c>
      <c r="B1235" s="272" t="s">
        <v>4412</v>
      </c>
      <c r="C1235" s="272" t="s">
        <v>795</v>
      </c>
      <c r="D1235" s="272" t="s">
        <v>4253</v>
      </c>
      <c r="E1235" s="269" t="s">
        <v>1721</v>
      </c>
      <c r="F1235" s="269" t="s">
        <v>1393</v>
      </c>
      <c r="G1235" s="275" t="s">
        <v>1649</v>
      </c>
      <c r="H1235" s="269" t="s">
        <v>1631</v>
      </c>
    </row>
    <row r="1236" spans="1:8" x14ac:dyDescent="0.25">
      <c r="A1236" s="272" t="s">
        <v>4413</v>
      </c>
      <c r="B1236" s="272" t="s">
        <v>796</v>
      </c>
      <c r="C1236" s="272" t="s">
        <v>797</v>
      </c>
      <c r="D1236" s="272" t="s">
        <v>4253</v>
      </c>
      <c r="E1236" s="269" t="s">
        <v>1721</v>
      </c>
      <c r="F1236" s="269" t="s">
        <v>1393</v>
      </c>
      <c r="G1236" s="275" t="s">
        <v>1649</v>
      </c>
      <c r="H1236" s="269" t="s">
        <v>1631</v>
      </c>
    </row>
    <row r="1237" spans="1:8" x14ac:dyDescent="0.25">
      <c r="A1237" s="272" t="s">
        <v>4414</v>
      </c>
      <c r="B1237" s="272" t="s">
        <v>4415</v>
      </c>
      <c r="C1237" s="272" t="s">
        <v>4416</v>
      </c>
      <c r="D1237" s="272" t="s">
        <v>4253</v>
      </c>
      <c r="E1237" s="269" t="s">
        <v>1721</v>
      </c>
      <c r="F1237" s="269" t="s">
        <v>1393</v>
      </c>
      <c r="G1237" s="275" t="s">
        <v>1649</v>
      </c>
      <c r="H1237" s="269" t="s">
        <v>1631</v>
      </c>
    </row>
    <row r="1238" spans="1:8" x14ac:dyDescent="0.25">
      <c r="A1238" s="272" t="s">
        <v>4417</v>
      </c>
      <c r="B1238" s="272" t="s">
        <v>798</v>
      </c>
      <c r="C1238" s="272" t="s">
        <v>799</v>
      </c>
      <c r="D1238" s="272" t="s">
        <v>4253</v>
      </c>
      <c r="E1238" s="269" t="s">
        <v>1721</v>
      </c>
      <c r="F1238" s="269" t="s">
        <v>1393</v>
      </c>
      <c r="G1238" s="275" t="s">
        <v>1649</v>
      </c>
      <c r="H1238" s="269" t="s">
        <v>1631</v>
      </c>
    </row>
    <row r="1239" spans="1:8" x14ac:dyDescent="0.25">
      <c r="A1239" s="272" t="s">
        <v>4418</v>
      </c>
      <c r="B1239" s="272" t="s">
        <v>800</v>
      </c>
      <c r="C1239" s="272" t="s">
        <v>801</v>
      </c>
      <c r="D1239" s="272" t="s">
        <v>4253</v>
      </c>
      <c r="E1239" s="269" t="s">
        <v>1721</v>
      </c>
      <c r="F1239" s="269" t="s">
        <v>1393</v>
      </c>
      <c r="G1239" s="275" t="s">
        <v>1649</v>
      </c>
      <c r="H1239" s="269" t="s">
        <v>1631</v>
      </c>
    </row>
    <row r="1240" spans="1:8" x14ac:dyDescent="0.25">
      <c r="A1240" s="272" t="s">
        <v>4419</v>
      </c>
      <c r="B1240" s="272" t="s">
        <v>802</v>
      </c>
      <c r="C1240" s="272" t="s">
        <v>803</v>
      </c>
      <c r="D1240" s="272" t="s">
        <v>4253</v>
      </c>
      <c r="E1240" s="269" t="s">
        <v>1721</v>
      </c>
      <c r="F1240" s="269" t="s">
        <v>1393</v>
      </c>
      <c r="G1240" s="275" t="s">
        <v>1649</v>
      </c>
      <c r="H1240" s="269" t="s">
        <v>1631</v>
      </c>
    </row>
    <row r="1241" spans="1:8" x14ac:dyDescent="0.25">
      <c r="A1241" s="272" t="s">
        <v>4420</v>
      </c>
      <c r="B1241" s="272" t="s">
        <v>804</v>
      </c>
      <c r="C1241" s="272" t="s">
        <v>805</v>
      </c>
      <c r="D1241" s="272" t="s">
        <v>4253</v>
      </c>
      <c r="E1241" s="269" t="s">
        <v>1721</v>
      </c>
      <c r="F1241" s="269" t="s">
        <v>1393</v>
      </c>
      <c r="G1241" s="275" t="s">
        <v>1649</v>
      </c>
      <c r="H1241" s="269" t="s">
        <v>1631</v>
      </c>
    </row>
    <row r="1242" spans="1:8" x14ac:dyDescent="0.25">
      <c r="A1242" s="272" t="s">
        <v>4421</v>
      </c>
      <c r="B1242" s="272" t="s">
        <v>806</v>
      </c>
      <c r="C1242" s="272" t="s">
        <v>807</v>
      </c>
      <c r="D1242" s="272" t="s">
        <v>4253</v>
      </c>
      <c r="E1242" s="269" t="s">
        <v>1721</v>
      </c>
      <c r="F1242" s="269" t="s">
        <v>1393</v>
      </c>
      <c r="G1242" s="275" t="s">
        <v>1649</v>
      </c>
      <c r="H1242" s="269" t="s">
        <v>1631</v>
      </c>
    </row>
    <row r="1243" spans="1:8" x14ac:dyDescent="0.25">
      <c r="A1243" s="272" t="s">
        <v>4422</v>
      </c>
      <c r="B1243" s="272" t="s">
        <v>808</v>
      </c>
      <c r="C1243" s="272" t="s">
        <v>809</v>
      </c>
      <c r="D1243" s="272" t="s">
        <v>4253</v>
      </c>
      <c r="E1243" s="269" t="s">
        <v>1721</v>
      </c>
      <c r="F1243" s="269" t="s">
        <v>1393</v>
      </c>
      <c r="G1243" s="275" t="s">
        <v>1649</v>
      </c>
      <c r="H1243" s="269" t="s">
        <v>1631</v>
      </c>
    </row>
    <row r="1244" spans="1:8" x14ac:dyDescent="0.25">
      <c r="A1244" s="272" t="s">
        <v>4423</v>
      </c>
      <c r="B1244" s="272" t="s">
        <v>810</v>
      </c>
      <c r="C1244" s="272" t="s">
        <v>811</v>
      </c>
      <c r="D1244" s="272" t="s">
        <v>4253</v>
      </c>
      <c r="E1244" s="269" t="s">
        <v>2129</v>
      </c>
      <c r="F1244" s="269" t="s">
        <v>1393</v>
      </c>
      <c r="G1244" s="269" t="s">
        <v>1649</v>
      </c>
      <c r="H1244" s="269" t="s">
        <v>1631</v>
      </c>
    </row>
    <row r="1245" spans="1:8" x14ac:dyDescent="0.25">
      <c r="A1245" s="272" t="s">
        <v>4424</v>
      </c>
      <c r="B1245" s="272" t="s">
        <v>4425</v>
      </c>
      <c r="C1245" s="272" t="s">
        <v>812</v>
      </c>
      <c r="D1245" s="272" t="s">
        <v>4253</v>
      </c>
      <c r="E1245" s="269" t="s">
        <v>2129</v>
      </c>
      <c r="F1245" s="269" t="s">
        <v>1393</v>
      </c>
      <c r="G1245" s="269" t="s">
        <v>1649</v>
      </c>
      <c r="H1245" s="269" t="s">
        <v>1631</v>
      </c>
    </row>
    <row r="1246" spans="1:8" x14ac:dyDescent="0.25">
      <c r="A1246" s="272" t="s">
        <v>4426</v>
      </c>
      <c r="B1246" s="272" t="s">
        <v>4427</v>
      </c>
      <c r="C1246" s="272" t="s">
        <v>813</v>
      </c>
      <c r="D1246" s="272" t="s">
        <v>4253</v>
      </c>
      <c r="E1246" s="269" t="s">
        <v>2129</v>
      </c>
      <c r="F1246" s="269" t="s">
        <v>1393</v>
      </c>
      <c r="G1246" s="269" t="s">
        <v>1649</v>
      </c>
      <c r="H1246" s="269" t="s">
        <v>1631</v>
      </c>
    </row>
    <row r="1247" spans="1:8" x14ac:dyDescent="0.25">
      <c r="A1247" s="272" t="s">
        <v>4428</v>
      </c>
      <c r="B1247" s="272" t="s">
        <v>4429</v>
      </c>
      <c r="C1247" s="272" t="s">
        <v>814</v>
      </c>
      <c r="D1247" s="272" t="s">
        <v>4253</v>
      </c>
      <c r="E1247" s="269" t="s">
        <v>2129</v>
      </c>
      <c r="F1247" s="269" t="s">
        <v>1393</v>
      </c>
      <c r="G1247" s="269" t="s">
        <v>1649</v>
      </c>
      <c r="H1247" s="269" t="s">
        <v>1631</v>
      </c>
    </row>
    <row r="1248" spans="1:8" x14ac:dyDescent="0.25">
      <c r="A1248" s="272" t="s">
        <v>4430</v>
      </c>
      <c r="B1248" s="272" t="s">
        <v>815</v>
      </c>
      <c r="C1248" s="272" t="s">
        <v>816</v>
      </c>
      <c r="D1248" s="272" t="s">
        <v>4253</v>
      </c>
      <c r="E1248" s="269" t="s">
        <v>2129</v>
      </c>
      <c r="F1248" s="269" t="s">
        <v>1393</v>
      </c>
      <c r="G1248" s="269" t="s">
        <v>1649</v>
      </c>
      <c r="H1248" s="269" t="s">
        <v>1631</v>
      </c>
    </row>
    <row r="1249" spans="1:8" x14ac:dyDescent="0.25">
      <c r="A1249" s="272" t="s">
        <v>4431</v>
      </c>
      <c r="B1249" s="272" t="s">
        <v>817</v>
      </c>
      <c r="C1249" s="272" t="s">
        <v>818</v>
      </c>
      <c r="D1249" s="272" t="s">
        <v>4253</v>
      </c>
      <c r="E1249" s="269" t="s">
        <v>2129</v>
      </c>
      <c r="F1249" s="269" t="s">
        <v>1393</v>
      </c>
      <c r="G1249" s="269" t="s">
        <v>1649</v>
      </c>
      <c r="H1249" s="269" t="s">
        <v>1631</v>
      </c>
    </row>
    <row r="1250" spans="1:8" x14ac:dyDescent="0.25">
      <c r="A1250" s="272" t="s">
        <v>4432</v>
      </c>
      <c r="B1250" s="272" t="s">
        <v>4433</v>
      </c>
      <c r="C1250" s="272" t="s">
        <v>819</v>
      </c>
      <c r="D1250" s="272" t="s">
        <v>4253</v>
      </c>
      <c r="E1250" s="269" t="s">
        <v>2129</v>
      </c>
      <c r="F1250" s="269" t="s">
        <v>1393</v>
      </c>
      <c r="G1250" s="269" t="s">
        <v>1649</v>
      </c>
      <c r="H1250" s="269" t="s">
        <v>1631</v>
      </c>
    </row>
    <row r="1251" spans="1:8" x14ac:dyDescent="0.25">
      <c r="A1251" s="272" t="s">
        <v>4434</v>
      </c>
      <c r="B1251" s="272" t="s">
        <v>820</v>
      </c>
      <c r="C1251" s="272" t="s">
        <v>821</v>
      </c>
      <c r="D1251" s="272" t="s">
        <v>4253</v>
      </c>
      <c r="E1251" s="269" t="s">
        <v>2129</v>
      </c>
      <c r="F1251" s="269" t="s">
        <v>1393</v>
      </c>
      <c r="G1251" s="269" t="s">
        <v>1649</v>
      </c>
      <c r="H1251" s="269" t="s">
        <v>1631</v>
      </c>
    </row>
    <row r="1252" spans="1:8" x14ac:dyDescent="0.25">
      <c r="A1252" s="272" t="s">
        <v>4435</v>
      </c>
      <c r="B1252" s="272" t="s">
        <v>822</v>
      </c>
      <c r="C1252" s="272" t="s">
        <v>823</v>
      </c>
      <c r="D1252" s="272" t="s">
        <v>4253</v>
      </c>
      <c r="E1252" s="269" t="s">
        <v>2129</v>
      </c>
      <c r="F1252" s="269" t="s">
        <v>1393</v>
      </c>
      <c r="G1252" s="269" t="s">
        <v>1649</v>
      </c>
      <c r="H1252" s="269" t="s">
        <v>1631</v>
      </c>
    </row>
    <row r="1253" spans="1:8" x14ac:dyDescent="0.25">
      <c r="A1253" s="272" t="s">
        <v>4436</v>
      </c>
      <c r="B1253" s="272" t="s">
        <v>824</v>
      </c>
      <c r="C1253" s="272" t="s">
        <v>825</v>
      </c>
      <c r="D1253" s="272" t="s">
        <v>4253</v>
      </c>
      <c r="E1253" s="269" t="s">
        <v>2129</v>
      </c>
      <c r="F1253" s="269" t="s">
        <v>1393</v>
      </c>
      <c r="G1253" s="269" t="s">
        <v>1649</v>
      </c>
      <c r="H1253" s="269" t="s">
        <v>1631</v>
      </c>
    </row>
    <row r="1254" spans="1:8" x14ac:dyDescent="0.25">
      <c r="A1254" s="272" t="s">
        <v>4437</v>
      </c>
      <c r="B1254" s="272" t="s">
        <v>826</v>
      </c>
      <c r="C1254" s="272" t="s">
        <v>827</v>
      </c>
      <c r="D1254" s="272" t="s">
        <v>4253</v>
      </c>
      <c r="E1254" s="269" t="s">
        <v>2129</v>
      </c>
      <c r="F1254" s="269" t="s">
        <v>1393</v>
      </c>
      <c r="G1254" s="269" t="s">
        <v>1649</v>
      </c>
      <c r="H1254" s="269" t="s">
        <v>1631</v>
      </c>
    </row>
    <row r="1255" spans="1:8" x14ac:dyDescent="0.25">
      <c r="A1255" s="272" t="s">
        <v>4438</v>
      </c>
      <c r="B1255" s="272" t="s">
        <v>4439</v>
      </c>
      <c r="C1255" s="272" t="s">
        <v>4440</v>
      </c>
      <c r="D1255" s="272" t="s">
        <v>4253</v>
      </c>
      <c r="E1255" s="269" t="s">
        <v>2129</v>
      </c>
      <c r="F1255" s="269" t="s">
        <v>1393</v>
      </c>
      <c r="G1255" s="269" t="s">
        <v>1649</v>
      </c>
      <c r="H1255" s="269" t="s">
        <v>1631</v>
      </c>
    </row>
    <row r="1256" spans="1:8" x14ac:dyDescent="0.25">
      <c r="A1256" s="272" t="s">
        <v>4441</v>
      </c>
      <c r="B1256" s="272" t="s">
        <v>4442</v>
      </c>
      <c r="C1256" s="272" t="s">
        <v>4443</v>
      </c>
      <c r="D1256" s="272" t="s">
        <v>4253</v>
      </c>
      <c r="E1256" s="269" t="s">
        <v>2129</v>
      </c>
      <c r="F1256" s="269" t="s">
        <v>1393</v>
      </c>
      <c r="G1256" s="269" t="s">
        <v>1649</v>
      </c>
      <c r="H1256" s="269" t="s">
        <v>1631</v>
      </c>
    </row>
    <row r="1257" spans="1:8" x14ac:dyDescent="0.25">
      <c r="A1257" s="272" t="s">
        <v>4444</v>
      </c>
      <c r="B1257" s="272" t="s">
        <v>828</v>
      </c>
      <c r="C1257" s="272" t="s">
        <v>4445</v>
      </c>
      <c r="D1257" s="272" t="s">
        <v>4253</v>
      </c>
      <c r="E1257" s="269" t="s">
        <v>2292</v>
      </c>
      <c r="F1257" s="269" t="s">
        <v>1393</v>
      </c>
      <c r="G1257" s="275" t="s">
        <v>1678</v>
      </c>
      <c r="H1257" s="269" t="s">
        <v>1631</v>
      </c>
    </row>
    <row r="1258" spans="1:8" x14ac:dyDescent="0.25">
      <c r="A1258" s="272" t="s">
        <v>4446</v>
      </c>
      <c r="B1258" s="272" t="s">
        <v>4447</v>
      </c>
      <c r="C1258" s="272" t="s">
        <v>829</v>
      </c>
      <c r="D1258" s="272" t="s">
        <v>4253</v>
      </c>
      <c r="E1258" s="269" t="s">
        <v>2292</v>
      </c>
      <c r="F1258" s="269" t="s">
        <v>1393</v>
      </c>
      <c r="G1258" s="275" t="s">
        <v>1678</v>
      </c>
      <c r="H1258" s="269" t="s">
        <v>1631</v>
      </c>
    </row>
    <row r="1259" spans="1:8" x14ac:dyDescent="0.25">
      <c r="A1259" s="272" t="s">
        <v>4448</v>
      </c>
      <c r="B1259" s="272" t="s">
        <v>830</v>
      </c>
      <c r="C1259" s="272" t="s">
        <v>831</v>
      </c>
      <c r="D1259" s="272" t="s">
        <v>4253</v>
      </c>
      <c r="E1259" s="269" t="s">
        <v>2292</v>
      </c>
      <c r="F1259" s="269" t="s">
        <v>1393</v>
      </c>
      <c r="G1259" s="275" t="s">
        <v>1678</v>
      </c>
      <c r="H1259" s="269" t="s">
        <v>1631</v>
      </c>
    </row>
    <row r="1260" spans="1:8" x14ac:dyDescent="0.25">
      <c r="A1260" s="272" t="s">
        <v>4449</v>
      </c>
      <c r="B1260" s="272" t="s">
        <v>832</v>
      </c>
      <c r="C1260" s="272" t="s">
        <v>833</v>
      </c>
      <c r="D1260" s="272" t="s">
        <v>4253</v>
      </c>
      <c r="E1260" s="269" t="s">
        <v>2292</v>
      </c>
      <c r="F1260" s="269" t="s">
        <v>1393</v>
      </c>
      <c r="G1260" s="275" t="s">
        <v>1678</v>
      </c>
      <c r="H1260" s="269" t="s">
        <v>1631</v>
      </c>
    </row>
    <row r="1261" spans="1:8" x14ac:dyDescent="0.25">
      <c r="A1261" s="272" t="s">
        <v>4450</v>
      </c>
      <c r="B1261" s="272" t="s">
        <v>4451</v>
      </c>
      <c r="C1261" s="272" t="s">
        <v>834</v>
      </c>
      <c r="D1261" s="272" t="s">
        <v>4253</v>
      </c>
      <c r="E1261" s="269" t="s">
        <v>2292</v>
      </c>
      <c r="F1261" s="269" t="s">
        <v>1393</v>
      </c>
      <c r="G1261" s="275" t="s">
        <v>1678</v>
      </c>
      <c r="H1261" s="269" t="s">
        <v>1631</v>
      </c>
    </row>
    <row r="1262" spans="1:8" x14ac:dyDescent="0.25">
      <c r="A1262" s="272" t="s">
        <v>4452</v>
      </c>
      <c r="B1262" s="272" t="s">
        <v>4453</v>
      </c>
      <c r="C1262" s="272" t="s">
        <v>4454</v>
      </c>
      <c r="D1262" s="272" t="s">
        <v>4253</v>
      </c>
      <c r="E1262" s="269" t="s">
        <v>2292</v>
      </c>
      <c r="F1262" s="269" t="s">
        <v>1393</v>
      </c>
      <c r="G1262" s="275" t="s">
        <v>1678</v>
      </c>
      <c r="H1262" s="269" t="s">
        <v>1631</v>
      </c>
    </row>
    <row r="1263" spans="1:8" x14ac:dyDescent="0.25">
      <c r="A1263" s="272" t="s">
        <v>4455</v>
      </c>
      <c r="B1263" s="272" t="s">
        <v>835</v>
      </c>
      <c r="C1263" s="272" t="s">
        <v>836</v>
      </c>
      <c r="D1263" s="272" t="s">
        <v>4253</v>
      </c>
      <c r="E1263" s="269" t="s">
        <v>2292</v>
      </c>
      <c r="F1263" s="269" t="s">
        <v>1393</v>
      </c>
      <c r="G1263" s="275" t="s">
        <v>1678</v>
      </c>
      <c r="H1263" s="269" t="s">
        <v>1631</v>
      </c>
    </row>
    <row r="1264" spans="1:8" x14ac:dyDescent="0.25">
      <c r="A1264" s="272" t="s">
        <v>4456</v>
      </c>
      <c r="B1264" s="272" t="s">
        <v>4457</v>
      </c>
      <c r="C1264" s="272" t="s">
        <v>837</v>
      </c>
      <c r="D1264" s="272" t="s">
        <v>4253</v>
      </c>
      <c r="E1264" s="269" t="s">
        <v>2292</v>
      </c>
      <c r="F1264" s="269" t="s">
        <v>1393</v>
      </c>
      <c r="G1264" s="275" t="s">
        <v>1678</v>
      </c>
      <c r="H1264" s="269" t="s">
        <v>1631</v>
      </c>
    </row>
    <row r="1265" spans="1:8" x14ac:dyDescent="0.25">
      <c r="A1265" s="272" t="s">
        <v>4458</v>
      </c>
      <c r="B1265" s="272" t="s">
        <v>4459</v>
      </c>
      <c r="C1265" s="272" t="s">
        <v>838</v>
      </c>
      <c r="D1265" s="272" t="s">
        <v>4253</v>
      </c>
      <c r="E1265" s="269" t="s">
        <v>2292</v>
      </c>
      <c r="F1265" s="269" t="s">
        <v>1393</v>
      </c>
      <c r="G1265" s="275" t="s">
        <v>1678</v>
      </c>
      <c r="H1265" s="269" t="s">
        <v>1631</v>
      </c>
    </row>
    <row r="1266" spans="1:8" x14ac:dyDescent="0.25">
      <c r="A1266" s="272" t="s">
        <v>4460</v>
      </c>
      <c r="B1266" s="272" t="s">
        <v>4461</v>
      </c>
      <c r="C1266" s="272" t="s">
        <v>839</v>
      </c>
      <c r="D1266" s="272" t="s">
        <v>4253</v>
      </c>
      <c r="E1266" s="269" t="s">
        <v>2292</v>
      </c>
      <c r="F1266" s="269" t="s">
        <v>1393</v>
      </c>
      <c r="G1266" s="275" t="s">
        <v>1678</v>
      </c>
      <c r="H1266" s="269" t="s">
        <v>1631</v>
      </c>
    </row>
    <row r="1267" spans="1:8" x14ac:dyDescent="0.25">
      <c r="A1267" s="272" t="s">
        <v>4462</v>
      </c>
      <c r="B1267" s="272" t="s">
        <v>840</v>
      </c>
      <c r="C1267" s="272" t="s">
        <v>841</v>
      </c>
      <c r="D1267" s="272" t="s">
        <v>4253</v>
      </c>
      <c r="E1267" s="269" t="s">
        <v>2292</v>
      </c>
      <c r="F1267" s="269" t="s">
        <v>1393</v>
      </c>
      <c r="G1267" s="275" t="s">
        <v>1678</v>
      </c>
      <c r="H1267" s="269" t="s">
        <v>1631</v>
      </c>
    </row>
    <row r="1268" spans="1:8" x14ac:dyDescent="0.25">
      <c r="A1268" s="272" t="s">
        <v>4463</v>
      </c>
      <c r="B1268" s="272" t="s">
        <v>842</v>
      </c>
      <c r="C1268" s="272" t="s">
        <v>843</v>
      </c>
      <c r="D1268" s="272" t="s">
        <v>4253</v>
      </c>
      <c r="E1268" s="269" t="s">
        <v>2292</v>
      </c>
      <c r="F1268" s="269" t="s">
        <v>1393</v>
      </c>
      <c r="G1268" s="275" t="s">
        <v>1678</v>
      </c>
      <c r="H1268" s="269" t="s">
        <v>1631</v>
      </c>
    </row>
    <row r="1269" spans="1:8" x14ac:dyDescent="0.25">
      <c r="A1269" s="272" t="s">
        <v>4464</v>
      </c>
      <c r="B1269" s="272" t="s">
        <v>844</v>
      </c>
      <c r="C1269" s="272" t="s">
        <v>845</v>
      </c>
      <c r="D1269" s="272" t="s">
        <v>4253</v>
      </c>
      <c r="E1269" s="269" t="s">
        <v>2292</v>
      </c>
      <c r="F1269" s="269" t="s">
        <v>1393</v>
      </c>
      <c r="G1269" s="275" t="s">
        <v>1678</v>
      </c>
      <c r="H1269" s="269" t="s">
        <v>1631</v>
      </c>
    </row>
    <row r="1270" spans="1:8" x14ac:dyDescent="0.25">
      <c r="A1270" s="272" t="s">
        <v>4465</v>
      </c>
      <c r="B1270" s="272" t="s">
        <v>4466</v>
      </c>
      <c r="C1270" s="272" t="s">
        <v>846</v>
      </c>
      <c r="D1270" s="272" t="s">
        <v>4240</v>
      </c>
      <c r="E1270" s="269" t="s">
        <v>1767</v>
      </c>
      <c r="F1270" s="269" t="s">
        <v>1393</v>
      </c>
      <c r="G1270" s="275" t="s">
        <v>1678</v>
      </c>
      <c r="H1270" s="269" t="s">
        <v>1631</v>
      </c>
    </row>
    <row r="1271" spans="1:8" x14ac:dyDescent="0.25">
      <c r="A1271" s="272" t="s">
        <v>4467</v>
      </c>
      <c r="B1271" s="272" t="s">
        <v>4468</v>
      </c>
      <c r="C1271" s="272" t="s">
        <v>847</v>
      </c>
      <c r="D1271" s="272" t="s">
        <v>4240</v>
      </c>
      <c r="E1271" s="269" t="s">
        <v>1767</v>
      </c>
      <c r="F1271" s="269" t="s">
        <v>1393</v>
      </c>
      <c r="G1271" s="275" t="s">
        <v>1678</v>
      </c>
      <c r="H1271" s="269" t="s">
        <v>1631</v>
      </c>
    </row>
    <row r="1272" spans="1:8" x14ac:dyDescent="0.25">
      <c r="A1272" s="272" t="s">
        <v>4469</v>
      </c>
      <c r="B1272" s="272" t="s">
        <v>4470</v>
      </c>
      <c r="C1272" s="272" t="s">
        <v>4471</v>
      </c>
      <c r="D1272" s="272" t="s">
        <v>4240</v>
      </c>
      <c r="E1272" s="269" t="s">
        <v>1767</v>
      </c>
      <c r="F1272" s="269" t="s">
        <v>1393</v>
      </c>
      <c r="G1272" s="275" t="s">
        <v>1678</v>
      </c>
      <c r="H1272" s="269" t="s">
        <v>1631</v>
      </c>
    </row>
    <row r="1273" spans="1:8" x14ac:dyDescent="0.25">
      <c r="A1273" s="272" t="s">
        <v>4472</v>
      </c>
      <c r="B1273" s="272" t="s">
        <v>848</v>
      </c>
      <c r="C1273" s="272" t="s">
        <v>849</v>
      </c>
      <c r="D1273" s="272" t="s">
        <v>4240</v>
      </c>
      <c r="E1273" s="269" t="s">
        <v>1767</v>
      </c>
      <c r="F1273" s="269" t="s">
        <v>1393</v>
      </c>
      <c r="G1273" s="275" t="s">
        <v>1678</v>
      </c>
      <c r="H1273" s="269" t="s">
        <v>1631</v>
      </c>
    </row>
    <row r="1274" spans="1:8" x14ac:dyDescent="0.25">
      <c r="A1274" s="272" t="s">
        <v>4473</v>
      </c>
      <c r="B1274" s="272" t="s">
        <v>4474</v>
      </c>
      <c r="C1274" s="272" t="s">
        <v>850</v>
      </c>
      <c r="D1274" s="272" t="s">
        <v>4240</v>
      </c>
      <c r="E1274" s="269" t="s">
        <v>1767</v>
      </c>
      <c r="F1274" s="269" t="s">
        <v>1393</v>
      </c>
      <c r="G1274" s="275" t="s">
        <v>1678</v>
      </c>
      <c r="H1274" s="269" t="s">
        <v>1631</v>
      </c>
    </row>
    <row r="1275" spans="1:8" x14ac:dyDescent="0.25">
      <c r="A1275" s="272" t="s">
        <v>4475</v>
      </c>
      <c r="B1275" s="272" t="s">
        <v>851</v>
      </c>
      <c r="C1275" s="272" t="s">
        <v>852</v>
      </c>
      <c r="D1275" s="272" t="s">
        <v>4240</v>
      </c>
      <c r="E1275" s="269" t="s">
        <v>1767</v>
      </c>
      <c r="F1275" s="269" t="s">
        <v>1393</v>
      </c>
      <c r="G1275" s="275" t="s">
        <v>1678</v>
      </c>
      <c r="H1275" s="269" t="s">
        <v>1631</v>
      </c>
    </row>
    <row r="1276" spans="1:8" x14ac:dyDescent="0.25">
      <c r="A1276" s="272" t="s">
        <v>4476</v>
      </c>
      <c r="B1276" s="272" t="s">
        <v>853</v>
      </c>
      <c r="C1276" s="272" t="s">
        <v>854</v>
      </c>
      <c r="D1276" s="272" t="s">
        <v>4240</v>
      </c>
      <c r="E1276" s="269" t="s">
        <v>1767</v>
      </c>
      <c r="F1276" s="269" t="s">
        <v>1393</v>
      </c>
      <c r="G1276" s="275" t="s">
        <v>1678</v>
      </c>
      <c r="H1276" s="269" t="s">
        <v>1631</v>
      </c>
    </row>
    <row r="1277" spans="1:8" x14ac:dyDescent="0.25">
      <c r="A1277" s="272" t="s">
        <v>4477</v>
      </c>
      <c r="B1277" s="272" t="s">
        <v>4478</v>
      </c>
      <c r="C1277" s="272" t="s">
        <v>4479</v>
      </c>
      <c r="D1277" s="272" t="s">
        <v>4240</v>
      </c>
      <c r="E1277" s="269" t="s">
        <v>1767</v>
      </c>
      <c r="F1277" s="269" t="s">
        <v>1393</v>
      </c>
      <c r="G1277" s="275" t="s">
        <v>1678</v>
      </c>
      <c r="H1277" s="269" t="s">
        <v>1631</v>
      </c>
    </row>
    <row r="1278" spans="1:8" x14ac:dyDescent="0.25">
      <c r="A1278" s="272" t="s">
        <v>4480</v>
      </c>
      <c r="B1278" s="272" t="s">
        <v>4481</v>
      </c>
      <c r="C1278" s="272" t="s">
        <v>855</v>
      </c>
      <c r="D1278" s="272" t="s">
        <v>4240</v>
      </c>
      <c r="E1278" s="269" t="s">
        <v>1767</v>
      </c>
      <c r="F1278" s="269" t="s">
        <v>1393</v>
      </c>
      <c r="G1278" s="275" t="s">
        <v>1678</v>
      </c>
      <c r="H1278" s="269" t="s">
        <v>1631</v>
      </c>
    </row>
    <row r="1279" spans="1:8" x14ac:dyDescent="0.25">
      <c r="A1279" s="272" t="s">
        <v>4482</v>
      </c>
      <c r="B1279" s="272" t="s">
        <v>856</v>
      </c>
      <c r="C1279" s="272" t="s">
        <v>857</v>
      </c>
      <c r="D1279" s="272" t="s">
        <v>4240</v>
      </c>
      <c r="E1279" s="269" t="s">
        <v>1767</v>
      </c>
      <c r="F1279" s="269" t="s">
        <v>1393</v>
      </c>
      <c r="G1279" s="275" t="s">
        <v>1678</v>
      </c>
      <c r="H1279" s="269" t="s">
        <v>1631</v>
      </c>
    </row>
    <row r="1280" spans="1:8" x14ac:dyDescent="0.25">
      <c r="A1280" s="272" t="s">
        <v>4483</v>
      </c>
      <c r="B1280" s="272" t="s">
        <v>4484</v>
      </c>
      <c r="C1280" s="272" t="s">
        <v>858</v>
      </c>
      <c r="D1280" s="272" t="s">
        <v>4240</v>
      </c>
      <c r="E1280" s="269" t="s">
        <v>1767</v>
      </c>
      <c r="F1280" s="269" t="s">
        <v>1393</v>
      </c>
      <c r="G1280" s="275" t="s">
        <v>1678</v>
      </c>
      <c r="H1280" s="269" t="s">
        <v>1631</v>
      </c>
    </row>
    <row r="1281" spans="1:8" x14ac:dyDescent="0.25">
      <c r="A1281" s="272" t="s">
        <v>4485</v>
      </c>
      <c r="B1281" s="272" t="s">
        <v>859</v>
      </c>
      <c r="C1281" s="272" t="s">
        <v>4486</v>
      </c>
      <c r="D1281" s="272" t="s">
        <v>4240</v>
      </c>
      <c r="E1281" s="269" t="s">
        <v>1767</v>
      </c>
      <c r="F1281" s="269" t="s">
        <v>1393</v>
      </c>
      <c r="G1281" s="275" t="s">
        <v>1678</v>
      </c>
      <c r="H1281" s="269" t="s">
        <v>1631</v>
      </c>
    </row>
    <row r="1282" spans="1:8" x14ac:dyDescent="0.25">
      <c r="A1282" s="272" t="s">
        <v>4487</v>
      </c>
      <c r="B1282" s="272" t="s">
        <v>860</v>
      </c>
      <c r="C1282" s="272" t="s">
        <v>861</v>
      </c>
      <c r="D1282" s="272" t="s">
        <v>4240</v>
      </c>
      <c r="E1282" s="269" t="s">
        <v>1767</v>
      </c>
      <c r="F1282" s="269" t="s">
        <v>1393</v>
      </c>
      <c r="G1282" s="275" t="s">
        <v>1678</v>
      </c>
      <c r="H1282" s="269" t="s">
        <v>1631</v>
      </c>
    </row>
    <row r="1283" spans="1:8" x14ac:dyDescent="0.25">
      <c r="A1283" s="272" t="s">
        <v>4488</v>
      </c>
      <c r="B1283" s="272" t="s">
        <v>4489</v>
      </c>
      <c r="C1283" s="272" t="s">
        <v>862</v>
      </c>
      <c r="D1283" s="272" t="s">
        <v>4240</v>
      </c>
      <c r="E1283" s="269" t="s">
        <v>1767</v>
      </c>
      <c r="F1283" s="269" t="s">
        <v>1393</v>
      </c>
      <c r="G1283" s="275" t="s">
        <v>1678</v>
      </c>
      <c r="H1283" s="269" t="s">
        <v>1631</v>
      </c>
    </row>
    <row r="1284" spans="1:8" x14ac:dyDescent="0.25">
      <c r="A1284" s="272" t="s">
        <v>4490</v>
      </c>
      <c r="B1284" s="272" t="s">
        <v>4491</v>
      </c>
      <c r="C1284" s="272" t="s">
        <v>863</v>
      </c>
      <c r="D1284" s="272" t="s">
        <v>4253</v>
      </c>
      <c r="E1284" s="269" t="s">
        <v>2206</v>
      </c>
      <c r="F1284" s="269" t="s">
        <v>1393</v>
      </c>
      <c r="G1284" s="275" t="s">
        <v>1678</v>
      </c>
      <c r="H1284" s="269" t="s">
        <v>1631</v>
      </c>
    </row>
    <row r="1285" spans="1:8" x14ac:dyDescent="0.25">
      <c r="A1285" s="272" t="s">
        <v>4492</v>
      </c>
      <c r="B1285" s="272" t="s">
        <v>4493</v>
      </c>
      <c r="C1285" s="272" t="s">
        <v>4494</v>
      </c>
      <c r="D1285" s="272" t="s">
        <v>4253</v>
      </c>
      <c r="E1285" s="269" t="s">
        <v>2206</v>
      </c>
      <c r="F1285" s="269" t="s">
        <v>1393</v>
      </c>
      <c r="G1285" s="275" t="s">
        <v>1678</v>
      </c>
      <c r="H1285" s="269" t="s">
        <v>1631</v>
      </c>
    </row>
    <row r="1286" spans="1:8" x14ac:dyDescent="0.25">
      <c r="A1286" s="272" t="s">
        <v>4495</v>
      </c>
      <c r="B1286" s="272" t="s">
        <v>864</v>
      </c>
      <c r="C1286" s="272" t="s">
        <v>865</v>
      </c>
      <c r="D1286" s="272" t="s">
        <v>4253</v>
      </c>
      <c r="E1286" s="269" t="s">
        <v>2206</v>
      </c>
      <c r="F1286" s="269" t="s">
        <v>1393</v>
      </c>
      <c r="G1286" s="275" t="s">
        <v>1678</v>
      </c>
      <c r="H1286" s="269" t="s">
        <v>1631</v>
      </c>
    </row>
    <row r="1287" spans="1:8" x14ac:dyDescent="0.25">
      <c r="A1287" s="272" t="s">
        <v>4496</v>
      </c>
      <c r="B1287" s="272" t="s">
        <v>4497</v>
      </c>
      <c r="C1287" s="272" t="s">
        <v>4498</v>
      </c>
      <c r="D1287" s="272" t="s">
        <v>4253</v>
      </c>
      <c r="E1287" s="269" t="s">
        <v>2206</v>
      </c>
      <c r="F1287" s="269" t="s">
        <v>1393</v>
      </c>
      <c r="G1287" s="275" t="s">
        <v>1678</v>
      </c>
      <c r="H1287" s="269" t="s">
        <v>1631</v>
      </c>
    </row>
    <row r="1288" spans="1:8" x14ac:dyDescent="0.25">
      <c r="A1288" s="272" t="s">
        <v>4499</v>
      </c>
      <c r="B1288" s="272" t="s">
        <v>4500</v>
      </c>
      <c r="C1288" s="272" t="s">
        <v>866</v>
      </c>
      <c r="D1288" s="272" t="s">
        <v>4253</v>
      </c>
      <c r="E1288" s="269" t="s">
        <v>2206</v>
      </c>
      <c r="F1288" s="269" t="s">
        <v>1393</v>
      </c>
      <c r="G1288" s="275" t="s">
        <v>1678</v>
      </c>
      <c r="H1288" s="269" t="s">
        <v>1631</v>
      </c>
    </row>
    <row r="1289" spans="1:8" x14ac:dyDescent="0.25">
      <c r="A1289" s="272" t="s">
        <v>4501</v>
      </c>
      <c r="B1289" s="272" t="s">
        <v>4502</v>
      </c>
      <c r="C1289" s="272" t="s">
        <v>4503</v>
      </c>
      <c r="D1289" s="272" t="s">
        <v>4253</v>
      </c>
      <c r="E1289" s="269" t="s">
        <v>2206</v>
      </c>
      <c r="F1289" s="269" t="s">
        <v>1393</v>
      </c>
      <c r="G1289" s="275" t="s">
        <v>1678</v>
      </c>
      <c r="H1289" s="269" t="s">
        <v>1631</v>
      </c>
    </row>
    <row r="1290" spans="1:8" x14ac:dyDescent="0.25">
      <c r="A1290" s="272" t="s">
        <v>4504</v>
      </c>
      <c r="B1290" s="272" t="s">
        <v>4505</v>
      </c>
      <c r="C1290" s="272" t="s">
        <v>4506</v>
      </c>
      <c r="D1290" s="272" t="s">
        <v>4253</v>
      </c>
      <c r="E1290" s="269" t="s">
        <v>2206</v>
      </c>
      <c r="F1290" s="269" t="s">
        <v>1393</v>
      </c>
      <c r="G1290" s="275" t="s">
        <v>1678</v>
      </c>
      <c r="H1290" s="269" t="s">
        <v>1631</v>
      </c>
    </row>
    <row r="1291" spans="1:8" x14ac:dyDescent="0.25">
      <c r="A1291" s="272" t="s">
        <v>4507</v>
      </c>
      <c r="B1291" s="272" t="s">
        <v>867</v>
      </c>
      <c r="C1291" s="272" t="s">
        <v>868</v>
      </c>
      <c r="D1291" s="272" t="s">
        <v>4253</v>
      </c>
      <c r="E1291" s="269" t="s">
        <v>2206</v>
      </c>
      <c r="F1291" s="269" t="s">
        <v>1393</v>
      </c>
      <c r="G1291" s="275" t="s">
        <v>1678</v>
      </c>
      <c r="H1291" s="269" t="s">
        <v>1631</v>
      </c>
    </row>
    <row r="1292" spans="1:8" x14ac:dyDescent="0.25">
      <c r="A1292" s="272" t="s">
        <v>4508</v>
      </c>
      <c r="B1292" s="272" t="s">
        <v>869</v>
      </c>
      <c r="C1292" s="272" t="s">
        <v>870</v>
      </c>
      <c r="D1292" s="272" t="s">
        <v>4253</v>
      </c>
      <c r="E1292" s="269" t="s">
        <v>2206</v>
      </c>
      <c r="F1292" s="269" t="s">
        <v>1393</v>
      </c>
      <c r="G1292" s="275" t="s">
        <v>1678</v>
      </c>
      <c r="H1292" s="269" t="s">
        <v>1631</v>
      </c>
    </row>
    <row r="1293" spans="1:8" x14ac:dyDescent="0.25">
      <c r="A1293" s="272" t="s">
        <v>4509</v>
      </c>
      <c r="B1293" s="272" t="s">
        <v>4510</v>
      </c>
      <c r="C1293" s="272" t="s">
        <v>871</v>
      </c>
      <c r="D1293" s="272" t="s">
        <v>4253</v>
      </c>
      <c r="E1293" s="269" t="s">
        <v>2206</v>
      </c>
      <c r="F1293" s="269" t="s">
        <v>1393</v>
      </c>
      <c r="G1293" s="275" t="s">
        <v>1678</v>
      </c>
      <c r="H1293" s="269" t="s">
        <v>1631</v>
      </c>
    </row>
    <row r="1294" spans="1:8" x14ac:dyDescent="0.25">
      <c r="A1294" s="272" t="s">
        <v>4511</v>
      </c>
      <c r="B1294" s="272" t="s">
        <v>872</v>
      </c>
      <c r="C1294" s="272" t="s">
        <v>873</v>
      </c>
      <c r="D1294" s="272" t="s">
        <v>4253</v>
      </c>
      <c r="E1294" s="269" t="s">
        <v>2206</v>
      </c>
      <c r="F1294" s="269" t="s">
        <v>1393</v>
      </c>
      <c r="G1294" s="275" t="s">
        <v>1678</v>
      </c>
      <c r="H1294" s="269" t="s">
        <v>1631</v>
      </c>
    </row>
    <row r="1295" spans="1:8" x14ac:dyDescent="0.25">
      <c r="A1295" s="272" t="s">
        <v>4512</v>
      </c>
      <c r="B1295" s="272" t="s">
        <v>1420</v>
      </c>
      <c r="C1295" s="272" t="s">
        <v>874</v>
      </c>
      <c r="D1295" s="272" t="s">
        <v>4253</v>
      </c>
      <c r="E1295" s="269" t="s">
        <v>1681</v>
      </c>
      <c r="F1295" s="269" t="s">
        <v>1393</v>
      </c>
      <c r="G1295" s="275" t="s">
        <v>1620</v>
      </c>
      <c r="H1295" s="269" t="s">
        <v>1631</v>
      </c>
    </row>
    <row r="1296" spans="1:8" x14ac:dyDescent="0.25">
      <c r="A1296" s="272" t="s">
        <v>4513</v>
      </c>
      <c r="B1296" s="272" t="s">
        <v>4514</v>
      </c>
      <c r="C1296" s="272" t="s">
        <v>4515</v>
      </c>
      <c r="D1296" s="272" t="s">
        <v>4253</v>
      </c>
      <c r="E1296" s="269" t="s">
        <v>1681</v>
      </c>
      <c r="F1296" s="269" t="s">
        <v>1393</v>
      </c>
      <c r="G1296" s="275" t="s">
        <v>1620</v>
      </c>
      <c r="H1296" s="269" t="s">
        <v>1631</v>
      </c>
    </row>
    <row r="1297" spans="1:8" x14ac:dyDescent="0.25">
      <c r="A1297" s="272" t="s">
        <v>4516</v>
      </c>
      <c r="B1297" s="272" t="s">
        <v>4517</v>
      </c>
      <c r="C1297" s="272" t="s">
        <v>875</v>
      </c>
      <c r="D1297" s="272" t="s">
        <v>4253</v>
      </c>
      <c r="E1297" s="269" t="s">
        <v>1681</v>
      </c>
      <c r="F1297" s="269" t="s">
        <v>1393</v>
      </c>
      <c r="G1297" s="275" t="s">
        <v>1620</v>
      </c>
      <c r="H1297" s="269" t="s">
        <v>1631</v>
      </c>
    </row>
    <row r="1298" spans="1:8" x14ac:dyDescent="0.25">
      <c r="A1298" s="272" t="s">
        <v>4518</v>
      </c>
      <c r="B1298" s="272" t="s">
        <v>876</v>
      </c>
      <c r="C1298" s="272" t="s">
        <v>877</v>
      </c>
      <c r="D1298" s="272" t="s">
        <v>4253</v>
      </c>
      <c r="E1298" s="269" t="s">
        <v>1681</v>
      </c>
      <c r="F1298" s="269" t="s">
        <v>1393</v>
      </c>
      <c r="G1298" s="275" t="s">
        <v>1620</v>
      </c>
      <c r="H1298" s="269" t="s">
        <v>1631</v>
      </c>
    </row>
    <row r="1299" spans="1:8" x14ac:dyDescent="0.25">
      <c r="A1299" s="272" t="s">
        <v>4519</v>
      </c>
      <c r="B1299" s="272" t="s">
        <v>878</v>
      </c>
      <c r="C1299" s="272" t="s">
        <v>879</v>
      </c>
      <c r="D1299" s="272" t="s">
        <v>4253</v>
      </c>
      <c r="E1299" s="269" t="s">
        <v>1681</v>
      </c>
      <c r="F1299" s="269" t="s">
        <v>1393</v>
      </c>
      <c r="G1299" s="275" t="s">
        <v>1620</v>
      </c>
      <c r="H1299" s="269" t="s">
        <v>1631</v>
      </c>
    </row>
    <row r="1300" spans="1:8" x14ac:dyDescent="0.25">
      <c r="A1300" s="272" t="s">
        <v>4520</v>
      </c>
      <c r="B1300" s="272" t="s">
        <v>880</v>
      </c>
      <c r="C1300" s="272" t="s">
        <v>881</v>
      </c>
      <c r="D1300" s="272" t="s">
        <v>4253</v>
      </c>
      <c r="E1300" s="269" t="s">
        <v>1681</v>
      </c>
      <c r="F1300" s="269" t="s">
        <v>1393</v>
      </c>
      <c r="G1300" s="275" t="s">
        <v>1620</v>
      </c>
      <c r="H1300" s="269" t="s">
        <v>1631</v>
      </c>
    </row>
    <row r="1301" spans="1:8" x14ac:dyDescent="0.25">
      <c r="A1301" s="272" t="s">
        <v>4521</v>
      </c>
      <c r="B1301" s="272" t="s">
        <v>4522</v>
      </c>
      <c r="C1301" s="272" t="s">
        <v>882</v>
      </c>
      <c r="D1301" s="272" t="s">
        <v>4253</v>
      </c>
      <c r="E1301" s="269" t="s">
        <v>1681</v>
      </c>
      <c r="F1301" s="269" t="s">
        <v>1393</v>
      </c>
      <c r="G1301" s="275" t="s">
        <v>1620</v>
      </c>
      <c r="H1301" s="269" t="s">
        <v>1631</v>
      </c>
    </row>
    <row r="1302" spans="1:8" x14ac:dyDescent="0.25">
      <c r="A1302" s="272" t="s">
        <v>4523</v>
      </c>
      <c r="B1302" s="272" t="s">
        <v>4524</v>
      </c>
      <c r="C1302" s="272" t="s">
        <v>4525</v>
      </c>
      <c r="D1302" s="272" t="s">
        <v>4253</v>
      </c>
      <c r="E1302" s="269" t="s">
        <v>1801</v>
      </c>
      <c r="F1302" s="269" t="s">
        <v>1393</v>
      </c>
      <c r="G1302" s="275" t="s">
        <v>1630</v>
      </c>
      <c r="H1302" s="269" t="s">
        <v>1631</v>
      </c>
    </row>
    <row r="1303" spans="1:8" x14ac:dyDescent="0.25">
      <c r="A1303" s="272" t="s">
        <v>4526</v>
      </c>
      <c r="B1303" s="272" t="s">
        <v>4527</v>
      </c>
      <c r="C1303" s="272" t="s">
        <v>4528</v>
      </c>
      <c r="D1303" s="272" t="s">
        <v>4253</v>
      </c>
      <c r="E1303" s="269" t="s">
        <v>1801</v>
      </c>
      <c r="F1303" s="269" t="s">
        <v>1393</v>
      </c>
      <c r="G1303" s="275" t="s">
        <v>1630</v>
      </c>
      <c r="H1303" s="269" t="s">
        <v>1631</v>
      </c>
    </row>
    <row r="1304" spans="1:8" x14ac:dyDescent="0.25">
      <c r="A1304" s="272" t="s">
        <v>4529</v>
      </c>
      <c r="B1304" s="272" t="s">
        <v>4530</v>
      </c>
      <c r="C1304" s="272" t="s">
        <v>883</v>
      </c>
      <c r="D1304" s="272" t="s">
        <v>4253</v>
      </c>
      <c r="E1304" s="269" t="s">
        <v>1801</v>
      </c>
      <c r="F1304" s="269" t="s">
        <v>1393</v>
      </c>
      <c r="G1304" s="275" t="s">
        <v>1630</v>
      </c>
      <c r="H1304" s="269" t="s">
        <v>1631</v>
      </c>
    </row>
    <row r="1305" spans="1:8" x14ac:dyDescent="0.25">
      <c r="A1305" s="272" t="s">
        <v>4531</v>
      </c>
      <c r="B1305" s="272" t="s">
        <v>4532</v>
      </c>
      <c r="C1305" s="272" t="s">
        <v>884</v>
      </c>
      <c r="D1305" s="272" t="s">
        <v>4253</v>
      </c>
      <c r="E1305" s="269" t="s">
        <v>1677</v>
      </c>
      <c r="F1305" s="269" t="s">
        <v>1393</v>
      </c>
      <c r="G1305" s="275" t="s">
        <v>1678</v>
      </c>
      <c r="H1305" s="269" t="s">
        <v>1631</v>
      </c>
    </row>
    <row r="1306" spans="1:8" x14ac:dyDescent="0.25">
      <c r="A1306" s="272" t="s">
        <v>4533</v>
      </c>
      <c r="B1306" s="272" t="s">
        <v>885</v>
      </c>
      <c r="C1306" s="272" t="s">
        <v>886</v>
      </c>
      <c r="D1306" s="272" t="s">
        <v>4253</v>
      </c>
      <c r="E1306" s="269" t="s">
        <v>1677</v>
      </c>
      <c r="F1306" s="269" t="s">
        <v>1393</v>
      </c>
      <c r="G1306" s="275" t="s">
        <v>1678</v>
      </c>
      <c r="H1306" s="269" t="s">
        <v>1631</v>
      </c>
    </row>
    <row r="1307" spans="1:8" x14ac:dyDescent="0.25">
      <c r="A1307" s="272" t="s">
        <v>4534</v>
      </c>
      <c r="B1307" s="272" t="s">
        <v>887</v>
      </c>
      <c r="C1307" s="272" t="s">
        <v>888</v>
      </c>
      <c r="D1307" s="272" t="s">
        <v>4253</v>
      </c>
      <c r="E1307" s="269" t="s">
        <v>1677</v>
      </c>
      <c r="F1307" s="269" t="s">
        <v>1393</v>
      </c>
      <c r="G1307" s="275" t="s">
        <v>1678</v>
      </c>
      <c r="H1307" s="269" t="s">
        <v>1631</v>
      </c>
    </row>
    <row r="1308" spans="1:8" x14ac:dyDescent="0.25">
      <c r="A1308" s="272" t="s">
        <v>4535</v>
      </c>
      <c r="B1308" s="272" t="s">
        <v>889</v>
      </c>
      <c r="C1308" s="272" t="s">
        <v>890</v>
      </c>
      <c r="D1308" s="272" t="s">
        <v>4253</v>
      </c>
      <c r="E1308" s="269" t="s">
        <v>1677</v>
      </c>
      <c r="F1308" s="269" t="s">
        <v>1393</v>
      </c>
      <c r="G1308" s="275" t="s">
        <v>1678</v>
      </c>
      <c r="H1308" s="269" t="s">
        <v>1631</v>
      </c>
    </row>
    <row r="1309" spans="1:8" x14ac:dyDescent="0.25">
      <c r="A1309" s="272" t="s">
        <v>4536</v>
      </c>
      <c r="B1309" s="272" t="s">
        <v>4537</v>
      </c>
      <c r="C1309" s="272" t="s">
        <v>4538</v>
      </c>
      <c r="D1309" s="272" t="s">
        <v>4253</v>
      </c>
      <c r="E1309" s="269" t="s">
        <v>1677</v>
      </c>
      <c r="F1309" s="269" t="s">
        <v>1393</v>
      </c>
      <c r="G1309" s="275" t="s">
        <v>1678</v>
      </c>
      <c r="H1309" s="269" t="s">
        <v>1631</v>
      </c>
    </row>
    <row r="1310" spans="1:8" x14ac:dyDescent="0.25">
      <c r="A1310" s="272" t="s">
        <v>4539</v>
      </c>
      <c r="B1310" s="272" t="s">
        <v>4540</v>
      </c>
      <c r="C1310" s="272" t="s">
        <v>891</v>
      </c>
      <c r="D1310" s="272" t="s">
        <v>4253</v>
      </c>
      <c r="E1310" s="269" t="s">
        <v>1677</v>
      </c>
      <c r="F1310" s="269" t="s">
        <v>1393</v>
      </c>
      <c r="G1310" s="275" t="s">
        <v>1678</v>
      </c>
      <c r="H1310" s="269" t="s">
        <v>1631</v>
      </c>
    </row>
    <row r="1311" spans="1:8" x14ac:dyDescent="0.25">
      <c r="A1311" s="272" t="s">
        <v>4541</v>
      </c>
      <c r="B1311" s="272" t="s">
        <v>892</v>
      </c>
      <c r="C1311" s="272" t="s">
        <v>893</v>
      </c>
      <c r="D1311" s="272" t="s">
        <v>4253</v>
      </c>
      <c r="E1311" s="269" t="s">
        <v>1677</v>
      </c>
      <c r="F1311" s="269" t="s">
        <v>1393</v>
      </c>
      <c r="G1311" s="275" t="s">
        <v>1678</v>
      </c>
      <c r="H1311" s="269" t="s">
        <v>1631</v>
      </c>
    </row>
    <row r="1312" spans="1:8" x14ac:dyDescent="0.25">
      <c r="A1312" s="272" t="s">
        <v>4542</v>
      </c>
      <c r="B1312" s="272" t="s">
        <v>894</v>
      </c>
      <c r="C1312" s="272" t="s">
        <v>895</v>
      </c>
      <c r="D1312" s="272" t="s">
        <v>4253</v>
      </c>
      <c r="E1312" s="269" t="s">
        <v>1677</v>
      </c>
      <c r="F1312" s="269" t="s">
        <v>1393</v>
      </c>
      <c r="G1312" s="275" t="s">
        <v>1678</v>
      </c>
      <c r="H1312" s="269" t="s">
        <v>1631</v>
      </c>
    </row>
    <row r="1313" spans="1:8" x14ac:dyDescent="0.25">
      <c r="A1313" s="272" t="s">
        <v>4543</v>
      </c>
      <c r="B1313" s="272" t="s">
        <v>896</v>
      </c>
      <c r="C1313" s="272" t="s">
        <v>897</v>
      </c>
      <c r="D1313" s="272" t="s">
        <v>4253</v>
      </c>
      <c r="E1313" s="269" t="s">
        <v>1677</v>
      </c>
      <c r="F1313" s="269" t="s">
        <v>1393</v>
      </c>
      <c r="G1313" s="275" t="s">
        <v>1678</v>
      </c>
      <c r="H1313" s="269" t="s">
        <v>1631</v>
      </c>
    </row>
    <row r="1314" spans="1:8" x14ac:dyDescent="0.25">
      <c r="A1314" s="272" t="s">
        <v>4544</v>
      </c>
      <c r="B1314" s="272" t="s">
        <v>898</v>
      </c>
      <c r="C1314" s="272" t="s">
        <v>899</v>
      </c>
      <c r="D1314" s="272" t="s">
        <v>4253</v>
      </c>
      <c r="E1314" s="269" t="s">
        <v>2222</v>
      </c>
      <c r="F1314" s="269" t="s">
        <v>1393</v>
      </c>
      <c r="G1314" s="275" t="s">
        <v>1678</v>
      </c>
      <c r="H1314" s="269" t="s">
        <v>1631</v>
      </c>
    </row>
    <row r="1315" spans="1:8" x14ac:dyDescent="0.25">
      <c r="A1315" s="272" t="s">
        <v>4545</v>
      </c>
      <c r="B1315" s="272" t="s">
        <v>900</v>
      </c>
      <c r="C1315" s="272" t="s">
        <v>901</v>
      </c>
      <c r="D1315" s="272" t="s">
        <v>4253</v>
      </c>
      <c r="E1315" s="269" t="s">
        <v>2222</v>
      </c>
      <c r="F1315" s="269" t="s">
        <v>1393</v>
      </c>
      <c r="G1315" s="275" t="s">
        <v>1678</v>
      </c>
      <c r="H1315" s="269" t="s">
        <v>1631</v>
      </c>
    </row>
    <row r="1316" spans="1:8" x14ac:dyDescent="0.25">
      <c r="A1316" s="272" t="s">
        <v>4546</v>
      </c>
      <c r="B1316" s="272" t="s">
        <v>902</v>
      </c>
      <c r="C1316" s="272" t="s">
        <v>903</v>
      </c>
      <c r="D1316" s="272" t="s">
        <v>4253</v>
      </c>
      <c r="E1316" s="269" t="s">
        <v>2222</v>
      </c>
      <c r="F1316" s="269" t="s">
        <v>1393</v>
      </c>
      <c r="G1316" s="275" t="s">
        <v>1678</v>
      </c>
      <c r="H1316" s="269" t="s">
        <v>1631</v>
      </c>
    </row>
    <row r="1317" spans="1:8" x14ac:dyDescent="0.25">
      <c r="A1317" s="272" t="s">
        <v>4547</v>
      </c>
      <c r="B1317" s="272" t="s">
        <v>4548</v>
      </c>
      <c r="C1317" s="272" t="s">
        <v>904</v>
      </c>
      <c r="D1317" s="272" t="s">
        <v>4253</v>
      </c>
      <c r="E1317" s="269" t="s">
        <v>2222</v>
      </c>
      <c r="F1317" s="269" t="s">
        <v>1393</v>
      </c>
      <c r="G1317" s="275" t="s">
        <v>1678</v>
      </c>
      <c r="H1317" s="269" t="s">
        <v>1631</v>
      </c>
    </row>
    <row r="1318" spans="1:8" x14ac:dyDescent="0.25">
      <c r="A1318" s="272" t="s">
        <v>4549</v>
      </c>
      <c r="B1318" s="272" t="s">
        <v>4550</v>
      </c>
      <c r="C1318" s="272" t="s">
        <v>905</v>
      </c>
      <c r="D1318" s="272" t="s">
        <v>4253</v>
      </c>
      <c r="E1318" s="269" t="s">
        <v>2222</v>
      </c>
      <c r="F1318" s="269" t="s">
        <v>1393</v>
      </c>
      <c r="G1318" s="275" t="s">
        <v>1678</v>
      </c>
      <c r="H1318" s="269" t="s">
        <v>1631</v>
      </c>
    </row>
    <row r="1319" spans="1:8" x14ac:dyDescent="0.25">
      <c r="A1319" s="272" t="s">
        <v>4551</v>
      </c>
      <c r="B1319" s="272" t="s">
        <v>906</v>
      </c>
      <c r="C1319" s="272" t="s">
        <v>907</v>
      </c>
      <c r="D1319" s="272" t="s">
        <v>4253</v>
      </c>
      <c r="E1319" s="269" t="s">
        <v>2222</v>
      </c>
      <c r="F1319" s="269" t="s">
        <v>1393</v>
      </c>
      <c r="G1319" s="275" t="s">
        <v>1678</v>
      </c>
      <c r="H1319" s="269" t="s">
        <v>1631</v>
      </c>
    </row>
    <row r="1320" spans="1:8" x14ac:dyDescent="0.25">
      <c r="A1320" s="272" t="s">
        <v>4552</v>
      </c>
      <c r="B1320" s="272" t="s">
        <v>908</v>
      </c>
      <c r="C1320" s="272" t="s">
        <v>909</v>
      </c>
      <c r="D1320" s="272" t="s">
        <v>4253</v>
      </c>
      <c r="E1320" s="269" t="s">
        <v>2222</v>
      </c>
      <c r="F1320" s="269" t="s">
        <v>1393</v>
      </c>
      <c r="G1320" s="275" t="s">
        <v>1678</v>
      </c>
      <c r="H1320" s="269" t="s">
        <v>1631</v>
      </c>
    </row>
    <row r="1321" spans="1:8" x14ac:dyDescent="0.25">
      <c r="A1321" s="272" t="s">
        <v>4553</v>
      </c>
      <c r="B1321" s="272" t="s">
        <v>910</v>
      </c>
      <c r="C1321" s="272" t="s">
        <v>911</v>
      </c>
      <c r="D1321" s="272" t="s">
        <v>4253</v>
      </c>
      <c r="E1321" s="269" t="s">
        <v>2222</v>
      </c>
      <c r="F1321" s="269" t="s">
        <v>1393</v>
      </c>
      <c r="G1321" s="275" t="s">
        <v>1678</v>
      </c>
      <c r="H1321" s="269" t="s">
        <v>1631</v>
      </c>
    </row>
    <row r="1322" spans="1:8" x14ac:dyDescent="0.25">
      <c r="A1322" s="272" t="s">
        <v>4554</v>
      </c>
      <c r="B1322" s="272" t="s">
        <v>912</v>
      </c>
      <c r="C1322" s="272" t="s">
        <v>913</v>
      </c>
      <c r="D1322" s="272" t="s">
        <v>4253</v>
      </c>
      <c r="E1322" s="269" t="s">
        <v>2222</v>
      </c>
      <c r="F1322" s="269" t="s">
        <v>1393</v>
      </c>
      <c r="G1322" s="275" t="s">
        <v>1678</v>
      </c>
      <c r="H1322" s="269" t="s">
        <v>1631</v>
      </c>
    </row>
    <row r="1323" spans="1:8" x14ac:dyDescent="0.25">
      <c r="A1323" s="272" t="s">
        <v>4555</v>
      </c>
      <c r="B1323" s="272" t="s">
        <v>914</v>
      </c>
      <c r="C1323" s="272" t="s">
        <v>915</v>
      </c>
      <c r="D1323" s="272" t="s">
        <v>4306</v>
      </c>
      <c r="E1323" s="269" t="s">
        <v>1724</v>
      </c>
      <c r="F1323" s="269" t="s">
        <v>1393</v>
      </c>
      <c r="G1323" s="275" t="s">
        <v>1630</v>
      </c>
      <c r="H1323" s="269" t="s">
        <v>1631</v>
      </c>
    </row>
    <row r="1324" spans="1:8" x14ac:dyDescent="0.25">
      <c r="A1324" s="272" t="s">
        <v>4556</v>
      </c>
      <c r="B1324" s="272" t="s">
        <v>916</v>
      </c>
      <c r="C1324" s="272" t="s">
        <v>917</v>
      </c>
      <c r="D1324" s="272" t="s">
        <v>4253</v>
      </c>
      <c r="E1324" s="269" t="s">
        <v>1685</v>
      </c>
      <c r="F1324" s="269" t="s">
        <v>1393</v>
      </c>
      <c r="G1324" s="275" t="s">
        <v>1649</v>
      </c>
      <c r="H1324" s="269" t="s">
        <v>1631</v>
      </c>
    </row>
    <row r="1325" spans="1:8" x14ac:dyDescent="0.25">
      <c r="A1325" s="272" t="s">
        <v>4557</v>
      </c>
      <c r="B1325" s="272" t="s">
        <v>4558</v>
      </c>
      <c r="C1325" s="272" t="s">
        <v>4559</v>
      </c>
      <c r="D1325" s="272" t="s">
        <v>4240</v>
      </c>
      <c r="E1325" s="269" t="s">
        <v>1724</v>
      </c>
      <c r="F1325" s="269" t="s">
        <v>1393</v>
      </c>
      <c r="G1325" s="275" t="s">
        <v>1630</v>
      </c>
      <c r="H1325" s="269" t="s">
        <v>1631</v>
      </c>
    </row>
    <row r="1326" spans="1:8" x14ac:dyDescent="0.25">
      <c r="A1326" s="272" t="s">
        <v>4560</v>
      </c>
      <c r="B1326" s="272" t="s">
        <v>918</v>
      </c>
      <c r="C1326" s="272" t="s">
        <v>919</v>
      </c>
      <c r="D1326" s="272" t="s">
        <v>4240</v>
      </c>
      <c r="E1326" s="269" t="s">
        <v>1724</v>
      </c>
      <c r="F1326" s="269" t="s">
        <v>1393</v>
      </c>
      <c r="G1326" s="275" t="s">
        <v>1630</v>
      </c>
      <c r="H1326" s="269" t="s">
        <v>1631</v>
      </c>
    </row>
    <row r="1327" spans="1:8" x14ac:dyDescent="0.25">
      <c r="A1327" s="272" t="s">
        <v>4561</v>
      </c>
      <c r="B1327" s="272" t="s">
        <v>4562</v>
      </c>
      <c r="C1327" s="272" t="s">
        <v>920</v>
      </c>
      <c r="D1327" s="272" t="s">
        <v>4240</v>
      </c>
      <c r="E1327" s="269" t="s">
        <v>1724</v>
      </c>
      <c r="F1327" s="269" t="s">
        <v>1393</v>
      </c>
      <c r="G1327" s="275" t="s">
        <v>1630</v>
      </c>
      <c r="H1327" s="269" t="s">
        <v>1631</v>
      </c>
    </row>
    <row r="1328" spans="1:8" x14ac:dyDescent="0.25">
      <c r="A1328" s="272" t="s">
        <v>4563</v>
      </c>
      <c r="B1328" s="272" t="s">
        <v>4564</v>
      </c>
      <c r="C1328" s="272" t="s">
        <v>4565</v>
      </c>
      <c r="D1328" s="272" t="s">
        <v>4253</v>
      </c>
      <c r="E1328" s="269" t="s">
        <v>1724</v>
      </c>
      <c r="F1328" s="269" t="s">
        <v>1393</v>
      </c>
      <c r="G1328" s="275" t="s">
        <v>1630</v>
      </c>
      <c r="H1328" s="269" t="s">
        <v>1631</v>
      </c>
    </row>
    <row r="1329" spans="1:8" x14ac:dyDescent="0.25">
      <c r="A1329" s="272" t="s">
        <v>4566</v>
      </c>
      <c r="B1329" s="272" t="s">
        <v>921</v>
      </c>
      <c r="C1329" s="272" t="s">
        <v>922</v>
      </c>
      <c r="D1329" s="272" t="s">
        <v>4240</v>
      </c>
      <c r="E1329" s="269" t="s">
        <v>1724</v>
      </c>
      <c r="F1329" s="269" t="s">
        <v>1393</v>
      </c>
      <c r="G1329" s="275" t="s">
        <v>1630</v>
      </c>
      <c r="H1329" s="269" t="s">
        <v>1631</v>
      </c>
    </row>
    <row r="1330" spans="1:8" x14ac:dyDescent="0.25">
      <c r="A1330" s="272" t="s">
        <v>4567</v>
      </c>
      <c r="B1330" s="272" t="s">
        <v>923</v>
      </c>
      <c r="C1330" s="272" t="s">
        <v>924</v>
      </c>
      <c r="D1330" s="272" t="s">
        <v>4240</v>
      </c>
      <c r="E1330" s="269" t="s">
        <v>1724</v>
      </c>
      <c r="F1330" s="269" t="s">
        <v>1393</v>
      </c>
      <c r="G1330" s="275" t="s">
        <v>1630</v>
      </c>
      <c r="H1330" s="269" t="s">
        <v>1631</v>
      </c>
    </row>
    <row r="1331" spans="1:8" x14ac:dyDescent="0.25">
      <c r="A1331" s="272" t="s">
        <v>4568</v>
      </c>
      <c r="B1331" s="272" t="s">
        <v>925</v>
      </c>
      <c r="C1331" s="272" t="s">
        <v>926</v>
      </c>
      <c r="D1331" s="272" t="s">
        <v>4240</v>
      </c>
      <c r="E1331" s="269" t="s">
        <v>1724</v>
      </c>
      <c r="F1331" s="269" t="s">
        <v>1393</v>
      </c>
      <c r="G1331" s="275" t="s">
        <v>1630</v>
      </c>
      <c r="H1331" s="269" t="s">
        <v>1631</v>
      </c>
    </row>
    <row r="1332" spans="1:8" x14ac:dyDescent="0.25">
      <c r="A1332" s="272" t="s">
        <v>4569</v>
      </c>
      <c r="B1332" s="272" t="s">
        <v>927</v>
      </c>
      <c r="C1332" s="272" t="s">
        <v>928</v>
      </c>
      <c r="D1332" s="272" t="s">
        <v>4240</v>
      </c>
      <c r="E1332" s="269" t="s">
        <v>1724</v>
      </c>
      <c r="F1332" s="269" t="s">
        <v>1393</v>
      </c>
      <c r="G1332" s="275" t="s">
        <v>1630</v>
      </c>
      <c r="H1332" s="269" t="s">
        <v>1631</v>
      </c>
    </row>
    <row r="1333" spans="1:8" x14ac:dyDescent="0.25">
      <c r="A1333" s="272" t="s">
        <v>4570</v>
      </c>
      <c r="B1333" s="272" t="s">
        <v>4571</v>
      </c>
      <c r="C1333" s="272" t="s">
        <v>4572</v>
      </c>
      <c r="D1333" s="272" t="s">
        <v>4240</v>
      </c>
      <c r="E1333" s="269" t="s">
        <v>1724</v>
      </c>
      <c r="F1333" s="269" t="s">
        <v>1393</v>
      </c>
      <c r="G1333" s="275" t="s">
        <v>1630</v>
      </c>
      <c r="H1333" s="269" t="s">
        <v>1631</v>
      </c>
    </row>
    <row r="1334" spans="1:8" x14ac:dyDescent="0.25">
      <c r="A1334" s="272" t="s">
        <v>4573</v>
      </c>
      <c r="B1334" s="272" t="s">
        <v>929</v>
      </c>
      <c r="C1334" s="272" t="s">
        <v>930</v>
      </c>
      <c r="D1334" s="272" t="s">
        <v>4240</v>
      </c>
      <c r="E1334" s="269" t="s">
        <v>1724</v>
      </c>
      <c r="F1334" s="269" t="s">
        <v>1393</v>
      </c>
      <c r="G1334" s="275" t="s">
        <v>1630</v>
      </c>
      <c r="H1334" s="269" t="s">
        <v>1631</v>
      </c>
    </row>
    <row r="1335" spans="1:8" x14ac:dyDescent="0.25">
      <c r="A1335" s="272" t="s">
        <v>4574</v>
      </c>
      <c r="B1335" s="272" t="s">
        <v>4575</v>
      </c>
      <c r="C1335" s="272" t="s">
        <v>4576</v>
      </c>
      <c r="D1335" s="272" t="s">
        <v>4240</v>
      </c>
      <c r="E1335" s="269" t="s">
        <v>1724</v>
      </c>
      <c r="F1335" s="269" t="s">
        <v>1393</v>
      </c>
      <c r="G1335" s="275" t="s">
        <v>1630</v>
      </c>
      <c r="H1335" s="269" t="s">
        <v>1631</v>
      </c>
    </row>
    <row r="1336" spans="1:8" x14ac:dyDescent="0.25">
      <c r="A1336" s="272" t="s">
        <v>4577</v>
      </c>
      <c r="B1336" s="272" t="s">
        <v>4578</v>
      </c>
      <c r="C1336" s="272" t="s">
        <v>931</v>
      </c>
      <c r="D1336" s="272" t="s">
        <v>4240</v>
      </c>
      <c r="E1336" s="269" t="s">
        <v>1724</v>
      </c>
      <c r="F1336" s="269" t="s">
        <v>1393</v>
      </c>
      <c r="G1336" s="275" t="s">
        <v>1630</v>
      </c>
      <c r="H1336" s="269" t="s">
        <v>1631</v>
      </c>
    </row>
    <row r="1337" spans="1:8" x14ac:dyDescent="0.25">
      <c r="A1337" s="272" t="s">
        <v>4579</v>
      </c>
      <c r="B1337" s="272" t="s">
        <v>4580</v>
      </c>
      <c r="C1337" s="272" t="s">
        <v>932</v>
      </c>
      <c r="D1337" s="272" t="s">
        <v>4240</v>
      </c>
      <c r="E1337" s="269" t="s">
        <v>1724</v>
      </c>
      <c r="F1337" s="269" t="s">
        <v>1393</v>
      </c>
      <c r="G1337" s="275" t="s">
        <v>1630</v>
      </c>
      <c r="H1337" s="269" t="s">
        <v>1631</v>
      </c>
    </row>
    <row r="1338" spans="1:8" x14ac:dyDescent="0.25">
      <c r="A1338" s="272" t="s">
        <v>4581</v>
      </c>
      <c r="B1338" s="272" t="s">
        <v>933</v>
      </c>
      <c r="C1338" s="272" t="s">
        <v>934</v>
      </c>
      <c r="D1338" s="272" t="s">
        <v>4240</v>
      </c>
      <c r="E1338" s="269" t="s">
        <v>1724</v>
      </c>
      <c r="F1338" s="269" t="s">
        <v>1393</v>
      </c>
      <c r="G1338" s="275" t="s">
        <v>1630</v>
      </c>
      <c r="H1338" s="269" t="s">
        <v>1631</v>
      </c>
    </row>
    <row r="1339" spans="1:8" x14ac:dyDescent="0.25">
      <c r="A1339" s="272" t="s">
        <v>4582</v>
      </c>
      <c r="B1339" s="272" t="s">
        <v>935</v>
      </c>
      <c r="C1339" s="272" t="s">
        <v>936</v>
      </c>
      <c r="D1339" s="272" t="s">
        <v>4240</v>
      </c>
      <c r="E1339" s="269" t="s">
        <v>1724</v>
      </c>
      <c r="F1339" s="269" t="s">
        <v>1393</v>
      </c>
      <c r="G1339" s="275" t="s">
        <v>1630</v>
      </c>
      <c r="H1339" s="269" t="s">
        <v>1631</v>
      </c>
    </row>
    <row r="1340" spans="1:8" x14ac:dyDescent="0.25">
      <c r="A1340" s="272" t="s">
        <v>4583</v>
      </c>
      <c r="B1340" s="272" t="s">
        <v>937</v>
      </c>
      <c r="C1340" s="272" t="s">
        <v>938</v>
      </c>
      <c r="D1340" s="272" t="s">
        <v>4240</v>
      </c>
      <c r="E1340" s="269" t="s">
        <v>1724</v>
      </c>
      <c r="F1340" s="269" t="s">
        <v>1393</v>
      </c>
      <c r="G1340" s="275" t="s">
        <v>1630</v>
      </c>
      <c r="H1340" s="269" t="s">
        <v>1631</v>
      </c>
    </row>
    <row r="1341" spans="1:8" x14ac:dyDescent="0.25">
      <c r="A1341" s="272" t="s">
        <v>4584</v>
      </c>
      <c r="B1341" s="272" t="s">
        <v>4585</v>
      </c>
      <c r="C1341" s="272" t="s">
        <v>4586</v>
      </c>
      <c r="D1341" s="272" t="s">
        <v>4253</v>
      </c>
      <c r="E1341" s="269" t="s">
        <v>1724</v>
      </c>
      <c r="F1341" s="269" t="s">
        <v>1393</v>
      </c>
      <c r="G1341" s="275" t="s">
        <v>1630</v>
      </c>
      <c r="H1341" s="269" t="s">
        <v>1631</v>
      </c>
    </row>
    <row r="1342" spans="1:8" x14ac:dyDescent="0.25">
      <c r="A1342" s="272" t="s">
        <v>4587</v>
      </c>
      <c r="B1342" s="272" t="s">
        <v>4588</v>
      </c>
      <c r="C1342" s="272" t="s">
        <v>4589</v>
      </c>
      <c r="D1342" s="272" t="s">
        <v>4306</v>
      </c>
      <c r="E1342" s="269" t="s">
        <v>1629</v>
      </c>
      <c r="F1342" s="269" t="s">
        <v>1393</v>
      </c>
      <c r="G1342" s="275" t="s">
        <v>1630</v>
      </c>
      <c r="H1342" s="269" t="s">
        <v>1631</v>
      </c>
    </row>
    <row r="1343" spans="1:8" x14ac:dyDescent="0.25">
      <c r="A1343" s="272" t="s">
        <v>4590</v>
      </c>
      <c r="B1343" s="272" t="s">
        <v>4591</v>
      </c>
      <c r="C1343" s="272" t="s">
        <v>4592</v>
      </c>
      <c r="D1343" s="272" t="s">
        <v>4306</v>
      </c>
      <c r="E1343" s="269" t="s">
        <v>1625</v>
      </c>
      <c r="F1343" s="269" t="s">
        <v>1393</v>
      </c>
      <c r="G1343" s="275" t="s">
        <v>1630</v>
      </c>
      <c r="H1343" s="269" t="s">
        <v>1631</v>
      </c>
    </row>
    <row r="1344" spans="1:8" x14ac:dyDescent="0.25">
      <c r="A1344" s="272" t="s">
        <v>4593</v>
      </c>
      <c r="B1344" s="272" t="s">
        <v>939</v>
      </c>
      <c r="C1344" s="272" t="s">
        <v>940</v>
      </c>
      <c r="D1344" s="272" t="s">
        <v>4306</v>
      </c>
      <c r="E1344" s="269" t="s">
        <v>2292</v>
      </c>
      <c r="F1344" s="269" t="s">
        <v>1393</v>
      </c>
      <c r="G1344" s="275" t="s">
        <v>1678</v>
      </c>
      <c r="H1344" s="269" t="s">
        <v>1631</v>
      </c>
    </row>
    <row r="1345" spans="1:8" x14ac:dyDescent="0.25">
      <c r="A1345" s="272" t="s">
        <v>4594</v>
      </c>
      <c r="B1345" s="272" t="s">
        <v>941</v>
      </c>
      <c r="C1345" s="272" t="s">
        <v>942</v>
      </c>
      <c r="D1345" s="272" t="s">
        <v>4253</v>
      </c>
      <c r="E1345" s="269" t="s">
        <v>2092</v>
      </c>
      <c r="F1345" s="269" t="s">
        <v>1393</v>
      </c>
      <c r="G1345" s="275" t="s">
        <v>1678</v>
      </c>
      <c r="H1345" s="269" t="s">
        <v>1631</v>
      </c>
    </row>
    <row r="1346" spans="1:8" x14ac:dyDescent="0.25">
      <c r="A1346" s="272" t="s">
        <v>4595</v>
      </c>
      <c r="B1346" s="272" t="s">
        <v>4596</v>
      </c>
      <c r="C1346" s="272" t="s">
        <v>4597</v>
      </c>
      <c r="D1346" s="272" t="s">
        <v>4253</v>
      </c>
      <c r="E1346" s="269" t="s">
        <v>2129</v>
      </c>
      <c r="F1346" s="269" t="s">
        <v>1393</v>
      </c>
      <c r="G1346" s="269" t="s">
        <v>1649</v>
      </c>
      <c r="H1346" s="269" t="s">
        <v>1631</v>
      </c>
    </row>
    <row r="1347" spans="1:8" x14ac:dyDescent="0.25">
      <c r="A1347" s="272" t="s">
        <v>4598</v>
      </c>
      <c r="B1347" s="272" t="s">
        <v>4599</v>
      </c>
      <c r="C1347" s="272" t="s">
        <v>4600</v>
      </c>
      <c r="D1347" s="272" t="s">
        <v>4240</v>
      </c>
      <c r="E1347" s="269" t="s">
        <v>2129</v>
      </c>
      <c r="F1347" s="269" t="s">
        <v>1393</v>
      </c>
      <c r="G1347" s="269" t="s">
        <v>1649</v>
      </c>
      <c r="H1347" s="269" t="s">
        <v>1631</v>
      </c>
    </row>
    <row r="1348" spans="1:8" x14ac:dyDescent="0.25">
      <c r="A1348" s="272" t="s">
        <v>4601</v>
      </c>
      <c r="B1348" s="272" t="s">
        <v>4602</v>
      </c>
      <c r="C1348" s="272" t="s">
        <v>4603</v>
      </c>
      <c r="D1348" s="272" t="s">
        <v>4253</v>
      </c>
      <c r="E1348" s="269" t="s">
        <v>2129</v>
      </c>
      <c r="F1348" s="269" t="s">
        <v>1393</v>
      </c>
      <c r="G1348" s="269" t="s">
        <v>1649</v>
      </c>
      <c r="H1348" s="269" t="s">
        <v>1631</v>
      </c>
    </row>
    <row r="1349" spans="1:8" x14ac:dyDescent="0.25">
      <c r="A1349" s="272" t="s">
        <v>4604</v>
      </c>
      <c r="B1349" s="272" t="s">
        <v>4605</v>
      </c>
      <c r="C1349" s="272" t="s">
        <v>4606</v>
      </c>
      <c r="D1349" s="272" t="s">
        <v>4253</v>
      </c>
      <c r="E1349" s="269" t="s">
        <v>2292</v>
      </c>
      <c r="F1349" s="269" t="s">
        <v>1393</v>
      </c>
      <c r="G1349" s="275" t="s">
        <v>1678</v>
      </c>
      <c r="H1349" s="269" t="s">
        <v>1631</v>
      </c>
    </row>
    <row r="1350" spans="1:8" x14ac:dyDescent="0.25">
      <c r="A1350" s="272" t="s">
        <v>4607</v>
      </c>
      <c r="B1350" s="272" t="s">
        <v>4608</v>
      </c>
      <c r="C1350" s="272" t="s">
        <v>4609</v>
      </c>
      <c r="D1350" s="272"/>
      <c r="E1350" s="269" t="s">
        <v>1877</v>
      </c>
      <c r="F1350" s="269" t="s">
        <v>1698</v>
      </c>
      <c r="G1350" s="269" t="s">
        <v>1794</v>
      </c>
    </row>
    <row r="1351" spans="1:8" x14ac:dyDescent="0.25">
      <c r="A1351" s="272" t="s">
        <v>4610</v>
      </c>
      <c r="B1351" s="272" t="s">
        <v>4611</v>
      </c>
      <c r="C1351" s="272" t="s">
        <v>4612</v>
      </c>
      <c r="D1351" s="272" t="s">
        <v>1778</v>
      </c>
      <c r="E1351" s="269" t="s">
        <v>1917</v>
      </c>
      <c r="F1351" s="269" t="s">
        <v>1698</v>
      </c>
      <c r="G1351" s="269" t="s">
        <v>1794</v>
      </c>
    </row>
    <row r="1352" spans="1:8" x14ac:dyDescent="0.25">
      <c r="A1352" s="272" t="s">
        <v>56</v>
      </c>
      <c r="B1352" s="272" t="s">
        <v>4613</v>
      </c>
      <c r="C1352" s="272" t="s">
        <v>4614</v>
      </c>
      <c r="D1352" s="272" t="s">
        <v>4615</v>
      </c>
      <c r="E1352" s="269" t="s">
        <v>1625</v>
      </c>
      <c r="F1352" s="269" t="s">
        <v>1393</v>
      </c>
      <c r="G1352" s="275" t="s">
        <v>3242</v>
      </c>
      <c r="H1352" s="269" t="s">
        <v>1631</v>
      </c>
    </row>
    <row r="1353" spans="1:8" x14ac:dyDescent="0.25">
      <c r="A1353" s="272" t="s">
        <v>4616</v>
      </c>
      <c r="B1353" s="272" t="s">
        <v>4617</v>
      </c>
      <c r="C1353" s="272" t="s">
        <v>4618</v>
      </c>
      <c r="D1353" s="272" t="s">
        <v>4615</v>
      </c>
      <c r="F1353" s="269" t="s">
        <v>1663</v>
      </c>
      <c r="G1353" s="275" t="s">
        <v>3242</v>
      </c>
      <c r="H1353" s="269" t="s">
        <v>1631</v>
      </c>
    </row>
    <row r="1354" spans="1:8" x14ac:dyDescent="0.25">
      <c r="A1354" s="272" t="s">
        <v>4619</v>
      </c>
      <c r="B1354" s="272" t="s">
        <v>943</v>
      </c>
      <c r="C1354" s="272" t="s">
        <v>944</v>
      </c>
      <c r="D1354" s="272" t="s">
        <v>1729</v>
      </c>
      <c r="E1354" s="269" t="s">
        <v>1685</v>
      </c>
      <c r="F1354" s="269" t="s">
        <v>1393</v>
      </c>
      <c r="G1354" s="269" t="s">
        <v>1820</v>
      </c>
      <c r="H1354" s="269" t="s">
        <v>1621</v>
      </c>
    </row>
    <row r="1355" spans="1:8" s="277" customFormat="1" x14ac:dyDescent="0.25">
      <c r="A1355" s="274" t="s">
        <v>4620</v>
      </c>
      <c r="B1355" s="274" t="s">
        <v>945</v>
      </c>
      <c r="C1355" s="274" t="s">
        <v>946</v>
      </c>
      <c r="D1355" s="274" t="s">
        <v>1729</v>
      </c>
      <c r="F1355" s="277" t="s">
        <v>1393</v>
      </c>
    </row>
    <row r="1356" spans="1:8" x14ac:dyDescent="0.25">
      <c r="A1356" s="273" t="s">
        <v>4621</v>
      </c>
      <c r="B1356" s="272" t="s">
        <v>947</v>
      </c>
      <c r="C1356" s="272" t="s">
        <v>948</v>
      </c>
      <c r="D1356" s="272" t="s">
        <v>1729</v>
      </c>
      <c r="E1356" s="269" t="s">
        <v>1767</v>
      </c>
      <c r="F1356" s="269" t="s">
        <v>1393</v>
      </c>
      <c r="G1356" s="269" t="s">
        <v>1678</v>
      </c>
      <c r="H1356" s="269" t="s">
        <v>1621</v>
      </c>
    </row>
    <row r="1357" spans="1:8" x14ac:dyDescent="0.25">
      <c r="A1357" s="273" t="s">
        <v>4622</v>
      </c>
      <c r="B1357" s="272" t="s">
        <v>949</v>
      </c>
      <c r="C1357" s="272" t="s">
        <v>98</v>
      </c>
      <c r="D1357" s="272" t="s">
        <v>1729</v>
      </c>
      <c r="E1357" s="269" t="s">
        <v>1801</v>
      </c>
      <c r="F1357" s="269" t="s">
        <v>1393</v>
      </c>
      <c r="G1357" s="269" t="s">
        <v>1630</v>
      </c>
      <c r="H1357" s="269" t="s">
        <v>1621</v>
      </c>
    </row>
    <row r="1358" spans="1:8" x14ac:dyDescent="0.25">
      <c r="A1358" s="273" t="s">
        <v>4623</v>
      </c>
      <c r="B1358" s="272" t="s">
        <v>4624</v>
      </c>
      <c r="C1358" s="272" t="s">
        <v>4625</v>
      </c>
      <c r="D1358" s="272" t="s">
        <v>1729</v>
      </c>
      <c r="E1358" s="269" t="s">
        <v>2129</v>
      </c>
      <c r="F1358" s="269" t="s">
        <v>1393</v>
      </c>
      <c r="G1358" s="269" t="s">
        <v>1649</v>
      </c>
      <c r="H1358" s="269" t="s">
        <v>1621</v>
      </c>
    </row>
    <row r="1359" spans="1:8" x14ac:dyDescent="0.25">
      <c r="A1359" s="273" t="s">
        <v>4626</v>
      </c>
      <c r="B1359" s="272" t="s">
        <v>4627</v>
      </c>
      <c r="C1359" s="272" t="s">
        <v>4628</v>
      </c>
      <c r="D1359" s="272" t="s">
        <v>1729</v>
      </c>
      <c r="E1359" s="269" t="s">
        <v>1759</v>
      </c>
      <c r="F1359" s="269" t="s">
        <v>1393</v>
      </c>
      <c r="G1359" s="269" t="s">
        <v>1630</v>
      </c>
      <c r="H1359" s="269" t="s">
        <v>1621</v>
      </c>
    </row>
    <row r="1360" spans="1:8" s="277" customFormat="1" x14ac:dyDescent="0.25">
      <c r="A1360" s="274" t="s">
        <v>4629</v>
      </c>
      <c r="B1360" s="274" t="s">
        <v>4608</v>
      </c>
      <c r="C1360" s="274" t="s">
        <v>4630</v>
      </c>
      <c r="D1360" s="274" t="s">
        <v>4631</v>
      </c>
      <c r="F1360" s="277" t="s">
        <v>1698</v>
      </c>
    </row>
    <row r="1361" spans="1:8" x14ac:dyDescent="0.25">
      <c r="A1361" s="272" t="s">
        <v>4632</v>
      </c>
      <c r="B1361" s="272" t="s">
        <v>4633</v>
      </c>
      <c r="C1361" s="272" t="s">
        <v>4634</v>
      </c>
      <c r="D1361" s="272" t="s">
        <v>4635</v>
      </c>
      <c r="E1361" s="269" t="s">
        <v>1979</v>
      </c>
      <c r="F1361" s="269" t="s">
        <v>1698</v>
      </c>
      <c r="G1361" s="269" t="s">
        <v>1794</v>
      </c>
    </row>
    <row r="1362" spans="1:8" x14ac:dyDescent="0.25">
      <c r="A1362" s="272" t="s">
        <v>4636</v>
      </c>
      <c r="B1362" s="272" t="s">
        <v>4637</v>
      </c>
      <c r="C1362" s="272" t="s">
        <v>4638</v>
      </c>
      <c r="D1362" s="272" t="s">
        <v>4635</v>
      </c>
      <c r="E1362" s="269" t="s">
        <v>4639</v>
      </c>
      <c r="F1362" s="269" t="s">
        <v>1698</v>
      </c>
      <c r="G1362" s="269" t="s">
        <v>1794</v>
      </c>
    </row>
    <row r="1363" spans="1:8" x14ac:dyDescent="0.25">
      <c r="A1363" s="272" t="s">
        <v>4640</v>
      </c>
      <c r="B1363" s="272" t="s">
        <v>4641</v>
      </c>
      <c r="C1363" s="272" t="s">
        <v>4642</v>
      </c>
      <c r="D1363" s="272" t="s">
        <v>4635</v>
      </c>
      <c r="E1363" s="269" t="s">
        <v>1853</v>
      </c>
      <c r="F1363" s="269" t="s">
        <v>1698</v>
      </c>
      <c r="G1363" s="269" t="s">
        <v>1794</v>
      </c>
    </row>
    <row r="1364" spans="1:8" x14ac:dyDescent="0.25">
      <c r="A1364" s="272" t="s">
        <v>4643</v>
      </c>
      <c r="B1364" s="272" t="s">
        <v>4644</v>
      </c>
      <c r="C1364" s="272" t="s">
        <v>4645</v>
      </c>
      <c r="D1364" s="272" t="s">
        <v>4635</v>
      </c>
      <c r="E1364" s="269" t="s">
        <v>3020</v>
      </c>
      <c r="F1364" s="269" t="s">
        <v>1698</v>
      </c>
      <c r="G1364" s="269" t="s">
        <v>1794</v>
      </c>
    </row>
    <row r="1365" spans="1:8" x14ac:dyDescent="0.25">
      <c r="A1365" s="272" t="s">
        <v>4646</v>
      </c>
      <c r="B1365" s="272" t="s">
        <v>4647</v>
      </c>
      <c r="C1365" s="272" t="s">
        <v>4648</v>
      </c>
      <c r="D1365" s="272" t="s">
        <v>4635</v>
      </c>
      <c r="E1365" s="269" t="s">
        <v>4639</v>
      </c>
      <c r="F1365" s="269" t="s">
        <v>1698</v>
      </c>
      <c r="G1365" s="269" t="s">
        <v>1794</v>
      </c>
    </row>
    <row r="1366" spans="1:8" x14ac:dyDescent="0.25">
      <c r="A1366" s="272" t="s">
        <v>4649</v>
      </c>
      <c r="B1366" s="272" t="s">
        <v>4650</v>
      </c>
      <c r="C1366" s="272" t="s">
        <v>4651</v>
      </c>
      <c r="D1366" s="272" t="s">
        <v>4635</v>
      </c>
      <c r="E1366" s="269" t="s">
        <v>1969</v>
      </c>
      <c r="F1366" s="269" t="s">
        <v>1698</v>
      </c>
      <c r="G1366" s="269" t="s">
        <v>1794</v>
      </c>
    </row>
    <row r="1367" spans="1:8" x14ac:dyDescent="0.25">
      <c r="A1367" s="272" t="s">
        <v>4652</v>
      </c>
      <c r="B1367" s="272" t="s">
        <v>4653</v>
      </c>
      <c r="C1367" s="272" t="s">
        <v>4654</v>
      </c>
      <c r="D1367" s="272" t="s">
        <v>4635</v>
      </c>
      <c r="E1367" s="269" t="s">
        <v>1969</v>
      </c>
      <c r="F1367" s="269" t="s">
        <v>1698</v>
      </c>
      <c r="G1367" s="269" t="s">
        <v>1794</v>
      </c>
    </row>
    <row r="1368" spans="1:8" x14ac:dyDescent="0.25">
      <c r="A1368" s="272" t="s">
        <v>4655</v>
      </c>
      <c r="B1368" s="272" t="s">
        <v>4656</v>
      </c>
      <c r="C1368" s="272" t="s">
        <v>4657</v>
      </c>
      <c r="D1368" s="272" t="s">
        <v>4635</v>
      </c>
      <c r="E1368" s="269" t="s">
        <v>1843</v>
      </c>
      <c r="F1368" s="269" t="s">
        <v>1698</v>
      </c>
      <c r="G1368" s="269" t="s">
        <v>1794</v>
      </c>
    </row>
    <row r="1369" spans="1:8" x14ac:dyDescent="0.25">
      <c r="A1369" s="272" t="s">
        <v>4658</v>
      </c>
      <c r="B1369" s="272" t="s">
        <v>4659</v>
      </c>
      <c r="C1369" s="272" t="s">
        <v>4660</v>
      </c>
      <c r="D1369" s="272" t="s">
        <v>4635</v>
      </c>
      <c r="E1369" s="269" t="s">
        <v>1741</v>
      </c>
      <c r="F1369" s="269" t="s">
        <v>1698</v>
      </c>
      <c r="G1369" s="269" t="s">
        <v>1794</v>
      </c>
    </row>
    <row r="1370" spans="1:8" x14ac:dyDescent="0.25">
      <c r="A1370" s="272" t="s">
        <v>4661</v>
      </c>
      <c r="B1370" s="272" t="s">
        <v>4662</v>
      </c>
      <c r="C1370" s="272" t="s">
        <v>4663</v>
      </c>
      <c r="D1370" s="272" t="s">
        <v>4635</v>
      </c>
      <c r="E1370" s="269" t="s">
        <v>3020</v>
      </c>
      <c r="F1370" s="269" t="s">
        <v>1698</v>
      </c>
      <c r="G1370" s="269" t="s">
        <v>1794</v>
      </c>
    </row>
    <row r="1371" spans="1:8" x14ac:dyDescent="0.25">
      <c r="A1371" s="272" t="s">
        <v>4664</v>
      </c>
      <c r="B1371" s="272" t="s">
        <v>4665</v>
      </c>
      <c r="C1371" s="272" t="s">
        <v>4666</v>
      </c>
      <c r="D1371" s="272" t="s">
        <v>1729</v>
      </c>
      <c r="F1371" s="269" t="s">
        <v>2333</v>
      </c>
    </row>
    <row r="1372" spans="1:8" x14ac:dyDescent="0.25">
      <c r="A1372" s="273" t="s">
        <v>4667</v>
      </c>
      <c r="B1372" s="272" t="s">
        <v>4668</v>
      </c>
      <c r="C1372" s="272" t="s">
        <v>4669</v>
      </c>
      <c r="D1372" s="272" t="s">
        <v>1729</v>
      </c>
      <c r="E1372" s="269" t="s">
        <v>1625</v>
      </c>
      <c r="F1372" s="269" t="s">
        <v>1393</v>
      </c>
      <c r="G1372" s="269" t="s">
        <v>1630</v>
      </c>
      <c r="H1372" s="269" t="s">
        <v>1621</v>
      </c>
    </row>
    <row r="1373" spans="1:8" x14ac:dyDescent="0.25">
      <c r="A1373" s="272" t="s">
        <v>4670</v>
      </c>
      <c r="B1373" s="272" t="s">
        <v>4671</v>
      </c>
      <c r="C1373" s="272" t="s">
        <v>4672</v>
      </c>
      <c r="D1373" s="272" t="s">
        <v>1729</v>
      </c>
      <c r="E1373" s="269" t="s">
        <v>1767</v>
      </c>
      <c r="F1373" s="269" t="s">
        <v>1393</v>
      </c>
      <c r="G1373" s="269" t="s">
        <v>1678</v>
      </c>
      <c r="H1373" s="269" t="s">
        <v>1621</v>
      </c>
    </row>
    <row r="1374" spans="1:8" x14ac:dyDescent="0.25">
      <c r="A1374" s="273" t="s">
        <v>4673</v>
      </c>
      <c r="B1374" s="272" t="s">
        <v>4674</v>
      </c>
      <c r="C1374" s="272" t="s">
        <v>4675</v>
      </c>
      <c r="D1374" s="272" t="s">
        <v>1729</v>
      </c>
      <c r="E1374" s="269" t="s">
        <v>1644</v>
      </c>
      <c r="F1374" s="269" t="s">
        <v>1393</v>
      </c>
      <c r="G1374" s="269" t="s">
        <v>1630</v>
      </c>
      <c r="H1374" s="269" t="s">
        <v>1621</v>
      </c>
    </row>
    <row r="1375" spans="1:8" x14ac:dyDescent="0.25">
      <c r="A1375" s="273" t="s">
        <v>4676</v>
      </c>
      <c r="B1375" s="272" t="s">
        <v>4677</v>
      </c>
      <c r="C1375" s="272" t="s">
        <v>4678</v>
      </c>
      <c r="D1375" s="272" t="s">
        <v>1729</v>
      </c>
      <c r="E1375" s="269" t="s">
        <v>1767</v>
      </c>
      <c r="F1375" s="269" t="s">
        <v>1393</v>
      </c>
      <c r="G1375" s="269" t="s">
        <v>1678</v>
      </c>
      <c r="H1375" s="269" t="s">
        <v>1621</v>
      </c>
    </row>
    <row r="1376" spans="1:8" s="277" customFormat="1" x14ac:dyDescent="0.25">
      <c r="A1376" s="274" t="s">
        <v>4679</v>
      </c>
      <c r="B1376" s="274" t="s">
        <v>4680</v>
      </c>
      <c r="C1376" s="274" t="s">
        <v>4681</v>
      </c>
      <c r="D1376" s="274"/>
      <c r="F1376" s="277" t="s">
        <v>1698</v>
      </c>
      <c r="G1376" s="277" t="s">
        <v>1794</v>
      </c>
    </row>
    <row r="1377" spans="1:8" x14ac:dyDescent="0.25">
      <c r="A1377" s="272" t="s">
        <v>4682</v>
      </c>
      <c r="B1377" s="272" t="s">
        <v>4683</v>
      </c>
      <c r="C1377" s="272" t="s">
        <v>4684</v>
      </c>
      <c r="D1377" s="272" t="s">
        <v>1778</v>
      </c>
      <c r="E1377" s="269" t="s">
        <v>1793</v>
      </c>
      <c r="F1377" s="269" t="s">
        <v>1698</v>
      </c>
      <c r="G1377" s="269" t="s">
        <v>1709</v>
      </c>
      <c r="H1377" s="269" t="s">
        <v>1700</v>
      </c>
    </row>
    <row r="1378" spans="1:8" x14ac:dyDescent="0.25">
      <c r="A1378" s="272" t="s">
        <v>4685</v>
      </c>
      <c r="B1378" s="272" t="s">
        <v>4686</v>
      </c>
      <c r="C1378" s="272" t="s">
        <v>4687</v>
      </c>
      <c r="D1378" s="272" t="s">
        <v>1778</v>
      </c>
      <c r="E1378" s="269" t="s">
        <v>1969</v>
      </c>
      <c r="F1378" s="269" t="s">
        <v>1698</v>
      </c>
      <c r="G1378" s="269" t="s">
        <v>1709</v>
      </c>
      <c r="H1378" s="269" t="s">
        <v>1700</v>
      </c>
    </row>
    <row r="1379" spans="1:8" x14ac:dyDescent="0.25">
      <c r="A1379" s="272" t="s">
        <v>4688</v>
      </c>
      <c r="B1379" s="272" t="s">
        <v>4689</v>
      </c>
      <c r="C1379" s="272" t="s">
        <v>4690</v>
      </c>
      <c r="D1379" s="272" t="s">
        <v>1778</v>
      </c>
      <c r="E1379" s="269" t="s">
        <v>1979</v>
      </c>
      <c r="F1379" s="269" t="s">
        <v>1698</v>
      </c>
      <c r="G1379" s="269" t="s">
        <v>1709</v>
      </c>
      <c r="H1379" s="269" t="s">
        <v>1700</v>
      </c>
    </row>
    <row r="1380" spans="1:8" x14ac:dyDescent="0.25">
      <c r="A1380" s="272" t="s">
        <v>4691</v>
      </c>
      <c r="B1380" s="272" t="s">
        <v>4692</v>
      </c>
      <c r="C1380" s="272" t="s">
        <v>4693</v>
      </c>
      <c r="D1380" s="272" t="s">
        <v>1778</v>
      </c>
      <c r="E1380" s="269" t="s">
        <v>1917</v>
      </c>
      <c r="F1380" s="269" t="s">
        <v>1698</v>
      </c>
      <c r="G1380" s="269" t="s">
        <v>1699</v>
      </c>
      <c r="H1380" s="269" t="s">
        <v>1700</v>
      </c>
    </row>
    <row r="1381" spans="1:8" x14ac:dyDescent="0.25">
      <c r="A1381" s="272" t="s">
        <v>4694</v>
      </c>
      <c r="B1381" s="272" t="s">
        <v>4695</v>
      </c>
      <c r="C1381" s="272" t="s">
        <v>4696</v>
      </c>
      <c r="D1381" s="272" t="s">
        <v>1778</v>
      </c>
      <c r="E1381" s="269" t="s">
        <v>1917</v>
      </c>
      <c r="F1381" s="269" t="s">
        <v>1698</v>
      </c>
      <c r="G1381" s="269" t="s">
        <v>1699</v>
      </c>
      <c r="H1381" s="269" t="s">
        <v>1700</v>
      </c>
    </row>
    <row r="1382" spans="1:8" x14ac:dyDescent="0.25">
      <c r="A1382" s="272" t="s">
        <v>1325</v>
      </c>
      <c r="B1382" s="272" t="s">
        <v>4697</v>
      </c>
      <c r="C1382" s="272" t="s">
        <v>4698</v>
      </c>
      <c r="D1382" s="272" t="s">
        <v>1778</v>
      </c>
      <c r="E1382" s="269" t="s">
        <v>1708</v>
      </c>
      <c r="F1382" s="269" t="s">
        <v>1698</v>
      </c>
      <c r="G1382" s="269" t="s">
        <v>1794</v>
      </c>
    </row>
    <row r="1383" spans="1:8" x14ac:dyDescent="0.25">
      <c r="A1383" s="273" t="s">
        <v>4699</v>
      </c>
      <c r="B1383" s="272" t="s">
        <v>4700</v>
      </c>
      <c r="C1383" s="272" t="s">
        <v>4701</v>
      </c>
      <c r="D1383" s="272" t="s">
        <v>1729</v>
      </c>
      <c r="E1383" s="269" t="s">
        <v>1815</v>
      </c>
      <c r="F1383" s="269" t="s">
        <v>1393</v>
      </c>
      <c r="G1383" s="269" t="s">
        <v>1649</v>
      </c>
      <c r="H1383" s="269" t="s">
        <v>1621</v>
      </c>
    </row>
    <row r="1384" spans="1:8" x14ac:dyDescent="0.25">
      <c r="A1384" s="273" t="s">
        <v>4702</v>
      </c>
      <c r="B1384" s="272" t="s">
        <v>953</v>
      </c>
      <c r="C1384" s="272" t="s">
        <v>954</v>
      </c>
      <c r="D1384" s="272" t="s">
        <v>1729</v>
      </c>
      <c r="E1384" s="269" t="s">
        <v>1685</v>
      </c>
      <c r="F1384" s="269" t="s">
        <v>1393</v>
      </c>
      <c r="G1384" s="269" t="s">
        <v>1649</v>
      </c>
      <c r="H1384" s="269" t="s">
        <v>1621</v>
      </c>
    </row>
    <row r="1385" spans="1:8" x14ac:dyDescent="0.25">
      <c r="A1385" s="273" t="s">
        <v>4703</v>
      </c>
      <c r="B1385" s="272" t="s">
        <v>4704</v>
      </c>
      <c r="C1385" s="272" t="s">
        <v>955</v>
      </c>
      <c r="D1385" s="272" t="s">
        <v>1729</v>
      </c>
      <c r="E1385" s="269" t="s">
        <v>2129</v>
      </c>
      <c r="F1385" s="269" t="s">
        <v>1393</v>
      </c>
      <c r="G1385" s="269" t="s">
        <v>1649</v>
      </c>
      <c r="H1385" s="269" t="s">
        <v>1621</v>
      </c>
    </row>
    <row r="1386" spans="1:8" x14ac:dyDescent="0.25">
      <c r="A1386" s="273" t="s">
        <v>4705</v>
      </c>
      <c r="B1386" s="272" t="s">
        <v>4706</v>
      </c>
      <c r="C1386" s="272" t="s">
        <v>4707</v>
      </c>
      <c r="D1386" s="272" t="s">
        <v>1729</v>
      </c>
      <c r="E1386" s="269" t="s">
        <v>2129</v>
      </c>
      <c r="F1386" s="269" t="s">
        <v>1393</v>
      </c>
      <c r="G1386" s="269" t="s">
        <v>1649</v>
      </c>
      <c r="H1386" s="269" t="s">
        <v>1621</v>
      </c>
    </row>
    <row r="1387" spans="1:8" x14ac:dyDescent="0.25">
      <c r="A1387" s="272" t="s">
        <v>4708</v>
      </c>
      <c r="B1387" s="272" t="s">
        <v>4709</v>
      </c>
      <c r="C1387" s="272" t="s">
        <v>4710</v>
      </c>
      <c r="D1387" s="272" t="s">
        <v>1729</v>
      </c>
      <c r="E1387" s="269" t="s">
        <v>1629</v>
      </c>
      <c r="F1387" s="269" t="s">
        <v>1393</v>
      </c>
      <c r="G1387" s="269" t="s">
        <v>1630</v>
      </c>
      <c r="H1387" s="269" t="s">
        <v>1621</v>
      </c>
    </row>
    <row r="1388" spans="1:8" x14ac:dyDescent="0.25">
      <c r="A1388" s="272" t="s">
        <v>4711</v>
      </c>
      <c r="B1388" s="272" t="s">
        <v>4712</v>
      </c>
      <c r="C1388" s="272" t="s">
        <v>4713</v>
      </c>
      <c r="D1388" s="272" t="s">
        <v>1778</v>
      </c>
      <c r="E1388" s="269" t="s">
        <v>1839</v>
      </c>
      <c r="F1388" s="269" t="s">
        <v>1698</v>
      </c>
      <c r="G1388" s="269" t="s">
        <v>1794</v>
      </c>
    </row>
    <row r="1389" spans="1:8" x14ac:dyDescent="0.25">
      <c r="A1389" s="272" t="s">
        <v>4714</v>
      </c>
      <c r="B1389" s="272" t="s">
        <v>4715</v>
      </c>
      <c r="C1389" s="272" t="s">
        <v>4716</v>
      </c>
      <c r="D1389" s="272" t="s">
        <v>1729</v>
      </c>
      <c r="F1389" s="269" t="s">
        <v>2345</v>
      </c>
    </row>
    <row r="1390" spans="1:8" x14ac:dyDescent="0.25">
      <c r="A1390" s="272" t="s">
        <v>4717</v>
      </c>
      <c r="B1390" s="272" t="s">
        <v>4718</v>
      </c>
      <c r="C1390" s="272" t="s">
        <v>4719</v>
      </c>
      <c r="D1390" s="272" t="s">
        <v>1729</v>
      </c>
      <c r="E1390" s="269" t="s">
        <v>1721</v>
      </c>
      <c r="F1390" s="269" t="s">
        <v>1393</v>
      </c>
      <c r="G1390" s="269" t="s">
        <v>1649</v>
      </c>
      <c r="H1390" s="269" t="s">
        <v>1621</v>
      </c>
    </row>
    <row r="1391" spans="1:8" x14ac:dyDescent="0.25">
      <c r="A1391" s="272" t="s">
        <v>4720</v>
      </c>
      <c r="B1391" s="272" t="s">
        <v>4721</v>
      </c>
      <c r="C1391" s="272" t="s">
        <v>4722</v>
      </c>
      <c r="D1391" s="272" t="s">
        <v>1729</v>
      </c>
      <c r="E1391" s="269" t="s">
        <v>1629</v>
      </c>
      <c r="F1391" s="269" t="s">
        <v>1393</v>
      </c>
      <c r="G1391" s="269" t="s">
        <v>1630</v>
      </c>
      <c r="H1391" s="269" t="s">
        <v>1621</v>
      </c>
    </row>
    <row r="1392" spans="1:8" x14ac:dyDescent="0.25">
      <c r="A1392" s="273" t="s">
        <v>4723</v>
      </c>
      <c r="B1392" s="272" t="s">
        <v>4724</v>
      </c>
      <c r="C1392" s="272" t="s">
        <v>4725</v>
      </c>
      <c r="D1392" s="272" t="s">
        <v>1729</v>
      </c>
      <c r="E1392" s="269" t="s">
        <v>2222</v>
      </c>
      <c r="F1392" s="269" t="s">
        <v>1393</v>
      </c>
      <c r="G1392" s="269" t="s">
        <v>1678</v>
      </c>
      <c r="H1392" s="269" t="s">
        <v>1621</v>
      </c>
    </row>
    <row r="1393" spans="1:8" x14ac:dyDescent="0.25">
      <c r="A1393" s="272" t="s">
        <v>4726</v>
      </c>
      <c r="B1393" s="272" t="s">
        <v>4727</v>
      </c>
      <c r="C1393" s="272" t="s">
        <v>4728</v>
      </c>
      <c r="D1393" s="272"/>
      <c r="F1393" s="269" t="s">
        <v>1677</v>
      </c>
    </row>
    <row r="1394" spans="1:8" x14ac:dyDescent="0.25">
      <c r="A1394" s="273" t="s">
        <v>4729</v>
      </c>
      <c r="B1394" s="272" t="s">
        <v>4730</v>
      </c>
      <c r="C1394" s="272" t="s">
        <v>4731</v>
      </c>
      <c r="D1394" s="272" t="s">
        <v>1729</v>
      </c>
      <c r="E1394" s="269" t="s">
        <v>1625</v>
      </c>
      <c r="F1394" s="269" t="s">
        <v>1393</v>
      </c>
      <c r="G1394" s="269" t="s">
        <v>1820</v>
      </c>
      <c r="H1394" s="269" t="s">
        <v>1621</v>
      </c>
    </row>
    <row r="1395" spans="1:8" x14ac:dyDescent="0.25">
      <c r="A1395" s="272" t="s">
        <v>4732</v>
      </c>
      <c r="B1395" s="272" t="s">
        <v>4733</v>
      </c>
      <c r="C1395" s="272" t="s">
        <v>4734</v>
      </c>
      <c r="D1395" s="272" t="s">
        <v>1729</v>
      </c>
      <c r="F1395" s="269" t="s">
        <v>2333</v>
      </c>
    </row>
    <row r="1396" spans="1:8" x14ac:dyDescent="0.25">
      <c r="A1396" s="272" t="s">
        <v>4735</v>
      </c>
      <c r="B1396" s="272" t="s">
        <v>4736</v>
      </c>
      <c r="C1396" s="272" t="s">
        <v>4737</v>
      </c>
      <c r="D1396" s="272" t="s">
        <v>1729</v>
      </c>
      <c r="F1396" s="269" t="s">
        <v>2399</v>
      </c>
    </row>
    <row r="1397" spans="1:8" x14ac:dyDescent="0.25">
      <c r="A1397" s="272" t="s">
        <v>4738</v>
      </c>
      <c r="B1397" s="272" t="s">
        <v>4739</v>
      </c>
      <c r="C1397" s="272" t="s">
        <v>4740</v>
      </c>
      <c r="D1397" s="272" t="s">
        <v>4741</v>
      </c>
      <c r="F1397" s="269" t="s">
        <v>1663</v>
      </c>
    </row>
    <row r="1398" spans="1:8" x14ac:dyDescent="0.25">
      <c r="A1398" s="272" t="s">
        <v>4742</v>
      </c>
      <c r="B1398" s="272" t="s">
        <v>4743</v>
      </c>
      <c r="C1398" s="272" t="s">
        <v>4744</v>
      </c>
      <c r="D1398" s="272" t="s">
        <v>4741</v>
      </c>
      <c r="F1398" s="269" t="s">
        <v>1663</v>
      </c>
    </row>
    <row r="1399" spans="1:8" x14ac:dyDescent="0.25">
      <c r="A1399" s="272" t="s">
        <v>4745</v>
      </c>
      <c r="B1399" s="272" t="s">
        <v>4746</v>
      </c>
      <c r="C1399" s="272" t="s">
        <v>4747</v>
      </c>
      <c r="D1399" s="272"/>
      <c r="F1399" s="269" t="s">
        <v>1857</v>
      </c>
    </row>
    <row r="1400" spans="1:8" x14ac:dyDescent="0.25">
      <c r="A1400" s="272" t="s">
        <v>4748</v>
      </c>
      <c r="B1400" s="272" t="s">
        <v>4749</v>
      </c>
      <c r="C1400" s="272" t="s">
        <v>4750</v>
      </c>
      <c r="D1400" s="272" t="s">
        <v>4751</v>
      </c>
      <c r="E1400" s="269" t="s">
        <v>4748</v>
      </c>
      <c r="F1400" s="269" t="s">
        <v>1698</v>
      </c>
    </row>
    <row r="1401" spans="1:8" x14ac:dyDescent="0.25">
      <c r="A1401" s="272" t="s">
        <v>4752</v>
      </c>
      <c r="B1401" s="272" t="s">
        <v>4753</v>
      </c>
      <c r="C1401" s="272" t="s">
        <v>4754</v>
      </c>
      <c r="D1401" s="272"/>
      <c r="F1401" s="269" t="s">
        <v>2289</v>
      </c>
    </row>
    <row r="1402" spans="1:8" x14ac:dyDescent="0.25">
      <c r="A1402" s="272" t="s">
        <v>4755</v>
      </c>
      <c r="B1402" s="272" t="s">
        <v>4756</v>
      </c>
      <c r="C1402" s="272" t="s">
        <v>4757</v>
      </c>
      <c r="D1402" s="272"/>
      <c r="E1402" s="269" t="s">
        <v>1979</v>
      </c>
      <c r="F1402" s="269" t="s">
        <v>1698</v>
      </c>
      <c r="G1402" s="269" t="s">
        <v>1794</v>
      </c>
    </row>
    <row r="1403" spans="1:8" x14ac:dyDescent="0.25">
      <c r="A1403" s="272" t="s">
        <v>4758</v>
      </c>
      <c r="B1403" s="272" t="s">
        <v>956</v>
      </c>
      <c r="C1403" s="272" t="s">
        <v>4759</v>
      </c>
      <c r="D1403" s="272" t="s">
        <v>1615</v>
      </c>
      <c r="F1403" s="269" t="s">
        <v>2289</v>
      </c>
    </row>
    <row r="1404" spans="1:8" s="277" customFormat="1" x14ac:dyDescent="0.25">
      <c r="A1404" s="271" t="s">
        <v>957</v>
      </c>
      <c r="B1404" s="274" t="s">
        <v>958</v>
      </c>
      <c r="C1404" s="274" t="s">
        <v>959</v>
      </c>
      <c r="D1404" s="274" t="s">
        <v>4760</v>
      </c>
      <c r="F1404" s="277" t="s">
        <v>1393</v>
      </c>
    </row>
    <row r="1405" spans="1:8" x14ac:dyDescent="0.25">
      <c r="A1405" s="272" t="s">
        <v>4761</v>
      </c>
      <c r="B1405" s="272" t="s">
        <v>4762</v>
      </c>
      <c r="C1405" s="272" t="s">
        <v>4763</v>
      </c>
      <c r="D1405" s="272" t="s">
        <v>4760</v>
      </c>
      <c r="E1405" s="269" t="s">
        <v>1771</v>
      </c>
      <c r="F1405" s="269" t="s">
        <v>1393</v>
      </c>
      <c r="G1405" s="269" t="s">
        <v>1820</v>
      </c>
      <c r="H1405" s="269" t="s">
        <v>1621</v>
      </c>
    </row>
    <row r="1406" spans="1:8" x14ac:dyDescent="0.25">
      <c r="A1406" s="273" t="s">
        <v>4764</v>
      </c>
      <c r="B1406" s="272" t="s">
        <v>4765</v>
      </c>
      <c r="C1406" s="272" t="s">
        <v>4766</v>
      </c>
      <c r="D1406" s="272" t="s">
        <v>4760</v>
      </c>
      <c r="E1406" s="269" t="s">
        <v>1619</v>
      </c>
      <c r="F1406" s="269" t="s">
        <v>1393</v>
      </c>
      <c r="G1406" s="269" t="s">
        <v>1820</v>
      </c>
      <c r="H1406" s="269" t="s">
        <v>1621</v>
      </c>
    </row>
    <row r="1407" spans="1:8" x14ac:dyDescent="0.25">
      <c r="A1407" s="272" t="s">
        <v>4767</v>
      </c>
      <c r="B1407" s="272" t="s">
        <v>4768</v>
      </c>
      <c r="C1407" s="272" t="s">
        <v>4769</v>
      </c>
      <c r="D1407" s="272" t="s">
        <v>4760</v>
      </c>
      <c r="E1407" s="269" t="s">
        <v>1677</v>
      </c>
      <c r="F1407" s="269" t="s">
        <v>1393</v>
      </c>
      <c r="G1407" s="269" t="s">
        <v>1820</v>
      </c>
      <c r="H1407" s="269" t="s">
        <v>1621</v>
      </c>
    </row>
    <row r="1408" spans="1:8" x14ac:dyDescent="0.25">
      <c r="A1408" s="272" t="s">
        <v>4770</v>
      </c>
      <c r="B1408" s="272" t="s">
        <v>4771</v>
      </c>
      <c r="C1408" s="272" t="s">
        <v>4772</v>
      </c>
      <c r="D1408" s="272" t="s">
        <v>4760</v>
      </c>
      <c r="E1408" s="269" t="s">
        <v>1948</v>
      </c>
      <c r="F1408" s="269" t="s">
        <v>1698</v>
      </c>
    </row>
    <row r="1409" spans="1:8" x14ac:dyDescent="0.25">
      <c r="A1409" s="272" t="s">
        <v>4773</v>
      </c>
      <c r="B1409" s="272" t="s">
        <v>4774</v>
      </c>
      <c r="C1409" s="272" t="s">
        <v>4775</v>
      </c>
      <c r="D1409" s="272" t="s">
        <v>4760</v>
      </c>
      <c r="E1409" s="269" t="s">
        <v>1741</v>
      </c>
      <c r="F1409" s="269" t="s">
        <v>1698</v>
      </c>
      <c r="G1409" s="269" t="s">
        <v>1794</v>
      </c>
    </row>
    <row r="1410" spans="1:8" x14ac:dyDescent="0.25">
      <c r="A1410" s="272" t="s">
        <v>4776</v>
      </c>
      <c r="B1410" s="272" t="s">
        <v>4777</v>
      </c>
      <c r="C1410" s="272" t="s">
        <v>4778</v>
      </c>
      <c r="D1410" s="272" t="s">
        <v>4760</v>
      </c>
      <c r="E1410" s="269" t="s">
        <v>1677</v>
      </c>
      <c r="F1410" s="269" t="s">
        <v>1393</v>
      </c>
      <c r="G1410" s="269" t="s">
        <v>1820</v>
      </c>
      <c r="H1410" s="269" t="s">
        <v>1621</v>
      </c>
    </row>
    <row r="1411" spans="1:8" x14ac:dyDescent="0.25">
      <c r="A1411" s="273" t="s">
        <v>960</v>
      </c>
      <c r="B1411" s="272" t="s">
        <v>4779</v>
      </c>
      <c r="C1411" s="272" t="s">
        <v>4780</v>
      </c>
      <c r="D1411" s="272" t="s">
        <v>1729</v>
      </c>
      <c r="E1411" s="269" t="s">
        <v>1724</v>
      </c>
      <c r="F1411" s="269" t="s">
        <v>1393</v>
      </c>
      <c r="G1411" s="269" t="s">
        <v>1630</v>
      </c>
      <c r="H1411" s="269" t="s">
        <v>1621</v>
      </c>
    </row>
    <row r="1412" spans="1:8" s="277" customFormat="1" x14ac:dyDescent="0.25">
      <c r="A1412" s="274" t="s">
        <v>4781</v>
      </c>
      <c r="B1412" s="274" t="s">
        <v>4782</v>
      </c>
      <c r="C1412" s="274" t="s">
        <v>4783</v>
      </c>
      <c r="D1412" s="274" t="s">
        <v>4784</v>
      </c>
      <c r="F1412" s="277" t="s">
        <v>1698</v>
      </c>
    </row>
    <row r="1413" spans="1:8" x14ac:dyDescent="0.25">
      <c r="A1413" s="272" t="s">
        <v>4785</v>
      </c>
      <c r="B1413" s="272" t="s">
        <v>4786</v>
      </c>
      <c r="C1413" s="272" t="s">
        <v>4787</v>
      </c>
      <c r="D1413" s="272" t="s">
        <v>4788</v>
      </c>
      <c r="E1413" s="269" t="s">
        <v>1917</v>
      </c>
      <c r="F1413" s="269" t="s">
        <v>1698</v>
      </c>
      <c r="G1413" s="272" t="s">
        <v>1699</v>
      </c>
      <c r="H1413" s="269" t="s">
        <v>1700</v>
      </c>
    </row>
    <row r="1414" spans="1:8" x14ac:dyDescent="0.25">
      <c r="A1414" s="272" t="s">
        <v>4789</v>
      </c>
      <c r="B1414" s="272" t="s">
        <v>4790</v>
      </c>
      <c r="C1414" s="272" t="s">
        <v>4791</v>
      </c>
      <c r="D1414" s="272" t="s">
        <v>4788</v>
      </c>
      <c r="E1414" s="269" t="s">
        <v>1979</v>
      </c>
      <c r="F1414" s="269" t="s">
        <v>1698</v>
      </c>
      <c r="G1414" s="269" t="s">
        <v>1709</v>
      </c>
      <c r="H1414" s="269" t="s">
        <v>1700</v>
      </c>
    </row>
    <row r="1415" spans="1:8" x14ac:dyDescent="0.25">
      <c r="A1415" s="272" t="s">
        <v>4792</v>
      </c>
      <c r="B1415" s="272" t="s">
        <v>4793</v>
      </c>
      <c r="C1415" s="272" t="s">
        <v>4794</v>
      </c>
      <c r="D1415" s="272" t="s">
        <v>4788</v>
      </c>
      <c r="E1415" s="269" t="s">
        <v>1877</v>
      </c>
      <c r="F1415" s="269" t="s">
        <v>1698</v>
      </c>
      <c r="G1415" s="269" t="s">
        <v>1709</v>
      </c>
      <c r="H1415" s="269" t="s">
        <v>1700</v>
      </c>
    </row>
    <row r="1416" spans="1:8" x14ac:dyDescent="0.25">
      <c r="A1416" s="272" t="s">
        <v>4795</v>
      </c>
      <c r="B1416" s="272" t="s">
        <v>4796</v>
      </c>
      <c r="C1416" s="272" t="s">
        <v>4797</v>
      </c>
      <c r="D1416" s="272" t="s">
        <v>4798</v>
      </c>
      <c r="E1416" s="269" t="s">
        <v>4799</v>
      </c>
      <c r="F1416" s="269" t="s">
        <v>1698</v>
      </c>
      <c r="G1416" s="269" t="s">
        <v>1699</v>
      </c>
      <c r="H1416" s="269" t="s">
        <v>1700</v>
      </c>
    </row>
    <row r="1417" spans="1:8" x14ac:dyDescent="0.25">
      <c r="A1417" s="272" t="s">
        <v>4800</v>
      </c>
      <c r="B1417" s="272" t="s">
        <v>4801</v>
      </c>
      <c r="C1417" s="272" t="s">
        <v>4802</v>
      </c>
      <c r="D1417" s="272" t="s">
        <v>4788</v>
      </c>
      <c r="E1417" s="269" t="s">
        <v>1917</v>
      </c>
      <c r="F1417" s="269" t="s">
        <v>1698</v>
      </c>
      <c r="G1417" s="269" t="s">
        <v>1699</v>
      </c>
      <c r="H1417" s="269" t="s">
        <v>1700</v>
      </c>
    </row>
    <row r="1418" spans="1:8" x14ac:dyDescent="0.25">
      <c r="A1418" s="272" t="s">
        <v>4803</v>
      </c>
      <c r="B1418" s="272" t="s">
        <v>4804</v>
      </c>
      <c r="C1418" s="272" t="s">
        <v>4805</v>
      </c>
      <c r="D1418" s="272" t="s">
        <v>4788</v>
      </c>
      <c r="E1418" s="269" t="s">
        <v>1917</v>
      </c>
      <c r="F1418" s="269" t="s">
        <v>1698</v>
      </c>
      <c r="G1418" s="269" t="s">
        <v>1699</v>
      </c>
      <c r="H1418" s="269" t="s">
        <v>1700</v>
      </c>
    </row>
    <row r="1419" spans="1:8" x14ac:dyDescent="0.25">
      <c r="A1419" s="272" t="s">
        <v>4806</v>
      </c>
      <c r="B1419" s="272" t="s">
        <v>4807</v>
      </c>
      <c r="C1419" s="272" t="s">
        <v>4808</v>
      </c>
      <c r="D1419" s="272" t="s">
        <v>4788</v>
      </c>
      <c r="E1419" s="269" t="s">
        <v>1843</v>
      </c>
      <c r="F1419" s="269" t="s">
        <v>1698</v>
      </c>
      <c r="G1419" s="269" t="s">
        <v>1709</v>
      </c>
      <c r="H1419" s="269" t="s">
        <v>1700</v>
      </c>
    </row>
    <row r="1420" spans="1:8" x14ac:dyDescent="0.25">
      <c r="A1420" s="272" t="s">
        <v>4809</v>
      </c>
      <c r="B1420" s="272" t="s">
        <v>4810</v>
      </c>
      <c r="C1420" s="272" t="s">
        <v>4811</v>
      </c>
      <c r="D1420" s="272" t="s">
        <v>4788</v>
      </c>
      <c r="E1420" s="269" t="s">
        <v>1917</v>
      </c>
      <c r="F1420" s="269" t="s">
        <v>1698</v>
      </c>
      <c r="G1420" s="269" t="s">
        <v>1699</v>
      </c>
      <c r="H1420" s="269" t="s">
        <v>1700</v>
      </c>
    </row>
    <row r="1421" spans="1:8" x14ac:dyDescent="0.25">
      <c r="A1421" s="272" t="s">
        <v>4812</v>
      </c>
      <c r="B1421" s="272" t="s">
        <v>4813</v>
      </c>
      <c r="C1421" s="272" t="s">
        <v>4814</v>
      </c>
      <c r="D1421" s="272" t="s">
        <v>4788</v>
      </c>
      <c r="E1421" s="269" t="s">
        <v>1969</v>
      </c>
      <c r="F1421" s="269" t="s">
        <v>1698</v>
      </c>
      <c r="G1421" s="269" t="s">
        <v>1709</v>
      </c>
      <c r="H1421" s="269" t="s">
        <v>1700</v>
      </c>
    </row>
    <row r="1422" spans="1:8" x14ac:dyDescent="0.25">
      <c r="A1422" s="272" t="s">
        <v>4815</v>
      </c>
      <c r="B1422" s="272" t="s">
        <v>4816</v>
      </c>
      <c r="C1422" s="272" t="s">
        <v>4817</v>
      </c>
      <c r="D1422" s="272" t="s">
        <v>4788</v>
      </c>
      <c r="E1422" s="269" t="s">
        <v>4818</v>
      </c>
      <c r="F1422" s="269" t="s">
        <v>1698</v>
      </c>
      <c r="G1422" s="269" t="s">
        <v>1709</v>
      </c>
      <c r="H1422" s="269" t="s">
        <v>1700</v>
      </c>
    </row>
    <row r="1423" spans="1:8" x14ac:dyDescent="0.25">
      <c r="A1423" s="272" t="s">
        <v>4819</v>
      </c>
      <c r="B1423" s="272" t="s">
        <v>4820</v>
      </c>
      <c r="C1423" s="272" t="s">
        <v>4821</v>
      </c>
      <c r="D1423" s="272" t="s">
        <v>4788</v>
      </c>
      <c r="E1423" s="269" t="s">
        <v>1843</v>
      </c>
      <c r="F1423" s="269" t="s">
        <v>1698</v>
      </c>
      <c r="G1423" s="269" t="s">
        <v>1709</v>
      </c>
      <c r="H1423" s="269" t="s">
        <v>1700</v>
      </c>
    </row>
    <row r="1424" spans="1:8" x14ac:dyDescent="0.25">
      <c r="A1424" s="272" t="s">
        <v>4822</v>
      </c>
      <c r="B1424" s="272" t="s">
        <v>4823</v>
      </c>
      <c r="C1424" s="272" t="s">
        <v>4824</v>
      </c>
      <c r="D1424" s="272" t="s">
        <v>4788</v>
      </c>
      <c r="E1424" s="269" t="s">
        <v>1843</v>
      </c>
      <c r="F1424" s="269" t="s">
        <v>1698</v>
      </c>
      <c r="G1424" s="269" t="s">
        <v>1709</v>
      </c>
      <c r="H1424" s="269" t="s">
        <v>1700</v>
      </c>
    </row>
    <row r="1425" spans="1:8" x14ac:dyDescent="0.25">
      <c r="A1425" s="272" t="s">
        <v>4825</v>
      </c>
      <c r="B1425" s="272" t="s">
        <v>4826</v>
      </c>
      <c r="C1425" s="272" t="s">
        <v>4827</v>
      </c>
      <c r="D1425" s="272" t="s">
        <v>4788</v>
      </c>
      <c r="E1425" s="269" t="s">
        <v>4639</v>
      </c>
      <c r="F1425" s="269" t="s">
        <v>1698</v>
      </c>
      <c r="G1425" s="269" t="s">
        <v>1709</v>
      </c>
      <c r="H1425" s="269" t="s">
        <v>1700</v>
      </c>
    </row>
    <row r="1426" spans="1:8" x14ac:dyDescent="0.25">
      <c r="A1426" s="272" t="s">
        <v>4828</v>
      </c>
      <c r="B1426" s="272" t="s">
        <v>4829</v>
      </c>
      <c r="C1426" s="272" t="s">
        <v>4830</v>
      </c>
      <c r="D1426" s="272" t="s">
        <v>4788</v>
      </c>
      <c r="E1426" s="269" t="s">
        <v>1843</v>
      </c>
      <c r="F1426" s="269" t="s">
        <v>1698</v>
      </c>
      <c r="G1426" s="269" t="s">
        <v>1709</v>
      </c>
      <c r="H1426" s="269" t="s">
        <v>1700</v>
      </c>
    </row>
    <row r="1427" spans="1:8" x14ac:dyDescent="0.25">
      <c r="A1427" s="272" t="s">
        <v>4831</v>
      </c>
      <c r="B1427" s="272" t="s">
        <v>4832</v>
      </c>
      <c r="C1427" s="272" t="s">
        <v>4833</v>
      </c>
      <c r="D1427" s="272" t="s">
        <v>4788</v>
      </c>
      <c r="E1427" s="269" t="s">
        <v>1948</v>
      </c>
      <c r="F1427" s="269" t="s">
        <v>1698</v>
      </c>
      <c r="G1427" s="269" t="s">
        <v>1699</v>
      </c>
      <c r="H1427" s="269" t="s">
        <v>1700</v>
      </c>
    </row>
    <row r="1428" spans="1:8" x14ac:dyDescent="0.25">
      <c r="A1428" s="272" t="s">
        <v>4834</v>
      </c>
      <c r="B1428" s="272" t="s">
        <v>4835</v>
      </c>
      <c r="C1428" s="272" t="s">
        <v>4836</v>
      </c>
      <c r="D1428" s="272" t="s">
        <v>4788</v>
      </c>
      <c r="E1428" s="269" t="s">
        <v>1877</v>
      </c>
      <c r="F1428" s="269" t="s">
        <v>1698</v>
      </c>
      <c r="G1428" s="269" t="s">
        <v>1709</v>
      </c>
      <c r="H1428" s="269" t="s">
        <v>1700</v>
      </c>
    </row>
    <row r="1429" spans="1:8" x14ac:dyDescent="0.25">
      <c r="A1429" s="272" t="s">
        <v>4837</v>
      </c>
      <c r="B1429" s="272" t="s">
        <v>4838</v>
      </c>
      <c r="C1429" s="272" t="s">
        <v>4839</v>
      </c>
      <c r="D1429" s="272" t="s">
        <v>4788</v>
      </c>
      <c r="E1429" s="269" t="s">
        <v>1843</v>
      </c>
      <c r="F1429" s="269" t="s">
        <v>1698</v>
      </c>
      <c r="G1429" s="269" t="s">
        <v>1709</v>
      </c>
      <c r="H1429" s="269" t="s">
        <v>1700</v>
      </c>
    </row>
    <row r="1430" spans="1:8" x14ac:dyDescent="0.25">
      <c r="A1430" s="272" t="s">
        <v>4840</v>
      </c>
      <c r="B1430" s="272" t="s">
        <v>4782</v>
      </c>
      <c r="C1430" s="272" t="s">
        <v>4841</v>
      </c>
      <c r="D1430" s="272" t="s">
        <v>4788</v>
      </c>
      <c r="E1430" s="269" t="s">
        <v>1969</v>
      </c>
      <c r="F1430" s="269" t="s">
        <v>1698</v>
      </c>
      <c r="G1430" s="269" t="s">
        <v>1709</v>
      </c>
      <c r="H1430" s="269" t="s">
        <v>1700</v>
      </c>
    </row>
    <row r="1431" spans="1:8" x14ac:dyDescent="0.25">
      <c r="A1431" s="272" t="s">
        <v>4842</v>
      </c>
      <c r="B1431" s="272" t="s">
        <v>4843</v>
      </c>
      <c r="C1431" s="272" t="s">
        <v>4844</v>
      </c>
      <c r="D1431" s="272" t="s">
        <v>4788</v>
      </c>
      <c r="E1431" s="269" t="s">
        <v>1843</v>
      </c>
      <c r="F1431" s="269" t="s">
        <v>1698</v>
      </c>
      <c r="G1431" s="269" t="s">
        <v>1709</v>
      </c>
      <c r="H1431" s="269" t="s">
        <v>1700</v>
      </c>
    </row>
    <row r="1432" spans="1:8" x14ac:dyDescent="0.25">
      <c r="A1432" s="272" t="s">
        <v>4845</v>
      </c>
      <c r="B1432" s="272" t="s">
        <v>4846</v>
      </c>
      <c r="C1432" s="272" t="s">
        <v>4847</v>
      </c>
      <c r="D1432" s="272" t="s">
        <v>4788</v>
      </c>
      <c r="E1432" s="269" t="s">
        <v>4639</v>
      </c>
      <c r="F1432" s="269" t="s">
        <v>1698</v>
      </c>
      <c r="G1432" s="269" t="s">
        <v>1709</v>
      </c>
      <c r="H1432" s="269" t="s">
        <v>1700</v>
      </c>
    </row>
    <row r="1433" spans="1:8" x14ac:dyDescent="0.25">
      <c r="A1433" s="272" t="s">
        <v>4848</v>
      </c>
      <c r="B1433" s="272" t="s">
        <v>4849</v>
      </c>
      <c r="C1433" s="272" t="s">
        <v>4850</v>
      </c>
      <c r="D1433" s="272" t="s">
        <v>4788</v>
      </c>
      <c r="E1433" s="269" t="s">
        <v>1843</v>
      </c>
      <c r="F1433" s="269" t="s">
        <v>1698</v>
      </c>
      <c r="G1433" s="269" t="s">
        <v>1709</v>
      </c>
      <c r="H1433" s="269" t="s">
        <v>1700</v>
      </c>
    </row>
    <row r="1434" spans="1:8" x14ac:dyDescent="0.25">
      <c r="A1434" s="272" t="s">
        <v>4851</v>
      </c>
      <c r="B1434" s="272" t="s">
        <v>4852</v>
      </c>
      <c r="C1434" s="272" t="s">
        <v>4853</v>
      </c>
      <c r="D1434" s="272" t="s">
        <v>4788</v>
      </c>
      <c r="E1434" s="269" t="s">
        <v>1793</v>
      </c>
      <c r="F1434" s="269" t="s">
        <v>1698</v>
      </c>
      <c r="G1434" s="269" t="s">
        <v>1709</v>
      </c>
      <c r="H1434" s="269" t="s">
        <v>1700</v>
      </c>
    </row>
    <row r="1435" spans="1:8" x14ac:dyDescent="0.25">
      <c r="A1435" s="272" t="s">
        <v>4854</v>
      </c>
      <c r="B1435" s="272" t="s">
        <v>4855</v>
      </c>
      <c r="C1435" s="272" t="s">
        <v>4856</v>
      </c>
      <c r="D1435" s="272" t="s">
        <v>4788</v>
      </c>
      <c r="E1435" s="269" t="s">
        <v>1843</v>
      </c>
      <c r="F1435" s="269" t="s">
        <v>1698</v>
      </c>
      <c r="G1435" s="269" t="s">
        <v>1709</v>
      </c>
      <c r="H1435" s="269" t="s">
        <v>1700</v>
      </c>
    </row>
    <row r="1436" spans="1:8" x14ac:dyDescent="0.25">
      <c r="A1436" s="272" t="s">
        <v>4857</v>
      </c>
      <c r="B1436" s="272" t="s">
        <v>4858</v>
      </c>
      <c r="C1436" s="272" t="s">
        <v>4859</v>
      </c>
      <c r="D1436" s="272" t="s">
        <v>4788</v>
      </c>
      <c r="E1436" s="269" t="s">
        <v>1979</v>
      </c>
      <c r="F1436" s="269" t="s">
        <v>1698</v>
      </c>
      <c r="G1436" s="269" t="s">
        <v>1709</v>
      </c>
      <c r="H1436" s="269" t="s">
        <v>1700</v>
      </c>
    </row>
    <row r="1437" spans="1:8" x14ac:dyDescent="0.25">
      <c r="A1437" s="272" t="s">
        <v>4860</v>
      </c>
      <c r="B1437" s="272" t="s">
        <v>4861</v>
      </c>
      <c r="C1437" s="272" t="s">
        <v>4862</v>
      </c>
      <c r="D1437" s="272" t="s">
        <v>4788</v>
      </c>
      <c r="E1437" s="269" t="s">
        <v>1969</v>
      </c>
      <c r="F1437" s="269" t="s">
        <v>1698</v>
      </c>
      <c r="G1437" s="269" t="s">
        <v>1709</v>
      </c>
      <c r="H1437" s="269" t="s">
        <v>1700</v>
      </c>
    </row>
    <row r="1438" spans="1:8" x14ac:dyDescent="0.25">
      <c r="A1438" s="272" t="s">
        <v>4863</v>
      </c>
      <c r="B1438" s="272" t="s">
        <v>4864</v>
      </c>
      <c r="C1438" s="272" t="s">
        <v>4865</v>
      </c>
      <c r="D1438" s="272" t="s">
        <v>4788</v>
      </c>
      <c r="E1438" s="269" t="s">
        <v>1969</v>
      </c>
      <c r="F1438" s="269" t="s">
        <v>1698</v>
      </c>
      <c r="G1438" s="269" t="s">
        <v>1709</v>
      </c>
      <c r="H1438" s="269" t="s">
        <v>1700</v>
      </c>
    </row>
    <row r="1439" spans="1:8" x14ac:dyDescent="0.25">
      <c r="A1439" s="272" t="s">
        <v>4866</v>
      </c>
      <c r="B1439" s="272" t="s">
        <v>4867</v>
      </c>
      <c r="C1439" s="272" t="s">
        <v>4868</v>
      </c>
      <c r="D1439" s="272" t="s">
        <v>4788</v>
      </c>
      <c r="E1439" s="269" t="s">
        <v>1843</v>
      </c>
      <c r="F1439" s="269" t="s">
        <v>1698</v>
      </c>
      <c r="G1439" s="269" t="s">
        <v>1709</v>
      </c>
      <c r="H1439" s="269" t="s">
        <v>1700</v>
      </c>
    </row>
    <row r="1440" spans="1:8" x14ac:dyDescent="0.25">
      <c r="A1440" s="272" t="s">
        <v>4869</v>
      </c>
      <c r="B1440" s="272" t="s">
        <v>4870</v>
      </c>
      <c r="C1440" s="272" t="s">
        <v>4871</v>
      </c>
      <c r="D1440" s="272" t="s">
        <v>4788</v>
      </c>
      <c r="E1440" s="269" t="s">
        <v>1917</v>
      </c>
      <c r="F1440" s="269" t="s">
        <v>1698</v>
      </c>
      <c r="G1440" s="269" t="s">
        <v>1699</v>
      </c>
      <c r="H1440" s="269" t="s">
        <v>1700</v>
      </c>
    </row>
    <row r="1441" spans="1:8" x14ac:dyDescent="0.25">
      <c r="A1441" s="272" t="s">
        <v>4872</v>
      </c>
      <c r="B1441" s="272" t="s">
        <v>4873</v>
      </c>
      <c r="C1441" s="272" t="s">
        <v>4874</v>
      </c>
      <c r="D1441" s="272" t="s">
        <v>4788</v>
      </c>
      <c r="E1441" s="269" t="s">
        <v>1948</v>
      </c>
      <c r="F1441" s="269" t="s">
        <v>1698</v>
      </c>
      <c r="G1441" s="269" t="s">
        <v>1699</v>
      </c>
      <c r="H1441" s="269" t="s">
        <v>1700</v>
      </c>
    </row>
    <row r="1442" spans="1:8" x14ac:dyDescent="0.25">
      <c r="A1442" s="272" t="s">
        <v>4875</v>
      </c>
      <c r="B1442" s="272" t="s">
        <v>4876</v>
      </c>
      <c r="C1442" s="272" t="s">
        <v>4877</v>
      </c>
      <c r="D1442" s="272" t="s">
        <v>4788</v>
      </c>
      <c r="E1442" s="269" t="s">
        <v>1969</v>
      </c>
      <c r="F1442" s="269" t="s">
        <v>1698</v>
      </c>
      <c r="G1442" s="269" t="s">
        <v>1709</v>
      </c>
      <c r="H1442" s="269" t="s">
        <v>1700</v>
      </c>
    </row>
    <row r="1443" spans="1:8" x14ac:dyDescent="0.25">
      <c r="A1443" s="272" t="s">
        <v>4878</v>
      </c>
      <c r="B1443" s="272" t="s">
        <v>4879</v>
      </c>
      <c r="C1443" s="272" t="s">
        <v>4880</v>
      </c>
      <c r="D1443" s="272" t="s">
        <v>4788</v>
      </c>
      <c r="E1443" s="269" t="s">
        <v>1917</v>
      </c>
      <c r="F1443" s="269" t="s">
        <v>1698</v>
      </c>
      <c r="G1443" s="269" t="s">
        <v>1699</v>
      </c>
      <c r="H1443" s="269" t="s">
        <v>1700</v>
      </c>
    </row>
    <row r="1444" spans="1:8" x14ac:dyDescent="0.25">
      <c r="A1444" s="272" t="s">
        <v>4881</v>
      </c>
      <c r="B1444" s="272" t="s">
        <v>4882</v>
      </c>
      <c r="C1444" s="272" t="s">
        <v>4883</v>
      </c>
      <c r="D1444" s="272" t="s">
        <v>4788</v>
      </c>
      <c r="E1444" s="269" t="s">
        <v>1969</v>
      </c>
      <c r="F1444" s="269" t="s">
        <v>1698</v>
      </c>
      <c r="G1444" s="269" t="s">
        <v>1709</v>
      </c>
      <c r="H1444" s="269" t="s">
        <v>1700</v>
      </c>
    </row>
    <row r="1445" spans="1:8" x14ac:dyDescent="0.25">
      <c r="A1445" s="272" t="s">
        <v>4884</v>
      </c>
      <c r="B1445" s="272" t="s">
        <v>4885</v>
      </c>
      <c r="C1445" s="272" t="s">
        <v>4886</v>
      </c>
      <c r="D1445" s="272" t="s">
        <v>4788</v>
      </c>
      <c r="E1445" s="269" t="s">
        <v>1917</v>
      </c>
      <c r="F1445" s="269" t="s">
        <v>1698</v>
      </c>
      <c r="G1445" s="269" t="s">
        <v>1699</v>
      </c>
      <c r="H1445" s="269" t="s">
        <v>1700</v>
      </c>
    </row>
    <row r="1446" spans="1:8" x14ac:dyDescent="0.25">
      <c r="A1446" s="272" t="s">
        <v>4887</v>
      </c>
      <c r="B1446" s="272" t="s">
        <v>4888</v>
      </c>
      <c r="C1446" s="272" t="s">
        <v>4889</v>
      </c>
      <c r="D1446" s="272" t="s">
        <v>4788</v>
      </c>
      <c r="E1446" s="269" t="s">
        <v>4639</v>
      </c>
      <c r="F1446" s="269" t="s">
        <v>1698</v>
      </c>
      <c r="G1446" s="269" t="s">
        <v>1709</v>
      </c>
      <c r="H1446" s="269" t="s">
        <v>1700</v>
      </c>
    </row>
    <row r="1447" spans="1:8" x14ac:dyDescent="0.25">
      <c r="A1447" s="272" t="s">
        <v>4890</v>
      </c>
      <c r="B1447" s="272" t="s">
        <v>4891</v>
      </c>
      <c r="C1447" s="272" t="s">
        <v>4892</v>
      </c>
      <c r="D1447" s="272" t="s">
        <v>4788</v>
      </c>
      <c r="E1447" s="269" t="s">
        <v>1793</v>
      </c>
      <c r="F1447" s="269" t="s">
        <v>1698</v>
      </c>
      <c r="G1447" s="269" t="s">
        <v>1709</v>
      </c>
      <c r="H1447" s="269" t="s">
        <v>1700</v>
      </c>
    </row>
    <row r="1448" spans="1:8" x14ac:dyDescent="0.25">
      <c r="A1448" s="272" t="s">
        <v>4893</v>
      </c>
      <c r="B1448" s="272" t="s">
        <v>4894</v>
      </c>
      <c r="C1448" s="272" t="s">
        <v>4895</v>
      </c>
      <c r="D1448" s="272" t="s">
        <v>4788</v>
      </c>
      <c r="F1448" s="269" t="s">
        <v>1714</v>
      </c>
    </row>
    <row r="1449" spans="1:8" x14ac:dyDescent="0.25">
      <c r="A1449" s="273" t="s">
        <v>4896</v>
      </c>
      <c r="B1449" s="272" t="s">
        <v>4897</v>
      </c>
      <c r="C1449" s="272" t="s">
        <v>4898</v>
      </c>
      <c r="D1449" s="272" t="s">
        <v>4615</v>
      </c>
      <c r="E1449" s="269" t="s">
        <v>1681</v>
      </c>
      <c r="F1449" s="269" t="s">
        <v>1393</v>
      </c>
      <c r="G1449" s="269" t="s">
        <v>1620</v>
      </c>
      <c r="H1449" s="269" t="s">
        <v>1621</v>
      </c>
    </row>
    <row r="1450" spans="1:8" x14ac:dyDescent="0.25">
      <c r="A1450" s="273" t="s">
        <v>4899</v>
      </c>
      <c r="B1450" s="272" t="s">
        <v>4900</v>
      </c>
      <c r="C1450" s="272" t="s">
        <v>4901</v>
      </c>
      <c r="D1450" s="272" t="s">
        <v>4615</v>
      </c>
      <c r="E1450" s="269" t="s">
        <v>1685</v>
      </c>
      <c r="F1450" s="269" t="s">
        <v>1393</v>
      </c>
      <c r="G1450" s="269" t="s">
        <v>1649</v>
      </c>
      <c r="H1450" s="269" t="s">
        <v>1621</v>
      </c>
    </row>
    <row r="1451" spans="1:8" x14ac:dyDescent="0.25">
      <c r="A1451" s="273" t="s">
        <v>4902</v>
      </c>
      <c r="B1451" s="272" t="s">
        <v>4903</v>
      </c>
      <c r="C1451" s="272" t="s">
        <v>4904</v>
      </c>
      <c r="D1451" s="272" t="s">
        <v>4615</v>
      </c>
      <c r="E1451" s="269" t="s">
        <v>1721</v>
      </c>
      <c r="F1451" s="269" t="s">
        <v>1393</v>
      </c>
      <c r="G1451" s="269" t="s">
        <v>1649</v>
      </c>
      <c r="H1451" s="269" t="s">
        <v>1621</v>
      </c>
    </row>
    <row r="1452" spans="1:8" x14ac:dyDescent="0.25">
      <c r="A1452" s="273" t="s">
        <v>4905</v>
      </c>
      <c r="B1452" s="272" t="s">
        <v>4906</v>
      </c>
      <c r="C1452" s="272" t="s">
        <v>4907</v>
      </c>
      <c r="D1452" s="272" t="s">
        <v>4615</v>
      </c>
      <c r="E1452" s="269" t="s">
        <v>2092</v>
      </c>
      <c r="F1452" s="269" t="s">
        <v>1393</v>
      </c>
      <c r="G1452" s="269" t="s">
        <v>1678</v>
      </c>
      <c r="H1452" s="269" t="s">
        <v>1621</v>
      </c>
    </row>
    <row r="1453" spans="1:8" x14ac:dyDescent="0.25">
      <c r="A1453" s="273" t="s">
        <v>4908</v>
      </c>
      <c r="B1453" s="272" t="s">
        <v>4909</v>
      </c>
      <c r="C1453" s="272" t="s">
        <v>4910</v>
      </c>
      <c r="D1453" s="272" t="s">
        <v>4615</v>
      </c>
      <c r="E1453" s="269" t="s">
        <v>2092</v>
      </c>
      <c r="F1453" s="269" t="s">
        <v>1393</v>
      </c>
      <c r="G1453" s="269" t="s">
        <v>1678</v>
      </c>
      <c r="H1453" s="269" t="s">
        <v>1621</v>
      </c>
    </row>
    <row r="1454" spans="1:8" x14ac:dyDescent="0.25">
      <c r="A1454" s="273" t="s">
        <v>4911</v>
      </c>
      <c r="B1454" s="272" t="s">
        <v>4912</v>
      </c>
      <c r="C1454" s="272" t="s">
        <v>4913</v>
      </c>
      <c r="D1454" s="272" t="s">
        <v>4615</v>
      </c>
      <c r="E1454" s="269" t="s">
        <v>2092</v>
      </c>
      <c r="F1454" s="269" t="s">
        <v>1393</v>
      </c>
      <c r="G1454" s="269" t="s">
        <v>1678</v>
      </c>
      <c r="H1454" s="269" t="s">
        <v>1621</v>
      </c>
    </row>
    <row r="1455" spans="1:8" x14ac:dyDescent="0.25">
      <c r="A1455" s="273" t="s">
        <v>4914</v>
      </c>
      <c r="B1455" s="272" t="s">
        <v>4915</v>
      </c>
      <c r="C1455" s="272" t="s">
        <v>4916</v>
      </c>
      <c r="D1455" s="272" t="s">
        <v>4615</v>
      </c>
      <c r="E1455" s="269" t="s">
        <v>2092</v>
      </c>
      <c r="F1455" s="269" t="s">
        <v>1393</v>
      </c>
      <c r="G1455" s="269" t="s">
        <v>1678</v>
      </c>
      <c r="H1455" s="269" t="s">
        <v>1621</v>
      </c>
    </row>
    <row r="1456" spans="1:8" x14ac:dyDescent="0.25">
      <c r="A1456" s="272" t="s">
        <v>4917</v>
      </c>
      <c r="B1456" s="272" t="s">
        <v>4918</v>
      </c>
      <c r="C1456" s="272" t="s">
        <v>4919</v>
      </c>
      <c r="D1456" s="272" t="s">
        <v>4788</v>
      </c>
      <c r="E1456" s="269" t="s">
        <v>4639</v>
      </c>
      <c r="F1456" s="269" t="s">
        <v>1698</v>
      </c>
      <c r="G1456" s="269" t="s">
        <v>1709</v>
      </c>
      <c r="H1456" s="269" t="s">
        <v>1700</v>
      </c>
    </row>
    <row r="1457" spans="1:8" x14ac:dyDescent="0.25">
      <c r="A1457" s="272" t="s">
        <v>4920</v>
      </c>
      <c r="B1457" s="272" t="s">
        <v>4921</v>
      </c>
      <c r="C1457" s="272" t="s">
        <v>4922</v>
      </c>
      <c r="D1457" s="272" t="s">
        <v>4788</v>
      </c>
      <c r="E1457" s="269" t="s">
        <v>1979</v>
      </c>
      <c r="F1457" s="269" t="s">
        <v>1698</v>
      </c>
      <c r="G1457" s="269" t="s">
        <v>1709</v>
      </c>
      <c r="H1457" s="269" t="s">
        <v>1700</v>
      </c>
    </row>
    <row r="1458" spans="1:8" x14ac:dyDescent="0.25">
      <c r="A1458" s="272" t="s">
        <v>4923</v>
      </c>
      <c r="B1458" s="272" t="s">
        <v>4924</v>
      </c>
      <c r="C1458" s="272" t="s">
        <v>4925</v>
      </c>
      <c r="D1458" s="272" t="s">
        <v>4788</v>
      </c>
      <c r="E1458" s="269" t="s">
        <v>1969</v>
      </c>
      <c r="F1458" s="269" t="s">
        <v>1698</v>
      </c>
      <c r="G1458" s="269" t="s">
        <v>1709</v>
      </c>
      <c r="H1458" s="269" t="s">
        <v>1700</v>
      </c>
    </row>
    <row r="1459" spans="1:8" x14ac:dyDescent="0.25">
      <c r="A1459" s="272" t="s">
        <v>4926</v>
      </c>
      <c r="B1459" s="272" t="s">
        <v>4927</v>
      </c>
      <c r="C1459" s="272" t="s">
        <v>4928</v>
      </c>
      <c r="D1459" s="272" t="s">
        <v>4788</v>
      </c>
      <c r="E1459" s="269" t="s">
        <v>1948</v>
      </c>
      <c r="F1459" s="269" t="s">
        <v>1698</v>
      </c>
      <c r="G1459" s="269" t="s">
        <v>1699</v>
      </c>
      <c r="H1459" s="269" t="s">
        <v>1700</v>
      </c>
    </row>
    <row r="1460" spans="1:8" x14ac:dyDescent="0.25">
      <c r="A1460" s="272" t="s">
        <v>4929</v>
      </c>
      <c r="B1460" s="272" t="s">
        <v>4930</v>
      </c>
      <c r="C1460" s="272" t="s">
        <v>4931</v>
      </c>
      <c r="D1460" s="272" t="s">
        <v>4788</v>
      </c>
      <c r="E1460" s="269" t="s">
        <v>1917</v>
      </c>
      <c r="F1460" s="269" t="s">
        <v>1698</v>
      </c>
      <c r="G1460" s="269" t="s">
        <v>1699</v>
      </c>
      <c r="H1460" s="269" t="s">
        <v>1700</v>
      </c>
    </row>
    <row r="1461" spans="1:8" x14ac:dyDescent="0.25">
      <c r="A1461" s="272" t="s">
        <v>4932</v>
      </c>
      <c r="B1461" s="272" t="s">
        <v>4933</v>
      </c>
      <c r="C1461" s="272" t="s">
        <v>4934</v>
      </c>
      <c r="D1461" s="272" t="s">
        <v>4788</v>
      </c>
      <c r="E1461" s="269" t="s">
        <v>1969</v>
      </c>
      <c r="F1461" s="269" t="s">
        <v>1698</v>
      </c>
      <c r="G1461" s="269" t="s">
        <v>1709</v>
      </c>
      <c r="H1461" s="269" t="s">
        <v>1700</v>
      </c>
    </row>
    <row r="1462" spans="1:8" x14ac:dyDescent="0.25">
      <c r="A1462" s="272" t="s">
        <v>4935</v>
      </c>
      <c r="B1462" s="272" t="s">
        <v>4936</v>
      </c>
      <c r="C1462" s="272" t="s">
        <v>4937</v>
      </c>
      <c r="D1462" s="272" t="s">
        <v>4788</v>
      </c>
      <c r="E1462" s="269" t="s">
        <v>1948</v>
      </c>
      <c r="F1462" s="269" t="s">
        <v>1698</v>
      </c>
      <c r="G1462" s="269" t="s">
        <v>1699</v>
      </c>
      <c r="H1462" s="269" t="s">
        <v>1700</v>
      </c>
    </row>
    <row r="1463" spans="1:8" x14ac:dyDescent="0.25">
      <c r="A1463" s="272" t="s">
        <v>4938</v>
      </c>
      <c r="B1463" s="272" t="s">
        <v>4939</v>
      </c>
      <c r="C1463" s="272" t="s">
        <v>4940</v>
      </c>
      <c r="D1463" s="272" t="s">
        <v>4788</v>
      </c>
      <c r="E1463" s="269" t="s">
        <v>1917</v>
      </c>
      <c r="F1463" s="269" t="s">
        <v>1698</v>
      </c>
      <c r="G1463" s="269" t="s">
        <v>1699</v>
      </c>
      <c r="H1463" s="269" t="s">
        <v>1700</v>
      </c>
    </row>
    <row r="1464" spans="1:8" x14ac:dyDescent="0.25">
      <c r="A1464" s="272" t="s">
        <v>4941</v>
      </c>
      <c r="B1464" s="272" t="s">
        <v>4942</v>
      </c>
      <c r="C1464" s="272" t="s">
        <v>4943</v>
      </c>
      <c r="D1464" s="272" t="s">
        <v>4788</v>
      </c>
      <c r="E1464" s="269" t="s">
        <v>1877</v>
      </c>
      <c r="F1464" s="269" t="s">
        <v>1698</v>
      </c>
      <c r="G1464" s="269" t="s">
        <v>1709</v>
      </c>
      <c r="H1464" s="269" t="s">
        <v>1700</v>
      </c>
    </row>
    <row r="1465" spans="1:8" x14ac:dyDescent="0.25">
      <c r="A1465" s="272" t="s">
        <v>4944</v>
      </c>
      <c r="B1465" s="272" t="s">
        <v>4945</v>
      </c>
      <c r="C1465" s="272" t="s">
        <v>4946</v>
      </c>
      <c r="D1465" s="272" t="s">
        <v>4788</v>
      </c>
      <c r="E1465" s="269" t="s">
        <v>1917</v>
      </c>
      <c r="F1465" s="269" t="s">
        <v>1698</v>
      </c>
      <c r="G1465" s="269" t="s">
        <v>1699</v>
      </c>
      <c r="H1465" s="269" t="s">
        <v>1700</v>
      </c>
    </row>
    <row r="1466" spans="1:8" x14ac:dyDescent="0.25">
      <c r="A1466" s="272" t="s">
        <v>4947</v>
      </c>
      <c r="B1466" s="272" t="s">
        <v>4948</v>
      </c>
      <c r="C1466" s="272" t="s">
        <v>4949</v>
      </c>
      <c r="D1466" s="272" t="s">
        <v>4788</v>
      </c>
      <c r="E1466" s="269" t="s">
        <v>1969</v>
      </c>
      <c r="F1466" s="269" t="s">
        <v>1698</v>
      </c>
      <c r="G1466" s="269" t="s">
        <v>1709</v>
      </c>
      <c r="H1466" s="269" t="s">
        <v>1700</v>
      </c>
    </row>
    <row r="1467" spans="1:8" x14ac:dyDescent="0.25">
      <c r="A1467" s="272" t="s">
        <v>4950</v>
      </c>
      <c r="B1467" s="272" t="s">
        <v>4951</v>
      </c>
      <c r="C1467" s="272" t="s">
        <v>4952</v>
      </c>
      <c r="D1467" s="272" t="s">
        <v>4788</v>
      </c>
      <c r="E1467" s="269" t="s">
        <v>1843</v>
      </c>
      <c r="F1467" s="269" t="s">
        <v>1698</v>
      </c>
      <c r="G1467" s="269" t="s">
        <v>1709</v>
      </c>
      <c r="H1467" s="269" t="s">
        <v>1700</v>
      </c>
    </row>
    <row r="1468" spans="1:8" x14ac:dyDescent="0.25">
      <c r="A1468" s="272" t="s">
        <v>4953</v>
      </c>
      <c r="B1468" s="272" t="s">
        <v>4954</v>
      </c>
      <c r="C1468" s="272" t="s">
        <v>4955</v>
      </c>
      <c r="D1468" s="272" t="s">
        <v>4788</v>
      </c>
      <c r="E1468" s="269" t="s">
        <v>1929</v>
      </c>
      <c r="F1468" s="269" t="s">
        <v>1698</v>
      </c>
      <c r="G1468" s="269" t="s">
        <v>1699</v>
      </c>
      <c r="H1468" s="269" t="s">
        <v>1700</v>
      </c>
    </row>
    <row r="1469" spans="1:8" x14ac:dyDescent="0.25">
      <c r="A1469" s="272" t="s">
        <v>4956</v>
      </c>
      <c r="B1469" s="272" t="s">
        <v>4957</v>
      </c>
      <c r="C1469" s="272" t="s">
        <v>4958</v>
      </c>
      <c r="D1469" s="272" t="s">
        <v>4788</v>
      </c>
      <c r="E1469" s="269" t="s">
        <v>1969</v>
      </c>
      <c r="F1469" s="269" t="s">
        <v>1698</v>
      </c>
      <c r="G1469" s="269" t="s">
        <v>1709</v>
      </c>
      <c r="H1469" s="269" t="s">
        <v>1700</v>
      </c>
    </row>
    <row r="1470" spans="1:8" x14ac:dyDescent="0.25">
      <c r="A1470" s="272" t="s">
        <v>4959</v>
      </c>
      <c r="B1470" s="272" t="s">
        <v>4960</v>
      </c>
      <c r="C1470" s="272" t="s">
        <v>4961</v>
      </c>
      <c r="D1470" s="272" t="s">
        <v>4788</v>
      </c>
      <c r="E1470" s="269" t="s">
        <v>1979</v>
      </c>
      <c r="F1470" s="269" t="s">
        <v>1698</v>
      </c>
      <c r="G1470" s="269" t="s">
        <v>1709</v>
      </c>
      <c r="H1470" s="269" t="s">
        <v>1700</v>
      </c>
    </row>
    <row r="1471" spans="1:8" x14ac:dyDescent="0.25">
      <c r="A1471" s="272" t="s">
        <v>4962</v>
      </c>
      <c r="B1471" s="272" t="s">
        <v>4963</v>
      </c>
      <c r="C1471" s="272" t="s">
        <v>4964</v>
      </c>
      <c r="D1471" s="272" t="s">
        <v>4788</v>
      </c>
      <c r="E1471" s="269" t="s">
        <v>1917</v>
      </c>
      <c r="F1471" s="269" t="s">
        <v>1698</v>
      </c>
      <c r="G1471" s="269" t="s">
        <v>1699</v>
      </c>
      <c r="H1471" s="269" t="s">
        <v>1700</v>
      </c>
    </row>
    <row r="1472" spans="1:8" x14ac:dyDescent="0.25">
      <c r="A1472" s="272" t="s">
        <v>4965</v>
      </c>
      <c r="B1472" s="272" t="s">
        <v>4966</v>
      </c>
      <c r="C1472" s="272" t="s">
        <v>4967</v>
      </c>
      <c r="D1472" s="272" t="s">
        <v>4788</v>
      </c>
      <c r="E1472" s="269" t="s">
        <v>1969</v>
      </c>
      <c r="F1472" s="269" t="s">
        <v>1698</v>
      </c>
      <c r="G1472" s="269" t="s">
        <v>1709</v>
      </c>
      <c r="H1472" s="269" t="s">
        <v>1700</v>
      </c>
    </row>
    <row r="1473" spans="1:8" x14ac:dyDescent="0.25">
      <c r="A1473" s="272" t="s">
        <v>4968</v>
      </c>
      <c r="B1473" s="272" t="s">
        <v>4969</v>
      </c>
      <c r="C1473" s="272" t="s">
        <v>4970</v>
      </c>
      <c r="D1473" s="272" t="s">
        <v>4788</v>
      </c>
      <c r="E1473" s="269" t="s">
        <v>1948</v>
      </c>
      <c r="F1473" s="269" t="s">
        <v>1698</v>
      </c>
      <c r="G1473" s="269" t="s">
        <v>1699</v>
      </c>
      <c r="H1473" s="269" t="s">
        <v>1700</v>
      </c>
    </row>
    <row r="1474" spans="1:8" x14ac:dyDescent="0.25">
      <c r="A1474" s="272" t="s">
        <v>4971</v>
      </c>
      <c r="B1474" s="272" t="s">
        <v>4972</v>
      </c>
      <c r="C1474" s="272" t="s">
        <v>4973</v>
      </c>
      <c r="D1474" s="272" t="s">
        <v>4788</v>
      </c>
      <c r="E1474" s="269" t="s">
        <v>1969</v>
      </c>
      <c r="F1474" s="269" t="s">
        <v>1698</v>
      </c>
      <c r="G1474" s="269" t="s">
        <v>1709</v>
      </c>
      <c r="H1474" s="269" t="s">
        <v>1700</v>
      </c>
    </row>
    <row r="1475" spans="1:8" x14ac:dyDescent="0.25">
      <c r="A1475" s="272" t="s">
        <v>4974</v>
      </c>
      <c r="B1475" s="272" t="s">
        <v>4975</v>
      </c>
      <c r="C1475" s="272" t="s">
        <v>4976</v>
      </c>
      <c r="D1475" s="272" t="s">
        <v>4788</v>
      </c>
      <c r="E1475" s="269" t="s">
        <v>1877</v>
      </c>
      <c r="F1475" s="269" t="s">
        <v>1698</v>
      </c>
      <c r="G1475" s="269" t="s">
        <v>1709</v>
      </c>
      <c r="H1475" s="269" t="s">
        <v>1700</v>
      </c>
    </row>
    <row r="1476" spans="1:8" x14ac:dyDescent="0.25">
      <c r="A1476" s="272" t="s">
        <v>4977</v>
      </c>
      <c r="B1476" s="272" t="s">
        <v>4978</v>
      </c>
      <c r="C1476" s="272" t="s">
        <v>4964</v>
      </c>
      <c r="D1476" s="272" t="s">
        <v>4788</v>
      </c>
      <c r="E1476" s="269" t="s">
        <v>1917</v>
      </c>
      <c r="F1476" s="269" t="s">
        <v>1698</v>
      </c>
      <c r="G1476" s="269" t="s">
        <v>1699</v>
      </c>
      <c r="H1476" s="269" t="s">
        <v>1700</v>
      </c>
    </row>
    <row r="1477" spans="1:8" x14ac:dyDescent="0.25">
      <c r="A1477" s="272" t="s">
        <v>4979</v>
      </c>
      <c r="B1477" s="272" t="s">
        <v>4980</v>
      </c>
      <c r="C1477" s="272" t="s">
        <v>4981</v>
      </c>
      <c r="D1477" s="272" t="s">
        <v>4788</v>
      </c>
      <c r="E1477" s="269" t="s">
        <v>1969</v>
      </c>
      <c r="F1477" s="269" t="s">
        <v>1698</v>
      </c>
      <c r="G1477" s="269" t="s">
        <v>1709</v>
      </c>
      <c r="H1477" s="269" t="s">
        <v>1700</v>
      </c>
    </row>
    <row r="1478" spans="1:8" x14ac:dyDescent="0.25">
      <c r="A1478" s="272" t="s">
        <v>4982</v>
      </c>
      <c r="B1478" s="272" t="s">
        <v>4983</v>
      </c>
      <c r="C1478" s="272" t="s">
        <v>4984</v>
      </c>
      <c r="D1478" s="272" t="s">
        <v>4788</v>
      </c>
      <c r="E1478" s="269" t="s">
        <v>1741</v>
      </c>
      <c r="F1478" s="269" t="s">
        <v>1698</v>
      </c>
      <c r="G1478" s="269" t="s">
        <v>1699</v>
      </c>
      <c r="H1478" s="269" t="s">
        <v>1700</v>
      </c>
    </row>
    <row r="1479" spans="1:8" x14ac:dyDescent="0.25">
      <c r="A1479" s="272" t="s">
        <v>4985</v>
      </c>
      <c r="B1479" s="272" t="s">
        <v>4986</v>
      </c>
      <c r="C1479" s="272" t="s">
        <v>4987</v>
      </c>
      <c r="D1479" s="272" t="s">
        <v>4788</v>
      </c>
      <c r="E1479" s="269" t="s">
        <v>1877</v>
      </c>
      <c r="F1479" s="269" t="s">
        <v>1698</v>
      </c>
      <c r="G1479" s="269" t="s">
        <v>1709</v>
      </c>
      <c r="H1479" s="269" t="s">
        <v>1700</v>
      </c>
    </row>
    <row r="1480" spans="1:8" x14ac:dyDescent="0.25">
      <c r="A1480" s="272" t="s">
        <v>4988</v>
      </c>
      <c r="B1480" s="272" t="s">
        <v>4989</v>
      </c>
      <c r="C1480" s="272" t="s">
        <v>4990</v>
      </c>
      <c r="D1480" s="272" t="s">
        <v>4788</v>
      </c>
      <c r="E1480" s="269" t="s">
        <v>1917</v>
      </c>
      <c r="F1480" s="269" t="s">
        <v>1698</v>
      </c>
      <c r="G1480" s="269" t="s">
        <v>1699</v>
      </c>
      <c r="H1480" s="269" t="s">
        <v>1700</v>
      </c>
    </row>
    <row r="1481" spans="1:8" x14ac:dyDescent="0.25">
      <c r="A1481" s="272" t="s">
        <v>4991</v>
      </c>
      <c r="B1481" s="272" t="s">
        <v>4992</v>
      </c>
      <c r="C1481" s="272" t="s">
        <v>4993</v>
      </c>
      <c r="D1481" s="272" t="s">
        <v>4788</v>
      </c>
      <c r="E1481" s="269" t="s">
        <v>1843</v>
      </c>
      <c r="F1481" s="269" t="s">
        <v>1698</v>
      </c>
      <c r="G1481" s="269" t="s">
        <v>1709</v>
      </c>
      <c r="H1481" s="269" t="s">
        <v>1700</v>
      </c>
    </row>
    <row r="1482" spans="1:8" x14ac:dyDescent="0.25">
      <c r="A1482" s="272" t="s">
        <v>4994</v>
      </c>
      <c r="B1482" s="272" t="s">
        <v>4995</v>
      </c>
      <c r="C1482" s="272" t="s">
        <v>4996</v>
      </c>
      <c r="D1482" s="272" t="s">
        <v>4788</v>
      </c>
      <c r="E1482" s="269" t="s">
        <v>1969</v>
      </c>
      <c r="F1482" s="269" t="s">
        <v>1698</v>
      </c>
      <c r="G1482" s="269" t="s">
        <v>1709</v>
      </c>
      <c r="H1482" s="269" t="s">
        <v>1700</v>
      </c>
    </row>
    <row r="1483" spans="1:8" x14ac:dyDescent="0.25">
      <c r="A1483" s="272" t="s">
        <v>4997</v>
      </c>
      <c r="B1483" s="272" t="s">
        <v>4998</v>
      </c>
      <c r="C1483" s="272" t="s">
        <v>4999</v>
      </c>
      <c r="D1483" s="272" t="s">
        <v>4788</v>
      </c>
      <c r="E1483" s="269" t="s">
        <v>1877</v>
      </c>
      <c r="F1483" s="269" t="s">
        <v>1698</v>
      </c>
      <c r="G1483" s="269" t="s">
        <v>1709</v>
      </c>
      <c r="H1483" s="269" t="s">
        <v>1700</v>
      </c>
    </row>
    <row r="1484" spans="1:8" x14ac:dyDescent="0.25">
      <c r="A1484" s="272" t="s">
        <v>5000</v>
      </c>
      <c r="B1484" s="272" t="s">
        <v>5001</v>
      </c>
      <c r="C1484" s="272" t="s">
        <v>5002</v>
      </c>
      <c r="D1484" s="272" t="s">
        <v>4788</v>
      </c>
      <c r="E1484" s="269" t="s">
        <v>3020</v>
      </c>
      <c r="F1484" s="269" t="s">
        <v>1698</v>
      </c>
      <c r="G1484" s="269" t="s">
        <v>1699</v>
      </c>
      <c r="H1484" s="269" t="s">
        <v>1700</v>
      </c>
    </row>
    <row r="1485" spans="1:8" x14ac:dyDescent="0.25">
      <c r="A1485" s="272" t="s">
        <v>5003</v>
      </c>
      <c r="B1485" s="272" t="s">
        <v>5004</v>
      </c>
      <c r="C1485" s="272" t="s">
        <v>5005</v>
      </c>
      <c r="D1485" s="272" t="s">
        <v>4788</v>
      </c>
      <c r="E1485" s="269" t="s">
        <v>3020</v>
      </c>
      <c r="F1485" s="269" t="s">
        <v>1698</v>
      </c>
      <c r="G1485" s="269" t="s">
        <v>1699</v>
      </c>
      <c r="H1485" s="269" t="s">
        <v>1700</v>
      </c>
    </row>
    <row r="1486" spans="1:8" x14ac:dyDescent="0.25">
      <c r="A1486" s="272" t="s">
        <v>5006</v>
      </c>
      <c r="B1486" s="272" t="s">
        <v>5007</v>
      </c>
      <c r="C1486" s="272" t="s">
        <v>5008</v>
      </c>
      <c r="D1486" s="272" t="s">
        <v>4788</v>
      </c>
      <c r="E1486" s="269" t="s">
        <v>1929</v>
      </c>
      <c r="F1486" s="269" t="s">
        <v>1698</v>
      </c>
      <c r="G1486" s="269" t="s">
        <v>1699</v>
      </c>
      <c r="H1486" s="269" t="s">
        <v>1700</v>
      </c>
    </row>
    <row r="1487" spans="1:8" x14ac:dyDescent="0.25">
      <c r="A1487" s="272" t="s">
        <v>5009</v>
      </c>
      <c r="B1487" s="272" t="s">
        <v>5010</v>
      </c>
      <c r="C1487" s="272" t="s">
        <v>5011</v>
      </c>
      <c r="D1487" s="272" t="s">
        <v>4788</v>
      </c>
      <c r="E1487" s="269" t="s">
        <v>1979</v>
      </c>
      <c r="F1487" s="269" t="s">
        <v>1698</v>
      </c>
      <c r="G1487" s="269" t="s">
        <v>1709</v>
      </c>
      <c r="H1487" s="269" t="s">
        <v>1700</v>
      </c>
    </row>
    <row r="1488" spans="1:8" x14ac:dyDescent="0.25">
      <c r="A1488" s="272" t="s">
        <v>5012</v>
      </c>
      <c r="B1488" s="272" t="s">
        <v>5013</v>
      </c>
      <c r="C1488" s="272" t="s">
        <v>5014</v>
      </c>
      <c r="D1488" s="272" t="s">
        <v>4788</v>
      </c>
      <c r="F1488" s="269" t="s">
        <v>2039</v>
      </c>
    </row>
    <row r="1489" spans="1:8" x14ac:dyDescent="0.25">
      <c r="A1489" s="272" t="s">
        <v>5015</v>
      </c>
      <c r="B1489" s="272" t="s">
        <v>5016</v>
      </c>
      <c r="C1489" s="272" t="s">
        <v>5017</v>
      </c>
      <c r="D1489" s="272" t="s">
        <v>4788</v>
      </c>
      <c r="F1489" s="269" t="s">
        <v>1714</v>
      </c>
    </row>
    <row r="1490" spans="1:8" x14ac:dyDescent="0.25">
      <c r="A1490" s="272" t="s">
        <v>5018</v>
      </c>
      <c r="B1490" s="272" t="s">
        <v>5019</v>
      </c>
      <c r="C1490" s="272" t="s">
        <v>5020</v>
      </c>
      <c r="D1490" s="272" t="s">
        <v>4798</v>
      </c>
      <c r="E1490" s="269" t="s">
        <v>1979</v>
      </c>
      <c r="F1490" s="269" t="s">
        <v>1698</v>
      </c>
      <c r="G1490" s="269" t="s">
        <v>1709</v>
      </c>
      <c r="H1490" s="269" t="s">
        <v>1700</v>
      </c>
    </row>
    <row r="1491" spans="1:8" x14ac:dyDescent="0.25">
      <c r="A1491" s="272" t="s">
        <v>5021</v>
      </c>
      <c r="B1491" s="272" t="s">
        <v>5022</v>
      </c>
      <c r="C1491" s="272" t="s">
        <v>5023</v>
      </c>
      <c r="D1491" s="272" t="s">
        <v>4798</v>
      </c>
      <c r="E1491" s="269" t="s">
        <v>1877</v>
      </c>
      <c r="F1491" s="269" t="s">
        <v>1698</v>
      </c>
      <c r="G1491" s="269" t="s">
        <v>1709</v>
      </c>
      <c r="H1491" s="269" t="s">
        <v>1700</v>
      </c>
    </row>
    <row r="1492" spans="1:8" x14ac:dyDescent="0.25">
      <c r="A1492" s="272" t="s">
        <v>5024</v>
      </c>
      <c r="B1492" s="272" t="s">
        <v>5025</v>
      </c>
      <c r="C1492" s="272" t="s">
        <v>5026</v>
      </c>
      <c r="D1492" s="272" t="s">
        <v>4798</v>
      </c>
      <c r="E1492" s="269" t="s">
        <v>1708</v>
      </c>
      <c r="F1492" s="269" t="s">
        <v>1698</v>
      </c>
      <c r="G1492" s="269" t="s">
        <v>1709</v>
      </c>
      <c r="H1492" s="269" t="s">
        <v>1700</v>
      </c>
    </row>
    <row r="1493" spans="1:8" x14ac:dyDescent="0.25">
      <c r="A1493" s="272" t="s">
        <v>5027</v>
      </c>
      <c r="B1493" s="272" t="s">
        <v>5028</v>
      </c>
      <c r="C1493" s="272" t="s">
        <v>5029</v>
      </c>
      <c r="D1493" s="272" t="s">
        <v>4798</v>
      </c>
      <c r="E1493" s="269" t="s">
        <v>1917</v>
      </c>
      <c r="F1493" s="269" t="s">
        <v>1698</v>
      </c>
      <c r="G1493" s="269" t="s">
        <v>1699</v>
      </c>
      <c r="H1493" s="269" t="s">
        <v>1700</v>
      </c>
    </row>
    <row r="1494" spans="1:8" x14ac:dyDescent="0.25">
      <c r="A1494" s="272" t="s">
        <v>5030</v>
      </c>
      <c r="B1494" s="272" t="s">
        <v>5031</v>
      </c>
      <c r="C1494" s="272" t="s">
        <v>5032</v>
      </c>
      <c r="D1494" s="272" t="s">
        <v>1778</v>
      </c>
      <c r="E1494" s="269" t="s">
        <v>1917</v>
      </c>
      <c r="F1494" s="269" t="s">
        <v>1698</v>
      </c>
      <c r="G1494" s="269" t="s">
        <v>1699</v>
      </c>
      <c r="H1494" s="269" t="s">
        <v>1700</v>
      </c>
    </row>
    <row r="1495" spans="1:8" x14ac:dyDescent="0.25">
      <c r="A1495" s="273" t="s">
        <v>5033</v>
      </c>
      <c r="B1495" s="272" t="s">
        <v>5034</v>
      </c>
      <c r="C1495" s="272" t="s">
        <v>5035</v>
      </c>
      <c r="D1495" s="272" t="s">
        <v>1729</v>
      </c>
      <c r="E1495" s="269" t="s">
        <v>1685</v>
      </c>
      <c r="F1495" s="269" t="s">
        <v>1393</v>
      </c>
      <c r="G1495" s="269" t="s">
        <v>1649</v>
      </c>
      <c r="H1495" s="269" t="s">
        <v>1621</v>
      </c>
    </row>
    <row r="1496" spans="1:8" x14ac:dyDescent="0.25">
      <c r="A1496" s="272" t="s">
        <v>5036</v>
      </c>
      <c r="B1496" s="272" t="s">
        <v>5037</v>
      </c>
      <c r="C1496" s="272" t="s">
        <v>5038</v>
      </c>
      <c r="D1496" s="272" t="s">
        <v>1729</v>
      </c>
      <c r="E1496" s="269" t="s">
        <v>2129</v>
      </c>
      <c r="F1496" s="269" t="s">
        <v>1393</v>
      </c>
      <c r="G1496" s="269" t="s">
        <v>1649</v>
      </c>
      <c r="H1496" s="269" t="s">
        <v>1621</v>
      </c>
    </row>
    <row r="1497" spans="1:8" x14ac:dyDescent="0.25">
      <c r="A1497" s="273" t="s">
        <v>5039</v>
      </c>
      <c r="B1497" s="272" t="s">
        <v>5040</v>
      </c>
      <c r="C1497" s="272" t="s">
        <v>5041</v>
      </c>
      <c r="D1497" s="272" t="s">
        <v>1729</v>
      </c>
      <c r="E1497" s="269" t="s">
        <v>1625</v>
      </c>
      <c r="F1497" s="269" t="s">
        <v>1393</v>
      </c>
      <c r="G1497" s="269" t="s">
        <v>1630</v>
      </c>
      <c r="H1497" s="269" t="s">
        <v>1621</v>
      </c>
    </row>
    <row r="1498" spans="1:8" x14ac:dyDescent="0.25">
      <c r="A1498" s="272" t="s">
        <v>5042</v>
      </c>
      <c r="B1498" s="272" t="s">
        <v>5043</v>
      </c>
      <c r="C1498" s="272" t="s">
        <v>5044</v>
      </c>
      <c r="D1498" s="272" t="s">
        <v>1729</v>
      </c>
      <c r="E1498" s="269" t="s">
        <v>1689</v>
      </c>
      <c r="F1498" s="269" t="s">
        <v>1393</v>
      </c>
      <c r="G1498" s="269" t="s">
        <v>1649</v>
      </c>
      <c r="H1498" s="269" t="s">
        <v>1621</v>
      </c>
    </row>
    <row r="1499" spans="1:8" x14ac:dyDescent="0.25">
      <c r="A1499" s="273" t="s">
        <v>5045</v>
      </c>
      <c r="B1499" s="272" t="s">
        <v>5046</v>
      </c>
      <c r="C1499" s="272" t="s">
        <v>5047</v>
      </c>
      <c r="D1499" s="272" t="s">
        <v>1729</v>
      </c>
      <c r="E1499" s="269" t="s">
        <v>1677</v>
      </c>
      <c r="F1499" s="269" t="s">
        <v>1393</v>
      </c>
      <c r="G1499" s="269" t="s">
        <v>1678</v>
      </c>
      <c r="H1499" s="269" t="s">
        <v>1621</v>
      </c>
    </row>
    <row r="1500" spans="1:8" x14ac:dyDescent="0.25">
      <c r="A1500" s="272" t="s">
        <v>5048</v>
      </c>
      <c r="B1500" s="272" t="s">
        <v>5049</v>
      </c>
      <c r="C1500" s="272" t="s">
        <v>5050</v>
      </c>
      <c r="D1500" s="272" t="s">
        <v>1729</v>
      </c>
      <c r="E1500" s="269" t="s">
        <v>1771</v>
      </c>
      <c r="F1500" s="269" t="s">
        <v>1393</v>
      </c>
      <c r="G1500" s="269" t="s">
        <v>1620</v>
      </c>
      <c r="H1500" s="269" t="s">
        <v>1621</v>
      </c>
    </row>
    <row r="1501" spans="1:8" x14ac:dyDescent="0.25">
      <c r="A1501" s="272" t="s">
        <v>5051</v>
      </c>
      <c r="B1501" s="272" t="s">
        <v>5052</v>
      </c>
      <c r="C1501" s="272" t="s">
        <v>5053</v>
      </c>
      <c r="D1501" s="272" t="s">
        <v>1729</v>
      </c>
      <c r="E1501" s="269" t="s">
        <v>1767</v>
      </c>
      <c r="F1501" s="269" t="s">
        <v>1393</v>
      </c>
      <c r="G1501" s="269" t="s">
        <v>1678</v>
      </c>
      <c r="H1501" s="269" t="s">
        <v>1621</v>
      </c>
    </row>
    <row r="1502" spans="1:8" x14ac:dyDescent="0.25">
      <c r="A1502" s="272" t="s">
        <v>5054</v>
      </c>
      <c r="B1502" s="272" t="s">
        <v>5055</v>
      </c>
      <c r="C1502" s="272" t="s">
        <v>5056</v>
      </c>
      <c r="D1502" s="272" t="s">
        <v>1729</v>
      </c>
      <c r="E1502" s="269" t="s">
        <v>1629</v>
      </c>
      <c r="F1502" s="269" t="s">
        <v>1393</v>
      </c>
      <c r="G1502" s="269" t="s">
        <v>1630</v>
      </c>
      <c r="H1502" s="269" t="s">
        <v>1621</v>
      </c>
    </row>
    <row r="1503" spans="1:8" x14ac:dyDescent="0.25">
      <c r="A1503" s="273" t="s">
        <v>5057</v>
      </c>
      <c r="B1503" s="272" t="s">
        <v>5058</v>
      </c>
      <c r="C1503" s="272" t="s">
        <v>5059</v>
      </c>
      <c r="D1503" s="272" t="s">
        <v>1729</v>
      </c>
      <c r="E1503" s="269" t="s">
        <v>1724</v>
      </c>
      <c r="F1503" s="269" t="s">
        <v>1393</v>
      </c>
      <c r="G1503" s="269" t="s">
        <v>1630</v>
      </c>
      <c r="H1503" s="269" t="s">
        <v>1621</v>
      </c>
    </row>
    <row r="1504" spans="1:8" x14ac:dyDescent="0.25">
      <c r="A1504" s="273" t="s">
        <v>5060</v>
      </c>
      <c r="B1504" s="272" t="s">
        <v>5061</v>
      </c>
      <c r="C1504" s="272" t="s">
        <v>582</v>
      </c>
      <c r="D1504" s="272" t="s">
        <v>1729</v>
      </c>
      <c r="E1504" s="269" t="s">
        <v>2092</v>
      </c>
      <c r="F1504" s="269" t="s">
        <v>1393</v>
      </c>
      <c r="G1504" s="269" t="s">
        <v>1678</v>
      </c>
      <c r="H1504" s="269" t="s">
        <v>1621</v>
      </c>
    </row>
    <row r="1505" spans="1:8" x14ac:dyDescent="0.25">
      <c r="A1505" s="273" t="s">
        <v>5062</v>
      </c>
      <c r="B1505" s="272" t="s">
        <v>961</v>
      </c>
      <c r="C1505" s="272" t="s">
        <v>962</v>
      </c>
      <c r="D1505" s="272" t="s">
        <v>1729</v>
      </c>
      <c r="E1505" s="269" t="s">
        <v>2092</v>
      </c>
      <c r="F1505" s="269" t="s">
        <v>1393</v>
      </c>
      <c r="G1505" s="269" t="s">
        <v>1678</v>
      </c>
      <c r="H1505" s="269" t="s">
        <v>1621</v>
      </c>
    </row>
    <row r="1506" spans="1:8" x14ac:dyDescent="0.25">
      <c r="A1506" s="272" t="s">
        <v>5063</v>
      </c>
      <c r="B1506" s="272" t="s">
        <v>5064</v>
      </c>
      <c r="C1506" s="272" t="s">
        <v>5065</v>
      </c>
      <c r="D1506" s="272" t="s">
        <v>1778</v>
      </c>
      <c r="E1506" s="269" t="s">
        <v>5066</v>
      </c>
      <c r="F1506" s="269" t="s">
        <v>1698</v>
      </c>
    </row>
    <row r="1507" spans="1:8" x14ac:dyDescent="0.25">
      <c r="A1507" s="272" t="s">
        <v>5067</v>
      </c>
      <c r="B1507" s="272" t="s">
        <v>5068</v>
      </c>
      <c r="C1507" s="272" t="s">
        <v>5069</v>
      </c>
      <c r="D1507" s="272" t="s">
        <v>1778</v>
      </c>
      <c r="F1507" s="269" t="s">
        <v>1714</v>
      </c>
    </row>
    <row r="1508" spans="1:8" x14ac:dyDescent="0.25">
      <c r="A1508" s="273" t="s">
        <v>5070</v>
      </c>
      <c r="B1508" s="272" t="s">
        <v>5071</v>
      </c>
      <c r="C1508" s="272" t="s">
        <v>5072</v>
      </c>
      <c r="D1508" s="272" t="s">
        <v>1729</v>
      </c>
      <c r="E1508" s="269" t="s">
        <v>1644</v>
      </c>
      <c r="F1508" s="269" t="s">
        <v>1393</v>
      </c>
      <c r="G1508" s="269" t="s">
        <v>1630</v>
      </c>
      <c r="H1508" s="269" t="s">
        <v>1621</v>
      </c>
    </row>
    <row r="1509" spans="1:8" x14ac:dyDescent="0.25">
      <c r="A1509" s="273" t="s">
        <v>5073</v>
      </c>
      <c r="B1509" s="272" t="s">
        <v>5074</v>
      </c>
      <c r="C1509" s="272" t="s">
        <v>5075</v>
      </c>
      <c r="D1509" s="272" t="s">
        <v>1729</v>
      </c>
      <c r="E1509" s="269" t="s">
        <v>1724</v>
      </c>
      <c r="F1509" s="269" t="s">
        <v>1393</v>
      </c>
      <c r="G1509" s="269" t="s">
        <v>1630</v>
      </c>
      <c r="H1509" s="269" t="s">
        <v>1621</v>
      </c>
    </row>
    <row r="1510" spans="1:8" x14ac:dyDescent="0.25">
      <c r="A1510" s="272" t="s">
        <v>5076</v>
      </c>
      <c r="B1510" s="272" t="s">
        <v>5077</v>
      </c>
      <c r="C1510" s="272" t="s">
        <v>5078</v>
      </c>
      <c r="D1510" s="272" t="s">
        <v>1729</v>
      </c>
      <c r="E1510" s="269" t="s">
        <v>1979</v>
      </c>
      <c r="F1510" s="269" t="s">
        <v>1698</v>
      </c>
      <c r="G1510" s="269" t="s">
        <v>1794</v>
      </c>
    </row>
    <row r="1511" spans="1:8" x14ac:dyDescent="0.25">
      <c r="A1511" s="272" t="s">
        <v>5079</v>
      </c>
      <c r="B1511" s="272" t="s">
        <v>5080</v>
      </c>
      <c r="C1511" s="272" t="s">
        <v>5081</v>
      </c>
      <c r="D1511" s="272" t="s">
        <v>1729</v>
      </c>
      <c r="E1511" s="269" t="s">
        <v>1771</v>
      </c>
      <c r="F1511" s="269" t="s">
        <v>1393</v>
      </c>
      <c r="G1511" s="275" t="s">
        <v>1620</v>
      </c>
      <c r="H1511" s="269" t="s">
        <v>1631</v>
      </c>
    </row>
    <row r="1512" spans="1:8" x14ac:dyDescent="0.25">
      <c r="A1512" s="272" t="s">
        <v>5082</v>
      </c>
      <c r="B1512" s="272" t="s">
        <v>5083</v>
      </c>
      <c r="C1512" s="272" t="s">
        <v>5084</v>
      </c>
      <c r="D1512" s="272" t="s">
        <v>1729</v>
      </c>
      <c r="E1512" s="269" t="s">
        <v>1629</v>
      </c>
      <c r="F1512" s="269" t="s">
        <v>1393</v>
      </c>
      <c r="G1512" s="275" t="s">
        <v>1630</v>
      </c>
      <c r="H1512" s="269" t="s">
        <v>1631</v>
      </c>
    </row>
    <row r="1513" spans="1:8" s="277" customFormat="1" x14ac:dyDescent="0.25">
      <c r="A1513" s="274" t="s">
        <v>5085</v>
      </c>
      <c r="B1513" s="274" t="s">
        <v>5086</v>
      </c>
      <c r="C1513" s="274" t="s">
        <v>5087</v>
      </c>
      <c r="D1513" s="274" t="s">
        <v>1778</v>
      </c>
      <c r="F1513" s="277" t="s">
        <v>1698</v>
      </c>
    </row>
    <row r="1514" spans="1:8" x14ac:dyDescent="0.25">
      <c r="A1514" s="272" t="s">
        <v>5088</v>
      </c>
      <c r="B1514" s="272" t="s">
        <v>5089</v>
      </c>
      <c r="C1514" s="272" t="s">
        <v>5090</v>
      </c>
      <c r="D1514" s="272" t="s">
        <v>1778</v>
      </c>
      <c r="E1514" s="269" t="s">
        <v>1917</v>
      </c>
      <c r="F1514" s="269" t="s">
        <v>1698</v>
      </c>
      <c r="G1514" s="269" t="s">
        <v>1794</v>
      </c>
    </row>
    <row r="1515" spans="1:8" x14ac:dyDescent="0.25">
      <c r="A1515" s="272" t="s">
        <v>5091</v>
      </c>
      <c r="B1515" s="272" t="s">
        <v>5092</v>
      </c>
      <c r="C1515" s="272" t="s">
        <v>5093</v>
      </c>
      <c r="D1515" s="272" t="s">
        <v>1778</v>
      </c>
      <c r="E1515" s="269" t="s">
        <v>1917</v>
      </c>
      <c r="F1515" s="269" t="s">
        <v>1698</v>
      </c>
      <c r="G1515" s="269" t="s">
        <v>1794</v>
      </c>
    </row>
    <row r="1516" spans="1:8" x14ac:dyDescent="0.25">
      <c r="A1516" s="272" t="s">
        <v>5094</v>
      </c>
      <c r="B1516" s="272" t="s">
        <v>5086</v>
      </c>
      <c r="C1516" s="272" t="s">
        <v>5095</v>
      </c>
      <c r="D1516" s="272" t="s">
        <v>1778</v>
      </c>
      <c r="E1516" s="269" t="s">
        <v>1979</v>
      </c>
      <c r="F1516" s="269" t="s">
        <v>1698</v>
      </c>
      <c r="G1516" s="269" t="s">
        <v>1794</v>
      </c>
    </row>
    <row r="1517" spans="1:8" x14ac:dyDescent="0.25">
      <c r="A1517" s="272" t="s">
        <v>5096</v>
      </c>
      <c r="B1517" s="272" t="s">
        <v>5086</v>
      </c>
      <c r="C1517" s="272" t="s">
        <v>5095</v>
      </c>
      <c r="D1517" s="272" t="s">
        <v>1778</v>
      </c>
      <c r="E1517" s="269" t="s">
        <v>1979</v>
      </c>
      <c r="F1517" s="269" t="s">
        <v>1698</v>
      </c>
      <c r="G1517" s="269" t="s">
        <v>1794</v>
      </c>
    </row>
    <row r="1518" spans="1:8" x14ac:dyDescent="0.25">
      <c r="A1518" s="272" t="s">
        <v>5097</v>
      </c>
      <c r="B1518" s="272" t="s">
        <v>5086</v>
      </c>
      <c r="C1518" s="272" t="s">
        <v>5095</v>
      </c>
      <c r="D1518" s="272" t="s">
        <v>1778</v>
      </c>
      <c r="E1518" s="269" t="s">
        <v>1979</v>
      </c>
      <c r="F1518" s="269" t="s">
        <v>1698</v>
      </c>
      <c r="G1518" s="269" t="s">
        <v>1794</v>
      </c>
    </row>
    <row r="1519" spans="1:8" x14ac:dyDescent="0.25">
      <c r="A1519" s="272" t="s">
        <v>5098</v>
      </c>
      <c r="B1519" s="272" t="s">
        <v>5086</v>
      </c>
      <c r="C1519" s="272" t="s">
        <v>5095</v>
      </c>
      <c r="D1519" s="272" t="s">
        <v>1778</v>
      </c>
      <c r="E1519" s="269" t="s">
        <v>1979</v>
      </c>
      <c r="F1519" s="269" t="s">
        <v>1698</v>
      </c>
      <c r="G1519" s="269" t="s">
        <v>1794</v>
      </c>
    </row>
    <row r="1520" spans="1:8" x14ac:dyDescent="0.25">
      <c r="A1520" s="272" t="s">
        <v>5099</v>
      </c>
      <c r="B1520" s="272" t="s">
        <v>5086</v>
      </c>
      <c r="C1520" s="272" t="s">
        <v>5095</v>
      </c>
      <c r="D1520" s="272" t="s">
        <v>1778</v>
      </c>
      <c r="E1520" s="269" t="s">
        <v>1979</v>
      </c>
      <c r="F1520" s="269" t="s">
        <v>1698</v>
      </c>
      <c r="G1520" s="269" t="s">
        <v>1794</v>
      </c>
    </row>
    <row r="1521" spans="1:8" x14ac:dyDescent="0.25">
      <c r="A1521" s="272" t="s">
        <v>5100</v>
      </c>
      <c r="B1521" s="272" t="s">
        <v>5086</v>
      </c>
      <c r="C1521" s="272" t="s">
        <v>5095</v>
      </c>
      <c r="D1521" s="272" t="s">
        <v>1778</v>
      </c>
      <c r="E1521" s="269" t="s">
        <v>1979</v>
      </c>
      <c r="F1521" s="269" t="s">
        <v>1698</v>
      </c>
      <c r="G1521" s="269" t="s">
        <v>1794</v>
      </c>
    </row>
    <row r="1522" spans="1:8" x14ac:dyDescent="0.25">
      <c r="A1522" s="272" t="s">
        <v>5101</v>
      </c>
      <c r="B1522" s="272" t="s">
        <v>5086</v>
      </c>
      <c r="C1522" s="272" t="s">
        <v>5095</v>
      </c>
      <c r="D1522" s="272" t="s">
        <v>1778</v>
      </c>
      <c r="E1522" s="269" t="s">
        <v>1979</v>
      </c>
      <c r="F1522" s="269" t="s">
        <v>1698</v>
      </c>
      <c r="G1522" s="269" t="s">
        <v>1794</v>
      </c>
    </row>
    <row r="1523" spans="1:8" x14ac:dyDescent="0.25">
      <c r="A1523" s="272" t="s">
        <v>5102</v>
      </c>
      <c r="B1523" s="272" t="s">
        <v>5086</v>
      </c>
      <c r="C1523" s="272" t="s">
        <v>5095</v>
      </c>
      <c r="D1523" s="272" t="s">
        <v>1778</v>
      </c>
      <c r="E1523" s="269" t="s">
        <v>1979</v>
      </c>
      <c r="F1523" s="269" t="s">
        <v>1698</v>
      </c>
      <c r="G1523" s="269" t="s">
        <v>1794</v>
      </c>
    </row>
    <row r="1524" spans="1:8" x14ac:dyDescent="0.25">
      <c r="A1524" s="272" t="s">
        <v>5103</v>
      </c>
      <c r="B1524" s="272" t="s">
        <v>5086</v>
      </c>
      <c r="C1524" s="272" t="s">
        <v>5095</v>
      </c>
      <c r="D1524" s="272" t="s">
        <v>1778</v>
      </c>
      <c r="E1524" s="269" t="s">
        <v>1979</v>
      </c>
      <c r="F1524" s="269" t="s">
        <v>1698</v>
      </c>
      <c r="G1524" s="269" t="s">
        <v>1794</v>
      </c>
    </row>
    <row r="1525" spans="1:8" x14ac:dyDescent="0.25">
      <c r="A1525" s="272" t="s">
        <v>5104</v>
      </c>
      <c r="B1525" s="272" t="s">
        <v>5105</v>
      </c>
      <c r="C1525" s="272" t="s">
        <v>5106</v>
      </c>
      <c r="D1525" s="272" t="s">
        <v>1778</v>
      </c>
      <c r="E1525" s="269" t="s">
        <v>1843</v>
      </c>
      <c r="F1525" s="269" t="s">
        <v>1698</v>
      </c>
      <c r="G1525" s="269" t="s">
        <v>1794</v>
      </c>
    </row>
    <row r="1526" spans="1:8" s="277" customFormat="1" x14ac:dyDescent="0.25">
      <c r="A1526" s="274" t="s">
        <v>5107</v>
      </c>
      <c r="B1526" s="274" t="s">
        <v>5108</v>
      </c>
      <c r="C1526" s="274" t="s">
        <v>5109</v>
      </c>
      <c r="D1526" s="274" t="s">
        <v>1778</v>
      </c>
      <c r="F1526" s="277" t="s">
        <v>1698</v>
      </c>
    </row>
    <row r="1527" spans="1:8" x14ac:dyDescent="0.25">
      <c r="A1527" s="272" t="s">
        <v>5110</v>
      </c>
      <c r="B1527" s="272" t="s">
        <v>5111</v>
      </c>
      <c r="C1527" s="272" t="s">
        <v>5112</v>
      </c>
      <c r="D1527" s="272" t="s">
        <v>3023</v>
      </c>
      <c r="E1527" s="269" t="s">
        <v>1969</v>
      </c>
      <c r="F1527" s="269" t="s">
        <v>1698</v>
      </c>
      <c r="G1527" s="269" t="s">
        <v>1794</v>
      </c>
    </row>
    <row r="1528" spans="1:8" x14ac:dyDescent="0.25">
      <c r="A1528" s="273" t="s">
        <v>963</v>
      </c>
      <c r="B1528" s="272" t="s">
        <v>964</v>
      </c>
      <c r="C1528" s="272" t="s">
        <v>5113</v>
      </c>
      <c r="D1528" s="272" t="s">
        <v>1729</v>
      </c>
      <c r="E1528" s="269" t="s">
        <v>1629</v>
      </c>
      <c r="F1528" s="269" t="s">
        <v>1393</v>
      </c>
      <c r="G1528" s="269" t="s">
        <v>1630</v>
      </c>
      <c r="H1528" s="269" t="s">
        <v>1621</v>
      </c>
    </row>
    <row r="1529" spans="1:8" x14ac:dyDescent="0.25">
      <c r="A1529" s="272" t="s">
        <v>1330</v>
      </c>
      <c r="B1529" s="272" t="s">
        <v>5114</v>
      </c>
      <c r="C1529" s="272" t="s">
        <v>5115</v>
      </c>
      <c r="D1529" s="272" t="s">
        <v>3169</v>
      </c>
      <c r="E1529" s="269" t="s">
        <v>1853</v>
      </c>
      <c r="F1529" s="269" t="s">
        <v>1698</v>
      </c>
      <c r="G1529" s="269" t="s">
        <v>1794</v>
      </c>
    </row>
    <row r="1530" spans="1:8" x14ac:dyDescent="0.25">
      <c r="A1530" s="273" t="s">
        <v>5116</v>
      </c>
      <c r="B1530" s="272" t="s">
        <v>5117</v>
      </c>
      <c r="C1530" s="272" t="s">
        <v>5118</v>
      </c>
      <c r="D1530" s="272" t="s">
        <v>1729</v>
      </c>
      <c r="E1530" s="269" t="s">
        <v>1771</v>
      </c>
      <c r="F1530" s="269" t="s">
        <v>1393</v>
      </c>
      <c r="G1530" s="269" t="s">
        <v>1620</v>
      </c>
      <c r="H1530" s="269" t="s">
        <v>1621</v>
      </c>
    </row>
    <row r="1531" spans="1:8" x14ac:dyDescent="0.25">
      <c r="A1531" s="272" t="s">
        <v>5119</v>
      </c>
      <c r="B1531" s="272" t="s">
        <v>5120</v>
      </c>
      <c r="C1531" s="272" t="s">
        <v>5121</v>
      </c>
      <c r="D1531" s="272" t="s">
        <v>1729</v>
      </c>
      <c r="E1531" s="269" t="s">
        <v>1625</v>
      </c>
      <c r="F1531" s="269" t="s">
        <v>1393</v>
      </c>
      <c r="G1531" s="269" t="s">
        <v>1630</v>
      </c>
      <c r="H1531" s="269" t="s">
        <v>1621</v>
      </c>
    </row>
    <row r="1532" spans="1:8" x14ac:dyDescent="0.25">
      <c r="A1532" s="273" t="s">
        <v>5122</v>
      </c>
      <c r="B1532" s="272" t="s">
        <v>5123</v>
      </c>
      <c r="C1532" s="272" t="s">
        <v>5124</v>
      </c>
      <c r="D1532" s="272" t="s">
        <v>1729</v>
      </c>
      <c r="E1532" s="269" t="s">
        <v>1724</v>
      </c>
      <c r="F1532" s="269" t="s">
        <v>1393</v>
      </c>
      <c r="G1532" s="269" t="s">
        <v>1630</v>
      </c>
      <c r="H1532" s="269" t="s">
        <v>1621</v>
      </c>
    </row>
    <row r="1533" spans="1:8" x14ac:dyDescent="0.25">
      <c r="A1533" s="272" t="s">
        <v>5125</v>
      </c>
      <c r="B1533" s="272" t="s">
        <v>5126</v>
      </c>
      <c r="C1533" s="272" t="s">
        <v>5127</v>
      </c>
      <c r="D1533" s="272" t="s">
        <v>1778</v>
      </c>
      <c r="E1533" s="269" t="s">
        <v>1917</v>
      </c>
      <c r="F1533" s="269" t="s">
        <v>1698</v>
      </c>
      <c r="G1533" s="269" t="s">
        <v>1794</v>
      </c>
    </row>
    <row r="1534" spans="1:8" x14ac:dyDescent="0.25">
      <c r="A1534" s="272" t="s">
        <v>5128</v>
      </c>
      <c r="B1534" s="272" t="s">
        <v>5129</v>
      </c>
      <c r="C1534" s="272" t="s">
        <v>5130</v>
      </c>
      <c r="D1534" s="272" t="s">
        <v>1778</v>
      </c>
      <c r="E1534" s="269" t="s">
        <v>1948</v>
      </c>
      <c r="F1534" s="269" t="s">
        <v>1698</v>
      </c>
      <c r="G1534" s="269" t="s">
        <v>1794</v>
      </c>
    </row>
    <row r="1535" spans="1:8" x14ac:dyDescent="0.25">
      <c r="A1535" s="272" t="s">
        <v>5131</v>
      </c>
      <c r="B1535" s="272" t="s">
        <v>5132</v>
      </c>
      <c r="C1535" s="272" t="s">
        <v>5133</v>
      </c>
      <c r="D1535" s="272" t="s">
        <v>3182</v>
      </c>
      <c r="F1535" s="269" t="s">
        <v>1716</v>
      </c>
      <c r="G1535" s="269" t="s">
        <v>1820</v>
      </c>
    </row>
    <row r="1536" spans="1:8" x14ac:dyDescent="0.25">
      <c r="A1536" s="272" t="s">
        <v>5134</v>
      </c>
      <c r="B1536" s="272" t="s">
        <v>5135</v>
      </c>
      <c r="C1536" s="272" t="s">
        <v>5136</v>
      </c>
      <c r="D1536" s="272" t="s">
        <v>1729</v>
      </c>
      <c r="E1536" s="269" t="s">
        <v>1625</v>
      </c>
      <c r="F1536" s="269" t="s">
        <v>1393</v>
      </c>
      <c r="G1536" s="269" t="s">
        <v>1630</v>
      </c>
      <c r="H1536" s="269" t="s">
        <v>1621</v>
      </c>
    </row>
    <row r="1537" spans="1:8" x14ac:dyDescent="0.25">
      <c r="A1537" s="272" t="s">
        <v>5137</v>
      </c>
      <c r="B1537" s="272" t="s">
        <v>5138</v>
      </c>
      <c r="C1537" s="272" t="s">
        <v>5139</v>
      </c>
      <c r="D1537" s="272" t="s">
        <v>1778</v>
      </c>
      <c r="E1537" s="269" t="s">
        <v>1793</v>
      </c>
      <c r="F1537" s="269" t="s">
        <v>1698</v>
      </c>
      <c r="G1537" s="269" t="s">
        <v>1709</v>
      </c>
      <c r="H1537" s="269" t="s">
        <v>1700</v>
      </c>
    </row>
    <row r="1538" spans="1:8" x14ac:dyDescent="0.25">
      <c r="A1538" s="272" t="s">
        <v>5140</v>
      </c>
      <c r="B1538" s="272" t="s">
        <v>5141</v>
      </c>
      <c r="C1538" s="272" t="s">
        <v>5142</v>
      </c>
      <c r="D1538" s="272" t="s">
        <v>1778</v>
      </c>
      <c r="E1538" s="269" t="s">
        <v>1853</v>
      </c>
      <c r="F1538" s="269" t="s">
        <v>1698</v>
      </c>
      <c r="G1538" s="269" t="s">
        <v>1699</v>
      </c>
      <c r="H1538" s="269" t="s">
        <v>1700</v>
      </c>
    </row>
    <row r="1539" spans="1:8" x14ac:dyDescent="0.25">
      <c r="A1539" s="272" t="s">
        <v>5143</v>
      </c>
      <c r="B1539" s="272" t="s">
        <v>5144</v>
      </c>
      <c r="C1539" s="272" t="s">
        <v>5145</v>
      </c>
      <c r="D1539" s="272" t="s">
        <v>1729</v>
      </c>
      <c r="E1539" s="269" t="s">
        <v>1629</v>
      </c>
      <c r="F1539" s="269" t="s">
        <v>1393</v>
      </c>
      <c r="G1539" s="269" t="s">
        <v>1820</v>
      </c>
      <c r="H1539" s="269" t="s">
        <v>1621</v>
      </c>
    </row>
    <row r="1540" spans="1:8" s="277" customFormat="1" x14ac:dyDescent="0.25">
      <c r="A1540" s="271" t="s">
        <v>5146</v>
      </c>
      <c r="B1540" s="274" t="s">
        <v>5147</v>
      </c>
      <c r="C1540" s="274" t="s">
        <v>5148</v>
      </c>
      <c r="D1540" s="274" t="s">
        <v>5149</v>
      </c>
    </row>
    <row r="1541" spans="1:8" x14ac:dyDescent="0.25">
      <c r="A1541" s="272" t="s">
        <v>5150</v>
      </c>
      <c r="B1541" s="272" t="s">
        <v>5151</v>
      </c>
      <c r="C1541" s="272" t="s">
        <v>5152</v>
      </c>
      <c r="D1541" s="272" t="s">
        <v>5153</v>
      </c>
      <c r="F1541" s="269" t="s">
        <v>3079</v>
      </c>
    </row>
    <row r="1542" spans="1:8" x14ac:dyDescent="0.25">
      <c r="A1542" s="272" t="s">
        <v>5154</v>
      </c>
      <c r="B1542" s="272" t="s">
        <v>5155</v>
      </c>
      <c r="C1542" s="272" t="s">
        <v>5156</v>
      </c>
      <c r="D1542" s="272" t="s">
        <v>5153</v>
      </c>
      <c r="E1542" s="269" t="s">
        <v>1697</v>
      </c>
      <c r="F1542" s="269" t="s">
        <v>1698</v>
      </c>
      <c r="G1542" s="269" t="s">
        <v>1699</v>
      </c>
      <c r="H1542" s="269" t="s">
        <v>1700</v>
      </c>
    </row>
    <row r="1543" spans="1:8" x14ac:dyDescent="0.25">
      <c r="A1543" s="272" t="s">
        <v>5157</v>
      </c>
      <c r="B1543" s="272" t="s">
        <v>5158</v>
      </c>
      <c r="C1543" s="272" t="s">
        <v>5159</v>
      </c>
      <c r="D1543" s="272" t="s">
        <v>5153</v>
      </c>
      <c r="F1543" s="269" t="s">
        <v>2382</v>
      </c>
    </row>
    <row r="1544" spans="1:8" x14ac:dyDescent="0.25">
      <c r="A1544" s="272" t="s">
        <v>5160</v>
      </c>
      <c r="B1544" s="272" t="s">
        <v>5161</v>
      </c>
      <c r="C1544" s="272" t="s">
        <v>5162</v>
      </c>
      <c r="D1544" s="272" t="s">
        <v>5153</v>
      </c>
      <c r="F1544" s="269" t="s">
        <v>2676</v>
      </c>
    </row>
    <row r="1545" spans="1:8" x14ac:dyDescent="0.25">
      <c r="A1545" s="272" t="s">
        <v>5163</v>
      </c>
      <c r="B1545" s="272" t="s">
        <v>5164</v>
      </c>
      <c r="C1545" s="272" t="s">
        <v>5165</v>
      </c>
      <c r="D1545" s="272" t="s">
        <v>5153</v>
      </c>
      <c r="F1545" s="269" t="s">
        <v>1843</v>
      </c>
    </row>
    <row r="1546" spans="1:8" x14ac:dyDescent="0.25">
      <c r="A1546" s="272" t="s">
        <v>5166</v>
      </c>
      <c r="B1546" s="272" t="s">
        <v>5167</v>
      </c>
      <c r="C1546" s="272" t="s">
        <v>5168</v>
      </c>
      <c r="D1546" s="272" t="s">
        <v>5153</v>
      </c>
      <c r="F1546" s="269" t="s">
        <v>2120</v>
      </c>
    </row>
    <row r="1547" spans="1:8" x14ac:dyDescent="0.25">
      <c r="A1547" s="272" t="s">
        <v>5169</v>
      </c>
      <c r="B1547" s="272" t="s">
        <v>5170</v>
      </c>
      <c r="C1547" s="272" t="s">
        <v>5171</v>
      </c>
      <c r="D1547" s="272" t="s">
        <v>5149</v>
      </c>
      <c r="F1547" s="269" t="s">
        <v>1808</v>
      </c>
    </row>
    <row r="1548" spans="1:8" x14ac:dyDescent="0.25">
      <c r="A1548" s="272" t="s">
        <v>5172</v>
      </c>
      <c r="B1548" s="272" t="s">
        <v>5173</v>
      </c>
      <c r="C1548" s="272" t="s">
        <v>5174</v>
      </c>
      <c r="D1548" s="272" t="s">
        <v>5149</v>
      </c>
      <c r="F1548" s="269" t="s">
        <v>2401</v>
      </c>
    </row>
    <row r="1549" spans="1:8" x14ac:dyDescent="0.25">
      <c r="A1549" s="272" t="s">
        <v>5175</v>
      </c>
      <c r="B1549" s="272" t="s">
        <v>5176</v>
      </c>
      <c r="C1549" s="272" t="s">
        <v>5177</v>
      </c>
      <c r="D1549" s="272" t="s">
        <v>5149</v>
      </c>
      <c r="F1549" s="269" t="s">
        <v>2315</v>
      </c>
    </row>
    <row r="1550" spans="1:8" x14ac:dyDescent="0.25">
      <c r="A1550" s="272" t="s">
        <v>5178</v>
      </c>
      <c r="B1550" s="272" t="s">
        <v>5179</v>
      </c>
      <c r="C1550" s="272" t="s">
        <v>5180</v>
      </c>
      <c r="D1550" s="272" t="s">
        <v>5149</v>
      </c>
      <c r="F1550" s="269" t="s">
        <v>2142</v>
      </c>
    </row>
    <row r="1551" spans="1:8" x14ac:dyDescent="0.25">
      <c r="A1551" s="272" t="s">
        <v>5181</v>
      </c>
      <c r="B1551" s="272" t="s">
        <v>5182</v>
      </c>
      <c r="C1551" s="272" t="s">
        <v>5183</v>
      </c>
      <c r="D1551" s="272" t="s">
        <v>5149</v>
      </c>
      <c r="F1551" s="269" t="s">
        <v>2341</v>
      </c>
    </row>
    <row r="1552" spans="1:8" x14ac:dyDescent="0.25">
      <c r="A1552" s="272" t="s">
        <v>5184</v>
      </c>
      <c r="B1552" s="272" t="s">
        <v>5185</v>
      </c>
      <c r="C1552" s="272" t="s">
        <v>5186</v>
      </c>
      <c r="D1552" s="272" t="s">
        <v>5149</v>
      </c>
      <c r="F1552" s="269" t="s">
        <v>2297</v>
      </c>
    </row>
    <row r="1553" spans="1:6" x14ac:dyDescent="0.25">
      <c r="A1553" s="272" t="s">
        <v>5187</v>
      </c>
      <c r="B1553" s="272" t="s">
        <v>5188</v>
      </c>
      <c r="C1553" s="272" t="s">
        <v>5189</v>
      </c>
      <c r="D1553" s="272" t="s">
        <v>5149</v>
      </c>
      <c r="F1553" s="269" t="s">
        <v>2419</v>
      </c>
    </row>
    <row r="1554" spans="1:6" x14ac:dyDescent="0.25">
      <c r="A1554" s="272" t="s">
        <v>5190</v>
      </c>
      <c r="B1554" s="272" t="s">
        <v>5191</v>
      </c>
      <c r="C1554" s="272" t="s">
        <v>5192</v>
      </c>
      <c r="D1554" s="272" t="s">
        <v>5149</v>
      </c>
      <c r="F1554" s="269" t="s">
        <v>4105</v>
      </c>
    </row>
    <row r="1555" spans="1:6" x14ac:dyDescent="0.25">
      <c r="A1555" s="272" t="s">
        <v>5193</v>
      </c>
      <c r="B1555" s="272" t="s">
        <v>5194</v>
      </c>
      <c r="C1555" s="272" t="s">
        <v>5195</v>
      </c>
      <c r="D1555" s="272" t="s">
        <v>5149</v>
      </c>
      <c r="F1555" s="269" t="s">
        <v>4186</v>
      </c>
    </row>
    <row r="1556" spans="1:6" x14ac:dyDescent="0.25">
      <c r="A1556" s="272" t="s">
        <v>5196</v>
      </c>
      <c r="B1556" s="272" t="s">
        <v>5197</v>
      </c>
      <c r="C1556" s="272" t="s">
        <v>5198</v>
      </c>
      <c r="D1556" s="272" t="s">
        <v>5153</v>
      </c>
      <c r="F1556" s="269" t="s">
        <v>2029</v>
      </c>
    </row>
    <row r="1557" spans="1:6" x14ac:dyDescent="0.25">
      <c r="A1557" s="272" t="s">
        <v>5199</v>
      </c>
      <c r="B1557" s="272" t="s">
        <v>5200</v>
      </c>
      <c r="C1557" s="272" t="s">
        <v>5201</v>
      </c>
      <c r="D1557" s="272" t="s">
        <v>5149</v>
      </c>
      <c r="F1557" s="269" t="s">
        <v>2904</v>
      </c>
    </row>
    <row r="1558" spans="1:6" x14ac:dyDescent="0.25">
      <c r="A1558" s="272" t="s">
        <v>5202</v>
      </c>
      <c r="B1558" s="272" t="s">
        <v>5203</v>
      </c>
      <c r="C1558" s="272" t="s">
        <v>5204</v>
      </c>
      <c r="D1558" s="272" t="s">
        <v>5149</v>
      </c>
      <c r="F1558" s="269" t="s">
        <v>3585</v>
      </c>
    </row>
    <row r="1559" spans="1:6" x14ac:dyDescent="0.25">
      <c r="A1559" s="272" t="s">
        <v>5205</v>
      </c>
      <c r="B1559" s="272" t="s">
        <v>5206</v>
      </c>
      <c r="C1559" s="272" t="s">
        <v>5207</v>
      </c>
      <c r="D1559" s="272" t="s">
        <v>5149</v>
      </c>
      <c r="F1559" s="269" t="s">
        <v>2043</v>
      </c>
    </row>
    <row r="1560" spans="1:6" x14ac:dyDescent="0.25">
      <c r="A1560" s="272" t="s">
        <v>5208</v>
      </c>
      <c r="B1560" s="272" t="s">
        <v>5209</v>
      </c>
      <c r="C1560" s="272" t="s">
        <v>5210</v>
      </c>
      <c r="D1560" s="272" t="s">
        <v>5149</v>
      </c>
      <c r="F1560" s="269" t="s">
        <v>1663</v>
      </c>
    </row>
    <row r="1561" spans="1:6" x14ac:dyDescent="0.25">
      <c r="A1561" s="272" t="s">
        <v>5211</v>
      </c>
      <c r="B1561" s="272" t="s">
        <v>5212</v>
      </c>
      <c r="C1561" s="272" t="s">
        <v>5213</v>
      </c>
      <c r="D1561" s="272" t="s">
        <v>5153</v>
      </c>
      <c r="F1561" s="269" t="s">
        <v>1857</v>
      </c>
    </row>
    <row r="1562" spans="1:6" x14ac:dyDescent="0.25">
      <c r="A1562" s="272" t="s">
        <v>5214</v>
      </c>
      <c r="B1562" s="272" t="s">
        <v>5215</v>
      </c>
      <c r="C1562" s="272" t="s">
        <v>5216</v>
      </c>
      <c r="D1562" s="272" t="s">
        <v>5149</v>
      </c>
      <c r="F1562" s="269" t="s">
        <v>2959</v>
      </c>
    </row>
    <row r="1563" spans="1:6" x14ac:dyDescent="0.25">
      <c r="A1563" s="272" t="s">
        <v>5217</v>
      </c>
      <c r="B1563" s="272" t="s">
        <v>5218</v>
      </c>
      <c r="C1563" s="272" t="s">
        <v>5219</v>
      </c>
      <c r="D1563" s="272" t="s">
        <v>5149</v>
      </c>
      <c r="F1563" s="269" t="s">
        <v>1716</v>
      </c>
    </row>
    <row r="1564" spans="1:6" x14ac:dyDescent="0.25">
      <c r="A1564" s="272" t="s">
        <v>5220</v>
      </c>
      <c r="B1564" s="272" t="s">
        <v>5221</v>
      </c>
      <c r="C1564" s="272" t="s">
        <v>5222</v>
      </c>
      <c r="D1564" s="272" t="s">
        <v>5153</v>
      </c>
      <c r="F1564" s="269" t="s">
        <v>2929</v>
      </c>
    </row>
    <row r="1565" spans="1:6" x14ac:dyDescent="0.25">
      <c r="A1565" s="272" t="s">
        <v>5223</v>
      </c>
      <c r="B1565" s="272" t="s">
        <v>5224</v>
      </c>
      <c r="C1565" s="272" t="s">
        <v>5225</v>
      </c>
      <c r="D1565" s="272" t="s">
        <v>5153</v>
      </c>
      <c r="F1565" s="269" t="s">
        <v>3791</v>
      </c>
    </row>
    <row r="1566" spans="1:6" x14ac:dyDescent="0.25">
      <c r="A1566" s="272" t="s">
        <v>5226</v>
      </c>
      <c r="B1566" s="272" t="s">
        <v>5227</v>
      </c>
      <c r="C1566" s="272" t="s">
        <v>5228</v>
      </c>
      <c r="D1566" s="272" t="s">
        <v>5153</v>
      </c>
      <c r="F1566" s="269" t="s">
        <v>2039</v>
      </c>
    </row>
    <row r="1567" spans="1:6" x14ac:dyDescent="0.25">
      <c r="A1567" s="272" t="s">
        <v>5229</v>
      </c>
      <c r="B1567" s="272" t="s">
        <v>5230</v>
      </c>
      <c r="C1567" s="272" t="s">
        <v>5231</v>
      </c>
      <c r="D1567" s="272" t="s">
        <v>5149</v>
      </c>
      <c r="F1567" s="269" t="s">
        <v>2912</v>
      </c>
    </row>
    <row r="1568" spans="1:6" x14ac:dyDescent="0.25">
      <c r="A1568" s="272" t="s">
        <v>5232</v>
      </c>
      <c r="B1568" s="272" t="s">
        <v>5233</v>
      </c>
      <c r="C1568" s="272" t="s">
        <v>5234</v>
      </c>
      <c r="D1568" s="272" t="s">
        <v>5153</v>
      </c>
      <c r="F1568" s="269" t="s">
        <v>5235</v>
      </c>
    </row>
    <row r="1569" spans="1:8" x14ac:dyDescent="0.25">
      <c r="A1569" s="272" t="s">
        <v>5236</v>
      </c>
      <c r="B1569" s="272" t="s">
        <v>5237</v>
      </c>
      <c r="C1569" s="272" t="s">
        <v>5238</v>
      </c>
      <c r="D1569" s="272" t="s">
        <v>5153</v>
      </c>
      <c r="F1569" s="269" t="s">
        <v>5239</v>
      </c>
    </row>
    <row r="1570" spans="1:8" x14ac:dyDescent="0.25">
      <c r="A1570" s="272" t="s">
        <v>5240</v>
      </c>
      <c r="B1570" s="272" t="s">
        <v>5241</v>
      </c>
      <c r="C1570" s="272" t="s">
        <v>5242</v>
      </c>
      <c r="D1570" s="272" t="s">
        <v>5153</v>
      </c>
      <c r="F1570" s="269" t="s">
        <v>5243</v>
      </c>
    </row>
    <row r="1571" spans="1:8" x14ac:dyDescent="0.25">
      <c r="A1571" s="272" t="s">
        <v>5244</v>
      </c>
      <c r="B1571" s="272" t="s">
        <v>5245</v>
      </c>
      <c r="C1571" s="272" t="s">
        <v>5246</v>
      </c>
      <c r="D1571" s="272" t="s">
        <v>5149</v>
      </c>
      <c r="F1571" s="269" t="s">
        <v>1819</v>
      </c>
    </row>
    <row r="1572" spans="1:8" x14ac:dyDescent="0.25">
      <c r="A1572" s="272" t="s">
        <v>5247</v>
      </c>
      <c r="B1572" s="272" t="s">
        <v>5248</v>
      </c>
      <c r="C1572" s="272" t="s">
        <v>5249</v>
      </c>
      <c r="D1572" s="272" t="s">
        <v>5149</v>
      </c>
      <c r="F1572" s="269" t="s">
        <v>2211</v>
      </c>
    </row>
    <row r="1573" spans="1:8" x14ac:dyDescent="0.25">
      <c r="A1573" s="272" t="s">
        <v>5250</v>
      </c>
      <c r="B1573" s="272" t="s">
        <v>5251</v>
      </c>
      <c r="C1573" s="272" t="s">
        <v>5252</v>
      </c>
      <c r="D1573" s="272" t="s">
        <v>5149</v>
      </c>
      <c r="F1573" s="269" t="s">
        <v>2333</v>
      </c>
    </row>
    <row r="1574" spans="1:8" x14ac:dyDescent="0.25">
      <c r="A1574" s="272" t="s">
        <v>5253</v>
      </c>
      <c r="B1574" s="272" t="s">
        <v>5254</v>
      </c>
      <c r="C1574" s="272" t="s">
        <v>5255</v>
      </c>
      <c r="D1574" s="272" t="s">
        <v>5153</v>
      </c>
      <c r="F1574" s="269" t="s">
        <v>1677</v>
      </c>
    </row>
    <row r="1575" spans="1:8" x14ac:dyDescent="0.25">
      <c r="A1575" s="272" t="s">
        <v>5256</v>
      </c>
      <c r="B1575" s="272" t="s">
        <v>5257</v>
      </c>
      <c r="C1575" s="272" t="s">
        <v>5258</v>
      </c>
      <c r="D1575" s="272" t="s">
        <v>5153</v>
      </c>
      <c r="F1575" s="269" t="s">
        <v>2201</v>
      </c>
    </row>
    <row r="1576" spans="1:8" x14ac:dyDescent="0.25">
      <c r="A1576" s="272" t="s">
        <v>5259</v>
      </c>
      <c r="B1576" s="272" t="s">
        <v>5260</v>
      </c>
      <c r="C1576" s="272" t="s">
        <v>5261</v>
      </c>
      <c r="D1576" s="272" t="s">
        <v>5149</v>
      </c>
      <c r="F1576" s="269" t="s">
        <v>1782</v>
      </c>
    </row>
    <row r="1577" spans="1:8" x14ac:dyDescent="0.25">
      <c r="A1577" s="272" t="s">
        <v>5262</v>
      </c>
      <c r="B1577" s="272" t="s">
        <v>5263</v>
      </c>
      <c r="C1577" s="272" t="s">
        <v>5264</v>
      </c>
      <c r="D1577" s="272" t="s">
        <v>5149</v>
      </c>
      <c r="F1577" s="269" t="s">
        <v>1786</v>
      </c>
    </row>
    <row r="1578" spans="1:8" x14ac:dyDescent="0.25">
      <c r="A1578" s="273" t="s">
        <v>5265</v>
      </c>
      <c r="B1578" s="272" t="s">
        <v>5266</v>
      </c>
      <c r="C1578" s="272" t="s">
        <v>5267</v>
      </c>
      <c r="D1578" s="272" t="s">
        <v>5149</v>
      </c>
      <c r="E1578" s="269" t="s">
        <v>1629</v>
      </c>
      <c r="F1578" s="269" t="s">
        <v>1393</v>
      </c>
      <c r="G1578" s="269" t="s">
        <v>1630</v>
      </c>
      <c r="H1578" s="269" t="s">
        <v>1621</v>
      </c>
    </row>
    <row r="1579" spans="1:8" x14ac:dyDescent="0.25">
      <c r="A1579" s="272" t="s">
        <v>5268</v>
      </c>
      <c r="B1579" s="272" t="s">
        <v>5269</v>
      </c>
      <c r="C1579" s="272" t="s">
        <v>5270</v>
      </c>
      <c r="D1579" s="272" t="s">
        <v>5153</v>
      </c>
      <c r="F1579" s="269" t="s">
        <v>5271</v>
      </c>
    </row>
    <row r="1580" spans="1:8" x14ac:dyDescent="0.25">
      <c r="A1580" s="272" t="s">
        <v>5272</v>
      </c>
      <c r="B1580" s="272" t="s">
        <v>5273</v>
      </c>
      <c r="C1580" s="272" t="s">
        <v>5274</v>
      </c>
      <c r="D1580" s="272" t="s">
        <v>5153</v>
      </c>
      <c r="F1580" s="269" t="s">
        <v>5275</v>
      </c>
    </row>
    <row r="1581" spans="1:8" x14ac:dyDescent="0.25">
      <c r="A1581" s="272" t="s">
        <v>5276</v>
      </c>
      <c r="B1581" s="272" t="s">
        <v>5277</v>
      </c>
      <c r="C1581" s="272" t="s">
        <v>5278</v>
      </c>
      <c r="D1581" s="272" t="s">
        <v>5149</v>
      </c>
      <c r="F1581" s="269" t="s">
        <v>2384</v>
      </c>
    </row>
    <row r="1582" spans="1:8" x14ac:dyDescent="0.25">
      <c r="A1582" s="272" t="s">
        <v>5279</v>
      </c>
      <c r="B1582" s="272" t="s">
        <v>5280</v>
      </c>
      <c r="C1582" s="272" t="s">
        <v>5281</v>
      </c>
      <c r="D1582" s="272" t="s">
        <v>5153</v>
      </c>
      <c r="F1582" s="269" t="s">
        <v>1714</v>
      </c>
    </row>
    <row r="1583" spans="1:8" x14ac:dyDescent="0.25">
      <c r="A1583" s="272" t="s">
        <v>5282</v>
      </c>
      <c r="B1583" s="272" t="s">
        <v>5283</v>
      </c>
      <c r="C1583" s="272" t="s">
        <v>5284</v>
      </c>
      <c r="D1583" s="272" t="s">
        <v>5149</v>
      </c>
      <c r="F1583" s="269" t="s">
        <v>2345</v>
      </c>
    </row>
    <row r="1584" spans="1:8" x14ac:dyDescent="0.25">
      <c r="A1584" s="272" t="s">
        <v>5285</v>
      </c>
      <c r="B1584" s="272" t="s">
        <v>5286</v>
      </c>
      <c r="C1584" s="272" t="s">
        <v>5287</v>
      </c>
      <c r="D1584" s="272" t="s">
        <v>5153</v>
      </c>
      <c r="F1584" s="269" t="s">
        <v>3085</v>
      </c>
    </row>
    <row r="1585" spans="1:6" x14ac:dyDescent="0.25">
      <c r="A1585" s="272" t="s">
        <v>5288</v>
      </c>
      <c r="B1585" s="272" t="s">
        <v>5289</v>
      </c>
      <c r="C1585" s="272" t="s">
        <v>5290</v>
      </c>
      <c r="D1585" s="272" t="s">
        <v>5153</v>
      </c>
      <c r="F1585" s="269" t="s">
        <v>3048</v>
      </c>
    </row>
    <row r="1586" spans="1:6" x14ac:dyDescent="0.25">
      <c r="A1586" s="272" t="s">
        <v>5291</v>
      </c>
      <c r="B1586" s="272" t="s">
        <v>5292</v>
      </c>
      <c r="C1586" s="272" t="s">
        <v>5293</v>
      </c>
      <c r="D1586" s="272" t="s">
        <v>5149</v>
      </c>
      <c r="F1586" s="269" t="s">
        <v>2838</v>
      </c>
    </row>
    <row r="1587" spans="1:6" x14ac:dyDescent="0.25">
      <c r="A1587" s="272" t="s">
        <v>5294</v>
      </c>
      <c r="B1587" s="272" t="s">
        <v>5295</v>
      </c>
      <c r="C1587" s="272" t="s">
        <v>5296</v>
      </c>
      <c r="D1587" s="272" t="s">
        <v>5149</v>
      </c>
      <c r="F1587" s="269" t="s">
        <v>2921</v>
      </c>
    </row>
    <row r="1588" spans="1:6" x14ac:dyDescent="0.25">
      <c r="A1588" s="272" t="s">
        <v>5297</v>
      </c>
      <c r="B1588" s="272" t="s">
        <v>5298</v>
      </c>
      <c r="C1588" s="272" t="s">
        <v>5299</v>
      </c>
      <c r="D1588" s="272" t="s">
        <v>5149</v>
      </c>
      <c r="F1588" s="269" t="s">
        <v>1721</v>
      </c>
    </row>
    <row r="1589" spans="1:6" x14ac:dyDescent="0.25">
      <c r="A1589" s="272" t="s">
        <v>5300</v>
      </c>
      <c r="B1589" s="272" t="s">
        <v>5301</v>
      </c>
      <c r="C1589" s="272" t="s">
        <v>5302</v>
      </c>
      <c r="D1589" s="272" t="s">
        <v>5149</v>
      </c>
      <c r="F1589" s="269" t="s">
        <v>2289</v>
      </c>
    </row>
    <row r="1590" spans="1:6" x14ac:dyDescent="0.25">
      <c r="A1590" s="272" t="s">
        <v>5303</v>
      </c>
      <c r="B1590" s="272" t="s">
        <v>5304</v>
      </c>
      <c r="C1590" s="272" t="s">
        <v>5305</v>
      </c>
      <c r="D1590" s="272" t="s">
        <v>5153</v>
      </c>
      <c r="F1590" s="269" t="s">
        <v>2339</v>
      </c>
    </row>
    <row r="1591" spans="1:6" x14ac:dyDescent="0.25">
      <c r="A1591" s="272" t="s">
        <v>5306</v>
      </c>
      <c r="B1591" s="272" t="s">
        <v>5307</v>
      </c>
      <c r="C1591" s="272" t="s">
        <v>5308</v>
      </c>
      <c r="D1591" s="272" t="s">
        <v>5153</v>
      </c>
      <c r="F1591" s="269" t="s">
        <v>2158</v>
      </c>
    </row>
    <row r="1592" spans="1:6" x14ac:dyDescent="0.25">
      <c r="A1592" s="272" t="s">
        <v>5309</v>
      </c>
      <c r="B1592" s="272" t="s">
        <v>5310</v>
      </c>
      <c r="C1592" s="272" t="s">
        <v>5311</v>
      </c>
      <c r="D1592" s="272" t="s">
        <v>5149</v>
      </c>
      <c r="F1592" s="269" t="s">
        <v>4173</v>
      </c>
    </row>
    <row r="1593" spans="1:6" x14ac:dyDescent="0.25">
      <c r="A1593" s="272" t="s">
        <v>5312</v>
      </c>
      <c r="B1593" s="272" t="s">
        <v>5313</v>
      </c>
      <c r="C1593" s="272" t="s">
        <v>5314</v>
      </c>
      <c r="D1593" s="272" t="s">
        <v>5149</v>
      </c>
      <c r="F1593" s="269" t="s">
        <v>2147</v>
      </c>
    </row>
    <row r="1594" spans="1:6" x14ac:dyDescent="0.25">
      <c r="A1594" s="272" t="s">
        <v>5315</v>
      </c>
      <c r="B1594" s="272" t="s">
        <v>5316</v>
      </c>
      <c r="C1594" s="272" t="s">
        <v>5317</v>
      </c>
      <c r="D1594" s="272" t="s">
        <v>5149</v>
      </c>
      <c r="F1594" s="269" t="s">
        <v>4121</v>
      </c>
    </row>
    <row r="1595" spans="1:6" x14ac:dyDescent="0.25">
      <c r="A1595" s="272" t="s">
        <v>5318</v>
      </c>
      <c r="B1595" s="272" t="s">
        <v>5319</v>
      </c>
      <c r="C1595" s="272" t="s">
        <v>5320</v>
      </c>
      <c r="D1595" s="272" t="s">
        <v>5149</v>
      </c>
      <c r="F1595" s="269" t="s">
        <v>1839</v>
      </c>
    </row>
    <row r="1596" spans="1:6" x14ac:dyDescent="0.25">
      <c r="A1596" s="272" t="s">
        <v>5321</v>
      </c>
      <c r="B1596" s="272" t="s">
        <v>5322</v>
      </c>
      <c r="C1596" s="272" t="s">
        <v>5323</v>
      </c>
      <c r="D1596" s="272" t="s">
        <v>5153</v>
      </c>
      <c r="F1596" s="269" t="s">
        <v>3051</v>
      </c>
    </row>
    <row r="1597" spans="1:6" x14ac:dyDescent="0.25">
      <c r="A1597" s="272" t="s">
        <v>5324</v>
      </c>
      <c r="B1597" s="272" t="s">
        <v>5325</v>
      </c>
      <c r="C1597" s="272" t="s">
        <v>5326</v>
      </c>
      <c r="D1597" s="272" t="s">
        <v>5153</v>
      </c>
      <c r="F1597" s="269" t="s">
        <v>5327</v>
      </c>
    </row>
    <row r="1598" spans="1:6" x14ac:dyDescent="0.25">
      <c r="A1598" s="272" t="s">
        <v>5328</v>
      </c>
      <c r="B1598" s="272" t="s">
        <v>5329</v>
      </c>
      <c r="C1598" s="272" t="s">
        <v>5330</v>
      </c>
      <c r="D1598" s="272" t="s">
        <v>5149</v>
      </c>
      <c r="F1598" s="269" t="s">
        <v>2399</v>
      </c>
    </row>
    <row r="1599" spans="1:6" x14ac:dyDescent="0.25">
      <c r="A1599" s="272" t="s">
        <v>5331</v>
      </c>
      <c r="B1599" s="272" t="s">
        <v>5332</v>
      </c>
      <c r="C1599" s="272" t="s">
        <v>5333</v>
      </c>
      <c r="D1599" s="272" t="s">
        <v>5153</v>
      </c>
      <c r="F1599" s="269" t="s">
        <v>5334</v>
      </c>
    </row>
    <row r="1600" spans="1:6" x14ac:dyDescent="0.25">
      <c r="A1600" s="272" t="s">
        <v>5335</v>
      </c>
      <c r="B1600" s="272" t="s">
        <v>5336</v>
      </c>
      <c r="C1600" s="272" t="s">
        <v>5337</v>
      </c>
      <c r="D1600" s="272" t="s">
        <v>5153</v>
      </c>
      <c r="F1600" s="269" t="s">
        <v>2939</v>
      </c>
    </row>
    <row r="1601" spans="1:8" x14ac:dyDescent="0.25">
      <c r="A1601" s="272" t="s">
        <v>5338</v>
      </c>
      <c r="B1601" s="272" t="s">
        <v>5339</v>
      </c>
      <c r="C1601" s="272" t="s">
        <v>5340</v>
      </c>
      <c r="D1601" s="272" t="s">
        <v>5153</v>
      </c>
      <c r="F1601" s="269" t="s">
        <v>5341</v>
      </c>
    </row>
    <row r="1602" spans="1:8" x14ac:dyDescent="0.25">
      <c r="A1602" s="272" t="s">
        <v>5342</v>
      </c>
      <c r="B1602" s="272" t="s">
        <v>5343</v>
      </c>
      <c r="C1602" s="272" t="s">
        <v>5344</v>
      </c>
      <c r="D1602" s="272" t="s">
        <v>5153</v>
      </c>
      <c r="F1602" s="269" t="s">
        <v>5345</v>
      </c>
    </row>
    <row r="1603" spans="1:8" x14ac:dyDescent="0.25">
      <c r="A1603" s="273" t="s">
        <v>5346</v>
      </c>
      <c r="B1603" s="272" t="s">
        <v>5347</v>
      </c>
      <c r="C1603" s="272" t="s">
        <v>5348</v>
      </c>
      <c r="D1603" s="272" t="s">
        <v>5149</v>
      </c>
      <c r="E1603" s="269" t="s">
        <v>1629</v>
      </c>
      <c r="F1603" s="269" t="s">
        <v>1393</v>
      </c>
      <c r="G1603" s="269" t="s">
        <v>1630</v>
      </c>
      <c r="H1603" s="269" t="s">
        <v>1621</v>
      </c>
    </row>
    <row r="1604" spans="1:8" x14ac:dyDescent="0.25">
      <c r="A1604" s="273" t="s">
        <v>5349</v>
      </c>
      <c r="B1604" s="272" t="s">
        <v>5350</v>
      </c>
      <c r="C1604" s="272" t="s">
        <v>5348</v>
      </c>
      <c r="D1604" s="272" t="s">
        <v>5149</v>
      </c>
      <c r="E1604" s="269" t="s">
        <v>1629</v>
      </c>
      <c r="F1604" s="269" t="s">
        <v>1393</v>
      </c>
      <c r="G1604" s="269" t="s">
        <v>1630</v>
      </c>
      <c r="H1604" s="269" t="s">
        <v>1621</v>
      </c>
    </row>
    <row r="1605" spans="1:8" x14ac:dyDescent="0.25">
      <c r="A1605" s="273" t="s">
        <v>5351</v>
      </c>
      <c r="B1605" s="272" t="s">
        <v>5347</v>
      </c>
      <c r="C1605" s="272" t="s">
        <v>5352</v>
      </c>
      <c r="D1605" s="272" t="s">
        <v>5149</v>
      </c>
      <c r="E1605" s="269" t="s">
        <v>1677</v>
      </c>
      <c r="F1605" s="269" t="s">
        <v>1393</v>
      </c>
      <c r="G1605" s="269" t="s">
        <v>1678</v>
      </c>
      <c r="H1605" s="269" t="s">
        <v>1621</v>
      </c>
    </row>
    <row r="1606" spans="1:8" x14ac:dyDescent="0.25">
      <c r="A1606" s="273" t="s">
        <v>5353</v>
      </c>
      <c r="B1606" s="272" t="s">
        <v>5347</v>
      </c>
      <c r="C1606" s="272" t="s">
        <v>5354</v>
      </c>
      <c r="D1606" s="272" t="s">
        <v>5149</v>
      </c>
      <c r="E1606" s="269" t="s">
        <v>1677</v>
      </c>
      <c r="F1606" s="269" t="s">
        <v>1393</v>
      </c>
      <c r="G1606" s="269" t="s">
        <v>1678</v>
      </c>
      <c r="H1606" s="269" t="s">
        <v>1621</v>
      </c>
    </row>
    <row r="1607" spans="1:8" x14ac:dyDescent="0.25">
      <c r="A1607" s="273" t="s">
        <v>5355</v>
      </c>
      <c r="B1607" s="272" t="s">
        <v>5356</v>
      </c>
      <c r="C1607" s="272" t="s">
        <v>1417</v>
      </c>
      <c r="D1607" s="272" t="s">
        <v>5149</v>
      </c>
      <c r="E1607" s="269" t="s">
        <v>1635</v>
      </c>
      <c r="F1607" s="269" t="s">
        <v>1393</v>
      </c>
      <c r="G1607" s="269" t="s">
        <v>1620</v>
      </c>
      <c r="H1607" s="269" t="s">
        <v>1621</v>
      </c>
    </row>
    <row r="1608" spans="1:8" x14ac:dyDescent="0.25">
      <c r="A1608" s="272" t="s">
        <v>5357</v>
      </c>
      <c r="B1608" s="272" t="s">
        <v>5358</v>
      </c>
      <c r="C1608" s="272" t="s">
        <v>5359</v>
      </c>
      <c r="D1608" s="272" t="s">
        <v>5153</v>
      </c>
      <c r="E1608" s="269" t="s">
        <v>1843</v>
      </c>
      <c r="F1608" s="269" t="s">
        <v>1698</v>
      </c>
      <c r="G1608" s="269" t="s">
        <v>1709</v>
      </c>
      <c r="H1608" s="269" t="s">
        <v>1700</v>
      </c>
    </row>
    <row r="1609" spans="1:8" x14ac:dyDescent="0.25">
      <c r="A1609" s="272" t="s">
        <v>5360</v>
      </c>
      <c r="B1609" s="272" t="s">
        <v>5361</v>
      </c>
      <c r="C1609" s="272" t="s">
        <v>5362</v>
      </c>
      <c r="D1609" s="272" t="s">
        <v>5153</v>
      </c>
      <c r="E1609" s="269" t="s">
        <v>1708</v>
      </c>
      <c r="F1609" s="269" t="s">
        <v>1698</v>
      </c>
      <c r="G1609" s="269" t="s">
        <v>1709</v>
      </c>
      <c r="H1609" s="269" t="s">
        <v>1700</v>
      </c>
    </row>
    <row r="1610" spans="1:8" x14ac:dyDescent="0.25">
      <c r="A1610" s="272" t="s">
        <v>5363</v>
      </c>
      <c r="B1610" s="272" t="s">
        <v>5358</v>
      </c>
      <c r="C1610" s="272" t="s">
        <v>5364</v>
      </c>
      <c r="D1610" s="272" t="s">
        <v>5153</v>
      </c>
      <c r="E1610" s="269" t="s">
        <v>1877</v>
      </c>
      <c r="F1610" s="269" t="s">
        <v>1698</v>
      </c>
      <c r="G1610" s="269" t="s">
        <v>1709</v>
      </c>
      <c r="H1610" s="269" t="s">
        <v>1700</v>
      </c>
    </row>
    <row r="1611" spans="1:8" x14ac:dyDescent="0.25">
      <c r="A1611" s="272" t="s">
        <v>5365</v>
      </c>
      <c r="B1611" s="272" t="s">
        <v>5361</v>
      </c>
      <c r="C1611" s="272" t="s">
        <v>5366</v>
      </c>
      <c r="D1611" s="272" t="s">
        <v>5153</v>
      </c>
      <c r="E1611" s="269" t="s">
        <v>1708</v>
      </c>
      <c r="F1611" s="269" t="s">
        <v>1698</v>
      </c>
      <c r="G1611" s="269" t="s">
        <v>1709</v>
      </c>
      <c r="H1611" s="269" t="s">
        <v>1700</v>
      </c>
    </row>
    <row r="1612" spans="1:8" x14ac:dyDescent="0.25">
      <c r="A1612" s="272" t="s">
        <v>5367</v>
      </c>
      <c r="B1612" s="272" t="s">
        <v>5361</v>
      </c>
      <c r="C1612" s="272" t="s">
        <v>5368</v>
      </c>
      <c r="D1612" s="272" t="s">
        <v>5153</v>
      </c>
      <c r="E1612" s="269" t="s">
        <v>1853</v>
      </c>
      <c r="F1612" s="269" t="s">
        <v>1698</v>
      </c>
      <c r="G1612" s="269" t="s">
        <v>1699</v>
      </c>
      <c r="H1612" s="269" t="s">
        <v>1700</v>
      </c>
    </row>
    <row r="1613" spans="1:8" x14ac:dyDescent="0.25">
      <c r="A1613" s="272" t="s">
        <v>5369</v>
      </c>
      <c r="B1613" s="272" t="s">
        <v>5361</v>
      </c>
      <c r="C1613" s="272" t="s">
        <v>5370</v>
      </c>
      <c r="D1613" s="272" t="s">
        <v>5153</v>
      </c>
      <c r="E1613" s="269" t="s">
        <v>1853</v>
      </c>
      <c r="F1613" s="269" t="s">
        <v>1698</v>
      </c>
      <c r="G1613" s="269" t="s">
        <v>1699</v>
      </c>
      <c r="H1613" s="269" t="s">
        <v>1700</v>
      </c>
    </row>
    <row r="1614" spans="1:8" x14ac:dyDescent="0.25">
      <c r="A1614" s="272" t="s">
        <v>5371</v>
      </c>
      <c r="B1614" s="272" t="s">
        <v>5372</v>
      </c>
      <c r="C1614" s="272" t="s">
        <v>5373</v>
      </c>
      <c r="D1614" s="272" t="s">
        <v>5153</v>
      </c>
      <c r="E1614" s="269" t="s">
        <v>1741</v>
      </c>
      <c r="F1614" s="269" t="s">
        <v>1698</v>
      </c>
      <c r="G1614" s="269" t="s">
        <v>1699</v>
      </c>
      <c r="H1614" s="269" t="s">
        <v>1700</v>
      </c>
    </row>
    <row r="1615" spans="1:8" x14ac:dyDescent="0.25">
      <c r="A1615" s="272" t="s">
        <v>5374</v>
      </c>
      <c r="B1615" s="272" t="s">
        <v>5358</v>
      </c>
      <c r="C1615" s="272" t="s">
        <v>5375</v>
      </c>
      <c r="D1615" s="272" t="s">
        <v>5153</v>
      </c>
      <c r="E1615" s="269" t="s">
        <v>1843</v>
      </c>
      <c r="F1615" s="269" t="s">
        <v>1698</v>
      </c>
      <c r="G1615" s="269" t="s">
        <v>1709</v>
      </c>
      <c r="H1615" s="269" t="s">
        <v>1700</v>
      </c>
    </row>
    <row r="1616" spans="1:8" x14ac:dyDescent="0.25">
      <c r="A1616" s="273" t="s">
        <v>5376</v>
      </c>
      <c r="B1616" s="272" t="s">
        <v>5356</v>
      </c>
      <c r="C1616" s="272" t="s">
        <v>5377</v>
      </c>
      <c r="D1616" s="272" t="s">
        <v>5149</v>
      </c>
      <c r="E1616" s="269" t="s">
        <v>1724</v>
      </c>
      <c r="F1616" s="269" t="s">
        <v>1393</v>
      </c>
      <c r="G1616" s="269" t="s">
        <v>1630</v>
      </c>
      <c r="H1616" s="269" t="s">
        <v>1621</v>
      </c>
    </row>
    <row r="1617" spans="1:8" x14ac:dyDescent="0.25">
      <c r="A1617" s="273" t="s">
        <v>5378</v>
      </c>
      <c r="B1617" s="272" t="s">
        <v>5356</v>
      </c>
      <c r="C1617" s="272" t="s">
        <v>5379</v>
      </c>
      <c r="D1617" s="272" t="s">
        <v>5149</v>
      </c>
      <c r="E1617" s="269" t="s">
        <v>1629</v>
      </c>
      <c r="F1617" s="269" t="s">
        <v>1393</v>
      </c>
      <c r="G1617" s="269" t="s">
        <v>1630</v>
      </c>
      <c r="H1617" s="269" t="s">
        <v>1621</v>
      </c>
    </row>
    <row r="1618" spans="1:8" x14ac:dyDescent="0.25">
      <c r="A1618" s="273" t="s">
        <v>5380</v>
      </c>
      <c r="B1618" s="272" t="s">
        <v>5381</v>
      </c>
      <c r="C1618" s="272" t="s">
        <v>5382</v>
      </c>
      <c r="D1618" s="272" t="s">
        <v>5149</v>
      </c>
      <c r="E1618" s="269" t="s">
        <v>1767</v>
      </c>
      <c r="F1618" s="269" t="s">
        <v>1393</v>
      </c>
      <c r="G1618" s="269" t="s">
        <v>1678</v>
      </c>
      <c r="H1618" s="269" t="s">
        <v>1621</v>
      </c>
    </row>
    <row r="1619" spans="1:8" x14ac:dyDescent="0.25">
      <c r="A1619" s="273" t="s">
        <v>5383</v>
      </c>
      <c r="B1619" s="272" t="s">
        <v>5381</v>
      </c>
      <c r="C1619" s="272" t="s">
        <v>5384</v>
      </c>
      <c r="D1619" s="272" t="s">
        <v>5149</v>
      </c>
      <c r="E1619" s="269" t="s">
        <v>1767</v>
      </c>
      <c r="F1619" s="269" t="s">
        <v>1393</v>
      </c>
      <c r="G1619" s="269" t="s">
        <v>1678</v>
      </c>
      <c r="H1619" s="269" t="s">
        <v>1621</v>
      </c>
    </row>
    <row r="1620" spans="1:8" x14ac:dyDescent="0.25">
      <c r="A1620" s="272" t="s">
        <v>5385</v>
      </c>
      <c r="B1620" s="272" t="s">
        <v>5361</v>
      </c>
      <c r="C1620" s="272" t="s">
        <v>5386</v>
      </c>
      <c r="D1620" s="272" t="s">
        <v>5153</v>
      </c>
      <c r="E1620" s="269" t="s">
        <v>1864</v>
      </c>
      <c r="F1620" s="269" t="s">
        <v>1698</v>
      </c>
      <c r="G1620" s="269" t="s">
        <v>1699</v>
      </c>
      <c r="H1620" s="269" t="s">
        <v>1700</v>
      </c>
    </row>
    <row r="1621" spans="1:8" x14ac:dyDescent="0.25">
      <c r="A1621" s="273" t="s">
        <v>5387</v>
      </c>
      <c r="B1621" s="272" t="s">
        <v>5356</v>
      </c>
      <c r="C1621" s="272" t="s">
        <v>1414</v>
      </c>
      <c r="D1621" s="272" t="s">
        <v>5149</v>
      </c>
      <c r="E1621" s="269" t="s">
        <v>1635</v>
      </c>
      <c r="F1621" s="269" t="s">
        <v>1393</v>
      </c>
      <c r="G1621" s="269" t="s">
        <v>1620</v>
      </c>
      <c r="H1621" s="269" t="s">
        <v>1621</v>
      </c>
    </row>
    <row r="1622" spans="1:8" x14ac:dyDescent="0.25">
      <c r="A1622" s="273" t="s">
        <v>5388</v>
      </c>
      <c r="B1622" s="272" t="s">
        <v>5356</v>
      </c>
      <c r="C1622" s="272" t="s">
        <v>5389</v>
      </c>
      <c r="D1622" s="272" t="s">
        <v>5149</v>
      </c>
      <c r="E1622" s="269" t="s">
        <v>1759</v>
      </c>
      <c r="F1622" s="269" t="s">
        <v>1393</v>
      </c>
      <c r="G1622" s="269" t="s">
        <v>1630</v>
      </c>
      <c r="H1622" s="269" t="s">
        <v>1621</v>
      </c>
    </row>
    <row r="1623" spans="1:8" x14ac:dyDescent="0.25">
      <c r="A1623" s="273" t="s">
        <v>5390</v>
      </c>
      <c r="B1623" s="272" t="s">
        <v>5356</v>
      </c>
      <c r="C1623" s="272" t="s">
        <v>1416</v>
      </c>
      <c r="D1623" s="272" t="s">
        <v>5149</v>
      </c>
      <c r="E1623" s="269" t="s">
        <v>1635</v>
      </c>
      <c r="F1623" s="269" t="s">
        <v>1393</v>
      </c>
      <c r="G1623" s="269" t="s">
        <v>1620</v>
      </c>
      <c r="H1623" s="269" t="s">
        <v>1621</v>
      </c>
    </row>
    <row r="1624" spans="1:8" x14ac:dyDescent="0.25">
      <c r="A1624" s="272" t="s">
        <v>5391</v>
      </c>
      <c r="B1624" s="272" t="s">
        <v>5358</v>
      </c>
      <c r="C1624" s="272" t="s">
        <v>5392</v>
      </c>
      <c r="D1624" s="272" t="s">
        <v>5153</v>
      </c>
      <c r="E1624" s="269" t="s">
        <v>4818</v>
      </c>
      <c r="F1624" s="269" t="s">
        <v>1698</v>
      </c>
      <c r="G1624" s="269" t="s">
        <v>1709</v>
      </c>
      <c r="H1624" s="269" t="s">
        <v>1700</v>
      </c>
    </row>
    <row r="1625" spans="1:8" x14ac:dyDescent="0.25">
      <c r="A1625" s="272" t="s">
        <v>5393</v>
      </c>
      <c r="B1625" s="272" t="s">
        <v>5361</v>
      </c>
      <c r="C1625" s="272" t="s">
        <v>5394</v>
      </c>
      <c r="D1625" s="272" t="s">
        <v>5153</v>
      </c>
      <c r="E1625" s="269" t="s">
        <v>1793</v>
      </c>
      <c r="F1625" s="269" t="s">
        <v>1698</v>
      </c>
      <c r="G1625" s="269" t="s">
        <v>1709</v>
      </c>
      <c r="H1625" s="269" t="s">
        <v>1700</v>
      </c>
    </row>
    <row r="1626" spans="1:8" x14ac:dyDescent="0.25">
      <c r="A1626" s="272" t="s">
        <v>5395</v>
      </c>
      <c r="B1626" s="272" t="s">
        <v>5358</v>
      </c>
      <c r="C1626" s="272" t="s">
        <v>5396</v>
      </c>
      <c r="D1626" s="272" t="s">
        <v>5153</v>
      </c>
      <c r="E1626" s="269" t="s">
        <v>4639</v>
      </c>
      <c r="F1626" s="269" t="s">
        <v>1698</v>
      </c>
      <c r="G1626" s="269" t="s">
        <v>1709</v>
      </c>
      <c r="H1626" s="269" t="s">
        <v>1700</v>
      </c>
    </row>
    <row r="1627" spans="1:8" x14ac:dyDescent="0.25">
      <c r="A1627" s="272" t="s">
        <v>5397</v>
      </c>
      <c r="B1627" s="272" t="s">
        <v>5361</v>
      </c>
      <c r="C1627" s="272" t="s">
        <v>5398</v>
      </c>
      <c r="D1627" s="272" t="s">
        <v>5153</v>
      </c>
      <c r="E1627" s="269" t="s">
        <v>1864</v>
      </c>
      <c r="F1627" s="269" t="s">
        <v>1698</v>
      </c>
      <c r="G1627" s="269" t="s">
        <v>1699</v>
      </c>
      <c r="H1627" s="269" t="s">
        <v>1700</v>
      </c>
    </row>
    <row r="1628" spans="1:8" x14ac:dyDescent="0.25">
      <c r="A1628" s="272" t="s">
        <v>5399</v>
      </c>
      <c r="B1628" s="272" t="s">
        <v>5358</v>
      </c>
      <c r="C1628" s="272" t="s">
        <v>5400</v>
      </c>
      <c r="D1628" s="272" t="s">
        <v>5153</v>
      </c>
      <c r="E1628" s="269" t="s">
        <v>1969</v>
      </c>
      <c r="F1628" s="269" t="s">
        <v>1698</v>
      </c>
      <c r="G1628" s="269" t="s">
        <v>1709</v>
      </c>
      <c r="H1628" s="269" t="s">
        <v>1700</v>
      </c>
    </row>
    <row r="1629" spans="1:8" x14ac:dyDescent="0.25">
      <c r="A1629" s="273" t="s">
        <v>5401</v>
      </c>
      <c r="B1629" s="272" t="s">
        <v>5356</v>
      </c>
      <c r="C1629" s="272" t="s">
        <v>5402</v>
      </c>
      <c r="D1629" s="272" t="s">
        <v>5149</v>
      </c>
      <c r="E1629" s="269" t="s">
        <v>2129</v>
      </c>
      <c r="F1629" s="269" t="s">
        <v>1393</v>
      </c>
      <c r="G1629" s="269" t="s">
        <v>1649</v>
      </c>
      <c r="H1629" s="269" t="s">
        <v>1621</v>
      </c>
    </row>
    <row r="1630" spans="1:8" x14ac:dyDescent="0.25">
      <c r="A1630" s="273" t="s">
        <v>5403</v>
      </c>
      <c r="B1630" s="272" t="s">
        <v>5356</v>
      </c>
      <c r="C1630" s="272" t="s">
        <v>5404</v>
      </c>
      <c r="D1630" s="272" t="s">
        <v>5149</v>
      </c>
      <c r="E1630" s="269" t="s">
        <v>1619</v>
      </c>
      <c r="F1630" s="269" t="s">
        <v>1393</v>
      </c>
      <c r="G1630" s="269" t="s">
        <v>1620</v>
      </c>
      <c r="H1630" s="269" t="s">
        <v>1621</v>
      </c>
    </row>
    <row r="1631" spans="1:8" x14ac:dyDescent="0.25">
      <c r="A1631" s="272" t="s">
        <v>5405</v>
      </c>
      <c r="B1631" s="272" t="s">
        <v>5372</v>
      </c>
      <c r="C1631" s="272" t="s">
        <v>5406</v>
      </c>
      <c r="D1631" s="272" t="s">
        <v>5153</v>
      </c>
      <c r="E1631" s="269" t="s">
        <v>1864</v>
      </c>
      <c r="F1631" s="269" t="s">
        <v>1698</v>
      </c>
      <c r="G1631" s="269" t="s">
        <v>1699</v>
      </c>
      <c r="H1631" s="269" t="s">
        <v>1700</v>
      </c>
    </row>
    <row r="1632" spans="1:8" x14ac:dyDescent="0.25">
      <c r="A1632" s="272" t="s">
        <v>5407</v>
      </c>
      <c r="B1632" s="272" t="s">
        <v>5358</v>
      </c>
      <c r="C1632" s="272" t="s">
        <v>5408</v>
      </c>
      <c r="D1632" s="272" t="s">
        <v>5153</v>
      </c>
      <c r="E1632" s="269" t="s">
        <v>1839</v>
      </c>
      <c r="F1632" s="269" t="s">
        <v>1698</v>
      </c>
      <c r="G1632" s="269" t="s">
        <v>1699</v>
      </c>
      <c r="H1632" s="269" t="s">
        <v>1700</v>
      </c>
    </row>
    <row r="1633" spans="1:8" x14ac:dyDescent="0.25">
      <c r="A1633" s="272" t="s">
        <v>5409</v>
      </c>
      <c r="B1633" s="272" t="s">
        <v>5358</v>
      </c>
      <c r="C1633" s="272" t="s">
        <v>5410</v>
      </c>
      <c r="D1633" s="272" t="s">
        <v>5153</v>
      </c>
      <c r="E1633" s="269" t="s">
        <v>1979</v>
      </c>
      <c r="F1633" s="269" t="s">
        <v>1698</v>
      </c>
      <c r="G1633" s="269" t="s">
        <v>1709</v>
      </c>
      <c r="H1633" s="269" t="s">
        <v>1700</v>
      </c>
    </row>
    <row r="1634" spans="1:8" x14ac:dyDescent="0.25">
      <c r="A1634" s="273" t="s">
        <v>5411</v>
      </c>
      <c r="B1634" s="272" t="s">
        <v>5356</v>
      </c>
      <c r="C1634" s="272" t="s">
        <v>5412</v>
      </c>
      <c r="D1634" s="272" t="s">
        <v>5149</v>
      </c>
      <c r="E1634" s="269" t="s">
        <v>2129</v>
      </c>
      <c r="F1634" s="269" t="s">
        <v>1393</v>
      </c>
      <c r="G1634" s="269" t="s">
        <v>1649</v>
      </c>
      <c r="H1634" s="269" t="s">
        <v>1621</v>
      </c>
    </row>
    <row r="1635" spans="1:8" x14ac:dyDescent="0.25">
      <c r="A1635" s="273" t="s">
        <v>5413</v>
      </c>
      <c r="B1635" s="272" t="s">
        <v>5347</v>
      </c>
      <c r="C1635" s="272" t="s">
        <v>5414</v>
      </c>
      <c r="D1635" s="272" t="s">
        <v>5149</v>
      </c>
      <c r="E1635" s="269" t="s">
        <v>1677</v>
      </c>
      <c r="F1635" s="269" t="s">
        <v>1393</v>
      </c>
      <c r="G1635" s="269" t="s">
        <v>1678</v>
      </c>
      <c r="H1635" s="269" t="s">
        <v>1621</v>
      </c>
    </row>
    <row r="1636" spans="1:8" x14ac:dyDescent="0.25">
      <c r="A1636" s="272" t="s">
        <v>5415</v>
      </c>
      <c r="B1636" s="272" t="s">
        <v>5361</v>
      </c>
      <c r="C1636" s="272" t="s">
        <v>5416</v>
      </c>
      <c r="D1636" s="272" t="s">
        <v>5153</v>
      </c>
      <c r="E1636" s="269" t="s">
        <v>1979</v>
      </c>
      <c r="F1636" s="269" t="s">
        <v>1698</v>
      </c>
      <c r="G1636" s="269" t="s">
        <v>1709</v>
      </c>
      <c r="H1636" s="269" t="s">
        <v>1700</v>
      </c>
    </row>
    <row r="1637" spans="1:8" x14ac:dyDescent="0.25">
      <c r="A1637" s="272" t="s">
        <v>5417</v>
      </c>
      <c r="B1637" s="272" t="s">
        <v>5358</v>
      </c>
      <c r="C1637" s="272" t="s">
        <v>5418</v>
      </c>
      <c r="D1637" s="272" t="s">
        <v>5153</v>
      </c>
      <c r="E1637" s="269" t="s">
        <v>1917</v>
      </c>
      <c r="F1637" s="269" t="s">
        <v>1698</v>
      </c>
      <c r="G1637" s="269" t="s">
        <v>1699</v>
      </c>
      <c r="H1637" s="269" t="s">
        <v>1700</v>
      </c>
    </row>
    <row r="1638" spans="1:8" x14ac:dyDescent="0.25">
      <c r="A1638" s="272" t="s">
        <v>5419</v>
      </c>
      <c r="B1638" s="272" t="s">
        <v>5361</v>
      </c>
      <c r="C1638" s="272" t="s">
        <v>5420</v>
      </c>
      <c r="D1638" s="272" t="s">
        <v>5153</v>
      </c>
      <c r="E1638" s="269" t="s">
        <v>1708</v>
      </c>
      <c r="F1638" s="269" t="s">
        <v>1698</v>
      </c>
      <c r="G1638" s="269" t="s">
        <v>1709</v>
      </c>
      <c r="H1638" s="269" t="s">
        <v>1700</v>
      </c>
    </row>
    <row r="1639" spans="1:8" x14ac:dyDescent="0.25">
      <c r="A1639" s="272" t="s">
        <v>5421</v>
      </c>
      <c r="B1639" s="272" t="s">
        <v>5361</v>
      </c>
      <c r="C1639" s="272" t="s">
        <v>5422</v>
      </c>
      <c r="D1639" s="272" t="s">
        <v>5153</v>
      </c>
      <c r="E1639" s="269" t="s">
        <v>1708</v>
      </c>
      <c r="F1639" s="269" t="s">
        <v>1698</v>
      </c>
      <c r="G1639" s="269" t="s">
        <v>1709</v>
      </c>
      <c r="H1639" s="269" t="s">
        <v>1700</v>
      </c>
    </row>
    <row r="1640" spans="1:8" x14ac:dyDescent="0.25">
      <c r="A1640" s="272" t="s">
        <v>5423</v>
      </c>
      <c r="B1640" s="272" t="s">
        <v>5361</v>
      </c>
      <c r="C1640" s="272" t="s">
        <v>5424</v>
      </c>
      <c r="D1640" s="272" t="s">
        <v>5153</v>
      </c>
      <c r="E1640" s="269" t="s">
        <v>1864</v>
      </c>
      <c r="F1640" s="269" t="s">
        <v>1698</v>
      </c>
      <c r="G1640" s="269" t="s">
        <v>1699</v>
      </c>
      <c r="H1640" s="269" t="s">
        <v>1700</v>
      </c>
    </row>
    <row r="1641" spans="1:8" x14ac:dyDescent="0.25">
      <c r="A1641" s="272" t="s">
        <v>5425</v>
      </c>
      <c r="B1641" s="272" t="s">
        <v>5358</v>
      </c>
      <c r="C1641" s="272" t="s">
        <v>5426</v>
      </c>
      <c r="D1641" s="272" t="s">
        <v>5153</v>
      </c>
      <c r="E1641" s="269" t="s">
        <v>1917</v>
      </c>
      <c r="F1641" s="269" t="s">
        <v>1698</v>
      </c>
      <c r="G1641" s="269" t="s">
        <v>1699</v>
      </c>
      <c r="H1641" s="269" t="s">
        <v>1700</v>
      </c>
    </row>
    <row r="1642" spans="1:8" x14ac:dyDescent="0.25">
      <c r="A1642" s="272" t="s">
        <v>5427</v>
      </c>
      <c r="B1642" s="272" t="s">
        <v>5358</v>
      </c>
      <c r="C1642" s="272" t="s">
        <v>5428</v>
      </c>
      <c r="D1642" s="272" t="s">
        <v>5153</v>
      </c>
      <c r="E1642" s="269" t="s">
        <v>1839</v>
      </c>
      <c r="F1642" s="269" t="s">
        <v>1698</v>
      </c>
      <c r="G1642" s="269" t="s">
        <v>1699</v>
      </c>
      <c r="H1642" s="269" t="s">
        <v>1700</v>
      </c>
    </row>
    <row r="1643" spans="1:8" x14ac:dyDescent="0.25">
      <c r="A1643" s="272" t="s">
        <v>5429</v>
      </c>
      <c r="B1643" s="272" t="s">
        <v>5361</v>
      </c>
      <c r="C1643" s="272" t="s">
        <v>5430</v>
      </c>
      <c r="D1643" s="272" t="s">
        <v>5153</v>
      </c>
      <c r="E1643" s="269" t="s">
        <v>1853</v>
      </c>
      <c r="F1643" s="269" t="s">
        <v>1698</v>
      </c>
      <c r="G1643" s="269" t="s">
        <v>1699</v>
      </c>
      <c r="H1643" s="269" t="s">
        <v>1700</v>
      </c>
    </row>
    <row r="1644" spans="1:8" x14ac:dyDescent="0.25">
      <c r="A1644" s="272" t="s">
        <v>5431</v>
      </c>
      <c r="B1644" s="272" t="s">
        <v>5361</v>
      </c>
      <c r="C1644" s="272" t="s">
        <v>5432</v>
      </c>
      <c r="D1644" s="272" t="s">
        <v>5153</v>
      </c>
      <c r="E1644" s="269" t="s">
        <v>1793</v>
      </c>
      <c r="F1644" s="269" t="s">
        <v>1698</v>
      </c>
      <c r="G1644" s="269" t="s">
        <v>1709</v>
      </c>
      <c r="H1644" s="269" t="s">
        <v>1700</v>
      </c>
    </row>
    <row r="1645" spans="1:8" x14ac:dyDescent="0.25">
      <c r="A1645" s="272" t="s">
        <v>5433</v>
      </c>
      <c r="B1645" s="272" t="s">
        <v>5358</v>
      </c>
      <c r="C1645" s="272" t="s">
        <v>5434</v>
      </c>
      <c r="D1645" s="272" t="s">
        <v>5153</v>
      </c>
      <c r="E1645" s="269" t="s">
        <v>1843</v>
      </c>
      <c r="F1645" s="269" t="s">
        <v>1698</v>
      </c>
      <c r="G1645" s="269" t="s">
        <v>1709</v>
      </c>
      <c r="H1645" s="269" t="s">
        <v>1700</v>
      </c>
    </row>
    <row r="1646" spans="1:8" x14ac:dyDescent="0.25">
      <c r="A1646" s="272" t="s">
        <v>5435</v>
      </c>
      <c r="B1646" s="272" t="s">
        <v>5361</v>
      </c>
      <c r="C1646" s="272" t="s">
        <v>5436</v>
      </c>
      <c r="D1646" s="272" t="s">
        <v>5153</v>
      </c>
      <c r="E1646" s="269" t="s">
        <v>1979</v>
      </c>
      <c r="F1646" s="269" t="s">
        <v>1698</v>
      </c>
      <c r="G1646" s="269" t="s">
        <v>1709</v>
      </c>
      <c r="H1646" s="269" t="s">
        <v>1700</v>
      </c>
    </row>
    <row r="1647" spans="1:8" x14ac:dyDescent="0.25">
      <c r="A1647" s="272" t="s">
        <v>5437</v>
      </c>
      <c r="B1647" s="272" t="s">
        <v>5372</v>
      </c>
      <c r="C1647" s="272" t="s">
        <v>5438</v>
      </c>
      <c r="D1647" s="272" t="s">
        <v>5153</v>
      </c>
      <c r="E1647" s="269" t="s">
        <v>1853</v>
      </c>
      <c r="F1647" s="269" t="s">
        <v>1698</v>
      </c>
      <c r="G1647" s="269" t="s">
        <v>1699</v>
      </c>
      <c r="H1647" s="269" t="s">
        <v>1700</v>
      </c>
    </row>
    <row r="1648" spans="1:8" x14ac:dyDescent="0.25">
      <c r="A1648" s="272" t="s">
        <v>5439</v>
      </c>
      <c r="B1648" s="272" t="s">
        <v>5361</v>
      </c>
      <c r="C1648" s="272" t="s">
        <v>5440</v>
      </c>
      <c r="D1648" s="272" t="s">
        <v>5153</v>
      </c>
      <c r="E1648" s="269" t="s">
        <v>1864</v>
      </c>
      <c r="F1648" s="269" t="s">
        <v>1698</v>
      </c>
      <c r="G1648" s="269" t="s">
        <v>1699</v>
      </c>
      <c r="H1648" s="269" t="s">
        <v>1700</v>
      </c>
    </row>
    <row r="1649" spans="1:8" x14ac:dyDescent="0.25">
      <c r="A1649" s="272" t="s">
        <v>5441</v>
      </c>
      <c r="B1649" s="272" t="s">
        <v>5361</v>
      </c>
      <c r="C1649" s="272" t="s">
        <v>5442</v>
      </c>
      <c r="D1649" s="272" t="s">
        <v>5153</v>
      </c>
      <c r="E1649" s="269" t="s">
        <v>1708</v>
      </c>
      <c r="F1649" s="269" t="s">
        <v>1698</v>
      </c>
      <c r="G1649" s="269" t="s">
        <v>1709</v>
      </c>
      <c r="H1649" s="269" t="s">
        <v>1700</v>
      </c>
    </row>
    <row r="1650" spans="1:8" x14ac:dyDescent="0.25">
      <c r="A1650" s="272" t="s">
        <v>5443</v>
      </c>
      <c r="B1650" s="272" t="s">
        <v>5361</v>
      </c>
      <c r="C1650" s="272" t="s">
        <v>5444</v>
      </c>
      <c r="D1650" s="272" t="s">
        <v>5153</v>
      </c>
      <c r="E1650" s="269" t="s">
        <v>1793</v>
      </c>
      <c r="F1650" s="269" t="s">
        <v>1698</v>
      </c>
      <c r="G1650" s="269" t="s">
        <v>1709</v>
      </c>
      <c r="H1650" s="269" t="s">
        <v>1700</v>
      </c>
    </row>
    <row r="1651" spans="1:8" x14ac:dyDescent="0.25">
      <c r="A1651" s="272" t="s">
        <v>5445</v>
      </c>
      <c r="B1651" s="272" t="s">
        <v>5361</v>
      </c>
      <c r="C1651" s="272" t="s">
        <v>5446</v>
      </c>
      <c r="D1651" s="272" t="s">
        <v>5153</v>
      </c>
      <c r="E1651" s="269" t="s">
        <v>1864</v>
      </c>
      <c r="F1651" s="269" t="s">
        <v>1698</v>
      </c>
      <c r="G1651" s="269" t="s">
        <v>1699</v>
      </c>
      <c r="H1651" s="269" t="s">
        <v>1700</v>
      </c>
    </row>
    <row r="1652" spans="1:8" x14ac:dyDescent="0.25">
      <c r="A1652" s="272" t="s">
        <v>5447</v>
      </c>
      <c r="B1652" s="272" t="s">
        <v>5361</v>
      </c>
      <c r="C1652" s="272" t="s">
        <v>5448</v>
      </c>
      <c r="D1652" s="272" t="s">
        <v>5153</v>
      </c>
      <c r="E1652" s="269" t="s">
        <v>1708</v>
      </c>
      <c r="F1652" s="269" t="s">
        <v>1698</v>
      </c>
      <c r="G1652" s="269" t="s">
        <v>1709</v>
      </c>
      <c r="H1652" s="269" t="s">
        <v>1700</v>
      </c>
    </row>
    <row r="1653" spans="1:8" x14ac:dyDescent="0.25">
      <c r="A1653" s="272" t="s">
        <v>5449</v>
      </c>
      <c r="B1653" s="272" t="s">
        <v>5361</v>
      </c>
      <c r="C1653" s="272" t="s">
        <v>5450</v>
      </c>
      <c r="D1653" s="272" t="s">
        <v>5153</v>
      </c>
      <c r="E1653" s="269" t="s">
        <v>1864</v>
      </c>
      <c r="F1653" s="269" t="s">
        <v>1698</v>
      </c>
      <c r="G1653" s="269" t="s">
        <v>1699</v>
      </c>
      <c r="H1653" s="269" t="s">
        <v>1700</v>
      </c>
    </row>
    <row r="1654" spans="1:8" x14ac:dyDescent="0.25">
      <c r="A1654" s="272" t="s">
        <v>5451</v>
      </c>
      <c r="B1654" s="272" t="s">
        <v>5358</v>
      </c>
      <c r="C1654" s="272" t="s">
        <v>5452</v>
      </c>
      <c r="D1654" s="272" t="s">
        <v>5153</v>
      </c>
      <c r="E1654" s="269" t="s">
        <v>1917</v>
      </c>
      <c r="F1654" s="269" t="s">
        <v>1698</v>
      </c>
      <c r="G1654" s="269" t="s">
        <v>1699</v>
      </c>
      <c r="H1654" s="269" t="s">
        <v>1700</v>
      </c>
    </row>
    <row r="1655" spans="1:8" x14ac:dyDescent="0.25">
      <c r="A1655" s="272" t="s">
        <v>5453</v>
      </c>
      <c r="B1655" s="272" t="s">
        <v>5372</v>
      </c>
      <c r="C1655" s="272" t="s">
        <v>5454</v>
      </c>
      <c r="D1655" s="272" t="s">
        <v>5153</v>
      </c>
      <c r="E1655" s="269" t="s">
        <v>1877</v>
      </c>
      <c r="F1655" s="269" t="s">
        <v>1698</v>
      </c>
      <c r="G1655" s="269" t="s">
        <v>1709</v>
      </c>
      <c r="H1655" s="269" t="s">
        <v>1700</v>
      </c>
    </row>
    <row r="1656" spans="1:8" x14ac:dyDescent="0.25">
      <c r="A1656" s="272" t="s">
        <v>5455</v>
      </c>
      <c r="B1656" s="272" t="s">
        <v>5372</v>
      </c>
      <c r="C1656" s="272" t="s">
        <v>5456</v>
      </c>
      <c r="D1656" s="272" t="s">
        <v>5153</v>
      </c>
      <c r="E1656" s="269" t="s">
        <v>1741</v>
      </c>
      <c r="F1656" s="269" t="s">
        <v>1698</v>
      </c>
      <c r="G1656" s="269" t="s">
        <v>1699</v>
      </c>
      <c r="H1656" s="269" t="s">
        <v>1700</v>
      </c>
    </row>
    <row r="1657" spans="1:8" x14ac:dyDescent="0.25">
      <c r="A1657" s="272" t="s">
        <v>5457</v>
      </c>
      <c r="B1657" s="272" t="s">
        <v>5361</v>
      </c>
      <c r="C1657" s="272" t="s">
        <v>5458</v>
      </c>
      <c r="D1657" s="272" t="s">
        <v>5153</v>
      </c>
      <c r="E1657" s="269" t="s">
        <v>1793</v>
      </c>
      <c r="F1657" s="269" t="s">
        <v>1698</v>
      </c>
      <c r="G1657" s="269" t="s">
        <v>1709</v>
      </c>
      <c r="H1657" s="269" t="s">
        <v>1700</v>
      </c>
    </row>
    <row r="1658" spans="1:8" x14ac:dyDescent="0.25">
      <c r="A1658" s="272" t="s">
        <v>5459</v>
      </c>
      <c r="B1658" s="272" t="s">
        <v>5361</v>
      </c>
      <c r="C1658" s="272" t="s">
        <v>5460</v>
      </c>
      <c r="D1658" s="272" t="s">
        <v>5153</v>
      </c>
      <c r="E1658" s="269" t="s">
        <v>1853</v>
      </c>
      <c r="F1658" s="269" t="s">
        <v>1698</v>
      </c>
      <c r="G1658" s="269" t="s">
        <v>1699</v>
      </c>
      <c r="H1658" s="269" t="s">
        <v>1700</v>
      </c>
    </row>
    <row r="1659" spans="1:8" x14ac:dyDescent="0.25">
      <c r="A1659" s="273" t="s">
        <v>5461</v>
      </c>
      <c r="B1659" s="272" t="s">
        <v>5356</v>
      </c>
      <c r="C1659" s="272" t="s">
        <v>5462</v>
      </c>
      <c r="D1659" s="272" t="s">
        <v>5149</v>
      </c>
      <c r="E1659" s="269" t="s">
        <v>1619</v>
      </c>
      <c r="F1659" s="269" t="s">
        <v>1393</v>
      </c>
      <c r="G1659" s="269" t="s">
        <v>1620</v>
      </c>
      <c r="H1659" s="269" t="s">
        <v>1621</v>
      </c>
    </row>
    <row r="1660" spans="1:8" x14ac:dyDescent="0.25">
      <c r="A1660" s="273" t="s">
        <v>5463</v>
      </c>
      <c r="B1660" s="272" t="s">
        <v>5347</v>
      </c>
      <c r="C1660" s="272" t="s">
        <v>5464</v>
      </c>
      <c r="D1660" s="272" t="s">
        <v>5149</v>
      </c>
      <c r="E1660" s="269" t="s">
        <v>1685</v>
      </c>
      <c r="F1660" s="269" t="s">
        <v>1393</v>
      </c>
      <c r="G1660" s="269" t="s">
        <v>1649</v>
      </c>
      <c r="H1660" s="269" t="s">
        <v>1621</v>
      </c>
    </row>
    <row r="1661" spans="1:8" x14ac:dyDescent="0.25">
      <c r="A1661" s="273" t="s">
        <v>5465</v>
      </c>
      <c r="B1661" s="272" t="s">
        <v>5356</v>
      </c>
      <c r="C1661" s="272" t="s">
        <v>5466</v>
      </c>
      <c r="D1661" s="272" t="s">
        <v>5149</v>
      </c>
      <c r="E1661" s="269" t="s">
        <v>1635</v>
      </c>
      <c r="F1661" s="269" t="s">
        <v>1393</v>
      </c>
      <c r="G1661" s="269" t="s">
        <v>1620</v>
      </c>
      <c r="H1661" s="269" t="s">
        <v>1621</v>
      </c>
    </row>
    <row r="1662" spans="1:8" x14ac:dyDescent="0.25">
      <c r="A1662" s="272" t="s">
        <v>5467</v>
      </c>
      <c r="B1662" s="272" t="s">
        <v>5361</v>
      </c>
      <c r="C1662" s="272" t="s">
        <v>5468</v>
      </c>
      <c r="D1662" s="272" t="s">
        <v>5153</v>
      </c>
      <c r="E1662" s="269" t="s">
        <v>1979</v>
      </c>
      <c r="F1662" s="269" t="s">
        <v>1698</v>
      </c>
      <c r="G1662" s="269" t="s">
        <v>1709</v>
      </c>
      <c r="H1662" s="269" t="s">
        <v>1700</v>
      </c>
    </row>
    <row r="1663" spans="1:8" x14ac:dyDescent="0.25">
      <c r="A1663" s="272" t="s">
        <v>5469</v>
      </c>
      <c r="B1663" s="272" t="s">
        <v>5470</v>
      </c>
      <c r="C1663" s="272" t="s">
        <v>5471</v>
      </c>
      <c r="D1663" s="272" t="s">
        <v>5153</v>
      </c>
      <c r="E1663" s="269" t="s">
        <v>3020</v>
      </c>
      <c r="F1663" s="269" t="s">
        <v>1698</v>
      </c>
      <c r="G1663" s="269" t="s">
        <v>1699</v>
      </c>
      <c r="H1663" s="269" t="s">
        <v>1700</v>
      </c>
    </row>
    <row r="1664" spans="1:8" x14ac:dyDescent="0.25">
      <c r="A1664" s="272" t="s">
        <v>5472</v>
      </c>
      <c r="B1664" s="272" t="s">
        <v>5372</v>
      </c>
      <c r="C1664" s="272" t="s">
        <v>5473</v>
      </c>
      <c r="D1664" s="272" t="s">
        <v>5153</v>
      </c>
      <c r="E1664" s="269" t="s">
        <v>1929</v>
      </c>
      <c r="F1664" s="269" t="s">
        <v>1698</v>
      </c>
      <c r="G1664" s="269" t="s">
        <v>1699</v>
      </c>
      <c r="H1664" s="269" t="s">
        <v>1700</v>
      </c>
    </row>
    <row r="1665" spans="1:8" x14ac:dyDescent="0.25">
      <c r="A1665" s="273" t="s">
        <v>5474</v>
      </c>
      <c r="B1665" s="272" t="s">
        <v>5475</v>
      </c>
      <c r="C1665" s="272" t="s">
        <v>5476</v>
      </c>
      <c r="D1665" s="272" t="s">
        <v>5149</v>
      </c>
      <c r="E1665" s="269" t="s">
        <v>1724</v>
      </c>
      <c r="F1665" s="269" t="s">
        <v>1393</v>
      </c>
      <c r="G1665" s="269" t="s">
        <v>1630</v>
      </c>
      <c r="H1665" s="269" t="s">
        <v>1621</v>
      </c>
    </row>
    <row r="1666" spans="1:8" x14ac:dyDescent="0.25">
      <c r="A1666" s="272" t="s">
        <v>5477</v>
      </c>
      <c r="B1666" s="272" t="s">
        <v>5372</v>
      </c>
      <c r="C1666" s="272" t="s">
        <v>5478</v>
      </c>
      <c r="D1666" s="272" t="s">
        <v>5153</v>
      </c>
      <c r="E1666" s="269" t="s">
        <v>1741</v>
      </c>
      <c r="F1666" s="269" t="s">
        <v>1698</v>
      </c>
      <c r="G1666" s="269" t="s">
        <v>1699</v>
      </c>
      <c r="H1666" s="269" t="s">
        <v>1700</v>
      </c>
    </row>
    <row r="1667" spans="1:8" x14ac:dyDescent="0.25">
      <c r="A1667" s="272" t="s">
        <v>5479</v>
      </c>
      <c r="B1667" s="272" t="s">
        <v>5361</v>
      </c>
      <c r="C1667" s="272" t="s">
        <v>5480</v>
      </c>
      <c r="D1667" s="272" t="s">
        <v>5153</v>
      </c>
      <c r="E1667" s="269" t="s">
        <v>1979</v>
      </c>
      <c r="F1667" s="269" t="s">
        <v>1698</v>
      </c>
      <c r="G1667" s="269" t="s">
        <v>1709</v>
      </c>
      <c r="H1667" s="269" t="s">
        <v>1700</v>
      </c>
    </row>
    <row r="1668" spans="1:8" x14ac:dyDescent="0.25">
      <c r="A1668" s="272" t="s">
        <v>5481</v>
      </c>
      <c r="B1668" s="272" t="s">
        <v>5372</v>
      </c>
      <c r="C1668" s="272" t="s">
        <v>5482</v>
      </c>
      <c r="D1668" s="272" t="s">
        <v>5153</v>
      </c>
      <c r="E1668" s="269" t="s">
        <v>1877</v>
      </c>
      <c r="F1668" s="269" t="s">
        <v>1698</v>
      </c>
      <c r="G1668" s="269" t="s">
        <v>1709</v>
      </c>
      <c r="H1668" s="269" t="s">
        <v>1700</v>
      </c>
    </row>
    <row r="1669" spans="1:8" x14ac:dyDescent="0.25">
      <c r="A1669" s="272" t="s">
        <v>5483</v>
      </c>
      <c r="B1669" s="272" t="s">
        <v>5361</v>
      </c>
      <c r="C1669" s="272" t="s">
        <v>5484</v>
      </c>
      <c r="D1669" s="272" t="s">
        <v>5153</v>
      </c>
      <c r="E1669" s="269" t="s">
        <v>1853</v>
      </c>
      <c r="F1669" s="269" t="s">
        <v>1698</v>
      </c>
      <c r="G1669" s="269" t="s">
        <v>1699</v>
      </c>
      <c r="H1669" s="269" t="s">
        <v>1700</v>
      </c>
    </row>
    <row r="1670" spans="1:8" x14ac:dyDescent="0.25">
      <c r="A1670" s="272" t="s">
        <v>5485</v>
      </c>
      <c r="B1670" s="272" t="s">
        <v>5361</v>
      </c>
      <c r="C1670" s="272" t="s">
        <v>5486</v>
      </c>
      <c r="D1670" s="272" t="s">
        <v>5153</v>
      </c>
      <c r="E1670" s="269" t="s">
        <v>1853</v>
      </c>
      <c r="F1670" s="269" t="s">
        <v>1698</v>
      </c>
      <c r="G1670" s="269" t="s">
        <v>1699</v>
      </c>
      <c r="H1670" s="269" t="s">
        <v>1700</v>
      </c>
    </row>
    <row r="1671" spans="1:8" x14ac:dyDescent="0.25">
      <c r="A1671" s="272" t="s">
        <v>5487</v>
      </c>
      <c r="B1671" s="272" t="s">
        <v>5372</v>
      </c>
      <c r="C1671" s="272" t="s">
        <v>5488</v>
      </c>
      <c r="D1671" s="272" t="s">
        <v>5153</v>
      </c>
      <c r="E1671" s="269" t="s">
        <v>1877</v>
      </c>
      <c r="F1671" s="269" t="s">
        <v>1698</v>
      </c>
      <c r="G1671" s="269" t="s">
        <v>1709</v>
      </c>
      <c r="H1671" s="269" t="s">
        <v>1700</v>
      </c>
    </row>
    <row r="1672" spans="1:8" x14ac:dyDescent="0.25">
      <c r="A1672" s="272" t="s">
        <v>5489</v>
      </c>
      <c r="B1672" s="272" t="s">
        <v>5361</v>
      </c>
      <c r="C1672" s="272" t="s">
        <v>5490</v>
      </c>
      <c r="D1672" s="272" t="s">
        <v>5153</v>
      </c>
      <c r="E1672" s="269" t="s">
        <v>1877</v>
      </c>
      <c r="F1672" s="269" t="s">
        <v>1698</v>
      </c>
      <c r="G1672" s="269" t="s">
        <v>1709</v>
      </c>
      <c r="H1672" s="269" t="s">
        <v>1700</v>
      </c>
    </row>
    <row r="1673" spans="1:8" x14ac:dyDescent="0.25">
      <c r="A1673" s="272" t="s">
        <v>5491</v>
      </c>
      <c r="B1673" s="272" t="s">
        <v>5361</v>
      </c>
      <c r="C1673" s="272" t="s">
        <v>5492</v>
      </c>
      <c r="D1673" s="272" t="s">
        <v>5153</v>
      </c>
      <c r="E1673" s="269" t="s">
        <v>1853</v>
      </c>
      <c r="F1673" s="269" t="s">
        <v>1698</v>
      </c>
      <c r="G1673" s="269" t="s">
        <v>1699</v>
      </c>
      <c r="H1673" s="269" t="s">
        <v>1700</v>
      </c>
    </row>
    <row r="1674" spans="1:8" x14ac:dyDescent="0.25">
      <c r="A1674" s="272" t="s">
        <v>5493</v>
      </c>
      <c r="B1674" s="272" t="s">
        <v>5361</v>
      </c>
      <c r="C1674" s="272" t="s">
        <v>5494</v>
      </c>
      <c r="D1674" s="272" t="s">
        <v>5153</v>
      </c>
      <c r="E1674" s="269" t="s">
        <v>1917</v>
      </c>
      <c r="F1674" s="269" t="s">
        <v>1698</v>
      </c>
      <c r="G1674" s="269" t="s">
        <v>1699</v>
      </c>
      <c r="H1674" s="269" t="s">
        <v>1700</v>
      </c>
    </row>
    <row r="1675" spans="1:8" x14ac:dyDescent="0.25">
      <c r="A1675" s="272" t="s">
        <v>5495</v>
      </c>
      <c r="B1675" s="272" t="s">
        <v>5361</v>
      </c>
      <c r="C1675" s="272" t="s">
        <v>5496</v>
      </c>
      <c r="D1675" s="272" t="s">
        <v>5153</v>
      </c>
      <c r="E1675" s="269" t="s">
        <v>1708</v>
      </c>
      <c r="F1675" s="269" t="s">
        <v>1698</v>
      </c>
      <c r="G1675" s="269" t="s">
        <v>1709</v>
      </c>
      <c r="H1675" s="269" t="s">
        <v>1700</v>
      </c>
    </row>
    <row r="1676" spans="1:8" x14ac:dyDescent="0.25">
      <c r="A1676" s="273" t="s">
        <v>5497</v>
      </c>
      <c r="B1676" s="272" t="s">
        <v>5356</v>
      </c>
      <c r="C1676" s="272" t="s">
        <v>5498</v>
      </c>
      <c r="D1676" s="272" t="s">
        <v>5149</v>
      </c>
      <c r="E1676" s="269" t="s">
        <v>1629</v>
      </c>
      <c r="F1676" s="269" t="s">
        <v>1393</v>
      </c>
      <c r="G1676" s="269" t="s">
        <v>1630</v>
      </c>
      <c r="H1676" s="269" t="s">
        <v>1621</v>
      </c>
    </row>
    <row r="1677" spans="1:8" x14ac:dyDescent="0.25">
      <c r="A1677" s="272" t="s">
        <v>5499</v>
      </c>
      <c r="B1677" s="272" t="s">
        <v>5361</v>
      </c>
      <c r="C1677" s="272" t="s">
        <v>5500</v>
      </c>
      <c r="D1677" s="272" t="s">
        <v>5153</v>
      </c>
      <c r="E1677" s="269" t="s">
        <v>1979</v>
      </c>
      <c r="F1677" s="269" t="s">
        <v>1698</v>
      </c>
      <c r="G1677" s="269" t="s">
        <v>1709</v>
      </c>
      <c r="H1677" s="269" t="s">
        <v>1700</v>
      </c>
    </row>
    <row r="1678" spans="1:8" x14ac:dyDescent="0.25">
      <c r="A1678" s="273" t="s">
        <v>5501</v>
      </c>
      <c r="B1678" s="272" t="s">
        <v>5356</v>
      </c>
      <c r="C1678" s="272" t="s">
        <v>5502</v>
      </c>
      <c r="D1678" s="272" t="s">
        <v>5149</v>
      </c>
      <c r="E1678" s="269" t="s">
        <v>1635</v>
      </c>
      <c r="F1678" s="269" t="s">
        <v>1393</v>
      </c>
      <c r="G1678" s="269" t="s">
        <v>1620</v>
      </c>
      <c r="H1678" s="269" t="s">
        <v>1621</v>
      </c>
    </row>
    <row r="1679" spans="1:8" x14ac:dyDescent="0.25">
      <c r="A1679" s="273" t="s">
        <v>5503</v>
      </c>
      <c r="B1679" s="272" t="s">
        <v>5356</v>
      </c>
      <c r="C1679" s="272" t="s">
        <v>5504</v>
      </c>
      <c r="D1679" s="272" t="s">
        <v>5149</v>
      </c>
      <c r="E1679" s="269" t="s">
        <v>1681</v>
      </c>
      <c r="F1679" s="269" t="s">
        <v>1393</v>
      </c>
      <c r="G1679" s="269" t="s">
        <v>1620</v>
      </c>
      <c r="H1679" s="269" t="s">
        <v>1621</v>
      </c>
    </row>
    <row r="1680" spans="1:8" x14ac:dyDescent="0.25">
      <c r="A1680" s="273" t="s">
        <v>5505</v>
      </c>
      <c r="B1680" s="272" t="s">
        <v>5356</v>
      </c>
      <c r="C1680" s="272" t="s">
        <v>5506</v>
      </c>
      <c r="D1680" s="272" t="s">
        <v>5149</v>
      </c>
      <c r="E1680" s="269" t="s">
        <v>1962</v>
      </c>
      <c r="F1680" s="269" t="s">
        <v>1393</v>
      </c>
      <c r="G1680" s="269" t="s">
        <v>1620</v>
      </c>
      <c r="H1680" s="269" t="s">
        <v>1621</v>
      </c>
    </row>
    <row r="1681" spans="1:8" x14ac:dyDescent="0.25">
      <c r="A1681" s="272" t="s">
        <v>5507</v>
      </c>
      <c r="B1681" s="272" t="s">
        <v>5361</v>
      </c>
      <c r="C1681" s="272" t="s">
        <v>5508</v>
      </c>
      <c r="D1681" s="272" t="s">
        <v>5153</v>
      </c>
      <c r="E1681" s="269" t="s">
        <v>1853</v>
      </c>
      <c r="F1681" s="269" t="s">
        <v>1698</v>
      </c>
      <c r="G1681" s="269" t="s">
        <v>1699</v>
      </c>
      <c r="H1681" s="269" t="s">
        <v>1700</v>
      </c>
    </row>
    <row r="1682" spans="1:8" x14ac:dyDescent="0.25">
      <c r="A1682" s="272" t="s">
        <v>5509</v>
      </c>
      <c r="B1682" s="272" t="s">
        <v>5361</v>
      </c>
      <c r="C1682" s="272" t="s">
        <v>5510</v>
      </c>
      <c r="D1682" s="272" t="s">
        <v>5153</v>
      </c>
      <c r="E1682" s="269" t="s">
        <v>1793</v>
      </c>
      <c r="F1682" s="269" t="s">
        <v>1698</v>
      </c>
      <c r="G1682" s="269" t="s">
        <v>1709</v>
      </c>
      <c r="H1682" s="269" t="s">
        <v>1700</v>
      </c>
    </row>
    <row r="1683" spans="1:8" x14ac:dyDescent="0.25">
      <c r="A1683" s="273" t="s">
        <v>5511</v>
      </c>
      <c r="B1683" s="272" t="s">
        <v>5356</v>
      </c>
      <c r="C1683" s="272" t="s">
        <v>5512</v>
      </c>
      <c r="D1683" s="272" t="s">
        <v>5149</v>
      </c>
      <c r="E1683" s="269" t="s">
        <v>2129</v>
      </c>
      <c r="F1683" s="269" t="s">
        <v>1393</v>
      </c>
      <c r="G1683" s="269" t="s">
        <v>1649</v>
      </c>
      <c r="H1683" s="269" t="s">
        <v>1621</v>
      </c>
    </row>
    <row r="1684" spans="1:8" x14ac:dyDescent="0.25">
      <c r="A1684" s="273" t="s">
        <v>5513</v>
      </c>
      <c r="B1684" s="272" t="s">
        <v>5356</v>
      </c>
      <c r="C1684" s="272" t="s">
        <v>5514</v>
      </c>
      <c r="D1684" s="272" t="s">
        <v>5149</v>
      </c>
      <c r="E1684" s="269" t="s">
        <v>1689</v>
      </c>
      <c r="F1684" s="269" t="s">
        <v>1393</v>
      </c>
      <c r="G1684" s="269" t="s">
        <v>1649</v>
      </c>
      <c r="H1684" s="269" t="s">
        <v>1621</v>
      </c>
    </row>
    <row r="1685" spans="1:8" x14ac:dyDescent="0.25">
      <c r="A1685" s="273" t="s">
        <v>5515</v>
      </c>
      <c r="B1685" s="272" t="s">
        <v>5356</v>
      </c>
      <c r="C1685" s="272" t="s">
        <v>5516</v>
      </c>
      <c r="D1685" s="272" t="s">
        <v>5149</v>
      </c>
      <c r="E1685" s="269" t="s">
        <v>1724</v>
      </c>
      <c r="F1685" s="269" t="s">
        <v>1393</v>
      </c>
      <c r="G1685" s="269" t="s">
        <v>1630</v>
      </c>
      <c r="H1685" s="269" t="s">
        <v>1621</v>
      </c>
    </row>
    <row r="1686" spans="1:8" x14ac:dyDescent="0.25">
      <c r="A1686" s="272" t="s">
        <v>5517</v>
      </c>
      <c r="B1686" s="272" t="s">
        <v>5361</v>
      </c>
      <c r="C1686" s="272" t="s">
        <v>5518</v>
      </c>
      <c r="D1686" s="272" t="s">
        <v>5153</v>
      </c>
      <c r="E1686" s="269" t="s">
        <v>1853</v>
      </c>
      <c r="F1686" s="269" t="s">
        <v>1698</v>
      </c>
      <c r="G1686" s="269" t="s">
        <v>1699</v>
      </c>
      <c r="H1686" s="269" t="s">
        <v>1700</v>
      </c>
    </row>
    <row r="1687" spans="1:8" x14ac:dyDescent="0.25">
      <c r="A1687" s="273" t="s">
        <v>5519</v>
      </c>
      <c r="B1687" s="272" t="s">
        <v>5356</v>
      </c>
      <c r="C1687" s="272" t="s">
        <v>5520</v>
      </c>
      <c r="D1687" s="272" t="s">
        <v>5149</v>
      </c>
      <c r="E1687" s="269" t="s">
        <v>1681</v>
      </c>
      <c r="F1687" s="269" t="s">
        <v>1393</v>
      </c>
      <c r="G1687" s="269" t="s">
        <v>1620</v>
      </c>
      <c r="H1687" s="269" t="s">
        <v>1621</v>
      </c>
    </row>
    <row r="1688" spans="1:8" x14ac:dyDescent="0.25">
      <c r="A1688" s="273" t="s">
        <v>5521</v>
      </c>
      <c r="B1688" s="272" t="s">
        <v>5356</v>
      </c>
      <c r="C1688" s="272" t="s">
        <v>5522</v>
      </c>
      <c r="D1688" s="272" t="s">
        <v>5149</v>
      </c>
      <c r="E1688" s="269" t="s">
        <v>1619</v>
      </c>
      <c r="F1688" s="269" t="s">
        <v>1393</v>
      </c>
      <c r="G1688" s="269" t="s">
        <v>1620</v>
      </c>
      <c r="H1688" s="269" t="s">
        <v>1621</v>
      </c>
    </row>
    <row r="1689" spans="1:8" x14ac:dyDescent="0.25">
      <c r="A1689" s="273" t="s">
        <v>5523</v>
      </c>
      <c r="B1689" s="272" t="s">
        <v>5347</v>
      </c>
      <c r="C1689" s="272" t="s">
        <v>5524</v>
      </c>
      <c r="D1689" s="272" t="s">
        <v>5149</v>
      </c>
      <c r="E1689" s="269" t="s">
        <v>1677</v>
      </c>
      <c r="F1689" s="269" t="s">
        <v>1393</v>
      </c>
      <c r="G1689" s="269" t="s">
        <v>1678</v>
      </c>
      <c r="H1689" s="269" t="s">
        <v>1621</v>
      </c>
    </row>
    <row r="1690" spans="1:8" ht="21" x14ac:dyDescent="0.25">
      <c r="A1690" s="272" t="s">
        <v>5525</v>
      </c>
      <c r="B1690" s="272" t="s">
        <v>5358</v>
      </c>
      <c r="C1690" s="279" t="s">
        <v>5526</v>
      </c>
      <c r="D1690" s="272" t="s">
        <v>5153</v>
      </c>
      <c r="E1690" s="269" t="s">
        <v>1969</v>
      </c>
      <c r="F1690" s="269" t="s">
        <v>1698</v>
      </c>
      <c r="G1690" s="269" t="s">
        <v>1709</v>
      </c>
      <c r="H1690" s="269" t="s">
        <v>1700</v>
      </c>
    </row>
    <row r="1691" spans="1:8" x14ac:dyDescent="0.25">
      <c r="A1691" s="272" t="s">
        <v>5527</v>
      </c>
      <c r="B1691" s="272" t="s">
        <v>5361</v>
      </c>
      <c r="C1691" s="272" t="s">
        <v>5528</v>
      </c>
      <c r="D1691" s="272" t="s">
        <v>5153</v>
      </c>
      <c r="E1691" s="269" t="s">
        <v>1853</v>
      </c>
      <c r="F1691" s="269" t="s">
        <v>1698</v>
      </c>
      <c r="G1691" s="269" t="s">
        <v>1699</v>
      </c>
      <c r="H1691" s="269" t="s">
        <v>1700</v>
      </c>
    </row>
    <row r="1692" spans="1:8" x14ac:dyDescent="0.25">
      <c r="A1692" s="273" t="s">
        <v>5529</v>
      </c>
      <c r="B1692" s="272" t="s">
        <v>5347</v>
      </c>
      <c r="C1692" s="272" t="s">
        <v>5530</v>
      </c>
      <c r="D1692" s="272" t="s">
        <v>5149</v>
      </c>
      <c r="E1692" s="269" t="s">
        <v>1677</v>
      </c>
      <c r="F1692" s="269" t="s">
        <v>1393</v>
      </c>
      <c r="G1692" s="269" t="s">
        <v>1678</v>
      </c>
      <c r="H1692" s="269" t="s">
        <v>1621</v>
      </c>
    </row>
    <row r="1693" spans="1:8" x14ac:dyDescent="0.25">
      <c r="A1693" s="272" t="s">
        <v>5531</v>
      </c>
      <c r="B1693" s="272" t="s">
        <v>5361</v>
      </c>
      <c r="C1693" s="272" t="s">
        <v>5532</v>
      </c>
      <c r="D1693" s="272" t="s">
        <v>5153</v>
      </c>
      <c r="E1693" s="269" t="s">
        <v>1853</v>
      </c>
      <c r="F1693" s="269" t="s">
        <v>1698</v>
      </c>
      <c r="G1693" s="269" t="s">
        <v>1699</v>
      </c>
      <c r="H1693" s="269" t="s">
        <v>1700</v>
      </c>
    </row>
    <row r="1694" spans="1:8" x14ac:dyDescent="0.25">
      <c r="A1694" s="272" t="s">
        <v>5533</v>
      </c>
      <c r="B1694" s="272" t="s">
        <v>5361</v>
      </c>
      <c r="C1694" s="272" t="s">
        <v>5534</v>
      </c>
      <c r="D1694" s="272" t="s">
        <v>5153</v>
      </c>
      <c r="E1694" s="269" t="s">
        <v>1697</v>
      </c>
      <c r="F1694" s="269" t="s">
        <v>1698</v>
      </c>
      <c r="G1694" s="269" t="s">
        <v>1699</v>
      </c>
      <c r="H1694" s="269" t="s">
        <v>1700</v>
      </c>
    </row>
    <row r="1695" spans="1:8" x14ac:dyDescent="0.25">
      <c r="A1695" s="272" t="s">
        <v>5535</v>
      </c>
      <c r="B1695" s="272" t="s">
        <v>5372</v>
      </c>
      <c r="C1695" s="272" t="s">
        <v>5536</v>
      </c>
      <c r="D1695" s="272" t="s">
        <v>5153</v>
      </c>
      <c r="E1695" s="269" t="s">
        <v>1741</v>
      </c>
      <c r="F1695" s="269" t="s">
        <v>1698</v>
      </c>
      <c r="G1695" s="269" t="s">
        <v>1699</v>
      </c>
      <c r="H1695" s="269" t="s">
        <v>1700</v>
      </c>
    </row>
    <row r="1696" spans="1:8" x14ac:dyDescent="0.25">
      <c r="A1696" s="272" t="s">
        <v>5537</v>
      </c>
      <c r="B1696" s="272" t="s">
        <v>5361</v>
      </c>
      <c r="C1696" s="272" t="s">
        <v>5538</v>
      </c>
      <c r="D1696" s="272" t="s">
        <v>5153</v>
      </c>
      <c r="E1696" s="269" t="s">
        <v>1708</v>
      </c>
      <c r="F1696" s="269" t="s">
        <v>1698</v>
      </c>
      <c r="G1696" s="269" t="s">
        <v>1709</v>
      </c>
      <c r="H1696" s="269" t="s">
        <v>1700</v>
      </c>
    </row>
    <row r="1697" spans="1:8" x14ac:dyDescent="0.25">
      <c r="A1697" s="272" t="s">
        <v>5539</v>
      </c>
      <c r="B1697" s="272" t="s">
        <v>5361</v>
      </c>
      <c r="C1697" s="272" t="s">
        <v>5540</v>
      </c>
      <c r="D1697" s="272" t="s">
        <v>5153</v>
      </c>
      <c r="E1697" s="269" t="s">
        <v>1853</v>
      </c>
      <c r="F1697" s="269" t="s">
        <v>1698</v>
      </c>
      <c r="G1697" s="269" t="s">
        <v>1699</v>
      </c>
      <c r="H1697" s="269" t="s">
        <v>1700</v>
      </c>
    </row>
    <row r="1698" spans="1:8" x14ac:dyDescent="0.25">
      <c r="A1698" s="272" t="s">
        <v>5541</v>
      </c>
      <c r="B1698" s="272" t="s">
        <v>5361</v>
      </c>
      <c r="C1698" s="272" t="s">
        <v>5542</v>
      </c>
      <c r="D1698" s="272" t="s">
        <v>5153</v>
      </c>
      <c r="E1698" s="269" t="s">
        <v>1853</v>
      </c>
      <c r="F1698" s="269" t="s">
        <v>1698</v>
      </c>
      <c r="G1698" s="269" t="s">
        <v>1699</v>
      </c>
      <c r="H1698" s="269" t="s">
        <v>1700</v>
      </c>
    </row>
    <row r="1699" spans="1:8" x14ac:dyDescent="0.25">
      <c r="A1699" s="272" t="s">
        <v>5543</v>
      </c>
      <c r="B1699" s="272" t="s">
        <v>5361</v>
      </c>
      <c r="C1699" s="272" t="s">
        <v>5544</v>
      </c>
      <c r="D1699" s="272" t="s">
        <v>5153</v>
      </c>
      <c r="E1699" s="269" t="s">
        <v>1917</v>
      </c>
      <c r="F1699" s="269" t="s">
        <v>1698</v>
      </c>
      <c r="G1699" s="269" t="s">
        <v>1699</v>
      </c>
      <c r="H1699" s="269" t="s">
        <v>1700</v>
      </c>
    </row>
    <row r="1700" spans="1:8" x14ac:dyDescent="0.25">
      <c r="A1700" s="272" t="s">
        <v>5545</v>
      </c>
      <c r="B1700" s="272" t="s">
        <v>5361</v>
      </c>
      <c r="C1700" s="272" t="s">
        <v>5546</v>
      </c>
      <c r="D1700" s="272" t="s">
        <v>5153</v>
      </c>
      <c r="E1700" s="269" t="s">
        <v>1877</v>
      </c>
      <c r="F1700" s="269" t="s">
        <v>1698</v>
      </c>
      <c r="G1700" s="269" t="s">
        <v>1709</v>
      </c>
      <c r="H1700" s="269" t="s">
        <v>1700</v>
      </c>
    </row>
    <row r="1701" spans="1:8" x14ac:dyDescent="0.25">
      <c r="A1701" s="272" t="s">
        <v>5547</v>
      </c>
      <c r="B1701" s="272" t="s">
        <v>5358</v>
      </c>
      <c r="C1701" s="272" t="s">
        <v>5548</v>
      </c>
      <c r="D1701" s="272" t="s">
        <v>5153</v>
      </c>
      <c r="E1701" s="269" t="s">
        <v>1839</v>
      </c>
      <c r="F1701" s="269" t="s">
        <v>1698</v>
      </c>
      <c r="G1701" s="269" t="s">
        <v>1699</v>
      </c>
      <c r="H1701" s="269" t="s">
        <v>1700</v>
      </c>
    </row>
    <row r="1702" spans="1:8" x14ac:dyDescent="0.25">
      <c r="A1702" s="272" t="s">
        <v>5549</v>
      </c>
      <c r="B1702" s="272" t="s">
        <v>5361</v>
      </c>
      <c r="C1702" s="272" t="s">
        <v>5550</v>
      </c>
      <c r="D1702" s="272" t="s">
        <v>5153</v>
      </c>
      <c r="E1702" s="269" t="s">
        <v>1708</v>
      </c>
      <c r="F1702" s="269" t="s">
        <v>1698</v>
      </c>
      <c r="G1702" s="269" t="s">
        <v>1709</v>
      </c>
      <c r="H1702" s="269" t="s">
        <v>1700</v>
      </c>
    </row>
    <row r="1703" spans="1:8" x14ac:dyDescent="0.25">
      <c r="A1703" s="272" t="s">
        <v>5551</v>
      </c>
      <c r="B1703" s="272" t="s">
        <v>5361</v>
      </c>
      <c r="C1703" s="272" t="s">
        <v>5552</v>
      </c>
      <c r="D1703" s="272" t="s">
        <v>5153</v>
      </c>
      <c r="E1703" s="269" t="s">
        <v>1697</v>
      </c>
      <c r="F1703" s="269" t="s">
        <v>1698</v>
      </c>
      <c r="G1703" s="269" t="s">
        <v>1699</v>
      </c>
      <c r="H1703" s="269" t="s">
        <v>1700</v>
      </c>
    </row>
    <row r="1704" spans="1:8" x14ac:dyDescent="0.25">
      <c r="A1704" s="272" t="s">
        <v>5553</v>
      </c>
      <c r="B1704" s="272" t="s">
        <v>5361</v>
      </c>
      <c r="C1704" s="272" t="s">
        <v>5554</v>
      </c>
      <c r="D1704" s="272" t="s">
        <v>5153</v>
      </c>
      <c r="E1704" s="269" t="s">
        <v>1853</v>
      </c>
      <c r="F1704" s="269" t="s">
        <v>1698</v>
      </c>
      <c r="G1704" s="269" t="s">
        <v>1699</v>
      </c>
      <c r="H1704" s="269" t="s">
        <v>1700</v>
      </c>
    </row>
    <row r="1705" spans="1:8" x14ac:dyDescent="0.25">
      <c r="A1705" s="272" t="s">
        <v>5555</v>
      </c>
      <c r="B1705" s="272" t="s">
        <v>5361</v>
      </c>
      <c r="C1705" s="272" t="s">
        <v>5556</v>
      </c>
      <c r="D1705" s="272" t="s">
        <v>5153</v>
      </c>
      <c r="E1705" s="269" t="s">
        <v>1708</v>
      </c>
      <c r="F1705" s="269" t="s">
        <v>1698</v>
      </c>
      <c r="G1705" s="269" t="s">
        <v>1709</v>
      </c>
      <c r="H1705" s="269" t="s">
        <v>1700</v>
      </c>
    </row>
    <row r="1706" spans="1:8" x14ac:dyDescent="0.25">
      <c r="A1706" s="272" t="s">
        <v>5557</v>
      </c>
      <c r="B1706" s="272" t="s">
        <v>5358</v>
      </c>
      <c r="C1706" s="272" t="s">
        <v>5558</v>
      </c>
      <c r="D1706" s="272" t="s">
        <v>5153</v>
      </c>
      <c r="E1706" s="269" t="s">
        <v>1839</v>
      </c>
      <c r="F1706" s="269" t="s">
        <v>1698</v>
      </c>
      <c r="G1706" s="269" t="s">
        <v>1699</v>
      </c>
      <c r="H1706" s="269" t="s">
        <v>1700</v>
      </c>
    </row>
    <row r="1707" spans="1:8" x14ac:dyDescent="0.25">
      <c r="A1707" s="272" t="s">
        <v>5559</v>
      </c>
      <c r="B1707" s="272" t="s">
        <v>5361</v>
      </c>
      <c r="C1707" s="272" t="s">
        <v>5560</v>
      </c>
      <c r="D1707" s="272" t="s">
        <v>5153</v>
      </c>
      <c r="E1707" s="269" t="s">
        <v>1864</v>
      </c>
      <c r="F1707" s="269" t="s">
        <v>1698</v>
      </c>
      <c r="G1707" s="269" t="s">
        <v>1699</v>
      </c>
      <c r="H1707" s="269" t="s">
        <v>1700</v>
      </c>
    </row>
    <row r="1708" spans="1:8" x14ac:dyDescent="0.25">
      <c r="A1708" s="272" t="s">
        <v>5561</v>
      </c>
      <c r="B1708" s="272" t="s">
        <v>5361</v>
      </c>
      <c r="C1708" s="272" t="s">
        <v>5562</v>
      </c>
      <c r="D1708" s="272" t="s">
        <v>5153</v>
      </c>
      <c r="E1708" s="269" t="s">
        <v>1877</v>
      </c>
      <c r="F1708" s="269" t="s">
        <v>1698</v>
      </c>
      <c r="G1708" s="269" t="s">
        <v>1709</v>
      </c>
      <c r="H1708" s="269" t="s">
        <v>1700</v>
      </c>
    </row>
    <row r="1709" spans="1:8" x14ac:dyDescent="0.25">
      <c r="A1709" s="272" t="s">
        <v>5563</v>
      </c>
      <c r="B1709" s="272" t="s">
        <v>5361</v>
      </c>
      <c r="C1709" s="272" t="s">
        <v>5564</v>
      </c>
      <c r="D1709" s="272" t="s">
        <v>5153</v>
      </c>
      <c r="E1709" s="269" t="s">
        <v>1853</v>
      </c>
      <c r="F1709" s="269" t="s">
        <v>1698</v>
      </c>
      <c r="G1709" s="269" t="s">
        <v>1699</v>
      </c>
      <c r="H1709" s="269" t="s">
        <v>1700</v>
      </c>
    </row>
    <row r="1710" spans="1:8" x14ac:dyDescent="0.25">
      <c r="A1710" s="272" t="s">
        <v>5565</v>
      </c>
      <c r="B1710" s="272" t="s">
        <v>5361</v>
      </c>
      <c r="C1710" s="272" t="s">
        <v>5566</v>
      </c>
      <c r="D1710" s="272" t="s">
        <v>5153</v>
      </c>
      <c r="E1710" s="269" t="s">
        <v>1917</v>
      </c>
      <c r="F1710" s="269" t="s">
        <v>1698</v>
      </c>
      <c r="G1710" s="269" t="s">
        <v>1699</v>
      </c>
      <c r="H1710" s="269" t="s">
        <v>1700</v>
      </c>
    </row>
    <row r="1711" spans="1:8" x14ac:dyDescent="0.25">
      <c r="A1711" s="272" t="s">
        <v>5567</v>
      </c>
      <c r="B1711" s="272" t="s">
        <v>5358</v>
      </c>
      <c r="C1711" s="272" t="s">
        <v>5568</v>
      </c>
      <c r="D1711" s="272" t="s">
        <v>5153</v>
      </c>
      <c r="E1711" s="269" t="s">
        <v>1969</v>
      </c>
      <c r="F1711" s="269" t="s">
        <v>1698</v>
      </c>
      <c r="G1711" s="269" t="s">
        <v>1709</v>
      </c>
      <c r="H1711" s="269" t="s">
        <v>1700</v>
      </c>
    </row>
    <row r="1712" spans="1:8" x14ac:dyDescent="0.25">
      <c r="A1712" s="272" t="s">
        <v>5569</v>
      </c>
      <c r="B1712" s="272" t="s">
        <v>5361</v>
      </c>
      <c r="C1712" s="272" t="s">
        <v>5570</v>
      </c>
      <c r="D1712" s="272" t="s">
        <v>5153</v>
      </c>
      <c r="E1712" s="269" t="s">
        <v>1853</v>
      </c>
      <c r="F1712" s="269" t="s">
        <v>1698</v>
      </c>
      <c r="G1712" s="269" t="s">
        <v>1699</v>
      </c>
      <c r="H1712" s="269" t="s">
        <v>1700</v>
      </c>
    </row>
    <row r="1713" spans="1:8" x14ac:dyDescent="0.25">
      <c r="A1713" s="272" t="s">
        <v>5571</v>
      </c>
      <c r="B1713" s="272" t="s">
        <v>5358</v>
      </c>
      <c r="C1713" s="272" t="s">
        <v>5572</v>
      </c>
      <c r="D1713" s="272" t="s">
        <v>5153</v>
      </c>
      <c r="E1713" s="269" t="s">
        <v>1839</v>
      </c>
      <c r="F1713" s="269" t="s">
        <v>1698</v>
      </c>
      <c r="G1713" s="269" t="s">
        <v>1699</v>
      </c>
      <c r="H1713" s="269" t="s">
        <v>1700</v>
      </c>
    </row>
    <row r="1714" spans="1:8" x14ac:dyDescent="0.25">
      <c r="A1714" s="272" t="s">
        <v>5573</v>
      </c>
      <c r="B1714" s="272" t="s">
        <v>5361</v>
      </c>
      <c r="C1714" s="272" t="s">
        <v>5574</v>
      </c>
      <c r="D1714" s="272" t="s">
        <v>5153</v>
      </c>
      <c r="E1714" s="269" t="s">
        <v>1853</v>
      </c>
      <c r="F1714" s="269" t="s">
        <v>1698</v>
      </c>
      <c r="G1714" s="269" t="s">
        <v>1699</v>
      </c>
      <c r="H1714" s="269" t="s">
        <v>1700</v>
      </c>
    </row>
    <row r="1715" spans="1:8" x14ac:dyDescent="0.25">
      <c r="A1715" s="272" t="s">
        <v>5575</v>
      </c>
      <c r="B1715" s="272" t="s">
        <v>5361</v>
      </c>
      <c r="C1715" s="272" t="s">
        <v>5576</v>
      </c>
      <c r="D1715" s="272" t="s">
        <v>5153</v>
      </c>
      <c r="E1715" s="269" t="s">
        <v>1708</v>
      </c>
      <c r="F1715" s="269" t="s">
        <v>1698</v>
      </c>
      <c r="G1715" s="269" t="s">
        <v>1709</v>
      </c>
      <c r="H1715" s="269" t="s">
        <v>1700</v>
      </c>
    </row>
    <row r="1716" spans="1:8" x14ac:dyDescent="0.25">
      <c r="A1716" s="272" t="s">
        <v>5577</v>
      </c>
      <c r="B1716" s="272" t="s">
        <v>5358</v>
      </c>
      <c r="C1716" s="272" t="s">
        <v>5578</v>
      </c>
      <c r="D1716" s="272" t="s">
        <v>5153</v>
      </c>
      <c r="E1716" s="269" t="s">
        <v>1839</v>
      </c>
      <c r="F1716" s="269" t="s">
        <v>1698</v>
      </c>
      <c r="G1716" s="269" t="s">
        <v>1699</v>
      </c>
      <c r="H1716" s="269" t="s">
        <v>1700</v>
      </c>
    </row>
    <row r="1717" spans="1:8" x14ac:dyDescent="0.25">
      <c r="A1717" s="272" t="s">
        <v>5579</v>
      </c>
      <c r="B1717" s="272" t="s">
        <v>5361</v>
      </c>
      <c r="C1717" s="272" t="s">
        <v>5580</v>
      </c>
      <c r="D1717" s="272" t="s">
        <v>5153</v>
      </c>
      <c r="E1717" s="269" t="s">
        <v>1793</v>
      </c>
      <c r="F1717" s="269" t="s">
        <v>1698</v>
      </c>
      <c r="G1717" s="269" t="s">
        <v>1709</v>
      </c>
      <c r="H1717" s="269" t="s">
        <v>1700</v>
      </c>
    </row>
    <row r="1718" spans="1:8" x14ac:dyDescent="0.25">
      <c r="A1718" s="272" t="s">
        <v>5581</v>
      </c>
      <c r="B1718" s="272" t="s">
        <v>5361</v>
      </c>
      <c r="C1718" s="272" t="s">
        <v>5582</v>
      </c>
      <c r="D1718" s="272" t="s">
        <v>5153</v>
      </c>
      <c r="E1718" s="269" t="s">
        <v>1793</v>
      </c>
      <c r="F1718" s="269" t="s">
        <v>1698</v>
      </c>
      <c r="G1718" s="269" t="s">
        <v>1709</v>
      </c>
      <c r="H1718" s="269" t="s">
        <v>1700</v>
      </c>
    </row>
    <row r="1719" spans="1:8" x14ac:dyDescent="0.25">
      <c r="A1719" s="272" t="s">
        <v>5583</v>
      </c>
      <c r="B1719" s="272" t="s">
        <v>5361</v>
      </c>
      <c r="C1719" s="272" t="s">
        <v>5584</v>
      </c>
      <c r="D1719" s="272" t="s">
        <v>5153</v>
      </c>
      <c r="E1719" s="269" t="s">
        <v>1877</v>
      </c>
      <c r="F1719" s="269" t="s">
        <v>1698</v>
      </c>
      <c r="G1719" s="269" t="s">
        <v>1709</v>
      </c>
      <c r="H1719" s="269" t="s">
        <v>1700</v>
      </c>
    </row>
    <row r="1720" spans="1:8" x14ac:dyDescent="0.25">
      <c r="A1720" s="273" t="s">
        <v>5585</v>
      </c>
      <c r="B1720" s="272" t="s">
        <v>5356</v>
      </c>
      <c r="C1720" s="272" t="s">
        <v>5586</v>
      </c>
      <c r="D1720" s="272" t="s">
        <v>5149</v>
      </c>
      <c r="E1720" s="269" t="s">
        <v>1801</v>
      </c>
      <c r="F1720" s="269" t="s">
        <v>1393</v>
      </c>
      <c r="G1720" s="269" t="s">
        <v>1630</v>
      </c>
      <c r="H1720" s="269" t="s">
        <v>1621</v>
      </c>
    </row>
    <row r="1721" spans="1:8" x14ac:dyDescent="0.25">
      <c r="A1721" s="273" t="s">
        <v>5587</v>
      </c>
      <c r="B1721" s="272" t="s">
        <v>5356</v>
      </c>
      <c r="C1721" s="272" t="s">
        <v>5588</v>
      </c>
      <c r="D1721" s="272" t="s">
        <v>5149</v>
      </c>
      <c r="E1721" s="269" t="s">
        <v>2129</v>
      </c>
      <c r="F1721" s="269" t="s">
        <v>1393</v>
      </c>
      <c r="G1721" s="269" t="s">
        <v>1649</v>
      </c>
      <c r="H1721" s="269" t="s">
        <v>1621</v>
      </c>
    </row>
    <row r="1722" spans="1:8" x14ac:dyDescent="0.25">
      <c r="A1722" s="272" t="s">
        <v>5589</v>
      </c>
      <c r="B1722" s="272" t="s">
        <v>5361</v>
      </c>
      <c r="C1722" s="272" t="s">
        <v>5590</v>
      </c>
      <c r="D1722" s="272" t="s">
        <v>5153</v>
      </c>
      <c r="E1722" s="269" t="s">
        <v>1793</v>
      </c>
      <c r="F1722" s="269" t="s">
        <v>1698</v>
      </c>
      <c r="G1722" s="269" t="s">
        <v>1709</v>
      </c>
      <c r="H1722" s="269" t="s">
        <v>1700</v>
      </c>
    </row>
    <row r="1723" spans="1:8" x14ac:dyDescent="0.25">
      <c r="A1723" s="272" t="s">
        <v>5591</v>
      </c>
      <c r="B1723" s="272" t="s">
        <v>5361</v>
      </c>
      <c r="C1723" s="272" t="s">
        <v>5592</v>
      </c>
      <c r="D1723" s="272" t="s">
        <v>5153</v>
      </c>
      <c r="E1723" s="269" t="s">
        <v>1864</v>
      </c>
      <c r="F1723" s="269" t="s">
        <v>1698</v>
      </c>
      <c r="G1723" s="269" t="s">
        <v>1699</v>
      </c>
      <c r="H1723" s="269" t="s">
        <v>1700</v>
      </c>
    </row>
    <row r="1724" spans="1:8" x14ac:dyDescent="0.25">
      <c r="A1724" s="272" t="s">
        <v>5593</v>
      </c>
      <c r="B1724" s="272" t="s">
        <v>5361</v>
      </c>
      <c r="C1724" s="272" t="s">
        <v>5594</v>
      </c>
      <c r="D1724" s="272" t="s">
        <v>5153</v>
      </c>
      <c r="E1724" s="269" t="s">
        <v>1839</v>
      </c>
      <c r="F1724" s="269" t="s">
        <v>1698</v>
      </c>
      <c r="G1724" s="269" t="s">
        <v>1699</v>
      </c>
      <c r="H1724" s="269" t="s">
        <v>1700</v>
      </c>
    </row>
    <row r="1725" spans="1:8" x14ac:dyDescent="0.25">
      <c r="A1725" s="272" t="s">
        <v>5595</v>
      </c>
      <c r="B1725" s="272" t="s">
        <v>5361</v>
      </c>
      <c r="C1725" s="272" t="s">
        <v>5596</v>
      </c>
      <c r="D1725" s="272" t="s">
        <v>5153</v>
      </c>
      <c r="E1725" s="269" t="s">
        <v>1979</v>
      </c>
      <c r="F1725" s="269" t="s">
        <v>1698</v>
      </c>
      <c r="G1725" s="269" t="s">
        <v>1709</v>
      </c>
      <c r="H1725" s="269" t="s">
        <v>1700</v>
      </c>
    </row>
    <row r="1726" spans="1:8" x14ac:dyDescent="0.25">
      <c r="A1726" s="272" t="s">
        <v>5597</v>
      </c>
      <c r="B1726" s="272" t="s">
        <v>5361</v>
      </c>
      <c r="C1726" s="272" t="s">
        <v>5598</v>
      </c>
      <c r="D1726" s="272" t="s">
        <v>5153</v>
      </c>
      <c r="E1726" s="269" t="s">
        <v>1708</v>
      </c>
      <c r="F1726" s="269" t="s">
        <v>1698</v>
      </c>
      <c r="G1726" s="269" t="s">
        <v>1709</v>
      </c>
      <c r="H1726" s="269" t="s">
        <v>1700</v>
      </c>
    </row>
    <row r="1727" spans="1:8" x14ac:dyDescent="0.25">
      <c r="A1727" s="272" t="s">
        <v>5599</v>
      </c>
      <c r="B1727" s="272" t="s">
        <v>5361</v>
      </c>
      <c r="C1727" s="272" t="s">
        <v>5600</v>
      </c>
      <c r="D1727" s="272" t="s">
        <v>5153</v>
      </c>
      <c r="E1727" s="269" t="s">
        <v>1853</v>
      </c>
      <c r="F1727" s="269" t="s">
        <v>1698</v>
      </c>
      <c r="G1727" s="269" t="s">
        <v>1699</v>
      </c>
      <c r="H1727" s="269" t="s">
        <v>1700</v>
      </c>
    </row>
    <row r="1728" spans="1:8" x14ac:dyDescent="0.25">
      <c r="A1728" s="272" t="s">
        <v>5601</v>
      </c>
      <c r="B1728" s="272" t="s">
        <v>5361</v>
      </c>
      <c r="C1728" s="272" t="s">
        <v>5602</v>
      </c>
      <c r="D1728" s="272" t="s">
        <v>5153</v>
      </c>
      <c r="E1728" s="269" t="s">
        <v>1793</v>
      </c>
      <c r="F1728" s="269" t="s">
        <v>1698</v>
      </c>
      <c r="G1728" s="269" t="s">
        <v>1709</v>
      </c>
      <c r="H1728" s="269" t="s">
        <v>1700</v>
      </c>
    </row>
    <row r="1729" spans="1:8" x14ac:dyDescent="0.25">
      <c r="A1729" s="272" t="s">
        <v>5603</v>
      </c>
      <c r="B1729" s="272" t="s">
        <v>5361</v>
      </c>
      <c r="C1729" s="272" t="s">
        <v>5604</v>
      </c>
      <c r="D1729" s="272" t="s">
        <v>5153</v>
      </c>
      <c r="E1729" s="269" t="s">
        <v>1853</v>
      </c>
      <c r="F1729" s="269" t="s">
        <v>1698</v>
      </c>
      <c r="G1729" s="269" t="s">
        <v>1699</v>
      </c>
      <c r="H1729" s="269" t="s">
        <v>1700</v>
      </c>
    </row>
    <row r="1730" spans="1:8" x14ac:dyDescent="0.25">
      <c r="A1730" s="272" t="s">
        <v>5605</v>
      </c>
      <c r="B1730" s="272" t="s">
        <v>5361</v>
      </c>
      <c r="C1730" s="272" t="s">
        <v>5606</v>
      </c>
      <c r="D1730" s="272" t="s">
        <v>5153</v>
      </c>
      <c r="E1730" s="269" t="s">
        <v>1839</v>
      </c>
      <c r="F1730" s="269" t="s">
        <v>1698</v>
      </c>
      <c r="G1730" s="269" t="s">
        <v>1699</v>
      </c>
      <c r="H1730" s="269" t="s">
        <v>1700</v>
      </c>
    </row>
    <row r="1731" spans="1:8" ht="21" x14ac:dyDescent="0.25">
      <c r="A1731" s="272" t="s">
        <v>5607</v>
      </c>
      <c r="B1731" s="272" t="s">
        <v>5361</v>
      </c>
      <c r="C1731" s="279" t="s">
        <v>5608</v>
      </c>
      <c r="D1731" s="272" t="s">
        <v>5153</v>
      </c>
      <c r="E1731" s="269" t="s">
        <v>1708</v>
      </c>
      <c r="F1731" s="269" t="s">
        <v>1698</v>
      </c>
      <c r="G1731" s="269" t="s">
        <v>1709</v>
      </c>
      <c r="H1731" s="269" t="s">
        <v>1700</v>
      </c>
    </row>
    <row r="1732" spans="1:8" x14ac:dyDescent="0.25">
      <c r="A1732" s="272" t="s">
        <v>5609</v>
      </c>
      <c r="B1732" s="272" t="s">
        <v>5361</v>
      </c>
      <c r="C1732" s="272" t="s">
        <v>5610</v>
      </c>
      <c r="D1732" s="272" t="s">
        <v>5153</v>
      </c>
      <c r="E1732" s="269" t="s">
        <v>1853</v>
      </c>
      <c r="F1732" s="269" t="s">
        <v>1698</v>
      </c>
      <c r="G1732" s="269" t="s">
        <v>1699</v>
      </c>
      <c r="H1732" s="269" t="s">
        <v>1700</v>
      </c>
    </row>
    <row r="1733" spans="1:8" x14ac:dyDescent="0.25">
      <c r="A1733" s="272" t="s">
        <v>5611</v>
      </c>
      <c r="B1733" s="272" t="s">
        <v>5361</v>
      </c>
      <c r="C1733" s="272" t="s">
        <v>5612</v>
      </c>
      <c r="D1733" s="272" t="s">
        <v>5153</v>
      </c>
      <c r="E1733" s="269" t="s">
        <v>1853</v>
      </c>
      <c r="F1733" s="269" t="s">
        <v>1698</v>
      </c>
      <c r="G1733" s="269" t="s">
        <v>1699</v>
      </c>
      <c r="H1733" s="269" t="s">
        <v>1700</v>
      </c>
    </row>
    <row r="1734" spans="1:8" x14ac:dyDescent="0.25">
      <c r="A1734" s="272" t="s">
        <v>5613</v>
      </c>
      <c r="B1734" s="272" t="s">
        <v>5361</v>
      </c>
      <c r="C1734" s="272" t="s">
        <v>5614</v>
      </c>
      <c r="D1734" s="272" t="s">
        <v>5153</v>
      </c>
      <c r="E1734" s="269" t="s">
        <v>1877</v>
      </c>
      <c r="F1734" s="269" t="s">
        <v>1698</v>
      </c>
      <c r="G1734" s="269" t="s">
        <v>1709</v>
      </c>
      <c r="H1734" s="269" t="s">
        <v>1700</v>
      </c>
    </row>
    <row r="1735" spans="1:8" x14ac:dyDescent="0.25">
      <c r="A1735" s="272" t="s">
        <v>5615</v>
      </c>
      <c r="B1735" s="272" t="s">
        <v>5358</v>
      </c>
      <c r="C1735" s="272" t="s">
        <v>5616</v>
      </c>
      <c r="D1735" s="272" t="s">
        <v>5153</v>
      </c>
      <c r="E1735" s="269" t="s">
        <v>1843</v>
      </c>
      <c r="F1735" s="269" t="s">
        <v>1698</v>
      </c>
      <c r="G1735" s="269" t="s">
        <v>1709</v>
      </c>
      <c r="H1735" s="269" t="s">
        <v>1700</v>
      </c>
    </row>
    <row r="1736" spans="1:8" x14ac:dyDescent="0.25">
      <c r="A1736" s="272" t="s">
        <v>5617</v>
      </c>
      <c r="B1736" s="272" t="s">
        <v>5361</v>
      </c>
      <c r="C1736" s="272" t="s">
        <v>5618</v>
      </c>
      <c r="D1736" s="272" t="s">
        <v>5153</v>
      </c>
      <c r="E1736" s="269" t="s">
        <v>1864</v>
      </c>
      <c r="F1736" s="269" t="s">
        <v>1698</v>
      </c>
      <c r="G1736" s="269" t="s">
        <v>1699</v>
      </c>
      <c r="H1736" s="269" t="s">
        <v>1700</v>
      </c>
    </row>
    <row r="1737" spans="1:8" x14ac:dyDescent="0.25">
      <c r="A1737" s="272" t="s">
        <v>5619</v>
      </c>
      <c r="B1737" s="272" t="s">
        <v>5361</v>
      </c>
      <c r="C1737" s="272" t="s">
        <v>5620</v>
      </c>
      <c r="D1737" s="272" t="s">
        <v>5153</v>
      </c>
      <c r="E1737" s="269" t="s">
        <v>1877</v>
      </c>
      <c r="F1737" s="269" t="s">
        <v>1698</v>
      </c>
      <c r="G1737" s="269" t="s">
        <v>1709</v>
      </c>
      <c r="H1737" s="269" t="s">
        <v>1700</v>
      </c>
    </row>
    <row r="1738" spans="1:8" x14ac:dyDescent="0.25">
      <c r="A1738" s="272" t="s">
        <v>5621</v>
      </c>
      <c r="B1738" s="272" t="s">
        <v>5361</v>
      </c>
      <c r="C1738" s="272" t="s">
        <v>5622</v>
      </c>
      <c r="D1738" s="272" t="s">
        <v>5153</v>
      </c>
      <c r="E1738" s="269" t="s">
        <v>1877</v>
      </c>
      <c r="F1738" s="269" t="s">
        <v>1698</v>
      </c>
      <c r="G1738" s="269" t="s">
        <v>1709</v>
      </c>
      <c r="H1738" s="269" t="s">
        <v>1700</v>
      </c>
    </row>
    <row r="1739" spans="1:8" x14ac:dyDescent="0.25">
      <c r="A1739" s="272" t="s">
        <v>5623</v>
      </c>
      <c r="B1739" s="272" t="s">
        <v>5361</v>
      </c>
      <c r="C1739" s="272" t="s">
        <v>5624</v>
      </c>
      <c r="D1739" s="272" t="s">
        <v>5153</v>
      </c>
      <c r="E1739" s="269" t="s">
        <v>1741</v>
      </c>
      <c r="F1739" s="269" t="s">
        <v>1698</v>
      </c>
      <c r="G1739" s="269" t="s">
        <v>1699</v>
      </c>
      <c r="H1739" s="269" t="s">
        <v>1700</v>
      </c>
    </row>
    <row r="1740" spans="1:8" x14ac:dyDescent="0.25">
      <c r="A1740" s="272" t="s">
        <v>5625</v>
      </c>
      <c r="B1740" s="272" t="s">
        <v>5361</v>
      </c>
      <c r="C1740" s="272" t="s">
        <v>5626</v>
      </c>
      <c r="D1740" s="272" t="s">
        <v>5153</v>
      </c>
      <c r="E1740" s="269" t="s">
        <v>1839</v>
      </c>
      <c r="F1740" s="269" t="s">
        <v>1698</v>
      </c>
      <c r="G1740" s="269" t="s">
        <v>1699</v>
      </c>
      <c r="H1740" s="269" t="s">
        <v>1700</v>
      </c>
    </row>
    <row r="1741" spans="1:8" x14ac:dyDescent="0.25">
      <c r="A1741" s="272" t="s">
        <v>5627</v>
      </c>
      <c r="B1741" s="272" t="s">
        <v>5361</v>
      </c>
      <c r="C1741" s="272" t="s">
        <v>5628</v>
      </c>
      <c r="D1741" s="272" t="s">
        <v>5153</v>
      </c>
      <c r="E1741" s="269" t="s">
        <v>1853</v>
      </c>
      <c r="F1741" s="269" t="s">
        <v>1698</v>
      </c>
      <c r="G1741" s="269" t="s">
        <v>1699</v>
      </c>
      <c r="H1741" s="269" t="s">
        <v>1700</v>
      </c>
    </row>
    <row r="1742" spans="1:8" x14ac:dyDescent="0.25">
      <c r="A1742" s="272" t="s">
        <v>5629</v>
      </c>
      <c r="B1742" s="272" t="s">
        <v>5361</v>
      </c>
      <c r="C1742" s="272" t="s">
        <v>5630</v>
      </c>
      <c r="D1742" s="272" t="s">
        <v>5153</v>
      </c>
      <c r="E1742" s="269" t="s">
        <v>1864</v>
      </c>
      <c r="F1742" s="269" t="s">
        <v>1698</v>
      </c>
      <c r="G1742" s="269" t="s">
        <v>1699</v>
      </c>
      <c r="H1742" s="269" t="s">
        <v>1700</v>
      </c>
    </row>
    <row r="1743" spans="1:8" x14ac:dyDescent="0.25">
      <c r="A1743" s="272" t="s">
        <v>5631</v>
      </c>
      <c r="B1743" s="272" t="s">
        <v>5361</v>
      </c>
      <c r="C1743" s="272" t="s">
        <v>5632</v>
      </c>
      <c r="D1743" s="272" t="s">
        <v>5153</v>
      </c>
      <c r="E1743" s="269" t="s">
        <v>1917</v>
      </c>
      <c r="F1743" s="269" t="s">
        <v>1698</v>
      </c>
      <c r="G1743" s="269" t="s">
        <v>1699</v>
      </c>
      <c r="H1743" s="269" t="s">
        <v>1700</v>
      </c>
    </row>
    <row r="1744" spans="1:8" x14ac:dyDescent="0.25">
      <c r="A1744" s="272" t="s">
        <v>5633</v>
      </c>
      <c r="B1744" s="272" t="s">
        <v>5358</v>
      </c>
      <c r="C1744" s="272" t="s">
        <v>5634</v>
      </c>
      <c r="D1744" s="272" t="s">
        <v>5153</v>
      </c>
      <c r="E1744" s="269" t="s">
        <v>1843</v>
      </c>
      <c r="F1744" s="269" t="s">
        <v>1698</v>
      </c>
      <c r="G1744" s="269" t="s">
        <v>1709</v>
      </c>
      <c r="H1744" s="269" t="s">
        <v>1700</v>
      </c>
    </row>
    <row r="1745" spans="1:8" x14ac:dyDescent="0.25">
      <c r="A1745" s="272" t="s">
        <v>5635</v>
      </c>
      <c r="B1745" s="272" t="s">
        <v>5361</v>
      </c>
      <c r="C1745" s="272" t="s">
        <v>5636</v>
      </c>
      <c r="D1745" s="272" t="s">
        <v>5153</v>
      </c>
      <c r="E1745" s="269" t="s">
        <v>1853</v>
      </c>
      <c r="F1745" s="269" t="s">
        <v>1698</v>
      </c>
      <c r="G1745" s="269" t="s">
        <v>1699</v>
      </c>
      <c r="H1745" s="269" t="s">
        <v>1700</v>
      </c>
    </row>
    <row r="1746" spans="1:8" x14ac:dyDescent="0.25">
      <c r="A1746" s="272" t="s">
        <v>5637</v>
      </c>
      <c r="B1746" s="272" t="s">
        <v>5358</v>
      </c>
      <c r="C1746" s="272" t="s">
        <v>5638</v>
      </c>
      <c r="D1746" s="272" t="s">
        <v>5153</v>
      </c>
      <c r="E1746" s="269" t="s">
        <v>1843</v>
      </c>
      <c r="F1746" s="269" t="s">
        <v>1698</v>
      </c>
      <c r="G1746" s="269" t="s">
        <v>1709</v>
      </c>
      <c r="H1746" s="269" t="s">
        <v>1700</v>
      </c>
    </row>
    <row r="1747" spans="1:8" x14ac:dyDescent="0.25">
      <c r="A1747" s="272" t="s">
        <v>5639</v>
      </c>
      <c r="B1747" s="272" t="s">
        <v>5361</v>
      </c>
      <c r="C1747" s="272" t="s">
        <v>5640</v>
      </c>
      <c r="D1747" s="272" t="s">
        <v>5153</v>
      </c>
      <c r="E1747" s="269" t="s">
        <v>1741</v>
      </c>
      <c r="F1747" s="269" t="s">
        <v>1698</v>
      </c>
      <c r="G1747" s="269" t="s">
        <v>1699</v>
      </c>
      <c r="H1747" s="269" t="s">
        <v>1700</v>
      </c>
    </row>
    <row r="1748" spans="1:8" x14ac:dyDescent="0.25">
      <c r="A1748" s="272" t="s">
        <v>5641</v>
      </c>
      <c r="B1748" s="272" t="s">
        <v>5361</v>
      </c>
      <c r="C1748" s="272" t="s">
        <v>5642</v>
      </c>
      <c r="D1748" s="272" t="s">
        <v>5153</v>
      </c>
      <c r="E1748" s="269" t="s">
        <v>1839</v>
      </c>
      <c r="F1748" s="269" t="s">
        <v>1698</v>
      </c>
      <c r="G1748" s="269" t="s">
        <v>1699</v>
      </c>
      <c r="H1748" s="269" t="s">
        <v>1700</v>
      </c>
    </row>
    <row r="1749" spans="1:8" x14ac:dyDescent="0.25">
      <c r="A1749" s="272" t="s">
        <v>5643</v>
      </c>
      <c r="B1749" s="272" t="s">
        <v>5361</v>
      </c>
      <c r="C1749" s="272" t="s">
        <v>5644</v>
      </c>
      <c r="D1749" s="272" t="s">
        <v>5153</v>
      </c>
      <c r="E1749" s="269" t="s">
        <v>1708</v>
      </c>
      <c r="F1749" s="269" t="s">
        <v>1698</v>
      </c>
      <c r="G1749" s="269" t="s">
        <v>1709</v>
      </c>
      <c r="H1749" s="269" t="s">
        <v>1700</v>
      </c>
    </row>
    <row r="1750" spans="1:8" x14ac:dyDescent="0.25">
      <c r="A1750" s="272" t="s">
        <v>5645</v>
      </c>
      <c r="B1750" s="272" t="s">
        <v>5358</v>
      </c>
      <c r="C1750" s="272" t="s">
        <v>5646</v>
      </c>
      <c r="D1750" s="272" t="s">
        <v>5153</v>
      </c>
      <c r="E1750" s="269" t="s">
        <v>1969</v>
      </c>
      <c r="F1750" s="269" t="s">
        <v>1698</v>
      </c>
      <c r="G1750" s="269" t="s">
        <v>1709</v>
      </c>
      <c r="H1750" s="269" t="s">
        <v>1700</v>
      </c>
    </row>
    <row r="1751" spans="1:8" ht="21" x14ac:dyDescent="0.25">
      <c r="A1751" s="272" t="s">
        <v>5647</v>
      </c>
      <c r="B1751" s="272" t="s">
        <v>5361</v>
      </c>
      <c r="C1751" s="279" t="s">
        <v>5648</v>
      </c>
      <c r="D1751" s="272" t="s">
        <v>5153</v>
      </c>
      <c r="E1751" s="269" t="s">
        <v>1917</v>
      </c>
      <c r="F1751" s="269" t="s">
        <v>1698</v>
      </c>
      <c r="G1751" s="269" t="s">
        <v>1699</v>
      </c>
      <c r="H1751" s="269" t="s">
        <v>1700</v>
      </c>
    </row>
    <row r="1752" spans="1:8" x14ac:dyDescent="0.25">
      <c r="A1752" s="272" t="s">
        <v>5649</v>
      </c>
      <c r="B1752" s="272" t="s">
        <v>5361</v>
      </c>
      <c r="C1752" s="272" t="s">
        <v>5650</v>
      </c>
      <c r="D1752" s="272" t="s">
        <v>5153</v>
      </c>
      <c r="E1752" s="269" t="s">
        <v>1853</v>
      </c>
      <c r="F1752" s="269" t="s">
        <v>1698</v>
      </c>
      <c r="G1752" s="269" t="s">
        <v>1699</v>
      </c>
      <c r="H1752" s="269" t="s">
        <v>1700</v>
      </c>
    </row>
    <row r="1753" spans="1:8" x14ac:dyDescent="0.25">
      <c r="A1753" s="272" t="s">
        <v>5651</v>
      </c>
      <c r="B1753" s="272" t="s">
        <v>5361</v>
      </c>
      <c r="C1753" s="272" t="s">
        <v>5652</v>
      </c>
      <c r="D1753" s="272" t="s">
        <v>5153</v>
      </c>
      <c r="E1753" s="269" t="s">
        <v>1708</v>
      </c>
      <c r="F1753" s="269" t="s">
        <v>1698</v>
      </c>
      <c r="G1753" s="269" t="s">
        <v>1709</v>
      </c>
      <c r="H1753" s="269" t="s">
        <v>1700</v>
      </c>
    </row>
    <row r="1754" spans="1:8" x14ac:dyDescent="0.25">
      <c r="A1754" s="272" t="s">
        <v>5653</v>
      </c>
      <c r="B1754" s="272" t="s">
        <v>5361</v>
      </c>
      <c r="C1754" s="272" t="s">
        <v>5654</v>
      </c>
      <c r="D1754" s="272" t="s">
        <v>5153</v>
      </c>
      <c r="E1754" s="269" t="s">
        <v>1839</v>
      </c>
      <c r="F1754" s="269" t="s">
        <v>1698</v>
      </c>
      <c r="G1754" s="269" t="s">
        <v>1699</v>
      </c>
      <c r="H1754" s="269" t="s">
        <v>1700</v>
      </c>
    </row>
    <row r="1755" spans="1:8" x14ac:dyDescent="0.25">
      <c r="A1755" s="272" t="s">
        <v>5655</v>
      </c>
      <c r="B1755" s="272" t="s">
        <v>5361</v>
      </c>
      <c r="C1755" s="272" t="s">
        <v>5656</v>
      </c>
      <c r="D1755" s="272" t="s">
        <v>5153</v>
      </c>
      <c r="E1755" s="269" t="s">
        <v>1853</v>
      </c>
      <c r="F1755" s="269" t="s">
        <v>1698</v>
      </c>
      <c r="G1755" s="269" t="s">
        <v>1699</v>
      </c>
      <c r="H1755" s="269" t="s">
        <v>1700</v>
      </c>
    </row>
    <row r="1756" spans="1:8" x14ac:dyDescent="0.25">
      <c r="A1756" s="272" t="s">
        <v>5657</v>
      </c>
      <c r="B1756" s="272" t="s">
        <v>5361</v>
      </c>
      <c r="C1756" s="272" t="s">
        <v>5658</v>
      </c>
      <c r="D1756" s="272" t="s">
        <v>5153</v>
      </c>
      <c r="E1756" s="269" t="s">
        <v>1864</v>
      </c>
      <c r="F1756" s="269" t="s">
        <v>1698</v>
      </c>
      <c r="G1756" s="269" t="s">
        <v>1699</v>
      </c>
      <c r="H1756" s="269" t="s">
        <v>1700</v>
      </c>
    </row>
    <row r="1757" spans="1:8" x14ac:dyDescent="0.25">
      <c r="A1757" s="273" t="s">
        <v>5659</v>
      </c>
      <c r="B1757" s="272" t="s">
        <v>5356</v>
      </c>
      <c r="C1757" s="272" t="s">
        <v>5660</v>
      </c>
      <c r="D1757" s="272" t="s">
        <v>5149</v>
      </c>
      <c r="E1757" s="269" t="s">
        <v>1962</v>
      </c>
      <c r="F1757" s="269" t="s">
        <v>1393</v>
      </c>
      <c r="G1757" s="269" t="s">
        <v>1620</v>
      </c>
      <c r="H1757" s="269" t="s">
        <v>1621</v>
      </c>
    </row>
    <row r="1758" spans="1:8" x14ac:dyDescent="0.25">
      <c r="A1758" s="272" t="s">
        <v>5661</v>
      </c>
      <c r="B1758" s="272" t="s">
        <v>5361</v>
      </c>
      <c r="C1758" s="272" t="s">
        <v>5662</v>
      </c>
      <c r="D1758" s="272" t="s">
        <v>5153</v>
      </c>
      <c r="E1758" s="269" t="s">
        <v>1708</v>
      </c>
      <c r="F1758" s="269" t="s">
        <v>1698</v>
      </c>
      <c r="G1758" s="269" t="s">
        <v>1709</v>
      </c>
      <c r="H1758" s="269" t="s">
        <v>1700</v>
      </c>
    </row>
    <row r="1759" spans="1:8" x14ac:dyDescent="0.25">
      <c r="A1759" s="272" t="s">
        <v>5663</v>
      </c>
      <c r="B1759" s="272" t="s">
        <v>5361</v>
      </c>
      <c r="C1759" s="272" t="s">
        <v>5664</v>
      </c>
      <c r="D1759" s="272" t="s">
        <v>5153</v>
      </c>
      <c r="E1759" s="269" t="s">
        <v>1839</v>
      </c>
      <c r="F1759" s="269" t="s">
        <v>1698</v>
      </c>
      <c r="G1759" s="269" t="s">
        <v>1699</v>
      </c>
      <c r="H1759" s="269" t="s">
        <v>1700</v>
      </c>
    </row>
    <row r="1760" spans="1:8" x14ac:dyDescent="0.25">
      <c r="A1760" s="272" t="s">
        <v>5665</v>
      </c>
      <c r="B1760" s="272" t="s">
        <v>5361</v>
      </c>
      <c r="C1760" s="272" t="s">
        <v>5666</v>
      </c>
      <c r="D1760" s="272" t="s">
        <v>5153</v>
      </c>
      <c r="E1760" s="269" t="s">
        <v>1839</v>
      </c>
      <c r="F1760" s="269" t="s">
        <v>1698</v>
      </c>
      <c r="G1760" s="269" t="s">
        <v>1699</v>
      </c>
      <c r="H1760" s="269" t="s">
        <v>1700</v>
      </c>
    </row>
    <row r="1761" spans="1:8" x14ac:dyDescent="0.25">
      <c r="A1761" s="272" t="s">
        <v>5667</v>
      </c>
      <c r="B1761" s="272" t="s">
        <v>5361</v>
      </c>
      <c r="C1761" s="272" t="s">
        <v>5668</v>
      </c>
      <c r="D1761" s="272" t="s">
        <v>5153</v>
      </c>
      <c r="E1761" s="269" t="s">
        <v>1793</v>
      </c>
      <c r="F1761" s="269" t="s">
        <v>1698</v>
      </c>
      <c r="G1761" s="269" t="s">
        <v>1709</v>
      </c>
      <c r="H1761" s="269" t="s">
        <v>1700</v>
      </c>
    </row>
    <row r="1762" spans="1:8" x14ac:dyDescent="0.25">
      <c r="A1762" s="272" t="s">
        <v>5669</v>
      </c>
      <c r="B1762" s="272" t="s">
        <v>5358</v>
      </c>
      <c r="C1762" s="272" t="s">
        <v>5670</v>
      </c>
      <c r="D1762" s="272" t="s">
        <v>5153</v>
      </c>
      <c r="E1762" s="269" t="s">
        <v>1843</v>
      </c>
      <c r="F1762" s="269" t="s">
        <v>1698</v>
      </c>
      <c r="G1762" s="269" t="s">
        <v>1709</v>
      </c>
      <c r="H1762" s="269" t="s">
        <v>1700</v>
      </c>
    </row>
    <row r="1763" spans="1:8" x14ac:dyDescent="0.25">
      <c r="A1763" s="272" t="s">
        <v>5671</v>
      </c>
      <c r="B1763" s="272" t="s">
        <v>5361</v>
      </c>
      <c r="C1763" s="272" t="s">
        <v>5672</v>
      </c>
      <c r="D1763" s="272" t="s">
        <v>5153</v>
      </c>
      <c r="E1763" s="269" t="s">
        <v>1864</v>
      </c>
      <c r="F1763" s="269" t="s">
        <v>1698</v>
      </c>
      <c r="G1763" s="269" t="s">
        <v>1699</v>
      </c>
      <c r="H1763" s="269" t="s">
        <v>1700</v>
      </c>
    </row>
    <row r="1764" spans="1:8" x14ac:dyDescent="0.25">
      <c r="A1764" s="272" t="s">
        <v>5673</v>
      </c>
      <c r="B1764" s="272" t="s">
        <v>5361</v>
      </c>
      <c r="C1764" s="272" t="s">
        <v>5674</v>
      </c>
      <c r="D1764" s="272" t="s">
        <v>5153</v>
      </c>
      <c r="E1764" s="269" t="s">
        <v>1864</v>
      </c>
      <c r="F1764" s="269" t="s">
        <v>1698</v>
      </c>
      <c r="G1764" s="269" t="s">
        <v>1699</v>
      </c>
      <c r="H1764" s="269" t="s">
        <v>1700</v>
      </c>
    </row>
    <row r="1765" spans="1:8" x14ac:dyDescent="0.25">
      <c r="A1765" s="273" t="s">
        <v>5675</v>
      </c>
      <c r="B1765" s="272" t="s">
        <v>5356</v>
      </c>
      <c r="C1765" s="272" t="s">
        <v>5676</v>
      </c>
      <c r="D1765" s="272" t="s">
        <v>5149</v>
      </c>
      <c r="E1765" s="269" t="s">
        <v>1644</v>
      </c>
      <c r="F1765" s="269" t="s">
        <v>1393</v>
      </c>
      <c r="G1765" s="269" t="s">
        <v>1630</v>
      </c>
      <c r="H1765" s="269" t="s">
        <v>1621</v>
      </c>
    </row>
    <row r="1766" spans="1:8" x14ac:dyDescent="0.25">
      <c r="A1766" s="273" t="s">
        <v>5677</v>
      </c>
      <c r="B1766" s="272" t="s">
        <v>5356</v>
      </c>
      <c r="C1766" s="272" t="s">
        <v>5678</v>
      </c>
      <c r="D1766" s="272" t="s">
        <v>5149</v>
      </c>
      <c r="E1766" s="269" t="s">
        <v>2129</v>
      </c>
      <c r="F1766" s="269" t="s">
        <v>1393</v>
      </c>
      <c r="G1766" s="269" t="s">
        <v>1649</v>
      </c>
      <c r="H1766" s="269" t="s">
        <v>1621</v>
      </c>
    </row>
    <row r="1767" spans="1:8" x14ac:dyDescent="0.25">
      <c r="A1767" s="272" t="s">
        <v>5679</v>
      </c>
      <c r="B1767" s="272" t="s">
        <v>5361</v>
      </c>
      <c r="C1767" s="272" t="s">
        <v>5680</v>
      </c>
      <c r="D1767" s="272" t="s">
        <v>5153</v>
      </c>
      <c r="E1767" s="269" t="s">
        <v>1853</v>
      </c>
      <c r="F1767" s="269" t="s">
        <v>1698</v>
      </c>
      <c r="G1767" s="269" t="s">
        <v>1699</v>
      </c>
      <c r="H1767" s="269" t="s">
        <v>1700</v>
      </c>
    </row>
    <row r="1768" spans="1:8" x14ac:dyDescent="0.25">
      <c r="A1768" s="272" t="s">
        <v>5681</v>
      </c>
      <c r="B1768" s="272" t="s">
        <v>5361</v>
      </c>
      <c r="C1768" s="272" t="s">
        <v>5682</v>
      </c>
      <c r="D1768" s="272" t="s">
        <v>5153</v>
      </c>
      <c r="E1768" s="269" t="s">
        <v>1917</v>
      </c>
      <c r="F1768" s="269" t="s">
        <v>1698</v>
      </c>
      <c r="G1768" s="269" t="s">
        <v>1699</v>
      </c>
      <c r="H1768" s="269" t="s">
        <v>1700</v>
      </c>
    </row>
    <row r="1769" spans="1:8" x14ac:dyDescent="0.25">
      <c r="A1769" s="272" t="s">
        <v>5683</v>
      </c>
      <c r="B1769" s="272" t="s">
        <v>5361</v>
      </c>
      <c r="C1769" s="272" t="s">
        <v>5684</v>
      </c>
      <c r="D1769" s="272" t="s">
        <v>5153</v>
      </c>
      <c r="E1769" s="269" t="s">
        <v>1708</v>
      </c>
      <c r="F1769" s="269" t="s">
        <v>1698</v>
      </c>
      <c r="G1769" s="269" t="s">
        <v>1709</v>
      </c>
      <c r="H1769" s="269" t="s">
        <v>1700</v>
      </c>
    </row>
    <row r="1770" spans="1:8" x14ac:dyDescent="0.25">
      <c r="A1770" s="272" t="s">
        <v>5685</v>
      </c>
      <c r="B1770" s="272" t="s">
        <v>5361</v>
      </c>
      <c r="C1770" s="272" t="s">
        <v>5686</v>
      </c>
      <c r="D1770" s="272" t="s">
        <v>5153</v>
      </c>
      <c r="E1770" s="269" t="s">
        <v>1877</v>
      </c>
      <c r="F1770" s="269" t="s">
        <v>1698</v>
      </c>
      <c r="G1770" s="269" t="s">
        <v>1709</v>
      </c>
      <c r="H1770" s="269" t="s">
        <v>1700</v>
      </c>
    </row>
    <row r="1771" spans="1:8" x14ac:dyDescent="0.25">
      <c r="A1771" s="272" t="s">
        <v>5687</v>
      </c>
      <c r="B1771" s="272" t="s">
        <v>5358</v>
      </c>
      <c r="C1771" s="272" t="s">
        <v>5638</v>
      </c>
      <c r="D1771" s="272" t="s">
        <v>5153</v>
      </c>
      <c r="E1771" s="269" t="s">
        <v>1843</v>
      </c>
      <c r="F1771" s="269" t="s">
        <v>1698</v>
      </c>
      <c r="G1771" s="269" t="s">
        <v>1709</v>
      </c>
      <c r="H1771" s="269" t="s">
        <v>1700</v>
      </c>
    </row>
    <row r="1772" spans="1:8" x14ac:dyDescent="0.25">
      <c r="A1772" s="272" t="s">
        <v>5688</v>
      </c>
      <c r="B1772" s="272" t="s">
        <v>5361</v>
      </c>
      <c r="C1772" s="272" t="s">
        <v>5689</v>
      </c>
      <c r="D1772" s="272" t="s">
        <v>5153</v>
      </c>
      <c r="E1772" s="269" t="s">
        <v>1793</v>
      </c>
      <c r="F1772" s="269" t="s">
        <v>1698</v>
      </c>
      <c r="G1772" s="269" t="s">
        <v>1709</v>
      </c>
      <c r="H1772" s="269" t="s">
        <v>1700</v>
      </c>
    </row>
    <row r="1773" spans="1:8" x14ac:dyDescent="0.25">
      <c r="A1773" s="272" t="s">
        <v>5690</v>
      </c>
      <c r="B1773" s="272" t="s">
        <v>5361</v>
      </c>
      <c r="C1773" s="272" t="s">
        <v>5691</v>
      </c>
      <c r="D1773" s="272" t="s">
        <v>5153</v>
      </c>
      <c r="E1773" s="269" t="s">
        <v>1697</v>
      </c>
      <c r="F1773" s="269" t="s">
        <v>1698</v>
      </c>
      <c r="G1773" s="269" t="s">
        <v>1699</v>
      </c>
      <c r="H1773" s="269" t="s">
        <v>1700</v>
      </c>
    </row>
    <row r="1774" spans="1:8" x14ac:dyDescent="0.25">
      <c r="A1774" s="272" t="s">
        <v>5692</v>
      </c>
      <c r="B1774" s="272" t="s">
        <v>5361</v>
      </c>
      <c r="C1774" s="272" t="s">
        <v>5693</v>
      </c>
      <c r="D1774" s="272" t="s">
        <v>5153</v>
      </c>
      <c r="E1774" s="269" t="s">
        <v>1741</v>
      </c>
      <c r="F1774" s="269" t="s">
        <v>1698</v>
      </c>
      <c r="G1774" s="269" t="s">
        <v>1699</v>
      </c>
      <c r="H1774" s="269" t="s">
        <v>1700</v>
      </c>
    </row>
    <row r="1775" spans="1:8" x14ac:dyDescent="0.25">
      <c r="A1775" s="272" t="s">
        <v>5694</v>
      </c>
      <c r="B1775" s="272" t="s">
        <v>5361</v>
      </c>
      <c r="C1775" s="272" t="s">
        <v>5695</v>
      </c>
      <c r="D1775" s="272" t="s">
        <v>5153</v>
      </c>
      <c r="E1775" s="269" t="s">
        <v>1853</v>
      </c>
      <c r="F1775" s="269" t="s">
        <v>1698</v>
      </c>
      <c r="G1775" s="269" t="s">
        <v>1699</v>
      </c>
      <c r="H1775" s="269" t="s">
        <v>1700</v>
      </c>
    </row>
    <row r="1776" spans="1:8" x14ac:dyDescent="0.25">
      <c r="A1776" s="272" t="s">
        <v>5696</v>
      </c>
      <c r="B1776" s="272" t="s">
        <v>5361</v>
      </c>
      <c r="C1776" s="272" t="s">
        <v>5697</v>
      </c>
      <c r="D1776" s="272" t="s">
        <v>5153</v>
      </c>
      <c r="E1776" s="269" t="s">
        <v>1853</v>
      </c>
      <c r="F1776" s="269" t="s">
        <v>1698</v>
      </c>
      <c r="G1776" s="269" t="s">
        <v>1699</v>
      </c>
      <c r="H1776" s="269" t="s">
        <v>1700</v>
      </c>
    </row>
    <row r="1777" spans="1:8" x14ac:dyDescent="0.25">
      <c r="A1777" s="272" t="s">
        <v>5698</v>
      </c>
      <c r="B1777" s="272" t="s">
        <v>5361</v>
      </c>
      <c r="C1777" s="272" t="s">
        <v>5699</v>
      </c>
      <c r="D1777" s="272" t="s">
        <v>5153</v>
      </c>
      <c r="E1777" s="269" t="s">
        <v>1864</v>
      </c>
      <c r="F1777" s="269" t="s">
        <v>1698</v>
      </c>
      <c r="G1777" s="269" t="s">
        <v>1699</v>
      </c>
      <c r="H1777" s="269" t="s">
        <v>1700</v>
      </c>
    </row>
    <row r="1778" spans="1:8" x14ac:dyDescent="0.25">
      <c r="A1778" s="272" t="s">
        <v>5700</v>
      </c>
      <c r="B1778" s="272" t="s">
        <v>5361</v>
      </c>
      <c r="C1778" s="272" t="s">
        <v>5701</v>
      </c>
      <c r="D1778" s="272" t="s">
        <v>5153</v>
      </c>
      <c r="E1778" s="269" t="s">
        <v>1741</v>
      </c>
      <c r="F1778" s="269" t="s">
        <v>1698</v>
      </c>
      <c r="G1778" s="269" t="s">
        <v>1699</v>
      </c>
      <c r="H1778" s="269" t="s">
        <v>1700</v>
      </c>
    </row>
    <row r="1779" spans="1:8" x14ac:dyDescent="0.25">
      <c r="A1779" s="272" t="s">
        <v>5702</v>
      </c>
      <c r="B1779" s="272" t="s">
        <v>5358</v>
      </c>
      <c r="C1779" s="272" t="s">
        <v>5703</v>
      </c>
      <c r="D1779" s="272" t="s">
        <v>5153</v>
      </c>
      <c r="E1779" s="269" t="s">
        <v>1969</v>
      </c>
      <c r="F1779" s="269" t="s">
        <v>1698</v>
      </c>
      <c r="G1779" s="269" t="s">
        <v>1709</v>
      </c>
      <c r="H1779" s="269" t="s">
        <v>1700</v>
      </c>
    </row>
    <row r="1780" spans="1:8" x14ac:dyDescent="0.25">
      <c r="A1780" s="272" t="s">
        <v>5704</v>
      </c>
      <c r="B1780" s="272" t="s">
        <v>5361</v>
      </c>
      <c r="C1780" s="272" t="s">
        <v>5705</v>
      </c>
      <c r="D1780" s="272" t="s">
        <v>5153</v>
      </c>
      <c r="E1780" s="269" t="s">
        <v>1917</v>
      </c>
      <c r="F1780" s="269" t="s">
        <v>1698</v>
      </c>
      <c r="G1780" s="269" t="s">
        <v>1699</v>
      </c>
      <c r="H1780" s="269" t="s">
        <v>1700</v>
      </c>
    </row>
    <row r="1781" spans="1:8" x14ac:dyDescent="0.25">
      <c r="A1781" s="272" t="s">
        <v>5706</v>
      </c>
      <c r="B1781" s="272" t="s">
        <v>5361</v>
      </c>
      <c r="C1781" s="272" t="s">
        <v>5707</v>
      </c>
      <c r="D1781" s="272" t="s">
        <v>5153</v>
      </c>
      <c r="E1781" s="269" t="s">
        <v>1979</v>
      </c>
      <c r="F1781" s="269" t="s">
        <v>1698</v>
      </c>
      <c r="G1781" s="269" t="s">
        <v>1709</v>
      </c>
      <c r="H1781" s="269" t="s">
        <v>1700</v>
      </c>
    </row>
    <row r="1782" spans="1:8" x14ac:dyDescent="0.25">
      <c r="A1782" s="272" t="s">
        <v>5708</v>
      </c>
      <c r="B1782" s="272" t="s">
        <v>5361</v>
      </c>
      <c r="C1782" s="272" t="s">
        <v>5709</v>
      </c>
      <c r="D1782" s="272" t="s">
        <v>5153</v>
      </c>
      <c r="E1782" s="269" t="s">
        <v>1741</v>
      </c>
      <c r="F1782" s="269" t="s">
        <v>1698</v>
      </c>
      <c r="G1782" s="269" t="s">
        <v>1699</v>
      </c>
      <c r="H1782" s="269" t="s">
        <v>1700</v>
      </c>
    </row>
    <row r="1783" spans="1:8" ht="21" x14ac:dyDescent="0.25">
      <c r="A1783" s="272" t="s">
        <v>5710</v>
      </c>
      <c r="B1783" s="272" t="s">
        <v>5361</v>
      </c>
      <c r="C1783" s="279" t="s">
        <v>5711</v>
      </c>
      <c r="D1783" s="272" t="s">
        <v>5153</v>
      </c>
      <c r="E1783" s="269" t="s">
        <v>1917</v>
      </c>
      <c r="F1783" s="269" t="s">
        <v>1698</v>
      </c>
      <c r="G1783" s="269" t="s">
        <v>1699</v>
      </c>
      <c r="H1783" s="269" t="s">
        <v>1700</v>
      </c>
    </row>
    <row r="1784" spans="1:8" x14ac:dyDescent="0.25">
      <c r="A1784" s="272" t="s">
        <v>5712</v>
      </c>
      <c r="B1784" s="272" t="s">
        <v>5361</v>
      </c>
      <c r="C1784" s="272" t="s">
        <v>5713</v>
      </c>
      <c r="D1784" s="272" t="s">
        <v>5153</v>
      </c>
      <c r="E1784" s="269" t="s">
        <v>1741</v>
      </c>
      <c r="F1784" s="269" t="s">
        <v>1698</v>
      </c>
      <c r="G1784" s="269" t="s">
        <v>1699</v>
      </c>
      <c r="H1784" s="269" t="s">
        <v>1700</v>
      </c>
    </row>
    <row r="1785" spans="1:8" x14ac:dyDescent="0.25">
      <c r="A1785" s="272" t="s">
        <v>5714</v>
      </c>
      <c r="B1785" s="272" t="s">
        <v>5361</v>
      </c>
      <c r="C1785" s="272" t="s">
        <v>5715</v>
      </c>
      <c r="D1785" s="272" t="s">
        <v>5153</v>
      </c>
      <c r="E1785" s="269" t="s">
        <v>1864</v>
      </c>
      <c r="F1785" s="269" t="s">
        <v>1698</v>
      </c>
      <c r="G1785" s="269" t="s">
        <v>1699</v>
      </c>
      <c r="H1785" s="269" t="s">
        <v>1700</v>
      </c>
    </row>
    <row r="1786" spans="1:8" x14ac:dyDescent="0.25">
      <c r="A1786" s="272" t="s">
        <v>5716</v>
      </c>
      <c r="B1786" s="272" t="s">
        <v>5361</v>
      </c>
      <c r="C1786" s="272" t="s">
        <v>5717</v>
      </c>
      <c r="D1786" s="272" t="s">
        <v>5153</v>
      </c>
      <c r="E1786" s="269" t="s">
        <v>1864</v>
      </c>
      <c r="F1786" s="269" t="s">
        <v>1698</v>
      </c>
      <c r="G1786" s="269" t="s">
        <v>1699</v>
      </c>
      <c r="H1786" s="269" t="s">
        <v>1700</v>
      </c>
    </row>
    <row r="1787" spans="1:8" x14ac:dyDescent="0.25">
      <c r="A1787" s="272" t="s">
        <v>5718</v>
      </c>
      <c r="B1787" s="272" t="s">
        <v>5361</v>
      </c>
      <c r="C1787" s="272" t="s">
        <v>5719</v>
      </c>
      <c r="D1787" s="272" t="s">
        <v>5153</v>
      </c>
      <c r="E1787" s="269" t="s">
        <v>1697</v>
      </c>
      <c r="F1787" s="269" t="s">
        <v>1698</v>
      </c>
      <c r="G1787" s="269" t="s">
        <v>1699</v>
      </c>
      <c r="H1787" s="269" t="s">
        <v>1700</v>
      </c>
    </row>
    <row r="1788" spans="1:8" x14ac:dyDescent="0.25">
      <c r="A1788" s="272" t="s">
        <v>5720</v>
      </c>
      <c r="B1788" s="272" t="s">
        <v>5361</v>
      </c>
      <c r="C1788" s="272" t="s">
        <v>5721</v>
      </c>
      <c r="D1788" s="272" t="s">
        <v>5153</v>
      </c>
      <c r="E1788" s="269" t="s">
        <v>1917</v>
      </c>
      <c r="F1788" s="269" t="s">
        <v>1698</v>
      </c>
      <c r="G1788" s="269" t="s">
        <v>1699</v>
      </c>
      <c r="H1788" s="269" t="s">
        <v>1700</v>
      </c>
    </row>
    <row r="1789" spans="1:8" x14ac:dyDescent="0.25">
      <c r="A1789" s="272" t="s">
        <v>5722</v>
      </c>
      <c r="B1789" s="272" t="s">
        <v>5361</v>
      </c>
      <c r="C1789" s="272" t="s">
        <v>5723</v>
      </c>
      <c r="D1789" s="272" t="s">
        <v>5153</v>
      </c>
      <c r="E1789" s="269" t="s">
        <v>1708</v>
      </c>
      <c r="F1789" s="269" t="s">
        <v>1698</v>
      </c>
      <c r="G1789" s="269" t="s">
        <v>1709</v>
      </c>
      <c r="H1789" s="269" t="s">
        <v>1700</v>
      </c>
    </row>
    <row r="1790" spans="1:8" x14ac:dyDescent="0.25">
      <c r="A1790" s="272" t="s">
        <v>5724</v>
      </c>
      <c r="B1790" s="272" t="s">
        <v>5361</v>
      </c>
      <c r="C1790" s="272" t="s">
        <v>5725</v>
      </c>
      <c r="D1790" s="272" t="s">
        <v>5153</v>
      </c>
      <c r="E1790" s="269" t="s">
        <v>1917</v>
      </c>
      <c r="F1790" s="269" t="s">
        <v>1698</v>
      </c>
      <c r="G1790" s="269" t="s">
        <v>1699</v>
      </c>
      <c r="H1790" s="269" t="s">
        <v>1700</v>
      </c>
    </row>
    <row r="1791" spans="1:8" x14ac:dyDescent="0.25">
      <c r="A1791" s="272" t="s">
        <v>5726</v>
      </c>
      <c r="B1791" s="272" t="s">
        <v>5361</v>
      </c>
      <c r="C1791" s="272" t="s">
        <v>5727</v>
      </c>
      <c r="D1791" s="272" t="s">
        <v>5153</v>
      </c>
      <c r="E1791" s="269" t="s">
        <v>1839</v>
      </c>
      <c r="F1791" s="269" t="s">
        <v>1698</v>
      </c>
      <c r="G1791" s="269" t="s">
        <v>1699</v>
      </c>
      <c r="H1791" s="269" t="s">
        <v>1700</v>
      </c>
    </row>
    <row r="1792" spans="1:8" x14ac:dyDescent="0.25">
      <c r="A1792" s="272" t="s">
        <v>5728</v>
      </c>
      <c r="B1792" s="272" t="s">
        <v>5361</v>
      </c>
      <c r="C1792" s="272" t="s">
        <v>5729</v>
      </c>
      <c r="D1792" s="272" t="s">
        <v>5153</v>
      </c>
      <c r="E1792" s="269" t="s">
        <v>1853</v>
      </c>
      <c r="F1792" s="269" t="s">
        <v>1698</v>
      </c>
      <c r="G1792" s="269" t="s">
        <v>1699</v>
      </c>
      <c r="H1792" s="269" t="s">
        <v>1700</v>
      </c>
    </row>
    <row r="1793" spans="1:8" x14ac:dyDescent="0.25">
      <c r="A1793" s="272" t="s">
        <v>5730</v>
      </c>
      <c r="B1793" s="272" t="s">
        <v>5361</v>
      </c>
      <c r="C1793" s="272" t="s">
        <v>5731</v>
      </c>
      <c r="D1793" s="272" t="s">
        <v>5153</v>
      </c>
      <c r="E1793" s="269" t="s">
        <v>1853</v>
      </c>
      <c r="F1793" s="269" t="s">
        <v>1698</v>
      </c>
      <c r="G1793" s="269" t="s">
        <v>1699</v>
      </c>
      <c r="H1793" s="269" t="s">
        <v>1700</v>
      </c>
    </row>
    <row r="1794" spans="1:8" x14ac:dyDescent="0.25">
      <c r="A1794" s="272" t="s">
        <v>5732</v>
      </c>
      <c r="B1794" s="272" t="s">
        <v>5361</v>
      </c>
      <c r="C1794" s="272" t="s">
        <v>5733</v>
      </c>
      <c r="D1794" s="272" t="s">
        <v>5153</v>
      </c>
      <c r="E1794" s="269" t="s">
        <v>1853</v>
      </c>
      <c r="F1794" s="269" t="s">
        <v>1698</v>
      </c>
      <c r="G1794" s="269" t="s">
        <v>1699</v>
      </c>
      <c r="H1794" s="269" t="s">
        <v>1700</v>
      </c>
    </row>
    <row r="1795" spans="1:8" x14ac:dyDescent="0.25">
      <c r="A1795" s="272" t="s">
        <v>5734</v>
      </c>
      <c r="B1795" s="272" t="s">
        <v>5361</v>
      </c>
      <c r="C1795" s="272" t="s">
        <v>5735</v>
      </c>
      <c r="D1795" s="272" t="s">
        <v>5153</v>
      </c>
      <c r="E1795" s="269" t="s">
        <v>1877</v>
      </c>
      <c r="F1795" s="269" t="s">
        <v>1698</v>
      </c>
      <c r="G1795" s="269" t="s">
        <v>1709</v>
      </c>
      <c r="H1795" s="269" t="s">
        <v>1700</v>
      </c>
    </row>
    <row r="1796" spans="1:8" x14ac:dyDescent="0.25">
      <c r="A1796" s="272" t="s">
        <v>5736</v>
      </c>
      <c r="B1796" s="272" t="s">
        <v>5361</v>
      </c>
      <c r="C1796" s="272" t="s">
        <v>5737</v>
      </c>
      <c r="D1796" s="272" t="s">
        <v>5153</v>
      </c>
      <c r="E1796" s="269" t="s">
        <v>1864</v>
      </c>
      <c r="F1796" s="269" t="s">
        <v>1698</v>
      </c>
      <c r="G1796" s="269" t="s">
        <v>1699</v>
      </c>
      <c r="H1796" s="269" t="s">
        <v>1700</v>
      </c>
    </row>
    <row r="1797" spans="1:8" x14ac:dyDescent="0.25">
      <c r="A1797" s="272" t="s">
        <v>5738</v>
      </c>
      <c r="B1797" s="272" t="s">
        <v>5358</v>
      </c>
      <c r="C1797" s="272" t="s">
        <v>5739</v>
      </c>
      <c r="D1797" s="272" t="s">
        <v>5153</v>
      </c>
      <c r="E1797" s="269" t="s">
        <v>1843</v>
      </c>
      <c r="F1797" s="269" t="s">
        <v>1698</v>
      </c>
      <c r="G1797" s="269" t="s">
        <v>1709</v>
      </c>
      <c r="H1797" s="269" t="s">
        <v>1700</v>
      </c>
    </row>
    <row r="1798" spans="1:8" x14ac:dyDescent="0.25">
      <c r="A1798" s="272" t="s">
        <v>5740</v>
      </c>
      <c r="B1798" s="272" t="s">
        <v>5361</v>
      </c>
      <c r="C1798" s="272" t="s">
        <v>5741</v>
      </c>
      <c r="D1798" s="272" t="s">
        <v>5153</v>
      </c>
      <c r="E1798" s="269" t="s">
        <v>1839</v>
      </c>
      <c r="F1798" s="269" t="s">
        <v>1698</v>
      </c>
      <c r="G1798" s="269" t="s">
        <v>1699</v>
      </c>
      <c r="H1798" s="269" t="s">
        <v>1700</v>
      </c>
    </row>
    <row r="1799" spans="1:8" x14ac:dyDescent="0.25">
      <c r="A1799" s="272" t="s">
        <v>5742</v>
      </c>
      <c r="B1799" s="272" t="s">
        <v>5361</v>
      </c>
      <c r="C1799" s="272" t="s">
        <v>5743</v>
      </c>
      <c r="D1799" s="272" t="s">
        <v>5153</v>
      </c>
      <c r="E1799" s="269" t="s">
        <v>1741</v>
      </c>
      <c r="F1799" s="269" t="s">
        <v>1698</v>
      </c>
      <c r="G1799" s="269" t="s">
        <v>1699</v>
      </c>
      <c r="H1799" s="269" t="s">
        <v>1700</v>
      </c>
    </row>
    <row r="1800" spans="1:8" x14ac:dyDescent="0.25">
      <c r="A1800" s="272" t="s">
        <v>5744</v>
      </c>
      <c r="B1800" s="272" t="s">
        <v>5361</v>
      </c>
      <c r="C1800" s="272" t="s">
        <v>5745</v>
      </c>
      <c r="D1800" s="272" t="s">
        <v>5153</v>
      </c>
      <c r="E1800" s="269" t="s">
        <v>1877</v>
      </c>
      <c r="F1800" s="269" t="s">
        <v>1698</v>
      </c>
      <c r="G1800" s="269" t="s">
        <v>1709</v>
      </c>
      <c r="H1800" s="269" t="s">
        <v>1700</v>
      </c>
    </row>
    <row r="1801" spans="1:8" x14ac:dyDescent="0.25">
      <c r="A1801" s="272" t="s">
        <v>5746</v>
      </c>
      <c r="B1801" s="272" t="s">
        <v>5361</v>
      </c>
      <c r="C1801" s="272" t="s">
        <v>5747</v>
      </c>
      <c r="D1801" s="272" t="s">
        <v>5153</v>
      </c>
      <c r="E1801" s="269" t="s">
        <v>1853</v>
      </c>
      <c r="F1801" s="269" t="s">
        <v>1698</v>
      </c>
      <c r="G1801" s="269" t="s">
        <v>1699</v>
      </c>
      <c r="H1801" s="269" t="s">
        <v>1700</v>
      </c>
    </row>
    <row r="1802" spans="1:8" x14ac:dyDescent="0.25">
      <c r="A1802" s="272" t="s">
        <v>5748</v>
      </c>
      <c r="B1802" s="272" t="s">
        <v>5361</v>
      </c>
      <c r="C1802" s="272" t="s">
        <v>5518</v>
      </c>
      <c r="D1802" s="272" t="s">
        <v>5153</v>
      </c>
      <c r="E1802" s="269" t="s">
        <v>1853</v>
      </c>
      <c r="F1802" s="269" t="s">
        <v>1698</v>
      </c>
      <c r="G1802" s="269" t="s">
        <v>1699</v>
      </c>
      <c r="H1802" s="269" t="s">
        <v>1700</v>
      </c>
    </row>
    <row r="1803" spans="1:8" x14ac:dyDescent="0.25">
      <c r="A1803" s="272" t="s">
        <v>5749</v>
      </c>
      <c r="B1803" s="272" t="s">
        <v>5361</v>
      </c>
      <c r="C1803" s="272" t="s">
        <v>5750</v>
      </c>
      <c r="D1803" s="272" t="s">
        <v>5153</v>
      </c>
      <c r="E1803" s="269" t="s">
        <v>1708</v>
      </c>
      <c r="F1803" s="269" t="s">
        <v>1698</v>
      </c>
      <c r="G1803" s="269" t="s">
        <v>1709</v>
      </c>
      <c r="H1803" s="269" t="s">
        <v>1700</v>
      </c>
    </row>
    <row r="1804" spans="1:8" x14ac:dyDescent="0.25">
      <c r="A1804" s="272" t="s">
        <v>5751</v>
      </c>
      <c r="B1804" s="272" t="s">
        <v>5361</v>
      </c>
      <c r="C1804" s="272" t="s">
        <v>5752</v>
      </c>
      <c r="D1804" s="272" t="s">
        <v>5153</v>
      </c>
      <c r="E1804" s="269" t="s">
        <v>1917</v>
      </c>
      <c r="F1804" s="269" t="s">
        <v>1698</v>
      </c>
      <c r="G1804" s="269" t="s">
        <v>1699</v>
      </c>
      <c r="H1804" s="269" t="s">
        <v>1700</v>
      </c>
    </row>
    <row r="1805" spans="1:8" x14ac:dyDescent="0.25">
      <c r="A1805" s="272" t="s">
        <v>5753</v>
      </c>
      <c r="B1805" s="272" t="s">
        <v>5361</v>
      </c>
      <c r="C1805" s="272" t="s">
        <v>5754</v>
      </c>
      <c r="D1805" s="272" t="s">
        <v>5153</v>
      </c>
      <c r="E1805" s="269" t="s">
        <v>1708</v>
      </c>
      <c r="F1805" s="269" t="s">
        <v>1698</v>
      </c>
      <c r="G1805" s="269" t="s">
        <v>1709</v>
      </c>
      <c r="H1805" s="269" t="s">
        <v>1700</v>
      </c>
    </row>
    <row r="1806" spans="1:8" x14ac:dyDescent="0.25">
      <c r="A1806" s="272" t="s">
        <v>5755</v>
      </c>
      <c r="B1806" s="272" t="s">
        <v>5361</v>
      </c>
      <c r="C1806" s="272" t="s">
        <v>5756</v>
      </c>
      <c r="D1806" s="272" t="s">
        <v>5153</v>
      </c>
      <c r="E1806" s="269" t="s">
        <v>1917</v>
      </c>
      <c r="F1806" s="269" t="s">
        <v>1698</v>
      </c>
      <c r="G1806" s="269" t="s">
        <v>1699</v>
      </c>
      <c r="H1806" s="269" t="s">
        <v>1700</v>
      </c>
    </row>
    <row r="1807" spans="1:8" x14ac:dyDescent="0.25">
      <c r="A1807" s="272" t="s">
        <v>5757</v>
      </c>
      <c r="B1807" s="272" t="s">
        <v>5361</v>
      </c>
      <c r="C1807" s="272" t="s">
        <v>5758</v>
      </c>
      <c r="D1807" s="272" t="s">
        <v>5153</v>
      </c>
      <c r="E1807" s="269" t="s">
        <v>1839</v>
      </c>
      <c r="F1807" s="269" t="s">
        <v>1698</v>
      </c>
      <c r="G1807" s="269" t="s">
        <v>1699</v>
      </c>
      <c r="H1807" s="269" t="s">
        <v>1700</v>
      </c>
    </row>
    <row r="1808" spans="1:8" x14ac:dyDescent="0.25">
      <c r="A1808" s="272" t="s">
        <v>5759</v>
      </c>
      <c r="B1808" s="272" t="s">
        <v>5361</v>
      </c>
      <c r="C1808" s="272" t="s">
        <v>5743</v>
      </c>
      <c r="D1808" s="272" t="s">
        <v>5153</v>
      </c>
      <c r="E1808" s="269" t="s">
        <v>1741</v>
      </c>
      <c r="F1808" s="269" t="s">
        <v>1698</v>
      </c>
      <c r="G1808" s="269" t="s">
        <v>1699</v>
      </c>
      <c r="H1808" s="269" t="s">
        <v>1700</v>
      </c>
    </row>
    <row r="1809" spans="1:8" x14ac:dyDescent="0.25">
      <c r="A1809" s="272" t="s">
        <v>5760</v>
      </c>
      <c r="B1809" s="272" t="s">
        <v>5361</v>
      </c>
      <c r="C1809" s="272" t="s">
        <v>5761</v>
      </c>
      <c r="D1809" s="272" t="s">
        <v>5153</v>
      </c>
      <c r="E1809" s="269" t="s">
        <v>1917</v>
      </c>
      <c r="F1809" s="269" t="s">
        <v>1698</v>
      </c>
      <c r="G1809" s="269" t="s">
        <v>1699</v>
      </c>
      <c r="H1809" s="269" t="s">
        <v>1700</v>
      </c>
    </row>
    <row r="1810" spans="1:8" x14ac:dyDescent="0.25">
      <c r="A1810" s="272" t="s">
        <v>5762</v>
      </c>
      <c r="B1810" s="272" t="s">
        <v>5361</v>
      </c>
      <c r="C1810" s="272" t="s">
        <v>5763</v>
      </c>
      <c r="D1810" s="272" t="s">
        <v>5153</v>
      </c>
      <c r="E1810" s="269" t="s">
        <v>1877</v>
      </c>
      <c r="F1810" s="269" t="s">
        <v>1698</v>
      </c>
      <c r="G1810" s="269" t="s">
        <v>1709</v>
      </c>
      <c r="H1810" s="269" t="s">
        <v>1700</v>
      </c>
    </row>
    <row r="1811" spans="1:8" x14ac:dyDescent="0.25">
      <c r="A1811" s="272" t="s">
        <v>5764</v>
      </c>
      <c r="B1811" s="272" t="s">
        <v>5361</v>
      </c>
      <c r="C1811" s="272" t="s">
        <v>5765</v>
      </c>
      <c r="D1811" s="272" t="s">
        <v>5153</v>
      </c>
      <c r="E1811" s="269" t="s">
        <v>1917</v>
      </c>
      <c r="F1811" s="269" t="s">
        <v>1698</v>
      </c>
      <c r="G1811" s="269" t="s">
        <v>1699</v>
      </c>
      <c r="H1811" s="269" t="s">
        <v>1700</v>
      </c>
    </row>
    <row r="1812" spans="1:8" x14ac:dyDescent="0.25">
      <c r="A1812" s="272" t="s">
        <v>5766</v>
      </c>
      <c r="B1812" s="272" t="s">
        <v>5361</v>
      </c>
      <c r="C1812" s="272" t="s">
        <v>5767</v>
      </c>
      <c r="D1812" s="272" t="s">
        <v>5153</v>
      </c>
      <c r="E1812" s="269" t="s">
        <v>1864</v>
      </c>
      <c r="F1812" s="269" t="s">
        <v>1698</v>
      </c>
      <c r="G1812" s="269" t="s">
        <v>1699</v>
      </c>
      <c r="H1812" s="269" t="s">
        <v>1700</v>
      </c>
    </row>
    <row r="1813" spans="1:8" x14ac:dyDescent="0.25">
      <c r="A1813" s="272" t="s">
        <v>5768</v>
      </c>
      <c r="B1813" s="272" t="s">
        <v>5361</v>
      </c>
      <c r="C1813" s="272" t="s">
        <v>5769</v>
      </c>
      <c r="D1813" s="272" t="s">
        <v>5153</v>
      </c>
      <c r="E1813" s="269" t="s">
        <v>1793</v>
      </c>
      <c r="F1813" s="269" t="s">
        <v>1698</v>
      </c>
      <c r="G1813" s="269" t="s">
        <v>1709</v>
      </c>
      <c r="H1813" s="269" t="s">
        <v>1700</v>
      </c>
    </row>
    <row r="1814" spans="1:8" x14ac:dyDescent="0.25">
      <c r="A1814" s="272" t="s">
        <v>5770</v>
      </c>
      <c r="B1814" s="272" t="s">
        <v>5361</v>
      </c>
      <c r="C1814" s="272" t="s">
        <v>5771</v>
      </c>
      <c r="D1814" s="272" t="s">
        <v>5153</v>
      </c>
      <c r="E1814" s="269" t="s">
        <v>1741</v>
      </c>
      <c r="F1814" s="269" t="s">
        <v>1698</v>
      </c>
      <c r="G1814" s="269" t="s">
        <v>1699</v>
      </c>
      <c r="H1814" s="269" t="s">
        <v>1700</v>
      </c>
    </row>
    <row r="1815" spans="1:8" x14ac:dyDescent="0.25">
      <c r="A1815" s="272" t="s">
        <v>5772</v>
      </c>
      <c r="B1815" s="272" t="s">
        <v>5361</v>
      </c>
      <c r="C1815" s="272" t="s">
        <v>5773</v>
      </c>
      <c r="D1815" s="272" t="s">
        <v>5153</v>
      </c>
      <c r="E1815" s="269" t="s">
        <v>1877</v>
      </c>
      <c r="F1815" s="269" t="s">
        <v>1698</v>
      </c>
      <c r="G1815" s="269" t="s">
        <v>1709</v>
      </c>
      <c r="H1815" s="269" t="s">
        <v>1700</v>
      </c>
    </row>
    <row r="1816" spans="1:8" x14ac:dyDescent="0.25">
      <c r="A1816" s="273" t="s">
        <v>5774</v>
      </c>
      <c r="B1816" s="272" t="s">
        <v>5356</v>
      </c>
      <c r="C1816" s="272" t="s">
        <v>5775</v>
      </c>
      <c r="D1816" s="272" t="s">
        <v>5149</v>
      </c>
      <c r="E1816" s="269" t="s">
        <v>2092</v>
      </c>
      <c r="F1816" s="269" t="s">
        <v>1393</v>
      </c>
      <c r="G1816" s="269" t="s">
        <v>1678</v>
      </c>
      <c r="H1816" s="269" t="s">
        <v>1621</v>
      </c>
    </row>
    <row r="1817" spans="1:8" x14ac:dyDescent="0.25">
      <c r="A1817" s="273" t="s">
        <v>5776</v>
      </c>
      <c r="B1817" s="272" t="s">
        <v>5356</v>
      </c>
      <c r="C1817" s="272" t="s">
        <v>5777</v>
      </c>
      <c r="D1817" s="272" t="s">
        <v>5149</v>
      </c>
      <c r="E1817" s="269" t="s">
        <v>1724</v>
      </c>
      <c r="F1817" s="269" t="s">
        <v>1393</v>
      </c>
      <c r="G1817" s="269" t="s">
        <v>1630</v>
      </c>
      <c r="H1817" s="269" t="s">
        <v>1621</v>
      </c>
    </row>
    <row r="1818" spans="1:8" x14ac:dyDescent="0.25">
      <c r="A1818" s="272" t="s">
        <v>5778</v>
      </c>
      <c r="B1818" s="272" t="s">
        <v>5361</v>
      </c>
      <c r="C1818" s="272" t="s">
        <v>5779</v>
      </c>
      <c r="D1818" s="272" t="s">
        <v>5153</v>
      </c>
      <c r="E1818" s="269" t="s">
        <v>1793</v>
      </c>
      <c r="F1818" s="269" t="s">
        <v>1698</v>
      </c>
      <c r="G1818" s="269" t="s">
        <v>1709</v>
      </c>
      <c r="H1818" s="269" t="s">
        <v>1700</v>
      </c>
    </row>
    <row r="1819" spans="1:8" x14ac:dyDescent="0.25">
      <c r="A1819" s="272" t="s">
        <v>5780</v>
      </c>
      <c r="B1819" s="272" t="s">
        <v>5361</v>
      </c>
      <c r="C1819" s="272" t="s">
        <v>5781</v>
      </c>
      <c r="D1819" s="272" t="s">
        <v>5153</v>
      </c>
      <c r="E1819" s="269" t="s">
        <v>1917</v>
      </c>
      <c r="F1819" s="269" t="s">
        <v>1698</v>
      </c>
      <c r="G1819" s="269" t="s">
        <v>1699</v>
      </c>
      <c r="H1819" s="269" t="s">
        <v>1700</v>
      </c>
    </row>
    <row r="1820" spans="1:8" x14ac:dyDescent="0.25">
      <c r="A1820" s="272" t="s">
        <v>5782</v>
      </c>
      <c r="B1820" s="272" t="s">
        <v>5361</v>
      </c>
      <c r="C1820" s="272" t="s">
        <v>5783</v>
      </c>
      <c r="D1820" s="272" t="s">
        <v>5153</v>
      </c>
      <c r="E1820" s="269" t="s">
        <v>1979</v>
      </c>
      <c r="F1820" s="269" t="s">
        <v>1698</v>
      </c>
      <c r="G1820" s="269" t="s">
        <v>1709</v>
      </c>
      <c r="H1820" s="269" t="s">
        <v>1700</v>
      </c>
    </row>
    <row r="1821" spans="1:8" x14ac:dyDescent="0.25">
      <c r="A1821" s="272" t="s">
        <v>5784</v>
      </c>
      <c r="B1821" s="272" t="s">
        <v>5361</v>
      </c>
      <c r="C1821" s="272" t="s">
        <v>5785</v>
      </c>
      <c r="D1821" s="272" t="s">
        <v>5153</v>
      </c>
      <c r="E1821" s="269" t="s">
        <v>1853</v>
      </c>
      <c r="F1821" s="269" t="s">
        <v>1698</v>
      </c>
      <c r="G1821" s="269" t="s">
        <v>1699</v>
      </c>
      <c r="H1821" s="269" t="s">
        <v>1700</v>
      </c>
    </row>
    <row r="1822" spans="1:8" x14ac:dyDescent="0.25">
      <c r="A1822" s="272" t="s">
        <v>5786</v>
      </c>
      <c r="B1822" s="272" t="s">
        <v>5361</v>
      </c>
      <c r="C1822" s="272" t="s">
        <v>5787</v>
      </c>
      <c r="D1822" s="272" t="s">
        <v>5153</v>
      </c>
      <c r="E1822" s="269" t="s">
        <v>1793</v>
      </c>
      <c r="F1822" s="269" t="s">
        <v>1698</v>
      </c>
      <c r="G1822" s="269" t="s">
        <v>1709</v>
      </c>
      <c r="H1822" s="269" t="s">
        <v>1700</v>
      </c>
    </row>
    <row r="1823" spans="1:8" x14ac:dyDescent="0.25">
      <c r="A1823" s="272" t="s">
        <v>5788</v>
      </c>
      <c r="B1823" s="272" t="s">
        <v>5361</v>
      </c>
      <c r="C1823" s="272" t="s">
        <v>5789</v>
      </c>
      <c r="D1823" s="272" t="s">
        <v>5153</v>
      </c>
      <c r="E1823" s="269" t="s">
        <v>1864</v>
      </c>
      <c r="F1823" s="269" t="s">
        <v>1698</v>
      </c>
      <c r="G1823" s="269" t="s">
        <v>1699</v>
      </c>
      <c r="H1823" s="269" t="s">
        <v>1700</v>
      </c>
    </row>
    <row r="1824" spans="1:8" x14ac:dyDescent="0.25">
      <c r="A1824" s="272" t="s">
        <v>5790</v>
      </c>
      <c r="B1824" s="272" t="s">
        <v>5361</v>
      </c>
      <c r="C1824" s="272" t="s">
        <v>5791</v>
      </c>
      <c r="D1824" s="272" t="s">
        <v>5153</v>
      </c>
      <c r="E1824" s="269" t="s">
        <v>1864</v>
      </c>
      <c r="F1824" s="269" t="s">
        <v>1698</v>
      </c>
      <c r="G1824" s="269" t="s">
        <v>1699</v>
      </c>
      <c r="H1824" s="269" t="s">
        <v>1700</v>
      </c>
    </row>
    <row r="1825" spans="1:8" x14ac:dyDescent="0.25">
      <c r="A1825" s="272" t="s">
        <v>5792</v>
      </c>
      <c r="B1825" s="272" t="s">
        <v>5358</v>
      </c>
      <c r="C1825" s="272" t="s">
        <v>5793</v>
      </c>
      <c r="D1825" s="272" t="s">
        <v>5153</v>
      </c>
      <c r="E1825" s="269" t="s">
        <v>1969</v>
      </c>
      <c r="F1825" s="269" t="s">
        <v>1698</v>
      </c>
      <c r="G1825" s="269" t="s">
        <v>1709</v>
      </c>
      <c r="H1825" s="269" t="s">
        <v>1700</v>
      </c>
    </row>
    <row r="1826" spans="1:8" x14ac:dyDescent="0.25">
      <c r="A1826" s="272" t="s">
        <v>5794</v>
      </c>
      <c r="B1826" s="272" t="s">
        <v>5361</v>
      </c>
      <c r="C1826" s="272" t="s">
        <v>5795</v>
      </c>
      <c r="D1826" s="272" t="s">
        <v>5153</v>
      </c>
      <c r="E1826" s="269" t="s">
        <v>1979</v>
      </c>
      <c r="F1826" s="269" t="s">
        <v>1698</v>
      </c>
      <c r="G1826" s="269" t="s">
        <v>1709</v>
      </c>
      <c r="H1826" s="269" t="s">
        <v>1700</v>
      </c>
    </row>
    <row r="1827" spans="1:8" x14ac:dyDescent="0.25">
      <c r="A1827" s="272" t="s">
        <v>5796</v>
      </c>
      <c r="B1827" s="272" t="s">
        <v>5361</v>
      </c>
      <c r="C1827" s="272" t="s">
        <v>5797</v>
      </c>
      <c r="D1827" s="272" t="s">
        <v>5153</v>
      </c>
      <c r="E1827" s="269" t="s">
        <v>1793</v>
      </c>
      <c r="F1827" s="269" t="s">
        <v>1698</v>
      </c>
      <c r="G1827" s="269" t="s">
        <v>1709</v>
      </c>
      <c r="H1827" s="269" t="s">
        <v>1700</v>
      </c>
    </row>
    <row r="1828" spans="1:8" x14ac:dyDescent="0.25">
      <c r="A1828" s="272" t="s">
        <v>5798</v>
      </c>
      <c r="B1828" s="272" t="s">
        <v>5361</v>
      </c>
      <c r="C1828" s="272" t="s">
        <v>5799</v>
      </c>
      <c r="D1828" s="272" t="s">
        <v>5153</v>
      </c>
      <c r="E1828" s="269" t="s">
        <v>1864</v>
      </c>
      <c r="F1828" s="269" t="s">
        <v>1698</v>
      </c>
      <c r="G1828" s="269" t="s">
        <v>1699</v>
      </c>
      <c r="H1828" s="269" t="s">
        <v>1700</v>
      </c>
    </row>
    <row r="1829" spans="1:8" x14ac:dyDescent="0.25">
      <c r="A1829" s="272" t="s">
        <v>5800</v>
      </c>
      <c r="B1829" s="272" t="s">
        <v>5361</v>
      </c>
      <c r="C1829" s="272" t="s">
        <v>5801</v>
      </c>
      <c r="D1829" s="272" t="s">
        <v>5153</v>
      </c>
      <c r="E1829" s="269" t="s">
        <v>1864</v>
      </c>
      <c r="F1829" s="269" t="s">
        <v>1698</v>
      </c>
      <c r="G1829" s="269" t="s">
        <v>1699</v>
      </c>
      <c r="H1829" s="269" t="s">
        <v>1700</v>
      </c>
    </row>
    <row r="1830" spans="1:8" x14ac:dyDescent="0.25">
      <c r="A1830" s="272" t="s">
        <v>5802</v>
      </c>
      <c r="B1830" s="272" t="s">
        <v>5361</v>
      </c>
      <c r="C1830" s="272" t="s">
        <v>5803</v>
      </c>
      <c r="D1830" s="272" t="s">
        <v>5153</v>
      </c>
      <c r="E1830" s="269" t="s">
        <v>1853</v>
      </c>
      <c r="F1830" s="269" t="s">
        <v>1698</v>
      </c>
      <c r="G1830" s="269" t="s">
        <v>1699</v>
      </c>
      <c r="H1830" s="269" t="s">
        <v>1700</v>
      </c>
    </row>
    <row r="1831" spans="1:8" x14ac:dyDescent="0.25">
      <c r="A1831" s="272" t="s">
        <v>5804</v>
      </c>
      <c r="B1831" s="272" t="s">
        <v>5361</v>
      </c>
      <c r="C1831" s="272" t="s">
        <v>5805</v>
      </c>
      <c r="D1831" s="272" t="s">
        <v>5153</v>
      </c>
      <c r="E1831" s="269" t="s">
        <v>1917</v>
      </c>
      <c r="F1831" s="269" t="s">
        <v>1698</v>
      </c>
      <c r="G1831" s="269" t="s">
        <v>1699</v>
      </c>
      <c r="H1831" s="269" t="s">
        <v>1700</v>
      </c>
    </row>
    <row r="1832" spans="1:8" x14ac:dyDescent="0.25">
      <c r="A1832" s="272" t="s">
        <v>5806</v>
      </c>
      <c r="B1832" s="272" t="s">
        <v>5361</v>
      </c>
      <c r="C1832" s="272" t="s">
        <v>5807</v>
      </c>
      <c r="D1832" s="272" t="s">
        <v>5153</v>
      </c>
      <c r="E1832" s="269" t="s">
        <v>1917</v>
      </c>
      <c r="F1832" s="269" t="s">
        <v>1698</v>
      </c>
      <c r="G1832" s="269" t="s">
        <v>1699</v>
      </c>
      <c r="H1832" s="269" t="s">
        <v>1700</v>
      </c>
    </row>
    <row r="1833" spans="1:8" x14ac:dyDescent="0.25">
      <c r="A1833" s="272" t="s">
        <v>5808</v>
      </c>
      <c r="B1833" s="272" t="s">
        <v>5361</v>
      </c>
      <c r="C1833" s="272" t="s">
        <v>5809</v>
      </c>
      <c r="D1833" s="272" t="s">
        <v>5153</v>
      </c>
      <c r="E1833" s="269" t="s">
        <v>1917</v>
      </c>
      <c r="F1833" s="269" t="s">
        <v>1698</v>
      </c>
      <c r="G1833" s="269" t="s">
        <v>1699</v>
      </c>
      <c r="H1833" s="269" t="s">
        <v>1700</v>
      </c>
    </row>
    <row r="1834" spans="1:8" x14ac:dyDescent="0.25">
      <c r="A1834" s="272" t="s">
        <v>5810</v>
      </c>
      <c r="B1834" s="272" t="s">
        <v>5361</v>
      </c>
      <c r="C1834" s="272" t="s">
        <v>5811</v>
      </c>
      <c r="D1834" s="272" t="s">
        <v>5153</v>
      </c>
      <c r="E1834" s="269" t="s">
        <v>1741</v>
      </c>
      <c r="F1834" s="269" t="s">
        <v>1698</v>
      </c>
      <c r="G1834" s="269" t="s">
        <v>1699</v>
      </c>
      <c r="H1834" s="269" t="s">
        <v>1700</v>
      </c>
    </row>
    <row r="1835" spans="1:8" x14ac:dyDescent="0.25">
      <c r="A1835" s="272" t="s">
        <v>5812</v>
      </c>
      <c r="B1835" s="272" t="s">
        <v>5361</v>
      </c>
      <c r="C1835" s="272" t="s">
        <v>5813</v>
      </c>
      <c r="D1835" s="272" t="s">
        <v>5153</v>
      </c>
      <c r="E1835" s="269" t="s">
        <v>1917</v>
      </c>
      <c r="F1835" s="269" t="s">
        <v>1698</v>
      </c>
      <c r="G1835" s="269" t="s">
        <v>1699</v>
      </c>
      <c r="H1835" s="269" t="s">
        <v>1700</v>
      </c>
    </row>
    <row r="1836" spans="1:8" x14ac:dyDescent="0.25">
      <c r="A1836" s="272" t="s">
        <v>5814</v>
      </c>
      <c r="B1836" s="272" t="s">
        <v>5361</v>
      </c>
      <c r="C1836" s="272" t="s">
        <v>5815</v>
      </c>
      <c r="D1836" s="272" t="s">
        <v>5153</v>
      </c>
      <c r="E1836" s="269" t="s">
        <v>1917</v>
      </c>
      <c r="F1836" s="269" t="s">
        <v>1698</v>
      </c>
      <c r="G1836" s="269" t="s">
        <v>1699</v>
      </c>
      <c r="H1836" s="269" t="s">
        <v>1700</v>
      </c>
    </row>
    <row r="1837" spans="1:8" x14ac:dyDescent="0.25">
      <c r="A1837" s="272" t="s">
        <v>5816</v>
      </c>
      <c r="B1837" s="272" t="s">
        <v>5361</v>
      </c>
      <c r="C1837" s="272" t="s">
        <v>5817</v>
      </c>
      <c r="D1837" s="272" t="s">
        <v>5153</v>
      </c>
      <c r="E1837" s="269" t="s">
        <v>1864</v>
      </c>
      <c r="F1837" s="269" t="s">
        <v>1698</v>
      </c>
      <c r="G1837" s="269" t="s">
        <v>1699</v>
      </c>
      <c r="H1837" s="269" t="s">
        <v>1700</v>
      </c>
    </row>
    <row r="1838" spans="1:8" x14ac:dyDescent="0.25">
      <c r="A1838" s="272" t="s">
        <v>5818</v>
      </c>
      <c r="B1838" s="272" t="s">
        <v>5361</v>
      </c>
      <c r="C1838" s="272" t="s">
        <v>5819</v>
      </c>
      <c r="D1838" s="272" t="s">
        <v>5153</v>
      </c>
      <c r="E1838" s="269" t="s">
        <v>1697</v>
      </c>
      <c r="F1838" s="269" t="s">
        <v>1698</v>
      </c>
      <c r="G1838" s="269" t="s">
        <v>1699</v>
      </c>
      <c r="H1838" s="269" t="s">
        <v>1700</v>
      </c>
    </row>
    <row r="1839" spans="1:8" x14ac:dyDescent="0.25">
      <c r="A1839" s="272" t="s">
        <v>5820</v>
      </c>
      <c r="B1839" s="272" t="s">
        <v>5361</v>
      </c>
      <c r="C1839" s="272" t="s">
        <v>5821</v>
      </c>
      <c r="D1839" s="272" t="s">
        <v>5153</v>
      </c>
      <c r="E1839" s="269" t="s">
        <v>1708</v>
      </c>
      <c r="F1839" s="269" t="s">
        <v>1698</v>
      </c>
      <c r="G1839" s="269" t="s">
        <v>1709</v>
      </c>
      <c r="H1839" s="269" t="s">
        <v>1700</v>
      </c>
    </row>
    <row r="1840" spans="1:8" x14ac:dyDescent="0.25">
      <c r="A1840" s="272" t="s">
        <v>5822</v>
      </c>
      <c r="B1840" s="272" t="s">
        <v>5361</v>
      </c>
      <c r="C1840" s="272" t="s">
        <v>5823</v>
      </c>
      <c r="D1840" s="272" t="s">
        <v>5153</v>
      </c>
      <c r="E1840" s="269" t="s">
        <v>1741</v>
      </c>
      <c r="F1840" s="269" t="s">
        <v>1698</v>
      </c>
      <c r="G1840" s="269" t="s">
        <v>1699</v>
      </c>
      <c r="H1840" s="269" t="s">
        <v>1700</v>
      </c>
    </row>
    <row r="1841" spans="1:8" x14ac:dyDescent="0.25">
      <c r="A1841" s="272" t="s">
        <v>5824</v>
      </c>
      <c r="B1841" s="272" t="s">
        <v>5361</v>
      </c>
      <c r="C1841" s="272" t="s">
        <v>5825</v>
      </c>
      <c r="D1841" s="272" t="s">
        <v>5153</v>
      </c>
      <c r="E1841" s="269" t="s">
        <v>1708</v>
      </c>
      <c r="F1841" s="269" t="s">
        <v>1698</v>
      </c>
      <c r="G1841" s="269" t="s">
        <v>1709</v>
      </c>
      <c r="H1841" s="269" t="s">
        <v>1700</v>
      </c>
    </row>
    <row r="1842" spans="1:8" x14ac:dyDescent="0.25">
      <c r="A1842" s="272" t="s">
        <v>5826</v>
      </c>
      <c r="B1842" s="272" t="s">
        <v>5361</v>
      </c>
      <c r="C1842" s="272" t="s">
        <v>5827</v>
      </c>
      <c r="D1842" s="272" t="s">
        <v>5153</v>
      </c>
      <c r="E1842" s="269" t="s">
        <v>1853</v>
      </c>
      <c r="F1842" s="269" t="s">
        <v>1698</v>
      </c>
      <c r="G1842" s="269" t="s">
        <v>1699</v>
      </c>
      <c r="H1842" s="269" t="s">
        <v>1700</v>
      </c>
    </row>
    <row r="1843" spans="1:8" x14ac:dyDescent="0.25">
      <c r="A1843" s="272" t="s">
        <v>5828</v>
      </c>
      <c r="B1843" s="272" t="s">
        <v>5361</v>
      </c>
      <c r="C1843" s="272" t="s">
        <v>5829</v>
      </c>
      <c r="D1843" s="272" t="s">
        <v>5153</v>
      </c>
      <c r="E1843" s="269" t="s">
        <v>1708</v>
      </c>
      <c r="F1843" s="269" t="s">
        <v>1698</v>
      </c>
      <c r="G1843" s="269" t="s">
        <v>1709</v>
      </c>
      <c r="H1843" s="269" t="s">
        <v>1700</v>
      </c>
    </row>
    <row r="1844" spans="1:8" x14ac:dyDescent="0.25">
      <c r="A1844" s="272" t="s">
        <v>5830</v>
      </c>
      <c r="B1844" s="272" t="s">
        <v>5361</v>
      </c>
      <c r="C1844" s="272" t="s">
        <v>5831</v>
      </c>
      <c r="D1844" s="272" t="s">
        <v>5153</v>
      </c>
      <c r="E1844" s="269" t="s">
        <v>1697</v>
      </c>
      <c r="F1844" s="269" t="s">
        <v>1698</v>
      </c>
      <c r="G1844" s="269" t="s">
        <v>1699</v>
      </c>
      <c r="H1844" s="269" t="s">
        <v>1700</v>
      </c>
    </row>
    <row r="1845" spans="1:8" x14ac:dyDescent="0.25">
      <c r="A1845" s="273" t="s">
        <v>5832</v>
      </c>
      <c r="B1845" s="272" t="s">
        <v>5347</v>
      </c>
      <c r="C1845" s="272" t="s">
        <v>5833</v>
      </c>
      <c r="D1845" s="272" t="s">
        <v>5149</v>
      </c>
      <c r="E1845" s="269" t="s">
        <v>1677</v>
      </c>
      <c r="F1845" s="269" t="s">
        <v>1393</v>
      </c>
      <c r="G1845" s="269" t="s">
        <v>1678</v>
      </c>
      <c r="H1845" s="269" t="s">
        <v>1621</v>
      </c>
    </row>
    <row r="1846" spans="1:8" x14ac:dyDescent="0.25">
      <c r="A1846" s="273" t="s">
        <v>5834</v>
      </c>
      <c r="B1846" s="272" t="s">
        <v>5347</v>
      </c>
      <c r="C1846" s="272" t="s">
        <v>5835</v>
      </c>
      <c r="D1846" s="272" t="s">
        <v>5149</v>
      </c>
      <c r="E1846" s="269" t="s">
        <v>1721</v>
      </c>
      <c r="F1846" s="269" t="s">
        <v>1393</v>
      </c>
      <c r="G1846" s="269" t="s">
        <v>1649</v>
      </c>
      <c r="H1846" s="269" t="s">
        <v>1621</v>
      </c>
    </row>
    <row r="1847" spans="1:8" x14ac:dyDescent="0.25">
      <c r="A1847" s="273" t="s">
        <v>5836</v>
      </c>
      <c r="B1847" s="272" t="s">
        <v>5356</v>
      </c>
      <c r="C1847" s="272" t="s">
        <v>5837</v>
      </c>
      <c r="D1847" s="272" t="s">
        <v>5149</v>
      </c>
      <c r="E1847" s="269" t="s">
        <v>1619</v>
      </c>
      <c r="F1847" s="269" t="s">
        <v>1393</v>
      </c>
      <c r="G1847" s="269" t="s">
        <v>1620</v>
      </c>
      <c r="H1847" s="269" t="s">
        <v>1621</v>
      </c>
    </row>
    <row r="1848" spans="1:8" x14ac:dyDescent="0.25">
      <c r="A1848" s="273" t="s">
        <v>5838</v>
      </c>
      <c r="B1848" s="272" t="s">
        <v>5356</v>
      </c>
      <c r="C1848" s="272" t="s">
        <v>1399</v>
      </c>
      <c r="D1848" s="272" t="s">
        <v>5149</v>
      </c>
      <c r="E1848" s="269" t="s">
        <v>1635</v>
      </c>
      <c r="F1848" s="269" t="s">
        <v>1393</v>
      </c>
      <c r="G1848" s="269" t="s">
        <v>1620</v>
      </c>
      <c r="H1848" s="269" t="s">
        <v>1621</v>
      </c>
    </row>
    <row r="1849" spans="1:8" x14ac:dyDescent="0.25">
      <c r="A1849" s="272" t="s">
        <v>5839</v>
      </c>
      <c r="B1849" s="272" t="s">
        <v>5361</v>
      </c>
      <c r="C1849" s="272" t="s">
        <v>5840</v>
      </c>
      <c r="D1849" s="272" t="s">
        <v>5153</v>
      </c>
      <c r="E1849" s="269" t="s">
        <v>1877</v>
      </c>
      <c r="F1849" s="269" t="s">
        <v>1698</v>
      </c>
      <c r="G1849" s="269" t="s">
        <v>1709</v>
      </c>
      <c r="H1849" s="269" t="s">
        <v>1700</v>
      </c>
    </row>
    <row r="1850" spans="1:8" x14ac:dyDescent="0.25">
      <c r="A1850" s="272" t="s">
        <v>5841</v>
      </c>
      <c r="B1850" s="272" t="s">
        <v>5358</v>
      </c>
      <c r="C1850" s="272" t="s">
        <v>5842</v>
      </c>
      <c r="D1850" s="272" t="s">
        <v>5153</v>
      </c>
      <c r="E1850" s="269" t="s">
        <v>1969</v>
      </c>
      <c r="F1850" s="269" t="s">
        <v>1698</v>
      </c>
      <c r="G1850" s="269" t="s">
        <v>1709</v>
      </c>
      <c r="H1850" s="269" t="s">
        <v>1700</v>
      </c>
    </row>
    <row r="1851" spans="1:8" x14ac:dyDescent="0.25">
      <c r="A1851" s="272" t="s">
        <v>5843</v>
      </c>
      <c r="B1851" s="272" t="s">
        <v>5361</v>
      </c>
      <c r="C1851" s="272" t="s">
        <v>5844</v>
      </c>
      <c r="D1851" s="272" t="s">
        <v>5153</v>
      </c>
      <c r="E1851" s="269" t="s">
        <v>1839</v>
      </c>
      <c r="F1851" s="269" t="s">
        <v>1698</v>
      </c>
      <c r="G1851" s="269" t="s">
        <v>1699</v>
      </c>
      <c r="H1851" s="269" t="s">
        <v>1700</v>
      </c>
    </row>
    <row r="1852" spans="1:8" x14ac:dyDescent="0.25">
      <c r="A1852" s="272" t="s">
        <v>5845</v>
      </c>
      <c r="B1852" s="272" t="s">
        <v>5358</v>
      </c>
      <c r="C1852" s="272" t="s">
        <v>5846</v>
      </c>
      <c r="D1852" s="272" t="s">
        <v>5153</v>
      </c>
      <c r="E1852" s="269" t="s">
        <v>1948</v>
      </c>
      <c r="F1852" s="269" t="s">
        <v>1698</v>
      </c>
      <c r="G1852" s="269" t="s">
        <v>1699</v>
      </c>
      <c r="H1852" s="269" t="s">
        <v>1700</v>
      </c>
    </row>
    <row r="1853" spans="1:8" x14ac:dyDescent="0.25">
      <c r="A1853" s="272" t="s">
        <v>5847</v>
      </c>
      <c r="B1853" s="272" t="s">
        <v>5361</v>
      </c>
      <c r="C1853" s="272" t="s">
        <v>5848</v>
      </c>
      <c r="D1853" s="272" t="s">
        <v>5153</v>
      </c>
      <c r="E1853" s="269" t="s">
        <v>1741</v>
      </c>
      <c r="F1853" s="269" t="s">
        <v>1698</v>
      </c>
      <c r="G1853" s="269" t="s">
        <v>1699</v>
      </c>
      <c r="H1853" s="269" t="s">
        <v>1700</v>
      </c>
    </row>
    <row r="1854" spans="1:8" x14ac:dyDescent="0.25">
      <c r="A1854" s="272" t="s">
        <v>5849</v>
      </c>
      <c r="B1854" s="272" t="s">
        <v>5361</v>
      </c>
      <c r="C1854" s="272" t="s">
        <v>5850</v>
      </c>
      <c r="D1854" s="272" t="s">
        <v>5153</v>
      </c>
      <c r="E1854" s="269" t="s">
        <v>1708</v>
      </c>
      <c r="F1854" s="269" t="s">
        <v>1698</v>
      </c>
      <c r="G1854" s="269" t="s">
        <v>1709</v>
      </c>
      <c r="H1854" s="269" t="s">
        <v>1700</v>
      </c>
    </row>
    <row r="1855" spans="1:8" x14ac:dyDescent="0.25">
      <c r="A1855" s="272" t="s">
        <v>5851</v>
      </c>
      <c r="B1855" s="272" t="s">
        <v>5372</v>
      </c>
      <c r="C1855" s="272" t="s">
        <v>5852</v>
      </c>
      <c r="D1855" s="272" t="s">
        <v>5153</v>
      </c>
      <c r="E1855" s="269" t="s">
        <v>1697</v>
      </c>
      <c r="F1855" s="269" t="s">
        <v>1698</v>
      </c>
      <c r="G1855" s="269" t="s">
        <v>1699</v>
      </c>
      <c r="H1855" s="269" t="s">
        <v>1700</v>
      </c>
    </row>
    <row r="1856" spans="1:8" x14ac:dyDescent="0.25">
      <c r="A1856" s="272" t="s">
        <v>5853</v>
      </c>
      <c r="B1856" s="272" t="s">
        <v>5361</v>
      </c>
      <c r="C1856" s="272" t="s">
        <v>5854</v>
      </c>
      <c r="D1856" s="272" t="s">
        <v>5153</v>
      </c>
      <c r="E1856" s="269" t="s">
        <v>1839</v>
      </c>
      <c r="F1856" s="269" t="s">
        <v>1698</v>
      </c>
      <c r="G1856" s="269" t="s">
        <v>1699</v>
      </c>
      <c r="H1856" s="269" t="s">
        <v>1700</v>
      </c>
    </row>
    <row r="1857" spans="1:8" x14ac:dyDescent="0.25">
      <c r="A1857" s="272" t="s">
        <v>5855</v>
      </c>
      <c r="B1857" s="272" t="s">
        <v>5361</v>
      </c>
      <c r="C1857" s="272" t="s">
        <v>5856</v>
      </c>
      <c r="D1857" s="272" t="s">
        <v>5153</v>
      </c>
      <c r="E1857" s="269" t="s">
        <v>1864</v>
      </c>
      <c r="F1857" s="269" t="s">
        <v>1698</v>
      </c>
      <c r="G1857" s="269" t="s">
        <v>1699</v>
      </c>
      <c r="H1857" s="269" t="s">
        <v>1700</v>
      </c>
    </row>
    <row r="1858" spans="1:8" x14ac:dyDescent="0.25">
      <c r="A1858" s="272" t="s">
        <v>5857</v>
      </c>
      <c r="B1858" s="272" t="s">
        <v>5361</v>
      </c>
      <c r="C1858" s="272" t="s">
        <v>5858</v>
      </c>
      <c r="D1858" s="272" t="s">
        <v>5153</v>
      </c>
      <c r="E1858" s="269" t="s">
        <v>1917</v>
      </c>
      <c r="F1858" s="269" t="s">
        <v>1698</v>
      </c>
      <c r="G1858" s="269" t="s">
        <v>1699</v>
      </c>
      <c r="H1858" s="269" t="s">
        <v>1700</v>
      </c>
    </row>
    <row r="1859" spans="1:8" x14ac:dyDescent="0.25">
      <c r="A1859" s="272" t="s">
        <v>5859</v>
      </c>
      <c r="B1859" s="272" t="s">
        <v>5361</v>
      </c>
      <c r="C1859" s="272" t="s">
        <v>5860</v>
      </c>
      <c r="D1859" s="272" t="s">
        <v>5153</v>
      </c>
      <c r="E1859" s="269" t="s">
        <v>1853</v>
      </c>
      <c r="F1859" s="269" t="s">
        <v>1698</v>
      </c>
      <c r="G1859" s="269" t="s">
        <v>1699</v>
      </c>
      <c r="H1859" s="269" t="s">
        <v>1700</v>
      </c>
    </row>
    <row r="1860" spans="1:8" x14ac:dyDescent="0.25">
      <c r="A1860" s="272" t="s">
        <v>5861</v>
      </c>
      <c r="B1860" s="272" t="s">
        <v>5361</v>
      </c>
      <c r="C1860" s="272" t="s">
        <v>5862</v>
      </c>
      <c r="D1860" s="272" t="s">
        <v>5153</v>
      </c>
      <c r="E1860" s="269" t="s">
        <v>1697</v>
      </c>
      <c r="F1860" s="269" t="s">
        <v>1698</v>
      </c>
      <c r="G1860" s="269" t="s">
        <v>1699</v>
      </c>
      <c r="H1860" s="269" t="s">
        <v>1700</v>
      </c>
    </row>
    <row r="1861" spans="1:8" x14ac:dyDescent="0.25">
      <c r="A1861" s="272" t="s">
        <v>5863</v>
      </c>
      <c r="B1861" s="272" t="s">
        <v>5361</v>
      </c>
      <c r="C1861" s="272" t="s">
        <v>5864</v>
      </c>
      <c r="D1861" s="272" t="s">
        <v>5153</v>
      </c>
      <c r="E1861" s="269" t="s">
        <v>1877</v>
      </c>
      <c r="F1861" s="269" t="s">
        <v>1698</v>
      </c>
      <c r="G1861" s="269" t="s">
        <v>1709</v>
      </c>
      <c r="H1861" s="269" t="s">
        <v>1700</v>
      </c>
    </row>
    <row r="1862" spans="1:8" x14ac:dyDescent="0.25">
      <c r="A1862" s="272" t="s">
        <v>5865</v>
      </c>
      <c r="B1862" s="272" t="s">
        <v>5361</v>
      </c>
      <c r="C1862" s="272" t="s">
        <v>5866</v>
      </c>
      <c r="D1862" s="272" t="s">
        <v>5153</v>
      </c>
      <c r="E1862" s="269" t="s">
        <v>1741</v>
      </c>
      <c r="F1862" s="269" t="s">
        <v>1698</v>
      </c>
      <c r="G1862" s="269" t="s">
        <v>1699</v>
      </c>
      <c r="H1862" s="269" t="s">
        <v>1700</v>
      </c>
    </row>
    <row r="1863" spans="1:8" x14ac:dyDescent="0.25">
      <c r="A1863" s="272" t="s">
        <v>5867</v>
      </c>
      <c r="B1863" s="272" t="s">
        <v>5361</v>
      </c>
      <c r="C1863" s="272" t="s">
        <v>5868</v>
      </c>
      <c r="D1863" s="272" t="s">
        <v>5153</v>
      </c>
      <c r="E1863" s="269" t="s">
        <v>1877</v>
      </c>
      <c r="F1863" s="269" t="s">
        <v>1698</v>
      </c>
      <c r="G1863" s="269" t="s">
        <v>1709</v>
      </c>
      <c r="H1863" s="269" t="s">
        <v>1700</v>
      </c>
    </row>
    <row r="1864" spans="1:8" x14ac:dyDescent="0.25">
      <c r="A1864" s="272" t="s">
        <v>5869</v>
      </c>
      <c r="B1864" s="272" t="s">
        <v>5361</v>
      </c>
      <c r="C1864" s="272" t="s">
        <v>5870</v>
      </c>
      <c r="D1864" s="272" t="s">
        <v>5153</v>
      </c>
      <c r="E1864" s="269" t="s">
        <v>1864</v>
      </c>
      <c r="F1864" s="269" t="s">
        <v>1698</v>
      </c>
      <c r="G1864" s="269" t="s">
        <v>1699</v>
      </c>
      <c r="H1864" s="269" t="s">
        <v>1700</v>
      </c>
    </row>
    <row r="1865" spans="1:8" x14ac:dyDescent="0.25">
      <c r="A1865" s="272" t="s">
        <v>5871</v>
      </c>
      <c r="B1865" s="272" t="s">
        <v>5361</v>
      </c>
      <c r="C1865" s="272" t="s">
        <v>5872</v>
      </c>
      <c r="D1865" s="272" t="s">
        <v>5153</v>
      </c>
      <c r="E1865" s="269" t="s">
        <v>1864</v>
      </c>
      <c r="F1865" s="269" t="s">
        <v>1698</v>
      </c>
      <c r="G1865" s="269" t="s">
        <v>1699</v>
      </c>
      <c r="H1865" s="269" t="s">
        <v>1700</v>
      </c>
    </row>
    <row r="1866" spans="1:8" x14ac:dyDescent="0.25">
      <c r="A1866" s="272" t="s">
        <v>5873</v>
      </c>
      <c r="B1866" s="272" t="s">
        <v>5361</v>
      </c>
      <c r="C1866" s="272" t="s">
        <v>5874</v>
      </c>
      <c r="D1866" s="272" t="s">
        <v>5153</v>
      </c>
      <c r="E1866" s="269" t="s">
        <v>1741</v>
      </c>
      <c r="F1866" s="269" t="s">
        <v>1698</v>
      </c>
      <c r="G1866" s="269" t="s">
        <v>1699</v>
      </c>
      <c r="H1866" s="269" t="s">
        <v>1700</v>
      </c>
    </row>
    <row r="1867" spans="1:8" x14ac:dyDescent="0.25">
      <c r="A1867" s="272" t="s">
        <v>5875</v>
      </c>
      <c r="B1867" s="272" t="s">
        <v>5361</v>
      </c>
      <c r="C1867" s="272" t="s">
        <v>5876</v>
      </c>
      <c r="D1867" s="272" t="s">
        <v>5153</v>
      </c>
      <c r="E1867" s="269" t="s">
        <v>1708</v>
      </c>
      <c r="F1867" s="269" t="s">
        <v>1698</v>
      </c>
      <c r="G1867" s="269" t="s">
        <v>1709</v>
      </c>
      <c r="H1867" s="269" t="s">
        <v>1700</v>
      </c>
    </row>
    <row r="1868" spans="1:8" x14ac:dyDescent="0.25">
      <c r="A1868" s="272" t="s">
        <v>5877</v>
      </c>
      <c r="B1868" s="272" t="s">
        <v>5361</v>
      </c>
      <c r="C1868" s="272" t="s">
        <v>5878</v>
      </c>
      <c r="D1868" s="272" t="s">
        <v>5153</v>
      </c>
      <c r="E1868" s="269" t="s">
        <v>1839</v>
      </c>
      <c r="F1868" s="269" t="s">
        <v>1698</v>
      </c>
      <c r="G1868" s="269" t="s">
        <v>1699</v>
      </c>
      <c r="H1868" s="269" t="s">
        <v>1700</v>
      </c>
    </row>
    <row r="1869" spans="1:8" x14ac:dyDescent="0.25">
      <c r="A1869" s="272" t="s">
        <v>5879</v>
      </c>
      <c r="B1869" s="272" t="s">
        <v>5358</v>
      </c>
      <c r="C1869" s="272" t="s">
        <v>5880</v>
      </c>
      <c r="D1869" s="272" t="s">
        <v>5153</v>
      </c>
      <c r="E1869" s="269" t="s">
        <v>1843</v>
      </c>
      <c r="F1869" s="269" t="s">
        <v>1698</v>
      </c>
      <c r="G1869" s="269" t="s">
        <v>1709</v>
      </c>
      <c r="H1869" s="269" t="s">
        <v>1700</v>
      </c>
    </row>
    <row r="1870" spans="1:8" x14ac:dyDescent="0.25">
      <c r="A1870" s="272" t="s">
        <v>5881</v>
      </c>
      <c r="B1870" s="272" t="s">
        <v>5361</v>
      </c>
      <c r="C1870" s="272" t="s">
        <v>5882</v>
      </c>
      <c r="D1870" s="272" t="s">
        <v>5153</v>
      </c>
      <c r="E1870" s="269" t="s">
        <v>1917</v>
      </c>
      <c r="F1870" s="269" t="s">
        <v>1698</v>
      </c>
      <c r="G1870" s="269" t="s">
        <v>1699</v>
      </c>
      <c r="H1870" s="269" t="s">
        <v>1700</v>
      </c>
    </row>
    <row r="1871" spans="1:8" x14ac:dyDescent="0.25">
      <c r="A1871" s="272" t="s">
        <v>5883</v>
      </c>
      <c r="B1871" s="272" t="s">
        <v>5358</v>
      </c>
      <c r="C1871" s="272" t="s">
        <v>5884</v>
      </c>
      <c r="D1871" s="272" t="s">
        <v>5153</v>
      </c>
      <c r="E1871" s="269" t="s">
        <v>1969</v>
      </c>
      <c r="F1871" s="269" t="s">
        <v>1698</v>
      </c>
      <c r="G1871" s="269" t="s">
        <v>1709</v>
      </c>
      <c r="H1871" s="269" t="s">
        <v>1700</v>
      </c>
    </row>
    <row r="1872" spans="1:8" x14ac:dyDescent="0.25">
      <c r="A1872" s="272" t="s">
        <v>5885</v>
      </c>
      <c r="B1872" s="272" t="s">
        <v>5361</v>
      </c>
      <c r="C1872" s="272" t="s">
        <v>5886</v>
      </c>
      <c r="D1872" s="272" t="s">
        <v>5153</v>
      </c>
      <c r="E1872" s="269" t="s">
        <v>1877</v>
      </c>
      <c r="F1872" s="269" t="s">
        <v>1698</v>
      </c>
      <c r="G1872" s="269" t="s">
        <v>1709</v>
      </c>
      <c r="H1872" s="269" t="s">
        <v>1700</v>
      </c>
    </row>
    <row r="1873" spans="1:8" x14ac:dyDescent="0.25">
      <c r="A1873" s="273" t="s">
        <v>5887</v>
      </c>
      <c r="B1873" s="272" t="s">
        <v>5347</v>
      </c>
      <c r="C1873" s="272" t="s">
        <v>5888</v>
      </c>
      <c r="D1873" s="272" t="s">
        <v>5149</v>
      </c>
      <c r="E1873" s="269" t="s">
        <v>1721</v>
      </c>
      <c r="F1873" s="269" t="s">
        <v>1393</v>
      </c>
      <c r="G1873" s="269" t="s">
        <v>1649</v>
      </c>
      <c r="H1873" s="269" t="s">
        <v>1621</v>
      </c>
    </row>
    <row r="1874" spans="1:8" x14ac:dyDescent="0.25">
      <c r="A1874" s="273" t="s">
        <v>5889</v>
      </c>
      <c r="B1874" s="272" t="s">
        <v>5356</v>
      </c>
      <c r="C1874" s="272" t="s">
        <v>5890</v>
      </c>
      <c r="D1874" s="272" t="s">
        <v>5149</v>
      </c>
      <c r="E1874" s="269" t="s">
        <v>1724</v>
      </c>
      <c r="F1874" s="269" t="s">
        <v>1393</v>
      </c>
      <c r="G1874" s="269" t="s">
        <v>1630</v>
      </c>
      <c r="H1874" s="269" t="s">
        <v>1621</v>
      </c>
    </row>
    <row r="1875" spans="1:8" x14ac:dyDescent="0.25">
      <c r="A1875" s="273" t="s">
        <v>5891</v>
      </c>
      <c r="B1875" s="272" t="s">
        <v>5356</v>
      </c>
      <c r="C1875" s="272" t="s">
        <v>5892</v>
      </c>
      <c r="D1875" s="272" t="s">
        <v>5149</v>
      </c>
      <c r="E1875" s="269" t="s">
        <v>1759</v>
      </c>
      <c r="F1875" s="269" t="s">
        <v>1393</v>
      </c>
      <c r="G1875" s="269" t="s">
        <v>1630</v>
      </c>
      <c r="H1875" s="269" t="s">
        <v>1621</v>
      </c>
    </row>
    <row r="1876" spans="1:8" x14ac:dyDescent="0.25">
      <c r="A1876" s="273" t="s">
        <v>5893</v>
      </c>
      <c r="B1876" s="272" t="s">
        <v>5356</v>
      </c>
      <c r="C1876" s="272" t="s">
        <v>1423</v>
      </c>
      <c r="D1876" s="272" t="s">
        <v>5149</v>
      </c>
      <c r="E1876" s="269" t="s">
        <v>1635</v>
      </c>
      <c r="F1876" s="269" t="s">
        <v>1393</v>
      </c>
      <c r="G1876" s="269" t="s">
        <v>1620</v>
      </c>
      <c r="H1876" s="269" t="s">
        <v>1621</v>
      </c>
    </row>
    <row r="1877" spans="1:8" x14ac:dyDescent="0.25">
      <c r="A1877" s="273" t="s">
        <v>5894</v>
      </c>
      <c r="B1877" s="272" t="s">
        <v>5356</v>
      </c>
      <c r="C1877" s="272" t="s">
        <v>5895</v>
      </c>
      <c r="D1877" s="272" t="s">
        <v>5149</v>
      </c>
      <c r="E1877" s="269" t="s">
        <v>1625</v>
      </c>
      <c r="F1877" s="269" t="s">
        <v>1393</v>
      </c>
      <c r="G1877" s="269" t="s">
        <v>1630</v>
      </c>
      <c r="H1877" s="269" t="s">
        <v>1621</v>
      </c>
    </row>
    <row r="1878" spans="1:8" x14ac:dyDescent="0.25">
      <c r="A1878" s="273" t="s">
        <v>5896</v>
      </c>
      <c r="B1878" s="272" t="s">
        <v>5356</v>
      </c>
      <c r="C1878" s="272" t="s">
        <v>5897</v>
      </c>
      <c r="D1878" s="272" t="s">
        <v>5149</v>
      </c>
      <c r="E1878" s="269" t="s">
        <v>2129</v>
      </c>
      <c r="F1878" s="269" t="s">
        <v>1393</v>
      </c>
      <c r="G1878" s="269" t="s">
        <v>1649</v>
      </c>
      <c r="H1878" s="269" t="s">
        <v>1621</v>
      </c>
    </row>
    <row r="1879" spans="1:8" x14ac:dyDescent="0.25">
      <c r="A1879" s="273" t="s">
        <v>5898</v>
      </c>
      <c r="B1879" s="272" t="s">
        <v>5356</v>
      </c>
      <c r="C1879" s="272" t="s">
        <v>5899</v>
      </c>
      <c r="D1879" s="272" t="s">
        <v>5149</v>
      </c>
      <c r="E1879" s="269" t="s">
        <v>2129</v>
      </c>
      <c r="F1879" s="269" t="s">
        <v>1393</v>
      </c>
      <c r="G1879" s="269" t="s">
        <v>1649</v>
      </c>
      <c r="H1879" s="269" t="s">
        <v>1621</v>
      </c>
    </row>
    <row r="1880" spans="1:8" x14ac:dyDescent="0.25">
      <c r="A1880" s="273" t="s">
        <v>5900</v>
      </c>
      <c r="B1880" s="272" t="s">
        <v>5356</v>
      </c>
      <c r="C1880" s="272" t="s">
        <v>5901</v>
      </c>
      <c r="D1880" s="272" t="s">
        <v>5149</v>
      </c>
      <c r="E1880" s="269" t="s">
        <v>1625</v>
      </c>
      <c r="F1880" s="269" t="s">
        <v>1393</v>
      </c>
      <c r="G1880" s="269" t="s">
        <v>1630</v>
      </c>
      <c r="H1880" s="269" t="s">
        <v>1621</v>
      </c>
    </row>
    <row r="1881" spans="1:8" x14ac:dyDescent="0.25">
      <c r="A1881" s="273" t="s">
        <v>5902</v>
      </c>
      <c r="B1881" s="272" t="s">
        <v>5350</v>
      </c>
      <c r="C1881" s="272" t="s">
        <v>5903</v>
      </c>
      <c r="D1881" s="272" t="s">
        <v>5149</v>
      </c>
      <c r="E1881" s="269" t="s">
        <v>1771</v>
      </c>
      <c r="F1881" s="269" t="s">
        <v>1393</v>
      </c>
      <c r="G1881" s="269" t="s">
        <v>1620</v>
      </c>
      <c r="H1881" s="269" t="s">
        <v>1621</v>
      </c>
    </row>
    <row r="1882" spans="1:8" x14ac:dyDescent="0.25">
      <c r="A1882" s="272" t="s">
        <v>5904</v>
      </c>
      <c r="B1882" s="272" t="s">
        <v>5361</v>
      </c>
      <c r="C1882" s="272" t="s">
        <v>5905</v>
      </c>
      <c r="D1882" s="272" t="s">
        <v>5153</v>
      </c>
      <c r="E1882" s="269" t="s">
        <v>1853</v>
      </c>
      <c r="F1882" s="269" t="s">
        <v>1698</v>
      </c>
      <c r="G1882" s="269" t="s">
        <v>1699</v>
      </c>
      <c r="H1882" s="269" t="s">
        <v>1700</v>
      </c>
    </row>
    <row r="1883" spans="1:8" x14ac:dyDescent="0.25">
      <c r="A1883" s="272" t="s">
        <v>5906</v>
      </c>
      <c r="B1883" s="272" t="s">
        <v>5361</v>
      </c>
      <c r="C1883" s="272" t="s">
        <v>5907</v>
      </c>
      <c r="D1883" s="272" t="s">
        <v>5153</v>
      </c>
      <c r="E1883" s="269" t="s">
        <v>1864</v>
      </c>
      <c r="F1883" s="269" t="s">
        <v>1698</v>
      </c>
      <c r="G1883" s="269" t="s">
        <v>1699</v>
      </c>
      <c r="H1883" s="269" t="s">
        <v>1700</v>
      </c>
    </row>
    <row r="1884" spans="1:8" x14ac:dyDescent="0.25">
      <c r="A1884" s="272" t="s">
        <v>5908</v>
      </c>
      <c r="B1884" s="272" t="s">
        <v>5361</v>
      </c>
      <c r="C1884" s="272" t="s">
        <v>5909</v>
      </c>
      <c r="D1884" s="272" t="s">
        <v>5153</v>
      </c>
      <c r="E1884" s="269" t="s">
        <v>1979</v>
      </c>
      <c r="F1884" s="269" t="s">
        <v>1698</v>
      </c>
      <c r="G1884" s="269" t="s">
        <v>1709</v>
      </c>
      <c r="H1884" s="269" t="s">
        <v>1700</v>
      </c>
    </row>
    <row r="1885" spans="1:8" x14ac:dyDescent="0.25">
      <c r="A1885" s="272" t="s">
        <v>5910</v>
      </c>
      <c r="B1885" s="272" t="s">
        <v>5361</v>
      </c>
      <c r="C1885" s="272" t="s">
        <v>5911</v>
      </c>
      <c r="D1885" s="272" t="s">
        <v>5153</v>
      </c>
      <c r="E1885" s="269" t="s">
        <v>1917</v>
      </c>
      <c r="F1885" s="269" t="s">
        <v>1698</v>
      </c>
      <c r="G1885" s="269" t="s">
        <v>1699</v>
      </c>
      <c r="H1885" s="269" t="s">
        <v>1700</v>
      </c>
    </row>
    <row r="1886" spans="1:8" x14ac:dyDescent="0.25">
      <c r="A1886" s="272" t="s">
        <v>5912</v>
      </c>
      <c r="B1886" s="272" t="s">
        <v>5358</v>
      </c>
      <c r="C1886" s="272" t="s">
        <v>5913</v>
      </c>
      <c r="D1886" s="272" t="s">
        <v>5153</v>
      </c>
      <c r="E1886" s="269" t="s">
        <v>1843</v>
      </c>
      <c r="F1886" s="269" t="s">
        <v>1698</v>
      </c>
      <c r="G1886" s="269" t="s">
        <v>1709</v>
      </c>
      <c r="H1886" s="269" t="s">
        <v>1700</v>
      </c>
    </row>
    <row r="1887" spans="1:8" x14ac:dyDescent="0.25">
      <c r="A1887" s="272" t="s">
        <v>5914</v>
      </c>
      <c r="B1887" s="272" t="s">
        <v>5361</v>
      </c>
      <c r="C1887" s="272" t="s">
        <v>5915</v>
      </c>
      <c r="D1887" s="272" t="s">
        <v>5153</v>
      </c>
      <c r="E1887" s="269" t="s">
        <v>1697</v>
      </c>
      <c r="F1887" s="269" t="s">
        <v>1698</v>
      </c>
      <c r="G1887" s="269" t="s">
        <v>1699</v>
      </c>
      <c r="H1887" s="269" t="s">
        <v>1700</v>
      </c>
    </row>
    <row r="1888" spans="1:8" x14ac:dyDescent="0.25">
      <c r="A1888" s="272" t="s">
        <v>5916</v>
      </c>
      <c r="B1888" s="272" t="s">
        <v>5361</v>
      </c>
      <c r="C1888" s="272" t="s">
        <v>5917</v>
      </c>
      <c r="D1888" s="272" t="s">
        <v>5153</v>
      </c>
      <c r="E1888" s="269" t="s">
        <v>1839</v>
      </c>
      <c r="F1888" s="269" t="s">
        <v>1698</v>
      </c>
      <c r="G1888" s="269" t="s">
        <v>1699</v>
      </c>
      <c r="H1888" s="269" t="s">
        <v>1700</v>
      </c>
    </row>
    <row r="1889" spans="1:8" x14ac:dyDescent="0.25">
      <c r="A1889" s="272" t="s">
        <v>5918</v>
      </c>
      <c r="B1889" s="272" t="s">
        <v>5358</v>
      </c>
      <c r="C1889" s="272" t="s">
        <v>5919</v>
      </c>
      <c r="D1889" s="272" t="s">
        <v>5153</v>
      </c>
      <c r="E1889" s="269" t="s">
        <v>1969</v>
      </c>
      <c r="F1889" s="269" t="s">
        <v>1698</v>
      </c>
      <c r="G1889" s="269" t="s">
        <v>1709</v>
      </c>
      <c r="H1889" s="269" t="s">
        <v>1700</v>
      </c>
    </row>
    <row r="1890" spans="1:8" x14ac:dyDescent="0.25">
      <c r="A1890" s="272" t="s">
        <v>5920</v>
      </c>
      <c r="B1890" s="272" t="s">
        <v>5358</v>
      </c>
      <c r="C1890" s="272" t="s">
        <v>5921</v>
      </c>
      <c r="D1890" s="272" t="s">
        <v>5153</v>
      </c>
      <c r="E1890" s="269" t="s">
        <v>1843</v>
      </c>
      <c r="F1890" s="269" t="s">
        <v>1698</v>
      </c>
      <c r="G1890" s="269" t="s">
        <v>1709</v>
      </c>
      <c r="H1890" s="269" t="s">
        <v>1700</v>
      </c>
    </row>
    <row r="1891" spans="1:8" x14ac:dyDescent="0.25">
      <c r="A1891" s="272" t="s">
        <v>5922</v>
      </c>
      <c r="B1891" s="272" t="s">
        <v>5361</v>
      </c>
      <c r="C1891" s="272" t="s">
        <v>5923</v>
      </c>
      <c r="D1891" s="272" t="s">
        <v>5153</v>
      </c>
      <c r="E1891" s="269" t="s">
        <v>1793</v>
      </c>
      <c r="F1891" s="269" t="s">
        <v>1698</v>
      </c>
      <c r="G1891" s="269" t="s">
        <v>1709</v>
      </c>
      <c r="H1891" s="269" t="s">
        <v>1700</v>
      </c>
    </row>
    <row r="1892" spans="1:8" x14ac:dyDescent="0.25">
      <c r="A1892" s="272" t="s">
        <v>5924</v>
      </c>
      <c r="B1892" s="272" t="s">
        <v>5361</v>
      </c>
      <c r="C1892" s="272" t="s">
        <v>5925</v>
      </c>
      <c r="D1892" s="272" t="s">
        <v>5153</v>
      </c>
      <c r="E1892" s="269" t="s">
        <v>1853</v>
      </c>
      <c r="F1892" s="269" t="s">
        <v>1698</v>
      </c>
      <c r="G1892" s="269" t="s">
        <v>1699</v>
      </c>
      <c r="H1892" s="269" t="s">
        <v>1700</v>
      </c>
    </row>
    <row r="1893" spans="1:8" x14ac:dyDescent="0.25">
      <c r="A1893" s="272" t="s">
        <v>5926</v>
      </c>
      <c r="B1893" s="272" t="s">
        <v>5361</v>
      </c>
      <c r="C1893" s="272" t="s">
        <v>5927</v>
      </c>
      <c r="D1893" s="272" t="s">
        <v>5153</v>
      </c>
      <c r="E1893" s="269" t="s">
        <v>1853</v>
      </c>
      <c r="F1893" s="269" t="s">
        <v>1698</v>
      </c>
      <c r="G1893" s="269" t="s">
        <v>1699</v>
      </c>
      <c r="H1893" s="269" t="s">
        <v>1700</v>
      </c>
    </row>
    <row r="1894" spans="1:8" x14ac:dyDescent="0.25">
      <c r="A1894" s="272" t="s">
        <v>5928</v>
      </c>
      <c r="B1894" s="272" t="s">
        <v>5361</v>
      </c>
      <c r="C1894" s="272" t="s">
        <v>5929</v>
      </c>
      <c r="D1894" s="272" t="s">
        <v>5153</v>
      </c>
      <c r="E1894" s="269" t="s">
        <v>1979</v>
      </c>
      <c r="F1894" s="269" t="s">
        <v>1698</v>
      </c>
      <c r="G1894" s="269" t="s">
        <v>1709</v>
      </c>
      <c r="H1894" s="269" t="s">
        <v>1700</v>
      </c>
    </row>
    <row r="1895" spans="1:8" x14ac:dyDescent="0.25">
      <c r="A1895" s="272" t="s">
        <v>5930</v>
      </c>
      <c r="B1895" s="272" t="s">
        <v>5361</v>
      </c>
      <c r="C1895" s="272" t="s">
        <v>5931</v>
      </c>
      <c r="D1895" s="272" t="s">
        <v>5153</v>
      </c>
      <c r="E1895" s="269" t="s">
        <v>1969</v>
      </c>
      <c r="F1895" s="269" t="s">
        <v>1698</v>
      </c>
      <c r="G1895" s="269" t="s">
        <v>1709</v>
      </c>
      <c r="H1895" s="269" t="s">
        <v>1700</v>
      </c>
    </row>
    <row r="1896" spans="1:8" x14ac:dyDescent="0.25">
      <c r="A1896" s="272" t="s">
        <v>5932</v>
      </c>
      <c r="B1896" s="272" t="s">
        <v>5361</v>
      </c>
      <c r="C1896" s="272" t="s">
        <v>5933</v>
      </c>
      <c r="D1896" s="272" t="s">
        <v>5153</v>
      </c>
      <c r="E1896" s="269" t="s">
        <v>1741</v>
      </c>
      <c r="F1896" s="269" t="s">
        <v>1698</v>
      </c>
      <c r="G1896" s="269" t="s">
        <v>1699</v>
      </c>
      <c r="H1896" s="269" t="s">
        <v>1700</v>
      </c>
    </row>
    <row r="1897" spans="1:8" x14ac:dyDescent="0.25">
      <c r="A1897" s="272" t="s">
        <v>5934</v>
      </c>
      <c r="B1897" s="272" t="s">
        <v>5361</v>
      </c>
      <c r="C1897" s="272" t="s">
        <v>5935</v>
      </c>
      <c r="D1897" s="272" t="s">
        <v>5153</v>
      </c>
      <c r="E1897" s="269" t="s">
        <v>1917</v>
      </c>
      <c r="F1897" s="269" t="s">
        <v>1698</v>
      </c>
      <c r="G1897" s="269" t="s">
        <v>1699</v>
      </c>
      <c r="H1897" s="269" t="s">
        <v>1700</v>
      </c>
    </row>
    <row r="1898" spans="1:8" x14ac:dyDescent="0.25">
      <c r="A1898" s="272" t="s">
        <v>5936</v>
      </c>
      <c r="B1898" s="272" t="s">
        <v>5361</v>
      </c>
      <c r="C1898" s="272" t="s">
        <v>5937</v>
      </c>
      <c r="D1898" s="272" t="s">
        <v>5153</v>
      </c>
      <c r="E1898" s="269" t="s">
        <v>1708</v>
      </c>
      <c r="F1898" s="269" t="s">
        <v>1698</v>
      </c>
      <c r="G1898" s="269" t="s">
        <v>1709</v>
      </c>
      <c r="H1898" s="269" t="s">
        <v>1700</v>
      </c>
    </row>
    <row r="1899" spans="1:8" x14ac:dyDescent="0.25">
      <c r="A1899" s="272" t="s">
        <v>5938</v>
      </c>
      <c r="B1899" s="272" t="s">
        <v>5361</v>
      </c>
      <c r="C1899" s="272" t="s">
        <v>5939</v>
      </c>
      <c r="D1899" s="272" t="s">
        <v>5153</v>
      </c>
      <c r="E1899" s="269" t="s">
        <v>1839</v>
      </c>
      <c r="F1899" s="269" t="s">
        <v>1698</v>
      </c>
      <c r="G1899" s="269" t="s">
        <v>1699</v>
      </c>
      <c r="H1899" s="269" t="s">
        <v>1700</v>
      </c>
    </row>
    <row r="1900" spans="1:8" x14ac:dyDescent="0.25">
      <c r="A1900" s="272" t="s">
        <v>5940</v>
      </c>
      <c r="B1900" s="272" t="s">
        <v>5361</v>
      </c>
      <c r="C1900" s="272" t="s">
        <v>5941</v>
      </c>
      <c r="D1900" s="272" t="s">
        <v>5153</v>
      </c>
      <c r="E1900" s="269" t="s">
        <v>1853</v>
      </c>
      <c r="F1900" s="269" t="s">
        <v>1698</v>
      </c>
      <c r="G1900" s="269" t="s">
        <v>1699</v>
      </c>
      <c r="H1900" s="269" t="s">
        <v>1700</v>
      </c>
    </row>
    <row r="1901" spans="1:8" x14ac:dyDescent="0.25">
      <c r="A1901" s="272" t="s">
        <v>5942</v>
      </c>
      <c r="B1901" s="272" t="s">
        <v>5361</v>
      </c>
      <c r="C1901" s="272" t="s">
        <v>5943</v>
      </c>
      <c r="D1901" s="272" t="s">
        <v>5153</v>
      </c>
      <c r="E1901" s="269" t="s">
        <v>1864</v>
      </c>
      <c r="F1901" s="269" t="s">
        <v>1698</v>
      </c>
      <c r="G1901" s="269" t="s">
        <v>1699</v>
      </c>
      <c r="H1901" s="269" t="s">
        <v>1700</v>
      </c>
    </row>
    <row r="1902" spans="1:8" x14ac:dyDescent="0.25">
      <c r="A1902" s="272" t="s">
        <v>5944</v>
      </c>
      <c r="B1902" s="272" t="s">
        <v>5361</v>
      </c>
      <c r="C1902" s="272" t="s">
        <v>5945</v>
      </c>
      <c r="D1902" s="272" t="s">
        <v>5153</v>
      </c>
      <c r="E1902" s="269" t="s">
        <v>1917</v>
      </c>
      <c r="F1902" s="269" t="s">
        <v>1698</v>
      </c>
      <c r="G1902" s="269" t="s">
        <v>1699</v>
      </c>
      <c r="H1902" s="269" t="s">
        <v>1700</v>
      </c>
    </row>
    <row r="1903" spans="1:8" x14ac:dyDescent="0.25">
      <c r="A1903" s="272" t="s">
        <v>5946</v>
      </c>
      <c r="B1903" s="272" t="s">
        <v>5361</v>
      </c>
      <c r="C1903" s="272" t="s">
        <v>5947</v>
      </c>
      <c r="D1903" s="272" t="s">
        <v>5153</v>
      </c>
      <c r="E1903" s="269" t="s">
        <v>1877</v>
      </c>
      <c r="F1903" s="269" t="s">
        <v>1698</v>
      </c>
      <c r="G1903" s="269" t="s">
        <v>1709</v>
      </c>
      <c r="H1903" s="269" t="s">
        <v>1700</v>
      </c>
    </row>
    <row r="1904" spans="1:8" x14ac:dyDescent="0.25">
      <c r="A1904" s="272" t="s">
        <v>5948</v>
      </c>
      <c r="B1904" s="272" t="s">
        <v>5361</v>
      </c>
      <c r="C1904" s="272" t="s">
        <v>5949</v>
      </c>
      <c r="D1904" s="272" t="s">
        <v>5153</v>
      </c>
      <c r="E1904" s="269" t="s">
        <v>1853</v>
      </c>
      <c r="F1904" s="269" t="s">
        <v>1698</v>
      </c>
      <c r="G1904" s="269" t="s">
        <v>1699</v>
      </c>
      <c r="H1904" s="269" t="s">
        <v>1700</v>
      </c>
    </row>
    <row r="1905" spans="1:8" x14ac:dyDescent="0.25">
      <c r="A1905" s="272" t="s">
        <v>5950</v>
      </c>
      <c r="B1905" s="272" t="s">
        <v>5361</v>
      </c>
      <c r="C1905" s="272" t="s">
        <v>5951</v>
      </c>
      <c r="D1905" s="272" t="s">
        <v>5153</v>
      </c>
      <c r="E1905" s="269" t="s">
        <v>1839</v>
      </c>
      <c r="F1905" s="269" t="s">
        <v>1698</v>
      </c>
      <c r="G1905" s="269" t="s">
        <v>1699</v>
      </c>
      <c r="H1905" s="269" t="s">
        <v>1700</v>
      </c>
    </row>
    <row r="1906" spans="1:8" x14ac:dyDescent="0.25">
      <c r="A1906" s="272" t="s">
        <v>5952</v>
      </c>
      <c r="B1906" s="272" t="s">
        <v>5361</v>
      </c>
      <c r="C1906" s="272" t="s">
        <v>5953</v>
      </c>
      <c r="D1906" s="272" t="s">
        <v>5153</v>
      </c>
      <c r="E1906" s="269" t="s">
        <v>1864</v>
      </c>
      <c r="F1906" s="269" t="s">
        <v>1698</v>
      </c>
      <c r="G1906" s="269" t="s">
        <v>1699</v>
      </c>
      <c r="H1906" s="269" t="s">
        <v>1700</v>
      </c>
    </row>
    <row r="1907" spans="1:8" x14ac:dyDescent="0.25">
      <c r="A1907" s="272" t="s">
        <v>5954</v>
      </c>
      <c r="B1907" s="272" t="s">
        <v>5361</v>
      </c>
      <c r="C1907" s="272" t="s">
        <v>5955</v>
      </c>
      <c r="D1907" s="272" t="s">
        <v>5153</v>
      </c>
      <c r="E1907" s="269" t="s">
        <v>1864</v>
      </c>
      <c r="F1907" s="269" t="s">
        <v>1698</v>
      </c>
      <c r="G1907" s="269" t="s">
        <v>1699</v>
      </c>
      <c r="H1907" s="269" t="s">
        <v>1700</v>
      </c>
    </row>
    <row r="1908" spans="1:8" x14ac:dyDescent="0.25">
      <c r="A1908" s="272" t="s">
        <v>5956</v>
      </c>
      <c r="B1908" s="272" t="s">
        <v>5361</v>
      </c>
      <c r="C1908" s="272" t="s">
        <v>5957</v>
      </c>
      <c r="D1908" s="272" t="s">
        <v>5153</v>
      </c>
      <c r="E1908" s="269" t="s">
        <v>1793</v>
      </c>
      <c r="F1908" s="269" t="s">
        <v>1698</v>
      </c>
      <c r="G1908" s="269" t="s">
        <v>1709</v>
      </c>
      <c r="H1908" s="269" t="s">
        <v>1700</v>
      </c>
    </row>
    <row r="1909" spans="1:8" x14ac:dyDescent="0.25">
      <c r="A1909" s="272" t="s">
        <v>5958</v>
      </c>
      <c r="B1909" s="272" t="s">
        <v>5361</v>
      </c>
      <c r="C1909" s="272" t="s">
        <v>5959</v>
      </c>
      <c r="D1909" s="272" t="s">
        <v>5153</v>
      </c>
      <c r="E1909" s="269" t="s">
        <v>1741</v>
      </c>
      <c r="F1909" s="269" t="s">
        <v>1698</v>
      </c>
      <c r="G1909" s="269" t="s">
        <v>1699</v>
      </c>
      <c r="H1909" s="269" t="s">
        <v>1700</v>
      </c>
    </row>
    <row r="1910" spans="1:8" x14ac:dyDescent="0.25">
      <c r="A1910" s="272" t="s">
        <v>5960</v>
      </c>
      <c r="B1910" s="272" t="s">
        <v>5361</v>
      </c>
      <c r="C1910" s="272" t="s">
        <v>5961</v>
      </c>
      <c r="D1910" s="272" t="s">
        <v>5153</v>
      </c>
      <c r="E1910" s="269" t="s">
        <v>1853</v>
      </c>
      <c r="F1910" s="269" t="s">
        <v>1698</v>
      </c>
      <c r="G1910" s="269" t="s">
        <v>1699</v>
      </c>
      <c r="H1910" s="269" t="s">
        <v>1700</v>
      </c>
    </row>
    <row r="1911" spans="1:8" x14ac:dyDescent="0.25">
      <c r="A1911" s="272" t="s">
        <v>5962</v>
      </c>
      <c r="B1911" s="272" t="s">
        <v>5361</v>
      </c>
      <c r="C1911" s="272" t="s">
        <v>5963</v>
      </c>
      <c r="D1911" s="272" t="s">
        <v>5153</v>
      </c>
      <c r="E1911" s="269" t="s">
        <v>1741</v>
      </c>
      <c r="F1911" s="269" t="s">
        <v>1698</v>
      </c>
      <c r="G1911" s="269" t="s">
        <v>1699</v>
      </c>
      <c r="H1911" s="269" t="s">
        <v>1700</v>
      </c>
    </row>
    <row r="1912" spans="1:8" x14ac:dyDescent="0.25">
      <c r="A1912" s="272" t="s">
        <v>5964</v>
      </c>
      <c r="B1912" s="272" t="s">
        <v>5361</v>
      </c>
      <c r="C1912" s="272" t="s">
        <v>5965</v>
      </c>
      <c r="D1912" s="272" t="s">
        <v>5153</v>
      </c>
      <c r="E1912" s="269" t="s">
        <v>1741</v>
      </c>
      <c r="F1912" s="269" t="s">
        <v>1698</v>
      </c>
      <c r="G1912" s="269" t="s">
        <v>1699</v>
      </c>
      <c r="H1912" s="269" t="s">
        <v>1700</v>
      </c>
    </row>
    <row r="1913" spans="1:8" x14ac:dyDescent="0.25">
      <c r="A1913" s="272" t="s">
        <v>5966</v>
      </c>
      <c r="B1913" s="272" t="s">
        <v>5470</v>
      </c>
      <c r="C1913" s="272" t="s">
        <v>5967</v>
      </c>
      <c r="D1913" s="272" t="s">
        <v>5153</v>
      </c>
      <c r="E1913" s="269" t="s">
        <v>3020</v>
      </c>
      <c r="F1913" s="269" t="s">
        <v>1698</v>
      </c>
      <c r="G1913" s="269" t="s">
        <v>1699</v>
      </c>
      <c r="H1913" s="269" t="s">
        <v>1700</v>
      </c>
    </row>
    <row r="1914" spans="1:8" x14ac:dyDescent="0.25">
      <c r="A1914" s="272" t="s">
        <v>5968</v>
      </c>
      <c r="B1914" s="272" t="s">
        <v>5361</v>
      </c>
      <c r="C1914" s="272" t="s">
        <v>5969</v>
      </c>
      <c r="D1914" s="272" t="s">
        <v>5153</v>
      </c>
      <c r="E1914" s="269" t="s">
        <v>1741</v>
      </c>
      <c r="F1914" s="269" t="s">
        <v>1698</v>
      </c>
      <c r="G1914" s="269" t="s">
        <v>1699</v>
      </c>
      <c r="H1914" s="269" t="s">
        <v>1700</v>
      </c>
    </row>
    <row r="1915" spans="1:8" x14ac:dyDescent="0.25">
      <c r="A1915" s="272" t="s">
        <v>5970</v>
      </c>
      <c r="B1915" s="272" t="s">
        <v>5361</v>
      </c>
      <c r="C1915" s="272" t="s">
        <v>5971</v>
      </c>
      <c r="D1915" s="272" t="s">
        <v>5153</v>
      </c>
      <c r="E1915" s="269" t="s">
        <v>1917</v>
      </c>
      <c r="F1915" s="269" t="s">
        <v>1698</v>
      </c>
      <c r="G1915" s="269" t="s">
        <v>1699</v>
      </c>
      <c r="H1915" s="269" t="s">
        <v>1700</v>
      </c>
    </row>
    <row r="1916" spans="1:8" x14ac:dyDescent="0.25">
      <c r="A1916" s="272" t="s">
        <v>5972</v>
      </c>
      <c r="B1916" s="272" t="s">
        <v>5361</v>
      </c>
      <c r="C1916" s="272" t="s">
        <v>5973</v>
      </c>
      <c r="D1916" s="272" t="s">
        <v>5153</v>
      </c>
      <c r="E1916" s="269" t="s">
        <v>1917</v>
      </c>
      <c r="F1916" s="269" t="s">
        <v>1698</v>
      </c>
      <c r="G1916" s="269" t="s">
        <v>1699</v>
      </c>
      <c r="H1916" s="269" t="s">
        <v>1700</v>
      </c>
    </row>
    <row r="1917" spans="1:8" x14ac:dyDescent="0.25">
      <c r="A1917" s="272" t="s">
        <v>5974</v>
      </c>
      <c r="B1917" s="272" t="s">
        <v>5361</v>
      </c>
      <c r="C1917" s="272" t="s">
        <v>5975</v>
      </c>
      <c r="D1917" s="272" t="s">
        <v>5153</v>
      </c>
      <c r="E1917" s="269" t="s">
        <v>1793</v>
      </c>
      <c r="F1917" s="269" t="s">
        <v>1698</v>
      </c>
      <c r="G1917" s="269" t="s">
        <v>1709</v>
      </c>
      <c r="H1917" s="269" t="s">
        <v>1700</v>
      </c>
    </row>
    <row r="1918" spans="1:8" x14ac:dyDescent="0.25">
      <c r="A1918" s="272" t="s">
        <v>5976</v>
      </c>
      <c r="B1918" s="272" t="s">
        <v>5361</v>
      </c>
      <c r="C1918" s="272" t="s">
        <v>5977</v>
      </c>
      <c r="D1918" s="272" t="s">
        <v>5153</v>
      </c>
      <c r="E1918" s="269" t="s">
        <v>1741</v>
      </c>
      <c r="F1918" s="269" t="s">
        <v>1698</v>
      </c>
      <c r="G1918" s="269" t="s">
        <v>1699</v>
      </c>
      <c r="H1918" s="269" t="s">
        <v>1700</v>
      </c>
    </row>
    <row r="1919" spans="1:8" x14ac:dyDescent="0.25">
      <c r="A1919" s="272" t="s">
        <v>5978</v>
      </c>
      <c r="B1919" s="272" t="s">
        <v>5358</v>
      </c>
      <c r="C1919" s="272" t="s">
        <v>5979</v>
      </c>
      <c r="D1919" s="272" t="s">
        <v>5153</v>
      </c>
      <c r="E1919" s="269" t="s">
        <v>1843</v>
      </c>
      <c r="F1919" s="269" t="s">
        <v>1698</v>
      </c>
      <c r="G1919" s="269" t="s">
        <v>1709</v>
      </c>
      <c r="H1919" s="269" t="s">
        <v>1700</v>
      </c>
    </row>
    <row r="1920" spans="1:8" x14ac:dyDescent="0.25">
      <c r="A1920" s="272" t="s">
        <v>5980</v>
      </c>
      <c r="B1920" s="272" t="s">
        <v>5361</v>
      </c>
      <c r="C1920" s="272" t="s">
        <v>5981</v>
      </c>
      <c r="D1920" s="272" t="s">
        <v>5153</v>
      </c>
      <c r="E1920" s="269" t="s">
        <v>1697</v>
      </c>
      <c r="F1920" s="269" t="s">
        <v>1698</v>
      </c>
      <c r="G1920" s="269" t="s">
        <v>1699</v>
      </c>
      <c r="H1920" s="269" t="s">
        <v>1700</v>
      </c>
    </row>
    <row r="1921" spans="1:8" x14ac:dyDescent="0.25">
      <c r="A1921" s="272" t="s">
        <v>5982</v>
      </c>
      <c r="B1921" s="272" t="s">
        <v>5361</v>
      </c>
      <c r="C1921" s="272" t="s">
        <v>5983</v>
      </c>
      <c r="D1921" s="272" t="s">
        <v>5153</v>
      </c>
      <c r="E1921" s="269" t="s">
        <v>1917</v>
      </c>
      <c r="F1921" s="269" t="s">
        <v>1698</v>
      </c>
      <c r="G1921" s="269" t="s">
        <v>1699</v>
      </c>
      <c r="H1921" s="269" t="s">
        <v>1700</v>
      </c>
    </row>
    <row r="1922" spans="1:8" x14ac:dyDescent="0.25">
      <c r="A1922" s="272" t="s">
        <v>5984</v>
      </c>
      <c r="B1922" s="272" t="s">
        <v>5361</v>
      </c>
      <c r="C1922" s="272" t="s">
        <v>5985</v>
      </c>
      <c r="D1922" s="272" t="s">
        <v>5153</v>
      </c>
      <c r="E1922" s="269" t="s">
        <v>1839</v>
      </c>
      <c r="F1922" s="269" t="s">
        <v>1698</v>
      </c>
      <c r="G1922" s="269" t="s">
        <v>1699</v>
      </c>
      <c r="H1922" s="269" t="s">
        <v>1700</v>
      </c>
    </row>
    <row r="1923" spans="1:8" ht="21" x14ac:dyDescent="0.25">
      <c r="A1923" s="272" t="s">
        <v>5986</v>
      </c>
      <c r="B1923" s="272" t="s">
        <v>5361</v>
      </c>
      <c r="C1923" s="279" t="s">
        <v>5987</v>
      </c>
      <c r="D1923" s="272" t="s">
        <v>5153</v>
      </c>
      <c r="E1923" s="269" t="s">
        <v>1969</v>
      </c>
      <c r="F1923" s="269" t="s">
        <v>1698</v>
      </c>
      <c r="G1923" s="269" t="s">
        <v>1709</v>
      </c>
      <c r="H1923" s="269" t="s">
        <v>1700</v>
      </c>
    </row>
    <row r="1924" spans="1:8" x14ac:dyDescent="0.25">
      <c r="A1924" s="272" t="s">
        <v>5988</v>
      </c>
      <c r="B1924" s="272" t="s">
        <v>5361</v>
      </c>
      <c r="C1924" s="272" t="s">
        <v>5989</v>
      </c>
      <c r="D1924" s="272" t="s">
        <v>5153</v>
      </c>
      <c r="E1924" s="269" t="s">
        <v>1917</v>
      </c>
      <c r="F1924" s="269" t="s">
        <v>1698</v>
      </c>
      <c r="G1924" s="269" t="s">
        <v>1699</v>
      </c>
      <c r="H1924" s="269" t="s">
        <v>1700</v>
      </c>
    </row>
    <row r="1925" spans="1:8" x14ac:dyDescent="0.25">
      <c r="A1925" s="272" t="s">
        <v>5990</v>
      </c>
      <c r="B1925" s="272" t="s">
        <v>5361</v>
      </c>
      <c r="C1925" s="272" t="s">
        <v>5991</v>
      </c>
      <c r="D1925" s="272" t="s">
        <v>5153</v>
      </c>
      <c r="E1925" s="269" t="s">
        <v>1708</v>
      </c>
      <c r="F1925" s="269" t="s">
        <v>1698</v>
      </c>
      <c r="G1925" s="269" t="s">
        <v>1709</v>
      </c>
      <c r="H1925" s="269" t="s">
        <v>1700</v>
      </c>
    </row>
    <row r="1926" spans="1:8" x14ac:dyDescent="0.25">
      <c r="A1926" s="272" t="s">
        <v>5992</v>
      </c>
      <c r="B1926" s="272" t="s">
        <v>5361</v>
      </c>
      <c r="C1926" s="272" t="s">
        <v>5993</v>
      </c>
      <c r="D1926" s="272" t="s">
        <v>5153</v>
      </c>
      <c r="E1926" s="269" t="s">
        <v>1864</v>
      </c>
      <c r="F1926" s="269" t="s">
        <v>1698</v>
      </c>
      <c r="G1926" s="269" t="s">
        <v>1699</v>
      </c>
      <c r="H1926" s="269" t="s">
        <v>1700</v>
      </c>
    </row>
    <row r="1927" spans="1:8" x14ac:dyDescent="0.25">
      <c r="A1927" s="272" t="s">
        <v>5994</v>
      </c>
      <c r="B1927" s="272" t="s">
        <v>5361</v>
      </c>
      <c r="C1927" s="272" t="s">
        <v>5995</v>
      </c>
      <c r="D1927" s="272" t="s">
        <v>5153</v>
      </c>
      <c r="E1927" s="269" t="s">
        <v>1917</v>
      </c>
      <c r="F1927" s="269" t="s">
        <v>1698</v>
      </c>
      <c r="G1927" s="269" t="s">
        <v>1699</v>
      </c>
      <c r="H1927" s="269" t="s">
        <v>1700</v>
      </c>
    </row>
    <row r="1928" spans="1:8" x14ac:dyDescent="0.25">
      <c r="A1928" s="272" t="s">
        <v>5996</v>
      </c>
      <c r="B1928" s="272" t="s">
        <v>5358</v>
      </c>
      <c r="C1928" s="272" t="s">
        <v>5997</v>
      </c>
      <c r="D1928" s="272" t="s">
        <v>5153</v>
      </c>
      <c r="E1928" s="269" t="s">
        <v>1948</v>
      </c>
      <c r="F1928" s="269" t="s">
        <v>1698</v>
      </c>
      <c r="G1928" s="269" t="s">
        <v>1699</v>
      </c>
      <c r="H1928" s="269" t="s">
        <v>1700</v>
      </c>
    </row>
    <row r="1929" spans="1:8" x14ac:dyDescent="0.25">
      <c r="A1929" s="272" t="s">
        <v>5998</v>
      </c>
      <c r="B1929" s="272" t="s">
        <v>5358</v>
      </c>
      <c r="C1929" s="272" t="s">
        <v>5999</v>
      </c>
      <c r="D1929" s="272" t="s">
        <v>5153</v>
      </c>
      <c r="E1929" s="269" t="s">
        <v>1969</v>
      </c>
      <c r="F1929" s="269" t="s">
        <v>1698</v>
      </c>
      <c r="G1929" s="269" t="s">
        <v>1709</v>
      </c>
      <c r="H1929" s="269" t="s">
        <v>1700</v>
      </c>
    </row>
    <row r="1930" spans="1:8" x14ac:dyDescent="0.25">
      <c r="A1930" s="272" t="s">
        <v>6000</v>
      </c>
      <c r="B1930" s="272" t="s">
        <v>5361</v>
      </c>
      <c r="C1930" s="272" t="s">
        <v>6001</v>
      </c>
      <c r="D1930" s="272" t="s">
        <v>5153</v>
      </c>
      <c r="E1930" s="269" t="s">
        <v>1917</v>
      </c>
      <c r="F1930" s="269" t="s">
        <v>1698</v>
      </c>
      <c r="G1930" s="269" t="s">
        <v>1699</v>
      </c>
      <c r="H1930" s="269" t="s">
        <v>1700</v>
      </c>
    </row>
    <row r="1931" spans="1:8" x14ac:dyDescent="0.25">
      <c r="A1931" s="272" t="s">
        <v>6002</v>
      </c>
      <c r="B1931" s="272" t="s">
        <v>5361</v>
      </c>
      <c r="C1931" s="272" t="s">
        <v>6003</v>
      </c>
      <c r="D1931" s="272" t="s">
        <v>5153</v>
      </c>
      <c r="E1931" s="269" t="s">
        <v>1708</v>
      </c>
      <c r="F1931" s="269" t="s">
        <v>1698</v>
      </c>
      <c r="G1931" s="269" t="s">
        <v>1709</v>
      </c>
      <c r="H1931" s="269" t="s">
        <v>1700</v>
      </c>
    </row>
    <row r="1932" spans="1:8" x14ac:dyDescent="0.25">
      <c r="A1932" s="272" t="s">
        <v>6004</v>
      </c>
      <c r="B1932" s="272" t="s">
        <v>5361</v>
      </c>
      <c r="C1932" s="272" t="s">
        <v>6005</v>
      </c>
      <c r="D1932" s="272" t="s">
        <v>5153</v>
      </c>
      <c r="E1932" s="269" t="s">
        <v>1741</v>
      </c>
      <c r="F1932" s="269" t="s">
        <v>1698</v>
      </c>
      <c r="G1932" s="269" t="s">
        <v>1699</v>
      </c>
      <c r="H1932" s="269" t="s">
        <v>1700</v>
      </c>
    </row>
    <row r="1933" spans="1:8" x14ac:dyDescent="0.25">
      <c r="A1933" s="272" t="s">
        <v>6006</v>
      </c>
      <c r="B1933" s="272" t="s">
        <v>5361</v>
      </c>
      <c r="C1933" s="272" t="s">
        <v>6007</v>
      </c>
      <c r="D1933" s="272" t="s">
        <v>5153</v>
      </c>
      <c r="E1933" s="269" t="s">
        <v>1741</v>
      </c>
      <c r="F1933" s="269" t="s">
        <v>1698</v>
      </c>
      <c r="G1933" s="269" t="s">
        <v>1699</v>
      </c>
      <c r="H1933" s="269" t="s">
        <v>1700</v>
      </c>
    </row>
    <row r="1934" spans="1:8" x14ac:dyDescent="0.25">
      <c r="A1934" s="272" t="s">
        <v>6008</v>
      </c>
      <c r="B1934" s="272" t="s">
        <v>5361</v>
      </c>
      <c r="C1934" s="272" t="s">
        <v>6009</v>
      </c>
      <c r="D1934" s="272" t="s">
        <v>5153</v>
      </c>
      <c r="E1934" s="269" t="s">
        <v>1979</v>
      </c>
      <c r="F1934" s="269" t="s">
        <v>1698</v>
      </c>
      <c r="G1934" s="269" t="s">
        <v>1709</v>
      </c>
      <c r="H1934" s="269" t="s">
        <v>1700</v>
      </c>
    </row>
    <row r="1935" spans="1:8" x14ac:dyDescent="0.25">
      <c r="A1935" s="272" t="s">
        <v>6010</v>
      </c>
      <c r="B1935" s="272" t="s">
        <v>5361</v>
      </c>
      <c r="C1935" s="272" t="s">
        <v>6011</v>
      </c>
      <c r="D1935" s="272" t="s">
        <v>5153</v>
      </c>
      <c r="E1935" s="269" t="s">
        <v>1877</v>
      </c>
      <c r="F1935" s="269" t="s">
        <v>1698</v>
      </c>
      <c r="G1935" s="269" t="s">
        <v>1709</v>
      </c>
      <c r="H1935" s="269" t="s">
        <v>1700</v>
      </c>
    </row>
    <row r="1936" spans="1:8" x14ac:dyDescent="0.25">
      <c r="A1936" s="272" t="s">
        <v>6012</v>
      </c>
      <c r="B1936" s="272" t="s">
        <v>5361</v>
      </c>
      <c r="C1936" s="272" t="s">
        <v>6013</v>
      </c>
      <c r="D1936" s="272" t="s">
        <v>5153</v>
      </c>
      <c r="E1936" s="269" t="s">
        <v>1708</v>
      </c>
      <c r="F1936" s="269" t="s">
        <v>1698</v>
      </c>
      <c r="G1936" s="269" t="s">
        <v>1709</v>
      </c>
      <c r="H1936" s="269" t="s">
        <v>1700</v>
      </c>
    </row>
    <row r="1937" spans="1:8" x14ac:dyDescent="0.25">
      <c r="A1937" s="272" t="s">
        <v>6014</v>
      </c>
      <c r="B1937" s="272" t="s">
        <v>5361</v>
      </c>
      <c r="C1937" s="272" t="s">
        <v>6015</v>
      </c>
      <c r="D1937" s="272" t="s">
        <v>5153</v>
      </c>
      <c r="E1937" s="269" t="s">
        <v>1979</v>
      </c>
      <c r="F1937" s="269" t="s">
        <v>1698</v>
      </c>
      <c r="G1937" s="269" t="s">
        <v>1709</v>
      </c>
      <c r="H1937" s="269" t="s">
        <v>1700</v>
      </c>
    </row>
    <row r="1938" spans="1:8" x14ac:dyDescent="0.25">
      <c r="A1938" s="272" t="s">
        <v>6016</v>
      </c>
      <c r="B1938" s="272" t="s">
        <v>5361</v>
      </c>
      <c r="C1938" s="272" t="s">
        <v>6017</v>
      </c>
      <c r="D1938" s="272" t="s">
        <v>5153</v>
      </c>
      <c r="E1938" s="269" t="s">
        <v>1864</v>
      </c>
      <c r="F1938" s="269" t="s">
        <v>1698</v>
      </c>
      <c r="G1938" s="269" t="s">
        <v>1699</v>
      </c>
      <c r="H1938" s="269" t="s">
        <v>1700</v>
      </c>
    </row>
    <row r="1939" spans="1:8" x14ac:dyDescent="0.25">
      <c r="A1939" s="272" t="s">
        <v>6018</v>
      </c>
      <c r="B1939" s="272" t="s">
        <v>5361</v>
      </c>
      <c r="C1939" s="272" t="s">
        <v>6019</v>
      </c>
      <c r="D1939" s="272" t="s">
        <v>5153</v>
      </c>
      <c r="E1939" s="269" t="s">
        <v>1917</v>
      </c>
      <c r="F1939" s="269" t="s">
        <v>1698</v>
      </c>
      <c r="G1939" s="269" t="s">
        <v>1699</v>
      </c>
      <c r="H1939" s="269" t="s">
        <v>1700</v>
      </c>
    </row>
    <row r="1940" spans="1:8" x14ac:dyDescent="0.25">
      <c r="A1940" s="272" t="s">
        <v>6020</v>
      </c>
      <c r="B1940" s="272" t="s">
        <v>5361</v>
      </c>
      <c r="C1940" s="272" t="s">
        <v>6021</v>
      </c>
      <c r="D1940" s="272" t="s">
        <v>5153</v>
      </c>
      <c r="E1940" s="269" t="s">
        <v>1877</v>
      </c>
      <c r="F1940" s="269" t="s">
        <v>1698</v>
      </c>
      <c r="G1940" s="269" t="s">
        <v>1709</v>
      </c>
      <c r="H1940" s="269" t="s">
        <v>1700</v>
      </c>
    </row>
    <row r="1941" spans="1:8" x14ac:dyDescent="0.25">
      <c r="A1941" s="272" t="s">
        <v>6022</v>
      </c>
      <c r="B1941" s="272" t="s">
        <v>5361</v>
      </c>
      <c r="C1941" s="272" t="s">
        <v>6023</v>
      </c>
      <c r="D1941" s="272" t="s">
        <v>5153</v>
      </c>
      <c r="E1941" s="269" t="s">
        <v>1917</v>
      </c>
      <c r="F1941" s="269" t="s">
        <v>1698</v>
      </c>
      <c r="G1941" s="269" t="s">
        <v>1699</v>
      </c>
      <c r="H1941" s="269" t="s">
        <v>1700</v>
      </c>
    </row>
    <row r="1942" spans="1:8" x14ac:dyDescent="0.25">
      <c r="A1942" s="273" t="s">
        <v>6024</v>
      </c>
      <c r="B1942" s="272" t="s">
        <v>5356</v>
      </c>
      <c r="C1942" s="272" t="s">
        <v>6025</v>
      </c>
      <c r="D1942" s="272" t="s">
        <v>5149</v>
      </c>
      <c r="E1942" s="269" t="s">
        <v>2092</v>
      </c>
      <c r="F1942" s="269" t="s">
        <v>1393</v>
      </c>
      <c r="G1942" s="269" t="s">
        <v>1678</v>
      </c>
      <c r="H1942" s="269" t="s">
        <v>1621</v>
      </c>
    </row>
    <row r="1943" spans="1:8" x14ac:dyDescent="0.25">
      <c r="A1943" s="273" t="s">
        <v>6026</v>
      </c>
      <c r="B1943" s="272" t="s">
        <v>5356</v>
      </c>
      <c r="C1943" s="272" t="s">
        <v>6027</v>
      </c>
      <c r="D1943" s="272" t="s">
        <v>5149</v>
      </c>
      <c r="E1943" s="269" t="s">
        <v>1801</v>
      </c>
      <c r="F1943" s="269" t="s">
        <v>1393</v>
      </c>
      <c r="G1943" s="269" t="s">
        <v>1630</v>
      </c>
      <c r="H1943" s="269" t="s">
        <v>1621</v>
      </c>
    </row>
    <row r="1944" spans="1:8" x14ac:dyDescent="0.25">
      <c r="A1944" s="273" t="s">
        <v>6028</v>
      </c>
      <c r="B1944" s="272" t="s">
        <v>5347</v>
      </c>
      <c r="C1944" s="272" t="s">
        <v>6029</v>
      </c>
      <c r="D1944" s="272" t="s">
        <v>5149</v>
      </c>
      <c r="E1944" s="269" t="s">
        <v>1677</v>
      </c>
      <c r="F1944" s="269" t="s">
        <v>1393</v>
      </c>
      <c r="G1944" s="269" t="s">
        <v>1678</v>
      </c>
      <c r="H1944" s="269" t="s">
        <v>1621</v>
      </c>
    </row>
    <row r="1945" spans="1:8" x14ac:dyDescent="0.25">
      <c r="A1945" s="273" t="s">
        <v>6030</v>
      </c>
      <c r="B1945" s="272" t="s">
        <v>5356</v>
      </c>
      <c r="C1945" s="272" t="s">
        <v>6031</v>
      </c>
      <c r="D1945" s="272" t="s">
        <v>5149</v>
      </c>
      <c r="E1945" s="269" t="s">
        <v>1724</v>
      </c>
      <c r="F1945" s="269" t="s">
        <v>1393</v>
      </c>
      <c r="G1945" s="269" t="s">
        <v>1630</v>
      </c>
      <c r="H1945" s="269" t="s">
        <v>1621</v>
      </c>
    </row>
    <row r="1946" spans="1:8" x14ac:dyDescent="0.25">
      <c r="A1946" s="273" t="s">
        <v>6032</v>
      </c>
      <c r="B1946" s="272" t="s">
        <v>5356</v>
      </c>
      <c r="C1946" s="272" t="s">
        <v>6033</v>
      </c>
      <c r="D1946" s="272" t="s">
        <v>5149</v>
      </c>
      <c r="E1946" s="269" t="s">
        <v>2092</v>
      </c>
      <c r="F1946" s="269" t="s">
        <v>1393</v>
      </c>
      <c r="G1946" s="269" t="s">
        <v>1678</v>
      </c>
      <c r="H1946" s="269" t="s">
        <v>1621</v>
      </c>
    </row>
    <row r="1947" spans="1:8" x14ac:dyDescent="0.25">
      <c r="A1947" s="273" t="s">
        <v>6034</v>
      </c>
      <c r="B1947" s="272" t="s">
        <v>5356</v>
      </c>
      <c r="C1947" s="272" t="s">
        <v>6035</v>
      </c>
      <c r="D1947" s="272" t="s">
        <v>5149</v>
      </c>
      <c r="E1947" s="269" t="s">
        <v>1801</v>
      </c>
      <c r="F1947" s="269" t="s">
        <v>1393</v>
      </c>
      <c r="G1947" s="269" t="s">
        <v>1630</v>
      </c>
      <c r="H1947" s="269" t="s">
        <v>1621</v>
      </c>
    </row>
    <row r="1948" spans="1:8" x14ac:dyDescent="0.25">
      <c r="A1948" s="272" t="s">
        <v>6036</v>
      </c>
      <c r="B1948" s="272" t="s">
        <v>5361</v>
      </c>
      <c r="C1948" s="272" t="s">
        <v>6037</v>
      </c>
      <c r="D1948" s="272" t="s">
        <v>5153</v>
      </c>
      <c r="E1948" s="269" t="s">
        <v>1708</v>
      </c>
      <c r="F1948" s="269" t="s">
        <v>1698</v>
      </c>
      <c r="G1948" s="269" t="s">
        <v>1709</v>
      </c>
      <c r="H1948" s="269" t="s">
        <v>1700</v>
      </c>
    </row>
    <row r="1949" spans="1:8" x14ac:dyDescent="0.25">
      <c r="A1949" s="272" t="s">
        <v>6038</v>
      </c>
      <c r="B1949" s="272" t="s">
        <v>5361</v>
      </c>
      <c r="C1949" s="272" t="s">
        <v>6039</v>
      </c>
      <c r="D1949" s="272" t="s">
        <v>5153</v>
      </c>
      <c r="E1949" s="269" t="s">
        <v>1969</v>
      </c>
      <c r="F1949" s="269" t="s">
        <v>1698</v>
      </c>
      <c r="G1949" s="269" t="s">
        <v>1709</v>
      </c>
      <c r="H1949" s="269" t="s">
        <v>1700</v>
      </c>
    </row>
    <row r="1950" spans="1:8" x14ac:dyDescent="0.25">
      <c r="A1950" s="272" t="s">
        <v>6040</v>
      </c>
      <c r="B1950" s="272" t="s">
        <v>5470</v>
      </c>
      <c r="C1950" s="272" t="s">
        <v>6041</v>
      </c>
      <c r="D1950" s="272" t="s">
        <v>5153</v>
      </c>
      <c r="E1950" s="269" t="s">
        <v>3020</v>
      </c>
      <c r="F1950" s="269" t="s">
        <v>1698</v>
      </c>
      <c r="G1950" s="269" t="s">
        <v>1699</v>
      </c>
      <c r="H1950" s="269" t="s">
        <v>1700</v>
      </c>
    </row>
    <row r="1951" spans="1:8" x14ac:dyDescent="0.25">
      <c r="A1951" s="272" t="s">
        <v>6042</v>
      </c>
      <c r="B1951" s="272" t="s">
        <v>5361</v>
      </c>
      <c r="C1951" s="272" t="s">
        <v>6043</v>
      </c>
      <c r="D1951" s="272" t="s">
        <v>5153</v>
      </c>
      <c r="E1951" s="269" t="s">
        <v>1864</v>
      </c>
      <c r="F1951" s="269" t="s">
        <v>1698</v>
      </c>
      <c r="G1951" s="269" t="s">
        <v>1699</v>
      </c>
      <c r="H1951" s="269" t="s">
        <v>1700</v>
      </c>
    </row>
    <row r="1952" spans="1:8" x14ac:dyDescent="0.25">
      <c r="A1952" s="273" t="s">
        <v>6044</v>
      </c>
      <c r="B1952" s="272" t="s">
        <v>5356</v>
      </c>
      <c r="C1952" s="272" t="s">
        <v>6045</v>
      </c>
      <c r="D1952" s="272" t="s">
        <v>5149</v>
      </c>
      <c r="E1952" s="269" t="s">
        <v>1619</v>
      </c>
      <c r="F1952" s="269" t="s">
        <v>1393</v>
      </c>
      <c r="G1952" s="269" t="s">
        <v>1620</v>
      </c>
      <c r="H1952" s="269" t="s">
        <v>1621</v>
      </c>
    </row>
    <row r="1953" spans="1:8" x14ac:dyDescent="0.25">
      <c r="A1953" s="273" t="s">
        <v>6046</v>
      </c>
      <c r="B1953" s="272" t="s">
        <v>5356</v>
      </c>
      <c r="C1953" s="272" t="s">
        <v>6047</v>
      </c>
      <c r="D1953" s="272" t="s">
        <v>5149</v>
      </c>
      <c r="E1953" s="269" t="s">
        <v>1635</v>
      </c>
      <c r="F1953" s="269" t="s">
        <v>1393</v>
      </c>
      <c r="G1953" s="269" t="s">
        <v>1620</v>
      </c>
      <c r="H1953" s="269" t="s">
        <v>1621</v>
      </c>
    </row>
    <row r="1954" spans="1:8" x14ac:dyDescent="0.25">
      <c r="A1954" s="273" t="s">
        <v>6048</v>
      </c>
      <c r="B1954" s="272" t="s">
        <v>5347</v>
      </c>
      <c r="C1954" s="272" t="s">
        <v>6049</v>
      </c>
      <c r="D1954" s="272" t="s">
        <v>5149</v>
      </c>
      <c r="E1954" s="269" t="s">
        <v>1815</v>
      </c>
      <c r="F1954" s="269" t="s">
        <v>1393</v>
      </c>
      <c r="G1954" s="269" t="s">
        <v>1649</v>
      </c>
      <c r="H1954" s="269" t="s">
        <v>1621</v>
      </c>
    </row>
    <row r="1955" spans="1:8" x14ac:dyDescent="0.25">
      <c r="A1955" s="273" t="s">
        <v>6050</v>
      </c>
      <c r="B1955" s="272" t="s">
        <v>5381</v>
      </c>
      <c r="C1955" s="272" t="s">
        <v>6051</v>
      </c>
      <c r="D1955" s="272" t="s">
        <v>5149</v>
      </c>
      <c r="E1955" s="269" t="s">
        <v>2222</v>
      </c>
      <c r="F1955" s="269" t="s">
        <v>1393</v>
      </c>
      <c r="G1955" s="269" t="s">
        <v>1678</v>
      </c>
      <c r="H1955" s="269" t="s">
        <v>1621</v>
      </c>
    </row>
    <row r="1956" spans="1:8" x14ac:dyDescent="0.25">
      <c r="A1956" s="273" t="s">
        <v>6052</v>
      </c>
      <c r="B1956" s="272" t="s">
        <v>5356</v>
      </c>
      <c r="C1956" s="272" t="s">
        <v>1384</v>
      </c>
      <c r="D1956" s="272" t="s">
        <v>5149</v>
      </c>
      <c r="E1956" s="269" t="s">
        <v>1635</v>
      </c>
      <c r="F1956" s="269" t="s">
        <v>1393</v>
      </c>
      <c r="G1956" s="269" t="s">
        <v>1620</v>
      </c>
      <c r="H1956" s="269" t="s">
        <v>1621</v>
      </c>
    </row>
    <row r="1957" spans="1:8" x14ac:dyDescent="0.25">
      <c r="A1957" s="273" t="s">
        <v>6053</v>
      </c>
      <c r="B1957" s="272" t="s">
        <v>5356</v>
      </c>
      <c r="C1957" s="272" t="s">
        <v>6054</v>
      </c>
      <c r="D1957" s="272" t="s">
        <v>5149</v>
      </c>
      <c r="E1957" s="269" t="s">
        <v>2129</v>
      </c>
      <c r="F1957" s="269" t="s">
        <v>1393</v>
      </c>
      <c r="G1957" s="269" t="s">
        <v>1649</v>
      </c>
      <c r="H1957" s="269" t="s">
        <v>1621</v>
      </c>
    </row>
    <row r="1958" spans="1:8" ht="21" x14ac:dyDescent="0.25">
      <c r="A1958" s="272" t="s">
        <v>6055</v>
      </c>
      <c r="B1958" s="272" t="s">
        <v>5361</v>
      </c>
      <c r="C1958" s="279" t="s">
        <v>6056</v>
      </c>
      <c r="D1958" s="272" t="s">
        <v>5153</v>
      </c>
      <c r="E1958" s="269" t="s">
        <v>1917</v>
      </c>
      <c r="F1958" s="269" t="s">
        <v>1698</v>
      </c>
      <c r="G1958" s="269" t="s">
        <v>1699</v>
      </c>
      <c r="H1958" s="269" t="s">
        <v>1700</v>
      </c>
    </row>
    <row r="1959" spans="1:8" x14ac:dyDescent="0.25">
      <c r="A1959" s="273" t="s">
        <v>6057</v>
      </c>
      <c r="B1959" s="272" t="s">
        <v>5356</v>
      </c>
      <c r="C1959" s="272" t="s">
        <v>6058</v>
      </c>
      <c r="D1959" s="272" t="s">
        <v>5149</v>
      </c>
      <c r="E1959" s="269" t="s">
        <v>1724</v>
      </c>
      <c r="F1959" s="269" t="s">
        <v>1393</v>
      </c>
      <c r="G1959" s="269" t="s">
        <v>1630</v>
      </c>
      <c r="H1959" s="269" t="s">
        <v>1621</v>
      </c>
    </row>
    <row r="1960" spans="1:8" x14ac:dyDescent="0.25">
      <c r="A1960" s="272" t="s">
        <v>6059</v>
      </c>
      <c r="B1960" s="272" t="s">
        <v>5361</v>
      </c>
      <c r="C1960" s="272" t="s">
        <v>6060</v>
      </c>
      <c r="D1960" s="272" t="s">
        <v>5153</v>
      </c>
      <c r="E1960" s="269" t="s">
        <v>1917</v>
      </c>
      <c r="F1960" s="269" t="s">
        <v>1698</v>
      </c>
      <c r="G1960" s="269" t="s">
        <v>1699</v>
      </c>
      <c r="H1960" s="269" t="s">
        <v>1700</v>
      </c>
    </row>
    <row r="1961" spans="1:8" x14ac:dyDescent="0.25">
      <c r="A1961" s="272" t="s">
        <v>6061</v>
      </c>
      <c r="B1961" s="272" t="s">
        <v>5470</v>
      </c>
      <c r="C1961" s="272" t="s">
        <v>6062</v>
      </c>
      <c r="D1961" s="272" t="s">
        <v>5153</v>
      </c>
      <c r="E1961" s="269" t="s">
        <v>3020</v>
      </c>
      <c r="F1961" s="269" t="s">
        <v>1698</v>
      </c>
      <c r="G1961" s="269" t="s">
        <v>1699</v>
      </c>
      <c r="H1961" s="269" t="s">
        <v>1700</v>
      </c>
    </row>
    <row r="1962" spans="1:8" ht="21" x14ac:dyDescent="0.25">
      <c r="A1962" s="272" t="s">
        <v>6063</v>
      </c>
      <c r="B1962" s="272" t="s">
        <v>5361</v>
      </c>
      <c r="C1962" s="279" t="s">
        <v>6064</v>
      </c>
      <c r="D1962" s="272" t="s">
        <v>5153</v>
      </c>
      <c r="E1962" s="269" t="s">
        <v>1917</v>
      </c>
      <c r="F1962" s="269" t="s">
        <v>1698</v>
      </c>
      <c r="G1962" s="269" t="s">
        <v>1699</v>
      </c>
      <c r="H1962" s="269" t="s">
        <v>1700</v>
      </c>
    </row>
    <row r="1963" spans="1:8" x14ac:dyDescent="0.25">
      <c r="A1963" s="272" t="s">
        <v>6065</v>
      </c>
      <c r="B1963" s="272" t="s">
        <v>5361</v>
      </c>
      <c r="C1963" s="272" t="s">
        <v>6066</v>
      </c>
      <c r="D1963" s="272" t="s">
        <v>5153</v>
      </c>
      <c r="E1963" s="269" t="s">
        <v>1741</v>
      </c>
      <c r="F1963" s="269" t="s">
        <v>1698</v>
      </c>
      <c r="G1963" s="269" t="s">
        <v>1699</v>
      </c>
      <c r="H1963" s="269" t="s">
        <v>1700</v>
      </c>
    </row>
    <row r="1964" spans="1:8" x14ac:dyDescent="0.25">
      <c r="A1964" s="273" t="s">
        <v>6067</v>
      </c>
      <c r="B1964" s="272" t="s">
        <v>5356</v>
      </c>
      <c r="C1964" s="272" t="s">
        <v>6068</v>
      </c>
      <c r="D1964" s="272" t="s">
        <v>5149</v>
      </c>
      <c r="E1964" s="269" t="s">
        <v>2292</v>
      </c>
      <c r="F1964" s="269" t="s">
        <v>1393</v>
      </c>
      <c r="G1964" s="269" t="s">
        <v>1678</v>
      </c>
      <c r="H1964" s="269" t="s">
        <v>1621</v>
      </c>
    </row>
    <row r="1965" spans="1:8" x14ac:dyDescent="0.25">
      <c r="A1965" s="273" t="s">
        <v>6069</v>
      </c>
      <c r="B1965" s="272" t="s">
        <v>5356</v>
      </c>
      <c r="C1965" s="272" t="s">
        <v>6070</v>
      </c>
      <c r="D1965" s="272" t="s">
        <v>5149</v>
      </c>
      <c r="E1965" s="269" t="s">
        <v>1724</v>
      </c>
      <c r="F1965" s="269" t="s">
        <v>1393</v>
      </c>
      <c r="G1965" s="269" t="s">
        <v>1630</v>
      </c>
      <c r="H1965" s="269" t="s">
        <v>1621</v>
      </c>
    </row>
    <row r="1966" spans="1:8" ht="31.5" x14ac:dyDescent="0.25">
      <c r="A1966" s="272" t="s">
        <v>6071</v>
      </c>
      <c r="B1966" s="272" t="s">
        <v>5361</v>
      </c>
      <c r="C1966" s="279" t="s">
        <v>6072</v>
      </c>
      <c r="D1966" s="272" t="s">
        <v>5153</v>
      </c>
      <c r="E1966" s="269" t="s">
        <v>1979</v>
      </c>
      <c r="F1966" s="269" t="s">
        <v>1698</v>
      </c>
      <c r="G1966" s="269" t="s">
        <v>1709</v>
      </c>
      <c r="H1966" s="269" t="s">
        <v>1700</v>
      </c>
    </row>
    <row r="1967" spans="1:8" x14ac:dyDescent="0.25">
      <c r="A1967" s="272" t="s">
        <v>6073</v>
      </c>
      <c r="B1967" s="272" t="s">
        <v>5361</v>
      </c>
      <c r="C1967" s="272" t="s">
        <v>6074</v>
      </c>
      <c r="D1967" s="272" t="s">
        <v>5153</v>
      </c>
      <c r="E1967" s="269" t="s">
        <v>1917</v>
      </c>
      <c r="F1967" s="269" t="s">
        <v>1698</v>
      </c>
      <c r="G1967" s="269" t="s">
        <v>1699</v>
      </c>
      <c r="H1967" s="269" t="s">
        <v>1700</v>
      </c>
    </row>
    <row r="1968" spans="1:8" x14ac:dyDescent="0.25">
      <c r="A1968" s="272" t="s">
        <v>6075</v>
      </c>
      <c r="B1968" s="272" t="s">
        <v>5361</v>
      </c>
      <c r="C1968" s="272" t="s">
        <v>6076</v>
      </c>
      <c r="D1968" s="272" t="s">
        <v>5153</v>
      </c>
      <c r="E1968" s="269" t="s">
        <v>1969</v>
      </c>
      <c r="F1968" s="269" t="s">
        <v>1698</v>
      </c>
      <c r="G1968" s="269" t="s">
        <v>1709</v>
      </c>
      <c r="H1968" s="269" t="s">
        <v>1700</v>
      </c>
    </row>
    <row r="1969" spans="1:8" ht="21" x14ac:dyDescent="0.25">
      <c r="A1969" s="272" t="s">
        <v>6077</v>
      </c>
      <c r="B1969" s="272" t="s">
        <v>5361</v>
      </c>
      <c r="C1969" s="279" t="s">
        <v>6078</v>
      </c>
      <c r="D1969" s="272" t="s">
        <v>5153</v>
      </c>
      <c r="E1969" s="269" t="s">
        <v>1917</v>
      </c>
      <c r="F1969" s="269" t="s">
        <v>1698</v>
      </c>
      <c r="G1969" s="269" t="s">
        <v>1699</v>
      </c>
      <c r="H1969" s="269" t="s">
        <v>1700</v>
      </c>
    </row>
    <row r="1970" spans="1:8" x14ac:dyDescent="0.25">
      <c r="A1970" s="272" t="s">
        <v>6079</v>
      </c>
      <c r="B1970" s="272" t="s">
        <v>5361</v>
      </c>
      <c r="C1970" s="272" t="s">
        <v>6080</v>
      </c>
      <c r="D1970" s="272" t="s">
        <v>5153</v>
      </c>
      <c r="E1970" s="269" t="s">
        <v>1853</v>
      </c>
      <c r="F1970" s="269" t="s">
        <v>1698</v>
      </c>
      <c r="G1970" s="269" t="s">
        <v>1699</v>
      </c>
      <c r="H1970" s="269" t="s">
        <v>1700</v>
      </c>
    </row>
    <row r="1971" spans="1:8" x14ac:dyDescent="0.25">
      <c r="A1971" s="273" t="s">
        <v>6081</v>
      </c>
      <c r="B1971" s="272" t="s">
        <v>5356</v>
      </c>
      <c r="C1971" s="272" t="s">
        <v>6082</v>
      </c>
      <c r="D1971" s="272" t="s">
        <v>5149</v>
      </c>
      <c r="E1971" s="269" t="s">
        <v>1619</v>
      </c>
      <c r="F1971" s="269" t="s">
        <v>1393</v>
      </c>
      <c r="G1971" s="269" t="s">
        <v>1620</v>
      </c>
      <c r="H1971" s="269" t="s">
        <v>1621</v>
      </c>
    </row>
    <row r="1972" spans="1:8" x14ac:dyDescent="0.25">
      <c r="A1972" s="273" t="s">
        <v>6083</v>
      </c>
      <c r="B1972" s="272" t="s">
        <v>5356</v>
      </c>
      <c r="C1972" s="272" t="s">
        <v>6084</v>
      </c>
      <c r="D1972" s="272" t="s">
        <v>5149</v>
      </c>
      <c r="E1972" s="269" t="s">
        <v>1724</v>
      </c>
      <c r="F1972" s="269" t="s">
        <v>1393</v>
      </c>
      <c r="G1972" s="269" t="s">
        <v>1630</v>
      </c>
      <c r="H1972" s="269" t="s">
        <v>1621</v>
      </c>
    </row>
    <row r="1973" spans="1:8" ht="21" x14ac:dyDescent="0.25">
      <c r="A1973" s="272" t="s">
        <v>6085</v>
      </c>
      <c r="B1973" s="272" t="s">
        <v>5361</v>
      </c>
      <c r="C1973" s="279" t="s">
        <v>6086</v>
      </c>
      <c r="D1973" s="272" t="s">
        <v>5153</v>
      </c>
      <c r="E1973" s="269" t="s">
        <v>1708</v>
      </c>
      <c r="F1973" s="269" t="s">
        <v>1698</v>
      </c>
      <c r="G1973" s="269" t="s">
        <v>1709</v>
      </c>
      <c r="H1973" s="269" t="s">
        <v>1700</v>
      </c>
    </row>
    <row r="1974" spans="1:8" x14ac:dyDescent="0.25">
      <c r="A1974" s="272" t="s">
        <v>6087</v>
      </c>
      <c r="B1974" s="272" t="s">
        <v>5358</v>
      </c>
      <c r="C1974" s="272" t="s">
        <v>6088</v>
      </c>
      <c r="D1974" s="272" t="s">
        <v>5153</v>
      </c>
      <c r="E1974" s="269" t="s">
        <v>1843</v>
      </c>
      <c r="F1974" s="269" t="s">
        <v>1698</v>
      </c>
      <c r="G1974" s="269" t="s">
        <v>1709</v>
      </c>
      <c r="H1974" s="269" t="s">
        <v>1700</v>
      </c>
    </row>
    <row r="1975" spans="1:8" x14ac:dyDescent="0.25">
      <c r="A1975" s="272" t="s">
        <v>6089</v>
      </c>
      <c r="B1975" s="272" t="s">
        <v>5361</v>
      </c>
      <c r="C1975" s="272" t="s">
        <v>6090</v>
      </c>
      <c r="D1975" s="272" t="s">
        <v>5153</v>
      </c>
      <c r="E1975" s="269" t="s">
        <v>1839</v>
      </c>
      <c r="F1975" s="269" t="s">
        <v>1698</v>
      </c>
      <c r="G1975" s="269" t="s">
        <v>1699</v>
      </c>
      <c r="H1975" s="269" t="s">
        <v>1700</v>
      </c>
    </row>
    <row r="1976" spans="1:8" ht="21" x14ac:dyDescent="0.25">
      <c r="A1976" s="272" t="s">
        <v>6091</v>
      </c>
      <c r="B1976" s="272" t="s">
        <v>5361</v>
      </c>
      <c r="C1976" s="279" t="s">
        <v>6092</v>
      </c>
      <c r="D1976" s="272" t="s">
        <v>5153</v>
      </c>
      <c r="E1976" s="269" t="s">
        <v>1969</v>
      </c>
      <c r="F1976" s="269" t="s">
        <v>1698</v>
      </c>
      <c r="G1976" s="269" t="s">
        <v>1709</v>
      </c>
      <c r="H1976" s="269" t="s">
        <v>1700</v>
      </c>
    </row>
    <row r="1977" spans="1:8" x14ac:dyDescent="0.25">
      <c r="A1977" s="272" t="s">
        <v>6093</v>
      </c>
      <c r="B1977" s="272" t="s">
        <v>5361</v>
      </c>
      <c r="C1977" s="272" t="s">
        <v>6094</v>
      </c>
      <c r="D1977" s="272" t="s">
        <v>5153</v>
      </c>
      <c r="E1977" s="269" t="s">
        <v>1917</v>
      </c>
      <c r="F1977" s="269" t="s">
        <v>1698</v>
      </c>
      <c r="G1977" s="269" t="s">
        <v>1699</v>
      </c>
      <c r="H1977" s="269" t="s">
        <v>1700</v>
      </c>
    </row>
    <row r="1978" spans="1:8" x14ac:dyDescent="0.25">
      <c r="A1978" s="272" t="s">
        <v>6095</v>
      </c>
      <c r="B1978" s="272" t="s">
        <v>5358</v>
      </c>
      <c r="C1978" s="272" t="s">
        <v>6096</v>
      </c>
      <c r="D1978" s="272" t="s">
        <v>5153</v>
      </c>
      <c r="E1978" s="269" t="s">
        <v>1843</v>
      </c>
      <c r="F1978" s="269" t="s">
        <v>1698</v>
      </c>
      <c r="G1978" s="269" t="s">
        <v>1709</v>
      </c>
      <c r="H1978" s="269" t="s">
        <v>1700</v>
      </c>
    </row>
    <row r="1979" spans="1:8" x14ac:dyDescent="0.25">
      <c r="A1979" s="272" t="s">
        <v>6097</v>
      </c>
      <c r="B1979" s="272" t="s">
        <v>5361</v>
      </c>
      <c r="C1979" s="272" t="s">
        <v>6098</v>
      </c>
      <c r="D1979" s="272" t="s">
        <v>5153</v>
      </c>
      <c r="E1979" s="269" t="s">
        <v>1979</v>
      </c>
      <c r="F1979" s="269" t="s">
        <v>1698</v>
      </c>
      <c r="G1979" s="269" t="s">
        <v>1709</v>
      </c>
      <c r="H1979" s="269" t="s">
        <v>1700</v>
      </c>
    </row>
    <row r="1980" spans="1:8" x14ac:dyDescent="0.25">
      <c r="A1980" s="272" t="s">
        <v>6099</v>
      </c>
      <c r="B1980" s="272" t="s">
        <v>5361</v>
      </c>
      <c r="C1980" s="272" t="s">
        <v>6100</v>
      </c>
      <c r="D1980" s="272" t="s">
        <v>5153</v>
      </c>
      <c r="E1980" s="269" t="s">
        <v>1917</v>
      </c>
      <c r="F1980" s="269" t="s">
        <v>1698</v>
      </c>
      <c r="G1980" s="269" t="s">
        <v>1699</v>
      </c>
      <c r="H1980" s="269" t="s">
        <v>1700</v>
      </c>
    </row>
    <row r="1981" spans="1:8" x14ac:dyDescent="0.25">
      <c r="A1981" s="273" t="s">
        <v>6101</v>
      </c>
      <c r="B1981" s="272" t="s">
        <v>5347</v>
      </c>
      <c r="C1981" s="272" t="s">
        <v>6102</v>
      </c>
      <c r="D1981" s="272" t="s">
        <v>5149</v>
      </c>
      <c r="E1981" s="269" t="s">
        <v>1685</v>
      </c>
      <c r="F1981" s="269" t="s">
        <v>1393</v>
      </c>
      <c r="G1981" s="269" t="s">
        <v>1649</v>
      </c>
      <c r="H1981" s="269" t="s">
        <v>1621</v>
      </c>
    </row>
    <row r="1982" spans="1:8" x14ac:dyDescent="0.25">
      <c r="A1982" s="273" t="s">
        <v>6103</v>
      </c>
      <c r="B1982" s="272" t="s">
        <v>5356</v>
      </c>
      <c r="C1982" s="272" t="s">
        <v>6104</v>
      </c>
      <c r="D1982" s="272" t="s">
        <v>5149</v>
      </c>
      <c r="E1982" s="269" t="s">
        <v>1759</v>
      </c>
      <c r="F1982" s="269" t="s">
        <v>1393</v>
      </c>
      <c r="G1982" s="269" t="s">
        <v>1630</v>
      </c>
      <c r="H1982" s="269" t="s">
        <v>1621</v>
      </c>
    </row>
    <row r="1983" spans="1:8" ht="21" x14ac:dyDescent="0.25">
      <c r="A1983" s="272" t="s">
        <v>6105</v>
      </c>
      <c r="B1983" s="272" t="s">
        <v>5358</v>
      </c>
      <c r="C1983" s="279" t="s">
        <v>6106</v>
      </c>
      <c r="D1983" s="272" t="s">
        <v>5153</v>
      </c>
      <c r="E1983" s="269" t="s">
        <v>4639</v>
      </c>
      <c r="F1983" s="269" t="s">
        <v>1698</v>
      </c>
      <c r="G1983" s="269" t="s">
        <v>1709</v>
      </c>
      <c r="H1983" s="269" t="s">
        <v>1700</v>
      </c>
    </row>
    <row r="1984" spans="1:8" x14ac:dyDescent="0.25">
      <c r="A1984" s="272" t="s">
        <v>6107</v>
      </c>
      <c r="B1984" s="272" t="s">
        <v>5361</v>
      </c>
      <c r="C1984" s="272" t="s">
        <v>6108</v>
      </c>
      <c r="D1984" s="272" t="s">
        <v>5153</v>
      </c>
      <c r="E1984" s="269" t="s">
        <v>1741</v>
      </c>
      <c r="F1984" s="269" t="s">
        <v>1698</v>
      </c>
      <c r="G1984" s="269" t="s">
        <v>1699</v>
      </c>
      <c r="H1984" s="269" t="s">
        <v>1700</v>
      </c>
    </row>
    <row r="1985" spans="1:8" x14ac:dyDescent="0.25">
      <c r="A1985" s="273" t="s">
        <v>6109</v>
      </c>
      <c r="B1985" s="272" t="s">
        <v>5356</v>
      </c>
      <c r="C1985" s="272" t="s">
        <v>6110</v>
      </c>
      <c r="D1985" s="272" t="s">
        <v>5149</v>
      </c>
      <c r="E1985" s="269" t="s">
        <v>1619</v>
      </c>
      <c r="F1985" s="269" t="s">
        <v>1393</v>
      </c>
      <c r="G1985" s="269" t="s">
        <v>1620</v>
      </c>
      <c r="H1985" s="269" t="s">
        <v>1621</v>
      </c>
    </row>
    <row r="1986" spans="1:8" x14ac:dyDescent="0.25">
      <c r="A1986" s="273" t="s">
        <v>6111</v>
      </c>
      <c r="B1986" s="272" t="s">
        <v>5347</v>
      </c>
      <c r="C1986" s="272" t="s">
        <v>6112</v>
      </c>
      <c r="D1986" s="272" t="s">
        <v>5149</v>
      </c>
      <c r="E1986" s="269" t="s">
        <v>1721</v>
      </c>
      <c r="F1986" s="269" t="s">
        <v>1393</v>
      </c>
      <c r="G1986" s="269" t="s">
        <v>1649</v>
      </c>
      <c r="H1986" s="269" t="s">
        <v>1621</v>
      </c>
    </row>
    <row r="1987" spans="1:8" x14ac:dyDescent="0.25">
      <c r="A1987" s="272" t="s">
        <v>6113</v>
      </c>
      <c r="B1987" s="272" t="s">
        <v>5361</v>
      </c>
      <c r="C1987" s="272" t="s">
        <v>6114</v>
      </c>
      <c r="D1987" s="272" t="s">
        <v>5153</v>
      </c>
      <c r="E1987" s="269" t="s">
        <v>1979</v>
      </c>
      <c r="F1987" s="269" t="s">
        <v>1698</v>
      </c>
      <c r="G1987" s="269" t="s">
        <v>1709</v>
      </c>
      <c r="H1987" s="269" t="s">
        <v>1700</v>
      </c>
    </row>
    <row r="1988" spans="1:8" x14ac:dyDescent="0.25">
      <c r="A1988" s="273" t="s">
        <v>6115</v>
      </c>
      <c r="B1988" s="272" t="s">
        <v>5356</v>
      </c>
      <c r="C1988" s="272" t="s">
        <v>6116</v>
      </c>
      <c r="D1988" s="272" t="s">
        <v>5149</v>
      </c>
      <c r="E1988" s="269" t="s">
        <v>1619</v>
      </c>
      <c r="F1988" s="269" t="s">
        <v>1393</v>
      </c>
      <c r="G1988" s="269" t="s">
        <v>1620</v>
      </c>
      <c r="H1988" s="269" t="s">
        <v>1621</v>
      </c>
    </row>
    <row r="1989" spans="1:8" x14ac:dyDescent="0.25">
      <c r="A1989" s="272" t="s">
        <v>6117</v>
      </c>
      <c r="B1989" s="272" t="s">
        <v>5372</v>
      </c>
      <c r="C1989" s="272" t="s">
        <v>6118</v>
      </c>
      <c r="D1989" s="272" t="s">
        <v>5153</v>
      </c>
      <c r="E1989" s="269" t="s">
        <v>1929</v>
      </c>
      <c r="F1989" s="269" t="s">
        <v>1698</v>
      </c>
      <c r="G1989" s="269" t="s">
        <v>1699</v>
      </c>
      <c r="H1989" s="269" t="s">
        <v>1700</v>
      </c>
    </row>
    <row r="1990" spans="1:8" x14ac:dyDescent="0.25">
      <c r="A1990" s="272" t="s">
        <v>6119</v>
      </c>
      <c r="B1990" s="272" t="s">
        <v>5372</v>
      </c>
      <c r="C1990" s="272" t="s">
        <v>6120</v>
      </c>
      <c r="D1990" s="272" t="s">
        <v>5153</v>
      </c>
      <c r="E1990" s="269" t="s">
        <v>1929</v>
      </c>
      <c r="F1990" s="269" t="s">
        <v>1698</v>
      </c>
      <c r="G1990" s="269" t="s">
        <v>1699</v>
      </c>
      <c r="H1990" s="269" t="s">
        <v>1700</v>
      </c>
    </row>
    <row r="1991" spans="1:8" x14ac:dyDescent="0.25">
      <c r="A1991" s="272" t="s">
        <v>6121</v>
      </c>
      <c r="B1991" s="272" t="s">
        <v>5361</v>
      </c>
      <c r="C1991" s="272" t="s">
        <v>6122</v>
      </c>
      <c r="D1991" s="272" t="s">
        <v>5153</v>
      </c>
      <c r="E1991" s="269" t="s">
        <v>1793</v>
      </c>
      <c r="F1991" s="269" t="s">
        <v>1698</v>
      </c>
      <c r="G1991" s="269" t="s">
        <v>1709</v>
      </c>
      <c r="H1991" s="269" t="s">
        <v>1700</v>
      </c>
    </row>
    <row r="1992" spans="1:8" x14ac:dyDescent="0.25">
      <c r="A1992" s="272" t="s">
        <v>6123</v>
      </c>
      <c r="B1992" s="272" t="s">
        <v>5372</v>
      </c>
      <c r="C1992" s="272" t="s">
        <v>6124</v>
      </c>
      <c r="D1992" s="272" t="s">
        <v>5153</v>
      </c>
      <c r="E1992" s="269" t="s">
        <v>1929</v>
      </c>
      <c r="F1992" s="269" t="s">
        <v>1698</v>
      </c>
      <c r="G1992" s="269" t="s">
        <v>1699</v>
      </c>
      <c r="H1992" s="269" t="s">
        <v>1700</v>
      </c>
    </row>
    <row r="1993" spans="1:8" x14ac:dyDescent="0.25">
      <c r="A1993" s="272" t="s">
        <v>6125</v>
      </c>
      <c r="B1993" s="272" t="s">
        <v>5372</v>
      </c>
      <c r="C1993" s="272" t="s">
        <v>6126</v>
      </c>
      <c r="D1993" s="272" t="s">
        <v>5153</v>
      </c>
      <c r="E1993" s="269" t="s">
        <v>1929</v>
      </c>
      <c r="F1993" s="269" t="s">
        <v>1698</v>
      </c>
      <c r="G1993" s="269" t="s">
        <v>1699</v>
      </c>
      <c r="H1993" s="269" t="s">
        <v>1700</v>
      </c>
    </row>
    <row r="1994" spans="1:8" x14ac:dyDescent="0.25">
      <c r="A1994" s="272" t="s">
        <v>6127</v>
      </c>
      <c r="B1994" s="272" t="s">
        <v>5358</v>
      </c>
      <c r="C1994" s="272" t="s">
        <v>6128</v>
      </c>
      <c r="D1994" s="272" t="s">
        <v>5153</v>
      </c>
      <c r="E1994" s="269" t="s">
        <v>1948</v>
      </c>
      <c r="F1994" s="269" t="s">
        <v>1698</v>
      </c>
      <c r="G1994" s="269" t="s">
        <v>1699</v>
      </c>
      <c r="H1994" s="269" t="s">
        <v>1700</v>
      </c>
    </row>
    <row r="1995" spans="1:8" ht="21" x14ac:dyDescent="0.25">
      <c r="A1995" s="272" t="s">
        <v>6129</v>
      </c>
      <c r="B1995" s="272" t="s">
        <v>5358</v>
      </c>
      <c r="C1995" s="279" t="s">
        <v>6130</v>
      </c>
      <c r="D1995" s="272" t="s">
        <v>5153</v>
      </c>
      <c r="E1995" s="269" t="s">
        <v>1969</v>
      </c>
      <c r="F1995" s="269" t="s">
        <v>1698</v>
      </c>
      <c r="G1995" s="269" t="s">
        <v>1709</v>
      </c>
      <c r="H1995" s="269" t="s">
        <v>1700</v>
      </c>
    </row>
    <row r="1996" spans="1:8" x14ac:dyDescent="0.25">
      <c r="A1996" s="272" t="s">
        <v>6131</v>
      </c>
      <c r="B1996" s="272" t="s">
        <v>5361</v>
      </c>
      <c r="C1996" s="272" t="s">
        <v>6132</v>
      </c>
      <c r="D1996" s="272" t="s">
        <v>5153</v>
      </c>
      <c r="E1996" s="269" t="s">
        <v>1853</v>
      </c>
      <c r="F1996" s="269" t="s">
        <v>1698</v>
      </c>
      <c r="G1996" s="269" t="s">
        <v>1699</v>
      </c>
      <c r="H1996" s="269" t="s">
        <v>1700</v>
      </c>
    </row>
    <row r="1997" spans="1:8" x14ac:dyDescent="0.25">
      <c r="A1997" s="272" t="s">
        <v>6133</v>
      </c>
      <c r="B1997" s="272" t="s">
        <v>5361</v>
      </c>
      <c r="C1997" s="272" t="s">
        <v>6134</v>
      </c>
      <c r="D1997" s="272" t="s">
        <v>5153</v>
      </c>
      <c r="E1997" s="269" t="s">
        <v>1979</v>
      </c>
      <c r="F1997" s="269" t="s">
        <v>1698</v>
      </c>
      <c r="G1997" s="269" t="s">
        <v>1709</v>
      </c>
      <c r="H1997" s="269" t="s">
        <v>1700</v>
      </c>
    </row>
    <row r="1998" spans="1:8" x14ac:dyDescent="0.25">
      <c r="A1998" s="272" t="s">
        <v>6135</v>
      </c>
      <c r="B1998" s="272" t="s">
        <v>5361</v>
      </c>
      <c r="C1998" s="272" t="s">
        <v>6136</v>
      </c>
      <c r="D1998" s="272" t="s">
        <v>5153</v>
      </c>
      <c r="E1998" s="269" t="s">
        <v>1969</v>
      </c>
      <c r="F1998" s="269" t="s">
        <v>1698</v>
      </c>
      <c r="G1998" s="269" t="s">
        <v>1709</v>
      </c>
      <c r="H1998" s="269" t="s">
        <v>1700</v>
      </c>
    </row>
    <row r="1999" spans="1:8" x14ac:dyDescent="0.25">
      <c r="A1999" s="273" t="s">
        <v>6137</v>
      </c>
      <c r="B1999" s="272" t="s">
        <v>5356</v>
      </c>
      <c r="C1999" s="272" t="s">
        <v>6138</v>
      </c>
      <c r="D1999" s="272" t="s">
        <v>5149</v>
      </c>
      <c r="E1999" s="269" t="s">
        <v>1681</v>
      </c>
      <c r="F1999" s="269" t="s">
        <v>1393</v>
      </c>
      <c r="G1999" s="269" t="s">
        <v>1620</v>
      </c>
      <c r="H1999" s="269" t="s">
        <v>1621</v>
      </c>
    </row>
    <row r="2000" spans="1:8" x14ac:dyDescent="0.25">
      <c r="A2000" s="273" t="s">
        <v>6139</v>
      </c>
      <c r="B2000" s="272" t="s">
        <v>5356</v>
      </c>
      <c r="C2000" s="272" t="s">
        <v>6140</v>
      </c>
      <c r="D2000" s="272" t="s">
        <v>5149</v>
      </c>
      <c r="E2000" s="269" t="s">
        <v>2129</v>
      </c>
      <c r="F2000" s="269" t="s">
        <v>1393</v>
      </c>
      <c r="G2000" s="269" t="s">
        <v>1649</v>
      </c>
      <c r="H2000" s="269" t="s">
        <v>1621</v>
      </c>
    </row>
    <row r="2001" spans="1:8" x14ac:dyDescent="0.25">
      <c r="A2001" s="273" t="s">
        <v>6141</v>
      </c>
      <c r="B2001" s="272" t="s">
        <v>5350</v>
      </c>
      <c r="C2001" s="272" t="s">
        <v>6142</v>
      </c>
      <c r="D2001" s="272" t="s">
        <v>5149</v>
      </c>
      <c r="E2001" s="269" t="s">
        <v>1681</v>
      </c>
      <c r="F2001" s="269" t="s">
        <v>1393</v>
      </c>
      <c r="G2001" s="269" t="s">
        <v>1620</v>
      </c>
      <c r="H2001" s="269" t="s">
        <v>1621</v>
      </c>
    </row>
    <row r="2002" spans="1:8" x14ac:dyDescent="0.25">
      <c r="A2002" s="273" t="s">
        <v>6143</v>
      </c>
      <c r="B2002" s="272" t="s">
        <v>5356</v>
      </c>
      <c r="C2002" s="272" t="s">
        <v>6144</v>
      </c>
      <c r="D2002" s="272" t="s">
        <v>5149</v>
      </c>
      <c r="E2002" s="269" t="s">
        <v>1635</v>
      </c>
      <c r="F2002" s="269" t="s">
        <v>1393</v>
      </c>
      <c r="G2002" s="269" t="s">
        <v>1620</v>
      </c>
      <c r="H2002" s="269" t="s">
        <v>1621</v>
      </c>
    </row>
    <row r="2003" spans="1:8" x14ac:dyDescent="0.25">
      <c r="A2003" s="272" t="s">
        <v>6145</v>
      </c>
      <c r="B2003" s="272" t="s">
        <v>5358</v>
      </c>
      <c r="C2003" s="272" t="s">
        <v>6146</v>
      </c>
      <c r="D2003" s="272" t="s">
        <v>5153</v>
      </c>
      <c r="E2003" s="269" t="s">
        <v>1843</v>
      </c>
      <c r="F2003" s="269" t="s">
        <v>1698</v>
      </c>
      <c r="G2003" s="269" t="s">
        <v>1709</v>
      </c>
      <c r="H2003" s="269" t="s">
        <v>1700</v>
      </c>
    </row>
    <row r="2004" spans="1:8" x14ac:dyDescent="0.25">
      <c r="A2004" s="273" t="s">
        <v>6147</v>
      </c>
      <c r="B2004" s="272" t="s">
        <v>5356</v>
      </c>
      <c r="C2004" s="272" t="s">
        <v>6148</v>
      </c>
      <c r="D2004" s="272" t="s">
        <v>5149</v>
      </c>
      <c r="E2004" s="269" t="s">
        <v>2129</v>
      </c>
      <c r="F2004" s="269" t="s">
        <v>1393</v>
      </c>
      <c r="G2004" s="269" t="s">
        <v>1649</v>
      </c>
      <c r="H2004" s="269" t="s">
        <v>1621</v>
      </c>
    </row>
    <row r="2005" spans="1:8" ht="21" x14ac:dyDescent="0.25">
      <c r="A2005" s="272" t="s">
        <v>6149</v>
      </c>
      <c r="B2005" s="272" t="s">
        <v>5361</v>
      </c>
      <c r="C2005" s="279" t="s">
        <v>6150</v>
      </c>
      <c r="D2005" s="272" t="s">
        <v>5153</v>
      </c>
      <c r="E2005" s="269" t="s">
        <v>1917</v>
      </c>
      <c r="F2005" s="269" t="s">
        <v>1698</v>
      </c>
      <c r="G2005" s="269" t="s">
        <v>1699</v>
      </c>
      <c r="H2005" s="269" t="s">
        <v>1700</v>
      </c>
    </row>
    <row r="2006" spans="1:8" x14ac:dyDescent="0.25">
      <c r="A2006" s="272" t="s">
        <v>6151</v>
      </c>
      <c r="B2006" s="272" t="s">
        <v>5372</v>
      </c>
      <c r="C2006" s="272" t="s">
        <v>6152</v>
      </c>
      <c r="D2006" s="272" t="s">
        <v>5153</v>
      </c>
      <c r="E2006" s="269" t="s">
        <v>1929</v>
      </c>
      <c r="F2006" s="269" t="s">
        <v>1698</v>
      </c>
      <c r="G2006" s="269" t="s">
        <v>1699</v>
      </c>
      <c r="H2006" s="269" t="s">
        <v>1700</v>
      </c>
    </row>
    <row r="2007" spans="1:8" x14ac:dyDescent="0.25">
      <c r="A2007" s="272" t="s">
        <v>6153</v>
      </c>
      <c r="B2007" s="272" t="s">
        <v>5372</v>
      </c>
      <c r="C2007" s="272" t="s">
        <v>6154</v>
      </c>
      <c r="D2007" s="272" t="s">
        <v>5153</v>
      </c>
      <c r="E2007" s="269" t="s">
        <v>1929</v>
      </c>
      <c r="F2007" s="269" t="s">
        <v>1698</v>
      </c>
      <c r="G2007" s="269" t="s">
        <v>1699</v>
      </c>
      <c r="H2007" s="269" t="s">
        <v>1700</v>
      </c>
    </row>
    <row r="2008" spans="1:8" x14ac:dyDescent="0.25">
      <c r="A2008" s="272" t="s">
        <v>6155</v>
      </c>
      <c r="B2008" s="272" t="s">
        <v>5358</v>
      </c>
      <c r="C2008" s="272" t="s">
        <v>6156</v>
      </c>
      <c r="D2008" s="272" t="s">
        <v>5153</v>
      </c>
      <c r="E2008" s="269" t="s">
        <v>4639</v>
      </c>
      <c r="F2008" s="269" t="s">
        <v>1698</v>
      </c>
      <c r="G2008" s="269" t="s">
        <v>1709</v>
      </c>
      <c r="H2008" s="269" t="s">
        <v>1700</v>
      </c>
    </row>
    <row r="2009" spans="1:8" x14ac:dyDescent="0.25">
      <c r="A2009" s="273" t="s">
        <v>6157</v>
      </c>
      <c r="B2009" s="272" t="s">
        <v>5356</v>
      </c>
      <c r="C2009" s="272" t="s">
        <v>6158</v>
      </c>
      <c r="D2009" s="272" t="s">
        <v>5149</v>
      </c>
      <c r="E2009" s="269" t="s">
        <v>1619</v>
      </c>
      <c r="F2009" s="269" t="s">
        <v>1393</v>
      </c>
      <c r="G2009" s="269" t="s">
        <v>1620</v>
      </c>
      <c r="H2009" s="269" t="s">
        <v>1621</v>
      </c>
    </row>
    <row r="2010" spans="1:8" x14ac:dyDescent="0.25">
      <c r="A2010" s="272" t="s">
        <v>6159</v>
      </c>
      <c r="B2010" s="272" t="s">
        <v>5361</v>
      </c>
      <c r="C2010" s="272" t="s">
        <v>6160</v>
      </c>
      <c r="D2010" s="272" t="s">
        <v>5153</v>
      </c>
      <c r="E2010" s="269" t="s">
        <v>1969</v>
      </c>
      <c r="F2010" s="269" t="s">
        <v>1698</v>
      </c>
      <c r="G2010" s="269" t="s">
        <v>1709</v>
      </c>
      <c r="H2010" s="269" t="s">
        <v>1700</v>
      </c>
    </row>
    <row r="2011" spans="1:8" x14ac:dyDescent="0.25">
      <c r="A2011" s="272" t="s">
        <v>6161</v>
      </c>
      <c r="B2011" s="272" t="s">
        <v>5361</v>
      </c>
      <c r="C2011" s="272" t="s">
        <v>6162</v>
      </c>
      <c r="D2011" s="272" t="s">
        <v>5153</v>
      </c>
      <c r="E2011" s="269" t="s">
        <v>1793</v>
      </c>
      <c r="F2011" s="269" t="s">
        <v>1698</v>
      </c>
      <c r="G2011" s="269" t="s">
        <v>1709</v>
      </c>
      <c r="H2011" s="269" t="s">
        <v>1700</v>
      </c>
    </row>
    <row r="2012" spans="1:8" x14ac:dyDescent="0.25">
      <c r="A2012" s="272" t="s">
        <v>6163</v>
      </c>
      <c r="B2012" s="272" t="s">
        <v>5361</v>
      </c>
      <c r="C2012" s="272" t="s">
        <v>6164</v>
      </c>
      <c r="D2012" s="272" t="s">
        <v>5153</v>
      </c>
      <c r="E2012" s="269" t="s">
        <v>1793</v>
      </c>
      <c r="F2012" s="269" t="s">
        <v>1698</v>
      </c>
      <c r="G2012" s="269" t="s">
        <v>1709</v>
      </c>
      <c r="H2012" s="269" t="s">
        <v>1700</v>
      </c>
    </row>
    <row r="2013" spans="1:8" x14ac:dyDescent="0.25">
      <c r="A2013" s="273" t="s">
        <v>6165</v>
      </c>
      <c r="B2013" s="272" t="s">
        <v>5356</v>
      </c>
      <c r="C2013" s="272" t="s">
        <v>6166</v>
      </c>
      <c r="D2013" s="272" t="s">
        <v>5149</v>
      </c>
      <c r="E2013" s="269" t="s">
        <v>2129</v>
      </c>
      <c r="F2013" s="269" t="s">
        <v>1393</v>
      </c>
      <c r="G2013" s="269" t="s">
        <v>1649</v>
      </c>
      <c r="H2013" s="269" t="s">
        <v>1621</v>
      </c>
    </row>
    <row r="2014" spans="1:8" x14ac:dyDescent="0.25">
      <c r="A2014" s="272" t="s">
        <v>6167</v>
      </c>
      <c r="B2014" s="272" t="s">
        <v>5358</v>
      </c>
      <c r="C2014" s="272" t="s">
        <v>6168</v>
      </c>
      <c r="D2014" s="272" t="s">
        <v>5153</v>
      </c>
      <c r="E2014" s="269" t="s">
        <v>1843</v>
      </c>
      <c r="F2014" s="269" t="s">
        <v>1698</v>
      </c>
      <c r="G2014" s="269" t="s">
        <v>1709</v>
      </c>
      <c r="H2014" s="269" t="s">
        <v>1700</v>
      </c>
    </row>
    <row r="2015" spans="1:8" x14ac:dyDescent="0.25">
      <c r="A2015" s="272" t="s">
        <v>6169</v>
      </c>
      <c r="B2015" s="272" t="s">
        <v>5361</v>
      </c>
      <c r="C2015" s="272" t="s">
        <v>6170</v>
      </c>
      <c r="D2015" s="272" t="s">
        <v>5153</v>
      </c>
      <c r="E2015" s="269" t="s">
        <v>1917</v>
      </c>
      <c r="F2015" s="269" t="s">
        <v>1698</v>
      </c>
      <c r="G2015" s="269" t="s">
        <v>1699</v>
      </c>
      <c r="H2015" s="269" t="s">
        <v>1700</v>
      </c>
    </row>
    <row r="2016" spans="1:8" x14ac:dyDescent="0.25">
      <c r="A2016" s="272" t="s">
        <v>6171</v>
      </c>
      <c r="B2016" s="272" t="s">
        <v>5361</v>
      </c>
      <c r="C2016" s="272" t="s">
        <v>6172</v>
      </c>
      <c r="D2016" s="272" t="s">
        <v>5153</v>
      </c>
      <c r="E2016" s="269" t="s">
        <v>1969</v>
      </c>
      <c r="F2016" s="269" t="s">
        <v>1698</v>
      </c>
      <c r="G2016" s="269" t="s">
        <v>1709</v>
      </c>
      <c r="H2016" s="269" t="s">
        <v>1700</v>
      </c>
    </row>
    <row r="2017" spans="1:8" x14ac:dyDescent="0.25">
      <c r="A2017" s="272" t="s">
        <v>6173</v>
      </c>
      <c r="B2017" s="272" t="s">
        <v>5361</v>
      </c>
      <c r="C2017" s="272" t="s">
        <v>6174</v>
      </c>
      <c r="D2017" s="272" t="s">
        <v>5153</v>
      </c>
      <c r="E2017" s="269" t="s">
        <v>1917</v>
      </c>
      <c r="F2017" s="269" t="s">
        <v>1698</v>
      </c>
      <c r="G2017" s="269" t="s">
        <v>1699</v>
      </c>
      <c r="H2017" s="269" t="s">
        <v>1700</v>
      </c>
    </row>
    <row r="2018" spans="1:8" x14ac:dyDescent="0.25">
      <c r="A2018" s="273" t="s">
        <v>6175</v>
      </c>
      <c r="B2018" s="272" t="s">
        <v>5350</v>
      </c>
      <c r="C2018" s="272" t="s">
        <v>6176</v>
      </c>
      <c r="D2018" s="272" t="s">
        <v>5149</v>
      </c>
      <c r="E2018" s="269" t="s">
        <v>1771</v>
      </c>
      <c r="F2018" s="269" t="s">
        <v>1393</v>
      </c>
      <c r="G2018" s="269" t="s">
        <v>1620</v>
      </c>
      <c r="H2018" s="269" t="s">
        <v>1621</v>
      </c>
    </row>
    <row r="2019" spans="1:8" x14ac:dyDescent="0.25">
      <c r="A2019" s="273" t="s">
        <v>6177</v>
      </c>
      <c r="B2019" s="272" t="s">
        <v>5356</v>
      </c>
      <c r="C2019" s="272" t="s">
        <v>1385</v>
      </c>
      <c r="D2019" s="272" t="s">
        <v>5149</v>
      </c>
      <c r="E2019" s="269" t="s">
        <v>1635</v>
      </c>
      <c r="F2019" s="269" t="s">
        <v>1393</v>
      </c>
      <c r="G2019" s="269" t="s">
        <v>1620</v>
      </c>
      <c r="H2019" s="269" t="s">
        <v>1621</v>
      </c>
    </row>
    <row r="2020" spans="1:8" x14ac:dyDescent="0.25">
      <c r="A2020" s="273" t="s">
        <v>6178</v>
      </c>
      <c r="B2020" s="272" t="s">
        <v>5356</v>
      </c>
      <c r="C2020" s="272" t="s">
        <v>6179</v>
      </c>
      <c r="D2020" s="272" t="s">
        <v>5149</v>
      </c>
      <c r="E2020" s="269" t="s">
        <v>1635</v>
      </c>
      <c r="F2020" s="269" t="s">
        <v>1393</v>
      </c>
      <c r="G2020" s="269" t="s">
        <v>1620</v>
      </c>
      <c r="H2020" s="269" t="s">
        <v>1621</v>
      </c>
    </row>
    <row r="2021" spans="1:8" x14ac:dyDescent="0.25">
      <c r="A2021" s="273" t="s">
        <v>6180</v>
      </c>
      <c r="B2021" s="272" t="s">
        <v>5356</v>
      </c>
      <c r="C2021" s="272" t="s">
        <v>6181</v>
      </c>
      <c r="D2021" s="272" t="s">
        <v>5149</v>
      </c>
      <c r="E2021" s="269" t="s">
        <v>1724</v>
      </c>
      <c r="F2021" s="269" t="s">
        <v>1393</v>
      </c>
      <c r="G2021" s="269" t="s">
        <v>1630</v>
      </c>
      <c r="H2021" s="269" t="s">
        <v>1621</v>
      </c>
    </row>
    <row r="2022" spans="1:8" ht="21" x14ac:dyDescent="0.25">
      <c r="A2022" s="272" t="s">
        <v>6182</v>
      </c>
      <c r="B2022" s="272" t="s">
        <v>5361</v>
      </c>
      <c r="C2022" s="279" t="s">
        <v>6183</v>
      </c>
      <c r="D2022" s="272" t="s">
        <v>5153</v>
      </c>
      <c r="E2022" s="269" t="s">
        <v>1979</v>
      </c>
      <c r="F2022" s="269" t="s">
        <v>1698</v>
      </c>
      <c r="G2022" s="269" t="s">
        <v>1709</v>
      </c>
      <c r="H2022" s="269" t="s">
        <v>1700</v>
      </c>
    </row>
    <row r="2023" spans="1:8" x14ac:dyDescent="0.25">
      <c r="A2023" s="272" t="s">
        <v>6184</v>
      </c>
      <c r="B2023" s="272" t="s">
        <v>5470</v>
      </c>
      <c r="C2023" s="272" t="s">
        <v>6185</v>
      </c>
      <c r="D2023" s="272" t="s">
        <v>5153</v>
      </c>
      <c r="F2023" s="269" t="s">
        <v>1714</v>
      </c>
    </row>
    <row r="2024" spans="1:8" x14ac:dyDescent="0.25">
      <c r="A2024" s="272" t="s">
        <v>6186</v>
      </c>
      <c r="B2024" s="272" t="s">
        <v>5470</v>
      </c>
      <c r="C2024" s="272" t="s">
        <v>6187</v>
      </c>
      <c r="D2024" s="272" t="s">
        <v>5153</v>
      </c>
      <c r="F2024" s="269" t="s">
        <v>1714</v>
      </c>
    </row>
    <row r="2025" spans="1:8" x14ac:dyDescent="0.25">
      <c r="A2025" s="272" t="s">
        <v>6188</v>
      </c>
      <c r="B2025" s="272" t="s">
        <v>5361</v>
      </c>
      <c r="C2025" s="272" t="s">
        <v>6189</v>
      </c>
      <c r="D2025" s="272" t="s">
        <v>5153</v>
      </c>
      <c r="E2025" s="269" t="s">
        <v>1979</v>
      </c>
      <c r="F2025" s="269" t="s">
        <v>1698</v>
      </c>
      <c r="G2025" s="269" t="s">
        <v>1709</v>
      </c>
      <c r="H2025" s="269" t="s">
        <v>1700</v>
      </c>
    </row>
    <row r="2026" spans="1:8" x14ac:dyDescent="0.25">
      <c r="A2026" s="273" t="s">
        <v>6190</v>
      </c>
      <c r="B2026" s="272" t="s">
        <v>5356</v>
      </c>
      <c r="C2026" s="272" t="s">
        <v>6191</v>
      </c>
      <c r="D2026" s="272" t="s">
        <v>5149</v>
      </c>
      <c r="E2026" s="269" t="s">
        <v>2092</v>
      </c>
      <c r="F2026" s="269" t="s">
        <v>1393</v>
      </c>
      <c r="G2026" s="269" t="s">
        <v>1678</v>
      </c>
      <c r="H2026" s="269" t="s">
        <v>1621</v>
      </c>
    </row>
    <row r="2027" spans="1:8" x14ac:dyDescent="0.25">
      <c r="A2027" s="272" t="s">
        <v>6192</v>
      </c>
      <c r="B2027" s="272" t="s">
        <v>5361</v>
      </c>
      <c r="C2027" s="272" t="s">
        <v>6193</v>
      </c>
      <c r="D2027" s="272" t="s">
        <v>5153</v>
      </c>
      <c r="E2027" s="269" t="s">
        <v>1979</v>
      </c>
      <c r="F2027" s="269" t="s">
        <v>1698</v>
      </c>
      <c r="G2027" s="269" t="s">
        <v>1709</v>
      </c>
      <c r="H2027" s="269" t="s">
        <v>1700</v>
      </c>
    </row>
    <row r="2028" spans="1:8" x14ac:dyDescent="0.25">
      <c r="A2028" s="272" t="s">
        <v>6194</v>
      </c>
      <c r="B2028" s="272" t="s">
        <v>5361</v>
      </c>
      <c r="C2028" s="272" t="s">
        <v>6195</v>
      </c>
      <c r="D2028" s="272" t="s">
        <v>5153</v>
      </c>
      <c r="E2028" s="269" t="s">
        <v>1877</v>
      </c>
      <c r="F2028" s="269" t="s">
        <v>1698</v>
      </c>
      <c r="G2028" s="269" t="s">
        <v>1709</v>
      </c>
      <c r="H2028" s="269" t="s">
        <v>1700</v>
      </c>
    </row>
    <row r="2029" spans="1:8" x14ac:dyDescent="0.25">
      <c r="A2029" s="273" t="s">
        <v>6196</v>
      </c>
      <c r="B2029" s="272" t="s">
        <v>5356</v>
      </c>
      <c r="C2029" s="272" t="s">
        <v>6197</v>
      </c>
      <c r="D2029" s="272" t="s">
        <v>5149</v>
      </c>
      <c r="E2029" s="269" t="s">
        <v>1724</v>
      </c>
      <c r="F2029" s="269" t="s">
        <v>1393</v>
      </c>
      <c r="G2029" s="269" t="s">
        <v>1630</v>
      </c>
      <c r="H2029" s="269" t="s">
        <v>1621</v>
      </c>
    </row>
    <row r="2030" spans="1:8" x14ac:dyDescent="0.25">
      <c r="A2030" s="273" t="s">
        <v>6198</v>
      </c>
      <c r="B2030" s="272" t="s">
        <v>5381</v>
      </c>
      <c r="C2030" s="272" t="s">
        <v>6199</v>
      </c>
      <c r="D2030" s="272" t="s">
        <v>5149</v>
      </c>
      <c r="E2030" s="269" t="s">
        <v>1767</v>
      </c>
      <c r="F2030" s="269" t="s">
        <v>1393</v>
      </c>
      <c r="G2030" s="269" t="s">
        <v>1678</v>
      </c>
      <c r="H2030" s="269" t="s">
        <v>1621</v>
      </c>
    </row>
    <row r="2031" spans="1:8" x14ac:dyDescent="0.25">
      <c r="A2031" s="273" t="s">
        <v>6200</v>
      </c>
      <c r="B2031" s="272" t="s">
        <v>5347</v>
      </c>
      <c r="C2031" s="272" t="s">
        <v>6201</v>
      </c>
      <c r="D2031" s="272" t="s">
        <v>5149</v>
      </c>
      <c r="E2031" s="269" t="s">
        <v>1677</v>
      </c>
      <c r="F2031" s="269" t="s">
        <v>1393</v>
      </c>
      <c r="G2031" s="269" t="s">
        <v>1678</v>
      </c>
      <c r="H2031" s="269" t="s">
        <v>1621</v>
      </c>
    </row>
    <row r="2032" spans="1:8" ht="21" x14ac:dyDescent="0.25">
      <c r="A2032" s="272" t="s">
        <v>6202</v>
      </c>
      <c r="B2032" s="272" t="s">
        <v>5361</v>
      </c>
      <c r="C2032" s="279" t="s">
        <v>6203</v>
      </c>
      <c r="D2032" s="272" t="s">
        <v>5153</v>
      </c>
      <c r="E2032" s="269" t="s">
        <v>1741</v>
      </c>
      <c r="F2032" s="269" t="s">
        <v>1698</v>
      </c>
      <c r="G2032" s="269" t="s">
        <v>1699</v>
      </c>
      <c r="H2032" s="269" t="s">
        <v>1700</v>
      </c>
    </row>
    <row r="2033" spans="1:8" x14ac:dyDescent="0.25">
      <c r="A2033" s="272" t="s">
        <v>6204</v>
      </c>
      <c r="B2033" s="272" t="s">
        <v>5470</v>
      </c>
      <c r="C2033" s="272" t="s">
        <v>6205</v>
      </c>
      <c r="D2033" s="272" t="s">
        <v>5153</v>
      </c>
      <c r="E2033" s="269" t="s">
        <v>3020</v>
      </c>
      <c r="F2033" s="269" t="s">
        <v>1698</v>
      </c>
      <c r="G2033" s="269" t="s">
        <v>1699</v>
      </c>
      <c r="H2033" s="269" t="s">
        <v>1700</v>
      </c>
    </row>
    <row r="2034" spans="1:8" x14ac:dyDescent="0.25">
      <c r="A2034" s="272" t="s">
        <v>6206</v>
      </c>
      <c r="B2034" s="272" t="s">
        <v>5361</v>
      </c>
      <c r="C2034" s="272" t="s">
        <v>6207</v>
      </c>
      <c r="D2034" s="272" t="s">
        <v>5153</v>
      </c>
      <c r="E2034" s="269" t="s">
        <v>1708</v>
      </c>
      <c r="F2034" s="269" t="s">
        <v>1698</v>
      </c>
      <c r="G2034" s="269" t="s">
        <v>1709</v>
      </c>
      <c r="H2034" s="269" t="s">
        <v>1700</v>
      </c>
    </row>
    <row r="2035" spans="1:8" x14ac:dyDescent="0.25">
      <c r="A2035" s="272" t="s">
        <v>6208</v>
      </c>
      <c r="B2035" s="272" t="s">
        <v>5361</v>
      </c>
      <c r="C2035" s="272" t="s">
        <v>6209</v>
      </c>
      <c r="D2035" s="272" t="s">
        <v>5153</v>
      </c>
      <c r="E2035" s="269" t="s">
        <v>1853</v>
      </c>
      <c r="F2035" s="269" t="s">
        <v>1698</v>
      </c>
      <c r="G2035" s="269" t="s">
        <v>1699</v>
      </c>
      <c r="H2035" s="269" t="s">
        <v>1700</v>
      </c>
    </row>
    <row r="2036" spans="1:8" ht="21" x14ac:dyDescent="0.25">
      <c r="A2036" s="272" t="s">
        <v>6210</v>
      </c>
      <c r="B2036" s="272" t="s">
        <v>5361</v>
      </c>
      <c r="C2036" s="279" t="s">
        <v>6211</v>
      </c>
      <c r="D2036" s="272" t="s">
        <v>5153</v>
      </c>
      <c r="E2036" s="269" t="s">
        <v>1708</v>
      </c>
      <c r="F2036" s="269" t="s">
        <v>1698</v>
      </c>
      <c r="G2036" s="269" t="s">
        <v>1709</v>
      </c>
      <c r="H2036" s="269" t="s">
        <v>1700</v>
      </c>
    </row>
    <row r="2037" spans="1:8" ht="21" x14ac:dyDescent="0.25">
      <c r="A2037" s="272" t="s">
        <v>6212</v>
      </c>
      <c r="B2037" s="272" t="s">
        <v>5361</v>
      </c>
      <c r="C2037" s="279" t="s">
        <v>6213</v>
      </c>
      <c r="D2037" s="272" t="s">
        <v>5153</v>
      </c>
      <c r="E2037" s="269" t="s">
        <v>1741</v>
      </c>
      <c r="F2037" s="269" t="s">
        <v>1698</v>
      </c>
      <c r="G2037" s="269" t="s">
        <v>1699</v>
      </c>
      <c r="H2037" s="269" t="s">
        <v>1700</v>
      </c>
    </row>
    <row r="2038" spans="1:8" x14ac:dyDescent="0.25">
      <c r="A2038" s="272" t="s">
        <v>6214</v>
      </c>
      <c r="B2038" s="272" t="s">
        <v>5361</v>
      </c>
      <c r="C2038" s="272" t="s">
        <v>6215</v>
      </c>
      <c r="D2038" s="272" t="s">
        <v>5153</v>
      </c>
      <c r="E2038" s="269" t="s">
        <v>1839</v>
      </c>
      <c r="F2038" s="269" t="s">
        <v>1698</v>
      </c>
      <c r="G2038" s="269" t="s">
        <v>1699</v>
      </c>
      <c r="H2038" s="269" t="s">
        <v>1700</v>
      </c>
    </row>
    <row r="2039" spans="1:8" x14ac:dyDescent="0.25">
      <c r="A2039" s="273" t="s">
        <v>6216</v>
      </c>
      <c r="B2039" s="272" t="s">
        <v>5350</v>
      </c>
      <c r="C2039" s="272" t="s">
        <v>6217</v>
      </c>
      <c r="D2039" s="272" t="s">
        <v>5149</v>
      </c>
      <c r="E2039" s="269" t="s">
        <v>1724</v>
      </c>
      <c r="F2039" s="269" t="s">
        <v>1393</v>
      </c>
      <c r="G2039" s="269" t="s">
        <v>1630</v>
      </c>
      <c r="H2039" s="269" t="s">
        <v>1621</v>
      </c>
    </row>
    <row r="2040" spans="1:8" ht="21" x14ac:dyDescent="0.25">
      <c r="A2040" s="272" t="s">
        <v>6218</v>
      </c>
      <c r="B2040" s="272" t="s">
        <v>5361</v>
      </c>
      <c r="C2040" s="279" t="s">
        <v>6219</v>
      </c>
      <c r="D2040" s="272" t="s">
        <v>5153</v>
      </c>
      <c r="E2040" s="269" t="s">
        <v>1877</v>
      </c>
      <c r="F2040" s="269" t="s">
        <v>1698</v>
      </c>
      <c r="G2040" s="269" t="s">
        <v>1709</v>
      </c>
      <c r="H2040" s="269" t="s">
        <v>1700</v>
      </c>
    </row>
    <row r="2041" spans="1:8" x14ac:dyDescent="0.25">
      <c r="A2041" s="272" t="s">
        <v>6220</v>
      </c>
      <c r="B2041" s="272" t="s">
        <v>5361</v>
      </c>
      <c r="C2041" s="272" t="s">
        <v>6221</v>
      </c>
      <c r="D2041" s="272" t="s">
        <v>5153</v>
      </c>
      <c r="E2041" s="269" t="s">
        <v>1708</v>
      </c>
      <c r="F2041" s="269" t="s">
        <v>1698</v>
      </c>
      <c r="G2041" s="269" t="s">
        <v>1709</v>
      </c>
      <c r="H2041" s="269" t="s">
        <v>1700</v>
      </c>
    </row>
    <row r="2042" spans="1:8" ht="21" x14ac:dyDescent="0.25">
      <c r="A2042" s="272" t="s">
        <v>6222</v>
      </c>
      <c r="B2042" s="272" t="s">
        <v>5361</v>
      </c>
      <c r="C2042" s="279" t="s">
        <v>6223</v>
      </c>
      <c r="D2042" s="272" t="s">
        <v>5153</v>
      </c>
      <c r="E2042" s="269" t="s">
        <v>1917</v>
      </c>
      <c r="F2042" s="269" t="s">
        <v>1698</v>
      </c>
      <c r="G2042" s="269" t="s">
        <v>1699</v>
      </c>
      <c r="H2042" s="269" t="s">
        <v>1700</v>
      </c>
    </row>
    <row r="2043" spans="1:8" x14ac:dyDescent="0.25">
      <c r="A2043" s="273" t="s">
        <v>6224</v>
      </c>
      <c r="B2043" s="272" t="s">
        <v>5347</v>
      </c>
      <c r="C2043" s="272" t="s">
        <v>6225</v>
      </c>
      <c r="D2043" s="272" t="s">
        <v>5149</v>
      </c>
      <c r="E2043" s="269" t="s">
        <v>1677</v>
      </c>
      <c r="F2043" s="269" t="s">
        <v>1393</v>
      </c>
      <c r="G2043" s="269" t="s">
        <v>1678</v>
      </c>
      <c r="H2043" s="269" t="s">
        <v>1621</v>
      </c>
    </row>
    <row r="2044" spans="1:8" x14ac:dyDescent="0.25">
      <c r="A2044" s="272" t="s">
        <v>6226</v>
      </c>
      <c r="B2044" s="272" t="s">
        <v>5361</v>
      </c>
      <c r="C2044" s="272" t="s">
        <v>6227</v>
      </c>
      <c r="D2044" s="272" t="s">
        <v>5153</v>
      </c>
      <c r="E2044" s="269" t="s">
        <v>1917</v>
      </c>
      <c r="F2044" s="269" t="s">
        <v>1698</v>
      </c>
      <c r="G2044" s="269" t="s">
        <v>1699</v>
      </c>
      <c r="H2044" s="269" t="s">
        <v>1700</v>
      </c>
    </row>
    <row r="2045" spans="1:8" x14ac:dyDescent="0.25">
      <c r="A2045" s="272" t="s">
        <v>6228</v>
      </c>
      <c r="B2045" s="272" t="s">
        <v>5361</v>
      </c>
      <c r="C2045" s="272" t="s">
        <v>6229</v>
      </c>
      <c r="D2045" s="272" t="s">
        <v>5153</v>
      </c>
      <c r="E2045" s="269" t="s">
        <v>1979</v>
      </c>
      <c r="F2045" s="269" t="s">
        <v>1698</v>
      </c>
      <c r="G2045" s="269" t="s">
        <v>1709</v>
      </c>
      <c r="H2045" s="269" t="s">
        <v>1700</v>
      </c>
    </row>
    <row r="2046" spans="1:8" x14ac:dyDescent="0.25">
      <c r="A2046" s="273" t="s">
        <v>6230</v>
      </c>
      <c r="B2046" s="272" t="s">
        <v>5347</v>
      </c>
      <c r="C2046" s="272" t="s">
        <v>6231</v>
      </c>
      <c r="D2046" s="272" t="s">
        <v>5149</v>
      </c>
      <c r="E2046" s="269" t="s">
        <v>1815</v>
      </c>
      <c r="F2046" s="269" t="s">
        <v>1393</v>
      </c>
      <c r="G2046" s="269" t="s">
        <v>1649</v>
      </c>
      <c r="H2046" s="269" t="s">
        <v>1621</v>
      </c>
    </row>
    <row r="2047" spans="1:8" x14ac:dyDescent="0.25">
      <c r="A2047" s="273" t="s">
        <v>6232</v>
      </c>
      <c r="B2047" s="272" t="s">
        <v>5347</v>
      </c>
      <c r="C2047" s="272" t="s">
        <v>6233</v>
      </c>
      <c r="D2047" s="272" t="s">
        <v>5149</v>
      </c>
      <c r="E2047" s="269" t="s">
        <v>1677</v>
      </c>
      <c r="F2047" s="269" t="s">
        <v>1393</v>
      </c>
      <c r="G2047" s="269" t="s">
        <v>1678</v>
      </c>
      <c r="H2047" s="269" t="s">
        <v>1621</v>
      </c>
    </row>
    <row r="2048" spans="1:8" x14ac:dyDescent="0.25">
      <c r="A2048" s="273" t="s">
        <v>6234</v>
      </c>
      <c r="B2048" s="272" t="s">
        <v>5381</v>
      </c>
      <c r="C2048" s="272" t="s">
        <v>6235</v>
      </c>
      <c r="D2048" s="272" t="s">
        <v>5149</v>
      </c>
      <c r="E2048" s="269" t="s">
        <v>2222</v>
      </c>
      <c r="F2048" s="269" t="s">
        <v>1393</v>
      </c>
      <c r="G2048" s="269" t="s">
        <v>1678</v>
      </c>
      <c r="H2048" s="269" t="s">
        <v>1621</v>
      </c>
    </row>
    <row r="2049" spans="1:8" x14ac:dyDescent="0.25">
      <c r="A2049" s="273" t="s">
        <v>6236</v>
      </c>
      <c r="B2049" s="272" t="s">
        <v>5381</v>
      </c>
      <c r="C2049" s="272" t="s">
        <v>6237</v>
      </c>
      <c r="D2049" s="272" t="s">
        <v>5149</v>
      </c>
      <c r="E2049" s="269" t="s">
        <v>1767</v>
      </c>
      <c r="F2049" s="269" t="s">
        <v>1393</v>
      </c>
      <c r="G2049" s="269" t="s">
        <v>1678</v>
      </c>
      <c r="H2049" s="269" t="s">
        <v>1621</v>
      </c>
    </row>
    <row r="2050" spans="1:8" x14ac:dyDescent="0.25">
      <c r="A2050" s="272" t="s">
        <v>6238</v>
      </c>
      <c r="B2050" s="272" t="s">
        <v>5361</v>
      </c>
      <c r="C2050" s="272" t="s">
        <v>6239</v>
      </c>
      <c r="D2050" s="272" t="s">
        <v>5153</v>
      </c>
      <c r="E2050" s="269" t="s">
        <v>1979</v>
      </c>
      <c r="F2050" s="269" t="s">
        <v>1698</v>
      </c>
      <c r="G2050" s="269" t="s">
        <v>1709</v>
      </c>
      <c r="H2050" s="269" t="s">
        <v>1700</v>
      </c>
    </row>
    <row r="2051" spans="1:8" x14ac:dyDescent="0.25">
      <c r="A2051" s="272" t="s">
        <v>6240</v>
      </c>
      <c r="B2051" s="272" t="s">
        <v>5358</v>
      </c>
      <c r="C2051" s="272" t="s">
        <v>6241</v>
      </c>
      <c r="D2051" s="272" t="s">
        <v>5153</v>
      </c>
      <c r="E2051" s="269" t="s">
        <v>1843</v>
      </c>
      <c r="F2051" s="269" t="s">
        <v>1698</v>
      </c>
      <c r="G2051" s="269" t="s">
        <v>1709</v>
      </c>
      <c r="H2051" s="269" t="s">
        <v>1700</v>
      </c>
    </row>
    <row r="2052" spans="1:8" x14ac:dyDescent="0.25">
      <c r="A2052" s="273" t="s">
        <v>6242</v>
      </c>
      <c r="B2052" s="272" t="s">
        <v>5347</v>
      </c>
      <c r="C2052" s="272" t="s">
        <v>6243</v>
      </c>
      <c r="D2052" s="272" t="s">
        <v>5149</v>
      </c>
      <c r="E2052" s="269" t="s">
        <v>1685</v>
      </c>
      <c r="F2052" s="269" t="s">
        <v>1393</v>
      </c>
      <c r="G2052" s="269" t="s">
        <v>1649</v>
      </c>
      <c r="H2052" s="269" t="s">
        <v>1621</v>
      </c>
    </row>
    <row r="2053" spans="1:8" x14ac:dyDescent="0.25">
      <c r="A2053" s="273" t="s">
        <v>6244</v>
      </c>
      <c r="B2053" s="272" t="s">
        <v>5381</v>
      </c>
      <c r="C2053" s="272" t="s">
        <v>6245</v>
      </c>
      <c r="D2053" s="272" t="s">
        <v>5149</v>
      </c>
      <c r="E2053" s="269" t="s">
        <v>2222</v>
      </c>
      <c r="F2053" s="269" t="s">
        <v>1393</v>
      </c>
      <c r="G2053" s="269" t="s">
        <v>1678</v>
      </c>
      <c r="H2053" s="269" t="s">
        <v>1621</v>
      </c>
    </row>
    <row r="2054" spans="1:8" x14ac:dyDescent="0.25">
      <c r="A2054" s="273" t="s">
        <v>6246</v>
      </c>
      <c r="B2054" s="272" t="s">
        <v>5356</v>
      </c>
      <c r="C2054" s="272" t="s">
        <v>6247</v>
      </c>
      <c r="D2054" s="272" t="s">
        <v>5149</v>
      </c>
      <c r="E2054" s="269" t="s">
        <v>1619</v>
      </c>
      <c r="F2054" s="269" t="s">
        <v>1393</v>
      </c>
      <c r="G2054" s="269" t="s">
        <v>1620</v>
      </c>
      <c r="H2054" s="269" t="s">
        <v>1621</v>
      </c>
    </row>
    <row r="2055" spans="1:8" x14ac:dyDescent="0.25">
      <c r="A2055" s="273" t="s">
        <v>6248</v>
      </c>
      <c r="B2055" s="272" t="s">
        <v>5347</v>
      </c>
      <c r="C2055" s="272" t="s">
        <v>6249</v>
      </c>
      <c r="D2055" s="272" t="s">
        <v>5149</v>
      </c>
      <c r="E2055" s="269" t="s">
        <v>1677</v>
      </c>
      <c r="F2055" s="269" t="s">
        <v>1393</v>
      </c>
      <c r="G2055" s="269" t="s">
        <v>1678</v>
      </c>
      <c r="H2055" s="269" t="s">
        <v>1621</v>
      </c>
    </row>
    <row r="2056" spans="1:8" x14ac:dyDescent="0.25">
      <c r="A2056" s="272" t="s">
        <v>6250</v>
      </c>
      <c r="B2056" s="272" t="s">
        <v>5361</v>
      </c>
      <c r="C2056" s="272" t="s">
        <v>6251</v>
      </c>
      <c r="D2056" s="272" t="s">
        <v>5153</v>
      </c>
      <c r="E2056" s="269" t="s">
        <v>1708</v>
      </c>
      <c r="F2056" s="269" t="s">
        <v>1698</v>
      </c>
      <c r="G2056" s="269" t="s">
        <v>1709</v>
      </c>
      <c r="H2056" s="269" t="s">
        <v>1700</v>
      </c>
    </row>
    <row r="2057" spans="1:8" x14ac:dyDescent="0.25">
      <c r="A2057" s="273" t="s">
        <v>6252</v>
      </c>
      <c r="B2057" s="272" t="s">
        <v>5356</v>
      </c>
      <c r="C2057" s="272" t="s">
        <v>6253</v>
      </c>
      <c r="D2057" s="272" t="s">
        <v>5149</v>
      </c>
      <c r="E2057" s="269" t="s">
        <v>2092</v>
      </c>
      <c r="F2057" s="269" t="s">
        <v>1393</v>
      </c>
      <c r="G2057" s="269" t="s">
        <v>1678</v>
      </c>
      <c r="H2057" s="269" t="s">
        <v>1621</v>
      </c>
    </row>
    <row r="2058" spans="1:8" ht="21" x14ac:dyDescent="0.25">
      <c r="A2058" s="272" t="s">
        <v>6254</v>
      </c>
      <c r="B2058" s="272" t="s">
        <v>5361</v>
      </c>
      <c r="C2058" s="279" t="s">
        <v>6255</v>
      </c>
      <c r="D2058" s="272" t="s">
        <v>5153</v>
      </c>
      <c r="E2058" s="269" t="s">
        <v>1917</v>
      </c>
      <c r="F2058" s="269" t="s">
        <v>1698</v>
      </c>
      <c r="G2058" s="269" t="s">
        <v>1699</v>
      </c>
      <c r="H2058" s="269" t="s">
        <v>1700</v>
      </c>
    </row>
    <row r="2059" spans="1:8" x14ac:dyDescent="0.25">
      <c r="A2059" s="272" t="s">
        <v>6256</v>
      </c>
      <c r="B2059" s="272" t="s">
        <v>5361</v>
      </c>
      <c r="C2059" s="272" t="s">
        <v>6257</v>
      </c>
      <c r="D2059" s="272" t="s">
        <v>5153</v>
      </c>
      <c r="E2059" s="269" t="s">
        <v>1853</v>
      </c>
      <c r="F2059" s="269" t="s">
        <v>1698</v>
      </c>
      <c r="G2059" s="269" t="s">
        <v>1699</v>
      </c>
      <c r="H2059" s="269" t="s">
        <v>1700</v>
      </c>
    </row>
    <row r="2060" spans="1:8" x14ac:dyDescent="0.25">
      <c r="A2060" s="272" t="s">
        <v>6258</v>
      </c>
      <c r="B2060" s="272" t="s">
        <v>5358</v>
      </c>
      <c r="C2060" s="272" t="s">
        <v>6259</v>
      </c>
      <c r="D2060" s="272" t="s">
        <v>5153</v>
      </c>
      <c r="E2060" s="269" t="s">
        <v>1969</v>
      </c>
      <c r="F2060" s="269" t="s">
        <v>1698</v>
      </c>
      <c r="G2060" s="269" t="s">
        <v>1709</v>
      </c>
      <c r="H2060" s="269" t="s">
        <v>1700</v>
      </c>
    </row>
    <row r="2061" spans="1:8" x14ac:dyDescent="0.25">
      <c r="A2061" s="272" t="s">
        <v>6260</v>
      </c>
      <c r="B2061" s="272" t="s">
        <v>5358</v>
      </c>
      <c r="C2061" s="272" t="s">
        <v>6261</v>
      </c>
      <c r="D2061" s="272" t="s">
        <v>5153</v>
      </c>
      <c r="E2061" s="269" t="s">
        <v>1843</v>
      </c>
      <c r="F2061" s="269" t="s">
        <v>1698</v>
      </c>
      <c r="G2061" s="269" t="s">
        <v>1709</v>
      </c>
      <c r="H2061" s="269" t="s">
        <v>1700</v>
      </c>
    </row>
    <row r="2062" spans="1:8" x14ac:dyDescent="0.25">
      <c r="A2062" s="272" t="s">
        <v>6262</v>
      </c>
      <c r="B2062" s="272" t="s">
        <v>5361</v>
      </c>
      <c r="C2062" s="272" t="s">
        <v>6263</v>
      </c>
      <c r="D2062" s="272" t="s">
        <v>5153</v>
      </c>
      <c r="E2062" s="269" t="s">
        <v>1741</v>
      </c>
      <c r="F2062" s="269" t="s">
        <v>1698</v>
      </c>
      <c r="G2062" s="269" t="s">
        <v>1699</v>
      </c>
      <c r="H2062" s="269" t="s">
        <v>1700</v>
      </c>
    </row>
    <row r="2063" spans="1:8" x14ac:dyDescent="0.25">
      <c r="A2063" s="272" t="s">
        <v>6264</v>
      </c>
      <c r="B2063" s="272" t="s">
        <v>5470</v>
      </c>
      <c r="C2063" s="272" t="s">
        <v>6265</v>
      </c>
      <c r="D2063" s="272" t="s">
        <v>5153</v>
      </c>
      <c r="E2063" s="269" t="s">
        <v>3020</v>
      </c>
      <c r="F2063" s="269" t="s">
        <v>1698</v>
      </c>
      <c r="G2063" s="269" t="s">
        <v>1699</v>
      </c>
      <c r="H2063" s="269" t="s">
        <v>1700</v>
      </c>
    </row>
    <row r="2064" spans="1:8" x14ac:dyDescent="0.25">
      <c r="A2064" s="272" t="s">
        <v>6266</v>
      </c>
      <c r="B2064" s="272" t="s">
        <v>5361</v>
      </c>
      <c r="C2064" s="272" t="s">
        <v>6267</v>
      </c>
      <c r="D2064" s="272" t="s">
        <v>5153</v>
      </c>
      <c r="E2064" s="269" t="s">
        <v>1969</v>
      </c>
      <c r="F2064" s="269" t="s">
        <v>1698</v>
      </c>
      <c r="G2064" s="269" t="s">
        <v>1709</v>
      </c>
      <c r="H2064" s="269" t="s">
        <v>1700</v>
      </c>
    </row>
    <row r="2065" spans="1:8" x14ac:dyDescent="0.25">
      <c r="A2065" s="272" t="s">
        <v>6268</v>
      </c>
      <c r="B2065" s="272" t="s">
        <v>5358</v>
      </c>
      <c r="C2065" s="272" t="s">
        <v>6269</v>
      </c>
      <c r="D2065" s="272" t="s">
        <v>5153</v>
      </c>
      <c r="E2065" s="269" t="s">
        <v>1843</v>
      </c>
      <c r="F2065" s="269" t="s">
        <v>1698</v>
      </c>
      <c r="G2065" s="269" t="s">
        <v>1709</v>
      </c>
      <c r="H2065" s="269" t="s">
        <v>1700</v>
      </c>
    </row>
    <row r="2066" spans="1:8" x14ac:dyDescent="0.25">
      <c r="A2066" s="272" t="s">
        <v>6270</v>
      </c>
      <c r="B2066" s="272" t="s">
        <v>5358</v>
      </c>
      <c r="C2066" s="272" t="s">
        <v>6271</v>
      </c>
      <c r="D2066" s="272" t="s">
        <v>5153</v>
      </c>
      <c r="E2066" s="269" t="s">
        <v>4639</v>
      </c>
      <c r="F2066" s="269" t="s">
        <v>1698</v>
      </c>
      <c r="G2066" s="269" t="s">
        <v>1709</v>
      </c>
      <c r="H2066" s="269" t="s">
        <v>1700</v>
      </c>
    </row>
    <row r="2067" spans="1:8" x14ac:dyDescent="0.25">
      <c r="A2067" s="273" t="s">
        <v>6272</v>
      </c>
      <c r="B2067" s="272" t="s">
        <v>5381</v>
      </c>
      <c r="C2067" s="272" t="s">
        <v>6273</v>
      </c>
      <c r="D2067" s="272" t="s">
        <v>5149</v>
      </c>
      <c r="E2067" s="269" t="s">
        <v>1767</v>
      </c>
      <c r="F2067" s="269" t="s">
        <v>1393</v>
      </c>
      <c r="G2067" s="269" t="s">
        <v>1678</v>
      </c>
      <c r="H2067" s="269" t="s">
        <v>1621</v>
      </c>
    </row>
    <row r="2068" spans="1:8" x14ac:dyDescent="0.25">
      <c r="A2068" s="273" t="s">
        <v>6274</v>
      </c>
      <c r="B2068" s="272" t="s">
        <v>5350</v>
      </c>
      <c r="C2068" s="272" t="s">
        <v>6275</v>
      </c>
      <c r="D2068" s="272" t="s">
        <v>5149</v>
      </c>
      <c r="E2068" s="269" t="s">
        <v>1759</v>
      </c>
      <c r="F2068" s="269" t="s">
        <v>1393</v>
      </c>
      <c r="G2068" s="269" t="s">
        <v>1630</v>
      </c>
      <c r="H2068" s="269" t="s">
        <v>1621</v>
      </c>
    </row>
    <row r="2069" spans="1:8" x14ac:dyDescent="0.25">
      <c r="A2069" s="273" t="s">
        <v>6276</v>
      </c>
      <c r="B2069" s="272" t="s">
        <v>5381</v>
      </c>
      <c r="C2069" s="272" t="s">
        <v>6277</v>
      </c>
      <c r="D2069" s="272" t="s">
        <v>5149</v>
      </c>
      <c r="E2069" s="269" t="s">
        <v>2222</v>
      </c>
      <c r="F2069" s="269" t="s">
        <v>1393</v>
      </c>
      <c r="G2069" s="269" t="s">
        <v>1678</v>
      </c>
      <c r="H2069" s="269" t="s">
        <v>1621</v>
      </c>
    </row>
    <row r="2070" spans="1:8" x14ac:dyDescent="0.25">
      <c r="A2070" s="272" t="s">
        <v>6278</v>
      </c>
      <c r="B2070" s="272" t="s">
        <v>5361</v>
      </c>
      <c r="C2070" s="272" t="s">
        <v>6279</v>
      </c>
      <c r="D2070" s="272" t="s">
        <v>5153</v>
      </c>
      <c r="E2070" s="269" t="s">
        <v>1969</v>
      </c>
      <c r="F2070" s="269" t="s">
        <v>1698</v>
      </c>
      <c r="G2070" s="269" t="s">
        <v>1709</v>
      </c>
      <c r="H2070" s="269" t="s">
        <v>1700</v>
      </c>
    </row>
    <row r="2071" spans="1:8" x14ac:dyDescent="0.25">
      <c r="A2071" s="272" t="s">
        <v>6280</v>
      </c>
      <c r="B2071" s="272" t="s">
        <v>5361</v>
      </c>
      <c r="C2071" s="272" t="s">
        <v>6281</v>
      </c>
      <c r="D2071" s="272" t="s">
        <v>5153</v>
      </c>
      <c r="E2071" s="269" t="s">
        <v>1741</v>
      </c>
      <c r="F2071" s="269" t="s">
        <v>1698</v>
      </c>
      <c r="G2071" s="269" t="s">
        <v>1699</v>
      </c>
      <c r="H2071" s="269" t="s">
        <v>1700</v>
      </c>
    </row>
    <row r="2072" spans="1:8" x14ac:dyDescent="0.25">
      <c r="A2072" s="272" t="s">
        <v>6282</v>
      </c>
      <c r="B2072" s="272" t="s">
        <v>5358</v>
      </c>
      <c r="C2072" s="272" t="s">
        <v>6283</v>
      </c>
      <c r="D2072" s="272" t="s">
        <v>5153</v>
      </c>
      <c r="E2072" s="269" t="s">
        <v>1843</v>
      </c>
      <c r="F2072" s="269" t="s">
        <v>1698</v>
      </c>
      <c r="G2072" s="269" t="s">
        <v>1709</v>
      </c>
      <c r="H2072" s="269" t="s">
        <v>1700</v>
      </c>
    </row>
    <row r="2073" spans="1:8" x14ac:dyDescent="0.25">
      <c r="A2073" s="272" t="s">
        <v>6284</v>
      </c>
      <c r="B2073" s="272" t="s">
        <v>5361</v>
      </c>
      <c r="C2073" s="272" t="s">
        <v>6285</v>
      </c>
      <c r="D2073" s="272" t="s">
        <v>5153</v>
      </c>
      <c r="E2073" s="269" t="s">
        <v>1793</v>
      </c>
      <c r="F2073" s="269" t="s">
        <v>1698</v>
      </c>
      <c r="G2073" s="269" t="s">
        <v>1709</v>
      </c>
      <c r="H2073" s="269" t="s">
        <v>1700</v>
      </c>
    </row>
    <row r="2074" spans="1:8" x14ac:dyDescent="0.25">
      <c r="A2074" s="273" t="s">
        <v>6286</v>
      </c>
      <c r="B2074" s="272" t="s">
        <v>5381</v>
      </c>
      <c r="C2074" s="272" t="s">
        <v>6287</v>
      </c>
      <c r="D2074" s="272" t="s">
        <v>5149</v>
      </c>
      <c r="E2074" s="269" t="s">
        <v>1767</v>
      </c>
      <c r="F2074" s="269" t="s">
        <v>1393</v>
      </c>
      <c r="G2074" s="269" t="s">
        <v>1678</v>
      </c>
      <c r="H2074" s="269" t="s">
        <v>1621</v>
      </c>
    </row>
    <row r="2075" spans="1:8" x14ac:dyDescent="0.25">
      <c r="A2075" s="273" t="s">
        <v>6288</v>
      </c>
      <c r="B2075" s="272" t="s">
        <v>5356</v>
      </c>
      <c r="C2075" s="272" t="s">
        <v>6289</v>
      </c>
      <c r="D2075" s="272" t="s">
        <v>5149</v>
      </c>
      <c r="E2075" s="269" t="s">
        <v>1801</v>
      </c>
      <c r="F2075" s="269" t="s">
        <v>1393</v>
      </c>
      <c r="G2075" s="269" t="s">
        <v>1630</v>
      </c>
      <c r="H2075" s="269" t="s">
        <v>1621</v>
      </c>
    </row>
    <row r="2076" spans="1:8" x14ac:dyDescent="0.25">
      <c r="A2076" s="273" t="s">
        <v>6290</v>
      </c>
      <c r="B2076" s="272" t="s">
        <v>5356</v>
      </c>
      <c r="C2076" s="272" t="s">
        <v>6291</v>
      </c>
      <c r="D2076" s="272" t="s">
        <v>5149</v>
      </c>
      <c r="E2076" s="269" t="s">
        <v>1759</v>
      </c>
      <c r="F2076" s="269" t="s">
        <v>1393</v>
      </c>
      <c r="G2076" s="269" t="s">
        <v>1630</v>
      </c>
      <c r="H2076" s="269" t="s">
        <v>1621</v>
      </c>
    </row>
    <row r="2077" spans="1:8" x14ac:dyDescent="0.25">
      <c r="A2077" s="273" t="s">
        <v>6292</v>
      </c>
      <c r="B2077" s="272" t="s">
        <v>5356</v>
      </c>
      <c r="C2077" s="272" t="s">
        <v>6293</v>
      </c>
      <c r="D2077" s="272" t="s">
        <v>5149</v>
      </c>
      <c r="E2077" s="269" t="s">
        <v>2092</v>
      </c>
      <c r="F2077" s="269" t="s">
        <v>1393</v>
      </c>
      <c r="G2077" s="269" t="s">
        <v>1678</v>
      </c>
      <c r="H2077" s="269" t="s">
        <v>1621</v>
      </c>
    </row>
    <row r="2078" spans="1:8" x14ac:dyDescent="0.25">
      <c r="A2078" s="273" t="s">
        <v>6294</v>
      </c>
      <c r="B2078" s="272" t="s">
        <v>5350</v>
      </c>
      <c r="C2078" s="272" t="s">
        <v>6295</v>
      </c>
      <c r="D2078" s="272" t="s">
        <v>5149</v>
      </c>
      <c r="E2078" s="269" t="s">
        <v>1759</v>
      </c>
      <c r="F2078" s="269" t="s">
        <v>1393</v>
      </c>
      <c r="G2078" s="269" t="s">
        <v>1630</v>
      </c>
      <c r="H2078" s="269" t="s">
        <v>1621</v>
      </c>
    </row>
    <row r="2079" spans="1:8" x14ac:dyDescent="0.25">
      <c r="A2079" s="272" t="s">
        <v>6296</v>
      </c>
      <c r="B2079" s="272" t="s">
        <v>5470</v>
      </c>
      <c r="C2079" s="272" t="s">
        <v>6297</v>
      </c>
      <c r="D2079" s="272" t="s">
        <v>5153</v>
      </c>
      <c r="E2079" s="269" t="s">
        <v>3020</v>
      </c>
      <c r="F2079" s="269" t="s">
        <v>1698</v>
      </c>
      <c r="G2079" s="269" t="s">
        <v>1699</v>
      </c>
      <c r="H2079" s="269" t="s">
        <v>1700</v>
      </c>
    </row>
    <row r="2080" spans="1:8" x14ac:dyDescent="0.25">
      <c r="A2080" s="272" t="s">
        <v>6298</v>
      </c>
      <c r="B2080" s="272" t="s">
        <v>5361</v>
      </c>
      <c r="C2080" s="272" t="s">
        <v>6299</v>
      </c>
      <c r="D2080" s="272" t="s">
        <v>5153</v>
      </c>
      <c r="E2080" s="269" t="s">
        <v>3020</v>
      </c>
      <c r="F2080" s="269" t="s">
        <v>1698</v>
      </c>
      <c r="G2080" s="269" t="s">
        <v>1699</v>
      </c>
      <c r="H2080" s="269" t="s">
        <v>1700</v>
      </c>
    </row>
    <row r="2081" spans="1:8" x14ac:dyDescent="0.25">
      <c r="A2081" s="272" t="s">
        <v>6300</v>
      </c>
      <c r="B2081" s="272" t="s">
        <v>5361</v>
      </c>
      <c r="C2081" s="272" t="s">
        <v>6301</v>
      </c>
      <c r="D2081" s="272" t="s">
        <v>5153</v>
      </c>
      <c r="E2081" s="269" t="s">
        <v>1708</v>
      </c>
      <c r="F2081" s="269" t="s">
        <v>1698</v>
      </c>
      <c r="G2081" s="269" t="s">
        <v>1709</v>
      </c>
      <c r="H2081" s="269" t="s">
        <v>1700</v>
      </c>
    </row>
    <row r="2082" spans="1:8" x14ac:dyDescent="0.25">
      <c r="A2082" s="272" t="s">
        <v>6302</v>
      </c>
      <c r="B2082" s="272" t="s">
        <v>5361</v>
      </c>
      <c r="C2082" s="272" t="s">
        <v>6303</v>
      </c>
      <c r="D2082" s="272" t="s">
        <v>5153</v>
      </c>
      <c r="E2082" s="269" t="s">
        <v>1969</v>
      </c>
      <c r="F2082" s="269" t="s">
        <v>1698</v>
      </c>
      <c r="G2082" s="269" t="s">
        <v>1709</v>
      </c>
      <c r="H2082" s="269" t="s">
        <v>1700</v>
      </c>
    </row>
    <row r="2083" spans="1:8" x14ac:dyDescent="0.25">
      <c r="A2083" s="272" t="s">
        <v>6304</v>
      </c>
      <c r="B2083" s="272" t="s">
        <v>5361</v>
      </c>
      <c r="C2083" s="272" t="s">
        <v>6305</v>
      </c>
      <c r="D2083" s="272" t="s">
        <v>5153</v>
      </c>
      <c r="E2083" s="269" t="s">
        <v>1979</v>
      </c>
      <c r="F2083" s="269" t="s">
        <v>1698</v>
      </c>
      <c r="G2083" s="269" t="s">
        <v>1709</v>
      </c>
      <c r="H2083" s="269" t="s">
        <v>1700</v>
      </c>
    </row>
    <row r="2084" spans="1:8" x14ac:dyDescent="0.25">
      <c r="A2084" s="273" t="s">
        <v>6306</v>
      </c>
      <c r="B2084" s="272" t="s">
        <v>5381</v>
      </c>
      <c r="C2084" s="272" t="s">
        <v>6307</v>
      </c>
      <c r="D2084" s="272" t="s">
        <v>5149</v>
      </c>
      <c r="E2084" s="269" t="s">
        <v>2222</v>
      </c>
      <c r="F2084" s="269" t="s">
        <v>1393</v>
      </c>
      <c r="G2084" s="269" t="s">
        <v>1678</v>
      </c>
      <c r="H2084" s="269" t="s">
        <v>1621</v>
      </c>
    </row>
    <row r="2085" spans="1:8" x14ac:dyDescent="0.25">
      <c r="A2085" s="272" t="s">
        <v>6308</v>
      </c>
      <c r="B2085" s="272" t="s">
        <v>5361</v>
      </c>
      <c r="C2085" s="272" t="s">
        <v>6309</v>
      </c>
      <c r="D2085" s="272" t="s">
        <v>5153</v>
      </c>
      <c r="E2085" s="269" t="s">
        <v>3020</v>
      </c>
      <c r="F2085" s="269" t="s">
        <v>1698</v>
      </c>
      <c r="G2085" s="269" t="s">
        <v>1699</v>
      </c>
      <c r="H2085" s="269" t="s">
        <v>1700</v>
      </c>
    </row>
    <row r="2086" spans="1:8" x14ac:dyDescent="0.25">
      <c r="A2086" s="272" t="s">
        <v>6310</v>
      </c>
      <c r="B2086" s="272" t="s">
        <v>5361</v>
      </c>
      <c r="C2086" s="272" t="s">
        <v>6311</v>
      </c>
      <c r="D2086" s="272" t="s">
        <v>5153</v>
      </c>
      <c r="E2086" s="269" t="s">
        <v>1793</v>
      </c>
      <c r="F2086" s="269" t="s">
        <v>1698</v>
      </c>
      <c r="G2086" s="269" t="s">
        <v>1709</v>
      </c>
      <c r="H2086" s="269" t="s">
        <v>1700</v>
      </c>
    </row>
    <row r="2087" spans="1:8" x14ac:dyDescent="0.25">
      <c r="A2087" s="272" t="s">
        <v>6312</v>
      </c>
      <c r="B2087" s="272" t="s">
        <v>5361</v>
      </c>
      <c r="C2087" s="272" t="s">
        <v>6313</v>
      </c>
      <c r="D2087" s="272" t="s">
        <v>5153</v>
      </c>
      <c r="E2087" s="269" t="s">
        <v>1929</v>
      </c>
      <c r="F2087" s="269" t="s">
        <v>1698</v>
      </c>
      <c r="G2087" s="269" t="s">
        <v>1699</v>
      </c>
      <c r="H2087" s="269" t="s">
        <v>1700</v>
      </c>
    </row>
    <row r="2088" spans="1:8" x14ac:dyDescent="0.25">
      <c r="A2088" s="272" t="s">
        <v>6314</v>
      </c>
      <c r="B2088" s="272" t="s">
        <v>5361</v>
      </c>
      <c r="C2088" s="272" t="s">
        <v>6315</v>
      </c>
      <c r="D2088" s="272" t="s">
        <v>5153</v>
      </c>
      <c r="E2088" s="269" t="s">
        <v>1979</v>
      </c>
      <c r="F2088" s="269" t="s">
        <v>1698</v>
      </c>
      <c r="G2088" s="269" t="s">
        <v>1709</v>
      </c>
      <c r="H2088" s="269" t="s">
        <v>1700</v>
      </c>
    </row>
    <row r="2089" spans="1:8" x14ac:dyDescent="0.25">
      <c r="A2089" s="272" t="s">
        <v>6316</v>
      </c>
      <c r="B2089" s="272" t="s">
        <v>5361</v>
      </c>
      <c r="C2089" s="272" t="s">
        <v>6317</v>
      </c>
      <c r="D2089" s="272" t="s">
        <v>5153</v>
      </c>
      <c r="E2089" s="269" t="s">
        <v>1979</v>
      </c>
      <c r="F2089" s="269" t="s">
        <v>1698</v>
      </c>
      <c r="G2089" s="269" t="s">
        <v>1709</v>
      </c>
      <c r="H2089" s="269" t="s">
        <v>1700</v>
      </c>
    </row>
    <row r="2090" spans="1:8" x14ac:dyDescent="0.25">
      <c r="A2090" s="272" t="s">
        <v>6318</v>
      </c>
      <c r="B2090" s="272" t="s">
        <v>5361</v>
      </c>
      <c r="C2090" s="272" t="s">
        <v>6319</v>
      </c>
      <c r="D2090" s="272" t="s">
        <v>5153</v>
      </c>
      <c r="E2090" s="269" t="s">
        <v>1979</v>
      </c>
      <c r="F2090" s="269" t="s">
        <v>1698</v>
      </c>
      <c r="G2090" s="269" t="s">
        <v>1709</v>
      </c>
      <c r="H2090" s="269" t="s">
        <v>1700</v>
      </c>
    </row>
    <row r="2091" spans="1:8" x14ac:dyDescent="0.25">
      <c r="A2091" s="272" t="s">
        <v>6320</v>
      </c>
      <c r="B2091" s="272" t="s">
        <v>5358</v>
      </c>
      <c r="C2091" s="272" t="s">
        <v>6321</v>
      </c>
      <c r="D2091" s="272" t="s">
        <v>5153</v>
      </c>
      <c r="E2091" s="269" t="s">
        <v>1948</v>
      </c>
      <c r="F2091" s="269" t="s">
        <v>1698</v>
      </c>
      <c r="G2091" s="269" t="s">
        <v>1699</v>
      </c>
      <c r="H2091" s="269" t="s">
        <v>1700</v>
      </c>
    </row>
    <row r="2092" spans="1:8" x14ac:dyDescent="0.25">
      <c r="A2092" s="273" t="s">
        <v>6322</v>
      </c>
      <c r="B2092" s="272" t="s">
        <v>5356</v>
      </c>
      <c r="C2092" s="272" t="s">
        <v>6323</v>
      </c>
      <c r="D2092" s="272" t="s">
        <v>5149</v>
      </c>
      <c r="E2092" s="269" t="s">
        <v>1724</v>
      </c>
      <c r="F2092" s="269" t="s">
        <v>1393</v>
      </c>
      <c r="G2092" s="269" t="s">
        <v>1630</v>
      </c>
      <c r="H2092" s="269" t="s">
        <v>1621</v>
      </c>
    </row>
    <row r="2093" spans="1:8" x14ac:dyDescent="0.25">
      <c r="A2093" s="273" t="s">
        <v>6324</v>
      </c>
      <c r="B2093" s="272" t="s">
        <v>5356</v>
      </c>
      <c r="C2093" s="272" t="s">
        <v>6325</v>
      </c>
      <c r="D2093" s="272" t="s">
        <v>5149</v>
      </c>
      <c r="E2093" s="269" t="s">
        <v>2092</v>
      </c>
      <c r="F2093" s="269" t="s">
        <v>1393</v>
      </c>
      <c r="G2093" s="269" t="s">
        <v>1678</v>
      </c>
      <c r="H2093" s="269" t="s">
        <v>1621</v>
      </c>
    </row>
    <row r="2094" spans="1:8" x14ac:dyDescent="0.25">
      <c r="A2094" s="273" t="s">
        <v>6326</v>
      </c>
      <c r="B2094" s="272" t="s">
        <v>5356</v>
      </c>
      <c r="C2094" s="272" t="s">
        <v>6327</v>
      </c>
      <c r="D2094" s="272" t="s">
        <v>5149</v>
      </c>
      <c r="E2094" s="269" t="s">
        <v>2206</v>
      </c>
      <c r="F2094" s="269" t="s">
        <v>1393</v>
      </c>
      <c r="G2094" s="269" t="s">
        <v>1678</v>
      </c>
      <c r="H2094" s="269" t="s">
        <v>1621</v>
      </c>
    </row>
    <row r="2095" spans="1:8" x14ac:dyDescent="0.25">
      <c r="A2095" s="273" t="s">
        <v>6328</v>
      </c>
      <c r="B2095" s="272" t="s">
        <v>5356</v>
      </c>
      <c r="C2095" s="272" t="s">
        <v>6329</v>
      </c>
      <c r="D2095" s="272" t="s">
        <v>5149</v>
      </c>
      <c r="E2095" s="269" t="s">
        <v>2092</v>
      </c>
      <c r="F2095" s="269" t="s">
        <v>1393</v>
      </c>
      <c r="G2095" s="269" t="s">
        <v>1678</v>
      </c>
      <c r="H2095" s="269" t="s">
        <v>1621</v>
      </c>
    </row>
    <row r="2096" spans="1:8" x14ac:dyDescent="0.25">
      <c r="A2096" s="273" t="s">
        <v>6330</v>
      </c>
      <c r="B2096" s="272" t="s">
        <v>5356</v>
      </c>
      <c r="C2096" s="272" t="s">
        <v>6331</v>
      </c>
      <c r="D2096" s="272" t="s">
        <v>5149</v>
      </c>
      <c r="E2096" s="269" t="s">
        <v>1721</v>
      </c>
      <c r="F2096" s="269" t="s">
        <v>1393</v>
      </c>
      <c r="G2096" s="269" t="s">
        <v>1649</v>
      </c>
      <c r="H2096" s="269" t="s">
        <v>1621</v>
      </c>
    </row>
    <row r="2097" spans="1:8" x14ac:dyDescent="0.25">
      <c r="A2097" s="272" t="s">
        <v>6332</v>
      </c>
      <c r="B2097" s="272" t="s">
        <v>5361</v>
      </c>
      <c r="C2097" s="272" t="s">
        <v>6333</v>
      </c>
      <c r="D2097" s="272" t="s">
        <v>5153</v>
      </c>
      <c r="E2097" s="269" t="s">
        <v>1929</v>
      </c>
      <c r="F2097" s="269" t="s">
        <v>1698</v>
      </c>
      <c r="G2097" s="269" t="s">
        <v>1699</v>
      </c>
      <c r="H2097" s="269" t="s">
        <v>1700</v>
      </c>
    </row>
    <row r="2098" spans="1:8" x14ac:dyDescent="0.25">
      <c r="A2098" s="272" t="s">
        <v>6334</v>
      </c>
      <c r="B2098" s="272" t="s">
        <v>5358</v>
      </c>
      <c r="C2098" s="272" t="s">
        <v>6335</v>
      </c>
      <c r="D2098" s="272" t="s">
        <v>5153</v>
      </c>
      <c r="E2098" s="269" t="s">
        <v>1948</v>
      </c>
      <c r="F2098" s="269" t="s">
        <v>1698</v>
      </c>
      <c r="G2098" s="269" t="s">
        <v>1699</v>
      </c>
      <c r="H2098" s="269" t="s">
        <v>1700</v>
      </c>
    </row>
    <row r="2099" spans="1:8" x14ac:dyDescent="0.25">
      <c r="A2099" s="273" t="s">
        <v>6336</v>
      </c>
      <c r="B2099" s="272" t="s">
        <v>5347</v>
      </c>
      <c r="C2099" s="272" t="s">
        <v>6337</v>
      </c>
      <c r="D2099" s="272" t="s">
        <v>5149</v>
      </c>
      <c r="E2099" s="269" t="s">
        <v>1815</v>
      </c>
      <c r="F2099" s="269" t="s">
        <v>1393</v>
      </c>
      <c r="G2099" s="269" t="s">
        <v>1649</v>
      </c>
      <c r="H2099" s="269" t="s">
        <v>1621</v>
      </c>
    </row>
    <row r="2100" spans="1:8" x14ac:dyDescent="0.25">
      <c r="A2100" s="273" t="s">
        <v>6338</v>
      </c>
      <c r="B2100" s="272" t="s">
        <v>5347</v>
      </c>
      <c r="C2100" s="272" t="s">
        <v>6339</v>
      </c>
      <c r="D2100" s="272" t="s">
        <v>5149</v>
      </c>
      <c r="E2100" s="269" t="s">
        <v>1685</v>
      </c>
      <c r="F2100" s="269" t="s">
        <v>1393</v>
      </c>
      <c r="G2100" s="269" t="s">
        <v>1649</v>
      </c>
      <c r="H2100" s="269" t="s">
        <v>1621</v>
      </c>
    </row>
    <row r="2101" spans="1:8" x14ac:dyDescent="0.25">
      <c r="A2101" s="273" t="s">
        <v>6340</v>
      </c>
      <c r="B2101" s="272" t="s">
        <v>5356</v>
      </c>
      <c r="C2101" s="272" t="s">
        <v>6341</v>
      </c>
      <c r="D2101" s="272" t="s">
        <v>5149</v>
      </c>
      <c r="E2101" s="269" t="s">
        <v>2092</v>
      </c>
      <c r="F2101" s="269" t="s">
        <v>1393</v>
      </c>
      <c r="G2101" s="269" t="s">
        <v>1678</v>
      </c>
      <c r="H2101" s="269" t="s">
        <v>1621</v>
      </c>
    </row>
    <row r="2102" spans="1:8" x14ac:dyDescent="0.25">
      <c r="A2102" s="272" t="s">
        <v>6342</v>
      </c>
      <c r="B2102" s="272" t="s">
        <v>5361</v>
      </c>
      <c r="C2102" s="272" t="s">
        <v>6343</v>
      </c>
      <c r="D2102" s="272" t="s">
        <v>5153</v>
      </c>
      <c r="E2102" s="269" t="s">
        <v>1979</v>
      </c>
      <c r="F2102" s="269" t="s">
        <v>1698</v>
      </c>
      <c r="G2102" s="269" t="s">
        <v>1709</v>
      </c>
      <c r="H2102" s="269" t="s">
        <v>1700</v>
      </c>
    </row>
    <row r="2103" spans="1:8" x14ac:dyDescent="0.25">
      <c r="A2103" s="272" t="s">
        <v>6344</v>
      </c>
      <c r="B2103" s="272" t="s">
        <v>5361</v>
      </c>
      <c r="C2103" s="272" t="s">
        <v>6345</v>
      </c>
      <c r="D2103" s="272" t="s">
        <v>5153</v>
      </c>
      <c r="E2103" s="269" t="s">
        <v>1979</v>
      </c>
      <c r="F2103" s="269" t="s">
        <v>1698</v>
      </c>
      <c r="G2103" s="269" t="s">
        <v>1709</v>
      </c>
      <c r="H2103" s="269" t="s">
        <v>1700</v>
      </c>
    </row>
    <row r="2104" spans="1:8" x14ac:dyDescent="0.25">
      <c r="A2104" s="272" t="s">
        <v>6346</v>
      </c>
      <c r="B2104" s="272" t="s">
        <v>5361</v>
      </c>
      <c r="C2104" s="272" t="s">
        <v>6347</v>
      </c>
      <c r="D2104" s="272" t="s">
        <v>5153</v>
      </c>
      <c r="E2104" s="269" t="s">
        <v>1708</v>
      </c>
      <c r="F2104" s="269" t="s">
        <v>1698</v>
      </c>
      <c r="G2104" s="269" t="s">
        <v>1709</v>
      </c>
      <c r="H2104" s="269" t="s">
        <v>1700</v>
      </c>
    </row>
    <row r="2105" spans="1:8" x14ac:dyDescent="0.25">
      <c r="A2105" s="273" t="s">
        <v>6348</v>
      </c>
      <c r="B2105" s="272" t="s">
        <v>5356</v>
      </c>
      <c r="C2105" s="272" t="s">
        <v>6349</v>
      </c>
      <c r="D2105" s="272" t="s">
        <v>5149</v>
      </c>
      <c r="E2105" s="269" t="s">
        <v>2129</v>
      </c>
      <c r="F2105" s="269" t="s">
        <v>1393</v>
      </c>
      <c r="G2105" s="269" t="s">
        <v>1649</v>
      </c>
      <c r="H2105" s="269" t="s">
        <v>1621</v>
      </c>
    </row>
    <row r="2106" spans="1:8" x14ac:dyDescent="0.25">
      <c r="A2106" s="273" t="s">
        <v>6350</v>
      </c>
      <c r="B2106" s="272" t="s">
        <v>5356</v>
      </c>
      <c r="C2106" s="272" t="s">
        <v>6351</v>
      </c>
      <c r="D2106" s="272" t="s">
        <v>5149</v>
      </c>
      <c r="E2106" s="269" t="s">
        <v>1677</v>
      </c>
      <c r="F2106" s="269" t="s">
        <v>1393</v>
      </c>
      <c r="G2106" s="269" t="s">
        <v>1678</v>
      </c>
      <c r="H2106" s="269" t="s">
        <v>1621</v>
      </c>
    </row>
    <row r="2107" spans="1:8" x14ac:dyDescent="0.25">
      <c r="A2107" s="272" t="s">
        <v>6352</v>
      </c>
      <c r="B2107" s="272" t="s">
        <v>5358</v>
      </c>
      <c r="C2107" s="272" t="s">
        <v>6321</v>
      </c>
      <c r="D2107" s="272" t="s">
        <v>5153</v>
      </c>
      <c r="E2107" s="269" t="s">
        <v>1948</v>
      </c>
      <c r="F2107" s="269" t="s">
        <v>1698</v>
      </c>
      <c r="G2107" s="269" t="s">
        <v>1699</v>
      </c>
      <c r="H2107" s="269" t="s">
        <v>1700</v>
      </c>
    </row>
    <row r="2108" spans="1:8" x14ac:dyDescent="0.25">
      <c r="A2108" s="272" t="s">
        <v>6353</v>
      </c>
      <c r="B2108" s="272" t="s">
        <v>5361</v>
      </c>
      <c r="C2108" s="272" t="s">
        <v>6354</v>
      </c>
      <c r="D2108" s="272" t="s">
        <v>5153</v>
      </c>
      <c r="E2108" s="269" t="s">
        <v>1979</v>
      </c>
      <c r="F2108" s="269" t="s">
        <v>1698</v>
      </c>
      <c r="G2108" s="269" t="s">
        <v>1709</v>
      </c>
      <c r="H2108" s="269" t="s">
        <v>1700</v>
      </c>
    </row>
    <row r="2109" spans="1:8" x14ac:dyDescent="0.25">
      <c r="A2109" s="273" t="s">
        <v>6355</v>
      </c>
      <c r="B2109" s="272" t="s">
        <v>5350</v>
      </c>
      <c r="C2109" s="272" t="s">
        <v>6356</v>
      </c>
      <c r="D2109" s="272" t="s">
        <v>5149</v>
      </c>
      <c r="E2109" s="269" t="s">
        <v>2206</v>
      </c>
      <c r="F2109" s="269" t="s">
        <v>1393</v>
      </c>
      <c r="G2109" s="269" t="s">
        <v>1678</v>
      </c>
      <c r="H2109" s="269" t="s">
        <v>1621</v>
      </c>
    </row>
    <row r="2110" spans="1:8" x14ac:dyDescent="0.25">
      <c r="A2110" s="273" t="s">
        <v>6357</v>
      </c>
      <c r="B2110" s="272" t="s">
        <v>5347</v>
      </c>
      <c r="C2110" s="272" t="s">
        <v>6358</v>
      </c>
      <c r="D2110" s="272" t="s">
        <v>5149</v>
      </c>
      <c r="E2110" s="269" t="s">
        <v>1685</v>
      </c>
      <c r="F2110" s="269" t="s">
        <v>1393</v>
      </c>
      <c r="G2110" s="269" t="s">
        <v>1649</v>
      </c>
      <c r="H2110" s="269" t="s">
        <v>1621</v>
      </c>
    </row>
    <row r="2111" spans="1:8" ht="21" x14ac:dyDescent="0.25">
      <c r="A2111" s="272" t="s">
        <v>6359</v>
      </c>
      <c r="B2111" s="272" t="s">
        <v>5361</v>
      </c>
      <c r="C2111" s="279" t="s">
        <v>6360</v>
      </c>
      <c r="D2111" s="272" t="s">
        <v>5153</v>
      </c>
      <c r="E2111" s="269" t="s">
        <v>1877</v>
      </c>
      <c r="F2111" s="269" t="s">
        <v>1698</v>
      </c>
      <c r="G2111" s="269" t="s">
        <v>1709</v>
      </c>
      <c r="H2111" s="269" t="s">
        <v>1700</v>
      </c>
    </row>
    <row r="2112" spans="1:8" x14ac:dyDescent="0.25">
      <c r="A2112" s="272" t="s">
        <v>6361</v>
      </c>
      <c r="B2112" s="272" t="s">
        <v>5358</v>
      </c>
      <c r="C2112" s="272" t="s">
        <v>6362</v>
      </c>
      <c r="D2112" s="272" t="s">
        <v>5153</v>
      </c>
      <c r="E2112" s="269" t="s">
        <v>1969</v>
      </c>
      <c r="F2112" s="269" t="s">
        <v>1698</v>
      </c>
      <c r="G2112" s="269" t="s">
        <v>1709</v>
      </c>
      <c r="H2112" s="269" t="s">
        <v>1700</v>
      </c>
    </row>
    <row r="2113" spans="1:8" x14ac:dyDescent="0.25">
      <c r="A2113" s="272" t="s">
        <v>6363</v>
      </c>
      <c r="B2113" s="272" t="s">
        <v>5361</v>
      </c>
      <c r="C2113" s="272" t="s">
        <v>6364</v>
      </c>
      <c r="D2113" s="272" t="s">
        <v>5153</v>
      </c>
      <c r="E2113" s="269" t="s">
        <v>1929</v>
      </c>
      <c r="F2113" s="269" t="s">
        <v>1698</v>
      </c>
      <c r="G2113" s="269" t="s">
        <v>1699</v>
      </c>
      <c r="H2113" s="269" t="s">
        <v>1700</v>
      </c>
    </row>
    <row r="2114" spans="1:8" x14ac:dyDescent="0.25">
      <c r="A2114" s="273" t="s">
        <v>6365</v>
      </c>
      <c r="B2114" s="272" t="s">
        <v>5356</v>
      </c>
      <c r="C2114" s="272" t="s">
        <v>6366</v>
      </c>
      <c r="D2114" s="272" t="s">
        <v>5149</v>
      </c>
      <c r="E2114" s="269" t="s">
        <v>1721</v>
      </c>
      <c r="F2114" s="269" t="s">
        <v>1393</v>
      </c>
      <c r="G2114" s="269" t="s">
        <v>1649</v>
      </c>
      <c r="H2114" s="269" t="s">
        <v>1621</v>
      </c>
    </row>
    <row r="2115" spans="1:8" x14ac:dyDescent="0.25">
      <c r="A2115" s="273" t="s">
        <v>6367</v>
      </c>
      <c r="B2115" s="272" t="s">
        <v>5356</v>
      </c>
      <c r="C2115" s="272" t="s">
        <v>6368</v>
      </c>
      <c r="D2115" s="272" t="s">
        <v>5149</v>
      </c>
      <c r="E2115" s="269" t="s">
        <v>1724</v>
      </c>
      <c r="F2115" s="269" t="s">
        <v>1393</v>
      </c>
      <c r="G2115" s="269" t="s">
        <v>1630</v>
      </c>
      <c r="H2115" s="269" t="s">
        <v>1621</v>
      </c>
    </row>
    <row r="2116" spans="1:8" x14ac:dyDescent="0.25">
      <c r="A2116" s="272" t="s">
        <v>6369</v>
      </c>
      <c r="B2116" s="272" t="s">
        <v>5361</v>
      </c>
      <c r="C2116" s="272" t="s">
        <v>6370</v>
      </c>
      <c r="D2116" s="272" t="s">
        <v>5153</v>
      </c>
      <c r="E2116" s="269" t="s">
        <v>1948</v>
      </c>
      <c r="F2116" s="269" t="s">
        <v>1698</v>
      </c>
      <c r="G2116" s="269" t="s">
        <v>1699</v>
      </c>
      <c r="H2116" s="269" t="s">
        <v>1700</v>
      </c>
    </row>
    <row r="2117" spans="1:8" x14ac:dyDescent="0.25">
      <c r="A2117" s="273" t="s">
        <v>6371</v>
      </c>
      <c r="B2117" s="272" t="s">
        <v>5381</v>
      </c>
      <c r="C2117" s="272" t="s">
        <v>6372</v>
      </c>
      <c r="D2117" s="272" t="s">
        <v>5149</v>
      </c>
      <c r="E2117" s="269" t="s">
        <v>1767</v>
      </c>
      <c r="F2117" s="269" t="s">
        <v>1393</v>
      </c>
      <c r="G2117" s="269" t="s">
        <v>1678</v>
      </c>
      <c r="H2117" s="269" t="s">
        <v>1621</v>
      </c>
    </row>
    <row r="2118" spans="1:8" x14ac:dyDescent="0.25">
      <c r="A2118" s="272" t="s">
        <v>6373</v>
      </c>
      <c r="B2118" s="272" t="s">
        <v>5361</v>
      </c>
      <c r="C2118" s="272" t="s">
        <v>6374</v>
      </c>
      <c r="D2118" s="272" t="s">
        <v>5153</v>
      </c>
      <c r="E2118" s="269" t="s">
        <v>1877</v>
      </c>
      <c r="F2118" s="269" t="s">
        <v>1698</v>
      </c>
      <c r="G2118" s="269" t="s">
        <v>1709</v>
      </c>
      <c r="H2118" s="269" t="s">
        <v>1700</v>
      </c>
    </row>
    <row r="2119" spans="1:8" x14ac:dyDescent="0.25">
      <c r="A2119" s="272" t="s">
        <v>6375</v>
      </c>
      <c r="B2119" s="272" t="s">
        <v>5358</v>
      </c>
      <c r="C2119" s="272" t="s">
        <v>6376</v>
      </c>
      <c r="D2119" s="272" t="s">
        <v>5153</v>
      </c>
      <c r="E2119" s="269" t="s">
        <v>1843</v>
      </c>
      <c r="F2119" s="269" t="s">
        <v>1698</v>
      </c>
      <c r="G2119" s="269" t="s">
        <v>1709</v>
      </c>
      <c r="H2119" s="269" t="s">
        <v>1700</v>
      </c>
    </row>
    <row r="2120" spans="1:8" x14ac:dyDescent="0.25">
      <c r="A2120" s="272" t="s">
        <v>6377</v>
      </c>
      <c r="B2120" s="272" t="s">
        <v>5361</v>
      </c>
      <c r="C2120" s="272" t="s">
        <v>6378</v>
      </c>
      <c r="D2120" s="272" t="s">
        <v>5153</v>
      </c>
      <c r="E2120" s="269" t="s">
        <v>1979</v>
      </c>
      <c r="F2120" s="269" t="s">
        <v>1698</v>
      </c>
      <c r="G2120" s="269" t="s">
        <v>1709</v>
      </c>
      <c r="H2120" s="269" t="s">
        <v>1700</v>
      </c>
    </row>
    <row r="2121" spans="1:8" x14ac:dyDescent="0.25">
      <c r="A2121" s="272" t="s">
        <v>6379</v>
      </c>
      <c r="B2121" s="272" t="s">
        <v>5361</v>
      </c>
      <c r="C2121" s="272" t="s">
        <v>6380</v>
      </c>
      <c r="D2121" s="272" t="s">
        <v>5153</v>
      </c>
      <c r="E2121" s="269" t="s">
        <v>1853</v>
      </c>
      <c r="F2121" s="269" t="s">
        <v>1698</v>
      </c>
      <c r="G2121" s="269" t="s">
        <v>1699</v>
      </c>
      <c r="H2121" s="269" t="s">
        <v>1700</v>
      </c>
    </row>
    <row r="2122" spans="1:8" x14ac:dyDescent="0.25">
      <c r="A2122" s="273" t="s">
        <v>6381</v>
      </c>
      <c r="B2122" s="272" t="s">
        <v>5347</v>
      </c>
      <c r="C2122" s="272" t="s">
        <v>6382</v>
      </c>
      <c r="D2122" s="272" t="s">
        <v>5149</v>
      </c>
      <c r="E2122" s="269" t="s">
        <v>1815</v>
      </c>
      <c r="F2122" s="269" t="s">
        <v>1393</v>
      </c>
      <c r="G2122" s="269" t="s">
        <v>1649</v>
      </c>
      <c r="H2122" s="269" t="s">
        <v>1621</v>
      </c>
    </row>
    <row r="2123" spans="1:8" x14ac:dyDescent="0.25">
      <c r="A2123" s="273" t="s">
        <v>6383</v>
      </c>
      <c r="B2123" s="272" t="s">
        <v>5347</v>
      </c>
      <c r="C2123" s="272" t="s">
        <v>6384</v>
      </c>
      <c r="D2123" s="272" t="s">
        <v>5149</v>
      </c>
      <c r="E2123" s="269" t="s">
        <v>1685</v>
      </c>
      <c r="F2123" s="269" t="s">
        <v>1393</v>
      </c>
      <c r="G2123" s="269" t="s">
        <v>1649</v>
      </c>
      <c r="H2123" s="269" t="s">
        <v>1621</v>
      </c>
    </row>
    <row r="2124" spans="1:8" x14ac:dyDescent="0.25">
      <c r="A2124" s="273" t="s">
        <v>6385</v>
      </c>
      <c r="B2124" s="272" t="s">
        <v>5356</v>
      </c>
      <c r="C2124" s="272" t="s">
        <v>6386</v>
      </c>
      <c r="D2124" s="272" t="s">
        <v>5149</v>
      </c>
      <c r="E2124" s="269" t="s">
        <v>1721</v>
      </c>
      <c r="F2124" s="269" t="s">
        <v>1393</v>
      </c>
      <c r="G2124" s="269" t="s">
        <v>1649</v>
      </c>
      <c r="H2124" s="269" t="s">
        <v>1621</v>
      </c>
    </row>
    <row r="2125" spans="1:8" x14ac:dyDescent="0.25">
      <c r="A2125" s="273" t="s">
        <v>6387</v>
      </c>
      <c r="B2125" s="272" t="s">
        <v>5356</v>
      </c>
      <c r="C2125" s="272" t="s">
        <v>6388</v>
      </c>
      <c r="D2125" s="272" t="s">
        <v>5149</v>
      </c>
      <c r="E2125" s="269" t="s">
        <v>2292</v>
      </c>
      <c r="F2125" s="269" t="s">
        <v>1393</v>
      </c>
      <c r="G2125" s="269" t="s">
        <v>1678</v>
      </c>
      <c r="H2125" s="269" t="s">
        <v>1621</v>
      </c>
    </row>
    <row r="2126" spans="1:8" ht="21" x14ac:dyDescent="0.25">
      <c r="A2126" s="272" t="s">
        <v>6389</v>
      </c>
      <c r="B2126" s="272" t="s">
        <v>5361</v>
      </c>
      <c r="C2126" s="279" t="s">
        <v>6390</v>
      </c>
      <c r="D2126" s="272" t="s">
        <v>5153</v>
      </c>
      <c r="E2126" s="269" t="s">
        <v>1979</v>
      </c>
      <c r="F2126" s="269" t="s">
        <v>1698</v>
      </c>
      <c r="G2126" s="269" t="s">
        <v>1709</v>
      </c>
      <c r="H2126" s="269" t="s">
        <v>1700</v>
      </c>
    </row>
    <row r="2127" spans="1:8" x14ac:dyDescent="0.25">
      <c r="A2127" s="272" t="s">
        <v>6391</v>
      </c>
      <c r="B2127" s="272" t="s">
        <v>5358</v>
      </c>
      <c r="C2127" s="272" t="s">
        <v>6392</v>
      </c>
      <c r="D2127" s="272" t="s">
        <v>5153</v>
      </c>
      <c r="E2127" s="269" t="s">
        <v>1969</v>
      </c>
      <c r="F2127" s="269" t="s">
        <v>1698</v>
      </c>
      <c r="G2127" s="269" t="s">
        <v>1709</v>
      </c>
      <c r="H2127" s="269" t="s">
        <v>1700</v>
      </c>
    </row>
    <row r="2128" spans="1:8" x14ac:dyDescent="0.25">
      <c r="A2128" s="272" t="s">
        <v>6393</v>
      </c>
      <c r="B2128" s="272" t="s">
        <v>5361</v>
      </c>
      <c r="C2128" s="272" t="s">
        <v>6394</v>
      </c>
      <c r="D2128" s="272" t="s">
        <v>5153</v>
      </c>
      <c r="E2128" s="269" t="s">
        <v>1708</v>
      </c>
      <c r="F2128" s="269" t="s">
        <v>1698</v>
      </c>
      <c r="G2128" s="269" t="s">
        <v>1709</v>
      </c>
      <c r="H2128" s="269" t="s">
        <v>1700</v>
      </c>
    </row>
    <row r="2129" spans="1:8" x14ac:dyDescent="0.25">
      <c r="A2129" s="272" t="s">
        <v>6395</v>
      </c>
      <c r="B2129" s="272" t="s">
        <v>5361</v>
      </c>
      <c r="C2129" s="272" t="s">
        <v>6396</v>
      </c>
      <c r="D2129" s="272" t="s">
        <v>5153</v>
      </c>
      <c r="E2129" s="269" t="s">
        <v>1708</v>
      </c>
      <c r="F2129" s="269" t="s">
        <v>1698</v>
      </c>
      <c r="G2129" s="269" t="s">
        <v>1709</v>
      </c>
      <c r="H2129" s="269" t="s">
        <v>1700</v>
      </c>
    </row>
    <row r="2130" spans="1:8" x14ac:dyDescent="0.25">
      <c r="A2130" s="273" t="s">
        <v>6397</v>
      </c>
      <c r="B2130" s="272" t="s">
        <v>5356</v>
      </c>
      <c r="C2130" s="272" t="s">
        <v>6398</v>
      </c>
      <c r="D2130" s="272" t="s">
        <v>5149</v>
      </c>
      <c r="E2130" s="269" t="s">
        <v>2129</v>
      </c>
      <c r="F2130" s="269" t="s">
        <v>1393</v>
      </c>
      <c r="G2130" s="269" t="s">
        <v>1649</v>
      </c>
      <c r="H2130" s="269" t="s">
        <v>1621</v>
      </c>
    </row>
    <row r="2131" spans="1:8" x14ac:dyDescent="0.25">
      <c r="A2131" s="273" t="s">
        <v>6399</v>
      </c>
      <c r="B2131" s="272" t="s">
        <v>5356</v>
      </c>
      <c r="C2131" s="272" t="s">
        <v>6400</v>
      </c>
      <c r="D2131" s="272" t="s">
        <v>5149</v>
      </c>
      <c r="E2131" s="269" t="s">
        <v>1759</v>
      </c>
      <c r="F2131" s="269" t="s">
        <v>1393</v>
      </c>
      <c r="G2131" s="269" t="s">
        <v>1630</v>
      </c>
      <c r="H2131" s="269" t="s">
        <v>1621</v>
      </c>
    </row>
    <row r="2132" spans="1:8" x14ac:dyDescent="0.25">
      <c r="A2132" s="273" t="s">
        <v>6401</v>
      </c>
      <c r="B2132" s="272" t="s">
        <v>5356</v>
      </c>
      <c r="C2132" s="272" t="s">
        <v>6402</v>
      </c>
      <c r="D2132" s="272" t="s">
        <v>5149</v>
      </c>
      <c r="E2132" s="269" t="s">
        <v>1724</v>
      </c>
      <c r="F2132" s="269" t="s">
        <v>1393</v>
      </c>
      <c r="G2132" s="269" t="s">
        <v>1630</v>
      </c>
      <c r="H2132" s="269" t="s">
        <v>1621</v>
      </c>
    </row>
    <row r="2133" spans="1:8" x14ac:dyDescent="0.25">
      <c r="A2133" s="273" t="s">
        <v>6403</v>
      </c>
      <c r="B2133" s="272" t="s">
        <v>5356</v>
      </c>
      <c r="C2133" s="272" t="s">
        <v>6404</v>
      </c>
      <c r="D2133" s="272" t="s">
        <v>5149</v>
      </c>
      <c r="E2133" s="269" t="s">
        <v>2129</v>
      </c>
      <c r="F2133" s="269" t="s">
        <v>1393</v>
      </c>
      <c r="G2133" s="269" t="s">
        <v>1649</v>
      </c>
      <c r="H2133" s="269" t="s">
        <v>1621</v>
      </c>
    </row>
    <row r="2134" spans="1:8" x14ac:dyDescent="0.25">
      <c r="A2134" s="273" t="s">
        <v>6405</v>
      </c>
      <c r="B2134" s="272" t="s">
        <v>5356</v>
      </c>
      <c r="C2134" s="272" t="s">
        <v>6406</v>
      </c>
      <c r="D2134" s="272" t="s">
        <v>5149</v>
      </c>
      <c r="E2134" s="269" t="s">
        <v>2129</v>
      </c>
      <c r="F2134" s="269" t="s">
        <v>1393</v>
      </c>
      <c r="G2134" s="269" t="s">
        <v>1649</v>
      </c>
      <c r="H2134" s="269" t="s">
        <v>1621</v>
      </c>
    </row>
    <row r="2135" spans="1:8" x14ac:dyDescent="0.25">
      <c r="A2135" s="273" t="s">
        <v>6407</v>
      </c>
      <c r="B2135" s="272" t="s">
        <v>5356</v>
      </c>
      <c r="C2135" s="272" t="s">
        <v>6408</v>
      </c>
      <c r="D2135" s="272" t="s">
        <v>5149</v>
      </c>
      <c r="E2135" s="269" t="s">
        <v>2206</v>
      </c>
      <c r="F2135" s="269" t="s">
        <v>1393</v>
      </c>
      <c r="G2135" s="269" t="s">
        <v>1678</v>
      </c>
      <c r="H2135" s="269" t="s">
        <v>1621</v>
      </c>
    </row>
    <row r="2136" spans="1:8" x14ac:dyDescent="0.25">
      <c r="A2136" s="273" t="s">
        <v>6409</v>
      </c>
      <c r="B2136" s="272" t="s">
        <v>5356</v>
      </c>
      <c r="C2136" s="272" t="s">
        <v>6410</v>
      </c>
      <c r="D2136" s="272" t="s">
        <v>5149</v>
      </c>
      <c r="E2136" s="269" t="s">
        <v>2092</v>
      </c>
      <c r="F2136" s="269" t="s">
        <v>1393</v>
      </c>
      <c r="G2136" s="269" t="s">
        <v>1678</v>
      </c>
      <c r="H2136" s="269" t="s">
        <v>1621</v>
      </c>
    </row>
    <row r="2137" spans="1:8" x14ac:dyDescent="0.25">
      <c r="A2137" s="272" t="s">
        <v>6411</v>
      </c>
      <c r="B2137" s="272" t="s">
        <v>5361</v>
      </c>
      <c r="C2137" s="272" t="s">
        <v>6412</v>
      </c>
      <c r="D2137" s="272" t="s">
        <v>5153</v>
      </c>
      <c r="E2137" s="269" t="s">
        <v>1979</v>
      </c>
      <c r="F2137" s="269" t="s">
        <v>1698</v>
      </c>
      <c r="G2137" s="269" t="s">
        <v>1709</v>
      </c>
      <c r="H2137" s="269" t="s">
        <v>1700</v>
      </c>
    </row>
    <row r="2138" spans="1:8" x14ac:dyDescent="0.25">
      <c r="A2138" s="273" t="s">
        <v>6413</v>
      </c>
      <c r="B2138" s="272" t="s">
        <v>5381</v>
      </c>
      <c r="C2138" s="272" t="s">
        <v>6414</v>
      </c>
      <c r="D2138" s="272" t="s">
        <v>5149</v>
      </c>
      <c r="E2138" s="269" t="s">
        <v>2222</v>
      </c>
      <c r="F2138" s="269" t="s">
        <v>1393</v>
      </c>
      <c r="G2138" s="269" t="s">
        <v>1678</v>
      </c>
      <c r="H2138" s="269" t="s">
        <v>1621</v>
      </c>
    </row>
    <row r="2139" spans="1:8" x14ac:dyDescent="0.25">
      <c r="A2139" s="273" t="s">
        <v>6415</v>
      </c>
      <c r="B2139" s="272" t="s">
        <v>5356</v>
      </c>
      <c r="C2139" s="272" t="s">
        <v>6416</v>
      </c>
      <c r="D2139" s="272" t="s">
        <v>5149</v>
      </c>
      <c r="E2139" s="269" t="s">
        <v>1724</v>
      </c>
      <c r="F2139" s="269" t="s">
        <v>1393</v>
      </c>
      <c r="G2139" s="269" t="s">
        <v>1630</v>
      </c>
      <c r="H2139" s="269" t="s">
        <v>1621</v>
      </c>
    </row>
    <row r="2140" spans="1:8" x14ac:dyDescent="0.25">
      <c r="A2140" s="273" t="s">
        <v>6417</v>
      </c>
      <c r="B2140" s="272" t="s">
        <v>5347</v>
      </c>
      <c r="C2140" s="272" t="s">
        <v>6418</v>
      </c>
      <c r="D2140" s="272" t="s">
        <v>5149</v>
      </c>
      <c r="E2140" s="269" t="s">
        <v>1685</v>
      </c>
      <c r="F2140" s="269" t="s">
        <v>1393</v>
      </c>
      <c r="G2140" s="269" t="s">
        <v>1649</v>
      </c>
      <c r="H2140" s="269" t="s">
        <v>1621</v>
      </c>
    </row>
    <row r="2141" spans="1:8" x14ac:dyDescent="0.25">
      <c r="A2141" s="273" t="s">
        <v>6419</v>
      </c>
      <c r="B2141" s="272" t="s">
        <v>5356</v>
      </c>
      <c r="C2141" s="272" t="s">
        <v>6420</v>
      </c>
      <c r="D2141" s="272" t="s">
        <v>5149</v>
      </c>
      <c r="E2141" s="269" t="s">
        <v>1724</v>
      </c>
      <c r="F2141" s="269" t="s">
        <v>1393</v>
      </c>
      <c r="G2141" s="269" t="s">
        <v>1630</v>
      </c>
      <c r="H2141" s="269" t="s">
        <v>1621</v>
      </c>
    </row>
    <row r="2142" spans="1:8" x14ac:dyDescent="0.25">
      <c r="A2142" s="273" t="s">
        <v>6421</v>
      </c>
      <c r="B2142" s="272" t="s">
        <v>5356</v>
      </c>
      <c r="C2142" s="272" t="s">
        <v>6422</v>
      </c>
      <c r="D2142" s="272" t="s">
        <v>5149</v>
      </c>
      <c r="E2142" s="269" t="s">
        <v>2092</v>
      </c>
      <c r="F2142" s="269" t="s">
        <v>1393</v>
      </c>
      <c r="G2142" s="269" t="s">
        <v>1678</v>
      </c>
      <c r="H2142" s="269" t="s">
        <v>1621</v>
      </c>
    </row>
    <row r="2143" spans="1:8" x14ac:dyDescent="0.25">
      <c r="A2143" s="273" t="s">
        <v>6423</v>
      </c>
      <c r="B2143" s="272" t="s">
        <v>5347</v>
      </c>
      <c r="C2143" s="272" t="s">
        <v>6424</v>
      </c>
      <c r="D2143" s="272" t="s">
        <v>5149</v>
      </c>
      <c r="E2143" s="269" t="s">
        <v>1815</v>
      </c>
      <c r="F2143" s="269" t="s">
        <v>1393</v>
      </c>
      <c r="G2143" s="269" t="s">
        <v>1649</v>
      </c>
      <c r="H2143" s="269" t="s">
        <v>1621</v>
      </c>
    </row>
    <row r="2144" spans="1:8" x14ac:dyDescent="0.25">
      <c r="A2144" s="273" t="s">
        <v>6425</v>
      </c>
      <c r="B2144" s="272" t="s">
        <v>5350</v>
      </c>
      <c r="C2144" s="272" t="s">
        <v>6426</v>
      </c>
      <c r="D2144" s="272" t="s">
        <v>5149</v>
      </c>
      <c r="E2144" s="269" t="s">
        <v>2206</v>
      </c>
      <c r="F2144" s="269" t="s">
        <v>1393</v>
      </c>
      <c r="G2144" s="269" t="s">
        <v>1678</v>
      </c>
      <c r="H2144" s="269" t="s">
        <v>1621</v>
      </c>
    </row>
    <row r="2145" spans="1:8" x14ac:dyDescent="0.25">
      <c r="A2145" s="273" t="s">
        <v>6427</v>
      </c>
      <c r="B2145" s="272" t="s">
        <v>5347</v>
      </c>
      <c r="C2145" s="272" t="s">
        <v>6428</v>
      </c>
      <c r="D2145" s="272" t="s">
        <v>5149</v>
      </c>
      <c r="E2145" s="269" t="s">
        <v>1685</v>
      </c>
      <c r="F2145" s="269" t="s">
        <v>1393</v>
      </c>
      <c r="G2145" s="269" t="s">
        <v>1649</v>
      </c>
      <c r="H2145" s="269" t="s">
        <v>1621</v>
      </c>
    </row>
    <row r="2146" spans="1:8" x14ac:dyDescent="0.25">
      <c r="A2146" s="272" t="s">
        <v>6429</v>
      </c>
      <c r="B2146" s="272" t="s">
        <v>5361</v>
      </c>
      <c r="C2146" s="272" t="s">
        <v>6430</v>
      </c>
      <c r="D2146" s="272" t="s">
        <v>5153</v>
      </c>
      <c r="E2146" s="269" t="s">
        <v>1741</v>
      </c>
      <c r="F2146" s="269" t="s">
        <v>1698</v>
      </c>
      <c r="G2146" s="269" t="s">
        <v>1699</v>
      </c>
      <c r="H2146" s="269" t="s">
        <v>1700</v>
      </c>
    </row>
    <row r="2147" spans="1:8" x14ac:dyDescent="0.25">
      <c r="A2147" s="272" t="s">
        <v>6431</v>
      </c>
      <c r="B2147" s="272" t="s">
        <v>5361</v>
      </c>
      <c r="C2147" s="272" t="s">
        <v>6432</v>
      </c>
      <c r="D2147" s="272" t="s">
        <v>5153</v>
      </c>
      <c r="E2147" s="269" t="s">
        <v>1839</v>
      </c>
      <c r="F2147" s="269" t="s">
        <v>1698</v>
      </c>
      <c r="G2147" s="269" t="s">
        <v>1699</v>
      </c>
      <c r="H2147" s="269" t="s">
        <v>1700</v>
      </c>
    </row>
    <row r="2148" spans="1:8" x14ac:dyDescent="0.25">
      <c r="A2148" s="273" t="s">
        <v>6433</v>
      </c>
      <c r="B2148" s="272" t="s">
        <v>5347</v>
      </c>
      <c r="C2148" s="272" t="s">
        <v>6434</v>
      </c>
      <c r="D2148" s="272" t="s">
        <v>5149</v>
      </c>
      <c r="E2148" s="269" t="s">
        <v>1685</v>
      </c>
      <c r="F2148" s="269" t="s">
        <v>1393</v>
      </c>
      <c r="G2148" s="269" t="s">
        <v>1649</v>
      </c>
      <c r="H2148" s="269" t="s">
        <v>1621</v>
      </c>
    </row>
    <row r="2149" spans="1:8" x14ac:dyDescent="0.25">
      <c r="A2149" s="273" t="s">
        <v>6435</v>
      </c>
      <c r="B2149" s="272" t="s">
        <v>5381</v>
      </c>
      <c r="C2149" s="272" t="s">
        <v>6436</v>
      </c>
      <c r="D2149" s="272" t="s">
        <v>5149</v>
      </c>
      <c r="E2149" s="269" t="s">
        <v>1767</v>
      </c>
      <c r="F2149" s="269" t="s">
        <v>1393</v>
      </c>
      <c r="G2149" s="269" t="s">
        <v>1678</v>
      </c>
      <c r="H2149" s="269" t="s">
        <v>1621</v>
      </c>
    </row>
    <row r="2150" spans="1:8" x14ac:dyDescent="0.25">
      <c r="A2150" s="273" t="s">
        <v>6437</v>
      </c>
      <c r="B2150" s="272" t="s">
        <v>5381</v>
      </c>
      <c r="C2150" s="272" t="s">
        <v>6438</v>
      </c>
      <c r="D2150" s="272" t="s">
        <v>5149</v>
      </c>
      <c r="E2150" s="269" t="s">
        <v>1767</v>
      </c>
      <c r="F2150" s="269" t="s">
        <v>1393</v>
      </c>
      <c r="G2150" s="269" t="s">
        <v>1678</v>
      </c>
      <c r="H2150" s="269" t="s">
        <v>1621</v>
      </c>
    </row>
    <row r="2151" spans="1:8" x14ac:dyDescent="0.25">
      <c r="A2151" s="272" t="s">
        <v>6439</v>
      </c>
      <c r="B2151" s="272" t="s">
        <v>5361</v>
      </c>
      <c r="C2151" s="272" t="s">
        <v>6440</v>
      </c>
      <c r="D2151" s="272" t="s">
        <v>5153</v>
      </c>
      <c r="E2151" s="269" t="s">
        <v>1979</v>
      </c>
      <c r="F2151" s="269" t="s">
        <v>1698</v>
      </c>
      <c r="G2151" s="269" t="s">
        <v>1709</v>
      </c>
      <c r="H2151" s="269" t="s">
        <v>1700</v>
      </c>
    </row>
    <row r="2152" spans="1:8" x14ac:dyDescent="0.25">
      <c r="A2152" s="273" t="s">
        <v>6441</v>
      </c>
      <c r="B2152" s="272" t="s">
        <v>5350</v>
      </c>
      <c r="C2152" s="272" t="s">
        <v>6442</v>
      </c>
      <c r="D2152" s="272" t="s">
        <v>5149</v>
      </c>
      <c r="E2152" s="269" t="s">
        <v>1724</v>
      </c>
      <c r="F2152" s="269" t="s">
        <v>1393</v>
      </c>
      <c r="G2152" s="269" t="s">
        <v>1630</v>
      </c>
      <c r="H2152" s="269" t="s">
        <v>1621</v>
      </c>
    </row>
    <row r="2153" spans="1:8" x14ac:dyDescent="0.25">
      <c r="A2153" s="273" t="s">
        <v>6443</v>
      </c>
      <c r="B2153" s="272" t="s">
        <v>5350</v>
      </c>
      <c r="C2153" s="272" t="s">
        <v>6444</v>
      </c>
      <c r="D2153" s="272" t="s">
        <v>5149</v>
      </c>
      <c r="E2153" s="269" t="s">
        <v>1771</v>
      </c>
      <c r="F2153" s="269" t="s">
        <v>1393</v>
      </c>
      <c r="G2153" s="269" t="s">
        <v>1620</v>
      </c>
      <c r="H2153" s="269" t="s">
        <v>1621</v>
      </c>
    </row>
    <row r="2154" spans="1:8" x14ac:dyDescent="0.25">
      <c r="A2154" s="272" t="s">
        <v>6445</v>
      </c>
      <c r="B2154" s="272" t="s">
        <v>5361</v>
      </c>
      <c r="C2154" s="272" t="s">
        <v>6446</v>
      </c>
      <c r="D2154" s="272" t="s">
        <v>5153</v>
      </c>
      <c r="E2154" s="269" t="s">
        <v>1979</v>
      </c>
      <c r="F2154" s="269" t="s">
        <v>1698</v>
      </c>
      <c r="G2154" s="269" t="s">
        <v>1709</v>
      </c>
      <c r="H2154" s="269" t="s">
        <v>1700</v>
      </c>
    </row>
    <row r="2155" spans="1:8" ht="21" x14ac:dyDescent="0.25">
      <c r="A2155" s="272" t="s">
        <v>6447</v>
      </c>
      <c r="B2155" s="272" t="s">
        <v>5358</v>
      </c>
      <c r="C2155" s="279" t="s">
        <v>6448</v>
      </c>
      <c r="D2155" s="272" t="s">
        <v>5153</v>
      </c>
      <c r="E2155" s="269" t="s">
        <v>4639</v>
      </c>
      <c r="F2155" s="269" t="s">
        <v>1698</v>
      </c>
      <c r="G2155" s="269" t="s">
        <v>1709</v>
      </c>
      <c r="H2155" s="269" t="s">
        <v>1700</v>
      </c>
    </row>
    <row r="2156" spans="1:8" x14ac:dyDescent="0.25">
      <c r="A2156" s="273" t="s">
        <v>6449</v>
      </c>
      <c r="B2156" s="272" t="s">
        <v>5350</v>
      </c>
      <c r="C2156" s="272" t="s">
        <v>6450</v>
      </c>
      <c r="D2156" s="272" t="s">
        <v>5149</v>
      </c>
      <c r="E2156" s="269" t="s">
        <v>1759</v>
      </c>
      <c r="F2156" s="269" t="s">
        <v>1393</v>
      </c>
      <c r="G2156" s="269" t="s">
        <v>1630</v>
      </c>
      <c r="H2156" s="269" t="s">
        <v>1621</v>
      </c>
    </row>
    <row r="2157" spans="1:8" x14ac:dyDescent="0.25">
      <c r="A2157" s="272" t="s">
        <v>6451</v>
      </c>
      <c r="B2157" s="272" t="s">
        <v>5361</v>
      </c>
      <c r="C2157" s="272" t="s">
        <v>6452</v>
      </c>
      <c r="D2157" s="272" t="s">
        <v>5153</v>
      </c>
      <c r="E2157" s="269" t="s">
        <v>1839</v>
      </c>
      <c r="F2157" s="269" t="s">
        <v>1698</v>
      </c>
      <c r="G2157" s="269" t="s">
        <v>1699</v>
      </c>
      <c r="H2157" s="269" t="s">
        <v>1700</v>
      </c>
    </row>
    <row r="2158" spans="1:8" x14ac:dyDescent="0.25">
      <c r="A2158" s="272" t="s">
        <v>6453</v>
      </c>
      <c r="B2158" s="272" t="s">
        <v>5361</v>
      </c>
      <c r="C2158" s="272" t="s">
        <v>6454</v>
      </c>
      <c r="D2158" s="272" t="s">
        <v>5153</v>
      </c>
      <c r="E2158" s="269" t="s">
        <v>1948</v>
      </c>
      <c r="F2158" s="269" t="s">
        <v>1698</v>
      </c>
      <c r="G2158" s="269" t="s">
        <v>1699</v>
      </c>
      <c r="H2158" s="269" t="s">
        <v>1700</v>
      </c>
    </row>
    <row r="2159" spans="1:8" x14ac:dyDescent="0.25">
      <c r="A2159" s="273" t="s">
        <v>6455</v>
      </c>
      <c r="B2159" s="272" t="s">
        <v>5356</v>
      </c>
      <c r="C2159" s="272" t="s">
        <v>6456</v>
      </c>
      <c r="D2159" s="272" t="s">
        <v>5149</v>
      </c>
      <c r="E2159" s="269" t="s">
        <v>1635</v>
      </c>
      <c r="F2159" s="269" t="s">
        <v>1393</v>
      </c>
      <c r="G2159" s="269" t="s">
        <v>1620</v>
      </c>
      <c r="H2159" s="269" t="s">
        <v>1621</v>
      </c>
    </row>
    <row r="2160" spans="1:8" x14ac:dyDescent="0.25">
      <c r="A2160" s="273" t="s">
        <v>6457</v>
      </c>
      <c r="B2160" s="272" t="s">
        <v>5356</v>
      </c>
      <c r="C2160" s="272" t="s">
        <v>6458</v>
      </c>
      <c r="D2160" s="272" t="s">
        <v>5149</v>
      </c>
      <c r="E2160" s="269" t="s">
        <v>1724</v>
      </c>
      <c r="F2160" s="269" t="s">
        <v>1393</v>
      </c>
      <c r="G2160" s="269" t="s">
        <v>1630</v>
      </c>
      <c r="H2160" s="269" t="s">
        <v>1621</v>
      </c>
    </row>
    <row r="2161" spans="1:8" x14ac:dyDescent="0.25">
      <c r="A2161" s="272" t="s">
        <v>6459</v>
      </c>
      <c r="B2161" s="272" t="s">
        <v>5358</v>
      </c>
      <c r="C2161" s="272" t="s">
        <v>6460</v>
      </c>
      <c r="D2161" s="272" t="s">
        <v>5153</v>
      </c>
      <c r="E2161" s="269" t="s">
        <v>1843</v>
      </c>
      <c r="F2161" s="269" t="s">
        <v>1698</v>
      </c>
      <c r="G2161" s="269" t="s">
        <v>1709</v>
      </c>
      <c r="H2161" s="269" t="s">
        <v>1700</v>
      </c>
    </row>
    <row r="2162" spans="1:8" x14ac:dyDescent="0.25">
      <c r="A2162" s="272" t="s">
        <v>6461</v>
      </c>
      <c r="B2162" s="272" t="s">
        <v>5361</v>
      </c>
      <c r="C2162" s="272" t="s">
        <v>6462</v>
      </c>
      <c r="D2162" s="272" t="s">
        <v>5153</v>
      </c>
      <c r="E2162" s="269" t="s">
        <v>1917</v>
      </c>
      <c r="F2162" s="269" t="s">
        <v>1698</v>
      </c>
      <c r="G2162" s="269" t="s">
        <v>1699</v>
      </c>
      <c r="H2162" s="269" t="s">
        <v>1700</v>
      </c>
    </row>
    <row r="2163" spans="1:8" x14ac:dyDescent="0.25">
      <c r="A2163" s="272" t="s">
        <v>6463</v>
      </c>
      <c r="B2163" s="272" t="s">
        <v>5358</v>
      </c>
      <c r="C2163" s="272" t="s">
        <v>6464</v>
      </c>
      <c r="D2163" s="272" t="s">
        <v>5153</v>
      </c>
      <c r="E2163" s="269" t="s">
        <v>1969</v>
      </c>
      <c r="F2163" s="269" t="s">
        <v>1698</v>
      </c>
      <c r="G2163" s="269" t="s">
        <v>1709</v>
      </c>
      <c r="H2163" s="269" t="s">
        <v>1700</v>
      </c>
    </row>
    <row r="2164" spans="1:8" x14ac:dyDescent="0.25">
      <c r="A2164" s="273" t="s">
        <v>6465</v>
      </c>
      <c r="B2164" s="272" t="s">
        <v>5350</v>
      </c>
      <c r="C2164" s="272" t="s">
        <v>6466</v>
      </c>
      <c r="D2164" s="272" t="s">
        <v>5149</v>
      </c>
      <c r="E2164" s="269" t="s">
        <v>2206</v>
      </c>
      <c r="F2164" s="269" t="s">
        <v>1393</v>
      </c>
      <c r="G2164" s="269" t="s">
        <v>1678</v>
      </c>
      <c r="H2164" s="269" t="s">
        <v>1621</v>
      </c>
    </row>
    <row r="2165" spans="1:8" x14ac:dyDescent="0.25">
      <c r="A2165" s="272" t="s">
        <v>6467</v>
      </c>
      <c r="B2165" s="272" t="s">
        <v>5358</v>
      </c>
      <c r="C2165" s="272" t="s">
        <v>6468</v>
      </c>
      <c r="D2165" s="272" t="s">
        <v>5153</v>
      </c>
      <c r="E2165" s="269" t="s">
        <v>1969</v>
      </c>
      <c r="F2165" s="269" t="s">
        <v>1698</v>
      </c>
      <c r="G2165" s="269" t="s">
        <v>1709</v>
      </c>
      <c r="H2165" s="269" t="s">
        <v>1700</v>
      </c>
    </row>
    <row r="2166" spans="1:8" x14ac:dyDescent="0.25">
      <c r="A2166" s="272" t="s">
        <v>6469</v>
      </c>
      <c r="B2166" s="272" t="s">
        <v>5361</v>
      </c>
      <c r="C2166" s="272" t="s">
        <v>6470</v>
      </c>
      <c r="D2166" s="272" t="s">
        <v>5153</v>
      </c>
      <c r="E2166" s="269" t="s">
        <v>1917</v>
      </c>
      <c r="F2166" s="269" t="s">
        <v>1698</v>
      </c>
      <c r="G2166" s="269" t="s">
        <v>1699</v>
      </c>
      <c r="H2166" s="269" t="s">
        <v>1700</v>
      </c>
    </row>
    <row r="2167" spans="1:8" x14ac:dyDescent="0.25">
      <c r="A2167" s="272" t="s">
        <v>6471</v>
      </c>
      <c r="B2167" s="272" t="s">
        <v>5361</v>
      </c>
      <c r="C2167" s="272" t="s">
        <v>6472</v>
      </c>
      <c r="D2167" s="272" t="s">
        <v>5153</v>
      </c>
      <c r="E2167" s="269" t="s">
        <v>1929</v>
      </c>
      <c r="F2167" s="269" t="s">
        <v>1698</v>
      </c>
      <c r="G2167" s="269" t="s">
        <v>1699</v>
      </c>
      <c r="H2167" s="269" t="s">
        <v>1700</v>
      </c>
    </row>
    <row r="2168" spans="1:8" x14ac:dyDescent="0.25">
      <c r="A2168" s="272" t="s">
        <v>6473</v>
      </c>
      <c r="B2168" s="272" t="s">
        <v>5361</v>
      </c>
      <c r="C2168" s="272" t="s">
        <v>6474</v>
      </c>
      <c r="D2168" s="272" t="s">
        <v>5153</v>
      </c>
      <c r="E2168" s="269" t="s">
        <v>1793</v>
      </c>
      <c r="F2168" s="269" t="s">
        <v>1698</v>
      </c>
      <c r="G2168" s="269" t="s">
        <v>1709</v>
      </c>
      <c r="H2168" s="269" t="s">
        <v>1700</v>
      </c>
    </row>
    <row r="2169" spans="1:8" x14ac:dyDescent="0.25">
      <c r="A2169" s="273" t="s">
        <v>6475</v>
      </c>
      <c r="B2169" s="272" t="s">
        <v>5381</v>
      </c>
      <c r="C2169" s="272" t="s">
        <v>6476</v>
      </c>
      <c r="D2169" s="272" t="s">
        <v>5149</v>
      </c>
      <c r="E2169" s="269" t="s">
        <v>2222</v>
      </c>
      <c r="F2169" s="269" t="s">
        <v>1393</v>
      </c>
      <c r="G2169" s="269" t="s">
        <v>1678</v>
      </c>
      <c r="H2169" s="269" t="s">
        <v>1621</v>
      </c>
    </row>
    <row r="2170" spans="1:8" x14ac:dyDescent="0.25">
      <c r="A2170" s="273" t="s">
        <v>6477</v>
      </c>
      <c r="B2170" s="272" t="s">
        <v>5381</v>
      </c>
      <c r="C2170" s="272" t="s">
        <v>6478</v>
      </c>
      <c r="D2170" s="272" t="s">
        <v>5149</v>
      </c>
      <c r="E2170" s="269" t="s">
        <v>1767</v>
      </c>
      <c r="F2170" s="269" t="s">
        <v>1393</v>
      </c>
      <c r="G2170" s="269" t="s">
        <v>1678</v>
      </c>
      <c r="H2170" s="269" t="s">
        <v>1621</v>
      </c>
    </row>
    <row r="2171" spans="1:8" x14ac:dyDescent="0.25">
      <c r="A2171" s="273" t="s">
        <v>6479</v>
      </c>
      <c r="B2171" s="272" t="s">
        <v>5381</v>
      </c>
      <c r="C2171" s="272" t="s">
        <v>6480</v>
      </c>
      <c r="D2171" s="272" t="s">
        <v>5149</v>
      </c>
      <c r="E2171" s="269" t="s">
        <v>2222</v>
      </c>
      <c r="F2171" s="269" t="s">
        <v>1393</v>
      </c>
      <c r="G2171" s="269" t="s">
        <v>1678</v>
      </c>
      <c r="H2171" s="269" t="s">
        <v>1621</v>
      </c>
    </row>
    <row r="2172" spans="1:8" x14ac:dyDescent="0.25">
      <c r="A2172" s="272" t="s">
        <v>6481</v>
      </c>
      <c r="B2172" s="272" t="s">
        <v>5361</v>
      </c>
      <c r="C2172" s="272" t="s">
        <v>6482</v>
      </c>
      <c r="D2172" s="272" t="s">
        <v>5153</v>
      </c>
      <c r="E2172" s="269" t="s">
        <v>1948</v>
      </c>
      <c r="F2172" s="269" t="s">
        <v>1698</v>
      </c>
      <c r="G2172" s="269" t="s">
        <v>1699</v>
      </c>
      <c r="H2172" s="269" t="s">
        <v>1700</v>
      </c>
    </row>
    <row r="2173" spans="1:8" x14ac:dyDescent="0.25">
      <c r="A2173" s="273" t="s">
        <v>6483</v>
      </c>
      <c r="B2173" s="272" t="s">
        <v>5356</v>
      </c>
      <c r="C2173" s="272" t="s">
        <v>6484</v>
      </c>
      <c r="D2173" s="272" t="s">
        <v>5149</v>
      </c>
      <c r="E2173" s="269" t="s">
        <v>2206</v>
      </c>
      <c r="F2173" s="269" t="s">
        <v>1393</v>
      </c>
      <c r="G2173" s="269" t="s">
        <v>1678</v>
      </c>
      <c r="H2173" s="269" t="s">
        <v>1621</v>
      </c>
    </row>
    <row r="2174" spans="1:8" x14ac:dyDescent="0.25">
      <c r="A2174" s="272" t="s">
        <v>6485</v>
      </c>
      <c r="B2174" s="272" t="s">
        <v>5361</v>
      </c>
      <c r="C2174" s="272" t="s">
        <v>6486</v>
      </c>
      <c r="D2174" s="272" t="s">
        <v>5153</v>
      </c>
      <c r="E2174" s="269" t="s">
        <v>1741</v>
      </c>
      <c r="F2174" s="269" t="s">
        <v>1698</v>
      </c>
      <c r="G2174" s="269" t="s">
        <v>1699</v>
      </c>
      <c r="H2174" s="269" t="s">
        <v>1700</v>
      </c>
    </row>
    <row r="2175" spans="1:8" x14ac:dyDescent="0.25">
      <c r="A2175" s="272" t="s">
        <v>6487</v>
      </c>
      <c r="B2175" s="272" t="s">
        <v>5361</v>
      </c>
      <c r="C2175" s="272" t="s">
        <v>6488</v>
      </c>
      <c r="D2175" s="272" t="s">
        <v>5153</v>
      </c>
      <c r="E2175" s="269" t="s">
        <v>1979</v>
      </c>
      <c r="F2175" s="269" t="s">
        <v>1698</v>
      </c>
      <c r="G2175" s="269" t="s">
        <v>1709</v>
      </c>
      <c r="H2175" s="269" t="s">
        <v>1700</v>
      </c>
    </row>
    <row r="2176" spans="1:8" x14ac:dyDescent="0.25">
      <c r="A2176" s="272" t="s">
        <v>6489</v>
      </c>
      <c r="B2176" s="272" t="s">
        <v>5361</v>
      </c>
      <c r="C2176" s="272" t="s">
        <v>6490</v>
      </c>
      <c r="D2176" s="272" t="s">
        <v>5153</v>
      </c>
      <c r="E2176" s="269" t="s">
        <v>1877</v>
      </c>
      <c r="F2176" s="269" t="s">
        <v>1698</v>
      </c>
      <c r="G2176" s="269" t="s">
        <v>1709</v>
      </c>
      <c r="H2176" s="269" t="s">
        <v>1700</v>
      </c>
    </row>
    <row r="2177" spans="1:8" x14ac:dyDescent="0.25">
      <c r="A2177" s="272" t="s">
        <v>6491</v>
      </c>
      <c r="B2177" s="272" t="s">
        <v>5361</v>
      </c>
      <c r="C2177" s="272" t="s">
        <v>6492</v>
      </c>
      <c r="D2177" s="272" t="s">
        <v>5153</v>
      </c>
      <c r="E2177" s="269" t="s">
        <v>1877</v>
      </c>
      <c r="F2177" s="269" t="s">
        <v>1698</v>
      </c>
      <c r="G2177" s="269" t="s">
        <v>1709</v>
      </c>
      <c r="H2177" s="269" t="s">
        <v>1700</v>
      </c>
    </row>
    <row r="2178" spans="1:8" x14ac:dyDescent="0.25">
      <c r="A2178" s="273" t="s">
        <v>6493</v>
      </c>
      <c r="B2178" s="272" t="s">
        <v>5356</v>
      </c>
      <c r="C2178" s="272" t="s">
        <v>6494</v>
      </c>
      <c r="D2178" s="272" t="s">
        <v>5149</v>
      </c>
      <c r="E2178" s="269" t="s">
        <v>1681</v>
      </c>
      <c r="F2178" s="269" t="s">
        <v>1393</v>
      </c>
      <c r="G2178" s="269" t="s">
        <v>1620</v>
      </c>
      <c r="H2178" s="269" t="s">
        <v>1621</v>
      </c>
    </row>
    <row r="2179" spans="1:8" x14ac:dyDescent="0.25">
      <c r="A2179" s="273" t="s">
        <v>6495</v>
      </c>
      <c r="B2179" s="272" t="s">
        <v>5356</v>
      </c>
      <c r="C2179" s="272" t="s">
        <v>6496</v>
      </c>
      <c r="D2179" s="272" t="s">
        <v>5149</v>
      </c>
      <c r="E2179" s="269" t="s">
        <v>2129</v>
      </c>
      <c r="F2179" s="269" t="s">
        <v>1393</v>
      </c>
      <c r="G2179" s="269" t="s">
        <v>1649</v>
      </c>
      <c r="H2179" s="269" t="s">
        <v>1621</v>
      </c>
    </row>
    <row r="2180" spans="1:8" x14ac:dyDescent="0.25">
      <c r="A2180" s="273" t="s">
        <v>6497</v>
      </c>
      <c r="B2180" s="272" t="s">
        <v>5356</v>
      </c>
      <c r="C2180" s="272" t="s">
        <v>6498</v>
      </c>
      <c r="D2180" s="272" t="s">
        <v>5149</v>
      </c>
      <c r="E2180" s="269" t="s">
        <v>1629</v>
      </c>
      <c r="F2180" s="269" t="s">
        <v>1393</v>
      </c>
      <c r="G2180" s="269" t="s">
        <v>1630</v>
      </c>
      <c r="H2180" s="269" t="s">
        <v>1621</v>
      </c>
    </row>
    <row r="2181" spans="1:8" x14ac:dyDescent="0.25">
      <c r="A2181" s="272" t="s">
        <v>6499</v>
      </c>
      <c r="B2181" s="272" t="s">
        <v>5358</v>
      </c>
      <c r="C2181" s="272" t="s">
        <v>6500</v>
      </c>
      <c r="D2181" s="272" t="s">
        <v>5153</v>
      </c>
      <c r="E2181" s="269" t="s">
        <v>1969</v>
      </c>
      <c r="F2181" s="269" t="s">
        <v>1698</v>
      </c>
      <c r="G2181" s="269" t="s">
        <v>1709</v>
      </c>
      <c r="H2181" s="269" t="s">
        <v>1700</v>
      </c>
    </row>
    <row r="2182" spans="1:8" ht="21" x14ac:dyDescent="0.25">
      <c r="A2182" s="272" t="s">
        <v>6501</v>
      </c>
      <c r="B2182" s="272" t="s">
        <v>5361</v>
      </c>
      <c r="C2182" s="279" t="s">
        <v>6502</v>
      </c>
      <c r="D2182" s="272" t="s">
        <v>5153</v>
      </c>
      <c r="E2182" s="269" t="s">
        <v>1917</v>
      </c>
      <c r="F2182" s="269" t="s">
        <v>1698</v>
      </c>
      <c r="G2182" s="269" t="s">
        <v>1699</v>
      </c>
      <c r="H2182" s="269" t="s">
        <v>1700</v>
      </c>
    </row>
    <row r="2183" spans="1:8" x14ac:dyDescent="0.25">
      <c r="A2183" s="272" t="s">
        <v>6503</v>
      </c>
      <c r="B2183" s="272" t="s">
        <v>5358</v>
      </c>
      <c r="C2183" s="272" t="s">
        <v>6504</v>
      </c>
      <c r="D2183" s="272" t="s">
        <v>5153</v>
      </c>
      <c r="E2183" s="269" t="s">
        <v>1843</v>
      </c>
      <c r="F2183" s="269" t="s">
        <v>1698</v>
      </c>
      <c r="G2183" s="269" t="s">
        <v>1709</v>
      </c>
      <c r="H2183" s="269" t="s">
        <v>1700</v>
      </c>
    </row>
    <row r="2184" spans="1:8" x14ac:dyDescent="0.25">
      <c r="A2184" s="272" t="s">
        <v>6505</v>
      </c>
      <c r="B2184" s="272" t="s">
        <v>5361</v>
      </c>
      <c r="C2184" s="272" t="s">
        <v>6506</v>
      </c>
      <c r="D2184" s="272" t="s">
        <v>5153</v>
      </c>
      <c r="E2184" s="269" t="s">
        <v>1741</v>
      </c>
      <c r="F2184" s="269" t="s">
        <v>1698</v>
      </c>
      <c r="G2184" s="269" t="s">
        <v>1699</v>
      </c>
      <c r="H2184" s="269" t="s">
        <v>1700</v>
      </c>
    </row>
    <row r="2185" spans="1:8" x14ac:dyDescent="0.25">
      <c r="A2185" s="272" t="s">
        <v>6507</v>
      </c>
      <c r="B2185" s="272" t="s">
        <v>5361</v>
      </c>
      <c r="C2185" s="272" t="s">
        <v>6508</v>
      </c>
      <c r="D2185" s="272" t="s">
        <v>5153</v>
      </c>
      <c r="E2185" s="269" t="s">
        <v>1948</v>
      </c>
      <c r="F2185" s="269" t="s">
        <v>1698</v>
      </c>
      <c r="G2185" s="269" t="s">
        <v>1699</v>
      </c>
      <c r="H2185" s="269" t="s">
        <v>1700</v>
      </c>
    </row>
    <row r="2186" spans="1:8" x14ac:dyDescent="0.25">
      <c r="A2186" s="272" t="s">
        <v>6509</v>
      </c>
      <c r="B2186" s="272" t="s">
        <v>5361</v>
      </c>
      <c r="C2186" s="272" t="s">
        <v>6510</v>
      </c>
      <c r="D2186" s="272" t="s">
        <v>5153</v>
      </c>
      <c r="E2186" s="269" t="s">
        <v>1979</v>
      </c>
      <c r="F2186" s="269" t="s">
        <v>1698</v>
      </c>
      <c r="G2186" s="269" t="s">
        <v>1709</v>
      </c>
      <c r="H2186" s="269" t="s">
        <v>1700</v>
      </c>
    </row>
    <row r="2187" spans="1:8" x14ac:dyDescent="0.25">
      <c r="A2187" s="273" t="s">
        <v>6511</v>
      </c>
      <c r="B2187" s="272" t="s">
        <v>5381</v>
      </c>
      <c r="C2187" s="272" t="s">
        <v>6512</v>
      </c>
      <c r="D2187" s="272" t="s">
        <v>5149</v>
      </c>
      <c r="E2187" s="269" t="s">
        <v>2222</v>
      </c>
      <c r="F2187" s="269" t="s">
        <v>1393</v>
      </c>
      <c r="G2187" s="269" t="s">
        <v>1678</v>
      </c>
      <c r="H2187" s="269" t="s">
        <v>1621</v>
      </c>
    </row>
    <row r="2188" spans="1:8" x14ac:dyDescent="0.25">
      <c r="A2188" s="273" t="s">
        <v>6513</v>
      </c>
      <c r="B2188" s="272" t="s">
        <v>5350</v>
      </c>
      <c r="C2188" s="272" t="s">
        <v>6514</v>
      </c>
      <c r="D2188" s="272" t="s">
        <v>5149</v>
      </c>
      <c r="E2188" s="269" t="s">
        <v>1771</v>
      </c>
      <c r="F2188" s="269" t="s">
        <v>1393</v>
      </c>
      <c r="G2188" s="269" t="s">
        <v>1620</v>
      </c>
      <c r="H2188" s="269" t="s">
        <v>1621</v>
      </c>
    </row>
    <row r="2189" spans="1:8" x14ac:dyDescent="0.25">
      <c r="A2189" s="273" t="s">
        <v>6515</v>
      </c>
      <c r="B2189" s="272" t="s">
        <v>5356</v>
      </c>
      <c r="C2189" s="272" t="s">
        <v>6516</v>
      </c>
      <c r="D2189" s="272" t="s">
        <v>5149</v>
      </c>
      <c r="E2189" s="269" t="s">
        <v>1801</v>
      </c>
      <c r="F2189" s="269" t="s">
        <v>1393</v>
      </c>
      <c r="G2189" s="269" t="s">
        <v>1630</v>
      </c>
      <c r="H2189" s="269" t="s">
        <v>1621</v>
      </c>
    </row>
    <row r="2190" spans="1:8" x14ac:dyDescent="0.25">
      <c r="A2190" s="273" t="s">
        <v>6517</v>
      </c>
      <c r="B2190" s="272" t="s">
        <v>5356</v>
      </c>
      <c r="C2190" s="272" t="s">
        <v>6518</v>
      </c>
      <c r="D2190" s="272" t="s">
        <v>5149</v>
      </c>
      <c r="E2190" s="269" t="s">
        <v>2206</v>
      </c>
      <c r="F2190" s="269" t="s">
        <v>1393</v>
      </c>
      <c r="G2190" s="269" t="s">
        <v>1678</v>
      </c>
      <c r="H2190" s="269" t="s">
        <v>1621</v>
      </c>
    </row>
    <row r="2191" spans="1:8" x14ac:dyDescent="0.25">
      <c r="A2191" s="272" t="s">
        <v>6519</v>
      </c>
      <c r="B2191" s="272" t="s">
        <v>5361</v>
      </c>
      <c r="C2191" s="272" t="s">
        <v>6520</v>
      </c>
      <c r="D2191" s="272" t="s">
        <v>5153</v>
      </c>
      <c r="E2191" s="269" t="s">
        <v>1917</v>
      </c>
      <c r="F2191" s="269" t="s">
        <v>1698</v>
      </c>
      <c r="G2191" s="269" t="s">
        <v>1699</v>
      </c>
      <c r="H2191" s="269" t="s">
        <v>1700</v>
      </c>
    </row>
    <row r="2192" spans="1:8" x14ac:dyDescent="0.25">
      <c r="A2192" s="272" t="s">
        <v>6521</v>
      </c>
      <c r="B2192" s="272" t="s">
        <v>5361</v>
      </c>
      <c r="C2192" s="272" t="s">
        <v>6522</v>
      </c>
      <c r="D2192" s="272" t="s">
        <v>5153</v>
      </c>
      <c r="F2192" s="269" t="s">
        <v>1714</v>
      </c>
    </row>
    <row r="2193" spans="1:8" x14ac:dyDescent="0.25">
      <c r="A2193" s="272" t="s">
        <v>6523</v>
      </c>
      <c r="B2193" s="272" t="s">
        <v>5361</v>
      </c>
      <c r="C2193" s="272" t="s">
        <v>6524</v>
      </c>
      <c r="D2193" s="272" t="s">
        <v>5153</v>
      </c>
      <c r="F2193" s="269" t="s">
        <v>1714</v>
      </c>
    </row>
    <row r="2194" spans="1:8" x14ac:dyDescent="0.25">
      <c r="A2194" s="272" t="s">
        <v>6525</v>
      </c>
      <c r="B2194" s="272" t="s">
        <v>5361</v>
      </c>
      <c r="C2194" s="272" t="s">
        <v>6526</v>
      </c>
      <c r="D2194" s="272" t="s">
        <v>5153</v>
      </c>
      <c r="E2194" s="269" t="s">
        <v>1741</v>
      </c>
      <c r="F2194" s="269" t="s">
        <v>1698</v>
      </c>
      <c r="G2194" s="269" t="s">
        <v>1699</v>
      </c>
      <c r="H2194" s="269" t="s">
        <v>1700</v>
      </c>
    </row>
    <row r="2195" spans="1:8" x14ac:dyDescent="0.25">
      <c r="A2195" s="272" t="s">
        <v>6527</v>
      </c>
      <c r="B2195" s="272" t="s">
        <v>5361</v>
      </c>
      <c r="C2195" s="272" t="s">
        <v>6528</v>
      </c>
      <c r="D2195" s="272" t="s">
        <v>5153</v>
      </c>
      <c r="E2195" s="269" t="s">
        <v>1917</v>
      </c>
      <c r="F2195" s="269" t="s">
        <v>1698</v>
      </c>
      <c r="G2195" s="269" t="s">
        <v>1699</v>
      </c>
      <c r="H2195" s="269" t="s">
        <v>1700</v>
      </c>
    </row>
    <row r="2196" spans="1:8" x14ac:dyDescent="0.25">
      <c r="A2196" s="273" t="s">
        <v>6529</v>
      </c>
      <c r="B2196" s="272" t="s">
        <v>5356</v>
      </c>
      <c r="C2196" s="272" t="s">
        <v>6530</v>
      </c>
      <c r="D2196" s="272" t="s">
        <v>5149</v>
      </c>
      <c r="E2196" s="269" t="s">
        <v>1759</v>
      </c>
      <c r="F2196" s="269" t="s">
        <v>1393</v>
      </c>
      <c r="G2196" s="269" t="s">
        <v>1630</v>
      </c>
      <c r="H2196" s="269" t="s">
        <v>1621</v>
      </c>
    </row>
    <row r="2197" spans="1:8" x14ac:dyDescent="0.25">
      <c r="A2197" s="273" t="s">
        <v>6531</v>
      </c>
      <c r="B2197" s="272" t="s">
        <v>5356</v>
      </c>
      <c r="C2197" s="272" t="s">
        <v>6532</v>
      </c>
      <c r="D2197" s="272" t="s">
        <v>5149</v>
      </c>
      <c r="E2197" s="269" t="s">
        <v>1721</v>
      </c>
      <c r="F2197" s="269" t="s">
        <v>1393</v>
      </c>
      <c r="G2197" s="269" t="s">
        <v>1649</v>
      </c>
      <c r="H2197" s="269" t="s">
        <v>1621</v>
      </c>
    </row>
    <row r="2198" spans="1:8" x14ac:dyDescent="0.25">
      <c r="A2198" s="272" t="s">
        <v>6533</v>
      </c>
      <c r="B2198" s="272" t="s">
        <v>5358</v>
      </c>
      <c r="C2198" s="272" t="s">
        <v>6534</v>
      </c>
      <c r="D2198" s="272" t="s">
        <v>5153</v>
      </c>
      <c r="E2198" s="269" t="s">
        <v>1969</v>
      </c>
      <c r="F2198" s="269" t="s">
        <v>1698</v>
      </c>
      <c r="G2198" s="269" t="s">
        <v>1709</v>
      </c>
      <c r="H2198" s="269" t="s">
        <v>1700</v>
      </c>
    </row>
    <row r="2199" spans="1:8" x14ac:dyDescent="0.25">
      <c r="A2199" s="272" t="s">
        <v>6535</v>
      </c>
      <c r="B2199" s="272" t="s">
        <v>5358</v>
      </c>
      <c r="C2199" s="272" t="s">
        <v>6536</v>
      </c>
      <c r="D2199" s="272" t="s">
        <v>5153</v>
      </c>
      <c r="E2199" s="269" t="s">
        <v>1843</v>
      </c>
      <c r="F2199" s="269" t="s">
        <v>1698</v>
      </c>
      <c r="G2199" s="269" t="s">
        <v>1709</v>
      </c>
      <c r="H2199" s="269" t="s">
        <v>1700</v>
      </c>
    </row>
    <row r="2200" spans="1:8" x14ac:dyDescent="0.25">
      <c r="A2200" s="273" t="s">
        <v>6537</v>
      </c>
      <c r="B2200" s="272" t="s">
        <v>5356</v>
      </c>
      <c r="C2200" s="272" t="s">
        <v>6538</v>
      </c>
      <c r="D2200" s="272" t="s">
        <v>5149</v>
      </c>
      <c r="E2200" s="269" t="s">
        <v>1721</v>
      </c>
      <c r="F2200" s="269" t="s">
        <v>1393</v>
      </c>
      <c r="G2200" s="269" t="s">
        <v>1649</v>
      </c>
      <c r="H2200" s="269" t="s">
        <v>1621</v>
      </c>
    </row>
    <row r="2201" spans="1:8" x14ac:dyDescent="0.25">
      <c r="A2201" s="272" t="s">
        <v>6539</v>
      </c>
      <c r="B2201" s="272" t="s">
        <v>5361</v>
      </c>
      <c r="C2201" s="272" t="s">
        <v>6540</v>
      </c>
      <c r="D2201" s="272" t="s">
        <v>5153</v>
      </c>
      <c r="E2201" s="269" t="s">
        <v>1864</v>
      </c>
      <c r="F2201" s="269" t="s">
        <v>1698</v>
      </c>
      <c r="G2201" s="269" t="s">
        <v>1699</v>
      </c>
      <c r="H2201" s="269" t="s">
        <v>1700</v>
      </c>
    </row>
    <row r="2202" spans="1:8" x14ac:dyDescent="0.25">
      <c r="A2202" s="272" t="s">
        <v>6541</v>
      </c>
      <c r="B2202" s="272" t="s">
        <v>5358</v>
      </c>
      <c r="C2202" s="272" t="s">
        <v>6542</v>
      </c>
      <c r="D2202" s="272" t="s">
        <v>5153</v>
      </c>
      <c r="E2202" s="269" t="s">
        <v>1843</v>
      </c>
      <c r="F2202" s="269" t="s">
        <v>1698</v>
      </c>
      <c r="G2202" s="269" t="s">
        <v>1709</v>
      </c>
      <c r="H2202" s="269" t="s">
        <v>1700</v>
      </c>
    </row>
    <row r="2203" spans="1:8" x14ac:dyDescent="0.25">
      <c r="A2203" s="272" t="s">
        <v>6543</v>
      </c>
      <c r="B2203" s="272" t="s">
        <v>5361</v>
      </c>
      <c r="C2203" s="272" t="s">
        <v>6544</v>
      </c>
      <c r="D2203" s="272" t="s">
        <v>5153</v>
      </c>
      <c r="E2203" s="269" t="s">
        <v>1929</v>
      </c>
      <c r="F2203" s="269" t="s">
        <v>1698</v>
      </c>
      <c r="G2203" s="269" t="s">
        <v>1699</v>
      </c>
      <c r="H2203" s="269" t="s">
        <v>1700</v>
      </c>
    </row>
    <row r="2204" spans="1:8" x14ac:dyDescent="0.25">
      <c r="A2204" s="272" t="s">
        <v>6545</v>
      </c>
      <c r="B2204" s="272" t="s">
        <v>5361</v>
      </c>
      <c r="C2204" s="272" t="s">
        <v>6546</v>
      </c>
      <c r="D2204" s="272" t="s">
        <v>5153</v>
      </c>
      <c r="E2204" s="269" t="s">
        <v>1708</v>
      </c>
      <c r="F2204" s="269" t="s">
        <v>1698</v>
      </c>
      <c r="G2204" s="269" t="s">
        <v>1709</v>
      </c>
      <c r="H2204" s="269" t="s">
        <v>1700</v>
      </c>
    </row>
    <row r="2205" spans="1:8" x14ac:dyDescent="0.25">
      <c r="A2205" s="273" t="s">
        <v>6547</v>
      </c>
      <c r="B2205" s="272" t="s">
        <v>5381</v>
      </c>
      <c r="C2205" s="272" t="s">
        <v>6548</v>
      </c>
      <c r="D2205" s="272" t="s">
        <v>5149</v>
      </c>
      <c r="E2205" s="269" t="s">
        <v>2222</v>
      </c>
      <c r="F2205" s="269" t="s">
        <v>1393</v>
      </c>
      <c r="G2205" s="269" t="s">
        <v>1678</v>
      </c>
      <c r="H2205" s="269" t="s">
        <v>1621</v>
      </c>
    </row>
    <row r="2206" spans="1:8" x14ac:dyDescent="0.25">
      <c r="A2206" s="273" t="s">
        <v>6549</v>
      </c>
      <c r="B2206" s="272" t="s">
        <v>5381</v>
      </c>
      <c r="C2206" s="272" t="s">
        <v>6550</v>
      </c>
      <c r="D2206" s="272" t="s">
        <v>5149</v>
      </c>
      <c r="E2206" s="269" t="s">
        <v>1767</v>
      </c>
      <c r="F2206" s="269" t="s">
        <v>1393</v>
      </c>
      <c r="G2206" s="269" t="s">
        <v>1678</v>
      </c>
      <c r="H2206" s="269" t="s">
        <v>1621</v>
      </c>
    </row>
    <row r="2207" spans="1:8" x14ac:dyDescent="0.25">
      <c r="A2207" s="273" t="s">
        <v>6551</v>
      </c>
      <c r="B2207" s="272" t="s">
        <v>5381</v>
      </c>
      <c r="C2207" s="272" t="s">
        <v>6552</v>
      </c>
      <c r="D2207" s="272" t="s">
        <v>5149</v>
      </c>
      <c r="E2207" s="269" t="s">
        <v>1767</v>
      </c>
      <c r="F2207" s="269" t="s">
        <v>1393</v>
      </c>
      <c r="G2207" s="269" t="s">
        <v>1678</v>
      </c>
      <c r="H2207" s="269" t="s">
        <v>1621</v>
      </c>
    </row>
    <row r="2208" spans="1:8" x14ac:dyDescent="0.25">
      <c r="A2208" s="272" t="s">
        <v>6553</v>
      </c>
      <c r="B2208" s="272" t="s">
        <v>5361</v>
      </c>
      <c r="C2208" s="272" t="s">
        <v>6554</v>
      </c>
      <c r="D2208" s="272" t="s">
        <v>5153</v>
      </c>
      <c r="E2208" s="269" t="s">
        <v>1979</v>
      </c>
      <c r="F2208" s="269" t="s">
        <v>1698</v>
      </c>
      <c r="G2208" s="269" t="s">
        <v>1709</v>
      </c>
      <c r="H2208" s="269" t="s">
        <v>1700</v>
      </c>
    </row>
    <row r="2209" spans="1:8" x14ac:dyDescent="0.25">
      <c r="A2209" s="272" t="s">
        <v>6555</v>
      </c>
      <c r="B2209" s="272" t="s">
        <v>5358</v>
      </c>
      <c r="C2209" s="272" t="s">
        <v>6556</v>
      </c>
      <c r="D2209" s="272" t="s">
        <v>5153</v>
      </c>
      <c r="E2209" s="269" t="s">
        <v>1843</v>
      </c>
      <c r="F2209" s="269" t="s">
        <v>1698</v>
      </c>
      <c r="G2209" s="269" t="s">
        <v>1709</v>
      </c>
      <c r="H2209" s="269" t="s">
        <v>1700</v>
      </c>
    </row>
    <row r="2210" spans="1:8" x14ac:dyDescent="0.25">
      <c r="A2210" s="272" t="s">
        <v>6557</v>
      </c>
      <c r="B2210" s="272" t="s">
        <v>5361</v>
      </c>
      <c r="C2210" s="272" t="s">
        <v>6558</v>
      </c>
      <c r="D2210" s="272" t="s">
        <v>5153</v>
      </c>
      <c r="E2210" s="269" t="s">
        <v>1979</v>
      </c>
      <c r="F2210" s="269" t="s">
        <v>1698</v>
      </c>
      <c r="G2210" s="269" t="s">
        <v>1709</v>
      </c>
      <c r="H2210" s="269" t="s">
        <v>1700</v>
      </c>
    </row>
    <row r="2211" spans="1:8" x14ac:dyDescent="0.25">
      <c r="A2211" s="273" t="s">
        <v>6559</v>
      </c>
      <c r="B2211" s="272" t="s">
        <v>5356</v>
      </c>
      <c r="C2211" s="272" t="s">
        <v>6560</v>
      </c>
      <c r="D2211" s="272" t="s">
        <v>5149</v>
      </c>
      <c r="E2211" s="269" t="s">
        <v>2092</v>
      </c>
      <c r="F2211" s="269" t="s">
        <v>1393</v>
      </c>
      <c r="G2211" s="269" t="s">
        <v>1678</v>
      </c>
      <c r="H2211" s="269" t="s">
        <v>1621</v>
      </c>
    </row>
    <row r="2212" spans="1:8" x14ac:dyDescent="0.25">
      <c r="A2212" s="273" t="s">
        <v>6561</v>
      </c>
      <c r="B2212" s="272" t="s">
        <v>5356</v>
      </c>
      <c r="C2212" s="272" t="s">
        <v>6562</v>
      </c>
      <c r="D2212" s="272" t="s">
        <v>5149</v>
      </c>
      <c r="E2212" s="269" t="s">
        <v>1721</v>
      </c>
      <c r="F2212" s="269" t="s">
        <v>1393</v>
      </c>
      <c r="G2212" s="269" t="s">
        <v>1649</v>
      </c>
      <c r="H2212" s="269" t="s">
        <v>1621</v>
      </c>
    </row>
    <row r="2213" spans="1:8" x14ac:dyDescent="0.25">
      <c r="A2213" s="273" t="s">
        <v>6563</v>
      </c>
      <c r="B2213" s="272" t="s">
        <v>5381</v>
      </c>
      <c r="C2213" s="272" t="s">
        <v>6564</v>
      </c>
      <c r="D2213" s="272" t="s">
        <v>5149</v>
      </c>
      <c r="E2213" s="269" t="s">
        <v>1767</v>
      </c>
      <c r="F2213" s="269" t="s">
        <v>1393</v>
      </c>
      <c r="G2213" s="269" t="s">
        <v>1678</v>
      </c>
      <c r="H2213" s="269" t="s">
        <v>1621</v>
      </c>
    </row>
    <row r="2214" spans="1:8" x14ac:dyDescent="0.25">
      <c r="A2214" s="272" t="s">
        <v>6565</v>
      </c>
      <c r="B2214" s="272" t="s">
        <v>5358</v>
      </c>
      <c r="C2214" s="272" t="s">
        <v>6566</v>
      </c>
      <c r="D2214" s="272" t="s">
        <v>5153</v>
      </c>
      <c r="E2214" s="269" t="s">
        <v>4639</v>
      </c>
      <c r="F2214" s="269" t="s">
        <v>1698</v>
      </c>
      <c r="G2214" s="269" t="s">
        <v>1709</v>
      </c>
      <c r="H2214" s="269" t="s">
        <v>1700</v>
      </c>
    </row>
    <row r="2215" spans="1:8" x14ac:dyDescent="0.25">
      <c r="A2215" s="272" t="s">
        <v>6567</v>
      </c>
      <c r="B2215" s="272" t="s">
        <v>5361</v>
      </c>
      <c r="C2215" s="272" t="s">
        <v>6568</v>
      </c>
      <c r="D2215" s="272" t="s">
        <v>5153</v>
      </c>
      <c r="E2215" s="269" t="s">
        <v>1853</v>
      </c>
      <c r="F2215" s="269" t="s">
        <v>1698</v>
      </c>
      <c r="G2215" s="269" t="s">
        <v>1699</v>
      </c>
      <c r="H2215" s="269" t="s">
        <v>1700</v>
      </c>
    </row>
    <row r="2216" spans="1:8" x14ac:dyDescent="0.25">
      <c r="A2216" s="273" t="s">
        <v>6569</v>
      </c>
      <c r="B2216" s="272" t="s">
        <v>5356</v>
      </c>
      <c r="C2216" s="272" t="s">
        <v>6570</v>
      </c>
      <c r="D2216" s="272" t="s">
        <v>5149</v>
      </c>
      <c r="E2216" s="269" t="s">
        <v>1677</v>
      </c>
      <c r="F2216" s="269" t="s">
        <v>1393</v>
      </c>
      <c r="G2216" s="269" t="s">
        <v>1678</v>
      </c>
      <c r="H2216" s="269" t="s">
        <v>1621</v>
      </c>
    </row>
    <row r="2217" spans="1:8" x14ac:dyDescent="0.25">
      <c r="A2217" s="273" t="s">
        <v>6571</v>
      </c>
      <c r="B2217" s="272" t="s">
        <v>5356</v>
      </c>
      <c r="C2217" s="272" t="s">
        <v>6572</v>
      </c>
      <c r="D2217" s="272" t="s">
        <v>5149</v>
      </c>
      <c r="E2217" s="269" t="s">
        <v>2129</v>
      </c>
      <c r="F2217" s="269" t="s">
        <v>1393</v>
      </c>
      <c r="G2217" s="269" t="s">
        <v>1649</v>
      </c>
      <c r="H2217" s="269" t="s">
        <v>1621</v>
      </c>
    </row>
    <row r="2218" spans="1:8" x14ac:dyDescent="0.25">
      <c r="A2218" s="273" t="s">
        <v>6573</v>
      </c>
      <c r="B2218" s="272" t="s">
        <v>5356</v>
      </c>
      <c r="C2218" s="272" t="s">
        <v>6574</v>
      </c>
      <c r="D2218" s="272" t="s">
        <v>5149</v>
      </c>
      <c r="E2218" s="269" t="s">
        <v>1724</v>
      </c>
      <c r="F2218" s="269" t="s">
        <v>1393</v>
      </c>
      <c r="G2218" s="269" t="s">
        <v>1630</v>
      </c>
      <c r="H2218" s="269" t="s">
        <v>1621</v>
      </c>
    </row>
    <row r="2219" spans="1:8" x14ac:dyDescent="0.25">
      <c r="A2219" s="273" t="s">
        <v>6575</v>
      </c>
      <c r="B2219" s="272" t="s">
        <v>5356</v>
      </c>
      <c r="C2219" s="272" t="s">
        <v>6576</v>
      </c>
      <c r="D2219" s="272" t="s">
        <v>5149</v>
      </c>
      <c r="E2219" s="269" t="s">
        <v>1721</v>
      </c>
      <c r="F2219" s="269" t="s">
        <v>1393</v>
      </c>
      <c r="G2219" s="269" t="s">
        <v>1649</v>
      </c>
      <c r="H2219" s="269" t="s">
        <v>1621</v>
      </c>
    </row>
    <row r="2220" spans="1:8" x14ac:dyDescent="0.25">
      <c r="A2220" s="272" t="s">
        <v>6577</v>
      </c>
      <c r="B2220" s="272" t="s">
        <v>5358</v>
      </c>
      <c r="C2220" s="272" t="s">
        <v>6578</v>
      </c>
      <c r="D2220" s="272" t="s">
        <v>5153</v>
      </c>
      <c r="E2220" s="269" t="s">
        <v>1969</v>
      </c>
      <c r="F2220" s="269" t="s">
        <v>1698</v>
      </c>
      <c r="G2220" s="269" t="s">
        <v>1709</v>
      </c>
      <c r="H2220" s="269" t="s">
        <v>1700</v>
      </c>
    </row>
    <row r="2221" spans="1:8" x14ac:dyDescent="0.25">
      <c r="A2221" s="272" t="s">
        <v>6579</v>
      </c>
      <c r="B2221" s="272" t="s">
        <v>5361</v>
      </c>
      <c r="C2221" s="272" t="s">
        <v>6580</v>
      </c>
      <c r="D2221" s="272" t="s">
        <v>5153</v>
      </c>
      <c r="E2221" s="269" t="s">
        <v>1741</v>
      </c>
      <c r="F2221" s="269" t="s">
        <v>1698</v>
      </c>
      <c r="G2221" s="269" t="s">
        <v>1699</v>
      </c>
      <c r="H2221" s="269" t="s">
        <v>1700</v>
      </c>
    </row>
    <row r="2222" spans="1:8" x14ac:dyDescent="0.25">
      <c r="A2222" s="272" t="s">
        <v>6581</v>
      </c>
      <c r="B2222" s="272" t="s">
        <v>5361</v>
      </c>
      <c r="C2222" s="272" t="s">
        <v>6582</v>
      </c>
      <c r="D2222" s="272" t="s">
        <v>5153</v>
      </c>
      <c r="E2222" s="269" t="s">
        <v>1741</v>
      </c>
      <c r="F2222" s="269" t="s">
        <v>1698</v>
      </c>
      <c r="G2222" s="269" t="s">
        <v>1699</v>
      </c>
      <c r="H2222" s="269" t="s">
        <v>1700</v>
      </c>
    </row>
    <row r="2223" spans="1:8" x14ac:dyDescent="0.25">
      <c r="A2223" s="272" t="s">
        <v>6583</v>
      </c>
      <c r="B2223" s="272" t="s">
        <v>5361</v>
      </c>
      <c r="C2223" s="272" t="s">
        <v>6584</v>
      </c>
      <c r="D2223" s="272" t="s">
        <v>5153</v>
      </c>
      <c r="E2223" s="269" t="s">
        <v>1979</v>
      </c>
      <c r="F2223" s="269" t="s">
        <v>1698</v>
      </c>
      <c r="G2223" s="269" t="s">
        <v>1709</v>
      </c>
      <c r="H2223" s="269" t="s">
        <v>1700</v>
      </c>
    </row>
    <row r="2224" spans="1:8" x14ac:dyDescent="0.25">
      <c r="A2224" s="272" t="s">
        <v>6585</v>
      </c>
      <c r="B2224" s="272" t="s">
        <v>5361</v>
      </c>
      <c r="C2224" s="272" t="s">
        <v>6265</v>
      </c>
      <c r="D2224" s="272" t="s">
        <v>5153</v>
      </c>
      <c r="E2224" s="269" t="s">
        <v>3020</v>
      </c>
      <c r="F2224" s="269" t="s">
        <v>1698</v>
      </c>
      <c r="G2224" s="269" t="s">
        <v>1699</v>
      </c>
      <c r="H2224" s="269" t="s">
        <v>1700</v>
      </c>
    </row>
    <row r="2225" spans="1:8" x14ac:dyDescent="0.25">
      <c r="A2225" s="273" t="s">
        <v>6586</v>
      </c>
      <c r="B2225" s="272" t="s">
        <v>5356</v>
      </c>
      <c r="C2225" s="272" t="s">
        <v>6587</v>
      </c>
      <c r="D2225" s="272" t="s">
        <v>5149</v>
      </c>
      <c r="E2225" s="269" t="s">
        <v>1648</v>
      </c>
      <c r="F2225" s="269" t="s">
        <v>1393</v>
      </c>
      <c r="G2225" s="269" t="s">
        <v>1649</v>
      </c>
      <c r="H2225" s="269" t="s">
        <v>1621</v>
      </c>
    </row>
    <row r="2226" spans="1:8" x14ac:dyDescent="0.25">
      <c r="A2226" s="273" t="s">
        <v>6588</v>
      </c>
      <c r="B2226" s="272" t="s">
        <v>5350</v>
      </c>
      <c r="C2226" s="272" t="s">
        <v>6589</v>
      </c>
      <c r="D2226" s="272" t="s">
        <v>5149</v>
      </c>
      <c r="E2226" s="269" t="s">
        <v>1771</v>
      </c>
      <c r="F2226" s="269" t="s">
        <v>1393</v>
      </c>
      <c r="G2226" s="269" t="s">
        <v>1620</v>
      </c>
      <c r="H2226" s="269" t="s">
        <v>1621</v>
      </c>
    </row>
    <row r="2227" spans="1:8" x14ac:dyDescent="0.25">
      <c r="A2227" s="273" t="s">
        <v>6590</v>
      </c>
      <c r="B2227" s="272" t="s">
        <v>5381</v>
      </c>
      <c r="C2227" s="272" t="s">
        <v>6591</v>
      </c>
      <c r="D2227" s="272" t="s">
        <v>5149</v>
      </c>
      <c r="E2227" s="269" t="s">
        <v>1767</v>
      </c>
      <c r="F2227" s="269" t="s">
        <v>1393</v>
      </c>
      <c r="G2227" s="269" t="s">
        <v>1678</v>
      </c>
      <c r="H2227" s="269" t="s">
        <v>1621</v>
      </c>
    </row>
    <row r="2228" spans="1:8" x14ac:dyDescent="0.25">
      <c r="A2228" s="273" t="s">
        <v>6592</v>
      </c>
      <c r="B2228" s="272" t="s">
        <v>5356</v>
      </c>
      <c r="C2228" s="272" t="s">
        <v>6593</v>
      </c>
      <c r="D2228" s="272" t="s">
        <v>5149</v>
      </c>
      <c r="E2228" s="269" t="s">
        <v>1724</v>
      </c>
      <c r="F2228" s="269" t="s">
        <v>1393</v>
      </c>
      <c r="G2228" s="269" t="s">
        <v>1630</v>
      </c>
      <c r="H2228" s="269" t="s">
        <v>1621</v>
      </c>
    </row>
    <row r="2229" spans="1:8" x14ac:dyDescent="0.25">
      <c r="A2229" s="273" t="s">
        <v>6594</v>
      </c>
      <c r="B2229" s="272" t="s">
        <v>5356</v>
      </c>
      <c r="C2229" s="272" t="s">
        <v>6595</v>
      </c>
      <c r="D2229" s="272" t="s">
        <v>5149</v>
      </c>
      <c r="E2229" s="269" t="s">
        <v>1648</v>
      </c>
      <c r="F2229" s="269" t="s">
        <v>1393</v>
      </c>
      <c r="G2229" s="269" t="s">
        <v>1649</v>
      </c>
      <c r="H2229" s="269" t="s">
        <v>1621</v>
      </c>
    </row>
    <row r="2230" spans="1:8" x14ac:dyDescent="0.25">
      <c r="A2230" s="273" t="s">
        <v>6596</v>
      </c>
      <c r="B2230" s="272" t="s">
        <v>5356</v>
      </c>
      <c r="C2230" s="272" t="s">
        <v>1418</v>
      </c>
      <c r="D2230" s="272" t="s">
        <v>5149</v>
      </c>
      <c r="E2230" s="269" t="s">
        <v>1635</v>
      </c>
      <c r="F2230" s="269" t="s">
        <v>1393</v>
      </c>
      <c r="G2230" s="269" t="s">
        <v>1620</v>
      </c>
      <c r="H2230" s="269" t="s">
        <v>1621</v>
      </c>
    </row>
    <row r="2231" spans="1:8" x14ac:dyDescent="0.25">
      <c r="A2231" s="273" t="s">
        <v>6597</v>
      </c>
      <c r="B2231" s="272" t="s">
        <v>5356</v>
      </c>
      <c r="C2231" s="272" t="s">
        <v>6598</v>
      </c>
      <c r="D2231" s="272" t="s">
        <v>5149</v>
      </c>
      <c r="E2231" s="269" t="s">
        <v>1767</v>
      </c>
      <c r="F2231" s="269" t="s">
        <v>1393</v>
      </c>
      <c r="G2231" s="269" t="s">
        <v>1678</v>
      </c>
      <c r="H2231" s="269" t="s">
        <v>1621</v>
      </c>
    </row>
    <row r="2232" spans="1:8" x14ac:dyDescent="0.25">
      <c r="A2232" s="273" t="s">
        <v>6599</v>
      </c>
      <c r="B2232" s="272" t="s">
        <v>5356</v>
      </c>
      <c r="C2232" s="272" t="s">
        <v>6600</v>
      </c>
      <c r="D2232" s="272" t="s">
        <v>5149</v>
      </c>
      <c r="E2232" s="269" t="s">
        <v>1724</v>
      </c>
      <c r="F2232" s="269" t="s">
        <v>1393</v>
      </c>
      <c r="G2232" s="269" t="s">
        <v>1630</v>
      </c>
      <c r="H2232" s="269" t="s">
        <v>1621</v>
      </c>
    </row>
    <row r="2233" spans="1:8" ht="21" x14ac:dyDescent="0.25">
      <c r="A2233" s="272" t="s">
        <v>6601</v>
      </c>
      <c r="B2233" s="272" t="s">
        <v>5358</v>
      </c>
      <c r="C2233" s="279" t="s">
        <v>6602</v>
      </c>
      <c r="D2233" s="272" t="s">
        <v>5153</v>
      </c>
      <c r="E2233" s="269" t="s">
        <v>2763</v>
      </c>
      <c r="F2233" s="269" t="s">
        <v>1698</v>
      </c>
      <c r="G2233" s="269" t="s">
        <v>1709</v>
      </c>
      <c r="H2233" s="269" t="s">
        <v>1700</v>
      </c>
    </row>
    <row r="2234" spans="1:8" x14ac:dyDescent="0.25">
      <c r="A2234" s="272" t="s">
        <v>6603</v>
      </c>
      <c r="B2234" s="272" t="s">
        <v>5361</v>
      </c>
      <c r="C2234" s="272" t="s">
        <v>6604</v>
      </c>
      <c r="D2234" s="272" t="s">
        <v>5153</v>
      </c>
      <c r="E2234" s="269" t="s">
        <v>1979</v>
      </c>
      <c r="F2234" s="269" t="s">
        <v>1698</v>
      </c>
      <c r="G2234" s="269" t="s">
        <v>1709</v>
      </c>
      <c r="H2234" s="269" t="s">
        <v>1700</v>
      </c>
    </row>
    <row r="2235" spans="1:8" x14ac:dyDescent="0.25">
      <c r="A2235" s="272" t="s">
        <v>6605</v>
      </c>
      <c r="B2235" s="272" t="s">
        <v>5361</v>
      </c>
      <c r="C2235" s="272" t="s">
        <v>6606</v>
      </c>
      <c r="D2235" s="272" t="s">
        <v>5153</v>
      </c>
      <c r="E2235" s="269" t="s">
        <v>1741</v>
      </c>
      <c r="F2235" s="269" t="s">
        <v>1698</v>
      </c>
      <c r="G2235" s="269" t="s">
        <v>1699</v>
      </c>
      <c r="H2235" s="269" t="s">
        <v>1700</v>
      </c>
    </row>
    <row r="2236" spans="1:8" x14ac:dyDescent="0.25">
      <c r="A2236" s="272" t="s">
        <v>6607</v>
      </c>
      <c r="B2236" s="272" t="s">
        <v>5358</v>
      </c>
      <c r="C2236" s="272" t="s">
        <v>6608</v>
      </c>
      <c r="D2236" s="272" t="s">
        <v>5153</v>
      </c>
      <c r="E2236" s="269" t="s">
        <v>4639</v>
      </c>
      <c r="F2236" s="269" t="s">
        <v>1698</v>
      </c>
      <c r="G2236" s="269" t="s">
        <v>1709</v>
      </c>
      <c r="H2236" s="269" t="s">
        <v>1700</v>
      </c>
    </row>
    <row r="2237" spans="1:8" x14ac:dyDescent="0.25">
      <c r="A2237" s="272" t="s">
        <v>6609</v>
      </c>
      <c r="B2237" s="272" t="s">
        <v>5361</v>
      </c>
      <c r="C2237" s="272" t="s">
        <v>6610</v>
      </c>
      <c r="D2237" s="272" t="s">
        <v>5153</v>
      </c>
      <c r="E2237" s="269" t="s">
        <v>1917</v>
      </c>
      <c r="F2237" s="269" t="s">
        <v>1698</v>
      </c>
      <c r="G2237" s="269" t="s">
        <v>1699</v>
      </c>
      <c r="H2237" s="269" t="s">
        <v>1700</v>
      </c>
    </row>
    <row r="2238" spans="1:8" x14ac:dyDescent="0.25">
      <c r="A2238" s="272" t="s">
        <v>6611</v>
      </c>
      <c r="B2238" s="272" t="s">
        <v>5361</v>
      </c>
      <c r="C2238" s="272" t="s">
        <v>6612</v>
      </c>
      <c r="D2238" s="272" t="s">
        <v>5153</v>
      </c>
      <c r="E2238" s="269" t="s">
        <v>1877</v>
      </c>
      <c r="F2238" s="269" t="s">
        <v>1698</v>
      </c>
      <c r="G2238" s="269" t="s">
        <v>1709</v>
      </c>
      <c r="H2238" s="269" t="s">
        <v>1700</v>
      </c>
    </row>
    <row r="2239" spans="1:8" x14ac:dyDescent="0.25">
      <c r="A2239" s="272" t="s">
        <v>6613</v>
      </c>
      <c r="B2239" s="272" t="s">
        <v>5358</v>
      </c>
      <c r="C2239" s="272" t="s">
        <v>6614</v>
      </c>
      <c r="D2239" s="272" t="s">
        <v>5153</v>
      </c>
      <c r="E2239" s="269" t="s">
        <v>1969</v>
      </c>
      <c r="F2239" s="269" t="s">
        <v>1698</v>
      </c>
      <c r="G2239" s="269" t="s">
        <v>1709</v>
      </c>
      <c r="H2239" s="269" t="s">
        <v>1700</v>
      </c>
    </row>
    <row r="2240" spans="1:8" x14ac:dyDescent="0.25">
      <c r="A2240" s="273" t="s">
        <v>6615</v>
      </c>
      <c r="B2240" s="272" t="s">
        <v>5356</v>
      </c>
      <c r="C2240" s="272" t="s">
        <v>6616</v>
      </c>
      <c r="D2240" s="272" t="s">
        <v>5149</v>
      </c>
      <c r="E2240" s="269" t="s">
        <v>1767</v>
      </c>
      <c r="F2240" s="269" t="s">
        <v>1393</v>
      </c>
      <c r="G2240" s="269" t="s">
        <v>1678</v>
      </c>
      <c r="H2240" s="269" t="s">
        <v>1621</v>
      </c>
    </row>
    <row r="2241" spans="1:8" x14ac:dyDescent="0.25">
      <c r="A2241" s="272" t="s">
        <v>6617</v>
      </c>
      <c r="B2241" s="272" t="s">
        <v>5361</v>
      </c>
      <c r="C2241" s="272" t="s">
        <v>6618</v>
      </c>
      <c r="D2241" s="272" t="s">
        <v>5153</v>
      </c>
      <c r="E2241" s="269" t="s">
        <v>1708</v>
      </c>
      <c r="F2241" s="269" t="s">
        <v>1698</v>
      </c>
      <c r="G2241" s="269" t="s">
        <v>1709</v>
      </c>
      <c r="H2241" s="269" t="s">
        <v>1700</v>
      </c>
    </row>
    <row r="2242" spans="1:8" x14ac:dyDescent="0.25">
      <c r="A2242" s="272" t="s">
        <v>6619</v>
      </c>
      <c r="B2242" s="272" t="s">
        <v>5361</v>
      </c>
      <c r="C2242" s="272" t="s">
        <v>6620</v>
      </c>
      <c r="D2242" s="272" t="s">
        <v>5153</v>
      </c>
      <c r="E2242" s="269" t="s">
        <v>1877</v>
      </c>
      <c r="F2242" s="269" t="s">
        <v>1698</v>
      </c>
      <c r="G2242" s="269" t="s">
        <v>1709</v>
      </c>
      <c r="H2242" s="269" t="s">
        <v>1700</v>
      </c>
    </row>
    <row r="2243" spans="1:8" ht="21" x14ac:dyDescent="0.25">
      <c r="A2243" s="272" t="s">
        <v>6621</v>
      </c>
      <c r="B2243" s="272" t="s">
        <v>5358</v>
      </c>
      <c r="C2243" s="279" t="s">
        <v>6622</v>
      </c>
      <c r="D2243" s="272" t="s">
        <v>5153</v>
      </c>
      <c r="E2243" s="269" t="s">
        <v>4639</v>
      </c>
      <c r="F2243" s="269" t="s">
        <v>1698</v>
      </c>
      <c r="G2243" s="269" t="s">
        <v>1709</v>
      </c>
      <c r="H2243" s="269" t="s">
        <v>1700</v>
      </c>
    </row>
    <row r="2244" spans="1:8" x14ac:dyDescent="0.25">
      <c r="A2244" s="272" t="s">
        <v>6623</v>
      </c>
      <c r="B2244" s="272" t="s">
        <v>5358</v>
      </c>
      <c r="C2244" s="272" t="s">
        <v>6624</v>
      </c>
      <c r="D2244" s="272" t="s">
        <v>5153</v>
      </c>
      <c r="E2244" s="269" t="s">
        <v>1843</v>
      </c>
      <c r="F2244" s="269" t="s">
        <v>1698</v>
      </c>
      <c r="G2244" s="269" t="s">
        <v>1709</v>
      </c>
      <c r="H2244" s="269" t="s">
        <v>1700</v>
      </c>
    </row>
    <row r="2245" spans="1:8" x14ac:dyDescent="0.25">
      <c r="A2245" s="272" t="s">
        <v>6625</v>
      </c>
      <c r="B2245" s="272" t="s">
        <v>5358</v>
      </c>
      <c r="C2245" s="272" t="s">
        <v>6626</v>
      </c>
      <c r="D2245" s="272" t="s">
        <v>5153</v>
      </c>
      <c r="E2245" s="269" t="s">
        <v>4639</v>
      </c>
      <c r="F2245" s="269" t="s">
        <v>1698</v>
      </c>
      <c r="G2245" s="269" t="s">
        <v>1709</v>
      </c>
      <c r="H2245" s="269" t="s">
        <v>1700</v>
      </c>
    </row>
    <row r="2246" spans="1:8" x14ac:dyDescent="0.25">
      <c r="A2246" s="272" t="s">
        <v>6627</v>
      </c>
      <c r="B2246" s="272" t="s">
        <v>5361</v>
      </c>
      <c r="C2246" s="272" t="s">
        <v>6628</v>
      </c>
      <c r="D2246" s="272" t="s">
        <v>5153</v>
      </c>
      <c r="E2246" s="269" t="s">
        <v>1917</v>
      </c>
      <c r="F2246" s="269" t="s">
        <v>1698</v>
      </c>
      <c r="G2246" s="269" t="s">
        <v>1699</v>
      </c>
      <c r="H2246" s="269" t="s">
        <v>1700</v>
      </c>
    </row>
    <row r="2247" spans="1:8" x14ac:dyDescent="0.25">
      <c r="A2247" s="273" t="s">
        <v>6629</v>
      </c>
      <c r="B2247" s="272" t="s">
        <v>5356</v>
      </c>
      <c r="C2247" s="272" t="s">
        <v>6630</v>
      </c>
      <c r="D2247" s="272" t="s">
        <v>5149</v>
      </c>
      <c r="E2247" s="269" t="s">
        <v>1759</v>
      </c>
      <c r="F2247" s="269" t="s">
        <v>1393</v>
      </c>
      <c r="G2247" s="269" t="s">
        <v>1630</v>
      </c>
      <c r="H2247" s="269" t="s">
        <v>1621</v>
      </c>
    </row>
    <row r="2248" spans="1:8" x14ac:dyDescent="0.25">
      <c r="A2248" s="273" t="s">
        <v>6631</v>
      </c>
      <c r="B2248" s="272" t="s">
        <v>5356</v>
      </c>
      <c r="C2248" s="272" t="s">
        <v>6632</v>
      </c>
      <c r="D2248" s="272" t="s">
        <v>5149</v>
      </c>
      <c r="E2248" s="269" t="s">
        <v>2206</v>
      </c>
      <c r="F2248" s="269" t="s">
        <v>1393</v>
      </c>
      <c r="G2248" s="269" t="s">
        <v>1678</v>
      </c>
      <c r="H2248" s="269" t="s">
        <v>1621</v>
      </c>
    </row>
    <row r="2249" spans="1:8" x14ac:dyDescent="0.25">
      <c r="A2249" s="272" t="s">
        <v>6633</v>
      </c>
      <c r="B2249" s="272" t="s">
        <v>5361</v>
      </c>
      <c r="C2249" s="272" t="s">
        <v>6634</v>
      </c>
      <c r="D2249" s="272" t="s">
        <v>5153</v>
      </c>
      <c r="E2249" s="269" t="s">
        <v>1979</v>
      </c>
      <c r="F2249" s="269" t="s">
        <v>1698</v>
      </c>
      <c r="G2249" s="269" t="s">
        <v>1709</v>
      </c>
      <c r="H2249" s="269" t="s">
        <v>1700</v>
      </c>
    </row>
    <row r="2250" spans="1:8" x14ac:dyDescent="0.25">
      <c r="A2250" s="272" t="s">
        <v>6635</v>
      </c>
      <c r="B2250" s="272" t="s">
        <v>5358</v>
      </c>
      <c r="C2250" s="272" t="s">
        <v>6636</v>
      </c>
      <c r="D2250" s="272" t="s">
        <v>5153</v>
      </c>
      <c r="E2250" s="269" t="s">
        <v>1843</v>
      </c>
      <c r="F2250" s="269" t="s">
        <v>1698</v>
      </c>
      <c r="G2250" s="269" t="s">
        <v>1709</v>
      </c>
      <c r="H2250" s="269" t="s">
        <v>1700</v>
      </c>
    </row>
    <row r="2251" spans="1:8" x14ac:dyDescent="0.25">
      <c r="A2251" s="272" t="s">
        <v>6637</v>
      </c>
      <c r="B2251" s="272" t="s">
        <v>5358</v>
      </c>
      <c r="C2251" s="272" t="s">
        <v>6638</v>
      </c>
      <c r="D2251" s="272" t="s">
        <v>5153</v>
      </c>
      <c r="E2251" s="269" t="s">
        <v>4639</v>
      </c>
      <c r="F2251" s="269" t="s">
        <v>1698</v>
      </c>
      <c r="G2251" s="269" t="s">
        <v>1709</v>
      </c>
      <c r="H2251" s="269" t="s">
        <v>1700</v>
      </c>
    </row>
    <row r="2252" spans="1:8" x14ac:dyDescent="0.25">
      <c r="A2252" s="272" t="s">
        <v>6639</v>
      </c>
      <c r="B2252" s="272" t="s">
        <v>5361</v>
      </c>
      <c r="C2252" s="272" t="s">
        <v>6640</v>
      </c>
      <c r="D2252" s="272" t="s">
        <v>5153</v>
      </c>
      <c r="E2252" s="269" t="s">
        <v>1917</v>
      </c>
      <c r="F2252" s="269" t="s">
        <v>1698</v>
      </c>
      <c r="G2252" s="269" t="s">
        <v>1699</v>
      </c>
      <c r="H2252" s="269" t="s">
        <v>1700</v>
      </c>
    </row>
    <row r="2253" spans="1:8" x14ac:dyDescent="0.25">
      <c r="A2253" s="273" t="s">
        <v>6641</v>
      </c>
      <c r="B2253" s="272" t="s">
        <v>5356</v>
      </c>
      <c r="C2253" s="272" t="s">
        <v>6642</v>
      </c>
      <c r="D2253" s="272" t="s">
        <v>5149</v>
      </c>
      <c r="E2253" s="269" t="s">
        <v>1677</v>
      </c>
      <c r="F2253" s="269" t="s">
        <v>1393</v>
      </c>
      <c r="G2253" s="269" t="s">
        <v>1678</v>
      </c>
      <c r="H2253" s="269" t="s">
        <v>1621</v>
      </c>
    </row>
    <row r="2254" spans="1:8" x14ac:dyDescent="0.25">
      <c r="A2254" s="273" t="s">
        <v>6643</v>
      </c>
      <c r="B2254" s="272" t="s">
        <v>5356</v>
      </c>
      <c r="C2254" s="272" t="s">
        <v>6644</v>
      </c>
      <c r="D2254" s="272" t="s">
        <v>5149</v>
      </c>
      <c r="E2254" s="269" t="s">
        <v>1759</v>
      </c>
      <c r="F2254" s="269" t="s">
        <v>1393</v>
      </c>
      <c r="G2254" s="269" t="s">
        <v>1630</v>
      </c>
      <c r="H2254" s="269" t="s">
        <v>1621</v>
      </c>
    </row>
    <row r="2255" spans="1:8" x14ac:dyDescent="0.25">
      <c r="A2255" s="273" t="s">
        <v>6645</v>
      </c>
      <c r="B2255" s="272" t="s">
        <v>5350</v>
      </c>
      <c r="C2255" s="272" t="s">
        <v>6646</v>
      </c>
      <c r="D2255" s="272" t="s">
        <v>5149</v>
      </c>
      <c r="E2255" s="269" t="s">
        <v>1759</v>
      </c>
      <c r="F2255" s="269" t="s">
        <v>1393</v>
      </c>
      <c r="G2255" s="269" t="s">
        <v>1630</v>
      </c>
      <c r="H2255" s="269" t="s">
        <v>1621</v>
      </c>
    </row>
    <row r="2256" spans="1:8" x14ac:dyDescent="0.25">
      <c r="A2256" s="273" t="s">
        <v>6647</v>
      </c>
      <c r="B2256" s="272" t="s">
        <v>5356</v>
      </c>
      <c r="C2256" s="272" t="s">
        <v>6648</v>
      </c>
      <c r="D2256" s="272" t="s">
        <v>5149</v>
      </c>
      <c r="E2256" s="269" t="s">
        <v>1689</v>
      </c>
      <c r="F2256" s="269" t="s">
        <v>1393</v>
      </c>
      <c r="G2256" s="269" t="s">
        <v>1649</v>
      </c>
      <c r="H2256" s="269" t="s">
        <v>1621</v>
      </c>
    </row>
    <row r="2257" spans="1:8" x14ac:dyDescent="0.25">
      <c r="A2257" s="272" t="s">
        <v>6649</v>
      </c>
      <c r="B2257" s="272" t="s">
        <v>5358</v>
      </c>
      <c r="C2257" s="272" t="s">
        <v>6650</v>
      </c>
      <c r="D2257" s="272" t="s">
        <v>5153</v>
      </c>
      <c r="E2257" s="269" t="s">
        <v>1843</v>
      </c>
      <c r="F2257" s="269" t="s">
        <v>1698</v>
      </c>
      <c r="G2257" s="269" t="s">
        <v>1709</v>
      </c>
      <c r="H2257" s="269" t="s">
        <v>1700</v>
      </c>
    </row>
    <row r="2258" spans="1:8" x14ac:dyDescent="0.25">
      <c r="A2258" s="272" t="s">
        <v>6651</v>
      </c>
      <c r="B2258" s="272" t="s">
        <v>5361</v>
      </c>
      <c r="C2258" s="272" t="s">
        <v>6652</v>
      </c>
      <c r="D2258" s="272" t="s">
        <v>5153</v>
      </c>
      <c r="E2258" s="269" t="s">
        <v>1929</v>
      </c>
      <c r="F2258" s="269" t="s">
        <v>1698</v>
      </c>
      <c r="G2258" s="269" t="s">
        <v>1699</v>
      </c>
      <c r="H2258" s="269" t="s">
        <v>1700</v>
      </c>
    </row>
    <row r="2259" spans="1:8" x14ac:dyDescent="0.25">
      <c r="A2259" s="272" t="s">
        <v>6653</v>
      </c>
      <c r="B2259" s="272" t="s">
        <v>5361</v>
      </c>
      <c r="C2259" s="272" t="s">
        <v>6654</v>
      </c>
      <c r="D2259" s="272" t="s">
        <v>5153</v>
      </c>
      <c r="E2259" s="269" t="s">
        <v>1948</v>
      </c>
      <c r="F2259" s="269" t="s">
        <v>1698</v>
      </c>
      <c r="G2259" s="269" t="s">
        <v>1699</v>
      </c>
      <c r="H2259" s="269" t="s">
        <v>1700</v>
      </c>
    </row>
    <row r="2260" spans="1:8" x14ac:dyDescent="0.25">
      <c r="A2260" s="273" t="s">
        <v>6655</v>
      </c>
      <c r="B2260" s="272" t="s">
        <v>5356</v>
      </c>
      <c r="C2260" s="272" t="s">
        <v>6656</v>
      </c>
      <c r="D2260" s="272" t="s">
        <v>5149</v>
      </c>
      <c r="E2260" s="269" t="s">
        <v>1689</v>
      </c>
      <c r="F2260" s="269" t="s">
        <v>1393</v>
      </c>
      <c r="G2260" s="269" t="s">
        <v>1649</v>
      </c>
      <c r="H2260" s="269" t="s">
        <v>1621</v>
      </c>
    </row>
    <row r="2261" spans="1:8" x14ac:dyDescent="0.25">
      <c r="A2261" s="273" t="s">
        <v>6657</v>
      </c>
      <c r="B2261" s="272" t="s">
        <v>5356</v>
      </c>
      <c r="C2261" s="272" t="s">
        <v>6658</v>
      </c>
      <c r="D2261" s="272" t="s">
        <v>5149</v>
      </c>
      <c r="E2261" s="269" t="s">
        <v>1619</v>
      </c>
      <c r="F2261" s="269" t="s">
        <v>1393</v>
      </c>
      <c r="G2261" s="269" t="s">
        <v>1620</v>
      </c>
      <c r="H2261" s="269" t="s">
        <v>1621</v>
      </c>
    </row>
    <row r="2262" spans="1:8" x14ac:dyDescent="0.25">
      <c r="A2262" s="273" t="s">
        <v>6659</v>
      </c>
      <c r="B2262" s="272" t="s">
        <v>5347</v>
      </c>
      <c r="C2262" s="272" t="s">
        <v>6660</v>
      </c>
      <c r="D2262" s="272" t="s">
        <v>5149</v>
      </c>
      <c r="E2262" s="269" t="s">
        <v>1815</v>
      </c>
      <c r="F2262" s="269" t="s">
        <v>1393</v>
      </c>
      <c r="G2262" s="269" t="s">
        <v>1649</v>
      </c>
      <c r="H2262" s="269" t="s">
        <v>1621</v>
      </c>
    </row>
    <row r="2263" spans="1:8" x14ac:dyDescent="0.25">
      <c r="A2263" s="273" t="s">
        <v>6661</v>
      </c>
      <c r="B2263" s="272" t="s">
        <v>5347</v>
      </c>
      <c r="C2263" s="272" t="s">
        <v>6662</v>
      </c>
      <c r="D2263" s="272" t="s">
        <v>5149</v>
      </c>
      <c r="E2263" s="269" t="s">
        <v>1815</v>
      </c>
      <c r="F2263" s="269" t="s">
        <v>1393</v>
      </c>
      <c r="G2263" s="269" t="s">
        <v>1649</v>
      </c>
      <c r="H2263" s="269" t="s">
        <v>1621</v>
      </c>
    </row>
    <row r="2264" spans="1:8" x14ac:dyDescent="0.25">
      <c r="A2264" s="272" t="s">
        <v>6663</v>
      </c>
      <c r="B2264" s="272" t="s">
        <v>5361</v>
      </c>
      <c r="C2264" s="272" t="s">
        <v>6664</v>
      </c>
      <c r="D2264" s="272" t="s">
        <v>5153</v>
      </c>
      <c r="E2264" s="269" t="s">
        <v>1948</v>
      </c>
      <c r="F2264" s="269" t="s">
        <v>1698</v>
      </c>
      <c r="G2264" s="269" t="s">
        <v>1699</v>
      </c>
      <c r="H2264" s="269" t="s">
        <v>1700</v>
      </c>
    </row>
    <row r="2265" spans="1:8" x14ac:dyDescent="0.25">
      <c r="A2265" s="272" t="s">
        <v>6665</v>
      </c>
      <c r="B2265" s="272" t="s">
        <v>5361</v>
      </c>
      <c r="C2265" s="272" t="s">
        <v>6666</v>
      </c>
      <c r="D2265" s="272" t="s">
        <v>5153</v>
      </c>
      <c r="E2265" s="269" t="s">
        <v>1793</v>
      </c>
      <c r="F2265" s="269" t="s">
        <v>1698</v>
      </c>
      <c r="G2265" s="269" t="s">
        <v>1709</v>
      </c>
      <c r="H2265" s="269" t="s">
        <v>1700</v>
      </c>
    </row>
    <row r="2266" spans="1:8" x14ac:dyDescent="0.25">
      <c r="A2266" s="273" t="s">
        <v>6667</v>
      </c>
      <c r="B2266" s="272" t="s">
        <v>5356</v>
      </c>
      <c r="C2266" s="272" t="s">
        <v>6668</v>
      </c>
      <c r="D2266" s="272" t="s">
        <v>5149</v>
      </c>
      <c r="E2266" s="269" t="s">
        <v>2129</v>
      </c>
      <c r="F2266" s="269" t="s">
        <v>1393</v>
      </c>
      <c r="G2266" s="269" t="s">
        <v>1649</v>
      </c>
      <c r="H2266" s="269" t="s">
        <v>1621</v>
      </c>
    </row>
    <row r="2267" spans="1:8" x14ac:dyDescent="0.25">
      <c r="A2267" s="273" t="s">
        <v>6669</v>
      </c>
      <c r="B2267" s="272" t="s">
        <v>5356</v>
      </c>
      <c r="C2267" s="272" t="s">
        <v>6670</v>
      </c>
      <c r="D2267" s="272" t="s">
        <v>5149</v>
      </c>
      <c r="E2267" s="269" t="s">
        <v>1677</v>
      </c>
      <c r="F2267" s="269" t="s">
        <v>1393</v>
      </c>
      <c r="G2267" s="269" t="s">
        <v>1678</v>
      </c>
      <c r="H2267" s="269" t="s">
        <v>1621</v>
      </c>
    </row>
    <row r="2268" spans="1:8" x14ac:dyDescent="0.25">
      <c r="A2268" s="273" t="s">
        <v>6671</v>
      </c>
      <c r="B2268" s="272" t="s">
        <v>5356</v>
      </c>
      <c r="C2268" s="272" t="s">
        <v>6672</v>
      </c>
      <c r="D2268" s="272" t="s">
        <v>5149</v>
      </c>
      <c r="E2268" s="269" t="s">
        <v>1767</v>
      </c>
      <c r="F2268" s="269" t="s">
        <v>1393</v>
      </c>
      <c r="G2268" s="269" t="s">
        <v>1678</v>
      </c>
      <c r="H2268" s="269" t="s">
        <v>1621</v>
      </c>
    </row>
    <row r="2269" spans="1:8" x14ac:dyDescent="0.25">
      <c r="A2269" s="273" t="s">
        <v>6673</v>
      </c>
      <c r="B2269" s="272" t="s">
        <v>5356</v>
      </c>
      <c r="C2269" s="272" t="s">
        <v>6674</v>
      </c>
      <c r="D2269" s="272" t="s">
        <v>5149</v>
      </c>
      <c r="E2269" s="269" t="s">
        <v>1648</v>
      </c>
      <c r="F2269" s="269" t="s">
        <v>1393</v>
      </c>
      <c r="G2269" s="269" t="s">
        <v>1649</v>
      </c>
      <c r="H2269" s="269" t="s">
        <v>1621</v>
      </c>
    </row>
    <row r="2270" spans="1:8" x14ac:dyDescent="0.25">
      <c r="A2270" s="272" t="s">
        <v>6675</v>
      </c>
      <c r="B2270" s="272" t="s">
        <v>5361</v>
      </c>
      <c r="C2270" s="272" t="s">
        <v>6676</v>
      </c>
      <c r="D2270" s="272" t="s">
        <v>5153</v>
      </c>
      <c r="E2270" s="269" t="s">
        <v>1929</v>
      </c>
      <c r="F2270" s="269" t="s">
        <v>1698</v>
      </c>
      <c r="G2270" s="269" t="s">
        <v>1699</v>
      </c>
      <c r="H2270" s="269" t="s">
        <v>1700</v>
      </c>
    </row>
    <row r="2271" spans="1:8" x14ac:dyDescent="0.25">
      <c r="A2271" s="272" t="s">
        <v>6677</v>
      </c>
      <c r="B2271" s="272" t="s">
        <v>5358</v>
      </c>
      <c r="C2271" s="272" t="s">
        <v>6678</v>
      </c>
      <c r="D2271" s="272" t="s">
        <v>5153</v>
      </c>
      <c r="E2271" s="269" t="s">
        <v>1843</v>
      </c>
      <c r="F2271" s="269" t="s">
        <v>1698</v>
      </c>
      <c r="G2271" s="269" t="s">
        <v>1709</v>
      </c>
      <c r="H2271" s="269" t="s">
        <v>1700</v>
      </c>
    </row>
    <row r="2272" spans="1:8" x14ac:dyDescent="0.25">
      <c r="A2272" s="272" t="s">
        <v>6679</v>
      </c>
      <c r="B2272" s="272" t="s">
        <v>5361</v>
      </c>
      <c r="C2272" s="272" t="s">
        <v>6680</v>
      </c>
      <c r="D2272" s="272" t="s">
        <v>5153</v>
      </c>
      <c r="E2272" s="269" t="s">
        <v>1979</v>
      </c>
      <c r="F2272" s="269" t="s">
        <v>1698</v>
      </c>
      <c r="G2272" s="269" t="s">
        <v>1709</v>
      </c>
      <c r="H2272" s="269" t="s">
        <v>1700</v>
      </c>
    </row>
    <row r="2273" spans="1:8" x14ac:dyDescent="0.25">
      <c r="A2273" s="273" t="s">
        <v>6681</v>
      </c>
      <c r="B2273" s="272" t="s">
        <v>5350</v>
      </c>
      <c r="C2273" s="272" t="s">
        <v>6682</v>
      </c>
      <c r="D2273" s="272" t="s">
        <v>5149</v>
      </c>
      <c r="E2273" s="269" t="s">
        <v>1771</v>
      </c>
      <c r="F2273" s="269" t="s">
        <v>1393</v>
      </c>
      <c r="G2273" s="269" t="s">
        <v>1620</v>
      </c>
      <c r="H2273" s="269" t="s">
        <v>1621</v>
      </c>
    </row>
    <row r="2274" spans="1:8" x14ac:dyDescent="0.25">
      <c r="A2274" s="273" t="s">
        <v>6683</v>
      </c>
      <c r="B2274" s="272" t="s">
        <v>5350</v>
      </c>
      <c r="C2274" s="272" t="s">
        <v>6684</v>
      </c>
      <c r="D2274" s="272" t="s">
        <v>5149</v>
      </c>
      <c r="E2274" s="269" t="s">
        <v>1759</v>
      </c>
      <c r="F2274" s="269" t="s">
        <v>1393</v>
      </c>
      <c r="G2274" s="269" t="s">
        <v>1630</v>
      </c>
      <c r="H2274" s="269" t="s">
        <v>1621</v>
      </c>
    </row>
    <row r="2275" spans="1:8" x14ac:dyDescent="0.25">
      <c r="A2275" s="273" t="s">
        <v>6685</v>
      </c>
      <c r="B2275" s="272" t="s">
        <v>5356</v>
      </c>
      <c r="C2275" s="272" t="s">
        <v>6686</v>
      </c>
      <c r="D2275" s="272" t="s">
        <v>5149</v>
      </c>
      <c r="E2275" s="269" t="s">
        <v>1648</v>
      </c>
      <c r="F2275" s="269" t="s">
        <v>1393</v>
      </c>
      <c r="G2275" s="269" t="s">
        <v>1649</v>
      </c>
      <c r="H2275" s="269" t="s">
        <v>1621</v>
      </c>
    </row>
    <row r="2276" spans="1:8" x14ac:dyDescent="0.25">
      <c r="A2276" s="273" t="s">
        <v>6687</v>
      </c>
      <c r="B2276" s="272" t="s">
        <v>5356</v>
      </c>
      <c r="C2276" s="272" t="s">
        <v>6688</v>
      </c>
      <c r="D2276" s="272" t="s">
        <v>5149</v>
      </c>
      <c r="E2276" s="269" t="s">
        <v>1801</v>
      </c>
      <c r="F2276" s="269" t="s">
        <v>1393</v>
      </c>
      <c r="G2276" s="269" t="s">
        <v>1630</v>
      </c>
      <c r="H2276" s="269" t="s">
        <v>1621</v>
      </c>
    </row>
    <row r="2277" spans="1:8" x14ac:dyDescent="0.25">
      <c r="A2277" s="273" t="s">
        <v>6689</v>
      </c>
      <c r="B2277" s="272" t="s">
        <v>5381</v>
      </c>
      <c r="C2277" s="272" t="s">
        <v>6690</v>
      </c>
      <c r="D2277" s="272" t="s">
        <v>5149</v>
      </c>
      <c r="E2277" s="269" t="s">
        <v>2222</v>
      </c>
      <c r="F2277" s="269" t="s">
        <v>1393</v>
      </c>
      <c r="G2277" s="269" t="s">
        <v>1678</v>
      </c>
      <c r="H2277" s="269" t="s">
        <v>1621</v>
      </c>
    </row>
    <row r="2278" spans="1:8" x14ac:dyDescent="0.25">
      <c r="A2278" s="273" t="s">
        <v>6691</v>
      </c>
      <c r="B2278" s="272" t="s">
        <v>5381</v>
      </c>
      <c r="C2278" s="272" t="s">
        <v>6692</v>
      </c>
      <c r="D2278" s="272" t="s">
        <v>5149</v>
      </c>
      <c r="E2278" s="269" t="s">
        <v>2222</v>
      </c>
      <c r="F2278" s="269" t="s">
        <v>1393</v>
      </c>
      <c r="G2278" s="269" t="s">
        <v>1678</v>
      </c>
      <c r="H2278" s="269" t="s">
        <v>1621</v>
      </c>
    </row>
    <row r="2279" spans="1:8" x14ac:dyDescent="0.25">
      <c r="A2279" s="273" t="s">
        <v>6693</v>
      </c>
      <c r="B2279" s="272" t="s">
        <v>5356</v>
      </c>
      <c r="C2279" s="272" t="s">
        <v>6694</v>
      </c>
      <c r="D2279" s="272" t="s">
        <v>5149</v>
      </c>
      <c r="E2279" s="269" t="s">
        <v>1724</v>
      </c>
      <c r="F2279" s="269" t="s">
        <v>1393</v>
      </c>
      <c r="G2279" s="269" t="s">
        <v>1630</v>
      </c>
      <c r="H2279" s="269" t="s">
        <v>1621</v>
      </c>
    </row>
    <row r="2280" spans="1:8" x14ac:dyDescent="0.25">
      <c r="A2280" s="273" t="s">
        <v>6695</v>
      </c>
      <c r="B2280" s="272" t="s">
        <v>5356</v>
      </c>
      <c r="C2280" s="272" t="s">
        <v>6696</v>
      </c>
      <c r="D2280" s="272" t="s">
        <v>5149</v>
      </c>
      <c r="E2280" s="269" t="s">
        <v>1644</v>
      </c>
      <c r="F2280" s="269" t="s">
        <v>1393</v>
      </c>
      <c r="G2280" s="269" t="s">
        <v>1630</v>
      </c>
      <c r="H2280" s="269" t="s">
        <v>1621</v>
      </c>
    </row>
    <row r="2281" spans="1:8" x14ac:dyDescent="0.25">
      <c r="A2281" s="273" t="s">
        <v>6697</v>
      </c>
      <c r="B2281" s="272" t="s">
        <v>5356</v>
      </c>
      <c r="C2281" s="272" t="s">
        <v>6698</v>
      </c>
      <c r="D2281" s="272" t="s">
        <v>5149</v>
      </c>
      <c r="E2281" s="269" t="s">
        <v>1721</v>
      </c>
      <c r="F2281" s="269" t="s">
        <v>1393</v>
      </c>
      <c r="G2281" s="269" t="s">
        <v>1649</v>
      </c>
      <c r="H2281" s="269" t="s">
        <v>1621</v>
      </c>
    </row>
    <row r="2282" spans="1:8" x14ac:dyDescent="0.25">
      <c r="A2282" s="273" t="s">
        <v>6699</v>
      </c>
      <c r="B2282" s="272" t="s">
        <v>5350</v>
      </c>
      <c r="C2282" s="272" t="s">
        <v>6700</v>
      </c>
      <c r="D2282" s="272" t="s">
        <v>5149</v>
      </c>
      <c r="E2282" s="269" t="s">
        <v>1759</v>
      </c>
      <c r="F2282" s="269" t="s">
        <v>1393</v>
      </c>
      <c r="G2282" s="269" t="s">
        <v>1630</v>
      </c>
      <c r="H2282" s="269" t="s">
        <v>1621</v>
      </c>
    </row>
    <row r="2283" spans="1:8" x14ac:dyDescent="0.25">
      <c r="A2283" s="273" t="s">
        <v>6701</v>
      </c>
      <c r="B2283" s="272" t="s">
        <v>5356</v>
      </c>
      <c r="C2283" s="272" t="s">
        <v>6702</v>
      </c>
      <c r="D2283" s="272" t="s">
        <v>5149</v>
      </c>
      <c r="E2283" s="269" t="s">
        <v>1677</v>
      </c>
      <c r="F2283" s="269" t="s">
        <v>1393</v>
      </c>
      <c r="G2283" s="269" t="s">
        <v>1678</v>
      </c>
      <c r="H2283" s="269" t="s">
        <v>1621</v>
      </c>
    </row>
    <row r="2284" spans="1:8" x14ac:dyDescent="0.25">
      <c r="A2284" s="272" t="s">
        <v>6703</v>
      </c>
      <c r="B2284" s="272" t="s">
        <v>5361</v>
      </c>
      <c r="C2284" s="272" t="s">
        <v>6704</v>
      </c>
      <c r="D2284" s="272" t="s">
        <v>5153</v>
      </c>
      <c r="E2284" s="269" t="s">
        <v>3020</v>
      </c>
      <c r="F2284" s="269" t="s">
        <v>1698</v>
      </c>
      <c r="G2284" s="269" t="s">
        <v>1699</v>
      </c>
      <c r="H2284" s="269" t="s">
        <v>1700</v>
      </c>
    </row>
    <row r="2285" spans="1:8" x14ac:dyDescent="0.25">
      <c r="A2285" s="272" t="s">
        <v>6705</v>
      </c>
      <c r="B2285" s="272" t="s">
        <v>5361</v>
      </c>
      <c r="C2285" s="272" t="s">
        <v>6706</v>
      </c>
      <c r="D2285" s="272" t="s">
        <v>5153</v>
      </c>
      <c r="E2285" s="269" t="s">
        <v>1853</v>
      </c>
      <c r="F2285" s="269" t="s">
        <v>1698</v>
      </c>
      <c r="G2285" s="269" t="s">
        <v>1699</v>
      </c>
      <c r="H2285" s="269" t="s">
        <v>1700</v>
      </c>
    </row>
    <row r="2286" spans="1:8" x14ac:dyDescent="0.25">
      <c r="A2286" s="272" t="s">
        <v>6707</v>
      </c>
      <c r="B2286" s="272" t="s">
        <v>5361</v>
      </c>
      <c r="C2286" s="272" t="s">
        <v>6708</v>
      </c>
      <c r="D2286" s="272" t="s">
        <v>5153</v>
      </c>
      <c r="E2286" s="269" t="s">
        <v>1864</v>
      </c>
      <c r="F2286" s="269" t="s">
        <v>1698</v>
      </c>
      <c r="G2286" s="269" t="s">
        <v>1699</v>
      </c>
      <c r="H2286" s="269" t="s">
        <v>1700</v>
      </c>
    </row>
    <row r="2287" spans="1:8" x14ac:dyDescent="0.25">
      <c r="A2287" s="273" t="s">
        <v>6709</v>
      </c>
      <c r="B2287" s="272" t="s">
        <v>5356</v>
      </c>
      <c r="C2287" s="272" t="s">
        <v>6710</v>
      </c>
      <c r="D2287" s="272" t="s">
        <v>5149</v>
      </c>
      <c r="E2287" s="269" t="s">
        <v>2092</v>
      </c>
      <c r="F2287" s="269" t="s">
        <v>1393</v>
      </c>
      <c r="G2287" s="269" t="s">
        <v>1678</v>
      </c>
      <c r="H2287" s="269" t="s">
        <v>1621</v>
      </c>
    </row>
    <row r="2288" spans="1:8" x14ac:dyDescent="0.25">
      <c r="A2288" s="273" t="s">
        <v>6711</v>
      </c>
      <c r="B2288" s="272" t="s">
        <v>5356</v>
      </c>
      <c r="C2288" s="272" t="s">
        <v>6712</v>
      </c>
      <c r="D2288" s="272" t="s">
        <v>5149</v>
      </c>
      <c r="E2288" s="269" t="s">
        <v>2092</v>
      </c>
      <c r="F2288" s="269" t="s">
        <v>1393</v>
      </c>
      <c r="G2288" s="269" t="s">
        <v>1678</v>
      </c>
      <c r="H2288" s="269" t="s">
        <v>1621</v>
      </c>
    </row>
    <row r="2289" spans="1:8" x14ac:dyDescent="0.25">
      <c r="A2289" s="272" t="s">
        <v>6713</v>
      </c>
      <c r="B2289" s="272" t="s">
        <v>5361</v>
      </c>
      <c r="C2289" s="272" t="s">
        <v>6714</v>
      </c>
      <c r="D2289" s="272" t="s">
        <v>5153</v>
      </c>
      <c r="E2289" s="269" t="s">
        <v>1877</v>
      </c>
      <c r="F2289" s="269" t="s">
        <v>1698</v>
      </c>
      <c r="G2289" s="269" t="s">
        <v>1709</v>
      </c>
      <c r="H2289" s="269" t="s">
        <v>1700</v>
      </c>
    </row>
    <row r="2290" spans="1:8" x14ac:dyDescent="0.25">
      <c r="A2290" s="272" t="s">
        <v>6715</v>
      </c>
      <c r="B2290" s="272" t="s">
        <v>5361</v>
      </c>
      <c r="C2290" s="272" t="s">
        <v>6716</v>
      </c>
      <c r="D2290" s="272" t="s">
        <v>5153</v>
      </c>
      <c r="E2290" s="269" t="s">
        <v>1979</v>
      </c>
      <c r="F2290" s="269" t="s">
        <v>1698</v>
      </c>
      <c r="G2290" s="269" t="s">
        <v>1709</v>
      </c>
      <c r="H2290" s="269" t="s">
        <v>1700</v>
      </c>
    </row>
    <row r="2291" spans="1:8" x14ac:dyDescent="0.25">
      <c r="A2291" s="273" t="s">
        <v>6717</v>
      </c>
      <c r="B2291" s="272" t="s">
        <v>5356</v>
      </c>
      <c r="C2291" s="272" t="s">
        <v>6718</v>
      </c>
      <c r="D2291" s="272" t="s">
        <v>5149</v>
      </c>
      <c r="E2291" s="269" t="s">
        <v>1759</v>
      </c>
      <c r="F2291" s="269" t="s">
        <v>1393</v>
      </c>
      <c r="G2291" s="269" t="s">
        <v>1630</v>
      </c>
      <c r="H2291" s="269" t="s">
        <v>1621</v>
      </c>
    </row>
    <row r="2292" spans="1:8" x14ac:dyDescent="0.25">
      <c r="A2292" s="272" t="s">
        <v>6719</v>
      </c>
      <c r="B2292" s="272" t="s">
        <v>5361</v>
      </c>
      <c r="C2292" s="272" t="s">
        <v>6720</v>
      </c>
      <c r="D2292" s="272" t="s">
        <v>5153</v>
      </c>
      <c r="E2292" s="269" t="s">
        <v>1741</v>
      </c>
      <c r="F2292" s="269" t="s">
        <v>1698</v>
      </c>
      <c r="G2292" s="269" t="s">
        <v>1699</v>
      </c>
      <c r="H2292" s="269" t="s">
        <v>1700</v>
      </c>
    </row>
    <row r="2293" spans="1:8" x14ac:dyDescent="0.25">
      <c r="A2293" s="272" t="s">
        <v>6721</v>
      </c>
      <c r="B2293" s="272" t="s">
        <v>5361</v>
      </c>
      <c r="C2293" s="272" t="s">
        <v>6722</v>
      </c>
      <c r="D2293" s="272" t="s">
        <v>5153</v>
      </c>
      <c r="E2293" s="269" t="s">
        <v>1917</v>
      </c>
      <c r="F2293" s="269" t="s">
        <v>1698</v>
      </c>
      <c r="G2293" s="269" t="s">
        <v>1699</v>
      </c>
      <c r="H2293" s="269" t="s">
        <v>1700</v>
      </c>
    </row>
    <row r="2294" spans="1:8" x14ac:dyDescent="0.25">
      <c r="A2294" s="273" t="s">
        <v>6723</v>
      </c>
      <c r="B2294" s="272" t="s">
        <v>5356</v>
      </c>
      <c r="C2294" s="272" t="s">
        <v>6724</v>
      </c>
      <c r="D2294" s="272" t="s">
        <v>5149</v>
      </c>
      <c r="E2294" s="269" t="s">
        <v>2092</v>
      </c>
      <c r="F2294" s="269" t="s">
        <v>1393</v>
      </c>
      <c r="G2294" s="269" t="s">
        <v>1678</v>
      </c>
      <c r="H2294" s="269" t="s">
        <v>1621</v>
      </c>
    </row>
    <row r="2295" spans="1:8" x14ac:dyDescent="0.25">
      <c r="A2295" s="273" t="s">
        <v>6725</v>
      </c>
      <c r="B2295" s="272" t="s">
        <v>5356</v>
      </c>
      <c r="C2295" s="272" t="s">
        <v>6726</v>
      </c>
      <c r="D2295" s="272" t="s">
        <v>5149</v>
      </c>
      <c r="E2295" s="269" t="s">
        <v>1724</v>
      </c>
      <c r="F2295" s="269" t="s">
        <v>1393</v>
      </c>
      <c r="G2295" s="269" t="s">
        <v>1630</v>
      </c>
      <c r="H2295" s="269" t="s">
        <v>1621</v>
      </c>
    </row>
    <row r="2296" spans="1:8" x14ac:dyDescent="0.25">
      <c r="A2296" s="273" t="s">
        <v>6727</v>
      </c>
      <c r="B2296" s="272" t="s">
        <v>5356</v>
      </c>
      <c r="C2296" s="272" t="s">
        <v>6728</v>
      </c>
      <c r="D2296" s="272" t="s">
        <v>5149</v>
      </c>
      <c r="E2296" s="269" t="s">
        <v>2129</v>
      </c>
      <c r="F2296" s="269" t="s">
        <v>1393</v>
      </c>
      <c r="G2296" s="269" t="s">
        <v>1649</v>
      </c>
      <c r="H2296" s="269" t="s">
        <v>1621</v>
      </c>
    </row>
    <row r="2297" spans="1:8" x14ac:dyDescent="0.25">
      <c r="A2297" s="272" t="s">
        <v>6729</v>
      </c>
      <c r="B2297" s="272" t="s">
        <v>5361</v>
      </c>
      <c r="C2297" s="272" t="s">
        <v>6730</v>
      </c>
      <c r="D2297" s="272" t="s">
        <v>5153</v>
      </c>
      <c r="E2297" s="269" t="s">
        <v>1929</v>
      </c>
      <c r="F2297" s="269" t="s">
        <v>1698</v>
      </c>
      <c r="G2297" s="269" t="s">
        <v>1699</v>
      </c>
      <c r="H2297" s="269" t="s">
        <v>1700</v>
      </c>
    </row>
    <row r="2298" spans="1:8" x14ac:dyDescent="0.25">
      <c r="A2298" s="272" t="s">
        <v>6731</v>
      </c>
      <c r="B2298" s="272" t="s">
        <v>5361</v>
      </c>
      <c r="C2298" s="272" t="s">
        <v>6732</v>
      </c>
      <c r="D2298" s="272" t="s">
        <v>5153</v>
      </c>
      <c r="E2298" s="269" t="s">
        <v>1917</v>
      </c>
      <c r="F2298" s="269" t="s">
        <v>1698</v>
      </c>
      <c r="G2298" s="269" t="s">
        <v>1699</v>
      </c>
      <c r="H2298" s="269" t="s">
        <v>1700</v>
      </c>
    </row>
    <row r="2299" spans="1:8" x14ac:dyDescent="0.25">
      <c r="A2299" s="273" t="s">
        <v>6733</v>
      </c>
      <c r="B2299" s="272" t="s">
        <v>5356</v>
      </c>
      <c r="C2299" s="272" t="s">
        <v>6734</v>
      </c>
      <c r="D2299" s="272" t="s">
        <v>5149</v>
      </c>
      <c r="E2299" s="269" t="s">
        <v>2129</v>
      </c>
      <c r="F2299" s="269" t="s">
        <v>1393</v>
      </c>
      <c r="G2299" s="269" t="s">
        <v>1649</v>
      </c>
      <c r="H2299" s="269" t="s">
        <v>1621</v>
      </c>
    </row>
    <row r="2300" spans="1:8" x14ac:dyDescent="0.25">
      <c r="A2300" s="272" t="s">
        <v>6735</v>
      </c>
      <c r="B2300" s="272" t="s">
        <v>5361</v>
      </c>
      <c r="C2300" s="272" t="s">
        <v>6736</v>
      </c>
      <c r="D2300" s="272" t="s">
        <v>5153</v>
      </c>
      <c r="E2300" s="269" t="s">
        <v>1979</v>
      </c>
      <c r="F2300" s="269" t="s">
        <v>1698</v>
      </c>
      <c r="G2300" s="269" t="s">
        <v>1709</v>
      </c>
      <c r="H2300" s="269" t="s">
        <v>1700</v>
      </c>
    </row>
    <row r="2301" spans="1:8" ht="21" x14ac:dyDescent="0.25">
      <c r="A2301" s="272" t="s">
        <v>6737</v>
      </c>
      <c r="B2301" s="272" t="s">
        <v>5358</v>
      </c>
      <c r="C2301" s="279" t="s">
        <v>6738</v>
      </c>
      <c r="D2301" s="272" t="s">
        <v>5153</v>
      </c>
      <c r="E2301" s="269" t="s">
        <v>4639</v>
      </c>
      <c r="F2301" s="269" t="s">
        <v>1698</v>
      </c>
      <c r="G2301" s="269" t="s">
        <v>1709</v>
      </c>
      <c r="H2301" s="269" t="s">
        <v>1700</v>
      </c>
    </row>
    <row r="2302" spans="1:8" x14ac:dyDescent="0.25">
      <c r="A2302" s="272" t="s">
        <v>6739</v>
      </c>
      <c r="B2302" s="272" t="s">
        <v>5361</v>
      </c>
      <c r="C2302" s="272" t="s">
        <v>6740</v>
      </c>
      <c r="D2302" s="272" t="s">
        <v>5153</v>
      </c>
      <c r="E2302" s="269" t="s">
        <v>1741</v>
      </c>
      <c r="F2302" s="269" t="s">
        <v>1698</v>
      </c>
      <c r="G2302" s="269" t="s">
        <v>1699</v>
      </c>
      <c r="H2302" s="269" t="s">
        <v>1700</v>
      </c>
    </row>
    <row r="2303" spans="1:8" x14ac:dyDescent="0.25">
      <c r="A2303" s="272" t="s">
        <v>6741</v>
      </c>
      <c r="B2303" s="272" t="s">
        <v>5358</v>
      </c>
      <c r="C2303" s="272" t="s">
        <v>6742</v>
      </c>
      <c r="D2303" s="272" t="s">
        <v>5153</v>
      </c>
      <c r="E2303" s="269" t="s">
        <v>1843</v>
      </c>
      <c r="F2303" s="269" t="s">
        <v>1698</v>
      </c>
      <c r="G2303" s="269" t="s">
        <v>1709</v>
      </c>
      <c r="H2303" s="269" t="s">
        <v>1700</v>
      </c>
    </row>
    <row r="2304" spans="1:8" x14ac:dyDescent="0.25">
      <c r="A2304" s="272" t="s">
        <v>6743</v>
      </c>
      <c r="B2304" s="272" t="s">
        <v>5361</v>
      </c>
      <c r="C2304" s="272" t="s">
        <v>6744</v>
      </c>
      <c r="D2304" s="272" t="s">
        <v>5153</v>
      </c>
      <c r="E2304" s="269" t="s">
        <v>1741</v>
      </c>
      <c r="F2304" s="269" t="s">
        <v>1698</v>
      </c>
      <c r="G2304" s="269" t="s">
        <v>1699</v>
      </c>
      <c r="H2304" s="269" t="s">
        <v>1700</v>
      </c>
    </row>
    <row r="2305" spans="1:8" x14ac:dyDescent="0.25">
      <c r="A2305" s="273" t="s">
        <v>6745</v>
      </c>
      <c r="B2305" s="272" t="s">
        <v>5356</v>
      </c>
      <c r="C2305" s="272" t="s">
        <v>6746</v>
      </c>
      <c r="D2305" s="272" t="s">
        <v>5149</v>
      </c>
      <c r="E2305" s="269" t="s">
        <v>1619</v>
      </c>
      <c r="F2305" s="269" t="s">
        <v>1393</v>
      </c>
      <c r="G2305" s="269" t="s">
        <v>1620</v>
      </c>
      <c r="H2305" s="269" t="s">
        <v>1621</v>
      </c>
    </row>
    <row r="2306" spans="1:8" x14ac:dyDescent="0.25">
      <c r="A2306" s="273" t="s">
        <v>6747</v>
      </c>
      <c r="B2306" s="272" t="s">
        <v>5356</v>
      </c>
      <c r="C2306" s="272" t="s">
        <v>6748</v>
      </c>
      <c r="D2306" s="272" t="s">
        <v>5149</v>
      </c>
      <c r="E2306" s="269" t="s">
        <v>1724</v>
      </c>
      <c r="F2306" s="269" t="s">
        <v>1393</v>
      </c>
      <c r="G2306" s="269" t="s">
        <v>1630</v>
      </c>
      <c r="H2306" s="269" t="s">
        <v>1621</v>
      </c>
    </row>
    <row r="2307" spans="1:8" x14ac:dyDescent="0.25">
      <c r="A2307" s="272" t="s">
        <v>6749</v>
      </c>
      <c r="B2307" s="272" t="s">
        <v>5361</v>
      </c>
      <c r="C2307" s="272" t="s">
        <v>6750</v>
      </c>
      <c r="D2307" s="272" t="s">
        <v>5153</v>
      </c>
      <c r="E2307" s="269" t="s">
        <v>1741</v>
      </c>
      <c r="F2307" s="269" t="s">
        <v>1698</v>
      </c>
      <c r="G2307" s="269" t="s">
        <v>1699</v>
      </c>
      <c r="H2307" s="269" t="s">
        <v>1700</v>
      </c>
    </row>
    <row r="2308" spans="1:8" x14ac:dyDescent="0.25">
      <c r="A2308" s="273" t="s">
        <v>6751</v>
      </c>
      <c r="B2308" s="272" t="s">
        <v>5356</v>
      </c>
      <c r="C2308" s="272" t="s">
        <v>6752</v>
      </c>
      <c r="D2308" s="272" t="s">
        <v>5149</v>
      </c>
      <c r="E2308" s="269" t="s">
        <v>1801</v>
      </c>
      <c r="F2308" s="269" t="s">
        <v>1393</v>
      </c>
      <c r="G2308" s="269" t="s">
        <v>1630</v>
      </c>
      <c r="H2308" s="269" t="s">
        <v>1621</v>
      </c>
    </row>
    <row r="2309" spans="1:8" x14ac:dyDescent="0.25">
      <c r="A2309" s="273" t="s">
        <v>6753</v>
      </c>
      <c r="B2309" s="272" t="s">
        <v>5356</v>
      </c>
      <c r="C2309" s="272" t="s">
        <v>6754</v>
      </c>
      <c r="D2309" s="272" t="s">
        <v>5149</v>
      </c>
      <c r="E2309" s="269" t="s">
        <v>2092</v>
      </c>
      <c r="F2309" s="269" t="s">
        <v>1393</v>
      </c>
      <c r="G2309" s="269" t="s">
        <v>1678</v>
      </c>
      <c r="H2309" s="269" t="s">
        <v>1621</v>
      </c>
    </row>
    <row r="2310" spans="1:8" x14ac:dyDescent="0.25">
      <c r="A2310" s="273" t="s">
        <v>6755</v>
      </c>
      <c r="B2310" s="272" t="s">
        <v>5356</v>
      </c>
      <c r="C2310" s="272" t="s">
        <v>6756</v>
      </c>
      <c r="D2310" s="272" t="s">
        <v>5149</v>
      </c>
      <c r="E2310" s="269" t="s">
        <v>1681</v>
      </c>
      <c r="F2310" s="269" t="s">
        <v>1393</v>
      </c>
      <c r="G2310" s="269" t="s">
        <v>1620</v>
      </c>
      <c r="H2310" s="269" t="s">
        <v>1621</v>
      </c>
    </row>
    <row r="2311" spans="1:8" x14ac:dyDescent="0.25">
      <c r="A2311" s="272" t="s">
        <v>6757</v>
      </c>
      <c r="B2311" s="272" t="s">
        <v>5361</v>
      </c>
      <c r="C2311" s="272" t="s">
        <v>6758</v>
      </c>
      <c r="D2311" s="272" t="s">
        <v>5153</v>
      </c>
      <c r="E2311" s="269" t="s">
        <v>1929</v>
      </c>
      <c r="F2311" s="269" t="s">
        <v>1698</v>
      </c>
      <c r="G2311" s="269" t="s">
        <v>1699</v>
      </c>
      <c r="H2311" s="269" t="s">
        <v>1700</v>
      </c>
    </row>
    <row r="2312" spans="1:8" x14ac:dyDescent="0.25">
      <c r="A2312" s="273" t="s">
        <v>6759</v>
      </c>
      <c r="B2312" s="272" t="s">
        <v>5356</v>
      </c>
      <c r="C2312" s="272" t="s">
        <v>6760</v>
      </c>
      <c r="D2312" s="272" t="s">
        <v>5149</v>
      </c>
      <c r="E2312" s="269" t="s">
        <v>1962</v>
      </c>
      <c r="F2312" s="269" t="s">
        <v>1393</v>
      </c>
      <c r="G2312" s="269" t="s">
        <v>1620</v>
      </c>
      <c r="H2312" s="269" t="s">
        <v>1621</v>
      </c>
    </row>
    <row r="2313" spans="1:8" x14ac:dyDescent="0.25">
      <c r="A2313" s="272" t="s">
        <v>6761</v>
      </c>
      <c r="B2313" s="272" t="s">
        <v>5361</v>
      </c>
      <c r="C2313" s="272" t="s">
        <v>6762</v>
      </c>
      <c r="D2313" s="272" t="s">
        <v>5153</v>
      </c>
      <c r="E2313" s="269" t="s">
        <v>1708</v>
      </c>
      <c r="F2313" s="269" t="s">
        <v>1698</v>
      </c>
      <c r="G2313" s="269" t="s">
        <v>1709</v>
      </c>
      <c r="H2313" s="269" t="s">
        <v>1700</v>
      </c>
    </row>
    <row r="2314" spans="1:8" x14ac:dyDescent="0.25">
      <c r="A2314" s="273" t="s">
        <v>6763</v>
      </c>
      <c r="B2314" s="272" t="s">
        <v>5356</v>
      </c>
      <c r="C2314" s="272" t="s">
        <v>6764</v>
      </c>
      <c r="D2314" s="272" t="s">
        <v>5149</v>
      </c>
      <c r="E2314" s="269" t="s">
        <v>1724</v>
      </c>
      <c r="F2314" s="269" t="s">
        <v>1393</v>
      </c>
      <c r="G2314" s="269" t="s">
        <v>1630</v>
      </c>
      <c r="H2314" s="269" t="s">
        <v>1621</v>
      </c>
    </row>
    <row r="2315" spans="1:8" x14ac:dyDescent="0.25">
      <c r="A2315" s="273" t="s">
        <v>6765</v>
      </c>
      <c r="B2315" s="272" t="s">
        <v>5356</v>
      </c>
      <c r="C2315" s="272" t="s">
        <v>6766</v>
      </c>
      <c r="D2315" s="272" t="s">
        <v>5149</v>
      </c>
      <c r="E2315" s="269" t="s">
        <v>1721</v>
      </c>
      <c r="F2315" s="269" t="s">
        <v>1393</v>
      </c>
      <c r="G2315" s="269" t="s">
        <v>1649</v>
      </c>
      <c r="H2315" s="269" t="s">
        <v>1621</v>
      </c>
    </row>
    <row r="2316" spans="1:8" x14ac:dyDescent="0.25">
      <c r="A2316" s="272" t="s">
        <v>6767</v>
      </c>
      <c r="B2316" s="272" t="s">
        <v>5361</v>
      </c>
      <c r="C2316" s="272" t="s">
        <v>6768</v>
      </c>
      <c r="D2316" s="272" t="s">
        <v>5153</v>
      </c>
      <c r="E2316" s="269" t="s">
        <v>1877</v>
      </c>
      <c r="F2316" s="269" t="s">
        <v>1698</v>
      </c>
      <c r="G2316" s="269" t="s">
        <v>1709</v>
      </c>
      <c r="H2316" s="269" t="s">
        <v>1700</v>
      </c>
    </row>
    <row r="2317" spans="1:8" x14ac:dyDescent="0.25">
      <c r="A2317" s="273" t="s">
        <v>6769</v>
      </c>
      <c r="B2317" s="272" t="s">
        <v>5356</v>
      </c>
      <c r="C2317" s="272" t="s">
        <v>6770</v>
      </c>
      <c r="D2317" s="272" t="s">
        <v>5149</v>
      </c>
      <c r="E2317" s="269" t="s">
        <v>1721</v>
      </c>
      <c r="F2317" s="269" t="s">
        <v>1393</v>
      </c>
      <c r="G2317" s="269" t="s">
        <v>1649</v>
      </c>
      <c r="H2317" s="269" t="s">
        <v>1621</v>
      </c>
    </row>
    <row r="2318" spans="1:8" x14ac:dyDescent="0.25">
      <c r="A2318" s="273" t="s">
        <v>6771</v>
      </c>
      <c r="B2318" s="272" t="s">
        <v>5381</v>
      </c>
      <c r="C2318" s="272" t="s">
        <v>6772</v>
      </c>
      <c r="D2318" s="272" t="s">
        <v>5149</v>
      </c>
      <c r="E2318" s="269" t="s">
        <v>1767</v>
      </c>
      <c r="F2318" s="269" t="s">
        <v>1393</v>
      </c>
      <c r="G2318" s="269" t="s">
        <v>1678</v>
      </c>
      <c r="H2318" s="269" t="s">
        <v>1621</v>
      </c>
    </row>
    <row r="2319" spans="1:8" x14ac:dyDescent="0.25">
      <c r="A2319" s="273" t="s">
        <v>6773</v>
      </c>
      <c r="B2319" s="272" t="s">
        <v>5356</v>
      </c>
      <c r="C2319" s="272" t="s">
        <v>6774</v>
      </c>
      <c r="D2319" s="272" t="s">
        <v>5149</v>
      </c>
      <c r="E2319" s="269" t="s">
        <v>1721</v>
      </c>
      <c r="F2319" s="269" t="s">
        <v>1393</v>
      </c>
      <c r="G2319" s="269" t="s">
        <v>1649</v>
      </c>
      <c r="H2319" s="269" t="s">
        <v>1621</v>
      </c>
    </row>
    <row r="2320" spans="1:8" x14ac:dyDescent="0.25">
      <c r="A2320" s="273" t="s">
        <v>6775</v>
      </c>
      <c r="B2320" s="272" t="s">
        <v>5356</v>
      </c>
      <c r="C2320" s="272" t="s">
        <v>6776</v>
      </c>
      <c r="D2320" s="272" t="s">
        <v>5149</v>
      </c>
      <c r="E2320" s="269" t="s">
        <v>1724</v>
      </c>
      <c r="F2320" s="269" t="s">
        <v>1393</v>
      </c>
      <c r="G2320" s="269" t="s">
        <v>1630</v>
      </c>
      <c r="H2320" s="269" t="s">
        <v>1621</v>
      </c>
    </row>
    <row r="2321" spans="1:8" x14ac:dyDescent="0.25">
      <c r="A2321" s="273" t="s">
        <v>6777</v>
      </c>
      <c r="B2321" s="272" t="s">
        <v>5356</v>
      </c>
      <c r="C2321" s="272" t="s">
        <v>6778</v>
      </c>
      <c r="D2321" s="272" t="s">
        <v>5149</v>
      </c>
      <c r="E2321" s="269" t="s">
        <v>1724</v>
      </c>
      <c r="F2321" s="269" t="s">
        <v>1393</v>
      </c>
      <c r="G2321" s="269" t="s">
        <v>1630</v>
      </c>
      <c r="H2321" s="269" t="s">
        <v>1621</v>
      </c>
    </row>
    <row r="2322" spans="1:8" x14ac:dyDescent="0.25">
      <c r="A2322" s="272" t="s">
        <v>6779</v>
      </c>
      <c r="B2322" s="272" t="s">
        <v>5361</v>
      </c>
      <c r="C2322" s="272" t="s">
        <v>6780</v>
      </c>
      <c r="D2322" s="272" t="s">
        <v>5153</v>
      </c>
      <c r="E2322" s="269" t="s">
        <v>1979</v>
      </c>
      <c r="F2322" s="269" t="s">
        <v>1698</v>
      </c>
      <c r="G2322" s="269" t="s">
        <v>1709</v>
      </c>
      <c r="H2322" s="269" t="s">
        <v>1700</v>
      </c>
    </row>
    <row r="2323" spans="1:8" x14ac:dyDescent="0.25">
      <c r="A2323" s="273" t="s">
        <v>6781</v>
      </c>
      <c r="B2323" s="272" t="s">
        <v>5356</v>
      </c>
      <c r="C2323" s="272" t="s">
        <v>6782</v>
      </c>
      <c r="D2323" s="272" t="s">
        <v>5149</v>
      </c>
      <c r="E2323" s="269" t="s">
        <v>1724</v>
      </c>
      <c r="F2323" s="269" t="s">
        <v>1393</v>
      </c>
      <c r="G2323" s="269" t="s">
        <v>1630</v>
      </c>
      <c r="H2323" s="269" t="s">
        <v>1621</v>
      </c>
    </row>
    <row r="2324" spans="1:8" x14ac:dyDescent="0.25">
      <c r="A2324" s="272" t="s">
        <v>6783</v>
      </c>
      <c r="B2324" s="272" t="s">
        <v>5361</v>
      </c>
      <c r="C2324" s="272" t="s">
        <v>6784</v>
      </c>
      <c r="D2324" s="272" t="s">
        <v>5153</v>
      </c>
      <c r="E2324" s="269" t="s">
        <v>1979</v>
      </c>
      <c r="F2324" s="269" t="s">
        <v>1698</v>
      </c>
      <c r="G2324" s="269" t="s">
        <v>1709</v>
      </c>
      <c r="H2324" s="269" t="s">
        <v>1700</v>
      </c>
    </row>
    <row r="2325" spans="1:8" x14ac:dyDescent="0.25">
      <c r="A2325" s="272" t="s">
        <v>6785</v>
      </c>
      <c r="B2325" s="272" t="s">
        <v>5361</v>
      </c>
      <c r="C2325" s="272" t="s">
        <v>6786</v>
      </c>
      <c r="D2325" s="272" t="s">
        <v>5153</v>
      </c>
      <c r="E2325" s="269" t="s">
        <v>1741</v>
      </c>
      <c r="F2325" s="269" t="s">
        <v>1698</v>
      </c>
      <c r="G2325" s="269" t="s">
        <v>1699</v>
      </c>
      <c r="H2325" s="269" t="s">
        <v>1700</v>
      </c>
    </row>
    <row r="2326" spans="1:8" x14ac:dyDescent="0.25">
      <c r="A2326" s="272" t="s">
        <v>6787</v>
      </c>
      <c r="B2326" s="272" t="s">
        <v>5361</v>
      </c>
      <c r="C2326" s="272" t="s">
        <v>6788</v>
      </c>
      <c r="D2326" s="272" t="s">
        <v>5153</v>
      </c>
      <c r="E2326" s="269" t="s">
        <v>1864</v>
      </c>
      <c r="F2326" s="269" t="s">
        <v>1698</v>
      </c>
      <c r="G2326" s="269" t="s">
        <v>1699</v>
      </c>
      <c r="H2326" s="269" t="s">
        <v>1700</v>
      </c>
    </row>
    <row r="2327" spans="1:8" x14ac:dyDescent="0.25">
      <c r="A2327" s="273" t="s">
        <v>6789</v>
      </c>
      <c r="B2327" s="272" t="s">
        <v>5356</v>
      </c>
      <c r="C2327" s="272" t="s">
        <v>6790</v>
      </c>
      <c r="D2327" s="272" t="s">
        <v>5149</v>
      </c>
      <c r="E2327" s="269" t="s">
        <v>1721</v>
      </c>
      <c r="F2327" s="269" t="s">
        <v>1393</v>
      </c>
      <c r="G2327" s="269" t="s">
        <v>1649</v>
      </c>
      <c r="H2327" s="269" t="s">
        <v>1621</v>
      </c>
    </row>
    <row r="2328" spans="1:8" x14ac:dyDescent="0.25">
      <c r="A2328" s="272" t="s">
        <v>6791</v>
      </c>
      <c r="B2328" s="272" t="s">
        <v>5361</v>
      </c>
      <c r="C2328" s="272" t="s">
        <v>6792</v>
      </c>
      <c r="D2328" s="272" t="s">
        <v>5153</v>
      </c>
      <c r="E2328" s="269" t="s">
        <v>3020</v>
      </c>
      <c r="F2328" s="269" t="s">
        <v>1698</v>
      </c>
      <c r="G2328" s="269" t="s">
        <v>1699</v>
      </c>
      <c r="H2328" s="269" t="s">
        <v>1700</v>
      </c>
    </row>
    <row r="2329" spans="1:8" x14ac:dyDescent="0.25">
      <c r="A2329" s="272" t="s">
        <v>6793</v>
      </c>
      <c r="B2329" s="272" t="s">
        <v>5361</v>
      </c>
      <c r="C2329" s="272" t="s">
        <v>6794</v>
      </c>
      <c r="D2329" s="272" t="s">
        <v>5153</v>
      </c>
      <c r="E2329" s="269" t="s">
        <v>1864</v>
      </c>
      <c r="F2329" s="269" t="s">
        <v>1698</v>
      </c>
      <c r="G2329" s="269" t="s">
        <v>1699</v>
      </c>
      <c r="H2329" s="269" t="s">
        <v>1700</v>
      </c>
    </row>
    <row r="2330" spans="1:8" x14ac:dyDescent="0.25">
      <c r="A2330" s="272" t="s">
        <v>6795</v>
      </c>
      <c r="B2330" s="272" t="s">
        <v>5361</v>
      </c>
      <c r="C2330" s="272" t="s">
        <v>6796</v>
      </c>
      <c r="D2330" s="272" t="s">
        <v>5153</v>
      </c>
      <c r="E2330" s="269" t="s">
        <v>1979</v>
      </c>
      <c r="F2330" s="269" t="s">
        <v>1698</v>
      </c>
      <c r="G2330" s="269" t="s">
        <v>1709</v>
      </c>
      <c r="H2330" s="269" t="s">
        <v>1700</v>
      </c>
    </row>
    <row r="2331" spans="1:8" x14ac:dyDescent="0.25">
      <c r="A2331" s="273" t="s">
        <v>6797</v>
      </c>
      <c r="B2331" s="272" t="s">
        <v>5356</v>
      </c>
      <c r="C2331" s="272" t="s">
        <v>6798</v>
      </c>
      <c r="D2331" s="272" t="s">
        <v>5149</v>
      </c>
      <c r="E2331" s="269" t="s">
        <v>1681</v>
      </c>
      <c r="F2331" s="269" t="s">
        <v>1393</v>
      </c>
      <c r="G2331" s="269" t="s">
        <v>1620</v>
      </c>
      <c r="H2331" s="269" t="s">
        <v>1621</v>
      </c>
    </row>
    <row r="2332" spans="1:8" x14ac:dyDescent="0.25">
      <c r="A2332" s="273" t="s">
        <v>6799</v>
      </c>
      <c r="B2332" s="272" t="s">
        <v>5347</v>
      </c>
      <c r="C2332" s="272" t="s">
        <v>6800</v>
      </c>
      <c r="D2332" s="272" t="s">
        <v>5149</v>
      </c>
      <c r="E2332" s="269" t="s">
        <v>1685</v>
      </c>
      <c r="F2332" s="269" t="s">
        <v>1393</v>
      </c>
      <c r="G2332" s="269" t="s">
        <v>1649</v>
      </c>
      <c r="H2332" s="269" t="s">
        <v>1621</v>
      </c>
    </row>
    <row r="2333" spans="1:8" x14ac:dyDescent="0.25">
      <c r="A2333" s="273" t="s">
        <v>6801</v>
      </c>
      <c r="B2333" s="272" t="s">
        <v>5356</v>
      </c>
      <c r="C2333" s="272" t="s">
        <v>6802</v>
      </c>
      <c r="D2333" s="272" t="s">
        <v>5149</v>
      </c>
      <c r="E2333" s="269" t="s">
        <v>1625</v>
      </c>
      <c r="F2333" s="269" t="s">
        <v>1393</v>
      </c>
      <c r="G2333" s="269" t="s">
        <v>1630</v>
      </c>
      <c r="H2333" s="269" t="s">
        <v>1621</v>
      </c>
    </row>
    <row r="2334" spans="1:8" x14ac:dyDescent="0.25">
      <c r="A2334" s="273" t="s">
        <v>6803</v>
      </c>
      <c r="B2334" s="272" t="s">
        <v>5356</v>
      </c>
      <c r="C2334" s="272" t="s">
        <v>1395</v>
      </c>
      <c r="D2334" s="272" t="s">
        <v>5149</v>
      </c>
      <c r="E2334" s="269" t="s">
        <v>1759</v>
      </c>
      <c r="F2334" s="269" t="s">
        <v>1393</v>
      </c>
      <c r="G2334" s="269" t="s">
        <v>1630</v>
      </c>
      <c r="H2334" s="269" t="s">
        <v>1621</v>
      </c>
    </row>
    <row r="2335" spans="1:8" x14ac:dyDescent="0.25">
      <c r="A2335" s="272" t="s">
        <v>6804</v>
      </c>
      <c r="B2335" s="272" t="s">
        <v>5361</v>
      </c>
      <c r="C2335" s="272" t="s">
        <v>6805</v>
      </c>
      <c r="D2335" s="272" t="s">
        <v>5153</v>
      </c>
      <c r="E2335" s="269" t="s">
        <v>1917</v>
      </c>
      <c r="F2335" s="269" t="s">
        <v>1698</v>
      </c>
      <c r="G2335" s="269" t="s">
        <v>1699</v>
      </c>
      <c r="H2335" s="269" t="s">
        <v>1700</v>
      </c>
    </row>
    <row r="2336" spans="1:8" x14ac:dyDescent="0.25">
      <c r="A2336" s="273" t="s">
        <v>6806</v>
      </c>
      <c r="B2336" s="272" t="s">
        <v>5356</v>
      </c>
      <c r="C2336" s="272" t="s">
        <v>6807</v>
      </c>
      <c r="D2336" s="272" t="s">
        <v>5149</v>
      </c>
      <c r="E2336" s="269" t="s">
        <v>1724</v>
      </c>
      <c r="F2336" s="269" t="s">
        <v>1393</v>
      </c>
      <c r="G2336" s="269" t="s">
        <v>1630</v>
      </c>
      <c r="H2336" s="269" t="s">
        <v>1621</v>
      </c>
    </row>
    <row r="2337" spans="1:8" x14ac:dyDescent="0.25">
      <c r="A2337" s="273" t="s">
        <v>6808</v>
      </c>
      <c r="B2337" s="272" t="s">
        <v>5381</v>
      </c>
      <c r="C2337" s="272" t="s">
        <v>6809</v>
      </c>
      <c r="D2337" s="272" t="s">
        <v>5149</v>
      </c>
      <c r="E2337" s="269" t="s">
        <v>2222</v>
      </c>
      <c r="F2337" s="269" t="s">
        <v>1393</v>
      </c>
      <c r="G2337" s="269" t="s">
        <v>1678</v>
      </c>
      <c r="H2337" s="269" t="s">
        <v>1621</v>
      </c>
    </row>
    <row r="2338" spans="1:8" x14ac:dyDescent="0.25">
      <c r="A2338" s="273" t="s">
        <v>6810</v>
      </c>
      <c r="B2338" s="272" t="s">
        <v>5356</v>
      </c>
      <c r="C2338" s="272" t="s">
        <v>6811</v>
      </c>
      <c r="D2338" s="272" t="s">
        <v>5149</v>
      </c>
      <c r="E2338" s="269" t="s">
        <v>1721</v>
      </c>
      <c r="F2338" s="269" t="s">
        <v>1393</v>
      </c>
      <c r="G2338" s="269" t="s">
        <v>1649</v>
      </c>
      <c r="H2338" s="269" t="s">
        <v>1621</v>
      </c>
    </row>
    <row r="2339" spans="1:8" x14ac:dyDescent="0.25">
      <c r="A2339" s="272" t="s">
        <v>6812</v>
      </c>
      <c r="B2339" s="272" t="s">
        <v>5361</v>
      </c>
      <c r="C2339" s="272" t="s">
        <v>6813</v>
      </c>
      <c r="D2339" s="272" t="s">
        <v>5153</v>
      </c>
      <c r="E2339" s="269" t="s">
        <v>1948</v>
      </c>
      <c r="F2339" s="269" t="s">
        <v>1698</v>
      </c>
      <c r="G2339" s="269" t="s">
        <v>1699</v>
      </c>
      <c r="H2339" s="269" t="s">
        <v>1700</v>
      </c>
    </row>
    <row r="2340" spans="1:8" x14ac:dyDescent="0.25">
      <c r="A2340" s="272" t="s">
        <v>6814</v>
      </c>
      <c r="B2340" s="272" t="s">
        <v>5361</v>
      </c>
      <c r="C2340" s="272" t="s">
        <v>6815</v>
      </c>
      <c r="D2340" s="272" t="s">
        <v>5153</v>
      </c>
      <c r="E2340" s="269" t="s">
        <v>1979</v>
      </c>
      <c r="F2340" s="269" t="s">
        <v>1698</v>
      </c>
      <c r="G2340" s="269" t="s">
        <v>1709</v>
      </c>
      <c r="H2340" s="269" t="s">
        <v>1700</v>
      </c>
    </row>
    <row r="2341" spans="1:8" x14ac:dyDescent="0.25">
      <c r="A2341" s="273" t="s">
        <v>6816</v>
      </c>
      <c r="B2341" s="272" t="s">
        <v>5347</v>
      </c>
      <c r="C2341" s="272" t="s">
        <v>6817</v>
      </c>
      <c r="D2341" s="272" t="s">
        <v>5149</v>
      </c>
      <c r="E2341" s="269" t="s">
        <v>1815</v>
      </c>
      <c r="F2341" s="269" t="s">
        <v>1393</v>
      </c>
      <c r="G2341" s="269" t="s">
        <v>1649</v>
      </c>
      <c r="H2341" s="269" t="s">
        <v>1621</v>
      </c>
    </row>
    <row r="2342" spans="1:8" x14ac:dyDescent="0.25">
      <c r="A2342" s="273" t="s">
        <v>6818</v>
      </c>
      <c r="B2342" s="272" t="s">
        <v>5381</v>
      </c>
      <c r="C2342" s="272" t="s">
        <v>6819</v>
      </c>
      <c r="D2342" s="272" t="s">
        <v>5149</v>
      </c>
      <c r="E2342" s="269" t="s">
        <v>1767</v>
      </c>
      <c r="F2342" s="269" t="s">
        <v>1393</v>
      </c>
      <c r="G2342" s="269" t="s">
        <v>1678</v>
      </c>
      <c r="H2342" s="269" t="s">
        <v>1621</v>
      </c>
    </row>
    <row r="2343" spans="1:8" x14ac:dyDescent="0.25">
      <c r="A2343" s="273" t="s">
        <v>6820</v>
      </c>
      <c r="B2343" s="272" t="s">
        <v>5356</v>
      </c>
      <c r="C2343" s="272" t="s">
        <v>6821</v>
      </c>
      <c r="D2343" s="272" t="s">
        <v>5149</v>
      </c>
      <c r="E2343" s="269" t="s">
        <v>1619</v>
      </c>
      <c r="F2343" s="269" t="s">
        <v>1393</v>
      </c>
      <c r="G2343" s="269" t="s">
        <v>1620</v>
      </c>
      <c r="H2343" s="269" t="s">
        <v>1621</v>
      </c>
    </row>
    <row r="2344" spans="1:8" x14ac:dyDescent="0.25">
      <c r="A2344" s="272" t="s">
        <v>6822</v>
      </c>
      <c r="B2344" s="272" t="s">
        <v>5361</v>
      </c>
      <c r="C2344" s="272" t="s">
        <v>6823</v>
      </c>
      <c r="D2344" s="272" t="s">
        <v>5153</v>
      </c>
      <c r="E2344" s="269" t="s">
        <v>1929</v>
      </c>
      <c r="F2344" s="269" t="s">
        <v>1698</v>
      </c>
      <c r="G2344" s="269" t="s">
        <v>1699</v>
      </c>
      <c r="H2344" s="269" t="s">
        <v>1700</v>
      </c>
    </row>
    <row r="2345" spans="1:8" x14ac:dyDescent="0.25">
      <c r="A2345" s="272" t="s">
        <v>6824</v>
      </c>
      <c r="B2345" s="272" t="s">
        <v>5361</v>
      </c>
      <c r="C2345" s="272" t="s">
        <v>6825</v>
      </c>
      <c r="D2345" s="272" t="s">
        <v>5153</v>
      </c>
      <c r="E2345" s="269" t="s">
        <v>3020</v>
      </c>
      <c r="F2345" s="269" t="s">
        <v>1698</v>
      </c>
      <c r="G2345" s="269" t="s">
        <v>1699</v>
      </c>
      <c r="H2345" s="269" t="s">
        <v>1700</v>
      </c>
    </row>
    <row r="2346" spans="1:8" x14ac:dyDescent="0.25">
      <c r="A2346" s="272" t="s">
        <v>6826</v>
      </c>
      <c r="B2346" s="272" t="s">
        <v>5361</v>
      </c>
      <c r="C2346" s="272" t="s">
        <v>6827</v>
      </c>
      <c r="D2346" s="272" t="s">
        <v>5153</v>
      </c>
      <c r="E2346" s="269" t="s">
        <v>1929</v>
      </c>
      <c r="F2346" s="269" t="s">
        <v>1698</v>
      </c>
      <c r="G2346" s="269" t="s">
        <v>1699</v>
      </c>
      <c r="H2346" s="269" t="s">
        <v>1700</v>
      </c>
    </row>
    <row r="2347" spans="1:8" x14ac:dyDescent="0.25">
      <c r="A2347" s="273" t="s">
        <v>6828</v>
      </c>
      <c r="B2347" s="272" t="s">
        <v>5356</v>
      </c>
      <c r="C2347" s="272" t="s">
        <v>6829</v>
      </c>
      <c r="D2347" s="272" t="s">
        <v>5149</v>
      </c>
      <c r="E2347" s="269" t="s">
        <v>1721</v>
      </c>
      <c r="F2347" s="269" t="s">
        <v>1393</v>
      </c>
      <c r="G2347" s="269" t="s">
        <v>1649</v>
      </c>
      <c r="H2347" s="269" t="s">
        <v>1621</v>
      </c>
    </row>
    <row r="2348" spans="1:8" x14ac:dyDescent="0.25">
      <c r="A2348" s="272" t="s">
        <v>6830</v>
      </c>
      <c r="B2348" s="272" t="s">
        <v>5361</v>
      </c>
      <c r="C2348" s="272" t="s">
        <v>6620</v>
      </c>
      <c r="D2348" s="272" t="s">
        <v>5153</v>
      </c>
      <c r="E2348" s="269" t="s">
        <v>1877</v>
      </c>
      <c r="F2348" s="269" t="s">
        <v>1698</v>
      </c>
      <c r="G2348" s="269" t="s">
        <v>1709</v>
      </c>
      <c r="H2348" s="269" t="s">
        <v>1700</v>
      </c>
    </row>
    <row r="2349" spans="1:8" x14ac:dyDescent="0.25">
      <c r="A2349" s="272" t="s">
        <v>6831</v>
      </c>
      <c r="B2349" s="272" t="s">
        <v>5358</v>
      </c>
      <c r="C2349" s="272" t="s">
        <v>6832</v>
      </c>
      <c r="D2349" s="272" t="s">
        <v>5153</v>
      </c>
      <c r="E2349" s="269" t="s">
        <v>4639</v>
      </c>
      <c r="F2349" s="269" t="s">
        <v>1698</v>
      </c>
      <c r="G2349" s="269" t="s">
        <v>1709</v>
      </c>
      <c r="H2349" s="269" t="s">
        <v>1700</v>
      </c>
    </row>
    <row r="2350" spans="1:8" x14ac:dyDescent="0.25">
      <c r="A2350" s="272" t="s">
        <v>6833</v>
      </c>
      <c r="B2350" s="272" t="s">
        <v>5358</v>
      </c>
      <c r="C2350" s="272" t="s">
        <v>6834</v>
      </c>
      <c r="D2350" s="272" t="s">
        <v>5153</v>
      </c>
      <c r="E2350" s="269" t="s">
        <v>4639</v>
      </c>
      <c r="F2350" s="269" t="s">
        <v>1698</v>
      </c>
      <c r="G2350" s="269" t="s">
        <v>1709</v>
      </c>
      <c r="H2350" s="269" t="s">
        <v>1700</v>
      </c>
    </row>
    <row r="2351" spans="1:8" x14ac:dyDescent="0.25">
      <c r="A2351" s="272" t="s">
        <v>6835</v>
      </c>
      <c r="B2351" s="272" t="s">
        <v>5361</v>
      </c>
      <c r="C2351" s="272" t="s">
        <v>6836</v>
      </c>
      <c r="D2351" s="272" t="s">
        <v>5153</v>
      </c>
      <c r="E2351" s="269" t="s">
        <v>1697</v>
      </c>
      <c r="F2351" s="269" t="s">
        <v>1698</v>
      </c>
      <c r="G2351" s="269" t="s">
        <v>1699</v>
      </c>
      <c r="H2351" s="269" t="s">
        <v>1700</v>
      </c>
    </row>
    <row r="2352" spans="1:8" x14ac:dyDescent="0.25">
      <c r="A2352" s="272" t="s">
        <v>6837</v>
      </c>
      <c r="B2352" s="272" t="s">
        <v>5361</v>
      </c>
      <c r="C2352" s="272" t="s">
        <v>6838</v>
      </c>
      <c r="D2352" s="272" t="s">
        <v>5153</v>
      </c>
      <c r="E2352" s="269" t="s">
        <v>1708</v>
      </c>
      <c r="F2352" s="269" t="s">
        <v>1698</v>
      </c>
      <c r="G2352" s="269" t="s">
        <v>1709</v>
      </c>
      <c r="H2352" s="269" t="s">
        <v>1700</v>
      </c>
    </row>
    <row r="2353" spans="1:8" x14ac:dyDescent="0.25">
      <c r="A2353" s="273" t="s">
        <v>6839</v>
      </c>
      <c r="B2353" s="272" t="s">
        <v>5347</v>
      </c>
      <c r="C2353" s="272" t="s">
        <v>6840</v>
      </c>
      <c r="D2353" s="272" t="s">
        <v>5149</v>
      </c>
      <c r="E2353" s="269" t="s">
        <v>1815</v>
      </c>
      <c r="F2353" s="269" t="s">
        <v>1393</v>
      </c>
      <c r="G2353" s="269" t="s">
        <v>1649</v>
      </c>
      <c r="H2353" s="269" t="s">
        <v>1621</v>
      </c>
    </row>
    <row r="2354" spans="1:8" x14ac:dyDescent="0.25">
      <c r="A2354" s="273" t="s">
        <v>6841</v>
      </c>
      <c r="B2354" s="272" t="s">
        <v>5356</v>
      </c>
      <c r="C2354" s="272" t="s">
        <v>6842</v>
      </c>
      <c r="D2354" s="272" t="s">
        <v>5149</v>
      </c>
      <c r="E2354" s="269" t="s">
        <v>2092</v>
      </c>
      <c r="F2354" s="269" t="s">
        <v>1393</v>
      </c>
      <c r="G2354" s="269" t="s">
        <v>1678</v>
      </c>
      <c r="H2354" s="269" t="s">
        <v>1621</v>
      </c>
    </row>
    <row r="2355" spans="1:8" x14ac:dyDescent="0.25">
      <c r="A2355" s="273" t="s">
        <v>6843</v>
      </c>
      <c r="B2355" s="272" t="s">
        <v>5356</v>
      </c>
      <c r="C2355" s="272" t="s">
        <v>6844</v>
      </c>
      <c r="D2355" s="272" t="s">
        <v>5149</v>
      </c>
      <c r="E2355" s="269" t="s">
        <v>1721</v>
      </c>
      <c r="F2355" s="269" t="s">
        <v>1393</v>
      </c>
      <c r="G2355" s="269" t="s">
        <v>1649</v>
      </c>
      <c r="H2355" s="269" t="s">
        <v>1621</v>
      </c>
    </row>
    <row r="2356" spans="1:8" x14ac:dyDescent="0.25">
      <c r="A2356" s="272" t="s">
        <v>6845</v>
      </c>
      <c r="B2356" s="272" t="s">
        <v>5361</v>
      </c>
      <c r="C2356" s="272" t="s">
        <v>6846</v>
      </c>
      <c r="D2356" s="272" t="s">
        <v>5153</v>
      </c>
      <c r="E2356" s="269" t="s">
        <v>1979</v>
      </c>
      <c r="F2356" s="269" t="s">
        <v>1698</v>
      </c>
      <c r="G2356" s="269" t="s">
        <v>1709</v>
      </c>
      <c r="H2356" s="269" t="s">
        <v>1700</v>
      </c>
    </row>
    <row r="2357" spans="1:8" x14ac:dyDescent="0.25">
      <c r="A2357" s="272" t="s">
        <v>6847</v>
      </c>
      <c r="B2357" s="272" t="s">
        <v>5361</v>
      </c>
      <c r="C2357" s="272" t="s">
        <v>6848</v>
      </c>
      <c r="D2357" s="272" t="s">
        <v>5153</v>
      </c>
      <c r="E2357" s="269" t="s">
        <v>1853</v>
      </c>
      <c r="F2357" s="269" t="s">
        <v>1698</v>
      </c>
      <c r="G2357" s="269" t="s">
        <v>1699</v>
      </c>
      <c r="H2357" s="269" t="s">
        <v>1700</v>
      </c>
    </row>
    <row r="2358" spans="1:8" ht="21" x14ac:dyDescent="0.25">
      <c r="A2358" s="272" t="s">
        <v>6849</v>
      </c>
      <c r="B2358" s="272" t="s">
        <v>5358</v>
      </c>
      <c r="C2358" s="279" t="s">
        <v>6850</v>
      </c>
      <c r="D2358" s="272" t="s">
        <v>5153</v>
      </c>
      <c r="E2358" s="269" t="s">
        <v>4639</v>
      </c>
      <c r="F2358" s="269" t="s">
        <v>1698</v>
      </c>
      <c r="G2358" s="269" t="s">
        <v>1709</v>
      </c>
      <c r="H2358" s="269" t="s">
        <v>1700</v>
      </c>
    </row>
    <row r="2359" spans="1:8" x14ac:dyDescent="0.25">
      <c r="A2359" s="273" t="s">
        <v>6851</v>
      </c>
      <c r="B2359" s="272" t="s">
        <v>5356</v>
      </c>
      <c r="C2359" s="272" t="s">
        <v>6852</v>
      </c>
      <c r="D2359" s="272" t="s">
        <v>5149</v>
      </c>
      <c r="E2359" s="269" t="s">
        <v>2206</v>
      </c>
      <c r="F2359" s="269" t="s">
        <v>1393</v>
      </c>
      <c r="G2359" s="269" t="s">
        <v>1678</v>
      </c>
      <c r="H2359" s="269" t="s">
        <v>1621</v>
      </c>
    </row>
    <row r="2360" spans="1:8" x14ac:dyDescent="0.25">
      <c r="A2360" s="272" t="s">
        <v>6853</v>
      </c>
      <c r="B2360" s="272" t="s">
        <v>5361</v>
      </c>
      <c r="C2360" s="272" t="s">
        <v>6854</v>
      </c>
      <c r="D2360" s="272" t="s">
        <v>5153</v>
      </c>
      <c r="E2360" s="269" t="s">
        <v>1948</v>
      </c>
      <c r="F2360" s="269" t="s">
        <v>1698</v>
      </c>
      <c r="G2360" s="269" t="s">
        <v>1699</v>
      </c>
      <c r="H2360" s="269" t="s">
        <v>1700</v>
      </c>
    </row>
    <row r="2361" spans="1:8" x14ac:dyDescent="0.25">
      <c r="A2361" s="272" t="s">
        <v>6855</v>
      </c>
      <c r="B2361" s="272" t="s">
        <v>5361</v>
      </c>
      <c r="C2361" s="272" t="s">
        <v>6856</v>
      </c>
      <c r="D2361" s="272" t="s">
        <v>5153</v>
      </c>
      <c r="E2361" s="269" t="s">
        <v>1877</v>
      </c>
      <c r="F2361" s="269" t="s">
        <v>1698</v>
      </c>
      <c r="G2361" s="269" t="s">
        <v>1709</v>
      </c>
      <c r="H2361" s="269" t="s">
        <v>1700</v>
      </c>
    </row>
    <row r="2362" spans="1:8" x14ac:dyDescent="0.25">
      <c r="A2362" s="272" t="s">
        <v>6857</v>
      </c>
      <c r="B2362" s="272" t="s">
        <v>5361</v>
      </c>
      <c r="C2362" s="272" t="s">
        <v>6858</v>
      </c>
      <c r="D2362" s="272" t="s">
        <v>5153</v>
      </c>
      <c r="E2362" s="269" t="s">
        <v>1917</v>
      </c>
      <c r="F2362" s="269" t="s">
        <v>1698</v>
      </c>
      <c r="G2362" s="269" t="s">
        <v>1699</v>
      </c>
      <c r="H2362" s="269" t="s">
        <v>1700</v>
      </c>
    </row>
    <row r="2363" spans="1:8" x14ac:dyDescent="0.25">
      <c r="A2363" s="272" t="s">
        <v>6859</v>
      </c>
      <c r="B2363" s="272" t="s">
        <v>5361</v>
      </c>
      <c r="C2363" s="272" t="s">
        <v>6860</v>
      </c>
      <c r="D2363" s="272" t="s">
        <v>5153</v>
      </c>
      <c r="E2363" s="269" t="s">
        <v>1917</v>
      </c>
      <c r="F2363" s="269" t="s">
        <v>1698</v>
      </c>
      <c r="G2363" s="269" t="s">
        <v>1699</v>
      </c>
      <c r="H2363" s="269" t="s">
        <v>1700</v>
      </c>
    </row>
    <row r="2364" spans="1:8" ht="21" x14ac:dyDescent="0.25">
      <c r="A2364" s="272" t="s">
        <v>6861</v>
      </c>
      <c r="B2364" s="272" t="s">
        <v>5361</v>
      </c>
      <c r="C2364" s="279" t="s">
        <v>6862</v>
      </c>
      <c r="D2364" s="272" t="s">
        <v>5153</v>
      </c>
      <c r="E2364" s="269" t="s">
        <v>1793</v>
      </c>
      <c r="F2364" s="269" t="s">
        <v>1698</v>
      </c>
      <c r="G2364" s="269" t="s">
        <v>1709</v>
      </c>
      <c r="H2364" s="269" t="s">
        <v>1700</v>
      </c>
    </row>
    <row r="2365" spans="1:8" x14ac:dyDescent="0.25">
      <c r="A2365" s="273" t="s">
        <v>6863</v>
      </c>
      <c r="B2365" s="272" t="s">
        <v>5356</v>
      </c>
      <c r="C2365" s="272" t="s">
        <v>6864</v>
      </c>
      <c r="D2365" s="272" t="s">
        <v>5149</v>
      </c>
      <c r="E2365" s="269" t="s">
        <v>1677</v>
      </c>
      <c r="F2365" s="269" t="s">
        <v>1393</v>
      </c>
      <c r="G2365" s="269" t="s">
        <v>1678</v>
      </c>
      <c r="H2365" s="269" t="s">
        <v>1621</v>
      </c>
    </row>
    <row r="2366" spans="1:8" x14ac:dyDescent="0.25">
      <c r="A2366" s="273" t="s">
        <v>6865</v>
      </c>
      <c r="B2366" s="272" t="s">
        <v>5381</v>
      </c>
      <c r="C2366" s="272" t="s">
        <v>6866</v>
      </c>
      <c r="D2366" s="272" t="s">
        <v>5149</v>
      </c>
      <c r="E2366" s="269" t="s">
        <v>1767</v>
      </c>
      <c r="F2366" s="269" t="s">
        <v>1393</v>
      </c>
      <c r="G2366" s="269" t="s">
        <v>1678</v>
      </c>
      <c r="H2366" s="269" t="s">
        <v>1621</v>
      </c>
    </row>
    <row r="2367" spans="1:8" x14ac:dyDescent="0.25">
      <c r="A2367" s="273" t="s">
        <v>6867</v>
      </c>
      <c r="B2367" s="272" t="s">
        <v>5381</v>
      </c>
      <c r="C2367" s="272" t="s">
        <v>6868</v>
      </c>
      <c r="D2367" s="272" t="s">
        <v>5149</v>
      </c>
      <c r="E2367" s="269" t="s">
        <v>2222</v>
      </c>
      <c r="F2367" s="269" t="s">
        <v>1393</v>
      </c>
      <c r="G2367" s="269" t="s">
        <v>1678</v>
      </c>
      <c r="H2367" s="269" t="s">
        <v>1621</v>
      </c>
    </row>
    <row r="2368" spans="1:8" ht="21" x14ac:dyDescent="0.25">
      <c r="A2368" s="272" t="s">
        <v>6869</v>
      </c>
      <c r="B2368" s="272" t="s">
        <v>5361</v>
      </c>
      <c r="C2368" s="279" t="s">
        <v>6870</v>
      </c>
      <c r="D2368" s="272" t="s">
        <v>5153</v>
      </c>
      <c r="E2368" s="269" t="s">
        <v>1979</v>
      </c>
      <c r="F2368" s="269" t="s">
        <v>1698</v>
      </c>
      <c r="G2368" s="269" t="s">
        <v>1709</v>
      </c>
      <c r="H2368" s="269" t="s">
        <v>1700</v>
      </c>
    </row>
    <row r="2369" spans="1:8" x14ac:dyDescent="0.25">
      <c r="A2369" s="272" t="s">
        <v>6871</v>
      </c>
      <c r="B2369" s="272" t="s">
        <v>5361</v>
      </c>
      <c r="C2369" s="272" t="s">
        <v>6872</v>
      </c>
      <c r="D2369" s="272" t="s">
        <v>5153</v>
      </c>
      <c r="E2369" s="269" t="s">
        <v>1979</v>
      </c>
      <c r="F2369" s="269" t="s">
        <v>1698</v>
      </c>
      <c r="G2369" s="269" t="s">
        <v>1709</v>
      </c>
      <c r="H2369" s="269" t="s">
        <v>1700</v>
      </c>
    </row>
    <row r="2370" spans="1:8" x14ac:dyDescent="0.25">
      <c r="A2370" s="272" t="s">
        <v>6873</v>
      </c>
      <c r="B2370" s="272" t="s">
        <v>5361</v>
      </c>
      <c r="C2370" s="272" t="s">
        <v>6874</v>
      </c>
      <c r="D2370" s="272" t="s">
        <v>5153</v>
      </c>
      <c r="E2370" s="269" t="s">
        <v>1979</v>
      </c>
      <c r="F2370" s="269" t="s">
        <v>1698</v>
      </c>
      <c r="G2370" s="269" t="s">
        <v>1709</v>
      </c>
      <c r="H2370" s="269" t="s">
        <v>1700</v>
      </c>
    </row>
    <row r="2371" spans="1:8" x14ac:dyDescent="0.25">
      <c r="A2371" s="273" t="s">
        <v>6875</v>
      </c>
      <c r="B2371" s="272" t="s">
        <v>5356</v>
      </c>
      <c r="C2371" s="272" t="s">
        <v>6876</v>
      </c>
      <c r="D2371" s="272" t="s">
        <v>5149</v>
      </c>
      <c r="E2371" s="269" t="s">
        <v>1677</v>
      </c>
      <c r="F2371" s="269" t="s">
        <v>1393</v>
      </c>
      <c r="G2371" s="269" t="s">
        <v>1678</v>
      </c>
      <c r="H2371" s="269" t="s">
        <v>1621</v>
      </c>
    </row>
    <row r="2372" spans="1:8" x14ac:dyDescent="0.25">
      <c r="A2372" s="273" t="s">
        <v>6877</v>
      </c>
      <c r="B2372" s="272" t="s">
        <v>5381</v>
      </c>
      <c r="C2372" s="272" t="s">
        <v>6878</v>
      </c>
      <c r="D2372" s="272" t="s">
        <v>5149</v>
      </c>
      <c r="E2372" s="269" t="s">
        <v>1767</v>
      </c>
      <c r="F2372" s="269" t="s">
        <v>1393</v>
      </c>
      <c r="G2372" s="269" t="s">
        <v>1678</v>
      </c>
      <c r="H2372" s="269" t="s">
        <v>1621</v>
      </c>
    </row>
    <row r="2373" spans="1:8" x14ac:dyDescent="0.25">
      <c r="A2373" s="273" t="s">
        <v>6879</v>
      </c>
      <c r="B2373" s="272" t="s">
        <v>5350</v>
      </c>
      <c r="C2373" s="272" t="s">
        <v>6880</v>
      </c>
      <c r="D2373" s="272" t="s">
        <v>5149</v>
      </c>
      <c r="E2373" s="269" t="s">
        <v>1759</v>
      </c>
      <c r="F2373" s="269" t="s">
        <v>1393</v>
      </c>
      <c r="G2373" s="269" t="s">
        <v>1630</v>
      </c>
      <c r="H2373" s="269" t="s">
        <v>1621</v>
      </c>
    </row>
    <row r="2374" spans="1:8" x14ac:dyDescent="0.25">
      <c r="A2374" s="272" t="s">
        <v>6881</v>
      </c>
      <c r="B2374" s="272" t="s">
        <v>5361</v>
      </c>
      <c r="C2374" s="272" t="s">
        <v>6882</v>
      </c>
      <c r="D2374" s="272" t="s">
        <v>5153</v>
      </c>
      <c r="E2374" s="269" t="s">
        <v>1979</v>
      </c>
      <c r="F2374" s="269" t="s">
        <v>1698</v>
      </c>
      <c r="G2374" s="269" t="s">
        <v>1709</v>
      </c>
      <c r="H2374" s="269" t="s">
        <v>1700</v>
      </c>
    </row>
    <row r="2375" spans="1:8" x14ac:dyDescent="0.25">
      <c r="A2375" s="272" t="s">
        <v>6883</v>
      </c>
      <c r="B2375" s="272" t="s">
        <v>5361</v>
      </c>
      <c r="C2375" s="272" t="s">
        <v>6884</v>
      </c>
      <c r="D2375" s="272" t="s">
        <v>5153</v>
      </c>
      <c r="E2375" s="269" t="s">
        <v>1979</v>
      </c>
      <c r="F2375" s="269" t="s">
        <v>1698</v>
      </c>
      <c r="G2375" s="269" t="s">
        <v>1709</v>
      </c>
      <c r="H2375" s="269" t="s">
        <v>1700</v>
      </c>
    </row>
    <row r="2376" spans="1:8" x14ac:dyDescent="0.25">
      <c r="A2376" s="272" t="s">
        <v>6885</v>
      </c>
      <c r="B2376" s="272" t="s">
        <v>5361</v>
      </c>
      <c r="C2376" s="272" t="s">
        <v>6886</v>
      </c>
      <c r="D2376" s="272" t="s">
        <v>5153</v>
      </c>
      <c r="F2376" s="269" t="s">
        <v>1714</v>
      </c>
    </row>
    <row r="2377" spans="1:8" x14ac:dyDescent="0.25">
      <c r="A2377" s="272" t="s">
        <v>6887</v>
      </c>
      <c r="B2377" s="272" t="s">
        <v>5358</v>
      </c>
      <c r="C2377" s="272" t="s">
        <v>6888</v>
      </c>
      <c r="D2377" s="272" t="s">
        <v>5153</v>
      </c>
      <c r="E2377" s="269" t="s">
        <v>1969</v>
      </c>
      <c r="F2377" s="269" t="s">
        <v>1698</v>
      </c>
      <c r="G2377" s="269" t="s">
        <v>1709</v>
      </c>
      <c r="H2377" s="269" t="s">
        <v>1700</v>
      </c>
    </row>
    <row r="2378" spans="1:8" x14ac:dyDescent="0.25">
      <c r="A2378" s="272" t="s">
        <v>6889</v>
      </c>
      <c r="B2378" s="272" t="s">
        <v>5361</v>
      </c>
      <c r="C2378" s="272" t="s">
        <v>6890</v>
      </c>
      <c r="D2378" s="272" t="s">
        <v>5153</v>
      </c>
      <c r="E2378" s="269" t="s">
        <v>1741</v>
      </c>
      <c r="F2378" s="269" t="s">
        <v>1698</v>
      </c>
      <c r="G2378" s="269" t="s">
        <v>1699</v>
      </c>
      <c r="H2378" s="269" t="s">
        <v>1700</v>
      </c>
    </row>
    <row r="2379" spans="1:8" x14ac:dyDescent="0.25">
      <c r="A2379" s="272" t="s">
        <v>6891</v>
      </c>
      <c r="B2379" s="272" t="s">
        <v>5361</v>
      </c>
      <c r="C2379" s="272" t="s">
        <v>6892</v>
      </c>
      <c r="D2379" s="272" t="s">
        <v>5153</v>
      </c>
      <c r="E2379" s="269" t="s">
        <v>1853</v>
      </c>
      <c r="F2379" s="269" t="s">
        <v>1698</v>
      </c>
      <c r="G2379" s="269" t="s">
        <v>1699</v>
      </c>
      <c r="H2379" s="269" t="s">
        <v>1700</v>
      </c>
    </row>
    <row r="2380" spans="1:8" x14ac:dyDescent="0.25">
      <c r="A2380" s="272" t="s">
        <v>6893</v>
      </c>
      <c r="B2380" s="272" t="s">
        <v>5361</v>
      </c>
      <c r="C2380" s="272" t="s">
        <v>6894</v>
      </c>
      <c r="D2380" s="272" t="s">
        <v>5153</v>
      </c>
      <c r="E2380" s="269" t="s">
        <v>1948</v>
      </c>
      <c r="F2380" s="269" t="s">
        <v>1698</v>
      </c>
      <c r="G2380" s="269" t="s">
        <v>1699</v>
      </c>
      <c r="H2380" s="269" t="s">
        <v>1700</v>
      </c>
    </row>
    <row r="2381" spans="1:8" x14ac:dyDescent="0.25">
      <c r="A2381" s="273" t="s">
        <v>6895</v>
      </c>
      <c r="B2381" s="272" t="s">
        <v>5356</v>
      </c>
      <c r="C2381" s="272" t="s">
        <v>6896</v>
      </c>
      <c r="D2381" s="272" t="s">
        <v>5149</v>
      </c>
      <c r="E2381" s="269" t="s">
        <v>1619</v>
      </c>
      <c r="F2381" s="269" t="s">
        <v>1393</v>
      </c>
      <c r="G2381" s="269" t="s">
        <v>1620</v>
      </c>
      <c r="H2381" s="269" t="s">
        <v>1621</v>
      </c>
    </row>
    <row r="2382" spans="1:8" x14ac:dyDescent="0.25">
      <c r="A2382" s="272" t="s">
        <v>6897</v>
      </c>
      <c r="B2382" s="272" t="s">
        <v>5361</v>
      </c>
      <c r="C2382" s="272" t="s">
        <v>6898</v>
      </c>
      <c r="D2382" s="272" t="s">
        <v>5153</v>
      </c>
      <c r="E2382" s="269" t="s">
        <v>1793</v>
      </c>
      <c r="F2382" s="269" t="s">
        <v>1698</v>
      </c>
      <c r="G2382" s="269" t="s">
        <v>1709</v>
      </c>
      <c r="H2382" s="269" t="s">
        <v>1700</v>
      </c>
    </row>
    <row r="2383" spans="1:8" x14ac:dyDescent="0.25">
      <c r="A2383" s="272" t="s">
        <v>6899</v>
      </c>
      <c r="B2383" s="272" t="s">
        <v>5358</v>
      </c>
      <c r="C2383" s="272" t="s">
        <v>6900</v>
      </c>
      <c r="D2383" s="272" t="s">
        <v>5153</v>
      </c>
      <c r="E2383" s="269" t="s">
        <v>1843</v>
      </c>
      <c r="F2383" s="269" t="s">
        <v>1698</v>
      </c>
      <c r="G2383" s="269" t="s">
        <v>1709</v>
      </c>
      <c r="H2383" s="269" t="s">
        <v>1700</v>
      </c>
    </row>
    <row r="2384" spans="1:8" x14ac:dyDescent="0.25">
      <c r="A2384" s="272" t="s">
        <v>6901</v>
      </c>
      <c r="B2384" s="272" t="s">
        <v>5361</v>
      </c>
      <c r="C2384" s="272" t="s">
        <v>6902</v>
      </c>
      <c r="D2384" s="272" t="s">
        <v>5153</v>
      </c>
      <c r="E2384" s="269" t="s">
        <v>1948</v>
      </c>
      <c r="F2384" s="269" t="s">
        <v>1698</v>
      </c>
      <c r="G2384" s="269" t="s">
        <v>1699</v>
      </c>
      <c r="H2384" s="269" t="s">
        <v>1700</v>
      </c>
    </row>
    <row r="2385" spans="1:8" x14ac:dyDescent="0.25">
      <c r="A2385" s="273" t="s">
        <v>6903</v>
      </c>
      <c r="B2385" s="272" t="s">
        <v>5350</v>
      </c>
      <c r="C2385" s="272" t="s">
        <v>6904</v>
      </c>
      <c r="D2385" s="272" t="s">
        <v>5149</v>
      </c>
      <c r="E2385" s="269" t="s">
        <v>1635</v>
      </c>
      <c r="F2385" s="269" t="s">
        <v>1393</v>
      </c>
      <c r="G2385" s="269" t="s">
        <v>1620</v>
      </c>
      <c r="H2385" s="269" t="s">
        <v>1621</v>
      </c>
    </row>
    <row r="2386" spans="1:8" x14ac:dyDescent="0.25">
      <c r="A2386" s="272" t="s">
        <v>6905</v>
      </c>
      <c r="B2386" s="272" t="s">
        <v>5361</v>
      </c>
      <c r="C2386" s="272" t="s">
        <v>6906</v>
      </c>
      <c r="D2386" s="272" t="s">
        <v>5153</v>
      </c>
      <c r="E2386" s="269" t="s">
        <v>1708</v>
      </c>
      <c r="F2386" s="269" t="s">
        <v>1698</v>
      </c>
      <c r="G2386" s="269" t="s">
        <v>1709</v>
      </c>
      <c r="H2386" s="269" t="s">
        <v>1700</v>
      </c>
    </row>
    <row r="2387" spans="1:8" x14ac:dyDescent="0.25">
      <c r="A2387" s="273" t="s">
        <v>6907</v>
      </c>
      <c r="B2387" s="272" t="s">
        <v>5356</v>
      </c>
      <c r="C2387" s="272" t="s">
        <v>6908</v>
      </c>
      <c r="D2387" s="272" t="s">
        <v>5149</v>
      </c>
      <c r="E2387" s="269" t="s">
        <v>1759</v>
      </c>
      <c r="F2387" s="269" t="s">
        <v>1393</v>
      </c>
      <c r="G2387" s="269" t="s">
        <v>1630</v>
      </c>
      <c r="H2387" s="269" t="s">
        <v>1621</v>
      </c>
    </row>
    <row r="2388" spans="1:8" x14ac:dyDescent="0.25">
      <c r="A2388" s="272" t="s">
        <v>6909</v>
      </c>
      <c r="B2388" s="272" t="s">
        <v>5358</v>
      </c>
      <c r="C2388" s="272" t="s">
        <v>6910</v>
      </c>
      <c r="D2388" s="272" t="s">
        <v>5153</v>
      </c>
      <c r="E2388" s="269" t="s">
        <v>1969</v>
      </c>
      <c r="F2388" s="269" t="s">
        <v>1698</v>
      </c>
      <c r="G2388" s="269" t="s">
        <v>1709</v>
      </c>
      <c r="H2388" s="269" t="s">
        <v>1700</v>
      </c>
    </row>
    <row r="2389" spans="1:8" x14ac:dyDescent="0.25">
      <c r="A2389" s="273" t="s">
        <v>6911</v>
      </c>
      <c r="B2389" s="272" t="s">
        <v>5381</v>
      </c>
      <c r="C2389" s="272" t="s">
        <v>6912</v>
      </c>
      <c r="D2389" s="272" t="s">
        <v>5149</v>
      </c>
      <c r="E2389" s="269" t="s">
        <v>2222</v>
      </c>
      <c r="F2389" s="269" t="s">
        <v>1393</v>
      </c>
      <c r="G2389" s="269" t="s">
        <v>1678</v>
      </c>
      <c r="H2389" s="269" t="s">
        <v>1621</v>
      </c>
    </row>
    <row r="2390" spans="1:8" x14ac:dyDescent="0.25">
      <c r="A2390" s="273" t="s">
        <v>6913</v>
      </c>
      <c r="B2390" s="272" t="s">
        <v>5356</v>
      </c>
      <c r="C2390" s="272" t="s">
        <v>6914</v>
      </c>
      <c r="D2390" s="272" t="s">
        <v>5149</v>
      </c>
      <c r="E2390" s="269" t="s">
        <v>1619</v>
      </c>
      <c r="F2390" s="269" t="s">
        <v>1393</v>
      </c>
      <c r="G2390" s="269" t="s">
        <v>1620</v>
      </c>
      <c r="H2390" s="269" t="s">
        <v>1621</v>
      </c>
    </row>
    <row r="2391" spans="1:8" x14ac:dyDescent="0.25">
      <c r="A2391" s="272" t="s">
        <v>6915</v>
      </c>
      <c r="B2391" s="272" t="s">
        <v>5361</v>
      </c>
      <c r="C2391" s="272" t="s">
        <v>6916</v>
      </c>
      <c r="D2391" s="272" t="s">
        <v>5153</v>
      </c>
      <c r="E2391" s="269" t="s">
        <v>1793</v>
      </c>
      <c r="F2391" s="269" t="s">
        <v>1698</v>
      </c>
      <c r="G2391" s="269" t="s">
        <v>1709</v>
      </c>
      <c r="H2391" s="269" t="s">
        <v>1700</v>
      </c>
    </row>
    <row r="2392" spans="1:8" x14ac:dyDescent="0.25">
      <c r="A2392" s="272" t="s">
        <v>6917</v>
      </c>
      <c r="B2392" s="272" t="s">
        <v>5361</v>
      </c>
      <c r="C2392" s="272" t="s">
        <v>6918</v>
      </c>
      <c r="D2392" s="272" t="s">
        <v>5153</v>
      </c>
      <c r="F2392" s="269" t="s">
        <v>1714</v>
      </c>
    </row>
    <row r="2393" spans="1:8" x14ac:dyDescent="0.25">
      <c r="A2393" s="272" t="s">
        <v>6919</v>
      </c>
      <c r="B2393" s="272" t="s">
        <v>5361</v>
      </c>
      <c r="C2393" s="272" t="s">
        <v>6920</v>
      </c>
      <c r="D2393" s="272" t="s">
        <v>5153</v>
      </c>
      <c r="E2393" s="269" t="s">
        <v>1708</v>
      </c>
      <c r="F2393" s="269" t="s">
        <v>1698</v>
      </c>
      <c r="G2393" s="269" t="s">
        <v>1709</v>
      </c>
      <c r="H2393" s="269" t="s">
        <v>1700</v>
      </c>
    </row>
    <row r="2394" spans="1:8" x14ac:dyDescent="0.25">
      <c r="A2394" s="272" t="s">
        <v>6921</v>
      </c>
      <c r="B2394" s="272" t="s">
        <v>5358</v>
      </c>
      <c r="C2394" s="272" t="s">
        <v>6922</v>
      </c>
      <c r="D2394" s="272" t="s">
        <v>5153</v>
      </c>
      <c r="E2394" s="269" t="s">
        <v>6923</v>
      </c>
      <c r="F2394" s="269" t="s">
        <v>1698</v>
      </c>
      <c r="G2394" s="269" t="s">
        <v>1709</v>
      </c>
      <c r="H2394" s="269" t="s">
        <v>1700</v>
      </c>
    </row>
    <row r="2395" spans="1:8" x14ac:dyDescent="0.25">
      <c r="A2395" s="272" t="s">
        <v>6924</v>
      </c>
      <c r="B2395" s="272" t="s">
        <v>5361</v>
      </c>
      <c r="C2395" s="272" t="s">
        <v>6925</v>
      </c>
      <c r="D2395" s="272" t="s">
        <v>5153</v>
      </c>
      <c r="E2395" s="269" t="s">
        <v>1929</v>
      </c>
      <c r="F2395" s="269" t="s">
        <v>1698</v>
      </c>
      <c r="G2395" s="269" t="s">
        <v>1699</v>
      </c>
      <c r="H2395" s="269" t="s">
        <v>1700</v>
      </c>
    </row>
    <row r="2396" spans="1:8" x14ac:dyDescent="0.25">
      <c r="A2396" s="272" t="s">
        <v>6926</v>
      </c>
      <c r="B2396" s="272" t="s">
        <v>5361</v>
      </c>
      <c r="C2396" s="272" t="s">
        <v>6927</v>
      </c>
      <c r="D2396" s="272" t="s">
        <v>5153</v>
      </c>
      <c r="E2396" s="269" t="s">
        <v>1979</v>
      </c>
      <c r="F2396" s="269" t="s">
        <v>1698</v>
      </c>
      <c r="G2396" s="269" t="s">
        <v>1709</v>
      </c>
      <c r="H2396" s="269" t="s">
        <v>1700</v>
      </c>
    </row>
    <row r="2397" spans="1:8" x14ac:dyDescent="0.25">
      <c r="A2397" s="272" t="s">
        <v>6928</v>
      </c>
      <c r="B2397" s="272" t="s">
        <v>5361</v>
      </c>
      <c r="C2397" s="272" t="s">
        <v>6929</v>
      </c>
      <c r="D2397" s="272" t="s">
        <v>5153</v>
      </c>
      <c r="E2397" s="269" t="s">
        <v>1948</v>
      </c>
      <c r="F2397" s="269" t="s">
        <v>1698</v>
      </c>
      <c r="G2397" s="269" t="s">
        <v>1699</v>
      </c>
      <c r="H2397" s="269" t="s">
        <v>1700</v>
      </c>
    </row>
    <row r="2398" spans="1:8" x14ac:dyDescent="0.25">
      <c r="A2398" s="272" t="s">
        <v>6930</v>
      </c>
      <c r="B2398" s="272" t="s">
        <v>5361</v>
      </c>
      <c r="C2398" s="272" t="s">
        <v>6931</v>
      </c>
      <c r="D2398" s="272" t="s">
        <v>5153</v>
      </c>
      <c r="E2398" s="269" t="s">
        <v>1917</v>
      </c>
      <c r="F2398" s="269" t="s">
        <v>1698</v>
      </c>
      <c r="G2398" s="269" t="s">
        <v>1699</v>
      </c>
      <c r="H2398" s="269" t="s">
        <v>1700</v>
      </c>
    </row>
    <row r="2399" spans="1:8" x14ac:dyDescent="0.25">
      <c r="A2399" s="272" t="s">
        <v>6932</v>
      </c>
      <c r="B2399" s="272" t="s">
        <v>5361</v>
      </c>
      <c r="C2399" s="272" t="s">
        <v>6933</v>
      </c>
      <c r="D2399" s="272" t="s">
        <v>5153</v>
      </c>
      <c r="E2399" s="269" t="s">
        <v>1697</v>
      </c>
      <c r="F2399" s="269" t="s">
        <v>1698</v>
      </c>
      <c r="G2399" s="269" t="s">
        <v>1699</v>
      </c>
      <c r="H2399" s="269" t="s">
        <v>1700</v>
      </c>
    </row>
    <row r="2400" spans="1:8" x14ac:dyDescent="0.25">
      <c r="A2400" s="272" t="s">
        <v>6934</v>
      </c>
      <c r="B2400" s="272" t="s">
        <v>5361</v>
      </c>
      <c r="C2400" s="272" t="s">
        <v>6935</v>
      </c>
      <c r="D2400" s="272" t="s">
        <v>5153</v>
      </c>
      <c r="E2400" s="269" t="s">
        <v>1979</v>
      </c>
      <c r="F2400" s="269" t="s">
        <v>1698</v>
      </c>
      <c r="G2400" s="269" t="s">
        <v>1709</v>
      </c>
      <c r="H2400" s="269" t="s">
        <v>1700</v>
      </c>
    </row>
    <row r="2401" spans="1:8" x14ac:dyDescent="0.25">
      <c r="A2401" s="272" t="s">
        <v>6936</v>
      </c>
      <c r="B2401" s="272" t="s">
        <v>5361</v>
      </c>
      <c r="C2401" s="272" t="s">
        <v>6937</v>
      </c>
      <c r="D2401" s="272" t="s">
        <v>5153</v>
      </c>
      <c r="E2401" s="269" t="s">
        <v>1929</v>
      </c>
      <c r="F2401" s="269" t="s">
        <v>1698</v>
      </c>
      <c r="G2401" s="269" t="s">
        <v>1699</v>
      </c>
      <c r="H2401" s="269" t="s">
        <v>1700</v>
      </c>
    </row>
    <row r="2402" spans="1:8" x14ac:dyDescent="0.25">
      <c r="A2402" s="272" t="s">
        <v>6938</v>
      </c>
      <c r="B2402" s="272" t="s">
        <v>5361</v>
      </c>
      <c r="C2402" s="272" t="s">
        <v>6939</v>
      </c>
      <c r="D2402" s="272" t="s">
        <v>5153</v>
      </c>
      <c r="E2402" s="269" t="s">
        <v>3020</v>
      </c>
      <c r="F2402" s="269" t="s">
        <v>1698</v>
      </c>
      <c r="G2402" s="269" t="s">
        <v>1699</v>
      </c>
      <c r="H2402" s="269" t="s">
        <v>1700</v>
      </c>
    </row>
    <row r="2403" spans="1:8" x14ac:dyDescent="0.25">
      <c r="A2403" s="272" t="s">
        <v>6940</v>
      </c>
      <c r="B2403" s="272" t="s">
        <v>5361</v>
      </c>
      <c r="C2403" s="272" t="s">
        <v>6941</v>
      </c>
      <c r="D2403" s="272" t="s">
        <v>5153</v>
      </c>
      <c r="E2403" s="269" t="s">
        <v>1839</v>
      </c>
      <c r="F2403" s="269" t="s">
        <v>1698</v>
      </c>
      <c r="G2403" s="269" t="s">
        <v>1699</v>
      </c>
      <c r="H2403" s="269" t="s">
        <v>1700</v>
      </c>
    </row>
    <row r="2404" spans="1:8" x14ac:dyDescent="0.25">
      <c r="A2404" s="272" t="s">
        <v>6942</v>
      </c>
      <c r="B2404" s="272" t="s">
        <v>5361</v>
      </c>
      <c r="C2404" s="272" t="s">
        <v>6943</v>
      </c>
      <c r="D2404" s="272" t="s">
        <v>5153</v>
      </c>
      <c r="E2404" s="269" t="s">
        <v>1793</v>
      </c>
      <c r="F2404" s="269" t="s">
        <v>1698</v>
      </c>
      <c r="G2404" s="269" t="s">
        <v>1709</v>
      </c>
      <c r="H2404" s="269" t="s">
        <v>1700</v>
      </c>
    </row>
    <row r="2405" spans="1:8" x14ac:dyDescent="0.25">
      <c r="A2405" s="272" t="s">
        <v>6944</v>
      </c>
      <c r="B2405" s="272" t="s">
        <v>5358</v>
      </c>
      <c r="C2405" s="272" t="s">
        <v>6945</v>
      </c>
      <c r="D2405" s="272" t="s">
        <v>5153</v>
      </c>
      <c r="E2405" s="269" t="s">
        <v>6946</v>
      </c>
      <c r="F2405" s="269" t="s">
        <v>1698</v>
      </c>
      <c r="G2405" s="269" t="s">
        <v>1709</v>
      </c>
      <c r="H2405" s="269" t="s">
        <v>1700</v>
      </c>
    </row>
    <row r="2406" spans="1:8" x14ac:dyDescent="0.25">
      <c r="A2406" s="273" t="s">
        <v>6947</v>
      </c>
      <c r="B2406" s="272" t="s">
        <v>5356</v>
      </c>
      <c r="C2406" s="272" t="s">
        <v>6948</v>
      </c>
      <c r="D2406" s="272" t="s">
        <v>5149</v>
      </c>
      <c r="E2406" s="269" t="s">
        <v>1689</v>
      </c>
      <c r="F2406" s="269" t="s">
        <v>1393</v>
      </c>
      <c r="G2406" s="269" t="s">
        <v>1649</v>
      </c>
      <c r="H2406" s="269" t="s">
        <v>1621</v>
      </c>
    </row>
    <row r="2407" spans="1:8" x14ac:dyDescent="0.25">
      <c r="A2407" s="273" t="s">
        <v>6949</v>
      </c>
      <c r="B2407" s="272" t="s">
        <v>5356</v>
      </c>
      <c r="C2407" s="272" t="s">
        <v>6950</v>
      </c>
      <c r="D2407" s="272" t="s">
        <v>5149</v>
      </c>
      <c r="E2407" s="269" t="s">
        <v>1619</v>
      </c>
      <c r="F2407" s="269" t="s">
        <v>1393</v>
      </c>
      <c r="G2407" s="269" t="s">
        <v>1620</v>
      </c>
      <c r="H2407" s="269" t="s">
        <v>1621</v>
      </c>
    </row>
    <row r="2408" spans="1:8" x14ac:dyDescent="0.25">
      <c r="A2408" s="272" t="s">
        <v>6951</v>
      </c>
      <c r="B2408" s="272" t="s">
        <v>5361</v>
      </c>
      <c r="C2408" s="272" t="s">
        <v>6952</v>
      </c>
      <c r="D2408" s="272" t="s">
        <v>5153</v>
      </c>
      <c r="E2408" s="269" t="s">
        <v>1853</v>
      </c>
      <c r="F2408" s="269" t="s">
        <v>1698</v>
      </c>
      <c r="G2408" s="269" t="s">
        <v>1699</v>
      </c>
      <c r="H2408" s="269" t="s">
        <v>1700</v>
      </c>
    </row>
    <row r="2409" spans="1:8" x14ac:dyDescent="0.25">
      <c r="A2409" s="272" t="s">
        <v>6953</v>
      </c>
      <c r="B2409" s="272" t="s">
        <v>5361</v>
      </c>
      <c r="C2409" s="272" t="s">
        <v>6954</v>
      </c>
      <c r="D2409" s="272" t="s">
        <v>5153</v>
      </c>
      <c r="E2409" s="269" t="s">
        <v>1708</v>
      </c>
      <c r="F2409" s="269" t="s">
        <v>1698</v>
      </c>
      <c r="G2409" s="269" t="s">
        <v>1709</v>
      </c>
      <c r="H2409" s="269" t="s">
        <v>1700</v>
      </c>
    </row>
    <row r="2410" spans="1:8" x14ac:dyDescent="0.25">
      <c r="A2410" s="272" t="s">
        <v>6955</v>
      </c>
      <c r="B2410" s="272" t="s">
        <v>5358</v>
      </c>
      <c r="C2410" s="272" t="s">
        <v>6956</v>
      </c>
      <c r="D2410" s="272" t="s">
        <v>5153</v>
      </c>
      <c r="E2410" s="269" t="s">
        <v>6923</v>
      </c>
      <c r="F2410" s="269" t="s">
        <v>1698</v>
      </c>
      <c r="G2410" s="269" t="s">
        <v>1709</v>
      </c>
      <c r="H2410" s="269" t="s">
        <v>1700</v>
      </c>
    </row>
    <row r="2411" spans="1:8" x14ac:dyDescent="0.25">
      <c r="A2411" s="272" t="s">
        <v>6957</v>
      </c>
      <c r="B2411" s="272" t="s">
        <v>5361</v>
      </c>
      <c r="C2411" s="272" t="s">
        <v>6958</v>
      </c>
      <c r="D2411" s="272" t="s">
        <v>5153</v>
      </c>
      <c r="E2411" s="269" t="s">
        <v>1917</v>
      </c>
      <c r="F2411" s="269" t="s">
        <v>1698</v>
      </c>
      <c r="G2411" s="269" t="s">
        <v>1699</v>
      </c>
      <c r="H2411" s="269" t="s">
        <v>1700</v>
      </c>
    </row>
    <row r="2412" spans="1:8" x14ac:dyDescent="0.25">
      <c r="A2412" s="272" t="s">
        <v>6959</v>
      </c>
      <c r="B2412" s="272" t="s">
        <v>5358</v>
      </c>
      <c r="C2412" s="272" t="s">
        <v>6960</v>
      </c>
      <c r="D2412" s="272" t="s">
        <v>5153</v>
      </c>
      <c r="E2412" s="269" t="s">
        <v>1843</v>
      </c>
      <c r="F2412" s="269" t="s">
        <v>1698</v>
      </c>
      <c r="G2412" s="269" t="s">
        <v>1709</v>
      </c>
      <c r="H2412" s="269" t="s">
        <v>1700</v>
      </c>
    </row>
    <row r="2413" spans="1:8" x14ac:dyDescent="0.25">
      <c r="A2413" s="273" t="s">
        <v>6961</v>
      </c>
      <c r="B2413" s="272" t="s">
        <v>5356</v>
      </c>
      <c r="C2413" s="272" t="s">
        <v>6962</v>
      </c>
      <c r="D2413" s="272" t="s">
        <v>5149</v>
      </c>
      <c r="E2413" s="269" t="s">
        <v>1677</v>
      </c>
      <c r="F2413" s="269" t="s">
        <v>1393</v>
      </c>
      <c r="G2413" s="269" t="s">
        <v>1678</v>
      </c>
      <c r="H2413" s="269" t="s">
        <v>1621</v>
      </c>
    </row>
    <row r="2414" spans="1:8" x14ac:dyDescent="0.25">
      <c r="A2414" s="273" t="s">
        <v>6963</v>
      </c>
      <c r="B2414" s="272" t="s">
        <v>5347</v>
      </c>
      <c r="C2414" s="272" t="s">
        <v>6964</v>
      </c>
      <c r="D2414" s="272" t="s">
        <v>5149</v>
      </c>
      <c r="E2414" s="269" t="s">
        <v>1815</v>
      </c>
      <c r="F2414" s="269" t="s">
        <v>1393</v>
      </c>
      <c r="G2414" s="269" t="s">
        <v>1649</v>
      </c>
      <c r="H2414" s="269" t="s">
        <v>1621</v>
      </c>
    </row>
    <row r="2415" spans="1:8" x14ac:dyDescent="0.25">
      <c r="A2415" s="273" t="s">
        <v>6965</v>
      </c>
      <c r="B2415" s="272" t="s">
        <v>5356</v>
      </c>
      <c r="C2415" s="272" t="s">
        <v>6966</v>
      </c>
      <c r="D2415" s="272" t="s">
        <v>5149</v>
      </c>
      <c r="E2415" s="269" t="s">
        <v>2129</v>
      </c>
      <c r="F2415" s="269" t="s">
        <v>1393</v>
      </c>
      <c r="G2415" s="269" t="s">
        <v>1649</v>
      </c>
      <c r="H2415" s="269" t="s">
        <v>1621</v>
      </c>
    </row>
    <row r="2416" spans="1:8" x14ac:dyDescent="0.25">
      <c r="A2416" s="273" t="s">
        <v>6967</v>
      </c>
      <c r="B2416" s="272" t="s">
        <v>5356</v>
      </c>
      <c r="C2416" s="272" t="s">
        <v>6968</v>
      </c>
      <c r="D2416" s="272" t="s">
        <v>5149</v>
      </c>
      <c r="E2416" s="269" t="s">
        <v>2206</v>
      </c>
      <c r="F2416" s="269" t="s">
        <v>1393</v>
      </c>
      <c r="G2416" s="269" t="s">
        <v>1678</v>
      </c>
      <c r="H2416" s="269" t="s">
        <v>1621</v>
      </c>
    </row>
    <row r="2417" spans="1:8" x14ac:dyDescent="0.25">
      <c r="A2417" s="273" t="s">
        <v>6969</v>
      </c>
      <c r="B2417" s="272" t="s">
        <v>5381</v>
      </c>
      <c r="C2417" s="272" t="s">
        <v>6970</v>
      </c>
      <c r="D2417" s="272" t="s">
        <v>5149</v>
      </c>
      <c r="E2417" s="269" t="s">
        <v>2222</v>
      </c>
      <c r="F2417" s="269" t="s">
        <v>1393</v>
      </c>
      <c r="G2417" s="269" t="s">
        <v>1678</v>
      </c>
      <c r="H2417" s="269" t="s">
        <v>1621</v>
      </c>
    </row>
    <row r="2418" spans="1:8" x14ac:dyDescent="0.25">
      <c r="A2418" s="273" t="s">
        <v>6971</v>
      </c>
      <c r="B2418" s="272" t="s">
        <v>5356</v>
      </c>
      <c r="C2418" s="272" t="s">
        <v>6972</v>
      </c>
      <c r="D2418" s="272" t="s">
        <v>5149</v>
      </c>
      <c r="E2418" s="269" t="s">
        <v>2129</v>
      </c>
      <c r="F2418" s="269" t="s">
        <v>1393</v>
      </c>
      <c r="G2418" s="269" t="s">
        <v>1649</v>
      </c>
      <c r="H2418" s="269" t="s">
        <v>1621</v>
      </c>
    </row>
    <row r="2419" spans="1:8" x14ac:dyDescent="0.25">
      <c r="A2419" s="273" t="s">
        <v>6973</v>
      </c>
      <c r="B2419" s="272" t="s">
        <v>5381</v>
      </c>
      <c r="C2419" s="272" t="s">
        <v>6974</v>
      </c>
      <c r="D2419" s="272" t="s">
        <v>5149</v>
      </c>
      <c r="E2419" s="269" t="s">
        <v>1767</v>
      </c>
      <c r="F2419" s="269" t="s">
        <v>1393</v>
      </c>
      <c r="G2419" s="269" t="s">
        <v>1678</v>
      </c>
      <c r="H2419" s="269" t="s">
        <v>1621</v>
      </c>
    </row>
    <row r="2420" spans="1:8" x14ac:dyDescent="0.25">
      <c r="A2420" s="273" t="s">
        <v>6975</v>
      </c>
      <c r="B2420" s="272" t="s">
        <v>5356</v>
      </c>
      <c r="C2420" s="272" t="s">
        <v>6976</v>
      </c>
      <c r="D2420" s="272" t="s">
        <v>5149</v>
      </c>
      <c r="E2420" s="269" t="s">
        <v>1721</v>
      </c>
      <c r="F2420" s="269" t="s">
        <v>1393</v>
      </c>
      <c r="G2420" s="269" t="s">
        <v>1649</v>
      </c>
      <c r="H2420" s="269" t="s">
        <v>1621</v>
      </c>
    </row>
    <row r="2421" spans="1:8" x14ac:dyDescent="0.25">
      <c r="A2421" s="273" t="s">
        <v>6977</v>
      </c>
      <c r="B2421" s="272" t="s">
        <v>5356</v>
      </c>
      <c r="C2421" s="272" t="s">
        <v>6978</v>
      </c>
      <c r="D2421" s="272" t="s">
        <v>5149</v>
      </c>
      <c r="E2421" s="269" t="s">
        <v>1724</v>
      </c>
      <c r="F2421" s="269" t="s">
        <v>1393</v>
      </c>
      <c r="G2421" s="269" t="s">
        <v>1630</v>
      </c>
      <c r="H2421" s="269" t="s">
        <v>1621</v>
      </c>
    </row>
    <row r="2422" spans="1:8" x14ac:dyDescent="0.25">
      <c r="A2422" s="273" t="s">
        <v>6979</v>
      </c>
      <c r="B2422" s="272" t="s">
        <v>5356</v>
      </c>
      <c r="C2422" s="272" t="s">
        <v>6980</v>
      </c>
      <c r="D2422" s="272" t="s">
        <v>5149</v>
      </c>
      <c r="E2422" s="269" t="s">
        <v>1962</v>
      </c>
      <c r="F2422" s="269" t="s">
        <v>1393</v>
      </c>
      <c r="G2422" s="269" t="s">
        <v>1620</v>
      </c>
      <c r="H2422" s="269" t="s">
        <v>1621</v>
      </c>
    </row>
    <row r="2423" spans="1:8" x14ac:dyDescent="0.25">
      <c r="A2423" s="272" t="s">
        <v>6981</v>
      </c>
      <c r="B2423" s="272" t="s">
        <v>5361</v>
      </c>
      <c r="C2423" s="272" t="s">
        <v>6982</v>
      </c>
      <c r="D2423" s="272" t="s">
        <v>5153</v>
      </c>
      <c r="E2423" s="269" t="s">
        <v>1877</v>
      </c>
      <c r="F2423" s="269" t="s">
        <v>1698</v>
      </c>
      <c r="G2423" s="269" t="s">
        <v>1709</v>
      </c>
      <c r="H2423" s="269" t="s">
        <v>1700</v>
      </c>
    </row>
    <row r="2424" spans="1:8" x14ac:dyDescent="0.25">
      <c r="A2424" s="272" t="s">
        <v>6983</v>
      </c>
      <c r="B2424" s="272" t="s">
        <v>5358</v>
      </c>
      <c r="C2424" s="272" t="s">
        <v>6984</v>
      </c>
      <c r="D2424" s="272" t="s">
        <v>5153</v>
      </c>
      <c r="E2424" s="269" t="s">
        <v>6923</v>
      </c>
      <c r="F2424" s="269" t="s">
        <v>1698</v>
      </c>
      <c r="G2424" s="269" t="s">
        <v>1709</v>
      </c>
      <c r="H2424" s="269" t="s">
        <v>1700</v>
      </c>
    </row>
    <row r="2425" spans="1:8" x14ac:dyDescent="0.25">
      <c r="A2425" s="272" t="s">
        <v>6985</v>
      </c>
      <c r="B2425" s="272" t="s">
        <v>5361</v>
      </c>
      <c r="C2425" s="272" t="s">
        <v>6986</v>
      </c>
      <c r="D2425" s="272" t="s">
        <v>5153</v>
      </c>
      <c r="E2425" s="269" t="s">
        <v>1917</v>
      </c>
      <c r="F2425" s="269" t="s">
        <v>1698</v>
      </c>
      <c r="G2425" s="269" t="s">
        <v>1699</v>
      </c>
      <c r="H2425" s="269" t="s">
        <v>1700</v>
      </c>
    </row>
    <row r="2426" spans="1:8" ht="21" x14ac:dyDescent="0.25">
      <c r="A2426" s="272" t="s">
        <v>6987</v>
      </c>
      <c r="B2426" s="272" t="s">
        <v>5361</v>
      </c>
      <c r="C2426" s="279" t="s">
        <v>6988</v>
      </c>
      <c r="D2426" s="272" t="s">
        <v>5153</v>
      </c>
      <c r="E2426" s="269" t="s">
        <v>1877</v>
      </c>
      <c r="F2426" s="269" t="s">
        <v>1698</v>
      </c>
      <c r="G2426" s="269" t="s">
        <v>1709</v>
      </c>
      <c r="H2426" s="269" t="s">
        <v>1700</v>
      </c>
    </row>
    <row r="2427" spans="1:8" x14ac:dyDescent="0.25">
      <c r="A2427" s="272" t="s">
        <v>6989</v>
      </c>
      <c r="B2427" s="272" t="s">
        <v>5361</v>
      </c>
      <c r="C2427" s="272" t="s">
        <v>6990</v>
      </c>
      <c r="D2427" s="272" t="s">
        <v>5153</v>
      </c>
      <c r="E2427" s="269" t="s">
        <v>1877</v>
      </c>
      <c r="F2427" s="269" t="s">
        <v>1698</v>
      </c>
      <c r="G2427" s="269" t="s">
        <v>1709</v>
      </c>
      <c r="H2427" s="269" t="s">
        <v>1700</v>
      </c>
    </row>
    <row r="2428" spans="1:8" x14ac:dyDescent="0.25">
      <c r="A2428" s="272" t="s">
        <v>6991</v>
      </c>
      <c r="B2428" s="272" t="s">
        <v>5361</v>
      </c>
      <c r="C2428" s="272" t="s">
        <v>6992</v>
      </c>
      <c r="D2428" s="272" t="s">
        <v>5153</v>
      </c>
      <c r="E2428" s="269" t="s">
        <v>1708</v>
      </c>
      <c r="F2428" s="269" t="s">
        <v>1698</v>
      </c>
      <c r="G2428" s="269" t="s">
        <v>1709</v>
      </c>
      <c r="H2428" s="269" t="s">
        <v>1700</v>
      </c>
    </row>
    <row r="2429" spans="1:8" ht="21" x14ac:dyDescent="0.25">
      <c r="A2429" s="272" t="s">
        <v>6993</v>
      </c>
      <c r="B2429" s="272" t="s">
        <v>5358</v>
      </c>
      <c r="C2429" s="279" t="s">
        <v>6994</v>
      </c>
      <c r="D2429" s="272" t="s">
        <v>5153</v>
      </c>
      <c r="E2429" s="269" t="s">
        <v>1969</v>
      </c>
      <c r="F2429" s="269" t="s">
        <v>1698</v>
      </c>
      <c r="G2429" s="269" t="s">
        <v>1709</v>
      </c>
      <c r="H2429" s="269" t="s">
        <v>1700</v>
      </c>
    </row>
    <row r="2430" spans="1:8" x14ac:dyDescent="0.25">
      <c r="A2430" s="272" t="s">
        <v>6995</v>
      </c>
      <c r="B2430" s="272" t="s">
        <v>5358</v>
      </c>
      <c r="C2430" s="272" t="s">
        <v>6996</v>
      </c>
      <c r="D2430" s="272" t="s">
        <v>5153</v>
      </c>
      <c r="E2430" s="269" t="s">
        <v>1843</v>
      </c>
      <c r="F2430" s="269" t="s">
        <v>1698</v>
      </c>
      <c r="G2430" s="269" t="s">
        <v>1709</v>
      </c>
      <c r="H2430" s="269" t="s">
        <v>1700</v>
      </c>
    </row>
    <row r="2431" spans="1:8" x14ac:dyDescent="0.25">
      <c r="A2431" s="272" t="s">
        <v>6997</v>
      </c>
      <c r="B2431" s="272" t="s">
        <v>5361</v>
      </c>
      <c r="C2431" s="272" t="s">
        <v>6998</v>
      </c>
      <c r="D2431" s="272" t="s">
        <v>5153</v>
      </c>
      <c r="E2431" s="269" t="s">
        <v>1929</v>
      </c>
      <c r="F2431" s="269" t="s">
        <v>1698</v>
      </c>
      <c r="G2431" s="269" t="s">
        <v>1699</v>
      </c>
      <c r="H2431" s="269" t="s">
        <v>1700</v>
      </c>
    </row>
    <row r="2432" spans="1:8" x14ac:dyDescent="0.25">
      <c r="A2432" s="272" t="s">
        <v>6999</v>
      </c>
      <c r="B2432" s="272" t="s">
        <v>5358</v>
      </c>
      <c r="C2432" s="272" t="s">
        <v>7000</v>
      </c>
      <c r="D2432" s="272" t="s">
        <v>5153</v>
      </c>
      <c r="E2432" s="269" t="s">
        <v>2763</v>
      </c>
      <c r="F2432" s="269" t="s">
        <v>1698</v>
      </c>
      <c r="G2432" s="269" t="s">
        <v>1709</v>
      </c>
      <c r="H2432" s="269" t="s">
        <v>1700</v>
      </c>
    </row>
    <row r="2433" spans="1:8" x14ac:dyDescent="0.25">
      <c r="A2433" s="272" t="s">
        <v>7001</v>
      </c>
      <c r="B2433" s="272" t="s">
        <v>5361</v>
      </c>
      <c r="C2433" s="272" t="s">
        <v>7002</v>
      </c>
      <c r="D2433" s="272" t="s">
        <v>7003</v>
      </c>
      <c r="E2433" s="269" t="s">
        <v>4799</v>
      </c>
      <c r="F2433" s="269" t="s">
        <v>1698</v>
      </c>
      <c r="G2433" s="269" t="s">
        <v>1699</v>
      </c>
      <c r="H2433" s="269" t="s">
        <v>1700</v>
      </c>
    </row>
    <row r="2434" spans="1:8" x14ac:dyDescent="0.25">
      <c r="A2434" s="272" t="s">
        <v>7004</v>
      </c>
      <c r="B2434" s="272" t="s">
        <v>5361</v>
      </c>
      <c r="C2434" s="272" t="s">
        <v>7005</v>
      </c>
      <c r="D2434" s="272" t="s">
        <v>7003</v>
      </c>
      <c r="E2434" s="269" t="s">
        <v>4799</v>
      </c>
      <c r="F2434" s="269" t="s">
        <v>1698</v>
      </c>
      <c r="G2434" s="269" t="s">
        <v>1699</v>
      </c>
      <c r="H2434" s="269" t="s">
        <v>1700</v>
      </c>
    </row>
    <row r="2435" spans="1:8" x14ac:dyDescent="0.25">
      <c r="A2435" s="272" t="s">
        <v>7006</v>
      </c>
      <c r="B2435" s="272" t="s">
        <v>5361</v>
      </c>
      <c r="C2435" s="272" t="s">
        <v>7007</v>
      </c>
      <c r="D2435" s="272" t="s">
        <v>5153</v>
      </c>
      <c r="E2435" s="269" t="s">
        <v>3020</v>
      </c>
      <c r="F2435" s="269" t="s">
        <v>1698</v>
      </c>
      <c r="G2435" s="269" t="s">
        <v>1699</v>
      </c>
      <c r="H2435" s="269" t="s">
        <v>1700</v>
      </c>
    </row>
    <row r="2436" spans="1:8" x14ac:dyDescent="0.25">
      <c r="A2436" s="273" t="s">
        <v>7008</v>
      </c>
      <c r="B2436" s="272" t="s">
        <v>5381</v>
      </c>
      <c r="C2436" s="272" t="s">
        <v>7009</v>
      </c>
      <c r="D2436" s="272" t="s">
        <v>5149</v>
      </c>
      <c r="E2436" s="269" t="s">
        <v>1767</v>
      </c>
      <c r="F2436" s="269" t="s">
        <v>1393</v>
      </c>
      <c r="G2436" s="269" t="s">
        <v>1678</v>
      </c>
      <c r="H2436" s="269" t="s">
        <v>1621</v>
      </c>
    </row>
    <row r="2437" spans="1:8" x14ac:dyDescent="0.25">
      <c r="A2437" s="273" t="s">
        <v>7010</v>
      </c>
      <c r="B2437" s="272" t="s">
        <v>5381</v>
      </c>
      <c r="C2437" s="272" t="s">
        <v>7011</v>
      </c>
      <c r="D2437" s="272" t="s">
        <v>5149</v>
      </c>
      <c r="E2437" s="269" t="s">
        <v>1767</v>
      </c>
      <c r="F2437" s="269" t="s">
        <v>1393</v>
      </c>
      <c r="G2437" s="269" t="s">
        <v>1678</v>
      </c>
      <c r="H2437" s="269" t="s">
        <v>1621</v>
      </c>
    </row>
    <row r="2438" spans="1:8" x14ac:dyDescent="0.25">
      <c r="A2438" s="272" t="s">
        <v>7012</v>
      </c>
      <c r="B2438" s="272" t="s">
        <v>5361</v>
      </c>
      <c r="C2438" s="272" t="s">
        <v>7013</v>
      </c>
      <c r="D2438" s="272" t="s">
        <v>5153</v>
      </c>
      <c r="E2438" s="269" t="s">
        <v>1929</v>
      </c>
      <c r="F2438" s="269" t="s">
        <v>1698</v>
      </c>
      <c r="G2438" s="269" t="s">
        <v>1699</v>
      </c>
      <c r="H2438" s="269" t="s">
        <v>1700</v>
      </c>
    </row>
    <row r="2439" spans="1:8" x14ac:dyDescent="0.25">
      <c r="A2439" s="272" t="s">
        <v>7014</v>
      </c>
      <c r="B2439" s="272" t="s">
        <v>5361</v>
      </c>
      <c r="C2439" s="272" t="s">
        <v>7015</v>
      </c>
      <c r="D2439" s="272" t="s">
        <v>5153</v>
      </c>
      <c r="E2439" s="269" t="s">
        <v>1948</v>
      </c>
      <c r="F2439" s="269" t="s">
        <v>1698</v>
      </c>
      <c r="G2439" s="269" t="s">
        <v>1699</v>
      </c>
      <c r="H2439" s="269" t="s">
        <v>1700</v>
      </c>
    </row>
    <row r="2440" spans="1:8" x14ac:dyDescent="0.25">
      <c r="A2440" s="273" t="s">
        <v>7016</v>
      </c>
      <c r="B2440" s="272" t="s">
        <v>5356</v>
      </c>
      <c r="C2440" s="272" t="s">
        <v>7017</v>
      </c>
      <c r="D2440" s="272" t="s">
        <v>5149</v>
      </c>
      <c r="E2440" s="269" t="s">
        <v>1629</v>
      </c>
      <c r="F2440" s="269" t="s">
        <v>1393</v>
      </c>
      <c r="G2440" s="269" t="s">
        <v>1630</v>
      </c>
      <c r="H2440" s="269" t="s">
        <v>1621</v>
      </c>
    </row>
    <row r="2441" spans="1:8" x14ac:dyDescent="0.25">
      <c r="A2441" s="273" t="s">
        <v>7018</v>
      </c>
      <c r="B2441" s="272" t="s">
        <v>5356</v>
      </c>
      <c r="C2441" s="272" t="s">
        <v>7019</v>
      </c>
      <c r="D2441" s="272" t="s">
        <v>5149</v>
      </c>
      <c r="E2441" s="269" t="s">
        <v>2292</v>
      </c>
      <c r="F2441" s="269" t="s">
        <v>1393</v>
      </c>
      <c r="G2441" s="269" t="s">
        <v>1678</v>
      </c>
      <c r="H2441" s="269" t="s">
        <v>1621</v>
      </c>
    </row>
    <row r="2442" spans="1:8" x14ac:dyDescent="0.25">
      <c r="A2442" s="273" t="s">
        <v>7020</v>
      </c>
      <c r="B2442" s="272" t="s">
        <v>5356</v>
      </c>
      <c r="C2442" s="272" t="s">
        <v>7021</v>
      </c>
      <c r="D2442" s="272" t="s">
        <v>5149</v>
      </c>
      <c r="E2442" s="269" t="s">
        <v>1962</v>
      </c>
      <c r="F2442" s="269" t="s">
        <v>1393</v>
      </c>
      <c r="G2442" s="269" t="s">
        <v>1620</v>
      </c>
      <c r="H2442" s="269" t="s">
        <v>1621</v>
      </c>
    </row>
    <row r="2443" spans="1:8" x14ac:dyDescent="0.25">
      <c r="A2443" s="273" t="s">
        <v>7022</v>
      </c>
      <c r="B2443" s="272" t="s">
        <v>5356</v>
      </c>
      <c r="C2443" s="272" t="s">
        <v>7023</v>
      </c>
      <c r="D2443" s="272" t="s">
        <v>5149</v>
      </c>
      <c r="E2443" s="269" t="s">
        <v>1721</v>
      </c>
      <c r="F2443" s="269" t="s">
        <v>1393</v>
      </c>
      <c r="G2443" s="269" t="s">
        <v>1649</v>
      </c>
      <c r="H2443" s="269" t="s">
        <v>1621</v>
      </c>
    </row>
    <row r="2444" spans="1:8" x14ac:dyDescent="0.25">
      <c r="A2444" s="273" t="s">
        <v>7024</v>
      </c>
      <c r="B2444" s="272" t="s">
        <v>5381</v>
      </c>
      <c r="C2444" s="272" t="s">
        <v>7025</v>
      </c>
      <c r="D2444" s="272" t="s">
        <v>5149</v>
      </c>
      <c r="E2444" s="269" t="s">
        <v>2222</v>
      </c>
      <c r="F2444" s="269" t="s">
        <v>1393</v>
      </c>
      <c r="G2444" s="269" t="s">
        <v>1678</v>
      </c>
      <c r="H2444" s="269" t="s">
        <v>1621</v>
      </c>
    </row>
    <row r="2445" spans="1:8" x14ac:dyDescent="0.25">
      <c r="A2445" s="272" t="s">
        <v>7026</v>
      </c>
      <c r="B2445" s="272" t="s">
        <v>5358</v>
      </c>
      <c r="C2445" s="272" t="s">
        <v>7027</v>
      </c>
      <c r="D2445" s="272" t="s">
        <v>5153</v>
      </c>
      <c r="E2445" s="269" t="s">
        <v>3074</v>
      </c>
      <c r="F2445" s="269" t="s">
        <v>1698</v>
      </c>
      <c r="G2445" s="269" t="s">
        <v>1699</v>
      </c>
      <c r="H2445" s="269" t="s">
        <v>1700</v>
      </c>
    </row>
    <row r="2446" spans="1:8" ht="21" x14ac:dyDescent="0.25">
      <c r="A2446" s="272" t="s">
        <v>7028</v>
      </c>
      <c r="B2446" s="272" t="s">
        <v>5358</v>
      </c>
      <c r="C2446" s="279" t="s">
        <v>7029</v>
      </c>
      <c r="D2446" s="272" t="s">
        <v>5153</v>
      </c>
      <c r="E2446" s="269" t="s">
        <v>1969</v>
      </c>
      <c r="F2446" s="269" t="s">
        <v>1698</v>
      </c>
      <c r="G2446" s="269" t="s">
        <v>1709</v>
      </c>
      <c r="H2446" s="269" t="s">
        <v>1700</v>
      </c>
    </row>
    <row r="2447" spans="1:8" x14ac:dyDescent="0.25">
      <c r="A2447" s="272" t="s">
        <v>7030</v>
      </c>
      <c r="B2447" s="272" t="s">
        <v>5361</v>
      </c>
      <c r="C2447" s="272" t="s">
        <v>7031</v>
      </c>
      <c r="D2447" s="272" t="s">
        <v>5153</v>
      </c>
      <c r="E2447" s="269" t="s">
        <v>1877</v>
      </c>
      <c r="F2447" s="269" t="s">
        <v>1698</v>
      </c>
      <c r="G2447" s="269" t="s">
        <v>1709</v>
      </c>
      <c r="H2447" s="269" t="s">
        <v>1700</v>
      </c>
    </row>
    <row r="2448" spans="1:8" x14ac:dyDescent="0.25">
      <c r="A2448" s="272" t="s">
        <v>7032</v>
      </c>
      <c r="B2448" s="272" t="s">
        <v>5358</v>
      </c>
      <c r="C2448" s="272" t="s">
        <v>7033</v>
      </c>
      <c r="D2448" s="272" t="s">
        <v>5153</v>
      </c>
      <c r="E2448" s="269" t="s">
        <v>2763</v>
      </c>
      <c r="F2448" s="269" t="s">
        <v>1698</v>
      </c>
      <c r="G2448" s="269" t="s">
        <v>1709</v>
      </c>
      <c r="H2448" s="269" t="s">
        <v>1700</v>
      </c>
    </row>
    <row r="2449" spans="1:8" x14ac:dyDescent="0.25">
      <c r="A2449" s="272" t="s">
        <v>7034</v>
      </c>
      <c r="B2449" s="272" t="s">
        <v>5358</v>
      </c>
      <c r="C2449" s="272" t="s">
        <v>7035</v>
      </c>
      <c r="D2449" s="272" t="s">
        <v>5153</v>
      </c>
      <c r="E2449" s="269" t="s">
        <v>6946</v>
      </c>
      <c r="F2449" s="269" t="s">
        <v>1698</v>
      </c>
      <c r="G2449" s="269" t="s">
        <v>1709</v>
      </c>
      <c r="H2449" s="269" t="s">
        <v>1700</v>
      </c>
    </row>
    <row r="2450" spans="1:8" x14ac:dyDescent="0.25">
      <c r="A2450" s="273" t="s">
        <v>7036</v>
      </c>
      <c r="B2450" s="272" t="s">
        <v>5381</v>
      </c>
      <c r="C2450" s="272" t="s">
        <v>7037</v>
      </c>
      <c r="D2450" s="272" t="s">
        <v>5149</v>
      </c>
      <c r="E2450" s="269" t="s">
        <v>1767</v>
      </c>
      <c r="F2450" s="269" t="s">
        <v>1393</v>
      </c>
      <c r="G2450" s="269" t="s">
        <v>1678</v>
      </c>
      <c r="H2450" s="269" t="s">
        <v>1621</v>
      </c>
    </row>
    <row r="2451" spans="1:8" x14ac:dyDescent="0.25">
      <c r="A2451" s="273" t="s">
        <v>7038</v>
      </c>
      <c r="B2451" s="272" t="s">
        <v>5356</v>
      </c>
      <c r="C2451" s="272" t="s">
        <v>7039</v>
      </c>
      <c r="D2451" s="272" t="s">
        <v>5149</v>
      </c>
      <c r="E2451" s="269" t="s">
        <v>1619</v>
      </c>
      <c r="F2451" s="269" t="s">
        <v>1393</v>
      </c>
      <c r="G2451" s="269" t="s">
        <v>1620</v>
      </c>
      <c r="H2451" s="269" t="s">
        <v>1621</v>
      </c>
    </row>
    <row r="2452" spans="1:8" x14ac:dyDescent="0.25">
      <c r="A2452" s="273" t="s">
        <v>7040</v>
      </c>
      <c r="B2452" s="272" t="s">
        <v>5381</v>
      </c>
      <c r="C2452" s="272" t="s">
        <v>7041</v>
      </c>
      <c r="D2452" s="272" t="s">
        <v>5149</v>
      </c>
      <c r="E2452" s="269" t="s">
        <v>1767</v>
      </c>
      <c r="F2452" s="269" t="s">
        <v>1393</v>
      </c>
      <c r="G2452" s="269" t="s">
        <v>1678</v>
      </c>
      <c r="H2452" s="269" t="s">
        <v>1621</v>
      </c>
    </row>
    <row r="2453" spans="1:8" x14ac:dyDescent="0.25">
      <c r="A2453" s="273" t="s">
        <v>7042</v>
      </c>
      <c r="B2453" s="272" t="s">
        <v>5356</v>
      </c>
      <c r="C2453" s="272" t="s">
        <v>7043</v>
      </c>
      <c r="D2453" s="272" t="s">
        <v>5149</v>
      </c>
      <c r="E2453" s="269" t="s">
        <v>1635</v>
      </c>
      <c r="F2453" s="269" t="s">
        <v>1393</v>
      </c>
      <c r="G2453" s="269" t="s">
        <v>1620</v>
      </c>
      <c r="H2453" s="269" t="s">
        <v>1621</v>
      </c>
    </row>
    <row r="2454" spans="1:8" x14ac:dyDescent="0.25">
      <c r="A2454" s="272" t="s">
        <v>7044</v>
      </c>
      <c r="B2454" s="272" t="s">
        <v>5361</v>
      </c>
      <c r="C2454" s="272" t="s">
        <v>7045</v>
      </c>
      <c r="D2454" s="272" t="s">
        <v>7003</v>
      </c>
      <c r="E2454" s="269" t="s">
        <v>4799</v>
      </c>
      <c r="F2454" s="269" t="s">
        <v>1698</v>
      </c>
      <c r="G2454" s="269" t="s">
        <v>1699</v>
      </c>
      <c r="H2454" s="269" t="s">
        <v>1700</v>
      </c>
    </row>
    <row r="2455" spans="1:8" x14ac:dyDescent="0.25">
      <c r="A2455" s="273" t="s">
        <v>7046</v>
      </c>
      <c r="B2455" s="272" t="s">
        <v>5356</v>
      </c>
      <c r="C2455" s="272" t="s">
        <v>7047</v>
      </c>
      <c r="D2455" s="272" t="s">
        <v>5149</v>
      </c>
      <c r="E2455" s="269" t="s">
        <v>1635</v>
      </c>
      <c r="F2455" s="269" t="s">
        <v>1393</v>
      </c>
      <c r="G2455" s="269" t="s">
        <v>1620</v>
      </c>
      <c r="H2455" s="269" t="s">
        <v>1621</v>
      </c>
    </row>
    <row r="2456" spans="1:8" ht="21" x14ac:dyDescent="0.25">
      <c r="A2456" s="272" t="s">
        <v>7048</v>
      </c>
      <c r="B2456" s="272" t="s">
        <v>5358</v>
      </c>
      <c r="C2456" s="279" t="s">
        <v>7049</v>
      </c>
      <c r="D2456" s="272" t="s">
        <v>5153</v>
      </c>
      <c r="E2456" s="269" t="s">
        <v>6923</v>
      </c>
      <c r="F2456" s="269" t="s">
        <v>1698</v>
      </c>
      <c r="G2456" s="269" t="s">
        <v>1709</v>
      </c>
      <c r="H2456" s="269" t="s">
        <v>1700</v>
      </c>
    </row>
    <row r="2457" spans="1:8" x14ac:dyDescent="0.25">
      <c r="A2457" s="273" t="s">
        <v>7050</v>
      </c>
      <c r="B2457" s="272" t="s">
        <v>5356</v>
      </c>
      <c r="C2457" s="272" t="s">
        <v>7051</v>
      </c>
      <c r="D2457" s="272" t="s">
        <v>5149</v>
      </c>
      <c r="E2457" s="269" t="s">
        <v>1721</v>
      </c>
      <c r="F2457" s="269" t="s">
        <v>1393</v>
      </c>
      <c r="G2457" s="269" t="s">
        <v>1649</v>
      </c>
      <c r="H2457" s="269" t="s">
        <v>1621</v>
      </c>
    </row>
    <row r="2458" spans="1:8" x14ac:dyDescent="0.25">
      <c r="A2458" s="272" t="s">
        <v>7052</v>
      </c>
      <c r="B2458" s="272" t="s">
        <v>5358</v>
      </c>
      <c r="C2458" s="272" t="s">
        <v>7053</v>
      </c>
      <c r="D2458" s="272" t="s">
        <v>5153</v>
      </c>
      <c r="E2458" s="269" t="s">
        <v>1843</v>
      </c>
      <c r="F2458" s="269" t="s">
        <v>1698</v>
      </c>
      <c r="G2458" s="269" t="s">
        <v>1709</v>
      </c>
      <c r="H2458" s="269" t="s">
        <v>1700</v>
      </c>
    </row>
    <row r="2459" spans="1:8" x14ac:dyDescent="0.25">
      <c r="A2459" s="272" t="s">
        <v>7054</v>
      </c>
      <c r="B2459" s="272" t="s">
        <v>5361</v>
      </c>
      <c r="C2459" s="272" t="s">
        <v>7055</v>
      </c>
      <c r="D2459" s="272" t="s">
        <v>5153</v>
      </c>
      <c r="E2459" s="269" t="s">
        <v>1917</v>
      </c>
      <c r="F2459" s="269" t="s">
        <v>1698</v>
      </c>
      <c r="G2459" s="269" t="s">
        <v>1699</v>
      </c>
      <c r="H2459" s="269" t="s">
        <v>1700</v>
      </c>
    </row>
    <row r="2460" spans="1:8" x14ac:dyDescent="0.25">
      <c r="A2460" s="272" t="s">
        <v>7056</v>
      </c>
      <c r="B2460" s="272" t="s">
        <v>5361</v>
      </c>
      <c r="C2460" s="272" t="s">
        <v>7057</v>
      </c>
      <c r="D2460" s="272" t="s">
        <v>5153</v>
      </c>
      <c r="E2460" s="269" t="s">
        <v>1877</v>
      </c>
      <c r="F2460" s="269" t="s">
        <v>1698</v>
      </c>
      <c r="G2460" s="269" t="s">
        <v>1709</v>
      </c>
      <c r="H2460" s="269" t="s">
        <v>1700</v>
      </c>
    </row>
    <row r="2461" spans="1:8" x14ac:dyDescent="0.25">
      <c r="A2461" s="273" t="s">
        <v>7058</v>
      </c>
      <c r="B2461" s="272" t="s">
        <v>5356</v>
      </c>
      <c r="C2461" s="272" t="s">
        <v>7059</v>
      </c>
      <c r="D2461" s="272" t="s">
        <v>5149</v>
      </c>
      <c r="E2461" s="269" t="s">
        <v>1619</v>
      </c>
      <c r="F2461" s="269" t="s">
        <v>1393</v>
      </c>
      <c r="G2461" s="269" t="s">
        <v>1620</v>
      </c>
      <c r="H2461" s="269" t="s">
        <v>1621</v>
      </c>
    </row>
    <row r="2462" spans="1:8" x14ac:dyDescent="0.25">
      <c r="A2462" s="273" t="s">
        <v>7060</v>
      </c>
      <c r="B2462" s="272" t="s">
        <v>5356</v>
      </c>
      <c r="C2462" s="272" t="s">
        <v>7061</v>
      </c>
      <c r="D2462" s="272" t="s">
        <v>5149</v>
      </c>
      <c r="E2462" s="269" t="s">
        <v>1724</v>
      </c>
      <c r="F2462" s="269" t="s">
        <v>1393</v>
      </c>
      <c r="G2462" s="269" t="s">
        <v>1630</v>
      </c>
      <c r="H2462" s="269" t="s">
        <v>1621</v>
      </c>
    </row>
    <row r="2463" spans="1:8" x14ac:dyDescent="0.25">
      <c r="A2463" s="272" t="s">
        <v>7062</v>
      </c>
      <c r="B2463" s="272" t="s">
        <v>5361</v>
      </c>
      <c r="C2463" s="272" t="s">
        <v>7063</v>
      </c>
      <c r="D2463" s="272" t="s">
        <v>5153</v>
      </c>
      <c r="E2463" s="269" t="s">
        <v>1864</v>
      </c>
      <c r="F2463" s="269" t="s">
        <v>1698</v>
      </c>
      <c r="G2463" s="269" t="s">
        <v>1699</v>
      </c>
      <c r="H2463" s="269" t="s">
        <v>1700</v>
      </c>
    </row>
    <row r="2464" spans="1:8" ht="21" x14ac:dyDescent="0.25">
      <c r="A2464" s="272" t="s">
        <v>7064</v>
      </c>
      <c r="B2464" s="272" t="s">
        <v>5361</v>
      </c>
      <c r="C2464" s="279" t="s">
        <v>7065</v>
      </c>
      <c r="D2464" s="272" t="s">
        <v>5153</v>
      </c>
      <c r="E2464" s="269" t="s">
        <v>1969</v>
      </c>
      <c r="F2464" s="269" t="s">
        <v>1698</v>
      </c>
      <c r="G2464" s="269" t="s">
        <v>1709</v>
      </c>
      <c r="H2464" s="269" t="s">
        <v>1700</v>
      </c>
    </row>
    <row r="2465" spans="1:8" x14ac:dyDescent="0.25">
      <c r="A2465" s="272" t="s">
        <v>7066</v>
      </c>
      <c r="B2465" s="272" t="s">
        <v>5358</v>
      </c>
      <c r="C2465" s="272" t="s">
        <v>7067</v>
      </c>
      <c r="D2465" s="272" t="s">
        <v>5153</v>
      </c>
      <c r="E2465" s="269" t="s">
        <v>6946</v>
      </c>
      <c r="F2465" s="269" t="s">
        <v>1698</v>
      </c>
      <c r="G2465" s="269" t="s">
        <v>1709</v>
      </c>
      <c r="H2465" s="269" t="s">
        <v>1700</v>
      </c>
    </row>
    <row r="2466" spans="1:8" x14ac:dyDescent="0.25">
      <c r="A2466" s="272" t="s">
        <v>7068</v>
      </c>
      <c r="B2466" s="272" t="s">
        <v>5361</v>
      </c>
      <c r="C2466" s="272" t="s">
        <v>7069</v>
      </c>
      <c r="D2466" s="272" t="s">
        <v>5153</v>
      </c>
      <c r="E2466" s="269" t="s">
        <v>1877</v>
      </c>
      <c r="F2466" s="269" t="s">
        <v>1698</v>
      </c>
      <c r="G2466" s="269" t="s">
        <v>1709</v>
      </c>
      <c r="H2466" s="269" t="s">
        <v>1700</v>
      </c>
    </row>
    <row r="2467" spans="1:8" x14ac:dyDescent="0.25">
      <c r="A2467" s="272" t="s">
        <v>7070</v>
      </c>
      <c r="B2467" s="272" t="s">
        <v>5361</v>
      </c>
      <c r="C2467" s="272" t="s">
        <v>7071</v>
      </c>
      <c r="D2467" s="272" t="s">
        <v>5153</v>
      </c>
      <c r="E2467" s="269" t="s">
        <v>1843</v>
      </c>
      <c r="F2467" s="269" t="s">
        <v>1698</v>
      </c>
      <c r="G2467" s="269" t="s">
        <v>1709</v>
      </c>
      <c r="H2467" s="269" t="s">
        <v>1700</v>
      </c>
    </row>
    <row r="2468" spans="1:8" x14ac:dyDescent="0.25">
      <c r="A2468" s="272" t="s">
        <v>7072</v>
      </c>
      <c r="B2468" s="272" t="s">
        <v>5361</v>
      </c>
      <c r="C2468" s="272" t="s">
        <v>7073</v>
      </c>
      <c r="D2468" s="272" t="s">
        <v>5153</v>
      </c>
      <c r="E2468" s="269" t="s">
        <v>3020</v>
      </c>
      <c r="F2468" s="269" t="s">
        <v>1698</v>
      </c>
      <c r="G2468" s="269" t="s">
        <v>1699</v>
      </c>
      <c r="H2468" s="269" t="s">
        <v>1700</v>
      </c>
    </row>
    <row r="2469" spans="1:8" x14ac:dyDescent="0.25">
      <c r="A2469" s="272" t="s">
        <v>7074</v>
      </c>
      <c r="B2469" s="272" t="s">
        <v>5361</v>
      </c>
      <c r="C2469" s="272" t="s">
        <v>7075</v>
      </c>
      <c r="D2469" s="272" t="s">
        <v>5153</v>
      </c>
      <c r="E2469" s="269" t="s">
        <v>1708</v>
      </c>
      <c r="F2469" s="269" t="s">
        <v>1698</v>
      </c>
      <c r="G2469" s="269" t="s">
        <v>1709</v>
      </c>
      <c r="H2469" s="269" t="s">
        <v>1700</v>
      </c>
    </row>
    <row r="2470" spans="1:8" x14ac:dyDescent="0.25">
      <c r="A2470" s="273" t="s">
        <v>7076</v>
      </c>
      <c r="B2470" s="272" t="s">
        <v>5356</v>
      </c>
      <c r="C2470" s="272" t="s">
        <v>7077</v>
      </c>
      <c r="D2470" s="272" t="s">
        <v>5149</v>
      </c>
      <c r="E2470" s="269" t="s">
        <v>1625</v>
      </c>
      <c r="F2470" s="269" t="s">
        <v>1393</v>
      </c>
      <c r="G2470" s="269" t="s">
        <v>1630</v>
      </c>
      <c r="H2470" s="269" t="s">
        <v>1621</v>
      </c>
    </row>
    <row r="2471" spans="1:8" x14ac:dyDescent="0.25">
      <c r="A2471" s="273" t="s">
        <v>7078</v>
      </c>
      <c r="B2471" s="272" t="s">
        <v>5356</v>
      </c>
      <c r="C2471" s="272" t="s">
        <v>7079</v>
      </c>
      <c r="D2471" s="272" t="s">
        <v>5149</v>
      </c>
      <c r="E2471" s="269" t="s">
        <v>1724</v>
      </c>
      <c r="F2471" s="269" t="s">
        <v>1393</v>
      </c>
      <c r="G2471" s="269" t="s">
        <v>1630</v>
      </c>
      <c r="H2471" s="269" t="s">
        <v>1621</v>
      </c>
    </row>
    <row r="2472" spans="1:8" x14ac:dyDescent="0.25">
      <c r="A2472" s="272" t="s">
        <v>7080</v>
      </c>
      <c r="B2472" s="272" t="s">
        <v>5361</v>
      </c>
      <c r="C2472" s="272" t="s">
        <v>7081</v>
      </c>
      <c r="D2472" s="272" t="s">
        <v>5153</v>
      </c>
      <c r="E2472" s="269" t="s">
        <v>1877</v>
      </c>
      <c r="F2472" s="269" t="s">
        <v>1698</v>
      </c>
      <c r="G2472" s="269" t="s">
        <v>1709</v>
      </c>
      <c r="H2472" s="269" t="s">
        <v>1700</v>
      </c>
    </row>
    <row r="2473" spans="1:8" ht="21" x14ac:dyDescent="0.25">
      <c r="A2473" s="272" t="s">
        <v>7082</v>
      </c>
      <c r="B2473" s="272" t="s">
        <v>5358</v>
      </c>
      <c r="C2473" s="279" t="s">
        <v>7083</v>
      </c>
      <c r="D2473" s="272" t="s">
        <v>5153</v>
      </c>
      <c r="E2473" s="269" t="s">
        <v>2763</v>
      </c>
      <c r="F2473" s="269" t="s">
        <v>1698</v>
      </c>
      <c r="G2473" s="269" t="s">
        <v>1709</v>
      </c>
      <c r="H2473" s="269" t="s">
        <v>1700</v>
      </c>
    </row>
    <row r="2474" spans="1:8" x14ac:dyDescent="0.25">
      <c r="A2474" s="272" t="s">
        <v>7084</v>
      </c>
      <c r="B2474" s="272" t="s">
        <v>5361</v>
      </c>
      <c r="C2474" s="272" t="s">
        <v>7085</v>
      </c>
      <c r="D2474" s="272" t="s">
        <v>5153</v>
      </c>
      <c r="E2474" s="269" t="s">
        <v>1741</v>
      </c>
      <c r="F2474" s="269" t="s">
        <v>1698</v>
      </c>
      <c r="G2474" s="269" t="s">
        <v>1699</v>
      </c>
      <c r="H2474" s="269" t="s">
        <v>1700</v>
      </c>
    </row>
    <row r="2475" spans="1:8" x14ac:dyDescent="0.25">
      <c r="A2475" s="272" t="s">
        <v>7086</v>
      </c>
      <c r="B2475" s="272" t="s">
        <v>5361</v>
      </c>
      <c r="C2475" s="272" t="s">
        <v>7087</v>
      </c>
      <c r="D2475" s="272" t="s">
        <v>7003</v>
      </c>
      <c r="E2475" s="269" t="s">
        <v>4799</v>
      </c>
      <c r="F2475" s="269" t="s">
        <v>1698</v>
      </c>
      <c r="G2475" s="269" t="s">
        <v>1699</v>
      </c>
      <c r="H2475" s="269" t="s">
        <v>1700</v>
      </c>
    </row>
    <row r="2476" spans="1:8" x14ac:dyDescent="0.25">
      <c r="A2476" s="272" t="s">
        <v>7088</v>
      </c>
      <c r="B2476" s="272" t="s">
        <v>5361</v>
      </c>
      <c r="C2476" s="272" t="s">
        <v>7089</v>
      </c>
      <c r="D2476" s="272" t="s">
        <v>5153</v>
      </c>
      <c r="E2476" s="269" t="s">
        <v>1979</v>
      </c>
      <c r="F2476" s="269" t="s">
        <v>1698</v>
      </c>
      <c r="G2476" s="269" t="s">
        <v>1709</v>
      </c>
      <c r="H2476" s="269" t="s">
        <v>1700</v>
      </c>
    </row>
    <row r="2477" spans="1:8" x14ac:dyDescent="0.25">
      <c r="A2477" s="273" t="s">
        <v>7090</v>
      </c>
      <c r="B2477" s="272" t="s">
        <v>5356</v>
      </c>
      <c r="C2477" s="272" t="s">
        <v>7091</v>
      </c>
      <c r="D2477" s="272" t="s">
        <v>5149</v>
      </c>
      <c r="E2477" s="269" t="s">
        <v>1619</v>
      </c>
      <c r="F2477" s="269" t="s">
        <v>1393</v>
      </c>
      <c r="G2477" s="269" t="s">
        <v>1620</v>
      </c>
      <c r="H2477" s="269" t="s">
        <v>1621</v>
      </c>
    </row>
    <row r="2478" spans="1:8" x14ac:dyDescent="0.25">
      <c r="A2478" s="273" t="s">
        <v>7092</v>
      </c>
      <c r="B2478" s="272" t="s">
        <v>5356</v>
      </c>
      <c r="C2478" s="272" t="s">
        <v>7093</v>
      </c>
      <c r="D2478" s="272" t="s">
        <v>5149</v>
      </c>
      <c r="E2478" s="269" t="s">
        <v>2092</v>
      </c>
      <c r="F2478" s="269" t="s">
        <v>1393</v>
      </c>
      <c r="G2478" s="269" t="s">
        <v>1678</v>
      </c>
      <c r="H2478" s="269" t="s">
        <v>1621</v>
      </c>
    </row>
    <row r="2479" spans="1:8" x14ac:dyDescent="0.25">
      <c r="A2479" s="272" t="s">
        <v>7094</v>
      </c>
      <c r="B2479" s="272" t="s">
        <v>5361</v>
      </c>
      <c r="C2479" s="272" t="s">
        <v>7095</v>
      </c>
      <c r="D2479" s="272" t="s">
        <v>5153</v>
      </c>
      <c r="E2479" s="269" t="s">
        <v>1929</v>
      </c>
      <c r="F2479" s="269" t="s">
        <v>1698</v>
      </c>
      <c r="G2479" s="269" t="s">
        <v>1699</v>
      </c>
      <c r="H2479" s="269" t="s">
        <v>1700</v>
      </c>
    </row>
    <row r="2480" spans="1:8" x14ac:dyDescent="0.25">
      <c r="A2480" s="273" t="s">
        <v>7096</v>
      </c>
      <c r="B2480" s="272" t="s">
        <v>5356</v>
      </c>
      <c r="C2480" s="272" t="s">
        <v>7097</v>
      </c>
      <c r="D2480" s="272" t="s">
        <v>5149</v>
      </c>
      <c r="E2480" s="269" t="s">
        <v>1677</v>
      </c>
      <c r="F2480" s="269" t="s">
        <v>1393</v>
      </c>
      <c r="G2480" s="269" t="s">
        <v>1678</v>
      </c>
      <c r="H2480" s="269" t="s">
        <v>1621</v>
      </c>
    </row>
    <row r="2481" spans="1:8" x14ac:dyDescent="0.25">
      <c r="A2481" s="273" t="s">
        <v>7098</v>
      </c>
      <c r="B2481" s="272" t="s">
        <v>5356</v>
      </c>
      <c r="C2481" s="272" t="s">
        <v>7099</v>
      </c>
      <c r="D2481" s="272" t="s">
        <v>5149</v>
      </c>
      <c r="E2481" s="269" t="s">
        <v>1759</v>
      </c>
      <c r="F2481" s="269" t="s">
        <v>1393</v>
      </c>
      <c r="G2481" s="269" t="s">
        <v>1630</v>
      </c>
      <c r="H2481" s="269" t="s">
        <v>1621</v>
      </c>
    </row>
    <row r="2482" spans="1:8" x14ac:dyDescent="0.25">
      <c r="A2482" s="272" t="s">
        <v>7100</v>
      </c>
      <c r="B2482" s="272" t="s">
        <v>5361</v>
      </c>
      <c r="C2482" s="272" t="s">
        <v>7101</v>
      </c>
      <c r="D2482" s="272" t="s">
        <v>5153</v>
      </c>
      <c r="E2482" s="269" t="s">
        <v>1864</v>
      </c>
      <c r="F2482" s="269" t="s">
        <v>1698</v>
      </c>
      <c r="G2482" s="269" t="s">
        <v>1699</v>
      </c>
      <c r="H2482" s="269" t="s">
        <v>1700</v>
      </c>
    </row>
    <row r="2483" spans="1:8" x14ac:dyDescent="0.25">
      <c r="A2483" s="272" t="s">
        <v>7102</v>
      </c>
      <c r="B2483" s="272" t="s">
        <v>5361</v>
      </c>
      <c r="C2483" s="272" t="s">
        <v>7103</v>
      </c>
      <c r="D2483" s="272" t="s">
        <v>5153</v>
      </c>
      <c r="E2483" s="269" t="s">
        <v>1979</v>
      </c>
      <c r="F2483" s="269" t="s">
        <v>1698</v>
      </c>
      <c r="G2483" s="269" t="s">
        <v>1709</v>
      </c>
      <c r="H2483" s="269" t="s">
        <v>1700</v>
      </c>
    </row>
    <row r="2484" spans="1:8" ht="21" x14ac:dyDescent="0.25">
      <c r="A2484" s="272" t="s">
        <v>7104</v>
      </c>
      <c r="B2484" s="272" t="s">
        <v>5361</v>
      </c>
      <c r="C2484" s="279" t="s">
        <v>7105</v>
      </c>
      <c r="D2484" s="272" t="s">
        <v>5153</v>
      </c>
      <c r="E2484" s="269" t="s">
        <v>1969</v>
      </c>
      <c r="F2484" s="269" t="s">
        <v>1698</v>
      </c>
      <c r="G2484" s="269" t="s">
        <v>1709</v>
      </c>
      <c r="H2484" s="269" t="s">
        <v>1700</v>
      </c>
    </row>
    <row r="2485" spans="1:8" x14ac:dyDescent="0.25">
      <c r="A2485" s="273" t="s">
        <v>7106</v>
      </c>
      <c r="B2485" s="272" t="s">
        <v>5381</v>
      </c>
      <c r="C2485" s="272" t="s">
        <v>7107</v>
      </c>
      <c r="D2485" s="272" t="s">
        <v>5149</v>
      </c>
      <c r="E2485" s="269" t="s">
        <v>2222</v>
      </c>
      <c r="F2485" s="269" t="s">
        <v>1393</v>
      </c>
      <c r="G2485" s="269" t="s">
        <v>1678</v>
      </c>
      <c r="H2485" s="269" t="s">
        <v>1621</v>
      </c>
    </row>
    <row r="2486" spans="1:8" ht="21" x14ac:dyDescent="0.25">
      <c r="A2486" s="272" t="s">
        <v>7108</v>
      </c>
      <c r="B2486" s="272" t="s">
        <v>5361</v>
      </c>
      <c r="C2486" s="279" t="s">
        <v>7109</v>
      </c>
      <c r="D2486" s="272" t="s">
        <v>5153</v>
      </c>
      <c r="E2486" s="269" t="s">
        <v>1741</v>
      </c>
      <c r="F2486" s="269" t="s">
        <v>1698</v>
      </c>
      <c r="G2486" s="269" t="s">
        <v>1699</v>
      </c>
      <c r="H2486" s="269" t="s">
        <v>1700</v>
      </c>
    </row>
    <row r="2487" spans="1:8" x14ac:dyDescent="0.25">
      <c r="A2487" s="272" t="s">
        <v>7110</v>
      </c>
      <c r="B2487" s="272" t="s">
        <v>5361</v>
      </c>
      <c r="C2487" s="272" t="s">
        <v>7111</v>
      </c>
      <c r="D2487" s="272" t="s">
        <v>5153</v>
      </c>
      <c r="E2487" s="269" t="s">
        <v>1708</v>
      </c>
      <c r="F2487" s="269" t="s">
        <v>1698</v>
      </c>
      <c r="G2487" s="269" t="s">
        <v>1709</v>
      </c>
      <c r="H2487" s="269" t="s">
        <v>1700</v>
      </c>
    </row>
    <row r="2488" spans="1:8" ht="21" x14ac:dyDescent="0.25">
      <c r="A2488" s="272" t="s">
        <v>7112</v>
      </c>
      <c r="B2488" s="272" t="s">
        <v>5358</v>
      </c>
      <c r="C2488" s="279" t="s">
        <v>7113</v>
      </c>
      <c r="D2488" s="272" t="s">
        <v>5153</v>
      </c>
      <c r="E2488" s="269" t="s">
        <v>2763</v>
      </c>
      <c r="F2488" s="269" t="s">
        <v>1698</v>
      </c>
      <c r="G2488" s="269" t="s">
        <v>1709</v>
      </c>
      <c r="H2488" s="269" t="s">
        <v>1700</v>
      </c>
    </row>
    <row r="2489" spans="1:8" x14ac:dyDescent="0.25">
      <c r="A2489" s="273" t="s">
        <v>7114</v>
      </c>
      <c r="B2489" s="272" t="s">
        <v>5381</v>
      </c>
      <c r="C2489" s="272" t="s">
        <v>7115</v>
      </c>
      <c r="D2489" s="272" t="s">
        <v>5149</v>
      </c>
      <c r="E2489" s="269" t="s">
        <v>2222</v>
      </c>
      <c r="F2489" s="269" t="s">
        <v>1393</v>
      </c>
      <c r="G2489" s="269" t="s">
        <v>1678</v>
      </c>
      <c r="H2489" s="269" t="s">
        <v>1621</v>
      </c>
    </row>
    <row r="2490" spans="1:8" x14ac:dyDescent="0.25">
      <c r="A2490" s="273" t="s">
        <v>7116</v>
      </c>
      <c r="B2490" s="272" t="s">
        <v>5356</v>
      </c>
      <c r="C2490" s="272" t="s">
        <v>7117</v>
      </c>
      <c r="D2490" s="272" t="s">
        <v>5149</v>
      </c>
      <c r="E2490" s="269" t="s">
        <v>1724</v>
      </c>
      <c r="F2490" s="269" t="s">
        <v>1393</v>
      </c>
      <c r="G2490" s="269" t="s">
        <v>1630</v>
      </c>
      <c r="H2490" s="269" t="s">
        <v>1621</v>
      </c>
    </row>
    <row r="2491" spans="1:8" x14ac:dyDescent="0.25">
      <c r="A2491" s="273" t="s">
        <v>7118</v>
      </c>
      <c r="B2491" s="272" t="s">
        <v>5356</v>
      </c>
      <c r="C2491" s="272" t="s">
        <v>7119</v>
      </c>
      <c r="D2491" s="272" t="s">
        <v>5149</v>
      </c>
      <c r="E2491" s="269" t="s">
        <v>1619</v>
      </c>
      <c r="F2491" s="269" t="s">
        <v>1393</v>
      </c>
      <c r="G2491" s="269" t="s">
        <v>1620</v>
      </c>
      <c r="H2491" s="269" t="s">
        <v>1621</v>
      </c>
    </row>
    <row r="2492" spans="1:8" ht="31.5" x14ac:dyDescent="0.25">
      <c r="A2492" s="272" t="s">
        <v>7120</v>
      </c>
      <c r="B2492" s="272" t="s">
        <v>5361</v>
      </c>
      <c r="C2492" s="279" t="s">
        <v>7121</v>
      </c>
      <c r="D2492" s="272" t="s">
        <v>5153</v>
      </c>
      <c r="E2492" s="269" t="s">
        <v>1708</v>
      </c>
      <c r="F2492" s="269" t="s">
        <v>1698</v>
      </c>
      <c r="G2492" s="269" t="s">
        <v>1709</v>
      </c>
      <c r="H2492" s="269" t="s">
        <v>1700</v>
      </c>
    </row>
    <row r="2493" spans="1:8" x14ac:dyDescent="0.25">
      <c r="A2493" s="273" t="s">
        <v>7122</v>
      </c>
      <c r="B2493" s="272" t="s">
        <v>5356</v>
      </c>
      <c r="C2493" s="272" t="s">
        <v>7123</v>
      </c>
      <c r="D2493" s="272" t="s">
        <v>5149</v>
      </c>
      <c r="E2493" s="269" t="s">
        <v>1721</v>
      </c>
      <c r="F2493" s="269" t="s">
        <v>1393</v>
      </c>
      <c r="G2493" s="269" t="s">
        <v>1649</v>
      </c>
      <c r="H2493" s="269" t="s">
        <v>1621</v>
      </c>
    </row>
    <row r="2494" spans="1:8" x14ac:dyDescent="0.25">
      <c r="A2494" s="273" t="s">
        <v>7124</v>
      </c>
      <c r="B2494" s="272" t="s">
        <v>5356</v>
      </c>
      <c r="C2494" s="272" t="s">
        <v>7125</v>
      </c>
      <c r="D2494" s="272" t="s">
        <v>5149</v>
      </c>
      <c r="E2494" s="269" t="s">
        <v>1759</v>
      </c>
      <c r="F2494" s="269" t="s">
        <v>1393</v>
      </c>
      <c r="G2494" s="269" t="s">
        <v>1630</v>
      </c>
      <c r="H2494" s="269" t="s">
        <v>1621</v>
      </c>
    </row>
    <row r="2495" spans="1:8" x14ac:dyDescent="0.25">
      <c r="A2495" s="273" t="s">
        <v>7126</v>
      </c>
      <c r="B2495" s="272" t="s">
        <v>5356</v>
      </c>
      <c r="C2495" s="272" t="s">
        <v>7127</v>
      </c>
      <c r="D2495" s="272" t="s">
        <v>5149</v>
      </c>
      <c r="E2495" s="269" t="s">
        <v>1724</v>
      </c>
      <c r="F2495" s="269" t="s">
        <v>1393</v>
      </c>
      <c r="G2495" s="269" t="s">
        <v>1630</v>
      </c>
      <c r="H2495" s="269" t="s">
        <v>1621</v>
      </c>
    </row>
    <row r="2496" spans="1:8" x14ac:dyDescent="0.25">
      <c r="A2496" s="273" t="s">
        <v>7128</v>
      </c>
      <c r="B2496" s="272" t="s">
        <v>5356</v>
      </c>
      <c r="C2496" s="272" t="s">
        <v>7129</v>
      </c>
      <c r="D2496" s="272" t="s">
        <v>5149</v>
      </c>
      <c r="E2496" s="269" t="s">
        <v>2092</v>
      </c>
      <c r="F2496" s="269" t="s">
        <v>1393</v>
      </c>
      <c r="G2496" s="269" t="s">
        <v>1678</v>
      </c>
      <c r="H2496" s="269" t="s">
        <v>1621</v>
      </c>
    </row>
    <row r="2497" spans="1:8" x14ac:dyDescent="0.25">
      <c r="A2497" s="272" t="s">
        <v>7130</v>
      </c>
      <c r="B2497" s="272" t="s">
        <v>5358</v>
      </c>
      <c r="C2497" s="272" t="s">
        <v>7131</v>
      </c>
      <c r="D2497" s="272" t="s">
        <v>5153</v>
      </c>
      <c r="E2497" s="269" t="s">
        <v>6923</v>
      </c>
      <c r="F2497" s="269" t="s">
        <v>1698</v>
      </c>
      <c r="G2497" s="269" t="s">
        <v>1709</v>
      </c>
      <c r="H2497" s="269" t="s">
        <v>1700</v>
      </c>
    </row>
    <row r="2498" spans="1:8" x14ac:dyDescent="0.25">
      <c r="A2498" s="272" t="s">
        <v>7132</v>
      </c>
      <c r="B2498" s="272" t="s">
        <v>5361</v>
      </c>
      <c r="C2498" s="272" t="s">
        <v>7133</v>
      </c>
      <c r="D2498" s="272" t="s">
        <v>5153</v>
      </c>
      <c r="E2498" s="269" t="s">
        <v>1708</v>
      </c>
      <c r="F2498" s="269" t="s">
        <v>1698</v>
      </c>
      <c r="G2498" s="269" t="s">
        <v>1709</v>
      </c>
      <c r="H2498" s="269" t="s">
        <v>1700</v>
      </c>
    </row>
    <row r="2499" spans="1:8" x14ac:dyDescent="0.25">
      <c r="A2499" s="272" t="s">
        <v>7134</v>
      </c>
      <c r="B2499" s="272" t="s">
        <v>5361</v>
      </c>
      <c r="C2499" s="272" t="s">
        <v>7135</v>
      </c>
      <c r="D2499" s="272" t="s">
        <v>5153</v>
      </c>
      <c r="E2499" s="269" t="s">
        <v>1708</v>
      </c>
      <c r="F2499" s="269" t="s">
        <v>1698</v>
      </c>
      <c r="G2499" s="269" t="s">
        <v>1709</v>
      </c>
      <c r="H2499" s="269" t="s">
        <v>1700</v>
      </c>
    </row>
    <row r="2500" spans="1:8" x14ac:dyDescent="0.25">
      <c r="A2500" s="273" t="s">
        <v>7136</v>
      </c>
      <c r="B2500" s="272" t="s">
        <v>5356</v>
      </c>
      <c r="C2500" s="272" t="s">
        <v>7137</v>
      </c>
      <c r="D2500" s="272" t="s">
        <v>5149</v>
      </c>
      <c r="E2500" s="269" t="s">
        <v>1619</v>
      </c>
      <c r="F2500" s="269" t="s">
        <v>1393</v>
      </c>
      <c r="G2500" s="269" t="s">
        <v>1620</v>
      </c>
      <c r="H2500" s="269" t="s">
        <v>1621</v>
      </c>
    </row>
    <row r="2501" spans="1:8" x14ac:dyDescent="0.25">
      <c r="A2501" s="272" t="s">
        <v>7138</v>
      </c>
      <c r="B2501" s="272" t="s">
        <v>5361</v>
      </c>
      <c r="C2501" s="272" t="s">
        <v>7139</v>
      </c>
      <c r="D2501" s="272" t="s">
        <v>5153</v>
      </c>
      <c r="E2501" s="269" t="s">
        <v>1741</v>
      </c>
      <c r="F2501" s="269" t="s">
        <v>1698</v>
      </c>
      <c r="G2501" s="269" t="s">
        <v>1699</v>
      </c>
      <c r="H2501" s="269" t="s">
        <v>1700</v>
      </c>
    </row>
    <row r="2502" spans="1:8" x14ac:dyDescent="0.25">
      <c r="A2502" s="273" t="s">
        <v>7140</v>
      </c>
      <c r="B2502" s="272" t="s">
        <v>5356</v>
      </c>
      <c r="C2502" s="272" t="s">
        <v>7141</v>
      </c>
      <c r="D2502" s="272" t="s">
        <v>5149</v>
      </c>
      <c r="E2502" s="269" t="s">
        <v>1721</v>
      </c>
      <c r="F2502" s="269" t="s">
        <v>1393</v>
      </c>
      <c r="G2502" s="269" t="s">
        <v>1649</v>
      </c>
      <c r="H2502" s="269" t="s">
        <v>1621</v>
      </c>
    </row>
    <row r="2503" spans="1:8" x14ac:dyDescent="0.25">
      <c r="A2503" s="273" t="s">
        <v>7142</v>
      </c>
      <c r="B2503" s="272" t="s">
        <v>5356</v>
      </c>
      <c r="C2503" s="272" t="s">
        <v>7143</v>
      </c>
      <c r="D2503" s="272" t="s">
        <v>5149</v>
      </c>
      <c r="E2503" s="269" t="s">
        <v>1644</v>
      </c>
      <c r="F2503" s="269" t="s">
        <v>1393</v>
      </c>
      <c r="G2503" s="269" t="s">
        <v>1630</v>
      </c>
      <c r="H2503" s="269" t="s">
        <v>1621</v>
      </c>
    </row>
    <row r="2504" spans="1:8" x14ac:dyDescent="0.25">
      <c r="A2504" s="272" t="s">
        <v>7144</v>
      </c>
      <c r="B2504" s="272" t="s">
        <v>5361</v>
      </c>
      <c r="C2504" s="272" t="s">
        <v>7145</v>
      </c>
      <c r="D2504" s="272" t="s">
        <v>5153</v>
      </c>
      <c r="E2504" s="269" t="s">
        <v>1853</v>
      </c>
      <c r="F2504" s="269" t="s">
        <v>1698</v>
      </c>
      <c r="G2504" s="269" t="s">
        <v>1699</v>
      </c>
      <c r="H2504" s="269" t="s">
        <v>1700</v>
      </c>
    </row>
    <row r="2505" spans="1:8" x14ac:dyDescent="0.25">
      <c r="A2505" s="273" t="s">
        <v>7146</v>
      </c>
      <c r="B2505" s="272" t="s">
        <v>5356</v>
      </c>
      <c r="C2505" s="272" t="s">
        <v>7147</v>
      </c>
      <c r="D2505" s="272" t="s">
        <v>5149</v>
      </c>
      <c r="E2505" s="269" t="s">
        <v>2092</v>
      </c>
      <c r="F2505" s="269" t="s">
        <v>1393</v>
      </c>
      <c r="G2505" s="269" t="s">
        <v>1678</v>
      </c>
      <c r="H2505" s="269" t="s">
        <v>1621</v>
      </c>
    </row>
    <row r="2506" spans="1:8" x14ac:dyDescent="0.25">
      <c r="A2506" s="273" t="s">
        <v>7148</v>
      </c>
      <c r="B2506" s="272" t="s">
        <v>5356</v>
      </c>
      <c r="C2506" s="272" t="s">
        <v>7149</v>
      </c>
      <c r="D2506" s="272" t="s">
        <v>5149</v>
      </c>
      <c r="E2506" s="269" t="s">
        <v>1767</v>
      </c>
      <c r="F2506" s="269" t="s">
        <v>1393</v>
      </c>
      <c r="G2506" s="269" t="s">
        <v>1678</v>
      </c>
      <c r="H2506" s="269" t="s">
        <v>1621</v>
      </c>
    </row>
    <row r="2507" spans="1:8" x14ac:dyDescent="0.25">
      <c r="A2507" s="273" t="s">
        <v>7150</v>
      </c>
      <c r="B2507" s="272" t="s">
        <v>5356</v>
      </c>
      <c r="C2507" s="272" t="s">
        <v>7151</v>
      </c>
      <c r="D2507" s="272" t="s">
        <v>5149</v>
      </c>
      <c r="E2507" s="269" t="s">
        <v>1677</v>
      </c>
      <c r="F2507" s="269" t="s">
        <v>1393</v>
      </c>
      <c r="G2507" s="269" t="s">
        <v>1678</v>
      </c>
      <c r="H2507" s="269" t="s">
        <v>1621</v>
      </c>
    </row>
    <row r="2508" spans="1:8" x14ac:dyDescent="0.25">
      <c r="A2508" s="272" t="s">
        <v>7152</v>
      </c>
      <c r="B2508" s="272" t="s">
        <v>5361</v>
      </c>
      <c r="C2508" s="272" t="s">
        <v>7153</v>
      </c>
      <c r="D2508" s="272" t="s">
        <v>7003</v>
      </c>
      <c r="E2508" s="269" t="s">
        <v>4799</v>
      </c>
      <c r="F2508" s="269" t="s">
        <v>1698</v>
      </c>
      <c r="G2508" s="269" t="s">
        <v>1699</v>
      </c>
      <c r="H2508" s="269" t="s">
        <v>1700</v>
      </c>
    </row>
    <row r="2509" spans="1:8" x14ac:dyDescent="0.25">
      <c r="A2509" s="272" t="s">
        <v>7154</v>
      </c>
      <c r="B2509" s="272" t="s">
        <v>5361</v>
      </c>
      <c r="C2509" s="272" t="s">
        <v>7155</v>
      </c>
      <c r="D2509" s="272" t="s">
        <v>5153</v>
      </c>
      <c r="E2509" s="269" t="s">
        <v>3020</v>
      </c>
      <c r="F2509" s="269" t="s">
        <v>1698</v>
      </c>
      <c r="G2509" s="269" t="s">
        <v>1699</v>
      </c>
      <c r="H2509" s="269" t="s">
        <v>1700</v>
      </c>
    </row>
    <row r="2510" spans="1:8" x14ac:dyDescent="0.25">
      <c r="A2510" s="272" t="s">
        <v>7156</v>
      </c>
      <c r="B2510" s="272" t="s">
        <v>5358</v>
      </c>
      <c r="C2510" s="272" t="s">
        <v>7157</v>
      </c>
      <c r="D2510" s="272" t="s">
        <v>5153</v>
      </c>
      <c r="E2510" s="269" t="s">
        <v>3074</v>
      </c>
      <c r="F2510" s="269" t="s">
        <v>1698</v>
      </c>
      <c r="G2510" s="269" t="s">
        <v>1699</v>
      </c>
      <c r="H2510" s="269" t="s">
        <v>1700</v>
      </c>
    </row>
    <row r="2511" spans="1:8" x14ac:dyDescent="0.25">
      <c r="A2511" s="272" t="s">
        <v>7158</v>
      </c>
      <c r="B2511" s="272" t="s">
        <v>5361</v>
      </c>
      <c r="C2511" s="272" t="s">
        <v>7159</v>
      </c>
      <c r="D2511" s="272" t="s">
        <v>5153</v>
      </c>
      <c r="E2511" s="269" t="s">
        <v>1843</v>
      </c>
      <c r="F2511" s="269" t="s">
        <v>1698</v>
      </c>
      <c r="G2511" s="269" t="s">
        <v>1709</v>
      </c>
      <c r="H2511" s="269" t="s">
        <v>1700</v>
      </c>
    </row>
    <row r="2512" spans="1:8" x14ac:dyDescent="0.25">
      <c r="A2512" s="272" t="s">
        <v>7160</v>
      </c>
      <c r="B2512" s="272" t="s">
        <v>5358</v>
      </c>
      <c r="C2512" s="272" t="s">
        <v>7161</v>
      </c>
      <c r="D2512" s="272" t="s">
        <v>5153</v>
      </c>
      <c r="E2512" s="269" t="s">
        <v>4639</v>
      </c>
      <c r="F2512" s="269" t="s">
        <v>1698</v>
      </c>
      <c r="G2512" s="269" t="s">
        <v>1709</v>
      </c>
      <c r="H2512" s="269" t="s">
        <v>1700</v>
      </c>
    </row>
    <row r="2513" spans="1:8" x14ac:dyDescent="0.25">
      <c r="A2513" s="273" t="s">
        <v>7162</v>
      </c>
      <c r="B2513" s="272" t="s">
        <v>5356</v>
      </c>
      <c r="C2513" s="272" t="s">
        <v>7163</v>
      </c>
      <c r="D2513" s="272" t="s">
        <v>5149</v>
      </c>
      <c r="E2513" s="269" t="s">
        <v>1635</v>
      </c>
      <c r="F2513" s="269" t="s">
        <v>1393</v>
      </c>
      <c r="G2513" s="269" t="s">
        <v>1620</v>
      </c>
      <c r="H2513" s="269" t="s">
        <v>1621</v>
      </c>
    </row>
    <row r="2514" spans="1:8" x14ac:dyDescent="0.25">
      <c r="A2514" s="273" t="s">
        <v>7164</v>
      </c>
      <c r="B2514" s="272" t="s">
        <v>5350</v>
      </c>
      <c r="C2514" s="272" t="s">
        <v>7165</v>
      </c>
      <c r="D2514" s="272" t="s">
        <v>5149</v>
      </c>
      <c r="E2514" s="269" t="s">
        <v>1724</v>
      </c>
      <c r="F2514" s="269" t="s">
        <v>1393</v>
      </c>
      <c r="G2514" s="269" t="s">
        <v>1630</v>
      </c>
      <c r="H2514" s="269" t="s">
        <v>1621</v>
      </c>
    </row>
    <row r="2515" spans="1:8" x14ac:dyDescent="0.25">
      <c r="A2515" s="273" t="s">
        <v>7166</v>
      </c>
      <c r="B2515" s="272" t="s">
        <v>5356</v>
      </c>
      <c r="C2515" s="272" t="s">
        <v>7167</v>
      </c>
      <c r="D2515" s="272" t="s">
        <v>5149</v>
      </c>
      <c r="E2515" s="269" t="s">
        <v>1724</v>
      </c>
      <c r="F2515" s="269" t="s">
        <v>1393</v>
      </c>
      <c r="G2515" s="269" t="s">
        <v>1630</v>
      </c>
      <c r="H2515" s="269" t="s">
        <v>1621</v>
      </c>
    </row>
    <row r="2516" spans="1:8" x14ac:dyDescent="0.25">
      <c r="A2516" s="273" t="s">
        <v>7168</v>
      </c>
      <c r="B2516" s="272" t="s">
        <v>5356</v>
      </c>
      <c r="C2516" s="272" t="s">
        <v>7169</v>
      </c>
      <c r="D2516" s="272" t="s">
        <v>5149</v>
      </c>
      <c r="E2516" s="269" t="s">
        <v>1721</v>
      </c>
      <c r="F2516" s="269" t="s">
        <v>1393</v>
      </c>
      <c r="G2516" s="269" t="s">
        <v>1649</v>
      </c>
      <c r="H2516" s="269" t="s">
        <v>1621</v>
      </c>
    </row>
    <row r="2517" spans="1:8" x14ac:dyDescent="0.25">
      <c r="A2517" s="273" t="s">
        <v>7170</v>
      </c>
      <c r="B2517" s="272" t="s">
        <v>5381</v>
      </c>
      <c r="C2517" s="272" t="s">
        <v>7171</v>
      </c>
      <c r="D2517" s="272" t="s">
        <v>5149</v>
      </c>
      <c r="E2517" s="269" t="s">
        <v>2222</v>
      </c>
      <c r="F2517" s="269" t="s">
        <v>1393</v>
      </c>
      <c r="G2517" s="269" t="s">
        <v>1678</v>
      </c>
      <c r="H2517" s="269" t="s">
        <v>1621</v>
      </c>
    </row>
    <row r="2518" spans="1:8" x14ac:dyDescent="0.25">
      <c r="A2518" s="273" t="s">
        <v>7172</v>
      </c>
      <c r="B2518" s="272" t="s">
        <v>5356</v>
      </c>
      <c r="C2518" s="272" t="s">
        <v>7173</v>
      </c>
      <c r="D2518" s="272" t="s">
        <v>5149</v>
      </c>
      <c r="E2518" s="269" t="s">
        <v>1962</v>
      </c>
      <c r="F2518" s="269" t="s">
        <v>1393</v>
      </c>
      <c r="G2518" s="269" t="s">
        <v>1620</v>
      </c>
      <c r="H2518" s="269" t="s">
        <v>1621</v>
      </c>
    </row>
    <row r="2519" spans="1:8" x14ac:dyDescent="0.25">
      <c r="A2519" s="273" t="s">
        <v>7174</v>
      </c>
      <c r="B2519" s="272" t="s">
        <v>5356</v>
      </c>
      <c r="C2519" s="272" t="s">
        <v>7175</v>
      </c>
      <c r="D2519" s="272" t="s">
        <v>5149</v>
      </c>
      <c r="E2519" s="269" t="s">
        <v>1619</v>
      </c>
      <c r="F2519" s="269" t="s">
        <v>1393</v>
      </c>
      <c r="G2519" s="269" t="s">
        <v>1620</v>
      </c>
      <c r="H2519" s="269" t="s">
        <v>1621</v>
      </c>
    </row>
    <row r="2520" spans="1:8" x14ac:dyDescent="0.25">
      <c r="A2520" s="273" t="s">
        <v>7176</v>
      </c>
      <c r="B2520" s="272" t="s">
        <v>5356</v>
      </c>
      <c r="C2520" s="272" t="s">
        <v>7177</v>
      </c>
      <c r="D2520" s="272" t="s">
        <v>5149</v>
      </c>
      <c r="E2520" s="269" t="s">
        <v>1619</v>
      </c>
      <c r="F2520" s="269" t="s">
        <v>1393</v>
      </c>
      <c r="G2520" s="269" t="s">
        <v>1620</v>
      </c>
      <c r="H2520" s="269" t="s">
        <v>1621</v>
      </c>
    </row>
    <row r="2521" spans="1:8" x14ac:dyDescent="0.25">
      <c r="A2521" s="273" t="s">
        <v>7178</v>
      </c>
      <c r="B2521" s="272" t="s">
        <v>5356</v>
      </c>
      <c r="C2521" s="272" t="s">
        <v>7179</v>
      </c>
      <c r="D2521" s="272" t="s">
        <v>5149</v>
      </c>
      <c r="E2521" s="269" t="s">
        <v>1619</v>
      </c>
      <c r="F2521" s="269" t="s">
        <v>1393</v>
      </c>
      <c r="G2521" s="269" t="s">
        <v>1620</v>
      </c>
      <c r="H2521" s="269" t="s">
        <v>1621</v>
      </c>
    </row>
    <row r="2522" spans="1:8" x14ac:dyDescent="0.25">
      <c r="A2522" s="273" t="s">
        <v>7180</v>
      </c>
      <c r="B2522" s="272" t="s">
        <v>5356</v>
      </c>
      <c r="C2522" s="272" t="s">
        <v>7181</v>
      </c>
      <c r="D2522" s="272" t="s">
        <v>5149</v>
      </c>
      <c r="E2522" s="269" t="s">
        <v>1648</v>
      </c>
      <c r="F2522" s="269" t="s">
        <v>1393</v>
      </c>
      <c r="G2522" s="269" t="s">
        <v>1649</v>
      </c>
      <c r="H2522" s="269" t="s">
        <v>1621</v>
      </c>
    </row>
    <row r="2523" spans="1:8" x14ac:dyDescent="0.25">
      <c r="A2523" s="273" t="s">
        <v>7182</v>
      </c>
      <c r="B2523" s="272" t="s">
        <v>5347</v>
      </c>
      <c r="C2523" s="272" t="s">
        <v>7183</v>
      </c>
      <c r="D2523" s="272" t="s">
        <v>5149</v>
      </c>
      <c r="E2523" s="269" t="s">
        <v>1815</v>
      </c>
      <c r="F2523" s="269" t="s">
        <v>1393</v>
      </c>
      <c r="G2523" s="269" t="s">
        <v>1649</v>
      </c>
      <c r="H2523" s="269" t="s">
        <v>1621</v>
      </c>
    </row>
    <row r="2524" spans="1:8" x14ac:dyDescent="0.25">
      <c r="A2524" s="273" t="s">
        <v>7184</v>
      </c>
      <c r="B2524" s="272" t="s">
        <v>5347</v>
      </c>
      <c r="C2524" s="272" t="s">
        <v>7185</v>
      </c>
      <c r="D2524" s="272" t="s">
        <v>5149</v>
      </c>
      <c r="E2524" s="269" t="s">
        <v>1815</v>
      </c>
      <c r="F2524" s="269" t="s">
        <v>1393</v>
      </c>
      <c r="G2524" s="269" t="s">
        <v>1649</v>
      </c>
      <c r="H2524" s="269" t="s">
        <v>1621</v>
      </c>
    </row>
    <row r="2525" spans="1:8" x14ac:dyDescent="0.25">
      <c r="A2525" s="273" t="s">
        <v>7186</v>
      </c>
      <c r="B2525" s="272" t="s">
        <v>5347</v>
      </c>
      <c r="C2525" s="272" t="s">
        <v>7187</v>
      </c>
      <c r="D2525" s="272" t="s">
        <v>5149</v>
      </c>
      <c r="E2525" s="269" t="s">
        <v>1685</v>
      </c>
      <c r="F2525" s="269" t="s">
        <v>1393</v>
      </c>
      <c r="G2525" s="269" t="s">
        <v>1649</v>
      </c>
      <c r="H2525" s="269" t="s">
        <v>1621</v>
      </c>
    </row>
    <row r="2526" spans="1:8" x14ac:dyDescent="0.25">
      <c r="A2526" s="273" t="s">
        <v>7188</v>
      </c>
      <c r="B2526" s="272" t="s">
        <v>5356</v>
      </c>
      <c r="C2526" s="272" t="s">
        <v>7189</v>
      </c>
      <c r="D2526" s="272" t="s">
        <v>5149</v>
      </c>
      <c r="E2526" s="269" t="s">
        <v>2129</v>
      </c>
      <c r="F2526" s="269" t="s">
        <v>1393</v>
      </c>
      <c r="G2526" s="269" t="s">
        <v>1649</v>
      </c>
      <c r="H2526" s="269" t="s">
        <v>1621</v>
      </c>
    </row>
    <row r="2527" spans="1:8" x14ac:dyDescent="0.25">
      <c r="A2527" s="273" t="s">
        <v>7190</v>
      </c>
      <c r="B2527" s="272" t="s">
        <v>5356</v>
      </c>
      <c r="C2527" s="272" t="s">
        <v>7191</v>
      </c>
      <c r="D2527" s="272" t="s">
        <v>5149</v>
      </c>
      <c r="E2527" s="269" t="s">
        <v>2129</v>
      </c>
      <c r="F2527" s="269" t="s">
        <v>1393</v>
      </c>
      <c r="G2527" s="269" t="s">
        <v>1649</v>
      </c>
      <c r="H2527" s="269" t="s">
        <v>1621</v>
      </c>
    </row>
    <row r="2528" spans="1:8" x14ac:dyDescent="0.25">
      <c r="A2528" s="273" t="s">
        <v>7192</v>
      </c>
      <c r="B2528" s="272" t="s">
        <v>5356</v>
      </c>
      <c r="C2528" s="272" t="s">
        <v>7193</v>
      </c>
      <c r="D2528" s="272" t="s">
        <v>5149</v>
      </c>
      <c r="E2528" s="269" t="s">
        <v>2129</v>
      </c>
      <c r="F2528" s="269" t="s">
        <v>1393</v>
      </c>
      <c r="G2528" s="269" t="s">
        <v>1649</v>
      </c>
      <c r="H2528" s="269" t="s">
        <v>1621</v>
      </c>
    </row>
    <row r="2529" spans="1:8" x14ac:dyDescent="0.25">
      <c r="A2529" s="273" t="s">
        <v>7194</v>
      </c>
      <c r="B2529" s="272" t="s">
        <v>5356</v>
      </c>
      <c r="C2529" s="272" t="s">
        <v>7195</v>
      </c>
      <c r="D2529" s="272" t="s">
        <v>5149</v>
      </c>
      <c r="E2529" s="269" t="s">
        <v>2129</v>
      </c>
      <c r="F2529" s="269" t="s">
        <v>1393</v>
      </c>
      <c r="G2529" s="269" t="s">
        <v>1649</v>
      </c>
      <c r="H2529" s="269" t="s">
        <v>1621</v>
      </c>
    </row>
    <row r="2530" spans="1:8" x14ac:dyDescent="0.25">
      <c r="A2530" s="273" t="s">
        <v>7196</v>
      </c>
      <c r="B2530" s="272" t="s">
        <v>5356</v>
      </c>
      <c r="C2530" s="272" t="s">
        <v>7197</v>
      </c>
      <c r="D2530" s="272" t="s">
        <v>5149</v>
      </c>
      <c r="E2530" s="269" t="s">
        <v>2129</v>
      </c>
      <c r="F2530" s="269" t="s">
        <v>1393</v>
      </c>
      <c r="G2530" s="269" t="s">
        <v>1649</v>
      </c>
      <c r="H2530" s="269" t="s">
        <v>1621</v>
      </c>
    </row>
    <row r="2531" spans="1:8" x14ac:dyDescent="0.25">
      <c r="A2531" s="272" t="s">
        <v>7198</v>
      </c>
      <c r="B2531" s="272" t="s">
        <v>5361</v>
      </c>
      <c r="C2531" s="272" t="s">
        <v>7199</v>
      </c>
      <c r="D2531" s="272" t="s">
        <v>5153</v>
      </c>
      <c r="E2531" s="269" t="s">
        <v>1917</v>
      </c>
      <c r="F2531" s="269" t="s">
        <v>1698</v>
      </c>
      <c r="G2531" s="269" t="s">
        <v>1699</v>
      </c>
      <c r="H2531" s="269" t="s">
        <v>1700</v>
      </c>
    </row>
    <row r="2532" spans="1:8" x14ac:dyDescent="0.25">
      <c r="A2532" s="273" t="s">
        <v>7200</v>
      </c>
      <c r="B2532" s="272" t="s">
        <v>5356</v>
      </c>
      <c r="C2532" s="272" t="s">
        <v>7201</v>
      </c>
      <c r="D2532" s="272" t="s">
        <v>5149</v>
      </c>
      <c r="E2532" s="269" t="s">
        <v>1759</v>
      </c>
      <c r="F2532" s="269" t="s">
        <v>1393</v>
      </c>
      <c r="G2532" s="269" t="s">
        <v>1630</v>
      </c>
      <c r="H2532" s="269" t="s">
        <v>1621</v>
      </c>
    </row>
    <row r="2533" spans="1:8" x14ac:dyDescent="0.25">
      <c r="A2533" s="272" t="s">
        <v>7202</v>
      </c>
      <c r="B2533" s="272" t="s">
        <v>5361</v>
      </c>
      <c r="C2533" s="272" t="s">
        <v>7203</v>
      </c>
      <c r="D2533" s="272" t="s">
        <v>5153</v>
      </c>
      <c r="E2533" s="269" t="s">
        <v>1979</v>
      </c>
      <c r="F2533" s="269" t="s">
        <v>1698</v>
      </c>
      <c r="G2533" s="269" t="s">
        <v>1709</v>
      </c>
      <c r="H2533" s="269" t="s">
        <v>1700</v>
      </c>
    </row>
    <row r="2534" spans="1:8" ht="21" x14ac:dyDescent="0.25">
      <c r="A2534" s="272" t="s">
        <v>7204</v>
      </c>
      <c r="B2534" s="272" t="s">
        <v>5361</v>
      </c>
      <c r="C2534" s="279" t="s">
        <v>7205</v>
      </c>
      <c r="D2534" s="272" t="s">
        <v>5153</v>
      </c>
      <c r="E2534" s="269" t="s">
        <v>1741</v>
      </c>
      <c r="F2534" s="269" t="s">
        <v>1698</v>
      </c>
      <c r="G2534" s="269" t="s">
        <v>1699</v>
      </c>
      <c r="H2534" s="269" t="s">
        <v>1700</v>
      </c>
    </row>
    <row r="2535" spans="1:8" x14ac:dyDescent="0.25">
      <c r="A2535" s="273" t="s">
        <v>7206</v>
      </c>
      <c r="B2535" s="272" t="s">
        <v>5356</v>
      </c>
      <c r="C2535" s="272" t="s">
        <v>7207</v>
      </c>
      <c r="D2535" s="272" t="s">
        <v>5149</v>
      </c>
      <c r="E2535" s="269" t="s">
        <v>1677</v>
      </c>
      <c r="F2535" s="269" t="s">
        <v>1393</v>
      </c>
      <c r="G2535" s="269" t="s">
        <v>1678</v>
      </c>
      <c r="H2535" s="269" t="s">
        <v>1621</v>
      </c>
    </row>
    <row r="2536" spans="1:8" x14ac:dyDescent="0.25">
      <c r="A2536" s="272" t="s">
        <v>7208</v>
      </c>
      <c r="B2536" s="272" t="s">
        <v>5358</v>
      </c>
      <c r="C2536" s="272" t="s">
        <v>7209</v>
      </c>
      <c r="D2536" s="272" t="s">
        <v>5153</v>
      </c>
      <c r="E2536" s="269" t="s">
        <v>1843</v>
      </c>
      <c r="F2536" s="269" t="s">
        <v>1698</v>
      </c>
      <c r="G2536" s="269" t="s">
        <v>1709</v>
      </c>
      <c r="H2536" s="269" t="s">
        <v>1700</v>
      </c>
    </row>
    <row r="2537" spans="1:8" x14ac:dyDescent="0.25">
      <c r="A2537" s="273" t="s">
        <v>7210</v>
      </c>
      <c r="B2537" s="272" t="s">
        <v>5356</v>
      </c>
      <c r="C2537" s="272" t="s">
        <v>7211</v>
      </c>
      <c r="D2537" s="272" t="s">
        <v>5149</v>
      </c>
      <c r="E2537" s="269" t="s">
        <v>1724</v>
      </c>
      <c r="F2537" s="269" t="s">
        <v>1393</v>
      </c>
      <c r="G2537" s="269" t="s">
        <v>1630</v>
      </c>
      <c r="H2537" s="269" t="s">
        <v>1621</v>
      </c>
    </row>
    <row r="2538" spans="1:8" x14ac:dyDescent="0.25">
      <c r="A2538" s="272" t="s">
        <v>7212</v>
      </c>
      <c r="B2538" s="272" t="s">
        <v>5358</v>
      </c>
      <c r="C2538" s="272" t="s">
        <v>7213</v>
      </c>
      <c r="D2538" s="272" t="s">
        <v>5153</v>
      </c>
      <c r="E2538" s="269" t="s">
        <v>3074</v>
      </c>
      <c r="F2538" s="269" t="s">
        <v>1698</v>
      </c>
      <c r="G2538" s="269" t="s">
        <v>1699</v>
      </c>
      <c r="H2538" s="269" t="s">
        <v>1700</v>
      </c>
    </row>
    <row r="2539" spans="1:8" x14ac:dyDescent="0.25">
      <c r="A2539" s="272" t="s">
        <v>7214</v>
      </c>
      <c r="B2539" s="272" t="s">
        <v>5361</v>
      </c>
      <c r="C2539" s="272" t="s">
        <v>7215</v>
      </c>
      <c r="D2539" s="272" t="s">
        <v>5153</v>
      </c>
      <c r="E2539" s="269" t="s">
        <v>1917</v>
      </c>
      <c r="F2539" s="269" t="s">
        <v>1698</v>
      </c>
      <c r="G2539" s="269" t="s">
        <v>1699</v>
      </c>
      <c r="H2539" s="269" t="s">
        <v>1700</v>
      </c>
    </row>
    <row r="2540" spans="1:8" x14ac:dyDescent="0.25">
      <c r="A2540" s="272" t="s">
        <v>7216</v>
      </c>
      <c r="B2540" s="272" t="s">
        <v>5361</v>
      </c>
      <c r="C2540" s="272" t="s">
        <v>7217</v>
      </c>
      <c r="D2540" s="272" t="s">
        <v>5153</v>
      </c>
      <c r="E2540" s="269" t="s">
        <v>1979</v>
      </c>
      <c r="F2540" s="269" t="s">
        <v>1698</v>
      </c>
      <c r="G2540" s="269" t="s">
        <v>1709</v>
      </c>
      <c r="H2540" s="269" t="s">
        <v>1700</v>
      </c>
    </row>
    <row r="2541" spans="1:8" x14ac:dyDescent="0.25">
      <c r="A2541" s="273" t="s">
        <v>7218</v>
      </c>
      <c r="B2541" s="272" t="s">
        <v>5356</v>
      </c>
      <c r="C2541" s="272" t="s">
        <v>7219</v>
      </c>
      <c r="D2541" s="272" t="s">
        <v>5149</v>
      </c>
      <c r="E2541" s="269" t="s">
        <v>2092</v>
      </c>
      <c r="F2541" s="269" t="s">
        <v>1393</v>
      </c>
      <c r="G2541" s="269" t="s">
        <v>1678</v>
      </c>
      <c r="H2541" s="269" t="s">
        <v>1621</v>
      </c>
    </row>
    <row r="2542" spans="1:8" x14ac:dyDescent="0.25">
      <c r="A2542" s="273" t="s">
        <v>7220</v>
      </c>
      <c r="B2542" s="272" t="s">
        <v>5356</v>
      </c>
      <c r="C2542" s="272" t="s">
        <v>7221</v>
      </c>
      <c r="D2542" s="272" t="s">
        <v>5149</v>
      </c>
      <c r="E2542" s="269" t="s">
        <v>2129</v>
      </c>
      <c r="F2542" s="269" t="s">
        <v>1393</v>
      </c>
      <c r="G2542" s="269" t="s">
        <v>1649</v>
      </c>
      <c r="H2542" s="269" t="s">
        <v>1621</v>
      </c>
    </row>
    <row r="2543" spans="1:8" x14ac:dyDescent="0.25">
      <c r="A2543" s="272" t="s">
        <v>7222</v>
      </c>
      <c r="B2543" s="272" t="s">
        <v>5361</v>
      </c>
      <c r="C2543" s="272" t="s">
        <v>7223</v>
      </c>
      <c r="D2543" s="272" t="s">
        <v>5153</v>
      </c>
      <c r="E2543" s="269" t="s">
        <v>1741</v>
      </c>
      <c r="F2543" s="269" t="s">
        <v>1698</v>
      </c>
      <c r="G2543" s="269" t="s">
        <v>1699</v>
      </c>
      <c r="H2543" s="269" t="s">
        <v>1700</v>
      </c>
    </row>
    <row r="2544" spans="1:8" x14ac:dyDescent="0.25">
      <c r="A2544" s="272" t="s">
        <v>7224</v>
      </c>
      <c r="B2544" s="272" t="s">
        <v>5361</v>
      </c>
      <c r="C2544" s="272" t="s">
        <v>7225</v>
      </c>
      <c r="D2544" s="272" t="s">
        <v>5153</v>
      </c>
      <c r="E2544" s="269" t="s">
        <v>1708</v>
      </c>
      <c r="F2544" s="269" t="s">
        <v>1698</v>
      </c>
      <c r="G2544" s="269" t="s">
        <v>1709</v>
      </c>
      <c r="H2544" s="269" t="s">
        <v>1700</v>
      </c>
    </row>
    <row r="2545" spans="1:8" x14ac:dyDescent="0.25">
      <c r="A2545" s="273" t="s">
        <v>7226</v>
      </c>
      <c r="B2545" s="272" t="s">
        <v>5381</v>
      </c>
      <c r="C2545" s="272" t="s">
        <v>7227</v>
      </c>
      <c r="D2545" s="272" t="s">
        <v>5149</v>
      </c>
      <c r="E2545" s="269" t="s">
        <v>2222</v>
      </c>
      <c r="F2545" s="269" t="s">
        <v>1393</v>
      </c>
      <c r="G2545" s="269" t="s">
        <v>1678</v>
      </c>
      <c r="H2545" s="269" t="s">
        <v>1621</v>
      </c>
    </row>
    <row r="2546" spans="1:8" x14ac:dyDescent="0.25">
      <c r="A2546" s="272" t="s">
        <v>7228</v>
      </c>
      <c r="B2546" s="272" t="s">
        <v>5358</v>
      </c>
      <c r="C2546" s="272" t="s">
        <v>7229</v>
      </c>
      <c r="D2546" s="272" t="s">
        <v>5153</v>
      </c>
      <c r="E2546" s="269" t="s">
        <v>6946</v>
      </c>
      <c r="F2546" s="269" t="s">
        <v>1698</v>
      </c>
      <c r="G2546" s="269" t="s">
        <v>1709</v>
      </c>
      <c r="H2546" s="269" t="s">
        <v>1700</v>
      </c>
    </row>
    <row r="2547" spans="1:8" x14ac:dyDescent="0.25">
      <c r="A2547" s="272" t="s">
        <v>7230</v>
      </c>
      <c r="B2547" s="272" t="s">
        <v>5358</v>
      </c>
      <c r="C2547" s="272" t="s">
        <v>7231</v>
      </c>
      <c r="D2547" s="272" t="s">
        <v>5153</v>
      </c>
      <c r="E2547" s="269" t="s">
        <v>1969</v>
      </c>
      <c r="F2547" s="269" t="s">
        <v>1698</v>
      </c>
      <c r="G2547" s="269" t="s">
        <v>1709</v>
      </c>
      <c r="H2547" s="269" t="s">
        <v>1700</v>
      </c>
    </row>
    <row r="2548" spans="1:8" x14ac:dyDescent="0.25">
      <c r="A2548" s="273" t="s">
        <v>7232</v>
      </c>
      <c r="B2548" s="272" t="s">
        <v>5356</v>
      </c>
      <c r="C2548" s="272" t="s">
        <v>7233</v>
      </c>
      <c r="D2548" s="272" t="s">
        <v>5149</v>
      </c>
      <c r="E2548" s="269" t="s">
        <v>1648</v>
      </c>
      <c r="F2548" s="269" t="s">
        <v>1393</v>
      </c>
      <c r="G2548" s="269" t="s">
        <v>1649</v>
      </c>
      <c r="H2548" s="269" t="s">
        <v>1621</v>
      </c>
    </row>
    <row r="2549" spans="1:8" x14ac:dyDescent="0.25">
      <c r="A2549" s="272" t="s">
        <v>7234</v>
      </c>
      <c r="B2549" s="272" t="s">
        <v>5361</v>
      </c>
      <c r="C2549" s="272" t="s">
        <v>7235</v>
      </c>
      <c r="D2549" s="272" t="s">
        <v>5153</v>
      </c>
      <c r="E2549" s="269" t="s">
        <v>3020</v>
      </c>
      <c r="F2549" s="269" t="s">
        <v>1698</v>
      </c>
      <c r="G2549" s="269" t="s">
        <v>1699</v>
      </c>
      <c r="H2549" s="269" t="s">
        <v>1700</v>
      </c>
    </row>
    <row r="2550" spans="1:8" x14ac:dyDescent="0.25">
      <c r="A2550" s="272" t="s">
        <v>7236</v>
      </c>
      <c r="B2550" s="272" t="s">
        <v>5361</v>
      </c>
      <c r="C2550" s="272" t="s">
        <v>7237</v>
      </c>
      <c r="D2550" s="272" t="s">
        <v>7003</v>
      </c>
      <c r="E2550" s="269" t="s">
        <v>4799</v>
      </c>
      <c r="F2550" s="269" t="s">
        <v>1698</v>
      </c>
      <c r="G2550" s="269" t="s">
        <v>1699</v>
      </c>
      <c r="H2550" s="269" t="s">
        <v>1700</v>
      </c>
    </row>
    <row r="2551" spans="1:8" x14ac:dyDescent="0.25">
      <c r="A2551" s="272" t="s">
        <v>7238</v>
      </c>
      <c r="B2551" s="272" t="s">
        <v>5361</v>
      </c>
      <c r="C2551" s="272" t="s">
        <v>7239</v>
      </c>
      <c r="D2551" s="272" t="s">
        <v>5153</v>
      </c>
      <c r="E2551" s="269" t="s">
        <v>1917</v>
      </c>
      <c r="F2551" s="269" t="s">
        <v>1698</v>
      </c>
      <c r="G2551" s="269" t="s">
        <v>1699</v>
      </c>
      <c r="H2551" s="269" t="s">
        <v>1700</v>
      </c>
    </row>
    <row r="2552" spans="1:8" x14ac:dyDescent="0.25">
      <c r="A2552" s="272" t="s">
        <v>7240</v>
      </c>
      <c r="B2552" s="272" t="s">
        <v>5361</v>
      </c>
      <c r="C2552" s="272" t="s">
        <v>7241</v>
      </c>
      <c r="D2552" s="272" t="s">
        <v>5153</v>
      </c>
      <c r="E2552" s="269" t="s">
        <v>1979</v>
      </c>
      <c r="F2552" s="269" t="s">
        <v>1698</v>
      </c>
      <c r="G2552" s="269" t="s">
        <v>1709</v>
      </c>
      <c r="H2552" s="269" t="s">
        <v>1700</v>
      </c>
    </row>
    <row r="2553" spans="1:8" x14ac:dyDescent="0.25">
      <c r="A2553" s="272" t="s">
        <v>7242</v>
      </c>
      <c r="B2553" s="272" t="s">
        <v>5361</v>
      </c>
      <c r="C2553" s="272" t="s">
        <v>7243</v>
      </c>
      <c r="D2553" s="272" t="s">
        <v>5153</v>
      </c>
      <c r="E2553" s="269" t="s">
        <v>1979</v>
      </c>
      <c r="F2553" s="269" t="s">
        <v>1698</v>
      </c>
      <c r="G2553" s="269" t="s">
        <v>1709</v>
      </c>
      <c r="H2553" s="269" t="s">
        <v>1700</v>
      </c>
    </row>
    <row r="2554" spans="1:8" x14ac:dyDescent="0.25">
      <c r="A2554" s="273" t="s">
        <v>7244</v>
      </c>
      <c r="B2554" s="272" t="s">
        <v>5356</v>
      </c>
      <c r="C2554" s="272" t="s">
        <v>7245</v>
      </c>
      <c r="D2554" s="272" t="s">
        <v>5149</v>
      </c>
      <c r="E2554" s="269" t="s">
        <v>1724</v>
      </c>
      <c r="F2554" s="269" t="s">
        <v>1393</v>
      </c>
      <c r="G2554" s="269" t="s">
        <v>1630</v>
      </c>
      <c r="H2554" s="269" t="s">
        <v>1621</v>
      </c>
    </row>
    <row r="2555" spans="1:8" x14ac:dyDescent="0.25">
      <c r="A2555" s="273" t="s">
        <v>7246</v>
      </c>
      <c r="B2555" s="272" t="s">
        <v>5356</v>
      </c>
      <c r="C2555" s="272" t="s">
        <v>7247</v>
      </c>
      <c r="D2555" s="272" t="s">
        <v>5149</v>
      </c>
      <c r="E2555" s="269" t="s">
        <v>1724</v>
      </c>
      <c r="F2555" s="269" t="s">
        <v>1393</v>
      </c>
      <c r="G2555" s="269" t="s">
        <v>1630</v>
      </c>
      <c r="H2555" s="269" t="s">
        <v>1621</v>
      </c>
    </row>
    <row r="2556" spans="1:8" x14ac:dyDescent="0.25">
      <c r="A2556" s="273" t="s">
        <v>7248</v>
      </c>
      <c r="B2556" s="272" t="s">
        <v>5356</v>
      </c>
      <c r="C2556" s="272" t="s">
        <v>7249</v>
      </c>
      <c r="D2556" s="272" t="s">
        <v>5149</v>
      </c>
      <c r="E2556" s="269" t="s">
        <v>1724</v>
      </c>
      <c r="F2556" s="269" t="s">
        <v>1393</v>
      </c>
      <c r="G2556" s="269" t="s">
        <v>1630</v>
      </c>
      <c r="H2556" s="269" t="s">
        <v>1621</v>
      </c>
    </row>
    <row r="2557" spans="1:8" x14ac:dyDescent="0.25">
      <c r="A2557" s="272" t="s">
        <v>7250</v>
      </c>
      <c r="B2557" s="272" t="s">
        <v>5361</v>
      </c>
      <c r="C2557" s="272" t="s">
        <v>7251</v>
      </c>
      <c r="D2557" s="272" t="s">
        <v>5153</v>
      </c>
      <c r="E2557" s="269" t="s">
        <v>1979</v>
      </c>
      <c r="F2557" s="269" t="s">
        <v>1698</v>
      </c>
      <c r="G2557" s="269" t="s">
        <v>1709</v>
      </c>
      <c r="H2557" s="269" t="s">
        <v>1700</v>
      </c>
    </row>
    <row r="2558" spans="1:8" x14ac:dyDescent="0.25">
      <c r="A2558" s="272" t="s">
        <v>7252</v>
      </c>
      <c r="B2558" s="272" t="s">
        <v>5361</v>
      </c>
      <c r="C2558" s="272" t="s">
        <v>7253</v>
      </c>
      <c r="D2558" s="272" t="s">
        <v>5153</v>
      </c>
      <c r="E2558" s="269" t="s">
        <v>1929</v>
      </c>
      <c r="F2558" s="269" t="s">
        <v>1698</v>
      </c>
      <c r="G2558" s="269" t="s">
        <v>1699</v>
      </c>
      <c r="H2558" s="269" t="s">
        <v>1700</v>
      </c>
    </row>
    <row r="2559" spans="1:8" x14ac:dyDescent="0.25">
      <c r="A2559" s="273" t="s">
        <v>7254</v>
      </c>
      <c r="B2559" s="272" t="s">
        <v>5356</v>
      </c>
      <c r="C2559" s="272" t="s">
        <v>7255</v>
      </c>
      <c r="D2559" s="272" t="s">
        <v>5149</v>
      </c>
      <c r="E2559" s="269" t="s">
        <v>2092</v>
      </c>
      <c r="F2559" s="269" t="s">
        <v>1393</v>
      </c>
      <c r="G2559" s="269" t="s">
        <v>1678</v>
      </c>
      <c r="H2559" s="269" t="s">
        <v>1621</v>
      </c>
    </row>
    <row r="2560" spans="1:8" x14ac:dyDescent="0.25">
      <c r="A2560" s="272" t="s">
        <v>7256</v>
      </c>
      <c r="B2560" s="272" t="s">
        <v>5361</v>
      </c>
      <c r="C2560" s="272" t="s">
        <v>7257</v>
      </c>
      <c r="D2560" s="272" t="s">
        <v>5153</v>
      </c>
      <c r="E2560" s="269" t="s">
        <v>1741</v>
      </c>
      <c r="F2560" s="269" t="s">
        <v>1698</v>
      </c>
      <c r="G2560" s="269" t="s">
        <v>1699</v>
      </c>
      <c r="H2560" s="269" t="s">
        <v>1700</v>
      </c>
    </row>
    <row r="2561" spans="1:8" x14ac:dyDescent="0.25">
      <c r="A2561" s="272" t="s">
        <v>7258</v>
      </c>
      <c r="B2561" s="272" t="s">
        <v>5361</v>
      </c>
      <c r="C2561" s="272" t="s">
        <v>7259</v>
      </c>
      <c r="D2561" s="272" t="s">
        <v>5153</v>
      </c>
      <c r="E2561" s="269" t="s">
        <v>3020</v>
      </c>
      <c r="F2561" s="269" t="s">
        <v>1698</v>
      </c>
      <c r="G2561" s="269" t="s">
        <v>1699</v>
      </c>
      <c r="H2561" s="269" t="s">
        <v>1700</v>
      </c>
    </row>
    <row r="2562" spans="1:8" x14ac:dyDescent="0.25">
      <c r="A2562" s="272" t="s">
        <v>7260</v>
      </c>
      <c r="B2562" s="272" t="s">
        <v>5361</v>
      </c>
      <c r="C2562" s="272" t="s">
        <v>7261</v>
      </c>
      <c r="D2562" s="272" t="s">
        <v>5153</v>
      </c>
      <c r="E2562" s="269" t="s">
        <v>1864</v>
      </c>
      <c r="F2562" s="269" t="s">
        <v>1698</v>
      </c>
      <c r="G2562" s="269" t="s">
        <v>1699</v>
      </c>
      <c r="H2562" s="269" t="s">
        <v>1700</v>
      </c>
    </row>
    <row r="2563" spans="1:8" x14ac:dyDescent="0.25">
      <c r="A2563" s="272" t="s">
        <v>7262</v>
      </c>
      <c r="B2563" s="272" t="s">
        <v>5361</v>
      </c>
      <c r="C2563" s="272" t="s">
        <v>7263</v>
      </c>
      <c r="D2563" s="272" t="s">
        <v>5153</v>
      </c>
      <c r="E2563" s="269" t="s">
        <v>1979</v>
      </c>
      <c r="F2563" s="269" t="s">
        <v>1698</v>
      </c>
      <c r="G2563" s="269" t="s">
        <v>1709</v>
      </c>
      <c r="H2563" s="269" t="s">
        <v>1700</v>
      </c>
    </row>
    <row r="2564" spans="1:8" x14ac:dyDescent="0.25">
      <c r="A2564" s="272" t="s">
        <v>7264</v>
      </c>
      <c r="B2564" s="272" t="s">
        <v>5361</v>
      </c>
      <c r="C2564" s="272" t="s">
        <v>7265</v>
      </c>
      <c r="D2564" s="272" t="s">
        <v>5153</v>
      </c>
      <c r="E2564" s="269" t="s">
        <v>1843</v>
      </c>
      <c r="F2564" s="269" t="s">
        <v>1698</v>
      </c>
      <c r="G2564" s="269" t="s">
        <v>1709</v>
      </c>
      <c r="H2564" s="269" t="s">
        <v>1700</v>
      </c>
    </row>
    <row r="2565" spans="1:8" ht="21" x14ac:dyDescent="0.25">
      <c r="A2565" s="272" t="s">
        <v>7266</v>
      </c>
      <c r="B2565" s="272" t="s">
        <v>5361</v>
      </c>
      <c r="C2565" s="279" t="s">
        <v>7267</v>
      </c>
      <c r="D2565" s="272" t="s">
        <v>5153</v>
      </c>
      <c r="E2565" s="269" t="s">
        <v>1877</v>
      </c>
      <c r="F2565" s="269" t="s">
        <v>1698</v>
      </c>
      <c r="G2565" s="269" t="s">
        <v>1709</v>
      </c>
      <c r="H2565" s="269" t="s">
        <v>1700</v>
      </c>
    </row>
    <row r="2566" spans="1:8" x14ac:dyDescent="0.25">
      <c r="A2566" s="272" t="s">
        <v>7268</v>
      </c>
      <c r="B2566" s="272" t="s">
        <v>5361</v>
      </c>
      <c r="C2566" s="272" t="s">
        <v>7269</v>
      </c>
      <c r="D2566" s="272" t="s">
        <v>5153</v>
      </c>
      <c r="E2566" s="269" t="s">
        <v>1741</v>
      </c>
      <c r="F2566" s="269" t="s">
        <v>1698</v>
      </c>
      <c r="G2566" s="269" t="s">
        <v>1699</v>
      </c>
      <c r="H2566" s="269" t="s">
        <v>1700</v>
      </c>
    </row>
    <row r="2567" spans="1:8" x14ac:dyDescent="0.25">
      <c r="A2567" s="272" t="s">
        <v>7270</v>
      </c>
      <c r="B2567" s="272" t="s">
        <v>5358</v>
      </c>
      <c r="C2567" s="272" t="s">
        <v>7271</v>
      </c>
      <c r="D2567" s="272" t="s">
        <v>5153</v>
      </c>
      <c r="E2567" s="269" t="s">
        <v>4639</v>
      </c>
      <c r="F2567" s="269" t="s">
        <v>1698</v>
      </c>
      <c r="G2567" s="269" t="s">
        <v>1709</v>
      </c>
      <c r="H2567" s="269" t="s">
        <v>1700</v>
      </c>
    </row>
    <row r="2568" spans="1:8" x14ac:dyDescent="0.25">
      <c r="A2568" s="272" t="s">
        <v>7272</v>
      </c>
      <c r="B2568" s="272" t="s">
        <v>5358</v>
      </c>
      <c r="C2568" s="272" t="s">
        <v>7273</v>
      </c>
      <c r="D2568" s="272" t="s">
        <v>5153</v>
      </c>
      <c r="E2568" s="269" t="s">
        <v>4639</v>
      </c>
      <c r="F2568" s="269" t="s">
        <v>1698</v>
      </c>
      <c r="G2568" s="269" t="s">
        <v>1709</v>
      </c>
      <c r="H2568" s="269" t="s">
        <v>1700</v>
      </c>
    </row>
    <row r="2569" spans="1:8" x14ac:dyDescent="0.25">
      <c r="A2569" s="272" t="s">
        <v>7274</v>
      </c>
      <c r="B2569" s="272" t="s">
        <v>5361</v>
      </c>
      <c r="C2569" s="272" t="s">
        <v>7275</v>
      </c>
      <c r="D2569" s="272" t="s">
        <v>5153</v>
      </c>
      <c r="E2569" s="269" t="s">
        <v>1917</v>
      </c>
      <c r="F2569" s="269" t="s">
        <v>1698</v>
      </c>
      <c r="G2569" s="269" t="s">
        <v>1699</v>
      </c>
      <c r="H2569" s="269" t="s">
        <v>1700</v>
      </c>
    </row>
    <row r="2570" spans="1:8" x14ac:dyDescent="0.25">
      <c r="A2570" s="272" t="s">
        <v>7276</v>
      </c>
      <c r="B2570" s="272" t="s">
        <v>5361</v>
      </c>
      <c r="C2570" s="272" t="s">
        <v>7277</v>
      </c>
      <c r="D2570" s="272" t="s">
        <v>5153</v>
      </c>
      <c r="E2570" s="269" t="s">
        <v>1853</v>
      </c>
      <c r="F2570" s="269" t="s">
        <v>1698</v>
      </c>
      <c r="G2570" s="269" t="s">
        <v>1699</v>
      </c>
      <c r="H2570" s="269" t="s">
        <v>1700</v>
      </c>
    </row>
    <row r="2571" spans="1:8" x14ac:dyDescent="0.25">
      <c r="A2571" s="272" t="s">
        <v>7278</v>
      </c>
      <c r="B2571" s="272" t="s">
        <v>5361</v>
      </c>
      <c r="C2571" s="272" t="s">
        <v>7279</v>
      </c>
      <c r="D2571" s="272" t="s">
        <v>5153</v>
      </c>
      <c r="E2571" s="269" t="s">
        <v>1979</v>
      </c>
      <c r="F2571" s="269" t="s">
        <v>1698</v>
      </c>
      <c r="G2571" s="269" t="s">
        <v>1709</v>
      </c>
      <c r="H2571" s="269" t="s">
        <v>1700</v>
      </c>
    </row>
    <row r="2572" spans="1:8" x14ac:dyDescent="0.25">
      <c r="A2572" s="272" t="s">
        <v>7280</v>
      </c>
      <c r="B2572" s="272" t="s">
        <v>5361</v>
      </c>
      <c r="C2572" s="272" t="s">
        <v>7281</v>
      </c>
      <c r="D2572" s="272" t="s">
        <v>5153</v>
      </c>
      <c r="E2572" s="269" t="s">
        <v>1741</v>
      </c>
      <c r="F2572" s="269" t="s">
        <v>1698</v>
      </c>
      <c r="G2572" s="269" t="s">
        <v>1699</v>
      </c>
      <c r="H2572" s="269" t="s">
        <v>1700</v>
      </c>
    </row>
    <row r="2573" spans="1:8" x14ac:dyDescent="0.25">
      <c r="A2573" s="272" t="s">
        <v>7282</v>
      </c>
      <c r="B2573" s="272" t="s">
        <v>5361</v>
      </c>
      <c r="C2573" s="272" t="s">
        <v>7283</v>
      </c>
      <c r="D2573" s="272" t="s">
        <v>7003</v>
      </c>
      <c r="E2573" s="269" t="s">
        <v>4799</v>
      </c>
      <c r="F2573" s="269" t="s">
        <v>1698</v>
      </c>
      <c r="G2573" s="269" t="s">
        <v>1699</v>
      </c>
      <c r="H2573" s="269" t="s">
        <v>1700</v>
      </c>
    </row>
    <row r="2574" spans="1:8" x14ac:dyDescent="0.25">
      <c r="A2574" s="272" t="s">
        <v>7284</v>
      </c>
      <c r="B2574" s="272" t="s">
        <v>5361</v>
      </c>
      <c r="C2574" s="272" t="s">
        <v>7285</v>
      </c>
      <c r="D2574" s="272" t="s">
        <v>5153</v>
      </c>
      <c r="E2574" s="269" t="s">
        <v>1741</v>
      </c>
      <c r="F2574" s="269" t="s">
        <v>1698</v>
      </c>
      <c r="G2574" s="269" t="s">
        <v>1699</v>
      </c>
      <c r="H2574" s="269" t="s">
        <v>1700</v>
      </c>
    </row>
    <row r="2575" spans="1:8" x14ac:dyDescent="0.25">
      <c r="A2575" s="272" t="s">
        <v>7286</v>
      </c>
      <c r="B2575" s="272" t="s">
        <v>5361</v>
      </c>
      <c r="C2575" s="272" t="s">
        <v>7287</v>
      </c>
      <c r="D2575" s="272" t="s">
        <v>5153</v>
      </c>
      <c r="E2575" s="269" t="s">
        <v>1697</v>
      </c>
      <c r="F2575" s="269" t="s">
        <v>1698</v>
      </c>
      <c r="G2575" s="269" t="s">
        <v>1699</v>
      </c>
      <c r="H2575" s="269" t="s">
        <v>1700</v>
      </c>
    </row>
    <row r="2576" spans="1:8" ht="21" x14ac:dyDescent="0.25">
      <c r="A2576" s="272" t="s">
        <v>7288</v>
      </c>
      <c r="B2576" s="272" t="s">
        <v>5358</v>
      </c>
      <c r="C2576" s="279" t="s">
        <v>7289</v>
      </c>
      <c r="D2576" s="272" t="s">
        <v>5153</v>
      </c>
      <c r="E2576" s="269" t="s">
        <v>2763</v>
      </c>
      <c r="F2576" s="269" t="s">
        <v>1698</v>
      </c>
      <c r="G2576" s="269" t="s">
        <v>1709</v>
      </c>
      <c r="H2576" s="269" t="s">
        <v>1700</v>
      </c>
    </row>
    <row r="2577" spans="1:8" x14ac:dyDescent="0.25">
      <c r="A2577" s="272" t="s">
        <v>7290</v>
      </c>
      <c r="B2577" s="272" t="s">
        <v>5361</v>
      </c>
      <c r="C2577" s="272" t="s">
        <v>7291</v>
      </c>
      <c r="D2577" s="272" t="s">
        <v>5153</v>
      </c>
      <c r="E2577" s="269" t="s">
        <v>1948</v>
      </c>
      <c r="F2577" s="269" t="s">
        <v>1698</v>
      </c>
      <c r="G2577" s="269" t="s">
        <v>1699</v>
      </c>
      <c r="H2577" s="269" t="s">
        <v>1700</v>
      </c>
    </row>
    <row r="2578" spans="1:8" x14ac:dyDescent="0.25">
      <c r="A2578" s="272" t="s">
        <v>7292</v>
      </c>
      <c r="B2578" s="272" t="s">
        <v>5361</v>
      </c>
      <c r="C2578" s="272" t="s">
        <v>7293</v>
      </c>
      <c r="D2578" s="272" t="s">
        <v>5153</v>
      </c>
      <c r="E2578" s="269" t="s">
        <v>1917</v>
      </c>
      <c r="F2578" s="269" t="s">
        <v>1698</v>
      </c>
      <c r="G2578" s="269" t="s">
        <v>1699</v>
      </c>
      <c r="H2578" s="269" t="s">
        <v>1700</v>
      </c>
    </row>
    <row r="2579" spans="1:8" x14ac:dyDescent="0.25">
      <c r="A2579" s="272" t="s">
        <v>7294</v>
      </c>
      <c r="B2579" s="272" t="s">
        <v>5361</v>
      </c>
      <c r="C2579" s="272" t="s">
        <v>7295</v>
      </c>
      <c r="D2579" s="272" t="s">
        <v>5153</v>
      </c>
      <c r="E2579" s="269" t="s">
        <v>3020</v>
      </c>
      <c r="F2579" s="269" t="s">
        <v>1698</v>
      </c>
      <c r="G2579" s="269" t="s">
        <v>1699</v>
      </c>
      <c r="H2579" s="269" t="s">
        <v>1700</v>
      </c>
    </row>
    <row r="2580" spans="1:8" x14ac:dyDescent="0.25">
      <c r="A2580" s="273" t="s">
        <v>7296</v>
      </c>
      <c r="B2580" s="272" t="s">
        <v>5356</v>
      </c>
      <c r="C2580" s="272" t="s">
        <v>7297</v>
      </c>
      <c r="D2580" s="272" t="s">
        <v>5149</v>
      </c>
      <c r="E2580" s="269" t="s">
        <v>1962</v>
      </c>
      <c r="F2580" s="269" t="s">
        <v>1393</v>
      </c>
      <c r="G2580" s="269" t="s">
        <v>1620</v>
      </c>
      <c r="H2580" s="269" t="s">
        <v>1621</v>
      </c>
    </row>
    <row r="2581" spans="1:8" x14ac:dyDescent="0.25">
      <c r="A2581" s="273" t="s">
        <v>7298</v>
      </c>
      <c r="B2581" s="272" t="s">
        <v>5356</v>
      </c>
      <c r="C2581" s="272" t="s">
        <v>7299</v>
      </c>
      <c r="D2581" s="272" t="s">
        <v>5149</v>
      </c>
      <c r="E2581" s="269" t="s">
        <v>1721</v>
      </c>
      <c r="F2581" s="269" t="s">
        <v>1393</v>
      </c>
      <c r="G2581" s="269" t="s">
        <v>1649</v>
      </c>
      <c r="H2581" s="269" t="s">
        <v>1621</v>
      </c>
    </row>
    <row r="2582" spans="1:8" x14ac:dyDescent="0.25">
      <c r="A2582" s="272" t="s">
        <v>7300</v>
      </c>
      <c r="B2582" s="272" t="s">
        <v>5358</v>
      </c>
      <c r="C2582" s="272" t="s">
        <v>7301</v>
      </c>
      <c r="D2582" s="272" t="s">
        <v>5153</v>
      </c>
      <c r="E2582" s="269" t="s">
        <v>6946</v>
      </c>
      <c r="F2582" s="269" t="s">
        <v>1698</v>
      </c>
      <c r="G2582" s="269" t="s">
        <v>1709</v>
      </c>
      <c r="H2582" s="269" t="s">
        <v>1700</v>
      </c>
    </row>
    <row r="2583" spans="1:8" x14ac:dyDescent="0.25">
      <c r="A2583" s="272" t="s">
        <v>7302</v>
      </c>
      <c r="B2583" s="272" t="s">
        <v>5361</v>
      </c>
      <c r="C2583" s="272" t="s">
        <v>7303</v>
      </c>
      <c r="D2583" s="272" t="s">
        <v>5153</v>
      </c>
      <c r="E2583" s="269" t="s">
        <v>1877</v>
      </c>
      <c r="F2583" s="269" t="s">
        <v>1698</v>
      </c>
      <c r="G2583" s="269" t="s">
        <v>1709</v>
      </c>
      <c r="H2583" s="269" t="s">
        <v>1700</v>
      </c>
    </row>
    <row r="2584" spans="1:8" x14ac:dyDescent="0.25">
      <c r="A2584" s="272" t="s">
        <v>7304</v>
      </c>
      <c r="B2584" s="272" t="s">
        <v>5361</v>
      </c>
      <c r="C2584" s="272" t="s">
        <v>7305</v>
      </c>
      <c r="D2584" s="272" t="s">
        <v>5153</v>
      </c>
      <c r="E2584" s="269" t="s">
        <v>7306</v>
      </c>
      <c r="F2584" s="269" t="s">
        <v>1698</v>
      </c>
      <c r="G2584" s="269" t="s">
        <v>1709</v>
      </c>
      <c r="H2584" s="269" t="s">
        <v>1700</v>
      </c>
    </row>
    <row r="2585" spans="1:8" x14ac:dyDescent="0.25">
      <c r="A2585" s="272" t="s">
        <v>7307</v>
      </c>
      <c r="B2585" s="272" t="s">
        <v>5361</v>
      </c>
      <c r="C2585" s="272" t="s">
        <v>7308</v>
      </c>
      <c r="D2585" s="272" t="s">
        <v>5153</v>
      </c>
      <c r="E2585" s="269" t="s">
        <v>7306</v>
      </c>
      <c r="F2585" s="269" t="s">
        <v>1698</v>
      </c>
      <c r="G2585" s="269" t="s">
        <v>1709</v>
      </c>
      <c r="H2585" s="269" t="s">
        <v>1700</v>
      </c>
    </row>
    <row r="2586" spans="1:8" x14ac:dyDescent="0.25">
      <c r="A2586" s="273" t="s">
        <v>7309</v>
      </c>
      <c r="B2586" s="272" t="s">
        <v>5356</v>
      </c>
      <c r="C2586" s="272" t="s">
        <v>7310</v>
      </c>
      <c r="D2586" s="272" t="s">
        <v>5149</v>
      </c>
      <c r="E2586" s="269" t="s">
        <v>1619</v>
      </c>
      <c r="F2586" s="269" t="s">
        <v>1393</v>
      </c>
      <c r="G2586" s="269" t="s">
        <v>1620</v>
      </c>
      <c r="H2586" s="269" t="s">
        <v>1621</v>
      </c>
    </row>
    <row r="2587" spans="1:8" x14ac:dyDescent="0.25">
      <c r="A2587" s="272" t="s">
        <v>7311</v>
      </c>
      <c r="B2587" s="272" t="s">
        <v>5361</v>
      </c>
      <c r="C2587" s="272" t="s">
        <v>7312</v>
      </c>
      <c r="D2587" s="272" t="s">
        <v>5153</v>
      </c>
      <c r="E2587" s="269" t="s">
        <v>1843</v>
      </c>
      <c r="F2587" s="269" t="s">
        <v>1698</v>
      </c>
      <c r="G2587" s="269" t="s">
        <v>1709</v>
      </c>
      <c r="H2587" s="269" t="s">
        <v>1700</v>
      </c>
    </row>
    <row r="2588" spans="1:8" x14ac:dyDescent="0.25">
      <c r="A2588" s="272" t="s">
        <v>7313</v>
      </c>
      <c r="B2588" s="272" t="s">
        <v>5361</v>
      </c>
      <c r="C2588" s="272" t="s">
        <v>7314</v>
      </c>
      <c r="D2588" s="272" t="s">
        <v>5153</v>
      </c>
      <c r="E2588" s="269" t="s">
        <v>1948</v>
      </c>
      <c r="F2588" s="269" t="s">
        <v>1698</v>
      </c>
      <c r="G2588" s="269" t="s">
        <v>1699</v>
      </c>
      <c r="H2588" s="269" t="s">
        <v>1700</v>
      </c>
    </row>
    <row r="2589" spans="1:8" x14ac:dyDescent="0.25">
      <c r="A2589" s="272" t="s">
        <v>7315</v>
      </c>
      <c r="B2589" s="272" t="s">
        <v>5358</v>
      </c>
      <c r="C2589" s="272" t="s">
        <v>7316</v>
      </c>
      <c r="D2589" s="272" t="s">
        <v>5153</v>
      </c>
      <c r="E2589" s="269" t="s">
        <v>6946</v>
      </c>
      <c r="F2589" s="269" t="s">
        <v>1698</v>
      </c>
      <c r="G2589" s="269" t="s">
        <v>1709</v>
      </c>
      <c r="H2589" s="269" t="s">
        <v>1700</v>
      </c>
    </row>
    <row r="2590" spans="1:8" x14ac:dyDescent="0.25">
      <c r="A2590" s="273" t="s">
        <v>7317</v>
      </c>
      <c r="B2590" s="272" t="s">
        <v>5356</v>
      </c>
      <c r="C2590" s="272" t="s">
        <v>7318</v>
      </c>
      <c r="D2590" s="272" t="s">
        <v>5149</v>
      </c>
      <c r="E2590" s="269" t="s">
        <v>1625</v>
      </c>
      <c r="F2590" s="269" t="s">
        <v>1393</v>
      </c>
      <c r="G2590" s="269" t="s">
        <v>1630</v>
      </c>
      <c r="H2590" s="269" t="s">
        <v>1621</v>
      </c>
    </row>
    <row r="2591" spans="1:8" x14ac:dyDescent="0.25">
      <c r="A2591" s="272" t="s">
        <v>7319</v>
      </c>
      <c r="B2591" s="272" t="s">
        <v>5361</v>
      </c>
      <c r="C2591" s="272" t="s">
        <v>7320</v>
      </c>
      <c r="D2591" s="272" t="s">
        <v>5153</v>
      </c>
      <c r="E2591" s="269" t="s">
        <v>1843</v>
      </c>
      <c r="F2591" s="269" t="s">
        <v>1698</v>
      </c>
      <c r="G2591" s="269" t="s">
        <v>1709</v>
      </c>
      <c r="H2591" s="269" t="s">
        <v>1700</v>
      </c>
    </row>
    <row r="2592" spans="1:8" x14ac:dyDescent="0.25">
      <c r="A2592" s="272" t="s">
        <v>7321</v>
      </c>
      <c r="B2592" s="272" t="s">
        <v>5361</v>
      </c>
      <c r="C2592" s="272" t="s">
        <v>7322</v>
      </c>
      <c r="D2592" s="272" t="s">
        <v>5153</v>
      </c>
      <c r="E2592" s="269" t="s">
        <v>1741</v>
      </c>
      <c r="F2592" s="269" t="s">
        <v>1698</v>
      </c>
      <c r="G2592" s="269" t="s">
        <v>1699</v>
      </c>
      <c r="H2592" s="269" t="s">
        <v>1700</v>
      </c>
    </row>
    <row r="2593" spans="1:8" x14ac:dyDescent="0.25">
      <c r="A2593" s="273" t="s">
        <v>7323</v>
      </c>
      <c r="B2593" s="272" t="s">
        <v>5347</v>
      </c>
      <c r="C2593" s="272" t="s">
        <v>7324</v>
      </c>
      <c r="D2593" s="272" t="s">
        <v>5149</v>
      </c>
      <c r="E2593" s="269" t="s">
        <v>1815</v>
      </c>
      <c r="F2593" s="269" t="s">
        <v>1393</v>
      </c>
      <c r="G2593" s="269" t="s">
        <v>1649</v>
      </c>
      <c r="H2593" s="269" t="s">
        <v>1621</v>
      </c>
    </row>
    <row r="2594" spans="1:8" x14ac:dyDescent="0.25">
      <c r="A2594" s="272" t="s">
        <v>7325</v>
      </c>
      <c r="B2594" s="272" t="s">
        <v>5361</v>
      </c>
      <c r="C2594" s="272" t="s">
        <v>7326</v>
      </c>
      <c r="D2594" s="272" t="s">
        <v>7003</v>
      </c>
      <c r="E2594" s="269" t="s">
        <v>4799</v>
      </c>
      <c r="F2594" s="269" t="s">
        <v>1698</v>
      </c>
      <c r="G2594" s="269" t="s">
        <v>1699</v>
      </c>
      <c r="H2594" s="269" t="s">
        <v>1700</v>
      </c>
    </row>
    <row r="2595" spans="1:8" x14ac:dyDescent="0.25">
      <c r="A2595" s="272" t="s">
        <v>7327</v>
      </c>
      <c r="B2595" s="272" t="s">
        <v>5358</v>
      </c>
      <c r="C2595" s="272" t="s">
        <v>7328</v>
      </c>
      <c r="D2595" s="272" t="s">
        <v>5153</v>
      </c>
      <c r="E2595" s="269" t="s">
        <v>6946</v>
      </c>
      <c r="F2595" s="269" t="s">
        <v>1698</v>
      </c>
      <c r="G2595" s="269" t="s">
        <v>1709</v>
      </c>
      <c r="H2595" s="269" t="s">
        <v>1700</v>
      </c>
    </row>
    <row r="2596" spans="1:8" x14ac:dyDescent="0.25">
      <c r="A2596" s="272" t="s">
        <v>7329</v>
      </c>
      <c r="B2596" s="272" t="s">
        <v>5361</v>
      </c>
      <c r="C2596" s="272" t="s">
        <v>7330</v>
      </c>
      <c r="D2596" s="272" t="s">
        <v>5153</v>
      </c>
      <c r="E2596" s="269" t="s">
        <v>7331</v>
      </c>
      <c r="F2596" s="269" t="s">
        <v>1698</v>
      </c>
      <c r="G2596" s="269" t="s">
        <v>1699</v>
      </c>
      <c r="H2596" s="269" t="s">
        <v>1700</v>
      </c>
    </row>
    <row r="2597" spans="1:8" x14ac:dyDescent="0.25">
      <c r="A2597" s="272" t="s">
        <v>7332</v>
      </c>
      <c r="B2597" s="272" t="s">
        <v>5361</v>
      </c>
      <c r="C2597" s="272" t="s">
        <v>7333</v>
      </c>
      <c r="D2597" s="272" t="s">
        <v>5153</v>
      </c>
      <c r="E2597" s="269" t="s">
        <v>1843</v>
      </c>
      <c r="F2597" s="269" t="s">
        <v>1698</v>
      </c>
      <c r="G2597" s="269" t="s">
        <v>1709</v>
      </c>
      <c r="H2597" s="269" t="s">
        <v>1700</v>
      </c>
    </row>
    <row r="2598" spans="1:8" x14ac:dyDescent="0.25">
      <c r="A2598" s="272" t="s">
        <v>7334</v>
      </c>
      <c r="B2598" s="272" t="s">
        <v>5361</v>
      </c>
      <c r="C2598" s="272" t="s">
        <v>7335</v>
      </c>
      <c r="D2598" s="272" t="s">
        <v>5153</v>
      </c>
      <c r="E2598" s="269" t="s">
        <v>1948</v>
      </c>
      <c r="F2598" s="269" t="s">
        <v>1698</v>
      </c>
      <c r="G2598" s="269" t="s">
        <v>1699</v>
      </c>
      <c r="H2598" s="269" t="s">
        <v>1700</v>
      </c>
    </row>
    <row r="2599" spans="1:8" x14ac:dyDescent="0.25">
      <c r="A2599" s="272" t="s">
        <v>7336</v>
      </c>
      <c r="B2599" s="272" t="s">
        <v>5358</v>
      </c>
      <c r="C2599" s="272" t="s">
        <v>7337</v>
      </c>
      <c r="D2599" s="272" t="s">
        <v>5153</v>
      </c>
      <c r="E2599" s="269" t="s">
        <v>6946</v>
      </c>
      <c r="F2599" s="269" t="s">
        <v>1698</v>
      </c>
      <c r="G2599" s="269" t="s">
        <v>1709</v>
      </c>
      <c r="H2599" s="269" t="s">
        <v>1700</v>
      </c>
    </row>
    <row r="2600" spans="1:8" x14ac:dyDescent="0.25">
      <c r="A2600" s="273" t="s">
        <v>7338</v>
      </c>
      <c r="B2600" s="272" t="s">
        <v>5356</v>
      </c>
      <c r="C2600" s="272" t="s">
        <v>1419</v>
      </c>
      <c r="D2600" s="272" t="s">
        <v>5149</v>
      </c>
      <c r="E2600" s="269" t="s">
        <v>1635</v>
      </c>
      <c r="F2600" s="269" t="s">
        <v>1393</v>
      </c>
      <c r="G2600" s="269" t="s">
        <v>1620</v>
      </c>
      <c r="H2600" s="269" t="s">
        <v>1621</v>
      </c>
    </row>
    <row r="2601" spans="1:8" ht="21" x14ac:dyDescent="0.25">
      <c r="A2601" s="272" t="s">
        <v>7339</v>
      </c>
      <c r="B2601" s="272" t="s">
        <v>5361</v>
      </c>
      <c r="C2601" s="279" t="s">
        <v>7340</v>
      </c>
      <c r="D2601" s="272" t="s">
        <v>5153</v>
      </c>
      <c r="E2601" s="269" t="s">
        <v>1917</v>
      </c>
      <c r="F2601" s="269" t="s">
        <v>1698</v>
      </c>
      <c r="G2601" s="269" t="s">
        <v>1699</v>
      </c>
      <c r="H2601" s="269" t="s">
        <v>1700</v>
      </c>
    </row>
    <row r="2602" spans="1:8" x14ac:dyDescent="0.25">
      <c r="A2602" s="272" t="s">
        <v>7341</v>
      </c>
      <c r="B2602" s="272" t="s">
        <v>5361</v>
      </c>
      <c r="C2602" s="272" t="s">
        <v>7342</v>
      </c>
      <c r="D2602" s="272" t="s">
        <v>5153</v>
      </c>
      <c r="E2602" s="269" t="s">
        <v>1948</v>
      </c>
      <c r="F2602" s="269" t="s">
        <v>1698</v>
      </c>
      <c r="G2602" s="269" t="s">
        <v>1699</v>
      </c>
      <c r="H2602" s="269" t="s">
        <v>1700</v>
      </c>
    </row>
    <row r="2603" spans="1:8" x14ac:dyDescent="0.25">
      <c r="A2603" s="272" t="s">
        <v>7343</v>
      </c>
      <c r="B2603" s="272" t="s">
        <v>5361</v>
      </c>
      <c r="C2603" s="272" t="s">
        <v>7344</v>
      </c>
      <c r="D2603" s="272" t="s">
        <v>5153</v>
      </c>
      <c r="E2603" s="269" t="s">
        <v>7331</v>
      </c>
      <c r="F2603" s="269" t="s">
        <v>1698</v>
      </c>
      <c r="G2603" s="269" t="s">
        <v>1699</v>
      </c>
      <c r="H2603" s="269" t="s">
        <v>1700</v>
      </c>
    </row>
    <row r="2604" spans="1:8" x14ac:dyDescent="0.25">
      <c r="A2604" s="272" t="s">
        <v>7345</v>
      </c>
      <c r="B2604" s="272" t="s">
        <v>5361</v>
      </c>
      <c r="C2604" s="272" t="s">
        <v>7346</v>
      </c>
      <c r="D2604" s="272" t="s">
        <v>5153</v>
      </c>
      <c r="E2604" s="269" t="s">
        <v>7331</v>
      </c>
      <c r="F2604" s="269" t="s">
        <v>1698</v>
      </c>
      <c r="G2604" s="269" t="s">
        <v>1699</v>
      </c>
      <c r="H2604" s="269" t="s">
        <v>1700</v>
      </c>
    </row>
    <row r="2605" spans="1:8" x14ac:dyDescent="0.25">
      <c r="A2605" s="273" t="s">
        <v>7347</v>
      </c>
      <c r="B2605" s="272" t="s">
        <v>5356</v>
      </c>
      <c r="C2605" s="272" t="s">
        <v>7348</v>
      </c>
      <c r="D2605" s="272" t="s">
        <v>5149</v>
      </c>
      <c r="E2605" s="269" t="s">
        <v>1759</v>
      </c>
      <c r="F2605" s="269" t="s">
        <v>1393</v>
      </c>
      <c r="G2605" s="269" t="s">
        <v>1630</v>
      </c>
      <c r="H2605" s="269" t="s">
        <v>1621</v>
      </c>
    </row>
    <row r="2606" spans="1:8" x14ac:dyDescent="0.25">
      <c r="A2606" s="272" t="s">
        <v>7349</v>
      </c>
      <c r="B2606" s="272" t="s">
        <v>5361</v>
      </c>
      <c r="C2606" s="272" t="s">
        <v>7350</v>
      </c>
      <c r="D2606" s="272" t="s">
        <v>5153</v>
      </c>
      <c r="E2606" s="269" t="s">
        <v>7331</v>
      </c>
      <c r="F2606" s="269" t="s">
        <v>1698</v>
      </c>
      <c r="G2606" s="269" t="s">
        <v>1699</v>
      </c>
      <c r="H2606" s="269" t="s">
        <v>1700</v>
      </c>
    </row>
    <row r="2607" spans="1:8" x14ac:dyDescent="0.25">
      <c r="A2607" s="273" t="s">
        <v>7351</v>
      </c>
      <c r="B2607" s="272" t="s">
        <v>5350</v>
      </c>
      <c r="C2607" s="272" t="s">
        <v>7352</v>
      </c>
      <c r="D2607" s="272" t="s">
        <v>5149</v>
      </c>
      <c r="E2607" s="269" t="s">
        <v>1771</v>
      </c>
      <c r="F2607" s="269" t="s">
        <v>1393</v>
      </c>
      <c r="G2607" s="269" t="s">
        <v>1620</v>
      </c>
      <c r="H2607" s="269" t="s">
        <v>1621</v>
      </c>
    </row>
    <row r="2608" spans="1:8" x14ac:dyDescent="0.25">
      <c r="A2608" s="272" t="s">
        <v>7353</v>
      </c>
      <c r="B2608" s="272" t="s">
        <v>5361</v>
      </c>
      <c r="C2608" s="272" t="s">
        <v>7354</v>
      </c>
      <c r="D2608" s="272" t="s">
        <v>5153</v>
      </c>
      <c r="E2608" s="269" t="s">
        <v>7331</v>
      </c>
      <c r="F2608" s="269" t="s">
        <v>1698</v>
      </c>
      <c r="G2608" s="269" t="s">
        <v>1699</v>
      </c>
      <c r="H2608" s="269" t="s">
        <v>1700</v>
      </c>
    </row>
    <row r="2609" spans="1:8" x14ac:dyDescent="0.25">
      <c r="A2609" s="272" t="s">
        <v>7355</v>
      </c>
      <c r="B2609" s="272" t="s">
        <v>5358</v>
      </c>
      <c r="C2609" s="272" t="s">
        <v>7356</v>
      </c>
      <c r="D2609" s="272" t="s">
        <v>5153</v>
      </c>
      <c r="E2609" s="269" t="s">
        <v>6946</v>
      </c>
      <c r="F2609" s="269" t="s">
        <v>1698</v>
      </c>
      <c r="G2609" s="269" t="s">
        <v>1709</v>
      </c>
      <c r="H2609" s="269" t="s">
        <v>1700</v>
      </c>
    </row>
    <row r="2610" spans="1:8" x14ac:dyDescent="0.25">
      <c r="A2610" s="272" t="s">
        <v>7357</v>
      </c>
      <c r="B2610" s="272" t="s">
        <v>5358</v>
      </c>
      <c r="C2610" s="272" t="s">
        <v>7358</v>
      </c>
      <c r="D2610" s="272" t="s">
        <v>5153</v>
      </c>
      <c r="E2610" s="269" t="s">
        <v>4639</v>
      </c>
      <c r="F2610" s="269" t="s">
        <v>1698</v>
      </c>
      <c r="G2610" s="269" t="s">
        <v>1709</v>
      </c>
      <c r="H2610" s="269" t="s">
        <v>1700</v>
      </c>
    </row>
    <row r="2611" spans="1:8" x14ac:dyDescent="0.25">
      <c r="A2611" s="273" t="s">
        <v>7359</v>
      </c>
      <c r="B2611" s="272" t="s">
        <v>5356</v>
      </c>
      <c r="C2611" s="272" t="s">
        <v>1396</v>
      </c>
      <c r="D2611" s="272" t="s">
        <v>5149</v>
      </c>
      <c r="E2611" s="269" t="s">
        <v>1635</v>
      </c>
      <c r="F2611" s="269" t="s">
        <v>1393</v>
      </c>
      <c r="G2611" s="269" t="s">
        <v>1620</v>
      </c>
      <c r="H2611" s="269" t="s">
        <v>1621</v>
      </c>
    </row>
    <row r="2612" spans="1:8" x14ac:dyDescent="0.25">
      <c r="A2612" s="273" t="s">
        <v>7360</v>
      </c>
      <c r="B2612" s="272" t="s">
        <v>5356</v>
      </c>
      <c r="C2612" s="272" t="s">
        <v>7361</v>
      </c>
      <c r="D2612" s="272" t="s">
        <v>5149</v>
      </c>
      <c r="E2612" s="269" t="s">
        <v>2092</v>
      </c>
      <c r="F2612" s="269" t="s">
        <v>1393</v>
      </c>
      <c r="G2612" s="269" t="s">
        <v>1678</v>
      </c>
      <c r="H2612" s="269" t="s">
        <v>1621</v>
      </c>
    </row>
    <row r="2613" spans="1:8" x14ac:dyDescent="0.25">
      <c r="A2613" s="272" t="s">
        <v>7362</v>
      </c>
      <c r="B2613" s="272" t="s">
        <v>5361</v>
      </c>
      <c r="C2613" s="272" t="s">
        <v>7363</v>
      </c>
      <c r="D2613" s="272" t="s">
        <v>5153</v>
      </c>
      <c r="E2613" s="269" t="s">
        <v>1979</v>
      </c>
      <c r="F2613" s="269" t="s">
        <v>1698</v>
      </c>
      <c r="G2613" s="269" t="s">
        <v>1709</v>
      </c>
      <c r="H2613" s="269" t="s">
        <v>1700</v>
      </c>
    </row>
    <row r="2614" spans="1:8" x14ac:dyDescent="0.25">
      <c r="A2614" s="272" t="s">
        <v>7364</v>
      </c>
      <c r="B2614" s="272" t="s">
        <v>5361</v>
      </c>
      <c r="C2614" s="272" t="s">
        <v>7365</v>
      </c>
      <c r="D2614" s="272" t="s">
        <v>5153</v>
      </c>
      <c r="E2614" s="269" t="s">
        <v>1979</v>
      </c>
      <c r="F2614" s="269" t="s">
        <v>1698</v>
      </c>
      <c r="G2614" s="269" t="s">
        <v>1709</v>
      </c>
      <c r="H2614" s="269" t="s">
        <v>1700</v>
      </c>
    </row>
    <row r="2615" spans="1:8" x14ac:dyDescent="0.25">
      <c r="A2615" s="273" t="s">
        <v>7366</v>
      </c>
      <c r="B2615" s="272" t="s">
        <v>5356</v>
      </c>
      <c r="C2615" s="272" t="s">
        <v>7367</v>
      </c>
      <c r="D2615" s="272" t="s">
        <v>5149</v>
      </c>
      <c r="E2615" s="269" t="s">
        <v>2092</v>
      </c>
      <c r="F2615" s="269" t="s">
        <v>1393</v>
      </c>
      <c r="G2615" s="269" t="s">
        <v>1678</v>
      </c>
      <c r="H2615" s="269" t="s">
        <v>1621</v>
      </c>
    </row>
    <row r="2616" spans="1:8" x14ac:dyDescent="0.25">
      <c r="A2616" s="272" t="s">
        <v>7368</v>
      </c>
      <c r="B2616" s="272" t="s">
        <v>5361</v>
      </c>
      <c r="C2616" s="272" t="s">
        <v>7369</v>
      </c>
      <c r="D2616" s="272" t="s">
        <v>5153</v>
      </c>
      <c r="E2616" s="269" t="s">
        <v>1969</v>
      </c>
      <c r="F2616" s="269" t="s">
        <v>1698</v>
      </c>
      <c r="G2616" s="269" t="s">
        <v>1709</v>
      </c>
      <c r="H2616" s="269" t="s">
        <v>1700</v>
      </c>
    </row>
    <row r="2617" spans="1:8" x14ac:dyDescent="0.25">
      <c r="A2617" s="273" t="s">
        <v>7370</v>
      </c>
      <c r="B2617" s="272" t="s">
        <v>5356</v>
      </c>
      <c r="C2617" s="272" t="s">
        <v>7371</v>
      </c>
      <c r="D2617" s="272" t="s">
        <v>5149</v>
      </c>
      <c r="E2617" s="269" t="s">
        <v>1767</v>
      </c>
      <c r="F2617" s="269" t="s">
        <v>1393</v>
      </c>
      <c r="G2617" s="269" t="s">
        <v>1678</v>
      </c>
      <c r="H2617" s="269" t="s">
        <v>1621</v>
      </c>
    </row>
    <row r="2618" spans="1:8" x14ac:dyDescent="0.25">
      <c r="A2618" s="273" t="s">
        <v>7372</v>
      </c>
      <c r="B2618" s="272" t="s">
        <v>5347</v>
      </c>
      <c r="C2618" s="272" t="s">
        <v>7373</v>
      </c>
      <c r="D2618" s="272" t="s">
        <v>5149</v>
      </c>
      <c r="E2618" s="269" t="s">
        <v>1815</v>
      </c>
      <c r="F2618" s="269" t="s">
        <v>1393</v>
      </c>
      <c r="G2618" s="269" t="s">
        <v>1649</v>
      </c>
      <c r="H2618" s="269" t="s">
        <v>1621</v>
      </c>
    </row>
    <row r="2619" spans="1:8" x14ac:dyDescent="0.25">
      <c r="A2619" s="272" t="s">
        <v>7374</v>
      </c>
      <c r="B2619" s="272" t="s">
        <v>5361</v>
      </c>
      <c r="C2619" s="272" t="s">
        <v>7375</v>
      </c>
      <c r="D2619" s="272" t="s">
        <v>5153</v>
      </c>
      <c r="E2619" s="269" t="s">
        <v>1853</v>
      </c>
      <c r="F2619" s="269" t="s">
        <v>1698</v>
      </c>
      <c r="G2619" s="269" t="s">
        <v>1699</v>
      </c>
      <c r="H2619" s="269" t="s">
        <v>1700</v>
      </c>
    </row>
    <row r="2620" spans="1:8" x14ac:dyDescent="0.25">
      <c r="A2620" s="272" t="s">
        <v>7376</v>
      </c>
      <c r="B2620" s="272" t="s">
        <v>5361</v>
      </c>
      <c r="C2620" s="272" t="s">
        <v>7377</v>
      </c>
      <c r="D2620" s="272" t="s">
        <v>5153</v>
      </c>
      <c r="E2620" s="269" t="s">
        <v>1741</v>
      </c>
      <c r="F2620" s="269" t="s">
        <v>1698</v>
      </c>
      <c r="G2620" s="269" t="s">
        <v>1699</v>
      </c>
      <c r="H2620" s="269" t="s">
        <v>1700</v>
      </c>
    </row>
    <row r="2621" spans="1:8" x14ac:dyDescent="0.25">
      <c r="A2621" s="272" t="s">
        <v>7378</v>
      </c>
      <c r="B2621" s="272" t="s">
        <v>5361</v>
      </c>
      <c r="C2621" s="272" t="s">
        <v>7379</v>
      </c>
      <c r="D2621" s="272" t="s">
        <v>5153</v>
      </c>
      <c r="E2621" s="269" t="s">
        <v>3020</v>
      </c>
      <c r="F2621" s="269" t="s">
        <v>1698</v>
      </c>
      <c r="G2621" s="269" t="s">
        <v>1699</v>
      </c>
      <c r="H2621" s="269" t="s">
        <v>1700</v>
      </c>
    </row>
    <row r="2622" spans="1:8" x14ac:dyDescent="0.25">
      <c r="A2622" s="273" t="s">
        <v>7380</v>
      </c>
      <c r="B2622" s="272" t="s">
        <v>5381</v>
      </c>
      <c r="C2622" s="272" t="s">
        <v>7381</v>
      </c>
      <c r="D2622" s="272" t="s">
        <v>5149</v>
      </c>
      <c r="E2622" s="269" t="s">
        <v>2222</v>
      </c>
      <c r="F2622" s="269" t="s">
        <v>1393</v>
      </c>
      <c r="G2622" s="269" t="s">
        <v>1678</v>
      </c>
      <c r="H2622" s="269" t="s">
        <v>1621</v>
      </c>
    </row>
    <row r="2623" spans="1:8" x14ac:dyDescent="0.25">
      <c r="A2623" s="272" t="s">
        <v>7382</v>
      </c>
      <c r="B2623" s="272" t="s">
        <v>5361</v>
      </c>
      <c r="C2623" s="272" t="s">
        <v>7383</v>
      </c>
      <c r="D2623" s="272" t="s">
        <v>5153</v>
      </c>
      <c r="E2623" s="269" t="s">
        <v>1853</v>
      </c>
      <c r="F2623" s="269" t="s">
        <v>1698</v>
      </c>
      <c r="G2623" s="269" t="s">
        <v>1699</v>
      </c>
      <c r="H2623" s="269" t="s">
        <v>1700</v>
      </c>
    </row>
    <row r="2624" spans="1:8" ht="21" x14ac:dyDescent="0.25">
      <c r="A2624" s="272" t="s">
        <v>7384</v>
      </c>
      <c r="B2624" s="272" t="s">
        <v>5361</v>
      </c>
      <c r="C2624" s="279" t="s">
        <v>7385</v>
      </c>
      <c r="D2624" s="272" t="s">
        <v>5153</v>
      </c>
      <c r="E2624" s="269" t="s">
        <v>1969</v>
      </c>
      <c r="F2624" s="269" t="s">
        <v>1698</v>
      </c>
      <c r="G2624" s="269" t="s">
        <v>1709</v>
      </c>
      <c r="H2624" s="269" t="s">
        <v>1700</v>
      </c>
    </row>
    <row r="2625" spans="1:8" x14ac:dyDescent="0.25">
      <c r="A2625" s="273" t="s">
        <v>7386</v>
      </c>
      <c r="B2625" s="272" t="s">
        <v>5356</v>
      </c>
      <c r="C2625" s="272" t="s">
        <v>7387</v>
      </c>
      <c r="D2625" s="272" t="s">
        <v>5149</v>
      </c>
      <c r="E2625" s="269" t="s">
        <v>1724</v>
      </c>
      <c r="F2625" s="269" t="s">
        <v>1393</v>
      </c>
      <c r="G2625" s="269" t="s">
        <v>1630</v>
      </c>
      <c r="H2625" s="269" t="s">
        <v>1621</v>
      </c>
    </row>
    <row r="2626" spans="1:8" x14ac:dyDescent="0.25">
      <c r="A2626" s="273" t="s">
        <v>7388</v>
      </c>
      <c r="B2626" s="272" t="s">
        <v>5381</v>
      </c>
      <c r="C2626" s="272" t="s">
        <v>7389</v>
      </c>
      <c r="D2626" s="272" t="s">
        <v>5149</v>
      </c>
      <c r="E2626" s="269" t="s">
        <v>2222</v>
      </c>
      <c r="F2626" s="269" t="s">
        <v>1393</v>
      </c>
      <c r="G2626" s="269" t="s">
        <v>1678</v>
      </c>
      <c r="H2626" s="269" t="s">
        <v>1621</v>
      </c>
    </row>
    <row r="2627" spans="1:8" x14ac:dyDescent="0.25">
      <c r="A2627" s="272" t="s">
        <v>7390</v>
      </c>
      <c r="B2627" s="272" t="s">
        <v>5361</v>
      </c>
      <c r="C2627" s="272" t="s">
        <v>7391</v>
      </c>
      <c r="D2627" s="272" t="s">
        <v>7003</v>
      </c>
      <c r="E2627" s="269" t="s">
        <v>4799</v>
      </c>
      <c r="F2627" s="269" t="s">
        <v>1698</v>
      </c>
      <c r="G2627" s="269" t="s">
        <v>1699</v>
      </c>
      <c r="H2627" s="269" t="s">
        <v>1700</v>
      </c>
    </row>
    <row r="2628" spans="1:8" x14ac:dyDescent="0.25">
      <c r="A2628" s="272" t="s">
        <v>7392</v>
      </c>
      <c r="B2628" s="272" t="s">
        <v>5361</v>
      </c>
      <c r="C2628" s="272" t="s">
        <v>7393</v>
      </c>
      <c r="D2628" s="272" t="s">
        <v>7003</v>
      </c>
      <c r="E2628" s="269" t="s">
        <v>4799</v>
      </c>
      <c r="F2628" s="269" t="s">
        <v>1698</v>
      </c>
      <c r="G2628" s="269" t="s">
        <v>1699</v>
      </c>
      <c r="H2628" s="269" t="s">
        <v>1700</v>
      </c>
    </row>
    <row r="2629" spans="1:8" x14ac:dyDescent="0.25">
      <c r="A2629" s="272" t="s">
        <v>7394</v>
      </c>
      <c r="B2629" s="272" t="s">
        <v>5358</v>
      </c>
      <c r="C2629" s="272" t="s">
        <v>7395</v>
      </c>
      <c r="D2629" s="272" t="s">
        <v>5153</v>
      </c>
      <c r="E2629" s="269" t="s">
        <v>3074</v>
      </c>
      <c r="F2629" s="269" t="s">
        <v>1698</v>
      </c>
      <c r="G2629" s="269" t="s">
        <v>1699</v>
      </c>
      <c r="H2629" s="269" t="s">
        <v>1700</v>
      </c>
    </row>
    <row r="2630" spans="1:8" x14ac:dyDescent="0.25">
      <c r="A2630" s="273" t="s">
        <v>7396</v>
      </c>
      <c r="B2630" s="272" t="s">
        <v>5347</v>
      </c>
      <c r="C2630" s="272" t="s">
        <v>7397</v>
      </c>
      <c r="D2630" s="272" t="s">
        <v>5149</v>
      </c>
      <c r="E2630" s="269" t="s">
        <v>1685</v>
      </c>
      <c r="F2630" s="269" t="s">
        <v>1393</v>
      </c>
      <c r="G2630" s="269" t="s">
        <v>1649</v>
      </c>
      <c r="H2630" s="269" t="s">
        <v>1621</v>
      </c>
    </row>
    <row r="2631" spans="1:8" x14ac:dyDescent="0.25">
      <c r="A2631" s="273" t="s">
        <v>7398</v>
      </c>
      <c r="B2631" s="272" t="s">
        <v>5356</v>
      </c>
      <c r="C2631" s="272" t="s">
        <v>7399</v>
      </c>
      <c r="D2631" s="272" t="s">
        <v>5149</v>
      </c>
      <c r="E2631" s="269" t="s">
        <v>1689</v>
      </c>
      <c r="F2631" s="269" t="s">
        <v>1393</v>
      </c>
      <c r="G2631" s="269" t="s">
        <v>1649</v>
      </c>
      <c r="H2631" s="269" t="s">
        <v>1621</v>
      </c>
    </row>
    <row r="2632" spans="1:8" x14ac:dyDescent="0.25">
      <c r="A2632" s="272" t="s">
        <v>7400</v>
      </c>
      <c r="B2632" s="272" t="s">
        <v>5358</v>
      </c>
      <c r="C2632" s="272" t="s">
        <v>7401</v>
      </c>
      <c r="D2632" s="272" t="s">
        <v>5153</v>
      </c>
      <c r="E2632" s="269" t="s">
        <v>1843</v>
      </c>
      <c r="F2632" s="269" t="s">
        <v>1698</v>
      </c>
      <c r="G2632" s="269" t="s">
        <v>1709</v>
      </c>
      <c r="H2632" s="269" t="s">
        <v>1700</v>
      </c>
    </row>
    <row r="2633" spans="1:8" x14ac:dyDescent="0.25">
      <c r="A2633" s="272" t="s">
        <v>7402</v>
      </c>
      <c r="B2633" s="272" t="s">
        <v>5361</v>
      </c>
      <c r="C2633" s="272" t="s">
        <v>7403</v>
      </c>
      <c r="D2633" s="272" t="s">
        <v>5153</v>
      </c>
      <c r="E2633" s="269" t="s">
        <v>1864</v>
      </c>
      <c r="F2633" s="269" t="s">
        <v>1698</v>
      </c>
      <c r="G2633" s="269" t="s">
        <v>1699</v>
      </c>
      <c r="H2633" s="269" t="s">
        <v>1700</v>
      </c>
    </row>
    <row r="2634" spans="1:8" x14ac:dyDescent="0.25">
      <c r="A2634" s="272" t="s">
        <v>7404</v>
      </c>
      <c r="B2634" s="272" t="s">
        <v>5361</v>
      </c>
      <c r="C2634" s="272" t="s">
        <v>7405</v>
      </c>
      <c r="D2634" s="272" t="s">
        <v>5153</v>
      </c>
      <c r="E2634" s="269" t="s">
        <v>1948</v>
      </c>
      <c r="F2634" s="269" t="s">
        <v>1698</v>
      </c>
      <c r="G2634" s="269" t="s">
        <v>1699</v>
      </c>
      <c r="H2634" s="269" t="s">
        <v>1700</v>
      </c>
    </row>
    <row r="2635" spans="1:8" x14ac:dyDescent="0.25">
      <c r="A2635" s="273" t="s">
        <v>7406</v>
      </c>
      <c r="B2635" s="272" t="s">
        <v>5356</v>
      </c>
      <c r="C2635" s="272" t="s">
        <v>1386</v>
      </c>
      <c r="D2635" s="272" t="s">
        <v>5149</v>
      </c>
      <c r="E2635" s="269" t="s">
        <v>1635</v>
      </c>
      <c r="F2635" s="269" t="s">
        <v>1393</v>
      </c>
      <c r="G2635" s="269" t="s">
        <v>1620</v>
      </c>
      <c r="H2635" s="269" t="s">
        <v>1621</v>
      </c>
    </row>
    <row r="2636" spans="1:8" x14ac:dyDescent="0.25">
      <c r="A2636" s="273" t="s">
        <v>7407</v>
      </c>
      <c r="B2636" s="272" t="s">
        <v>5356</v>
      </c>
      <c r="C2636" s="272" t="s">
        <v>7408</v>
      </c>
      <c r="D2636" s="272" t="s">
        <v>5149</v>
      </c>
      <c r="E2636" s="269" t="s">
        <v>1724</v>
      </c>
      <c r="F2636" s="269" t="s">
        <v>1393</v>
      </c>
      <c r="G2636" s="269" t="s">
        <v>1630</v>
      </c>
      <c r="H2636" s="269" t="s">
        <v>1621</v>
      </c>
    </row>
    <row r="2637" spans="1:8" x14ac:dyDescent="0.25">
      <c r="A2637" s="272" t="s">
        <v>7409</v>
      </c>
      <c r="B2637" s="272" t="s">
        <v>5361</v>
      </c>
      <c r="C2637" s="272" t="s">
        <v>7410</v>
      </c>
      <c r="D2637" s="272" t="s">
        <v>5153</v>
      </c>
      <c r="E2637" s="269" t="s">
        <v>2382</v>
      </c>
      <c r="F2637" s="269" t="s">
        <v>1698</v>
      </c>
      <c r="G2637" s="269" t="s">
        <v>1709</v>
      </c>
      <c r="H2637" s="269" t="s">
        <v>1700</v>
      </c>
    </row>
    <row r="2638" spans="1:8" x14ac:dyDescent="0.25">
      <c r="A2638" s="273" t="s">
        <v>7411</v>
      </c>
      <c r="B2638" s="272" t="s">
        <v>5356</v>
      </c>
      <c r="C2638" s="272" t="s">
        <v>7412</v>
      </c>
      <c r="D2638" s="272" t="s">
        <v>5149</v>
      </c>
      <c r="E2638" s="269" t="s">
        <v>1677</v>
      </c>
      <c r="F2638" s="269" t="s">
        <v>1393</v>
      </c>
      <c r="G2638" s="269" t="s">
        <v>1678</v>
      </c>
      <c r="H2638" s="269" t="s">
        <v>1621</v>
      </c>
    </row>
    <row r="2639" spans="1:8" x14ac:dyDescent="0.25">
      <c r="A2639" s="272" t="s">
        <v>7413</v>
      </c>
      <c r="B2639" s="272" t="s">
        <v>5361</v>
      </c>
      <c r="C2639" s="272" t="s">
        <v>7414</v>
      </c>
      <c r="D2639" s="272" t="s">
        <v>5153</v>
      </c>
      <c r="E2639" s="269" t="s">
        <v>1741</v>
      </c>
      <c r="F2639" s="269" t="s">
        <v>1698</v>
      </c>
      <c r="G2639" s="269" t="s">
        <v>1699</v>
      </c>
      <c r="H2639" s="269" t="s">
        <v>1700</v>
      </c>
    </row>
    <row r="2640" spans="1:8" x14ac:dyDescent="0.25">
      <c r="A2640" s="273" t="s">
        <v>7415</v>
      </c>
      <c r="B2640" s="272" t="s">
        <v>5356</v>
      </c>
      <c r="C2640" s="272" t="s">
        <v>1387</v>
      </c>
      <c r="D2640" s="272" t="s">
        <v>5149</v>
      </c>
      <c r="E2640" s="269" t="s">
        <v>1635</v>
      </c>
      <c r="F2640" s="269" t="s">
        <v>1393</v>
      </c>
      <c r="G2640" s="269" t="s">
        <v>1620</v>
      </c>
      <c r="H2640" s="269" t="s">
        <v>1621</v>
      </c>
    </row>
    <row r="2641" spans="1:8" x14ac:dyDescent="0.25">
      <c r="A2641" s="272" t="s">
        <v>7416</v>
      </c>
      <c r="B2641" s="272" t="s">
        <v>5361</v>
      </c>
      <c r="C2641" s="272" t="s">
        <v>7417</v>
      </c>
      <c r="D2641" s="272" t="s">
        <v>5153</v>
      </c>
      <c r="E2641" s="269" t="s">
        <v>1917</v>
      </c>
      <c r="F2641" s="269" t="s">
        <v>1698</v>
      </c>
      <c r="G2641" s="269" t="s">
        <v>1699</v>
      </c>
      <c r="H2641" s="269" t="s">
        <v>1700</v>
      </c>
    </row>
    <row r="2642" spans="1:8" x14ac:dyDescent="0.25">
      <c r="A2642" s="273" t="s">
        <v>7418</v>
      </c>
      <c r="B2642" s="272" t="s">
        <v>5356</v>
      </c>
      <c r="C2642" s="272" t="s">
        <v>7419</v>
      </c>
      <c r="D2642" s="272" t="s">
        <v>5149</v>
      </c>
      <c r="E2642" s="269" t="s">
        <v>1648</v>
      </c>
      <c r="F2642" s="269" t="s">
        <v>1393</v>
      </c>
      <c r="G2642" s="269" t="s">
        <v>1649</v>
      </c>
      <c r="H2642" s="269" t="s">
        <v>1621</v>
      </c>
    </row>
    <row r="2643" spans="1:8" x14ac:dyDescent="0.25">
      <c r="A2643" s="272" t="s">
        <v>7420</v>
      </c>
      <c r="B2643" s="272" t="s">
        <v>5358</v>
      </c>
      <c r="C2643" s="272" t="s">
        <v>7421</v>
      </c>
      <c r="D2643" s="272" t="s">
        <v>5153</v>
      </c>
      <c r="E2643" s="269" t="s">
        <v>4639</v>
      </c>
      <c r="F2643" s="269" t="s">
        <v>1698</v>
      </c>
      <c r="G2643" s="269" t="s">
        <v>1709</v>
      </c>
      <c r="H2643" s="269" t="s">
        <v>1700</v>
      </c>
    </row>
    <row r="2644" spans="1:8" x14ac:dyDescent="0.25">
      <c r="A2644" s="272" t="s">
        <v>7422</v>
      </c>
      <c r="B2644" s="272" t="s">
        <v>5358</v>
      </c>
      <c r="C2644" s="272" t="s">
        <v>7423</v>
      </c>
      <c r="D2644" s="272" t="s">
        <v>5153</v>
      </c>
      <c r="E2644" s="269" t="s">
        <v>3074</v>
      </c>
      <c r="F2644" s="269" t="s">
        <v>1698</v>
      </c>
      <c r="G2644" s="269" t="s">
        <v>1699</v>
      </c>
      <c r="H2644" s="269" t="s">
        <v>1700</v>
      </c>
    </row>
    <row r="2645" spans="1:8" x14ac:dyDescent="0.25">
      <c r="A2645" s="273" t="s">
        <v>7424</v>
      </c>
      <c r="B2645" s="272" t="s">
        <v>5356</v>
      </c>
      <c r="C2645" s="272" t="s">
        <v>7425</v>
      </c>
      <c r="D2645" s="272" t="s">
        <v>5149</v>
      </c>
      <c r="E2645" s="269" t="s">
        <v>1629</v>
      </c>
      <c r="F2645" s="269" t="s">
        <v>1393</v>
      </c>
      <c r="G2645" s="269" t="s">
        <v>1630</v>
      </c>
      <c r="H2645" s="269" t="s">
        <v>1621</v>
      </c>
    </row>
    <row r="2646" spans="1:8" x14ac:dyDescent="0.25">
      <c r="A2646" s="273" t="s">
        <v>7426</v>
      </c>
      <c r="B2646" s="272" t="s">
        <v>5356</v>
      </c>
      <c r="C2646" s="272" t="s">
        <v>7427</v>
      </c>
      <c r="D2646" s="272" t="s">
        <v>5149</v>
      </c>
      <c r="E2646" s="269" t="s">
        <v>1759</v>
      </c>
      <c r="F2646" s="269" t="s">
        <v>1393</v>
      </c>
      <c r="G2646" s="269" t="s">
        <v>1630</v>
      </c>
      <c r="H2646" s="269" t="s">
        <v>1621</v>
      </c>
    </row>
    <row r="2647" spans="1:8" x14ac:dyDescent="0.25">
      <c r="A2647" s="273" t="s">
        <v>7428</v>
      </c>
      <c r="B2647" s="272" t="s">
        <v>5356</v>
      </c>
      <c r="C2647" s="272" t="s">
        <v>1388</v>
      </c>
      <c r="D2647" s="272" t="s">
        <v>5149</v>
      </c>
      <c r="E2647" s="269" t="s">
        <v>1635</v>
      </c>
      <c r="F2647" s="269" t="s">
        <v>1393</v>
      </c>
      <c r="G2647" s="269" t="s">
        <v>1620</v>
      </c>
      <c r="H2647" s="269" t="s">
        <v>1621</v>
      </c>
    </row>
    <row r="2648" spans="1:8" x14ac:dyDescent="0.25">
      <c r="A2648" s="273" t="s">
        <v>7429</v>
      </c>
      <c r="B2648" s="272" t="s">
        <v>5356</v>
      </c>
      <c r="C2648" s="272" t="s">
        <v>7430</v>
      </c>
      <c r="D2648" s="272" t="s">
        <v>5149</v>
      </c>
      <c r="E2648" s="269" t="s">
        <v>1767</v>
      </c>
      <c r="F2648" s="269" t="s">
        <v>1393</v>
      </c>
      <c r="G2648" s="269" t="s">
        <v>1678</v>
      </c>
      <c r="H2648" s="269" t="s">
        <v>1621</v>
      </c>
    </row>
    <row r="2649" spans="1:8" x14ac:dyDescent="0.25">
      <c r="A2649" s="273" t="s">
        <v>7431</v>
      </c>
      <c r="B2649" s="272" t="s">
        <v>5356</v>
      </c>
      <c r="C2649" s="272" t="s">
        <v>7432</v>
      </c>
      <c r="D2649" s="272" t="s">
        <v>5149</v>
      </c>
      <c r="E2649" s="269" t="s">
        <v>1767</v>
      </c>
      <c r="F2649" s="269" t="s">
        <v>1393</v>
      </c>
      <c r="G2649" s="269" t="s">
        <v>1678</v>
      </c>
      <c r="H2649" s="269" t="s">
        <v>1621</v>
      </c>
    </row>
    <row r="2650" spans="1:8" x14ac:dyDescent="0.25">
      <c r="A2650" s="272" t="s">
        <v>7433</v>
      </c>
      <c r="B2650" s="272" t="s">
        <v>5361</v>
      </c>
      <c r="C2650" s="272" t="s">
        <v>7434</v>
      </c>
      <c r="D2650" s="272" t="s">
        <v>5153</v>
      </c>
      <c r="E2650" s="269" t="s">
        <v>1741</v>
      </c>
      <c r="F2650" s="269" t="s">
        <v>1698</v>
      </c>
      <c r="G2650" s="269" t="s">
        <v>1699</v>
      </c>
      <c r="H2650" s="269" t="s">
        <v>1700</v>
      </c>
    </row>
    <row r="2651" spans="1:8" x14ac:dyDescent="0.25">
      <c r="A2651" s="272" t="s">
        <v>7435</v>
      </c>
      <c r="B2651" s="272" t="s">
        <v>5361</v>
      </c>
      <c r="C2651" s="272" t="s">
        <v>7436</v>
      </c>
      <c r="D2651" s="272" t="s">
        <v>5153</v>
      </c>
      <c r="E2651" s="269" t="s">
        <v>1877</v>
      </c>
      <c r="F2651" s="269" t="s">
        <v>1698</v>
      </c>
      <c r="G2651" s="269" t="s">
        <v>1709</v>
      </c>
      <c r="H2651" s="269" t="s">
        <v>1700</v>
      </c>
    </row>
    <row r="2652" spans="1:8" x14ac:dyDescent="0.25">
      <c r="A2652" s="272" t="s">
        <v>7437</v>
      </c>
      <c r="B2652" s="272" t="s">
        <v>5361</v>
      </c>
      <c r="C2652" s="272" t="s">
        <v>7438</v>
      </c>
      <c r="D2652" s="272" t="s">
        <v>5153</v>
      </c>
      <c r="E2652" s="269" t="s">
        <v>1929</v>
      </c>
      <c r="F2652" s="269" t="s">
        <v>1698</v>
      </c>
      <c r="G2652" s="269" t="s">
        <v>1699</v>
      </c>
      <c r="H2652" s="269" t="s">
        <v>1700</v>
      </c>
    </row>
    <row r="2653" spans="1:8" x14ac:dyDescent="0.25">
      <c r="A2653" s="272" t="s">
        <v>7439</v>
      </c>
      <c r="B2653" s="272" t="s">
        <v>5361</v>
      </c>
      <c r="C2653" s="272" t="s">
        <v>7440</v>
      </c>
      <c r="D2653" s="272" t="s">
        <v>7003</v>
      </c>
      <c r="E2653" s="269" t="s">
        <v>4799</v>
      </c>
      <c r="F2653" s="269" t="s">
        <v>1698</v>
      </c>
      <c r="G2653" s="269" t="s">
        <v>1699</v>
      </c>
      <c r="H2653" s="269" t="s">
        <v>1700</v>
      </c>
    </row>
    <row r="2654" spans="1:8" x14ac:dyDescent="0.25">
      <c r="A2654" s="272" t="s">
        <v>7441</v>
      </c>
      <c r="B2654" s="272" t="s">
        <v>5361</v>
      </c>
      <c r="C2654" s="272" t="s">
        <v>7442</v>
      </c>
      <c r="D2654" s="272" t="s">
        <v>5153</v>
      </c>
      <c r="E2654" s="269" t="s">
        <v>1979</v>
      </c>
      <c r="F2654" s="269" t="s">
        <v>1698</v>
      </c>
      <c r="G2654" s="269" t="s">
        <v>1709</v>
      </c>
      <c r="H2654" s="269" t="s">
        <v>1700</v>
      </c>
    </row>
    <row r="2655" spans="1:8" x14ac:dyDescent="0.25">
      <c r="A2655" s="272" t="s">
        <v>7443</v>
      </c>
      <c r="B2655" s="272" t="s">
        <v>5361</v>
      </c>
      <c r="C2655" s="272" t="s">
        <v>7444</v>
      </c>
      <c r="D2655" s="272" t="s">
        <v>5153</v>
      </c>
      <c r="E2655" s="269" t="s">
        <v>1929</v>
      </c>
      <c r="F2655" s="269" t="s">
        <v>1698</v>
      </c>
      <c r="G2655" s="269" t="s">
        <v>1699</v>
      </c>
      <c r="H2655" s="269" t="s">
        <v>1700</v>
      </c>
    </row>
    <row r="2656" spans="1:8" x14ac:dyDescent="0.25">
      <c r="A2656" s="273" t="s">
        <v>7445</v>
      </c>
      <c r="B2656" s="272" t="s">
        <v>5381</v>
      </c>
      <c r="C2656" s="272" t="s">
        <v>7446</v>
      </c>
      <c r="D2656" s="272" t="s">
        <v>5149</v>
      </c>
      <c r="E2656" s="269" t="s">
        <v>2222</v>
      </c>
      <c r="F2656" s="269" t="s">
        <v>1393</v>
      </c>
      <c r="G2656" s="269" t="s">
        <v>1678</v>
      </c>
      <c r="H2656" s="269" t="s">
        <v>1621</v>
      </c>
    </row>
    <row r="2657" spans="1:8" x14ac:dyDescent="0.25">
      <c r="A2657" s="273" t="s">
        <v>7447</v>
      </c>
      <c r="B2657" s="272" t="s">
        <v>5356</v>
      </c>
      <c r="C2657" s="272" t="s">
        <v>1389</v>
      </c>
      <c r="D2657" s="272" t="s">
        <v>5149</v>
      </c>
      <c r="E2657" s="269" t="s">
        <v>1635</v>
      </c>
      <c r="F2657" s="269" t="s">
        <v>1393</v>
      </c>
      <c r="G2657" s="269" t="s">
        <v>1620</v>
      </c>
      <c r="H2657" s="269" t="s">
        <v>1621</v>
      </c>
    </row>
    <row r="2658" spans="1:8" x14ac:dyDescent="0.25">
      <c r="A2658" s="273" t="s">
        <v>7448</v>
      </c>
      <c r="B2658" s="272" t="s">
        <v>5356</v>
      </c>
      <c r="C2658" s="272" t="s">
        <v>7449</v>
      </c>
      <c r="D2658" s="272" t="s">
        <v>5149</v>
      </c>
      <c r="E2658" s="269" t="s">
        <v>1625</v>
      </c>
      <c r="F2658" s="269" t="s">
        <v>1393</v>
      </c>
      <c r="G2658" s="269" t="s">
        <v>1630</v>
      </c>
      <c r="H2658" s="269" t="s">
        <v>1621</v>
      </c>
    </row>
    <row r="2659" spans="1:8" x14ac:dyDescent="0.25">
      <c r="A2659" s="272" t="s">
        <v>7450</v>
      </c>
      <c r="B2659" s="272" t="s">
        <v>5361</v>
      </c>
      <c r="C2659" s="272" t="s">
        <v>7451</v>
      </c>
      <c r="D2659" s="272" t="s">
        <v>5153</v>
      </c>
      <c r="E2659" s="269" t="s">
        <v>7331</v>
      </c>
      <c r="F2659" s="269" t="s">
        <v>1698</v>
      </c>
      <c r="G2659" s="269" t="s">
        <v>1699</v>
      </c>
      <c r="H2659" s="269" t="s">
        <v>1700</v>
      </c>
    </row>
    <row r="2660" spans="1:8" x14ac:dyDescent="0.25">
      <c r="A2660" s="273" t="s">
        <v>7452</v>
      </c>
      <c r="B2660" s="272" t="s">
        <v>5350</v>
      </c>
      <c r="C2660" s="272" t="s">
        <v>7453</v>
      </c>
      <c r="D2660" s="272" t="s">
        <v>5149</v>
      </c>
      <c r="E2660" s="269" t="s">
        <v>1771</v>
      </c>
      <c r="F2660" s="269" t="s">
        <v>1393</v>
      </c>
      <c r="G2660" s="269" t="s">
        <v>1620</v>
      </c>
      <c r="H2660" s="269" t="s">
        <v>1621</v>
      </c>
    </row>
    <row r="2661" spans="1:8" x14ac:dyDescent="0.25">
      <c r="A2661" s="272" t="s">
        <v>7454</v>
      </c>
      <c r="B2661" s="272" t="s">
        <v>5361</v>
      </c>
      <c r="C2661" s="272" t="s">
        <v>7455</v>
      </c>
      <c r="D2661" s="272" t="s">
        <v>5153</v>
      </c>
      <c r="E2661" s="269" t="s">
        <v>1843</v>
      </c>
      <c r="F2661" s="269" t="s">
        <v>1698</v>
      </c>
      <c r="G2661" s="269" t="s">
        <v>1709</v>
      </c>
      <c r="H2661" s="269" t="s">
        <v>1700</v>
      </c>
    </row>
    <row r="2662" spans="1:8" x14ac:dyDescent="0.25">
      <c r="A2662" s="273" t="s">
        <v>7456</v>
      </c>
      <c r="B2662" s="272" t="s">
        <v>5356</v>
      </c>
      <c r="C2662" s="272" t="s">
        <v>7457</v>
      </c>
      <c r="D2662" s="272" t="s">
        <v>5149</v>
      </c>
      <c r="E2662" s="269" t="s">
        <v>2206</v>
      </c>
      <c r="F2662" s="269" t="s">
        <v>1393</v>
      </c>
      <c r="G2662" s="269" t="s">
        <v>1678</v>
      </c>
      <c r="H2662" s="269" t="s">
        <v>1621</v>
      </c>
    </row>
    <row r="2663" spans="1:8" x14ac:dyDescent="0.25">
      <c r="A2663" s="273" t="s">
        <v>7458</v>
      </c>
      <c r="B2663" s="272" t="s">
        <v>5356</v>
      </c>
      <c r="C2663" s="272" t="s">
        <v>7459</v>
      </c>
      <c r="D2663" s="272" t="s">
        <v>5149</v>
      </c>
      <c r="E2663" s="269" t="s">
        <v>1677</v>
      </c>
      <c r="F2663" s="269" t="s">
        <v>1393</v>
      </c>
      <c r="G2663" s="269" t="s">
        <v>1678</v>
      </c>
      <c r="H2663" s="269" t="s">
        <v>1621</v>
      </c>
    </row>
    <row r="2664" spans="1:8" x14ac:dyDescent="0.25">
      <c r="A2664" s="273" t="s">
        <v>7460</v>
      </c>
      <c r="B2664" s="272" t="s">
        <v>5350</v>
      </c>
      <c r="C2664" s="272" t="s">
        <v>7461</v>
      </c>
      <c r="D2664" s="272" t="s">
        <v>5149</v>
      </c>
      <c r="E2664" s="269" t="s">
        <v>1771</v>
      </c>
      <c r="F2664" s="269" t="s">
        <v>1393</v>
      </c>
      <c r="G2664" s="269" t="s">
        <v>1620</v>
      </c>
      <c r="H2664" s="269" t="s">
        <v>1621</v>
      </c>
    </row>
    <row r="2665" spans="1:8" x14ac:dyDescent="0.25">
      <c r="A2665" s="273" t="s">
        <v>7462</v>
      </c>
      <c r="B2665" s="272" t="s">
        <v>5356</v>
      </c>
      <c r="C2665" s="272" t="s">
        <v>7463</v>
      </c>
      <c r="D2665" s="272" t="s">
        <v>5149</v>
      </c>
      <c r="E2665" s="269" t="s">
        <v>1677</v>
      </c>
      <c r="F2665" s="269" t="s">
        <v>1393</v>
      </c>
      <c r="G2665" s="269" t="s">
        <v>1678</v>
      </c>
      <c r="H2665" s="269" t="s">
        <v>1621</v>
      </c>
    </row>
    <row r="2666" spans="1:8" x14ac:dyDescent="0.25">
      <c r="A2666" s="273" t="s">
        <v>7464</v>
      </c>
      <c r="B2666" s="272" t="s">
        <v>5356</v>
      </c>
      <c r="C2666" s="272" t="s">
        <v>7465</v>
      </c>
      <c r="D2666" s="272" t="s">
        <v>5149</v>
      </c>
      <c r="E2666" s="269" t="s">
        <v>1724</v>
      </c>
      <c r="F2666" s="269" t="s">
        <v>1393</v>
      </c>
      <c r="G2666" s="269" t="s">
        <v>1630</v>
      </c>
      <c r="H2666" s="269" t="s">
        <v>1621</v>
      </c>
    </row>
    <row r="2667" spans="1:8" x14ac:dyDescent="0.25">
      <c r="A2667" s="272" t="s">
        <v>7466</v>
      </c>
      <c r="B2667" s="272" t="s">
        <v>5361</v>
      </c>
      <c r="C2667" s="272" t="s">
        <v>7467</v>
      </c>
      <c r="D2667" s="272" t="s">
        <v>5153</v>
      </c>
      <c r="E2667" s="269" t="s">
        <v>7306</v>
      </c>
      <c r="F2667" s="269" t="s">
        <v>1698</v>
      </c>
      <c r="G2667" s="269" t="s">
        <v>1709</v>
      </c>
      <c r="H2667" s="269" t="s">
        <v>1700</v>
      </c>
    </row>
    <row r="2668" spans="1:8" x14ac:dyDescent="0.25">
      <c r="A2668" s="272" t="s">
        <v>7468</v>
      </c>
      <c r="B2668" s="272" t="s">
        <v>5361</v>
      </c>
      <c r="C2668" s="272" t="s">
        <v>7469</v>
      </c>
      <c r="D2668" s="272" t="s">
        <v>5153</v>
      </c>
      <c r="E2668" s="269" t="s">
        <v>1979</v>
      </c>
      <c r="F2668" s="269" t="s">
        <v>1698</v>
      </c>
      <c r="G2668" s="269" t="s">
        <v>1709</v>
      </c>
      <c r="H2668" s="269" t="s">
        <v>1700</v>
      </c>
    </row>
    <row r="2669" spans="1:8" x14ac:dyDescent="0.25">
      <c r="A2669" s="272" t="s">
        <v>7470</v>
      </c>
      <c r="B2669" s="272" t="s">
        <v>5361</v>
      </c>
      <c r="C2669" s="272" t="s">
        <v>7471</v>
      </c>
      <c r="D2669" s="272" t="s">
        <v>5153</v>
      </c>
      <c r="E2669" s="269" t="s">
        <v>1843</v>
      </c>
      <c r="F2669" s="269" t="s">
        <v>1698</v>
      </c>
      <c r="G2669" s="269" t="s">
        <v>1709</v>
      </c>
      <c r="H2669" s="269" t="s">
        <v>1700</v>
      </c>
    </row>
    <row r="2670" spans="1:8" x14ac:dyDescent="0.25">
      <c r="A2670" s="272" t="s">
        <v>7472</v>
      </c>
      <c r="B2670" s="272" t="s">
        <v>5361</v>
      </c>
      <c r="C2670" s="272" t="s">
        <v>7473</v>
      </c>
      <c r="D2670" s="272" t="s">
        <v>5153</v>
      </c>
      <c r="E2670" s="269" t="s">
        <v>7331</v>
      </c>
      <c r="F2670" s="269" t="s">
        <v>1698</v>
      </c>
      <c r="G2670" s="269" t="s">
        <v>1699</v>
      </c>
      <c r="H2670" s="269" t="s">
        <v>1700</v>
      </c>
    </row>
    <row r="2671" spans="1:8" x14ac:dyDescent="0.25">
      <c r="A2671" s="272" t="s">
        <v>7474</v>
      </c>
      <c r="B2671" s="272" t="s">
        <v>5361</v>
      </c>
      <c r="C2671" s="272" t="s">
        <v>7475</v>
      </c>
      <c r="D2671" s="272" t="s">
        <v>5153</v>
      </c>
      <c r="E2671" s="269" t="s">
        <v>1983</v>
      </c>
      <c r="F2671" s="269" t="s">
        <v>1698</v>
      </c>
      <c r="G2671" s="269" t="s">
        <v>1709</v>
      </c>
      <c r="H2671" s="269" t="s">
        <v>1700</v>
      </c>
    </row>
    <row r="2672" spans="1:8" x14ac:dyDescent="0.25">
      <c r="A2672" s="272" t="s">
        <v>7476</v>
      </c>
      <c r="B2672" s="272" t="s">
        <v>5372</v>
      </c>
      <c r="C2672" s="272" t="s">
        <v>7477</v>
      </c>
      <c r="D2672" s="272" t="s">
        <v>5153</v>
      </c>
      <c r="E2672" s="269" t="s">
        <v>7306</v>
      </c>
      <c r="F2672" s="269" t="s">
        <v>1698</v>
      </c>
      <c r="G2672" s="269" t="s">
        <v>1709</v>
      </c>
      <c r="H2672" s="269" t="s">
        <v>1700</v>
      </c>
    </row>
    <row r="2673" spans="1:8" x14ac:dyDescent="0.25">
      <c r="A2673" s="273" t="s">
        <v>7478</v>
      </c>
      <c r="B2673" s="272" t="s">
        <v>5356</v>
      </c>
      <c r="C2673" s="272" t="s">
        <v>7479</v>
      </c>
      <c r="D2673" s="272" t="s">
        <v>5149</v>
      </c>
      <c r="E2673" s="269" t="s">
        <v>1677</v>
      </c>
      <c r="F2673" s="269" t="s">
        <v>1393</v>
      </c>
      <c r="G2673" s="269" t="s">
        <v>1678</v>
      </c>
      <c r="H2673" s="269" t="s">
        <v>1621</v>
      </c>
    </row>
    <row r="2674" spans="1:8" x14ac:dyDescent="0.25">
      <c r="A2674" s="273" t="s">
        <v>7480</v>
      </c>
      <c r="B2674" s="272" t="s">
        <v>5350</v>
      </c>
      <c r="C2674" s="272" t="s">
        <v>7481</v>
      </c>
      <c r="D2674" s="272" t="s">
        <v>5149</v>
      </c>
      <c r="E2674" s="269" t="s">
        <v>2292</v>
      </c>
      <c r="F2674" s="269" t="s">
        <v>1393</v>
      </c>
      <c r="G2674" s="269" t="s">
        <v>1678</v>
      </c>
      <c r="H2674" s="269" t="s">
        <v>1621</v>
      </c>
    </row>
    <row r="2675" spans="1:8" x14ac:dyDescent="0.25">
      <c r="A2675" s="273" t="s">
        <v>7482</v>
      </c>
      <c r="B2675" s="272" t="s">
        <v>5356</v>
      </c>
      <c r="C2675" s="272" t="s">
        <v>7483</v>
      </c>
      <c r="D2675" s="272" t="s">
        <v>5149</v>
      </c>
      <c r="E2675" s="269" t="s">
        <v>1759</v>
      </c>
      <c r="F2675" s="269" t="s">
        <v>1393</v>
      </c>
      <c r="G2675" s="269" t="s">
        <v>1630</v>
      </c>
      <c r="H2675" s="269" t="s">
        <v>1621</v>
      </c>
    </row>
    <row r="2676" spans="1:8" x14ac:dyDescent="0.25">
      <c r="A2676" s="272" t="s">
        <v>7484</v>
      </c>
      <c r="B2676" s="272" t="s">
        <v>5361</v>
      </c>
      <c r="C2676" s="272" t="s">
        <v>7485</v>
      </c>
      <c r="D2676" s="272" t="s">
        <v>5153</v>
      </c>
      <c r="E2676" s="269" t="s">
        <v>1979</v>
      </c>
      <c r="F2676" s="269" t="s">
        <v>1698</v>
      </c>
      <c r="G2676" s="269" t="s">
        <v>1709</v>
      </c>
      <c r="H2676" s="269" t="s">
        <v>1700</v>
      </c>
    </row>
    <row r="2677" spans="1:8" x14ac:dyDescent="0.25">
      <c r="A2677" s="272" t="s">
        <v>7486</v>
      </c>
      <c r="B2677" s="272" t="s">
        <v>5361</v>
      </c>
      <c r="C2677" s="272" t="s">
        <v>7487</v>
      </c>
      <c r="D2677" s="272" t="s">
        <v>5153</v>
      </c>
      <c r="E2677" s="269" t="s">
        <v>1843</v>
      </c>
      <c r="F2677" s="269" t="s">
        <v>1698</v>
      </c>
      <c r="G2677" s="269" t="s">
        <v>1709</v>
      </c>
      <c r="H2677" s="269" t="s">
        <v>1700</v>
      </c>
    </row>
    <row r="2678" spans="1:8" x14ac:dyDescent="0.25">
      <c r="A2678" s="272" t="s">
        <v>7488</v>
      </c>
      <c r="B2678" s="272" t="s">
        <v>5361</v>
      </c>
      <c r="C2678" s="272" t="s">
        <v>7489</v>
      </c>
      <c r="D2678" s="272" t="s">
        <v>5153</v>
      </c>
      <c r="E2678" s="269" t="s">
        <v>1929</v>
      </c>
      <c r="F2678" s="269" t="s">
        <v>1698</v>
      </c>
      <c r="G2678" s="269" t="s">
        <v>1699</v>
      </c>
      <c r="H2678" s="269" t="s">
        <v>1700</v>
      </c>
    </row>
    <row r="2679" spans="1:8" x14ac:dyDescent="0.25">
      <c r="A2679" s="272" t="s">
        <v>7490</v>
      </c>
      <c r="B2679" s="272" t="s">
        <v>5361</v>
      </c>
      <c r="C2679" s="272" t="s">
        <v>7491</v>
      </c>
      <c r="D2679" s="272" t="s">
        <v>5153</v>
      </c>
      <c r="E2679" s="269" t="s">
        <v>1979</v>
      </c>
      <c r="F2679" s="269" t="s">
        <v>1698</v>
      </c>
      <c r="G2679" s="269" t="s">
        <v>1709</v>
      </c>
      <c r="H2679" s="269" t="s">
        <v>1700</v>
      </c>
    </row>
    <row r="2680" spans="1:8" x14ac:dyDescent="0.25">
      <c r="A2680" s="272" t="s">
        <v>7492</v>
      </c>
      <c r="B2680" s="272" t="s">
        <v>5358</v>
      </c>
      <c r="C2680" s="272" t="s">
        <v>7493</v>
      </c>
      <c r="D2680" s="272" t="s">
        <v>5153</v>
      </c>
      <c r="E2680" s="269" t="s">
        <v>2763</v>
      </c>
      <c r="F2680" s="269" t="s">
        <v>1698</v>
      </c>
      <c r="G2680" s="269" t="s">
        <v>1709</v>
      </c>
      <c r="H2680" s="269" t="s">
        <v>1700</v>
      </c>
    </row>
    <row r="2681" spans="1:8" x14ac:dyDescent="0.25">
      <c r="A2681" s="273" t="s">
        <v>7494</v>
      </c>
      <c r="B2681" s="272" t="s">
        <v>5356</v>
      </c>
      <c r="C2681" s="272" t="s">
        <v>7495</v>
      </c>
      <c r="D2681" s="272" t="s">
        <v>5149</v>
      </c>
      <c r="E2681" s="269" t="s">
        <v>2092</v>
      </c>
      <c r="F2681" s="269" t="s">
        <v>1393</v>
      </c>
      <c r="G2681" s="269" t="s">
        <v>1678</v>
      </c>
      <c r="H2681" s="269" t="s">
        <v>1621</v>
      </c>
    </row>
    <row r="2682" spans="1:8" x14ac:dyDescent="0.25">
      <c r="A2682" s="273" t="s">
        <v>7496</v>
      </c>
      <c r="B2682" s="272" t="s">
        <v>5356</v>
      </c>
      <c r="C2682" s="272" t="s">
        <v>7497</v>
      </c>
      <c r="D2682" s="272" t="s">
        <v>5149</v>
      </c>
      <c r="E2682" s="269" t="s">
        <v>1759</v>
      </c>
      <c r="F2682" s="269" t="s">
        <v>1393</v>
      </c>
      <c r="G2682" s="269" t="s">
        <v>1630</v>
      </c>
      <c r="H2682" s="269" t="s">
        <v>1621</v>
      </c>
    </row>
    <row r="2683" spans="1:8" x14ac:dyDescent="0.25">
      <c r="A2683" s="273" t="s">
        <v>7498</v>
      </c>
      <c r="B2683" s="272" t="s">
        <v>5356</v>
      </c>
      <c r="C2683" s="272" t="s">
        <v>7499</v>
      </c>
      <c r="D2683" s="272" t="s">
        <v>5149</v>
      </c>
      <c r="E2683" s="269" t="s">
        <v>2092</v>
      </c>
      <c r="F2683" s="269" t="s">
        <v>1393</v>
      </c>
      <c r="G2683" s="269" t="s">
        <v>1678</v>
      </c>
      <c r="H2683" s="269" t="s">
        <v>1621</v>
      </c>
    </row>
    <row r="2684" spans="1:8" x14ac:dyDescent="0.25">
      <c r="A2684" s="272" t="s">
        <v>7500</v>
      </c>
      <c r="B2684" s="272" t="s">
        <v>5361</v>
      </c>
      <c r="C2684" s="272" t="s">
        <v>7501</v>
      </c>
      <c r="D2684" s="272" t="s">
        <v>5153</v>
      </c>
      <c r="E2684" s="269" t="s">
        <v>1948</v>
      </c>
      <c r="F2684" s="269" t="s">
        <v>1698</v>
      </c>
      <c r="G2684" s="269" t="s">
        <v>1699</v>
      </c>
      <c r="H2684" s="269" t="s">
        <v>1700</v>
      </c>
    </row>
    <row r="2685" spans="1:8" x14ac:dyDescent="0.25">
      <c r="A2685" s="272" t="s">
        <v>7502</v>
      </c>
      <c r="B2685" s="272" t="s">
        <v>5358</v>
      </c>
      <c r="C2685" s="272" t="s">
        <v>7503</v>
      </c>
      <c r="D2685" s="272" t="s">
        <v>5153</v>
      </c>
      <c r="E2685" s="269" t="s">
        <v>2763</v>
      </c>
      <c r="F2685" s="269" t="s">
        <v>1698</v>
      </c>
      <c r="G2685" s="269" t="s">
        <v>1709</v>
      </c>
      <c r="H2685" s="269" t="s">
        <v>1700</v>
      </c>
    </row>
    <row r="2686" spans="1:8" x14ac:dyDescent="0.25">
      <c r="A2686" s="272" t="s">
        <v>7504</v>
      </c>
      <c r="B2686" s="272" t="s">
        <v>5358</v>
      </c>
      <c r="C2686" s="272" t="s">
        <v>7505</v>
      </c>
      <c r="D2686" s="272" t="s">
        <v>5153</v>
      </c>
      <c r="E2686" s="269" t="s">
        <v>2763</v>
      </c>
      <c r="F2686" s="269" t="s">
        <v>1698</v>
      </c>
      <c r="G2686" s="269" t="s">
        <v>1709</v>
      </c>
      <c r="H2686" s="269" t="s">
        <v>1700</v>
      </c>
    </row>
    <row r="2687" spans="1:8" x14ac:dyDescent="0.25">
      <c r="A2687" s="272" t="s">
        <v>7506</v>
      </c>
      <c r="B2687" s="272" t="s">
        <v>5358</v>
      </c>
      <c r="C2687" s="272" t="s">
        <v>7507</v>
      </c>
      <c r="D2687" s="272" t="s">
        <v>5153</v>
      </c>
      <c r="E2687" s="269" t="s">
        <v>2763</v>
      </c>
      <c r="F2687" s="269" t="s">
        <v>1698</v>
      </c>
      <c r="G2687" s="269" t="s">
        <v>1709</v>
      </c>
      <c r="H2687" s="269" t="s">
        <v>1700</v>
      </c>
    </row>
    <row r="2688" spans="1:8" x14ac:dyDescent="0.25">
      <c r="A2688" s="272" t="s">
        <v>7508</v>
      </c>
      <c r="B2688" s="272" t="s">
        <v>5361</v>
      </c>
      <c r="C2688" s="272" t="s">
        <v>7509</v>
      </c>
      <c r="D2688" s="272" t="s">
        <v>5153</v>
      </c>
      <c r="E2688" s="269" t="s">
        <v>1929</v>
      </c>
      <c r="F2688" s="269" t="s">
        <v>1698</v>
      </c>
      <c r="G2688" s="269" t="s">
        <v>1699</v>
      </c>
      <c r="H2688" s="269" t="s">
        <v>1700</v>
      </c>
    </row>
    <row r="2689" spans="1:8" x14ac:dyDescent="0.25">
      <c r="A2689" s="273" t="s">
        <v>7510</v>
      </c>
      <c r="B2689" s="272" t="s">
        <v>5356</v>
      </c>
      <c r="C2689" s="272" t="s">
        <v>7511</v>
      </c>
      <c r="D2689" s="272" t="s">
        <v>5149</v>
      </c>
      <c r="E2689" s="269" t="s">
        <v>2206</v>
      </c>
      <c r="F2689" s="269" t="s">
        <v>1393</v>
      </c>
      <c r="G2689" s="269" t="s">
        <v>1678</v>
      </c>
      <c r="H2689" s="269" t="s">
        <v>1621</v>
      </c>
    </row>
    <row r="2690" spans="1:8" x14ac:dyDescent="0.25">
      <c r="A2690" s="273" t="s">
        <v>7512</v>
      </c>
      <c r="B2690" s="272" t="s">
        <v>5356</v>
      </c>
      <c r="C2690" s="272" t="s">
        <v>7513</v>
      </c>
      <c r="D2690" s="272" t="s">
        <v>5149</v>
      </c>
      <c r="E2690" s="269" t="s">
        <v>1721</v>
      </c>
      <c r="F2690" s="269" t="s">
        <v>1393</v>
      </c>
      <c r="G2690" s="269" t="s">
        <v>1649</v>
      </c>
      <c r="H2690" s="269" t="s">
        <v>1621</v>
      </c>
    </row>
    <row r="2691" spans="1:8" x14ac:dyDescent="0.25">
      <c r="A2691" s="272" t="s">
        <v>7514</v>
      </c>
      <c r="B2691" s="272" t="s">
        <v>5361</v>
      </c>
      <c r="C2691" s="272" t="s">
        <v>7515</v>
      </c>
      <c r="D2691" s="272" t="s">
        <v>5153</v>
      </c>
      <c r="E2691" s="269" t="s">
        <v>1929</v>
      </c>
      <c r="F2691" s="269" t="s">
        <v>1698</v>
      </c>
      <c r="G2691" s="269" t="s">
        <v>1699</v>
      </c>
      <c r="H2691" s="269" t="s">
        <v>1700</v>
      </c>
    </row>
    <row r="2692" spans="1:8" x14ac:dyDescent="0.25">
      <c r="A2692" s="272" t="s">
        <v>7516</v>
      </c>
      <c r="B2692" s="272" t="s">
        <v>5361</v>
      </c>
      <c r="C2692" s="272" t="s">
        <v>7517</v>
      </c>
      <c r="D2692" s="272" t="s">
        <v>5153</v>
      </c>
      <c r="E2692" s="269" t="s">
        <v>1917</v>
      </c>
      <c r="F2692" s="269" t="s">
        <v>1698</v>
      </c>
      <c r="G2692" s="269" t="s">
        <v>1699</v>
      </c>
      <c r="H2692" s="269" t="s">
        <v>1700</v>
      </c>
    </row>
    <row r="2693" spans="1:8" x14ac:dyDescent="0.25">
      <c r="A2693" s="272" t="s">
        <v>7518</v>
      </c>
      <c r="B2693" s="272" t="s">
        <v>5361</v>
      </c>
      <c r="C2693" s="272" t="s">
        <v>7519</v>
      </c>
      <c r="D2693" s="272" t="s">
        <v>5153</v>
      </c>
      <c r="E2693" s="269" t="s">
        <v>1929</v>
      </c>
      <c r="F2693" s="269" t="s">
        <v>1698</v>
      </c>
      <c r="G2693" s="269" t="s">
        <v>1699</v>
      </c>
      <c r="H2693" s="269" t="s">
        <v>1700</v>
      </c>
    </row>
    <row r="2694" spans="1:8" x14ac:dyDescent="0.25">
      <c r="A2694" s="272" t="s">
        <v>7520</v>
      </c>
      <c r="B2694" s="272" t="s">
        <v>5361</v>
      </c>
      <c r="C2694" s="272" t="s">
        <v>7521</v>
      </c>
      <c r="D2694" s="272" t="s">
        <v>7003</v>
      </c>
      <c r="E2694" s="269" t="s">
        <v>4799</v>
      </c>
      <c r="F2694" s="269" t="s">
        <v>1698</v>
      </c>
      <c r="G2694" s="269" t="s">
        <v>1699</v>
      </c>
      <c r="H2694" s="269" t="s">
        <v>1700</v>
      </c>
    </row>
    <row r="2695" spans="1:8" x14ac:dyDescent="0.25">
      <c r="A2695" s="272" t="s">
        <v>7522</v>
      </c>
      <c r="B2695" s="272" t="s">
        <v>5361</v>
      </c>
      <c r="C2695" s="272" t="s">
        <v>7523</v>
      </c>
      <c r="D2695" s="272" t="s">
        <v>5153</v>
      </c>
      <c r="E2695" s="269" t="s">
        <v>1708</v>
      </c>
      <c r="F2695" s="269" t="s">
        <v>1698</v>
      </c>
      <c r="G2695" s="269" t="s">
        <v>1709</v>
      </c>
      <c r="H2695" s="269" t="s">
        <v>1700</v>
      </c>
    </row>
    <row r="2696" spans="1:8" ht="21" x14ac:dyDescent="0.25">
      <c r="A2696" s="272" t="s">
        <v>7524</v>
      </c>
      <c r="B2696" s="272" t="s">
        <v>5361</v>
      </c>
      <c r="C2696" s="279" t="s">
        <v>7525</v>
      </c>
      <c r="D2696" s="272" t="s">
        <v>5153</v>
      </c>
      <c r="E2696" s="269" t="s">
        <v>1917</v>
      </c>
      <c r="F2696" s="269" t="s">
        <v>1698</v>
      </c>
      <c r="G2696" s="269" t="s">
        <v>1699</v>
      </c>
      <c r="H2696" s="269" t="s">
        <v>1700</v>
      </c>
    </row>
    <row r="2697" spans="1:8" ht="21" x14ac:dyDescent="0.25">
      <c r="A2697" s="272" t="s">
        <v>7526</v>
      </c>
      <c r="B2697" s="272" t="s">
        <v>5361</v>
      </c>
      <c r="C2697" s="279" t="s">
        <v>7527</v>
      </c>
      <c r="D2697" s="272" t="s">
        <v>5153</v>
      </c>
      <c r="E2697" s="269" t="s">
        <v>1917</v>
      </c>
      <c r="F2697" s="269" t="s">
        <v>1698</v>
      </c>
      <c r="G2697" s="269" t="s">
        <v>1699</v>
      </c>
      <c r="H2697" s="269" t="s">
        <v>1700</v>
      </c>
    </row>
    <row r="2698" spans="1:8" x14ac:dyDescent="0.25">
      <c r="A2698" s="273" t="s">
        <v>7528</v>
      </c>
      <c r="B2698" s="272" t="s">
        <v>5356</v>
      </c>
      <c r="C2698" s="272" t="s">
        <v>7529</v>
      </c>
      <c r="D2698" s="272" t="s">
        <v>5149</v>
      </c>
      <c r="E2698" s="269" t="s">
        <v>1677</v>
      </c>
      <c r="F2698" s="269" t="s">
        <v>1393</v>
      </c>
      <c r="G2698" s="269" t="s">
        <v>1678</v>
      </c>
      <c r="H2698" s="269" t="s">
        <v>1621</v>
      </c>
    </row>
    <row r="2699" spans="1:8" x14ac:dyDescent="0.25">
      <c r="A2699" s="273" t="s">
        <v>7530</v>
      </c>
      <c r="B2699" s="272" t="s">
        <v>5356</v>
      </c>
      <c r="C2699" s="272" t="s">
        <v>1390</v>
      </c>
      <c r="D2699" s="272" t="s">
        <v>5149</v>
      </c>
      <c r="E2699" s="269" t="s">
        <v>1635</v>
      </c>
      <c r="F2699" s="269" t="s">
        <v>1393</v>
      </c>
      <c r="G2699" s="269" t="s">
        <v>1620</v>
      </c>
      <c r="H2699" s="269" t="s">
        <v>1621</v>
      </c>
    </row>
    <row r="2700" spans="1:8" x14ac:dyDescent="0.25">
      <c r="A2700" s="273" t="s">
        <v>7531</v>
      </c>
      <c r="B2700" s="272" t="s">
        <v>5356</v>
      </c>
      <c r="C2700" s="272" t="s">
        <v>7532</v>
      </c>
      <c r="D2700" s="272" t="s">
        <v>5149</v>
      </c>
      <c r="E2700" s="269" t="s">
        <v>1724</v>
      </c>
      <c r="F2700" s="269" t="s">
        <v>1393</v>
      </c>
      <c r="G2700" s="269" t="s">
        <v>1630</v>
      </c>
      <c r="H2700" s="269" t="s">
        <v>1621</v>
      </c>
    </row>
    <row r="2701" spans="1:8" x14ac:dyDescent="0.25">
      <c r="A2701" s="273" t="s">
        <v>7533</v>
      </c>
      <c r="B2701" s="272" t="s">
        <v>5347</v>
      </c>
      <c r="C2701" s="272" t="s">
        <v>7534</v>
      </c>
      <c r="D2701" s="272" t="s">
        <v>5149</v>
      </c>
      <c r="E2701" s="269" t="s">
        <v>1759</v>
      </c>
      <c r="F2701" s="269" t="s">
        <v>1393</v>
      </c>
      <c r="G2701" s="269" t="s">
        <v>1630</v>
      </c>
      <c r="H2701" s="269" t="s">
        <v>1621</v>
      </c>
    </row>
    <row r="2702" spans="1:8" x14ac:dyDescent="0.25">
      <c r="A2702" s="273" t="s">
        <v>7535</v>
      </c>
      <c r="B2702" s="272" t="s">
        <v>5356</v>
      </c>
      <c r="C2702" s="272" t="s">
        <v>7536</v>
      </c>
      <c r="D2702" s="272" t="s">
        <v>5149</v>
      </c>
      <c r="E2702" s="269" t="s">
        <v>2092</v>
      </c>
      <c r="F2702" s="269" t="s">
        <v>1393</v>
      </c>
      <c r="G2702" s="269" t="s">
        <v>1678</v>
      </c>
      <c r="H2702" s="269" t="s">
        <v>1621</v>
      </c>
    </row>
    <row r="2703" spans="1:8" x14ac:dyDescent="0.25">
      <c r="A2703" s="272" t="s">
        <v>7537</v>
      </c>
      <c r="B2703" s="272" t="s">
        <v>5361</v>
      </c>
      <c r="C2703" s="272" t="s">
        <v>7538</v>
      </c>
      <c r="D2703" s="272" t="s">
        <v>5153</v>
      </c>
      <c r="E2703" s="269" t="s">
        <v>1877</v>
      </c>
      <c r="F2703" s="269" t="s">
        <v>1698</v>
      </c>
      <c r="G2703" s="269" t="s">
        <v>1709</v>
      </c>
      <c r="H2703" s="269" t="s">
        <v>1700</v>
      </c>
    </row>
    <row r="2704" spans="1:8" x14ac:dyDescent="0.25">
      <c r="A2704" s="272" t="s">
        <v>7539</v>
      </c>
      <c r="B2704" s="272" t="s">
        <v>5358</v>
      </c>
      <c r="C2704" s="272" t="s">
        <v>7540</v>
      </c>
      <c r="D2704" s="272" t="s">
        <v>5153</v>
      </c>
      <c r="E2704" s="269" t="s">
        <v>3074</v>
      </c>
      <c r="F2704" s="269" t="s">
        <v>1698</v>
      </c>
      <c r="G2704" s="269" t="s">
        <v>1699</v>
      </c>
      <c r="H2704" s="269" t="s">
        <v>1700</v>
      </c>
    </row>
    <row r="2705" spans="1:8" x14ac:dyDescent="0.25">
      <c r="A2705" s="272" t="s">
        <v>7541</v>
      </c>
      <c r="B2705" s="272" t="s">
        <v>5358</v>
      </c>
      <c r="C2705" s="272" t="s">
        <v>7542</v>
      </c>
      <c r="D2705" s="272" t="s">
        <v>5153</v>
      </c>
      <c r="E2705" s="269" t="s">
        <v>3074</v>
      </c>
      <c r="F2705" s="269" t="s">
        <v>1698</v>
      </c>
      <c r="G2705" s="269" t="s">
        <v>1699</v>
      </c>
      <c r="H2705" s="269" t="s">
        <v>1700</v>
      </c>
    </row>
    <row r="2706" spans="1:8" x14ac:dyDescent="0.25">
      <c r="A2706" s="272" t="s">
        <v>7543</v>
      </c>
      <c r="B2706" s="272" t="s">
        <v>5358</v>
      </c>
      <c r="C2706" s="272" t="s">
        <v>7544</v>
      </c>
      <c r="D2706" s="272" t="s">
        <v>5153</v>
      </c>
      <c r="E2706" s="269" t="s">
        <v>3074</v>
      </c>
      <c r="F2706" s="269" t="s">
        <v>1698</v>
      </c>
      <c r="G2706" s="269" t="s">
        <v>1699</v>
      </c>
      <c r="H2706" s="269" t="s">
        <v>1700</v>
      </c>
    </row>
    <row r="2707" spans="1:8" x14ac:dyDescent="0.25">
      <c r="A2707" s="272" t="s">
        <v>7545</v>
      </c>
      <c r="B2707" s="272" t="s">
        <v>5358</v>
      </c>
      <c r="C2707" s="272" t="s">
        <v>7546</v>
      </c>
      <c r="D2707" s="272" t="s">
        <v>5153</v>
      </c>
      <c r="E2707" s="269" t="s">
        <v>1969</v>
      </c>
      <c r="F2707" s="269" t="s">
        <v>1698</v>
      </c>
      <c r="G2707" s="269" t="s">
        <v>1709</v>
      </c>
      <c r="H2707" s="269" t="s">
        <v>1700</v>
      </c>
    </row>
    <row r="2708" spans="1:8" x14ac:dyDescent="0.25">
      <c r="A2708" s="273" t="s">
        <v>7547</v>
      </c>
      <c r="B2708" s="272" t="s">
        <v>5356</v>
      </c>
      <c r="C2708" s="272" t="s">
        <v>7548</v>
      </c>
      <c r="D2708" s="272" t="s">
        <v>5149</v>
      </c>
      <c r="E2708" s="269" t="s">
        <v>1677</v>
      </c>
      <c r="F2708" s="269" t="s">
        <v>1393</v>
      </c>
      <c r="G2708" s="269" t="s">
        <v>1678</v>
      </c>
      <c r="H2708" s="269" t="s">
        <v>1621</v>
      </c>
    </row>
    <row r="2709" spans="1:8" x14ac:dyDescent="0.25">
      <c r="A2709" s="273" t="s">
        <v>7549</v>
      </c>
      <c r="B2709" s="272" t="s">
        <v>5356</v>
      </c>
      <c r="C2709" s="272" t="s">
        <v>7550</v>
      </c>
      <c r="D2709" s="272" t="s">
        <v>5149</v>
      </c>
      <c r="E2709" s="269" t="s">
        <v>1724</v>
      </c>
      <c r="F2709" s="269" t="s">
        <v>1393</v>
      </c>
      <c r="G2709" s="269" t="s">
        <v>1630</v>
      </c>
      <c r="H2709" s="269" t="s">
        <v>1621</v>
      </c>
    </row>
    <row r="2710" spans="1:8" x14ac:dyDescent="0.25">
      <c r="A2710" s="272" t="s">
        <v>7551</v>
      </c>
      <c r="B2710" s="272" t="s">
        <v>5361</v>
      </c>
      <c r="C2710" s="272" t="s">
        <v>7552</v>
      </c>
      <c r="D2710" s="272" t="s">
        <v>7003</v>
      </c>
      <c r="E2710" s="269" t="s">
        <v>4799</v>
      </c>
      <c r="F2710" s="269" t="s">
        <v>1698</v>
      </c>
      <c r="G2710" s="269" t="s">
        <v>1699</v>
      </c>
      <c r="H2710" s="269" t="s">
        <v>1700</v>
      </c>
    </row>
    <row r="2711" spans="1:8" x14ac:dyDescent="0.25">
      <c r="A2711" s="273" t="s">
        <v>7553</v>
      </c>
      <c r="B2711" s="272" t="s">
        <v>5381</v>
      </c>
      <c r="C2711" s="272" t="s">
        <v>7554</v>
      </c>
      <c r="D2711" s="272" t="s">
        <v>5149</v>
      </c>
      <c r="E2711" s="269" t="s">
        <v>2222</v>
      </c>
      <c r="F2711" s="269" t="s">
        <v>1393</v>
      </c>
      <c r="G2711" s="269" t="s">
        <v>1678</v>
      </c>
      <c r="H2711" s="269" t="s">
        <v>1621</v>
      </c>
    </row>
    <row r="2712" spans="1:8" x14ac:dyDescent="0.25">
      <c r="A2712" s="273" t="s">
        <v>7555</v>
      </c>
      <c r="B2712" s="272" t="s">
        <v>5356</v>
      </c>
      <c r="C2712" s="272" t="s">
        <v>7556</v>
      </c>
      <c r="D2712" s="272" t="s">
        <v>5149</v>
      </c>
      <c r="E2712" s="269" t="s">
        <v>1724</v>
      </c>
      <c r="F2712" s="269" t="s">
        <v>1393</v>
      </c>
      <c r="G2712" s="269" t="s">
        <v>1630</v>
      </c>
      <c r="H2712" s="269" t="s">
        <v>1621</v>
      </c>
    </row>
    <row r="2713" spans="1:8" x14ac:dyDescent="0.25">
      <c r="A2713" s="273" t="s">
        <v>7557</v>
      </c>
      <c r="B2713" s="272" t="s">
        <v>5356</v>
      </c>
      <c r="C2713" s="272" t="s">
        <v>7558</v>
      </c>
      <c r="D2713" s="272" t="s">
        <v>5149</v>
      </c>
      <c r="E2713" s="269" t="s">
        <v>2092</v>
      </c>
      <c r="F2713" s="269" t="s">
        <v>1393</v>
      </c>
      <c r="G2713" s="269" t="s">
        <v>1678</v>
      </c>
      <c r="H2713" s="269" t="s">
        <v>1621</v>
      </c>
    </row>
    <row r="2714" spans="1:8" x14ac:dyDescent="0.25">
      <c r="A2714" s="272" t="s">
        <v>7559</v>
      </c>
      <c r="B2714" s="272" t="s">
        <v>5361</v>
      </c>
      <c r="C2714" s="272" t="s">
        <v>7560</v>
      </c>
      <c r="D2714" s="272" t="s">
        <v>5153</v>
      </c>
      <c r="E2714" s="269" t="s">
        <v>1929</v>
      </c>
      <c r="F2714" s="269" t="s">
        <v>1698</v>
      </c>
      <c r="G2714" s="269" t="s">
        <v>1699</v>
      </c>
      <c r="H2714" s="269" t="s">
        <v>1700</v>
      </c>
    </row>
    <row r="2715" spans="1:8" x14ac:dyDescent="0.25">
      <c r="A2715" s="272" t="s">
        <v>7561</v>
      </c>
      <c r="B2715" s="272" t="s">
        <v>5361</v>
      </c>
      <c r="C2715" s="272" t="s">
        <v>7562</v>
      </c>
      <c r="D2715" s="272" t="s">
        <v>5153</v>
      </c>
      <c r="E2715" s="269" t="s">
        <v>3020</v>
      </c>
      <c r="F2715" s="269" t="s">
        <v>1698</v>
      </c>
      <c r="G2715" s="269" t="s">
        <v>1699</v>
      </c>
      <c r="H2715" s="269" t="s">
        <v>1700</v>
      </c>
    </row>
    <row r="2716" spans="1:8" x14ac:dyDescent="0.25">
      <c r="A2716" s="272" t="s">
        <v>7563</v>
      </c>
      <c r="B2716" s="272" t="s">
        <v>5361</v>
      </c>
      <c r="C2716" s="272" t="s">
        <v>7564</v>
      </c>
      <c r="D2716" s="272" t="s">
        <v>5153</v>
      </c>
      <c r="E2716" s="269" t="s">
        <v>3513</v>
      </c>
      <c r="F2716" s="269" t="s">
        <v>1698</v>
      </c>
      <c r="G2716" s="269" t="s">
        <v>1709</v>
      </c>
      <c r="H2716" s="269" t="s">
        <v>1700</v>
      </c>
    </row>
    <row r="2717" spans="1:8" x14ac:dyDescent="0.25">
      <c r="A2717" s="272" t="s">
        <v>7565</v>
      </c>
      <c r="B2717" s="272" t="s">
        <v>5361</v>
      </c>
      <c r="C2717" s="272" t="s">
        <v>7566</v>
      </c>
      <c r="D2717" s="272" t="s">
        <v>5153</v>
      </c>
      <c r="E2717" s="269" t="s">
        <v>3513</v>
      </c>
      <c r="F2717" s="269" t="s">
        <v>1698</v>
      </c>
      <c r="G2717" s="269" t="s">
        <v>1709</v>
      </c>
      <c r="H2717" s="269" t="s">
        <v>1700</v>
      </c>
    </row>
    <row r="2718" spans="1:8" x14ac:dyDescent="0.25">
      <c r="A2718" s="272" t="s">
        <v>7567</v>
      </c>
      <c r="B2718" s="272" t="s">
        <v>5361</v>
      </c>
      <c r="C2718" s="272" t="s">
        <v>7568</v>
      </c>
      <c r="D2718" s="272" t="s">
        <v>5153</v>
      </c>
      <c r="E2718" s="269" t="s">
        <v>1917</v>
      </c>
      <c r="F2718" s="269" t="s">
        <v>1698</v>
      </c>
      <c r="G2718" s="269" t="s">
        <v>1699</v>
      </c>
      <c r="H2718" s="269" t="s">
        <v>1700</v>
      </c>
    </row>
    <row r="2719" spans="1:8" x14ac:dyDescent="0.25">
      <c r="A2719" s="272" t="s">
        <v>7569</v>
      </c>
      <c r="B2719" s="272" t="s">
        <v>5361</v>
      </c>
      <c r="C2719" s="272" t="s">
        <v>7570</v>
      </c>
      <c r="D2719" s="272" t="s">
        <v>5153</v>
      </c>
      <c r="E2719" s="269" t="s">
        <v>1979</v>
      </c>
      <c r="F2719" s="269" t="s">
        <v>1698</v>
      </c>
      <c r="G2719" s="269" t="s">
        <v>1709</v>
      </c>
      <c r="H2719" s="269" t="s">
        <v>1700</v>
      </c>
    </row>
    <row r="2720" spans="1:8" x14ac:dyDescent="0.25">
      <c r="A2720" s="273" t="s">
        <v>7571</v>
      </c>
      <c r="B2720" s="272" t="s">
        <v>5356</v>
      </c>
      <c r="C2720" s="272" t="s">
        <v>7572</v>
      </c>
      <c r="D2720" s="272" t="s">
        <v>5149</v>
      </c>
      <c r="E2720" s="269" t="s">
        <v>1721</v>
      </c>
      <c r="F2720" s="269" t="s">
        <v>1393</v>
      </c>
      <c r="G2720" s="269" t="s">
        <v>1649</v>
      </c>
      <c r="H2720" s="269" t="s">
        <v>1621</v>
      </c>
    </row>
    <row r="2721" spans="1:8" x14ac:dyDescent="0.25">
      <c r="A2721" s="273" t="s">
        <v>7573</v>
      </c>
      <c r="B2721" s="272" t="s">
        <v>5356</v>
      </c>
      <c r="C2721" s="272" t="s">
        <v>7574</v>
      </c>
      <c r="D2721" s="272" t="s">
        <v>5149</v>
      </c>
      <c r="E2721" s="269" t="s">
        <v>1625</v>
      </c>
      <c r="F2721" s="269" t="s">
        <v>1393</v>
      </c>
      <c r="G2721" s="269" t="s">
        <v>1630</v>
      </c>
      <c r="H2721" s="269" t="s">
        <v>1621</v>
      </c>
    </row>
    <row r="2722" spans="1:8" x14ac:dyDescent="0.25">
      <c r="A2722" s="272" t="s">
        <v>7575</v>
      </c>
      <c r="B2722" s="272" t="s">
        <v>5372</v>
      </c>
      <c r="C2722" s="272" t="s">
        <v>7576</v>
      </c>
      <c r="D2722" s="272" t="s">
        <v>5153</v>
      </c>
      <c r="E2722" s="269" t="s">
        <v>7577</v>
      </c>
      <c r="F2722" s="269" t="s">
        <v>1698</v>
      </c>
      <c r="G2722" s="269" t="s">
        <v>1699</v>
      </c>
      <c r="H2722" s="269" t="s">
        <v>1700</v>
      </c>
    </row>
    <row r="2723" spans="1:8" x14ac:dyDescent="0.25">
      <c r="A2723" s="273" t="s">
        <v>7578</v>
      </c>
      <c r="B2723" s="272" t="s">
        <v>5356</v>
      </c>
      <c r="C2723" s="272" t="s">
        <v>7579</v>
      </c>
      <c r="D2723" s="272" t="s">
        <v>5149</v>
      </c>
      <c r="E2723" s="269" t="s">
        <v>1759</v>
      </c>
      <c r="F2723" s="269" t="s">
        <v>1393</v>
      </c>
      <c r="G2723" s="269" t="s">
        <v>1630</v>
      </c>
      <c r="H2723" s="269" t="s">
        <v>1621</v>
      </c>
    </row>
    <row r="2724" spans="1:8" x14ac:dyDescent="0.25">
      <c r="A2724" s="273" t="s">
        <v>7580</v>
      </c>
      <c r="B2724" s="272" t="s">
        <v>5356</v>
      </c>
      <c r="C2724" s="272" t="s">
        <v>7581</v>
      </c>
      <c r="D2724" s="272" t="s">
        <v>5149</v>
      </c>
      <c r="E2724" s="269" t="s">
        <v>1677</v>
      </c>
      <c r="F2724" s="269" t="s">
        <v>1393</v>
      </c>
      <c r="G2724" s="269" t="s">
        <v>1678</v>
      </c>
      <c r="H2724" s="269" t="s">
        <v>1621</v>
      </c>
    </row>
    <row r="2725" spans="1:8" x14ac:dyDescent="0.25">
      <c r="A2725" s="272" t="s">
        <v>7582</v>
      </c>
      <c r="B2725" s="272" t="s">
        <v>5361</v>
      </c>
      <c r="C2725" s="272" t="s">
        <v>7583</v>
      </c>
      <c r="D2725" s="272" t="s">
        <v>5153</v>
      </c>
      <c r="E2725" s="269" t="s">
        <v>1864</v>
      </c>
      <c r="F2725" s="269" t="s">
        <v>1698</v>
      </c>
      <c r="G2725" s="269" t="s">
        <v>1699</v>
      </c>
      <c r="H2725" s="269" t="s">
        <v>1700</v>
      </c>
    </row>
    <row r="2726" spans="1:8" x14ac:dyDescent="0.25">
      <c r="A2726" s="272" t="s">
        <v>7584</v>
      </c>
      <c r="B2726" s="272" t="s">
        <v>5361</v>
      </c>
      <c r="C2726" s="272" t="s">
        <v>7585</v>
      </c>
      <c r="D2726" s="272" t="s">
        <v>5153</v>
      </c>
      <c r="E2726" s="269" t="s">
        <v>1853</v>
      </c>
      <c r="F2726" s="269" t="s">
        <v>1698</v>
      </c>
      <c r="G2726" s="269" t="s">
        <v>1699</v>
      </c>
      <c r="H2726" s="269" t="s">
        <v>1700</v>
      </c>
    </row>
    <row r="2727" spans="1:8" x14ac:dyDescent="0.25">
      <c r="A2727" s="272" t="s">
        <v>7586</v>
      </c>
      <c r="B2727" s="272" t="s">
        <v>5361</v>
      </c>
      <c r="C2727" s="272" t="s">
        <v>7587</v>
      </c>
      <c r="D2727" s="272" t="s">
        <v>5153</v>
      </c>
      <c r="E2727" s="269" t="s">
        <v>1917</v>
      </c>
      <c r="F2727" s="269" t="s">
        <v>1698</v>
      </c>
      <c r="G2727" s="269" t="s">
        <v>1699</v>
      </c>
      <c r="H2727" s="269" t="s">
        <v>1700</v>
      </c>
    </row>
    <row r="2728" spans="1:8" x14ac:dyDescent="0.25">
      <c r="A2728" s="272" t="s">
        <v>7588</v>
      </c>
      <c r="B2728" s="272" t="s">
        <v>5358</v>
      </c>
      <c r="C2728" s="272" t="s">
        <v>7589</v>
      </c>
      <c r="D2728" s="272" t="s">
        <v>5153</v>
      </c>
      <c r="E2728" s="269" t="s">
        <v>3074</v>
      </c>
      <c r="F2728" s="269" t="s">
        <v>1698</v>
      </c>
      <c r="G2728" s="269" t="s">
        <v>1699</v>
      </c>
      <c r="H2728" s="269" t="s">
        <v>1700</v>
      </c>
    </row>
    <row r="2729" spans="1:8" x14ac:dyDescent="0.25">
      <c r="A2729" s="272" t="s">
        <v>7590</v>
      </c>
      <c r="B2729" s="272" t="s">
        <v>5361</v>
      </c>
      <c r="C2729" s="272" t="s">
        <v>7591</v>
      </c>
      <c r="D2729" s="272" t="s">
        <v>5153</v>
      </c>
      <c r="E2729" s="269" t="s">
        <v>1929</v>
      </c>
      <c r="F2729" s="269" t="s">
        <v>1698</v>
      </c>
      <c r="G2729" s="269" t="s">
        <v>1699</v>
      </c>
      <c r="H2729" s="269" t="s">
        <v>1700</v>
      </c>
    </row>
    <row r="2730" spans="1:8" x14ac:dyDescent="0.25">
      <c r="A2730" s="272" t="s">
        <v>7592</v>
      </c>
      <c r="B2730" s="272" t="s">
        <v>5358</v>
      </c>
      <c r="C2730" s="272" t="s">
        <v>7593</v>
      </c>
      <c r="D2730" s="272" t="s">
        <v>5153</v>
      </c>
      <c r="E2730" s="269" t="s">
        <v>6923</v>
      </c>
      <c r="F2730" s="269" t="s">
        <v>1698</v>
      </c>
      <c r="G2730" s="269" t="s">
        <v>1709</v>
      </c>
      <c r="H2730" s="269" t="s">
        <v>1700</v>
      </c>
    </row>
    <row r="2731" spans="1:8" x14ac:dyDescent="0.25">
      <c r="A2731" s="272" t="s">
        <v>7594</v>
      </c>
      <c r="B2731" s="272" t="s">
        <v>5358</v>
      </c>
      <c r="C2731" s="272" t="s">
        <v>7595</v>
      </c>
      <c r="D2731" s="272" t="s">
        <v>5153</v>
      </c>
      <c r="E2731" s="269" t="s">
        <v>6923</v>
      </c>
      <c r="F2731" s="269" t="s">
        <v>1698</v>
      </c>
      <c r="G2731" s="269" t="s">
        <v>1709</v>
      </c>
      <c r="H2731" s="269" t="s">
        <v>1700</v>
      </c>
    </row>
    <row r="2732" spans="1:8" ht="21" x14ac:dyDescent="0.25">
      <c r="A2732" s="272" t="s">
        <v>7596</v>
      </c>
      <c r="B2732" s="272" t="s">
        <v>5361</v>
      </c>
      <c r="C2732" s="279" t="s">
        <v>7597</v>
      </c>
      <c r="D2732" s="272" t="s">
        <v>5153</v>
      </c>
      <c r="E2732" s="269" t="s">
        <v>1793</v>
      </c>
      <c r="F2732" s="269" t="s">
        <v>1698</v>
      </c>
      <c r="G2732" s="269" t="s">
        <v>1709</v>
      </c>
      <c r="H2732" s="269" t="s">
        <v>1700</v>
      </c>
    </row>
    <row r="2733" spans="1:8" x14ac:dyDescent="0.25">
      <c r="A2733" s="273" t="s">
        <v>7598</v>
      </c>
      <c r="B2733" s="272" t="s">
        <v>5356</v>
      </c>
      <c r="C2733" s="272" t="s">
        <v>7599</v>
      </c>
      <c r="D2733" s="272" t="s">
        <v>5149</v>
      </c>
      <c r="E2733" s="269" t="s">
        <v>1759</v>
      </c>
      <c r="F2733" s="269" t="s">
        <v>1393</v>
      </c>
      <c r="G2733" s="269" t="s">
        <v>1630</v>
      </c>
      <c r="H2733" s="269" t="s">
        <v>1621</v>
      </c>
    </row>
    <row r="2734" spans="1:8" x14ac:dyDescent="0.25">
      <c r="A2734" s="273" t="s">
        <v>7600</v>
      </c>
      <c r="B2734" s="272" t="s">
        <v>5356</v>
      </c>
      <c r="C2734" s="272" t="s">
        <v>7601</v>
      </c>
      <c r="D2734" s="272" t="s">
        <v>5149</v>
      </c>
      <c r="E2734" s="269" t="s">
        <v>1759</v>
      </c>
      <c r="F2734" s="269" t="s">
        <v>1393</v>
      </c>
      <c r="G2734" s="269" t="s">
        <v>1630</v>
      </c>
      <c r="H2734" s="269" t="s">
        <v>1621</v>
      </c>
    </row>
    <row r="2735" spans="1:8" x14ac:dyDescent="0.25">
      <c r="A2735" s="273" t="s">
        <v>7602</v>
      </c>
      <c r="B2735" s="272" t="s">
        <v>5356</v>
      </c>
      <c r="C2735" s="272" t="s">
        <v>7603</v>
      </c>
      <c r="D2735" s="272" t="s">
        <v>5149</v>
      </c>
      <c r="E2735" s="269" t="s">
        <v>1721</v>
      </c>
      <c r="F2735" s="269" t="s">
        <v>1393</v>
      </c>
      <c r="G2735" s="269" t="s">
        <v>1649</v>
      </c>
      <c r="H2735" s="269" t="s">
        <v>1621</v>
      </c>
    </row>
    <row r="2736" spans="1:8" x14ac:dyDescent="0.25">
      <c r="A2736" s="272" t="s">
        <v>7604</v>
      </c>
      <c r="B2736" s="272" t="s">
        <v>5361</v>
      </c>
      <c r="C2736" s="272" t="s">
        <v>7605</v>
      </c>
      <c r="D2736" s="272" t="s">
        <v>5153</v>
      </c>
      <c r="E2736" s="269" t="s">
        <v>1708</v>
      </c>
      <c r="F2736" s="269" t="s">
        <v>1698</v>
      </c>
      <c r="G2736" s="269" t="s">
        <v>1709</v>
      </c>
      <c r="H2736" s="269" t="s">
        <v>1700</v>
      </c>
    </row>
    <row r="2737" spans="1:8" x14ac:dyDescent="0.25">
      <c r="A2737" s="272" t="s">
        <v>7606</v>
      </c>
      <c r="B2737" s="272" t="s">
        <v>5358</v>
      </c>
      <c r="C2737" s="272" t="s">
        <v>7607</v>
      </c>
      <c r="D2737" s="272" t="s">
        <v>5153</v>
      </c>
      <c r="E2737" s="269" t="s">
        <v>6923</v>
      </c>
      <c r="F2737" s="269" t="s">
        <v>1698</v>
      </c>
      <c r="G2737" s="269" t="s">
        <v>1709</v>
      </c>
      <c r="H2737" s="269" t="s">
        <v>1700</v>
      </c>
    </row>
    <row r="2738" spans="1:8" x14ac:dyDescent="0.25">
      <c r="A2738" s="272" t="s">
        <v>7608</v>
      </c>
      <c r="B2738" s="272" t="s">
        <v>5361</v>
      </c>
      <c r="C2738" s="272" t="s">
        <v>7609</v>
      </c>
      <c r="D2738" s="272" t="s">
        <v>5153</v>
      </c>
      <c r="E2738" s="269" t="s">
        <v>1708</v>
      </c>
      <c r="F2738" s="269" t="s">
        <v>1698</v>
      </c>
      <c r="G2738" s="269" t="s">
        <v>1709</v>
      </c>
      <c r="H2738" s="269" t="s">
        <v>1700</v>
      </c>
    </row>
    <row r="2739" spans="1:8" x14ac:dyDescent="0.25">
      <c r="A2739" s="272" t="s">
        <v>7610</v>
      </c>
      <c r="B2739" s="272" t="s">
        <v>5361</v>
      </c>
      <c r="C2739" s="272" t="s">
        <v>7611</v>
      </c>
      <c r="D2739" s="272" t="s">
        <v>5153</v>
      </c>
      <c r="E2739" s="269" t="s">
        <v>1969</v>
      </c>
      <c r="F2739" s="269" t="s">
        <v>1698</v>
      </c>
      <c r="G2739" s="269" t="s">
        <v>1709</v>
      </c>
      <c r="H2739" s="269" t="s">
        <v>1700</v>
      </c>
    </row>
    <row r="2740" spans="1:8" x14ac:dyDescent="0.25">
      <c r="A2740" s="272" t="s">
        <v>7612</v>
      </c>
      <c r="B2740" s="272" t="s">
        <v>5372</v>
      </c>
      <c r="C2740" s="272" t="s">
        <v>7613</v>
      </c>
      <c r="D2740" s="272" t="s">
        <v>5153</v>
      </c>
      <c r="E2740" s="269" t="s">
        <v>7577</v>
      </c>
      <c r="F2740" s="269" t="s">
        <v>1698</v>
      </c>
      <c r="G2740" s="269" t="s">
        <v>1699</v>
      </c>
      <c r="H2740" s="269" t="s">
        <v>1700</v>
      </c>
    </row>
    <row r="2741" spans="1:8" x14ac:dyDescent="0.25">
      <c r="A2741" s="272" t="s">
        <v>7614</v>
      </c>
      <c r="B2741" s="272" t="s">
        <v>5361</v>
      </c>
      <c r="C2741" s="272" t="s">
        <v>7615</v>
      </c>
      <c r="D2741" s="272" t="s">
        <v>5153</v>
      </c>
      <c r="E2741" s="269" t="s">
        <v>3020</v>
      </c>
      <c r="F2741" s="269" t="s">
        <v>1698</v>
      </c>
      <c r="G2741" s="269" t="s">
        <v>1699</v>
      </c>
      <c r="H2741" s="269" t="s">
        <v>1700</v>
      </c>
    </row>
    <row r="2742" spans="1:8" x14ac:dyDescent="0.25">
      <c r="A2742" s="272" t="s">
        <v>7616</v>
      </c>
      <c r="B2742" s="272" t="s">
        <v>5358</v>
      </c>
      <c r="C2742" s="272" t="s">
        <v>7617</v>
      </c>
      <c r="D2742" s="272" t="s">
        <v>5153</v>
      </c>
      <c r="E2742" s="269" t="s">
        <v>1843</v>
      </c>
      <c r="F2742" s="269" t="s">
        <v>1698</v>
      </c>
      <c r="G2742" s="269" t="s">
        <v>1709</v>
      </c>
      <c r="H2742" s="269" t="s">
        <v>1700</v>
      </c>
    </row>
    <row r="2743" spans="1:8" x14ac:dyDescent="0.25">
      <c r="A2743" s="273" t="s">
        <v>7618</v>
      </c>
      <c r="B2743" s="272" t="s">
        <v>5356</v>
      </c>
      <c r="C2743" s="272" t="s">
        <v>7619</v>
      </c>
      <c r="D2743" s="272" t="s">
        <v>5149</v>
      </c>
      <c r="E2743" s="269" t="s">
        <v>1759</v>
      </c>
      <c r="F2743" s="269" t="s">
        <v>1393</v>
      </c>
      <c r="G2743" s="269" t="s">
        <v>1630</v>
      </c>
      <c r="H2743" s="269" t="s">
        <v>1621</v>
      </c>
    </row>
    <row r="2744" spans="1:8" x14ac:dyDescent="0.25">
      <c r="A2744" s="273" t="s">
        <v>7620</v>
      </c>
      <c r="B2744" s="272" t="s">
        <v>5356</v>
      </c>
      <c r="C2744" s="272" t="s">
        <v>7621</v>
      </c>
      <c r="D2744" s="272" t="s">
        <v>5149</v>
      </c>
      <c r="E2744" s="269" t="s">
        <v>1677</v>
      </c>
      <c r="F2744" s="269" t="s">
        <v>1393</v>
      </c>
      <c r="G2744" s="269" t="s">
        <v>1678</v>
      </c>
      <c r="H2744" s="269" t="s">
        <v>1621</v>
      </c>
    </row>
    <row r="2745" spans="1:8" x14ac:dyDescent="0.25">
      <c r="A2745" s="273" t="s">
        <v>7622</v>
      </c>
      <c r="B2745" s="272" t="s">
        <v>5347</v>
      </c>
      <c r="C2745" s="272" t="s">
        <v>7623</v>
      </c>
      <c r="D2745" s="272" t="s">
        <v>5149</v>
      </c>
      <c r="E2745" s="269" t="s">
        <v>1815</v>
      </c>
      <c r="F2745" s="269" t="s">
        <v>1393</v>
      </c>
      <c r="G2745" s="269" t="s">
        <v>1649</v>
      </c>
      <c r="H2745" s="269" t="s">
        <v>1621</v>
      </c>
    </row>
    <row r="2746" spans="1:8" x14ac:dyDescent="0.25">
      <c r="A2746" s="272" t="s">
        <v>7624</v>
      </c>
      <c r="B2746" s="272" t="s">
        <v>5361</v>
      </c>
      <c r="C2746" s="272" t="s">
        <v>7625</v>
      </c>
      <c r="D2746" s="272" t="s">
        <v>5153</v>
      </c>
      <c r="E2746" s="269" t="s">
        <v>1708</v>
      </c>
      <c r="F2746" s="269" t="s">
        <v>1698</v>
      </c>
      <c r="G2746" s="269" t="s">
        <v>1709</v>
      </c>
      <c r="H2746" s="269" t="s">
        <v>1700</v>
      </c>
    </row>
    <row r="2747" spans="1:8" x14ac:dyDescent="0.25">
      <c r="A2747" s="272" t="s">
        <v>7626</v>
      </c>
      <c r="B2747" s="272" t="s">
        <v>5361</v>
      </c>
      <c r="C2747" s="272" t="s">
        <v>7627</v>
      </c>
      <c r="D2747" s="272" t="s">
        <v>7003</v>
      </c>
      <c r="E2747" s="269" t="s">
        <v>4799</v>
      </c>
      <c r="F2747" s="269" t="s">
        <v>1698</v>
      </c>
      <c r="G2747" s="269" t="s">
        <v>1699</v>
      </c>
      <c r="H2747" s="269" t="s">
        <v>1700</v>
      </c>
    </row>
    <row r="2748" spans="1:8" x14ac:dyDescent="0.25">
      <c r="A2748" s="272" t="s">
        <v>7628</v>
      </c>
      <c r="B2748" s="272" t="s">
        <v>5361</v>
      </c>
      <c r="C2748" s="272" t="s">
        <v>7629</v>
      </c>
      <c r="D2748" s="272" t="s">
        <v>5153</v>
      </c>
      <c r="E2748" s="269" t="s">
        <v>7306</v>
      </c>
      <c r="F2748" s="269" t="s">
        <v>1698</v>
      </c>
      <c r="G2748" s="269" t="s">
        <v>1709</v>
      </c>
      <c r="H2748" s="269" t="s">
        <v>1700</v>
      </c>
    </row>
    <row r="2749" spans="1:8" x14ac:dyDescent="0.25">
      <c r="A2749" s="272" t="s">
        <v>7630</v>
      </c>
      <c r="B2749" s="272" t="s">
        <v>5361</v>
      </c>
      <c r="C2749" s="272" t="s">
        <v>7631</v>
      </c>
      <c r="D2749" s="272" t="s">
        <v>5153</v>
      </c>
      <c r="E2749" s="269" t="s">
        <v>1843</v>
      </c>
      <c r="F2749" s="269" t="s">
        <v>1698</v>
      </c>
      <c r="G2749" s="269" t="s">
        <v>1709</v>
      </c>
      <c r="H2749" s="269" t="s">
        <v>1700</v>
      </c>
    </row>
    <row r="2750" spans="1:8" x14ac:dyDescent="0.25">
      <c r="A2750" s="272" t="s">
        <v>7632</v>
      </c>
      <c r="B2750" s="272" t="s">
        <v>5361</v>
      </c>
      <c r="C2750" s="272" t="s">
        <v>7633</v>
      </c>
      <c r="D2750" s="272" t="s">
        <v>5153</v>
      </c>
      <c r="E2750" s="269" t="s">
        <v>1948</v>
      </c>
      <c r="F2750" s="269" t="s">
        <v>1698</v>
      </c>
      <c r="G2750" s="269" t="s">
        <v>1699</v>
      </c>
      <c r="H2750" s="269" t="s">
        <v>1700</v>
      </c>
    </row>
    <row r="2751" spans="1:8" x14ac:dyDescent="0.25">
      <c r="A2751" s="272" t="s">
        <v>7634</v>
      </c>
      <c r="B2751" s="272" t="s">
        <v>5361</v>
      </c>
      <c r="C2751" s="272" t="s">
        <v>7635</v>
      </c>
      <c r="D2751" s="272" t="s">
        <v>5153</v>
      </c>
      <c r="E2751" s="269" t="s">
        <v>1929</v>
      </c>
      <c r="F2751" s="269" t="s">
        <v>1698</v>
      </c>
      <c r="G2751" s="269" t="s">
        <v>1699</v>
      </c>
      <c r="H2751" s="269" t="s">
        <v>1700</v>
      </c>
    </row>
    <row r="2752" spans="1:8" x14ac:dyDescent="0.25">
      <c r="A2752" s="273" t="s">
        <v>7636</v>
      </c>
      <c r="B2752" s="272" t="s">
        <v>5356</v>
      </c>
      <c r="C2752" s="272" t="s">
        <v>7637</v>
      </c>
      <c r="D2752" s="272" t="s">
        <v>5149</v>
      </c>
      <c r="E2752" s="269" t="s">
        <v>1689</v>
      </c>
      <c r="F2752" s="269" t="s">
        <v>1393</v>
      </c>
      <c r="G2752" s="269" t="s">
        <v>1649</v>
      </c>
      <c r="H2752" s="269" t="s">
        <v>1621</v>
      </c>
    </row>
    <row r="2753" spans="1:8" x14ac:dyDescent="0.25">
      <c r="A2753" s="272" t="s">
        <v>7638</v>
      </c>
      <c r="B2753" s="272" t="s">
        <v>5361</v>
      </c>
      <c r="C2753" s="272" t="s">
        <v>7639</v>
      </c>
      <c r="D2753" s="272" t="s">
        <v>5153</v>
      </c>
      <c r="E2753" s="269" t="s">
        <v>1969</v>
      </c>
      <c r="F2753" s="269" t="s">
        <v>1698</v>
      </c>
      <c r="G2753" s="269" t="s">
        <v>1709</v>
      </c>
      <c r="H2753" s="269" t="s">
        <v>1700</v>
      </c>
    </row>
    <row r="2754" spans="1:8" x14ac:dyDescent="0.25">
      <c r="A2754" s="273" t="s">
        <v>7640</v>
      </c>
      <c r="B2754" s="272" t="s">
        <v>5356</v>
      </c>
      <c r="C2754" s="272" t="s">
        <v>7641</v>
      </c>
      <c r="D2754" s="272" t="s">
        <v>5149</v>
      </c>
      <c r="E2754" s="269" t="s">
        <v>2292</v>
      </c>
      <c r="F2754" s="269" t="s">
        <v>1393</v>
      </c>
      <c r="G2754" s="269" t="s">
        <v>1678</v>
      </c>
      <c r="H2754" s="269" t="s">
        <v>1621</v>
      </c>
    </row>
    <row r="2755" spans="1:8" x14ac:dyDescent="0.25">
      <c r="A2755" s="273" t="s">
        <v>7642</v>
      </c>
      <c r="B2755" s="272" t="s">
        <v>5356</v>
      </c>
      <c r="C2755" s="272" t="s">
        <v>1391</v>
      </c>
      <c r="D2755" s="272" t="s">
        <v>5149</v>
      </c>
      <c r="E2755" s="269" t="s">
        <v>1635</v>
      </c>
      <c r="F2755" s="269" t="s">
        <v>1393</v>
      </c>
      <c r="G2755" s="269" t="s">
        <v>1620</v>
      </c>
      <c r="H2755" s="269" t="s">
        <v>1621</v>
      </c>
    </row>
    <row r="2756" spans="1:8" x14ac:dyDescent="0.25">
      <c r="A2756" s="273" t="s">
        <v>7643</v>
      </c>
      <c r="B2756" s="272" t="s">
        <v>5347</v>
      </c>
      <c r="C2756" s="272" t="s">
        <v>7644</v>
      </c>
      <c r="D2756" s="272" t="s">
        <v>5149</v>
      </c>
      <c r="E2756" s="269" t="s">
        <v>1685</v>
      </c>
      <c r="F2756" s="269" t="s">
        <v>1393</v>
      </c>
      <c r="G2756" s="269" t="s">
        <v>1649</v>
      </c>
      <c r="H2756" s="269" t="s">
        <v>1621</v>
      </c>
    </row>
    <row r="2757" spans="1:8" x14ac:dyDescent="0.25">
      <c r="A2757" s="272" t="s">
        <v>7645</v>
      </c>
      <c r="B2757" s="272" t="s">
        <v>5361</v>
      </c>
      <c r="C2757" s="272" t="s">
        <v>7646</v>
      </c>
      <c r="D2757" s="272" t="s">
        <v>5153</v>
      </c>
      <c r="E2757" s="269" t="s">
        <v>1929</v>
      </c>
      <c r="F2757" s="269" t="s">
        <v>1698</v>
      </c>
      <c r="G2757" s="269" t="s">
        <v>1699</v>
      </c>
      <c r="H2757" s="269" t="s">
        <v>1700</v>
      </c>
    </row>
    <row r="2758" spans="1:8" x14ac:dyDescent="0.25">
      <c r="A2758" s="272" t="s">
        <v>7647</v>
      </c>
      <c r="B2758" s="272" t="s">
        <v>5361</v>
      </c>
      <c r="C2758" s="272" t="s">
        <v>7648</v>
      </c>
      <c r="D2758" s="272" t="s">
        <v>5153</v>
      </c>
      <c r="E2758" s="269" t="s">
        <v>1741</v>
      </c>
      <c r="F2758" s="269" t="s">
        <v>1698</v>
      </c>
      <c r="G2758" s="269" t="s">
        <v>1699</v>
      </c>
      <c r="H2758" s="269" t="s">
        <v>1700</v>
      </c>
    </row>
    <row r="2759" spans="1:8" x14ac:dyDescent="0.25">
      <c r="A2759" s="273" t="s">
        <v>7649</v>
      </c>
      <c r="B2759" s="272" t="s">
        <v>5356</v>
      </c>
      <c r="C2759" s="272" t="s">
        <v>7650</v>
      </c>
      <c r="D2759" s="272" t="s">
        <v>5149</v>
      </c>
      <c r="E2759" s="269" t="s">
        <v>2206</v>
      </c>
      <c r="F2759" s="269" t="s">
        <v>1393</v>
      </c>
      <c r="G2759" s="269" t="s">
        <v>1678</v>
      </c>
      <c r="H2759" s="269" t="s">
        <v>1621</v>
      </c>
    </row>
    <row r="2760" spans="1:8" ht="21" x14ac:dyDescent="0.25">
      <c r="A2760" s="272" t="s">
        <v>7651</v>
      </c>
      <c r="B2760" s="272" t="s">
        <v>5361</v>
      </c>
      <c r="C2760" s="279" t="s">
        <v>7652</v>
      </c>
      <c r="D2760" s="272" t="s">
        <v>5153</v>
      </c>
      <c r="E2760" s="269" t="s">
        <v>1708</v>
      </c>
      <c r="F2760" s="269" t="s">
        <v>1698</v>
      </c>
      <c r="G2760" s="269" t="s">
        <v>1709</v>
      </c>
      <c r="H2760" s="269" t="s">
        <v>1700</v>
      </c>
    </row>
    <row r="2761" spans="1:8" x14ac:dyDescent="0.25">
      <c r="A2761" s="273" t="s">
        <v>7653</v>
      </c>
      <c r="B2761" s="272" t="s">
        <v>5356</v>
      </c>
      <c r="C2761" s="272" t="s">
        <v>7654</v>
      </c>
      <c r="D2761" s="272" t="s">
        <v>5149</v>
      </c>
      <c r="E2761" s="269" t="s">
        <v>1689</v>
      </c>
      <c r="F2761" s="269" t="s">
        <v>1393</v>
      </c>
      <c r="G2761" s="269" t="s">
        <v>1649</v>
      </c>
      <c r="H2761" s="269" t="s">
        <v>1621</v>
      </c>
    </row>
    <row r="2762" spans="1:8" x14ac:dyDescent="0.25">
      <c r="A2762" s="272" t="s">
        <v>7655</v>
      </c>
      <c r="B2762" s="272" t="s">
        <v>5358</v>
      </c>
      <c r="C2762" s="272" t="s">
        <v>7656</v>
      </c>
      <c r="D2762" s="272" t="s">
        <v>5153</v>
      </c>
      <c r="E2762" s="269" t="s">
        <v>6923</v>
      </c>
      <c r="F2762" s="269" t="s">
        <v>1698</v>
      </c>
      <c r="G2762" s="269" t="s">
        <v>1709</v>
      </c>
      <c r="H2762" s="269" t="s">
        <v>1700</v>
      </c>
    </row>
    <row r="2763" spans="1:8" x14ac:dyDescent="0.25">
      <c r="A2763" s="272" t="s">
        <v>7657</v>
      </c>
      <c r="B2763" s="272" t="s">
        <v>5361</v>
      </c>
      <c r="C2763" s="272" t="s">
        <v>7658</v>
      </c>
      <c r="D2763" s="272" t="s">
        <v>5153</v>
      </c>
      <c r="E2763" s="269" t="s">
        <v>2382</v>
      </c>
      <c r="F2763" s="269" t="s">
        <v>1698</v>
      </c>
      <c r="G2763" s="269" t="s">
        <v>1709</v>
      </c>
      <c r="H2763" s="269" t="s">
        <v>1700</v>
      </c>
    </row>
    <row r="2764" spans="1:8" x14ac:dyDescent="0.25">
      <c r="A2764" s="273" t="s">
        <v>7659</v>
      </c>
      <c r="B2764" s="272" t="s">
        <v>5356</v>
      </c>
      <c r="C2764" s="272" t="s">
        <v>7660</v>
      </c>
      <c r="D2764" s="272" t="s">
        <v>5149</v>
      </c>
      <c r="E2764" s="269" t="s">
        <v>1801</v>
      </c>
      <c r="F2764" s="269" t="s">
        <v>1393</v>
      </c>
      <c r="G2764" s="269" t="s">
        <v>1630</v>
      </c>
      <c r="H2764" s="269" t="s">
        <v>1621</v>
      </c>
    </row>
    <row r="2765" spans="1:8" x14ac:dyDescent="0.25">
      <c r="A2765" s="272" t="s">
        <v>7661</v>
      </c>
      <c r="B2765" s="272" t="s">
        <v>5372</v>
      </c>
      <c r="C2765" s="272" t="s">
        <v>7662</v>
      </c>
      <c r="D2765" s="272" t="s">
        <v>5153</v>
      </c>
      <c r="E2765" s="269" t="s">
        <v>7577</v>
      </c>
      <c r="F2765" s="269" t="s">
        <v>1698</v>
      </c>
      <c r="G2765" s="269" t="s">
        <v>1699</v>
      </c>
      <c r="H2765" s="269" t="s">
        <v>1700</v>
      </c>
    </row>
    <row r="2766" spans="1:8" x14ac:dyDescent="0.25">
      <c r="A2766" s="272" t="s">
        <v>7663</v>
      </c>
      <c r="B2766" s="272" t="s">
        <v>5361</v>
      </c>
      <c r="C2766" s="272" t="s">
        <v>7664</v>
      </c>
      <c r="D2766" s="272" t="s">
        <v>5153</v>
      </c>
      <c r="E2766" s="269" t="s">
        <v>1741</v>
      </c>
      <c r="F2766" s="269" t="s">
        <v>1698</v>
      </c>
      <c r="G2766" s="269" t="s">
        <v>1699</v>
      </c>
      <c r="H2766" s="269" t="s">
        <v>1700</v>
      </c>
    </row>
    <row r="2767" spans="1:8" x14ac:dyDescent="0.25">
      <c r="A2767" s="272" t="s">
        <v>7665</v>
      </c>
      <c r="B2767" s="272" t="s">
        <v>5361</v>
      </c>
      <c r="C2767" s="272" t="s">
        <v>7666</v>
      </c>
      <c r="D2767" s="272" t="s">
        <v>5153</v>
      </c>
      <c r="E2767" s="269" t="s">
        <v>3020</v>
      </c>
      <c r="F2767" s="269" t="s">
        <v>1698</v>
      </c>
      <c r="G2767" s="269" t="s">
        <v>1699</v>
      </c>
      <c r="H2767" s="269" t="s">
        <v>1700</v>
      </c>
    </row>
    <row r="2768" spans="1:8" x14ac:dyDescent="0.25">
      <c r="A2768" s="272" t="s">
        <v>7667</v>
      </c>
      <c r="B2768" s="272" t="s">
        <v>5361</v>
      </c>
      <c r="C2768" s="272" t="s">
        <v>7668</v>
      </c>
      <c r="D2768" s="272" t="s">
        <v>5153</v>
      </c>
      <c r="E2768" s="269" t="s">
        <v>1864</v>
      </c>
      <c r="F2768" s="269" t="s">
        <v>1698</v>
      </c>
      <c r="G2768" s="269" t="s">
        <v>1699</v>
      </c>
      <c r="H2768" s="269" t="s">
        <v>1700</v>
      </c>
    </row>
    <row r="2769" spans="1:8" x14ac:dyDescent="0.25">
      <c r="A2769" s="273" t="s">
        <v>7669</v>
      </c>
      <c r="B2769" s="272" t="s">
        <v>5356</v>
      </c>
      <c r="C2769" s="272" t="s">
        <v>1392</v>
      </c>
      <c r="D2769" s="272" t="s">
        <v>5149</v>
      </c>
      <c r="E2769" s="269" t="s">
        <v>1635</v>
      </c>
      <c r="F2769" s="269" t="s">
        <v>1393</v>
      </c>
      <c r="G2769" s="269" t="s">
        <v>1620</v>
      </c>
      <c r="H2769" s="269" t="s">
        <v>1621</v>
      </c>
    </row>
    <row r="2770" spans="1:8" x14ac:dyDescent="0.25">
      <c r="A2770" s="272" t="s">
        <v>7670</v>
      </c>
      <c r="B2770" s="272" t="s">
        <v>5361</v>
      </c>
      <c r="C2770" s="272" t="s">
        <v>7671</v>
      </c>
      <c r="D2770" s="272" t="s">
        <v>5153</v>
      </c>
      <c r="E2770" s="269" t="s">
        <v>1839</v>
      </c>
      <c r="F2770" s="269" t="s">
        <v>1698</v>
      </c>
      <c r="G2770" s="269" t="s">
        <v>1699</v>
      </c>
      <c r="H2770" s="269" t="s">
        <v>1700</v>
      </c>
    </row>
    <row r="2771" spans="1:8" x14ac:dyDescent="0.25">
      <c r="A2771" s="273" t="s">
        <v>7672</v>
      </c>
      <c r="B2771" s="272" t="s">
        <v>5356</v>
      </c>
      <c r="C2771" s="272" t="s">
        <v>7673</v>
      </c>
      <c r="D2771" s="272" t="s">
        <v>5149</v>
      </c>
      <c r="E2771" s="269" t="s">
        <v>2092</v>
      </c>
      <c r="F2771" s="269" t="s">
        <v>1393</v>
      </c>
      <c r="G2771" s="269" t="s">
        <v>1678</v>
      </c>
      <c r="H2771" s="269" t="s">
        <v>1621</v>
      </c>
    </row>
    <row r="2772" spans="1:8" x14ac:dyDescent="0.25">
      <c r="A2772" s="273" t="s">
        <v>7674</v>
      </c>
      <c r="B2772" s="272" t="s">
        <v>5356</v>
      </c>
      <c r="C2772" s="272" t="s">
        <v>7675</v>
      </c>
      <c r="D2772" s="272" t="s">
        <v>5149</v>
      </c>
      <c r="E2772" s="269" t="s">
        <v>1767</v>
      </c>
      <c r="F2772" s="269" t="s">
        <v>1393</v>
      </c>
      <c r="G2772" s="269" t="s">
        <v>1678</v>
      </c>
      <c r="H2772" s="269" t="s">
        <v>1621</v>
      </c>
    </row>
    <row r="2773" spans="1:8" x14ac:dyDescent="0.25">
      <c r="A2773" s="273" t="s">
        <v>7676</v>
      </c>
      <c r="B2773" s="272" t="s">
        <v>5356</v>
      </c>
      <c r="C2773" s="272" t="s">
        <v>7677</v>
      </c>
      <c r="D2773" s="272" t="s">
        <v>5149</v>
      </c>
      <c r="E2773" s="269" t="s">
        <v>1677</v>
      </c>
      <c r="F2773" s="269" t="s">
        <v>1393</v>
      </c>
      <c r="G2773" s="269" t="s">
        <v>1678</v>
      </c>
      <c r="H2773" s="269" t="s">
        <v>1621</v>
      </c>
    </row>
    <row r="2774" spans="1:8" x14ac:dyDescent="0.25">
      <c r="A2774" s="272" t="s">
        <v>7678</v>
      </c>
      <c r="B2774" s="272" t="s">
        <v>5361</v>
      </c>
      <c r="C2774" s="272" t="s">
        <v>7679</v>
      </c>
      <c r="D2774" s="272" t="s">
        <v>5153</v>
      </c>
      <c r="E2774" s="269" t="s">
        <v>1864</v>
      </c>
      <c r="F2774" s="269" t="s">
        <v>1698</v>
      </c>
      <c r="G2774" s="269" t="s">
        <v>1699</v>
      </c>
      <c r="H2774" s="269" t="s">
        <v>1700</v>
      </c>
    </row>
    <row r="2775" spans="1:8" x14ac:dyDescent="0.25">
      <c r="A2775" s="272" t="s">
        <v>7680</v>
      </c>
      <c r="B2775" s="272" t="s">
        <v>5358</v>
      </c>
      <c r="C2775" s="272" t="s">
        <v>7681</v>
      </c>
      <c r="D2775" s="272" t="s">
        <v>5153</v>
      </c>
      <c r="E2775" s="269" t="s">
        <v>6946</v>
      </c>
      <c r="F2775" s="269" t="s">
        <v>1698</v>
      </c>
      <c r="G2775" s="269" t="s">
        <v>1709</v>
      </c>
      <c r="H2775" s="269" t="s">
        <v>1700</v>
      </c>
    </row>
    <row r="2776" spans="1:8" x14ac:dyDescent="0.25">
      <c r="A2776" s="272" t="s">
        <v>7682</v>
      </c>
      <c r="B2776" s="272" t="s">
        <v>5361</v>
      </c>
      <c r="C2776" s="272" t="s">
        <v>7683</v>
      </c>
      <c r="D2776" s="272" t="s">
        <v>7003</v>
      </c>
      <c r="E2776" s="269" t="s">
        <v>4799</v>
      </c>
      <c r="F2776" s="269" t="s">
        <v>1698</v>
      </c>
      <c r="G2776" s="269" t="s">
        <v>1699</v>
      </c>
      <c r="H2776" s="269" t="s">
        <v>1700</v>
      </c>
    </row>
    <row r="2777" spans="1:8" x14ac:dyDescent="0.25">
      <c r="A2777" s="273" t="s">
        <v>7684</v>
      </c>
      <c r="B2777" s="272" t="s">
        <v>5356</v>
      </c>
      <c r="C2777" s="272" t="s">
        <v>7685</v>
      </c>
      <c r="D2777" s="272" t="s">
        <v>5149</v>
      </c>
      <c r="E2777" s="269" t="s">
        <v>2129</v>
      </c>
      <c r="F2777" s="269" t="s">
        <v>1393</v>
      </c>
      <c r="G2777" s="269" t="s">
        <v>1649</v>
      </c>
      <c r="H2777" s="269" t="s">
        <v>1621</v>
      </c>
    </row>
    <row r="2778" spans="1:8" ht="21" x14ac:dyDescent="0.25">
      <c r="A2778" s="272" t="s">
        <v>7686</v>
      </c>
      <c r="B2778" s="272" t="s">
        <v>5361</v>
      </c>
      <c r="C2778" s="279" t="s">
        <v>7687</v>
      </c>
      <c r="D2778" s="272" t="s">
        <v>5153</v>
      </c>
      <c r="E2778" s="269" t="s">
        <v>1877</v>
      </c>
      <c r="F2778" s="269" t="s">
        <v>1698</v>
      </c>
      <c r="G2778" s="269" t="s">
        <v>1709</v>
      </c>
      <c r="H2778" s="269" t="s">
        <v>1700</v>
      </c>
    </row>
    <row r="2779" spans="1:8" x14ac:dyDescent="0.25">
      <c r="A2779" s="272" t="s">
        <v>7688</v>
      </c>
      <c r="B2779" s="272" t="s">
        <v>5361</v>
      </c>
      <c r="C2779" s="272" t="s">
        <v>7689</v>
      </c>
      <c r="D2779" s="272" t="s">
        <v>5153</v>
      </c>
      <c r="E2779" s="269" t="s">
        <v>1864</v>
      </c>
      <c r="F2779" s="269" t="s">
        <v>1698</v>
      </c>
      <c r="G2779" s="269" t="s">
        <v>1699</v>
      </c>
      <c r="H2779" s="269" t="s">
        <v>1700</v>
      </c>
    </row>
    <row r="2780" spans="1:8" x14ac:dyDescent="0.25">
      <c r="A2780" s="272" t="s">
        <v>7690</v>
      </c>
      <c r="B2780" s="272" t="s">
        <v>5361</v>
      </c>
      <c r="C2780" s="272" t="s">
        <v>7691</v>
      </c>
      <c r="D2780" s="272" t="s">
        <v>5153</v>
      </c>
      <c r="E2780" s="269" t="s">
        <v>1864</v>
      </c>
      <c r="F2780" s="269" t="s">
        <v>1698</v>
      </c>
      <c r="G2780" s="269" t="s">
        <v>1699</v>
      </c>
      <c r="H2780" s="269" t="s">
        <v>1700</v>
      </c>
    </row>
    <row r="2781" spans="1:8" x14ac:dyDescent="0.25">
      <c r="A2781" s="272" t="s">
        <v>7692</v>
      </c>
      <c r="B2781" s="272" t="s">
        <v>5358</v>
      </c>
      <c r="C2781" s="272" t="s">
        <v>7693</v>
      </c>
      <c r="D2781" s="272" t="s">
        <v>5153</v>
      </c>
      <c r="E2781" s="269" t="s">
        <v>5066</v>
      </c>
      <c r="F2781" s="269" t="s">
        <v>1698</v>
      </c>
      <c r="G2781" s="269" t="s">
        <v>1709</v>
      </c>
      <c r="H2781" s="269" t="s">
        <v>1700</v>
      </c>
    </row>
    <row r="2782" spans="1:8" x14ac:dyDescent="0.25">
      <c r="A2782" s="272" t="s">
        <v>7694</v>
      </c>
      <c r="B2782" s="272" t="s">
        <v>5361</v>
      </c>
      <c r="C2782" s="272" t="s">
        <v>7695</v>
      </c>
      <c r="D2782" s="272" t="s">
        <v>5153</v>
      </c>
      <c r="E2782" s="269" t="s">
        <v>1979</v>
      </c>
      <c r="F2782" s="269" t="s">
        <v>1698</v>
      </c>
      <c r="G2782" s="269" t="s">
        <v>1709</v>
      </c>
      <c r="H2782" s="269" t="s">
        <v>1700</v>
      </c>
    </row>
    <row r="2783" spans="1:8" x14ac:dyDescent="0.25">
      <c r="A2783" s="272" t="s">
        <v>7696</v>
      </c>
      <c r="B2783" s="272" t="s">
        <v>5361</v>
      </c>
      <c r="C2783" s="272" t="s">
        <v>7697</v>
      </c>
      <c r="D2783" s="272" t="s">
        <v>5153</v>
      </c>
      <c r="E2783" s="269" t="s">
        <v>1793</v>
      </c>
      <c r="F2783" s="269" t="s">
        <v>1698</v>
      </c>
      <c r="G2783" s="269" t="s">
        <v>1709</v>
      </c>
      <c r="H2783" s="269" t="s">
        <v>1700</v>
      </c>
    </row>
    <row r="2784" spans="1:8" x14ac:dyDescent="0.25">
      <c r="A2784" s="272" t="s">
        <v>7698</v>
      </c>
      <c r="B2784" s="272" t="s">
        <v>5361</v>
      </c>
      <c r="C2784" s="272" t="s">
        <v>7699</v>
      </c>
      <c r="D2784" s="272" t="s">
        <v>5153</v>
      </c>
      <c r="E2784" s="269" t="s">
        <v>1979</v>
      </c>
      <c r="F2784" s="269" t="s">
        <v>1698</v>
      </c>
      <c r="G2784" s="269" t="s">
        <v>1709</v>
      </c>
      <c r="H2784" s="269" t="s">
        <v>1700</v>
      </c>
    </row>
    <row r="2785" spans="1:8" x14ac:dyDescent="0.25">
      <c r="A2785" s="272" t="s">
        <v>7700</v>
      </c>
      <c r="B2785" s="272" t="s">
        <v>5361</v>
      </c>
      <c r="C2785" s="272" t="s">
        <v>7701</v>
      </c>
      <c r="D2785" s="272" t="s">
        <v>5153</v>
      </c>
      <c r="E2785" s="269" t="s">
        <v>1877</v>
      </c>
      <c r="F2785" s="269" t="s">
        <v>1698</v>
      </c>
      <c r="G2785" s="269" t="s">
        <v>1709</v>
      </c>
      <c r="H2785" s="269" t="s">
        <v>1700</v>
      </c>
    </row>
    <row r="2786" spans="1:8" x14ac:dyDescent="0.25">
      <c r="A2786" s="273" t="s">
        <v>7702</v>
      </c>
      <c r="B2786" s="272" t="s">
        <v>5356</v>
      </c>
      <c r="C2786" s="272" t="s">
        <v>7703</v>
      </c>
      <c r="D2786" s="272" t="s">
        <v>5149</v>
      </c>
      <c r="E2786" s="269" t="s">
        <v>1644</v>
      </c>
      <c r="F2786" s="269" t="s">
        <v>1393</v>
      </c>
      <c r="G2786" s="269" t="s">
        <v>1630</v>
      </c>
      <c r="H2786" s="269" t="s">
        <v>1621</v>
      </c>
    </row>
    <row r="2787" spans="1:8" x14ac:dyDescent="0.25">
      <c r="A2787" s="273" t="s">
        <v>7704</v>
      </c>
      <c r="B2787" s="272" t="s">
        <v>5381</v>
      </c>
      <c r="C2787" s="272" t="s">
        <v>7705</v>
      </c>
      <c r="D2787" s="272" t="s">
        <v>5149</v>
      </c>
      <c r="E2787" s="269" t="s">
        <v>2222</v>
      </c>
      <c r="F2787" s="269" t="s">
        <v>1393</v>
      </c>
      <c r="G2787" s="269" t="s">
        <v>1678</v>
      </c>
      <c r="H2787" s="269" t="s">
        <v>1621</v>
      </c>
    </row>
    <row r="2788" spans="1:8" x14ac:dyDescent="0.25">
      <c r="A2788" s="273" t="s">
        <v>7706</v>
      </c>
      <c r="B2788" s="272" t="s">
        <v>5356</v>
      </c>
      <c r="C2788" s="272" t="s">
        <v>1397</v>
      </c>
      <c r="D2788" s="272" t="s">
        <v>5149</v>
      </c>
      <c r="E2788" s="269" t="s">
        <v>1635</v>
      </c>
      <c r="F2788" s="269" t="s">
        <v>1393</v>
      </c>
      <c r="G2788" s="269" t="s">
        <v>1620</v>
      </c>
      <c r="H2788" s="269" t="s">
        <v>1621</v>
      </c>
    </row>
    <row r="2789" spans="1:8" x14ac:dyDescent="0.25">
      <c r="A2789" s="272" t="s">
        <v>7707</v>
      </c>
      <c r="B2789" s="272" t="s">
        <v>5361</v>
      </c>
      <c r="C2789" s="272" t="s">
        <v>7708</v>
      </c>
      <c r="D2789" s="272" t="s">
        <v>5153</v>
      </c>
      <c r="E2789" s="269" t="s">
        <v>7331</v>
      </c>
      <c r="F2789" s="269" t="s">
        <v>1698</v>
      </c>
      <c r="G2789" s="269" t="s">
        <v>1699</v>
      </c>
      <c r="H2789" s="269" t="s">
        <v>1700</v>
      </c>
    </row>
    <row r="2790" spans="1:8" x14ac:dyDescent="0.25">
      <c r="A2790" s="272" t="s">
        <v>7709</v>
      </c>
      <c r="B2790" s="272" t="s">
        <v>5358</v>
      </c>
      <c r="C2790" s="272" t="s">
        <v>7710</v>
      </c>
      <c r="D2790" s="272" t="s">
        <v>5153</v>
      </c>
      <c r="E2790" s="269" t="s">
        <v>2763</v>
      </c>
      <c r="F2790" s="269" t="s">
        <v>1698</v>
      </c>
      <c r="G2790" s="269" t="s">
        <v>1709</v>
      </c>
      <c r="H2790" s="269" t="s">
        <v>1700</v>
      </c>
    </row>
    <row r="2791" spans="1:8" x14ac:dyDescent="0.25">
      <c r="A2791" s="272" t="s">
        <v>7711</v>
      </c>
      <c r="B2791" s="272" t="s">
        <v>5361</v>
      </c>
      <c r="C2791" s="272" t="s">
        <v>7712</v>
      </c>
      <c r="D2791" s="272" t="s">
        <v>5153</v>
      </c>
      <c r="E2791" s="269" t="s">
        <v>3020</v>
      </c>
      <c r="F2791" s="269" t="s">
        <v>1698</v>
      </c>
      <c r="G2791" s="269" t="s">
        <v>1699</v>
      </c>
      <c r="H2791" s="269" t="s">
        <v>1700</v>
      </c>
    </row>
    <row r="2792" spans="1:8" x14ac:dyDescent="0.25">
      <c r="A2792" s="272" t="s">
        <v>7713</v>
      </c>
      <c r="B2792" s="272" t="s">
        <v>5361</v>
      </c>
      <c r="C2792" s="272" t="s">
        <v>7714</v>
      </c>
      <c r="D2792" s="272" t="s">
        <v>5153</v>
      </c>
      <c r="E2792" s="269" t="s">
        <v>1853</v>
      </c>
      <c r="F2792" s="269" t="s">
        <v>1698</v>
      </c>
      <c r="G2792" s="269" t="s">
        <v>1699</v>
      </c>
      <c r="H2792" s="269" t="s">
        <v>1700</v>
      </c>
    </row>
    <row r="2793" spans="1:8" x14ac:dyDescent="0.25">
      <c r="A2793" s="272" t="s">
        <v>7715</v>
      </c>
      <c r="B2793" s="272" t="s">
        <v>5358</v>
      </c>
      <c r="C2793" s="272" t="s">
        <v>7716</v>
      </c>
      <c r="D2793" s="272" t="s">
        <v>5153</v>
      </c>
      <c r="E2793" s="269" t="s">
        <v>2763</v>
      </c>
      <c r="F2793" s="269" t="s">
        <v>1698</v>
      </c>
      <c r="G2793" s="269" t="s">
        <v>1709</v>
      </c>
      <c r="H2793" s="269" t="s">
        <v>1700</v>
      </c>
    </row>
    <row r="2794" spans="1:8" x14ac:dyDescent="0.25">
      <c r="A2794" s="273" t="s">
        <v>7717</v>
      </c>
      <c r="B2794" s="272" t="s">
        <v>5356</v>
      </c>
      <c r="C2794" s="272" t="s">
        <v>7718</v>
      </c>
      <c r="D2794" s="272" t="s">
        <v>5149</v>
      </c>
      <c r="E2794" s="269" t="s">
        <v>1767</v>
      </c>
      <c r="F2794" s="269" t="s">
        <v>1393</v>
      </c>
      <c r="G2794" s="269" t="s">
        <v>1678</v>
      </c>
      <c r="H2794" s="269" t="s">
        <v>1621</v>
      </c>
    </row>
    <row r="2795" spans="1:8" x14ac:dyDescent="0.25">
      <c r="A2795" s="272" t="s">
        <v>7719</v>
      </c>
      <c r="B2795" s="272" t="s">
        <v>5361</v>
      </c>
      <c r="C2795" s="272" t="s">
        <v>7720</v>
      </c>
      <c r="D2795" s="272" t="s">
        <v>5153</v>
      </c>
      <c r="E2795" s="269" t="s">
        <v>1948</v>
      </c>
      <c r="F2795" s="269" t="s">
        <v>1698</v>
      </c>
      <c r="G2795" s="269" t="s">
        <v>1699</v>
      </c>
      <c r="H2795" s="269" t="s">
        <v>1700</v>
      </c>
    </row>
    <row r="2796" spans="1:8" x14ac:dyDescent="0.25">
      <c r="A2796" s="273" t="s">
        <v>7721</v>
      </c>
      <c r="B2796" s="272" t="s">
        <v>5381</v>
      </c>
      <c r="C2796" s="272" t="s">
        <v>7722</v>
      </c>
      <c r="D2796" s="272" t="s">
        <v>5149</v>
      </c>
      <c r="E2796" s="269" t="s">
        <v>2222</v>
      </c>
      <c r="F2796" s="269" t="s">
        <v>1393</v>
      </c>
      <c r="G2796" s="269" t="s">
        <v>1678</v>
      </c>
      <c r="H2796" s="269" t="s">
        <v>1621</v>
      </c>
    </row>
    <row r="2797" spans="1:8" x14ac:dyDescent="0.25">
      <c r="A2797" s="272" t="s">
        <v>7723</v>
      </c>
      <c r="B2797" s="272" t="s">
        <v>5361</v>
      </c>
      <c r="C2797" s="272" t="s">
        <v>7724</v>
      </c>
      <c r="D2797" s="272" t="s">
        <v>5153</v>
      </c>
      <c r="E2797" s="269" t="s">
        <v>1929</v>
      </c>
      <c r="F2797" s="269" t="s">
        <v>1698</v>
      </c>
      <c r="G2797" s="269" t="s">
        <v>1699</v>
      </c>
      <c r="H2797" s="269" t="s">
        <v>1700</v>
      </c>
    </row>
    <row r="2798" spans="1:8" x14ac:dyDescent="0.25">
      <c r="A2798" s="272" t="s">
        <v>7725</v>
      </c>
      <c r="B2798" s="272" t="s">
        <v>5361</v>
      </c>
      <c r="C2798" s="272" t="s">
        <v>7726</v>
      </c>
      <c r="D2798" s="272" t="s">
        <v>5153</v>
      </c>
      <c r="E2798" s="269" t="s">
        <v>1839</v>
      </c>
      <c r="F2798" s="269" t="s">
        <v>1698</v>
      </c>
      <c r="G2798" s="269" t="s">
        <v>1699</v>
      </c>
      <c r="H2798" s="269" t="s">
        <v>1700</v>
      </c>
    </row>
    <row r="2799" spans="1:8" x14ac:dyDescent="0.25">
      <c r="A2799" s="272" t="s">
        <v>7727</v>
      </c>
      <c r="B2799" s="272" t="s">
        <v>5361</v>
      </c>
      <c r="C2799" s="272" t="s">
        <v>7728</v>
      </c>
      <c r="D2799" s="272" t="s">
        <v>5153</v>
      </c>
      <c r="E2799" s="269" t="s">
        <v>1839</v>
      </c>
      <c r="F2799" s="269" t="s">
        <v>1698</v>
      </c>
      <c r="G2799" s="269" t="s">
        <v>1699</v>
      </c>
      <c r="H2799" s="269" t="s">
        <v>1700</v>
      </c>
    </row>
    <row r="2800" spans="1:8" x14ac:dyDescent="0.25">
      <c r="A2800" s="272" t="s">
        <v>7729</v>
      </c>
      <c r="B2800" s="272" t="s">
        <v>5358</v>
      </c>
      <c r="C2800" s="272" t="s">
        <v>7730</v>
      </c>
      <c r="D2800" s="272" t="s">
        <v>5153</v>
      </c>
      <c r="E2800" s="269" t="s">
        <v>4639</v>
      </c>
      <c r="F2800" s="269" t="s">
        <v>1698</v>
      </c>
      <c r="G2800" s="269" t="s">
        <v>1709</v>
      </c>
      <c r="H2800" s="269" t="s">
        <v>1700</v>
      </c>
    </row>
    <row r="2801" spans="1:8" x14ac:dyDescent="0.25">
      <c r="A2801" s="272" t="s">
        <v>7731</v>
      </c>
      <c r="B2801" s="272" t="s">
        <v>5358</v>
      </c>
      <c r="C2801" s="272" t="s">
        <v>7732</v>
      </c>
      <c r="D2801" s="272" t="s">
        <v>5153</v>
      </c>
      <c r="E2801" s="269" t="s">
        <v>1969</v>
      </c>
      <c r="F2801" s="269" t="s">
        <v>1698</v>
      </c>
      <c r="G2801" s="269" t="s">
        <v>1709</v>
      </c>
      <c r="H2801" s="269" t="s">
        <v>1700</v>
      </c>
    </row>
    <row r="2802" spans="1:8" x14ac:dyDescent="0.25">
      <c r="A2802" s="272" t="s">
        <v>7733</v>
      </c>
      <c r="B2802" s="272" t="s">
        <v>5361</v>
      </c>
      <c r="C2802" s="272" t="s">
        <v>7734</v>
      </c>
      <c r="D2802" s="272" t="s">
        <v>5153</v>
      </c>
      <c r="E2802" s="269" t="s">
        <v>7331</v>
      </c>
      <c r="F2802" s="269" t="s">
        <v>1698</v>
      </c>
      <c r="G2802" s="269" t="s">
        <v>1699</v>
      </c>
      <c r="H2802" s="269" t="s">
        <v>1700</v>
      </c>
    </row>
    <row r="2803" spans="1:8" x14ac:dyDescent="0.25">
      <c r="A2803" s="273" t="s">
        <v>7735</v>
      </c>
      <c r="B2803" s="272" t="s">
        <v>5350</v>
      </c>
      <c r="C2803" s="272" t="s">
        <v>7736</v>
      </c>
      <c r="D2803" s="272" t="s">
        <v>5149</v>
      </c>
      <c r="E2803" s="269" t="s">
        <v>1724</v>
      </c>
      <c r="F2803" s="269" t="s">
        <v>1393</v>
      </c>
      <c r="G2803" s="269" t="s">
        <v>1630</v>
      </c>
      <c r="H2803" s="269" t="s">
        <v>1621</v>
      </c>
    </row>
    <row r="2804" spans="1:8" x14ac:dyDescent="0.25">
      <c r="A2804" s="273" t="s">
        <v>7737</v>
      </c>
      <c r="B2804" s="272" t="s">
        <v>5356</v>
      </c>
      <c r="C2804" s="272" t="s">
        <v>7738</v>
      </c>
      <c r="D2804" s="272" t="s">
        <v>5149</v>
      </c>
      <c r="E2804" s="269" t="s">
        <v>2092</v>
      </c>
      <c r="F2804" s="269" t="s">
        <v>1393</v>
      </c>
      <c r="G2804" s="269" t="s">
        <v>1678</v>
      </c>
      <c r="H2804" s="269" t="s">
        <v>1621</v>
      </c>
    </row>
    <row r="2805" spans="1:8" x14ac:dyDescent="0.25">
      <c r="A2805" s="272" t="s">
        <v>7739</v>
      </c>
      <c r="B2805" s="272" t="s">
        <v>5361</v>
      </c>
      <c r="C2805" s="272" t="s">
        <v>7740</v>
      </c>
      <c r="D2805" s="272" t="s">
        <v>5153</v>
      </c>
      <c r="E2805" s="269" t="s">
        <v>1741</v>
      </c>
      <c r="F2805" s="269" t="s">
        <v>1698</v>
      </c>
      <c r="G2805" s="269" t="s">
        <v>1699</v>
      </c>
      <c r="H2805" s="269" t="s">
        <v>1700</v>
      </c>
    </row>
    <row r="2806" spans="1:8" x14ac:dyDescent="0.25">
      <c r="A2806" s="273" t="s">
        <v>7741</v>
      </c>
      <c r="B2806" s="272" t="s">
        <v>5356</v>
      </c>
      <c r="C2806" s="272" t="s">
        <v>7742</v>
      </c>
      <c r="D2806" s="272" t="s">
        <v>5149</v>
      </c>
      <c r="E2806" s="269" t="s">
        <v>1721</v>
      </c>
      <c r="F2806" s="269" t="s">
        <v>1393</v>
      </c>
      <c r="G2806" s="269" t="s">
        <v>1649</v>
      </c>
      <c r="H2806" s="269" t="s">
        <v>1621</v>
      </c>
    </row>
    <row r="2807" spans="1:8" x14ac:dyDescent="0.25">
      <c r="A2807" s="272" t="s">
        <v>7743</v>
      </c>
      <c r="B2807" s="272" t="s">
        <v>5358</v>
      </c>
      <c r="C2807" s="272" t="s">
        <v>7744</v>
      </c>
      <c r="D2807" s="272" t="s">
        <v>5153</v>
      </c>
      <c r="E2807" s="269" t="s">
        <v>4818</v>
      </c>
      <c r="F2807" s="269" t="s">
        <v>1698</v>
      </c>
      <c r="G2807" s="269" t="s">
        <v>1709</v>
      </c>
      <c r="H2807" s="269" t="s">
        <v>1700</v>
      </c>
    </row>
    <row r="2808" spans="1:8" x14ac:dyDescent="0.25">
      <c r="A2808" s="272" t="s">
        <v>7745</v>
      </c>
      <c r="B2808" s="272" t="s">
        <v>5361</v>
      </c>
      <c r="C2808" s="272" t="s">
        <v>7746</v>
      </c>
      <c r="D2808" s="272" t="s">
        <v>5153</v>
      </c>
      <c r="E2808" s="269" t="s">
        <v>3513</v>
      </c>
      <c r="F2808" s="269" t="s">
        <v>1698</v>
      </c>
      <c r="G2808" s="269" t="s">
        <v>1709</v>
      </c>
      <c r="H2808" s="269" t="s">
        <v>1700</v>
      </c>
    </row>
    <row r="2809" spans="1:8" x14ac:dyDescent="0.25">
      <c r="A2809" s="272" t="s">
        <v>7747</v>
      </c>
      <c r="B2809" s="272" t="s">
        <v>5361</v>
      </c>
      <c r="C2809" s="272" t="s">
        <v>7748</v>
      </c>
      <c r="D2809" s="272" t="s">
        <v>5153</v>
      </c>
      <c r="E2809" s="269" t="s">
        <v>1741</v>
      </c>
      <c r="F2809" s="269" t="s">
        <v>1698</v>
      </c>
      <c r="G2809" s="269" t="s">
        <v>1699</v>
      </c>
      <c r="H2809" s="269" t="s">
        <v>1700</v>
      </c>
    </row>
    <row r="2810" spans="1:8" x14ac:dyDescent="0.25">
      <c r="A2810" s="273" t="s">
        <v>7749</v>
      </c>
      <c r="B2810" s="272" t="s">
        <v>5356</v>
      </c>
      <c r="C2810" s="272" t="s">
        <v>7750</v>
      </c>
      <c r="D2810" s="272" t="s">
        <v>5149</v>
      </c>
      <c r="E2810" s="269" t="s">
        <v>2092</v>
      </c>
      <c r="F2810" s="269" t="s">
        <v>1393</v>
      </c>
      <c r="G2810" s="269" t="s">
        <v>1678</v>
      </c>
      <c r="H2810" s="269" t="s">
        <v>1621</v>
      </c>
    </row>
    <row r="2811" spans="1:8" x14ac:dyDescent="0.25">
      <c r="A2811" s="273" t="s">
        <v>7751</v>
      </c>
      <c r="B2811" s="272" t="s">
        <v>5347</v>
      </c>
      <c r="C2811" s="272" t="s">
        <v>7752</v>
      </c>
      <c r="D2811" s="272" t="s">
        <v>5149</v>
      </c>
      <c r="E2811" s="269" t="s">
        <v>1685</v>
      </c>
      <c r="F2811" s="269" t="s">
        <v>1393</v>
      </c>
      <c r="G2811" s="269" t="s">
        <v>1649</v>
      </c>
      <c r="H2811" s="269" t="s">
        <v>1621</v>
      </c>
    </row>
    <row r="2812" spans="1:8" x14ac:dyDescent="0.25">
      <c r="A2812" s="272" t="s">
        <v>7753</v>
      </c>
      <c r="B2812" s="272" t="s">
        <v>5358</v>
      </c>
      <c r="C2812" s="272" t="s">
        <v>7754</v>
      </c>
      <c r="D2812" s="272" t="s">
        <v>5153</v>
      </c>
      <c r="E2812" s="269" t="s">
        <v>6923</v>
      </c>
      <c r="F2812" s="269" t="s">
        <v>1698</v>
      </c>
      <c r="G2812" s="269" t="s">
        <v>1709</v>
      </c>
      <c r="H2812" s="269" t="s">
        <v>1700</v>
      </c>
    </row>
    <row r="2813" spans="1:8" x14ac:dyDescent="0.25">
      <c r="A2813" s="273" t="s">
        <v>7755</v>
      </c>
      <c r="B2813" s="272" t="s">
        <v>5356</v>
      </c>
      <c r="C2813" s="272" t="s">
        <v>7756</v>
      </c>
      <c r="D2813" s="272" t="s">
        <v>5149</v>
      </c>
      <c r="E2813" s="269" t="s">
        <v>1681</v>
      </c>
      <c r="F2813" s="269" t="s">
        <v>1393</v>
      </c>
      <c r="G2813" s="269" t="s">
        <v>1620</v>
      </c>
      <c r="H2813" s="269" t="s">
        <v>1621</v>
      </c>
    </row>
    <row r="2814" spans="1:8" x14ac:dyDescent="0.25">
      <c r="A2814" s="273" t="s">
        <v>7757</v>
      </c>
      <c r="B2814" s="272" t="s">
        <v>5350</v>
      </c>
      <c r="C2814" s="272" t="s">
        <v>7758</v>
      </c>
      <c r="D2814" s="272" t="s">
        <v>5149</v>
      </c>
      <c r="E2814" s="269" t="s">
        <v>1801</v>
      </c>
      <c r="F2814" s="269" t="s">
        <v>1393</v>
      </c>
      <c r="G2814" s="269" t="s">
        <v>1630</v>
      </c>
      <c r="H2814" s="269" t="s">
        <v>1621</v>
      </c>
    </row>
    <row r="2815" spans="1:8" x14ac:dyDescent="0.25">
      <c r="A2815" s="273" t="s">
        <v>7759</v>
      </c>
      <c r="B2815" s="272" t="s">
        <v>5356</v>
      </c>
      <c r="C2815" s="272" t="s">
        <v>7760</v>
      </c>
      <c r="D2815" s="272" t="s">
        <v>5149</v>
      </c>
      <c r="E2815" s="269" t="s">
        <v>2092</v>
      </c>
      <c r="F2815" s="269" t="s">
        <v>1393</v>
      </c>
      <c r="G2815" s="269" t="s">
        <v>1678</v>
      </c>
      <c r="H2815" s="269" t="s">
        <v>1621</v>
      </c>
    </row>
    <row r="2816" spans="1:8" x14ac:dyDescent="0.25">
      <c r="A2816" s="272" t="s">
        <v>7761</v>
      </c>
      <c r="B2816" s="272" t="s">
        <v>5361</v>
      </c>
      <c r="C2816" s="272" t="s">
        <v>7762</v>
      </c>
      <c r="D2816" s="272" t="s">
        <v>5153</v>
      </c>
      <c r="E2816" s="269" t="s">
        <v>1877</v>
      </c>
      <c r="F2816" s="269" t="s">
        <v>1698</v>
      </c>
      <c r="G2816" s="269" t="s">
        <v>1709</v>
      </c>
      <c r="H2816" s="269" t="s">
        <v>1700</v>
      </c>
    </row>
    <row r="2817" spans="1:8" x14ac:dyDescent="0.25">
      <c r="A2817" s="272" t="s">
        <v>7763</v>
      </c>
      <c r="B2817" s="272" t="s">
        <v>5361</v>
      </c>
      <c r="C2817" s="272" t="s">
        <v>7764</v>
      </c>
      <c r="D2817" s="272" t="s">
        <v>5153</v>
      </c>
      <c r="E2817" s="269" t="s">
        <v>1853</v>
      </c>
      <c r="F2817" s="269" t="s">
        <v>1698</v>
      </c>
      <c r="G2817" s="269" t="s">
        <v>1699</v>
      </c>
      <c r="H2817" s="269" t="s">
        <v>1700</v>
      </c>
    </row>
    <row r="2818" spans="1:8" x14ac:dyDescent="0.25">
      <c r="A2818" s="272" t="s">
        <v>7765</v>
      </c>
      <c r="B2818" s="272" t="s">
        <v>5361</v>
      </c>
      <c r="C2818" s="272" t="s">
        <v>7766</v>
      </c>
      <c r="D2818" s="272" t="s">
        <v>5153</v>
      </c>
      <c r="E2818" s="269" t="s">
        <v>1969</v>
      </c>
      <c r="F2818" s="269" t="s">
        <v>1698</v>
      </c>
      <c r="G2818" s="269" t="s">
        <v>1709</v>
      </c>
      <c r="H2818" s="269" t="s">
        <v>1700</v>
      </c>
    </row>
    <row r="2819" spans="1:8" x14ac:dyDescent="0.25">
      <c r="A2819" s="273" t="s">
        <v>7767</v>
      </c>
      <c r="B2819" s="272" t="s">
        <v>5356</v>
      </c>
      <c r="C2819" s="272" t="s">
        <v>7768</v>
      </c>
      <c r="D2819" s="272" t="s">
        <v>5149</v>
      </c>
      <c r="E2819" s="269" t="s">
        <v>1767</v>
      </c>
      <c r="F2819" s="269" t="s">
        <v>1393</v>
      </c>
      <c r="G2819" s="269" t="s">
        <v>1678</v>
      </c>
      <c r="H2819" s="269" t="s">
        <v>1621</v>
      </c>
    </row>
    <row r="2820" spans="1:8" x14ac:dyDescent="0.25">
      <c r="A2820" s="273" t="s">
        <v>7769</v>
      </c>
      <c r="B2820" s="272" t="s">
        <v>5356</v>
      </c>
      <c r="C2820" s="272" t="s">
        <v>7770</v>
      </c>
      <c r="D2820" s="272" t="s">
        <v>5149</v>
      </c>
      <c r="E2820" s="269" t="s">
        <v>1724</v>
      </c>
      <c r="F2820" s="269" t="s">
        <v>1393</v>
      </c>
      <c r="G2820" s="269" t="s">
        <v>1630</v>
      </c>
      <c r="H2820" s="269" t="s">
        <v>1621</v>
      </c>
    </row>
    <row r="2821" spans="1:8" x14ac:dyDescent="0.25">
      <c r="A2821" s="273" t="s">
        <v>7771</v>
      </c>
      <c r="B2821" s="272" t="s">
        <v>5356</v>
      </c>
      <c r="C2821" s="272" t="s">
        <v>7772</v>
      </c>
      <c r="D2821" s="272" t="s">
        <v>5149</v>
      </c>
      <c r="E2821" s="269" t="s">
        <v>1759</v>
      </c>
      <c r="F2821" s="269" t="s">
        <v>1393</v>
      </c>
      <c r="G2821" s="269" t="s">
        <v>1630</v>
      </c>
      <c r="H2821" s="269" t="s">
        <v>1621</v>
      </c>
    </row>
    <row r="2822" spans="1:8" x14ac:dyDescent="0.25">
      <c r="A2822" s="273" t="s">
        <v>7773</v>
      </c>
      <c r="B2822" s="272" t="s">
        <v>5347</v>
      </c>
      <c r="C2822" s="272" t="s">
        <v>7774</v>
      </c>
      <c r="D2822" s="272" t="s">
        <v>5149</v>
      </c>
      <c r="E2822" s="269" t="s">
        <v>1685</v>
      </c>
      <c r="F2822" s="269" t="s">
        <v>1393</v>
      </c>
      <c r="G2822" s="269" t="s">
        <v>1649</v>
      </c>
      <c r="H2822" s="269" t="s">
        <v>1621</v>
      </c>
    </row>
    <row r="2823" spans="1:8" x14ac:dyDescent="0.25">
      <c r="A2823" s="272" t="s">
        <v>7775</v>
      </c>
      <c r="B2823" s="272" t="s">
        <v>5361</v>
      </c>
      <c r="C2823" s="272" t="s">
        <v>7776</v>
      </c>
      <c r="D2823" s="272" t="s">
        <v>5153</v>
      </c>
      <c r="E2823" s="269" t="s">
        <v>1697</v>
      </c>
      <c r="F2823" s="269" t="s">
        <v>1698</v>
      </c>
      <c r="G2823" s="269" t="s">
        <v>1699</v>
      </c>
      <c r="H2823" s="269" t="s">
        <v>1700</v>
      </c>
    </row>
    <row r="2824" spans="1:8" x14ac:dyDescent="0.25">
      <c r="A2824" s="272" t="s">
        <v>7777</v>
      </c>
      <c r="B2824" s="272" t="s">
        <v>5361</v>
      </c>
      <c r="C2824" s="272" t="s">
        <v>7778</v>
      </c>
      <c r="D2824" s="272" t="s">
        <v>7003</v>
      </c>
      <c r="E2824" s="269" t="s">
        <v>4799</v>
      </c>
      <c r="F2824" s="269" t="s">
        <v>1698</v>
      </c>
      <c r="G2824" s="269" t="s">
        <v>1699</v>
      </c>
      <c r="H2824" s="269" t="s">
        <v>1700</v>
      </c>
    </row>
    <row r="2825" spans="1:8" x14ac:dyDescent="0.25">
      <c r="A2825" s="272" t="s">
        <v>7779</v>
      </c>
      <c r="B2825" s="272" t="s">
        <v>5361</v>
      </c>
      <c r="C2825" s="272" t="s">
        <v>7780</v>
      </c>
      <c r="D2825" s="272" t="s">
        <v>5153</v>
      </c>
      <c r="E2825" s="269" t="s">
        <v>1948</v>
      </c>
      <c r="F2825" s="269" t="s">
        <v>1698</v>
      </c>
      <c r="G2825" s="269" t="s">
        <v>1699</v>
      </c>
      <c r="H2825" s="269" t="s">
        <v>1700</v>
      </c>
    </row>
    <row r="2826" spans="1:8" x14ac:dyDescent="0.25">
      <c r="A2826" s="272" t="s">
        <v>7781</v>
      </c>
      <c r="B2826" s="272" t="s">
        <v>5361</v>
      </c>
      <c r="C2826" s="272" t="s">
        <v>7782</v>
      </c>
      <c r="D2826" s="272" t="s">
        <v>7003</v>
      </c>
      <c r="E2826" s="269" t="s">
        <v>4799</v>
      </c>
      <c r="F2826" s="269" t="s">
        <v>1698</v>
      </c>
      <c r="G2826" s="269" t="s">
        <v>1699</v>
      </c>
      <c r="H2826" s="269" t="s">
        <v>1700</v>
      </c>
    </row>
    <row r="2827" spans="1:8" x14ac:dyDescent="0.25">
      <c r="A2827" s="272" t="s">
        <v>7783</v>
      </c>
      <c r="B2827" s="272" t="s">
        <v>5361</v>
      </c>
      <c r="C2827" s="272" t="s">
        <v>7784</v>
      </c>
      <c r="D2827" s="272" t="s">
        <v>5153</v>
      </c>
      <c r="E2827" s="269" t="s">
        <v>1979</v>
      </c>
      <c r="F2827" s="269" t="s">
        <v>1698</v>
      </c>
      <c r="G2827" s="269" t="s">
        <v>1709</v>
      </c>
      <c r="H2827" s="269" t="s">
        <v>1700</v>
      </c>
    </row>
    <row r="2828" spans="1:8" x14ac:dyDescent="0.25">
      <c r="A2828" s="272" t="s">
        <v>7785</v>
      </c>
      <c r="B2828" s="272" t="s">
        <v>5361</v>
      </c>
      <c r="C2828" s="272" t="s">
        <v>7786</v>
      </c>
      <c r="D2828" s="272" t="s">
        <v>5153</v>
      </c>
      <c r="E2828" s="269" t="s">
        <v>1969</v>
      </c>
      <c r="F2828" s="269" t="s">
        <v>1698</v>
      </c>
      <c r="G2828" s="269" t="s">
        <v>1709</v>
      </c>
      <c r="H2828" s="269" t="s">
        <v>1700</v>
      </c>
    </row>
    <row r="2829" spans="1:8" x14ac:dyDescent="0.25">
      <c r="A2829" s="272" t="s">
        <v>7787</v>
      </c>
      <c r="B2829" s="272" t="s">
        <v>5361</v>
      </c>
      <c r="C2829" s="272" t="s">
        <v>7788</v>
      </c>
      <c r="D2829" s="272" t="s">
        <v>5153</v>
      </c>
      <c r="E2829" s="269" t="s">
        <v>1708</v>
      </c>
      <c r="F2829" s="269" t="s">
        <v>1698</v>
      </c>
      <c r="G2829" s="269" t="s">
        <v>1709</v>
      </c>
      <c r="H2829" s="269" t="s">
        <v>1700</v>
      </c>
    </row>
    <row r="2830" spans="1:8" x14ac:dyDescent="0.25">
      <c r="A2830" s="272" t="s">
        <v>7789</v>
      </c>
      <c r="B2830" s="272" t="s">
        <v>5361</v>
      </c>
      <c r="C2830" s="272" t="s">
        <v>7790</v>
      </c>
      <c r="D2830" s="272" t="s">
        <v>5153</v>
      </c>
      <c r="E2830" s="269" t="s">
        <v>1979</v>
      </c>
      <c r="F2830" s="269" t="s">
        <v>1698</v>
      </c>
      <c r="G2830" s="269" t="s">
        <v>1709</v>
      </c>
      <c r="H2830" s="269" t="s">
        <v>1700</v>
      </c>
    </row>
    <row r="2831" spans="1:8" x14ac:dyDescent="0.25">
      <c r="A2831" s="272" t="s">
        <v>7791</v>
      </c>
      <c r="B2831" s="272" t="s">
        <v>5361</v>
      </c>
      <c r="C2831" s="272" t="s">
        <v>7792</v>
      </c>
      <c r="D2831" s="272" t="s">
        <v>5153</v>
      </c>
      <c r="E2831" s="269" t="s">
        <v>1979</v>
      </c>
      <c r="F2831" s="269" t="s">
        <v>1698</v>
      </c>
      <c r="G2831" s="269" t="s">
        <v>1709</v>
      </c>
      <c r="H2831" s="269" t="s">
        <v>1700</v>
      </c>
    </row>
    <row r="2832" spans="1:8" x14ac:dyDescent="0.25">
      <c r="A2832" s="272" t="s">
        <v>7793</v>
      </c>
      <c r="B2832" s="272" t="s">
        <v>5358</v>
      </c>
      <c r="C2832" s="272" t="s">
        <v>7794</v>
      </c>
      <c r="D2832" s="272" t="s">
        <v>5153</v>
      </c>
      <c r="E2832" s="269" t="s">
        <v>4818</v>
      </c>
      <c r="F2832" s="269" t="s">
        <v>1698</v>
      </c>
      <c r="G2832" s="269" t="s">
        <v>1709</v>
      </c>
      <c r="H2832" s="269" t="s">
        <v>1700</v>
      </c>
    </row>
    <row r="2833" spans="1:8" x14ac:dyDescent="0.25">
      <c r="A2833" s="272" t="s">
        <v>7795</v>
      </c>
      <c r="B2833" s="272" t="s">
        <v>5361</v>
      </c>
      <c r="C2833" s="272" t="s">
        <v>7796</v>
      </c>
      <c r="D2833" s="272" t="s">
        <v>5153</v>
      </c>
      <c r="E2833" s="269" t="s">
        <v>3020</v>
      </c>
      <c r="F2833" s="269" t="s">
        <v>1698</v>
      </c>
      <c r="G2833" s="269" t="s">
        <v>1699</v>
      </c>
      <c r="H2833" s="269" t="s">
        <v>1700</v>
      </c>
    </row>
    <row r="2834" spans="1:8" x14ac:dyDescent="0.25">
      <c r="A2834" s="272" t="s">
        <v>7797</v>
      </c>
      <c r="B2834" s="272" t="s">
        <v>5361</v>
      </c>
      <c r="C2834" s="272" t="s">
        <v>7798</v>
      </c>
      <c r="D2834" s="272" t="s">
        <v>7003</v>
      </c>
      <c r="E2834" s="269" t="s">
        <v>4799</v>
      </c>
      <c r="F2834" s="269" t="s">
        <v>1698</v>
      </c>
      <c r="G2834" s="269" t="s">
        <v>1699</v>
      </c>
      <c r="H2834" s="269" t="s">
        <v>1700</v>
      </c>
    </row>
    <row r="2835" spans="1:8" x14ac:dyDescent="0.25">
      <c r="A2835" s="272" t="s">
        <v>7799</v>
      </c>
      <c r="B2835" s="272" t="s">
        <v>5361</v>
      </c>
      <c r="C2835" s="272" t="s">
        <v>7800</v>
      </c>
      <c r="D2835" s="272" t="s">
        <v>5153</v>
      </c>
      <c r="E2835" s="269" t="s">
        <v>3020</v>
      </c>
      <c r="F2835" s="269" t="s">
        <v>1698</v>
      </c>
      <c r="G2835" s="269" t="s">
        <v>1699</v>
      </c>
      <c r="H2835" s="269" t="s">
        <v>1700</v>
      </c>
    </row>
    <row r="2836" spans="1:8" x14ac:dyDescent="0.25">
      <c r="A2836" s="272" t="s">
        <v>7801</v>
      </c>
      <c r="B2836" s="272" t="s">
        <v>5361</v>
      </c>
      <c r="C2836" s="272" t="s">
        <v>7802</v>
      </c>
      <c r="D2836" s="272" t="s">
        <v>5153</v>
      </c>
      <c r="E2836" s="269" t="s">
        <v>1917</v>
      </c>
      <c r="F2836" s="269" t="s">
        <v>1698</v>
      </c>
      <c r="G2836" s="269" t="s">
        <v>1699</v>
      </c>
      <c r="H2836" s="269" t="s">
        <v>1700</v>
      </c>
    </row>
    <row r="2837" spans="1:8" x14ac:dyDescent="0.25">
      <c r="A2837" s="272" t="s">
        <v>7803</v>
      </c>
      <c r="B2837" s="272" t="s">
        <v>5361</v>
      </c>
      <c r="C2837" s="272" t="s">
        <v>7804</v>
      </c>
      <c r="D2837" s="272" t="s">
        <v>5153</v>
      </c>
      <c r="E2837" s="269" t="s">
        <v>1877</v>
      </c>
      <c r="F2837" s="269" t="s">
        <v>1698</v>
      </c>
      <c r="G2837" s="269" t="s">
        <v>1709</v>
      </c>
      <c r="H2837" s="269" t="s">
        <v>1700</v>
      </c>
    </row>
    <row r="2838" spans="1:8" x14ac:dyDescent="0.25">
      <c r="A2838" s="272" t="s">
        <v>7805</v>
      </c>
      <c r="B2838" s="272" t="s">
        <v>5358</v>
      </c>
      <c r="C2838" s="272" t="s">
        <v>7806</v>
      </c>
      <c r="D2838" s="272" t="s">
        <v>5153</v>
      </c>
      <c r="E2838" s="269" t="s">
        <v>4639</v>
      </c>
      <c r="F2838" s="269" t="s">
        <v>1698</v>
      </c>
      <c r="G2838" s="269" t="s">
        <v>1709</v>
      </c>
      <c r="H2838" s="269" t="s">
        <v>1700</v>
      </c>
    </row>
    <row r="2839" spans="1:8" x14ac:dyDescent="0.25">
      <c r="A2839" s="273" t="s">
        <v>7807</v>
      </c>
      <c r="B2839" s="272" t="s">
        <v>5356</v>
      </c>
      <c r="C2839" s="272" t="s">
        <v>7808</v>
      </c>
      <c r="D2839" s="272" t="s">
        <v>5149</v>
      </c>
      <c r="E2839" s="269" t="s">
        <v>1677</v>
      </c>
      <c r="F2839" s="269" t="s">
        <v>1393</v>
      </c>
      <c r="G2839" s="269" t="s">
        <v>1678</v>
      </c>
      <c r="H2839" s="269" t="s">
        <v>1621</v>
      </c>
    </row>
    <row r="2840" spans="1:8" x14ac:dyDescent="0.25">
      <c r="A2840" s="272" t="s">
        <v>7809</v>
      </c>
      <c r="B2840" s="272" t="s">
        <v>5361</v>
      </c>
      <c r="C2840" s="272" t="s">
        <v>7810</v>
      </c>
      <c r="D2840" s="272" t="s">
        <v>5153</v>
      </c>
      <c r="E2840" s="269" t="s">
        <v>1877</v>
      </c>
      <c r="F2840" s="269" t="s">
        <v>1698</v>
      </c>
      <c r="G2840" s="269" t="s">
        <v>1709</v>
      </c>
      <c r="H2840" s="269" t="s">
        <v>1700</v>
      </c>
    </row>
    <row r="2841" spans="1:8" x14ac:dyDescent="0.25">
      <c r="A2841" s="273" t="s">
        <v>7811</v>
      </c>
      <c r="B2841" s="272" t="s">
        <v>5356</v>
      </c>
      <c r="C2841" s="272" t="s">
        <v>7812</v>
      </c>
      <c r="D2841" s="272" t="s">
        <v>5149</v>
      </c>
      <c r="E2841" s="269" t="s">
        <v>1635</v>
      </c>
      <c r="F2841" s="269" t="s">
        <v>1393</v>
      </c>
      <c r="G2841" s="269" t="s">
        <v>1620</v>
      </c>
      <c r="H2841" s="269" t="s">
        <v>1621</v>
      </c>
    </row>
    <row r="2842" spans="1:8" x14ac:dyDescent="0.25">
      <c r="A2842" s="272" t="s">
        <v>7813</v>
      </c>
      <c r="B2842" s="272" t="s">
        <v>5361</v>
      </c>
      <c r="C2842" s="272" t="s">
        <v>7814</v>
      </c>
      <c r="D2842" s="272" t="s">
        <v>5153</v>
      </c>
      <c r="E2842" s="269" t="s">
        <v>1793</v>
      </c>
      <c r="F2842" s="269" t="s">
        <v>1698</v>
      </c>
      <c r="G2842" s="269" t="s">
        <v>1709</v>
      </c>
      <c r="H2842" s="269" t="s">
        <v>1700</v>
      </c>
    </row>
    <row r="2843" spans="1:8" x14ac:dyDescent="0.25">
      <c r="A2843" s="272" t="s">
        <v>7815</v>
      </c>
      <c r="B2843" s="272" t="s">
        <v>5361</v>
      </c>
      <c r="C2843" s="272" t="s">
        <v>7816</v>
      </c>
      <c r="D2843" s="272" t="s">
        <v>5153</v>
      </c>
      <c r="E2843" s="269" t="s">
        <v>1917</v>
      </c>
      <c r="F2843" s="269" t="s">
        <v>1698</v>
      </c>
      <c r="G2843" s="269" t="s">
        <v>1699</v>
      </c>
      <c r="H2843" s="269" t="s">
        <v>1700</v>
      </c>
    </row>
    <row r="2844" spans="1:8" x14ac:dyDescent="0.25">
      <c r="A2844" s="272" t="s">
        <v>7817</v>
      </c>
      <c r="B2844" s="272" t="s">
        <v>5361</v>
      </c>
      <c r="C2844" s="272" t="s">
        <v>7818</v>
      </c>
      <c r="D2844" s="272" t="s">
        <v>5153</v>
      </c>
      <c r="E2844" s="269" t="s">
        <v>1877</v>
      </c>
      <c r="F2844" s="269" t="s">
        <v>1698</v>
      </c>
      <c r="G2844" s="269" t="s">
        <v>1709</v>
      </c>
      <c r="H2844" s="269" t="s">
        <v>1700</v>
      </c>
    </row>
    <row r="2845" spans="1:8" x14ac:dyDescent="0.25">
      <c r="A2845" s="272" t="s">
        <v>7819</v>
      </c>
      <c r="B2845" s="272" t="s">
        <v>5361</v>
      </c>
      <c r="C2845" s="272" t="s">
        <v>7820</v>
      </c>
      <c r="D2845" s="272" t="s">
        <v>5153</v>
      </c>
      <c r="E2845" s="269" t="s">
        <v>3020</v>
      </c>
      <c r="F2845" s="269" t="s">
        <v>1698</v>
      </c>
      <c r="G2845" s="269" t="s">
        <v>1699</v>
      </c>
      <c r="H2845" s="269" t="s">
        <v>1700</v>
      </c>
    </row>
    <row r="2846" spans="1:8" x14ac:dyDescent="0.25">
      <c r="A2846" s="273" t="s">
        <v>7821</v>
      </c>
      <c r="B2846" s="272" t="s">
        <v>5356</v>
      </c>
      <c r="C2846" s="272" t="s">
        <v>7822</v>
      </c>
      <c r="D2846" s="272" t="s">
        <v>5149</v>
      </c>
      <c r="E2846" s="269" t="s">
        <v>2129</v>
      </c>
      <c r="F2846" s="269" t="s">
        <v>1393</v>
      </c>
      <c r="G2846" s="269" t="s">
        <v>1649</v>
      </c>
      <c r="H2846" s="269" t="s">
        <v>1621</v>
      </c>
    </row>
    <row r="2847" spans="1:8" x14ac:dyDescent="0.25">
      <c r="A2847" s="272" t="s">
        <v>7823</v>
      </c>
      <c r="B2847" s="272" t="s">
        <v>5361</v>
      </c>
      <c r="C2847" s="272" t="s">
        <v>7824</v>
      </c>
      <c r="D2847" s="272" t="s">
        <v>5153</v>
      </c>
      <c r="E2847" s="269" t="s">
        <v>3020</v>
      </c>
      <c r="F2847" s="269" t="s">
        <v>1698</v>
      </c>
      <c r="G2847" s="269" t="s">
        <v>1699</v>
      </c>
      <c r="H2847" s="269" t="s">
        <v>1700</v>
      </c>
    </row>
    <row r="2848" spans="1:8" x14ac:dyDescent="0.25">
      <c r="A2848" s="272" t="s">
        <v>7825</v>
      </c>
      <c r="B2848" s="272" t="s">
        <v>5361</v>
      </c>
      <c r="C2848" s="272" t="s">
        <v>7826</v>
      </c>
      <c r="D2848" s="272" t="s">
        <v>5153</v>
      </c>
      <c r="E2848" s="269" t="s">
        <v>1853</v>
      </c>
      <c r="F2848" s="269" t="s">
        <v>1698</v>
      </c>
      <c r="G2848" s="269" t="s">
        <v>1699</v>
      </c>
      <c r="H2848" s="269" t="s">
        <v>1700</v>
      </c>
    </row>
    <row r="2849" spans="1:8" x14ac:dyDescent="0.25">
      <c r="A2849" s="272" t="s">
        <v>7827</v>
      </c>
      <c r="B2849" s="272" t="s">
        <v>5361</v>
      </c>
      <c r="C2849" s="272" t="s">
        <v>7828</v>
      </c>
      <c r="D2849" s="272" t="s">
        <v>5153</v>
      </c>
      <c r="E2849" s="269" t="s">
        <v>1979</v>
      </c>
      <c r="F2849" s="269" t="s">
        <v>1698</v>
      </c>
      <c r="G2849" s="269" t="s">
        <v>1709</v>
      </c>
      <c r="H2849" s="269" t="s">
        <v>1700</v>
      </c>
    </row>
    <row r="2850" spans="1:8" x14ac:dyDescent="0.25">
      <c r="A2850" s="272" t="s">
        <v>7829</v>
      </c>
      <c r="B2850" s="272" t="s">
        <v>5361</v>
      </c>
      <c r="C2850" s="272" t="s">
        <v>7830</v>
      </c>
      <c r="D2850" s="272" t="s">
        <v>5153</v>
      </c>
      <c r="E2850" s="269" t="s">
        <v>1839</v>
      </c>
      <c r="F2850" s="269" t="s">
        <v>1698</v>
      </c>
      <c r="G2850" s="269" t="s">
        <v>1699</v>
      </c>
      <c r="H2850" s="269" t="s">
        <v>1700</v>
      </c>
    </row>
    <row r="2851" spans="1:8" x14ac:dyDescent="0.25">
      <c r="A2851" s="272" t="s">
        <v>7831</v>
      </c>
      <c r="B2851" s="272" t="s">
        <v>5361</v>
      </c>
      <c r="C2851" s="272" t="s">
        <v>7832</v>
      </c>
      <c r="D2851" s="272" t="s">
        <v>5153</v>
      </c>
      <c r="E2851" s="269" t="s">
        <v>1708</v>
      </c>
      <c r="F2851" s="269" t="s">
        <v>1698</v>
      </c>
      <c r="G2851" s="269" t="s">
        <v>1709</v>
      </c>
      <c r="H2851" s="269" t="s">
        <v>1700</v>
      </c>
    </row>
    <row r="2852" spans="1:8" x14ac:dyDescent="0.25">
      <c r="A2852" s="272" t="s">
        <v>7833</v>
      </c>
      <c r="B2852" s="272" t="s">
        <v>5361</v>
      </c>
      <c r="C2852" s="272" t="s">
        <v>7834</v>
      </c>
      <c r="D2852" s="272" t="s">
        <v>5153</v>
      </c>
      <c r="E2852" s="269" t="s">
        <v>3020</v>
      </c>
      <c r="F2852" s="269" t="s">
        <v>1698</v>
      </c>
      <c r="G2852" s="269" t="s">
        <v>1699</v>
      </c>
      <c r="H2852" s="269" t="s">
        <v>1700</v>
      </c>
    </row>
    <row r="2853" spans="1:8" x14ac:dyDescent="0.25">
      <c r="A2853" s="272" t="s">
        <v>7835</v>
      </c>
      <c r="B2853" s="272" t="s">
        <v>5361</v>
      </c>
      <c r="C2853" s="272" t="s">
        <v>7836</v>
      </c>
      <c r="D2853" s="272" t="s">
        <v>5153</v>
      </c>
      <c r="E2853" s="269" t="s">
        <v>3020</v>
      </c>
      <c r="F2853" s="269" t="s">
        <v>1698</v>
      </c>
      <c r="G2853" s="269" t="s">
        <v>1699</v>
      </c>
      <c r="H2853" s="269" t="s">
        <v>1700</v>
      </c>
    </row>
    <row r="2854" spans="1:8" x14ac:dyDescent="0.25">
      <c r="A2854" s="272" t="s">
        <v>7837</v>
      </c>
      <c r="B2854" s="272" t="s">
        <v>5361</v>
      </c>
      <c r="C2854" s="272" t="s">
        <v>7838</v>
      </c>
      <c r="D2854" s="272" t="s">
        <v>5153</v>
      </c>
      <c r="E2854" s="269" t="s">
        <v>1969</v>
      </c>
      <c r="F2854" s="269" t="s">
        <v>1698</v>
      </c>
      <c r="G2854" s="269" t="s">
        <v>1709</v>
      </c>
      <c r="H2854" s="269" t="s">
        <v>1700</v>
      </c>
    </row>
    <row r="2855" spans="1:8" x14ac:dyDescent="0.25">
      <c r="A2855" s="272" t="s">
        <v>7839</v>
      </c>
      <c r="B2855" s="272" t="s">
        <v>5361</v>
      </c>
      <c r="C2855" s="272" t="s">
        <v>7840</v>
      </c>
      <c r="D2855" s="272" t="s">
        <v>5153</v>
      </c>
      <c r="E2855" s="269" t="s">
        <v>1929</v>
      </c>
      <c r="F2855" s="269" t="s">
        <v>1698</v>
      </c>
      <c r="G2855" s="269" t="s">
        <v>1699</v>
      </c>
      <c r="H2855" s="269" t="s">
        <v>1700</v>
      </c>
    </row>
    <row r="2856" spans="1:8" x14ac:dyDescent="0.25">
      <c r="A2856" s="272" t="s">
        <v>7841</v>
      </c>
      <c r="B2856" s="272" t="s">
        <v>5361</v>
      </c>
      <c r="C2856" s="272" t="s">
        <v>7842</v>
      </c>
      <c r="D2856" s="272" t="s">
        <v>5153</v>
      </c>
      <c r="E2856" s="269" t="s">
        <v>3020</v>
      </c>
      <c r="F2856" s="269" t="s">
        <v>1698</v>
      </c>
      <c r="G2856" s="269" t="s">
        <v>1699</v>
      </c>
      <c r="H2856" s="269" t="s">
        <v>1700</v>
      </c>
    </row>
    <row r="2857" spans="1:8" x14ac:dyDescent="0.25">
      <c r="A2857" s="272" t="s">
        <v>7843</v>
      </c>
      <c r="B2857" s="272" t="s">
        <v>5361</v>
      </c>
      <c r="C2857" s="272" t="s">
        <v>7844</v>
      </c>
      <c r="D2857" s="272" t="s">
        <v>5153</v>
      </c>
      <c r="E2857" s="269" t="s">
        <v>3020</v>
      </c>
      <c r="F2857" s="269" t="s">
        <v>1698</v>
      </c>
      <c r="G2857" s="269" t="s">
        <v>1699</v>
      </c>
      <c r="H2857" s="269" t="s">
        <v>1700</v>
      </c>
    </row>
    <row r="2858" spans="1:8" x14ac:dyDescent="0.25">
      <c r="A2858" s="272" t="s">
        <v>7845</v>
      </c>
      <c r="B2858" s="272" t="s">
        <v>5361</v>
      </c>
      <c r="C2858" s="272" t="s">
        <v>7846</v>
      </c>
      <c r="D2858" s="272" t="s">
        <v>5153</v>
      </c>
      <c r="E2858" s="269" t="s">
        <v>1741</v>
      </c>
      <c r="F2858" s="269" t="s">
        <v>1698</v>
      </c>
      <c r="G2858" s="269" t="s">
        <v>1699</v>
      </c>
      <c r="H2858" s="269" t="s">
        <v>1700</v>
      </c>
    </row>
    <row r="2859" spans="1:8" x14ac:dyDescent="0.25">
      <c r="A2859" s="272" t="s">
        <v>7847</v>
      </c>
      <c r="B2859" s="272" t="s">
        <v>5358</v>
      </c>
      <c r="C2859" s="272" t="s">
        <v>7848</v>
      </c>
      <c r="D2859" s="272" t="s">
        <v>5153</v>
      </c>
      <c r="E2859" s="269" t="s">
        <v>1969</v>
      </c>
      <c r="F2859" s="269" t="s">
        <v>1698</v>
      </c>
      <c r="G2859" s="269" t="s">
        <v>1709</v>
      </c>
      <c r="H2859" s="269" t="s">
        <v>1700</v>
      </c>
    </row>
    <row r="2860" spans="1:8" x14ac:dyDescent="0.25">
      <c r="A2860" s="272" t="s">
        <v>7849</v>
      </c>
      <c r="B2860" s="272" t="s">
        <v>5361</v>
      </c>
      <c r="C2860" s="272" t="s">
        <v>7850</v>
      </c>
      <c r="D2860" s="272" t="s">
        <v>5153</v>
      </c>
      <c r="E2860" s="269" t="s">
        <v>3020</v>
      </c>
      <c r="F2860" s="269" t="s">
        <v>1698</v>
      </c>
      <c r="G2860" s="269" t="s">
        <v>1699</v>
      </c>
      <c r="H2860" s="269" t="s">
        <v>1700</v>
      </c>
    </row>
    <row r="2861" spans="1:8" x14ac:dyDescent="0.25">
      <c r="A2861" s="272" t="s">
        <v>7851</v>
      </c>
      <c r="B2861" s="272" t="s">
        <v>5361</v>
      </c>
      <c r="C2861" s="272" t="s">
        <v>7852</v>
      </c>
      <c r="D2861" s="272" t="s">
        <v>5153</v>
      </c>
      <c r="E2861" s="269" t="s">
        <v>3020</v>
      </c>
      <c r="F2861" s="269" t="s">
        <v>1698</v>
      </c>
      <c r="G2861" s="269" t="s">
        <v>1699</v>
      </c>
      <c r="H2861" s="269" t="s">
        <v>1700</v>
      </c>
    </row>
    <row r="2862" spans="1:8" x14ac:dyDescent="0.25">
      <c r="A2862" s="273" t="s">
        <v>7853</v>
      </c>
      <c r="B2862" s="272" t="s">
        <v>5356</v>
      </c>
      <c r="C2862" s="272" t="s">
        <v>7854</v>
      </c>
      <c r="D2862" s="272" t="s">
        <v>5149</v>
      </c>
      <c r="E2862" s="269" t="s">
        <v>1759</v>
      </c>
      <c r="F2862" s="269" t="s">
        <v>1393</v>
      </c>
      <c r="G2862" s="269" t="s">
        <v>1630</v>
      </c>
      <c r="H2862" s="269" t="s">
        <v>1621</v>
      </c>
    </row>
    <row r="2863" spans="1:8" x14ac:dyDescent="0.25">
      <c r="A2863" s="272" t="s">
        <v>7855</v>
      </c>
      <c r="B2863" s="272" t="s">
        <v>5361</v>
      </c>
      <c r="C2863" s="272" t="s">
        <v>7856</v>
      </c>
      <c r="D2863" s="272" t="s">
        <v>5153</v>
      </c>
      <c r="E2863" s="269" t="s">
        <v>1969</v>
      </c>
      <c r="F2863" s="269" t="s">
        <v>1698</v>
      </c>
      <c r="G2863" s="269" t="s">
        <v>1709</v>
      </c>
      <c r="H2863" s="269" t="s">
        <v>1700</v>
      </c>
    </row>
    <row r="2864" spans="1:8" x14ac:dyDescent="0.25">
      <c r="A2864" s="272" t="s">
        <v>7857</v>
      </c>
      <c r="B2864" s="272" t="s">
        <v>5361</v>
      </c>
      <c r="C2864" s="272" t="s">
        <v>7858</v>
      </c>
      <c r="D2864" s="272" t="s">
        <v>5153</v>
      </c>
      <c r="E2864" s="269" t="s">
        <v>1708</v>
      </c>
      <c r="F2864" s="269" t="s">
        <v>1698</v>
      </c>
      <c r="G2864" s="269" t="s">
        <v>1709</v>
      </c>
      <c r="H2864" s="269" t="s">
        <v>1700</v>
      </c>
    </row>
    <row r="2865" spans="1:8" x14ac:dyDescent="0.25">
      <c r="A2865" s="272" t="s">
        <v>7859</v>
      </c>
      <c r="B2865" s="272" t="s">
        <v>5361</v>
      </c>
      <c r="C2865" s="272" t="s">
        <v>7860</v>
      </c>
      <c r="D2865" s="272" t="s">
        <v>5153</v>
      </c>
      <c r="E2865" s="269" t="s">
        <v>1839</v>
      </c>
      <c r="F2865" s="269" t="s">
        <v>1698</v>
      </c>
      <c r="G2865" s="269" t="s">
        <v>1699</v>
      </c>
      <c r="H2865" s="269" t="s">
        <v>1700</v>
      </c>
    </row>
    <row r="2866" spans="1:8" x14ac:dyDescent="0.25">
      <c r="A2866" s="273" t="s">
        <v>7861</v>
      </c>
      <c r="B2866" s="272" t="s">
        <v>5356</v>
      </c>
      <c r="C2866" s="272" t="s">
        <v>7862</v>
      </c>
      <c r="D2866" s="272" t="s">
        <v>5149</v>
      </c>
      <c r="E2866" s="269" t="s">
        <v>1677</v>
      </c>
      <c r="F2866" s="269" t="s">
        <v>1393</v>
      </c>
      <c r="G2866" s="269" t="s">
        <v>1678</v>
      </c>
      <c r="H2866" s="269" t="s">
        <v>1621</v>
      </c>
    </row>
    <row r="2867" spans="1:8" x14ac:dyDescent="0.25">
      <c r="A2867" s="273" t="s">
        <v>7863</v>
      </c>
      <c r="B2867" s="272" t="s">
        <v>5356</v>
      </c>
      <c r="C2867" s="272" t="s">
        <v>7864</v>
      </c>
      <c r="D2867" s="272" t="s">
        <v>5149</v>
      </c>
      <c r="E2867" s="269" t="s">
        <v>1759</v>
      </c>
      <c r="F2867" s="269" t="s">
        <v>1393</v>
      </c>
      <c r="G2867" s="269" t="s">
        <v>1630</v>
      </c>
      <c r="H2867" s="269" t="s">
        <v>1621</v>
      </c>
    </row>
    <row r="2868" spans="1:8" x14ac:dyDescent="0.25">
      <c r="A2868" s="272" t="s">
        <v>7865</v>
      </c>
      <c r="B2868" s="272" t="s">
        <v>5361</v>
      </c>
      <c r="C2868" s="272" t="s">
        <v>7866</v>
      </c>
      <c r="D2868" s="272" t="s">
        <v>5153</v>
      </c>
      <c r="E2868" s="269" t="s">
        <v>7331</v>
      </c>
      <c r="F2868" s="269" t="s">
        <v>1698</v>
      </c>
      <c r="G2868" s="269" t="s">
        <v>1699</v>
      </c>
      <c r="H2868" s="269" t="s">
        <v>1700</v>
      </c>
    </row>
    <row r="2869" spans="1:8" x14ac:dyDescent="0.25">
      <c r="A2869" s="273" t="s">
        <v>7867</v>
      </c>
      <c r="B2869" s="272" t="s">
        <v>5356</v>
      </c>
      <c r="C2869" s="272" t="s">
        <v>7868</v>
      </c>
      <c r="D2869" s="272" t="s">
        <v>5149</v>
      </c>
      <c r="E2869" s="269" t="s">
        <v>1724</v>
      </c>
      <c r="F2869" s="269" t="s">
        <v>1393</v>
      </c>
      <c r="G2869" s="269" t="s">
        <v>1630</v>
      </c>
      <c r="H2869" s="269" t="s">
        <v>1621</v>
      </c>
    </row>
    <row r="2870" spans="1:8" x14ac:dyDescent="0.25">
      <c r="A2870" s="272" t="s">
        <v>7869</v>
      </c>
      <c r="B2870" s="272" t="s">
        <v>5361</v>
      </c>
      <c r="C2870" s="272" t="s">
        <v>7870</v>
      </c>
      <c r="D2870" s="272" t="s">
        <v>5153</v>
      </c>
      <c r="E2870" s="269" t="s">
        <v>1877</v>
      </c>
      <c r="F2870" s="269" t="s">
        <v>1698</v>
      </c>
      <c r="G2870" s="269" t="s">
        <v>1709</v>
      </c>
      <c r="H2870" s="269" t="s">
        <v>1700</v>
      </c>
    </row>
    <row r="2871" spans="1:8" x14ac:dyDescent="0.25">
      <c r="A2871" s="272" t="s">
        <v>7871</v>
      </c>
      <c r="B2871" s="272" t="s">
        <v>5358</v>
      </c>
      <c r="C2871" s="272" t="s">
        <v>7872</v>
      </c>
      <c r="D2871" s="272" t="s">
        <v>5153</v>
      </c>
      <c r="E2871" s="269" t="s">
        <v>7873</v>
      </c>
      <c r="F2871" s="269" t="s">
        <v>1698</v>
      </c>
      <c r="G2871" s="269" t="s">
        <v>1709</v>
      </c>
      <c r="H2871" s="269" t="s">
        <v>1700</v>
      </c>
    </row>
    <row r="2872" spans="1:8" x14ac:dyDescent="0.25">
      <c r="A2872" s="272" t="s">
        <v>7874</v>
      </c>
      <c r="B2872" s="272" t="s">
        <v>5361</v>
      </c>
      <c r="C2872" s="272" t="s">
        <v>7875</v>
      </c>
      <c r="D2872" s="272" t="s">
        <v>5153</v>
      </c>
      <c r="E2872" s="269" t="s">
        <v>1793</v>
      </c>
      <c r="F2872" s="269" t="s">
        <v>1698</v>
      </c>
      <c r="G2872" s="269" t="s">
        <v>1709</v>
      </c>
      <c r="H2872" s="269" t="s">
        <v>1700</v>
      </c>
    </row>
    <row r="2873" spans="1:8" x14ac:dyDescent="0.25">
      <c r="A2873" s="272" t="s">
        <v>7876</v>
      </c>
      <c r="B2873" s="272" t="s">
        <v>5361</v>
      </c>
      <c r="C2873" s="272" t="s">
        <v>7877</v>
      </c>
      <c r="D2873" s="272" t="s">
        <v>5153</v>
      </c>
      <c r="E2873" s="269" t="s">
        <v>3020</v>
      </c>
      <c r="F2873" s="269" t="s">
        <v>1698</v>
      </c>
      <c r="G2873" s="269" t="s">
        <v>1699</v>
      </c>
      <c r="H2873" s="269" t="s">
        <v>1700</v>
      </c>
    </row>
    <row r="2874" spans="1:8" x14ac:dyDescent="0.25">
      <c r="A2874" s="272" t="s">
        <v>7878</v>
      </c>
      <c r="B2874" s="272" t="s">
        <v>5361</v>
      </c>
      <c r="C2874" s="272" t="s">
        <v>7879</v>
      </c>
      <c r="D2874" s="272" t="s">
        <v>5153</v>
      </c>
      <c r="E2874" s="269" t="s">
        <v>3020</v>
      </c>
      <c r="F2874" s="269" t="s">
        <v>1698</v>
      </c>
      <c r="G2874" s="269" t="s">
        <v>1699</v>
      </c>
      <c r="H2874" s="269" t="s">
        <v>1700</v>
      </c>
    </row>
    <row r="2875" spans="1:8" x14ac:dyDescent="0.25">
      <c r="A2875" s="272" t="s">
        <v>7880</v>
      </c>
      <c r="B2875" s="272" t="s">
        <v>5361</v>
      </c>
      <c r="C2875" s="272" t="s">
        <v>7881</v>
      </c>
      <c r="D2875" s="272" t="s">
        <v>5153</v>
      </c>
      <c r="E2875" s="269" t="s">
        <v>3020</v>
      </c>
      <c r="F2875" s="269" t="s">
        <v>1698</v>
      </c>
      <c r="G2875" s="269" t="s">
        <v>1699</v>
      </c>
      <c r="H2875" s="269" t="s">
        <v>1700</v>
      </c>
    </row>
    <row r="2876" spans="1:8" x14ac:dyDescent="0.25">
      <c r="A2876" s="272" t="s">
        <v>7882</v>
      </c>
      <c r="B2876" s="272" t="s">
        <v>5361</v>
      </c>
      <c r="C2876" s="272" t="s">
        <v>7883</v>
      </c>
      <c r="D2876" s="272" t="s">
        <v>7003</v>
      </c>
      <c r="E2876" s="269" t="s">
        <v>4799</v>
      </c>
      <c r="F2876" s="269" t="s">
        <v>1698</v>
      </c>
      <c r="G2876" s="269" t="s">
        <v>1699</v>
      </c>
      <c r="H2876" s="269" t="s">
        <v>1700</v>
      </c>
    </row>
    <row r="2877" spans="1:8" x14ac:dyDescent="0.25">
      <c r="A2877" s="272" t="s">
        <v>7884</v>
      </c>
      <c r="B2877" s="272" t="s">
        <v>5358</v>
      </c>
      <c r="C2877" s="272" t="s">
        <v>7885</v>
      </c>
      <c r="D2877" s="272" t="s">
        <v>5153</v>
      </c>
      <c r="E2877" s="269" t="s">
        <v>3074</v>
      </c>
      <c r="F2877" s="269" t="s">
        <v>1698</v>
      </c>
      <c r="G2877" s="269" t="s">
        <v>1699</v>
      </c>
      <c r="H2877" s="269" t="s">
        <v>1700</v>
      </c>
    </row>
    <row r="2878" spans="1:8" x14ac:dyDescent="0.25">
      <c r="A2878" s="272" t="s">
        <v>7886</v>
      </c>
      <c r="B2878" s="272" t="s">
        <v>5361</v>
      </c>
      <c r="C2878" s="272" t="s">
        <v>7887</v>
      </c>
      <c r="D2878" s="272" t="s">
        <v>5153</v>
      </c>
      <c r="E2878" s="269" t="s">
        <v>1979</v>
      </c>
      <c r="F2878" s="269" t="s">
        <v>1698</v>
      </c>
      <c r="G2878" s="269" t="s">
        <v>1709</v>
      </c>
      <c r="H2878" s="269" t="s">
        <v>1700</v>
      </c>
    </row>
    <row r="2879" spans="1:8" x14ac:dyDescent="0.25">
      <c r="A2879" s="272" t="s">
        <v>7888</v>
      </c>
      <c r="B2879" s="272" t="s">
        <v>5361</v>
      </c>
      <c r="C2879" s="272" t="s">
        <v>7889</v>
      </c>
      <c r="D2879" s="272" t="s">
        <v>5153</v>
      </c>
      <c r="E2879" s="269" t="s">
        <v>1969</v>
      </c>
      <c r="F2879" s="269" t="s">
        <v>1698</v>
      </c>
      <c r="G2879" s="269" t="s">
        <v>1709</v>
      </c>
      <c r="H2879" s="269" t="s">
        <v>1700</v>
      </c>
    </row>
    <row r="2880" spans="1:8" x14ac:dyDescent="0.25">
      <c r="A2880" s="272" t="s">
        <v>7890</v>
      </c>
      <c r="B2880" s="272" t="s">
        <v>5361</v>
      </c>
      <c r="C2880" s="272" t="s">
        <v>7891</v>
      </c>
      <c r="D2880" s="272" t="s">
        <v>5153</v>
      </c>
      <c r="E2880" s="269" t="s">
        <v>1864</v>
      </c>
      <c r="F2880" s="269" t="s">
        <v>1698</v>
      </c>
      <c r="G2880" s="269" t="s">
        <v>1699</v>
      </c>
      <c r="H2880" s="269" t="s">
        <v>1700</v>
      </c>
    </row>
    <row r="2881" spans="1:8" x14ac:dyDescent="0.25">
      <c r="A2881" s="272" t="s">
        <v>7892</v>
      </c>
      <c r="B2881" s="272" t="s">
        <v>5361</v>
      </c>
      <c r="C2881" s="272" t="s">
        <v>7893</v>
      </c>
      <c r="D2881" s="272" t="s">
        <v>5153</v>
      </c>
      <c r="E2881" s="269" t="s">
        <v>1864</v>
      </c>
      <c r="F2881" s="269" t="s">
        <v>1698</v>
      </c>
      <c r="G2881" s="269" t="s">
        <v>1699</v>
      </c>
      <c r="H2881" s="269" t="s">
        <v>1700</v>
      </c>
    </row>
    <row r="2882" spans="1:8" x14ac:dyDescent="0.25">
      <c r="A2882" s="272" t="s">
        <v>7894</v>
      </c>
      <c r="B2882" s="272" t="s">
        <v>5361</v>
      </c>
      <c r="C2882" s="272" t="s">
        <v>7895</v>
      </c>
      <c r="D2882" s="272" t="s">
        <v>5153</v>
      </c>
      <c r="E2882" s="269" t="s">
        <v>7306</v>
      </c>
      <c r="F2882" s="269" t="s">
        <v>1698</v>
      </c>
      <c r="G2882" s="269" t="s">
        <v>1709</v>
      </c>
      <c r="H2882" s="269" t="s">
        <v>1700</v>
      </c>
    </row>
    <row r="2883" spans="1:8" x14ac:dyDescent="0.25">
      <c r="A2883" s="272" t="s">
        <v>7896</v>
      </c>
      <c r="B2883" s="272" t="s">
        <v>5358</v>
      </c>
      <c r="C2883" s="272" t="s">
        <v>7897</v>
      </c>
      <c r="D2883" s="272" t="s">
        <v>5153</v>
      </c>
      <c r="E2883" s="269" t="s">
        <v>5066</v>
      </c>
      <c r="F2883" s="269" t="s">
        <v>1698</v>
      </c>
      <c r="G2883" s="269" t="s">
        <v>1709</v>
      </c>
      <c r="H2883" s="269" t="s">
        <v>1700</v>
      </c>
    </row>
    <row r="2884" spans="1:8" x14ac:dyDescent="0.25">
      <c r="A2884" s="272" t="s">
        <v>7898</v>
      </c>
      <c r="B2884" s="272" t="s">
        <v>5372</v>
      </c>
      <c r="C2884" s="272" t="s">
        <v>7899</v>
      </c>
      <c r="D2884" s="272" t="s">
        <v>5153</v>
      </c>
      <c r="E2884" s="269" t="s">
        <v>7577</v>
      </c>
      <c r="F2884" s="269" t="s">
        <v>1698</v>
      </c>
      <c r="G2884" s="269" t="s">
        <v>1699</v>
      </c>
      <c r="H2884" s="269" t="s">
        <v>1700</v>
      </c>
    </row>
    <row r="2885" spans="1:8" x14ac:dyDescent="0.25">
      <c r="A2885" s="272" t="s">
        <v>7900</v>
      </c>
      <c r="B2885" s="272" t="s">
        <v>5361</v>
      </c>
      <c r="C2885" s="272" t="s">
        <v>7901</v>
      </c>
      <c r="D2885" s="272" t="s">
        <v>5153</v>
      </c>
      <c r="E2885" s="269" t="s">
        <v>1979</v>
      </c>
      <c r="F2885" s="269" t="s">
        <v>1698</v>
      </c>
      <c r="G2885" s="269" t="s">
        <v>1709</v>
      </c>
      <c r="H2885" s="269" t="s">
        <v>1700</v>
      </c>
    </row>
    <row r="2886" spans="1:8" x14ac:dyDescent="0.25">
      <c r="A2886" s="272" t="s">
        <v>7902</v>
      </c>
      <c r="B2886" s="272" t="s">
        <v>5361</v>
      </c>
      <c r="C2886" s="272" t="s">
        <v>7903</v>
      </c>
      <c r="D2886" s="272" t="s">
        <v>5153</v>
      </c>
      <c r="E2886" s="269" t="s">
        <v>1979</v>
      </c>
      <c r="F2886" s="269" t="s">
        <v>1698</v>
      </c>
      <c r="G2886" s="269" t="s">
        <v>1709</v>
      </c>
      <c r="H2886" s="269" t="s">
        <v>1700</v>
      </c>
    </row>
    <row r="2887" spans="1:8" x14ac:dyDescent="0.25">
      <c r="A2887" s="273" t="s">
        <v>7904</v>
      </c>
      <c r="B2887" s="272" t="s">
        <v>5347</v>
      </c>
      <c r="C2887" s="272" t="s">
        <v>7905</v>
      </c>
      <c r="D2887" s="272" t="s">
        <v>5149</v>
      </c>
      <c r="E2887" s="269" t="s">
        <v>1815</v>
      </c>
      <c r="F2887" s="269" t="s">
        <v>1393</v>
      </c>
      <c r="G2887" s="269" t="s">
        <v>1649</v>
      </c>
      <c r="H2887" s="269" t="s">
        <v>1621</v>
      </c>
    </row>
    <row r="2888" spans="1:8" x14ac:dyDescent="0.25">
      <c r="A2888" s="272" t="s">
        <v>7906</v>
      </c>
      <c r="B2888" s="272" t="s">
        <v>5361</v>
      </c>
      <c r="C2888" s="272" t="s">
        <v>7907</v>
      </c>
      <c r="D2888" s="272" t="s">
        <v>5153</v>
      </c>
      <c r="E2888" s="269" t="s">
        <v>1839</v>
      </c>
      <c r="F2888" s="269" t="s">
        <v>1698</v>
      </c>
      <c r="G2888" s="269" t="s">
        <v>1699</v>
      </c>
      <c r="H2888" s="269" t="s">
        <v>1700</v>
      </c>
    </row>
    <row r="2889" spans="1:8" x14ac:dyDescent="0.25">
      <c r="A2889" s="273" t="s">
        <v>7908</v>
      </c>
      <c r="B2889" s="272" t="s">
        <v>5356</v>
      </c>
      <c r="C2889" s="272" t="s">
        <v>7909</v>
      </c>
      <c r="D2889" s="272" t="s">
        <v>5149</v>
      </c>
      <c r="E2889" s="269" t="s">
        <v>1724</v>
      </c>
      <c r="F2889" s="269" t="s">
        <v>1393</v>
      </c>
      <c r="G2889" s="269" t="s">
        <v>1630</v>
      </c>
      <c r="H2889" s="269" t="s">
        <v>1621</v>
      </c>
    </row>
    <row r="2890" spans="1:8" x14ac:dyDescent="0.25">
      <c r="A2890" s="272" t="s">
        <v>7910</v>
      </c>
      <c r="B2890" s="272" t="s">
        <v>5361</v>
      </c>
      <c r="C2890" s="272" t="s">
        <v>7911</v>
      </c>
      <c r="D2890" s="272" t="s">
        <v>5153</v>
      </c>
      <c r="E2890" s="269" t="s">
        <v>1877</v>
      </c>
      <c r="F2890" s="269" t="s">
        <v>1698</v>
      </c>
      <c r="G2890" s="269" t="s">
        <v>1709</v>
      </c>
      <c r="H2890" s="269" t="s">
        <v>1700</v>
      </c>
    </row>
    <row r="2891" spans="1:8" x14ac:dyDescent="0.25">
      <c r="A2891" s="272" t="s">
        <v>7912</v>
      </c>
      <c r="B2891" s="272" t="s">
        <v>5361</v>
      </c>
      <c r="C2891" s="272" t="s">
        <v>7913</v>
      </c>
      <c r="D2891" s="272" t="s">
        <v>5153</v>
      </c>
      <c r="E2891" s="269" t="s">
        <v>1741</v>
      </c>
      <c r="F2891" s="269" t="s">
        <v>1698</v>
      </c>
      <c r="G2891" s="269" t="s">
        <v>1699</v>
      </c>
      <c r="H2891" s="269" t="s">
        <v>1700</v>
      </c>
    </row>
    <row r="2892" spans="1:8" x14ac:dyDescent="0.25">
      <c r="A2892" s="272" t="s">
        <v>7914</v>
      </c>
      <c r="B2892" s="272" t="s">
        <v>5361</v>
      </c>
      <c r="C2892" s="272" t="s">
        <v>7915</v>
      </c>
      <c r="D2892" s="272" t="s">
        <v>5153</v>
      </c>
      <c r="E2892" s="269" t="s">
        <v>2382</v>
      </c>
      <c r="F2892" s="269" t="s">
        <v>1698</v>
      </c>
      <c r="G2892" s="269" t="s">
        <v>1709</v>
      </c>
      <c r="H2892" s="269" t="s">
        <v>1700</v>
      </c>
    </row>
    <row r="2893" spans="1:8" x14ac:dyDescent="0.25">
      <c r="A2893" s="273" t="s">
        <v>7916</v>
      </c>
      <c r="B2893" s="272" t="s">
        <v>5356</v>
      </c>
      <c r="C2893" s="272" t="s">
        <v>7917</v>
      </c>
      <c r="D2893" s="272" t="s">
        <v>5149</v>
      </c>
      <c r="E2893" s="269" t="s">
        <v>1759</v>
      </c>
      <c r="F2893" s="269" t="s">
        <v>1393</v>
      </c>
      <c r="G2893" s="269" t="s">
        <v>1630</v>
      </c>
      <c r="H2893" s="269" t="s">
        <v>1621</v>
      </c>
    </row>
    <row r="2894" spans="1:8" x14ac:dyDescent="0.25">
      <c r="A2894" s="272" t="s">
        <v>7918</v>
      </c>
      <c r="B2894" s="272" t="s">
        <v>5361</v>
      </c>
      <c r="C2894" s="272" t="s">
        <v>7919</v>
      </c>
      <c r="D2894" s="272" t="s">
        <v>5153</v>
      </c>
      <c r="E2894" s="269" t="s">
        <v>1708</v>
      </c>
      <c r="F2894" s="269" t="s">
        <v>1698</v>
      </c>
      <c r="G2894" s="269" t="s">
        <v>1709</v>
      </c>
      <c r="H2894" s="269" t="s">
        <v>1700</v>
      </c>
    </row>
    <row r="2895" spans="1:8" x14ac:dyDescent="0.25">
      <c r="A2895" s="272" t="s">
        <v>7920</v>
      </c>
      <c r="B2895" s="272" t="s">
        <v>5361</v>
      </c>
      <c r="C2895" s="272" t="s">
        <v>7921</v>
      </c>
      <c r="D2895" s="272" t="s">
        <v>5153</v>
      </c>
      <c r="E2895" s="269" t="s">
        <v>1741</v>
      </c>
      <c r="F2895" s="269" t="s">
        <v>1698</v>
      </c>
      <c r="G2895" s="269" t="s">
        <v>1699</v>
      </c>
      <c r="H2895" s="269" t="s">
        <v>1700</v>
      </c>
    </row>
    <row r="2896" spans="1:8" x14ac:dyDescent="0.25">
      <c r="A2896" s="272" t="s">
        <v>7922</v>
      </c>
      <c r="B2896" s="272" t="s">
        <v>5358</v>
      </c>
      <c r="C2896" s="272" t="s">
        <v>7923</v>
      </c>
      <c r="D2896" s="272" t="s">
        <v>5153</v>
      </c>
      <c r="E2896" s="269" t="s">
        <v>7873</v>
      </c>
      <c r="F2896" s="269" t="s">
        <v>1698</v>
      </c>
      <c r="G2896" s="269" t="s">
        <v>1709</v>
      </c>
      <c r="H2896" s="269" t="s">
        <v>1700</v>
      </c>
    </row>
    <row r="2897" spans="1:8" x14ac:dyDescent="0.25">
      <c r="A2897" s="273" t="s">
        <v>7924</v>
      </c>
      <c r="B2897" s="272" t="s">
        <v>5356</v>
      </c>
      <c r="C2897" s="272" t="s">
        <v>7925</v>
      </c>
      <c r="D2897" s="272" t="s">
        <v>5149</v>
      </c>
      <c r="E2897" s="269" t="s">
        <v>2292</v>
      </c>
      <c r="F2897" s="269" t="s">
        <v>1393</v>
      </c>
      <c r="G2897" s="269" t="s">
        <v>1678</v>
      </c>
      <c r="H2897" s="269" t="s">
        <v>1621</v>
      </c>
    </row>
    <row r="2898" spans="1:8" x14ac:dyDescent="0.25">
      <c r="A2898" s="272" t="s">
        <v>7926</v>
      </c>
      <c r="B2898" s="272" t="s">
        <v>5361</v>
      </c>
      <c r="C2898" s="272" t="s">
        <v>7927</v>
      </c>
      <c r="D2898" s="272" t="s">
        <v>5153</v>
      </c>
      <c r="E2898" s="269" t="s">
        <v>7577</v>
      </c>
      <c r="F2898" s="269" t="s">
        <v>1698</v>
      </c>
      <c r="G2898" s="269" t="s">
        <v>1699</v>
      </c>
      <c r="H2898" s="269" t="s">
        <v>1700</v>
      </c>
    </row>
    <row r="2899" spans="1:8" x14ac:dyDescent="0.25">
      <c r="A2899" s="272" t="s">
        <v>7928</v>
      </c>
      <c r="B2899" s="272" t="s">
        <v>5361</v>
      </c>
      <c r="C2899" s="272" t="s">
        <v>7929</v>
      </c>
      <c r="D2899" s="272" t="s">
        <v>5153</v>
      </c>
      <c r="E2899" s="269" t="s">
        <v>1877</v>
      </c>
      <c r="F2899" s="269" t="s">
        <v>1698</v>
      </c>
      <c r="G2899" s="269" t="s">
        <v>1709</v>
      </c>
      <c r="H2899" s="269" t="s">
        <v>1700</v>
      </c>
    </row>
    <row r="2900" spans="1:8" x14ac:dyDescent="0.25">
      <c r="A2900" s="272" t="s">
        <v>7930</v>
      </c>
      <c r="B2900" s="272" t="s">
        <v>5358</v>
      </c>
      <c r="C2900" s="272" t="s">
        <v>7931</v>
      </c>
      <c r="D2900" s="272" t="s">
        <v>5153</v>
      </c>
      <c r="E2900" s="269" t="s">
        <v>1948</v>
      </c>
      <c r="F2900" s="269" t="s">
        <v>1698</v>
      </c>
      <c r="G2900" s="269" t="s">
        <v>1699</v>
      </c>
      <c r="H2900" s="269" t="s">
        <v>1700</v>
      </c>
    </row>
    <row r="2901" spans="1:8" x14ac:dyDescent="0.25">
      <c r="A2901" s="272" t="s">
        <v>7932</v>
      </c>
      <c r="B2901" s="272" t="s">
        <v>5361</v>
      </c>
      <c r="C2901" s="272" t="s">
        <v>7933</v>
      </c>
      <c r="D2901" s="272" t="s">
        <v>7003</v>
      </c>
      <c r="E2901" s="269" t="s">
        <v>4799</v>
      </c>
      <c r="F2901" s="269" t="s">
        <v>1698</v>
      </c>
      <c r="G2901" s="269" t="s">
        <v>1699</v>
      </c>
      <c r="H2901" s="269" t="s">
        <v>1700</v>
      </c>
    </row>
    <row r="2902" spans="1:8" x14ac:dyDescent="0.25">
      <c r="A2902" s="273" t="s">
        <v>7934</v>
      </c>
      <c r="B2902" s="272" t="s">
        <v>5347</v>
      </c>
      <c r="C2902" s="272" t="s">
        <v>7935</v>
      </c>
      <c r="D2902" s="272" t="s">
        <v>5149</v>
      </c>
      <c r="E2902" s="269" t="s">
        <v>1815</v>
      </c>
      <c r="F2902" s="269" t="s">
        <v>1393</v>
      </c>
      <c r="G2902" s="269" t="s">
        <v>1649</v>
      </c>
      <c r="H2902" s="269" t="s">
        <v>1621</v>
      </c>
    </row>
    <row r="2903" spans="1:8" x14ac:dyDescent="0.25">
      <c r="A2903" s="272" t="s">
        <v>7936</v>
      </c>
      <c r="B2903" s="272" t="s">
        <v>5361</v>
      </c>
      <c r="C2903" s="272" t="s">
        <v>7937</v>
      </c>
      <c r="D2903" s="272" t="s">
        <v>7003</v>
      </c>
      <c r="E2903" s="269" t="s">
        <v>4799</v>
      </c>
      <c r="F2903" s="269" t="s">
        <v>1698</v>
      </c>
      <c r="G2903" s="269" t="s">
        <v>1699</v>
      </c>
      <c r="H2903" s="269" t="s">
        <v>1700</v>
      </c>
    </row>
    <row r="2904" spans="1:8" x14ac:dyDescent="0.25">
      <c r="A2904" s="273" t="s">
        <v>7938</v>
      </c>
      <c r="B2904" s="272" t="s">
        <v>5356</v>
      </c>
      <c r="C2904" s="272" t="s">
        <v>7939</v>
      </c>
      <c r="D2904" s="272" t="s">
        <v>5149</v>
      </c>
      <c r="E2904" s="269" t="s">
        <v>1677</v>
      </c>
      <c r="F2904" s="269" t="s">
        <v>1393</v>
      </c>
      <c r="G2904" s="269" t="s">
        <v>1678</v>
      </c>
      <c r="H2904" s="269" t="s">
        <v>1621</v>
      </c>
    </row>
    <row r="2905" spans="1:8" x14ac:dyDescent="0.25">
      <c r="A2905" s="272" t="s">
        <v>7940</v>
      </c>
      <c r="B2905" s="272" t="s">
        <v>5358</v>
      </c>
      <c r="C2905" s="272" t="s">
        <v>7941</v>
      </c>
      <c r="D2905" s="272" t="s">
        <v>5153</v>
      </c>
      <c r="E2905" s="269" t="s">
        <v>1969</v>
      </c>
      <c r="F2905" s="269" t="s">
        <v>1698</v>
      </c>
      <c r="G2905" s="269" t="s">
        <v>1709</v>
      </c>
      <c r="H2905" s="269" t="s">
        <v>1700</v>
      </c>
    </row>
    <row r="2906" spans="1:8" x14ac:dyDescent="0.25">
      <c r="A2906" s="272" t="s">
        <v>7942</v>
      </c>
      <c r="B2906" s="272" t="s">
        <v>5361</v>
      </c>
      <c r="C2906" s="272" t="s">
        <v>7943</v>
      </c>
      <c r="D2906" s="272" t="s">
        <v>5153</v>
      </c>
      <c r="E2906" s="269" t="s">
        <v>1979</v>
      </c>
      <c r="F2906" s="269" t="s">
        <v>1698</v>
      </c>
      <c r="G2906" s="269" t="s">
        <v>1709</v>
      </c>
      <c r="H2906" s="269" t="s">
        <v>1700</v>
      </c>
    </row>
    <row r="2907" spans="1:8" x14ac:dyDescent="0.25">
      <c r="A2907" s="272" t="s">
        <v>7944</v>
      </c>
      <c r="B2907" s="272" t="s">
        <v>5361</v>
      </c>
      <c r="C2907" s="272" t="s">
        <v>7945</v>
      </c>
      <c r="D2907" s="272" t="s">
        <v>5153</v>
      </c>
      <c r="E2907" s="269" t="s">
        <v>7331</v>
      </c>
      <c r="F2907" s="269" t="s">
        <v>1698</v>
      </c>
      <c r="G2907" s="269" t="s">
        <v>1699</v>
      </c>
      <c r="H2907" s="269" t="s">
        <v>1700</v>
      </c>
    </row>
    <row r="2908" spans="1:8" x14ac:dyDescent="0.25">
      <c r="A2908" s="273" t="s">
        <v>7946</v>
      </c>
      <c r="B2908" s="272" t="s">
        <v>5356</v>
      </c>
      <c r="C2908" s="272" t="s">
        <v>7947</v>
      </c>
      <c r="D2908" s="272" t="s">
        <v>5149</v>
      </c>
      <c r="E2908" s="269" t="s">
        <v>1767</v>
      </c>
      <c r="F2908" s="269" t="s">
        <v>1393</v>
      </c>
      <c r="G2908" s="269" t="s">
        <v>1678</v>
      </c>
      <c r="H2908" s="269" t="s">
        <v>1621</v>
      </c>
    </row>
    <row r="2909" spans="1:8" x14ac:dyDescent="0.25">
      <c r="A2909" s="273" t="s">
        <v>7948</v>
      </c>
      <c r="B2909" s="272" t="s">
        <v>5356</v>
      </c>
      <c r="C2909" s="272" t="s">
        <v>7949</v>
      </c>
      <c r="D2909" s="272" t="s">
        <v>5149</v>
      </c>
      <c r="E2909" s="269" t="s">
        <v>1619</v>
      </c>
      <c r="F2909" s="269" t="s">
        <v>1393</v>
      </c>
      <c r="G2909" s="269" t="s">
        <v>1620</v>
      </c>
      <c r="H2909" s="269" t="s">
        <v>1621</v>
      </c>
    </row>
    <row r="2910" spans="1:8" x14ac:dyDescent="0.25">
      <c r="A2910" s="272" t="s">
        <v>7950</v>
      </c>
      <c r="B2910" s="272" t="s">
        <v>5361</v>
      </c>
      <c r="C2910" s="272" t="s">
        <v>7951</v>
      </c>
      <c r="D2910" s="272" t="s">
        <v>7003</v>
      </c>
      <c r="E2910" s="269" t="s">
        <v>4799</v>
      </c>
      <c r="F2910" s="269" t="s">
        <v>1698</v>
      </c>
      <c r="G2910" s="269" t="s">
        <v>1699</v>
      </c>
      <c r="H2910" s="269" t="s">
        <v>1700</v>
      </c>
    </row>
    <row r="2911" spans="1:8" x14ac:dyDescent="0.25">
      <c r="A2911" s="272" t="s">
        <v>7952</v>
      </c>
      <c r="B2911" s="272" t="s">
        <v>5361</v>
      </c>
      <c r="C2911" s="272" t="s">
        <v>7953</v>
      </c>
      <c r="D2911" s="272" t="s">
        <v>5153</v>
      </c>
      <c r="E2911" s="269" t="s">
        <v>1929</v>
      </c>
      <c r="F2911" s="269" t="s">
        <v>1698</v>
      </c>
      <c r="G2911" s="269" t="s">
        <v>1699</v>
      </c>
      <c r="H2911" s="269" t="s">
        <v>1700</v>
      </c>
    </row>
    <row r="2912" spans="1:8" x14ac:dyDescent="0.25">
      <c r="A2912" s="273" t="s">
        <v>7954</v>
      </c>
      <c r="B2912" s="272" t="s">
        <v>5356</v>
      </c>
      <c r="C2912" s="272" t="s">
        <v>7955</v>
      </c>
      <c r="D2912" s="272" t="s">
        <v>5149</v>
      </c>
      <c r="E2912" s="269" t="s">
        <v>1685</v>
      </c>
      <c r="F2912" s="269" t="s">
        <v>1393</v>
      </c>
      <c r="G2912" s="269" t="s">
        <v>1649</v>
      </c>
      <c r="H2912" s="269" t="s">
        <v>1621</v>
      </c>
    </row>
    <row r="2913" spans="1:8" x14ac:dyDescent="0.25">
      <c r="A2913" s="273" t="s">
        <v>7956</v>
      </c>
      <c r="B2913" s="272" t="s">
        <v>5356</v>
      </c>
      <c r="C2913" s="272" t="s">
        <v>7957</v>
      </c>
      <c r="D2913" s="272" t="s">
        <v>5149</v>
      </c>
      <c r="E2913" s="269" t="s">
        <v>1619</v>
      </c>
      <c r="F2913" s="269" t="s">
        <v>1393</v>
      </c>
      <c r="G2913" s="269" t="s">
        <v>1620</v>
      </c>
      <c r="H2913" s="269" t="s">
        <v>1621</v>
      </c>
    </row>
    <row r="2914" spans="1:8" x14ac:dyDescent="0.25">
      <c r="A2914" s="272" t="s">
        <v>7958</v>
      </c>
      <c r="B2914" s="272" t="s">
        <v>5361</v>
      </c>
      <c r="C2914" s="272" t="s">
        <v>7959</v>
      </c>
      <c r="D2914" s="272" t="s">
        <v>5153</v>
      </c>
      <c r="E2914" s="269" t="s">
        <v>1979</v>
      </c>
      <c r="F2914" s="269" t="s">
        <v>1698</v>
      </c>
      <c r="G2914" s="269" t="s">
        <v>1709</v>
      </c>
      <c r="H2914" s="269" t="s">
        <v>1700</v>
      </c>
    </row>
    <row r="2915" spans="1:8" x14ac:dyDescent="0.25">
      <c r="A2915" s="272" t="s">
        <v>7960</v>
      </c>
      <c r="B2915" s="272" t="s">
        <v>5372</v>
      </c>
      <c r="C2915" s="272" t="s">
        <v>7961</v>
      </c>
      <c r="D2915" s="272" t="s">
        <v>5153</v>
      </c>
      <c r="E2915" s="269" t="s">
        <v>1983</v>
      </c>
      <c r="F2915" s="269" t="s">
        <v>1698</v>
      </c>
      <c r="G2915" s="269" t="s">
        <v>1709</v>
      </c>
      <c r="H2915" s="269" t="s">
        <v>1700</v>
      </c>
    </row>
    <row r="2916" spans="1:8" x14ac:dyDescent="0.25">
      <c r="A2916" s="272" t="s">
        <v>7962</v>
      </c>
      <c r="B2916" s="272" t="s">
        <v>5372</v>
      </c>
      <c r="C2916" s="272" t="s">
        <v>7963</v>
      </c>
      <c r="D2916" s="272" t="s">
        <v>5153</v>
      </c>
      <c r="E2916" s="269" t="s">
        <v>7577</v>
      </c>
      <c r="F2916" s="269" t="s">
        <v>1698</v>
      </c>
      <c r="G2916" s="269" t="s">
        <v>1699</v>
      </c>
      <c r="H2916" s="269" t="s">
        <v>1700</v>
      </c>
    </row>
    <row r="2917" spans="1:8" x14ac:dyDescent="0.25">
      <c r="A2917" s="272" t="s">
        <v>7964</v>
      </c>
      <c r="B2917" s="272" t="s">
        <v>5361</v>
      </c>
      <c r="C2917" s="272" t="s">
        <v>7965</v>
      </c>
      <c r="D2917" s="272" t="s">
        <v>5153</v>
      </c>
      <c r="E2917" s="269" t="s">
        <v>1917</v>
      </c>
      <c r="F2917" s="269" t="s">
        <v>1698</v>
      </c>
      <c r="G2917" s="269" t="s">
        <v>1699</v>
      </c>
      <c r="H2917" s="269" t="s">
        <v>1700</v>
      </c>
    </row>
    <row r="2918" spans="1:8" x14ac:dyDescent="0.25">
      <c r="A2918" s="272" t="s">
        <v>7966</v>
      </c>
      <c r="B2918" s="272" t="s">
        <v>5361</v>
      </c>
      <c r="C2918" s="272" t="s">
        <v>7967</v>
      </c>
      <c r="D2918" s="272" t="s">
        <v>7003</v>
      </c>
      <c r="E2918" s="269" t="s">
        <v>4799</v>
      </c>
      <c r="F2918" s="269" t="s">
        <v>1698</v>
      </c>
      <c r="G2918" s="269" t="s">
        <v>1699</v>
      </c>
      <c r="H2918" s="269" t="s">
        <v>1700</v>
      </c>
    </row>
    <row r="2919" spans="1:8" x14ac:dyDescent="0.25">
      <c r="A2919" s="273" t="s">
        <v>7968</v>
      </c>
      <c r="B2919" s="272" t="s">
        <v>5381</v>
      </c>
      <c r="C2919" s="272" t="s">
        <v>7969</v>
      </c>
      <c r="D2919" s="272" t="s">
        <v>5149</v>
      </c>
      <c r="E2919" s="269" t="s">
        <v>2222</v>
      </c>
      <c r="F2919" s="269" t="s">
        <v>1393</v>
      </c>
      <c r="G2919" s="269" t="s">
        <v>1678</v>
      </c>
      <c r="H2919" s="269" t="s">
        <v>1621</v>
      </c>
    </row>
    <row r="2920" spans="1:8" x14ac:dyDescent="0.25">
      <c r="A2920" s="273" t="s">
        <v>7970</v>
      </c>
      <c r="B2920" s="272" t="s">
        <v>5381</v>
      </c>
      <c r="C2920" s="272" t="s">
        <v>7971</v>
      </c>
      <c r="D2920" s="272" t="s">
        <v>5149</v>
      </c>
      <c r="E2920" s="269" t="s">
        <v>2222</v>
      </c>
      <c r="F2920" s="269" t="s">
        <v>1393</v>
      </c>
      <c r="G2920" s="269" t="s">
        <v>1678</v>
      </c>
      <c r="H2920" s="269" t="s">
        <v>1621</v>
      </c>
    </row>
    <row r="2921" spans="1:8" x14ac:dyDescent="0.25">
      <c r="A2921" s="272" t="s">
        <v>7972</v>
      </c>
      <c r="B2921" s="272" t="s">
        <v>5361</v>
      </c>
      <c r="C2921" s="272" t="s">
        <v>7973</v>
      </c>
      <c r="D2921" s="272" t="s">
        <v>5153</v>
      </c>
      <c r="E2921" s="269" t="s">
        <v>3020</v>
      </c>
      <c r="F2921" s="269" t="s">
        <v>1698</v>
      </c>
      <c r="G2921" s="269" t="s">
        <v>1699</v>
      </c>
      <c r="H2921" s="269" t="s">
        <v>1700</v>
      </c>
    </row>
    <row r="2922" spans="1:8" x14ac:dyDescent="0.25">
      <c r="A2922" s="272" t="s">
        <v>7974</v>
      </c>
      <c r="B2922" s="272" t="s">
        <v>5361</v>
      </c>
      <c r="C2922" s="272" t="s">
        <v>7975</v>
      </c>
      <c r="D2922" s="272" t="s">
        <v>7003</v>
      </c>
      <c r="E2922" s="269" t="s">
        <v>4799</v>
      </c>
      <c r="F2922" s="269" t="s">
        <v>1698</v>
      </c>
      <c r="G2922" s="269" t="s">
        <v>1699</v>
      </c>
      <c r="H2922" s="269" t="s">
        <v>1700</v>
      </c>
    </row>
    <row r="2923" spans="1:8" x14ac:dyDescent="0.25">
      <c r="A2923" s="272" t="s">
        <v>7976</v>
      </c>
      <c r="B2923" s="272" t="s">
        <v>5361</v>
      </c>
      <c r="C2923" s="272" t="s">
        <v>7977</v>
      </c>
      <c r="D2923" s="272" t="s">
        <v>5153</v>
      </c>
      <c r="E2923" s="269" t="s">
        <v>7331</v>
      </c>
      <c r="F2923" s="269" t="s">
        <v>1698</v>
      </c>
      <c r="G2923" s="269" t="s">
        <v>1699</v>
      </c>
      <c r="H2923" s="269" t="s">
        <v>1700</v>
      </c>
    </row>
    <row r="2924" spans="1:8" x14ac:dyDescent="0.25">
      <c r="A2924" s="272" t="s">
        <v>7978</v>
      </c>
      <c r="B2924" s="272" t="s">
        <v>5361</v>
      </c>
      <c r="C2924" s="272" t="s">
        <v>7979</v>
      </c>
      <c r="D2924" s="272" t="s">
        <v>5153</v>
      </c>
      <c r="E2924" s="269" t="s">
        <v>1983</v>
      </c>
      <c r="F2924" s="269" t="s">
        <v>1698</v>
      </c>
      <c r="G2924" s="269" t="s">
        <v>1709</v>
      </c>
      <c r="H2924" s="269" t="s">
        <v>1700</v>
      </c>
    </row>
    <row r="2925" spans="1:8" x14ac:dyDescent="0.25">
      <c r="A2925" s="272" t="s">
        <v>7980</v>
      </c>
      <c r="B2925" s="272" t="s">
        <v>5361</v>
      </c>
      <c r="C2925" s="272" t="s">
        <v>7981</v>
      </c>
      <c r="D2925" s="272" t="s">
        <v>7003</v>
      </c>
      <c r="E2925" s="269" t="s">
        <v>4799</v>
      </c>
      <c r="F2925" s="269" t="s">
        <v>1698</v>
      </c>
      <c r="G2925" s="269" t="s">
        <v>1699</v>
      </c>
      <c r="H2925" s="269" t="s">
        <v>1700</v>
      </c>
    </row>
    <row r="2926" spans="1:8" x14ac:dyDescent="0.25">
      <c r="A2926" s="272" t="s">
        <v>7982</v>
      </c>
      <c r="B2926" s="272" t="s">
        <v>5361</v>
      </c>
      <c r="C2926" s="272" t="s">
        <v>7983</v>
      </c>
      <c r="D2926" s="272" t="s">
        <v>5153</v>
      </c>
      <c r="E2926" s="269" t="s">
        <v>1979</v>
      </c>
      <c r="F2926" s="269" t="s">
        <v>1698</v>
      </c>
      <c r="G2926" s="269" t="s">
        <v>1709</v>
      </c>
      <c r="H2926" s="269" t="s">
        <v>1700</v>
      </c>
    </row>
    <row r="2927" spans="1:8" x14ac:dyDescent="0.25">
      <c r="A2927" s="273" t="s">
        <v>7984</v>
      </c>
      <c r="B2927" s="272" t="s">
        <v>5356</v>
      </c>
      <c r="C2927" s="272" t="s">
        <v>7985</v>
      </c>
      <c r="D2927" s="272" t="s">
        <v>5149</v>
      </c>
      <c r="E2927" s="269" t="s">
        <v>1619</v>
      </c>
      <c r="F2927" s="269" t="s">
        <v>1393</v>
      </c>
      <c r="G2927" s="269" t="s">
        <v>1620</v>
      </c>
      <c r="H2927" s="269" t="s">
        <v>1621</v>
      </c>
    </row>
    <row r="2928" spans="1:8" x14ac:dyDescent="0.25">
      <c r="A2928" s="273" t="s">
        <v>7986</v>
      </c>
      <c r="B2928" s="272" t="s">
        <v>5356</v>
      </c>
      <c r="C2928" s="272" t="s">
        <v>7987</v>
      </c>
      <c r="D2928" s="272" t="s">
        <v>5149</v>
      </c>
      <c r="E2928" s="269" t="s">
        <v>1801</v>
      </c>
      <c r="F2928" s="269" t="s">
        <v>1393</v>
      </c>
      <c r="G2928" s="269" t="s">
        <v>1630</v>
      </c>
      <c r="H2928" s="269" t="s">
        <v>1621</v>
      </c>
    </row>
    <row r="2929" spans="1:8" x14ac:dyDescent="0.25">
      <c r="A2929" s="273" t="s">
        <v>7988</v>
      </c>
      <c r="B2929" s="272" t="s">
        <v>5356</v>
      </c>
      <c r="C2929" s="272" t="s">
        <v>7989</v>
      </c>
      <c r="D2929" s="272" t="s">
        <v>5149</v>
      </c>
      <c r="E2929" s="269" t="s">
        <v>1644</v>
      </c>
      <c r="F2929" s="269" t="s">
        <v>1393</v>
      </c>
      <c r="G2929" s="269" t="s">
        <v>1630</v>
      </c>
      <c r="H2929" s="269" t="s">
        <v>1621</v>
      </c>
    </row>
    <row r="2930" spans="1:8" x14ac:dyDescent="0.25">
      <c r="A2930" s="273" t="s">
        <v>7990</v>
      </c>
      <c r="B2930" s="272" t="s">
        <v>5356</v>
      </c>
      <c r="C2930" s="272" t="s">
        <v>7991</v>
      </c>
      <c r="D2930" s="272" t="s">
        <v>5149</v>
      </c>
      <c r="E2930" s="269" t="s">
        <v>1677</v>
      </c>
      <c r="F2930" s="269" t="s">
        <v>1393</v>
      </c>
      <c r="G2930" s="269" t="s">
        <v>1678</v>
      </c>
      <c r="H2930" s="269" t="s">
        <v>1621</v>
      </c>
    </row>
    <row r="2931" spans="1:8" x14ac:dyDescent="0.25">
      <c r="A2931" s="272" t="s">
        <v>7992</v>
      </c>
      <c r="B2931" s="272" t="s">
        <v>5361</v>
      </c>
      <c r="C2931" s="272" t="s">
        <v>7993</v>
      </c>
      <c r="D2931" s="272" t="s">
        <v>7003</v>
      </c>
      <c r="E2931" s="269" t="s">
        <v>4799</v>
      </c>
      <c r="F2931" s="269" t="s">
        <v>1698</v>
      </c>
      <c r="G2931" s="269" t="s">
        <v>1699</v>
      </c>
      <c r="H2931" s="269" t="s">
        <v>1700</v>
      </c>
    </row>
    <row r="2932" spans="1:8" x14ac:dyDescent="0.25">
      <c r="A2932" s="272" t="s">
        <v>7994</v>
      </c>
      <c r="B2932" s="272" t="s">
        <v>5361</v>
      </c>
      <c r="C2932" s="272" t="s">
        <v>7995</v>
      </c>
      <c r="D2932" s="272" t="s">
        <v>5153</v>
      </c>
      <c r="E2932" s="269" t="s">
        <v>1843</v>
      </c>
      <c r="F2932" s="269" t="s">
        <v>1698</v>
      </c>
      <c r="G2932" s="269" t="s">
        <v>1709</v>
      </c>
      <c r="H2932" s="269" t="s">
        <v>1700</v>
      </c>
    </row>
    <row r="2933" spans="1:8" x14ac:dyDescent="0.25">
      <c r="A2933" s="272" t="s">
        <v>7996</v>
      </c>
      <c r="B2933" s="272" t="s">
        <v>5361</v>
      </c>
      <c r="C2933" s="272" t="s">
        <v>7997</v>
      </c>
      <c r="D2933" s="272" t="s">
        <v>7003</v>
      </c>
      <c r="E2933" s="269" t="s">
        <v>4799</v>
      </c>
      <c r="F2933" s="269" t="s">
        <v>1698</v>
      </c>
      <c r="G2933" s="269" t="s">
        <v>1699</v>
      </c>
      <c r="H2933" s="269" t="s">
        <v>1700</v>
      </c>
    </row>
    <row r="2934" spans="1:8" x14ac:dyDescent="0.25">
      <c r="A2934" s="272" t="s">
        <v>7998</v>
      </c>
      <c r="B2934" s="272" t="s">
        <v>5361</v>
      </c>
      <c r="C2934" s="272" t="s">
        <v>7999</v>
      </c>
      <c r="D2934" s="272" t="s">
        <v>5153</v>
      </c>
      <c r="E2934" s="269" t="s">
        <v>1979</v>
      </c>
      <c r="F2934" s="269" t="s">
        <v>1698</v>
      </c>
      <c r="G2934" s="269" t="s">
        <v>1709</v>
      </c>
      <c r="H2934" s="269" t="s">
        <v>1700</v>
      </c>
    </row>
    <row r="2935" spans="1:8" x14ac:dyDescent="0.25">
      <c r="A2935" s="273" t="s">
        <v>8000</v>
      </c>
      <c r="B2935" s="272" t="s">
        <v>5356</v>
      </c>
      <c r="C2935" s="272" t="s">
        <v>8001</v>
      </c>
      <c r="D2935" s="272" t="s">
        <v>5149</v>
      </c>
      <c r="E2935" s="269" t="s">
        <v>1677</v>
      </c>
      <c r="F2935" s="269" t="s">
        <v>1393</v>
      </c>
      <c r="G2935" s="269" t="s">
        <v>1678</v>
      </c>
      <c r="H2935" s="269" t="s">
        <v>1621</v>
      </c>
    </row>
    <row r="2936" spans="1:8" x14ac:dyDescent="0.25">
      <c r="A2936" s="273" t="s">
        <v>8002</v>
      </c>
      <c r="B2936" s="272" t="s">
        <v>5356</v>
      </c>
      <c r="C2936" s="272" t="s">
        <v>8003</v>
      </c>
      <c r="D2936" s="272" t="s">
        <v>5149</v>
      </c>
      <c r="E2936" s="269" t="s">
        <v>2206</v>
      </c>
      <c r="F2936" s="269" t="s">
        <v>1393</v>
      </c>
      <c r="G2936" s="269" t="s">
        <v>1678</v>
      </c>
      <c r="H2936" s="269" t="s">
        <v>1621</v>
      </c>
    </row>
    <row r="2937" spans="1:8" x14ac:dyDescent="0.25">
      <c r="A2937" s="273" t="s">
        <v>8004</v>
      </c>
      <c r="B2937" s="272" t="s">
        <v>5356</v>
      </c>
      <c r="C2937" s="272" t="s">
        <v>8005</v>
      </c>
      <c r="D2937" s="272" t="s">
        <v>5149</v>
      </c>
      <c r="E2937" s="269" t="s">
        <v>1685</v>
      </c>
      <c r="F2937" s="269" t="s">
        <v>1393</v>
      </c>
      <c r="G2937" s="269" t="s">
        <v>1649</v>
      </c>
      <c r="H2937" s="269" t="s">
        <v>1621</v>
      </c>
    </row>
    <row r="2938" spans="1:8" x14ac:dyDescent="0.25">
      <c r="A2938" s="272" t="s">
        <v>8006</v>
      </c>
      <c r="B2938" s="272" t="s">
        <v>5361</v>
      </c>
      <c r="C2938" s="272" t="s">
        <v>8007</v>
      </c>
      <c r="D2938" s="272" t="s">
        <v>5153</v>
      </c>
      <c r="E2938" s="269" t="s">
        <v>1917</v>
      </c>
      <c r="F2938" s="269" t="s">
        <v>1698</v>
      </c>
      <c r="G2938" s="269" t="s">
        <v>1699</v>
      </c>
      <c r="H2938" s="269" t="s">
        <v>1700</v>
      </c>
    </row>
    <row r="2939" spans="1:8" x14ac:dyDescent="0.25">
      <c r="A2939" s="272" t="s">
        <v>8008</v>
      </c>
      <c r="B2939" s="272" t="s">
        <v>5361</v>
      </c>
      <c r="C2939" s="272" t="s">
        <v>8009</v>
      </c>
      <c r="D2939" s="272" t="s">
        <v>5153</v>
      </c>
      <c r="E2939" s="269" t="s">
        <v>1853</v>
      </c>
      <c r="F2939" s="269" t="s">
        <v>1698</v>
      </c>
      <c r="G2939" s="269" t="s">
        <v>1699</v>
      </c>
      <c r="H2939" s="269" t="s">
        <v>1700</v>
      </c>
    </row>
    <row r="2940" spans="1:8" x14ac:dyDescent="0.25">
      <c r="A2940" s="272" t="s">
        <v>8010</v>
      </c>
      <c r="B2940" s="272" t="s">
        <v>5361</v>
      </c>
      <c r="C2940" s="272" t="s">
        <v>8011</v>
      </c>
      <c r="D2940" s="272" t="s">
        <v>5153</v>
      </c>
      <c r="E2940" s="269" t="s">
        <v>1843</v>
      </c>
      <c r="F2940" s="269" t="s">
        <v>1698</v>
      </c>
      <c r="G2940" s="269" t="s">
        <v>1709</v>
      </c>
      <c r="H2940" s="269" t="s">
        <v>1700</v>
      </c>
    </row>
    <row r="2941" spans="1:8" x14ac:dyDescent="0.25">
      <c r="A2941" s="272" t="s">
        <v>8012</v>
      </c>
      <c r="B2941" s="272" t="s">
        <v>5361</v>
      </c>
      <c r="C2941" s="272" t="s">
        <v>8013</v>
      </c>
      <c r="D2941" s="272" t="s">
        <v>5153</v>
      </c>
      <c r="E2941" s="269" t="s">
        <v>1929</v>
      </c>
      <c r="F2941" s="269" t="s">
        <v>1698</v>
      </c>
      <c r="G2941" s="269" t="s">
        <v>1699</v>
      </c>
      <c r="H2941" s="269" t="s">
        <v>1700</v>
      </c>
    </row>
    <row r="2942" spans="1:8" x14ac:dyDescent="0.25">
      <c r="A2942" s="272" t="s">
        <v>8014</v>
      </c>
      <c r="B2942" s="272" t="s">
        <v>5361</v>
      </c>
      <c r="C2942" s="272" t="s">
        <v>8015</v>
      </c>
      <c r="D2942" s="272" t="s">
        <v>5153</v>
      </c>
      <c r="E2942" s="269" t="s">
        <v>7331</v>
      </c>
      <c r="F2942" s="269" t="s">
        <v>1698</v>
      </c>
      <c r="G2942" s="269" t="s">
        <v>1699</v>
      </c>
      <c r="H2942" s="269" t="s">
        <v>1700</v>
      </c>
    </row>
    <row r="2943" spans="1:8" x14ac:dyDescent="0.25">
      <c r="A2943" s="272" t="s">
        <v>8016</v>
      </c>
      <c r="B2943" s="272" t="s">
        <v>5358</v>
      </c>
      <c r="C2943" s="272" t="s">
        <v>8017</v>
      </c>
      <c r="D2943" s="272" t="s">
        <v>5153</v>
      </c>
      <c r="E2943" s="269" t="s">
        <v>5066</v>
      </c>
      <c r="F2943" s="269" t="s">
        <v>1698</v>
      </c>
      <c r="G2943" s="269" t="s">
        <v>1709</v>
      </c>
      <c r="H2943" s="269" t="s">
        <v>1700</v>
      </c>
    </row>
    <row r="2944" spans="1:8" x14ac:dyDescent="0.25">
      <c r="A2944" s="272" t="s">
        <v>8018</v>
      </c>
      <c r="B2944" s="272" t="s">
        <v>5361</v>
      </c>
      <c r="C2944" s="272" t="s">
        <v>8019</v>
      </c>
      <c r="D2944" s="272" t="s">
        <v>5153</v>
      </c>
      <c r="E2944" s="269" t="s">
        <v>1877</v>
      </c>
      <c r="F2944" s="269" t="s">
        <v>1698</v>
      </c>
      <c r="G2944" s="269" t="s">
        <v>1709</v>
      </c>
      <c r="H2944" s="269" t="s">
        <v>1700</v>
      </c>
    </row>
    <row r="2945" spans="1:8" x14ac:dyDescent="0.25">
      <c r="A2945" s="272" t="s">
        <v>8020</v>
      </c>
      <c r="B2945" s="272" t="s">
        <v>5358</v>
      </c>
      <c r="C2945" s="272" t="s">
        <v>8021</v>
      </c>
      <c r="D2945" s="272" t="s">
        <v>5153</v>
      </c>
      <c r="E2945" s="269" t="s">
        <v>6946</v>
      </c>
      <c r="F2945" s="269" t="s">
        <v>1698</v>
      </c>
      <c r="G2945" s="269" t="s">
        <v>1709</v>
      </c>
      <c r="H2945" s="269" t="s">
        <v>1700</v>
      </c>
    </row>
    <row r="2946" spans="1:8" x14ac:dyDescent="0.25">
      <c r="A2946" s="272" t="s">
        <v>8022</v>
      </c>
      <c r="B2946" s="272" t="s">
        <v>5361</v>
      </c>
      <c r="C2946" s="272" t="s">
        <v>8023</v>
      </c>
      <c r="D2946" s="272" t="s">
        <v>5153</v>
      </c>
      <c r="E2946" s="269" t="s">
        <v>1708</v>
      </c>
      <c r="F2946" s="269" t="s">
        <v>1698</v>
      </c>
      <c r="G2946" s="269" t="s">
        <v>1709</v>
      </c>
      <c r="H2946" s="269" t="s">
        <v>1700</v>
      </c>
    </row>
    <row r="2947" spans="1:8" x14ac:dyDescent="0.25">
      <c r="A2947" s="272" t="s">
        <v>8024</v>
      </c>
      <c r="B2947" s="272" t="s">
        <v>5361</v>
      </c>
      <c r="C2947" s="272" t="s">
        <v>8025</v>
      </c>
      <c r="D2947" s="272" t="s">
        <v>5153</v>
      </c>
      <c r="E2947" s="269" t="s">
        <v>1708</v>
      </c>
      <c r="F2947" s="269" t="s">
        <v>1698</v>
      </c>
      <c r="G2947" s="269" t="s">
        <v>1709</v>
      </c>
      <c r="H2947" s="269" t="s">
        <v>1700</v>
      </c>
    </row>
    <row r="2948" spans="1:8" x14ac:dyDescent="0.25">
      <c r="A2948" s="272" t="s">
        <v>8026</v>
      </c>
      <c r="B2948" s="272" t="s">
        <v>5372</v>
      </c>
      <c r="C2948" s="272" t="s">
        <v>8027</v>
      </c>
      <c r="D2948" s="272" t="s">
        <v>5153</v>
      </c>
      <c r="E2948" s="269" t="s">
        <v>7577</v>
      </c>
      <c r="F2948" s="269" t="s">
        <v>1698</v>
      </c>
      <c r="G2948" s="269" t="s">
        <v>1699</v>
      </c>
      <c r="H2948" s="269" t="s">
        <v>1700</v>
      </c>
    </row>
    <row r="2949" spans="1:8" x14ac:dyDescent="0.25">
      <c r="A2949" s="273" t="s">
        <v>8028</v>
      </c>
      <c r="B2949" s="272" t="s">
        <v>5356</v>
      </c>
      <c r="C2949" s="272" t="s">
        <v>8029</v>
      </c>
      <c r="D2949" s="272" t="s">
        <v>5149</v>
      </c>
      <c r="E2949" s="269" t="s">
        <v>1724</v>
      </c>
      <c r="F2949" s="269" t="s">
        <v>1393</v>
      </c>
      <c r="G2949" s="269" t="s">
        <v>1630</v>
      </c>
      <c r="H2949" s="269" t="s">
        <v>1621</v>
      </c>
    </row>
    <row r="2950" spans="1:8" x14ac:dyDescent="0.25">
      <c r="A2950" s="272" t="s">
        <v>8030</v>
      </c>
      <c r="B2950" s="272" t="s">
        <v>5361</v>
      </c>
      <c r="C2950" s="272" t="s">
        <v>8031</v>
      </c>
      <c r="D2950" s="272" t="s">
        <v>5153</v>
      </c>
      <c r="E2950" s="269" t="s">
        <v>1929</v>
      </c>
      <c r="F2950" s="269" t="s">
        <v>1698</v>
      </c>
      <c r="G2950" s="269" t="s">
        <v>1699</v>
      </c>
      <c r="H2950" s="269" t="s">
        <v>1700</v>
      </c>
    </row>
    <row r="2951" spans="1:8" x14ac:dyDescent="0.25">
      <c r="A2951" s="272" t="s">
        <v>8032</v>
      </c>
      <c r="B2951" s="272" t="s">
        <v>5361</v>
      </c>
      <c r="C2951" s="272" t="s">
        <v>8033</v>
      </c>
      <c r="D2951" s="272" t="s">
        <v>5153</v>
      </c>
      <c r="E2951" s="269" t="s">
        <v>1741</v>
      </c>
      <c r="F2951" s="269" t="s">
        <v>1698</v>
      </c>
      <c r="G2951" s="269" t="s">
        <v>1699</v>
      </c>
      <c r="H2951" s="269" t="s">
        <v>1700</v>
      </c>
    </row>
    <row r="2952" spans="1:8" x14ac:dyDescent="0.25">
      <c r="A2952" s="273" t="s">
        <v>8034</v>
      </c>
      <c r="B2952" s="272" t="s">
        <v>5356</v>
      </c>
      <c r="C2952" s="272" t="s">
        <v>8035</v>
      </c>
      <c r="D2952" s="272" t="s">
        <v>5149</v>
      </c>
      <c r="E2952" s="269" t="s">
        <v>1685</v>
      </c>
      <c r="F2952" s="269" t="s">
        <v>1393</v>
      </c>
      <c r="G2952" s="269" t="s">
        <v>1649</v>
      </c>
      <c r="H2952" s="269" t="s">
        <v>1621</v>
      </c>
    </row>
    <row r="2953" spans="1:8" x14ac:dyDescent="0.25">
      <c r="A2953" s="272" t="s">
        <v>8036</v>
      </c>
      <c r="B2953" s="272" t="s">
        <v>5361</v>
      </c>
      <c r="C2953" s="272" t="s">
        <v>8037</v>
      </c>
      <c r="D2953" s="272" t="s">
        <v>5153</v>
      </c>
      <c r="E2953" s="269" t="s">
        <v>3020</v>
      </c>
      <c r="F2953" s="269" t="s">
        <v>1698</v>
      </c>
      <c r="G2953" s="269" t="s">
        <v>1699</v>
      </c>
      <c r="H2953" s="269" t="s">
        <v>1700</v>
      </c>
    </row>
    <row r="2954" spans="1:8" x14ac:dyDescent="0.25">
      <c r="A2954" s="272" t="s">
        <v>8038</v>
      </c>
      <c r="B2954" s="272" t="s">
        <v>5361</v>
      </c>
      <c r="C2954" s="272" t="s">
        <v>8039</v>
      </c>
      <c r="D2954" s="272" t="s">
        <v>5153</v>
      </c>
      <c r="E2954" s="269" t="s">
        <v>1969</v>
      </c>
      <c r="F2954" s="269" t="s">
        <v>1698</v>
      </c>
      <c r="G2954" s="269" t="s">
        <v>1709</v>
      </c>
      <c r="H2954" s="269" t="s">
        <v>1700</v>
      </c>
    </row>
    <row r="2955" spans="1:8" x14ac:dyDescent="0.25">
      <c r="A2955" s="272" t="s">
        <v>8040</v>
      </c>
      <c r="B2955" s="272" t="s">
        <v>5361</v>
      </c>
      <c r="C2955" s="272" t="s">
        <v>8041</v>
      </c>
      <c r="D2955" s="272" t="s">
        <v>5153</v>
      </c>
      <c r="E2955" s="269" t="s">
        <v>1929</v>
      </c>
      <c r="F2955" s="269" t="s">
        <v>1698</v>
      </c>
      <c r="G2955" s="269" t="s">
        <v>1699</v>
      </c>
      <c r="H2955" s="269" t="s">
        <v>1700</v>
      </c>
    </row>
    <row r="2956" spans="1:8" x14ac:dyDescent="0.25">
      <c r="A2956" s="272" t="s">
        <v>8042</v>
      </c>
      <c r="B2956" s="272" t="s">
        <v>5358</v>
      </c>
      <c r="C2956" s="272" t="s">
        <v>8043</v>
      </c>
      <c r="D2956" s="272" t="s">
        <v>5153</v>
      </c>
      <c r="E2956" s="269" t="s">
        <v>5066</v>
      </c>
      <c r="F2956" s="269" t="s">
        <v>1698</v>
      </c>
      <c r="G2956" s="269" t="s">
        <v>1709</v>
      </c>
      <c r="H2956" s="269" t="s">
        <v>1700</v>
      </c>
    </row>
    <row r="2957" spans="1:8" x14ac:dyDescent="0.25">
      <c r="A2957" s="272" t="s">
        <v>8044</v>
      </c>
      <c r="B2957" s="272" t="s">
        <v>5361</v>
      </c>
      <c r="C2957" s="272" t="s">
        <v>8045</v>
      </c>
      <c r="D2957" s="272" t="s">
        <v>5153</v>
      </c>
      <c r="E2957" s="269" t="s">
        <v>1864</v>
      </c>
      <c r="F2957" s="269" t="s">
        <v>1698</v>
      </c>
      <c r="G2957" s="269" t="s">
        <v>1699</v>
      </c>
      <c r="H2957" s="269" t="s">
        <v>1700</v>
      </c>
    </row>
    <row r="2958" spans="1:8" x14ac:dyDescent="0.25">
      <c r="A2958" s="272" t="s">
        <v>8046</v>
      </c>
      <c r="B2958" s="272" t="s">
        <v>5358</v>
      </c>
      <c r="C2958" s="272" t="s">
        <v>8047</v>
      </c>
      <c r="D2958" s="272" t="s">
        <v>5153</v>
      </c>
      <c r="E2958" s="269" t="s">
        <v>7873</v>
      </c>
      <c r="F2958" s="269" t="s">
        <v>1698</v>
      </c>
      <c r="G2958" s="269" t="s">
        <v>1709</v>
      </c>
      <c r="H2958" s="269" t="s">
        <v>1700</v>
      </c>
    </row>
    <row r="2959" spans="1:8" x14ac:dyDescent="0.25">
      <c r="A2959" s="272" t="s">
        <v>8048</v>
      </c>
      <c r="B2959" s="272" t="s">
        <v>5361</v>
      </c>
      <c r="C2959" s="272" t="s">
        <v>8049</v>
      </c>
      <c r="D2959" s="272" t="s">
        <v>5153</v>
      </c>
      <c r="E2959" s="269" t="s">
        <v>1877</v>
      </c>
      <c r="F2959" s="269" t="s">
        <v>1698</v>
      </c>
      <c r="G2959" s="269" t="s">
        <v>1709</v>
      </c>
      <c r="H2959" s="269" t="s">
        <v>1700</v>
      </c>
    </row>
    <row r="2960" spans="1:8" x14ac:dyDescent="0.25">
      <c r="A2960" s="272" t="s">
        <v>8050</v>
      </c>
      <c r="B2960" s="272" t="s">
        <v>5361</v>
      </c>
      <c r="C2960" s="272" t="s">
        <v>8051</v>
      </c>
      <c r="D2960" s="272" t="s">
        <v>5153</v>
      </c>
      <c r="E2960" s="269" t="s">
        <v>1969</v>
      </c>
      <c r="F2960" s="269" t="s">
        <v>1698</v>
      </c>
      <c r="G2960" s="269" t="s">
        <v>1709</v>
      </c>
      <c r="H2960" s="269" t="s">
        <v>1700</v>
      </c>
    </row>
    <row r="2961" spans="1:8" x14ac:dyDescent="0.25">
      <c r="A2961" s="273" t="s">
        <v>8052</v>
      </c>
      <c r="B2961" s="272" t="s">
        <v>5356</v>
      </c>
      <c r="C2961" s="272" t="s">
        <v>8053</v>
      </c>
      <c r="D2961" s="272" t="s">
        <v>5149</v>
      </c>
      <c r="E2961" s="269" t="s">
        <v>1677</v>
      </c>
      <c r="F2961" s="269" t="s">
        <v>1393</v>
      </c>
      <c r="G2961" s="269" t="s">
        <v>1678</v>
      </c>
      <c r="H2961" s="269" t="s">
        <v>1621</v>
      </c>
    </row>
    <row r="2962" spans="1:8" x14ac:dyDescent="0.25">
      <c r="A2962" s="273" t="s">
        <v>8054</v>
      </c>
      <c r="B2962" s="272" t="s">
        <v>5356</v>
      </c>
      <c r="C2962" s="272" t="s">
        <v>8055</v>
      </c>
      <c r="D2962" s="272" t="s">
        <v>5149</v>
      </c>
      <c r="E2962" s="269" t="s">
        <v>1689</v>
      </c>
      <c r="F2962" s="269" t="s">
        <v>1393</v>
      </c>
      <c r="G2962" s="269" t="s">
        <v>1649</v>
      </c>
      <c r="H2962" s="269" t="s">
        <v>1621</v>
      </c>
    </row>
    <row r="2963" spans="1:8" x14ac:dyDescent="0.25">
      <c r="A2963" s="272" t="s">
        <v>8056</v>
      </c>
      <c r="B2963" s="272" t="s">
        <v>5361</v>
      </c>
      <c r="C2963" s="272" t="s">
        <v>8057</v>
      </c>
      <c r="D2963" s="272" t="s">
        <v>7003</v>
      </c>
      <c r="E2963" s="269" t="s">
        <v>4799</v>
      </c>
      <c r="F2963" s="269" t="s">
        <v>1698</v>
      </c>
      <c r="G2963" s="269" t="s">
        <v>1699</v>
      </c>
      <c r="H2963" s="269" t="s">
        <v>1700</v>
      </c>
    </row>
    <row r="2964" spans="1:8" x14ac:dyDescent="0.25">
      <c r="A2964" s="273" t="s">
        <v>8058</v>
      </c>
      <c r="B2964" s="272" t="s">
        <v>5356</v>
      </c>
      <c r="C2964" s="272" t="s">
        <v>8059</v>
      </c>
      <c r="D2964" s="272" t="s">
        <v>5149</v>
      </c>
      <c r="E2964" s="269" t="s">
        <v>2292</v>
      </c>
      <c r="F2964" s="269" t="s">
        <v>1393</v>
      </c>
      <c r="G2964" s="269" t="s">
        <v>1678</v>
      </c>
      <c r="H2964" s="269" t="s">
        <v>1621</v>
      </c>
    </row>
    <row r="2965" spans="1:8" x14ac:dyDescent="0.25">
      <c r="A2965" s="273" t="s">
        <v>8060</v>
      </c>
      <c r="B2965" s="272" t="s">
        <v>5356</v>
      </c>
      <c r="C2965" s="272" t="s">
        <v>8061</v>
      </c>
      <c r="D2965" s="272" t="s">
        <v>5149</v>
      </c>
      <c r="E2965" s="269" t="s">
        <v>1685</v>
      </c>
      <c r="F2965" s="269" t="s">
        <v>1393</v>
      </c>
      <c r="G2965" s="269" t="s">
        <v>1649</v>
      </c>
      <c r="H2965" s="269" t="s">
        <v>1621</v>
      </c>
    </row>
    <row r="2966" spans="1:8" x14ac:dyDescent="0.25">
      <c r="A2966" s="272" t="s">
        <v>8062</v>
      </c>
      <c r="B2966" s="272" t="s">
        <v>5361</v>
      </c>
      <c r="C2966" s="272" t="s">
        <v>8063</v>
      </c>
      <c r="D2966" s="272" t="s">
        <v>5153</v>
      </c>
      <c r="E2966" s="269" t="s">
        <v>1864</v>
      </c>
      <c r="F2966" s="269" t="s">
        <v>1698</v>
      </c>
      <c r="G2966" s="269" t="s">
        <v>1699</v>
      </c>
      <c r="H2966" s="269" t="s">
        <v>1700</v>
      </c>
    </row>
    <row r="2967" spans="1:8" x14ac:dyDescent="0.25">
      <c r="A2967" s="272" t="s">
        <v>8064</v>
      </c>
      <c r="B2967" s="272" t="s">
        <v>5361</v>
      </c>
      <c r="C2967" s="272" t="s">
        <v>8065</v>
      </c>
      <c r="D2967" s="272" t="s">
        <v>7003</v>
      </c>
      <c r="E2967" s="269" t="s">
        <v>4799</v>
      </c>
      <c r="F2967" s="269" t="s">
        <v>1698</v>
      </c>
      <c r="G2967" s="269" t="s">
        <v>1699</v>
      </c>
      <c r="H2967" s="269" t="s">
        <v>1700</v>
      </c>
    </row>
    <row r="2968" spans="1:8" x14ac:dyDescent="0.25">
      <c r="A2968" s="273" t="s">
        <v>8066</v>
      </c>
      <c r="B2968" s="272" t="s">
        <v>5356</v>
      </c>
      <c r="C2968" s="272" t="s">
        <v>8067</v>
      </c>
      <c r="D2968" s="272" t="s">
        <v>5149</v>
      </c>
      <c r="E2968" s="269" t="s">
        <v>1767</v>
      </c>
      <c r="F2968" s="269" t="s">
        <v>1393</v>
      </c>
      <c r="G2968" s="269" t="s">
        <v>1678</v>
      </c>
      <c r="H2968" s="269" t="s">
        <v>1621</v>
      </c>
    </row>
    <row r="2969" spans="1:8" x14ac:dyDescent="0.25">
      <c r="A2969" s="273" t="s">
        <v>8068</v>
      </c>
      <c r="B2969" s="272" t="s">
        <v>5381</v>
      </c>
      <c r="C2969" s="272" t="s">
        <v>8069</v>
      </c>
      <c r="D2969" s="272" t="s">
        <v>5149</v>
      </c>
      <c r="E2969" s="269" t="s">
        <v>2222</v>
      </c>
      <c r="F2969" s="269" t="s">
        <v>1393</v>
      </c>
      <c r="G2969" s="269" t="s">
        <v>1678</v>
      </c>
      <c r="H2969" s="269" t="s">
        <v>1621</v>
      </c>
    </row>
    <row r="2970" spans="1:8" x14ac:dyDescent="0.25">
      <c r="A2970" s="273" t="s">
        <v>8070</v>
      </c>
      <c r="B2970" s="272" t="s">
        <v>5356</v>
      </c>
      <c r="C2970" s="272" t="s">
        <v>8071</v>
      </c>
      <c r="D2970" s="272" t="s">
        <v>5149</v>
      </c>
      <c r="E2970" s="269" t="s">
        <v>1724</v>
      </c>
      <c r="F2970" s="269" t="s">
        <v>1393</v>
      </c>
      <c r="G2970" s="269" t="s">
        <v>1630</v>
      </c>
      <c r="H2970" s="269" t="s">
        <v>1621</v>
      </c>
    </row>
    <row r="2971" spans="1:8" x14ac:dyDescent="0.25">
      <c r="A2971" s="273" t="s">
        <v>8072</v>
      </c>
      <c r="B2971" s="272" t="s">
        <v>5356</v>
      </c>
      <c r="C2971" s="272" t="s">
        <v>8073</v>
      </c>
      <c r="D2971" s="272" t="s">
        <v>5149</v>
      </c>
      <c r="E2971" s="269" t="s">
        <v>2092</v>
      </c>
      <c r="F2971" s="269" t="s">
        <v>1393</v>
      </c>
      <c r="G2971" s="269" t="s">
        <v>1678</v>
      </c>
      <c r="H2971" s="269" t="s">
        <v>1621</v>
      </c>
    </row>
    <row r="2972" spans="1:8" x14ac:dyDescent="0.25">
      <c r="A2972" s="273" t="s">
        <v>8074</v>
      </c>
      <c r="B2972" s="272" t="s">
        <v>5356</v>
      </c>
      <c r="C2972" s="272" t="s">
        <v>8075</v>
      </c>
      <c r="D2972" s="272" t="s">
        <v>5149</v>
      </c>
      <c r="E2972" s="269" t="s">
        <v>1724</v>
      </c>
      <c r="F2972" s="269" t="s">
        <v>1393</v>
      </c>
      <c r="G2972" s="269" t="s">
        <v>1630</v>
      </c>
      <c r="H2972" s="269" t="s">
        <v>1621</v>
      </c>
    </row>
    <row r="2973" spans="1:8" x14ac:dyDescent="0.25">
      <c r="A2973" s="272" t="s">
        <v>8076</v>
      </c>
      <c r="B2973" s="272" t="s">
        <v>5358</v>
      </c>
      <c r="C2973" s="272" t="s">
        <v>8077</v>
      </c>
      <c r="D2973" s="272" t="s">
        <v>5153</v>
      </c>
      <c r="E2973" s="269" t="s">
        <v>1969</v>
      </c>
      <c r="F2973" s="269" t="s">
        <v>1698</v>
      </c>
      <c r="G2973" s="269" t="s">
        <v>1709</v>
      </c>
      <c r="H2973" s="269" t="s">
        <v>1700</v>
      </c>
    </row>
    <row r="2974" spans="1:8" x14ac:dyDescent="0.25">
      <c r="A2974" s="272" t="s">
        <v>8078</v>
      </c>
      <c r="B2974" s="272" t="s">
        <v>5361</v>
      </c>
      <c r="C2974" s="272" t="s">
        <v>8079</v>
      </c>
      <c r="D2974" s="272" t="s">
        <v>7003</v>
      </c>
      <c r="E2974" s="269" t="s">
        <v>4799</v>
      </c>
      <c r="F2974" s="269" t="s">
        <v>1698</v>
      </c>
      <c r="G2974" s="269" t="s">
        <v>1699</v>
      </c>
      <c r="H2974" s="269" t="s">
        <v>1700</v>
      </c>
    </row>
    <row r="2975" spans="1:8" x14ac:dyDescent="0.25">
      <c r="A2975" s="272" t="s">
        <v>8080</v>
      </c>
      <c r="B2975" s="272" t="s">
        <v>5361</v>
      </c>
      <c r="C2975" s="272" t="s">
        <v>8081</v>
      </c>
      <c r="D2975" s="272" t="s">
        <v>5153</v>
      </c>
      <c r="E2975" s="269" t="s">
        <v>1843</v>
      </c>
      <c r="F2975" s="269" t="s">
        <v>1698</v>
      </c>
      <c r="G2975" s="269" t="s">
        <v>1709</v>
      </c>
      <c r="H2975" s="269" t="s">
        <v>1700</v>
      </c>
    </row>
    <row r="2976" spans="1:8" x14ac:dyDescent="0.25">
      <c r="A2976" s="273" t="s">
        <v>8082</v>
      </c>
      <c r="B2976" s="272" t="s">
        <v>5356</v>
      </c>
      <c r="C2976" s="272" t="s">
        <v>8083</v>
      </c>
      <c r="D2976" s="272" t="s">
        <v>5149</v>
      </c>
      <c r="E2976" s="269" t="s">
        <v>2092</v>
      </c>
      <c r="F2976" s="269" t="s">
        <v>1393</v>
      </c>
      <c r="G2976" s="269" t="s">
        <v>1678</v>
      </c>
      <c r="H2976" s="269" t="s">
        <v>1621</v>
      </c>
    </row>
    <row r="2977" spans="1:8" x14ac:dyDescent="0.25">
      <c r="A2977" s="273" t="s">
        <v>8084</v>
      </c>
      <c r="B2977" s="272" t="s">
        <v>5356</v>
      </c>
      <c r="C2977" s="272" t="s">
        <v>8085</v>
      </c>
      <c r="D2977" s="272" t="s">
        <v>5149</v>
      </c>
      <c r="E2977" s="269" t="s">
        <v>2092</v>
      </c>
      <c r="F2977" s="269" t="s">
        <v>1393</v>
      </c>
      <c r="G2977" s="269" t="s">
        <v>1678</v>
      </c>
      <c r="H2977" s="269" t="s">
        <v>1621</v>
      </c>
    </row>
    <row r="2978" spans="1:8" x14ac:dyDescent="0.25">
      <c r="A2978" s="273" t="s">
        <v>8086</v>
      </c>
      <c r="B2978" s="272" t="s">
        <v>5356</v>
      </c>
      <c r="C2978" s="272" t="s">
        <v>8087</v>
      </c>
      <c r="D2978" s="272" t="s">
        <v>5149</v>
      </c>
      <c r="E2978" s="269" t="s">
        <v>1685</v>
      </c>
      <c r="F2978" s="269" t="s">
        <v>1393</v>
      </c>
      <c r="G2978" s="269" t="s">
        <v>1649</v>
      </c>
      <c r="H2978" s="269" t="s">
        <v>1621</v>
      </c>
    </row>
    <row r="2979" spans="1:8" x14ac:dyDescent="0.25">
      <c r="A2979" s="273" t="s">
        <v>8088</v>
      </c>
      <c r="B2979" s="272" t="s">
        <v>5356</v>
      </c>
      <c r="C2979" s="272" t="s">
        <v>8089</v>
      </c>
      <c r="D2979" s="272" t="s">
        <v>5149</v>
      </c>
      <c r="E2979" s="269" t="s">
        <v>1677</v>
      </c>
      <c r="F2979" s="269" t="s">
        <v>1393</v>
      </c>
      <c r="G2979" s="269" t="s">
        <v>1678</v>
      </c>
      <c r="H2979" s="269" t="s">
        <v>1621</v>
      </c>
    </row>
    <row r="2980" spans="1:8" x14ac:dyDescent="0.25">
      <c r="A2980" s="273" t="s">
        <v>8090</v>
      </c>
      <c r="B2980" s="272" t="s">
        <v>5356</v>
      </c>
      <c r="C2980" s="272" t="s">
        <v>8091</v>
      </c>
      <c r="D2980" s="272" t="s">
        <v>5149</v>
      </c>
      <c r="E2980" s="269" t="s">
        <v>1721</v>
      </c>
      <c r="F2980" s="269" t="s">
        <v>1393</v>
      </c>
      <c r="G2980" s="269" t="s">
        <v>1649</v>
      </c>
      <c r="H2980" s="269" t="s">
        <v>1621</v>
      </c>
    </row>
    <row r="2981" spans="1:8" x14ac:dyDescent="0.25">
      <c r="A2981" s="273" t="s">
        <v>8092</v>
      </c>
      <c r="B2981" s="272" t="s">
        <v>5350</v>
      </c>
      <c r="C2981" s="272" t="s">
        <v>8093</v>
      </c>
      <c r="D2981" s="272" t="s">
        <v>5149</v>
      </c>
      <c r="E2981" s="269" t="s">
        <v>1724</v>
      </c>
      <c r="F2981" s="269" t="s">
        <v>1393</v>
      </c>
      <c r="G2981" s="269" t="s">
        <v>1630</v>
      </c>
      <c r="H2981" s="269" t="s">
        <v>1621</v>
      </c>
    </row>
    <row r="2982" spans="1:8" x14ac:dyDescent="0.25">
      <c r="A2982" s="272" t="s">
        <v>8094</v>
      </c>
      <c r="B2982" s="272" t="s">
        <v>5361</v>
      </c>
      <c r="C2982" s="272" t="s">
        <v>8095</v>
      </c>
      <c r="D2982" s="272" t="s">
        <v>5153</v>
      </c>
      <c r="E2982" s="269" t="s">
        <v>1708</v>
      </c>
      <c r="F2982" s="269" t="s">
        <v>1698</v>
      </c>
      <c r="G2982" s="269" t="s">
        <v>1709</v>
      </c>
      <c r="H2982" s="269" t="s">
        <v>1700</v>
      </c>
    </row>
    <row r="2983" spans="1:8" x14ac:dyDescent="0.25">
      <c r="A2983" s="273" t="s">
        <v>8096</v>
      </c>
      <c r="B2983" s="272" t="s">
        <v>5356</v>
      </c>
      <c r="C2983" s="272" t="s">
        <v>8097</v>
      </c>
      <c r="D2983" s="272" t="s">
        <v>5149</v>
      </c>
      <c r="E2983" s="269" t="s">
        <v>1767</v>
      </c>
      <c r="F2983" s="269" t="s">
        <v>1393</v>
      </c>
      <c r="G2983" s="269" t="s">
        <v>1678</v>
      </c>
      <c r="H2983" s="269" t="s">
        <v>1621</v>
      </c>
    </row>
    <row r="2984" spans="1:8" x14ac:dyDescent="0.25">
      <c r="A2984" s="272" t="s">
        <v>8098</v>
      </c>
      <c r="B2984" s="272" t="s">
        <v>5358</v>
      </c>
      <c r="C2984" s="272" t="s">
        <v>8099</v>
      </c>
      <c r="D2984" s="272" t="s">
        <v>5153</v>
      </c>
      <c r="E2984" s="269" t="s">
        <v>7873</v>
      </c>
      <c r="F2984" s="269" t="s">
        <v>1698</v>
      </c>
      <c r="G2984" s="269" t="s">
        <v>1709</v>
      </c>
      <c r="H2984" s="269" t="s">
        <v>1700</v>
      </c>
    </row>
    <row r="2985" spans="1:8" x14ac:dyDescent="0.25">
      <c r="A2985" s="272" t="s">
        <v>8100</v>
      </c>
      <c r="B2985" s="272" t="s">
        <v>5358</v>
      </c>
      <c r="C2985" s="272" t="s">
        <v>8101</v>
      </c>
      <c r="D2985" s="272" t="s">
        <v>5153</v>
      </c>
      <c r="E2985" s="269" t="s">
        <v>4818</v>
      </c>
      <c r="F2985" s="269" t="s">
        <v>1698</v>
      </c>
      <c r="G2985" s="269" t="s">
        <v>1709</v>
      </c>
      <c r="H2985" s="269" t="s">
        <v>1700</v>
      </c>
    </row>
    <row r="2986" spans="1:8" x14ac:dyDescent="0.25">
      <c r="A2986" s="273" t="s">
        <v>8102</v>
      </c>
      <c r="B2986" s="272" t="s">
        <v>5356</v>
      </c>
      <c r="C2986" s="272" t="s">
        <v>8103</v>
      </c>
      <c r="D2986" s="272" t="s">
        <v>5149</v>
      </c>
      <c r="E2986" s="269" t="s">
        <v>2222</v>
      </c>
      <c r="F2986" s="269" t="s">
        <v>1393</v>
      </c>
      <c r="G2986" s="269" t="s">
        <v>1678</v>
      </c>
      <c r="H2986" s="269" t="s">
        <v>1621</v>
      </c>
    </row>
    <row r="2987" spans="1:8" x14ac:dyDescent="0.25">
      <c r="A2987" s="273" t="s">
        <v>8104</v>
      </c>
      <c r="B2987" s="272" t="s">
        <v>5350</v>
      </c>
      <c r="C2987" s="272" t="s">
        <v>8105</v>
      </c>
      <c r="D2987" s="272" t="s">
        <v>5149</v>
      </c>
      <c r="E2987" s="269" t="s">
        <v>1724</v>
      </c>
      <c r="F2987" s="269" t="s">
        <v>1393</v>
      </c>
      <c r="G2987" s="269" t="s">
        <v>1630</v>
      </c>
      <c r="H2987" s="269" t="s">
        <v>1621</v>
      </c>
    </row>
    <row r="2988" spans="1:8" x14ac:dyDescent="0.25">
      <c r="A2988" s="273" t="s">
        <v>8106</v>
      </c>
      <c r="B2988" s="272" t="s">
        <v>5356</v>
      </c>
      <c r="C2988" s="272" t="s">
        <v>8107</v>
      </c>
      <c r="D2988" s="272" t="s">
        <v>5149</v>
      </c>
      <c r="E2988" s="269" t="s">
        <v>1677</v>
      </c>
      <c r="F2988" s="269" t="s">
        <v>1393</v>
      </c>
      <c r="G2988" s="269" t="s">
        <v>1678</v>
      </c>
      <c r="H2988" s="269" t="s">
        <v>1621</v>
      </c>
    </row>
    <row r="2989" spans="1:8" x14ac:dyDescent="0.25">
      <c r="A2989" s="273" t="s">
        <v>8108</v>
      </c>
      <c r="B2989" s="272" t="s">
        <v>5356</v>
      </c>
      <c r="C2989" s="272" t="s">
        <v>8109</v>
      </c>
      <c r="D2989" s="272" t="s">
        <v>5149</v>
      </c>
      <c r="E2989" s="269" t="s">
        <v>1619</v>
      </c>
      <c r="F2989" s="269" t="s">
        <v>1393</v>
      </c>
      <c r="G2989" s="269" t="s">
        <v>1620</v>
      </c>
      <c r="H2989" s="269" t="s">
        <v>1621</v>
      </c>
    </row>
    <row r="2990" spans="1:8" x14ac:dyDescent="0.25">
      <c r="A2990" s="272" t="s">
        <v>8110</v>
      </c>
      <c r="B2990" s="272" t="s">
        <v>5361</v>
      </c>
      <c r="C2990" s="272" t="s">
        <v>8111</v>
      </c>
      <c r="D2990" s="272" t="s">
        <v>5153</v>
      </c>
      <c r="E2990" s="269" t="s">
        <v>7306</v>
      </c>
      <c r="F2990" s="269" t="s">
        <v>1698</v>
      </c>
      <c r="G2990" s="269" t="s">
        <v>1709</v>
      </c>
      <c r="H2990" s="269" t="s">
        <v>1700</v>
      </c>
    </row>
    <row r="2991" spans="1:8" x14ac:dyDescent="0.25">
      <c r="A2991" s="273" t="s">
        <v>8112</v>
      </c>
      <c r="B2991" s="272" t="s">
        <v>5356</v>
      </c>
      <c r="C2991" s="272" t="s">
        <v>8113</v>
      </c>
      <c r="D2991" s="272" t="s">
        <v>5149</v>
      </c>
      <c r="E2991" s="269" t="s">
        <v>1962</v>
      </c>
      <c r="F2991" s="269" t="s">
        <v>1393</v>
      </c>
      <c r="G2991" s="269" t="s">
        <v>1620</v>
      </c>
      <c r="H2991" s="269" t="s">
        <v>1621</v>
      </c>
    </row>
    <row r="2992" spans="1:8" x14ac:dyDescent="0.25">
      <c r="A2992" s="273" t="s">
        <v>8114</v>
      </c>
      <c r="B2992" s="272" t="s">
        <v>5356</v>
      </c>
      <c r="C2992" s="272" t="s">
        <v>8115</v>
      </c>
      <c r="D2992" s="272" t="s">
        <v>5149</v>
      </c>
      <c r="E2992" s="269" t="s">
        <v>1677</v>
      </c>
      <c r="F2992" s="269" t="s">
        <v>1393</v>
      </c>
      <c r="G2992" s="269" t="s">
        <v>1678</v>
      </c>
      <c r="H2992" s="269" t="s">
        <v>1621</v>
      </c>
    </row>
    <row r="2993" spans="1:8" x14ac:dyDescent="0.25">
      <c r="A2993" s="273" t="s">
        <v>8116</v>
      </c>
      <c r="B2993" s="272" t="s">
        <v>5356</v>
      </c>
      <c r="C2993" s="272" t="s">
        <v>8117</v>
      </c>
      <c r="D2993" s="272" t="s">
        <v>5149</v>
      </c>
      <c r="E2993" s="269" t="s">
        <v>1721</v>
      </c>
      <c r="F2993" s="269" t="s">
        <v>1393</v>
      </c>
      <c r="G2993" s="269" t="s">
        <v>1649</v>
      </c>
      <c r="H2993" s="269" t="s">
        <v>1621</v>
      </c>
    </row>
    <row r="2994" spans="1:8" x14ac:dyDescent="0.25">
      <c r="A2994" s="273" t="s">
        <v>8118</v>
      </c>
      <c r="B2994" s="272" t="s">
        <v>5356</v>
      </c>
      <c r="C2994" s="272" t="s">
        <v>8119</v>
      </c>
      <c r="D2994" s="272" t="s">
        <v>5149</v>
      </c>
      <c r="E2994" s="269" t="s">
        <v>1767</v>
      </c>
      <c r="F2994" s="269" t="s">
        <v>1393</v>
      </c>
      <c r="G2994" s="269" t="s">
        <v>1678</v>
      </c>
      <c r="H2994" s="269" t="s">
        <v>1621</v>
      </c>
    </row>
    <row r="2995" spans="1:8" x14ac:dyDescent="0.25">
      <c r="A2995" s="273" t="s">
        <v>8120</v>
      </c>
      <c r="B2995" s="272" t="s">
        <v>5347</v>
      </c>
      <c r="C2995" s="272" t="s">
        <v>8121</v>
      </c>
      <c r="D2995" s="272" t="s">
        <v>5149</v>
      </c>
      <c r="E2995" s="269" t="s">
        <v>1815</v>
      </c>
      <c r="F2995" s="269" t="s">
        <v>1393</v>
      </c>
      <c r="G2995" s="269" t="s">
        <v>1649</v>
      </c>
      <c r="H2995" s="269" t="s">
        <v>1621</v>
      </c>
    </row>
    <row r="2996" spans="1:8" x14ac:dyDescent="0.25">
      <c r="A2996" s="272" t="s">
        <v>8122</v>
      </c>
      <c r="B2996" s="272" t="s">
        <v>5358</v>
      </c>
      <c r="C2996" s="272" t="s">
        <v>8123</v>
      </c>
      <c r="D2996" s="272" t="s">
        <v>5153</v>
      </c>
      <c r="E2996" s="269" t="s">
        <v>7873</v>
      </c>
      <c r="F2996" s="269" t="s">
        <v>1698</v>
      </c>
      <c r="G2996" s="269" t="s">
        <v>1709</v>
      </c>
      <c r="H2996" s="269" t="s">
        <v>1700</v>
      </c>
    </row>
    <row r="2997" spans="1:8" x14ac:dyDescent="0.25">
      <c r="A2997" s="272" t="s">
        <v>8124</v>
      </c>
      <c r="B2997" s="272" t="s">
        <v>5361</v>
      </c>
      <c r="C2997" s="272" t="s">
        <v>8125</v>
      </c>
      <c r="D2997" s="272" t="s">
        <v>5153</v>
      </c>
      <c r="E2997" s="269" t="s">
        <v>1741</v>
      </c>
      <c r="F2997" s="269" t="s">
        <v>1698</v>
      </c>
      <c r="G2997" s="269" t="s">
        <v>1699</v>
      </c>
      <c r="H2997" s="269" t="s">
        <v>1700</v>
      </c>
    </row>
    <row r="2998" spans="1:8" x14ac:dyDescent="0.25">
      <c r="A2998" s="272" t="s">
        <v>8126</v>
      </c>
      <c r="B2998" s="272" t="s">
        <v>5358</v>
      </c>
      <c r="C2998" s="272" t="s">
        <v>8127</v>
      </c>
      <c r="D2998" s="272" t="s">
        <v>5153</v>
      </c>
      <c r="E2998" s="269" t="s">
        <v>4639</v>
      </c>
      <c r="F2998" s="269" t="s">
        <v>1698</v>
      </c>
      <c r="G2998" s="269" t="s">
        <v>1709</v>
      </c>
      <c r="H2998" s="269" t="s">
        <v>1700</v>
      </c>
    </row>
    <row r="2999" spans="1:8" x14ac:dyDescent="0.25">
      <c r="A2999" s="272" t="s">
        <v>8128</v>
      </c>
      <c r="B2999" s="272" t="s">
        <v>5358</v>
      </c>
      <c r="C2999" s="272" t="s">
        <v>8129</v>
      </c>
      <c r="D2999" s="272" t="s">
        <v>5153</v>
      </c>
      <c r="E2999" s="269" t="s">
        <v>7873</v>
      </c>
      <c r="F2999" s="269" t="s">
        <v>1698</v>
      </c>
      <c r="G2999" s="269" t="s">
        <v>1709</v>
      </c>
      <c r="H2999" s="269" t="s">
        <v>1700</v>
      </c>
    </row>
    <row r="3000" spans="1:8" x14ac:dyDescent="0.25">
      <c r="A3000" s="272" t="s">
        <v>8130</v>
      </c>
      <c r="B3000" s="272" t="s">
        <v>5361</v>
      </c>
      <c r="C3000" s="272" t="s">
        <v>8131</v>
      </c>
      <c r="D3000" s="272" t="s">
        <v>5153</v>
      </c>
      <c r="E3000" s="269" t="s">
        <v>1843</v>
      </c>
      <c r="F3000" s="269" t="s">
        <v>1698</v>
      </c>
      <c r="G3000" s="269" t="s">
        <v>1709</v>
      </c>
      <c r="H3000" s="269" t="s">
        <v>1700</v>
      </c>
    </row>
    <row r="3001" spans="1:8" x14ac:dyDescent="0.25">
      <c r="A3001" s="273" t="s">
        <v>8132</v>
      </c>
      <c r="B3001" s="272" t="s">
        <v>5356</v>
      </c>
      <c r="C3001" s="272" t="s">
        <v>8133</v>
      </c>
      <c r="D3001" s="272" t="s">
        <v>5149</v>
      </c>
      <c r="E3001" s="269" t="s">
        <v>1721</v>
      </c>
      <c r="F3001" s="269" t="s">
        <v>1393</v>
      </c>
      <c r="G3001" s="269" t="s">
        <v>1649</v>
      </c>
      <c r="H3001" s="269" t="s">
        <v>1621</v>
      </c>
    </row>
    <row r="3002" spans="1:8" x14ac:dyDescent="0.25">
      <c r="A3002" s="273" t="s">
        <v>8134</v>
      </c>
      <c r="B3002" s="272" t="s">
        <v>5356</v>
      </c>
      <c r="C3002" s="272" t="s">
        <v>8135</v>
      </c>
      <c r="D3002" s="272" t="s">
        <v>5149</v>
      </c>
      <c r="E3002" s="269" t="s">
        <v>1801</v>
      </c>
      <c r="F3002" s="269" t="s">
        <v>1393</v>
      </c>
      <c r="G3002" s="269" t="s">
        <v>1630</v>
      </c>
      <c r="H3002" s="269" t="s">
        <v>1621</v>
      </c>
    </row>
    <row r="3003" spans="1:8" x14ac:dyDescent="0.25">
      <c r="A3003" s="273" t="s">
        <v>8136</v>
      </c>
      <c r="B3003" s="272" t="s">
        <v>5356</v>
      </c>
      <c r="C3003" s="272" t="s">
        <v>8137</v>
      </c>
      <c r="D3003" s="272" t="s">
        <v>5149</v>
      </c>
      <c r="E3003" s="269" t="s">
        <v>2222</v>
      </c>
      <c r="F3003" s="269" t="s">
        <v>1393</v>
      </c>
      <c r="G3003" s="269" t="s">
        <v>1678</v>
      </c>
      <c r="H3003" s="269" t="s">
        <v>1621</v>
      </c>
    </row>
    <row r="3004" spans="1:8" x14ac:dyDescent="0.25">
      <c r="A3004" s="272" t="s">
        <v>8138</v>
      </c>
      <c r="B3004" s="272" t="s">
        <v>5361</v>
      </c>
      <c r="C3004" s="272" t="s">
        <v>8139</v>
      </c>
      <c r="D3004" s="272" t="s">
        <v>5153</v>
      </c>
      <c r="E3004" s="269" t="s">
        <v>1853</v>
      </c>
      <c r="F3004" s="269" t="s">
        <v>1698</v>
      </c>
      <c r="G3004" s="269" t="s">
        <v>1699</v>
      </c>
      <c r="H3004" s="269" t="s">
        <v>1700</v>
      </c>
    </row>
    <row r="3005" spans="1:8" x14ac:dyDescent="0.25">
      <c r="A3005" s="272" t="s">
        <v>8140</v>
      </c>
      <c r="B3005" s="272" t="s">
        <v>5361</v>
      </c>
      <c r="C3005" s="272" t="s">
        <v>8141</v>
      </c>
      <c r="D3005" s="272" t="s">
        <v>5153</v>
      </c>
      <c r="E3005" s="269" t="s">
        <v>1929</v>
      </c>
      <c r="F3005" s="269" t="s">
        <v>1698</v>
      </c>
      <c r="G3005" s="269" t="s">
        <v>1699</v>
      </c>
      <c r="H3005" s="269" t="s">
        <v>1700</v>
      </c>
    </row>
    <row r="3006" spans="1:8" x14ac:dyDescent="0.25">
      <c r="A3006" s="272" t="s">
        <v>8142</v>
      </c>
      <c r="B3006" s="272" t="s">
        <v>5361</v>
      </c>
      <c r="C3006" s="272" t="s">
        <v>8143</v>
      </c>
      <c r="D3006" s="272" t="s">
        <v>5153</v>
      </c>
      <c r="E3006" s="269" t="s">
        <v>1979</v>
      </c>
      <c r="F3006" s="269" t="s">
        <v>1698</v>
      </c>
      <c r="G3006" s="269" t="s">
        <v>1709</v>
      </c>
      <c r="H3006" s="269" t="s">
        <v>1700</v>
      </c>
    </row>
    <row r="3007" spans="1:8" x14ac:dyDescent="0.25">
      <c r="A3007" s="272" t="s">
        <v>8144</v>
      </c>
      <c r="B3007" s="272" t="s">
        <v>5361</v>
      </c>
      <c r="C3007" s="272" t="s">
        <v>8145</v>
      </c>
      <c r="D3007" s="272" t="s">
        <v>5153</v>
      </c>
      <c r="E3007" s="269" t="s">
        <v>1979</v>
      </c>
      <c r="F3007" s="269" t="s">
        <v>1698</v>
      </c>
      <c r="G3007" s="269" t="s">
        <v>1709</v>
      </c>
      <c r="H3007" s="269" t="s">
        <v>1700</v>
      </c>
    </row>
    <row r="3008" spans="1:8" x14ac:dyDescent="0.25">
      <c r="A3008" s="273" t="s">
        <v>8146</v>
      </c>
      <c r="B3008" s="272" t="s">
        <v>5356</v>
      </c>
      <c r="C3008" s="272" t="s">
        <v>8147</v>
      </c>
      <c r="D3008" s="272" t="s">
        <v>5149</v>
      </c>
      <c r="E3008" s="269" t="s">
        <v>1724</v>
      </c>
      <c r="F3008" s="269" t="s">
        <v>1393</v>
      </c>
      <c r="G3008" s="269" t="s">
        <v>1630</v>
      </c>
      <c r="H3008" s="269" t="s">
        <v>1621</v>
      </c>
    </row>
    <row r="3009" spans="1:8" x14ac:dyDescent="0.25">
      <c r="A3009" s="273" t="s">
        <v>8148</v>
      </c>
      <c r="B3009" s="272" t="s">
        <v>5356</v>
      </c>
      <c r="C3009" s="272" t="s">
        <v>8149</v>
      </c>
      <c r="D3009" s="272" t="s">
        <v>5149</v>
      </c>
      <c r="E3009" s="269" t="s">
        <v>1689</v>
      </c>
      <c r="F3009" s="269" t="s">
        <v>1393</v>
      </c>
      <c r="G3009" s="269" t="s">
        <v>1649</v>
      </c>
      <c r="H3009" s="269" t="s">
        <v>1621</v>
      </c>
    </row>
    <row r="3010" spans="1:8" x14ac:dyDescent="0.25">
      <c r="A3010" s="273" t="s">
        <v>8150</v>
      </c>
      <c r="B3010" s="272" t="s">
        <v>5356</v>
      </c>
      <c r="C3010" s="272" t="s">
        <v>8151</v>
      </c>
      <c r="D3010" s="272" t="s">
        <v>5149</v>
      </c>
      <c r="E3010" s="269" t="s">
        <v>1681</v>
      </c>
      <c r="F3010" s="269" t="s">
        <v>1393</v>
      </c>
      <c r="G3010" s="269" t="s">
        <v>1620</v>
      </c>
      <c r="H3010" s="269" t="s">
        <v>1621</v>
      </c>
    </row>
    <row r="3011" spans="1:8" x14ac:dyDescent="0.25">
      <c r="A3011" s="272" t="s">
        <v>8152</v>
      </c>
      <c r="B3011" s="272" t="s">
        <v>5358</v>
      </c>
      <c r="C3011" s="272" t="s">
        <v>8153</v>
      </c>
      <c r="D3011" s="272" t="s">
        <v>5153</v>
      </c>
      <c r="E3011" s="269" t="s">
        <v>6923</v>
      </c>
      <c r="F3011" s="269" t="s">
        <v>1698</v>
      </c>
      <c r="G3011" s="269" t="s">
        <v>1709</v>
      </c>
      <c r="H3011" s="269" t="s">
        <v>1700</v>
      </c>
    </row>
    <row r="3012" spans="1:8" x14ac:dyDescent="0.25">
      <c r="A3012" s="273" t="s">
        <v>8154</v>
      </c>
      <c r="B3012" s="272" t="s">
        <v>5356</v>
      </c>
      <c r="C3012" s="272" t="s">
        <v>8155</v>
      </c>
      <c r="D3012" s="272" t="s">
        <v>5149</v>
      </c>
      <c r="E3012" s="269" t="s">
        <v>1677</v>
      </c>
      <c r="F3012" s="269" t="s">
        <v>1393</v>
      </c>
      <c r="G3012" s="269" t="s">
        <v>1678</v>
      </c>
      <c r="H3012" s="269" t="s">
        <v>1621</v>
      </c>
    </row>
    <row r="3013" spans="1:8" x14ac:dyDescent="0.25">
      <c r="A3013" s="272" t="s">
        <v>8156</v>
      </c>
      <c r="B3013" s="272" t="s">
        <v>5361</v>
      </c>
      <c r="C3013" s="272" t="s">
        <v>8157</v>
      </c>
      <c r="D3013" s="272" t="s">
        <v>5153</v>
      </c>
      <c r="E3013" s="269" t="s">
        <v>1979</v>
      </c>
      <c r="F3013" s="269" t="s">
        <v>1698</v>
      </c>
      <c r="G3013" s="269" t="s">
        <v>1709</v>
      </c>
      <c r="H3013" s="269" t="s">
        <v>1700</v>
      </c>
    </row>
    <row r="3014" spans="1:8" x14ac:dyDescent="0.25">
      <c r="A3014" s="272" t="s">
        <v>8158</v>
      </c>
      <c r="B3014" s="272" t="s">
        <v>5361</v>
      </c>
      <c r="C3014" s="272" t="s">
        <v>8159</v>
      </c>
      <c r="D3014" s="272" t="s">
        <v>5153</v>
      </c>
      <c r="E3014" s="269" t="s">
        <v>1843</v>
      </c>
      <c r="F3014" s="269" t="s">
        <v>1698</v>
      </c>
      <c r="G3014" s="269" t="s">
        <v>1709</v>
      </c>
      <c r="H3014" s="269" t="s">
        <v>1700</v>
      </c>
    </row>
    <row r="3015" spans="1:8" x14ac:dyDescent="0.25">
      <c r="A3015" s="273" t="s">
        <v>8160</v>
      </c>
      <c r="B3015" s="272" t="s">
        <v>5356</v>
      </c>
      <c r="C3015" s="272" t="s">
        <v>8161</v>
      </c>
      <c r="D3015" s="272" t="s">
        <v>5149</v>
      </c>
      <c r="E3015" s="269" t="s">
        <v>2222</v>
      </c>
      <c r="F3015" s="269" t="s">
        <v>1393</v>
      </c>
      <c r="G3015" s="269" t="s">
        <v>1678</v>
      </c>
      <c r="H3015" s="269" t="s">
        <v>1621</v>
      </c>
    </row>
    <row r="3016" spans="1:8" x14ac:dyDescent="0.25">
      <c r="A3016" s="272" t="s">
        <v>8162</v>
      </c>
      <c r="B3016" s="272" t="s">
        <v>5361</v>
      </c>
      <c r="C3016" s="272" t="s">
        <v>8163</v>
      </c>
      <c r="D3016" s="272" t="s">
        <v>5153</v>
      </c>
      <c r="E3016" s="269" t="s">
        <v>1929</v>
      </c>
      <c r="F3016" s="269" t="s">
        <v>1698</v>
      </c>
      <c r="G3016" s="269" t="s">
        <v>1699</v>
      </c>
      <c r="H3016" s="269" t="s">
        <v>1700</v>
      </c>
    </row>
    <row r="3017" spans="1:8" x14ac:dyDescent="0.25">
      <c r="A3017" s="272" t="s">
        <v>8164</v>
      </c>
      <c r="B3017" s="272" t="s">
        <v>5361</v>
      </c>
      <c r="C3017" s="272" t="s">
        <v>8165</v>
      </c>
      <c r="D3017" s="272" t="s">
        <v>5153</v>
      </c>
      <c r="E3017" s="269" t="s">
        <v>1983</v>
      </c>
      <c r="F3017" s="269" t="s">
        <v>1698</v>
      </c>
      <c r="G3017" s="269" t="s">
        <v>1709</v>
      </c>
      <c r="H3017" s="269" t="s">
        <v>1700</v>
      </c>
    </row>
    <row r="3018" spans="1:8" x14ac:dyDescent="0.25">
      <c r="A3018" s="273" t="s">
        <v>8166</v>
      </c>
      <c r="B3018" s="272" t="s">
        <v>5356</v>
      </c>
      <c r="C3018" s="272" t="s">
        <v>8167</v>
      </c>
      <c r="D3018" s="272" t="s">
        <v>5149</v>
      </c>
      <c r="E3018" s="269" t="s">
        <v>2206</v>
      </c>
      <c r="F3018" s="269" t="s">
        <v>1393</v>
      </c>
      <c r="G3018" s="269" t="s">
        <v>1678</v>
      </c>
      <c r="H3018" s="269" t="s">
        <v>1621</v>
      </c>
    </row>
    <row r="3019" spans="1:8" x14ac:dyDescent="0.25">
      <c r="A3019" s="273" t="s">
        <v>8168</v>
      </c>
      <c r="B3019" s="272" t="s">
        <v>5350</v>
      </c>
      <c r="C3019" s="272" t="s">
        <v>8169</v>
      </c>
      <c r="D3019" s="272" t="s">
        <v>5149</v>
      </c>
      <c r="E3019" s="269" t="s">
        <v>1724</v>
      </c>
      <c r="F3019" s="269" t="s">
        <v>1393</v>
      </c>
      <c r="G3019" s="269" t="s">
        <v>1630</v>
      </c>
      <c r="H3019" s="269" t="s">
        <v>1621</v>
      </c>
    </row>
    <row r="3020" spans="1:8" x14ac:dyDescent="0.25">
      <c r="A3020" s="272" t="s">
        <v>8170</v>
      </c>
      <c r="B3020" s="272" t="s">
        <v>5361</v>
      </c>
      <c r="C3020" s="272" t="s">
        <v>8171</v>
      </c>
      <c r="D3020" s="272" t="s">
        <v>5153</v>
      </c>
      <c r="E3020" s="269" t="s">
        <v>1979</v>
      </c>
      <c r="F3020" s="269" t="s">
        <v>1698</v>
      </c>
      <c r="G3020" s="269" t="s">
        <v>1709</v>
      </c>
      <c r="H3020" s="269" t="s">
        <v>1700</v>
      </c>
    </row>
    <row r="3021" spans="1:8" x14ac:dyDescent="0.25">
      <c r="A3021" s="273" t="s">
        <v>8172</v>
      </c>
      <c r="B3021" s="272" t="s">
        <v>5356</v>
      </c>
      <c r="C3021" s="272" t="s">
        <v>1398</v>
      </c>
      <c r="D3021" s="272" t="s">
        <v>5149</v>
      </c>
      <c r="E3021" s="269" t="s">
        <v>1724</v>
      </c>
      <c r="F3021" s="269" t="s">
        <v>1393</v>
      </c>
      <c r="G3021" s="269" t="s">
        <v>1630</v>
      </c>
      <c r="H3021" s="269" t="s">
        <v>1621</v>
      </c>
    </row>
    <row r="3022" spans="1:8" x14ac:dyDescent="0.25">
      <c r="A3022" s="272" t="s">
        <v>8173</v>
      </c>
      <c r="B3022" s="272" t="s">
        <v>5358</v>
      </c>
      <c r="C3022" s="272" t="s">
        <v>8174</v>
      </c>
      <c r="D3022" s="272" t="s">
        <v>5153</v>
      </c>
      <c r="E3022" s="269" t="s">
        <v>1843</v>
      </c>
      <c r="F3022" s="269" t="s">
        <v>1698</v>
      </c>
      <c r="G3022" s="269" t="s">
        <v>1709</v>
      </c>
      <c r="H3022" s="269" t="s">
        <v>1700</v>
      </c>
    </row>
    <row r="3023" spans="1:8" x14ac:dyDescent="0.25">
      <c r="A3023" s="273" t="s">
        <v>8175</v>
      </c>
      <c r="B3023" s="272" t="s">
        <v>5356</v>
      </c>
      <c r="C3023" s="272" t="s">
        <v>8176</v>
      </c>
      <c r="D3023" s="272" t="s">
        <v>5149</v>
      </c>
      <c r="E3023" s="269" t="s">
        <v>1648</v>
      </c>
      <c r="F3023" s="269" t="s">
        <v>1393</v>
      </c>
      <c r="G3023" s="269" t="s">
        <v>1649</v>
      </c>
      <c r="H3023" s="269" t="s">
        <v>1621</v>
      </c>
    </row>
    <row r="3024" spans="1:8" x14ac:dyDescent="0.25">
      <c r="A3024" s="273" t="s">
        <v>8177</v>
      </c>
      <c r="B3024" s="272" t="s">
        <v>5356</v>
      </c>
      <c r="C3024" s="272" t="s">
        <v>8178</v>
      </c>
      <c r="D3024" s="272" t="s">
        <v>5149</v>
      </c>
      <c r="E3024" s="269" t="s">
        <v>2292</v>
      </c>
      <c r="F3024" s="269" t="s">
        <v>1393</v>
      </c>
      <c r="G3024" s="269" t="s">
        <v>1678</v>
      </c>
      <c r="H3024" s="269" t="s">
        <v>1621</v>
      </c>
    </row>
    <row r="3025" spans="1:8" x14ac:dyDescent="0.25">
      <c r="A3025" s="272" t="s">
        <v>8179</v>
      </c>
      <c r="B3025" s="272" t="s">
        <v>5361</v>
      </c>
      <c r="C3025" s="272" t="s">
        <v>8180</v>
      </c>
      <c r="D3025" s="272" t="s">
        <v>5153</v>
      </c>
      <c r="E3025" s="269" t="s">
        <v>1843</v>
      </c>
      <c r="F3025" s="269" t="s">
        <v>1698</v>
      </c>
      <c r="G3025" s="269" t="s">
        <v>1709</v>
      </c>
      <c r="H3025" s="269" t="s">
        <v>1700</v>
      </c>
    </row>
    <row r="3026" spans="1:8" x14ac:dyDescent="0.25">
      <c r="A3026" s="272" t="s">
        <v>8181</v>
      </c>
      <c r="B3026" s="272" t="s">
        <v>5361</v>
      </c>
      <c r="C3026" s="272" t="s">
        <v>8182</v>
      </c>
      <c r="D3026" s="272" t="s">
        <v>5153</v>
      </c>
      <c r="E3026" s="269" t="s">
        <v>1697</v>
      </c>
      <c r="F3026" s="269" t="s">
        <v>1698</v>
      </c>
      <c r="G3026" s="269" t="s">
        <v>1699</v>
      </c>
      <c r="H3026" s="269" t="s">
        <v>1700</v>
      </c>
    </row>
    <row r="3027" spans="1:8" x14ac:dyDescent="0.25">
      <c r="A3027" s="272" t="s">
        <v>8183</v>
      </c>
      <c r="B3027" s="272" t="s">
        <v>5361</v>
      </c>
      <c r="C3027" s="272" t="s">
        <v>8184</v>
      </c>
      <c r="D3027" s="272" t="s">
        <v>5153</v>
      </c>
      <c r="E3027" s="269" t="s">
        <v>1877</v>
      </c>
      <c r="F3027" s="269" t="s">
        <v>1698</v>
      </c>
      <c r="G3027" s="269" t="s">
        <v>1709</v>
      </c>
      <c r="H3027" s="269" t="s">
        <v>1700</v>
      </c>
    </row>
    <row r="3028" spans="1:8" x14ac:dyDescent="0.25">
      <c r="A3028" s="272" t="s">
        <v>8185</v>
      </c>
      <c r="B3028" s="272" t="s">
        <v>5361</v>
      </c>
      <c r="C3028" s="272" t="s">
        <v>8186</v>
      </c>
      <c r="D3028" s="272" t="s">
        <v>5153</v>
      </c>
      <c r="E3028" s="269" t="s">
        <v>1929</v>
      </c>
      <c r="F3028" s="269" t="s">
        <v>1698</v>
      </c>
      <c r="G3028" s="269" t="s">
        <v>1699</v>
      </c>
      <c r="H3028" s="269" t="s">
        <v>1700</v>
      </c>
    </row>
    <row r="3029" spans="1:8" x14ac:dyDescent="0.25">
      <c r="A3029" s="272" t="s">
        <v>8187</v>
      </c>
      <c r="B3029" s="272" t="s">
        <v>5361</v>
      </c>
      <c r="C3029" s="272" t="s">
        <v>8188</v>
      </c>
      <c r="D3029" s="272" t="s">
        <v>5153</v>
      </c>
      <c r="E3029" s="269" t="s">
        <v>1864</v>
      </c>
      <c r="F3029" s="269" t="s">
        <v>1698</v>
      </c>
      <c r="G3029" s="269" t="s">
        <v>1699</v>
      </c>
      <c r="H3029" s="269" t="s">
        <v>1700</v>
      </c>
    </row>
    <row r="3030" spans="1:8" x14ac:dyDescent="0.25">
      <c r="A3030" s="272" t="s">
        <v>8189</v>
      </c>
      <c r="B3030" s="272" t="s">
        <v>5361</v>
      </c>
      <c r="C3030" s="272" t="s">
        <v>8190</v>
      </c>
      <c r="D3030" s="272" t="s">
        <v>5153</v>
      </c>
      <c r="E3030" s="269" t="s">
        <v>1983</v>
      </c>
      <c r="F3030" s="269" t="s">
        <v>1698</v>
      </c>
      <c r="G3030" s="269" t="s">
        <v>1709</v>
      </c>
      <c r="H3030" s="269" t="s">
        <v>1700</v>
      </c>
    </row>
    <row r="3031" spans="1:8" x14ac:dyDescent="0.25">
      <c r="A3031" s="273" t="s">
        <v>8191</v>
      </c>
      <c r="B3031" s="272" t="s">
        <v>5356</v>
      </c>
      <c r="C3031" s="272" t="s">
        <v>8192</v>
      </c>
      <c r="D3031" s="272" t="s">
        <v>5149</v>
      </c>
      <c r="E3031" s="269" t="s">
        <v>2129</v>
      </c>
      <c r="F3031" s="269" t="s">
        <v>1393</v>
      </c>
      <c r="G3031" s="269" t="s">
        <v>1649</v>
      </c>
      <c r="H3031" s="269" t="s">
        <v>1621</v>
      </c>
    </row>
    <row r="3032" spans="1:8" x14ac:dyDescent="0.25">
      <c r="A3032" s="273" t="s">
        <v>8193</v>
      </c>
      <c r="B3032" s="272" t="s">
        <v>5356</v>
      </c>
      <c r="C3032" s="272" t="s">
        <v>8194</v>
      </c>
      <c r="D3032" s="272" t="s">
        <v>5149</v>
      </c>
      <c r="E3032" s="269" t="s">
        <v>1721</v>
      </c>
      <c r="F3032" s="269" t="s">
        <v>1393</v>
      </c>
      <c r="G3032" s="269" t="s">
        <v>1649</v>
      </c>
      <c r="H3032" s="269" t="s">
        <v>1621</v>
      </c>
    </row>
    <row r="3033" spans="1:8" x14ac:dyDescent="0.25">
      <c r="A3033" s="272" t="s">
        <v>8195</v>
      </c>
      <c r="B3033" s="272" t="s">
        <v>5358</v>
      </c>
      <c r="C3033" s="272" t="s">
        <v>8196</v>
      </c>
      <c r="D3033" s="272" t="s">
        <v>5153</v>
      </c>
      <c r="E3033" s="269" t="s">
        <v>4639</v>
      </c>
      <c r="F3033" s="269" t="s">
        <v>1698</v>
      </c>
      <c r="G3033" s="269" t="s">
        <v>1709</v>
      </c>
      <c r="H3033" s="269" t="s">
        <v>1700</v>
      </c>
    </row>
    <row r="3034" spans="1:8" x14ac:dyDescent="0.25">
      <c r="A3034" s="273" t="s">
        <v>8197</v>
      </c>
      <c r="B3034" s="272" t="s">
        <v>5347</v>
      </c>
      <c r="C3034" s="272" t="s">
        <v>8198</v>
      </c>
      <c r="D3034" s="272" t="s">
        <v>5149</v>
      </c>
      <c r="E3034" s="269" t="s">
        <v>1815</v>
      </c>
      <c r="F3034" s="269" t="s">
        <v>1393</v>
      </c>
      <c r="G3034" s="269" t="s">
        <v>1649</v>
      </c>
      <c r="H3034" s="269" t="s">
        <v>1621</v>
      </c>
    </row>
    <row r="3035" spans="1:8" x14ac:dyDescent="0.25">
      <c r="A3035" s="272" t="s">
        <v>8199</v>
      </c>
      <c r="B3035" s="272" t="s">
        <v>5361</v>
      </c>
      <c r="C3035" s="272" t="s">
        <v>8200</v>
      </c>
      <c r="D3035" s="272" t="s">
        <v>5153</v>
      </c>
      <c r="E3035" s="269" t="s">
        <v>1843</v>
      </c>
      <c r="F3035" s="269" t="s">
        <v>1698</v>
      </c>
      <c r="G3035" s="269" t="s">
        <v>1709</v>
      </c>
      <c r="H3035" s="269" t="s">
        <v>1700</v>
      </c>
    </row>
    <row r="3036" spans="1:8" x14ac:dyDescent="0.25">
      <c r="A3036" s="272" t="s">
        <v>8201</v>
      </c>
      <c r="B3036" s="272" t="s">
        <v>5361</v>
      </c>
      <c r="C3036" s="272" t="s">
        <v>8202</v>
      </c>
      <c r="D3036" s="272" t="s">
        <v>5153</v>
      </c>
      <c r="E3036" s="269" t="s">
        <v>1843</v>
      </c>
      <c r="F3036" s="269" t="s">
        <v>1698</v>
      </c>
      <c r="G3036" s="269" t="s">
        <v>1709</v>
      </c>
      <c r="H3036" s="269" t="s">
        <v>1700</v>
      </c>
    </row>
    <row r="3037" spans="1:8" x14ac:dyDescent="0.25">
      <c r="A3037" s="272" t="s">
        <v>8203</v>
      </c>
      <c r="B3037" s="272" t="s">
        <v>5361</v>
      </c>
      <c r="C3037" s="272" t="s">
        <v>8204</v>
      </c>
      <c r="D3037" s="272" t="s">
        <v>5153</v>
      </c>
      <c r="E3037" s="269" t="s">
        <v>1983</v>
      </c>
      <c r="F3037" s="269" t="s">
        <v>1698</v>
      </c>
      <c r="G3037" s="269" t="s">
        <v>1709</v>
      </c>
      <c r="H3037" s="269" t="s">
        <v>1700</v>
      </c>
    </row>
    <row r="3038" spans="1:8" x14ac:dyDescent="0.25">
      <c r="A3038" s="272" t="s">
        <v>8205</v>
      </c>
      <c r="B3038" s="272" t="s">
        <v>5361</v>
      </c>
      <c r="C3038" s="272" t="s">
        <v>8206</v>
      </c>
      <c r="D3038" s="272" t="s">
        <v>7003</v>
      </c>
      <c r="E3038" s="269" t="s">
        <v>4799</v>
      </c>
      <c r="F3038" s="269" t="s">
        <v>1698</v>
      </c>
      <c r="G3038" s="269" t="s">
        <v>1699</v>
      </c>
      <c r="H3038" s="269" t="s">
        <v>1700</v>
      </c>
    </row>
    <row r="3039" spans="1:8" x14ac:dyDescent="0.25">
      <c r="A3039" s="272" t="s">
        <v>8207</v>
      </c>
      <c r="B3039" s="272" t="s">
        <v>5361</v>
      </c>
      <c r="C3039" s="272" t="s">
        <v>8208</v>
      </c>
      <c r="D3039" s="272" t="s">
        <v>5153</v>
      </c>
      <c r="E3039" s="269" t="s">
        <v>1979</v>
      </c>
      <c r="F3039" s="269" t="s">
        <v>1698</v>
      </c>
      <c r="G3039" s="269" t="s">
        <v>1709</v>
      </c>
      <c r="H3039" s="269" t="s">
        <v>1700</v>
      </c>
    </row>
    <row r="3040" spans="1:8" x14ac:dyDescent="0.25">
      <c r="A3040" s="272" t="s">
        <v>8209</v>
      </c>
      <c r="B3040" s="272" t="s">
        <v>5361</v>
      </c>
      <c r="C3040" s="272" t="s">
        <v>8210</v>
      </c>
      <c r="D3040" s="272" t="s">
        <v>5153</v>
      </c>
      <c r="E3040" s="269" t="s">
        <v>1983</v>
      </c>
      <c r="F3040" s="269" t="s">
        <v>1698</v>
      </c>
      <c r="G3040" s="269" t="s">
        <v>1709</v>
      </c>
      <c r="H3040" s="269" t="s">
        <v>1700</v>
      </c>
    </row>
    <row r="3041" spans="1:8" x14ac:dyDescent="0.25">
      <c r="A3041" s="273" t="s">
        <v>8211</v>
      </c>
      <c r="B3041" s="272" t="s">
        <v>5347</v>
      </c>
      <c r="C3041" s="272" t="s">
        <v>8212</v>
      </c>
      <c r="D3041" s="272" t="s">
        <v>5149</v>
      </c>
      <c r="E3041" s="269" t="s">
        <v>1815</v>
      </c>
      <c r="F3041" s="269" t="s">
        <v>1393</v>
      </c>
      <c r="G3041" s="269" t="s">
        <v>1649</v>
      </c>
      <c r="H3041" s="269" t="s">
        <v>1621</v>
      </c>
    </row>
    <row r="3042" spans="1:8" x14ac:dyDescent="0.25">
      <c r="A3042" s="273" t="s">
        <v>8213</v>
      </c>
      <c r="B3042" s="272" t="s">
        <v>5356</v>
      </c>
      <c r="C3042" s="272" t="s">
        <v>8214</v>
      </c>
      <c r="D3042" s="272" t="s">
        <v>5149</v>
      </c>
      <c r="E3042" s="269" t="s">
        <v>1801</v>
      </c>
      <c r="F3042" s="269" t="s">
        <v>1393</v>
      </c>
      <c r="G3042" s="269" t="s">
        <v>1630</v>
      </c>
      <c r="H3042" s="269" t="s">
        <v>1621</v>
      </c>
    </row>
    <row r="3043" spans="1:8" x14ac:dyDescent="0.25">
      <c r="A3043" s="273" t="s">
        <v>8215</v>
      </c>
      <c r="B3043" s="272" t="s">
        <v>5347</v>
      </c>
      <c r="C3043" s="272" t="s">
        <v>8216</v>
      </c>
      <c r="D3043" s="272" t="s">
        <v>5149</v>
      </c>
      <c r="E3043" s="269" t="s">
        <v>1815</v>
      </c>
      <c r="F3043" s="269" t="s">
        <v>1393</v>
      </c>
      <c r="G3043" s="269" t="s">
        <v>1649</v>
      </c>
      <c r="H3043" s="269" t="s">
        <v>1621</v>
      </c>
    </row>
    <row r="3044" spans="1:8" x14ac:dyDescent="0.25">
      <c r="A3044" s="272" t="s">
        <v>8217</v>
      </c>
      <c r="B3044" s="272" t="s">
        <v>5361</v>
      </c>
      <c r="C3044" s="272" t="s">
        <v>8218</v>
      </c>
      <c r="D3044" s="272" t="s">
        <v>5153</v>
      </c>
      <c r="E3044" s="269" t="s">
        <v>1877</v>
      </c>
      <c r="F3044" s="269" t="s">
        <v>1698</v>
      </c>
      <c r="G3044" s="269" t="s">
        <v>1709</v>
      </c>
      <c r="H3044" s="269" t="s">
        <v>1700</v>
      </c>
    </row>
    <row r="3045" spans="1:8" x14ac:dyDescent="0.25">
      <c r="A3045" s="272" t="s">
        <v>8219</v>
      </c>
      <c r="B3045" s="272" t="s">
        <v>5361</v>
      </c>
      <c r="C3045" s="272" t="s">
        <v>8220</v>
      </c>
      <c r="D3045" s="272" t="s">
        <v>5153</v>
      </c>
      <c r="E3045" s="269" t="s">
        <v>1697</v>
      </c>
      <c r="F3045" s="269" t="s">
        <v>1698</v>
      </c>
      <c r="G3045" s="269" t="s">
        <v>1699</v>
      </c>
      <c r="H3045" s="269" t="s">
        <v>1700</v>
      </c>
    </row>
    <row r="3046" spans="1:8" x14ac:dyDescent="0.25">
      <c r="A3046" s="272" t="s">
        <v>8221</v>
      </c>
      <c r="B3046" s="272" t="s">
        <v>5361</v>
      </c>
      <c r="C3046" s="272" t="s">
        <v>8222</v>
      </c>
      <c r="D3046" s="272" t="s">
        <v>5153</v>
      </c>
      <c r="E3046" s="269" t="s">
        <v>7306</v>
      </c>
      <c r="F3046" s="269" t="s">
        <v>1698</v>
      </c>
      <c r="G3046" s="269" t="s">
        <v>1709</v>
      </c>
      <c r="H3046" s="269" t="s">
        <v>1700</v>
      </c>
    </row>
    <row r="3047" spans="1:8" x14ac:dyDescent="0.25">
      <c r="A3047" s="272" t="s">
        <v>8223</v>
      </c>
      <c r="B3047" s="272" t="s">
        <v>5361</v>
      </c>
      <c r="C3047" s="272" t="s">
        <v>8224</v>
      </c>
      <c r="D3047" s="272" t="s">
        <v>5153</v>
      </c>
      <c r="E3047" s="269" t="s">
        <v>1969</v>
      </c>
      <c r="F3047" s="269" t="s">
        <v>1698</v>
      </c>
      <c r="G3047" s="269" t="s">
        <v>1709</v>
      </c>
      <c r="H3047" s="269" t="s">
        <v>1700</v>
      </c>
    </row>
    <row r="3048" spans="1:8" x14ac:dyDescent="0.25">
      <c r="A3048" s="273" t="s">
        <v>8225</v>
      </c>
      <c r="B3048" s="272" t="s">
        <v>5356</v>
      </c>
      <c r="C3048" s="272" t="s">
        <v>8226</v>
      </c>
      <c r="D3048" s="272" t="s">
        <v>5149</v>
      </c>
      <c r="E3048" s="269" t="s">
        <v>1689</v>
      </c>
      <c r="F3048" s="269" t="s">
        <v>1393</v>
      </c>
      <c r="G3048" s="269" t="s">
        <v>1649</v>
      </c>
      <c r="H3048" s="269" t="s">
        <v>1621</v>
      </c>
    </row>
    <row r="3049" spans="1:8" x14ac:dyDescent="0.25">
      <c r="A3049" s="272" t="s">
        <v>8227</v>
      </c>
      <c r="B3049" s="272" t="s">
        <v>5361</v>
      </c>
      <c r="C3049" s="272" t="s">
        <v>8228</v>
      </c>
      <c r="D3049" s="272" t="s">
        <v>5153</v>
      </c>
      <c r="E3049" s="269" t="s">
        <v>1877</v>
      </c>
      <c r="F3049" s="269" t="s">
        <v>1698</v>
      </c>
      <c r="G3049" s="269" t="s">
        <v>1709</v>
      </c>
      <c r="H3049" s="269" t="s">
        <v>1700</v>
      </c>
    </row>
    <row r="3050" spans="1:8" x14ac:dyDescent="0.25">
      <c r="A3050" s="272" t="s">
        <v>8229</v>
      </c>
      <c r="B3050" s="272" t="s">
        <v>5361</v>
      </c>
      <c r="C3050" s="272" t="s">
        <v>8230</v>
      </c>
      <c r="D3050" s="272" t="s">
        <v>5153</v>
      </c>
      <c r="E3050" s="269" t="s">
        <v>1917</v>
      </c>
      <c r="F3050" s="269" t="s">
        <v>1698</v>
      </c>
      <c r="G3050" s="269" t="s">
        <v>1699</v>
      </c>
      <c r="H3050" s="269" t="s">
        <v>1700</v>
      </c>
    </row>
    <row r="3051" spans="1:8" x14ac:dyDescent="0.25">
      <c r="A3051" s="272" t="s">
        <v>8231</v>
      </c>
      <c r="B3051" s="272" t="s">
        <v>5361</v>
      </c>
      <c r="C3051" s="272" t="s">
        <v>8232</v>
      </c>
      <c r="D3051" s="272" t="s">
        <v>5153</v>
      </c>
      <c r="E3051" s="269" t="s">
        <v>3020</v>
      </c>
      <c r="F3051" s="269" t="s">
        <v>1698</v>
      </c>
      <c r="G3051" s="269" t="s">
        <v>1699</v>
      </c>
      <c r="H3051" s="269" t="s">
        <v>1700</v>
      </c>
    </row>
    <row r="3052" spans="1:8" x14ac:dyDescent="0.25">
      <c r="A3052" s="272" t="s">
        <v>8233</v>
      </c>
      <c r="B3052" s="272" t="s">
        <v>5361</v>
      </c>
      <c r="C3052" s="272" t="s">
        <v>8234</v>
      </c>
      <c r="D3052" s="272" t="s">
        <v>5153</v>
      </c>
      <c r="E3052" s="269" t="s">
        <v>3020</v>
      </c>
      <c r="F3052" s="269" t="s">
        <v>1698</v>
      </c>
      <c r="G3052" s="269" t="s">
        <v>1699</v>
      </c>
      <c r="H3052" s="269" t="s">
        <v>1700</v>
      </c>
    </row>
    <row r="3053" spans="1:8" x14ac:dyDescent="0.25">
      <c r="A3053" s="273" t="s">
        <v>8235</v>
      </c>
      <c r="B3053" s="272" t="s">
        <v>5356</v>
      </c>
      <c r="C3053" s="272" t="s">
        <v>8236</v>
      </c>
      <c r="D3053" s="272" t="s">
        <v>5149</v>
      </c>
      <c r="E3053" s="269" t="s">
        <v>2206</v>
      </c>
      <c r="F3053" s="269" t="s">
        <v>1393</v>
      </c>
      <c r="G3053" s="269" t="s">
        <v>1678</v>
      </c>
      <c r="H3053" s="269" t="s">
        <v>1621</v>
      </c>
    </row>
    <row r="3054" spans="1:8" x14ac:dyDescent="0.25">
      <c r="A3054" s="273" t="s">
        <v>8237</v>
      </c>
      <c r="B3054" s="272" t="s">
        <v>5356</v>
      </c>
      <c r="C3054" s="272" t="s">
        <v>8238</v>
      </c>
      <c r="D3054" s="272" t="s">
        <v>5149</v>
      </c>
      <c r="E3054" s="269" t="s">
        <v>2092</v>
      </c>
      <c r="F3054" s="269" t="s">
        <v>1393</v>
      </c>
      <c r="G3054" s="269" t="s">
        <v>1678</v>
      </c>
      <c r="H3054" s="269" t="s">
        <v>1621</v>
      </c>
    </row>
    <row r="3055" spans="1:8" x14ac:dyDescent="0.25">
      <c r="A3055" s="273" t="s">
        <v>8239</v>
      </c>
      <c r="B3055" s="272" t="s">
        <v>5356</v>
      </c>
      <c r="C3055" s="272" t="s">
        <v>8240</v>
      </c>
      <c r="D3055" s="272" t="s">
        <v>5149</v>
      </c>
      <c r="E3055" s="269" t="s">
        <v>2092</v>
      </c>
      <c r="F3055" s="269" t="s">
        <v>1393</v>
      </c>
      <c r="G3055" s="269" t="s">
        <v>1678</v>
      </c>
      <c r="H3055" s="269" t="s">
        <v>1621</v>
      </c>
    </row>
    <row r="3056" spans="1:8" x14ac:dyDescent="0.25">
      <c r="A3056" s="272" t="s">
        <v>8241</v>
      </c>
      <c r="B3056" s="272" t="s">
        <v>5358</v>
      </c>
      <c r="C3056" s="272" t="s">
        <v>8242</v>
      </c>
      <c r="D3056" s="272" t="s">
        <v>5153</v>
      </c>
      <c r="E3056" s="269" t="s">
        <v>6923</v>
      </c>
      <c r="F3056" s="269" t="s">
        <v>1698</v>
      </c>
      <c r="G3056" s="269" t="s">
        <v>1709</v>
      </c>
      <c r="H3056" s="269" t="s">
        <v>1700</v>
      </c>
    </row>
    <row r="3057" spans="1:8" x14ac:dyDescent="0.25">
      <c r="A3057" s="273" t="s">
        <v>8243</v>
      </c>
      <c r="B3057" s="272" t="s">
        <v>5356</v>
      </c>
      <c r="C3057" s="272" t="s">
        <v>8244</v>
      </c>
      <c r="D3057" s="272" t="s">
        <v>5149</v>
      </c>
      <c r="E3057" s="269" t="s">
        <v>1689</v>
      </c>
      <c r="F3057" s="269" t="s">
        <v>1393</v>
      </c>
      <c r="G3057" s="269" t="s">
        <v>1649</v>
      </c>
      <c r="H3057" s="269" t="s">
        <v>1621</v>
      </c>
    </row>
    <row r="3058" spans="1:8" x14ac:dyDescent="0.25">
      <c r="A3058" s="273" t="s">
        <v>8245</v>
      </c>
      <c r="B3058" s="272" t="s">
        <v>5356</v>
      </c>
      <c r="C3058" s="272" t="s">
        <v>8246</v>
      </c>
      <c r="D3058" s="272" t="s">
        <v>5149</v>
      </c>
      <c r="E3058" s="269" t="s">
        <v>1681</v>
      </c>
      <c r="F3058" s="269" t="s">
        <v>1393</v>
      </c>
      <c r="G3058" s="269" t="s">
        <v>1620</v>
      </c>
      <c r="H3058" s="269" t="s">
        <v>1621</v>
      </c>
    </row>
    <row r="3059" spans="1:8" x14ac:dyDescent="0.25">
      <c r="A3059" s="273" t="s">
        <v>8247</v>
      </c>
      <c r="B3059" s="272" t="s">
        <v>5347</v>
      </c>
      <c r="C3059" s="272" t="s">
        <v>8248</v>
      </c>
      <c r="D3059" s="272" t="s">
        <v>5149</v>
      </c>
      <c r="E3059" s="269" t="s">
        <v>1724</v>
      </c>
      <c r="F3059" s="269" t="s">
        <v>1393</v>
      </c>
      <c r="G3059" s="269" t="s">
        <v>1630</v>
      </c>
      <c r="H3059" s="269" t="s">
        <v>1621</v>
      </c>
    </row>
    <row r="3060" spans="1:8" x14ac:dyDescent="0.25">
      <c r="A3060" s="272" t="s">
        <v>8249</v>
      </c>
      <c r="B3060" s="272" t="s">
        <v>5361</v>
      </c>
      <c r="C3060" s="272" t="s">
        <v>8250</v>
      </c>
      <c r="D3060" s="272" t="s">
        <v>5153</v>
      </c>
      <c r="E3060" s="269" t="s">
        <v>1983</v>
      </c>
      <c r="F3060" s="269" t="s">
        <v>1698</v>
      </c>
      <c r="G3060" s="269" t="s">
        <v>1709</v>
      </c>
      <c r="H3060" s="269" t="s">
        <v>1700</v>
      </c>
    </row>
    <row r="3061" spans="1:8" x14ac:dyDescent="0.25">
      <c r="A3061" s="272" t="s">
        <v>8251</v>
      </c>
      <c r="B3061" s="272" t="s">
        <v>5361</v>
      </c>
      <c r="C3061" s="272" t="s">
        <v>8252</v>
      </c>
      <c r="D3061" s="272" t="s">
        <v>5153</v>
      </c>
      <c r="E3061" s="269" t="s">
        <v>1839</v>
      </c>
      <c r="F3061" s="269" t="s">
        <v>1698</v>
      </c>
      <c r="G3061" s="269" t="s">
        <v>1699</v>
      </c>
      <c r="H3061" s="269" t="s">
        <v>1700</v>
      </c>
    </row>
    <row r="3062" spans="1:8" x14ac:dyDescent="0.25">
      <c r="A3062" s="273" t="s">
        <v>8253</v>
      </c>
      <c r="B3062" s="272" t="s">
        <v>5356</v>
      </c>
      <c r="C3062" s="272" t="s">
        <v>8254</v>
      </c>
      <c r="D3062" s="272" t="s">
        <v>5149</v>
      </c>
      <c r="E3062" s="269" t="s">
        <v>1721</v>
      </c>
      <c r="F3062" s="269" t="s">
        <v>1393</v>
      </c>
      <c r="G3062" s="269" t="s">
        <v>1649</v>
      </c>
      <c r="H3062" s="269" t="s">
        <v>1621</v>
      </c>
    </row>
    <row r="3063" spans="1:8" x14ac:dyDescent="0.25">
      <c r="A3063" s="272" t="s">
        <v>8255</v>
      </c>
      <c r="B3063" s="272" t="s">
        <v>5361</v>
      </c>
      <c r="C3063" s="272" t="s">
        <v>8256</v>
      </c>
      <c r="D3063" s="272" t="s">
        <v>5153</v>
      </c>
      <c r="E3063" s="269" t="s">
        <v>1979</v>
      </c>
      <c r="F3063" s="269" t="s">
        <v>1698</v>
      </c>
      <c r="G3063" s="269" t="s">
        <v>1709</v>
      </c>
      <c r="H3063" s="269" t="s">
        <v>1700</v>
      </c>
    </row>
    <row r="3064" spans="1:8" x14ac:dyDescent="0.25">
      <c r="A3064" s="273" t="s">
        <v>8257</v>
      </c>
      <c r="B3064" s="272" t="s">
        <v>5356</v>
      </c>
      <c r="C3064" s="272" t="s">
        <v>8258</v>
      </c>
      <c r="D3064" s="272" t="s">
        <v>5149</v>
      </c>
      <c r="E3064" s="269" t="s">
        <v>2129</v>
      </c>
      <c r="F3064" s="269" t="s">
        <v>1393</v>
      </c>
      <c r="G3064" s="269" t="s">
        <v>1649</v>
      </c>
      <c r="H3064" s="269" t="s">
        <v>1621</v>
      </c>
    </row>
    <row r="3065" spans="1:8" x14ac:dyDescent="0.25">
      <c r="A3065" s="273" t="s">
        <v>8259</v>
      </c>
      <c r="B3065" s="272" t="s">
        <v>5356</v>
      </c>
      <c r="C3065" s="272" t="s">
        <v>8260</v>
      </c>
      <c r="D3065" s="272" t="s">
        <v>5149</v>
      </c>
      <c r="E3065" s="269" t="s">
        <v>1685</v>
      </c>
      <c r="F3065" s="269" t="s">
        <v>1393</v>
      </c>
      <c r="G3065" s="269" t="s">
        <v>1649</v>
      </c>
      <c r="H3065" s="269" t="s">
        <v>1621</v>
      </c>
    </row>
    <row r="3066" spans="1:8" x14ac:dyDescent="0.25">
      <c r="A3066" s="272" t="s">
        <v>8261</v>
      </c>
      <c r="B3066" s="272" t="s">
        <v>5358</v>
      </c>
      <c r="C3066" s="272" t="s">
        <v>8262</v>
      </c>
      <c r="D3066" s="272" t="s">
        <v>5153</v>
      </c>
      <c r="E3066" s="269" t="s">
        <v>3074</v>
      </c>
      <c r="F3066" s="269" t="s">
        <v>1698</v>
      </c>
      <c r="G3066" s="269" t="s">
        <v>1699</v>
      </c>
      <c r="H3066" s="269" t="s">
        <v>1700</v>
      </c>
    </row>
    <row r="3067" spans="1:8" x14ac:dyDescent="0.25">
      <c r="A3067" s="273" t="s">
        <v>8263</v>
      </c>
      <c r="B3067" s="272" t="s">
        <v>5356</v>
      </c>
      <c r="C3067" s="272" t="s">
        <v>8264</v>
      </c>
      <c r="D3067" s="272" t="s">
        <v>5149</v>
      </c>
      <c r="E3067" s="269" t="s">
        <v>1685</v>
      </c>
      <c r="F3067" s="269" t="s">
        <v>1393</v>
      </c>
      <c r="G3067" s="269" t="s">
        <v>1649</v>
      </c>
      <c r="H3067" s="269" t="s">
        <v>1621</v>
      </c>
    </row>
    <row r="3068" spans="1:8" x14ac:dyDescent="0.25">
      <c r="A3068" s="273" t="s">
        <v>8265</v>
      </c>
      <c r="B3068" s="272" t="s">
        <v>5350</v>
      </c>
      <c r="C3068" s="272" t="s">
        <v>94</v>
      </c>
      <c r="D3068" s="272" t="s">
        <v>5149</v>
      </c>
      <c r="E3068" s="269" t="s">
        <v>1724</v>
      </c>
      <c r="F3068" s="269" t="s">
        <v>1393</v>
      </c>
      <c r="G3068" s="269" t="s">
        <v>1630</v>
      </c>
      <c r="H3068" s="269" t="s">
        <v>1621</v>
      </c>
    </row>
    <row r="3069" spans="1:8" x14ac:dyDescent="0.25">
      <c r="A3069" s="273" t="s">
        <v>8266</v>
      </c>
      <c r="B3069" s="272" t="s">
        <v>5356</v>
      </c>
      <c r="C3069" s="272" t="s">
        <v>8267</v>
      </c>
      <c r="D3069" s="272" t="s">
        <v>5149</v>
      </c>
      <c r="E3069" s="269" t="s">
        <v>1721</v>
      </c>
      <c r="F3069" s="269" t="s">
        <v>1393</v>
      </c>
      <c r="G3069" s="269" t="s">
        <v>1649</v>
      </c>
      <c r="H3069" s="269" t="s">
        <v>1621</v>
      </c>
    </row>
    <row r="3070" spans="1:8" x14ac:dyDescent="0.25">
      <c r="A3070" s="273" t="s">
        <v>8268</v>
      </c>
      <c r="B3070" s="272" t="s">
        <v>5356</v>
      </c>
      <c r="C3070" s="272" t="s">
        <v>8269</v>
      </c>
      <c r="D3070" s="272" t="s">
        <v>5149</v>
      </c>
      <c r="E3070" s="269" t="s">
        <v>1619</v>
      </c>
      <c r="F3070" s="269" t="s">
        <v>1393</v>
      </c>
      <c r="G3070" s="269" t="s">
        <v>1620</v>
      </c>
      <c r="H3070" s="269" t="s">
        <v>1621</v>
      </c>
    </row>
    <row r="3071" spans="1:8" x14ac:dyDescent="0.25">
      <c r="A3071" s="273" t="s">
        <v>8270</v>
      </c>
      <c r="B3071" s="272" t="s">
        <v>5356</v>
      </c>
      <c r="C3071" s="272" t="s">
        <v>8271</v>
      </c>
      <c r="D3071" s="272" t="s">
        <v>5149</v>
      </c>
      <c r="E3071" s="269" t="s">
        <v>2292</v>
      </c>
      <c r="F3071" s="269" t="s">
        <v>1393</v>
      </c>
      <c r="G3071" s="269" t="s">
        <v>1678</v>
      </c>
      <c r="H3071" s="269" t="s">
        <v>1621</v>
      </c>
    </row>
    <row r="3072" spans="1:8" x14ac:dyDescent="0.25">
      <c r="A3072" s="273" t="s">
        <v>8272</v>
      </c>
      <c r="B3072" s="272" t="s">
        <v>5356</v>
      </c>
      <c r="C3072" s="272" t="s">
        <v>8273</v>
      </c>
      <c r="D3072" s="272" t="s">
        <v>5149</v>
      </c>
      <c r="E3072" s="269" t="s">
        <v>2129</v>
      </c>
      <c r="F3072" s="269" t="s">
        <v>1393</v>
      </c>
      <c r="G3072" s="269" t="s">
        <v>1649</v>
      </c>
      <c r="H3072" s="269" t="s">
        <v>1621</v>
      </c>
    </row>
    <row r="3073" spans="1:8" x14ac:dyDescent="0.25">
      <c r="A3073" s="272" t="s">
        <v>8274</v>
      </c>
      <c r="B3073" s="272" t="s">
        <v>5361</v>
      </c>
      <c r="C3073" s="272" t="s">
        <v>8275</v>
      </c>
      <c r="D3073" s="272" t="s">
        <v>5153</v>
      </c>
      <c r="E3073" s="269" t="s">
        <v>1708</v>
      </c>
      <c r="F3073" s="269" t="s">
        <v>1698</v>
      </c>
      <c r="G3073" s="269" t="s">
        <v>1709</v>
      </c>
      <c r="H3073" s="269" t="s">
        <v>1700</v>
      </c>
    </row>
    <row r="3074" spans="1:8" x14ac:dyDescent="0.25">
      <c r="A3074" s="272" t="s">
        <v>8276</v>
      </c>
      <c r="B3074" s="272" t="s">
        <v>5358</v>
      </c>
      <c r="C3074" s="272" t="s">
        <v>8277</v>
      </c>
      <c r="D3074" s="272" t="s">
        <v>5153</v>
      </c>
      <c r="E3074" s="269" t="s">
        <v>7873</v>
      </c>
      <c r="F3074" s="269" t="s">
        <v>1698</v>
      </c>
      <c r="G3074" s="269" t="s">
        <v>1709</v>
      </c>
      <c r="H3074" s="269" t="s">
        <v>1700</v>
      </c>
    </row>
    <row r="3075" spans="1:8" x14ac:dyDescent="0.25">
      <c r="A3075" s="273" t="s">
        <v>8278</v>
      </c>
      <c r="B3075" s="272" t="s">
        <v>5356</v>
      </c>
      <c r="C3075" s="272" t="s">
        <v>8279</v>
      </c>
      <c r="D3075" s="272" t="s">
        <v>5149</v>
      </c>
      <c r="E3075" s="269" t="s">
        <v>2129</v>
      </c>
      <c r="F3075" s="269" t="s">
        <v>1393</v>
      </c>
      <c r="G3075" s="269" t="s">
        <v>1649</v>
      </c>
      <c r="H3075" s="269" t="s">
        <v>1621</v>
      </c>
    </row>
    <row r="3076" spans="1:8" x14ac:dyDescent="0.25">
      <c r="A3076" s="273" t="s">
        <v>8280</v>
      </c>
      <c r="B3076" s="272" t="s">
        <v>5356</v>
      </c>
      <c r="C3076" s="272" t="s">
        <v>8281</v>
      </c>
      <c r="D3076" s="272" t="s">
        <v>5149</v>
      </c>
      <c r="E3076" s="269" t="s">
        <v>1677</v>
      </c>
      <c r="F3076" s="269" t="s">
        <v>1393</v>
      </c>
      <c r="G3076" s="269" t="s">
        <v>1678</v>
      </c>
      <c r="H3076" s="269" t="s">
        <v>1621</v>
      </c>
    </row>
    <row r="3077" spans="1:8" x14ac:dyDescent="0.25">
      <c r="A3077" s="272" t="s">
        <v>8282</v>
      </c>
      <c r="B3077" s="272" t="s">
        <v>5155</v>
      </c>
      <c r="C3077" s="272" t="s">
        <v>8283</v>
      </c>
      <c r="D3077" s="272" t="s">
        <v>5153</v>
      </c>
      <c r="E3077" s="269" t="s">
        <v>1929</v>
      </c>
      <c r="F3077" s="269" t="s">
        <v>1698</v>
      </c>
      <c r="G3077" s="269" t="s">
        <v>1699</v>
      </c>
      <c r="H3077" s="269" t="s">
        <v>1700</v>
      </c>
    </row>
    <row r="3078" spans="1:8" x14ac:dyDescent="0.25">
      <c r="A3078" s="272" t="s">
        <v>8284</v>
      </c>
      <c r="B3078" s="272" t="s">
        <v>5361</v>
      </c>
      <c r="C3078" s="272" t="s">
        <v>8285</v>
      </c>
      <c r="D3078" s="272" t="s">
        <v>5153</v>
      </c>
      <c r="E3078" s="269" t="s">
        <v>1741</v>
      </c>
      <c r="F3078" s="269" t="s">
        <v>1698</v>
      </c>
      <c r="G3078" s="269" t="s">
        <v>1699</v>
      </c>
      <c r="H3078" s="269" t="s">
        <v>1700</v>
      </c>
    </row>
    <row r="3079" spans="1:8" x14ac:dyDescent="0.25">
      <c r="A3079" s="272" t="s">
        <v>8286</v>
      </c>
      <c r="B3079" s="272" t="s">
        <v>5358</v>
      </c>
      <c r="C3079" s="272" t="s">
        <v>8287</v>
      </c>
      <c r="D3079" s="272" t="s">
        <v>5153</v>
      </c>
      <c r="E3079" s="269" t="s">
        <v>1948</v>
      </c>
      <c r="F3079" s="269" t="s">
        <v>1698</v>
      </c>
      <c r="G3079" s="269" t="s">
        <v>1699</v>
      </c>
      <c r="H3079" s="269" t="s">
        <v>1700</v>
      </c>
    </row>
    <row r="3080" spans="1:8" x14ac:dyDescent="0.25">
      <c r="A3080" s="273" t="s">
        <v>8288</v>
      </c>
      <c r="B3080" s="272" t="s">
        <v>5356</v>
      </c>
      <c r="C3080" s="272" t="s">
        <v>8289</v>
      </c>
      <c r="D3080" s="272" t="s">
        <v>5149</v>
      </c>
      <c r="E3080" s="269" t="s">
        <v>2129</v>
      </c>
      <c r="F3080" s="269" t="s">
        <v>1393</v>
      </c>
      <c r="G3080" s="269" t="s">
        <v>1649</v>
      </c>
      <c r="H3080" s="269" t="s">
        <v>1621</v>
      </c>
    </row>
    <row r="3081" spans="1:8" x14ac:dyDescent="0.25">
      <c r="A3081" s="273" t="s">
        <v>8290</v>
      </c>
      <c r="B3081" s="272" t="s">
        <v>5356</v>
      </c>
      <c r="C3081" s="272" t="s">
        <v>8291</v>
      </c>
      <c r="D3081" s="272" t="s">
        <v>5149</v>
      </c>
      <c r="E3081" s="269" t="s">
        <v>1619</v>
      </c>
      <c r="F3081" s="269" t="s">
        <v>1393</v>
      </c>
      <c r="G3081" s="269" t="s">
        <v>1620</v>
      </c>
      <c r="H3081" s="269" t="s">
        <v>1621</v>
      </c>
    </row>
    <row r="3082" spans="1:8" x14ac:dyDescent="0.25">
      <c r="A3082" s="272" t="s">
        <v>8292</v>
      </c>
      <c r="B3082" s="272" t="s">
        <v>5361</v>
      </c>
      <c r="C3082" s="272" t="s">
        <v>8293</v>
      </c>
      <c r="D3082" s="272" t="s">
        <v>5153</v>
      </c>
      <c r="E3082" s="269" t="s">
        <v>1983</v>
      </c>
      <c r="F3082" s="269" t="s">
        <v>1698</v>
      </c>
      <c r="G3082" s="269" t="s">
        <v>1709</v>
      </c>
      <c r="H3082" s="269" t="s">
        <v>1700</v>
      </c>
    </row>
    <row r="3083" spans="1:8" x14ac:dyDescent="0.25">
      <c r="A3083" s="272" t="s">
        <v>8294</v>
      </c>
      <c r="B3083" s="272" t="s">
        <v>5358</v>
      </c>
      <c r="C3083" s="272" t="s">
        <v>8295</v>
      </c>
      <c r="D3083" s="272" t="s">
        <v>5153</v>
      </c>
      <c r="E3083" s="269" t="s">
        <v>6923</v>
      </c>
      <c r="F3083" s="269" t="s">
        <v>1698</v>
      </c>
      <c r="G3083" s="269" t="s">
        <v>1709</v>
      </c>
      <c r="H3083" s="269" t="s">
        <v>1700</v>
      </c>
    </row>
    <row r="3084" spans="1:8" x14ac:dyDescent="0.25">
      <c r="A3084" s="272" t="s">
        <v>8296</v>
      </c>
      <c r="B3084" s="272" t="s">
        <v>5361</v>
      </c>
      <c r="C3084" s="272" t="s">
        <v>8297</v>
      </c>
      <c r="D3084" s="272" t="s">
        <v>5153</v>
      </c>
      <c r="E3084" s="269" t="s">
        <v>1969</v>
      </c>
      <c r="F3084" s="269" t="s">
        <v>1698</v>
      </c>
      <c r="G3084" s="269" t="s">
        <v>1709</v>
      </c>
      <c r="H3084" s="269" t="s">
        <v>1700</v>
      </c>
    </row>
    <row r="3085" spans="1:8" x14ac:dyDescent="0.25">
      <c r="A3085" s="272" t="s">
        <v>8298</v>
      </c>
      <c r="B3085" s="272" t="s">
        <v>5358</v>
      </c>
      <c r="C3085" s="272" t="s">
        <v>8299</v>
      </c>
      <c r="D3085" s="272" t="s">
        <v>5153</v>
      </c>
      <c r="E3085" s="269" t="s">
        <v>6946</v>
      </c>
      <c r="F3085" s="269" t="s">
        <v>1698</v>
      </c>
      <c r="G3085" s="269" t="s">
        <v>1709</v>
      </c>
      <c r="H3085" s="269" t="s">
        <v>1700</v>
      </c>
    </row>
    <row r="3086" spans="1:8" x14ac:dyDescent="0.25">
      <c r="A3086" s="272" t="s">
        <v>8300</v>
      </c>
      <c r="B3086" s="272" t="s">
        <v>5358</v>
      </c>
      <c r="C3086" s="272" t="s">
        <v>8301</v>
      </c>
      <c r="D3086" s="272" t="s">
        <v>5153</v>
      </c>
      <c r="E3086" s="269" t="s">
        <v>1969</v>
      </c>
      <c r="F3086" s="269" t="s">
        <v>1698</v>
      </c>
      <c r="G3086" s="269" t="s">
        <v>1709</v>
      </c>
      <c r="H3086" s="269" t="s">
        <v>1700</v>
      </c>
    </row>
    <row r="3087" spans="1:8" x14ac:dyDescent="0.25">
      <c r="A3087" s="273" t="s">
        <v>8302</v>
      </c>
      <c r="B3087" s="272" t="s">
        <v>5356</v>
      </c>
      <c r="C3087" s="272" t="s">
        <v>8303</v>
      </c>
      <c r="D3087" s="272" t="s">
        <v>5149</v>
      </c>
      <c r="E3087" s="269" t="s">
        <v>1685</v>
      </c>
      <c r="F3087" s="269" t="s">
        <v>1393</v>
      </c>
      <c r="G3087" s="269" t="s">
        <v>1649</v>
      </c>
      <c r="H3087" s="269" t="s">
        <v>1621</v>
      </c>
    </row>
    <row r="3088" spans="1:8" x14ac:dyDescent="0.25">
      <c r="A3088" s="273" t="s">
        <v>8304</v>
      </c>
      <c r="B3088" s="272" t="s">
        <v>5356</v>
      </c>
      <c r="C3088" s="272" t="s">
        <v>8305</v>
      </c>
      <c r="D3088" s="272" t="s">
        <v>5149</v>
      </c>
      <c r="E3088" s="269" t="s">
        <v>2129</v>
      </c>
      <c r="F3088" s="269" t="s">
        <v>1393</v>
      </c>
      <c r="G3088" s="269" t="s">
        <v>1649</v>
      </c>
      <c r="H3088" s="269" t="s">
        <v>1621</v>
      </c>
    </row>
    <row r="3089" spans="1:8" x14ac:dyDescent="0.25">
      <c r="A3089" s="273" t="s">
        <v>8306</v>
      </c>
      <c r="B3089" s="272" t="s">
        <v>5356</v>
      </c>
      <c r="C3089" s="272" t="s">
        <v>8307</v>
      </c>
      <c r="D3089" s="272" t="s">
        <v>5149</v>
      </c>
      <c r="E3089" s="269" t="s">
        <v>1619</v>
      </c>
      <c r="F3089" s="269" t="s">
        <v>1393</v>
      </c>
      <c r="G3089" s="269" t="s">
        <v>1620</v>
      </c>
      <c r="H3089" s="269" t="s">
        <v>1621</v>
      </c>
    </row>
    <row r="3090" spans="1:8" x14ac:dyDescent="0.25">
      <c r="A3090" s="273" t="s">
        <v>8308</v>
      </c>
      <c r="B3090" s="272" t="s">
        <v>5350</v>
      </c>
      <c r="C3090" s="272" t="s">
        <v>8309</v>
      </c>
      <c r="D3090" s="272" t="s">
        <v>5149</v>
      </c>
      <c r="E3090" s="269" t="s">
        <v>1724</v>
      </c>
      <c r="F3090" s="269" t="s">
        <v>1393</v>
      </c>
      <c r="G3090" s="269" t="s">
        <v>1630</v>
      </c>
      <c r="H3090" s="269" t="s">
        <v>1621</v>
      </c>
    </row>
    <row r="3091" spans="1:8" x14ac:dyDescent="0.25">
      <c r="A3091" s="272" t="s">
        <v>8310</v>
      </c>
      <c r="B3091" s="272" t="s">
        <v>5361</v>
      </c>
      <c r="C3091" s="272" t="s">
        <v>8311</v>
      </c>
      <c r="D3091" s="272" t="s">
        <v>5153</v>
      </c>
      <c r="E3091" s="269" t="s">
        <v>3513</v>
      </c>
      <c r="F3091" s="269" t="s">
        <v>1698</v>
      </c>
      <c r="G3091" s="269" t="s">
        <v>1709</v>
      </c>
      <c r="H3091" s="269" t="s">
        <v>1700</v>
      </c>
    </row>
    <row r="3092" spans="1:8" x14ac:dyDescent="0.25">
      <c r="A3092" s="273" t="s">
        <v>8312</v>
      </c>
      <c r="B3092" s="272" t="s">
        <v>5356</v>
      </c>
      <c r="C3092" s="272" t="s">
        <v>8313</v>
      </c>
      <c r="D3092" s="272" t="s">
        <v>5149</v>
      </c>
      <c r="E3092" s="269" t="s">
        <v>1721</v>
      </c>
      <c r="F3092" s="269" t="s">
        <v>1393</v>
      </c>
      <c r="G3092" s="269" t="s">
        <v>1649</v>
      </c>
      <c r="H3092" s="269" t="s">
        <v>1621</v>
      </c>
    </row>
    <row r="3093" spans="1:8" x14ac:dyDescent="0.25">
      <c r="A3093" s="272" t="s">
        <v>8314</v>
      </c>
      <c r="B3093" s="272" t="s">
        <v>5358</v>
      </c>
      <c r="C3093" s="272" t="s">
        <v>8315</v>
      </c>
      <c r="D3093" s="272" t="s">
        <v>5153</v>
      </c>
      <c r="E3093" s="269" t="s">
        <v>1843</v>
      </c>
      <c r="F3093" s="269" t="s">
        <v>1698</v>
      </c>
      <c r="G3093" s="269" t="s">
        <v>1709</v>
      </c>
      <c r="H3093" s="269" t="s">
        <v>1700</v>
      </c>
    </row>
    <row r="3094" spans="1:8" x14ac:dyDescent="0.25">
      <c r="A3094" s="272" t="s">
        <v>8316</v>
      </c>
      <c r="B3094" s="272" t="s">
        <v>5361</v>
      </c>
      <c r="C3094" s="272" t="s">
        <v>8317</v>
      </c>
      <c r="D3094" s="272" t="s">
        <v>5153</v>
      </c>
      <c r="E3094" s="269" t="s">
        <v>1969</v>
      </c>
      <c r="F3094" s="269" t="s">
        <v>1698</v>
      </c>
      <c r="G3094" s="269" t="s">
        <v>1709</v>
      </c>
      <c r="H3094" s="269" t="s">
        <v>1700</v>
      </c>
    </row>
    <row r="3095" spans="1:8" x14ac:dyDescent="0.25">
      <c r="A3095" s="272" t="s">
        <v>8318</v>
      </c>
      <c r="B3095" s="272" t="s">
        <v>5361</v>
      </c>
      <c r="C3095" s="272" t="s">
        <v>8319</v>
      </c>
      <c r="D3095" s="272" t="s">
        <v>5153</v>
      </c>
      <c r="E3095" s="269" t="s">
        <v>1697</v>
      </c>
      <c r="F3095" s="269" t="s">
        <v>1698</v>
      </c>
      <c r="G3095" s="269" t="s">
        <v>1699</v>
      </c>
      <c r="H3095" s="269" t="s">
        <v>1700</v>
      </c>
    </row>
    <row r="3096" spans="1:8" x14ac:dyDescent="0.25">
      <c r="A3096" s="273" t="s">
        <v>8320</v>
      </c>
      <c r="B3096" s="272" t="s">
        <v>5356</v>
      </c>
      <c r="C3096" s="272" t="s">
        <v>8321</v>
      </c>
      <c r="D3096" s="272" t="s">
        <v>5149</v>
      </c>
      <c r="E3096" s="269" t="s">
        <v>2206</v>
      </c>
      <c r="F3096" s="269" t="s">
        <v>1393</v>
      </c>
      <c r="G3096" s="269" t="s">
        <v>1678</v>
      </c>
      <c r="H3096" s="269" t="s">
        <v>1621</v>
      </c>
    </row>
    <row r="3097" spans="1:8" x14ac:dyDescent="0.25">
      <c r="A3097" s="272" t="s">
        <v>8322</v>
      </c>
      <c r="B3097" s="272" t="s">
        <v>5361</v>
      </c>
      <c r="C3097" s="272" t="s">
        <v>8323</v>
      </c>
      <c r="D3097" s="272" t="s">
        <v>5153</v>
      </c>
      <c r="E3097" s="269" t="s">
        <v>1697</v>
      </c>
      <c r="F3097" s="269" t="s">
        <v>1698</v>
      </c>
      <c r="G3097" s="269" t="s">
        <v>1699</v>
      </c>
      <c r="H3097" s="269" t="s">
        <v>1700</v>
      </c>
    </row>
    <row r="3098" spans="1:8" x14ac:dyDescent="0.25">
      <c r="A3098" s="273" t="s">
        <v>8324</v>
      </c>
      <c r="B3098" s="272" t="s">
        <v>5356</v>
      </c>
      <c r="C3098" s="272" t="s">
        <v>8325</v>
      </c>
      <c r="D3098" s="272" t="s">
        <v>5149</v>
      </c>
      <c r="E3098" s="269" t="s">
        <v>2129</v>
      </c>
      <c r="F3098" s="269" t="s">
        <v>1393</v>
      </c>
      <c r="G3098" s="269" t="s">
        <v>1649</v>
      </c>
      <c r="H3098" s="269" t="s">
        <v>1621</v>
      </c>
    </row>
    <row r="3099" spans="1:8" x14ac:dyDescent="0.25">
      <c r="A3099" s="272" t="s">
        <v>8326</v>
      </c>
      <c r="B3099" s="272" t="s">
        <v>5361</v>
      </c>
      <c r="C3099" s="272" t="s">
        <v>8327</v>
      </c>
      <c r="D3099" s="272" t="s">
        <v>5153</v>
      </c>
      <c r="E3099" s="269" t="s">
        <v>1843</v>
      </c>
      <c r="F3099" s="269" t="s">
        <v>1698</v>
      </c>
      <c r="G3099" s="269" t="s">
        <v>1709</v>
      </c>
      <c r="H3099" s="269" t="s">
        <v>1700</v>
      </c>
    </row>
    <row r="3100" spans="1:8" x14ac:dyDescent="0.25">
      <c r="A3100" s="272" t="s">
        <v>8328</v>
      </c>
      <c r="B3100" s="272" t="s">
        <v>5361</v>
      </c>
      <c r="C3100" s="272" t="s">
        <v>8329</v>
      </c>
      <c r="D3100" s="272" t="s">
        <v>5153</v>
      </c>
      <c r="E3100" s="269" t="s">
        <v>1929</v>
      </c>
      <c r="F3100" s="269" t="s">
        <v>1698</v>
      </c>
      <c r="G3100" s="269" t="s">
        <v>1699</v>
      </c>
      <c r="H3100" s="269" t="s">
        <v>1700</v>
      </c>
    </row>
    <row r="3101" spans="1:8" x14ac:dyDescent="0.25">
      <c r="A3101" s="272" t="s">
        <v>8330</v>
      </c>
      <c r="B3101" s="272" t="s">
        <v>5358</v>
      </c>
      <c r="C3101" s="272" t="s">
        <v>8331</v>
      </c>
      <c r="D3101" s="272" t="s">
        <v>5153</v>
      </c>
      <c r="E3101" s="269" t="s">
        <v>5066</v>
      </c>
      <c r="F3101" s="269" t="s">
        <v>1698</v>
      </c>
      <c r="G3101" s="269" t="s">
        <v>1709</v>
      </c>
      <c r="H3101" s="269" t="s">
        <v>1700</v>
      </c>
    </row>
    <row r="3102" spans="1:8" x14ac:dyDescent="0.25">
      <c r="A3102" s="272" t="s">
        <v>8332</v>
      </c>
      <c r="B3102" s="272" t="s">
        <v>5361</v>
      </c>
      <c r="C3102" s="272" t="s">
        <v>8333</v>
      </c>
      <c r="D3102" s="272" t="s">
        <v>5153</v>
      </c>
      <c r="E3102" s="269" t="s">
        <v>1983</v>
      </c>
      <c r="F3102" s="269" t="s">
        <v>1698</v>
      </c>
      <c r="G3102" s="269" t="s">
        <v>1709</v>
      </c>
      <c r="H3102" s="269" t="s">
        <v>1700</v>
      </c>
    </row>
    <row r="3103" spans="1:8" x14ac:dyDescent="0.25">
      <c r="A3103" s="272" t="s">
        <v>8334</v>
      </c>
      <c r="B3103" s="272" t="s">
        <v>5358</v>
      </c>
      <c r="C3103" s="272" t="s">
        <v>8335</v>
      </c>
      <c r="D3103" s="272" t="s">
        <v>5153</v>
      </c>
      <c r="E3103" s="269" t="s">
        <v>4639</v>
      </c>
      <c r="F3103" s="269" t="s">
        <v>1698</v>
      </c>
      <c r="G3103" s="269" t="s">
        <v>1709</v>
      </c>
      <c r="H3103" s="269" t="s">
        <v>1700</v>
      </c>
    </row>
    <row r="3104" spans="1:8" x14ac:dyDescent="0.25">
      <c r="A3104" s="273" t="s">
        <v>8336</v>
      </c>
      <c r="B3104" s="272" t="s">
        <v>5356</v>
      </c>
      <c r="C3104" s="272" t="s">
        <v>8337</v>
      </c>
      <c r="D3104" s="272" t="s">
        <v>5149</v>
      </c>
      <c r="E3104" s="269" t="s">
        <v>1685</v>
      </c>
      <c r="F3104" s="269" t="s">
        <v>1393</v>
      </c>
      <c r="G3104" s="269" t="s">
        <v>1649</v>
      </c>
      <c r="H3104" s="269" t="s">
        <v>1621</v>
      </c>
    </row>
    <row r="3105" spans="1:8" x14ac:dyDescent="0.25">
      <c r="A3105" s="273" t="s">
        <v>8338</v>
      </c>
      <c r="B3105" s="272" t="s">
        <v>5356</v>
      </c>
      <c r="C3105" s="272" t="s">
        <v>8339</v>
      </c>
      <c r="D3105" s="272" t="s">
        <v>5149</v>
      </c>
      <c r="E3105" s="269" t="s">
        <v>1685</v>
      </c>
      <c r="F3105" s="269" t="s">
        <v>1393</v>
      </c>
      <c r="G3105" s="269" t="s">
        <v>1649</v>
      </c>
      <c r="H3105" s="269" t="s">
        <v>1621</v>
      </c>
    </row>
    <row r="3106" spans="1:8" x14ac:dyDescent="0.25">
      <c r="A3106" s="273" t="s">
        <v>8340</v>
      </c>
      <c r="B3106" s="272" t="s">
        <v>5356</v>
      </c>
      <c r="C3106" s="272" t="s">
        <v>8341</v>
      </c>
      <c r="D3106" s="272" t="s">
        <v>5149</v>
      </c>
      <c r="E3106" s="269" t="s">
        <v>2292</v>
      </c>
      <c r="F3106" s="269" t="s">
        <v>1393</v>
      </c>
      <c r="G3106" s="269" t="s">
        <v>1678</v>
      </c>
      <c r="H3106" s="269" t="s">
        <v>1621</v>
      </c>
    </row>
    <row r="3107" spans="1:8" x14ac:dyDescent="0.25">
      <c r="A3107" s="273" t="s">
        <v>8342</v>
      </c>
      <c r="B3107" s="272" t="s">
        <v>5356</v>
      </c>
      <c r="C3107" s="272" t="s">
        <v>8343</v>
      </c>
      <c r="D3107" s="272" t="s">
        <v>5149</v>
      </c>
      <c r="E3107" s="269" t="s">
        <v>2222</v>
      </c>
      <c r="F3107" s="269" t="s">
        <v>1393</v>
      </c>
      <c r="G3107" s="269" t="s">
        <v>1678</v>
      </c>
      <c r="H3107" s="269" t="s">
        <v>1621</v>
      </c>
    </row>
    <row r="3108" spans="1:8" x14ac:dyDescent="0.25">
      <c r="A3108" s="273" t="s">
        <v>8344</v>
      </c>
      <c r="B3108" s="272" t="s">
        <v>5356</v>
      </c>
      <c r="C3108" s="272" t="s">
        <v>8345</v>
      </c>
      <c r="D3108" s="272" t="s">
        <v>5149</v>
      </c>
      <c r="E3108" s="269" t="s">
        <v>1685</v>
      </c>
      <c r="F3108" s="269" t="s">
        <v>1393</v>
      </c>
      <c r="G3108" s="269" t="s">
        <v>1649</v>
      </c>
      <c r="H3108" s="269" t="s">
        <v>1621</v>
      </c>
    </row>
    <row r="3109" spans="1:8" x14ac:dyDescent="0.25">
      <c r="A3109" s="273" t="s">
        <v>8346</v>
      </c>
      <c r="B3109" s="272" t="s">
        <v>5356</v>
      </c>
      <c r="C3109" s="272" t="s">
        <v>8347</v>
      </c>
      <c r="D3109" s="272" t="s">
        <v>5149</v>
      </c>
      <c r="E3109" s="269" t="s">
        <v>1619</v>
      </c>
      <c r="F3109" s="269" t="s">
        <v>1393</v>
      </c>
      <c r="G3109" s="269" t="s">
        <v>1620</v>
      </c>
      <c r="H3109" s="269" t="s">
        <v>1621</v>
      </c>
    </row>
    <row r="3110" spans="1:8" x14ac:dyDescent="0.25">
      <c r="A3110" s="273" t="s">
        <v>8348</v>
      </c>
      <c r="B3110" s="272" t="s">
        <v>5356</v>
      </c>
      <c r="C3110" s="272" t="s">
        <v>8349</v>
      </c>
      <c r="D3110" s="272" t="s">
        <v>5149</v>
      </c>
      <c r="E3110" s="269" t="s">
        <v>1681</v>
      </c>
      <c r="F3110" s="269" t="s">
        <v>1393</v>
      </c>
      <c r="G3110" s="269" t="s">
        <v>1620</v>
      </c>
      <c r="H3110" s="269" t="s">
        <v>1621</v>
      </c>
    </row>
    <row r="3111" spans="1:8" x14ac:dyDescent="0.25">
      <c r="A3111" s="272" t="s">
        <v>8350</v>
      </c>
      <c r="B3111" s="272" t="s">
        <v>5358</v>
      </c>
      <c r="C3111" s="272" t="s">
        <v>8351</v>
      </c>
      <c r="D3111" s="272" t="s">
        <v>5153</v>
      </c>
      <c r="E3111" s="269" t="s">
        <v>2763</v>
      </c>
      <c r="F3111" s="269" t="s">
        <v>1698</v>
      </c>
      <c r="G3111" s="269" t="s">
        <v>1709</v>
      </c>
      <c r="H3111" s="269" t="s">
        <v>1700</v>
      </c>
    </row>
    <row r="3112" spans="1:8" x14ac:dyDescent="0.25">
      <c r="A3112" s="272" t="s">
        <v>8352</v>
      </c>
      <c r="B3112" s="272" t="s">
        <v>5361</v>
      </c>
      <c r="C3112" s="272" t="s">
        <v>8353</v>
      </c>
      <c r="D3112" s="272" t="s">
        <v>5153</v>
      </c>
      <c r="E3112" s="269" t="s">
        <v>7306</v>
      </c>
      <c r="F3112" s="269" t="s">
        <v>1698</v>
      </c>
      <c r="G3112" s="269" t="s">
        <v>1709</v>
      </c>
      <c r="H3112" s="269" t="s">
        <v>1700</v>
      </c>
    </row>
    <row r="3113" spans="1:8" x14ac:dyDescent="0.25">
      <c r="A3113" s="273" t="s">
        <v>8354</v>
      </c>
      <c r="B3113" s="272" t="s">
        <v>5356</v>
      </c>
      <c r="C3113" s="272" t="s">
        <v>8355</v>
      </c>
      <c r="D3113" s="272" t="s">
        <v>5149</v>
      </c>
      <c r="E3113" s="269" t="s">
        <v>1635</v>
      </c>
      <c r="F3113" s="269" t="s">
        <v>1393</v>
      </c>
      <c r="G3113" s="269" t="s">
        <v>1620</v>
      </c>
      <c r="H3113" s="269" t="s">
        <v>1621</v>
      </c>
    </row>
    <row r="3114" spans="1:8" x14ac:dyDescent="0.25">
      <c r="A3114" s="272" t="s">
        <v>8356</v>
      </c>
      <c r="B3114" s="272" t="s">
        <v>5361</v>
      </c>
      <c r="C3114" s="272" t="s">
        <v>8357</v>
      </c>
      <c r="D3114" s="272" t="s">
        <v>7003</v>
      </c>
      <c r="E3114" s="269" t="s">
        <v>4799</v>
      </c>
      <c r="F3114" s="269" t="s">
        <v>1698</v>
      </c>
      <c r="G3114" s="269" t="s">
        <v>1699</v>
      </c>
      <c r="H3114" s="269" t="s">
        <v>1700</v>
      </c>
    </row>
    <row r="3115" spans="1:8" x14ac:dyDescent="0.25">
      <c r="A3115" s="272" t="s">
        <v>8358</v>
      </c>
      <c r="B3115" s="272" t="s">
        <v>5358</v>
      </c>
      <c r="C3115" s="272" t="s">
        <v>8359</v>
      </c>
      <c r="D3115" s="272" t="s">
        <v>5153</v>
      </c>
      <c r="E3115" s="269" t="s">
        <v>2763</v>
      </c>
      <c r="F3115" s="269" t="s">
        <v>1698</v>
      </c>
      <c r="G3115" s="269" t="s">
        <v>1709</v>
      </c>
      <c r="H3115" s="269" t="s">
        <v>1700</v>
      </c>
    </row>
    <row r="3116" spans="1:8" x14ac:dyDescent="0.25">
      <c r="A3116" s="273" t="s">
        <v>8360</v>
      </c>
      <c r="B3116" s="272" t="s">
        <v>5356</v>
      </c>
      <c r="C3116" s="272" t="s">
        <v>8361</v>
      </c>
      <c r="D3116" s="272" t="s">
        <v>5149</v>
      </c>
      <c r="E3116" s="269" t="s">
        <v>2222</v>
      </c>
      <c r="F3116" s="269" t="s">
        <v>1393</v>
      </c>
      <c r="G3116" s="269" t="s">
        <v>1678</v>
      </c>
      <c r="H3116" s="269" t="s">
        <v>1621</v>
      </c>
    </row>
    <row r="3117" spans="1:8" x14ac:dyDescent="0.25">
      <c r="A3117" s="272" t="s">
        <v>8362</v>
      </c>
      <c r="B3117" s="272" t="s">
        <v>5358</v>
      </c>
      <c r="C3117" s="272" t="s">
        <v>8363</v>
      </c>
      <c r="D3117" s="272" t="s">
        <v>5153</v>
      </c>
      <c r="E3117" s="269" t="s">
        <v>6946</v>
      </c>
      <c r="F3117" s="269" t="s">
        <v>1698</v>
      </c>
      <c r="G3117" s="269" t="s">
        <v>1709</v>
      </c>
      <c r="H3117" s="269" t="s">
        <v>1700</v>
      </c>
    </row>
    <row r="3118" spans="1:8" x14ac:dyDescent="0.25">
      <c r="A3118" s="272" t="s">
        <v>8364</v>
      </c>
      <c r="B3118" s="272" t="s">
        <v>5358</v>
      </c>
      <c r="C3118" s="272" t="s">
        <v>8365</v>
      </c>
      <c r="D3118" s="272" t="s">
        <v>5153</v>
      </c>
      <c r="E3118" s="269" t="s">
        <v>6923</v>
      </c>
      <c r="F3118" s="269" t="s">
        <v>1698</v>
      </c>
      <c r="G3118" s="269" t="s">
        <v>1709</v>
      </c>
      <c r="H3118" s="269" t="s">
        <v>1700</v>
      </c>
    </row>
    <row r="3119" spans="1:8" x14ac:dyDescent="0.25">
      <c r="A3119" s="272" t="s">
        <v>8366</v>
      </c>
      <c r="B3119" s="272" t="s">
        <v>5361</v>
      </c>
      <c r="C3119" s="272" t="s">
        <v>8367</v>
      </c>
      <c r="D3119" s="272" t="s">
        <v>5153</v>
      </c>
      <c r="E3119" s="269" t="s">
        <v>1983</v>
      </c>
      <c r="F3119" s="269" t="s">
        <v>1698</v>
      </c>
      <c r="G3119" s="269" t="s">
        <v>1709</v>
      </c>
      <c r="H3119" s="269" t="s">
        <v>1700</v>
      </c>
    </row>
    <row r="3120" spans="1:8" x14ac:dyDescent="0.25">
      <c r="A3120" s="272" t="s">
        <v>8368</v>
      </c>
      <c r="B3120" s="272" t="s">
        <v>5358</v>
      </c>
      <c r="C3120" s="272" t="s">
        <v>8369</v>
      </c>
      <c r="D3120" s="272" t="s">
        <v>5153</v>
      </c>
      <c r="E3120" s="269" t="s">
        <v>5066</v>
      </c>
      <c r="F3120" s="269" t="s">
        <v>1698</v>
      </c>
      <c r="G3120" s="269" t="s">
        <v>1709</v>
      </c>
      <c r="H3120" s="269" t="s">
        <v>1700</v>
      </c>
    </row>
    <row r="3121" spans="1:8" x14ac:dyDescent="0.25">
      <c r="A3121" s="272" t="s">
        <v>8370</v>
      </c>
      <c r="B3121" s="272" t="s">
        <v>5361</v>
      </c>
      <c r="C3121" s="272" t="s">
        <v>8371</v>
      </c>
      <c r="D3121" s="272" t="s">
        <v>5153</v>
      </c>
      <c r="E3121" s="269" t="s">
        <v>1843</v>
      </c>
      <c r="F3121" s="269" t="s">
        <v>1698</v>
      </c>
      <c r="G3121" s="269" t="s">
        <v>1709</v>
      </c>
      <c r="H3121" s="269" t="s">
        <v>1700</v>
      </c>
    </row>
    <row r="3122" spans="1:8" x14ac:dyDescent="0.25">
      <c r="A3122" s="272" t="s">
        <v>8372</v>
      </c>
      <c r="B3122" s="272" t="s">
        <v>5361</v>
      </c>
      <c r="C3122" s="272" t="s">
        <v>8373</v>
      </c>
      <c r="D3122" s="272" t="s">
        <v>5153</v>
      </c>
      <c r="E3122" s="269" t="s">
        <v>2382</v>
      </c>
      <c r="F3122" s="269" t="s">
        <v>1698</v>
      </c>
      <c r="G3122" s="269" t="s">
        <v>1709</v>
      </c>
      <c r="H3122" s="269" t="s">
        <v>1700</v>
      </c>
    </row>
    <row r="3123" spans="1:8" x14ac:dyDescent="0.25">
      <c r="A3123" s="272" t="s">
        <v>8374</v>
      </c>
      <c r="B3123" s="272" t="s">
        <v>5361</v>
      </c>
      <c r="C3123" s="272" t="s">
        <v>8375</v>
      </c>
      <c r="D3123" s="272" t="s">
        <v>5153</v>
      </c>
      <c r="E3123" s="269" t="s">
        <v>1864</v>
      </c>
      <c r="F3123" s="269" t="s">
        <v>1698</v>
      </c>
      <c r="G3123" s="269" t="s">
        <v>1699</v>
      </c>
      <c r="H3123" s="269" t="s">
        <v>1700</v>
      </c>
    </row>
    <row r="3124" spans="1:8" x14ac:dyDescent="0.25">
      <c r="A3124" s="273" t="s">
        <v>8376</v>
      </c>
      <c r="B3124" s="272" t="s">
        <v>5356</v>
      </c>
      <c r="C3124" s="272" t="s">
        <v>8377</v>
      </c>
      <c r="D3124" s="272" t="s">
        <v>5149</v>
      </c>
      <c r="E3124" s="269" t="s">
        <v>1724</v>
      </c>
      <c r="F3124" s="269" t="s">
        <v>1393</v>
      </c>
      <c r="G3124" s="269" t="s">
        <v>1630</v>
      </c>
      <c r="H3124" s="269" t="s">
        <v>1621</v>
      </c>
    </row>
    <row r="3125" spans="1:8" x14ac:dyDescent="0.25">
      <c r="A3125" s="272" t="s">
        <v>8378</v>
      </c>
      <c r="B3125" s="272" t="s">
        <v>5358</v>
      </c>
      <c r="C3125" s="272" t="s">
        <v>8379</v>
      </c>
      <c r="D3125" s="272" t="s">
        <v>5153</v>
      </c>
      <c r="E3125" s="269" t="s">
        <v>3074</v>
      </c>
      <c r="F3125" s="269" t="s">
        <v>1698</v>
      </c>
      <c r="G3125" s="269" t="s">
        <v>1699</v>
      </c>
      <c r="H3125" s="269" t="s">
        <v>1700</v>
      </c>
    </row>
    <row r="3126" spans="1:8" x14ac:dyDescent="0.25">
      <c r="A3126" s="273" t="s">
        <v>8380</v>
      </c>
      <c r="B3126" s="272" t="s">
        <v>5356</v>
      </c>
      <c r="C3126" s="272" t="s">
        <v>8381</v>
      </c>
      <c r="D3126" s="272" t="s">
        <v>5149</v>
      </c>
      <c r="E3126" s="269" t="s">
        <v>1619</v>
      </c>
      <c r="F3126" s="269" t="s">
        <v>1393</v>
      </c>
      <c r="G3126" s="269" t="s">
        <v>1620</v>
      </c>
      <c r="H3126" s="269" t="s">
        <v>1621</v>
      </c>
    </row>
    <row r="3127" spans="1:8" x14ac:dyDescent="0.25">
      <c r="A3127" s="272" t="s">
        <v>8382</v>
      </c>
      <c r="B3127" s="272" t="s">
        <v>5361</v>
      </c>
      <c r="C3127" s="272" t="s">
        <v>8383</v>
      </c>
      <c r="D3127" s="272" t="s">
        <v>5153</v>
      </c>
      <c r="E3127" s="269" t="s">
        <v>2382</v>
      </c>
      <c r="F3127" s="269" t="s">
        <v>1698</v>
      </c>
      <c r="G3127" s="269" t="s">
        <v>1709</v>
      </c>
      <c r="H3127" s="269" t="s">
        <v>1700</v>
      </c>
    </row>
    <row r="3128" spans="1:8" x14ac:dyDescent="0.25">
      <c r="A3128" s="272" t="s">
        <v>8384</v>
      </c>
      <c r="B3128" s="272" t="s">
        <v>5358</v>
      </c>
      <c r="C3128" s="272" t="s">
        <v>8385</v>
      </c>
      <c r="D3128" s="272" t="s">
        <v>5153</v>
      </c>
      <c r="E3128" s="269" t="s">
        <v>6923</v>
      </c>
      <c r="F3128" s="269" t="s">
        <v>1698</v>
      </c>
      <c r="G3128" s="269" t="s">
        <v>1709</v>
      </c>
      <c r="H3128" s="269" t="s">
        <v>1700</v>
      </c>
    </row>
    <row r="3129" spans="1:8" x14ac:dyDescent="0.25">
      <c r="A3129" s="273" t="s">
        <v>8386</v>
      </c>
      <c r="B3129" s="272" t="s">
        <v>5356</v>
      </c>
      <c r="C3129" s="272" t="s">
        <v>8387</v>
      </c>
      <c r="D3129" s="272" t="s">
        <v>5149</v>
      </c>
      <c r="E3129" s="269" t="s">
        <v>1801</v>
      </c>
      <c r="F3129" s="269" t="s">
        <v>1393</v>
      </c>
      <c r="G3129" s="269" t="s">
        <v>1630</v>
      </c>
      <c r="H3129" s="269" t="s">
        <v>1621</v>
      </c>
    </row>
    <row r="3130" spans="1:8" x14ac:dyDescent="0.25">
      <c r="A3130" s="273" t="s">
        <v>8388</v>
      </c>
      <c r="B3130" s="272" t="s">
        <v>5356</v>
      </c>
      <c r="C3130" s="272" t="s">
        <v>8389</v>
      </c>
      <c r="D3130" s="272" t="s">
        <v>5149</v>
      </c>
      <c r="E3130" s="269" t="s">
        <v>1721</v>
      </c>
      <c r="F3130" s="269" t="s">
        <v>1393</v>
      </c>
      <c r="G3130" s="269" t="s">
        <v>1649</v>
      </c>
      <c r="H3130" s="269" t="s">
        <v>1621</v>
      </c>
    </row>
    <row r="3131" spans="1:8" x14ac:dyDescent="0.25">
      <c r="A3131" s="273" t="s">
        <v>8390</v>
      </c>
      <c r="B3131" s="272" t="s">
        <v>5356</v>
      </c>
      <c r="C3131" s="272" t="s">
        <v>8391</v>
      </c>
      <c r="D3131" s="272" t="s">
        <v>5149</v>
      </c>
      <c r="E3131" s="269" t="s">
        <v>2292</v>
      </c>
      <c r="F3131" s="269" t="s">
        <v>1393</v>
      </c>
      <c r="G3131" s="269" t="s">
        <v>1678</v>
      </c>
      <c r="H3131" s="269" t="s">
        <v>1621</v>
      </c>
    </row>
    <row r="3132" spans="1:8" x14ac:dyDescent="0.25">
      <c r="A3132" s="272" t="s">
        <v>8392</v>
      </c>
      <c r="B3132" s="272" t="s">
        <v>5358</v>
      </c>
      <c r="C3132" s="272" t="s">
        <v>8393</v>
      </c>
      <c r="D3132" s="272" t="s">
        <v>5153</v>
      </c>
      <c r="E3132" s="269" t="s">
        <v>3074</v>
      </c>
      <c r="F3132" s="269" t="s">
        <v>1698</v>
      </c>
      <c r="G3132" s="269" t="s">
        <v>1699</v>
      </c>
      <c r="H3132" s="269" t="s">
        <v>1700</v>
      </c>
    </row>
    <row r="3133" spans="1:8" x14ac:dyDescent="0.25">
      <c r="A3133" s="272" t="s">
        <v>8394</v>
      </c>
      <c r="B3133" s="272" t="s">
        <v>5361</v>
      </c>
      <c r="C3133" s="272" t="s">
        <v>8395</v>
      </c>
      <c r="D3133" s="272" t="s">
        <v>5153</v>
      </c>
      <c r="E3133" s="269" t="s">
        <v>3513</v>
      </c>
      <c r="F3133" s="269" t="s">
        <v>1698</v>
      </c>
      <c r="G3133" s="269" t="s">
        <v>1709</v>
      </c>
      <c r="H3133" s="269" t="s">
        <v>1700</v>
      </c>
    </row>
    <row r="3134" spans="1:8" x14ac:dyDescent="0.25">
      <c r="A3134" s="273" t="s">
        <v>8396</v>
      </c>
      <c r="B3134" s="272" t="s">
        <v>5347</v>
      </c>
      <c r="C3134" s="272" t="s">
        <v>8397</v>
      </c>
      <c r="D3134" s="272" t="s">
        <v>5149</v>
      </c>
      <c r="E3134" s="269" t="s">
        <v>1815</v>
      </c>
      <c r="F3134" s="269" t="s">
        <v>1393</v>
      </c>
      <c r="G3134" s="269" t="s">
        <v>1649</v>
      </c>
      <c r="H3134" s="269" t="s">
        <v>1621</v>
      </c>
    </row>
    <row r="3135" spans="1:8" x14ac:dyDescent="0.25">
      <c r="A3135" s="272" t="s">
        <v>8398</v>
      </c>
      <c r="B3135" s="272" t="s">
        <v>5358</v>
      </c>
      <c r="C3135" s="272" t="s">
        <v>8399</v>
      </c>
      <c r="D3135" s="272" t="s">
        <v>5153</v>
      </c>
      <c r="E3135" s="269" t="s">
        <v>4818</v>
      </c>
      <c r="F3135" s="269" t="s">
        <v>1698</v>
      </c>
      <c r="G3135" s="269" t="s">
        <v>1709</v>
      </c>
      <c r="H3135" s="269" t="s">
        <v>1700</v>
      </c>
    </row>
    <row r="3136" spans="1:8" x14ac:dyDescent="0.25">
      <c r="A3136" s="272" t="s">
        <v>8400</v>
      </c>
      <c r="B3136" s="272" t="s">
        <v>5358</v>
      </c>
      <c r="C3136" s="272" t="s">
        <v>8401</v>
      </c>
      <c r="D3136" s="272" t="s">
        <v>5153</v>
      </c>
      <c r="E3136" s="269" t="s">
        <v>6923</v>
      </c>
      <c r="F3136" s="269" t="s">
        <v>1698</v>
      </c>
      <c r="G3136" s="269" t="s">
        <v>1709</v>
      </c>
      <c r="H3136" s="269" t="s">
        <v>1700</v>
      </c>
    </row>
    <row r="3137" spans="1:8" x14ac:dyDescent="0.25">
      <c r="A3137" s="272" t="s">
        <v>8402</v>
      </c>
      <c r="B3137" s="272" t="s">
        <v>5361</v>
      </c>
      <c r="C3137" s="272" t="s">
        <v>8403</v>
      </c>
      <c r="D3137" s="272" t="s">
        <v>5153</v>
      </c>
      <c r="E3137" s="269" t="s">
        <v>3020</v>
      </c>
      <c r="F3137" s="269" t="s">
        <v>1698</v>
      </c>
      <c r="G3137" s="269" t="s">
        <v>1699</v>
      </c>
      <c r="H3137" s="269" t="s">
        <v>1700</v>
      </c>
    </row>
    <row r="3138" spans="1:8" x14ac:dyDescent="0.25">
      <c r="A3138" s="272" t="s">
        <v>8404</v>
      </c>
      <c r="B3138" s="272" t="s">
        <v>5358</v>
      </c>
      <c r="C3138" s="272" t="s">
        <v>8405</v>
      </c>
      <c r="D3138" s="272" t="s">
        <v>5153</v>
      </c>
      <c r="E3138" s="269" t="s">
        <v>4818</v>
      </c>
      <c r="F3138" s="269" t="s">
        <v>1698</v>
      </c>
      <c r="G3138" s="269" t="s">
        <v>1709</v>
      </c>
      <c r="H3138" s="269" t="s">
        <v>1700</v>
      </c>
    </row>
    <row r="3139" spans="1:8" x14ac:dyDescent="0.25">
      <c r="A3139" s="272" t="s">
        <v>8406</v>
      </c>
      <c r="B3139" s="272" t="s">
        <v>5361</v>
      </c>
      <c r="C3139" s="272" t="s">
        <v>8407</v>
      </c>
      <c r="D3139" s="272" t="s">
        <v>7003</v>
      </c>
      <c r="E3139" s="269" t="s">
        <v>4799</v>
      </c>
      <c r="F3139" s="269" t="s">
        <v>1698</v>
      </c>
      <c r="G3139" s="269" t="s">
        <v>1699</v>
      </c>
      <c r="H3139" s="269" t="s">
        <v>1700</v>
      </c>
    </row>
    <row r="3140" spans="1:8" x14ac:dyDescent="0.25">
      <c r="A3140" s="273" t="s">
        <v>8408</v>
      </c>
      <c r="B3140" s="272" t="s">
        <v>5356</v>
      </c>
      <c r="C3140" s="272" t="s">
        <v>8409</v>
      </c>
      <c r="D3140" s="272" t="s">
        <v>5149</v>
      </c>
      <c r="E3140" s="269" t="s">
        <v>2292</v>
      </c>
      <c r="F3140" s="269" t="s">
        <v>1393</v>
      </c>
      <c r="G3140" s="269" t="s">
        <v>1678</v>
      </c>
      <c r="H3140" s="269" t="s">
        <v>1621</v>
      </c>
    </row>
    <row r="3141" spans="1:8" x14ac:dyDescent="0.25">
      <c r="A3141" s="272" t="s">
        <v>8410</v>
      </c>
      <c r="B3141" s="272" t="s">
        <v>5358</v>
      </c>
      <c r="C3141" s="272" t="s">
        <v>8411</v>
      </c>
      <c r="D3141" s="272" t="s">
        <v>5153</v>
      </c>
      <c r="E3141" s="269" t="s">
        <v>1948</v>
      </c>
      <c r="F3141" s="269" t="s">
        <v>1698</v>
      </c>
      <c r="G3141" s="269" t="s">
        <v>1699</v>
      </c>
      <c r="H3141" s="269" t="s">
        <v>1700</v>
      </c>
    </row>
    <row r="3142" spans="1:8" x14ac:dyDescent="0.25">
      <c r="A3142" s="273" t="s">
        <v>8412</v>
      </c>
      <c r="B3142" s="272" t="s">
        <v>5356</v>
      </c>
      <c r="C3142" s="272" t="s">
        <v>8413</v>
      </c>
      <c r="D3142" s="272" t="s">
        <v>5149</v>
      </c>
      <c r="E3142" s="269" t="s">
        <v>2292</v>
      </c>
      <c r="F3142" s="269" t="s">
        <v>1393</v>
      </c>
      <c r="G3142" s="269" t="s">
        <v>1678</v>
      </c>
      <c r="H3142" s="269" t="s">
        <v>1621</v>
      </c>
    </row>
    <row r="3143" spans="1:8" x14ac:dyDescent="0.25">
      <c r="A3143" s="273" t="s">
        <v>8414</v>
      </c>
      <c r="B3143" s="272" t="s">
        <v>5350</v>
      </c>
      <c r="C3143" s="272" t="s">
        <v>8415</v>
      </c>
      <c r="D3143" s="272" t="s">
        <v>5149</v>
      </c>
      <c r="E3143" s="269" t="s">
        <v>1724</v>
      </c>
      <c r="F3143" s="269" t="s">
        <v>1393</v>
      </c>
      <c r="G3143" s="269" t="s">
        <v>1630</v>
      </c>
      <c r="H3143" s="269" t="s">
        <v>1621</v>
      </c>
    </row>
    <row r="3144" spans="1:8" x14ac:dyDescent="0.25">
      <c r="A3144" s="273" t="s">
        <v>8416</v>
      </c>
      <c r="B3144" s="272" t="s">
        <v>5356</v>
      </c>
      <c r="C3144" s="272" t="s">
        <v>8417</v>
      </c>
      <c r="D3144" s="272" t="s">
        <v>5149</v>
      </c>
      <c r="E3144" s="269" t="s">
        <v>1721</v>
      </c>
      <c r="F3144" s="269" t="s">
        <v>1393</v>
      </c>
      <c r="G3144" s="269" t="s">
        <v>1649</v>
      </c>
      <c r="H3144" s="269" t="s">
        <v>1621</v>
      </c>
    </row>
    <row r="3145" spans="1:8" x14ac:dyDescent="0.25">
      <c r="A3145" s="273" t="s">
        <v>8418</v>
      </c>
      <c r="B3145" s="272" t="s">
        <v>5356</v>
      </c>
      <c r="C3145" s="272" t="s">
        <v>8419</v>
      </c>
      <c r="D3145" s="272" t="s">
        <v>5149</v>
      </c>
      <c r="E3145" s="269" t="s">
        <v>1721</v>
      </c>
      <c r="F3145" s="269" t="s">
        <v>1393</v>
      </c>
      <c r="G3145" s="269" t="s">
        <v>1649</v>
      </c>
      <c r="H3145" s="269" t="s">
        <v>1621</v>
      </c>
    </row>
    <row r="3146" spans="1:8" x14ac:dyDescent="0.25">
      <c r="A3146" s="273" t="s">
        <v>8420</v>
      </c>
      <c r="B3146" s="272" t="s">
        <v>5356</v>
      </c>
      <c r="C3146" s="272" t="s">
        <v>8421</v>
      </c>
      <c r="D3146" s="272" t="s">
        <v>5149</v>
      </c>
      <c r="E3146" s="269" t="s">
        <v>1721</v>
      </c>
      <c r="F3146" s="269" t="s">
        <v>1393</v>
      </c>
      <c r="G3146" s="269" t="s">
        <v>1649</v>
      </c>
      <c r="H3146" s="269" t="s">
        <v>1621</v>
      </c>
    </row>
    <row r="3147" spans="1:8" x14ac:dyDescent="0.25">
      <c r="A3147" s="273" t="s">
        <v>8422</v>
      </c>
      <c r="B3147" s="272" t="s">
        <v>5356</v>
      </c>
      <c r="C3147" s="272" t="s">
        <v>8423</v>
      </c>
      <c r="D3147" s="272" t="s">
        <v>5149</v>
      </c>
      <c r="E3147" s="269" t="s">
        <v>1619</v>
      </c>
      <c r="F3147" s="269" t="s">
        <v>1393</v>
      </c>
      <c r="G3147" s="269" t="s">
        <v>1620</v>
      </c>
      <c r="H3147" s="269" t="s">
        <v>1621</v>
      </c>
    </row>
    <row r="3148" spans="1:8" x14ac:dyDescent="0.25">
      <c r="A3148" s="272" t="s">
        <v>8424</v>
      </c>
      <c r="B3148" s="272" t="s">
        <v>5361</v>
      </c>
      <c r="C3148" s="272" t="s">
        <v>8425</v>
      </c>
      <c r="D3148" s="272" t="s">
        <v>5153</v>
      </c>
      <c r="E3148" s="269" t="s">
        <v>1983</v>
      </c>
      <c r="F3148" s="269" t="s">
        <v>1698</v>
      </c>
      <c r="G3148" s="269" t="s">
        <v>1709</v>
      </c>
      <c r="H3148" s="269" t="s">
        <v>1700</v>
      </c>
    </row>
    <row r="3149" spans="1:8" x14ac:dyDescent="0.25">
      <c r="A3149" s="272" t="s">
        <v>8426</v>
      </c>
      <c r="B3149" s="272" t="s">
        <v>5361</v>
      </c>
      <c r="C3149" s="272" t="s">
        <v>8427</v>
      </c>
      <c r="D3149" s="272" t="s">
        <v>5153</v>
      </c>
      <c r="E3149" s="269" t="s">
        <v>1969</v>
      </c>
      <c r="F3149" s="269" t="s">
        <v>1698</v>
      </c>
      <c r="G3149" s="269" t="s">
        <v>1709</v>
      </c>
      <c r="H3149" s="269" t="s">
        <v>1700</v>
      </c>
    </row>
    <row r="3150" spans="1:8" x14ac:dyDescent="0.25">
      <c r="A3150" s="272" t="s">
        <v>8428</v>
      </c>
      <c r="B3150" s="272" t="s">
        <v>5361</v>
      </c>
      <c r="C3150" s="272" t="s">
        <v>8429</v>
      </c>
      <c r="D3150" s="272" t="s">
        <v>5153</v>
      </c>
      <c r="E3150" s="269" t="s">
        <v>2382</v>
      </c>
      <c r="F3150" s="269" t="s">
        <v>1698</v>
      </c>
      <c r="G3150" s="269" t="s">
        <v>1709</v>
      </c>
      <c r="H3150" s="269" t="s">
        <v>1700</v>
      </c>
    </row>
    <row r="3151" spans="1:8" x14ac:dyDescent="0.25">
      <c r="A3151" s="273" t="s">
        <v>8430</v>
      </c>
      <c r="B3151" s="272" t="s">
        <v>5356</v>
      </c>
      <c r="C3151" s="272" t="s">
        <v>95</v>
      </c>
      <c r="D3151" s="272" t="s">
        <v>5149</v>
      </c>
      <c r="E3151" s="269" t="s">
        <v>1724</v>
      </c>
      <c r="F3151" s="269" t="s">
        <v>1393</v>
      </c>
      <c r="G3151" s="269" t="s">
        <v>1630</v>
      </c>
      <c r="H3151" s="269" t="s">
        <v>1621</v>
      </c>
    </row>
    <row r="3152" spans="1:8" x14ac:dyDescent="0.25">
      <c r="A3152" s="273" t="s">
        <v>8431</v>
      </c>
      <c r="B3152" s="272" t="s">
        <v>5356</v>
      </c>
      <c r="C3152" s="272" t="s">
        <v>96</v>
      </c>
      <c r="D3152" s="272" t="s">
        <v>5149</v>
      </c>
      <c r="E3152" s="269" t="s">
        <v>1724</v>
      </c>
      <c r="F3152" s="269" t="s">
        <v>1393</v>
      </c>
      <c r="G3152" s="269" t="s">
        <v>1630</v>
      </c>
      <c r="H3152" s="269" t="s">
        <v>1621</v>
      </c>
    </row>
    <row r="3153" spans="1:8" x14ac:dyDescent="0.25">
      <c r="A3153" s="272" t="s">
        <v>8432</v>
      </c>
      <c r="B3153" s="272" t="s">
        <v>5361</v>
      </c>
      <c r="C3153" s="272" t="s">
        <v>8433</v>
      </c>
      <c r="D3153" s="272" t="s">
        <v>5153</v>
      </c>
      <c r="E3153" s="269" t="s">
        <v>1843</v>
      </c>
      <c r="F3153" s="269" t="s">
        <v>1698</v>
      </c>
      <c r="G3153" s="269" t="s">
        <v>1709</v>
      </c>
      <c r="H3153" s="269" t="s">
        <v>1700</v>
      </c>
    </row>
    <row r="3154" spans="1:8" x14ac:dyDescent="0.25">
      <c r="A3154" s="272" t="s">
        <v>8434</v>
      </c>
      <c r="B3154" s="272" t="s">
        <v>5358</v>
      </c>
      <c r="C3154" s="272" t="s">
        <v>8435</v>
      </c>
      <c r="D3154" s="272" t="s">
        <v>5153</v>
      </c>
      <c r="E3154" s="269" t="s">
        <v>2763</v>
      </c>
      <c r="F3154" s="269" t="s">
        <v>1698</v>
      </c>
      <c r="G3154" s="269" t="s">
        <v>1709</v>
      </c>
      <c r="H3154" s="269" t="s">
        <v>1700</v>
      </c>
    </row>
    <row r="3155" spans="1:8" x14ac:dyDescent="0.25">
      <c r="A3155" s="273" t="s">
        <v>8436</v>
      </c>
      <c r="B3155" s="272" t="s">
        <v>5350</v>
      </c>
      <c r="C3155" s="272" t="s">
        <v>8437</v>
      </c>
      <c r="D3155" s="272" t="s">
        <v>5149</v>
      </c>
      <c r="E3155" s="269" t="s">
        <v>1619</v>
      </c>
      <c r="F3155" s="269" t="s">
        <v>1393</v>
      </c>
      <c r="G3155" s="269" t="s">
        <v>1620</v>
      </c>
      <c r="H3155" s="269" t="s">
        <v>1621</v>
      </c>
    </row>
    <row r="3156" spans="1:8" x14ac:dyDescent="0.25">
      <c r="A3156" s="273" t="s">
        <v>8438</v>
      </c>
      <c r="B3156" s="272" t="s">
        <v>5356</v>
      </c>
      <c r="C3156" s="272" t="s">
        <v>8439</v>
      </c>
      <c r="D3156" s="272" t="s">
        <v>5149</v>
      </c>
      <c r="E3156" s="269" t="s">
        <v>2092</v>
      </c>
      <c r="F3156" s="269" t="s">
        <v>1393</v>
      </c>
      <c r="G3156" s="269" t="s">
        <v>1678</v>
      </c>
      <c r="H3156" s="269" t="s">
        <v>1621</v>
      </c>
    </row>
    <row r="3157" spans="1:8" x14ac:dyDescent="0.25">
      <c r="A3157" s="273" t="s">
        <v>8440</v>
      </c>
      <c r="B3157" s="272" t="s">
        <v>5356</v>
      </c>
      <c r="C3157" s="272" t="s">
        <v>8441</v>
      </c>
      <c r="D3157" s="272" t="s">
        <v>5149</v>
      </c>
      <c r="E3157" s="269" t="s">
        <v>1619</v>
      </c>
      <c r="F3157" s="269" t="s">
        <v>1393</v>
      </c>
      <c r="G3157" s="269" t="s">
        <v>1620</v>
      </c>
      <c r="H3157" s="269" t="s">
        <v>1621</v>
      </c>
    </row>
    <row r="3158" spans="1:8" x14ac:dyDescent="0.25">
      <c r="A3158" s="272" t="s">
        <v>8442</v>
      </c>
      <c r="B3158" s="272" t="s">
        <v>5358</v>
      </c>
      <c r="C3158" s="272" t="s">
        <v>8443</v>
      </c>
      <c r="D3158" s="272" t="s">
        <v>5153</v>
      </c>
      <c r="E3158" s="269" t="s">
        <v>3074</v>
      </c>
      <c r="F3158" s="269" t="s">
        <v>1698</v>
      </c>
      <c r="G3158" s="269" t="s">
        <v>1699</v>
      </c>
      <c r="H3158" s="269" t="s">
        <v>1700</v>
      </c>
    </row>
    <row r="3159" spans="1:8" x14ac:dyDescent="0.25">
      <c r="A3159" s="272" t="s">
        <v>8444</v>
      </c>
      <c r="B3159" s="272" t="s">
        <v>5361</v>
      </c>
      <c r="C3159" s="272" t="s">
        <v>8445</v>
      </c>
      <c r="D3159" s="272" t="s">
        <v>5153</v>
      </c>
      <c r="E3159" s="269" t="s">
        <v>3513</v>
      </c>
      <c r="F3159" s="269" t="s">
        <v>1698</v>
      </c>
      <c r="G3159" s="269" t="s">
        <v>1709</v>
      </c>
      <c r="H3159" s="269" t="s">
        <v>1700</v>
      </c>
    </row>
    <row r="3160" spans="1:8" x14ac:dyDescent="0.25">
      <c r="A3160" s="272" t="s">
        <v>8446</v>
      </c>
      <c r="B3160" s="272" t="s">
        <v>5361</v>
      </c>
      <c r="C3160" s="272" t="s">
        <v>8447</v>
      </c>
      <c r="D3160" s="272" t="s">
        <v>5153</v>
      </c>
      <c r="E3160" s="269" t="s">
        <v>1929</v>
      </c>
      <c r="F3160" s="269" t="s">
        <v>1698</v>
      </c>
      <c r="G3160" s="269" t="s">
        <v>1699</v>
      </c>
      <c r="H3160" s="269" t="s">
        <v>1700</v>
      </c>
    </row>
    <row r="3161" spans="1:8" x14ac:dyDescent="0.25">
      <c r="A3161" s="273" t="s">
        <v>8448</v>
      </c>
      <c r="B3161" s="272" t="s">
        <v>5350</v>
      </c>
      <c r="C3161" s="272" t="s">
        <v>8449</v>
      </c>
      <c r="D3161" s="272" t="s">
        <v>5149</v>
      </c>
      <c r="E3161" s="269" t="s">
        <v>1685</v>
      </c>
      <c r="F3161" s="269" t="s">
        <v>1393</v>
      </c>
      <c r="G3161" s="269" t="s">
        <v>1649</v>
      </c>
      <c r="H3161" s="269" t="s">
        <v>1621</v>
      </c>
    </row>
    <row r="3162" spans="1:8" x14ac:dyDescent="0.25">
      <c r="A3162" s="273" t="s">
        <v>8450</v>
      </c>
      <c r="B3162" s="272" t="s">
        <v>5356</v>
      </c>
      <c r="C3162" s="272" t="s">
        <v>8451</v>
      </c>
      <c r="D3162" s="272" t="s">
        <v>5149</v>
      </c>
      <c r="E3162" s="269" t="s">
        <v>1721</v>
      </c>
      <c r="F3162" s="269" t="s">
        <v>1393</v>
      </c>
      <c r="G3162" s="269" t="s">
        <v>1649</v>
      </c>
      <c r="H3162" s="269" t="s">
        <v>1621</v>
      </c>
    </row>
    <row r="3163" spans="1:8" x14ac:dyDescent="0.25">
      <c r="A3163" s="273" t="s">
        <v>8452</v>
      </c>
      <c r="B3163" s="272" t="s">
        <v>5356</v>
      </c>
      <c r="C3163" s="272" t="s">
        <v>8453</v>
      </c>
      <c r="D3163" s="272" t="s">
        <v>5149</v>
      </c>
      <c r="E3163" s="269" t="s">
        <v>1759</v>
      </c>
      <c r="F3163" s="269" t="s">
        <v>1393</v>
      </c>
      <c r="G3163" s="269" t="s">
        <v>1630</v>
      </c>
      <c r="H3163" s="269" t="s">
        <v>1621</v>
      </c>
    </row>
    <row r="3164" spans="1:8" x14ac:dyDescent="0.25">
      <c r="A3164" s="272" t="s">
        <v>8454</v>
      </c>
      <c r="B3164" s="272" t="s">
        <v>5358</v>
      </c>
      <c r="C3164" s="272" t="s">
        <v>8455</v>
      </c>
      <c r="D3164" s="272" t="s">
        <v>5153</v>
      </c>
      <c r="E3164" s="269" t="s">
        <v>5066</v>
      </c>
      <c r="F3164" s="269" t="s">
        <v>1698</v>
      </c>
      <c r="G3164" s="269" t="s">
        <v>1709</v>
      </c>
      <c r="H3164" s="269" t="s">
        <v>1700</v>
      </c>
    </row>
    <row r="3165" spans="1:8" x14ac:dyDescent="0.25">
      <c r="A3165" s="272" t="s">
        <v>8456</v>
      </c>
      <c r="B3165" s="272" t="s">
        <v>5358</v>
      </c>
      <c r="C3165" s="272" t="s">
        <v>8457</v>
      </c>
      <c r="D3165" s="272" t="s">
        <v>5153</v>
      </c>
      <c r="E3165" s="269" t="s">
        <v>4818</v>
      </c>
      <c r="F3165" s="269" t="s">
        <v>1698</v>
      </c>
      <c r="G3165" s="269" t="s">
        <v>1709</v>
      </c>
      <c r="H3165" s="269" t="s">
        <v>1700</v>
      </c>
    </row>
    <row r="3166" spans="1:8" x14ac:dyDescent="0.25">
      <c r="A3166" s="272" t="s">
        <v>8458</v>
      </c>
      <c r="B3166" s="272" t="s">
        <v>5361</v>
      </c>
      <c r="C3166" s="272" t="s">
        <v>8459</v>
      </c>
      <c r="D3166" s="272" t="s">
        <v>5153</v>
      </c>
      <c r="E3166" s="269" t="s">
        <v>3513</v>
      </c>
      <c r="F3166" s="269" t="s">
        <v>1698</v>
      </c>
      <c r="G3166" s="269" t="s">
        <v>1709</v>
      </c>
      <c r="H3166" s="269" t="s">
        <v>1700</v>
      </c>
    </row>
    <row r="3167" spans="1:8" x14ac:dyDescent="0.25">
      <c r="A3167" s="273" t="s">
        <v>8460</v>
      </c>
      <c r="B3167" s="272" t="s">
        <v>5356</v>
      </c>
      <c r="C3167" s="272" t="s">
        <v>8461</v>
      </c>
      <c r="D3167" s="272" t="s">
        <v>5149</v>
      </c>
      <c r="E3167" s="269" t="s">
        <v>1685</v>
      </c>
      <c r="F3167" s="269" t="s">
        <v>1393</v>
      </c>
      <c r="G3167" s="269" t="s">
        <v>1649</v>
      </c>
      <c r="H3167" s="269" t="s">
        <v>1621</v>
      </c>
    </row>
    <row r="3168" spans="1:8" x14ac:dyDescent="0.25">
      <c r="A3168" s="273" t="s">
        <v>8462</v>
      </c>
      <c r="B3168" s="272" t="s">
        <v>5350</v>
      </c>
      <c r="C3168" s="272" t="s">
        <v>8463</v>
      </c>
      <c r="D3168" s="272" t="s">
        <v>5149</v>
      </c>
      <c r="E3168" s="269" t="s">
        <v>1771</v>
      </c>
      <c r="F3168" s="269" t="s">
        <v>1393</v>
      </c>
      <c r="G3168" s="269" t="s">
        <v>1620</v>
      </c>
      <c r="H3168" s="269" t="s">
        <v>1621</v>
      </c>
    </row>
    <row r="3169" spans="1:8" x14ac:dyDescent="0.25">
      <c r="A3169" s="272" t="s">
        <v>8464</v>
      </c>
      <c r="B3169" s="272" t="s">
        <v>5361</v>
      </c>
      <c r="C3169" s="272" t="s">
        <v>8465</v>
      </c>
      <c r="D3169" s="272" t="s">
        <v>5153</v>
      </c>
      <c r="E3169" s="269" t="s">
        <v>1929</v>
      </c>
      <c r="F3169" s="269" t="s">
        <v>1698</v>
      </c>
      <c r="G3169" s="269" t="s">
        <v>1699</v>
      </c>
      <c r="H3169" s="269" t="s">
        <v>1700</v>
      </c>
    </row>
    <row r="3170" spans="1:8" x14ac:dyDescent="0.25">
      <c r="A3170" s="272" t="s">
        <v>8466</v>
      </c>
      <c r="B3170" s="272" t="s">
        <v>5358</v>
      </c>
      <c r="C3170" s="272" t="s">
        <v>8467</v>
      </c>
      <c r="D3170" s="272" t="s">
        <v>5153</v>
      </c>
      <c r="E3170" s="269" t="s">
        <v>1843</v>
      </c>
      <c r="F3170" s="269" t="s">
        <v>1698</v>
      </c>
      <c r="G3170" s="269" t="s">
        <v>1709</v>
      </c>
      <c r="H3170" s="269" t="s">
        <v>1700</v>
      </c>
    </row>
    <row r="3171" spans="1:8" x14ac:dyDescent="0.25">
      <c r="A3171" s="272" t="s">
        <v>8468</v>
      </c>
      <c r="B3171" s="272" t="s">
        <v>5372</v>
      </c>
      <c r="C3171" s="272" t="s">
        <v>8469</v>
      </c>
      <c r="D3171" s="272" t="s">
        <v>5153</v>
      </c>
      <c r="E3171" s="269" t="s">
        <v>1853</v>
      </c>
      <c r="F3171" s="269" t="s">
        <v>1698</v>
      </c>
      <c r="G3171" s="269" t="s">
        <v>1699</v>
      </c>
      <c r="H3171" s="269" t="s">
        <v>1700</v>
      </c>
    </row>
    <row r="3172" spans="1:8" x14ac:dyDescent="0.25">
      <c r="A3172" s="272" t="s">
        <v>8470</v>
      </c>
      <c r="B3172" s="272" t="s">
        <v>5361</v>
      </c>
      <c r="C3172" s="272" t="s">
        <v>8471</v>
      </c>
      <c r="D3172" s="272" t="s">
        <v>5153</v>
      </c>
      <c r="E3172" s="269" t="s">
        <v>1877</v>
      </c>
      <c r="F3172" s="269" t="s">
        <v>1698</v>
      </c>
      <c r="G3172" s="269" t="s">
        <v>1709</v>
      </c>
      <c r="H3172" s="269" t="s">
        <v>1700</v>
      </c>
    </row>
    <row r="3173" spans="1:8" x14ac:dyDescent="0.25">
      <c r="A3173" s="273" t="s">
        <v>8472</v>
      </c>
      <c r="B3173" s="272" t="s">
        <v>5356</v>
      </c>
      <c r="C3173" s="272" t="s">
        <v>8473</v>
      </c>
      <c r="D3173" s="272" t="s">
        <v>5149</v>
      </c>
      <c r="E3173" s="269" t="s">
        <v>2222</v>
      </c>
      <c r="F3173" s="269" t="s">
        <v>1393</v>
      </c>
      <c r="G3173" s="269" t="s">
        <v>1678</v>
      </c>
      <c r="H3173" s="269" t="s">
        <v>1621</v>
      </c>
    </row>
    <row r="3174" spans="1:8" x14ac:dyDescent="0.25">
      <c r="A3174" s="273" t="s">
        <v>8474</v>
      </c>
      <c r="B3174" s="272" t="s">
        <v>5356</v>
      </c>
      <c r="C3174" s="272" t="s">
        <v>8475</v>
      </c>
      <c r="D3174" s="272" t="s">
        <v>5149</v>
      </c>
      <c r="E3174" s="269" t="s">
        <v>1721</v>
      </c>
      <c r="F3174" s="269" t="s">
        <v>1393</v>
      </c>
      <c r="G3174" s="269" t="s">
        <v>1649</v>
      </c>
      <c r="H3174" s="269" t="s">
        <v>1621</v>
      </c>
    </row>
    <row r="3175" spans="1:8" x14ac:dyDescent="0.25">
      <c r="A3175" s="272" t="s">
        <v>8476</v>
      </c>
      <c r="B3175" s="272" t="s">
        <v>5358</v>
      </c>
      <c r="C3175" s="272" t="s">
        <v>8477</v>
      </c>
      <c r="D3175" s="272" t="s">
        <v>5153</v>
      </c>
      <c r="E3175" s="269" t="s">
        <v>1843</v>
      </c>
      <c r="F3175" s="269" t="s">
        <v>1698</v>
      </c>
      <c r="G3175" s="269" t="s">
        <v>1709</v>
      </c>
      <c r="H3175" s="269" t="s">
        <v>1700</v>
      </c>
    </row>
    <row r="3176" spans="1:8" x14ac:dyDescent="0.25">
      <c r="A3176" s="272" t="s">
        <v>8478</v>
      </c>
      <c r="B3176" s="272" t="s">
        <v>5361</v>
      </c>
      <c r="C3176" s="272" t="s">
        <v>8479</v>
      </c>
      <c r="D3176" s="272" t="s">
        <v>5153</v>
      </c>
      <c r="E3176" s="269" t="s">
        <v>1983</v>
      </c>
      <c r="F3176" s="269" t="s">
        <v>1698</v>
      </c>
      <c r="G3176" s="269" t="s">
        <v>1709</v>
      </c>
      <c r="H3176" s="269" t="s">
        <v>1700</v>
      </c>
    </row>
    <row r="3177" spans="1:8" x14ac:dyDescent="0.25">
      <c r="A3177" s="272" t="s">
        <v>8480</v>
      </c>
      <c r="B3177" s="272" t="s">
        <v>5358</v>
      </c>
      <c r="C3177" s="272" t="s">
        <v>8481</v>
      </c>
      <c r="D3177" s="272" t="s">
        <v>5153</v>
      </c>
      <c r="E3177" s="269" t="s">
        <v>2763</v>
      </c>
      <c r="F3177" s="269" t="s">
        <v>1698</v>
      </c>
      <c r="G3177" s="269" t="s">
        <v>1709</v>
      </c>
      <c r="H3177" s="269" t="s">
        <v>1700</v>
      </c>
    </row>
    <row r="3178" spans="1:8" x14ac:dyDescent="0.25">
      <c r="A3178" s="273" t="s">
        <v>8482</v>
      </c>
      <c r="B3178" s="272" t="s">
        <v>5356</v>
      </c>
      <c r="C3178" s="272" t="s">
        <v>8483</v>
      </c>
      <c r="D3178" s="272" t="s">
        <v>5149</v>
      </c>
      <c r="E3178" s="269" t="s">
        <v>2092</v>
      </c>
      <c r="F3178" s="269" t="s">
        <v>1393</v>
      </c>
      <c r="G3178" s="269" t="s">
        <v>1678</v>
      </c>
      <c r="H3178" s="269" t="s">
        <v>1621</v>
      </c>
    </row>
    <row r="3179" spans="1:8" x14ac:dyDescent="0.25">
      <c r="A3179" s="272" t="s">
        <v>8484</v>
      </c>
      <c r="B3179" s="272" t="s">
        <v>5361</v>
      </c>
      <c r="C3179" s="272" t="s">
        <v>8485</v>
      </c>
      <c r="D3179" s="272" t="s">
        <v>7003</v>
      </c>
      <c r="E3179" s="269" t="s">
        <v>4799</v>
      </c>
      <c r="F3179" s="269" t="s">
        <v>1698</v>
      </c>
      <c r="G3179" s="269" t="s">
        <v>1699</v>
      </c>
      <c r="H3179" s="269" t="s">
        <v>1700</v>
      </c>
    </row>
    <row r="3180" spans="1:8" x14ac:dyDescent="0.25">
      <c r="A3180" s="273" t="s">
        <v>8486</v>
      </c>
      <c r="B3180" s="272" t="s">
        <v>5356</v>
      </c>
      <c r="C3180" s="272" t="s">
        <v>8487</v>
      </c>
      <c r="D3180" s="272" t="s">
        <v>5149</v>
      </c>
      <c r="E3180" s="269" t="s">
        <v>1685</v>
      </c>
      <c r="F3180" s="269" t="s">
        <v>1393</v>
      </c>
      <c r="G3180" s="269" t="s">
        <v>1649</v>
      </c>
      <c r="H3180" s="269" t="s">
        <v>1621</v>
      </c>
    </row>
    <row r="3181" spans="1:8" x14ac:dyDescent="0.25">
      <c r="A3181" s="273" t="s">
        <v>8488</v>
      </c>
      <c r="B3181" s="272" t="s">
        <v>5356</v>
      </c>
      <c r="C3181" s="272" t="s">
        <v>8489</v>
      </c>
      <c r="D3181" s="272" t="s">
        <v>5149</v>
      </c>
      <c r="E3181" s="269" t="s">
        <v>2092</v>
      </c>
      <c r="F3181" s="269" t="s">
        <v>1393</v>
      </c>
      <c r="G3181" s="269" t="s">
        <v>1678</v>
      </c>
      <c r="H3181" s="269" t="s">
        <v>1621</v>
      </c>
    </row>
    <row r="3182" spans="1:8" x14ac:dyDescent="0.25">
      <c r="A3182" s="273" t="s">
        <v>8490</v>
      </c>
      <c r="B3182" s="272" t="s">
        <v>5356</v>
      </c>
      <c r="C3182" s="272" t="s">
        <v>8491</v>
      </c>
      <c r="D3182" s="272" t="s">
        <v>5149</v>
      </c>
      <c r="E3182" s="269" t="s">
        <v>1767</v>
      </c>
      <c r="F3182" s="269" t="s">
        <v>1393</v>
      </c>
      <c r="G3182" s="269" t="s">
        <v>1678</v>
      </c>
      <c r="H3182" s="269" t="s">
        <v>1621</v>
      </c>
    </row>
    <row r="3183" spans="1:8" x14ac:dyDescent="0.25">
      <c r="A3183" s="272" t="s">
        <v>8492</v>
      </c>
      <c r="B3183" s="272" t="s">
        <v>5358</v>
      </c>
      <c r="C3183" s="272" t="s">
        <v>8493</v>
      </c>
      <c r="D3183" s="272" t="s">
        <v>5153</v>
      </c>
      <c r="E3183" s="269" t="s">
        <v>7873</v>
      </c>
      <c r="F3183" s="269" t="s">
        <v>1698</v>
      </c>
      <c r="G3183" s="269" t="s">
        <v>1709</v>
      </c>
      <c r="H3183" s="269" t="s">
        <v>1700</v>
      </c>
    </row>
    <row r="3184" spans="1:8" x14ac:dyDescent="0.25">
      <c r="A3184" s="272" t="s">
        <v>8494</v>
      </c>
      <c r="B3184" s="272" t="s">
        <v>5372</v>
      </c>
      <c r="C3184" s="272" t="s">
        <v>8495</v>
      </c>
      <c r="D3184" s="272" t="s">
        <v>5153</v>
      </c>
      <c r="E3184" s="269" t="s">
        <v>7306</v>
      </c>
      <c r="F3184" s="269" t="s">
        <v>1698</v>
      </c>
      <c r="G3184" s="269" t="s">
        <v>1709</v>
      </c>
      <c r="H3184" s="269" t="s">
        <v>1700</v>
      </c>
    </row>
    <row r="3185" spans="1:8" x14ac:dyDescent="0.25">
      <c r="A3185" s="273" t="s">
        <v>8496</v>
      </c>
      <c r="B3185" s="272" t="s">
        <v>5356</v>
      </c>
      <c r="C3185" s="272" t="s">
        <v>8497</v>
      </c>
      <c r="D3185" s="272" t="s">
        <v>5149</v>
      </c>
      <c r="E3185" s="269" t="s">
        <v>2206</v>
      </c>
      <c r="F3185" s="269" t="s">
        <v>1393</v>
      </c>
      <c r="G3185" s="269" t="s">
        <v>1678</v>
      </c>
      <c r="H3185" s="269" t="s">
        <v>1621</v>
      </c>
    </row>
    <row r="3186" spans="1:8" x14ac:dyDescent="0.25">
      <c r="A3186" s="272" t="s">
        <v>8498</v>
      </c>
      <c r="B3186" s="272" t="s">
        <v>5372</v>
      </c>
      <c r="C3186" s="272" t="s">
        <v>8499</v>
      </c>
      <c r="D3186" s="272" t="s">
        <v>5153</v>
      </c>
      <c r="E3186" s="269" t="s">
        <v>1983</v>
      </c>
      <c r="F3186" s="269" t="s">
        <v>1698</v>
      </c>
      <c r="G3186" s="269" t="s">
        <v>1709</v>
      </c>
      <c r="H3186" s="269" t="s">
        <v>1700</v>
      </c>
    </row>
    <row r="3187" spans="1:8" x14ac:dyDescent="0.25">
      <c r="A3187" s="272" t="s">
        <v>8500</v>
      </c>
      <c r="B3187" s="272" t="s">
        <v>5372</v>
      </c>
      <c r="C3187" s="272" t="s">
        <v>8501</v>
      </c>
      <c r="D3187" s="272" t="s">
        <v>5153</v>
      </c>
      <c r="E3187" s="269" t="s">
        <v>1864</v>
      </c>
      <c r="F3187" s="269" t="s">
        <v>1698</v>
      </c>
      <c r="G3187" s="269" t="s">
        <v>1699</v>
      </c>
      <c r="H3187" s="269" t="s">
        <v>1700</v>
      </c>
    </row>
    <row r="3188" spans="1:8" x14ac:dyDescent="0.25">
      <c r="A3188" s="272" t="s">
        <v>8502</v>
      </c>
      <c r="B3188" s="272" t="s">
        <v>5358</v>
      </c>
      <c r="C3188" s="272" t="s">
        <v>8503</v>
      </c>
      <c r="D3188" s="272" t="s">
        <v>5153</v>
      </c>
      <c r="E3188" s="269" t="s">
        <v>1843</v>
      </c>
      <c r="F3188" s="269" t="s">
        <v>1698</v>
      </c>
      <c r="G3188" s="269" t="s">
        <v>1709</v>
      </c>
      <c r="H3188" s="269" t="s">
        <v>1700</v>
      </c>
    </row>
    <row r="3189" spans="1:8" x14ac:dyDescent="0.25">
      <c r="A3189" s="273" t="s">
        <v>8504</v>
      </c>
      <c r="B3189" s="272" t="s">
        <v>5350</v>
      </c>
      <c r="C3189" s="272" t="s">
        <v>7752</v>
      </c>
      <c r="D3189" s="272" t="s">
        <v>5149</v>
      </c>
      <c r="E3189" s="269" t="s">
        <v>1685</v>
      </c>
      <c r="F3189" s="269" t="s">
        <v>1393</v>
      </c>
      <c r="G3189" s="269" t="s">
        <v>1649</v>
      </c>
      <c r="H3189" s="269" t="s">
        <v>1621</v>
      </c>
    </row>
    <row r="3190" spans="1:8" x14ac:dyDescent="0.25">
      <c r="A3190" s="272" t="s">
        <v>8505</v>
      </c>
      <c r="B3190" s="272" t="s">
        <v>5372</v>
      </c>
      <c r="C3190" s="272" t="s">
        <v>8506</v>
      </c>
      <c r="D3190" s="272" t="s">
        <v>5153</v>
      </c>
      <c r="E3190" s="269" t="s">
        <v>1839</v>
      </c>
      <c r="F3190" s="269" t="s">
        <v>1698</v>
      </c>
      <c r="G3190" s="269" t="s">
        <v>1699</v>
      </c>
      <c r="H3190" s="269" t="s">
        <v>1700</v>
      </c>
    </row>
    <row r="3191" spans="1:8" x14ac:dyDescent="0.25">
      <c r="A3191" s="273" t="s">
        <v>8507</v>
      </c>
      <c r="B3191" s="272" t="s">
        <v>5356</v>
      </c>
      <c r="C3191" s="272" t="s">
        <v>8508</v>
      </c>
      <c r="D3191" s="272" t="s">
        <v>5149</v>
      </c>
      <c r="E3191" s="269" t="s">
        <v>2129</v>
      </c>
      <c r="F3191" s="269" t="s">
        <v>1393</v>
      </c>
      <c r="G3191" s="269" t="s">
        <v>1649</v>
      </c>
      <c r="H3191" s="269" t="s">
        <v>1621</v>
      </c>
    </row>
    <row r="3192" spans="1:8" x14ac:dyDescent="0.25">
      <c r="A3192" s="273" t="s">
        <v>8509</v>
      </c>
      <c r="B3192" s="272" t="s">
        <v>5356</v>
      </c>
      <c r="C3192" s="272" t="s">
        <v>8510</v>
      </c>
      <c r="D3192" s="272" t="s">
        <v>5149</v>
      </c>
      <c r="E3192" s="269" t="s">
        <v>1724</v>
      </c>
      <c r="F3192" s="269" t="s">
        <v>1393</v>
      </c>
      <c r="G3192" s="269" t="s">
        <v>1630</v>
      </c>
      <c r="H3192" s="269" t="s">
        <v>1621</v>
      </c>
    </row>
    <row r="3193" spans="1:8" x14ac:dyDescent="0.25">
      <c r="A3193" s="273" t="s">
        <v>8511</v>
      </c>
      <c r="B3193" s="272" t="s">
        <v>5356</v>
      </c>
      <c r="C3193" s="272" t="s">
        <v>8512</v>
      </c>
      <c r="D3193" s="272" t="s">
        <v>5149</v>
      </c>
      <c r="E3193" s="269" t="s">
        <v>1724</v>
      </c>
      <c r="F3193" s="269" t="s">
        <v>1393</v>
      </c>
      <c r="G3193" s="269" t="s">
        <v>1630</v>
      </c>
      <c r="H3193" s="269" t="s">
        <v>1621</v>
      </c>
    </row>
    <row r="3194" spans="1:8" x14ac:dyDescent="0.25">
      <c r="A3194" s="273" t="s">
        <v>8513</v>
      </c>
      <c r="B3194" s="272" t="s">
        <v>5356</v>
      </c>
      <c r="C3194" s="272" t="s">
        <v>8514</v>
      </c>
      <c r="D3194" s="272" t="s">
        <v>5149</v>
      </c>
      <c r="E3194" s="269" t="s">
        <v>2222</v>
      </c>
      <c r="F3194" s="269" t="s">
        <v>1393</v>
      </c>
      <c r="G3194" s="269" t="s">
        <v>1678</v>
      </c>
      <c r="H3194" s="269" t="s">
        <v>1621</v>
      </c>
    </row>
    <row r="3195" spans="1:8" x14ac:dyDescent="0.25">
      <c r="A3195" s="273" t="s">
        <v>8515</v>
      </c>
      <c r="B3195" s="272" t="s">
        <v>5356</v>
      </c>
      <c r="C3195" s="272" t="s">
        <v>8516</v>
      </c>
      <c r="D3195" s="272" t="s">
        <v>5149</v>
      </c>
      <c r="E3195" s="269" t="s">
        <v>1648</v>
      </c>
      <c r="F3195" s="269" t="s">
        <v>1393</v>
      </c>
      <c r="G3195" s="269" t="s">
        <v>1649</v>
      </c>
      <c r="H3195" s="269" t="s">
        <v>1621</v>
      </c>
    </row>
    <row r="3196" spans="1:8" x14ac:dyDescent="0.25">
      <c r="A3196" s="272" t="s">
        <v>8517</v>
      </c>
      <c r="B3196" s="272" t="s">
        <v>5372</v>
      </c>
      <c r="C3196" s="272" t="s">
        <v>8518</v>
      </c>
      <c r="D3196" s="272" t="s">
        <v>5153</v>
      </c>
      <c r="E3196" s="269" t="s">
        <v>1741</v>
      </c>
      <c r="F3196" s="269" t="s">
        <v>1698</v>
      </c>
      <c r="G3196" s="269" t="s">
        <v>1699</v>
      </c>
      <c r="H3196" s="269" t="s">
        <v>1700</v>
      </c>
    </row>
    <row r="3197" spans="1:8" x14ac:dyDescent="0.25">
      <c r="A3197" s="272" t="s">
        <v>8519</v>
      </c>
      <c r="B3197" s="272" t="s">
        <v>5358</v>
      </c>
      <c r="C3197" s="272" t="s">
        <v>8520</v>
      </c>
      <c r="D3197" s="272" t="s">
        <v>5153</v>
      </c>
      <c r="E3197" s="269" t="s">
        <v>1843</v>
      </c>
      <c r="F3197" s="269" t="s">
        <v>1698</v>
      </c>
      <c r="G3197" s="269" t="s">
        <v>1709</v>
      </c>
      <c r="H3197" s="269" t="s">
        <v>1700</v>
      </c>
    </row>
    <row r="3198" spans="1:8" x14ac:dyDescent="0.25">
      <c r="A3198" s="272" t="s">
        <v>8521</v>
      </c>
      <c r="B3198" s="272" t="s">
        <v>5358</v>
      </c>
      <c r="C3198" s="272" t="s">
        <v>8522</v>
      </c>
      <c r="D3198" s="272" t="s">
        <v>5153</v>
      </c>
      <c r="E3198" s="269" t="s">
        <v>4818</v>
      </c>
      <c r="F3198" s="269" t="s">
        <v>1698</v>
      </c>
      <c r="G3198" s="269" t="s">
        <v>1709</v>
      </c>
      <c r="H3198" s="269" t="s">
        <v>1700</v>
      </c>
    </row>
    <row r="3199" spans="1:8" x14ac:dyDescent="0.25">
      <c r="A3199" s="273" t="s">
        <v>8523</v>
      </c>
      <c r="B3199" s="272" t="s">
        <v>5356</v>
      </c>
      <c r="C3199" s="272" t="s">
        <v>8524</v>
      </c>
      <c r="D3199" s="272" t="s">
        <v>5149</v>
      </c>
      <c r="E3199" s="269" t="s">
        <v>1648</v>
      </c>
      <c r="F3199" s="269" t="s">
        <v>1393</v>
      </c>
      <c r="G3199" s="269" t="s">
        <v>1649</v>
      </c>
      <c r="H3199" s="269" t="s">
        <v>1621</v>
      </c>
    </row>
    <row r="3200" spans="1:8" x14ac:dyDescent="0.25">
      <c r="A3200" s="273" t="s">
        <v>8525</v>
      </c>
      <c r="B3200" s="272" t="s">
        <v>5356</v>
      </c>
      <c r="C3200" s="272" t="s">
        <v>8526</v>
      </c>
      <c r="D3200" s="272" t="s">
        <v>5149</v>
      </c>
      <c r="E3200" s="269" t="s">
        <v>2222</v>
      </c>
      <c r="F3200" s="269" t="s">
        <v>1393</v>
      </c>
      <c r="G3200" s="269" t="s">
        <v>1678</v>
      </c>
      <c r="H3200" s="269" t="s">
        <v>1621</v>
      </c>
    </row>
    <row r="3201" spans="1:8" x14ac:dyDescent="0.25">
      <c r="A3201" s="272" t="s">
        <v>8527</v>
      </c>
      <c r="B3201" s="272" t="s">
        <v>5358</v>
      </c>
      <c r="C3201" s="272" t="s">
        <v>8528</v>
      </c>
      <c r="D3201" s="272" t="s">
        <v>5153</v>
      </c>
      <c r="E3201" s="269" t="s">
        <v>1969</v>
      </c>
      <c r="F3201" s="269" t="s">
        <v>1698</v>
      </c>
      <c r="G3201" s="269" t="s">
        <v>1709</v>
      </c>
      <c r="H3201" s="269" t="s">
        <v>1700</v>
      </c>
    </row>
    <row r="3202" spans="1:8" x14ac:dyDescent="0.25">
      <c r="A3202" s="272" t="s">
        <v>8529</v>
      </c>
      <c r="B3202" s="272" t="s">
        <v>5358</v>
      </c>
      <c r="C3202" s="272" t="s">
        <v>8530</v>
      </c>
      <c r="D3202" s="272" t="s">
        <v>5153</v>
      </c>
      <c r="E3202" s="269" t="s">
        <v>3074</v>
      </c>
      <c r="F3202" s="269" t="s">
        <v>1698</v>
      </c>
      <c r="G3202" s="269" t="s">
        <v>1699</v>
      </c>
      <c r="H3202" s="269" t="s">
        <v>1700</v>
      </c>
    </row>
    <row r="3203" spans="1:8" x14ac:dyDescent="0.25">
      <c r="A3203" s="272" t="s">
        <v>8531</v>
      </c>
      <c r="B3203" s="272" t="s">
        <v>5358</v>
      </c>
      <c r="C3203" s="272" t="s">
        <v>8532</v>
      </c>
      <c r="D3203" s="272" t="s">
        <v>5153</v>
      </c>
      <c r="E3203" s="269" t="s">
        <v>4639</v>
      </c>
      <c r="F3203" s="269" t="s">
        <v>1698</v>
      </c>
      <c r="G3203" s="269" t="s">
        <v>1709</v>
      </c>
      <c r="H3203" s="269" t="s">
        <v>1700</v>
      </c>
    </row>
    <row r="3204" spans="1:8" x14ac:dyDescent="0.25">
      <c r="A3204" s="273" t="s">
        <v>8533</v>
      </c>
      <c r="B3204" s="272" t="s">
        <v>5356</v>
      </c>
      <c r="C3204" s="272" t="s">
        <v>8534</v>
      </c>
      <c r="D3204" s="272" t="s">
        <v>5149</v>
      </c>
      <c r="E3204" s="269" t="s">
        <v>1721</v>
      </c>
      <c r="F3204" s="269" t="s">
        <v>1393</v>
      </c>
      <c r="G3204" s="269" t="s">
        <v>1649</v>
      </c>
      <c r="H3204" s="269" t="s">
        <v>1621</v>
      </c>
    </row>
    <row r="3205" spans="1:8" x14ac:dyDescent="0.25">
      <c r="A3205" s="272" t="s">
        <v>8535</v>
      </c>
      <c r="B3205" s="272" t="s">
        <v>5372</v>
      </c>
      <c r="C3205" s="272" t="s">
        <v>8536</v>
      </c>
      <c r="D3205" s="272" t="s">
        <v>5153</v>
      </c>
      <c r="E3205" s="269" t="s">
        <v>1741</v>
      </c>
      <c r="F3205" s="269" t="s">
        <v>1698</v>
      </c>
      <c r="G3205" s="269" t="s">
        <v>1699</v>
      </c>
      <c r="H3205" s="269" t="s">
        <v>1700</v>
      </c>
    </row>
    <row r="3206" spans="1:8" x14ac:dyDescent="0.25">
      <c r="A3206" s="273" t="s">
        <v>8537</v>
      </c>
      <c r="B3206" s="272" t="s">
        <v>5356</v>
      </c>
      <c r="C3206" s="272" t="s">
        <v>8538</v>
      </c>
      <c r="D3206" s="272" t="s">
        <v>5149</v>
      </c>
      <c r="E3206" s="269" t="s">
        <v>1721</v>
      </c>
      <c r="F3206" s="269" t="s">
        <v>1393</v>
      </c>
      <c r="G3206" s="269" t="s">
        <v>1649</v>
      </c>
      <c r="H3206" s="269" t="s">
        <v>1621</v>
      </c>
    </row>
    <row r="3207" spans="1:8" x14ac:dyDescent="0.25">
      <c r="A3207" s="272" t="s">
        <v>8539</v>
      </c>
      <c r="B3207" s="272" t="s">
        <v>5358</v>
      </c>
      <c r="C3207" s="272" t="s">
        <v>8540</v>
      </c>
      <c r="D3207" s="272" t="s">
        <v>5153</v>
      </c>
      <c r="E3207" s="269" t="s">
        <v>4639</v>
      </c>
      <c r="F3207" s="269" t="s">
        <v>1698</v>
      </c>
      <c r="G3207" s="269" t="s">
        <v>1709</v>
      </c>
      <c r="H3207" s="269" t="s">
        <v>1700</v>
      </c>
    </row>
    <row r="3208" spans="1:8" x14ac:dyDescent="0.25">
      <c r="A3208" s="272" t="s">
        <v>8541</v>
      </c>
      <c r="B3208" s="272" t="s">
        <v>5358</v>
      </c>
      <c r="C3208" s="272" t="s">
        <v>8542</v>
      </c>
      <c r="D3208" s="272" t="s">
        <v>5153</v>
      </c>
      <c r="E3208" s="269" t="s">
        <v>4639</v>
      </c>
      <c r="F3208" s="269" t="s">
        <v>1698</v>
      </c>
      <c r="G3208" s="269" t="s">
        <v>1709</v>
      </c>
      <c r="H3208" s="269" t="s">
        <v>1700</v>
      </c>
    </row>
    <row r="3209" spans="1:8" x14ac:dyDescent="0.25">
      <c r="A3209" s="272" t="s">
        <v>8543</v>
      </c>
      <c r="B3209" s="272" t="s">
        <v>5358</v>
      </c>
      <c r="C3209" s="272" t="s">
        <v>8544</v>
      </c>
      <c r="D3209" s="272" t="s">
        <v>5153</v>
      </c>
      <c r="E3209" s="269" t="s">
        <v>1948</v>
      </c>
      <c r="F3209" s="269" t="s">
        <v>1698</v>
      </c>
      <c r="G3209" s="269" t="s">
        <v>1699</v>
      </c>
      <c r="H3209" s="269" t="s">
        <v>1700</v>
      </c>
    </row>
    <row r="3210" spans="1:8" x14ac:dyDescent="0.25">
      <c r="A3210" s="272" t="s">
        <v>8545</v>
      </c>
      <c r="B3210" s="272" t="s">
        <v>5358</v>
      </c>
      <c r="C3210" s="272" t="s">
        <v>8546</v>
      </c>
      <c r="D3210" s="272" t="s">
        <v>5153</v>
      </c>
      <c r="E3210" s="269" t="s">
        <v>1843</v>
      </c>
      <c r="F3210" s="269" t="s">
        <v>1698</v>
      </c>
      <c r="G3210" s="269" t="s">
        <v>1709</v>
      </c>
      <c r="H3210" s="269" t="s">
        <v>1700</v>
      </c>
    </row>
    <row r="3211" spans="1:8" x14ac:dyDescent="0.25">
      <c r="A3211" s="272" t="s">
        <v>8547</v>
      </c>
      <c r="B3211" s="272" t="s">
        <v>5372</v>
      </c>
      <c r="C3211" s="272" t="s">
        <v>8548</v>
      </c>
      <c r="D3211" s="272" t="s">
        <v>5153</v>
      </c>
      <c r="E3211" s="269" t="s">
        <v>1877</v>
      </c>
      <c r="F3211" s="269" t="s">
        <v>1698</v>
      </c>
      <c r="G3211" s="269" t="s">
        <v>1709</v>
      </c>
      <c r="H3211" s="269" t="s">
        <v>1700</v>
      </c>
    </row>
    <row r="3212" spans="1:8" x14ac:dyDescent="0.25">
      <c r="A3212" s="273" t="s">
        <v>8549</v>
      </c>
      <c r="B3212" s="272" t="s">
        <v>5350</v>
      </c>
      <c r="C3212" s="272" t="s">
        <v>8550</v>
      </c>
      <c r="D3212" s="272" t="s">
        <v>5149</v>
      </c>
      <c r="E3212" s="269" t="s">
        <v>1681</v>
      </c>
      <c r="F3212" s="269" t="s">
        <v>1393</v>
      </c>
      <c r="G3212" s="269" t="s">
        <v>1620</v>
      </c>
      <c r="H3212" s="269" t="s">
        <v>1621</v>
      </c>
    </row>
    <row r="3213" spans="1:8" x14ac:dyDescent="0.25">
      <c r="A3213" s="273" t="s">
        <v>8551</v>
      </c>
      <c r="B3213" s="272" t="s">
        <v>5381</v>
      </c>
      <c r="C3213" s="272" t="s">
        <v>8552</v>
      </c>
      <c r="D3213" s="272" t="s">
        <v>5149</v>
      </c>
      <c r="E3213" s="269" t="s">
        <v>2222</v>
      </c>
      <c r="F3213" s="269" t="s">
        <v>1393</v>
      </c>
      <c r="G3213" s="269" t="s">
        <v>1678</v>
      </c>
      <c r="H3213" s="269" t="s">
        <v>1621</v>
      </c>
    </row>
    <row r="3214" spans="1:8" x14ac:dyDescent="0.25">
      <c r="A3214" s="272" t="s">
        <v>8553</v>
      </c>
      <c r="B3214" s="272" t="s">
        <v>5358</v>
      </c>
      <c r="C3214" s="272" t="s">
        <v>8554</v>
      </c>
      <c r="D3214" s="272" t="s">
        <v>5153</v>
      </c>
      <c r="E3214" s="269" t="s">
        <v>1843</v>
      </c>
      <c r="F3214" s="269" t="s">
        <v>1698</v>
      </c>
      <c r="G3214" s="269" t="s">
        <v>1709</v>
      </c>
      <c r="H3214" s="269" t="s">
        <v>1700</v>
      </c>
    </row>
    <row r="3215" spans="1:8" x14ac:dyDescent="0.25">
      <c r="A3215" s="272" t="s">
        <v>8555</v>
      </c>
      <c r="B3215" s="272" t="s">
        <v>5358</v>
      </c>
      <c r="C3215" s="272" t="s">
        <v>8556</v>
      </c>
      <c r="D3215" s="272" t="s">
        <v>5153</v>
      </c>
      <c r="E3215" s="269" t="s">
        <v>5066</v>
      </c>
      <c r="F3215" s="269" t="s">
        <v>1698</v>
      </c>
      <c r="G3215" s="269" t="s">
        <v>1709</v>
      </c>
      <c r="H3215" s="269" t="s">
        <v>1700</v>
      </c>
    </row>
    <row r="3216" spans="1:8" x14ac:dyDescent="0.25">
      <c r="A3216" s="273" t="s">
        <v>8557</v>
      </c>
      <c r="B3216" s="272" t="s">
        <v>5350</v>
      </c>
      <c r="C3216" s="272" t="s">
        <v>8558</v>
      </c>
      <c r="D3216" s="272" t="s">
        <v>5149</v>
      </c>
      <c r="E3216" s="269" t="s">
        <v>2206</v>
      </c>
      <c r="F3216" s="269" t="s">
        <v>1393</v>
      </c>
      <c r="G3216" s="269" t="s">
        <v>1678</v>
      </c>
      <c r="H3216" s="269" t="s">
        <v>1621</v>
      </c>
    </row>
    <row r="3217" spans="1:8" x14ac:dyDescent="0.25">
      <c r="A3217" s="273" t="s">
        <v>8559</v>
      </c>
      <c r="B3217" s="272" t="s">
        <v>5350</v>
      </c>
      <c r="C3217" s="272" t="s">
        <v>8560</v>
      </c>
      <c r="D3217" s="272" t="s">
        <v>5149</v>
      </c>
      <c r="E3217" s="269" t="s">
        <v>1677</v>
      </c>
      <c r="F3217" s="269" t="s">
        <v>1393</v>
      </c>
      <c r="G3217" s="269" t="s">
        <v>1678</v>
      </c>
      <c r="H3217" s="269" t="s">
        <v>1621</v>
      </c>
    </row>
    <row r="3218" spans="1:8" x14ac:dyDescent="0.25">
      <c r="A3218" s="273" t="s">
        <v>8561</v>
      </c>
      <c r="B3218" s="272" t="s">
        <v>5350</v>
      </c>
      <c r="C3218" s="272" t="s">
        <v>8562</v>
      </c>
      <c r="D3218" s="272" t="s">
        <v>5149</v>
      </c>
      <c r="E3218" s="269" t="s">
        <v>1724</v>
      </c>
      <c r="F3218" s="269" t="s">
        <v>1393</v>
      </c>
      <c r="G3218" s="269" t="s">
        <v>1630</v>
      </c>
      <c r="H3218" s="269" t="s">
        <v>1621</v>
      </c>
    </row>
    <row r="3219" spans="1:8" x14ac:dyDescent="0.25">
      <c r="A3219" s="272" t="s">
        <v>8563</v>
      </c>
      <c r="B3219" s="272" t="s">
        <v>5372</v>
      </c>
      <c r="C3219" s="272" t="s">
        <v>8564</v>
      </c>
      <c r="D3219" s="272" t="s">
        <v>5153</v>
      </c>
      <c r="E3219" s="269" t="s">
        <v>1839</v>
      </c>
      <c r="F3219" s="269" t="s">
        <v>1698</v>
      </c>
      <c r="G3219" s="269" t="s">
        <v>1699</v>
      </c>
      <c r="H3219" s="269" t="s">
        <v>1700</v>
      </c>
    </row>
    <row r="3220" spans="1:8" x14ac:dyDescent="0.25">
      <c r="A3220" s="273" t="s">
        <v>8565</v>
      </c>
      <c r="B3220" s="272" t="s">
        <v>5350</v>
      </c>
      <c r="C3220" s="272" t="s">
        <v>8566</v>
      </c>
      <c r="D3220" s="272" t="s">
        <v>5149</v>
      </c>
      <c r="E3220" s="269" t="s">
        <v>1724</v>
      </c>
      <c r="F3220" s="269" t="s">
        <v>1393</v>
      </c>
      <c r="G3220" s="269" t="s">
        <v>1630</v>
      </c>
      <c r="H3220" s="269" t="s">
        <v>1621</v>
      </c>
    </row>
    <row r="3221" spans="1:8" x14ac:dyDescent="0.25">
      <c r="A3221" s="273" t="s">
        <v>8567</v>
      </c>
      <c r="B3221" s="272" t="s">
        <v>5350</v>
      </c>
      <c r="C3221" s="272" t="s">
        <v>8568</v>
      </c>
      <c r="D3221" s="272" t="s">
        <v>5149</v>
      </c>
      <c r="E3221" s="269" t="s">
        <v>2206</v>
      </c>
      <c r="F3221" s="269" t="s">
        <v>1393</v>
      </c>
      <c r="G3221" s="269" t="s">
        <v>1678</v>
      </c>
      <c r="H3221" s="269" t="s">
        <v>1621</v>
      </c>
    </row>
    <row r="3222" spans="1:8" x14ac:dyDescent="0.25">
      <c r="A3222" s="273" t="s">
        <v>8569</v>
      </c>
      <c r="B3222" s="272" t="s">
        <v>5381</v>
      </c>
      <c r="C3222" s="272" t="s">
        <v>8570</v>
      </c>
      <c r="D3222" s="272" t="s">
        <v>5149</v>
      </c>
      <c r="E3222" s="269" t="s">
        <v>2222</v>
      </c>
      <c r="F3222" s="269" t="s">
        <v>1393</v>
      </c>
      <c r="G3222" s="269" t="s">
        <v>1678</v>
      </c>
      <c r="H3222" s="269" t="s">
        <v>1621</v>
      </c>
    </row>
    <row r="3223" spans="1:8" x14ac:dyDescent="0.25">
      <c r="A3223" s="273" t="s">
        <v>8571</v>
      </c>
      <c r="B3223" s="272" t="s">
        <v>5350</v>
      </c>
      <c r="C3223" s="272" t="s">
        <v>8572</v>
      </c>
      <c r="D3223" s="272" t="s">
        <v>5149</v>
      </c>
      <c r="E3223" s="269" t="s">
        <v>1685</v>
      </c>
      <c r="F3223" s="269" t="s">
        <v>1393</v>
      </c>
      <c r="G3223" s="269" t="s">
        <v>1649</v>
      </c>
      <c r="H3223" s="269" t="s">
        <v>1621</v>
      </c>
    </row>
    <row r="3224" spans="1:8" x14ac:dyDescent="0.25">
      <c r="A3224" s="273" t="s">
        <v>8573</v>
      </c>
      <c r="B3224" s="272" t="s">
        <v>5350</v>
      </c>
      <c r="C3224" s="272" t="s">
        <v>8574</v>
      </c>
      <c r="D3224" s="272" t="s">
        <v>5149</v>
      </c>
      <c r="E3224" s="269" t="s">
        <v>2206</v>
      </c>
      <c r="F3224" s="269" t="s">
        <v>1393</v>
      </c>
      <c r="G3224" s="269" t="s">
        <v>1678</v>
      </c>
      <c r="H3224" s="269" t="s">
        <v>1621</v>
      </c>
    </row>
    <row r="3225" spans="1:8" x14ac:dyDescent="0.25">
      <c r="A3225" s="273" t="s">
        <v>8575</v>
      </c>
      <c r="B3225" s="272" t="s">
        <v>5350</v>
      </c>
      <c r="C3225" s="272" t="s">
        <v>8576</v>
      </c>
      <c r="D3225" s="272" t="s">
        <v>5149</v>
      </c>
      <c r="E3225" s="269" t="s">
        <v>1724</v>
      </c>
      <c r="F3225" s="269" t="s">
        <v>1393</v>
      </c>
      <c r="G3225" s="269" t="s">
        <v>1630</v>
      </c>
      <c r="H3225" s="269" t="s">
        <v>1621</v>
      </c>
    </row>
    <row r="3226" spans="1:8" x14ac:dyDescent="0.25">
      <c r="A3226" s="273" t="s">
        <v>8577</v>
      </c>
      <c r="B3226" s="272" t="s">
        <v>5350</v>
      </c>
      <c r="C3226" s="272" t="s">
        <v>8578</v>
      </c>
      <c r="D3226" s="272" t="s">
        <v>5149</v>
      </c>
      <c r="E3226" s="269" t="s">
        <v>2292</v>
      </c>
      <c r="F3226" s="269" t="s">
        <v>1393</v>
      </c>
      <c r="G3226" s="269" t="s">
        <v>1678</v>
      </c>
      <c r="H3226" s="269" t="s">
        <v>1621</v>
      </c>
    </row>
    <row r="3227" spans="1:8" x14ac:dyDescent="0.25">
      <c r="A3227" s="273" t="s">
        <v>8579</v>
      </c>
      <c r="B3227" s="272" t="s">
        <v>5347</v>
      </c>
      <c r="C3227" s="272" t="s">
        <v>8580</v>
      </c>
      <c r="D3227" s="272" t="s">
        <v>5149</v>
      </c>
      <c r="E3227" s="269" t="s">
        <v>1721</v>
      </c>
      <c r="F3227" s="269" t="s">
        <v>1393</v>
      </c>
      <c r="G3227" s="269" t="s">
        <v>1649</v>
      </c>
      <c r="H3227" s="269" t="s">
        <v>1621</v>
      </c>
    </row>
    <row r="3228" spans="1:8" x14ac:dyDescent="0.25">
      <c r="A3228" s="272" t="s">
        <v>8581</v>
      </c>
      <c r="B3228" s="272" t="s">
        <v>5358</v>
      </c>
      <c r="C3228" s="272" t="s">
        <v>8582</v>
      </c>
      <c r="D3228" s="272" t="s">
        <v>5153</v>
      </c>
      <c r="E3228" s="269" t="s">
        <v>4818</v>
      </c>
      <c r="F3228" s="269" t="s">
        <v>1698</v>
      </c>
      <c r="G3228" s="269" t="s">
        <v>1709</v>
      </c>
      <c r="H3228" s="269" t="s">
        <v>1700</v>
      </c>
    </row>
    <row r="3229" spans="1:8" x14ac:dyDescent="0.25">
      <c r="A3229" s="272" t="s">
        <v>8583</v>
      </c>
      <c r="B3229" s="272" t="s">
        <v>5358</v>
      </c>
      <c r="C3229" s="272" t="s">
        <v>8584</v>
      </c>
      <c r="D3229" s="272" t="s">
        <v>5153</v>
      </c>
      <c r="E3229" s="269" t="s">
        <v>1969</v>
      </c>
      <c r="F3229" s="269" t="s">
        <v>1698</v>
      </c>
      <c r="G3229" s="269" t="s">
        <v>1709</v>
      </c>
      <c r="H3229" s="269" t="s">
        <v>1700</v>
      </c>
    </row>
    <row r="3230" spans="1:8" x14ac:dyDescent="0.25">
      <c r="A3230" s="272" t="s">
        <v>8585</v>
      </c>
      <c r="B3230" s="272" t="s">
        <v>5358</v>
      </c>
      <c r="C3230" s="272" t="s">
        <v>8586</v>
      </c>
      <c r="D3230" s="272" t="s">
        <v>5153</v>
      </c>
      <c r="E3230" s="269" t="s">
        <v>7873</v>
      </c>
      <c r="F3230" s="269" t="s">
        <v>1698</v>
      </c>
      <c r="G3230" s="269" t="s">
        <v>1709</v>
      </c>
      <c r="H3230" s="269" t="s">
        <v>1700</v>
      </c>
    </row>
    <row r="3231" spans="1:8" x14ac:dyDescent="0.25">
      <c r="A3231" s="272" t="s">
        <v>8587</v>
      </c>
      <c r="B3231" s="272" t="s">
        <v>5358</v>
      </c>
      <c r="C3231" s="272" t="s">
        <v>8588</v>
      </c>
      <c r="D3231" s="272" t="s">
        <v>5153</v>
      </c>
      <c r="E3231" s="269" t="s">
        <v>2763</v>
      </c>
      <c r="F3231" s="269" t="s">
        <v>1698</v>
      </c>
      <c r="G3231" s="269" t="s">
        <v>1709</v>
      </c>
      <c r="H3231" s="269" t="s">
        <v>1700</v>
      </c>
    </row>
    <row r="3232" spans="1:8" x14ac:dyDescent="0.25">
      <c r="A3232" s="272" t="s">
        <v>8589</v>
      </c>
      <c r="B3232" s="272" t="s">
        <v>5358</v>
      </c>
      <c r="C3232" s="272" t="s">
        <v>8590</v>
      </c>
      <c r="D3232" s="272" t="s">
        <v>5153</v>
      </c>
      <c r="E3232" s="269" t="s">
        <v>6923</v>
      </c>
      <c r="F3232" s="269" t="s">
        <v>1698</v>
      </c>
      <c r="G3232" s="269" t="s">
        <v>1709</v>
      </c>
      <c r="H3232" s="269" t="s">
        <v>1700</v>
      </c>
    </row>
    <row r="3233" spans="1:8" x14ac:dyDescent="0.25">
      <c r="A3233" s="273" t="s">
        <v>8591</v>
      </c>
      <c r="B3233" s="272" t="s">
        <v>5347</v>
      </c>
      <c r="C3233" s="272" t="s">
        <v>8592</v>
      </c>
      <c r="D3233" s="272" t="s">
        <v>5149</v>
      </c>
      <c r="E3233" s="269" t="s">
        <v>1724</v>
      </c>
      <c r="F3233" s="269" t="s">
        <v>1393</v>
      </c>
      <c r="G3233" s="269" t="s">
        <v>1630</v>
      </c>
      <c r="H3233" s="269" t="s">
        <v>1621</v>
      </c>
    </row>
    <row r="3234" spans="1:8" x14ac:dyDescent="0.25">
      <c r="A3234" s="273" t="s">
        <v>8593</v>
      </c>
      <c r="B3234" s="272" t="s">
        <v>5347</v>
      </c>
      <c r="C3234" s="272" t="s">
        <v>8594</v>
      </c>
      <c r="D3234" s="272" t="s">
        <v>5149</v>
      </c>
      <c r="E3234" s="269" t="s">
        <v>1721</v>
      </c>
      <c r="F3234" s="269" t="s">
        <v>1393</v>
      </c>
      <c r="G3234" s="269" t="s">
        <v>1649</v>
      </c>
      <c r="H3234" s="269" t="s">
        <v>1621</v>
      </c>
    </row>
    <row r="3235" spans="1:8" x14ac:dyDescent="0.25">
      <c r="A3235" s="272" t="s">
        <v>8595</v>
      </c>
      <c r="B3235" s="272" t="s">
        <v>5358</v>
      </c>
      <c r="C3235" s="272" t="s">
        <v>8596</v>
      </c>
      <c r="D3235" s="272" t="s">
        <v>5153</v>
      </c>
      <c r="E3235" s="269" t="s">
        <v>7873</v>
      </c>
      <c r="F3235" s="269" t="s">
        <v>1698</v>
      </c>
      <c r="G3235" s="269" t="s">
        <v>1709</v>
      </c>
      <c r="H3235" s="269" t="s">
        <v>1700</v>
      </c>
    </row>
    <row r="3236" spans="1:8" x14ac:dyDescent="0.25">
      <c r="A3236" s="273" t="s">
        <v>8597</v>
      </c>
      <c r="B3236" s="272" t="s">
        <v>5347</v>
      </c>
      <c r="C3236" s="272" t="s">
        <v>8598</v>
      </c>
      <c r="D3236" s="272" t="s">
        <v>5149</v>
      </c>
      <c r="E3236" s="269" t="s">
        <v>1815</v>
      </c>
      <c r="F3236" s="269" t="s">
        <v>1393</v>
      </c>
      <c r="G3236" s="269" t="s">
        <v>1649</v>
      </c>
      <c r="H3236" s="269" t="s">
        <v>1621</v>
      </c>
    </row>
    <row r="3237" spans="1:8" x14ac:dyDescent="0.25">
      <c r="A3237" s="272" t="s">
        <v>8599</v>
      </c>
      <c r="B3237" s="272" t="s">
        <v>5358</v>
      </c>
      <c r="C3237" s="272" t="s">
        <v>8600</v>
      </c>
      <c r="D3237" s="272" t="s">
        <v>5153</v>
      </c>
      <c r="E3237" s="269" t="s">
        <v>1877</v>
      </c>
      <c r="F3237" s="269" t="s">
        <v>1698</v>
      </c>
      <c r="G3237" s="269" t="s">
        <v>1709</v>
      </c>
      <c r="H3237" s="269" t="s">
        <v>1700</v>
      </c>
    </row>
    <row r="3238" spans="1:8" x14ac:dyDescent="0.25">
      <c r="A3238" s="272" t="s">
        <v>8601</v>
      </c>
      <c r="B3238" s="272" t="s">
        <v>5358</v>
      </c>
      <c r="C3238" s="272" t="s">
        <v>8602</v>
      </c>
      <c r="D3238" s="272" t="s">
        <v>5153</v>
      </c>
      <c r="E3238" s="269" t="s">
        <v>1839</v>
      </c>
      <c r="F3238" s="269" t="s">
        <v>1698</v>
      </c>
      <c r="G3238" s="269" t="s">
        <v>1699</v>
      </c>
      <c r="H3238" s="269" t="s">
        <v>1700</v>
      </c>
    </row>
    <row r="3239" spans="1:8" x14ac:dyDescent="0.25">
      <c r="A3239" s="273" t="s">
        <v>8603</v>
      </c>
      <c r="B3239" s="272" t="s">
        <v>5356</v>
      </c>
      <c r="C3239" s="272" t="s">
        <v>8604</v>
      </c>
      <c r="D3239" s="272" t="s">
        <v>5149</v>
      </c>
      <c r="E3239" s="269" t="s">
        <v>1724</v>
      </c>
      <c r="F3239" s="269" t="s">
        <v>1393</v>
      </c>
      <c r="G3239" s="269" t="s">
        <v>1630</v>
      </c>
      <c r="H3239" s="269" t="s">
        <v>1621</v>
      </c>
    </row>
    <row r="3240" spans="1:8" x14ac:dyDescent="0.25">
      <c r="A3240" s="272" t="s">
        <v>8605</v>
      </c>
      <c r="B3240" s="272" t="s">
        <v>5358</v>
      </c>
      <c r="C3240" s="272" t="s">
        <v>8606</v>
      </c>
      <c r="D3240" s="272" t="s">
        <v>5153</v>
      </c>
      <c r="E3240" s="269" t="s">
        <v>5066</v>
      </c>
      <c r="F3240" s="269" t="s">
        <v>1698</v>
      </c>
      <c r="G3240" s="269" t="s">
        <v>1709</v>
      </c>
      <c r="H3240" s="269" t="s">
        <v>1700</v>
      </c>
    </row>
    <row r="3241" spans="1:8" x14ac:dyDescent="0.25">
      <c r="A3241" s="272" t="s">
        <v>8607</v>
      </c>
      <c r="B3241" s="272" t="s">
        <v>5358</v>
      </c>
      <c r="C3241" s="272" t="s">
        <v>8608</v>
      </c>
      <c r="D3241" s="272" t="s">
        <v>5153</v>
      </c>
      <c r="E3241" s="269" t="s">
        <v>1969</v>
      </c>
      <c r="F3241" s="269" t="s">
        <v>1698</v>
      </c>
      <c r="G3241" s="269" t="s">
        <v>1709</v>
      </c>
      <c r="H3241" s="269" t="s">
        <v>1700</v>
      </c>
    </row>
    <row r="3242" spans="1:8" x14ac:dyDescent="0.25">
      <c r="A3242" s="272" t="s">
        <v>8609</v>
      </c>
      <c r="B3242" s="272" t="s">
        <v>5358</v>
      </c>
      <c r="C3242" s="272" t="s">
        <v>8610</v>
      </c>
      <c r="D3242" s="272" t="s">
        <v>5153</v>
      </c>
      <c r="E3242" s="269" t="s">
        <v>6946</v>
      </c>
      <c r="F3242" s="269" t="s">
        <v>1698</v>
      </c>
      <c r="G3242" s="269" t="s">
        <v>1709</v>
      </c>
      <c r="H3242" s="269" t="s">
        <v>1700</v>
      </c>
    </row>
    <row r="3243" spans="1:8" x14ac:dyDescent="0.25">
      <c r="A3243" s="273" t="s">
        <v>8611</v>
      </c>
      <c r="B3243" s="272" t="s">
        <v>5356</v>
      </c>
      <c r="C3243" s="272" t="s">
        <v>8612</v>
      </c>
      <c r="D3243" s="272" t="s">
        <v>5149</v>
      </c>
      <c r="E3243" s="269" t="s">
        <v>1724</v>
      </c>
      <c r="F3243" s="269" t="s">
        <v>1393</v>
      </c>
      <c r="G3243" s="269" t="s">
        <v>1630</v>
      </c>
      <c r="H3243" s="269" t="s">
        <v>1621</v>
      </c>
    </row>
    <row r="3244" spans="1:8" x14ac:dyDescent="0.25">
      <c r="A3244" s="272" t="s">
        <v>8613</v>
      </c>
      <c r="B3244" s="272" t="s">
        <v>5358</v>
      </c>
      <c r="C3244" s="272" t="s">
        <v>8614</v>
      </c>
      <c r="D3244" s="272" t="s">
        <v>5153</v>
      </c>
      <c r="E3244" s="269" t="s">
        <v>6946</v>
      </c>
      <c r="F3244" s="269" t="s">
        <v>1698</v>
      </c>
      <c r="G3244" s="269" t="s">
        <v>1709</v>
      </c>
      <c r="H3244" s="269" t="s">
        <v>1700</v>
      </c>
    </row>
    <row r="3245" spans="1:8" x14ac:dyDescent="0.25">
      <c r="A3245" s="272" t="s">
        <v>8615</v>
      </c>
      <c r="B3245" s="272" t="s">
        <v>5358</v>
      </c>
      <c r="C3245" s="272" t="s">
        <v>8616</v>
      </c>
      <c r="D3245" s="272" t="s">
        <v>5153</v>
      </c>
      <c r="E3245" s="269" t="s">
        <v>4818</v>
      </c>
      <c r="F3245" s="269" t="s">
        <v>1698</v>
      </c>
      <c r="G3245" s="269" t="s">
        <v>1709</v>
      </c>
      <c r="H3245" s="269" t="s">
        <v>1700</v>
      </c>
    </row>
    <row r="3246" spans="1:8" x14ac:dyDescent="0.25">
      <c r="A3246" s="272" t="s">
        <v>8617</v>
      </c>
      <c r="B3246" s="272" t="s">
        <v>5358</v>
      </c>
      <c r="C3246" s="272" t="s">
        <v>8618</v>
      </c>
      <c r="D3246" s="272" t="s">
        <v>5153</v>
      </c>
      <c r="E3246" s="269" t="s">
        <v>5066</v>
      </c>
      <c r="F3246" s="269" t="s">
        <v>1698</v>
      </c>
      <c r="G3246" s="269" t="s">
        <v>1709</v>
      </c>
      <c r="H3246" s="269" t="s">
        <v>1700</v>
      </c>
    </row>
    <row r="3247" spans="1:8" x14ac:dyDescent="0.25">
      <c r="A3247" s="272" t="s">
        <v>8619</v>
      </c>
      <c r="B3247" s="272" t="s">
        <v>5358</v>
      </c>
      <c r="C3247" s="272" t="s">
        <v>8620</v>
      </c>
      <c r="D3247" s="272" t="s">
        <v>5153</v>
      </c>
      <c r="E3247" s="269" t="s">
        <v>1917</v>
      </c>
      <c r="F3247" s="269" t="s">
        <v>1698</v>
      </c>
      <c r="G3247" s="269" t="s">
        <v>1699</v>
      </c>
      <c r="H3247" s="269" t="s">
        <v>1700</v>
      </c>
    </row>
    <row r="3248" spans="1:8" x14ac:dyDescent="0.25">
      <c r="A3248" s="273" t="s">
        <v>8621</v>
      </c>
      <c r="B3248" s="272" t="s">
        <v>5350</v>
      </c>
      <c r="C3248" s="272" t="s">
        <v>8622</v>
      </c>
      <c r="D3248" s="272" t="s">
        <v>5149</v>
      </c>
      <c r="E3248" s="269" t="s">
        <v>1767</v>
      </c>
      <c r="F3248" s="269" t="s">
        <v>1393</v>
      </c>
      <c r="G3248" s="269" t="s">
        <v>1678</v>
      </c>
      <c r="H3248" s="269" t="s">
        <v>1621</v>
      </c>
    </row>
    <row r="3249" spans="1:8" x14ac:dyDescent="0.25">
      <c r="A3249" s="272" t="s">
        <v>8623</v>
      </c>
      <c r="B3249" s="272" t="s">
        <v>5358</v>
      </c>
      <c r="C3249" s="272" t="s">
        <v>8624</v>
      </c>
      <c r="D3249" s="272" t="s">
        <v>5153</v>
      </c>
      <c r="E3249" s="269" t="s">
        <v>1969</v>
      </c>
      <c r="F3249" s="269" t="s">
        <v>1698</v>
      </c>
      <c r="G3249" s="269" t="s">
        <v>1709</v>
      </c>
      <c r="H3249" s="269" t="s">
        <v>1700</v>
      </c>
    </row>
    <row r="3250" spans="1:8" x14ac:dyDescent="0.25">
      <c r="A3250" s="273" t="s">
        <v>8625</v>
      </c>
      <c r="B3250" s="272" t="s">
        <v>5347</v>
      </c>
      <c r="C3250" s="272" t="s">
        <v>8626</v>
      </c>
      <c r="D3250" s="272" t="s">
        <v>5149</v>
      </c>
      <c r="E3250" s="269" t="s">
        <v>1721</v>
      </c>
      <c r="F3250" s="269" t="s">
        <v>1393</v>
      </c>
      <c r="G3250" s="269" t="s">
        <v>1649</v>
      </c>
      <c r="H3250" s="269" t="s">
        <v>1621</v>
      </c>
    </row>
    <row r="3251" spans="1:8" x14ac:dyDescent="0.25">
      <c r="A3251" s="273" t="s">
        <v>8627</v>
      </c>
      <c r="B3251" s="272" t="s">
        <v>5347</v>
      </c>
      <c r="C3251" s="272" t="s">
        <v>8628</v>
      </c>
      <c r="D3251" s="272" t="s">
        <v>5149</v>
      </c>
      <c r="E3251" s="269" t="s">
        <v>1685</v>
      </c>
      <c r="F3251" s="269" t="s">
        <v>1393</v>
      </c>
      <c r="G3251" s="269" t="s">
        <v>1649</v>
      </c>
      <c r="H3251" s="269" t="s">
        <v>1621</v>
      </c>
    </row>
    <row r="3252" spans="1:8" x14ac:dyDescent="0.25">
      <c r="A3252" s="272" t="s">
        <v>8629</v>
      </c>
      <c r="B3252" s="272" t="s">
        <v>5470</v>
      </c>
      <c r="C3252" s="272" t="s">
        <v>8630</v>
      </c>
      <c r="D3252" s="272" t="s">
        <v>5153</v>
      </c>
      <c r="E3252" s="269" t="s">
        <v>3020</v>
      </c>
      <c r="F3252" s="269" t="s">
        <v>1698</v>
      </c>
      <c r="G3252" s="269" t="s">
        <v>1699</v>
      </c>
      <c r="H3252" s="269" t="s">
        <v>1700</v>
      </c>
    </row>
    <row r="3253" spans="1:8" x14ac:dyDescent="0.25">
      <c r="A3253" s="273" t="s">
        <v>8631</v>
      </c>
      <c r="B3253" s="272" t="s">
        <v>5356</v>
      </c>
      <c r="C3253" s="272" t="s">
        <v>8632</v>
      </c>
      <c r="D3253" s="272" t="s">
        <v>5149</v>
      </c>
      <c r="E3253" s="269" t="s">
        <v>1685</v>
      </c>
      <c r="F3253" s="269" t="s">
        <v>1393</v>
      </c>
      <c r="G3253" s="269" t="s">
        <v>1649</v>
      </c>
      <c r="H3253" s="269" t="s">
        <v>1621</v>
      </c>
    </row>
    <row r="3254" spans="1:8" x14ac:dyDescent="0.25">
      <c r="A3254" s="272" t="s">
        <v>1211</v>
      </c>
      <c r="B3254" s="272" t="s">
        <v>8633</v>
      </c>
      <c r="C3254" s="272" t="s">
        <v>8634</v>
      </c>
      <c r="D3254" s="272" t="s">
        <v>8635</v>
      </c>
      <c r="E3254" s="269" t="s">
        <v>1724</v>
      </c>
      <c r="F3254" s="269" t="s">
        <v>1393</v>
      </c>
      <c r="G3254" s="269" t="s">
        <v>1630</v>
      </c>
      <c r="H3254" s="269" t="s">
        <v>1621</v>
      </c>
    </row>
    <row r="3255" spans="1:8" x14ac:dyDescent="0.25">
      <c r="A3255" s="273" t="s">
        <v>8636</v>
      </c>
      <c r="B3255" s="272" t="s">
        <v>8637</v>
      </c>
      <c r="C3255" s="272" t="s">
        <v>8638</v>
      </c>
      <c r="D3255" s="272" t="s">
        <v>8635</v>
      </c>
      <c r="E3255" s="269" t="s">
        <v>1685</v>
      </c>
      <c r="F3255" s="269" t="s">
        <v>1393</v>
      </c>
      <c r="G3255" s="269" t="s">
        <v>1649</v>
      </c>
      <c r="H3255" s="269" t="s">
        <v>1621</v>
      </c>
    </row>
    <row r="3256" spans="1:8" x14ac:dyDescent="0.25">
      <c r="A3256" s="273" t="s">
        <v>1212</v>
      </c>
      <c r="B3256" s="272" t="s">
        <v>8639</v>
      </c>
      <c r="C3256" s="272" t="s">
        <v>8640</v>
      </c>
      <c r="D3256" s="272" t="s">
        <v>1729</v>
      </c>
      <c r="E3256" s="269" t="s">
        <v>1677</v>
      </c>
      <c r="F3256" s="269" t="s">
        <v>1393</v>
      </c>
      <c r="G3256" s="269" t="s">
        <v>1678</v>
      </c>
      <c r="H3256" s="269" t="s">
        <v>1621</v>
      </c>
    </row>
    <row r="3257" spans="1:8" x14ac:dyDescent="0.25">
      <c r="A3257" s="272" t="s">
        <v>8641</v>
      </c>
      <c r="B3257" s="272" t="s">
        <v>8642</v>
      </c>
      <c r="C3257" s="272" t="s">
        <v>8643</v>
      </c>
      <c r="D3257" s="272"/>
      <c r="F3257" s="269" t="s">
        <v>2339</v>
      </c>
    </row>
    <row r="3258" spans="1:8" x14ac:dyDescent="0.25">
      <c r="A3258" s="272" t="s">
        <v>8644</v>
      </c>
      <c r="B3258" s="272" t="s">
        <v>8645</v>
      </c>
      <c r="C3258" s="272" t="s">
        <v>8646</v>
      </c>
      <c r="D3258" s="272"/>
      <c r="F3258" s="269" t="s">
        <v>2339</v>
      </c>
    </row>
    <row r="3259" spans="1:8" x14ac:dyDescent="0.25">
      <c r="A3259" s="272" t="s">
        <v>8647</v>
      </c>
      <c r="B3259" s="272" t="s">
        <v>8648</v>
      </c>
      <c r="C3259" s="272" t="s">
        <v>8649</v>
      </c>
      <c r="D3259" s="272"/>
      <c r="F3259" s="269" t="s">
        <v>2339</v>
      </c>
    </row>
    <row r="3260" spans="1:8" x14ac:dyDescent="0.25">
      <c r="A3260" s="272" t="s">
        <v>8650</v>
      </c>
      <c r="B3260" s="272" t="s">
        <v>8651</v>
      </c>
      <c r="C3260" s="272" t="s">
        <v>8652</v>
      </c>
      <c r="D3260" s="272"/>
      <c r="E3260" s="269" t="s">
        <v>2129</v>
      </c>
      <c r="F3260" s="269" t="s">
        <v>1393</v>
      </c>
      <c r="G3260" s="269" t="s">
        <v>1649</v>
      </c>
      <c r="H3260" s="269" t="s">
        <v>1621</v>
      </c>
    </row>
    <row r="3261" spans="1:8" x14ac:dyDescent="0.25">
      <c r="A3261" s="272" t="s">
        <v>8653</v>
      </c>
      <c r="B3261" s="272" t="s">
        <v>8654</v>
      </c>
      <c r="C3261" s="272" t="s">
        <v>8655</v>
      </c>
      <c r="D3261" s="272"/>
      <c r="F3261" s="269" t="s">
        <v>1857</v>
      </c>
    </row>
    <row r="3262" spans="1:8" x14ac:dyDescent="0.25">
      <c r="A3262" s="272" t="s">
        <v>8656</v>
      </c>
      <c r="B3262" s="272" t="s">
        <v>8657</v>
      </c>
      <c r="C3262" s="272" t="s">
        <v>8658</v>
      </c>
      <c r="D3262" s="272"/>
      <c r="F3262" s="269" t="s">
        <v>1857</v>
      </c>
    </row>
    <row r="3263" spans="1:8" x14ac:dyDescent="0.25">
      <c r="A3263" s="273" t="s">
        <v>8659</v>
      </c>
      <c r="B3263" s="272" t="s">
        <v>8660</v>
      </c>
      <c r="C3263" s="272" t="s">
        <v>8661</v>
      </c>
      <c r="D3263" s="272" t="s">
        <v>1729</v>
      </c>
      <c r="E3263" s="269" t="s">
        <v>1724</v>
      </c>
      <c r="F3263" s="269" t="s">
        <v>1393</v>
      </c>
      <c r="G3263" s="269" t="s">
        <v>1630</v>
      </c>
      <c r="H3263" s="269" t="s">
        <v>1621</v>
      </c>
    </row>
    <row r="3264" spans="1:8" x14ac:dyDescent="0.25">
      <c r="A3264" s="272" t="s">
        <v>8662</v>
      </c>
      <c r="B3264" s="272" t="s">
        <v>8663</v>
      </c>
      <c r="C3264" s="272" t="s">
        <v>8664</v>
      </c>
      <c r="D3264" s="272"/>
      <c r="E3264" s="269" t="s">
        <v>1629</v>
      </c>
      <c r="F3264" s="269" t="s">
        <v>1393</v>
      </c>
      <c r="G3264" s="269" t="s">
        <v>1630</v>
      </c>
      <c r="H3264" s="269" t="s">
        <v>1621</v>
      </c>
    </row>
    <row r="3265" spans="1:8" x14ac:dyDescent="0.25">
      <c r="A3265" s="273" t="s">
        <v>8665</v>
      </c>
      <c r="B3265" s="272" t="s">
        <v>8666</v>
      </c>
      <c r="C3265" s="272" t="s">
        <v>8667</v>
      </c>
      <c r="D3265" s="272" t="s">
        <v>1729</v>
      </c>
      <c r="E3265" s="269" t="s">
        <v>1767</v>
      </c>
      <c r="F3265" s="269" t="s">
        <v>1393</v>
      </c>
      <c r="G3265" s="269" t="s">
        <v>1678</v>
      </c>
      <c r="H3265" s="269" t="s">
        <v>1621</v>
      </c>
    </row>
    <row r="3266" spans="1:8" x14ac:dyDescent="0.25">
      <c r="A3266" s="269" t="s">
        <v>8668</v>
      </c>
      <c r="B3266" s="269" t="s">
        <v>8669</v>
      </c>
      <c r="C3266" s="269" t="s">
        <v>8670</v>
      </c>
      <c r="E3266" s="269" t="s">
        <v>1629</v>
      </c>
      <c r="F3266" s="269" t="s">
        <v>1393</v>
      </c>
      <c r="G3266" s="275" t="s">
        <v>1630</v>
      </c>
      <c r="H3266" s="269" t="s">
        <v>1631</v>
      </c>
    </row>
    <row r="3267" spans="1:8" x14ac:dyDescent="0.25">
      <c r="A3267" s="269" t="s">
        <v>8671</v>
      </c>
      <c r="B3267" s="269" t="s">
        <v>8672</v>
      </c>
      <c r="C3267" s="269" t="s">
        <v>8673</v>
      </c>
      <c r="D3267" s="269" t="s">
        <v>1778</v>
      </c>
      <c r="E3267" s="269" t="s">
        <v>1853</v>
      </c>
      <c r="F3267" s="269" t="s">
        <v>1698</v>
      </c>
      <c r="G3267" s="269" t="s">
        <v>1699</v>
      </c>
      <c r="H3267" s="269" t="s">
        <v>1700</v>
      </c>
    </row>
    <row r="3268" spans="1:8" s="277" customFormat="1" x14ac:dyDescent="0.25">
      <c r="A3268" s="280" t="s">
        <v>8674</v>
      </c>
      <c r="B3268" s="280" t="s">
        <v>8675</v>
      </c>
      <c r="C3268" s="280" t="s">
        <v>8676</v>
      </c>
      <c r="D3268" s="280" t="s">
        <v>8677</v>
      </c>
      <c r="F3268" s="277" t="s">
        <v>1393</v>
      </c>
      <c r="G3268" s="280"/>
    </row>
    <row r="3269" spans="1:8" x14ac:dyDescent="0.25">
      <c r="A3269" s="275" t="s">
        <v>8678</v>
      </c>
      <c r="B3269" s="275" t="s">
        <v>8679</v>
      </c>
      <c r="C3269" s="275" t="s">
        <v>8680</v>
      </c>
      <c r="D3269" s="275" t="s">
        <v>8681</v>
      </c>
      <c r="E3269" s="269" t="s">
        <v>1708</v>
      </c>
      <c r="F3269" s="269" t="s">
        <v>1698</v>
      </c>
      <c r="G3269" s="275" t="s">
        <v>1709</v>
      </c>
      <c r="H3269" s="269" t="s">
        <v>1631</v>
      </c>
    </row>
    <row r="3270" spans="1:8" x14ac:dyDescent="0.25">
      <c r="A3270" s="275" t="s">
        <v>8682</v>
      </c>
      <c r="B3270" s="275" t="s">
        <v>8683</v>
      </c>
      <c r="C3270" s="275" t="s">
        <v>8684</v>
      </c>
      <c r="D3270" s="275" t="s">
        <v>8677</v>
      </c>
      <c r="F3270" s="269" t="s">
        <v>1663</v>
      </c>
      <c r="G3270" s="275"/>
      <c r="H3270" s="269" t="s">
        <v>1631</v>
      </c>
    </row>
    <row r="3271" spans="1:8" x14ac:dyDescent="0.25">
      <c r="A3271" s="275" t="s">
        <v>8685</v>
      </c>
      <c r="B3271" s="275" t="s">
        <v>8686</v>
      </c>
      <c r="C3271" s="275" t="s">
        <v>8687</v>
      </c>
      <c r="D3271" s="275" t="s">
        <v>8677</v>
      </c>
      <c r="F3271" s="269" t="s">
        <v>1786</v>
      </c>
      <c r="G3271" s="275"/>
      <c r="H3271" s="269" t="s">
        <v>1631</v>
      </c>
    </row>
    <row r="3272" spans="1:8" x14ac:dyDescent="0.25">
      <c r="A3272" s="275" t="s">
        <v>8688</v>
      </c>
      <c r="B3272" s="275" t="s">
        <v>8689</v>
      </c>
      <c r="C3272" s="275" t="s">
        <v>8690</v>
      </c>
      <c r="D3272" s="275" t="s">
        <v>8681</v>
      </c>
      <c r="F3272" s="269" t="s">
        <v>2120</v>
      </c>
      <c r="G3272" s="275"/>
      <c r="H3272" s="269" t="s">
        <v>1631</v>
      </c>
    </row>
    <row r="3273" spans="1:8" x14ac:dyDescent="0.25">
      <c r="A3273" s="275" t="s">
        <v>8691</v>
      </c>
      <c r="B3273" s="275" t="s">
        <v>8692</v>
      </c>
      <c r="C3273" s="275" t="s">
        <v>8693</v>
      </c>
      <c r="D3273" s="275" t="s">
        <v>8677</v>
      </c>
      <c r="F3273" s="269" t="s">
        <v>2297</v>
      </c>
      <c r="G3273" s="275"/>
      <c r="H3273" s="269" t="s">
        <v>1631</v>
      </c>
    </row>
    <row r="3274" spans="1:8" x14ac:dyDescent="0.25">
      <c r="A3274" s="275" t="s">
        <v>8694</v>
      </c>
      <c r="B3274" s="275" t="s">
        <v>8695</v>
      </c>
      <c r="C3274" s="275" t="s">
        <v>8696</v>
      </c>
      <c r="D3274" s="275" t="s">
        <v>8681</v>
      </c>
      <c r="F3274" s="269" t="s">
        <v>1857</v>
      </c>
      <c r="G3274" s="275"/>
      <c r="H3274" s="269" t="s">
        <v>1631</v>
      </c>
    </row>
    <row r="3275" spans="1:8" x14ac:dyDescent="0.25">
      <c r="A3275" s="275" t="s">
        <v>8697</v>
      </c>
      <c r="B3275" s="275" t="s">
        <v>8698</v>
      </c>
      <c r="C3275" s="275" t="s">
        <v>8699</v>
      </c>
      <c r="D3275" s="275" t="s">
        <v>8677</v>
      </c>
      <c r="F3275" s="269" t="s">
        <v>2315</v>
      </c>
      <c r="G3275" s="275"/>
      <c r="H3275" s="269" t="s">
        <v>1631</v>
      </c>
    </row>
    <row r="3276" spans="1:8" x14ac:dyDescent="0.25">
      <c r="A3276" s="275" t="s">
        <v>8700</v>
      </c>
      <c r="B3276" s="275" t="s">
        <v>8701</v>
      </c>
      <c r="C3276" s="275" t="s">
        <v>8702</v>
      </c>
      <c r="D3276" s="275" t="s">
        <v>8677</v>
      </c>
      <c r="F3276" s="269" t="s">
        <v>2043</v>
      </c>
      <c r="G3276" s="275"/>
      <c r="H3276" s="269" t="s">
        <v>1631</v>
      </c>
    </row>
    <row r="3277" spans="1:8" x14ac:dyDescent="0.25">
      <c r="A3277" s="275" t="s">
        <v>8703</v>
      </c>
      <c r="B3277" s="275" t="s">
        <v>8704</v>
      </c>
      <c r="C3277" s="275" t="s">
        <v>8705</v>
      </c>
      <c r="D3277" s="275" t="s">
        <v>8677</v>
      </c>
      <c r="F3277" s="269" t="s">
        <v>1663</v>
      </c>
      <c r="G3277" s="275"/>
      <c r="H3277" s="269" t="s">
        <v>1631</v>
      </c>
    </row>
    <row r="3278" spans="1:8" x14ac:dyDescent="0.25">
      <c r="A3278" s="275" t="s">
        <v>8706</v>
      </c>
      <c r="B3278" s="275" t="s">
        <v>8707</v>
      </c>
      <c r="C3278" s="275" t="s">
        <v>8708</v>
      </c>
      <c r="D3278" s="275" t="s">
        <v>8677</v>
      </c>
      <c r="F3278" s="269" t="s">
        <v>1663</v>
      </c>
      <c r="G3278" s="275"/>
      <c r="H3278" s="269" t="s">
        <v>1631</v>
      </c>
    </row>
    <row r="3279" spans="1:8" x14ac:dyDescent="0.25">
      <c r="A3279" s="275" t="s">
        <v>8709</v>
      </c>
      <c r="B3279" s="275" t="s">
        <v>8710</v>
      </c>
      <c r="C3279" s="275" t="s">
        <v>8711</v>
      </c>
      <c r="D3279" s="275" t="s">
        <v>8677</v>
      </c>
      <c r="F3279" s="269" t="s">
        <v>2043</v>
      </c>
      <c r="G3279" s="275"/>
      <c r="H3279" s="269" t="s">
        <v>1631</v>
      </c>
    </row>
    <row r="3280" spans="1:8" x14ac:dyDescent="0.25">
      <c r="A3280" s="275" t="s">
        <v>8712</v>
      </c>
      <c r="B3280" s="275" t="s">
        <v>8713</v>
      </c>
      <c r="C3280" s="275" t="s">
        <v>8714</v>
      </c>
      <c r="D3280" s="275" t="s">
        <v>8677</v>
      </c>
      <c r="F3280" s="269" t="s">
        <v>1663</v>
      </c>
      <c r="G3280" s="275"/>
      <c r="H3280" s="269" t="s">
        <v>1631</v>
      </c>
    </row>
    <row r="3281" spans="1:8" x14ac:dyDescent="0.25">
      <c r="A3281" s="275" t="s">
        <v>8715</v>
      </c>
      <c r="B3281" s="275" t="s">
        <v>8716</v>
      </c>
      <c r="C3281" s="275" t="s">
        <v>8717</v>
      </c>
      <c r="D3281" s="275" t="s">
        <v>8677</v>
      </c>
      <c r="F3281" s="269" t="s">
        <v>2043</v>
      </c>
      <c r="G3281" s="275"/>
      <c r="H3281" s="269" t="s">
        <v>1631</v>
      </c>
    </row>
    <row r="3282" spans="1:8" x14ac:dyDescent="0.25">
      <c r="A3282" s="275" t="s">
        <v>8718</v>
      </c>
      <c r="B3282" s="275" t="s">
        <v>8719</v>
      </c>
      <c r="C3282" s="275" t="s">
        <v>8720</v>
      </c>
      <c r="D3282" s="275" t="s">
        <v>8677</v>
      </c>
      <c r="F3282" s="269" t="s">
        <v>2043</v>
      </c>
      <c r="G3282" s="275"/>
      <c r="H3282" s="269" t="s">
        <v>1631</v>
      </c>
    </row>
    <row r="3283" spans="1:8" x14ac:dyDescent="0.25">
      <c r="A3283" s="275" t="s">
        <v>8721</v>
      </c>
      <c r="B3283" s="275" t="s">
        <v>8722</v>
      </c>
      <c r="C3283" s="275" t="s">
        <v>8723</v>
      </c>
      <c r="D3283" s="275" t="s">
        <v>8677</v>
      </c>
      <c r="F3283" s="269" t="s">
        <v>2043</v>
      </c>
      <c r="G3283" s="275"/>
      <c r="H3283" s="269" t="s">
        <v>1631</v>
      </c>
    </row>
    <row r="3284" spans="1:8" x14ac:dyDescent="0.25">
      <c r="A3284" s="275" t="s">
        <v>8724</v>
      </c>
      <c r="B3284" s="275" t="s">
        <v>8725</v>
      </c>
      <c r="C3284" s="275" t="s">
        <v>8726</v>
      </c>
      <c r="D3284" s="275" t="s">
        <v>8677</v>
      </c>
      <c r="F3284" s="269" t="s">
        <v>2297</v>
      </c>
      <c r="G3284" s="275"/>
      <c r="H3284" s="269" t="s">
        <v>1631</v>
      </c>
    </row>
    <row r="3285" spans="1:8" x14ac:dyDescent="0.25">
      <c r="A3285" s="275" t="s">
        <v>8727</v>
      </c>
      <c r="B3285" s="275" t="s">
        <v>8728</v>
      </c>
      <c r="C3285" s="275" t="s">
        <v>8729</v>
      </c>
      <c r="D3285" s="275" t="s">
        <v>8677</v>
      </c>
      <c r="F3285" s="269" t="s">
        <v>2297</v>
      </c>
      <c r="G3285" s="275"/>
      <c r="H3285" s="269" t="s">
        <v>1631</v>
      </c>
    </row>
    <row r="3286" spans="1:8" x14ac:dyDescent="0.25">
      <c r="A3286" s="275" t="s">
        <v>8730</v>
      </c>
      <c r="B3286" s="275" t="s">
        <v>8731</v>
      </c>
      <c r="C3286" s="275" t="s">
        <v>8732</v>
      </c>
      <c r="D3286" s="275" t="s">
        <v>8677</v>
      </c>
      <c r="F3286" s="269" t="s">
        <v>2297</v>
      </c>
      <c r="G3286" s="275"/>
      <c r="H3286" s="269" t="s">
        <v>1631</v>
      </c>
    </row>
    <row r="3287" spans="1:8" x14ac:dyDescent="0.25">
      <c r="A3287" s="275" t="s">
        <v>8733</v>
      </c>
      <c r="B3287" s="275" t="s">
        <v>8734</v>
      </c>
      <c r="C3287" s="275" t="s">
        <v>8735</v>
      </c>
      <c r="D3287" s="275" t="s">
        <v>8677</v>
      </c>
      <c r="F3287" s="269" t="s">
        <v>2297</v>
      </c>
      <c r="G3287" s="275"/>
      <c r="H3287" s="269" t="s">
        <v>1631</v>
      </c>
    </row>
    <row r="3288" spans="1:8" x14ac:dyDescent="0.25">
      <c r="A3288" s="275" t="s">
        <v>8736</v>
      </c>
      <c r="B3288" s="275" t="s">
        <v>8737</v>
      </c>
      <c r="C3288" s="275" t="s">
        <v>8738</v>
      </c>
      <c r="D3288" s="275" t="s">
        <v>8677</v>
      </c>
      <c r="F3288" s="269" t="s">
        <v>2297</v>
      </c>
      <c r="G3288" s="275"/>
      <c r="H3288" s="269" t="s">
        <v>1631</v>
      </c>
    </row>
    <row r="3289" spans="1:8" x14ac:dyDescent="0.25">
      <c r="A3289" s="275" t="s">
        <v>8739</v>
      </c>
      <c r="B3289" s="275" t="s">
        <v>8740</v>
      </c>
      <c r="C3289" s="275" t="s">
        <v>8741</v>
      </c>
      <c r="D3289" s="275" t="s">
        <v>8677</v>
      </c>
      <c r="F3289" s="269" t="s">
        <v>2297</v>
      </c>
      <c r="G3289" s="275"/>
      <c r="H3289" s="269" t="s">
        <v>1631</v>
      </c>
    </row>
    <row r="3290" spans="1:8" x14ac:dyDescent="0.25">
      <c r="A3290" s="275" t="s">
        <v>8742</v>
      </c>
      <c r="B3290" s="275" t="s">
        <v>8743</v>
      </c>
      <c r="C3290" s="275" t="s">
        <v>8744</v>
      </c>
      <c r="D3290" s="275" t="s">
        <v>8677</v>
      </c>
      <c r="F3290" s="269" t="s">
        <v>2297</v>
      </c>
      <c r="G3290" s="275"/>
      <c r="H3290" s="269" t="s">
        <v>1631</v>
      </c>
    </row>
    <row r="3291" spans="1:8" x14ac:dyDescent="0.25">
      <c r="A3291" s="275" t="s">
        <v>8745</v>
      </c>
      <c r="B3291" s="275" t="s">
        <v>8746</v>
      </c>
      <c r="C3291" s="275" t="s">
        <v>8747</v>
      </c>
      <c r="D3291" s="275" t="s">
        <v>8677</v>
      </c>
      <c r="F3291" s="269" t="s">
        <v>2297</v>
      </c>
      <c r="G3291" s="275"/>
      <c r="H3291" s="269" t="s">
        <v>1631</v>
      </c>
    </row>
    <row r="3292" spans="1:8" x14ac:dyDescent="0.25">
      <c r="A3292" s="275" t="s">
        <v>8748</v>
      </c>
      <c r="B3292" s="275" t="s">
        <v>8749</v>
      </c>
      <c r="C3292" s="275" t="s">
        <v>8750</v>
      </c>
      <c r="D3292" s="275" t="s">
        <v>8677</v>
      </c>
      <c r="F3292" s="269" t="s">
        <v>2297</v>
      </c>
      <c r="G3292" s="275"/>
      <c r="H3292" s="269" t="s">
        <v>1631</v>
      </c>
    </row>
    <row r="3293" spans="1:8" x14ac:dyDescent="0.25">
      <c r="A3293" s="275" t="s">
        <v>8751</v>
      </c>
      <c r="B3293" s="275" t="s">
        <v>8752</v>
      </c>
      <c r="C3293" s="275" t="s">
        <v>8753</v>
      </c>
      <c r="D3293" s="275" t="s">
        <v>8677</v>
      </c>
      <c r="F3293" s="269" t="s">
        <v>2297</v>
      </c>
      <c r="G3293" s="275"/>
      <c r="H3293" s="269" t="s">
        <v>1631</v>
      </c>
    </row>
    <row r="3294" spans="1:8" x14ac:dyDescent="0.25">
      <c r="A3294" s="275" t="s">
        <v>8754</v>
      </c>
      <c r="B3294" s="275" t="s">
        <v>8755</v>
      </c>
      <c r="C3294" s="275" t="s">
        <v>8756</v>
      </c>
      <c r="D3294" s="275" t="s">
        <v>8677</v>
      </c>
      <c r="F3294" s="269" t="s">
        <v>2297</v>
      </c>
      <c r="G3294" s="275"/>
      <c r="H3294" s="269" t="s">
        <v>1631</v>
      </c>
    </row>
    <row r="3295" spans="1:8" x14ac:dyDescent="0.25">
      <c r="A3295" s="275" t="s">
        <v>8757</v>
      </c>
      <c r="B3295" s="275" t="s">
        <v>8758</v>
      </c>
      <c r="C3295" s="275" t="s">
        <v>8759</v>
      </c>
      <c r="D3295" s="275" t="s">
        <v>8677</v>
      </c>
      <c r="F3295" s="269" t="s">
        <v>2297</v>
      </c>
      <c r="G3295" s="275"/>
      <c r="H3295" s="269" t="s">
        <v>1631</v>
      </c>
    </row>
    <row r="3296" spans="1:8" x14ac:dyDescent="0.25">
      <c r="A3296" s="275" t="s">
        <v>8760</v>
      </c>
      <c r="B3296" s="275" t="s">
        <v>8761</v>
      </c>
      <c r="C3296" s="275" t="s">
        <v>8762</v>
      </c>
      <c r="D3296" s="275" t="s">
        <v>8677</v>
      </c>
      <c r="F3296" s="269" t="s">
        <v>2297</v>
      </c>
      <c r="G3296" s="275"/>
      <c r="H3296" s="269" t="s">
        <v>1631</v>
      </c>
    </row>
    <row r="3297" spans="1:8" x14ac:dyDescent="0.25">
      <c r="A3297" s="275" t="s">
        <v>8763</v>
      </c>
      <c r="B3297" s="275" t="s">
        <v>8764</v>
      </c>
      <c r="C3297" s="275" t="s">
        <v>8765</v>
      </c>
      <c r="D3297" s="275" t="s">
        <v>8677</v>
      </c>
      <c r="F3297" s="269" t="s">
        <v>2297</v>
      </c>
      <c r="G3297" s="275"/>
      <c r="H3297" s="269" t="s">
        <v>1631</v>
      </c>
    </row>
    <row r="3298" spans="1:8" x14ac:dyDescent="0.25">
      <c r="A3298" s="275" t="s">
        <v>8766</v>
      </c>
      <c r="B3298" s="275" t="s">
        <v>8767</v>
      </c>
      <c r="C3298" s="275" t="s">
        <v>8768</v>
      </c>
      <c r="D3298" s="275" t="s">
        <v>8677</v>
      </c>
      <c r="F3298" s="269" t="s">
        <v>2297</v>
      </c>
      <c r="G3298" s="275"/>
      <c r="H3298" s="269" t="s">
        <v>1631</v>
      </c>
    </row>
    <row r="3299" spans="1:8" x14ac:dyDescent="0.25">
      <c r="A3299" s="275" t="s">
        <v>8769</v>
      </c>
      <c r="B3299" s="275" t="s">
        <v>8770</v>
      </c>
      <c r="C3299" s="275" t="s">
        <v>8771</v>
      </c>
      <c r="D3299" s="275" t="s">
        <v>8677</v>
      </c>
      <c r="F3299" s="269" t="s">
        <v>2297</v>
      </c>
      <c r="G3299" s="275"/>
      <c r="H3299" s="269" t="s">
        <v>1631</v>
      </c>
    </row>
    <row r="3300" spans="1:8" x14ac:dyDescent="0.25">
      <c r="A3300" s="275" t="s">
        <v>8772</v>
      </c>
      <c r="B3300" s="275" t="s">
        <v>8773</v>
      </c>
      <c r="C3300" s="275" t="s">
        <v>8774</v>
      </c>
      <c r="D3300" s="275" t="s">
        <v>8677</v>
      </c>
      <c r="F3300" s="269" t="s">
        <v>2297</v>
      </c>
      <c r="G3300" s="275"/>
      <c r="H3300" s="269" t="s">
        <v>1631</v>
      </c>
    </row>
    <row r="3301" spans="1:8" x14ac:dyDescent="0.25">
      <c r="A3301" s="275" t="s">
        <v>8775</v>
      </c>
      <c r="B3301" s="275" t="s">
        <v>8776</v>
      </c>
      <c r="C3301" s="275" t="s">
        <v>8777</v>
      </c>
      <c r="D3301" s="275" t="s">
        <v>8681</v>
      </c>
      <c r="F3301" s="269" t="s">
        <v>2120</v>
      </c>
      <c r="G3301" s="275"/>
      <c r="H3301" s="269" t="s">
        <v>1631</v>
      </c>
    </row>
    <row r="3302" spans="1:8" x14ac:dyDescent="0.25">
      <c r="A3302" s="275" t="s">
        <v>8778</v>
      </c>
      <c r="B3302" s="275" t="s">
        <v>8779</v>
      </c>
      <c r="C3302" s="275" t="s">
        <v>8780</v>
      </c>
      <c r="D3302" s="275" t="s">
        <v>8681</v>
      </c>
      <c r="F3302" s="269" t="s">
        <v>2120</v>
      </c>
      <c r="G3302" s="275"/>
      <c r="H3302" s="269" t="s">
        <v>1631</v>
      </c>
    </row>
    <row r="3303" spans="1:8" x14ac:dyDescent="0.25">
      <c r="A3303" s="275" t="s">
        <v>8781</v>
      </c>
      <c r="B3303" s="275" t="s">
        <v>8782</v>
      </c>
      <c r="C3303" s="275" t="s">
        <v>8783</v>
      </c>
      <c r="D3303" s="275" t="s">
        <v>8681</v>
      </c>
      <c r="E3303" s="269" t="s">
        <v>1708</v>
      </c>
      <c r="F3303" s="269" t="s">
        <v>1698</v>
      </c>
      <c r="G3303" s="275" t="s">
        <v>1709</v>
      </c>
      <c r="H3303" s="269" t="s">
        <v>1631</v>
      </c>
    </row>
    <row r="3304" spans="1:8" x14ac:dyDescent="0.25">
      <c r="A3304" s="275" t="s">
        <v>8784</v>
      </c>
      <c r="B3304" s="275" t="s">
        <v>8785</v>
      </c>
      <c r="C3304" s="275" t="s">
        <v>8786</v>
      </c>
      <c r="D3304" s="275" t="s">
        <v>8681</v>
      </c>
      <c r="E3304" s="269" t="s">
        <v>1864</v>
      </c>
      <c r="F3304" s="269" t="s">
        <v>1698</v>
      </c>
      <c r="G3304" s="275" t="s">
        <v>1699</v>
      </c>
      <c r="H3304" s="269" t="s">
        <v>1631</v>
      </c>
    </row>
    <row r="3305" spans="1:8" x14ac:dyDescent="0.25">
      <c r="A3305" s="275" t="s">
        <v>8787</v>
      </c>
      <c r="B3305" s="275" t="s">
        <v>8788</v>
      </c>
      <c r="C3305" s="275" t="s">
        <v>8789</v>
      </c>
      <c r="D3305" s="275" t="s">
        <v>8681</v>
      </c>
      <c r="E3305" s="269" t="s">
        <v>1697</v>
      </c>
      <c r="F3305" s="269" t="s">
        <v>1698</v>
      </c>
      <c r="G3305" s="275" t="s">
        <v>1699</v>
      </c>
      <c r="H3305" s="269" t="s">
        <v>1631</v>
      </c>
    </row>
    <row r="3306" spans="1:8" x14ac:dyDescent="0.25">
      <c r="A3306" s="275" t="s">
        <v>8790</v>
      </c>
      <c r="B3306" s="275" t="s">
        <v>8791</v>
      </c>
      <c r="C3306" s="275" t="s">
        <v>8792</v>
      </c>
      <c r="D3306" s="275" t="s">
        <v>8681</v>
      </c>
      <c r="E3306" s="269" t="s">
        <v>1708</v>
      </c>
      <c r="F3306" s="269" t="s">
        <v>1698</v>
      </c>
      <c r="G3306" s="275" t="s">
        <v>1709</v>
      </c>
      <c r="H3306" s="269" t="s">
        <v>1631</v>
      </c>
    </row>
    <row r="3307" spans="1:8" x14ac:dyDescent="0.25">
      <c r="A3307" s="275" t="s">
        <v>8793</v>
      </c>
      <c r="B3307" s="275" t="s">
        <v>8794</v>
      </c>
      <c r="C3307" s="275" t="s">
        <v>8795</v>
      </c>
      <c r="D3307" s="275" t="s">
        <v>8681</v>
      </c>
      <c r="E3307" s="269" t="s">
        <v>1839</v>
      </c>
      <c r="F3307" s="269" t="s">
        <v>1698</v>
      </c>
      <c r="G3307" s="275" t="s">
        <v>1699</v>
      </c>
      <c r="H3307" s="269" t="s">
        <v>1631</v>
      </c>
    </row>
    <row r="3308" spans="1:8" x14ac:dyDescent="0.25">
      <c r="A3308" s="275" t="s">
        <v>8796</v>
      </c>
      <c r="B3308" s="275" t="s">
        <v>8797</v>
      </c>
      <c r="C3308" s="275" t="s">
        <v>8798</v>
      </c>
      <c r="D3308" s="275" t="s">
        <v>8681</v>
      </c>
      <c r="E3308" s="269" t="s">
        <v>1697</v>
      </c>
      <c r="F3308" s="269" t="s">
        <v>1698</v>
      </c>
      <c r="G3308" s="275" t="s">
        <v>1699</v>
      </c>
      <c r="H3308" s="269" t="s">
        <v>1631</v>
      </c>
    </row>
    <row r="3309" spans="1:8" x14ac:dyDescent="0.25">
      <c r="A3309" s="275" t="s">
        <v>8799</v>
      </c>
      <c r="B3309" s="275" t="s">
        <v>8800</v>
      </c>
      <c r="C3309" s="275" t="s">
        <v>8801</v>
      </c>
      <c r="D3309" s="275" t="s">
        <v>8681</v>
      </c>
      <c r="E3309" s="269" t="s">
        <v>1864</v>
      </c>
      <c r="F3309" s="269" t="s">
        <v>1698</v>
      </c>
      <c r="G3309" s="275" t="s">
        <v>1699</v>
      </c>
      <c r="H3309" s="269" t="s">
        <v>1631</v>
      </c>
    </row>
    <row r="3310" spans="1:8" x14ac:dyDescent="0.25">
      <c r="A3310" s="275" t="s">
        <v>8802</v>
      </c>
      <c r="B3310" s="275" t="s">
        <v>8803</v>
      </c>
      <c r="C3310" s="275" t="s">
        <v>8804</v>
      </c>
      <c r="D3310" s="275" t="s">
        <v>8681</v>
      </c>
      <c r="E3310" s="269" t="s">
        <v>1708</v>
      </c>
      <c r="F3310" s="269" t="s">
        <v>1698</v>
      </c>
      <c r="G3310" s="275" t="s">
        <v>1709</v>
      </c>
      <c r="H3310" s="269" t="s">
        <v>1631</v>
      </c>
    </row>
    <row r="3311" spans="1:8" x14ac:dyDescent="0.25">
      <c r="A3311" s="275" t="s">
        <v>8805</v>
      </c>
      <c r="B3311" s="275" t="s">
        <v>8806</v>
      </c>
      <c r="C3311" s="275" t="s">
        <v>8807</v>
      </c>
      <c r="D3311" s="275" t="s">
        <v>8681</v>
      </c>
      <c r="E3311" s="269" t="s">
        <v>1708</v>
      </c>
      <c r="F3311" s="269" t="s">
        <v>1698</v>
      </c>
      <c r="G3311" s="275" t="s">
        <v>1709</v>
      </c>
      <c r="H3311" s="269" t="s">
        <v>1631</v>
      </c>
    </row>
    <row r="3312" spans="1:8" x14ac:dyDescent="0.25">
      <c r="A3312" s="275" t="s">
        <v>8808</v>
      </c>
      <c r="B3312" s="275" t="s">
        <v>8809</v>
      </c>
      <c r="C3312" s="275" t="s">
        <v>8810</v>
      </c>
      <c r="D3312" s="275" t="s">
        <v>8681</v>
      </c>
      <c r="E3312" s="269" t="s">
        <v>1708</v>
      </c>
      <c r="F3312" s="269" t="s">
        <v>1698</v>
      </c>
      <c r="G3312" s="275" t="s">
        <v>1709</v>
      </c>
      <c r="H3312" s="269" t="s">
        <v>1631</v>
      </c>
    </row>
    <row r="3313" spans="1:8" x14ac:dyDescent="0.25">
      <c r="A3313" s="275" t="s">
        <v>8811</v>
      </c>
      <c r="B3313" s="275" t="s">
        <v>8812</v>
      </c>
      <c r="C3313" s="275" t="s">
        <v>8813</v>
      </c>
      <c r="D3313" s="275" t="s">
        <v>8681</v>
      </c>
      <c r="E3313" s="269" t="s">
        <v>1864</v>
      </c>
      <c r="F3313" s="269" t="s">
        <v>1698</v>
      </c>
      <c r="G3313" s="275" t="s">
        <v>1699</v>
      </c>
      <c r="H3313" s="269" t="s">
        <v>1631</v>
      </c>
    </row>
    <row r="3314" spans="1:8" x14ac:dyDescent="0.25">
      <c r="A3314" s="275" t="s">
        <v>8814</v>
      </c>
      <c r="B3314" s="275" t="s">
        <v>8815</v>
      </c>
      <c r="C3314" s="275" t="s">
        <v>8816</v>
      </c>
      <c r="D3314" s="275" t="s">
        <v>8681</v>
      </c>
      <c r="E3314" s="269" t="s">
        <v>1708</v>
      </c>
      <c r="F3314" s="269" t="s">
        <v>1698</v>
      </c>
      <c r="G3314" s="275" t="s">
        <v>1709</v>
      </c>
      <c r="H3314" s="269" t="s">
        <v>1631</v>
      </c>
    </row>
    <row r="3315" spans="1:8" x14ac:dyDescent="0.25">
      <c r="A3315" s="275" t="s">
        <v>8817</v>
      </c>
      <c r="B3315" s="275" t="s">
        <v>8818</v>
      </c>
      <c r="C3315" s="275" t="s">
        <v>8819</v>
      </c>
      <c r="D3315" s="275" t="s">
        <v>8681</v>
      </c>
      <c r="E3315" s="269" t="s">
        <v>1708</v>
      </c>
      <c r="F3315" s="269" t="s">
        <v>1698</v>
      </c>
      <c r="G3315" s="275" t="s">
        <v>1709</v>
      </c>
      <c r="H3315" s="269" t="s">
        <v>1631</v>
      </c>
    </row>
    <row r="3316" spans="1:8" x14ac:dyDescent="0.25">
      <c r="A3316" s="275" t="s">
        <v>8820</v>
      </c>
      <c r="B3316" s="275" t="s">
        <v>8821</v>
      </c>
      <c r="C3316" s="275" t="s">
        <v>8822</v>
      </c>
      <c r="D3316" s="275" t="s">
        <v>8681</v>
      </c>
      <c r="E3316" s="269" t="s">
        <v>1877</v>
      </c>
      <c r="F3316" s="269" t="s">
        <v>1698</v>
      </c>
      <c r="G3316" s="275" t="s">
        <v>1709</v>
      </c>
      <c r="H3316" s="269" t="s">
        <v>1631</v>
      </c>
    </row>
    <row r="3317" spans="1:8" x14ac:dyDescent="0.25">
      <c r="A3317" s="275" t="s">
        <v>8823</v>
      </c>
      <c r="B3317" s="275" t="s">
        <v>8824</v>
      </c>
      <c r="C3317" s="275" t="s">
        <v>8825</v>
      </c>
      <c r="D3317" s="275" t="s">
        <v>8681</v>
      </c>
      <c r="E3317" s="269" t="s">
        <v>1877</v>
      </c>
      <c r="F3317" s="269" t="s">
        <v>1698</v>
      </c>
      <c r="G3317" s="275" t="s">
        <v>1709</v>
      </c>
      <c r="H3317" s="269" t="s">
        <v>1631</v>
      </c>
    </row>
    <row r="3318" spans="1:8" x14ac:dyDescent="0.25">
      <c r="A3318" s="275" t="s">
        <v>8826</v>
      </c>
      <c r="B3318" s="275" t="s">
        <v>8827</v>
      </c>
      <c r="C3318" s="275" t="s">
        <v>8828</v>
      </c>
      <c r="D3318" s="275" t="s">
        <v>8681</v>
      </c>
      <c r="E3318" s="269" t="s">
        <v>1917</v>
      </c>
      <c r="F3318" s="269" t="s">
        <v>1698</v>
      </c>
      <c r="G3318" s="275" t="s">
        <v>1699</v>
      </c>
      <c r="H3318" s="269" t="s">
        <v>1631</v>
      </c>
    </row>
    <row r="3319" spans="1:8" x14ac:dyDescent="0.25">
      <c r="A3319" s="275" t="s">
        <v>8829</v>
      </c>
      <c r="B3319" s="275" t="s">
        <v>8830</v>
      </c>
      <c r="C3319" s="275" t="s">
        <v>8831</v>
      </c>
      <c r="D3319" s="275" t="s">
        <v>8681</v>
      </c>
      <c r="E3319" s="269" t="s">
        <v>1864</v>
      </c>
      <c r="F3319" s="269" t="s">
        <v>1698</v>
      </c>
      <c r="G3319" s="275" t="s">
        <v>1699</v>
      </c>
      <c r="H3319" s="269" t="s">
        <v>1631</v>
      </c>
    </row>
    <row r="3320" spans="1:8" x14ac:dyDescent="0.25">
      <c r="A3320" s="275" t="s">
        <v>8832</v>
      </c>
      <c r="B3320" s="275" t="s">
        <v>8833</v>
      </c>
      <c r="C3320" s="275" t="s">
        <v>8834</v>
      </c>
      <c r="D3320" s="275" t="s">
        <v>8681</v>
      </c>
      <c r="E3320" s="269" t="s">
        <v>1708</v>
      </c>
      <c r="F3320" s="269" t="s">
        <v>1698</v>
      </c>
      <c r="G3320" s="275" t="s">
        <v>1709</v>
      </c>
      <c r="H3320" s="269" t="s">
        <v>1631</v>
      </c>
    </row>
    <row r="3321" spans="1:8" x14ac:dyDescent="0.25">
      <c r="A3321" s="275" t="s">
        <v>8835</v>
      </c>
      <c r="B3321" s="275" t="s">
        <v>8836</v>
      </c>
      <c r="C3321" s="275" t="s">
        <v>8837</v>
      </c>
      <c r="D3321" s="275" t="s">
        <v>8681</v>
      </c>
      <c r="E3321" s="269" t="s">
        <v>1948</v>
      </c>
      <c r="F3321" s="269" t="s">
        <v>1698</v>
      </c>
      <c r="G3321" s="275" t="s">
        <v>1699</v>
      </c>
      <c r="H3321" s="269" t="s">
        <v>1631</v>
      </c>
    </row>
    <row r="3322" spans="1:8" x14ac:dyDescent="0.25">
      <c r="A3322" s="275" t="s">
        <v>8838</v>
      </c>
      <c r="B3322" s="275" t="s">
        <v>8839</v>
      </c>
      <c r="C3322" s="275" t="s">
        <v>8840</v>
      </c>
      <c r="D3322" s="275" t="s">
        <v>8681</v>
      </c>
      <c r="E3322" s="269" t="s">
        <v>1864</v>
      </c>
      <c r="F3322" s="269" t="s">
        <v>1698</v>
      </c>
      <c r="G3322" s="275" t="s">
        <v>1699</v>
      </c>
      <c r="H3322" s="269" t="s">
        <v>1631</v>
      </c>
    </row>
    <row r="3323" spans="1:8" x14ac:dyDescent="0.25">
      <c r="A3323" s="275" t="s">
        <v>8841</v>
      </c>
      <c r="B3323" s="275" t="s">
        <v>8842</v>
      </c>
      <c r="C3323" s="275" t="s">
        <v>8843</v>
      </c>
      <c r="D3323" s="275" t="s">
        <v>8681</v>
      </c>
      <c r="E3323" s="269" t="s">
        <v>1708</v>
      </c>
      <c r="F3323" s="269" t="s">
        <v>1698</v>
      </c>
      <c r="G3323" s="275" t="s">
        <v>1709</v>
      </c>
      <c r="H3323" s="269" t="s">
        <v>1631</v>
      </c>
    </row>
    <row r="3324" spans="1:8" x14ac:dyDescent="0.25">
      <c r="A3324" s="275" t="s">
        <v>8844</v>
      </c>
      <c r="B3324" s="275" t="s">
        <v>8845</v>
      </c>
      <c r="C3324" s="275" t="s">
        <v>8846</v>
      </c>
      <c r="D3324" s="275" t="s">
        <v>8681</v>
      </c>
      <c r="E3324" s="269" t="s">
        <v>1917</v>
      </c>
      <c r="F3324" s="269" t="s">
        <v>1698</v>
      </c>
      <c r="G3324" s="275" t="s">
        <v>1699</v>
      </c>
      <c r="H3324" s="269" t="s">
        <v>1631</v>
      </c>
    </row>
    <row r="3325" spans="1:8" x14ac:dyDescent="0.25">
      <c r="A3325" s="275" t="s">
        <v>8847</v>
      </c>
      <c r="B3325" s="275" t="s">
        <v>8848</v>
      </c>
      <c r="C3325" s="275" t="s">
        <v>8849</v>
      </c>
      <c r="D3325" s="275" t="s">
        <v>8681</v>
      </c>
      <c r="E3325" s="269" t="s">
        <v>1708</v>
      </c>
      <c r="F3325" s="269" t="s">
        <v>1698</v>
      </c>
      <c r="G3325" s="275" t="s">
        <v>1709</v>
      </c>
      <c r="H3325" s="269" t="s">
        <v>1631</v>
      </c>
    </row>
    <row r="3326" spans="1:8" x14ac:dyDescent="0.25">
      <c r="A3326" s="275" t="s">
        <v>8850</v>
      </c>
      <c r="B3326" s="275" t="s">
        <v>8851</v>
      </c>
      <c r="C3326" s="275" t="s">
        <v>8852</v>
      </c>
      <c r="D3326" s="275" t="s">
        <v>8681</v>
      </c>
      <c r="E3326" s="269" t="s">
        <v>1979</v>
      </c>
      <c r="F3326" s="269" t="s">
        <v>1698</v>
      </c>
      <c r="G3326" s="275" t="s">
        <v>1709</v>
      </c>
      <c r="H3326" s="269" t="s">
        <v>1631</v>
      </c>
    </row>
    <row r="3327" spans="1:8" x14ac:dyDescent="0.25">
      <c r="A3327" s="275" t="s">
        <v>8853</v>
      </c>
      <c r="B3327" s="275" t="s">
        <v>8854</v>
      </c>
      <c r="C3327" s="275" t="s">
        <v>8855</v>
      </c>
      <c r="D3327" s="275" t="s">
        <v>8681</v>
      </c>
      <c r="E3327" s="269" t="s">
        <v>1697</v>
      </c>
      <c r="F3327" s="269" t="s">
        <v>1698</v>
      </c>
      <c r="G3327" s="275" t="s">
        <v>1699</v>
      </c>
      <c r="H3327" s="269" t="s">
        <v>1631</v>
      </c>
    </row>
    <row r="3328" spans="1:8" x14ac:dyDescent="0.25">
      <c r="A3328" s="275" t="s">
        <v>8856</v>
      </c>
      <c r="B3328" s="275" t="s">
        <v>8857</v>
      </c>
      <c r="C3328" s="275" t="s">
        <v>8858</v>
      </c>
      <c r="D3328" s="275" t="s">
        <v>8681</v>
      </c>
      <c r="E3328" s="269" t="s">
        <v>1877</v>
      </c>
      <c r="F3328" s="269" t="s">
        <v>1698</v>
      </c>
      <c r="G3328" s="275" t="s">
        <v>1709</v>
      </c>
      <c r="H3328" s="269" t="s">
        <v>1631</v>
      </c>
    </row>
    <row r="3329" spans="1:8" x14ac:dyDescent="0.25">
      <c r="A3329" s="275" t="s">
        <v>8859</v>
      </c>
      <c r="B3329" s="275" t="s">
        <v>8860</v>
      </c>
      <c r="C3329" s="275" t="s">
        <v>8861</v>
      </c>
      <c r="D3329" s="275" t="s">
        <v>8681</v>
      </c>
      <c r="E3329" s="269" t="s">
        <v>1877</v>
      </c>
      <c r="F3329" s="269" t="s">
        <v>1698</v>
      </c>
      <c r="G3329" s="275" t="s">
        <v>1709</v>
      </c>
      <c r="H3329" s="269" t="s">
        <v>1631</v>
      </c>
    </row>
    <row r="3330" spans="1:8" x14ac:dyDescent="0.25">
      <c r="A3330" s="275" t="s">
        <v>8862</v>
      </c>
      <c r="B3330" s="275" t="s">
        <v>8863</v>
      </c>
      <c r="C3330" s="275" t="s">
        <v>8864</v>
      </c>
      <c r="D3330" s="275" t="s">
        <v>8681</v>
      </c>
      <c r="E3330" s="269" t="s">
        <v>1877</v>
      </c>
      <c r="F3330" s="269" t="s">
        <v>1698</v>
      </c>
      <c r="G3330" s="275" t="s">
        <v>1709</v>
      </c>
      <c r="H3330" s="269" t="s">
        <v>1631</v>
      </c>
    </row>
    <row r="3331" spans="1:8" x14ac:dyDescent="0.25">
      <c r="A3331" s="275" t="s">
        <v>8865</v>
      </c>
      <c r="B3331" s="275" t="s">
        <v>8866</v>
      </c>
      <c r="C3331" s="275" t="s">
        <v>8867</v>
      </c>
      <c r="D3331" s="275" t="s">
        <v>8681</v>
      </c>
      <c r="E3331" s="269" t="s">
        <v>1697</v>
      </c>
      <c r="F3331" s="269" t="s">
        <v>1698</v>
      </c>
      <c r="G3331" s="275" t="s">
        <v>1699</v>
      </c>
      <c r="H3331" s="269" t="s">
        <v>1631</v>
      </c>
    </row>
    <row r="3332" spans="1:8" x14ac:dyDescent="0.25">
      <c r="A3332" s="275" t="s">
        <v>8868</v>
      </c>
      <c r="B3332" s="275" t="s">
        <v>8869</v>
      </c>
      <c r="C3332" s="275" t="s">
        <v>8870</v>
      </c>
      <c r="D3332" s="275" t="s">
        <v>8681</v>
      </c>
      <c r="E3332" s="269" t="s">
        <v>1839</v>
      </c>
      <c r="F3332" s="269" t="s">
        <v>1698</v>
      </c>
      <c r="G3332" s="275" t="s">
        <v>1699</v>
      </c>
      <c r="H3332" s="269" t="s">
        <v>1631</v>
      </c>
    </row>
    <row r="3333" spans="1:8" x14ac:dyDescent="0.25">
      <c r="A3333" s="275" t="s">
        <v>8871</v>
      </c>
      <c r="B3333" s="275" t="s">
        <v>8872</v>
      </c>
      <c r="C3333" s="275" t="s">
        <v>8873</v>
      </c>
      <c r="D3333" s="275" t="s">
        <v>8681</v>
      </c>
      <c r="E3333" s="269" t="s">
        <v>1839</v>
      </c>
      <c r="F3333" s="269" t="s">
        <v>1698</v>
      </c>
      <c r="G3333" s="275" t="s">
        <v>1699</v>
      </c>
      <c r="H3333" s="269" t="s">
        <v>1631</v>
      </c>
    </row>
    <row r="3334" spans="1:8" x14ac:dyDescent="0.25">
      <c r="A3334" s="275" t="s">
        <v>8874</v>
      </c>
      <c r="B3334" s="275" t="s">
        <v>8875</v>
      </c>
      <c r="C3334" s="275" t="s">
        <v>8876</v>
      </c>
      <c r="D3334" s="275" t="s">
        <v>8681</v>
      </c>
      <c r="E3334" s="269" t="s">
        <v>1708</v>
      </c>
      <c r="F3334" s="269" t="s">
        <v>1698</v>
      </c>
      <c r="G3334" s="275" t="s">
        <v>1709</v>
      </c>
      <c r="H3334" s="269" t="s">
        <v>1631</v>
      </c>
    </row>
    <row r="3335" spans="1:8" x14ac:dyDescent="0.25">
      <c r="A3335" s="275" t="s">
        <v>8877</v>
      </c>
      <c r="B3335" s="275" t="s">
        <v>8878</v>
      </c>
      <c r="C3335" s="275" t="s">
        <v>8879</v>
      </c>
      <c r="D3335" s="275" t="s">
        <v>8681</v>
      </c>
      <c r="E3335" s="269" t="s">
        <v>1708</v>
      </c>
      <c r="F3335" s="269" t="s">
        <v>1698</v>
      </c>
      <c r="G3335" s="275" t="s">
        <v>1709</v>
      </c>
      <c r="H3335" s="269" t="s">
        <v>1631</v>
      </c>
    </row>
    <row r="3336" spans="1:8" x14ac:dyDescent="0.25">
      <c r="A3336" s="275" t="s">
        <v>8880</v>
      </c>
      <c r="B3336" s="275" t="s">
        <v>8881</v>
      </c>
      <c r="C3336" s="275" t="s">
        <v>8882</v>
      </c>
      <c r="D3336" s="275" t="s">
        <v>8681</v>
      </c>
      <c r="E3336" s="269" t="s">
        <v>1969</v>
      </c>
      <c r="F3336" s="269" t="s">
        <v>1698</v>
      </c>
      <c r="G3336" s="275" t="s">
        <v>1709</v>
      </c>
      <c r="H3336" s="269" t="s">
        <v>1631</v>
      </c>
    </row>
    <row r="3337" spans="1:8" x14ac:dyDescent="0.25">
      <c r="A3337" s="275" t="s">
        <v>8883</v>
      </c>
      <c r="B3337" s="275" t="s">
        <v>8884</v>
      </c>
      <c r="C3337" s="275" t="s">
        <v>8885</v>
      </c>
      <c r="D3337" s="275" t="s">
        <v>8681</v>
      </c>
      <c r="E3337" s="269" t="s">
        <v>1969</v>
      </c>
      <c r="F3337" s="269" t="s">
        <v>1698</v>
      </c>
      <c r="G3337" s="275" t="s">
        <v>1709</v>
      </c>
      <c r="H3337" s="269" t="s">
        <v>1631</v>
      </c>
    </row>
    <row r="3338" spans="1:8" x14ac:dyDescent="0.25">
      <c r="A3338" s="275" t="s">
        <v>8886</v>
      </c>
      <c r="B3338" s="275" t="s">
        <v>8887</v>
      </c>
      <c r="C3338" s="275" t="s">
        <v>8888</v>
      </c>
      <c r="D3338" s="275" t="s">
        <v>8681</v>
      </c>
      <c r="E3338" s="269" t="s">
        <v>1969</v>
      </c>
      <c r="F3338" s="269" t="s">
        <v>1698</v>
      </c>
      <c r="G3338" s="275" t="s">
        <v>1709</v>
      </c>
      <c r="H3338" s="269" t="s">
        <v>1631</v>
      </c>
    </row>
    <row r="3339" spans="1:8" x14ac:dyDescent="0.25">
      <c r="A3339" s="275" t="s">
        <v>8889</v>
      </c>
      <c r="B3339" s="275" t="s">
        <v>8890</v>
      </c>
      <c r="C3339" s="275" t="s">
        <v>8891</v>
      </c>
      <c r="D3339" s="275" t="s">
        <v>8681</v>
      </c>
      <c r="E3339" s="269" t="s">
        <v>1839</v>
      </c>
      <c r="F3339" s="269" t="s">
        <v>1698</v>
      </c>
      <c r="G3339" s="275" t="s">
        <v>1699</v>
      </c>
      <c r="H3339" s="269" t="s">
        <v>1631</v>
      </c>
    </row>
    <row r="3340" spans="1:8" x14ac:dyDescent="0.25">
      <c r="A3340" s="275" t="s">
        <v>8892</v>
      </c>
      <c r="B3340" s="275" t="s">
        <v>8893</v>
      </c>
      <c r="C3340" s="275" t="s">
        <v>8894</v>
      </c>
      <c r="D3340" s="275" t="s">
        <v>8681</v>
      </c>
      <c r="E3340" s="269" t="s">
        <v>1853</v>
      </c>
      <c r="F3340" s="269" t="s">
        <v>1698</v>
      </c>
      <c r="G3340" s="275" t="s">
        <v>1699</v>
      </c>
      <c r="H3340" s="269" t="s">
        <v>1631</v>
      </c>
    </row>
    <row r="3341" spans="1:8" x14ac:dyDescent="0.25">
      <c r="A3341" s="275" t="s">
        <v>8895</v>
      </c>
      <c r="B3341" s="275" t="s">
        <v>8896</v>
      </c>
      <c r="C3341" s="275" t="s">
        <v>8897</v>
      </c>
      <c r="D3341" s="275" t="s">
        <v>8681</v>
      </c>
      <c r="E3341" s="269" t="s">
        <v>1708</v>
      </c>
      <c r="F3341" s="269" t="s">
        <v>1698</v>
      </c>
      <c r="G3341" s="275" t="s">
        <v>1709</v>
      </c>
      <c r="H3341" s="269" t="s">
        <v>1631</v>
      </c>
    </row>
    <row r="3342" spans="1:8" x14ac:dyDescent="0.25">
      <c r="A3342" s="275" t="s">
        <v>8898</v>
      </c>
      <c r="B3342" s="275" t="s">
        <v>8899</v>
      </c>
      <c r="C3342" s="275" t="s">
        <v>8900</v>
      </c>
      <c r="D3342" s="275" t="s">
        <v>8681</v>
      </c>
      <c r="E3342" s="269" t="s">
        <v>1864</v>
      </c>
      <c r="F3342" s="269" t="s">
        <v>1698</v>
      </c>
      <c r="G3342" s="275" t="s">
        <v>1699</v>
      </c>
      <c r="H3342" s="269" t="s">
        <v>1631</v>
      </c>
    </row>
    <row r="3343" spans="1:8" x14ac:dyDescent="0.25">
      <c r="A3343" s="275" t="s">
        <v>8901</v>
      </c>
      <c r="B3343" s="275" t="s">
        <v>8902</v>
      </c>
      <c r="C3343" s="275" t="s">
        <v>8903</v>
      </c>
      <c r="D3343" s="275" t="s">
        <v>8681</v>
      </c>
      <c r="E3343" s="269" t="s">
        <v>1843</v>
      </c>
      <c r="F3343" s="269" t="s">
        <v>1698</v>
      </c>
      <c r="G3343" s="275" t="s">
        <v>1709</v>
      </c>
      <c r="H3343" s="269" t="s">
        <v>1631</v>
      </c>
    </row>
    <row r="3344" spans="1:8" x14ac:dyDescent="0.25">
      <c r="A3344" s="275" t="s">
        <v>8904</v>
      </c>
      <c r="B3344" s="275" t="s">
        <v>8905</v>
      </c>
      <c r="C3344" s="275" t="s">
        <v>8906</v>
      </c>
      <c r="D3344" s="275" t="s">
        <v>8681</v>
      </c>
      <c r="E3344" s="269" t="s">
        <v>1843</v>
      </c>
      <c r="F3344" s="269" t="s">
        <v>1698</v>
      </c>
      <c r="G3344" s="275" t="s">
        <v>1709</v>
      </c>
      <c r="H3344" s="269" t="s">
        <v>1631</v>
      </c>
    </row>
    <row r="3345" spans="1:8" x14ac:dyDescent="0.25">
      <c r="A3345" s="275" t="s">
        <v>8907</v>
      </c>
      <c r="B3345" s="275" t="s">
        <v>8908</v>
      </c>
      <c r="C3345" s="275" t="s">
        <v>8909</v>
      </c>
      <c r="D3345" s="275" t="s">
        <v>8681</v>
      </c>
      <c r="E3345" s="269" t="s">
        <v>1843</v>
      </c>
      <c r="F3345" s="269" t="s">
        <v>1698</v>
      </c>
      <c r="G3345" s="275" t="s">
        <v>1709</v>
      </c>
      <c r="H3345" s="269" t="s">
        <v>1631</v>
      </c>
    </row>
    <row r="3346" spans="1:8" x14ac:dyDescent="0.25">
      <c r="A3346" s="275" t="s">
        <v>8910</v>
      </c>
      <c r="B3346" s="275" t="s">
        <v>8911</v>
      </c>
      <c r="C3346" s="275" t="s">
        <v>8912</v>
      </c>
      <c r="D3346" s="275" t="s">
        <v>8681</v>
      </c>
      <c r="E3346" s="269" t="s">
        <v>1843</v>
      </c>
      <c r="F3346" s="269" t="s">
        <v>1698</v>
      </c>
      <c r="G3346" s="275" t="s">
        <v>1709</v>
      </c>
      <c r="H3346" s="269" t="s">
        <v>1631</v>
      </c>
    </row>
    <row r="3347" spans="1:8" x14ac:dyDescent="0.25">
      <c r="A3347" s="275" t="s">
        <v>8913</v>
      </c>
      <c r="B3347" s="275" t="s">
        <v>8914</v>
      </c>
      <c r="C3347" s="275" t="s">
        <v>8915</v>
      </c>
      <c r="D3347" s="275" t="s">
        <v>8681</v>
      </c>
      <c r="E3347" s="269" t="s">
        <v>1853</v>
      </c>
      <c r="F3347" s="269" t="s">
        <v>1698</v>
      </c>
      <c r="G3347" s="275" t="s">
        <v>1699</v>
      </c>
      <c r="H3347" s="269" t="s">
        <v>1631</v>
      </c>
    </row>
    <row r="3348" spans="1:8" x14ac:dyDescent="0.25">
      <c r="A3348" s="275" t="s">
        <v>8916</v>
      </c>
      <c r="B3348" s="275" t="s">
        <v>8917</v>
      </c>
      <c r="C3348" s="275" t="s">
        <v>8918</v>
      </c>
      <c r="D3348" s="275" t="s">
        <v>8681</v>
      </c>
      <c r="E3348" s="269" t="s">
        <v>1917</v>
      </c>
      <c r="F3348" s="269" t="s">
        <v>1698</v>
      </c>
      <c r="G3348" s="275" t="s">
        <v>1699</v>
      </c>
      <c r="H3348" s="269" t="s">
        <v>1631</v>
      </c>
    </row>
    <row r="3349" spans="1:8" x14ac:dyDescent="0.25">
      <c r="A3349" s="275" t="s">
        <v>8919</v>
      </c>
      <c r="B3349" s="275" t="s">
        <v>8920</v>
      </c>
      <c r="C3349" s="275" t="s">
        <v>8921</v>
      </c>
      <c r="D3349" s="275" t="s">
        <v>8681</v>
      </c>
      <c r="E3349" s="269" t="s">
        <v>1843</v>
      </c>
      <c r="F3349" s="269" t="s">
        <v>1698</v>
      </c>
      <c r="G3349" s="275" t="s">
        <v>1709</v>
      </c>
      <c r="H3349" s="269" t="s">
        <v>1631</v>
      </c>
    </row>
    <row r="3350" spans="1:8" x14ac:dyDescent="0.25">
      <c r="A3350" s="275" t="s">
        <v>8922</v>
      </c>
      <c r="B3350" s="275" t="s">
        <v>8923</v>
      </c>
      <c r="C3350" s="275" t="s">
        <v>8924</v>
      </c>
      <c r="D3350" s="275" t="s">
        <v>8681</v>
      </c>
      <c r="E3350" s="269" t="s">
        <v>1877</v>
      </c>
      <c r="F3350" s="269" t="s">
        <v>1698</v>
      </c>
      <c r="G3350" s="275" t="s">
        <v>1709</v>
      </c>
      <c r="H3350" s="269" t="s">
        <v>1631</v>
      </c>
    </row>
    <row r="3351" spans="1:8" x14ac:dyDescent="0.25">
      <c r="A3351" s="275" t="s">
        <v>8925</v>
      </c>
      <c r="B3351" s="275" t="s">
        <v>8926</v>
      </c>
      <c r="C3351" s="275" t="s">
        <v>8927</v>
      </c>
      <c r="D3351" s="275" t="s">
        <v>8681</v>
      </c>
      <c r="E3351" s="269" t="s">
        <v>1793</v>
      </c>
      <c r="F3351" s="269" t="s">
        <v>1698</v>
      </c>
      <c r="G3351" s="275" t="s">
        <v>1709</v>
      </c>
      <c r="H3351" s="269" t="s">
        <v>1631</v>
      </c>
    </row>
    <row r="3352" spans="1:8" x14ac:dyDescent="0.25">
      <c r="A3352" s="275" t="s">
        <v>8928</v>
      </c>
      <c r="B3352" s="275" t="s">
        <v>8929</v>
      </c>
      <c r="C3352" s="275" t="s">
        <v>8930</v>
      </c>
      <c r="D3352" s="275" t="s">
        <v>8681</v>
      </c>
      <c r="E3352" s="269" t="s">
        <v>1839</v>
      </c>
      <c r="F3352" s="269" t="s">
        <v>1698</v>
      </c>
      <c r="G3352" s="275" t="s">
        <v>1699</v>
      </c>
      <c r="H3352" s="269" t="s">
        <v>1631</v>
      </c>
    </row>
    <row r="3353" spans="1:8" x14ac:dyDescent="0.25">
      <c r="A3353" s="275" t="s">
        <v>8931</v>
      </c>
      <c r="B3353" s="275" t="s">
        <v>8932</v>
      </c>
      <c r="C3353" s="275" t="s">
        <v>8933</v>
      </c>
      <c r="D3353" s="275" t="s">
        <v>8681</v>
      </c>
      <c r="E3353" s="269" t="s">
        <v>1839</v>
      </c>
      <c r="F3353" s="269" t="s">
        <v>1698</v>
      </c>
      <c r="G3353" s="275" t="s">
        <v>1699</v>
      </c>
      <c r="H3353" s="269" t="s">
        <v>1631</v>
      </c>
    </row>
    <row r="3354" spans="1:8" x14ac:dyDescent="0.25">
      <c r="A3354" s="275" t="s">
        <v>8934</v>
      </c>
      <c r="B3354" s="275" t="s">
        <v>8935</v>
      </c>
      <c r="C3354" s="275" t="s">
        <v>8936</v>
      </c>
      <c r="D3354" s="275" t="s">
        <v>8681</v>
      </c>
      <c r="E3354" s="269" t="s">
        <v>1853</v>
      </c>
      <c r="F3354" s="269" t="s">
        <v>1698</v>
      </c>
      <c r="G3354" s="275" t="s">
        <v>1699</v>
      </c>
      <c r="H3354" s="269" t="s">
        <v>1631</v>
      </c>
    </row>
    <row r="3355" spans="1:8" x14ac:dyDescent="0.25">
      <c r="A3355" s="275" t="s">
        <v>8937</v>
      </c>
      <c r="B3355" s="275" t="s">
        <v>8938</v>
      </c>
      <c r="C3355" s="275" t="s">
        <v>8939</v>
      </c>
      <c r="D3355" s="275" t="s">
        <v>8681</v>
      </c>
      <c r="E3355" s="269" t="s">
        <v>1853</v>
      </c>
      <c r="F3355" s="269" t="s">
        <v>1698</v>
      </c>
      <c r="G3355" s="275" t="s">
        <v>1699</v>
      </c>
      <c r="H3355" s="269" t="s">
        <v>1631</v>
      </c>
    </row>
    <row r="3356" spans="1:8" x14ac:dyDescent="0.25">
      <c r="A3356" s="275" t="s">
        <v>8940</v>
      </c>
      <c r="B3356" s="275" t="s">
        <v>8941</v>
      </c>
      <c r="C3356" s="275" t="s">
        <v>8942</v>
      </c>
      <c r="D3356" s="275" t="s">
        <v>8681</v>
      </c>
      <c r="E3356" s="269" t="s">
        <v>1979</v>
      </c>
      <c r="F3356" s="269" t="s">
        <v>1698</v>
      </c>
      <c r="G3356" s="275" t="s">
        <v>1709</v>
      </c>
      <c r="H3356" s="269" t="s">
        <v>1631</v>
      </c>
    </row>
    <row r="3357" spans="1:8" x14ac:dyDescent="0.25">
      <c r="A3357" s="275" t="s">
        <v>8943</v>
      </c>
      <c r="B3357" s="275" t="s">
        <v>8944</v>
      </c>
      <c r="C3357" s="275" t="s">
        <v>8945</v>
      </c>
      <c r="D3357" s="275" t="s">
        <v>8681</v>
      </c>
      <c r="E3357" s="269" t="s">
        <v>1793</v>
      </c>
      <c r="F3357" s="269" t="s">
        <v>1698</v>
      </c>
      <c r="G3357" s="275" t="s">
        <v>1709</v>
      </c>
      <c r="H3357" s="269" t="s">
        <v>1631</v>
      </c>
    </row>
    <row r="3358" spans="1:8" x14ac:dyDescent="0.25">
      <c r="A3358" s="275" t="s">
        <v>8946</v>
      </c>
      <c r="B3358" s="275" t="s">
        <v>8947</v>
      </c>
      <c r="C3358" s="275" t="s">
        <v>8948</v>
      </c>
      <c r="D3358" s="275" t="s">
        <v>8681</v>
      </c>
      <c r="E3358" s="269" t="s">
        <v>1969</v>
      </c>
      <c r="F3358" s="269" t="s">
        <v>1698</v>
      </c>
      <c r="G3358" s="275" t="s">
        <v>1709</v>
      </c>
      <c r="H3358" s="269" t="s">
        <v>1631</v>
      </c>
    </row>
    <row r="3359" spans="1:8" x14ac:dyDescent="0.25">
      <c r="A3359" s="275" t="s">
        <v>8949</v>
      </c>
      <c r="B3359" s="275" t="s">
        <v>8950</v>
      </c>
      <c r="C3359" s="275" t="s">
        <v>8951</v>
      </c>
      <c r="D3359" s="275" t="s">
        <v>8681</v>
      </c>
      <c r="E3359" s="269" t="s">
        <v>1877</v>
      </c>
      <c r="F3359" s="269" t="s">
        <v>1698</v>
      </c>
      <c r="G3359" s="275" t="s">
        <v>1709</v>
      </c>
      <c r="H3359" s="269" t="s">
        <v>1631</v>
      </c>
    </row>
    <row r="3360" spans="1:8" x14ac:dyDescent="0.25">
      <c r="A3360" s="275" t="s">
        <v>8952</v>
      </c>
      <c r="B3360" s="275" t="s">
        <v>8953</v>
      </c>
      <c r="C3360" s="275" t="s">
        <v>8954</v>
      </c>
      <c r="D3360" s="275" t="s">
        <v>8681</v>
      </c>
      <c r="E3360" s="269" t="s">
        <v>1864</v>
      </c>
      <c r="F3360" s="269" t="s">
        <v>1698</v>
      </c>
      <c r="G3360" s="275" t="s">
        <v>1699</v>
      </c>
      <c r="H3360" s="269" t="s">
        <v>1631</v>
      </c>
    </row>
    <row r="3361" spans="1:8" x14ac:dyDescent="0.25">
      <c r="A3361" s="275" t="s">
        <v>8955</v>
      </c>
      <c r="B3361" s="275" t="s">
        <v>8956</v>
      </c>
      <c r="C3361" s="275" t="s">
        <v>8957</v>
      </c>
      <c r="D3361" s="275" t="s">
        <v>8681</v>
      </c>
      <c r="E3361" s="269" t="s">
        <v>1979</v>
      </c>
      <c r="F3361" s="269" t="s">
        <v>1698</v>
      </c>
      <c r="G3361" s="275" t="s">
        <v>1709</v>
      </c>
      <c r="H3361" s="269" t="s">
        <v>1631</v>
      </c>
    </row>
    <row r="3362" spans="1:8" x14ac:dyDescent="0.25">
      <c r="A3362" s="275" t="s">
        <v>8958</v>
      </c>
      <c r="B3362" s="275" t="s">
        <v>8959</v>
      </c>
      <c r="C3362" s="275" t="s">
        <v>8960</v>
      </c>
      <c r="D3362" s="275" t="s">
        <v>8681</v>
      </c>
      <c r="E3362" s="269" t="s">
        <v>1697</v>
      </c>
      <c r="F3362" s="269" t="s">
        <v>1698</v>
      </c>
      <c r="G3362" s="275" t="s">
        <v>1699</v>
      </c>
      <c r="H3362" s="269" t="s">
        <v>1631</v>
      </c>
    </row>
    <row r="3363" spans="1:8" x14ac:dyDescent="0.25">
      <c r="A3363" s="275" t="s">
        <v>8961</v>
      </c>
      <c r="B3363" s="275" t="s">
        <v>8962</v>
      </c>
      <c r="C3363" s="275" t="s">
        <v>8963</v>
      </c>
      <c r="D3363" s="275" t="s">
        <v>8681</v>
      </c>
      <c r="E3363" s="269" t="s">
        <v>1708</v>
      </c>
      <c r="F3363" s="269" t="s">
        <v>1698</v>
      </c>
      <c r="G3363" s="275" t="s">
        <v>1709</v>
      </c>
      <c r="H3363" s="269" t="s">
        <v>1631</v>
      </c>
    </row>
    <row r="3364" spans="1:8" x14ac:dyDescent="0.25">
      <c r="A3364" s="275" t="s">
        <v>8964</v>
      </c>
      <c r="B3364" s="275" t="s">
        <v>8965</v>
      </c>
      <c r="C3364" s="275" t="s">
        <v>8966</v>
      </c>
      <c r="D3364" s="275" t="s">
        <v>8681</v>
      </c>
      <c r="E3364" s="269" t="s">
        <v>1708</v>
      </c>
      <c r="F3364" s="269" t="s">
        <v>1698</v>
      </c>
      <c r="G3364" s="275" t="s">
        <v>1709</v>
      </c>
      <c r="H3364" s="269" t="s">
        <v>1631</v>
      </c>
    </row>
    <row r="3365" spans="1:8" x14ac:dyDescent="0.25">
      <c r="A3365" s="275" t="s">
        <v>8967</v>
      </c>
      <c r="B3365" s="275" t="s">
        <v>8968</v>
      </c>
      <c r="C3365" s="275" t="s">
        <v>8969</v>
      </c>
      <c r="D3365" s="275" t="s">
        <v>8681</v>
      </c>
      <c r="E3365" s="269" t="s">
        <v>1697</v>
      </c>
      <c r="F3365" s="269" t="s">
        <v>1698</v>
      </c>
      <c r="G3365" s="275" t="s">
        <v>1699</v>
      </c>
      <c r="H3365" s="269" t="s">
        <v>1631</v>
      </c>
    </row>
    <row r="3366" spans="1:8" x14ac:dyDescent="0.25">
      <c r="A3366" s="275" t="s">
        <v>8970</v>
      </c>
      <c r="B3366" s="275" t="s">
        <v>8971</v>
      </c>
      <c r="C3366" s="275" t="s">
        <v>8972</v>
      </c>
      <c r="D3366" s="275" t="s">
        <v>8681</v>
      </c>
      <c r="E3366" s="269" t="s">
        <v>1708</v>
      </c>
      <c r="F3366" s="269" t="s">
        <v>1698</v>
      </c>
      <c r="G3366" s="275" t="s">
        <v>1709</v>
      </c>
      <c r="H3366" s="269" t="s">
        <v>1631</v>
      </c>
    </row>
    <row r="3367" spans="1:8" x14ac:dyDescent="0.25">
      <c r="A3367" s="275" t="s">
        <v>8973</v>
      </c>
      <c r="B3367" s="275" t="s">
        <v>8974</v>
      </c>
      <c r="C3367" s="275" t="s">
        <v>8975</v>
      </c>
      <c r="D3367" s="275" t="s">
        <v>8681</v>
      </c>
      <c r="E3367" s="269" t="s">
        <v>1969</v>
      </c>
      <c r="F3367" s="269" t="s">
        <v>1698</v>
      </c>
      <c r="G3367" s="275" t="s">
        <v>1709</v>
      </c>
      <c r="H3367" s="269" t="s">
        <v>1631</v>
      </c>
    </row>
    <row r="3368" spans="1:8" x14ac:dyDescent="0.25">
      <c r="A3368" s="275" t="s">
        <v>8976</v>
      </c>
      <c r="B3368" s="275" t="s">
        <v>8977</v>
      </c>
      <c r="C3368" s="275" t="s">
        <v>8978</v>
      </c>
      <c r="D3368" s="275" t="s">
        <v>8681</v>
      </c>
      <c r="E3368" s="269" t="s">
        <v>1864</v>
      </c>
      <c r="F3368" s="269" t="s">
        <v>1698</v>
      </c>
      <c r="G3368" s="275" t="s">
        <v>1699</v>
      </c>
      <c r="H3368" s="269" t="s">
        <v>1631</v>
      </c>
    </row>
    <row r="3369" spans="1:8" x14ac:dyDescent="0.25">
      <c r="A3369" s="275" t="s">
        <v>8979</v>
      </c>
      <c r="B3369" s="275" t="s">
        <v>8980</v>
      </c>
      <c r="C3369" s="275" t="s">
        <v>8981</v>
      </c>
      <c r="D3369" s="275" t="s">
        <v>8681</v>
      </c>
      <c r="E3369" s="269" t="s">
        <v>1839</v>
      </c>
      <c r="F3369" s="269" t="s">
        <v>1698</v>
      </c>
      <c r="G3369" s="275" t="s">
        <v>1699</v>
      </c>
      <c r="H3369" s="269" t="s">
        <v>1631</v>
      </c>
    </row>
    <row r="3370" spans="1:8" x14ac:dyDescent="0.25">
      <c r="A3370" s="275" t="s">
        <v>8982</v>
      </c>
      <c r="B3370" s="275" t="s">
        <v>8983</v>
      </c>
      <c r="C3370" s="275" t="s">
        <v>8984</v>
      </c>
      <c r="D3370" s="275" t="s">
        <v>8681</v>
      </c>
      <c r="E3370" s="269" t="s">
        <v>1708</v>
      </c>
      <c r="F3370" s="269" t="s">
        <v>1698</v>
      </c>
      <c r="G3370" s="275" t="s">
        <v>1709</v>
      </c>
      <c r="H3370" s="269" t="s">
        <v>1631</v>
      </c>
    </row>
    <row r="3371" spans="1:8" x14ac:dyDescent="0.25">
      <c r="A3371" s="275" t="s">
        <v>8985</v>
      </c>
      <c r="B3371" s="275" t="s">
        <v>8986</v>
      </c>
      <c r="C3371" s="275" t="s">
        <v>8987</v>
      </c>
      <c r="D3371" s="275" t="s">
        <v>8681</v>
      </c>
      <c r="E3371" s="269" t="s">
        <v>1697</v>
      </c>
      <c r="F3371" s="269" t="s">
        <v>1698</v>
      </c>
      <c r="G3371" s="275" t="s">
        <v>1699</v>
      </c>
      <c r="H3371" s="269" t="s">
        <v>1631</v>
      </c>
    </row>
    <row r="3372" spans="1:8" x14ac:dyDescent="0.25">
      <c r="A3372" s="275" t="s">
        <v>8988</v>
      </c>
      <c r="B3372" s="275" t="s">
        <v>8989</v>
      </c>
      <c r="C3372" s="275" t="s">
        <v>8990</v>
      </c>
      <c r="D3372" s="275" t="s">
        <v>8681</v>
      </c>
      <c r="E3372" s="269" t="s">
        <v>1864</v>
      </c>
      <c r="F3372" s="269" t="s">
        <v>1698</v>
      </c>
      <c r="G3372" s="275" t="s">
        <v>1699</v>
      </c>
      <c r="H3372" s="269" t="s">
        <v>1631</v>
      </c>
    </row>
    <row r="3373" spans="1:8" x14ac:dyDescent="0.25">
      <c r="A3373" s="275" t="s">
        <v>8991</v>
      </c>
      <c r="B3373" s="275" t="s">
        <v>8992</v>
      </c>
      <c r="C3373" s="275" t="s">
        <v>8993</v>
      </c>
      <c r="D3373" s="275" t="s">
        <v>8681</v>
      </c>
      <c r="E3373" s="269" t="s">
        <v>1877</v>
      </c>
      <c r="F3373" s="269" t="s">
        <v>1698</v>
      </c>
      <c r="G3373" s="275" t="s">
        <v>1709</v>
      </c>
      <c r="H3373" s="269" t="s">
        <v>1631</v>
      </c>
    </row>
    <row r="3374" spans="1:8" x14ac:dyDescent="0.25">
      <c r="A3374" s="275" t="s">
        <v>8994</v>
      </c>
      <c r="B3374" s="275" t="s">
        <v>8995</v>
      </c>
      <c r="C3374" s="275" t="s">
        <v>8996</v>
      </c>
      <c r="D3374" s="275" t="s">
        <v>8681</v>
      </c>
      <c r="E3374" s="269" t="s">
        <v>1793</v>
      </c>
      <c r="F3374" s="269" t="s">
        <v>1698</v>
      </c>
      <c r="G3374" s="275" t="s">
        <v>1709</v>
      </c>
      <c r="H3374" s="269" t="s">
        <v>1631</v>
      </c>
    </row>
    <row r="3375" spans="1:8" x14ac:dyDescent="0.25">
      <c r="A3375" s="275" t="s">
        <v>8997</v>
      </c>
      <c r="B3375" s="275" t="s">
        <v>8998</v>
      </c>
      <c r="C3375" s="275" t="s">
        <v>8999</v>
      </c>
      <c r="D3375" s="275" t="s">
        <v>8681</v>
      </c>
      <c r="E3375" s="269" t="s">
        <v>1864</v>
      </c>
      <c r="F3375" s="269" t="s">
        <v>1698</v>
      </c>
      <c r="G3375" s="275" t="s">
        <v>1699</v>
      </c>
      <c r="H3375" s="269" t="s">
        <v>1631</v>
      </c>
    </row>
    <row r="3376" spans="1:8" x14ac:dyDescent="0.25">
      <c r="A3376" s="275" t="s">
        <v>9000</v>
      </c>
      <c r="B3376" s="275" t="s">
        <v>9001</v>
      </c>
      <c r="C3376" s="275" t="s">
        <v>9002</v>
      </c>
      <c r="D3376" s="275" t="s">
        <v>8681</v>
      </c>
      <c r="E3376" s="269" t="s">
        <v>1708</v>
      </c>
      <c r="F3376" s="269" t="s">
        <v>1698</v>
      </c>
      <c r="G3376" s="275" t="s">
        <v>1709</v>
      </c>
      <c r="H3376" s="269" t="s">
        <v>1631</v>
      </c>
    </row>
    <row r="3377" spans="1:8" x14ac:dyDescent="0.25">
      <c r="A3377" s="275" t="s">
        <v>9003</v>
      </c>
      <c r="B3377" s="275" t="s">
        <v>9004</v>
      </c>
      <c r="C3377" s="275" t="s">
        <v>9005</v>
      </c>
      <c r="D3377" s="275" t="s">
        <v>8681</v>
      </c>
      <c r="E3377" s="269" t="s">
        <v>1877</v>
      </c>
      <c r="F3377" s="269" t="s">
        <v>1698</v>
      </c>
      <c r="G3377" s="275" t="s">
        <v>1709</v>
      </c>
      <c r="H3377" s="269" t="s">
        <v>1631</v>
      </c>
    </row>
    <row r="3378" spans="1:8" x14ac:dyDescent="0.25">
      <c r="A3378" s="275" t="s">
        <v>9006</v>
      </c>
      <c r="B3378" s="275" t="s">
        <v>9007</v>
      </c>
      <c r="C3378" s="275" t="s">
        <v>9008</v>
      </c>
      <c r="D3378" s="275" t="s">
        <v>8681</v>
      </c>
      <c r="E3378" s="269" t="s">
        <v>1697</v>
      </c>
      <c r="F3378" s="269" t="s">
        <v>1698</v>
      </c>
      <c r="G3378" s="275" t="s">
        <v>1699</v>
      </c>
      <c r="H3378" s="269" t="s">
        <v>1631</v>
      </c>
    </row>
    <row r="3379" spans="1:8" x14ac:dyDescent="0.25">
      <c r="A3379" s="275" t="s">
        <v>9009</v>
      </c>
      <c r="B3379" s="275" t="s">
        <v>9010</v>
      </c>
      <c r="C3379" s="275" t="s">
        <v>9011</v>
      </c>
      <c r="D3379" s="275" t="s">
        <v>8681</v>
      </c>
      <c r="E3379" s="269" t="s">
        <v>1708</v>
      </c>
      <c r="F3379" s="269" t="s">
        <v>1698</v>
      </c>
      <c r="G3379" s="275" t="s">
        <v>1709</v>
      </c>
      <c r="H3379" s="269" t="s">
        <v>1631</v>
      </c>
    </row>
    <row r="3380" spans="1:8" x14ac:dyDescent="0.25">
      <c r="A3380" s="275" t="s">
        <v>9012</v>
      </c>
      <c r="B3380" s="275" t="s">
        <v>9013</v>
      </c>
      <c r="C3380" s="275" t="s">
        <v>9014</v>
      </c>
      <c r="D3380" s="275" t="s">
        <v>8681</v>
      </c>
      <c r="E3380" s="269" t="s">
        <v>1793</v>
      </c>
      <c r="F3380" s="269" t="s">
        <v>1698</v>
      </c>
      <c r="G3380" s="275" t="s">
        <v>1709</v>
      </c>
      <c r="H3380" s="269" t="s">
        <v>1631</v>
      </c>
    </row>
    <row r="3381" spans="1:8" x14ac:dyDescent="0.25">
      <c r="A3381" s="275" t="s">
        <v>9015</v>
      </c>
      <c r="B3381" s="275" t="s">
        <v>9016</v>
      </c>
      <c r="C3381" s="275" t="s">
        <v>9017</v>
      </c>
      <c r="D3381" s="275" t="s">
        <v>8681</v>
      </c>
      <c r="E3381" s="269" t="s">
        <v>1708</v>
      </c>
      <c r="F3381" s="269" t="s">
        <v>1698</v>
      </c>
      <c r="G3381" s="275" t="s">
        <v>1709</v>
      </c>
      <c r="H3381" s="269" t="s">
        <v>1631</v>
      </c>
    </row>
    <row r="3382" spans="1:8" x14ac:dyDescent="0.25">
      <c r="A3382" s="275" t="s">
        <v>9018</v>
      </c>
      <c r="B3382" s="275" t="s">
        <v>9019</v>
      </c>
      <c r="C3382" s="275" t="s">
        <v>9020</v>
      </c>
      <c r="D3382" s="275" t="s">
        <v>8681</v>
      </c>
      <c r="E3382" s="269" t="s">
        <v>1864</v>
      </c>
      <c r="F3382" s="269" t="s">
        <v>1698</v>
      </c>
      <c r="G3382" s="275" t="s">
        <v>1699</v>
      </c>
      <c r="H3382" s="269" t="s">
        <v>1631</v>
      </c>
    </row>
    <row r="3383" spans="1:8" x14ac:dyDescent="0.25">
      <c r="A3383" s="275" t="s">
        <v>9021</v>
      </c>
      <c r="B3383" s="275" t="s">
        <v>9022</v>
      </c>
      <c r="C3383" s="275" t="s">
        <v>9023</v>
      </c>
      <c r="D3383" s="275" t="s">
        <v>8681</v>
      </c>
      <c r="E3383" s="269" t="s">
        <v>1793</v>
      </c>
      <c r="F3383" s="269" t="s">
        <v>1698</v>
      </c>
      <c r="G3383" s="275" t="s">
        <v>1709</v>
      </c>
      <c r="H3383" s="269" t="s">
        <v>1631</v>
      </c>
    </row>
    <row r="3384" spans="1:8" x14ac:dyDescent="0.25">
      <c r="A3384" s="275" t="s">
        <v>9024</v>
      </c>
      <c r="B3384" s="275" t="s">
        <v>9025</v>
      </c>
      <c r="C3384" s="275" t="s">
        <v>9026</v>
      </c>
      <c r="D3384" s="275" t="s">
        <v>8681</v>
      </c>
      <c r="E3384" s="269" t="s">
        <v>1853</v>
      </c>
      <c r="F3384" s="269" t="s">
        <v>1698</v>
      </c>
      <c r="G3384" s="275" t="s">
        <v>1699</v>
      </c>
      <c r="H3384" s="269" t="s">
        <v>1631</v>
      </c>
    </row>
    <row r="3385" spans="1:8" x14ac:dyDescent="0.25">
      <c r="A3385" s="275" t="s">
        <v>9027</v>
      </c>
      <c r="B3385" s="275" t="s">
        <v>9028</v>
      </c>
      <c r="C3385" s="275" t="s">
        <v>9029</v>
      </c>
      <c r="D3385" s="275" t="s">
        <v>8681</v>
      </c>
      <c r="E3385" s="269" t="s">
        <v>1839</v>
      </c>
      <c r="F3385" s="269" t="s">
        <v>1698</v>
      </c>
      <c r="G3385" s="275" t="s">
        <v>1699</v>
      </c>
      <c r="H3385" s="269" t="s">
        <v>1631</v>
      </c>
    </row>
    <row r="3386" spans="1:8" x14ac:dyDescent="0.25">
      <c r="A3386" s="275" t="s">
        <v>9030</v>
      </c>
      <c r="B3386" s="275" t="s">
        <v>9031</v>
      </c>
      <c r="C3386" s="275" t="s">
        <v>9032</v>
      </c>
      <c r="D3386" s="275" t="s">
        <v>8681</v>
      </c>
      <c r="E3386" s="269" t="s">
        <v>1697</v>
      </c>
      <c r="F3386" s="269" t="s">
        <v>1698</v>
      </c>
      <c r="G3386" s="275" t="s">
        <v>1699</v>
      </c>
      <c r="H3386" s="269" t="s">
        <v>1631</v>
      </c>
    </row>
    <row r="3387" spans="1:8" x14ac:dyDescent="0.25">
      <c r="A3387" s="275" t="s">
        <v>9033</v>
      </c>
      <c r="B3387" s="275" t="s">
        <v>9034</v>
      </c>
      <c r="C3387" s="275" t="s">
        <v>9035</v>
      </c>
      <c r="D3387" s="275" t="s">
        <v>8681</v>
      </c>
      <c r="E3387" s="269" t="s">
        <v>1877</v>
      </c>
      <c r="F3387" s="269" t="s">
        <v>1698</v>
      </c>
      <c r="G3387" s="275" t="s">
        <v>1709</v>
      </c>
      <c r="H3387" s="269" t="s">
        <v>1631</v>
      </c>
    </row>
    <row r="3388" spans="1:8" x14ac:dyDescent="0.25">
      <c r="A3388" s="275" t="s">
        <v>9036</v>
      </c>
      <c r="B3388" s="275" t="s">
        <v>9037</v>
      </c>
      <c r="C3388" s="275" t="s">
        <v>9038</v>
      </c>
      <c r="D3388" s="275" t="s">
        <v>9039</v>
      </c>
      <c r="E3388" s="269" t="s">
        <v>1853</v>
      </c>
      <c r="F3388" s="269" t="s">
        <v>1698</v>
      </c>
      <c r="G3388" s="275" t="s">
        <v>1699</v>
      </c>
      <c r="H3388" s="269" t="s">
        <v>1631</v>
      </c>
    </row>
    <row r="3389" spans="1:8" x14ac:dyDescent="0.25">
      <c r="A3389" s="275" t="s">
        <v>9040</v>
      </c>
      <c r="B3389" s="275" t="s">
        <v>9041</v>
      </c>
      <c r="C3389" s="275" t="s">
        <v>9042</v>
      </c>
      <c r="D3389" s="275" t="s">
        <v>8681</v>
      </c>
      <c r="E3389" s="269" t="s">
        <v>1864</v>
      </c>
      <c r="F3389" s="269" t="s">
        <v>1698</v>
      </c>
      <c r="G3389" s="275" t="s">
        <v>1699</v>
      </c>
      <c r="H3389" s="269" t="s">
        <v>1631</v>
      </c>
    </row>
    <row r="3390" spans="1:8" x14ac:dyDescent="0.25">
      <c r="A3390" s="275" t="s">
        <v>9043</v>
      </c>
      <c r="B3390" s="275" t="s">
        <v>9044</v>
      </c>
      <c r="C3390" s="275" t="s">
        <v>9045</v>
      </c>
      <c r="D3390" s="275" t="s">
        <v>8681</v>
      </c>
      <c r="E3390" s="269" t="s">
        <v>1839</v>
      </c>
      <c r="F3390" s="269" t="s">
        <v>1698</v>
      </c>
      <c r="G3390" s="275" t="s">
        <v>1699</v>
      </c>
      <c r="H3390" s="269" t="s">
        <v>1631</v>
      </c>
    </row>
    <row r="3391" spans="1:8" x14ac:dyDescent="0.25">
      <c r="A3391" s="275" t="s">
        <v>9046</v>
      </c>
      <c r="B3391" s="275" t="s">
        <v>9047</v>
      </c>
      <c r="C3391" s="275" t="s">
        <v>9048</v>
      </c>
      <c r="D3391" s="275" t="s">
        <v>8681</v>
      </c>
      <c r="E3391" s="269" t="s">
        <v>1839</v>
      </c>
      <c r="F3391" s="269" t="s">
        <v>1698</v>
      </c>
      <c r="G3391" s="275" t="s">
        <v>1699</v>
      </c>
      <c r="H3391" s="269" t="s">
        <v>1631</v>
      </c>
    </row>
    <row r="3392" spans="1:8" x14ac:dyDescent="0.25">
      <c r="A3392" s="275" t="s">
        <v>9049</v>
      </c>
      <c r="B3392" s="275" t="s">
        <v>9050</v>
      </c>
      <c r="C3392" s="275" t="s">
        <v>9051</v>
      </c>
      <c r="D3392" s="275" t="s">
        <v>8681</v>
      </c>
      <c r="E3392" s="269" t="s">
        <v>1917</v>
      </c>
      <c r="F3392" s="269" t="s">
        <v>1698</v>
      </c>
      <c r="G3392" s="275" t="s">
        <v>1699</v>
      </c>
      <c r="H3392" s="269" t="s">
        <v>1631</v>
      </c>
    </row>
    <row r="3393" spans="1:8" x14ac:dyDescent="0.25">
      <c r="A3393" s="275" t="s">
        <v>9052</v>
      </c>
      <c r="B3393" s="275" t="s">
        <v>9053</v>
      </c>
      <c r="C3393" s="275" t="s">
        <v>9054</v>
      </c>
      <c r="D3393" s="275" t="s">
        <v>8681</v>
      </c>
      <c r="E3393" s="269" t="s">
        <v>1853</v>
      </c>
      <c r="F3393" s="269" t="s">
        <v>1698</v>
      </c>
      <c r="G3393" s="275" t="s">
        <v>1699</v>
      </c>
      <c r="H3393" s="269" t="s">
        <v>1631</v>
      </c>
    </row>
    <row r="3394" spans="1:8" x14ac:dyDescent="0.25">
      <c r="A3394" s="275" t="s">
        <v>9055</v>
      </c>
      <c r="B3394" s="275" t="s">
        <v>9056</v>
      </c>
      <c r="C3394" s="275" t="s">
        <v>9057</v>
      </c>
      <c r="D3394" s="275" t="s">
        <v>8681</v>
      </c>
      <c r="E3394" s="269" t="s">
        <v>1864</v>
      </c>
      <c r="F3394" s="269" t="s">
        <v>1698</v>
      </c>
      <c r="G3394" s="275" t="s">
        <v>1699</v>
      </c>
      <c r="H3394" s="269" t="s">
        <v>1631</v>
      </c>
    </row>
    <row r="3395" spans="1:8" x14ac:dyDescent="0.25">
      <c r="A3395" s="275" t="s">
        <v>9058</v>
      </c>
      <c r="B3395" s="275" t="s">
        <v>9059</v>
      </c>
      <c r="C3395" s="275" t="s">
        <v>9060</v>
      </c>
      <c r="D3395" s="275" t="s">
        <v>8681</v>
      </c>
      <c r="E3395" s="269" t="s">
        <v>1839</v>
      </c>
      <c r="F3395" s="269" t="s">
        <v>1698</v>
      </c>
      <c r="G3395" s="275" t="s">
        <v>1699</v>
      </c>
      <c r="H3395" s="269" t="s">
        <v>1631</v>
      </c>
    </row>
    <row r="3396" spans="1:8" x14ac:dyDescent="0.25">
      <c r="A3396" s="275" t="s">
        <v>9061</v>
      </c>
      <c r="B3396" s="275" t="s">
        <v>9062</v>
      </c>
      <c r="C3396" s="275" t="s">
        <v>9063</v>
      </c>
      <c r="D3396" s="275" t="s">
        <v>8681</v>
      </c>
      <c r="E3396" s="269" t="s">
        <v>1839</v>
      </c>
      <c r="F3396" s="269" t="s">
        <v>1698</v>
      </c>
      <c r="G3396" s="275" t="s">
        <v>1699</v>
      </c>
      <c r="H3396" s="269" t="s">
        <v>1631</v>
      </c>
    </row>
    <row r="3397" spans="1:8" x14ac:dyDescent="0.25">
      <c r="A3397" s="275" t="s">
        <v>9064</v>
      </c>
      <c r="B3397" s="275" t="s">
        <v>9065</v>
      </c>
      <c r="C3397" s="275" t="s">
        <v>9066</v>
      </c>
      <c r="D3397" s="275" t="s">
        <v>8681</v>
      </c>
      <c r="E3397" s="269" t="s">
        <v>1843</v>
      </c>
      <c r="F3397" s="269" t="s">
        <v>1698</v>
      </c>
      <c r="G3397" s="275" t="s">
        <v>1709</v>
      </c>
      <c r="H3397" s="269" t="s">
        <v>1631</v>
      </c>
    </row>
    <row r="3398" spans="1:8" x14ac:dyDescent="0.25">
      <c r="A3398" s="275" t="s">
        <v>9067</v>
      </c>
      <c r="B3398" s="275" t="s">
        <v>9068</v>
      </c>
      <c r="C3398" s="275" t="s">
        <v>9069</v>
      </c>
      <c r="D3398" s="275" t="s">
        <v>8681</v>
      </c>
      <c r="E3398" s="269" t="s">
        <v>1917</v>
      </c>
      <c r="F3398" s="269" t="s">
        <v>1698</v>
      </c>
      <c r="G3398" s="275" t="s">
        <v>1699</v>
      </c>
      <c r="H3398" s="269" t="s">
        <v>1631</v>
      </c>
    </row>
    <row r="3399" spans="1:8" x14ac:dyDescent="0.25">
      <c r="A3399" s="275" t="s">
        <v>9070</v>
      </c>
      <c r="B3399" s="275" t="s">
        <v>9071</v>
      </c>
      <c r="C3399" s="275" t="s">
        <v>9072</v>
      </c>
      <c r="D3399" s="275" t="s">
        <v>8681</v>
      </c>
      <c r="E3399" s="269" t="s">
        <v>1853</v>
      </c>
      <c r="F3399" s="269" t="s">
        <v>1698</v>
      </c>
      <c r="G3399" s="275" t="s">
        <v>1699</v>
      </c>
      <c r="H3399" s="269" t="s">
        <v>1631</v>
      </c>
    </row>
    <row r="3400" spans="1:8" x14ac:dyDescent="0.25">
      <c r="A3400" s="275" t="s">
        <v>9073</v>
      </c>
      <c r="B3400" s="275" t="s">
        <v>9074</v>
      </c>
      <c r="C3400" s="275" t="s">
        <v>9075</v>
      </c>
      <c r="D3400" s="275" t="s">
        <v>8681</v>
      </c>
      <c r="E3400" s="269" t="s">
        <v>1979</v>
      </c>
      <c r="F3400" s="269" t="s">
        <v>1698</v>
      </c>
      <c r="G3400" s="275" t="s">
        <v>1709</v>
      </c>
      <c r="H3400" s="269" t="s">
        <v>1631</v>
      </c>
    </row>
    <row r="3401" spans="1:8" x14ac:dyDescent="0.25">
      <c r="A3401" s="275" t="s">
        <v>9076</v>
      </c>
      <c r="B3401" s="275" t="s">
        <v>9077</v>
      </c>
      <c r="C3401" s="275" t="s">
        <v>9078</v>
      </c>
      <c r="D3401" s="275" t="s">
        <v>8681</v>
      </c>
      <c r="E3401" s="269" t="s">
        <v>1853</v>
      </c>
      <c r="F3401" s="269" t="s">
        <v>1698</v>
      </c>
      <c r="G3401" s="275" t="s">
        <v>1699</v>
      </c>
      <c r="H3401" s="269" t="s">
        <v>1631</v>
      </c>
    </row>
    <row r="3402" spans="1:8" x14ac:dyDescent="0.25">
      <c r="A3402" s="275" t="s">
        <v>9079</v>
      </c>
      <c r="B3402" s="275" t="s">
        <v>9080</v>
      </c>
      <c r="C3402" s="275" t="s">
        <v>9081</v>
      </c>
      <c r="D3402" s="275" t="s">
        <v>8681</v>
      </c>
      <c r="E3402" s="269" t="s">
        <v>1839</v>
      </c>
      <c r="F3402" s="269" t="s">
        <v>1698</v>
      </c>
      <c r="G3402" s="275" t="s">
        <v>1699</v>
      </c>
      <c r="H3402" s="269" t="s">
        <v>1631</v>
      </c>
    </row>
    <row r="3403" spans="1:8" x14ac:dyDescent="0.25">
      <c r="A3403" s="275" t="s">
        <v>9082</v>
      </c>
      <c r="B3403" s="275" t="s">
        <v>9083</v>
      </c>
      <c r="C3403" s="275" t="s">
        <v>9084</v>
      </c>
      <c r="D3403" s="275" t="s">
        <v>8681</v>
      </c>
      <c r="E3403" s="269" t="s">
        <v>1843</v>
      </c>
      <c r="F3403" s="269" t="s">
        <v>1698</v>
      </c>
      <c r="G3403" s="275" t="s">
        <v>1709</v>
      </c>
      <c r="H3403" s="269" t="s">
        <v>1631</v>
      </c>
    </row>
    <row r="3404" spans="1:8" x14ac:dyDescent="0.25">
      <c r="A3404" s="275" t="s">
        <v>9085</v>
      </c>
      <c r="B3404" s="275" t="s">
        <v>9086</v>
      </c>
      <c r="C3404" s="275" t="s">
        <v>9087</v>
      </c>
      <c r="D3404" s="275" t="s">
        <v>8681</v>
      </c>
      <c r="E3404" s="269" t="s">
        <v>1877</v>
      </c>
      <c r="F3404" s="269" t="s">
        <v>1698</v>
      </c>
      <c r="G3404" s="275" t="s">
        <v>1709</v>
      </c>
      <c r="H3404" s="269" t="s">
        <v>1631</v>
      </c>
    </row>
    <row r="3405" spans="1:8" x14ac:dyDescent="0.25">
      <c r="A3405" s="275" t="s">
        <v>9088</v>
      </c>
      <c r="B3405" s="275" t="s">
        <v>9089</v>
      </c>
      <c r="C3405" s="275" t="s">
        <v>9090</v>
      </c>
      <c r="D3405" s="275" t="s">
        <v>8681</v>
      </c>
      <c r="E3405" s="269" t="s">
        <v>1877</v>
      </c>
      <c r="F3405" s="269" t="s">
        <v>1698</v>
      </c>
      <c r="G3405" s="275" t="s">
        <v>1709</v>
      </c>
      <c r="H3405" s="269" t="s">
        <v>1631</v>
      </c>
    </row>
    <row r="3406" spans="1:8" x14ac:dyDescent="0.25">
      <c r="A3406" s="275" t="s">
        <v>9091</v>
      </c>
      <c r="B3406" s="275" t="s">
        <v>9092</v>
      </c>
      <c r="C3406" s="275" t="s">
        <v>9093</v>
      </c>
      <c r="D3406" s="275" t="s">
        <v>8681</v>
      </c>
      <c r="E3406" s="269" t="s">
        <v>1864</v>
      </c>
      <c r="F3406" s="269" t="s">
        <v>1698</v>
      </c>
      <c r="G3406" s="275" t="s">
        <v>1699</v>
      </c>
      <c r="H3406" s="269" t="s">
        <v>1631</v>
      </c>
    </row>
    <row r="3407" spans="1:8" x14ac:dyDescent="0.25">
      <c r="A3407" s="275" t="s">
        <v>9094</v>
      </c>
      <c r="B3407" s="275" t="s">
        <v>9095</v>
      </c>
      <c r="C3407" s="275" t="s">
        <v>9096</v>
      </c>
      <c r="D3407" s="275" t="s">
        <v>8681</v>
      </c>
      <c r="E3407" s="269" t="s">
        <v>1877</v>
      </c>
      <c r="F3407" s="269" t="s">
        <v>1698</v>
      </c>
      <c r="G3407" s="275" t="s">
        <v>1709</v>
      </c>
      <c r="H3407" s="269" t="s">
        <v>1631</v>
      </c>
    </row>
    <row r="3408" spans="1:8" x14ac:dyDescent="0.25">
      <c r="A3408" s="275" t="s">
        <v>9097</v>
      </c>
      <c r="B3408" s="275" t="s">
        <v>9098</v>
      </c>
      <c r="C3408" s="275" t="s">
        <v>9099</v>
      </c>
      <c r="D3408" s="275" t="s">
        <v>8681</v>
      </c>
      <c r="E3408" s="269" t="s">
        <v>1877</v>
      </c>
      <c r="F3408" s="269" t="s">
        <v>1698</v>
      </c>
      <c r="G3408" s="275" t="s">
        <v>1709</v>
      </c>
      <c r="H3408" s="269" t="s">
        <v>1631</v>
      </c>
    </row>
    <row r="3409" spans="1:8" x14ac:dyDescent="0.25">
      <c r="A3409" s="275" t="s">
        <v>9100</v>
      </c>
      <c r="B3409" s="275" t="s">
        <v>9101</v>
      </c>
      <c r="C3409" s="275" t="s">
        <v>9102</v>
      </c>
      <c r="D3409" s="275" t="s">
        <v>8681</v>
      </c>
      <c r="E3409" s="269" t="s">
        <v>1864</v>
      </c>
      <c r="F3409" s="269" t="s">
        <v>1698</v>
      </c>
      <c r="G3409" s="275" t="s">
        <v>1699</v>
      </c>
      <c r="H3409" s="269" t="s">
        <v>1631</v>
      </c>
    </row>
    <row r="3410" spans="1:8" x14ac:dyDescent="0.25">
      <c r="A3410" s="275" t="s">
        <v>9103</v>
      </c>
      <c r="B3410" s="275" t="s">
        <v>9104</v>
      </c>
      <c r="C3410" s="275" t="s">
        <v>9105</v>
      </c>
      <c r="D3410" s="275" t="s">
        <v>8681</v>
      </c>
      <c r="E3410" s="269" t="s">
        <v>1708</v>
      </c>
      <c r="F3410" s="269" t="s">
        <v>1698</v>
      </c>
      <c r="G3410" s="275" t="s">
        <v>1709</v>
      </c>
      <c r="H3410" s="269" t="s">
        <v>1631</v>
      </c>
    </row>
    <row r="3411" spans="1:8" x14ac:dyDescent="0.25">
      <c r="A3411" s="275" t="s">
        <v>9106</v>
      </c>
      <c r="B3411" s="275" t="s">
        <v>9107</v>
      </c>
      <c r="C3411" s="275" t="s">
        <v>9108</v>
      </c>
      <c r="D3411" s="275" t="s">
        <v>8681</v>
      </c>
      <c r="E3411" s="269" t="s">
        <v>1793</v>
      </c>
      <c r="F3411" s="269" t="s">
        <v>1698</v>
      </c>
      <c r="G3411" s="275" t="s">
        <v>1709</v>
      </c>
      <c r="H3411" s="269" t="s">
        <v>1631</v>
      </c>
    </row>
    <row r="3412" spans="1:8" x14ac:dyDescent="0.25">
      <c r="A3412" s="275" t="s">
        <v>9109</v>
      </c>
      <c r="B3412" s="275" t="s">
        <v>9110</v>
      </c>
      <c r="C3412" s="275" t="s">
        <v>9111</v>
      </c>
      <c r="D3412" s="275" t="s">
        <v>8681</v>
      </c>
      <c r="E3412" s="269" t="s">
        <v>1864</v>
      </c>
      <c r="F3412" s="269" t="s">
        <v>1698</v>
      </c>
      <c r="G3412" s="275" t="s">
        <v>1699</v>
      </c>
      <c r="H3412" s="269" t="s">
        <v>1631</v>
      </c>
    </row>
    <row r="3413" spans="1:8" x14ac:dyDescent="0.25">
      <c r="A3413" s="275" t="s">
        <v>9112</v>
      </c>
      <c r="B3413" s="275" t="s">
        <v>9113</v>
      </c>
      <c r="C3413" s="275" t="s">
        <v>9114</v>
      </c>
      <c r="D3413" s="275" t="s">
        <v>8681</v>
      </c>
      <c r="E3413" s="269" t="s">
        <v>1979</v>
      </c>
      <c r="F3413" s="269" t="s">
        <v>1698</v>
      </c>
      <c r="G3413" s="275" t="s">
        <v>1709</v>
      </c>
      <c r="H3413" s="269" t="s">
        <v>1631</v>
      </c>
    </row>
    <row r="3414" spans="1:8" x14ac:dyDescent="0.25">
      <c r="A3414" s="275" t="s">
        <v>9115</v>
      </c>
      <c r="B3414" s="275" t="s">
        <v>9116</v>
      </c>
      <c r="C3414" s="275" t="s">
        <v>9117</v>
      </c>
      <c r="D3414" s="275" t="s">
        <v>8681</v>
      </c>
      <c r="E3414" s="269" t="s">
        <v>1843</v>
      </c>
      <c r="F3414" s="269" t="s">
        <v>1698</v>
      </c>
      <c r="G3414" s="275" t="s">
        <v>1709</v>
      </c>
      <c r="H3414" s="269" t="s">
        <v>1631</v>
      </c>
    </row>
    <row r="3415" spans="1:8" x14ac:dyDescent="0.25">
      <c r="A3415" s="275" t="s">
        <v>9118</v>
      </c>
      <c r="B3415" s="275" t="s">
        <v>9119</v>
      </c>
      <c r="C3415" s="275" t="s">
        <v>9120</v>
      </c>
      <c r="D3415" s="275" t="s">
        <v>8681</v>
      </c>
      <c r="E3415" s="269" t="s">
        <v>1853</v>
      </c>
      <c r="F3415" s="269" t="s">
        <v>1698</v>
      </c>
      <c r="G3415" s="275" t="s">
        <v>1699</v>
      </c>
      <c r="H3415" s="269" t="s">
        <v>1631</v>
      </c>
    </row>
    <row r="3416" spans="1:8" x14ac:dyDescent="0.25">
      <c r="A3416" s="275" t="s">
        <v>9121</v>
      </c>
      <c r="B3416" s="275" t="s">
        <v>9122</v>
      </c>
      <c r="C3416" s="275" t="s">
        <v>9123</v>
      </c>
      <c r="D3416" s="275" t="s">
        <v>8681</v>
      </c>
      <c r="E3416" s="269" t="s">
        <v>1853</v>
      </c>
      <c r="F3416" s="269" t="s">
        <v>1698</v>
      </c>
      <c r="G3416" s="275" t="s">
        <v>1699</v>
      </c>
      <c r="H3416" s="269" t="s">
        <v>1631</v>
      </c>
    </row>
    <row r="3417" spans="1:8" x14ac:dyDescent="0.25">
      <c r="A3417" s="275" t="s">
        <v>9124</v>
      </c>
      <c r="B3417" s="275" t="s">
        <v>9125</v>
      </c>
      <c r="C3417" s="275" t="s">
        <v>9126</v>
      </c>
      <c r="D3417" s="275" t="s">
        <v>8681</v>
      </c>
      <c r="E3417" s="269" t="s">
        <v>1853</v>
      </c>
      <c r="F3417" s="269" t="s">
        <v>1698</v>
      </c>
      <c r="G3417" s="275" t="s">
        <v>1699</v>
      </c>
      <c r="H3417" s="269" t="s">
        <v>1631</v>
      </c>
    </row>
    <row r="3418" spans="1:8" x14ac:dyDescent="0.25">
      <c r="A3418" s="275" t="s">
        <v>9127</v>
      </c>
      <c r="B3418" s="275" t="s">
        <v>9128</v>
      </c>
      <c r="C3418" s="275" t="s">
        <v>9129</v>
      </c>
      <c r="D3418" s="275" t="s">
        <v>8681</v>
      </c>
      <c r="E3418" s="269" t="s">
        <v>1843</v>
      </c>
      <c r="F3418" s="269" t="s">
        <v>1698</v>
      </c>
      <c r="G3418" s="275" t="s">
        <v>1709</v>
      </c>
      <c r="H3418" s="269" t="s">
        <v>1631</v>
      </c>
    </row>
    <row r="3419" spans="1:8" x14ac:dyDescent="0.25">
      <c r="A3419" s="275" t="s">
        <v>9130</v>
      </c>
      <c r="B3419" s="275" t="s">
        <v>9131</v>
      </c>
      <c r="C3419" s="275" t="s">
        <v>9132</v>
      </c>
      <c r="D3419" s="275" t="s">
        <v>8681</v>
      </c>
      <c r="E3419" s="269" t="s">
        <v>1979</v>
      </c>
      <c r="F3419" s="269" t="s">
        <v>1698</v>
      </c>
      <c r="G3419" s="275" t="s">
        <v>1709</v>
      </c>
      <c r="H3419" s="269" t="s">
        <v>1631</v>
      </c>
    </row>
    <row r="3420" spans="1:8" x14ac:dyDescent="0.25">
      <c r="A3420" s="275" t="s">
        <v>9133</v>
      </c>
      <c r="B3420" s="275" t="s">
        <v>9134</v>
      </c>
      <c r="C3420" s="275" t="s">
        <v>9135</v>
      </c>
      <c r="D3420" s="275" t="s">
        <v>8681</v>
      </c>
      <c r="E3420" s="269" t="s">
        <v>1839</v>
      </c>
      <c r="F3420" s="269" t="s">
        <v>1698</v>
      </c>
      <c r="G3420" s="275" t="s">
        <v>1699</v>
      </c>
      <c r="H3420" s="269" t="s">
        <v>1631</v>
      </c>
    </row>
    <row r="3421" spans="1:8" x14ac:dyDescent="0.25">
      <c r="A3421" s="275" t="s">
        <v>9136</v>
      </c>
      <c r="B3421" s="275" t="s">
        <v>9137</v>
      </c>
      <c r="C3421" s="275" t="s">
        <v>9138</v>
      </c>
      <c r="D3421" s="275" t="s">
        <v>8681</v>
      </c>
      <c r="E3421" s="269" t="s">
        <v>1741</v>
      </c>
      <c r="F3421" s="269" t="s">
        <v>1698</v>
      </c>
      <c r="G3421" s="275" t="s">
        <v>1699</v>
      </c>
      <c r="H3421" s="269" t="s">
        <v>1631</v>
      </c>
    </row>
    <row r="3422" spans="1:8" x14ac:dyDescent="0.25">
      <c r="A3422" s="275" t="s">
        <v>9139</v>
      </c>
      <c r="B3422" s="275" t="s">
        <v>9140</v>
      </c>
      <c r="C3422" s="275" t="s">
        <v>9141</v>
      </c>
      <c r="D3422" s="275" t="s">
        <v>8681</v>
      </c>
      <c r="E3422" s="269" t="s">
        <v>1917</v>
      </c>
      <c r="F3422" s="269" t="s">
        <v>1698</v>
      </c>
      <c r="G3422" s="275" t="s">
        <v>1699</v>
      </c>
      <c r="H3422" s="269" t="s">
        <v>1631</v>
      </c>
    </row>
    <row r="3423" spans="1:8" x14ac:dyDescent="0.25">
      <c r="A3423" s="275" t="s">
        <v>9142</v>
      </c>
      <c r="B3423" s="275" t="s">
        <v>9143</v>
      </c>
      <c r="C3423" s="275" t="s">
        <v>9144</v>
      </c>
      <c r="D3423" s="275" t="s">
        <v>8681</v>
      </c>
      <c r="E3423" s="269" t="s">
        <v>1877</v>
      </c>
      <c r="F3423" s="269" t="s">
        <v>1698</v>
      </c>
      <c r="G3423" s="275" t="s">
        <v>1709</v>
      </c>
      <c r="H3423" s="269" t="s">
        <v>1631</v>
      </c>
    </row>
    <row r="3424" spans="1:8" x14ac:dyDescent="0.25">
      <c r="A3424" s="275" t="s">
        <v>9145</v>
      </c>
      <c r="B3424" s="275" t="s">
        <v>9146</v>
      </c>
      <c r="C3424" s="275" t="s">
        <v>9147</v>
      </c>
      <c r="D3424" s="275" t="s">
        <v>8681</v>
      </c>
      <c r="E3424" s="269" t="s">
        <v>1843</v>
      </c>
      <c r="F3424" s="269" t="s">
        <v>1698</v>
      </c>
      <c r="G3424" s="275" t="s">
        <v>1709</v>
      </c>
      <c r="H3424" s="269" t="s">
        <v>1631</v>
      </c>
    </row>
    <row r="3425" spans="1:8" x14ac:dyDescent="0.25">
      <c r="A3425" s="275" t="s">
        <v>9148</v>
      </c>
      <c r="B3425" s="275" t="s">
        <v>9149</v>
      </c>
      <c r="C3425" s="275" t="s">
        <v>9150</v>
      </c>
      <c r="D3425" s="275" t="s">
        <v>8681</v>
      </c>
      <c r="E3425" s="269" t="s">
        <v>1917</v>
      </c>
      <c r="F3425" s="269" t="s">
        <v>1698</v>
      </c>
      <c r="G3425" s="275" t="s">
        <v>1699</v>
      </c>
      <c r="H3425" s="269" t="s">
        <v>1631</v>
      </c>
    </row>
    <row r="3426" spans="1:8" x14ac:dyDescent="0.25">
      <c r="A3426" s="275" t="s">
        <v>9151</v>
      </c>
      <c r="B3426" s="275" t="s">
        <v>9152</v>
      </c>
      <c r="C3426" s="275" t="s">
        <v>9153</v>
      </c>
      <c r="D3426" s="275" t="s">
        <v>8681</v>
      </c>
      <c r="E3426" s="269" t="s">
        <v>1843</v>
      </c>
      <c r="F3426" s="269" t="s">
        <v>1698</v>
      </c>
      <c r="G3426" s="275" t="s">
        <v>1709</v>
      </c>
      <c r="H3426" s="269" t="s">
        <v>1631</v>
      </c>
    </row>
    <row r="3427" spans="1:8" x14ac:dyDescent="0.25">
      <c r="A3427" s="275" t="s">
        <v>9154</v>
      </c>
      <c r="B3427" s="275" t="s">
        <v>9155</v>
      </c>
      <c r="C3427" s="275" t="s">
        <v>9156</v>
      </c>
      <c r="D3427" s="275" t="s">
        <v>8681</v>
      </c>
      <c r="E3427" s="269" t="s">
        <v>1853</v>
      </c>
      <c r="F3427" s="269" t="s">
        <v>1698</v>
      </c>
      <c r="G3427" s="275" t="s">
        <v>1699</v>
      </c>
      <c r="H3427" s="269" t="s">
        <v>1631</v>
      </c>
    </row>
    <row r="3428" spans="1:8" x14ac:dyDescent="0.25">
      <c r="A3428" s="275" t="s">
        <v>9157</v>
      </c>
      <c r="B3428" s="275" t="s">
        <v>9158</v>
      </c>
      <c r="C3428" s="275" t="s">
        <v>9159</v>
      </c>
      <c r="D3428" s="275" t="s">
        <v>8681</v>
      </c>
      <c r="E3428" s="269" t="s">
        <v>1741</v>
      </c>
      <c r="F3428" s="269" t="s">
        <v>1698</v>
      </c>
      <c r="G3428" s="275" t="s">
        <v>1699</v>
      </c>
      <c r="H3428" s="269" t="s">
        <v>1631</v>
      </c>
    </row>
    <row r="3429" spans="1:8" x14ac:dyDescent="0.25">
      <c r="A3429" s="275" t="s">
        <v>9160</v>
      </c>
      <c r="B3429" s="275" t="s">
        <v>9161</v>
      </c>
      <c r="C3429" s="275" t="s">
        <v>9162</v>
      </c>
      <c r="D3429" s="275" t="s">
        <v>8681</v>
      </c>
      <c r="E3429" s="269" t="s">
        <v>1843</v>
      </c>
      <c r="F3429" s="269" t="s">
        <v>1698</v>
      </c>
      <c r="G3429" s="275" t="s">
        <v>1709</v>
      </c>
      <c r="H3429" s="269" t="s">
        <v>1631</v>
      </c>
    </row>
    <row r="3430" spans="1:8" x14ac:dyDescent="0.25">
      <c r="A3430" s="275" t="s">
        <v>9163</v>
      </c>
      <c r="B3430" s="275" t="s">
        <v>9164</v>
      </c>
      <c r="C3430" s="275" t="s">
        <v>9165</v>
      </c>
      <c r="D3430" s="275" t="s">
        <v>8681</v>
      </c>
      <c r="E3430" s="269" t="s">
        <v>1741</v>
      </c>
      <c r="F3430" s="269" t="s">
        <v>1698</v>
      </c>
      <c r="G3430" s="275" t="s">
        <v>1699</v>
      </c>
      <c r="H3430" s="269" t="s">
        <v>1631</v>
      </c>
    </row>
    <row r="3431" spans="1:8" x14ac:dyDescent="0.25">
      <c r="A3431" s="275" t="s">
        <v>9166</v>
      </c>
      <c r="B3431" s="275" t="s">
        <v>9167</v>
      </c>
      <c r="C3431" s="275" t="s">
        <v>9168</v>
      </c>
      <c r="D3431" s="275" t="s">
        <v>8681</v>
      </c>
      <c r="E3431" s="269" t="s">
        <v>1853</v>
      </c>
      <c r="F3431" s="269" t="s">
        <v>1698</v>
      </c>
      <c r="G3431" s="275" t="s">
        <v>1699</v>
      </c>
      <c r="H3431" s="269" t="s">
        <v>1631</v>
      </c>
    </row>
    <row r="3432" spans="1:8" x14ac:dyDescent="0.25">
      <c r="A3432" s="275" t="s">
        <v>9169</v>
      </c>
      <c r="B3432" s="275" t="s">
        <v>9170</v>
      </c>
      <c r="C3432" s="275" t="s">
        <v>9171</v>
      </c>
      <c r="D3432" s="275" t="s">
        <v>8681</v>
      </c>
      <c r="E3432" s="269" t="s">
        <v>1853</v>
      </c>
      <c r="F3432" s="269" t="s">
        <v>1698</v>
      </c>
      <c r="G3432" s="275" t="s">
        <v>1699</v>
      </c>
      <c r="H3432" s="269" t="s">
        <v>1631</v>
      </c>
    </row>
    <row r="3433" spans="1:8" x14ac:dyDescent="0.25">
      <c r="A3433" s="275" t="s">
        <v>9172</v>
      </c>
      <c r="B3433" s="275" t="s">
        <v>9173</v>
      </c>
      <c r="C3433" s="275" t="s">
        <v>9174</v>
      </c>
      <c r="D3433" s="275" t="s">
        <v>8681</v>
      </c>
      <c r="E3433" s="269" t="s">
        <v>1741</v>
      </c>
      <c r="F3433" s="269" t="s">
        <v>1698</v>
      </c>
      <c r="G3433" s="275" t="s">
        <v>1699</v>
      </c>
      <c r="H3433" s="269" t="s">
        <v>1631</v>
      </c>
    </row>
    <row r="3434" spans="1:8" x14ac:dyDescent="0.25">
      <c r="A3434" s="275" t="s">
        <v>9175</v>
      </c>
      <c r="B3434" s="275" t="s">
        <v>9176</v>
      </c>
      <c r="C3434" s="275" t="s">
        <v>9177</v>
      </c>
      <c r="D3434" s="275" t="s">
        <v>8681</v>
      </c>
      <c r="E3434" s="269" t="s">
        <v>1917</v>
      </c>
      <c r="F3434" s="269" t="s">
        <v>1698</v>
      </c>
      <c r="G3434" s="275" t="s">
        <v>1699</v>
      </c>
      <c r="H3434" s="269" t="s">
        <v>1631</v>
      </c>
    </row>
    <row r="3435" spans="1:8" x14ac:dyDescent="0.25">
      <c r="A3435" s="275" t="s">
        <v>9178</v>
      </c>
      <c r="B3435" s="275" t="s">
        <v>9179</v>
      </c>
      <c r="C3435" s="275" t="s">
        <v>9180</v>
      </c>
      <c r="D3435" s="275" t="s">
        <v>8681</v>
      </c>
      <c r="E3435" s="269" t="s">
        <v>1741</v>
      </c>
      <c r="F3435" s="269" t="s">
        <v>1698</v>
      </c>
      <c r="G3435" s="275" t="s">
        <v>1699</v>
      </c>
      <c r="H3435" s="269" t="s">
        <v>1631</v>
      </c>
    </row>
    <row r="3436" spans="1:8" x14ac:dyDescent="0.25">
      <c r="A3436" s="275" t="s">
        <v>9181</v>
      </c>
      <c r="B3436" s="275" t="s">
        <v>9182</v>
      </c>
      <c r="C3436" s="275" t="s">
        <v>9183</v>
      </c>
      <c r="D3436" s="275" t="s">
        <v>8681</v>
      </c>
      <c r="E3436" s="269" t="s">
        <v>1793</v>
      </c>
      <c r="F3436" s="269" t="s">
        <v>1698</v>
      </c>
      <c r="G3436" s="275" t="s">
        <v>1709</v>
      </c>
      <c r="H3436" s="269" t="s">
        <v>1631</v>
      </c>
    </row>
    <row r="3437" spans="1:8" x14ac:dyDescent="0.25">
      <c r="A3437" s="275" t="s">
        <v>9184</v>
      </c>
      <c r="B3437" s="275" t="s">
        <v>9185</v>
      </c>
      <c r="C3437" s="275" t="s">
        <v>9186</v>
      </c>
      <c r="D3437" s="275" t="s">
        <v>8681</v>
      </c>
      <c r="E3437" s="269" t="s">
        <v>1708</v>
      </c>
      <c r="F3437" s="269" t="s">
        <v>1698</v>
      </c>
      <c r="G3437" s="275" t="s">
        <v>1709</v>
      </c>
      <c r="H3437" s="269" t="s">
        <v>1631</v>
      </c>
    </row>
    <row r="3438" spans="1:8" x14ac:dyDescent="0.25">
      <c r="A3438" s="275" t="s">
        <v>9187</v>
      </c>
      <c r="B3438" s="275" t="s">
        <v>9188</v>
      </c>
      <c r="C3438" s="275" t="s">
        <v>9189</v>
      </c>
      <c r="D3438" s="275" t="s">
        <v>8681</v>
      </c>
      <c r="E3438" s="269" t="s">
        <v>1843</v>
      </c>
      <c r="F3438" s="269" t="s">
        <v>1698</v>
      </c>
      <c r="G3438" s="275" t="s">
        <v>1709</v>
      </c>
      <c r="H3438" s="269" t="s">
        <v>1631</v>
      </c>
    </row>
    <row r="3439" spans="1:8" x14ac:dyDescent="0.25">
      <c r="A3439" s="275" t="s">
        <v>9190</v>
      </c>
      <c r="B3439" s="275" t="s">
        <v>9191</v>
      </c>
      <c r="C3439" s="275" t="s">
        <v>9192</v>
      </c>
      <c r="D3439" s="275" t="s">
        <v>8681</v>
      </c>
      <c r="E3439" s="269" t="s">
        <v>3020</v>
      </c>
      <c r="F3439" s="269" t="s">
        <v>1698</v>
      </c>
      <c r="G3439" s="275" t="s">
        <v>1699</v>
      </c>
      <c r="H3439" s="269" t="s">
        <v>1631</v>
      </c>
    </row>
    <row r="3440" spans="1:8" x14ac:dyDescent="0.25">
      <c r="A3440" s="275" t="s">
        <v>9193</v>
      </c>
      <c r="B3440" s="275" t="s">
        <v>9194</v>
      </c>
      <c r="C3440" s="275" t="s">
        <v>9195</v>
      </c>
      <c r="D3440" s="275" t="s">
        <v>8681</v>
      </c>
      <c r="E3440" s="269" t="s">
        <v>1853</v>
      </c>
      <c r="F3440" s="269" t="s">
        <v>1698</v>
      </c>
      <c r="G3440" s="275" t="s">
        <v>1699</v>
      </c>
      <c r="H3440" s="269" t="s">
        <v>1631</v>
      </c>
    </row>
    <row r="3441" spans="1:8" x14ac:dyDescent="0.25">
      <c r="A3441" s="275" t="s">
        <v>9196</v>
      </c>
      <c r="B3441" s="275" t="s">
        <v>9197</v>
      </c>
      <c r="C3441" s="275" t="s">
        <v>9198</v>
      </c>
      <c r="D3441" s="275" t="s">
        <v>8681</v>
      </c>
      <c r="E3441" s="269" t="s">
        <v>1917</v>
      </c>
      <c r="F3441" s="269" t="s">
        <v>1698</v>
      </c>
      <c r="G3441" s="275" t="s">
        <v>1699</v>
      </c>
      <c r="H3441" s="269" t="s">
        <v>1631</v>
      </c>
    </row>
    <row r="3442" spans="1:8" x14ac:dyDescent="0.25">
      <c r="A3442" s="275" t="s">
        <v>9199</v>
      </c>
      <c r="B3442" s="275" t="s">
        <v>9200</v>
      </c>
      <c r="C3442" s="275" t="s">
        <v>9201</v>
      </c>
      <c r="D3442" s="275" t="s">
        <v>8681</v>
      </c>
      <c r="E3442" s="269" t="s">
        <v>1979</v>
      </c>
      <c r="F3442" s="269" t="s">
        <v>1698</v>
      </c>
      <c r="G3442" s="275" t="s">
        <v>1709</v>
      </c>
      <c r="H3442" s="269" t="s">
        <v>1631</v>
      </c>
    </row>
    <row r="3443" spans="1:8" x14ac:dyDescent="0.25">
      <c r="A3443" s="275" t="s">
        <v>9202</v>
      </c>
      <c r="B3443" s="275" t="s">
        <v>9203</v>
      </c>
      <c r="C3443" s="275" t="s">
        <v>9204</v>
      </c>
      <c r="D3443" s="275" t="s">
        <v>8681</v>
      </c>
      <c r="E3443" s="269" t="s">
        <v>1853</v>
      </c>
      <c r="F3443" s="269" t="s">
        <v>1698</v>
      </c>
      <c r="G3443" s="275" t="s">
        <v>1699</v>
      </c>
      <c r="H3443" s="269" t="s">
        <v>1631</v>
      </c>
    </row>
    <row r="3444" spans="1:8" x14ac:dyDescent="0.25">
      <c r="A3444" s="275" t="s">
        <v>9205</v>
      </c>
      <c r="B3444" s="275" t="s">
        <v>9206</v>
      </c>
      <c r="C3444" s="275" t="s">
        <v>9207</v>
      </c>
      <c r="D3444" s="275" t="s">
        <v>8681</v>
      </c>
      <c r="E3444" s="269" t="s">
        <v>3020</v>
      </c>
      <c r="F3444" s="269" t="s">
        <v>1698</v>
      </c>
      <c r="G3444" s="275" t="s">
        <v>1699</v>
      </c>
      <c r="H3444" s="269" t="s">
        <v>1631</v>
      </c>
    </row>
    <row r="3445" spans="1:8" x14ac:dyDescent="0.25">
      <c r="A3445" s="275" t="s">
        <v>9208</v>
      </c>
      <c r="B3445" s="275" t="s">
        <v>9209</v>
      </c>
      <c r="C3445" s="275" t="s">
        <v>9210</v>
      </c>
      <c r="D3445" s="275" t="s">
        <v>8681</v>
      </c>
      <c r="E3445" s="269" t="s">
        <v>3020</v>
      </c>
      <c r="F3445" s="269" t="s">
        <v>1698</v>
      </c>
      <c r="G3445" s="275" t="s">
        <v>1699</v>
      </c>
      <c r="H3445" s="269" t="s">
        <v>1631</v>
      </c>
    </row>
    <row r="3446" spans="1:8" x14ac:dyDescent="0.25">
      <c r="A3446" s="275" t="s">
        <v>9211</v>
      </c>
      <c r="B3446" s="275" t="s">
        <v>9212</v>
      </c>
      <c r="C3446" s="275" t="s">
        <v>9213</v>
      </c>
      <c r="D3446" s="275" t="s">
        <v>8681</v>
      </c>
      <c r="E3446" s="269" t="s">
        <v>1864</v>
      </c>
      <c r="F3446" s="269" t="s">
        <v>1698</v>
      </c>
      <c r="G3446" s="275" t="s">
        <v>1699</v>
      </c>
      <c r="H3446" s="269" t="s">
        <v>1631</v>
      </c>
    </row>
    <row r="3447" spans="1:8" x14ac:dyDescent="0.25">
      <c r="A3447" s="275" t="s">
        <v>9214</v>
      </c>
      <c r="B3447" s="275" t="s">
        <v>9215</v>
      </c>
      <c r="C3447" s="275" t="s">
        <v>9216</v>
      </c>
      <c r="D3447" s="275" t="s">
        <v>8681</v>
      </c>
      <c r="E3447" s="269" t="s">
        <v>3020</v>
      </c>
      <c r="F3447" s="269" t="s">
        <v>1698</v>
      </c>
      <c r="G3447" s="275" t="s">
        <v>1699</v>
      </c>
      <c r="H3447" s="269" t="s">
        <v>1631</v>
      </c>
    </row>
    <row r="3448" spans="1:8" x14ac:dyDescent="0.25">
      <c r="A3448" s="275" t="s">
        <v>9217</v>
      </c>
      <c r="B3448" s="275" t="s">
        <v>9218</v>
      </c>
      <c r="C3448" s="275" t="s">
        <v>9219</v>
      </c>
      <c r="D3448" s="275" t="s">
        <v>8681</v>
      </c>
      <c r="E3448" s="269" t="s">
        <v>3020</v>
      </c>
      <c r="F3448" s="269" t="s">
        <v>1698</v>
      </c>
      <c r="G3448" s="275" t="s">
        <v>1699</v>
      </c>
      <c r="H3448" s="269" t="s">
        <v>1631</v>
      </c>
    </row>
    <row r="3449" spans="1:8" x14ac:dyDescent="0.25">
      <c r="A3449" s="275" t="s">
        <v>9220</v>
      </c>
      <c r="B3449" s="275" t="s">
        <v>9221</v>
      </c>
      <c r="C3449" s="275" t="s">
        <v>9222</v>
      </c>
      <c r="D3449" s="275" t="s">
        <v>8681</v>
      </c>
      <c r="E3449" s="269" t="s">
        <v>3020</v>
      </c>
      <c r="F3449" s="269" t="s">
        <v>1698</v>
      </c>
      <c r="G3449" s="275" t="s">
        <v>1699</v>
      </c>
      <c r="H3449" s="269" t="s">
        <v>1631</v>
      </c>
    </row>
    <row r="3450" spans="1:8" x14ac:dyDescent="0.25">
      <c r="A3450" s="275" t="s">
        <v>9223</v>
      </c>
      <c r="B3450" s="275" t="s">
        <v>9224</v>
      </c>
      <c r="C3450" s="275" t="s">
        <v>9225</v>
      </c>
      <c r="D3450" s="275" t="s">
        <v>8681</v>
      </c>
      <c r="E3450" s="269" t="s">
        <v>3020</v>
      </c>
      <c r="F3450" s="269" t="s">
        <v>1698</v>
      </c>
      <c r="G3450" s="275" t="s">
        <v>1699</v>
      </c>
      <c r="H3450" s="269" t="s">
        <v>1631</v>
      </c>
    </row>
    <row r="3451" spans="1:8" x14ac:dyDescent="0.25">
      <c r="A3451" s="275" t="s">
        <v>9226</v>
      </c>
      <c r="B3451" s="275" t="s">
        <v>9227</v>
      </c>
      <c r="C3451" s="275" t="s">
        <v>9228</v>
      </c>
      <c r="D3451" s="275" t="s">
        <v>8681</v>
      </c>
      <c r="E3451" s="269" t="s">
        <v>1853</v>
      </c>
      <c r="F3451" s="269" t="s">
        <v>1698</v>
      </c>
      <c r="G3451" s="275" t="s">
        <v>1699</v>
      </c>
      <c r="H3451" s="269" t="s">
        <v>1631</v>
      </c>
    </row>
    <row r="3452" spans="1:8" x14ac:dyDescent="0.25">
      <c r="A3452" s="275" t="s">
        <v>9229</v>
      </c>
      <c r="B3452" s="275" t="s">
        <v>9230</v>
      </c>
      <c r="C3452" s="275" t="s">
        <v>9231</v>
      </c>
      <c r="D3452" s="275" t="s">
        <v>8681</v>
      </c>
      <c r="E3452" s="269" t="s">
        <v>1853</v>
      </c>
      <c r="F3452" s="269" t="s">
        <v>1698</v>
      </c>
      <c r="G3452" s="275" t="s">
        <v>1699</v>
      </c>
      <c r="H3452" s="269" t="s">
        <v>1631</v>
      </c>
    </row>
    <row r="3453" spans="1:8" x14ac:dyDescent="0.25">
      <c r="A3453" s="275" t="s">
        <v>9232</v>
      </c>
      <c r="B3453" s="275" t="s">
        <v>9233</v>
      </c>
      <c r="C3453" s="275" t="s">
        <v>9234</v>
      </c>
      <c r="D3453" s="275" t="s">
        <v>8681</v>
      </c>
      <c r="E3453" s="269" t="s">
        <v>1853</v>
      </c>
      <c r="F3453" s="269" t="s">
        <v>1698</v>
      </c>
      <c r="G3453" s="275" t="s">
        <v>1699</v>
      </c>
      <c r="H3453" s="269" t="s">
        <v>1631</v>
      </c>
    </row>
    <row r="3454" spans="1:8" x14ac:dyDescent="0.25">
      <c r="A3454" s="275" t="s">
        <v>9235</v>
      </c>
      <c r="B3454" s="275" t="s">
        <v>9236</v>
      </c>
      <c r="C3454" s="275" t="s">
        <v>9237</v>
      </c>
      <c r="D3454" s="275" t="s">
        <v>8681</v>
      </c>
      <c r="E3454" s="269" t="s">
        <v>1843</v>
      </c>
      <c r="F3454" s="269" t="s">
        <v>1698</v>
      </c>
      <c r="G3454" s="275" t="s">
        <v>1709</v>
      </c>
      <c r="H3454" s="269" t="s">
        <v>1631</v>
      </c>
    </row>
    <row r="3455" spans="1:8" x14ac:dyDescent="0.25">
      <c r="A3455" s="275" t="s">
        <v>9238</v>
      </c>
      <c r="B3455" s="275" t="s">
        <v>9239</v>
      </c>
      <c r="C3455" s="275" t="s">
        <v>9240</v>
      </c>
      <c r="D3455" s="275" t="s">
        <v>8681</v>
      </c>
      <c r="E3455" s="269" t="s">
        <v>1697</v>
      </c>
      <c r="F3455" s="269" t="s">
        <v>1698</v>
      </c>
      <c r="G3455" s="275" t="s">
        <v>1699</v>
      </c>
      <c r="H3455" s="269" t="s">
        <v>1631</v>
      </c>
    </row>
    <row r="3456" spans="1:8" x14ac:dyDescent="0.25">
      <c r="A3456" s="275" t="s">
        <v>9241</v>
      </c>
      <c r="B3456" s="275" t="s">
        <v>9242</v>
      </c>
      <c r="C3456" s="275" t="s">
        <v>9243</v>
      </c>
      <c r="D3456" s="275" t="s">
        <v>8681</v>
      </c>
      <c r="E3456" s="269" t="s">
        <v>1864</v>
      </c>
      <c r="F3456" s="269" t="s">
        <v>1698</v>
      </c>
      <c r="G3456" s="275" t="s">
        <v>1699</v>
      </c>
      <c r="H3456" s="269" t="s">
        <v>1631</v>
      </c>
    </row>
    <row r="3457" spans="1:8" x14ac:dyDescent="0.25">
      <c r="A3457" s="275" t="s">
        <v>9244</v>
      </c>
      <c r="B3457" s="275" t="s">
        <v>9245</v>
      </c>
      <c r="C3457" s="275" t="s">
        <v>9246</v>
      </c>
      <c r="D3457" s="275" t="s">
        <v>8681</v>
      </c>
      <c r="E3457" s="269" t="s">
        <v>1697</v>
      </c>
      <c r="F3457" s="269" t="s">
        <v>1698</v>
      </c>
      <c r="G3457" s="275" t="s">
        <v>1699</v>
      </c>
      <c r="H3457" s="269" t="s">
        <v>1631</v>
      </c>
    </row>
    <row r="3458" spans="1:8" x14ac:dyDescent="0.25">
      <c r="A3458" s="275" t="s">
        <v>9247</v>
      </c>
      <c r="B3458" s="275" t="s">
        <v>9248</v>
      </c>
      <c r="C3458" s="275" t="s">
        <v>9249</v>
      </c>
      <c r="D3458" s="275" t="s">
        <v>8681</v>
      </c>
      <c r="E3458" s="269" t="s">
        <v>1708</v>
      </c>
      <c r="F3458" s="269" t="s">
        <v>1698</v>
      </c>
      <c r="G3458" s="275" t="s">
        <v>1709</v>
      </c>
      <c r="H3458" s="269" t="s">
        <v>1631</v>
      </c>
    </row>
    <row r="3459" spans="1:8" x14ac:dyDescent="0.25">
      <c r="A3459" s="275" t="s">
        <v>9250</v>
      </c>
      <c r="B3459" s="275" t="s">
        <v>9251</v>
      </c>
      <c r="C3459" s="275" t="s">
        <v>9252</v>
      </c>
      <c r="D3459" s="275" t="s">
        <v>8681</v>
      </c>
      <c r="E3459" s="269" t="s">
        <v>1697</v>
      </c>
      <c r="F3459" s="269" t="s">
        <v>1698</v>
      </c>
      <c r="G3459" s="275" t="s">
        <v>1699</v>
      </c>
      <c r="H3459" s="269" t="s">
        <v>1631</v>
      </c>
    </row>
    <row r="3460" spans="1:8" x14ac:dyDescent="0.25">
      <c r="A3460" s="275" t="s">
        <v>9253</v>
      </c>
      <c r="B3460" s="275" t="s">
        <v>9254</v>
      </c>
      <c r="C3460" s="275" t="s">
        <v>9255</v>
      </c>
      <c r="D3460" s="275" t="s">
        <v>8681</v>
      </c>
      <c r="E3460" s="269" t="s">
        <v>1697</v>
      </c>
      <c r="F3460" s="269" t="s">
        <v>1698</v>
      </c>
      <c r="G3460" s="275" t="s">
        <v>1699</v>
      </c>
      <c r="H3460" s="269" t="s">
        <v>1631</v>
      </c>
    </row>
    <row r="3461" spans="1:8" x14ac:dyDescent="0.25">
      <c r="A3461" s="275" t="s">
        <v>9256</v>
      </c>
      <c r="B3461" s="275" t="s">
        <v>9257</v>
      </c>
      <c r="C3461" s="275" t="s">
        <v>9258</v>
      </c>
      <c r="D3461" s="275" t="s">
        <v>8681</v>
      </c>
      <c r="E3461" s="269" t="s">
        <v>1853</v>
      </c>
      <c r="F3461" s="269" t="s">
        <v>1698</v>
      </c>
      <c r="G3461" s="275" t="s">
        <v>1699</v>
      </c>
      <c r="H3461" s="269" t="s">
        <v>1631</v>
      </c>
    </row>
    <row r="3462" spans="1:8" x14ac:dyDescent="0.25">
      <c r="A3462" s="275" t="s">
        <v>9259</v>
      </c>
      <c r="B3462" s="275" t="s">
        <v>9260</v>
      </c>
      <c r="C3462" s="275" t="s">
        <v>9261</v>
      </c>
      <c r="D3462" s="275" t="s">
        <v>8681</v>
      </c>
      <c r="F3462" s="269" t="s">
        <v>1857</v>
      </c>
      <c r="G3462" s="275"/>
      <c r="H3462" s="269" t="s">
        <v>1631</v>
      </c>
    </row>
    <row r="3463" spans="1:8" x14ac:dyDescent="0.25">
      <c r="A3463" s="275" t="s">
        <v>9262</v>
      </c>
      <c r="B3463" s="275" t="s">
        <v>9263</v>
      </c>
      <c r="C3463" s="275" t="s">
        <v>9264</v>
      </c>
      <c r="D3463" s="275" t="s">
        <v>8681</v>
      </c>
      <c r="F3463" s="269" t="s">
        <v>1857</v>
      </c>
      <c r="G3463" s="275"/>
      <c r="H3463" s="269" t="s">
        <v>1631</v>
      </c>
    </row>
    <row r="3464" spans="1:8" x14ac:dyDescent="0.25">
      <c r="A3464" s="275" t="s">
        <v>9265</v>
      </c>
      <c r="B3464" s="275" t="s">
        <v>9266</v>
      </c>
      <c r="C3464" s="275" t="s">
        <v>9267</v>
      </c>
      <c r="D3464" s="275" t="s">
        <v>8681</v>
      </c>
      <c r="F3464" s="269" t="s">
        <v>1857</v>
      </c>
      <c r="G3464" s="275"/>
      <c r="H3464" s="269" t="s">
        <v>1631</v>
      </c>
    </row>
    <row r="3465" spans="1:8" x14ac:dyDescent="0.25">
      <c r="A3465" s="275" t="s">
        <v>9268</v>
      </c>
      <c r="B3465" s="275" t="s">
        <v>9269</v>
      </c>
      <c r="C3465" s="275" t="s">
        <v>9270</v>
      </c>
      <c r="D3465" s="275" t="s">
        <v>8681</v>
      </c>
      <c r="F3465" s="269" t="s">
        <v>1857</v>
      </c>
      <c r="G3465" s="275"/>
      <c r="H3465" s="269" t="s">
        <v>1631</v>
      </c>
    </row>
    <row r="3466" spans="1:8" x14ac:dyDescent="0.25">
      <c r="A3466" s="275" t="s">
        <v>9271</v>
      </c>
      <c r="B3466" s="275" t="s">
        <v>9272</v>
      </c>
      <c r="C3466" s="275" t="s">
        <v>9273</v>
      </c>
      <c r="D3466" s="275" t="s">
        <v>8681</v>
      </c>
      <c r="F3466" s="269" t="s">
        <v>1857</v>
      </c>
      <c r="G3466" s="275"/>
      <c r="H3466" s="269" t="s">
        <v>1631</v>
      </c>
    </row>
    <row r="3467" spans="1:8" x14ac:dyDescent="0.25">
      <c r="A3467" s="275" t="s">
        <v>9274</v>
      </c>
      <c r="B3467" s="275" t="s">
        <v>9275</v>
      </c>
      <c r="C3467" s="275" t="s">
        <v>9276</v>
      </c>
      <c r="D3467" s="275" t="s">
        <v>8681</v>
      </c>
      <c r="F3467" s="269" t="s">
        <v>1857</v>
      </c>
      <c r="G3467" s="275"/>
      <c r="H3467" s="269" t="s">
        <v>1631</v>
      </c>
    </row>
    <row r="3468" spans="1:8" x14ac:dyDescent="0.25">
      <c r="A3468" s="275" t="s">
        <v>9277</v>
      </c>
      <c r="B3468" s="275" t="s">
        <v>9278</v>
      </c>
      <c r="C3468" s="275" t="s">
        <v>9279</v>
      </c>
      <c r="D3468" s="275" t="s">
        <v>8681</v>
      </c>
      <c r="F3468" s="269" t="s">
        <v>1857</v>
      </c>
      <c r="G3468" s="275"/>
      <c r="H3468" s="269" t="s">
        <v>1631</v>
      </c>
    </row>
    <row r="3469" spans="1:8" x14ac:dyDescent="0.25">
      <c r="A3469" s="275" t="s">
        <v>9280</v>
      </c>
      <c r="B3469" s="275" t="s">
        <v>9281</v>
      </c>
      <c r="C3469" s="275" t="s">
        <v>9282</v>
      </c>
      <c r="D3469" s="275" t="s">
        <v>8681</v>
      </c>
      <c r="F3469" s="269" t="s">
        <v>1857</v>
      </c>
      <c r="G3469" s="275"/>
      <c r="H3469" s="269" t="s">
        <v>1631</v>
      </c>
    </row>
    <row r="3470" spans="1:8" x14ac:dyDescent="0.25">
      <c r="A3470" s="275" t="s">
        <v>9283</v>
      </c>
      <c r="B3470" s="275" t="s">
        <v>9284</v>
      </c>
      <c r="C3470" s="275" t="s">
        <v>9285</v>
      </c>
      <c r="D3470" s="275" t="s">
        <v>8681</v>
      </c>
      <c r="F3470" s="269" t="s">
        <v>1857</v>
      </c>
      <c r="G3470" s="275"/>
      <c r="H3470" s="269" t="s">
        <v>1631</v>
      </c>
    </row>
    <row r="3471" spans="1:8" x14ac:dyDescent="0.25">
      <c r="A3471" s="275" t="s">
        <v>9286</v>
      </c>
      <c r="B3471" s="275" t="s">
        <v>9287</v>
      </c>
      <c r="C3471" s="275" t="s">
        <v>9288</v>
      </c>
      <c r="D3471" s="275" t="s">
        <v>8681</v>
      </c>
      <c r="F3471" s="269" t="s">
        <v>1857</v>
      </c>
      <c r="G3471" s="275"/>
      <c r="H3471" s="269" t="s">
        <v>1631</v>
      </c>
    </row>
    <row r="3472" spans="1:8" x14ac:dyDescent="0.25">
      <c r="A3472" s="275" t="s">
        <v>9289</v>
      </c>
      <c r="B3472" s="275" t="s">
        <v>9290</v>
      </c>
      <c r="C3472" s="275" t="s">
        <v>9291</v>
      </c>
      <c r="D3472" s="275" t="s">
        <v>8681</v>
      </c>
      <c r="F3472" s="269" t="s">
        <v>1857</v>
      </c>
      <c r="G3472" s="275"/>
      <c r="H3472" s="269" t="s">
        <v>1631</v>
      </c>
    </row>
    <row r="3473" spans="1:8" x14ac:dyDescent="0.25">
      <c r="A3473" s="275" t="s">
        <v>9292</v>
      </c>
      <c r="B3473" s="275" t="s">
        <v>9293</v>
      </c>
      <c r="C3473" s="275" t="s">
        <v>9294</v>
      </c>
      <c r="D3473" s="275" t="s">
        <v>8681</v>
      </c>
      <c r="F3473" s="269" t="s">
        <v>1857</v>
      </c>
      <c r="G3473" s="275"/>
      <c r="H3473" s="269" t="s">
        <v>1631</v>
      </c>
    </row>
    <row r="3474" spans="1:8" x14ac:dyDescent="0.25">
      <c r="A3474" s="275" t="s">
        <v>9295</v>
      </c>
      <c r="B3474" s="275" t="s">
        <v>9296</v>
      </c>
      <c r="C3474" s="275" t="s">
        <v>9297</v>
      </c>
      <c r="D3474" s="275" t="s">
        <v>8681</v>
      </c>
      <c r="F3474" s="269" t="s">
        <v>1857</v>
      </c>
      <c r="G3474" s="275"/>
      <c r="H3474" s="269" t="s">
        <v>1631</v>
      </c>
    </row>
    <row r="3475" spans="1:8" x14ac:dyDescent="0.25">
      <c r="A3475" s="275" t="s">
        <v>9298</v>
      </c>
      <c r="B3475" s="275" t="s">
        <v>9299</v>
      </c>
      <c r="C3475" s="275" t="s">
        <v>9300</v>
      </c>
      <c r="D3475" s="275" t="s">
        <v>8681</v>
      </c>
      <c r="F3475" s="269" t="s">
        <v>1857</v>
      </c>
      <c r="G3475" s="275"/>
      <c r="H3475" s="269" t="s">
        <v>1631</v>
      </c>
    </row>
    <row r="3476" spans="1:8" x14ac:dyDescent="0.25">
      <c r="A3476" s="275" t="s">
        <v>9301</v>
      </c>
      <c r="B3476" s="275" t="s">
        <v>9302</v>
      </c>
      <c r="C3476" s="275" t="s">
        <v>9303</v>
      </c>
      <c r="D3476" s="275" t="s">
        <v>8681</v>
      </c>
      <c r="F3476" s="269" t="s">
        <v>1857</v>
      </c>
      <c r="G3476" s="275"/>
      <c r="H3476" s="269" t="s">
        <v>1631</v>
      </c>
    </row>
    <row r="3477" spans="1:8" x14ac:dyDescent="0.25">
      <c r="A3477" s="275" t="s">
        <v>9304</v>
      </c>
      <c r="B3477" s="275" t="s">
        <v>9305</v>
      </c>
      <c r="C3477" s="275" t="s">
        <v>9306</v>
      </c>
      <c r="D3477" s="275" t="s">
        <v>8681</v>
      </c>
      <c r="F3477" s="269" t="s">
        <v>1857</v>
      </c>
      <c r="G3477" s="275"/>
      <c r="H3477" s="269" t="s">
        <v>1631</v>
      </c>
    </row>
    <row r="3478" spans="1:8" x14ac:dyDescent="0.25">
      <c r="A3478" s="275" t="s">
        <v>9307</v>
      </c>
      <c r="B3478" s="275" t="s">
        <v>9308</v>
      </c>
      <c r="C3478" s="275" t="s">
        <v>9309</v>
      </c>
      <c r="D3478" s="275" t="s">
        <v>8677</v>
      </c>
      <c r="E3478" s="269" t="s">
        <v>1629</v>
      </c>
      <c r="F3478" s="269" t="s">
        <v>1393</v>
      </c>
      <c r="G3478" s="275" t="s">
        <v>1630</v>
      </c>
      <c r="H3478" s="269" t="s">
        <v>1631</v>
      </c>
    </row>
    <row r="3479" spans="1:8" x14ac:dyDescent="0.25">
      <c r="A3479" s="275" t="s">
        <v>9310</v>
      </c>
      <c r="B3479" s="275" t="s">
        <v>9311</v>
      </c>
      <c r="C3479" s="275" t="s">
        <v>9312</v>
      </c>
      <c r="D3479" s="275" t="s">
        <v>8677</v>
      </c>
      <c r="E3479" s="269" t="s">
        <v>1771</v>
      </c>
      <c r="F3479" s="269" t="s">
        <v>1393</v>
      </c>
      <c r="G3479" s="275" t="s">
        <v>1620</v>
      </c>
      <c r="H3479" s="269" t="s">
        <v>1631</v>
      </c>
    </row>
    <row r="3480" spans="1:8" x14ac:dyDescent="0.25">
      <c r="A3480" s="275" t="s">
        <v>9313</v>
      </c>
      <c r="B3480" s="275" t="s">
        <v>9314</v>
      </c>
      <c r="C3480" s="275" t="s">
        <v>9315</v>
      </c>
      <c r="D3480" s="275" t="s">
        <v>8677</v>
      </c>
      <c r="E3480" s="269" t="s">
        <v>1724</v>
      </c>
      <c r="F3480" s="269" t="s">
        <v>1393</v>
      </c>
      <c r="G3480" s="275" t="s">
        <v>1630</v>
      </c>
      <c r="H3480" s="269" t="s">
        <v>1631</v>
      </c>
    </row>
    <row r="3481" spans="1:8" x14ac:dyDescent="0.25">
      <c r="A3481" s="275" t="s">
        <v>9316</v>
      </c>
      <c r="B3481" s="275" t="s">
        <v>9317</v>
      </c>
      <c r="C3481" s="275" t="s">
        <v>9318</v>
      </c>
      <c r="D3481" s="275" t="s">
        <v>8677</v>
      </c>
      <c r="E3481" s="269" t="s">
        <v>1629</v>
      </c>
      <c r="F3481" s="269" t="s">
        <v>1393</v>
      </c>
      <c r="G3481" s="275" t="s">
        <v>1630</v>
      </c>
      <c r="H3481" s="269" t="s">
        <v>1631</v>
      </c>
    </row>
    <row r="3482" spans="1:8" x14ac:dyDescent="0.25">
      <c r="A3482" s="275" t="s">
        <v>9319</v>
      </c>
      <c r="B3482" s="275" t="s">
        <v>9320</v>
      </c>
      <c r="C3482" s="275" t="s">
        <v>9321</v>
      </c>
      <c r="D3482" s="275" t="s">
        <v>8677</v>
      </c>
      <c r="E3482" s="269" t="s">
        <v>1619</v>
      </c>
      <c r="F3482" s="269" t="s">
        <v>1393</v>
      </c>
      <c r="G3482" s="275" t="s">
        <v>1620</v>
      </c>
      <c r="H3482" s="269" t="s">
        <v>1631</v>
      </c>
    </row>
    <row r="3483" spans="1:8" x14ac:dyDescent="0.25">
      <c r="A3483" s="275" t="s">
        <v>9322</v>
      </c>
      <c r="B3483" s="275" t="s">
        <v>9323</v>
      </c>
      <c r="C3483" s="275" t="s">
        <v>9324</v>
      </c>
      <c r="D3483" s="275" t="s">
        <v>8677</v>
      </c>
      <c r="E3483" s="269" t="s">
        <v>1629</v>
      </c>
      <c r="F3483" s="269" t="s">
        <v>1393</v>
      </c>
      <c r="G3483" s="275" t="s">
        <v>1630</v>
      </c>
      <c r="H3483" s="269" t="s">
        <v>1631</v>
      </c>
    </row>
    <row r="3484" spans="1:8" x14ac:dyDescent="0.25">
      <c r="A3484" s="275" t="s">
        <v>9325</v>
      </c>
      <c r="B3484" s="275" t="s">
        <v>9326</v>
      </c>
      <c r="C3484" s="275" t="s">
        <v>9327</v>
      </c>
      <c r="D3484" s="275" t="s">
        <v>8677</v>
      </c>
      <c r="E3484" s="269" t="s">
        <v>1962</v>
      </c>
      <c r="F3484" s="269" t="s">
        <v>1393</v>
      </c>
      <c r="G3484" s="275" t="s">
        <v>1620</v>
      </c>
      <c r="H3484" s="269" t="s">
        <v>1631</v>
      </c>
    </row>
    <row r="3485" spans="1:8" x14ac:dyDescent="0.25">
      <c r="A3485" s="275" t="s">
        <v>9328</v>
      </c>
      <c r="B3485" s="275" t="s">
        <v>9329</v>
      </c>
      <c r="C3485" s="275" t="s">
        <v>9330</v>
      </c>
      <c r="D3485" s="275" t="s">
        <v>8677</v>
      </c>
      <c r="E3485" s="269" t="s">
        <v>1724</v>
      </c>
      <c r="F3485" s="269" t="s">
        <v>1393</v>
      </c>
      <c r="G3485" s="275" t="s">
        <v>1630</v>
      </c>
      <c r="H3485" s="269" t="s">
        <v>1631</v>
      </c>
    </row>
    <row r="3486" spans="1:8" x14ac:dyDescent="0.25">
      <c r="A3486" s="275" t="s">
        <v>9331</v>
      </c>
      <c r="B3486" s="275" t="s">
        <v>9332</v>
      </c>
      <c r="C3486" s="275" t="s">
        <v>9333</v>
      </c>
      <c r="D3486" s="275" t="s">
        <v>8677</v>
      </c>
      <c r="E3486" s="269" t="s">
        <v>1771</v>
      </c>
      <c r="F3486" s="269" t="s">
        <v>1393</v>
      </c>
      <c r="G3486" s="275" t="s">
        <v>1620</v>
      </c>
      <c r="H3486" s="269" t="s">
        <v>1631</v>
      </c>
    </row>
    <row r="3487" spans="1:8" x14ac:dyDescent="0.25">
      <c r="A3487" s="275" t="s">
        <v>9334</v>
      </c>
      <c r="B3487" s="275" t="s">
        <v>9335</v>
      </c>
      <c r="C3487" s="275" t="s">
        <v>9336</v>
      </c>
      <c r="D3487" s="275" t="s">
        <v>8677</v>
      </c>
      <c r="E3487" s="269" t="s">
        <v>1771</v>
      </c>
      <c r="F3487" s="269" t="s">
        <v>1393</v>
      </c>
      <c r="G3487" s="275" t="s">
        <v>1620</v>
      </c>
      <c r="H3487" s="269" t="s">
        <v>1631</v>
      </c>
    </row>
    <row r="3488" spans="1:8" x14ac:dyDescent="0.25">
      <c r="A3488" s="275" t="s">
        <v>9337</v>
      </c>
      <c r="B3488" s="275" t="s">
        <v>9338</v>
      </c>
      <c r="C3488" s="275" t="s">
        <v>9339</v>
      </c>
      <c r="D3488" s="275" t="s">
        <v>8677</v>
      </c>
      <c r="E3488" s="269" t="s">
        <v>1625</v>
      </c>
      <c r="F3488" s="269" t="s">
        <v>1393</v>
      </c>
      <c r="G3488" s="275" t="s">
        <v>1630</v>
      </c>
      <c r="H3488" s="269" t="s">
        <v>1631</v>
      </c>
    </row>
    <row r="3489" spans="1:8" x14ac:dyDescent="0.25">
      <c r="A3489" s="275" t="s">
        <v>9340</v>
      </c>
      <c r="B3489" s="275" t="s">
        <v>9341</v>
      </c>
      <c r="C3489" s="275" t="s">
        <v>9342</v>
      </c>
      <c r="D3489" s="275" t="s">
        <v>8677</v>
      </c>
      <c r="E3489" s="269" t="s">
        <v>1629</v>
      </c>
      <c r="F3489" s="269" t="s">
        <v>1393</v>
      </c>
      <c r="G3489" s="275" t="s">
        <v>1630</v>
      </c>
      <c r="H3489" s="269" t="s">
        <v>1631</v>
      </c>
    </row>
    <row r="3490" spans="1:8" x14ac:dyDescent="0.25">
      <c r="A3490" s="275" t="s">
        <v>9343</v>
      </c>
      <c r="B3490" s="275" t="s">
        <v>9344</v>
      </c>
      <c r="C3490" s="275" t="s">
        <v>9345</v>
      </c>
      <c r="D3490" s="275" t="s">
        <v>8677</v>
      </c>
      <c r="E3490" s="269" t="s">
        <v>1962</v>
      </c>
      <c r="F3490" s="269" t="s">
        <v>1393</v>
      </c>
      <c r="G3490" s="275" t="s">
        <v>1620</v>
      </c>
      <c r="H3490" s="269" t="s">
        <v>1631</v>
      </c>
    </row>
    <row r="3491" spans="1:8" x14ac:dyDescent="0.25">
      <c r="A3491" s="275" t="s">
        <v>9346</v>
      </c>
      <c r="B3491" s="275" t="s">
        <v>9347</v>
      </c>
      <c r="C3491" s="275" t="s">
        <v>9348</v>
      </c>
      <c r="D3491" s="275" t="s">
        <v>8677</v>
      </c>
      <c r="E3491" s="269" t="s">
        <v>2222</v>
      </c>
      <c r="F3491" s="269" t="s">
        <v>1393</v>
      </c>
      <c r="G3491" s="275" t="s">
        <v>1678</v>
      </c>
      <c r="H3491" s="269" t="s">
        <v>1631</v>
      </c>
    </row>
    <row r="3492" spans="1:8" x14ac:dyDescent="0.25">
      <c r="A3492" s="275" t="s">
        <v>9349</v>
      </c>
      <c r="B3492" s="275" t="s">
        <v>9350</v>
      </c>
      <c r="C3492" s="275" t="s">
        <v>9351</v>
      </c>
      <c r="D3492" s="275" t="s">
        <v>8677</v>
      </c>
      <c r="E3492" s="269" t="s">
        <v>1629</v>
      </c>
      <c r="F3492" s="269" t="s">
        <v>1393</v>
      </c>
      <c r="G3492" s="275" t="s">
        <v>1630</v>
      </c>
      <c r="H3492" s="269" t="s">
        <v>1631</v>
      </c>
    </row>
    <row r="3493" spans="1:8" x14ac:dyDescent="0.25">
      <c r="A3493" s="275" t="s">
        <v>9352</v>
      </c>
      <c r="B3493" s="275" t="s">
        <v>9353</v>
      </c>
      <c r="C3493" s="275" t="s">
        <v>9354</v>
      </c>
      <c r="D3493" s="275" t="s">
        <v>8677</v>
      </c>
      <c r="E3493" s="269" t="s">
        <v>2129</v>
      </c>
      <c r="F3493" s="269" t="s">
        <v>1393</v>
      </c>
      <c r="G3493" s="275" t="s">
        <v>1649</v>
      </c>
      <c r="H3493" s="269" t="s">
        <v>1631</v>
      </c>
    </row>
    <row r="3494" spans="1:8" x14ac:dyDescent="0.25">
      <c r="A3494" s="275" t="s">
        <v>9355</v>
      </c>
      <c r="B3494" s="275" t="s">
        <v>9356</v>
      </c>
      <c r="C3494" s="275" t="s">
        <v>9357</v>
      </c>
      <c r="D3494" s="275" t="s">
        <v>8677</v>
      </c>
      <c r="E3494" s="269" t="s">
        <v>1644</v>
      </c>
      <c r="F3494" s="269" t="s">
        <v>1393</v>
      </c>
      <c r="G3494" s="275" t="s">
        <v>1630</v>
      </c>
      <c r="H3494" s="269" t="s">
        <v>1631</v>
      </c>
    </row>
    <row r="3495" spans="1:8" x14ac:dyDescent="0.25">
      <c r="A3495" s="275" t="s">
        <v>9358</v>
      </c>
      <c r="B3495" s="275" t="s">
        <v>9359</v>
      </c>
      <c r="C3495" s="275" t="s">
        <v>9360</v>
      </c>
      <c r="D3495" s="275" t="s">
        <v>8677</v>
      </c>
      <c r="E3495" s="269" t="s">
        <v>1629</v>
      </c>
      <c r="F3495" s="269" t="s">
        <v>1393</v>
      </c>
      <c r="G3495" s="275" t="s">
        <v>1630</v>
      </c>
      <c r="H3495" s="269" t="s">
        <v>1631</v>
      </c>
    </row>
    <row r="3496" spans="1:8" x14ac:dyDescent="0.25">
      <c r="A3496" s="275" t="s">
        <v>9361</v>
      </c>
      <c r="B3496" s="275" t="s">
        <v>9362</v>
      </c>
      <c r="C3496" s="275" t="s">
        <v>9363</v>
      </c>
      <c r="D3496" s="275" t="s">
        <v>8677</v>
      </c>
      <c r="E3496" s="269" t="s">
        <v>1619</v>
      </c>
      <c r="F3496" s="269" t="s">
        <v>1393</v>
      </c>
      <c r="G3496" s="275" t="s">
        <v>1620</v>
      </c>
      <c r="H3496" s="269" t="s">
        <v>1631</v>
      </c>
    </row>
    <row r="3497" spans="1:8" x14ac:dyDescent="0.25">
      <c r="A3497" s="275" t="s">
        <v>9364</v>
      </c>
      <c r="B3497" s="275" t="s">
        <v>9365</v>
      </c>
      <c r="C3497" s="275" t="s">
        <v>9366</v>
      </c>
      <c r="D3497" s="275" t="s">
        <v>8677</v>
      </c>
      <c r="E3497" s="269" t="s">
        <v>1625</v>
      </c>
      <c r="F3497" s="269" t="s">
        <v>1393</v>
      </c>
      <c r="G3497" s="275" t="s">
        <v>1630</v>
      </c>
      <c r="H3497" s="269" t="s">
        <v>1631</v>
      </c>
    </row>
    <row r="3498" spans="1:8" x14ac:dyDescent="0.25">
      <c r="A3498" s="275" t="s">
        <v>9367</v>
      </c>
      <c r="B3498" s="275" t="s">
        <v>9368</v>
      </c>
      <c r="C3498" s="275" t="s">
        <v>9369</v>
      </c>
      <c r="D3498" s="275" t="s">
        <v>8677</v>
      </c>
      <c r="E3498" s="269" t="s">
        <v>1629</v>
      </c>
      <c r="F3498" s="269" t="s">
        <v>1393</v>
      </c>
      <c r="G3498" s="275" t="s">
        <v>1630</v>
      </c>
      <c r="H3498" s="269" t="s">
        <v>1631</v>
      </c>
    </row>
    <row r="3499" spans="1:8" x14ac:dyDescent="0.25">
      <c r="A3499" s="275" t="s">
        <v>9370</v>
      </c>
      <c r="B3499" s="275" t="s">
        <v>9371</v>
      </c>
      <c r="C3499" s="275" t="s">
        <v>9372</v>
      </c>
      <c r="D3499" s="275" t="s">
        <v>8677</v>
      </c>
      <c r="E3499" s="269" t="s">
        <v>1801</v>
      </c>
      <c r="F3499" s="269" t="s">
        <v>1393</v>
      </c>
      <c r="G3499" s="275" t="s">
        <v>1630</v>
      </c>
      <c r="H3499" s="269" t="s">
        <v>1631</v>
      </c>
    </row>
    <row r="3500" spans="1:8" x14ac:dyDescent="0.25">
      <c r="A3500" s="275" t="s">
        <v>9373</v>
      </c>
      <c r="B3500" s="275" t="s">
        <v>9374</v>
      </c>
      <c r="C3500" s="275" t="s">
        <v>9375</v>
      </c>
      <c r="D3500" s="275" t="s">
        <v>8677</v>
      </c>
      <c r="E3500" s="269" t="s">
        <v>1619</v>
      </c>
      <c r="F3500" s="269" t="s">
        <v>1393</v>
      </c>
      <c r="G3500" s="275" t="s">
        <v>1620</v>
      </c>
      <c r="H3500" s="269" t="s">
        <v>1631</v>
      </c>
    </row>
    <row r="3501" spans="1:8" x14ac:dyDescent="0.25">
      <c r="A3501" s="275" t="s">
        <v>9376</v>
      </c>
      <c r="B3501" s="275" t="s">
        <v>9377</v>
      </c>
      <c r="C3501" s="275" t="s">
        <v>9378</v>
      </c>
      <c r="D3501" s="275" t="s">
        <v>8677</v>
      </c>
      <c r="E3501" s="269" t="s">
        <v>1771</v>
      </c>
      <c r="F3501" s="269" t="s">
        <v>1393</v>
      </c>
      <c r="G3501" s="275" t="s">
        <v>1620</v>
      </c>
      <c r="H3501" s="269" t="s">
        <v>1631</v>
      </c>
    </row>
    <row r="3502" spans="1:8" x14ac:dyDescent="0.25">
      <c r="A3502" s="275" t="s">
        <v>9379</v>
      </c>
      <c r="B3502" s="275" t="s">
        <v>9380</v>
      </c>
      <c r="C3502" s="275" t="s">
        <v>9381</v>
      </c>
      <c r="D3502" s="275" t="s">
        <v>8677</v>
      </c>
      <c r="E3502" s="269" t="s">
        <v>1629</v>
      </c>
      <c r="F3502" s="269" t="s">
        <v>1393</v>
      </c>
      <c r="G3502" s="275" t="s">
        <v>1630</v>
      </c>
      <c r="H3502" s="269" t="s">
        <v>1631</v>
      </c>
    </row>
    <row r="3503" spans="1:8" x14ac:dyDescent="0.25">
      <c r="A3503" s="275" t="s">
        <v>9382</v>
      </c>
      <c r="B3503" s="275" t="s">
        <v>9383</v>
      </c>
      <c r="C3503" s="275" t="s">
        <v>9384</v>
      </c>
      <c r="D3503" s="275" t="s">
        <v>8677</v>
      </c>
      <c r="E3503" s="269" t="s">
        <v>1619</v>
      </c>
      <c r="F3503" s="269" t="s">
        <v>1393</v>
      </c>
      <c r="G3503" s="275" t="s">
        <v>1620</v>
      </c>
      <c r="H3503" s="269" t="s">
        <v>1631</v>
      </c>
    </row>
    <row r="3504" spans="1:8" x14ac:dyDescent="0.25">
      <c r="A3504" s="275" t="s">
        <v>9385</v>
      </c>
      <c r="B3504" s="275" t="s">
        <v>9386</v>
      </c>
      <c r="C3504" s="275" t="s">
        <v>9387</v>
      </c>
      <c r="D3504" s="275" t="s">
        <v>8677</v>
      </c>
      <c r="E3504" s="269" t="s">
        <v>1629</v>
      </c>
      <c r="F3504" s="269" t="s">
        <v>1393</v>
      </c>
      <c r="G3504" s="275" t="s">
        <v>1630</v>
      </c>
      <c r="H3504" s="269" t="s">
        <v>1631</v>
      </c>
    </row>
    <row r="3505" spans="1:8" x14ac:dyDescent="0.25">
      <c r="A3505" s="275" t="s">
        <v>9388</v>
      </c>
      <c r="B3505" s="275" t="s">
        <v>9389</v>
      </c>
      <c r="C3505" s="275" t="s">
        <v>9390</v>
      </c>
      <c r="D3505" s="275" t="s">
        <v>8677</v>
      </c>
      <c r="E3505" s="269" t="s">
        <v>1629</v>
      </c>
      <c r="F3505" s="269" t="s">
        <v>1393</v>
      </c>
      <c r="G3505" s="275" t="s">
        <v>1630</v>
      </c>
      <c r="H3505" s="269" t="s">
        <v>1631</v>
      </c>
    </row>
    <row r="3506" spans="1:8" x14ac:dyDescent="0.25">
      <c r="A3506" s="275" t="s">
        <v>9391</v>
      </c>
      <c r="B3506" s="275" t="s">
        <v>9392</v>
      </c>
      <c r="C3506" s="275" t="s">
        <v>9393</v>
      </c>
      <c r="D3506" s="275" t="s">
        <v>8677</v>
      </c>
      <c r="E3506" s="269" t="s">
        <v>1677</v>
      </c>
      <c r="F3506" s="269" t="s">
        <v>1393</v>
      </c>
      <c r="G3506" s="275" t="s">
        <v>1678</v>
      </c>
      <c r="H3506" s="269" t="s">
        <v>1631</v>
      </c>
    </row>
    <row r="3507" spans="1:8" x14ac:dyDescent="0.25">
      <c r="A3507" s="275" t="s">
        <v>9394</v>
      </c>
      <c r="B3507" s="275" t="s">
        <v>9395</v>
      </c>
      <c r="C3507" s="275" t="s">
        <v>9396</v>
      </c>
      <c r="D3507" s="275" t="s">
        <v>8677</v>
      </c>
      <c r="E3507" s="269" t="s">
        <v>1677</v>
      </c>
      <c r="F3507" s="269" t="s">
        <v>1393</v>
      </c>
      <c r="G3507" s="275" t="s">
        <v>1678</v>
      </c>
      <c r="H3507" s="269" t="s">
        <v>1631</v>
      </c>
    </row>
    <row r="3508" spans="1:8" x14ac:dyDescent="0.25">
      <c r="A3508" s="275" t="s">
        <v>9397</v>
      </c>
      <c r="B3508" s="275" t="s">
        <v>9398</v>
      </c>
      <c r="C3508" s="275" t="s">
        <v>9399</v>
      </c>
      <c r="D3508" s="275" t="s">
        <v>8677</v>
      </c>
      <c r="E3508" s="269" t="s">
        <v>1629</v>
      </c>
      <c r="F3508" s="269" t="s">
        <v>1393</v>
      </c>
      <c r="G3508" s="275" t="s">
        <v>1630</v>
      </c>
      <c r="H3508" s="269" t="s">
        <v>1631</v>
      </c>
    </row>
    <row r="3509" spans="1:8" x14ac:dyDescent="0.25">
      <c r="A3509" s="275" t="s">
        <v>9400</v>
      </c>
      <c r="B3509" s="275" t="s">
        <v>9401</v>
      </c>
      <c r="C3509" s="275" t="s">
        <v>9402</v>
      </c>
      <c r="D3509" s="275" t="s">
        <v>8677</v>
      </c>
      <c r="E3509" s="269" t="s">
        <v>1801</v>
      </c>
      <c r="F3509" s="269" t="s">
        <v>1393</v>
      </c>
      <c r="G3509" s="275" t="s">
        <v>1630</v>
      </c>
      <c r="H3509" s="269" t="s">
        <v>1631</v>
      </c>
    </row>
    <row r="3510" spans="1:8" x14ac:dyDescent="0.25">
      <c r="A3510" s="275" t="s">
        <v>9403</v>
      </c>
      <c r="B3510" s="275" t="s">
        <v>9404</v>
      </c>
      <c r="C3510" s="275" t="s">
        <v>9405</v>
      </c>
      <c r="D3510" s="275" t="s">
        <v>8677</v>
      </c>
      <c r="E3510" s="269" t="s">
        <v>1677</v>
      </c>
      <c r="F3510" s="269" t="s">
        <v>1393</v>
      </c>
      <c r="G3510" s="275" t="s">
        <v>1678</v>
      </c>
      <c r="H3510" s="269" t="s">
        <v>1631</v>
      </c>
    </row>
    <row r="3511" spans="1:8" x14ac:dyDescent="0.25">
      <c r="A3511" s="275" t="s">
        <v>9406</v>
      </c>
      <c r="B3511" s="275" t="s">
        <v>9407</v>
      </c>
      <c r="C3511" s="275" t="s">
        <v>9408</v>
      </c>
      <c r="D3511" s="275" t="s">
        <v>8677</v>
      </c>
      <c r="E3511" s="269" t="s">
        <v>1629</v>
      </c>
      <c r="F3511" s="269" t="s">
        <v>1393</v>
      </c>
      <c r="G3511" s="275" t="s">
        <v>1630</v>
      </c>
      <c r="H3511" s="269" t="s">
        <v>1631</v>
      </c>
    </row>
    <row r="3512" spans="1:8" x14ac:dyDescent="0.25">
      <c r="A3512" s="275" t="s">
        <v>9409</v>
      </c>
      <c r="B3512" s="275" t="s">
        <v>9410</v>
      </c>
      <c r="C3512" s="275" t="s">
        <v>9411</v>
      </c>
      <c r="D3512" s="275" t="s">
        <v>8677</v>
      </c>
      <c r="E3512" s="269" t="s">
        <v>2129</v>
      </c>
      <c r="F3512" s="269" t="s">
        <v>1393</v>
      </c>
      <c r="G3512" s="275" t="s">
        <v>1649</v>
      </c>
      <c r="H3512" s="269" t="s">
        <v>1631</v>
      </c>
    </row>
    <row r="3513" spans="1:8" x14ac:dyDescent="0.25">
      <c r="A3513" s="275" t="s">
        <v>9412</v>
      </c>
      <c r="B3513" s="275" t="s">
        <v>9413</v>
      </c>
      <c r="C3513" s="275" t="s">
        <v>9414</v>
      </c>
      <c r="D3513" s="275" t="s">
        <v>8677</v>
      </c>
      <c r="E3513" s="269" t="s">
        <v>2129</v>
      </c>
      <c r="F3513" s="269" t="s">
        <v>1393</v>
      </c>
      <c r="G3513" s="275" t="s">
        <v>1649</v>
      </c>
      <c r="H3513" s="269" t="s">
        <v>1631</v>
      </c>
    </row>
    <row r="3514" spans="1:8" x14ac:dyDescent="0.25">
      <c r="A3514" s="275" t="s">
        <v>9415</v>
      </c>
      <c r="B3514" s="275" t="s">
        <v>9416</v>
      </c>
      <c r="C3514" s="275" t="s">
        <v>9417</v>
      </c>
      <c r="D3514" s="275" t="s">
        <v>8677</v>
      </c>
      <c r="E3514" s="269" t="s">
        <v>1629</v>
      </c>
      <c r="F3514" s="269" t="s">
        <v>1393</v>
      </c>
      <c r="G3514" s="275" t="s">
        <v>1630</v>
      </c>
      <c r="H3514" s="269" t="s">
        <v>1631</v>
      </c>
    </row>
    <row r="3515" spans="1:8" x14ac:dyDescent="0.25">
      <c r="A3515" s="275" t="s">
        <v>9418</v>
      </c>
      <c r="B3515" s="275" t="s">
        <v>9419</v>
      </c>
      <c r="C3515" s="275" t="s">
        <v>9420</v>
      </c>
      <c r="D3515" s="275" t="s">
        <v>8677</v>
      </c>
      <c r="E3515" s="269" t="s">
        <v>1767</v>
      </c>
      <c r="F3515" s="269" t="s">
        <v>1393</v>
      </c>
      <c r="G3515" s="275" t="s">
        <v>1678</v>
      </c>
      <c r="H3515" s="269" t="s">
        <v>1631</v>
      </c>
    </row>
    <row r="3516" spans="1:8" x14ac:dyDescent="0.25">
      <c r="A3516" s="275" t="s">
        <v>9421</v>
      </c>
      <c r="B3516" s="275" t="s">
        <v>9422</v>
      </c>
      <c r="C3516" s="275" t="s">
        <v>9423</v>
      </c>
      <c r="D3516" s="275" t="s">
        <v>8677</v>
      </c>
      <c r="E3516" s="269" t="s">
        <v>1629</v>
      </c>
      <c r="F3516" s="269" t="s">
        <v>1393</v>
      </c>
      <c r="G3516" s="275" t="s">
        <v>1630</v>
      </c>
      <c r="H3516" s="269" t="s">
        <v>1631</v>
      </c>
    </row>
    <row r="3517" spans="1:8" x14ac:dyDescent="0.25">
      <c r="A3517" s="275" t="s">
        <v>9424</v>
      </c>
      <c r="B3517" s="275" t="s">
        <v>9425</v>
      </c>
      <c r="C3517" s="275" t="s">
        <v>9426</v>
      </c>
      <c r="D3517" s="275" t="s">
        <v>8677</v>
      </c>
      <c r="E3517" s="269" t="s">
        <v>1677</v>
      </c>
      <c r="F3517" s="269" t="s">
        <v>1393</v>
      </c>
      <c r="G3517" s="275" t="s">
        <v>1678</v>
      </c>
      <c r="H3517" s="269" t="s">
        <v>1631</v>
      </c>
    </row>
    <row r="3518" spans="1:8" x14ac:dyDescent="0.25">
      <c r="A3518" s="275" t="s">
        <v>9427</v>
      </c>
      <c r="B3518" s="275" t="s">
        <v>9428</v>
      </c>
      <c r="C3518" s="275" t="s">
        <v>9429</v>
      </c>
      <c r="D3518" s="275" t="s">
        <v>8677</v>
      </c>
      <c r="E3518" s="269" t="s">
        <v>1625</v>
      </c>
      <c r="F3518" s="269" t="s">
        <v>1393</v>
      </c>
      <c r="G3518" s="275" t="s">
        <v>1630</v>
      </c>
      <c r="H3518" s="269" t="s">
        <v>1631</v>
      </c>
    </row>
    <row r="3519" spans="1:8" x14ac:dyDescent="0.25">
      <c r="A3519" s="275" t="s">
        <v>9430</v>
      </c>
      <c r="B3519" s="275" t="s">
        <v>9431</v>
      </c>
      <c r="C3519" s="275" t="s">
        <v>9432</v>
      </c>
      <c r="D3519" s="275" t="s">
        <v>8677</v>
      </c>
      <c r="E3519" s="269" t="s">
        <v>1771</v>
      </c>
      <c r="F3519" s="269" t="s">
        <v>1393</v>
      </c>
      <c r="G3519" s="275" t="s">
        <v>1620</v>
      </c>
      <c r="H3519" s="269" t="s">
        <v>1631</v>
      </c>
    </row>
    <row r="3520" spans="1:8" x14ac:dyDescent="0.25">
      <c r="A3520" s="275" t="s">
        <v>9433</v>
      </c>
      <c r="B3520" s="275" t="s">
        <v>9434</v>
      </c>
      <c r="C3520" s="275" t="s">
        <v>9435</v>
      </c>
      <c r="D3520" s="275" t="s">
        <v>8677</v>
      </c>
      <c r="E3520" s="269" t="s">
        <v>1619</v>
      </c>
      <c r="F3520" s="269" t="s">
        <v>1393</v>
      </c>
      <c r="G3520" s="275" t="s">
        <v>1620</v>
      </c>
      <c r="H3520" s="269" t="s">
        <v>1631</v>
      </c>
    </row>
    <row r="3521" spans="1:8" x14ac:dyDescent="0.25">
      <c r="A3521" s="275" t="s">
        <v>9436</v>
      </c>
      <c r="B3521" s="275" t="s">
        <v>9437</v>
      </c>
      <c r="C3521" s="275" t="s">
        <v>9438</v>
      </c>
      <c r="D3521" s="275" t="s">
        <v>8677</v>
      </c>
      <c r="E3521" s="269" t="s">
        <v>1619</v>
      </c>
      <c r="F3521" s="269" t="s">
        <v>1393</v>
      </c>
      <c r="G3521" s="275" t="s">
        <v>1620</v>
      </c>
      <c r="H3521" s="269" t="s">
        <v>1631</v>
      </c>
    </row>
    <row r="3522" spans="1:8" x14ac:dyDescent="0.25">
      <c r="A3522" s="275" t="s">
        <v>9439</v>
      </c>
      <c r="B3522" s="275" t="s">
        <v>9440</v>
      </c>
      <c r="C3522" s="275" t="s">
        <v>9441</v>
      </c>
      <c r="D3522" s="275" t="s">
        <v>8677</v>
      </c>
      <c r="E3522" s="269" t="s">
        <v>1629</v>
      </c>
      <c r="F3522" s="269" t="s">
        <v>1393</v>
      </c>
      <c r="G3522" s="275" t="s">
        <v>1630</v>
      </c>
      <c r="H3522" s="269" t="s">
        <v>1631</v>
      </c>
    </row>
    <row r="3523" spans="1:8" x14ac:dyDescent="0.25">
      <c r="A3523" s="275" t="s">
        <v>9442</v>
      </c>
      <c r="B3523" s="275" t="s">
        <v>9443</v>
      </c>
      <c r="C3523" s="275" t="s">
        <v>9444</v>
      </c>
      <c r="D3523" s="275" t="s">
        <v>8677</v>
      </c>
      <c r="E3523" s="269" t="s">
        <v>1767</v>
      </c>
      <c r="F3523" s="269" t="s">
        <v>1393</v>
      </c>
      <c r="G3523" s="275" t="s">
        <v>1678</v>
      </c>
      <c r="H3523" s="269" t="s">
        <v>1631</v>
      </c>
    </row>
    <row r="3524" spans="1:8" x14ac:dyDescent="0.25">
      <c r="A3524" s="275" t="s">
        <v>9445</v>
      </c>
      <c r="B3524" s="275" t="s">
        <v>9446</v>
      </c>
      <c r="C3524" s="275" t="s">
        <v>9447</v>
      </c>
      <c r="D3524" s="275" t="s">
        <v>8677</v>
      </c>
      <c r="E3524" s="269" t="s">
        <v>1689</v>
      </c>
      <c r="F3524" s="269" t="s">
        <v>1393</v>
      </c>
      <c r="G3524" s="275" t="s">
        <v>1649</v>
      </c>
      <c r="H3524" s="269" t="s">
        <v>1631</v>
      </c>
    </row>
    <row r="3525" spans="1:8" x14ac:dyDescent="0.25">
      <c r="A3525" s="275" t="s">
        <v>9448</v>
      </c>
      <c r="B3525" s="275" t="s">
        <v>9449</v>
      </c>
      <c r="C3525" s="275" t="s">
        <v>9450</v>
      </c>
      <c r="D3525" s="275" t="s">
        <v>8677</v>
      </c>
      <c r="E3525" s="269" t="s">
        <v>1619</v>
      </c>
      <c r="F3525" s="269" t="s">
        <v>1393</v>
      </c>
      <c r="G3525" s="275" t="s">
        <v>1620</v>
      </c>
      <c r="H3525" s="269" t="s">
        <v>1631</v>
      </c>
    </row>
    <row r="3526" spans="1:8" x14ac:dyDescent="0.25">
      <c r="A3526" s="275" t="s">
        <v>9451</v>
      </c>
      <c r="B3526" s="275" t="s">
        <v>9452</v>
      </c>
      <c r="C3526" s="275" t="s">
        <v>9453</v>
      </c>
      <c r="D3526" s="275" t="s">
        <v>8677</v>
      </c>
      <c r="E3526" s="269" t="s">
        <v>1648</v>
      </c>
      <c r="F3526" s="269" t="s">
        <v>1393</v>
      </c>
      <c r="G3526" s="275" t="s">
        <v>1649</v>
      </c>
      <c r="H3526" s="269" t="s">
        <v>1631</v>
      </c>
    </row>
    <row r="3527" spans="1:8" x14ac:dyDescent="0.25">
      <c r="A3527" s="275" t="s">
        <v>9454</v>
      </c>
      <c r="B3527" s="275" t="s">
        <v>9455</v>
      </c>
      <c r="C3527" s="275" t="s">
        <v>9456</v>
      </c>
      <c r="D3527" s="275" t="s">
        <v>8677</v>
      </c>
      <c r="E3527" s="269" t="s">
        <v>1721</v>
      </c>
      <c r="F3527" s="269" t="s">
        <v>1393</v>
      </c>
      <c r="G3527" s="275" t="s">
        <v>1649</v>
      </c>
      <c r="H3527" s="269" t="s">
        <v>1631</v>
      </c>
    </row>
    <row r="3528" spans="1:8" x14ac:dyDescent="0.25">
      <c r="A3528" s="275" t="s">
        <v>9457</v>
      </c>
      <c r="B3528" s="275" t="s">
        <v>9458</v>
      </c>
      <c r="C3528" s="275" t="s">
        <v>9459</v>
      </c>
      <c r="D3528" s="275" t="s">
        <v>8677</v>
      </c>
      <c r="E3528" s="269" t="s">
        <v>1815</v>
      </c>
      <c r="F3528" s="269" t="s">
        <v>1393</v>
      </c>
      <c r="G3528" s="275" t="s">
        <v>1649</v>
      </c>
      <c r="H3528" s="269" t="s">
        <v>1631</v>
      </c>
    </row>
    <row r="3529" spans="1:8" x14ac:dyDescent="0.25">
      <c r="A3529" s="275" t="s">
        <v>9460</v>
      </c>
      <c r="B3529" s="275" t="s">
        <v>9461</v>
      </c>
      <c r="C3529" s="275" t="s">
        <v>9462</v>
      </c>
      <c r="D3529" s="275" t="s">
        <v>8677</v>
      </c>
      <c r="E3529" s="269" t="s">
        <v>1767</v>
      </c>
      <c r="F3529" s="269" t="s">
        <v>1393</v>
      </c>
      <c r="G3529" s="275" t="s">
        <v>1678</v>
      </c>
      <c r="H3529" s="269" t="s">
        <v>1631</v>
      </c>
    </row>
    <row r="3530" spans="1:8" x14ac:dyDescent="0.25">
      <c r="A3530" s="275" t="s">
        <v>9463</v>
      </c>
      <c r="B3530" s="275" t="s">
        <v>9464</v>
      </c>
      <c r="C3530" s="275" t="s">
        <v>9465</v>
      </c>
      <c r="D3530" s="275" t="s">
        <v>8677</v>
      </c>
      <c r="E3530" s="269" t="s">
        <v>1815</v>
      </c>
      <c r="F3530" s="269" t="s">
        <v>1393</v>
      </c>
      <c r="G3530" s="275" t="s">
        <v>1649</v>
      </c>
      <c r="H3530" s="269" t="s">
        <v>1631</v>
      </c>
    </row>
    <row r="3531" spans="1:8" x14ac:dyDescent="0.25">
      <c r="A3531" s="275" t="s">
        <v>9466</v>
      </c>
      <c r="B3531" s="275" t="s">
        <v>9467</v>
      </c>
      <c r="C3531" s="275" t="s">
        <v>9468</v>
      </c>
      <c r="D3531" s="275" t="s">
        <v>8677</v>
      </c>
      <c r="E3531" s="269" t="s">
        <v>2129</v>
      </c>
      <c r="F3531" s="269" t="s">
        <v>1393</v>
      </c>
      <c r="G3531" s="275" t="s">
        <v>1649</v>
      </c>
      <c r="H3531" s="269" t="s">
        <v>1631</v>
      </c>
    </row>
    <row r="3532" spans="1:8" x14ac:dyDescent="0.25">
      <c r="A3532" s="275" t="s">
        <v>9469</v>
      </c>
      <c r="B3532" s="275" t="s">
        <v>9470</v>
      </c>
      <c r="C3532" s="275" t="s">
        <v>9471</v>
      </c>
      <c r="D3532" s="275" t="s">
        <v>8677</v>
      </c>
      <c r="E3532" s="269" t="s">
        <v>1619</v>
      </c>
      <c r="F3532" s="269" t="s">
        <v>1393</v>
      </c>
      <c r="G3532" s="275" t="s">
        <v>1620</v>
      </c>
      <c r="H3532" s="269" t="s">
        <v>1631</v>
      </c>
    </row>
    <row r="3533" spans="1:8" x14ac:dyDescent="0.25">
      <c r="A3533" s="275" t="s">
        <v>9472</v>
      </c>
      <c r="B3533" s="275" t="s">
        <v>9473</v>
      </c>
      <c r="C3533" s="275" t="s">
        <v>9474</v>
      </c>
      <c r="D3533" s="275" t="s">
        <v>8677</v>
      </c>
      <c r="E3533" s="269" t="s">
        <v>1619</v>
      </c>
      <c r="F3533" s="269" t="s">
        <v>1393</v>
      </c>
      <c r="G3533" s="275" t="s">
        <v>1620</v>
      </c>
      <c r="H3533" s="269" t="s">
        <v>1631</v>
      </c>
    </row>
    <row r="3534" spans="1:8" x14ac:dyDescent="0.25">
      <c r="A3534" s="275" t="s">
        <v>9475</v>
      </c>
      <c r="B3534" s="275" t="s">
        <v>9476</v>
      </c>
      <c r="C3534" s="275" t="s">
        <v>9477</v>
      </c>
      <c r="D3534" s="275" t="s">
        <v>8677</v>
      </c>
      <c r="E3534" s="269" t="s">
        <v>1721</v>
      </c>
      <c r="F3534" s="269" t="s">
        <v>1393</v>
      </c>
      <c r="G3534" s="275" t="s">
        <v>1649</v>
      </c>
      <c r="H3534" s="269" t="s">
        <v>1631</v>
      </c>
    </row>
    <row r="3535" spans="1:8" x14ac:dyDescent="0.25">
      <c r="A3535" s="275" t="s">
        <v>9478</v>
      </c>
      <c r="B3535" s="275" t="s">
        <v>9479</v>
      </c>
      <c r="C3535" s="275" t="s">
        <v>9480</v>
      </c>
      <c r="D3535" s="275" t="s">
        <v>8677</v>
      </c>
      <c r="F3535" s="269" t="s">
        <v>1663</v>
      </c>
      <c r="G3535" s="275"/>
      <c r="H3535" s="269" t="s">
        <v>1631</v>
      </c>
    </row>
    <row r="3536" spans="1:8" x14ac:dyDescent="0.25">
      <c r="A3536" s="275" t="s">
        <v>9481</v>
      </c>
      <c r="B3536" s="275" t="s">
        <v>9482</v>
      </c>
      <c r="C3536" s="275" t="s">
        <v>9483</v>
      </c>
      <c r="D3536" s="275" t="s">
        <v>8677</v>
      </c>
      <c r="E3536" s="269" t="s">
        <v>1767</v>
      </c>
      <c r="F3536" s="269" t="s">
        <v>1393</v>
      </c>
      <c r="G3536" s="275" t="s">
        <v>1678</v>
      </c>
      <c r="H3536" s="269" t="s">
        <v>1631</v>
      </c>
    </row>
    <row r="3537" spans="1:8" x14ac:dyDescent="0.25">
      <c r="A3537" s="275" t="s">
        <v>9484</v>
      </c>
      <c r="B3537" s="275" t="s">
        <v>9485</v>
      </c>
      <c r="C3537" s="275" t="s">
        <v>9486</v>
      </c>
      <c r="D3537" s="275" t="s">
        <v>8677</v>
      </c>
      <c r="E3537" s="269" t="s">
        <v>2222</v>
      </c>
      <c r="F3537" s="269" t="s">
        <v>1393</v>
      </c>
      <c r="G3537" s="275" t="s">
        <v>1678</v>
      </c>
      <c r="H3537" s="269" t="s">
        <v>1631</v>
      </c>
    </row>
    <row r="3538" spans="1:8" x14ac:dyDescent="0.25">
      <c r="A3538" s="275" t="s">
        <v>9487</v>
      </c>
      <c r="B3538" s="275" t="s">
        <v>9488</v>
      </c>
      <c r="C3538" s="275" t="s">
        <v>9489</v>
      </c>
      <c r="D3538" s="275" t="s">
        <v>8677</v>
      </c>
      <c r="E3538" s="269" t="s">
        <v>1619</v>
      </c>
      <c r="F3538" s="269" t="s">
        <v>1393</v>
      </c>
      <c r="G3538" s="275" t="s">
        <v>1620</v>
      </c>
      <c r="H3538" s="269" t="s">
        <v>1631</v>
      </c>
    </row>
    <row r="3539" spans="1:8" x14ac:dyDescent="0.25">
      <c r="A3539" s="275" t="s">
        <v>9490</v>
      </c>
      <c r="B3539" s="275" t="s">
        <v>9491</v>
      </c>
      <c r="C3539" s="275" t="s">
        <v>9492</v>
      </c>
      <c r="D3539" s="275" t="s">
        <v>8677</v>
      </c>
      <c r="E3539" s="269" t="s">
        <v>1629</v>
      </c>
      <c r="F3539" s="269" t="s">
        <v>1393</v>
      </c>
      <c r="G3539" s="275" t="s">
        <v>1630</v>
      </c>
      <c r="H3539" s="269" t="s">
        <v>1631</v>
      </c>
    </row>
    <row r="3540" spans="1:8" x14ac:dyDescent="0.25">
      <c r="A3540" s="275" t="s">
        <v>9493</v>
      </c>
      <c r="B3540" s="275" t="s">
        <v>9494</v>
      </c>
      <c r="C3540" s="275" t="s">
        <v>9495</v>
      </c>
      <c r="D3540" s="275" t="s">
        <v>8677</v>
      </c>
      <c r="E3540" s="269" t="s">
        <v>1962</v>
      </c>
      <c r="F3540" s="269" t="s">
        <v>1393</v>
      </c>
      <c r="G3540" s="275" t="s">
        <v>1620</v>
      </c>
      <c r="H3540" s="269" t="s">
        <v>1631</v>
      </c>
    </row>
    <row r="3541" spans="1:8" x14ac:dyDescent="0.25">
      <c r="A3541" s="275" t="s">
        <v>9496</v>
      </c>
      <c r="B3541" s="275" t="s">
        <v>9497</v>
      </c>
      <c r="C3541" s="275" t="s">
        <v>9498</v>
      </c>
      <c r="D3541" s="275" t="s">
        <v>8677</v>
      </c>
      <c r="E3541" s="269" t="s">
        <v>1648</v>
      </c>
      <c r="F3541" s="269" t="s">
        <v>1393</v>
      </c>
      <c r="G3541" s="275" t="s">
        <v>1649</v>
      </c>
      <c r="H3541" s="269" t="s">
        <v>1631</v>
      </c>
    </row>
    <row r="3542" spans="1:8" x14ac:dyDescent="0.25">
      <c r="A3542" s="275" t="s">
        <v>9499</v>
      </c>
      <c r="B3542" s="275" t="s">
        <v>9500</v>
      </c>
      <c r="C3542" s="275" t="s">
        <v>9501</v>
      </c>
      <c r="D3542" s="275" t="s">
        <v>8677</v>
      </c>
      <c r="E3542" s="269" t="s">
        <v>1648</v>
      </c>
      <c r="F3542" s="269" t="s">
        <v>1393</v>
      </c>
      <c r="G3542" s="275" t="s">
        <v>1649</v>
      </c>
      <c r="H3542" s="269" t="s">
        <v>1631</v>
      </c>
    </row>
    <row r="3543" spans="1:8" x14ac:dyDescent="0.25">
      <c r="A3543" s="275" t="s">
        <v>9502</v>
      </c>
      <c r="B3543" s="275" t="s">
        <v>9503</v>
      </c>
      <c r="C3543" s="275" t="s">
        <v>9504</v>
      </c>
      <c r="D3543" s="275" t="s">
        <v>8677</v>
      </c>
      <c r="E3543" s="269" t="s">
        <v>1619</v>
      </c>
      <c r="F3543" s="269" t="s">
        <v>1393</v>
      </c>
      <c r="G3543" s="275" t="s">
        <v>1620</v>
      </c>
      <c r="H3543" s="269" t="s">
        <v>1631</v>
      </c>
    </row>
    <row r="3544" spans="1:8" x14ac:dyDescent="0.25">
      <c r="A3544" s="275" t="s">
        <v>9505</v>
      </c>
      <c r="B3544" s="275" t="s">
        <v>9506</v>
      </c>
      <c r="C3544" s="275" t="s">
        <v>9507</v>
      </c>
      <c r="D3544" s="275" t="s">
        <v>8677</v>
      </c>
      <c r="E3544" s="269" t="s">
        <v>1724</v>
      </c>
      <c r="F3544" s="269" t="s">
        <v>1393</v>
      </c>
      <c r="G3544" s="275" t="s">
        <v>1630</v>
      </c>
      <c r="H3544" s="269" t="s">
        <v>1631</v>
      </c>
    </row>
    <row r="3545" spans="1:8" x14ac:dyDescent="0.25">
      <c r="A3545" s="275" t="s">
        <v>9508</v>
      </c>
      <c r="B3545" s="275" t="s">
        <v>9509</v>
      </c>
      <c r="C3545" s="275" t="s">
        <v>9510</v>
      </c>
      <c r="D3545" s="275" t="s">
        <v>8677</v>
      </c>
      <c r="E3545" s="269" t="s">
        <v>2222</v>
      </c>
      <c r="F3545" s="269" t="s">
        <v>1393</v>
      </c>
      <c r="G3545" s="275" t="s">
        <v>1678</v>
      </c>
      <c r="H3545" s="269" t="s">
        <v>1631</v>
      </c>
    </row>
    <row r="3546" spans="1:8" x14ac:dyDescent="0.25">
      <c r="A3546" s="275" t="s">
        <v>9511</v>
      </c>
      <c r="B3546" s="275" t="s">
        <v>9512</v>
      </c>
      <c r="C3546" s="275" t="s">
        <v>9513</v>
      </c>
      <c r="D3546" s="275" t="s">
        <v>8677</v>
      </c>
      <c r="E3546" s="269" t="s">
        <v>2129</v>
      </c>
      <c r="F3546" s="269" t="s">
        <v>1393</v>
      </c>
      <c r="G3546" s="275" t="s">
        <v>1649</v>
      </c>
      <c r="H3546" s="269" t="s">
        <v>1631</v>
      </c>
    </row>
    <row r="3547" spans="1:8" x14ac:dyDescent="0.25">
      <c r="A3547" s="275" t="s">
        <v>9514</v>
      </c>
      <c r="B3547" s="275" t="s">
        <v>9515</v>
      </c>
      <c r="C3547" s="275" t="s">
        <v>9516</v>
      </c>
      <c r="D3547" s="275" t="s">
        <v>8677</v>
      </c>
      <c r="E3547" s="269" t="s">
        <v>1619</v>
      </c>
      <c r="F3547" s="269" t="s">
        <v>1393</v>
      </c>
      <c r="G3547" s="275" t="s">
        <v>1620</v>
      </c>
      <c r="H3547" s="269" t="s">
        <v>1631</v>
      </c>
    </row>
    <row r="3548" spans="1:8" x14ac:dyDescent="0.25">
      <c r="A3548" s="275" t="s">
        <v>9517</v>
      </c>
      <c r="B3548" s="275" t="s">
        <v>9518</v>
      </c>
      <c r="C3548" s="275" t="s">
        <v>9519</v>
      </c>
      <c r="D3548" s="275" t="s">
        <v>8677</v>
      </c>
      <c r="E3548" s="269" t="s">
        <v>1625</v>
      </c>
      <c r="F3548" s="269" t="s">
        <v>1393</v>
      </c>
      <c r="G3548" s="275" t="s">
        <v>1630</v>
      </c>
      <c r="H3548" s="269" t="s">
        <v>1631</v>
      </c>
    </row>
    <row r="3549" spans="1:8" x14ac:dyDescent="0.25">
      <c r="A3549" s="275" t="s">
        <v>9520</v>
      </c>
      <c r="B3549" s="275" t="s">
        <v>9521</v>
      </c>
      <c r="C3549" s="275" t="s">
        <v>9522</v>
      </c>
      <c r="D3549" s="275" t="s">
        <v>8677</v>
      </c>
      <c r="E3549" s="269" t="s">
        <v>2222</v>
      </c>
      <c r="F3549" s="269" t="s">
        <v>1393</v>
      </c>
      <c r="G3549" s="275" t="s">
        <v>1678</v>
      </c>
      <c r="H3549" s="269" t="s">
        <v>1631</v>
      </c>
    </row>
    <row r="3550" spans="1:8" x14ac:dyDescent="0.25">
      <c r="A3550" s="275" t="s">
        <v>9523</v>
      </c>
      <c r="B3550" s="275" t="s">
        <v>9524</v>
      </c>
      <c r="C3550" s="275" t="s">
        <v>9525</v>
      </c>
      <c r="D3550" s="275" t="s">
        <v>8677</v>
      </c>
      <c r="E3550" s="269" t="s">
        <v>1677</v>
      </c>
      <c r="F3550" s="269" t="s">
        <v>1393</v>
      </c>
      <c r="G3550" s="275" t="s">
        <v>1649</v>
      </c>
      <c r="H3550" s="269" t="s">
        <v>1631</v>
      </c>
    </row>
    <row r="3551" spans="1:8" x14ac:dyDescent="0.25">
      <c r="A3551" s="275" t="s">
        <v>9526</v>
      </c>
      <c r="B3551" s="275" t="s">
        <v>9527</v>
      </c>
      <c r="C3551" s="275" t="s">
        <v>9528</v>
      </c>
      <c r="D3551" s="275" t="s">
        <v>8677</v>
      </c>
      <c r="E3551" s="269" t="s">
        <v>1677</v>
      </c>
      <c r="F3551" s="269" t="s">
        <v>1393</v>
      </c>
      <c r="G3551" s="275" t="s">
        <v>1678</v>
      </c>
      <c r="H3551" s="269" t="s">
        <v>1631</v>
      </c>
    </row>
    <row r="3552" spans="1:8" x14ac:dyDescent="0.25">
      <c r="A3552" s="275" t="s">
        <v>9529</v>
      </c>
      <c r="B3552" s="275" t="s">
        <v>9530</v>
      </c>
      <c r="C3552" s="275" t="s">
        <v>9531</v>
      </c>
      <c r="D3552" s="275" t="s">
        <v>8677</v>
      </c>
      <c r="E3552" s="269" t="s">
        <v>1724</v>
      </c>
      <c r="F3552" s="269" t="s">
        <v>1393</v>
      </c>
      <c r="G3552" s="275" t="s">
        <v>1630</v>
      </c>
      <c r="H3552" s="269" t="s">
        <v>1631</v>
      </c>
    </row>
    <row r="3553" spans="1:8" x14ac:dyDescent="0.25">
      <c r="A3553" s="275" t="s">
        <v>9532</v>
      </c>
      <c r="B3553" s="275" t="s">
        <v>9533</v>
      </c>
      <c r="C3553" s="275" t="s">
        <v>9534</v>
      </c>
      <c r="D3553" s="275" t="s">
        <v>8677</v>
      </c>
      <c r="E3553" s="269" t="s">
        <v>1619</v>
      </c>
      <c r="F3553" s="269" t="s">
        <v>1393</v>
      </c>
      <c r="G3553" s="275" t="s">
        <v>1620</v>
      </c>
      <c r="H3553" s="269" t="s">
        <v>1631</v>
      </c>
    </row>
    <row r="3554" spans="1:8" x14ac:dyDescent="0.25">
      <c r="A3554" s="275" t="s">
        <v>9535</v>
      </c>
      <c r="B3554" s="275" t="s">
        <v>9536</v>
      </c>
      <c r="C3554" s="275" t="s">
        <v>9537</v>
      </c>
      <c r="D3554" s="275" t="s">
        <v>8677</v>
      </c>
      <c r="E3554" s="269" t="s">
        <v>1771</v>
      </c>
      <c r="F3554" s="269" t="s">
        <v>1393</v>
      </c>
      <c r="G3554" s="275" t="s">
        <v>1620</v>
      </c>
      <c r="H3554" s="269" t="s">
        <v>1631</v>
      </c>
    </row>
    <row r="3555" spans="1:8" x14ac:dyDescent="0.25">
      <c r="A3555" s="275" t="s">
        <v>9538</v>
      </c>
      <c r="B3555" s="275" t="s">
        <v>9539</v>
      </c>
      <c r="C3555" s="275" t="s">
        <v>9540</v>
      </c>
      <c r="D3555" s="275" t="s">
        <v>8677</v>
      </c>
      <c r="E3555" s="269" t="s">
        <v>2222</v>
      </c>
      <c r="F3555" s="269" t="s">
        <v>1393</v>
      </c>
      <c r="G3555" s="275" t="s">
        <v>1678</v>
      </c>
      <c r="H3555" s="269" t="s">
        <v>1631</v>
      </c>
    </row>
    <row r="3556" spans="1:8" x14ac:dyDescent="0.25">
      <c r="A3556" s="275" t="s">
        <v>9541</v>
      </c>
      <c r="B3556" s="275" t="s">
        <v>9542</v>
      </c>
      <c r="C3556" s="275" t="s">
        <v>9543</v>
      </c>
      <c r="D3556" s="275" t="s">
        <v>8677</v>
      </c>
      <c r="E3556" s="269" t="s">
        <v>1724</v>
      </c>
      <c r="F3556" s="269" t="s">
        <v>1393</v>
      </c>
      <c r="G3556" s="275" t="s">
        <v>1630</v>
      </c>
      <c r="H3556" s="269" t="s">
        <v>1631</v>
      </c>
    </row>
    <row r="3557" spans="1:8" x14ac:dyDescent="0.25">
      <c r="A3557" s="275" t="s">
        <v>9544</v>
      </c>
      <c r="B3557" s="275" t="s">
        <v>9545</v>
      </c>
      <c r="C3557" s="275" t="s">
        <v>9546</v>
      </c>
      <c r="D3557" s="275" t="s">
        <v>8677</v>
      </c>
      <c r="E3557" s="269" t="s">
        <v>1767</v>
      </c>
      <c r="F3557" s="269" t="s">
        <v>1393</v>
      </c>
      <c r="G3557" s="275" t="s">
        <v>1678</v>
      </c>
      <c r="H3557" s="269" t="s">
        <v>1631</v>
      </c>
    </row>
    <row r="3558" spans="1:8" x14ac:dyDescent="0.25">
      <c r="A3558" s="275" t="s">
        <v>9547</v>
      </c>
      <c r="B3558" s="275" t="s">
        <v>9548</v>
      </c>
      <c r="C3558" s="275" t="s">
        <v>9549</v>
      </c>
      <c r="D3558" s="275" t="s">
        <v>8677</v>
      </c>
      <c r="E3558" s="269" t="s">
        <v>1619</v>
      </c>
      <c r="F3558" s="269" t="s">
        <v>1393</v>
      </c>
      <c r="G3558" s="275" t="s">
        <v>1620</v>
      </c>
      <c r="H3558" s="269" t="s">
        <v>1631</v>
      </c>
    </row>
    <row r="3559" spans="1:8" x14ac:dyDescent="0.25">
      <c r="A3559" s="275" t="s">
        <v>9550</v>
      </c>
      <c r="B3559" s="275" t="s">
        <v>9551</v>
      </c>
      <c r="C3559" s="275" t="s">
        <v>9552</v>
      </c>
      <c r="D3559" s="275" t="s">
        <v>8677</v>
      </c>
      <c r="E3559" s="269" t="s">
        <v>1689</v>
      </c>
      <c r="F3559" s="269" t="s">
        <v>1393</v>
      </c>
      <c r="G3559" s="275" t="s">
        <v>1649</v>
      </c>
      <c r="H3559" s="269" t="s">
        <v>1631</v>
      </c>
    </row>
    <row r="3560" spans="1:8" x14ac:dyDescent="0.25">
      <c r="A3560" s="275" t="s">
        <v>9553</v>
      </c>
      <c r="B3560" s="275" t="s">
        <v>9554</v>
      </c>
      <c r="C3560" s="275" t="s">
        <v>9555</v>
      </c>
      <c r="D3560" s="275" t="s">
        <v>8677</v>
      </c>
      <c r="E3560" s="269" t="s">
        <v>1619</v>
      </c>
      <c r="F3560" s="269" t="s">
        <v>1393</v>
      </c>
      <c r="G3560" s="275" t="s">
        <v>1620</v>
      </c>
      <c r="H3560" s="269" t="s">
        <v>1631</v>
      </c>
    </row>
    <row r="3561" spans="1:8" x14ac:dyDescent="0.25">
      <c r="A3561" s="275" t="s">
        <v>9556</v>
      </c>
      <c r="B3561" s="275" t="s">
        <v>9557</v>
      </c>
      <c r="C3561" s="275" t="s">
        <v>9558</v>
      </c>
      <c r="D3561" s="275" t="s">
        <v>8677</v>
      </c>
      <c r="E3561" s="269" t="s">
        <v>1619</v>
      </c>
      <c r="F3561" s="269" t="s">
        <v>1393</v>
      </c>
      <c r="G3561" s="275" t="s">
        <v>1620</v>
      </c>
      <c r="H3561" s="269" t="s">
        <v>1631</v>
      </c>
    </row>
    <row r="3562" spans="1:8" x14ac:dyDescent="0.25">
      <c r="A3562" s="275" t="s">
        <v>9559</v>
      </c>
      <c r="B3562" s="275" t="s">
        <v>9560</v>
      </c>
      <c r="C3562" s="275" t="s">
        <v>9561</v>
      </c>
      <c r="D3562" s="275" t="s">
        <v>8677</v>
      </c>
      <c r="E3562" s="269" t="s">
        <v>1619</v>
      </c>
      <c r="F3562" s="269" t="s">
        <v>1393</v>
      </c>
      <c r="G3562" s="275" t="s">
        <v>1620</v>
      </c>
      <c r="H3562" s="269" t="s">
        <v>1631</v>
      </c>
    </row>
    <row r="3563" spans="1:8" x14ac:dyDescent="0.25">
      <c r="A3563" s="275" t="s">
        <v>9562</v>
      </c>
      <c r="B3563" s="275" t="s">
        <v>9563</v>
      </c>
      <c r="C3563" s="275" t="s">
        <v>9564</v>
      </c>
      <c r="D3563" s="275" t="s">
        <v>8677</v>
      </c>
      <c r="E3563" s="269" t="s">
        <v>1619</v>
      </c>
      <c r="F3563" s="269" t="s">
        <v>1393</v>
      </c>
      <c r="G3563" s="275" t="s">
        <v>1620</v>
      </c>
      <c r="H3563" s="269" t="s">
        <v>1631</v>
      </c>
    </row>
    <row r="3564" spans="1:8" x14ac:dyDescent="0.25">
      <c r="A3564" s="275" t="s">
        <v>9565</v>
      </c>
      <c r="B3564" s="275" t="s">
        <v>9566</v>
      </c>
      <c r="C3564" s="275" t="s">
        <v>9567</v>
      </c>
      <c r="D3564" s="275" t="s">
        <v>8677</v>
      </c>
      <c r="E3564" s="269" t="s">
        <v>1801</v>
      </c>
      <c r="F3564" s="269" t="s">
        <v>1393</v>
      </c>
      <c r="G3564" s="275" t="s">
        <v>1630</v>
      </c>
      <c r="H3564" s="269" t="s">
        <v>1631</v>
      </c>
    </row>
    <row r="3565" spans="1:8" x14ac:dyDescent="0.25">
      <c r="A3565" s="275" t="s">
        <v>9568</v>
      </c>
      <c r="B3565" s="275" t="s">
        <v>9569</v>
      </c>
      <c r="C3565" s="275" t="s">
        <v>9570</v>
      </c>
      <c r="D3565" s="275" t="s">
        <v>8677</v>
      </c>
      <c r="E3565" s="269" t="s">
        <v>1629</v>
      </c>
      <c r="F3565" s="269" t="s">
        <v>1393</v>
      </c>
      <c r="G3565" s="275" t="s">
        <v>1630</v>
      </c>
      <c r="H3565" s="269" t="s">
        <v>1631</v>
      </c>
    </row>
    <row r="3566" spans="1:8" x14ac:dyDescent="0.25">
      <c r="A3566" s="275" t="s">
        <v>9571</v>
      </c>
      <c r="B3566" s="275" t="s">
        <v>9572</v>
      </c>
      <c r="C3566" s="275" t="s">
        <v>9573</v>
      </c>
      <c r="D3566" s="275" t="s">
        <v>8677</v>
      </c>
      <c r="E3566" s="269" t="s">
        <v>1759</v>
      </c>
      <c r="F3566" s="269" t="s">
        <v>1393</v>
      </c>
      <c r="G3566" s="275" t="s">
        <v>1630</v>
      </c>
      <c r="H3566" s="269" t="s">
        <v>1631</v>
      </c>
    </row>
    <row r="3567" spans="1:8" x14ac:dyDescent="0.25">
      <c r="A3567" s="275" t="s">
        <v>9574</v>
      </c>
      <c r="B3567" s="275" t="s">
        <v>9575</v>
      </c>
      <c r="C3567" s="275" t="s">
        <v>9576</v>
      </c>
      <c r="D3567" s="275" t="s">
        <v>8677</v>
      </c>
      <c r="E3567" s="269" t="s">
        <v>1771</v>
      </c>
      <c r="F3567" s="269" t="s">
        <v>1393</v>
      </c>
      <c r="G3567" s="275" t="s">
        <v>1620</v>
      </c>
      <c r="H3567" s="269" t="s">
        <v>1631</v>
      </c>
    </row>
    <row r="3568" spans="1:8" x14ac:dyDescent="0.25">
      <c r="A3568" s="275" t="s">
        <v>9577</v>
      </c>
      <c r="B3568" s="275" t="s">
        <v>9578</v>
      </c>
      <c r="C3568" s="275" t="s">
        <v>9579</v>
      </c>
      <c r="D3568" s="275" t="s">
        <v>8677</v>
      </c>
      <c r="E3568" s="269" t="s">
        <v>1648</v>
      </c>
      <c r="F3568" s="269" t="s">
        <v>1393</v>
      </c>
      <c r="G3568" s="275" t="s">
        <v>1649</v>
      </c>
      <c r="H3568" s="269" t="s">
        <v>1631</v>
      </c>
    </row>
    <row r="3569" spans="1:8" x14ac:dyDescent="0.25">
      <c r="A3569" s="275" t="s">
        <v>9580</v>
      </c>
      <c r="B3569" s="275" t="s">
        <v>9581</v>
      </c>
      <c r="C3569" s="275" t="s">
        <v>9582</v>
      </c>
      <c r="D3569" s="275" t="s">
        <v>8677</v>
      </c>
      <c r="E3569" s="269" t="s">
        <v>1625</v>
      </c>
      <c r="F3569" s="269" t="s">
        <v>1393</v>
      </c>
      <c r="G3569" s="275" t="s">
        <v>1630</v>
      </c>
      <c r="H3569" s="269" t="s">
        <v>1631</v>
      </c>
    </row>
    <row r="3570" spans="1:8" x14ac:dyDescent="0.25">
      <c r="A3570" s="275" t="s">
        <v>9583</v>
      </c>
      <c r="B3570" s="275" t="s">
        <v>9584</v>
      </c>
      <c r="C3570" s="275" t="s">
        <v>9585</v>
      </c>
      <c r="D3570" s="275" t="s">
        <v>8677</v>
      </c>
      <c r="E3570" s="269" t="s">
        <v>1629</v>
      </c>
      <c r="F3570" s="269" t="s">
        <v>1393</v>
      </c>
      <c r="G3570" s="275" t="s">
        <v>1630</v>
      </c>
      <c r="H3570" s="269" t="s">
        <v>1631</v>
      </c>
    </row>
    <row r="3571" spans="1:8" x14ac:dyDescent="0.25">
      <c r="A3571" s="275" t="s">
        <v>9586</v>
      </c>
      <c r="B3571" s="275" t="s">
        <v>9587</v>
      </c>
      <c r="C3571" s="275" t="s">
        <v>9588</v>
      </c>
      <c r="D3571" s="275" t="s">
        <v>8677</v>
      </c>
      <c r="E3571" s="269" t="s">
        <v>2129</v>
      </c>
      <c r="F3571" s="269" t="s">
        <v>1393</v>
      </c>
      <c r="G3571" s="275" t="s">
        <v>1649</v>
      </c>
      <c r="H3571" s="269" t="s">
        <v>1631</v>
      </c>
    </row>
    <row r="3572" spans="1:8" x14ac:dyDescent="0.25">
      <c r="A3572" s="275" t="s">
        <v>9589</v>
      </c>
      <c r="B3572" s="275" t="s">
        <v>9590</v>
      </c>
      <c r="C3572" s="275" t="s">
        <v>9591</v>
      </c>
      <c r="D3572" s="275" t="s">
        <v>8677</v>
      </c>
      <c r="E3572" s="269" t="s">
        <v>1724</v>
      </c>
      <c r="F3572" s="269" t="s">
        <v>1393</v>
      </c>
      <c r="G3572" s="275" t="s">
        <v>1630</v>
      </c>
      <c r="H3572" s="269" t="s">
        <v>1631</v>
      </c>
    </row>
    <row r="3573" spans="1:8" x14ac:dyDescent="0.25">
      <c r="A3573" s="275" t="s">
        <v>9592</v>
      </c>
      <c r="B3573" s="275" t="s">
        <v>9593</v>
      </c>
      <c r="C3573" s="275" t="s">
        <v>9594</v>
      </c>
      <c r="D3573" s="275" t="s">
        <v>8677</v>
      </c>
      <c r="E3573" s="269" t="s">
        <v>1767</v>
      </c>
      <c r="F3573" s="269" t="s">
        <v>1393</v>
      </c>
      <c r="G3573" s="275" t="s">
        <v>1678</v>
      </c>
      <c r="H3573" s="269" t="s">
        <v>1631</v>
      </c>
    </row>
    <row r="3574" spans="1:8" x14ac:dyDescent="0.25">
      <c r="A3574" s="275" t="s">
        <v>9595</v>
      </c>
      <c r="B3574" s="275" t="s">
        <v>9596</v>
      </c>
      <c r="C3574" s="275" t="s">
        <v>9597</v>
      </c>
      <c r="D3574" s="275" t="s">
        <v>8677</v>
      </c>
      <c r="E3574" s="269" t="s">
        <v>1625</v>
      </c>
      <c r="F3574" s="269" t="s">
        <v>1393</v>
      </c>
      <c r="G3574" s="275" t="s">
        <v>1630</v>
      </c>
      <c r="H3574" s="269" t="s">
        <v>1631</v>
      </c>
    </row>
    <row r="3575" spans="1:8" x14ac:dyDescent="0.25">
      <c r="A3575" s="275" t="s">
        <v>9598</v>
      </c>
      <c r="B3575" s="275" t="s">
        <v>9599</v>
      </c>
      <c r="C3575" s="275" t="s">
        <v>9600</v>
      </c>
      <c r="D3575" s="275" t="s">
        <v>8677</v>
      </c>
      <c r="E3575" s="269" t="s">
        <v>2129</v>
      </c>
      <c r="F3575" s="269" t="s">
        <v>1393</v>
      </c>
      <c r="G3575" s="275" t="s">
        <v>1649</v>
      </c>
      <c r="H3575" s="269" t="s">
        <v>1631</v>
      </c>
    </row>
    <row r="3576" spans="1:8" x14ac:dyDescent="0.25">
      <c r="A3576" s="275" t="s">
        <v>9601</v>
      </c>
      <c r="B3576" s="275" t="s">
        <v>9602</v>
      </c>
      <c r="C3576" s="275" t="s">
        <v>9603</v>
      </c>
      <c r="D3576" s="275" t="s">
        <v>8677</v>
      </c>
      <c r="E3576" s="269" t="s">
        <v>1625</v>
      </c>
      <c r="F3576" s="269" t="s">
        <v>1393</v>
      </c>
      <c r="G3576" s="275" t="s">
        <v>1630</v>
      </c>
      <c r="H3576" s="269" t="s">
        <v>1631</v>
      </c>
    </row>
    <row r="3577" spans="1:8" x14ac:dyDescent="0.25">
      <c r="A3577" s="275" t="s">
        <v>9604</v>
      </c>
      <c r="B3577" s="275" t="s">
        <v>9605</v>
      </c>
      <c r="C3577" s="275" t="s">
        <v>9606</v>
      </c>
      <c r="D3577" s="275" t="s">
        <v>8677</v>
      </c>
      <c r="E3577" s="269" t="s">
        <v>1629</v>
      </c>
      <c r="F3577" s="269" t="s">
        <v>1393</v>
      </c>
      <c r="G3577" s="275" t="s">
        <v>1630</v>
      </c>
      <c r="H3577" s="269" t="s">
        <v>1631</v>
      </c>
    </row>
    <row r="3578" spans="1:8" x14ac:dyDescent="0.25">
      <c r="A3578" s="275" t="s">
        <v>9607</v>
      </c>
      <c r="B3578" s="275" t="s">
        <v>9608</v>
      </c>
      <c r="C3578" s="275" t="s">
        <v>9609</v>
      </c>
      <c r="D3578" s="275" t="s">
        <v>8677</v>
      </c>
      <c r="E3578" s="269" t="s">
        <v>2129</v>
      </c>
      <c r="F3578" s="269" t="s">
        <v>1393</v>
      </c>
      <c r="G3578" s="275" t="s">
        <v>1649</v>
      </c>
      <c r="H3578" s="269" t="s">
        <v>1631</v>
      </c>
    </row>
    <row r="3579" spans="1:8" x14ac:dyDescent="0.25">
      <c r="A3579" s="275" t="s">
        <v>9610</v>
      </c>
      <c r="B3579" s="275" t="s">
        <v>9611</v>
      </c>
      <c r="C3579" s="275" t="s">
        <v>9612</v>
      </c>
      <c r="D3579" s="275" t="s">
        <v>8677</v>
      </c>
      <c r="E3579" s="269" t="s">
        <v>1629</v>
      </c>
      <c r="F3579" s="269" t="s">
        <v>1393</v>
      </c>
      <c r="G3579" s="275" t="s">
        <v>1630</v>
      </c>
      <c r="H3579" s="269" t="s">
        <v>1631</v>
      </c>
    </row>
    <row r="3580" spans="1:8" x14ac:dyDescent="0.25">
      <c r="A3580" s="275" t="s">
        <v>9613</v>
      </c>
      <c r="B3580" s="275" t="s">
        <v>9614</v>
      </c>
      <c r="C3580" s="275" t="s">
        <v>9615</v>
      </c>
      <c r="D3580" s="275" t="s">
        <v>8677</v>
      </c>
      <c r="E3580" s="269" t="s">
        <v>1721</v>
      </c>
      <c r="F3580" s="269" t="s">
        <v>1393</v>
      </c>
      <c r="G3580" s="275" t="s">
        <v>1649</v>
      </c>
      <c r="H3580" s="269" t="s">
        <v>1631</v>
      </c>
    </row>
    <row r="3581" spans="1:8" x14ac:dyDescent="0.25">
      <c r="A3581" s="275" t="s">
        <v>9616</v>
      </c>
      <c r="B3581" s="275" t="s">
        <v>9617</v>
      </c>
      <c r="C3581" s="275" t="s">
        <v>9618</v>
      </c>
      <c r="D3581" s="275" t="s">
        <v>8677</v>
      </c>
      <c r="E3581" s="269" t="s">
        <v>1677</v>
      </c>
      <c r="F3581" s="269" t="s">
        <v>1393</v>
      </c>
      <c r="G3581" s="275" t="s">
        <v>1678</v>
      </c>
      <c r="H3581" s="269" t="s">
        <v>1631</v>
      </c>
    </row>
    <row r="3582" spans="1:8" x14ac:dyDescent="0.25">
      <c r="A3582" s="275" t="s">
        <v>9619</v>
      </c>
      <c r="B3582" s="275" t="s">
        <v>9620</v>
      </c>
      <c r="C3582" s="275" t="s">
        <v>9621</v>
      </c>
      <c r="D3582" s="275" t="s">
        <v>8677</v>
      </c>
      <c r="E3582" s="269" t="s">
        <v>1771</v>
      </c>
      <c r="F3582" s="269" t="s">
        <v>1393</v>
      </c>
      <c r="G3582" s="275" t="s">
        <v>1620</v>
      </c>
      <c r="H3582" s="269" t="s">
        <v>1631</v>
      </c>
    </row>
    <row r="3583" spans="1:8" x14ac:dyDescent="0.25">
      <c r="A3583" s="275" t="s">
        <v>9622</v>
      </c>
      <c r="B3583" s="275" t="s">
        <v>9623</v>
      </c>
      <c r="C3583" s="275" t="s">
        <v>9624</v>
      </c>
      <c r="D3583" s="275" t="s">
        <v>8677</v>
      </c>
      <c r="E3583" s="269" t="s">
        <v>1677</v>
      </c>
      <c r="F3583" s="269" t="s">
        <v>1393</v>
      </c>
      <c r="G3583" s="275" t="s">
        <v>1678</v>
      </c>
      <c r="H3583" s="269" t="s">
        <v>1631</v>
      </c>
    </row>
    <row r="3584" spans="1:8" x14ac:dyDescent="0.25">
      <c r="A3584" s="275" t="s">
        <v>9625</v>
      </c>
      <c r="B3584" s="275" t="s">
        <v>9626</v>
      </c>
      <c r="C3584" s="275" t="s">
        <v>9627</v>
      </c>
      <c r="D3584" s="275" t="s">
        <v>8677</v>
      </c>
      <c r="E3584" s="269" t="s">
        <v>1801</v>
      </c>
      <c r="F3584" s="269" t="s">
        <v>1393</v>
      </c>
      <c r="G3584" s="275" t="s">
        <v>1630</v>
      </c>
      <c r="H3584" s="269" t="s">
        <v>1631</v>
      </c>
    </row>
    <row r="3585" spans="1:8" x14ac:dyDescent="0.25">
      <c r="A3585" s="275" t="s">
        <v>9628</v>
      </c>
      <c r="B3585" s="275" t="s">
        <v>9629</v>
      </c>
      <c r="C3585" s="275" t="s">
        <v>9630</v>
      </c>
      <c r="D3585" s="275" t="s">
        <v>8677</v>
      </c>
      <c r="E3585" s="269" t="s">
        <v>2129</v>
      </c>
      <c r="F3585" s="269" t="s">
        <v>1393</v>
      </c>
      <c r="G3585" s="275" t="s">
        <v>1649</v>
      </c>
      <c r="H3585" s="269" t="s">
        <v>1631</v>
      </c>
    </row>
    <row r="3586" spans="1:8" x14ac:dyDescent="0.25">
      <c r="A3586" s="275" t="s">
        <v>9631</v>
      </c>
      <c r="B3586" s="275" t="s">
        <v>9632</v>
      </c>
      <c r="C3586" s="275" t="s">
        <v>9633</v>
      </c>
      <c r="D3586" s="275" t="s">
        <v>8677</v>
      </c>
      <c r="E3586" s="269" t="s">
        <v>2129</v>
      </c>
      <c r="F3586" s="269" t="s">
        <v>1393</v>
      </c>
      <c r="G3586" s="275" t="s">
        <v>1649</v>
      </c>
      <c r="H3586" s="269" t="s">
        <v>1631</v>
      </c>
    </row>
    <row r="3587" spans="1:8" x14ac:dyDescent="0.25">
      <c r="A3587" s="275" t="s">
        <v>9634</v>
      </c>
      <c r="B3587" s="275" t="s">
        <v>9635</v>
      </c>
      <c r="C3587" s="275" t="s">
        <v>9636</v>
      </c>
      <c r="D3587" s="275" t="s">
        <v>8677</v>
      </c>
      <c r="E3587" s="269" t="s">
        <v>1629</v>
      </c>
      <c r="F3587" s="269" t="s">
        <v>1393</v>
      </c>
      <c r="G3587" s="275" t="s">
        <v>1630</v>
      </c>
      <c r="H3587" s="269" t="s">
        <v>1631</v>
      </c>
    </row>
    <row r="3588" spans="1:8" x14ac:dyDescent="0.25">
      <c r="A3588" s="275" t="s">
        <v>9637</v>
      </c>
      <c r="B3588" s="275" t="s">
        <v>9638</v>
      </c>
      <c r="C3588" s="275" t="s">
        <v>9639</v>
      </c>
      <c r="D3588" s="275" t="s">
        <v>8677</v>
      </c>
      <c r="E3588" s="269" t="s">
        <v>1629</v>
      </c>
      <c r="F3588" s="269" t="s">
        <v>1393</v>
      </c>
      <c r="G3588" s="275" t="s">
        <v>1630</v>
      </c>
      <c r="H3588" s="269" t="s">
        <v>1631</v>
      </c>
    </row>
    <row r="3589" spans="1:8" x14ac:dyDescent="0.25">
      <c r="A3589" s="275" t="s">
        <v>9640</v>
      </c>
      <c r="B3589" s="275" t="s">
        <v>9641</v>
      </c>
      <c r="C3589" s="275" t="s">
        <v>9642</v>
      </c>
      <c r="D3589" s="275" t="s">
        <v>8677</v>
      </c>
      <c r="E3589" s="269" t="s">
        <v>1771</v>
      </c>
      <c r="F3589" s="269" t="s">
        <v>1393</v>
      </c>
      <c r="G3589" s="275" t="s">
        <v>1620</v>
      </c>
      <c r="H3589" s="269" t="s">
        <v>1631</v>
      </c>
    </row>
    <row r="3590" spans="1:8" x14ac:dyDescent="0.25">
      <c r="A3590" s="275" t="s">
        <v>9643</v>
      </c>
      <c r="B3590" s="275" t="s">
        <v>9644</v>
      </c>
      <c r="C3590" s="275" t="s">
        <v>9645</v>
      </c>
      <c r="D3590" s="275" t="s">
        <v>8677</v>
      </c>
      <c r="E3590" s="269" t="s">
        <v>1629</v>
      </c>
      <c r="F3590" s="269" t="s">
        <v>1393</v>
      </c>
      <c r="G3590" s="275" t="s">
        <v>1630</v>
      </c>
      <c r="H3590" s="269" t="s">
        <v>1631</v>
      </c>
    </row>
    <row r="3591" spans="1:8" x14ac:dyDescent="0.25">
      <c r="A3591" s="275" t="s">
        <v>9646</v>
      </c>
      <c r="B3591" s="275" t="s">
        <v>9647</v>
      </c>
      <c r="C3591" s="275" t="s">
        <v>9648</v>
      </c>
      <c r="D3591" s="275" t="s">
        <v>8677</v>
      </c>
      <c r="E3591" s="269" t="s">
        <v>1721</v>
      </c>
      <c r="F3591" s="269" t="s">
        <v>1393</v>
      </c>
      <c r="G3591" s="275" t="s">
        <v>1649</v>
      </c>
      <c r="H3591" s="269" t="s">
        <v>1631</v>
      </c>
    </row>
    <row r="3592" spans="1:8" x14ac:dyDescent="0.25">
      <c r="A3592" s="275" t="s">
        <v>9649</v>
      </c>
      <c r="B3592" s="275" t="s">
        <v>9650</v>
      </c>
      <c r="C3592" s="275" t="s">
        <v>9651</v>
      </c>
      <c r="D3592" s="275" t="s">
        <v>8677</v>
      </c>
      <c r="E3592" s="269" t="s">
        <v>1815</v>
      </c>
      <c r="F3592" s="269" t="s">
        <v>1393</v>
      </c>
      <c r="G3592" s="275" t="s">
        <v>1649</v>
      </c>
      <c r="H3592" s="269" t="s">
        <v>1631</v>
      </c>
    </row>
    <row r="3593" spans="1:8" x14ac:dyDescent="0.25">
      <c r="A3593" s="275" t="s">
        <v>9652</v>
      </c>
      <c r="B3593" s="275" t="s">
        <v>9653</v>
      </c>
      <c r="C3593" s="275" t="s">
        <v>9654</v>
      </c>
      <c r="D3593" s="275" t="s">
        <v>8677</v>
      </c>
      <c r="E3593" s="269" t="s">
        <v>1629</v>
      </c>
      <c r="F3593" s="269" t="s">
        <v>1393</v>
      </c>
      <c r="G3593" s="275" t="s">
        <v>1630</v>
      </c>
      <c r="H3593" s="269" t="s">
        <v>1631</v>
      </c>
    </row>
    <row r="3594" spans="1:8" x14ac:dyDescent="0.25">
      <c r="A3594" s="275" t="s">
        <v>9655</v>
      </c>
      <c r="B3594" s="275" t="s">
        <v>9656</v>
      </c>
      <c r="C3594" s="275" t="s">
        <v>9657</v>
      </c>
      <c r="D3594" s="275" t="s">
        <v>8677</v>
      </c>
      <c r="E3594" s="269" t="s">
        <v>1644</v>
      </c>
      <c r="F3594" s="269" t="s">
        <v>1393</v>
      </c>
      <c r="G3594" s="275" t="s">
        <v>1630</v>
      </c>
      <c r="H3594" s="269" t="s">
        <v>1631</v>
      </c>
    </row>
    <row r="3595" spans="1:8" x14ac:dyDescent="0.25">
      <c r="A3595" s="275" t="s">
        <v>9658</v>
      </c>
      <c r="B3595" s="275" t="s">
        <v>9659</v>
      </c>
      <c r="C3595" s="275" t="s">
        <v>9660</v>
      </c>
      <c r="D3595" s="275" t="s">
        <v>8677</v>
      </c>
      <c r="E3595" s="269" t="s">
        <v>2129</v>
      </c>
      <c r="F3595" s="269" t="s">
        <v>1393</v>
      </c>
      <c r="G3595" s="275" t="s">
        <v>1649</v>
      </c>
      <c r="H3595" s="269" t="s">
        <v>1631</v>
      </c>
    </row>
    <row r="3596" spans="1:8" x14ac:dyDescent="0.25">
      <c r="A3596" s="275" t="s">
        <v>9661</v>
      </c>
      <c r="B3596" s="275" t="s">
        <v>9662</v>
      </c>
      <c r="C3596" s="275" t="s">
        <v>9663</v>
      </c>
      <c r="D3596" s="275" t="s">
        <v>8677</v>
      </c>
      <c r="E3596" s="269" t="s">
        <v>2222</v>
      </c>
      <c r="F3596" s="269" t="s">
        <v>1393</v>
      </c>
      <c r="G3596" s="275" t="s">
        <v>1678</v>
      </c>
      <c r="H3596" s="269" t="s">
        <v>1631</v>
      </c>
    </row>
    <row r="3597" spans="1:8" x14ac:dyDescent="0.25">
      <c r="A3597" s="275" t="s">
        <v>9664</v>
      </c>
      <c r="B3597" s="275" t="s">
        <v>9665</v>
      </c>
      <c r="C3597" s="275" t="s">
        <v>9666</v>
      </c>
      <c r="D3597" s="275" t="s">
        <v>8677</v>
      </c>
      <c r="E3597" s="269" t="s">
        <v>1629</v>
      </c>
      <c r="F3597" s="269" t="s">
        <v>1393</v>
      </c>
      <c r="G3597" s="275" t="s">
        <v>1630</v>
      </c>
      <c r="H3597" s="269" t="s">
        <v>1631</v>
      </c>
    </row>
    <row r="3598" spans="1:8" x14ac:dyDescent="0.25">
      <c r="A3598" s="275" t="s">
        <v>9667</v>
      </c>
      <c r="B3598" s="275" t="s">
        <v>9668</v>
      </c>
      <c r="C3598" s="275" t="s">
        <v>9669</v>
      </c>
      <c r="D3598" s="275" t="s">
        <v>8677</v>
      </c>
      <c r="E3598" s="269" t="s">
        <v>1677</v>
      </c>
      <c r="F3598" s="269" t="s">
        <v>1393</v>
      </c>
      <c r="G3598" s="275" t="s">
        <v>1678</v>
      </c>
      <c r="H3598" s="269" t="s">
        <v>1631</v>
      </c>
    </row>
    <row r="3599" spans="1:8" x14ac:dyDescent="0.25">
      <c r="A3599" s="275" t="s">
        <v>9670</v>
      </c>
      <c r="B3599" s="275" t="s">
        <v>9671</v>
      </c>
      <c r="C3599" s="275" t="s">
        <v>9672</v>
      </c>
      <c r="D3599" s="275" t="s">
        <v>8677</v>
      </c>
      <c r="E3599" s="269" t="s">
        <v>1625</v>
      </c>
      <c r="F3599" s="269" t="s">
        <v>1393</v>
      </c>
      <c r="G3599" s="275" t="s">
        <v>1630</v>
      </c>
      <c r="H3599" s="269" t="s">
        <v>1631</v>
      </c>
    </row>
    <row r="3600" spans="1:8" x14ac:dyDescent="0.25">
      <c r="A3600" s="275" t="s">
        <v>9673</v>
      </c>
      <c r="B3600" s="275" t="s">
        <v>9674</v>
      </c>
      <c r="C3600" s="275" t="s">
        <v>9675</v>
      </c>
      <c r="D3600" s="275" t="s">
        <v>8677</v>
      </c>
      <c r="E3600" s="269" t="s">
        <v>1677</v>
      </c>
      <c r="F3600" s="269" t="s">
        <v>1393</v>
      </c>
      <c r="G3600" s="275" t="s">
        <v>1678</v>
      </c>
      <c r="H3600" s="269" t="s">
        <v>1631</v>
      </c>
    </row>
    <row r="3601" spans="1:8" x14ac:dyDescent="0.25">
      <c r="A3601" s="275" t="s">
        <v>9676</v>
      </c>
      <c r="B3601" s="275" t="s">
        <v>9677</v>
      </c>
      <c r="C3601" s="275" t="s">
        <v>9678</v>
      </c>
      <c r="D3601" s="275" t="s">
        <v>8677</v>
      </c>
      <c r="E3601" s="269" t="s">
        <v>1677</v>
      </c>
      <c r="F3601" s="269" t="s">
        <v>1393</v>
      </c>
      <c r="G3601" s="275" t="s">
        <v>1678</v>
      </c>
      <c r="H3601" s="269" t="s">
        <v>1631</v>
      </c>
    </row>
    <row r="3602" spans="1:8" x14ac:dyDescent="0.25">
      <c r="A3602" s="275" t="s">
        <v>9679</v>
      </c>
      <c r="B3602" s="275" t="s">
        <v>9680</v>
      </c>
      <c r="C3602" s="275" t="s">
        <v>9681</v>
      </c>
      <c r="D3602" s="275" t="s">
        <v>8677</v>
      </c>
      <c r="E3602" s="269" t="s">
        <v>1629</v>
      </c>
      <c r="F3602" s="269" t="s">
        <v>1393</v>
      </c>
      <c r="G3602" s="275" t="s">
        <v>1630</v>
      </c>
      <c r="H3602" s="269" t="s">
        <v>1631</v>
      </c>
    </row>
    <row r="3603" spans="1:8" x14ac:dyDescent="0.25">
      <c r="A3603" s="275" t="s">
        <v>9682</v>
      </c>
      <c r="B3603" s="275" t="s">
        <v>9683</v>
      </c>
      <c r="C3603" s="275" t="s">
        <v>9684</v>
      </c>
      <c r="D3603" s="275" t="s">
        <v>8677</v>
      </c>
      <c r="E3603" s="269" t="s">
        <v>1625</v>
      </c>
      <c r="F3603" s="269" t="s">
        <v>1393</v>
      </c>
      <c r="G3603" s="275" t="s">
        <v>1630</v>
      </c>
      <c r="H3603" s="269" t="s">
        <v>1631</v>
      </c>
    </row>
    <row r="3604" spans="1:8" x14ac:dyDescent="0.25">
      <c r="A3604" s="275" t="s">
        <v>9685</v>
      </c>
      <c r="B3604" s="275" t="s">
        <v>9686</v>
      </c>
      <c r="C3604" s="275" t="s">
        <v>9687</v>
      </c>
      <c r="D3604" s="275" t="s">
        <v>8677</v>
      </c>
      <c r="E3604" s="269" t="s">
        <v>1724</v>
      </c>
      <c r="F3604" s="269" t="s">
        <v>1393</v>
      </c>
      <c r="G3604" s="275" t="s">
        <v>1630</v>
      </c>
      <c r="H3604" s="269" t="s">
        <v>1631</v>
      </c>
    </row>
    <row r="3605" spans="1:8" x14ac:dyDescent="0.25">
      <c r="A3605" s="275" t="s">
        <v>9688</v>
      </c>
      <c r="B3605" s="275" t="s">
        <v>9689</v>
      </c>
      <c r="C3605" s="275" t="s">
        <v>9690</v>
      </c>
      <c r="D3605" s="275" t="s">
        <v>8677</v>
      </c>
      <c r="E3605" s="269" t="s">
        <v>1767</v>
      </c>
      <c r="F3605" s="269" t="s">
        <v>1393</v>
      </c>
      <c r="G3605" s="275" t="s">
        <v>1678</v>
      </c>
      <c r="H3605" s="269" t="s">
        <v>1631</v>
      </c>
    </row>
    <row r="3606" spans="1:8" x14ac:dyDescent="0.25">
      <c r="A3606" s="275" t="s">
        <v>9691</v>
      </c>
      <c r="B3606" s="275" t="s">
        <v>9692</v>
      </c>
      <c r="C3606" s="275" t="s">
        <v>9693</v>
      </c>
      <c r="D3606" s="275" t="s">
        <v>8677</v>
      </c>
      <c r="E3606" s="269" t="s">
        <v>1815</v>
      </c>
      <c r="F3606" s="269" t="s">
        <v>1393</v>
      </c>
      <c r="G3606" s="275" t="s">
        <v>1649</v>
      </c>
      <c r="H3606" s="269" t="s">
        <v>1631</v>
      </c>
    </row>
    <row r="3607" spans="1:8" x14ac:dyDescent="0.25">
      <c r="A3607" s="275" t="s">
        <v>9694</v>
      </c>
      <c r="B3607" s="275" t="s">
        <v>9695</v>
      </c>
      <c r="C3607" s="275" t="s">
        <v>9696</v>
      </c>
      <c r="D3607" s="275" t="s">
        <v>8677</v>
      </c>
      <c r="E3607" s="269" t="s">
        <v>1619</v>
      </c>
      <c r="F3607" s="269" t="s">
        <v>1393</v>
      </c>
      <c r="G3607" s="275" t="s">
        <v>1620</v>
      </c>
      <c r="H3607" s="269" t="s">
        <v>1631</v>
      </c>
    </row>
    <row r="3608" spans="1:8" x14ac:dyDescent="0.25">
      <c r="A3608" s="275" t="s">
        <v>9697</v>
      </c>
      <c r="B3608" s="275" t="s">
        <v>9698</v>
      </c>
      <c r="C3608" s="275" t="s">
        <v>9699</v>
      </c>
      <c r="D3608" s="275" t="s">
        <v>8677</v>
      </c>
      <c r="E3608" s="269" t="s">
        <v>1629</v>
      </c>
      <c r="F3608" s="269" t="s">
        <v>1393</v>
      </c>
      <c r="G3608" s="275" t="s">
        <v>1630</v>
      </c>
      <c r="H3608" s="269" t="s">
        <v>1631</v>
      </c>
    </row>
    <row r="3609" spans="1:8" x14ac:dyDescent="0.25">
      <c r="A3609" s="275" t="s">
        <v>9700</v>
      </c>
      <c r="B3609" s="275" t="s">
        <v>9701</v>
      </c>
      <c r="C3609" s="275" t="s">
        <v>9702</v>
      </c>
      <c r="D3609" s="275" t="s">
        <v>8677</v>
      </c>
      <c r="E3609" s="269" t="s">
        <v>1644</v>
      </c>
      <c r="F3609" s="269" t="s">
        <v>1393</v>
      </c>
      <c r="G3609" s="275" t="s">
        <v>1630</v>
      </c>
      <c r="H3609" s="269" t="s">
        <v>1631</v>
      </c>
    </row>
    <row r="3610" spans="1:8" x14ac:dyDescent="0.25">
      <c r="A3610" s="275" t="s">
        <v>9703</v>
      </c>
      <c r="B3610" s="275" t="s">
        <v>9704</v>
      </c>
      <c r="C3610" s="275" t="s">
        <v>9705</v>
      </c>
      <c r="D3610" s="275" t="s">
        <v>8677</v>
      </c>
      <c r="E3610" s="269" t="s">
        <v>1629</v>
      </c>
      <c r="F3610" s="269" t="s">
        <v>1393</v>
      </c>
      <c r="G3610" s="275" t="s">
        <v>1630</v>
      </c>
      <c r="H3610" s="269" t="s">
        <v>1631</v>
      </c>
    </row>
    <row r="3611" spans="1:8" x14ac:dyDescent="0.25">
      <c r="A3611" s="275" t="s">
        <v>9706</v>
      </c>
      <c r="B3611" s="275" t="s">
        <v>9707</v>
      </c>
      <c r="C3611" s="275" t="s">
        <v>9708</v>
      </c>
      <c r="D3611" s="275" t="s">
        <v>8677</v>
      </c>
      <c r="E3611" s="269" t="s">
        <v>1635</v>
      </c>
      <c r="F3611" s="269" t="s">
        <v>1393</v>
      </c>
      <c r="G3611" s="275" t="s">
        <v>1620</v>
      </c>
      <c r="H3611" s="269" t="s">
        <v>1631</v>
      </c>
    </row>
    <row r="3612" spans="1:8" x14ac:dyDescent="0.25">
      <c r="A3612" s="275" t="s">
        <v>9709</v>
      </c>
      <c r="B3612" s="275" t="s">
        <v>9710</v>
      </c>
      <c r="C3612" s="275" t="s">
        <v>9711</v>
      </c>
      <c r="D3612" s="275" t="s">
        <v>8677</v>
      </c>
      <c r="E3612" s="269" t="s">
        <v>1685</v>
      </c>
      <c r="F3612" s="269" t="s">
        <v>1393</v>
      </c>
      <c r="G3612" s="275" t="s">
        <v>1649</v>
      </c>
      <c r="H3612" s="269" t="s">
        <v>1631</v>
      </c>
    </row>
    <row r="3613" spans="1:8" x14ac:dyDescent="0.25">
      <c r="A3613" s="275" t="s">
        <v>9712</v>
      </c>
      <c r="B3613" s="275" t="s">
        <v>9713</v>
      </c>
      <c r="C3613" s="275" t="s">
        <v>9714</v>
      </c>
      <c r="D3613" s="275" t="s">
        <v>8677</v>
      </c>
      <c r="E3613" s="269" t="s">
        <v>1801</v>
      </c>
      <c r="F3613" s="269" t="s">
        <v>1393</v>
      </c>
      <c r="G3613" s="275" t="s">
        <v>1630</v>
      </c>
      <c r="H3613" s="269" t="s">
        <v>1631</v>
      </c>
    </row>
    <row r="3614" spans="1:8" x14ac:dyDescent="0.25">
      <c r="A3614" s="275" t="s">
        <v>9715</v>
      </c>
      <c r="B3614" s="275" t="s">
        <v>9716</v>
      </c>
      <c r="C3614" s="275" t="s">
        <v>9717</v>
      </c>
      <c r="D3614" s="275" t="s">
        <v>8677</v>
      </c>
      <c r="E3614" s="269" t="s">
        <v>1771</v>
      </c>
      <c r="F3614" s="269" t="s">
        <v>1393</v>
      </c>
      <c r="G3614" s="275" t="s">
        <v>1620</v>
      </c>
      <c r="H3614" s="269" t="s">
        <v>1631</v>
      </c>
    </row>
    <row r="3615" spans="1:8" x14ac:dyDescent="0.25">
      <c r="A3615" s="275" t="s">
        <v>9718</v>
      </c>
      <c r="B3615" s="275" t="s">
        <v>9719</v>
      </c>
      <c r="C3615" s="275" t="s">
        <v>9720</v>
      </c>
      <c r="D3615" s="275" t="s">
        <v>8677</v>
      </c>
      <c r="E3615" s="269" t="s">
        <v>1619</v>
      </c>
      <c r="F3615" s="269" t="s">
        <v>1393</v>
      </c>
      <c r="G3615" s="275" t="s">
        <v>1620</v>
      </c>
      <c r="H3615" s="269" t="s">
        <v>1631</v>
      </c>
    </row>
    <row r="3616" spans="1:8" x14ac:dyDescent="0.25">
      <c r="A3616" s="275" t="s">
        <v>9721</v>
      </c>
      <c r="B3616" s="275" t="s">
        <v>9722</v>
      </c>
      <c r="C3616" s="275" t="s">
        <v>9723</v>
      </c>
      <c r="D3616" s="275" t="s">
        <v>8677</v>
      </c>
      <c r="E3616" s="269" t="s">
        <v>1767</v>
      </c>
      <c r="F3616" s="269" t="s">
        <v>1393</v>
      </c>
      <c r="G3616" s="275" t="s">
        <v>1678</v>
      </c>
      <c r="H3616" s="269" t="s">
        <v>1631</v>
      </c>
    </row>
    <row r="3617" spans="1:8" x14ac:dyDescent="0.25">
      <c r="A3617" s="275" t="s">
        <v>9724</v>
      </c>
      <c r="B3617" s="275" t="s">
        <v>9725</v>
      </c>
      <c r="C3617" s="275" t="s">
        <v>9726</v>
      </c>
      <c r="D3617" s="275" t="s">
        <v>8677</v>
      </c>
      <c r="E3617" s="269" t="s">
        <v>1619</v>
      </c>
      <c r="F3617" s="269" t="s">
        <v>1393</v>
      </c>
      <c r="G3617" s="275" t="s">
        <v>1620</v>
      </c>
      <c r="H3617" s="269" t="s">
        <v>1631</v>
      </c>
    </row>
    <row r="3618" spans="1:8" x14ac:dyDescent="0.25">
      <c r="A3618" s="275" t="s">
        <v>9727</v>
      </c>
      <c r="B3618" s="275" t="s">
        <v>9728</v>
      </c>
      <c r="C3618" s="275" t="s">
        <v>9729</v>
      </c>
      <c r="D3618" s="275" t="s">
        <v>8677</v>
      </c>
      <c r="E3618" s="269" t="s">
        <v>1619</v>
      </c>
      <c r="F3618" s="269" t="s">
        <v>1393</v>
      </c>
      <c r="G3618" s="275" t="s">
        <v>1620</v>
      </c>
      <c r="H3618" s="269" t="s">
        <v>1631</v>
      </c>
    </row>
    <row r="3619" spans="1:8" x14ac:dyDescent="0.25">
      <c r="A3619" s="275" t="s">
        <v>9730</v>
      </c>
      <c r="B3619" s="275" t="s">
        <v>9731</v>
      </c>
      <c r="C3619" s="275" t="s">
        <v>9732</v>
      </c>
      <c r="D3619" s="275" t="s">
        <v>8677</v>
      </c>
      <c r="E3619" s="269" t="s">
        <v>2129</v>
      </c>
      <c r="F3619" s="269" t="s">
        <v>1393</v>
      </c>
      <c r="G3619" s="275" t="s">
        <v>1649</v>
      </c>
      <c r="H3619" s="269" t="s">
        <v>1631</v>
      </c>
    </row>
    <row r="3620" spans="1:8" x14ac:dyDescent="0.25">
      <c r="A3620" s="275" t="s">
        <v>9733</v>
      </c>
      <c r="B3620" s="275" t="s">
        <v>9734</v>
      </c>
      <c r="C3620" s="275" t="s">
        <v>9735</v>
      </c>
      <c r="D3620" s="275" t="s">
        <v>8677</v>
      </c>
      <c r="E3620" s="269" t="s">
        <v>1677</v>
      </c>
      <c r="F3620" s="269" t="s">
        <v>1393</v>
      </c>
      <c r="G3620" s="275" t="s">
        <v>1678</v>
      </c>
      <c r="H3620" s="269" t="s">
        <v>1631</v>
      </c>
    </row>
    <row r="3621" spans="1:8" x14ac:dyDescent="0.25">
      <c r="A3621" s="275" t="s">
        <v>9736</v>
      </c>
      <c r="B3621" s="275" t="s">
        <v>9737</v>
      </c>
      <c r="C3621" s="275" t="s">
        <v>9738</v>
      </c>
      <c r="D3621" s="275" t="s">
        <v>8677</v>
      </c>
      <c r="E3621" s="269" t="s">
        <v>1629</v>
      </c>
      <c r="F3621" s="269" t="s">
        <v>1393</v>
      </c>
      <c r="G3621" s="275" t="s">
        <v>1630</v>
      </c>
      <c r="H3621" s="269" t="s">
        <v>1631</v>
      </c>
    </row>
    <row r="3622" spans="1:8" x14ac:dyDescent="0.25">
      <c r="A3622" s="275" t="s">
        <v>9739</v>
      </c>
      <c r="B3622" s="275" t="s">
        <v>9740</v>
      </c>
      <c r="C3622" s="275" t="s">
        <v>9741</v>
      </c>
      <c r="D3622" s="275" t="s">
        <v>8677</v>
      </c>
      <c r="E3622" s="269" t="s">
        <v>1721</v>
      </c>
      <c r="F3622" s="269" t="s">
        <v>1393</v>
      </c>
      <c r="G3622" s="275" t="s">
        <v>1649</v>
      </c>
      <c r="H3622" s="269" t="s">
        <v>1631</v>
      </c>
    </row>
    <row r="3623" spans="1:8" x14ac:dyDescent="0.25">
      <c r="A3623" s="275" t="s">
        <v>9742</v>
      </c>
      <c r="B3623" s="275" t="s">
        <v>9743</v>
      </c>
      <c r="C3623" s="275" t="s">
        <v>9744</v>
      </c>
      <c r="D3623" s="275" t="s">
        <v>8677</v>
      </c>
      <c r="E3623" s="269" t="s">
        <v>1644</v>
      </c>
      <c r="F3623" s="269" t="s">
        <v>1393</v>
      </c>
      <c r="G3623" s="275" t="s">
        <v>1630</v>
      </c>
      <c r="H3623" s="269" t="s">
        <v>1631</v>
      </c>
    </row>
    <row r="3624" spans="1:8" x14ac:dyDescent="0.25">
      <c r="A3624" s="275" t="s">
        <v>9745</v>
      </c>
      <c r="B3624" s="275" t="s">
        <v>9746</v>
      </c>
      <c r="C3624" s="275" t="s">
        <v>9747</v>
      </c>
      <c r="D3624" s="275" t="s">
        <v>8677</v>
      </c>
      <c r="E3624" s="269" t="s">
        <v>1619</v>
      </c>
      <c r="F3624" s="269" t="s">
        <v>1393</v>
      </c>
      <c r="G3624" s="275" t="s">
        <v>1620</v>
      </c>
      <c r="H3624" s="269" t="s">
        <v>1631</v>
      </c>
    </row>
    <row r="3625" spans="1:8" x14ac:dyDescent="0.25">
      <c r="A3625" s="275" t="s">
        <v>9748</v>
      </c>
      <c r="B3625" s="275" t="s">
        <v>9749</v>
      </c>
      <c r="C3625" s="275" t="s">
        <v>9750</v>
      </c>
      <c r="D3625" s="275" t="s">
        <v>8677</v>
      </c>
      <c r="E3625" s="269" t="s">
        <v>1759</v>
      </c>
      <c r="F3625" s="269" t="s">
        <v>1393</v>
      </c>
      <c r="G3625" s="275" t="s">
        <v>1630</v>
      </c>
      <c r="H3625" s="269" t="s">
        <v>1631</v>
      </c>
    </row>
    <row r="3626" spans="1:8" x14ac:dyDescent="0.25">
      <c r="A3626" s="275" t="s">
        <v>9751</v>
      </c>
      <c r="B3626" s="275" t="s">
        <v>9752</v>
      </c>
      <c r="C3626" s="275" t="s">
        <v>9753</v>
      </c>
      <c r="D3626" s="275" t="s">
        <v>8677</v>
      </c>
      <c r="E3626" s="269" t="s">
        <v>1771</v>
      </c>
      <c r="F3626" s="269" t="s">
        <v>1393</v>
      </c>
      <c r="G3626" s="275" t="s">
        <v>1620</v>
      </c>
      <c r="H3626" s="269" t="s">
        <v>1631</v>
      </c>
    </row>
    <row r="3627" spans="1:8" x14ac:dyDescent="0.25">
      <c r="A3627" s="275" t="s">
        <v>9754</v>
      </c>
      <c r="B3627" s="275" t="s">
        <v>9755</v>
      </c>
      <c r="C3627" s="275" t="s">
        <v>9756</v>
      </c>
      <c r="D3627" s="275" t="s">
        <v>8677</v>
      </c>
      <c r="E3627" s="269" t="s">
        <v>1685</v>
      </c>
      <c r="F3627" s="269" t="s">
        <v>1393</v>
      </c>
      <c r="G3627" s="275" t="s">
        <v>1649</v>
      </c>
      <c r="H3627" s="269" t="s">
        <v>1631</v>
      </c>
    </row>
    <row r="3628" spans="1:8" x14ac:dyDescent="0.25">
      <c r="A3628" s="275" t="s">
        <v>9757</v>
      </c>
      <c r="B3628" s="275" t="s">
        <v>9758</v>
      </c>
      <c r="C3628" s="275" t="s">
        <v>9759</v>
      </c>
      <c r="D3628" s="275" t="s">
        <v>8677</v>
      </c>
      <c r="E3628" s="269" t="s">
        <v>1619</v>
      </c>
      <c r="F3628" s="269" t="s">
        <v>1393</v>
      </c>
      <c r="G3628" s="275" t="s">
        <v>1620</v>
      </c>
      <c r="H3628" s="269" t="s">
        <v>1631</v>
      </c>
    </row>
    <row r="3629" spans="1:8" x14ac:dyDescent="0.25">
      <c r="A3629" s="275" t="s">
        <v>9760</v>
      </c>
      <c r="B3629" s="275" t="s">
        <v>9761</v>
      </c>
      <c r="C3629" s="275" t="s">
        <v>9762</v>
      </c>
      <c r="D3629" s="275" t="s">
        <v>8677</v>
      </c>
      <c r="E3629" s="269" t="s">
        <v>1771</v>
      </c>
      <c r="F3629" s="269" t="s">
        <v>1393</v>
      </c>
      <c r="G3629" s="275" t="s">
        <v>1620</v>
      </c>
      <c r="H3629" s="269" t="s">
        <v>1631</v>
      </c>
    </row>
    <row r="3630" spans="1:8" x14ac:dyDescent="0.25">
      <c r="A3630" s="275" t="s">
        <v>9763</v>
      </c>
      <c r="B3630" s="275" t="s">
        <v>9764</v>
      </c>
      <c r="C3630" s="275" t="s">
        <v>9765</v>
      </c>
      <c r="D3630" s="275" t="s">
        <v>8677</v>
      </c>
      <c r="E3630" s="269" t="s">
        <v>1724</v>
      </c>
      <c r="F3630" s="269" t="s">
        <v>1393</v>
      </c>
      <c r="G3630" s="275" t="s">
        <v>1630</v>
      </c>
      <c r="H3630" s="269" t="s">
        <v>1631</v>
      </c>
    </row>
    <row r="3631" spans="1:8" x14ac:dyDescent="0.25">
      <c r="A3631" s="275" t="s">
        <v>9766</v>
      </c>
      <c r="B3631" s="275" t="s">
        <v>9767</v>
      </c>
      <c r="C3631" s="275" t="s">
        <v>9768</v>
      </c>
      <c r="D3631" s="275" t="s">
        <v>8677</v>
      </c>
      <c r="E3631" s="269" t="s">
        <v>1619</v>
      </c>
      <c r="F3631" s="269" t="s">
        <v>1393</v>
      </c>
      <c r="G3631" s="275" t="s">
        <v>1620</v>
      </c>
      <c r="H3631" s="269" t="s">
        <v>1631</v>
      </c>
    </row>
    <row r="3632" spans="1:8" x14ac:dyDescent="0.25">
      <c r="A3632" s="275" t="s">
        <v>9769</v>
      </c>
      <c r="B3632" s="275" t="s">
        <v>9770</v>
      </c>
      <c r="C3632" s="275" t="s">
        <v>9771</v>
      </c>
      <c r="D3632" s="275" t="s">
        <v>8677</v>
      </c>
      <c r="E3632" s="269" t="s">
        <v>2222</v>
      </c>
      <c r="F3632" s="269" t="s">
        <v>1393</v>
      </c>
      <c r="G3632" s="275" t="s">
        <v>1678</v>
      </c>
      <c r="H3632" s="269" t="s">
        <v>1631</v>
      </c>
    </row>
    <row r="3633" spans="1:8" x14ac:dyDescent="0.25">
      <c r="A3633" s="275" t="s">
        <v>9772</v>
      </c>
      <c r="B3633" s="275" t="s">
        <v>9773</v>
      </c>
      <c r="C3633" s="275" t="s">
        <v>9774</v>
      </c>
      <c r="D3633" s="275" t="s">
        <v>8677</v>
      </c>
      <c r="E3633" s="269" t="s">
        <v>1801</v>
      </c>
      <c r="F3633" s="269" t="s">
        <v>1393</v>
      </c>
      <c r="G3633" s="275" t="s">
        <v>1630</v>
      </c>
      <c r="H3633" s="269" t="s">
        <v>1631</v>
      </c>
    </row>
    <row r="3634" spans="1:8" x14ac:dyDescent="0.25">
      <c r="A3634" s="275" t="s">
        <v>9775</v>
      </c>
      <c r="B3634" s="275" t="s">
        <v>9776</v>
      </c>
      <c r="C3634" s="275" t="s">
        <v>9777</v>
      </c>
      <c r="D3634" s="275" t="s">
        <v>8677</v>
      </c>
      <c r="E3634" s="269" t="s">
        <v>1619</v>
      </c>
      <c r="F3634" s="269" t="s">
        <v>1393</v>
      </c>
      <c r="G3634" s="275" t="s">
        <v>1620</v>
      </c>
      <c r="H3634" s="269" t="s">
        <v>1631</v>
      </c>
    </row>
    <row r="3635" spans="1:8" x14ac:dyDescent="0.25">
      <c r="A3635" s="275" t="s">
        <v>9778</v>
      </c>
      <c r="B3635" s="275" t="s">
        <v>9779</v>
      </c>
      <c r="C3635" s="275" t="s">
        <v>9780</v>
      </c>
      <c r="D3635" s="275" t="s">
        <v>8677</v>
      </c>
      <c r="E3635" s="269" t="s">
        <v>1721</v>
      </c>
      <c r="F3635" s="269" t="s">
        <v>1393</v>
      </c>
      <c r="G3635" s="275" t="s">
        <v>1649</v>
      </c>
      <c r="H3635" s="269" t="s">
        <v>1631</v>
      </c>
    </row>
    <row r="3636" spans="1:8" x14ac:dyDescent="0.25">
      <c r="A3636" s="275" t="s">
        <v>9781</v>
      </c>
      <c r="B3636" s="275" t="s">
        <v>9782</v>
      </c>
      <c r="C3636" s="275" t="s">
        <v>9783</v>
      </c>
      <c r="D3636" s="275" t="s">
        <v>8677</v>
      </c>
      <c r="E3636" s="269" t="s">
        <v>1648</v>
      </c>
      <c r="F3636" s="269" t="s">
        <v>1393</v>
      </c>
      <c r="G3636" s="275" t="s">
        <v>1649</v>
      </c>
      <c r="H3636" s="269" t="s">
        <v>1631</v>
      </c>
    </row>
    <row r="3637" spans="1:8" x14ac:dyDescent="0.25">
      <c r="A3637" s="275" t="s">
        <v>9784</v>
      </c>
      <c r="B3637" s="275" t="s">
        <v>9785</v>
      </c>
      <c r="C3637" s="275" t="s">
        <v>9786</v>
      </c>
      <c r="D3637" s="275" t="s">
        <v>8677</v>
      </c>
      <c r="E3637" s="269" t="s">
        <v>1767</v>
      </c>
      <c r="F3637" s="269" t="s">
        <v>1393</v>
      </c>
      <c r="G3637" s="275" t="s">
        <v>1678</v>
      </c>
      <c r="H3637" s="269" t="s">
        <v>1631</v>
      </c>
    </row>
    <row r="3638" spans="1:8" x14ac:dyDescent="0.25">
      <c r="A3638" s="275" t="s">
        <v>9787</v>
      </c>
      <c r="B3638" s="275" t="s">
        <v>9788</v>
      </c>
      <c r="C3638" s="275" t="s">
        <v>9789</v>
      </c>
      <c r="D3638" s="275" t="s">
        <v>8677</v>
      </c>
      <c r="E3638" s="269" t="s">
        <v>1724</v>
      </c>
      <c r="F3638" s="269" t="s">
        <v>1393</v>
      </c>
      <c r="G3638" s="275" t="s">
        <v>1630</v>
      </c>
      <c r="H3638" s="269" t="s">
        <v>1631</v>
      </c>
    </row>
    <row r="3639" spans="1:8" x14ac:dyDescent="0.25">
      <c r="A3639" s="275" t="s">
        <v>9790</v>
      </c>
      <c r="B3639" s="275" t="s">
        <v>9791</v>
      </c>
      <c r="C3639" s="275" t="s">
        <v>9792</v>
      </c>
      <c r="D3639" s="275" t="s">
        <v>8677</v>
      </c>
      <c r="E3639" s="269" t="s">
        <v>1689</v>
      </c>
      <c r="F3639" s="269" t="s">
        <v>1393</v>
      </c>
      <c r="G3639" s="275" t="s">
        <v>1649</v>
      </c>
      <c r="H3639" s="269" t="s">
        <v>1631</v>
      </c>
    </row>
    <row r="3640" spans="1:8" x14ac:dyDescent="0.25">
      <c r="A3640" s="275" t="s">
        <v>9793</v>
      </c>
      <c r="B3640" s="275" t="s">
        <v>9794</v>
      </c>
      <c r="C3640" s="275" t="s">
        <v>9795</v>
      </c>
      <c r="D3640" s="275" t="s">
        <v>8677</v>
      </c>
      <c r="E3640" s="269" t="s">
        <v>1677</v>
      </c>
      <c r="F3640" s="269" t="s">
        <v>1393</v>
      </c>
      <c r="G3640" s="275" t="s">
        <v>1678</v>
      </c>
      <c r="H3640" s="269" t="s">
        <v>1631</v>
      </c>
    </row>
    <row r="3641" spans="1:8" x14ac:dyDescent="0.25">
      <c r="A3641" s="275" t="s">
        <v>9796</v>
      </c>
      <c r="B3641" s="275" t="s">
        <v>9797</v>
      </c>
      <c r="C3641" s="275" t="s">
        <v>9798</v>
      </c>
      <c r="D3641" s="275" t="s">
        <v>8677</v>
      </c>
      <c r="E3641" s="269" t="s">
        <v>2129</v>
      </c>
      <c r="F3641" s="269" t="s">
        <v>1393</v>
      </c>
      <c r="G3641" s="275" t="s">
        <v>1649</v>
      </c>
      <c r="H3641" s="269" t="s">
        <v>1631</v>
      </c>
    </row>
    <row r="3642" spans="1:8" x14ac:dyDescent="0.25">
      <c r="A3642" s="275" t="s">
        <v>9799</v>
      </c>
      <c r="B3642" s="275" t="s">
        <v>9800</v>
      </c>
      <c r="C3642" s="275" t="s">
        <v>9801</v>
      </c>
      <c r="D3642" s="275" t="s">
        <v>8677</v>
      </c>
      <c r="E3642" s="269" t="s">
        <v>2222</v>
      </c>
      <c r="F3642" s="269" t="s">
        <v>1393</v>
      </c>
      <c r="G3642" s="275" t="s">
        <v>1678</v>
      </c>
      <c r="H3642" s="269" t="s">
        <v>1631</v>
      </c>
    </row>
    <row r="3643" spans="1:8" x14ac:dyDescent="0.25">
      <c r="A3643" s="275" t="s">
        <v>9802</v>
      </c>
      <c r="B3643" s="275" t="s">
        <v>9803</v>
      </c>
      <c r="C3643" s="275" t="s">
        <v>9804</v>
      </c>
      <c r="D3643" s="275" t="s">
        <v>8677</v>
      </c>
      <c r="E3643" s="269" t="s">
        <v>2092</v>
      </c>
      <c r="F3643" s="269" t="s">
        <v>1393</v>
      </c>
      <c r="G3643" s="275" t="s">
        <v>1678</v>
      </c>
      <c r="H3643" s="269" t="s">
        <v>1631</v>
      </c>
    </row>
    <row r="3644" spans="1:8" x14ac:dyDescent="0.25">
      <c r="A3644" s="275" t="s">
        <v>9805</v>
      </c>
      <c r="B3644" s="275" t="s">
        <v>9806</v>
      </c>
      <c r="C3644" s="275" t="s">
        <v>9807</v>
      </c>
      <c r="D3644" s="275" t="s">
        <v>8677</v>
      </c>
      <c r="E3644" s="269" t="s">
        <v>2222</v>
      </c>
      <c r="F3644" s="269" t="s">
        <v>1393</v>
      </c>
      <c r="G3644" s="275" t="s">
        <v>1678</v>
      </c>
      <c r="H3644" s="269" t="s">
        <v>1631</v>
      </c>
    </row>
    <row r="3645" spans="1:8" x14ac:dyDescent="0.25">
      <c r="A3645" s="275" t="s">
        <v>9808</v>
      </c>
      <c r="B3645" s="275" t="s">
        <v>9809</v>
      </c>
      <c r="C3645" s="275" t="s">
        <v>9810</v>
      </c>
      <c r="D3645" s="275" t="s">
        <v>8677</v>
      </c>
      <c r="E3645" s="269" t="s">
        <v>2206</v>
      </c>
      <c r="F3645" s="269" t="s">
        <v>1393</v>
      </c>
      <c r="G3645" s="275" t="s">
        <v>1678</v>
      </c>
      <c r="H3645" s="269" t="s">
        <v>1631</v>
      </c>
    </row>
    <row r="3646" spans="1:8" x14ac:dyDescent="0.25">
      <c r="A3646" s="275" t="s">
        <v>9811</v>
      </c>
      <c r="B3646" s="275" t="s">
        <v>9812</v>
      </c>
      <c r="C3646" s="275" t="s">
        <v>9813</v>
      </c>
      <c r="D3646" s="275" t="s">
        <v>8677</v>
      </c>
      <c r="E3646" s="269" t="s">
        <v>1771</v>
      </c>
      <c r="F3646" s="269" t="s">
        <v>1393</v>
      </c>
      <c r="G3646" s="275" t="s">
        <v>1620</v>
      </c>
      <c r="H3646" s="269" t="s">
        <v>1631</v>
      </c>
    </row>
    <row r="3647" spans="1:8" x14ac:dyDescent="0.25">
      <c r="A3647" s="275" t="s">
        <v>9814</v>
      </c>
      <c r="B3647" s="275" t="s">
        <v>9815</v>
      </c>
      <c r="C3647" s="275" t="s">
        <v>9816</v>
      </c>
      <c r="D3647" s="275" t="s">
        <v>8677</v>
      </c>
      <c r="E3647" s="269" t="s">
        <v>1767</v>
      </c>
      <c r="F3647" s="269" t="s">
        <v>1393</v>
      </c>
      <c r="G3647" s="275" t="s">
        <v>1678</v>
      </c>
      <c r="H3647" s="269" t="s">
        <v>1631</v>
      </c>
    </row>
    <row r="3648" spans="1:8" x14ac:dyDescent="0.25">
      <c r="A3648" s="275" t="s">
        <v>9817</v>
      </c>
      <c r="B3648" s="275" t="s">
        <v>9818</v>
      </c>
      <c r="C3648" s="275" t="s">
        <v>9819</v>
      </c>
      <c r="D3648" s="275" t="s">
        <v>8677</v>
      </c>
      <c r="E3648" s="269" t="s">
        <v>2222</v>
      </c>
      <c r="F3648" s="269" t="s">
        <v>1393</v>
      </c>
      <c r="G3648" s="275" t="s">
        <v>1678</v>
      </c>
      <c r="H3648" s="269" t="s">
        <v>1631</v>
      </c>
    </row>
    <row r="3649" spans="1:8" x14ac:dyDescent="0.25">
      <c r="A3649" s="275" t="s">
        <v>9820</v>
      </c>
      <c r="B3649" s="275" t="s">
        <v>9821</v>
      </c>
      <c r="C3649" s="275" t="s">
        <v>9822</v>
      </c>
      <c r="D3649" s="275" t="s">
        <v>8677</v>
      </c>
      <c r="E3649" s="269" t="s">
        <v>1801</v>
      </c>
      <c r="F3649" s="269" t="s">
        <v>1393</v>
      </c>
      <c r="G3649" s="275" t="s">
        <v>1630</v>
      </c>
      <c r="H3649" s="269" t="s">
        <v>1631</v>
      </c>
    </row>
    <row r="3650" spans="1:8" x14ac:dyDescent="0.25">
      <c r="A3650" s="275" t="s">
        <v>9823</v>
      </c>
      <c r="B3650" s="275" t="s">
        <v>9824</v>
      </c>
      <c r="C3650" s="275" t="s">
        <v>9825</v>
      </c>
      <c r="D3650" s="275" t="s">
        <v>8677</v>
      </c>
      <c r="E3650" s="269" t="s">
        <v>1767</v>
      </c>
      <c r="F3650" s="269" t="s">
        <v>1393</v>
      </c>
      <c r="G3650" s="275" t="s">
        <v>1678</v>
      </c>
      <c r="H3650" s="269" t="s">
        <v>1631</v>
      </c>
    </row>
    <row r="3651" spans="1:8" x14ac:dyDescent="0.25">
      <c r="A3651" s="275" t="s">
        <v>9826</v>
      </c>
      <c r="B3651" s="275" t="s">
        <v>9827</v>
      </c>
      <c r="C3651" s="275" t="s">
        <v>9828</v>
      </c>
      <c r="D3651" s="275" t="s">
        <v>8677</v>
      </c>
      <c r="E3651" s="269" t="s">
        <v>1677</v>
      </c>
      <c r="F3651" s="269" t="s">
        <v>1393</v>
      </c>
      <c r="G3651" s="275" t="s">
        <v>1678</v>
      </c>
      <c r="H3651" s="269" t="s">
        <v>1631</v>
      </c>
    </row>
    <row r="3652" spans="1:8" x14ac:dyDescent="0.25">
      <c r="A3652" s="275" t="s">
        <v>9829</v>
      </c>
      <c r="B3652" s="275" t="s">
        <v>9830</v>
      </c>
      <c r="C3652" s="275" t="s">
        <v>9831</v>
      </c>
      <c r="D3652" s="275" t="s">
        <v>8677</v>
      </c>
      <c r="E3652" s="269" t="s">
        <v>1801</v>
      </c>
      <c r="F3652" s="269" t="s">
        <v>1393</v>
      </c>
      <c r="G3652" s="275" t="s">
        <v>1630</v>
      </c>
      <c r="H3652" s="269" t="s">
        <v>1631</v>
      </c>
    </row>
    <row r="3653" spans="1:8" x14ac:dyDescent="0.25">
      <c r="A3653" s="275" t="s">
        <v>9832</v>
      </c>
      <c r="B3653" s="275" t="s">
        <v>9833</v>
      </c>
      <c r="C3653" s="275" t="s">
        <v>9834</v>
      </c>
      <c r="D3653" s="275" t="s">
        <v>8677</v>
      </c>
      <c r="E3653" s="269" t="s">
        <v>1689</v>
      </c>
      <c r="F3653" s="269" t="s">
        <v>1393</v>
      </c>
      <c r="G3653" s="275" t="s">
        <v>1649</v>
      </c>
      <c r="H3653" s="269" t="s">
        <v>1631</v>
      </c>
    </row>
    <row r="3654" spans="1:8" x14ac:dyDescent="0.25">
      <c r="A3654" s="275" t="s">
        <v>9835</v>
      </c>
      <c r="B3654" s="275" t="s">
        <v>9836</v>
      </c>
      <c r="C3654" s="275" t="s">
        <v>9837</v>
      </c>
      <c r="D3654" s="275" t="s">
        <v>8677</v>
      </c>
      <c r="E3654" s="269" t="s">
        <v>1767</v>
      </c>
      <c r="F3654" s="269" t="s">
        <v>1393</v>
      </c>
      <c r="G3654" s="275" t="s">
        <v>1678</v>
      </c>
      <c r="H3654" s="269" t="s">
        <v>1631</v>
      </c>
    </row>
    <row r="3655" spans="1:8" x14ac:dyDescent="0.25">
      <c r="A3655" s="275" t="s">
        <v>9838</v>
      </c>
      <c r="B3655" s="275" t="s">
        <v>9839</v>
      </c>
      <c r="C3655" s="275" t="s">
        <v>9840</v>
      </c>
      <c r="D3655" s="275" t="s">
        <v>8677</v>
      </c>
      <c r="E3655" s="269" t="s">
        <v>1767</v>
      </c>
      <c r="F3655" s="269" t="s">
        <v>1393</v>
      </c>
      <c r="G3655" s="275" t="s">
        <v>1678</v>
      </c>
      <c r="H3655" s="269" t="s">
        <v>1631</v>
      </c>
    </row>
    <row r="3656" spans="1:8" x14ac:dyDescent="0.25">
      <c r="A3656" s="275" t="s">
        <v>9841</v>
      </c>
      <c r="B3656" s="275" t="s">
        <v>9842</v>
      </c>
      <c r="C3656" s="275" t="s">
        <v>9843</v>
      </c>
      <c r="D3656" s="275" t="s">
        <v>8677</v>
      </c>
      <c r="E3656" s="269" t="s">
        <v>1815</v>
      </c>
      <c r="F3656" s="269" t="s">
        <v>1393</v>
      </c>
      <c r="G3656" s="275" t="s">
        <v>1649</v>
      </c>
      <c r="H3656" s="269" t="s">
        <v>1631</v>
      </c>
    </row>
    <row r="3657" spans="1:8" x14ac:dyDescent="0.25">
      <c r="A3657" s="275" t="s">
        <v>9844</v>
      </c>
      <c r="B3657" s="275" t="s">
        <v>9845</v>
      </c>
      <c r="C3657" s="275" t="s">
        <v>9846</v>
      </c>
      <c r="D3657" s="275" t="s">
        <v>8677</v>
      </c>
      <c r="E3657" s="269" t="s">
        <v>1724</v>
      </c>
      <c r="F3657" s="269" t="s">
        <v>1393</v>
      </c>
      <c r="G3657" s="275" t="s">
        <v>1630</v>
      </c>
      <c r="H3657" s="269" t="s">
        <v>1631</v>
      </c>
    </row>
    <row r="3658" spans="1:8" x14ac:dyDescent="0.25">
      <c r="A3658" s="275" t="s">
        <v>9847</v>
      </c>
      <c r="B3658" s="275" t="s">
        <v>9848</v>
      </c>
      <c r="C3658" s="275" t="s">
        <v>9849</v>
      </c>
      <c r="D3658" s="275" t="s">
        <v>8677</v>
      </c>
      <c r="E3658" s="269" t="s">
        <v>1619</v>
      </c>
      <c r="F3658" s="269" t="s">
        <v>1393</v>
      </c>
      <c r="G3658" s="275" t="s">
        <v>1620</v>
      </c>
      <c r="H3658" s="269" t="s">
        <v>1631</v>
      </c>
    </row>
    <row r="3659" spans="1:8" x14ac:dyDescent="0.25">
      <c r="A3659" s="275" t="s">
        <v>9850</v>
      </c>
      <c r="B3659" s="275" t="s">
        <v>9851</v>
      </c>
      <c r="C3659" s="275" t="s">
        <v>9852</v>
      </c>
      <c r="D3659" s="275" t="s">
        <v>8677</v>
      </c>
      <c r="E3659" s="269" t="s">
        <v>1815</v>
      </c>
      <c r="F3659" s="269" t="s">
        <v>1393</v>
      </c>
      <c r="G3659" s="275" t="s">
        <v>1649</v>
      </c>
      <c r="H3659" s="269" t="s">
        <v>1631</v>
      </c>
    </row>
    <row r="3660" spans="1:8" x14ac:dyDescent="0.25">
      <c r="A3660" s="275" t="s">
        <v>9853</v>
      </c>
      <c r="B3660" s="275" t="s">
        <v>9854</v>
      </c>
      <c r="C3660" s="275" t="s">
        <v>9855</v>
      </c>
      <c r="D3660" s="275" t="s">
        <v>8677</v>
      </c>
      <c r="E3660" s="269" t="s">
        <v>2129</v>
      </c>
      <c r="F3660" s="269" t="s">
        <v>1393</v>
      </c>
      <c r="G3660" s="275" t="s">
        <v>1649</v>
      </c>
      <c r="H3660" s="269" t="s">
        <v>1631</v>
      </c>
    </row>
    <row r="3661" spans="1:8" x14ac:dyDescent="0.25">
      <c r="A3661" s="275" t="s">
        <v>9856</v>
      </c>
      <c r="B3661" s="275" t="s">
        <v>9857</v>
      </c>
      <c r="C3661" s="275" t="s">
        <v>9858</v>
      </c>
      <c r="D3661" s="275" t="s">
        <v>8677</v>
      </c>
      <c r="E3661" s="269" t="s">
        <v>1767</v>
      </c>
      <c r="F3661" s="269" t="s">
        <v>1393</v>
      </c>
      <c r="G3661" s="275" t="s">
        <v>1678</v>
      </c>
      <c r="H3661" s="269" t="s">
        <v>1631</v>
      </c>
    </row>
    <row r="3662" spans="1:8" x14ac:dyDescent="0.25">
      <c r="A3662" s="275" t="s">
        <v>9859</v>
      </c>
      <c r="B3662" s="275" t="s">
        <v>9860</v>
      </c>
      <c r="C3662" s="275" t="s">
        <v>9861</v>
      </c>
      <c r="D3662" s="275" t="s">
        <v>8677</v>
      </c>
      <c r="E3662" s="269" t="s">
        <v>1685</v>
      </c>
      <c r="F3662" s="269" t="s">
        <v>1393</v>
      </c>
      <c r="G3662" s="275" t="s">
        <v>1649</v>
      </c>
      <c r="H3662" s="269" t="s">
        <v>1631</v>
      </c>
    </row>
    <row r="3663" spans="1:8" x14ac:dyDescent="0.25">
      <c r="A3663" s="275" t="s">
        <v>9862</v>
      </c>
      <c r="B3663" s="275" t="s">
        <v>9863</v>
      </c>
      <c r="C3663" s="275" t="s">
        <v>9864</v>
      </c>
      <c r="D3663" s="275" t="s">
        <v>8677</v>
      </c>
      <c r="F3663" s="269" t="s">
        <v>1786</v>
      </c>
      <c r="G3663" s="275"/>
      <c r="H3663" s="269" t="s">
        <v>1631</v>
      </c>
    </row>
    <row r="3664" spans="1:8" x14ac:dyDescent="0.25">
      <c r="A3664" s="275" t="s">
        <v>9865</v>
      </c>
      <c r="B3664" s="275" t="s">
        <v>9866</v>
      </c>
      <c r="C3664" s="275" t="s">
        <v>9867</v>
      </c>
      <c r="D3664" s="275" t="s">
        <v>8677</v>
      </c>
      <c r="F3664" s="269" t="s">
        <v>1786</v>
      </c>
      <c r="G3664" s="275"/>
      <c r="H3664" s="269" t="s">
        <v>1631</v>
      </c>
    </row>
    <row r="3665" spans="1:8" x14ac:dyDescent="0.25">
      <c r="A3665" s="275" t="s">
        <v>9868</v>
      </c>
      <c r="B3665" s="275" t="s">
        <v>9869</v>
      </c>
      <c r="C3665" s="275" t="s">
        <v>9870</v>
      </c>
      <c r="D3665" s="275" t="s">
        <v>8677</v>
      </c>
      <c r="F3665" s="269" t="s">
        <v>1786</v>
      </c>
      <c r="G3665" s="275"/>
      <c r="H3665" s="269" t="s">
        <v>1631</v>
      </c>
    </row>
    <row r="3666" spans="1:8" x14ac:dyDescent="0.25">
      <c r="A3666" s="275" t="s">
        <v>9871</v>
      </c>
      <c r="B3666" s="275" t="s">
        <v>9872</v>
      </c>
      <c r="C3666" s="275" t="s">
        <v>9873</v>
      </c>
      <c r="D3666" s="275" t="s">
        <v>8677</v>
      </c>
      <c r="F3666" s="269" t="s">
        <v>1786</v>
      </c>
      <c r="G3666" s="275"/>
      <c r="H3666" s="269" t="s">
        <v>1631</v>
      </c>
    </row>
    <row r="3667" spans="1:8" x14ac:dyDescent="0.25">
      <c r="A3667" s="275" t="s">
        <v>9874</v>
      </c>
      <c r="B3667" s="275" t="s">
        <v>9875</v>
      </c>
      <c r="C3667" s="275" t="s">
        <v>9876</v>
      </c>
      <c r="D3667" s="275" t="s">
        <v>8677</v>
      </c>
      <c r="F3667" s="269" t="s">
        <v>1786</v>
      </c>
      <c r="G3667" s="275"/>
      <c r="H3667" s="269" t="s">
        <v>1631</v>
      </c>
    </row>
    <row r="3668" spans="1:8" x14ac:dyDescent="0.25">
      <c r="A3668" s="275" t="s">
        <v>9877</v>
      </c>
      <c r="B3668" s="275" t="s">
        <v>9878</v>
      </c>
      <c r="C3668" s="275" t="s">
        <v>9879</v>
      </c>
      <c r="D3668" s="275" t="s">
        <v>8677</v>
      </c>
      <c r="F3668" s="269" t="s">
        <v>1786</v>
      </c>
      <c r="G3668" s="275"/>
      <c r="H3668" s="269" t="s">
        <v>1631</v>
      </c>
    </row>
    <row r="3669" spans="1:8" x14ac:dyDescent="0.25">
      <c r="A3669" s="275" t="s">
        <v>9880</v>
      </c>
      <c r="B3669" s="275" t="s">
        <v>9881</v>
      </c>
      <c r="C3669" s="275" t="s">
        <v>9882</v>
      </c>
      <c r="D3669" s="275" t="s">
        <v>8677</v>
      </c>
      <c r="F3669" s="269" t="s">
        <v>1786</v>
      </c>
      <c r="G3669" s="275"/>
      <c r="H3669" s="269" t="s">
        <v>1631</v>
      </c>
    </row>
    <row r="3670" spans="1:8" x14ac:dyDescent="0.25">
      <c r="A3670" s="275" t="s">
        <v>9883</v>
      </c>
      <c r="B3670" s="275" t="s">
        <v>9884</v>
      </c>
      <c r="C3670" s="275" t="s">
        <v>9885</v>
      </c>
      <c r="D3670" s="275" t="s">
        <v>8677</v>
      </c>
      <c r="F3670" s="269" t="s">
        <v>1786</v>
      </c>
      <c r="G3670" s="275"/>
      <c r="H3670" s="269" t="s">
        <v>1631</v>
      </c>
    </row>
    <row r="3671" spans="1:8" x14ac:dyDescent="0.25">
      <c r="A3671" s="275" t="s">
        <v>9886</v>
      </c>
      <c r="B3671" s="275" t="s">
        <v>9887</v>
      </c>
      <c r="C3671" s="275" t="s">
        <v>9888</v>
      </c>
      <c r="D3671" s="275" t="s">
        <v>8677</v>
      </c>
      <c r="F3671" s="269" t="s">
        <v>1786</v>
      </c>
      <c r="G3671" s="275"/>
      <c r="H3671" s="269" t="s">
        <v>1631</v>
      </c>
    </row>
    <row r="3672" spans="1:8" x14ac:dyDescent="0.25">
      <c r="A3672" s="275" t="s">
        <v>9889</v>
      </c>
      <c r="B3672" s="275" t="s">
        <v>9890</v>
      </c>
      <c r="C3672" s="275" t="s">
        <v>9891</v>
      </c>
      <c r="D3672" s="275" t="s">
        <v>8677</v>
      </c>
      <c r="F3672" s="269" t="s">
        <v>1786</v>
      </c>
      <c r="G3672" s="275"/>
      <c r="H3672" s="269" t="s">
        <v>1631</v>
      </c>
    </row>
    <row r="3673" spans="1:8" x14ac:dyDescent="0.25">
      <c r="A3673" s="275" t="s">
        <v>9892</v>
      </c>
      <c r="B3673" s="275" t="s">
        <v>9893</v>
      </c>
      <c r="C3673" s="275" t="s">
        <v>9894</v>
      </c>
      <c r="D3673" s="275" t="s">
        <v>8677</v>
      </c>
      <c r="F3673" s="269" t="s">
        <v>1786</v>
      </c>
      <c r="G3673" s="275"/>
      <c r="H3673" s="269" t="s">
        <v>1631</v>
      </c>
    </row>
    <row r="3674" spans="1:8" x14ac:dyDescent="0.25">
      <c r="A3674" s="275" t="s">
        <v>9895</v>
      </c>
      <c r="B3674" s="275" t="s">
        <v>9896</v>
      </c>
      <c r="C3674" s="275" t="s">
        <v>9897</v>
      </c>
      <c r="D3674" s="275" t="s">
        <v>8677</v>
      </c>
      <c r="F3674" s="269" t="s">
        <v>1786</v>
      </c>
      <c r="G3674" s="275"/>
      <c r="H3674" s="269" t="s">
        <v>1631</v>
      </c>
    </row>
    <row r="3675" spans="1:8" x14ac:dyDescent="0.25">
      <c r="A3675" s="275" t="s">
        <v>9898</v>
      </c>
      <c r="B3675" s="275" t="s">
        <v>9899</v>
      </c>
      <c r="C3675" s="275" t="s">
        <v>9900</v>
      </c>
      <c r="D3675" s="275" t="s">
        <v>8677</v>
      </c>
      <c r="F3675" s="269" t="s">
        <v>1786</v>
      </c>
      <c r="G3675" s="275"/>
      <c r="H3675" s="269" t="s">
        <v>1631</v>
      </c>
    </row>
    <row r="3676" spans="1:8" x14ac:dyDescent="0.25">
      <c r="A3676" s="275" t="s">
        <v>9901</v>
      </c>
      <c r="B3676" s="275" t="s">
        <v>9902</v>
      </c>
      <c r="C3676" s="275" t="s">
        <v>9903</v>
      </c>
      <c r="D3676" s="275" t="s">
        <v>8677</v>
      </c>
      <c r="F3676" s="269" t="s">
        <v>1786</v>
      </c>
      <c r="G3676" s="275"/>
      <c r="H3676" s="269" t="s">
        <v>1631</v>
      </c>
    </row>
    <row r="3677" spans="1:8" x14ac:dyDescent="0.25">
      <c r="A3677" s="47" t="s">
        <v>9904</v>
      </c>
      <c r="B3677" s="269" t="s">
        <v>9905</v>
      </c>
      <c r="C3677" s="269" t="s">
        <v>9906</v>
      </c>
      <c r="E3677" s="269" t="s">
        <v>1917</v>
      </c>
      <c r="F3677" s="269" t="s">
        <v>1698</v>
      </c>
      <c r="G3677" s="269" t="s">
        <v>1699</v>
      </c>
      <c r="H3677" s="269" t="s">
        <v>1700</v>
      </c>
    </row>
    <row r="3678" spans="1:8" x14ac:dyDescent="0.25">
      <c r="A3678" s="47" t="s">
        <v>9907</v>
      </c>
      <c r="B3678" s="269" t="s">
        <v>9908</v>
      </c>
      <c r="C3678" s="269" t="s">
        <v>9909</v>
      </c>
      <c r="E3678" s="269" t="s">
        <v>1853</v>
      </c>
      <c r="F3678" s="269" t="s">
        <v>1698</v>
      </c>
      <c r="G3678" s="269" t="s">
        <v>1699</v>
      </c>
      <c r="H3678" s="269" t="s">
        <v>1700</v>
      </c>
    </row>
    <row r="3679" spans="1:8" x14ac:dyDescent="0.25">
      <c r="A3679" s="47" t="s">
        <v>9910</v>
      </c>
      <c r="B3679" s="269" t="s">
        <v>9911</v>
      </c>
      <c r="C3679" s="269" t="s">
        <v>9912</v>
      </c>
      <c r="E3679" s="269" t="s">
        <v>1917</v>
      </c>
      <c r="F3679" s="269" t="s">
        <v>1698</v>
      </c>
      <c r="G3679" s="269" t="s">
        <v>1699</v>
      </c>
      <c r="H3679" s="269" t="s">
        <v>1700</v>
      </c>
    </row>
    <row r="3680" spans="1:8" x14ac:dyDescent="0.25">
      <c r="A3680" s="47" t="s">
        <v>9913</v>
      </c>
      <c r="B3680" s="269" t="s">
        <v>9914</v>
      </c>
      <c r="C3680" s="269" t="s">
        <v>9915</v>
      </c>
      <c r="E3680" s="269" t="s">
        <v>1917</v>
      </c>
      <c r="F3680" s="269" t="s">
        <v>1698</v>
      </c>
      <c r="G3680" s="269" t="s">
        <v>1699</v>
      </c>
      <c r="H3680" s="269" t="s">
        <v>1700</v>
      </c>
    </row>
    <row r="3681" spans="1:9" x14ac:dyDescent="0.25">
      <c r="A3681" s="47" t="s">
        <v>9916</v>
      </c>
      <c r="B3681" s="269" t="s">
        <v>1332</v>
      </c>
      <c r="C3681" s="269" t="s">
        <v>9917</v>
      </c>
      <c r="E3681" s="269" t="s">
        <v>1619</v>
      </c>
      <c r="F3681" s="269" t="s">
        <v>1393</v>
      </c>
    </row>
    <row r="3682" spans="1:9" x14ac:dyDescent="0.25">
      <c r="A3682" s="47" t="s">
        <v>9918</v>
      </c>
      <c r="B3682" s="269" t="s">
        <v>9919</v>
      </c>
      <c r="C3682" s="269" t="s">
        <v>9920</v>
      </c>
      <c r="E3682" s="269" t="s">
        <v>1853</v>
      </c>
      <c r="F3682" s="269" t="s">
        <v>1698</v>
      </c>
      <c r="G3682" s="269" t="s">
        <v>1699</v>
      </c>
      <c r="H3682" s="269" t="s">
        <v>1700</v>
      </c>
    </row>
    <row r="3683" spans="1:9" x14ac:dyDescent="0.25">
      <c r="A3683" s="47" t="s">
        <v>9921</v>
      </c>
      <c r="B3683" s="269" t="s">
        <v>1332</v>
      </c>
      <c r="C3683" s="269" t="s">
        <v>8632</v>
      </c>
      <c r="E3683" s="269" t="s">
        <v>1685</v>
      </c>
      <c r="F3683" s="269" t="s">
        <v>1393</v>
      </c>
      <c r="G3683" s="269" t="s">
        <v>1649</v>
      </c>
    </row>
    <row r="3684" spans="1:9" x14ac:dyDescent="0.25">
      <c r="A3684" s="47" t="s">
        <v>9922</v>
      </c>
      <c r="B3684" s="269" t="s">
        <v>9923</v>
      </c>
      <c r="C3684" s="269" t="s">
        <v>9924</v>
      </c>
      <c r="E3684" s="269" t="s">
        <v>1917</v>
      </c>
      <c r="F3684" s="269" t="s">
        <v>1698</v>
      </c>
      <c r="G3684" s="269" t="s">
        <v>1699</v>
      </c>
      <c r="H3684" s="269" t="s">
        <v>1700</v>
      </c>
    </row>
    <row r="3685" spans="1:9" x14ac:dyDescent="0.25">
      <c r="A3685" s="47" t="s">
        <v>9925</v>
      </c>
      <c r="B3685" s="269" t="s">
        <v>5361</v>
      </c>
      <c r="C3685" s="269" t="s">
        <v>5366</v>
      </c>
      <c r="E3685" s="269" t="s">
        <v>1708</v>
      </c>
      <c r="F3685" s="269" t="s">
        <v>1698</v>
      </c>
      <c r="G3685" s="269" t="s">
        <v>1709</v>
      </c>
      <c r="H3685" s="269" t="s">
        <v>1700</v>
      </c>
    </row>
    <row r="3686" spans="1:9" x14ac:dyDescent="0.25">
      <c r="A3686" s="47" t="s">
        <v>9926</v>
      </c>
      <c r="B3686" s="269" t="s">
        <v>5361</v>
      </c>
      <c r="C3686" s="269" t="s">
        <v>9927</v>
      </c>
      <c r="E3686" s="269" t="s">
        <v>5066</v>
      </c>
      <c r="F3686" s="269" t="s">
        <v>1698</v>
      </c>
      <c r="G3686" s="269" t="s">
        <v>1709</v>
      </c>
      <c r="H3686" s="269" t="s">
        <v>1700</v>
      </c>
    </row>
    <row r="3687" spans="1:9" x14ac:dyDescent="0.25">
      <c r="A3687" s="47" t="s">
        <v>9928</v>
      </c>
      <c r="B3687" s="269" t="s">
        <v>5358</v>
      </c>
      <c r="C3687" s="269" t="s">
        <v>9929</v>
      </c>
      <c r="E3687" s="269" t="s">
        <v>5066</v>
      </c>
      <c r="F3687" s="269" t="s">
        <v>1698</v>
      </c>
      <c r="G3687" s="269" t="s">
        <v>1699</v>
      </c>
      <c r="H3687" s="269" t="s">
        <v>1700</v>
      </c>
    </row>
    <row r="3688" spans="1:9" x14ac:dyDescent="0.25">
      <c r="A3688" s="47" t="s">
        <v>9930</v>
      </c>
      <c r="B3688" s="269" t="s">
        <v>3858</v>
      </c>
      <c r="C3688" s="269" t="s">
        <v>9931</v>
      </c>
      <c r="F3688" s="269" t="s">
        <v>3048</v>
      </c>
    </row>
    <row r="3689" spans="1:9" x14ac:dyDescent="0.25">
      <c r="A3689" s="47" t="s">
        <v>9932</v>
      </c>
      <c r="B3689" s="269" t="s">
        <v>9933</v>
      </c>
      <c r="C3689" s="269" t="s">
        <v>9934</v>
      </c>
      <c r="F3689" s="269" t="s">
        <v>1663</v>
      </c>
    </row>
    <row r="3690" spans="1:9" x14ac:dyDescent="0.25">
      <c r="A3690" s="47" t="s">
        <v>9935</v>
      </c>
      <c r="B3690" s="269" t="s">
        <v>5470</v>
      </c>
      <c r="C3690" s="269" t="s">
        <v>8630</v>
      </c>
      <c r="E3690" s="269" t="s">
        <v>3020</v>
      </c>
      <c r="F3690" s="269" t="s">
        <v>1698</v>
      </c>
      <c r="G3690" s="269" t="s">
        <v>1699</v>
      </c>
      <c r="H3690" s="269" t="s">
        <v>1700</v>
      </c>
    </row>
    <row r="3691" spans="1:9" x14ac:dyDescent="0.25">
      <c r="A3691" s="47" t="s">
        <v>9936</v>
      </c>
      <c r="B3691" s="269" t="s">
        <v>5358</v>
      </c>
      <c r="C3691" s="269" t="s">
        <v>9937</v>
      </c>
      <c r="E3691" s="269" t="s">
        <v>3020</v>
      </c>
      <c r="F3691" s="269" t="s">
        <v>1698</v>
      </c>
      <c r="G3691" s="269" t="s">
        <v>1699</v>
      </c>
      <c r="H3691" s="269" t="s">
        <v>1700</v>
      </c>
    </row>
    <row r="3692" spans="1:9" x14ac:dyDescent="0.25">
      <c r="A3692" s="47" t="s">
        <v>9938</v>
      </c>
      <c r="B3692" s="269" t="s">
        <v>5356</v>
      </c>
      <c r="C3692" s="269" t="s">
        <v>9939</v>
      </c>
      <c r="E3692" s="269" t="s">
        <v>1767</v>
      </c>
      <c r="F3692" s="269" t="s">
        <v>1393</v>
      </c>
      <c r="G3692" s="269" t="s">
        <v>1678</v>
      </c>
    </row>
    <row r="3693" spans="1:9" x14ac:dyDescent="0.25">
      <c r="A3693" s="47" t="s">
        <v>9940</v>
      </c>
      <c r="B3693" s="269" t="s">
        <v>5356</v>
      </c>
      <c r="C3693" s="269" t="s">
        <v>9941</v>
      </c>
      <c r="E3693" s="269" t="s">
        <v>1681</v>
      </c>
      <c r="F3693" s="269" t="s">
        <v>1393</v>
      </c>
      <c r="G3693" s="269" t="s">
        <v>1620</v>
      </c>
    </row>
    <row r="3694" spans="1:9" x14ac:dyDescent="0.25">
      <c r="A3694" s="47" t="s">
        <v>9942</v>
      </c>
      <c r="B3694" s="269" t="s">
        <v>9943</v>
      </c>
      <c r="C3694" s="269" t="s">
        <v>9944</v>
      </c>
      <c r="E3694" s="269" t="s">
        <v>1877</v>
      </c>
      <c r="F3694" s="269" t="s">
        <v>1698</v>
      </c>
      <c r="G3694" s="269" t="s">
        <v>3576</v>
      </c>
      <c r="I3694" s="269" t="s">
        <v>9945</v>
      </c>
    </row>
    <row r="3695" spans="1:9" x14ac:dyDescent="0.25">
      <c r="A3695" s="47"/>
    </row>
    <row r="3696" spans="1:9" x14ac:dyDescent="0.25">
      <c r="A3696" s="47"/>
    </row>
    <row r="3697" spans="1:1" x14ac:dyDescent="0.25">
      <c r="A3697" s="47"/>
    </row>
    <row r="3698" spans="1:1" x14ac:dyDescent="0.25">
      <c r="A3698" s="47"/>
    </row>
    <row r="3699" spans="1:1" x14ac:dyDescent="0.25">
      <c r="A3699" s="47"/>
    </row>
    <row r="3700" spans="1:1" x14ac:dyDescent="0.25">
      <c r="A3700" s="47"/>
    </row>
    <row r="3701" spans="1:1" x14ac:dyDescent="0.25">
      <c r="A3701" s="47"/>
    </row>
    <row r="3702" spans="1:1" x14ac:dyDescent="0.25">
      <c r="A3702" s="47"/>
    </row>
    <row r="3703" spans="1:1" x14ac:dyDescent="0.25">
      <c r="A3703" s="47"/>
    </row>
    <row r="3704" spans="1:1" x14ac:dyDescent="0.25">
      <c r="A3704" s="47"/>
    </row>
    <row r="3705" spans="1:1" x14ac:dyDescent="0.25">
      <c r="A3705" s="47"/>
    </row>
    <row r="3706" spans="1:1" x14ac:dyDescent="0.25">
      <c r="A3706" s="47"/>
    </row>
    <row r="3707" spans="1:1" x14ac:dyDescent="0.25">
      <c r="A3707" s="47"/>
    </row>
    <row r="3708" spans="1:1" x14ac:dyDescent="0.25">
      <c r="A3708" s="47"/>
    </row>
    <row r="3709" spans="1:1" x14ac:dyDescent="0.25">
      <c r="A3709" s="47"/>
    </row>
    <row r="3710" spans="1:1" x14ac:dyDescent="0.25">
      <c r="A3710" s="47"/>
    </row>
    <row r="3711" spans="1:1" x14ac:dyDescent="0.25">
      <c r="A3711" s="47"/>
    </row>
    <row r="3712" spans="1:1" x14ac:dyDescent="0.25">
      <c r="A3712" s="47"/>
    </row>
    <row r="3713" spans="1:1" x14ac:dyDescent="0.25">
      <c r="A3713" s="47"/>
    </row>
    <row r="3714" spans="1:1" x14ac:dyDescent="0.25">
      <c r="A3714" s="47"/>
    </row>
    <row r="3715" spans="1:1" x14ac:dyDescent="0.25">
      <c r="A3715" s="47"/>
    </row>
    <row r="3716" spans="1:1" x14ac:dyDescent="0.25">
      <c r="A3716" s="47"/>
    </row>
    <row r="3717" spans="1:1" x14ac:dyDescent="0.25">
      <c r="A3717" s="47"/>
    </row>
    <row r="3718" spans="1:1" x14ac:dyDescent="0.25">
      <c r="A3718" s="47"/>
    </row>
    <row r="3719" spans="1:1" x14ac:dyDescent="0.25">
      <c r="A3719" s="47"/>
    </row>
    <row r="3720" spans="1:1" x14ac:dyDescent="0.25">
      <c r="A3720" s="47"/>
    </row>
    <row r="3721" spans="1:1" x14ac:dyDescent="0.25">
      <c r="A3721" s="47"/>
    </row>
    <row r="3722" spans="1:1" x14ac:dyDescent="0.25">
      <c r="A3722" s="47"/>
    </row>
    <row r="3723" spans="1:1" x14ac:dyDescent="0.25">
      <c r="A3723" s="47"/>
    </row>
    <row r="3724" spans="1:1" x14ac:dyDescent="0.25">
      <c r="A3724" s="47"/>
    </row>
    <row r="3725" spans="1:1" x14ac:dyDescent="0.25">
      <c r="A3725" s="47"/>
    </row>
    <row r="3726" spans="1:1" x14ac:dyDescent="0.25">
      <c r="A3726" s="47"/>
    </row>
    <row r="3727" spans="1:1" x14ac:dyDescent="0.25">
      <c r="A3727" s="47"/>
    </row>
    <row r="3728" spans="1:1" x14ac:dyDescent="0.25">
      <c r="A3728" s="47"/>
    </row>
    <row r="3729" spans="1:1" x14ac:dyDescent="0.25">
      <c r="A3729" s="47"/>
    </row>
    <row r="3730" spans="1:1" x14ac:dyDescent="0.25">
      <c r="A3730" s="47"/>
    </row>
    <row r="3731" spans="1:1" x14ac:dyDescent="0.25">
      <c r="A3731" s="47"/>
    </row>
    <row r="3732" spans="1:1" x14ac:dyDescent="0.25">
      <c r="A3732" s="47"/>
    </row>
    <row r="3733" spans="1:1" x14ac:dyDescent="0.25">
      <c r="A3733" s="47"/>
    </row>
    <row r="3734" spans="1:1" x14ac:dyDescent="0.25">
      <c r="A3734" s="47"/>
    </row>
    <row r="3735" spans="1:1" x14ac:dyDescent="0.25">
      <c r="A3735" s="47"/>
    </row>
    <row r="3736" spans="1:1" x14ac:dyDescent="0.25">
      <c r="A3736" s="47"/>
    </row>
    <row r="3737" spans="1:1" x14ac:dyDescent="0.25">
      <c r="A3737" s="47"/>
    </row>
    <row r="3738" spans="1:1" x14ac:dyDescent="0.25">
      <c r="A3738" s="47"/>
    </row>
    <row r="3739" spans="1:1" x14ac:dyDescent="0.25">
      <c r="A3739" s="47"/>
    </row>
    <row r="3740" spans="1:1" x14ac:dyDescent="0.25">
      <c r="A3740" s="47"/>
    </row>
    <row r="3741" spans="1:1" x14ac:dyDescent="0.25">
      <c r="A3741" s="47"/>
    </row>
    <row r="3742" spans="1:1" x14ac:dyDescent="0.25">
      <c r="A3742" s="47"/>
    </row>
    <row r="3743" spans="1:1" x14ac:dyDescent="0.25">
      <c r="A3743" s="47"/>
    </row>
    <row r="3744" spans="1:1" x14ac:dyDescent="0.25">
      <c r="A3744" s="47"/>
    </row>
    <row r="3745" spans="1:1" x14ac:dyDescent="0.25">
      <c r="A3745" s="47"/>
    </row>
    <row r="3746" spans="1:1" x14ac:dyDescent="0.25">
      <c r="A3746" s="47"/>
    </row>
    <row r="3747" spans="1:1" x14ac:dyDescent="0.25">
      <c r="A3747" s="47"/>
    </row>
    <row r="3748" spans="1:1" x14ac:dyDescent="0.25">
      <c r="A3748" s="47"/>
    </row>
    <row r="3749" spans="1:1" x14ac:dyDescent="0.25">
      <c r="A3749" s="47"/>
    </row>
    <row r="3750" spans="1:1" x14ac:dyDescent="0.25">
      <c r="A3750" s="47"/>
    </row>
    <row r="3751" spans="1:1" x14ac:dyDescent="0.25">
      <c r="A3751" s="47"/>
    </row>
    <row r="3752" spans="1:1" x14ac:dyDescent="0.25">
      <c r="A3752" s="47"/>
    </row>
    <row r="3753" spans="1:1" x14ac:dyDescent="0.25">
      <c r="A3753" s="47"/>
    </row>
    <row r="3754" spans="1:1" x14ac:dyDescent="0.25">
      <c r="A3754" s="47"/>
    </row>
    <row r="3755" spans="1:1" x14ac:dyDescent="0.25">
      <c r="A3755" s="47"/>
    </row>
    <row r="3756" spans="1:1" x14ac:dyDescent="0.25">
      <c r="A3756" s="47"/>
    </row>
    <row r="3757" spans="1:1" x14ac:dyDescent="0.25">
      <c r="A3757" s="47"/>
    </row>
    <row r="3758" spans="1:1" x14ac:dyDescent="0.25">
      <c r="A3758" s="47"/>
    </row>
    <row r="3759" spans="1:1" x14ac:dyDescent="0.25">
      <c r="A3759" s="47"/>
    </row>
    <row r="3760" spans="1:1" x14ac:dyDescent="0.25">
      <c r="A3760" s="47"/>
    </row>
    <row r="3761" spans="1:1" x14ac:dyDescent="0.25">
      <c r="A3761" s="47"/>
    </row>
    <row r="3762" spans="1:1" x14ac:dyDescent="0.25">
      <c r="A3762" s="47"/>
    </row>
    <row r="3763" spans="1:1" x14ac:dyDescent="0.25">
      <c r="A3763" s="47"/>
    </row>
    <row r="3764" spans="1:1" x14ac:dyDescent="0.25">
      <c r="A3764" s="47"/>
    </row>
    <row r="3765" spans="1:1" x14ac:dyDescent="0.25">
      <c r="A3765" s="47"/>
    </row>
    <row r="3766" spans="1:1" x14ac:dyDescent="0.25">
      <c r="A3766" s="47"/>
    </row>
    <row r="3767" spans="1:1" x14ac:dyDescent="0.25">
      <c r="A3767" s="47"/>
    </row>
    <row r="3768" spans="1:1" x14ac:dyDescent="0.25">
      <c r="A3768" s="47"/>
    </row>
    <row r="3769" spans="1:1" x14ac:dyDescent="0.25">
      <c r="A3769" s="47"/>
    </row>
    <row r="3770" spans="1:1" x14ac:dyDescent="0.25">
      <c r="A3770" s="47"/>
    </row>
    <row r="3771" spans="1:1" x14ac:dyDescent="0.25">
      <c r="A3771" s="47"/>
    </row>
    <row r="3772" spans="1:1" x14ac:dyDescent="0.25">
      <c r="A3772" s="47"/>
    </row>
    <row r="3773" spans="1:1" x14ac:dyDescent="0.25">
      <c r="A3773" s="47"/>
    </row>
    <row r="3774" spans="1:1" x14ac:dyDescent="0.25">
      <c r="A3774" s="47"/>
    </row>
    <row r="3775" spans="1:1" x14ac:dyDescent="0.25">
      <c r="A3775" s="47"/>
    </row>
    <row r="3776" spans="1:1" x14ac:dyDescent="0.25">
      <c r="A3776" s="47"/>
    </row>
    <row r="3777" spans="1:1" x14ac:dyDescent="0.25">
      <c r="A3777" s="47"/>
    </row>
    <row r="3778" spans="1:1" x14ac:dyDescent="0.25">
      <c r="A3778" s="47"/>
    </row>
    <row r="3779" spans="1:1" x14ac:dyDescent="0.25">
      <c r="A3779" s="47"/>
    </row>
    <row r="3780" spans="1:1" x14ac:dyDescent="0.25">
      <c r="A3780" s="47"/>
    </row>
    <row r="3781" spans="1:1" x14ac:dyDescent="0.25">
      <c r="A3781" s="47"/>
    </row>
    <row r="3782" spans="1:1" x14ac:dyDescent="0.25">
      <c r="A3782" s="47"/>
    </row>
    <row r="3783" spans="1:1" x14ac:dyDescent="0.25">
      <c r="A3783" s="47"/>
    </row>
    <row r="3784" spans="1:1" x14ac:dyDescent="0.25">
      <c r="A3784" s="47"/>
    </row>
    <row r="3785" spans="1:1" x14ac:dyDescent="0.25">
      <c r="A3785" s="47"/>
    </row>
  </sheetData>
  <autoFilter ref="A1:L1"/>
  <customSheetViews>
    <customSheetView guid="{220CBAF2-A142-4834-8AEB-BDD7FBC2A806}" filter="1" showAutoFilter="1" hiddenColumns="1" topLeftCell="A63">
      <selection activeCell="D73" sqref="D73"/>
      <pageMargins left="0.7" right="0.7" top="0.75" bottom="0.75" header="0.3" footer="0.3"/>
      <pageSetup paperSize="9" orientation="portrait" verticalDpi="0" r:id="rId1"/>
      <autoFilter ref="A3:J2002">
        <filterColumn colId="2">
          <filters>
            <filter val="CF  CC LACASA"/>
            <filter val="CF 148B GÒ XOÀI"/>
            <filter val="CF 235 NƠ TRANG LONG"/>
            <filter val="CF 53 PHẠM VĂN CHIÊU"/>
            <filter val="CF AN KHANG"/>
            <filter val="CF AN KHANG (HD 49756)"/>
            <filter val="CF BẠCH ĐẰNG"/>
            <filter val="CF BẠCH MÃ"/>
            <filter val="CF BÌNH AN (HD 49757)"/>
            <filter val="CF BÌNH DƯƠNG"/>
            <filter val="CF BÌNH KHÁNH"/>
            <filter val="CF BÌNH TÂN"/>
            <filter val="CF BÌNH TRƯNG"/>
            <filter val="CF BÙI ĐÌNH TÚY"/>
            <filter val="CF BÙI THẾ MỸ 31"/>
            <filter val="CF CÁT LÁI"/>
            <filter val="CF CC BELLEZA"/>
            <filter val="CF CC CALLA GARDEN"/>
            <filter val="CF CC ĐẠT GIA"/>
            <filter val="CF CC DIAMOND RIVERSIDE"/>
            <filter val="CF CC EARSTERN"/>
            <filter val="CF CC EHOMES S"/>
            <filter val="CF CC GARDEN"/>
            <filter val="CF CC HOÀNG QUÂN 2"/>
            <filter val="CF CC LINH TÂY TOWER"/>
            <filter val="CF CC LOVERA KHANG ĐIỀN"/>
            <filter val="CF CC PHÚ GIA"/>
            <filter val="CF CC SAFIRA KHANG ĐIỀN"/>
            <filter val="CF CC SÀI GÒN CO.OP"/>
            <filter val="CF CHU VĂN AN"/>
            <filter val="CF CONIC SKY"/>
            <filter val="CF ĐẶNG THÙY TRÂM"/>
            <filter val="CF ĐẤT MỚI 247"/>
            <filter val="CF ĐẮT MỚI 272"/>
            <filter val="CF ĐỖ XUÂN HỢP"/>
            <filter val="CF ĐÔNG BẮC"/>
            <filter val="CF ĐÔNG TĂNG LONG"/>
            <filter val="CF ĐÔNG THẠNH"/>
            <filter val="CF DS12 TRƯỜNG THỌ"/>
            <filter val="CF ĐƯỜNG SỐ 1 TÊN LỬA"/>
            <filter val="CF ĐƯỜNG SỐ 8 LINH TRUNG"/>
            <filter val="CF EHOME S (HD 49759)"/>
            <filter val="CF GIA PHÚ"/>
            <filter val="CF HÀ HUY GIÁP 302"/>
            <filter val="CF HIM LAM CHỢ LỚN"/>
            <filter val="CF HỒ VĂN LONG"/>
            <filter val="CF HỒ VĂN TƯ"/>
            <filter val="CF HOÀNG DIỆU 2"/>
            <filter val="CF HOÀNG HỮU NAM"/>
            <filter val="CF KARISTA"/>
            <filter val="CF KCN TÂY BẮC"/>
            <filter val="CF KDC HIỆP THÀNH III"/>
            <filter val="CF KRISTA (HD 49730)"/>
            <filter val="CF LÃ XUÂN OAI 138"/>
            <filter val="CF LÂM VĂN BỀN 22"/>
            <filter val="CF LÊ QUANG ĐỊNH"/>
            <filter val="CF LÊ THỊ HỒNG 2"/>
            <filter val="CF LÊ VĂN LƯƠNG 1187"/>
            <filter val="CF LÊ VĂN LƯƠNG 302"/>
            <filter val="CF LÊ VĂN THỌ"/>
            <filter val="CF LÊ VĂN VIỆT"/>
            <filter val="CF LINH ĐÔNG"/>
            <filter val="CF LINH TRUNG"/>
            <filter val="CF LONG TRƯỜNG"/>
            <filter val="CF MAN THIỆN 126A"/>
            <filter val="CF MAN THIỆN 280"/>
            <filter val="CF MOSCOW TOWER"/>
            <filter val="CF NGÔ THÌ NHẬM 82"/>
            <filter val="CF NGUYỄN BÁ TÒNG"/>
            <filter val="CF NGUYỄN DUY TRINH"/>
            <filter val="CF NGUYỄN OANH"/>
            <filter val="CF NGUYỄN THÁI BÌNH 349"/>
            <filter val="CF NGUYỄN THỊ SÓC 153"/>
            <filter val="CF NGUYỄN THÔNG"/>
            <filter val="CF NGUYỄN VĂN TẠO"/>
            <filter val="CF NGUYỄN XÍ"/>
            <filter val="CF NQ PHỔ QUANG"/>
            <filter val="CF PHẠM THẾ HIỂN 2649"/>
            <filter val="CF PHẠM VĂN BẠCH"/>
            <filter val="CF PHAN XÍCH LONG 37"/>
            <filter val="CF PHÚ HỮU"/>
            <filter val="CF PHÚ LÂM"/>
            <filter val="CF PHÚ NHUẬN"/>
            <filter val="CF QUANG TRUNG"/>
            <filter val="CF QUỐC LỘ 22-276"/>
            <filter val="CF QUỐC LỘ 50"/>
            <filter val="CF TAM PHÚ"/>
            <filter val="CF TÂN CHÁNH HIỆP 10"/>
            <filter val="CF TÂN SƠN NHÌ 387"/>
            <filter val="CF TÂN THẠNH ĐÔNG"/>
            <filter val="CF TÂN XUÂN"/>
            <filter val="CF TĂNG NHƠN PHÚ"/>
            <filter val="CF TÂY THẠNH"/>
            <filter val="CF THANH ĐA"/>
            <filter val="CF TỈNH LỘ 15-1031"/>
            <filter val="CF TÔ NGỌC VÂN"/>
            <filter val="CF TRẦN TRỌNG CUNG 65"/>
            <filter val="CF TRẦN VĂN DANH 12"/>
            <filter val="CF TRẦN VĂN MƯỜI 12"/>
            <filter val="CF TRẦN VĂN QUANG 86"/>
            <filter val="CF TRẦN XUÂN SOẠN"/>
            <filter val="CF TRUNG MỸ TÂY"/>
            <filter val="CF TRƯƠNG QUỐC DUNG"/>
            <filter val="CF TRƯỜNG THỌ"/>
            <filter val="CF VẠN KIẾP 31"/>
            <filter val="CF XTRA LINH TRUNG"/>
            <filter val="CF XTRA TÂN PHONG"/>
            <filter val="CF XUÂN HIỆP"/>
          </filters>
        </filterColumn>
        <sortState ref="A4:J2006">
          <sortCondition ref="C3:C1870"/>
        </sortState>
      </autoFilter>
    </customSheetView>
    <customSheetView guid="{1F9A873A-DE10-465E-A024-482F6F64D911}" filter="1" showAutoFilter="1" hiddenColumns="1" topLeftCell="A63">
      <selection activeCell="D73" sqref="D73"/>
      <pageMargins left="0.7" right="0.7" top="0.75" bottom="0.75" header="0.3" footer="0.3"/>
      <pageSetup paperSize="9" orientation="portrait" verticalDpi="0" r:id="rId2"/>
      <autoFilter ref="A3:J2002">
        <filterColumn colId="2">
          <filters>
            <filter val="CF  CC LACASA"/>
            <filter val="CF 148B GÒ XOÀI"/>
            <filter val="CF 235 NƠ TRANG LONG"/>
            <filter val="CF 53 PHẠM VĂN CHIÊU"/>
            <filter val="CF AN KHANG"/>
            <filter val="CF AN KHANG (HD 49756)"/>
            <filter val="CF BẠCH ĐẰNG"/>
            <filter val="CF BẠCH MÃ"/>
            <filter val="CF BÌNH AN (HD 49757)"/>
            <filter val="CF BÌNH DƯƠNG"/>
            <filter val="CF BÌNH KHÁNH"/>
            <filter val="CF BÌNH TÂN"/>
            <filter val="CF BÌNH TRƯNG"/>
            <filter val="CF BÙI ĐÌNH TÚY"/>
            <filter val="CF BÙI THẾ MỸ 31"/>
            <filter val="CF CÁT LÁI"/>
            <filter val="CF CC BELLEZA"/>
            <filter val="CF CC CALLA GARDEN"/>
            <filter val="CF CC ĐẠT GIA"/>
            <filter val="CF CC DIAMOND RIVERSIDE"/>
            <filter val="CF CC EARSTERN"/>
            <filter val="CF CC EHOMES S"/>
            <filter val="CF CC GARDEN"/>
            <filter val="CF CC HOÀNG QUÂN 2"/>
            <filter val="CF CC LINH TÂY TOWER"/>
            <filter val="CF CC LOVERA KHANG ĐIỀN"/>
            <filter val="CF CC PHÚ GIA"/>
            <filter val="CF CC SAFIRA KHANG ĐIỀN"/>
            <filter val="CF CC SÀI GÒN CO.OP"/>
            <filter val="CF CHU VĂN AN"/>
            <filter val="CF CONIC SKY"/>
            <filter val="CF ĐẶNG THÙY TRÂM"/>
            <filter val="CF ĐẤT MỚI 247"/>
            <filter val="CF ĐẮT MỚI 272"/>
            <filter val="CF ĐỖ XUÂN HỢP"/>
            <filter val="CF ĐÔNG BẮC"/>
            <filter val="CF ĐÔNG TĂNG LONG"/>
            <filter val="CF ĐÔNG THẠNH"/>
            <filter val="CF DS12 TRƯỜNG THỌ"/>
            <filter val="CF ĐƯỜNG SỐ 1 TÊN LỬA"/>
            <filter val="CF ĐƯỜNG SỐ 8 LINH TRUNG"/>
            <filter val="CF EHOME S (HD 49759)"/>
            <filter val="CF GIA PHÚ"/>
            <filter val="CF HÀ HUY GIÁP 302"/>
            <filter val="CF HIM LAM CHỢ LỚN"/>
            <filter val="CF HỒ VĂN LONG"/>
            <filter val="CF HỒ VĂN TƯ"/>
            <filter val="CF HOÀNG DIỆU 2"/>
            <filter val="CF HOÀNG HỮU NAM"/>
            <filter val="CF KARISTA"/>
            <filter val="CF KCN TÂY BẮC"/>
            <filter val="CF KDC HIỆP THÀNH III"/>
            <filter val="CF KRISTA (HD 49730)"/>
            <filter val="CF LÃ XUÂN OAI 138"/>
            <filter val="CF LÂM VĂN BỀN 22"/>
            <filter val="CF LÊ QUANG ĐỊNH"/>
            <filter val="CF LÊ THỊ HỒNG 2"/>
            <filter val="CF LÊ VĂN LƯƠNG 1187"/>
            <filter val="CF LÊ VĂN LƯƠNG 302"/>
            <filter val="CF LÊ VĂN THỌ"/>
            <filter val="CF LÊ VĂN VIỆT"/>
            <filter val="CF LINH ĐÔNG"/>
            <filter val="CF LINH TRUNG"/>
            <filter val="CF LONG TRƯỜNG"/>
            <filter val="CF MAN THIỆN 126A"/>
            <filter val="CF MAN THIỆN 280"/>
            <filter val="CF MOSCOW TOWER"/>
            <filter val="CF NGÔ THÌ NHẬM 82"/>
            <filter val="CF NGUYỄN BÁ TÒNG"/>
            <filter val="CF NGUYỄN DUY TRINH"/>
            <filter val="CF NGUYỄN OANH"/>
            <filter val="CF NGUYỄN THÁI BÌNH 349"/>
            <filter val="CF NGUYỄN THỊ SÓC 153"/>
            <filter val="CF NGUYỄN THÔNG"/>
            <filter val="CF NGUYỄN VĂN TẠO"/>
            <filter val="CF NGUYỄN XÍ"/>
            <filter val="CF NQ PHỔ QUANG"/>
            <filter val="CF PHẠM THẾ HIỂN 2649"/>
            <filter val="CF PHẠM VĂN BẠCH"/>
            <filter val="CF PHAN XÍCH LONG 37"/>
            <filter val="CF PHÚ HỮU"/>
            <filter val="CF PHÚ LÂM"/>
            <filter val="CF PHÚ NHUẬN"/>
            <filter val="CF QUANG TRUNG"/>
            <filter val="CF QUỐC LỘ 22-276"/>
            <filter val="CF QUỐC LỘ 50"/>
            <filter val="CF TAM PHÚ"/>
            <filter val="CF TÂN CHÁNH HIỆP 10"/>
            <filter val="CF TÂN SƠN NHÌ 387"/>
            <filter val="CF TÂN THẠNH ĐÔNG"/>
            <filter val="CF TÂN XUÂN"/>
            <filter val="CF TĂNG NHƠN PHÚ"/>
            <filter val="CF TÂY THẠNH"/>
            <filter val="CF THANH ĐA"/>
            <filter val="CF TỈNH LỘ 15-1031"/>
            <filter val="CF TÔ NGỌC VÂN"/>
            <filter val="CF TRẦN TRỌNG CUNG 65"/>
            <filter val="CF TRẦN VĂN DANH 12"/>
            <filter val="CF TRẦN VĂN MƯỜI 12"/>
            <filter val="CF TRẦN VĂN QUANG 86"/>
            <filter val="CF TRẦN XUÂN SOẠN"/>
            <filter val="CF TRUNG MỸ TÂY"/>
            <filter val="CF TRƯƠNG QUỐC DUNG"/>
            <filter val="CF TRƯỜNG THỌ"/>
            <filter val="CF VẠN KIẾP 31"/>
            <filter val="CF XTRA LINH TRUNG"/>
            <filter val="CF XTRA TÂN PHONG"/>
            <filter val="CF XUÂN HIỆP"/>
          </filters>
        </filterColumn>
        <sortState ref="A4:J2006">
          <sortCondition ref="C3:C1870"/>
        </sortState>
      </autoFilter>
    </customSheetView>
  </customSheetViews>
  <conditionalFormatting sqref="B2652:B1048576 B1:B2 B1735:B1753 B1758 B1760:B1810">
    <cfRule type="duplicateValues" dxfId="48" priority="87"/>
  </conditionalFormatting>
  <conditionalFormatting sqref="B2652:B1048576 B1:B2 B1735:B1753 B1758 B1760:B1810">
    <cfRule type="duplicateValues" dxfId="47" priority="85"/>
    <cfRule type="duplicateValues" dxfId="46" priority="86"/>
  </conditionalFormatting>
  <conditionalFormatting sqref="B2652:B1048576">
    <cfRule type="duplicateValues" dxfId="45" priority="41"/>
  </conditionalFormatting>
  <conditionalFormatting sqref="C2652:C1048576 C1:C2 C1735:C1748">
    <cfRule type="duplicateValues" dxfId="44" priority="40"/>
  </conditionalFormatting>
  <conditionalFormatting sqref="B1857:B1964 B1:B2 B1735:B1753 B1758 B1760:B1810 B1999:B1048576">
    <cfRule type="duplicateValues" dxfId="43" priority="39"/>
  </conditionalFormatting>
  <conditionalFormatting sqref="C1735:C1751 C1:C2 C1756:C1758 C1760:C1764 C1766:C1770 C1999:C1048576">
    <cfRule type="duplicateValues" dxfId="42" priority="38"/>
  </conditionalFormatting>
  <conditionalFormatting sqref="C3">
    <cfRule type="duplicateValues" dxfId="41" priority="22"/>
  </conditionalFormatting>
  <conditionalFormatting sqref="C3">
    <cfRule type="duplicateValues" dxfId="40" priority="20"/>
    <cfRule type="duplicateValues" dxfId="39" priority="21"/>
  </conditionalFormatting>
  <conditionalFormatting sqref="F3">
    <cfRule type="duplicateValues" dxfId="38" priority="19"/>
  </conditionalFormatting>
  <conditionalFormatting sqref="F3">
    <cfRule type="duplicateValues" dxfId="37" priority="17"/>
    <cfRule type="duplicateValues" dxfId="36" priority="18"/>
  </conditionalFormatting>
  <conditionalFormatting sqref="B1290:B1724 B3">
    <cfRule type="duplicateValues" dxfId="35" priority="101"/>
  </conditionalFormatting>
  <conditionalFormatting sqref="B1290:B1724 B3">
    <cfRule type="duplicateValues" dxfId="34" priority="104"/>
    <cfRule type="duplicateValues" dxfId="33" priority="105"/>
  </conditionalFormatting>
  <conditionalFormatting sqref="B365:B1289 B4:B274">
    <cfRule type="duplicateValues" dxfId="32" priority="643"/>
  </conditionalFormatting>
  <conditionalFormatting sqref="B4:B1289">
    <cfRule type="duplicateValues" dxfId="31" priority="704"/>
    <cfRule type="duplicateValues" dxfId="30" priority="705"/>
  </conditionalFormatting>
  <conditionalFormatting sqref="B3:B1724">
    <cfRule type="duplicateValues" dxfId="29" priority="708"/>
  </conditionalFormatting>
  <conditionalFormatting sqref="C3:C1664">
    <cfRule type="duplicateValues" dxfId="28" priority="710"/>
  </conditionalFormatting>
  <conditionalFormatting sqref="C3:C1734">
    <cfRule type="duplicateValues" dxfId="27" priority="712"/>
  </conditionalFormatting>
  <conditionalFormatting sqref="B3:B1734">
    <cfRule type="duplicateValues" dxfId="26" priority="714"/>
    <cfRule type="duplicateValues" dxfId="25" priority="715"/>
    <cfRule type="duplicateValues" dxfId="24" priority="716"/>
  </conditionalFormatting>
  <conditionalFormatting sqref="C1772:C1810">
    <cfRule type="duplicateValues" dxfId="23" priority="6"/>
  </conditionalFormatting>
  <conditionalFormatting sqref="C1772:C1810">
    <cfRule type="duplicateValues" dxfId="22" priority="4"/>
    <cfRule type="duplicateValues" dxfId="21" priority="5"/>
  </conditionalFormatting>
  <conditionalFormatting sqref="C1857:C1964 C1772:C1810">
    <cfRule type="duplicateValues" dxfId="20" priority="3"/>
  </conditionalFormatting>
  <conditionalFormatting sqref="B1965:B1998">
    <cfRule type="duplicateValues" dxfId="19" priority="2"/>
  </conditionalFormatting>
  <conditionalFormatting sqref="C1965:C1998">
    <cfRule type="duplicateValues" dxfId="18" priority="1"/>
  </conditionalFormatting>
  <pageMargins left="0.7" right="0.7" top="0.75" bottom="0.75" header="0.3" footer="0.3"/>
  <pageSetup paperSize="9" orientation="portrait" verticalDpi="0"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3"/>
  <sheetViews>
    <sheetView zoomScale="85" zoomScaleNormal="85" workbookViewId="0">
      <pane xSplit="7" ySplit="2" topLeftCell="H3" activePane="bottomRight" state="frozen"/>
      <selection pane="topRight" activeCell="H1" sqref="H1"/>
      <selection pane="bottomLeft" activeCell="A3" sqref="A3"/>
      <selection pane="bottomRight" activeCell="Q6" sqref="Q6"/>
    </sheetView>
  </sheetViews>
  <sheetFormatPr defaultColWidth="9" defaultRowHeight="10.5" x14ac:dyDescent="0.15"/>
  <cols>
    <col min="1" max="1" width="4.42578125" style="52" customWidth="1"/>
    <col min="2" max="2" width="13.28515625" style="52" customWidth="1"/>
    <col min="3" max="3" width="8.42578125" style="52" customWidth="1"/>
    <col min="4" max="4" width="26.42578125" style="52" customWidth="1"/>
    <col min="5" max="5" width="6.140625" style="52" customWidth="1"/>
    <col min="6" max="7" width="10.7109375" style="52" customWidth="1"/>
    <col min="8" max="11" width="13" style="87" customWidth="1"/>
    <col min="12" max="14" width="13" style="88" customWidth="1"/>
    <col min="15" max="15" width="17.140625" style="88" customWidth="1"/>
    <col min="16" max="16" width="9" style="52"/>
    <col min="17" max="17" width="17.42578125" style="52" customWidth="1"/>
    <col min="18" max="18" width="33.28515625" style="52" bestFit="1" customWidth="1"/>
    <col min="19" max="16384" width="9" style="52"/>
  </cols>
  <sheetData>
    <row r="1" spans="1:19" s="76" customFormat="1" ht="12.75" x14ac:dyDescent="0.25">
      <c r="H1" s="83">
        <f t="shared" ref="H1:O1" si="0">SUM(H3:H23)</f>
        <v>8606</v>
      </c>
      <c r="I1" s="83">
        <f t="shared" si="0"/>
        <v>49361</v>
      </c>
      <c r="J1" s="83">
        <f t="shared" si="0"/>
        <v>0</v>
      </c>
      <c r="K1" s="83" t="e">
        <f t="shared" si="0"/>
        <v>#REF!</v>
      </c>
      <c r="L1" s="83">
        <f t="shared" si="0"/>
        <v>0</v>
      </c>
      <c r="M1" s="83">
        <f t="shared" ca="1" si="0"/>
        <v>0</v>
      </c>
      <c r="N1" s="83" t="e">
        <f t="shared" si="0"/>
        <v>#REF!</v>
      </c>
      <c r="O1" s="83" t="e">
        <f t="shared" si="0"/>
        <v>#REF!</v>
      </c>
    </row>
    <row r="2" spans="1:19" s="77" customFormat="1" ht="31.5" x14ac:dyDescent="0.25">
      <c r="A2" s="64" t="s">
        <v>0</v>
      </c>
      <c r="B2" s="64" t="s">
        <v>1282</v>
      </c>
      <c r="C2" s="64" t="s">
        <v>8</v>
      </c>
      <c r="D2" s="64" t="s">
        <v>1283</v>
      </c>
      <c r="E2" s="64" t="s">
        <v>1245</v>
      </c>
      <c r="F2" s="66" t="s">
        <v>1246</v>
      </c>
      <c r="G2" s="67" t="s">
        <v>1247</v>
      </c>
      <c r="H2" s="84" t="s">
        <v>1598</v>
      </c>
      <c r="I2" s="84" t="s">
        <v>1379</v>
      </c>
      <c r="J2" s="84" t="s">
        <v>1352</v>
      </c>
      <c r="K2" s="84" t="s">
        <v>1353</v>
      </c>
      <c r="L2" s="85" t="s">
        <v>1284</v>
      </c>
      <c r="M2" s="85" t="s">
        <v>1335</v>
      </c>
      <c r="N2" s="90" t="s">
        <v>62</v>
      </c>
      <c r="O2" s="84" t="s">
        <v>1285</v>
      </c>
    </row>
    <row r="3" spans="1:19" s="68" customFormat="1" ht="20.25" customHeight="1" x14ac:dyDescent="0.25">
      <c r="A3" s="69">
        <v>1</v>
      </c>
      <c r="B3" s="70" t="s">
        <v>1248</v>
      </c>
      <c r="C3" s="70" t="s">
        <v>22</v>
      </c>
      <c r="D3" s="71" t="s">
        <v>18</v>
      </c>
      <c r="E3" s="69" t="s">
        <v>1250</v>
      </c>
      <c r="F3" s="73">
        <v>73431.818181818177</v>
      </c>
      <c r="G3" s="73">
        <f>F3*0.08+F3</f>
        <v>79306.363636363632</v>
      </c>
      <c r="H3" s="86">
        <v>2161</v>
      </c>
      <c r="I3" s="86">
        <f>'Nhập kho'!B3</f>
        <v>10632</v>
      </c>
      <c r="J3" s="86">
        <f>'Trung chuyển'!C3</f>
        <v>0</v>
      </c>
      <c r="K3" s="86" t="e">
        <f>#REF!</f>
        <v>#REF!</v>
      </c>
      <c r="L3" s="79">
        <f>'Đổi hàng'!C3</f>
        <v>0</v>
      </c>
      <c r="M3" s="79">
        <f>'Hàng xì kho'!C3</f>
        <v>0</v>
      </c>
      <c r="N3" s="89" t="e">
        <f>H3+I3-J3-K3-L3-M3</f>
        <v>#REF!</v>
      </c>
      <c r="O3" s="86" t="e">
        <f t="shared" ref="O3:O10" si="1">N3*F3</f>
        <v>#REF!</v>
      </c>
      <c r="Q3" s="175"/>
      <c r="R3" s="91" t="s">
        <v>1336</v>
      </c>
      <c r="S3" s="92"/>
    </row>
    <row r="4" spans="1:19" s="68" customFormat="1" ht="20.25" customHeight="1" x14ac:dyDescent="0.25">
      <c r="A4" s="69">
        <v>2</v>
      </c>
      <c r="B4" s="70" t="s">
        <v>1251</v>
      </c>
      <c r="C4" s="70" t="s">
        <v>45</v>
      </c>
      <c r="D4" s="71" t="s">
        <v>20</v>
      </c>
      <c r="E4" s="69" t="s">
        <v>1250</v>
      </c>
      <c r="F4" s="73">
        <v>119066.36363636363</v>
      </c>
      <c r="G4" s="73">
        <f t="shared" ref="G4:G20" si="2">F4*0.08+F4</f>
        <v>128591.67272727273</v>
      </c>
      <c r="H4" s="86">
        <v>297</v>
      </c>
      <c r="I4" s="86">
        <f>'Nhập kho'!B4</f>
        <v>1800</v>
      </c>
      <c r="J4" s="86">
        <f>'Trung chuyển'!C4</f>
        <v>0</v>
      </c>
      <c r="K4" s="86" t="e">
        <f>#REF!</f>
        <v>#REF!</v>
      </c>
      <c r="L4" s="79">
        <f>'Đổi hàng'!C4</f>
        <v>0</v>
      </c>
      <c r="M4" s="79">
        <f ca="1">'Hàng xì kho'!C4</f>
        <v>0</v>
      </c>
      <c r="N4" s="89" t="e">
        <f t="shared" ref="N4:N20" ca="1" si="3">H4+I4-J4-K4-L4-M4</f>
        <v>#REF!</v>
      </c>
      <c r="O4" s="86" t="e">
        <f t="shared" ca="1" si="1"/>
        <v>#REF!</v>
      </c>
      <c r="Q4" s="175"/>
      <c r="R4" s="91" t="s">
        <v>1337</v>
      </c>
      <c r="S4" s="92"/>
    </row>
    <row r="5" spans="1:19" s="68" customFormat="1" ht="20.25" customHeight="1" x14ac:dyDescent="0.25">
      <c r="A5" s="69">
        <v>3</v>
      </c>
      <c r="B5" s="70" t="s">
        <v>1253</v>
      </c>
      <c r="C5" s="70" t="s">
        <v>17</v>
      </c>
      <c r="D5" s="71" t="s">
        <v>1361</v>
      </c>
      <c r="E5" s="69" t="s">
        <v>1250</v>
      </c>
      <c r="F5" s="73">
        <v>55595.454545454544</v>
      </c>
      <c r="G5" s="73">
        <f t="shared" si="2"/>
        <v>60043.090909090912</v>
      </c>
      <c r="H5" s="86">
        <v>874</v>
      </c>
      <c r="I5" s="86">
        <f>'Nhập kho'!B8</f>
        <v>4080</v>
      </c>
      <c r="J5" s="86">
        <f>'Trung chuyển'!C5</f>
        <v>0</v>
      </c>
      <c r="K5" s="86" t="e">
        <f>#REF!</f>
        <v>#REF!</v>
      </c>
      <c r="L5" s="79">
        <f>'Đổi hàng'!C5</f>
        <v>0</v>
      </c>
      <c r="M5" s="79">
        <f>'Hàng xì kho'!C5</f>
        <v>0</v>
      </c>
      <c r="N5" s="89" t="e">
        <f t="shared" si="3"/>
        <v>#REF!</v>
      </c>
      <c r="O5" s="86" t="e">
        <f t="shared" si="1"/>
        <v>#REF!</v>
      </c>
      <c r="Q5" s="175"/>
      <c r="R5" s="91" t="s">
        <v>1338</v>
      </c>
      <c r="S5" s="92"/>
    </row>
    <row r="6" spans="1:19" s="68" customFormat="1" ht="20.25" customHeight="1" x14ac:dyDescent="0.25">
      <c r="A6" s="69">
        <v>4</v>
      </c>
      <c r="B6" s="70" t="s">
        <v>1255</v>
      </c>
      <c r="C6" s="70" t="s">
        <v>52</v>
      </c>
      <c r="D6" s="71" t="s">
        <v>23</v>
      </c>
      <c r="E6" s="69" t="s">
        <v>1250</v>
      </c>
      <c r="F6" s="73">
        <v>107205.45454545453</v>
      </c>
      <c r="G6" s="73">
        <f t="shared" si="2"/>
        <v>115781.8909090909</v>
      </c>
      <c r="H6" s="86">
        <v>65</v>
      </c>
      <c r="I6" s="86">
        <f>'Nhập kho'!B9</f>
        <v>400</v>
      </c>
      <c r="J6" s="86">
        <f>'Trung chuyển'!C6</f>
        <v>0</v>
      </c>
      <c r="K6" s="86" t="e">
        <f>#REF!</f>
        <v>#REF!</v>
      </c>
      <c r="L6" s="79">
        <f>'Đổi hàng'!C6</f>
        <v>0</v>
      </c>
      <c r="M6" s="79">
        <f>'Hàng xì kho'!C6</f>
        <v>0</v>
      </c>
      <c r="N6" s="89" t="e">
        <f t="shared" si="3"/>
        <v>#REF!</v>
      </c>
      <c r="O6" s="86" t="e">
        <f t="shared" si="1"/>
        <v>#REF!</v>
      </c>
      <c r="Q6" s="175"/>
      <c r="R6" s="91" t="s">
        <v>1339</v>
      </c>
      <c r="S6" s="92"/>
    </row>
    <row r="7" spans="1:19" s="68" customFormat="1" ht="20.25" customHeight="1" x14ac:dyDescent="0.25">
      <c r="A7" s="69">
        <v>5</v>
      </c>
      <c r="B7" s="70" t="s">
        <v>1257</v>
      </c>
      <c r="C7" s="70" t="s">
        <v>21</v>
      </c>
      <c r="D7" s="71" t="s">
        <v>24</v>
      </c>
      <c r="E7" s="69" t="s">
        <v>1250</v>
      </c>
      <c r="F7" s="73">
        <v>111058</v>
      </c>
      <c r="G7" s="73">
        <f t="shared" si="2"/>
        <v>119942.64</v>
      </c>
      <c r="H7" s="86">
        <v>2047</v>
      </c>
      <c r="I7" s="86">
        <f>'Nhập kho'!B2</f>
        <v>11517</v>
      </c>
      <c r="J7" s="86">
        <f>'Trung chuyển'!C7</f>
        <v>0</v>
      </c>
      <c r="K7" s="86" t="e">
        <f>#REF!</f>
        <v>#REF!</v>
      </c>
      <c r="L7" s="79">
        <f>'Đổi hàng'!C7</f>
        <v>0</v>
      </c>
      <c r="M7" s="79">
        <f>'Hàng xì kho'!C7</f>
        <v>0</v>
      </c>
      <c r="N7" s="89" t="e">
        <f t="shared" si="3"/>
        <v>#REF!</v>
      </c>
      <c r="O7" s="86" t="e">
        <f t="shared" si="1"/>
        <v>#REF!</v>
      </c>
      <c r="Q7" s="175"/>
      <c r="R7" s="91" t="s">
        <v>1340</v>
      </c>
      <c r="S7" s="92"/>
    </row>
    <row r="8" spans="1:19" s="68" customFormat="1" ht="20.25" customHeight="1" x14ac:dyDescent="0.25">
      <c r="A8" s="69">
        <v>6</v>
      </c>
      <c r="B8" s="70" t="s">
        <v>1259</v>
      </c>
      <c r="C8" s="70" t="s">
        <v>27</v>
      </c>
      <c r="D8" s="71" t="s">
        <v>25</v>
      </c>
      <c r="E8" s="69" t="s">
        <v>1250</v>
      </c>
      <c r="F8" s="73">
        <v>87787.272727272721</v>
      </c>
      <c r="G8" s="73">
        <f t="shared" si="2"/>
        <v>94810.254545454532</v>
      </c>
      <c r="H8" s="86">
        <v>313</v>
      </c>
      <c r="I8" s="86">
        <f>'Nhập kho'!B5</f>
        <v>2259</v>
      </c>
      <c r="J8" s="86">
        <f>'Trung chuyển'!C8</f>
        <v>0</v>
      </c>
      <c r="K8" s="86" t="e">
        <f>#REF!</f>
        <v>#REF!</v>
      </c>
      <c r="L8" s="79">
        <f>'Đổi hàng'!C8</f>
        <v>0</v>
      </c>
      <c r="M8" s="79">
        <f>'Hàng xì kho'!C8</f>
        <v>0</v>
      </c>
      <c r="N8" s="89" t="e">
        <f t="shared" si="3"/>
        <v>#REF!</v>
      </c>
      <c r="O8" s="86" t="e">
        <f t="shared" si="1"/>
        <v>#REF!</v>
      </c>
      <c r="Q8" s="175"/>
      <c r="R8" s="91" t="s">
        <v>1341</v>
      </c>
      <c r="S8" s="92"/>
    </row>
    <row r="9" spans="1:19" s="68" customFormat="1" ht="20.25" customHeight="1" x14ac:dyDescent="0.25">
      <c r="A9" s="69">
        <v>7</v>
      </c>
      <c r="B9" s="70" t="s">
        <v>1261</v>
      </c>
      <c r="C9" s="70" t="s">
        <v>53</v>
      </c>
      <c r="D9" s="71" t="s">
        <v>26</v>
      </c>
      <c r="E9" s="69" t="s">
        <v>1250</v>
      </c>
      <c r="F9" s="73">
        <v>130921.81818181818</v>
      </c>
      <c r="G9" s="73">
        <f t="shared" si="2"/>
        <v>141395.56363636363</v>
      </c>
      <c r="H9" s="86">
        <v>30</v>
      </c>
      <c r="I9" s="86">
        <f>'Nhập kho'!B6</f>
        <v>310</v>
      </c>
      <c r="J9" s="86">
        <f>'Trung chuyển'!C9</f>
        <v>0</v>
      </c>
      <c r="K9" s="86" t="e">
        <f>#REF!</f>
        <v>#REF!</v>
      </c>
      <c r="L9" s="79">
        <f>'Đổi hàng'!C9</f>
        <v>0</v>
      </c>
      <c r="M9" s="79">
        <f>'Hàng xì kho'!C9</f>
        <v>0</v>
      </c>
      <c r="N9" s="89" t="e">
        <f t="shared" si="3"/>
        <v>#REF!</v>
      </c>
      <c r="O9" s="86" t="e">
        <f t="shared" si="1"/>
        <v>#REF!</v>
      </c>
      <c r="Q9" s="175"/>
      <c r="R9" s="91" t="s">
        <v>1342</v>
      </c>
      <c r="S9" s="92"/>
    </row>
    <row r="10" spans="1:19" s="68" customFormat="1" ht="20.25" customHeight="1" x14ac:dyDescent="0.25">
      <c r="A10" s="69">
        <v>8</v>
      </c>
      <c r="B10" s="70" t="s">
        <v>1263</v>
      </c>
      <c r="C10" s="70" t="s">
        <v>55</v>
      </c>
      <c r="D10" s="71" t="s">
        <v>28</v>
      </c>
      <c r="E10" s="69" t="s">
        <v>1250</v>
      </c>
      <c r="F10" s="73">
        <v>215677.27272727271</v>
      </c>
      <c r="G10" s="73">
        <f t="shared" si="2"/>
        <v>232931.45454545453</v>
      </c>
      <c r="H10" s="86">
        <v>46</v>
      </c>
      <c r="I10" s="86">
        <f>'Nhập kho'!B7</f>
        <v>60</v>
      </c>
      <c r="J10" s="86">
        <f>'Trung chuyển'!C10</f>
        <v>0</v>
      </c>
      <c r="K10" s="86" t="e">
        <f>#REF!</f>
        <v>#REF!</v>
      </c>
      <c r="L10" s="79">
        <f>'Đổi hàng'!C10</f>
        <v>0</v>
      </c>
      <c r="M10" s="79">
        <f>'Hàng xì kho'!C10</f>
        <v>0</v>
      </c>
      <c r="N10" s="89" t="e">
        <f t="shared" si="3"/>
        <v>#REF!</v>
      </c>
      <c r="O10" s="86" t="e">
        <f t="shared" si="1"/>
        <v>#REF!</v>
      </c>
      <c r="Q10" s="175"/>
      <c r="R10" s="91" t="s">
        <v>1343</v>
      </c>
      <c r="S10" s="92"/>
    </row>
    <row r="11" spans="1:19" s="68" customFormat="1" ht="20.25" customHeight="1" x14ac:dyDescent="0.25">
      <c r="A11" s="69">
        <v>9</v>
      </c>
      <c r="B11" s="70" t="s">
        <v>1265</v>
      </c>
      <c r="C11" s="70" t="s">
        <v>48</v>
      </c>
      <c r="D11" s="71" t="s">
        <v>29</v>
      </c>
      <c r="E11" s="69" t="s">
        <v>1250</v>
      </c>
      <c r="F11" s="73">
        <v>94012.499999999985</v>
      </c>
      <c r="G11" s="73">
        <f t="shared" si="2"/>
        <v>101533.49999999999</v>
      </c>
      <c r="H11" s="86">
        <v>35</v>
      </c>
      <c r="I11" s="86">
        <f>'Nhập kho'!B18</f>
        <v>480</v>
      </c>
      <c r="J11" s="86">
        <f>'Trung chuyển'!C11</f>
        <v>0</v>
      </c>
      <c r="K11" s="86" t="e">
        <f>#REF!</f>
        <v>#REF!</v>
      </c>
      <c r="L11" s="79">
        <f>'Đổi hàng'!C11</f>
        <v>0</v>
      </c>
      <c r="M11" s="79">
        <f>'Hàng xì kho'!C11</f>
        <v>0</v>
      </c>
      <c r="N11" s="89" t="e">
        <f>H11+I11-J11-K11-L11-M11</f>
        <v>#REF!</v>
      </c>
      <c r="O11" s="86" t="e">
        <f t="shared" ref="O11:O20" si="4">N11*F11</f>
        <v>#REF!</v>
      </c>
      <c r="Q11" s="175"/>
      <c r="R11" s="91" t="s">
        <v>1344</v>
      </c>
      <c r="S11" s="92"/>
    </row>
    <row r="12" spans="1:19" s="68" customFormat="1" ht="20.25" customHeight="1" x14ac:dyDescent="0.25">
      <c r="A12" s="69">
        <v>10</v>
      </c>
      <c r="B12" s="70" t="s">
        <v>1267</v>
      </c>
      <c r="C12" s="70" t="s">
        <v>50</v>
      </c>
      <c r="D12" s="71" t="s">
        <v>30</v>
      </c>
      <c r="E12" s="69" t="s">
        <v>1250</v>
      </c>
      <c r="F12" s="73">
        <v>101989.0909090909</v>
      </c>
      <c r="G12" s="73">
        <f t="shared" si="2"/>
        <v>110148.21818181817</v>
      </c>
      <c r="H12" s="86">
        <v>78</v>
      </c>
      <c r="I12" s="86">
        <f>'Nhập kho'!B19</f>
        <v>401</v>
      </c>
      <c r="J12" s="86">
        <f>'Trung chuyển'!C12</f>
        <v>0</v>
      </c>
      <c r="K12" s="86" t="e">
        <f>#REF!</f>
        <v>#REF!</v>
      </c>
      <c r="L12" s="79">
        <f>'Đổi hàng'!C12</f>
        <v>0</v>
      </c>
      <c r="M12" s="79">
        <f>'Hàng xì kho'!C12</f>
        <v>0</v>
      </c>
      <c r="N12" s="89" t="e">
        <f t="shared" si="3"/>
        <v>#REF!</v>
      </c>
      <c r="O12" s="86" t="e">
        <f t="shared" si="4"/>
        <v>#REF!</v>
      </c>
      <c r="Q12" s="175"/>
      <c r="R12" s="93" t="s">
        <v>1345</v>
      </c>
      <c r="S12" s="92"/>
    </row>
    <row r="13" spans="1:19" s="68" customFormat="1" ht="20.25" customHeight="1" x14ac:dyDescent="0.25">
      <c r="A13" s="69">
        <v>11</v>
      </c>
      <c r="B13" s="70" t="s">
        <v>1269</v>
      </c>
      <c r="C13" s="70" t="s">
        <v>31</v>
      </c>
      <c r="D13" s="71" t="s">
        <v>32</v>
      </c>
      <c r="E13" s="69" t="s">
        <v>1250</v>
      </c>
      <c r="F13" s="73">
        <v>50181.818181818177</v>
      </c>
      <c r="G13" s="73">
        <f t="shared" si="2"/>
        <v>54196.363636363632</v>
      </c>
      <c r="H13" s="86">
        <v>882</v>
      </c>
      <c r="I13" s="86">
        <f>'Nhập kho'!B11</f>
        <v>6000</v>
      </c>
      <c r="J13" s="86">
        <f>'Trung chuyển'!C13</f>
        <v>0</v>
      </c>
      <c r="K13" s="86" t="e">
        <f>#REF!</f>
        <v>#REF!</v>
      </c>
      <c r="L13" s="79">
        <f>'Đổi hàng'!C13</f>
        <v>0</v>
      </c>
      <c r="M13" s="79">
        <f>'Hàng xì kho'!C13</f>
        <v>0</v>
      </c>
      <c r="N13" s="89" t="e">
        <f t="shared" si="3"/>
        <v>#REF!</v>
      </c>
      <c r="O13" s="86" t="e">
        <f t="shared" si="4"/>
        <v>#REF!</v>
      </c>
      <c r="Q13" s="175"/>
      <c r="R13" s="93" t="s">
        <v>1346</v>
      </c>
      <c r="S13" s="94"/>
    </row>
    <row r="14" spans="1:19" s="68" customFormat="1" ht="20.25" customHeight="1" x14ac:dyDescent="0.25">
      <c r="A14" s="69">
        <v>12</v>
      </c>
      <c r="B14" s="70" t="s">
        <v>1271</v>
      </c>
      <c r="C14" s="70" t="s">
        <v>19</v>
      </c>
      <c r="D14" s="71" t="s">
        <v>1362</v>
      </c>
      <c r="E14" s="69" t="s">
        <v>1250</v>
      </c>
      <c r="F14" s="73">
        <v>45999.999999999993</v>
      </c>
      <c r="G14" s="73">
        <f t="shared" si="2"/>
        <v>49679.999999999993</v>
      </c>
      <c r="H14" s="86">
        <v>277</v>
      </c>
      <c r="I14" s="86">
        <f>'Nhập kho'!B10</f>
        <v>2130</v>
      </c>
      <c r="J14" s="86">
        <f>'Trung chuyển'!C14</f>
        <v>0</v>
      </c>
      <c r="K14" s="86" t="e">
        <f>#REF!</f>
        <v>#REF!</v>
      </c>
      <c r="L14" s="79">
        <f>'Đổi hàng'!C14</f>
        <v>0</v>
      </c>
      <c r="M14" s="79">
        <f>'Hàng xì kho'!C14</f>
        <v>0</v>
      </c>
      <c r="N14" s="89" t="e">
        <f t="shared" si="3"/>
        <v>#REF!</v>
      </c>
      <c r="O14" s="86" t="e">
        <f>N14*F14</f>
        <v>#REF!</v>
      </c>
      <c r="Q14" s="175"/>
      <c r="R14" s="93" t="s">
        <v>1347</v>
      </c>
      <c r="S14" s="94"/>
    </row>
    <row r="15" spans="1:19" s="68" customFormat="1" ht="20.25" customHeight="1" x14ac:dyDescent="0.25">
      <c r="A15" s="69">
        <v>13</v>
      </c>
      <c r="B15" s="70" t="s">
        <v>1272</v>
      </c>
      <c r="C15" s="70" t="s">
        <v>37</v>
      </c>
      <c r="D15" s="71" t="s">
        <v>1363</v>
      </c>
      <c r="E15" s="69" t="s">
        <v>1250</v>
      </c>
      <c r="F15" s="73">
        <v>59399.999999999993</v>
      </c>
      <c r="G15" s="73">
        <f t="shared" si="2"/>
        <v>64151.999999999993</v>
      </c>
      <c r="H15" s="86">
        <v>407</v>
      </c>
      <c r="I15" s="86">
        <f>'Nhập kho'!B16</f>
        <v>2185</v>
      </c>
      <c r="J15" s="86">
        <f>'Trung chuyển'!C15</f>
        <v>0</v>
      </c>
      <c r="K15" s="86" t="e">
        <f>#REF!</f>
        <v>#REF!</v>
      </c>
      <c r="L15" s="79">
        <f>'Đổi hàng'!C15</f>
        <v>0</v>
      </c>
      <c r="M15" s="79">
        <f>'Hàng xì kho'!C15</f>
        <v>0</v>
      </c>
      <c r="N15" s="89" t="e">
        <f t="shared" si="3"/>
        <v>#REF!</v>
      </c>
      <c r="O15" s="86" t="e">
        <f t="shared" si="4"/>
        <v>#REF!</v>
      </c>
      <c r="Q15" s="175"/>
      <c r="R15" s="93" t="s">
        <v>1348</v>
      </c>
      <c r="S15" s="94"/>
    </row>
    <row r="16" spans="1:19" s="68" customFormat="1" ht="20.25" customHeight="1" x14ac:dyDescent="0.25">
      <c r="A16" s="69">
        <v>14</v>
      </c>
      <c r="B16" s="70" t="s">
        <v>1273</v>
      </c>
      <c r="C16" s="70" t="s">
        <v>39</v>
      </c>
      <c r="D16" s="71" t="s">
        <v>36</v>
      </c>
      <c r="E16" s="69" t="s">
        <v>1250</v>
      </c>
      <c r="F16" s="73">
        <v>61049.999999999993</v>
      </c>
      <c r="G16" s="73">
        <f t="shared" si="2"/>
        <v>65933.999999999985</v>
      </c>
      <c r="H16" s="86">
        <v>104</v>
      </c>
      <c r="I16" s="86">
        <f>'Nhập kho'!B17</f>
        <v>170</v>
      </c>
      <c r="J16" s="86">
        <f>'Trung chuyển'!C16</f>
        <v>0</v>
      </c>
      <c r="K16" s="86" t="e">
        <f>#REF!</f>
        <v>#REF!</v>
      </c>
      <c r="L16" s="79">
        <f>'Đổi hàng'!C16</f>
        <v>0</v>
      </c>
      <c r="M16" s="79">
        <f>'Hàng xì kho'!C16</f>
        <v>0</v>
      </c>
      <c r="N16" s="89" t="e">
        <f t="shared" si="3"/>
        <v>#REF!</v>
      </c>
      <c r="O16" s="86" t="e">
        <f t="shared" si="4"/>
        <v>#REF!</v>
      </c>
      <c r="Q16" s="175"/>
      <c r="R16" s="93" t="s">
        <v>1349</v>
      </c>
      <c r="S16" s="94"/>
    </row>
    <row r="17" spans="1:19" s="68" customFormat="1" ht="20.25" customHeight="1" x14ac:dyDescent="0.25">
      <c r="A17" s="69">
        <v>15</v>
      </c>
      <c r="B17" s="70" t="s">
        <v>1274</v>
      </c>
      <c r="C17" s="70" t="s">
        <v>34</v>
      </c>
      <c r="D17" s="71" t="s">
        <v>38</v>
      </c>
      <c r="E17" s="69" t="s">
        <v>1250</v>
      </c>
      <c r="F17" s="73">
        <v>70950</v>
      </c>
      <c r="G17" s="73">
        <f t="shared" si="2"/>
        <v>76626</v>
      </c>
      <c r="H17" s="86">
        <v>146</v>
      </c>
      <c r="I17" s="86">
        <f>'Nhập kho'!B14</f>
        <v>1700</v>
      </c>
      <c r="J17" s="86">
        <f>'Trung chuyển'!C17</f>
        <v>0</v>
      </c>
      <c r="K17" s="86" t="e">
        <f>#REF!</f>
        <v>#REF!</v>
      </c>
      <c r="L17" s="79">
        <f>'Đổi hàng'!C17</f>
        <v>0</v>
      </c>
      <c r="M17" s="79">
        <f>'Hàng xì kho'!C17</f>
        <v>0</v>
      </c>
      <c r="N17" s="89" t="e">
        <f t="shared" si="3"/>
        <v>#REF!</v>
      </c>
      <c r="O17" s="86" t="e">
        <f>N17*F17</f>
        <v>#REF!</v>
      </c>
      <c r="Q17" s="175"/>
      <c r="R17" s="93" t="s">
        <v>1350</v>
      </c>
      <c r="S17" s="94"/>
    </row>
    <row r="18" spans="1:19" s="68" customFormat="1" ht="20.25" customHeight="1" x14ac:dyDescent="0.25">
      <c r="A18" s="69">
        <v>16</v>
      </c>
      <c r="B18" s="70" t="s">
        <v>1276</v>
      </c>
      <c r="C18" s="70" t="s">
        <v>35</v>
      </c>
      <c r="D18" s="71" t="s">
        <v>40</v>
      </c>
      <c r="E18" s="69" t="s">
        <v>1250</v>
      </c>
      <c r="F18" s="73">
        <v>74250</v>
      </c>
      <c r="G18" s="73">
        <f t="shared" si="2"/>
        <v>80190</v>
      </c>
      <c r="H18" s="86">
        <v>245</v>
      </c>
      <c r="I18" s="86">
        <f>'Nhập kho'!B15</f>
        <v>2972</v>
      </c>
      <c r="J18" s="86">
        <f>'Trung chuyển'!C18</f>
        <v>0</v>
      </c>
      <c r="K18" s="86" t="e">
        <f>#REF!</f>
        <v>#REF!</v>
      </c>
      <c r="L18" s="79">
        <f>'Đổi hàng'!C18</f>
        <v>0</v>
      </c>
      <c r="M18" s="79">
        <f>'Hàng xì kho'!C18</f>
        <v>0</v>
      </c>
      <c r="N18" s="89" t="e">
        <f t="shared" si="3"/>
        <v>#REF!</v>
      </c>
      <c r="O18" s="86" t="e">
        <f t="shared" si="4"/>
        <v>#REF!</v>
      </c>
      <c r="Q18" s="175"/>
      <c r="R18" s="93" t="s">
        <v>1351</v>
      </c>
      <c r="S18" s="94"/>
    </row>
    <row r="19" spans="1:19" s="68" customFormat="1" ht="20.25" customHeight="1" x14ac:dyDescent="0.25">
      <c r="A19" s="69">
        <v>17</v>
      </c>
      <c r="B19" s="70" t="s">
        <v>1278</v>
      </c>
      <c r="C19" s="70" t="s">
        <v>42</v>
      </c>
      <c r="D19" s="71" t="s">
        <v>1364</v>
      </c>
      <c r="E19" s="69" t="s">
        <v>1250</v>
      </c>
      <c r="F19" s="73">
        <v>105399.99999999999</v>
      </c>
      <c r="G19" s="73">
        <f t="shared" si="2"/>
        <v>113831.99999999999</v>
      </c>
      <c r="H19" s="86">
        <v>31</v>
      </c>
      <c r="I19" s="86">
        <f>'Nhập kho'!B12</f>
        <v>0</v>
      </c>
      <c r="J19" s="86">
        <f>'Trung chuyển'!C19</f>
        <v>0</v>
      </c>
      <c r="K19" s="86" t="e">
        <f>#REF!</f>
        <v>#REF!</v>
      </c>
      <c r="L19" s="79">
        <f>'Đổi hàng'!C19</f>
        <v>0</v>
      </c>
      <c r="M19" s="79">
        <f>'Hàng xì kho'!C19</f>
        <v>0</v>
      </c>
      <c r="N19" s="89" t="e">
        <f t="shared" si="3"/>
        <v>#REF!</v>
      </c>
      <c r="O19" s="86" t="e">
        <f t="shared" si="4"/>
        <v>#REF!</v>
      </c>
      <c r="Q19" s="175"/>
      <c r="R19" s="93" t="s">
        <v>1429</v>
      </c>
      <c r="S19" s="176"/>
    </row>
    <row r="20" spans="1:19" s="68" customFormat="1" ht="20.25" customHeight="1" x14ac:dyDescent="0.25">
      <c r="A20" s="69">
        <v>18</v>
      </c>
      <c r="B20" s="70" t="s">
        <v>1280</v>
      </c>
      <c r="C20" s="70" t="s">
        <v>33</v>
      </c>
      <c r="D20" s="71" t="s">
        <v>41</v>
      </c>
      <c r="E20" s="69" t="s">
        <v>1250</v>
      </c>
      <c r="F20" s="73">
        <v>90749.999999999985</v>
      </c>
      <c r="G20" s="73">
        <f t="shared" si="2"/>
        <v>98009.999999999985</v>
      </c>
      <c r="H20" s="86">
        <v>135</v>
      </c>
      <c r="I20" s="86">
        <f>'Nhập kho'!B13</f>
        <v>1178</v>
      </c>
      <c r="J20" s="86">
        <f>'Trung chuyển'!C20</f>
        <v>0</v>
      </c>
      <c r="K20" s="86" t="e">
        <f>#REF!</f>
        <v>#REF!</v>
      </c>
      <c r="L20" s="79">
        <f>'Đổi hàng'!C20</f>
        <v>0</v>
      </c>
      <c r="M20" s="79">
        <f>'Hàng xì kho'!C20</f>
        <v>0</v>
      </c>
      <c r="N20" s="89" t="e">
        <f t="shared" si="3"/>
        <v>#REF!</v>
      </c>
      <c r="O20" s="86" t="e">
        <f t="shared" si="4"/>
        <v>#REF!</v>
      </c>
      <c r="Q20" s="175"/>
      <c r="R20" s="93" t="s">
        <v>1430</v>
      </c>
      <c r="S20" s="176"/>
    </row>
    <row r="21" spans="1:19" s="68" customFormat="1" ht="20.25" customHeight="1" x14ac:dyDescent="0.25">
      <c r="A21" s="69">
        <v>19</v>
      </c>
      <c r="B21" s="70" t="s">
        <v>1434</v>
      </c>
      <c r="C21" s="70" t="s">
        <v>1432</v>
      </c>
      <c r="D21" s="71" t="s">
        <v>1429</v>
      </c>
      <c r="E21" s="69" t="s">
        <v>1250</v>
      </c>
      <c r="F21" s="73">
        <v>110250</v>
      </c>
      <c r="G21" s="73">
        <f>F21*0.08+F21</f>
        <v>119070</v>
      </c>
      <c r="H21" s="86">
        <v>256</v>
      </c>
      <c r="I21" s="86">
        <f>'Nhập kho'!B21</f>
        <v>475</v>
      </c>
      <c r="J21" s="86">
        <f>'Trung chuyển'!C21</f>
        <v>0</v>
      </c>
      <c r="K21" s="86" t="e">
        <f>#REF!</f>
        <v>#REF!</v>
      </c>
      <c r="L21" s="79">
        <f>'Đổi hàng'!C21</f>
        <v>0</v>
      </c>
      <c r="M21" s="79">
        <f>'Hàng xì kho'!C21</f>
        <v>0</v>
      </c>
      <c r="N21" s="89" t="e">
        <f>H21+I21-J21-K21-L21-M21</f>
        <v>#REF!</v>
      </c>
      <c r="O21" s="86" t="e">
        <f>N21*F21</f>
        <v>#REF!</v>
      </c>
      <c r="Q21" s="175"/>
      <c r="R21" s="93" t="s">
        <v>1431</v>
      </c>
      <c r="S21" s="176"/>
    </row>
    <row r="22" spans="1:19" s="68" customFormat="1" ht="20.25" customHeight="1" x14ac:dyDescent="0.25">
      <c r="A22" s="69">
        <v>20</v>
      </c>
      <c r="B22" s="70" t="s">
        <v>1435</v>
      </c>
      <c r="C22" s="70" t="s">
        <v>1428</v>
      </c>
      <c r="D22" s="71" t="s">
        <v>1430</v>
      </c>
      <c r="E22" s="69" t="s">
        <v>1250</v>
      </c>
      <c r="F22" s="73">
        <v>106050</v>
      </c>
      <c r="G22" s="73">
        <f>F22*0.08+F22</f>
        <v>114534</v>
      </c>
      <c r="H22" s="86">
        <v>177</v>
      </c>
      <c r="I22" s="86">
        <f>'Nhập kho'!B20</f>
        <v>427</v>
      </c>
      <c r="J22" s="86">
        <f>'Trung chuyển'!C22</f>
        <v>0</v>
      </c>
      <c r="K22" s="86" t="e">
        <f>#REF!</f>
        <v>#REF!</v>
      </c>
      <c r="L22" s="79">
        <f>'Đổi hàng'!C22</f>
        <v>0</v>
      </c>
      <c r="M22" s="79">
        <f>'Hàng xì kho'!C22</f>
        <v>0</v>
      </c>
      <c r="N22" s="89" t="e">
        <f>H22+I22-J22-K22-L22-M22</f>
        <v>#REF!</v>
      </c>
      <c r="O22" s="86" t="e">
        <f>N22*F22</f>
        <v>#REF!</v>
      </c>
      <c r="Q22" s="175"/>
      <c r="R22" s="69"/>
      <c r="S22" s="120">
        <f>SUM(S3:S21)</f>
        <v>0</v>
      </c>
    </row>
    <row r="23" spans="1:19" s="68" customFormat="1" ht="20.25" customHeight="1" x14ac:dyDescent="0.25">
      <c r="A23" s="69">
        <v>21</v>
      </c>
      <c r="B23" s="70" t="s">
        <v>1436</v>
      </c>
      <c r="C23" s="70" t="s">
        <v>1433</v>
      </c>
      <c r="D23" s="71" t="s">
        <v>1431</v>
      </c>
      <c r="E23" s="69" t="s">
        <v>1250</v>
      </c>
      <c r="F23" s="73">
        <v>212400</v>
      </c>
      <c r="G23" s="73">
        <f>F23*0.08+F23</f>
        <v>229392</v>
      </c>
      <c r="H23" s="86"/>
      <c r="I23" s="86">
        <f>'Nhập kho'!B22</f>
        <v>185</v>
      </c>
      <c r="J23" s="86">
        <f>'Trung chuyển'!C23</f>
        <v>0</v>
      </c>
      <c r="K23" s="86" t="e">
        <f>#REF!</f>
        <v>#REF!</v>
      </c>
      <c r="L23" s="79">
        <f>'Đổi hàng'!C23</f>
        <v>0</v>
      </c>
      <c r="M23" s="79">
        <f>'Hàng xì kho'!C23</f>
        <v>0</v>
      </c>
      <c r="N23" s="89" t="e">
        <f>H23+I23-J23-K23-L23-M23</f>
        <v>#REF!</v>
      </c>
      <c r="O23" s="86" t="e">
        <f>N23*F23</f>
        <v>#REF!</v>
      </c>
      <c r="Q23" s="175"/>
    </row>
  </sheetData>
  <customSheetViews>
    <customSheetView guid="{220CBAF2-A142-4834-8AEB-BDD7FBC2A806}" scale="85">
      <pane xSplit="4" ySplit="2" topLeftCell="K3" activePane="bottomRight" state="frozen"/>
      <selection pane="bottomRight" activeCell="Q12" sqref="Q12"/>
      <pageMargins left="0.7" right="0.7" top="0.75" bottom="0.75" header="0.3" footer="0.3"/>
      <pageSetup paperSize="9" orientation="portrait" verticalDpi="0" r:id="rId1"/>
    </customSheetView>
    <customSheetView guid="{1F9A873A-DE10-465E-A024-482F6F64D911}" scale="85">
      <pane xSplit="4" ySplit="2" topLeftCell="K3" activePane="bottomRight" state="frozen"/>
      <selection pane="bottomRight" activeCell="Q12" sqref="Q12"/>
      <pageMargins left="0.7" right="0.7" top="0.75" bottom="0.75" header="0.3" footer="0.3"/>
      <pageSetup paperSize="9" orientation="portrait" verticalDpi="0" r:id="rId2"/>
    </customSheetView>
  </customSheetViews>
  <pageMargins left="0.7" right="0.7" top="0.75" bottom="0.75" header="0.3" footer="0.3"/>
  <pageSetup paperSize="9" orientation="portrait"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49"/>
  <sheetViews>
    <sheetView tabSelected="1" zoomScaleNormal="100" workbookViewId="0">
      <pane xSplit="5" ySplit="1" topLeftCell="AE11" activePane="bottomRight" state="frozen"/>
      <selection pane="topRight" activeCell="D1" sqref="D1"/>
      <selection pane="bottomLeft" activeCell="A2" sqref="A2"/>
      <selection pane="bottomRight" activeCell="D47" sqref="D47"/>
    </sheetView>
  </sheetViews>
  <sheetFormatPr defaultColWidth="9" defaultRowHeight="10.5" x14ac:dyDescent="0.15"/>
  <cols>
    <col min="1" max="1" width="20.7109375" style="52" customWidth="1"/>
    <col min="2" max="4" width="10.140625" style="52" customWidth="1"/>
    <col min="5" max="5" width="14.42578125" style="52" hidden="1" customWidth="1"/>
    <col min="6" max="6" width="13.42578125" style="52" hidden="1" customWidth="1"/>
    <col min="7" max="7" width="10.7109375" style="53" hidden="1" customWidth="1"/>
    <col min="8" max="8" width="10.7109375" style="52" hidden="1" customWidth="1"/>
    <col min="9" max="9" width="11" style="52" customWidth="1"/>
    <col min="10" max="10" width="10.7109375" style="52" customWidth="1"/>
    <col min="11" max="11" width="10.7109375" style="54" hidden="1" customWidth="1"/>
    <col min="12" max="12" width="11.5703125" style="52" customWidth="1"/>
    <col min="13" max="13" width="10.7109375" style="52" hidden="1" customWidth="1"/>
    <col min="14" max="15" width="10.7109375" style="52" customWidth="1"/>
    <col min="16" max="16" width="10.7109375" style="52" hidden="1" customWidth="1"/>
    <col min="17" max="17" width="10.7109375" style="52" customWidth="1"/>
    <col min="18" max="18" width="9.85546875" style="52" customWidth="1"/>
    <col min="19" max="19" width="10.7109375" style="52" customWidth="1"/>
    <col min="20" max="20" width="10.7109375" style="52" hidden="1" customWidth="1"/>
    <col min="21" max="21" width="10.7109375" style="52" customWidth="1"/>
    <col min="22" max="22" width="11.28515625" style="52" customWidth="1"/>
    <col min="23" max="23" width="10.7109375" style="52" hidden="1" customWidth="1"/>
    <col min="24" max="24" width="10.42578125" style="52" customWidth="1"/>
    <col min="25" max="25" width="9.42578125" style="52" customWidth="1"/>
    <col min="26" max="27" width="10.7109375" style="52" hidden="1" customWidth="1"/>
    <col min="28" max="28" width="10.7109375" style="52" bestFit="1" customWidth="1"/>
    <col min="29" max="29" width="13.5703125" style="52" hidden="1" customWidth="1"/>
    <col min="30" max="30" width="10.7109375" style="52" bestFit="1" customWidth="1"/>
    <col min="31" max="31" width="10.7109375" style="52" customWidth="1"/>
    <col min="32" max="33" width="10.7109375" style="52" bestFit="1" customWidth="1"/>
    <col min="34" max="34" width="10.7109375" style="52" hidden="1" customWidth="1"/>
    <col min="35" max="36" width="10.7109375" style="52" bestFit="1" customWidth="1"/>
    <col min="37" max="37" width="9.42578125" style="52" bestFit="1" customWidth="1"/>
    <col min="38" max="16384" width="9" style="52"/>
  </cols>
  <sheetData>
    <row r="1" spans="1:38" s="40" customFormat="1" ht="16.5" customHeight="1" x14ac:dyDescent="0.25">
      <c r="A1" s="38" t="s">
        <v>58</v>
      </c>
      <c r="B1" s="39" t="s">
        <v>59</v>
      </c>
      <c r="C1" s="39" t="s">
        <v>9968</v>
      </c>
      <c r="D1" s="39" t="s">
        <v>9969</v>
      </c>
      <c r="E1" s="39" t="s">
        <v>60</v>
      </c>
      <c r="F1" s="40" t="s">
        <v>61</v>
      </c>
      <c r="G1" s="41">
        <v>45047</v>
      </c>
      <c r="H1" s="41">
        <v>45048</v>
      </c>
      <c r="I1" s="41">
        <v>45049</v>
      </c>
      <c r="J1" s="41">
        <v>45050</v>
      </c>
      <c r="K1" s="41">
        <v>45051</v>
      </c>
      <c r="L1" s="41">
        <v>45052</v>
      </c>
      <c r="M1" s="41">
        <v>45053</v>
      </c>
      <c r="N1" s="41">
        <v>45054</v>
      </c>
      <c r="O1" s="41">
        <v>45055</v>
      </c>
      <c r="P1" s="41">
        <v>45056</v>
      </c>
      <c r="Q1" s="41">
        <v>45057</v>
      </c>
      <c r="R1" s="41">
        <v>45058</v>
      </c>
      <c r="S1" s="41">
        <v>45059</v>
      </c>
      <c r="T1" s="41">
        <v>45060</v>
      </c>
      <c r="U1" s="41">
        <v>45061</v>
      </c>
      <c r="V1" s="41">
        <v>45062</v>
      </c>
      <c r="W1" s="41">
        <v>45063</v>
      </c>
      <c r="X1" s="41">
        <v>45064</v>
      </c>
      <c r="Y1" s="41">
        <v>45065</v>
      </c>
      <c r="Z1" s="41">
        <v>45066</v>
      </c>
      <c r="AA1" s="41">
        <v>45067</v>
      </c>
      <c r="AB1" s="41">
        <v>45068</v>
      </c>
      <c r="AC1" s="41">
        <v>45069</v>
      </c>
      <c r="AD1" s="41">
        <v>45070</v>
      </c>
      <c r="AE1" s="41">
        <v>45071</v>
      </c>
      <c r="AF1" s="41">
        <v>45072</v>
      </c>
      <c r="AG1" s="41">
        <v>45073</v>
      </c>
      <c r="AH1" s="41">
        <v>45074</v>
      </c>
      <c r="AI1" s="41">
        <v>45075</v>
      </c>
      <c r="AJ1" s="41">
        <v>45076</v>
      </c>
      <c r="AK1" s="41">
        <v>45077</v>
      </c>
    </row>
    <row r="2" spans="1:38" customFormat="1" ht="15.75" x14ac:dyDescent="0.25">
      <c r="A2" s="42" t="s">
        <v>63</v>
      </c>
      <c r="B2" s="43">
        <f>SUM(G2:AK2)</f>
        <v>11517</v>
      </c>
      <c r="C2" s="43">
        <v>1377</v>
      </c>
      <c r="D2" s="282">
        <f>B2+C2</f>
        <v>12894</v>
      </c>
      <c r="E2" s="44">
        <f>B2*F2</f>
        <v>1279054986</v>
      </c>
      <c r="F2" s="45">
        <v>111058</v>
      </c>
      <c r="G2" s="46"/>
      <c r="H2" s="46"/>
      <c r="I2" s="44">
        <v>520</v>
      </c>
      <c r="J2" s="44">
        <v>564</v>
      </c>
      <c r="K2" s="46"/>
      <c r="L2" s="44">
        <v>1040</v>
      </c>
      <c r="M2" s="46"/>
      <c r="N2" s="44">
        <v>520</v>
      </c>
      <c r="O2" s="44">
        <v>280</v>
      </c>
      <c r="P2" s="44"/>
      <c r="Q2" s="44">
        <v>1612</v>
      </c>
      <c r="R2" s="46"/>
      <c r="S2" s="44">
        <v>520</v>
      </c>
      <c r="T2" s="46"/>
      <c r="U2" s="46">
        <v>0</v>
      </c>
      <c r="V2" s="44">
        <v>1040</v>
      </c>
      <c r="W2" s="192"/>
      <c r="X2" s="286">
        <v>1404</v>
      </c>
      <c r="Y2" s="46">
        <v>0</v>
      </c>
      <c r="Z2" s="46"/>
      <c r="AA2" s="46"/>
      <c r="AB2" s="46">
        <v>0</v>
      </c>
      <c r="AC2" s="46"/>
      <c r="AD2" s="46">
        <v>0</v>
      </c>
      <c r="AE2" s="44">
        <v>1288</v>
      </c>
      <c r="AF2" s="44">
        <v>449</v>
      </c>
      <c r="AG2" s="44">
        <v>1448</v>
      </c>
      <c r="AH2" s="46"/>
      <c r="AI2" s="46">
        <v>0</v>
      </c>
      <c r="AJ2" s="44">
        <v>832</v>
      </c>
      <c r="AK2" s="47">
        <v>0</v>
      </c>
      <c r="AL2" s="148"/>
    </row>
    <row r="3" spans="1:38" customFormat="1" ht="15.75" x14ac:dyDescent="0.25">
      <c r="A3" s="42" t="s">
        <v>22</v>
      </c>
      <c r="B3" s="43">
        <f>SUM(G3:AK3)</f>
        <v>10632</v>
      </c>
      <c r="C3" s="43">
        <v>1168</v>
      </c>
      <c r="D3" s="282">
        <f t="shared" ref="D3:D25" si="0">B3+C3</f>
        <v>11800</v>
      </c>
      <c r="E3" s="44">
        <f t="shared" ref="E3:E20" si="1">B3*F3</f>
        <v>780718392</v>
      </c>
      <c r="F3" s="45">
        <v>73431</v>
      </c>
      <c r="G3" s="46"/>
      <c r="H3" s="46"/>
      <c r="I3" s="44">
        <v>682</v>
      </c>
      <c r="J3" s="44">
        <v>420</v>
      </c>
      <c r="K3" s="46"/>
      <c r="L3" s="44">
        <v>840</v>
      </c>
      <c r="M3" s="46"/>
      <c r="N3" s="44">
        <v>420</v>
      </c>
      <c r="O3" s="44">
        <v>280</v>
      </c>
      <c r="P3" s="46"/>
      <c r="Q3" s="44">
        <v>1120</v>
      </c>
      <c r="R3" s="46"/>
      <c r="S3" s="44">
        <v>280</v>
      </c>
      <c r="T3" s="44"/>
      <c r="U3" s="44">
        <v>360</v>
      </c>
      <c r="V3" s="44">
        <v>840</v>
      </c>
      <c r="W3" s="192"/>
      <c r="X3" s="284">
        <v>979</v>
      </c>
      <c r="Y3" s="283">
        <v>421</v>
      </c>
      <c r="Z3" s="46"/>
      <c r="AA3" s="46"/>
      <c r="AB3" s="44">
        <v>490</v>
      </c>
      <c r="AC3" s="46"/>
      <c r="AD3" s="46">
        <v>0</v>
      </c>
      <c r="AE3" s="44">
        <v>1400</v>
      </c>
      <c r="AF3" s="44">
        <v>420</v>
      </c>
      <c r="AG3" s="44">
        <v>420</v>
      </c>
      <c r="AH3" s="44"/>
      <c r="AI3" s="44">
        <v>420</v>
      </c>
      <c r="AJ3" s="44">
        <v>840</v>
      </c>
      <c r="AK3" s="47">
        <v>0</v>
      </c>
      <c r="AL3" s="148"/>
    </row>
    <row r="4" spans="1:38" customFormat="1" ht="15.75" x14ac:dyDescent="0.25">
      <c r="A4" s="48" t="s">
        <v>45</v>
      </c>
      <c r="B4" s="43">
        <f>SUM(G4:AK4)</f>
        <v>1800</v>
      </c>
      <c r="C4" s="43">
        <v>0</v>
      </c>
      <c r="D4" s="282">
        <f t="shared" si="0"/>
        <v>1800</v>
      </c>
      <c r="E4" s="44">
        <f t="shared" si="1"/>
        <v>214318800</v>
      </c>
      <c r="F4" s="45">
        <v>119066</v>
      </c>
      <c r="G4" s="46"/>
      <c r="H4" s="46"/>
      <c r="I4" s="44">
        <v>90</v>
      </c>
      <c r="J4" s="44">
        <v>90</v>
      </c>
      <c r="K4" s="46"/>
      <c r="L4" s="44">
        <v>270</v>
      </c>
      <c r="M4" s="46"/>
      <c r="N4" s="46">
        <v>0</v>
      </c>
      <c r="O4" s="46">
        <v>0</v>
      </c>
      <c r="P4" s="46"/>
      <c r="Q4" s="44">
        <v>450</v>
      </c>
      <c r="R4" s="46"/>
      <c r="S4" s="46">
        <v>0</v>
      </c>
      <c r="T4" s="46"/>
      <c r="U4" s="46">
        <v>0</v>
      </c>
      <c r="V4" s="44">
        <v>90</v>
      </c>
      <c r="W4" s="192"/>
      <c r="X4" s="286">
        <v>270</v>
      </c>
      <c r="Y4" s="46">
        <v>0</v>
      </c>
      <c r="Z4" s="46"/>
      <c r="AA4" s="46"/>
      <c r="AB4" s="46">
        <v>0</v>
      </c>
      <c r="AC4" s="46"/>
      <c r="AD4" s="46">
        <v>0</v>
      </c>
      <c r="AE4" s="44">
        <v>312</v>
      </c>
      <c r="AF4" s="44">
        <v>48</v>
      </c>
      <c r="AG4" s="46">
        <v>0</v>
      </c>
      <c r="AH4" s="46"/>
      <c r="AI4" s="46">
        <v>0</v>
      </c>
      <c r="AJ4" s="44">
        <v>180</v>
      </c>
      <c r="AK4" s="47">
        <v>0</v>
      </c>
      <c r="AL4" s="148"/>
    </row>
    <row r="5" spans="1:38" customFormat="1" ht="15.75" x14ac:dyDescent="0.25">
      <c r="A5" s="48" t="s">
        <v>64</v>
      </c>
      <c r="B5" s="43">
        <f>SUM(G5:AK5)</f>
        <v>2259</v>
      </c>
      <c r="C5" s="43">
        <v>345</v>
      </c>
      <c r="D5" s="282">
        <f t="shared" si="0"/>
        <v>2604</v>
      </c>
      <c r="E5" s="44">
        <f t="shared" si="1"/>
        <v>198310833</v>
      </c>
      <c r="F5" s="45">
        <v>87787</v>
      </c>
      <c r="G5" s="46"/>
      <c r="H5" s="46"/>
      <c r="I5" s="46">
        <v>0</v>
      </c>
      <c r="J5" s="44">
        <v>39</v>
      </c>
      <c r="K5" s="46"/>
      <c r="L5" s="44">
        <v>180</v>
      </c>
      <c r="M5" s="44"/>
      <c r="N5" s="44">
        <v>180</v>
      </c>
      <c r="O5" s="44">
        <v>180</v>
      </c>
      <c r="P5" s="46"/>
      <c r="Q5" s="44">
        <v>180</v>
      </c>
      <c r="R5" s="46"/>
      <c r="S5" s="44">
        <v>130</v>
      </c>
      <c r="T5" s="44"/>
      <c r="U5" s="44">
        <v>180</v>
      </c>
      <c r="V5" s="44">
        <v>130</v>
      </c>
      <c r="W5" s="286"/>
      <c r="X5" s="286">
        <v>130</v>
      </c>
      <c r="Y5" s="44">
        <v>130</v>
      </c>
      <c r="Z5" s="44"/>
      <c r="AA5" s="44"/>
      <c r="AB5" s="44">
        <v>180</v>
      </c>
      <c r="AC5" s="46"/>
      <c r="AD5" s="46">
        <v>0</v>
      </c>
      <c r="AE5" s="44">
        <v>120</v>
      </c>
      <c r="AF5" s="44">
        <v>190</v>
      </c>
      <c r="AG5" s="46">
        <v>0</v>
      </c>
      <c r="AH5" s="46"/>
      <c r="AI5" s="44">
        <v>130</v>
      </c>
      <c r="AJ5" s="44">
        <v>180</v>
      </c>
      <c r="AK5" s="47">
        <v>0</v>
      </c>
      <c r="AL5" s="148"/>
    </row>
    <row r="6" spans="1:38" customFormat="1" ht="15.75" x14ac:dyDescent="0.25">
      <c r="A6" s="48" t="s">
        <v>65</v>
      </c>
      <c r="B6" s="43">
        <f t="shared" ref="B6:B23" si="2">SUM(G6:AK6)</f>
        <v>310</v>
      </c>
      <c r="C6" s="43">
        <v>5</v>
      </c>
      <c r="D6" s="282">
        <f t="shared" si="0"/>
        <v>315</v>
      </c>
      <c r="E6" s="44">
        <f>B6*F6</f>
        <v>40585820</v>
      </c>
      <c r="F6" s="45">
        <v>130922</v>
      </c>
      <c r="G6" s="46"/>
      <c r="H6" s="46"/>
      <c r="I6" s="46">
        <v>0</v>
      </c>
      <c r="J6" s="46">
        <v>0</v>
      </c>
      <c r="K6" s="46"/>
      <c r="L6" s="44">
        <v>80</v>
      </c>
      <c r="M6" s="46"/>
      <c r="N6" s="46">
        <v>0</v>
      </c>
      <c r="O6" s="46">
        <v>0</v>
      </c>
      <c r="P6" s="46"/>
      <c r="Q6" s="46">
        <v>0</v>
      </c>
      <c r="R6" s="46"/>
      <c r="S6" s="46">
        <v>0</v>
      </c>
      <c r="T6" s="46"/>
      <c r="U6" s="44">
        <v>80</v>
      </c>
      <c r="V6" s="46">
        <v>0</v>
      </c>
      <c r="W6" s="192"/>
      <c r="X6" s="192">
        <v>0</v>
      </c>
      <c r="Y6" s="46">
        <v>0</v>
      </c>
      <c r="Z6" s="46"/>
      <c r="AA6" s="46"/>
      <c r="AB6" s="46">
        <v>0</v>
      </c>
      <c r="AC6" s="46"/>
      <c r="AD6" s="46">
        <v>0</v>
      </c>
      <c r="AE6" s="44">
        <v>80</v>
      </c>
      <c r="AF6" s="46">
        <v>0</v>
      </c>
      <c r="AG6" s="46">
        <v>0</v>
      </c>
      <c r="AH6" s="46"/>
      <c r="AI6" s="44">
        <v>70</v>
      </c>
      <c r="AJ6" s="46">
        <v>0</v>
      </c>
      <c r="AK6" s="47">
        <v>0</v>
      </c>
      <c r="AL6" s="148"/>
    </row>
    <row r="7" spans="1:38" customFormat="1" ht="15.75" x14ac:dyDescent="0.25">
      <c r="A7" s="48" t="s">
        <v>66</v>
      </c>
      <c r="B7" s="43">
        <f t="shared" si="2"/>
        <v>60</v>
      </c>
      <c r="C7" s="43">
        <v>0</v>
      </c>
      <c r="D7" s="282">
        <f t="shared" si="0"/>
        <v>60</v>
      </c>
      <c r="E7" s="44">
        <f t="shared" si="1"/>
        <v>12940620</v>
      </c>
      <c r="F7" s="45">
        <v>215677</v>
      </c>
      <c r="G7" s="46"/>
      <c r="H7" s="46"/>
      <c r="I7" s="46">
        <v>0</v>
      </c>
      <c r="J7" s="44">
        <v>20</v>
      </c>
      <c r="K7" s="46"/>
      <c r="L7" s="46">
        <v>0</v>
      </c>
      <c r="M7" s="46"/>
      <c r="N7" s="46">
        <v>0</v>
      </c>
      <c r="O7" s="44">
        <v>20</v>
      </c>
      <c r="P7" s="46"/>
      <c r="Q7" s="46">
        <v>0</v>
      </c>
      <c r="R7" s="46"/>
      <c r="S7" s="46">
        <v>0</v>
      </c>
      <c r="T7" s="46"/>
      <c r="U7" s="46">
        <v>0</v>
      </c>
      <c r="V7" s="46">
        <v>0</v>
      </c>
      <c r="W7" s="192"/>
      <c r="X7" s="192">
        <v>0</v>
      </c>
      <c r="Y7" s="44">
        <v>20</v>
      </c>
      <c r="Z7" s="46"/>
      <c r="AA7" s="46"/>
      <c r="AB7" s="46">
        <v>0</v>
      </c>
      <c r="AC7" s="46"/>
      <c r="AD7" s="46">
        <v>0</v>
      </c>
      <c r="AE7" s="46">
        <v>0</v>
      </c>
      <c r="AF7" s="46">
        <v>0</v>
      </c>
      <c r="AG7" s="46">
        <v>0</v>
      </c>
      <c r="AH7" s="46"/>
      <c r="AI7" s="46">
        <v>0</v>
      </c>
      <c r="AJ7" s="46">
        <v>0</v>
      </c>
      <c r="AK7" s="47">
        <v>0</v>
      </c>
      <c r="AL7" s="148"/>
    </row>
    <row r="8" spans="1:38" customFormat="1" ht="15.75" x14ac:dyDescent="0.25">
      <c r="A8" s="42" t="s">
        <v>67</v>
      </c>
      <c r="B8" s="43">
        <f>SUM(G8:AK8)</f>
        <v>4080</v>
      </c>
      <c r="C8" s="43">
        <v>648</v>
      </c>
      <c r="D8" s="282">
        <f t="shared" si="0"/>
        <v>4728</v>
      </c>
      <c r="E8" s="44">
        <f t="shared" si="1"/>
        <v>226827600</v>
      </c>
      <c r="F8" s="45">
        <v>55595</v>
      </c>
      <c r="G8" s="46"/>
      <c r="H8" s="46"/>
      <c r="I8" s="46">
        <v>0</v>
      </c>
      <c r="J8" s="46">
        <v>0</v>
      </c>
      <c r="K8" s="46"/>
      <c r="L8" s="44">
        <v>240</v>
      </c>
      <c r="M8" s="44"/>
      <c r="N8" s="44">
        <v>480</v>
      </c>
      <c r="O8" s="44">
        <v>480</v>
      </c>
      <c r="P8" s="44"/>
      <c r="Q8" s="44">
        <v>480</v>
      </c>
      <c r="R8" s="46"/>
      <c r="S8" s="46">
        <v>0</v>
      </c>
      <c r="T8" s="46"/>
      <c r="U8" s="46">
        <v>0</v>
      </c>
      <c r="V8" s="44">
        <v>480</v>
      </c>
      <c r="W8" s="286"/>
      <c r="X8" s="286">
        <v>480</v>
      </c>
      <c r="Y8" s="46">
        <v>0</v>
      </c>
      <c r="Z8" s="46"/>
      <c r="AA8" s="46"/>
      <c r="AB8" s="44">
        <v>240</v>
      </c>
      <c r="AC8" s="46"/>
      <c r="AD8" s="44">
        <v>240</v>
      </c>
      <c r="AE8" s="44">
        <v>632</v>
      </c>
      <c r="AF8" s="44">
        <v>88</v>
      </c>
      <c r="AG8" s="46">
        <v>0</v>
      </c>
      <c r="AH8" s="46"/>
      <c r="AI8" s="46">
        <v>0</v>
      </c>
      <c r="AJ8" s="44">
        <v>240</v>
      </c>
      <c r="AK8" s="47">
        <v>0</v>
      </c>
      <c r="AL8" s="148"/>
    </row>
    <row r="9" spans="1:38" customFormat="1" ht="15.75" x14ac:dyDescent="0.25">
      <c r="A9" s="48" t="s">
        <v>68</v>
      </c>
      <c r="B9" s="43">
        <f t="shared" si="2"/>
        <v>400</v>
      </c>
      <c r="C9" s="43">
        <v>0</v>
      </c>
      <c r="D9" s="282">
        <f t="shared" si="0"/>
        <v>400</v>
      </c>
      <c r="E9" s="44">
        <f t="shared" si="1"/>
        <v>42882000</v>
      </c>
      <c r="F9" s="45">
        <v>107205</v>
      </c>
      <c r="G9" s="46"/>
      <c r="H9" s="46"/>
      <c r="I9" s="46">
        <v>0</v>
      </c>
      <c r="J9" s="46">
        <v>0</v>
      </c>
      <c r="K9" s="46"/>
      <c r="L9" s="44">
        <v>80</v>
      </c>
      <c r="M9" s="46"/>
      <c r="N9" s="46">
        <v>0</v>
      </c>
      <c r="O9" s="44">
        <v>40</v>
      </c>
      <c r="P9" s="46"/>
      <c r="Q9" s="46">
        <v>0</v>
      </c>
      <c r="R9" s="46"/>
      <c r="S9" s="46">
        <v>0</v>
      </c>
      <c r="T9" s="46"/>
      <c r="U9" s="44">
        <v>40</v>
      </c>
      <c r="V9" s="44">
        <v>40</v>
      </c>
      <c r="W9" s="192"/>
      <c r="X9" s="192">
        <v>0</v>
      </c>
      <c r="Y9" s="46">
        <v>0</v>
      </c>
      <c r="Z9" s="46"/>
      <c r="AA9" s="46"/>
      <c r="AB9" s="44">
        <v>40</v>
      </c>
      <c r="AC9" s="46"/>
      <c r="AD9" s="46">
        <v>0</v>
      </c>
      <c r="AE9" s="44">
        <v>80</v>
      </c>
      <c r="AF9" s="46">
        <v>0</v>
      </c>
      <c r="AG9" s="46">
        <v>0</v>
      </c>
      <c r="AH9" s="46"/>
      <c r="AI9" s="46">
        <v>0</v>
      </c>
      <c r="AJ9" s="44">
        <v>80</v>
      </c>
      <c r="AK9" s="47">
        <v>0</v>
      </c>
      <c r="AL9" s="148"/>
    </row>
    <row r="10" spans="1:38" customFormat="1" ht="15.75" x14ac:dyDescent="0.25">
      <c r="A10" s="48" t="s">
        <v>69</v>
      </c>
      <c r="B10" s="43">
        <f t="shared" ref="B10:B17" si="3">SUM(G10:AK10)</f>
        <v>2130</v>
      </c>
      <c r="C10" s="43">
        <v>342</v>
      </c>
      <c r="D10" s="282">
        <f t="shared" si="0"/>
        <v>2472</v>
      </c>
      <c r="E10" s="44">
        <f t="shared" si="1"/>
        <v>97980000</v>
      </c>
      <c r="F10" s="45">
        <v>46000</v>
      </c>
      <c r="G10" s="46"/>
      <c r="H10" s="46"/>
      <c r="I10" s="44">
        <v>130</v>
      </c>
      <c r="J10" s="46">
        <v>0</v>
      </c>
      <c r="K10" s="46"/>
      <c r="L10" s="44">
        <v>130</v>
      </c>
      <c r="M10" s="46"/>
      <c r="N10" s="44">
        <v>130</v>
      </c>
      <c r="O10" s="44">
        <v>130</v>
      </c>
      <c r="P10" s="46"/>
      <c r="Q10" s="44">
        <v>260</v>
      </c>
      <c r="R10" s="46"/>
      <c r="S10" s="46">
        <v>0</v>
      </c>
      <c r="T10" s="46"/>
      <c r="U10" s="44">
        <v>130</v>
      </c>
      <c r="V10" s="44">
        <v>180</v>
      </c>
      <c r="W10" s="192"/>
      <c r="X10" s="286">
        <v>260</v>
      </c>
      <c r="Y10" s="46">
        <v>0</v>
      </c>
      <c r="Z10" s="46"/>
      <c r="AA10" s="46"/>
      <c r="AB10" s="46">
        <v>0</v>
      </c>
      <c r="AC10" s="46"/>
      <c r="AD10" s="46">
        <v>0</v>
      </c>
      <c r="AE10" s="44">
        <v>260</v>
      </c>
      <c r="AF10" s="46">
        <v>0</v>
      </c>
      <c r="AG10" s="46">
        <v>0</v>
      </c>
      <c r="AH10" s="46"/>
      <c r="AI10" s="44">
        <v>260</v>
      </c>
      <c r="AJ10" s="44">
        <v>260</v>
      </c>
      <c r="AK10" s="47">
        <v>0</v>
      </c>
      <c r="AL10" s="148"/>
    </row>
    <row r="11" spans="1:38" customFormat="1" ht="15.75" x14ac:dyDescent="0.25">
      <c r="A11" s="48" t="s">
        <v>70</v>
      </c>
      <c r="B11" s="43">
        <f t="shared" si="3"/>
        <v>6000</v>
      </c>
      <c r="C11" s="43">
        <v>806</v>
      </c>
      <c r="D11" s="282">
        <f t="shared" si="0"/>
        <v>6806</v>
      </c>
      <c r="E11" s="44">
        <f t="shared" si="1"/>
        <v>301098000</v>
      </c>
      <c r="F11" s="45">
        <v>50183</v>
      </c>
      <c r="G11" s="46"/>
      <c r="H11" s="46"/>
      <c r="I11" s="44">
        <v>400</v>
      </c>
      <c r="J11" s="44">
        <v>200</v>
      </c>
      <c r="K11" s="46"/>
      <c r="L11" s="44">
        <v>400</v>
      </c>
      <c r="M11" s="46"/>
      <c r="N11" s="44">
        <v>200</v>
      </c>
      <c r="O11" s="44">
        <v>400</v>
      </c>
      <c r="P11" s="46"/>
      <c r="Q11" s="44">
        <v>800</v>
      </c>
      <c r="R11" s="46"/>
      <c r="S11" s="46">
        <v>0</v>
      </c>
      <c r="T11" s="46"/>
      <c r="U11" s="44">
        <v>200</v>
      </c>
      <c r="V11" s="44">
        <v>400</v>
      </c>
      <c r="W11" s="192"/>
      <c r="X11" s="286">
        <v>800</v>
      </c>
      <c r="Y11" s="46">
        <v>0</v>
      </c>
      <c r="Z11" s="46"/>
      <c r="AA11" s="46"/>
      <c r="AB11" s="44">
        <v>200</v>
      </c>
      <c r="AC11" s="46"/>
      <c r="AD11" s="44">
        <v>200</v>
      </c>
      <c r="AE11" s="44">
        <v>700</v>
      </c>
      <c r="AF11" s="44">
        <v>300</v>
      </c>
      <c r="AG11" s="44">
        <v>200</v>
      </c>
      <c r="AH11" s="44"/>
      <c r="AI11" s="44">
        <v>200</v>
      </c>
      <c r="AJ11" s="44">
        <v>400</v>
      </c>
      <c r="AK11" s="47">
        <v>0</v>
      </c>
      <c r="AL11" s="148"/>
    </row>
    <row r="12" spans="1:38" customFormat="1" ht="15.75" x14ac:dyDescent="0.25">
      <c r="A12" s="49" t="s">
        <v>71</v>
      </c>
      <c r="B12" s="43">
        <f t="shared" si="3"/>
        <v>0</v>
      </c>
      <c r="C12" s="43">
        <v>0</v>
      </c>
      <c r="D12" s="282">
        <f t="shared" si="0"/>
        <v>0</v>
      </c>
      <c r="E12" s="44">
        <f t="shared" si="1"/>
        <v>0</v>
      </c>
      <c r="F12" s="45">
        <v>105400</v>
      </c>
      <c r="G12" s="46"/>
      <c r="H12" s="46"/>
      <c r="I12" s="46">
        <v>0</v>
      </c>
      <c r="J12" s="46">
        <v>0</v>
      </c>
      <c r="K12" s="46"/>
      <c r="L12" s="46">
        <v>0</v>
      </c>
      <c r="M12" s="46"/>
      <c r="N12" s="46">
        <v>0</v>
      </c>
      <c r="O12" s="46">
        <v>0</v>
      </c>
      <c r="P12" s="46"/>
      <c r="Q12" s="46">
        <v>0</v>
      </c>
      <c r="R12" s="46"/>
      <c r="S12" s="46">
        <v>0</v>
      </c>
      <c r="T12" s="46"/>
      <c r="U12" s="46">
        <v>0</v>
      </c>
      <c r="V12" s="46">
        <v>0</v>
      </c>
      <c r="W12" s="192"/>
      <c r="X12" s="192">
        <v>0</v>
      </c>
      <c r="Y12" s="46">
        <v>0</v>
      </c>
      <c r="Z12" s="46"/>
      <c r="AA12" s="46"/>
      <c r="AB12" s="46">
        <v>0</v>
      </c>
      <c r="AC12" s="46"/>
      <c r="AD12" s="46">
        <v>0</v>
      </c>
      <c r="AE12" s="46">
        <v>0</v>
      </c>
      <c r="AF12" s="46">
        <v>0</v>
      </c>
      <c r="AG12" s="46">
        <v>0</v>
      </c>
      <c r="AH12" s="46"/>
      <c r="AI12" s="46">
        <v>0</v>
      </c>
      <c r="AJ12" s="46">
        <v>0</v>
      </c>
      <c r="AK12" s="47">
        <v>0</v>
      </c>
      <c r="AL12" s="148"/>
    </row>
    <row r="13" spans="1:38" customFormat="1" ht="15.75" x14ac:dyDescent="0.25">
      <c r="A13" s="49" t="s">
        <v>72</v>
      </c>
      <c r="B13" s="43">
        <f t="shared" si="3"/>
        <v>1178</v>
      </c>
      <c r="C13" s="43">
        <v>460</v>
      </c>
      <c r="D13" s="282">
        <f t="shared" si="0"/>
        <v>1638</v>
      </c>
      <c r="E13" s="44">
        <f t="shared" si="1"/>
        <v>106903500</v>
      </c>
      <c r="F13" s="45">
        <v>90750</v>
      </c>
      <c r="G13" s="46"/>
      <c r="H13" s="46"/>
      <c r="I13" s="44">
        <v>96</v>
      </c>
      <c r="J13" s="44">
        <v>30</v>
      </c>
      <c r="K13" s="44"/>
      <c r="L13" s="44">
        <v>96</v>
      </c>
      <c r="M13" s="46"/>
      <c r="N13" s="44">
        <v>48</v>
      </c>
      <c r="O13" s="44">
        <v>92</v>
      </c>
      <c r="P13" s="44"/>
      <c r="Q13" s="44">
        <v>96</v>
      </c>
      <c r="R13" s="46"/>
      <c r="S13" s="46">
        <v>0</v>
      </c>
      <c r="T13" s="46"/>
      <c r="U13" s="44">
        <v>192</v>
      </c>
      <c r="V13" s="44">
        <v>96</v>
      </c>
      <c r="W13" s="286"/>
      <c r="X13" s="286">
        <v>144</v>
      </c>
      <c r="Y13" s="44">
        <v>48</v>
      </c>
      <c r="Z13" s="46"/>
      <c r="AA13" s="46"/>
      <c r="AB13" s="46">
        <v>0</v>
      </c>
      <c r="AC13" s="46"/>
      <c r="AD13" s="46">
        <v>0</v>
      </c>
      <c r="AE13" s="44">
        <v>48</v>
      </c>
      <c r="AF13" s="46">
        <v>0</v>
      </c>
      <c r="AG13" s="44">
        <v>48</v>
      </c>
      <c r="AH13" s="46"/>
      <c r="AI13" s="44">
        <v>48</v>
      </c>
      <c r="AJ13" s="44">
        <v>96</v>
      </c>
      <c r="AK13" s="47">
        <v>0</v>
      </c>
      <c r="AL13" s="148"/>
    </row>
    <row r="14" spans="1:38" customFormat="1" ht="15.75" x14ac:dyDescent="0.25">
      <c r="A14" s="49" t="s">
        <v>73</v>
      </c>
      <c r="B14" s="43">
        <f t="shared" si="3"/>
        <v>1700</v>
      </c>
      <c r="C14" s="43">
        <v>517</v>
      </c>
      <c r="D14" s="282">
        <f t="shared" si="0"/>
        <v>2217</v>
      </c>
      <c r="E14" s="44">
        <f t="shared" si="1"/>
        <v>120615000</v>
      </c>
      <c r="F14" s="45">
        <v>70950</v>
      </c>
      <c r="G14" s="46"/>
      <c r="H14" s="46"/>
      <c r="I14" s="44">
        <v>170</v>
      </c>
      <c r="J14" s="46">
        <v>0</v>
      </c>
      <c r="K14" s="46"/>
      <c r="L14" s="44">
        <v>170</v>
      </c>
      <c r="M14" s="46"/>
      <c r="N14" s="46">
        <v>0</v>
      </c>
      <c r="O14" s="44">
        <v>170</v>
      </c>
      <c r="P14" s="44"/>
      <c r="Q14" s="44">
        <v>255</v>
      </c>
      <c r="R14" s="46"/>
      <c r="S14" s="46">
        <v>0</v>
      </c>
      <c r="T14" s="46"/>
      <c r="U14" s="46">
        <v>0</v>
      </c>
      <c r="V14" s="44">
        <v>170</v>
      </c>
      <c r="W14" s="286"/>
      <c r="X14" s="286">
        <v>255</v>
      </c>
      <c r="Y14" s="46">
        <v>0</v>
      </c>
      <c r="Z14" s="46"/>
      <c r="AA14" s="46"/>
      <c r="AB14" s="46">
        <v>0</v>
      </c>
      <c r="AC14" s="46"/>
      <c r="AD14" s="46">
        <v>0</v>
      </c>
      <c r="AE14" s="44">
        <v>170</v>
      </c>
      <c r="AF14" s="46">
        <v>0</v>
      </c>
      <c r="AG14" s="46">
        <v>0</v>
      </c>
      <c r="AH14" s="46"/>
      <c r="AI14" s="44">
        <v>170</v>
      </c>
      <c r="AJ14" s="44">
        <v>170</v>
      </c>
      <c r="AK14" s="47">
        <v>0</v>
      </c>
      <c r="AL14" s="148"/>
    </row>
    <row r="15" spans="1:38" customFormat="1" ht="15.75" x14ac:dyDescent="0.25">
      <c r="A15" s="49" t="s">
        <v>74</v>
      </c>
      <c r="B15" s="43">
        <f t="shared" si="3"/>
        <v>2972</v>
      </c>
      <c r="C15" s="43">
        <v>519</v>
      </c>
      <c r="D15" s="282">
        <f t="shared" si="0"/>
        <v>3491</v>
      </c>
      <c r="E15" s="44">
        <f t="shared" si="1"/>
        <v>220671000</v>
      </c>
      <c r="F15" s="45">
        <v>74250</v>
      </c>
      <c r="G15" s="46"/>
      <c r="H15" s="46"/>
      <c r="I15" s="44">
        <v>170</v>
      </c>
      <c r="J15" s="46">
        <v>0</v>
      </c>
      <c r="K15" s="46"/>
      <c r="L15" s="44">
        <v>170</v>
      </c>
      <c r="M15" s="44"/>
      <c r="N15" s="44">
        <v>255</v>
      </c>
      <c r="O15" s="44">
        <v>170</v>
      </c>
      <c r="P15" s="46"/>
      <c r="Q15" s="44">
        <v>425</v>
      </c>
      <c r="R15" s="46"/>
      <c r="S15" s="46">
        <v>0</v>
      </c>
      <c r="T15" s="46"/>
      <c r="U15" s="44">
        <v>170</v>
      </c>
      <c r="V15" s="44">
        <v>170</v>
      </c>
      <c r="W15" s="192"/>
      <c r="X15" s="286">
        <v>340</v>
      </c>
      <c r="Y15" s="46">
        <v>0</v>
      </c>
      <c r="Z15" s="46"/>
      <c r="AA15" s="46"/>
      <c r="AB15" s="44">
        <v>170</v>
      </c>
      <c r="AC15" s="46"/>
      <c r="AD15" s="44">
        <v>170</v>
      </c>
      <c r="AE15" s="283">
        <v>422</v>
      </c>
      <c r="AF15" s="46">
        <v>0</v>
      </c>
      <c r="AG15" s="46">
        <v>0</v>
      </c>
      <c r="AH15" s="46"/>
      <c r="AI15" s="44">
        <v>170</v>
      </c>
      <c r="AJ15" s="44">
        <v>170</v>
      </c>
      <c r="AK15" s="47">
        <v>0</v>
      </c>
      <c r="AL15" s="148"/>
    </row>
    <row r="16" spans="1:38" customFormat="1" ht="15.75" x14ac:dyDescent="0.25">
      <c r="A16" s="49" t="s">
        <v>75</v>
      </c>
      <c r="B16" s="43">
        <f t="shared" si="3"/>
        <v>2185</v>
      </c>
      <c r="C16" s="43">
        <v>436</v>
      </c>
      <c r="D16" s="282">
        <f t="shared" si="0"/>
        <v>2621</v>
      </c>
      <c r="E16" s="44">
        <f t="shared" si="1"/>
        <v>129789000</v>
      </c>
      <c r="F16" s="45">
        <v>59400</v>
      </c>
      <c r="G16" s="46"/>
      <c r="H16" s="46"/>
      <c r="I16" s="44">
        <v>183</v>
      </c>
      <c r="J16" s="46">
        <v>0</v>
      </c>
      <c r="K16" s="46"/>
      <c r="L16" s="44">
        <v>255</v>
      </c>
      <c r="M16" s="46"/>
      <c r="N16" s="44">
        <v>85</v>
      </c>
      <c r="O16" s="44">
        <v>170</v>
      </c>
      <c r="P16" s="46"/>
      <c r="Q16" s="44">
        <v>255</v>
      </c>
      <c r="R16" s="46"/>
      <c r="S16" s="46">
        <v>0</v>
      </c>
      <c r="T16" s="46"/>
      <c r="U16" s="44">
        <v>85</v>
      </c>
      <c r="V16" s="44">
        <v>170</v>
      </c>
      <c r="W16" s="192"/>
      <c r="X16" s="286">
        <v>170</v>
      </c>
      <c r="Y16" s="44">
        <v>85</v>
      </c>
      <c r="Z16" s="44"/>
      <c r="AA16" s="44"/>
      <c r="AB16" s="44">
        <v>85</v>
      </c>
      <c r="AC16" s="46"/>
      <c r="AD16" s="44">
        <v>170</v>
      </c>
      <c r="AE16" s="44">
        <v>170</v>
      </c>
      <c r="AF16" s="46">
        <v>0</v>
      </c>
      <c r="AG16" s="44">
        <v>47</v>
      </c>
      <c r="AH16" s="44"/>
      <c r="AI16" s="44">
        <v>85</v>
      </c>
      <c r="AJ16" s="44">
        <v>105</v>
      </c>
      <c r="AK16" s="287">
        <v>65</v>
      </c>
      <c r="AL16" s="148"/>
    </row>
    <row r="17" spans="1:38" customFormat="1" ht="15.75" x14ac:dyDescent="0.25">
      <c r="A17" s="49" t="s">
        <v>76</v>
      </c>
      <c r="B17" s="43">
        <f t="shared" si="3"/>
        <v>170</v>
      </c>
      <c r="C17" s="43">
        <v>4</v>
      </c>
      <c r="D17" s="282">
        <f t="shared" si="0"/>
        <v>174</v>
      </c>
      <c r="E17" s="44">
        <f t="shared" si="1"/>
        <v>10378500</v>
      </c>
      <c r="F17" s="45">
        <v>61050</v>
      </c>
      <c r="G17" s="46"/>
      <c r="H17" s="46"/>
      <c r="I17" s="46">
        <v>0</v>
      </c>
      <c r="J17" s="46">
        <v>0</v>
      </c>
      <c r="K17" s="46"/>
      <c r="L17" s="44">
        <v>85</v>
      </c>
      <c r="M17" s="46"/>
      <c r="N17" s="46">
        <v>0</v>
      </c>
      <c r="O17" s="46">
        <v>0</v>
      </c>
      <c r="P17" s="46"/>
      <c r="Q17" s="46">
        <v>0</v>
      </c>
      <c r="R17" s="46"/>
      <c r="S17" s="46">
        <v>0</v>
      </c>
      <c r="T17" s="46"/>
      <c r="U17" s="46">
        <v>0</v>
      </c>
      <c r="V17" s="46">
        <v>0</v>
      </c>
      <c r="W17" s="192"/>
      <c r="X17" s="286">
        <v>85</v>
      </c>
      <c r="Y17" s="46">
        <v>0</v>
      </c>
      <c r="Z17" s="46"/>
      <c r="AA17" s="46"/>
      <c r="AB17" s="46">
        <v>0</v>
      </c>
      <c r="AC17" s="46"/>
      <c r="AD17" s="46">
        <v>0</v>
      </c>
      <c r="AE17" s="46">
        <v>0</v>
      </c>
      <c r="AF17" s="46">
        <v>0</v>
      </c>
      <c r="AG17" s="46">
        <v>0</v>
      </c>
      <c r="AH17" s="46"/>
      <c r="AI17" s="46">
        <v>0</v>
      </c>
      <c r="AJ17" s="46">
        <v>0</v>
      </c>
      <c r="AK17" s="47">
        <v>0</v>
      </c>
      <c r="AL17" s="148"/>
    </row>
    <row r="18" spans="1:38" customFormat="1" ht="15.75" x14ac:dyDescent="0.25">
      <c r="A18" s="49" t="s">
        <v>77</v>
      </c>
      <c r="B18" s="43">
        <f t="shared" si="2"/>
        <v>480</v>
      </c>
      <c r="C18" s="43">
        <v>0</v>
      </c>
      <c r="D18" s="282">
        <f t="shared" si="0"/>
        <v>480</v>
      </c>
      <c r="E18" s="44">
        <f t="shared" si="1"/>
        <v>45126000</v>
      </c>
      <c r="F18" s="45">
        <v>94012.5</v>
      </c>
      <c r="G18" s="46"/>
      <c r="H18" s="46"/>
      <c r="I18" s="283">
        <v>80</v>
      </c>
      <c r="J18" s="46">
        <v>0</v>
      </c>
      <c r="K18" s="46"/>
      <c r="L18" s="46">
        <v>0</v>
      </c>
      <c r="M18" s="46"/>
      <c r="N18" s="46">
        <v>0</v>
      </c>
      <c r="O18" s="46">
        <v>0</v>
      </c>
      <c r="P18" s="46"/>
      <c r="Q18" s="46">
        <v>0</v>
      </c>
      <c r="R18" s="283">
        <v>80</v>
      </c>
      <c r="S18" s="46">
        <v>0</v>
      </c>
      <c r="T18" s="46"/>
      <c r="U18" s="46"/>
      <c r="V18" s="283">
        <v>80</v>
      </c>
      <c r="W18" s="192"/>
      <c r="X18" s="192">
        <v>0</v>
      </c>
      <c r="Y18" s="283">
        <v>80</v>
      </c>
      <c r="Z18" s="46"/>
      <c r="AA18" s="46"/>
      <c r="AB18" s="46"/>
      <c r="AC18" s="46"/>
      <c r="AD18" s="46">
        <v>0</v>
      </c>
      <c r="AE18" s="283">
        <v>80</v>
      </c>
      <c r="AF18" s="46">
        <v>0</v>
      </c>
      <c r="AG18" s="283">
        <v>80</v>
      </c>
      <c r="AH18" s="46"/>
      <c r="AI18" s="46">
        <v>0</v>
      </c>
      <c r="AJ18" s="46">
        <v>0</v>
      </c>
      <c r="AK18" s="47">
        <v>0</v>
      </c>
      <c r="AL18" s="148"/>
    </row>
    <row r="19" spans="1:38" customFormat="1" ht="15.75" x14ac:dyDescent="0.25">
      <c r="A19" s="49" t="s">
        <v>78</v>
      </c>
      <c r="B19" s="43">
        <f>SUM(G19:AK19)</f>
        <v>401</v>
      </c>
      <c r="C19" s="43">
        <v>0</v>
      </c>
      <c r="D19" s="282">
        <f t="shared" si="0"/>
        <v>401</v>
      </c>
      <c r="E19" s="44">
        <f t="shared" si="1"/>
        <v>40897589</v>
      </c>
      <c r="F19" s="45">
        <v>101989</v>
      </c>
      <c r="G19" s="46"/>
      <c r="H19" s="46"/>
      <c r="I19" s="283">
        <v>80</v>
      </c>
      <c r="J19" s="46">
        <v>0</v>
      </c>
      <c r="K19" s="46"/>
      <c r="L19" s="46">
        <v>0</v>
      </c>
      <c r="M19" s="46"/>
      <c r="N19" s="46">
        <v>0</v>
      </c>
      <c r="O19" s="46">
        <v>0</v>
      </c>
      <c r="P19" s="46"/>
      <c r="Q19" s="46">
        <v>0</v>
      </c>
      <c r="R19" s="46"/>
      <c r="S19" s="283">
        <v>80</v>
      </c>
      <c r="T19" s="46"/>
      <c r="U19" s="46"/>
      <c r="V19" s="283">
        <v>80</v>
      </c>
      <c r="W19" s="192"/>
      <c r="X19" s="192">
        <v>0</v>
      </c>
      <c r="Y19" s="46">
        <v>0</v>
      </c>
      <c r="Z19" s="46"/>
      <c r="AA19" s="46"/>
      <c r="AB19" s="46"/>
      <c r="AC19" s="46"/>
      <c r="AD19" s="283">
        <v>80</v>
      </c>
      <c r="AE19" s="283">
        <v>81</v>
      </c>
      <c r="AF19" s="46">
        <v>0</v>
      </c>
      <c r="AG19" s="46">
        <v>0</v>
      </c>
      <c r="AH19" s="46"/>
      <c r="AI19" s="46">
        <v>0</v>
      </c>
      <c r="AJ19" s="46">
        <v>0</v>
      </c>
      <c r="AK19" s="47">
        <v>0</v>
      </c>
      <c r="AL19" s="148"/>
    </row>
    <row r="20" spans="1:38" customFormat="1" ht="15.75" x14ac:dyDescent="0.25">
      <c r="A20" s="49" t="s">
        <v>1439</v>
      </c>
      <c r="B20" s="43">
        <f t="shared" si="2"/>
        <v>427</v>
      </c>
      <c r="C20" s="43">
        <v>0</v>
      </c>
      <c r="D20" s="282">
        <f t="shared" si="0"/>
        <v>427</v>
      </c>
      <c r="E20" s="44">
        <f t="shared" si="1"/>
        <v>45283350</v>
      </c>
      <c r="F20" s="45">
        <v>106050</v>
      </c>
      <c r="G20" s="46"/>
      <c r="H20" s="46"/>
      <c r="I20" s="44">
        <v>50</v>
      </c>
      <c r="J20" s="46">
        <v>0</v>
      </c>
      <c r="K20" s="46"/>
      <c r="L20" s="46">
        <v>0</v>
      </c>
      <c r="M20" s="46"/>
      <c r="N20" s="46">
        <v>0</v>
      </c>
      <c r="O20" s="46"/>
      <c r="P20" s="46"/>
      <c r="Q20" s="46">
        <v>0</v>
      </c>
      <c r="R20" s="44">
        <v>100</v>
      </c>
      <c r="S20" s="46">
        <v>0</v>
      </c>
      <c r="T20" s="46"/>
      <c r="U20" s="46"/>
      <c r="V20" s="44">
        <v>100</v>
      </c>
      <c r="W20" s="192"/>
      <c r="X20" s="192">
        <v>0</v>
      </c>
      <c r="Y20" s="46">
        <v>0</v>
      </c>
      <c r="Z20" s="46"/>
      <c r="AA20" s="46"/>
      <c r="AB20" s="46"/>
      <c r="AC20" s="46"/>
      <c r="AD20" s="46">
        <v>0</v>
      </c>
      <c r="AE20" s="44">
        <v>77</v>
      </c>
      <c r="AF20" s="46">
        <v>0</v>
      </c>
      <c r="AG20" s="46">
        <v>0</v>
      </c>
      <c r="AH20" s="46"/>
      <c r="AI20" s="44">
        <v>100</v>
      </c>
      <c r="AJ20" s="46">
        <v>0</v>
      </c>
      <c r="AK20" s="47">
        <v>0</v>
      </c>
      <c r="AL20" s="148"/>
    </row>
    <row r="21" spans="1:38" customFormat="1" ht="15.75" x14ac:dyDescent="0.25">
      <c r="A21" s="49" t="s">
        <v>1441</v>
      </c>
      <c r="B21" s="43">
        <f t="shared" si="2"/>
        <v>475</v>
      </c>
      <c r="C21" s="43">
        <v>0</v>
      </c>
      <c r="D21" s="282">
        <f t="shared" si="0"/>
        <v>475</v>
      </c>
      <c r="E21" s="44">
        <f>B21*F21</f>
        <v>52368750</v>
      </c>
      <c r="F21" s="45">
        <v>110250</v>
      </c>
      <c r="G21" s="46"/>
      <c r="H21" s="46"/>
      <c r="I21" s="44">
        <v>127</v>
      </c>
      <c r="J21" s="46">
        <v>0</v>
      </c>
      <c r="K21" s="46"/>
      <c r="L21" s="46">
        <v>0</v>
      </c>
      <c r="M21" s="46"/>
      <c r="N21" s="46">
        <v>0</v>
      </c>
      <c r="O21" s="46"/>
      <c r="P21" s="46"/>
      <c r="Q21" s="46">
        <v>0</v>
      </c>
      <c r="R21" s="44">
        <v>100</v>
      </c>
      <c r="S21" s="46">
        <v>0</v>
      </c>
      <c r="T21" s="46"/>
      <c r="U21" s="46"/>
      <c r="V21" s="46">
        <v>0</v>
      </c>
      <c r="W21" s="192"/>
      <c r="X21" s="192">
        <v>0</v>
      </c>
      <c r="Y21" s="44">
        <v>100</v>
      </c>
      <c r="Z21" s="46"/>
      <c r="AA21" s="46"/>
      <c r="AB21" s="46"/>
      <c r="AC21" s="46"/>
      <c r="AD21" s="46">
        <v>0</v>
      </c>
      <c r="AE21" s="44">
        <v>48</v>
      </c>
      <c r="AF21" s="46">
        <v>0</v>
      </c>
      <c r="AG21" s="46">
        <v>0</v>
      </c>
      <c r="AH21" s="46"/>
      <c r="AI21" s="44">
        <v>100</v>
      </c>
      <c r="AJ21" s="46">
        <v>0</v>
      </c>
      <c r="AK21" s="47">
        <v>0</v>
      </c>
      <c r="AL21" s="148"/>
    </row>
    <row r="22" spans="1:38" customFormat="1" ht="15.75" x14ac:dyDescent="0.25">
      <c r="A22" s="49" t="s">
        <v>1440</v>
      </c>
      <c r="B22" s="43">
        <f t="shared" si="2"/>
        <v>185</v>
      </c>
      <c r="C22" s="43">
        <v>0</v>
      </c>
      <c r="D22" s="282">
        <f t="shared" si="0"/>
        <v>185</v>
      </c>
      <c r="E22" s="44">
        <f>B22*F22</f>
        <v>39294000</v>
      </c>
      <c r="F22" s="45">
        <v>212400</v>
      </c>
      <c r="G22" s="46"/>
      <c r="H22" s="46"/>
      <c r="I22" s="46">
        <v>0</v>
      </c>
      <c r="J22" s="46">
        <v>0</v>
      </c>
      <c r="K22" s="46"/>
      <c r="L22" s="44">
        <v>100</v>
      </c>
      <c r="M22" s="46"/>
      <c r="N22" s="46">
        <v>0</v>
      </c>
      <c r="O22" s="46"/>
      <c r="P22" s="46"/>
      <c r="Q22" s="46">
        <v>0</v>
      </c>
      <c r="R22" s="46"/>
      <c r="S22" s="46">
        <v>0</v>
      </c>
      <c r="T22" s="46"/>
      <c r="U22" s="44">
        <v>45</v>
      </c>
      <c r="V22" s="46">
        <v>0</v>
      </c>
      <c r="W22" s="192"/>
      <c r="X22" s="192">
        <v>0</v>
      </c>
      <c r="Y22" s="46">
        <v>0</v>
      </c>
      <c r="Z22" s="46"/>
      <c r="AA22" s="46"/>
      <c r="AB22" s="44">
        <v>40</v>
      </c>
      <c r="AC22" s="46"/>
      <c r="AD22" s="46">
        <v>0</v>
      </c>
      <c r="AE22" s="46">
        <v>0</v>
      </c>
      <c r="AF22" s="46">
        <v>0</v>
      </c>
      <c r="AG22" s="46">
        <v>0</v>
      </c>
      <c r="AH22" s="46"/>
      <c r="AI22" s="46">
        <v>0</v>
      </c>
      <c r="AJ22" s="46">
        <v>0</v>
      </c>
      <c r="AK22" s="47">
        <v>0</v>
      </c>
      <c r="AL22" s="148"/>
    </row>
    <row r="23" spans="1:38" customFormat="1" ht="15.75" x14ac:dyDescent="0.25">
      <c r="A23" s="49" t="s">
        <v>9950</v>
      </c>
      <c r="B23" s="43">
        <f t="shared" si="2"/>
        <v>1665</v>
      </c>
      <c r="C23" s="43">
        <v>0</v>
      </c>
      <c r="D23" s="282">
        <f t="shared" si="0"/>
        <v>1665</v>
      </c>
      <c r="E23" s="44">
        <f>B23*F23</f>
        <v>110947275</v>
      </c>
      <c r="F23" s="45">
        <v>66635</v>
      </c>
      <c r="G23" s="46"/>
      <c r="H23" s="46"/>
      <c r="I23" s="283">
        <v>1205</v>
      </c>
      <c r="J23" s="46">
        <v>0</v>
      </c>
      <c r="K23" s="46"/>
      <c r="L23" s="46">
        <v>0</v>
      </c>
      <c r="M23" s="46"/>
      <c r="N23" s="46">
        <v>0</v>
      </c>
      <c r="O23" s="46"/>
      <c r="P23" s="46"/>
      <c r="Q23" s="46">
        <v>0</v>
      </c>
      <c r="R23" s="283">
        <v>100</v>
      </c>
      <c r="S23" s="46">
        <v>0</v>
      </c>
      <c r="T23" s="46"/>
      <c r="U23" s="46"/>
      <c r="V23" s="283">
        <v>180</v>
      </c>
      <c r="W23" s="192"/>
      <c r="X23" s="192">
        <v>0</v>
      </c>
      <c r="Y23" s="283">
        <v>180</v>
      </c>
      <c r="Z23" s="46"/>
      <c r="AA23" s="46"/>
      <c r="AB23" s="46"/>
      <c r="AC23" s="46"/>
      <c r="AD23" s="46">
        <v>0</v>
      </c>
      <c r="AE23" s="46">
        <v>0</v>
      </c>
      <c r="AF23" s="46">
        <v>0</v>
      </c>
      <c r="AG23" s="46">
        <v>0</v>
      </c>
      <c r="AH23" s="46"/>
      <c r="AI23" s="46">
        <v>0</v>
      </c>
      <c r="AJ23" s="46">
        <v>0</v>
      </c>
      <c r="AK23" s="47">
        <v>0</v>
      </c>
      <c r="AL23" s="148"/>
    </row>
    <row r="24" spans="1:38" s="51" customFormat="1" ht="14.25" customHeight="1" x14ac:dyDescent="0.25">
      <c r="A24" s="50"/>
      <c r="B24" s="140">
        <f>SUM(B2:B23)</f>
        <v>51026</v>
      </c>
      <c r="C24" s="140">
        <f>SUM(C2:C23)</f>
        <v>6627</v>
      </c>
      <c r="D24" s="140">
        <f>B24+C24</f>
        <v>57653</v>
      </c>
      <c r="E24" s="140">
        <f>SUM(E2:E22)</f>
        <v>4006043740</v>
      </c>
      <c r="F24" s="50"/>
      <c r="G24" s="171">
        <f>SUM(G2:G23)</f>
        <v>0</v>
      </c>
      <c r="H24" s="171">
        <f t="shared" ref="H24:AK24" si="4">SUM(H2:H23)</f>
        <v>0</v>
      </c>
      <c r="I24" s="171">
        <f t="shared" si="4"/>
        <v>3983</v>
      </c>
      <c r="J24" s="171">
        <f t="shared" si="4"/>
        <v>1363</v>
      </c>
      <c r="K24" s="171">
        <f t="shared" si="4"/>
        <v>0</v>
      </c>
      <c r="L24" s="171">
        <f t="shared" si="4"/>
        <v>4136</v>
      </c>
      <c r="M24" s="171">
        <f t="shared" si="4"/>
        <v>0</v>
      </c>
      <c r="N24" s="171">
        <f t="shared" si="4"/>
        <v>2318</v>
      </c>
      <c r="O24" s="171">
        <f t="shared" si="4"/>
        <v>2412</v>
      </c>
      <c r="P24" s="171">
        <f t="shared" si="4"/>
        <v>0</v>
      </c>
      <c r="Q24" s="171">
        <f t="shared" si="4"/>
        <v>5933</v>
      </c>
      <c r="R24" s="171">
        <f t="shared" si="4"/>
        <v>380</v>
      </c>
      <c r="S24" s="171">
        <f t="shared" si="4"/>
        <v>1010</v>
      </c>
      <c r="T24" s="171">
        <f t="shared" si="4"/>
        <v>0</v>
      </c>
      <c r="U24" s="171">
        <f t="shared" si="4"/>
        <v>1482</v>
      </c>
      <c r="V24" s="281">
        <f>SUM(V2:V23)</f>
        <v>4246</v>
      </c>
      <c r="W24" s="171">
        <f t="shared" si="4"/>
        <v>0</v>
      </c>
      <c r="X24" s="171">
        <f t="shared" si="4"/>
        <v>5317</v>
      </c>
      <c r="Y24" s="171">
        <f t="shared" si="4"/>
        <v>1064</v>
      </c>
      <c r="Z24" s="171">
        <f t="shared" si="4"/>
        <v>0</v>
      </c>
      <c r="AA24" s="171">
        <f t="shared" si="4"/>
        <v>0</v>
      </c>
      <c r="AB24" s="171">
        <f t="shared" si="4"/>
        <v>1445</v>
      </c>
      <c r="AC24" s="171">
        <f t="shared" si="4"/>
        <v>0</v>
      </c>
      <c r="AD24" s="171">
        <f t="shared" si="4"/>
        <v>860</v>
      </c>
      <c r="AE24" s="171">
        <f t="shared" si="4"/>
        <v>5968</v>
      </c>
      <c r="AF24" s="171">
        <f t="shared" si="4"/>
        <v>1495</v>
      </c>
      <c r="AG24" s="171">
        <f t="shared" si="4"/>
        <v>2243</v>
      </c>
      <c r="AH24" s="171">
        <f t="shared" si="4"/>
        <v>0</v>
      </c>
      <c r="AI24" s="171">
        <f t="shared" si="4"/>
        <v>1753</v>
      </c>
      <c r="AJ24" s="171">
        <f t="shared" si="4"/>
        <v>3553</v>
      </c>
      <c r="AK24" s="171">
        <f t="shared" si="4"/>
        <v>65</v>
      </c>
      <c r="AL24" s="148"/>
    </row>
    <row r="25" spans="1:38" ht="24.75" customHeight="1" x14ac:dyDescent="0.25">
      <c r="D25" s="282">
        <f t="shared" si="0"/>
        <v>0</v>
      </c>
      <c r="H25" s="53"/>
      <c r="I25" s="53" t="s">
        <v>9951</v>
      </c>
      <c r="J25" s="53" t="s">
        <v>9952</v>
      </c>
      <c r="K25" s="53"/>
      <c r="L25" s="285" t="s">
        <v>9958</v>
      </c>
      <c r="M25" s="53"/>
      <c r="N25" s="53" t="s">
        <v>9953</v>
      </c>
      <c r="O25" s="53" t="s">
        <v>9954</v>
      </c>
      <c r="P25" s="53"/>
      <c r="Q25" s="53" t="s">
        <v>9957</v>
      </c>
      <c r="R25" s="53" t="s">
        <v>9955</v>
      </c>
      <c r="S25" s="53" t="s">
        <v>9956</v>
      </c>
      <c r="T25" s="53"/>
      <c r="U25" s="53" t="s">
        <v>9959</v>
      </c>
      <c r="V25" s="52" t="s">
        <v>9960</v>
      </c>
      <c r="W25" s="53"/>
      <c r="X25" s="285" t="s">
        <v>9961</v>
      </c>
      <c r="Y25" s="53" t="s">
        <v>9963</v>
      </c>
      <c r="Z25" s="53"/>
      <c r="AA25" s="53"/>
      <c r="AB25" s="53" t="s">
        <v>9962</v>
      </c>
      <c r="AC25" s="53"/>
      <c r="AD25" s="53" t="s">
        <v>9963</v>
      </c>
      <c r="AE25" s="285" t="s">
        <v>9964</v>
      </c>
      <c r="AF25" s="53" t="s">
        <v>9952</v>
      </c>
      <c r="AG25" s="53" t="s">
        <v>9965</v>
      </c>
      <c r="AH25" s="53"/>
      <c r="AI25" s="53" t="s">
        <v>9952</v>
      </c>
      <c r="AJ25" s="53" t="s">
        <v>9966</v>
      </c>
      <c r="AK25" s="52" t="s">
        <v>9967</v>
      </c>
    </row>
    <row r="27" spans="1:38" ht="15.75" x14ac:dyDescent="0.15">
      <c r="D27" s="288">
        <v>2604</v>
      </c>
      <c r="L27" s="82"/>
    </row>
    <row r="28" spans="1:38" ht="15.75" x14ac:dyDescent="0.15">
      <c r="D28" s="288">
        <v>315</v>
      </c>
      <c r="J28" s="52" t="s">
        <v>1394</v>
      </c>
      <c r="L28" s="82"/>
      <c r="T28" s="111"/>
    </row>
    <row r="29" spans="1:38" ht="15.75" x14ac:dyDescent="0.15">
      <c r="D29" s="288">
        <v>60</v>
      </c>
      <c r="L29" s="82"/>
      <c r="T29" s="111"/>
    </row>
    <row r="30" spans="1:38" ht="15.75" x14ac:dyDescent="0.15">
      <c r="D30" s="288">
        <v>427</v>
      </c>
      <c r="L30" s="82"/>
      <c r="T30" s="111"/>
    </row>
    <row r="31" spans="1:38" ht="15.75" x14ac:dyDescent="0.15">
      <c r="D31" s="288">
        <v>3491</v>
      </c>
      <c r="L31" s="82"/>
      <c r="T31" s="111"/>
    </row>
    <row r="32" spans="1:38" ht="15.75" x14ac:dyDescent="0.15">
      <c r="D32" s="288">
        <v>11800</v>
      </c>
      <c r="L32" s="82"/>
      <c r="T32" s="111"/>
    </row>
    <row r="33" spans="4:20" ht="15.75" x14ac:dyDescent="0.15">
      <c r="D33" s="288">
        <v>1800</v>
      </c>
      <c r="L33" s="82"/>
      <c r="T33" s="111"/>
    </row>
    <row r="34" spans="4:20" ht="15.75" x14ac:dyDescent="0.15">
      <c r="D34" s="288">
        <v>1638</v>
      </c>
      <c r="L34" s="82"/>
      <c r="T34" s="111"/>
    </row>
    <row r="35" spans="4:20" ht="15.75" x14ac:dyDescent="0.15">
      <c r="D35" s="288">
        <v>2217</v>
      </c>
      <c r="L35" s="82"/>
      <c r="T35" s="111"/>
    </row>
    <row r="36" spans="4:20" ht="15.75" x14ac:dyDescent="0.15">
      <c r="D36" s="288">
        <v>0</v>
      </c>
      <c r="L36" s="82"/>
      <c r="T36" s="111"/>
    </row>
    <row r="37" spans="4:20" ht="15.75" x14ac:dyDescent="0.15">
      <c r="D37" s="288">
        <v>0</v>
      </c>
      <c r="L37" s="82"/>
      <c r="T37" s="111"/>
    </row>
    <row r="38" spans="4:20" ht="15.75" x14ac:dyDescent="0.15">
      <c r="D38" s="288">
        <v>185</v>
      </c>
      <c r="L38" s="82"/>
      <c r="T38" s="111"/>
    </row>
    <row r="39" spans="4:20" ht="15.75" x14ac:dyDescent="0.15">
      <c r="D39" s="288">
        <v>475</v>
      </c>
      <c r="L39" s="82"/>
      <c r="T39" s="111"/>
    </row>
    <row r="40" spans="4:20" ht="15.75" x14ac:dyDescent="0.15">
      <c r="D40" s="288">
        <v>1665</v>
      </c>
      <c r="L40" s="82"/>
      <c r="T40" s="111"/>
    </row>
    <row r="41" spans="4:20" ht="15.75" x14ac:dyDescent="0.15">
      <c r="D41" s="288">
        <v>2621</v>
      </c>
      <c r="L41" s="82"/>
      <c r="T41" s="111"/>
    </row>
    <row r="42" spans="4:20" ht="15.75" x14ac:dyDescent="0.15">
      <c r="D42" s="288">
        <v>480</v>
      </c>
      <c r="L42" s="82"/>
      <c r="T42" s="111"/>
    </row>
    <row r="43" spans="4:20" x14ac:dyDescent="0.15">
      <c r="D43" s="288">
        <v>12894</v>
      </c>
    </row>
    <row r="44" spans="4:20" x14ac:dyDescent="0.15">
      <c r="D44" s="288">
        <v>174</v>
      </c>
      <c r="T44" s="112"/>
    </row>
    <row r="45" spans="4:20" x14ac:dyDescent="0.15">
      <c r="D45" s="288">
        <v>6806</v>
      </c>
    </row>
    <row r="46" spans="4:20" x14ac:dyDescent="0.15">
      <c r="D46" s="288">
        <v>401</v>
      </c>
    </row>
    <row r="47" spans="4:20" x14ac:dyDescent="0.15">
      <c r="D47" s="288">
        <v>2472</v>
      </c>
    </row>
    <row r="48" spans="4:20" x14ac:dyDescent="0.15">
      <c r="D48" s="288">
        <v>4728</v>
      </c>
    </row>
    <row r="49" spans="4:4" x14ac:dyDescent="0.15">
      <c r="D49" s="288">
        <v>400</v>
      </c>
    </row>
  </sheetData>
  <autoFilter ref="A1:AL25"/>
  <customSheetViews>
    <customSheetView guid="{220CBAF2-A142-4834-8AEB-BDD7FBC2A806}">
      <pane xSplit="3" ySplit="1" topLeftCell="N2" activePane="bottomRight" state="frozen"/>
      <selection pane="bottomRight" activeCell="U2" sqref="U2"/>
      <pageMargins left="0.7" right="0.7" top="0.75" bottom="0.75" header="0.3" footer="0.3"/>
      <pageSetup paperSize="9" orientation="portrait" verticalDpi="0" r:id="rId1"/>
    </customSheetView>
    <customSheetView guid="{1F9A873A-DE10-465E-A024-482F6F64D911}">
      <pane xSplit="3" ySplit="1" topLeftCell="N2" activePane="bottomRight" state="frozen"/>
      <selection pane="bottomRight" activeCell="C23" sqref="C23"/>
      <pageMargins left="0.7" right="0.7" top="0.75" bottom="0.75" header="0.3" footer="0.3"/>
      <pageSetup paperSize="9" orientation="portrait" verticalDpi="0" r:id="rId2"/>
    </customSheetView>
  </customSheetViews>
  <conditionalFormatting sqref="D1:D1048576">
    <cfRule type="cellIs" dxfId="17" priority="2" operator="greaterThan">
      <formula>28826.5</formula>
    </cfRule>
    <cfRule type="duplicateValues" dxfId="16" priority="1"/>
  </conditionalFormatting>
  <pageMargins left="0.7" right="0.7" top="0.75" bottom="0.75" header="0.3" footer="0.3"/>
  <pageSetup paperSize="9" orientation="portrait" verticalDpi="0" r:id="rId3"/>
  <legacy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43"/>
  <sheetViews>
    <sheetView workbookViewId="0">
      <pane xSplit="3" ySplit="1" topLeftCell="AG8" activePane="bottomRight" state="frozen"/>
      <selection pane="topRight" activeCell="D1" sqref="D1"/>
      <selection pane="bottomLeft" activeCell="A2" sqref="A2"/>
      <selection pane="bottomRight" activeCell="L17" sqref="L17"/>
    </sheetView>
  </sheetViews>
  <sheetFormatPr defaultColWidth="9" defaultRowHeight="10.5" x14ac:dyDescent="0.15"/>
  <cols>
    <col min="1" max="1" width="20.7109375" style="52" customWidth="1"/>
    <col min="2" max="2" width="10.140625" style="52" customWidth="1"/>
    <col min="3" max="3" width="13.85546875" style="52" customWidth="1"/>
    <col min="4" max="4" width="13.42578125" style="52" hidden="1" customWidth="1"/>
    <col min="5" max="5" width="10.7109375" style="53" hidden="1" customWidth="1"/>
    <col min="6" max="6" width="10.7109375" style="52" hidden="1" customWidth="1"/>
    <col min="7" max="7" width="10.7109375" style="52" customWidth="1"/>
    <col min="8" max="8" width="10.7109375" style="52" hidden="1" customWidth="1"/>
    <col min="9" max="9" width="10.7109375" style="54" hidden="1" customWidth="1"/>
    <col min="10" max="11" width="10.7109375" style="52" hidden="1" customWidth="1"/>
    <col min="12" max="12" width="10.7109375" style="52" customWidth="1"/>
    <col min="13" max="18" width="10.7109375" style="52" hidden="1" customWidth="1"/>
    <col min="19" max="19" width="10.7109375" style="52" customWidth="1"/>
    <col min="20" max="20" width="13.85546875" style="52" hidden="1" customWidth="1"/>
    <col min="21" max="25" width="10.7109375" style="52" hidden="1" customWidth="1"/>
    <col min="26" max="26" width="10.7109375" style="52" bestFit="1" customWidth="1"/>
    <col min="27" max="32" width="10.7109375" style="52" hidden="1" customWidth="1"/>
    <col min="33" max="34" width="10.7109375" style="52" bestFit="1" customWidth="1"/>
    <col min="35" max="35" width="9.42578125" style="52" bestFit="1" customWidth="1"/>
    <col min="36" max="16384" width="9" style="52"/>
  </cols>
  <sheetData>
    <row r="1" spans="1:41" s="40" customFormat="1" ht="16.5" customHeight="1" x14ac:dyDescent="0.25">
      <c r="A1" s="38" t="s">
        <v>58</v>
      </c>
      <c r="B1" s="39" t="s">
        <v>59</v>
      </c>
      <c r="C1" s="39" t="s">
        <v>60</v>
      </c>
      <c r="D1" s="40" t="s">
        <v>61</v>
      </c>
      <c r="E1" s="41">
        <v>45047</v>
      </c>
      <c r="F1" s="41">
        <v>45048</v>
      </c>
      <c r="G1" s="41">
        <v>45049</v>
      </c>
      <c r="H1" s="41">
        <v>45050</v>
      </c>
      <c r="I1" s="41">
        <v>45051</v>
      </c>
      <c r="J1" s="41">
        <v>45052</v>
      </c>
      <c r="K1" s="41">
        <v>45053</v>
      </c>
      <c r="L1" s="41">
        <v>45054</v>
      </c>
      <c r="M1" s="41">
        <v>45055</v>
      </c>
      <c r="N1" s="41">
        <v>45056</v>
      </c>
      <c r="O1" s="41">
        <v>45057</v>
      </c>
      <c r="P1" s="41">
        <v>45058</v>
      </c>
      <c r="Q1" s="41">
        <v>45059</v>
      </c>
      <c r="R1" s="41">
        <v>45060</v>
      </c>
      <c r="S1" s="41">
        <v>45061</v>
      </c>
      <c r="T1" s="41">
        <v>45062</v>
      </c>
      <c r="U1" s="41">
        <v>45063</v>
      </c>
      <c r="V1" s="41">
        <v>45064</v>
      </c>
      <c r="W1" s="41">
        <v>45065</v>
      </c>
      <c r="X1" s="41">
        <v>45066</v>
      </c>
      <c r="Y1" s="41">
        <v>45067</v>
      </c>
      <c r="Z1" s="41">
        <v>45068</v>
      </c>
      <c r="AA1" s="41">
        <v>45069</v>
      </c>
      <c r="AB1" s="41">
        <v>45070</v>
      </c>
      <c r="AC1" s="41">
        <v>45071</v>
      </c>
      <c r="AD1" s="41">
        <v>45072</v>
      </c>
      <c r="AE1" s="41">
        <v>45073</v>
      </c>
      <c r="AF1" s="41">
        <v>45074</v>
      </c>
      <c r="AG1" s="41">
        <v>45075</v>
      </c>
      <c r="AH1" s="41">
        <v>45076</v>
      </c>
      <c r="AI1" s="41">
        <v>45077</v>
      </c>
    </row>
    <row r="2" spans="1:41" customFormat="1" ht="15.75" x14ac:dyDescent="0.25">
      <c r="A2" s="42" t="s">
        <v>63</v>
      </c>
      <c r="B2" s="43">
        <f>SUM(E2:AI2)</f>
        <v>1377</v>
      </c>
      <c r="C2" s="44">
        <f>B2*D2</f>
        <v>152926866</v>
      </c>
      <c r="D2" s="45">
        <v>111058</v>
      </c>
      <c r="E2" s="46"/>
      <c r="F2" s="46"/>
      <c r="G2" s="44">
        <v>272</v>
      </c>
      <c r="H2" s="44"/>
      <c r="I2" s="44"/>
      <c r="J2" s="44"/>
      <c r="K2" s="44"/>
      <c r="L2" s="44">
        <v>238</v>
      </c>
      <c r="M2" s="44"/>
      <c r="N2" s="44"/>
      <c r="O2" s="44"/>
      <c r="P2" s="44"/>
      <c r="Q2" s="44"/>
      <c r="R2" s="44"/>
      <c r="S2" s="44">
        <v>265</v>
      </c>
      <c r="T2" s="44"/>
      <c r="U2" s="44"/>
      <c r="V2" s="286"/>
      <c r="W2" s="44"/>
      <c r="X2" s="44"/>
      <c r="Y2" s="44"/>
      <c r="Z2" s="286">
        <v>276</v>
      </c>
      <c r="AA2" s="44"/>
      <c r="AB2" s="44"/>
      <c r="AC2" s="44"/>
      <c r="AD2" s="44"/>
      <c r="AE2" s="44"/>
      <c r="AF2" s="44"/>
      <c r="AG2" s="44">
        <v>326</v>
      </c>
      <c r="AH2" s="46"/>
      <c r="AI2" s="47"/>
      <c r="AJ2" s="148"/>
      <c r="AL2" s="148"/>
      <c r="AM2" s="148"/>
      <c r="AN2" s="148"/>
      <c r="AO2" s="148"/>
    </row>
    <row r="3" spans="1:41" customFormat="1" ht="15.75" x14ac:dyDescent="0.25">
      <c r="A3" s="42" t="s">
        <v>22</v>
      </c>
      <c r="B3" s="43">
        <f t="shared" ref="B3:B22" si="0">SUM(E3:AI3)</f>
        <v>1168</v>
      </c>
      <c r="C3" s="44">
        <f t="shared" ref="C3:C20" si="1">B3*D3</f>
        <v>85767408</v>
      </c>
      <c r="D3" s="45">
        <v>73431</v>
      </c>
      <c r="E3" s="46"/>
      <c r="F3" s="46"/>
      <c r="G3" s="44">
        <v>236</v>
      </c>
      <c r="H3" s="44"/>
      <c r="I3" s="44"/>
      <c r="J3" s="44"/>
      <c r="K3" s="44"/>
      <c r="L3" s="44">
        <v>198</v>
      </c>
      <c r="M3" s="44"/>
      <c r="N3" s="44"/>
      <c r="O3" s="44"/>
      <c r="P3" s="44"/>
      <c r="Q3" s="44"/>
      <c r="R3" s="44"/>
      <c r="S3" s="44">
        <v>220</v>
      </c>
      <c r="T3" s="44"/>
      <c r="U3" s="44"/>
      <c r="V3" s="286"/>
      <c r="W3" s="44"/>
      <c r="X3" s="44"/>
      <c r="Y3" s="44"/>
      <c r="Z3" s="286">
        <v>226</v>
      </c>
      <c r="AA3" s="44"/>
      <c r="AB3" s="44"/>
      <c r="AC3" s="44"/>
      <c r="AD3" s="44"/>
      <c r="AE3" s="44"/>
      <c r="AF3" s="44"/>
      <c r="AG3" s="44">
        <v>288</v>
      </c>
      <c r="AH3" s="46"/>
      <c r="AI3" s="47"/>
      <c r="AJ3" s="148"/>
      <c r="AL3" s="148"/>
      <c r="AM3" s="148"/>
      <c r="AN3" s="148"/>
      <c r="AO3" s="148"/>
    </row>
    <row r="4" spans="1:41" customFormat="1" ht="15.75" x14ac:dyDescent="0.25">
      <c r="A4" s="48" t="s">
        <v>45</v>
      </c>
      <c r="B4" s="43">
        <f>SUM(E4:AI4)</f>
        <v>0</v>
      </c>
      <c r="C4" s="44">
        <f t="shared" si="1"/>
        <v>0</v>
      </c>
      <c r="D4" s="45">
        <v>119066</v>
      </c>
      <c r="E4" s="46"/>
      <c r="F4" s="46"/>
      <c r="G4" s="46">
        <v>0</v>
      </c>
      <c r="H4" s="46"/>
      <c r="I4" s="46"/>
      <c r="J4" s="46"/>
      <c r="K4" s="46"/>
      <c r="L4" s="46">
        <v>0</v>
      </c>
      <c r="M4" s="46"/>
      <c r="N4" s="46"/>
      <c r="O4" s="46"/>
      <c r="P4" s="46"/>
      <c r="Q4" s="46"/>
      <c r="R4" s="46"/>
      <c r="S4" s="46">
        <v>0</v>
      </c>
      <c r="T4" s="46"/>
      <c r="U4" s="46"/>
      <c r="V4" s="192"/>
      <c r="W4" s="46"/>
      <c r="X4" s="46"/>
      <c r="Y4" s="46"/>
      <c r="Z4" s="192">
        <v>0</v>
      </c>
      <c r="AA4" s="46"/>
      <c r="AB4" s="46"/>
      <c r="AC4" s="46"/>
      <c r="AD4" s="46"/>
      <c r="AE4" s="46"/>
      <c r="AF4" s="46"/>
      <c r="AG4" s="46">
        <v>0</v>
      </c>
      <c r="AH4" s="46"/>
      <c r="AI4" s="47"/>
      <c r="AJ4" s="148"/>
      <c r="AL4" s="148"/>
      <c r="AM4" s="148"/>
      <c r="AN4" s="148"/>
      <c r="AO4" s="148"/>
    </row>
    <row r="5" spans="1:41" customFormat="1" ht="15.75" x14ac:dyDescent="0.25">
      <c r="A5" s="48" t="s">
        <v>64</v>
      </c>
      <c r="B5" s="43">
        <f>SUM(E5:AI5)</f>
        <v>345</v>
      </c>
      <c r="C5" s="44">
        <f t="shared" si="1"/>
        <v>30286515</v>
      </c>
      <c r="D5" s="45">
        <v>87787</v>
      </c>
      <c r="E5" s="46"/>
      <c r="F5" s="46"/>
      <c r="G5" s="44">
        <v>50</v>
      </c>
      <c r="H5" s="46"/>
      <c r="I5" s="46"/>
      <c r="J5" s="46"/>
      <c r="K5" s="46"/>
      <c r="L5" s="44">
        <v>46</v>
      </c>
      <c r="M5" s="46"/>
      <c r="N5" s="46"/>
      <c r="O5" s="46"/>
      <c r="P5" s="46"/>
      <c r="Q5" s="46"/>
      <c r="R5" s="46"/>
      <c r="S5" s="44">
        <v>77</v>
      </c>
      <c r="T5" s="46"/>
      <c r="U5" s="46"/>
      <c r="V5" s="192"/>
      <c r="W5" s="46"/>
      <c r="X5" s="46"/>
      <c r="Y5" s="46"/>
      <c r="Z5" s="286">
        <v>97</v>
      </c>
      <c r="AA5" s="46"/>
      <c r="AB5" s="46"/>
      <c r="AC5" s="46"/>
      <c r="AD5" s="46"/>
      <c r="AE5" s="46"/>
      <c r="AF5" s="46"/>
      <c r="AG5" s="44">
        <v>75</v>
      </c>
      <c r="AH5" s="46"/>
      <c r="AI5" s="47"/>
      <c r="AJ5" s="148"/>
      <c r="AL5" s="148"/>
      <c r="AM5" s="148"/>
      <c r="AN5" s="148"/>
      <c r="AO5" s="148"/>
    </row>
    <row r="6" spans="1:41" customFormat="1" ht="15.75" x14ac:dyDescent="0.25">
      <c r="A6" s="48" t="s">
        <v>65</v>
      </c>
      <c r="B6" s="43">
        <f>SUM(E6:AI6)</f>
        <v>5</v>
      </c>
      <c r="C6" s="44">
        <f>B6*D6</f>
        <v>654610</v>
      </c>
      <c r="D6" s="45">
        <v>130922</v>
      </c>
      <c r="E6" s="46"/>
      <c r="F6" s="46"/>
      <c r="G6" s="46">
        <v>0</v>
      </c>
      <c r="H6" s="46"/>
      <c r="I6" s="46"/>
      <c r="J6" s="46"/>
      <c r="K6" s="46"/>
      <c r="L6" s="46">
        <v>0</v>
      </c>
      <c r="M6" s="46"/>
      <c r="N6" s="46"/>
      <c r="O6" s="46"/>
      <c r="P6" s="46"/>
      <c r="Q6" s="46"/>
      <c r="R6" s="46"/>
      <c r="S6" s="46">
        <v>0</v>
      </c>
      <c r="T6" s="46"/>
      <c r="U6" s="46"/>
      <c r="V6" s="192"/>
      <c r="W6" s="46"/>
      <c r="X6" s="46"/>
      <c r="Y6" s="46"/>
      <c r="Z6" s="192">
        <v>5</v>
      </c>
      <c r="AA6" s="46"/>
      <c r="AB6" s="46"/>
      <c r="AC6" s="46"/>
      <c r="AD6" s="46"/>
      <c r="AE6" s="46"/>
      <c r="AF6" s="46"/>
      <c r="AG6" s="46">
        <v>0</v>
      </c>
      <c r="AH6" s="46"/>
      <c r="AI6" s="47"/>
      <c r="AJ6" s="148"/>
      <c r="AL6" s="148"/>
      <c r="AM6" s="148"/>
      <c r="AN6" s="148"/>
      <c r="AO6" s="148"/>
    </row>
    <row r="7" spans="1:41" customFormat="1" ht="15.75" x14ac:dyDescent="0.25">
      <c r="A7" s="48" t="s">
        <v>66</v>
      </c>
      <c r="B7" s="43">
        <f t="shared" si="0"/>
        <v>0</v>
      </c>
      <c r="C7" s="44">
        <f t="shared" si="1"/>
        <v>0</v>
      </c>
      <c r="D7" s="45">
        <v>215677</v>
      </c>
      <c r="E7" s="46"/>
      <c r="F7" s="46"/>
      <c r="G7" s="46">
        <v>0</v>
      </c>
      <c r="H7" s="46"/>
      <c r="I7" s="46"/>
      <c r="J7" s="46"/>
      <c r="K7" s="46"/>
      <c r="L7" s="46">
        <v>0</v>
      </c>
      <c r="M7" s="46"/>
      <c r="N7" s="46"/>
      <c r="O7" s="46"/>
      <c r="P7" s="46"/>
      <c r="Q7" s="46"/>
      <c r="R7" s="46"/>
      <c r="S7" s="46">
        <v>0</v>
      </c>
      <c r="T7" s="46"/>
      <c r="U7" s="46"/>
      <c r="V7" s="192"/>
      <c r="W7" s="46"/>
      <c r="X7" s="46"/>
      <c r="Y7" s="46"/>
      <c r="Z7" s="192">
        <v>0</v>
      </c>
      <c r="AA7" s="46"/>
      <c r="AB7" s="46"/>
      <c r="AC7" s="46"/>
      <c r="AD7" s="46"/>
      <c r="AE7" s="46"/>
      <c r="AF7" s="46"/>
      <c r="AG7" s="46">
        <v>0</v>
      </c>
      <c r="AH7" s="46"/>
      <c r="AI7" s="47"/>
      <c r="AJ7" s="148"/>
      <c r="AL7" s="148"/>
      <c r="AM7" s="148"/>
      <c r="AN7" s="148"/>
      <c r="AO7" s="148"/>
    </row>
    <row r="8" spans="1:41" customFormat="1" ht="15.75" x14ac:dyDescent="0.25">
      <c r="A8" s="42" t="s">
        <v>67</v>
      </c>
      <c r="B8" s="43">
        <f>SUM(E8:AI8)</f>
        <v>648</v>
      </c>
      <c r="C8" s="44">
        <f t="shared" si="1"/>
        <v>36025560</v>
      </c>
      <c r="D8" s="45">
        <v>55595</v>
      </c>
      <c r="E8" s="46"/>
      <c r="F8" s="46"/>
      <c r="G8" s="44">
        <v>89</v>
      </c>
      <c r="H8" s="44"/>
      <c r="I8" s="44"/>
      <c r="J8" s="44"/>
      <c r="K8" s="44"/>
      <c r="L8" s="44">
        <v>100</v>
      </c>
      <c r="M8" s="44"/>
      <c r="N8" s="44"/>
      <c r="O8" s="44"/>
      <c r="P8" s="44"/>
      <c r="Q8" s="44"/>
      <c r="R8" s="44"/>
      <c r="S8" s="44">
        <v>145</v>
      </c>
      <c r="T8" s="44"/>
      <c r="U8" s="44"/>
      <c r="V8" s="286"/>
      <c r="W8" s="44"/>
      <c r="X8" s="44"/>
      <c r="Y8" s="44"/>
      <c r="Z8" s="286">
        <v>192</v>
      </c>
      <c r="AA8" s="46"/>
      <c r="AB8" s="46"/>
      <c r="AC8" s="46"/>
      <c r="AD8" s="46"/>
      <c r="AE8" s="46"/>
      <c r="AF8" s="46"/>
      <c r="AG8" s="44">
        <v>122</v>
      </c>
      <c r="AH8" s="46"/>
      <c r="AI8" s="47"/>
      <c r="AJ8" s="148"/>
      <c r="AL8" s="148"/>
      <c r="AM8" s="148"/>
      <c r="AN8" s="148"/>
      <c r="AO8" s="148"/>
    </row>
    <row r="9" spans="1:41" customFormat="1" ht="15.75" x14ac:dyDescent="0.25">
      <c r="A9" s="48" t="s">
        <v>68</v>
      </c>
      <c r="B9" s="43">
        <f t="shared" si="0"/>
        <v>0</v>
      </c>
      <c r="C9" s="44">
        <f t="shared" si="1"/>
        <v>0</v>
      </c>
      <c r="D9" s="45">
        <v>107205</v>
      </c>
      <c r="E9" s="46"/>
      <c r="F9" s="46"/>
      <c r="G9" s="46">
        <v>0</v>
      </c>
      <c r="H9" s="46"/>
      <c r="I9" s="46"/>
      <c r="J9" s="46"/>
      <c r="K9" s="46"/>
      <c r="L9" s="46">
        <v>0</v>
      </c>
      <c r="M9" s="46"/>
      <c r="N9" s="46"/>
      <c r="O9" s="46"/>
      <c r="P9" s="46"/>
      <c r="Q9" s="46"/>
      <c r="R9" s="46"/>
      <c r="S9" s="46">
        <v>0</v>
      </c>
      <c r="T9" s="46"/>
      <c r="U9" s="46"/>
      <c r="V9" s="192"/>
      <c r="W9" s="46"/>
      <c r="X9" s="46"/>
      <c r="Y9" s="46"/>
      <c r="Z9" s="192">
        <v>0</v>
      </c>
      <c r="AA9" s="46"/>
      <c r="AB9" s="46"/>
      <c r="AC9" s="46"/>
      <c r="AD9" s="46"/>
      <c r="AE9" s="46"/>
      <c r="AF9" s="46"/>
      <c r="AG9" s="46">
        <v>0</v>
      </c>
      <c r="AH9" s="46"/>
      <c r="AI9" s="47"/>
      <c r="AJ9" s="148"/>
      <c r="AL9" s="148"/>
      <c r="AM9" s="148"/>
      <c r="AN9" s="148"/>
      <c r="AO9" s="148"/>
    </row>
    <row r="10" spans="1:41" customFormat="1" ht="15.75" x14ac:dyDescent="0.25">
      <c r="A10" s="48" t="s">
        <v>69</v>
      </c>
      <c r="B10" s="43">
        <f t="shared" si="0"/>
        <v>342</v>
      </c>
      <c r="C10" s="44">
        <f t="shared" si="1"/>
        <v>15732000</v>
      </c>
      <c r="D10" s="45">
        <v>46000</v>
      </c>
      <c r="E10" s="46"/>
      <c r="F10" s="46"/>
      <c r="G10" s="44">
        <v>28</v>
      </c>
      <c r="H10" s="44"/>
      <c r="I10" s="44"/>
      <c r="J10" s="44"/>
      <c r="K10" s="44"/>
      <c r="L10" s="44">
        <v>62</v>
      </c>
      <c r="M10" s="44"/>
      <c r="N10" s="44"/>
      <c r="O10" s="44"/>
      <c r="P10" s="44"/>
      <c r="Q10" s="44"/>
      <c r="R10" s="44"/>
      <c r="S10" s="44">
        <v>94</v>
      </c>
      <c r="T10" s="44"/>
      <c r="U10" s="44"/>
      <c r="V10" s="286"/>
      <c r="W10" s="44"/>
      <c r="X10" s="44"/>
      <c r="Y10" s="44"/>
      <c r="Z10" s="286">
        <v>82</v>
      </c>
      <c r="AA10" s="44"/>
      <c r="AB10" s="44"/>
      <c r="AC10" s="44"/>
      <c r="AD10" s="44"/>
      <c r="AE10" s="44"/>
      <c r="AF10" s="44"/>
      <c r="AG10" s="44">
        <v>76</v>
      </c>
      <c r="AH10" s="46"/>
      <c r="AI10" s="47"/>
      <c r="AJ10" s="148"/>
      <c r="AL10" s="148"/>
      <c r="AM10" s="148"/>
      <c r="AN10" s="148"/>
      <c r="AO10" s="148"/>
    </row>
    <row r="11" spans="1:41" customFormat="1" ht="15.75" x14ac:dyDescent="0.25">
      <c r="A11" s="48" t="s">
        <v>70</v>
      </c>
      <c r="B11" s="43">
        <f t="shared" si="0"/>
        <v>806</v>
      </c>
      <c r="C11" s="44">
        <f t="shared" si="1"/>
        <v>40447498</v>
      </c>
      <c r="D11" s="45">
        <v>50183</v>
      </c>
      <c r="E11" s="46"/>
      <c r="F11" s="46"/>
      <c r="G11" s="44">
        <v>112</v>
      </c>
      <c r="H11" s="44"/>
      <c r="I11" s="44"/>
      <c r="J11" s="44"/>
      <c r="K11" s="44"/>
      <c r="L11" s="44">
        <v>180</v>
      </c>
      <c r="M11" s="44"/>
      <c r="N11" s="44"/>
      <c r="O11" s="44"/>
      <c r="P11" s="44"/>
      <c r="Q11" s="44"/>
      <c r="R11" s="44"/>
      <c r="S11" s="44">
        <v>138</v>
      </c>
      <c r="T11" s="44"/>
      <c r="U11" s="44"/>
      <c r="V11" s="286"/>
      <c r="W11" s="44"/>
      <c r="X11" s="44"/>
      <c r="Y11" s="44"/>
      <c r="Z11" s="286">
        <v>190</v>
      </c>
      <c r="AA11" s="44"/>
      <c r="AB11" s="44"/>
      <c r="AC11" s="44"/>
      <c r="AD11" s="44"/>
      <c r="AE11" s="44"/>
      <c r="AF11" s="44"/>
      <c r="AG11" s="44">
        <v>186</v>
      </c>
      <c r="AH11" s="46"/>
      <c r="AI11" s="47"/>
      <c r="AJ11" s="148"/>
      <c r="AL11" s="148"/>
      <c r="AM11" s="148"/>
      <c r="AN11" s="148"/>
      <c r="AO11" s="148"/>
    </row>
    <row r="12" spans="1:41" customFormat="1" ht="15.75" x14ac:dyDescent="0.25">
      <c r="A12" s="49" t="s">
        <v>71</v>
      </c>
      <c r="B12" s="43">
        <f t="shared" si="0"/>
        <v>0</v>
      </c>
      <c r="C12" s="44">
        <f t="shared" si="1"/>
        <v>0</v>
      </c>
      <c r="D12" s="45">
        <v>105400</v>
      </c>
      <c r="E12" s="46"/>
      <c r="F12" s="46"/>
      <c r="G12" s="46">
        <v>0</v>
      </c>
      <c r="H12" s="46"/>
      <c r="I12" s="46"/>
      <c r="J12" s="46"/>
      <c r="K12" s="46"/>
      <c r="L12" s="46">
        <v>0</v>
      </c>
      <c r="M12" s="46"/>
      <c r="N12" s="46"/>
      <c r="O12" s="46"/>
      <c r="P12" s="46"/>
      <c r="Q12" s="46"/>
      <c r="R12" s="46"/>
      <c r="S12" s="46">
        <v>0</v>
      </c>
      <c r="T12" s="46"/>
      <c r="U12" s="46"/>
      <c r="V12" s="192"/>
      <c r="W12" s="46"/>
      <c r="X12" s="46"/>
      <c r="Y12" s="46"/>
      <c r="Z12" s="192">
        <v>0</v>
      </c>
      <c r="AA12" s="46"/>
      <c r="AB12" s="46"/>
      <c r="AC12" s="46"/>
      <c r="AD12" s="46"/>
      <c r="AE12" s="46"/>
      <c r="AF12" s="46"/>
      <c r="AG12" s="46">
        <v>0</v>
      </c>
      <c r="AH12" s="46"/>
      <c r="AI12" s="47"/>
      <c r="AJ12" s="148"/>
      <c r="AL12" s="148"/>
      <c r="AM12" s="148"/>
      <c r="AN12" s="148"/>
      <c r="AO12" s="148"/>
    </row>
    <row r="13" spans="1:41" customFormat="1" ht="15.75" x14ac:dyDescent="0.25">
      <c r="A13" s="49" t="s">
        <v>72</v>
      </c>
      <c r="B13" s="43">
        <f t="shared" si="0"/>
        <v>460</v>
      </c>
      <c r="C13" s="44">
        <f t="shared" si="1"/>
        <v>41745000</v>
      </c>
      <c r="D13" s="45">
        <v>90750</v>
      </c>
      <c r="E13" s="46"/>
      <c r="F13" s="46"/>
      <c r="G13" s="44">
        <v>10</v>
      </c>
      <c r="H13" s="46"/>
      <c r="I13" s="46"/>
      <c r="J13" s="46"/>
      <c r="K13" s="46"/>
      <c r="L13" s="44">
        <v>2</v>
      </c>
      <c r="M13" s="46"/>
      <c r="N13" s="46"/>
      <c r="O13" s="46"/>
      <c r="P13" s="46"/>
      <c r="Q13" s="46"/>
      <c r="R13" s="46"/>
      <c r="S13" s="44">
        <v>247</v>
      </c>
      <c r="T13" s="46"/>
      <c r="U13" s="46"/>
      <c r="V13" s="192"/>
      <c r="W13" s="46"/>
      <c r="X13" s="46"/>
      <c r="Y13" s="46"/>
      <c r="Z13" s="286">
        <v>115</v>
      </c>
      <c r="AA13" s="46"/>
      <c r="AB13" s="46"/>
      <c r="AC13" s="46"/>
      <c r="AD13" s="46"/>
      <c r="AE13" s="46"/>
      <c r="AF13" s="46"/>
      <c r="AG13" s="44">
        <v>86</v>
      </c>
      <c r="AH13" s="46"/>
      <c r="AI13" s="47"/>
      <c r="AJ13" s="148"/>
      <c r="AL13" s="148"/>
      <c r="AM13" s="148"/>
      <c r="AN13" s="148"/>
      <c r="AO13" s="148"/>
    </row>
    <row r="14" spans="1:41" customFormat="1" ht="15.75" x14ac:dyDescent="0.25">
      <c r="A14" s="49" t="s">
        <v>73</v>
      </c>
      <c r="B14" s="43">
        <f t="shared" si="0"/>
        <v>517</v>
      </c>
      <c r="C14" s="44">
        <f t="shared" si="1"/>
        <v>36681150</v>
      </c>
      <c r="D14" s="45">
        <v>70950</v>
      </c>
      <c r="E14" s="46"/>
      <c r="F14" s="46"/>
      <c r="G14" s="44">
        <v>60</v>
      </c>
      <c r="H14" s="44"/>
      <c r="I14" s="44"/>
      <c r="J14" s="44"/>
      <c r="K14" s="44"/>
      <c r="L14" s="44">
        <v>116</v>
      </c>
      <c r="M14" s="44"/>
      <c r="N14" s="44"/>
      <c r="O14" s="44"/>
      <c r="P14" s="44"/>
      <c r="Q14" s="44"/>
      <c r="R14" s="44"/>
      <c r="S14" s="44">
        <v>119</v>
      </c>
      <c r="T14" s="44"/>
      <c r="U14" s="44"/>
      <c r="V14" s="286"/>
      <c r="W14" s="44"/>
      <c r="X14" s="44"/>
      <c r="Y14" s="44"/>
      <c r="Z14" s="286">
        <v>123</v>
      </c>
      <c r="AA14" s="44"/>
      <c r="AB14" s="44"/>
      <c r="AC14" s="44"/>
      <c r="AD14" s="44"/>
      <c r="AE14" s="44"/>
      <c r="AF14" s="44"/>
      <c r="AG14" s="44">
        <v>99</v>
      </c>
      <c r="AH14" s="46"/>
      <c r="AI14" s="47"/>
      <c r="AJ14" s="148"/>
      <c r="AL14" s="148"/>
      <c r="AM14" s="148"/>
      <c r="AN14" s="148"/>
      <c r="AO14" s="148"/>
    </row>
    <row r="15" spans="1:41" customFormat="1" ht="15.75" x14ac:dyDescent="0.25">
      <c r="A15" s="49" t="s">
        <v>74</v>
      </c>
      <c r="B15" s="43">
        <f t="shared" si="0"/>
        <v>519</v>
      </c>
      <c r="C15" s="44">
        <f t="shared" si="1"/>
        <v>38535750</v>
      </c>
      <c r="D15" s="45">
        <v>74250</v>
      </c>
      <c r="E15" s="46"/>
      <c r="F15" s="46"/>
      <c r="G15" s="44">
        <v>58</v>
      </c>
      <c r="H15" s="44"/>
      <c r="I15" s="44"/>
      <c r="J15" s="44"/>
      <c r="K15" s="44"/>
      <c r="L15" s="44">
        <v>109</v>
      </c>
      <c r="M15" s="46"/>
      <c r="N15" s="46"/>
      <c r="O15" s="46"/>
      <c r="P15" s="46"/>
      <c r="Q15" s="46"/>
      <c r="R15" s="46"/>
      <c r="S15" s="44">
        <v>117</v>
      </c>
      <c r="T15" s="44"/>
      <c r="U15" s="44"/>
      <c r="V15" s="286"/>
      <c r="W15" s="44"/>
      <c r="X15" s="44"/>
      <c r="Y15" s="44"/>
      <c r="Z15" s="286">
        <v>132</v>
      </c>
      <c r="AA15" s="44"/>
      <c r="AB15" s="44"/>
      <c r="AC15" s="44"/>
      <c r="AD15" s="44"/>
      <c r="AE15" s="44"/>
      <c r="AF15" s="44"/>
      <c r="AG15" s="44">
        <v>103</v>
      </c>
      <c r="AH15" s="46"/>
      <c r="AI15" s="47"/>
      <c r="AJ15" s="148"/>
      <c r="AL15" s="148"/>
      <c r="AM15" s="148"/>
      <c r="AN15" s="148"/>
      <c r="AO15" s="148"/>
    </row>
    <row r="16" spans="1:41" customFormat="1" ht="15.75" x14ac:dyDescent="0.25">
      <c r="A16" s="49" t="s">
        <v>75</v>
      </c>
      <c r="B16" s="43">
        <f t="shared" si="0"/>
        <v>436</v>
      </c>
      <c r="C16" s="44">
        <f t="shared" si="1"/>
        <v>25898400</v>
      </c>
      <c r="D16" s="45">
        <v>59400</v>
      </c>
      <c r="E16" s="46"/>
      <c r="F16" s="46"/>
      <c r="G16" s="44">
        <v>50</v>
      </c>
      <c r="H16" s="46"/>
      <c r="I16" s="46"/>
      <c r="J16" s="46"/>
      <c r="K16" s="46"/>
      <c r="L16" s="44">
        <v>104</v>
      </c>
      <c r="M16" s="46"/>
      <c r="N16" s="46"/>
      <c r="O16" s="46"/>
      <c r="P16" s="46"/>
      <c r="Q16" s="46"/>
      <c r="R16" s="46"/>
      <c r="S16" s="44">
        <v>99</v>
      </c>
      <c r="T16" s="46"/>
      <c r="U16" s="46"/>
      <c r="V16" s="192"/>
      <c r="W16" s="46"/>
      <c r="X16" s="46"/>
      <c r="Y16" s="46"/>
      <c r="Z16" s="286">
        <v>94</v>
      </c>
      <c r="AA16" s="46"/>
      <c r="AB16" s="46"/>
      <c r="AC16" s="46"/>
      <c r="AD16" s="46"/>
      <c r="AE16" s="46"/>
      <c r="AF16" s="46"/>
      <c r="AG16" s="44">
        <v>89</v>
      </c>
      <c r="AH16" s="46"/>
      <c r="AI16" s="47"/>
      <c r="AJ16" s="148"/>
      <c r="AL16" s="148"/>
      <c r="AM16" s="148"/>
      <c r="AN16" s="148"/>
      <c r="AO16" s="148"/>
    </row>
    <row r="17" spans="1:42" customFormat="1" ht="15.75" x14ac:dyDescent="0.25">
      <c r="A17" s="49" t="s">
        <v>76</v>
      </c>
      <c r="B17" s="43">
        <f t="shared" si="0"/>
        <v>4</v>
      </c>
      <c r="C17" s="44">
        <f t="shared" si="1"/>
        <v>244200</v>
      </c>
      <c r="D17" s="45">
        <v>61050</v>
      </c>
      <c r="E17" s="46"/>
      <c r="F17" s="46"/>
      <c r="G17" s="46">
        <v>0</v>
      </c>
      <c r="H17" s="46"/>
      <c r="I17" s="46"/>
      <c r="J17" s="46"/>
      <c r="K17" s="46"/>
      <c r="L17" s="44">
        <v>4</v>
      </c>
      <c r="M17" s="46"/>
      <c r="N17" s="46"/>
      <c r="O17" s="46"/>
      <c r="P17" s="46"/>
      <c r="Q17" s="46"/>
      <c r="R17" s="46"/>
      <c r="S17" s="46">
        <v>0</v>
      </c>
      <c r="T17" s="46"/>
      <c r="U17" s="46"/>
      <c r="V17" s="192"/>
      <c r="W17" s="46"/>
      <c r="X17" s="46"/>
      <c r="Y17" s="46"/>
      <c r="Z17" s="192">
        <v>0</v>
      </c>
      <c r="AA17" s="46"/>
      <c r="AB17" s="46"/>
      <c r="AC17" s="46"/>
      <c r="AD17" s="46"/>
      <c r="AE17" s="46"/>
      <c r="AF17" s="46"/>
      <c r="AG17" s="46">
        <v>0</v>
      </c>
      <c r="AH17" s="46"/>
      <c r="AI17" s="47"/>
      <c r="AJ17" s="148"/>
      <c r="AL17" s="148"/>
      <c r="AM17" s="148"/>
      <c r="AN17" s="148"/>
      <c r="AO17" s="148"/>
    </row>
    <row r="18" spans="1:42" customFormat="1" ht="15.75" x14ac:dyDescent="0.25">
      <c r="A18" s="49" t="s">
        <v>77</v>
      </c>
      <c r="B18" s="43">
        <f t="shared" si="0"/>
        <v>0</v>
      </c>
      <c r="C18" s="44">
        <f t="shared" si="1"/>
        <v>0</v>
      </c>
      <c r="D18" s="45">
        <v>94012.5</v>
      </c>
      <c r="E18" s="46"/>
      <c r="F18" s="46"/>
      <c r="G18" s="46"/>
      <c r="H18" s="46"/>
      <c r="I18" s="46"/>
      <c r="J18" s="46"/>
      <c r="K18" s="46"/>
      <c r="L18" s="46"/>
      <c r="M18" s="46"/>
      <c r="N18" s="46"/>
      <c r="O18" s="46"/>
      <c r="P18" s="46"/>
      <c r="Q18" s="46"/>
      <c r="R18" s="46"/>
      <c r="S18" s="46"/>
      <c r="T18" s="46"/>
      <c r="U18" s="46"/>
      <c r="V18" s="192"/>
      <c r="W18" s="46"/>
      <c r="X18" s="46"/>
      <c r="Y18" s="46"/>
      <c r="Z18" s="46"/>
      <c r="AA18" s="46"/>
      <c r="AB18" s="46"/>
      <c r="AC18" s="46"/>
      <c r="AD18" s="46"/>
      <c r="AE18" s="46"/>
      <c r="AF18" s="46"/>
      <c r="AG18" s="46"/>
      <c r="AH18" s="46"/>
      <c r="AI18" s="47"/>
      <c r="AJ18" s="148"/>
      <c r="AL18" s="148"/>
      <c r="AN18" s="148"/>
    </row>
    <row r="19" spans="1:42" customFormat="1" ht="15.75" x14ac:dyDescent="0.25">
      <c r="A19" s="49" t="s">
        <v>78</v>
      </c>
      <c r="B19" s="43">
        <f t="shared" si="0"/>
        <v>0</v>
      </c>
      <c r="C19" s="44">
        <f t="shared" si="1"/>
        <v>0</v>
      </c>
      <c r="D19" s="45">
        <v>101989</v>
      </c>
      <c r="E19" s="46"/>
      <c r="F19" s="46"/>
      <c r="G19" s="46"/>
      <c r="H19" s="46"/>
      <c r="I19" s="46"/>
      <c r="J19" s="46"/>
      <c r="K19" s="46"/>
      <c r="L19" s="46"/>
      <c r="M19" s="46"/>
      <c r="N19" s="46"/>
      <c r="O19" s="46"/>
      <c r="P19" s="46"/>
      <c r="Q19" s="46"/>
      <c r="R19" s="46"/>
      <c r="S19" s="46"/>
      <c r="T19" s="46"/>
      <c r="U19" s="46"/>
      <c r="V19" s="192"/>
      <c r="W19" s="46"/>
      <c r="X19" s="46"/>
      <c r="Y19" s="46"/>
      <c r="Z19" s="46"/>
      <c r="AA19" s="46"/>
      <c r="AB19" s="46"/>
      <c r="AC19" s="46"/>
      <c r="AD19" s="46"/>
      <c r="AE19" s="46"/>
      <c r="AF19" s="46"/>
      <c r="AG19" s="46"/>
      <c r="AH19" s="46"/>
      <c r="AI19" s="47"/>
      <c r="AJ19" s="148"/>
      <c r="AL19" s="148"/>
      <c r="AN19" s="148"/>
    </row>
    <row r="20" spans="1:42" customFormat="1" ht="15.75" x14ac:dyDescent="0.25">
      <c r="A20" s="49" t="s">
        <v>1439</v>
      </c>
      <c r="B20" s="43">
        <f t="shared" si="0"/>
        <v>0</v>
      </c>
      <c r="C20" s="44">
        <f t="shared" si="1"/>
        <v>0</v>
      </c>
      <c r="D20" s="45">
        <v>106050</v>
      </c>
      <c r="E20" s="46"/>
      <c r="F20" s="46"/>
      <c r="G20" s="46"/>
      <c r="H20" s="46"/>
      <c r="I20" s="46"/>
      <c r="J20" s="46"/>
      <c r="K20" s="46"/>
      <c r="L20" s="46"/>
      <c r="M20" s="46"/>
      <c r="N20" s="46"/>
      <c r="O20" s="46"/>
      <c r="P20" s="46"/>
      <c r="Q20" s="46"/>
      <c r="R20" s="46"/>
      <c r="S20" s="46"/>
      <c r="T20" s="46"/>
      <c r="U20" s="46"/>
      <c r="V20" s="192"/>
      <c r="W20" s="46"/>
      <c r="X20" s="46"/>
      <c r="Y20" s="46"/>
      <c r="Z20" s="46"/>
      <c r="AA20" s="46"/>
      <c r="AB20" s="46"/>
      <c r="AC20" s="46"/>
      <c r="AD20" s="46"/>
      <c r="AE20" s="46"/>
      <c r="AF20" s="46"/>
      <c r="AG20" s="46"/>
      <c r="AH20" s="46"/>
      <c r="AI20" s="47"/>
      <c r="AJ20" s="148"/>
      <c r="AL20" s="148"/>
      <c r="AN20" s="148"/>
    </row>
    <row r="21" spans="1:42" customFormat="1" ht="15.75" x14ac:dyDescent="0.25">
      <c r="A21" s="49" t="s">
        <v>1441</v>
      </c>
      <c r="B21" s="43">
        <f t="shared" si="0"/>
        <v>0</v>
      </c>
      <c r="C21" s="44">
        <f>B21*D21</f>
        <v>0</v>
      </c>
      <c r="D21" s="45">
        <v>110250</v>
      </c>
      <c r="E21" s="46"/>
      <c r="F21" s="46"/>
      <c r="G21" s="46"/>
      <c r="H21" s="46"/>
      <c r="I21" s="46"/>
      <c r="J21" s="46"/>
      <c r="K21" s="46"/>
      <c r="L21" s="46"/>
      <c r="M21" s="46"/>
      <c r="N21" s="46"/>
      <c r="O21" s="46"/>
      <c r="P21" s="46"/>
      <c r="Q21" s="46"/>
      <c r="R21" s="46"/>
      <c r="S21" s="46"/>
      <c r="T21" s="46"/>
      <c r="U21" s="46"/>
      <c r="V21" s="192"/>
      <c r="W21" s="46"/>
      <c r="X21" s="46"/>
      <c r="Y21" s="46"/>
      <c r="Z21" s="46"/>
      <c r="AA21" s="46"/>
      <c r="AB21" s="46"/>
      <c r="AC21" s="46"/>
      <c r="AD21" s="46"/>
      <c r="AE21" s="46"/>
      <c r="AF21" s="46"/>
      <c r="AG21" s="46"/>
      <c r="AH21" s="46"/>
      <c r="AI21" s="47"/>
      <c r="AJ21" s="148"/>
      <c r="AL21" s="148"/>
      <c r="AN21" s="148"/>
    </row>
    <row r="22" spans="1:42" customFormat="1" ht="15.75" x14ac:dyDescent="0.25">
      <c r="A22" s="49" t="s">
        <v>1440</v>
      </c>
      <c r="B22" s="43">
        <f t="shared" si="0"/>
        <v>0</v>
      </c>
      <c r="C22" s="44">
        <f>B22*D22</f>
        <v>0</v>
      </c>
      <c r="D22" s="45">
        <v>212400</v>
      </c>
      <c r="E22" s="46"/>
      <c r="F22" s="46"/>
      <c r="G22" s="46"/>
      <c r="H22" s="46"/>
      <c r="I22" s="46"/>
      <c r="J22" s="46"/>
      <c r="K22" s="46"/>
      <c r="L22" s="46"/>
      <c r="M22" s="46"/>
      <c r="N22" s="46"/>
      <c r="O22" s="46"/>
      <c r="P22" s="46"/>
      <c r="Q22" s="46"/>
      <c r="R22" s="46"/>
      <c r="S22" s="46"/>
      <c r="T22" s="46"/>
      <c r="U22" s="46"/>
      <c r="V22" s="192"/>
      <c r="W22" s="46"/>
      <c r="X22" s="46"/>
      <c r="Y22" s="46"/>
      <c r="Z22" s="46"/>
      <c r="AA22" s="46"/>
      <c r="AB22" s="46"/>
      <c r="AC22" s="46"/>
      <c r="AD22" s="46"/>
      <c r="AE22" s="46"/>
      <c r="AF22" s="46"/>
      <c r="AG22" s="46"/>
      <c r="AH22" s="46"/>
      <c r="AI22" s="47"/>
      <c r="AJ22" s="148"/>
      <c r="AL22" s="148"/>
      <c r="AN22" s="148"/>
    </row>
    <row r="23" spans="1:42" s="51" customFormat="1" ht="15" x14ac:dyDescent="0.25">
      <c r="A23" s="50"/>
      <c r="B23" s="140">
        <f>SUM(B2:B22)</f>
        <v>6627</v>
      </c>
      <c r="C23" s="140">
        <f>SUM(C2:C22)</f>
        <v>504944957</v>
      </c>
      <c r="D23" s="50"/>
      <c r="E23" s="171">
        <f>SUM(E2:E22)</f>
        <v>0</v>
      </c>
      <c r="F23" s="171">
        <f>SUM(F2:F22)</f>
        <v>0</v>
      </c>
      <c r="G23" s="171">
        <f t="shared" ref="G23:AI23" si="2">SUM(G2:G22)</f>
        <v>965</v>
      </c>
      <c r="H23" s="171">
        <f t="shared" si="2"/>
        <v>0</v>
      </c>
      <c r="I23" s="171">
        <f t="shared" si="2"/>
        <v>0</v>
      </c>
      <c r="J23" s="171">
        <f t="shared" si="2"/>
        <v>0</v>
      </c>
      <c r="K23" s="171">
        <f t="shared" si="2"/>
        <v>0</v>
      </c>
      <c r="L23" s="171">
        <f t="shared" si="2"/>
        <v>1159</v>
      </c>
      <c r="M23" s="171">
        <f t="shared" si="2"/>
        <v>0</v>
      </c>
      <c r="N23" s="171">
        <f>SUM(N2:N22)</f>
        <v>0</v>
      </c>
      <c r="O23" s="171">
        <f t="shared" si="2"/>
        <v>0</v>
      </c>
      <c r="P23" s="171">
        <f t="shared" si="2"/>
        <v>0</v>
      </c>
      <c r="Q23" s="171">
        <f t="shared" si="2"/>
        <v>0</v>
      </c>
      <c r="R23" s="171">
        <f t="shared" si="2"/>
        <v>0</v>
      </c>
      <c r="S23" s="171">
        <f t="shared" si="2"/>
        <v>1521</v>
      </c>
      <c r="T23" s="171">
        <f t="shared" si="2"/>
        <v>0</v>
      </c>
      <c r="U23" s="171">
        <f t="shared" si="2"/>
        <v>0</v>
      </c>
      <c r="V23" s="171">
        <f t="shared" si="2"/>
        <v>0</v>
      </c>
      <c r="W23" s="171">
        <f t="shared" si="2"/>
        <v>0</v>
      </c>
      <c r="X23" s="171">
        <f t="shared" si="2"/>
        <v>0</v>
      </c>
      <c r="Y23" s="171">
        <f t="shared" si="2"/>
        <v>0</v>
      </c>
      <c r="Z23" s="171">
        <f t="shared" si="2"/>
        <v>1532</v>
      </c>
      <c r="AA23" s="171">
        <f t="shared" si="2"/>
        <v>0</v>
      </c>
      <c r="AB23" s="171">
        <f t="shared" si="2"/>
        <v>0</v>
      </c>
      <c r="AC23" s="171">
        <f t="shared" si="2"/>
        <v>0</v>
      </c>
      <c r="AD23" s="171">
        <f t="shared" si="2"/>
        <v>0</v>
      </c>
      <c r="AE23" s="171">
        <f t="shared" si="2"/>
        <v>0</v>
      </c>
      <c r="AF23" s="171">
        <f t="shared" si="2"/>
        <v>0</v>
      </c>
      <c r="AG23" s="171">
        <f t="shared" si="2"/>
        <v>1450</v>
      </c>
      <c r="AH23" s="171">
        <f t="shared" si="2"/>
        <v>0</v>
      </c>
      <c r="AI23" s="171">
        <f t="shared" si="2"/>
        <v>0</v>
      </c>
      <c r="AJ23" s="148"/>
      <c r="AN23" s="148"/>
      <c r="AP23"/>
    </row>
    <row r="24" spans="1:42" ht="16.5" customHeight="1" x14ac:dyDescent="0.25">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P24"/>
    </row>
    <row r="25" spans="1:42" ht="15" x14ac:dyDescent="0.25">
      <c r="AP25"/>
    </row>
    <row r="26" spans="1:42" ht="15.75" x14ac:dyDescent="0.25">
      <c r="J26" s="82"/>
      <c r="AP26"/>
    </row>
    <row r="27" spans="1:42" ht="15.75" x14ac:dyDescent="0.25">
      <c r="J27" s="82"/>
      <c r="R27" s="111"/>
      <c r="AP27"/>
    </row>
    <row r="28" spans="1:42" ht="15.75" x14ac:dyDescent="0.15">
      <c r="J28" s="82"/>
      <c r="R28" s="111"/>
    </row>
    <row r="29" spans="1:42" ht="15.75" x14ac:dyDescent="0.15">
      <c r="J29" s="82"/>
      <c r="R29" s="111"/>
    </row>
    <row r="30" spans="1:42" ht="15.75" x14ac:dyDescent="0.15">
      <c r="J30" s="82"/>
      <c r="R30" s="111"/>
    </row>
    <row r="31" spans="1:42" ht="15.75" x14ac:dyDescent="0.15">
      <c r="J31" s="82"/>
      <c r="R31" s="111"/>
    </row>
    <row r="32" spans="1:42" ht="15.75" x14ac:dyDescent="0.15">
      <c r="J32" s="82"/>
      <c r="R32" s="111"/>
    </row>
    <row r="33" spans="10:18" ht="15.75" x14ac:dyDescent="0.15">
      <c r="J33" s="82"/>
      <c r="R33" s="111"/>
    </row>
    <row r="34" spans="10:18" ht="15.75" x14ac:dyDescent="0.15">
      <c r="J34" s="82"/>
      <c r="R34" s="111"/>
    </row>
    <row r="35" spans="10:18" ht="15.75" x14ac:dyDescent="0.15">
      <c r="J35" s="82"/>
      <c r="R35" s="111"/>
    </row>
    <row r="36" spans="10:18" ht="15.75" x14ac:dyDescent="0.15">
      <c r="J36" s="82"/>
      <c r="R36" s="111"/>
    </row>
    <row r="37" spans="10:18" ht="15.75" x14ac:dyDescent="0.15">
      <c r="J37" s="82"/>
      <c r="R37" s="111"/>
    </row>
    <row r="38" spans="10:18" ht="15.75" x14ac:dyDescent="0.15">
      <c r="J38" s="82"/>
      <c r="R38" s="111"/>
    </row>
    <row r="39" spans="10:18" ht="15.75" x14ac:dyDescent="0.15">
      <c r="J39" s="82"/>
      <c r="R39" s="111"/>
    </row>
    <row r="40" spans="10:18" ht="15.75" x14ac:dyDescent="0.15">
      <c r="J40" s="82"/>
      <c r="R40" s="111"/>
    </row>
    <row r="41" spans="10:18" ht="15.75" x14ac:dyDescent="0.15">
      <c r="J41" s="82"/>
      <c r="R41" s="111"/>
    </row>
    <row r="43" spans="10:18" x14ac:dyDescent="0.15">
      <c r="R43" s="112"/>
    </row>
  </sheetData>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48"/>
  <sheetViews>
    <sheetView workbookViewId="0">
      <pane ySplit="4" topLeftCell="A21" activePane="bottomLeft" state="frozen"/>
      <selection pane="bottomLeft" activeCell="H31" sqref="H31"/>
    </sheetView>
  </sheetViews>
  <sheetFormatPr defaultColWidth="9" defaultRowHeight="12.75" x14ac:dyDescent="0.2"/>
  <cols>
    <col min="1" max="1" width="5.28515625" style="63" customWidth="1"/>
    <col min="2" max="2" width="8.42578125" style="63" customWidth="1"/>
    <col min="3" max="3" width="22.42578125" style="55" customWidth="1"/>
    <col min="4" max="4" width="18.85546875" style="55" customWidth="1"/>
    <col min="5" max="5" width="23.140625" style="129" customWidth="1"/>
    <col min="6" max="6" width="21.140625" style="55" customWidth="1"/>
    <col min="7" max="16384" width="9" style="55"/>
  </cols>
  <sheetData>
    <row r="2" spans="1:6" ht="18.75" x14ac:dyDescent="0.3">
      <c r="A2" s="292" t="s">
        <v>1220</v>
      </c>
      <c r="B2" s="292"/>
      <c r="C2" s="292"/>
      <c r="D2" s="292"/>
      <c r="E2" s="292"/>
      <c r="F2" s="292"/>
    </row>
    <row r="4" spans="1:6" s="58" customFormat="1" x14ac:dyDescent="0.2">
      <c r="A4" s="56" t="s">
        <v>0</v>
      </c>
      <c r="B4" s="146" t="s">
        <v>2</v>
      </c>
      <c r="C4" s="56" t="s">
        <v>1221</v>
      </c>
      <c r="D4" s="56" t="s">
        <v>1222</v>
      </c>
      <c r="E4" s="57" t="s">
        <v>7</v>
      </c>
      <c r="F4" s="56" t="s">
        <v>15</v>
      </c>
    </row>
    <row r="5" spans="1:6" x14ac:dyDescent="0.2">
      <c r="A5" s="59">
        <v>1</v>
      </c>
      <c r="B5" s="147" t="s">
        <v>51</v>
      </c>
      <c r="C5" s="60" t="s">
        <v>1223</v>
      </c>
      <c r="D5" s="60" t="s">
        <v>1224</v>
      </c>
      <c r="E5" s="62" t="s">
        <v>1225</v>
      </c>
      <c r="F5" s="60" t="s">
        <v>1223</v>
      </c>
    </row>
    <row r="6" spans="1:6" x14ac:dyDescent="0.2">
      <c r="A6" s="59">
        <v>2</v>
      </c>
      <c r="B6" s="147" t="s">
        <v>51</v>
      </c>
      <c r="C6" s="60" t="s">
        <v>1223</v>
      </c>
      <c r="D6" s="60" t="s">
        <v>1224</v>
      </c>
      <c r="E6" s="62" t="s">
        <v>475</v>
      </c>
      <c r="F6" s="60" t="s">
        <v>1223</v>
      </c>
    </row>
    <row r="7" spans="1:6" x14ac:dyDescent="0.2">
      <c r="A7" s="59">
        <v>3</v>
      </c>
      <c r="B7" s="147" t="s">
        <v>46</v>
      </c>
      <c r="C7" s="61" t="s">
        <v>1226</v>
      </c>
      <c r="D7" s="60" t="s">
        <v>1224</v>
      </c>
      <c r="E7" s="62" t="s">
        <v>92</v>
      </c>
      <c r="F7" s="60" t="s">
        <v>1226</v>
      </c>
    </row>
    <row r="8" spans="1:6" x14ac:dyDescent="0.2">
      <c r="A8" s="59">
        <v>4</v>
      </c>
      <c r="B8" s="147" t="s">
        <v>46</v>
      </c>
      <c r="C8" s="61" t="s">
        <v>1226</v>
      </c>
      <c r="D8" s="60" t="s">
        <v>1224</v>
      </c>
      <c r="E8" s="62" t="s">
        <v>89</v>
      </c>
      <c r="F8" s="60" t="s">
        <v>1226</v>
      </c>
    </row>
    <row r="9" spans="1:6" x14ac:dyDescent="0.2">
      <c r="A9" s="59">
        <v>5</v>
      </c>
      <c r="B9" s="147" t="s">
        <v>49</v>
      </c>
      <c r="C9" s="61" t="s">
        <v>1227</v>
      </c>
      <c r="D9" s="60" t="s">
        <v>1224</v>
      </c>
      <c r="E9" s="62" t="s">
        <v>86</v>
      </c>
      <c r="F9" s="60" t="s">
        <v>1227</v>
      </c>
    </row>
    <row r="10" spans="1:6" x14ac:dyDescent="0.2">
      <c r="A10" s="59">
        <v>6</v>
      </c>
      <c r="B10" s="147" t="s">
        <v>49</v>
      </c>
      <c r="C10" s="61" t="s">
        <v>1227</v>
      </c>
      <c r="D10" s="60" t="s">
        <v>1224</v>
      </c>
      <c r="E10" s="62" t="s">
        <v>85</v>
      </c>
      <c r="F10" s="60" t="s">
        <v>1227</v>
      </c>
    </row>
    <row r="11" spans="1:6" x14ac:dyDescent="0.2">
      <c r="A11" s="59">
        <v>7</v>
      </c>
      <c r="B11" s="147" t="s">
        <v>49</v>
      </c>
      <c r="C11" s="61" t="s">
        <v>1227</v>
      </c>
      <c r="D11" s="60" t="s">
        <v>1224</v>
      </c>
      <c r="E11" s="62" t="s">
        <v>561</v>
      </c>
      <c r="F11" s="60" t="s">
        <v>1227</v>
      </c>
    </row>
    <row r="12" spans="1:6" x14ac:dyDescent="0.2">
      <c r="A12" s="59">
        <v>8</v>
      </c>
      <c r="B12" s="147" t="s">
        <v>54</v>
      </c>
      <c r="C12" s="60" t="s">
        <v>1228</v>
      </c>
      <c r="D12" s="60" t="s">
        <v>1229</v>
      </c>
      <c r="E12" s="62" t="s">
        <v>90</v>
      </c>
      <c r="F12" s="60" t="s">
        <v>1228</v>
      </c>
    </row>
    <row r="13" spans="1:6" x14ac:dyDescent="0.2">
      <c r="A13" s="59">
        <v>9</v>
      </c>
      <c r="B13" s="147" t="s">
        <v>54</v>
      </c>
      <c r="C13" s="60" t="s">
        <v>1228</v>
      </c>
      <c r="D13" s="60" t="s">
        <v>1229</v>
      </c>
      <c r="E13" s="62" t="s">
        <v>93</v>
      </c>
      <c r="F13" s="60" t="s">
        <v>1228</v>
      </c>
    </row>
    <row r="14" spans="1:6" x14ac:dyDescent="0.2">
      <c r="A14" s="59">
        <v>10</v>
      </c>
      <c r="B14" s="147" t="s">
        <v>47</v>
      </c>
      <c r="C14" s="60" t="s">
        <v>1230</v>
      </c>
      <c r="D14" s="60" t="s">
        <v>1224</v>
      </c>
      <c r="E14" s="62" t="s">
        <v>88</v>
      </c>
      <c r="F14" s="60" t="s">
        <v>1230</v>
      </c>
    </row>
    <row r="15" spans="1:6" x14ac:dyDescent="0.2">
      <c r="A15" s="59">
        <v>11</v>
      </c>
      <c r="B15" s="147" t="s">
        <v>47</v>
      </c>
      <c r="C15" s="60" t="s">
        <v>1230</v>
      </c>
      <c r="D15" s="60" t="s">
        <v>1224</v>
      </c>
      <c r="E15" s="62" t="s">
        <v>91</v>
      </c>
      <c r="F15" s="60" t="s">
        <v>1230</v>
      </c>
    </row>
    <row r="16" spans="1:6" x14ac:dyDescent="0.2">
      <c r="A16" s="59">
        <v>12</v>
      </c>
      <c r="B16" s="147" t="s">
        <v>44</v>
      </c>
      <c r="C16" s="61" t="s">
        <v>1231</v>
      </c>
      <c r="D16" s="60" t="s">
        <v>1224</v>
      </c>
      <c r="E16" s="62" t="s">
        <v>84</v>
      </c>
      <c r="F16" s="60" t="s">
        <v>1231</v>
      </c>
    </row>
    <row r="17" spans="1:6" x14ac:dyDescent="0.2">
      <c r="A17" s="59">
        <v>13</v>
      </c>
      <c r="B17" s="147" t="s">
        <v>44</v>
      </c>
      <c r="C17" s="61" t="s">
        <v>1231</v>
      </c>
      <c r="D17" s="60" t="s">
        <v>1224</v>
      </c>
      <c r="E17" s="62" t="s">
        <v>83</v>
      </c>
      <c r="F17" s="60" t="s">
        <v>1231</v>
      </c>
    </row>
    <row r="18" spans="1:6" x14ac:dyDescent="0.2">
      <c r="A18" s="59">
        <v>14</v>
      </c>
      <c r="B18" s="147" t="s">
        <v>16</v>
      </c>
      <c r="C18" s="60" t="s">
        <v>1232</v>
      </c>
      <c r="D18" s="60" t="s">
        <v>1224</v>
      </c>
      <c r="E18" s="62" t="s">
        <v>82</v>
      </c>
      <c r="F18" s="60" t="s">
        <v>1232</v>
      </c>
    </row>
    <row r="19" spans="1:6" x14ac:dyDescent="0.2">
      <c r="A19" s="59">
        <v>15</v>
      </c>
      <c r="B19" s="147" t="s">
        <v>16</v>
      </c>
      <c r="C19" s="60" t="s">
        <v>1232</v>
      </c>
      <c r="D19" s="60" t="s">
        <v>1224</v>
      </c>
      <c r="E19" s="62" t="s">
        <v>87</v>
      </c>
      <c r="F19" s="60" t="s">
        <v>1232</v>
      </c>
    </row>
    <row r="20" spans="1:6" x14ac:dyDescent="0.2">
      <c r="A20" s="59">
        <v>16</v>
      </c>
      <c r="B20" s="147" t="s">
        <v>1233</v>
      </c>
      <c r="C20" s="60" t="s">
        <v>1234</v>
      </c>
      <c r="D20" s="60" t="s">
        <v>14</v>
      </c>
      <c r="E20" s="62">
        <v>1</v>
      </c>
      <c r="F20" s="60" t="s">
        <v>1234</v>
      </c>
    </row>
    <row r="21" spans="1:6" x14ac:dyDescent="0.2">
      <c r="A21" s="59">
        <v>17</v>
      </c>
      <c r="B21" s="147" t="s">
        <v>1235</v>
      </c>
      <c r="C21" s="61" t="s">
        <v>1236</v>
      </c>
      <c r="D21" s="60" t="s">
        <v>14</v>
      </c>
      <c r="E21" s="62">
        <v>2</v>
      </c>
      <c r="F21" s="60" t="s">
        <v>1236</v>
      </c>
    </row>
    <row r="22" spans="1:6" x14ac:dyDescent="0.2">
      <c r="A22" s="59">
        <v>18</v>
      </c>
      <c r="B22" s="147" t="s">
        <v>1233</v>
      </c>
      <c r="C22" s="60" t="s">
        <v>1234</v>
      </c>
      <c r="D22" s="60" t="s">
        <v>14</v>
      </c>
      <c r="E22" s="62">
        <v>3</v>
      </c>
      <c r="F22" s="60" t="s">
        <v>1234</v>
      </c>
    </row>
    <row r="23" spans="1:6" x14ac:dyDescent="0.2">
      <c r="A23" s="59">
        <v>19</v>
      </c>
      <c r="B23" s="147" t="s">
        <v>1235</v>
      </c>
      <c r="C23" s="61" t="s">
        <v>1236</v>
      </c>
      <c r="D23" s="60" t="s">
        <v>14</v>
      </c>
      <c r="E23" s="62">
        <v>4</v>
      </c>
      <c r="F23" s="60" t="s">
        <v>1236</v>
      </c>
    </row>
    <row r="24" spans="1:6" x14ac:dyDescent="0.2">
      <c r="A24" s="59">
        <v>20</v>
      </c>
      <c r="B24" s="147" t="s">
        <v>1233</v>
      </c>
      <c r="C24" s="60" t="s">
        <v>1234</v>
      </c>
      <c r="D24" s="60" t="s">
        <v>14</v>
      </c>
      <c r="E24" s="62">
        <v>5</v>
      </c>
      <c r="F24" s="60" t="s">
        <v>1234</v>
      </c>
    </row>
    <row r="25" spans="1:6" x14ac:dyDescent="0.2">
      <c r="A25" s="59">
        <v>21</v>
      </c>
      <c r="B25" s="190" t="s">
        <v>1508</v>
      </c>
      <c r="C25" s="60" t="s">
        <v>1237</v>
      </c>
      <c r="D25" s="60" t="s">
        <v>14</v>
      </c>
      <c r="E25" s="62">
        <v>6</v>
      </c>
      <c r="F25" s="60" t="s">
        <v>1237</v>
      </c>
    </row>
    <row r="26" spans="1:6" x14ac:dyDescent="0.2">
      <c r="A26" s="59">
        <v>22</v>
      </c>
      <c r="B26" s="147" t="s">
        <v>1235</v>
      </c>
      <c r="C26" s="61" t="s">
        <v>1236</v>
      </c>
      <c r="D26" s="60" t="s">
        <v>14</v>
      </c>
      <c r="E26" s="62">
        <v>7</v>
      </c>
      <c r="F26" s="60" t="s">
        <v>1236</v>
      </c>
    </row>
    <row r="27" spans="1:6" x14ac:dyDescent="0.2">
      <c r="A27" s="59">
        <v>23</v>
      </c>
      <c r="B27" s="59">
        <v>10</v>
      </c>
      <c r="C27" s="60" t="s">
        <v>1237</v>
      </c>
      <c r="D27" s="60" t="s">
        <v>14</v>
      </c>
      <c r="E27" s="62">
        <v>8</v>
      </c>
      <c r="F27" s="60" t="s">
        <v>1237</v>
      </c>
    </row>
    <row r="28" spans="1:6" x14ac:dyDescent="0.2">
      <c r="A28" s="59">
        <v>24</v>
      </c>
      <c r="B28" s="147" t="s">
        <v>1233</v>
      </c>
      <c r="C28" s="60" t="s">
        <v>1234</v>
      </c>
      <c r="D28" s="60" t="s">
        <v>14</v>
      </c>
      <c r="E28" s="62">
        <v>9</v>
      </c>
      <c r="F28" s="60" t="s">
        <v>1234</v>
      </c>
    </row>
    <row r="29" spans="1:6" x14ac:dyDescent="0.2">
      <c r="A29" s="59">
        <v>25</v>
      </c>
      <c r="B29" s="147" t="s">
        <v>1235</v>
      </c>
      <c r="C29" s="60" t="s">
        <v>1236</v>
      </c>
      <c r="D29" s="60" t="s">
        <v>14</v>
      </c>
      <c r="E29" s="62">
        <v>10</v>
      </c>
      <c r="F29" s="60" t="s">
        <v>1236</v>
      </c>
    </row>
    <row r="30" spans="1:6" x14ac:dyDescent="0.2">
      <c r="A30" s="59">
        <v>26</v>
      </c>
      <c r="B30" s="59">
        <v>10</v>
      </c>
      <c r="C30" s="60" t="s">
        <v>1237</v>
      </c>
      <c r="D30" s="60" t="s">
        <v>14</v>
      </c>
      <c r="E30" s="62">
        <v>11</v>
      </c>
      <c r="F30" s="60" t="s">
        <v>1237</v>
      </c>
    </row>
    <row r="31" spans="1:6" x14ac:dyDescent="0.2">
      <c r="A31" s="59">
        <v>27</v>
      </c>
      <c r="B31" s="59">
        <v>11</v>
      </c>
      <c r="C31" s="60" t="s">
        <v>1238</v>
      </c>
      <c r="D31" s="60" t="s">
        <v>14</v>
      </c>
      <c r="E31" s="62">
        <v>12</v>
      </c>
      <c r="F31" s="60" t="s">
        <v>1238</v>
      </c>
    </row>
    <row r="32" spans="1:6" x14ac:dyDescent="0.2">
      <c r="A32" s="59">
        <v>28</v>
      </c>
      <c r="B32" s="59">
        <v>10</v>
      </c>
      <c r="C32" s="60" t="s">
        <v>1237</v>
      </c>
      <c r="D32" s="60" t="s">
        <v>14</v>
      </c>
      <c r="E32" s="62" t="s">
        <v>1374</v>
      </c>
      <c r="F32" s="60" t="s">
        <v>1237</v>
      </c>
    </row>
    <row r="33" spans="1:6" x14ac:dyDescent="0.2">
      <c r="A33" s="59">
        <v>29</v>
      </c>
      <c r="B33" s="59">
        <v>10</v>
      </c>
      <c r="C33" s="60" t="s">
        <v>1237</v>
      </c>
      <c r="D33" s="60" t="s">
        <v>14</v>
      </c>
      <c r="E33" s="62" t="s">
        <v>1382</v>
      </c>
      <c r="F33" s="60" t="s">
        <v>1237</v>
      </c>
    </row>
    <row r="34" spans="1:6" x14ac:dyDescent="0.2">
      <c r="A34" s="59">
        <v>30</v>
      </c>
      <c r="B34" s="59">
        <v>10</v>
      </c>
      <c r="C34" s="60" t="s">
        <v>1237</v>
      </c>
      <c r="D34" s="60" t="s">
        <v>14</v>
      </c>
      <c r="E34" s="62" t="s">
        <v>1375</v>
      </c>
      <c r="F34" s="60" t="s">
        <v>1237</v>
      </c>
    </row>
    <row r="35" spans="1:6" x14ac:dyDescent="0.2">
      <c r="A35" s="59">
        <v>31</v>
      </c>
      <c r="B35" s="147">
        <v>11</v>
      </c>
      <c r="C35" s="60" t="s">
        <v>1238</v>
      </c>
      <c r="D35" s="60" t="s">
        <v>14</v>
      </c>
      <c r="E35" s="62" t="s">
        <v>1376</v>
      </c>
      <c r="F35" s="60" t="s">
        <v>1234</v>
      </c>
    </row>
    <row r="36" spans="1:6" x14ac:dyDescent="0.2">
      <c r="A36" s="59">
        <v>32</v>
      </c>
      <c r="B36" s="59">
        <v>8</v>
      </c>
      <c r="C36" s="60" t="s">
        <v>1234</v>
      </c>
      <c r="D36" s="60" t="s">
        <v>14</v>
      </c>
      <c r="E36" s="62" t="s">
        <v>1377</v>
      </c>
      <c r="F36" s="60" t="s">
        <v>1237</v>
      </c>
    </row>
    <row r="37" spans="1:6" x14ac:dyDescent="0.2">
      <c r="A37" s="59">
        <v>33</v>
      </c>
      <c r="B37" s="147" t="s">
        <v>1233</v>
      </c>
      <c r="C37" s="60" t="s">
        <v>1234</v>
      </c>
      <c r="D37" s="60" t="s">
        <v>14</v>
      </c>
      <c r="E37" s="62" t="s">
        <v>1225</v>
      </c>
      <c r="F37" s="60" t="s">
        <v>1234</v>
      </c>
    </row>
    <row r="38" spans="1:6" x14ac:dyDescent="0.2">
      <c r="A38" s="59">
        <v>34</v>
      </c>
      <c r="B38" s="59">
        <v>11</v>
      </c>
      <c r="C38" s="60" t="s">
        <v>1238</v>
      </c>
      <c r="D38" s="60" t="s">
        <v>14</v>
      </c>
      <c r="E38" s="62" t="s">
        <v>1378</v>
      </c>
      <c r="F38" s="60" t="s">
        <v>1238</v>
      </c>
    </row>
    <row r="39" spans="1:6" x14ac:dyDescent="0.2">
      <c r="A39" s="59">
        <v>35</v>
      </c>
      <c r="B39" s="59">
        <v>11</v>
      </c>
      <c r="C39" s="60" t="s">
        <v>1238</v>
      </c>
      <c r="D39" s="60" t="s">
        <v>14</v>
      </c>
      <c r="E39" s="62" t="s">
        <v>1219</v>
      </c>
      <c r="F39" s="60" t="s">
        <v>1238</v>
      </c>
    </row>
    <row r="40" spans="1:6" x14ac:dyDescent="0.2">
      <c r="A40" s="59">
        <v>36</v>
      </c>
      <c r="B40" s="147" t="s">
        <v>1239</v>
      </c>
      <c r="C40" s="60" t="s">
        <v>1238</v>
      </c>
      <c r="D40" s="60" t="s">
        <v>14</v>
      </c>
      <c r="E40" s="62" t="s">
        <v>1383</v>
      </c>
      <c r="F40" s="60" t="s">
        <v>1238</v>
      </c>
    </row>
    <row r="41" spans="1:6" x14ac:dyDescent="0.2">
      <c r="A41" s="59">
        <v>37</v>
      </c>
      <c r="B41" s="147" t="s">
        <v>1235</v>
      </c>
      <c r="C41" s="60" t="s">
        <v>1236</v>
      </c>
      <c r="D41" s="60" t="s">
        <v>14</v>
      </c>
      <c r="E41" s="62" t="s">
        <v>1218</v>
      </c>
      <c r="F41" s="60" t="s">
        <v>1236</v>
      </c>
    </row>
    <row r="42" spans="1:6" x14ac:dyDescent="0.2">
      <c r="A42" s="59">
        <v>38</v>
      </c>
      <c r="B42" s="147">
        <v>12</v>
      </c>
      <c r="C42" s="60" t="s">
        <v>1427</v>
      </c>
      <c r="D42" s="60" t="s">
        <v>1443</v>
      </c>
      <c r="E42" s="62"/>
      <c r="F42" s="60"/>
    </row>
    <row r="43" spans="1:6" x14ac:dyDescent="0.2">
      <c r="A43" s="59">
        <v>39</v>
      </c>
      <c r="B43" s="147">
        <v>13</v>
      </c>
      <c r="C43" s="60" t="s">
        <v>1515</v>
      </c>
      <c r="D43" s="60" t="s">
        <v>1224</v>
      </c>
      <c r="E43" s="62"/>
      <c r="F43" s="60" t="s">
        <v>1515</v>
      </c>
    </row>
    <row r="44" spans="1:6" x14ac:dyDescent="0.2">
      <c r="A44" s="59">
        <v>40</v>
      </c>
      <c r="B44" s="147"/>
      <c r="C44" s="60"/>
      <c r="D44" s="60"/>
      <c r="E44" s="62"/>
      <c r="F44" s="60"/>
    </row>
    <row r="45" spans="1:6" x14ac:dyDescent="0.2">
      <c r="A45" s="59">
        <v>41</v>
      </c>
      <c r="B45" s="147"/>
      <c r="C45" s="60"/>
      <c r="D45" s="60"/>
      <c r="E45" s="62"/>
      <c r="F45" s="60"/>
    </row>
    <row r="46" spans="1:6" x14ac:dyDescent="0.2">
      <c r="A46" s="59">
        <v>42</v>
      </c>
      <c r="B46" s="59"/>
      <c r="C46" s="60"/>
      <c r="D46" s="60"/>
      <c r="E46" s="62"/>
      <c r="F46" s="60"/>
    </row>
    <row r="47" spans="1:6" x14ac:dyDescent="0.2">
      <c r="A47" s="59">
        <v>43</v>
      </c>
      <c r="B47" s="59"/>
      <c r="C47" s="60"/>
      <c r="D47" s="60"/>
      <c r="E47" s="62"/>
      <c r="F47" s="60"/>
    </row>
    <row r="48" spans="1:6" x14ac:dyDescent="0.2">
      <c r="A48" s="59">
        <v>44</v>
      </c>
      <c r="B48" s="59"/>
      <c r="C48" s="60"/>
      <c r="D48" s="60"/>
      <c r="E48" s="62"/>
      <c r="F48" s="60"/>
    </row>
  </sheetData>
  <autoFilter ref="A4:F48"/>
  <customSheetViews>
    <customSheetView guid="{220CBAF2-A142-4834-8AEB-BDD7FBC2A806}">
      <selection activeCell="D12" sqref="D12"/>
      <pageMargins left="0.7" right="0.7" top="0.75" bottom="0.75" header="0.3" footer="0.3"/>
      <pageSetup paperSize="9" orientation="portrait" verticalDpi="0" r:id="rId1"/>
    </customSheetView>
    <customSheetView guid="{1F9A873A-DE10-465E-A024-482F6F64D911}" topLeftCell="A16">
      <selection activeCell="D43" sqref="D43:D44"/>
      <pageMargins left="0.7" right="0.7" top="0.75" bottom="0.75" header="0.3" footer="0.3"/>
      <pageSetup paperSize="9" orientation="portrait" verticalDpi="0" r:id="rId2"/>
    </customSheetView>
  </customSheetViews>
  <mergeCells count="1">
    <mergeCell ref="A2:F2"/>
  </mergeCells>
  <pageMargins left="0.7" right="0.7" top="0.75" bottom="0.75" header="0.3" footer="0.3"/>
  <pageSetup paperSize="9" orientation="portrait" verticalDpi="0"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5</vt:i4>
      </vt:variant>
    </vt:vector>
  </HeadingPairs>
  <TitlesOfParts>
    <vt:vector size="21" baseType="lpstr">
      <vt:lpstr>Trung chuyển</vt:lpstr>
      <vt:lpstr>Trả hàng</vt:lpstr>
      <vt:lpstr>Đổi hàng</vt:lpstr>
      <vt:lpstr>Hàng xì kho</vt:lpstr>
      <vt:lpstr>Khách hàng</vt:lpstr>
      <vt:lpstr>Kho</vt:lpstr>
      <vt:lpstr>Nhập kho</vt:lpstr>
      <vt:lpstr>Kho Đà Nẵng</vt:lpstr>
      <vt:lpstr>Nhân viên</vt:lpstr>
      <vt:lpstr>Hàng hóa</vt:lpstr>
      <vt:lpstr>Tỷ lệ chiết khấu</vt:lpstr>
      <vt:lpstr>Mã Kho Mega</vt:lpstr>
      <vt:lpstr>Test điểm đi</vt:lpstr>
      <vt:lpstr>Sheet2</vt:lpstr>
      <vt:lpstr>Sheet3</vt:lpstr>
      <vt:lpstr>Sheet1</vt:lpstr>
      <vt:lpstr>Mã_hàng</vt:lpstr>
      <vt:lpstr>'Mã Kho Mega'!Print_Area</vt:lpstr>
      <vt:lpstr>'Trung chuyển'!Print_Area</vt:lpstr>
      <vt:lpstr>'Mã Kho Mega'!Print_Titles</vt:lpstr>
      <vt:lpstr>Số_lượng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NTPC01</dc:creator>
  <cp:lastModifiedBy>Admin</cp:lastModifiedBy>
  <cp:lastPrinted>2023-03-18T02:21:49Z</cp:lastPrinted>
  <dcterms:created xsi:type="dcterms:W3CDTF">2022-10-07T08:49:43Z</dcterms:created>
  <dcterms:modified xsi:type="dcterms:W3CDTF">2023-07-25T08:46:25Z</dcterms:modified>
</cp:coreProperties>
</file>